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2.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Daily report" sheetId="2" r:id="rId6"/>
    <sheet state="visible" name="WBS (Mobile)" sheetId="3" r:id="rId7"/>
    <sheet state="visible" name="Internal QnA (Mobile)" sheetId="4" r:id="rId8"/>
    <sheet state="hidden" name="BA Tasks " sheetId="5" r:id="rId9"/>
    <sheet state="hidden" name="Dự toán (Rà soát scope báo cáo)" sheetId="6" r:id="rId10"/>
    <sheet state="hidden" name="Dự toán (Rà soát scope mobile a" sheetId="7" r:id="rId11"/>
    <sheet state="visible" name=" WBS (Báo cáo đầu vào)" sheetId="8" r:id="rId12"/>
    <sheet state="visible" name=" WBS (Báo cáo đầu ra)" sheetId="9" r:id="rId13"/>
    <sheet state="visible" name="Internal QnA (Báo cáo)" sheetId="10" r:id="rId14"/>
    <sheet state="hidden" name="WBS (Báo cáo)" sheetId="11" r:id="rId15"/>
    <sheet state="visible" name="Change log" sheetId="12" r:id="rId16"/>
    <sheet state="visible" name="Meeting notes" sheetId="13" r:id="rId17"/>
    <sheet state="visible" name="Website báo cáo sử dụng" sheetId="14" r:id="rId18"/>
    <sheet state="hidden" name="Outdated WBS (Báo cáo)" sheetId="15" r:id="rId19"/>
  </sheets>
  <definedNames>
    <definedName hidden="1" localSheetId="5" name="_xlnm._FilterDatabase">'Dự toán (Rà soát scope báo cáo)'!$A$8:$R$975</definedName>
    <definedName hidden="1" localSheetId="6" name="_xlnm._FilterDatabase">'Dự toán (Rà soát scope mobile a'!$A$1:$R$948</definedName>
    <definedName hidden="1" localSheetId="13" name="_xlnm._FilterDatabase">'Website báo cáo sử dụng'!$A$11:$S$226</definedName>
    <definedName hidden="1" localSheetId="14" name="_xlnm._FilterDatabase">'Outdated WBS (Báo cáo)'!$A$1:$AT$1745</definedName>
    <definedName hidden="1" localSheetId="2" name="Z_59377BCE_7ED5_4039_A7AE_1C53A21C20F3_.wvu.FilterData">'WBS (Mobile)'!$A$11:$AT$364</definedName>
    <definedName hidden="1" localSheetId="10" name="Z_95AD09F3_402A_458E_9C4E_A75C6B93BC92_.wvu.FilterData">'WBS (Báo cáo)'!$C$32:$C$40</definedName>
    <definedName hidden="1" localSheetId="13" name="Z_95AD09F3_402A_458E_9C4E_A75C6B93BC92_.wvu.FilterData">'Website báo cáo sử dụng'!$C$16:$C$21</definedName>
    <definedName hidden="1" localSheetId="14" name="Z_95AD09F3_402A_458E_9C4E_A75C6B93BC92_.wvu.FilterData">'Outdated WBS (Báo cáo)'!$C$24:$C$31</definedName>
    <definedName hidden="1" localSheetId="8" name="Z_AAACB8D7_6F95_4F6F_8BF7_F2A37ED7F4B8_.wvu.FilterData">' WBS (Báo cáo đầu ra)'!$A$2:$AH$24</definedName>
    <definedName hidden="1" localSheetId="10" name="Z_AAACB8D7_6F95_4F6F_8BF7_F2A37ED7F4B8_.wvu.FilterData">'WBS (Báo cáo)'!$A$2:$AH$649</definedName>
    <definedName hidden="1" localSheetId="13" name="Z_AAACB8D7_6F95_4F6F_8BF7_F2A37ED7F4B8_.wvu.FilterData">'Website báo cáo sử dụng'!$A$2:$C$39</definedName>
    <definedName hidden="1" localSheetId="14" name="Z_AAACB8D7_6F95_4F6F_8BF7_F2A37ED7F4B8_.wvu.FilterData">'Outdated WBS (Báo cáo)'!$A$2:$AD$520</definedName>
    <definedName hidden="1" localSheetId="7" name="Z_45656B41_6F08_4C0B_A272_5DAD7E834410_.wvu.FilterData">' WBS (Báo cáo đầu vào)'!$B$1:$BH$1423</definedName>
    <definedName hidden="1" localSheetId="8" name="Z_45656B41_6F08_4C0B_A272_5DAD7E834410_.wvu.FilterData">' WBS (Báo cáo đầu ra)'!$B$1:$AX$1010</definedName>
    <definedName hidden="1" localSheetId="10" name="Z_45656B41_6F08_4C0B_A272_5DAD7E834410_.wvu.FilterData">'WBS (Báo cáo)'!$B$1:$AX$2169</definedName>
    <definedName hidden="1" localSheetId="13" name="Z_45656B41_6F08_4C0B_A272_5DAD7E834410_.wvu.FilterData">'Website báo cáo sử dụng'!$B$1:$S$1206</definedName>
    <definedName hidden="1" localSheetId="7" name="Z_888ACF09_03D4_4E7C_90B4_FECC8F9D95B3_.wvu.FilterData">' WBS (Báo cáo đầu vào)'!$A$7:$BH$443</definedName>
    <definedName hidden="1" localSheetId="8" name="Z_888ACF09_03D4_4E7C_90B4_FECC8F9D95B3_.wvu.FilterData">' WBS (Báo cáo đầu ra)'!$A$11:$AX$30</definedName>
    <definedName hidden="1" localSheetId="10" name="Z_888ACF09_03D4_4E7C_90B4_FECC8F9D95B3_.wvu.FilterData">'WBS (Báo cáo)'!$A$11:$AX$1189</definedName>
    <definedName hidden="1" localSheetId="13" name="Z_888ACF09_03D4_4E7C_90B4_FECC8F9D95B3_.wvu.FilterData">'Website báo cáo sử dụng'!$A$11:$S$226</definedName>
    <definedName hidden="1" localSheetId="7" name="Z_F3CF3E2A_D70A_4C19_8DDC_F027D2F9EF2F_.wvu.FilterData">' WBS (Báo cáo đầu vào)'!$A$1:$AR$215</definedName>
    <definedName hidden="1" localSheetId="7" name="Z_EDC72D86_AF5F_4044_A5B9_5DCA70C2A696_.wvu.FilterData">' WBS (Báo cáo đầu vào)'!$A$1:$BH$1423</definedName>
    <definedName hidden="1" localSheetId="8" name="Z_EDC72D86_AF5F_4044_A5B9_5DCA70C2A696_.wvu.FilterData">' WBS (Báo cáo đầu ra)'!$A$1:$AX$1010</definedName>
    <definedName hidden="1" localSheetId="10" name="Z_EDC72D86_AF5F_4044_A5B9_5DCA70C2A696_.wvu.FilterData">'WBS (Báo cáo)'!$A$1:$AX$2169</definedName>
    <definedName hidden="1" localSheetId="13" name="Z_EDC72D86_AF5F_4044_A5B9_5DCA70C2A696_.wvu.FilterData">'Website báo cáo sử dụng'!$A$1:$S$1206</definedName>
    <definedName hidden="1" localSheetId="14" name="Z_EDC72D86_AF5F_4044_A5B9_5DCA70C2A696_.wvu.FilterData">'Outdated WBS (Báo cáo)'!$A$1:$AT$1745</definedName>
  </definedNames>
  <calcPr/>
  <customWorkbookViews>
    <customWorkbookView activeSheetId="0" maximized="1" windowHeight="0" windowWidth="0" guid="{59377BCE-7ED5-4039-A7AE-1C53A21C20F3}" name="Filter"/>
    <customWorkbookView activeSheetId="0" maximized="1" windowHeight="0" windowWidth="0" guid="{45656B41-6F08-4C0B-A272-5DAD7E834410}" name="Andy view"/>
    <customWorkbookView activeSheetId="0" maximized="1" windowHeight="0" windowWidth="0" guid="{AAACB8D7-6F95-4F6F-8BF7-F2A37ED7F4B8}" name="đầu tư nước ngoài"/>
    <customWorkbookView activeSheetId="0" maximized="1" windowHeight="0" windowWidth="0" guid="{EDC72D86-AF5F-4044-A5B9-5DCA70C2A696}" name="kww"/>
    <customWorkbookView activeSheetId="0" maximized="1" windowHeight="0" windowWidth="0" guid="{95AD09F3-402A-458E-9C4E-A75C6B93BC92}" name="Kwan"/>
    <customWorkbookView activeSheetId="0" maximized="1" windowHeight="0" windowWidth="0" guid="{888ACF09-03D4-4E7C-90B4-FECC8F9D95B3}" name="Filter của tui"/>
    <customWorkbookView activeSheetId="0" maximized="1" windowHeight="0" windowWidth="0" guid="{F3CF3E2A-D70A-4C19-8DDC-F027D2F9EF2F}" name="Báo cáo And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tc={0e3f10ed-88c8-4b99-9c4c-445ee483bc0b}</author>
    <author>tc={1107479b-8ed2-4969-b9c2-ff12600dfd7c}</author>
    <author>tc={28fbef56-0d8c-4f6e-adba-f918b2e43530}</author>
    <author>tc={363a76d1-ad7c-4d84-9e26-870bb4040153}</author>
    <author>tc={407746b1-fb22-476f-a580-e31ac3fa7db5}</author>
    <author>tc={468ccdba-7dd7-4ad4-84f8-39b2449fac3f}</author>
    <author>tc={50a92bd1-e53f-4356-8133-022573359a38}</author>
    <author>tc={69a5226a-48b3-4df5-b768-3279e304e9d5}</author>
    <author>tc={a6a8964e-309b-406f-bb7e-adc32bed34d3}</author>
  </authors>
  <commentList>
    <comment authorId="0" xr:uid="{0e3f10ed-88c8-4b99-9c4c-445ee483bc0b}" ref="G44">
      <text>
        <t xml:space="preserve">[Threaded comment]
 Your version of Excel allows you to read this threaded comment; however, any edits to it will get removed if the file is opened in a newer version of Excel. Learn more: https://go.microsoft.com/fwlink/?linkid=870924
Comment:
	@phuong.ha@sotatek.com c check ở đây nha ạ
</t>
      </text>
    </comment>
    <comment authorId="1" xr:uid="{1107479b-8ed2-4969-b9c2-ff12600dfd7c}" ref="A1">
      <text>
        <t xml:space="preserve">[Threaded comment]
 Your version of Excel allows you to read this threaded comment; however, any edits to it will get removed if the file is opened in a newer version of Excel. Learn more: https://go.microsoft.com/fwlink/?linkid=870924
Comment:
	@quan.trinh@sotatek.com nay xin hộ e cái mục 8,9 này a nhớ
Reply:
	Mục 8 có thông tin trong nhóm r nhé, còn mục 9 họ hẹn gửi sau
</t>
      </text>
    </comment>
    <comment authorId="2" xr:uid="{28fbef56-0d8c-4f6e-adba-f918b2e43530}" ref="A1">
      <text>
        <t xml:space="preserve">[Threaded comment]
 Your version of Excel allows you to read this threaded comment; however, any edits to it will get removed if the file is opened in a newer version of Excel. Learn more: https://go.microsoft.com/fwlink/?linkid=870924
Comment:
	"Quản lý đầu tư nước ngoài &gt; Báo cáo cho cơ quan quản lý &gt; Báo cáo tháng NPOI
Quản lý đầu tư nước ngoài &gt; Báo cáo đầu ra cho cục &gt; Báo cáo tháng NPOI"
</t>
      </text>
    </comment>
    <comment authorId="3" xr:uid="{363a76d1-ad7c-4d84-9e26-870bb4040153}" ref="A1">
      <text>
        <t xml:space="preserve">[Threaded comment]
 Your version of Excel allows you to read this threaded comment; however, any edits to it will get removed if the file is opened in a newer version of Excel. Learn more: https://go.microsoft.com/fwlink/?linkid=870924
Comment:
	Thuộc thông tư nào?
Reply:
	thông tư này chưa được public, mới đnag duyệt nội bộ, bản mới
Reply:
	à e note để sau có là thêm vào đó
</t>
      </text>
    </comment>
    <comment authorId="4" xr:uid="{407746b1-fb22-476f-a580-e31ac3fa7db5}" ref="D59">
      <text>
        <t xml:space="preserve">[Threaded comment]
 Your version of Excel allows you to read this threaded comment; however, any edits to it will get removed if the file is opened in a newer version of Excel. Learn more: https://go.microsoft.com/fwlink/?linkid=870924
Comment:
	Không schedule họp với KH BTC vào thứ 2 và 6
Nên xin lịch weekly meeting với KH
</t>
      </text>
    </comment>
    <comment authorId="5" xr:uid="{468ccdba-7dd7-4ad4-84f8-39b2449fac3f}" ref="A1">
      <text>
        <t xml:space="preserve">[Threaded comment]
 Your version of Excel allows you to read this threaded comment; however, any edits to it will get removed if the file is opened in a newer version of Excel. Learn more: https://go.microsoft.com/fwlink/?linkid=870924
Comment:
	- Data tự nhập dc, data dc fill sẵn --&gt; nếu fill sẵn thì lấy từ đâu?
- Lưu ý trong thiết kế (VD: có tooltip, trường nào có giá trị default, trường nào disabled)
</t>
      </text>
    </comment>
    <comment authorId="6" xr:uid="{50a92bd1-e53f-4356-8133-022573359a38}" ref="A1">
      <text>
        <t xml:space="preserve">[Threaded comment]
 Your version of Excel allows you to read this threaded comment; however, any edits to it will get removed if the file is opened in a newer version of Excel. Learn more: https://go.microsoft.com/fwlink/?linkid=870924
Comment:
	@nga.nguyen6@sotatek.com ôi liệu có thay đổi nhiều k c =))) có gì report giúp e phát sinh bn UC mới, bỏ đi bn UC cũ nhé
Reply:
	hôm qua phía MBFS trình bày về XTĐT trên web thì bên BTC feedback là không đúng cái họ cần nên phía web cũng phải xây lại, vì vậy c nghĩ mobile cũng ảnh hưởng. Nhưng để c check với MBFS đã tại nhiều thông tin quá nghe có nhiều thứ chưa hiểu =)))
1 total reaction
Huyen (Hexie) Dinh reacted with ♥️ at 2026-04-09 02:03 AM
</t>
      </text>
    </comment>
    <comment authorId="7" xr:uid="{69a5226a-48b3-4df5-b768-3279e304e9d5}" ref="A1">
      <text>
        <t xml:space="preserve">[Threaded comment]
 Your version of Excel allows you to read this threaded comment; however, any edits to it will get removed if the file is opened in a newer version of Excel. Learn more: https://go.microsoft.com/fwlink/?linkid=870924
Comment:
	@quan.trinh@sotatek.com e bảo,e đọc TT thấy có cả mấy mẫu văn bản, r đề xuất, etc --&gt; mấy cái này có bao gồm trong list báo cáo k?
Reply:
	Những văn bản, đề xuất mình không phải làm, mình chỉ cần làm các báo cáo định kỳ, phải đọc nội dung báo cáo rà lại nhá. Có 1 số để là báo cáo nhưng lại nộp chung khi họ khai báo, đề xuất thông tin
Reply:
	oke a
</t>
      </text>
    </comment>
    <comment authorId="8" xr:uid="{a6a8964e-309b-406f-bb7e-adc32bed34d3}" ref="E18">
      <text>
        <t xml:space="preserve">[Threaded comment]
 Your version of Excel allows you to read this threaded comment; however, any edits to it will get removed if the file is opened in a newer version of Excel. Learn more: https://go.microsoft.com/fwlink/?linkid=870924
Comment:
	@xika.le@sotatek.com đây nhé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tc={06143ae0-f37e-4657-a9e5-2468d3ec1fe2}</author>
    <author>tc={4de988cd-1c73-4174-aea0-6b4e172af4d2}</author>
    <author>tc={60d2ce59-09a6-4e1e-9936-37e21e0f6c44}</author>
    <author>tc={8707131e-2938-4fe3-9c1d-efad73779969}</author>
    <author>tc={9b55869f-31dc-4002-bade-a2d4d6cead6a}</author>
    <author>tc={e5839d01-65d9-4f18-a048-7e94fcb96e69}</author>
    <author>tc={f3331839-da77-4018-bbee-f3da9e2e87d8}</author>
  </authors>
  <commentList>
    <comment authorId="0" xr:uid="{06143ae0-f37e-4657-a9e5-2468d3ec1fe2}" ref="D2">
      <text>
        <t xml:space="preserve">[Threaded comment]
 Your version of Excel allows you to read this threaded comment; however, any edits to it will get removed if the file is opened in a newer version of Excel. Learn more: https://go.microsoft.com/fwlink/?linkid=870924
Comment:
	@quan.trinh@sotatek.com rp giúp e nha
Reply:
	done nhá
</t>
      </text>
    </comment>
    <comment authorId="1" xr:uid="{4de988cd-1c73-4174-aea0-6b4e172af4d2}" ref="D5">
      <text>
        <t xml:space="preserve">[Threaded comment]
 Your version of Excel allows you to read this threaded comment; however, any edits to it will get removed if the file is opened in a newer version of Excel. Learn more: https://go.microsoft.com/fwlink/?linkid=870924
Comment:
	@anh.luu@sotatek.com rp giúp e nhé
Reply:
	done nha
</t>
      </text>
    </comment>
    <comment authorId="2" xr:uid="{60d2ce59-09a6-4e1e-9936-37e21e0f6c44}" ref="E1">
      <text>
        <t xml:space="preserve">[Threaded comment]
 Your version of Excel allows you to read this threaded comment; however, any edits to it will get removed if the file is opened in a newer version of Excel. Learn more: https://go.microsoft.com/fwlink/?linkid=870924
Comment:
	@quan.trinh@sotatek.com @yen.le2@sotatek.com @anh.luu@sotatek.com @xika.le@sotatek.com report nha mn
Reply:
	a done nhá
Reply:
	t done nhé
</t>
      </text>
    </comment>
    <comment authorId="3" xr:uid="{8707131e-2938-4fe3-9c1d-efad73779969}" ref="P2">
      <text>
        <t xml:space="preserve">[Threaded comment]
 Your version of Excel allows you to read this threaded comment; however, any edits to it will get removed if the file is opened in a newer version of Excel. Learn more: https://go.microsoft.com/fwlink/?linkid=870924
Comment:
	@tho.luu@sotatek.com task hnay mọi người đây a
</t>
      </text>
    </comment>
    <comment authorId="4" xr:uid="{9b55869f-31dc-4002-bade-a2d4d6cead6a}" ref="C4">
      <text>
        <t xml:space="preserve">[Threaded comment]
 Your version of Excel allows you to read this threaded comment; however, any edits to it will get removed if the file is opened in a newer version of Excel. Learn more: https://go.microsoft.com/fwlink/?linkid=870924
Comment:
	@hoai.ho@sotatek.com report di ne
Reply:
	Done ạ
</t>
      </text>
    </comment>
    <comment authorId="5" xr:uid="{e5839d01-65d9-4f18-a048-7e94fcb96e69}" ref="J1">
      <text>
        <t xml:space="preserve">[Threaded comment]
 Your version of Excel allows you to read this threaded comment; however, any edits to it will get removed if the file is opened in a newer version of Excel. Learn more: https://go.microsoft.com/fwlink/?linkid=870924
Comment:
	@quan.trinh@sotatek.com @yen.le2@sotatek.com @xika.le@sotatek.com report nhé mn
Reply:
	a done nhé
Reply:
	Marked as resolved
Reply:
	done nhá
Re-opened
</t>
      </text>
    </comment>
    <comment authorId="6" xr:uid="{f3331839-da77-4018-bbee-f3da9e2e87d8}" ref="C2">
      <text>
        <t xml:space="preserve">[Threaded comment]
 Your version of Excel allows you to read this threaded comment; however, any edits to it will get removed if the file is opened in a newer version of Excel. Learn more: https://go.microsoft.com/fwlink/?linkid=870924
Comment:
	@quan.trinh@sotatek.com XTDT thiếu mẫuC.IV.4 a nhỉ?
e tag c Harper update rùi nha
Reply:
	a thấy trong phụ lục có cả C.IV.1 mà hqua k thấy trong file thống kê của mình
Reply:
	C.IV.1 đang k có trong WBS nên mình chưa gắn, vậy thôi bọn e cứ gắn đủ cho cf đủ nhé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tc={01f50017-b688-4065-9bbd-8050d3626d3d}</author>
    <author>tc={06d2c8fb-1c12-47ae-a441-c0986d3d5839}</author>
    <author>tc={0de3317b-ef80-4508-8708-53ba2ddbd393}</author>
    <author>tc={3182555f-bd46-4215-bd11-77847da323dc}</author>
    <author>tc={3685ef03-fd88-4b3c-816a-c4c9893dbabf}</author>
    <author>tc={3cd988fd-6598-4484-8843-ee03dd0bbdc6}</author>
    <author>tc={4b163400-b0a4-4032-8ac4-b2e46b9fe39d}</author>
    <author>tc={598e4d3f-1c04-4962-a64e-b3c33a341357}</author>
    <author>tc={5aeeafe5-5237-49bc-be50-0bcc16d8896d}</author>
    <author>tc={6ba34a54-3a27-4fed-89c2-72b28ee006f6}</author>
    <author>tc={6c2e3803-ed06-4eb6-b804-1f87b76d4b4d}</author>
    <author>tc={7a6d7831-a9df-4aa8-9a35-0d4652cdde77}</author>
    <author>tc={7d7590c9-9cda-4e6e-b26a-94af9254d56c}</author>
    <author>tc={7d945295-8662-417c-97bd-2a2c683b1856}</author>
    <author>tc={8ddf36a5-2ea0-46c6-943b-f98e45e4540e}</author>
    <author>tc={93659a5d-c99e-496f-ad58-ac089610f2c8}</author>
    <author>tc={9c018511-6f7b-4a03-b866-5e7f779be6cb}</author>
    <author>tc={a2672242-912e-4572-8b7a-8ba118d8d049}</author>
    <author>tc={a7060cd3-ed84-4a5d-b6dc-92a7d7ed8041}</author>
    <author>tc={abe68857-8616-4385-88a1-78b436e2d237}</author>
    <author>tc={acaf8565-7ce0-447d-934a-25925c67d60f}</author>
    <author>tc={acb1b372-e339-44ad-b87c-49871b189c40}</author>
    <author>tc={c07b9012-7ca8-478b-b615-d4367eef9008}</author>
    <author>tc={cbd29c97-aa7d-49a6-bb4f-96569757ae03}</author>
    <author>tc={d4c7ba50-da98-49d2-9f77-2613e27fd286}</author>
    <author>tc={d4e49526-01c0-4078-bde8-e97f6a46aebe}</author>
    <author>tc={d870d7c2-a767-4111-ac55-dc279410a0a3}</author>
    <author>tc={daf5b226-a734-424b-84bf-6cac7cb83359}</author>
    <author>tc={decf1608-a9f4-4904-9d68-ef4338e751da}</author>
    <author>tc={e0928a22-cf2f-453b-89fd-2d04865f1316}</author>
    <author>tc={e0a5675e-d2f1-468d-8726-add5cdf16d86}</author>
    <author>tc={f3e4a4df-014b-4d53-8928-90fce547480a}</author>
    <author>tc={f7fdcb8e-3bbd-4d29-aec3-63021618a2c8}</author>
    <author>tc={fb198794-1484-49e8-869d-72c219240934}</author>
    <author>tc={fbe06217-e90d-400d-a8d3-2256e2ea2114}</author>
  </authors>
  <commentList>
    <comment authorId="0" xr:uid="{01f50017-b688-4065-9bbd-8050d3626d3d}" ref="J13">
      <text>
        <t xml:space="preserve">[Threaded comment]
 Your version of Excel allows you to read this threaded comment; however, any edits to it will get removed if the file is opened in a newer version of Excel. Learn more: https://go.microsoft.com/fwlink/?linkid=870924
Comment:
	Ưu tiên cao: Đã có trên user site NĐT
</t>
      </text>
    </comment>
    <comment authorId="1" xr:uid="{06d2c8fb-1c12-47ae-a441-c0986d3d5839}" ref="F16">
      <text>
        <t xml:space="preserve">[Threaded comment]
 Your version of Excel allows you to read this threaded comment; however, any edits to it will get removed if the file is opened in a newer version of Excel. Learn more: https://go.microsoft.com/fwlink/?linkid=870924
Comment:
	@quan.trinh@sotatek.com họ cx chưa làm cái màn dashboard đâu a nhỉ
Reply:
	Uh trên web NĐT thì chưa có nhé. Mục này mình tham được ở bên Web cho cán bộ
</t>
      </text>
    </comment>
    <comment authorId="2" xr:uid="{0de3317b-ef80-4508-8708-53ba2ddbd393}" ref="C23">
      <text>
        <t xml:space="preserve">[Threaded comment]
 Your version of Excel allows you to read this threaded comment; however, any edits to it will get removed if the file is opened in a newer version of Excel. Learn more: https://go.microsoft.com/fwlink/?linkid=870924
Comment:
	@nga.nguyen6@sotatek.com c Nga ơi, 
Khu chế xuất: WBS từ 8 đến 13.
Khu công nghiệp hỗ trợ: WBS từ 14 đến 18.
Khu công nghiệp chuyên ngành: WBS từ 20 đến 25.
Khu công nghiệp công nghệ cao: WBS từ 32 đến 36.
--&gt; Mấy phần này đang k có trong file phụ lục của MBFS, có thông tin gì là sẽ bị cancel k ạ?
Reply:
	Các khu em nói sẽ có thể add vào trường Phân loại trong Khu công nghiệp nói chung vì các trường thông tin các cu này giống nhau
Reply:
	Nhưng vẫn phải làm màn hình riêng và có chức năng riêng hay sao á c ơi
Reply:
	Kiểu ở màn Khu công nghiệp thêm 1 trường type gồm các value: Khu chế xuất, KCN hỗ trợ,… chứ k phải màn riêng
Reply:
	Marked as resolved
Reply:
	Re-opened
Reply:
	À oke c, vậy như filter thui ha
</t>
      </text>
    </comment>
    <comment authorId="3" xr:uid="{3182555f-bd46-4215-bd11-77847da323dc}" ref="I119">
      <text>
        <t xml:space="preserve">[Threaded comment]
 Your version of Excel allows you to read this threaded comment; however, any edits to it will get removed if the file is opened in a newer version of Excel. Learn more: https://go.microsoft.com/fwlink/?linkid=870924
Comment:
	chị @nga.nguyen6@sotatek.com oi, page này ở trên web đang là báo cáo theo tỉnh, theo em hiểu thì kphai là nhà đầu tư nộp lên mà bên admin config đúng ko ạ
Reply:
	cái link đó có thể ban đầu bạn nào để bị sai á, chứ chị thấy link web đang phát triển mà: https://cmc-portal.zamiga.vn/page-dang-phat-trien/ (trigger: Dịch vụ/Báo cáo đầu tư)
</t>
      </text>
    </comment>
    <comment authorId="4" xr:uid="{3685ef03-fd88-4b3c-816a-c4c9893dbabf}" ref="H106">
      <text>
        <t xml:space="preserve">[Threaded comment]
 Your version of Excel allows you to read this threaded comment; however, any edits to it will get removed if the file is opened in a newer version of Excel. Learn more: https://go.microsoft.com/fwlink/?linkid=870924
Comment:
	@nga.nguyen6@sotatek.com c Nga ơi phần này API available, c đánh giá có làm dc wireframe lun hem?
Nếu ok c chuyển hộ e Ưu tiên cao và tag BA offshore là Hân hoặc Xika nhé
Reply:
	có API với trên web chị thấy cũng có rồi nên phần này làm đc wireframe. luôn nha
Reply:
	oke c
</t>
      </text>
    </comment>
    <comment authorId="5" xr:uid="{3cd988fd-6598-4484-8843-ee03dd0bbdc6}" ref="C174">
      <text>
        <t xml:space="preserve">[Threaded comment]
 Your version of Excel allows you to read this threaded comment; however, any edits to it will get removed if the file is opened in a newer version of Excel. Learn more: https://go.microsoft.com/fwlink/?linkid=870924
Comment:
	@nga.nguyen6@sotatek.com c ơi tới phần này thì còn lquan gì bên a Chí hong nhỉ hay phải làm vc với bên AI rùi?
Reply:
	phần Cá nhân hoá này phải làm với bên AI rồi e ợ, chị hỏi thì bên họ cũng đang đi thu thập yc để làm thui, chưa có gì. Mới có con chatbot thui
1 total reaction
Huyen (Hexie) Dinh reacted with 😅 at 2026-04-10 08:53 AM
Reply:
	huhu dạ
</t>
      </text>
    </comment>
    <comment authorId="6" xr:uid="{4b163400-b0a4-4032-8ac4-b2e46b9fe39d}" ref="U162">
      <text>
        <t xml:space="preserve">[Threaded comment]
 Your version of Excel allows you to read this threaded comment; however, any edits to it will get removed if the file is opened in a newer version of Excel. Learn more: https://go.microsoft.com/fwlink/?linkid=870924
Comment:
	@xika.le@sotatek.com ơi cái màn này ở đâu trên WF í nhỉ, click vào link ra full design òi k highlight đúng UC
Reply:
	UC 117,118 này t có des WF rồi nhưng thấy cancel đi nên t xóa rồi ấy.
Reply:
	à ok, sau mà lỡ làm rùi xong bị cancel thì cứ nhấc sang Page khác hoặc 1 section khác là dc ạ
nhỡ sau họ thêm lại =)))
</t>
      </text>
    </comment>
    <comment authorId="7" xr:uid="{598e4d3f-1c04-4962-a64e-b3c33a341357}" ref="C339">
      <text>
        <t xml:space="preserve">[Threaded comment]
 Your version of Excel allows you to read this threaded comment; however, any edits to it will get removed if the file is opened in a newer version of Excel. Learn more: https://go.microsoft.com/fwlink/?linkid=870924
Comment:
	@huy.lai2@sotatek.com Huy ơi phần BĐS này có input gì k á?
Reply:
	@huyen.dinh2@sotatek.com phần này bên họ mới dựng server thôi còn 4/5 họ mới bắt đầu triển khai á
</t>
      </text>
    </comment>
    <comment authorId="8" xr:uid="{5aeeafe5-5237-49bc-be50-0bcc16d8896d}" ref="D170">
      <text>
        <t xml:space="preserve">[Threaded comment]
 Your version of Excel allows you to read this threaded comment; however, any edits to it will get removed if the file is opened in a newer version of Excel. Learn more: https://go.microsoft.com/fwlink/?linkid=870924
Comment:
	Về phần ưu đãi, phía MBFS sẽ cf lại với BTC --&gt; dự kiến bỏ
Reply:
	có decision của phần này chưa chị @nga.nguyen6@sotatek.com
Reply:
	bỏ em ạ, mình sẽ k làm về ưu đãi
</t>
      </text>
    </comment>
    <comment authorId="9" xr:uid="{6ba34a54-3a27-4fed-89c2-72b28ee006f6}" ref="D306">
      <text>
        <t xml:space="preserve">[Threaded comment]
 Your version of Excel allows you to read this threaded comment; however, any edits to it will get removed if the file is opened in a newer version of Excel. Learn more: https://go.microsoft.com/fwlink/?linkid=870924
Comment:
	trùng UC 61: Đánh giá phản hồi của chatbot trên mobile
</t>
      </text>
    </comment>
    <comment authorId="10" xr:uid="{6c2e3803-ed06-4eb6-b804-1f87b76d4b4d}" ref="D109">
      <text>
        <t xml:space="preserve">[Threaded comment]
 Your version of Excel allows you to read this threaded comment; however, any edits to it will get removed if the file is opened in a newer version of Excel. Learn more: https://go.microsoft.com/fwlink/?linkid=870924
Comment:
	@nga.nguyen6@sotatek.com c ơi có cái này cx mới add từ cmt của team
C check với bên MBFS xem cái này cần thiết k ạ
Reply:
	không nhé, bên BTC cũng nói là app chỉ xem và quản lý, hạn chế việc thêm mới. Anh Chí bảo thêm mới nhiều trường thông tin quá, nó không tối ưu trải nghiệm, nên UC này bỏ đi nhé
Reply:
	@huyen.dinh2@sotatek.com em bôi xám phần này nha
Reply:
	@nga.nguyen6@sotatek.com c ơi trên web em cũng thấy có action: Yêu cầu dừng, yêu cầu rút thì trên MB có cần 2 action này ko hay chỉ xem thôi ạ
Reply:
	với mấy UC ở dưới Xem hồ sơ chờ tiếp nhận/yêu cầu bổ sung/... em đang hiểu là xem chi tiết hồ sơ chứ kphai xem danh sách đúng ko ạ @nga.nguyen6@sotatek.com
Reply:
	theo cf với chị Nga ngày 15/4: không cần action: yêu cầu huỷ / yêu cầu rút. Có cho xem chi tiết hồ sơ
</t>
      </text>
    </comment>
    <comment authorId="11" xr:uid="{7a6d7831-a9df-4aa8-9a35-0d4652cdde77}" ref="N154">
      <text>
        <t xml:space="preserve">[Threaded comment]
 Your version of Excel allows you to read this threaded comment; however, any edits to it will get removed if the file is opened in a newer version of Excel. Learn more: https://go.microsoft.com/fwlink/?linkid=870924
Comment:
	@han.luong@sotatek.com hôm tới check cho c cục này làm dc nốt chưa nhá
</t>
      </text>
    </comment>
    <comment authorId="12" xr:uid="{7d7590c9-9cda-4e6e-b26a-94af9254d56c}" ref="H117">
      <text>
        <t xml:space="preserve">[Threaded comment]
 Your version of Excel allows you to read this threaded comment; however, any edits to it will get removed if the file is opened in a newer version of Excel. Learn more: https://go.microsoft.com/fwlink/?linkid=870924
Comment:
	@hiep.nguyen2@sotatek.com a ơi mấy case ntn thì mobile mình cũng follow tương tự, hay cần yêu cầu họ cung cấp API ạ?
Reply:
	@huyen.dinh2@sotatek.com case này nếu bên khách đánh giá search ở phía client được thì mình cũng follow theo nhé.
Cơ bản sẽ phụ thuộc vào lượng data mình search. Ở đây không nhiều nên client được
</t>
      </text>
    </comment>
    <comment authorId="13" xr:uid="{7d945295-8662-417c-97bd-2a2c683b1856}" ref="J128">
      <text>
        <t xml:space="preserve">[Threaded comment]
 Your version of Excel allows you to read this threaded comment; however, any edits to it will get removed if the file is opened in a newer version of Excel. Learn more: https://go.microsoft.com/fwlink/?linkid=870924
Comment:
	8/4/2026
Bên a Chí confirm cancel
Refer QnA #2 sheet Internal QnA (Mobile)
</t>
      </text>
    </comment>
    <comment authorId="14" xr:uid="{8ddf36a5-2ea0-46c6-943b-f98e45e4540e}" ref="D139">
      <text>
        <t xml:space="preserve">[Threaded comment]
 Your version of Excel allows you to read this threaded comment; however, any edits to it will get removed if the file is opened in a newer version of Excel. Learn more: https://go.microsoft.com/fwlink/?linkid=870924
Comment:
	Trùng UC 98
</t>
      </text>
    </comment>
    <comment authorId="15" xr:uid="{93659a5d-c99e-496f-ad58-ac089610f2c8}" ref="I120">
      <text>
        <t xml:space="preserve">[Threaded comment]
 Your version of Excel allows you to read this threaded comment; however, any edits to it will get removed if the file is opened in a newer version of Excel. Learn more: https://go.microsoft.com/fwlink/?linkid=870924
Comment:
	@huyen.dinh2@sotatek.com link này gắn đúng ko ạ, chuyên trang đầu tư theo khu vực = tin tức ngành ah c
Reply:
	lạ lạ
@quan.trinh@sotatek.com a ơi trc gắn linkquar này chủn hong
Reply:
	@huy.lai2@sotatek.com
Reply:
	dựa vào tên UC thì em thấy có vẻ sẽ giống đoạn bản đồ đầu tư -&gt; từng tỉnh thành https://cmc-portal.zamiga.vn/dau-tu-tinh-tp/gtdt-angiang
anh @huy.lai2@sotatek.com cf giúp em vứi
Reply:
	@han.luong@sotatek.com đúng rùi nhó em ui
1 total reaction
Han (Eloise) Luong reacted with 🥰 at 2026-04-17 04:05 AM
Reply:
	@huy.lai2@sotatek.com vậy có bỏ UC này khum Huy ơi? Thử check lại vs bên MBFS nhé
</t>
      </text>
    </comment>
    <comment authorId="16" xr:uid="{9c018511-6f7b-4a03-b866-5e7f779be6cb}" ref="D307">
      <text>
        <t xml:space="preserve">[Threaded comment]
 Your version of Excel allows you to read this threaded comment; however, any edits to it will get removed if the file is opened in a newer version of Excel. Learn more: https://go.microsoft.com/fwlink/?linkid=870924
Comment:
	@huyen.dinh2@sotatek.com chị thấy ở trên bỏ phần bổ sung hồ sơ trên mobile rồi, nhưng ở đây vẫn còn nhắc hạn hổ sung hồ sơ trên mobile hỏ
Reply:
	Dạ c ơi có thể nhắc hạn bổ sung nhưng phải lên web để bổ sung c ạ
</t>
      </text>
    </comment>
    <comment authorId="17" xr:uid="{a2672242-912e-4572-8b7a-8ba118d8d049}" ref="D136">
      <text>
        <t xml:space="preserve">[Threaded comment]
 Your version of Excel allows you to read this threaded comment; however, any edits to it will get removed if the file is opened in a newer version of Excel. Learn more: https://go.microsoft.com/fwlink/?linkid=870924
Comment:
	@huyen.dinh2@sotatek.com UC này ở wbs em đang thấy là 1 function riêng, ko lquan gì đến chatbot + trên web cũng có 1 tab thủ tục hành chính riêng (https://cmcdtqg.dieuhanhso.vn/thu-tuc-hanh-chinh), nma file phụ lục có describe là tra cứu với chatbot, chị check giúp em phần này là screen riêng hay là func trong chatbot ạ
Assigned to huyen.dinh2@sotatek.com
Reply:
	@huy.lai2@sotatek.com ơi check hộ cái này nhé, trong phụ lục thì mô tả là chatbot AI nhưng trên giao diện web thì đang k liên quan phần AI
Reply:
	@huyen.dinh2@sotatek.com @han.luong@sotatek.com phần này bên mbf confirm sẽ là một function riêng trong phần tra cứu, hiện tại ở trên web chưa đẩy lên nhé mng. Còn phần chatbot thì vẫn có cả phần tra cứu này
</t>
      </text>
    </comment>
    <comment authorId="18" xr:uid="{a7060cd3-ed84-4a5d-b6dc-92a7d7ed8041}" ref="D162">
      <text>
        <t xml:space="preserve">[Threaded comment]
 Your version of Excel allows you to read this threaded comment; however, any edits to it will get removed if the file is opened in a newer version of Excel. Learn more: https://go.microsoft.com/fwlink/?linkid=870924
Comment:
	Theo cuộc họp với phòng XTĐT ngày 8/4 thì sẽ bỏ phần matching nhà đầu tư - dự án đi.
1 total reaction
Huyen (Hexie) Dinh reacted with 👍 at 2026-04-10 06:56 AM
</t>
      </text>
    </comment>
    <comment authorId="19" xr:uid="{abe68857-8616-4385-88a1-78b436e2d237}" ref="C322">
      <text>
        <t xml:space="preserve">[Threaded comment]
 Your version of Excel allows you to read this threaded comment; however, any edits to it will get removed if the file is opened in a newer version of Excel. Learn more: https://go.microsoft.com/fwlink/?linkid=870924
Comment:
	@huyen.dinh2@sotatek.com chỗ này bị delete nhầm hay sao ấy em
Reply:
	vâng chắc bạn BA bị xóa nhầm ạ, e add rùi c ạ
</t>
      </text>
    </comment>
    <comment authorId="20" xr:uid="{acaf8565-7ce0-447d-934a-25925c67d60f}" ref="D333">
      <text>
        <t xml:space="preserve">[Threaded comment]
 Your version of Excel allows you to read this threaded comment; however, any edits to it will get removed if the file is opened in a newer version of Excel. Learn more: https://go.microsoft.com/fwlink/?linkid=870924
Comment:
	Out-of-scope so với file dự toán
</t>
      </text>
    </comment>
    <comment authorId="21" xr:uid="{acb1b372-e339-44ad-b87c-49871b189c40}" ref="E13">
      <text>
        <t xml:space="preserve">[Threaded comment]
 Your version of Excel allows you to read this threaded comment; however, any edits to it will get removed if the file is opened in a newer version of Excel. Learn more: https://go.microsoft.com/fwlink/?linkid=870924
Comment:
	Mô tả:
- Nếu màn hình có trạng thái --&gt; define các trạng thái
- Nếu có search: định nghĩa search theo điều kiện gì
- Nếu có filter: định nghĩa search theo filter gì
- Nếu là list danh sách: định nghĩa sort theo điều kiện gì
--&gt; tất cả những phần này cần check API/web trước nếu có
</t>
      </text>
    </comment>
    <comment authorId="22" xr:uid="{c07b9012-7ca8-478b-b615-d4367eef9008}" ref="F15">
      <text>
        <t xml:space="preserve">[Threaded comment]
 Your version of Excel allows you to read this threaded comment; however, any edits to it will get removed if the file is opened in a newer version of Excel. Learn more: https://go.microsoft.com/fwlink/?linkid=870924
Comment:
	@quan.trinh@sotatek.com a Quân ơi a map sang bên WBS này nè
</t>
      </text>
    </comment>
    <comment authorId="23" xr:uid="{cbd29c97-aa7d-49a6-bb4f-96569757ae03}" ref="D102">
      <text>
        <t xml:space="preserve">[Threaded comment]
 Your version of Excel allows you to read this threaded comment; however, any edits to it will get removed if the file is opened in a newer version of Excel. Learn more: https://go.microsoft.com/fwlink/?linkid=870924
Comment:
	@nga.nguyen6@sotatek.com cái này họ cx cf bỏ hở c
Reply:
	với cái dưới nữaa
Reply:
	phía chị Ngân góp ý là nên bỏ á, vì ở role nhà đầu tư thì không cần 2 UC này, cho vào sau làm lại khó cho mình
Reply:
	oki c
</t>
      </text>
    </comment>
    <comment authorId="24" xr:uid="{d4c7ba50-da98-49d2-9f77-2613e27fd286}" ref="C307">
      <text>
        <t xml:space="preserve">[Threaded comment]
 Your version of Excel allows you to read this threaded comment; however, any edits to it will get removed if the file is opened in a newer version of Excel. Learn more: https://go.microsoft.com/fwlink/?linkid=870924
Comment:
	@hiep.nguyen2@sotatek.com a ơi, quả này là in-app notification nhỉ?
mình có push noti trên mobile k a?
Reply:
	@huyen.dinh2@sotatek.com 
Theo a thì sẽ có cả push noti, chứ nhắc hạn mà không push thì user họ k check :D
Tuy nhiên push noti thì chọn service nào ae cũng phải plan trước
cc @nam.truong@sotatek.com @chung.vu@sotatek.com
Reply:
	cái Nhắc hạn bổ sung hồ sơ trên mobile mà dùng đầu API GET /api/cntc/CNTC_HoSo/ho-so-sap-den-han --&gt; theo e hiểu API này đang fixed là sắp đến hạn 7 ngày mới bắn noti đúng k ạ?
Reply:
	Mà cái push noti thì cần BE họ phát triển thêm cho phần này chứ nhỉ? Chắc trước giờ chưa có đâu  @hiep.nguyen2@sotatek.com
Reply:
	@huyen.dinh2@sotatek.com 
ừa, theo a hiểu api là lấy danh sách hồ sơ có hạn trong 7 ngày
còn push noti thì chắc họ sẽ bổ sung thêm logic chạy job định kì?
Reply:
	@chung.vu@sotatek.com 
chắc nhờ BA note là chưa có api cho push api để tổng hợp cho họ làm với phần BE khác sếp ạ
Cơ mà k biết bên nào -_-
Reply:
	a @hiep.nguyen2@sotatek.com thêm vào sheet Internal QnA (Mobile) nhó để BA onsite đi hỏi a
1 total reaction
Hiep Nguyen reacted with 🫡 at 2026-04-10 09:04 AM
Reply:
	@huyen.dinh2@sotatek.com 
phần push noti này a nghĩ nó cũng là phần mới (chưa có trên web), nên tổng hợp với trạng thái "Chưa có" như api khác là được nhỉ.
E cần confirm gì không, a k chắc là cần hỏi thêm gì :|
</t>
      </text>
    </comment>
    <comment authorId="25" xr:uid="{d4e49526-01c0-4078-bde8-e97f6a46aebe}" ref="U18">
      <text>
        <t xml:space="preserve">[Threaded comment]
 Your version of Excel allows you to read this threaded comment; however, any edits to it will get removed if the file is opened in a newer version of Excel. Learn more: https://go.microsoft.com/fwlink/?linkid=870924
Comment:
	@xika.le@sotatek.com m ơi cái nào done thì gắn link hộ t nhé 
dễ tracking cho ng mới tham gia dự án ạ
Reply:
	ok
Marked as resolved
</t>
      </text>
    </comment>
    <comment authorId="26" xr:uid="{d870d7c2-a767-4111-ac55-dc279410a0a3}" ref="C110">
      <text>
        <t xml:space="preserve">[Threaded comment]
 Your version of Excel allows you to read this threaded comment; however, any edits to it will get removed if the file is opened in a newer version of Excel. Learn more: https://go.microsoft.com/fwlink/?linkid=870924
Comment:
	@xika.le@sotatek.com ơi, process phần này trc nhé để team mobile start
Reply:
	phần này WF hoàn thành hết rồi nhé
Reply:
	Marked as resolved
Reply:
	Gắn link vs đổi status chung thành In progress hộ t nhá
Re-opened
Reply:
	Marked as resolved
Reply:
	Re-opened
</t>
      </text>
    </comment>
    <comment authorId="27" xr:uid="{daf5b226-a734-424b-84bf-6cac7cb83359}" ref="U106">
      <text>
        <t xml:space="preserve">[Threaded comment]
 Your version of Excel allows you to read this threaded comment; however, any edits to it will get removed if the file is opened in a newer version of Excel. Learn more: https://go.microsoft.com/fwlink/?linkid=870924
Comment:
	@xika.le@sotatek.com ơi có link wf gắn lên đây nhé
điền ETA nx
Reply:
	link này dùng chung với Hân luôn nhá
</t>
      </text>
    </comment>
    <comment authorId="28" xr:uid="{decf1608-a9f4-4904-9d68-ef4338e751da}" ref="D163">
      <text>
        <t xml:space="preserve">[Threaded comment]
 Your version of Excel allows you to read this threaded comment; however, any edits to it will get removed if the file is opened in a newer version of Excel. Learn more: https://go.microsoft.com/fwlink/?linkid=870924
Comment:
	Bên BTC họ có 1 danh sách dự án quan tâm riêng, có sẵn
1 total reaction
Huyen (Hexie) Dinh reacted with 👍 at 2026-04-10 06:55 AM
Reply:
	vậy chỉ cần cho view cái danh sách này thôi c nhỉ, k cho đăng ký nữa
Reply:
	uh đúng rồi, dự kiến là sẽ như vậy
Reply:
	@han.luong@sotatek.com e ơi hiện tại list UC của mình có cái nào cho view danh sách dự án quan tâm riêng hem?
Reply:
	hiện tại chưa có ạ, nhưng phần này có thể gộp với UC 116 - Tra cứu dự án kêu gọi đầu tư trên mobile không ạ? mình thêm filter + badge quan tâm. Bản chất có phải cùng 1 loại dự án không ạ
cc anh @xika.le@sotatek.com
Reply:
	ơ hôm rồi có des WF đấy mà thấy bảo họ có danh sách riêng lại xóa mất rồi. Để t thêm lại
Reply:
	n là màn riêng hay gì á Xika ui, có thì tag t trên WF nhó
Reply:
	bản chất không cùng 1 loại, họ có 2 danh sách riêng á, dự án kêu gọi đầu tư thì lấy từ quyết định 1831, còn dự án quan tâm thì ko phải - chị đang xin
Reply:
	hiểu ạ, vậy sẽ phải phát sinh thêm UC cho view màn dự án quan tâm 
c xin ttin từ họ xong add vô nguồn tham khảo vs ới bọn e nhá
Reply:
	uh bên họ đang điều chỉnh UC, làm xong họ gửi chị rôi chị ới nhé
1 total reaction
Huyen (Hexie) Dinh reacted with 🥰 at 2026-04-10 08:17 AM
</t>
      </text>
    </comment>
    <comment authorId="29" xr:uid="{e0928a22-cf2f-453b-89fd-2d04865f1316}" ref="D93">
      <text>
        <t xml:space="preserve">[Threaded comment]
 Your version of Excel allows you to read this threaded comment; however, any edits to it will get removed if the file is opened in a newer version of Excel. Learn more: https://go.microsoft.com/fwlink/?linkid=870924
Comment:
	Check trùng dòng 16
Reply:
	add vô QnA (mobile) e nhớ c Nga check cho dễ
</t>
      </text>
    </comment>
    <comment authorId="30" xr:uid="{e0a5675e-d2f1-468d-8726-add5cdf16d86}" ref="J327">
      <text>
        <t xml:space="preserve">[Threaded comment]
 Your version of Excel allows you to read this threaded comment; however, any edits to it will get removed if the file is opened in a newer version of Excel. Learn more: https://go.microsoft.com/fwlink/?linkid=870924
Comment:
	Phần thông tin chung này mình tìm trên web nhé @han.luong@sotatek.com @xika.le@sotatek.com
Reply:
	để hnay em vẽ wf phần này nha
</t>
      </text>
    </comment>
    <comment authorId="31" xr:uid="{f3e4a4df-014b-4d53-8928-90fce547480a}" ref="M15">
      <text>
        <t xml:space="preserve">[Threaded comment]
 Your version of Excel allows you to read this threaded comment; however, any edits to it will get removed if the file is opened in a newer version of Excel. Learn more: https://go.microsoft.com/fwlink/?linkid=870924
Comment:
	@nga.nguyen6@sotatek.com c ơi check xong chọn hộ e cái phát triển bởi này nhé
e định đánh luôn nma có vẻ k chuẩn
Reply:
	BA MBFS phát triển phần đó trên web hả? hay như nào á
Reply:
	đúng vậy c ơi
BA MBFS nào đang đảm nhận phần nào - mình note đầu mối giúp e
nếu cần thêm option c cứ add thêm nhé
Reply:
	oki nhe
</t>
      </text>
    </comment>
    <comment authorId="32" xr:uid="{f7fdcb8e-3bbd-4d29-aec3-63021618a2c8}" ref="D17">
      <text>
        <t xml:space="preserve">[Threaded comment]
 Your version of Excel allows you to read this threaded comment; however, any edits to it will get removed if the file is opened in a newer version of Excel. Learn more: https://go.microsoft.com/fwlink/?linkid=870924
Comment:
	@huyen.dinh2@sotatek.com 
@xika.le@sotatek.com 
Site mình đang tham khảo cho function là admin, nên có một số thông tin trên WF hiện tại có thể không cần thiết đối với user (cá nhân tổ chức, NDT nước ngoài). Ví dụ: trạng thái nháp, lịch sử cập nhật.
Và layout họ cũng là cho dạng admin quản lý.
Mn ngó qua cho các phần tra cứu khác từ trang này nữa nhé
Assigned to huyen.dinh2@sotatek.com
Reply:
	vâng cái này để bon e nhờ BA onsite hỗ trợ cf nữa. Nhiều cái cũng k sure dc là user có cần hay k 
@huy.lai2@sotatek.com làm việc với @xika.le@sotatek.com nhé
1 total reaction
Hiep Nguyen reacted with 🩵 at 2026-04-16 07:28 AM
Reply:
	@huyen.dinh2@sotatek.com  phần này chị Ngân bảo chờ bản web lên, mình base vào đó thì sẽ chuẩn hơn, phần tra cứu thông tin KCN này đang không cần thiết với nđt
1 total reaction
Huyen (Hexie) Dinh reacted with 😂 at 2026-04-17 02:31 AM
Reply:
	Ý c ấy là cả cục Khai thác thông tin KCN trên mobile này đều k cần thiết hay mỗi chức năng Tra cứu thông tin KCN trên mobile thui?
Reply:
	@huyen.dinh2@sotatek.com t vừa xin chị ấy 1 file sitemap, để t lọc trong đó ra rồi cf lại đã 1 lượt
</t>
      </text>
    </comment>
    <comment authorId="33" xr:uid="{fb198794-1484-49e8-869d-72c219240934}" ref="D338">
      <text>
        <t xml:space="preserve">[Threaded comment]
 Your version of Excel allows you to read this threaded comment; however, any edits to it will get removed if the file is opened in a newer version of Excel. Learn more: https://go.microsoft.com/fwlink/?linkid=870924
Comment:
	@hiep.nguyen2@sotatek.com a ơi bên MBFS mới phản hồi cho phép ng dùng chọn ĐNhap = vân tay hoặc faceID - cái này các a có aware dc chưa ạ?
Reply:
	@huyen.dinh2@sotatek.com 
A nhầm uc, cái sinh trắc học này oke nhé
Chắc @nam.truong@sotatek.com note lại cụ thể phần này cho ae làm
1 total reaction
Nam Truong reacted with 👍 at 2026-04-09 07:38 AM
</t>
      </text>
    </comment>
    <comment authorId="34" xr:uid="{fbe06217-e90d-400d-a8d3-2256e2ea2114}" ref="F336">
      <text>
        <t xml:space="preserve">[Threaded comment]
 Your version of Excel allows you to read this threaded comment; however, any edits to it will get removed if the file is opened in a newer version of Excel. Learn more: https://go.microsoft.com/fwlink/?linkid=870924
Comment:
	a @quan.trinh@sotatek.com ơi, ngoài 2 cái này đã có trên web thì k còn cái nào à =))))
Reply:
	Ưà, những cái liên quan đến setting hệ thống thì a nghĩ làm đc, do k có nhiều thay đổi
Reply:
	oki 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tc={3699de8c-c3c9-4510-8871-3c0f39856568}</author>
    <author>tc={7377dcb7-208b-4d45-983e-057e92670429}</author>
    <author>tc={db5fed22-543d-4140-adef-ee82ef9d72df}</author>
  </authors>
  <commentList>
    <comment authorId="0" xr:uid="{3699de8c-c3c9-4510-8871-3c0f39856568}" ref="G7">
      <text>
        <t xml:space="preserve">[Threaded comment]
 Your version of Excel allows you to read this threaded comment; however, any edits to it will get removed if the file is opened in a newer version of Excel. Learn more: https://go.microsoft.com/fwlink/?linkid=870924
Comment:
	@han.luong@sotatek.com check case này chưa nè, xem lại wireframe hiện tại có đáp ứng hong nhó
Reply:
	có chị uiiiii, chuẩn CRUD đang làm lun
1 total reaction
Huyen (Hexie) Dinh reacted with 😘 at 2026-04-08 07:39 AM
</t>
      </text>
    </comment>
    <comment authorId="1" xr:uid="{7377dcb7-208b-4d45-983e-057e92670429}" ref="E25">
      <text>
        <t xml:space="preserve">[Threaded comment]
 Your version of Excel allows you to read this threaded comment; however, any edits to it will get removed if the file is opened in a newer version of Excel. Learn more: https://go.microsoft.com/fwlink/?linkid=870924
Comment:
	@huy.lai2@sotatek.com ơi cái này t tưởng m phải đi cf với bên KCN, KKT á, hay add vô đây để nhớ để cf với KH á
Reply:
	@huyen.dinh2@sotatek.com phần này t add để nhớ anh Quân cf hôm trước họp hộ do t off á
</t>
      </text>
    </comment>
    <comment authorId="2" xr:uid="{db5fed22-543d-4140-adef-ee82ef9d72df}" ref="E13">
      <text>
        <t xml:space="preserve">[Threaded comment]
 Your version of Excel allows you to read this threaded comment; however, any edits to it will get removed if the file is opened in a newer version of Excel. Learn more: https://go.microsoft.com/fwlink/?linkid=870924
Comment:
	@han.luong@sotatek.com check e nha
Reply:
	em đã cmt bên cạnh rùi nha ạ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tc={de662cc1-a01a-4c22-993f-2523b892f8fb}</author>
  </authors>
  <commentList>
    <comment authorId="0" xr:uid="{de662cc1-a01a-4c22-993f-2523b892f8fb}" ref="F11">
      <text>
        <t xml:space="preserve">[Threaded comment]
 Your version of Excel allows you to read this threaded comment; however, any edits to it will get removed if the file is opened in a newer version of Excel. Learn more: https://go.microsoft.com/fwlink/?linkid=870924
Comment:
	@han.luong@sotatek.com task dc mô tả ở đây nhá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tc={54c4d737-6930-4ff1-802c-e754dfcf167c}</author>
    <author>tc={5ba579d4-f261-48c9-be9c-ee47e754384f}</author>
    <author>tc={602fb481-4152-4561-ba1b-9800cbed0217}</author>
    <author>tc={7abf08e2-38d7-4437-9352-e7ccdbe9439d}</author>
    <author>tc={96d98174-49c9-43e7-8afd-37562f9f3e4f}</author>
    <author>tc={b8945224-e312-4a06-be28-98fbe634dad0}</author>
    <author>tc={ff5ad233-8ed4-4a42-ab7c-f3ddcb5f2ad9}</author>
  </authors>
  <commentList>
    <comment authorId="0" xr:uid="{54c4d737-6930-4ff1-802c-e754dfcf167c}" ref="H9">
      <text>
        <t xml:space="preserve">[Threaded comment]
 Your version of Excel allows you to read this threaded comment; however, any edits to it will get removed if the file is opened in a newer version of Excel. Learn more: https://go.microsoft.com/fwlink/?linkid=870924
Comment:
	Thiếu các loại báo cáo:
1. Quản lý đầu tư nước ngoài
- Báo cáo doanh nghiệp (mới)
- Báo cáo dự án ĐTNN
- Báo cáo trực tuyến dự án ĐTNN
- Báo cáo:
+ Đầu tư theo ngành
+ Đầu tư theo đối tác
+ Đầu tư theo hình thức
+ Báo cáo tổng hợp tình hình tiếp nhận hồ sơ
+ Báo cáo tình hình tiếp nhận hồ sơ
- Địa phương báo cáo bộ (mới)
- Địa phương báo cáo bộ
- Báo cáo doanh nghiệp NPOI
- Báo cáo dầu khí
- Theo dõi báo cáo
+ Theo dõi báo cáo dầu khí
+ Theo dõi báo cáo dự án ĐTNN
- Báo cáo dầu khí (mới)
2. Quản lý đầu tư ra nước ngoài
-  Báo cáo &gt; Báo cáo tăng vốn
- Theo dõi báo cáo &gt;
+ Theo dõi báo cáo dự án ĐTRNN
+ Theo dõi báo cáo lời (form nhập/excel)
+ Theo dõi báo cáo tình hình thực hiện dự án
+ Theo dõi thông báo thực hiện dự án
+ Theo dõi báo cáo theo công văn (form nhập/excel)
- Báo cáo tình hìn thực hiện dự án
- Báo cáo lời (form nhập/excel)
- Báo cáo theo công văn (form nhập/excel)
3. Quản lý dự án đầu tư trong nước 
- Theo dõi báo cáo &gt; Bó cáo
- Báo cáo trực tuyến dự án đầu tư trong nước
</t>
      </text>
    </comment>
    <comment authorId="1" xr:uid="{5ba579d4-f261-48c9-be9c-ee47e754384f}" ref="H590">
      <text>
        <t xml:space="preserve">[Threaded comment]
 Your version of Excel allows you to read this threaded comment; however, any edits to it will get removed if the file is opened in a newer version of Excel. Learn more: https://go.microsoft.com/fwlink/?linkid=870924
Comment:
	3 loại này đều theo dõi tình hình nộp báo cáo của cơ quan địa phương
</t>
      </text>
    </comment>
    <comment authorId="2" xr:uid="{602fb481-4152-4561-ba1b-9800cbed0217}" ref="H661">
      <text>
        <t xml:space="preserve">[Threaded comment]
 Your version of Excel allows you to read this threaded comment; however, any edits to it will get removed if the file is opened in a newer version of Excel. Learn more: https://go.microsoft.com/fwlink/?linkid=870924
Comment:
	Có 2 báo cáo đầu tư tổng hợp
</t>
      </text>
    </comment>
    <comment authorId="3" xr:uid="{7abf08e2-38d7-4437-9352-e7ccdbe9439d}" ref="H681">
      <text>
        <t xml:space="preserve">[Threaded comment]
 Your version of Excel allows you to read this threaded comment; however, any edits to it will get removed if the file is opened in a newer version of Excel. Learn more: https://go.microsoft.com/fwlink/?linkid=870924
Comment:
	có 2 phần báo cáo tháng NPOI
</t>
      </text>
    </comment>
    <comment authorId="4" xr:uid="{96d98174-49c9-43e7-8afd-37562f9f3e4f}" ref="H673">
      <text>
        <t xml:space="preserve">[Threaded comment]
 Your version of Excel allows you to read this threaded comment; however, any edits to it will get removed if the file is opened in a newer version of Excel. Learn more: https://go.microsoft.com/fwlink/?linkid=870924
Comment:
	Có 2 mục báo cáo:
Báo cáo tình hình triển khai dự án lớn
Báo cáo tình hình triển khai dự án lớn (mới)
</t>
      </text>
    </comment>
    <comment authorId="5" xr:uid="{b8945224-e312-4a06-be28-98fbe634dad0}" ref="E663">
      <text>
        <t xml:space="preserve">[Threaded comment]
 Your version of Excel allows you to read this threaded comment; however, any edits to it will get removed if the file is opened in a newer version of Excel. Learn more: https://go.microsoft.com/fwlink/?linkid=870924
Comment:
	2 loại báo cáo tên giống hệt nhau
</t>
      </text>
    </comment>
    <comment authorId="6" xr:uid="{ff5ad233-8ed4-4a42-ab7c-f3ddcb5f2ad9}" ref="F2">
      <text>
        <t xml:space="preserve">[Threaded comment]
 Your version of Excel allows you to read this threaded comment; however, any edits to it will get removed if the file is opened in a newer version of Excel. Learn more: https://go.microsoft.com/fwlink/?linkid=870924
Comment:
	@chung.vu@sotatek.com kết quả so với file rà soát đây a ạ, a check cột E, F là e rà dự toán với file 
cột G, H là e rà dự toán với web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tc={707c98c1-7b54-4fb1-9cda-e59af5ef1e7c}</author>
    <author>tc={ac3d3a37-afb6-4117-a255-d08bc8500f33}</author>
    <author>tc={c48a3b62-012b-44d4-bf6a-83abe0070e85}</author>
  </authors>
  <commentList>
    <comment authorId="0" xr:uid="{707c98c1-7b54-4fb1-9cda-e59af5ef1e7c}" ref="E739">
      <text>
        <t xml:space="preserve">[Threaded comment]
 Your version of Excel allows you to read this threaded comment; however, any edits to it will get removed if the file is opened in a newer version of Excel. Learn more: https://go.microsoft.com/fwlink/?linkid=870924
Comment:
	cái này phải compare với web chứ kp với file rà soát báo cáo thống kê đâu mn, cái báo cáo thống kê đó cục mới hoàn toàn chưa làm.
Reply:
	Oki a ơi, file này e clone từ bên báo cáo sang, chưa update gì
Reply:
	Bên báo cáo thì soát với cả file rà soát cả web đúng k a?
Reply:
	bên báo cáo thì rà soát với cái con web mà chỉ được phép view ấy.
context là con báo cáo thống kê là 1 phần hoàn toàn mới chưa bên nào làm. Khách cung cấp con web read only là hệ thống cũ đang chạy mình vào để xem trước data nó như thế nào
Reply:
	còn mobile thì mình map mới con này: https://cmc-portal.zamiga.vn/
Reply:
	oke a
Reply:
	cc a @quan.trinh@sotatek.com nha
Reply:
	E nhận thông tin a
</t>
      </text>
    </comment>
    <comment authorId="1" xr:uid="{ac3d3a37-afb6-4117-a255-d08bc8500f33}" ref="C736">
      <text>
        <t xml:space="preserve">[Threaded comment]
 Your version of Excel allows you to read this threaded comment; however, any edits to it will get removed if the file is opened in a newer version of Excel. Learn more: https://go.microsoft.com/fwlink/?linkid=870924
Comment:
	Scope bên mobile (chưa rà soát) đây c @phuong.ha@sotatek.com nha
Reply:
	oki e
</t>
      </text>
    </comment>
    <comment authorId="2" xr:uid="{c48a3b62-012b-44d4-bf6a-83abe0070e85}" ref="E7">
      <text>
        <t xml:space="preserve">[Threaded comment]
 Your version of Excel allows you to read this threaded comment; however, any edits to it will get removed if the file is opened in a newer version of Excel. Learn more: https://go.microsoft.com/fwlink/?linkid=870924
Comment:
	@chung.vu@sotatek.com a ơi a check rà soát bên mobile app ở đây ạ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tc={01b80ff7-e412-493a-b9a4-1a972c1c5444}</author>
    <author>tc={0b9dd027-74ee-4c36-91ee-10557b44877a}</author>
    <author>tc={0f322194-c978-4cb7-bacb-976dbb984e5c}</author>
    <author>tc={1d1e5ca5-1a76-40e9-bdcf-5f22be1e12be}</author>
    <author>tc={23cb8e1a-04bc-4b74-a489-23c607cac8bf}</author>
    <author>tc={25cd31b7-a134-4059-90cf-e988537451d5}</author>
    <author>tc={266ef970-04da-4e3e-a505-d74d29bd9a59}</author>
    <author>tc={273b28f6-6664-4259-bc2b-8d3a49b4b20e}</author>
    <author>tc={2c5937b5-bee8-4272-b086-3f30fc5cdfa0}</author>
    <author>tc={2cc99453-83a1-4ff8-b8b2-6a47ccaab906}</author>
    <author>tc={2ed85660-00bf-4fe4-92d5-d15a71a39126}</author>
    <author>tc={304a531f-9c66-4818-97c8-1d8d48113a1d}</author>
    <author>tc={34b0ca58-34f3-459b-8acb-cae40724da71}</author>
    <author>tc={34c287c3-cb04-4339-82ba-3bef02586429}</author>
    <author>tc={35b7e076-b066-480f-bd95-3414dc128438}</author>
    <author>tc={361896e5-3c0e-4fca-9aa2-6c51afcc0f6f}</author>
    <author>tc={36e21928-7636-411c-99bc-0f3114db0f8a}</author>
    <author>tc={3749ef1d-1247-4753-b058-76ed62e1c9bf}</author>
    <author>tc={39c6e0d9-a445-4870-87cb-439e2e5b7a3d}</author>
    <author>tc={3a763e08-f24b-40ae-81f2-b9402713612a}</author>
    <author>tc={4102ca5d-8afb-454e-a725-2a2282e3b9bb}</author>
    <author>tc={4cf06168-f4d9-4f39-9c07-1c7a8e33baa8}</author>
    <author>tc={4d950635-e290-4039-a66c-0adaf94d2a51}</author>
    <author>tc={4e383ca6-a0c2-4f42-9b22-fbfc3569ea94}</author>
    <author>tc={569a5089-f26e-4511-a59d-517687ab5bef}</author>
    <author>tc={57fd0083-04eb-4d5e-8f3d-f3f5ea3528a8}</author>
    <author>tc={5a5319e0-6abe-48ef-8f69-981db3c90dc6}</author>
    <author>tc={5f074475-0e0b-421b-b916-5c7b3369fb26}</author>
    <author>tc={5f5c8802-dcc5-48fd-b951-f6a922a7cef7}</author>
    <author>tc={5f67dfc8-b11c-46ed-861a-98de00df2491}</author>
    <author>tc={61d36d69-1b07-4213-a901-fed4c0a3320a}</author>
    <author>tc={67ee97ec-892a-4a9f-86ed-18acfe19e59c}</author>
    <author>tc={69ffdb07-0799-4710-9734-18c4192ef0a5}</author>
    <author>tc={6c7bca0d-358d-4fb0-b571-99ccc2374fa5}</author>
    <author>tc={6d7feca6-8667-48dd-83c1-4c7d2657b444}</author>
    <author>tc={716ac31a-a451-4b5f-8fc6-dfe6201daf0b}</author>
    <author>tc={739cee11-7188-4d42-9a9d-93a7bd04f995}</author>
    <author>tc={73c40b05-ea05-48ac-9ca1-0199776805cf}</author>
    <author>tc={741c8a66-9c1d-4c9d-9ee9-5bad3ae593bb}</author>
    <author>tc={753d4af1-39eb-4b2b-ad62-b0e2ec9f0b48}</author>
    <author>tc={76082aac-3549-4e76-9348-d4d83b0dfe22}</author>
    <author>tc={76108920-1124-4b00-acb0-a43d231c7a49}</author>
    <author>tc={7ae44525-e964-4219-ad27-4414ba9a0d24}</author>
    <author>tc={7b043706-0ff9-4f15-9a56-e6882a082453}</author>
    <author>tc={7baf8d25-ccd3-490b-beed-8649c55a689f}</author>
    <author>tc={883ff5ba-7dbf-44d5-83b1-61d38c8d40c8}</author>
    <author>tc={885bb1c0-9ae5-4242-ad91-ae9aa8c6655d}</author>
    <author>tc={8a447a71-9861-4f8a-bdd0-314dd9d0ae95}</author>
    <author>tc={8e070dc2-9621-46db-9597-d54a048e8490}</author>
    <author>tc={8fcb0410-a6ba-494a-8282-06931f2acbff}</author>
    <author>tc={95886134-d51b-40e2-99e3-f1313dfb67e4}</author>
    <author>tc={9a8a3379-dcbc-4b65-b06f-aed4bc4d9ad9}</author>
    <author>tc={9feea765-4084-413b-8c44-2a68a8e8bf3c}</author>
    <author>tc={a5668f8f-1732-4dbc-8ec9-1f7161e07397}</author>
    <author>tc={a63c4a9e-42ac-4310-bb10-ce9f5c69f1bb}</author>
    <author>tc={af43c51f-5b74-4520-b26c-804716e57aff}</author>
    <author>tc={b2e4fca7-56ef-4217-bd49-f5921a1d5c0a}</author>
    <author>tc={b3f65fdc-774b-448e-bf42-1f96364b87f0}</author>
    <author>tc={b509483f-d93e-46ca-ac55-b0fb84331311}</author>
    <author>tc={bb317439-2618-42bb-8d02-d7d711451f20}</author>
    <author>tc={bc401d11-4062-4623-9617-799011922abc}</author>
    <author>tc={bffbde53-abf3-439c-848b-4f11bed85e9b}</author>
    <author>tc={c890a679-8f07-4062-adee-3a8adf1372e4}</author>
    <author>tc={cd069fe0-a5ce-467d-9e61-e3dfd63d4806}</author>
    <author>tc={ce247fb0-e4ee-441a-9808-17517b88f158}</author>
    <author>tc={ce784d77-11ec-4ba4-b069-e90bb134a5c6}</author>
    <author>tc={d0db11c8-6f9e-492d-9df5-ebb4b59a1d3b}</author>
    <author>tc={d35c5c95-b23a-40f0-9129-32e6796b261f}</author>
    <author>tc={df991744-c635-445c-82d7-a615174a17e2}</author>
    <author>tc={e13c1681-9291-4a39-bdc7-bf42390cb1f3}</author>
    <author>tc={e42979ba-b614-4c0c-a54e-1ce1d2f2de43}</author>
    <author>tc={edcf0afb-e822-418c-8f04-0990708fc0c7}</author>
    <author>tc={ee693448-c2e1-469f-951f-7e611f3a7234}</author>
    <author>tc={f2b4d51f-773a-4a8d-abdb-a025cd6568b7}</author>
    <author>tc={f933a855-f0c9-4173-bb0d-9fd5dc04db8f}</author>
    <author>tc={fc479339-07a2-4509-a561-52300682661b}</author>
  </authors>
  <commentList>
    <comment authorId="0" xr:uid="{01b80ff7-e412-493a-b9a4-1a972c1c5444}" ref="J30">
      <text>
        <t xml:space="preserve">[Threaded comment]
 Your version of Excel allows you to read this threaded comment; however, any edits to it will get removed if the file is opened in a newer version of Excel. Learn more: https://go.microsoft.com/fwlink/?linkid=870924
Comment:
	Bộ lọc từ view của ng nhận e tạm thời bôi xanh a nhớ, view ng nhận maybe phải làm khác đi chút mình sẽ tính sau ạ @quan.trinh@sotatek.com
Reply:
	oke, noted
</t>
      </text>
    </comment>
    <comment authorId="1" xr:uid="{0b9dd027-74ee-4c36-91ee-10557b44877a}" ref="L129">
      <text>
        <t xml:space="preserve">[Threaded comment]
 Your version of Excel allows you to read this threaded comment; however, any edits to it will get removed if the file is opened in a newer version of Excel. Learn more: https://go.microsoft.com/fwlink/?linkid=870924
Comment:
	báo cáo này có sửa phân tích nhiều, e vibe doc lại SRS nhé @huyen.dinh2@sotatek.com
</t>
      </text>
    </comment>
    <comment authorId="2" xr:uid="{0f322194-c978-4cb7-bacb-976dbb984e5c}" ref="R75">
      <text>
        <t xml:space="preserve">[Threaded comment]
 Your version of Excel allows you to read this threaded comment; however, any edits to it will get removed if the file is opened in a newer version of Excel. Learn more: https://go.microsoft.com/fwlink/?linkid=870924
Comment:
	nghĩa là định kỳ theo năm đúng ko anh @quan.trinh@sotatek.com
Reply:
	uh droi
</t>
      </text>
    </comment>
    <comment authorId="3" xr:uid="{1d1e5ca5-1a76-40e9-bdcf-5f22be1e12be}" ref="N30">
      <text>
        <t xml:space="preserve">[Threaded comment]
 Your version of Excel allows you to read this threaded comment; however, any edits to it will get removed if the file is opened in a newer version of Excel. Learn more: https://go.microsoft.com/fwlink/?linkid=870924
Comment:
	@quan.trinh@sotatek.com e đang thấy cắt ra file docx, địn dạng file này phải là excel à a ơi?
Reply:
	sr, a đã update thành docx
</t>
      </text>
    </comment>
    <comment authorId="4" xr:uid="{23cb8e1a-04bc-4b74-a489-23c607cac8bf}" ref="H234">
      <text>
        <t xml:space="preserve">[Threaded comment]
 Your version of Excel allows you to read this threaded comment; however, any edits to it will get removed if the file is opened in a newer version of Excel. Learn more: https://go.microsoft.com/fwlink/?linkid=870924
Comment:
	vậy e hiểu mỗi NĐT đều tự submit 1 báo cáo kể cả chung dự án đúng k c?
hay 1 ng submit những ng còn lại nhìn thấy nhưng k dc submit 1 bản tương tự?
Reply:
	1 NĐT submit only
</t>
      </text>
    </comment>
    <comment authorId="5" xr:uid="{25cd31b7-a134-4059-90cf-e988537451d5}" ref="I129">
      <text>
        <t xml:space="preserve">[Threaded comment]
 Your version of Excel allows you to read this threaded comment; however, any edits to it will get removed if the file is opened in a newer version of Excel. Learn more: https://go.microsoft.com/fwlink/?linkid=870924
Comment:
	@yen.le2@sotatek.com chế ơi mấy phần này e bỏ quý vs năm đi nhé tại vì giao diện mình group by theo kỳ hạn rùi
Kỳ hạn nó hiện Quý I/2026 lun chẳng hạn, xong expand mở ra báo cáo bên trong
Reply:
	okay nha
</t>
      </text>
    </comment>
    <comment authorId="6" xr:uid="{266ef970-04da-4e3e-a505-d74d29bd9a59}" ref="L315">
      <text>
        <t xml:space="preserve">[Threaded comment]
 Your version of Excel allows you to read this threaded comment; however, any edits to it will get removed if the file is opened in a newer version of Excel. Learn more: https://go.microsoft.com/fwlink/?linkid=870924
Comment:
	@hoai.ho@sotatek.com có case nộp báo cáo rỗng k e?
Section được phép rỗng khi nộp (không có KCN nào trong kỳ)?
</t>
      </text>
    </comment>
    <comment authorId="7" xr:uid="{273b28f6-6664-4259-bc2b-8d3a49b4b20e}" ref="L123">
      <text>
        <t xml:space="preserve">[Threaded comment]
 Your version of Excel allows you to read this threaded comment; however, any edits to it will get removed if the file is opened in a newer version of Excel. Learn more: https://go.microsoft.com/fwlink/?linkid=870924
Comment:
	cột L này c có điều chỉnh, e vibe doc lại SRS biểu mẫu IV.6 nhé @huyen.dinh2@sotatek.com
</t>
      </text>
    </comment>
    <comment authorId="8" xr:uid="{2c5937b5-bee8-4272-b086-3f30fc5cdfa0}" ref="L30">
      <text>
        <t xml:space="preserve">[Threaded comment]
 Your version of Excel allows you to read this threaded comment; however, any edits to it will get removed if the file is opened in a newer version of Excel. Learn more: https://go.microsoft.com/fwlink/?linkid=870924
Comment:
	@quan.trinh@sotatek.com có mặc định fill năm hiện tại hem a ơi - nếu default thì cho edit hem?
Reply:
	Autofill cũng oke, hiện tại a đang mô tả kiểu cho nhập á
1 total reaction
Huyen (Hexie) Dinh reacted with 😍 at 2026-04-21 09:49 AM
</t>
      </text>
    </comment>
    <comment authorId="9" xr:uid="{2cc99453-83a1-4ff8-b8b2-6a47ccaab906}" ref="C222">
      <text>
        <t xml:space="preserve">[Threaded comment]
 Your version of Excel allows you to read this threaded comment; however, any edits to it will get removed if the file is opened in a newer version of Excel. Learn more: https://go.microsoft.com/fwlink/?linkid=870924
Comment:
	Thông báo thì có làm ko em? @huyen.dinh2@sotatek.com
Reply:
	Có nhé, khách họ bảo yêu cầu làm
</t>
      </text>
    </comment>
    <comment authorId="10" xr:uid="{2ed85660-00bf-4fe4-92d5-d15a71a39126}" ref="L309">
      <text>
        <t xml:space="preserve">[Threaded comment]
 Your version of Excel allows you to read this threaded comment; however, any edits to it will get removed if the file is opened in a newer version of Excel. Learn more: https://go.microsoft.com/fwlink/?linkid=870924
Comment:
	@hoai.ho@sotatek.com làm việc với @xika.le@sotatek.com về idea thiết kế giao diện màn này nhé
</t>
      </text>
    </comment>
    <comment authorId="11" xr:uid="{304a531f-9c66-4818-97c8-1d8d48113a1d}" ref="U48">
      <text>
        <t xml:space="preserve">[Threaded comment]
 Your version of Excel allows you to read this threaded comment; however, any edits to it will get removed if the file is opened in a newer version of Excel. Learn more: https://go.microsoft.com/fwlink/?linkid=870924
Comment:
	@quan.trinh@sotatek.com bên XTDT mẫu A.IV.4, còn bên DTNN chưa chốt là mẫu nào, mai cf a nhể
Reply:
	đúng r, mai họp r hỏi họ chỗ này, c Yến note QnA chỗ này r nha
Reply:
	Oki a
Reply:
	chỗ nì ok chưa a ei, ok thì bỏ bôi vàng hộ iem nhá
Reply:
	form này chung 2 bên á
1 total reaction
Huyen (Hexie) Dinh reacted with 👏 at 2026-04-21 09:53 AM
</t>
      </text>
    </comment>
    <comment authorId="12" xr:uid="{34b0ca58-34f3-459b-8acb-cae40724da71}" ref="O30">
      <text>
        <t xml:space="preserve">[Threaded comment]
 Your version of Excel allows you to read this threaded comment; however, any edits to it will get removed if the file is opened in a newer version of Excel. Learn more: https://go.microsoft.com/fwlink/?linkid=870924
Comment:
	@hoai.ho@sotatek.com ơi, c hiểu là 2 đối tượng lập BC bao gồm bộ/ngành và UBND tỉnh --&gt; nhưng luồng xử lý sau đó trên cục ĐTNN là như nhau phải hong?
Reply:
	đúng r, k khác nhau nha
1 total reaction
Huyen (Hexie) Dinh reacted with 🥰 at 2026-04-21 10:28 AM
</t>
      </text>
    </comment>
    <comment authorId="13" xr:uid="{34c287c3-cb04-4339-82ba-3bef02586429}" ref="L69">
      <text>
        <t xml:space="preserve">[Threaded comment]
 Your version of Excel allows you to read this threaded comment; however, any edits to it will get removed if the file is opened in a newer version of Excel. Learn more: https://go.microsoft.com/fwlink/?linkid=870924
Comment:
	phần này có đang chuẩn k a ơi, s e xem template k thấy vụ vốn lũy kế gì nhỉ @quan.trinh@sotatek.com
Reply:
	Muc nay nho c giai dap nhe, do e k lam nen k gthich dc  @yen.le2@sotatek.com
Reply:
	nó là mấy cột Số liệu cộng dồn ấy... ; đang tạm assume, vẫn cần confirm lại với kh
Reply:
	vâng thế bôi vàng giúp e nhé để e chưa làm docs phần này vội ạ
Reply:
	đã update lại nha
Reply:
	á okee vậy h làm dc rùi phãi hem
Reply:
	làm đc hết r  nha shop, chờ gen xong là rà lại th
</t>
      </text>
    </comment>
    <comment authorId="14" xr:uid="{35b7e076-b066-480f-bd95-3414dc128438}" ref="C216">
      <text>
        <t xml:space="preserve">[Threaded comment]
 Your version of Excel allows you to read this threaded comment; however, any edits to it will get removed if the file is opened in a newer version of Excel. Learn more: https://go.microsoft.com/fwlink/?linkid=870924
Comment:
	Dựa theo đơn vị gửi, tiếp nhận để lấy quy trình nhá @huyen.dinh2@sotatek.com
Reply:
	xia xỉa
</t>
      </text>
    </comment>
    <comment authorId="15" xr:uid="{361896e5-3c0e-4fca-9aa2-6c51afcc0f6f}" ref="L234">
      <text>
        <t xml:space="preserve">[Threaded comment]
 Your version of Excel allows you to read this threaded comment; however, any edits to it will get removed if the file is opened in a newer version of Excel. Learn more: https://go.microsoft.com/fwlink/?linkid=870924
Comment:
	c @anh.luu@sotatek.com ơi như mấy phần này có IRC thì phải có phạm vi lấy DL ấy. C fill luôn hộ e nhé
Reply:
	okie đã fill
</t>
      </text>
    </comment>
    <comment authorId="16" xr:uid="{36e21928-7636-411c-99bc-0f3114db0f8a}" ref="C48">
      <text>
        <t xml:space="preserve">[Threaded comment]
 Your version of Excel allows you to read this threaded comment; however, any edits to it will get removed if the file is opened in a newer version of Excel. Learn more: https://go.microsoft.com/fwlink/?linkid=870924
Comment:
	@han.luong@sotatek.com e ơi cái báo cáo gộp đang có sẵn trong wf phải thêm mẫu này nữa ạ
la gộp 4 mẫu
</t>
      </text>
    </comment>
    <comment authorId="17" xr:uid="{3749ef1d-1247-4753-b058-76ed62e1c9bf}" ref="L246">
      <text>
        <t xml:space="preserve">[Threaded comment]
 Your version of Excel allows you to read this threaded comment; however, any edits to it will get removed if the file is opened in a newer version of Excel. Learn more: https://go.microsoft.com/fwlink/?linkid=870924
Comment:
	@anh.luu@sotatek.com Dòng 3 của cái bảng (Tình hình, tỷ lệ thu hồi vốn về nước (vốn chủ sở hữu, vốn cho vay) --&gt; e xem trong file là đơn vị USD, sao ở đây c cho nhập % là ntn?
Cái này là output AI chị không soát, hay có gì thay đổi ở form này?
Assigned to anh.luu@sotatek.com
Reply:
	Tương tự phần tình trạng HĐ, nên đánh giá lại business cho 1 option Khác và nhập freetext. Vì trong form thì cung không fix các option c nhé.
Reply:
	năm tài chính cx nên check lại xem có đúng sẽ ra dạng ngày tháng năm không, nên add vào QnA để team onsite đi confirm.
</t>
      </text>
    </comment>
    <comment authorId="18" xr:uid="{39c6e0d9-a445-4870-87cb-439e2e5b7a3d}" ref="C36">
      <text>
        <t xml:space="preserve">[Threaded comment]
 Your version of Excel allows you to read this threaded comment; however, any edits to it will get removed if the file is opened in a newer version of Excel. Learn more: https://go.microsoft.com/fwlink/?linkid=870924
Comment:
	Cái này là B.IV.3 đã có wf rùi ạ https://www.figma.com/design/cklcaM2w5S8To691104P3j/C%E1%BB%95ng-%C4%91%E1%BA%A7u-t%C6%B0-QG---B%C3%A1o-c%C3%A1o?node-id=404-4490&amp;t=HsDHfISS0d8K8SIL-4
1 total reaction
Huyen (Hexie) Dinh reacted with 🥰 at 2026-04-21 09:31 AM
</t>
      </text>
    </comment>
    <comment authorId="19" xr:uid="{3a763e08-f24b-40ae-81f2-b9402713612a}" ref="L405">
      <text>
        <t xml:space="preserve">[Threaded comment]
 Your version of Excel allows you to read this threaded comment; however, any edits to it will get removed if the file is opened in a newer version of Excel. Learn more: https://go.microsoft.com/fwlink/?linkid=870924
Comment:
	Đang chờ Hoài confirm
Reply:
	có thông tin thì tag e nhó
Reply:
	okie nè, để sang tuần c pin Hoài tiếp
</t>
      </text>
    </comment>
    <comment authorId="20" xr:uid="{4102ca5d-8afb-454e-a725-2a2282e3b9bb}" ref="O222">
      <text>
        <t xml:space="preserve">[Threaded comment]
 Your version of Excel allows you to read this threaded comment; however, any edits to it will get removed if the file is opened in a newer version of Excel. Learn more: https://go.microsoft.com/fwlink/?linkid=870924
Comment:
	@hoai.ho@sotatek.com bổ sung giúp c Loại quy trình cho 3 BC đang trống bên dưới nha
Assigned to hoai.ho@sotatek.com
Reply:
	@quan.trinh@sotatek.com anh check giúp em nha. với cái định kì em thấy ghi 6 tháng, năm á. verify lại giúp em với
Reply:
	T mới ghi lại thời hạn nộp ấy, báo cáo này đang có 2 kỳ hạn đó b a
</t>
      </text>
    </comment>
    <comment authorId="21" xr:uid="{4cf06168-f4d9-4f39-9c07-1c7a8e33baa8}" ref="R264">
      <text>
        <t xml:space="preserve">[Threaded comment]
 Your version of Excel allows you to read this threaded comment; however, any edits to it will get removed if the file is opened in a newer version of Excel. Learn more: https://go.microsoft.com/fwlink/?linkid=870924
Comment:
	c @anh.luu@sotatek.com double check hộ e định kỳ này là ntn nhé, logic nó là sao á? là từng tháng trong từng quý trong từng năm đều report hay sao?
</t>
      </text>
    </comment>
    <comment authorId="22" xr:uid="{4d950635-e290-4039-a66c-0adaf94d2a51}" ref="L252">
      <text>
        <t xml:space="preserve">[Threaded comment]
 Your version of Excel allows you to read this threaded comment; however, any edits to it will get removed if the file is opened in a newer version of Excel. Learn more: https://go.microsoft.com/fwlink/?linkid=870924
Comment:
	- Phương án cân đối nguồn ngoại tệ + đánh giá khả năng tài chính bên vay | Textarea | Required | Max 1000 ký tự
- Đánh giá khả năng tài chính của bên vay | Textarea | Required | Max 500 ký tự
--&gt; viết sai này c, cái trên là của bên đi vay @anh.luu@sotatek.com
</t>
      </text>
    </comment>
    <comment authorId="23" xr:uid="{4e383ca6-a0c2-4f42-9b22-fbfc3569ea94}" ref="U297">
      <text>
        <t xml:space="preserve">[Threaded comment]
 Your version of Excel allows you to read this threaded comment; however, any edits to it will get removed if the file is opened in a newer version of Excel. Learn more: https://go.microsoft.com/fwlink/?linkid=870924
Comment:
	@quan.trinh@sotatek.com 3 cái báo cáo này sẽ tương tự mẫu bên đầu tư NN vào VN đúng k sếp?
Reply:
	Cái này đang đặt câu hỏi cho ĐTNN do họ bảo ĐTNN và ĐTTN dùng chung mẫu báo cáo, nhưng k rõ sẽ nhập khác nhau ở đâu, đang pending ấy
</t>
      </text>
    </comment>
    <comment authorId="24" xr:uid="{569a5089-f26e-4511-a59d-517687ab5bef}" ref="C30">
      <text>
        <t xml:space="preserve">[Threaded comment]
 Your version of Excel allows you to read this threaded comment; however, any edits to it will get removed if the file is opened in a newer version of Excel. Learn more: https://go.microsoft.com/fwlink/?linkid=870924
Comment:
	Báo cáo này là báo cáo lời, sau đó đính kèm B.IV.3,B.IV.4. Demo cái này là cover được luôn, nma phải có giải pháp để gắn các báo cáo với nhau.  @huyen.dinh2@sotatek.com
Reply:
	e hỏi xíu sao 3 BC này dính với nhau mà đơn vị gửi lại khác nhau thế? @hoai.ho@sotatek.com
Reply:
	để e phải hỏi confirm lại chị ạ
1 total reaction
Huyen (Hexie) Dinh reacted with 😍 at 2026-04-16 09:13 AM
Reply:
	dạ
Reply:
	@han.luong@sotatek.com đây là báo cáo gộp trên WF
</t>
      </text>
    </comment>
    <comment authorId="25" xr:uid="{57fd0083-04eb-4d5e-8f3d-f3f5ea3528a8}" ref="L165">
      <text>
        <t xml:space="preserve">[Threaded comment]
 Your version of Excel allows you to read this threaded comment; however, any edits to it will get removed if the file is opened in a newer version of Excel. Learn more: https://go.microsoft.com/fwlink/?linkid=870924
Comment:
	@yen.le2@sotatek.com tích hợp với API bên BỘ LĐ-TB&amp;XH hay bộ nội vụ c ơi?
Reply:
	bộ nội vụ
Reply:
	vậy c update phần mô tả nhé
</t>
      </text>
    </comment>
    <comment authorId="26" xr:uid="{5a5319e0-6abe-48ef-8f69-981db3c90dc6}" ref="L48">
      <text>
        <t xml:space="preserve">[Threaded comment]
 Your version of Excel allows you to read this threaded comment; however, any edits to it will get removed if the file is opened in a newer version of Excel. Learn more: https://go.microsoft.com/fwlink/?linkid=870924
Comment:
	B.IV.2 cho phép user nhập tay "Năm báo cáo" (≤ năm hiện tại). B.IV.3 có "Kỳ báo cáo" Auto-fill từ hệ thống và Disabled. Nếu user nhập Năm = 2024 ở B.IV.2, nhưng hệ thống auto-fill Kỳ báo cáo = 2025 ở B.IV.3 — hai trường này có bắt buộc phải khớp nhau không? @quan.trinh@sotatek.com
Reply:
	Có required khớp nhau, do đính kèm 1 bộ, a dùng logic thông thường hoy
Reply:
	oke a ơi vậy thì nếu khác thì bắt phải khớp theo thằng nào?
Reply:
	a thấy bắt khớp theo thằng B.IV.2 do nó là báo cáo lời, giới thiệu các báo cáo nó đang nộp kèm
Reply:
	thế e đổi rule tí là nhập từ bên B.IV.2 xong thì auto fill data vào bên B.IV.3 theo trường bên B.IV.2 nhé
Reply:
	yes sỉe
</t>
      </text>
    </comment>
    <comment authorId="27" xr:uid="{5f074475-0e0b-421b-b916-5c7b3369fb26}" ref="R135">
      <text>
        <t xml:space="preserve">[Threaded comment]
 Your version of Excel allows you to read this threaded comment; however, any edits to it will get removed if the file is opened in a newer version of Excel. Learn more: https://go.microsoft.com/fwlink/?linkid=870924
Comment:
	@yen.le2@sotatek.com có định kỳ quý tháng năm gì k c ơi
Reply:
	Năm nhé
</t>
      </text>
    </comment>
    <comment authorId="28" xr:uid="{5f5c8802-dcc5-48fd-b951-f6a922a7cef7}" ref="L270">
      <text>
        <t xml:space="preserve">[Threaded comment]
 Your version of Excel allows you to read this threaded comment; however, any edits to it will get removed if the file is opened in a newer version of Excel. Learn more: https://go.microsoft.com/fwlink/?linkid=870924
Comment:
	phần lời dẫn thiếu trường "năm báo cáo" @anh.luu@sotatek.com
</t>
      </text>
    </comment>
    <comment authorId="29" xr:uid="{5f67dfc8-b11c-46ed-861a-98de00df2491}" ref="L222">
      <text>
        <t xml:space="preserve">[Threaded comment]
 Your version of Excel allows you to read this threaded comment; however, any edits to it will get removed if the file is opened in a newer version of Excel. Learn more: https://go.microsoft.com/fwlink/?linkid=870924
Comment:
	Lưu ý báo cáo này, tham khảo ĐTTN mẫu A.III.3. Do áp dụng cho cả đối tượng không có giấy chứng nhân đăng ký đầu tư, nên bổ sung thêm Dự án được lựa chọn thêm "Khác". Sau khi chọn "khác", hiển thị thêm Đơn vị tiếp nhận
Giai thích: Dự án không có giấy chứng nhận, chỉ có 1 vài thông tin hành chính, k có đầy đủ, toàn bộ thông tin dự án như có giấy, nên phát sinh thêm
@anh.luu@sotatek.com
Reply:
	@anh.luu@sotatek.com chiều c check cmt giúp e nha
Reply:
	okie, đã bổ sung bên cột M
</t>
      </text>
    </comment>
    <comment authorId="30" xr:uid="{61d36d69-1b07-4213-a901-fed4c0a3320a}" ref="J69">
      <text>
        <t xml:space="preserve">[Threaded comment]
 Your version of Excel allows you to read this threaded comment; however, any edits to it will get removed if the file is opened in a newer version of Excel. Learn more: https://go.microsoft.com/fwlink/?linkid=870924
Comment:
	@quan.trinh@sotatek.com cái này chỉ có bộ lọc cho bên NĐT a nhỉ, còn bên đơn vị tiếp nhận họ xem tại màn Báo cáo NĐT gửi tới
Reply:
	yub, dung la nhu vay do
</t>
      </text>
    </comment>
    <comment authorId="31" xr:uid="{67ee97ec-892a-4a9f-86ed-18acfe19e59c}" ref="H135">
      <text>
        <t xml:space="preserve">[Threaded comment]
 Your version of Excel allows you to read this threaded comment; however, any edits to it will get removed if the file is opened in a newer version of Excel. Learn more: https://go.microsoft.com/fwlink/?linkid=870924
Comment:
	@yen.le2@sotatek.com e hỏi chút
1. 8b, 8c ở trạng thái nào thì mới cho tổng hợp? 
2, NGoài ra vì có thể tạo nhiều biểu mẫu 8b, 8c cho nên tới đây khả năng phải nhập cái mã biểu 8b, 8c muốn fill data vào 8a --&gt; c cân nhắc nhé
3. Fil data xong cho edit hong?
4. Mẫu này dc tự fill hong hay bắt buộc tổng hợp từ 8b, 8c
Reply:
	1. vì có cho user sửa nên c suggest ngay khi có bản lưu nháp thì cho default tổng hợp luôn
2. là sao nhỉ, biểu mẫu này chỉ do 1 cục hải quan cấp TW thuộc bộ tài chính nộp thôi, và theo định kỳ năm. thì chọn năm nào auto tổng hợp dữ liệu từ 2 biểu 8b 8c đã nộp của năm đó, và cho phép user chỉnh sửa dữ liệu sau tổng hợp. 
3. có
4. cho edit thoải mái đi
Reply:
	2. là sao nhỉ, biểu mẫu này chỉ do 1 cục hải quan cấp TW thuộc bộ tài chính nộp thôi, và theo định kỳ năm. thì chọn năm nào auto tổng hợp dữ liệu từ 2 biểu 8b 8c đã nộp của năm đó, và cho phép user chỉnh sửa dữ liệu sau tổng hợp.
--&gt; Ý e là mình k chặn giới hạn số báo cáo user lập, chưa kể chả hạn 8b, 8c đã lâp nhưng chưa nộp lại dã dc lấy data vào 8a rồi --&gt; xong user đi xóa 8c thì seo? 
--&gt; hay có 2 8b, 1 8b trạng thái đã nộp 1 8b trạng thái lưu nháp thì seo
do e nghĩ tới mí case này nên đang thấy là:
- khi lập 8a thì bắt chọn data 8b, 8c để fiill vào (k thì có cho nhập tay hem)
- nếu đã fill data 8b, 8c vào thì k cho edit 8a
- nhưng nếu 8b 8c bị yêu cầu chỉnh sửa thì sao?
Reply:
	quả này mà là báo cáo gộp thì dễ, nhưng nó tách nên khó nghĩ c @yen.le2@sotatek.com
Reply:
	"k chặn giới hạn số báo cáo user lập" là sao nhỉ, mở tạo unlimited nhiều báo cáo cho 1 kỳ quý ở trạng thái Nháp hay thế nào nhỉ?
Reply:
	Hiện tại k có rule gì là chặn tạo báo cáo đâu c ơi
Reply:
	vậy là nộp 1 báo cáo a cho kỳ x rồi, trạng thái đã tiếp nhận rồi, vẫn cho phép user nộp tiếp báo cáo b cho kỳ x, c hiểu đúng k nhỉ
Reply:
	dạ c ơi vì mình đang k chặn action nộp đâu á, tới mn cứ confirm xem có cần chặn k nha - và chặn ở step nào? (từ lúc lập đã chỉ dc lập 1 báo cáo 1 kỳ - tính từ trạng thái lưu nháp luôn; hay lập bao nhiêu cx được,chỉ nộp mới bắt validate chỉ cho nộp 1 lần duy nhất?)
action chỗ này c cx cân nhắc nhé, ví dụ báo cáo 8b ở trạng thái lưu nháp, 8c ở trạng thái đã nộp --&gt; có tự fill data vào 8a không?
hay ví dụ có 2 báo cáo 8b ở trạng thái lưu nháp thì làm sao để biết nên chọn cái nào
</t>
      </text>
    </comment>
    <comment authorId="32" xr:uid="{69ffdb07-0799-4710-9734-18c4192ef0a5}" ref="J309">
      <text>
        <t xml:space="preserve">[Threaded comment]
 Your version of Excel allows you to read this threaded comment; however, any edits to it will get removed if the file is opened in a newer version of Excel. Learn more: https://go.microsoft.com/fwlink/?linkid=870924
Comment:
	@hoai.ho@sotatek.com Hoài ơi phần bộ lọc này là cho cái màn hình đang view thôi ý e, thì c hiểu là k có lọc theo ĐTTN hay ĐTNN nữa phải hem?
Reply:
	cho em hỏi màn hình đang view là seo chị nhỉ? e đang hiểu bộ lọc sẽ cho màn danh sách, và như trong qna thì mình sẽ có lọc được báo cáo theo loại đầu tư (ĐTNN/ĐTTN) ạ
Reply:
	VD đây là màn list nè Hoài https://prnt.sc/6GEOh188yL10
thì đối với loại báo cáo "Tình hình thu hút đầu tư vào khu công nghiệp trong kỳ báo cáo (2101)" nó có chia thành báo cáo cho ĐTNN vs ĐTTN hở
sao lại cho lọc theo ĐTNN  vs ĐTTN á
Reply:
	sếp @quan.trinh@sotatek.com checking xem Hoài đang hiểu đúng ko hộ iem nhá
</t>
      </text>
    </comment>
    <comment authorId="33" xr:uid="{6c7bca0d-358d-4fb0-b571-99ccc2374fa5}" ref="L228">
      <text>
        <t xml:space="preserve">[Threaded comment]
 Your version of Excel allows you to read this threaded comment; however, any edits to it will get removed if the file is opened in a newer version of Excel. Learn more: https://go.microsoft.com/fwlink/?linkid=870924
Comment:
	@anh.luu@sotatek.com checking giúp e nha, c k cho chọn dự án ban đầu thì sao auto fill data dc ấy? cheeck tương tự 1 lượt c nhé
Reply:
	ý em là mỗi BC mà đều cần hay chỉ có dạng có auto fill thì cần? vì chị cũng ko thấy em mô tả trong 161-166 á. em muốn bổ sung nnao thì báo để c bổ sung nhé
Reply:
	161-166 có mà c ơi https://prnt.sc/U8YtDF2keDkw
Tuy nhiên mỗi báo cáo 1 type cho nên phải đọc để biết --&gt; e k trả lời báo cáo nào cũng cần dc vì cái này phải đọc c ơi
C định auto-fill thì e đang hỏi nguồn dữ liệu là ở đâu mà auto-fill ấy, VD lấy từ dự án thì chọn dự án ở đâu để autofill?
- Do em sẽ k đọc kỹ từng báo cáo đâu, double check để đảm bảo c đang hiểu đúng và e sẽ làm docs theo để team còn chạy
Reply:
	à em bổ sung trong SRS, trong cột L mô tả c ko thấy đó
Reply:
	để c thêm vào trong sheet ở đây nhé
Reply:
	cái đó mo tả ở cột M c ưi
1 total reaction
Hai Anh (Harper) Luu reacted with 👍 at 2026-04-24 07:27 AM
Reply:
	updated
</t>
      </text>
    </comment>
    <comment authorId="34" xr:uid="{6d7feca6-8667-48dd-83c1-4c7d2657b444}" ref="B54">
      <text>
        <t xml:space="preserve">[Threaded comment]
 Your version of Excel allows you to read this threaded comment; however, any edits to it will get removed if the file is opened in a newer version of Excel. Learn more: https://go.microsoft.com/fwlink/?linkid=870924
Comment:
	@quan.trinh@sotatek.com a Quân ơi phần này có gộp k hay tách ĐTNN và ĐTTN nhể
Bên đó vẫn là 2 phòng ban riêng biệt phải hong
Reply:
	Bên họ tách đó, k gộp nha
1 total reaction
Huyen (Hexie) Dinh reacted with 🥰 at 2026-04-22 16:47 PM
</t>
      </text>
    </comment>
    <comment authorId="35" xr:uid="{716ac31a-a451-4b5f-8fc6-dfe6201daf0b}" ref="I111">
      <text>
        <t xml:space="preserve">[Threaded comment]
 Your version of Excel allows you to read this threaded comment; however, any edits to it will get removed if the file is opened in a newer version of Excel. Learn more: https://go.microsoft.com/fwlink/?linkid=870924
Comment:
	C @yen.le2@sotatek.com ơi c nhớ fill cho e ca mấy cột này nhé, fill tát ạ
Reply:
	uk, c fill các thông tin c clear trước, sẽ fill các cột đấy sau
</t>
      </text>
    </comment>
    <comment authorId="36" xr:uid="{739cee11-7188-4d42-9a9d-93a7bd04f995}" ref="U351">
      <text>
        <t xml:space="preserve">[Threaded comment]
 Your version of Excel allows you to read this threaded comment; however, any edits to it will get removed if the file is opened in a newer version of Excel. Learn more: https://go.microsoft.com/fwlink/?linkid=870924
Comment:
	@huyen.dinh2@sotatek.com 2108.H.QLKKТ
</t>
      </text>
    </comment>
    <comment authorId="37" xr:uid="{73c40b05-ea05-48ac-9ca1-0199776805cf}" ref="H36">
      <text>
        <t xml:space="preserve">[Threaded comment]
 Your version of Excel allows you to read this threaded comment; however, any edits to it will get removed if the file is opened in a newer version of Excel. Learn more: https://go.microsoft.com/fwlink/?linkid=870924
Comment:
	@quan.trinh@sotatek.com note cho e là gắn những cái nào vs nhau nhá a ơi
Reply:
	đây nx a @quan.trinh@sotatek.com ơi note rõ ra nhá, e copy vào 1 lần lun cho nhanh
Reply:
	Sr, đã cập nhật nha
</t>
      </text>
    </comment>
    <comment authorId="38" xr:uid="{741c8a66-9c1d-4c9d-9ee9-5bad3ae593bb}" ref="I153">
      <text>
        <t xml:space="preserve">[Threaded comment]
 Your version of Excel allows you to read this threaded comment; however, any edits to it will get removed if the file is opened in a newer version of Excel. Learn more: https://go.microsoft.com/fwlink/?linkid=870924
Comment:
	@yen.le2@sotatek.com 
E hỏi chút nha
1. Bảng này cố định 63 dòng phải hem? k có nút thêm hay xóa dòng gì hết. Cục thuế khai cho cả 63 tỉnh thành 
2. Filter Địa bàn là Single Dropdown hay Multi-select?
3. Giả dụ điền từ API thì C3-C7 vẫn enabled + cho edit c nhỉ?
Reply:
	c response cái này là e solve dc cả cục 143-154 lun =))) câu hỏi tương tự nhau nhá
Reply:
	1. c nghĩ k cố định đâu, tỉnh nào có số thì mới lên báo cáo thôi; có hỏi bên k/h nhưng chưa confirm
2. bỏ cái Địa bàn đi nhỉ, đang màn Danh sách hiển thị thông tin báo cáo chung thôi
3. tạm thời vẫn cho edit đi
</t>
      </text>
    </comment>
    <comment authorId="39" xr:uid="{753d4af1-39eb-4b2b-ad62-b0e2ec9f0b48}" ref="H228">
      <text>
        <t xml:space="preserve">[Threaded comment]
 Your version of Excel allows you to read this threaded comment; however, any edits to it will get removed if the file is opened in a newer version of Excel. Learn more: https://go.microsoft.com/fwlink/?linkid=870924
Comment:
	@anh.luu@sotatek.com vậy e hiểu mỗi NĐT đều tự submit 1 báo cáo kể cả chung dự án đúng k c?
Reply:
	c hiểu là chỉ submit BC 1 lần ý, kí chung trong 1 BC
Reply:
	c update thêm cho rõ 1 NĐT submit only nhé
</t>
      </text>
    </comment>
    <comment authorId="40" xr:uid="{76082aac-3549-4e76-9348-d4d83b0dfe22}" ref="L417">
      <text>
        <t xml:space="preserve">[Threaded comment]
 Your version of Excel allows you to read this threaded comment; however, any edits to it will get removed if the file is opened in a newer version of Excel. Learn more: https://go.microsoft.com/fwlink/?linkid=870924
Comment:
	Đang chờ Hoài confirm
</t>
      </text>
    </comment>
    <comment authorId="41" xr:uid="{76108920-1124-4b00-acb0-a43d231c7a49}" ref="L264">
      <text>
        <t xml:space="preserve">[Threaded comment]
 Your version of Excel allows you to read this threaded comment; however, any edits to it will get removed if the file is opened in a newer version of Excel. Learn more: https://go.microsoft.com/fwlink/?linkid=870924
Comment:
	Hình thức đầu tư --&gt; các options ở đây là AI giả định hay c research ở đâu á? @anh.luu@sotatek.com
</t>
      </text>
    </comment>
    <comment authorId="42" xr:uid="{7ae44525-e964-4219-ad27-4414ba9a0d24}" ref="L54">
      <text>
        <t xml:space="preserve">[Threaded comment]
 Your version of Excel allows you to read this threaded comment; however, any edits to it will get removed if the file is opened in a newer version of Excel. Learn more: https://go.microsoft.com/fwlink/?linkid=870924
Comment:
	@quan.trinh@sotatek.com chỉ khai báo 1 lần nghĩa là mỗi ng dc tạo 1 lần duy nhất hở a, cần chặn gì hem? VD sau khi 1 bản ở trạng thái Đã nộp thì k cho tạo bản mới nữa (optional thui ạ)
Với k có ICR thì sao có mấy trường vẫn fill dc data từ ICR đó a ơi
Reply:
	e đang giả định theo hướng xử lý sau
Sau khi TCKT đã nộp báo cáo này 1 lần thành công cho 1 dự án, hệ thống xử lý thế nào?
Ẩn nút [Lập báo cáo] cho dự án đó vĩnh viễn?
Nếu bị "Yêu cầu chỉnh sửa" (trả về) → vẫn cho phép sửa + nộp lại?
Sau khi nộp lại thành công lần 2 → khóa vĩnh viễn?
[ASSUMPTION-A1]: Hệ thống ẩn nút [Lập báo cáo] cho dự án đã có bản ghi nộp thành công. Nếu bị trả về "Yêu cầu chỉnh sửa" → cho phép [Chỉnh sửa] và [Nộp lại] (theo CMR_03). Sau khi nộp lại → khóa vĩnh viễn.
ICR e cx giả định vẫn fill dc nhé
Reply:
	Anh có update cho case này, trong ĐTTN sẽ có case phát sinh, User không được cấp phép dự án nhưng vẫn cần báo cáo - event trigger. Do vậy, mình thêm 1 option trong lúc chọn dự án = "Khác" or từ nào đó diễn tả việc không có IRC. 
Thì case nó nó chỉ khác mình sẽ lấy được ít thông tin hơn, chỉ lấy được thông tin cơ bản qua VNeid ở mức định danh số 2, do vậy mình sẽ cho phép tự nhập. Và phải cho phép chọn đơn vị tiếp nhận, do không được cấp phép nên hiện tại, sẽ không có bên nào quản lý dự án đó
Reply:
	A cập nhật thông tin trường r nhé nào điền, trường nào k nhá, solution cũng sẽ khác
Reply:
	oke để e update lại r ới a
Reply:
	quả này sure r này, chạy lại giúp anh với cái mẫu ở dưới nhé
</t>
      </text>
    </comment>
    <comment authorId="43" xr:uid="{7b043706-0ff9-4f15-9a56-e6882a082453}" ref="L159">
      <text>
        <t xml:space="preserve">[Threaded comment]
 Your version of Excel allows you to read this threaded comment; however, any edits to it will get removed if the file is opened in a newer version of Excel. Learn more: https://go.microsoft.com/fwlink/?linkid=870924
Comment:
	@yen.le2@sotatek.com cái mẫu 9b này như kiểu nguồn chi tiết để fill data vào 9a ấy chế nhỉ, c check xem có phải hong và nếu thế có cần thêm logic gì hong?
Reply:
	c thấy k tổng hợp đc, nội dung báo cáo khác nhau ấy, một bên là doanh thu và thuế, 1 bên là lỗ lãi và nộp ngân sách
Reply:
	okkkkk c
</t>
      </text>
    </comment>
    <comment authorId="44" xr:uid="{7baf8d25-ccd3-490b-beed-8649c55a689f}" ref="M252">
      <text>
        <t xml:space="preserve">[Threaded comment]
 Your version of Excel allows you to read this threaded comment; however, any edits to it will get removed if the file is opened in a newer version of Excel. Learn more: https://go.microsoft.com/fwlink/?linkid=870924
Comment:
	@anh.luu@sotatek.com e đọc cái mẫu này k có thấy gì liên quan "Dự án" nhưng màn list và filter lại đang có dự án. C check output lần nữa xem sao?
</t>
      </text>
    </comment>
    <comment authorId="45" xr:uid="{883ff5ba-7dbf-44d5-83b1-61d38c8d40c8}" ref="L10">
      <text>
        <t xml:space="preserve">[Threaded comment]
 Your version of Excel allows you to read this threaded comment; however, any edits to it will get removed if the file is opened in a newer version of Excel. Learn more: https://go.microsoft.com/fwlink/?linkid=870924
Comment:
	Mn list tất cả các trường ra kèm rule validation nhé
</t>
      </text>
    </comment>
    <comment authorId="46" xr:uid="{885bb1c0-9ae5-4242-ad91-ae9aa8c6655d}" ref="U309">
      <text>
        <t xml:space="preserve">[Threaded comment]
 Your version of Excel allows you to read this threaded comment; however, any edits to it will get removed if the file is opened in a newer version of Excel. Learn more: https://go.microsoft.com/fwlink/?linkid=870924
Comment:
	@huyen.dinh2@sotatek.com ơi, trong TT131 thì số biểu mẫu này là 2101.H.QLKKT nhé
Reply:
	oke c để e update ạ
</t>
      </text>
    </comment>
    <comment authorId="47" xr:uid="{8a447a71-9861-4f8a-bdd0-314dd9d0ae95}" ref="G264">
      <text>
        <t xml:space="preserve">[Threaded comment]
 Your version of Excel allows you to read this threaded comment; however, any edits to it will get removed if the file is opened in a newer version of Excel. Learn more: https://go.microsoft.com/fwlink/?linkid=870924
Comment:
	@quan.trinh@sotatek.com a ơi NHNN gửi thì sẽ ở bên admin site nhỉ? Hay vẫn chỉ là user thui?
@anh.luu@sotatek.com
Reply:
	Đúng rồi, họ sẽ vào hệ thống bên BTC để nộp
Reply:
	vậy là với Đơn vị gửi = NHNN/ Bộ/cơ quan ngang bộ thì sẽ vào admin ạ @quan.trinh@sotatek.com ?
Reply:
	đúng r c ơi, chỉ có nhà đầu tư,tổ chức kinh tế thì vòa site user
1 total reaction
Hai Anh (Harper) Luu reacted with 👍 at 2026-04-22 07:41 AM
Reply:
	UBND tỉnh thì vẫn user chứ hay admin ạ?
Reply:
	admin nhá c, nhìn chung các cơ quan hành chính mình đẩy sang hết site admin nhá
1 total reaction
Hai Anh (Harper) Luu reacted with 👍 at 2026-04-22 09:05 AM
</t>
      </text>
    </comment>
    <comment authorId="48" xr:uid="{8e070dc2-9621-46db-9597-d54a048e8490}" ref="K10">
      <text>
        <t xml:space="preserve">[Threaded comment]
 Your version of Excel allows you to read this threaded comment; however, any edits to it will get removed if the file is opened in a newer version of Excel. Learn more: https://go.microsoft.com/fwlink/?linkid=870924
Comment:
	Chị cho thêm giải thích của cột này được không ạ @huyen.dinh2@sotatek.com
Reply:
	Nó là thanh search trong màn list báo cáo đã lập ấy Hoài ơi --&gt; Dựa vào cột I, e xem nên có search theo trường gì
</t>
      </text>
    </comment>
    <comment authorId="49" xr:uid="{8fcb0410-a6ba-494a-8282-06931f2acbff}" ref="I183">
      <text>
        <t xml:space="preserve">[Threaded comment]
 Your version of Excel allows you to read this threaded comment; however, any edits to it will get removed if the file is opened in a newer version of Excel. Learn more: https://go.microsoft.com/fwlink/?linkid=870924
Comment:
	cái này phải bỏ tên dự án đi c @anh.luu@sotatek.com nhỉ
Reply:
	có cần khum? tại c thấy BC tình hình giao đất thì chắc cũng phải có liên quan tới dự án nào đó
Reply:
	c check lại các trường cần fill data ấy để sure hơn nhé, chứ xong e sẽ process theo flow c muốn thôi --&gt; sau c sẽ là ng transfer cho team đó
E đang thấy các field trong phần lập báo cáo không phải cho 1 dự án cụ thể mà cho tất cả dự án --&gt; vậy thì tên dự án ở đây hiện cái gì á?
Reply:
	updated
</t>
      </text>
    </comment>
    <comment authorId="50" xr:uid="{95886134-d51b-40e2-99e3-f1313dfb67e4}" ref="R48">
      <text>
        <t xml:space="preserve">[Threaded comment]
 Your version of Excel allows you to read this threaded comment; however, any edits to it will get removed if the file is opened in a newer version of Excel. Learn more: https://go.microsoft.com/fwlink/?linkid=870924
Comment:
	A @quan.trinh@sotatek.com ơi quả này gắn chung với B.IV 2, B.IV 3, B.IV.4 mà lại nộp định kỳ khác thời hạn hở
Reply:
	cũng ảo thật á =)))))) để mai a hỏi vụ này, cho xin vào QnA nhá
Reply:
	dạ okkkkk
</t>
      </text>
    </comment>
    <comment authorId="51" xr:uid="{9a8a3379-dcbc-4b65-b06f-aed4bc4d9ad9}" ref="M309">
      <text>
        <t xml:space="preserve">[Threaded comment]
 Your version of Excel allows you to read this threaded comment; however, any edits to it will get removed if the file is opened in a newer version of Excel. Learn more: https://go.microsoft.com/fwlink/?linkid=870924
Comment:
	@hoai.ho@sotatek.com ơi báo cáo này vào là lập luôn k cần chọn gì trước đúng hem (VD phải chọn KCN nào trước khi lập)
Reply:
	Riêng với báo cáo 2101 này thì e đang thấy nó là tổng hợp lại tình hình đầu tư của các khu thì knang nó sẽ gồm tổng các dự án của các khu và sẽ không chọn gì ạ
Reply:
	dạ
</t>
      </text>
    </comment>
    <comment authorId="52" xr:uid="{9feea765-4084-413b-8c44-2a68a8e8bf3c}" ref="H246">
      <text>
        <t xml:space="preserve">[Threaded comment]
 Your version of Excel allows you to read this threaded comment; however, any edits to it will get removed if the file is opened in a newer version of Excel. Learn more: https://go.microsoft.com/fwlink/?linkid=870924
Comment:
	C @anh.luu@sotatek.com check và confirm xem có đúng BC này là mỗi NĐT submit lẻ 1 lần k c nhớ, hay lại theo dạng dự án nhiều NĐT, 1 ng submit chung cho tất cả?
Reply:
	c thấy giống 173-178: các NĐT cùng ký nhưng submit 1 lần á
</t>
      </text>
    </comment>
    <comment authorId="53" xr:uid="{a5668f8f-1732-4dbc-8ec9-1f7161e07397}" ref="U345">
      <text>
        <t xml:space="preserve">[Threaded comment]
 Your version of Excel allows you to read this threaded comment; however, any edits to it will get removed if the file is opened in a newer version of Excel. Learn more: https://go.microsoft.com/fwlink/?linkid=870924
Comment:
	@huyen.dinh2@sotatek.com 2107.H.QLKKT
</t>
      </text>
    </comment>
    <comment authorId="54" xr:uid="{a63c4a9e-42ac-4310-bb10-ce9f5c69f1bb}" ref="H222">
      <text>
        <t xml:space="preserve">[Threaded comment]
 Your version of Excel allows you to read this threaded comment; however, any edits to it will get removed if the file is opened in a newer version of Excel. Learn more: https://go.microsoft.com/fwlink/?linkid=870924
Comment:
	@anh.luu@sotatek.com c ơi phải là gắn giữa các loại báo cáo mình làm thì mới cần quan tâm gắn hay k chứ
Còn cái này là gắn với toàn giấy tờ gì mình k có làm --&gt; Do đó vẫn lập và in, xuất như BC lẻ thôi.
Reply:
	à okie để c update
</t>
      </text>
    </comment>
    <comment authorId="55" xr:uid="{af43c51f-5b74-4520-b26c-804716e57aff}" ref="M10">
      <text>
        <t xml:space="preserve">[Threaded comment]
 Your version of Excel allows you to read this threaded comment; however, any edits to it will get removed if the file is opened in a newer version of Excel. Learn more: https://go.microsoft.com/fwlink/?linkid=870924
Comment:
	VD phải chọn dự án trước khi lập báo cáo
không có thì để trống
</t>
      </text>
    </comment>
    <comment authorId="56" xr:uid="{b2e4fca7-56ef-4217-bd49-f5921a1d5c0a}" ref="H10">
      <text>
        <t xml:space="preserve">[Threaded comment]
 Your version of Excel allows you to read this threaded comment; however, any edits to it will get removed if the file is opened in a newer version of Excel. Learn more: https://go.microsoft.com/fwlink/?linkid=870924
Comment:
	VD: 
1. báo cáo gắn, cần gửi gộp theo bộ hồ sơ (liệt kê bộ HS gồm những BC gì)
2. BC có thể dc gửi bởi 1 trong những NĐT cùng dự án
</t>
      </text>
    </comment>
    <comment authorId="57" xr:uid="{b3f65fdc-774b-448e-bf42-1f96364b87f0}" ref="H258">
      <text>
        <t xml:space="preserve">[Threaded comment]
 Your version of Excel allows you to read this threaded comment; however, any edits to it will get removed if the file is opened in a newer version of Excel. Learn more: https://go.microsoft.com/fwlink/?linkid=870924
Comment:
	@anh.luu@sotatek.com c check lại xem có cần gắn vs báo cáo nào trên hệ thống mình k ạ?
Reply:
	trong mẫu báo cáo ghi là bảng tổng hợp thôi, ko rõ là Báo cáo hay ko 
cc @quan.trinh@sotatek.com
Reply:
	như các báo cáo khác thì c đánh cái này là NO BC Gắn
Reply:
	Chưa hiểu ý mn lắm á, mn đang cần ttin gì ta
Reply:
	Do mẫu ii.4, m đang thấy title: các Bộ, ngành có liên quan -&gt; Tên cơ quan là mấy bên đó
Reply:
	à thui, cái này mình check Tài liệu đi k có Báo cáo. mình đánh NO rùi nha
</t>
      </text>
    </comment>
    <comment authorId="58" xr:uid="{b509483f-d93e-46ca-ac55-b0fb84331311}" ref="L321">
      <text>
        <t xml:space="preserve">[Threaded comment]
 Your version of Excel allows you to read this threaded comment; however, any edits to it will get removed if the file is opened in a newer version of Excel. Learn more: https://go.microsoft.com/fwlink/?linkid=870924
Comment:
	số 13 rule đang conflict vừa cho tự nhập vừa cal --&gt; chốt cal nhé @hoai.ho@sotatek.com
</t>
      </text>
    </comment>
    <comment authorId="59" xr:uid="{bb317439-2618-42bb-8d02-d7d711451f20}" ref="E216">
      <text>
        <t xml:space="preserve">[Threaded comment]
 Your version of Excel allows you to read this threaded comment; however, any edits to it will get removed if the file is opened in a newer version of Excel. Learn more: https://go.microsoft.com/fwlink/?linkid=870924
Comment:
	Cái này group by dự án chứ đúng k ạ? @quan.trinh@sotatek.com
Reply:
	bên ĐTRNN, anh thấy đều group by theo thông tin NĐT, xong các mục thông tin khác là chi tiết của tổng quan hoạt động đầu tư á
Reply:
	ấy a xem thử cái giao diện e đang làm là e group by theo dự án đó
dự án có phải "hoạt động đầu tư" a đang bảo hem?
</t>
      </text>
    </comment>
    <comment authorId="60" xr:uid="{bc401d11-4062-4623-9617-799011922abc}" ref="U339">
      <text>
        <t xml:space="preserve">[Threaded comment]
 Your version of Excel allows you to read this threaded comment; however, any edits to it will get removed if the file is opened in a newer version of Excel. Learn more: https://go.microsoft.com/fwlink/?linkid=870924
Comment:
	@huyen.dinh2@sotatek.com biểu số 2106.H.QLKKT
Reply:
	update theo file TT131 lun a c?
</t>
      </text>
    </comment>
    <comment authorId="61" xr:uid="{bffbde53-abf3-439c-848b-4f11bed85e9b}" ref="C440">
      <text>
        <t xml:space="preserve">[Threaded comment]
 Your version of Excel allows you to read this threaded comment; however, any edits to it will get removed if the file is opened in a newer version of Excel. Learn more: https://go.microsoft.com/fwlink/?linkid=870924
Comment:
	@quan.trinh@sotatek.com a ơi e bảo, có loại báo cáo nào là địa phương gửi ko =)) 
Hay UBND gửi thì coi là địa phương gửi?
Hay cái này chỉ là danh sách báo cáo group by đia phương thui nhỉ
Reply:
	cấp địa phương là sở vs ubnd đó, trung ương là cục bộ độ lên.
</t>
      </text>
    </comment>
    <comment authorId="62" xr:uid="{c890a679-8f07-4062-adee-3a8adf1372e4}" ref="C291">
      <text>
        <t xml:space="preserve">[Threaded comment]
 Your version of Excel allows you to read this threaded comment; however, any edits to it will get removed if the file is opened in a newer version of Excel. Learn more: https://go.microsoft.com/fwlink/?linkid=870924
Comment:
	@quan.trinh@sotatek.com quả này chưa sure hở a
Reply:
	chưa sure nhé, kia là thông tin cũ
Reply:
	à oki a, vậy phần này liệu có thể làm trc docs + giao diện 2 báo cáo nào hong để tsau mn đi show
Reply:
	mục của anh hay c Yến =))))) Của anh A.III.1 vs A.III.2 oke r đó
Reply:
	cái này trùng với UC41-46 ah anh chị
Reply:
	Ừ đang trùng đấy, họ dùng chung mẫu,  nma chưa sure nghiệp vụ nên pending đi mn, đợi hỏi xem chứ đang kb sẽ khác nhau gì, sợ ốp nguyên logic thì hơi risk
</t>
      </text>
    </comment>
    <comment authorId="63" xr:uid="{cd069fe0-a5ce-467d-9e61-e3dfd63d4806}" ref="L387">
      <text>
        <t xml:space="preserve">[Threaded comment]
 Your version of Excel allows you to read this threaded comment; however, any edits to it will get removed if the file is opened in a newer version of Excel. Learn more: https://go.microsoft.com/fwlink/?linkid=870924
Comment:
	@yen.trinh@sotatek.com Dữ liệu cột 3-&gt;19: Người dùng tự nhập tay hay hệ thống lấy từ API Cổng 1 cửa QG?
c assume cho e cái nhá
Reply:
	done nha
1 total reaction
Huyen (Hexie) Dinh reacted with 😘 at 2026-04-23 06:35 AM
</t>
      </text>
    </comment>
    <comment authorId="64" xr:uid="{ce247fb0-e4ee-441a-9808-17517b88f158}" ref="L240">
      <text>
        <t xml:space="preserve">[Threaded comment]
 Your version of Excel allows you to read this threaded comment; however, any edits to it will get removed if the file is opened in a newer version of Excel. Learn more: https://go.microsoft.com/fwlink/?linkid=870924
Comment:
	mình k làm phần ký c nhé @anh.luu@sotatek.com cái này mấy lần họp team có nói r á
Reply:
	Phần 2 e đâu có thấy dữ liệu gì về năm nhỉ? C soát lại kỹ k đó, thôi cứ làm SRS r c tư sửa lại nhé.
Reply:
	okie c bỏ hết các phần Ký và update SRS rồi nha
</t>
      </text>
    </comment>
    <comment authorId="65" xr:uid="{ce784d77-11ec-4ba4-b069-e90bb134a5c6}" ref="L36">
      <text>
        <t xml:space="preserve">[Threaded comment]
 Your version of Excel allows you to read this threaded comment; however, any edits to it will get removed if the file is opened in a newer version of Excel. Learn more: https://go.microsoft.com/fwlink/?linkid=870924
Comment:
	Phần 2,3 là data auto-fill, nhưng lấy từ dự án đã chọn hay gì á a? @quan.trinh@sotatek.com
Reply:
	Bên XTĐT thì input sẽ kp là giấy chứng nhận mà gọi là Kế hoạch đầu tư, bên a Chí cung cấp, a thấy trong báo cáo đang dạng bảng, tức là thêm được nhiều "Tên hoạt động XTĐT"
Reply:
	Vâng nhưng mấy cái đó có lấy dc từ việc chon 1 dự án k á a, hay bên này data fill vào là theo cái khác k phải dự án?
Reply:
	Có các dữ liệu a ghi đc fill đều lấy được theo Object chọn nhé, Dự án/Hoạt động đầu tư
Reply:
	oki oki got that
</t>
      </text>
    </comment>
    <comment authorId="66" xr:uid="{d0db11c8-6f9e-492d-9df5-ebb4b59a1d3b}" ref="R69">
      <text>
        <t xml:space="preserve">[Threaded comment]
 Your version of Excel allows you to read this threaded comment; however, any edits to it will get removed if the file is opened in a newer version of Excel. Learn more: https://go.microsoft.com/fwlink/?linkid=870924
Comment:
	nghĩa là định kỳ theo quý đúng ko anh @quan.trinh@sotatek.com
Reply:
	uh droi
</t>
      </text>
    </comment>
    <comment authorId="67" xr:uid="{d35c5c95-b23a-40f0-9129-32e6796b261f}" ref="I252">
      <text>
        <t xml:space="preserve">[Threaded comment]
 Your version of Excel allows you to read this threaded comment; however, any edits to it will get removed if the file is opened in a newer version of Excel. Learn more: https://go.microsoft.com/fwlink/?linkid=870924
Comment:
	Cái này c @anh.luu@sotatek.com cx check lại xem nhé, 1 NĐT đang tự view báo cáo của họ hoặc của dự án họ tham gia, e chưa hiểu lắm sao lại hiện cả tên NĐT theo từng báo cáo ấy
Reply:
	c để lại thành Tên dự án r nha
</t>
      </text>
    </comment>
    <comment authorId="68" xr:uid="{df991744-c635-445c-82d7-a615174a17e2}" ref="L42">
      <text>
        <t xml:space="preserve">[Threaded comment]
 Your version of Excel allows you to read this threaded comment; however, any edits to it will get removed if the file is opened in a newer version of Excel. Learn more: https://go.microsoft.com/fwlink/?linkid=870924
Comment:
	@quan.trinh@sotatek.com e hoir vụ add dự án ở đây với
theo e hiểu đã chọn dự án từ đầu r thì ở đây chỉ fixed 1 dự án thui chứ nhỉ, sao lại cho add flexible z
Hay cột chọn phạm vi trước khi lập báo cáo đáng ra p bỏ đi nhể? Báo cáo này k cần chọn Dự án hay gì trc khi lập?
Reply:
	Tương tự câu trên nhá, a thấy đều là dạng bảng nên đang hình dung sẽ thêm được nhiều, thay vì chỉ 1
Reply:
	dạ, ý e là: Nếu đã chọn 1 dự án thì chỉ auto fill data của dự án đó
Vì sao lại dc add thêm nhiều dự án ấy
Cái cọt M chọn phạm vi kia là chỉ chọn 1 dự án thôi --&gt; nên e đang nghĩ BC này của a k có phạm vi gì đúng k?
Reply:
	à ko, chỉ được chọn 1 dự án thôi, còn muốn thêm dự án, thì UI sẽ có nút “thêm dự án”, rồi mình chọn tiếp á, a đag hình dung Ui như vậy
Reply:
	hmmm oke vậy cứ cho thêm dự án vậy
thế a xem giúp e UI này là đang thiếu cái dropdown list Chọn dự án đúng k? https://www.figma.com/design/cklcaM2w5S8To691104P3j/C%E1%BB%95ng-%C4%91%E1%BA%A7u-t%C6%B0-QG---B%C3%A1o-c%C3%A1o?node-id=404-4263&amp;t=Dj0EQ2ge5BeiAdxV-0
Reply:
	A hỏi BA bên đó về các trường ttin lấy dc r nhỉ
Reply:
	khum e thắc mắc đúng vụ chọn dự án ban đầu thôi hix =)))))
A xem nhé: https://prnt.sc/wEs1oVTsbimK
https://prnt.sc/2DJalV2yrNnw
--&gt; cái hình số 2 là 1 loại báo cáo phải chọn dự án trước(chính là phạm vi báo cáo) để fill data vào. Tuy nhiên ở BC của a thì hiện tại chưa thiết kế phần chọn dự án --&gt; vậy có cần thêm ko
Và các phần XTDT có thật sự lấy dc từ việc map = Dự án đa chọn k á, vì ở biểu tieps theo e lại thấy dc chọn nhiều dự án
Reply:
	OKOK, rất xin lỗi, a sửa rồi, anh hiểu ý e r. Phạm vi dự báo cáo cho a sửa lại:
B.IV.3: là hoạt động xúc tiến đầu tư
B.IV.4: Dự án
Danh mục ....: Dự án
</t>
      </text>
    </comment>
    <comment authorId="69" xr:uid="{e13c1681-9291-4a39-bdc7-bf42390cb1f3}" ref="H246">
      <text>
        <t xml:space="preserve">[Threaded comment]
 Your version of Excel allows you to read this threaded comment; however, any edits to it will get removed if the file is opened in a newer version of Excel. Learn more: https://go.microsoft.com/fwlink/?linkid=870924
Comment:
	C @anh.luu@sotatek.com define giúp e mỗi báo cáo này: Tất cả NĐT trong dự án mỗi ng submit 1 bản riêng, hay chỉ 1 ng trong dự án submit và những ng còn lại có quyền view?
C soát với mấy cái còn lại nx nhá
Reply:
	done
</t>
      </text>
    </comment>
    <comment authorId="70" xr:uid="{e42979ba-b614-4c0c-a54e-1ce1d2f2de43}" ref="D439">
      <text>
        <t xml:space="preserve">[Threaded comment]
 Your version of Excel allows you to read this threaded comment; however, any edits to it will get removed if the file is opened in a newer version of Excel. Learn more: https://go.microsoft.com/fwlink/?linkid=870924
Comment:
	chỗ này lưu trữ là nó đi đâu nhỉ @quan.trinh@sotatek.com
Reply:
	từ chối/ phê duyệt xong gửi thông báo qua email hay gì tới người submit BC nhì?
Reply:
	ye t cũng mới nghĩ tới case email th, chưa có phương án khác. Các PA mất tiền sẽ k đc phê duyệt :))
Reply:
	lưu trữ thì sao
Reply:
	yo @quan.trinh@sotatek.com
Reply:
	t đang hiểu wbs lưu trữ là lưu vào DB th, chứ k có ý nghĩa gì khác, những cái báo cáo nộp r thì quản lý ở mục những báo cáo đã nộp á
</t>
      </text>
    </comment>
    <comment authorId="71" xr:uid="{edcf0afb-e822-418c-8f04-0990708fc0c7}" ref="I111">
      <text>
        <t xml:space="preserve">[Threaded comment]
 Your version of Excel allows you to read this threaded comment; however, any edits to it will get removed if the file is opened in a newer version of Excel. Learn more: https://go.microsoft.com/fwlink/?linkid=870924
Comment:
	c @yen.le2@sotatek.com ơi check hộ iem nhá, màn danh sách k thấy có dự án mà vẫn cho search theo dự án hở
Reply:
	c remove rồi; phần diễn giải validation ở cột L có update lại, e check nha
Reply:
	từ từ rớt mạng rồi, nó k lưu :((
Reply:
	bcuoi quá =)) oke c e làm cái khác trc, chill
Reply:
	update lại rồi nha
1 total reaction
Huyen (Hexie) Dinh reacted with 🥰 at 2026-04-23 08:41 AM
</t>
      </text>
    </comment>
    <comment authorId="72" xr:uid="{ee693448-c2e1-469f-951f-7e611f3a7234}" ref="C69">
      <text>
        <t xml:space="preserve">[Threaded comment]
 Your version of Excel allows you to read this threaded comment; however, any edits to it will get removed if the file is opened in a newer version of Excel. Learn more: https://go.microsoft.com/fwlink/?linkid=870924
Comment:
	Báo cáo này đang ghi chú thích "Báo cáo chỉ thực hiện trên Hệ thống thông tin quốc gia về đầu tư". C hỏi lại đầu mối xem báo cáo này có cần thực hiện trên hệ thống mình nữa k a @yen.le2@sotatek.com
</t>
      </text>
    </comment>
    <comment authorId="73" xr:uid="{f2b4d51f-773a-4a8d-abdb-a025cd6568b7}" ref="I309">
      <text>
        <t xml:space="preserve">[Threaded comment]
 Your version of Excel allows you to read this threaded comment; however, any edits to it will get removed if the file is opened in a newer version of Excel. Learn more: https://go.microsoft.com/fwlink/?linkid=870924
Comment:
	@hoai.ho@sotatek.com c hỏi chút:
1. checkbox để làm gì đó e ơi
5. tên biểu mẫu có cần k e, vì cùng 1 loại biểu mẫu mờ
9. Người nộp --&gt; Cái này cần ko e ơi? Account là theo user thì sẽ là user nào lập BC thì chỉ user đó dc xem thôi đúng hem. Hay bất cứ user nào ở KCN/KKT đó đều dc xem? --&gt; Có API nào hay cgi xác định user nào thuộc KCN/KKT k?
11. Trạng thái
+ Đã nộp
+ Nháp
+ Chễ
+ Chờ duyệt
+ Đã duyệt
+ Trả về
--&gt; Phần này c cho về trang thái chung của báo cáo nhe (Nháp, Đã nộp, Yêu cầu chỉnh sửa)
12. Đơn vị tiếp nhận --&gt; Cái này sẽ xem dc trong vòng đời e nhá. Nhiều báo cáo có các round tiếp nhận khác nhau sẽ khó hiển thị dc
Reply:
	@hoai.ho@sotatek.com ơi update giúp c mấy chỗ này nx nha
Reply:
	1. checkbox thì e hình dung là sẽ có in và export in bulk ạ, thì chị giúp em review cái này so với effort có nhiều đc khum ạ?
5. thế thì em sẽ bỏ tên biểu mẫu đi ạ
9. Để e bỏ cái phần này đi ạ
11. đươc ạ, nma cho e hỏi trạng thái nộp muộn thì sao ạ chị?
12. vâng ạ để e bỏ ạ
Reply:
	1. checkbox thì e hình dung là sẽ có in và export in bulk ạ, thì chị giúp em review cái này so với effort có nhiều đc khum ạ? --&gt; À oke hiểu, cái này chưa có e nhá, chắc pending sau KH request thì mình thêm sau nha
11. đươc ạ, nma cho e hỏi trạng thái nộp muộn thì sao ạ chị? --&gt; cái này mình đang giả định là nộp muộn thì cũng sẽ quay về flow thông thường nhé Hoài ơi, sau có gì confirm vs KH xem r update sau
Reply:
	vâng ạ thế để e note là pending cần khách confirm
</t>
      </text>
    </comment>
    <comment authorId="74" xr:uid="{f933a855-f0c9-4173-bb0d-9fd5dc04db8f}" ref="C216">
      <text>
        <t xml:space="preserve">[Threaded comment]
 Your version of Excel allows you to read this threaded comment; however, any edits to it will get removed if the file is opened in a newer version of Excel. Learn more: https://go.microsoft.com/fwlink/?linkid=870924
Comment:
	@han.luong@sotatek.com mẫu BC lẻ
</t>
      </text>
    </comment>
    <comment authorId="75" xr:uid="{fc479339-07a2-4509-a561-52300682661b}" ref="W276">
      <text>
        <t xml:space="preserve">[Threaded comment]
 Your version of Excel allows you to read this threaded comment; however, any edits to it will get removed if the file is opened in a newer version of Excel. Learn more: https://go.microsoft.com/fwlink/?linkid=870924
Comment:
	@quan.trinh@sotatek.com cái này cancel hở a ơi
Reply:
	ừa báo cáo online mờ
Reply:
	à oki  a ơi chắc missss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tc={05e505f1-7346-407a-896f-5261219f0713}</author>
    <author>tc={1f929588-5be4-499a-a89e-e600242853b7}</author>
    <author>tc={23372872-039b-419c-bd05-cd72846cd16c}</author>
    <author>tc={36b2733c-ace4-4fca-b06f-bc563c199c8c}</author>
    <author>tc={56ed4e97-be50-4fed-9c6b-4a7730e4af4e}</author>
    <author>tc={77d07e4e-d794-47c6-a0e4-7d23326d8608}</author>
    <author>tc={8963f16f-45dd-4eef-a0cd-e444e411fd11}</author>
    <author>tc={905e8754-6939-4efd-a455-f953f952473e}</author>
    <author>tc={9c466833-265e-4cd7-a526-b47c54d0cf4b}</author>
    <author>tc={a892f4f3-191e-435f-8a69-aa503a21e9c1}</author>
    <author>tc={adfd1052-9461-4b4b-98d9-0fd0ad4b56d1}</author>
    <author>tc={b9c0a6e7-2505-464d-aaa3-22d693c0089d}</author>
    <author>tc={c77c1389-b7db-410a-b468-5bb96f02cd23}</author>
    <author>tc={c7c0631d-0ad2-4f7d-80e1-f5976e14c920}</author>
    <author>tc={db97671c-b368-46d8-8ef6-f3893a8eccbf}</author>
    <author>tc={e6e1c3d3-0e71-4ba7-9a0f-e1680b43bfa9}</author>
    <author>tc={ef4a7766-2450-4fa6-8923-22a7fbc73e58}</author>
    <author>tc={fa9d9720-c91b-4b92-82cc-49709657e8b2}</author>
  </authors>
  <commentList>
    <comment authorId="0" xr:uid="{05e505f1-7346-407a-896f-5261219f0713}" ref="G48">
      <text>
        <t xml:space="preserve">[Threaded comment]
 Your version of Excel allows you to read this threaded comment; however, any edits to it will get removed if the file is opened in a newer version of Excel. Learn more: https://go.microsoft.com/fwlink/?linkid=870924
Comment:
	@yen.trinh@sotatek.com @huyen.dinh2@sotatek.com 
Các chị ơi, em có raise lên vđề về việc mapping mã dự án và các attribute liên quan, cách quản lý và lưu trữ nó trong database hiện tại đang nnao (refer anh Hùng SA) ạ. Task này cần priority cao để đi đề xuất khách ạ. 
-&gt; cần mapping được lưu ở đâu, lưu nnao, có kèm theo attribute gì, liên kết với các bảng nào
Reply:
	@hung.nguyen4@sotatek.com @hoang.ha@sotatek.com 2 a đọc qua trc giúp e với ạ
Reply:
	@huyen.dinh2@sotatek.com anh đã trao đổi thông tin chi tiết với hoai.ho và forward việc lấy dữ liệu bảng dự án của hệ thống cũ cho anh DE sắp tới sẽ onsite tại chỗ của khách hàng nhé. Vì bảo mật dữ liệu nên phải đến tận nơi khách hàng mới truy cập được.
Email anh DE onsite là phuong.cao2@sotatek.com
Reply:
	Dạ anh ơi em cảm ơn mn nha
</t>
      </text>
    </comment>
    <comment authorId="1" xr:uid="{1f929588-5be4-499a-a89e-e600242853b7}" ref="E22">
      <text>
        <t xml:space="preserve">[Threaded comment]
 Your version of Excel allows you to read this threaded comment; however, any edits to it will get removed if the file is opened in a newer version of Excel. Learn more: https://go.microsoft.com/fwlink/?linkid=870924
Comment:
	@quan.trinh@sotatek.com response giúp e câu này nhớ
Reply:
	anh trả lời r nhá
</t>
      </text>
    </comment>
    <comment authorId="2" xr:uid="{23372872-039b-419c-bd05-cd72846cd16c}" ref="G38">
      <text>
        <t xml:space="preserve">[Threaded comment]
 Your version of Excel allows you to read this threaded comment; however, any edits to it will get removed if the file is opened in a newer version of Excel. Learn more: https://go.microsoft.com/fwlink/?linkid=870924
Comment:
	@van.pham@sotatek.com
Reply:
	không nói tới văn bản biểu mẫu, ý nói về các từ ngữ hiển thị trên trang web nói chung.
bên user site đang dùng site này: https://cmc-portal.zamiga.vn/
hiện tai thấy đang có multi-language
@hoai.ho@sotatek.com
Reply:
	@huyen.dinh2@sotatek.com @hoai.ho@sotatek.com  confirm giúp mình nhé
</t>
      </text>
    </comment>
    <comment authorId="3" xr:uid="{36b2733c-ace4-4fca-b06f-bc563c199c8c}" ref="K10">
      <text>
        <t xml:space="preserve">[Threaded comment]
 Your version of Excel allows you to read this threaded comment; however, any edits to it will get removed if the file is opened in a newer version of Excel. Learn more: https://go.microsoft.com/fwlink/?linkid=870924
Comment:
	@quan.trinh@sotatek.com mới add nhưng hơi nhiều ạ, lát check cho e nha
Reply:
	sr nha, bị miss nhưng đã trả lời ạ
</t>
      </text>
    </comment>
    <comment authorId="4" xr:uid="{56ed4e97-be50-4fed-9c6b-4a7730e4af4e}" ref="E13">
      <text>
        <t xml:space="preserve">[Threaded comment]
 Your version of Excel allows you to read this threaded comment; however, any edits to it will get removed if the file is opened in a newer version of Excel. Learn more: https://go.microsoft.com/fwlink/?linkid=870924
Comment:
	C @anh.luu@sotatek.com ơi, c check lại đường link, mở đúng sheet cần gắn link rùi paste lại link nha ạ
xong c rep cmt này giúp e mí
Reply:
	em ơi cần sửa ở chỗ nào thế gắn link giúp c với
Reply:
	@huyen.dinh2@sotatek.com ơi update ở sheet Updated WBS (Báo cáo) chứ đúng không em? vì phần báo cáo ĐTRNN ở sheet WBS (Báo cáo) ban đầu là outdated rồi
</t>
      </text>
    </comment>
    <comment authorId="5" xr:uid="{77d07e4e-d794-47c6-a0e4-7d23326d8608}" ref="L36">
      <text>
        <t xml:space="preserve">[Threaded comment]
 Your version of Excel allows you to read this threaded comment; however, any edits to it will get removed if the file is opened in a newer version of Excel. Learn more: https://go.microsoft.com/fwlink/?linkid=870924
Comment:
	e đang cho mẫu cái UC 161-166 là cho chọn theo năm để lọc, kp theo kỳ a ạ, hmmmm vậy cho chọn dropdown theo kỳ hả
Reply:
	vậy mỗi kỳ hạn sẽ 1 kiểu, mà nhỡ kỳ hạn lại là chọn range ngày thì lọc z hơi khó đó
Reply:
	Làm như bữa trước á, hnhu a chụp ảnh roài, ngó qua figma nhá, a capture hệ thống cũ
</t>
      </text>
    </comment>
    <comment authorId="6" xr:uid="{8963f16f-45dd-4eef-a0cd-e444e411fd11}" ref="G15">
      <text>
        <t xml:space="preserve">[Threaded comment]
 Your version of Excel allows you to read this threaded comment; however, any edits to it will get removed if the file is opened in a newer version of Excel. Learn more: https://go.microsoft.com/fwlink/?linkid=870924
Comment:
	A @quan.trinh@sotatek.com ơi case này cx confirm xem có thay đổi gì về data sau khi nộp BC (đoạn bị yêu cầu chỉnh sửa) thì update trực tiếp data vào bản ghi báo cáo nhỉ
Reply:
	Update bản mới nhất á, chứ k cần lưu lại dữ liệu cũ, lưu lúc người dùng mở file lên lại thoai
</t>
      </text>
    </comment>
    <comment authorId="7" xr:uid="{905e8754-6939-4efd-a455-f953f952473e}" ref="K23">
      <text>
        <t xml:space="preserve">[Threaded comment]
 Your version of Excel allows you to read this threaded comment; however, any edits to it will get removed if the file is opened in a newer version of Excel. Learn more: https://go.microsoft.com/fwlink/?linkid=870924
Comment:
	@quan.trinh@sotatek.com hộ e quả này nx nhá
Reply:
	đã rep nhớ
</t>
      </text>
    </comment>
    <comment authorId="8" xr:uid="{9c466833-265e-4cd7-a526-b47c54d0cf4b}" ref="G47">
      <text>
        <t xml:space="preserve">[Threaded comment]
 Your version of Excel allows you to read this threaded comment; however, any edits to it will get removed if the file is opened in a newer version of Excel. Learn more: https://go.microsoft.com/fwlink/?linkid=870924
Comment:
	@hoai.ho@sotatek.com ơi, e check A.II.8 nha; nhưng trong mẫu này chị không thấy có thông tin Tổ chức đại diện á
Reply:
	Vâng ạ để em check rồi có gì em nhắn chị nhé ạ em cảm ơn
</t>
      </text>
    </comment>
    <comment authorId="9" xr:uid="{a892f4f3-191e-435f-8a69-aa503a21e9c1}" ref="M23">
      <text>
        <t xml:space="preserve">[Threaded comment]
 Your version of Excel allows you to read this threaded comment; however, any edits to it will get removed if the file is opened in a newer version of Excel. Learn more: https://go.microsoft.com/fwlink/?linkid=870924
Comment:
	@quan.trinh@sotatek.com nốt a nhá, reply vào cục này lun cx dc a
Reply:
	đã reply nhá
</t>
      </text>
    </comment>
    <comment authorId="10" xr:uid="{adfd1052-9461-4b4b-98d9-0fd0ad4b56d1}" ref="G10">
      <text>
        <t xml:space="preserve">[Threaded comment]
 Your version of Excel allows you to read this threaded comment; however, any edits to it will get removed if the file is opened in a newer version of Excel. Learn more: https://go.microsoft.com/fwlink/?linkid=870924
Comment:
	@huyen.dinh2@sotatek.com a gửi flow trước mn đọc nhé. Workflow báo cáo sẽ tương tự tại các cấp, và gửi lên cấp trên
Reply:
	oki oki
ấy vậy e đang hiểu phòng ban nào cx có flow báo cáo giống nhau hở? 1 flow apply cho 103 báo cáo lun?
Reply:
	Đúng rồi, workflow giống nhau, nhưng actor tham gia các báo cáo sẽ khác nhau á. Nma actor tham gia thì k ảnh hưởng workflow. Lí do là cấp trên tiếp nhận báo cáo không ai muốn ngồi duyệt - mục đích duyệt là do hệ thống cũ không đáp ứng được việc validate các thông tin trống, nên họ mới phải làm vậy. Mình xử lí được validate các trường yêu cầu là đc nhá
1 total reaction
Huyen (Hexie) Dinh reacted with 😍 at 2026-04-09 02:25 AM
Reply:
	Confirm thì workflow mới được 2 phòng là Ban Quản lý KCN/KKT và ĐTRNN, còn XTĐT thì chưa có thời gian nên chưa tới mục trao đổi của mình
Reply:
	oki a nha, vậy còn XTĐT, và hnay có bên ĐTTN a nhỉ
</t>
      </text>
    </comment>
    <comment authorId="11" xr:uid="{b9c0a6e7-2505-464d-aaa3-22d693c0089d}" ref="E38">
      <text>
        <t xml:space="preserve">[Threaded comment]
 Your version of Excel allows you to read this threaded comment; however, any edits to it will get removed if the file is opened in a newer version of Excel. Learn more: https://go.microsoft.com/fwlink/?linkid=870924
Comment:
	a @quan.trinh@sotatek.com ơi a soát hộ e mấy câu hỏi hỏi dc bên a Chí mình ưu tiên trc nhá
Reply:
	A trả lời r nha
Reply:
	ơ đâu đó a =)))
Reply:
	trả lời hết r á =))))) còn mấy câu để lại là do liên quna nhiều nghiệp vụ, k giải đáp được
Reply:
	ơ vụ multilanguage này í a uii, response ở đâu đó
</t>
      </text>
    </comment>
    <comment authorId="12" xr:uid="{c77c1389-b7db-410a-b468-5bb96f02cd23}" ref="G50">
      <text>
        <t xml:space="preserve">[Threaded comment]
 Your version of Excel allows you to read this threaded comment; however, any edits to it will get removed if the file is opened in a newer version of Excel. Learn more: https://go.microsoft.com/fwlink/?linkid=870924
Comment:
	@yen.trinh@sotatek.com có update câu trả lời ạ
</t>
      </text>
    </comment>
    <comment authorId="13" xr:uid="{c7c0631d-0ad2-4f7d-80e1-f5976e14c920}" ref="E12">
      <text>
        <t xml:space="preserve">[Threaded comment]
 Your version of Excel allows you to read this threaded comment; however, any edits to it will get removed if the file is opened in a newer version of Excel. Learn more: https://go.microsoft.com/fwlink/?linkid=870924
Comment:
	@anh.luu@sotatek.com cái này c cx check để update nhé ạ
https://docs.google.com/spreadsheets/d/1x2SesBBk863MuD9JCWrOXeDMcsfFamUP4P7RmeTtmls/edit?gid=613618740#gid=613618740
Reply:
	c thấy sheet báo cáo có 2 BC trong cùng 1 sheet. để c xoá tương ứng nhé
Reply:
	dạ đây là 2 loai báo cáo khác nhau có mẫu khác nhau đó ạ
c xem hình như đang bị copy thiếu mẫu íii
Reply:
	done nhé
Reply:
	trong sheet copy thừa á em. sheet [UTC] A.IV.10a &amp; [UTC] A.IV.10b lại có mẫu BC của A.IV.10a và  A.IV.10b. 
c đã xoá 1 mẫu và để lại mẫu tương ứng
1 total reaction
Huyen (Hexie) Dinh reacted with 🥰 at 2026-04-09 07:32 AM
</t>
      </text>
    </comment>
    <comment authorId="14" xr:uid="{db97671c-b368-46d8-8ef6-f3893a8eccbf}" ref="E54">
      <text>
        <t xml:space="preserve">[Threaded comment]
 Your version of Excel allows you to read this threaded comment; however, any edits to it will get removed if the file is opened in a newer version of Excel. Learn more: https://go.microsoft.com/fwlink/?linkid=870924
Comment:
	@hoang.ha@sotatek.com
Reply:
	BE đã nhận thông tin.
Reply:
	Marked as resolved
Reply:
	@huyen.dinh2@sotatek.com anh cần confirm lại scope. Theo 2 case như vầy thì tức là mình có thêm màn admin config template báo cáo đúng không? Và hiện tại thì các e-form FE đang code theo từng template báo cáo, nên nếu admin thay đổi template báo cáo thì FE phái sửa code chứ e-form không động được đâu.
Re-opened
</t>
      </text>
    </comment>
    <comment authorId="15" xr:uid="{e6e1c3d3-0e71-4ba7-9a0f-e1680b43bfa9}" ref="K22">
      <text>
        <t xml:space="preserve">[Threaded comment]
 Your version of Excel allows you to read this threaded comment; however, any edits to it will get removed if the file is opened in a newer version of Excel. Learn more: https://go.microsoft.com/fwlink/?linkid=870924
Comment:
	@quan.trinh@sotatek.com đây nứa ạ
Reply:
	báo cáo đột xuất họ k dùng phần mềm để nộp, nộp ở bên ngoài
</t>
      </text>
    </comment>
    <comment authorId="16" xr:uid="{ef4a7766-2450-4fa6-8923-22a7fbc73e58}" ref="K36">
      <text>
        <t xml:space="preserve">[Threaded comment]
 Your version of Excel allows you to read this threaded comment; however, any edits to it will get removed if the file is opened in a newer version of Excel. Learn more: https://go.microsoft.com/fwlink/?linkid=870924
Comment:
	@quan.trinh@sotatek.com đây nx a nhá
</t>
      </text>
    </comment>
    <comment authorId="17" xr:uid="{fa9d9720-c91b-4b92-82cc-49709657e8b2}" ref="K9">
      <text>
        <t xml:space="preserve">[Threaded comment]
 Your version of Excel allows you to read this threaded comment; however, any edits to it will get removed if the file is opened in a newer version of Excel. Learn more: https://go.microsoft.com/fwlink/?linkid=870924
Comment:
	@quan.trinh@sotatek.com check nốt hộ e =)))
Reply:
	A trloi r đó
Reply:
	Marked as resolved
Reply:
	Re-opened
Reply:
	À okkkkk
Reply:
	Thông tư 131 là triển được r đó. Đợi mai lấy nốt thông tin của Đầu tư nước ngoài r bên onsite transfer về
Reply:
	Cái file final biểu mẫu docx kia là cho phòng ban nao i a nhỉ
Reply:
	Anh kb, a thọ gửi nma k có context, mai hỏi lại xem sao. Nma bên ĐTRNN chưa gửi gì, hnhu chỗ đó là bên a Chí gửi thêm sau buổi họp với ĐTRNN
Reply:
	Của cái đầu tư ra nước ngoài đúng hem a
Reply:
	Oki oki mai cf 1 thể ha
Reply:
	uki mai cf lại chỗ a Thọ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tc={15197a32-34d3-4ce8-b9d2-5c9ec20871ce}</author>
    <author>tc={2179591c-a74e-49fe-a2cf-323c1334c083}</author>
    <author>tc={24f81926-c693-4944-afba-1a3c80b7f5ad}</author>
    <author>tc={27eaa9fe-c75d-4117-9355-75966f2b11c6}</author>
    <author>tc={2ee92f51-27db-4422-b101-212343329085}</author>
    <author>tc={2fef1c42-44b3-418a-bfb7-b81e83f931f8}</author>
    <author>tc={31e2b1d1-2734-42e1-bb0b-7bb73d2bb31c}</author>
    <author>tc={4ae5b25c-f965-4355-9a1c-c87f520c08da}</author>
    <author>tc={4fdfca4a-f55a-40c1-a209-f01acb643af5}</author>
    <author>tc={57291863-1c43-4244-ac3d-fa7e90bc76a8}</author>
    <author>tc={5bb2b9cf-d6b9-46d1-bd3d-d99862401e62}</author>
    <author>tc={5ede87df-f8ba-4cf8-9753-453caf7559fc}</author>
    <author>tc={60932338-f3df-427e-9908-f184d1a6f030}</author>
    <author>tc={60be54de-1bd4-41c0-9e7f-06ee09a22b4d}</author>
    <author>tc={67bff15e-93f8-44c1-a7e3-d3b4409453b5}</author>
    <author>tc={69327888-adb3-4fdb-9346-296c2365af96}</author>
    <author>tc={8490379a-987f-4a00-b865-956369d85d79}</author>
    <author>tc={96ebe665-3e14-45a0-b416-3f6e106a23f1}</author>
    <author>tc={97bb7ad7-6900-4389-838f-259d40bf6644}</author>
    <author>tc={9bd96f59-78a2-415e-9975-e66d23aadfb2}</author>
    <author>tc={bb6f82ee-e2ba-4adf-88ff-fe1b95bc8032}</author>
    <author>tc={c9fad3f0-945f-4ac6-90b7-1fdc8d43d766}</author>
    <author>tc={d0470e97-4a27-4734-8c4f-5143725b001a}</author>
    <author>tc={d0c766a1-11d2-409f-b2bd-fd81d01cab68}</author>
    <author>tc={e08d3d07-01f6-4835-aaa7-6caa8af767fa}</author>
    <author>tc={ea1ba22e-910c-4973-b2f6-7b586a3eac2a}</author>
    <author>tc={f4c21552-666e-4c7d-accb-a29ddb86ca7f}</author>
  </authors>
  <commentList>
    <comment authorId="0" xr:uid="{15197a32-34d3-4ce8-b9d2-5c9ec20871ce}" ref="H668">
      <text>
        <t xml:space="preserve">[Threaded comment]
 Your version of Excel allows you to read this threaded comment; however, any edits to it will get removed if the file is opened in a newer version of Excel. Learn more: https://go.microsoft.com/fwlink/?linkid=870924
Comment:
	6 tháng kể từ ngày có báo cáo quyết toán thuế hoặc văn bản có giá trị pháp lý tương đương
</t>
      </text>
    </comment>
    <comment authorId="1" xr:uid="{2179591c-a74e-49fe-a2cf-323c1334c083}" ref="L713">
      <text>
        <t xml:space="preserve">[Threaded comment]
 Your version of Excel allows you to read this threaded comment; however, any edits to it will get removed if the file is opened in a newer version of Excel. Learn more: https://go.microsoft.com/fwlink/?linkid=870924
Comment:
	Cancel vì gộp mẫu I.4
</t>
      </text>
    </comment>
    <comment authorId="2" xr:uid="{24f81926-c693-4944-afba-1a3c80b7f5ad}" ref="F194">
      <text>
        <t xml:space="preserve">[Threaded comment]
 Your version of Excel allows you to read this threaded comment; however, any edits to it will get removed if the file is opened in a newer version of Excel. Learn more: https://go.microsoft.com/fwlink/?linkid=870924
Comment:
	Biểu mẫu hiển thị người ký: Thủ trưởng đơn vị
</t>
      </text>
    </comment>
    <comment authorId="3" xr:uid="{27eaa9fe-c75d-4117-9355-75966f2b11c6}" ref="G953">
      <text>
        <t xml:space="preserve">[Threaded comment]
 Your version of Excel allows you to read this threaded comment; however, any edits to it will get removed if the file is opened in a newer version of Excel. Learn more: https://go.microsoft.com/fwlink/?linkid=870924
Comment:
	Người ký: Thủ trưởng đơn vị
</t>
      </text>
    </comment>
    <comment authorId="4" xr:uid="{2ee92f51-27db-4422-b101-212343329085}" ref="L113">
      <text>
        <t xml:space="preserve">[Threaded comment]
 Your version of Excel allows you to read this threaded comment; however, any edits to it will get removed if the file is opened in a newer version of Excel. Learn more: https://go.microsoft.com/fwlink/?linkid=870924
Comment:
	Gộp BC A.I.9
</t>
      </text>
    </comment>
    <comment authorId="5" xr:uid="{2fef1c42-44b3-418a-bfb7-b81e83f931f8}" ref="B23">
      <text>
        <t xml:space="preserve">[Threaded comment]
 Your version of Excel allows you to read this threaded comment; however, any edits to it will get removed if the file is opened in a newer version of Excel. Learn more: https://go.microsoft.com/fwlink/?linkid=870924
Comment:
	@phuong.ha@sotatek.com @tien.nguyen2@sotatek.com 2 c ơi, ở mỗi 1 Danh mục e đều gắn link thông tư r nhé
Chiều teaam BA sẽ process cắt file theo từng báo cáo và gắn link tại cột V nha ạ
1 total reaction
Phuong Ha reacted with ❤️ at 2026-04-14 02:50 AM
</t>
      </text>
    </comment>
    <comment authorId="6" xr:uid="{31e2b1d1-2734-42e1-bb0b-7bb73d2bb31c}" ref="G14">
      <text>
        <t xml:space="preserve">[Threaded comment]
 Your version of Excel allows you to read this threaded comment; however, any edits to it will get removed if the file is opened in a newer version of Excel. Learn more: https://go.microsoft.com/fwlink/?linkid=870924
Comment:
	Mapping theo biểu mẫu
</t>
      </text>
    </comment>
    <comment authorId="7" xr:uid="{4ae5b25c-f965-4355-9a1c-c87f520c08da}" ref="L722">
      <text>
        <t xml:space="preserve">[Threaded comment]
 Your version of Excel allows you to read this threaded comment; however, any edits to it will get removed if the file is opened in a newer version of Excel. Learn more: https://go.microsoft.com/fwlink/?linkid=870924
Comment:
	Bỏ do thuộc TT cũ
</t>
      </text>
    </comment>
    <comment authorId="8" xr:uid="{4fdfca4a-f55a-40c1-a209-f01acb643af5}" ref="D136">
      <text>
        <t xml:space="preserve">[Threaded comment]
 Your version of Excel allows you to read this threaded comment; however, any edits to it will get removed if the file is opened in a newer version of Excel. Learn more: https://go.microsoft.com/fwlink/?linkid=870924
Comment:
	@quan.trinh@sotatek.com a ơi có làm phần phê duyệt/từ chối này nữa k nhỉ?
Reply:
	có đó, khi họ lập báo cáo tại đơn vị, thì vẫn cần phê duyệt, từ chối, lên cấp trên mới không cần thh
Reply:
	@hue.luu@sotatek.com cc c Huệ nhá
</t>
      </text>
    </comment>
    <comment authorId="9" xr:uid="{57291863-1c43-4244-ac3d-fa7e90bc76a8}" ref="B113">
      <text>
        <t xml:space="preserve">[Threaded comment]
 Your version of Excel allows you to read this threaded comment; however, any edits to it will get removed if the file is opened in a newer version of Excel. Learn more: https://go.microsoft.com/fwlink/?linkid=870924
Comment:
	Ref: https://chinhphu.vn/?pageid=27160&amp;docid=205341
So sánh với thông tư 02/2025: (https://datafiles.chinhphu.vn/cpp/files/vbpq/2022/02/02-bkhdt.signed.pdf) thấy:
CHƯA CÓ:
- Báo cáo tình hình thực hiện dự án và kết quả hoạt động kinh doanh của doanh nghiệp (page 18/22)
@huyen.dinh2@sotatek.com
Assigned to huyen.dinh2@sotatek.com
</t>
      </text>
    </comment>
    <comment authorId="10" xr:uid="{5bb2b9cf-d6b9-46d1-bd3d-d99862401e62}" ref="F14">
      <text>
        <t xml:space="preserve">[Threaded comment]
 Your version of Excel allows you to read this threaded comment; however, any edits to it will get removed if the file is opened in a newer version of Excel. Learn more: https://go.microsoft.com/fwlink/?linkid=870924
Comment:
	Mapping theo biểu mẫu
</t>
      </text>
    </comment>
    <comment authorId="11" xr:uid="{5ede87df-f8ba-4cf8-9753-453caf7559fc}" ref="F32">
      <text>
        <t xml:space="preserve">[Threaded comment]
 Your version of Excel allows you to read this threaded comment; however, any edits to it will get removed if the file is opened in a newer version of Excel. Learn more: https://go.microsoft.com/fwlink/?linkid=870924
Comment:
	Trong biểu mẫu hiển thị các bên ký:
Thủ trưởng cơ quan Bộ/UBND Cấp Tỉnh
</t>
      </text>
    </comment>
    <comment authorId="12" xr:uid="{60932338-f3df-427e-9908-f184d1a6f030}" ref="L740">
      <text>
        <t xml:space="preserve">[Threaded comment]
 Your version of Excel allows you to read this threaded comment; however, any edits to it will get removed if the file is opened in a newer version of Excel. Learn more: https://go.microsoft.com/fwlink/?linkid=870924
Comment:
	Đã đổi thành Mẫu I.17
</t>
      </text>
    </comment>
    <comment authorId="13" xr:uid="{60be54de-1bd4-41c0-9e7f-06ee09a22b4d}" ref="C749">
      <text>
        <t xml:space="preserve">[Threaded comment]
 Your version of Excel allows you to read this threaded comment; however, any edits to it will get removed if the file is opened in a newer version of Excel. Learn more: https://go.microsoft.com/fwlink/?linkid=870924
Comment:
	A @quan.trinh@sotatek.com ơi e check trong file phụ lục X đang thiếu báo cáo này với cái Báo cáo tình hình hoạt động của dự án đầu tư bên dưới
Đang cố tình bỏ hay miss á a
Reply:
	a co dien ma nhi =))) de a check lai
Reply:
	Marked as resolved
Reply:
	https://docs.google.com/document/d/1qJrWxygbM-6dMjcr3Wh56iMXoasEXwPU_LnbEgaKUcE/edit?tab=t.c6tetdox37ut
Ei e check cái này là từ cái thông tư cũ ấy
còn cái Báo cáo tình hình hoạt động của dự án đầu tư bên dưới là lấy trên web -&gt; k có mẫu, chắc p check web
Re-opened
Reply:
	A @quan.trinh@sotatek.com ơi e bảo, cái báo cáo tình hình hoạt động của dự án đầu tư bên dưới thì k nói, tại nó là báo cáo onl
nhưng cái báo cáo định kỳ hàng năm của bộ, ngành lquan kia thì thuộc thông tư cũ --&gt; Bỏ đi nhỉ?
</t>
      </text>
    </comment>
    <comment authorId="14" xr:uid="{67bff15e-93f8-44c1-a7e3-d3b4409453b5}" ref="F23">
      <text>
        <t xml:space="preserve">[Threaded comment]
 Your version of Excel allows you to read this threaded comment; however, any edits to it will get removed if the file is opened in a newer version of Excel. Learn more: https://go.microsoft.com/fwlink/?linkid=870924
Comment:
	Trong biểu mẫu hiển thị các bên ký:
Đại diện có thẩm quyền của đơn vị tổ chức; Cá nhân
</t>
      </text>
    </comment>
    <comment authorId="15" xr:uid="{69327888-adb3-4fdb-9346-296c2365af96}" ref="L12">
      <text>
        <t xml:space="preserve">[Threaded comment]
 Your version of Excel allows you to read this threaded comment; however, any edits to it will get removed if the file is opened in a newer version of Excel. Learn more: https://go.microsoft.com/fwlink/?linkid=870924
Comment:
	- In-scope: Có trong file dự toán
- Out-of-scope: Không có trong file dự toán
- Thêm mới: Out-of-scope nhưng được approve sẽ thực hiện
- Cancel: In-scope nhưng được approve bỏ
- Chưa xác định: Đang cần ktra thêm
</t>
      </text>
    </comment>
    <comment authorId="16" xr:uid="{8490379a-987f-4a00-b865-956369d85d79}" ref="L122">
      <text>
        <t xml:space="preserve">[Threaded comment]
 Your version of Excel allows you to read this threaded comment; however, any edits to it will get removed if the file is opened in a newer version of Excel. Learn more: https://go.microsoft.com/fwlink/?linkid=870924
Comment:
	Bị xóa khỏi bản Dự thảo thông tư
</t>
      </text>
    </comment>
    <comment authorId="17" xr:uid="{96ebe665-3e14-45a0-b416-3f6e106a23f1}" ref="L731">
      <text>
        <t xml:space="preserve">[Threaded comment]
 Your version of Excel allows you to read this threaded comment; however, any edits to it will get removed if the file is opened in a newer version of Excel. Learn more: https://go.microsoft.com/fwlink/?linkid=870924
Comment:
	Đã đổi thành Mẫu I.16
</t>
      </text>
    </comment>
    <comment authorId="18" xr:uid="{97bb7ad7-6900-4389-838f-259d40bf6644}" ref="D30">
      <text>
        <t xml:space="preserve">[Threaded comment]
 Your version of Excel allows you to read this threaded comment; however, any edits to it will get removed if the file is opened in a newer version of Excel. Learn more: https://go.microsoft.com/fwlink/?linkid=870924
Comment:
	@anh.luu@sotatek.com c ơi thêm chức năng này nhé, trong các BC đều có 1 popup xem báo cáo từng nộp
R ví dụ có 1 báo cáo bị yêu cầu chỉnh sửa thì cũng sẽ mở popup up &gt; Chọn báo cáo bị yêu cầu chỉnh sửa để sửa lại
&gt; Xem dc trạng thái từng báo cáo, life cycle, etc
1 total reaction
Hai Anh (Harper) Luu reacted with 👍 at 2026-04-13 10:17 AM
</t>
      </text>
    </comment>
    <comment authorId="19" xr:uid="{9bd96f59-78a2-415e-9975-e66d23aadfb2}" ref="B15">
      <text>
        <t xml:space="preserve">[Threaded comment]
 Your version of Excel allows you to read this threaded comment; however, any edits to it will get removed if the file is opened in a newer version of Excel. Learn more: https://go.microsoft.com/fwlink/?linkid=870924
Comment:
	@quan.trinh@sotatek.com cx hỏi hộ e cả vụ dashboard này nhá =))) chưa có tí thông tin gì
Reply:
	dashboard này cứ theo như bên MBFS gợi ý nhé, khách hàng họ k có cmt gì
1 total reaction
Huyen (Hexie) Dinh reacted with 😍 at 2026-04-11 09:23 AM
</t>
      </text>
    </comment>
    <comment authorId="20" xr:uid="{bb6f82ee-e2ba-4adf-88ff-fe1b95bc8032}" ref="C677">
      <text>
        <t xml:space="preserve">[Threaded comment]
 Your version of Excel allows you to read this threaded comment; however, any edits to it will get removed if the file is opened in a newer version of Excel. Learn more: https://go.microsoft.com/fwlink/?linkid=870924
Comment:
	không phải báo cáo định kỳ, mà là báo cáo phát sinh theo sự kiện khi nhà đầu tư thực hiện nghiệp vụ cho vay vốn
</t>
      </text>
    </comment>
    <comment authorId="21" xr:uid="{c9fad3f0-945f-4ac6-90b7-1fdc8d43d766}" ref="H677">
      <text>
        <t xml:space="preserve">[Threaded comment]
 Your version of Excel allows you to read this threaded comment; however, any edits to it will get removed if the file is opened in a newer version of Excel. Learn more: https://go.microsoft.com/fwlink/?linkid=870924
Comment:
	Event trigger
</t>
      </text>
    </comment>
    <comment authorId="22" xr:uid="{d0470e97-4a27-4734-8c4f-5143725b001a}" ref="B944">
      <text>
        <t xml:space="preserve">[Threaded comment]
 Your version of Excel allows you to read this threaded comment; however, any edits to it will get removed if the file is opened in a newer version of Excel. Learn more: https://go.microsoft.com/fwlink/?linkid=870924
Comment:
	@quan.trinh@sotatek.com hiện tại QL ĐTTN mới chỉ có 1 báo cáo a nhớ, chiều họp dc vs họ a cx check hộ e nha
Reply:
	ugi nhé
Reply:
	NVu liên quan tới ĐTNN, sẽ thu thập trong quá trình đó
</t>
      </text>
    </comment>
    <comment authorId="23" xr:uid="{d0c766a1-11d2-409f-b2bd-fd81d01cab68}" ref="F677">
      <text>
        <t xml:space="preserve">[Threaded comment]
 Your version of Excel allows you to read this threaded comment; however, any edits to it will get removed if the file is opened in a newer version of Excel. Learn more: https://go.microsoft.com/fwlink/?linkid=870924
Comment:
	nhà đầu tư cá nhân/chủ hộ kinh doanh/người đại diện theo pháp luật của tổ chức/doanh nghiệp
</t>
      </text>
    </comment>
    <comment authorId="24" xr:uid="{e08d3d07-01f6-4835-aaa7-6caa8af767fa}" ref="B1133">
      <text>
        <t xml:space="preserve">[Threaded comment]
 Your version of Excel allows you to read this threaded comment; however, any edits to it will get removed if the file is opened in a newer version of Excel. Learn more: https://go.microsoft.com/fwlink/?linkid=870924
Comment:
	@quan.trinh@sotatek.com có cái nhóm cuối này e cx đang kb thuộc phòng ban nào
Có phải bên ĐTNN hem?
Reply:
	anh nghĩ cái này là của 1 cửa, k nằm trong mục mình làm các phòng ban đang họp nên bỏ đi đc. Mục này là lấy theo thông tư 03 hả
</t>
      </text>
    </comment>
    <comment authorId="25" xr:uid="{ea1ba22e-910c-4973-b2f6-7b586a3eac2a}" ref="M12">
      <text>
        <t xml:space="preserve">[Threaded comment]
 Your version of Excel allows you to read this threaded comment; however, any edits to it will get removed if the file is opened in a newer version of Excel. Learn more: https://go.microsoft.com/fwlink/?linkid=870924
Comment:
	- Ưu tiên cao: Theo thông tư 
- Ưu tiên TB: Theo biểu mẫu
- Ưu tiên thấp: Không có thông tin
- Cancel: Nếu đánh In-scope/Out-of-scope = Cancel --&gt; Mức độ Ưu tiên cũng là Cancel
- Chưa xác định: Cac UC out-of-scope đang chờ dc Cancel hoặc Appove
</t>
      </text>
    </comment>
    <comment authorId="26" xr:uid="{f4c21552-666e-4c7d-accb-a29ddb86ca7f}" ref="L713">
      <text>
        <t xml:space="preserve">[Threaded comment]
 Your version of Excel allows you to read this threaded comment; however, any edits to it will get removed if the file is opened in a newer version of Excel. Learn more: https://go.microsoft.com/fwlink/?linkid=870924
Comment:
	Bỏ do thuộc TT cũ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tc={3014d09e-bc28-48de-a30b-fcbca91ae40c}</author>
  </authors>
  <commentList>
    <comment authorId="0" xr:uid="{3014d09e-bc28-48de-a30b-fcbca91ae40c}" ref="H10">
      <text>
        <t xml:space="preserve">[Threaded comment]
 Your version of Excel allows you to read this threaded comment; however, any edits to it will get removed if the file is opened in a newer version of Excel. Learn more: https://go.microsoft.com/fwlink/?linkid=870924
Comment:
	@quan.trinh@sotatek.com @yen.le2@sotatek.com @hoai.ho@sotatek.com mn fill vào cột nội dung họp các keypoint nhé
Nên viết nội dung họp (tóm tắt), input nhận dc là gì, issue, pending point
Bên cột Next steps, mình fill các action items giúp e nhé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tc={b4c067ee-142d-468e-8c6b-ef504b41ca33}</author>
  </authors>
  <commentList>
    <comment authorId="0" xr:uid="{b4c067ee-142d-468e-8c6b-ef504b41ca33}" ref="B16">
      <text>
        <t xml:space="preserve">[Threaded comment]
 Your version of Excel allows you to read this threaded comment; however, any edits to it will get removed if the file is opened in a newer version of Excel. Learn more: https://go.microsoft.com/fwlink/?linkid=870924
Comment:
	@tho.luu@sotatek.com e gửi file ạ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tc={0fd17a7e-ddc4-402c-971c-30df75a4bb26}</author>
    <author>tc={3816504f-4993-46f1-b6ae-a234ba4bf66d}</author>
    <author>tc={6ce3973d-a9bd-4e89-9c7a-dedfd82571bd}</author>
    <author>tc={bb709ad2-cb79-4832-99e0-a5f16a1f099d}</author>
    <author>tc={c776ddbd-b88c-4ac2-9caa-d4e652d67e14}</author>
    <author>tc={c8bebdf5-53ad-4f7b-9e79-f1636f226092}</author>
    <author>tc={ccf19bfc-d0ca-489f-b532-af6e03c34713}</author>
    <author>tc={d4d8709a-e2f2-4284-a235-5f091f4d43dd}</author>
    <author>tc={d91eec99-188c-497b-9d61-bad77d7dc4fe}</author>
  </authors>
  <commentList>
    <comment authorId="0" xr:uid="{0fd17a7e-ddc4-402c-971c-30df75a4bb26}" ref="C220">
      <text>
        <t xml:space="preserve">[Threaded comment]
 Your version of Excel allows you to read this threaded comment; however, any edits to it will get removed if the file is opened in a newer version of Excel. Learn more: https://go.microsoft.com/fwlink/?linkid=870924
Comment:
	có gộp kèm theo filter view: group by quốc tịch và group by địa phương dc k?
</t>
      </text>
    </comment>
    <comment authorId="1" xr:uid="{3816504f-4993-46f1-b6ae-a234ba4bf66d}" ref="H521">
      <text>
        <t xml:space="preserve">[Threaded comment]
 Your version of Excel allows you to read this threaded comment; however, any edits to it will get removed if the file is opened in a newer version of Excel. Learn more: https://go.microsoft.com/fwlink/?linkid=870924
Comment:
	theo thông tư mới chị thấy mẫu I.4 khác mẫu B.I.5 đó https://docs.google.com/document/d/1uR5ICTuMG-2qAJQBDtxwaVvW36NgSGeG/edit
</t>
      </text>
    </comment>
    <comment authorId="2" xr:uid="{6ce3973d-a9bd-4e89-9c7a-dedfd82571bd}" ref="I12">
      <text>
        <t xml:space="preserve">[Threaded comment]
 Your version of Excel allows you to read this threaded comment; however, any edits to it will get removed if the file is opened in a newer version of Excel. Learn more: https://go.microsoft.com/fwlink/?linkid=870924
Comment:
	Mức độ ưu tiên: 
Ưu tiên cao: Các báo cáo có Nguồn thông tin từ Thông tư
Ưu tiên trung bình: Các báo cáo hiện đang có trên web (có nguồn refer) hoặc báo cáo dạng biểu số)
Ưu tiên thấp: Còn lại
File: https://docs.google.com/spreadsheets/d/1s2e5WkiVMd5k7m902awvdHtggMhlt9AZ/edit?gid=1692413452#gid=1692413452
Web: https://fdi.gov.vn/Pages/trangchu.aspx
</t>
      </text>
    </comment>
    <comment authorId="3" xr:uid="{bb709ad2-cb79-4832-99e0-a5f16a1f099d}" ref="H268">
      <text>
        <t xml:space="preserve">[Threaded comment]
 Your version of Excel allows you to read this threaded comment; however, any edits to it will get removed if the file is opened in a newer version of Excel. Learn more: https://go.microsoft.com/fwlink/?linkid=870924
Comment:
	Note: Có 2 loại báo cáo trong file rà soát, UC thì đang ghi chung chung
Reply:
	loại theo tháng là thêm mới trong file rà soát
</t>
      </text>
    </comment>
    <comment authorId="4" xr:uid="{c776ddbd-b88c-4ac2-9caa-d4e652d67e14}" ref="C116">
      <text>
        <t xml:space="preserve">[Threaded comment]
 Your version of Excel allows you to read this threaded comment; however, any edits to it will get removed if the file is opened in a newer version of Excel. Learn more: https://go.microsoft.com/fwlink/?linkid=870924
Comment:
	các báo cáo quý/năm etc --&gt; có gộp 1 màn + filter được không?
</t>
      </text>
    </comment>
    <comment authorId="5" xr:uid="{c8bebdf5-53ad-4f7b-9e79-f1636f226092}" ref="U24">
      <text>
        <t xml:space="preserve">[Threaded comment]
 Your version of Excel allows you to read this threaded comment; however, any edits to it will get removed if the file is opened in a newer version of Excel. Learn more: https://go.microsoft.com/fwlink/?linkid=870924
Comment:
	C @anh.luu@sotatek.com ơi mấy cột ở đây nè
lúc gắn link mình đang gắn file docs hoặc file excel --&gt; thì h mình gắn đúng link của cái tab hoặc sheet chứa mẫu đó ạ --&gt; Click phát mở dc đúng trang luôn
1 total reaction
Hai Anh (Harper) Luu reacted with 👍 at 2026-04-09 07:25 AM
</t>
      </text>
    </comment>
    <comment authorId="6" xr:uid="{ccf19bfc-d0ca-489f-b532-af6e03c34713}" ref="H283">
      <text>
        <t xml:space="preserve">[Threaded comment]
 Your version of Excel allows you to read this threaded comment; however, any edits to it will get removed if the file is opened in a newer version of Excel. Learn more: https://go.microsoft.com/fwlink/?linkid=870924
Comment:
	Chưa biết refer loại nào vì có 2 loại gần trùng tên
</t>
      </text>
    </comment>
    <comment authorId="7" xr:uid="{d4d8709a-e2f2-4284-a235-5f091f4d43dd}" ref="I212">
      <text>
        <t xml:space="preserve">[Threaded comment]
 Your version of Excel allows you to read this threaded comment; however, any edits to it will get removed if the file is opened in a newer version of Excel. Learn more: https://go.microsoft.com/fwlink/?linkid=870924
Comment:
	@hoai.ho@sotatek.com ơi cái nào e PiC thì update ở cột BA PiC cho c nhé
Reply:
	Done ạ
</t>
      </text>
    </comment>
    <comment authorId="8" xr:uid="{d91eec99-188c-497b-9d61-bad77d7dc4fe}" ref="H325">
      <text>
        <t xml:space="preserve">[Threaded comment]
 Your version of Excel allows you to read this threaded comment; however, any edits to it will get removed if the file is opened in a newer version of Excel. Learn more: https://go.microsoft.com/fwlink/?linkid=870924
Comment:
	2 báo cáo trùng tên trong file rà soát
</t>
      </text>
    </comment>
  </commentList>
</comments>
</file>

<file path=xl/sharedStrings.xml><?xml version="1.0" encoding="utf-8"?>
<sst xmlns="http://schemas.openxmlformats.org/spreadsheetml/2006/main" count="19058" uniqueCount="2866">
  <si>
    <t>TỔNG HỢP THÔNG TIN</t>
  </si>
  <si>
    <t>Dự án</t>
  </si>
  <si>
    <t>MBFS - Cổng đầu tư QG</t>
  </si>
  <si>
    <t>Người tạo</t>
  </si>
  <si>
    <t>Sotatek</t>
  </si>
  <si>
    <t>Phiên bản</t>
  </si>
  <si>
    <t>1.0</t>
  </si>
  <si>
    <t>Related file - CHUNG</t>
  </si>
  <si>
    <t>＃</t>
  </si>
  <si>
    <t>Nhóm</t>
  </si>
  <si>
    <t>Loại file</t>
  </si>
  <si>
    <t>Link</t>
  </si>
  <si>
    <t>Notes</t>
  </si>
  <si>
    <t>Chung</t>
  </si>
  <si>
    <t>File overview</t>
  </si>
  <si>
    <t>Sotatek_MBFS_Đề xuất hợp tác_Cổng một cửa đầu tư Quốc Gia (nhân sự).docx</t>
  </si>
  <si>
    <t>Tổng quan dự án - Xem qua</t>
  </si>
  <si>
    <t>Dự toán tổng hợp</t>
  </si>
  <si>
    <t>02._Dự_toán_TỔNG HỢP v2-final.xlsx</t>
  </si>
  <si>
    <t>Scope dự án</t>
  </si>
  <si>
    <t>File thông tin tổng</t>
  </si>
  <si>
    <t>2-Quyen2-TKCS-Cong1cua-ĐTQG-v4</t>
  </si>
  <si>
    <t>Tập trung mục số 5</t>
  </si>
  <si>
    <t xml:space="preserve">Nhóm onsite  </t>
  </si>
  <si>
    <t>https://t.me/+DWJGffQ7Oxk4MDdl</t>
  </si>
  <si>
    <t>Template SRS (MBFS)</t>
  </si>
  <si>
    <t>Tài liệu chung(các template dùng chung giữa team vs khách hàng)</t>
  </si>
  <si>
    <t>https://drive.google.com/drive/folders/1BmpXbrLdkUPEcG9GIH_Hj9JHeU-_u0LT</t>
  </si>
  <si>
    <t>Template do MBFS cung cấp</t>
  </si>
  <si>
    <t>PM Tool</t>
  </si>
  <si>
    <r>
      <rPr>
        <rFont val="Arial"/>
        <sz val="11.0"/>
      </rPr>
      <t xml:space="preserve">Jira: </t>
    </r>
    <r>
      <rPr>
        <rFont val="Arial"/>
        <color rgb="FF1155CC"/>
        <sz val="11.0"/>
        <u/>
      </rPr>
      <t>https://jira.sotatek.com/projects/MBFS/summary</t>
    </r>
    <r>
      <rPr>
        <rFont val="Arial"/>
        <sz val="11.0"/>
      </rPr>
      <t xml:space="preserve"> 
Wiki: </t>
    </r>
    <r>
      <rPr>
        <rFont val="Arial"/>
        <color rgb="FF1155CC"/>
        <sz val="11.0"/>
        <u/>
      </rPr>
      <t>https://wiki.sotatek.com/pages/viewpage.action?pageId=234186348</t>
    </r>
    <r>
      <rPr>
        <rFont val="Arial"/>
        <sz val="11.0"/>
      </rPr>
      <t xml:space="preserve"> 
Drive: </t>
    </r>
    <r>
      <rPr>
        <rFont val="Arial"/>
        <color rgb="FF1155CC"/>
        <sz val="11.0"/>
        <u/>
      </rPr>
      <t>https://drive.google.com/drive/folders/1zI48fP94KaIxx3VpHCM7pmMHy-Qzuz4V</t>
    </r>
    <r>
      <rPr>
        <rFont val="Arial"/>
        <sz val="11.0"/>
      </rPr>
      <t xml:space="preserve"> </t>
    </r>
  </si>
  <si>
    <t>Related file - BÁO CÁO</t>
  </si>
  <si>
    <t>Báo cáo - Chung</t>
  </si>
  <si>
    <t xml:space="preserve">File báo cáo, thống kê </t>
  </si>
  <si>
    <t>Rà soát Báo cáo, thống kê.xlsx</t>
  </si>
  <si>
    <t>Danh sách báo cáo đã được rà soát
Kiểm tra báo cáo thuộc thông tư</t>
  </si>
  <si>
    <t>Báo cáo nghiên cứu khả thi</t>
  </si>
  <si>
    <t>1-Quyển1-BCNCKT-Cong1cua-ĐTQG-v4.docx.docx</t>
  </si>
  <si>
    <t>Tài liệu cho phần báo cáo</t>
  </si>
  <si>
    <t>Folder cho báo cáo</t>
  </si>
  <si>
    <t>Tài liệu ĐT đã gửi cho phần Báo cáo</t>
  </si>
  <si>
    <t>Output - Master file</t>
  </si>
  <si>
    <t>Báo cáo cho Xúc tiến đầu tư</t>
  </si>
  <si>
    <t>[MBFS] | Phân hệ Báo cáo | Quản lý xúc tiến đầu tư (7 BC)</t>
  </si>
  <si>
    <t>Báo cáo cho Cổng đầu tư (ĐTTN, ĐTRNN, ĐTNN)</t>
  </si>
  <si>
    <t>[MBFS | Phân hệ Báo cáo | Quản lý đầu tư ra nước ngoài (26 BC)
[MBFS | Phân hệ Báo cáo | Quản lý đầu tư trong nước (1 BC)
[MBFS | Phân hệ Báo cáo | Quản lý đầu tư trong nước (1 BC)</t>
  </si>
  <si>
    <t>Báo cáo cho BP làm thủ tục</t>
  </si>
  <si>
    <t>[MBFS] | Phân hệ Báo cáo | Bộ phận tiếp nhận và trả kết quả (7 BC)</t>
  </si>
  <si>
    <t>Related file - MOBILE</t>
  </si>
  <si>
    <t>Tài liệu cho phần mobile</t>
  </si>
  <si>
    <t>Folder cho Mobile
CMCĐT_sitemap</t>
  </si>
  <si>
    <t>Tài liệu ĐT đã gửi cho phần Mobile
Link sheet gửi cho KH, 1 vài thông tin không có trong file offline</t>
  </si>
  <si>
    <t>Wireframe Mobile</t>
  </si>
  <si>
    <t>KKT/KCN</t>
  </si>
  <si>
    <t>Site xem KKT, KCN</t>
  </si>
  <si>
    <r>
      <rPr>
        <rFont val="Arial"/>
        <color rgb="FF1155CC"/>
        <sz val="11.0"/>
        <u/>
      </rPr>
      <t>http://14.248.82.118:3007/</t>
    </r>
    <r>
      <rPr>
        <rFont val="Arial"/>
        <sz val="11.0"/>
      </rPr>
      <t xml:space="preserve"> 
{
  "tenDangNhap": "admin02",
  "matKhau": "Admin@123"
}</t>
    </r>
  </si>
  <si>
    <t>Important note</t>
  </si>
  <si>
    <t>Date</t>
  </si>
  <si>
    <t>Category</t>
  </si>
  <si>
    <t>Note</t>
  </si>
  <si>
    <t xml:space="preserve">Scope </t>
  </si>
  <si>
    <t>Team Sotatek sẽ phụ trách 2 phân hệ mobile app + báo cáo &amp; tổng hợp
Đối với các giao diện, chức năng trên mobile cần lấy dữ liệu từ các phân hệ nghiệp vụ (KCN-KKT, Xúc tiến đầu tư ...) thì các team phát triển các module nghiệp vụ (trên web app) sẽ cung cấp API để lấy dữ liệu hiển thị/cập nhật dữ liệu cho App mobile
1. Mobile app clone ra từ web app đã xây dựng xong (có sẵn API, chưa có BA document). 
2. Báo cáo &amp; tổng hợp (only web)</t>
  </si>
  <si>
    <t>Địa điểm
Giờ làm việc</t>
  </si>
  <si>
    <t>Số 6 Phan Huy Chú, Hoàn Kiếm
Làm việc tại phòng 106
8h30 sáng vào làm</t>
  </si>
  <si>
    <t>Contact point (external)</t>
  </si>
  <si>
    <t>a Chí
0973 902 896</t>
  </si>
  <si>
    <t>Các tài khoản truy cập</t>
  </si>
  <si>
    <r>
      <rPr>
        <rFont val="Arial"/>
        <b/>
        <sz val="11.0"/>
      </rPr>
      <t xml:space="preserve">Hệ thống để các báo cáo thống kê:
</t>
    </r>
    <r>
      <rPr>
        <rFont val="Arial"/>
        <b/>
        <i/>
        <sz val="11.0"/>
      </rPr>
      <t xml:space="preserve">Note: chỉ được view không làm gì thêm vì đây là hệ thống đang chạy
</t>
    </r>
    <r>
      <rPr>
        <rFont val="Arial"/>
        <color rgb="FF1155CC"/>
        <sz val="11.0"/>
        <u/>
      </rPr>
      <t>https://fdi.gov.vn/Pages/trangchu.aspx</t>
    </r>
    <r>
      <rPr>
        <rFont val="Arial"/>
        <sz val="11.0"/>
      </rPr>
      <t xml:space="preserve"> 
mobitest / Abcd@123
-------------------------------------------------------------------
</t>
    </r>
    <r>
      <rPr>
        <rFont val="Arial"/>
        <b/>
        <sz val="11.0"/>
      </rPr>
      <t>Hệ thống để xem site NĐT (làm mobile app)</t>
    </r>
    <r>
      <rPr>
        <rFont val="Arial"/>
        <sz val="11.0"/>
      </rPr>
      <t xml:space="preserve">
Link CMC - Portal, NĐT: 
</t>
    </r>
    <r>
      <rPr>
        <rFont val="Arial"/>
        <b/>
        <color rgb="FF1155CC"/>
        <sz val="11.0"/>
        <u/>
      </rPr>
      <t>https://cmcdtqg.dieuhanhso.vn/</t>
    </r>
    <r>
      <rPr>
        <rFont val="Arial"/>
        <b/>
        <sz val="11.0"/>
      </rPr>
      <t xml:space="preserve"> 
</t>
    </r>
    <r>
      <rPr>
        <rFont val="Arial"/>
        <b/>
        <color rgb="FF1155CC"/>
        <sz val="11.0"/>
        <u/>
      </rPr>
      <t>cmc-portal.zamiga.vn</t>
    </r>
    <r>
      <rPr>
        <rFont val="Arial"/>
        <b/>
        <sz val="11.0"/>
      </rPr>
      <t xml:space="preserve"> 
</t>
    </r>
    <r>
      <rPr>
        <rFont val="Arial"/>
        <sz val="11.0"/>
      </rPr>
      <t xml:space="preserve">
Link API CMC:
</t>
    </r>
    <r>
      <rPr>
        <rFont val="Arial"/>
        <color rgb="FF1155CC"/>
        <sz val="11.0"/>
        <u/>
      </rPr>
      <t>https://cmc-api.dieuhanhso.vn/swagger/index.html</t>
    </r>
    <r>
      <rPr>
        <rFont val="Arial"/>
        <sz val="11.0"/>
      </rPr>
      <t xml:space="preserve"> 
</t>
    </r>
    <r>
      <rPr>
        <rFont val="Arial"/>
        <color rgb="FF1155CC"/>
        <sz val="11.0"/>
        <u/>
      </rPr>
      <t>https://cmcdtqgapi.zamiga.vn/swagger/index.html</t>
    </r>
    <r>
      <rPr>
        <rFont val="Arial"/>
        <sz val="11.0"/>
      </rPr>
      <t xml:space="preserve"> 
</t>
    </r>
    <r>
      <rPr>
        <rFont val="Arial"/>
        <color rgb="FF1155CC"/>
        <sz val="11.0"/>
        <u/>
      </rPr>
      <t>http://192.168.1.179:7275/swagger/index.html</t>
    </r>
    <r>
      <rPr>
        <rFont val="Arial"/>
        <sz val="11.0"/>
      </rPr>
      <t xml:space="preserve"> 
-------------------------------------------------------------------
</t>
    </r>
    <r>
      <rPr>
        <rFont val="Arial"/>
        <b/>
        <sz val="11.0"/>
      </rPr>
      <t xml:space="preserve">Các hệ thống khác
</t>
    </r>
    <r>
      <rPr>
        <rFont val="Arial"/>
        <sz val="11.0"/>
      </rPr>
      <t xml:space="preserve">Link Admin CMC - QTHT, DVC, QTBV : 
</t>
    </r>
    <r>
      <rPr>
        <rFont val="Arial"/>
        <color rgb="FF1155CC"/>
        <sz val="11.0"/>
        <u/>
      </rPr>
      <t>https://qldtqg.dieuhanhso.vn/</t>
    </r>
    <r>
      <rPr>
        <rFont val="Arial"/>
        <sz val="11.0"/>
      </rPr>
      <t xml:space="preserve">  
</t>
    </r>
    <r>
      <rPr>
        <rFont val="Arial"/>
        <color rgb="FF1155CC"/>
        <sz val="11.0"/>
        <u/>
      </rPr>
      <t>cmcdtqg.zamiga.vn</t>
    </r>
    <r>
      <rPr>
        <rFont val="Arial"/>
        <sz val="11.0"/>
      </rPr>
      <t xml:space="preserve">    
http://192.168.1.179:5175/ 
Link Admin QT bài viết API:
</t>
    </r>
    <r>
      <rPr>
        <rFont val="Arial"/>
        <color rgb="FF1155CC"/>
        <sz val="11.0"/>
        <u/>
      </rPr>
      <t>https://multi-news.zamiga.vn/swagger/index.html</t>
    </r>
    <r>
      <rPr>
        <rFont val="Arial"/>
        <sz val="11.0"/>
      </rPr>
      <t xml:space="preserve"> 
http://192.168.1.179:7276/swagger/index.html 
Tài khoản cán bộ một cửa cục taikhoan / matkhau
1. BPMC_CanBoTiepNhan / CanBoTiepNhan@1
2. tuan1 / 1
Tài khoản cán bộ nghiệp vụ xử lý hs (mk đều là 1)
CT_CucDauTuNuocNgoai                       
CP_CucDauTuNuocNgoai01                       
CP_CucDauTuNuocNgoai02                       
TP_VanPhong                                        
PP_VanPhong01                                    
PP_VanPhong02                                    
CV_VanPhong01                                    
CV_VanPhong02</t>
    </r>
  </si>
  <si>
    <t>BA member</t>
  </si>
  <si>
    <t>Account</t>
  </si>
  <si>
    <t>Type</t>
  </si>
  <si>
    <t>Effort</t>
  </si>
  <si>
    <t>Module</t>
  </si>
  <si>
    <t xml:space="preserve">Huyen (Hexie) Dinh </t>
  </si>
  <si>
    <t>BA Lead - offshore</t>
  </si>
  <si>
    <t>-</t>
  </si>
  <si>
    <t>Quan Trinh</t>
  </si>
  <si>
    <t>BA onsite</t>
  </si>
  <si>
    <t>Báo cáo</t>
  </si>
  <si>
    <t>Hoai Ho</t>
  </si>
  <si>
    <t>Yen Le</t>
  </si>
  <si>
    <t>Hai Anh (Harper) Luu</t>
  </si>
  <si>
    <t>BA offshore</t>
  </si>
  <si>
    <t>Nga Nguyen</t>
  </si>
  <si>
    <t>Mobile</t>
  </si>
  <si>
    <t>Huy Lai</t>
  </si>
  <si>
    <t>Han (Eloise) Luong</t>
  </si>
  <si>
    <t>Xika Le</t>
  </si>
  <si>
    <t>BA workflow</t>
  </si>
  <si>
    <r>
      <rPr>
        <rFont val="Arial"/>
        <b/>
        <color theme="1"/>
        <sz val="11.0"/>
      </rPr>
      <t xml:space="preserve">1. Thời gian làm việc với KH (BTC)
</t>
    </r>
    <r>
      <rPr>
        <rFont val="Arial"/>
        <color theme="1"/>
        <sz val="11.0"/>
      </rPr>
      <t xml:space="preserve">Không setup lịch họp với KH BTC vào Thứ 2 và Thứ 6 
--&gt; Thứ 2 &amp; Thứ 6: BA Onsite và Offshore bóc tách tài liệu, làm file Excel/Wireframe, review chéo, chuẩn bị bộ câu hỏi đi họp.
Thứ 3, 4, 5 (Nên xin KH lịch họp weekly để confirm nghiệp vụ trong 1 buổi): BA Onsite đi họp confirm với Khách hàng (BTC/MBFS) và review với các bên liên quan.
</t>
    </r>
    <r>
      <rPr>
        <rFont val="Arial"/>
        <b/>
        <color theme="1"/>
        <sz val="11.0"/>
      </rPr>
      <t xml:space="preserve">2. Quy tắc quản lý WBS:
</t>
    </r>
    <r>
      <rPr>
        <rFont val="Arial"/>
        <color theme="1"/>
        <sz val="11.0"/>
      </rPr>
      <t xml:space="preserve">
WBS hiện tại là WBS tổng. Nếu trong quá trình phân tích cần break nhỏ hơn, BA chủ động mô tả kỹ hơn.
Với mỗi UC: Cần map rõ với đối tác, tài liệu tham khảo liên quan (API, màn hình website, document, etc)
Phát sinh UC mới: Đánh Tag [Out-of-scope] và alert vào nhóm chung.
Cancel UC: Cần comment rõ nguyên nhân, người confirm loại khỏi scope, thời gian (kèm link evidence).</t>
    </r>
  </si>
  <si>
    <t>Phân hệ Mobile</t>
  </si>
  <si>
    <r>
      <rPr>
        <rFont val="Arial"/>
        <b/>
        <i/>
        <color theme="1"/>
        <sz val="11.0"/>
      </rPr>
      <t xml:space="preserve">1. Tổng quan: 
</t>
    </r>
    <r>
      <rPr>
        <rFont val="Arial"/>
        <color theme="1"/>
        <sz val="11.0"/>
      </rPr>
      <t xml:space="preserve">SotaTek phát triển phần Mobile app cho website đang trong quá trình xây dựng.  
</t>
    </r>
    <r>
      <rPr>
        <rFont val="Arial"/>
        <b/>
        <color theme="1"/>
        <sz val="11.0"/>
      </rPr>
      <t>2</t>
    </r>
    <r>
      <rPr>
        <rFont val="Arial"/>
        <b/>
        <i/>
        <color theme="1"/>
        <sz val="11.0"/>
      </rPr>
      <t xml:space="preserve">. Phụ thuộc
</t>
    </r>
    <r>
      <rPr>
        <rFont val="Arial"/>
        <color theme="1"/>
        <sz val="11.0"/>
      </rPr>
      <t xml:space="preserve">- Giao diện website hiện tại đã outdated --&gt; Chỉ coi là nguồn tham khảo. Cần dựa vào tài liệu latest của bên MBFS
- Cases: Có nhiều đối tác cùng phát triển, do đó BA onsite cần xác định mỗi API do bên nào phát triển, tình trạng hiện tại 
+ Nếu website NĐT (user) đã có sẵn: Xin đầu API, tài liệu liên quan, giao diện hiện tại
+ Nếu website NĐT (user) chưa có: Xác định chưa có do MBFS chưa đẩy lên, chức năng chưa được MBFS phát triển, hay chức năng thuộc trách nhiệm của đối tác khác </t>
    </r>
  </si>
  <si>
    <t>Step</t>
  </si>
  <si>
    <t>Lên wireframe</t>
  </si>
  <si>
    <t>Confirm WF với khách hàng</t>
  </si>
  <si>
    <t>Confirm design cuối</t>
  </si>
  <si>
    <r>
      <rPr>
        <rFont val="Arial"/>
        <sz val="11.0"/>
      </rPr>
      <t xml:space="preserve">1. Tìm hiểu tình trạng hiện tại:
- Chức năng do đối tác nào phát triển
- Tình trạng API: Đã có, có nhưng chưa deploy, chưa có
- Nếu đã có: Xin đầu API + Tài liệu
- Nếu chưa có: Làm rõ nguyên nhân (MBFS chưa đẩy lên / Chưa phát triển / Thuộc bên khác) + Update trạng thái
2. Gửi đầy đủ input để làm wireframe:
- Tham khảo website NĐT: </t>
    </r>
    <r>
      <rPr>
        <rFont val="Arial"/>
        <color rgb="FF1155CC"/>
        <sz val="11.0"/>
        <u/>
      </rPr>
      <t>http://cmc-portal.zamiga.vn</t>
    </r>
    <r>
      <rPr>
        <rFont val="Arial"/>
        <sz val="11.0"/>
      </rPr>
      <t xml:space="preserve"> 
- API từ phía đối tác 
- Tài liệu mới nhất từ MBFS
- Khác</t>
    </r>
  </si>
  <si>
    <t>1. BA Onsite cầm bản Wireframe nháp đi chốt với BTC (chốt trường thông tin cần hiển thị, flow)
2. Note các feedback / thông tin đã chốt được vào WBS để Offshore nắm thông tin.</t>
  </si>
  <si>
    <t>1. Nhận design từ team designer
2. Confirm với KH Macom 
3. Gửi feedbacks về nếu có</t>
  </si>
  <si>
    <t>1. Phối hợp BA onsite để clear requirement
2. Sử dụng Figma Make làm wireframe (thể hiện flow + fields) dựa trên input đầu vào</t>
  </si>
  <si>
    <t xml:space="preserve">1. Update WF theo feedbacks
2.Transfer luồng nghiệp vụ cho Team Designer </t>
  </si>
  <si>
    <t>1. Hoàn thiện Document (SRS) theo template của MBFS. 
2. Transfer tài liệu và Design final cho Team Dev (SotaTek).</t>
  </si>
  <si>
    <t>Phân hệ báo cáo</t>
  </si>
  <si>
    <r>
      <rPr>
        <rFont val="Arial"/>
        <b/>
        <i/>
        <color theme="1"/>
        <sz val="11.0"/>
      </rPr>
      <t xml:space="preserve">1. Tổng quan: </t>
    </r>
    <r>
      <rPr>
        <rFont val="Arial"/>
        <color theme="1"/>
        <sz val="11.0"/>
      </rPr>
      <t xml:space="preserve">SotaTek phát triển toàn bộ phần Báo cáo. Mỗi báo cáo sẽ có luồng duyệt (Lifecycle) riêng biệt.
</t>
    </r>
    <r>
      <rPr>
        <rFont val="Arial"/>
        <b/>
        <i/>
        <color theme="1"/>
        <sz val="11.0"/>
      </rPr>
      <t xml:space="preserve">2. Phụ thuộc
</t>
    </r>
    <r>
      <rPr>
        <rFont val="Arial"/>
        <color theme="1"/>
        <sz val="11.0"/>
      </rPr>
      <t>- Cần check chéo kỹ để tránh làm trùng các báo cáo mà Vendor khác đã làm. Web FDI cũ (fdi.gov.vn) có thể tham khảo nhưng có rủi ro outdated.
- Không vẽ Wireframe cho từng báo cáo, nên sử dụng Excel Master File để quản lý.
- Cases:
+ Báo cáo đã được đối tác phát triển: Hiện tại có nhiều đối tác cùng làm --&gt; Khả năng một số báo cáo đã được các bên đối tác phát triển rồi --&gt; Cần lấy yêu cầu từ BTC và xác nhận chức năng hiện tại của đối tác. Nếu đã ổn thì không cần làm nữa.
+ Báo cáo đối tác chưa phát triển: Cần tìm hiểu nghiệp vụ (dựa vào tài liệu, phụ lục, website) và làm việc với BTC.</t>
    </r>
  </si>
  <si>
    <t>Làm sheet excel/docs tương ứng với mỗi báo cáo</t>
  </si>
  <si>
    <t>Confirm nghiệp vụ</t>
  </si>
  <si>
    <t>1. Tìm hiểu tình trạng hiện tại
- Báo cáo đã được phát triển hay chưa?
- Update với BA offshore + WBS:
+ Nếu đã phát triển: Chủ động lấy nghiệp vụ từ BTC để đối soát với báo cáo do đối tác phát triển
+ Nếu chưa phát triển: Update để BA offshore process 
2. Confirm về bộ lọc
3. Confirm về luồng duyệt (VD Lifecycle: Tạo -&gt; Trình Sở -&gt; Trình Bộ -&gt; Reject).
Note: Tất cả báo cáo đều cần confirm về lifecycle</t>
  </si>
  <si>
    <t>1. Sử dụng file excel để họp chốt với BTC
(1) Trường thông tin 
(1.1) Trường nhập liệu/ Trường lấy được từ trên web
(2) Bộ lọc điều kiện
(3) Lifecycle luồng duyệt của từng loại báo cáo. (Note: Mọi báo cáo đều bắt buộc phải confirm Lifecycle).
2. Gửi feedbacks về nếu có</t>
  </si>
  <si>
    <t>1. Nghiên cứu tài liệu hiện có và website
- Nghiên cứu Thông tư (03, 25...), Phụ lục và Web FDI cũ để nhặt dữ liệu
2. Liệt kê các trường trong báo cáo. Confirm thêm với BA onsite về các bộ lọc
3. 
- Làm sheet excel tương ứng mỗi báo cáo
- Mô tả luồng duyệt (Lifecycle: VD Tạo -&gt; Trình Sở -&gt; Trình Bộ -&gt; Reject) bằng Diagram hoặc Text flow trong Excel.</t>
  </si>
  <si>
    <t>1. Cập nhật file excel theo feedbacks
2. Transfer cho Designer để thiết kế Các màn hình dùng chung, bao gồm:
- Giao diện xem báo cáo tổng (Filter, Bảng grid dữ liệu, Nút Export).
- Giao diện màn tạo mới báo cáo, import báo cáo, define template import báo cáo
- Màn hình Portal xem Lifecycle (Trạng thái báo cáo đang tắc ở đâu).
- Các component dùng chung cho Form (Dropdown, Datepicker, Button Duyệt/Từ chối).</t>
  </si>
  <si>
    <t xml:space="preserve">quan.trinh </t>
  </si>
  <si>
    <t>1. Hôm nay đã làm gì?
- Tìm hiểu các workflow của báo cáo theo phân bổ
- Chuẩn bị câu hỏi cho buổi gặp KH
2. Output của hôm nay (đính kèm file nếu có)
- Ra workflow của các báo cáo
- Liệt kê các câu hỏi chung cho các báo cáo
3. Kế hoạch ngày mai
- Thu thập thông tin từ khách hàng
-
4. Rủi ro/ Blocker
-
-</t>
  </si>
  <si>
    <t>1. Hôm nay đã làm gì?
- Tham gia họp các phòng ban: ĐTRNN, XTĐT, QL KCN/KKT
2. Output của hôm nay (đính kèm file nếu có)
- Flow chung của các phòng ban
- Đã gửi meeting minutes cho từng cuộc họp
3. Kế hoạch ngày mai
- Tham gia họp với ĐTNN
- Sync up team offshore
4. Rủi ro/ Blocker
- Phát sinh của phòng ban, QL KCN/KKT yêu cầu thêm biểu mẫu tại thông tư 05
- ĐTRNN không dùng biểu mẫu cũ, hẹn lịch gửi lại sau, đã có đầu mối
- XTĐT do thời gian không đủ nên chưa đến mục Phân hệ của Sota
- Team offshore gắn link báo cáo của XTĐT thiếu và sai -&gt; Kiểm tra lại</t>
  </si>
  <si>
    <t>1. Hôm nay đã làm gì?
- Họp vs phòng ĐTNN
- Họp sync up với BA offshore
2. Output của hôm nay (đính kèm file nếu có)
-
-
3. Kế hoạch ngày mai
- Họp kickoff dự án
- Rà lại báo cáo với phòng XTĐT, BQL KCN/KKT
4. Rủi ro/ Blocker
- Các bên đầu mối trả lời chậm
-</t>
  </si>
  <si>
    <t>1. Hôm nay đã làm gì?
- Join kickoff dự án
- Họp team BA cho kế hoạch làm tài liệu gửi MBFS
- Confirm được danh sách BC của Ban Quản lý khu
- Gửi thông tin tới các đầu mới ĐTRNN, XTĐT để confirm -&gt; Vẫn chưa trả lời, sẽ push 
2. Output của hôm nay (đính kèm file nếu có)
-
-
3. Kế hoạch ngày mai
- OT làm tài liệu phụ lục báo cáo
-
4. Rủi ro/ Blocker
-
-</t>
  </si>
  <si>
    <t>Weekend</t>
  </si>
  <si>
    <t>1. Hôm nay đã làm gì?
- Push lịch khách hàng trả lời
- Transfer lại workflow
- Update thông tin báo cáo vào wbs
2. Output của hôm nay (đính kèm file nếu có)
-
-
3. Kế hoạch ngày mai
- Push lịch khách hàng trả lời
- Nghiên cứu báo cáo 
4. Rủi ro/ Blocker
-
-</t>
  </si>
  <si>
    <t>1. Hôm nay đã làm gì?
- Nhận transfer mobile
- Cf đc workflow + danh sách báo cáo tại các phòng ban còn lại
- Rà lại báo cáo
2. Output của hôm nay (đính kèm file nếu có)
- update phụ lục
- update wbs
3. Kế hoạch ngày mai
- Tiếp tục thu thập thông tin về báo cáo động
-
4. Rủi ro/ Blocker
-
-</t>
  </si>
  <si>
    <t>1. Hôm nay đã làm gì?
- Update document
- Tìm hiểu chi tiết báo cáo Ban QL Khu
2. Output của hôm nay (đính kèm file nếu có)
-
-
3. Kế hoạch ngày mai
- Tham gia họp với ĐTNN, Ban quan lý khu
- Nghiên cứu tài liệu liên quan phần mềm KH đang sử dụng
4. Rủi ro/ Blocker
-
-</t>
  </si>
  <si>
    <t>1. Hôm nay đã làm gì?
- Họp với phòng TH
- Comment wireframe
2. Output của hôm nay (đính kèm file nếu có)
-
-
3. Kế hoạch ngày mai
-
-
4. Rủi ro/ Blocker
-
-</t>
  </si>
  <si>
    <t>1. Hôm nay đã làm gì?
- Study biểu mẫu báo cáo
- Update luồng
- Update phụ lục UC gửi MBFS
2. Output của hôm nay (đính kèm file nếu có)
-
-
3. Kế hoạch ngày mai
-
-
4. Rủi ro/ Blocker
-
-</t>
  </si>
  <si>
    <t>1. Hôm nay đã làm gì?
- Study nghiệp vụ báo cáo
- Phân tích báo cáo XTĐT + ĐTNN
2. Output của hôm nay (đính kèm file nếu có)
-
-
3. Kế hoạch ngày mai
-
-
4. Rủi ro/ Blocker
-
-</t>
  </si>
  <si>
    <t>1. Hôm nay đã làm gì?
- Rà soát SRS cho các báo cáo của XTĐT
- Update doc ĐTNN
2. Output của hôm nay (đính kèm file nếu có)
-
-
3. Kế hoạch ngày mai
-
-
4. Rủi ro/ Blocker
-
-</t>
  </si>
  <si>
    <t>1. Hôm nay đã làm gì?
-
-
2. Output của hôm nay (đính kèm file nếu có)
-
-
3. Kế hoạch ngày mai
-
-
4. Rủi ro/ Blocker
-
-</t>
  </si>
  <si>
    <t xml:space="preserve">
yen.le2</t>
  </si>
  <si>
    <t>1. Hôm nay đã làm gì?
- Tìm hiểu file workflow, list báo cáo, template báo cáo để note ra filter chung và quy trình chung
-
2. Output của hôm nay (đính kèm file nếu có)
- Qna dựa vào file workflow và các báo cáo priority cao được giao
-
3. Kế hoạch ngày mai
- họp vs btc
- tìm hiểu list báo cáo ĐTNN để chuẩn bị mai họp
4. Rủi ro/ Blocker
-
-</t>
  </si>
  <si>
    <r>
      <rPr>
        <rFont val="Be Vietnam Pro"/>
      </rPr>
      <t xml:space="preserve">1. Hôm nay đã làm gì?
- họp vs btc (ĐTTNRNN)
- tìm hiểu list báo cáo ĐTNN để chuẩn bị mai họp
2. Output của hôm nay (đính kèm file nếu có)
- file Qna ĐTNN </t>
    </r>
    <r>
      <rPr>
        <rFont val="Be Vietnam Pro"/>
        <color rgb="FF1155CC"/>
        <u/>
      </rPr>
      <t>https://docs.google.com/spreadsheets/d/1SFT_KDRTKqqVnnrVFLo_P8LEnjoCnL0DayEyyfrs1EE/edit?gid=1307060189#gid=1307060189</t>
    </r>
    <r>
      <rPr>
        <rFont val="Be Vietnam Pro"/>
      </rPr>
      <t xml:space="preserve">
-
3. Kế hoạch ngày mai
- họp vs btc (ĐTNN)
-
4. Rủi ro/ Blocker
-
-</t>
    </r>
  </si>
  <si>
    <t>1. Hôm nay đã làm gì?
- họp vs btc (ĐTNN)
- họp sync vs BA offshore
2. Output của hôm nay (đính kèm file nếu có)
- 
-
3. Kế hoạch ngày mai
- họp kickoff dự án
- họp vs phòng Tổng hợp về ĐTNN
- check file thông tư mới nếu có các báo cáo liên quan ĐTNN
4. Rủi ro/ Blocker
- chưa hẹn được lịch vs đầu mối liên quan phần báo cáo của phòng ĐTNN
-</t>
  </si>
  <si>
    <t>1. Hôm nay đã làm gì?
- check list báo cáo ĐTNN (quick meet, thống kê qna và list báo cáo gửi contact point phòng Tổng hợp) 
- họp kickoff dự án
2. Output của hôm nay (đính kèm file nếu có)
- file list báo cáo ĐTNN và qna update theo thông tư phòng Tổng hợp gửi
-
3. Kế hoạch ngày mai
- tiếp tục cập nhật list báo cáo và qna nếu có update
- get confirmation from phòng Tổng hợp
-
4. Rủi ro/ Blocker
- đầu mối phòng Tổng hợp confirm chậm
-</t>
  </si>
  <si>
    <t>1. Hôm nay đã làm gì?
- phân tích list báo cáo ĐTNN, thêm qna, update vào wbs báo cáo
-
2. Output của hôm nay (đính kèm file nếu có)
- update qna ở link list báo cáo
- update thông tin vào link wbs báo cáo
3. Kế hoạch ngày mai
- get confirmation cho luồng phê duyệt của ĐTNN, list báo cáo của ĐTTN
- join làm các báo cáo khác nếu đã clear
4. Rủi ro/ Blocker
- đầu mối phòng Tổng hợp confirm chậm
-</t>
  </si>
  <si>
    <t>1. Hôm nay đã làm gì?
- nghiên cứu list báo cáo ĐTNN, ĐTTN, bổ sung qna
- update, rà soát: list báo cáo tổng hợp, UC báo cáo
- đọc file thông tư 05, 31
- support update UC mobile
2. Output của hôm nay (đính kèm file nếu có)
-
-
3. Kế hoạch ngày mai
- get confirmation cho luồng phê duyệt của ĐTNN, list báo cáo của ĐTTN
- join làm các báo cáo khác nếu đã clear
4. Rủi ro/ Blocker
- đầu mối phòng Tổng hợp confirm chậm
-</t>
  </si>
  <si>
    <t>1. Hôm nay đã làm gì?
- check wireframe
- nghiên cứu list báo cáo ĐTNN, bổ sung qna
- update file UC
2. Output của hôm nay (đính kèm file nếu có)
- comment trong file wireframe
- qna bổ sung cho phần báo cáo ĐTNN
- file UC updated
3. Kế hoạch ngày mai
- họp vs phòng Tổng hợp
-
4. Rủi ro/ Blocker
- đầu mối phòng Tổng hợp confirm chậm
-</t>
  </si>
  <si>
    <t xml:space="preserve">1. Hôm nay đã làm gì?
- họp vs phòng Tổng hợp
- check wireframe
2. Output của hôm nay (đính kèm file nếu có)
- comment wireframe
- thêm thông tin về mong muốn của phòng Tổng hợp cho phân hệ báo cáo
3. Kế hoạch ngày mai
-
-
4. Rủi ro/ Blocker
- chưa get được confirm cụ thể về báo cáo hay luồng phê duyệt liên quan ĐTNN, ĐTTN
</t>
  </si>
  <si>
    <t>1. Hôm nay đã làm gì?
- trao đổi vs đầu mối ĐTNN 
- phân tích validation và filter cho các báo cáo được assigned
2. Output của hôm nay (đính kèm file nếu có)
- theo tiếp đầu mối c Chi để confirm luồng vào ngày mai, gặp trực tiếp
- đã thêm các thông tin validation của một số báo cáo trong sheet chung
3. Kế hoạch ngày mai
- trao đổi vs c Chi confirm ĐTNN
- complete validation các báo cáo trong sheet chung
4. Rủi ro/ Blocker
- đầu mối ĐTNN chậm confirm
-</t>
  </si>
  <si>
    <t>1. Hôm nay đã làm gì?
- Meeting vs  c Chi (phòng Tổng hợp)
- Update wbs báo cáo do thay đổi file biểu mẫu
2. Output của hôm nay (đính kèm file nếu có)
- Meeting note trên group -&gt; Clear các Qna liên quan tới biểu mẫu, luồng, đv gửi, nhận. 
-
3. Kế hoạch ngày mai
- Check lại, phân tích và điền đủ thông tin cho các biểu mẫu đc assigned. 
-
4. Rủi ro/ Blocker
-
-</t>
  </si>
  <si>
    <t>1. Hôm nay đã làm gì?
- Phân tích và điền đủ thông tin cho các biểu mẫu đc assigned
-
2. Output của hôm nay (đính kèm file nếu có)
- Thông tin các báo cáo đã được điền đủ trong file wbs. 
-
3. Kế hoạch ngày mai
- Một số qna liên quan tới trường dữ liệu trong báo cáo tiếp tục trao đổi vs c Chi. 
- Check SRS và figma. 
4. Rủi ro/ Blocker
- Một số thông tin đang là assumption, sẽ k get được confirmation từ client. 
-</t>
  </si>
  <si>
    <t>1. Hôm nay đã làm gì?
- Rà soát, phân tích lại mẫu báo cáo IV4 và các mẫu báo cáo đã done hôm trước
- Rà soát SRS cho các báo cáo đã done phân tích
2. Output của hôm nay (đính kèm file nếu có)
- Update phân tích trong file wbs báo cáo
- Done checking SRS 1 báo cáo
3. Kế hoạch ngày mai
- Rà soát tiếp SRS báo cáo
- Gửi qna cho client nếu có. 
4. Rủi ro/ Blocker
-
-</t>
  </si>
  <si>
    <t>1. Hôm nay đã làm gì?
- Phân tích lại 2 báo cáo đã done do các thông tin có thể tích hợp được. 
- Rà soát SRS. 
2. Output của hôm nay (đính kèm file nếu có)
- Kết quả phân tích 2 báo cáo trong wbs: Tình hình cấp mới/điều chỉnh, Tình hình tạm ngừng/chấm dứt. 
- Rà soát SRS.
3. Kế hoạch ngày mai
- Rà soát SRS
- Confirm reply qna của contact point ĐTNN. 
4. Rủi ro/ Blocker
-
-</t>
  </si>
  <si>
    <t>hoai.ho</t>
  </si>
  <si>
    <t>1. Hôm nay đã làm gì?
- Tìm hiểu các báo cáo, phân loại, và đối chiếu với web site
- Liệt kê ra QnA để phục vụ cho buổi họp với khách
2. Output của hôm nay (đính kèm file nếu có)
- Đã hoàn thành danh sách câu hỏi
- Đã vẽ ra tổng quan luồng trình và phê duyệt báo cáo 
3. Kế hoạch ngày mai
- Tiếp nhận nghiệp vụ từ khách và update danh sách QnA và workflow
- Tiếp tục tìm hiểu báo cáo
4. Rủi ro/ Blocker
- Yêu cầu nghiệp vụ chưa rõ ràng, cần confirm từ khách sớm để khoanh vùng
-</t>
  </si>
  <si>
    <t>1. Hôm nay đã làm gì?
- Họp với BTC ĐTRNN, XTĐT, QL KKTKCN
- Lập danh sách các mẫu báo cáo in-scope
- Update flow drawio
2. Output của hôm nay (đính kèm file nếu có)
- Flow drawio 
- Danh sách mẫu báo cáo in-scope
3. Kế hoạch ngày mai
- Tiếp tục họp với BTC ĐTNN
-
4. Rủi ro/ Blocker
-
-</t>
  </si>
  <si>
    <t xml:space="preserve">1. Hôm nay đã làm gì?
- Họp BTC ĐTNN
- Họp sync up BA offshore
- Study thông tư và luồng dựa trên yêu cầu trong cuộc họp
2. Output của hôm nay (đính kèm file nếu có)
- 
-
3. Kế hoạch ngày mai
- Tiếp tục chốt luồng cùng MBF
- Update danh mục biểu mẫu báo cáo và tiếp tục study thông tư
4. Rủi ro/ Blocker
- Các bên đầu mối khách confirm chậm
- </t>
  </si>
  <si>
    <t>1. Hôm nay đã làm gì?
- Kick-Off dự án
- Đã cconfirm được danh sách báo cáo của BQL khu
- Tiếp tục study thông tin và luồng của báo cáo BQL khu và XTĐT; chờ khách confirm danh sách của XTĐT
2. Output của hôm nay (đính kèm file nếu có)
-
-
3. Kế hoạch ngày mai
- OT để update UC list theo danh sách báo cáo mới nhất
-
4. Rủi ro/ Blocker
-
-</t>
  </si>
  <si>
    <t>1. Hôm nay đã làm gì?
- Tiếp tục review UC list dựa trên danh sách báo cáo
- Tiếp tục chờ khách confirm danh sách báo cáo của XTĐT
- Update lại luồng quy trình cho các khâu tiếp nhận
- Support các BA onsite BCTK
2. Output của hôm nay (đính kèm file nếu có)
-
-
3. Kế hoạch ngày mai
- Confirm danh sách báo cáo với XTĐT
- Study thông tư nghị định của báo cáo BQL khu để hiểu thêm context
4. Rủi ro/ Blocker
-
-</t>
  </si>
  <si>
    <t>1. Hôm nay đã làm gì?
- Study thông tư 131 và 05 để hiểu BQL KCN, KKT (khu sinh thái); Nghị định 96, 89 và các nghị định liên quan để nắm các actor liên quan
- Review luồng wireframe
- Tiếp tục update UC list 
2. Output của hôm nay (đính kèm file nếu có)
-
-
3. Kế hoạch ngày mai
- Update phụ lục và WBS
-
4. Rủi ro/ Blocker
-
-</t>
  </si>
  <si>
    <t>1. Hôm nay đã làm gì?
- Update Phụ lục (UC list) và đính kèm link quy trình vào các báo cáo tương ứng
- Review luồng wireframe
- Rà lại các mẫu báo cáo BQL khu để list QnA mai họp với khách
2. Output của hôm nay (đính kèm file nếu có)
-
-
3. Kế hoạch ngày mai
- Họp với khách để confirm luồng và danh sách báo cáo; trả lời danh sách QnA
-
4. Rủi ro/ Blocker
-
-</t>
  </si>
  <si>
    <t>1. Hôm nay đã làm gì?
- Mapping các trường thông tin của các biểu mẫu báo cáo BQL khu và XTĐT sử dụng heat map (chưa xong vì bị block task sửa quy trình và confirm thông tin) 
- Họp với chị Linh BQL khu 
- Review figma/prototype (đã comment figma)
- Sửa UC phụ lục
2. Output của hôm nay (đính kèm file nếu có)
-
-
3. Kế hoạch ngày mai
-Meeting với XTĐT confirm thông tin
- Complete heat map
4. Rủi ro/ Blocker
-
-</t>
  </si>
  <si>
    <t>1. Hôm nay đã làm gì?
- Study biểu mẫu báo cáo
- Update luồng
- Update phụ lục UC gửi MBFS
2. Output của hôm nay (đính kèm file nếu có)
-
-
3. Kế hoạch ngày mai
-
-
4. Rủi ro/ Blocker
-
-</t>
  </si>
  <si>
    <t>1. Hôm nay đã làm gì?
- Study chi tiết các biểu mẫu thông tư 131
- Hoàn thành mapping thông tư 131 và 05 của phòng BQL KCN KKT
- Viết spec cho từng mẫu báo cáo (chưa xong)
2. Output của hôm nay (đính kèm file nếu có)
-
-
3. Kế hoạch ngày mai
- Tiếp tục viết spec cho từng mẫu báo cáo, list ra các field thông tin 
- Review và study doc template của MBFS
4. Rủi ro/ Blocker
-
-</t>
  </si>
  <si>
    <r>
      <rPr>
        <rFont val="Be Vietnam Pro"/>
      </rPr>
      <t xml:space="preserve">1. Hôm nay đã làm gì?
-
-
2. Output của hôm nay (đính kèm file nếu có)
- Meeting link: </t>
    </r>
    <r>
      <rPr>
        <rFont val="Be Vietnam Pro"/>
        <color rgb="FF1155CC"/>
        <u/>
      </rPr>
      <t>https://notexapp.com/share/69e89c7cdf1875b52bb6bc85</t>
    </r>
    <r>
      <rPr>
        <rFont val="Be Vietnam Pro"/>
      </rPr>
      <t xml:space="preserve">
-
3. Kế hoạch ngày mai
-
-
4. Rủi ro/ Blocker
-
-</t>
    </r>
  </si>
  <si>
    <t>anh.luu</t>
  </si>
  <si>
    <r>
      <rPr>
        <rFont val="Be Vietnam Pro"/>
      </rPr>
      <t xml:space="preserve">1. Hôm nay đã làm gì?
- Start study dự án
- Tách các báo cáo UTC theo từng folder theo từng phòng ban
2. Output của hôm nay (đính kèm file nếu có)
- </t>
    </r>
    <r>
      <rPr>
        <rFont val="Be Vietnam Pro"/>
        <color rgb="FF1155CC"/>
        <u/>
      </rPr>
      <t>https://drive.google.com/drive/folders/1Ao8Ca1W1oHTP20e3G4gLM2pFUj9gWKPv</t>
    </r>
    <r>
      <rPr>
        <rFont val="Be Vietnam Pro"/>
      </rPr>
      <t xml:space="preserve">
-
3. Kế hoạch ngày mai
-
-
4. Rủi ro/ Blocker
-
-</t>
    </r>
  </si>
  <si>
    <t>1. Hôm nay đã làm gì?
- Tiếp tục study. Đọc các tài liệu (meeting note, thông tư mới, flow báo cáo drawio)
- Review WBS/ ĐTRNN: cần update lại theo thông tư mới
2. Output của hôm nay (đính kèm file nếu có)
-
-
3. Kế hoạch ngày mai
- Review flow báo cáo drawio, check kèm QnA
- Họp catch up
4. Rủi ro/ Blocker
-
-</t>
  </si>
  <si>
    <t>1. Hôm nay đã làm gì?
- Rà soát thông tư với WBS
- Update link báo cáo trong WBS
2. Output của hôm nay (đính kèm file nếu có)
-
-
3. Kế hoạch ngày mai
- Update mẫu báo cáo theo thông tư mới với các phòng ban đã chốt (XTĐT, ĐTRNN, KCN/KKT)
-
4. Rủi ro/ Blocker
-
-</t>
  </si>
  <si>
    <t>1. Hôm nay đã làm gì?
- Join họp kickoff dự án
- Join họp training AI for BA
- Review lại WBS với thông tư mới
-
2. Output của hôm nay (đính kèm file nếu có)
-
-
3. Kế hoạch ngày mai
- Đợi update latest WBS
-
4. Rủi ro/ Blocker
-
-</t>
  </si>
  <si>
    <r>
      <rPr>
        <rFont val="Be Vietnam Pro"/>
        <color theme="1"/>
      </rPr>
      <t xml:space="preserve">1. Hôm nay đã làm gì?
- Research flow báo cáo
- Tạo wireframe Dashboard 
2. Output của hôm nay (đính kèm file nếu có)
- Dashboard | Figma design: </t>
    </r>
    <r>
      <rPr>
        <rFont val="Be Vietnam Pro"/>
        <color rgb="FF036AE4"/>
      </rPr>
      <t>https://www.figma.com/design/cklcaM2w5S8To691104P3j/C%E1%BB%95ng-%C4%91%E1%BA%A7u-t%C6%B0-QG---B%C3%A1o-c%C3%A1o?node-id=0-1&amp;p=f&amp;t=I0fPXA8UALkknJMo-0</t>
    </r>
    <r>
      <rPr>
        <rFont val="Be Vietnam Pro"/>
        <color theme="1"/>
      </rPr>
      <t xml:space="preserve">
- Dashboard | Figma make: </t>
    </r>
    <r>
      <rPr>
        <rFont val="Be Vietnam Pro"/>
        <color rgb="FF036AE4"/>
      </rPr>
      <t>https://www.figma.com/make/2XmwvUFXcDebo5VnvBX53H/Create-Design-Base?t=Tnht9rn1hFXuKpvX-0</t>
    </r>
    <r>
      <rPr>
        <rFont val="Be Vietnam Pro"/>
        <color theme="1"/>
      </rPr>
      <t xml:space="preserve">
3. Kế hoạch ngày mai
- Tiếp tục lên wireframe cho các phần chung của báo cáo
-
4. Rủi ro/ Blocker
- AI credit limited nên ko hoàn thành được tối đa số màn hình đã expect
-</t>
    </r>
  </si>
  <si>
    <r>
      <rPr>
        <rFont val="Be Vietnam Pro"/>
      </rPr>
      <t xml:space="preserve">1. Hôm nay đã làm gì?
- Review flow báo cáo + dựng wireframe cho 1/2 flow chính: Flow có phê duyệt ( BCTK-04)
-
2. Output của hôm nay (đính kèm file nếu có)
- Figma Make: </t>
    </r>
    <r>
      <rPr>
        <rFont val="Be Vietnam Pro"/>
        <color rgb="FF1155CC"/>
        <u/>
      </rPr>
      <t>https://www.figma.com/make/87tmTWld3QZrvRA56vR43M/Create-Complete-UI-Flow?p=f&amp;t=Ya23eCCDnY1Ry7Zh-0</t>
    </r>
    <r>
      <rPr>
        <rFont val="Be Vietnam Pro"/>
      </rPr>
      <t xml:space="preserve"> 
- Figma Design: </t>
    </r>
    <r>
      <rPr>
        <rFont val="Be Vietnam Pro"/>
        <color rgb="FF1155CC"/>
        <u/>
      </rPr>
      <t>https://www.figma.com/design/cklcaM2w5S8To691104P3j/C%E1%BB%95ng-%C4%91%E1%BA%A7u-t%C6%B0-QG---B%C3%A1o-c%C3%A1o?node-id=81-8039&amp;t=TnctCx3tPoyQuO0R-0</t>
    </r>
    <r>
      <rPr>
        <rFont val="Be Vietnam Pro"/>
        <color rgb="FF036AE4"/>
      </rPr>
      <t xml:space="preserve"> </t>
    </r>
    <r>
      <rPr>
        <rFont val="Be Vietnam Pro"/>
      </rPr>
      <t xml:space="preserve">
3. Kế hoạch ngày mai
- Update flow BCTK-04 nếu có
- Review flow báo cáo + dựng wireframe cho flow chính còn lại (BCTK-01)
4. Rủi ro/ Blocker
- WBS/ Flow/ Items thay đổi theo ngày ==&gt; tỉ lệ rework rất cao
-</t>
    </r>
  </si>
  <si>
    <r>
      <rPr>
        <rFont val="Be Vietnam Pro"/>
      </rPr>
      <t xml:space="preserve">1. Hôm nay đã làm gì?
- Tạo file doc tổng hợp, đặc tả luồng báo cáo có phê duyệt (BCTK-04) đầy đủ chi tiết flow, actor, diagram, assumption, open question
-
2. Output của hôm nay (đính kèm file nếu có)
- </t>
    </r>
    <r>
      <rPr>
        <rFont val="Be Vietnam Pro"/>
        <color rgb="FF1155CC"/>
        <u/>
      </rPr>
      <t>https://docs.google.com/document/d/1aD85sBB5YdB10EkI7AYdp70W1rfva6x49fLNQhukN8M/edit?tab=t.0</t>
    </r>
    <r>
      <rPr>
        <rFont val="Be Vietnam Pro"/>
      </rPr>
      <t xml:space="preserve"> 
-
3. Kế hoạch ngày mai
- OFF
-
4. Rủi ro/ Blocker
-
-</t>
    </r>
  </si>
  <si>
    <r>
      <rPr>
        <rFont val="Be Vietnam Pro"/>
      </rPr>
      <t xml:space="preserve">1. Hôm nay đã làm gì?
- Review SRS 185-190
- Update WBS
2. Output của hôm nay (đính kèm file nếu có)
- </t>
    </r>
    <r>
      <rPr>
        <rFont val="Be Vietnam Pro"/>
        <color rgb="FF1155CC"/>
        <u/>
      </rPr>
      <t>https://docs.google.com/document/d/1PeU_4Yr6YIQJ4gCNN9YtnTefxVugGGsK33arn79i6ZE/edit?disco=AAAB3zWC6k4&amp;tab=t.3b44tdyn7rx8</t>
    </r>
    <r>
      <rPr>
        <rFont val="Be Vietnam Pro"/>
      </rPr>
      <t xml:space="preserve"> 
-
3. Kế hoạch ngày mai
-
-
4. Rủi ro/ Blocker
-
-</t>
    </r>
  </si>
  <si>
    <r>
      <rPr>
        <rFont val="Be Vietnam Pro"/>
      </rPr>
      <t xml:space="preserve">1. Hôm nay đã làm gì?
- Update WF: 
Quản lý báo cáo: </t>
    </r>
    <r>
      <rPr>
        <rFont val="Be Vietnam Pro"/>
        <color rgb="FF1155CC"/>
        <u/>
      </rPr>
      <t>https://www.figma.com/design/cklcaM2w5S8To691104P3j/C%E1%BB%95ng-%C4%91%E1%BA%A7u-t%C6%B0-QG---B%C3%A1o-c%C3%A1o?node-id=2347-2964&amp;t=KtChjuaNDZtj5VDz-0</t>
    </r>
    <r>
      <rPr>
        <rFont val="Be Vietnam Pro"/>
      </rPr>
      <t xml:space="preserve"> 
</t>
    </r>
    <r>
      <rPr>
        <rFont val="Be Vietnam Pro"/>
        <color rgb="FF1155CC"/>
        <u/>
      </rPr>
      <t>https://www.figma.com/design/cklcaM2w5S8To691104P3j/C%E1%BB%95ng-%C4%91%E1%BA%A7u-t%C6%B0-QG---B%C3%A1o-c%C3%A1o?node-id=735-1418&amp;t=KtChjuaNDZtj5VDz-0</t>
    </r>
    <r>
      <rPr>
        <rFont val="Be Vietnam Pro"/>
      </rPr>
      <t xml:space="preserve"> 
Side bar:
</t>
    </r>
    <r>
      <rPr>
        <rFont val="Be Vietnam Pro"/>
        <color rgb="FF1155CC"/>
        <u/>
      </rPr>
      <t>https://www.figma.com/design/cklcaM2w5S8To691104P3j/C%E1%BB%95ng-%C4%91%E1%BA%A7u-t%C6%B0-QG---B%C3%A1o-c%C3%A1o?node-id=2380-1678&amp;t=KtChjuaNDZtj5VDz-0</t>
    </r>
    <r>
      <rPr>
        <rFont val="Be Vietnam Pro"/>
      </rPr>
      <t xml:space="preserve"> 
-
2. Output của hôm nay (đính kèm file nếu có)
-
-
3. Kế hoạch ngày mai
- Update input WBS Quản lý báo cáo
-
4. Rủi ro/ Blocker
-
-</t>
    </r>
  </si>
  <si>
    <t>xika.le</t>
  </si>
  <si>
    <t>1. Hôm nay đã làm gì?
- Thiết kế WF các tính năng trong danh mục Quản lý xúc tiến đầu tư
- Mapping API với tính năng 
2. Output của hôm nay (đính kèm file nếu có)
-  WF các tính năng trong danh mục Quản lý xúc tiến đầu tư
3. Kế hoạch ngày mai
- Check API tính năng
- Thiết kế WF tính năng ưu tiên cao
4. Rủi ro/ Blocker
-
-</t>
  </si>
  <si>
    <r>
      <rPr>
        <rFont val="Be Vietnam Pro"/>
      </rPr>
      <t xml:space="preserve">1. Hôm nay đã làm gì?
- Thiết kế WF các tính năng trong danh mục KHAI THÁC THÔNG TIN KHU CÔNG NGHIỆP, KHU KINH TẾ DÀNH CHO NHÀ ĐẦU TƯ
2. Output của hôm nay (đính kèm file nếu có)
-  WF các tính năng trong danh mục THÔNG TIN KHU CÔNG NGHIỆP, KHU KINH TẾ DÀNH CHO NHÀ ĐẦU TƯ
</t>
    </r>
    <r>
      <rPr>
        <rFont val="Be Vietnam Pro"/>
        <color rgb="FF1155CC"/>
        <u/>
      </rPr>
      <t>https://www.figma.com/design/SwJYSyX7POiWiEj6MXx0Ak/Nh%C3%A0-%C4%91%E1%BA%A7u-t%C6%B0?node-id=0-1&amp;p=f&amp;t=FzTJzBxU9OTMVi2Y-0</t>
    </r>
    <r>
      <rPr>
        <rFont val="Be Vietnam Pro"/>
      </rPr>
      <t xml:space="preserve">
3. Kế hoạch ngày mai
- Thiết kế WF tính năng ưu tiên cao
4. Rủi ro/ Blocker
-
-</t>
    </r>
  </si>
  <si>
    <t>1. Hôm nay đã làm gì?
- Rà soát wireframe cho các UC ưu tiên cao
- Thiết kế prototype cho UC
2. Output của hôm nay (đính kèm file nếu có)
-  Prototype cho các UC danh mục Chức năng gkhai thác thông tin khu công nghiệp, khu kinh tế dành cho nhà đầu tư
3. Kế hoạch ngày mai
- Thiết kế prototype cho UC danh mục quản lý xúc tiến đầu tư
-
4. Rủi ro/ Blocker
-
-</t>
  </si>
  <si>
    <t>1. Hôm nay đã làm gì?
- Rà soát UC
- Thiết kế prototype
2. Output của hôm nay (đính kèm file nếu có)
-
-
3. Kế hoạch ngày mai
- Tiếp tục thiết kế prototype
-
4. Rủi ro/ Blocker
-
-</t>
  </si>
  <si>
    <t>han.luong</t>
  </si>
  <si>
    <r>
      <rPr>
        <rFont val="Be Vietnam Pro"/>
      </rPr>
      <t xml:space="preserve">1. Hôm nay đã làm gì?
- Làm wireframe cho 1 số functions đã có thông tin
- Input QnA internal
2. Output của hôm nay (đính kèm file nếu có)
- Tin tức - Câu chuyện thành công: </t>
    </r>
    <r>
      <rPr>
        <rFont val="Be Vietnam Pro"/>
        <color rgb="FF1155CC"/>
        <u/>
      </rPr>
      <t>https://www.figma.com/design/SwJYSyX7POiWiEj6MXx0Ak/Nh%C3%A0-%C4%91%E1%BA%A7u-t%C6%B0?node-id=39-283&amp;t=O7b2xbiDgc3g8wsv-4</t>
    </r>
    <r>
      <rPr>
        <rFont val="Be Vietnam Pro"/>
      </rPr>
      <t xml:space="preserve"> 
- Phản ánh, kiến nghị: </t>
    </r>
    <r>
      <rPr>
        <rFont val="Be Vietnam Pro"/>
        <color rgb="FF1155CC"/>
        <u/>
      </rPr>
      <t>https://www.figma.com/design/SwJYSyX7POiWiEj6MXx0Ak/Nh%C3%A0-%C4%91%E1%BA%A7u-t%C6%B0?node-id=10-2&amp;t=O7b2xbiDgc3g8wsv-4</t>
    </r>
    <r>
      <rPr>
        <rFont val="Be Vietnam Pro"/>
      </rPr>
      <t xml:space="preserve"> 
- Khu công nghiệp, khu kinh tế: </t>
    </r>
    <r>
      <rPr>
        <rFont val="Be Vietnam Pro"/>
        <color rgb="FF1155CC"/>
        <u/>
      </rPr>
      <t>https://www.figma.com/design/SwJYSyX7POiWiEj6MXx0Ak/Nh%C3%A0-%C4%91%E1%BA%A7u-t%C6%B0?node-id=1-443&amp;t=O7b2xbiDgc3g8wsv-4</t>
    </r>
    <r>
      <rPr>
        <rFont val="Be Vietnam Pro"/>
      </rPr>
      <t xml:space="preserve"> 
3. Kế hoạch ngày mai
- Rà soát các items trong WBS có API . priority = high để làm wireframe
4. Rủi ro/ Blocker
-
-</t>
    </r>
  </si>
  <si>
    <r>
      <rPr>
        <rFont val="Be Vietnam Pro"/>
      </rPr>
      <t xml:space="preserve">1. Hôm nay đã làm gì?
- Làm wireframe cho 1 số functions đã có thông tin
- Input QnA internal
2. Output của hôm nay (đính kèm file nếu có)
- Đăng nhập: </t>
    </r>
    <r>
      <rPr>
        <rFont val="Be Vietnam Pro"/>
        <color rgb="FF1155CC"/>
        <u/>
      </rPr>
      <t>https://www.figma.com/design/SwJYSyX7POiWiEj6MXx0Ak/Nh%C3%A0-%C4%91%E1%BA%A7u-t%C6%B0?node-id=163-2516&amp;t=3CmF9y8DNr8RRM0h-4</t>
    </r>
    <r>
      <rPr>
        <rFont val="Be Vietnam Pro"/>
      </rPr>
      <t xml:space="preserve"> 
- Đăng ký: </t>
    </r>
    <r>
      <rPr>
        <rFont val="Be Vietnam Pro"/>
        <color rgb="FF1155CC"/>
        <u/>
      </rPr>
      <t>https://www.figma.com/design/SwJYSyX7POiWiEj6MXx0Ak/Nh%C3%A0-%C4%91%E1%BA%A7u-t%C6%B0?node-id=163-2517&amp;t=3CmF9y8DNr8RRM0h-4</t>
    </r>
    <r>
      <rPr>
        <rFont val="Be Vietnam Pro"/>
      </rPr>
      <t xml:space="preserve"> 
- Quên mật khẩu: </t>
    </r>
    <r>
      <rPr>
        <rFont val="Be Vietnam Pro"/>
        <color rgb="FF1155CC"/>
        <u/>
      </rPr>
      <t>https://www.figma.com/design/SwJYSyX7POiWiEj6MXx0Ak/Nh%C3%A0-%C4%91%E1%BA%A7u-t%C6%B0?node-id=163-2518&amp;t=3CmF9y8DNr8RRM0h-4</t>
    </r>
    <r>
      <rPr>
        <rFont val="Be Vietnam Pro"/>
      </rPr>
      <t xml:space="preserve"> 
- Quản lý thông tin tài khoản cá nhân: </t>
    </r>
    <r>
      <rPr>
        <rFont val="Be Vietnam Pro"/>
        <color rgb="FF1155CC"/>
        <u/>
      </rPr>
      <t>https://www.figma.com/design/SwJYSyX7POiWiEj6MXx0Ak/Nh%C3%A0-%C4%91%E1%BA%A7u-t%C6%B0?node-id=126-322&amp;t=3CmF9y8DNr8RRM0h-4</t>
    </r>
    <r>
      <rPr>
        <rFont val="Be Vietnam Pro"/>
      </rPr>
      <t xml:space="preserve"> 
- Quản lý thông tin tài khoản doanh nghiệp: </t>
    </r>
    <r>
      <rPr>
        <rFont val="Be Vietnam Pro"/>
        <color rgb="FF1155CC"/>
        <u/>
      </rPr>
      <t>https://www.figma.com/design/SwJYSyX7POiWiEj6MXx0Ak/Nh%C3%A0-%C4%91%E1%BA%A7u-t%C6%B0?node-id=126-323&amp;t=3CmF9y8DNr8RRM0h-4</t>
    </r>
    <r>
      <rPr>
        <rFont val="Be Vietnam Pro"/>
      </rPr>
      <t xml:space="preserve"> 
- Đổi mật khẩu: </t>
    </r>
    <r>
      <rPr>
        <rFont val="Be Vietnam Pro"/>
        <color rgb="FF1155CC"/>
        <u/>
      </rPr>
      <t>https://www.figma.com/design/SwJYSyX7POiWiEj6MXx0Ak/Nh%C3%A0-%C4%91%E1%BA%A7u-t%C6%B0?node-id=126-324&amp;t=3CmF9y8DNr8RRM0h-4</t>
    </r>
    <r>
      <rPr>
        <rFont val="Be Vietnam Pro"/>
      </rPr>
      <t xml:space="preserve"> 
- Cấu hình tài khoản: </t>
    </r>
    <r>
      <rPr>
        <rFont val="Be Vietnam Pro"/>
        <color rgb="FF1155CC"/>
        <u/>
      </rPr>
      <t>https://www.figma.com/design/SwJYSyX7POiWiEj6MXx0Ak/Nh%C3%A0-%C4%91%E1%BA%A7u-t%C6%B0?node-id=126-325&amp;t=3CmF9y8DNr8RRM0h-4</t>
    </r>
    <r>
      <rPr>
        <rFont val="Be Vietnam Pro"/>
      </rPr>
      <t xml:space="preserve">
3. Kế hoạch ngày mai
- Check thông tin của phần KCN, KKT và lên wireframe
4. Rủi ro/ Blocker
-
-</t>
    </r>
  </si>
  <si>
    <r>
      <rPr>
        <rFont val="Be Vietnam Pro"/>
      </rPr>
      <t xml:space="preserve">1. Hôm nay đã làm gì?
- Thiết kết wireframe cho  Hướng dẫn sử dụng (6 màn) và Câu hỏi thường gặp (7 màn)
- Chỉnh sửa màn Đăng nhập theo confirm của khách (thêm option đăng nhập bằng face ID và đăng nhập bằng vân tay)
2. Output của hôm nay (đính kèm file nếu có)
- Hướng dẫn sử dụng: </t>
    </r>
    <r>
      <rPr>
        <rFont val="Be Vietnam Pro"/>
        <color rgb="FF1155CC"/>
        <u/>
      </rPr>
      <t>https://www.figma.com/design/SwJYSyX7POiWiEj6MXx0Ak/Nh%C3%A0-%C4%91%E1%BA%A7u-t%C6%B0?node-id=341-2099&amp;t=3CmF9y8DNr8RRM0h-4</t>
    </r>
    <r>
      <rPr>
        <rFont val="Be Vietnam Pro"/>
      </rPr>
      <t xml:space="preserve"> 
-Câu hỏi thường gặp: </t>
    </r>
    <r>
      <rPr>
        <rFont val="Be Vietnam Pro"/>
        <color rgb="FF1155CC"/>
        <u/>
      </rPr>
      <t>https://www.figma.com/design/SwJYSyX7POiWiEj6MXx0Ak/Nh%C3%A0-%C4%91%E1%BA%A7u-t%C6%B0?node-id=341-2100&amp;t=3CmF9y8DNr8RRM0h-4</t>
    </r>
    <r>
      <rPr>
        <rFont val="Be Vietnam Pro"/>
      </rPr>
      <t xml:space="preserve">
3. Kế hoạch ngày mai
-Thiết kế wireframe cho các items đã có thông tin
4. Rủi ro/ Blocker
-
-</t>
    </r>
  </si>
  <si>
    <r>
      <rPr>
        <rFont val="Be Vietnam Pro"/>
      </rPr>
      <t xml:space="preserve">1. Hôm nay đã làm gì?
- Update màn đăng nhập/đăng ký: thêm lựa chọn language
- Thiết kế wireframe left side bar
- Thiết kế wireframe thông báo và cảnh báo
2. Output của hôm nay (đính kèm file nếu có)
-Left side bar: </t>
    </r>
    <r>
      <rPr>
        <rFont val="Be Vietnam Pro"/>
        <color rgb="FF1155CC"/>
        <u/>
      </rPr>
      <t>https://www.figma.com/design/SwJYSyX7POiWiEj6MXx0Ak/C%E1%BB%95ng-%C4%91%E1%BA%A7u-t%C6%B0-QG?node-id=523-5535&amp;t=UCytP5D0pfZ43DjI-4</t>
    </r>
    <r>
      <rPr>
        <rFont val="Be Vietnam Pro"/>
      </rPr>
      <t xml:space="preserve"> 
- Thông báo và cảnh báo: </t>
    </r>
    <r>
      <rPr>
        <rFont val="Be Vietnam Pro"/>
        <color rgb="FF1155CC"/>
        <u/>
      </rPr>
      <t>https://www.figma.com/design/SwJYSyX7POiWiEj6MXx0Ak/C%E1%BB%95ng-%C4%91%E1%BA%A7u-t%C6%B0-QG?node-id=521-2203&amp;t=UCytP5D0pfZ43DjI-4</t>
    </r>
    <r>
      <rPr>
        <rFont val="Be Vietnam Pro"/>
      </rPr>
      <t xml:space="preserve"> 
3. Kế hoạch ngày mai
- Rà soát wbs để categorize các function trong mobile app -&gt; từ đó update wf left side bar + build wf homepage
4. Rủi ro/ Blocker
-
-</t>
    </r>
  </si>
  <si>
    <t xml:space="preserve"> </t>
  </si>
  <si>
    <r>
      <rPr>
        <rFont val="Arial"/>
      </rPr>
      <t xml:space="preserve">1. Hôm nay đã làm gì?
- Rà soát wbs các UC priority high
- Thiết kế Homepage
- Cập nhật màn left side bar
2. Output của hôm nay (đính kèm file nếu có)
-Homepage: </t>
    </r>
    <r>
      <rPr>
        <rFont val="Arial"/>
        <color rgb="FF1155CC"/>
        <u/>
      </rPr>
      <t>https://www.figma.com/design/SwJYSyX7POiWiEj6MXx0Ak/C%E1%BB%95ng-%C4%91%E1%BA%A7u-t%C6%B0-QG?node-id=755-743&amp;t=KqFlCeQzsLWKTYOl-4</t>
    </r>
    <r>
      <rPr>
        <rFont val="Arial"/>
      </rPr>
      <t xml:space="preserve">
-
3. Kế hoạch ngày mai
-
-
4. Rủi ro/ Blocker
-
-</t>
    </r>
  </si>
  <si>
    <r>
      <rPr>
        <rFont val="Be Vietnam Pro"/>
      </rPr>
      <t xml:space="preserve">1. Hôm nay đã làm gì?
- Build wf màn chi tiết hồ sơ
- Build wf màn tra cứu thông tin quỹ đất
- Build wf màn tra cứu thông tin thuê đấy
2. Output của hôm nay (đính kèm file nếu có)
- Chi tiết hồ sơ: </t>
    </r>
    <r>
      <rPr>
        <rFont val="Be Vietnam Pro"/>
        <color rgb="FF1155CC"/>
        <u/>
      </rPr>
      <t>https://www.figma.com/design/SwJYSyX7POiWiEj6MXx0Ak/C%E1%BB%95ng-%C4%91%E1%BA%A7u-t%C6%B0-QG?node-id=948-1918&amp;t=KqFlCeQzsLWKTYOl-4</t>
    </r>
    <r>
      <rPr>
        <rFont val="Be Vietnam Pro"/>
      </rPr>
      <t xml:space="preserve"> 
- Quỹ đất: </t>
    </r>
    <r>
      <rPr>
        <rFont val="Be Vietnam Pro"/>
        <color rgb="FF1155CC"/>
        <u/>
      </rPr>
      <t>https://www.figma.com/design/SwJYSyX7POiWiEj6MXx0Ak/C%E1%BB%95ng-%C4%91%E1%BA%A7u-t%C6%B0-QG?node-id=921-7&amp;t=KqFlCeQzsLWKTYOl-4</t>
    </r>
    <r>
      <rPr>
        <rFont val="Be Vietnam Pro"/>
      </rPr>
      <t xml:space="preserve"> 
- Thuê đất: </t>
    </r>
    <r>
      <rPr>
        <rFont val="Be Vietnam Pro"/>
        <color rgb="FF1155CC"/>
        <u/>
      </rPr>
      <t>https://www.figma.com/design/SwJYSyX7POiWiEj6MXx0Ak/C%E1%BB%95ng-%C4%91%E1%BA%A7u-t%C6%B0-QG?node-id=921-1590&amp;t=KqFlCeQzsLWKTYOl-4</t>
    </r>
    <r>
      <rPr>
        <rFont val="Be Vietnam Pro"/>
      </rPr>
      <t xml:space="preserve"> 
3. Kế hoạch ngày mai
- Rà soát UC high và build wf
- Update màn quản lý tài khoản - tổ chức/doanh nghiệp
4. Rủi ro/ Blocker
-
-</t>
    </r>
  </si>
  <si>
    <r>
      <rPr>
        <rFont val="Be Vietnam Pro"/>
      </rPr>
      <t xml:space="preserve">1. Hôm nay đã làm gì?
- Build wf màn UC 101: Tra cứu kho dữ liệu điện tử trên mobile
- Build wf màn chat bot (UC 109-110)
- Update wf màn quản lý tài khoản doanh nghiệp theo data trên website
2. Output của hôm nay (đính kèm file nếu có)
- Wf UC 101: Tra cứu kho dữ liệu điện tử trên mobile: </t>
    </r>
    <r>
      <rPr>
        <rFont val="Be Vietnam Pro"/>
        <color rgb="FF1155CC"/>
        <u/>
      </rPr>
      <t>https://www.figma.com/design/SwJYSyX7POiWiEj6MXx0Ak/C%E1%BB%95ng-%C4%91%E1%BA%A7u-t%C6%B0-QG?node-id=1068-102&amp;t=VoA3EJ1AlJG6EtvO-4</t>
    </r>
    <r>
      <rPr>
        <rFont val="Be Vietnam Pro"/>
      </rPr>
      <t xml:space="preserve">
- WF chatbot: </t>
    </r>
    <r>
      <rPr>
        <rFont val="Be Vietnam Pro"/>
        <color rgb="FF1155CC"/>
        <u/>
      </rPr>
      <t>https://www.figma.com/design/SwJYSyX7POiWiEj6MXx0Ak/C%E1%BB%95ng-%C4%91%E1%BA%A7u-t%C6%B0-QG?node-id=1089-1230&amp;t=QFoF3vobo0vxDo5C-4</t>
    </r>
    <r>
      <rPr>
        <rFont val="Be Vietnam Pro"/>
      </rPr>
      <t xml:space="preserve"> 
3. Kế hoạch ngày mai
-
-
4. Rủi ro/ Blocker
-
-</t>
    </r>
  </si>
  <si>
    <r>
      <rPr>
        <rFont val="Be Vietnam Pro"/>
      </rPr>
      <t xml:space="preserve">1. Hôm nay đã làm gì?
- Build wf phần tài liệu cá nhân
- Update wf theo cmt của dev/QC
2. Output của hôm nay (đính kèm file nếu có)
- Tài liệu cá nhân: </t>
    </r>
    <r>
      <rPr>
        <rFont val="Be Vietnam Pro"/>
        <color rgb="FF1155CC"/>
        <u/>
      </rPr>
      <t>https://www.figma.com/design/SwJYSyX7POiWiEj6MXx0Ak/C%E1%BB%95ng-%C4%91%E1%BA%A7u-t%C6%B0-QG?node-id=1068-102&amp;t=QTrfhTQYztu8TFmY-4</t>
    </r>
    <r>
      <rPr>
        <rFont val="Be Vietnam Pro"/>
      </rPr>
      <t xml:space="preserve">
-
3. Kế hoạch ngày mai
-
-
4. Rủi ro/ Blocker
-
-</t>
    </r>
  </si>
  <si>
    <r>
      <rPr>
        <rFont val="Be Vietnam Pro"/>
      </rPr>
      <t xml:space="preserve">1. Hôm nay đã làm gì?
- Build wf chuyên trang đầu tư theo khu vực
- Build wf báo cáo NĐT nộp
- Build wf thủ tục hành chính
2. Output của hôm nay (đính kèm file nếu có)
- Chuyên trang đầu tư theo khu vực: </t>
    </r>
    <r>
      <rPr>
        <rFont val="Be Vietnam Pro"/>
        <color rgb="FF1155CC"/>
        <u/>
      </rPr>
      <t>https://www.figma.com/design/SwJYSyX7POiWiEj6MXx0Ak/C%E1%BB%95ng-%C4%91%E1%BA%A7u-t%C6%B0-QG?node-id=1425-413&amp;t=QTrfhTQYztu8TFmY-4</t>
    </r>
    <r>
      <rPr>
        <rFont val="Be Vietnam Pro"/>
      </rPr>
      <t xml:space="preserve">
- Báo cáo NĐT nộp: </t>
    </r>
    <r>
      <rPr>
        <rFont val="Be Vietnam Pro"/>
        <color rgb="FF1155CC"/>
        <u/>
      </rPr>
      <t xml:space="preserve">https://www.figma.com/design/SwJYSyX7POiWiEj6MXx0Ak/C%E1%BB%95ng-%C4%91%E1%BA%A7u-t%C6%B0-QG?node-id=1462-981&amp;t=QTrfhTQYztu8TFmY-4
</t>
    </r>
    <r>
      <rPr>
        <rFont val="Be Vietnam Pro"/>
      </rPr>
      <t xml:space="preserve">- Thủ tục hành chính: </t>
    </r>
    <r>
      <rPr>
        <rFont val="Be Vietnam Pro"/>
        <color rgb="FF1155CC"/>
        <u/>
      </rPr>
      <t>https://www.figma.com/design/SwJYSyX7POiWiEj6MXx0Ak/C%E1%BB%95ng-%C4%91%E1%BA%A7u-t%C6%B0-QG?node-id=1477-2&amp;t=jTh1Q1Gv9n8Bajva-4</t>
    </r>
    <r>
      <rPr>
        <rFont val="Be Vietnam Pro"/>
      </rPr>
      <t xml:space="preserve">
3. Kế hoạch ngày mai
-
-
4. Rủi ro/ Blocker
-
-</t>
    </r>
  </si>
  <si>
    <r>
      <rPr>
        <rFont val="Be Vietnam Pro"/>
      </rPr>
      <t xml:space="preserve">1. Hôm nay đã làm gì?
- build wf báo cáo: Báo cáo định kỳ năm tình hình hoạt động dự án đầu tư tại nước ngoài
-
2. Output của hôm nay (đính kèm file nếu có)
- WF Báo cáo định kỳ năm tình hình hoạt động dự án đầu tư tại nước ngoài: </t>
    </r>
    <r>
      <rPr>
        <rFont val="Be Vietnam Pro"/>
        <color rgb="FF1155CC"/>
        <u/>
      </rPr>
      <t>https://www.figma.com/design/cklcaM2w5S8To691104P3j/C%E1%BB%95ng-%C4%91%E1%BA%A7u-t%C6%B0-QG---B%C3%A1o-c%C3%A1o?node-id=1559-2503&amp;t=HsDHfISS0d8K8SIL-4</t>
    </r>
    <r>
      <rPr>
        <rFont val="Be Vietnam Pro"/>
      </rPr>
      <t xml:space="preserve">
-
3. Kế hoạch ngày mai
-
-
4. Rủi ro/ Blocker
-
-</t>
    </r>
  </si>
  <si>
    <r>
      <rPr>
        <rFont val="Be Vietnam Pro"/>
      </rPr>
      <t xml:space="preserve">1. Hôm nay đã làm gì?
- Update wf UC 40-41 mobile
- Build wf I.20 và I.17 (báo cáo)
2. Output của hôm nay (đính kèm file nếu có)
- WF I.20: </t>
    </r>
    <r>
      <rPr>
        <rFont val="Be Vietnam Pro"/>
        <color rgb="FF1155CC"/>
        <u/>
      </rPr>
      <t>https://www.figma.com/design/cklcaM2w5S8To691104P3j/C%E1%BB%95ng-%C4%91%E1%BA%A7u-t%C6%B0-QG---B%C3%A1o-c%C3%A1o?node-id=2260-1285&amp;t=6RVto2binQAH6WKU-4</t>
    </r>
    <r>
      <rPr>
        <rFont val="Be Vietnam Pro"/>
      </rPr>
      <t xml:space="preserve">
- WF I.17: https://www.figma.com/design/cklcaM2w5S8To691104P3j/C%E1%BB%95ng-%C4%91%E1%BA%A7u-t%C6%B0-QG---B%C3%A1o-c%C3%A1o?node-id=2006-891&amp;t=6RVto2binQAH6WKU-4
3. Kế hoạch ngày mai
-
-
4. Rủi ro/ Blocker
-
-</t>
    </r>
  </si>
  <si>
    <t>1. Hôm nay đã làm gì?
- Build wf UC 173-178 (báo cáo)
- Build wf uc 197-202 (báo cáo)
2. Output của hôm nay (đính kèm file nếu có)
- wf UC 173-178 (báo cáo): https://www.figma.com/design/cklcaM2w5S8To691104P3j/C%E1%BB%95ng-%C4%91%E1%BA%A7u-t%C6%B0-QG---B%C3%A1o-c%C3%A1o?node-id=2622-996&amp;t=apENqzuYjvm2FHC6-4
-wf uc 197-202 (báo cáo):  https://www.figma.com/design/cklcaM2w5S8To691104P3j/C%E1%BB%95ng-%C4%91%E1%BA%A7u-t%C6%B0-QG---B%C3%A1o-c%C3%A1o?node-id=2660-3799&amp;t=apENqzuYjvm2FHC6-4
3. Kế hoạch ngày mai
-
-
4. Rủi ro/ Blocker
-
-</t>
  </si>
  <si>
    <t>huy.lai2</t>
  </si>
  <si>
    <t>1. Hôm nay đã làm gì?
- 
-
2. Output của hôm nay (đính kèm file nếu có)
- 
-
3. Kế hoạch ngày mai
- Cắt báo xong cho các phân hệ còn lại
-
4. Rủi ro/ Blocker
-
-</t>
  </si>
  <si>
    <t>1. Hôm nay đã làm gì?
- Studied nghiệp vụ phân hệ Mobile
- Nhận trasfer từ BA cũ
2. Output của hôm nay (đính kèm file nếu có)
- 
-
3. Kế hoạch ngày mai
-
-
4. Rủi ro/ Blocker
-
-</t>
  </si>
  <si>
    <t>1. Hôm nay đã làm gì?
- clear các câu hỏi liên quan đến AI của phân hệ Mobile App
- studied nghiệp vụ của prototype chuẩn bị demo
2. Output của hôm nay (đính kèm file nếu có)
-
-
3. Kế hoạch ngày mai
-
-
4. Rủi ro/ Blocker
-
-</t>
  </si>
  <si>
    <t>1. Hôm nay đã làm gì?
- Làm rõ các câu hỏi liên quan đến phân hệ 
-
2. Output của hôm nay (đính kèm file nếu có)
-
-
3. Kế hoạch ngày mai
-
-
4. Rủi ro/ Blocker
-
-</t>
  </si>
  <si>
    <t>1. Hôm nay đã làm gì?
- Tạo file Masterplan cho Mobile App
- Liên hệ đầu mối phân hệ Bản đồ số lấy thông tin tích hợp
2. Output của hôm nay (đính kèm file nếu có)
- https://docs.google.com/spreadsheets/d/1uAgnj3r9AfLEIKXA1JBX4AwQuHDTdbX4Gf43pcRA9F4/edit?usp=sharing
-
3. Kế hoạch ngày mai
-
-
4. Rủi ro/ Blocker
-
-</t>
  </si>
  <si>
    <t>yen.trinh</t>
  </si>
  <si>
    <t>1. Hôm nay đã làm gì?
- Cắt báo cáo
- Tham gia Onboard và hội nhập
2. Output của hôm nay (đính kèm file nếu có)
-Cắt xong báo cáo phân hệ XTDT và ĐTNN
-
3. Kế hoạch ngày mai
-
-
4. Rủi ro/ Blocker
-
-</t>
  </si>
  <si>
    <t>1. Hôm nay đã làm gì?
- Cắt báo cáo
- Update file phụ lục XIII. DANH SÁCH CÁC QUY TRÌNH NGHIỆP VỤ VÀ YÊU CẦU CỦA NGƯỜI SỬ DỤNG TẠI PHÂN HỆ BÁO CÁO, THỐNG KÊ theo format mới
2. Output của hôm nay (đính kèm file nếu có)
- Cắt xong các phân hệ ĐTRNN, KKT/KCN
- Đã update xong file phụ lục theo format mới
3. Kế hoạch ngày mai
- Cắt bổ sung 1 báo cáo cho XTDT và 3 BC cho ĐTRNN
-
4. Rủi ro/ Blocker
-
-</t>
  </si>
  <si>
    <t>1. Hôm nay đã làm gì?
- Cắt báo cáo
- Update file phụ lục XIII. DANH SÁCH CÁC QUY TRÌNH NGHIỆP VỤ VÀ YÊU CẦU CỦA NGƯỜI SỬ DỤNG TẠI PHÂN HỆ BÁO CÁO, THỐNG KÊ theo format mới nhất
2. Output của hôm nay (đính kèm file nếu có)
- Đã update xong file phụ lục
- Cắt xong 1 báo cáo cho XTDT và 3 BC cho ĐTRNN
3. Kế hoạch ngày mai
-
-
4. Rủi ro/ Blocker
-
-</t>
  </si>
  <si>
    <r>
      <rPr>
        <rFont val="Be Vietnam Pro"/>
      </rPr>
      <t xml:space="preserve">1. Hôm nay đã làm gì?
- Gắn các link báo cáo đã cắt vào WBS
- Study quy trình các loại báo cáo 
- Add các UC vào file </t>
    </r>
    <r>
      <rPr>
        <rFont val="Be Vietnam Pro"/>
        <color rgb="FF1155CC"/>
        <u/>
      </rPr>
      <t>https://docs.google.com/spreadsheets/d/1pfevFG8X0u1xmxeEIYfx20gGQ9o68wpQIPSgneI6QU0/edit?usp=sharing</t>
    </r>
    <r>
      <rPr>
        <rFont val="Be Vietnam Pro"/>
      </rPr>
      <t xml:space="preserve"> 
2. Output của hôm nay (đính kèm file nếu có)
-
-
3. Kế hoạch ngày mai
-
-
4. Rủi ro/ Blocker
-
-</t>
    </r>
  </si>
  <si>
    <t>1. Hôm nay đã làm gì?
- Lên wireframe cho Quản lý DS báo cáo NĐT đã nộp
- Meeting transfer với dev
2. Output của hôm nay (đính kèm file nếu có)
- https://www.figma.com/design/cklcaM2w5S8To691104P3j/C%E1%BB%95ng-%C4%91%E1%BA%A7u-t%C6%B0-QG---B%C3%A1o-c%C3%A1o?node-id=754-546&amp;t=Fsl3raOP7Qr4TVvm-0
-
3. Kế hoạch ngày mai
-
-
4. Rủi ro/ Blocker
-
-</t>
  </si>
  <si>
    <t>1. Hôm nay đã làm gì?
-Break các trường thông tin trong file báo cáo để làm SRS cho phân hệ KKT/ KCN biểu mẫu 2111, 2112,2113,2114, 2115
-
2. Output của hôm nay (đính kèm file nếu có)
-
-
3. Kế hoạch ngày mai
-
-
4. Rủi ro/ Blocker
-
-</t>
  </si>
  <si>
    <t>1. Hôm nay đã làm gì?
- Break các trường thông tin trong file báo cáo để làm SRS cho phân hệ KKT/ KCN biểu mẫu 2116, A5, A4, B5, B4
-
2. Output của hôm nay (đính kèm file nếu có)
-
-
3. Kế hoạch ngày mai
-
-
4. Rủi ro/ Blocker
-
-</t>
  </si>
  <si>
    <t xml:space="preserve">DANH SÁCH CHỨC NĂNG		</t>
  </si>
  <si>
    <t>Report</t>
  </si>
  <si>
    <t>Tổng số UC</t>
  </si>
  <si>
    <t>Bao gồm cả UC thêm mới. Đã trừ những UC Out-of-scope</t>
  </si>
  <si>
    <t>Ưu tiên cao</t>
  </si>
  <si>
    <t>Note: Các UC có nguồn refer</t>
  </si>
  <si>
    <t>Số UC to-do</t>
  </si>
  <si>
    <t>Số UC in-progress</t>
  </si>
  <si>
    <t>Số UC out-of-scope</t>
  </si>
  <si>
    <t>Số UC cancel</t>
  </si>
  <si>
    <t>(*) Almost efforts of front-end tasks will be researched/ checked and has a little bit to updates based-on new API implementation</t>
  </si>
  <si>
    <t>chatbo</t>
  </si>
  <si>
    <t>Danh mục</t>
  </si>
  <si>
    <t>Nhóm chức năng</t>
  </si>
  <si>
    <t>Chức năng chính</t>
  </si>
  <si>
    <t>Mô tả</t>
  </si>
  <si>
    <t>Mapping</t>
  </si>
  <si>
    <t>In-scope/Out-of-scope</t>
  </si>
  <si>
    <t>Ưu tiên</t>
  </si>
  <si>
    <t>Status chung</t>
  </si>
  <si>
    <t>BA ETA</t>
  </si>
  <si>
    <t>Est.</t>
  </si>
  <si>
    <t>Take note here</t>
  </si>
  <si>
    <t>Wireframe</t>
  </si>
  <si>
    <t>Design</t>
  </si>
  <si>
    <t>Document</t>
  </si>
  <si>
    <t>Rà soát tình trạng hiện tại</t>
  </si>
  <si>
    <t>Tình trạng API</t>
  </si>
  <si>
    <t>API</t>
  </si>
  <si>
    <t>Nguồn tham khảo
(web, sitemap,...)</t>
  </si>
  <si>
    <t>BA PiC</t>
  </si>
  <si>
    <t>Phát triển bởi</t>
  </si>
  <si>
    <t>QnA</t>
  </si>
  <si>
    <t>Trạng thái wireframe</t>
  </si>
  <si>
    <t>Trạng thái design</t>
  </si>
  <si>
    <t>Trạng thái tài liệu</t>
  </si>
  <si>
    <t>ETA</t>
  </si>
  <si>
    <t>Feedbacks</t>
  </si>
  <si>
    <t>Frontend Effort
（man.day）</t>
  </si>
  <si>
    <t>Backend Effort
（man.day）</t>
  </si>
  <si>
    <t>Trang chủ</t>
  </si>
  <si>
    <t>Chứa các đường dẫn nhanh giúp người dùng nhanh chóng định vị và truy cập được thông tin cần thiết.</t>
  </si>
  <si>
    <t>Đang kiểm tra</t>
  </si>
  <si>
    <r>
      <rPr>
        <rFont val="Times New Roman"/>
        <sz val="13.0"/>
      </rPr>
      <t xml:space="preserve">Sitemap phần I: </t>
    </r>
    <r>
      <rPr>
        <rFont val="Times New Roman"/>
        <color rgb="FF1155CC"/>
        <sz val="13.0"/>
        <u/>
      </rPr>
      <t>https://docs.google.com/document/d/16TRwKazBAi1XKHxh9flxiUKYBL4sy8x9/edit</t>
    </r>
    <r>
      <rPr>
        <rFont val="Times New Roman"/>
        <sz val="13.0"/>
      </rPr>
      <t xml:space="preserve"> </t>
    </r>
  </si>
  <si>
    <t>Out-of-scope</t>
  </si>
  <si>
    <t>Nga</t>
  </si>
  <si>
    <t>Hân</t>
  </si>
  <si>
    <t>Done round 1</t>
  </si>
  <si>
    <t>Pending</t>
  </si>
  <si>
    <t>https://www.figma.com/design/SwJYSyX7POiWiEj6MXx0Ak/C%E1%BB%95ng-%C4%91%E1%BA%A7u-t%C6%B0-QG?node-id=755-743&amp;t=KqFlCeQzsLWKTYOl-4</t>
  </si>
  <si>
    <t>CHỨC NĂNG KHAI THÁC THÔNG TIN KHU CÔNG NGHIỆP, KHU KINH TẾ DÀNH CHO NHÀ ĐẦU TƯ TRÊN MOBILE</t>
  </si>
  <si>
    <t>Khai thác thông tin khu công nghiệp trên mobile</t>
  </si>
  <si>
    <t>Tra cứu thông tin khu công nghiệp trên mobile</t>
  </si>
  <si>
    <t>Chưa có trên web - Web chưa cập nhật</t>
  </si>
  <si>
    <t>Chưa có</t>
  </si>
  <si>
    <r>
      <rPr>
        <rFont val="Times New Roman"/>
        <sz val="13.0"/>
      </rPr>
      <t xml:space="preserve">Admin: </t>
    </r>
    <r>
      <rPr>
        <rFont val="Times New Roman"/>
        <color rgb="FF1155CC"/>
        <sz val="13.0"/>
        <u/>
      </rPr>
      <t xml:space="preserve">http://14.248.82.118:3007/quan-ly-kcn-kkt/quan-ly-khu-cong-nghiep
</t>
    </r>
    <r>
      <rPr>
        <rFont val="Times New Roman"/>
        <sz val="13.0"/>
      </rPr>
      <t>Sitemap phần III &gt; Các nhóm thông tin &gt;12. Khu công nghiệp, khu kinh tế: CMCĐT_sitemap_2503.docx</t>
    </r>
  </si>
  <si>
    <t>In scope</t>
  </si>
  <si>
    <t>C Ngân</t>
  </si>
  <si>
    <t>Xika</t>
  </si>
  <si>
    <t>In progress</t>
  </si>
  <si>
    <t>https://www.figma.com/design/SwJYSyX7POiWiEj6MXx0Ak/C%E1%BB%95ng-%C4%91%E1%BA%A7u-t%C6%B0-QG?node-id=1-443&amp;t=z504ybVIYSBlUUB2-4</t>
  </si>
  <si>
    <t>Theo dõi lịch sử cập nhật hồ sơ khu công nghiệp trên mobile</t>
  </si>
  <si>
    <t>http://14.248.82.118:3007/quan-ly-kcn-kkt/quan-ly-khu-cong-nghiep/chi-tiet/9</t>
  </si>
  <si>
    <t>Tra cứu thông tin về kinh tế cho khu công nghiệp trên mobile</t>
  </si>
  <si>
    <t>Tra cứu nhóm thông tin về xã hội cho khu công nghiệp trên mobile</t>
  </si>
  <si>
    <t>Tra cứu nhóm thông tin về môi trường cho khu công nghiệp trên mobile</t>
  </si>
  <si>
    <t>Xem danh sách dự án kêu gọi đầu tư trong khu công nghiệp trên mobile</t>
  </si>
  <si>
    <t xml:space="preserve">Cancel </t>
  </si>
  <si>
    <t>Cancel</t>
  </si>
  <si>
    <t>Khai thác thông tin khu chế xuất trên mobile</t>
  </si>
  <si>
    <t>Tra cứu thông tin khu chế xuất trên mobile</t>
  </si>
  <si>
    <t>http://14.248.82.118:3007/quan-ly-kcn-kkt/khu-che-xuat</t>
  </si>
  <si>
    <t>Theo dõi lịch sử cập nhật hồ sơ khu chế xuất trên mobile</t>
  </si>
  <si>
    <t>http://14.248.82.118:3007/quan-ly-kcn-kkt/khu-che-xuat/chi-tiet/5</t>
  </si>
  <si>
    <t>Tra cứu thông tin về kinh tế cho khu chế xuất trên mobile</t>
  </si>
  <si>
    <t>Tra cứu nhóm thông tin về xã hội cho khu chế xuất trên mobile</t>
  </si>
  <si>
    <t>Tra cứu nhóm thông tin về môi trường cho khu chế xuất trên mobile</t>
  </si>
  <si>
    <t>Xem danh sách dự án kêu gọi đầu tư trong khu chế xuất trên mobile</t>
  </si>
  <si>
    <t>Khai thác thông tin khu công nghiệp hỗ trợ trên mobile</t>
  </si>
  <si>
    <t>Tra cứu thông tin khu công nghiệp hỗ trợ trên mobile</t>
  </si>
  <si>
    <t>Chưa có trên web - Chưa phát triển</t>
  </si>
  <si>
    <t>Theo dõi lịch sử cập nhật hồ sơ khu công nghiệp hỗ trợ trên mobile</t>
  </si>
  <si>
    <t>Tra cứu thông tin về kinh tế cho khu công nghiệp hỗ trợ trên mobile</t>
  </si>
  <si>
    <t>Tra cứu nhóm thông tin về xã hội cho khu công nghiệp hỗ trợ trên mobile</t>
  </si>
  <si>
    <t>Tra cứu nhóm thông tin về môi trường cho khu công nghiệp hỗ trợ trên mobile</t>
  </si>
  <si>
    <t>Xem danh sách dự án kêu gọi đầu tư trong khu công nghiệp hỗ trợ trên mobile</t>
  </si>
  <si>
    <t>Khai thác thông tin khu công nghiệp chuyên ngành trên mobile</t>
  </si>
  <si>
    <t>Tra cứu thông tin khu công nghiệp chuyên ngành trên mobile</t>
  </si>
  <si>
    <t>Theo dõi lịch sử cập nhật hồ sơ khu công nghiệp chuyên ngành trên mobile</t>
  </si>
  <si>
    <t>Tra cứu thông tin về kinh tế cho khu công nghiệp chuyên ngành trên mobile</t>
  </si>
  <si>
    <t>Tra cứu nhóm thông tin về xã hội cho khu công nghiệp chuyên ngành trên mobile</t>
  </si>
  <si>
    <t>Tra cứu nhóm thông tin về môi trường cho khu công nghiệp chuyên ngành trên mobile</t>
  </si>
  <si>
    <t>Xem danh sách dự án kêu gọi đầu tư trong khu công nghiệp chuyên ngành trên mobile</t>
  </si>
  <si>
    <t>Khai thác thông tin khu kinh tế</t>
  </si>
  <si>
    <t>Tra cứu thông tin khu kinh tế hỗ trợ trên mobile</t>
  </si>
  <si>
    <t>Hiện tại mới chỉ có link local của MBFS, chưa có hệ thống dev để check API</t>
  </si>
  <si>
    <t>http://14.248.82.118:3007/quan-ly-kcn-kkt/khu-kinh-te</t>
  </si>
  <si>
    <t>To-do</t>
  </si>
  <si>
    <t>https://www.figma.com/design/SwJYSyX7POiWiEj6MXx0Ak/C%E1%BB%95ng-%C4%91%E1%BA%A7u-t%C6%B0-QG?node-id=8-2&amp;t=KqFlCeQzsLWKTYOl-4</t>
  </si>
  <si>
    <t>Theo dõi lịch sử cập nhật hồ sơ khu kinh tế</t>
  </si>
  <si>
    <t>Tra cứu thông tin về kinh tế cho khu kinh tế</t>
  </si>
  <si>
    <t>Tra cứu nhóm thông tin về xã hội cho khu kinh tế</t>
  </si>
  <si>
    <t>Tra cứu nhóm thông tin về môi trường cho khu kinh tế</t>
  </si>
  <si>
    <t>Khai thác thông tin mô hình khu khác trên mobile</t>
  </si>
  <si>
    <t>Tra cứu thông tin mô hình khu khác trên mobile</t>
  </si>
  <si>
    <t>Theo dõi lịch sử cập nhật hồ sơ mô hình khác trên mobile</t>
  </si>
  <si>
    <t>Tra cứu thông tin về kinh tế cho mô hình khu khác,trên mobile</t>
  </si>
  <si>
    <t>Tra cứu nhóm thông tin về xã hội cho mô hình khu khác trên mobile</t>
  </si>
  <si>
    <t>Tra cứu nhóm thông tin về môi trường cho mô hình khu khác trên mobile</t>
  </si>
  <si>
    <t>Khai thác thông tin khu công nghiệp sinh thái trên mobile</t>
  </si>
  <si>
    <t>Tra cứu thông tin khu công nghiệp sinh thái trên mobile</t>
  </si>
  <si>
    <t>http://14.248.82.118:3007/quan-ly-kcn-kkt/khu-cong-nghiep-sinh-thai</t>
  </si>
  <si>
    <t>Theo dõi lịch sử cập nhật hồ sơ khu công nghiệp sinh thái trên mobile</t>
  </si>
  <si>
    <t>http://14.248.82.118:3007/quan-ly-kcn-kkt/khu-cong-nghiep-sinh-thai/chi-tiet/1</t>
  </si>
  <si>
    <t>Tra cứu thông tin về kinh tế cho khu công nghiệp sinh thái trên mobile</t>
  </si>
  <si>
    <t>Tra cứu nhóm thông tin về xã hội cho khu công nghiệp sinh thái trên mobile</t>
  </si>
  <si>
    <t>Tra cứu nhóm thông tin về môi trường cho khu công nghiệp sinh thái trên mobile</t>
  </si>
  <si>
    <t>Xem danh sách dự án kêu gọi đầu tư trong khu công nghiệp sinh thái trên mobile</t>
  </si>
  <si>
    <t>Khai thác thông tin khu công nghiệp công nghệ cao trên mobile</t>
  </si>
  <si>
    <t>Tra cứu thông tin khu công nghiệp công nghệ cao trên mobile</t>
  </si>
  <si>
    <t>Theo dõi lịch sử cập nhật hồ sơ khu công nghiệp công nghệ cao trên mobile</t>
  </si>
  <si>
    <t>Tra cứu thông tin về kinh tế cho khu công nghiệp công nghệ cao trên mobile</t>
  </si>
  <si>
    <t>Tra cứu nhóm thông tin về xã hội cho khu công nghiệp công nghệ cao trên mobile</t>
  </si>
  <si>
    <t>Tra cứu nhóm thông tin về môi trường cho khu công nghiệp công nghệ cao trên mobile</t>
  </si>
  <si>
    <t>Xem danh sách dự án kêu gọi đầu tư trong khu công nghiệp công nghệ cao trên mobile</t>
  </si>
  <si>
    <t>Khai thác thông tin khu kinh tế ven biển trên mobile</t>
  </si>
  <si>
    <t>Tra cứu thông tin khu kinh tế ven biển trên mobile</t>
  </si>
  <si>
    <t>Theo dõi lịch sử cập nhật hồ sơ khu kinh tế ven biển trên mobile</t>
  </si>
  <si>
    <t>Tra cứu thông tin về kinh tế cho khu kinh tế ven biển trên mobile</t>
  </si>
  <si>
    <t>Tra cứu nhóm thông tin về xã hội cho khu kinh tế ven biển trên mobile</t>
  </si>
  <si>
    <t>Tra cứu nhóm thông tin về môi trường cho khu kinh tế ven biển trên mobile</t>
  </si>
  <si>
    <t>Xem danh sách dự án kêu gọi đầu tư trong khu kinh tế ven biển trên mobile</t>
  </si>
  <si>
    <t>Khai thác thông tin khu kinh tế cửa khẩu trên mobile</t>
  </si>
  <si>
    <t>Tra cứu thông tin khu kinh tế cửa khẩu trên mobile</t>
  </si>
  <si>
    <t>Theo dõi lịch sử cập nhật hồ sơ khu kinh tế cửa khẩu trên mobile</t>
  </si>
  <si>
    <t>Tra cứu thông tin về kinh tế cho khu kinh tế cửa khẩu trên mobile</t>
  </si>
  <si>
    <t>Tra cứu nhóm thông tin về xã hội cho khu kinh tế cửa khẩu trên mobile</t>
  </si>
  <si>
    <t>Tra cứu nhóm thông tin về môi trường cho khu kinh tế cửa khẩu trên mobile</t>
  </si>
  <si>
    <t>Xem danh sách dự án kêu gọi đầu tư trong khu kinh tế cửa khẩu trên mobile</t>
  </si>
  <si>
    <t>Khai thác thông tin khu kinh tế chuyên biệt trên mobile</t>
  </si>
  <si>
    <t>Tra cứu thông tin khu kinh tế chuyên biệt trên mobile</t>
  </si>
  <si>
    <t>Theo dõi lịch sử cập nhật hồ sơ khu kinh tế chuyên biệt trên mobile</t>
  </si>
  <si>
    <t>Tra cứu thông tin về kinh tế cho khu kinh tế chuyên biệt trên mobile</t>
  </si>
  <si>
    <t>Tra cứu nhóm thông tin về xã hội cho khu kinh tế chuyên biệt trên mobile</t>
  </si>
  <si>
    <t>Tra cứu nhóm thông tin về môi trường cho khu kinh tế chuyên biệt trên mobile</t>
  </si>
  <si>
    <t>Xem danh sách dự án kêu gọi đầu tư trong khu kinh tế chuyên biệt trên mobile</t>
  </si>
  <si>
    <t>Khai thác thông tin khu phi thuế quan trên mobile</t>
  </si>
  <si>
    <t>Tra cứu thông tin khu phi thuế quan trên mobile</t>
  </si>
  <si>
    <t>https://www.figma.com/design/SwJYSyX7POiWiEj6MXx0Ak/C%E1%BB%95ng-%C4%91%E1%BA%A7u-t%C6%B0-QG?node-id=8-2&amp;t=TT09BMq0mRkTVcua-4</t>
  </si>
  <si>
    <t>Theo dõi lịch sử cập nhật hồ sơ khu phi thuế quan trên mobile</t>
  </si>
  <si>
    <t>Tra cứu thông tin về kinh tế cho khu phi thuế quan trên mobile</t>
  </si>
  <si>
    <t>Tra cứu nhóm thông tin về xã hội cho khu phi thuế quan trên mobile</t>
  </si>
  <si>
    <t>Tra cứu nhóm thông tin về môi trường cho khu phi thuế quan trên mobile</t>
  </si>
  <si>
    <t>Khai thác thông tin khu thương mại tự do trên mobile</t>
  </si>
  <si>
    <t>Tra cứu thông tin khu thương mại tự do trên mobile</t>
  </si>
  <si>
    <t>Theo dõi lịch sử cập nhật hồ sơ khu thương mại tự do trên mobile</t>
  </si>
  <si>
    <t>Tra cứu thông tin về kinh tế cho khu thương mại tự do trên mobile</t>
  </si>
  <si>
    <t>Tra cứu nhóm thông tin về xã hội cho khu thương mại tự do trên mobile</t>
  </si>
  <si>
    <t>Tra cứu nhóm thông tin về môi trường cho khu thương mại tự do trên mobile</t>
  </si>
  <si>
    <t>Xem danh sách dự án kêu gọi đầu tư trong khu thương mại tự do trên mobile</t>
  </si>
  <si>
    <t>Tra cứu tổng hợp thông tin các khu công nghiệp, khu kinh tế trên mobile</t>
  </si>
  <si>
    <t>Theo dõi hồ sơ các khu công nghiệp, khu kinh tế trên mobile</t>
  </si>
  <si>
    <t>Sitemap phần III &gt; Các nhóm thông tin &gt;12. Khu công nghiệp, khu kinh tế: CMCĐT_sitemap_2503.docx</t>
  </si>
  <si>
    <t>https://www.figma.com/design/SwJYSyX7POiWiEj6MXx0Ak/Nh%C3%A0-%C4%91%E1%BA%A7u-t%C6%B0?node-id=1-443&amp;t=O7b2xbiDgc3g8wsv-4</t>
  </si>
  <si>
    <t>Khai thác thông tin dự án đầu tư khu công nghiệp, khu kinh tế trên mobile</t>
  </si>
  <si>
    <t>Tra cứu thông tin dự án đầu tư xây dựng và kinh doanh kết cấu hạ tầng trong khu kinh tế trên mobile</t>
  </si>
  <si>
    <t>Theo dõi lịch sử cập nhật thông tin dự án đầu tư xây dựng và kinh doanh kết cấu hạ tầng trong khu kinh tế trên mobile</t>
  </si>
  <si>
    <t>Tra cứu thông tin dự án đầu tư sản xuất kinh doanh trong khu kinh tế trên mobile</t>
  </si>
  <si>
    <t>Theo dõi lịch sử cập nhật thông tin dự án đầu tư sản xuất kinh doanh trong khu kinh tế trên mobile</t>
  </si>
  <si>
    <t>Tra cứu thông tin dự án đầu tư xây dựng và kinh doanh kết cấu hạ tầng trong khu công nghiệp trên mobile</t>
  </si>
  <si>
    <t>Theo dõi lịch sử cập nhật thông tin dự án đầu tư xây dựng và kinh doanh kết cấu hạ tầng trong khu công nghiệp trên mobile</t>
  </si>
  <si>
    <t>Tra cứu thông tin dự án đầu tư sản xuất kinh doanh trong khu công nghiệp trên mobile</t>
  </si>
  <si>
    <t>Theo dõi lịch sử cập nhật thông tin dự án đầu tư sản xuất kinh doanh trong khu công nghiệp trên mobile</t>
  </si>
  <si>
    <t>Khai thác thông tin kiểm tra KCN, KTT trên mobile</t>
  </si>
  <si>
    <t>Tra cứu thông tin kiểm tra khu công nghiệp, khu kinh tế trên mobile</t>
  </si>
  <si>
    <t>Tra cứu thông tin bản vẽ mặt bằng quy hoạch trong khu công nghiệp</t>
  </si>
  <si>
    <t>Tra cứu thông tin quỹ đất trong khu công nghiệp</t>
  </si>
  <si>
    <t>http://14.248.82.118:3007/quan-ly-kcn-kkt/quan-ly-cho-thue-dat/quan-ly-quy-dat/chi-tiet/8</t>
  </si>
  <si>
    <t>https://www.figma.com/design/SwJYSyX7POiWiEj6MXx0Ak/C%E1%BB%95ng-%C4%91%E1%BA%A7u-t%C6%B0-QG?node-id=921-2&amp;t=KqFlCeQzsLWKTYOl-4</t>
  </si>
  <si>
    <t>Tra cứu thông tin cho thuê đất trong khu công nghiệp</t>
  </si>
  <si>
    <t>QUẢN LÝ XÚC TIẾN ĐẦU TƯ TRÊN MOBILE</t>
  </si>
  <si>
    <t>Quản lý đặt lịch nộp thủ tục về đầu tư trên mobile</t>
  </si>
  <si>
    <t>Tra cứu danh sách thủ tục hành chính đã đặt lịch chờ xác nhận trên mobile</t>
  </si>
  <si>
    <t>Đã có</t>
  </si>
  <si>
    <r>
      <rPr>
        <rFont val="Times New Roman"/>
        <color rgb="FF1155CC"/>
        <sz val="14.0"/>
        <u/>
      </rPr>
      <t xml:space="preserve">https://cmcdtqgapi.zamiga.vn/api/HenNgayNopTrucTiep
</t>
    </r>
    <r>
      <rPr>
        <rFont val="Times New Roman"/>
        <sz val="14.0"/>
      </rPr>
      <t>(Nhân viên cổng 1 cửa API)</t>
    </r>
  </si>
  <si>
    <t>https://cmc-portal.zamiga.vn/nha-dau-tu/dat-lich-dichvu-cong/tat-ca</t>
  </si>
  <si>
    <t>A Chí</t>
  </si>
  <si>
    <t>https://www.figma.com/design/SwJYSyX7POiWiEj6MXx0Ak/C%E1%BB%95ng-%C4%91%E1%BA%A7u-t%C6%B0-QG?node-id=35-2&amp;t=z504ybVIYSBlUUB2-4</t>
  </si>
  <si>
    <t>Tra cứu danh sách thủ tục hành chính đã được xác nhận trên mobile</t>
  </si>
  <si>
    <t>https://cmcdtqgapi.zamiga.vn/api/HenNgayNopTrucTiep</t>
  </si>
  <si>
    <t>C Tuyết</t>
  </si>
  <si>
    <t>Tra cứu danh sách thủ tục hành chính đã huỷ trên mobile</t>
  </si>
  <si>
    <t>Quản lý hồ sơ trên mobile</t>
  </si>
  <si>
    <t>Tạo hồ sơ và lưu nháp trên mobile</t>
  </si>
  <si>
    <t>Xem danh sách hồ sơ trên mobile</t>
  </si>
  <si>
    <r>
      <rPr>
        <rFont val="Times New Roman"/>
        <color rgb="FF1155CC"/>
        <sz val="14.0"/>
        <u/>
      </rPr>
      <t>https://cmcdtqgapi.zamiga.vn/api/van-ban-quan-tam/van-ban</t>
    </r>
    <r>
      <rPr>
        <rFont val="Times New Roman"/>
        <sz val="14.0"/>
      </rPr>
      <t xml:space="preserve"> (Quản trị hệ thống API)</t>
    </r>
  </si>
  <si>
    <t>https://cmc-portal.zamiga.vn/nha-dau-tu/quan-ly-dichvu-cong/tat-ca</t>
  </si>
  <si>
    <t>https://www.figma.com/design/SwJYSyX7POiWiEj6MXx0Ak/C%E1%BB%95ng-%C4%91%E1%BA%A7u-t%C6%B0-QG?node-id=113-640&amp;t=z504ybVIYSBlUUB2-4</t>
  </si>
  <si>
    <t>Xem chi tiết hồ sơ</t>
  </si>
  <si>
    <t>Xem hồ sơ chờ tiếp nhận trên mobile</t>
  </si>
  <si>
    <r>
      <rPr>
        <rFont val="Times New Roman"/>
        <color rgb="FF1155CC"/>
        <sz val="14.0"/>
        <u/>
      </rPr>
      <t>https://cmcdtqgapi.zamiga.vn/api/cntc/CNTC_HoSo</t>
    </r>
    <r>
      <rPr>
        <rFont val="Times New Roman"/>
        <color rgb="FF000000"/>
        <sz val="14.0"/>
      </rPr>
      <t xml:space="preserve"> (Cá nhân tổ chức/Nhà đầu tư)</t>
    </r>
  </si>
  <si>
    <t>https://cmc-portal.zamiga.vn/nha-dau-tu/quan-ly-dichvu-cong/truc-tuyen-cho-tiep-nhan</t>
  </si>
  <si>
    <t>Xem hồ sơ yêu cầu bổ sung trên mobile</t>
  </si>
  <si>
    <r>
      <rPr>
        <rFont val="Times New Roman"/>
        <color rgb="FF1155CC"/>
        <sz val="14.0"/>
        <u/>
      </rPr>
      <t>https://cmcdtqgapi.zamiga.vn/api/cntc/CNTC_HoSo</t>
    </r>
    <r>
      <rPr>
        <rFont val="Times New Roman"/>
        <color rgb="FF000000"/>
        <sz val="14.0"/>
      </rPr>
      <t xml:space="preserve"> (Cá nhân tổ chức/Nhà đầu tư)</t>
    </r>
  </si>
  <si>
    <t>https://cmc-portal.zamiga.vn/nha-dau-tu/quan-ly-dichvu-cong/yeu-cau-bo-sung</t>
  </si>
  <si>
    <t>Xem hồ sơ đã tiếp nhận trên mobile</t>
  </si>
  <si>
    <r>
      <rPr>
        <rFont val="Times New Roman"/>
        <color rgb="FF1155CC"/>
        <sz val="14.0"/>
        <u/>
      </rPr>
      <t>https://cmcdtqgapi.zamiga.vn/api/cntc/CNTC_HoSo</t>
    </r>
    <r>
      <rPr>
        <rFont val="Times New Roman"/>
        <color rgb="FF000000"/>
        <sz val="14.0"/>
      </rPr>
      <t xml:space="preserve"> (Cá nhân tổ chức/Nhà đầu tư)</t>
    </r>
  </si>
  <si>
    <t>https://cmc-portal.zamiga.vn/nha-dau-tu/quan-ly-dichvu-cong/da-tiep-nhan</t>
  </si>
  <si>
    <t>Xem hồ sơ từ chối tiếp nhận trên mobile</t>
  </si>
  <si>
    <r>
      <rPr>
        <rFont val="Times New Roman"/>
        <color rgb="FF1155CC"/>
        <sz val="14.0"/>
        <u/>
      </rPr>
      <t>https://cmcdtqgapi.zamiga.vn/api/cntc/CNTC_HoSo</t>
    </r>
    <r>
      <rPr>
        <rFont val="Times New Roman"/>
        <color rgb="FF000000"/>
        <sz val="14.0"/>
      </rPr>
      <t xml:space="preserve"> (Cá nhân tổ chức/Nhà đầu tư)</t>
    </r>
  </si>
  <si>
    <t>https://cmc-portal.zamiga.vn/nha-dau-tu/quan-ly-dichvu-cong/da-tu-choi-tiep-nhan</t>
  </si>
  <si>
    <t>Xem hồ sơ đã hoàn thành trên mobile</t>
  </si>
  <si>
    <r>
      <rPr>
        <rFont val="Times New Roman"/>
        <color rgb="FF1155CC"/>
        <sz val="14.0"/>
        <u/>
      </rPr>
      <t>https://cmcdtqgapi.zamiga.vn/api/cntc/CNTC_HoSo</t>
    </r>
    <r>
      <rPr>
        <rFont val="Times New Roman"/>
        <color rgb="FF000000"/>
        <sz val="14.0"/>
      </rPr>
      <t xml:space="preserve"> (Cá nhân tổ chức/Nhà đầu tư)</t>
    </r>
  </si>
  <si>
    <t>https://cmc-portal.zamiga.vn/nha-dau-tu/quan-ly-dichvu-cong/da-hoan-thanh</t>
  </si>
  <si>
    <t>Tra cứu kho dữ liệu điện tử trên mobile</t>
  </si>
  <si>
    <t>Tra cứu kho tài liệu cá nhân trên mobile</t>
  </si>
  <si>
    <t>Hiện đang search client, không search = API</t>
  </si>
  <si>
    <t>https://cmc-portal.zamiga.vn/nha-dau-tu/tai-lieu-dien-tu</t>
  </si>
  <si>
    <t>https://www.figma.com/design/SwJYSyX7POiWiEj6MXx0Ak/C%E1%BB%95ng-%C4%91%E1%BA%A7u-t%C6%B0-QG?node-id=1068-102&amp;t=VoA3EJ1AlJG6EtvO-4</t>
  </si>
  <si>
    <t>Tra cứu phản ánh kiến nghị trên mobile</t>
  </si>
  <si>
    <t>Tra cứu danh sách phản ánh kiến nghị trên mobile</t>
  </si>
  <si>
    <r>
      <rPr>
        <rFont val="Times New Roman"/>
        <color rgb="FF1155CC"/>
        <sz val="14.0"/>
        <u/>
      </rPr>
      <t>https://cmcdtqgapi.zamiga.vn/api/PhanAnhKienNghi/nguoi-dung/tim-kiem</t>
    </r>
    <r>
      <rPr>
        <rFont val="Times New Roman"/>
        <sz val="14.0"/>
      </rPr>
      <t xml:space="preserve"> (Quản trị hệ thống API)</t>
    </r>
  </si>
  <si>
    <r>
      <rPr>
        <rFont val="Times New Roman"/>
        <color rgb="FF1155CC"/>
        <sz val="14.0"/>
        <u/>
      </rPr>
      <t xml:space="preserve">https://cmc-portal.zamiga.vn/nha-dau-tu/quan-ly-pakn/tat-ca
</t>
    </r>
    <r>
      <rPr>
        <rFont val="Times New Roman"/>
        <color rgb="FF000000"/>
        <sz val="14.0"/>
      </rPr>
      <t>Sitemap phần III -&gt; Các nhóm thông tin -&gt; Phản ánh kiến nghị CMCĐT_sitemap_2503.docx</t>
    </r>
  </si>
  <si>
    <t>https://www.figma.com/design/SwJYSyX7POiWiEj6MXx0Ak/Nh%C3%A0-%C4%91%E1%BA%A7u-t%C6%B0?node-id=10-2&amp;t=O7b2xbiDgc3g8wsv-4</t>
  </si>
  <si>
    <t>Tra cứu báo cáo nhà đầu tư đã nộp trên mobile</t>
  </si>
  <si>
    <t>Tra cứu báo cáo nhà đầu tư đã nộp cho cơ quan Nhà nước trên mobile</t>
  </si>
  <si>
    <r>
      <rPr>
        <rFont val="Times New Roman"/>
        <color rgb="FF1155CC"/>
        <sz val="14.0"/>
        <u/>
      </rPr>
      <t xml:space="preserve">https://cmc-portal.zamiga.vn/dau-tu-tinh-tp/gtdt-angiang
</t>
    </r>
    <r>
      <rPr>
        <rFont val="Times New Roman"/>
        <color rgb="FF000000"/>
        <sz val="14.0"/>
      </rPr>
      <t>Page này trên web đang phát triển</t>
    </r>
  </si>
  <si>
    <t>https://www.figma.com/design/SwJYSyX7POiWiEj6MXx0Ak/C%E1%BB%95ng-%C4%91%E1%BA%A7u-t%C6%B0-QG?node-id=1462-981&amp;t=QTrfhTQYztu8TFmY-4</t>
  </si>
  <si>
    <t>Khai thác thông tin đã công bố trên mobile</t>
  </si>
  <si>
    <t>Xem chuyên trang đầu tư theo khu vực đầu tư trên mobile</t>
  </si>
  <si>
    <t>https://cmc-portal.zamiga.vn/linh-vuc-dau-tu/tin-tuc-nganh</t>
  </si>
  <si>
    <t>https://www.figma.com/design/SwJYSyX7POiWiEj6MXx0Ak/C%E1%BB%95ng-%C4%91%E1%BA%A7u-t%C6%B0-QG?node-id=1425-413&amp;t=QTrfhTQYztu8TFmY-4</t>
  </si>
  <si>
    <t>Phân xem chi tiết api đang trả ra HTML nên sẽ view như bản web chứ không theo wf được</t>
  </si>
  <si>
    <t>Tra cứu tin tức theo lĩnh vực đầu tư trên mobile</t>
  </si>
  <si>
    <t>https://multi-news.zamiga.vn/api/cmc/Article/categoryUrl</t>
  </si>
  <si>
    <t>https://cmc-portal.zamiga.vn/tin-tuc-csdt</t>
  </si>
  <si>
    <t>https://www.figma.com/design/SwJYSyX7POiWiEj6MXx0Ak/Nh%C3%A0-%C4%91%E1%BA%A7u-t%C6%B0?node-id=39-283&amp;t=O7b2xbiDgc3g8wsv-4</t>
  </si>
  <si>
    <t>Tra cứu tin tức về chính sách đầu tư trên mobile</t>
  </si>
  <si>
    <t>https://cmcdtqgapi.zamiga.vn/api/cntc/CNTC_HoSo (Cá nhân tổ chức/Nhà đầu tư)</t>
  </si>
  <si>
    <t>https://cmc-portal.zamiga.vn/thu-tuc-hanh-chinh</t>
  </si>
  <si>
    <t>Tra cứu thủ tục về đầu tư trên mobile</t>
  </si>
  <si>
    <t>Đang phát triển</t>
  </si>
  <si>
    <r>
      <rPr>
        <rFont val="Times New Roman"/>
        <color rgb="FF1155CC"/>
        <sz val="14.0"/>
        <u/>
      </rPr>
      <t xml:space="preserve">https://cmc-portal.zamiga.vn/page-dang-phat-trien
</t>
    </r>
    <r>
      <rPr>
        <rFont val="Times New Roman"/>
        <sz val="14.0"/>
      </rPr>
      <t>Sitemap phần III &gt; Các nhóm thông tin &gt; Thủ tục về đầu tư: CMCĐT_sitemap_2503.docx</t>
    </r>
  </si>
  <si>
    <t>Tra cứu báo cáo đầu tư trên mobile</t>
  </si>
  <si>
    <r>
      <rPr>
        <rFont val="Times New Roman"/>
        <color rgb="FF1155CC"/>
        <sz val="13.0"/>
        <u/>
      </rPr>
      <t>https://cmc-portal.zamiga.vn/page-dang-phat-trien</t>
    </r>
    <r>
      <rPr>
        <rFont val="Times New Roman"/>
        <sz val="13.0"/>
      </rPr>
      <t xml:space="preserve">
</t>
    </r>
  </si>
  <si>
    <t>Ưu tiên thấp</t>
  </si>
  <si>
    <t>Tra cứu thông tin với chatbot trên mobile</t>
  </si>
  <si>
    <t>https://www.figma.com/design/SwJYSyX7POiWiEj6MXx0Ak/C%E1%BB%95ng-%C4%91%E1%BA%A7u-t%C6%B0-QG?node-id=1089-1230&amp;t=QFoF3vobo0vxDo5C-4</t>
  </si>
  <si>
    <t>Đánh giá phản hồi của chatbot trên mobile</t>
  </si>
  <si>
    <t>Tra cứu doanh nghiệp kết nối đối tác trên mobile</t>
  </si>
  <si>
    <t>Xem biểu mẫu gửi phản ánh kiến nghị trên mobile</t>
  </si>
  <si>
    <r>
      <rPr>
        <rFont val="Times New Roman"/>
        <color rgb="FF1155CC"/>
        <sz val="14.0"/>
        <u/>
      </rPr>
      <t>https://cmcdtqgapi.zamiga.vn/api/PhanAnhKienNghi</t>
    </r>
    <r>
      <rPr>
        <rFont val="Times New Roman"/>
        <color rgb="FF1155CC"/>
        <sz val="14.0"/>
        <u/>
      </rPr>
      <t xml:space="preserve"> 
(Quản trị hệ thống API)</t>
    </r>
  </si>
  <si>
    <t>https://cmc-portal.zamiga.vn/phan-anh-kien-nghi</t>
  </si>
  <si>
    <t>Xem chi tiết PAKN</t>
  </si>
  <si>
    <t>Đã có trên web NĐT (user)</t>
  </si>
  <si>
    <r>
      <rPr>
        <rFont val="Times New Roman"/>
        <color rgb="FF1155CC"/>
        <sz val="14.0"/>
        <u/>
      </rPr>
      <t>https://cmcdtqgapi.zamiga.vn/api/PhanAnhKienNghi</t>
    </r>
    <r>
      <rPr>
        <rFont val="Times New Roman"/>
        <color rgb="FF1155CC"/>
        <sz val="14.0"/>
        <u/>
      </rPr>
      <t xml:space="preserve"> 
(Quản trị hệ thống API)</t>
    </r>
  </si>
  <si>
    <t>Thêm mới</t>
  </si>
  <si>
    <t>Tạo mới PAKN</t>
  </si>
  <si>
    <r>
      <rPr>
        <rFont val="Times New Roman"/>
        <color rgb="FF1155CC"/>
        <sz val="14.0"/>
        <u/>
      </rPr>
      <t>https://cmcdtqgapi.zamiga.vn/api/PhanAnhKienNghi</t>
    </r>
    <r>
      <rPr>
        <rFont val="Times New Roman"/>
        <color rgb="FF1155CC"/>
        <sz val="14.0"/>
        <u/>
      </rPr>
      <t xml:space="preserve"> 
(Quản trị hệ thống API)</t>
    </r>
  </si>
  <si>
    <t>Tra cứu trạng thái phản ánh kiến nghị theo mã trên mobile</t>
  </si>
  <si>
    <t>https://cmcdtqgapi.zamiga.vn/api/PhanAnhKienNghi/nguoi-dung/tim-kiem
(Quản trị hệ thống API)</t>
  </si>
  <si>
    <r>
      <rPr>
        <rFont val="Times New Roman"/>
        <color rgb="FF1155CC"/>
        <sz val="14.0"/>
        <u/>
      </rPr>
      <t xml:space="preserve">https://cmc-portal.zamiga.vn/nha-dau-tu/quan-ly-pakn/tat-ca
</t>
    </r>
    <r>
      <rPr>
        <rFont val="Times New Roman"/>
        <color rgb="FF000000"/>
        <sz val="14.0"/>
        <u/>
      </rPr>
      <t>Sitemap phần III &gt; Các nhóm thông tin &gt; Phản ánh kiến nghị CMCĐT_sitemap_2503.docx</t>
    </r>
  </si>
  <si>
    <t>Tra cứu tin tức đầu tư trên mobile</t>
  </si>
  <si>
    <t>https://multi-news.zamiga.vn/api/cmc/Article/topicId</t>
  </si>
  <si>
    <r>
      <rPr>
        <rFont val="Times New Roman"/>
        <color rgb="FF1155CC"/>
        <sz val="14.0"/>
        <u/>
      </rPr>
      <t xml:space="preserve">https://cmc-portal.zamiga.vn/tin-tuc
</t>
    </r>
    <r>
      <rPr>
        <rFont val="Times New Roman"/>
        <color rgb="FF000000"/>
        <sz val="14.0"/>
        <u/>
      </rPr>
      <t>Sitemap phần III &gt; Các nhóm thông tin &gt; Tin tức CMCĐT_sitemap_2503.docx</t>
    </r>
  </si>
  <si>
    <t>Tra cứu tin tức Dịch vụ công trên mobile</t>
  </si>
  <si>
    <t>https://multi-news.zamiga.vn/api/cmc/Article/topicUrl</t>
  </si>
  <si>
    <r>
      <rPr>
        <rFont val="Times New Roman"/>
        <color rgb="FF1155CC"/>
        <sz val="13.0"/>
        <u/>
      </rPr>
      <t xml:space="preserve">https://cmc-portal.zamiga.vn/tin-tuc-dvc
</t>
    </r>
    <r>
      <rPr>
        <rFont val="Times New Roman"/>
        <sz val="13.0"/>
      </rPr>
      <t>Sitemap phần III &gt; Các nhóm thông tin &gt; Tin tức  CMCĐT_sitemap_2503.docx</t>
    </r>
  </si>
  <si>
    <t>Tra cứu câu chuyện thành công trên mobile</t>
  </si>
  <si>
    <r>
      <rPr>
        <rFont val="Times New Roman"/>
        <color rgb="FF1155CC"/>
        <sz val="13.0"/>
        <u/>
      </rPr>
      <t xml:space="preserve">https://cmc-portal.zamiga.vn/tin-tuc-cctc
</t>
    </r>
    <r>
      <rPr>
        <rFont val="Times New Roman"/>
        <sz val="13.0"/>
      </rPr>
      <t>Sitemap phần I &gt; Câu chuyện thành công CMCĐT_sitemap_2503.docx</t>
    </r>
  </si>
  <si>
    <t>https://www.figma.com/design/SwJYSyX7POiWiEj6MXx0Ak/Nh%C3%A0-%C4%91%E1%BA%A7u-t%C6%B0?node-id=89-1324&amp;t=3CmF9y8DNr8RRM0h-4</t>
  </si>
  <si>
    <t>Tra cứu văn bản pháp luật trên mobile</t>
  </si>
  <si>
    <r>
      <rPr>
        <rFont val="Times New Roman"/>
        <color rgb="FF1155CC"/>
        <sz val="13.0"/>
        <u/>
      </rPr>
      <t>https://cmcdtqgapi.zamiga.vn/api/CanCuPhapLy</t>
    </r>
    <r>
      <rPr>
        <rFont val="Times New Roman"/>
        <sz val="13.0"/>
      </rPr>
      <t xml:space="preserve">
(Quản trị hệ thống API)</t>
    </r>
  </si>
  <si>
    <r>
      <rPr>
        <rFont val="Times New Roman"/>
        <color rgb="FF1155CC"/>
        <sz val="13.0"/>
        <u/>
      </rPr>
      <t xml:space="preserve">https://cmc-portal.zamiga.vn/van-ban-phap-luat
</t>
    </r>
    <r>
      <rPr>
        <rFont val="Times New Roman"/>
        <sz val="13.0"/>
      </rPr>
      <t>Sitemap phần III &gt; Các nhóm thông tin &gt; Văn bản pháp luật CMCĐT_sitemap_2503.docx</t>
    </r>
  </si>
  <si>
    <t>https://www.figma.com/design/SwJYSyX7POiWiEj6MXx0Ak/C%E1%BB%95ng-%C4%91%E1%BA%A7u-t%C6%B0-QG?node-id=89-3429&amp;t=z504ybVIYSBlUUB2-4</t>
  </si>
  <si>
    <t>Tra cứu thủ tục hành chính trên mobile</t>
  </si>
  <si>
    <t>https://cmc-portal.zamiga.vn/huong-dan-su-dung</t>
  </si>
  <si>
    <t>https://www.figma.com/design/SwJYSyX7POiWiEj6MXx0Ak/C%E1%BB%95ng-%C4%91%E1%BA%A7u-t%C6%B0-QG?node-id=1477-2&amp;t=jTh1Q1Gv9n8Bajva-4</t>
  </si>
  <si>
    <t>Tra cứu hướng dẫn sử dụng về đăng nhập, đăng ký tài khoản trên mobile</t>
  </si>
  <si>
    <t>https://www.figma.com/design/SwJYSyX7POiWiEj6MXx0Ak/Nh%C3%A0-%C4%91%E1%BA%A7u-t%C6%B0?node-id=341-2099&amp;t=3CmF9y8DNr8RRM0h-4</t>
  </si>
  <si>
    <t>Tra cứu hướng dẫn sử dụng về dịch vụ công trực tuyến trên mobile</t>
  </si>
  <si>
    <t>Tra cứu hướng dẫn sử dụng về tra cứu văn bản pháp luật, thủ tục hành chính trên mobile</t>
  </si>
  <si>
    <t>Tra cứu hướng dẫn sử dụng về kết nối đối tác trên mobile</t>
  </si>
  <si>
    <t>Tra cứu hướng dẫn sử dụng trên mobile</t>
  </si>
  <si>
    <t>Tra cứu câu hỏi thường gặp về thắc mắc chung trên mobile</t>
  </si>
  <si>
    <t>https://multi-news.zamiga.vn/api/FAQPublic/19/danh-sach-cau-hoi-theo-chu-de</t>
  </si>
  <si>
    <t>https://cmc-portal.zamiga.vn/cau-hoi-thuong-gap</t>
  </si>
  <si>
    <t>https://www.figma.com/design/SwJYSyX7POiWiEj6MXx0Ak/Nh%C3%A0-%C4%91%E1%BA%A7u-t%C6%B0?node-id=341-2100&amp;t=3CmF9y8DNr8RRM0h-4</t>
  </si>
  <si>
    <t>Lưu ý: 19,20,21... trong link API là ID của chủ đề tra cứu</t>
  </si>
  <si>
    <t>Tra cứu câu hỏi thường gặp về pháp lý và giấy tờ trên mobile</t>
  </si>
  <si>
    <t>https://multi-news.zamiga.vn/api/FAQPublic/20/danh-sach-cau-hoi-theo-chu-de</t>
  </si>
  <si>
    <t>Tra cứu câu hỏi thường gặp về thuế và tài chính trên mobile</t>
  </si>
  <si>
    <t>https://multi-news.zamiga.vn/api/FAQPublic/22/danh-sach-cau-hoi-theo-chu-de</t>
  </si>
  <si>
    <t>Tra cứu câu hỏi thường gặp về thủ tục hành chính trên mobile</t>
  </si>
  <si>
    <t>https://multi-news.zamiga.vn/api/FAQPublic/21/danh-sach-cau-hoi-theo-chu-de</t>
  </si>
  <si>
    <t>Tra cứu câu hỏi thường gặp về địa điểm và cơ sở hạ tầng trên mobile</t>
  </si>
  <si>
    <t>https://multi-news.zamiga.vn/api/FAQPublic/23/danh-sach-cau-hoi-theo-chu-de</t>
  </si>
  <si>
    <t>Tra cứu câu hỏi thường gặp về lao động và nhân sự trên mobile</t>
  </si>
  <si>
    <t>https://multi-news.zamiga.vn/api/FAQPublic/24/danh-sach-cau-hoi-theo-chu-de</t>
  </si>
  <si>
    <t>Tra cứu câu hỏi thường gặp trên mobile</t>
  </si>
  <si>
    <t>https://multi-news.zamiga.vn/api/FAQPublic/search</t>
  </si>
  <si>
    <t>Xem điều khoản sử dụng trên mobile</t>
  </si>
  <si>
    <t>https://www.figma.com/design/SwJYSyX7POiWiEj6MXx0Ak/Nh%C3%A0-%C4%91%E1%BA%A7u-t%C6%B0?node-id=126-325&amp;t=3CmF9y8DNr8RRM0h-4</t>
  </si>
  <si>
    <t>Xem chính sách bảo mật trên mobile</t>
  </si>
  <si>
    <t>Xem trang liên hệ trên mobile</t>
  </si>
  <si>
    <t>https://maps.googleapis.com</t>
  </si>
  <si>
    <r>
      <rPr>
        <rFont val="Times New Roman"/>
        <color rgb="FF1155CC"/>
        <sz val="13.0"/>
        <u/>
      </rPr>
      <t xml:space="preserve">https://cmc-portal.zamiga.vn/lien-he
</t>
    </r>
    <r>
      <rPr>
        <rFont val="Times New Roman"/>
        <sz val="13.0"/>
      </rPr>
      <t>Sitemap phần III &gt; Các nhóm thông tin &gt; Liên hệCMCĐT_sitemap_2503.docx</t>
    </r>
  </si>
  <si>
    <t>Xem giới thiệu về Cục Đầu tư nước ngoài trên mobile</t>
  </si>
  <si>
    <r>
      <rPr>
        <rFont val="Times New Roman"/>
        <color rgb="FF1155CC"/>
        <sz val="13.0"/>
        <u/>
      </rPr>
      <t>https://multi-news.zamiga.vn/api/cmc/StaticHtml/</t>
    </r>
    <r>
      <rPr>
        <rFont val="Times New Roman"/>
        <sz val="13.0"/>
      </rPr>
      <t>{urlName}</t>
    </r>
  </si>
  <si>
    <t>Sitemap phần III &gt; Các nhóm thông tin &gt; Giới thiệuCMCĐT_sitemap_2503.docx</t>
  </si>
  <si>
    <t>Khai thác thông tin xúc tiến đầu tư trên mobile</t>
  </si>
  <si>
    <t>Tra cứu dự án kêu gọi đầu tư trên mobile</t>
  </si>
  <si>
    <t>Sitemap phần III &gt; Các nhóm thông tin &gt; Matching nhà đầu tư - dự ánCMCĐT_sitemap_2503.docx</t>
  </si>
  <si>
    <t>https://www.figma.com/design/SwJYSyX7POiWiEj6MXx0Ak/C%E1%BB%95ng-%C4%91%E1%BA%A7u-t%C6%B0-QG?node-id=41-2&amp;t=z504ybVIYSBlUUB2-4</t>
  </si>
  <si>
    <t>Tra cứu chương trình xúc tiến đầu tư Quốc gia</t>
  </si>
  <si>
    <t>Tra cứu chương trình xúc tiến đầu tư Bộ ngành</t>
  </si>
  <si>
    <t>Tra cứu chương trình xúc tiến đầu tư Địa phương</t>
  </si>
  <si>
    <t>Tra cứu văn bản thỏa thuận hợp tác MOU</t>
  </si>
  <si>
    <t>Tra cứu hồ sơ đầu tư Cá nhân; Tổ chức trên mobile</t>
  </si>
  <si>
    <t>Tra cứu văn bản thông báo tổ chức hoạt động xúc tiến đầu tư không sử dụng ngân sách nhà nước</t>
  </si>
  <si>
    <t>Xem danh mục dự án đầu tư bộ ngành đang có cá nhân, tổ chức quan tâm trên mobile</t>
  </si>
  <si>
    <t>Xem danh mục dự án đầu tư địa phương đang có cá nhân, tổ chức quan tâm trên mobile</t>
  </si>
  <si>
    <t>Xem gợi ý dự án phù hợp cho nhà đầu tư trên mobile</t>
  </si>
  <si>
    <t>https://www.figma.com/design/SwJYSyX7POiWiEj6MXx0Ak/Nh%C3%A0-%C4%91%E1%BA%A7u-t%C6%B0?node-id=0-1&amp;t=De4LDAQAfZKuKELM-0</t>
  </si>
  <si>
    <t>Đăng ký quan tâm dự án trên mobile</t>
  </si>
  <si>
    <t>Gửi hồ sơ đề xuất trình duyệt trên mobile</t>
  </si>
  <si>
    <r>
      <rPr>
        <rFont val="Times New Roman"/>
        <color theme="1"/>
        <sz val="13.0"/>
      </rPr>
      <t xml:space="preserve">Tra cứu hồ sơ đề xuất </t>
    </r>
    <r>
      <rPr>
        <rFont val="Times New Roman"/>
        <strike/>
        <color theme="1"/>
        <sz val="13.0"/>
      </rPr>
      <t>dự án</t>
    </r>
    <r>
      <rPr>
        <rFont val="Times New Roman"/>
        <color theme="1"/>
        <sz val="13.0"/>
      </rPr>
      <t xml:space="preserve"> chương trình XTĐT trên mobile</t>
    </r>
  </si>
  <si>
    <t>Tra cứu chiến dịch tuyên truyền, quảng bá xúc tiến đầu tư trên mobile</t>
  </si>
  <si>
    <t>Tra cứu thông tin sự kiện xúc tiến đầu tư trên mobile</t>
  </si>
  <si>
    <t>Xem Thống kê các nước đầu tư theo tỉnh trên mobile</t>
  </si>
  <si>
    <t>Tra cứu danh mục Lĩnh vực ưu tiên đầu tư quốc gia trên mobile</t>
  </si>
  <si>
    <t>Tra cứu danh mục Ngành nghề ưu đãi đầu tư trên mobile</t>
  </si>
  <si>
    <t>Tra cứu danh mục Ngành nghề hạn chế đầu tư trên mobile</t>
  </si>
  <si>
    <t>Tra cứu danh mục Ngành nghề hạn chế tiếp cận thị trường Cá nhân; Tổ chức nước ngoài trên mobile</t>
  </si>
  <si>
    <t>Tra cứu danh mục Hình thức ưu đãi đầu tư trên mobile</t>
  </si>
  <si>
    <t>CÁ NHÂN HOÁ HỖ TRỢ NHÀ ĐẦU TƯ TRÊN MOBILE</t>
  </si>
  <si>
    <t>Quy định chung</t>
  </si>
  <si>
    <t>Tra cứu phạm vi điều chỉnh hoạt động đầu tư</t>
  </si>
  <si>
    <t>Huy</t>
  </si>
  <si>
    <t>AI</t>
  </si>
  <si>
    <t>Tra cứu đối tượng áp dụng pháp luật đầu tư</t>
  </si>
  <si>
    <t>Tra cứu định nghĩa và thuật ngữ đầu tư</t>
  </si>
  <si>
    <t>Tra cứu nguyên tắc áp dụng điều ước quốc tế</t>
  </si>
  <si>
    <t>Tra cứu quy định về hồ sơ hợp lệ</t>
  </si>
  <si>
    <t>Tra cứu quy định về ngôn ngữ hồ sơ</t>
  </si>
  <si>
    <t>Tra cứu trách nhiệm pháp lý của nhà đầu tư</t>
  </si>
  <si>
    <t>Tra cứu cơ chế giải quyết vướng mắc đầu tư</t>
  </si>
  <si>
    <t>Tra cứu quy định khiếu nại,Tranh chấp đầu tư</t>
  </si>
  <si>
    <t>Tra cứu quy định xử lý hồ sơ giả mạo</t>
  </si>
  <si>
    <t>Ngành nghề và tiếp cận thị trường</t>
  </si>
  <si>
    <t>Tra cứu ngành nghề cấm đầu tư</t>
  </si>
  <si>
    <t>Tra cứu ngành nghề hạn chế đầu tư</t>
  </si>
  <si>
    <t>Tra cứu điều kiện tiếp cận thị trường theo ngành</t>
  </si>
  <si>
    <t>Tra cứu điều kiện đầu tư đối với nhà đầu tư nước ngoài</t>
  </si>
  <si>
    <t>Tra cứu tỷ lệ sở hữu vốn nước ngoài</t>
  </si>
  <si>
    <t>Tra cứu điều kiện đầu tư theo quốc gia</t>
  </si>
  <si>
    <t>Tra cứu điều kiện đầu tư theo lĩnh vực đặc thù</t>
  </si>
  <si>
    <t>Tra cứu điều kiện kinh doanh có điều kiện</t>
  </si>
  <si>
    <t>Tra cứu cập nhật điều kiện kinh doanh</t>
  </si>
  <si>
    <t>Tra cứu áp dụng điều kiện như nhà đầu tư trong nước</t>
  </si>
  <si>
    <t>Tra cứu điều kiện đa ngành</t>
  </si>
  <si>
    <t>Tra cứu rà soát ngành nghề đầu tư</t>
  </si>
  <si>
    <t>Ưu đãi và hỗ trợ đầu tư</t>
  </si>
  <si>
    <t>Tra cứu đối tượng hưởng ưu đãi đầu tư</t>
  </si>
  <si>
    <t>Tra cứu điều kiện hưởng ưu đãi đầu tư</t>
  </si>
  <si>
    <t>Tra cứu mức ưu đãi đầu tư</t>
  </si>
  <si>
    <t>Tra cứu ưu đãi theo ngành nghề</t>
  </si>
  <si>
    <t>Tra cứu ưu đãi theo địa bàn</t>
  </si>
  <si>
    <t>Tra cứu ưu đãi đặc biệt</t>
  </si>
  <si>
    <t>Tra cứu ưu đãi cho dự án quy mô lớn</t>
  </si>
  <si>
    <t>Tra cứu ưu đãi công nghệ cao</t>
  </si>
  <si>
    <t>Tra cứu ưu đãi môi trường</t>
  </si>
  <si>
    <t>Tra cứu ưu đãi xã hội</t>
  </si>
  <si>
    <t>Tra cứu kế thừa ưu đãi</t>
  </si>
  <si>
    <t>Tra cứu điều chỉnh ưu đãi</t>
  </si>
  <si>
    <t>Hồ sơ và thủ tục đầu tư</t>
  </si>
  <si>
    <t>Tra cứu thành phần hồ sơ đầu tư</t>
  </si>
  <si>
    <t>Tra cứu hồ sơ chứng minh năng lực tài chính</t>
  </si>
  <si>
    <t>Tra cứu hồ sơ pháp lý nhà đầu tư</t>
  </si>
  <si>
    <t>Tra cứu hồ sơ dự án đầu tư</t>
  </si>
  <si>
    <t>Tra cứu hồ sơ xin chấp thuận chủ trương</t>
  </si>
  <si>
    <t>Tra cứu hồ sơ cấp IRC</t>
  </si>
  <si>
    <t>Tra cứu hồ sơ trực tuyến</t>
  </si>
  <si>
    <t>Tra cứu hình thức nộp hồ sơ</t>
  </si>
  <si>
    <t>Tra cứu thời hạn xử lý hồ sơ</t>
  </si>
  <si>
    <t>Tra cứu quy trình xử lý hồ sơ</t>
  </si>
  <si>
    <t>Tra cứu cơ chế lấy ý kiến liên ngành</t>
  </si>
  <si>
    <t>Tra cứu quy định sửa đổi bổ sung hồ sơ</t>
  </si>
  <si>
    <t>Tra cứu điều kiện từ chối hồ sơ</t>
  </si>
  <si>
    <t>Tra cứu hồ sơ đặc biệt</t>
  </si>
  <si>
    <t>Tra cứu hồ sơ đầu tư theo từng loại dự án</t>
  </si>
  <si>
    <t>Triển khai và chấp thuận dự án</t>
  </si>
  <si>
    <t>Tra cứu thẩm quyền chấp thuận đầu tư</t>
  </si>
  <si>
    <t>Tra cứu điều kiện chấp thuận chủ trương</t>
  </si>
  <si>
    <t>Tra cứu quy trình chấp thuận đầu tư</t>
  </si>
  <si>
    <t>Tra cứu lựa chọn nhà đầu tư</t>
  </si>
  <si>
    <t>Tra cứu đấu giá / đấu thầu dự án</t>
  </si>
  <si>
    <t>Tra cứu điều kiện sử dụng đất dự án</t>
  </si>
  <si>
    <t>Tra cứu đánh giá quy hoạch dự án</t>
  </si>
  <si>
    <t>Tra cứu đánh giá môi trường dự án</t>
  </si>
  <si>
    <t>Tra cứu đánh giá công nghệ dự án</t>
  </si>
  <si>
    <t>Tra cứu cấp giấy chứng nhận đầu tư (IRC)</t>
  </si>
  <si>
    <t>Tra cứu nội dung IRC</t>
  </si>
  <si>
    <t>Tra cứu cấp lại / hiệu đính IRC</t>
  </si>
  <si>
    <t>Nghĩa vụ tài chính &amp; ký quỹ</t>
  </si>
  <si>
    <t>Tra cứu nghĩa vụ ký quỹ đầu tư</t>
  </si>
  <si>
    <t>Tra cứu mức ký quỹ</t>
  </si>
  <si>
    <t>Tra cứu điều kiện giảm ký quỹ</t>
  </si>
  <si>
    <t>Tra cứu hoàn trả ký quỹ</t>
  </si>
  <si>
    <t>Tra cứu ký quỹ theo giai đoạn</t>
  </si>
  <si>
    <t>Tra cứu nghĩa vụ tài chính dự án</t>
  </si>
  <si>
    <t>Tra cứu vốn đầu tư và vốn góp</t>
  </si>
  <si>
    <t>Tra cứu xác định giá trị vốn đầu tư</t>
  </si>
  <si>
    <t>Triển khai và vận hành dự án</t>
  </si>
  <si>
    <t>Tra cứu tiến độ thực hiện dự án</t>
  </si>
  <si>
    <t>Tra cứu thời hạn hoạt động dự án</t>
  </si>
  <si>
    <t>Tra cứu gia hạn dự án</t>
  </si>
  <si>
    <t>Tra cứu tạm ngừng dự án</t>
  </si>
  <si>
    <t>Tra cứu điều kiện vận hành dự án</t>
  </si>
  <si>
    <t>Tra cứu nghĩa vụ trong quá trình hoạt động</t>
  </si>
  <si>
    <t>Tra cứu báo cáo hoạt động dự án</t>
  </si>
  <si>
    <t>Tra cứu kiểmTra giám sát dự án</t>
  </si>
  <si>
    <t>Điều chỉnh dự án</t>
  </si>
  <si>
    <t>Tra cứu điều chỉnh dự án đầu tư</t>
  </si>
  <si>
    <t>Tra cứu điều chỉnh mục tiêu dự án</t>
  </si>
  <si>
    <t>Tra cứu điều chỉnh quy mô dự án</t>
  </si>
  <si>
    <t>Tra cứu điều chỉnh vốn đầu tư</t>
  </si>
  <si>
    <t>Tra cứu điều chỉnh tiến độ</t>
  </si>
  <si>
    <t>Tra cứu thay đổi nhà đầu tư</t>
  </si>
  <si>
    <t>Tra cứu điều chỉnh địa điểm</t>
  </si>
  <si>
    <t>Tra cứu điều chỉnh IRC</t>
  </si>
  <si>
    <t>Tra cứu hồ sơ điều chỉnh</t>
  </si>
  <si>
    <t>Tra cứu điều chỉnh theo quyết định pháp lý</t>
  </si>
  <si>
    <t>Chuyển nhượng và tái cấu trúc</t>
  </si>
  <si>
    <t>Tra cứu chuyển nhượng dự án</t>
  </si>
  <si>
    <t>Tra cứu điều kiện chuyển nhượng</t>
  </si>
  <si>
    <t>Tra cứu hồ sơ chuyển nhượng</t>
  </si>
  <si>
    <t>Tra cứu chia tách dự án</t>
  </si>
  <si>
    <t>Tra cứu sáp nhập dự án</t>
  </si>
  <si>
    <t>Tra cứu tổ chức lại doanh nghiệp</t>
  </si>
  <si>
    <t>Tra cứu góp vốn / mua cổ phần</t>
  </si>
  <si>
    <t>Tra cứu hợp đồng BCC</t>
  </si>
  <si>
    <t>Chấm dứt dự án</t>
  </si>
  <si>
    <t>Tra cứu chấm dứt dự án</t>
  </si>
  <si>
    <t>Tra cứu điều kiện chấm dứt</t>
  </si>
  <si>
    <t>Tra cứu thu hồi IRC</t>
  </si>
  <si>
    <t>Tra cứu thanh lý tài sản</t>
  </si>
  <si>
    <t>Tra cứu xử lý tài sản sau chấm dứt</t>
  </si>
  <si>
    <t>Tra cứu chấm dứt một phần dự án</t>
  </si>
  <si>
    <t>Quản lý nhà nước và xúc tiến</t>
  </si>
  <si>
    <t>Tra cứu chức năng quản lý nhà nước về đầu tư</t>
  </si>
  <si>
    <t>Tra cứu trách nhiệm các bộ ngành</t>
  </si>
  <si>
    <t>Tra cứu trách nhiệm địa phương</t>
  </si>
  <si>
    <t>Tra cứu xúc tiến đầu tư</t>
  </si>
  <si>
    <t>Tra cứu chương trình xúc tiến đầu tư</t>
  </si>
  <si>
    <t>Tra cứu hỗ trợ nhà đầu tư</t>
  </si>
  <si>
    <t>Báo cáo và giám sát</t>
  </si>
  <si>
    <t>Tra cứu chế độ báo cáo đầu tư</t>
  </si>
  <si>
    <t>Tra cứu báo cáo định kỳ</t>
  </si>
  <si>
    <t>Tra cứu báo cáo đột xuất</t>
  </si>
  <si>
    <t>Tra cứu báo cáo tài chính dự án</t>
  </si>
  <si>
    <t>Tra cứu giám sát và thanh tra</t>
  </si>
  <si>
    <t>Chuyển tiếp và trường hợp đặc biệt</t>
  </si>
  <si>
    <t>Tra cứu quy định chuyển tiếp</t>
  </si>
  <si>
    <t>Tra cứu hiệu lực giấy phép cũ</t>
  </si>
  <si>
    <t>Tra cứu xử lý dự án cũ</t>
  </si>
  <si>
    <t>Tra cứu trường hợp đặc biệt</t>
  </si>
  <si>
    <t>Tra cứu áp dụng luật mới</t>
  </si>
  <si>
    <t>Đầu tư ra nước ngoài</t>
  </si>
  <si>
    <t>Tra cứu điều kiện đầu tư ra nước ngoài</t>
  </si>
  <si>
    <t>Tra cứu hồ sơ đầu tư ra nước ngoài</t>
  </si>
  <si>
    <t>Tra cứu chuyển vốn ra nước ngoài</t>
  </si>
  <si>
    <t>Tra cứu quản lý ngoại hối đầu tư</t>
  </si>
  <si>
    <t>Tra cứu cấp IRC đầu tư ra nước ngoài</t>
  </si>
  <si>
    <t>Tra cứu điều chỉnh dự án nước ngoài</t>
  </si>
  <si>
    <t>Tra cứu chấm dứt dự án nước ngoài</t>
  </si>
  <si>
    <t>Tra cứu nghĩa vụ báo cáo đầu tư ra nước ngoài</t>
  </si>
  <si>
    <t>Tra cứu ngành nghề đầu tư ra nước ngoài</t>
  </si>
  <si>
    <t>Tra cứu rủi ro và tuân thủ đầu tư quốc tế</t>
  </si>
  <si>
    <t>Đa ngôn ngữ</t>
  </si>
  <si>
    <t>Hỗ trợ tiếng Việt (mặc định)</t>
  </si>
  <si>
    <t>https://www.figma.com/design/SwJYSyX7POiWiEj6MXx0Ak/C%E1%BB%95ng-%C4%91%E1%BA%A7u-t%C6%B0-QG?node-id=755-743&amp;t=QTrfhTQYztu8TFmY-4</t>
  </si>
  <si>
    <t>Hỗ trợ tiếng Anh</t>
  </si>
  <si>
    <t>Hỗ trợ tiếng Trung</t>
  </si>
  <si>
    <t>Hỗ trợ tiếng Nhật</t>
  </si>
  <si>
    <t>Hỗ trợ tiếng Hàn</t>
  </si>
  <si>
    <t>Đánh giá câu trả lời</t>
  </si>
  <si>
    <t>Đánh giá câu trả lời AI</t>
  </si>
  <si>
    <t>Nhắc hạn trên mobile</t>
  </si>
  <si>
    <t>Nhắc hạn bổ sung hồ sơ trên mobile</t>
  </si>
  <si>
    <t>GET /api/cntc/CNTC_HoSo/ho-so-sap-den-han — sắp đến hạn (7 ngày); chưa push notification chủ động</t>
  </si>
  <si>
    <t>https://www.figma.com/design/SwJYSyX7POiWiEj6MXx0Ak/C%E1%BB%95ng-%C4%91%E1%BA%A7u-t%C6%B0-QG?node-id=523-4729&amp;t=UCytP5D0pfZ43DjI-4</t>
  </si>
  <si>
    <t>Nhắc hạn báo cáo định kỳ trên mobile</t>
  </si>
  <si>
    <t>Thiếu — không có API quản lý lịch báo cáo định kỳ</t>
  </si>
  <si>
    <t>Nhắc hạn nghĩa vụ tài chính trên mobile</t>
  </si>
  <si>
    <t>Thiếu — không có API nghĩa vụ tài chính</t>
  </si>
  <si>
    <t>Nhắc hạn điều chỉnh dự án trên mobile</t>
  </si>
  <si>
    <t>Thiếu — không có API theo dõi điều chỉnh dự án</t>
  </si>
  <si>
    <t>Nhắc hạn gia hạn dự án trên mobile</t>
  </si>
  <si>
    <t>Thiếu — không có API gia hạn dự án</t>
  </si>
  <si>
    <t>Nhắc hạn nghĩa vụ pháp lý phát sinh trên mobile</t>
  </si>
  <si>
    <t>Thiếu — không có API nghĩa vụ pháp lý phát sinh</t>
  </si>
  <si>
    <t>Cảnh báo quá hạn trên mobile</t>
  </si>
  <si>
    <t>POST /api/nv/nv_HoSo/thong-bao-ho-so-den-han — phía cán bộ; chưa push cho NĐT</t>
  </si>
  <si>
    <t>Tổng hợp lịch nghĩa vụ trên mobile</t>
  </si>
  <si>
    <t>Thiếu — cần service riêng tổng hợp nghĩa vụ</t>
  </si>
  <si>
    <t>Lịch sử nhắc hạn trên mobile</t>
  </si>
  <si>
    <t>Thiếu — không có lịch sử nhắc hạn</t>
  </si>
  <si>
    <t>Cá nhân hóa nhắc hạn trên mobile</t>
  </si>
  <si>
    <t>Nhắc hạn theo loại dự án trên mobile</t>
  </si>
  <si>
    <t>Thiếu — cần personalization engine</t>
  </si>
  <si>
    <t>Nhắc hạn theo địa bàn trên mobile</t>
  </si>
  <si>
    <t>Nhắc hạn theo ngành trên mobile</t>
  </si>
  <si>
    <t>Báo cáo tuân thủ nghĩa vụ trên mobile</t>
  </si>
  <si>
    <t>Thiếu — cần service tuân thủ riêng</t>
  </si>
  <si>
    <t>Tra cứu tiền lệ tương tự trên mobile</t>
  </si>
  <si>
    <t>Thiếu — cần AI/search service</t>
  </si>
  <si>
    <t>Dashboard theo tài khoản trên mobile</t>
  </si>
  <si>
    <t>Dashboard theo tổng quan dự án đầu tư trên mobile</t>
  </si>
  <si>
    <t>Dashboard tiến độ xử lý trên mobile</t>
  </si>
  <si>
    <t>GET /api/ThongKeHoSo/thong-ke-phan-bo-ho-so + thong-ke-so-luong-trang-thai</t>
  </si>
  <si>
    <t>Dashboard nghĩa vụ pháp lý trên mobile</t>
  </si>
  <si>
    <t>Thiếu — không có API theo dõi nghĩa vụ pháp lý</t>
  </si>
  <si>
    <t>Dashboard phản hồi cơ quan Nhà nước trên mobile</t>
  </si>
  <si>
    <t>GET /api/ThongKePAKN/tong-quan — phản hồi PAKN; chưa có phản hồi từ xử lý hồ sơ</t>
  </si>
  <si>
    <t>Dashboard cơ hội đầu tư trên mobile</t>
  </si>
  <si>
    <t>Thiếu — cần AI/XTDT service</t>
  </si>
  <si>
    <t>QUẢN LÝ CHUNG TRÊN MOBILE</t>
  </si>
  <si>
    <t>Quản lý tài khoản nhà đầu tư trên mobile</t>
  </si>
  <si>
    <t>Quản lý thông tin tài khoản cá nhân trên mobile</t>
  </si>
  <si>
    <t>GET /api/cntc/CNTC_TaiKhoan/chi-tiet-tai-khoan + PUT cap-nhat-thong-tin</t>
  </si>
  <si>
    <t>https://cmc-portal.zamiga.vn/nha-dau-tu/thong-tin-tai-khoan</t>
  </si>
  <si>
    <t>https://www.figma.com/design/SwJYSyX7POiWiEj6MXx0Ak/Nh%C3%A0-%C4%91%E1%BA%A7u-t%C6%B0?node-id=126-322&amp;t=3CmF9y8DNr8RRM0h-4</t>
  </si>
  <si>
    <t>Quản lý thông tin tài khoản doanh nghiệp trên mobile</t>
  </si>
  <si>
    <t>https://cmc-portal.zamiga.vn/nha-dau-tu/quan-ly-doanh-nghiep</t>
  </si>
  <si>
    <t>https://www.figma.com/design/SwJYSyX7POiWiEj6MXx0Ak/Nh%C3%A0-%C4%91%E1%BA%A7u-t%C6%B0?node-id=126-323&amp;t=3CmF9y8DNr8RRM0h-4</t>
  </si>
  <si>
    <t>Đổi mật khẩu trên mobile</t>
  </si>
  <si>
    <t>PUT /api/cntc/CNTC_Auth/doi-mat-khau</t>
  </si>
  <si>
    <t>https://www.figma.com/design/SwJYSyX7POiWiEj6MXx0Ak/Nh%C3%A0-%C4%91%E1%BA%A7u-t%C6%B0?node-id=126-324&amp;t=3CmF9y8DNr8RRM0h-4</t>
  </si>
  <si>
    <t>Đăng ký tài khoản trên mobile</t>
  </si>
  <si>
    <t>POST /api/cntc/CNTC_TaiKhoan/dang-ky-tai-khoan</t>
  </si>
  <si>
    <t>https://cmc-portal.zamiga.vn/nha-dau-tu/dang-ky-tai-khoan</t>
  </si>
  <si>
    <t>https://www.figma.com/design/SwJYSyX7POiWiEj6MXx0Ak/Nh%C3%A0-%C4%91%E1%BA%A7u-t%C6%B0?node-id=163-2517&amp;t=3CmF9y8DNr8RRM0h-4</t>
  </si>
  <si>
    <t>Gửi thông tin quên mật khẩu trên mobile</t>
  </si>
  <si>
    <t>POST /api/cntc/CNTC_TaiKhoan/quen-mat-khau</t>
  </si>
  <si>
    <t>https://cmc-portal.zamiga.vn/nha-dau-tu/quen-mat-khau</t>
  </si>
  <si>
    <t>https://www.figma.com/design/SwJYSyX7POiWiEj6MXx0Ak/Nh%C3%A0-%C4%91%E1%BA%A7u-t%C6%B0?node-id=163-2518&amp;t=3CmF9y8DNr8RRM0h-4</t>
  </si>
  <si>
    <t>Cấu hình tài khoản người dùng trên mobile</t>
  </si>
  <si>
    <t>Chưa có trên web - Sota tự phát triển</t>
  </si>
  <si>
    <t>PUT /api/cntc/CNTC_TaiKhoan/cap-nhat-thong-tin</t>
  </si>
  <si>
    <t>Đăng nhập cho NĐT nước ngoài</t>
  </si>
  <si>
    <t>Quản lý thông tin chung trên mobile</t>
  </si>
  <si>
    <t>Đăng nhập ứng dụng mobile trên mobile</t>
  </si>
  <si>
    <t xml:space="preserve">POST /api/cntc/CNTC_Auth/dang-nhap </t>
  </si>
  <si>
    <t>https://www.figma.com/design/SwJYSyX7POiWiEj6MXx0Ak/Nh%C3%A0-%C4%91%E1%BA%A7u-t%C6%B0?node-id=163-2516&amp;t=3CmF9y8DNr8RRM0h-4</t>
  </si>
  <si>
    <t>Đăng xuất ứng dụng mobile trên mobile</t>
  </si>
  <si>
    <t>POST /api/cntc/CNTC_Auth/dang-xuat</t>
  </si>
  <si>
    <t>https://www.figma.com/design/SwJYSyX7POiWiEj6MXx0Ak/Nh%C3%A0-%C4%91%E1%BA%A7u-t%C6%B0?node-id=129-22&amp;t=3CmF9y8DNr8RRM0h-4</t>
  </si>
  <si>
    <t>Nhận thông báo hệ thống trên mobile</t>
  </si>
  <si>
    <t>GET /api/cntc/thong-bao/cua-toi + dem-so-luong-chua-xem</t>
  </si>
  <si>
    <t>https://www.figma.com/design/SwJYSyX7POiWiEj6MXx0Ak/Nh%C3%A0-%C4%91%E1%BA%A7u-t%C6%B0?node-id=126-325&amp;t=3CmF9y8DNr8RRM0h-4
https://www.figma.com/design/SwJYSyX7POiWiEj6MXx0Ak/C%E1%BB%95ng-%C4%91%E1%BA%A7u-t%C6%B0-QG?node-id=523-4908&amp;t=UCytP5D0pfZ43DjI-4</t>
  </si>
  <si>
    <t>Nhận thông báo kết quả xử lý hồ sơ trên mobile</t>
  </si>
  <si>
    <t>GET /api/cntc/thong-bao/cua-toi (lọc theo loại thông báo)</t>
  </si>
  <si>
    <r>
      <rPr>
        <rFont val="Times New Roman"/>
        <color rgb="FF1155CC"/>
        <sz val="13.0"/>
        <u/>
      </rPr>
      <t>https://www.figma.com/design/SwJYSyX7POiWiEj6MXx0Ak/Nh%C3%A0-%C4%91%E1%BA%A7u-t%C6%B0?node-id=126-325&amp;t=3CmF9y8DNr8RRM0h-4
https://www.figma.com/design/SwJYSyX7POiWiEj6MXx0Ak/C%E1%BB%95ng-%C4%91%E1%BA%A7u-t%C6%B0-QG?node-id=523-4908&amp;t=UCytP5D0pfZ43DjI-4</t>
    </r>
    <r>
      <rPr>
        <rFont val="Times New Roman"/>
        <color rgb="FF1F1F1F"/>
        <sz val="13.0"/>
      </rPr>
      <t xml:space="preserve"> </t>
    </r>
  </si>
  <si>
    <r>
      <rPr>
        <rFont val="Times New Roman"/>
        <color theme="1"/>
        <sz val="13.0"/>
      </rPr>
      <t>Cài đặt phương thức đăng nhập trên mobile:</t>
    </r>
    <r>
      <rPr>
        <rFont val="Times New Roman"/>
        <color rgb="FF0000FF"/>
        <sz val="13.0"/>
      </rPr>
      <t xml:space="preserve"> Face ID hoặc Vân tay</t>
    </r>
  </si>
  <si>
    <t>Bản đồ số trên mobile</t>
  </si>
  <si>
    <t>Theo dõi hồ sơ các khu công nghiệp, khu kinh tế trên mobile gắn dữ liệu không gian</t>
  </si>
  <si>
    <t>Khai thác thông tin dự án đầu tư khu công nghiệp, khu kinh tế trên mobile trên bản đồ GIS</t>
  </si>
  <si>
    <t>Phân tích bản đồ tổng hợp thông tin các khu công nghiệp, khu kinh tế trên mobile</t>
  </si>
  <si>
    <t>Tra cứu thông tin dự án đầu tư sản xuất kinh doanh trong khu công nghiệp trên mobile trên bản đồ GIS</t>
  </si>
  <si>
    <t>Tra cứu thông tin dự án đầu tư sản xuất kinh doanh trong khu kinh tế trên mobile trên bản đồ GIS</t>
  </si>
  <si>
    <t>Tra cứu thông tin dự án đầu tư xây dựng và kinh doanh kết cấu hạ tầng trong khu công nghiệp trên mobile trên bản đồ GIS</t>
  </si>
  <si>
    <t>Tra cứu thông tin dự án đầu tư xây dựng và kinh doanh kết cấu hạ tầng trong khu kinh tế trên mobile trên bản đồ GIS</t>
  </si>
  <si>
    <t>Khai thác thông tin khu công nghiệp trên mobile trên bản đồ GIS</t>
  </si>
  <si>
    <t>Xem/hiển thị danh sách dự án kêu gọi đầu tư trên mobile trên bản đồ GIS</t>
  </si>
  <si>
    <t>Tra cứu nhóm thông tin về môi trường cho khu công nghiệp trên mobile trên bản đồ GIS</t>
  </si>
  <si>
    <t>Tra cứu nhóm thông tin về xã hội cho khu công nghiệp trên mobile trên bản đồ GIS</t>
  </si>
  <si>
    <t>Tra cứu thông tin khu công nghiệp trên mobile trên bản đồ GIS</t>
  </si>
  <si>
    <t>Tra cứu thông tin về kinh tế cho khu công nghiệp trên mobile trên bản đồ GIS</t>
  </si>
  <si>
    <t>Tra cứu câu hỏi thường gặp về địa điểm và cơ sở hạ tầng trên mobile trên bản đồ GIS</t>
  </si>
  <si>
    <t>Khai thác thông tin khu chế xuất trên mobile trên bản đồ GIS</t>
  </si>
  <si>
    <t>Khai thác thông tin khu thương mại tự do trên mobile trên bản đồ GIS</t>
  </si>
  <si>
    <t>Tra cứu nhóm thông tin về môi trường cho khu chế xuất trên mobile trên bản đồ GIS</t>
  </si>
  <si>
    <t>Tra cứu nhóm thông tin về môi trường cho khu thương mại tự do trên mobile trên bản đồ GIS</t>
  </si>
  <si>
    <t>Tra cứu nhóm thông tin về xã hội cho khu chế xuất trên mobile trên bản đồ GIS</t>
  </si>
  <si>
    <t>Tra cứu nhóm thông tin về xã hội cho khu thương mại tự do trên mobile trên bản đồ GIS</t>
  </si>
  <si>
    <t>Tra cứu thông tin khu chế xuất trên mobile trên bản đồ GIS</t>
  </si>
  <si>
    <t>Tra cứu thông tin khu thương mại tự do trên mobile trên bản đồ GIS</t>
  </si>
  <si>
    <t>Tra cứu thông tin về kinh tế cho khu chế xuất trên mobile trên bản đồ GIS</t>
  </si>
  <si>
    <t>Tra cứu thông tin về kinh tế cho khu thương mại tự do trên mobile trên bản đồ GIS</t>
  </si>
  <si>
    <t>Total coding (man.day)</t>
  </si>
  <si>
    <t>DANH SÁCH CÂU HỎI</t>
  </si>
  <si>
    <t>#</t>
  </si>
  <si>
    <t>Ngày hỏi</t>
  </si>
  <si>
    <t>Câu hỏi</t>
  </si>
  <si>
    <t>Người hỏi</t>
  </si>
  <si>
    <t>Câu trả lời</t>
  </si>
  <si>
    <t>Người trả lời</t>
  </si>
  <si>
    <t>Ngày trả lời</t>
  </si>
  <si>
    <t>Trạng thái</t>
  </si>
  <si>
    <t>Follow up (1) - Câu hỏi</t>
  </si>
  <si>
    <t>Follow up (1) - Câu trả lời</t>
  </si>
  <si>
    <t>Follow up (2)</t>
  </si>
  <si>
    <t>Phán ánh kiến nghị</t>
  </si>
  <si>
    <t>Sau khi người dùng đã tạo phản ánh kiến nghị xong, người dùng có thể vào xem chi tiết phản ánh kiến nghị đã tạo. Khi đó, người dùng có thể có hành động gì không? ví dụ thay đổi/rút lại/huỷ bỏ/... phản ánh kiến nghị</t>
  </si>
  <si>
    <t>Có, người dùng có thể thực hiện:
- Xem chi tiết
- Huỷ bỏ
Hiện trên web không có chức năng Thay đổi nên không cần cho vào app</t>
  </si>
  <si>
    <t>Đóng</t>
  </si>
  <si>
    <t>Hiện tại trên WBS đang có item 108 - Xem biểu mẫu gửi phản ánh kiến nghị trên mobile, đây là màn xem chi tiết phản ánh kiến nghị hay tạo phản ánh kiến nghị? Nếu đây là Xem chi tiết phản ánh kiến nghị, người dùng có thể tạo phản ánh kiến nghị mới trên mobile không?</t>
  </si>
  <si>
    <t>Đã confirm lại với phía anh Chí về case này:
- Chỗ PAKN không có biểu mẫu nên sẽ xoá case này đi
- Thay vào đó bổ sung UC: 
+ Xem chi tiết PAKN
+ Tạo mới PAKN</t>
  </si>
  <si>
    <t>Khi người dùng xem PAKN, có những trạng thái nào của PAKN?</t>
  </si>
  <si>
    <t>Trạng thái hiển thị trên portal gồm: 
- Chờ tiếp nhận
- Đã từ chối tiếp nhận
- Đã chuyển tiếp
- Đang chuyển đơn vị xử lý
- Chờ bổ sung
- Chờ tiếp nhận bổ sung
- Đã huỷ
- Đã trả lời
- Đang xử lý</t>
  </si>
  <si>
    <t>Mở</t>
  </si>
  <si>
    <t>Quản lý chung</t>
  </si>
  <si>
    <r>
      <rPr>
        <rFont val="Arial"/>
        <sz val="11.0"/>
      </rPr>
      <t xml:space="preserve">Tại màn cấu hình tài khoản (UC 176), người dùng có thể cấu hình các phần nào?
</t>
    </r>
    <r>
      <rPr>
        <rFont val="Arial"/>
        <color rgb="FF000000"/>
        <sz val="11.0"/>
        <u/>
      </rPr>
      <t>Wireframe theo assumption hiện tại</t>
    </r>
    <r>
      <rPr>
        <rFont val="Arial"/>
        <color rgb="FF1155CC"/>
        <sz val="11.0"/>
        <u/>
      </rPr>
      <t>: https://www.figma.com/design/SwJYSyX7POiWiEj6MXx0Ak/Nh%C3%A0-%C4%91%E1%BA%A7u-t%C6%B0?node-id=126-325&amp;t=3CmF9y8DNr8RRM0h-4</t>
    </r>
  </si>
  <si>
    <t>Nội dung này phía mình tự đề xuất rồi hôm nào trình bày với BTC thì họ sẽ góp ý bổ sung hoặc bớt trường thôi.</t>
  </si>
  <si>
    <r>
      <rPr>
        <rFont val="Arial"/>
        <sz val="11.0"/>
      </rPr>
      <t xml:space="preserve">Tại màn Quản lý thông tin tài khoản doanh nghiệp (UC 172), người dùng có thể chỉnh sửa những trường thông tin nào? Những trường thông tin nào chỉ được xem và không được chỉnh sửa?
Wireframe theo assumption hiện tại: </t>
    </r>
    <r>
      <rPr>
        <rFont val="Arial"/>
        <color rgb="FF1155CC"/>
        <sz val="11.0"/>
        <u/>
      </rPr>
      <t>https://www.figma.com/design/SwJYSyX7POiWiEj6MXx0Ak/Nh%C3%A0-%C4%91%E1%BA%A7u-t%C6%B0?node-id=120-1065&amp;t=3CmF9y8DNr8RRM0h-4</t>
    </r>
  </si>
  <si>
    <t>Về nội dung này thì chị nghĩ không cho phép sửa thông tin:
- Mã số thuế
- Tên doanh nghiệp
- Loại hình doanh nghiệp 
- Ngành nghề chính
Còn lại có thể mở ra cho sửa</t>
  </si>
  <si>
    <t xml:space="preserve">UC 173: Đổi mật khẩu. Hệ thống có yêu cầu mật khẩu phải theo 1 format nhất định không? Theo Sotatek, mật khẩu nên yêu cầu 8 ký tự bao gồm: ít nhất 1 chữ cái hoa, 1 chữ cái thường, 1 chữ số, và 1 ký tự đặc biệt để đảm bảo mật khẩu có tính bảo mật cao  </t>
  </si>
  <si>
    <t>Nội dung này phía mình tự đề xuất rồi hôm nào trình bày với BTC thì họ sẽ góp ý nếu cần.</t>
  </si>
  <si>
    <t>UC 182 có nhắc đến Cài đặt phương thức đăng nhập trên mobile, đây có phải là phần đăng nhập bằng tài khoản hoặc đăng nhập bằng VNeID ở màn đăng nhập không? Hay đây là 1 trường cài đặt ở tài khoản của người dùng?</t>
  </si>
  <si>
    <t>Phương thức đăng nhập ở đây là: option đăng nhập = FaceID hoặc vân tay nhé</t>
  </si>
  <si>
    <t>UC 173 Trên web yêu cầu nhập mật khẩu cũ để đổi mật khẩu. Và trong wf có "Quay lại đăng nhập" cái này đang không đúng vì user đang trong trạng thái đã login. Nhờ bên liên quan check/update lại</t>
  </si>
  <si>
    <t>Dev</t>
  </si>
  <si>
    <r>
      <rPr>
        <rFont val="Arial"/>
        <sz val="11.0"/>
      </rPr>
      <t xml:space="preserve">Cái này dev có đang nhầm với màn Quên mật khẩu không ạ
Màn quên mật khẩu (có quay lại màn đăng nhập): </t>
    </r>
    <r>
      <rPr>
        <rFont val="Arial"/>
        <color rgb="FF1155CC"/>
        <sz val="11.0"/>
        <u/>
      </rPr>
      <t>https://www.figma.com/design/SwJYSyX7POiWiEj6MXx0Ak/C%E1%BB%95ng-%C4%91%E1%BA%A7u-t%C6%B0-QG?node-id=163-2518&amp;t=KqFlCeQzsLWKTYOl-4</t>
    </r>
    <r>
      <rPr>
        <rFont val="Arial"/>
        <sz val="11.0"/>
      </rPr>
      <t xml:space="preserve"> 
Màn đổi mật khẩu (có yêu cầu nhập mật khẩu hiện tại): </t>
    </r>
    <r>
      <rPr>
        <rFont val="Arial"/>
        <color rgb="FF1155CC"/>
        <sz val="11.0"/>
        <u/>
      </rPr>
      <t>https://www.figma.com/design/SwJYSyX7POiWiEj6MXx0Ak/C%E1%BB%95ng-%C4%91%E1%BA%A7u-t%C6%B0-QG?node-id=126-324&amp;t=KqFlCeQzsLWKTYOl-4</t>
    </r>
  </si>
  <si>
    <r>
      <rPr>
        <rFont val="Arial"/>
        <sz val="11.0"/>
      </rPr>
      <t xml:space="preserve">phần này trên web đang redirect sang trang </t>
    </r>
    <r>
      <rPr>
        <rFont val="Arial"/>
        <color rgb="FF1155CC"/>
        <sz val="11.0"/>
        <u/>
      </rPr>
      <t>https://sso-uatvneid.dancuquocgia.com/</t>
    </r>
    <r>
      <rPr>
        <rFont val="Arial"/>
        <sz val="11.0"/>
      </rPr>
      <t xml:space="preserve">
hoặc dùng QR , 
Nhưng trên app e thường thấy các app nhà nước sẽ được redirect sang app vneid để đăng nhập trước quay về app mk thì mk có làm như vậy không hay làm như web hiện tại .</t>
    </r>
  </si>
  <si>
    <t>cf MBFS thì a Chí bảo mình sẽ làm như các app khác, là sẽ redirect sác app vnied để đăng nhập nhé</t>
  </si>
  <si>
    <t>KCN, KKT</t>
  </si>
  <si>
    <t>UC 40 và UC 41 mô tả chức năng tra cứu thông tin liên quan đến quỹ đất trong khu công nghiệp, bao gồm:
- UC 40: Tra cứu thông tin quỹ đất
- UC 41: Tra cứu thông tin cho thuê đất
Nhờ phía anh/chị làm rõ một số phần sau:
1. Đối với “thông tin cho thuê đất”, đây có phải là màn hình xem chi tiết của quỹ đất hay là một màn hình/module riêng biệt? Nếu là màn hình riêng, hệ thống có cần thêm một màn hình xem chi tiết thông tin quỹ đất không?
2. Hiện tại, 2 UC chỉ đề cập đến chức năng tra cứu. Tuy nhiên, trên website hiện có các action như: chỉnh sửa, công bố, huỷ công bố, xoá, xem lịch sử. Các action này có cần được hỗ trợ trên mobile app không, hay mobile chỉ phục vụ mục đích xem thông tin (view-only)?</t>
  </si>
  <si>
    <t xml:space="preserve">Asume: 
1. UC40-41 tách thành một màn hình riêng: Quỹ đất còn trống, tại đây sẽ hiển thị màn danh sách quỹ đất còn trống và có màn xem màn chi tiết thông tin quỹ đất
2. Trên mobile app sẽ chỉ view </t>
  </si>
  <si>
    <t>Tài liệu điện tử</t>
  </si>
  <si>
    <t>Tại UC 51. Tra cứu kho tài liệu cá nhân trên mobile, kho tài liệu này ngoài người dùng upload trực tiếp lên, thì có sync tài liệu về từ các functions khác như nộp/trả hồ sơ, nộp/trả phản ánh khiếu nại... không ạ?
Ngoài ra, trên mobile, người dùng có đổi tên thư mục/di chuyển/tải xuống/xoá thư mục/tạo thư mục/xoá file/tải lên file không?</t>
  </si>
  <si>
    <r>
      <rPr>
        <rFont val="Arial"/>
        <sz val="11.0"/>
      </rPr>
      <t xml:space="preserve">Có sync tài liệu từ các functions khác và cho phép người dùng thực hiện các action như trên web: ref </t>
    </r>
    <r>
      <rPr>
        <rFont val="Arial"/>
        <color rgb="FF1155CC"/>
        <sz val="11.0"/>
        <u/>
      </rPr>
      <t>https://cmcdtqg.dieuhanhso.vn/nha-dau-tu/tai-lieu-dien-tu</t>
    </r>
  </si>
  <si>
    <t>Chat bot</t>
  </si>
  <si>
    <t>UC60. Tra cứu thông tin với chatbot trên mobile. Người dùng có thể tự type câu hỏi không? Hay chỉ có thể chọn các chủ đề sẵn có của hệ thống?</t>
  </si>
  <si>
    <t xml:space="preserve">Cf với đầu mối module AI thì người dùng sẽ tự nhập câu hỏi </t>
  </si>
  <si>
    <t>UC61. Đánh giá phản hồi của chatbot trên mobile. Người dùng có thể đánh giá phản hồi chat bot khi nào? (Sau khi kết thúc cuộc trò chuyện hay trong lúc trò chuyện)? Người dùng cần đánh giá những gì (ví dụ: đánh giá 1-5 sao cho cuộc trò chuyện, điền text input đánh giá thông tin nhận được,...)?</t>
  </si>
  <si>
    <t>Đánh giá phản hồi của bot -&gt; Đánh giá dưới mỗi câu trả lời của bot -&gt;người dùng đánh giá Like/Dislike (giống chatgpt)</t>
  </si>
  <si>
    <t>Tại UC 249-250:
Quản lý thông tin tài khoản cá nhân trên mobile
Quản lý thông tin tài khoản doanh nghiệp trên mobile
2 UC này có bao gồm màn edit không? hay chỉ xem thông tin của 2 loại tài khoản?</t>
  </si>
  <si>
    <t>Đã confirm màn này bao gồm cả edit thông tin tài khoản cá nhân/doanh nghiệp</t>
  </si>
  <si>
    <t>Xúc tiến đầu tư</t>
  </si>
  <si>
    <t>Trong các UC UC 87-95. Tra cứu dự án kêu gọi đầu tư/tra cứu chương trình xúc tiến/...: các UC này ngoài xem màn list ra, có bao gồm xem chi tiết không?
Các UC này nằm trong cùng 1 parent function (ví dụ cùng nằm trong function Tin tức) hay mỗi UC là 1 function riêng</t>
  </si>
  <si>
    <t xml:space="preserve">Các UC này cùng nằm trong 1 parent function (Thông tin xúc tiến đầu tư) trong phần Tra cứu, có bao gồm màn xem chi tiết </t>
  </si>
  <si>
    <t>BA onsite confirm giúp em business logic của các functions sau nhé ạ:
- Chức năng: Báo cáo nhà đầu tư đã nộp cho cơ quan nhà nước (UC 54)
- Chức năng: Báo cáo đầu tư (UC59)
- Chức năng: doanh nghiệp kết nối đối tác (UC62) 
- Chức năng: Hồ sơ đầu tư cá nhân, tổ chức (UC92)
Vấn đề hiện tại:
- Chưa rõ các nhóm chức năng tương tác với nhau như thế nào
- Chưa rõ mỗi màn hình bao gồm những chức năng gì
- Chưa rõ mỗi chức năng bao gồm fields gì</t>
  </si>
  <si>
    <t xml:space="preserve">UC 228: Đánh giá câu trả lời AI. UC này có phải là đánh giá câu trả lời của AI trong chatbot không, nếu là đánh giá chatbot, UC này khác gì UC 61: Đánh giá phản hồi của chatbot trên mobile? </t>
  </si>
  <si>
    <t>Giống UC61</t>
  </si>
  <si>
    <t>UC 54. Tra cứu báo cáo nhà đầu tư đã nộp cho cơ quan Nhà nước trên mobile. UC này có bao gồm xem chi tiết báo cáo / chỉnh sửa báo cáo / xem lịch sử báo cáo không hay chỉ bao gồm xem danh sách báo cáo ?</t>
  </si>
  <si>
    <t>Thủ tục/tin tức/câu chuyện thành công/FAQ</t>
  </si>
  <si>
    <t>UC 70 Tra cứu thủ tục hành chính trên mobile. UC này có bao gồm nộp hồ sơ không hay chỉ xem danh sách và xem chi tiết thủ tục hành chính ?</t>
  </si>
  <si>
    <t>UC này tra cứu với chatbot AI, chỉ bao gồm các chức năng view</t>
  </si>
  <si>
    <t>Các trường thông tin nào nên hiển thị khi NĐT thực hiện tra cứu các KCN, KKT trên mobile?</t>
  </si>
  <si>
    <t>Chatbot không lưu lịch sử hội thoại giữa các phiên (chat mới mỗi lần mở). 
Chatbot có cho phép reply lại phản hồi của AI
 --&gt; check với team AI xem họ có làm theo logic này k?</t>
  </si>
  <si>
    <t>BA Tasks</t>
  </si>
  <si>
    <t>Chi tiết task</t>
  </si>
  <si>
    <t>Input</t>
  </si>
  <si>
    <t>Output</t>
  </si>
  <si>
    <t>PiC</t>
  </si>
  <si>
    <t>Blockers?</t>
  </si>
  <si>
    <t xml:space="preserve">1. Mobile App  
cần bổ sung thêm feature nào so với dự toán tổng hợp ko, 
api các chức năng đang có đến đâu rồi 
vấn đề nếu có 
... </t>
  </si>
  <si>
    <r>
      <rPr>
        <rFont val="Arial"/>
        <b/>
        <sz val="11.0"/>
      </rPr>
      <t xml:space="preserve">Rà soát, so sánh giữa phần Mobile trong:
</t>
    </r>
    <r>
      <rPr>
        <rFont val="Arial"/>
        <sz val="11.0"/>
      </rPr>
      <t xml:space="preserve">02._Dự_toán_TỔNG HỢP v2-final.xlsx
</t>
    </r>
    <r>
      <rPr>
        <rFont val="Arial"/>
        <b/>
        <sz val="11.0"/>
      </rPr>
      <t xml:space="preserve">Với các đầu API và hệ thống:
</t>
    </r>
    <r>
      <rPr>
        <rFont val="Arial"/>
        <sz val="11.0"/>
      </rPr>
      <t xml:space="preserve">Link CMC - Portal, NĐT: 
</t>
    </r>
    <r>
      <rPr>
        <rFont val="Arial"/>
        <color rgb="FF1155CC"/>
        <sz val="11.0"/>
        <u/>
      </rPr>
      <t>https://cmcdtqg.dieuhanhso.vn/</t>
    </r>
    <r>
      <rPr>
        <rFont val="Arial"/>
        <sz val="11.0"/>
      </rPr>
      <t xml:space="preserve">  
</t>
    </r>
    <r>
      <rPr>
        <rFont val="Arial"/>
        <color rgb="FF1155CC"/>
        <sz val="11.0"/>
        <u/>
      </rPr>
      <t xml:space="preserve">cmc-portal.zamiga.vn
</t>
    </r>
    <r>
      <rPr>
        <rFont val="Arial"/>
        <color rgb="FF000000"/>
        <sz val="11.0"/>
      </rPr>
      <t>Link API CMC:</t>
    </r>
    <r>
      <rPr>
        <rFont val="Arial"/>
        <color rgb="FF000000"/>
        <sz val="11.0"/>
        <u/>
      </rPr>
      <t xml:space="preserve">
</t>
    </r>
    <r>
      <rPr>
        <rFont val="Arial"/>
        <color rgb="FF1155CC"/>
        <sz val="11.0"/>
        <u/>
      </rPr>
      <t xml:space="preserve">https://cmc-api.dieuhanhso.vn/swagger/index.html 
https://cmcdtqgapi.zamiga.vn/swagger/index.html  
http://192.168.1.179:7275/swagger/index.html  </t>
    </r>
    <r>
      <rPr>
        <rFont val="Arial"/>
        <color rgb="FF000000"/>
        <sz val="11.0"/>
        <u/>
      </rPr>
      <t xml:space="preserve">
</t>
    </r>
    <r>
      <rPr>
        <rFont val="Arial"/>
        <sz val="11.0"/>
      </rPr>
      <t xml:space="preserve">
Tài khoản cán bộ một cửa cục taikhoan / matkhau
1. BPMC_CanBoTiepNhan / CanBoTiepNhan@1
2. tuan1 / 1
Tài khoản cán bộ nghiệp vụ xử lý hs (mk đều là 1)
CT_CucDauTuNuocNgoai                       
CP_CucDauTuNuocNgoai01                       
CP_CucDauTuNuocNgoai02                       
TP_VanPhong                                        
PP_VanPhong01                                    
PP_VanPhong02                                    
CV_VanPhong01                                    
CV_VanPhong02</t>
    </r>
  </si>
  <si>
    <r>
      <rPr>
        <rFont val="Arial"/>
        <color theme="1"/>
        <sz val="11.0"/>
      </rPr>
      <t xml:space="preserve">Check tại Sheet </t>
    </r>
    <r>
      <rPr>
        <rFont val="Arial"/>
        <b/>
        <color theme="1"/>
        <sz val="11.0"/>
      </rPr>
      <t>Dự toán (Rà soát scope Mobile app)</t>
    </r>
  </si>
  <si>
    <t>Quân</t>
  </si>
  <si>
    <t>2. Báo cáo &amp; thống kê 
cần bổ sung loại báo cáo nào so với dự toán tổng hợp ko
risk về timeline ko 
vấn đề
...</t>
  </si>
  <si>
    <r>
      <rPr>
        <rFont val="Arial"/>
        <b/>
        <sz val="11.0"/>
      </rPr>
      <t xml:space="preserve">Rà soát, so sánh giữa phần Báo cáo trong:
</t>
    </r>
    <r>
      <rPr>
        <rFont val="Arial"/>
        <sz val="11.0"/>
      </rPr>
      <t xml:space="preserve">02._Dự_toán_TỔNG HỢP v2-final.xlsx
</t>
    </r>
    <r>
      <rPr>
        <rFont val="Arial"/>
        <b/>
        <sz val="11.0"/>
      </rPr>
      <t xml:space="preserve">Với các báo cáo cần có và báo cáo trên hệ thống hiện tại đang chạy:
</t>
    </r>
    <r>
      <rPr>
        <rFont val="Arial"/>
        <sz val="11.0"/>
      </rPr>
      <t xml:space="preserve">Rà soát Báo cáo, thống kê.xlsx
Hệ thống hiện tại của bộ, có thể vào xem các báo cáo thống kê
Note: chỉ được view không làm gì thêm vì đây là hệ thống đang chạy
</t>
    </r>
    <r>
      <rPr>
        <rFont val="Arial"/>
        <color rgb="FF1155CC"/>
        <sz val="11.0"/>
        <u/>
      </rPr>
      <t>https://fdi.gov.vn/Pages/trangchu.aspx</t>
    </r>
    <r>
      <rPr>
        <rFont val="Arial"/>
        <sz val="11.0"/>
      </rPr>
      <t xml:space="preserve">   
mobitest / Abcd@123</t>
    </r>
  </si>
  <si>
    <r>
      <rPr>
        <rFont val="Arial"/>
        <color theme="1"/>
        <sz val="11.0"/>
      </rPr>
      <t xml:space="preserve">Check tại Sheet </t>
    </r>
    <r>
      <rPr>
        <rFont val="Arial"/>
        <b/>
        <color theme="1"/>
        <sz val="11.0"/>
      </rPr>
      <t>Dự toán (Rà soát scope báo cáo)</t>
    </r>
  </si>
  <si>
    <t>Huyền</t>
  </si>
  <si>
    <t xml:space="preserve">Làm file WBS </t>
  </si>
  <si>
    <t>WBS (báo cáo)</t>
  </si>
  <si>
    <t>Làm file WBS, rà soát so với file dự toán, đánh ưu tiên</t>
  </si>
  <si>
    <r>
      <rPr>
        <rFont val="Arial"/>
        <color theme="1"/>
        <sz val="11.0"/>
      </rPr>
      <t xml:space="preserve">Check tại Sheet </t>
    </r>
    <r>
      <rPr>
        <rFont val="Arial"/>
        <b/>
        <color theme="1"/>
        <sz val="11.0"/>
      </rPr>
      <t>WBS (báo cáo)</t>
    </r>
  </si>
  <si>
    <t>WBS (mobile)</t>
  </si>
  <si>
    <r>
      <rPr>
        <rFont val="Arial"/>
        <color theme="1"/>
        <sz val="11.0"/>
      </rPr>
      <t xml:space="preserve">Check tại Sheet </t>
    </r>
    <r>
      <rPr>
        <rFont val="Arial"/>
        <b/>
        <color theme="1"/>
        <sz val="11.0"/>
      </rPr>
      <t>WBS (mobile)</t>
    </r>
  </si>
  <si>
    <t>Tách file WBS external</t>
  </si>
  <si>
    <t>Tách file WBS hiện tại sang 1 file external, mục tiêu để nếu cần confirm với các đối tác hay KH thì sử dụng file đó.
Trong file chỉ cần cập nhật tình trạng khảo sát UC và API --&gt; Không cần kèm theo tiến độ team BA</t>
  </si>
  <si>
    <r>
      <rPr>
        <rFont val="Arial"/>
        <color theme="1"/>
        <sz val="11.0"/>
      </rPr>
      <t>Sheet</t>
    </r>
    <r>
      <rPr>
        <rFont val="Arial"/>
        <b/>
        <color theme="1"/>
        <sz val="11.0"/>
      </rPr>
      <t xml:space="preserve"> WBS (báo cáo)</t>
    </r>
    <r>
      <rPr>
        <rFont val="Arial"/>
        <color theme="1"/>
        <sz val="11.0"/>
      </rPr>
      <t xml:space="preserve">
Sheet </t>
    </r>
    <r>
      <rPr>
        <rFont val="Arial"/>
        <b/>
        <color theme="1"/>
        <sz val="11.0"/>
      </rPr>
      <t>WBS (Mobile)</t>
    </r>
  </si>
  <si>
    <t xml:space="preserve"> [External | MBFS - Cổng đầu tư QG] Scope of Work</t>
  </si>
  <si>
    <t>Khảo sát</t>
  </si>
  <si>
    <t>Khảo sát tình trạng WBS (báo cáo) hiện tại</t>
  </si>
  <si>
    <t xml:space="preserve">Ưu tiên các báo cáo được đánh "Ưu tiên cao"
BA onsite rà soát:
- Tình trạng hiện tại (phát triển hay chưa)
+ Nếu đã phát triển: ĐT phát triển là bên nào, xin thêm tài liệu (giao diện mẫu, tài liệu liên quan) --&gt; Chủ động verify + confirm với KH
+ Nếu chưa phát triển: Đổi trạng thái để BA offshore process </t>
  </si>
  <si>
    <r>
      <rPr>
        <rFont val="Arial"/>
        <b/>
        <color theme="1"/>
        <sz val="11.0"/>
      </rPr>
      <t xml:space="preserve">Offshore
</t>
    </r>
    <r>
      <rPr>
        <rFont val="Arial"/>
        <color theme="1"/>
        <sz val="11.0"/>
      </rPr>
      <t xml:space="preserve">Tổng hợp báo cáo ưu tiên cao (sheet)
Tổng hợp báo cáo ưu tiên cao (docs)
</t>
    </r>
    <r>
      <rPr>
        <rFont val="Arial"/>
        <b/>
        <color theme="1"/>
        <sz val="11.0"/>
      </rPr>
      <t>Onsite</t>
    </r>
    <r>
      <rPr>
        <rFont val="Arial"/>
        <color theme="1"/>
        <sz val="11.0"/>
      </rPr>
      <t xml:space="preserve">
1. Ra luồng workflow cơ bản của báo cáo gồm 3 phân cấp: NĐT -&gt; Ban quản lý Khu kinh tế/Khu công nghiệp -&gt; Sở Tài chính -&gt; Bộ tài chính (Cục ĐTNN). Mỗi cấp có 2 action: Tiếp nhận và Phê duyệt, tương ứng với 2 user chính: Chuyên viên và lãnh đạo. Tùy vào báo cáo sẽ phân loại theo cấp hành chính nào xử lý
2. Bộ lọc theo hướng phân loại dựa theo phụ lục của Thông tư 03 -&gt; Tiếp tục nghiên cứu sâu hơn vào ngày mai, khi chia các báo cáo để study
3. Chưa có thông tin trường data nào có sẵn do đang giả định đều tự nhập, cũng như chưa study sâu về 1 báo cáo cụ thể nào</t>
    </r>
  </si>
  <si>
    <t>Quân, Hoài, Yến, Hải Anh</t>
  </si>
  <si>
    <t>Khảo sát tình trạng WBS (mobile) hiện tại</t>
  </si>
  <si>
    <r>
      <rPr>
        <rFont val="Arial"/>
        <b/>
        <color theme="1"/>
        <sz val="11.0"/>
      </rPr>
      <t xml:space="preserve">1. BA offshore: </t>
    </r>
    <r>
      <rPr>
        <rFont val="Arial"/>
        <color theme="1"/>
        <sz val="11.0"/>
      </rPr>
      <t xml:space="preserve">Mapping các phần đươc đề cập trong file CMCĐT_sitemap_2503.docx và các tài liệu HSDS khác: HDSD_BCDT_Donvi_Lapbaocao.docx, HDSD_BCDT_DanhMuc.docx 
--&gt; Các chức năng nào có thông tin đủ để làm wireframe thì đổi thành Ưu tiên cao
</t>
    </r>
    <r>
      <rPr>
        <rFont val="Arial"/>
        <b/>
        <color theme="1"/>
        <sz val="11.0"/>
      </rPr>
      <t xml:space="preserve">
2. BA onsite: </t>
    </r>
    <r>
      <rPr>
        <rFont val="Arial"/>
        <color theme="1"/>
        <sz val="11.0"/>
      </rPr>
      <t>Rà soát các chức năng có mức độ ưu tiên cao trước, sau đó rà soát cả những chức năng khác:
- Tình trạng hiện tại:
+ Do ĐT nào đảm nhận
+ Tình trạng API và giao diện hiện tại
+ Xin thêm tài liệu như giao diện web, API --&gt; Đổi trạng thái để BA offshore process</t>
    </r>
  </si>
  <si>
    <t>Nga, Hân</t>
  </si>
  <si>
    <t>BẢNG CHUYỂN ĐỔI YÊU CẦU CHỨC NĂNG SANG TRƯỜNG HỢP SỬ DỤNG (USE CASE)</t>
  </si>
  <si>
    <t>Rà soát dự toán với website</t>
  </si>
  <si>
    <t>Rà soát dự toán với file Rà soát báo cáo, thống kê</t>
  </si>
  <si>
    <t>Số UC đã đáp ứng</t>
  </si>
  <si>
    <t>Số UC thiếu so với website (cần thêm mới)</t>
  </si>
  <si>
    <t>Số UC thiếu so với file (cần thêm mới)</t>
  </si>
  <si>
    <t>Số UC không có trên website</t>
  </si>
  <si>
    <t>Số UC không có trong file rà soát</t>
  </si>
  <si>
    <t>Số UC đang rà soát thêm</t>
  </si>
  <si>
    <t>Tổng Usecase</t>
  </si>
  <si>
    <t>Tổng Transaction</t>
  </si>
  <si>
    <t>TT</t>
  </si>
  <si>
    <t>Tên Use-Case</t>
  </si>
  <si>
    <t>Tên tác nhân</t>
  </si>
  <si>
    <t>Status mapping file rà soát</t>
  </si>
  <si>
    <t>Mapping với file rà soát
Rà soát Báo cáo, thống kê.xlsx</t>
  </si>
  <si>
    <t>Status mapping website</t>
  </si>
  <si>
    <r>
      <rPr>
        <rFont val="Times New Roman"/>
        <b/>
        <sz val="14.0"/>
      </rPr>
      <t xml:space="preserve">Mapping với website
</t>
    </r>
    <r>
      <rPr>
        <rFont val="Times New Roman"/>
        <b/>
        <color rgb="FF1155CC"/>
        <sz val="14.0"/>
        <u/>
      </rPr>
      <t>https://fdi.gov.vn/Pages/trangchu.aspx</t>
    </r>
    <r>
      <rPr>
        <rFont val="Times New Roman"/>
        <b/>
        <sz val="14.0"/>
      </rPr>
      <t xml:space="preserve"> </t>
    </r>
  </si>
  <si>
    <t>Giao dịch (Transaction)</t>
  </si>
  <si>
    <t>Phân loại theo BMT</t>
  </si>
  <si>
    <t>Phân loại theo độ phức tạp</t>
  </si>
  <si>
    <t>Số lượng transaction</t>
  </si>
  <si>
    <t>CỔNG THÔNG TIN</t>
  </si>
  <si>
    <t>I</t>
  </si>
  <si>
    <t>Trang chủ &amp; Tài khoản</t>
  </si>
  <si>
    <t>Xem trang chủ cổng thông tin</t>
  </si>
  <si>
    <t>Cá nhân;
Tổ chức</t>
  </si>
  <si>
    <t>B</t>
  </si>
  <si>
    <t>Đơn giản</t>
  </si>
  <si>
    <t>Xem dashboard tổng quan về đầu tư</t>
  </si>
  <si>
    <t>Xem trang tin đa ngôn ngữ</t>
  </si>
  <si>
    <t>Đăng ký tài khoản</t>
  </si>
  <si>
    <t>Đăng nhập (VNeID, tài khoản hệ thống)</t>
  </si>
  <si>
    <t>Đăng xuất</t>
  </si>
  <si>
    <t>Quản lý hồ sơ cá nhân</t>
  </si>
  <si>
    <t>Trung bình</t>
  </si>
  <si>
    <t>Nhận thông báo</t>
  </si>
  <si>
    <t>II</t>
  </si>
  <si>
    <t>Khu vực đầu tư</t>
  </si>
  <si>
    <t>Xem chuyên trang đầu tư tỉnh An Giang</t>
  </si>
  <si>
    <t>Xem chuyên trang đầu tư thành phố Cần Thơ</t>
  </si>
  <si>
    <t>Xem chuyên trang đầu tư tỉnh Đồng Nai</t>
  </si>
  <si>
    <t>Xem chuyên trang đầu tư tỉnh Hà Tĩnh</t>
  </si>
  <si>
    <t>Xem chuyên trang đầu tư thành phố Huế</t>
  </si>
  <si>
    <t>Xem chuyên trang đầu tư tỉnh Lạng Sơn</t>
  </si>
  <si>
    <t>Xem chuyên trang đầu tư tỉnh Phú Thọ</t>
  </si>
  <si>
    <t>Xem chuyên trang đầu tư tỉnh Sơn La</t>
  </si>
  <si>
    <t>Xem chuyên trang đầu tư tỉnh Tuyên Quang</t>
  </si>
  <si>
    <t>Xem chuyên trang đầu tư tỉnh Bắc Ninh</t>
  </si>
  <si>
    <t>Xem chuyên trang đầu tư thành phố Đà Nẵng</t>
  </si>
  <si>
    <t>Xem chuyên trang đầu tư tỉnh Đồng Tháp</t>
  </si>
  <si>
    <t>Xem chuyên trang đầu tư thành phố Hải Phòng</t>
  </si>
  <si>
    <t>Xem chuyên trang đầu tư tỉnh Khánh Hòa</t>
  </si>
  <si>
    <t>Xem chuyên trang đầu tư tỉnh Lâm Đồng</t>
  </si>
  <si>
    <t>Xem chuyên trang đầu tư tỉnh Quảng Ngãi</t>
  </si>
  <si>
    <t>Xem chuyên trang đầu tư tỉnh Tây Ninh</t>
  </si>
  <si>
    <t>Xem chuyên trang đầu tư tỉnh Vĩnh Long</t>
  </si>
  <si>
    <t>Xem chuyên trang đầu tư tỉnh Cà Mau</t>
  </si>
  <si>
    <t>Xem chuyên trang đầu tư tỉnh Đắk Lắk</t>
  </si>
  <si>
    <t>Xem chuyên trang đầu tư tỉnh Gia Lai</t>
  </si>
  <si>
    <t>Xem chuyên trang đầu tư thành phố Hồ Chí Minh</t>
  </si>
  <si>
    <t>Xem chuyên trang đầu tư tỉnh Lai Châu</t>
  </si>
  <si>
    <t>Xem chuyên trang đầu tư tỉnh Nghệ An</t>
  </si>
  <si>
    <t>Xem chuyên trang đầu tư tỉnh Quảng Ninh</t>
  </si>
  <si>
    <t>Xem chuyên trang đầu tư tỉnh Thái Nguyên</t>
  </si>
  <si>
    <t>Xem chuyên trang đầu tư tỉnh Cao Bằng</t>
  </si>
  <si>
    <t>Xem chuyên trang đầu tư tỉnh Điện Biên</t>
  </si>
  <si>
    <t>Xem chuyên trang đầu tư thành phố Hà Nội</t>
  </si>
  <si>
    <t>Xem chuyên trang đầu tư tỉnh Hưng Yên</t>
  </si>
  <si>
    <t>Xem chuyên trang đầu tư tỉnh Lào Cai</t>
  </si>
  <si>
    <t>Xem chuyên trang đầu tư tỉnh Ninh Bình</t>
  </si>
  <si>
    <t>Xem chuyên trang đầu tư tỉnh Quảng Trị</t>
  </si>
  <si>
    <t>Xem chuyên trang đầu tư tỉnh Thanh Hóa</t>
  </si>
  <si>
    <t>III</t>
  </si>
  <si>
    <t>Lĩnh vực đầu tư</t>
  </si>
  <si>
    <t>Tra cứu tin tức theo lĩnh vực đầu tư</t>
  </si>
  <si>
    <t>IV</t>
  </si>
  <si>
    <t>Chính sách đầu tư</t>
  </si>
  <si>
    <t>Tra cứu tin tức về chính sách đầu tư</t>
  </si>
  <si>
    <t>V</t>
  </si>
  <si>
    <t>Khai thác bản đồ số về đầu tư</t>
  </si>
  <si>
    <t>Hiển thị bản đồ GIS</t>
  </si>
  <si>
    <t>Tìm kiếm trên bản đồ</t>
  </si>
  <si>
    <t>Di chuyển bản đồ GIS</t>
  </si>
  <si>
    <t>Đo độ dài bản đồ GIS</t>
  </si>
  <si>
    <t>Đo diện tích bản đồ GIS</t>
  </si>
  <si>
    <t>Đo khoảng cách bản đồ GIS</t>
  </si>
  <si>
    <t>Thu nhỏ bản đồ GIS</t>
  </si>
  <si>
    <t>Phóng to bản đồ GIS</t>
  </si>
  <si>
    <t>In bản đồ GIS</t>
  </si>
  <si>
    <t>Kết xuất dữ liệu bản đồ GIS</t>
  </si>
  <si>
    <t>Phóng to toàn bản đồ GIS</t>
  </si>
  <si>
    <t>Chia sẻ bản đồ GIS</t>
  </si>
  <si>
    <t>VI</t>
  </si>
  <si>
    <t>Dịch vụ</t>
  </si>
  <si>
    <t>VI.1</t>
  </si>
  <si>
    <t>Thủ tục về đầu tư</t>
  </si>
  <si>
    <t>Tra cứu thủ tục về đầu tư</t>
  </si>
  <si>
    <t>VI.2</t>
  </si>
  <si>
    <t>Báo cáo đầu tư</t>
  </si>
  <si>
    <t>Tra cứu báo cáo đầu tư</t>
  </si>
  <si>
    <t>VI.3</t>
  </si>
  <si>
    <t>Chatbot AI</t>
  </si>
  <si>
    <t>Tra cứu thông tin với chatbot</t>
  </si>
  <si>
    <t>Đánh giá phản hồi của chatbot</t>
  </si>
  <si>
    <t>VI.4</t>
  </si>
  <si>
    <t>Kết nối đối tác kinh doanh</t>
  </si>
  <si>
    <t>Tra cứu doanh nghiệp kết nối đối tác</t>
  </si>
  <si>
    <t>VI.5</t>
  </si>
  <si>
    <t>Phản ánh kiến nghị</t>
  </si>
  <si>
    <t>Xem biểu mẫu gửi phản ánh kiến nghị</t>
  </si>
  <si>
    <t>Tra cứu trạng thái phản ánh kiến nghị theo mã</t>
  </si>
  <si>
    <t>VII</t>
  </si>
  <si>
    <t>Tin tức về đầu tư</t>
  </si>
  <si>
    <t>Tra cứu tin tức đầu tư</t>
  </si>
  <si>
    <t>Tra cứu tin tức thủ tục về đầu tư</t>
  </si>
  <si>
    <t>Tra cứu câu chuyện thành công</t>
  </si>
  <si>
    <t>VIII</t>
  </si>
  <si>
    <t>Tra cứu</t>
  </si>
  <si>
    <t>VIII.1</t>
  </si>
  <si>
    <t>Văn bản pháp luật về đầu tư</t>
  </si>
  <si>
    <t>Tra cứu văn bản pháp luật (VBPL)</t>
  </si>
  <si>
    <t>VIII.2</t>
  </si>
  <si>
    <t>Thủ tục hành chính</t>
  </si>
  <si>
    <t>Tra cứu thủ tục hành chính</t>
  </si>
  <si>
    <t>VIII.3</t>
  </si>
  <si>
    <t>Hướng dẫn sử dụng</t>
  </si>
  <si>
    <t>Tra cứu hướng dẫn sử dụng về đăng nhập, đăng ký tài khoản</t>
  </si>
  <si>
    <t>Tra cứu hướng dẫn sử dụng về dịch vụ công trực tuyến</t>
  </si>
  <si>
    <t>Tra cứu hướng dẫn sử dụng về tra cứu VBPL, thủ tục hành chính</t>
  </si>
  <si>
    <t>Tra cứu hướng dẫn sử dụng về kết nối đối tác</t>
  </si>
  <si>
    <t>Tra cứu hướng dẫn sử dụng về phản ánh, kiến nghị</t>
  </si>
  <si>
    <t>Tra cứu hướng dẫn sử dụng về bản đồ đầu tư</t>
  </si>
  <si>
    <t>VIII.4</t>
  </si>
  <si>
    <t>Câu hỏi thường gặp</t>
  </si>
  <si>
    <t>Tra cứu câu hỏi thường gặp</t>
  </si>
  <si>
    <t>Tra cứu câu hỏi thường gặp về thắc mắc chung</t>
  </si>
  <si>
    <t>Tra cứu câu hỏi thường gặp về pháp lý và giấy tờ</t>
  </si>
  <si>
    <t>Tra cứu câu hỏi thường gặp về thuế và tài chính</t>
  </si>
  <si>
    <t>Tra cứu câu hỏi thường gặp về thủ tục hành chính</t>
  </si>
  <si>
    <t>Tra cứu câu hỏi thường gặp về địa điểm và cơ sở hạ tầng</t>
  </si>
  <si>
    <t>Tra cứu câu hỏi thường gặp về lao động và nhân sự</t>
  </si>
  <si>
    <t>IX</t>
  </si>
  <si>
    <t>Điều khoản sử dụng</t>
  </si>
  <si>
    <t>Xem điều khoản sử dụng</t>
  </si>
  <si>
    <t>X</t>
  </si>
  <si>
    <t>Chính sách bảo mật</t>
  </si>
  <si>
    <t>Xem chính sách bảo mật</t>
  </si>
  <si>
    <t>XI</t>
  </si>
  <si>
    <t>Liên hệ</t>
  </si>
  <si>
    <t>Xem trang liên hệ</t>
  </si>
  <si>
    <t>XII</t>
  </si>
  <si>
    <t>Giới thiệu</t>
  </si>
  <si>
    <t>Xem giới thiệu về Cổng Một cửa Đầu tư Quốc gia</t>
  </si>
  <si>
    <t>Xem giới thiệu về Cục Đầu tư nước ngoài</t>
  </si>
  <si>
    <t>XIII</t>
  </si>
  <si>
    <t>Sơ đồ trang web</t>
  </si>
  <si>
    <t>Xem sơ đồ trang web</t>
  </si>
  <si>
    <t>TRANG NHÀ ĐẦU TƯ</t>
  </si>
  <si>
    <t>Quản lý danh mục</t>
  </si>
  <si>
    <t>Quản lý thông tin tài khoản</t>
  </si>
  <si>
    <t>Quản lý doanh nghiệp</t>
  </si>
  <si>
    <t>Quản lý dự án đầu tư</t>
  </si>
  <si>
    <t>II.1</t>
  </si>
  <si>
    <t>Quản lý đặt lịch nộp hồ sơ</t>
  </si>
  <si>
    <t>Đặt lịch mới</t>
  </si>
  <si>
    <t>Tra cứu tất cả lịch</t>
  </si>
  <si>
    <t>Tra cứu lịch chờ xác nhận</t>
  </si>
  <si>
    <t>Tra cứu lịch đã xác nhận</t>
  </si>
  <si>
    <t>Tra cứu lịch đã huỷ</t>
  </si>
  <si>
    <t>Tra cứu lịch đã bỏ lượt</t>
  </si>
  <si>
    <t>Tra cứu lịch đã hoàn thành</t>
  </si>
  <si>
    <t>II.2</t>
  </si>
  <si>
    <t>Quản lý thủ tục về đầu tư</t>
  </si>
  <si>
    <t>Tra cứu hướng dẫn nộp hồ sơ</t>
  </si>
  <si>
    <t>Kết xuất danh sách hồ sơ</t>
  </si>
  <si>
    <t>Thủ tục chấp thuận chủ trương đầu tư thuộc thẩm quyền của Thủ tướng Chính phủ do Cục đầu tư nước ngoài thực hiện</t>
  </si>
  <si>
    <t>Nộp hồ sơ Thủ tục chấp thuận chủ trương đầu tư thuộc thẩm quyền của Thủ tướng Chính phủ do Cục đầu tư nước ngoài thực hiện</t>
  </si>
  <si>
    <t>Quản lý hồ sơ Thủ tục chấp thuận chủ trương đầu tư thuộc thẩm quyền của Thủ tướng Chính phủ do Cục đầu tư nước ngoài thực hiện đã nộp</t>
  </si>
  <si>
    <t>Nhận kết quả xử lý hồ sơ Thủ tục chấp thuận chủ trương đầu tư thuộc thẩm quyền của Thủ tướng Chính phủ do Cục đầu tư nước ngoài thực hiện đã nộp</t>
  </si>
  <si>
    <t>Quản lý Hồ sơ Thủ tục chấp thuận chủ trương đầu tư thuộc thẩm quyền của Thủ tướng Chính phủ do Cục đầu tư nước ngoài thực hiện đã yêu cầu dừng xử lý</t>
  </si>
  <si>
    <t>Thủ tục chấp thuận chủ trương đầu tư thuộc thẩm quyền của Thủ tướng Chính phủ do Vụ Giám sát và thẩm định đầu tư thực hiện</t>
  </si>
  <si>
    <t>Nộp hồ sơ Thủ tục chấp thuận chủ trương đầu tư thuộc thẩm quyền của Thủ tướng Chính phủ do Vụ Giám sát và thẩm định đầu tư thực hiện</t>
  </si>
  <si>
    <t>Quản lý hồ sơ Thủ tục chấp thuận chủ trương đầu tư thuộc thẩm quyền của Thủ tướng Chính phủ do Vụ Giám sát và thẩm định đầu tư thực hiện đã nộp</t>
  </si>
  <si>
    <t>Nhận kết quả xử lý hồ sơ Thủ tục chấp thuận chủ trương đầu tư thuộc thẩm quyền của Thủ tướng Chính phủ do Vụ Giám sát và thẩm định đầu tư thực hiện đã nộp</t>
  </si>
  <si>
    <t>Quản lý Hồ sơ Thủ tục chấp thuận chủ trương đầu tư thuộc thẩm quyền của Thủ tướng Chính phủ do Vụ Giám sát và thẩm định đầu tư thực hiện đã yêu cầu dừng xử lý</t>
  </si>
  <si>
    <t>Thủ tục chấp thuận chủ trương đầu tư thuộc thẩm quyền của Thủ tướng Chính phủ do Vụ phát triển hạ tầng thực hiện</t>
  </si>
  <si>
    <t>Nộp hồ sơ Thủ tục chấp thuận chủ trương đầu tư thuộc thẩm quyền của Thủ tướng Chính phủ do Vụ phát triển hạ tầng thực hiện</t>
  </si>
  <si>
    <t>Quản lý hồ sơ Thủ tục chấp thuận chủ trương đầu tư thuộc thẩm quyền của Thủ tướng Chính phủ do Vụ phát triển hạ tầng thực hiện đã nộp</t>
  </si>
  <si>
    <t>Nhận kết quả xử lý hồ sơ Thủ tục chấp thuận chủ trương đầu tư thuộc thẩm quyền của Thủ tướng Chính phủ do Vụ phát triển hạ tầng thực hiện đã nộp</t>
  </si>
  <si>
    <t>Quản lý Hồ sơ Thủ tục chấp thuận chủ trương đầu tư thuộc thẩm quyền của Thủ tướng Chính phủ do Vụ phát triển hạ tầng thực hiện đã yêu cầu dừng xử lý</t>
  </si>
  <si>
    <t>Thủ tục gia hạn thời hạn hoạt động của dự án đầu tư thuộc thẩm quyền của Thủ tướng Chính phủ do Cục đầu tư nước ngoài thực hiện</t>
  </si>
  <si>
    <t>Nộp hồ sơ Thủ tục gia hạn thời hạn hoạt động của dự án đầu tư thuộc thẩm quyền của Thủ tướng Chính phủ do Cục đầu tư nước ngoài thực hiện</t>
  </si>
  <si>
    <t>Quản lý hồ sơ Thủ tục gia hạn thời hạn hoạt động của dự án đầu tư thuộc thẩm quyền của Thủ tướng Chính phủ do Cục đầu tư nước ngoài thực hiện đã nộp</t>
  </si>
  <si>
    <t>Nhận kết quả xử lý hồ sơ Thủ tục gia hạn thời hạn hoạt động của dự án đầu tư thuộc thẩm quyền của Thủ tướng Chính phủ do Cục đầu tư nước ngoài thực hiện đã nộp</t>
  </si>
  <si>
    <t>Quản lý Hồ sơ Thủ tục gia hạn thời hạn hoạt động của dự án đầu tư thuộc thẩm quyền của Thủ tướng Chính phủ do Cục đầu tư nước ngoài thực hiện đã yêu cầu dừng xử lý</t>
  </si>
  <si>
    <t>Thủ tục gia hạn thời hạn hoạt động của dự án đầu tư thuộc thẩm quyền của Thủ tướng Chính phủ do Vụ Giám sát và thẩm định đầu tư thực hiện</t>
  </si>
  <si>
    <t>Nộp hồ sơ Thủ tục gia hạn thời hạn hoạt động của dự án đầu tư thuộc thẩm quyền của Thủ tướng Chính phủ do Vụ Giám sát và thẩm định đầu tư thực hiện</t>
  </si>
  <si>
    <t>Quản lý hồ sơ Thủ tục gia hạn thời hạn hoạt động của dự án đầu tư thuộc thẩm quyền của Thủ tướng Chính phủ do Vụ Giám sát và thẩm định đầu tư thực hiện đã nộp</t>
  </si>
  <si>
    <t>Nhận kết quả xử lý hồ sơ Thủ tục gia hạn thời hạn hoạt động của dự án đầu tư thuộc thẩm quyền của Thủ tướng Chính phủ do Vụ Giám sát và thẩm định đầu tư thực hiện đã nộp</t>
  </si>
  <si>
    <t>Quản lý Hồ sơ Thủ tục gia hạn thời hạn hoạt động của dự án đầu tư thuộc thẩm quyền của Thủ tướng Chính phủ do Vụ Giám sát và thẩm định đầu tư thực hiện đã yêu cầu dừng xử lý</t>
  </si>
  <si>
    <t>Thủ tục gia hạn thời hạn hoạt động của dự án đầu tư thuộc thẩm quyền của Thủ tướng Chính phủ do Vụ phát triển hạ tầng thực hiện</t>
  </si>
  <si>
    <t>Nộp hồ sơ Thủ tục gia hạn thời hạn hoạt động của dự án đầu tư thuộc thẩm quyền của Thủ tướng Chính phủ do Vụ phát triển hạ tầng thực hiện</t>
  </si>
  <si>
    <t>Quản lý hồ sơ Thủ tục gia hạn thời hạn hoạt động của dự án đầu tư thuộc thẩm quyền của Thủ tướng Chính phủ do Vụ phát triển hạ tầng thực hiện đã nộp</t>
  </si>
  <si>
    <t>Nhận kết quả xử lý hồ sơ Thủ tục gia hạn thời hạn hoạt động của dự án đầu tư thuộc thẩm quyền của Thủ tướng Chính phủ do Vụ phát triển hạ tầng thực hiện đã nộp</t>
  </si>
  <si>
    <t>Quản lý Hồ sơ Thủ tục gia hạn thời hạn hoạt động của dự án đầu tư thuộc thẩm quyền của Thủ tướng Chính phủ do Vụ phát triển hạ tầng thực hiện đã yêu cầu dừng xử lý</t>
  </si>
  <si>
    <t>Thủ tục điều chỉnh dự án đầu tư thuộc thẩm quyền chấp thuận chủ trương đầu tư của Thủ tướng Chính phủ do Cục đầu tư nước ngoài thực hiện</t>
  </si>
  <si>
    <t>Nộp hồ sơ Thủ tục điều chỉnh dự án đầu tư thuộc thẩm quyền chấp thuận chủ trương đầu tư của Thủ tướng Chính phủ do Cục đầu tư nước ngoài thực hiện</t>
  </si>
  <si>
    <t>Quản lý hồ sơ Thủ tục điều chỉnh dự án đầu tư thuộc thẩm quyền chấp thuận chủ trương đầu tư của Thủ tướng Chính phủ do Cục đầu tư nước ngoài thực hiện đã nộp</t>
  </si>
  <si>
    <t>Nhận kết quả xử lý hồ sơ Thủ tục điều chỉnh dự án đầu tư thuộc thẩm quyền chấp thuận chủ trương đầu tư của Thủ tướng Chính phủ do Cục đầu tư nước ngoài thực hiện đã nộp</t>
  </si>
  <si>
    <t>Quản lý Hồ sơ Thủ tục điều chỉnh dự án đầu tư thuộc thẩm quyền chấp thuận chủ trương đầu tư của Thủ tướng Chính phủ do Cục đầu tư nước ngoài thực hiện đã yêu cầu dừng xử lý</t>
  </si>
  <si>
    <t>Thủ tục điều chỉnh dự án đầu tư thuộc thẩm quyền chấp thuận chủ trương đầu tư của Thủ tướng Chính phủ do Vụ Giám sát và thẩm định đầu tư thực hiện</t>
  </si>
  <si>
    <t>Nộp hồ sơ Thủ tục điều chỉnh dự án đầu tư thuộc thẩm quyền chấp thuận chủ trương đầu tư của Thủ tướng Chính phủ do Vụ Giám sát và thẩm định đầu tư thực hiện</t>
  </si>
  <si>
    <t>Quản lý hồ sơ Thủ tục điều chỉnh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</si>
  <si>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thuộc thẩm quyền chấp thuận chủ trương đầu tư của Thủ tướng Chính phủ do Vụ Giám sát và thẩm định đầu tư thực hiện đã nộp</t>
  </si>
  <si>
    <t>Quản lý Hồ sơ Thủ tục điều chỉnh dự án đầu tư thuộc thẩm quyền chấp thuận chủ trương đầu tư của Thủ tướng Chính phủ do Vụ Giám sát và thẩm định đầu tư thực hiện đã yêu cầu dừng xử lý</t>
  </si>
  <si>
    <t>Thủ tục điều chỉnh dự án đầu tư thuộc thẩm quyền chấp thuận chủ trương đầu tư của Thủ tướng Chính phủ do Vụ phát triển hạ tầng thực hiện</t>
  </si>
  <si>
    <t>Nộp hồ sơ Thủ tục điều chỉnh dự án đầu tư thuộc thẩm quyền chấp thuận chủ trương đầu tư của Thủ tướng Chính phủ do Vụ phát triển hạ tầng thực hiện</t>
  </si>
  <si>
    <t>Quản lý hồ sơ Thủ tục điều chỉnh dự án đầu tư thuộc thẩm quyền chấp thuận chủ trương đầu tư của Thủ tướng Chính phủ do Vụ phát triển hạ tầng thực hiện đã nộp</t>
  </si>
  <si>
    <t>Nhận kết quả xử lý hồ sơ Thủ tục điều chỉnh dự án đầu tư thuộc thẩm quyền chấp thuận chủ trương đầu tư của Thủ tướng Chính phủ do Vụ phát triển hạ tầng thực hiện đã nộp</t>
  </si>
  <si>
    <t>Quản lý Hồ sơ Thủ tục điều chỉnh dự án đầu tư thuộc thẩm quyền chấp thuận chủ trương đầu tư của Thủ tướng Chính phủ do Vụ phát triển hạ tầng thực hiện đã yêu cầu dừng xử lý</t>
  </si>
  <si>
    <t>Thủ tục điều chỉnh dự án đầu tư trong trường hợp nhà đầu tư chuyển nhượng một phần hoặc toàn bộ dự án đầu tư thuộc thẩm quyền chấp thuận chủ trương đầu tư của Thủ tướng Chính phủ do Cục đầu tư nước ngoài thực hiện</t>
  </si>
  <si>
    <t>Nộp hồ sơ Thủ tục điều chỉnh dự án đầu tư trong trường hợp nhà đầu tư chuyển nhượng một phần hoặc toàn bộ dự án đầu tư thuộc thẩm quyền chấp thuận chủ trương đầu tư của Thủ tướng Chính phủ do Cục đầu tư nước ngoài thực hiện</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</si>
  <si>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Cục đầu tư nước ngoài thực hiện đã nộp</t>
  </si>
  <si>
    <t>Nhận kết quả xử lý hồ sơ Thủ tục điều chỉnh dự án đầu tư trong trường hợp nhà đầu tư chuyển nhượng một phần hoặc toàn bộ dự án đầu tư thuộc thẩm quyền chấp thuận chủ trương đầu tư của Thủ tướng Chính phủ do Cục đầu tư nước ngoài thực hiện đã nộp</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</si>
  <si>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Cục đầu tư nước ngoài thực hiện đã yêu cầu dừng xử lý</t>
  </si>
  <si>
    <t>Thủ tục điều chỉnh dự án đầu tư trong trường hợp nhà đầu tư chuyển nhượng một phần hoặc toàn bộ dự án đầu tư thuộc thẩm quyền chấp thuận chủ trương đầu tư của Thủ tướng Chính phủ do Vụ Giám sát và thẩm định đầu tư thực hiện</t>
  </si>
  <si>
    <t>Nộp hồ sơ Thủ tục điều chỉnh dự án đầu tư trong trường hợp nhà đầu tư chuyển nhượng một phần hoặc toàn bộ dự án đầu tư thuộc thẩm quyền chấp thuận chủ trương đầu tư của Thủ tướng Chính phủ do Vụ Giám sát và thẩm định đầu tư thực hiện</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</si>
  <si>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</si>
  <si>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nhà đầu tư chuyển nhượng một phần hoặc toàn bộ dự án đầu tư thuộc thẩm quyền chấp thuận chủ trương đầu tư của Thủ tướng Chính phủ do Vụ Giám sát và thẩm định đầu tư thực hiện đã nộp</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</si>
  <si>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Vụ Giám sát và thẩm định đầu tư thực hiện đã yêu cầu dừng xử lý</t>
  </si>
  <si>
    <t>Thủ tục điều chỉnh dự án đầu tư trong trường hợp nhà đầu tư chuyển nhượng một phần hoặc toàn bộ dự án đầu tư thuộc thẩm quyền chấp thuận chủ trương đầu tư của Thủ tướng Chính phủ do Vụ phát triển hạ tầng thực hiện</t>
  </si>
  <si>
    <t>Nộp hồ sơ Thủ tục điều chỉnh dự án đầu tư trong trường hợp nhà đầu tư chuyển nhượng một phần hoặc toàn bộ dự án đầu tư thuộc thẩm quyền chấp thuận chủ trương đầu tư của Thủ tướng Chính phủ do Vụ phát triển hạ tầng thực hiện</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</si>
  <si>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Vụ phát triển hạ tầng thực hiện đã nộp</t>
  </si>
  <si>
    <t>Nhận kết quả xử lý hồ sơ Thủ tục điều chỉnh dự án đầu tư trong trường hợp nhà đầu tư chuyển nhượng một phần hoặc toàn bộ dự án đầu tư thuộc thẩm quyền chấp thuận chủ trương đầu tư của Thủ tướng Chính phủ do Vụ phát triển hạ tầng thực hiện đã nộp</t>
  </si>
  <si>
    <t>Quản lý Hồ sơ Thủ tục điều chỉnh dự án đầu tư trong trường hợp nhà đầu tư chuyển nhượng một phần hoặc toàn bộ dự án đầu tư thuộc thẩm quyền chấp thuận chủ trương đầu tư của Thủ tướng Chính phủ do Vụ phát triển hạ tầng thực hiện đã yêu cầu dừng xử lý</t>
  </si>
  <si>
    <t>Thủ tục điều chỉnh dự án đầu tư trong trường hợp nhà đầu tư nhận chuyển nhượng dự án đầu tư là tài sản bảo đảm thuộc thẩm quyền chấp thuận chủ trương đầu tư của Thủ tướng Chính phủ do Cục đầu tư nước ngoài thực hiện</t>
  </si>
  <si>
    <t>Nộp hồ sơ Thủ tục điều chỉnh dự án đầu tư trong trường hợp nhà đầu tư nhận chuyển nhượng dự án đầu tư là tài sản bảo đảm thuộc thẩm quyền chấp thuận chủ trương đầu tư của Thủ tướng Chính phủ Cục đầu tư nước ngoài thực hiện</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</si>
  <si>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Cục đầu tư nước ngoài thực hiện đã nộp</t>
  </si>
  <si>
    <t>Nhận kết quả xử lý hồ sơ Thủ tục điều chỉnh dự án đầu tư trong trường hợp nhà đầu tư nhận chuyển nhượng dự án đầu tư là tài sản bảo đảm thuộc thẩm quyền chấp thuận chủ trương đầu tư của Thủ tướng Chính phủ Cục đầu tư nước ngoài thực hiện đã nộp</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</si>
  <si>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Cục đầu tư nước ngoài thực hiện đã yêu cầu dừng xử lý</t>
  </si>
  <si>
    <t>Thủ tục điều chỉnh dự án đầu tư trong trường hợp nhà đầu tư nhận chuyển nhượng dự án đầu tư là tài sản bảo đảm thuộc thẩm quyền chấp thuận chủ trương đầu tư của Thủ tướng Chính phủ do Vụ Giám sát và thẩm định đầu tư thực hiện</t>
  </si>
  <si>
    <t>Nộp hồ sơ Thủ tục điều chỉnh dự án đầu tư trong trường hợp nhà đầu tư nhận chuyển nhượng dự án đầu tư là tài sản bảo đảm thuộc thẩm quyền chấp thuận chủ trương đầu tư của Thủ tướng Chính phủ do Vụ Giám sát và thẩm định đầu tư thực hiện</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</si>
  <si>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</si>
  <si>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Giám sát và thẩm định đầu tư thực hiện đã nộp</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</si>
  <si>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Giám sát và thẩm định đầu tư thực hiện đã yêu cầu dừng xử lý</t>
  </si>
  <si>
    <t>Thủ tục điều chỉnh dự án đầu tư trong trường hợp nhà đầu tư nhận chuyển nhượng dự án đầu tư là tài sản bảo đảm thuộc thẩm quyền chấp thuận chủ trương đầu tư của Thủ tướng Chính phủ do Vụ phát triển hạ tầng thực hiện</t>
  </si>
  <si>
    <t>Nộp hồ sơ Thủ tục điều chỉnh dự án đầu tư trong trường hợp nhà đầu tư nhận chuyển nhượng dự án đầu tư là tài sản bảo đảm thuộc thẩm quyền chấp thuận chủ trương đầu tư của Thủ tướng Chính phủ do Vụ phát triển hạ tầng thực hiện</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</si>
  <si>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phát triển hạ tầng thực hiện đã nộp</t>
  </si>
  <si>
    <t>Nhận kết quả xử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phát triển hạ tầng thực hiện đã nộp</t>
  </si>
  <si>
    <t>Quản lý Hồ sơ Thủ tục điều chỉnh dự án đầu tư trong trường hợp nhà đầu tư nhận chuyển nhượng dự án đầu tư là tài sản bảo đảm thuộc thẩm quyền chấp thuận chủ trương đầu tư của Thủ tướng Chính phủ do Vụ phát triển hạ tầng thực hiện đã yêu cầu dừng xử lý</t>
  </si>
  <si>
    <t>Thủ tục điều chỉnh dự án đầu tư trong trường hợp chia, tách, sáp nhập dự án đầu tư thuộc thẩm quyền chấp thuận chủ trương đầu tư của Thủ tướng Chính phủ do Cục đầu tư nước ngoài thực hiện</t>
  </si>
  <si>
    <t>Nộp hồ sơ Thủ tục điều chỉnh dự án đầu tư trong trường hợp chia, tách, sáp nhập dự án đầu tư thuộc thẩm quyền chấp thuận chủ trương đầu tư của Thủ tướng Chính phủ do Cục đầu tư nước ngoài thực hiện</t>
  </si>
  <si>
    <t>Quản lý hồ sơ Thủ tục điều chỉnh dự án đầu tư trong trường hợp chia, tách, sáp nhập dự án đầu tư thuộc thẩm quyền chấp thuận chủ trương đầu tư của Thủ tướng Chính phủ do Cục đầu tư nước ngoài thực hiện đã nộp</t>
  </si>
  <si>
    <t>Nhận kết quả xử lý hồ sơ Thủ tục điều chỉnh dự án đầu tư trong trường hợp chia, tách, sáp nhập dự án đầu tư thuộc thẩm quyền chấp thuận chủ trương đầu tư của Thủ tướng Chính phủ do Cục đầu tư nước ngoài thực hiện đã nộp</t>
  </si>
  <si>
    <t>Quản lý Hồ sơ Thủ tục điều chỉnh dự án đầu tư trong trường hợp chia, tách, sáp nhập dự án đầu tư thuộc thẩm quyền chấp thuận chủ trương đầu tư của Thủ tướng Chính phủ do Cục đầu tư nước ngoài thực hiện đã yêu cầu dừng xử lý</t>
  </si>
  <si>
    <t>Thủ tục điều chỉnh dự án đầu tư trong trường hợp chia, tách, sáp nhập dự án đầu tư thuộc thẩm quyền chấp thuận chủ trương đầu tư của Thủ tướng Chính phủ do Vụ Giám sát và thẩm định đầu tư thực hiện</t>
  </si>
  <si>
    <t>Nộp hồ sơ Thủ tục điều chỉnh dự án đầu tư trong trường hợp chia, tách, sáp nhập dự án đầu tư thuộc thẩm quyền chấp thuận chủ trương đầu tư của Thủ tướng Chính phủ do Vụ Giám sát và thẩm định đầu tư thực hiện</t>
  </si>
  <si>
    <t>Quản lý hồ sơ Thủ tục điều chỉnh dự án đầu tư trong trường hợp chia, tách, sáp nhập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</si>
  <si>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chia, tách, sáp nhập dự án đầu tư thuộc thẩm quyền chấp thuận chủ trương đầu tư của Thủ tướng Chính phủ do Vụ Giám sát và thẩm định đầu tư thực hiện đã nộp</t>
  </si>
  <si>
    <t>Quản lý Hồ sơ Thủ tục điều chỉnh dự án đầu tư trong trường hợp chia, tách, sáp nhập dự án đầu tư thuộc thẩm quyền chấp thuận chủ trương đầu tư của Thủ tướng Chính phủ do Vụ Giám sát và thẩm định đầu tư thực hiện đã yêu cầu dừng xử lý</t>
  </si>
  <si>
    <t>Thủ tục điều chỉnh dự án đầu tư trong trường hợp chia, tách, sáp nhập dự án đầu tư thuộc thẩm quyền chấp thuận chủ trương đầu tư của Thủ tướng Chính phủ do Vụ phát triển hạ tầng thực hiện</t>
  </si>
  <si>
    <t>Nộp hồ sơ Thủ tục điều chỉnh dự án đầu tư trong trường hợp chia, tách, sáp nhập dự án đầu tư thuộc thẩm quyền chấp thuận chủ trương đầu tư của Thủ tướng Chính phủ do Vụ phát triển hạ tầng thực hiện</t>
  </si>
  <si>
    <t>Quản lý hồ sơ Thủ tục điều chỉnh dự án đầu tư trong trường hợp chia, tách, sáp nhập dự án đầu tư thuộc thẩm quyền chấp thuận chủ trương đầu tư của Thủ tướng Chính phủ do Vụ phát triển hạ tầng thực hiện đã nộp</t>
  </si>
  <si>
    <t>Nhận kết quả xử lý hồ sơ Thủ tục điều chỉnh dự án đầu tư trong trường hợp chia, tách, sáp nhập dự án đầu tư thuộc thẩm quyền chấp thuận chủ trương đầu tư của Thủ tướng Chính phủ do Vụ phát triển hạ tầng thực hiện đã nộp</t>
  </si>
  <si>
    <t>Quản lý Hồ sơ Thủ tục điều chỉnh dự án đầu tư trong trường hợp chia, tách, sáp nhập dự án đầu tư thuộc thẩm quyền chấp thuận chủ trương đầu tư của Thủ tướng Chính phủ do Vụ phát triển hạ tầng thực hiện đã yêu cầu dừng xử lý</t>
  </si>
  <si>
    <t>Thủ tục điều chỉnh dự án đầu tư trong trường hợp chia, tách, hợp nhất, sáp nhập, chuyển đổi loại hình tổ chức kinh tế thuộc thẩm quyền chấp thuận chủ trương đầu tư của Thủ tướng Chính phủ do Cục đầu tư nước ngoài thực hiện</t>
  </si>
  <si>
    <t>Nộp hồ sơ Thủ tục điều chỉnh dự án đầu tư trong trường hợp chia, tách, hợp nhất, sáp nhập, chuyển đổi loại hình tổ chức kinh tế thuộc thẩm quyền chấp thuận chủ trương đầu tư của Thủ tướng Chính phủ do Cục đầu tư nước ngoài thực hiện</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</si>
  <si>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Cục đầu tư nước ngoài thực hiện đã nộp</t>
  </si>
  <si>
    <t>Nhận kết quả xử lý hồ sơ Thủ tục điều chỉnh dự án đầu tư trong trường hợp chia, tách, hợp nhất, sáp nhập, chuyển đổi loại hình tổ chức kinh tế thuộc thẩm quyền chấp thuận chủ trương đầu tư của Thủ tướng Chính phủ do Cục đầu tư nước ngoài thực hiện đã nộp</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</si>
  <si>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Cục đầu tư nước ngoài thực hiện đã yêu cầu dừng xử lý</t>
  </si>
  <si>
    <t>Thủ tục điều chỉnh dự án đầu tư trong trường hợp chia, tách, hợp nhất, sáp nhập, chuyển đổi loại hình tổ chức kinh tế thuộc thẩm quyền chấp thuận chủ trương đầu tư của Thủ tướng Chính phủ do Vụ Giám sát và thẩm định đầu tư thực hiện</t>
  </si>
  <si>
    <t>Nộp hồ sơ Thủ tục điều chỉnh dự án đầu tư trong trường hợp chia, tách, hợp nhất, sáp nhập, chuyển đổi loại hình tổ chức kinh tế thuộc thẩm quyền chấp thuận chủ trương đầu tư của Thủ tướng Chính phủ do Vụ Giám sát và thẩm định đầu tư thực hiện</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</si>
  <si>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</si>
  <si>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chia, tách, hợp nhất, sáp nhập, chuyển đổi loại hình tổ chức kinh tế thuộc thẩm quyền chấp thuận chủ trương đầu tư của Thủ tướng Chính phủ do Vụ Giám sát và thẩm định đầu tư thực hiện đã nộp</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</si>
  <si>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Vụ Giám sát và thẩm định đầu tư thực hiện đã yêu cầu dừng xử lý</t>
  </si>
  <si>
    <t>Thủ tục điều chỉnh dự án đầu tư trong trường hợp chia, tách, hợp nhất, sáp nhập, chuyển đổi loại hình tổ chức kinh tế thuộc thẩm quyền chấp thuận chủ trương đầu tư của Thủ tướng Chính phủ do Vụ phát triển hạ tầng thực hiện</t>
  </si>
  <si>
    <t>Nộp hồ sơ Thủ tục điều chỉnh dự án đầu tư trong trường hợp chia, tách, hợp nhất, sáp nhập, chuyển đổi loại hình tổ chức kinh tế thuộc thẩm quyền chấp thuận chủ trương đầu tư của Thủ tướng Chính phủ do Vụ phát triển hạ tầng thực hiện</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</si>
  <si>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Vụ phát triển hạ tầng thực hiện đã nộp</t>
  </si>
  <si>
    <t>Nhận kết quả xử lý hồ sơ Thủ tục điều chỉnh dự án đầu tư trong trường hợp chia, tách, hợp nhất, sáp nhập, chuyển đổi loại hình tổ chức kinh tế thuộc thẩm quyền chấp thuận chủ trương đầu tư của Thủ tướng Chính phủ do Vụ phát triển hạ tầng thực hiện đã nộp</t>
  </si>
  <si>
    <t>Quản lý Hồ sơ Thủ tục điều chỉnh dự án đầu tư trong trường hợp chia, tách, hợp nhất, sáp nhập, chuyển đổi loại hình tổ chức kinh tế thuộc thẩm quyền chấp thuận chủ trương đầu tư của Thủ tướng Chính phủ do Vụ phát triển hạ tầng thực hiện đã yêu cầu dừng xử lý</t>
  </si>
  <si>
    <t>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Cục đầu tư nước ngoài thực hiện</t>
  </si>
  <si>
    <t>Nộp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Cục đầu tư nước ngoài thực hiện</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</si>
  <si>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Cục đầu tư nước ngoài thực hiện đã nộp</t>
  </si>
  <si>
    <t>Nhận kết quả xử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Cục đầu tư nước ngoài thực hiện đã nộp</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</si>
  <si>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Cục đầu tư nước ngoài thực hiện đã yêu cầu dừng xử lý</t>
  </si>
  <si>
    <t>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Giám sát và thẩm định đầu tư thực hiện</t>
  </si>
  <si>
    <t>Nộp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Giám sát và thẩm định đầu tư thực hiện</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</si>
  <si>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</si>
  <si>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Giám sát và thẩm định đầu tư thực hiện đã nộp</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</si>
  <si>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Giám sát và thẩm định đầu tư thực hiện đã yêu cầu dừng xử lý</t>
  </si>
  <si>
    <t>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phát triển hạ tầng thực hiện</t>
  </si>
  <si>
    <t>Nộp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phát triển hạ tầng thực hiện</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</si>
  <si>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phát triển hạ tầng thực hiện đã nộp</t>
  </si>
  <si>
    <t>Nhận kết quả xử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phát triển hạ tầng thực hiện đã nộp</t>
  </si>
  <si>
    <t>Quản lý Hồ sơ 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Thủ tướng Chính phủ do Vụ phát triển hạ tầng thực hiện đã yêu cầu dừng xử lý</t>
  </si>
  <si>
    <t>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Cục đầu tư nước ngoài thực hiện</t>
  </si>
  <si>
    <t>Nộp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Cục đầu tư nước ngoài thực hiện</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</si>
  <si>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Cục đầu tư nước ngoài thực hiện đã nộp</t>
  </si>
  <si>
    <t>Nhận kết quả xử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Cục đầu tư nước ngoài thực hiện đã nộp</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</si>
  <si>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Cục đầu tư nước ngoài thực hiện đã yêu cầu dừng xử lý</t>
  </si>
  <si>
    <t>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Giám sát và thẩm định đầu tư thực hiện</t>
  </si>
  <si>
    <t>Nộp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Giám sát và thẩm định đầu tư thực hiện</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</si>
  <si>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</si>
  <si>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Giám sát và thẩm định đầu tư thực hiện đã nộp</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</si>
  <si>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Giám sát và thẩm định đầu tư thực hiện đã yêu cầu dừng xử lý</t>
  </si>
  <si>
    <t>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phát triển hạ tầng thực hiện</t>
  </si>
  <si>
    <t>Nộp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phát triển hạ tầng thực hiện</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</si>
  <si>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phát triển hạ tầng thực hiện đã nộp</t>
  </si>
  <si>
    <t>Nhận kết quả xử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phát triển hạ tầng thực hiện đã nộp</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</si>
  <si>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Thủ tướng Chính phủ do Vụ phát triển hạ tầng thực hiện đã yêu cầu dừng xử lý</t>
  </si>
  <si>
    <t>Thủ tục điều chỉnh dự án đầu tư theo bản án, quyết định của tòa án, trọng tài đối với dự án đầu tư thuộc thẩm quyền chấp thuận chủ trương đầu tư của Thủ tướng Chính phủ do Cục đầu tư nước ngoài thực hiện</t>
  </si>
  <si>
    <t>Nộp hồ sơ Thủ tục điều chỉnh dự án đầu tư theo bản án, quyết định của tòa án, trọng tài đối với dự án đầu tư thuộc thẩm quyền chấp thuận chủ trương đầu tư của Thủ tướng Chính phủ do Cục đầu tư nước ngoài thực hiện</t>
  </si>
  <si>
    <t>Quản lý hồ sơ Thủ tục điều chỉnh dự án đầu tư theo bản án, quyết định của tòa án, trọng tài đối với dự án đầu tư thuộc thẩm quyền chấp thuận chủ trương đầu tư của Thủ tướng Chính phủ do Cục đầu tư nước ngoài thực hiện đã nộp</t>
  </si>
  <si>
    <t>Nhận kết quả xử lý hồ sơ Thủ tục điều chỉnh dự án đầu tư theo bản án, quyết định của tòa án, trọng tài đối với dự án đầu tư thuộc thẩm quyền chấp thuận chủ trương đầu tư của Thủ tướng Chính phủ do Cục đầu tư nước ngoài thực hiện đã nộp</t>
  </si>
  <si>
    <t>Quản lý Hồ sơ Thủ tục điều chỉnh dự án đầu tư theo bản án, quyết định của tòa án, trọng tài đối với dự án đầu tư thuộc thẩm quyền chấp thuận chủ trương đầu tư của Thủ tướng Chính phủ do Cục đầu tư nước ngoài thực hiện đã yêu cầu dừng xử lý</t>
  </si>
  <si>
    <t>Thủ tục điều chỉnh dự án đầu tư theo bản án, quyết định của tòa án, trọng tài đối với dự án đầu tư thuộc thẩm quyền chấp thuận chủ trương đầu tư của Thủ tướng Chính phủ do Vụ Giám sát và thẩm định đầu tư thực hiện</t>
  </si>
  <si>
    <t>Nộp hồ sơ Thủ tục điều chỉnh dự án đầu tư theo bản án, quyết định của tòa án, trọng tài đối với dự án đầu tư thuộc thẩm quyền chấp thuận chủ trương đầu tư của Thủ tướng Chính phủ do Vụ Giám sát và thẩm định đầu tư thực hiện</t>
  </si>
  <si>
    <t>Quản lý hồ sơ Thủ tục điều chỉnh dự án đầu tư theo bản án, quyết định của tòa án, trọng tài đối với dự án đầu tư thuộc thẩm quyền chấp thuận chủ trương đầu tư của Thủ tướng Chính phủ do Vụ Giám sát và thẩm định đầu tư thực hiện đã nộp</t>
  </si>
  <si>
    <t>Nhận kết quả xử lý hồ sơ Thủ tục điều chỉnh dự án đầu tư theo bản án, quyết định của tòa án, trọng tài đối với dự án đầu tư thuộc thẩm quyền chấp thuận chủ trương đầu tư của Thủ tướng Chính phủ do Vụ Giám sát và thẩm định đầu tư thực hiện đã nộp</t>
  </si>
  <si>
    <t>Quản lý Hồ sơ Thủ tục điều chỉnh dự án đầu tư theo bản án, quyết định của tòa án, trọng tài đối với dự án đầu tư thuộc thẩm quyền chấp thuận chủ trương đầu tư của Thủ tướng Chính phủ do Vụ Giám sát và thẩm định đầu tư thực hiện đã yêu cầu dừng xử lý</t>
  </si>
  <si>
    <t>Thủ tục điều chỉnh dự án đầu tư theo bản án, quyết định của tòa án, trọng tài đối với dự án đầu tư thuộc thẩm quyền chấp thuận chủ trương đầu tư của Thủ tướng Chính phủ do Vụ phát triển hạ tầng thực hiện</t>
  </si>
  <si>
    <t>Nộp hồ sơ Thủ tục điều chỉnh dự án đầu tư theo bản án, quyết định của tòa án, trọng tài đối với dự án đầu tư thuộc thẩm quyền chấp thuận chủ trương đầu tư của Thủ tướng Chính phủ do Vụ phát triển hạ tầng thực hiện</t>
  </si>
  <si>
    <t>Quản lý hồ sơ Thủ tục điều chỉnh dự án đầu tư theo bản án, quyết định của tòa án, trọng tài đối với dự án đầu tư thuộc thẩm quyền chấp thuận chủ trương đầu tư của Thủ tướng Chính phủ do Vụ phát triển hạ tầng thực hiện đã nộp</t>
  </si>
  <si>
    <t>Nhận kết quả xử lý hồ sơ Thủ tục điều chỉnh dự án đầu tư theo bản án, quyết định của tòa án, trọng tài đối với dự án đầu tư thuộc thẩm quyền chấp thuận chủ trương đầu tư của Thủ tướng Chính phủ do Vụ phát triển hạ tầng thực hiện đã nộp</t>
  </si>
  <si>
    <t>Quản lý Hồ sơ Thủ tục điều chỉnh dự án đầu tư theo bản án, quyết định của tòa án, trọng tài đối với dự án đầu tư thuộc thẩm quyền chấp thuận chủ trương đầu tư của Thủ tướng Chính phủ do Vụ phát triển hạ tầng thực hiện đã yêu cầu dừng xử lý</t>
  </si>
  <si>
    <t>Thủ tục chấp thuận nhà đầu tư thuộc thẩm quyền của UBND cấp tỉnh</t>
  </si>
  <si>
    <t>Nộp hồ sơ Thủ tục chấp thuận nhà đầu tư thuộc thẩm quyền của UBND cấp tỉnh</t>
  </si>
  <si>
    <t>Quản lý hồ sơ Thủ tục chấp thuận nhà đầu tư thuộc thẩm quyền của UBND cấp tỉnh đã nộp</t>
  </si>
  <si>
    <t>Nhận kết quả xử lý hồ sơ Thủ tục chấp thuận nhà đầu tư thuộc thẩm quyền của UBND cấp tỉnh đã nộp</t>
  </si>
  <si>
    <t>Quản lý Hồ sơ Thủ tục chấp thuận nhà đầu tư thuộc thẩm quyền của UBND cấp tỉnh đã yêu cầu dừng xử lý</t>
  </si>
  <si>
    <t>Thủ tục điều chỉnh văn bản chấp thuận nhà đầu tư thuộc thẩm quyền của UBND cấp tỉnh</t>
  </si>
  <si>
    <t>Nộp hồ sơ Thủ tục điều chỉnh văn bản chấp thuận nhà đầu tư thuộc thẩm quyền của UBND cấp tỉnh</t>
  </si>
  <si>
    <t>Quản lý hồ sơ Thủ tục điều chỉnh văn bản chấp thuận nhà đầu tư thuộc thẩm quyền của UBND cấp tỉnh đã nộp</t>
  </si>
  <si>
    <t>Nhận kết quả xử lý hồ sơ Thủ tục điều chỉnh văn bản chấp thuận nhà đầu tư thuộc thẩm quyền của UBND cấp tỉnh đã nộp</t>
  </si>
  <si>
    <t>Quản lý Hồ sơ Thủ tục điều chỉnh văn bản chấp thuận nhà đầu tư thuộc thẩm quyền của UBND cấp tỉnh đã yêu cầu dừng xử lý</t>
  </si>
  <si>
    <t>Thủ tục gia hạn thời hạn hoạt động của dự án đầu tư thuộc thẩm quyền của UBND cấp tỉnh</t>
  </si>
  <si>
    <t>Nộp hồ sơ Thủ tục gia hạn thời hạn hoạt động của dự án đầu tư thuộc thẩm quyền của UBND cấp tỉnh</t>
  </si>
  <si>
    <t>Quản lý hồ sơ Thủ tục gia hạn thời hạn hoạt động của dự án đầu tư thuộc thẩm quyền của UBND cấp tỉnh đã nộp</t>
  </si>
  <si>
    <t>Nhận kết quả xử lý hồ sơ Thủ tục gia hạn thời hạn hoạt động của dự án đầu tư thuộc thẩm quyền của UBND cấp tỉnh đã nộp</t>
  </si>
  <si>
    <t>Quản lý Hồ sơ Thủ tục gia hạn thời hạn hoạt động của dự án đầu tư thuộc thẩm quyền của UBND cấp tỉnh đã yêu cầu dừng xử lý</t>
  </si>
  <si>
    <t>Thủ tục cấp Giấy chứng nhận đăng ký đầu tư đối với dự án đầu tư không thuộc diện chấp thuận chủ trương đầu tư theo quy định tại Điều 36 Nghị định số 31/2021/NĐ-CP (Sở Tài chính thực hiện)</t>
  </si>
  <si>
    <t>Nộp hồ sơ Thủ tục cấp Giấy chứng nhận đăng ký đầu tư đối với dự án đầu tư không thuộc diện chấp thuận chủ trương đầu tư theo quy định tại Điều 36 Nghị định số 31/2021/NĐ-CP (Sở Tài chính thực hiện)</t>
  </si>
  <si>
    <t>Quản lý hồ sơ Thủ tục cấp Giấy chứng nhận đăng ký đầu tư đối với dự án đầu tư không thuộc diện chấp thuận chủ trương đầu tư theo quy định tại Điều 36 Nghị định số 31/2021/NĐ-CP (Sở Tài chính thực hiện) đã nộp</t>
  </si>
  <si>
    <t>Nhận kết quả xử lý hồ sơ Thủ tục cấp Giấy chứng nhận đăng ký đầu tư đối với dự án đầu tư không thuộc diện chấp thuận chủ trương đầu tư theo quy định tại Điều 36 Nghị định số 31/2021/NĐ-CP (Sở Tài chính thực hiện) đã nộp</t>
  </si>
  <si>
    <t>Quản lý Hồ sơ Thủ tục cấp Giấy chứng nhận đăng ký đầu tư đối với dự án đầu tư không thuộc diện chấp thuận chủ trương đầu tư theo quy định tại Điều 36 Nghị định số 31/2021/NĐ-CP (Sở Tài chính thực hiện) đã yêu cầu dừng xử lý</t>
  </si>
  <si>
    <t>Thủ tục cấp Giấy chứng nhận đăng ký đầu tư đối với trường hợp nhà đầu tư nhận chuyển nhượng dự án đầu tư xây dựng thứ cấp trong khu đô thị theo quy định tại Điều 117a Nghị định số 31/2021/NĐ-CP (Sở Tài chính thực hiện)</t>
  </si>
  <si>
    <t>Nộp hồ sơ Thủ tục cấp Giấy chứng nhận đăng ký đầu tư đối với trường hợp nhà đầu tư nhận chuyển nhượng dự án đầu tư xây dựng thứ cấp trong khu đô thị theo quy định tại Điều 117a Nghị định số 31/2021/NĐ-CP (Sở Tài chính thực hiện)</t>
  </si>
  <si>
    <t>Quản lý hồ sơ Thủ tục cấp Giấy chứng nhận đăng ký đầu tư đối với trường hợp nhà đầu tư nhận chuyển nhượng dự án đầu tư xây dựng thứ cấp trong khu đô thị theo quy định tại Điều 117a Nghị định số 31/2021/NĐ-CP (Sở Tài chính thực hiện) đã nộp</t>
  </si>
  <si>
    <t>Nhận kết quả xử lý hồ sơ Thủ tục cấp Giấy chứng nhận đăng ký đầu tư đối với trường hợp nhà đầu tư nhận chuyển nhượng dự án đầu tư xây dựng thứ cấp trong khu đô thị theo quy định tại Điều 117a Nghị định số 31/2021/NĐ-CP (Sở Tài chính thực hiện) đã nộp</t>
  </si>
  <si>
    <t>Quản lý Hồ sơ Thủ tục cấp Giấy chứng nhận đăng ký đầu tư đối với trường hợp nhà đầu tư nhận chuyển nhượng dự án đầu tư xây dựng thứ cấp trong khu đô thị theo quy định tại Điều 117a Nghị định số 31/2021/NĐ-CP (Sở Tài chính thực hiện) đã yêu cầu dừng xử lý</t>
  </si>
  <si>
    <t>Thủ tục thực hiện hoạt động đầu tư theo hình thức góp vốn, mua cổ phần, mua phần vốn góp đối với nhà đầu tư nước ngoài (Sở Tài chính thực hiện)</t>
  </si>
  <si>
    <t>Nộp hồ sơ Thủ tục thực hiện hoạt động đầu tư theo hình thức góp vốn, mua cổ phần, mua phần vốn góp đối với nhà đầu tư nước ngoài (Sở Tài chính thực hiện)</t>
  </si>
  <si>
    <t>Quản lý hồ sơ Thủ tục thực hiện hoạt động đầu tư theo hình thức góp vốn, mua cổ phần, mua phần vốn góp đối với nhà đầu tư nước ngoài (Sở Tài chính thực hiện) đã nộp</t>
  </si>
  <si>
    <t>Nhận kết quả xử lý hồ sơ Thủ tục thực hiện hoạt động đầu tư theo hình thức góp vốn, mua cổ phần, mua phần vốn góp đối với nhà đầu tư nước ngoài (Sở Tài chính thực hiện) đã nộp</t>
  </si>
  <si>
    <t>Quản lý Hồ sơ Thủ tục thực hiện hoạt động đầu tư theo hình thức góp vốn, mua cổ phần, mua phần vốn góp đối với nhà đầu tư nước ngoài (Sở Tài chính thực hiện) đã yêu cầu dừng xử lý</t>
  </si>
  <si>
    <t>Thủ tục chấp thuận chủ trương đầu tư thuộc thẩm quyền của Ban Quản lý</t>
  </si>
  <si>
    <t>Nộp hồ sơ Thủ tục chấp thuận chủ trương đầu tư thuộc thẩm quyền của Ban Quản lý</t>
  </si>
  <si>
    <t>Quản lý hồ sơ Thủ tục chấp thuận chủ trương đầu tư thuộc thẩm quyền của Ban Quản lý đã nộp</t>
  </si>
  <si>
    <t>Nhận kết quả xử lý hồ sơ Thủ tục chấp thuận chủ trương đầu tư thuộc thẩm quyền của Ban Quản lý đã nộp</t>
  </si>
  <si>
    <t>Quản lý Hồ sơ Thủ tục chấp thuận chủ trương đầu tư thuộc thẩm quyền của Ban Quản lý đã yêu cầu dừng xử lý</t>
  </si>
  <si>
    <t>Thủ tục chấp thuận nhà đầu tư thuộc thẩm quyền của Ban Quản lý</t>
  </si>
  <si>
    <t>Nộp hồ sơ Thủ tục chấp thuận nhà đầu tư thuộc thẩm quyền của Ban Quản lý</t>
  </si>
  <si>
    <t>Quản lý hồ sơ Thủ tục chấp thuận nhà đầu tư thuộc thẩm quyền của Ban Quản lý đã nộp</t>
  </si>
  <si>
    <t>Nhận kết quả xử lý hồ sơ Thủ tục chấp thuận nhà đầu tư thuộc thẩm quyền của Ban Quản lý đã nộp</t>
  </si>
  <si>
    <t>Quản lý Hồ sơ Thủ tục chấp thuận nhà đầu tư thuộc thẩm quyền của Ban Quản lý đã yêu cầu dừng xử lý</t>
  </si>
  <si>
    <t>Thủ tục cấp Giấy chứng nhận đăng ký đầu tư đối với dự án không thuộc diện chấp thuận chủ trương đầu tư (Ban Quản lý thực hiện)</t>
  </si>
  <si>
    <t>Nộp hồ sơ Thủ tục cấp Giấy chứng nhận đăng ký đầu tư đối với dự án không thuộc diện chấp thuận chủ trương đầu tư (Ban Quản lý thực hiện)</t>
  </si>
  <si>
    <t>Quản lý hồ sơ Thủ tục cấp Giấy chứng nhận đăng ký đầu tư đối với dự án không thuộc diện chấp thuận chủ trương đầu tư (Ban Quản lý thực hiện) đã nộp</t>
  </si>
  <si>
    <t>Nhận kết quả xử lý hồ sơ Thủ tục cấp Giấy chứng nhận đăng ký đầu tư đối với dự án không thuộc diện chấp thuận chủ trương đầu tư (Ban Quản lý thực hiện) đã nộp</t>
  </si>
  <si>
    <t>Quản lý Hồ sơ Thủ tục cấp Giấy chứng nhận đăng ký đầu tư đối với dự án không thuộc diện chấp thuận chủ trương đầu tư (Ban Quản lý thực hiện) đã yêu cầu dừng xử lý</t>
  </si>
  <si>
    <t>Thủ tục gia hạn thời hạn hoạt động của dự án đầu tư thuộc thẩm quyền Ban Quản lý</t>
  </si>
  <si>
    <t>Nộp hồ sơ Thủ tục gia hạn thời hạn hoạt động của dự án đầu tư thuộc thẩm quyền Ban Quản lý</t>
  </si>
  <si>
    <t>Quản lý hồ sơ Thủ tục gia hạn thời hạn hoạt động của dự án đầu tư thuộc thẩm quyền Ban Quản lý đã nộp</t>
  </si>
  <si>
    <t>Nhận kết quả xử lý hồ sơ Thủ tục gia hạn thời hạn hoạt động của dự án đầu tư thuộc thẩm quyền Ban Quản lý đã nộp</t>
  </si>
  <si>
    <t>Quản lý Hồ sơ Thủ tục gia hạn thời hạn hoạt động của dự án đầu tư thuộc thẩm quyền Ban Quản lý đã yêu cầu dừng xử lý</t>
  </si>
  <si>
    <t>Thủ tục thực hiện hoạt động đầu tư theo hình thức góp vốn, mua cổ phần, mua phần vốn góp đối với nhà đầu tư nước ngoài (Ban Quản lý thực hiện)</t>
  </si>
  <si>
    <t>Nộp hồ sơ Thủ tục thực hiện hoạt động đầu tư theo hình thức góp vốn, mua cổ phần, mua phần vốn góp đối với nhà đầu tư nước ngoài (Ban Quản lý thực hiện)</t>
  </si>
  <si>
    <t>Quản lý hồ sơ Thủ tục thực hiện hoạt động đầu tư theo hình thức góp vốn, mua cổ phần, mua phần vốn góp đối với nhà đầu tư nước ngoài (Ban Quản lý thực hiện) đã nộp</t>
  </si>
  <si>
    <t>Nhận kết quả xử lý hồ sơ Thủ tục thực hiện hoạt động đầu tư theo hình thức góp vốn, mua cổ phần, mua phần vốn góp đối với nhà đầu tư nước ngoài (Ban Quản lý thực hiện) đã nộp</t>
  </si>
  <si>
    <t>Quản lý Hồ sơ Thủ tục thực hiện hoạt động đầu tư theo hình thức góp vốn, mua cổ phần, mua phần vốn góp đối với nhà đầu tư nước ngoài (Ban Quản lý thực hiện) đã yêu cầu dừng xử lý</t>
  </si>
  <si>
    <t>Thủ tục chấp thuận chủ trương đầu tư thuộc thẩm quyền của UBND cấp tỉnh (TH nhà đầu tư đề xuất) do Sở Tài chính thực hiện</t>
  </si>
  <si>
    <t>Nộp hồ sơ Thủ tục chấp thuận chủ trương đầu tư thuộc thẩm quyền của UBND cấp tỉnh (TH nhà đầu tư đề xuất) do Sở Tài chính thực hiện</t>
  </si>
  <si>
    <t>Quản lý hồ sơ Thủ tục chấp thuận chủ trương đầu tư thuộc thẩm quyền của UBND cấp tỉnh (TH nhà đầu tư đề xuất) do Sở Tài chính thực hiện đã nộp</t>
  </si>
  <si>
    <t>Nhận kết quả xử lý hồ sơ Thủ tục chấp thuận chủ trương đầu tư thuộc thẩm quyền của UBND cấp tỉnh (TH nhà đầu tư đề xuất) do Sở Tài chính thực hiện đã nộp</t>
  </si>
  <si>
    <t>Quản lý Hồ sơ Thủ tục chấp thuận chủ trương đầu tư thuộc thẩm quyền của UBND cấp tỉnh (TH nhà đầu tư đề xuất) do Sở Tài chính thực hiện đã yêu cầu dừng xử lý</t>
  </si>
  <si>
    <t>Thủ tục chấp thuận chủ trương đầu tư thuộc thẩm quyền của UBND cấp tỉnh (TH nhà đầu tư đề xuất) do Ban Quản lý thực hiện</t>
  </si>
  <si>
    <t>Nộp hồ sơ Thủ tục chấp thuận chủ trương đầu tư thuộc thẩm quyền của UBND cấp tỉnh (TH nhà đầu tư đề xuất) do Ban Quản lý thực hiện</t>
  </si>
  <si>
    <t>Quản lý hồ sơ Thủ tục chấp thuận chủ trương đầu tư thuộc thẩm quyền của UBND cấp tỉnh (TH nhà đầu tư đề xuất) do Ban Quản lý thực hiện đã nộp</t>
  </si>
  <si>
    <t>Nhận kết quả xử lý hồ sơ Thủ tục chấp thuận chủ trương đầu tư thuộc thẩm quyền của UBND cấp tỉnh (TH nhà đầu tư đề xuất) do Ban Quản lý thực hiện đã nộp</t>
  </si>
  <si>
    <t>Quản lý Hồ sơ Thủ tục chấp thuận chủ trương đầu tư thuộc thẩm quyền của UBND cấp tỉnh (TH nhà đầu tư đề xuất) do Ban Quản lý thực hiện đã yêu cầu dừng xử lý</t>
  </si>
  <si>
    <t>Thủ tục chấp thuận chủ trương đầu tư thuộc thẩm quyền của UBND cấp tỉnh (TH cơ quan nhà nước có thẩm quyền lập) do Sở Tài chính thực hiện</t>
  </si>
  <si>
    <t>Nộp hồ sơ Thủ tục chấp thuận chủ trương đầu tư thuộc thẩm quyền của UBND cấp tỉnh (TH cơ quan nhà nước có thẩm quyền lập) do Sở Tài chính thực hiện</t>
  </si>
  <si>
    <t>Quản lý hồ sơ Thủ tục chấp thuận chủ trương đầu tư thuộc thẩm quyền của UBND cấp tỉnh (TH cơ quan nhà nước có thẩm quyền lập) do Sở Tài chính thực hiện đã nộp</t>
  </si>
  <si>
    <t>Nhận kết quả xử lý hồ sơ Thủ tục chấp thuận chủ trương đầu tư thuộc thẩm quyền của UBND cấp tỉnh (TH cơ quan nhà nước có thẩm quyền lập) do Sở Tài chính thực hiện đã nộp</t>
  </si>
  <si>
    <t>Quản lý Hồ sơ Thủ tục chấp thuận chủ trương đầu tư thuộc thẩm quyền của UBND cấp tỉnh (TH cơ quan nhà nước có thẩm quyền lập) do Sở Tài chính thực hiện đã yêu cầu dừng xử lý</t>
  </si>
  <si>
    <t>Thủ tục chấp thuận chủ trương đầu tư thuộc thẩm quyền của UBND cấp tỉnh (TH cơ quan nhà nước có thẩm quyền lập) do Ban Quản lý thực hiện</t>
  </si>
  <si>
    <t>Nộp hồ sơ Thủ tục chấp thuận chủ trương đầu tư thuộc thẩm quyền của UBND cấp tỉnh (TH cơ quan nhà nước có thẩm quyền lập) do Ban Quản lý thực hiện</t>
  </si>
  <si>
    <t>Quản lý hồ sơ Thủ tục chấp thuận chủ trương đầu tư thuộc thẩm quyền của UBND cấp tỉnh (TH cơ quan nhà nước có thẩm quyền lập) do Ban Quản lý thực hiện đã nộp</t>
  </si>
  <si>
    <t>Nhận kết quả xử lý hồ sơ Thủ tục chấp thuận chủ trương đầu tư thuộc thẩm quyền của UBND cấp tỉnh (TH cơ quan nhà nước có thẩm quyền lập) do Ban Quản lý thực hiện đã nộp</t>
  </si>
  <si>
    <t>Quản lý Hồ sơ Thủ tục chấp thuận chủ trương đầu tư thuộc thẩm quyền của UBND cấp tỉnh (TH cơ quan nhà nước có thẩm quyền lập) do Ban Quản lý thực hiện đã yêu cầu dừng xử lý</t>
  </si>
  <si>
    <t>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Sở Tài chính thực hiện</t>
  </si>
  <si>
    <t>Nộp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Sở Tài chính thực hiện</t>
  </si>
  <si>
    <t>Quản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Sở Tài chính thực hiện đã nộp</t>
  </si>
  <si>
    <t>Nhận kết quả xử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Sở Tài chính thực hiện đã nộp</t>
  </si>
  <si>
    <t>Quản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Sở Tài chính thực hiện đã yêu cầu dừng xử lý</t>
  </si>
  <si>
    <t>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Ban Quản lý thực hiện</t>
  </si>
  <si>
    <t>Nộp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Ban Quản lý thực hiện</t>
  </si>
  <si>
    <t>Quản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Ban Quản lý thực hiện đã nộp</t>
  </si>
  <si>
    <t>Nhận kết quả xử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Ban Quản lý thực hiện đã nộp</t>
  </si>
  <si>
    <t>Quản lý Hồ sơ Thủ tục chấp thuận chủ trương đầu tư thuộc thẩm quyền của UBND cấp tỉnh (trường hợp nhà đầu tư nhận chuyển nhượng dự án đầu tư xây dựng thứ cấp trong khu đô thị theo quy định tại Điều 117a Nghị định số 31/2021/NĐ-CP có nhu cầu thực hiện thủ tục chấp thuận chủ trương đầu tư) do Ban Quản lý thực hiện đã yêu cầu dừng xử lý</t>
  </si>
  <si>
    <t>Điều chỉnh dự án đầu tư thuộc thẩm quyền chấp thuận chủ trương đầu tư của UBND cấp tỉnh do Sở Tài chính thực hiện</t>
  </si>
  <si>
    <t>Nộp hồ sơ Điều chỉnh dự án đầu tư thuộc thẩm quyền chấp thuận chủ trương đầu tư của UBND cấp tỉnh do Sở Tài chính thực hiện</t>
  </si>
  <si>
    <t>Quản lý hồ sơ Điều chỉnh dự án đầu tư thuộc thẩm quyền chấp thuận chủ trương đầu tư của UBND cấp tỉnh do Sở Tài chính thực hiện đã nộp</t>
  </si>
  <si>
    <t>Nhận kết quả xử lý hồ sơ Điều chỉnh dự án đầu tư thuộc thẩm quyền chấp thuận chủ trương đầu tư của UBND cấp tỉnh do Sở Tài chính thực hiện đã nộp</t>
  </si>
  <si>
    <t>Quản lý Hồ sơ Điều chỉnh dự án đầu tư thuộc thẩm quyền chấp thuận chủ trương đầu tư của UBND cấp tỉnh do Sở Tài chính thực hiện đã yêu cầu dừng xử lý</t>
  </si>
  <si>
    <t>Điều chỉnh dự án đầu tư thuộc thẩm quyền chấp thuận chủ trương đầu tư của UBND cấp tỉnh do Ban Quản lý thực hiện</t>
  </si>
  <si>
    <t>Nộp hồ sơ Điều chỉnh dự án đầu tư thuộc thẩm quyền chấp thuận chủ trương đầu tư của UBND cấp tỉnh do Ban Quản lý thực hiện</t>
  </si>
  <si>
    <t>Quản lý hồ sơ Điều chỉnh dự án đầu tư thuộc thẩm quyền chấp thuận chủ trương đầu tư của UBND cấp tỉnh do Ban Quản lý thực hiện đã nộp</t>
  </si>
  <si>
    <t>Nhận kết quả xử lý hồ sơ Điều chỉnh dự án đầu tư thuộc thẩm quyền chấp thuận chủ trương đầu tư của UBND cấp tỉnh do Ban Quản lý thực hiện đã nộp</t>
  </si>
  <si>
    <t>Quản lý Hồ sơ Điều chỉnh dự án đầu tư thuộc thẩm quyền chấp thuận chủ trương đầu tư của UBND cấp tỉnh do Ban Quản lý thực hiện đã yêu cầu dừng xử lý</t>
  </si>
  <si>
    <t>Điều chỉnh trong trường hợp nhà đầu tư chuyển nhượng một phần hoặc toàn bộ dự án đầu tư thuộc thẩm quyền chấp thuận chủ trương đầu tư của UBND cấp tỉnh do Sở Tài chính thực hiện</t>
  </si>
  <si>
    <t>Nộp hồ sơ Điều chỉnh trong trường hợp nhà đầu tư chuyển nhượng một phần hoặc toàn bộ dự án đầu tư thuộc thẩm quyền chấp thuận chủ trương đầu tư của UBND cấp tỉnh do Sở Tài chính thực hiện</t>
  </si>
  <si>
    <t>Quản lý hồ sơ Điều chỉnh trong trường hợp nhà đầu tư chuyển nhượng một phần hoặc toàn bộ dự án đầu tư thuộc thẩm quyền chấp thuận chủ trương đầu tư của UBND cấp tỉnh do Sở Tài chính thực hiện đã nộp</t>
  </si>
  <si>
    <t>Nhận kết quả xử lý hồ sơ Điều chỉnh trong trường hợp nhà đầu tư chuyển nhượng một phần hoặc toàn bộ dự án đầu tư thuộc thẩm quyền chấp thuận chủ trương đầu tư của UBND cấp tỉnh do Sở Tài chính thực hiện đã nộp</t>
  </si>
  <si>
    <t>Quản lý Hồ sơ Điều chỉnh trong trường hợp nhà đầu tư chuyển nhượng một phần hoặc toàn bộ dự án đầu tư thuộc thẩm quyền chấp thuận chủ trương đầu tư của UBND cấp tỉnh do Sở Tài chính thực hiện đã yêu cầu dừng xử lý</t>
  </si>
  <si>
    <t>Điều chỉnh trong trường hợp nhà đầu tư chuyển nhượng một phần hoặc toàn bộ dự án đầu tư thuộc thẩm quyền chấp thuận chủ trương đầu tư của UBND cấp tỉnh do Ban Quản lý thực hiện</t>
  </si>
  <si>
    <t>Nộp hồ sơ Điều chỉnh trong trường hợp nhà đầu tư chuyển nhượng một phần hoặc toàn bộ dự án đầu tư thuộc thẩm quyền chấp thuận chủ trương đầu tư của UBND cấp tỉnh do Ban Quản lý thực hiện</t>
  </si>
  <si>
    <t>Quản lý hồ sơ Điều chỉnh trong trường hợp nhà đầu tư chuyển nhượng một phần hoặc toàn bộ dự án đầu tư thuộc thẩm quyền chấp thuận chủ trương đầu tư của UBND cấp tỉnh do Ban Quản lý thực hiện đã nộp</t>
  </si>
  <si>
    <t>Nhận kết quả xử lý hồ sơ Điều chỉnh trong trường hợp nhà đầu tư chuyển nhượng một phần hoặc toàn bộ dự án đầu tư thuộc thẩm quyền chấp thuận chủ trương đầu tư của UBND cấp tỉnh do Ban Quản lý thực hiện đã nộp</t>
  </si>
  <si>
    <t>Quản lý Hồ sơ Điều chỉnh trong trường hợp nhà đầu tư chuyển nhượng một phần hoặc toàn bộ dự án đầu tư thuộc thẩm quyền chấp thuận chủ trương đầu tư của UBND cấp tỉnh do Ban Quản lý thực hiện đã yêu cầu dừng xử lý</t>
  </si>
  <si>
    <t>Điều chỉnh dự án đầu tư trong trường hợp chia, tách, sáp nhập dự án đầu tư thuộc thẩm quyền chấp thuận chủ trương đầu tư của UBND cấp tỉnh do Sở Tài chính thực hiện</t>
  </si>
  <si>
    <t>Nộp hồ sơ Điều chỉnh dự án đầu tư trong trường hợp chia, tách, sáp nhập dự án đầu tư thuộc thẩm quyền chấp thuận chủ trương đầu tư của UBND cấp tỉnh do Sở Tài chính thực hiện</t>
  </si>
  <si>
    <t>Quản lý hồ sơ Điều chỉnh dự án đầu tư trong trường hợp chia, tách, sáp nhập dự án đầu tư thuộc thẩm quyền chấp thuận chủ trương đầu tư của UBND cấp tỉnh do Sở Tài chính thực hiện đã nộp</t>
  </si>
  <si>
    <t>Nhận kết quả xử lý hồ sơ Điều chỉnh dự án đầu tư trong trường hợp chia, tách, sáp nhập dự án đầu tư thuộc thẩm quyền chấp thuận chủ trương đầu tư của UBND cấp tỉnh do Sở Tài chính thực hiện đã nộp</t>
  </si>
  <si>
    <t>Quản lý Hồ sơ Điều chỉnh dự án đầu tư trong trường hợp chia, tách, sáp nhập dự án đầu tư thuộc thẩm quyền chấp thuận chủ trương đầu tư của UBND cấp tỉnh do Sở Tài chính thực hiện đã yêu cầu dừng xử lý</t>
  </si>
  <si>
    <t>Điều chỉnh dự án đầu tư trong trường hợp chia, tách, sáp nhập dự án đầu tư thuộc thẩm quyền chấp thuận chủ trương đầu tư của UBND cấp tỉnh do Ban Quản lý thực hiện</t>
  </si>
  <si>
    <t>Nộp hồ sơ Điều chỉnh dự án đầu tư trong trường hợp chia, tách, sáp nhập dự án đầu tư thuộc thẩm quyền chấp thuận chủ trương đầu tư của UBND cấp tỉnh do Ban Quản lý thực hiện</t>
  </si>
  <si>
    <t>Quản lý hồ sơ Điều chỉnh dự án đầu tư trong trường hợp chia, tách, sáp nhập dự án đầu tư thuộc thẩm quyền chấp thuận chủ trương đầu tư của UBND cấp tỉnh do Ban Quản lý thực hiện đã nộp</t>
  </si>
  <si>
    <t>Nhận kết quả xử lý hồ sơ Điều chỉnh dự án đầu tư trong trường hợp chia, tách, sáp nhập dự án đầu tư thuộc thẩm quyền chấp thuận chủ trương đầu tư của UBND cấp tỉnh do Ban Quản lý thực hiện đã nộp</t>
  </si>
  <si>
    <t>Quản lý Hồ sơ Điều chỉnh dự án đầu tư trong trường hợp chia, tách, sáp nhập dự án đầu tư thuộc thẩm quyền chấp thuận chủ trương đầu tư của UBND cấp tỉnh do Ban Quản lý thực hiện đã yêu cầu dừng xử lý</t>
  </si>
  <si>
    <t>Điều chỉnh dự án đầu tư trong trường hợp nhà đầu tư nhận chuyển nhượng dự án đầu tư là tài sản bảo đảm thuộc thẩm quyền chấp thuận chủ trương đầu tư của UBND cấp tỉnh do Sở Tài chính thực hiện</t>
  </si>
  <si>
    <t>Nộp hồ sơ Điều chỉnh dự án đầu tư trong trường hợp nhà đầu tư nhận chuyển nhượng dự án đầu tư là tài sản bảo đảm thuộc thẩm quyền chấp thuận chủ trương đầu tư của UBND cấp tỉnh do Sở Tài chính thực hiện</t>
  </si>
  <si>
    <t>Quản lý hồ sơ Điều chỉnh dự án đầu tư trong trường hợp nhà đầu tư nhận chuyển nhượng dự án đầu tư là tài sản bảo đảm thuộc thẩm quyền chấp thuận chủ trương đầu tư của UBND cấp tỉnh do Sở Tài chính thực hiện đã nộp</t>
  </si>
  <si>
    <t>Nhận kết quả xử lý hồ sơ Điều chỉnh dự án đầu tư trong trường hợp nhà đầu tư nhận chuyển nhượng dự án đầu tư là tài sản bảo đảm thuộc thẩm quyền chấp thuận chủ trương đầu tư của UBND cấp tỉnh do Sở Tài chính thực hiện đã nộp</t>
  </si>
  <si>
    <t>Quản lý Hồ sơ Điều chỉnh dự án đầu tư trong trường hợp nhà đầu tư nhận chuyển nhượng dự án đầu tư là tài sản bảo đảm thuộc thẩm quyền chấp thuận chủ trương đầu tư của UBND cấp tỉnh do Sở Tài chính thực hiện đã yêu cầu dừng xử lý</t>
  </si>
  <si>
    <t>Điều chỉnh dự án đầu tư trong trường hợp nhà đầu tư nhận chuyển nhượng dự án đầu tư là tài sản bảo đảm thuộc thẩm quyền chấp thuận chủ trương đầu tư của UBND cấp tỉnh do Ban Quản lý thực hiện</t>
  </si>
  <si>
    <t>Nộp hồ sơ Điều chỉnh dự án đầu tư trong trường hợp nhà đầu tư nhận chuyển nhượng dự án đầu tư là tài sản bảo đảm thuộc thẩm quyền chấp thuận chủ trương đầu tư của UBND cấp tỉnh do Ban Quản lý thực hiện</t>
  </si>
  <si>
    <t>Quản lý hồ sơ Điều chỉnh dự án đầu tư trong trường hợp nhà đầu tư nhận chuyển nhượng dự án đầu tư là tài sản bảo đảm thuộc thẩm quyền chấp thuận chủ trương đầu tư của UBND cấp tỉnh do Ban Quản lý thực hiện đã nộp</t>
  </si>
  <si>
    <t>Nhận kết quả xử lý hồ sơ Điều chỉnh dự án đầu tư trong trường hợp nhà đầu tư nhận chuyển nhượng dự án đầu tư là tài sản bảo đảm thuộc thẩm quyền chấp thuận chủ trương đầu tư của UBND cấp tỉnh do Ban Quản lý thực hiện đã nộp</t>
  </si>
  <si>
    <t>Quản lý Hồ sơ Điều chỉnh dự án đầu tư trong trường hợp nhà đầu tư nhận chuyển nhượng dự án đầu tư là tài sản bảo đảm thuộc thẩm quyền chấp thuận chủ trương đầu tư của UBND cấp tỉnh do Ban Quản lý thực hiện đã yêu cầu dừng xử lý</t>
  </si>
  <si>
    <t>Điều chỉnh dự án đầu tư trong trường hợp chia, tách, hợp nhất, sáp nhập, chuyển đổi loại hình tổ chức kinh tế thuộc thẩm quyền chấp thuận chủ trương đầu tư của UBND cấp tỉnh do Sở Tài chính thực hiện</t>
  </si>
  <si>
    <t>Nộp hồ sơ Điều chỉnh dự án đầu tư trong trường hợp chia, tách, hợp nhất, sáp nhập, chuyển đổi loại hình tổ chức kinh tế thuộc thẩm quyền chấp thuận chủ trương đầu tư của UBND cấp tỉnh do Sở Tài chính thực hiện</t>
  </si>
  <si>
    <t>Quản lý hồ sơ Điều chỉnh dự án đầu tư trong trường hợp chia, tách, hợp nhất, sáp nhập, chuyển đổi loại hình tổ chức kinh tế thuộc thẩm quyền chấp thuận chủ trương đầu tư của UBND cấp tỉnh do Sở Tài chính thực hiện đã nộp</t>
  </si>
  <si>
    <t>Nhận kết quả xử lý hồ sơ Điều chỉnh dự án đầu tư trong trường hợp chia, tách, hợp nhất, sáp nhập, chuyển đổi loại hình tổ chức kinh tế thuộc thẩm quyền chấp thuận chủ trương đầu tư của UBND cấp tỉnh do Sở Tài chính thực hiện đã nộp</t>
  </si>
  <si>
    <t>Quản lý Hồ sơ Điều chỉnh dự án đầu tư trong trường hợp chia, tách, hợp nhất, sáp nhập, chuyển đổi loại hình tổ chức kinh tế thuộc thẩm quyền chấp thuận chủ trương đầu tư của UBND cấp tỉnh do Sở Tài chính thực hiện đã yêu cầu dừng xử lý</t>
  </si>
  <si>
    <t>Điều chỉnh dự án đầu tư trong trường hợp chia, tách, hợp nhất, sáp nhập, chuyển đổi loại hình tổ chức kinh tế thuộc thẩm quyền chấp thuận chủ trương đầu tư của UBND cấp tỉnh do Ban Quản lý thực hiện</t>
  </si>
  <si>
    <t>Nộp hồ sơ Điều chỉnh dự án đầu tư trong trường hợp chia, tách, hợp nhất, sáp nhập, chuyển đổi loại hình tổ chức kinh tế thuộc thẩm quyền chấp thuận chủ trương đầu tư của UBND cấp tỉnh do Ban Quản lý thực hiện</t>
  </si>
  <si>
    <t>Quản lý hồ sơ Điều chỉnh dự án đầu tư trong trường hợp chia, tách, hợp nhất, sáp nhập, chuyển đổi loại hình tổ chức kinh tế thuộc thẩm quyền chấp thuận chủ trương đầu tư của UBND cấp tỉnh do Ban Quản lý thực hiện đã nộp</t>
  </si>
  <si>
    <t>Nhận kết quả xử lý hồ sơ Điều chỉnh dự án đầu tư trong trường hợp chia, tách, hợp nhất, sáp nhập, chuyển đổi loại hình tổ chức kinh tế thuộc thẩm quyền chấp thuận chủ trương đầu tư của UBND cấp tỉnh do Ban Quản lý thực hiện đã nộp</t>
  </si>
  <si>
    <t>Quản lý Hồ sơ Điều chỉnh dự án đầu tư trong trường hợp chia, tách, hợp nhất, sáp nhập, chuyển đổi loại hình tổ chức kinh tế thuộc thẩm quyền chấp thuận chủ trương đầu tư của UBND cấp tỉnh do Ban Quản lý thực hiện đã yêu cầu dừng xử lý</t>
  </si>
  <si>
    <t>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Sở Tài chính thực hiện</t>
  </si>
  <si>
    <t>Nộp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Sở Tài chính thực hiện</t>
  </si>
  <si>
    <t>Quản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Sở Tài chính thực hiện đã nộp</t>
  </si>
  <si>
    <t>Nhận kết quả xử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Sở Tài chính thực hiện đã nộp</t>
  </si>
  <si>
    <t>Quản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Sở Tài chính thực hiện đã yêu cầu dừng xử lý</t>
  </si>
  <si>
    <t>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Ban Quản lý thực hiện</t>
  </si>
  <si>
    <t>Nộp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Ban Quản lý thực hiện</t>
  </si>
  <si>
    <t>Quản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Ban Quản lý thực hiện đã nộp</t>
  </si>
  <si>
    <t>Nhận kết quả xử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Ban Quản lý thực hiện đã nộp</t>
  </si>
  <si>
    <t>Quản lý Hồ sơ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do Ban Quản lý thực hiện đã yêu cầu dừng xử lý</t>
  </si>
  <si>
    <t>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Sở Tài chính thực hiện</t>
  </si>
  <si>
    <t>Nộp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Sở Tài chính thực hiện</t>
  </si>
  <si>
    <t>Quản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Sở Tài chính thực hiện đã nộp</t>
  </si>
  <si>
    <t>Nhận kết quả xử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Sở Tài chính thực hiện đã nộp</t>
  </si>
  <si>
    <t>Quản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Sở Tài chính thực hiện đã yêu cầu dừng xử lý</t>
  </si>
  <si>
    <t>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Ban Quản lý thực hiện</t>
  </si>
  <si>
    <t>Nộp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Ban Quản lý thực hiện</t>
  </si>
  <si>
    <t>Quản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Ban Quản lý thực hiện đã nộp</t>
  </si>
  <si>
    <t>Nhận kết quả xử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Ban Quản lý thực hiện đã nộp</t>
  </si>
  <si>
    <t>Quản lý Hồ sơ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do Ban Quản lý thực hiện đã yêu cầu dừng xử lý</t>
  </si>
  <si>
    <t>Điều chỉnh dự án đầu tư theo bản án, quyết định của tòa án, trọng tài đối với dự án đầu tư thuộc thẩm quyền chấp thuận chủ trương đầu tư của UBND cấp tỉnh (Khoản 3 Điều 54 Nghị định số 31/2021/NĐ-CP) do Sở Tài chính thực hiện</t>
  </si>
  <si>
    <t>Nộp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Sở Tài chính thực hiện</t>
  </si>
  <si>
    <t>Quản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Sở Tài chính thực hiện đã nộp</t>
  </si>
  <si>
    <t>Nhận kết quả xử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Sở Tài chính thực hiện đã nộp</t>
  </si>
  <si>
    <t>Quản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Sở Tài chính thực hiện đã yêu cầu dừng xử lý</t>
  </si>
  <si>
    <t>Điều chỉnh dự án đầu tư theo bản án, quyết định của tòa án, trọng tài đối với dự án đầu tư thuộc thẩm quyền chấp thuận chủ trương đầu tư của UBND cấp tỉnh (Khoản 3 Điều 54 Nghị định số 31/2021/NĐ-CP) do Ban Quản lý thực hiện</t>
  </si>
  <si>
    <t>Nộp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Ban Quản lý thực hiện</t>
  </si>
  <si>
    <t>Quản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Ban Quản lý thực hiện đã nộp</t>
  </si>
  <si>
    <t>Nhận kết quả xử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Ban Quản lý thực hiện đã nộp</t>
  </si>
  <si>
    <t>Quản lý Hồ sơ Điều chỉnh dự án đầu tư theo bản án, quyết định của tòa án, trọng tài đối với dự án đầu tư thuộc thẩm quyền chấp thuận chủ trương đầu tư của UBND cấp tỉnh (Khoản 3 Điều 54 Nghị định số 31/2021/NĐ-CP) do Ban Quản lý thực hiện đã yêu cầu dừng xử lý</t>
  </si>
  <si>
    <t>Thủ tục điều chỉnh dự án đầu tư đã được cấp Giấy chứng nhận đăng ký đầu tư và không thuộc diện chấp thuận điều chỉnh chủ trương đầu tư trường hợp điều chỉnh dự án đầu tư liên quan đến việc thay đổi tên dự án đầu tư, tên nhà đầu tư tại Giấy chứng nhận</t>
  </si>
  <si>
    <t>Nộp hồ sơ Thủ tục điều chỉnh dự án đầu tư đã được cấp Giấy chứng nhận đăng ký đầu tư và không thuộc diện chấp thuận điều chỉnh chủ trương đầu tư trường hợp điều chỉnh dự án đầu tư liên quan đến việc thay đổi tên dự án đầu tư, tên nhà đầu tư tại Giấy chứng nhận</t>
  </si>
  <si>
    <t>Quản lý hồ sơ Thủ tục điều chỉnh dự án đầu tư đã được cấp Giấy chứng nhận đăng ký đầu tư và không thuộc diện chấp thuận điều chỉnh chủ trương đầu tư trường hợp điều chỉnh dự án đầu tư liên quan đến việc thay đổi tên dự án đầu tư, tên nhà đầu tư tại Giấy chứng nhận đã nộp</t>
  </si>
  <si>
    <t>Nhận kết quả xử lý hồ sơ Thủ tục điều chỉnh dự án đầu tư đã được cấp Giấy chứng nhận đăng ký đầu tư và không thuộc diện chấp thuận điều chỉnh chủ trương đầu tư trường hợp điều chỉnh dự án đầu tư liên quan đến việc thay đổi tên dự án đầu tư, tên nhà đầu tư tại Giấy chứng nhận đã nộp</t>
  </si>
  <si>
    <t>Quản lý Hồ sơ Thủ tục điều chỉnh dự án đầu tư đã được cấp Giấy chứng nhận đăng ký đầu tư và không thuộc diện chấp thuận điều chỉnh chủ trương đầu tư trường hợp điều chỉnh dự án đầu tư liên quan đến việc thay đổi tên dự án đầu tư, tên nhà đầu tư tại Giấy chứng nhận đã yêu cầu dừng xử lý</t>
  </si>
  <si>
    <t>Thủ tục điều chỉnh dự án đầu tư trong trường hợp đã được cấp Giấy chứng nhận đăng ký đầu tư và không thuộc diện chấp thuận điều chỉnh chủ trương đầu tư trường hợp nội dung điều chỉnh không thuộc trường hợp a1 thủ tục 1.009647</t>
  </si>
  <si>
    <t>Nộp hồ sơ Thủ tục điều chỉnh dự án đầu tư trong trường hợp đã được cấp Giấy chứng nhận đăng ký đầu tư và không thuộc diện chấp thuận điều chỉnh chủ trương đầu tư trường hợp nội dung điều chỉnh không thuộc trường hợp a1 thủ tục 1.009647</t>
  </si>
  <si>
    <t>Quản lý hồ sơ Thủ tục điều chỉnh dự án đầu tư trong trường hợp đã được cấp Giấy chứng nhận đăng ký đầu tư và không thuộc diện chấp thuận điều chỉnh chủ trương đầu tư trường hợp nội dung điều chỉnh không thuộc trường hợp a1 thủ tục 1.009647 đã nộp</t>
  </si>
  <si>
    <t>Nhận kết quả xử lý hồ sơ Thủ tục điều chỉnh dự án đầu tư trong trường hợp đã được cấp Giấy chứng nhận đăng ký đầu tư và không thuộc diện chấp thuận điều chỉnh chủ trương đầu tư trường hợp nội dung điều chỉnh không thuộc trường hợp a1 thủ tục 1.009647 đã nộp</t>
  </si>
  <si>
    <t>Quản lý Hồ sơ Thủ tục điều chỉnh dự án đầu tư trong trường hợp đã được cấp Giấy chứng nhận đăng ký đầu tư và không thuộc diện chấp thuận điều chỉnh chủ trương đầu tư trường hợp nội dung điều chỉnh không thuộc trường hợp a1 thủ tục 1.009647 đã yêu cầu dừng xử lý</t>
  </si>
  <si>
    <t>Thủ tục điều chỉnh dự án đầu tư đã được cấp Giấy chứng nhận đăng ký đầu tư và không thuộc diện chấp thuận điều chỉnh chủ trương đầu tư trường hợp điều chỉnh dự án đầu tư theo bản án, quyết định của tòa án, trọng tài</t>
  </si>
  <si>
    <t>Nộp hồ sơ Thủ tục điều chỉnh dự án đầu tư đã được cấp Giấy chứng nhận đăng ký đầu tư và không thuộc diện chấp thuận điều chỉnh chủ trương đầu tư trường hợp điều chỉnh dự án đầu tư theo bản án, quyết định của tòa án, trọng tài</t>
  </si>
  <si>
    <t>Quản lý hồ sơ Thủ tục điều chỉnh dự án đầu tư đã được cấp Giấy chứng nhận đăng ký đầu tư và không thuộc diện chấp thuận điều chỉnh chủ trương đầu tư trường hợp điều chỉnh dự án đầu tư theo bản án, quyết định của tòa án, trọng tài đã nộp</t>
  </si>
  <si>
    <t>Nhận kết quả xử lý hồ sơ Thủ tục điều chỉnh dự án đầu tư đã được cấp Giấy chứng nhận đăng ký đầu tư và không thuộc diện chấp thuận điều chỉnh chủ trương đầu tư trường hợp điều chỉnh dự án đầu tư theo bản án, quyết định của tòa án, trọng tài đã nộp</t>
  </si>
  <si>
    <t>Quản lý Thủ tục điều chỉnh dự án đầu tư đã được cấp Giấy chứng nhận đăng ký đầu tư và không thuộc diện chấp thuận điều chỉnh chủ trương đầu tư trường hợp điều chỉnh dự án đầu tư theo bản án, quyết định của tòa án, trọng tài đã yêu cầu dừng xử lý</t>
  </si>
  <si>
    <t>Thủ tục điều chỉnh dự án đầu tư thuộc thẩm quyền chấp thuận chủ trương đầu tư của Ban Quản lý</t>
  </si>
  <si>
    <t>Nộp hồ sơ Thủ tục điều chỉnh dự án đầu tư thuộc thẩm quyền chấp thuận chủ trương đầu tư của Ban Quản lý</t>
  </si>
  <si>
    <t>Quản lý hồ sơ Thủ tục điều chỉnh dự án đầu tư thuộc thẩm quyền chấp thuận chủ trương đầu tư của Ban Quản lý đã nộp</t>
  </si>
  <si>
    <t>Nhận kết quả xử lý hồ sơ Thủ tục điều chỉnh dự án đầu tư thuộc thẩm quyền chấp thuận chủ trương đầu tư của Ban Quản lý đã nộp</t>
  </si>
  <si>
    <t>Quản lý Hồ sơ Thủ tục điều chỉnh dự án đầu tư thuộc thẩm quyền chấp thuận chủ trương đầu tư của Ban Quản lý đã yêu cầu dừng xử lý</t>
  </si>
  <si>
    <t>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t>
  </si>
  <si>
    <t>Nộp hồ sơ 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t>
  </si>
  <si>
    <t>Quản lý hồ sơ 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 đã nộp</t>
  </si>
  <si>
    <t>Nhận kết quả xử lý hồ sơ 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 đã nộp</t>
  </si>
  <si>
    <t>Quản lý Hồ sơ 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 đã yêu cầu dừng xử lý</t>
  </si>
  <si>
    <t>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t>
  </si>
  <si>
    <t>Nộp hồ sơ 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t>
  </si>
  <si>
    <t>Quản lý hồ sơ 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 đã nộp</t>
  </si>
  <si>
    <t>Nhận kết quả xử lý hồ sơ 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 đã nộp</t>
  </si>
  <si>
    <t>Quản lý Hồ sơ 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 đã yêu cầu dừng xử lý</t>
  </si>
  <si>
    <t>Thủ tục điều chỉnh dự án đầu tư trong trường hợp chia, tách, sáp nhập dự án đầu tư đối với dự án đầu tư thuộc thẩm quyền chấp thuận chủ trương đầu tư của UBND cấp tỉnh hoặc Ban Quản lý</t>
  </si>
  <si>
    <t>Nộp hồ sơ Thủ tục điều chỉnh dự án đầu tư trong trường hợp chia, tách, sáp nhập dự án đầu tư đối với dự án đầu tư thuộc thẩm quyền chấp thuận chủ trương đầu tư của UBND cấp tỉnh hoặc Ban Quản lý</t>
  </si>
  <si>
    <t>Quản lý hồ sơ Thủ tục điều chỉnh dự án đầu tư trong trường hợp chia, tách, sáp nhập dự án đầu tư đối với dự án đầu tư thuộc thẩm quyền chấp thuận chủ trương đầu tư của UBND cấp tỉnh hoặc Ban Quản lý đã nộp</t>
  </si>
  <si>
    <t>Nhận kết quả xử lý hồ sơ Thủ tục điều chỉnh dự án đầu tư trong trường hợp chia, tách, sáp nhập dự án đầu tư đối với dự án đầu tư thuộc thẩm quyền chấp thuận chủ trương đầu tư của UBND cấp tỉnh hoặc Ban Quản lý đã nộp</t>
  </si>
  <si>
    <t>Quản lý Hồ sơ Thủ tục điều chỉnh dự án đầu tư trong trường hợp chia, tách, sáp nhập dự án đầu tư đối với dự án đầu tư thuộc thẩm quyền chấp thuận chủ trương đầu tư của UBND cấp tỉnh hoặc Ban Quản lý đã yêu cầu dừng xử lý</t>
  </si>
  <si>
    <t>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t>
  </si>
  <si>
    <t>Nộp hồ sơ 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t>
  </si>
  <si>
    <t>Quản lý hồ sơ 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 đã nộp</t>
  </si>
  <si>
    <t>Nhận kết quả xử lý hồ sơ 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 đã nộp</t>
  </si>
  <si>
    <t>Quản lý Hồ sơ 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 đã yêu cầu dừng xử lý</t>
  </si>
  <si>
    <t>Thủ tục điều chỉnh dự án đầu tư trong trường hợp sử dụng quyền sử dụng đất, tài sản gắn liền với đất thuộc dự án đầu tư đề góp vốn vào doanh nghiệp đối với dự án đầu tư thuộc thẩm quyền chấp thuận chủ trương đầu tư của UBND cấp tỉnh hoặc Ban Quản lý</t>
  </si>
  <si>
    <t>Nộp hồ sơ Thủ tục điều chỉnh dự án đầu tư trong trường hợp sử dụng quyền sử dụng đất, tài sản gắn liền với đất thuộc dự án đầu tư đề góp vốn vào doanh nghiệp đối với dự án đầu tư thuộc thẩm quyền chấp thuận chủ trương đầu tư của UBND cấp tỉnh hoặc Ban Quản lý</t>
  </si>
  <si>
    <t>Quản lý hồ sơ Thủ tục điều chỉnh dự án đầu tư trong trường hợp sử dụng quyền sử dụng đất, tài sản gắn liền với đất thuộc dự án đầu tư đề góp vốn vào doanh nghiệp đối với dự án đầu tư thuộc thẩm quyền chấp thuận chủ trương đầu tư của UBND cấp tỉnh hoặc Ban Quản lý đã nộp</t>
  </si>
  <si>
    <t>Nhận kết quả xử lý hồ sơ Thủ tục điều chỉnh dự án đầu tư trong trường hợp sử dụng quyền sử dụng đất, tài sản gắn liền với đất thuộc dự án đầu tư đề góp vốn vào doanh nghiệp đối với dự án đầu tư thuộc thẩm quyền chấp thuận chủ trương đầu tư của UBND cấp tỉnh hoặc Ban Quản lý đã nộp</t>
  </si>
  <si>
    <t>Quản lý Hồ sơ Thủ tục điều chỉnh dự án đầu tư trong trường hợp sử dụng quyền sử dụng đất, tài sản gắn liền với đất thuộc dự án đầu tư đề góp vốn vào doanh nghiệp đối với dự án đầu tư thuộc thẩm quyền chấp thuận chủ trương đầu tư của UBND cấp tỉnh hoặc Ban Quản lý đã yêu cầu dừng xử lý</t>
  </si>
  <si>
    <t>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t>
  </si>
  <si>
    <t>Nộp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</si>
  <si>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 đã nộp</t>
  </si>
  <si>
    <t>Nhận kết quả xử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 đã nộp</t>
  </si>
  <si>
    <t>Quản lý Hồ sơ 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 đã yêu cầu dừng xử lý</t>
  </si>
  <si>
    <t>Thủ tục điều chỉnh dự án đầu tư theo bản án, quyết định của tòa án, trọng tài đối với dự án đầu tư đã được chấp thuận chủ trương đầu tư</t>
  </si>
  <si>
    <t>Nộp hồ sơ Thủ tục điều chỉnh dự án đầu tư theo bản án, quyết định của tòa án, trọng tài đối với dự án đầu tư đã được chấp thuận chủ trương đầu tư</t>
  </si>
  <si>
    <t>Quản lý hồ sơ Thủ tục điều chỉnh dự án đầu tư theo bản án, quyết định của tòa án, trọng tài đối với dự án đầu tư đã được chấp thuận chủ trương đầu tư đã nộp</t>
  </si>
  <si>
    <t>Nhận kết quả xử lý hồ sơ Thủ tục điều chỉnh dự án đầu tư theo bản án, quyết định của tòa án, trọng tài đối với dự án đầu tư đã được chấp thuận chủ trương đầu tư đã nộp</t>
  </si>
  <si>
    <t>Quản lý Hồ sơ Thủ tục điều chỉnh dự án đầu tư theo bản án, quyết định của tòa án, trọng tài đối với dự án đầu tư đã được chấp thuận chủ trương đầu tư đã yêu cầu dừng xử lý</t>
  </si>
  <si>
    <t>Thủ tục điều chỉnh dự án đầu tư liên quan đến việc thay đổi tên dự án đầu tư, tên nhà đầu tư tại Giấy chứng nhận đăng ký đầu tư hoặc điều chỉnh tiến độ thực hiện, thời hạn hoạt động của dự án đầu tư</t>
  </si>
  <si>
    <t>Nộp hồ sơ Thủ tục điều chỉnh dự án đầu tư liên quan đến việc thay đổi tên dự án đầu tư, tên nhà đầu tư tại Giấy chứng nhận đăng ký đầu tư hoặc điều chỉnh tiến độ thực hiện, thời hạn hoạt động của dự án đầu tư</t>
  </si>
  <si>
    <t>Quản lý hồ sơ Thủ tục điều chỉnh dự án đầu tư liên quan đến việc thay đổi tên dự án đầu tư, tên nhà đầu tư tại Giấy chứng nhận đăng ký đầu tư hoặc điều chỉnh tiến độ thực hiện, thời hạn hoạt động của dự án đầu tư đã nộp</t>
  </si>
  <si>
    <t>Nhận kết quả xử lý hồ sơ Thủ tục điều chỉnh dự án đầu tư liên quan đến việc thay đổi tên dự án đầu tư, tên nhà đầu tư tại Giấy chứng nhận đăng ký đầu tư hoặc điều chỉnh tiến độ thực hiện, thời hạn hoạt động của dự án đầu tư đã nộp</t>
  </si>
  <si>
    <t>Quản lý Hồ sơ Thủ tục điều chỉnh dự án đầu tư liên quan đến việc thay đổi tên dự án đầu tư, tên nhà đầu tư tại Giấy chứng nhận đăng ký đầu tư hoặc điều chỉnh tiến độ thực hiện, thời hạn hoạt động của dự án đầu tư đã yêu cầu dừng xử lý</t>
  </si>
  <si>
    <t>Thủ tục điều chỉnh dự án đầu tư trong trường hợp dự án đã được cấp Giấy chứng nhận đăng ký đầu tư điều chỉnh dự án thuộc các trường hợp khác</t>
  </si>
  <si>
    <t>Nộp hồ sơ Thủ tục điều chỉnh dự án đầu tư trong trường hợp dự án đã được cấp Giấy chứng nhận đăng ký đầu tư điều chỉnh dự án thuộc các trường hợp khác</t>
  </si>
  <si>
    <t>Quản lý hồ sơ Thủ tục điều chỉnh dự án đầu tư trong trường hợp dự án đã được cấp Giấy chứng nhận đăng ký đầu tư điều chỉnh dự án thuộc các trường hợp khác đã nộp</t>
  </si>
  <si>
    <t>Nhận kết quả xử lý hồ sơ Thủ tục điều chỉnh dự án đầu tư trong trường hợp dự án đã được cấp Giấy chứng nhận đăng ký đầu tư điều chỉnh dự án thuộc các trường hợp khác đã nộp</t>
  </si>
  <si>
    <t>Quản lý Hồ sơ Thủ tục điều chỉnh dự án đầu tư trong trường hợp dự án đã được cấp Giấy chứng nhận đăng ký đầu tư điều chỉnh dự án thuộc các trường hợp khác đã yêu cầu dừng xử lý</t>
  </si>
  <si>
    <t>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t>
  </si>
  <si>
    <t>Nộp hồ sơ 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t>
  </si>
  <si>
    <t>Quản lý hồ sơ 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 đã nộp</t>
  </si>
  <si>
    <t>Nhận kết quả xử lý hồ sơ 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 đã nộp</t>
  </si>
  <si>
    <t>Quản lý Hồ sơ 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 đã yêu cầu dừng xử lý</t>
  </si>
  <si>
    <t>Cấp Giấy chứng nhận đăng ký đầu tư ra nước ngoài đối với dự án thuộc thẩm quyền chấp thuận chủ trương đầu tư ra nước ngoài của Thủ tướng Chính phủ</t>
  </si>
  <si>
    <t>Nộp hồ sơ Cấp Giấy chứng nhận đăng ký đầu tư ra nước ngoài đối với dự án thuộc thẩm quyền chấp thuận chủ trương đầu tư ra nước ngoài của Thủ tướng Chính phủ</t>
  </si>
  <si>
    <t>Quản lý hồ sơ Cấp Giấy chứng nhận đăng ký đầu tư ra nước ngoài đối với dự án thuộc thẩm quyền chấp thuận chủ trương đầu tư ra nước ngoài của Thủ tướng Chính phủ đã nộp</t>
  </si>
  <si>
    <t>Nhận kết quả xử lý hồ sơ Cấp Giấy chứng nhận đăng ký đầu tư ra nước ngoài đối với dự án thuộc thẩm quyền chấp thuận chủ trương đầu tư ra nước ngoài của Thủ tướng Chính phủ đã nộp</t>
  </si>
  <si>
    <t>Cấp Giấy chứng nhận đăng ký đầu tư ra nước ngoài đối với dự án không thuộc diện chấp thuận chủ trương đầu tư ra nước ngoài</t>
  </si>
  <si>
    <t>Nộp hồ sơ Cấp Giấy chứng nhận đăng ký đầu tư ra nước ngoài đối với dự án không thuộc diện chấp thuận chủ trương đầu tư ra nước ngoài</t>
  </si>
  <si>
    <t>Quản lý hồ sơ Cấp Giấy chứng nhận đăng ký đầu tư ra nước ngoài đối với dự án không thuộc diện chấp thuận chủ trương đầu tư ra nước ngoài đã nộp</t>
  </si>
  <si>
    <t>Nhận kết quả xử lý hồ sơ Cấp Giấy chứng nhận đăng ký đầu tư ra nước ngoài đối với dự án không thuộc diện chấp thuận chủ trương đầu tư ra nước ngoài đã nộp</t>
  </si>
  <si>
    <t>Điều chỉnh Giấy chứng nhận đăng ký đầu tư ra nước ngoài đối với dự án thuộc thẩm quyền chấp thuận chủ trương đầu tư ra nước ngoài của Thủ tướng Chính phủ</t>
  </si>
  <si>
    <t>Nộp hồ sơ Điều chỉnh Giấy chứng nhận đăng ký đầu tư ra nước ngoài đối với dự án thuộc thẩm quyền chấp thuận chủ trương đầu tư ra nước ngoài của Thủ tướng Chính phủ</t>
  </si>
  <si>
    <t>Quản lý hồ sơ Điều chỉnh Giấy chứng nhận đăng ký đầu tư ra nước ngoài đối với dự án thuộc thẩm quyền chấp thuận chủ trương đầu tư ra nước ngoài của Thủ tướng Chính phủ đã nộp</t>
  </si>
  <si>
    <t>Nhận kết quả xử lý hồ sơ Điều chỉnh Giấy chứng nhận đăng ký đầu tư ra nước ngoài đối với dự án thuộc thẩm quyền chấp thuận chủ trương đầu tư ra nước ngoài của Thủ tướng Chính phủ đã nộp</t>
  </si>
  <si>
    <t>Điều chỉnh Giấy chứng nhận đăng ký đầu tư ra nước ngoài đối với dự án không thuộc diện chấp thuận chủ trương đầu tư ra nước ngoài</t>
  </si>
  <si>
    <t>Nộp hồ sơ Điều chỉnh Giấy chứng nhận đăng ký đầu tư ra nước ngoài đối với dự án không thuộc diện chấp thuận chủ trương đầu tư ra nước ngoài</t>
  </si>
  <si>
    <t>Quản lý hồ sơ Điều chỉnh Giấy chứng nhận đăng ký đầu tư ra nước ngoài đối với dự án không thuộc diện chấp thuận chủ trương đầu tư ra nước ngoài đã nộp</t>
  </si>
  <si>
    <t>Nhận kết quả xử lý hồ sơ Điều chỉnh Giấy chứng nhận đăng ký đầu tư ra nước ngoài đối với dự án không thuộc diện chấp thuận chủ trương đầu tư ra nước ngoài đã nộp</t>
  </si>
  <si>
    <t>Cấp lại Giấy chứng nhận đăng ký đầu tư ra nước ngoài</t>
  </si>
  <si>
    <t>Nộp hồ sơ Cấp lại Giấy chứng nhận đăng ký đầu tư ra nước ngoài</t>
  </si>
  <si>
    <t>Quản lý hồ sơ Cấp lại Giấy chứng nhận đăng ký đầu tư ra nước ngoài đã nộp</t>
  </si>
  <si>
    <t>Nhận kết quả xử lý hồ sơ Cấp lại Giấy chứng nhận đăng ký đầu tư ra nước ngoài đã nộp</t>
  </si>
  <si>
    <t>Chấm dứt hiệu lực Giấy chứng nhận đăng ký đầu tư ra nước ngoài</t>
  </si>
  <si>
    <t>Nộp hồ sơ Chấm dứt hiệu lực Giấy chứng nhận đăng ký đầu tư ra nước ngoài</t>
  </si>
  <si>
    <t>Quản lý hồ sơ Chấm dứt hiệu lực Giấy chứng nhận đăng ký đầu tư ra nước ngoài đã nộp</t>
  </si>
  <si>
    <t>Nhận kết quả xử lý hồ sơ Chấm dứt hiệu lực Giấy chứng nhận đăng ký đầu tư ra nước ngoài đã nộp</t>
  </si>
  <si>
    <t>Hiệu đính Giấy chứng nhận đăng ký đầu tư ra nước ngoài</t>
  </si>
  <si>
    <t>Nộp hồ sơ Hiệu đính Giấy chứng nhận đăng ký đầu tư ra nước ngoài</t>
  </si>
  <si>
    <t>Quản lý hồ sơ Hiệu đính Giấy chứng nhận đăng ký đầu tư ra nước ngoài đã nộp</t>
  </si>
  <si>
    <t>Nhận kết quả xử lý hồ sơ Hiệu đính Giấy chứng nhận đăng ký đầu tư ra nước ngoài đã nộp</t>
  </si>
  <si>
    <t>Thủ tục hỗ trợ chi phí đầu tư ban đầu</t>
  </si>
  <si>
    <t>Nộp hồ sơ Thủ tục hỗ trợ chi phí đầu tư ban đầu</t>
  </si>
  <si>
    <t>Quản lý hồ sơ Thủ tục hỗ trợ chi phí đầu tư ban đầu đã nộp</t>
  </si>
  <si>
    <t>Nhận kết quả xử lý hồ sơ Thủ tục hỗ trợ chi phí đầu tư ban đầu đã nộp</t>
  </si>
  <si>
    <t>Quản lý Hồ sơ Thủ tục hỗ trợ chi phí đầu tư ban đầu đã yêu cầu dừng xử lý</t>
  </si>
  <si>
    <t>Thủ tục hỗ trợ chi phí (Ban quản lý)</t>
  </si>
  <si>
    <t>Nộp hồ sơ Thủ tục hỗ trợ chi phí (Ban quản lý)</t>
  </si>
  <si>
    <t>Quản lý hồ sơ Thủ tục hỗ trợ chi phí (Ban quản lý) đã nộp</t>
  </si>
  <si>
    <t>Nhận kết quả xử lý hồ sơ Thủ tục hỗ trợ chi phí (Ban quản lý) đã nộp</t>
  </si>
  <si>
    <t>Quản lý Hồ sơ Thủ tục hỗ trợ chi phí (Ban quản lý) đã yêu cầu dừng xử lý</t>
  </si>
  <si>
    <t>Thủ tục hỗ trợ chi phí (Sở tài chính)</t>
  </si>
  <si>
    <t>Nộp hồ sơ Thủ tục hỗ trợ chi phí (Sở tài chính)</t>
  </si>
  <si>
    <t>Quản lý hồ sơ Thủ tục hỗ trợ chi phí (Sở tài chính) đã nộp</t>
  </si>
  <si>
    <t>Nhận kết quả xử lý hồ sơ Thủ tục hỗ trợ chi phí (Sở tài chính) đã nộp</t>
  </si>
  <si>
    <t>Quản lý Hồ sơ Thủ tục hỗ trợ chi phí (Sở tài chính) đã yêu cầu dừng xử lý</t>
  </si>
  <si>
    <t>Khai thác kho dữ liệu điện tử</t>
  </si>
  <si>
    <t>Tra cứu kho tài liệu cá nhân</t>
  </si>
  <si>
    <t>Khởi tạo tài liệu cá nhân</t>
  </si>
  <si>
    <t>Sắp xếp tài liệu cá nhân</t>
  </si>
  <si>
    <t>Kết xuất danh sách tài liệu cá nhân</t>
  </si>
  <si>
    <t>Quản lý PAKN</t>
  </si>
  <si>
    <t>Quản lý quan tâm văn bản</t>
  </si>
  <si>
    <t>Quản lý đăng ký theo dõi theo loại văn bản</t>
  </si>
  <si>
    <t>Tra cứu văn bản đã quan tâm</t>
  </si>
  <si>
    <t>Bỏ quan tâm văn bản</t>
  </si>
  <si>
    <t>Dashboard trang nhà đầu tư</t>
  </si>
  <si>
    <t>Dashboard tổng quan tình hình xử lý hồ sơ thủ tục về đầu tư</t>
  </si>
  <si>
    <t>Dashboard tổng quan dự án đầu tư</t>
  </si>
  <si>
    <t>Quản lý báo cáo, thống kê</t>
  </si>
  <si>
    <t>Quản lý chương trình xúc tiến đầu tư</t>
  </si>
  <si>
    <t>Thông báo, nhắc việc</t>
  </si>
  <si>
    <t>Cài đặt tài khoản</t>
  </si>
  <si>
    <t>BÁO CÁO - THỐNG KÊ</t>
  </si>
  <si>
    <t>Dashboard, báo cáo, thống kê</t>
  </si>
  <si>
    <t>I.1</t>
  </si>
  <si>
    <t>Dashboard tổng quan tình hình nộp báo cáo của nhà đầu tư</t>
  </si>
  <si>
    <t>Xem tổng quan tình hình nộp báo cáo của nhà đầu tư</t>
  </si>
  <si>
    <t>Cán bộ tổng hợp báo cáo; Lãnh đạo Cục Đầu tư nước ngoài; Lãnh đạo phòng trực thuộc Cục Đầu tư nước ngoài</t>
  </si>
  <si>
    <t>Không có trong file rà soát</t>
  </si>
  <si>
    <t xml:space="preserve">STT 60 "Tình hình nộp báo cáo của các đầu mối" </t>
  </si>
  <si>
    <t>Không có trên website</t>
  </si>
  <si>
    <t>Đánh giá biểu mẫu báo cáo của NĐT nộp lên, cấp dưới gửi lên cấp trên theo eform
- báo cáo tự sinh
- Vdu: Lấy báo cáo từ Sở tài chính lên BTC, xây dựng eform, đánh giá các trường tự lấy được theo nghiệp vụ thì tự xử lý, chỉ cần nhập những trường không có
- Báo cáo tổng sẽ cần phối hợp giữa các bên
- Tham khảo báo cáo trên FDI
- Tập trung thiết lập lỗi eform, cơ quan tạo,nộp, review báo cáo, luồng nghiệp vụ báo cáo giữa các cấp
xây dựng luồng duyệt, làm việc của từng báo cáo
- xây dựng eform, import file cho từng báo cáo
- Phương án: giải pháp cho eform động, kéo thả báo cáo, tách lẻ báo cáo dev
Sau khi confirm về workflow, sẽ đến bước xác nhận các trường được sửa, hay tự fill</t>
  </si>
  <si>
    <t>Xem tình hình nộp báo cáo theo nhà đầu tư</t>
  </si>
  <si>
    <t>Như trên nhưng thêm filter theo tài khoản của NĐT</t>
  </si>
  <si>
    <t>Xem tình hình nộp báo cáo theo lĩnh vực đầu tư</t>
  </si>
  <si>
    <t>Như trên nhưng thêm filter theo ngành/lĩnh vực</t>
  </si>
  <si>
    <t>Xem danh sách nhà đầu tư chậm nộp báo cáo</t>
  </si>
  <si>
    <t>Như trên nhưng thêm filter trạng thái "chậm/chưa nộp"</t>
  </si>
  <si>
    <t>I.2</t>
  </si>
  <si>
    <t>Dashboard tổng quan tình hình nộp báo cáo của cơ quan địa phương</t>
  </si>
  <si>
    <t>Xem tổng quan tình hình nộp báo cáo của cơ quan địa phương</t>
  </si>
  <si>
    <t>Cán bộ tổng hợp báo cáo; Lãnh đạo UBND tỉnh</t>
  </si>
  <si>
    <t>STT 60 "Tình hình nộp báo cáo của các đầu mối"</t>
  </si>
  <si>
    <t>Xem tình hình nộp báo cáo theo địa phương</t>
  </si>
  <si>
    <t>Như trên nhưng thêm filter theo địa phương</t>
  </si>
  <si>
    <t>Xem danh sách địa phương chậm gửi báo cáo</t>
  </si>
  <si>
    <t>Như trên nhưng thêm filter các bản ghi trễ hạn/chưa nộp theo từng địa phương</t>
  </si>
  <si>
    <t>Xem chất lượng dữ liệu báo cáo của địa phương</t>
  </si>
  <si>
    <t>Cần tự động vaidate dữ liệu địa phương gửi lên --&gt; Chưa rõ cách hoạt động</t>
  </si>
  <si>
    <t>Lập báo cáo kết quả thực hiện chương trình xúc tiến đầu tư của Bộ/ Ủy ban nhân dân cấp tỉnh</t>
  </si>
  <si>
    <t>Cán bộ tổng hợp báo cáo; Cán bộ chuyên môn UBND Tỉnh</t>
  </si>
  <si>
    <t>Đã có trong file rà soát</t>
  </si>
  <si>
    <t>STT 1 "Báo cáo kết quả thực hiện chương trình xúc tiến đầu tư của Bộ/ Ủy ban nhân dân cấp tỉnh (Mẫu C.IV.2)"</t>
  </si>
  <si>
    <t>Import báo cáo kết quả thực hiện chương trình xúc tiến đầu tư của Bộ/ Ủy ban nhân dân cấp tỉnh</t>
  </si>
  <si>
    <t>Lập báo cáo tổng hợp tình hình thực hiện chương trình xúc tiến đầu tư của Bộ/ Ủy ban nhân dân cấp tỉnh</t>
  </si>
  <si>
    <t>STT 2 "Biểu tổng hợp tình hình thực hiện chương trình xúc tiến đầu tư..." (Mẫu C.IV.3)</t>
  </si>
  <si>
    <t>Import báo cáo tổng hợp tình hình thực hiện chương trình xúc tiến đầu tư của Bộ/ Ủy ban nhân dân cấp tỉnh</t>
  </si>
  <si>
    <t>Lập báo cáo tình hình thực hiện các cam kết/thỏa thuận/chủ trương đầu tư của Bộ/ Ủy ban nhân dân cấp tỉnh</t>
  </si>
  <si>
    <t xml:space="preserve">STT 3 "Báo cáo tình hình thực hiện các cam kết/thỏa thuận/chủ trương đầu tư..." (Mẫu C.IV.4)
</t>
  </si>
  <si>
    <t>Import báo cáo tình hình thực hiện các cam kết/thỏa thuận/chủ trương đầu tư của Bộ/ Ủy ban nhân dân cấp tỉnh</t>
  </si>
  <si>
    <t>Tổng hợp báo cáo hoạt động XDDT của cả nước</t>
  </si>
  <si>
    <t>Lãnh đạo Cục Đầu tư nước ngoài; Lãnh đạo phòng trực thuộc Cục Đầu tư nước ngoài; Cán bộ chuyên môn Cục Đầu tư nước ngoài</t>
  </si>
  <si>
    <t>STT 4 "Báo cáo hoạt động XDDT của cả nước"</t>
  </si>
  <si>
    <t>Đã có trên website</t>
  </si>
  <si>
    <t>Quản lý xúc tiến đầu tư &gt; Hoạt dộng XTDT cả nước</t>
  </si>
  <si>
    <t>Tổng hợp báo cáo hoạt động XDDT tổ chức ở nước ngoài</t>
  </si>
  <si>
    <t>STT 5 "Báo cáo hoạt động XDDT tổ chức ở nước ngoài"</t>
  </si>
  <si>
    <t>Quản lý xúc tiến đầu tư &gt; Hoạt dộng XTDT tổ chức ở nước ngoài</t>
  </si>
  <si>
    <t>Tổng hợp báo cáo thống kê các nước đầu tư theo tỉnh</t>
  </si>
  <si>
    <t>STT 6 "Báo cáo thống kê các nước đầu tư theo tỉnh"</t>
  </si>
  <si>
    <t>Quản lý xúc tiến đầu tư &gt; Thống kê các nước đầu tư theo tỉnh</t>
  </si>
  <si>
    <t>Tổng hợp báo cáo thống kê ý kiến phê duyệt chương trình XTDT theo địa phương</t>
  </si>
  <si>
    <t>STT 7 "Báo cáo thống kê ý kiến phê duyệt chương trình XTDT theo địa phương"</t>
  </si>
  <si>
    <t>Quản lý xúc tiến đầu tư &gt; Thống kê ý kiến phê duyệt chương trình XTDT theo địa phương</t>
  </si>
  <si>
    <t>Đầu tư nước ngoài</t>
  </si>
  <si>
    <t>Lập báo cáo tình hình triển khai dự án đầu tư đến thời điểm điều chỉnh</t>
  </si>
  <si>
    <t xml:space="preserve">Cá nhân; Tổ chức </t>
  </si>
  <si>
    <t>STT 08: Báo cáo tình hình triển khai dự án đầu tư đến thời điểm điều chỉnh (Mẫu A.I.12)</t>
  </si>
  <si>
    <t>Import báo cáo tình hình triển khai dự án đầu tư đến thời điểm điều chỉnh</t>
  </si>
  <si>
    <t>Lập báo cáo thực hiện dự án đầu tư</t>
  </si>
  <si>
    <t>STT 09: Báo cáo thực hiện dự án đầu tư (Mẫu A.I.20)</t>
  </si>
  <si>
    <t>Import báo cáo thực hiện dự án đầu tư</t>
  </si>
  <si>
    <t>Lập báo cáo quý về tình hình thực hiện dự án đầu tư</t>
  </si>
  <si>
    <t>STT 10: Báo cáo quý về tình hình thực hiện dự án đầu tư (Mẫu A.III.1)</t>
  </si>
  <si>
    <t>Import báo cáo quý về tình hình thực hiện dự án đầu tư</t>
  </si>
  <si>
    <t>Lập báo cáo năm về tình hình thực hiện dự án đầu tư</t>
  </si>
  <si>
    <t>STT 11: Báo cáo năm về tình hình thực hiện dự án đầu tư (Mẫu A.III.2)</t>
  </si>
  <si>
    <t>Import báo cáo năm về tình hình thực hiện dự án đầu tư</t>
  </si>
  <si>
    <t>Lập báo cáo quý về tình hình hợp tác đầu tư nước ngoài trong lĩnh vực dầu khí của Tập đoàn Dầu khí Việt Nam</t>
  </si>
  <si>
    <t>Tổ chức</t>
  </si>
  <si>
    <t>STT 12: Báo cáo quý về tình hình hợp tác đầu tư nước ngoài trong lĩnh vực dầu khí của Tập đoàn Dầu khí Việt Nam (Mẫu A.III.3)</t>
  </si>
  <si>
    <t>Import báo cáo quý về tình hình hợp tác đầu tư nước ngoài trong lĩnh vực dầu khí của Tập đoàn Dầu khí Việt Nam</t>
  </si>
  <si>
    <t>Lập báo cáo năm về tình hình hợp tác đầu tư nước ngoài trong lĩnh vực dầu khí của Tập đoàn Dầu khí Việt Nam</t>
  </si>
  <si>
    <t>STT 13: Báo cáo năm về tình hình hợp tác đầu tư nước ngoài trong lĩnh vực dầu khí của Tập đoàn Dầu khí Việt Nam (Mẫu A.III.4)</t>
  </si>
  <si>
    <t>Import báo cáo năm về tình hình hợp tác đầu tư nước ngoài trong lĩnh vực dầu khí của Tập đoàn Dầu khí Việt Nam</t>
  </si>
  <si>
    <t>Lập báo cáo quý về tình hình đầu tư nước ngoài của Cơ quan đăng ký đầu tư và UBND cấp tỉnh</t>
  </si>
  <si>
    <t>STT 14: Báo cáo quý về tình hình đầu tư nước ngoài của Cơ quan đăng ký đầu tư và UBND cấp tỉnh (Mẫu A.IV.1)</t>
  </si>
  <si>
    <t>Import báo cáo quý về tình hình đầu tư nước ngoài của Cơ quan đăng ký đầu tư và UBND cấp tỉnh</t>
  </si>
  <si>
    <t>Lập báo cáo năm đánh giá về tình hình đầu tư nước ngoài của Cơ quan đăng ký đầu tư và UBND cấp tỉnh</t>
  </si>
  <si>
    <t>STT 15: Báo cáo năm đánh giá về tình hình đầu tư nước ngoài của Cơ quan đăng ký đầu tư và UBND cấp tỉnh (Mẫu A.IV.2)</t>
  </si>
  <si>
    <t>Import báo cáo năm đánh giá về tình hình đầu tư nước ngoài của Cơ quan đăng ký đầu tư và UBND cấp tỉnh</t>
  </si>
  <si>
    <t>Lập báo cáo năm về tình hình đầu tư nước ngoài của Cơ quan đăng ký đầu tư và UBND cấp tỉnh</t>
  </si>
  <si>
    <t>STT 16: Báo cáo năm về tình hình đầu tư nước ngoài của Cơ quan đăng ký đầu tư và UBND cấp tỉnh (Mẫu A.IV.3)</t>
  </si>
  <si>
    <t>Import báo cáo năm về tình hình đầu tư nước ngoài của Cơ quan đăng ký đầu tư và UBND cấp tỉnh</t>
  </si>
  <si>
    <t>Lập báo cáo năm về danh mục dự án ĐTNN đang có nhà đầu tư quan tâm của Cơ quan đăng ký đầu tư và UBND cấp tỉnh</t>
  </si>
  <si>
    <t>STT 17: Báo cáo năm về danh mục dự án ĐTNN đang có nhà đầu tư quan tâm của Cơ quan đăng ký đầu tư và UBND cấp tỉnh (Mẫu A.IV.4)</t>
  </si>
  <si>
    <t>Import báo cáo năm về danh mục dự án ĐTNN đang có nhà đầu tư quan tâm của Cơ quan đăng ký đầu tư và UBND cấp tỉnh</t>
  </si>
  <si>
    <t>Lập báo cáo quý của các cơ quan quản lý nhà nước về đầu tư theo pháp luật chuyên ngành về tình hình cấp mới Giấy chứng nhận đầu tư/Giấy tờ tương đương</t>
  </si>
  <si>
    <t>Cán bộ tổng hợp báo cáo</t>
  </si>
  <si>
    <t>STT 18: Báo cáo quý của các cơ quan quản lý nhà nước về đầu tư theo pháp luật chuyên ngành về tình hình cấp mới Giấy chứng nhận đầu tư/Giấy tờ tương đương (Mẫu A.IV.5)</t>
  </si>
  <si>
    <t>Import báo cáo quý của các cơ quan quản lý nhà nước về đầu tư theo pháp luật chuyên ngành về tình hình cấp mới Giấy chứng nhận đầu tư/Giấy tờ tương đương</t>
  </si>
  <si>
    <t>Lập báo cáo quý của các cơ quan quản lý nhà nước về đầu tư theo pháp luật chuyên ngành về tình hình điều chỉnh Giấy chứng nhận đầu tư/Giấy tờ tương đương</t>
  </si>
  <si>
    <t>STT 19: Báo cáo quý của các cơ quan quản lý nhà nước về đầu tư theo pháp luật chuyên ngành về tình hình điều chỉnh Giấy chứng nhận đầu tư/Giấy tờ tương đương (Mẫu A.IV.6)</t>
  </si>
  <si>
    <t>Import báo cáo quý của các cơ quan quản lý nhà nước về đầu tư theo pháp luật chuyên ngành về tình hình điều chỉnh Giấy chứng nhận đầu tư/Giấy tờ tương đương</t>
  </si>
  <si>
    <t>Lập báo cáo quý của các cơ quan quản lý nhà nước về đầu tư theo pháp luật chuyên ngành về tình hình tạm ngừng, chấm dứt hoạt động dự án ĐTNN</t>
  </si>
  <si>
    <t>STT 20: Báo cáo quý của các cơ quan quản lý nhà nước về đầu tư theo pháp luật chuyên ngành về tình hình tạm ngừng, chấm dứt hoạt động dự án ĐTNN</t>
  </si>
  <si>
    <t>Import báo cáo quý của các cơ quan quản lý nhà nước về đầu tư theo pháp luật chuyên ngành về tình hình tạm ngừng, chấm dứt hoạt động dự án ĐTNN</t>
  </si>
  <si>
    <t>Lập báo cáo năm của Bộ Tài chính tổng hợp tình hình xuất nhập khẩu của tổ chức kinh tế có vốn ĐTNN</t>
  </si>
  <si>
    <t>STT 21: Báo cáo năm của Bộ Tài chính tổng hợp tình hình xuất nhập khẩu của tổ chức kinh tế có vốn ĐTNN</t>
  </si>
  <si>
    <t>Import báo cáo năm của Bộ Tài chính tổng hợp tình hình xuất nhập khẩu của tổ chức kinh tế có vốn ĐTNN</t>
  </si>
  <si>
    <t>Lập báo cáo năm của Bộ Tài chính tình hình xuất khẩu của tổ chức kinh tế có vốn ĐTNN</t>
  </si>
  <si>
    <t>STT 22: Báo cáo năm của Bộ Tài chính tình hình xuất khẩu của tổ chức kinh tế có vốn ĐTNN</t>
  </si>
  <si>
    <t>Import báo cáo năm của Bộ Tài chính tình hình xuất khẩu của tổ chức kinh tế có vốn ĐTNN</t>
  </si>
  <si>
    <t>Lập báo cáo năm của Bộ Tài chính tình hình nhập khẩu của tổ chức kinh tế có vốn ĐTNN</t>
  </si>
  <si>
    <t>STT 23: Báo cáo năm của Bộ Tài chính tình hình nhập khẩu của tổ chức kinh tế có vốn ĐTNN</t>
  </si>
  <si>
    <t>Import báo cáo năm của Bộ Tài chính tình hình nhập khẩu của tổ chức kinh tế có vốn ĐTNN</t>
  </si>
  <si>
    <t>Lập báo cáo tổng hợp năm của Bộ Tài chính về tình hình tài chính và nộp ngân sách của tổ chức kinh tế có vốn đầu tư nước ngoài</t>
  </si>
  <si>
    <t>STT 24: Báo cáo tổng hợp năm của Bộ Tài chính về tình hình tài chính và nộp ngân sách của tổ chức kinh tế có vốn đầu tư nước ngoài</t>
  </si>
  <si>
    <t>Import báo cáo tổng hợp năm của Bộ Tài chính về tình hình tài chính và nộp ngân sách của tổ chức kinh tế có vốn đầu tư nước ngoài</t>
  </si>
  <si>
    <t>Lập báo cáo năm của Bộ Tài chính về tình hình tài chính và nộp ngân sách của tổ chức kinh tế có vốn đầu tư nước ngoài</t>
  </si>
  <si>
    <t>STT 25: Báo cáo năm của Bộ Tài chính về tình hình tài chính và nộp ngân sách của tổ chức kinh tế có vốn đầu tư nước ngoài</t>
  </si>
  <si>
    <t>Import báo cáo năm của Bộ Tài chính về tình hình tài chính và nộp ngân sách của tổ chức kinh tế có vốn đầu tư nước ngoài</t>
  </si>
  <si>
    <t>Lập báo cáo năm của Bộ Nội vụ về tình hình lao động nước ngoài làm việc tại tổ chức kinh tế có vốn đầu tư nước ngoài theo quốc tịch</t>
  </si>
  <si>
    <t>Cán bộ chuyên môn các Bộ/ Cơ quan ngang Bộ</t>
  </si>
  <si>
    <t>STT 26: Báo cáo năm của Bộ Nội vụ về tình hình lao động nước ngoài làm việc tại tổ chức kinh tế có vốn đầu tư nước ngoài theo quốc tịch</t>
  </si>
  <si>
    <t>Import báo cáo năm của Bộ Nội vụ về tình hình lao động nước ngoài làm việc tại tổ chức kinh tế có vốn đầu tư nước ngoài theo quốc tịch</t>
  </si>
  <si>
    <t>Lập báo cáo năm của Bộ Nội vụ về tình hình lao động nước ngoài làm việc tại tổ chức kinh tế có vốn đầu tư nước ngoài theo địa phương</t>
  </si>
  <si>
    <t>STT 27: Báo cáo năm của Bộ Nội vụ về tình hình lao động nước ngoài làm việc tại tổ chức kinh tế có vốn đầu tư nước ngoài theo địa phương</t>
  </si>
  <si>
    <t>Import báo cáo năm của Bộ Nội vụ về tình hình lao động nước ngoài làm việc tại tổ chức kinh tế có vốn đầu tư nước ngoài theo địa phương</t>
  </si>
  <si>
    <t>Lập báo cáo năm của Bộ Khoa học và Công nghệ về tình hình chuyển giao công nghệ tại tổ chức kinh tế có vốn đầu tư nước ngoài</t>
  </si>
  <si>
    <t>STT 28: Báo cáo năm của Bộ Khoa học và Công nghệ về tình hình chuyển giao công nghệ tại tổ chức kinh tế có vốn đầu tư nước ngoài</t>
  </si>
  <si>
    <t>Import báo cáo năm của Bộ Khoa học và Công nghệ về tình hình chuyển giao công nghệ tại tổ chức kinh tế có vốn đầu tư nước ngoài</t>
  </si>
  <si>
    <t>Lập báo cáo năm của UBND cấp tỉnh về tình hình giao, cho thuê và sử dụng đất tại các tổ chức kinh tế có vốn đầu tư nước ngoài</t>
  </si>
  <si>
    <t>Cán bộ chuyên môn UBND Tỉnh</t>
  </si>
  <si>
    <t>STT 29: Báo cáo năm của UBND cấp tỉnh về tình hình giao, cho thuê và sử dụng đất tại các tổ chức kinh tế có vốn đầu tư nước ngoài</t>
  </si>
  <si>
    <t>Import báo cáo năm của UBND cấp tỉnh về tình hình giao, cho thuê và sử dụng đất tại các tổ chức kinh tế có vốn đầu tư nước ngoài</t>
  </si>
  <si>
    <t>Lập báo cáo hoạt động đầu tư trực tiếp nước ngoài</t>
  </si>
  <si>
    <t>Cá nhân; Tổ chức</t>
  </si>
  <si>
    <t>STT 65: Báo cáo hoạt động đầu tư trực tiếp nước ngoài</t>
  </si>
  <si>
    <t>Import báo cáo hoạt động đầu tư trực tiếp nước ngoài</t>
  </si>
  <si>
    <t>Lập báo cáo thực hiện góp vốn điều lệ</t>
  </si>
  <si>
    <t>STT 68: Báo cáo thực hiện góp vốn điều lệ</t>
  </si>
  <si>
    <t>Import báo cáo thực hiện góp vốn điều lệ</t>
  </si>
  <si>
    <t>Lập báo cáo vốn đầu tư thực hiện</t>
  </si>
  <si>
    <t>STT 66, STT 67: Báo cáo vốn đầu tư thực hiện theo tháng/quý</t>
  </si>
  <si>
    <t>Import báo cáo vốn đầu tư thực hiện</t>
  </si>
  <si>
    <t>Tổng hợp báo cáo dự án đầu tư nước ngoài toàn quốc theo ngành</t>
  </si>
  <si>
    <t>STT 30: Báo cáo dự án đầu tư toàn quốc theo ngành</t>
  </si>
  <si>
    <t>Quản lý đầu tư nước ngoài &gt; Báo cáo &gt; Đầu tư toàn quốc theo ngành</t>
  </si>
  <si>
    <t>Tổng hợp báo cáo dự án đầu tư nước ngoài toàn quốc theo địa phương</t>
  </si>
  <si>
    <t>STT 31, 45: Báo cáo dự án đầu tư toàn quốc theo địa phương / BC tổng hợp địa phương</t>
  </si>
  <si>
    <t>Quản lý đầu tư nước ngoài &gt; Báo cáo &gt; Đầu tư toàn quốc theo đia phương</t>
  </si>
  <si>
    <t>Tổng hợp báo cáo dự án đầu tư nước ngoài toàn quốc theo đối tác</t>
  </si>
  <si>
    <t>STT 32: Báo cáo dự án đầu tư toàn quốc theo đối tác</t>
  </si>
  <si>
    <t>Quản lý đầu tư nước ngoài &gt; Báo cáo &gt; Đầu tư toàn quốc theo đối tác</t>
  </si>
  <si>
    <t>Tổng hợp báo cáo dự án đầu tư nước ngoài toàn quốc theo hình thức</t>
  </si>
  <si>
    <t>STT 33: Báo cáo dự án đầu tư toàn quốc theo hình thức</t>
  </si>
  <si>
    <t>Quản lý đầu tư nước ngoài &gt; Báo cáo &gt; Đầu tư toàn quốc theo hình thức</t>
  </si>
  <si>
    <t>Tổng hợp báo cáo dự án đầu tư nước ngoài toàn quốc theo vùng</t>
  </si>
  <si>
    <t>STT 34: Báo cáo dự án đầu tư toàn quốc theo vùng</t>
  </si>
  <si>
    <t>Quản lý đầu tư nước ngoài &gt; Báo cáo &gt; Đầu tư toàn quốc theo vùng</t>
  </si>
  <si>
    <t>Tổng hợp báo cáo đầu tư nước ngoài tổng hợp</t>
  </si>
  <si>
    <t>Checking</t>
  </si>
  <si>
    <t>STT 35: Báo cáo đầu tư tổng hợp</t>
  </si>
  <si>
    <t>Quản lý đầu tư nước ngoài &gt; Báo cáo &gt; Báo cáo đầu tư tổng hợp</t>
  </si>
  <si>
    <t>Tổng hợp báo cáo danh mục dự án đầu tư nước ngoài cấp mới</t>
  </si>
  <si>
    <t xml:space="preserve">STT 36: Báo cáo danh mục dự án cấp mới </t>
  </si>
  <si>
    <t>Quản lý đầu tư nước ngoài &gt; Báo cáo &gt; Báo cáo danh mục cấp mới</t>
  </si>
  <si>
    <t>Tổng hợp báo cáo danh mục dự án đầu tư nước ngoài tăng vốn</t>
  </si>
  <si>
    <t>STT 37: Báo cáo danh mục dự án tăng vốn
STT 77: Báo cáo danh mục dự án tăng vốn</t>
  </si>
  <si>
    <t>Quản lý đầu tư nước ngoài &gt; Báo cáo &gt; Báo cáo danh mục tăng vốn</t>
  </si>
  <si>
    <t>Tổng hợp báo cáo danh mục doanh nghiệp đầu tư nước ngoài giải thể</t>
  </si>
  <si>
    <t>STT 38: Báo cáo danh mục doanh nghiệp giải thể</t>
  </si>
  <si>
    <t>Quản lý đầu tư nước ngoài &gt; Báo cáo &gt; Báo cáo danh mục giải thể</t>
  </si>
  <si>
    <t>Tổng hợp báo cáo đầu tư nước ngoài tổng hợp theo tỉnh thành, xã phường</t>
  </si>
  <si>
    <t>STT 39: Báo cáo đầu tư tổng hợp theo tỉnh thành, xã phường</t>
  </si>
  <si>
    <t>Quản lý đầu tư nước ngoài &gt; Báo cáo &gt; Báo cáo đầu tư tổng hợp theo tỉnh thành, xã phường</t>
  </si>
  <si>
    <t>Tổng hợp báo cáo danh mục dự án đầu tư nước ngoài cấp mới toàn quốc</t>
  </si>
  <si>
    <t xml:space="preserve">
STT 40: Báo cáo danh mục dự án cấp mới toàn quốc</t>
  </si>
  <si>
    <t>Quản lý đầu tư nước ngoài &gt; Báo cáo &gt; Báo cáo danh mục cấp mới toàn quốc</t>
  </si>
  <si>
    <t>Tổng hợp báo cáo danh mục dự án đầu tư nước ngoài tăng vốn toàn quốc</t>
  </si>
  <si>
    <t>STT 41: Báo cáo danh mục dự án tăng vốn toàn quốc</t>
  </si>
  <si>
    <t>Quản lý đầu tư nước ngoài &gt; Báo cáo &gt; Báo cáo danh mục tăng vốn toàn quốc</t>
  </si>
  <si>
    <t>Tổng hợp báo cáo danh mục doanh nghiệp đầu tư nước ngoài giải thể toàn quốc</t>
  </si>
  <si>
    <t>STT 42: Báo cáo danh mục doanh nghiệp giải thể toàn quốc</t>
  </si>
  <si>
    <t>Quản lý đầu tư nước ngoài &gt; Báo cáo &gt; Báo cáo danh mục giải thể toàn quốc</t>
  </si>
  <si>
    <t>Tổng hợp báo cáo tổng hợp theo biểu 1.1</t>
  </si>
  <si>
    <t>STT 43: Báo cáo tổng hợp theo biểu 1.1</t>
  </si>
  <si>
    <t>Quản lý đầu tư nước ngoài &gt; Báo cáo &gt; Báo cáo tổng hợp biểu 1.1</t>
  </si>
  <si>
    <t>Tổng hợp báo cáo tổng hợp biểu 1.7 - Danh mục các dự án đang tìm hiểu cơ hội đầu tư</t>
  </si>
  <si>
    <t>STT 44: Báo cáo tổng hợp biểu 1.7 - Danh mục các dự án đang tìm hiểu cơ hội đầu tư</t>
  </si>
  <si>
    <t>Quản lý đầu tư nước ngoài &gt; Báo cáo &gt; Báo cáo tổng hợp biểu 1.7</t>
  </si>
  <si>
    <t>Tổng hợp báo cáo đầu tư nước ngoài tổng hợp địa phương</t>
  </si>
  <si>
    <t xml:space="preserve">STT 45: Báo cáo tổng hợp địa phương </t>
  </si>
  <si>
    <t>Quản lý đầu tư nước ngoài &gt; Báo cáo &gt; Báo cáo tổng hợp địa phương</t>
  </si>
  <si>
    <t>Tổng hợp danh sách yêu cầu báo cáo</t>
  </si>
  <si>
    <t>STT 46: Danh sách yêu cầu báo cáo</t>
  </si>
  <si>
    <t>Quản lý đầu tư nước ngoài &gt; Báo cáo &gt; Danh sách yêu cầu báo cáo</t>
  </si>
  <si>
    <t>Tổng hợp báo cáo tình hình triển khai dự án đầu tư nước ngoài lớn</t>
  </si>
  <si>
    <t>STT 47: Báo cáo tình hình triển khai dự án lớn</t>
  </si>
  <si>
    <t>Quản lý đầu tư nước ngoài &gt; Báo cáo &gt; Báo cáo tình hình triển khai dự án lớn</t>
  </si>
  <si>
    <t>Tổng hợp báo cáo đầu tư nước ngoài toàn quốc theo tỉnh thành, quận huyện</t>
  </si>
  <si>
    <t xml:space="preserve">STT 48: Báo cáo đầu tư toàn quốc theo tỉnh thành, quận huyện </t>
  </si>
  <si>
    <t xml:space="preserve">Quản lý đầu tư nước ngoài &gt; Báo cáo &gt; Đầu tư toàn quốc theo tỉnh thành, quận huyện </t>
  </si>
  <si>
    <t>Tổng hợp báo cáo đầu tư nước ngoài theo tỉnh thành, quận huyện</t>
  </si>
  <si>
    <t xml:space="preserve">STT 49: Báo cáo đầu tư theo tỉnh thành, quận huyện </t>
  </si>
  <si>
    <t xml:space="preserve">Quản lý đầu tư nước ngoài &gt; Báo cáo &gt; Đầu tư theo tỉnh thành, quận huyện </t>
  </si>
  <si>
    <t>Tổng hợp báo cáo thực hiện doanh nghiệp</t>
  </si>
  <si>
    <t>STT 50: Báo cáo thực hiện doanh nghiệp</t>
  </si>
  <si>
    <t>Quản lý đầu tư nước ngoài &gt; Báo cáo cho cơ quan quản lý &gt; Báo cáo thực hiện doanh nghiệp</t>
  </si>
  <si>
    <t>Tổng hợp báo cáo tình hình cấp mới/điều chỉnh GCNDT</t>
  </si>
  <si>
    <t>STT 51: Báo cáo tình hình cấp mới/điều chỉnh GCNDT</t>
  </si>
  <si>
    <t>Quản lý đầu tư nước ngoài &gt; Báo cáo cho cơ quan quản lý &gt; Báo cáo tình hình cấp mới/điều chỉnh GCNĐT</t>
  </si>
  <si>
    <t>Tổng hợp báo cáo ban quản lý NPOI</t>
  </si>
  <si>
    <t>STT 52: Báo cáo ban quản lý NPOI</t>
  </si>
  <si>
    <t>Quản lý đầu tư nước ngoài &gt; Báo cáo cho cơ quan quản lý &gt; Báo cáo quản lý NPOI</t>
  </si>
  <si>
    <t>Tổng hợp báo cáo 6 tháng NPOI</t>
  </si>
  <si>
    <t>STT 53: Báo cáo 6 tháng NPOI</t>
  </si>
  <si>
    <t>Quản lý đầu tư nước ngoài &gt; Báo cáo cho cơ quan quản lý &gt; Báo cáo 6 tháng NPOI</t>
  </si>
  <si>
    <t>Tổng hợp báo cáo quý NPOI</t>
  </si>
  <si>
    <t>STT 54: Báo cáo quý NPOI</t>
  </si>
  <si>
    <t>Quản lý đầu tư nước ngoài &gt; Báo cáo cho cơ quan quản lý &gt; Báo cáo quý NPOI</t>
  </si>
  <si>
    <t>Tổng hợp báo cáo tháng NPOI</t>
  </si>
  <si>
    <t>STT 55: Báo cáo tháng NPOI</t>
  </si>
  <si>
    <t>Quản lý đầu tư nước ngoài &gt; Báo cáo cho cơ quan quản lý &gt; Báo cáo tháng NPOI
Quản lý đầu tư nước ngoài &gt; Báo cáo đầu ra cho cục &gt; Báo cáo tháng NPOI</t>
  </si>
  <si>
    <t>Tổng hợp báo cáo đầu tư nước ngoài dầu khí</t>
  </si>
  <si>
    <t>STT 56: Báo cáo đầu tư nước ngoài dầu khí</t>
  </si>
  <si>
    <t>Quản lý đầu tư nước ngoài &gt; Báo cáo cho cơ quan quản lý &gt; Báo cáo đầu tư nước ngoài dầu khí</t>
  </si>
  <si>
    <t>Tổng hợp báo cáo tổng hợp đầu tư nước ngoài</t>
  </si>
  <si>
    <t>STT 57: Báo cáo tổng hợp đầu tư nước ngoài</t>
  </si>
  <si>
    <t>Quản lý đầu tư nước ngoài &gt; Báo cáo cho cơ quan quản lý &gt; Báo cáo tổng hợp đầu tư nước ngoài</t>
  </si>
  <si>
    <t>Tổng hợp báo cáo tổng hợp đầu tư nước ngoài quý</t>
  </si>
  <si>
    <t>STT 58: Báo cáo tổng hợp đầu tư nước ngoài quý</t>
  </si>
  <si>
    <t>Quản lý đầu tư nước ngoài &gt; Báo cáo cho cơ quan quản lý &gt; Báo cáo tổng hợp đầu tư nước ngoài quý</t>
  </si>
  <si>
    <t>Tổng hợp báo cáo tổng hợp đầu tư nước ngoài tháng</t>
  </si>
  <si>
    <t>Quản lý đầu tư nước ngoài &gt; Báo cáo cho cơ quan quản lý &gt; Báo cáo tháng</t>
  </si>
  <si>
    <t>Tổng hợp tình hình nộp báo cáo của các đầu mối</t>
  </si>
  <si>
    <t>STT 60: Tình hình nộp báo cáo của các đầu mối</t>
  </si>
  <si>
    <t>Quản lý đầu tư nước ngoài &gt; Báo cáo đầu ra cho Cục &gt; Tình hình nộp báo cáo của các đầu mối</t>
  </si>
  <si>
    <t>Tổng hợp báo cáo tình hình đầu tư nước ngoài</t>
  </si>
  <si>
    <t xml:space="preserve">STT 61: Báo cáo tình hình đầu tư nước ngoài </t>
  </si>
  <si>
    <t xml:space="preserve">Quản lý đầu tư nước ngoài &gt; Báo cáo đầu ra cho Cục &gt; Báo cáo tình hình đầu tư nước ngoài </t>
  </si>
  <si>
    <t>Tổng hợp báo cáo đầu tư nước ngoài vào Việt Nam</t>
  </si>
  <si>
    <t>STT 62: Báo cáo đầu tư nước ngoài vào Việt Nam</t>
  </si>
  <si>
    <t>Quản lý đầu tư nước ngoài &gt; Báo cáo đầu ra cho Cục &gt; Báo cáo đầu tư nước ngoài vào Việt Nam</t>
  </si>
  <si>
    <t>Tổng hợp hiện trạng báo cáo NPOI</t>
  </si>
  <si>
    <t>STT 63: Hiện trạng báo cáo NPOI</t>
  </si>
  <si>
    <t>Quản lý đầu tư nước ngoài &gt; Báo cáo đầu ra cho Cục &gt; Hiện trạng báo cáo NPOI</t>
  </si>
  <si>
    <t>Tổng hợp hiện trạng báo cáo tình hình triển khai các dự án lớn đầu tư nước ngoài</t>
  </si>
  <si>
    <t>STT 64: Hiện trạng báo cáo tình hình triển khai các dự án lớn đầu tư nước ngoài</t>
  </si>
  <si>
    <t>Quản lý đầu tư nước ngoài &gt; Theo dõi báo cáo &gt; Theo dõi báo cáo tinh hình triển khai dự án lớn</t>
  </si>
  <si>
    <t>Báo cáo vốn đầu tư thực hiện theo tháng</t>
  </si>
  <si>
    <t>Thêm mới từ file rà soát</t>
  </si>
  <si>
    <t>STT 66: Báo cáo vốn đầu tư thực hiện theo tháng</t>
  </si>
  <si>
    <t>Báo cáo hoạt động sản xuất kinh doanh</t>
  </si>
  <si>
    <t>STT 69: Báo cáo hoạt động sản xuất kinh doanh</t>
  </si>
  <si>
    <t>Theo dõi báo cáo địa phương</t>
  </si>
  <si>
    <t>Thêm mới từ website</t>
  </si>
  <si>
    <t>Quản lý đầu tư nước ngoài &gt; Theo dõi báo cáo &gt; Theo dõi báo cáo địa phương</t>
  </si>
  <si>
    <t>Báo cáo doanh nghiệp (mới)</t>
  </si>
  <si>
    <t>Báo cáo dự án ĐTNN</t>
  </si>
  <si>
    <t>Báo cáo trực tuyến dự án ĐTNN</t>
  </si>
  <si>
    <t>Báo cáo đầu tư theo ngành</t>
  </si>
  <si>
    <t>Báo cáo đầu tư theo đối tác</t>
  </si>
  <si>
    <t>Báo cáo đầu tư theo hình thức</t>
  </si>
  <si>
    <t>Báo cáo tổng hợp tình hình tiếp nhận hồ sơ</t>
  </si>
  <si>
    <t>Báo cáo tình hình tiếp nhận hồ sơ</t>
  </si>
  <si>
    <t>Địa phương báo cáo bộ (mới)</t>
  </si>
  <si>
    <t>Báo cáo doanh nghiệp NPOI</t>
  </si>
  <si>
    <t>Theo dõi báo cáo dầu khí</t>
  </si>
  <si>
    <t>Theo dõi báo cáo dự án ĐTNN</t>
  </si>
  <si>
    <t>Báo cáo dầu khí (mới)</t>
  </si>
  <si>
    <t>Lập báo cáo tình hình hoạt động đầu tư ra nước ngoài (Áp dụng cho tất cả hồ sơ đề nghị điều chỉnh Giấy chứng nhận đăng ký đầu tư ra nước ngoài)</t>
  </si>
  <si>
    <t>STT 70: Báo cáo tình hình hoạt động đầu tư ra nước ngoài</t>
  </si>
  <si>
    <t>Import báo cáo tình hình hoạt động đầu tư ra nước ngoài (Áp dụng cho tất cả hồ sơ đề nghị điều chỉnh Giấy chứng nhận đăng ký đầu tư ra nước ngoài)</t>
  </si>
  <si>
    <t>Lập báo cáo định kỳ hàng quý tình hình hoạt động dự án đầu tư tại nước ngoài</t>
  </si>
  <si>
    <t>STT 71: Báo cáo định kỳ hàng quý tình hình hoạt động dự án đầu tư tại nước ngoài</t>
  </si>
  <si>
    <t>Import báo cáo định kỳ hàng quý tình hình hoạt động dự án đầu tư tại nước ngoài</t>
  </si>
  <si>
    <t>Lập báo cáo định kỳ năm tình hình hoạt động dự án đầu tư tại nước ngoài</t>
  </si>
  <si>
    <t>STT 72: Báo cáo định kỳ hàng năm tình hình hoạt động dự án đầu tư tại nước ngoài</t>
  </si>
  <si>
    <t>Import báo cáo định kỳ năm tình hình hoạt động dự án đầu tư tại nước ngoài</t>
  </si>
  <si>
    <t>Lập báo cáo tình hình hoạt động đầu tư ra nước ngoài cho năm tài chính</t>
  </si>
  <si>
    <t>STT 73: Báo cáo tình hình hoạt động đầu tư ra nước ngoài cho năm tài chính</t>
  </si>
  <si>
    <t>Import báo cáo tình hình hoạt động đầu tư ra nước ngoài cho năm tài chính</t>
  </si>
  <si>
    <t>Lập báo cáo định kỳ hàng năm của các Bộ, ngành liên quan</t>
  </si>
  <si>
    <t>STT 74: Báo cáo định kỳ hàng năm của các Bộ, ngành liên quan</t>
  </si>
  <si>
    <t>Import báo cáo định kỳ hàng năm của các Bộ, ngành liên quan</t>
  </si>
  <si>
    <t xml:space="preserve">Lập báo cáo tình hình hoạt động của dự án đầu tư </t>
  </si>
  <si>
    <t>STT 89: Báo cáo tình hình hoạt động của dự án đầu tư theo năm</t>
  </si>
  <si>
    <t xml:space="preserve">Import báo cáo tình hình hoạt động của dự án đầu tư </t>
  </si>
  <si>
    <t>Báo cáo tình hình hoạt động của dự án đầu tư theo quý</t>
  </si>
  <si>
    <t>Nhà đầu tư/Tổ chức kinh tế thực hiện dự án đầu tư</t>
  </si>
  <si>
    <t>STT 90: Báo cáo tình hình hoạt động của dự án đầu tư theo quý</t>
  </si>
  <si>
    <t>Import báo cáo tình hình hoạt động của dự án đầu tư theo quý</t>
  </si>
  <si>
    <t>Tổng hợp báo cáo dự án đầu tư theo địa phương</t>
  </si>
  <si>
    <t>STT 75: Báo cáo dự án đầu tư theo địa phương</t>
  </si>
  <si>
    <t>Quản lý đầu tư ra nước ngoài &gt; Báo cáo &gt; Báo cáo theo địa phương</t>
  </si>
  <si>
    <t>Tổng hợp báo cáo dự án đầu tư ra nước ngoài theo địa phương</t>
  </si>
  <si>
    <t>Tổng hợp báo cáo danh mục dự án đầu tư ra nước ngoài cấp mới</t>
  </si>
  <si>
    <t>STT 76: Báo cáo danh mục dự án cấp mới</t>
  </si>
  <si>
    <t>Quản lý đầu tư ra nước ngoài &gt; Báo cáo &gt; Báo cáo cấp mới</t>
  </si>
  <si>
    <t>Tổng hợp báo cáo danh mục dự án đầu tư ra nước ngoài chấm dứt hiệu lực</t>
  </si>
  <si>
    <t>STT 78: Báo cáo danh mục dự án chấm dứt hiệu lực</t>
  </si>
  <si>
    <t>Quản lý đầu tư ra nước ngoài &gt; Báo cáo &gt; Báo cáo chấm dứt hiệu lực</t>
  </si>
  <si>
    <t>Tổng hợp báo cáo dự án đầu tư ra nước ngoài theo đối tác</t>
  </si>
  <si>
    <t>STT 79: Báo cáo dự án đầu tư theo đối tác</t>
  </si>
  <si>
    <t>Quản lý đầu tư ra nước ngoài &gt; Báo cáo &gt; Báo cáo theo đối tác</t>
  </si>
  <si>
    <t>Tổng hợp báo cáo dự án đầu tư ra nước ngoài theo hình thức</t>
  </si>
  <si>
    <t>STT 80: Báo cáo dự án đầu tư theo hình thức</t>
  </si>
  <si>
    <t>Quản lý đầu tư ra nước ngoài &gt; Báo cáo &gt; Báo cáo theo hình thức đầu tư</t>
  </si>
  <si>
    <t>Tổng hợp báo cáo đầu tư ra nước ngoài tổng hợp</t>
  </si>
  <si>
    <t>STT 81: Báo cáo đầu tư tổng hợp</t>
  </si>
  <si>
    <t>Quản lý đầu tư ra nước ngoài &gt; Báo cáo &gt; Báo cáo tổng hợp</t>
  </si>
  <si>
    <t>Tổng hợp báo cáo dự án đầu tư ra nước ngoài cho từng quốc gia theo ngành</t>
  </si>
  <si>
    <t>STT 82: Báo cáo dự án đầu tư cho từng quốc gia theo ngành</t>
  </si>
  <si>
    <t>Quản lý đầu tư ra nước ngoài &gt; Báo cáo &gt; Báo cáo cho từng quốc gia theo ngành</t>
  </si>
  <si>
    <t>Tổng hợp báo cáo dự án đầu tư ra nước ngoài cho từng quốc gia theo địa phương</t>
  </si>
  <si>
    <t>STT 83: Báo cáo dự án đầu tư cho từng quốc gia theo địa phương</t>
  </si>
  <si>
    <t>Quản lý đầu tư ra nước ngoài &gt; Báo cáo &gt; Báo cáo cho từng quốc gia theo địa phương</t>
  </si>
  <si>
    <t>Tổng hợp báo cáo dự án đầu tư ra nước ngoài theo năm</t>
  </si>
  <si>
    <t>STT 84: Báo cáo dự án đầu tư theo năm</t>
  </si>
  <si>
    <t xml:space="preserve">Quản lý đầu tư ra nước ngoài &gt; Báo cáo &gt; Báo cáo theo năm </t>
  </si>
  <si>
    <t>Tổng hợp báo cáo dự án đầu tư ra nước ngoài theo ngành</t>
  </si>
  <si>
    <t>STT 85: Báo cáo dự án đầu tư theo ngành</t>
  </si>
  <si>
    <t>Quản lý đầu tư ra nước ngoài &gt; Báo cáo &gt; Báo cáo theo ngành</t>
  </si>
  <si>
    <t>Tổng hợp báo cáo dự án đầu tư ra nước ngoài theo từng quốc gia theo năm</t>
  </si>
  <si>
    <t>STT 86: Báo cáo dự án đầu tư theo từng quốc gia theo năm</t>
  </si>
  <si>
    <t>Quản lý đầu tư ra nước ngoài &gt; Báo cáo &gt; Báo cáo cho từng quốc gia theo năm</t>
  </si>
  <si>
    <t>Tổng hợp báo cáo dự án đầu tư ra nước ngoài theo địa phương Việt Nam</t>
  </si>
  <si>
    <t>STT 87: Báo cáo dự án đầu tư theo địa phương Việt Nam</t>
  </si>
  <si>
    <t>Quản lý đầu tư ra nước ngoài &gt; Báo cáo &gt; Báo cáo theo địa phương Việt Nam</t>
  </si>
  <si>
    <t>Tổng hợp báo cáo danh sách xử lý hồ sơ</t>
  </si>
  <si>
    <t>STT 88: Báo cáo danh sách xử lý hồ sơ</t>
  </si>
  <si>
    <t>Quản lý đầu tư ra nước ngoài &gt; Báo cáo &gt; Báo cáo danh sách xử lý hồ sơ</t>
  </si>
  <si>
    <t>Tổng hợp báo cáo tổng hợp Giấy phép đầu tư ra nước ngoài đã cấp</t>
  </si>
  <si>
    <t>STT 91: Báo cáo tổng hợp Giấy phép đầu tư ra nước ngoài đã cấp</t>
  </si>
  <si>
    <t>Tổng hợp báo cáo tổng hợp tình hình cấp Giấy phép đầu tư ra nước ngoài</t>
  </si>
  <si>
    <t>STT 92: Báo cáo tổng hợp tình hình cấp Giấy phép đầu tư ra nước ngoài</t>
  </si>
  <si>
    <t>Tổng hợp báo cáo đầu tư ra nước ngoài điều chỉnh vốn</t>
  </si>
  <si>
    <t>STT 93: Báo cáo điều chỉnh vốn</t>
  </si>
  <si>
    <t>Tổng hợp báo cáo đầu tư ra nước ngoài theo lĩnh vực</t>
  </si>
  <si>
    <t>STT 94: Báo cáo đầu tư ra nước ngoài theo lĩnh vực</t>
  </si>
  <si>
    <t>Tổng hợp báo cáo đầu tư ra nước ngoài theo địa bàn</t>
  </si>
  <si>
    <t>STT 95: Báo cáo đầu tư ra nước ngoài theo địa bàn</t>
  </si>
  <si>
    <t>Tổng hợp báo cáo đầu tư ra nước ngoài theo năm</t>
  </si>
  <si>
    <t>STT 96: Báo cáo đầu tư ra nước ngoài theo năm</t>
  </si>
  <si>
    <t>Báo cáo tình hình, kết quả giải quyết TTHC</t>
  </si>
  <si>
    <t>Báo cáo tăng vốn</t>
  </si>
  <si>
    <t>Theo dõi báo cáo dự án ĐTRNN</t>
  </si>
  <si>
    <t>Theo dõi báo cáo lời (form nhập/excel)</t>
  </si>
  <si>
    <t>Theo dõi báo cáo tình hình thực hiện dự án</t>
  </si>
  <si>
    <t>Theo dõi thông báo thực hiện dự án</t>
  </si>
  <si>
    <t>Theo dõi báo cáo theo công văn (form nhập/excel)</t>
  </si>
  <si>
    <t>Báo cáo tình hình thực hiện dự án</t>
  </si>
  <si>
    <t>Báo cáo lời (form nhập/excel)</t>
  </si>
  <si>
    <t>Báo cáo theo công văn (form nhập/excel)</t>
  </si>
  <si>
    <t>Đầu tư trong nước</t>
  </si>
  <si>
    <t>Tổng hợp báo cáo dự án đầu tư trong nước</t>
  </si>
  <si>
    <t>STT 97: Tổng hợp báo cáo dự án đầu tư trong nước</t>
  </si>
  <si>
    <t>Quản lý đầu tư trong nước &gt; Theo dõi báo cáo &gt; Theo dõi báo cáo dự án đầu tư trong nước</t>
  </si>
  <si>
    <t>Báo cáo trực tuyến dự án đầu tư trong nước</t>
  </si>
  <si>
    <t>Bộ phận tiếp nhận và trả kết quả</t>
  </si>
  <si>
    <t>Tổng hợp báo cáo tổng hợp tình hình tiếp nhận hồ sơ</t>
  </si>
  <si>
    <t>Cán bộ tiếp nhận hồ sơ; Cán bộ trả kết quả; Lãnh đạo Cục Đầu tư nước ngoài; Lãnh đạo phòng trực thuộc Cục Đầu tư nước ngoài; Cán bộ chuyên môn Cục Đầu tư nước ngoài</t>
  </si>
  <si>
    <t>STT 98: Báo cáo tổng hợp tình hình tiếp nhận hồ sơ</t>
  </si>
  <si>
    <t>Đưa lên mục Quản lý đầu tư nước ngoài</t>
  </si>
  <si>
    <t>Tổng hợp báo cáo tình hình tiếp nhận hồ sơ</t>
  </si>
  <si>
    <t>STT 99: Báo cáo tình hình tiếp nhận hồ sơ</t>
  </si>
  <si>
    <t>Tổng hợp báo cáo tình hình, kết quả giải quyết TTHC tại cơ quan, đơn vị trực tiếp giải quyết TTHC</t>
  </si>
  <si>
    <t>STT 100: Báo cáo tình hình, kết quả giải quyết TTHC tại cơ quan, đơn vị trực tiếp giải quyết TTHC</t>
  </si>
  <si>
    <t>Đưa lên mục Quản lý đầu tư ra nước ngoài</t>
  </si>
  <si>
    <t>Tổng hợp báo cáo tình hình, kết quả giải quyết thủ tục hành chính tại Bộ phận Tiếp nhận và Trả kết quả (Theo cán bộ tiếp nhận)</t>
  </si>
  <si>
    <t>STT 101: Tình hình, kết quả giải quyết thủ tục hành chính tại Bộ phận Tiếp nhận và Trả kết quả (Theo cán bộ tiếp nhận)</t>
  </si>
  <si>
    <t>Tổng hợp báo cáo tình hình, kết quả giải quyết thủ tục hành chính tại Bộ phận Tiếp nhận và Trả kết quả (Theo đơn vị giải quyết)</t>
  </si>
  <si>
    <t>STT 102: Tình hình, kết quả giải quyết thủ tục hành chính tại Bộ phận Tiếp nhận và Trả kết quả (Theo đơn vị giải quyết)</t>
  </si>
  <si>
    <t>Tổng hợp báo cáo tình hình, kết quả giải quyết thủ tục hành chính tại Bộ phận Tiếp nhận và Trả kết quả (Theo lĩnh vực)</t>
  </si>
  <si>
    <t>STT 103: Tình hình, kết quả giải quyết thủ tục hành chính tại Bộ phận Tiếp nhận và Trả kết quả (Theo lĩnh vực)</t>
  </si>
  <si>
    <t>Tổng hợp báo cáo tình hình, kết quả giải quyết thủ tục hành chính tại Bộ phận Tiếp nhận và Trả kết quả (Theo TTHC đã giải quyết)</t>
  </si>
  <si>
    <t>STT 104: Tình hình, kết quả giải quyết thủ tục hành chính tại Bộ phận Tiếp nhận và Trả kết quả (Theo TTHC đã giải quyết)</t>
  </si>
  <si>
    <t>ỨNG DỤNG MOBILE</t>
  </si>
  <si>
    <t>A</t>
  </si>
  <si>
    <t xml:space="preserve">
Đơn giản</t>
  </si>
  <si>
    <t>Tra cứu tin tức thủ tục về đầu tư trên mobile</t>
  </si>
  <si>
    <t>Tra cứu dự án kêu gọi đầu tư cấp Địa phương trên mobile</t>
  </si>
  <si>
    <t>Tra cứu hồ sơ đề xuất dự án trên mobile</t>
  </si>
  <si>
    <t>C</t>
  </si>
  <si>
    <t>Xem thông tin phân tích trên mobile</t>
  </si>
  <si>
    <t>Phân tích hồ sơ nhà đầu tư trên mobile</t>
  </si>
  <si>
    <t>Phân tích lịch sử tương tác trên mobile</t>
  </si>
  <si>
    <t>Xem thông tin gợi ý trên mobile</t>
  </si>
  <si>
    <t>Gợi ý thủ tục tiếp theo trên mobile</t>
  </si>
  <si>
    <t>Gợi ý chính sách phù hợp trên mobile</t>
  </si>
  <si>
    <t>Gợi ý ưu đãi theo dự án trên mobile</t>
  </si>
  <si>
    <t>Gợi ý ưu đãi theo địa bàn trên mobile</t>
  </si>
  <si>
    <t>Gợi ý ưu đãi theo ngành trên mobile</t>
  </si>
  <si>
    <t>Gợi ý điều chỉnh hồ sơ trên mobile</t>
  </si>
  <si>
    <t>Gợi ý bổ sung hồ sơ trên mobile</t>
  </si>
  <si>
    <t>Gợi ý lộ trình xử lý hồ sơ trên mobile</t>
  </si>
  <si>
    <t>Cá nhân hoá tài khoản trên mobile</t>
  </si>
  <si>
    <t>Cá nhân hóa theo loại hình doanh nghiệp trên mobile</t>
  </si>
  <si>
    <t>Cá nhân hóa theo quy mô vốn trên mobile</t>
  </si>
  <si>
    <t>Cá nhân hóa theo quốc tịch nhà đầu tư trên mobile</t>
  </si>
  <si>
    <t>Cá nhân hóa theo lịch sử vi phạm trên mobile</t>
  </si>
  <si>
    <t>Cá nhân hóa theo mức độ rủi ro trên mobile</t>
  </si>
  <si>
    <t>Gợi ý cơ hội đầu tư trên mobile</t>
  </si>
  <si>
    <t>Gợi ý ngành nghề tiềm năng trên mobile</t>
  </si>
  <si>
    <t>Gợi ý địa bàn tiềm năng trên mobile</t>
  </si>
  <si>
    <t>So sánh cơ hội đầu tư trên mobile</t>
  </si>
  <si>
    <t>Tổng hợp gợi ý chiến lược đầu tư trên mobile</t>
  </si>
  <si>
    <t>Theo dõi tiến độ hồ sơ trên mobile</t>
  </si>
  <si>
    <t>Dashboard theo vòng đời dự án trên mobile</t>
  </si>
  <si>
    <t>D</t>
  </si>
  <si>
    <t>Cài đặt phương thức đăng nhập trên mobile</t>
  </si>
  <si>
    <t>Cần kiểm tra lại</t>
  </si>
  <si>
    <t>Status</t>
  </si>
  <si>
    <t>Source Web</t>
  </si>
  <si>
    <t xml:space="preserve">STT 3 "Báo cáo tình hình thực hiện các cam kết/thỏa thuận/chủ trương đầu tư..." (Mẫu C.IV.4)
</t>
  </si>
  <si>
    <r>
      <rPr>
        <rFont val="Times New Roman"/>
        <color theme="1"/>
        <sz val="14.0"/>
      </rPr>
      <t xml:space="preserve">Lập báo cáo tình hình hoạt động của dự án đầu tư </t>
    </r>
    <r>
      <rPr>
        <rFont val="Times New Roman"/>
        <color rgb="FFFF0000"/>
        <sz val="14.0"/>
      </rPr>
      <t>theo năm</t>
    </r>
  </si>
  <si>
    <r>
      <rPr>
        <rFont val="Times New Roman"/>
        <color theme="1"/>
        <sz val="14.0"/>
      </rPr>
      <t xml:space="preserve">Import báo cáo tình hình hoạt động của dự án đầu tư </t>
    </r>
    <r>
      <rPr>
        <rFont val="Times New Roman"/>
        <color rgb="FFFF0000"/>
        <sz val="14.0"/>
      </rPr>
      <t>theo năm</t>
    </r>
  </si>
  <si>
    <t>- Chưa chốt được thông tin view đối với NĐT
- Dựa thôn tin cung cấp MBF, đề xuất với KH. Phối hợp đầu mối c Ngân để chốt với KH + Cổng để chốt vs KH
- Có mockup để đề xuất
- Có thể thay đổi, chưa đủ thông tin
- Có thể điều chỉnh danh sách UC thêm bớt nếu cần thiết, đánh giá thêm UC cho NĐT nước ngoài : thêm mới tkhaon + eKYC</t>
  </si>
  <si>
    <t>Đã phát triển nhưng chưa merge</t>
  </si>
  <si>
    <r>
      <rPr>
        <rFont val="Times New Roman"/>
        <sz val="14.0"/>
      </rPr>
      <t xml:space="preserve">Admin: </t>
    </r>
    <r>
      <rPr>
        <rFont val="Times New Roman"/>
        <color rgb="FF1155CC"/>
        <sz val="14.0"/>
        <u/>
      </rPr>
      <t>https://cmcdtqg.zamiga.vn/quan-ly-danh-muc/linh-vuc-ap-dung-cho-TTHC</t>
    </r>
  </si>
  <si>
    <t>Không có trên site User, đã có thông tin DM trên site Admin cấu hình</t>
  </si>
  <si>
    <t>Chưa có nguồn về thông tin chia nhóm cho khu CN</t>
  </si>
  <si>
    <r>
      <rPr>
        <rFont val="Times New Roman"/>
        <sz val="14.0"/>
      </rPr>
      <t xml:space="preserve">Admin: </t>
    </r>
    <r>
      <rPr>
        <rFont val="Times New Roman"/>
        <color rgb="FF1155CC"/>
        <sz val="14.0"/>
        <u/>
      </rPr>
      <t>https://cmcdtqg.zamiga.vn/quan-ly-danh-muc/linh-vuc-ap-dung-cho-TTHC</t>
    </r>
  </si>
  <si>
    <t>Chưa có nguồn về thông tin chia nhóm cho khu CX</t>
  </si>
  <si>
    <r>
      <rPr>
        <rFont val="Times New Roman"/>
        <sz val="14.0"/>
      </rPr>
      <t xml:space="preserve">Admin: </t>
    </r>
    <r>
      <rPr>
        <rFont val="Times New Roman"/>
        <color rgb="FF1155CC"/>
        <sz val="14.0"/>
        <u/>
      </rPr>
      <t>https://cmcdtqg.zamiga.vn/quan-ly-danh-muc/linh-vuc-ap-dung-cho-TTHC</t>
    </r>
  </si>
  <si>
    <t>Trong tài liệu API, có LoaiKinhte nhưng site Admin không thêm được thì thêm theo cách nào</t>
  </si>
  <si>
    <r>
      <rPr>
        <rFont val="Times New Roman"/>
        <sz val="14.0"/>
      </rPr>
      <t xml:space="preserve">Admin: </t>
    </r>
    <r>
      <rPr>
        <rFont val="Times New Roman"/>
        <color rgb="FF1155CC"/>
        <sz val="14.0"/>
        <u/>
      </rPr>
      <t>https://cmcdtqg.zamiga.vn/quan-ly-danh-muc/linh-vuc-ap-dung-cho-TTHC</t>
    </r>
  </si>
  <si>
    <r>
      <rPr>
        <rFont val="Times New Roman"/>
        <sz val="14.0"/>
      </rPr>
      <t xml:space="preserve">Admin: </t>
    </r>
    <r>
      <rPr>
        <rFont val="Times New Roman"/>
        <color rgb="FF1155CC"/>
        <sz val="14.0"/>
        <u/>
      </rPr>
      <t>https://cmcdtqg.zamiga.vn/quan-ly-danh-muc/linh-vuc-ap-dung-cho-TTHC</t>
    </r>
  </si>
  <si>
    <r>
      <rPr>
        <rFont val="Times New Roman"/>
        <sz val="14.0"/>
      </rPr>
      <t xml:space="preserve">Admin: </t>
    </r>
    <r>
      <rPr>
        <rFont val="Times New Roman"/>
        <color rgb="FF1155CC"/>
        <sz val="14.0"/>
        <u/>
      </rPr>
      <t>https://cmcdtqg.zamiga.vn/quan-ly-danh-muc/linh-vuc-ap-dung-cho-TTHC</t>
    </r>
  </si>
  <si>
    <r>
      <rPr>
        <rFont val="Times New Roman"/>
        <sz val="14.0"/>
      </rPr>
      <t xml:space="preserve">Admin: </t>
    </r>
    <r>
      <rPr>
        <rFont val="Times New Roman"/>
        <color rgb="FF1155CC"/>
        <sz val="14.0"/>
        <u/>
      </rPr>
      <t>https://cmcdtqg.zamiga.vn/quan-ly-danh-muc/linh-vuc-ap-dung-cho-TTHC</t>
    </r>
  </si>
  <si>
    <t xml:space="preserve">Chưa có nguồn về thông tin chia nhóm </t>
  </si>
  <si>
    <r>
      <rPr>
        <rFont val="Times New Roman"/>
        <sz val="14.0"/>
      </rPr>
      <t xml:space="preserve">Admin: </t>
    </r>
    <r>
      <rPr>
        <rFont val="Times New Roman"/>
        <color rgb="FF1155CC"/>
        <sz val="14.0"/>
        <u/>
      </rPr>
      <t>https://cmcdtqg.zamiga.vn/quan-ly-danh-muc/linh-vuc-ap-dung-cho-TTHC</t>
    </r>
  </si>
  <si>
    <r>
      <rPr>
        <rFont val="Times New Roman"/>
        <sz val="14.0"/>
      </rPr>
      <t xml:space="preserve">Admin: </t>
    </r>
    <r>
      <rPr>
        <rFont val="Times New Roman"/>
        <color rgb="FF1155CC"/>
        <sz val="14.0"/>
        <u/>
      </rPr>
      <t>https://cmcdtqg.zamiga.vn/quan-ly-danh-muc/linh-vuc-ap-dung-cho-TTHC</t>
    </r>
  </si>
  <si>
    <r>
      <rPr>
        <rFont val="Times New Roman"/>
        <sz val="14.0"/>
      </rPr>
      <t xml:space="preserve">Admin: </t>
    </r>
    <r>
      <rPr>
        <rFont val="Times New Roman"/>
        <color rgb="FF1155CC"/>
        <sz val="14.0"/>
        <u/>
      </rPr>
      <t>https://cmcdtqg.zamiga.vn/quan-ly-danh-muc/linh-vuc-ap-dung-cho-TTHC</t>
    </r>
  </si>
  <si>
    <t>Kiểm tra lại các trạng thái của thủ tục về đầu tư và hồ sơ. DSCN đang không map trên web</t>
  </si>
  <si>
    <t>https://cmc-portal.zamiga.vn/nha-dau-tu/quan-ly-pakn/tat-ca</t>
  </si>
  <si>
    <t>Liên quan Phân hệ Báo cáo, dựa vào các báo cáo phát triển -&gt; Tự phát triển, tập trung tính năng theo dõi</t>
  </si>
  <si>
    <t>Chưa phát triển</t>
  </si>
  <si>
    <t>https://cmc-portal.zamiga.vn/dau-tu-tinh-tp/gtdt-angiang</t>
  </si>
  <si>
    <t>https://cmc-portal.zamiga.vn/page-dang-phat-trien</t>
  </si>
  <si>
    <t>Đang phát triển, chưa ready</t>
  </si>
  <si>
    <t>Đang phát triển, chưa ready
Có thể kết thúc phiên chat sẽ đánh giá</t>
  </si>
  <si>
    <t>Đây là biểu mẫu khởi tạo, UC đang nói đến xem
Có thể đổi ý nghĩa UC nếu cần thiết, sẽ chỉnh sửa khi study sâu hơn NV</t>
  </si>
  <si>
    <t>https://cmc-portal.zamiga.vn/tin-tuc</t>
  </si>
  <si>
    <t>Đổi UC thành Dịch vục ông</t>
  </si>
  <si>
    <t>https://cmc-portal.zamiga.vn/tin-tuc-cctc</t>
  </si>
  <si>
    <t>https://cmc-portal.zamiga.vn/van-ban-phap-luat</t>
  </si>
  <si>
    <t>Chưa có trên site NĐT (User)</t>
  </si>
  <si>
    <t>https://cmc-portal.zamiga.vn/huong-dan-su-dung/2</t>
  </si>
  <si>
    <t>Đã có trên website NĐT (User)</t>
  </si>
  <si>
    <t>https://cmc-portal.zamiga.vn/huong-dan-su-dung/3</t>
  </si>
  <si>
    <t>Chưa có dữ liệu</t>
  </si>
  <si>
    <t>https://cmc-portal.zamiga.vn/huong-dan-su-dung/4
https://cmc-portal.zamiga.vn/huong-dan-su-dung/5</t>
  </si>
  <si>
    <t>Chưa có dữ liệu, tách thành 2 link trên site
Tách 2 UC</t>
  </si>
  <si>
    <t>https://cmc-portal.zamiga.vn/huong-dan-su-dung/6</t>
  </si>
  <si>
    <t>https://cmc-portal.zamiga.vn/dieu-khoan-su-dung</t>
  </si>
  <si>
    <t>https://cmc-portal.zamiga.vn/chinh-sach-bao-mat</t>
  </si>
  <si>
    <t>https://cmc-portal.zamiga.vn/lien-he</t>
  </si>
  <si>
    <t>https://cmc-portal.zamiga.vn/gioi-thieu/tongquancucdtnn-cmc</t>
  </si>
  <si>
    <t>Đang chờ phát triển cùng MBFS, chi Tuyết cung cấp</t>
  </si>
  <si>
    <t>Chưa có thông tin từ đầu mối</t>
  </si>
  <si>
    <t>dựa vào phân Type Tổ chức, cá nhân để phân loại</t>
  </si>
  <si>
    <t>Chờ anh Chí gửi thông tin, Module này liên quan tới AI, cần chờ đầu mối a Chí gửi thông tin</t>
  </si>
  <si>
    <t>Trên web chưa có</t>
  </si>
  <si>
    <t>MBFS Đang phát triển</t>
  </si>
  <si>
    <t>Chưa phát triển, cân nhắc gộp UC
- Nếu có nhiều chart, cân nhắc tách từng chart 1</t>
  </si>
  <si>
    <t>Đã thấy ở mục đăng kí, do chưa có thông tin doanh nghiệp thực tế nên chưa tạo được tài khoản đăng nhập</t>
  </si>
  <si>
    <t>UC riêng cho Mobile</t>
  </si>
  <si>
    <t>UC phát sinh riêng thêm cho Mobile, chưa confirm</t>
  </si>
  <si>
    <t xml:space="preserve">DANH SÁCH CHỨC NĂNG                </t>
  </si>
  <si>
    <t>Tổng số báo cáo ban đầu</t>
  </si>
  <si>
    <t xml:space="preserve">Note: Các BC thuộc thông tư </t>
  </si>
  <si>
    <t>360</t>
  </si>
  <si>
    <t>Tổng số báo cáo sau khi update</t>
  </si>
  <si>
    <t>Tổng báo cáo ban đầu + out-of-scope - cancel</t>
  </si>
  <si>
    <t>Note: Các BC tham khảo dc trên trang cũ</t>
  </si>
  <si>
    <t>Tổng BC đã done docs</t>
  </si>
  <si>
    <t>Tổng BC đã done design</t>
  </si>
  <si>
    <t>Excel/Docs</t>
  </si>
  <si>
    <t>Group by (nếu có)</t>
  </si>
  <si>
    <t>Site lập báo cáo</t>
  </si>
  <si>
    <t>Lưu ý?</t>
  </si>
  <si>
    <t>Trường thông tin màn danh sách báo cáo</t>
  </si>
  <si>
    <t>Bộ lọc trong màn danh sách báo cáo</t>
  </si>
  <si>
    <t>Thanh search trong màn danh sách báo cáo</t>
  </si>
  <si>
    <t>Trường thông tin màn lập báo cáo</t>
  </si>
  <si>
    <t>Chọn phạm vi  lấy dữ liệu đầu vào trước khi lập báo cáo</t>
  </si>
  <si>
    <t>Định dạng file báo cáo</t>
  </si>
  <si>
    <t>Loại quy trình</t>
  </si>
  <si>
    <t>Đơn vị gửi</t>
  </si>
  <si>
    <t>Đơn vị tiếp nhận</t>
  </si>
  <si>
    <t>Định kỳ</t>
  </si>
  <si>
    <t>Loại mapping</t>
  </si>
  <si>
    <t>Rà soát với web</t>
  </si>
  <si>
    <t>Rà soát trong file</t>
  </si>
  <si>
    <t>Phòng ban</t>
  </si>
  <si>
    <t>Input (gắn link file liên quan)</t>
  </si>
  <si>
    <t>Trạng thái file Excel</t>
  </si>
  <si>
    <r>
      <rPr>
        <rFont val="Times New Roman"/>
        <sz val="14.0"/>
      </rPr>
      <t xml:space="preserve">Dashboard tổng quan tình hình nộp báo cáo của nhà đầu tư
</t>
    </r>
    <r>
      <rPr>
        <rFont val="Times New Roman"/>
        <color rgb="FF1155CC"/>
        <sz val="14.0"/>
        <u/>
      </rPr>
      <t>Link mô tả</t>
    </r>
  </si>
  <si>
    <t>Xem tổng quan tình hình nộp báo cáo của nhà đầu tư:
- Xem thống kế tổng số NĐT, tổng BC đã hoàn thành, chưa hoàn thành + Lọc</t>
  </si>
  <si>
    <t>Yến Trịnh</t>
  </si>
  <si>
    <t>Admin site</t>
  </si>
  <si>
    <t>N/A</t>
  </si>
  <si>
    <t>In-scope</t>
  </si>
  <si>
    <t>Đang rà soát</t>
  </si>
  <si>
    <t>Hải Anh</t>
  </si>
  <si>
    <r>
      <rPr>
        <rFont val="Times New Roman"/>
        <color rgb="FF1F1F1F"/>
        <sz val="13.0"/>
      </rPr>
      <t xml:space="preserve">Figma design: </t>
    </r>
    <r>
      <rPr>
        <rFont val="Times New Roman"/>
        <color rgb="FF1155CC"/>
        <sz val="13.0"/>
        <u/>
      </rPr>
      <t>https://www.figma.com/design/cklcaM2w5S8To691104P3j/C%E1%BB%95ng-%C4%91%E1%BA%A7u-t%C6%B0-QG---B%C3%A1o-c%C3%A1o?node-id=1-2&amp;t=I0fPXA8UALkknJMo-0</t>
    </r>
    <r>
      <rPr>
        <rFont val="Times New Roman"/>
        <sz val="13.0"/>
      </rPr>
      <t xml:space="preserve"> 
Figma make: </t>
    </r>
    <r>
      <rPr>
        <rFont val="Times New Roman"/>
        <color rgb="FF1155CC"/>
        <sz val="13.0"/>
        <u/>
      </rPr>
      <t>https://www.figma.com/make/2XmwvUFXcDebo5VnvBX53H/Create-Design-Base?t=Tnht9rn1hFXuKpvX-1</t>
    </r>
  </si>
  <si>
    <t>Xem tình hình nộp báo cáo theo nhà đầu tư
- Xem con số thống kê chung theo NĐT của từng địa phương 
- Sắp xếp</t>
  </si>
  <si>
    <t>Xem tình hình nộp báo cáo theo lĩnh vực đầu tư
- Xem con số thống kê chung (tổng số BC theo lĩnh vực, tỷ lệ hoàn thành BC theo lĩnh vực) 
- Sắp xếp</t>
  </si>
  <si>
    <t>Xem danh sách nhà đầu tư chậm nộp báo cáo
- Xem bảng tình hình nộp báo cáo theo từng nhà đầu tư  
- Thao tác với báo cáo danh sách NĐT nộp chậm (Lọc, sắp xếp, tìm kiếm)</t>
  </si>
  <si>
    <t>Xem tổng quan tình hình nộp báo cáo của cơ quan địa phương
- Xem thống kế tổng số ĐP phải gửi, tổng đã hoàn thành, chưa hoàn thành
- Lọc</t>
  </si>
  <si>
    <t>Xem tình hình nộp báo cáo theo địa phương
- Xem tỷ lệ hoàn thành báo cáo giữa các địa phương 
- Sắp xếp</t>
  </si>
  <si>
    <t>Xem danh sách địa phương chậm gửi báo cáo
- Xem bảng tình hình nộp báo cáo theo từng địa phương
- Thao tác với báo cáo theo từng địa phương (Lọc, Sắp xếp, Tìm kiếm)</t>
  </si>
  <si>
    <t>Xem chất lượng dữ liệu báo cáo của địa phương
- Xem chất lượng dữ liệu báo cáo
- Sắp xếp</t>
  </si>
  <si>
    <t>Quản lý xúc tiến đầu tư Phụ lục TT03.rar
ĐTNN_Du thao Thong tu.docx</t>
  </si>
  <si>
    <t>Văn bản thông báo hoàn thành hoạt động xúc tiến đầu tư không sử dụng ngân sách nhà nước</t>
  </si>
  <si>
    <t>Lập + Lưu nháp + Gửi Báo cáo</t>
  </si>
  <si>
    <t>NĐT trình STC</t>
  </si>
  <si>
    <t>Đơn vị tổ chức; Cá nhân</t>
  </si>
  <si>
    <t>Sở tài chính</t>
  </si>
  <si>
    <t>Không định kỳ</t>
  </si>
  <si>
    <r>
      <rPr>
        <rFont val="Times New Roman"/>
        <color theme="1"/>
        <sz val="13.0"/>
      </rPr>
      <t xml:space="preserve">Mẫu C.IV.1
</t>
    </r>
    <r>
      <rPr>
        <rFont val="Times New Roman"/>
        <color rgb="FFFF0000"/>
        <sz val="13.0"/>
      </rPr>
      <t xml:space="preserve">--&gt; Đổi thành Mẫu B.IV.1 </t>
    </r>
    <r>
      <rPr>
        <rFont val="Times New Roman"/>
        <color theme="1"/>
        <sz val="13.0"/>
      </rPr>
      <t>ĐTNN_Du thao Thong tu.docx</t>
    </r>
  </si>
  <si>
    <t>https://docs.google.com/document/d/1KMUlKveIizytO6Y-_vU0fKT_08KKqwomZAOAWP1I0L8/edit?tab=t.hgwerzs8yre4</t>
  </si>
  <si>
    <t>Thao tác với báo cáo: Xem + Lọc + Export + Import</t>
  </si>
  <si>
    <t>doanh nghiệp thực hiện nhập, đính kèm với Mẫu B.III.3</t>
  </si>
  <si>
    <t>Chỉnh sửa</t>
  </si>
  <si>
    <t>Xem báo cáo đã nộp trong quá khứ + Xem vòng đời</t>
  </si>
  <si>
    <t>Phê duyệt/Từ chối báo cáo</t>
  </si>
  <si>
    <t>In</t>
  </si>
  <si>
    <t xml:space="preserve">Xuất file </t>
  </si>
  <si>
    <t>Báo cáo kết quả thực hiện chương trình xúc tiến đầu tư của Bộ/ Ủy ban nhân dân cấp tỉnh</t>
  </si>
  <si>
    <t>Báo cáo lời</t>
  </si>
  <si>
    <t>- Mã bộ hồ sơ
- Tiến độ hoàn thành
- Ngày cập nhật/nộp
- Trạng thái hồ sơ
- Hành động</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</si>
  <si>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</si>
  <si>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t>Mã hồ sơ</t>
  </si>
  <si>
    <t>Năm báo cáo</t>
  </si>
  <si>
    <t>Docx</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</si>
  <si>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</si>
  <si>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Bộ/UBND Cấp Tỉnh</t>
  </si>
  <si>
    <t>Bộ Tài chính</t>
  </si>
  <si>
    <t>Năm</t>
  </si>
  <si>
    <t>Có trong file rà soát</t>
  </si>
  <si>
    <r>
      <rPr>
        <rFont val="Times New Roman"/>
        <color theme="1"/>
        <sz val="13.0"/>
      </rPr>
      <t xml:space="preserve">STT 1 "Báo cáo kết quả thực hiện chương trình xúc tiến đầu tư của Bộ/ Ủy ban nhân dân cấp tỉnh (Mẫu C.IV.2)"
</t>
    </r>
    <r>
      <rPr>
        <rFont val="Times New Roman"/>
        <color rgb="FFFF0000"/>
        <sz val="13.0"/>
      </rPr>
      <t>--&gt; Đổi thành mẫu B.IV.2</t>
    </r>
    <r>
      <rPr>
        <rFont val="Times New Roman"/>
        <color theme="1"/>
        <sz val="13.0"/>
      </rPr>
      <t xml:space="preserve"> ĐTNN_Du thao Thong tu.docx</t>
    </r>
  </si>
  <si>
    <t>Hoài</t>
  </si>
  <si>
    <t xml:space="preserve">Done </t>
  </si>
  <si>
    <t>https://docs.google.com/document/d/1KMUlKveIizytO6Y-_vU0fKT_08KKqwomZAOAWP1I0L8/edit?tab=t.u2cot8j64pev</t>
  </si>
  <si>
    <t xml:space="preserve">https://www.figma.com/design/cklcaM2w5S8To691104P3j/C%E1%BB%95ng-%C4%91%E1%BA%A7u-t%C6%B0-QG---B%C3%A1o-c%C3%A1o?node-id=404-4930&amp;t=6RVto2binQAH6WKU-4
</t>
  </si>
  <si>
    <t>[MBFS] SRS | Phân hệ báo cáo</t>
  </si>
  <si>
    <t>Thông tin được fill sẵn lấy từ Kế hoạch XTĐT của c Tuyết làm</t>
  </si>
  <si>
    <t xml:space="preserve">Xem báo cáo đã nộp trong quá khứ + Xem vòng đời </t>
  </si>
  <si>
    <t xml:space="preserve">In </t>
  </si>
  <si>
    <t>Biểu tổng hợp tình hình thực hiện chương trình xúc tiến đầu tư của Bộ/ Ủy ban nhân dân cấp tỉnh</t>
  </si>
  <si>
    <t>Hoạt động XTĐT</t>
  </si>
  <si>
    <t>Báo cáo gắn với B.IV.2</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</si>
  <si>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</si>
  <si>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PHẦN I — THÔNG TIN CHUNG / HEADER</t>
    </r>
    <r>
      <rPr>
        <rFont val="Times New Roman"/>
        <color theme="1"/>
        <sz val="13.0"/>
      </rPr>
      <t xml:space="preserve">
Kỳ báo cáo (Năm): Fill sẵn, Disabled
Tên Bộ/UBND cấp tỉnh lập báo cáo: Fill sẵn (theo tài khoản đăng nhập và cơ quan gắn với user), Disabled
Ngày lập báo cáo: Default = Ngày hiện tại, cho phép sửa
Validate: Không được lớn hơn ngày hiện tại
Số công văn báo cáo kèm theo: User tự nhập
Validate: Text + số, không bắt buộc
</t>
    </r>
    <r>
      <rPr>
        <rFont val="Times New Roman"/>
        <b/>
        <color theme="1"/>
        <sz val="13.0"/>
      </rPr>
      <t>PHẦN II — DANH SÁCH HOẠT ĐỘNG XÚC TIẾN ĐẦU TƯ (GRID TABLE - USER NHẬP)</t>
    </r>
    <r>
      <rPr>
        <rFont val="Times New Roman"/>
        <color theme="1"/>
        <sz val="13.0"/>
      </rPr>
      <t xml:space="preserve">
(1) Tên hoạt động xúc tiến đầu tư: Fill tự động
(2) Loại hoạt động:Fill tự động
(3) Thời gian tổ chức: Fill tự động
(4) Đơn vị chủ trì thực hiện: Fill tự động
</t>
    </r>
    <r>
      <rPr>
        <rFont val="Times New Roman"/>
        <b/>
        <color theme="1"/>
        <sz val="13.0"/>
      </rPr>
      <t>PHẦN III — ĐỊA ĐIỂM TỔ CHỨC</t>
    </r>
    <r>
      <rPr>
        <rFont val="Times New Roman"/>
        <color theme="1"/>
        <sz val="13.0"/>
      </rPr>
      <t xml:space="preserve">
(5) Trong nước: Fill tự động
(6) Nước ngoài: Fill tự động
(7) Địa bàn/tỉnh/vùng kêu gọi đầu tư: Fill tự động
(8) Đơn vị phối hợp
</t>
    </r>
    <r>
      <rPr>
        <rFont val="Times New Roman"/>
        <b/>
        <color theme="1"/>
        <sz val="13.0"/>
      </rPr>
      <t>PHẦN IV — KINH PHÍ THỰC HIỆN</t>
    </r>
    <r>
      <rPr>
        <rFont val="Times New Roman"/>
        <color theme="1"/>
        <sz val="13.0"/>
      </rPr>
      <t xml:space="preserve">
Nhóm Kinh phí
(9) Ngân sách của Bộ/địa phương: Fill tự động
(10) Chương trình xúc tiến đầu tư quốc gia: Fill tự động
(11) Khác (xã hội hóa): Fill tự động
</t>
    </r>
    <r>
      <rPr>
        <rFont val="Times New Roman"/>
        <b/>
        <color theme="1"/>
        <sz val="13.0"/>
      </rPr>
      <t>PHẦN V — KINH PHÍ QUYẾT TOÁN</t>
    </r>
    <r>
      <rPr>
        <rFont val="Times New Roman"/>
        <color theme="1"/>
        <sz val="13.0"/>
      </rPr>
      <t xml:space="preserve">
(12) Ngân sách của Bộ/địa phương: User nhập, Validate: Không vượt kinh phí cột (9)
(13) Chương trình xúc tiến đầu tư quốc gia:User nhập, Validate, Không vượt kinh phí cột (10)
(14) Khác (xã hội hóa): User nhập, Validate:Không vượt kinh phí cột (11)
Tổng quyết toán
Tính tự động: (12)+(13)+(14)
Disabled
Validate: Tổng quyết toán &lt;= Tổng kinh phí
Nếu vượt: Block submit
</t>
    </r>
    <r>
      <rPr>
        <rFont val="Times New Roman"/>
        <b/>
        <color theme="1"/>
        <sz val="13.0"/>
      </rPr>
      <t>PHẦN VI — DÒNG TỔNG HỢP CUỐI BẢNG</t>
    </r>
    <r>
      <rPr>
        <rFont val="Times New Roman"/>
        <color theme="1"/>
        <sz val="13.0"/>
      </rPr>
      <t xml:space="preserve">
Dòng "Tổng": Hệ thống tự tính toàn bộ tại các trường thông tin
Tổng kinh phí (9-11)
Tổng quyết toán (12-14)
Disabled
Không cho user sửa</t>
    </r>
  </si>
  <si>
    <t>Hoạt động đầu tư</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</si>
  <si>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</si>
  <si>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Định kỳ hằng năm trước ngày 31 tháng 01 năm kế tiếp.</t>
  </si>
  <si>
    <r>
      <rPr>
        <rFont val="Times New Roman"/>
        <color theme="1"/>
        <sz val="13.0"/>
      </rPr>
      <t xml:space="preserve">STT 2 "Biểu tổng hợp tình hình thực hiện chương trình xúc tiến đầu tư..." (Mẫu C.IV.3)
</t>
    </r>
    <r>
      <rPr>
        <rFont val="Times New Roman"/>
        <color rgb="FFFF0000"/>
        <sz val="13.0"/>
      </rPr>
      <t xml:space="preserve">--&gt; Đổi thành mẫu B.IV.3 </t>
    </r>
    <r>
      <rPr>
        <rFont val="Times New Roman"/>
        <color theme="1"/>
        <sz val="13.0"/>
      </rPr>
      <t>ĐTNN_Du thao Thong tu.docx</t>
    </r>
  </si>
  <si>
    <t>https://docs.google.com/document/d/1KMUlKveIizytO6Y-_vU0fKT_08KKqwomZAOAWP1I0L8/edit?tab=t.7exv0ak1sngm</t>
  </si>
  <si>
    <t>https://www.figma.com/design/cklcaM2w5S8To691104P3j/C%E1%BB%95ng-%C4%91%E1%BA%A7u-t%C6%B0-QG---B%C3%A1o-c%C3%A1o?node-id=404-4930&amp;t=6RVto2binQAH6WKU-4</t>
  </si>
  <si>
    <t>Báo cáo tình hình thực hiện các cam kết/thỏa thuận/chủ trương đầu tư của Bộ/Ủy ban nhân dân cấp tỉnh</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</si>
  <si>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</si>
  <si>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 xml:space="preserve">PHẦN I — THÔNG TIN CHUNG / HEADER
</t>
    </r>
    <r>
      <rPr>
        <rFont val="Times New Roman"/>
        <color theme="1"/>
        <sz val="13.0"/>
      </rPr>
      <t xml:space="preserve">Kỳ báo cáo (Năm): Fill sẵn, Disabled.
Cơ quan lập báo cáo: Fill sẵn theo tài khoản đăng nhập, Disabled.
Ngày lập báo cáo: Default ngày hiện tại, cho phép sửa.
Đơn vị tính: Fill sẵn = Triệu đồng, Disabled.
</t>
    </r>
    <r>
      <rPr>
        <rFont val="Times New Roman"/>
        <b/>
        <color theme="1"/>
        <sz val="13.0"/>
      </rPr>
      <t>PHẦN II — DANH SÁCH DỰ ÁN/CAM KẾT</t>
    </r>
    <r>
      <rPr>
        <rFont val="Times New Roman"/>
        <color theme="1"/>
        <sz val="13.0"/>
      </rPr>
      <t xml:space="preserve">
(1) Tên dự án: Cho phép chọn dự án
(2) Đối tác: Fill sẵn từ dữ liệu nguồn, Disabled.
(3) Địa điểm dự án: Fill sẵn từ dữ liệu nguồn, Disabled.
(4) Ngành/Lĩnh vực: Fill sẵn từ dữ liệu nguồn, Disabled.
(5) Quy mô, công suất: Fill sẵn từ dữ liệu nguồn, Disabled.
(6) Tổng vốn đầu tư (triệu đồng): Fill sẵn từ dữ liệu nguồn, Disabled.
(7) Tình hình thực hiện triển khai:
User tự nhập/cập nhật.
Validate: Bắt buộc nhập.
- Thao tác bản ghi trong báo cáo
Thêm dự án vào báo cáo: Cho phép chọn thêm
Loại khỏi báo cáo: Cho phép loại bản ghi khỏi kỳ báo cáo
Không cho sửa các trường auto-fill, chỉ cho sửa trường “Tình hình thực hiện triển khai”.
</t>
    </r>
    <r>
      <rPr>
        <rFont val="Times New Roman"/>
        <b/>
        <color theme="1"/>
        <sz val="13.0"/>
      </rPr>
      <t>PHẦN III — DÒNG TỔNG HỢP</t>
    </r>
    <r>
      <rPr>
        <rFont val="Times New Roman"/>
        <color theme="1"/>
        <sz val="13.0"/>
      </rPr>
      <t xml:space="preserve">
Tổng số dự án: Hệ thống tự tính.
Tổng vốn đầu tư: Hệ thống tự tính.</t>
    </r>
  </si>
  <si>
    <t>Sở Tài chính</t>
  </si>
  <si>
    <r>
      <rPr>
        <rFont val="Times New Roman"/>
        <color theme="1"/>
        <sz val="13.0"/>
      </rPr>
      <t xml:space="preserve">STT 3 "Báo cáo tình hình thực hiện các cam kết/thỏa thuận/chủ trương đầu tư..." (Mẫu C.IV.4)
</t>
    </r>
    <r>
      <rPr>
        <rFont val="Times New Roman"/>
        <color rgb="FFFF0000"/>
        <sz val="13.0"/>
      </rPr>
      <t xml:space="preserve">--&gt; Đổi thành mẫu B.IV.4 </t>
    </r>
    <r>
      <rPr>
        <rFont val="Times New Roman"/>
        <color theme="1"/>
        <sz val="13.0"/>
      </rPr>
      <t>ĐTNN_Du thao Thong tu.docx</t>
    </r>
  </si>
  <si>
    <t>https://docs.google.com/document/d/1KMUlKveIizytO6Y-_vU0fKT_08KKqwomZAOAWP1I0L8/edit?tab=t.zi00cf7fnmhs</t>
  </si>
  <si>
    <t>Danh mục dự án ĐTNN đang có nhà đầu tư quan tâm năm</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</si>
  <si>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</si>
  <si>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PHẦN I — THÔNG TIN CHUNG / HEADER</t>
    </r>
    <r>
      <rPr>
        <rFont val="Times New Roman"/>
        <color theme="1"/>
        <sz val="13.0"/>
      </rPr>
      <t xml:space="preserve">
Năm báo cáo: Fill sẵn theo kỳ lập báo cáo, Disabled.
Cơ quan lập báo cáo: Fill sẵn theo tài khoản đăng nhập:
Cơ quan đăng ký đầu tư cấp tỉnh; hoặc
Ủy ban nhân dân cấp tỉnh.
Disabled.
PHẦN II — DANH SÁCH DỰ ÁN (Hệ thống khởi tạo)
(1) Tên nhà đầu tư:Chọn thông tin nhà đầu tư quan tâm trên hệ thống
Nếu có nhiều nhà đầu tư quan tâm: hiển thị dạng danh sách/expandable list.
(2) Nước đăng ký: Fill sẵn theo quốc gia/vùng lãnh thổ của nhà đầu tư, Disabled.
(3) Tên dự án: Fill sẵn từ hồ sơ dự án, Disabled.
(4) Vốn đăng ký dự kiến (USD): Fill sẵn từ thông tin đề xuất/quan tâm đầu tư hoặc hồ sơ dự án, Disabled.
(5) Ngành cấp 1 (theo mục tiêu chính của dự án): Fill sẵn từ ngành/lĩnh vực chính của dự án, Disabled.
(6) Mục tiêu dự án: Fill sẵn từ hồ sơ dự án, Disabled.
(7) Địa điểm: Fill sẵn từ địa điểm thực hiện dự án, Disabled.
(8) Diện tích đất (m2): Fill sẵn từ hồ sơ dự án nếu có, Disabled.
(9) Quốc gia: Fill tự động nếu dự án đã được gắn danh mục thu hút đầu tư theo quốc gia; Disabled.
(10) Lĩnh vực: Fill tự động nếu dự án đã được gắn danh mục thu hút đầu tư theo lĩnh vực; Disabled.
(11) Địa phương: Fill tự động nếu dự án đã được gắn danh mục thu hút đầu tư của địa phương; Disabled.
(12) Đề xuất: User tự nhập.
Kiểu nhập: Text Area ngắn / text input mở rộng.
</t>
    </r>
    <r>
      <rPr>
        <rFont val="Times New Roman"/>
        <b/>
        <color theme="1"/>
        <sz val="13.0"/>
      </rPr>
      <t xml:space="preserve">
PHẦN III — THAO TÁC BẢN GHI</t>
    </r>
    <r>
      <rPr>
        <rFont val="Times New Roman"/>
        <color theme="1"/>
        <sz val="13.0"/>
      </rPr>
      <t xml:space="preserve">
Hệ thống tự động load các dự án đủ điều kiện vào báo cáo.
Cho phép thêm dự án vào báo cáo từ danh sách dự án nguồn nếu hệ thống chưa tự kéo lên.
Cho phép loại khỏi báo cáo ở cấp kỳ báo cáo, không xóa dữ liệu gốc.
Chỉ cho phép user cập nhật trường Đề xuất; các trường còn lại chỉ đọc.
</t>
    </r>
    <r>
      <rPr>
        <rFont val="Times New Roman"/>
        <b/>
        <color theme="1"/>
        <sz val="13.0"/>
      </rPr>
      <t>PHẦN IV — DÒNG TỔNG HỢP</t>
    </r>
    <r>
      <rPr>
        <rFont val="Times New Roman"/>
        <color theme="1"/>
        <sz val="13.0"/>
      </rPr>
      <t xml:space="preserve">
Tổng số: Hệ thống tự tính tổng số dự án/bản ghi trong báo cáo.
Không tính tổng cho các cột text.
Có thể cân nhắc tự tính tổng riêng cho cột vốn đăng ký dự kiến nếu nghiệp vụ cần.</t>
    </r>
  </si>
  <si>
    <t>Excel</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</si>
  <si>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</si>
  <si>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Cơ quan ban/ngành</t>
  </si>
  <si>
    <t>Cục ĐTNN</t>
  </si>
  <si>
    <t>Thời hạn báo cáo: trước ngày 10 tháng 4 năm sau năm báo cáo đối với cơ quan đăng ký đầu tư và cộng thêm 5 ngày làm việc đối với Ủy ban nhân dân cấp tỉnh</t>
  </si>
  <si>
    <t>Mẫu A.IV.4</t>
  </si>
  <si>
    <t>https://docs.google.com/spreadsheets/d/1x2SesBBk863MuD9JCWrOXeDMcsfFamUP4P7RmeTtmls/edit?gid=1068468483#gid=1068468483</t>
  </si>
  <si>
    <t>Quản lý đầu tư nước ngoài vào Việt Nam
ĐTNN_Du thao Thong tu.docx 
2026.4.20 Phu luc A.III-IV</t>
  </si>
  <si>
    <t xml:space="preserve">Báo cáo trước khi thực hiện dự án đầu tư (Đối với các dự án đầu tư không thuộc diện cấp Giấy chứng nhận đăng ký đầu tư) </t>
  </si>
  <si>
    <t>User site</t>
  </si>
  <si>
    <t>Không có IRC, thiếu thông tin được điền qua API</t>
  </si>
  <si>
    <t>- Tên báo cáo
- Năm báo cáo
- Ngày cập nhật/ nộp
- Trạng thái
- Thao tác</t>
  </si>
  <si>
    <r>
      <rPr>
        <rFont val="Times New Roman"/>
        <color theme="1"/>
        <sz val="13.0"/>
      </rPr>
      <t xml:space="preserve">Vibe NĐT / TCKT — Bộ lọc:  Kỳ báo cáo / Trạng thái báo cáo 
</t>
    </r>
    <r>
      <rPr>
        <rFont val="Times New Roman"/>
        <color rgb="FF0000FF"/>
        <sz val="13.0"/>
      </rPr>
      <t>Vibe Cơ quan tiếp nhận — Bộ lọc: Trạng thái</t>
    </r>
    <r>
      <rPr>
        <rFont val="Times New Roman"/>
        <color theme="1"/>
        <sz val="13.0"/>
      </rPr>
      <t xml:space="preserve">
</t>
    </r>
  </si>
  <si>
    <t xml:space="preserve">- Mã báo cáo 
</t>
  </si>
  <si>
    <t>**Quy ước chung áp dụng cho toàn bộ Biểu mẫu:**
Báo cáo được thiết kế bao gồm các phần Form thông tin chung (Phần I) và nội dung chi tiết thực hiện dự án (Phần II). Tồn tại các loại cell chính: (1) Editable — ô người dùng tự nhập số liệu thực tế; (2) API Label — dữ liệu lấy tự động từ API, không cho sửa; (3) Conditional Field — vùng hiển thị có điều kiện đi kèm Checkbox; (4) Dynamic Block — cấu trúc lặp động, cho phép bấm nút [+ Thêm] để nhân bản nhiều nhóm thông tin (ví dụ: giai đoạn dự án, nhà đầu tư, ngành nghề). Trường hợp câu văn có nhiều khoảng trống cần điền, màn hình sẽ thiết kế dạng Inline Inputs (nhiều text-box nằm xen kẽ trong một câu). Bất kỳ trường nào có hậu tố "(nếu có)" hoặc "không bắt buộc" đều phải cấu hình validation là Optional. 
---
**📌 Phần I: THÔNG TIN TỔ CHỨC KINH TẾ THỰC HIỆN DỰ ÁN**
**I-001. Tên tổ chức kinh tế thực hiện dự án** — Loại cell: Dropdown (Select Field) kiêm Trigger. Nguồn dữ liệu: Gọi danh sách dự án từ API để người dùng chọn.
**I-002. Loại hình tổ chức kinh tế** — Loại cell: API Label, read-only. Nguồn dữ liệu: Tự động fill từ hệ thống/API.
**I-003. Địa chỉ trụ sở** — Loại cell: API Label, read-only. Nguồn dữ liệu: Tự động fill từ hệ thống/API.
**I-004. Mã số thuế** — Loại cell: API Label, read-only. Nguồn dữ liệu: Tự động fill từ hệ thống/API.
**I-005. Điện thoại/Email/Website** — Loại cell: Editable. Nguồn dữ liệu: Auto-fill từ hệ thống/API. Ghi chú: Trạng thái mở, cho phép người dùng tự sửa nếu có thay đổi.
**I-006. Vốn điều lệ** — Loại cell: Editable (Cụm Inline Inputs). Ghi chú: Thiết kế trên 1 câu cố định gồm nhiều ô nhập liệu độc lập: Số tiền (bằng chữ) đồng, tương đương số tiền (bằng chữ) đô la Mỹ, tỷ giá [Tự nhập], ngày [Date-picker], của [Tự nhập].
**Bảng Tỷ lệ góp vốn của nhà đầu tư (Block lặp động — Grid)**
Ghi chú chung: Hệ thống render thành bảng, có nút [+ Thêm dòng/Thêm nhà đầu tư].
**I-007. Tên nhà đầu tư** — Loại cell: Editable. Ghi chú: Bắt buộc nhập.
**I-008. Quốc tịch** — Loại cell: Editable. Ghi chú: Bắt buộc nhập.
**I-009. Số vốn góp VNĐ/USD** — Loại cell: Editable. Ghi chú: Bắt buộc nhập. Cần xác định cụ thể trên UI là 1 hay 2 cột riêng biệt cho VNĐ và USD.
**I-010. Tỷ lệ (%)** — Loại cell: Editable. Ghi chú: Bắt buộc nhập.
**Bảng Ngành, nghề kinh doanh (Block lặp động — Grid)**
Ghi chú chung: Hệ thống render thành bảng, có nút [+ Thêm dòng/Thêm ngành nghề].
**I-011. Mục tiêu hoạt động kinh doanh chính** — Loại cell: Editable. Ghi chú: Bắt buộc nhập.
**I-012. Mã ngành theo VSIC** — Loại cell: Editable. Ghi chú: Bắt buộc nhập.
**I-013. Mã ngành CPC*** — Loại cell: Editable. Ghi chú: Bắt buộc nhập.
**Thông tin Người đại diện theo pháp luật**
Ghi chú chung: Toàn bộ thông tin vùng này đều là Editable và Bắt buộc nhập.
**I-014. Họ tên** — Loại cell: Editable. Bắt buộc nhập.
**I-015. Giới tính** — Loại cell: Editable. Bắt buộc nhập. Đề xuất UI: Dropdown/Radio button.
**I-016. Ngày sinh** — Loại cell: Editable. Bắt buộc nhập. Đề xuất UI: Date-picker.
**I-017. Quốc tịch** — Loại cell: Editable. Bắt buộc nhập. Đề xuất UI: Dropdown.
**I-018. Chức danh** — Loại cell: Editable. Bắt buộc nhập.
**I-019. Mã số định danh cá nhân** — Loại cell: Editable. Bắt buộc nhập.
**I-020. Địa chỉ liên hệ** — Loại cell: Editable. Bắt buộc nhập.
**I-021. Điện thoại** — Loại cell: Editable. Bắt buộc nhập.
**I-022. Email** — Loại cell: Editable. Bắt buộc nhập.
---
**📌 Phần II: NỘI DUNG BÁO CÁO THỰC HIỆN DỰ ÁN ĐẦU TƯ**
**II-001. Tên dự án đầu tư (dự kiến)** — Loại cell: Editable. Ghi chú: Bắt buộc nhập.
**II-002. Mục tiêu dự án** — Loại cell: Editable Textarea. Ghi chú: Bắt buộc nhập.
**II-003. Quy mô dự án (Block lặp động — Nhiều giai đoạn)**
Ghi chú chung: Cụm thông tin này là tuỳ chọn (Không bắt buộc). Trường hợp dự án có nhiều giai đoạn, toàn bộ các field cấu thành Phân đoạn 1 sẽ được bọc lại thành 1 block động (Dynamic Block), cung cấp nút [+ Thêm giai đoạn] / [Xóa bỏ] để người dùng sao chép thêm nhiều Phân đoạn 2, 3...
**II-003a. Diện tích đất, mặt nước, mặt bằng dự kiến sử dụng** — Loại cell: Editable. Đơn vị: m2 hoặc ha. 
**II-003b. Diện tích đất phù hợp quy hoạch** — Loại cell: Editable. Đơn vị: m2. Ghi chú: Yêu cầu hiển thị tooltip "(trừ diện tích đất thuộc lộ giới hoặc diện tích đất không phù hợp quy hoạch)".
**II-003c. Công suất thiết kế** — Loại cell: Editable.
**II-003d. Sản phẩm, dịch vụ cung cấp** — Loại cell: Editable.
**II-003e. Quy mô kiến trúc xây dựng dự kiến** — Loại cell: Editable Textarea. Ghi chú: Yêu cầu hiển thị tooltip "(diện tích xây dựng, diện tích sàn, số tầng, chiều cao công trình, mật độ xây dựng, hệ số sử dụng đất...)".
**Thông tin dự án nhà ở/khu đô thị (Block hiển thị có điều kiện)**
**II-003f. Checkbox "Trong trường hợp có mục tiêu đầu tư xây dựng nhà ở (để bán, cho thuê, cho thuê mua), khu đô thị"** — Loại cell: Checkbox điều kiện. Ghi chú: Nếu được Checked, toàn bộ các trường phía dưới sẽ xuất hiện cho phép nhập liệu. Nếu Unchecked, ẩn toàn bộ.
**II-003g. Diện tích đất xây dựng** — Loại cell: Editable. Đơn vị: m2.
**II-003h. Diện tích sàn xây dựng nhà ở** — Loại cell: Editable. Đơn vị: m2.
**II-003i. Loại nhà ở** — Loại cell: Editable. Ghi chú: Cung cấp text hướng dẫn/placeholder "(nhà liền kề, căn hộ chung cư, biệt thự... theo quy định của Luật Nhà ở)".
**II-003j. Số lượng nhà ở** — Loại cell: Editable. Đơn vị: căn.
**II-003k. Quy mô dân số** — Loại cell: Editable. Đơn vị: người.
**II-003l. Vị trí dự án thuộc khu vực đô thị** — Loại cell: Editable. Ghi chú: Dropdown/Radio (Chọn Có/Không).
**II-003m. Dự án thuộc phạm vi bảo vệ của di tích...** — Loại cell: Editable. Ghi chú: Dropdown/Radio (Chọn Có/Không).
**II-003n. Dự án thuộc khu vực hạn chế phát triển hoặc nội đô lịch sử...** — Loại cell: Editable. Ghi chú: Dropdown/Radio (Chọn Có/Không).
**II-004. Địa điểm thực hiện dự án** — Loại cell: Editable Textarea. Ghi chú: Yêu cầu hiển thị tooltip "(Đối với dự án ngoài KCN, KCX, KCNC, KKT: ghi số nhà, đường phố/xóm, phường/xã, tỉnh/thành phố. Đối với dự án trong KCN...: ghi số, đường hoặc lô..., tên khu, phường, xã, tỉnh/thành phố)".
**II-005. Diện tích mặt đất, mặt nước sử dụng (nếu có)** — Loại cell: Editable. Đơn vị: m2 hoặc ha. Ghi chú: Đây là vùng tuỳ chọn bổ sung theo UI, chứa trường tự nhập "Thông tin dự án nhà ở/khu đô thị (Diện tích, loại nhà, số lượng, dân số...)". Không bắt buộc.
**II-006. Tổng vốn đầu tư của dự án** — Loại cell: Editable (Cụm Inline Inputs). Ghi chú: Thiết kế trên 1 câu gồm các text-box độc lập: số tiền (bằng số) đồng, số tiền (bằng số) đô la Mỹ, tỷ giá [Tự nhập], ngày [Date-picker], của [Tự nhập].
**II-007. Thời hạn hoạt động của dự án** — Loại cell: Editable (Cụm Inline Inputs). Ghi chú: Gồm text-box điền số [năm], và ô [Date-picker] kế bên nhãn "kể từ ngày".
**II-008. Tiến độ thực hiện các mục tiêu hoạt động chủ yếu** — Ghi chú: Vùng thông tin cha. Yêu cầu hiển thị tooltip ngay tại tên vùng: "(ghi theo mốc thời điểm tháng (hoặc quý)/năm. Ví dụ: tháng 01 (hoặc quý I)/2026)".
**II-008a1. Tổng vốn đầu tư đã thực hiện** — Loại cell: Editable (Cụm Inline Inputs). Ghi chú: Hiển thị tooltip "(ghi số vốn đã thực hiện và tỷ lệ so với tổng vốn đầu tư đăng ký)". Cụm này chứa các input inline cho Vốn góp: [bằng chữ] đồng, [bằng chữ] đô la Mỹ, tỷ giá [tự nhập], ngày [Date-picker], của [tự nhập].
**II-008a2. Vốn huy động** — Loại cell: Editable (Cụm Inline Inputs). Ghi chú: Nhập số tiền [bằng chữ] đồng, [bằng chữ] đô la Mỹ.
**II-008a3. Vốn vay từ các tổ chức tín dụng** — Loại cell: Editable. (Mục con của Vốn huy động).
**II-008a4. Vốn huy động từ cổ đông, thành viên...** — Loại cell: Editable. (Mục con của Vốn huy động).
**II-008a5. Vốn huy động từ nguồn khác** — Loại cell: Editable Textbox mở rông. Ghi chú: Cần yêu cầu người dùng ghi rõ nguồn (có thể thiết kế text-box dài).
**II-008a6. Lợi nhuận để lại của nhà đầu tư để tái đầu tư (nếu có)** — Loại cell: Editable. Không bắt buộc.
**II-008b. Tiến độ xây dựng cơ bản và đưa công trình vào hoạt động hoặc khai thác vận hành (nếu có)** — Loại cell: Editable Textarea. Không bắt buộc.
**II-008c. Sơ bộ phương án phân kỳ đầu tư hoặc phân chia dự án thành phần (nếu có)** — Loại cell: Editable (Dynamic Block phụ thuộc logic). Ghi chú: Chứa tooltip "(Trường hợp dự án đầu tư chia thành nhiều giai đoạn thì phải ghi rõ tiến độ thực hiện từng giai đoạn)".
⚠️ **Quy tắc render đặc biệt:** Dựa vào tình trạng block nhiều giai đoạn khai báo ở bước (II-003). Nếu có 3 giai đoạn được thêm ở trên, màn hình dưới này tự động sinh ra sẵn 3 vùng nhập (Textarea) tiến độ để mapping tương ứng 1-1, tránh người dùng quên báo cáo tiến độ từng giai đoạn.
**II-009. Sơ lược tình hình hoạt động của dự án** — Ghi chú: Cụm thông tin.
**II-009a. Doanh thu** — Loại cell: Editable.
**II-009b. Giá trị xuất, nhập khẩu** — Loại cell: Editable.
**II-009c. Lợi nhuận** — Loại cell: Editable.
**II-010. Số lao động sử dụng** — Ghi chú: Cụm thông tin.
**II-010a. Tổng số lao động, người Việt Nam, người nước ngoài (nếu có)** — Loại cell: Editable. Ghi chú: Có thể tách thành 3 trường số nguyên lẻ để dễ hạch toán dữ liệu (Tổng, VN, NN).
**II-010b. Mức thu nhập bình quân của người lao động** — Loại cell: Editable.
**II-011. Tình hình thực hiện nghĩa vụ tài chính** — Ghi chú: Cụm thông tin. Yêu cầu hiển thị tooltip: "(tính từ lúc dự án triển khai)".
**II-011a. Các khoản thuế, phí, tiền thuê đất đã nộp** — Loại cell: Editable.
**II-011b. Các khoản thuế, phí, tiền thuê đất còn nợ (nếu có)** — Loại cell: Editable.
**II-011c. Các nghĩa vụ tài chính với các bên liên quan khác (nếu có)** — Loại cell: Editable Textarea. Ghi chú: Hiển thị tooltip "(lương đối với người lao động, các khoản phải trả cho bên thứ ba...)".
**II-012. Việc chấp hành các quy định pháp luật...** — Loại cell: Editable Textarea.
**II-013. Ưu đãi, hỗ trợ đầu tư đang được hưởng (nếu có)** — Loại cell: Editable Textarea.
**II-014. Các khó khăn và những kiến nghị cần giải quyết (nếu có)** — Loại cell: Editable Textarea. Không bắt buộc.
---
**📌 Quy tắc Nghiệp vụ (Business Rules bổ sung):**
**RULE-01. Cấu hình Luồng dành riêng cho đối tượng không cấp GCNĐKĐT:** 
- Trường hợp người dùng thuộc profile dự án không cấp phép, hệ thống tự động điền `Trường "Dự án": "Khác"` mà không bắt lookup chọn dự án trong dropdown (để tránh block nghiệp vụ).
- Phát sinh thêm trường **"Chọn Cơ quan/Đơn vị tiếp nhận"** (Dạng Dropdown) trên giao diện do luồng này chưa xác định sẵn cơ quan thụ lý đích. Đây là trường bắt buộc (Mandatory) riêng cho đối tượng này để báo cáo biết đường đi.</t>
  </si>
  <si>
    <t>Tổ chức kinh tế trình Cơ quan đăng ký đầu tư</t>
  </si>
  <si>
    <t>Tổ chức kinh tế thực hiện dự án</t>
  </si>
  <si>
    <t>Cơ quan đăng ký đầu tư</t>
  </si>
  <si>
    <t>Thông tư 03</t>
  </si>
  <si>
    <t>Mẫu A.III.3</t>
  </si>
  <si>
    <t>[MBFS] | Phân hệ Báo cáo | Quản lý đầu tư nước ngoài</t>
  </si>
  <si>
    <t xml:space="preserve"> 
Mẫu A.I.9
</t>
  </si>
  <si>
    <t>Cục tổng hợp (ĐTTN, ĐTNN)</t>
  </si>
  <si>
    <t>https://docs.google.com/document/d/1iksG83xtbI4-PVSGWVwx6RCN7dA1G5d2Cmu94fFHUh0/edit?usp=sharing</t>
  </si>
  <si>
    <r>
      <rPr>
        <rFont val="Times New Roman"/>
        <strike/>
        <color theme="1"/>
        <sz val="13.0"/>
      </rPr>
      <t>Báo cáo quý về tình hình thực hiện dự án đầu tư (Du thao thong tu)
Báo cáo tình hình thực hiện dự án đầu tư quý ... (Phu luc A)</t>
    </r>
    <r>
      <rPr>
        <rFont val="Times New Roman"/>
        <color theme="1"/>
        <sz val="13.0"/>
      </rPr>
      <t xml:space="preserve">
 BÁO CÁO TÌNH HÌNH THỰC HIỆN DỰ ÁN ĐẦU TƯ QUÝ ...... NĂM ......</t>
    </r>
  </si>
  <si>
    <t>Thành lập 1 tổ chức phụ trách báo cáo</t>
  </si>
  <si>
    <r>
      <rPr>
        <rFont val="Times New Roman"/>
        <color theme="1"/>
        <sz val="13.0"/>
      </rPr>
      <t xml:space="preserve">Vibe NĐT / TCKT — Bộ lọc:  Kỳ báo cáo / Trạng thái báo cáo 
</t>
    </r>
    <r>
      <rPr>
        <rFont val="Times New Roman"/>
        <color rgb="FF0000FF"/>
        <sz val="13.0"/>
      </rPr>
      <t>Vibe Cơ quan tiếp nhận — Bộ lọc: Trạng thái</t>
    </r>
    <r>
      <rPr>
        <rFont val="Times New Roman"/>
        <color theme="1"/>
        <sz val="13.0"/>
      </rPr>
      <t xml:space="preserve">
</t>
    </r>
  </si>
  <si>
    <t>---
**Quy ước chung áp dụng cho toàn bộ Biểu mẫu:**
Báo cáo được thiết kế bao gồm các phần Form thông tin chung (Phần A), eForm bảng/grid nhập liệu chi tiết (Phần B) và trường nhập liệu tự do (Phần C). Đối với eForm grid ở Phần B, mỗi chỉ tiêu là một row trong grid. Mỗi row có cột "Tên chỉ tiêu" hiển thị tên chỉ tiêu, và ba cột dữ liệu: cột (A) là "Số liệu thực hiện trong quý báo cáo", cột (B) là "Số liệu lũy kế từ đầu năm đến cuối quý báo cáo", cột (C) là "Số liệu lũy kế từ khi được cấp GCNĐKĐT đến cuối quý báo cáo". Tồn tại năm loại cell chính: (1) Editable — ô người dùng nhập số liệu thực tế, nền trắng; (2) Auto-calc — ô hệ thống tự tính tổng từ các dòng con, nền xám nhạt, không cho chỉnh sửa; (3) Locked (tương đương ô đánh dấu X trong biểu mẫu gốc) — ô không áp dụng cho chỉ tiêu đó, bị khóa, không nhập, không hiển thị dạng ô; (4) API Label — dữ liệu lấy từ API (IRC/GCNĐKĐT hoặc ĐKKD), không cho sửa; (5) Group header row — row nhóm hoặc tiêu đề, toàn bộ ô data locked, chỉ hiển thị nhãn. Danh sách nhà đầu tư là cấu trúc lặp động — số lượng block không cố định, hệ thống cần có nút [+ Thêm nhà đầu tư] để thêm block mới.
---
**📌 Phần A: Thông tin chung về dự án đầu tư**
**A-001. Tên dự án/Tên hợp đồng BCC** — Loại cell: Dropdown (Select Field) kiêm Trigger. Nguồn dữ liệu: Gọi danh sách dự án từ API để người dùng chọn. Ghi chú: Hiển thị dạng tĩnh, không cho phép người dùng tự sửa.
**A-002. Mã số dự án/Số GCNĐKĐT** — Loại cell: API Label, read-only. Nguồn dữ liệu: Tự động gọi từ API quản lý dự án / IRC.
**A-003. Ngày cấp (GCNĐKĐT)** — Loại cell: API Label, read-only. Nguồn dữ liệu: Tự động gọi từ API quản lý dự án / IRC. Ghi chú: Auto fill từ hệ thống.
**A-004. Cơ quan cấp GCNĐKĐT** — Loại cell: API Label, read-only. Nguồn dữ liệu: Tự động gọi từ API quản lý dự án / IRC.
**A-005. Địa điểm thực hiện dự án** — Loại cell: API Label, read-only. Nguồn dữ liệu: Tự động gọi từ API quản lý dự án / IRC.
**A-006. Tổng vốn đầu tư đăng ký** — Loại cell: API Label, read-only. Nguồn dữ liệu: Tự động gọi từ API quản lý dự án / IRC. Ghi chú: Đơn vị tiền tệ (USD hoặc Triệu VNĐ) sẽ linh động hiển thị dựa vào loại hình dự án.
**A-007. Tên tổ chức kinh tế thực hiện dự án** — Loại cell: API Label, read-only. Nguồn dữ liệu: Tự động gọi từ hệ thống Đăng ký kinh doanh (ĐKKD).
**A-008. Mã số doanh nghiệp/Mã số thuế** — Loại cell: API Label, read-only. Nguồn dữ liệu: Tự động gọi từ API ĐKKD.
**A-009. Ngày cấp lần đầu (ĐKKD)** — Loại cell: API Label, read-only. Nguồn dữ liệu: Tự động gọi từ API ĐKKD.
**A-010. Cơ quan cấp Đăng ký kinh doanh** — Loại cell: API Label, read-only. Nguồn dữ liệu: Tự động gọi từ API ĐKKD.
**A-011. Địa chỉ liên hệ** — Loại cell: Editable. Nguồn dữ liệu: Auto-fill từ API ĐKKD nhưng trạng thái mở, cho phép người dùng chỉnh sửa vì địa chỉ giao dịch thực tế có thể thay đổi so với đăng ký.
**A-012. Số điện thoại** — Loại cell: Editable. Nguồn dữ liệu: Auto-fill từ API ĐKKD. Ghi chú: Cho phép người dùng trực tiếp chỉnh sửa.
**A-013. Email** — Loại cell: Editable. Nguồn dữ liệu: Auto-fill từ API ĐKKD. Ghi chú: Cho phép người dùng trực tiếp chỉnh sửa.
---
**📌 Phần B: Tình hình thực hiện dự án đầu tư**
**I. Vốn đầu tư thực hiện (I = 1 + 2 + 3)** — Đơn vị: USD. Loại row: Group header row kiêm dòng tổng hợp. Cột (A): Auto-calc, bằng tổng (A) của mục 1 + mục 2 + mục 3. Cột (B): Auto-calc, bằng tổng (B) của mục 1 + mục 2 + mục 3. Cột (C): Auto-calc, bằng tổng (C) của mục 1 + mục 2 + mục 3. Người dùng không được nhập trực tiếp vào dòng này.
**1. Vốn góp (liệt kê theo từng nhà đầu tư)** — Đơn vị: USD. Loại row: Group header row kiêm dòng tổng hợp. Cột (A): Auto-calc, bằng tổng (A) của mục 1.1 + mục 1.2. Cột (B): Auto-calc. Cột (C): Auto-calc. Người dùng không được nhập trực tiếp.
**1.1. Nhà đầu tư Việt Nam** — Đơn vị: USD. Loại row: Group header row kiêm dòng tổng hợp. Cột (A): Auto-calc, bằng tổng (A) của tất cả block nhà đầu tư Việt Nam phía dưới. Cột (B): Auto-calc. Cột (C): Auto-calc. Người dùng không được nhập trực tiếp.
**[Tên nhà đầu tư Việt Nam — block lặp động, row 1 trong block]** — Đơn vị: USD. Loại row: API Label kết hợp Auto-calc. Cột "Tên chỉ tiêu": hiển thị tên nhà đầu tư lấy từ API/IRC, không cho sửa. Cột (A): Auto-calc, bằng tổng (A) của ba dòng con "Bằng tiền" + "Máy móc, thiết bị" + "Tài sản khác" thuộc block này. Cột (B): Auto-calc. Cột (C): Auto-calc.
**Mã số thuế: — (row 2 trong block NĐT Việt Nam, lặp động)** — Loại row: Group header row, không có dữ liệu số. Cột "Tên chỉ tiêu": hiển thị text "Mã số thuế:" kèm giá trị MST lấy từ API/IRC ngay trong ô, không cho sửa. Cột (A): Locked, không nhập. Cột (B): Locked, không nhập. Cột (C): Locked, không nhập.
**Chia ra: — (row 3 trong block NĐT Việt Nam, lặp động)** — Loại row: Group header row. Cột "Tên chỉ tiêu": hiển thị text "Chia ra:". Cột (A): Locked — không nhập. Cột (B): Locked, không nhập. Cột (C): Locked, không nhập.
**- Bằng tiền — (row 4 trong block NĐT Việt Nam, lặp động)** — Đơn vị: USD. Loại cell: Editable. Cột (A): Người dùng nhập số tiền mặt/chuyển khoản đã góp thực tế trong quý. Cột (B): Người dùng nhập. Cột (C): Người dùng nhập.
**- Máy móc, thiết bị — (row 5 trong block NĐT Việt Nam, lặp động)** — Đơn vị: USD. Loại cell: Editable. Cột (A): Người dùng nhập. Cột (B): Người dùng nhập. Cột (C): Người dùng nhập.
**- Tài sản khác — (row 6 trong block NĐT Việt Nam, lặp động)** — Đơn vị: USD. Loại cell: Editable. Cột (A): Người dùng nhập. Cột (B): Người dùng nhập. Cột (C): Người dùng nhập.
Ghi chú cấu trúc block NĐT Việt Nam: Mỗi nhà đầu tư Việt Nam tạo ra một block gồm 6 row theo thứ tự như trên. Hệ thống render đủ số block tương ứng với danh sách NĐT VN trong IRC. Người dùng có thể thêm block mới bằng nút [+ Thêm nhà đầu tư Việt Nam]. Dòng "Với các nhà đầu tư tiếp theo (nếu có), làm tương tự như trên" trong biểu mẫu gốc là chú thích nghiệp vụ, không render thành row trong grid.
**1.2. Nhà đầu tư nước ngoài** — Đơn vị: USD. Loại row: Group header row kiêm dòng tổng hợp. Cột (A): Auto-calc, bằng tổng (A) của tất cả block nhà đầu tư nước ngoài phía dưới. Cột (B): Auto-calc. Cột (C): Auto-calc. Người dùng không được nhập trực tiếp.
**[Tên nhà đầu tư nước ngoài — block lặp động, row 1 trong block]** — Đơn vị: USD. Loại row: API Label kết hợp Auto-calc. Cột "Tên chỉ tiêu": hiển thị tên nhà đầu tư nước ngoài lấy từ API/IRC, không cho sửa. Cột (A): Auto-calc. Cột (B): Auto-calc. Cột (C): Auto-calc.
**Mã số thuế/số Quyết định thành lập/số hộ chiếu: — (row 2 trong block NĐT nước ngoài, lặp động)** — Loại row: Group header row, không có dữ liệu số. Cột "Tên chỉ tiêu": hiển thị text nhãn kèm giá trị định danh lấy từ API/IRC ngay trong ô — tùy loại pháp nhân: công ty nước ngoài dùng MST hoặc số Quyết định thành lập, cá nhân nước ngoài dùng số hộ chiếu. Không cho sửa. Cột (A): Locked. Cột (B): Locked. Cột (C): Locked.
**Chia ra: — (row 3 trong block NĐT nước ngoài, lặp động)** — Loại row: Group header row. Cột "Tên chỉ tiêu": hiển thị text "Chia ra:". Cột (A): Locked. Cột (B): Locked. Cột (C): Locked.
**- Bằng tiền — (row 4 trong block NĐT nước ngoài, lặp động)** — Đơn vị: USD. Loại cell: Editable. Cột (A): Người dùng nhập. Cột (B): Người dùng nhập. Cột (C): Người dùng nhập.
**- Máy móc, thiết bị — (row 5 trong block NĐT nước ngoài, lặp động)** — Đơn vị: USD. Loại cell: Editable. Cột (A): Người dùng nhập. Cột (B): Người dùng nhập. Cột (C): Người dùng nhập.
**- Tài sản khác — (row 6 trong block NĐT nước ngoài, lặp động)** — Đơn vị: USD. Loại cell: Editable. Cột (A): Người dùng nhập. Cột (B): Người dùng nhập. Cột (C): Người dùng nhập.
Ghi chú cấu trúc block NĐT nước ngoài: Mỗi nhà đầu tư nước ngoài tạo ra một block gồm 6 row theo thứ tự như trên. Hệ thống render đủ số block tương ứng với danh sách NĐT NN trong IRC. Người dùng có thể thêm block mới bằng nút [+ Thêm nhà đầu tư nước ngoài]. Dòng "Với các nhà đầu tư tiếp theo (nếu có), làm tương tự như trên" không render thành row trong grid.
**2. Vốn vay** — Đơn vị: USD. Loại row: Group header row kiêm dòng tổng hợp. Cột (A): Auto-calc, bằng tổng (A) của "Vay trong nước" + "Vay từ công ty mẹ ở nước ngoài" + "Vay nước ngoài khác". Cột (B): Auto-calc. Cột (C): Auto-calc. Người dùng không được nhập trực tiếp.
**- Vay trong nước** — Đơn vị: USD. Loại cell: Editable. Cột (A): Người dùng nhập. Cột (B): Người dùng nhập. Cột (C): Người dùng nhập.
**- Vay từ công ty mẹ ở nước ngoài** — Đơn vị: USD. Loại cell: Editable. Cột (A): Người dùng nhập. Cột (B): Người dùng nhập. Cột (C): Người dùng nhập.
**- Vay nước ngoài khác** — Đơn vị: USD. Loại cell: Editable. Cột (A): Người dùng nhập. Cột (B): Người dùng nhập. Cột (C): Người dùng nhập.
**3. Lợi nhuận tái đầu tư** — Đơn vị: USD. Loại cell: Editable. Không có dòng con. Cột (A): Người dùng nhập. Cột (B): Người dùng nhập. Cột (C): Người dùng nhập.
**II. Doanh thu thuần** — Đơn vị: USD. Loại cell: Editable. Cột (A): Người dùng nhập. Cột (B): Người dùng nhập. Cột (C): Locked.
**III. Giá trị hàng xuất khẩu** — Đơn vị: USD. Loại cell: Editable. Cột (A): Người dùng nhập. Cột (B): Người dùng nhập. Cột (C): Người dùng nhập.
**IV. Giá trị hàng nhập khẩu** — Đơn vị: USD. Loại cell: Editable. Cột (A): Người dùng nhập. Cột (B): Người dùng nhập. Cột (C): Người dùng nhập.
**V. Số lao động hiện có đến thời điểm báo cáo** — Đơn vị: người. Loại row: Group header row kiêm dòng tổng hợp. Cột (A): Auto-calc, bằng tổng (A) của "Lao động Việt Nam" + "Lao động nước ngoài". Cột (B): Locked. Cột (C): Locked.
**1. Lao động Việt Nam** — Đơn vị: người. Loại cell: Editable. Cột (A): Người dùng nhập. Cột (B): Locked. Cột (C): Locked.
**2. Lao động nước ngoài** — Đơn vị: người. Loại cell: Editable. Cột (A): Người dùng nhập. Cột (B): Locked. Cột (C): Locked.
**VI. Tình hình sử dụng năng lượng** — Loại row: Group header row, không có dữ liệu số. Cột "Tên chỉ tiêu": hiển thị text "VI. Tình hình sử dụng năng lượng". Cột (A): Locked. Cột (B): Locked. Cột (C): Locked.
**1. Điện** — Đơn vị: kWh. Loại cell: Editable. Cột (A): Người dùng nhập. Cột (B): Người dùng nhập. Cột (C): Người dùng nhập.
**2. Than** — Đơn vị: tấn. Loại cell: Editable. Cột (A): Người dùng nhập. Cột (B): Người dùng nhập. Cột (C): Người dùng nhập.
**3. Dầu** — Đơn vị: lít. Loại cell: Editable. Cột (A): Người dùng nhập. Cột (B): Người dùng nhập. Cột (C): Người dùng nhập.
**4. Khí LNG** — Đơn vị: m3. Loại cell: Editable. Cột (A): Người dùng nhập. Cột (B): Người dùng nhập. Cột (C): Người dùng nhập.
**5. Các loại năng lượng khác (nếu có)** — Đơn vị: không cố định, người dùng tự ghi kèm trong cột "Tên chỉ tiêu". Loại row: Editable mở. Cột "Tên chỉ tiêu": người dùng tự nhập tên loại năng lượng (cần xác nhận thêm: Textbox tự do hay Dropdown?). Cột (A): Người dùng nhập. Cột (B): Người dùng nhập. Cột (C): Người dùng nhập. Row này có thể lặp động nếu có nhiều loại năng lượng khác, cần nút [+ Thêm loại năng lượng].
**VII. Thuế và các khoản nộp ngân sách Nhà nước** — Đơn vị: USD. Loại cell: Editable. Cột (A): Người dùng nhập. Cột (B): Người dùng nhập. Cột (C): Người dùng nhập.
**VIII. Diện tích đất, mặt nước đã sử dụng (nếu có)** — Đơn vị: m2. Loại cell: Editable, không bắt buộc — chữ "(nếu có)" trong tên chỉ tiêu gốc xác nhận đây là trường optional, hệ thống không được validate bắt buộc. Cột (A): Người dùng nhập. Cột (B): Người dùng nhập. Cột (C): Người dùng nhập.
---
**📌 Phần C: Cập nhật khó khăn, vướng mắc trong quá trình thực hiện dự án (nếu có)**
**C-001. Cập nhật khó khăn, vướng mắc và kiến nghị** — Loại cell: Editable Textarea. Ghi chú: Cần cung cấp vùng nhập liệu văn bản mở rộng, hỗ trợ xuống dòng. Cung cấp placeholder hướng dẫn nội dung: "(Nêu cụ thể khó khăn, vướng mắc, kiến nghị và hướng giải quyết)". Chữ "(nếu có)" xác định đây là trường không bắt buộc (Optional), cho phép nộp báo cáo ngay cả khi bỏ trống trường này.
---
**📌 Quy tắc Nghiệp vụ (Business Rules Hạch toán bổ sung):**
**RULE-01. Quy tắc hiển thị đơn vị báo cáo:** Đối với các dự án của nhà đầu tư trong nước (dự án được cấp GCNĐKĐT/Quyết định chủ trương đầu tư bằng VNĐ), hệ thống tự động đổi toàn bộ Label đơn vị báo cáo ở Phần A và Phần B từ "USD" sang "Triệu VNĐ".
**RULE-02. Quy tắc tính Vốn vay:** Tại mục "2. Vốn vay" thuộc Phần B, hệ thống cần bổ sung tooltip icon `(?)` hoặc text hướng dẫn ngay cạnh tên chỉ tiêu với nội dung: "Vốn vay = tổng vay trong kỳ trừ số trả nợ trong kỳ (bao gồm cả vay ngắn hạn, trung hạn và dài hạn)" nhằm hỗ trợ người dùng nhập liệu chính xác.</t>
  </si>
  <si>
    <t>- Cơ quan đăng ký đầu tư; 
- Cơ quan thống kê tại địa phương</t>
  </si>
  <si>
    <t>Thời hạn báo cáo: trước ngày 10 tháng đầu của quý sau quý báo cáo.</t>
  </si>
  <si>
    <t>Có trong file rà soát, Thông tư 03</t>
  </si>
  <si>
    <t>Yến</t>
  </si>
  <si>
    <t>Hải Anh, Hân</t>
  </si>
  <si>
    <t>https://docs.google.com/spreadsheets/d/1x2SesBBk863MuD9JCWrOXeDMcsfFamUP4P7RmeTtmls/edit?usp=sharing</t>
  </si>
  <si>
    <t>https://www.figma.com/design/cklcaM2w5S8To691104P3j/C%E1%BB%95ng-%C4%91%E1%BA%A7u-t%C6%B0-QG---B%C3%A1o-c%C3%A1o?node-id=2781-996&amp;t=ASsRFllxlj14mAW5-4</t>
  </si>
  <si>
    <r>
      <rPr>
        <rFont val="Times New Roman"/>
        <strike/>
        <color theme="1"/>
        <sz val="13.0"/>
      </rPr>
      <t xml:space="preserve">Báo cáo năm về tình hình thực hiện dự án đầu tư (Du thao thong tu)
</t>
    </r>
    <r>
      <rPr>
        <rFont val="Times New Roman"/>
        <color theme="1"/>
        <sz val="13.0"/>
      </rPr>
      <t>Báo cáo tình hình thực hiện dự án đầu tư năm ... (Phu luc A)</t>
    </r>
  </si>
  <si>
    <r>
      <rPr>
        <rFont val="Times New Roman"/>
        <color theme="1"/>
        <sz val="13.0"/>
      </rPr>
      <t xml:space="preserve">Vibe NĐT / TCKT — Bộ lọc:  Kỳ báo cáo / Trạng thái báo cáo 
</t>
    </r>
    <r>
      <rPr>
        <rFont val="Times New Roman"/>
        <color rgb="FF0000FF"/>
        <sz val="13.0"/>
      </rPr>
      <t>Vibe Cơ quan tiếp nhận — Bộ lọc: Trạng thái</t>
    </r>
    <r>
      <rPr>
        <rFont val="Times New Roman"/>
        <color theme="1"/>
        <sz val="13.0"/>
      </rPr>
      <t xml:space="preserve">
</t>
    </r>
  </si>
  <si>
    <t>Dưới đây là bản cập nhật lại tài liệu phân tích, điều chỉnh chi tiết mô tả của A-001 và sự phụ thuộc của các trường còn lại trong Phần A:
---
**Quy ước chung áp dụng cho toàn bộ BÁO CÁO TÌNH HÌNH THỰC HIỆN DỰ ÁN ĐẦU TƯ NĂM:**
Báo cáo được thiết kế bao gồm Form thông tin chung (Phần A), eForm bảng/grid nhập liệu (Phần B) và trường nhập liệu tự do (Phần C). Đây là báo cáo năm — Phần B có **hai cột dữ liệu**: cột (A) là "Số liệu thực hiện năm báo cáo", cột (B) là "Số liệu lũy kế từ khi được cấp GCNĐKĐT đến cuối năm báo cáo". Tồn tại năm loại cell: (1) Editable — người dùng nhập số liệu thực tế; (2) Auto-calc — hệ thống tự tính tổng từ dòng con, nền xám nhạt, không cho chỉnh sửa; (3) Locked — ô không áp dụng cho chỉ tiêu đó, bị khóa hoàn toàn, không nhập, không hiển thị ký hiệu; (4) API Label — dữ liệu lấy từ API, không cho sửa; (5) Group header row — dòng tiêu đề nhóm, toàn bộ ô data locked, chỉ hiển thị nhãn. Ký hiệu "X" trong biểu mẫu gốc nghĩa là cột đó Locked cho chỉ tiêu đó — trên UI không hiển thị lại chữ "X". Danh sách nhà đầu tư là cấu trúc lặp động, hệ thống cần có nút [+ Thêm nhà đầu tư] để thêm block mới.
---
**📌 Phần A: Thông tin chung về dự án đầu tư**
**A-001. Tên dự án/Tên Hợp đồng BCC** — Loại cell: Dropdown kiêm Trigger. Nguồn dữ liệu: Gọi danh sách dự án từ API để người dùng chọn. Ghi chú: **Đây là trường dữ liệu chủ chốt (Trigger Field)**. Bắt buộc người dùng phải chọn một dự án cụ thể từ danh sách. Ngay sau khi chọn thành công, toàn bộ các trường `[API Label]` phía dưới từ A-002 đến A-010 và các trường thông tin liên hệ sẽ được hệ thống *tự động fill dữ liệu theo thông tin chi tiết của dự án vừa chọn*.
**A-002. Mã số dự án/Số GCNĐT** — Loại cell: API Label, read-only. Nguồn dữ liệu: Nhận nội dung tự động dựa trên lựa chọn ở A-001.
**A-003. Ngày cấp (GCNĐKĐT)** — Loại cell: API Label, read-only. Nguồn dữ liệu: Nhận nội dung tự động dựa trên lựa chọn ở A-001.
**A-004. Cơ quan cấp GCNĐKĐT** — Loại cell: API Label, read-only. Nguồn dữ liệu: Nhận nội dung tự động dựa trên lựa chọn ở A-001.
**A-005. Địa điểm thực hiện dự án** — Loại cell: API Label, read-only. Nguồn dữ liệu: Nhận nội dung tự động dựa trên lựa chọn ở A-001.
**A-006. Tổng vốn đầu tư đăng ký** — Loại cell: API Label, read-only. Nguồn dữ liệu: Nhận nội dung tự động dựa trên lựa chọn ở A-001. Ghi chú: Đơn vị tiền tệ (USD hoặc Triệu VNĐ) linh động theo loại hình phân loại dự án lấy về.
**A-007. Tên tổ chức kinh tế thực hiện dự án** — Loại cell: API Label, read-only. Nguồn dữ liệu: Nhận nội dung tự động dựa trên thông tin ĐKKD liên kết với dự án đã chọn ở A-001.
**A-008. Mã số doanh nghiệp/Mã số thuế** — Loại cell: API Label, read-only. Nguồn dữ liệu: Nhận nội dung tự động dựa trên lựa chọn ở A-001.
**A-009. Ngày cấp lần đầu (ĐKKD)** — Loại cell: API Label, read-only. Nguồn dữ liệu: Nhận nội dung tự động dựa trên lựa chọn ở A-001.
**A-010. Cơ quan cấp Đăng ký kinh doanh** — Loại cell: API Label, read-only. Nguồn dữ liệu: Nhận nội dung tự động dựa trên lựa chọn ở A-001.
**A-011. Địa chỉ liên hệ** — Loại cell: Editable. Nguồn dữ liệu: Auto-fill từ thông tin ĐKKD của dự án được chọn ở A-001. Ghi chú: Trạng thái mở, cho phép người dùng trực tiếp chỉnh sửa đè lên thông tin cũ do địa chỉ giao dịch thực tế có thể thay đổi so với đăng ký.
**A-012. Số điện thoại** — Loại cell: Editable. Nguồn dữ liệu: Auto-fill giống A-011. Ghi chú: Cho phép người dùng chỉnh sửa.
**A-013. Email** — Loại cell: Editable. Nguồn dữ liệu: Auto-fill giống A-011. Ghi chú: Cho phép người dùng chỉnh sửa.
---
**📌 Phần B: Tình hình thực hiện dự án đầu tư**
**I. Vốn đầu tư thực hiện (I = 1 + 2 + 3)** — Đơn vị: USD. Loại row: Group header row kiêm dòng tổng hợp. Cột (A): Auto-calc, bằng tổng (A) của mục 1 + mục 2 + mục 3. Cột (B): Auto-calc, bằng tổng (B) của mục 1 + mục 2 + mục 3. Người dùng không được nhập trực tiếp vào dòng này.
**1. Vốn góp (liệt kê theo từng nhà đầu tư)** — Đơn vị: USD. Loại row: Group header row kiêm dòng tổng hợp. Cột (A): Auto-calc, bằng tổng (A) của mục 1.1 + mục 1.2. Cột (B): Auto-calc. Người dùng không được nhập trực tiếp.
**1.1. Nhà đầu tư Việt Nam** — Đơn vị: USD. Loại row: Group header row kiêm dòng tổng hợp. Cột (A): Auto-calc, bằng tổng (A) của tất cả block nhà đầu tư Việt Nam phía dưới. Cột (B): Auto-calc. Người dùng không được nhập trực tiếp.
**[Tên nhà đầu tư Việt Nam — block lặp động, row 1 trong block]** — Đơn vị: USD. Loại row: API Label kết hợp Auto-calc. Cột "Tên chỉ tiêu": hiển thị tên nhà đầu tư lấy từ dữ liệu tự động, không cho sửa. Cột (A): Auto-calc, bằng tổng (A) của ba dòng con "Bằng tiền" + "Máy móc, thiết bị" + "Tài sản khác" thuộc block này. Cột (B): Auto-calc.
**Mã số thuế: — (row 2 trong block NĐT Việt Nam, lặp động)** — Loại row: Group header row, không có dữ liệu số. Cột "Tên chỉ tiêu": hiển thị text "Mã số thuế:" kèm giá trị MST tự động lấy ra ngay trong ô, không cho sửa. Cột (A): Locked, không nhập. Cột (B): Locked, không nhập.
**Chia ra: — (row 3 trong block NĐT Việt Nam, lặp động)** — Loại row: Group header row. Cột "Tên chỉ tiêu": hiển thị text "Chia ra:". Cột (A): Locked — biểu mẫu gốc đánh X. Cột (B): Locked, không nhập.
- **Bằng tiền — (row 4 trong block NĐT Việt Nam, lặp động)** — Đơn vị: USD. Loại cell: Editable. Cột (A): Người dùng nhập. Cột (B): Người dùng nhập.
- **Máy móc, thiết bị — (row 5 trong block NĐT Việt Nam, lặp động)** — Đơn vị: USD. Loại cell: Editable. Cột (A): Người dùng nhập. Cột (B): Người dùng nhập.
- **Tài sản khác — (row 6 trong block NĐT Việt Nam, lặp động)** — Đơn vị: USD. Loại cell: Editable. Cột (A): Người dùng nhập. Cột (B): Người dùng nhập.
Ghi chú cấu trúc block NĐT Việt Nam: Mỗi nhà đầu tư Việt Nam tạo ra một block gồm 6 row theo thứ tự như trên. Hệ thống render đủ số block tương ứng với danh sách NĐT VN liên kết với dự án. Người dùng có thể thêm block mới bằng nút [+ Thêm nhà đầu tư Việt Nam]. Dòng "Với các nhà đầu tư tiếp theo (nếu có), làm tương tự như trên" là chú thích nghiệp vụ, không render thành row trong grid.
**1.2. Nhà đầu tư nước ngoài** — Đơn vị: USD. Loại row: Group header row kiêm dòng tổng hợp. Cột (A): Auto-calc, bằng tổng (A) của tất cả block nhà đầu tư nước ngoài phía dưới. Cột (B): Auto-calc. Người dùng không được nhập trực tiếp.
**[Tên nhà đầu tư nước ngoài — block lặp động, row 1 trong block]** — Đơn vị: USD. Loại row: API Label kết hợp Auto-calc. Cột "Tên chỉ tiêu": hiển thị tên nhà đầu tư nước ngoài, không cho sửa. Cột (A): Auto-calc. Cột (B): Auto-calc.
**Mã số thuế/số Quyết định thành lập/số hộ chiếu: — (row 2 trong block NĐT nước ngoài, lặp động)** — Loại row: Group header row, không có dữ liệu số. Cột "Tên chỉ tiêu": hiển thị text nhãn kèm giá trị định danh ngay trong ô — tùy loại pháp nhân: công ty nước ngoài dùng MST hoặc số Quyết định thành lập, cá nhân nước ngoài dùng số hộ chiếu. Không cho sửa. Cột (A): Locked. Cột (B): Locked.
**Chia ra: — (row 3 trong block NĐT nước ngoài, lặp động)** — Loại row: Group header row. Cột "Tên chỉ tiêu": hiển thị text "Chia ra:". Cột (A): Locked — biểu mẫu gốc đánh X. Cột (B): Locked.
- **Bằng tiền — (row 4 trong block NĐT nước ngoài, lặp động)** — Đơn vị: USD. Loại cell: Editable. Cột (A): Người dùng nhập. Cột (B): Người dùng nhập.
- **Máy móc, thiết bị — (row 5 trong block NĐT nước ngoài, lặp động)** — Đơn vị: USD. Loại cell: Editable. Cột (A): Người dùng nhập. Cột (B): Người dùng nhập.
- **Tài sản khác — (row 6 trong block NĐT nước ngoài, lặp động)** — Đơn vị: USD. Loại cell: Editable. Cột (A): Người dùng nhập. Cột (B): Người dùng nhập.
Ghi chú cấu trúc block NĐT nước ngoài: Mỗi nhà đầu tư nước ngoài tạo ra một block gồm 6 row theo thứ tự như trên. Hệ thống render đủ số block. Người dùng có thể thêm block mới bằng nút [+ Thêm nhà đầu tư nước ngoài]. Dòng "Với các nhà đầu tư tiếp theo (nếu có), làm tương tự như trên" không render thành row trong grid.
**2. Vốn vay** — Đơn vị: USD. Loại row: Group header row kiêm dòng tổng hợp. Cột (A): Auto-calc, bằng tổng (A) của "Vay trong nước" + "Vay từ công ty mẹ ở nước ngoài" + "Vay nước ngoài khác". Cột (B): Auto-calc. Người dùng không được nhập trực tiếp.
- **Vay trong nước** — Đơn vị: USD. Loại cell: Editable. Cột (A): Người dùng nhập. Cột (B): Người dùng nhập.
- **Vay từ công ty mẹ ở nước ngoài** — Đơn vị: USD. Loại cell: Editable. Cột (A): Người dùng nhập. Cột (B): Người dùng nhập.
- **Vay nước ngoài khác** — Đơn vị: USD. Loại cell: Editable. Cột (A): Người dùng nhập. Cột (B): Người dùng nhập.
**3. Lợi nhuận tái đầu tư** — Đơn vị: USD. Loại cell: Editable. Không có dòng con. Cột (A): Người dùng nhập. Cột (B): Người dùng nhập.
**II. Doanh thu thuần** — Đơn vị: USD. Loại cell: Editable. Cột (A): Người dùng nhập. Cột (B): Locked — biểu mẫu gốc đánh X, không áp dụng.
**III. Giá trị hàng xuất khẩu** — Đơn vị: USD. Loại cell: Editable. Cột (A): Người dùng nhập. Cột (B): Locked — biểu mẫu gốc đánh X, không áp dụng.
**IV. Giá trị hàng nhập khẩu** — Đơn vị: USD. Loại cell: Editable. Cột (A): Người dùng nhập. Cột (B): Locked — biểu mẫu gốc đánh X, không áp dụng.
**V. Số lao động hiện có đến thời điểm báo cáo** — Đơn vị: người. Loại row: Group header row kiêm dòng tổng hợp. Cột (A): Auto-calc, bằng tổng (A) của "Lao động Việt Nam" + "Lao động nước ngoài". Cột (B): Locked — biểu mẫu gốc đánh X, không áp dụng.
**1. Lao động Việt Nam** — Đơn vị: người. Loại cell: Editable. Cột (A): Người dùng nhập. Cột (B): Locked — biểu mẫu gốc đánh X, không áp dụng.
**2. Lao động nước ngoài** — Đơn vị: người. Loại cell: Editable. Cột (A): Người dùng nhập. Cột (B): Locked — biểu mẫu gốc đánh X, không áp dụng.
**VI. Thu nhập bình quân tháng của người lao động** — Đơn vị: triệu VNĐ. Loại cell: Editable. Cột (A): Người dùng nhập. Cột (B): Locked — biểu mẫu gốc đánh X, không áp dụng.
**VII. Tình hình sử dụng năng lượng** — Loại row: Group header row, không có dữ liệu số. Cột "Tên chỉ tiêu": hiển thị text "VII. Tình hình sử dụng năng lượng". Cột (A): Locked. Cột (B): Locked — biểu mẫu gốc đánh X, không áp dụng.
**1. Điện** — Đơn vị: kWh. Loại cell: Editable. Cột (A): Người dùng nhập. Cột (B): Locked — biểu mẫu gốc đánh X, không áp dụng.
**2. Than** — Đơn vị: tấn. Loại cell: Editable. Cột (A): Người dùng nhập. Cột (B): Locked — biểu mẫu gốc đánh X, không áp dụng.
**3. Dầu** — Đơn vị: lít. Loại cell: Editable. Cột (A): Người dùng nhập. Cột (B): Locked — biểu mẫu gốc đánh X, không áp dụng..
**4. Khí LNG** — Đơn vị: m3. Loại cell: Editable. Cột (A): Người dùng nhập. Cột (B): Locked — biểu mẫu gốc đánh X, không áp dụng.
**5. Các loại năng lượng khác (nếu có)** — Đơn vị: không cố định, người dùng tự ghi kèm trong cột "Tên chỉ tiêu". Loại row: Editable mở. Cột "Tên chỉ tiêu": người dùng tự nhập tên loại năng lượng (cần xác nhận thêm: Textbox tự do hay Dropdown?). Cột (A): Người dùng nhập. Cột (B): Locked — biểu mẫu gốc đánh X, không áp dụng. Row này có thể lặp động nếu có nhiều loại năng lượng khác, cần nút [+ Thêm loại năng lượng].
**VIII. Thuế và các khoản nộp ngân sách Nhà nước** — Đơn vị: USD. Loại cell: Editable. Cột (A): Người dùng nhập. Cột (B): Locked — biểu mẫu gốc đánh X, không áp dụng.
**IX. Diện tích đất, mặt nước đã sử dụng (nếu có)** — Đơn vị: m2. Loại cell: Editable, không bắt buộc — chữ "(nếu có)" xác nhận đây là trường optional, hệ thống không validate bắt buộc. Cột (A): Người dùng nhập. Cột (B): Locked — biểu mẫu gốc đánh X, không áp dụng.
**X. Lợi nhuận sau thuế** — Đơn vị: USD. Loại cell: Editable. Cột (A): Người dùng nhập.Cột (B): Locked — biểu mẫu gốc đánh X, không áp dụng.
**XI. Chi phí đầu tư, nghiên cứu và phát triển** — Đơn vị: USD. Loại cell: Editable. Cột (A): Người dùng nhập. Cột (B): Người dùng nhập. Ghi chú: Chỉ tiêu mới.
**XII. Chi phí đầu tư xử lý và bảo vệ môi trường** — Đơn vị: USD. Loại cell: Editable. Cột (A): Người dùng nhập. Cột (B): Người dùng nhập. Ghi chú: Chỉ tiêu mới.
**XIII. Nguồn gốc công nghệ sử dụng (quốc gia xuất xứ của máy móc, thiết bị chính được sử dụng)** — Loại cell: Editable Textarea. Ghi chú: Chỉ tiêu này là mới. Không có đơn vị số và không thuộc cấu trúc 2 cột (A)/(B) thông thường — thiết kế dưới dạng một Textarea mở rộng chiếm toàn bộ chiều ngang của row, người dùng mô tả quốc gia xuất xứ của từng loại máy móc thiết bị chính bằng văn bản tự do.
---
**📌 Phần C: Cập nhật khó khăn, vướng mắc trong quá trình thực hiện dự án (nếu có)**
**C-001. Cập nhật khó khăn, vướng mắc và kiến nghị** — Loại cell: Editable Textarea. Ghi chú: Vùng nhập liệu văn bản mở rộng, hỗ trợ xuống dòng. Cung cấp placeholder hướng dẫn: "(Nêu cụ thể khó khăn, vướng mắc, kiến nghị và hướng giải quyết)". Chữ "(nếu có)" xác định đây là trường Optional, hệ thống không validate bắt buộc khi nộp báo cáo.
---
**📌 Quy tắc Nghiệp vụ (Business Rules):**
**RULE-01. Quy tắc hiển thị đơn vị tiền tệ:** Đối với các dự án của nhà đầu tư trong nước được cấp GCNĐKĐT hoặc Quyết định chủ trương đầu tư bằng VNĐ, hệ thống tự động đổi toàn bộ label đơn vị báo cáo tại Phần A và Phần B từ "USD" sang "Triệu VNĐ". Riêng chỉ tiêu VI "Thu nhập bình quân tháng" cố định đơn vị "triệu VNĐ", không thay đổi theo loại hình dự án đã chọn ở A-001.
**RULE-02. Liên kết dữ liệu từ trường A-001:** Bất kỳ thay đổi lựa chọn nào ở trường `A-001. Tên dự án/Tên Hợp đồng BCC` sẽ ghi đè (override) dữ liệu hiện tại từ A-002 đến A-013 bằng thông tin mới nhất từ cơ sở dữ liệu. Trường hợp người dùng đã sửa tay thông tin liên hệ (A-011, A-012, A-013), cần hiển thị cảnh báo trước khi ghi đè nếu họ đổi dự án ở A-001.
**RULE-03. Quy tắc tính Vốn vay:** Tại mục "2. Vốn vay", hệ thống cần hiển thị tooltip icon `(?)` hoặc text hướng dẫn ngay cạnh tên chỉ tiêu: "Vốn vay = tổng vay trong kỳ trừ số trả nợ trong kỳ (bao gồm cả vay ngắn hạn, trung hạn và dài hạn)".</t>
  </si>
  <si>
    <t>Thời hạn báo cáo: trước ngày 31/3 năm sau năm báo cáo.</t>
  </si>
  <si>
    <t>Xika, Hải Anh</t>
  </si>
  <si>
    <t>https://docs.google.com/spreadsheets/d/1x2SesBBk863MuD9JCWrOXeDMcsfFamUP4P7RmeTtmls/edit?gid=1661689771#gid=1661689771</t>
  </si>
  <si>
    <r>
      <rPr>
        <rFont val="Times New Roman"/>
        <strike/>
        <color theme="1"/>
        <sz val="13.0"/>
      </rPr>
      <t xml:space="preserve">Báo cáo quý về tình hình hợp tác đầu tư nước ngoài trong lĩnh vực dầu khí của Tập đoàn Dầu khí Việt Nam (Du thao thong tu)
Báo cáo tình hình thực hiện các dự án hợp tác với nước ngoài trong lĩnh vực dầu khí quý ... (Phu luc A)
</t>
    </r>
    <r>
      <rPr>
        <rFont val="Times New Roman"/>
        <color theme="1"/>
        <sz val="13.0"/>
      </rPr>
      <t xml:space="preserve">
BÁO CÁO TÌNH HÌNH THỰC HIỆN DỰ ÁN ĐẦU TƯ TRONG LĨNH VỰC DẦU KHÍ QUÝ ...... NĂM ......</t>
    </r>
  </si>
  <si>
    <t>Báo cáo đơn vị nhà nước nộp</t>
  </si>
  <si>
    <t>- Mã báo cáo
- Năm báo cáo
- Ngày nộp/cập nhật
- Trạng thái báo cáo</t>
  </si>
  <si>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</si>
  <si>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Báo cáo được thiết kế dưới dạng một Master Grid (Bảng dữ liệu nhiều cột). Mỗi row trong bảng đại diện cho 1 dự án đầu tư. Bảng chia làm 2 nhóm chính: Nhóm I (Dự án tại Việt Nam) và Nhóm II (Dự án ra nước ngoài). Bên trong mỗi nhóm là cấu trúc lặp động (Dynamic Block) chứa nhiều Row dự án, hệ thống cần có nút [+ Thêm dự án] ở mỗi nhóm. Kết thúc mỗi nhóm có một dòng "Tổng" (Auto-calc). Cột dữ liệu được chia làm 3 cụm chính: Cụm thông tin định danh tĩnh (thường lấy từ API), Cụm số liệu thực hiện có 16 cột (nhập bằng số), và Cụm đánh giá tình hình hoạt động (nhập bằng text).
📌 Phân tích Cấu trúc Master Grid (Bảng Báo Cáo)
I. Các dự án đầu tư tại Việt Nam — Loại row: Group header row. Toàn bộ 16 cột đều Locked. Hệ thống chỉ hiển thị Label của nhóm để phân cách dữ liệu.
Bảng dữ liệu dự án tại Việt Nam (Block lặp động — Grid Rows) Ghi chú chung: Người dùng có thể click [+ Thêm dự án] để chèn 1 row trắng. Hành vi tối ưu UI (UX Recommendation): Cột (2) Mã số dự án nên là một ô Dropdown/AutoComplete tìm kiếm dữ liệu. Khi user chọn 1 mã dự án, các cột (3), (4), (5), (6), (7) sẽ tự động fill API.
Cột (1). STT — Loại cell: Auto-calc. Ghi chú: Hệ thống tự đánh số 1, 2, 3...
Cột (2). Mã số dự án/Số GCNĐT — Loại cell: Dropdown Trigger. Ghi chú: Yêu cầu người dùng chọn từ danh sách API dự án dầu khí.
Cột (3). Ngày cấp — Loại cell: API Label. Nguồn dữ liệu: Auto-fill từ lựa chọn ở Cột (2).
Cột (4). Tên dự án — Loại cell: API Label. Nguồn dữ liệu: Auto-fill từ lựa chọn ở Cột (2).
Cột (5). Địa điểm dự án — Loại cell: API Label. Nguồn dữ liệu: Auto-fill từ lựa chọn ở Cột (2).
Cột (6). Vốn đăng ký (USD) — Loại cell: API Label. Nguồn dữ liệu: Auto-fill từ lựa chọn ở Cột (2).
Cột (7). Tỷ lệ góp vốn/Tỷ lệ phân chia (%) — Loại cell: API Label / Editable. Ghi chú: Có thể auto-fill từ API, nhưng do tỷ lệ có thể thay đổi/cập nhật, nên cho phép trạng thái Editable để linh động nhập liệu.
Cột (8). Vốn thực hiện — Nước ngoài — Loại cell: Editable. Ghi chú: Người dùng tự nhập số.
Cột (9). Vốn thực hiện — Việt Nam — Loại cell: Editable. Ghi chú: Người dùng tự nhập số.
Cột (10). Doanh thu (USD) — Loại cell: Editable. Ghi chú: Người dùng tự nhập số.
Cột (11). Xuất khẩu (USD) — Loại cell: Editable. Ghi chú: Người dùng tự nhập số.
Cột (12). Nhập khẩu (USD) — Loại cell: Editable. Ghi chú: Người dùng tự nhập số.
Cột (13). Nộp ngân sách (USD) — Loại cell: Editable. Ghi chú: Người dùng tự nhập số.
Cột (14). Lao động — Người nước ngoài — Đơn vị: người. Loại cell: Editable. Ghi chú: Người dùng tự nhập số.
Cột (15). Lao động — Người Việt Nam — Đơn vị: người. Loại cell: Editable. Ghi chú: Người dùng tự nhập số.
Cột (16). Tình hình hoạt động — Loại cell: Editable Textbox. Ghi chú: Khong nhập số, người dùng nhập text mô tả vắn tắt tình hình hoạt động của dự án đó.
Tổng (Dành cho Nhóm I) — Loại row: Summation Row (Dòng tính tổng).
Các cột Text/Thông tin (1, 2, 3, 4, 5, 7, 16): Bị Locked (trống không nhập liệu).
Các cột Số (6, 8, 9, 10, 11, 12, 13, 14, 15): Dạng Auto-calc, tính tổng toàn bộ các dòng dự án phía trên thuộc Nhóm I theo từng cột dọc tương ứng.
II. Các dự án đầu tư ra nước ngoài — Loại row: Group header row. Toàn bộ 16 cột đều Locked. Chỉ hiển thị Label "II. Các dự án đầu tư ra nước ngoài".
Bảng dữ liệu dự án ra nước ngoài (Block lặp động — Grid Rows)
Cấu trúc 16 cột tại cụm lặp động này kế thừa chính xác 100% định nghĩa của cụm [Bảng dữ liệu dự án tại Việt Nam], từ logic Auto-fill API bằng Dropdown đến các cột tự nhập (Editable). Nguồn dữ liệu API tìm kiếm tại Cột (2) cần filter điều kiện loại_hình_đầu_tư = "Ra nước ngoài".
Tổng (Dành cho Nhóm II) — Loại row: Summation Row (Dòng tính tổng).
Chức năng tương tự dòng Tổng Nhóm I, nhưng chỉ tự tính tổng (Auto-calc) cho các row dự án thuộc Nhóm II.
📌 Quy tắc Nghiệp vụ (Business Rules):
RULE-01. Scrolling &amp; Freeze Column: Do Grid báo cáo có tới 16 cột (chiều ngang quá rộng so với màn hình máy tính thông thường), UI cần xử lý tính năng ngang (Horizontal Scroll), đồng thời Freeze (Đóng băng) các cột (1), (2), (4) để người dùng khi lướt sang phải xem phần Vốn/Lao động/Doanh thu vẫn biết mình đang nhập liệu cho dự án nào.
RULE-02. Caching API Data: Do 1 báo cáo có thể add hàng chục/trăm dự án, nên API lấy dự án đưa vào Dropdown (Cột 2) cần thiết kế dạng Autocomplete Call (search ký tự tới đâu gọi API tới đó), thay vì tải cục bộ toàn bộ danh sách dự án vào client cùng một lúc.
RULE-03. Logic hiển thị Cột kép: Lưu ý khi thiết kế Table Header UI: cần có merged cell ở Header. Vốn thực hiện sẽ bọc trên (span over) 2 cột Nước ngoài và Việt Nam; tương tự Lao động (người) bọc trên 2 cột Người nước ngoài và Người Việt Nam.</t>
  </si>
  <si>
    <r>
      <rPr>
        <rFont val="Times New Roman"/>
        <color rgb="FF1155CC"/>
        <sz val="13.0"/>
        <u/>
      </rPr>
      <t>Bộ/Ngành</t>
    </r>
    <r>
      <rPr>
        <rFont val="Times New Roman"/>
        <sz val="13.0"/>
      </rPr>
      <t xml:space="preserve"> trình Cục ĐTNN</t>
    </r>
  </si>
  <si>
    <t>TẬP ĐOÀN DẦU KHÍ VIỆT NAM</t>
  </si>
  <si>
    <t>Bộ Tài chính (Cục Đầu tư nước ngoài)</t>
  </si>
  <si>
    <t>Thời hạn báo cáo: trước ngày 10 tháng đầu của quý sau quý báo cáo</t>
  </si>
  <si>
    <r>
      <rPr>
        <rFont val="Times New Roman"/>
        <strike/>
        <color theme="1"/>
        <sz val="13.0"/>
      </rPr>
      <t xml:space="preserve">STT 12: Báo cáo quý về tình hình hợp tác đầu tư nước ngoài trong lĩnh vực dầu khí của Tập đoàn Dầu khí Việt Nam (Mẫu A.III.3)
</t>
    </r>
    <r>
      <rPr>
        <rFont val="Times New Roman"/>
        <strike val="0"/>
        <color rgb="FFFF0000"/>
        <sz val="13.0"/>
      </rPr>
      <t>--&gt; Đổi thành Mẫu A.III.4</t>
    </r>
    <r>
      <rPr>
        <rFont val="Times New Roman"/>
        <strike/>
        <color rgb="FFFF0000"/>
        <sz val="13.0"/>
      </rPr>
      <t xml:space="preserve"> </t>
    </r>
    <r>
      <rPr>
        <rFont val="Times New Roman"/>
        <strike/>
        <color theme="1"/>
        <sz val="13.0"/>
      </rPr>
      <t>ĐTNN_Du thao Thong tu.docx</t>
    </r>
  </si>
  <si>
    <t>https://docs.google.com/spreadsheets/d/1x2SesBBk863MuD9JCWrOXeDMcsfFamUP4P7RmeTtmls/edit?gid=465491492#gid=465491492</t>
  </si>
  <si>
    <r>
      <rPr>
        <rFont val="Times New Roman"/>
        <strike/>
        <color theme="1"/>
        <sz val="13.0"/>
      </rPr>
      <t xml:space="preserve">Biểu báo cáo năm về tình hình hợp tác đầu tư nước ngoài trong lĩnh vực dầu khí của Tập đoàn Dầu khí Việt Nam (Du thao thong tu)
</t>
    </r>
    <r>
      <rPr>
        <rFont val="Times New Roman"/>
        <color theme="1"/>
        <sz val="13.0"/>
      </rPr>
      <t xml:space="preserve">Báo cáo tình hình thực hiện các dự án hợp tác với nước ngoài trong lĩnh vực dầu khí năm ... (Phu luc A)
</t>
    </r>
  </si>
  <si>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</si>
  <si>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Quy ước chung áp dụng:
Báo cáo được thiết kế dưới dạng eForm Grid cố định số dòng (Fixed Rows). Mỗi chỉ tiêu là một row. Hệ thống gồm 3 cột dữ liệu tính toán chính: cột (A) là "Số liệu thực hiện năm trước", cột (B) là "Số liệu thực hiện năm báo cáo", và cột (C) là "So cùng kỳ (%)".
Logic lấy dữ liệu Cột (A): Hệ thống tự động truy vấn số liệu Cột (B) của kỳ báo cáo năm T-1 (năm trước liền kề) tương ứng với cùng dự án đã được phê duyệt thành công.
Xử lý Edge Case (Không có dữ liệu): Nếu dự án mới hoặc dữ liệu hệ thống năm trước bị trống, Cột (A) sẽ hiển thị rỗng. Trạng thái của ô sẽ duy trì là Editable để cho phép người dùng tự nhập tay bổ sung số liệu lịch sử. Nếu người dùng tiếp tục để trống, cột (C) sẽ khóa không tính %. Tồn tại 3 loại cell chính: (1) Editable — ô có thể nhập/sửa số liệu; (2) Auto-calc — ô tự động tính công thức, bị mờ (read-only), không cho sửa; (3) Group Header — dòng tiêu đề nhóm.
📌 Phần I: Các dự án đầu tư tại Việt Nam
I. Các dự án đầu tư tại Việt Nam — Loại row: Group header row. Toàn bộ các cột dữ liệu đều Locked (Khóa), chỉ hiển thị Text để phân nhóm.
1.1. Số dự án mới — Đơn vị: Dự án. Loại cell: Editable. Cột (A): Lấy dữ liệu năm trước. Cột (B): Người dùng nhập. Cột (C): Auto-calc — tính theo công thức (Cột B / Cột A) * 100.
1.2. Vốn đầu tư đăng ký mới — Đơn vị: Triệu USD. Loại cell: Editable. Cột (A): Lấy dữ liệu năm trước. Cột (B): Người dùng nhập. Cột (C): Auto-calc.
1.3. Số lượt dự án điều chỉnh — Đơn vị: Lượt dự án. Loại cell: Editable. Cột (A): Lấy dữ liệu năm trước. Cột (B): Người dùng nhập. Cột (C): Auto-calc.
1.4. Vốn đầu tư điều chỉnh — Đơn vị: Triệu USD. Loại cell: Editable. Cột (A): Lấy dữ liệu năm trước. Cột (B): Người dùng nhập. Cột (C): Auto-calc.
1.5. Vốn thực hiện — Đơn vị: Triệu USD. Loại cell: Editable Định mức (hoặc Auto-calc tùy nghiệp vụ thực tế, nhưng biểu mẫu gốc thể hiện là dòng có nhập liệu). Cột (A): Lấy dữ liệu năm trước. Cột (B): Người dùng nhập. Cột (C): Auto-calc.
- Trong đó, từ bên nước ngoài (thuộc mục 1.5) — Đơn vị: Triệu USD. Loại cell: Editable. Cột (A): Lấy dữ liệu năm trước. Cột (B): Người dùng nhập. Cột (C): Auto-calc. Ghi chú UI: Dòng này là dòng con của 1.5 (không có STT riêng), UI cần lùi đầu dòng (indenting) chữ hiển thị để người dùng dễ nhận diện.
1.6. Doanh thu — Đơn vị: Triệu USD. Loại cell: Editable. Cột (A): Lấy dữ liệu năm trước. Cột (B): Người dùng nhập. Cột (C): Auto-calc.
1.7. Xuất khẩu — Đơn vị: Triệu USD. Loại cell: Editable. Cột (A): Lấy dữ liệu năm trước. Cột (B): Người dùng nhập. Cột (C): Auto-calc.
1.8. Nhập khẩu — Đơn vị: Triệu USD. Loại cell: Editable. Cột (A): Lấy dữ liệu năm trước. Cột (B): Người dùng nhập. Cột (C): Auto-calc.
1.9. Lao động — Đơn vị: Người. Loại cell: Editable. Cột (A): Lấy dữ liệu năm trước. Cột (B): Người dùng nhập. Cột (C): Auto-calc.
1.10. Nộp ngân sách — Đơn vị: Triệu USD. Loại cell: Editable. Cột (A): Lấy dữ liệu năm trước. Cột (B): Người dùng nhập. Cột (C): Auto-calc.
📌 Phần II: Các dự án đầu tư ra nước ngoài
II. Các dự án đầu tư ra nước ngoài — Loại row: Group header row. Toàn bộ các cột dữ liệu đều Locked (Khóa), chỉ hiển thị Text để phân nhóm.
(Ghi chú: Toàn bộ cấu trúc từ dòng 2.1 đến 2.10 hoàn toàn lặp lại định dạng, đơn vị tính và logic cột của phần I - từ 1.1 đến 1.10. Mỗi dòng có 3 cột: Dữ liệu năm trước, Dữ liệu năm báo cáo và Cột C (Auto-calc % So cùng kỳ).)
2.1. Số dự án mới — Đơn vị: Dự án. Loại cell: Editable. (Tương tự 1.1)
2.2. Vốn đầu tư đăng ký mới — Đơn vị: Triệu USD. Loại cell: Editable. (Tương tự 1.2)
2.3. Số lượt dự án điều chỉnh — Đơn vị: Lượt dự án. Loại cell: Editable. (Tương tự 1.3)
2.4. Vốn đầu tư điều chỉnh — Đơn vị: Triệu USD. Loại cell: Editable. (Tương tự 1.4)
2.5. Vốn thực hiện — Đơn vị: Triệu USD. Loại cell: Editable. (Tương tự 1.5)
- Trong đó, từ bên nước ngoài (thuộc mục 2.5) — Đơn vị: Triệu USD. Loại cell: Editable.
2.6. Doanh thu — Đơn vị: Triệu USD. Loại cell: Editable.
2.7. Xuất khẩu — Đơn vị: Triệu USD. Loại cell: Editable.
2.8. Nhập khẩu — Đơn vị: Triệu USD. Loại cell: Editable.
2.9. Lao động — Đơn vị: Người. Loại cell: Editable.
2.10. Nộp ngân sách — Đơn vị: Triệu USD. Loại cell: Editable.
📌 Quy tắc Nghiệp vụ bổ sung :
RULE-01. UX Điền tự động dữ liệu cũ (Auto-Migration): Cột (A) "Số liệu thực hiện năm trước" KHÔNG NÊN là các ô trắng bắt người dùng gõ lại từ đầu. Hệ thống cần tự động quét database (lấy báo cáo năm T-1 đã duyệt) để điền sẵn fill-in vào cột này [Auto-fill from API].
Phương án linh hoạt: Mặc dù Auto-fill, cột (A) vẫn nên được thiết lập là Editable Field (có thể sửa) phòng trường hợp có thay đổi kiểm toán hoặc sai sót số dư đầu kỳ.
RULE-02. Cảnh báo lỗi phép chia cho Không (Divide by Zero Exception): Với Cột C (So cùng kỳ %), công thức toán học là phép chia (Col B / Col A) * 100. Sẽ xảy ra lỗi Exception (Văng App) nếu Cột A (Năm trước) có giá trị bằng 0 hoặc bỏ trống (NULL). Team Front-end cần cấu hình Exception: Nếu Col_A == 0, cột Cột (C) sẽ tự động hiển thị N/A hoặc dấu - thay vì bung màn hình đỏ lỗi NaN hay Infinity.
RULE-03. Cảnh báo Validation Vốn trong báo cáo (Logic con nhỏ hơn cha): Tại mục 1.5 và 2.5, giá trị nhập vào ở dòng con "- Trong đó, từ bên nước ngoài" tuyệt đối KHÔNG ĐƯỢC LỚN HƠN giá trị nhập tổng ở dòng "Vốn thực hiện". Nếu vi phạm, hệ thống báo viền đỏ (Trigger Error) không cho Submit, với Tooltip Toast: "Số vốn nước ngoài không được vượt quá Tổng vốn thực hiện".</t>
  </si>
  <si>
    <r>
      <rPr>
        <rFont val="Times New Roman"/>
        <color rgb="FF1155CC"/>
        <sz val="13.0"/>
        <u/>
      </rPr>
      <t>Bộ/Ngành</t>
    </r>
    <r>
      <rPr>
        <rFont val="Times New Roman"/>
        <sz val="13.0"/>
      </rPr>
      <t xml:space="preserve"> / trình Cục ĐTNN</t>
    </r>
  </si>
  <si>
    <t>Thời hạn báo cáo: trước ngày 31 tháng 3 năm sau năm báo cáo</t>
  </si>
  <si>
    <r>
      <rPr>
        <rFont val="Times New Roman"/>
        <color theme="1"/>
        <sz val="13.0"/>
      </rPr>
      <t xml:space="preserve">STT 13: Báo cáo năm về tình hình hợp tác đầu tư nước ngoài trong lĩnh vực dầu khí của Tập đoàn Dầu khí Việt Nam (Mẫu A.III.4)
</t>
    </r>
    <r>
      <rPr>
        <rFont val="Times New Roman"/>
        <color rgb="FFFF0000"/>
        <sz val="13.0"/>
      </rPr>
      <t xml:space="preserve">--&gt; Đổi thành Mẫu A.III.5 </t>
    </r>
    <r>
      <rPr>
        <rFont val="Times New Roman"/>
        <color theme="1"/>
        <sz val="13.0"/>
      </rPr>
      <t>ĐTNN_Du thao Thong tu.docx</t>
    </r>
  </si>
  <si>
    <t>https://docs.google.com/spreadsheets/d/1x2SesBBk863MuD9JCWrOXeDMcsfFamUP4P7RmeTtmls/edit?gid=950532982#gid=950532982</t>
  </si>
  <si>
    <r>
      <rPr>
        <rFont val="Times New Roman"/>
        <strike/>
        <color theme="1"/>
        <sz val="13.0"/>
      </rPr>
      <t xml:space="preserve">Báo cáo quý về tình hình đầu tư nước ngoài của Cơ quan đăng ký đầu tư và UBND cấp tỉnh (Du toan)
Biểu báo cáo tổng hợp quý về tình hình đầu tư nước ngoài của Cơ quan đăng ký đầu tư và/hoặc Ủy ban nhân dân cấp tỉnh (Du thao thong tu)
Báo cáo tổng hợp tình hình đầu tư nước ngoài quý ... (Phu luc A)
</t>
    </r>
    <r>
      <rPr>
        <rFont val="Times New Roman"/>
        <color theme="1"/>
        <sz val="13.0"/>
      </rPr>
      <t>BÁO CÁO TỔNG HỢP TÌNH HÌNH ĐẦU TƯ NƯỚC NGOÀI TRÊN ĐỊA BÀN TỈNH/THÀNH PHỐ ...... QUÝ ...... NĂM ......</t>
    </r>
  </si>
  <si>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</si>
  <si>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Quy ước chung :
Báo cáo được thiết kế dưới dạng Grid Cố định (Fixed Rows) kết hợp với Multi-Tier Header (Tiêu đề cột nhiều tầng). Số lượng dòng cố định nhưng cần xử lý lưới gồm 10 cột rẽ nhánh phức tạp.
Phân tích Logic Cột (Column Definitions)
Lưới eForm chia 7 cột dữ liệu thành 2 phân hệ chính: Phân hệ Số Quý (3 cột) và Phân hệ Lũy kế (4 cột).
Cột (4) &amp; Cột (8) [Dữ liệu năm trước]: Tự động tìm trong db dữ liệu từ kỳ báo cáo cùng quý năm ngoái hoặc dữ liệu lũy kế năm ngoái đã duyệt. Cài đặt trạng thái Editable để cán bộ Sở có thể cập nhật, trong trường hợp không có dữ liệu hoặc bị lỗi, có message thông báo về việc này
Cột (5) [Quý báo cáo]: Editable. Khuyến nghị hệ thống có khả năng tự Load tổng từ các báo cáo dự án trên địa bàn.
Cột (6) &amp; Cột (10) [So cùng kỳ]: Auto-calc. Công thức (5/4)*100 và (9/8)*100. Bắt buộc chèn thuật toán tránh lỗi chia cho Không (Divide by Zero).
Cột (7) [Dự kiến cả năm]: Editable. Chỉ tiêu mang tính chất dự báo (Forecast).
Cột (9) [Năm báo cáo - Lũy kế]: Phương pháp Hybrid: Mặc định Auto-calc = Số lũy kế Quý T-1 + Cột 5 (Quý này). Có đính kèm nút "Override" để nhập tay trực tiếp khi phát sinh chênh lệch hệ thống.
Phân tích Chỉ tiêu (Row Definitions)
I. Tình hình hoạt động (Group Header Row - Khóa nhập liệu ngang toàn bộ)
1. Vốn thực hiện — Nhập số trên cả 7 cột.
- Trong đó, từ nước ngoài — Dòng con (Child-row). Validation: Value &lt;= Dòng 1.
2 -&gt; 6 — Các chỉ tiêu đơn (Doanh thu, Xuất khẩu, Nhập khẩu, Lao động, Ngân sách): Nhập bình thường trên 7 cột.
7. Tình hình sử dụng năng lượng — (Group Header Row cấp 2 - Khóa nhập liệu)
Các dòng con (Điện, Than, Dầu, Khí LNG): Editable.
Dòng "Năng lượng khác (nếu có)": Phần văn bản ở cột Chỉ tiêu biến thành Textbox để người dùng quy định loại năng lượng. Cột số liệu Editable.
II. Tình hình tiếp nhận hồ sơ (Group Header Row - Khóa nhập liệu ngang)
1. Hồ sơ dự án cấp mới — (Group Header Row cấp 2 - Khóa nhập liệu)
- Số dự án mới (Dự án): Editable. Kiểu dữ liệu ép cứng số Nguyên (Integer).
- Vốn đăng ký (Triệu USD): Editable. Kiểu Decimal.
2. Hồ sơ dự án điều chỉnh vốn — (Group Header Row cấp 2 - Khóa nhập liệu)
- Số lượt dự án điều chỉnh vốn (Lượt dự án): Editable. Kiểu dữ liệu ép cứng số Nguyên (Integer).
- Vốn đăng ký tăng hoặc giảm (Triệu USD): Editable. Kiểu Decimal.
3. Hồ sơ góp vốn, mua cổ phần, mua phần vốn góp — (Group Header Row cấp 2 - Khóa nhập liệu)
- Số lượt góp vốn, mua cổ phần, mua phần vốn góp (Lượt): Editable. Kiểu Integer.
- Giá trị góp vốn, mua phần vốn góp theo vốn điều lệ (Triệu USD): Editable. Kiểu Decimal.
- Giá trị góp vốn, mua phần vốn góp theo giá trị giao dịch dự kiến (Triệu USD): Editable. Kiểu Decimal.
III. Tình hình cấp đăng ký đầu tư (Group Header Row - Khóa nhập liệu ngang) (Ghi chú: đếm hồ sơ đã duyệt thay vì hồ sơ mới nộp vào)
1. Dự án cấp mới — (Group Header Row cấp 2 - Khóa nhập liệu)
- Số dự án mới (Dự án): Editable. Kiểu Integer.
- Vốn đăng ký (Triệu USD): Editable. Kiểu Decimal.
2. Dự án điều chỉnh vốn — (Group Header Row cấp 2 - Khóa nhập liệu)
- Số lượt dự án điều chỉnh vốn (Lượt dự án): Editable. Kiểu Integer.
- Vốn đăng ký tăng hoặc giảm (Triệu USD): Editable. Kiểu Decimal.
3. Góp vốn, mua cổ phần, mua phần vốn góp — (Group Header Row cấp 2 - Khóa nhập liệu)
- Số lượt góp vốn, mua cổ phần, mua phần vốn góp (Lượt): Editable. Kiểu Integer.
- Giá trị góp vốn, mua phần vốn góp theo vốn điều lệ (Triệu USD): Editable. Kiểu Decimal.
- Giá trị góp vốn, mua phần vốn góp theo giá trị giao dịch dự kiến (Triệu USD): Editable. Kiểu Decimal.
IV. Tình hình ngừng, chấm dứt hoạt động (Group Header Row - Khóa nhập liệu ngang)
1. Dự án ngừng hoạt động — (Group Header Row cấp 2)
- Số dự án ngừng hoạt động: Integer.
- Vốn đăng ký của dự án ngừng: Decimal.
2. Dự án chấm dứt hoạt động — (Group Header Row cấp 2)
- Số dự án chấm dứt hoạt động (Dự án): Integer.
- Vốn đăng ký của dự án chấm dứt hoạt động (Triệu USD): Decimal.
Business rule:
Ghi nhận Vốn đăng ký điều chỉnh (Mục II.2 và III.2): Đối với chỉ tiêu - Vốn đăng ký tăng hoặc giảm, hệ thống giao diện (UI) bắt buộc phải cho phép người dùng nhập số âm (Ghi dấu trừ - đằng trước). Trong trường hợp dự án điều chỉnh giảm vốn, hệ thống phải lưu trữ và tính toán dưới dạng giá trị âm (Negative Decimal) để cộng dồn Lũy kế chính xác</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</si>
  <si>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</si>
  <si>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CƠ QUAN ĐĂNG KÝ ĐẦU TƯ/ỦY BAN NHÂN DÂN CẤP TỈNH</t>
  </si>
  <si>
    <t>- Bộ Tài chính
- Ủy ban nhân dân cấp tỉnh (nếu có)</t>
  </si>
  <si>
    <t>Thời hạn báo cáo: trước ngày 15 của tháng đầu quý sau quý báo cáo đối với cơ quan đăng ký đầu tư cấp tỉnh và cộng thêm 05 ngày làm việc đối với Ủy ban nhân dân cấp tỉnh</t>
  </si>
  <si>
    <t>https://docs.google.com/spreadsheets/d/1x2SesBBk863MuD9JCWrOXeDMcsfFamUP4P7RmeTtmls/edit?gid=1260763368#gid=1260763368</t>
  </si>
  <si>
    <r>
      <rPr>
        <rFont val="Times New Roman"/>
        <strike/>
        <color theme="1"/>
        <sz val="13.0"/>
      </rPr>
      <t xml:space="preserve">Báo cáo năm đánh giá về tình hình đầu tư nước ngoài của Cơ quan đăng ký đầu tư và UBND cấp tỉnh (Du toan)
Báo cáo năm về tình hình thu hút đầu tư nước ngoài của Cơ quan đăng ký đầu tư và/hoặc Ủy ban nhân dân cấp tỉnh (Du thao thong tu)
Văn bản báo cáo năm về tình hình thu hút đầu tư nước ngoài (Phu luc A)
</t>
    </r>
    <r>
      <rPr>
        <rFont val="Times New Roman"/>
        <color theme="1"/>
        <sz val="13.0"/>
      </rPr>
      <t>VĂN BẢN BÁO CÁO VỀ TÌNH HÌNH THU HÚT ĐẦU TƯ NƯỚC NGOÀI TRÊN ĐỊA BÀN TỈNH/THÀNH PHỐ ...... NĂM ......</t>
    </r>
  </si>
  <si>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</si>
  <si>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t xml:space="preserve">Số công văn: Editable
Năm báo cáo: auto fill năm hiện tại - 1, cho editable
</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</si>
  <si>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</si>
  <si>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https://docs.google.com/spreadsheets/d/1x2SesBBk863MuD9JCWrOXeDMcsfFamUP4P7RmeTtmls/edit?gid=838372192#gid=838372192</t>
  </si>
  <si>
    <r>
      <rPr>
        <rFont val="Times New Roman"/>
        <strike/>
        <color theme="1"/>
        <sz val="13.0"/>
      </rPr>
      <t xml:space="preserve">Báo cáo năm về tình hình đầu tư nước ngoài của Cơ quan đăng ký đầu tư và UBND cấp tỉnh (Du toan)
Báo cáo tổng hợp năm về tình hình thu hút đầu tư nước ngoài của Cơ quan đăng ký đầu tư và/hoặc Ủy ban nhân dân cấp tỉnh (Du thao thong tu)
Báo cáo tổng hợp về tình hình thu hút đầu tư nước ngoài năm ... (Phu luc A)
</t>
    </r>
    <r>
      <rPr>
        <rFont val="Times New Roman"/>
        <color theme="1"/>
        <sz val="13.0"/>
      </rPr>
      <t>BÁO CÁO VỀ TÌNH HÌNH NƯỚC ĐẦU TƯ NGOÀI TRÊN ĐỊA BÀN TỈNH/THÀNH PHỐ ...... NĂM ......</t>
    </r>
  </si>
  <si>
    <t>Báo cáo gộp A.IV.3</t>
  </si>
  <si>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</si>
  <si>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 xml:space="preserve">📌 Phân tích Logic Cột 
Lưới eForm gồm 8 cột (3 cột text nhận diện và 5 cột dữ liệu tính toán). Cấu trúc cột rẽ làm 2 phân hệ: Phân hệ Thực hiện (Năm báo cáo) và Phân hệ Dự kiến (Kế hoạch năm sau).
Cột (4) [Thực hiện năm trước - Của Nhóm Thực hiện]:** Chỉ tiêu tham chiếu dữ liệu lịch sử. Trạng thái: `Editable`. Nguồn dữ liệu: Hệ thống tự động tra cứu và trích xuất dữ liệu từ cơ sở dữ liệu báo cáo đã được phê duyệt của năm trước (Năm T-1). Ô nhập liệu ở trạng thái mở để người dùng có thể chủ động cập nhật lại số dư trong trường hợp có sự sai lệch hoặc không lấy được thông tin
Cột (5) [Thực hiện năm báo cáo]:** Loại cell: `Editable`. Là số liệu chốt của năm nay. Có thể nhập tay độc lập hoặc `Auto-Rollup` tổng hợp tự động từ các báo cáo cấp dưới.
Cột (6) [So cùng kỳ thực hiện]:** Loại cell: `Auto-calc`. Công thức toán học: `(Cột 5 / Cột 4) * 100`. Bắt buộc thiết lập điều kiện bẫy lỗi phép chia cho Không (`Divide by Zero`) nếu Cột 4 có giá trị rỗng hoặc bằng 0.
Cột (7) [Kế hoạch - Của Nhóm Dự kiến năm sau]:** Loại cell: `Editable`. Chức năng dự báo (Forecast). Yêu cầu người dùng bắt buộc nhập liệu định hướng kế hoạch dự kiến cho năm tiếp theo.
Cột (8) [So cùng kỳ dự kiến]:** Loại cell: `Auto-calc`. Công thức: `(Cột 7 / Cột 5) * 100`. (*Lưu ý: Mẫu số ở đây là Cột 5 - số thực hiện năm nay, không phải cột 4*). Áp dụng bẫy lỗi chia cho Không.
📌 Phân tích Chỉ tiêu (Row Definitions)
(Chỉ tiêu báo cáo này tương đồng với báo cáo Quý, nhưng rút gọn toàn bộ Nhóm II - Tình hình tiếp nhận hồ sơ. Chỉ giữ lại Số lượng dự án đã được cấp phép thực tế).*
I. Tình hình hoạt động** *(Group Header Row - Khóa mờ dòng)*
1. Vốn thực hiện (Triệu USD)** — Nhập liệu bình thường.
    *   `- Trong đó, từ nước ngoài` — Dòng con. Validation: Số liệu phải `&lt;=` Dòng 1.
2. Doanh thu (Triệu USD)**: Loại cell `Editable`. Dữ liệu ép kiểu Decimal.
3. Xuất khẩu (Triệu USD)**: Loại cell `Editable`. Dữ liệu ép kiểu Decimal.
4. Nhập khẩu (Triệu USD)**: Loại cell `Editable`. Dữ liệu ép kiểu Decimal.
5. Lao động (Người)**: Loại cell `Editable`. Dữ liệu ép cứng số Nguyên (Integer).
6. Nộp ngân sách (Triệu USD)**: Loại cell `Editable`. Dữ liệu ép kiểu Decimal.
7. Tình hình sử dụng năng lượng** — *(Group Header Row cấp 2 - Khóa mờ dòng)*
    *   *- Điện (kWh)*: Loại cell `Editable`. Dữ liệu kiểu Decimal.
    *   *- Than (Tấn)*: Loại cell `Editable`. Dữ liệu kiểu Decimal.
    *   *- Dầu (lít)*: Loại cell `Editable`. Dữ liệu kiểu Decimal.
    *   *- Khí LNG (m3)*: Loại cell `Editable`. Dữ liệu kiểu Decimal.
    *   *- Các loại năng lượng khác (nếu có)*: Phần văn bản ở cột Chỉ tiêu (Cột 2) được thiết lập thành ô nhập liệu (Textbox) để người dùng tự xác định loại năng lượng. Phần dữ liệu báo cáo thiết lập loại cell `Editable`.
**II. Tình hình đăng ký đầu tư** *(Group Header Row - Khóa mờ dòng)*
*(Ghi chú: Bản báo cáo Năm tập trung ghi nhận kết quả Dự án/Hợp đồng đã được cấp đăng ký).*
*   **1. Dự án cấp mới** — *(Group Header Row cấp 2)*
    *   *- Số dự án mới (Dự án)*: Cho phép nhập liệu (`Editable`). Kiểu Integer.
    *   *- Vốn đăng ký (Triệu USD)*: Cho phép nhập liệu (`Editable`). Kiểu Decimal.
*   **2. Dự án điều chỉnh vốn** — *(Group Header Row cấp 2)*
    *   *- Số lượt dự án điều chỉnh vốn (Lượt dự án)*: Cho phép nhập liệu (`Editable`). Kiểu Integer.
    *   *- Vốn đăng ký tăng hoặc giảm (Triệu USD)*: Cho phép nhập liệu (`Editable`). Kiểu Decimal. *(⚠️ Kích hoạt RULE-01 tại đây)*
*   **3. Góp vốn, mua cổ phần, mua phần vốn góp** — *(Group Header Row cấp 2)*
    *   *- Số lượt góp vốn, mua cổ phần, mua phần vốn góp (Lượt)*: Cho phép nhập liệu (`Editable`). Kiểu Integer.
    *   *- Giá trị góp vốn, mua phần vốn góp theo vốn điều lệ (Triệu USD)*: Cho phép nhập liệu (`Editable`). Kiểu Decimal.
    *   *- Giá trị góp vốn, mua phần vốn góp theo giá trị giao dịch dự kiến (Triệu USD)*: Cho phép nhập liệu (`Editable`). Kiểu Decimal.
III. Tình hình ngừng, chấm dứt hoạt động dự án** *(Group Header Row - Khóa mờ dòng)*
*   **1. Dự án ngừng hoạt động** — *(Group Header Row cấp 2)*
    *   *- Số dự án ngừng hoạt động (Dự án)*: Cho phép nhập liệu (`Editable`). Kiểu Integer.
    *   *- Vốn đăng ký của dự án ngừng hoạt động (Triệu USD)*: Cho phép nhập liệu (`Editable`). Kiểu Decimal.
*   **2. Dự án chấm dứt hoạt động** — *(Group Header Row cấp 2)*
    *   *- Số dự án chấm dứt hoạt động (Dự án)*: Cho phép nhập liệu (`Editable`). Kiểu Integer.
    *   *- Vốn đăng ký của dự án chấm dứt hoạt động (Triệu USD)*: Cho phép nhập liệu (`Editable`). Kiểu Decimal.
### 📌 Quy tắc Nghiệp vụ (Business Rules)
*   **RULE-01 (Đã có trong Ghi chú File gốc): Ghi nhận Vốn đăng ký điều chỉnh (Mục II.2):** Phải cho phép người dùng **nhập số âm (Negative Decimal)** bằng cách điền dấu trừ `-` đằng trước. Đối với các lượt điều chỉnh giảm vốn, bắt buộc lưu trữ data là số âm để lên báo cáo tổng hợp Bộ không bị sai lệch cấu trúc cộng dồn.
</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</si>
  <si>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</si>
  <si>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CƠ QUAN ĐĂNG KÝ ĐẦU TƯ CẤP TỈNH/ ỦY BAN NHÂN DÂN CẤP TỈNH</t>
  </si>
  <si>
    <t>https://docs.google.com/spreadsheets/d/1x2SesBBk863MuD9JCWrOXeDMcsfFamUP4P7RmeTtmls/edit?gid=388143766#gid=388143766</t>
  </si>
  <si>
    <r>
      <rPr>
        <rFont val="Times New Roman"/>
        <color theme="1"/>
        <sz val="13.0"/>
      </rPr>
      <t xml:space="preserve">Danh mục dự án đầu tư nước ngoài đang có nhà đầu tư quan tâm năm ... (Phu luc A)
</t>
    </r>
    <r>
      <rPr>
        <rFont val="Times New Roman"/>
        <strike/>
        <color theme="1"/>
        <sz val="13.0"/>
      </rPr>
      <t xml:space="preserve">Báo cáo năm về danh mục dự án ĐTNN đang có nhà đầu tư quan tâm của Cơ quan đăng ký đầu tư và UBND cấp tỉnh (Du toan)
Biểu danh mục năm về dự án đầu tư nước ngoài đang có nhà đầu tư quan tâm của Cơ quan đăng ký đầu tư và/hoặc Ủy ban nhân dân cấp tỉnh. (Du thao thong tu)
</t>
    </r>
  </si>
  <si>
    <t>Yến Lê</t>
  </si>
  <si>
    <t>CQDKDT -&gt; UBNDT
sau đó UBNDT tổng hợp -&gt; BTC
+ CQDKDT: bao gồm Sở TC và Ban QLK
Báo cáo đính kèm A.IV.2</t>
  </si>
  <si>
    <t>- Mã báo cáo
- Năm báo cáo
- Ngày nộp/cập nhật
- Trạng thái báo cáo</t>
  </si>
  <si>
    <t>- Năm báo cáo
- Trạng thái báo cáo</t>
  </si>
  <si>
    <t>- Tìm theo Mã báo cáo</t>
  </si>
  <si>
    <r>
      <rPr>
        <rFont val="Times New Roman"/>
        <color theme="1"/>
        <sz val="13.0"/>
      </rPr>
      <t>- Rule Customize Tên đơn vị gửi (Header): Hệ thống tự động hiển thị theo Công thức: [Tên Cơ quan thực tế] + [Loại hình hành chính] + [Tên địa phương] lấy từ database quản lý tổ chức. 
+ Tên Cơ quan thực tế: Thể hiện chức năng nhiệm vụ của đơn vị đó. Ví dụ: SỞ TÀI CHÍNH, SỞ KẾ HOẠCH VÀ ĐẦU TƯ, ỦY BAN NHÂN DÂN, BAN QUẢN LÝ CÁC KHU CÔNG NGHIỆP.
+ Loại hình hành chính: Phân loại cấp bậc của địa phương. Ví dụ: TỈNH (đối với tỉnh), THÀNH PHỐ (đối với 5 thành phố trực thuộc Trung ương như Hà Nội, TP.HCM, Hải Phòng...).
+ Tên địa phương: Tên riêng của tỉnh/thành phố đó. Ví dụ: BÌNH DƯƠNG, QUẢNG NINH, HÀ NỘI, ĐÀ NẴNG.</t>
    </r>
    <r>
      <rPr>
        <rFont val="Times New Roman"/>
        <b/>
        <color theme="1"/>
        <sz val="13.0"/>
      </rPr>
      <t xml:space="preserve">
A. Nhóm thông tin định danh (Nhà đầu tư &amp; Dự án)</t>
    </r>
    <r>
      <rPr>
        <rFont val="Times New Roman"/>
        <color theme="1"/>
        <sz val="13.0"/>
      </rPr>
      <t xml:space="preserve">
- Cột 1: TT (Số thứ tự)
Loại Input: Auto-fill.
Validation: Read-only, hệ thống tự động tăng dần.
- Cột 2: Tên nhà đầu tư
Loại Input: Combobox (Searchable &amp; Creatable).
Placeholder UI: "Nhập Tên nhà đầu tư nước ngoài hoặc Mã số thuế (nếu đã có tại VN)"
*Logic xử lý (Note quan trọng):
+ Trường hợp 1 (NĐT đã từng đầu tư ở VN): User nhập MST hoặc Tên -&gt; Hệ thống search ra profile cũ -&gt; Click chọn -&gt; Auto-fill Tên NĐT và [Cột 3: Quốc tịch].
+ Trường hợp 2 (NĐT mới): User gõ tên công ty mẹ ở nước ngoài -&gt; Không tìm thấy trong DB -&gt; Cho phép user Enter để lưu dưới dạng Text tự do (Free text).
Validation: Bắt buộc (Required).
- Cột 3: Nước đăng ký (Quốc tịch)
Loại Input: Dropdown (Danh mục Quốc gia chuẩn).
Logic: Nếu Cột 2 chọn từ DB thì cột này auto-fill và đóng băng. Nếu Cột 2 nhập tự do thì User phải sổ dropdown để chọn quốc tịch.
Validation: Bắt buộc.
- Cột 4: Tên dự án
Loại Input: Text/Dropdown list. 
Validation: Bắt buộc. 
-&gt; Hiển thị danh sách dự án từ phân hệ Xúc tiến đầu tư (các dự án đang ở trạng thái "Đang kêu gọi" hoặc "Nhà đầu tư đang quan tâm" và phải có Flag ĐTNN (FDI).
-&gt; Không cho phép trùng nhiều dòng về 1 dự án cho cùng 1 NĐT. 
</t>
    </r>
    <r>
      <rPr>
        <rFont val="Times New Roman"/>
        <b/>
        <color theme="1"/>
        <sz val="13.0"/>
      </rPr>
      <t>B. Nhóm thông số quy mô dự kiến</t>
    </r>
    <r>
      <rPr>
        <rFont val="Times New Roman"/>
        <color theme="1"/>
        <sz val="13.0"/>
      </rPr>
      <t xml:space="preserve">
- Cột 5: Vốn đăng ký dự kiến (USD)
Loại Input: Decimal (Số thập phân). Có auto-format phân cách hàng nghìn (VD: 1,000,000.50).
Validation: Bắt buộc; Giá trị phải &gt; 0.
- Cột 6: Ngành cấp 1
Loại Input: Dropdown (Dữ liệu từ Hệ thống ngành kinh tế VN - VSIC cấp 1). Lấy ngành của dự án từ hồ sơ dự án, nếu khác ngành cấp 1 thì mapping ngành cấp 4 dựa trên quyết định 36 2025. 
Validation: Bắt buộc.
- Cột 7: Mục tiêu dự án
Loại Input: Textarea (Nhập mô tả dài).
Validation: Bắt buộc.
- Cột 8: Địa điểm
Loại Input: Dropdown (Tỉnh/Huyện).
Validation: Bắt buộc.
- Cột 9: Diện tích đất dự kiến (m2)
Loại Input: Decimal.
Validation: Bắt buộc. Phải validate: [Diện tích đề xuất của NĐT] nên &lt;= [Tổng diện tích quỹ đất của dự án kêu gọi] (lấy từ hồ sơ dự án).
- Cột 10/11/12: Quốc gia/Ngành/Địa phương
- Validation: Bắt buộc. 1 hàng chỉ điền thông tin vào 1 cột cho 3 cột 10, 11, 12.
- Logic: User chọn dự án -&gt; Hệ thống xác định cấp dự án (Quốc gia/Ngành/Địa phương) dựa trên csdl danh mục dự án -&gt; Hệ thống đổ dữ liệu vào đúng vị trí báo cáo.
- Format: [STT dự án trong DM]; [Số văn bản]/[Ký hiệu văn bản]
VD: 02; 45/NQ-HĐND
+ Số thứ tự: text
+ Số văn bản phải là số nguyên dương.
- Cột 13: Đề xuất
Loại Input: Textarea. Dùng để ghi chú kiến nghị của Sở/Ban (VD: Cần hỗ trợ mặt bằng, cần TW xúc tiến thêm...).
Validation: KHÔNG BẮT BUỘC (Optional).</t>
    </r>
  </si>
  <si>
    <r>
      <rPr>
        <rFont val="Times New Roman"/>
        <color theme="1"/>
        <sz val="13.0"/>
      </rPr>
      <t xml:space="preserve">Báo cáo tình hình cấp mới giấy chứng nhận đăng ký đầu tư/giấy tờ có giá trị tương đương cho nhà đầu tư nước ngoài trong lĩnh vực ...... Quý ...... Năm ......
</t>
    </r>
    <r>
      <rPr>
        <rFont val="Times New Roman"/>
        <strike/>
        <color theme="1"/>
        <sz val="13.0"/>
      </rPr>
      <t xml:space="preserve">Báo cáo quý của các cơ quan quản lý nhà nước về đầu tư theo pháp luật chuyên ngành về tình hình cấp mới Giấy chứng nhận đầu tư/Giấy tờ tương đương (Du toan)
Biểu báo cáo quý về tình hình cấp mới Giấy chứng nhận đầu tư/Giấy tờ tương đương cho nhà đầu tư nước ngoài theo pháp luật chuyên ngành của các cơ quan quản lý nhà nước về đầu tư (Du thao thong tu)
Báo cáo tình hình cấp mới giấy chứng nhận đăng ký đầu tư/giấy tờ có giá trị tương đương cho nhà đầu tư nước ngoài trong lĩnh vực .... quý .... (Phu luc A)
</t>
    </r>
  </si>
  <si>
    <t xml:space="preserve">Báo cáo được lập và gửi bởi nhiều bộ. Bộ nào thì lập báo cáo cho bộ đó. 
Tức là: Bộ CT gửi 1 bản, Bộ Tư pháp gửi 1 bản... Các bản là riêng biệt, chung template. </t>
  </si>
  <si>
    <t>- Mã báo cáo
- Quý báo cáo
- Năm báo cáo
- Lĩnh vực
- Ngày nộp/cập nhật
- Trạng thái báo cáo</t>
  </si>
  <si>
    <t>- Năm báo cáo
- Quý báo cáo
- Lĩnh vực
- Trạng thái báo cáo</t>
  </si>
  <si>
    <t xml:space="preserve">- Tìm theo Mã báo cáo
</t>
  </si>
  <si>
    <r>
      <rPr>
        <rFont val="Times New Roman"/>
        <color theme="1"/>
        <sz val="13.0"/>
      </rPr>
      <t xml:space="preserve">-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STT. Loại Input: Số nguyên (Integer). Disable. Validation: Tự động tăng từ 1.
- Mã số dự án / Số GCNĐT / Số giấy tờ tương đương: Loại Input: Text. Validation: Bắt buộc, không trùng lặp (Unique). Định dạng: 10 chữ số (Mã số dự án) HOẶC chuỗi ký tự dạng [Số/Ký hiệu] (Giấy phép chuyên ngành).
- Ngày cấp: Loại Input: Date Picker. Validation: Bắt buộc, Ngày cấp &lt;= Ngày hiện tại.
- Tên dự án / doanh nghiệp: Loại Input: Text. Validation: Bắt buộc.
- Vốn đầu tư đăng ký (USD): Loại Input: Số thực (Decimal/Tiền tệ). Validation: &gt;= 0. Ràng buộc: &gt;= [Vốn góp - Tổng] ở cột 8.
- Vốn góp - Bên Việt Nam (USD): Loại Input: Số thực (Decimal/Tiền tệ). Validation: &gt;= 0.
- Vốn góp - Bên nước ngoài (USD): Loại Input: Số thực (Decimal/Tiền tệ). Validation: &gt;= 0.
- Vốn góp - Tổng (USD): Loại Input: Tính toán. Disable. Validation: Read-only. Nguồn Auto: Bằng tổng cột 6 + cột 7.
- Ngành cấp 1: Loại Input: Dropdown. Validation: Bắt buộc, phải chọn đúng mã ngành trong danh mục QĐ số 36/2025/QĐ-TTg.
- Mục tiêu: Loại Input: Text Area/Rich Text. Validation: Bắt buộc điền chi tiết mục tiêu hoạt động của dự án.
- Thời hạn thực hiện dự án: Loại Input: Text. Validation: Theo thông tin trên giấy phép (Ví dụ: 50 năm, 70 năm...).
- Địa chỉ trụ sở DN / địa điểm dự án: Loại Input: Text. Validation: Bắt buộc.
- Nhà đầu tư nước ngoài - Tên: Loại Input: Text. Validation: Bắt buộc.
- Nhà đầu tư nước ngoài - Địa chỉ: Loại Input: Text. Validation: Bắt buộc.
- Nhà đầu tư nước ngoài - Nước đăng ký: Loại Input: Dropdown. Validation: Bắt buộc, chọn từ Danh mục Quốc gia chuẩn quốc tế.
- Nhà đầu tư Việt Nam - Tên: Loại Input: Text. Validation: Không bắt buộc (Bỏ trống nếu dự án 100% vốn nước ngoài).
- Nhà đầu tư Việt Nam - Địa chỉ: Loại Input: Text.
- Ưu đãi đầu tư (nếu có): Loại Input: Text Area. Validation: Không bắt buộc. 
Ghi chú: Loại Input: Text.
- Tổng cộng (Dòng cuối): Loại Input: Tính toán. Disable. Validation: Read-only. Nguồn Auto: Hàm SUM() lấy tổng dọc cho tất cả các cột Vốn đầu tư và Vốn góp.
- Địa danh (Footer): Loại Input: Text. Disable. Nguồn Auto: Tên Tỉnh/Thành phố theo Cơ quan của User login.
- Ngày/tháng/năm (Footer): Loại Input: Date. Disable. Nguồn Auto: Lấy thời gian thực tại thời điểm lập báo cáo.
</t>
    </r>
    <r>
      <rPr>
        <rFont val="Times New Roman"/>
        <b/>
        <color theme="1"/>
        <sz val="13.0"/>
      </rPr>
      <t>*Note Phương án Tích hợp API &amp; Auto-fill</t>
    </r>
    <r>
      <rPr>
        <rFont val="Times New Roman"/>
        <color theme="1"/>
        <sz val="13.0"/>
      </rPr>
      <t xml:space="preserve">
- Trường hợp hệ thống có tích hợp với Cổng dịch vụ công/CSDL chuyên ngành của các Bộ:
- Các Bộ tích hợp chính: Ngân hàng Nhà nước (Giấy phép ngân hàng), Bộ Tư pháp (Luật sư), Bộ Công thương (Dầu khí).
- Dữ liệu lấy từ API: Số giấy phép, Ngày cấp, Tên DN, Vốn điều lệ, Danh sách cổ đông (Tên, địa chỉ, quốc tịch), Địa chỉ trụ sở.
- Cơ chế Auto-fill khi nhập "Mã số dự án":
+ User gõ Mã số dự án (Project ID).
-&gt; Hệ thống gọi API sang CSDL Master của hệ thống Cổng đầu tư (hoặc API Bộ ngành).
Tự động đổ dữ liệu từ bản ghi gần nhất (Lastest Version/Adjustment) vào 19 cột.
User chỉ việc kiểm tra và cập nhật các thông tin thay đổi.
- Logic Mapping ngành nghề: Hệ thống tự động ánh xạ (Map) tên ngành từ giấy phép chuyên ngành sang Mã ngành cấp 1 theo QĐ 36/2025 để điền vào cột số 9.</t>
    </r>
  </si>
  <si>
    <r>
      <rPr>
        <rFont val="Times New Roman"/>
        <color rgb="FF1155CC"/>
        <sz val="13.0"/>
        <u/>
      </rPr>
      <t>Bộ/Ngành trình Cục ĐTNN</t>
    </r>
    <r>
      <rPr>
        <rFont val="Times New Roman"/>
        <sz val="13.0"/>
      </rPr>
      <t xml:space="preserve"> </t>
    </r>
  </si>
  <si>
    <t>BỘ TƯ PHÁP/ BỘ CÔNG THƯƠNG/ NGÂN HÀNG NHÀ NƯỚC VIỆT NAM</t>
  </si>
  <si>
    <t>Quý</t>
  </si>
  <si>
    <r>
      <rPr>
        <rFont val="Times New Roman"/>
        <color theme="1"/>
        <sz val="13.0"/>
      </rPr>
      <t>Báo cáo tình hình điều chỉnh giấy chứng nhận đăng ký đầu tư/ giấy tờ có giá trị tương đương cho nhà đầu tư nước ngoài trong lĩnh vực ... quý .... (Phu luc A)</t>
    </r>
    <r>
      <rPr>
        <rFont val="Times New Roman"/>
        <strike/>
        <color theme="1"/>
        <sz val="13.0"/>
      </rPr>
      <t xml:space="preserve">
Báo cáo quý của các cơ quan quản lý nhà nước về đầu tư theo pháp luật chuyên ngành về tình hình điều chỉnh Giấy chứng nhận đầu tư/Giấy tờ tương đương (Dự toán)
</t>
    </r>
  </si>
  <si>
    <t xml:space="preserve">-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Cột 1: STT. Loại Input: Tự động điền.Validation: Số thứ tự tăng dần.
- Cột 2: GCNĐT/ Số Giấy tờ có giá trị tương đương. Loại dữ liệu: Text (Max 50 ký tự),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bốc mã số giấy phép/định danh của dự án đó điền vào đây. Không cho phép User sửa.
- Cột 3: Ngày cấp. Loại dữ liệu: Date (Format: DD/MM/YYYY),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truy xuất lại API bản ghi gốc và map trường "Ngày chứng nhận lần đầu" của dự án đó điền vào đây. Không cho phép User sửa.
- Cột 4: Tên dự án/doanh nghiệp. Loại dữ liệu: Text (Max 250 ký tự),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bốc thông tin từ trường "Tên pháp lý sau khi điều chỉnh" để điền vào đây. Không cho phép User sửa.
- Cột 5: Lần điều chỉnh. Loại dữ liệu: Text chứa tham số định dạng số (Format: "Lần thứ [n]" với n &gt; 0),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lấy thông tin tổng số lần dự án này đã đổi giấy phép (Revision Count) từ API để đổ vào và tự động format. Không cho phép User sửa.
- Cột 6: Ngày điều chỉnh. Loại dữ liệu: Date (Format: DD/MM/YYYY),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map trực tiếp đúng ngày phê duyệt đó đổ ra đây để thỏa mãn chuẩn kỳ báo cáo. Không cho phép User sửa.
- Cột 7: Nội dung điều chỉnh cụ thể - Trước khi điều chỉnh. Loại dữ liệu: Text (Max 500 ký tự),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và lấy phần nội dung tại trường "Nội dung cũ/Nội dung đã quy định tại..." trong Văn bản đề nghị điều chỉnh gốc (tương đương Mẫu A.I.11.h) của NĐT đổ vào đây. 
- Cột 8: Nội dung điều chỉnh cụ thể - Sau khi điều chỉnh. Loại dữ liệu: Text (Max 500 ký tự),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và lấy phần nội dung "Nội dung mới/Nay đăng ký sửa thành..." từ hồ sơ điều chỉnh của NĐT để đổ vào đây. Hệ thống validate báo lỗi cảnh báo nếu Text ở Cột 8 sau khi User chỉnh xong bị giống hệt 100% Cột 7.
- Cột 9: Ghi chú. Loại dữ liệu: Text (Max 200 ký tự), không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nội dung từ trường "Lý do giải trình điều chỉnh" từ hồ sơ đề nghị để đổ vào làm nháp. Cho phép User chỉnh sửa. </t>
  </si>
  <si>
    <r>
      <rPr>
        <rFont val="Times New Roman"/>
        <color rgb="FF1155CC"/>
        <sz val="13.0"/>
        <u/>
      </rPr>
      <t>Bộ/Ngành trình Cục ĐTNN</t>
    </r>
    <r>
      <rPr>
        <rFont val="Times New Roman"/>
        <sz val="13.0"/>
      </rPr>
      <t xml:space="preserve"> </t>
    </r>
  </si>
  <si>
    <t>https://docs.google.com/spreadsheets/d/1x2SesBBk863MuD9JCWrOXeDMcsfFamUP4P7RmeTtmls/edit?gid=1624759021#gid=1624759021</t>
  </si>
  <si>
    <r>
      <rPr>
        <rFont val="Times New Roman"/>
        <color theme="1"/>
        <sz val="13.0"/>
      </rPr>
      <t xml:space="preserve">Báo cáo tình hình tạm ngừng, chấm dứt hoạt động dự án đầu tư nước ngoài trong lĩnh vực .... quý .... (Phu luc A)
</t>
    </r>
    <r>
      <rPr>
        <rFont val="Times New Roman"/>
        <strike/>
        <color theme="1"/>
        <sz val="13.0"/>
      </rPr>
      <t xml:space="preserve">Báo cáo quý của các cơ quan quản lý nhà nước về đầu tư theo pháp luật chuyên ngành về tình hình tạm ngừng, chấm dứt hoạt động dự án ĐTNN (Dự toán)
</t>
    </r>
  </si>
  <si>
    <t>- Mã báo cáo
- Quý báo cáo
- Năm báo cáo
- Ngày nộp/cập nhật
- Trạng thái báo cáo</t>
  </si>
  <si>
    <t>- Năm báo cáo
- Quý báo cáo
- Trạng thái báo cáo</t>
  </si>
  <si>
    <t>-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ĐIỀU KIỆN LỌC CHUNG: Nếu hệ thống có liên kết API với các cơ quan quản lý chuyên ngành (Bộ Tư pháp, Bộ Công Thương, Ngân hàng Nhà nước), hệ thống tự động lọc dữ liệu theo 2 điều kiện đồng thời:
+ Lọc theo thẩm quyền: Chỉ bốc các dự án thuộc đúng lĩnh vực quản lý chuyên ngành tương ứng với tổ chức của user đang thao tác.
+ Lọc theo kỳ báo cáo: Chỉ bốc các dự án có Ngày ký Quyết định/Công văn tạm ngừng hoặc chấm dứt rơi trọn vẹn vào Quý/Năm của kỳ báo cáo user đã chọn.
-&gt; các thông tin từ cột 2 đến cột 7 nếu là auto fill từ API thì không cho phép user sửa; cho phép user add thêm dòng mới để thêm các dự án nếu chưa kịp cập nhật tạm ngừng/chấm dứt dự án trên hệ thống của các bộ. 
- Cột 1: STT
Loại Input: Tự động điền.
Validation: Số thứ tự tăng dần.
- Cột 2: Mã số dự án / Số GCNĐT / Số Giấy tờ có giá trị tương đương
+ Loại Input: Nhập liệu văn bản. Giới hạn: Tối đa 50 ký tự.
+ Nhập tay hoặc Nếu có liên kết API, hệ thống auto lọc dự án theo Điều kiện lọc chung, sau đó bốc mã số định danh pháp lý chính thức của dự án điền vào đây.
+ Validation: Không cho phép user sửa nếu dữ liệu đến từ API. Nếu nhập tay: bắt buộc điền, không để trống.
+ Nếu Mã dự án xuất hiện ở cả Phần I (Tạm ngừng) lẫn Phần II (Chấm dứt): Ngày QĐ chấm dứt ở Cột 7 của Phần II bắt buộc phải &gt; Ngày QĐ tạm ngừng ở Cột 7 của Phần I. Nếu vi phạm → Hệ thống báo lỗi: "Ngày chấm dứt của Dự án [Mã] phải sau Ngày tạm ngừng."
+ Một dự án không được xuất hiện 2 lần trong cùng 1 Phần (I hoặc II). Ví dụ: Phần I không thể có 2 dòng cùng Mã dự án A với 2 Quyết định tạm ngừng khác nhau trong cùng 1 kỳ báo cáo → Báo lỗi: "Dự án [Mã] đã có trong danh sách Tạm ngừng của kỳ báo cáo này."
- Cột 3: Ngày cấp
Loại dữ liệu: Date (Format: DD/MM/YYYY). Bắt buộc.
Nhập tay hoặc Nếu có liên kết API, hệ thống auto lọc dự án theo Điều kiện lọc chung, sau đó truy xuất và map trường "Ngày chứng nhận lần đầu" từ GCNĐT gốc của dự án điền vào đây.
Validation: Không cho phép user sửa nếu dữ liệu đến từ API. Ngày tại Cột 3 bắt buộc phải &lt;= Ngày tại Cột 7.
- Cột 4: Tên dự án / doanh nghiệp
Loại dữ liệu: Text (Max 250 ký tự). Bắt buộc.
Nhập tay hoặc Nếu có liên kết API, hệ thống auto lọc dự án theo Điều kiện lọc chung, sau đó bốc Tên pháp lý hiện tại của dự án/tổ chức kinh tế (tên sau khi đã cập nhật điều chỉnh mới nhất nếu có) điền vào đây.
Validation: Không cho phép user sửa nếu dữ liệu đến từ API.
- Cột 5: Vốn đầu tư đăng ký (USD)
Loại dữ liệu: Số thực dương (Decimal), đơn vị USD. Bắt buộc.
Nhập tay hoặc Nếu có liên kết API, hệ thống auto lọc dự án theo Điều kiện lọc chung, sau đó áp dụng logic ưu tiên để lấy giá trị Vốn: Nếu dự án có Giấy chứng nhận điều chỉnh thì lấy Vốn từ Giấy chứng nhận điều chỉnh gần nhất; nếu chưa có lần nào điều chỉnh thì lấy Vốn từ GCNĐT gốc.
Validation:
+ Không cho phép user sửa nếu dữ liệu đến từ API.
+ Nếu nhập tay (luồng thủ công): Bắt buộc điền, giá trị phải &gt; 0.
+ Định dạng hiển thị: Phân cách hàng ngàn bằng dấu phẩy, 2 chữ số thập phân. Ví dụ: 1,500,000.00.
- Cột 6: Số QĐ/Công văn tạm ngừng/chấm dứt. 
Loại dữ liệu: Text (Max 50 ký tự). Bắt buộc.
Nhập tay hoặc Nếu có liên kết API, hệ thống auto lọc dự án theo Điều kiện lọc chung, sau đó bốc số hiệu văn bản của Quyết định/Công văn tạm ngừng hoặc chấm dứt chính thức do cơ quan có thẩm quyền ban hành điền vào đây.
Validation: Không cho phép user sửa nếu dữ liệu đến từ API. Nếu nhập tay: Bắt buộc điền, không để trống.
- Cột 7: Ngày QĐ/Công văn tạm ngừng/chấm dứt. 
Nếu có liên kết API, hệ thống auto lọc dự án theo Điều kiện lọc chung, sau đó lấy Ngày ký của văn bản tương ứng với Cột 6 điền vào đây.
Validation:
+ Không cho phép user sửa nếu dữ liệu đến từ API.
+ Nếu nhập tay: Dùng Date Picker, không cho gõ text tự do.
+ Ngày tại Cột 7 bắt buộc phải &gt;= Ngày cấp tại Cột 3.
+ Ngày tại Cột 7 bắt buộc phải nằm trọn trong khoảng thời gian của Quý/Năm kỳ báo cáo user đã chọn. Nếu vi phạm → Hệ thống báo lỗi cứng, không cho Submit.
- Cột 8: Ghi chú (Nguyên nhân tạm ngừng, chấm dứt hoạt động)
Loại dữ liệu: Text (Max 500 ký tự). Không bắt buộc.
Nhập tay hoặc Nếu có liên kết API và cơ quan quản lý chuyên ngành lưu trường nguyên nhân theo danh mục định sẵn trong CSDL, hệ thống tự động bốc nội dung đó đổ vào đây làm nháp. 
Validation: Cho phép user sửa/gõ tay tóm tắt bất kể API có trả về dữ liệu hay không.</t>
  </si>
  <si>
    <r>
      <rPr>
        <rFont val="Times New Roman"/>
        <color rgb="FF1155CC"/>
        <sz val="13.0"/>
        <u/>
      </rPr>
      <t>Bộ/Ngành trình Cục ĐTNN</t>
    </r>
    <r>
      <rPr>
        <rFont val="Times New Roman"/>
        <sz val="13.0"/>
      </rPr>
      <t xml:space="preserve"> </t>
    </r>
  </si>
  <si>
    <t>STT 20: Báo cáo quý của các cơ quan quản lý nhà nước về đầu tư theo pháp luật chuyên ngành về tình hình tạm ngừng, chấm dứt hoạt động dự án ĐTNN (Mẫu A.IV.7)</t>
  </si>
  <si>
    <t>https://docs.google.com/spreadsheets/d/1x2SesBBk863MuD9JCWrOXeDMcsfFamUP4P7RmeTtmls/edit?gid=821785386#gid=821785386</t>
  </si>
  <si>
    <r>
      <rPr>
        <rFont val="Times New Roman"/>
        <color theme="1"/>
        <sz val="13.0"/>
      </rPr>
      <t xml:space="preserve">Báo cáo tổng hợp tình hình xuất, nhập khẩu của tổ chức kinh tế có vốn đầu tư nước ngoài năm ... (Phu luc A)
</t>
    </r>
    <r>
      <rPr>
        <rFont val="Times New Roman"/>
        <strike/>
        <color theme="1"/>
        <sz val="13.0"/>
      </rPr>
      <t xml:space="preserve">Báo cáo năm của Bộ Tài chính tổng hợp tình hình xuất nhập khẩu của tổ chức kinh tế có vốn ĐTNN (Dự toán)
</t>
    </r>
  </si>
  <si>
    <t>Mẫu này là tổng hợp (Aggregation) từ hai mẫu 8b và 8c. Nếu hệ thống đã có dữ liệu của 8b và 8c thì mẫu này có thể Auto-fill 100%.</t>
  </si>
  <si>
    <r>
      <rPr>
        <rFont val="Times New Roman"/>
        <color theme="1"/>
        <sz val="13.0"/>
      </rPr>
      <t xml:space="preserve">- STT: Loại Input: Số nguyên (Integer). Disable. Validation: Tự động tăng từ 1.
- Địa phương: Loại Input: Text/Label. Disable. Validation: Bắt buộc, load sẵn danh mục 63 Tỉnh/Thành phố gốc. Nguồn Auto: Hệ thống tự động load sẵn từ CSDL hành chính.
- Giá trị xuất khẩu (USD): Loại Input: Số thực (Decimal/Tiền tệ). Validation: &gt;= 0. Nguồn Auto: Bằng tổng cộng (SUM) cột giá trị xuất khẩu của Mẫu 8b theo từng tỉnh tương ứng.
- Giá trị nhập khẩu (USD): Loại Input: Số thực (Decimal/Tiền tệ). Validation: &gt;= 0. Nguồn Auto: Bằng tổng cộng (SUM) cột giá trị nhập khẩu của Mẫu 8c theo từng tỉnh tương ứng.
- Tổng (Dòng cuối): Loại Input: Tính toán. Disable. Validation: Read-only, cập nhật Real-time. Nguồn Auto: Hàm SUM() lấy tổng dọc từ trên xuống cho 2 cột giá trị.
- Nơi lập báo cáo (Footer): Loại Input: Text. Disable. Validation: Không cho sửa. Nguồn Auto: Tên Tỉnh/Thành phố của cơ quan nộp.
- Ngày, tháng, năm (Footer): Loại Input: Date. Disable. Validation: Không cho sửa. Nguồn Auto: Thời gian thực của hệ thống (Current System Date).
</t>
    </r>
    <r>
      <rPr>
        <rFont val="Times New Roman"/>
        <b/>
        <color theme="1"/>
        <sz val="13.0"/>
      </rPr>
      <t>*Note:</t>
    </r>
    <r>
      <rPr>
        <rFont val="Times New Roman"/>
        <color theme="1"/>
        <sz val="13.0"/>
      </rPr>
      <t xml:space="preserve"> User chỉ cần nộp Mẫu 8b (chi tiết xuất) và 8c (chi tiết nhập). Sau đó, họ bấm nút "Tổng hợp dữ liệu" ở Mẫu 8a -&gt; Hệ thống tự động Group By theo tỉnh và Sum tiền từ 2 mẫu kia sang mẫu này. </t>
    </r>
  </si>
  <si>
    <r>
      <rPr>
        <rFont val="Times New Roman"/>
        <color rgb="FF1155CC"/>
        <sz val="13.0"/>
        <u/>
      </rPr>
      <t>Bộ/Ngành trình Cục ĐTNN</t>
    </r>
    <r>
      <rPr>
        <rFont val="Times New Roman"/>
        <sz val="13.0"/>
      </rPr>
      <t xml:space="preserve"> </t>
    </r>
  </si>
  <si>
    <t>CỤC HẢI QUAN, BỘ TÀI CHÍNH</t>
  </si>
  <si>
    <t>Cục Đầu tư nước ngoài, Bộ Tài chính</t>
  </si>
  <si>
    <t>STT 21: Báo cáo năm của Bộ Tài chính tổng hợp tình hình xuất nhập khẩu của tổ chức kinh tế có vốn ĐTNN (Mẫu A.IV.8a)</t>
  </si>
  <si>
    <t>https://docs.google.com/spreadsheets/d/1x2SesBBk863MuD9JCWrOXeDMcsfFamUP4P7RmeTtmls/edit?gid=2130026721#gid=2130026721</t>
  </si>
  <si>
    <r>
      <rPr>
        <rFont val="Times New Roman"/>
        <color theme="1"/>
        <sz val="13.0"/>
      </rPr>
      <t xml:space="preserve">Báo cáo tình hình xuất khẩu của tổ chức kinh tế có vốn đầu tư nước ngoài năm ......
</t>
    </r>
    <r>
      <rPr>
        <rFont val="Times New Roman"/>
        <strike/>
        <color theme="1"/>
        <sz val="13.0"/>
      </rPr>
      <t>Báo cáo năm của Bộ Tài chính tình hình xuất khẩu của tổ chức kinh tế có vốn ĐTNN (Dự toán)
Báo cáo tình hình xuất khẩu hàng hóa của tổ chức kinh tế có vốn đầu tư nước ngoài năm ...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</si>
  <si>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10 hoặc 14 số, không trùng lặp dòng.
- Ngày cấp: Loại Input: Date Picker. Validation: Bắt buộc, Ngày cấp &lt;= Ngày hiện tại.  Nguồn Auto: Có thể tự điền nếu gõ Mã số thuế (nếu có API kết nối CSDL Đăng ký kinh doanh).
- Tên doanh nghiệp: Loại Input: Text. Validation: Bắt buộc. Nguồn Auto: Tự động điền theo Mã số thuế nếu có API liên kết Đăng ký kinh doanh. Nguồn Auto: Có thể tự điền nếu gõ Mã số thuế (nếu có API kết nối CSDL Đăng ký kinh doanh).
- Tỉnh/ Thành phố: Loại Input: Dropdown/Text. Validation: Thuộc danh mục 63 Tỉnh/Thành phố. Nguồn Auto: Có thể tự điền nếu gõ Mã số thuế (nếu có API kết nối CSDL Đăng ký kinh doanh).
- Xuất khẩu kỳ báo cáo (USD): Loại Input: Số thực (Decimal/Tiền tệ). Validation: &gt;= 0 (Cấm nhập số âm).
- Tổng (Dòng cuối): Loại Input: Tính toán. Disable. Validation: Read-only, cập nhật Real-time. Nguồn Auto: Hàm SUM() lấy tổng dọc từ trên xuống cho cột Xuất khẩu.
- Nơi lập báo cáo (Footer): Loại Input: Text. Disable. Validation: Không cho sửa. Nguồn Auto: Tự động lấy tên Tỉnh/Thành phố theo địa chỉ trụ sở của Cơ quan nộp (Cục Hải quan địa phương).
- Ngày, tháng, năm (Footer): Loại Input: Date. Disable. Validation: Không cho sửa. Nguồn Auto: Lấy thời gian hiện tại của hệ thống (Current System Date).
</t>
    </r>
    <r>
      <rPr>
        <rFont val="Times New Roman"/>
        <b/>
        <color theme="1"/>
        <sz val="13.0"/>
      </rPr>
      <t>*Note khả năng tích hợp API Cục Hải Quan</t>
    </r>
    <r>
      <rPr>
        <rFont val="Times New Roman"/>
        <color theme="1"/>
        <sz val="13.0"/>
      </rPr>
      <t xml:space="preserve">
Hệ thống sẽ quét toàn bộ các tờ khai xuất khẩu (Export Declarations) đã thông quan trong kỳ báo cáo.
Logic lọc: Chỉ lấy các tờ khai có Mã số thuế doanh nghiệp nằm trong danh sách doanh nghiệp FDI.
Tính toán: Tổng cộng giá trị xuất khẩu của các tờ khai đó để điền vào cột số 6.</t>
    </r>
  </si>
  <si>
    <r>
      <rPr>
        <rFont val="Times New Roman"/>
        <color rgb="FF1155CC"/>
        <sz val="13.0"/>
        <u/>
      </rPr>
      <t>Bộ/Ngành trình Cục ĐTNN</t>
    </r>
    <r>
      <rPr>
        <rFont val="Times New Roman"/>
        <sz val="13.0"/>
      </rPr>
      <t xml:space="preserve"> </t>
    </r>
  </si>
  <si>
    <t>STT 22: Báo cáo năm của Bộ Tài chính tình hình xuất khẩu của tổ chức kinh tế có vốn ĐTNN (Mẫu A.IV.8b)</t>
  </si>
  <si>
    <t>https://docs.google.com/spreadsheets/d/1x2SesBBk863MuD9JCWrOXeDMcsfFamUP4P7RmeTtmls/edit?gid=806642823#gid=806642823</t>
  </si>
  <si>
    <r>
      <rPr>
        <rFont val="Times New Roman"/>
        <color theme="1"/>
        <sz val="13.0"/>
      </rPr>
      <t xml:space="preserve">Báo cáo tình hình nhập khẩu của tổ chức kinh tế có vốn đầu tư nước ngoài năm ......
</t>
    </r>
    <r>
      <rPr>
        <rFont val="Times New Roman"/>
        <strike/>
        <color theme="1"/>
        <sz val="13.0"/>
      </rPr>
      <t xml:space="preserve">Báo cáo năm của Bộ Tài chính tình hình nhập khẩu của tổ chức kinh tế có vốn ĐTNN (Dự toán)
</t>
    </r>
    <r>
      <rPr>
        <rFont val="Times New Roman"/>
        <color theme="1"/>
        <sz val="13.0"/>
      </rPr>
      <t xml:space="preserve">
</t>
    </r>
    <r>
      <rPr>
        <rFont val="Times New Roman"/>
        <strike/>
        <color theme="1"/>
        <sz val="13.0"/>
      </rPr>
      <t>Báo cáo tình hình nhập khẩu hàng hóa của tổ chức kinh tế có vốn đầu tư nước ngoài năm ...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</si>
  <si>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10 hoặc 14 số, không trùng lặp dòng. Nguồn Auto: Có thể tự điền nếu gõ Mã số thuế (nếu có API kết nối CSDL Đăng ký kinh doanh).
- Ngày cấp: Loại Input: Date Picker. Validation: Bắt buộc, Ngày cấp &lt;= Ngày hiện tại. Nguồn Auto: Có thể tự điền nếu gõ Mã số thuế (nếu có API kết nối CSDL Đăng ký kinh doanh).
- Tên doanh nghiệp: Loại Input: Text. Validation: Bắt buộc. Nguồn Auto: Có thể tự điền nếu gõ Mã số thuế (nếu có API kết nối CSDL Đăng ký kinh doanh).
- Tỉnh/ Thành phố: Loại Input: Dropdown/Text. Validation: Thuộc danh mục 63 Tỉnh/Thành phố. Nguồn Auto: Có thể tự điền nếu gõ Mã số thuế (nếu có API kết nối CSDL Đăng ký kinh doanh).
- Nhập khẩu kỳ báo cáo (USD): Loại Input: Số thực (Decimal/Tiền tệ). Validation: &gt;= 0.
- Tổng (Dòng cuối): Loại Input: Tính toán. Disable. Validation: Read-only, cập nhật Real-time. Nguồn Auto: Hàm SUM() lấy tổng dọc từ trên xuống cho cột Nhập khẩu.
- Nơi lập báo cáo (Footer): Loại Input: Text. Disable. Validation: Không cho sửa. Nguồn Auto: Tự động lấy tên Tỉnh/Thành phố theo địa chỉ trụ sở của Cơ quan nộp (Cục Hải quan địa phương).
- Ngày, tháng, năm (Footer): Loại Input: Date. Disable. Validation: Không cho sửa. Nguồn Auto: Lấy thời gian hiện tại của hệ thống (Current System Date).
</t>
    </r>
    <r>
      <rPr>
        <rFont val="Times New Roman"/>
        <b/>
        <color theme="1"/>
        <sz val="13.0"/>
      </rPr>
      <t>*Note quan trọng về Tích hợp API Hải quan:</t>
    </r>
    <r>
      <rPr>
        <rFont val="Times New Roman"/>
        <color theme="1"/>
        <sz val="13.0"/>
      </rPr>
      <t xml:space="preserve">
Nếu kết nối API với Tổng cục Hải quan, hệ thống sẽ lọc toàn bộ các tờ khai nhập khẩu có Mã số thuế thuộc danh sách FDI trong năm báo cáo -&gt; Cộng dồn giá trị (Sum) theo từng MST -&gt; Tự động điền đầy đủ 100% các cột từ Mã số thuế đến Giá trị nhập khẩu (USD). Cán bộ chỉ cần kiểm tra lại tổng tiền xem có khớp với báo cáo nội bộ không rồi bấm gửi.</t>
    </r>
  </si>
  <si>
    <r>
      <rPr>
        <rFont val="Times New Roman"/>
        <color rgb="FF1155CC"/>
        <sz val="13.0"/>
        <u/>
      </rPr>
      <t>Bộ/Ngành trình Cục ĐTNN</t>
    </r>
    <r>
      <rPr>
        <rFont val="Times New Roman"/>
        <sz val="13.0"/>
      </rPr>
      <t xml:space="preserve"> </t>
    </r>
  </si>
  <si>
    <t>STT 23: Báo cáo năm của Bộ Tài chính tình hình nhập khẩu của tổ chức kinh tế có vốn ĐTNN (Mẫu A.IV.8c)</t>
  </si>
  <si>
    <t>https://docs.google.com/spreadsheets/d/1x2SesBBk863MuD9JCWrOXeDMcsfFamUP4P7RmeTtmls/edit?gid=1788700621#gid=1788700621</t>
  </si>
  <si>
    <r>
      <rPr>
        <rFont val="Times New Roman"/>
        <color theme="1"/>
        <sz val="13.0"/>
      </rPr>
      <t xml:space="preserve">Báo cáo tổng hợp tình hình tài chính và nộp ngân sách của tổ chức kinh tế có vốn đầu tư nước ngoài năm ...... (theo địa bàn tỉnh/thành phố)
</t>
    </r>
    <r>
      <rPr>
        <rFont val="Times New Roman"/>
        <strike/>
        <color theme="1"/>
        <sz val="13.0"/>
      </rPr>
      <t>Báo cáo tổng hợp năm của Bộ Tài chính về tình hình tài chính và nộp ngân sách của tổ chức kinh tế có vốn đầu tư nước ngoài (Dự toán)
Báo cáo tổng hợp tình hình tài chính và nộp ngân sách của tổ chức kinh tế có vốn đầu tư nước ngoài năm ... (Phu luc A)</t>
    </r>
  </si>
  <si>
    <t>- Mã báo cáo
- Năm báo cáo
- Địa bàn
- Ngày nộp/cập nhật
- Trạng thái báo cáo</t>
  </si>
  <si>
    <t>- Năm báo cáo
- Địa bàn
- Trạng thái báo cáo</t>
  </si>
  <si>
    <r>
      <rPr>
        <rFont val="Times New Roman"/>
        <color theme="1"/>
        <sz val="13.0"/>
      </rPr>
      <t xml:space="preserve">- STT: Loại Input: Số nguyên (Integer). Disable. Validation: Tự động tăng từ 1. 
- Tỉnh/Thành phố: Loại Input: Text/Label. Disable. Validation: Thuộc danh mục 63 Tỉnh/Thành phố gốc, không trùng lặp dòng. 
- Thu từ xuất, nhập khẩu (triệu VNĐ): Loại Input: Số thực (Decimal/Tiền tệ). Validation: &gt;= 0. 
- Thu nội địa (triệu VNĐ): Loại Input: Số thực (Decimal/Tiền tệ). Validation: &gt;= 0. 
- Thu từ dầu thô (triệu VNĐ): Loại Input: Số thực (Decimal/Tiền tệ). Validation: &gt;= 0. 
- Số doanh nghiệp - Lỗ: Loại Input: Số nguyên (Integer). Validation: &gt;= 0.
- Số doanh nghiệp - Lãi: Loại Input: Số nguyên (Integer). Validation: &gt;= 0.
- Dòng Tổng (Dưới cùng): Loại Input: Tính toán. Disable. Validation: Read-only, tự động cập nhật Real-time. Nguồn Auto: Hàm SUM() lấy tổng dọc từ trên xuống cho 5 cột số phía trên.
- Nơi lập báo cáo (Footer): Loại Input: Text. Disable. Validation: Không cho sửa. Nguồn Auto: Lấy tên Tỉnh/Thành phố theo địa chỉ trụ sở của Cơ quan đăng nhập.
- Ngày, tháng, năm (Footer): Loại Input: Date. Disable. Validation: Cố định. Nguồn Auto: Thời gian thực của hệ thống (Current System Date).
</t>
    </r>
    <r>
      <rPr>
        <rFont val="Times New Roman"/>
        <b/>
        <color theme="1"/>
        <sz val="13.0"/>
      </rPr>
      <t xml:space="preserve">*Note khả năng tích hợp API vs Cục Thuế: 
</t>
    </r>
    <r>
      <rPr>
        <rFont val="Times New Roman"/>
        <color theme="1"/>
        <sz val="13.0"/>
      </rPr>
      <t>+ Nguồn API: Lấy từ kho dữ liệu Báo cáo Tài chính và Hồ sơ nộp thuế của Hệ thống quản lý Thuế (TMS).
+ Cơ chế Auto-fill:
-&gt; API rà quét toàn bộ Doanh nghiệp có Mã số thuế thuộc diện FDI.
-&gt; Gom nhóm (Group By) các công ty theo trường Tỉnh/Thành phố.
-&gt; Quét dòng doanh thu/lợi nhuận: Đếm (Count) số công ty nào Lợi nhuận &lt; 0 thì nhét vào cột "Lỗ", Công ty nào Lợi nhuận &gt; 0 thì nhét vào cột "Lãi".
-&gt; Quét biên lai nộp thuế của các công ty đó trong năm: Phân loại theo mã tiểu mục thu NSNN để dồn tổng tiền (Sum) vào 3 ô: Thu XNK, Thu nội địa, Thu từ dầu thô. (Lưu ý phải chia cho 1.000.000 vì đơn vị ở form định dạng là triệu VNĐ).</t>
    </r>
  </si>
  <si>
    <r>
      <rPr>
        <rFont val="Times New Roman"/>
        <color rgb="FF1155CC"/>
        <sz val="13.0"/>
        <u/>
      </rPr>
      <t>Bộ/Ngành trình Cục ĐTNN</t>
    </r>
    <r>
      <rPr>
        <rFont val="Times New Roman"/>
        <sz val="13.0"/>
      </rPr>
      <t xml:space="preserve"> </t>
    </r>
  </si>
  <si>
    <t>CỤC THUẾ, BỘ TÀI CHÍNH</t>
  </si>
  <si>
    <t>STT 24: Báo cáo tổng hợp năm của Bộ Tài chính về tình hình tài chính và nộp ngân sách của tổ chức kinh tế có vốn đầu tư nước ngoài (Mẫu A.IV.9a)</t>
  </si>
  <si>
    <t>https://docs.google.com/spreadsheets/d/1x2SesBBk863MuD9JCWrOXeDMcsfFamUP4P7RmeTtmls/edit?gid=911100451#gid=911100451</t>
  </si>
  <si>
    <r>
      <rPr>
        <rFont val="Times New Roman"/>
        <color theme="1"/>
        <sz val="13.0"/>
      </rPr>
      <t xml:space="preserve">Báo cáo tổng hợp tình hình tài chính và nộp ngân sách của tổ chức kinh tế có vốn đầu tư nước ngoài năm ...... (theo doanh nghiệp)
</t>
    </r>
    <r>
      <rPr>
        <rFont val="Times New Roman"/>
        <strike/>
        <color theme="1"/>
        <sz val="13.0"/>
      </rPr>
      <t>Báo cáo năm của Bộ Tài chính về tình hình tài chính và nộp ngân sách của tổ chức kinh tế có vốn đầu tư nước ngoài (Dự toán)
Báo cáo tình hình tài chính và nộp ngân sách của tổ chức kinh tế có vốn đầu tư nước ngoài năm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</si>
  <si>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Mã số thuế (10 hoặc 14 số), không được trùng lặp dòng.
- Tên doanh nghiệp: Loại Input: Text. Validation: Bắt buộc (Không cho phép trống).
- Ngày cấp: Loại Input: Date Picker. Validation: Bắt buộc, Ngày cấp &lt;= Ngày hiện tại (Không được lớn hơn ngày làm báo cáo).
- Địa chỉ: Loại Input: Text. Validation: Bắt buộc.
- Tỉnh/ thành phố: Loại Input: Dropdown/Text. Validation: Thuộc danh mục 63 Tỉnh/Thành phố.
- Doanh thu: Loại Input: Số thực (Decimal/Tiền tệ). Validation: Có thể &gt;= 0 (Tùy thuộc nghiệp vụ doanh nghiệp có phát sinh hay không).
- Lợi nhuận sau thuế: Loại Input: Số thực (Decimal/Tiền tệ). Validation: Được phép nhập số âm (&lt;0) (Lý do: Doanh nghiệp có thể bị lỗ).
- Thuế và các khoản phải nộp NSNN: Loại Input: Số thực (Decimal/Tiền tệ). Validation: &gt;= 0 (Có thể = 0 nếu doanh nghiệp lỗ hoặc được miễn thuế, nhưng không thể âm).
- Dòng Tổng (Dưới cùng): Loại Input: Tính toán. Disable. Validation: Read-only, cập nhật Real-time. Nguồn Auto: Hàm SUM() tự động tính tổng dọc cho 3 cột: Doanh thu, Lợi nhuận sau thuế, Thuế &amp; Các khoản nộp NSNN.
- Nơi lập báo cáo (Footer): Loại Input: Text. Disable. Validation: Không cho sửa. Nguồn Auto: Lấy tên Tỉnh/Thành phố theo địa chỉ trụ sở của Cơ quan đăng nhập.
- Ngày, tháng, năm (Footer): Loại Input: Date. Disable. Validation: Không cho sửa. Nguồn Auto: Lấy thời gian hiện tại của hệ thống lúc tạo/nộp báo cáo (Current System Date).
</t>
    </r>
    <r>
      <rPr>
        <rFont val="Times New Roman"/>
        <b/>
        <color theme="1"/>
        <sz val="13.0"/>
      </rPr>
      <t>*Note khả năng tích hợp API với Tổng cục Thuế / Hệ thống đăng ký kinh doanh:</t>
    </r>
    <r>
      <rPr>
        <rFont val="Times New Roman"/>
        <color theme="1"/>
        <sz val="13.0"/>
      </rPr>
      <t xml:space="preserve">
- Auto-fill 1 phần: Nếu chỉ tích hợp lấy thông tin định danh: User chỉ cần gõ (hoặc paste) cột "Mã số thuế", hệ thống gọi API tự động điền ngay 4 ô: Tên doanh nghiệp, Ngày cấp, Địa chỉ, Tỉnh/Thành phố rồi bôi xám Disable. User chỉ nhập 3 cột tiền tệ.
- Auto-fill 100%: Nếu Cục Thuế chia sẻ cả dữ liệu tài chính gốc (Báo cáo tài chính năm đã chốt) thì hệ thống auto-render ra biểu mẫu này luôn. User bên Thuế mở ra chỉ việc ngắm và bấm "Nộp báo cáo".</t>
    </r>
  </si>
  <si>
    <r>
      <rPr>
        <rFont val="Times New Roman"/>
        <color rgb="FF1155CC"/>
        <sz val="13.0"/>
        <u/>
      </rPr>
      <t>Bộ/Ngành trình Cục ĐTNN</t>
    </r>
    <r>
      <rPr>
        <rFont val="Times New Roman"/>
        <sz val="13.0"/>
      </rPr>
      <t xml:space="preserve"> </t>
    </r>
  </si>
  <si>
    <t>STT 25: Báo cáo năm của Bộ Tài chính về tình hình tài chính và nộp ngân sách của tổ chức kinh tế có vốn đầu tư nước ngoài (Mẫu A.IV.9b)</t>
  </si>
  <si>
    <t>https://docs.google.com/spreadsheets/d/1x2SesBBk863MuD9JCWrOXeDMcsfFamUP4P7RmeTtmls/edit?gid=1326850555#gid=1326850555</t>
  </si>
  <si>
    <r>
      <rPr>
        <rFont val="Times New Roman"/>
        <color theme="1"/>
        <sz val="13.0"/>
      </rPr>
      <t xml:space="preserve">Báo cáo tổng hợp tình hình lao động nước ngoài làm việc tại các tổ chức kinh tế có vốn đầu tư nước ngoài năm ...... (theo quốc tịch)
</t>
    </r>
    <r>
      <rPr>
        <rFont val="Times New Roman"/>
        <strike/>
        <color theme="1"/>
        <sz val="13.0"/>
      </rPr>
      <t>Báo cáo năm của Bộ Nội vụ về tình hình lao động nước ngoài làm việc tại tổ chức kinh tế có vốn đầu tư nước ngoài theo quốc tịch (Dự toán)
Báo cáo tình hình lao động nước ngoài làm việc tại các tổ chức kinh tế có vốn đầu tư nước ngoài theo quốc tịch năm ... (Phu luc A)</t>
    </r>
  </si>
  <si>
    <r>
      <rPr>
        <rFont val="Times New Roman"/>
        <color theme="1"/>
        <sz val="13.0"/>
      </rPr>
      <t xml:space="preserve">- STT: Loại Input: Số nguyên (Integer). Disable. Validation: Tự động tăng từ 1.
- Quốc tịch: Loại Input: Text/Dropdown. Validation: Bắt buộc, phải thuộc đúng danh mục Quốc gia/Quốc tịch chuẩn quốc tế (Master Data Quốc gia ISO), không trùng lặp dòng. 
- Tổng số lao động ở thời điểm báo cáo: Loại Input: Số nguyên (Integer). Validation: &gt; 0.
- Tổng số (Dòng cuối cùng): Loại Input: Tính toán. Disable. Validation: Read-only, tự động cập nhật Real-time. Nguồn: Hàm SUM() lấy tổng dọc từ trên xuống cho cột Tổng số lao động.
- Nơi lập báo cáo (Địa danh): Loại Input: Text. Disable. Validation: Không cho sửa. Nguồn Auto: Tự động lấy tên Tỉnh/Thành phố theo địa chỉ trụ sở của Cơ quan đăng nhập.
- Ngày, tháng, năm lập báo cáo: Loại Input: Date Picker. Disable. Validation: Không cho sửa. Nguồn Auto: Tự động lấy theo thời gian hiện tại của hệ thống.
</t>
    </r>
    <r>
      <rPr>
        <rFont val="Times New Roman"/>
        <b/>
        <color theme="1"/>
        <sz val="13.0"/>
      </rPr>
      <t xml:space="preserve">*Note khả năng tích hợp API với BỘ NỘI VỤ
</t>
    </r>
    <r>
      <rPr>
        <rFont val="Times New Roman"/>
        <color theme="1"/>
        <sz val="13.0"/>
      </rPr>
      <t xml:space="preserve">Giao diện sẽ chuyển sang trạng thái tự động 100% (Read-only). Cơ chế xử lý các thông tin tự điền như sau:
+ Nguồn API: Lấy dữ liệu trực tiếp từ Hệ thống cấp Giấy phép lao động (Work Permit) điện tử của Cục Việc Làm.
+ Dữ liệu API mang về: Danh sách toàn bộ lao động nước ngoài có giấy phép đang còn hiệu lực tính đến ngày báo cáo. Kèm theo Mã số thuế của doanh nghiệp họ đang làm việc.
-&gt; Logic Mapping (Cơ chế xử lý tự điền vào Form):
Bước 1: Hệ thống đối chiếu Mã số thuế đó với Danh sách Doanh nghiệp FDI lưu trong Cổng đầu tư để lọc ra đúng đối tượng.
Bước 2: Gom nhóm (Group By) toàn bộ số nhân sự thu được theo đúng tiêu chí "Quốc tịch" (Ví dụ: tách riêng ông Mỹ, ông Hàn, ông Nhật...).
Bước 3: Đếm số lượng cụ thể và tự động đâm ra N dòng tương ứng trên Grid lưới báo cáo.
</t>
    </r>
  </si>
  <si>
    <r>
      <rPr>
        <rFont val="Times New Roman"/>
        <color rgb="FF1155CC"/>
        <sz val="13.0"/>
        <u/>
      </rPr>
      <t>Bộ/Ngành trình Cục ĐTNN</t>
    </r>
    <r>
      <rPr>
        <rFont val="Times New Roman"/>
        <sz val="13.0"/>
      </rPr>
      <t xml:space="preserve"> </t>
    </r>
  </si>
  <si>
    <t>BỘ NỘI VỤ (CỤC VIỆC LÀM)</t>
  </si>
  <si>
    <t>STT 26: Báo cáo năm của Bộ Nội vụ về tình hình lao động nước ngoài làm việc tại tổ chức kinh tế có vốn đầu tư nước ngoài theo quốc tịch (Mẫu A.IV.10a)</t>
  </si>
  <si>
    <t>https://docs.google.com/spreadsheets/d/1x2SesBBk863MuD9JCWrOXeDMcsfFamUP4P7RmeTtmls/edit?gid=613618740#gid=613618740</t>
  </si>
  <si>
    <r>
      <rPr>
        <rFont val="Times New Roman"/>
        <color theme="1"/>
        <sz val="13.0"/>
      </rPr>
      <t xml:space="preserve">Báo cáo tổng hợp tình hình lao động nước ngoài làm việc tại các tổ chức kinh tế có vốn đầu tư nước ngoài năm ...... (theo địa bàn tỉnh/thành phố)
</t>
    </r>
    <r>
      <rPr>
        <rFont val="Times New Roman"/>
        <strike/>
        <color theme="1"/>
        <sz val="13.0"/>
      </rPr>
      <t xml:space="preserve">Báo cáo năm của Bộ Nội vụ về tình hình lao động nước ngoài làm việc tại tổ chức kinh tế có vốn đầu tư nước ngoài theo địa phương (Dự toán)
Báo cáo năm của Bộ Nội vụ và xã hội về tình hình lao động nước ngoài làm việc tại tổ chức kinh tế có vốn đầu tư nước ngoài theo địa phương (Du thao thong tu)
</t>
    </r>
    <r>
      <rPr>
        <rFont val="Times New Roman"/>
        <color theme="1"/>
        <sz val="13.0"/>
      </rPr>
      <t xml:space="preserve">
</t>
    </r>
    <r>
      <rPr>
        <rFont val="Times New Roman"/>
        <strike/>
        <color theme="1"/>
        <sz val="13.0"/>
      </rPr>
      <t xml:space="preserve">Báo cáo tình hình lao động nước ngoài làm việc tại các tổ chức kinh tế có vốn đầu tư nước ngoài theo địa phương năm ... (Phu luc A)
</t>
    </r>
  </si>
  <si>
    <r>
      <rPr>
        <rFont val="Times New Roman"/>
        <color theme="1"/>
        <sz val="13.0"/>
      </rPr>
      <t>- STT: Loại Input: Số nguyên (Integer). Disable. Validation: Tự động tăng từ 1. 
- Tỉnh/Thành phố: Loại Input: Text/Label. Disable. Validation: Bắt buộc, phải thuộc đúng danh mục 63 Tỉnh/Thành phố gốc, không trùng lặp dòng. Nguồn Auto: Hệ thống tự động load sẵn toàn bộ 63 dòng danh mục hành chính.
- Tổng số lao động ở thời điểm báo cáo: Loại Input: Số nguyên (Integer). Validation: &gt;= 0. 
= Tổng cộng (Dòng cuối): Loại Input: Tính toán. Disable. Validation: Read-only, tự động cập nhật Real-time. Nguồn Auto: Hàm SUM() lấy tổng dọc từ trên xuống cho cột Tổng số lao động.
- Nơi lập báo cáo (Địa danh): Loại Input: Text. Disable. Validation: Không cho sửa. Nguồn Auto: Tự động lấy tên Tỉnh/Thành phố theo địa chỉ trụ sở của Cơ quan đăng nhập.
- Ngày, tháng, năm lập báo cáo: Loại Input: Date Picker. Disable. Validation: Không cho sửa. Nguồn Auto: Tự động lấy theo thời gian hiện tại của hệ thống
*</t>
    </r>
    <r>
      <rPr>
        <rFont val="Times New Roman"/>
        <b/>
        <color theme="1"/>
        <sz val="13.0"/>
      </rPr>
      <t>Note khả năng tích hợp API với Bộ LĐTBXH (Cục Việc làm)</t>
    </r>
    <r>
      <rPr>
        <rFont val="Times New Roman"/>
        <color theme="1"/>
        <sz val="13.0"/>
      </rPr>
      <t xml:space="preserve"> (do họ cấp Giấy phép lao động Work Permit).
- Hệ thống có thể gọi API chéo để Auto-fill 100% cột "Tổng số lao động ở thời điểm báo cáo".
-&gt; Logic Mapping: Count tổng số lượng Giấy phép lao động cấp cho người nước ngoài (Work Permits) đang còn hiệu lực tính đến ngày 31/12 của năm báo cáo.
-&gt; Query chéo với "Mã số thuế doanh nghiệp" bên Tổng cục Thuế để xác định Công ty đó là FDI.
-&gt; nhóm lại (Group By) theo "Tỉnh/Thành phố" trả về cho 63 dòng.
-&gt; Khi đó, báo cáo này sẽ Disable toàn bộ khung nhập liệu, User từ Bộ LĐTBXH chỉ việc nhấn "Xác nhận &amp; Nộp".</t>
    </r>
  </si>
  <si>
    <r>
      <rPr>
        <rFont val="Times New Roman"/>
        <color rgb="FF1155CC"/>
        <sz val="13.0"/>
        <u/>
      </rPr>
      <t>Bộ/Ngành trình Cục ĐTNN</t>
    </r>
    <r>
      <rPr>
        <rFont val="Times New Roman"/>
        <sz val="13.0"/>
      </rPr>
      <t xml:space="preserve"> </t>
    </r>
  </si>
  <si>
    <t>BỘ LAO ĐỘNG THƯƠNG BINH VÀ XÃ HỘI
(CỤC VIỆC LÀM)</t>
  </si>
  <si>
    <t>Bộ Kế hoạch và Đầu tư (Cục Đầu tư nước ngoài)</t>
  </si>
  <si>
    <t>STT 27: Báo cáo năm của Bộ Nội vụ về tình hình lao động nước ngoài làm việc tại tổ chức kinh tế có vốn đầu tư nước ngoài theo địa phương (Mẫu A.IV.10b)</t>
  </si>
  <si>
    <t>https://docs.google.com/spreadsheets/d/1x2SesBBk863MuD9JCWrOXeDMcsfFamUP4P7RmeTtmls/edit?gid=1641619045#gid=1641619045</t>
  </si>
  <si>
    <r>
      <rPr>
        <rFont val="Times New Roman"/>
        <color theme="1"/>
        <sz val="13.0"/>
      </rPr>
      <t xml:space="preserve">Báo cáo tổng hợp tình hình chuyển giao công nghệ tại tổ chức kinh tế có vốn đầu tư nước ngoài năm ...... (theo địa bàn tỉnh/thành phố)
</t>
    </r>
    <r>
      <rPr>
        <rFont val="Times New Roman"/>
        <strike/>
        <color theme="1"/>
        <sz val="13.0"/>
      </rPr>
      <t xml:space="preserve">Báo cáo năm của Bộ Khoa học và Công nghệ về tình hình chuyển giao công nghệ tại tổ chức kinh tế có vốn đầu tư nước ngoài (Dự toán)
Báo cáo tình hình chuyển giao công nghệ tại tổ chức kinh tế có vốn đầu tư nước ngoài năm .... (Phu luc A)
</t>
    </r>
  </si>
  <si>
    <r>
      <rPr>
        <rFont val="Times New Roman"/>
        <color theme="1"/>
        <sz val="13.0"/>
      </rPr>
      <t xml:space="preserve">- STT: Loại Input: Số nguyên (Integer). Disable. Validation: Tự động tăng từ 1. 
- Địa phương: Loại Input: Text/Label. Disable. Validation: Thuộc danh mục 63 Tỉnh/Thành phố gốc, không trùng lặp dòng. Nguồn Auto: Hệ thống tự load sẵn dữ liệu hành chính.
- Cấp mới - Số lượng: Loại Input: Số nguyên (Integer). Validation: &gt;= 0.
- Cấp mới - Giá trị: Loại Input: Số thực (Decimal/Tiền tệ). Validation: &gt;= 0. Nếu [Số lượng] = 0 thì Giá trị = 0 (Disable).
- Sửa đổi, bổ sung - Số lượng: Loại Input: Số nguyên (Integer). Validation: &gt;= 0.
- Sửa đổi, bổ sung - Giá trị: Loại Input: Số thực (Decimal/Tiền tệ). Validation: &gt;= 0. Nếu [Số lượng] = 0 thì Giá trị = 0 (Disable).
- Gia hạn - Số lượng: Loại Input: Số nguyên (Integer). Validation: &gt;= 0.
- Gia hạn - Giá trị: Loại Input: Số thực (Decimal/Tiền tệ). Validation: &gt;= 0. Nếu [Số lượng] = 0 thì Giá trị = 0 (Disable).
- R&amp;D - Số lượng: Loại Input: Số nguyên (Integer). Validation: &gt;= 0.
- R&amp;D - Giá trị: Loại Input: Số thực (Decimal/Tiền tệ). Validation: &gt;= 0. Nếu [Số lượng] = 0 thì Giá trị = 0 (Disable).
- Tổng cộng (Dòng cuối): Loại Input: Tính toán. Disable. Validation: Read-only, cập nhật Real-time. Nguồn Auto: Hàm SUM() lấy tổng dọc từ trên xuống dọc theo cột.
</t>
    </r>
    <r>
      <rPr>
        <rFont val="Times New Roman"/>
        <b/>
        <color theme="1"/>
        <sz val="13.0"/>
      </rPr>
      <t xml:space="preserve">*Note về khả năng tích hợp API vs Bộ KH&amp;CN
</t>
    </r>
    <r>
      <rPr>
        <rFont val="Times New Roman"/>
        <color theme="1"/>
        <sz val="13.0"/>
      </rPr>
      <t xml:space="preserve">1. Các cột Cấp mới / Sửa đổi, bổ sung / Gia hạn (Số lượng &amp; Giá trị):
- Logic Mapping: Hệ thống quét các Giấy chứng nhận đăng ký CGCN gọi từ API về -&gt; Bắt logic đối chiếu mã Mã số Doanh nghiệp hoặc Mã số Dự án để móc nối với GCNĐKĐT (Giấy chứng nhận đầu tư) nội bộ-&gt; Rút ra trường Địa điểm thực hiện dự án -&gt; Group by (Nhóm lại) theo từng tỉnh thành để đếm Số lượng và tính tổng (Sum) Giá trị hợp đồng.
2. Các cột R&amp;D - Số lượng &amp; Giá trị:
- Logic Mapping: Tương tự như trên, đếm số lượng doanh nghiệp FDI có phát sinh chi phí hoặc trích lập quỹ R&amp;D, rải đều theo các tỉnh thành tương ứng lưu trong Cơ sở dữ liệu
</t>
    </r>
  </si>
  <si>
    <r>
      <rPr>
        <rFont val="Times New Roman"/>
        <color rgb="FF1155CC"/>
        <sz val="13.0"/>
        <u/>
      </rPr>
      <t>Bộ/Ngành trình Cục ĐTNN</t>
    </r>
    <r>
      <rPr>
        <rFont val="Times New Roman"/>
        <sz val="13.0"/>
      </rPr>
      <t xml:space="preserve"> </t>
    </r>
  </si>
  <si>
    <t>BỘ KHOA HỌC VÀ CÔNG NGHỆ</t>
  </si>
  <si>
    <t>STT 28: Báo cáo năm của Bộ Khoa học và Công nghệ về tình hình chuyển giao công nghệ tại tổ chức kinh tế có vốn đầu tư nước ngoài (Mẫu A.IV.11)</t>
  </si>
  <si>
    <t>https://docs.google.com/spreadsheets/d/1x2SesBBk863MuD9JCWrOXeDMcsfFamUP4P7RmeTtmls/edit?gid=39222773#gid=39222773</t>
  </si>
  <si>
    <r>
      <rPr>
        <rFont val="Times New Roman"/>
        <color theme="1"/>
        <sz val="13.0"/>
      </rPr>
      <t xml:space="preserve">BÁO CÁO TÌNH HÌNH GIAO ĐẤT, CHO THUÊ ĐẤT VÀ CHO PHÉP CHUYỂN MỤC ĐÍCH SỬ DỤNG ĐẤT ĐỐI VỚI TỔ CHỨC KINH TẾ CÓ VỐN ĐẦU TƯ NƯỚC NGOÀI TRÊN ĐỊA BÀN TỈNH/THÀNH PHỐ ...... NĂM ......
</t>
    </r>
    <r>
      <rPr>
        <rFont val="Times New Roman"/>
        <strike/>
        <color theme="1"/>
        <sz val="13.0"/>
      </rPr>
      <t xml:space="preserve">Báo cáo năm của UBND cấp tỉnh về tình hình giao, cho thuê và sử dụng đất tại các tổ chức kinh tế có vốn đầu tư nước ngoài (Dự toán)
Báo cáo tình hình giao đất, cho thuê đất và cho phép chuyển mục đích sử dụng đất của tổ chức kinh tế có vốn đầu tư nước ngoài năm ... (Phu luc A)
</t>
    </r>
  </si>
  <si>
    <t>1. BC gắn: NO (mẫu không yêu cầu tài liệu kèm theo) 
2. Đa NĐT: NO – đơn vị gửi là UBND Tỉnh (1 tỉnh = 1 báo cáo)</t>
  </si>
  <si>
    <t>- Mã báo cáo 
- Năm báo cáo 
- Ngày nộp 
- Trạng thái 
- Hành động</t>
  </si>
  <si>
    <t>- Năm báo cáo 
- Trạng thái báo cáo</t>
  </si>
  <si>
    <t>- Mã báo cáo</t>
  </si>
  <si>
    <r>
      <rPr>
        <rFont val="Times New Roman"/>
        <b/>
        <color theme="1"/>
        <sz val="13.0"/>
      </rPr>
      <t>HEADER (auto-fill, disabled)</t>
    </r>
    <r>
      <rPr>
        <rFont val="Times New Roman"/>
        <color theme="1"/>
        <sz val="13.0"/>
      </rPr>
      <t xml:space="preserve">
Đơn vị lập báo cáo | Label | Auto-fill từ profile tổ chức đăng nhập | Disabled
Năm báo cáo | Number | Mặc định = năm hiện tại | Required | Validate: số nguyên 4 chữ số, ≤ năm hiện tại
Nơi nhận | Label | Hiển thị cố định: "Bộ Tài chính (Cục Đầu tư nước ngoài); Bộ Nông nghiệp và Môi trường" | Disabled
</t>
    </r>
    <r>
      <rPr>
        <rFont val="Times New Roman"/>
        <b/>
        <color theme="1"/>
        <sz val="13.0"/>
      </rPr>
      <t>BẢNG SỐ LIỆU (dạng bảng cố định, không thêm/xóa dòng)</t>
    </r>
    <r>
      <rPr>
        <rFont val="Times New Roman"/>
        <color theme="1"/>
        <sz val="13.0"/>
      </rPr>
      <t xml:space="preserve">
Gồm 2 ô nhập liệu: Tổng số dự án và Diện tích đất (ha)
- Tổng số dự án: (cột 3 – nhập số nguyên dương, tối đa 2 chữ số thập phân, bắt buộc); 
- Diện tích đất ha: (cột 4 – nhập số thực ≥ 0, tối đa 2 chữ số thập phân, bắt buộc); 
Tổng(dòng tổng): Tính tự động = tổng tất cả dòng trên, Disabled</t>
    </r>
  </si>
  <si>
    <t>excel</t>
  </si>
  <si>
    <r>
      <rPr>
        <rFont val="Times New Roman"/>
        <color rgb="FF1155CC"/>
        <sz val="13.0"/>
        <u/>
      </rPr>
      <t>UBND Tỉnh trình Cục ĐTNN</t>
    </r>
    <r>
      <rPr>
        <rFont val="Times New Roman"/>
        <sz val="13.0"/>
      </rPr>
      <t xml:space="preserve"> </t>
    </r>
  </si>
  <si>
    <t>ỦY BAN NHÂN DÂN CẤP TỈNH</t>
  </si>
  <si>
    <t>Bộ Tài chính (Cục Đầu tư nước ngoài)
Bộ Nông nghiệp và Môi trường</t>
  </si>
  <si>
    <t>STT 29: Báo cáo năm của UBND cấp tỉnh về tình hình giao, cho thuê và sử dụng đất tại các tổ chức kinh tế có vốn đầu tư nước ngoài (Mẫu A.IV.12)</t>
  </si>
  <si>
    <t>https://docs.google.com/spreadsheets/d/1x2SesBBk863MuD9JCWrOXeDMcsfFamUP4P7RmeTtmls/edit?gid=1895480501#gid=1895480501</t>
  </si>
  <si>
    <t>Báo cáo hoạt động đầu tư trực tiếp nước ngoài</t>
  </si>
  <si>
    <r>
      <rPr>
        <rFont val="Times New Roman"/>
        <color theme="1"/>
        <sz val="13.0"/>
      </rPr>
      <t xml:space="preserve">STT 65: Báo cáo hoạt động đầu tư trực tiếp nước ngoài (Biểu số 01-CS/ĐTNN) - </t>
    </r>
    <r>
      <rPr>
        <rFont val="Times New Roman"/>
        <color rgb="FFFF0000"/>
        <sz val="13.0"/>
      </rPr>
      <t>Thông tư 04/2011/TT-BKHĐT</t>
    </r>
  </si>
  <si>
    <t>Ưu tiên TB</t>
  </si>
  <si>
    <t>Báo cáo thực hiện góp vốn điều lệ</t>
  </si>
  <si>
    <t>STT 68: Báo cáo thực hiện góp vốn điều lệ (Biểu số 04-CS/GVĐL)</t>
  </si>
  <si>
    <t>Báo cáo vốn đầu tư thực hiện</t>
  </si>
  <si>
    <t>STT 66, STT 67: Báo cáo vốn đầu tư thực hiện theo tháng/quý
Theo tháng: Biểu mẫu 01-CS/VĐTƯ
Theo quý: Biểu số 02-CS/VĐTƯ</t>
  </si>
  <si>
    <t>Quản lý đầu tư ra nước ngoài S1-VC2 - Final Biểu mẫu.docx</t>
  </si>
  <si>
    <t>Báo cáo định kỳ hàng 6 tháng tình hình hoạt động dự án đầu tư tại nước ngoài</t>
  </si>
  <si>
    <t>Tình hình hoạt động đầu tư</t>
  </si>
  <si>
    <t>không thành lập tổ chức, tất cả NĐT có quyền ngang nhau --&gt; 1 ng BC thì chặn ng khác k dc BC, nhưng cho phép các NĐT khác xem, chỉnh sửa đồng thời, lưu change log</t>
  </si>
  <si>
    <t>- Mã báo cáo
- Tên dự án
- Ngày cập nhật/ nộp
- Trạng thái
- Hành động</t>
  </si>
  <si>
    <t>- Trạng thái báo cáo
- Trạng thái kỳ báo cáo
- Dự án
- Kỳ báo cáo</t>
  </si>
  <si>
    <t>PHẦN I: THÔNG TIN NHÀ ĐẦU TƯ &amp; DỰ ÁN (HEADER)
Kỳ báo cáo:
Từ tháng... đến tháng... năm...: (Label/Disabled) Hệ thống tự động tính toán 6 tháng gần nhất dựa trên kỳ lập báo cáo.
Thông tin Giấy chứng nhận (IRC):
Mã số dự án/Số xác nhận giao dịch ngoại hối: Tự động điền từ IRC.
Ngày cấp lần đầu: (Date/Disabled) Tự động điền từ IRC.
Ngày cấp điều chỉnh (nếu có): (Date/Disabled) Tự điền
Danh sách Nhà đầu tư (Multi-Investor Logic):
Tên nhà đầu tư (thứ nhất, tiếp theo...): (Label/Disabled) Hiển thị lần lượt từng NĐT tham gia dự án.
Địa chỉ: (Label/Disabled) Lấy từ Profile tổ chức/cá nhân đã Map với IRC.
Số điện thoại: (Label/Disabled) Thông tin liên lạc của NĐT.
Vốn đăng ký đầu tư ra nước ngoài (USD): (Number/Disabled) Tổng vốn đăng ký theo IRC tương ứng với từng NĐT hoặc tổng dự án.
Thông tin người lập báo cáo:
Số điện thoại của người làm báo cáo: (Text/Input) Bắt buộc.
Email người làm báo cáo: (Text/Input) Bắt buộc, Validate định dạng email.
PHẦN II: TÌNH HÌNH THỰC HIỆN HOẠT ĐỘNG ĐẦU TƯ (BẢNG SỐ LIỆU)
Đơn vị tính mặc định: USD. Hệ thống cần hiển thị rõ đơn vị này.
Nhóm chỉ tiêu theo từng Nhà đầu tư:
Tên nhà đầu tư thứ nhất: (Label/Disabled) Hiển thị lần lượt từng NĐT trong dự án. Thứ tự hiển thị từng NĐT giống với bảng ở Phần I
Chia ra (Tiền / Máy móc, thiết bị / Tài sản khác): (Number/Input) Đây là 3 hàng, mỗi hàng phải tự input data theo 4 cột và đều phải là số dương, bao gồm: 
- Số vốn đã chuyển ra nước ngoài trong kỳ báo cáo
(không phải lũy kế)
- Số vốn đã chuyển ra nước ngoài lũy kế từ khi bắt đầu hoạt động đến thời điểm báo cáo. 
- Số tiền đã chuyển về nước trong kỳ báo cáo
- Số tiền đã chuyển về nước lũy kế đến thời điểm báo cáo
(Đơn vị: USD)
Tổng số: (Row/Calculated) Hệ thống tự động tính tổng tất cả các chỉ tiêu của tất cả NĐT cộng lại.
PHẦN III: TIẾN ĐỘ THỰC HIỆN HOẠT ĐỘNG ĐẦU TƯ
Sử dụng logic hiện/ẩn trường dữ liệu dựa trên lựa chọn.
Tiến độ thực hiện dự án: (Radio Button) Chọn 1 trong 4 trạng thái:
Đúng tiến độ.
Chậm tiến độ.
Khó khăn, vướng mắc.
Không có khả năng triển khai.
Trình bày lý do/giải pháp khắc phục: (Text Area/Input). Logic: Ẩn nếu chọn "Đúng tiến độ". Hiện và Bắt buộc nhập nếu chọn 3 trạng thái còn lại.
PHẦN IV: TÌNH HÌNH HOẠT ĐỘNG HIỆN NAY
Mô tả chi tiết bằng văn bản tự do.
Mô tả chi tiết tình hình dự án: (Text Area/Input) Bắt buộc. User mô tả trạng thái (đang hoạt động, tạm dừng, chấm dứt...) và lý do cụ thể.</t>
  </si>
  <si>
    <t>Chọn dự án trước khi lập BC</t>
  </si>
  <si>
    <t>docs</t>
  </si>
  <si>
    <r>
      <rPr>
        <rFont val="Times New Roman"/>
        <color rgb="FF1155CC"/>
        <sz val="13.0"/>
        <u/>
      </rPr>
      <t>NĐT trình Cục ĐTNN</t>
    </r>
    <r>
      <rPr>
        <rFont val="Times New Roman"/>
        <sz val="13.0"/>
      </rPr>
      <t xml:space="preserve"> </t>
    </r>
  </si>
  <si>
    <t>Cá nhân/Tổ chức</t>
  </si>
  <si>
    <t>Bộ tài chính</t>
  </si>
  <si>
    <t>6 tháng</t>
  </si>
  <si>
    <t>Mẫu I.15</t>
  </si>
  <si>
    <t>ĐTRNN</t>
  </si>
  <si>
    <t>https://docs.google.com/document/d/1uDxP2n_eZC-3iT06YkOdnkDpNioI45COhO3YrcOivTU/edit?tab=t.4dffpd30n1p0</t>
  </si>
  <si>
    <t>https://www.figma.com/design/cklcaM2w5S8To691104P3j/C%E1%BB%95ng-%C4%91%E1%BA%A7u-t%C6%B0-QG---B%C3%A1o-c%C3%A1o?node-id=317-1943&amp;t=6RVto2binQAH6WKU-4</t>
  </si>
  <si>
    <t>Thông báo thực hiện hoạt động đầu tư ở nước ngoài</t>
  </si>
  <si>
    <t>Thông tin hoạt động đầu tư</t>
  </si>
  <si>
    <t>1. BC gắn: NO – Gửi kèm: (a) Bản sao GCNĐKĐTRNN hoặc VB xác nhận đăng ký GDNH; (b) Bản sao VB chấp thuận đầu tư của quốc gia/vùng lãnh thổ tiếp nhận, hoặc VB chứng nhận sở hữu cổ phần/VB ghi nhận thành viên-cổ đông (đối với góp vốn/mua cổ phần), hoặc VB có giá trị PL tương đương; (c) Bản sao tài liệu liên quan khác (nếu có) 
2. Đa NĐT: NO – 1 dự án chỉ thông báo 1 lần, các NĐT cùng ký nhưng submit chung 1 bộ (1 NĐT submit only)</t>
  </si>
  <si>
    <t>- Mã báo cáo
- Tên dự án
- Ngày thông báo
- Trạng thái
- Hành động</t>
  </si>
  <si>
    <t xml:space="preserve">- Trạng thái </t>
  </si>
  <si>
    <t>- Mã báo cáo 
- Tên dự án</t>
  </si>
  <si>
    <r>
      <rPr>
        <rFont val="Times New Roman"/>
        <b/>
        <color theme="1"/>
        <sz val="13.0"/>
      </rPr>
      <t>HEADER</t>
    </r>
    <r>
      <rPr>
        <rFont val="Times New Roman"/>
        <color theme="1"/>
        <sz val="13.0"/>
      </rPr>
      <t xml:space="preserve">
- Mã số GCNĐKĐTRNN | Text | Auto-fill nếu liên kết với IRC; Cho phép nhập tay nếu chưa có trong hệ thống | Required
- Ngày cấp GCNĐKĐTRNN | Date | Auto-fill | Required
- Hoặc: Số VB xác nhận ĐKGDNH | Text | Chỉ hiện khi dự án không thuộc diện cấp GCNĐKĐTRNN (radio chọn loại ở đầu form) | Conditional Required
Flow đầu form: Radio "Loại dự án": [Có GCNĐKĐTRNN] / [Không thuộc diện cấp GCNĐKĐTRNN – chỉ có VB ĐKGDNH] → ảnh hưởng trường nào hiển thị
</t>
    </r>
    <r>
      <rPr>
        <rFont val="Times New Roman"/>
        <b/>
        <color theme="1"/>
        <sz val="13.0"/>
      </rPr>
      <t>NỘI DUNG THÔNG BÁO</t>
    </r>
    <r>
      <rPr>
        <rFont val="Times New Roman"/>
        <color theme="1"/>
        <sz val="13.0"/>
      </rPr>
      <t xml:space="preserve">
- Tên quốc gia / vùng lãnh thổ tiếp nhận đầu tư | Dropdown | Danh mục quốc gia chuẩn | Required
- Hình thức chấp thuận đầu tư | Dropdown | Options: VB chấp thuận của nước tiếp nhận / Chứng nhận sở hữu cổ phần / VB ghi nhận thành viên-cổ đông / Hình thức khác | Required
- Số văn bản chấp thuận | Text | Required | Max 100 ký tự
Ngày cấp VB chấp thuận | Date | Required | Validate: ≤ ngày hôm nay
- Cơ quan cấp | Text | Required | Max 200 ký tự
- Địa chỉ trụ sở tại nước ngoài | Textarea | Required | Placeholder: "Ghi chi tiết: số nhà, đường, thành phố, quốc gia" | Max 500 ký tự
- Số tài khoản vốn ĐTRNN | Text | Required | Max 50 ký tự
- Tên tổ chức tín dụng mở tài khoản | Text | Required | Max 200 ký tự
- Hoạt động đầu tư bắt đầu từ tháng | Number | Required | Validate: 1–12
- Năm bắt đầu | Number | Required | Validate: ≤ năm hiện tại + 1 (cho phép khai trước 1 năm)
</t>
    </r>
    <r>
      <rPr>
        <rFont val="Times New Roman"/>
        <b/>
        <color theme="1"/>
        <sz val="13.0"/>
      </rPr>
      <t>ĐÍNH KÈM (upload file)</t>
    </r>
    <r>
      <rPr>
        <rFont val="Times New Roman"/>
        <color theme="1"/>
        <sz val="13.0"/>
      </rPr>
      <t xml:space="preserve">
- Area cho upload file | Required | Định dạng: PDF, JPG, PNG | Max 10MB/file</t>
    </r>
  </si>
  <si>
    <t>Chọn dự án trước khi lập BC, cho thêm option chọn "Khác" do trường hợp không có giấy chứng nhận đầu tư, để cho phép user nhập tay. 
Thêm option: chọn đơn vị tiếp nhận: danh sách phía bộ ban ngành có trong danh mục hệ thống (UBND, NHNN, BTC,...)</t>
  </si>
  <si>
    <t>NĐT</t>
  </si>
  <si>
    <t xml:space="preserve">Báo cáo định kỳ 6 tháng gửi trước ngày 20 của tháng sau kỳ báo cáo
Báo cáo định kỳ năm gửi trước ngày 15 tháng 02 của năm sau năm báo cáo.
</t>
  </si>
  <si>
    <t>I.10</t>
  </si>
  <si>
    <t>https://docs.google.com/document/d/1uDxP2n_eZC-3iT06YkOdnkDpNioI45COhO3YrcOivTU/edit?tab=t.oij1gyhcp58p</t>
  </si>
  <si>
    <t xml:space="preserve">Thông báo kéo dài thời hạn chuyển lợi nhuận của dự án đầu tư ra nước ngoài về Việt Nam. </t>
  </si>
  <si>
    <t>không có</t>
  </si>
  <si>
    <t>1. BC gắn: YES – Gửi kèm: Báo cáo tài chính hoặc báo cáo quyết toán thuế hoặc VB có giá trị PL tương đương; Quyết định về việc chia lợi nhuận (của dự án tại nước ngoài cho năm tài chính tương ứng) 
2. Đa NĐT: NO – 1 thông báo/năm tài chính/dự án, các NĐT cùng ký nhưng submit 1 lần (1 NĐT submit only, cho phép các NĐT khác xem, chỉnh sửa đồng thời, lưu change log)</t>
  </si>
  <si>
    <t>- Mã báo cáo
- Tên dự án
- Năm tài chính
- Ngày gửi
- Trạng thái
- Hành động</t>
  </si>
  <si>
    <t>- Trạng thái 
- Năm tài chính</t>
  </si>
  <si>
    <r>
      <rPr>
        <rFont val="Times New Roman"/>
        <b/>
        <color theme="1"/>
        <sz val="13.0"/>
      </rPr>
      <t>HEADER</t>
    </r>
    <r>
      <rPr>
        <rFont val="Times New Roman"/>
        <color theme="1"/>
        <sz val="13.0"/>
      </rPr>
      <t xml:space="preserve">
- Mã GCNĐKĐTRNN / Số VB ĐKGDNH | Label | Auto-fill từ dự án được liên kết | Disabled
- Ngày cấp / điều chỉnh gần nhất | Label | Auto-fill | Disabled
- Tên NĐT | Label | Auto-fill | Disabled
</t>
    </r>
    <r>
      <rPr>
        <rFont val="Times New Roman"/>
        <b/>
        <color theme="1"/>
        <sz val="13.0"/>
      </rPr>
      <t>NỘI DUNG</t>
    </r>
    <r>
      <rPr>
        <rFont val="Times New Roman"/>
        <color theme="1"/>
        <sz val="13.0"/>
      </rPr>
      <t xml:space="preserve">
- Năm tài chính | Text | Required | Placeholder: "VD: 01/01/2025 – 31/12/2025" | Validate: định dạng ngày hợp lệ, ngày kết thúc &gt; ngày bắt đầu
- Ngày có quyết định chia lợi nhuận | Date picker | Required | Validate: nằm trong khoảng năm tài chính đã khai
</t>
    </r>
    <r>
      <rPr>
        <rFont val="Times New Roman"/>
        <b/>
        <color theme="1"/>
        <sz val="13.0"/>
      </rPr>
      <t>BẢNG LỢI NHUẬN (3 dòng cố định)</t>
    </r>
    <r>
      <rPr>
        <rFont val="Times New Roman"/>
        <color theme="1"/>
        <sz val="13.0"/>
      </rPr>
      <t xml:space="preserve">
Dòng | Chỉ tiêu | Loại | Validation
1 | LN sau thuế được chia của NĐT VN | Number (nhập) | ≥ 0; Required; USD và loại ngoại tệ đầu tư
2 | LN đã chuyển về nước | Number (nhập) | ≥ 0; ≤ dòng 1; Required
3 | LN còn lại | Calculated | = dòng 1 – dòng 2; Disabled, nền xám
</t>
    </r>
    <r>
      <rPr>
        <rFont val="Times New Roman"/>
        <b/>
        <color theme="1"/>
        <sz val="13.0"/>
      </rPr>
      <t>Ghi chú:</t>
    </r>
    <r>
      <rPr>
        <rFont val="Times New Roman"/>
        <color theme="1"/>
        <sz val="13.0"/>
      </rPr>
      <t xml:space="preserve"> Mỗi dòng có 2 cột: loại ngoại tệ đầu tư (nhập số) + USD (nhập số hoặc quy đổi tự động nếu hệ thống có tỷ giá)
- Số tiền đề nghị kéo dài | Number | Required | Validate: &gt; 0; ≤ dòng 3 (LN còn lại) | Tooltip: "Không vượt quá lợi nhuận còn lại chưa chuyển về"
- Hạn chuyển tiền mới | Date picker | Required | Validate: &gt; ngày nộp thông báo; Tooltip: "Theo quy định tại khoản 3 Điều 34 Nghị định 103/2026/NĐ-CP"
- Lý do kéo dài | Textarea | Required | Max 2000 ký tự | Placeholder: "Nêu rõ lý do kéo dài thời hạn chuyển lợi nhuận"
</t>
    </r>
    <r>
      <rPr>
        <rFont val="Times New Roman"/>
        <b/>
        <color theme="1"/>
        <sz val="13.0"/>
      </rPr>
      <t>ĐÍNH KÈM</t>
    </r>
    <r>
      <rPr>
        <rFont val="Times New Roman"/>
        <color theme="1"/>
        <sz val="13.0"/>
      </rPr>
      <t xml:space="preserve">
- File upload | Required | PDF, JPG, PNG | Max 10MB/file | </t>
    </r>
  </si>
  <si>
    <t>I.11</t>
  </si>
  <si>
    <t>https://docs.google.com/document/d/1uDxP2n_eZC-3iT06YkOdnkDpNioI45COhO3YrcOivTU/edit?tab=t.lg6mlf5wq2ar</t>
  </si>
  <si>
    <t>https://www.figma.com/design/cklcaM2w5S8To691104P3j/C%E1%BB%95ng-%C4%91%E1%BA%A7u-t%C6%B0-QG---B%C3%A1o-c%C3%A1o?node-id=2622-996&amp;t=apENqzuYjvm2FHC6-4</t>
  </si>
  <si>
    <t>Thông báo về việc chấm dứt hoạt động đầu tư ra nước ngoài</t>
  </si>
  <si>
    <t>1. BC gắn: NO – Gửi kèm: (a) Bản sao VB xác nhận đăng ký GDNH; (b) Bản sao VB chấp thuận chấm dứt đầu tư của nước tiếp nhận, hoặc VB thanh lý HĐ (đối với đầu tư theo HĐ/góp vốn/mua CP), hoặc VB có giá trị PL tương đương; (c) Bản sao tài liệu xác nhận đã chuyển vốn về Việt Nam; (d) Tài liệu liên quan khác (nếu có) 
2. Đa NĐT: NO – chỉ submit 1 lần khi chấm dứt dự án (1NĐT submit only, cho phép các NĐT khác xem, chỉnh sửa đồng thời, lưu change log)</t>
  </si>
  <si>
    <r>
      <rPr>
        <rFont val="Times New Roman"/>
        <b/>
        <color theme="1"/>
        <sz val="13.0"/>
      </rPr>
      <t>HEADER (Auto-fill từ IRC)</t>
    </r>
    <r>
      <rPr>
        <rFont val="Times New Roman"/>
        <color theme="1"/>
        <sz val="13.0"/>
      </rPr>
      <t xml:space="preserve">
- Số VB xác nhận ĐKGDNH | Label | Auto-fill | Disabled
- Ngày cấp | Label | Auto-fill | Disabled
- Tên NĐT | Label | Auto-fill | Disabled
</t>
    </r>
    <r>
      <rPr>
        <rFont val="Times New Roman"/>
        <b/>
        <color theme="1"/>
        <sz val="13.0"/>
      </rPr>
      <t>NỘI DUNG</t>
    </r>
    <r>
      <rPr>
        <rFont val="Times New Roman"/>
        <color theme="1"/>
        <sz val="13.0"/>
      </rPr>
      <t xml:space="preserve">
- Tên quốc gia / vùng lãnh thổ đầu tư | Label | Disabled (Auto-fill từ IRC)
- Hình thức chấp thuận chấm dứt | Dropdown | Options: VB chấp thuận chấm dứt của nước tiếp nhận / VB thanh lý HĐ (đầu tư theo HĐ) / VB chứng nhận chuyển nhượng CP-phần vốn góp / VB tương đương | Required
- Số VB chấp thuận chấm dứt | Text | Required | Max 100 ký tự
- Ngày VB chấp thuận | Date | Required | Validate: ≤ ngày hôm nay
- Vốn ĐTRNN đăng ký (USD) | Label | Auto-fill từ IRC | Disabled (Auto-fill từ IRC)
- Vốn đã chuyển ra nước ngoài (USD) | Number | Required | Validate: ≥ 0; ≤ Vốn đăng ký | Tooltip: "Tổng lũy kế vốn đã chuyển ra nước ngoài tính đến thời điểm chấm dứt"
- Vốn đã chuyển về Việt Nam (USD) | Number | Required | Validate: ≥ 0 | Tooltip: "Bao gồm thu hồi vốn và các khoản thu từ thanh lý"
- Ngày chấm dứt hoạt động | Date picker | Required | Validate: ≤ ngày hôm nay; ≥ ngày cấp GCNĐKĐTRNN/VB ĐKGDNH
- Lý do chấm dứt | Textarea | Required | Max 2000 ký tự | Placeholder: "Nêu rõ lý do: hết hạn dự án / thanh lý tự nguyện / thu hồi / ..."
</t>
    </r>
    <r>
      <rPr>
        <rFont val="Times New Roman"/>
        <b/>
        <color theme="1"/>
        <sz val="13.0"/>
      </rPr>
      <t>CAM KẾT (checkbox bắt buộc tick trước khi nộp)</t>
    </r>
    <r>
      <rPr>
        <rFont val="Times New Roman"/>
        <color theme="1"/>
        <sz val="13.0"/>
      </rPr>
      <t xml:space="preserve">
☐ Nhà đầu tư cam kết đã hoàn thành việc thanh lý dự án và chuyển về nước toàn bộ các khoản thu theo quy định tại Điều 29 Nghị định 103/2026/NĐ-CP | Checkbox | Required = phải tick mới cho Submit
</t>
    </r>
    <r>
      <rPr>
        <rFont val="Times New Roman"/>
        <b/>
        <color theme="1"/>
        <sz val="13.0"/>
      </rPr>
      <t>ĐÍNH KÈM</t>
    </r>
    <r>
      <rPr>
        <rFont val="Times New Roman"/>
        <color theme="1"/>
        <sz val="13.0"/>
      </rPr>
      <t xml:space="preserve">
- File upload | Required | PDF, JPG, PNG | Max 10MB</t>
    </r>
  </si>
  <si>
    <t>NHNN/ Bộ tài chính</t>
  </si>
  <si>
    <t>I.20</t>
  </si>
  <si>
    <t>https://docs.google.com/document/d/1uDxP2n_eZC-3iT06YkOdnkDpNioI45COhO3YrcOivTU/edit?tab=t.wuze0lbwfjoo</t>
  </si>
  <si>
    <t>https://www.figma.com/design/cklcaM2w5S8To691104P3j/C%E1%BB%95ng-%C4%91%E1%BA%A7u-t%C6%B0-QG---B%C3%A1o-c%C3%A1o?node-id=2260-996&amp;t=6RVto2binQAH6WKU-4</t>
  </si>
  <si>
    <t>Báo cáo định kỳ năm tình hình hoạt động dự án đầu tư tại nước ngoài</t>
  </si>
  <si>
    <t>Tình hình hoạt động kinh doanh</t>
  </si>
  <si>
    <t>1. BC gắn: NO (mẫu I.16 không yêu cầu tài liệu kèm theo) 
2. Đa NĐT: YES – mẫu có cấu trúc hỗ trợ nhiều NĐT (cột "Nhà đầu tư thứ nhất / tiếp theo", bảng số liệu chia theo từng NĐT + tổng); mỗi NĐT đều có thể tham gia lập báo cáo, nhưng chỉ submit 1 lần chung (1 NĐT submit only, cho phép các NĐT khác xem, chỉnh sửa đồng thời, lưu change log)</t>
  </si>
  <si>
    <t>- Mã báo cáo
- Tên dự án 
- Kỳ báo cáo (Năm)
-Ngày cập nhật/nộp
- Trạng thái
- Hành động</t>
  </si>
  <si>
    <t>- Trạng thái 
- Kỳ báo cáo (Năm)</t>
  </si>
  <si>
    <r>
      <rPr>
        <rFont val="Times New Roman"/>
        <b/>
        <color theme="1"/>
        <sz val="13.0"/>
      </rPr>
      <t>PHẦN I – THÔNG TIN NHÀ ĐẦU TƯ</t>
    </r>
    <r>
      <rPr>
        <rFont val="Times New Roman"/>
        <color theme="1"/>
        <sz val="13.0"/>
      </rPr>
      <t xml:space="preserve">
Block lặp theo số NĐT trong IRC:
- Tên NĐT | Label | Auto-fill | Disabled
- Mã số thuế | Label | Auto-fill | Disabled
- Địa chỉ | Label | Auto-fill | Disabled
- Số điện thoại | Label | Auto-fill | Disabled
- SĐT người làm báo cáo | Text | Required | Validate: định dạng SĐT hợp lệ
- Email người làm báo cáo | Text | Required | Validate: định dạng email
- Cho phép thêm NĐT
</t>
    </r>
    <r>
      <rPr>
        <rFont val="Times New Roman"/>
        <b/>
        <color theme="1"/>
        <sz val="13.0"/>
      </rPr>
      <t>PHẦN II – THÔNG TIN HOẠT ĐỘNG ĐTRNN</t>
    </r>
    <r>
      <rPr>
        <rFont val="Times New Roman"/>
        <color theme="1"/>
        <sz val="13.0"/>
      </rPr>
      <t xml:space="preserve">
- Mã số dự án ĐTRNN / Số xác nhận ĐKGDNH | Label | Auto-fill | Disabled
- Ngày cấp / Ngày điều chỉnh gần nhất | Label | Auto-fill | Disabled
- Số giấy phép nước tiếp nhận / VB chứng minh quyền ĐT (nếu có) | Text | Optional | Max 100 ký tự
- Ngày cấp GP nước tiếp nhận | Date | Optional (Required nếu có số GP)
- Cơ quan cấp GP | Text | Optional (Required nếu có số GP)
- Tên dự án / TCKT ở nước ngoài | Label | Auto-fill từ IRC | Disabled
- Địa chỉ trụ sở chính tại nước ngoài | Label | Auto-fill | Disabled
- SĐT người đại diện tại nước ngoài | Text | Optional | Validate: định dạng SĐT quốc tế
- Email người đại diện | Text | Optional | Validate: định dạng email
- Mục tiêu hoạt động chính | Label | Auto-fill từ IRC | Disabled
</t>
    </r>
    <r>
      <rPr>
        <rFont val="Times New Roman"/>
        <b/>
        <color theme="1"/>
        <sz val="13.0"/>
      </rPr>
      <t>PHẦN III – BẢNG TÌNH HÌNH THỰC HIỆN (7 nhóm chỉ tiêu)</t>
    </r>
    <r>
      <rPr>
        <rFont val="Times New Roman"/>
        <color theme="1"/>
        <sz val="13.0"/>
      </rPr>
      <t xml:space="preserve">
Cấu trúc cột: mỗi chỉ tiêu × [NĐT 1 | NĐT 2 | ... | Tổng NĐT] × [Thực hiện năm BC | Lũy kế từ đầu]
</t>
    </r>
    <r>
      <rPr>
        <rFont val="Times New Roman"/>
        <b/>
        <color theme="1"/>
        <sz val="13.0"/>
      </rPr>
      <t xml:space="preserve">Nhóm 1 – Vốn đã chuyển ra nước ngoài (USD)
</t>
    </r>
    <r>
      <rPr>
        <rFont val="Times New Roman"/>
        <color theme="1"/>
        <sz val="13.0"/>
      </rPr>
      <t xml:space="preserve">- Tiền | Type: Number nhập (mỗi NĐT × 2 cột) | Validation: ≥ 0; Lũy kế ≥ năm BC
- Máy móc, thiết bị, hàng hóa | Type: Number nhập | Validation: ≥ 0; Lũy kế ≥ năm BC
- Tài sản khác | Type: Number nhập | Validation: ≥ 0; Lũy kế ≥ năm BCTổng NĐTCalculatedAuto-sum theo cột, Disabled
</t>
    </r>
    <r>
      <rPr>
        <rFont val="Times New Roman"/>
        <b/>
        <color theme="1"/>
        <sz val="13.0"/>
      </rPr>
      <t xml:space="preserve">Nhóm 2 – Số lao động làm việc cho dự án (Người, tại thời điểm cuối năm BC)
</t>
    </r>
    <r>
      <rPr>
        <rFont val="Times New Roman"/>
        <color theme="1"/>
        <sz val="13.0"/>
      </rPr>
      <t xml:space="preserve">- LĐ VN (1) = (2)+(3) | Type: Calculated | Validation: Auto-sum; Disabled
- + LĐ đưa từ VN ra (2) | Type: Number nhập | Validation: Số nguyên ≥ 0
- + LĐ VN tại nước tiếp nhận (3) | Type: Number nhập | Validation: Số nguyên ≥ 0
- LĐ nước ngoài | Type: Number nhập | Validation: Số nguyên ≥ 0
Ghi chú UX: Cột "Lũy kế" không áp dụng cho nhóm lao động (chỉ có cột "Năm báo cáo" – tính tại thời điểm cuối kỳ)
</t>
    </r>
    <r>
      <rPr>
        <rFont val="Times New Roman"/>
        <b/>
        <color theme="1"/>
        <sz val="13.0"/>
      </rPr>
      <t xml:space="preserve">Nhóm 3 – Kết quả kinh doanh (USD)
</t>
    </r>
    <r>
      <rPr>
        <rFont val="Times New Roman"/>
        <color theme="1"/>
        <sz val="13.0"/>
      </rPr>
      <t xml:space="preserve">- Doanh thu | Type: Number nhập | Validation: ≥ 0
- Lợi nhuận | Type: Number nhập | Validaiton: Có thể âm (lỗ); bắt buộc nhập
- Nguồn thu khác (ghi rõ nếu có) | Type: Number + Text mô tả | Validation: Số ≥ 0; Text max 200 ký tự; cả 2 Required khi nhập
- Nghĩa vụ TC ở nước ngoài (ghi rõ) | Type: Number + Text mô tả | Validation: Số ≥ 0; Text max 200 ký tự
</t>
    </r>
    <r>
      <rPr>
        <rFont val="Times New Roman"/>
        <b/>
        <color theme="1"/>
        <sz val="13.0"/>
      </rPr>
      <t xml:space="preserve">Nhóm 4 – Tiền chuyển về Việt Nam (USD)
</t>
    </r>
    <r>
      <rPr>
        <rFont val="Times New Roman"/>
        <color theme="1"/>
        <sz val="13.0"/>
      </rPr>
      <t xml:space="preserve">- Lợi nhuận | Number nhập | Validation: ≥ 0; Lũy kế ≥ năm BC
- Các khoản khác (ghi rõ: thu hồi vốn góp / vốn cho vay / bảo lãnh...) | Type: Number + Text | Validation: Số ≥ 0; Text Required khi số &gt; 0
- Nghĩa vụ TC tại VN (ghi rõ) | Type: Number + Text | Validation: Số ≥ 0; Text Required khi số &gt; 0 
</t>
    </r>
    <r>
      <rPr>
        <rFont val="Times New Roman"/>
        <b/>
        <color theme="1"/>
        <sz val="13.0"/>
      </rPr>
      <t>Nhóm 5 – Tiền giữ lại tái đầu tư (USD)</t>
    </r>
    <r>
      <rPr>
        <rFont val="Times New Roman"/>
        <color theme="1"/>
        <sz val="13.0"/>
      </rPr>
      <t xml:space="preserve">
Number nhập | ≥ 0;Validate: ≤ Lợi nhuận (nhóm 3) của cùng kỳ
</t>
    </r>
    <r>
      <rPr>
        <rFont val="Times New Roman"/>
        <b/>
        <color theme="1"/>
        <sz val="13.0"/>
      </rPr>
      <t>Nhóm 6 – Tỷ lệ thu hồi vốn (%)</t>
    </r>
    <r>
      <rPr>
        <rFont val="Times New Roman"/>
        <color theme="1"/>
        <sz val="13.0"/>
      </rPr>
      <t xml:space="preserve">
Type: Number nhập | ≥ 0; ≤ 100; tối đa 2 chữ số thập phân | Tooltip: "= Tổng tiền đã chuyển về VN / Tổng vốn đã chuyển ra × 100%"
</t>
    </r>
    <r>
      <rPr>
        <rFont val="Times New Roman"/>
        <b/>
        <color theme="1"/>
        <sz val="13.0"/>
      </rPr>
      <t>Nhóm 7 – Kết quả tiếp cận CN hiện đại, nâng cao năng lực quản trị</t>
    </r>
    <r>
      <rPr>
        <rFont val="Times New Roman"/>
        <color theme="1"/>
        <sz val="13.0"/>
      </rPr>
      <t xml:space="preserve">
Textarea | Optional | Max 1000 ký tự | Placeholder: "Mô tả công nghệ tiếp nhận, chuyển giao, nâng cao trình độ quản lý (nếu có)"
</t>
    </r>
    <r>
      <rPr>
        <rFont val="Times New Roman"/>
        <b/>
        <color theme="1"/>
        <sz val="13.0"/>
      </rPr>
      <t>PHẦN IV – ĐÁNH GIÁ TIẾN ĐỘ</t>
    </r>
    <r>
      <rPr>
        <rFont val="Times New Roman"/>
        <color theme="1"/>
        <sz val="13.0"/>
      </rPr>
      <t xml:space="preserve">
- Tiến độ: Radio | Options: Đúng tiến độ / Chậm tiến độ / Khó khăn vướng mắc / Không có khả năng triển khai | Required
- Lý do / giải pháp: Textarea | Ẩn khi "Đúng tiến độ"; Required khi các option còn lại | Max 2000 ký tự
</t>
    </r>
    <r>
      <rPr>
        <rFont val="Times New Roman"/>
        <b/>
        <color theme="1"/>
        <sz val="13.0"/>
      </rPr>
      <t>PHẦN V – MÔ TẢ CHI TIẾT TÌNH HÌNH HOẠT ĐỘNG (5 sub-fields)</t>
    </r>
    <r>
      <rPr>
        <rFont val="Times New Roman"/>
        <color theme="1"/>
        <sz val="13.0"/>
      </rPr>
      <t xml:space="preserve">
- Tình trạng dự án hiện nay: Textarea | Required | Max 500 ký tự | Placeholder: "Đang hoạt động / Tạm ngừng / Chấm dứt – lý do"
- Tiến độ so với GCNĐKĐTRNN: Textarea | Required | Max 500 ký tự
- Tình hình thực hiện mục tiêu (quy mô, diện tích, công suất, sản lượng...): Textarea | Required | Max 500 ký tự
- Mục đích sử dụng vốn | Textarea | Required | Max 500 ký tự | Placeholder: "Vốn chuyển ra đã được sử dụng vào việc gì, có đúng mục tiêu không"
- An sinh xã hội tại nước tiếp nhận: Textarea | Optional | Max 500 ký tự
- Các vấn đề khác: Textarea | Optional | Max 500 ký tự
</t>
    </r>
    <r>
      <rPr>
        <rFont val="Times New Roman"/>
        <b/>
        <color theme="1"/>
        <sz val="13.0"/>
      </rPr>
      <t>PHẦN VI – DỰ KIẾN NĂM TỚI</t>
    </r>
    <r>
      <rPr>
        <rFont val="Times New Roman"/>
        <color theme="1"/>
        <sz val="13.0"/>
      </rPr>
      <t xml:space="preserve">
Bảng: Dự kiến vốn chuyển ra năm [năm BC + 1]
- Tiền | Type: Number nhập (mỗi NĐT + tổng) | Validation: ≥ 0; Required
- Máy móc, thiết bị, hàng hóa | Type: Number nhập | Validation: ≥ 0; Required
- Tài sản khác | Type: Number nhập | Validation: ≥ 0; Required
- Tổng | Type: Calculated | Validation: Auto-sum, Disabled</t>
    </r>
  </si>
  <si>
    <t>docx</t>
  </si>
  <si>
    <r>
      <rPr>
        <rFont val="Times New Roman"/>
        <color rgb="FF1155CC"/>
        <sz val="13.0"/>
        <u/>
      </rPr>
      <t>NĐT trình Cục ĐTNN</t>
    </r>
    <r>
      <rPr>
        <rFont val="Times New Roman"/>
        <sz val="13.0"/>
      </rPr>
      <t xml:space="preserve"> </t>
    </r>
  </si>
  <si>
    <t>Bộ Tài chính/Ngân hàng Nhà nước</t>
  </si>
  <si>
    <t>1 năm</t>
  </si>
  <si>
    <t>Mẫu I.16</t>
  </si>
  <si>
    <t>https://docs.google.com/document/d/1uDxP2n_eZC-3iT06YkOdnkDpNioI45COhO3YrcOivTU/edit?tab=t.q19bw0mdkztn</t>
  </si>
  <si>
    <t>https://www.figma.com/design/cklcaM2w5S8To691104P3j/C%E1%BB%95ng-%C4%91%E1%BA%A7u-t%C6%B0-QG---B%C3%A1o-c%C3%A1o?node-id=1559-2503&amp;t=HsDHfISS0d8K8SIL-4</t>
  </si>
  <si>
    <t xml:space="preserve">Báo cáo tình hình hoạt động đầu tư ra nước ngoài cho năm tài chính. </t>
  </si>
  <si>
    <t>1. BC gắn: YES – Gửi kèm: Báo cáo tài chính hoặc báo cáo quyết toán thuế hoặc VB có giá trị PL tương đương của năm tài chính tương ứng (theo quy định PL của quốc gia/vùng lãnh thổ tiếp nhận đầu tư) 
2. Đa NĐT: NO – 1 báo cáo/năm tài chính/dự án; ký bởi "(Các) NĐT" nhưng submit chung 1 lần (1NĐT submit only, cho phép các NĐT khác xem, chỉnh sửa đồng thời, lưu change log)</t>
  </si>
  <si>
    <t>- Mã báo cáo
- Tên dự án
- Ngày cập nhật/nộp
- Trạng thái
- Hành động</t>
  </si>
  <si>
    <r>
      <rPr>
        <rFont val="Times New Roman"/>
        <b/>
        <color theme="1"/>
        <sz val="13.0"/>
      </rPr>
      <t>HEADER</t>
    </r>
    <r>
      <rPr>
        <rFont val="Times New Roman"/>
        <color theme="1"/>
        <sz val="13.0"/>
      </rPr>
      <t xml:space="preserve">
- Mã GCNĐKĐTRNN | Label | Auto-fill | Disabled
- Ngày cấp / Điều chỉnh lần ... ngày ... | Label | Auto-fill | Disabled
- Tên dự án / TCKT ở nước ngoài | Label | Auto-fill | Disabled
- Số tài khoản chuyển vốn | Text | Required | Max 50 ký tự | Tooltip: "Tài khoản vốn đầu tư ra nước ngoài bằng tiền mặt"
- Ngân hàng mở tài khoản | Text | Required | Max 200 ký tự
</t>
    </r>
    <r>
      <rPr>
        <rFont val="Times New Roman"/>
        <b/>
        <color theme="1"/>
        <sz val="13.0"/>
      </rPr>
      <t>I. TÌNH TRẠNG HOẠT ĐỘNG DỰ ÁN</t>
    </r>
    <r>
      <rPr>
        <rFont val="Times New Roman"/>
        <color theme="1"/>
        <sz val="13.0"/>
      </rPr>
      <t xml:space="preserve">
- Tình trạng HĐ | Dropdown | Options: Đã đi vào hoạt động SXKD và có doanh thu / Đã đi vào hoạt động SXKD nhưng chưa có doanh thu / Chưa đi vào vận hành thương mại / Đang tạm ngừng / Đang thanh lý | Required
- Mô tả chi tiết tình trạng | Textarea | Required | Max 1000 ký tự | Placeholder: "Nêu rõ tình trạng hiện tại và lý do nếu tạm ngừng hoặc thanh lý"
</t>
    </r>
    <r>
      <rPr>
        <rFont val="Times New Roman"/>
        <b/>
        <color theme="1"/>
        <sz val="13.0"/>
      </rPr>
      <t>II. ĐÁNH GIÁ KẾT QUẢ ĐẦU TƯ KINH DOANH</t>
    </r>
    <r>
      <rPr>
        <rFont val="Times New Roman"/>
        <color theme="1"/>
        <sz val="13.0"/>
      </rPr>
      <t xml:space="preserve">
- Năm tài chính báo cáo | Text | Required | Placeholder: "VD: 01/01/2025 – 31/12/2025" | Validate: ngày hợp lệ, kết thúc &gt; bắt đầu
- Ngày có báo cáo tài chính / quyết toán thuế / VB pháp lý tương đương | Date picker | Required | Validate: ≤ hôm nay | Tooltip: "Theo quy định pháp luật nước tiếp nhận đầu tư"
Bảng đánh giá hiệu quả (đơn vị: USD, trừ các ô ghi chú VND):
Header bảng: # | Chỉ tiêu | Cột năm TC  | Cột luỹ kế từ đầu | Loại | Validation
1| Doanh thu | Nhập | Nhập | Number | ≥ 0; Lũy kế ≥ năm TC
2 | Lợi nhuận sau thuế | Nhập | Nhập | Number | Có thể âm
2.1| LN được chia của NĐT VN | Nhập | Nhập | Number | ≥ 0; ≤ dòng 2 (nếu dòng 2 &gt; 0)
2.1a  | + Tái đầu tư ở nước ngoài | Nhập | Nhập | Number | ≥ 0
2.1b  | + Chuyển về VN | Nhập | Nhập | Number | ≥ 0
2.1c  | + Nghĩa vụ với NN VN (VND) | Nhập | Nhập | Number | ≥ 0; Đơn vị: VND (label phải hiển thị rõ)
3 | Tình hình, tỷ lệ thu hồi vốn (%) | Nhập (%) | Nhập (%) | Number | ≥ 0; ≤ 100; 2 chữ số thập phân
Cross-validation: 2.1a + 2.1b + 2.1c ≤ 2.1; Hiển thị warning nếu vi phạm nhưng không block submit
Giải trình nghĩa vụ chuyển LN về nước và nghĩa vụ TC với NN VN | Textarea | Required | Max 2000 ký tự | Placeholder: "Giải trình theo quy định tại Điều 34 Nghị định 103/2026/NĐ-CP"
</t>
    </r>
    <r>
      <rPr>
        <rFont val="Times New Roman"/>
        <b/>
        <color theme="1"/>
        <sz val="13.0"/>
      </rPr>
      <t>III. KIẾN NGHỊ</t>
    </r>
    <r>
      <rPr>
        <rFont val="Times New Roman"/>
        <color theme="1"/>
        <sz val="13.0"/>
      </rPr>
      <t xml:space="preserve">
Kiến nghị | Textarea | Optional | Max 1000 ký tự
</t>
    </r>
    <r>
      <rPr>
        <rFont val="Times New Roman"/>
        <b/>
        <color theme="1"/>
        <sz val="13.0"/>
      </rPr>
      <t>IV. CAM KẾT</t>
    </r>
    <r>
      <rPr>
        <rFont val="Times New Roman"/>
        <color theme="1"/>
        <sz val="13.0"/>
      </rPr>
      <t xml:space="preserve">
☐ Nhà đầu tư cam kết chịu trách nhiệm hoàn toàn về tính chính xác của nội dung báo cáo và tài liệu gửi kèm | Checkbox | Required = phải tick trước khi Submit
</t>
    </r>
    <r>
      <rPr>
        <rFont val="Times New Roman"/>
        <b/>
        <color theme="1"/>
        <sz val="13.0"/>
      </rPr>
      <t>V. ĐÍNH KÈM</t>
    </r>
    <r>
      <rPr>
        <rFont val="Times New Roman"/>
        <color theme="1"/>
        <sz val="13.0"/>
      </rPr>
      <t xml:space="preserve">
- File upload | Required | PDF, JPG, PNG | Max 10MB </t>
    </r>
  </si>
  <si>
    <r>
      <rPr>
        <rFont val="Times New Roman"/>
        <color rgb="FF1155CC"/>
        <sz val="13.0"/>
        <u/>
      </rPr>
      <t>NĐT trình Cục ĐTNN</t>
    </r>
    <r>
      <rPr>
        <rFont val="Times New Roman"/>
        <sz val="13.0"/>
      </rPr>
      <t xml:space="preserve"> </t>
    </r>
  </si>
  <si>
    <t>Bộ tài chính/ Ngân hàng Nhà nước Việt Nam</t>
  </si>
  <si>
    <t>Mẫu I.17</t>
  </si>
  <si>
    <t>https://docs.google.com/document/d/1uDxP2n_eZC-3iT06YkOdnkDpNioI45COhO3YrcOivTU/edit?tab=t.rwb3oa39lyye</t>
  </si>
  <si>
    <t>https://www.figma.com/design/cklcaM2w5S8To691104P3j/C%E1%BB%95ng-%C4%91%E1%BA%A7u-t%C6%B0-QG---B%C3%A1o-c%C3%A1o?node-id=2006-891&amp;t=6RVto2binQAH6WKU-4</t>
  </si>
  <si>
    <t>Báo cáo về việc cho tổ chức kinh tế ở nước ngoài vay vốn</t>
  </si>
  <si>
    <t>1. BC gắn: NO (mẫu I.19 không liệt kê tài liệu kèm theo) 
2. Đa NĐT: NO – đây là báo cáo của 1 NĐT về việc cho 1 TCKT ở nước ngoài vay vốn; mỗi giao dịch cho vay = 1 báo cáo riêng biệt (every NĐT submit)</t>
  </si>
  <si>
    <t>- Mã báo cáo
- Tên dự án
- Ngày gửi
- Trạng thái
- Hành động</t>
  </si>
  <si>
    <t>- Trạng thái</t>
  </si>
  <si>
    <r>
      <rPr>
        <rFont val="Times New Roman"/>
        <b/>
        <color theme="1"/>
        <sz val="13.0"/>
      </rPr>
      <t>THÔNG TIN NHÀ ĐẦU TƯ (auto-fill + cho phép sửa)</t>
    </r>
    <r>
      <rPr>
        <rFont val="Times New Roman"/>
        <color theme="1"/>
        <sz val="13.0"/>
      </rPr>
      <t xml:space="preserve">
- Tên nhà đầu tư | Text | Auto-fill từ profile | Cho phép sửa | Required
- Giấy CNĐKDN / CCCD số | Text | Auto-fill | Cho phép sửa | Required | Max 20 ký tự
- Ngày cấp CCCD/CNĐKDN | Date | Auto-fill | Required | Validate: ≤ hôm nay
- Địa chỉ | Textarea | Auto-fill | Cho phép sửa | Required
- Mã số thuế | Text | Auto-fill | Required | Validate: 10 hoặc 13 chữ số
- Đại diện theo pháp luật (đối với DN) | Text | Auto-fill | Cho phép sửa | Optional (Required nếu là DN)
- Chức vụ | Text | Auto-fill | Cho phép sửa | Optional (Required nếu có Đại diện PL)
- Email | Text | Required | Validate: định dạng email
- Điện thoại | Text | Required | Validate: SĐT hợp lệ
</t>
    </r>
    <r>
      <rPr>
        <rFont val="Times New Roman"/>
        <b/>
        <color theme="1"/>
        <sz val="13.0"/>
      </rPr>
      <t>THÔNG TIN KHOẢN CHO VAY</t>
    </r>
    <r>
      <rPr>
        <rFont val="Times New Roman"/>
        <color theme="1"/>
        <sz val="13.0"/>
      </rPr>
      <t xml:space="preserve">
- Tên TCKT tại nước ngoài vay vốn | Text | Required | Max 300 ký tự
- Tổng số tiền cho vay (USD) | Number | Required | Validate: &gt; 0; 2 chữ số thập phân
- Mục đích | Textarea | Required | Max 500 ký tự | Placeholder: "Nêu rõ mục đích sử dụng vốn vay"
- Điều kiện cho vay | Textarea | Required | Max 500 ký tự | Placeholder: "Lãi suất, thời hạn, điều kiện giải ngân..."
- Kế hoạch giải ngân | Textarea | Required | Max 500 ký tự | Placeholder: "Tiến độ giải ngân theo từng đợt, mốc thời gian"
- Kế hoạch thu hồi nợ | Textarea | Required | Max 500 ký tự | Placeholder: "Lịch hoàn trả gốc và lãi"
- Phương án cân đối nguồn ngoại tệ + đánh giá khả năng tài chính bên vay | Textarea | Required | Max 1000 ký tự
- Đánh giá khả năng tài chính của bên vay | Textarea | Required | Max 500 ký tự
- Mức độ rủi ro và biện pháp phòng ngừa | Textarea | Required | Max 500 ký tự
- Biện pháp bảo đảm tài sản và xử lý TS bảo đảm | Textarea | Optional | Max 500 ký tự | Placeholder: "Điền nếu có tài sản bảo đảm"
- Các nội dung liên quan khác | Textarea | Optional | Max 500 ký tự</t>
    </r>
  </si>
  <si>
    <r>
      <rPr>
        <rFont val="Times New Roman"/>
        <color rgb="FF1155CC"/>
        <sz val="13.0"/>
        <u/>
      </rPr>
      <t>NĐT trình Cục ĐTNN</t>
    </r>
    <r>
      <rPr>
        <rFont val="Times New Roman"/>
        <sz val="13.0"/>
      </rPr>
      <t xml:space="preserve"> </t>
    </r>
  </si>
  <si>
    <t>Mẫu I.19</t>
  </si>
  <si>
    <t>https://docs.google.com/document/d/1uDxP2n_eZC-3iT06YkOdnkDpNioI45COhO3YrcOivTU/edit?tab=t.ceji3o4664bn</t>
  </si>
  <si>
    <t>https://www.figma.com/design/cklcaM2w5S8To691104P3j/C%E1%BB%95ng-%C4%91%E1%BA%A7u-t%C6%B0-QG---B%C3%A1o-c%C3%A1o?node-id=2660-3799&amp;t=apENqzuYjvm2FHC6-4</t>
  </si>
  <si>
    <t>Báo cáo tình hình quản lý nhà nước về hoạt động đầu tư ra nước ngoài của các Bộ, ngành có liên quan</t>
  </si>
  <si>
    <t>Cơ quan báo cáo</t>
  </si>
  <si>
    <t>1. BC gắn: NO (chỉ optional gửi kèm Bảng tổng hợp số liệu theo chức năng quản lý liên ngành (nếu có, đính kèm theo báo cáo văn bản) 
2. Đa NĐT: N/A – đơn vị gửi là Bộ/Cơ quan ngang Bộ (mỗi Bộ gửi 1 báo cáo độc lập)</t>
  </si>
  <si>
    <t>- Mã báo cáo
- Năm báo cáo
- Ngày gửi
- Trạng thái
- Hành động</t>
  </si>
  <si>
    <t>- Trạng thái 
- Năm báo cáo</t>
  </si>
  <si>
    <r>
      <rPr>
        <rFont val="Times New Roman"/>
        <b/>
        <color theme="1"/>
        <sz val="13.0"/>
      </rPr>
      <t>HEADER</t>
    </r>
    <r>
      <rPr>
        <rFont val="Times New Roman"/>
        <color theme="1"/>
        <sz val="13.0"/>
      </rPr>
      <t xml:space="preserve">
- Tên cơ quan | Label | Auto-fill từ profile tổ chức | Disabled
- Số văn bản | Text | Required | Format gợi ý: "XX/YYYY/VB-TÊN CQ" | Max 50 ký tự
- Ngày ký | Date picker | Required | Validate: ≤ hôm nay
- Năm báo cáo | Number | Required | Validate: số nguyên 4 chữ số, ≤ năm hiện tại
</t>
    </r>
    <r>
      <rPr>
        <rFont val="Times New Roman"/>
        <b/>
        <color theme="1"/>
        <sz val="13.0"/>
      </rPr>
      <t>NỘI DUNG BÁO CÁO (5 mục, đều là Textarea)</t>
    </r>
    <r>
      <rPr>
        <rFont val="Times New Roman"/>
        <color theme="1"/>
        <sz val="13.0"/>
      </rPr>
      <t xml:space="preserve">
# | Nội dung | Required | Max ký tự
1 | Tình hình xây dựng và ban hành chính sách liên quan đến HĐĐTRNN thuộc chức năng của cơ quan | Required | 3000
2 | Tình hình QLNN về ĐTRNN thuộc chức năng của cơ quan | Required | 3000
3 | Kiểm tra, thanh tra, giám sát HĐ ĐTRNN thuộc chức năng quản lý | Required | 3000
4 | Tình hình thực hiện chế độ BC về HĐĐTRNN của NĐT đối với cơ quan | Required | 3000
5 | Đề xuất, kiến nghị | Optional | 1000
</t>
    </r>
    <r>
      <rPr>
        <rFont val="Times New Roman"/>
        <b/>
        <color theme="1"/>
        <sz val="13.0"/>
      </rPr>
      <t>ĐÍNH KÈM</t>
    </r>
    <r>
      <rPr>
        <rFont val="Times New Roman"/>
        <color theme="1"/>
        <sz val="13.0"/>
      </rPr>
      <t xml:space="preserve"> (cho mục 4)
- File upload | Optional | PDF, Excel | Max 10MB </t>
    </r>
  </si>
  <si>
    <r>
      <rPr>
        <rFont val="Times New Roman"/>
        <color rgb="FF1155CC"/>
        <sz val="13.0"/>
        <u/>
      </rPr>
      <t>Bộ/Ngành</t>
    </r>
    <r>
      <rPr>
        <rFont val="Times New Roman"/>
        <sz val="13.0"/>
      </rPr>
      <t xml:space="preserve"> / </t>
    </r>
    <r>
      <rPr>
        <rFont val="Times New Roman"/>
        <color rgb="FF1155CC"/>
        <sz val="13.0"/>
        <u/>
      </rPr>
      <t>NĐT</t>
    </r>
    <r>
      <rPr>
        <rFont val="Times New Roman"/>
        <sz val="13.0"/>
      </rPr>
      <t xml:space="preserve"> trình Cục ĐTNN </t>
    </r>
  </si>
  <si>
    <t>Bộ, cơ quan ngang bộ/Nhà đầu tư ra nước ngoài</t>
  </si>
  <si>
    <t>Mẫu II.4</t>
  </si>
  <si>
    <t>https://docs.google.com/document/d/1uDxP2n_eZC-3iT06YkOdnkDpNioI45COhO3YrcOivTU/edit?tab=t.uc9pv43oyged</t>
  </si>
  <si>
    <t>https://www.figma.com/design/cklcaM2w5S8To691104P3j/C%E1%BB%95ng-%C4%91%E1%BA%A7u-t%C6%B0-QG---B%C3%A1o-c%C3%A1o?node-id=2770-996&amp;t=ASsRFllxlj14mAW5-4</t>
  </si>
  <si>
    <t>Báo cáo về tình hình đăng ký giao dịch ngoại hối và chấm dứt hoạt động đầu tư ra nước ngoài (Áp dụng đối với các dự án không thuộc diện cấp Giấy chứng nhận đăng ký đầu tư ra nước ngoài</t>
  </si>
  <si>
    <t>1. BC gắn: NO (mẫu II.5 không yêu cầu tài liệu kèm; nội dung báo cáo là bảng tổng hợp do NHNN lập) 
2. Đa NĐT: N/A – đơn vị gửi là NHNN (1 cơ quan duy nhất gửi BC này toàn quốc)</t>
  </si>
  <si>
    <t>- Mã báo cáo
- Kỳ báo cáo (Tháng/Quý/Năm)
- Ngày gửi
- Trạng thái
- Hành động</t>
  </si>
  <si>
    <t>- Trạng thái 
- Kỳ báo cáo</t>
  </si>
  <si>
    <r>
      <rPr>
        <rFont val="Times New Roman"/>
        <b/>
        <color theme="1"/>
        <sz val="13.0"/>
      </rPr>
      <t>HEADER</t>
    </r>
    <r>
      <rPr>
        <rFont val="Times New Roman"/>
        <color theme="1"/>
        <sz val="13.0"/>
      </rPr>
      <t xml:space="preserve">
- Đơn vị lập | Label | "Ngân hàng Nhà nước Việt Nam" | Disabled
- Số văn bản | Text | Required | Max 50 ký tự
- Kỳ báo cáo | Dropdown | Options: Tháng / Quý / Năm | Required → khi chọn "Tháng": hiện thêm dropdown Tháng (1-12) + Year; "Quý": dropdown Quý (I-IV) + Year; "Năm": chỉ Year
</t>
    </r>
    <r>
      <rPr>
        <rFont val="Times New Roman"/>
        <b/>
        <color theme="1"/>
        <sz val="13.0"/>
      </rPr>
      <t>BẢNG 1 – TÌNH HÌNH CẤP ĐKGDNH (dạng bảng động, thêm/xóa dòng)</t>
    </r>
    <r>
      <rPr>
        <rFont val="Times New Roman"/>
        <color theme="1"/>
        <sz val="13.0"/>
      </rPr>
      <t xml:space="preserve">
Mỗi dòng gồm: Field | Loại | Validation 
STT | Auto-increment | Disabled
Tên NĐT | Text | Required
Mã số DN / CCCD | Text | Required
Mã số ĐKGDNH | Text | Required
Địa chỉ trụ sở | Text| Required
Hình thức ĐT | Dropdown | Options: Thành lập TCKT / Góp vốn mua CP / Mua phần vốn góp / Đầu tư theo HĐ / Hình thức khác
Mục tiêu HĐ | Text| Required
Vốn ĐTRNN (USD) | Number | Required
Quốc gia / vùng lãnh thổ | Dropdown | Danh mục quốc gia chuẩn
Dòng Tổng | Calculated: tổng cột Vốn ĐTRNN | Disabled
</t>
    </r>
    <r>
      <rPr>
        <rFont val="Times New Roman"/>
        <b/>
        <color theme="1"/>
        <sz val="13.0"/>
      </rPr>
      <t>BẢNG 2 – TÌNH HÌNH CHẤM DỨT HĐ ĐTRNN (cấu trúc tương tự Bảng 1)</t>
    </r>
    <r>
      <rPr>
        <rFont val="Times New Roman"/>
        <color theme="1"/>
        <sz val="13.0"/>
      </rPr>
      <t xml:space="preserve">
Field | Loại | Validation
STT | Auto-increment
Tên NĐT | Text | Required
Mã số DN / CCCD | Text | Required
Mã số ĐKGDNH |Text | Required
Địa chỉ trụ sở | Text | Required
Hình thức ĐT | Dropdown | Required
Mục tiêu HĐ | Text| Required
Vốn đã chuyển ra NN (USD) | Number | Required
Quốc gia / vùng lãnh thổ | Dropdown | Required
Dòng Tổng | Calculated | Disabled
</t>
    </r>
    <r>
      <rPr>
        <rFont val="Times New Roman"/>
        <b/>
        <color theme="1"/>
        <sz val="13.0"/>
      </rPr>
      <t>MỤC 3 – ĐỀ XUẤT KIẾN NGHỊ</t>
    </r>
    <r>
      <rPr>
        <rFont val="Times New Roman"/>
        <color theme="1"/>
        <sz val="13.0"/>
      </rPr>
      <t xml:space="preserve">
- Textarea | Optional | Max 1000 ký tự</t>
    </r>
  </si>
  <si>
    <r>
      <rPr>
        <rFont val="Times New Roman"/>
        <color rgb="FF1155CC"/>
        <sz val="13.0"/>
        <u/>
      </rPr>
      <t>Bộ/Ngành trình Cục ĐTNN</t>
    </r>
    <r>
      <rPr>
        <rFont val="Times New Roman"/>
        <sz val="13.0"/>
      </rPr>
      <t xml:space="preserve"> </t>
    </r>
  </si>
  <si>
    <t>Ngân hàng nhà nước Việt Nam</t>
  </si>
  <si>
    <t>Tháng, quý, năm</t>
  </si>
  <si>
    <t>Mẫu II.5</t>
  </si>
  <si>
    <t>https://docs.google.com/document/d/1uDxP2n_eZC-3iT06YkOdnkDpNioI45COhO3YrcOivTU/edit?tab=t.a9tst6n962x7</t>
  </si>
  <si>
    <t>https://www.figma.com/design/cklcaM2w5S8To691104P3j/C%E1%BB%95ng-%C4%91%E1%BA%A7u-t%C6%B0-QG---B%C3%A1o-c%C3%A1o?node-id=2772-3522&amp;t=ASsRFllxlj14mAW5-4</t>
  </si>
  <si>
    <t>Báo cáo về tình hình chuyển vốn đầu tư ra nước ngoài và chuyển tiền về Việt Nam của các dự án đầu tư ra nước ngoài</t>
  </si>
  <si>
    <t>1. BC gắn: NO (mẫu II.6 không yêu cầu tài liệu kèm; nội dung là 2 bảng tổng hợp vốn chuyển ra và tiền chuyển về) 
2. Đa NĐT: N/A – đơn vị gửi là NHNN (1 cơ quan duy nhất gửi BC này toàn quốc)</t>
  </si>
  <si>
    <r>
      <rPr>
        <rFont val="Times New Roman"/>
        <b/>
        <color theme="1"/>
        <sz val="13.0"/>
      </rPr>
      <t>HEADER</t>
    </r>
    <r>
      <rPr>
        <rFont val="Times New Roman"/>
        <color theme="1"/>
        <sz val="13.0"/>
      </rPr>
      <t xml:space="preserve">
- Đơn vị lập | Label | "Ngân hàng Nhà nước Việt Nam" | Disabled
- Số văn bản | Text | Required | Max 50 ký tự
- Năm báo cáo | Number | Required | Validate: 4 chữ số; ≤ năm hiện tại
</t>
    </r>
    <r>
      <rPr>
        <rFont val="Times New Roman"/>
        <b/>
        <color theme="1"/>
        <sz val="13.0"/>
      </rPr>
      <t>PHẦN DẪN (auto-generate, hiển thị để user xác nhận)</t>
    </r>
    <r>
      <rPr>
        <rFont val="Times New Roman"/>
        <color theme="1"/>
        <sz val="13.0"/>
      </rPr>
      <t xml:space="preserve">
- Số lượng dự án chuyển vốn ra | Number | Tự động đếm từ Bảng 1 | Disabled
- Tổng vốn đã chuyển ra (USD) | Calculated từ Bảng 1 | Disabled
</t>
    </r>
    <r>
      <rPr>
        <rFont val="Times New Roman"/>
        <b/>
        <color theme="1"/>
        <sz val="13.0"/>
      </rPr>
      <t>BẢNG 1 – TÌNH HÌNH CHUYỂN VỐN TỪ VN RA NƯỚC NGOÀI (bảng động)</t>
    </r>
    <r>
      <rPr>
        <rFont val="Times New Roman"/>
        <color theme="1"/>
        <sz val="13.0"/>
      </rPr>
      <t xml:space="preserve">
Header: Field | Loại | Validation 
STT | Auto-increment
Tên NĐT | Text | Required
Mã số DN / CCCD | Text | Required
Mã số GCNĐT / VB ĐKGDNH | Text | Required
Địa chỉ trụ sở | Text | Required
Mục tiêu HĐ của dự án | Text | Required
Vốn chuyển ra NN (USD) | Number | Required
Quốc gia / vùng lãnh thổ | Dropdown |Required
Dòng Tổng | Calculated | Disabled
</t>
    </r>
    <r>
      <rPr>
        <rFont val="Times New Roman"/>
        <b/>
        <color theme="1"/>
        <sz val="13.0"/>
      </rPr>
      <t>PHẦN DẪN BẢNG 2 (auto-generate)</t>
    </r>
    <r>
      <rPr>
        <rFont val="Times New Roman"/>
        <color theme="1"/>
        <sz val="13.0"/>
      </rPr>
      <t xml:space="preserve">
Số lượng dự án chuyển tiền về | Calculated từ Bảng 2 | Disabled
Tổng tiền chuyển về VN (USD) | Calculated | Disabled
</t>
    </r>
    <r>
      <rPr>
        <rFont val="Times New Roman"/>
        <b/>
        <color theme="1"/>
        <sz val="13.0"/>
      </rPr>
      <t>BẢNG 2 – TÌNH HÌNH CHUYỂN TIỀN TỪ NƯỚC NGOÀI VỀ VN (cấu trúc tương tự Bảng 1)</t>
    </r>
    <r>
      <rPr>
        <rFont val="Times New Roman"/>
        <color theme="1"/>
        <sz val="13.0"/>
      </rPr>
      <t xml:space="preserve">
Header: Field | Loại |Validation
STT | Auto-increment
Tên NĐT | Text | Required
Mã số DN / CCCD | Text | Required
Mã số GCNĐT / VB ĐKGDNH | Text | Required
Địa chỉ trụ sở | Text | Required
Mục tiêu HĐ | Text | Required
Tiền chuyển về VN (USD) | Number | Required
Quốc gia / vùng lãnh thổ | Dropdown | Required
Dòng Tổng | Calculated | Disabled
</t>
    </r>
    <r>
      <rPr>
        <rFont val="Times New Roman"/>
        <b/>
        <color theme="1"/>
        <sz val="13.0"/>
      </rPr>
      <t>MỤC 3 – ĐỀ XUẤT KIẾN NGHỊ</t>
    </r>
    <r>
      <rPr>
        <rFont val="Times New Roman"/>
        <color theme="1"/>
        <sz val="13.0"/>
      </rPr>
      <t xml:space="preserve">
- Textarea | Optional | Max 1000 ký tự</t>
    </r>
  </si>
  <si>
    <r>
      <rPr>
        <rFont val="Times New Roman"/>
        <color rgb="FF1155CC"/>
        <sz val="13.0"/>
        <u/>
      </rPr>
      <t>Bộ/Ngành trình Cục ĐTNN</t>
    </r>
    <r>
      <rPr>
        <rFont val="Times New Roman"/>
        <sz val="13.0"/>
      </rPr>
      <t xml:space="preserve"> </t>
    </r>
  </si>
  <si>
    <t>Mẫu II.6</t>
  </si>
  <si>
    <t>https://docs.google.com/document/d/1uDxP2n_eZC-3iT06YkOdnkDpNioI45COhO3YrcOivTU/edit?tab=t.3mxxf2uz169</t>
  </si>
  <si>
    <t xml:space="preserve">Báo cáo tình hình hoạt động của dự án đầu tư </t>
  </si>
  <si>
    <t>Quản lý đầu tư trong nước</t>
  </si>
  <si>
    <t>Có trong file rà soát, Có trên website</t>
  </si>
  <si>
    <r>
      <rPr>
        <rFont val="Times New Roman"/>
        <strike/>
        <color theme="1"/>
        <sz val="13.0"/>
      </rPr>
      <t>Báo cáo quý về tình hình thực hiện dự án đầu tư (Du thao thong tu)
Báo cáo tình hình thực hiện dự án đầu tư quý ... (Phu luc A)</t>
    </r>
    <r>
      <rPr>
        <rFont val="Times New Roman"/>
        <color theme="1"/>
        <sz val="13.0"/>
      </rPr>
      <t xml:space="preserve">
 BÁO CÁO TÌNH HÌNH THỰC HIỆN DỰ ÁN ĐẦU TƯ QUÝ ...... NĂM ......</t>
    </r>
  </si>
  <si>
    <t>Vibe NĐT / TCKT — Group by: Dự án / Kỳ báo cáo
 Vibe Cơ quan tiếp nhận — Group by: Lĩnh vực / Địa bàn / Quốc tịch NĐT</t>
  </si>
  <si>
    <t>Vibe NĐT / TCKT — Bộ lọc: Kỳ báo cáo / Trạng thái báo cáo
Vibe Cơ quan tiếp nhận — Bộ lọc: Trạng thái / Lĩnh vực / Quốc tịch NĐT / Quy mô vốn</t>
  </si>
  <si>
    <t>Mã báo cáo</t>
  </si>
  <si>
    <t xml:space="preserve">Báo cáo quý tổng hợp tình hình thực hiện dự án FDI gồm vốn góp, vốn thực hiện lũy kế, doanh thu, số lao động và nộp ngân sách nhà nước.
A.III.1
PHẦN I — THÔNG TIN CHUNG / HEADER
- Kỳ báo cáo (Quý / Năm): Fill sẵn, Disabled 
- Tên dự án: Fill sẵn (Lấy từ IRC được cấp, Disabled, Hyperlink sang trang chi tiết dự án để User xem lại nếu cần
- Mã số dự án: Fill sẵn (Lấy từ IRC được cấp), Disabled
- Tên tổ chức kinh tế thực hiện dự án / Mã số thuế: Fill sẵn (Lấy từ TCKT đã Map vào dự án), Disabled
PHẦN II — THÔNG TIN NHÀ ĐẦU TƯ
- Tên NĐT / Danh sách NĐT: Fill sẵn (Lấy từ IRC được cấp), Disabled, Nếu có nhiều NĐT → hiển thị dạng accordion expandable list, mỗi dòng gồm Tên NĐT + Quốc tịch + Tỷ lệ % vốn góp
- Địa chỉ NĐT / Quốc tịch: Fill sẵn (Lấy từ IRC được cấp), Disabled
PHẦN III — THÔNG TIN DỰ ÁN
- Địa điểm thực hiện: Fill sẵn (Lấy từ IRC được cấp), Disabled
- Mục tiêu / Ngành nghề đầu tư: Fill sẵn (Lấy từ IRC được cấp), Disabled, Tooltip "Theo nội dung Giấy chứng nhận đăng ký đầu tư đã được cấp. Nếu có thay đổi vui lòng làm thủ tục điều chỉnh GCNĐKĐT trước"
- Tổng vốn đầu tư đăng ký (USD): Fill sẵn: Lấy từ IRC (bao gồm cả các lần điều chỉnh nếu có), Disabled
- Vốn góp của NĐT nước ngoài / Tỷ lệ %: Fill sẵn (Lấy từ IRC được cấp), Disabled
Thời hạn hoạt động: Fill sẵn (Lấy từ IRC được cấp), Disabled
Ngày cấp IRC lần đầu / Ngày điều chỉnh gần nhất: Fill sẵn (Lấy từ lịch sử IRC trên hệ thống), Disabled
PHẦN IV — TÌNH HÌNH THỰC HIỆN (User tự nhập)
- Vốn góp lũy kế đến cuối kỳ trước (USD): Fill sẵn (Hệ thống tự lấy từ báo cáo quý liền trước đã nộp), Disabled
Lưu ý thiết kế: Tooltip "Số liệu lấy từ báo cáo Quý X/Năm Y đã nộp ngày DD/MM/YYYY". Nếu là kỳ đầu tiên → hiển thị 0
- Vốn góp phát sinh trong kỳ (USD): User tự nhập
Validate: Số dương, không vượt quá (Tổng vốn đăng ký − Lũy kế kỳ trước)
Lưu ý thiết kế: Placeholder "Nhập 0 nếu không phát sinh"
- Vốn góp lũy kế đến cuối kỳ này (USD): Tính tự động = Lũy kế kỳ trước + Phát sinh kỳ này, Disabled, nền màu xám nhạt để phân biệt là trường tính toán
Lưu ý thiết kế: Hiển thị % so với tổng vốn đăng ký ngay bên cạnh "= XX% vốn đăng ký"
- Doanh thu trong kỳ (USD): User tự nhập
Validate: Số dương
- Doanh thu lũy kế (USD): Tính tự động = Lũy kế kỳ trước + Doanh thu kỳ này
Disabled
- Nộp ngân sách nhà nước trong kỳ (VNĐ): User tự nhập
Lưu ý thiết kế: Đơn vị rõ ràng là VNĐ (khác với các trường USD ở trên)
- Số lao động Việt Nam / Số lao động nước ngoài: User tự nhập, 2 ô riêng biệt, Validate: Số nguyên dương, Default: Lấy giá trị của kỳ trước làm gợi ý (editable)
Lưu ý thiết kế: Tooltip phân biệt "Tính tại thời điểm cuối kỳ, bao gồm cả hợp đồng thời vụ"
- Xuất khẩu trong kỳ / Nhập khẩu trong kỳ (USD): User tự nhập
Lưu ý thiết kế: Có checkbox "Không phát sinh XNK trong kỳ" → nếu tick thì 2 ô tự điền 0 và disabled
PHẦN V — ĐÁNH GIÁ TIẾN ĐỘ
- Tiến độ thực hiện: User tự chọn (Radio button), Default: "Đúng tiến độ"
Options: Đúng tiến độ / Chậm tiến độ / Gặp khó khăn / Không có khả năng triển khai
Lưu ý thiết kế: Nếu chọn bất kỳ option nào khác "Đúng tiến độ" → bắt buộc mở ra ô mô tả lý do bên dưới
- Lý do / Mô tả khó khăn: User tự nhập (Text area), Ẩn mặc định, chỉ hiện khi chọn Chậm / Gặp khó khăn / Không thể triển khai, Bắt buộc khi hiện
- Tình hình hoạt động tổng quát: User tự nhập (Text area tự do), Không bắt buộc, có thể có placeholder gợi ý "Mô tả tình hình sản xuất kinh doanh, điểm nổi bật trong kỳ..."
PHẦN VI — KÝ XÁC NHẬN
- Tên người đại diện pháp lý: Fill sẵn (Lấy từ hồ sơ đăng ký TCKT, Cho phép sửa (vì thực tế có thể ủy quyền người khác ký)
- Chức danh: Fill sẵn (Lấy từ hồ sơ TCKT), Cho phép sửa
- Ngày ký: Default = Ngày hôm nay, Cho phép sửa, Không cho chọn ngày sau ngày deadline nộp báo cáo (cần confirm vs client)
</t>
  </si>
  <si>
    <r>
      <rPr>
        <rFont val="Times New Roman"/>
        <strike/>
        <color theme="1"/>
        <sz val="13.0"/>
      </rPr>
      <t xml:space="preserve">Báo cáo năm về tình hình thực hiện dự án đầu tư (Du thao thong tu)
</t>
    </r>
    <r>
      <rPr>
        <rFont val="Times New Roman"/>
        <color theme="1"/>
        <sz val="13.0"/>
      </rPr>
      <t>Báo cáo tình hình thực hiện dự án đầu tư năm ... (Phu luc A)</t>
    </r>
  </si>
  <si>
    <t>Hân, Hải Anh</t>
  </si>
  <si>
    <r>
      <rPr>
        <rFont val="Times New Roman"/>
        <strike/>
        <color theme="1"/>
        <sz val="13.0"/>
      </rPr>
      <t xml:space="preserve">Báo cáo quý về tình hình hợp tác đầu tư nước ngoài trong lĩnh vực dầu khí của Tập đoàn Dầu khí Việt Nam (Du thao thong tu)
Báo cáo tình hình thực hiện các dự án hợp tác với nước ngoài trong lĩnh vực dầu khí quý ... (Phu luc A)
</t>
    </r>
    <r>
      <rPr>
        <rFont val="Times New Roman"/>
        <color theme="1"/>
        <sz val="13.0"/>
      </rPr>
      <t xml:space="preserve">
BÁO CÁO TÌNH HÌNH THỰC HIỆN DỰ ÁN ĐẦU TƯ TRONG LĨNH VỰC DẦU KHÍ QUÝ ...... NĂM ......</t>
    </r>
  </si>
  <si>
    <t>NĐT trình Cục ĐTNN</t>
  </si>
  <si>
    <r>
      <rPr>
        <rFont val="Times New Roman"/>
        <strike/>
        <color theme="1"/>
        <sz val="13.0"/>
      </rPr>
      <t xml:space="preserve">STT 12: Báo cáo quý về tình hình hợp tác đầu tư nước ngoài trong lĩnh vực dầu khí của Tập đoàn Dầu khí Việt Nam (Mẫu A.III.3)
</t>
    </r>
    <r>
      <rPr>
        <rFont val="Times New Roman"/>
        <strike/>
        <color rgb="FFFF0000"/>
        <sz val="13.0"/>
      </rPr>
      <t xml:space="preserve">--&gt; Đổi thành Mẫu A.III.4 </t>
    </r>
    <r>
      <rPr>
        <rFont val="Times New Roman"/>
        <strike/>
        <color theme="1"/>
        <sz val="13.0"/>
      </rPr>
      <t>ĐTNN_Du thao Thong tu.docx</t>
    </r>
  </si>
  <si>
    <r>
      <rPr>
        <rFont val="Times New Roman"/>
        <b/>
        <sz val="13.0"/>
      </rPr>
      <t xml:space="preserve">Báo cáo KKT/KCN
[MBFS] | Phân hệ Báo cáo | KCN, KKT
</t>
    </r>
    <r>
      <rPr>
        <rFont val="Times New Roman"/>
        <b/>
        <color rgb="FF1155CC"/>
        <sz val="13.0"/>
        <u/>
      </rPr>
      <t>Link</t>
    </r>
  </si>
  <si>
    <t>Tình hình thu hút đầu tư vào khu công nghiệp trong kỳ báo cáo (2101)</t>
  </si>
  <si>
    <t>Báo cáo theo Quý/Năm</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</si>
  <si>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</si>
  <si>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Bộ lọc (Thiết kế dưới dạng single choice dropdown button): 
1. Trạng thái
 + Đã nộp
 + Nháp
 + Chễ
 + Yêu cầu chỉnh sửa
2. Kỳ báo cáo
 + Quý 1, 2, 3, 4
 + Năm, Năm sơ bộ, Năm chính thức</t>
  </si>
  <si>
    <t>Search theo mã báo cáo</t>
  </si>
  <si>
    <r>
      <rPr>
        <rFont val="Times New Roman"/>
        <color theme="1"/>
        <sz val="13.0"/>
      </rPr>
      <t xml:space="preserve">Chia màn hình thành 2 tab (cho "Dự án đầu tư nước ngoài" và "Dự án đầu tư trong nước")
</t>
    </r>
    <r>
      <rPr>
        <rFont val="Times New Roman"/>
        <b/>
        <color theme="1"/>
        <sz val="13.0"/>
        <u/>
      </rPr>
      <t>Suggestion</t>
    </r>
    <r>
      <rPr>
        <rFont val="Times New Roman"/>
        <color theme="1"/>
        <sz val="13.0"/>
      </rPr>
      <t xml:space="preserve">: nên thiết kế e-form có layout giống với layout của bảng (các chỉ tiêu bên trái với các vị trí khu vực ở row trên và dóng xuống dưới là các trường input tương ứng)
Business rules:
BR01. Delimiter rules: 
 + Dấu chấm "." sử dụng để phân tách hàng nghìn, trăm
 + Dấu "," sử dụng để phân tách phần thập phân
 + "/" và "-" sử dụng để cấu tạo tên/số hiệu của văn bản 
BR02. Đơn vị tiền tệ: đối với các bản ghi của loại đầu tư nước ngoài, các giá trị của trường (5), (6), (7), và (8) BẮT BUỘC phải hiển thị đơn vị tiền tệ "tr.USD", nếu loại đầu tư là đầu tư trong nước, đơn vị là "tỷ VNĐ".
</t>
    </r>
    <r>
      <rPr>
        <rFont val="Times New Roman"/>
        <b/>
        <i/>
        <color theme="1"/>
        <sz val="13.0"/>
      </rPr>
      <t>Tình hình cấp mới</t>
    </r>
    <r>
      <rPr>
        <rFont val="Times New Roman"/>
        <i/>
        <color theme="1"/>
        <sz val="13.0"/>
      </rPr>
      <t xml:space="preserve">
</t>
    </r>
    <r>
      <rPr>
        <rFont val="Times New Roman"/>
        <color theme="1"/>
        <sz val="13.0"/>
      </rPr>
      <t xml:space="preserve">1. Số dự án đầu tư cấp mới:
 + Cho phép nhập giá trị số, và các dấu đặc biệt tuân thủ theo BR01
 + Label: "Dự án"
 + Trường thông tin bắt buộc
2. Tổng vốn đầu tư đăng ký mới: 
 + Cho phép nhập giá trị số, và các dấu đặc biệt tuân thủ theo BR01
 + Label: refer BR02
 + Trường thông tin bắt buộc
3. Tổng số dự án cấp mới
 + Đây là trường thông tin hiển thị
 + Không cho phép nhập. 
 + Hệ thống tự động tính toán tổng số dự án đầu tư cấp mới của các vị trí khu tương ứng
 + Label: "Dự án"
4. Tổng số vốn đầu tư đăng ký mới
 + Đây là trường thông tin hiển thị
 + Không cho phép nhập. 
 + Hệ thống tự động tính toán tổng vốn đầu tư cấp mới của các vị trí khu tương ứng
 + Label: refer BR02
</t>
    </r>
    <r>
      <rPr>
        <rFont val="Times New Roman"/>
        <b/>
        <i/>
        <color theme="1"/>
        <sz val="13.0"/>
      </rPr>
      <t>Tình hình tăng vốn</t>
    </r>
    <r>
      <rPr>
        <rFont val="Times New Roman"/>
        <i/>
        <color theme="1"/>
        <sz val="13.0"/>
      </rPr>
      <t xml:space="preserve">
</t>
    </r>
    <r>
      <rPr>
        <rFont val="Times New Roman"/>
        <color theme="1"/>
        <sz val="13.0"/>
      </rPr>
      <t>1. Số dự án đầu tư tăng vốn:
 + Cho phép nhập giá trị số, và các dấu đặc biệt tuân thủ theo BR01
 + Label: "Dự án"
 + Trường thông tin bắt buộc
2. Tổng vốn đầu tư tăng: 
 + Cho phép nhập giá trị số, và các dấu đặc biệt tuân thủ theo BR01
 + Label: refer BR02
 + Trường thông tin bắt buộc
3. Tổng số dự án tăng vốn
 + Đây là trường thông tin hiển thị
 + Không cho phép nhập. 
 + Hệ thống tự động tính toán tổng số dự án đầu tư tăng vốn của các vị trí khu tương ứng
 + Label: "Dự án"
4. Tổng số vốn đầu tư tăng
 + Đây là trường thông tin hiển thị
 + Không cho phép nhập. 
 + Hệ thống tự động tính toán tổng vốn đầu tư tăng của các vị trí khu tương ứng
 + Label: refer BR02</t>
    </r>
    <r>
      <rPr>
        <rFont val="Times New Roman"/>
        <i/>
        <color theme="1"/>
        <sz val="13.0"/>
      </rPr>
      <t xml:space="preserve">
</t>
    </r>
    <r>
      <rPr>
        <rFont val="Times New Roman"/>
        <b/>
        <i/>
        <color theme="1"/>
        <sz val="13.0"/>
      </rPr>
      <t xml:space="preserve">Tình hình giảm vốn
</t>
    </r>
    <r>
      <rPr>
        <rFont val="Times New Roman"/>
        <color theme="1"/>
        <sz val="13.0"/>
      </rPr>
      <t>1. Số dự án đầu tư giảm vốn:
 + Cho phép nhập giá trị số, dấu "." và dấu "," tuân theo common rules
 + Label: "Dự án"
 + Trường thông tin bắt buộc
2. Tổng vốn đầu tư giảm: 
 + Cho phép nhập giá trị số, dấu "." và dấu "," tuân theo common rules
 + Label: refer BR02
 + Trường thông tin bắt buộc
3. Tổng số dự án giảm vốn
 + Đây là trường thông tin hiển thị
 + Không cho phép nhập. 
 + Hệ thống tự động tính toán tổng số dự án đầu tư giảm vốn của các vị trí khu tương ứng
 + Label: "Dự án"
4. Tổng số vốn đầu tư giảm
 + Đây là trường thông tin hiển thị
 + Không cho phép nhập. 
 + Hệ thống tự động tính toán tổng vốn đầu tư giảm của các vị trí khu tương ứng
 + Label: refer BR02</t>
    </r>
    <r>
      <rPr>
        <rFont val="Times New Roman"/>
        <i/>
        <color theme="1"/>
        <sz val="13.0"/>
      </rPr>
      <t xml:space="preserve">
</t>
    </r>
    <r>
      <rPr>
        <rFont val="Times New Roman"/>
        <b/>
        <i/>
        <color theme="1"/>
        <sz val="13.0"/>
      </rPr>
      <t xml:space="preserve">Tình hình thu hồi/chấm dứt hoạt động
</t>
    </r>
    <r>
      <rPr>
        <rFont val="Times New Roman"/>
        <color theme="1"/>
        <sz val="13.0"/>
      </rPr>
      <t>1. Số dự án đầu tư thu hồi/chấm dứt hoạt động:
 + Cho phép nhập giá trị số, dấu "." và dấu "," tuân theo common rules
 + Label: "Dự án"
 + Trường thông tin bắt buộc
2. Tổng vốn đầu tư thu hồi/chấm dứt hoạt động: 
 + Cho phép nhập giá trị số, dấu "." và dấu "," tuân theo common rules
 + Label: refer BR02
 + Trường thông tin bắt buộc
3. Tổng số dự án thu hồi/chấm dứt hoạt động
 + Đây là trường thông tin hiển thị
 + Không cho phép nhập. 
 + Hệ thống tự động tính toán tổng số dự án đầu tư thu hồi/chấm dứt hoạt động của các vị trí khu tương ứng
 + Label: "Dự án"
4. Tổng số vốn đầu tư thu hồi/chấm dứt hoạt động
 + Đây là trường thông tin hiển thị
 + Không cho phép nhập. 
 + Hệ thống tự động tính toán tổng vốn đầu tư thu hồi/chấm dứt hoạt động của các vị trí khu tương ứng
 + Label: refer BR02</t>
    </r>
    <r>
      <rPr>
        <rFont val="Times New Roman"/>
        <i/>
        <color theme="1"/>
        <sz val="13.0"/>
      </rPr>
      <t xml:space="preserve">
</t>
    </r>
    <r>
      <rPr>
        <rFont val="Times New Roman"/>
        <b/>
        <i/>
        <color theme="1"/>
        <sz val="13.0"/>
      </rPr>
      <t xml:space="preserve">Biến động về quy mô diện tích đất cho thuê (tổng diện tích cho thuê - tổng diện tích thu hồi)
</t>
    </r>
    <r>
      <rPr>
        <rFont val="Times New Roman"/>
        <color theme="1"/>
        <sz val="13.0"/>
      </rPr>
      <t xml:space="preserve">1. Biến động về quy mô diện tích đất cho thuê (tổng diện tích cho thuê - tổng diện tích thu hồi)
 + Cho phép nhập giá trị số, dấu "." và dấu "," tuân theo common rules
 + Label: "ha"
 + Trường thông tin bắt buộc
2. Tổng biến động quy mô diện tích đất cho thuê
 + Đây là trường thông tin hiển thị
 + Không cho phép nhập. 
 + Hệ thống tự động tính toán tổng "Biến động về quy mô diện tích đất cho thuê (tổng diện tích cho thuê - tổng diện tích thu hồi)" của các vị trí khu tương ứng
 + Label: "ha"
</t>
    </r>
    <r>
      <rPr>
        <rFont val="Times New Roman"/>
        <b/>
        <i/>
        <color theme="1"/>
        <sz val="13.0"/>
      </rPr>
      <t xml:space="preserve">Tình hình sản xuất kinh doanh của các dự án đầu tư
</t>
    </r>
    <r>
      <rPr>
        <rFont val="Times New Roman"/>
        <color theme="1"/>
        <sz val="13.0"/>
      </rPr>
      <t xml:space="preserve">1. Doanh thu: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 xml:space="preserve">2. Giá trị nhập khẩu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 xml:space="preserve">3. Giá trị xuất khẩu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4. Nộp ngân sách
 + Cho phép nhập giá trị số, dấu "." và dấu "," tuân theo common rules
 + Label: refer BR02
 + Trường thông tin bắt buộc</t>
    </r>
  </si>
  <si>
    <t>Word</t>
  </si>
  <si>
    <t>BQL trình Cục ĐTNN</t>
  </si>
  <si>
    <t>Ban Quản lý các khu công nghiệp, kinh tế</t>
  </si>
  <si>
    <t>Cục Đầu tư nước ngoài</t>
  </si>
  <si>
    <t>Quý/Năm</t>
  </si>
  <si>
    <t>Thông tư 131</t>
  </si>
  <si>
    <r>
      <rPr>
        <rFont val="Times New Roman"/>
        <color theme="1"/>
        <sz val="14.0"/>
      </rPr>
      <t xml:space="preserve">Biểu số: </t>
    </r>
    <r>
      <rPr>
        <rFont val="Times New Roman"/>
        <strike/>
        <color theme="1"/>
        <sz val="14.0"/>
      </rPr>
      <t xml:space="preserve">2101.H.ĐTNN
</t>
    </r>
    <r>
      <rPr>
        <rFont val="Times New Roman"/>
        <color theme="1"/>
        <sz val="14.0"/>
      </rPr>
      <t>2101.H.QLKKT</t>
    </r>
  </si>
  <si>
    <t>KKT, KCN</t>
  </si>
  <si>
    <t>https://docs.google.com/document/d/1l1wbW4ztZZcjM0tJ4PWN8v-sPJqWLGc3zv4yTjt_v-I/edit?tab=t.0</t>
  </si>
  <si>
    <t>https://www.figma.com/design/cklcaM2w5S8To691104P3j/C%E1%BB%95ng-%C4%91%E1%BA%A7u-t%C6%B0-QG---B%C3%A1o-c%C3%A1o?node-id=1890-4916&amp;t=JgeCYaDOc25knMW7-4</t>
  </si>
  <si>
    <t>Tình hình thành lập mới, điều chỉnh diện tích và thu hồi KCN trong kỳ báo cáo (2102)</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</si>
  <si>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</si>
  <si>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Chia màn hình thành 4 dropdown section:
I. Các KCN mới được phê duyệt chủ trương đầu tư/thành lập
II. Các KCN điều chỉnh tăng diện tích
III. Các KCN điều chỉnh giảm diện tích
IV. Các KCN thu hồi toàn bộ diện tích đã phê duyệt chủ trương đầu tư/thành lập
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 Nếu user để trống, khi ấn CTA button, hệ thống:
   1. Hiển thị inline error message "Vui lòng nhập thông tin "+&lt;tên field&gt;
   2. Bôi đỏ trường thông tin tương ứng
E-form: 
1. Tên KCN:
- Single choice dropdown list: 
 + List ra danh sách các tên khu tồn tại trong hệ thống
 + Cho phép user search và chọn
- Trường thông tin bắt buộc
2. Vị trí khu: 
- Dropdown button:
 + KCN nằm ngoài KKT, KCN nằm trong KKT ven biển, KCN nằm trong KKT cửa khẩu
 + Cho phép user search và chọn
- Trường thông tin bắt buộc
3. Địa điểm:
- Cho phép user nhập giá trị string
- Tối đa: 255 character
4. Nhà đầu tư xây dựng kết cấu hạ tầng
- Cho phép user nhập giất trị string
- Tối đa: 255 character
5. Quốc tịch nhà đầu tư
- Single choice dropdown button:
 + List ra danh sách các quốc tịch hợp pháp
 + Cho phép user search và chọn
</t>
    </r>
    <r>
      <rPr>
        <rFont val="Times New Roman"/>
        <b/>
        <color theme="1"/>
        <sz val="13.0"/>
      </rPr>
      <t>Thành lập mới</t>
    </r>
    <r>
      <rPr>
        <rFont val="Times New Roman"/>
        <color theme="1"/>
        <sz val="13.0"/>
      </rPr>
      <t xml:space="preserve">
6. Quyết định chấp thuận chủ trương đầu tư
- Cho phép user điền giá trị string
- Cho phép user nhập số hiệu quyết định tồn tại trong hệ thống
- Tối đa: 255 character
- Validation rule: 
 + Hệ thống kiểm tra giá tị user nhập, nếu không trùng với dữ liệu lưu trong hệ thống thì... (</t>
    </r>
    <r>
      <rPr>
        <rFont val="Times New Roman"/>
        <b/>
        <i/>
        <color theme="1"/>
        <sz val="13.0"/>
        <u/>
      </rPr>
      <t>CẦN CONFIRM VỚI KHÁCH - TẠM THỜI ĐỂ RULE LÀ KHÔNG TRÙNG THÌ BÁO LỖI)</t>
    </r>
    <r>
      <rPr>
        <rFont val="Times New Roman"/>
        <color theme="1"/>
        <sz val="13.0"/>
      </rPr>
      <t xml:space="preserve">
7. Giấy chứng nhận đăng ký đầu tư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8. Quy mô diện tích đất thành lập
- Cho phép user nhập giá trị số, và các dấu đặc biệt tuân thủ theo BR01
- Label: "ha"
9. Quy mô diện tích đất công nghiệp, dịch vụ
- Cho phép user nhập giá trị số, và các dấu đặc biệt tuân thủ theo BR01
- Label: "ha"
10. Thời hạn cho thuê đất
- Cho phép user nhập giá trị số, và các dấu đặc biệt tuân thủ theo BR01
- Label: "năm"
11. Vốn đầu tư xây dựng kết cấu hạ tầng
 11.1. Vốn đầu tư nước ngoài
- Cho phép user nhập giá trị số, và các dấu đặc biệt tuân thủ theo BR01
- Label: "tr.USD"
 11.2. Vốn đầu tư trong nước 
- Cho phép user nhập giá trị số, và các dấu đặc biệt tuân thủ theo BR01
- Label: "tỷ VND"
</t>
    </r>
    <r>
      <rPr>
        <rFont val="Times New Roman"/>
        <b/>
        <color theme="1"/>
        <sz val="13.0"/>
      </rPr>
      <t>Điều chỉnh diện tích/thu hồi</t>
    </r>
    <r>
      <rPr>
        <rFont val="Times New Roman"/>
        <color theme="1"/>
        <sz val="13.0"/>
      </rPr>
      <t xml:space="preserve">
12. Giấy chứng nhận đăng ký đầu tư trước khi điều chỉnh diện tích/thu hồi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13. Quy mô diện tích đất thành lập trước khi điều chỉnh diện tích/thu hồi
- Cho phép user nhập giá trị số, và các dấu đặc biệt tuân thủ theo BR01
- Label: "ha"
14. Giấy chứng nhận đăng ký đầu tư điều chỉnh diện tích/thu hồi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15. Quy mô diện tích đất thành lập sau điều chỉnh diện tích/thu hồi
- Cho phép user nhập giá trị số, và các dấu đặc biệt tuân thủ theo BR01
- Label: "ha"</t>
    </r>
  </si>
  <si>
    <t xml:space="preserve">Biểu số: 2102.H.QLKKT </t>
  </si>
  <si>
    <t>https://docs.google.com/document/d/1l1wbW4ztZZcjM0tJ4PWN8v-sPJqWLGc3zv4yTjt_v-I/edit?tab=t.ybfq0gstbwx7</t>
  </si>
  <si>
    <t>Tình hình thực hiện dự án đầu tư xây dựng kết cấu hạ tầng KCN (2103)</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</si>
  <si>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</si>
  <si>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 Nếu user để trống, khi ấn CTA button, hệ thống:
   1. Hiển thị inline error message "Vui lòng nhập thông tin "+&lt;tên field&gt;
   2. Bôi đỏ trường thông tin tương ứng
E-form
</t>
    </r>
    <r>
      <rPr>
        <rFont val="Times New Roman"/>
        <b/>
        <color theme="1"/>
        <sz val="13.0"/>
      </rPr>
      <t xml:space="preserve">Thông tin dự án
</t>
    </r>
    <r>
      <rPr>
        <rFont val="Times New Roman"/>
        <color theme="1"/>
        <sz val="13.0"/>
      </rPr>
      <t>1. Tên KCN
- Single choice dropdown list: 
 + List ra danh sách các tên khu tồn tại trong hệ thống
 + Cho phép user search và chọn
2. Vị trí khu 
- Dropdown button:
 + KCN nằm ngoài KKT, KCN nằm trong KKT ven biển, KCN nằm trong KKT cửa khẩu
 + Cho phép user search và chọn
3. Dự án hạ tầng KCN
- Cho phép user nhập giá trị string
- Tối đa: 255 character
4. Quyết định chấp thuận chủ trương đầu tư
- Cho phép user điền giá trị string
- Cho phép user nhập số hiệu quyết định tồn tại trong hệ thống
- Tối đa: 255 character
- Validation rule: 
 + Hệ thống kiểm tra giá tị user nhập, nếu không trùng với dữ liệu lưu trong hệ thống thì... (</t>
    </r>
    <r>
      <rPr>
        <rFont val="Times New Roman"/>
        <b/>
        <color theme="1"/>
        <sz val="13.0"/>
        <u/>
      </rPr>
      <t>CẦN CONFIRM VỚI KHÁCH - TẠM THỜI ĐỂ RULE LÀ KHÔNG TRÙNG THÌ BÁO LỖI</t>
    </r>
    <r>
      <rPr>
        <rFont val="Times New Roman"/>
        <color theme="1"/>
        <sz val="13.0"/>
      </rPr>
      <t xml:space="preserve">)
5. Giấy chứng nhận đăng ký đầu tư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6. Địa điểm
- Cho phép user nhập giá trị string
- Tối đa: 255 character
7. Nhà đầu tư xây dựng kết cấu hạ tầng
- Cho phép user nhập giất trị string
- Tối đa: 255 character
8. Quốc tịch nhà đầu tư
- Single choice dropdown button:
 + List ra danh sách các quốc tịch hợp pháp
 + Cho phép user search và chọn
9. Vốn đăng ký đầu tư xây dựng kết cấu hạ tầng
9.1. Vốn đầu tư nước ngoài
- Cho phép user nhập giá trị số, và các dấu đặc biệt tuân thủ theo BR01
- Label: "tr.USD"
9.2. Vốn đầu tư trong nước
- Cho phép user nhập giá trị số, và các dấu đặc biệt tuân thủ theo BR01
- Label: "tỷ VNĐ"
10. Quy mô diện tích đất thành lập
- Cho phép user nhập giá trị số, và các dấu đặc biệt tuân thủ theo BR01
- Label: "ha"
11. Quy mô diện tích đất công nghiệp, dịch vụ
- Cho phép user nhập giá trị số, và các dấu đặc biệt tuân thủ theo BR01
- Label: "ha"
12. Quy mô diện tích đất công nghiệp, dịch vụ đã cho thuê
- Cho phép user nhập giá trị số, và các dấu đặc biệt tuân thủ theo BR01
- Label: "ha"
13. Tỷ lệ lấp đầy
- Cho phép user nhập giá trị số, và các dấu đặc biệt tuân thủ theo BR01
- Placeholder: "0-100%"
- Label: "%"
- Calculation rules:
  + "Quy mô diện tích đất công nghiệp, dịch vụ"/"Quy mô diện tích đất công nghiệp, dịch vụ đã cho thuê"
</t>
    </r>
    <r>
      <rPr>
        <rFont val="Times New Roman"/>
        <b/>
        <color theme="1"/>
        <sz val="13.0"/>
      </rPr>
      <t xml:space="preserve">Tình hình xây dựng hạ tầng
</t>
    </r>
    <r>
      <rPr>
        <rFont val="Times New Roman"/>
        <color theme="1"/>
        <sz val="13.0"/>
      </rPr>
      <t xml:space="preserve">14. Mức độ hoàn thiện hạ tầng 
- Cho phép user nhập giá trị số, và các dấu đặc biệt tuân thủ theo BR01
- Placeholder: "0-100%"
- Label: "%"
15. Tình trạng hoạt động 
- Single choice dropdown list: 
 + Chưa hoạt động, Đã đi vào hoạt động
16. Quy mô diện tích đất đã giao để xây dựng kết cấu hạ tầng
- Cho phép user nhập giá trị số, và các dấu đặc biệt tuân thủ theo BR01
- Label: "ha"
17. Lũy kế vốn đầu tư xây dựng kết cấu hạ tầng đã thực hiện đến thời điểm báo cáo
17.1. Vốn đầu tư nước ngoài (lũy kế)
- Cho phép user nhập giá trị số, và các dấu đặc biệt tuân thủ theo BR01
- Label: "tr.USD"
17.2. Vốn đầu tư trong nước  (lũy kế)
- Cho phép user nhập giá trị số, và các dấu đặc biệt tuân thủ theo BR01
- Label: "tỷ VNĐ"
</t>
    </r>
    <r>
      <rPr>
        <rFont val="Times New Roman"/>
        <b/>
        <color theme="1"/>
        <sz val="13.0"/>
      </rPr>
      <t xml:space="preserve">Overview báo cáo </t>
    </r>
    <r>
      <rPr>
        <rFont val="Times New Roman"/>
        <color theme="1"/>
        <sz val="13.0"/>
        <u/>
      </rPr>
      <t xml:space="preserve">(phần này là cuối trang - giống như 1 phần tổng kết thông tin của 1 giao dịch)
</t>
    </r>
    <r>
      <rPr>
        <rFont val="Times New Roman"/>
        <color theme="1"/>
        <sz val="13.0"/>
      </rPr>
      <t>18. Tổng số khu
- Đây là trường thông tin hiển thị
- Hệ thống hiển thị giá trị số, và các dấu đặc biệt tuân thủ theo BR01
19. Tổng vốn đăng ký đầu tư xây dựng kết cấu hạ tầng
19.1. Tổng vốn đầu tư nước ngoài
- Đây là trường thông tin hiển thị
- Hệ thống hiển thị giá trị số, và các dấu đặc biệt tuân thủ theo BR01
- Label: "tr.USD"
19.2. Tổng vốn đầu tư trong nước
- Đây là trường thông tin hiển thị
- Hệ thống hiển thị giá trị số, và các dấu đặc biệt tuân thủ theo BR01
- Label: "tỷ VNĐ"
20. Tổng quy mô diện tích đất thành lập
- Đây là trường thông tin hiển thị
- Hệ thống:
 + Tính tổng "Quy mô diện tích đất thành lập" của các bản ghi
 + Hiển thị giá trị số, và các dấu đặc biệt tuân thủ theo BR01
- Label: "ha"
21. Tổng quy mô diện tích đất công nghiệp, dịch vụ
- Đây là trường thông tin hiển thị
- Hệ thống:
 + Tính tổng "Quy mô diện tích đất công nghiệp, dịch vụ" của các bản ghi
 + Hiển thị giá trị số, và các dấu đặc biệt tuân thủ theo BR01
- Label: "ha"
22. Tổng quy mô diện tích đất công nghiệp, dịch vụ đã cho thuê
- Đây là trường thông tin hiển thị
- Hệ thống:
 + Tính tổng "Quy mô diện tích đất công nghiệp, dịch vụ đã cho thuê" của các bản ghi
 + Hiển thị giá trị số, và các dấu đặc biệt tuân thủ theo BR01
- Label: "ha"
23. Tổng tỷ lệ lấp đầy
- Đây là trường thông tin hiển thị
- Hệ thống hiển thị với công thức: "Tổng quy mô diện tích đất công nghiệp, dịch vụ"/"Tổng quy mô diện tích đất công nghiệp, dịch vụ đã cho thuê"
- Label: "%"
24. Tổng mức độ hoàn thiện hạ tầng
- Đây là trường thông tin hiển thị:
- Hệ thống hiển thị với công thức: average(sum("Mức độ hoàn thiện hạ tầng"))
- Label: "%"
25. Tổng quy mô diện tích đất đã giao để xây dựng kết cấu hạ tầng
- Đây là trường hiển thị
- Hệ thống hiển thị theo công thức: sum("Quy mô diện tích đất đã giao để xây dựng kết cấu hạ tầng")
- Label: "ha"
26. Tổng lũy kế vốn đầu tư xây dựng kết cấu hạ tầng đã thực hiện đến thời điểm báo cáo
26.1. Tổng vốn đầu tư nước ngoài (lũy kế)
- Đây là trường hiển thị
- Hệ thống hiển thị theo công thức: sum("Vốn đầu tư nước ngoài (lũy kế)")
- Label: "tr.USD"
26.2. Tổng vốn đầu tư trong nước (lũy kế)
- Đây là trường hiển thị
- Hệ thống hiển thị theo công thức: sum("Vốn đầu tư trong nước (lũy kế))")
- Label: "tỷ VNĐ"</t>
    </r>
  </si>
  <si>
    <t>Biểu số: 2103.H.QLKKT</t>
  </si>
  <si>
    <t>https://docs.google.com/document/d/1l1wbW4ztZZcjM0tJ4PWN8v-sPJqWLGc3zv4yTjt_v-I/edit?tab=t.qne3uo6rzij2</t>
  </si>
  <si>
    <t>Tình hình hoạt động sản xuất kinh doanh tại KCN lũy kế đến cuối kỳ báo cáo (2104)</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</si>
  <si>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</si>
  <si>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Các chỉ tiêu (*) - Doanh thu, xuất khẩu, nhập khẩu, nộp ngân sách: thống kê số liệu phát sinh trong kỳ báo cáo
BR04: Biểu có cấu trúc dạng danh sách, mỗi dòng là 1 KCN. User có thể thêm nhiều dòng
E-form
Thông tin kỳ báo cáo
1. Quý báo cáo
- Single choice dropdown list: Quý 1, Quý 2, Quý 3, Quý 4
2. Năm báo cáo
- Cho phép user nhập giá trị số nguyên 4 chữ số (VD: 2025)
Thông tin KCN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Tên dự án hạ tầng KCN
- Cho phép user nhập giá trị string
- Tối đa: 255 character
Dự án đầu tư thứ cấp có vốn nước ngoài
6. Tổng số dự án còn hiệu lực (ĐTNN)
- Cho phép user nhập giá trị số nguyên không âm
7. Tổng vốn đầu tư đăng ký (ĐTNN)
- Cho phép user nhập giá trị số, tuân thủ BR01
- Label: "tr.USD"
8. Số dự án đang SXKD (ĐTNN)
- Cho phép user nhập giá trị số nguyên không âm
9. Tổng vốn đầu tư thực hiện (ĐTNN)
- Cho phép user nhập giá trị số, tuân thủ BR01
- Label: "tr.USD"
10. Doanh thu* (ĐTNN)
- Cho phép user nhập giá trị số, tuân thủ BR01
- Label: "tr.USD"
- Lưu ý: thống kê số liệu phát sinh trong kỳ (BR03)
11. Giá trị xuất khẩu* (ĐTNN)
- Cho phép user nhập giá trị số, tuân thủ BR01
- Label: "tr.USD"
- Lưu ý: thống kê số liệu phát sinh trong kỳ (BR03)
12. Giá trị nhập khẩu* (ĐTNN)
- Cho phép user nhập giá trị số, tuân thủ BR01
- Label: "tr.USD"
- Lưu ý: thống kê số liệu phát sinh trong kỳ (BR03)
13. Nộp ngân sách* (ĐTNN)
- Cho phép user nhập giá trị số, tuân thủ BR01
- Label: "tỷ VNĐ"
- Lưu ý: thống kê số liệu phát sinh trong kỳ (BR03)
Dự án đầu tư thứ cấp có vốn trong nước
14. Tổng số dự án còn hiệu lực (trong nước)
- Cho phép user nhập giá trị số nguyên không âm
15. Tổng vốn đầu tư đăng ký (trong nước)
- Cho phép user nhập giá trị số, tuân thủ BR01
- Label: "tỷ VNĐ"
16. Số dự án đang SXKD (trong nước)
- Cho phép user nhập giá trị số nguyên không âm
17. Tổng vốn đầu tư thực hiện (trong nước)
- Cho phép user nhập giá trị số, tuân thủ BR01
- Label: "tỷ VNĐ"
18. Doanh thu* (trong nước)
- Cho phép user nhập giá trị số, tuân thủ BR01
- Label: "tỷ VNĐ"
- Lưu ý: thống kê số liệu phát sinh trong kỳ (BR03)
19. Giá trị xuất khẩu* (trong nước)
- Cho phép user nhập giá trị số, tuân thủ BR01
- Label: "tr.USD"
- Lưu ý: thống kê số liệu phát sinh trong kỳ (BR03)
20. Giá trị nhập khẩu* (trong nước)
- Cho phép user nhập giá trị số, tuân thủ BR01
- Label: "tr.USD"
- Lưu ý: thống kê số liệu phát sinh trong kỳ (BR03)
21. Nộp ngân sách* (trong nước)
- Cho phép user nhập giá trị số, tuân thủ BR01
- Label: "tỷ VNĐ"
- Lưu ý: thống kê số liệu phát sinh trong kỳ (BR03)
Lao động
22. Số lao động trong nước
- Cho phép user nhập giá trị số nguyên không âm
- Label: "người"
23. Số lao động nước ngoài
- Cho phép user nhập giá trị số nguyên không âm
- Label: "người"
Overview báo cáo (trường tự tính - hiển thị cuối trang)
24. Tổng số dự án ĐTNN còn hiệu lực của các bản ghi
- Đây là trường thông tin hiển thị
- Calculation rule: sum("Tổng số dự án còn hiệu lực (ĐTNN)")
25. Tổng vốn đầu tư đăng ký (ĐTNN) của các bản ghi
- Đây là trường thông tin hiển thị
- Calculation rule: sum("Tổng vốn đầu tư đăng ký (ĐTNN)")
- Label: "tr.USD"
26. Tổng số dự án đang SXKD (ĐTNN)
- Đây là trường thông tin hiển thị
- Calculation rule: sum("Số dự án đang SXKD (ĐTNN)")
27. Tổng vốn đầu tư thực hiện (ĐTNN) của các bản ghi
- Đây là trường thông tin hiển thị
- Calculation rule: sum("Tổng vốn đầu tư thực hiện (ĐTNN)")
- Label: "tr.USD"
28. Tổng doanh thu* (ĐTNN)
- Đây là trường thông tin hiển thị
- Calculation rule: sum("Doanh thu* (ĐTNN)")
- Label: "tr.USD"
29. Tổng giá trị xuất khẩu* (ĐTNN)
- Đây là trường thông tin hiển thị
- Calculation rule: sum("Giá trị xuất khẩu* (ĐTNN)")
- Label: "tr.USD"
30. Tổng giá trị nhập khẩu* (ĐTNN)
- Đây là trường thông tin hiển thị
- Calculation rule: sum("Giá trị nhập khẩu* (ĐTNN)")
- Label: "tr.USD"
31. Tổng nộp ngân sách* (ĐTNN)
- Đây là trường thông tin hiển thị
- Calculation rule: sum("Nộp ngân sách* (ĐTNN)")
- Label: "tỷ VNĐ"
32. Tổng số dự án trong nước còn hiệu lực (ĐTTN) của các bản ghi
- Đây là trường thông tin hiển thị
- Calculation rule: sum("Tổng số dự án còn hiệu lực (trong nước)")
33. Tổng vốn đầu tư đăng ký (trong nước) của các bản ghi
- Đây là trường thông tin hiển thị
- Calculation rule: sum("Tổng vốn đầu tư đăng ký (trong nước)")
- Label: "tỷ VNĐ"
34. Tổng số dự án đang SXKD (trong nước)
- Đây là trường thông tin hiển thị
- Calculation rule: sum("Số dự án đang SXKD (trong nước)")
35. Tổng vốn đầu tư thực hiện (trong nước) của các bản ghi
- Đây là trường thông tin hiển thị
- Calculation rule: sum("Tổng vốn đầu tư thực hiện (trong nước)")
- Label: "tỷ VNĐ"
36. Tổng doanh thu* (trong nước)
- Đây là trường thông tin hiển thị
- Calculation rule: sum("Doanh thu* (trong nước)")
- Label: "tỷ VNĐ"
37. Tổng giá trị xuất khẩu* (trong nước)
- Đây là trường thông tin hiển thị
- Calculation rule: sum("Giá trị xuất khẩu* (trong nước)")
- Label: "tr.USD"
38. Tổng giá trị nhập khẩu* (trong nước)
- Đây là trường thông tin hiển thị
- Calculation rule: sum("Giá trị nhập khẩu* (trong nước)")
- Label: "tr.USD"
39. Tổng nộp ngân sách* (trong nước)
- Đây là trường thông tin hiển thị
- Calculation rule: sum("Nộp ngân sách* (trong nước)")
- Label: "tỷ VNĐ"
40. Tổng số lao động trong nước
- Đây là trường thông tin hiển thị
- Calculation rule: sum("Số lao động trong nước")
- Label: "người"
41. Tổng số lao động nước ngoài
- Đây là trường thông tin hiển thị
- Calculation rule: sum("Số lao động nước ngoài")
- Label: "người"</t>
  </si>
  <si>
    <t xml:space="preserve">Biểu số: 2104.H.QLKKT
</t>
  </si>
  <si>
    <t>https://docs.google.com/document/d/1l1wbW4ztZZcjM0tJ4PWN8v-sPJqWLGc3zv4yTjt_v-I/edit?tab=t.c4djgv4g3nv3</t>
  </si>
  <si>
    <t>Tình hình đầu tư và xây dựng nhà máy xử lý nước thải tập trung của các KCN (2105)</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</si>
  <si>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</si>
  <si>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 Nếu user để trống, khi ấn CTA button, hệ thống:
   1. Hiển thị inline error message "Vui lòng nhập thông tin " + &lt;tên field&gt;
   2. Bôi đỏ trường thông tin tương ứng
BR03: Biểu có cấu trúc dạng danh sách, mỗi dòng là 1 KCN. User có thể thêm nhiều dòng
BR04: Các trường từ 11-13 chỉ hiển thị và bắt buộc nhập khi KCN chưa có nhà máy XLNT tập trung
E-form
Thông tin kỳ báo cáo
1. Quý báo cáo
- Single choice dropdown list: Quý 1, Quý 2, Quý 3, Quý 4
2. Năm báo cáo
- Cho phép user nhập giá trị số nguyên 4 chữ số (VD: 2025)
Thông tin nhà máy XLNT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Tình trạng quy hoạch nhà máy XLNT
- Single choice dropdown list:
 + Có quy hoạch
 + Dùng chung KCN khác
 + Không quy hoạch
6. Tình trạng hoạt động nhà máy XLNT
- Single choice dropdown list:
 + Chưa xây dựng
 + Đang xây dựng
 + Đang hoạt động
7. Công suất thiết kế
- Cho phép user nhập giá trị số, tuân thủ BR01
- Label: "m3/ngày đêm"
8. Công suất hoạt động
- Cho phép user nhập giá trị số, tuân thủ BR01
- Label: "m3/ngày đêm"
9. Chất lượng nước thải sau xử lý (đạt/không đạt tiêu chuẩn)
- Single choice radio button:
 + Đạt tiêu chuẩn môi trường (giá trị lưu: 1)
 + Không đạt tiêu chuẩn môi trường (giá trị lưu: 0)
10. Chất lượng nước thải sau xử lý (phân loại cột)
- Single choice dropdown list:
 + Cột A
 + Cột B
 + Chưa xác định
11. Tình trạng lắp đặt, vận hành hệ thống quan trắc nước thải tự động
- Single choice dropdown list:
 + Chưa lắp đặt
 + Đang xây dựng
 + Đã vận hành
[Hiển thị có điều kiện: chỉ hiện khi KCN chưa có nhà máy XLNT - tức trường 6 = "Chưa xây dựng"]
12. Nguyên nhân chưa có nhà máy XLNT tập trung
- Cho phép user nhập giá trị string (text area)
- Tối đa: 1000 character
13. Thời gian dự kiến đưa vào vận hành
- Cho phép user nhập giá trị string (định dạng tháng/năm, VD: 06/2026)
- Tối đa: 50 character
14. Giải pháp xử lý để đảm bảo đáp ứng các quy định về bảo vệ môi trường
- Cho phép user nhập giá trị string (text area)
- Tối đa: 1000 character
</t>
  </si>
  <si>
    <t xml:space="preserve">Biểu số: 2105.H.QLKKT
</t>
  </si>
  <si>
    <t>https://docs.google.com/document/d/1l1wbW4ztZZcjM0tJ4PWN8v-sPJqWLGc3zv4yTjt_v-I/edit?tab=t.dqsarnswb8n6</t>
  </si>
  <si>
    <t>Số lao động trực tiếp làm việc tại các khu công nghiệp (2106)</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</si>
  <si>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</si>
  <si>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có cấu trúc dạng danh sách, mỗi dòng là 1 KCN. User có thể thêm nhiều dòng
BR04: Tổng số lao động = Nam + Nữ; Tổng theo trình độ = Phổ thông + Sơ cấp + Trung cấp + Cao đẳng + Đại học + Trên đại học + Khác (hệ thống tự kiểm tra tính nhất quán)
E-form
Thông tin kỳ báo cáo
1. Quý báo cáo
- Single choice dropdown list: Quý 1, Quý 2, Quý 3, Quý 4
2. Năm báo cáo
- Cho phép user nhập giá trị số nguyên 4 chữ số (VD: 2025)
Thông tin lao động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Tổng số lao động trực tiếp
- Đây là trường thông tin hiển thị (tự tính)
- Calculation rule: sum(Nam + Nữ)
- Label: "người"
Giới tính
6. Số lao động Nam
- Cho phép user nhập giá trị số nguyên không âm
- Label: "người"
7. Số lao động Nữ
- Cho phép user nhập giá trị số nguyên không âm
- Label: "người"
Trình độ học vấn
8. Phổ thông (Tiểu học, THCS, THPT)
- Cho phép user nhập giá trị số nguyên không âm
- Label: "người"
9. Sơ cấp
- Cho phép user nhập giá trị số nguyên không âm
- Label: "người"
10. Trung cấp
- Cho phép user nhập giá trị số nguyên không âm
- Label: "người"
11. Cao đẳng
- Cho phép user nhập giá trị số nguyên không âm
- Label: "người"
12. Đại học
- Cho phép user nhập giá trị số nguyên không âm
- Label: "người"
13. Trên đại học
- Cho phép user nhập giá trị số nguyên không âm
- Label: "người"
14. Khác
- Cho phép user nhập giá trị số nguyên không âm
- Label: "người"
Overview báo cáo (trường tự tính - hiển thị cuối trang)
15. Tổng số lao động trực tiếp toàn bộ KCN
- Đây là trường thông tin hiển thị
- Calculation rule: sum("Tổng số lao động trực tiếp" của tất cả KCN)
- Label: "người"
16. Tổng lao động Nam
- Đây là trường thông tin hiển thị
- Calculation rule: sum("Số lao động Nam")
- Label: "người"
17. Tổng lao động Nữ
- Đây là trường thông tin hiển thị
- Calculation rule: sum("Số lao động Nữ")
- Label: "người"
18. Tổng lao động trình độ Phổ thông
- Đây là trường thông tin hiển thị
- Calculation rule: sum("Phổ thông")
- Label: "người"
19. Tổng lao động trình độ Sơ cấp
- Đây là trường thông tin hiển thị
- Calculation rule: sum("Sơ cấp")
- Label: "người"
20. Tổng lao động trình độ Trung cấp
- Đây là trường thông tin hiển thị
- Calculation rule: sum("Trung cấp")
- Label: "người"
21. Tổng lao động trình độ Cao đẳng
- Đây là trường thông tin hiển thị
- Calculation rule: sum("Cao đẳng")
- Label: "người"
22. Tổng lao động trình độ Đại học
- Đây là trường thông tin hiển thị
- Calculation rule: sum("Đại học")
- Label: "người"
23. Tổng lao động trình độ Trên đại học
- Đây là trường thông tin hiển thị
- Calculation rule: sum("Trên đại học")
- Label: "người"
24. Tổng lao động trình độ Khác
- Đây là trường thông tin hiển thị
- Calculation rule: sum("Khác")
- Label: "người"
</t>
  </si>
  <si>
    <r>
      <rPr>
        <rFont val="Times New Roman"/>
        <color theme="1"/>
        <sz val="13.0"/>
      </rPr>
      <t>Biểu số:</t>
    </r>
    <r>
      <rPr>
        <rFont val="Times New Roman"/>
        <strike/>
        <color theme="1"/>
        <sz val="13.0"/>
      </rPr>
      <t xml:space="preserve"> 2106.H.ĐTNN</t>
    </r>
    <r>
      <rPr>
        <rFont val="Times New Roman"/>
        <color theme="1"/>
        <sz val="13.0"/>
      </rPr>
      <t xml:space="preserve">
2106.H.QLKKT</t>
    </r>
  </si>
  <si>
    <t>https://docs.google.com/document/d/1l1wbW4ztZZcjM0tJ4PWN8v-sPJqWLGc3zv4yTjt_v-I/edit?tab=t.ukew6gz46jns</t>
  </si>
  <si>
    <t>Danh mục các KCN nằm trong quy hoạch còn hiệu lực tính đến cuối kỳ báo cáo (2107)</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</si>
  <si>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</si>
  <si>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có cấu trúc dạng danh sách, chia 2 nhóm:
 + Nhóm I: KCN đã được chấp thuận chủ trương đầu tư/thành lập (toàn bộ hoặc một phần diện tích)
 + Nhóm II: KCN chưa được chấp thuận chủ trương đầu tư
BR04: Quy mô diện tích còn lại chưa được chấp thuận = Quy mô DT quy hoạch - Quy mô DT đã được chấp thuận (hệ thống tự tính)
E-form
Thông tin kỳ báo cáo
1. Quý báo cáo
- Single choice dropdown list: Quý 1, Quý 2, Quý 3, Quý 4
2. Năm báo cáo
- Cho phép user nhập giá trị số nguyên 4 chữ số (VD: 2025)
[Nhóm I: KCN đã được chấp thuận chủ trương đầu tư/thành lập]
3. Tên KCN
- Cho phép user nhập giá trị string
- Tối đa: 255 character
4. Vị trí KCN
- Single choice dropdown list:
 + KCN nằm ngoài KKT
 + KCN nằm trong KKT ven biển
 + KCN nằm trong KKT cửa khẩu
5. Địa điểm
- Cho phép user nhập giá trị string
- Tối đa: 255 character
6. Quy mô diện tích quy hoạch
- Cho phép user nhập giá trị số, tuân thủ BR01
- Label: "ha"
7. Văn bản phê duyệt quy hoạch phát triển KCN mới nhất
- Cho phép user nhập giá trị string (số/ký hiệu văn bản)
- Tối đa: 255 character
8. Quy mô diện tích đã được chấp thuận chủ trương đầu tư/thành lập
- Cho phép user nhập giá trị số, tuân thủ BR01
- Label: "ha"
9. Quy mô diện tích còn lại chưa được chấp thuận chủ trương đầu tư/thành lập
- Đây là trường thông tin hiển thị (tự tính)
- Calculation rule: "Quy mô DT quy hoạch" - "Quy mô DT đã được chấp thuận"
- Label: "ha"
[Nhóm II: KCN chưa được chấp thuận chủ trương đầu tư]
10. Tên KCN
- Cho phép user nhập giá trị string
- Tối đa: 255 character
11. Vị trí KCN
- Single choice dropdown list:
 + KCN nằm ngoài KKT
 + KCN nằm trong KKT ven biển
 + KCN nằm trong KKT cửa khẩu
12. Địa điểm
- Cho phép user nhập giá trị string
- Tối đa: 255 character
13. Quy mô diện tích quy hoạch
- Cho phép user nhập giá trị số, tuân thủ BR01
- Label: "ha"
14. Văn bản phê duyệt quy hoạch phát triển KCN mới nhất
- Cho phép user nhập giá trị string (số/ký hiệu văn bản)
- Tối đa: 255 character
15. Quy mô diện tích đã được chấp thuận chủ trương đầu tư/thành lập
- Đây là trường thông tin hiển thị (mặc định = 0 vì chưa được chấp thuận)
- Label: "ha"
16. Quy mô diện tích còn lại chưa được chấp thuận
- Đây là trường thông tin hiển thị (tự tính, bằng toàn bộ DT quy hoạch)
- Calculation rule: "Quy mô DT quy hoạch"
- Label: "ha"
Overview báo cáo (trường tự tính - hiển thị cuối trang, tổng I + II)
17. Tổng số KCN trong quy hoạch còn hiệu lực (I + II)
- Đây là trường thông tin hiển thị
- Calculation rule: count(tổng số dòng nhóm I) + count(tổng số dòng nhóm II)
18. Tổng quy mô diện tích quy hoạch (I + II)
- Đây là trường thông tin hiển thị
- Calculation rule: sum("Quy mô DT quy hoạch" của tất cả KCN)
- Label: "ha"
19. Tổng quy mô diện tích đã được chấp thuận
- Đây là trường thông tin hiển thị
- Calculation rule: sum("Quy mô DT đã được chấp thuận" của nhóm I)
- Label: "ha"
20. Tổng quy mô diện tích còn lại chưa được chấp thuận
- Đây là trường thông tin hiển thị
- Calculation rule: sum("Quy mô DT còn lại chưa được chấp thuận" của tất cả KCN)
- Label: "ha"
</t>
  </si>
  <si>
    <r>
      <rPr>
        <rFont val="Times New Roman"/>
        <color theme="1"/>
        <sz val="13.0"/>
      </rPr>
      <t>Biểu số:</t>
    </r>
    <r>
      <rPr>
        <rFont val="Times New Roman"/>
        <strike/>
        <color theme="1"/>
        <sz val="13.0"/>
      </rPr>
      <t xml:space="preserve"> 2107.H.ĐTNN</t>
    </r>
    <r>
      <rPr>
        <rFont val="Times New Roman"/>
        <color theme="1"/>
        <sz val="13.0"/>
      </rPr>
      <t xml:space="preserve">
2107.H.QLKKT</t>
    </r>
  </si>
  <si>
    <t>https://docs.google.com/document/d/1l1wbW4ztZZcjM0tJ4PWN8v-sPJqWLGc3zv4yTjt_v-I/edit?tab=t.vgwhh0jpvofu</t>
  </si>
  <si>
    <t>Số lượng và diện tích các khu kinh tế (2108)</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</si>
  <si>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</si>
  <si>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Diện tích KKT = tổng diện tích tự nhiên (mặt đất và mặt nước) theo quy hoạch chung xây dựng được duyệt
BR04: Tổng diện tích theo quy hoạch chung xây dựng = tổng của tất cả các loại đất chức năng + đất khác (hệ thống tự kiểm tra tính nhất quán)
BR05: Biểu có cấu trúc dạng danh sách, mỗi dòng là 1 KKT. User có thể thêm nhiều dòng
E-form
Thông tin kỳ báo cáo
1. Quý báo cáo
- Single choice dropdown list: Quý 1, Quý 2, Quý 3, Quý 4
2. Năm báo cáo
- Cho phép user nhập giá trị số nguyên 4 chữ số (VD: 2025)
Thông tin KKT (nhập theo từng KKT)
3. Tên KKT
- Single choice dropdown list:
 + List ra danh sách các KKT tồn tại trong hệ thống
 + Cho phép user search và chọn
4. Loại hình KKT
- Single choice dropdown list:
 + KKT ven biển (KKTvb)
 + KKT cửa khẩu (KKTck)
 + KKT chuyên biệt (KKTcb)
5. Tổng diện tích theo quy hoạch chung xây dựng
- Cho phép user nhập giá trị số, tuân thủ BR01
- Label: "ha"
Diện tích chia theo chức năng (theo quy hoạch xây dựng - Điều 203 Luật Đất đai 2024)
6. Khu phi thuế quan, khu bảo thuế
- Cho phép user nhập giá trị số, tuân thủ BR01
- Label: "ha"
7. Khu chế xuất, khu công nghiệp
- Cho phép user nhập giá trị số, tuân thủ BR01
- Label: "ha"
8. Khu giải trí, khu du lịch
- Cho phép user nhập giá trị số, tuân thủ BR01
- Label: "ha"
9. Khu đô thị, khu dân cư
- Cho phép user nhập giá trị số, tuân thủ BR01
- Label: "ha"
10. Khu hành chính, khu chức năng khác
- Cho phép user nhập giá trị số, tuân thủ BR01
- Label: "ha"
11. Đất khác
- Cho phép user nhập giá trị số, tuân thủ BR01
- Label: "ha"
Overview báo cáo (trường tự tính - hiển thị cuối trang)
12. Tổng số KKT
- Đây là trường thông tin hiển thị
- Calculation rule: count(số dòng đã nhập)
13. Tổng diện tích theo quy hoạch chung xây dựng
- Đây là trường thông tin hiển thị
- Calculation rule: sum("Tổng diện tích theo quy hoạch chung xây dựng")
- Label: "ha"
14. Tổng diện tích khu phi thuế quan, khu bảo thuế
- Đây là trường thông tin hiển thị
- Calculation rule: sum("Khu phi thuế quan, khu bảo thuế")
- Label: "ha"
15. Tổng diện tích khu chế xuất, khu công nghiệp
- Đây là trường thông tin hiển thị
- Calculation rule: sum("Khu chế xuất, khu công nghiệp")
- Label: "ha"
16. Tổng diện tích khu giải trí, khu du lịch
- Đây là trường thông tin hiển thị
- Calculation rule: sum("Khu giải trí, khu du lịch")
- Label: "ha"
17. Tổng diện tích khu đô thị, khu dân cư
- Đây là trường thông tin hiển thị
- Calculation rule: sum("Khu đô thị, khu dân cư")
- Label: "ha"
18. Tổng diện tích khu hành chính, khu chức năng khác
- Đây là trường thông tin hiển thị
- Calculation rule: sum("Khu hành chính, khu chức năng khác")
- Label: "ha"
19. Tổng đất khác
- Đây là trường thông tin hiển thị
- Calculation rule: sum("Đất khác")
- Label: "ha"
</t>
  </si>
  <si>
    <t xml:space="preserve">Biểu số 2108.H.QLKKТ </t>
  </si>
  <si>
    <t>https://docs.google.com/document/d/1l1wbW4ztZZcjM0tJ4PWN8v-sPJqWLGc3zv4yTjt_v-I/edit?tab=t.56pudnocmzkl</t>
  </si>
  <si>
    <t>Tình hình thu hút đầu tư tại khu kinh tế trong kỳ báo cáo (2109)</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</si>
  <si>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</si>
  <si>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Suggestion: nên thiết kế e-form có layout giống với layout của bảng (các chỉ tiêu bên trái với các vị trí khu vực ở row trên và dóng xuống dưới là các trường input tương ứng)
Business rules:
BR01. Delimiter rules: 
 + Dấu chấm "." sử dụng để phân tách hàng nghìn, trăm
 + Dấu "," sử dụng để phân tách phần thập phân
 + "/" và "-" sử dụng để cấu tạo tên/số hiệu của văn bản 
BR02. Đơn vị tiền tệ: đối với các bản ghi của loại đầu tư nước ngoài, BẮT BUỘC phải hiển thị đơn vị tiền tệ "tr.USD", nếu loại đầu tư là đầu tư trong nước, đơn vị là "tỷ VNĐ".
BR03: Displaying rules:
- Chia màn hình thành 2 tab (cho "Dự án đầu tư nước ngoài" và "Dự án đầu tư trong nước") 
- Mỗi tab chia thành ra các dropdown section (section A và B, mỗi section sẽ bao gồm trường thông tin từ 1-&gt; 13; section C bao gồm trường thông tin từ 14-&gt; 17; section D sẽ bao gồm trường thông tin từ 18-&gt;20)
 A. Tình hình cấp, điều chỉnh và thu hồi các dự án đầu tư sản xuất kinh doanh 
 B. Tình hình cấp, điều chỉnh và thu hồi các dự án đầu tư hạ tầng kỹ thuật, xã hội 
 C. Tình hình sản xuất kinh doanh của các dự án đầu tư 
 D. Lao động
- Mỗi dropdown section sẽ có layout 2 cột (mỗi cột đều có trường thông tin điền ở mục E-form):
 + Đối với các KCN trong KKT
 + Đối với các Khu vực khác ngoài KCN trong KKT
</t>
    </r>
    <r>
      <rPr>
        <rFont val="Times New Roman"/>
        <b/>
        <color theme="1"/>
        <sz val="13.0"/>
      </rPr>
      <t>E-form: 
Tình hình cấp mới</t>
    </r>
    <r>
      <rPr>
        <rFont val="Times New Roman"/>
        <color theme="1"/>
        <sz val="13.0"/>
      </rPr>
      <t xml:space="preserve">
1. Số dự án đầu tư cấp mới:
 + Cho phép nhập giá trị số, và các dấu đặc biệt tuân thủ theo BR01
 + Label: "Dự án"
 + Trường thông tin bắt buộc
2. Tổng vốn đầu tư đăng ký mới: 
 + Cho phép nhập giá trị số, và các dấu đặc biệt tuân thủ theo BR01
 + Label: refer BR02
 + Trường thông tin bắt buộc
</t>
    </r>
    <r>
      <rPr>
        <rFont val="Times New Roman"/>
        <b/>
        <color theme="1"/>
        <sz val="13.0"/>
      </rPr>
      <t>Tình hình tăng vốn</t>
    </r>
    <r>
      <rPr>
        <rFont val="Times New Roman"/>
        <color theme="1"/>
        <sz val="13.0"/>
      </rPr>
      <t xml:space="preserve">
3. Số dự án đầu tư tăng vốn:
 + Cho phép nhập giá trị số, và các dấu đặc biệt tuân thủ theo BR01
 + Label: "Dự án"
 + Trường thông tin bắt buộc
4. Tổng vốn đầu tư tăng: 
 + Cho phép nhập giá trị số, và các dấu đặc biệt tuân thủ theo BR01
 + Label: refer BR02
 + Trường thông tin bắt buộc
</t>
    </r>
    <r>
      <rPr>
        <rFont val="Times New Roman"/>
        <b/>
        <color theme="1"/>
        <sz val="13.0"/>
      </rPr>
      <t>Tình hình giảm vốn</t>
    </r>
    <r>
      <rPr>
        <rFont val="Times New Roman"/>
        <color theme="1"/>
        <sz val="13.0"/>
      </rPr>
      <t xml:space="preserve">
5. Số dự án đầu tư giảm vốn:
 + Cho phép nhập giá trị số, dấu "." và dấu "," tuân theo common rules
 + Label: "Dự án"
 + Trường thông tin bắt buộc
6. Tổng vốn đầu tư giảm: 
 + Cho phép nhập giá trị số, dấu "." và dấu "," tuân theo common rules
 + Label: refer BR02
 + Trường thông tin bắt buộc</t>
    </r>
    <r>
      <rPr>
        <rFont val="Times New Roman"/>
        <b/>
        <color theme="1"/>
        <sz val="13.0"/>
      </rPr>
      <t xml:space="preserve">
Tình hình thu hồi/chấm dứt hoạt động</t>
    </r>
    <r>
      <rPr>
        <rFont val="Times New Roman"/>
        <color theme="1"/>
        <sz val="13.0"/>
      </rPr>
      <t xml:space="preserve">
7. Số dự án đầu tư thu hồi/chấm dứt hoạt động:
 + Cho phép nhập giá trị số, dấu "." và dấu "," tuân theo common rules
 + Label: "Dự án"
 + Trường thông tin bắt buộc
8. Tổng vốn đầu tư thu hồi/chấm dứt hoạt động: 
 + Cho phép nhập giá trị số, dấu "." và dấu "," tuân theo common rules
 + Label: refer BR02
 + Trường thông tin bắt buộc</t>
    </r>
    <r>
      <rPr>
        <rFont val="Times New Roman"/>
        <b/>
        <color theme="1"/>
        <sz val="13.0"/>
      </rPr>
      <t xml:space="preserve">
Biến động về quy mô diện tích đất cho thuê (tổng diện tích cho thuê - tổng diện tích thu hồi)</t>
    </r>
    <r>
      <rPr>
        <rFont val="Times New Roman"/>
        <color theme="1"/>
        <sz val="13.0"/>
      </rPr>
      <t xml:space="preserve">
9. Biến động về quy mô diện tích đất cho thuê (tổng diện tích cho thuê - tổng diện tích thu hồi)
 + Cho phép nhập giá trị số, dấu "." và dấu "," tuân theo common rules
 + Label: "ha"
 + Trường thông tin bắt buộc
Lũy kế đến cuối kỳ báo cáo:
10. Số dự án
- Cho phép user nhập giá trị số nguyên dương &gt;=0
- Label: "dự án"
11. Tổng vốn đầu tư đăng ký
- Cho phép user nhập giá trị số, và các dấu đặc biệt tuân thủ theo BR01
- Label: refer BR02
12. Tổng vốn đầu tư thực hiện
- Cho phép user nhập giá trị số, và các dấu đặc biệt tuân thủ theo BR01
- Label: refer BR02
13. Tổng quy mô diện tích đất đã cho thuê
- Cho phép user nhập giá trị số, và các dấu đặc biệt tuân thủ theo BR01
- Label: "ha"
</t>
    </r>
    <r>
      <rPr>
        <rFont val="Times New Roman"/>
        <b/>
        <color theme="1"/>
        <sz val="13.0"/>
      </rPr>
      <t>Tình hình sản xuất kinh doanh của các dự án đầu tư</t>
    </r>
    <r>
      <rPr>
        <rFont val="Times New Roman"/>
        <color theme="1"/>
        <sz val="13.0"/>
      </rPr>
      <t xml:space="preserve">
14. Doanh thu: 
 + Cho phép nhập giá trị số, dấu "." và dấu "," tuân theo common rules
 + Label: "tr.USD"
 + Trường thông tin bắt buộc
15. Giá trị nhập khẩu
 + Cho phép nhập giá trị số, dấu "." và dấu "," tuân theo common rules
 + Label: "tr.USD"
 + Trường thông tin bắt buộc
16. Giá trị xuất khẩu
 + Cho phép nhập giá trị số, dấu "." và dấu "," tuân theo common rules
 + Label: "tr.USD"
 + Trường thông tin bắt buộc
17. Nộp ngân sách
 + Cho phép nhập giá trị số, dấu "." và dấu "," tuân theo common rules
 + Label: "tỷ VNĐ"
 + Trường thông tin bắt buộc
</t>
    </r>
    <r>
      <rPr>
        <rFont val="Times New Roman"/>
        <b/>
        <color theme="1"/>
        <sz val="13.0"/>
      </rPr>
      <t xml:space="preserve">Lao động
</t>
    </r>
    <r>
      <rPr>
        <rFont val="Times New Roman"/>
        <color theme="1"/>
        <sz val="13.0"/>
      </rPr>
      <t>18. Tổng số lao động
- Đây là trường thông tin hiển thị
- Hệ thống hiển thị theo công thức: sum("Tổng số lao động trong nước","Tổng số lao động nước ngoài")
- Label: "người"
19. Tổng số lao động trong nước
- Cho phép user nhập giá trị số, và các dấu đặc biệt tuân thủ theo BR01
- Label: "người"
20. Tổng số lao động nước ngoài
- Cho phép user nhập giá trị số, và các dấu đặc biệt tuân thủ theo BR01
- Label: "người"</t>
    </r>
  </si>
  <si>
    <t>Biểu số 2109.H.QLKKT</t>
  </si>
  <si>
    <t>https://docs.google.com/document/d/1l1wbW4ztZZcjM0tJ4PWN8v-sPJqWLGc3zv4yTjt_v-I/edit?tab=t.zcx5dp1ua4wk</t>
  </si>
  <si>
    <t>Tình hình quy hoạch, sử dụng đất tại khu kinh tế (2110)</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</si>
  <si>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</si>
  <si>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lập riêng cho từng KKT. Với tỉnh có từ 2 KKT trở lên, hệ thống yêu cầu lập biểu riêng cho mỗi KKT
BR04: Mỗi loại đất chức năng có 3 chỉ tiêu diện tích song song:
 + (a) Quy mô DT đất quy hoạch theo QHC (ha)
 + (b) Quy mô DT đất lập QHPK hoặc QHCT (ha)
 + (c) Quy mô DT đất đã xây dựng (ha)
BR05: Đất chưa sử dụng = Tổng DT thành lập - tổng DT đã xây dựng của các loại đất chức năng (hệ thống tự tính)
E-form
Thông tin kỳ báo cáo
1. Quý báo cáo
- Single choice dropdown list: Quý 1, Quý 2, Quý 3, Quý 4
2. Năm báo cáo
- Cho phép user nhập giá trị số nguyên 4 chữ số (VD: 2025)
Thông tin KKT
3. Tên KKT
- Single choice dropdown list:
 + List ra danh sách các KKT tồn tại trong hệ thống
 + Cho phép user search và chọn
4. Loại hình KKT
- Single choice dropdown list:
 + KKT ven biển (KKTvb)
 + KKT cửa khẩu (KKTck)
 + KKT chuyên biệt (KKTcb)
5. Quyết định phê duyệt/điều chỉnh quy hoạch chung xây dựng KKT mới nhất
- Cho phép user nhập giá trị string (số và ngày của quyết định)
- Tối đa: 255 character
6. Quy mô diện tích đất thành lập
- Cho phép user nhập giá trị số, tuân thủ BR01
- Label: "ha"
Khu phi thuế quan, khu bảo thuế
7. Quy mô DT đất quy hoạch theo QHC - Khu phi thuế quan, khu bảo thuế
- Cho phép user nhập giá trị số, tuân thủ BR01
- Label: "ha"
8. Quy mô DT đất lập QHPK hoặc QHCT - Khu phi thuế quan, khu bảo thuế
- Cho phép user nhập giá trị số, tuân thủ BR01
- Label: "ha"
9. Quy mô DT đất đã xây dựng - Khu phi thuế quan, khu bảo thuế
- Cho phép user nhập giá trị số, tuân thủ BR01
- Label: "ha"
10. Quy mô DT đất đã cho thuê - Khu phi thuế quan, khu bảo thuế
- Cho phép user nhập giá trị số, tuân thủ BR01
- Label: "ha"
Khu chế xuất, khu công nghiệp
11. Quy mô DT đất quy hoạch theo QHC - Khu chế xuất, KCN
- Cho phép user nhập giá trị số, tuân thủ BR01
- Label: "ha"
12. Quy mô DT đất lập QHPK hoặc QHCT - Khu chế xuất, KCN
- Cho phép user nhập giá trị số, tuân thủ BR01
- Label: "ha"
13. Quy mô DT đất đã xây dựng - Khu chế xuất, KCN
- Cho phép user nhập giá trị số, tuân thủ BR01
- Label: "ha"
14. Quy mô DT đất đã cho thuê - Khu chế xuất, KCN
- Cho phép user nhập giá trị số, tuân thủ BR01
- Label: "ha"
Khu giải trí, khu du lịch
15. Quy mô DT đất quy hoạch theo QHC - Khu giải trí, khu du lịch
- Cho phép user nhập giá trị số, tuân thủ BR01
- Label: "ha"
16. Quy mô DT đất lập QHPK hoặc QHCT - Khu giải trí, khu du lịch
- Cho phép user nhập giá trị số, tuân thủ BR01
- Label: "ha"
17. Quy mô DT đất đã xây dựng - Khu giải trí, khu du lịch
- Cho phép user nhập giá trị số, tuân thủ BR01
- Label: "ha"
Khu đô thị, khu dân cư
18. Quy mô DT đất quy hoạch theo QHC - Khu đô thị, khu dân cư
- Cho phép user nhập giá trị số, tuân thủ BR01
- Label: "ha"
19. Quy mô DT đất lập QHPK hoặc QHCT - Khu đô thị, khu dân cư
- Cho phép user nhập giá trị số, tuân thủ BR01
- Label: "ha"
20. Quy mô DT đất đã xây dựng - Khu đô thị, khu dân cư
- Cho phép user nhập giá trị số, tuân thủ BR01
- Label: "ha"
Khu hành chính, khu chức năng khác
21. Quy mô DT đất quy hoạch theo QHC - Khu hành chính, khu chức năng khác
- Cho phép user nhập giá trị số, tuân thủ BR01
- Label: "ha"
22. Quy mô DT đất lập QHPK hoặc QHCT - Khu hành chính, khu chức năng khác
- Cho phép user nhập giá trị số, tuân thủ BR01
- Label: "ha"
23. Quy mô DT đất đã xây dựng - Khu hành chính, khu chức năng khác
- Cho phép user nhập giá trị số, tuân thủ BR01
- Label: "ha"
Đất khác
24. Quy mô DT đất khác
- Cho phép user nhập giá trị số, tuân thủ BR01
- Label: "ha"
Overview báo cáo (trường tự tính - hiển thị cuối trang)
25. Đất chưa sử dụng
- Đây là trường thông tin hiển thị (tự tính)
- Calculation rule: "Quy mô DT đất thành lập" - sum(tất cả "Quy mô DT đất đã xây dựng" của các loại đất chức năng)
- Label: "ha"
26. Tổng DT đất quy hoạch theo QHC (tất cả chức năng)
- Đây là trường thông tin hiển thị
- Calculation rule: sum(trường 7 + 11 + 15 + 18 + 21)
- Label: "ha"
27. Tổng DT đất lập QHPK hoặc QHCT (tất cả chức năng)
- Đây là trường thông tin hiển thị
- Calculation rule: sum(trường 8 + 12 + 16 + 19 + 22)
- Label: "ha"
28. Tổng DT đất đã xây dựng (tất cả chức năng)
- Đây là trường thông tin hiển thị
- Calculation rule: sum(trường 9 + 13 + 17 + 20 + 23)
- Label: "ha"
</t>
  </si>
  <si>
    <t>Biểu số 2110.H.QLKKT</t>
  </si>
  <si>
    <t>https://docs.google.com/document/d/1l1wbW4ztZZcjM0tJ4PWN8v-sPJqWLGc3zv4yTjt_v-I/edit?tab=t.me1qslbjh2jy</t>
  </si>
  <si>
    <t>Tình hình thu hút dự án đầu tư xây dựng và kinh doanh kết cấu hạ tầng trong khu kinh tế lũy kế đến cuối kỳ báo cáo
(Không bao gồm các dự án đầu tư xây dựng và kinh doanh kết cấu hạ tầng trong KCN, KCX)</t>
  </si>
  <si>
    <t>Báo cáo theo kỳ báo cáo</t>
  </si>
  <si>
    <r>
      <rPr>
        <rFont val="Times New Roman"/>
        <b/>
        <color theme="1"/>
        <sz val="13.0"/>
      </rPr>
      <t>1. Thanh search
2. Bộ filer</t>
    </r>
    <r>
      <rPr>
        <rFont val="Times New Roman"/>
        <color theme="1"/>
        <sz val="13.0"/>
      </rPr>
      <t xml:space="preserve">: xem mô tả chi tiết trong cột "Bộ lọc trong màn danh sách báo cáo"
</t>
    </r>
    <r>
      <rPr>
        <rFont val="Times New Roman"/>
        <b/>
        <color theme="1"/>
        <sz val="13.0"/>
      </rPr>
      <t>3. Kỳ báo báo cáo:</t>
    </r>
    <r>
      <rPr>
        <rFont val="Times New Roman"/>
        <color theme="1"/>
        <sz val="13.0"/>
      </rPr>
      <t xml:space="preserve">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t>
    </r>
    <r>
      <rPr>
        <rFont val="Times New Roman"/>
        <b/>
        <color theme="1"/>
        <sz val="13.0"/>
      </rPr>
      <t xml:space="preserve">(Cho phép lập báo cáo ngay cả khi đã hết hạn kỳ báo cáo)
</t>
    </r>
    <r>
      <rPr>
        <rFont val="Times New Roman"/>
        <color theme="1"/>
        <sz val="13.0"/>
      </rPr>
      <t xml:space="preserve">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r>
      <rPr>
        <rFont val="Times New Roman"/>
        <color theme="1"/>
        <sz val="13.0"/>
      </rPr>
      <t xml:space="preserve">
</t>
    </r>
  </si>
  <si>
    <t xml:space="preserve">1. Kỳ báo cáo: Mặc định "Tất cả kỳ báo cáo":
 + Định dạng: Dropdown
 + Mô tả: filter theo trạng thái của báo cáo, cho phép người dùng chọn nhiều trạng thái trong các giá trị sau:
2. Trạng thái: Mặc định "Tất cả trạng thái":
 + Định dạng: Dropdown
 + Mô tả: filter theo trạng thái của báo cáo, cho phép người dùng chọn nhiều trạng thái trong các giá trị sau:
</t>
  </si>
  <si>
    <r>
      <rPr>
        <rFont val="Times New Roman"/>
        <color theme="1"/>
        <sz val="14.0"/>
      </rPr>
      <t xml:space="preserve">Dạng bảng bao gồm:
</t>
    </r>
    <r>
      <rPr>
        <rFont val="Times New Roman"/>
        <b/>
        <i/>
        <color theme="1"/>
        <sz val="14.0"/>
      </rPr>
      <t>I.  Các cột thông tin như sau:</t>
    </r>
    <r>
      <rPr>
        <rFont val="Times New Roman"/>
        <color theme="1"/>
        <sz val="14.0"/>
      </rPr>
      <t xml:space="preserve">
1. STT: 
    - Định dạng: Number
    - Mô tả: Cho phép người dùng input STT 
    - Bắt buộc: Có
</t>
    </r>
    <r>
      <rPr>
        <rFont val="Times New Roman"/>
        <b/>
        <color theme="1"/>
        <sz val="14.0"/>
      </rPr>
      <t>2. KKT:  
   - Định dạng: Dropdown, ??? lấy dữ liệu từ đâu</t>
    </r>
    <r>
      <rPr>
        <rFont val="Times New Roman"/>
        <color theme="1"/>
        <sz val="14.0"/>
      </rPr>
      <t xml:space="preserve">
   - Mô tả hoạt động: khi user click vào sẽ xổ ra các khu KKT và được phép chọn 1 giá trị:
    - Bắt buộc: có
3. Loại hình (KKTvb=KKT ven biển; KKTck=KKT cửa khẩu; KKTcb= KKT chuyên biệt): 
</t>
    </r>
    <r>
      <rPr>
        <rFont val="Times New Roman"/>
        <b/>
        <color theme="1"/>
        <sz val="14.0"/>
      </rPr>
      <t xml:space="preserve">   </t>
    </r>
    <r>
      <rPr>
        <rFont val="Times New Roman"/>
        <color theme="1"/>
        <sz val="14.0"/>
      </rPr>
      <t xml:space="preserve">- Định dạng: Dropdown
   - Mô tả hoạt động: khi user click vào sẽ xổ ra 3 giá trị và được phép chọn 1 giá trị:
      + KKTvb=KKT ven biển; 
      + KKTck=KKT cửa khẩu; 
      + KKTcb= KKT chuyên biệt  user được phép chọn 1 giá trị
    - Bắt buộc: có
</t>
    </r>
    <r>
      <rPr>
        <rFont val="Times New Roman"/>
        <b/>
        <color theme="1"/>
        <sz val="14.0"/>
      </rPr>
      <t>4. Tên dự án/khu chức năng: 
  - Định dạng: Dropdown??? lấy dữ liệu từ bên anh Chí?</t>
    </r>
    <r>
      <rPr>
        <rFont val="Times New Roman"/>
        <color theme="1"/>
        <sz val="14.0"/>
      </rPr>
      <t xml:space="preserve">
   - Mô tả hoạt động: khi user click vào sẽ xổ ra các dự án/ khu chức năng thuộc KKT và được phép chọn 1 giá trị:
    - Bắt buộc: có
</t>
    </r>
    <r>
      <rPr>
        <rFont val="Times New Roman"/>
        <b/>
        <color theme="1"/>
        <sz val="14.0"/>
      </rPr>
      <t>5. Địa điểm
   - Định dạng: text
   - Mô tả hoạt động:Auto fill theo Tên dự án/ Khu chức năng đã chọn, từ IRC</t>
    </r>
    <r>
      <rPr>
        <rFont val="Times New Roman"/>
        <color theme="1"/>
        <sz val="14.0"/>
      </rPr>
      <t xml:space="preserve">
    - Bắt buộc: có
</t>
    </r>
    <r>
      <rPr>
        <rFont val="Times New Roman"/>
        <b/>
        <color theme="1"/>
        <sz val="14.0"/>
      </rPr>
      <t>6. Văn bản thành lập hoặc tương đương ??? Chưa rõ ý nghĩa của trường thông tin này?</t>
    </r>
    <r>
      <rPr>
        <rFont val="Times New Roman"/>
        <color theme="1"/>
        <sz val="14.0"/>
      </rPr>
      <t xml:space="preserve">
   - Định dạng: text
   - Mô tả hoạt động: 
    - Bắt buộc: có
7. Tên nhà đầu tư xây dựng kết cấu hạ tầng:
   - Định dạng: dropdown, lấy dữ liệu từ IRC
   - Mô tả hoạt động: khi user click vào sẽ xổ ra các nhà đầu tư, và được phép chọn nhiều
   - Bắt buộc: có
8. Quốc tịch nhà đầu tư: 
   - Định dạng: Text,
   - Mô tả hoạt động: Auto fill theo Tên nhà đầu tư,</t>
    </r>
    <r>
      <rPr>
        <rFont val="Times New Roman"/>
        <b/>
        <color theme="1"/>
        <sz val="14.0"/>
      </rPr>
      <t xml:space="preserve"> lấy từ IRC,</t>
    </r>
    <r>
      <rPr>
        <rFont val="Times New Roman"/>
        <color theme="1"/>
        <sz val="14.0"/>
      </rPr>
      <t xml:space="preserve"> không được phép sửa
   - Bắt buộc: có
9. Tình trạng: (đang xây dựng; đã đi vào hoạt động):
   - Định dạng: Dropdown,
   - Mô tả hoạt động: khi user click vào sẽ xổ ra 2 giá trị và được phép chọn 1 giá trị:
      + đang xây dựng 
      + đã đi vào hoạt động; 
   - Bắt buộc: có
10. Quy mô diện tích đất quy hoạch (ha): 
11. Quy mô diện tích đất thành lập (ha)
12. Quy mô diện tích đã đi vào hoạt động (ha)
1</t>
    </r>
    <r>
      <rPr>
        <rFont val="Times New Roman"/>
        <b/>
        <color theme="1"/>
        <sz val="14.0"/>
      </rPr>
      <t xml:space="preserve">3. Vốn đầu tư nước ngoài - Vốn đầu tư đăng ký (tr.USD)
   - Định dạng: Number,
   - Mô tả hoạt động: auto fill, lấy từ IRC theo từng, </t>
    </r>
    <r>
      <rPr>
        <rFont val="Times New Roman"/>
        <color theme="1"/>
        <sz val="14.0"/>
      </rPr>
      <t xml:space="preserve">không cho phép sửa
   - Bắt buộc: có 
</t>
    </r>
    <r>
      <rPr>
        <rFont val="Times New Roman"/>
        <b/>
        <color theme="1"/>
        <sz val="14.0"/>
      </rPr>
      <t xml:space="preserve">14. Vốn đầu tư nước ngoài - Vốn đầu tư thực hiện (tr.USD)
   - Định dạng: Number,
   - Mô tả hoạt động: auto fill, lấy từ IRC, không cho phép sửa
   - Bắt buộc: có </t>
    </r>
    <r>
      <rPr>
        <rFont val="Times New Roman"/>
        <color theme="1"/>
        <sz val="14.0"/>
      </rPr>
      <t xml:space="preserve">
</t>
    </r>
    <r>
      <rPr>
        <rFont val="Times New Roman"/>
        <b/>
        <color theme="1"/>
        <sz val="14.0"/>
      </rPr>
      <t xml:space="preserve">15. Vốn đầu tư trong nước - Vốn đầu tư đăng ký (tỷ VNĐ)
   - Định dạng: Number,
   - Mô tả hoạt động: auto fill, lấy từ IRC, không cho phép sửa
   - Bắt buộc: có 
16. Vốn đầu tư trong nước - Vốn đầu tư thực hiện (tỷ VNĐ)
   - Định dạng: Number,
   - Mô tả hoạt động: auto fill, lấy từ IRC, không cho phép sửa
   - Bắt buộc: có </t>
    </r>
    <r>
      <rPr>
        <rFont val="Times New Roman"/>
        <color theme="1"/>
        <sz val="14.0"/>
      </rPr>
      <t xml:space="preserve">
17. Kết quả hoạt động SXKD - Doanh thu* (tr.USD)
   - Định dạng: Number,
   - Mô tả hoạt động: cho phép người dùng nhập doanh thu &gt;= 0
   - Bắt buộc: có
18. Kết quả hoạt động SXKD - Giá trị xuất khẩu* (nếu có) (tr.USD)
   - Định dạng: Number,
   - Mô tả hoạt động: cho phép người dùng nhập doanh thu &gt;= 0
   - Bắt buộc: có
19. Kết quả hoạt động SXKD - Giá trị nhập khẩu* (nếu có) (tr.USD)
   - Định dạng: Number,
   - Mô tả hoạt động: cho phép người dùng nhập doanh thu &gt;= 0
   - Bắt buộc: có
20. Kết quả hoạt động SXKD - Nộp ngân sách* (tỷ VNĐ)
   - Định dạng: Number,
   - Mô tả hoạt động: cho phép người dùng nhập doanh thu &gt;= 0
   - Bắt buộc: có
</t>
    </r>
    <r>
      <rPr>
        <rFont val="Times New Roman"/>
        <b/>
        <color theme="1"/>
        <sz val="14.0"/>
      </rPr>
      <t>II. Tại dòng cuối cùng của bảng</t>
    </r>
    <r>
      <rPr>
        <rFont val="Times New Roman"/>
        <color theme="1"/>
        <sz val="14.0"/>
      </rPr>
      <t xml:space="preserve">
</t>
    </r>
    <r>
      <rPr>
        <rFont val="Times New Roman"/>
        <b/>
        <color theme="1"/>
        <sz val="14.0"/>
      </rPr>
      <t>Cần tính tổng????</t>
    </r>
    <r>
      <rPr>
        <rFont val="Times New Roman"/>
        <color theme="1"/>
        <sz val="14.0"/>
      </rPr>
      <t xml:space="preserve">
</t>
    </r>
  </si>
  <si>
    <t>doc</t>
  </si>
  <si>
    <t>Biểu số 2111.H.QLKKT</t>
  </si>
  <si>
    <t>[MBFS] | Phân hệ Báo cáo | KCN, KKT</t>
  </si>
  <si>
    <t>https://www.figma.com/design/cklcaM2w5S8To691104P3j/C%E1%BB%95ng-%C4%91%E1%BA%A7u-t%C6%B0-QG---B%C3%A1o-c%C3%A1o?node-id=1908-4917&amp;t=JgeCYaDOc25knMW7-4</t>
  </si>
  <si>
    <t>Tình hình hoạt động của các khu phi thuế quan, khu thương mại tự do, khu bảo thuế lũy kế đến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</si>
  <si>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Hiển thị trạng thái mới nhất của báo cáo, bao gồm: ???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</si>
  <si>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</si>
  <si>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Dạng bảng bao gồm các thông tin sau:
</t>
    </r>
    <r>
      <rPr>
        <rFont val="Times New Roman"/>
        <b/>
        <i/>
        <color theme="1"/>
        <sz val="14.0"/>
      </rPr>
      <t>I. Cột thông tin:</t>
    </r>
    <r>
      <rPr>
        <rFont val="Times New Roman"/>
        <color theme="1"/>
        <sz val="14.0"/>
      </rPr>
      <t xml:space="preserve">
1. STT
    - Định dạng: Number
    - Mô tả: Cho phép người dùng input STT 
    - Bắt buộc: Có
</t>
    </r>
    <r>
      <rPr>
        <rFont val="Times New Roman"/>
        <b/>
        <color theme="1"/>
        <sz val="14.0"/>
      </rPr>
      <t>2. Tên khu
   - Định dạng: Dropdown, ??? lấy dữ liệu từ đâu</t>
    </r>
    <r>
      <rPr>
        <rFont val="Times New Roman"/>
        <color theme="1"/>
        <sz val="14.0"/>
      </rPr>
      <t xml:space="preserve">
   - Mô tả hoạt động: khi user click vào sẽ xổ ra các khu KKT và được phép chọn 1 giá trị:
    - Bắt buộc: có
</t>
    </r>
    <r>
      <rPr>
        <rFont val="Times New Roman"/>
        <b/>
        <color theme="1"/>
        <sz val="14.0"/>
      </rPr>
      <t>3. Văn bản thành lập hoặc tương đương (chưa rõ ý nghĩa của trường thông tin này)
    - Định dạng: text, ??? lấy dữ liệu từ đâu</t>
    </r>
    <r>
      <rPr>
        <rFont val="Times New Roman"/>
        <color theme="1"/>
        <sz val="14.0"/>
      </rPr>
      <t xml:space="preserve">
   </t>
    </r>
    <r>
      <rPr>
        <rFont val="Times New Roman"/>
        <b/>
        <color theme="1"/>
        <sz val="14.0"/>
      </rPr>
      <t xml:space="preserve"> - Mô tả hoạt động: Auto fill theo "Tên khu"??</t>
    </r>
    <r>
      <rPr>
        <rFont val="Times New Roman"/>
        <color theme="1"/>
        <sz val="14.0"/>
      </rPr>
      <t xml:space="preserve">
    - Bắt buộc: có
</t>
    </r>
    <r>
      <rPr>
        <rFont val="Times New Roman"/>
        <b/>
        <color theme="1"/>
        <sz val="14.0"/>
      </rPr>
      <t>4. Văn bản phê duyệt quy hoạch xây dựng
    - Định dạng: text, ??? lấy dữ liệu từ đâu
    - Mô tả hoạt động: Auto fill theo "Tên khu"??</t>
    </r>
    <r>
      <rPr>
        <rFont val="Times New Roman"/>
        <color theme="1"/>
        <sz val="14.0"/>
      </rPr>
      <t xml:space="preserve">
    - Bắt buộc: có
</t>
    </r>
    <r>
      <rPr>
        <rFont val="Times New Roman"/>
        <b/>
        <color theme="1"/>
        <sz val="14.0"/>
      </rPr>
      <t xml:space="preserve">5. Quy mô diện tích (ha) - Đất thành lập
</t>
    </r>
    <r>
      <rPr>
        <rFont val="Times New Roman"/>
        <color theme="1"/>
        <sz val="14.0"/>
      </rPr>
      <t xml:space="preserve">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t>
    </r>
    <r>
      <rPr>
        <rFont val="Times New Roman"/>
        <b/>
        <color theme="1"/>
        <sz val="14.0"/>
      </rPr>
      <t>6. Quy mô diện tích (ha) - Đất công nghiệp - dịch vụ 
 - Định dạng: Number, ??? lấy dữ liệu từ đâu
    - Mô tả hoạt động: Auto fill theo "Tên khu"??</t>
    </r>
    <r>
      <rPr>
        <rFont val="Times New Roman"/>
        <color theme="1"/>
        <sz val="14.0"/>
      </rPr>
      <t xml:space="preserve">
    - Bắt buộc: có
</t>
    </r>
    <r>
      <rPr>
        <rFont val="Times New Roman"/>
        <b/>
        <color theme="1"/>
        <sz val="14.0"/>
      </rPr>
      <t>7. Quy mô diện tích (ha) - Đất công nghiệp, dịch vụ đã cho thuê
    - Định dạng: Number, ??? lấy dữ liệu từ đâu
    - Mô tả hoạt động: Auto fill theo "Tên khu"??</t>
    </r>
    <r>
      <rPr>
        <rFont val="Times New Roman"/>
        <color theme="1"/>
        <sz val="14.0"/>
      </rPr>
      <t xml:space="preserve">
    - Bắt buộc: có
</t>
    </r>
    <r>
      <rPr>
        <rFont val="Times New Roman"/>
        <b/>
        <color theme="1"/>
        <sz val="14.0"/>
      </rPr>
      <t>8.  Đối với các dự án đầu tư thứ cấp có vốn nước ngoài - Tổng số dự án còn hiệu lực
    - Định dạng: Number, ??? lấy dữ liệu từ đâu
    - Mô tả hoạt động: Auto fill theo "Tên khu"??</t>
    </r>
    <r>
      <rPr>
        <rFont val="Times New Roman"/>
        <color theme="1"/>
        <sz val="14.0"/>
      </rPr>
      <t xml:space="preserve">
    - Bắt buộc: có
</t>
    </r>
    <r>
      <rPr>
        <rFont val="Times New Roman"/>
        <b/>
        <color theme="1"/>
        <sz val="14.0"/>
      </rPr>
      <t>9. Đối với các dự án đầu tư thứ cấp có vốn nước ngoài - Tổng vốn đầu tư đăng ký (tr. USD)
    - Định dạng: Number, ??? lấy dữ liệu từ đâu
    - Mô tả hoạt động: Auto fill theo "Tên khu"??</t>
    </r>
    <r>
      <rPr>
        <rFont val="Times New Roman"/>
        <color theme="1"/>
        <sz val="14.0"/>
      </rPr>
      <t xml:space="preserve">
    - Bắt buộc: có
</t>
    </r>
    <r>
      <rPr>
        <rFont val="Times New Roman"/>
        <b/>
        <color theme="1"/>
        <sz val="14.0"/>
      </rPr>
      <t>10. Đối với các dự án đầu tư thứ cấp có vốn nước ngoài - Số dự án đang SXKD
    - Định dạng: Number, ??? lấy dữ liệu từ đâu
    - Mô tả hoạt động: Auto fill theo "Tên khu"??</t>
    </r>
    <r>
      <rPr>
        <rFont val="Times New Roman"/>
        <color theme="1"/>
        <sz val="14.0"/>
      </rPr>
      <t xml:space="preserve">
    - Bắt buộc: có
</t>
    </r>
    <r>
      <rPr>
        <rFont val="Times New Roman"/>
        <b/>
        <color theme="1"/>
        <sz val="14.0"/>
      </rPr>
      <t>11. Đối với các dự án đầu tư thứ cấp có vốn nước ngoài -  Tổng vốn đầu tư thực hiện (tr. USD)
    - Định dạng: Number, ??? lấy dữ liệu từ đâu
    - Mô tả hoạt động: Auto fill theo "Tên khu"??</t>
    </r>
    <r>
      <rPr>
        <rFont val="Times New Roman"/>
        <color theme="1"/>
        <sz val="14.0"/>
      </rPr>
      <t xml:space="preserve">
    - Bắt buộc: có
12. Đối với các dự án đầu tư thứ cấp có vốn nước ngoài - Doanh thu* (tr.USD)
    </t>
    </r>
    <r>
      <rPr>
        <rFont val="Times New Roman"/>
        <b/>
        <color theme="1"/>
        <sz val="14.0"/>
      </rPr>
      <t>- Định dạng: Number, ??? lấy dữ liệu từ đâu
    - Mô tả hoạt động: Auto fill theo "Tên khu"??</t>
    </r>
    <r>
      <rPr>
        <rFont val="Times New Roman"/>
        <color theme="1"/>
        <sz val="14.0"/>
      </rPr>
      <t xml:space="preserve">
    - Bắt buộc: có
13. Đối với các dự án đầu tư thứ cấp có vốn nước ngoài - Giá trị xuất khẩu (tr.USD)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t>
    </r>
    <r>
      <rPr>
        <rFont val="Times New Roman"/>
        <b/>
        <color theme="1"/>
        <sz val="14.0"/>
      </rPr>
      <t>14. Đối với các dự án đầu tư thứ cấp có vốn nước ngoài - Giá trị nhập khẩu* (tr.USD)
    - Định dạng: Number, ??? lấy dữ liệu từ đâu
    - Mô tả hoạt động: Auto fill theo "Tên khu"??</t>
    </r>
    <r>
      <rPr>
        <rFont val="Times New Roman"/>
        <color theme="1"/>
        <sz val="14.0"/>
      </rPr>
      <t xml:space="preserve">
    - Bắt buộc: có
15. Đối với các dự án đầu tư thứ cấp có vốn nước ngoài - Nộp ngân sách* (tỷ VNĐ
     </t>
    </r>
    <r>
      <rPr>
        <rFont val="Times New Roman"/>
        <b/>
        <color theme="1"/>
        <sz val="14.0"/>
      </rPr>
      <t>- Định dạng: Number, ??? lấy dữ liệu từ đâu
    - Mô tả hoạt động: Auto fill theo "Tên khu"?</t>
    </r>
    <r>
      <rPr>
        <rFont val="Times New Roman"/>
        <color theme="1"/>
        <sz val="14.0"/>
      </rPr>
      <t xml:space="preserve">?
    - Bắt buộc: có
16.  Đối với các dự án đầu tư thứ cấp có vốn trong nước - Tổng số dự án còn hiệu lực
  </t>
    </r>
    <r>
      <rPr>
        <rFont val="Times New Roman"/>
        <b/>
        <color theme="1"/>
        <sz val="14.0"/>
      </rPr>
      <t>- Định dạng: Number, ??? lấy dữ liệu từ đâu
    - Mô tả hoạt động: Auto fill theo "Tên khu"??</t>
    </r>
    <r>
      <rPr>
        <rFont val="Times New Roman"/>
        <color theme="1"/>
        <sz val="14.0"/>
      </rPr>
      <t xml:space="preserve">
    - Bắt buộc: có
17. Đối với các dự án đầu tư thứ cấp có vốn trong nước - Tổng vốn đầu tư đăng ký (tỷ VNĐ)
 </t>
    </r>
    <r>
      <rPr>
        <rFont val="Times New Roman"/>
        <b/>
        <color theme="1"/>
        <sz val="14.0"/>
      </rPr>
      <t>- Định dạng: Number, ??? lấy dữ liệu từ đâu
    - Mô tả ho</t>
    </r>
    <r>
      <rPr>
        <rFont val="Times New Roman"/>
        <color theme="1"/>
        <sz val="14.0"/>
      </rPr>
      <t xml:space="preserve">ạt động: Auto fill theo "Tên khu"??
    - Bắt buộc: có
18. Đối với các dự án đầu tư thứ cấp có vốn trong nước - Số dự án đang SXKD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19. Đối với các dự án đầu tư thứ cấp có vốn trong nước -  Tổng vốn đầu tư thực hiện (tỷ VNĐ)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20. Đối với các dự án đầu tư thứ cấp có vốn trong nước - Doanh thu* (tỷ VNĐ)
    - Định dạng: Number, ??? lấy dữ liệu từ đâu
    - Mô tả hoạt động: Auto fill theo "Tên khu"??
    - Bắt buộc: có
21. Đối với các dự án đầu tư thứ cấp có vốn trong nước - Giá trị xuất khẩu (tr.USD)
    </t>
    </r>
    <r>
      <rPr>
        <rFont val="Times New Roman"/>
        <b/>
        <color theme="1"/>
        <sz val="14.0"/>
      </rPr>
      <t>- Định dạng: Number, ??? lấy dữ liệu từ đâu
    - Mô tả hoạt động: Auto fill theo "Tên khu"??</t>
    </r>
    <r>
      <rPr>
        <rFont val="Times New Roman"/>
        <color theme="1"/>
        <sz val="14.0"/>
      </rPr>
      <t xml:space="preserve">
    - Bắt buộc: có
22. Đối với các dự án đầu tư thứ cấp có vốn trong nước - Giá trị nhập khẩu* (tr.USD)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23. Đối với các dự án đầu tư thứ cấp có vốn trong nước - Nộp ngân sách* (tỷ VNĐ
 </t>
    </r>
    <r>
      <rPr>
        <rFont val="Times New Roman"/>
        <b/>
        <color theme="1"/>
        <sz val="14.0"/>
      </rPr>
      <t xml:space="preserve">   - Định dạng: Number, ??? lấy dữ liệu từ đâu
    - Mô tả hoạt động: Auto fill theo "Tên khu"??
    - Bắt buộc: có</t>
    </r>
    <r>
      <rPr>
        <rFont val="Times New Roman"/>
        <color theme="1"/>
        <sz val="14.0"/>
      </rPr>
      <t xml:space="preserve">
24. Công trình xử lý nước thải tập trung - Tình trạng 
    - Định dạng: Number, ??? lấy dữ liệu từ đâu
    - Mô tả hoạt động: Auto fill theo "Tên khu"??
    - Bắt buộc: có
25. Công trình xử lý nước thải tập trung -  Công suất thiết kế
 - Định dạng: Number, ??? lấy dữ liệu từ đâu
    - Mô tả hoạt động: Auto fill theo "Tên khu"??
    - Bắt buộc: có
26. Công trình xử lý nước thải tập trung - Công suất hoạt động 
    - Định dạng: Number, ??? lấy dữ liệu từ đâu
    - Mô tả hoạt động: Auto fill theo "Tên khu"??
    - Bắt buộc: có
27. Lao động - Trong nước
    - Định dạng: Number, ??? lấy dữ liệu từ đâu
    - Mô tả hoạt động: Auto fill theo "Tên khu"??
    - Bắt buộc: có
28. Lao động - Nước ngoài
    - Định dạng: Number, ??? lấy dữ liệu từ đâu
    - Mô tả hoạt động: Auto fill theo "Tên khu"??
    - Bắt buộc: có
II. Hàng: 
Các khu phi thuế quan, khu thương mại tự do, khu bảo thuế được điền vào 1 trong mục: 
I. Khu phi thuế quan, khu thương mại tự do, khu bảo thuế và các khu chức năng theo quy hoạch chung xây dựng đã cấp Quyết định chủ trương đầu tư/GCNĐKĐT và đang vận hành
II. Khu phi thuế quan, khu thương mại tự do, khu bảo thuế đã và các khu chức năng theo quy hoạch chung xây dựng đã cấp Quyết định chủ trương đầu tư/GCNĐKĐT và đang xây dựng cơ bản
Hàng tổng: Tính tổng các giá trị cho các cột từ 4-&gt; 26</t>
    </r>
  </si>
  <si>
    <t>Biểu số 2112.H.QLKKT</t>
  </si>
  <si>
    <t>https://www.figma.com/design/cklcaM2w5S8To691104P3j/C%E1%BB%95ng-%C4%91%E1%BA%A7u-t%C6%B0-QG---B%C3%A1o-c%C3%A1o?node-id=2034-926&amp;t=qaMp3hSlKwyzvQ4J-4</t>
  </si>
  <si>
    <t>Tình hình thu hút dự án đầu tư sản xuất kinh doanh trong khu kinh tế lũy kế đến cuối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</si>
  <si>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</si>
  <si>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4.0"/>
      </rPr>
      <t>1. Kỳ báo cáo</t>
    </r>
    <r>
      <rPr>
        <rFont val="Times New Roman"/>
        <color theme="1"/>
        <sz val="14.0"/>
      </rPr>
      <t xml:space="preserve">: Mặc định "Tất cả kỳ báo cáo"
+ Định dạng: Dropdown
 + Mô tả: filter theo trạng thái của báo cáo, cho phép người dùng chọn nhiều trạng thái trong các giá trị sau:
</t>
    </r>
    <r>
      <rPr>
        <rFont val="Times New Roman"/>
        <b/>
        <color theme="1"/>
        <sz val="14.0"/>
      </rPr>
      <t>2. Trạng thái</t>
    </r>
    <r>
      <rPr>
        <rFont val="Times New Roman"/>
        <color theme="1"/>
        <sz val="14.0"/>
      </rPr>
      <t>: Mặc định "Tất cả trạng thái":
 + Định dạng: Dropdown
 + Mô tả: filter theo trạng thái của báo cáo, cho phép người dùng chọn nhiều trạng thái trong các giá trị sau:</t>
    </r>
  </si>
  <si>
    <r>
      <rPr>
        <rFont val="Times New Roman"/>
        <b/>
        <color theme="1"/>
        <sz val="14.0"/>
      </rPr>
      <t xml:space="preserve">Bảng gồm các thông tin sau:
I. Cột thông tin:
</t>
    </r>
    <r>
      <rPr>
        <rFont val="Times New Roman"/>
        <color theme="1"/>
        <sz val="14.0"/>
      </rPr>
      <t xml:space="preserve">1. STT
2. Tên dự án sản xuất kinh doanh:
    </t>
    </r>
    <r>
      <rPr>
        <rFont val="Times New Roman"/>
        <b/>
        <color theme="1"/>
        <sz val="14.0"/>
      </rPr>
      <t>- Định dạng: Dropdown??? lấy dữ liệu từ bên anh Chí?
    - Mô tả hoạt động: khi user click vào sẽ xổ ra các dự án/ khu chức năng thuộc KKT và được phép chọn 1 giá trị:</t>
    </r>
    <r>
      <rPr>
        <rFont val="Times New Roman"/>
        <color theme="1"/>
        <sz val="14.0"/>
      </rPr>
      <t xml:space="preserve">
    - Bắt buộc: có
3. Tình trạng: (đang xây dựng; đã đi vào hoạt động)
   - Định dạng: Dropdown,
   - Mô tả hoạt động: khi user click vào sẽ xổ ra 2 giá trị và được phép chọn 1 giá trị:
      + đang xây dựng 
      + đã đi vào hoạt động; 
   - Bắt buộc: có
</t>
    </r>
    <r>
      <rPr>
        <rFont val="Times New Roman"/>
        <b/>
        <color theme="1"/>
        <sz val="14.0"/>
      </rPr>
      <t>4. Quy mô diện tích thực hiện (ha)
    - Định dạng: Number, lấy từ IRC
    - Mô tả hoạt động:sẽ auto fill khi chọn dự án</t>
    </r>
    <r>
      <rPr>
        <rFont val="Times New Roman"/>
        <color theme="1"/>
        <sz val="14.0"/>
      </rPr>
      <t xml:space="preserve">
    - Bắt buộc: có
5. Ngành nghề:
4. Quy mô diện tích thực hiện (ha)
    - Định dạng: Number, lấy từ IRC
    - Mô tả hoạt động:sẽ auto fill khi chọn dự án =&gt;</t>
    </r>
    <r>
      <rPr>
        <rFont val="Times New Roman"/>
        <b/>
        <color theme="1"/>
        <sz val="14.0"/>
      </rPr>
      <t xml:space="preserve"> Lấy Mã ngành theo VSIC hay CPC</t>
    </r>
    <r>
      <rPr>
        <rFont val="Times New Roman"/>
        <color theme="1"/>
        <sz val="14.0"/>
      </rPr>
      <t xml:space="preserve">
    - Bắt buộc: có
6. Dự án đầu tư vốn nước ngoài - Vốn đầu tư  đăng ký  (tr. USD)
    </t>
    </r>
    <r>
      <rPr>
        <rFont val="Times New Roman"/>
        <b/>
        <color theme="1"/>
        <sz val="14.0"/>
      </rPr>
      <t xml:space="preserve">- Định dạng: Number, lấy từ IRC
    - Mô tả hoạt động:sẽ auto fill khi chọn dự án </t>
    </r>
    <r>
      <rPr>
        <rFont val="Times New Roman"/>
        <color theme="1"/>
        <sz val="14.0"/>
      </rPr>
      <t xml:space="preserve">
    - Bắt buộc: có
</t>
    </r>
    <r>
      <rPr>
        <rFont val="Times New Roman"/>
        <b/>
        <color theme="1"/>
        <sz val="14.0"/>
      </rPr>
      <t>7. Dự án đầu tư vốn nước ngoài - Vốn đầu tư  thực hiện  (tr. USD)
    - Định dạng: Number, lấy từ IRC
    - Mô tả hoạt động:sẽ auto fill khi chọn dự án</t>
    </r>
    <r>
      <rPr>
        <rFont val="Times New Roman"/>
        <color theme="1"/>
        <sz val="14.0"/>
      </rPr>
      <t xml:space="preserve">
    - Bắt buộc: có
</t>
    </r>
    <r>
      <rPr>
        <rFont val="Times New Roman"/>
        <b/>
        <color theme="1"/>
        <sz val="14.0"/>
      </rPr>
      <t>8. Dự án đầu tư vốn nước ngoài - Doanh thu* (tr.USD)
    - Định dạng: Number
    - Mô tả hoạt động:người dùng nhập giá trị &gt;= 0
    - Bắt buộc: có
9. Dự án đầu tư vốn nước ngoài - Xuất khẩu* (tr.USD)
    - Định dạng: Number
    - Mô tả hoạt động:người dùng nhập giá trị &gt;= 0
    - Bắt buộc: có
10. Dự án đầu tư vốn nước ngoài -  Nhập khẩu* (tr.USD)
    - Định dạng: Number
    - Mô tả hoạt động:người dùng nhập giá trị  &gt;= 0
    - Bắt buộc: có</t>
    </r>
    <r>
      <rPr>
        <rFont val="Times New Roman"/>
        <color theme="1"/>
        <sz val="14.0"/>
      </rPr>
      <t xml:space="preserve">
</t>
    </r>
    <r>
      <rPr>
        <rFont val="Times New Roman"/>
        <b/>
        <color theme="1"/>
        <sz val="14.0"/>
      </rPr>
      <t>11. Dự án đầu tư vốn nước ngoài - Nộp ngân sách* (tỷ VNĐ)
    - Định dạng: Number
    - Mô tả hoạt động:người dùng nhập giá trị  &gt;= 0
    - Bắt buộc: có</t>
    </r>
    <r>
      <rPr>
        <rFont val="Times New Roman"/>
        <color theme="1"/>
        <sz val="14.0"/>
      </rPr>
      <t xml:space="preserve">
12. Dự án đầu tư vốn trong nước - Vốn đầu tư đăng ký  (tỷ VNĐ)
    - Định dạng: Number
    - Mô tả hoạt động:người dùng nhập giá trị  &gt;= 0
    - Bắt buộc: có
13. Dự án đầu tư vốn trong nước - Vốn đầu tư thực hiện  (tỷ VNĐ)
    - Định dạng: Number
    - Mô tả hoạt động:người dùng nhập giá trị  &gt;= 0
    - Bắt buộc: có
14. Dự án đầu tư vốn trong nước - Doanh thu* (tỷ VNĐ)
    - Định dạng: Number
    - Mô tả hoạt động:người dùng nhập giá trị  &gt;= 0
    - Bắt buộc: có
15. Dự án đầu tư vốn trong nước - Xuất khẩu* (tr.USD)
    - Định dạng: Number
    - Mô tả hoạt động:người dùng nhập giá trị  &gt;= 0
    - Bắt buộc: có
16. Dự án đầu tư vốn trong nước - Nhập khẩu* (tr.USD)
    - Định dạng: Number
    - Mô tả hoạt động:người dùng nhập giá trị  &gt;= 0
    - Bắt buộc: có
17. Dự án đầu tư vốn trong nước -  Nộp ngân sách* (tỷ VNĐ)
18. Lao động - Trong nước
    - Định dạng: Number
    - Mô tả hoạt động:người dùng nhập giá trị  &gt;= 0
    - Bắt buộc: có
19. Lao động - Nước ngoài
    - Định dạng: Number
    - Mô tả hoạt động:người dùng nhập giá trị  &gt;= 0
    - Bắt buộc: có
II. Mô tả hàng cuối cùng
Sẽ tính tổng các giá trị của các dòng bên trên, tính tổng cho tất cả các cột </t>
    </r>
    <r>
      <rPr>
        <rFont val="Times New Roman"/>
        <b/>
        <color theme="1"/>
        <sz val="14.0"/>
      </rPr>
      <t>trừ cột 3, 5</t>
    </r>
  </si>
  <si>
    <t>Biểu số 2113.H.QLKKT</t>
  </si>
  <si>
    <t>https://docs.google.com/document/d/1l1wbW4ztZZcjM0tJ4PWN8v-sPJqWLGc3zv4yTjt_v-I/edit?tab=t.gqrs7rhp40hl</t>
  </si>
  <si>
    <t>https://www.figma.com/design/cklcaM2w5S8To691104P3j/C%E1%BB%95ng-%C4%91%E1%BA%A7u-t%C6%B0-QG---B%C3%A1o-c%C3%A1o?node-id=2442-996&amp;t=xEaewDNGcudP543Q-4</t>
  </si>
  <si>
    <t>Tình hình đầu tư nước ngoài vào các KCN, KKT phân theo đối tác đầu tư lũy kế đến cuối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</si>
  <si>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</si>
  <si>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</si>
  <si>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bao gồm các thông tin:
</t>
    </r>
    <r>
      <rPr>
        <rFont val="Times New Roman"/>
        <b/>
        <color theme="1"/>
        <sz val="14.0"/>
      </rPr>
      <t>I. Cột thông tin</t>
    </r>
    <r>
      <rPr>
        <rFont val="Times New Roman"/>
        <color theme="1"/>
        <sz val="14.0"/>
      </rPr>
      <t xml:space="preserve">
1. STT
2. Đối tác đầu tư (quốc gia/vùng lãnh thổ đầu tư)
- Định dạng: Dropdown</t>
    </r>
    <r>
      <rPr>
        <rFont val="Times New Roman"/>
        <b/>
        <color theme="1"/>
        <sz val="14.0"/>
      </rPr>
      <t xml:space="preserve">
</t>
    </r>
    <r>
      <rPr>
        <rFont val="Times New Roman"/>
        <color theme="1"/>
        <sz val="14.0"/>
      </rPr>
      <t>- Thao tác: Khi user click vào dropdown sẽ xổ ra các giá trị được mô tả như sau:
    + Nếu nhà đầu tư của dự án 100% Việt nam -&gt; Đối tác đầu tư (quốc gia/vùng lãnh thổ đầu tư): "Việt Nam"
    + Nếu nhà đầu tư là 100% vốn của 1 nước ngoài -&gt; Đối tác đầu tư (quốc gia/vùng lãnh thổ đầu tư):  &lt;Tên quốc gia nước ngoài&gt;
    + Nếu là liên doanh có doanh nghiệp Việt Nam -&gt; Đối tác đầu tư (quốc gia/vùng lãnh thổ đầu tư): "Liên doanh Việt Nam - &lt;Tên quốc gia nước ngoài 1&gt; - &gt; Tên quốc gia nước ngoài N
    + Nếu liên doanh nhiều quốc gia không có Việt nam, Đối tác đầu tư (quốc gia/vùng lãnh thổ đầu tư): Liên doanh khác (không có Việt Nam)</t>
    </r>
    <r>
      <rPr>
        <rFont val="Times New Roman"/>
        <b/>
        <color theme="1"/>
        <sz val="14.0"/>
      </rPr>
      <t xml:space="preserve">
</t>
    </r>
    <r>
      <rPr>
        <rFont val="Times New Roman"/>
        <color theme="1"/>
        <sz val="14.0"/>
      </rPr>
      <t xml:space="preserve">- </t>
    </r>
    <r>
      <rPr>
        <rFont val="Times New Roman"/>
        <b/>
        <color theme="1"/>
        <sz val="14.0"/>
      </rPr>
      <t xml:space="preserve">Bắt buộc: </t>
    </r>
    <r>
      <rPr>
        <rFont val="Times New Roman"/>
        <color theme="1"/>
        <sz val="14.0"/>
      </rPr>
      <t xml:space="preserve">
3. Trong kỳ báo cáo - Số dự án đầu tư - Cấp mới đầu tư:
    - Định dạng: Number, lấy từ bên anh Chí
    - Mô tả hoạt động:sẽ auto fill khi chọn dự án
    - Bắt buộc: có
4. Trong kỳ báo cáo - Số dự án đầu tư - Tăng vốn
    - Định dạng: Number, lấy từ BC 2115
    - Mô tả hoạt động: sẽ auto fill khi chọn dự án
    - Bắt buộc: có
5. Trong kỳ báo cáo - Số dự án đầu tư - Giảm vốn
    - Định dạng: Number, lấy từ BC 2115
    - Mô tả hoạt động: sẽ auto fill khi chọn dự án
    - Bắt buộc: có
6. Trong kỳ báo cáo - Số dự án đầu tư - Thu hồi/chấm dứt hoạt động: 
    - Định dạng: Number, lấy từ BC 2116
    - Mô tả hoạt động: sẽ auto fill khi chọn dự án
    - Bắt buộc: có
7. Trong kỳ báo cáo - Tổng vốn đầu tư đăng ký (tr.USD) - Cấp mới đầu tư: 
     - Định dạng: Number, lấy từ IRC
    - Mô tả hoạt động: sẽ auto fill khi chọn dự án
    - Bắt buộc: có
8. Trong kỳ báo cáo - Tổng vốn đầu tư đăng ký (tr.USD) - Tăng vốn
    - Định dạng: Number, lấy từ BC 2115
    - Mô tả hoạt động: sẽ auto fill khi chọn dự án
    - Bắt buộc: có
9. Trong kỳ báo cáo - Tổng vốn đầu tư đăng ký (tr.USD) - Giảm vốn
    - Định dạng: Number, lấy từ BC 2115
    - Mô tả hoạt động: sẽ auto fill khi chọn dự án
    - Bắt buộc: có
10.  Trong kỳ báo cáo - Tổng vốn đầu tư đăng ký (tr.USD) - Thu hồi/chấm dứt hoạt động
    - Định dạng: Number, lấy từ BC 2116
    - Mô tả hoạt động: sẽ auto fill khi chọn dự án
    - Bắt buộc: có
11. Lũy kế đến cuối kỳ báo cáo - Số dự án đầu tư còn hiệu lực - Trong các KCN (tính cả các KCN trong KKT ven biển, KKT cửa khẩu
    - Định dạng: Number, lấy từ bên anh Chí
    - Mô tả hoạt động: sẽ auto fill khi chọn dự án
    - Bắt buộc: có
12. Lũy kế đến cuối kỳ báo cáo - Số dự án đầu tư còn hiệu lực - Trong KKT ven biển (không bao gồm các KCN trong KKT)
    - Định dạng: Number, lấy từ bên anh Chí
    - Mô tả hoạt động: sẽ auto fill khi chọn dự án
    - Bắt buộc: có
13. Lũy kế đến cuối kỳ báo cáo - Số dự án đầu tư còn hiệu lực - Trong KKT cửa khẩu (không bao gồm các KCN trong KKT)
    - Định dạng: Number, lấy từ bên anh Chí
    - Mô tả hoạt động: sẽ auto fill khi chọn dự án
    - Bắt buộc: có
14. Lũy kế đến cuối kỳ báo cáo - Tổng vốn đầu tư đăng ký (tr.USD) - Trong các KCN (tính cả các KCN trong KKT ven biển, KKT cửa khẩu
    - Định dạng: Number, lấy từ bên anh Chí
    - Mô tả hoạt động: sẽ auto fill khi chọn dự án
    - Bắt buộc: có
15. Lũy kế đến cuối kỳ báo cáo - Tổng vốn đầu tư đăng ký (tr.USD) - Trong KKT ven biển (không bao gồm các KCN trong KKT)
    - Định dạng: Number, lấy từ bên anh Chí
    - Mô tả hoạt động: sẽ auto fill khi chọn dự án
    - Bắt buộc: có
16. Lũy kế đến cuối kỳ báo cáo - Tổng vốn đầu tư đăng ký (tr.USD) - Trong KKT cửa khẩu (không bao gồm các KCN trong KKT)
    - Định dạng: Number, lấy từ bên anh Chí
    - Mô tả hoạt động: sẽ auto fill khi chọn dự án
    - Bắt buộc: có
17. Lũy kế đến cuối kỳ báo cáo - Tổng vốn đầu tư thực hiện (tr.USD) - Trong các KCN (tính cả các KCN trong KKT ven biển, KKT cửa khẩu
    - Định dạng: Number, lấy từ bên anh Chí
    - Mô tả hoạt động: sẽ auto fill khi chọn dự án
    - Bắt buộc: có
18. Lũy kế đến cuối kỳ báo cáo - Tổng vốn đầu tư thực hiện (tr.USD) - Trong KKT ven biển (không bao gồm các KCN trong KKT)
    - Định dạng: Number, lấy từ bên anh Chí
    - Mô tả hoạt động: sẽ auto fill khi chọn dự án
    - Bắt buộc: có
19. Lũy kế đến cuối kỳ báo cáo - Tổng vốn đầu tư thực hiện (tr.USD) - Trong KKT cửa khẩu (không bao gồm các KCN trong KKT)
    - Định dạng: Number, lấy từ bên anh Chí
    - Mô tả hoạt động: sẽ auto fill khi chọn dự án
    - Bắt buộc: có
</t>
    </r>
    <r>
      <rPr>
        <rFont val="Times New Roman"/>
        <b/>
        <color theme="1"/>
        <sz val="14.0"/>
      </rPr>
      <t xml:space="preserve">II. Hàng:
</t>
    </r>
    <r>
      <rPr>
        <rFont val="Times New Roman"/>
        <color theme="1"/>
        <sz val="14.0"/>
      </rPr>
      <t>Tính tổng các gía trị mỗi cột, từ cột 3 -&gt; 19</t>
    </r>
  </si>
  <si>
    <t>Biểu số: 2114.H.QLKKT</t>
  </si>
  <si>
    <t>https://www.figma.com/design/cklcaM2w5S8To691104P3j/C%E1%BB%95ng-%C4%91%E1%BA%A7u-t%C6%B0-QG---B%C3%A1o-c%C3%A1o?node-id=2547-3106&amp;t=xEaewDNGcudP543Q-4</t>
  </si>
  <si>
    <t>https://docs.google.com/document/d/1l1wbW4ztZZcjM0tJ4PWN8v-sPJqWLGc3zv4yTjt_v-I/edit?tab=t.wejzjm9v822v</t>
  </si>
  <si>
    <t>Tình hình điều chỉnh quyết định chủ trương đầu tư/GCNĐKĐT về vốn và quy mô tại các KCN, KKT trong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</si>
  <si>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</si>
  <si>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</si>
  <si>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gồm các thông tin sau:
I. Cột thông tin
1. STT
2. Tên dự án đầu tư
</t>
    </r>
    <r>
      <rPr>
        <rFont val="Times New Roman"/>
        <b/>
        <color theme="1"/>
        <sz val="14.0"/>
      </rPr>
      <t>- Định dạng: Dropdown (lấy list dự án từ bên anh Chí)???
- Mô tả: Mặc định là trống. Người dùng có thể chọn 1 dự án trong list</t>
    </r>
    <r>
      <rPr>
        <rFont val="Times New Roman"/>
        <color theme="1"/>
        <sz val="14.0"/>
      </rPr>
      <t xml:space="preserve">
- Bắt buộc: Có 
3. KCN/ KKT
- Định dạng: Text
</t>
    </r>
    <r>
      <rPr>
        <rFont val="Times New Roman"/>
        <b/>
        <color theme="1"/>
        <sz val="14.0"/>
      </rPr>
      <t>- Mô tả: auto fill theo tên dự án đã chọn???</t>
    </r>
    <r>
      <rPr>
        <rFont val="Times New Roman"/>
        <color theme="1"/>
        <sz val="14.0"/>
      </rPr>
      <t xml:space="preserve">
- Bắt buộc: Có
4. Văn bản thành lập hoặc tương đường
- Định dạng: Text
- Mô tả: auto fill theo tên dự án đã chọn???
- Bắt buộc: Có 
5. Ngày cấp
- Định dạng: Text
</t>
    </r>
    <r>
      <rPr>
        <rFont val="Times New Roman"/>
        <b/>
        <color theme="1"/>
        <sz val="14.0"/>
      </rPr>
      <t>- Mô tả: auto fill theo tên dự án đã chọn???</t>
    </r>
    <r>
      <rPr>
        <rFont val="Times New Roman"/>
        <color theme="1"/>
        <sz val="14.0"/>
      </rPr>
      <t xml:space="preserve">
- Bắt buộc: Có 
6. Nhà đầu tư
- Định dạng: Text</t>
    </r>
    <r>
      <rPr>
        <rFont val="Times New Roman"/>
        <b/>
        <color theme="1"/>
        <sz val="14.0"/>
      </rPr>
      <t xml:space="preserve">
- Mô tả: auto fill theo tên dự án đã chọn??? với dự án nhiều nhà đầu tư thì hiển thị liệt kê ?</t>
    </r>
    <r>
      <rPr>
        <rFont val="Times New Roman"/>
        <color theme="1"/>
        <sz val="14.0"/>
      </rPr>
      <t xml:space="preserve">
- Bắt buộc: Có
7. Vốn điều lệ (tr. USD) - Tăng
- Định dạng: Number
- Mô tả: người dùng nhập giá trị &gt; 0
- Bắt buộc: Có
8. Vốn điều lệ (tr. USD) - Giảm
- Định dạng: Number
- Mô tả: người dùng nhập giá trị &gt; 0
- Bắt buộc: Có
9. Vốn đầu tư - Tăng
- Định dạng: Number
- Mô tả: người dùng nhập giá trị &gt; 0
- Bắt buộc: Có
10. Vốn đầu tư - Giảm
- Định dạng: Number
- Mô tả: người dùng nhập giá trị &gt; 0
- Bắt buộc: Có
11. Quy mô diện tích đất điều chỉnh (ha) - Tăng
- Định dạng: Number
- Mô tả: người dùng nhập giá trị &gt; 0
- Bắt buộc: Có
12. Quy mô diện tích đất điều chỉnh (ha) - Giảm
- Định dạng: Number
- Mô tả: người dùng nhập giá trị &gt; 0
- Bắt buộc: Có
II. Hàng
Mỗi record được chia vào 1 trong 2 mục sau đây:
1. Điều chỉnh dự án đầu tư nước ngoài
 - Hàng cuối của mục này tính tổng giá trị  của các cột ??? của các bản ghi trong mục 1
2. Điều chỉnh dự án đầu tư trong nước
-  Hàng cuối của mục này tính tổng giá trị  của các cột ??? của các bản ghi trong mục 1</t>
    </r>
  </si>
  <si>
    <t xml:space="preserve">Biểu số: 2115.H.QLKKT </t>
  </si>
  <si>
    <t>https://docs.google.com/document/d/1l1wbW4ztZZcjM0tJ4PWN8v-sPJqWLGc3zv4yTjt_v-I/edit?tab=t.k9ht01ivxps0</t>
  </si>
  <si>
    <t>https://www.figma.com/design/cklcaM2w5S8To691104P3j/C%E1%BB%95ng-%C4%91%E1%BA%A7u-t%C6%B0-QG---B%C3%A1o-c%C3%A1o?node-id=3279-1332&amp;t=SL3rjzkz0bFKuMYN-4</t>
  </si>
  <si>
    <t>Tình hình thu hồi quyết định chủ trương đầu tư/GCNĐKĐT tại các KCN, KKT trong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</si>
  <si>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</si>
  <si>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</si>
  <si>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gồm các thông tin sau:
</t>
    </r>
    <r>
      <rPr>
        <rFont val="Times New Roman"/>
        <b/>
        <color theme="1"/>
        <sz val="14.0"/>
      </rPr>
      <t>I. Cột thông tin</t>
    </r>
    <r>
      <rPr>
        <rFont val="Times New Roman"/>
        <color theme="1"/>
        <sz val="14.0"/>
      </rPr>
      <t xml:space="preserve">
1. STT
2. Tên dự án đầu tư:
- </t>
    </r>
    <r>
      <rPr>
        <rFont val="Times New Roman"/>
        <b/>
        <color theme="1"/>
        <sz val="14.0"/>
      </rPr>
      <t>Định dạng</t>
    </r>
    <r>
      <rPr>
        <rFont val="Times New Roman"/>
        <color theme="1"/>
        <sz val="14.0"/>
      </rPr>
      <t xml:space="preserve">: Dropdown (lấy list dự án từ bên anh Chí)???
- </t>
    </r>
    <r>
      <rPr>
        <rFont val="Times New Roman"/>
        <b/>
        <color theme="1"/>
        <sz val="14.0"/>
      </rPr>
      <t>Mô tả</t>
    </r>
    <r>
      <rPr>
        <rFont val="Times New Roman"/>
        <color theme="1"/>
        <sz val="14.0"/>
      </rPr>
      <t xml:space="preserve">: Mặc định là trống. Người dùng có thể chọn 1 dự án trong list
- </t>
    </r>
    <r>
      <rPr>
        <rFont val="Times New Roman"/>
        <b/>
        <color theme="1"/>
        <sz val="14.0"/>
      </rPr>
      <t>Bắt buộc</t>
    </r>
    <r>
      <rPr>
        <rFont val="Times New Roman"/>
        <color theme="1"/>
        <sz val="14.0"/>
      </rPr>
      <t xml:space="preserve">: Có 
3. KCN/ KKT
- </t>
    </r>
    <r>
      <rPr>
        <rFont val="Times New Roman"/>
        <b/>
        <color theme="1"/>
        <sz val="14.0"/>
      </rPr>
      <t>Định dạng:</t>
    </r>
    <r>
      <rPr>
        <rFont val="Times New Roman"/>
        <color theme="1"/>
        <sz val="14.0"/>
      </rPr>
      <t xml:space="preserve"> Text
- </t>
    </r>
    <r>
      <rPr>
        <rFont val="Times New Roman"/>
        <b/>
        <color theme="1"/>
        <sz val="14.0"/>
      </rPr>
      <t>Mô tả: auto fill theo tên dự án đã chọn???</t>
    </r>
    <r>
      <rPr>
        <rFont val="Times New Roman"/>
        <color theme="1"/>
        <sz val="14.0"/>
      </rPr>
      <t xml:space="preserve">
- </t>
    </r>
    <r>
      <rPr>
        <rFont val="Times New Roman"/>
        <b/>
        <color theme="1"/>
        <sz val="14.0"/>
      </rPr>
      <t>Bắt buộc</t>
    </r>
    <r>
      <rPr>
        <rFont val="Times New Roman"/>
        <color theme="1"/>
        <sz val="14.0"/>
      </rPr>
      <t xml:space="preserve">: Có 
4. Văn bản thành lập hoặc tương đương
- Định dạng: Text
</t>
    </r>
    <r>
      <rPr>
        <rFont val="Times New Roman"/>
        <b/>
        <color theme="1"/>
        <sz val="14.0"/>
      </rPr>
      <t>- Mô tả: auto fill theo tên dự án đã chọn???</t>
    </r>
    <r>
      <rPr>
        <rFont val="Times New Roman"/>
        <color theme="1"/>
        <sz val="14.0"/>
      </rPr>
      <t xml:space="preserve">
- Bắt buộc: Có 
5. Nhà đầu tư:
- Định dạng: Text
</t>
    </r>
    <r>
      <rPr>
        <rFont val="Times New Roman"/>
        <b/>
        <color theme="1"/>
        <sz val="14.0"/>
      </rPr>
      <t>- Mô tả: auto fill theo tên dự án đã chọn??? với dự án nhiều nhà đầu tư thì hiển thị liệt kê ?</t>
    </r>
    <r>
      <rPr>
        <rFont val="Times New Roman"/>
        <color theme="1"/>
        <sz val="14.0"/>
      </rPr>
      <t xml:space="preserve">
- Bắt buộc: Có 
6. Quốc tịch nhà đầu tư
- Định dạng: Text
</t>
    </r>
    <r>
      <rPr>
        <rFont val="Times New Roman"/>
        <b/>
        <color theme="1"/>
        <sz val="14.0"/>
      </rPr>
      <t>- Mô tả: auto fill theo tên dự án đã chọn??? với dự án nhiều nhà đầu tư thì hiển thị liệt kê ?</t>
    </r>
    <r>
      <rPr>
        <rFont val="Times New Roman"/>
        <color theme="1"/>
        <sz val="14.0"/>
      </rPr>
      <t xml:space="preserve">
- Bắt buộc: Có 
7. Vốn đầu tư đã đăng ký - Vốn đầu tư nước ngoài (tr. USD)
- Định dạng: Text
</t>
    </r>
    <r>
      <rPr>
        <rFont val="Times New Roman"/>
        <b/>
        <color theme="1"/>
        <sz val="14.0"/>
      </rPr>
      <t>- Mô tả: auto fill theo tên dự án đã chọn, lấy từ IRC</t>
    </r>
    <r>
      <rPr>
        <rFont val="Times New Roman"/>
        <color theme="1"/>
        <sz val="14.0"/>
      </rPr>
      <t xml:space="preserve">
- Bắt buộc: Có 
8. Vốn đầu tư đã đăng ký - Vốn đầu tư trong nước (tỷ VNĐ)
- Định dạng: Text
</t>
    </r>
    <r>
      <rPr>
        <rFont val="Times New Roman"/>
        <b/>
        <color theme="1"/>
        <sz val="14.0"/>
      </rPr>
      <t>- Mô tả: auto fill theo tên dự án đã chọn, lấy từ IRC</t>
    </r>
    <r>
      <rPr>
        <rFont val="Times New Roman"/>
        <color theme="1"/>
        <sz val="14.0"/>
      </rPr>
      <t xml:space="preserve">
- Bắt buộc: Có 
9. Văn bản thu hồi chủ trương đầu tư/giấy CNĐKĐT
- Định dạng: string
- Mô tả: cho phép nhập 
- Bắt buộc: Có 
</t>
    </r>
    <r>
      <rPr>
        <rFont val="Times New Roman"/>
        <b/>
        <color theme="1"/>
        <sz val="14.0"/>
      </rPr>
      <t>II. Hàng</t>
    </r>
    <r>
      <rPr>
        <rFont val="Times New Roman"/>
        <color theme="1"/>
        <sz val="14.0"/>
      </rPr>
      <t xml:space="preserve">
Mỗi record được chia vào 1 trong 2 mục sau đây:
1. Dự án đầu tư xây dựng và kinh doanh kết cấu hạ tầng KCN, KKT
2. Dự án đầu tư sản xuất kinh doanh trong KCN, KKT</t>
    </r>
  </si>
  <si>
    <t>Biểu số: 2116.H.QLKKT</t>
  </si>
  <si>
    <t>https://docs.google.com/document/d/1l1wbW4ztZZcjM0tJ4PWN8v-sPJqWLGc3zv4yTjt_v-I/edit?tab=t.ak3dtfyeglxl</t>
  </si>
  <si>
    <t>https://www.figma.com/design/cklcaM2w5S8To691104P3j/C%E1%BB%95ng-%C4%91%E1%BA%A7u-t%C6%B0-QG---B%C3%A1o-c%C3%A1o?node-id=3290-6075&amp;t=SL3rjzkz0bFKuMYN-4</t>
  </si>
  <si>
    <t>Các chỉ số đánh giá hiệu quả kinh tế, xã hội, môi trường của khu công nghiệp sinh thái (khoản 4 Điều 43 Nghị định số 35/2023/NĐ-CP)</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</si>
  <si>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</si>
  <si>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</si>
  <si>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t>Bảng bao gồm các thông tin
I. Cột
1. STT 
2. Chỉ số
3. Đối tượng áp dụng 
4. Yêu cầu
II. Hàng
Các bản ghi được fill vào 1 trong các mục sau:
1. Môi trường
2. Quản lý Khu công nghiệp
3. Xã hội
4. Kinh tế</t>
  </si>
  <si>
    <t>NĐT trình BQL</t>
  </si>
  <si>
    <t>Nhà đầu tư/Tổ chức kinh tế thực hiện dự án</t>
  </si>
  <si>
    <t>Thông tư 05</t>
  </si>
  <si>
    <t>Mẫu A.5</t>
  </si>
  <si>
    <t>https://docs.google.com/document/d/1l1wbW4ztZZcjM0tJ4PWN8v-sPJqWLGc3zv4yTjt_v-I/edit?tab=t.70kiz6mac73e</t>
  </si>
  <si>
    <t>Báo cáo theo dõi, giám sát thực hiện khu công nghiệp sinh thái
(khoản 1 Điều 43 Nghị định số 35/2022/NĐ-CP)</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</si>
  <si>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Tên dự án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</si>
  <si>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xml:space="preserve">: Mặc định "Tất cả trạng thái":
 + Định dạng: Dropdown
 + Mô tả: filter theo trạng thái của báo cáo, cho phép người dùng chọn nhiều trạng thái
</t>
    </r>
    <r>
      <rPr>
        <rFont val="Times New Roman"/>
        <b/>
        <color theme="1"/>
        <sz val="13.0"/>
      </rPr>
      <t>3. Dự án:</t>
    </r>
    <r>
      <rPr>
        <rFont val="Times New Roman"/>
        <color theme="1"/>
        <sz val="13.0"/>
      </rPr>
      <t xml:space="preserve"> Mặc định "Tất cả dự án"
+ Định dạng: Dropdown
 + Mô tả: filter hiển thị tất cả các dự án của NĐT đó, cho phép chọn nhiều dự án</t>
    </r>
  </si>
  <si>
    <t>Search theo mã dự án, tên dự án</t>
  </si>
  <si>
    <t>Phải chọn dự án trước khi lập báo cáo</t>
  </si>
  <si>
    <t>Mẫu A.4</t>
  </si>
  <si>
    <t>https://docs.google.com/document/d/1l1wbW4ztZZcjM0tJ4PWN8v-sPJqWLGc3zv4yTjt_v-I/edit?tab=t.8ego2nytty82</t>
  </si>
  <si>
    <t>Các chỉ số đánh giá hiệu quả môi trường, xã hội của doanh nghiệp sinh thái
(khoản 4 Điều 43 Nghị định số 35/2022/NĐ-CP)</t>
  </si>
  <si>
    <r>
      <rPr>
        <rFont val="Times New Roman"/>
        <b/>
        <color theme="1"/>
        <sz val="14.0"/>
      </rPr>
      <t>1. Thanh search
2. Bộ filter</t>
    </r>
    <r>
      <rPr>
        <rFont val="Times New Roman"/>
        <color theme="1"/>
        <sz val="14.0"/>
      </rPr>
      <t xml:space="preserve">: Xem chi tiết ở cột "Bộ lọc trong màn danh sách báo cáo"
</t>
    </r>
    <r>
      <rPr>
        <rFont val="Times New Roman"/>
        <b/>
        <color theme="1"/>
        <sz val="14.0"/>
      </rPr>
      <t>3. Kỳ báo cáo</t>
    </r>
    <r>
      <rPr>
        <rFont val="Times New Roman"/>
        <color theme="1"/>
        <sz val="14.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4.0"/>
      </rPr>
      <t>4. Bảng danh sách các báo cáo đã gửi của mỗi kỳ báo cáo:</t>
    </r>
    <r>
      <rPr>
        <rFont val="Times New Roman"/>
        <color theme="1"/>
        <sz val="14.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4.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</si>
  <si>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</si>
  <si>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t>Bảng bao gồm các thông tin
I. Cột
1. STT 
2. Chỉ số
3. Đối tượng áp dụng 
4. Yêu cầu
II. Hàng
Các bản ghi được fill vào 1 trong các mục sau:
1. Môi trường
2. Xã hội</t>
  </si>
  <si>
    <t>Mẫu B.5</t>
  </si>
  <si>
    <t>https://docs.google.com/document/d/1l1wbW4ztZZcjM0tJ4PWN8v-sPJqWLGc3zv4yTjt_v-I/edit?tab=t.4znnctlq6bi0</t>
  </si>
  <si>
    <t>Báo cáo theo dõi, giám sát thực hiện doanh nghiệp sinh thái
(khoản 2 Điều 43 Nghị định số 35/2022/NĐ-CP)</t>
  </si>
  <si>
    <r>
      <rPr>
        <rFont val="Times New Roman"/>
        <b/>
        <color theme="1"/>
        <sz val="14.0"/>
      </rPr>
      <t>1. Thanh search
2. Bộ filter</t>
    </r>
    <r>
      <rPr>
        <rFont val="Times New Roman"/>
        <color theme="1"/>
        <sz val="14.0"/>
      </rPr>
      <t xml:space="preserve">: Xem chi tiết ở cột "Bộ lọc trong màn danh sách báo cáo"
</t>
    </r>
    <r>
      <rPr>
        <rFont val="Times New Roman"/>
        <b/>
        <color theme="1"/>
        <sz val="14.0"/>
      </rPr>
      <t>3. Kỳ báo cáo</t>
    </r>
    <r>
      <rPr>
        <rFont val="Times New Roman"/>
        <color theme="1"/>
        <sz val="14.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4.0"/>
      </rPr>
      <t>4. Bảng danh sách các báo cáo đã gửi của mỗi kỳ báo cáo:</t>
    </r>
    <r>
      <rPr>
        <rFont val="Times New Roman"/>
        <color theme="1"/>
        <sz val="14.0"/>
      </rPr>
      <t xml:space="preserve">
- Sort: theo thứ tự từ mới -&gt; cũ
- Gồm các field sau:
   + Mã báo cáo: là mã hệ thống sinh cho mỗi báo cáo
   + Tên dự án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4.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</si>
  <si>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xml:space="preserve">: Mặc định "Tất cả trạng thái":
 + Định dạng: Dropdown
 + Mô tả: filter theo trạng thái của báo cáo, cho phép người dùng chọn nhiều trạng thái
</t>
    </r>
    <r>
      <rPr>
        <rFont val="Times New Roman"/>
        <b/>
        <color theme="1"/>
        <sz val="13.0"/>
      </rPr>
      <t>3. Dự án</t>
    </r>
    <r>
      <rPr>
        <rFont val="Times New Roman"/>
        <color theme="1"/>
        <sz val="13.0"/>
      </rPr>
      <t xml:space="preserve">: Mặc định "Tất cả dự án"
+ Định dạng: Dropdown
 + Mô tả: filter hiển thị tất cả các dự án của NĐT đó, cho phép chọn nhiều dự án
</t>
    </r>
  </si>
  <si>
    <t>Mẫu B.4</t>
  </si>
  <si>
    <t>https://docs.google.com/document/d/1l1wbW4ztZZcjM0tJ4PWN8v-sPJqWLGc3zv4yTjt_v-I/edit?tab=t.buo4uatml363</t>
  </si>
  <si>
    <t>Chức năng mở rộng</t>
  </si>
  <si>
    <t>Cấu hình cho từng báo cáo đầu vào</t>
  </si>
  <si>
    <t>Thiết lập báo cáo đột xuất</t>
  </si>
  <si>
    <t>Thiết lập định dạng file (docs/excel)</t>
  </si>
  <si>
    <t>Quân, Yến Lê, Hoài</t>
  </si>
  <si>
    <t>Tạo các trường thông tin trong báo cáo đột xuất</t>
  </si>
  <si>
    <t>Xuất file excel hoặc docs</t>
  </si>
  <si>
    <t>In báo cáo đột xuất</t>
  </si>
  <si>
    <t>Quản lý báo cáo đã nộp</t>
  </si>
  <si>
    <t>Xem danh sách báo cáo đã nộp + Lọc</t>
  </si>
  <si>
    <t>- Ngày nộp 
- Trạng thái</t>
  </si>
  <si>
    <t xml:space="preserve">- Mã báo cáo
- Tên báo cáo </t>
  </si>
  <si>
    <t>https://www.figma.com/design/cklcaM2w5S8To691104P3j/C%E1%BB%95ng-%C4%91%E1%BA%A7u-t%C6%B0-QG---B%C3%A1o-c%C3%A1o?node-id=735-1418&amp;t=nSVSFgK1iTvAEb2W-0</t>
  </si>
  <si>
    <t xml:space="preserve">Xem chi tiết báo cáo đã nộp </t>
  </si>
  <si>
    <t>Chỉnh sửa báo cáo đã nộp</t>
  </si>
  <si>
    <t>Quản lý báo cáo nhà đầu tư đã nộp</t>
  </si>
  <si>
    <t>Xem danh sách báo cáo nhà đầu tư đã nộp + Lọc</t>
  </si>
  <si>
    <t>- 2 Tab: Nhà đầu tư; Địa phương 
- 5 card statistic thep trạng thái: Tổng số báo cáo, Đang xử lý, Đã duyệt, Yêu cầu chỉnh sửa, Từ chối
1. ĐANG XỬ LÝ
Điều kiện vào trạng thái này:
NĐT nhấn [Nộp báo cáo] lần đầu → hệ thống tự động set trạng thái = Đang xử lý
NĐT nhấn [Nộp lại] sau khi bị Yêu cầu chỉnh sửa → trạng thái quay về Đang xử lý
Ý nghĩa:
Báo cáo đang chờ Admin (Cán bộ chuyên môn / Lãnh đạo Cục ĐTNN) xem xét và xử lý. Chưa có quyết định nào được đưa ra.
Phía NĐT:
Không được chỉnh sửa nội dung báo cáo
Có thể Xem chi tiết, In, Export, Xem vòng đời
Không có button Nộp / Chỉnh sửa
Phía Admin:
Có thể thực hiện 3 action: Phê duyệt / Từ chối / Yêu cầu chỉnh sửa
Có thể Lưu trữ (độc lập với luồng xử lý)
Thống kê card:
Tổng số báo cáo: tính
Đang xử lý: +1
Đã duyệt: không tính
Yêu cầu chỉnh sửa: không tính
Từ chối: không tính
Thông báo gửi đi khi vào trạng thái này:
Lần đầu nộp: không gửi thông báo cho Admin (Admin tự vào danh sách xem)
Nộp lại: gửi thông báo email cho Admin phụ trách: "Báo cáo [Mã báo cáo] đã được [Tên NĐT] nộp lại. Vui lòng xem xét."
2. YÊU CẦU CHỈNH SỬA
Điều kiện vào trạng thái này:
Admin nhấn [Gửi yêu cầu chỉnh sửa] từ màn Xem chi tiết hoặc từ danh sách, khi bản ghi đang ở trạng thái Đang xử lý hoặc Yêu cầu chỉnh sửa (Admin có thể gửi yêu cầu chỉnh sửa nhiều lần liên tiếp)
Ý nghĩa:
Admin đã xem xét và phát hiện nội dung chưa đầy đủ / chưa hợp lệ. Trả lại cho NĐT để bổ sung, chỉnh sửa theo nội dung yêu cầu cụ thể.
Phía NĐT:
Nhận thông báo in-app + email kèm nội dung yêu cầu chỉnh sửa
Mở màn hình báo cáo: toàn bộ trường được Enable trở lại để chỉnh sửa
Có thể xem nội dung yêu cầu chỉnh sửa ngay trong form (hiển thị banner hoặc section riêng phía trên form): "Yêu cầu chỉnh sửa ngày [dd/MM/yyyy]: [nội dung yêu cầu]"
Có button [Lưu nháp] và [Nộp lại]
Khi nhấn [Nộp lại]: trạng thái chuyển về Đang xử lý, bắt đầu lại chu trình
Phía Admin:
Vẫn có thể thực hiện Phê duyệt / Từ chối / Yêu cầu chỉnh sửa thêm lần nữa (không cần đợi NĐT nộp lại)
Trường hợp Admin gửi thêm yêu cầu chỉnh sửa khi đang ở trạng thái Yêu cầu chỉnh sửa: ghi thêm 1 mốc mới vào vòng đời, gửi thêm thông báo cho NĐT, nội dung yêu cầu mới hiển thị đè lên / bổ sung vào banner trong form của NĐT
Thống kê card:
Tổng số báo cáo: tính
Đang xử lý: -1 (nếu trước đó là Đang xử lý)
Yêu cầu chỉnh sửa: +1 (nếu trước đó là Đang xử lý); giữ nguyên (nếu trước đó đã là Yêu cầu chỉnh sửa)
Đã duyệt: không tính
Từ chối: không tính
Thông báo gửi đi khi vào trạng thái này:
Gửi thông báo in-app cho NĐT đã nộp báo cáo: "Báo cáo [Mã báo cáo] cần được chỉnh sửa. [Nội dung yêu cầu]"
Gửi email đến email người làm báo cáo (email NĐT đã khai trong form): cùng nội dung
Lưu ý vòng đời:
Mỗi lần Admin gửi yêu cầu chỉnh sửa = 1 mốc riêng trong vòng đời, kèm nội dung yêu cầu. Có thể có nhiều mốc Yêu cầu chỉnh sửa liên tiếp trong cùng 1 bản ghi.
3. ĐÃ DUYỆT
Điều kiện vào trạng thái này:
Admin nhấn [Phê duyệt &amp; Gửi] từ màn Xem chi tiết hoặc từ danh sách, khi bản ghi đang ở trạng thái Đang xử lý hoặc Yêu cầu chỉnh sửa
Ý nghĩa:
Báo cáo đã được Admin xác nhận hợp lệ, đầy đủ. Dữ liệu được chính thức ghi nhận vào hệ thống. Luồng xử lý kết thúc.
Phía NĐT:
Nhận thông báo in-app + email: "Báo cáo [Mã báo cáo] của bạn đã được phê duyệt."
Xem chi tiết báo cáo ở chế độ read-only
Không còn khả năng chỉnh sửa hay nộp lại
Có thể In, Export, Xem vòng đời
Phía Admin:
Button [Yêu cầu chỉnh sửa], [Phê duyệt], [Từ chối] bị ẩn hoàn toàn
Chỉ còn [Lưu trữ] và [Xem vòng đời]
Không thể đảo ngược trạng thái này (không có nút "Hủy phê duyệt")
Thống kê card:
Tổng số báo cáo: tính
Đang xử lý: -1 (nếu trước đó là Đang xử lý)
Yêu cầu chỉnh sửa: -1 (nếu trước đó là Yêu cầu chỉnh sửa)
Đã duyệt: +1
Từ chối: không tính
Thông báo gửi đi khi vào trạng thái này:
Gửi thông báo in-app cho NĐT: "Báo cáo [Mã báo cáo] của bạn đã được phê duyệt."
Gửi email đến email người làm báo cáo: cùng nội dung
Trạng thái cuối — không thể chuyển sang trạng thái khác.
4. TỪ CHỐI
Điều kiện vào trạng thái này:
Admin nhấn [Từ chối &amp; Trả về] từ màn Xem chi tiết hoặc từ danh sách, khi bản ghi đang ở trạng thái Đang xử lý hoặc Yêu cầu chỉnh sửa
Ý nghĩa:
Báo cáo không được chấp nhận. Khác với Yêu cầu chỉnh sửa (NĐT được sửa và nộp lại), Từ chối là quyết định chính thức: báo cáo này không hợp lệ và NĐT không được nộp lại trên bản ghi này. Nếu muốn nộp, NĐT phải tạo báo cáo mới.
Phía NĐT:
Nhận thông báo in-app + email: "Báo cáo [Mã báo cáo] của bạn đã bị từ chối. Lý do: [nội dung lý do Admin nhập]"
Xem chi tiết báo cáo ở chế độ read-only
Không có button Chỉnh sửa hay Nộp lại
Có thể In, Export, Xem vòng đời (thấy lý do từ chối trong vòng đời)
Được phép tạo báo cáo mới cho cùng kỳ/năm đó (hệ thống mở lại quyền tạo)
Phía Admin:
Button [Yêu cầu chỉnh sửa], [Phê duyệt], [Từ chối] bị ẩn hoàn toàn
Chỉ còn [Lưu trữ] và [Xem vòng đời]
Không thể đảo ngược trạng thái này
Thống kê card:
Tổng số báo cáo: tính
Đang xử lý: -1 (nếu trước đó là Đang xử lý)
Yêu cầu chỉnh sửa: -1 (nếu trước đó là Yêu cầu chỉnh sửa)
Đã duyệt: không tính
Từ chối: +1
Thông báo gửi đi khi vào trạng thái này:
Gửi thông báo in-app cho NĐT: "Báo cáo [Mã báo cáo] của bạn đã bị từ chối. Lý do: [nội dung lý do]"
Gửi email đến email người làm báo cáo: cùng nội dung kèm lý do đầy đủ
Trạng thái cuối — không thể chuyển sang trạng thái khác.
- STT 
- Mã báo cáo 
- Tên báo cáo 
- Dự án 
- Ngày nộp 
- Trạng thái 
- Thao tác: Xem chi tiết, Yêu cầu chỉnh sửa, Phê duyệt, Từ chối, Lưu trữ
+ Xem chi tiết: Click -&gt; Mở màn hình xem chi tiết với các button tương ứng với từng trạng thái 
+ Yêu cầu chỉnh sửa: Click -&gt; mở popup confirm: required lí do, text area max length 400 kí tự -&gt; update trạng thái, statistic, update tương tự bên site của người gửi và gửi thông báo đến người submit báo cáo (email) 
+ Phê duyệt: Click -&gt; mở popup confirm: required lí do, text area max length 400 kí tự -&gt; update trạng thái, statistic, update tương tự bên site của người gửi và gửi thông báo đến người submit báo cáo (email) 
+ Từ chối: Click -&gt; mở popup confirm: required lí do, text area max length 400 kí tự. -&gt; update trạng thái, statistic, update tương tự bên site của người gửi và gửi thông báo đến người submit báo cáo (email) Thành công -&gt; update trạng thái, statistic, update tương tự bên site của người gửi và gửi thông báo đến người submit báo cáo (email) 
+ Lưu trữ: Click -&gt; 
+ Xem vòng đời báo cáo: Click: mở popup vòng đời báo cáo sắp xếp theo mới nhất -&gt; cũ nhất với thông tin của hành động, thời gian, người thực hiện (Nộp báo cáo - 10:30 12/09/2026 - Nguyễn Văn A, Công ty TNHH A)</t>
  </si>
  <si>
    <t>- Mã báo cáo
- Tên báo cáo 
- Dự án</t>
  </si>
  <si>
    <t>Xem chi tiết báo cáo nhà đầu tư đã nộp</t>
  </si>
  <si>
    <t>Phản hồi báo cáo (Yêu cầu chỉnh sửa/ Lưu trữ/ Phê duyệt)</t>
  </si>
  <si>
    <t>Quản lý báo cáo địa phương đã nộp</t>
  </si>
  <si>
    <t>Xem danh sách báo cáo địa phương đã nộp + Lọc</t>
  </si>
  <si>
    <t>- 2 Tab: Nhà đầu tư; Địa phương 
- 5 card statistic thep trạng thái: Tổng số báo cáo, Đang xử lý, Đã duyệt, Yêu cầu chỉnh sửa, Từ chối tương tự tab Nhà đầu tư
- STT 
- Mã báo cáo 
- Tên báo cáo 
- Đơn vị gửi
- Ngày nộp 
- Trạng thái 
- Thao tác: Xem chi tiết, Yêu cầu chỉnh sửa, Phê duyệt, Từ chối, Lưu trữ</t>
  </si>
  <si>
    <t>- Mã báo cáo
- Tên báo cáo 
- Đơn vị gửi</t>
  </si>
  <si>
    <t>Xem chi tiết báo cáo địa phương đã nộp</t>
  </si>
  <si>
    <t>Phản hồi báo cáo địa phương đã nộp (Yêu cầu chỉnh sửa/ Lưu trữ/ Phê duyệt)</t>
  </si>
  <si>
    <t>BẢNG TÓM TẮT CHUYỂN TRẠNG THÁI</t>
  </si>
  <si>
    <t>Từ trạng thái</t>
  </si>
  <si>
    <t>Hành động</t>
  </si>
  <si>
    <t>Người thực hiện</t>
  </si>
  <si>
    <t>Sang trạng thái</t>
  </si>
  <si>
    <t>Có thể đảo ngược?</t>
  </si>
  <si>
    <t>(NĐT nộp)</t>
  </si>
  <si>
    <t>Nộp báo cáo</t>
  </si>
  <si>
    <t>Đang xử lý</t>
  </si>
  <si>
    <t>Không</t>
  </si>
  <si>
    <t>Phê duyệt &amp; Gửi</t>
  </si>
  <si>
    <t>Admin</t>
  </si>
  <si>
    <t>Đã duyệt</t>
  </si>
  <si>
    <t>Từ chối &amp; Trả về</t>
  </si>
  <si>
    <t>Từ chối</t>
  </si>
  <si>
    <t>Gửi yêu cầu chỉnh sửa</t>
  </si>
  <si>
    <t>Yêu cầu chỉnh sửa</t>
  </si>
  <si>
    <t>Có (NĐT nộp lại)</t>
  </si>
  <si>
    <t>Nộp lại</t>
  </si>
  <si>
    <t>Yêu cầu chỉnh sửa (giữ nguyên, thêm mốc vòng đời)</t>
  </si>
  <si>
    <t>—</t>
  </si>
  <si>
    <t>Không thể chuyển</t>
  </si>
  <si>
    <t>_</t>
  </si>
  <si>
    <t>Chức năng phụ</t>
  </si>
  <si>
    <t>Báo cáo tổng hợp Xúc tiến đầu tư</t>
  </si>
  <si>
    <t>Lập Báo cáo tổng hợp Xúc tiến đầu tư</t>
  </si>
  <si>
    <t>Thao tác với báo cáo: Xem + Lọc + Export + Import Báo cáo tổng hợp Xúc tiến đầu tư</t>
  </si>
  <si>
    <t>Chỉnh sửa báo cáo tổng hợp Xúc tiến đầu tư</t>
  </si>
  <si>
    <t>In báo cáo tổng hợp Xúc tiến đầu tư</t>
  </si>
  <si>
    <t>Xem danh sách và xem chi tiết báo cáo tổng hợp Xúc tiến đầu tư</t>
  </si>
  <si>
    <t>Quản lý đầu tư nước ngoài
ĐTNN_Du thao Thong tu.docx
2026_1.4.07 Phu luc A TT03.2021- BC DTNN III-IV.xlsx</t>
  </si>
  <si>
    <t>Báo cáo tổng hợp Quản lý đầu tư nước ngoài</t>
  </si>
  <si>
    <t>Lập Báo cáo tổng hợp Quản lý đầu tư nước ngoài</t>
  </si>
  <si>
    <t>Thao tác với báo cáo: Xem + Lọc + Export + Import Báo cáo tổng hợp Quản lý đầu tư nước ngoài</t>
  </si>
  <si>
    <t>Chỉnh sửa báo cáo tổng hợp Quản lý đầu tư nước ngoài</t>
  </si>
  <si>
    <t>In báo cáo tổng hợp Quản lý đầu tư nước ngoài</t>
  </si>
  <si>
    <t>Xem danh sách và xem chi tiết báo cáo tổng hợp Quản lý đầu tư nước ngoài</t>
  </si>
  <si>
    <t>Quản lý đầu tư trong nước S1-VC2 - Final Biểu mẫu.docx</t>
  </si>
  <si>
    <t>Báo cáo tổng hợp Quản lý đầu tư trong nước·</t>
  </si>
  <si>
    <t>Lập Báo cáo tổng hợp Quản lý đầu tư trong nước·</t>
  </si>
  <si>
    <t>Thao tác với báo cáo: Xem + Lọc + Export + Import Báo cáo tổng hợp Quản lý đầu tư trong nước</t>
  </si>
  <si>
    <t>Chỉnh sửa báo cáo tổng hợp Quản lý đầu tư trong nước·</t>
  </si>
  <si>
    <t>Tạo mới thủ công</t>
  </si>
  <si>
    <t>In báo cáo tổng hợp Quản lý đầu tư trong nước·</t>
  </si>
  <si>
    <t>Xem danh sách và xem chi tiết báo cáo tổng hợp Quản lý đầu tư trong nước</t>
  </si>
  <si>
    <t>Cấp trên phê duyệt/từ chối báo cáo</t>
  </si>
  <si>
    <t>Một số báo cáo trong file Rà soát báo cáo, thống kê được tô màu ghi --&gt; Các loại báo cáo này hiện tại không dùng nữa hay sao?</t>
  </si>
  <si>
    <t>- Những file báo cáo có màu ghi là báo cáo outdate, lâu không sử dụng, cần confirm lại với KH</t>
  </si>
  <si>
    <t>Có propose/hỏi confirm về định dạng import báo cáo không? Hay sẽ propose là chỉ cho phép import file excel/csv?</t>
  </si>
  <si>
    <t>Có ạ, nên confirm với tất cả BC</t>
  </si>
  <si>
    <t>Quản lý đầu tư ra nước ngoài</t>
  </si>
  <si>
    <t>2 tên gần giống nhau, nó là 2 báo cáo riêng luôn à hay ghi nhầm tên?
- Dòng 578 ~582: Tổng hợp báo cáo dự án đầu tư ra nước ngoài theo địa phương
- Dòng 653~659: Tổng hợp báo cáo dự án đầu tư ra nước ngoài theo địa phương Việt Nam</t>
  </si>
  <si>
    <t>QC</t>
  </si>
  <si>
    <t xml:space="preserve">2 báo cáo riêng, đã có trên website, BA offshore ghi thiếu  </t>
  </si>
  <si>
    <r>
      <rPr>
        <rFont val="Arial"/>
        <b/>
        <sz val="11.0"/>
      </rPr>
      <t xml:space="preserve">Báo cáo đầu tư ra nước ngoài: </t>
    </r>
    <r>
      <rPr>
        <rFont val="Arial"/>
        <sz val="11.0"/>
      </rPr>
      <t xml:space="preserve">Bỏ hết các báo cáo hiện tại trong dự toán, và thay bằng các báo cáo lấy trong file S1-VC2 - Final Biểu mẫu.docx 
</t>
    </r>
    <r>
      <rPr>
        <rFont val="Arial"/>
        <b/>
        <sz val="11.0"/>
      </rPr>
      <t>Bổ sung nhóm báo cáo KKT, KCN:</t>
    </r>
    <r>
      <rPr>
        <rFont val="Arial"/>
        <sz val="11.0"/>
      </rPr>
      <t xml:space="preserve"> Toàn bộ lấy theo các báo cáo thuộc phụ lục trong </t>
    </r>
    <r>
      <rPr>
        <rFont val="Arial"/>
        <b/>
        <color rgb="FF1155CC"/>
        <sz val="11.0"/>
        <u/>
      </rPr>
      <t xml:space="preserve">Thông tư 05 </t>
    </r>
    <r>
      <rPr>
        <rFont val="Arial"/>
        <sz val="11.0"/>
      </rPr>
      <t xml:space="preserve"> và </t>
    </r>
    <r>
      <rPr>
        <rFont val="Arial"/>
        <b/>
        <color rgb="FF1155CC"/>
        <sz val="11.0"/>
        <u/>
      </rPr>
      <t>Thông tư 131</t>
    </r>
    <r>
      <rPr>
        <rFont val="Arial"/>
        <sz val="11.0"/>
      </rPr>
      <t xml:space="preserve">
</t>
    </r>
    <r>
      <rPr>
        <rFont val="Arial"/>
        <b/>
        <sz val="11.0"/>
      </rPr>
      <t>Nhóm xúc tiến đầu tư:</t>
    </r>
    <r>
      <rPr>
        <rFont val="Arial"/>
        <sz val="11.0"/>
      </rPr>
      <t xml:space="preserve"> Không có gì thay đổi
</t>
    </r>
    <r>
      <rPr>
        <rFont val="Arial"/>
        <b/>
        <sz val="11.0"/>
      </rPr>
      <t xml:space="preserve">Nhóm đầu tư trong nước: </t>
    </r>
    <r>
      <rPr>
        <rFont val="Arial"/>
        <sz val="11.0"/>
      </rPr>
      <t xml:space="preserve">Không có gì thay đổi
</t>
    </r>
    <r>
      <rPr>
        <rFont val="Arial"/>
        <b/>
        <sz val="11.0"/>
      </rPr>
      <t>Nhóm đầu tư nước ngoài vào VN:</t>
    </r>
    <r>
      <rPr>
        <rFont val="Arial"/>
        <sz val="11.0"/>
      </rPr>
      <t xml:space="preserve"> Mai họp</t>
    </r>
  </si>
  <si>
    <r>
      <rPr>
        <rFont val="Arial"/>
        <color theme="1"/>
        <sz val="11.0"/>
      </rPr>
      <t xml:space="preserve">A sửa lại 1 vài ý: 
</t>
    </r>
    <r>
      <rPr>
        <rFont val="Arial"/>
        <b/>
        <color theme="1"/>
        <sz val="11.0"/>
      </rPr>
      <t>Bổ sung nhóm báo cáo KKT, KCN</t>
    </r>
    <r>
      <rPr>
        <rFont val="Arial"/>
        <color theme="1"/>
        <sz val="11.0"/>
      </rPr>
      <t xml:space="preserve">: Toàn bộ lấy theo các báo cáo thuộc phụ lục trong Thông tư 05 + thông tư 131 (đã thống kê được 16 báo cáo)
</t>
    </r>
    <r>
      <rPr>
        <rFont val="Arial"/>
        <b/>
        <color theme="1"/>
        <sz val="11.0"/>
      </rPr>
      <t>Nhóm xúc tiến đầu tư</t>
    </r>
    <r>
      <rPr>
        <rFont val="Arial"/>
        <color theme="1"/>
        <sz val="11.0"/>
      </rPr>
      <t xml:space="preserve">: Xem lại báo cáo trong thông tư 03, BA offshore thống kê 3 báo cáo, thực tế có 4 báo cáo, gắn sai báo cáo C.IV.4
- Báo cáo online chưa confirm do ít thời gian
</t>
    </r>
    <r>
      <rPr>
        <rFont val="Arial"/>
        <b/>
        <color theme="1"/>
        <sz val="11.0"/>
      </rPr>
      <t>Nhóm đầu tư trong nước</t>
    </r>
    <r>
      <rPr>
        <rFont val="Arial"/>
        <color theme="1"/>
        <sz val="11.0"/>
      </rPr>
      <t>: Mai họp. Trong nước bao gồm đầu tư nước ngoài vào VN</t>
    </r>
  </si>
  <si>
    <t>Thông tư 131 là trong file Final biểu mẫu kia hay tự tìm trên mạng đó a ơi?</t>
  </si>
  <si>
    <t>131 là hôm nay e thêm đó</t>
  </si>
  <si>
    <r>
      <rPr>
        <rFont val="Arial"/>
        <color theme="1"/>
        <sz val="11.0"/>
      </rPr>
      <t xml:space="preserve">Quy trình phê duyệt
</t>
    </r>
    <r>
      <rPr>
        <rFont val="Arial"/>
        <b/>
        <color theme="1"/>
        <sz val="11.0"/>
      </rPr>
      <t xml:space="preserve">Bước 1: Khởi tạo &amp; Nộp báo cáo (Người dùng)
</t>
    </r>
    <r>
      <rPr>
        <rFont val="Arial"/>
        <color theme="1"/>
        <sz val="11.0"/>
      </rPr>
      <t xml:space="preserve">Actor: Nhà đầu tư hạ tầng.
Action: Nhập liệu trực tiếp trên e-form điện tử (hoặc upload file Excel theo mẫu). Các trường bắt buộc phải điền để tránh báo cáo trống.
Trạng thái hệ thống: Chờ phê duyệt  
Bước 2: Phê duyệt tại cơ sở (Ban quản lý)
Actor: Cán bộ chuyên môn của Ban quản lý KCN-KKT.
Action: Kiểm tra số liệu báo cáo của nhà đầu tư. Sẽ có 2 nhánh rẽ:
- Nhánh 2.1 (Đạt): Nhấn [Chấp nhận]. Trạng thái: Đã phê duyệt.
- Nhánh 2.2 (Chưa đạt): Nhấn [Từ chối] kèm theo lý do bắt buộc -&gt; Yêu cầu nhà đầu tư sửa lại và nộp lại (Quay lại Bước 1).
</t>
    </r>
    <r>
      <rPr>
        <rFont val="Arial"/>
        <b/>
        <color theme="1"/>
        <sz val="11.0"/>
      </rPr>
      <t>Bước 3: Tổng hợp số liệu (Hệ thống / Ban quản lý)</t>
    </r>
    <r>
      <rPr>
        <rFont val="Arial"/>
        <color theme="1"/>
        <sz val="11.0"/>
      </rPr>
      <t xml:space="preserve">
Action: Hệ thống tự động tổng hợp số liệu từ các báo cáo đã được duyệt của các nhà đầu tư trên địa bàn. Nếu có số liệu hệ thống không tự lấy được, Ban quản lý sẽ điền bổ sung.
</t>
    </r>
    <r>
      <rPr>
        <rFont val="Arial"/>
        <b/>
        <color theme="1"/>
        <sz val="11.0"/>
      </rPr>
      <t>Bước 4: Gửi lên cấp cao (Bộ)</t>
    </r>
    <r>
      <rPr>
        <rFont val="Arial"/>
        <color theme="1"/>
        <sz val="11.0"/>
      </rPr>
      <t xml:space="preserve">
Actor: Ban quản lý KCN-KKT.
Action: Gửi báo cáo tổng hợp lên Bộ.
</t>
    </r>
    <r>
      <rPr>
        <rFont val="Arial"/>
        <b/>
        <color theme="1"/>
        <sz val="11.0"/>
      </rPr>
      <t>Bước 5: Tiếp nhận tự động (Bộ)</t>
    </r>
    <r>
      <rPr>
        <rFont val="Arial"/>
        <color theme="1"/>
        <sz val="11.0"/>
      </rPr>
      <t xml:space="preserve">
Trạng thái hệ thống: Cấp cao hơn tự động tiếp nhận. Báo cáo ghi nhận trạng thái Hoàn thành / Đã nộp.</t>
    </r>
  </si>
  <si>
    <r>
      <rPr>
        <rFont val="Arial"/>
        <sz val="11.0"/>
      </rPr>
      <t xml:space="preserve">Link </t>
    </r>
    <r>
      <rPr>
        <rFont val="Arial"/>
        <color rgb="FF1155CC"/>
        <sz val="11.0"/>
        <u/>
      </rPr>
      <t>draw.io</t>
    </r>
    <r>
      <rPr>
        <rFont val="Arial"/>
        <sz val="11.0"/>
      </rPr>
      <t xml:space="preserve">: </t>
    </r>
    <r>
      <rPr>
        <rFont val="Arial"/>
        <color rgb="FF1155CC"/>
        <sz val="11.0"/>
        <u/>
      </rPr>
      <t xml:space="preserve">https://drive.google.com/file/d/1XsLexzFjdPirThk47kLqWObPsQQJsB5x/view?usp=sharing
</t>
    </r>
    <r>
      <rPr>
        <rFont val="Arial"/>
        <sz val="11.0"/>
      </rPr>
      <t xml:space="preserve">- Mỗi 1 báo cáo mang 1 ý nghĩa báo cáo khác nhau, do vậy, chỉ gửi đến 1 cấp trên quản lý. Vdu: 1 báo cáo do NĐT/Tổ chức sẽ gửi lên cấp trên quản lý của họ là Ban Quản lý KCN/KKT hoặc Sở tài chính. Các action: Lập báo cáo -&gt; Rà soát -&gt; Phê duyệt -&gt; Tiếp nhận và Lưu trữ -&gt; Kiểm tra sau tiếp nhận -&gt; Hoàn thành hoặc Yêu cầu chỉnh sửa/Tự sửa
Lưu ý: Lên phương án các biểu mẫu đi kèm với nhau, do 1 số loại báo cáo đi kèm vdu XTĐT có báo cáo C.IV.2 là tờ mở (lời), đi kèm báo cáo C.IV.3 và C.IV.4 tại thông tư 03. Mọi người làm báo cáo đọc nội dung sẽ biết các actor tham gia trong báo cáo đó
</t>
    </r>
    <r>
      <rPr>
        <rFont val="Arial"/>
        <b/>
        <sz val="11.0"/>
      </rPr>
      <t>Bước 1: Lập/Import báo cáo (Người dùng)</t>
    </r>
    <r>
      <rPr>
        <rFont val="Arial"/>
        <sz val="11.0"/>
      </rPr>
      <t xml:space="preserve">
Actor: Chuyên viên lập báo cáo tại đơn vị.
Mô tả: Người dùng tạo mới báo cáo.
Hệ thống cho phép nhập liệu trực tiếp trên biểu mẫu điện tử hoặc tải tệp dữ liệu theo mẫu quy định.
Người dùng nhập đầy đủ thông tin, kiểm tra lại nội dung và thực hiện gửi báo cáo sang bước rà soát.
Kết quả:
Báo cáo được ghi nhận ở trạng thái Chờ rà soát.
</t>
    </r>
    <r>
      <rPr>
        <rFont val="Arial"/>
        <b/>
        <sz val="11.0"/>
      </rPr>
      <t>Bước 2: Rà soát báo cáo</t>
    </r>
    <r>
      <rPr>
        <rFont val="Arial"/>
        <sz val="11.0"/>
      </rPr>
      <t xml:space="preserve">
Actor: Chuyên viên tổng hợp/rà soát tại đơn vị.
Mô tả: Người rà soát tiếp nhận báo cáo do chuyên viên lập gửi lên.
Luồng xử lý:
- Trường hợp báo cáo đạt yêu cầu: người rà soát xác nhận và chuyển báo cáo sang bước phê duyệt.
- Trường hợp báo cáo chưa đạt yêu cầu: người rà soát trả lại báo cáo, nhập lý do hoặc nội dung cần chỉnh sửa.
Kết quả:
Nếu đạt: báo cáo ở trạng thái Chờ phê duyệt.
Nếu không đạt: báo cáo ở trạng thái Yêu cầu chỉnh sửa và quay lại Bước 1.
</t>
    </r>
    <r>
      <rPr>
        <rFont val="Arial"/>
        <b/>
        <sz val="11.0"/>
      </rPr>
      <t>Bước 3: Phê duyệt báo cáo</t>
    </r>
    <r>
      <rPr>
        <rFont val="Arial"/>
        <sz val="11.0"/>
      </rPr>
      <t xml:space="preserve">
Actor: Lãnh đạo tại đơn vị.
Mô tả: Người phê duyệt tiếp nhận báo cáo đã được rà soát.
Luồng xử lý:
- Trường hợp báo cáo được phê duyệt: người phê duyệt xác nhận phê duyệt và gửi báo cáo lên cấp trên.
- Trường hợp báo cáo không được phê duyệt: người phê duyệt trả lại báo cáo và nhập lý do từ chối hoặc yêu cầu chỉnh sửa.
Kết quả:
Nếu được phê duyệt: báo cáo ở trạng thái Đã phê duyệt / Chờ cấp trên tiếp nhận.
Nếu không được phê duyệt: báo cáo ở trạng thái Yêu cầu chỉnh sửa và quay lại bước phù hợp để xử lý lại.
</t>
    </r>
    <r>
      <rPr>
        <rFont val="Arial"/>
        <b/>
        <sz val="11.0"/>
      </rPr>
      <t>Bước 4: Tiếp nhận và lưu trữ báo cáo</t>
    </r>
    <r>
      <rPr>
        <rFont val="Arial"/>
        <sz val="11.0"/>
      </rPr>
      <t xml:space="preserve">
Actor: Cán bộ chuyên môn/Lãnh đạo tại đơn vị cấp trên
Mô tả: Cấp trên tiếp nhận báo cáo đã được phê duyệt từ đơn vị cấp dưới.
Kết quả:
Báo cáo ở trạng thái Đã tiếp nhận và lưu trữ.
</t>
    </r>
    <r>
      <rPr>
        <rFont val="Arial"/>
        <b/>
        <sz val="11.0"/>
      </rPr>
      <t>Bước 5: Kiểm tra sau tiếp nhận</t>
    </r>
    <r>
      <rPr>
        <rFont val="Arial"/>
        <sz val="11.0"/>
      </rPr>
      <t xml:space="preserve">
Actor: Cán bộ chuyên môn tại đơn vị cấp trên
Mô tả:
Sau khi tiếp nhận, cấp trên có thể kiểm tra lại nội dung báo cáo.
Luồng xử lý:
Trường hợp báo cáo không có sai sót: báo cáo được xác nhận hoàn tất quy trình.
Trường hợp phát hiện sai sót hoặc cần bổ sung: cấp trên gửi yêu cầu chỉnh sửa về đơn vị đã lập báo cáo, kèm nội dung yêu cầu.
Kết quả:
Nếu không có sai sót: báo cáo ở trạng thái Hoàn thành.
Nếu có sai sót: báo cáo ở trạng thái Yêu cầu chỉnh sửa và quay lại bước xử lý tương ứng.
</t>
    </r>
    <r>
      <rPr>
        <rFont val="Arial"/>
        <b/>
        <sz val="11.0"/>
      </rPr>
      <t xml:space="preserve">Bước 6: Chỉnh sửa báo cáo theo yêu cầu
</t>
    </r>
    <r>
      <rPr>
        <rFont val="Arial"/>
        <sz val="11.0"/>
      </rPr>
      <t>Actor: Chuyên viên lập báo cáo / Chuyên viên rà soát / Chuyên viên phê duyệt tại đơn vị.
Mô tả:
Đơn vị tiếp nhận yêu cầu chỉnh sửa từ cấp trên hoặc từ các bước nội bộ trước đó.
Người dùng thực hiện cập nhật, chỉnh sửa báo cáo theo nội dung được yêu cầu.
Sau khi chỉnh sửa xong, báo cáo tiếp tục đi qua các bước rà soát, phê duyệt và tiếp nhận lại theo quy trình.
Kết quả:
Báo cáo được gửi lại vào quy trình xử lý cho đến khi hoàn tất.</t>
    </r>
  </si>
  <si>
    <t xml:space="preserve">
1. Về quy trình "Tự sửa": Người dùng được phép tự sửa trong trạng thái nào? Nếu đã gửi sang bước "Rà soát" (Bước 2) nhưng Chuyên viên rà soát chưa mở xem, người lập có được "Thu hồi" báo cáo để tự sửa không? (KH có đề cập gì phần này k ạ?)
2. Về việc phân quyền Actor: Một người dùng có được phép đảm nhận nhiều vai trò trong một báo cáo không? (Ví dụ: Chuyên viên lập đồng thời là Chuyên viên rà soát tại đơn vị) 
3. Về xử lý phản hồi từ cấp trên (Bước 5): Khi cấp trên yêu cầu chỉnh sửa, báo cáo tới Bước 6. Sau khi sửa xong, báo cáo sẽ quay lại Bước 1 (Lập lại từ đầu) hay quay thẳng lên Bước 4 (Cấp trên kiểm tra lại)?  
4. Có bao giờ 1 BC gửi 2 cấp trên khum ạ? Hay lúc nào cx chỉ có 1 cấp trên?
5. Về phần gửi báo cáo như 1 bộ hồ sơ gồm nhiều biểu mẫu --&gt; cái này cần đọc trong thông tư hay ở đâu để xác định chính xác ạ? Vì sẽ phải cấu hình + thiết kế UI phù hợp
Vẫn trong bộ hồ sơ gồm nhiều biểu mẫu, liêu có case nào gửi dc 1 biểu mẫu riêng lẻ k hay bắt buộc gửi hết?
6. Bước 3: Không được phê duyệt thì quay về đâu? Tương tự bước 5 --&gt; Neus bị sai sót thì mặc định quay về bước 1, hay cho người hủy phê duyệt chọn bước để trả về?
7, Bước 4: Tiếp nhận và Lưu trữ --&gt; Bước này có thao tác gì k ạ? VD khi báo cáo gửi lên Cấp trên (ví dụ Sở Tài chính), cán bộ ở đó cần bấm nút "Tiếp nhận" để xác nhận 
8. Cho e chốt lại:
Bên DTRNN và KKT có 2 flow:
1. Flow NDT --&gt; Đơn vị tiếp nhận (cục)
2. Flow đơn vị --&gt; ban --&gt; sở --&gt; cục 
Bên ĐTTN, ĐTNN, XTDT chưa confirm dc
</t>
  </si>
  <si>
    <t>1. Có thể tự sửa sau khi phê duyệt báo cáo từ Đơn vị gửi lên. Khách hàng không đề cập nhưng mục đó anh thấy khá hay, vì không phải lúc nào gửi báo cáo lên, trên Bộ họ cũng xem được luôn, 1 thời gian sau họ mới xem, nên việc cho phép Đơn vị thu hồi cũng oke, tránh việc spam
2. Mục này có thể có, do 1 vài đơn vị họ không theo flow chuẩn làm việc, nên sẽ có thể 1 người lập báo cáo -&gt; rà soát -&gt; phê duyệt
3. Quay lại bước lập luôn, họ cần thay đổi thông tin trên form báo cáo, xong sẽ lặp lại các bước như bthg
4. Chỉ gửi lên 1 cấp quản lý, ở trong báo cáo đã ghi gửi lên đơn vị tiếp nhận là ai
5. Không có case nào gửi riêng lẻ do 1 bộ hồ sơ phải gồm các biểu mẫu có trong bộ hồ sơ, nên gửi lẻ sẽ không có ý nghĩa. Mỗi tên báo cáo, sẽ trích xuất khoản, điều, mọi người có thể dựa vào đó để biết nó là báo cáo đi kèm hay không nhưng đó là tìm kiếm nhanh thôi, còn nên đọc nội dung để k bị miss
6. Không được phê duyệt hay yêu cầu chỉnh sửa thì quay về bước đầu
7. Không có thao tác gì
8. ĐTRNN chỉ có 1 flow: NĐT -&gt; Cục
Ban QL Khu: Đơn vị -&gt; Ban quan ly KKT/KCN -&gt; Cục
Còn vẫn phải dựa theo báo cáo nhá, chứ không khoanh được UC theo phòng, có thể sẽ miss</t>
  </si>
  <si>
    <r>
      <rPr>
        <rFont val="Arial"/>
        <color theme="1"/>
        <sz val="11.0"/>
      </rPr>
      <t xml:space="preserve">Quy trình phê duyệt 
</t>
    </r>
    <r>
      <rPr>
        <rFont val="Arial"/>
        <b/>
        <color theme="1"/>
        <sz val="11.0"/>
      </rPr>
      <t xml:space="preserve">Bước 1: Khởi tạo &amp; Nộp báo cáo (Người dùng)
</t>
    </r>
    <r>
      <rPr>
        <rFont val="Arial"/>
        <color theme="1"/>
        <sz val="11.0"/>
      </rPr>
      <t xml:space="preserve">Actor: Nhà đầu tư (Lưu ý: Chỉ 1 người đại diện được nộp cho 1 kỳ, hệ thống ghi nhận log người nộp). Đơn vị làm báo cáo (theo TT05).
Action: Nhập liệu trên e-form hoặc import Excel. Nhấn nộp.
</t>
    </r>
    <r>
      <rPr>
        <rFont val="Arial"/>
        <b/>
        <color theme="1"/>
        <sz val="11.0"/>
      </rPr>
      <t xml:space="preserve">Bước 2: Tiếp nhận &amp; Lưu trữ luôn (Hệ thống)
</t>
    </r>
    <r>
      <rPr>
        <rFont val="Arial"/>
        <color theme="1"/>
        <sz val="11.0"/>
      </rPr>
      <t xml:space="preserve">Trạng thái hệ thống: Khi nộp xong, hệ thống tiếp nhận, lưu trữ và ghi nhận trạng thái Đã nộp ngay lập tức. Cấp cao hơn (Bộ/Cục) nhìn thấy dữ liệu ngay.
</t>
    </r>
    <r>
      <rPr>
        <rFont val="Arial"/>
        <b/>
        <color theme="1"/>
        <sz val="11.0"/>
      </rPr>
      <t xml:space="preserve">Bước 3: Hậu kiểm &amp; Xử lý (Cán bộ)
</t>
    </r>
    <r>
      <rPr>
        <rFont val="Arial"/>
        <color theme="1"/>
        <sz val="11.0"/>
      </rPr>
      <t>Actor: Cán bộ 
Action: Cán bộ xem báo cáo đã nộp. Nếu phát hiện sai sót hoặc thiếu thông tin, cán bộ sẽ có 2 quyền hành động (không gọi là "Từ chối" mà là "Yêu cầu chỉnh sửa/Tự sửa"):
- Hành động 3.1 (Yêu cầu NĐT sửa): Cán bộ gửi yêu cầu trên hệ thống -&gt; Hệ thống bắn thông báo/cảnh báo cho Nhà đầu tư yêu cầu cập nhật, bổ sung số liệu.
- Hành động 3.2 (Cán bộ tự sửa): Cán bộ có quyền tự sửa trực tiếp vào báo cáo của Nhà đầu tư -&gt; Hệ thống lưu log vết sửa và bắn thông báo cho Nhà đầu tư biết báo cáo đã được cán bộ điều chỉnh.</t>
    </r>
  </si>
  <si>
    <t>Tương tự flow trên</t>
  </si>
  <si>
    <t>Quản lý đầu tư nước ngoài</t>
  </si>
  <si>
    <t>2 báo cáo này đang để template giống nhau -&gt; cần check lại
- Báo cáo năm của Bộ Nội vụ về tình hình lao động nước ngoài làm việc tại tổ chức kinh tế có vốn đầu tư nước ngoài theo quốc tịch
- Báo cáo năm của Bộ Nội vụ về tình hình lao động nước ngoài làm việc tại tổ chức kinh tế có vốn đầu tư nước ngoài theo địa phương</t>
  </si>
  <si>
    <t xml:space="preserve">Updated </t>
  </si>
  <si>
    <t>Gắn sai nhiều link template báo cáo, k gắn sheet đích mà gắn chung sheet 1 (check từ #13)</t>
  </si>
  <si>
    <t>updating trong sheet Updated WBS (Báo cáo) --&gt; updated</t>
  </si>
  <si>
    <t>Trong file Rà soát Báo cáo, thống kê: có tháng và quý riêng, nhưng trong sheet WBS (Báo cáo) của BA chỉ có 1
#34 Báo cáo vốn đầu tư thực hiện</t>
  </si>
  <si>
    <t>File rà soát là của bên anh Chí -&gt; Mình cần follow file Dự toán chứ k phải file Rà soát ạ</t>
  </si>
  <si>
    <t>Đối với các file đã nộp, lưu trữ thông tin, trường hợp xảy ra Yêu cầu bổ sung thì dữ liệu sẽ vẫn lấy theo file cũ được lưu, và update data sau khi chỉnh sửa?</t>
  </si>
  <si>
    <t>Case này cần BA onsite đi confirm
-&gt; Khi nhận được yêu cầu Bổ sung, người dùng mở file, vẫn hiển thị dữ liệu cũ, người dùng cập nhật thông tin file -&gt; Ghi đè dữ liệu mới nhất, không cần lưu dữ liệu cũ, tách thành các version khác nhau. Vì decline, nên thường là sai, có lí do gì đó họ mới decline</t>
  </si>
  <si>
    <t>Trong màn dashboard, bên MBFS mô tả: Hiển thị tổng số báo cáo phải nộp, đã nộp, chưa nộp, quá hạn. --&gt; Trạng thái "Chưa nộp" với "Quá hạn" khác gì nhau, khi nào thì đổi thành quá hạn?
Nếu đổi Chưa nộp thành Đang chờ xử lý thì team onsite thấy hợp lý không? Hay thực tế cũng không có trạng thái này?</t>
  </si>
  <si>
    <t>Mỗi báo cáo có 1 lịch phải nộp riêng:
- Chưa nộp là khi chưa hết hạn nộp của báo cáo mà chưa nộp
- Qúa hạn là qua hạn nộp báo cáo rồi mà chưa nộp
- Đang chờ xử lý sẽ là trạng thái khác kiểu như hệ thống processing sau khi người dùng submit form ấy</t>
  </si>
  <si>
    <t>Các site cho NĐT, cho cán bộ, cho admin?</t>
  </si>
  <si>
    <r>
      <rPr>
        <rFont val="Arial"/>
        <color rgb="FF1155CC"/>
        <sz val="11.0"/>
        <u/>
      </rPr>
      <t>https://cmcdtqg.dieuhanhso.vn/</t>
    </r>
    <r>
      <rPr>
        <rFont val="Arial"/>
        <sz val="11.0"/>
      </rPr>
      <t xml:space="preserve">   cho NDT
</t>
    </r>
    <r>
      <rPr>
        <rFont val="Arial"/>
        <color rgb="FF1155CC"/>
        <sz val="11.0"/>
        <u/>
      </rPr>
      <t>https://qldtqg.dieuhanhso.vn/</t>
    </r>
    <r>
      <rPr>
        <rFont val="Arial"/>
        <sz val="11.0"/>
      </rPr>
      <t xml:space="preserve">    cho cán bộ
</t>
    </r>
    <r>
      <rPr>
        <rFont val="Arial"/>
        <color rgb="FF1155CC"/>
        <sz val="11.0"/>
        <u/>
      </rPr>
      <t>https://cmcdtqg.zamiga.vn/ql-dau-tu-vao-viet-nam/dashboard?mod=dauTuVao</t>
    </r>
    <r>
      <rPr>
        <rFont val="Arial"/>
        <sz val="11.0"/>
      </rPr>
      <t xml:space="preserve"> cho admin</t>
    </r>
  </si>
  <si>
    <t>Có những bên nào sẽ tham gia vào quy trình phê duyệt, rà soát BC? --&gt; Có list dc ra cụ thể có những tác nhân nào k? Như vậy mới làm dc màn cấu hình báo cáo</t>
  </si>
  <si>
    <t xml:space="preserve">Có 3 vị trí tham gia, như trong phần Đối tượng sử dụng HDSD_BCDT_Donvi_Lapbaocao.docx
</t>
  </si>
  <si>
    <t>Flow sẽ step-by-step, chả hạn rà soát phải xong thì mới tới bước phê duyệt, hay có thể skip step sau khi đã cấu hình?</t>
  </si>
  <si>
    <t>Nếu như đã cấu hình thì phải follow step cấu hình, không skip</t>
  </si>
  <si>
    <t>Thao tác Tiếp nhận và Lưu trữ BC có = Rà soát xong không?</t>
  </si>
  <si>
    <t xml:space="preserve">Không có thao tác "Tiếp nhận và lưu trữ", action là Hệ thống auto tiếp nhận, về user thì chỉ đổi trạng thái th, chứ người dùng sẽ không cần ấn nút tiếp nhận nữa. </t>
  </si>
  <si>
    <t>Build báo cáo thành 1 module riêng, hay là lồng ghép vào các danh mục chức năng?</t>
  </si>
  <si>
    <t>Định hướng thành 1 module riêng, chia các phòng ban, nếu gắn vào các danh mục chức năng thì sẽ liên quan báo cáo tự sinh</t>
  </si>
  <si>
    <t>Các NĐT (cá nhân/ tổ chức)/các cơ quan chỉ được lập báo cáo khi được Admin mở đợt lập báo cáo? / nếu không phải kỳ báo cáo có hiển thị lên cho NĐT tạo k?</t>
  </si>
  <si>
    <t>Bắt buộc theo kỳ báo cáo, thường sẽ theo quý, 6 tháng, năm. Tuy nhiên sẽ có báo cáo đột xuất, mục này thì chưa đặt câu hỏi vs khách hàng</t>
  </si>
  <si>
    <t>Lập kỳ báo cáo này là cho báo cáo đột xuất thôi đúng không?
Còn các báo cáo đầu vào thì đã có kỳ báo cáo cứng r --&gt; admin k cần lập</t>
  </si>
  <si>
    <t>Không á, anh thấy config như hiện tại cũng ổn. Tức là mình có thể xây dựng việc lập kỳ báo cáo, khi có thì user mới đc vào nộp, ko thì k hiển thị. Tuy nhiên, cũng có các báo cáo theo tháng. Có cả trường hợp như Ban quản lý đang ghi trong thông tư thì ghi theo quý, nhưng Cục lại đang yêu cầu 6 tháng mới nộp, nên mình tính theo hướng chủ động, k thì nếu có thay đổi sẽ khó á</t>
  </si>
  <si>
    <t>Vậy là mọi báo cáo admin đều sẽ config quy trình + kỳ báo cáo luôn đúng k a?
Hmmmm vậy thì side bar cũng sẽ ẩn hiện dựa trên báo cáo đã được thiết lập kỳ báo cáo. Chả hạn 1 báo cáo đã được thiết lập + user đã từng khai báo cáo đó --&gt; tới kỳ sau kể cả chưa thiết lập kỳ mới thì user cx vẫn xem dc báo cáo đó trên sidebar và xem báo cáo đã lập trc đây</t>
  </si>
  <si>
    <t>Cần xin bên a Chí các đầu API từ bên cổng đầu tư, các case e muốn hỏi
- Có case xóa 1 dự án k? Nhìn chung 1 dự án có thể có những trạng thái gì? --&gt; từ đó mình mới define dc các case
- Có trường hợp nào lập dự án nhưng chưa có giấy chứng nhận đăng ký đầu tư k?
- Nếu thay đổi thông tin trong ICR thì bên a Chí đang xử lý như thế nào?
- Với các trường như Số điện thoại người làm báo cáo và Email người làm báo cáo - Có lấy được từ API profile nào đó bên a Chí không ạ? Vì đây là thông tin của chính user đang đăng nhập tài khoản</t>
  </si>
  <si>
    <t xml:space="preserve">- Các báo cáo theo dự án - có thể lấy từ giấy chứng nhận, có danh mục dự án, có trường hợp không có giấy chứng nhận -&gt; A Chí trả thông tin DM dự án trên hệ thống
- Có trường hợp đó
- Chưa define hết: Đang hoạt động, Chấm dứt hoạt động. Không có case đang dùng xóa dữ liệu - liên quan pháp lý. Có thể xóa khi import dữ liệu hệ thống xóa, check theo dữ liệu phát sinh thì k cho xóa, hình thình từ giấy phép từ k cho xóa -&gt; Tính năng này bên a Chí thực hiện
- Chờ hoàn thành API rồi mới có cách giải quyết, dev 2 bên làm việc
- Thông tin có thể lấy được </t>
  </si>
  <si>
    <t>- Ấy a ơi trường hợp k có giấy chứng nhận nghĩa là vẫn có case chọn dự án nhưng không fill dc hết data về dự án đó à? --&gt; Vậy vẫn phải enable trường k fill dc data chứ k dc disabled 
- Nếu xóa 1 dự án thì API cx sẽ k trả data dự án đó nữa nhỉ? Có dự án đang hoạt động, chấm dứt hoạt động
- Xóa khi import dữ liệu hệ thống xóa là sao á a ơi đoạn đó e chưa hiểu lắm</t>
  </si>
  <si>
    <t>- Trường hợp k có giấy chứng nhận là, dữ liệu cũ, kp dữ liệu mới, thì mình hiểu là sẽ có 2 đầu vào cho Dự án, 1 là giấy chứng nhận theo thông tư - ở đây context là phê duyệt trên hệ thống phần mềm mới, ngoài ra, các dữ liệu về dự án trước đây khi họ sử dụng phần mềm cũ, thì mình vẫn phải thêm vào cho họ, thì là hình thức qua Danh mục Dự án - bên a Chí phát triển. Tổng quan là mình thêm đầu vào thôi
- Dự án thường sẽ không xóa, kiểu lúc thêm mới ban đầu mà làm sai thông tin gì đó, thì họ sẽ xóa được, kiểu chưa có các action nghiệp vụ link đến dnah mục đó á, thì họ sẽ được xóa. Còn thông thường, nếu dự án đó kết thúc thì họ sẽ chỉnh về Chấm dứt hoạt động. Các status kia chưa define được thêm, mình cứ mock nhá
- Ý 1 có giải thích đó, họ đang sử dụng 1 hệ thống FDI, việc mình xây dựng hệ thống mới lên, thì mình cũng cần migrate dữ liệu từ hệ thống cũ, thì ở đây cụ thể liên quan đến mục báo cáo của mình, thì sẽ có những dự án cũ từ FDI, mình cũng cần lấy qua</t>
  </si>
  <si>
    <t>Hmm vậy data bên a Chí trả ra có đầy đủ khum a? VD lúc nào cũng sẽ có đủ các trường: 
Mã số dự án / Số xác nhận giao dịch ngoại hối
Ngày cấp lần đầu
Ngày cấp điều chỉnh (nếu có)
Hay liệu sẽ có trường hợp API trả ra k đủ ạ? (kể cả lấy từ tất cả API bên đó cho mình integrate vẫn k đủ)
-&gt; Data trả ra đầy đủ hay k, thì hiện tại chưa phát triển nên mình giả định là đủ nhá, ngoài ra, mình cũng dựa vào Giấy chứng nhận đăng kí là đầu vào các thông tin, nên k hẳn là sai hoàn toàn hay k có căn cứ đâu, mình dựa vào đó và yêu cầu trả ra thông tin mình cần thui. Bên họ cũng chưa phát triển, nên k lấy thêm đc thông tin này. Nếu k đủ thì mình cho phép nhập dk</t>
  </si>
  <si>
    <t>Các báo cáo liên quan tới dự án - có nhiều NĐT --&gt; define xem ai là ng được lập báo cáo</t>
  </si>
  <si>
    <t>ĐTNNvVN + ĐTTN có nhiều NĐT --&gt; thành lập tổ chức phụ trách BC 
ĐTRNN --&gt; không thành lập tổ chức, tất cả NĐT có quyền ngang nhau --&gt; 1 ng BC thì chặn ng khác k dc BC (có ttin những ai tham gia dự án)</t>
  </si>
  <si>
    <t>Với Cơ quan cao nhất ví dụ CDTNN có cần bước phê duyệt không? hay khi CBTH đẩy lên cục là mặc định báo cáo đó đã ở trạng thái Đã tiếp nhận?</t>
  </si>
  <si>
    <t>Mặc định đẩy lên cơ quan cao nhất thì ở trạng thái Đã nộp (ở bên user) - Không có chức năng phê duyệt, chỉ có yêu cầu chỉnh sửa</t>
  </si>
  <si>
    <t>Với loại báo cáo gộp: Có gộp định dạng file excel không
Gộp trên cùng 1 sheet hay tách sheet</t>
  </si>
  <si>
    <t>Tách sheet ở đây là như nào mn nhỉ, chưa hiểu ý lắm</t>
  </si>
  <si>
    <t>À VD như docx hiện tại mình đang tách docx --&gt; Nhưng expect nếu là báo cáo gộp thì sẽ gộp 2-3 biểu mẫu gộp trên cùng 1 trang docx luôn
Sheet thì sẽ gộp 2-3 biểu mẫu trên cùng 1 trang sheet nhỉ</t>
  </si>
  <si>
    <t>Data fill tự động thì có cho chỉnh sửa không? (cả role user và admin)</t>
  </si>
  <si>
    <t>Không cho chỉnh sửa</t>
  </si>
  <si>
    <t>Trong case thay đổi thông tư --&gt; Phát sinh thay đổi trong 1 template báo cáo cũ (vẫn trùng tên) --&gt; expect tách thành 2 màn riêng hay gộp trong cùng 1 màn?</t>
  </si>
  <si>
    <t>Tách 2 màn, lưu lại cả 2 template cũ</t>
  </si>
  <si>
    <t>Trong case thay đổi thông tư --&gt; Phát sinh gộp BC --&gt; define trước logic</t>
  </si>
  <si>
    <t>Chưa hiểu câu hỏi</t>
  </si>
  <si>
    <t>Trong phần preview báo cáo --&gt; Điều hướng khách hàng xem preview theo định dạng pdf thay vì định dạng excel hay docs. Khi tải xuống vẫn sẽ đúng định dạng file</t>
  </si>
  <si>
    <t>Đồng ý giải pháp này, mục này mình sẽ demo và lấy feedback sau khi có cơ hội.</t>
  </si>
  <si>
    <t>Lập kỳ hạn cho báo cáo -&gt; cần confirm:
1. Nếu quá kỳ hạn chưa lập thì có cho lập bù không? Khi này nếu lập bù thì vẫn chuyển trạng thái như bthg, quy trình như bthg, hay có khác biệt gì trong cách tiếp nhận k?
2. Có những loại kỳ hạn nào? 
- Định kỳ: Cho ng dùng chọn theo tháng, theo năm, theo tuần (VD tuần 1 lần, 6 tháng 1 lần, 1 năm 1 lần etc)
- Cho chọn flexible: Chọn khoảng ngày (Ngày X -&gt; Ngày Y)
- Không có kỳ hạn
--&gt; Liệu thế này cover đủ case chưa, và confirm chức năng cho chọn flexible có cần thiết không? (vì logic cx phức tạp, check kỳ hạn trùng nhau, etc)
3. Có cho người dùng thấy trước các kỳ hạn trong tương lai k? (VD 6 tháng 1 lần thì hệ thống mặc định tự lập 1 năm 2 lần luôn và cho xem các kỳ hạn trong năm hiện tại)
4. Có cho xóa/thay đổi kỳ hạn sau khi lập không? (Case này thực tế có xảy ra không và họ đang xử lý ntn với những báo cáo của ng nộp cho kỳ báo cáo bị xóa/ bị thay đổi)?
Liệu có thể cho rule: Có thể xóa, thay đổi nếu chưa NDT/ng dùng nào nộp báo cáo, nhưng nếu có ng nộp r thì k cho xóa, thay đổi kỳ hạn nữa --&gt; bắt buộc lập 1 kỳ hạn mới 
--&gt; 
5. Mỗi kỳ hạn có giới hạn số lần lập báo cáo của ng dùng không? Vì VD lập sai BC thì đang k có button Delete --&gt; Phải lập lại/edit</t>
  </si>
  <si>
    <t>1. Quá hạn vẫn cho nộp bù. Chưa rõ quy trình sau khi nộp muộn
2. Sẽ cần theo dõi tại file WBS, và lọc giá trị. Nhưng thông thường chỉ có quý, năm, 6 tháng, k có kỳ hạn
3. Hiện tại phần mềm cũ vẫn cho làm, BA team có thể discuss với nhau và đưa ra giải pháp
4. Sẽ note lại câu hỏi
5. Không cần bắt chặt quá</t>
  </si>
  <si>
    <t xml:space="preserve">Cần define các rule dùng chung
1. Quy tắc sinh mã báo cáo/ bộ báo cáo (với những BC gộp cần có mã cho bộ hồ sơ?) --&gt; Hiện tại hệ thống của họ có quy tắc k hay do mình tự define? </t>
  </si>
  <si>
    <t>Mình có thể tự define</t>
  </si>
  <si>
    <t xml:space="preserve">Báo cáo dự án có thể do nhiều NĐT lập, nhưng nếu 1 NĐT đã lập thì các NĐT khác không lập nữa:
1. NĐT A lập, NĐT B C D cùng dự án có xem được nội dung không? Cụ thể có những thao tác nào?
2. Nếu NĐT A chỉ tạo lưu nháp thì BCD có dc nộp báo cáo không?
3. Nếu báo cáo bị yêu cầu chỉnh sửa --&gt; NĐT A là ng lập mới dc sửa, hay BCD cũng được sửa? </t>
  </si>
  <si>
    <t xml:space="preserve">Báo cáo dự án có nhiều NĐT cùng lập nhưng có thành lập tổ chức kinh tế để nộp:
Vậy các NĐT trong dự án có được xem báo cáo do tổ chức kinh tế nộp không? Có được thao tác gì không? </t>
  </si>
  <si>
    <t>Sidebar cho Admin
Sidebar cho NĐT</t>
  </si>
  <si>
    <r>
      <rPr>
        <rFont val="Arial"/>
        <color theme="1"/>
        <sz val="11.0"/>
      </rPr>
      <t xml:space="preserve">Chưa hiểu ý câu hỏi </t>
    </r>
    <r>
      <rPr>
        <rFont val="Arial"/>
        <color rgb="FFFF0000"/>
        <sz val="11.0"/>
      </rPr>
      <t>--&gt; Note để sau define sidebar gồm những gì nha ạ</t>
    </r>
  </si>
  <si>
    <t>Define rule cho phần bộ lọc theo kỳ hạn báo cáo --&gt; hay mặc định lọc theo "năm báo cáo"</t>
  </si>
  <si>
    <t>Kỳ hạn báo cáo là attribute của báo cáo, nên sẽ có nhiều giá trị khác nhau, trong kỳ hạn có nhiều giá trị</t>
  </si>
  <si>
    <t>Phần này để đơn giản nhất thì cho chọn theo năm dc k mn nhỉ? Kỳ hạn có theo khoảng hay quý gì thì cũng xử lý dc</t>
  </si>
  <si>
    <t>Nếu lọc chung, thì khi nào mình lọc ra được quý và khoảng tháng á</t>
  </si>
  <si>
    <t>Trong các báo cáo có phần Thông tin người lập báo cáo (SĐT,email) --&gt; Cần check với bên a Chí xem API profile của họ có trả về dữ liệu này để hệ thống auto-filled không?</t>
  </si>
  <si>
    <t>Có, mình yêu cầu thì họ sẽ cung cấp</t>
  </si>
  <si>
    <t>Báo cáo có cho Multi-language không?</t>
  </si>
  <si>
    <t>Không được, phải dùng tiếng việt đối với các case liên quan tới văn bản/báo cáo/tài liệu có tính pháp lý để giữ tính vẹn toàn về ngữ nghĩa và từ chuyên ngành</t>
  </si>
  <si>
    <t>Trong biểu mẫu 2111 thuộc KKT, KCN:
1. Có thể lấy được data danh sách các KKT, tên dự án theo khu KKT từ bên anh Chí được không? hay user phải tự nhập tay
2. 4 loại vốn bên dưới sẽ được tính tổng theo dự án hay sẽ break ra theo từng Nhà đầu tư trong dự án đó
 - Vốn đầu tư nước ngoài - Vốn đầu tư thực hiện (tr.USD)
 - Vốn đầu tư nước ngoài - Vốn đầu tư thực hiện (tr.USD)
 - Vốn đầu tư trong nước - Vốn đầu tư đăng ký (tỷ VNĐ)
 - Vốn đầu tư trong nước - Vốn đầu tư thực hiện (tỷ VNĐ)
3. Văn bản thành lập hoặc tương đương? trường này ý nghĩa là gì? người dùng cần nhập thông tin gì?
4. Tại hàng cuối cùng của bảng cần tính tổng những cột nào? những cột không cần tính thì hiển thị ntn?</t>
  </si>
  <si>
    <t>1. Các thông tin như danh sách khu, tên/mã dự án theo khu sẽ có thể lấy từ API bên MBF ạ. Tuy nhiên bên mình phải cân nhắc về việc quản lý/yêu cầu user nhập mã dự án thay vì chỉ mỗi tên (đối với những mẫu báo cáo yêu cầu nhập tên dự án như mẫu 2116~), vì hiện tại hệ thống quản lý hành chính và quản lý khu bên MBF chỉ có logic check trùng đối với mã thôi, nên nếu chỉ nhập tên thì sẽ không phân biệt được trong trường hợp có nhiều tên giống nhau.
2. Hiện tại đối với các mẫu báo cáo chỉ yêu cầu nhập tên dự án (như 2111) thì số vốn sẽ nhập tổng của toàn dự án. Chỉ break ra số vốn góp theo từng nhà đầu tư đối với những mẫu báo cáo yêu cầu nhập "Nhà đầu tư" (như mẫu 2116). 
3. Văn bản thành lập sẽ cần giá trị là "Số ký hiệu vặn bản". Tương đương với mã dự án, thông tin văn bản thành lập hoặc tương đương (văn bản điều chỉnh) sẽ được quản lý bởi MBF và lấy qua API. Và hiện tại expectation của MBF theo đề xuất giải pháp thì họ sẽ thiết kế các thông tin (như tên khu, số ký hiệu văn bản, vốn đầu tư..) sẽ được map xoay quanh mã dự án.
-&gt; Trong trường hợp có mã dự án nhưng không có ký hiệu văn bản thì sẽ cho phép để empty field -&gt; cần verify lại với khách
4. Hàng cuối sẽ đếm tổng các giá trị theo từng cột:
 - TỔng cho cột "Loại hình", "Tên dự án" hay các cột không phải giá trị số thì sẽ COunt
 - Tổng của các cột giá trị số sẽ là Sum</t>
  </si>
  <si>
    <t>Các báo cáo ở trạng thái Lưu nháp thì có Xóa được không?</t>
  </si>
  <si>
    <t>Có xóa được</t>
  </si>
  <si>
    <t>Báo cáo có Yêu cầu chỉnh sửa, sau đó đã sửa và lưu nháp, chưa nộp thì hiển thị trạng thái nào?
Nếu là Lưu nháp thì lại liên quan đến câu hỏi ở trên, có được xóa không?</t>
  </si>
  <si>
    <t>Vẫn là yêu cầu chỉnh sửa. Cho tới khi nào nộp thì đổi thành Đã nộp</t>
  </si>
  <si>
    <t>Như thế nào thì được tính là cập nhật?
- Lưu nháp lần 2, 3 ...
- Trạng thái của báo cáo thay đổi: từ ngày x: nộp -&gt; ngày y: yêu cầu chỉnh sửa thì sẽ hiển thị là ngày y
cái Lưu nháp nhiều lần cũng được log lại ở Vòng đời đúng không?</t>
  </si>
  <si>
    <t>Vòng đời sẽ define sau nhé ạ
Tất cả action đều là cập nhật: Lưu nháp, Nộp, Sửa</t>
  </si>
  <si>
    <t>Báo cáo được duyệt qua từng cấp bậc khác nhau sẽ có trạng thái là gì?</t>
  </si>
  <si>
    <t>Sẽ define kỹ về vòng đời sau, tuy nhiên logic có thể sẽ theo hướng: Báo cáo chỉ có 3 trạng thái: lưu nháp, đã nộp, yêu cầu chỉnh sửa --&gt; Nếu như k bị yêu cầu chỉnh sửa thì trạng thái vẫn cứ là Đã nộp</t>
  </si>
  <si>
    <t>Gửi báo cáo vẫn hiển thị popup Xác nhận nộp báo cáo đúng không?</t>
  </si>
  <si>
    <r>
      <rPr>
        <rFont val="Arial"/>
        <sz val="11.0"/>
      </rPr>
      <t xml:space="preserve">Có popup trong wireframe r đó ạ
</t>
    </r>
    <r>
      <rPr>
        <rFont val="Arial"/>
        <color rgb="FF1155CC"/>
        <sz val="11.0"/>
        <u/>
      </rPr>
      <t>https://www.figma.com/design/cklcaM2w5S8To691104P3j/C%E1%BB%95ng-%C4%91%E1%BA%A7u-t%C6%B0-QG---B%C3%A1o-c%C3%A1o?node-id=1197-2907&amp;t=UWHy2J2bI0HHcuEv-0</t>
    </r>
    <r>
      <rPr>
        <rFont val="Arial"/>
        <sz val="11.0"/>
      </rPr>
      <t xml:space="preserve"> </t>
    </r>
  </si>
  <si>
    <t>Sau khi gửi báo cáo thành công, back về màn Danh sách hay đến màn xem chi tiết báo cáo?</t>
  </si>
  <si>
    <t>document đã cover các case này, trưa bọn e gửi lại nhó</t>
  </si>
  <si>
    <t>Chưa chọn dự án có Lưu nháp được không?</t>
  </si>
  <si>
    <t>Không được, document sẽ cover các case này, trưa bọn e gửi lại nhé</t>
  </si>
  <si>
    <t>1. Với các dự án trong khu KCN có giấy chứng nhận đky đầu tư giống bên ĐTRNN không? Nếu có cho xin mẫu
2. Với các dự án có nhiều nhà đầu tư có thành lập tổ chức đại diện báo cáo không?</t>
  </si>
  <si>
    <t>1. Hiện tại bên MBF có nói là cần rà soát trong Thông tư 03/2021/TT-BKHĐT để tìm ra mẫu. Cần BA offshore vào rà cùng để tiết kiệm thời gian ạ. Tìm được mẫu chị tag số biểu mẫu vào giúp em rồi em đi confirm với MBF/Khách ạ
2. Có thành lập tổ chức đại diện</t>
  </si>
  <si>
    <r>
      <rPr>
        <rFont val="Arial"/>
        <color theme="1"/>
        <sz val="11.0"/>
      </rPr>
      <t xml:space="preserve">Với báo cáo biểu mẫu 2113:
1. Vốn đầu tư đăng ký, vốn đầu tư thực hiện -&gt; lấy từ giấy chứng nhận đăng ký đầu tư
2. doanh thu, xuất khẩu, nhập khẩu, ngân sách, số lao động đang được tổng hợp từ báo cáo biểu mẫu </t>
    </r>
    <r>
      <rPr>
        <rFont val="Arial"/>
        <b/>
        <color theme="1"/>
        <sz val="11.0"/>
      </rPr>
      <t>2104.H.QLKKT</t>
    </r>
    <r>
      <rPr>
        <rFont val="Arial"/>
        <color theme="1"/>
        <sz val="11.0"/>
      </rPr>
      <t>?
3. Tình trạng (đang xây dựng; đã đi vào hoạt động), Quy mô diện tích thực hiện (ha), Ngành nghề lấy từ đâu?</t>
    </r>
  </si>
  <si>
    <t>1. lấy bên MBF theo mã dự án
2. Trong mục giải thích biểu mẫu ở cuối thì " Riêng các chỉ tiêu (*): Doanh thu, xuất khẩu, nộp ngân sách đề nghị thống kê số liệu trong kỳ báo cáo và số liệu cần thống nhất với 
thông tin nêu tại Biểu 2108.Q.ĐTNN" 
 -&gt; tuy nhiên về khoản tại sao phải thống nhất với 2108 thì e vẫn phải cần verify với khách ạ
3. Hiện tại thông tin này thì chưa rõ đc ạ, vì bên MBF họ cũng chưa có thiết kế Database rõ ràng, chỉ có đề xuất giải pháp và hướng thiết kế là các attribute của 1 dự án đầu tư sẽ được mapping với nhau theo khóa chính là Mã dự án thôi ạ. Còn về thiết kế hiện tại thì nhờ chị check với anh Hùng SA là trong DB của hệ thống cũ hiện tại đang gắn mã dự án với những thông tin gì; hoặc đang lưu tình trạng/quy mô diện tích/ngành nghề ở đâu.
Vì còn có khả năng nếu không lưu và không quản lý thì sẽ cho phép user nhập tay</t>
  </si>
  <si>
    <t>Với biểu mẫu 2114
1. Đối tác đầu tư (quốc gia/vùng lãnh thổ đầu tư): là quốc tịch của Nhà đầu tư nước ngoài???
2. Clear giúp cách chia Đối tác đầu tư (quốc gia/vùng lãnh thổ đầu tư) theo từng nhóm trong file:
 + Ví dụ: Nhật Bản, Hàn Quốc, Trung Quốc
 + Liên doanh Việt Nam - …
 + LD khác (không có Việt Nam)</t>
  </si>
  <si>
    <t>1. Đúng rồi ạ, như mẫu có ghi Ví dụ là Nhật, Hàn, trung... ạ
2. Cách chia đối tác là: 
 - Nếu nhà đầu tư là 100% Việt nam -&gt; Ghi "Việt Nam"
 - Nếu nhà đầu tư là 100% vốn nước ngoài -&gt; Ghi &lt;Tên quốc gia nước ngoài&gt;
 - Nếu là liên doanh -&gt; Ghi: "Việt Nam, " + &lt;Tên quốc gia nước ngoài&gt;
 - Lưu ý nếu liên doanh nhiều quốc gia, tuân theo cách viết liệt kê của mẫu -&gt; dùng dấu ",".</t>
  </si>
  <si>
    <t>Với biểu mẫu 2115:
- Bên A CHí có trả được danh sách các dự án theo KKT/ KCN và có filter theo loại dự án sau không?
   + Dự án đầu nước ngoài
   + Dự án đầu tư trong nước
- Khi chọn 1 dự án sẽ lấy được thông tin nhà đầu tư, với trường hợp dự án có nhiều Nhà đầu tư sẽ hiển thị ntn?</t>
  </si>
  <si>
    <r>
      <rPr>
        <rFont val="Arial"/>
        <color theme="1"/>
        <sz val="11.0"/>
      </rPr>
      <t xml:space="preserve">1. Bên anh chí có quản lý danh sách khu, trong khu có danh sách các dự án và các attribute liên quan của 1 dự án ạ (danh sách nhà đầu tư, tổng vốn, văn bản thành lập)
2. Filter theo loại dự án thì không ạ, chỉ sorting theo dự án/khu được thêm vào gần nhất thôi ạ 
-&gt; UPDATE: bên anh chí báo là dự án đầu tư BQL khu có phân theo loại đầu tư (ĐTNN/ĐTTN)
3. ví dụ nếu 1 mẫu báo cáo chỉ yêu cầu điền tên/mã của dự án </t>
    </r>
    <r>
      <rPr>
        <rFont val="Arial"/>
        <i/>
        <color theme="1"/>
        <sz val="11.0"/>
        <u/>
      </rPr>
      <t xml:space="preserve">hoặc </t>
    </r>
    <r>
      <rPr>
        <rFont val="Arial"/>
        <color theme="1"/>
        <sz val="11.0"/>
      </rPr>
      <t>tên/mã nhà đầu tư thì mỗi bản ghi sẽ điền và hiển thị giá trị được điền. Trong trường hợp nếu yêu cầu điền mã/tên dự án VÀ mã/tên NĐT thì về UI, nên có 1 field search và chọn tên/mã dự án và có field ở dưới điền tên nhà đầu tư, kèm thêm button (+) để thêm bản ghi với các nhà đầu tư thêm sau.</t>
    </r>
  </si>
  <si>
    <t>Với biểu mẫu 2116,
- Bên A CHí có trả được danh sách các dự án theo KKT/ KCN và có filter theo loại dự án sau không?
   + Dự án đầu tư xây dựng và kinh doanh kết cấu hạ tầng KCN, KKT
   + Dự án đầu tư sản xuất kinh doanh trong KCN, KKT
- Khi chọn 1 dự án sẽ lấy được thông tin nhà đầu tư, với trường hợp dự án có nhiều Nhà đầu tư sẽ hiển thị ntn?</t>
  </si>
  <si>
    <t>1. Trong quá trình thêm mới dự án thì em có thấy chức năng phân loại đầu tư (như trên row 50 phần update - phân loại ĐTNN, ĐTTN) và loại dự án (hiện tại đang có dự án đầu tư xây dựng và kinh doanh, và dự án "đầu tư" chị check ảnh dưới ạ -&gt; vì "Đầu tư" không nói rõ là dự án đầu tư gì thì em hiểu bên dev họ đang để placeholder thôi nma phân loại vẫn sẽ có ạ.
2. Như câu trên row 50 ạ</t>
  </si>
  <si>
    <t>Quản lý xúc tiến đầu tư</t>
  </si>
  <si>
    <t>Mẫu A.IV.4: Danh mục dự án ĐTNN đang có nhà đầu tư quan tâm năm
Thời hạn báo cáo: trước ngày 10 tháng 4 năm sau năm báo cáo đối với cơ quan đăng ký đầu tư và cộng thêm 5 ngày làm việc đối với Ủy ban nhân dân cấp tỉnh
Tuy nhiên mẫu này gộp với B.IV.2, B.IV.3 và B.IV.4 đều là định kỳ /năm (Trước ngày 31 tháng 01 năm kế tiếp.) 
--&gt; Vậy chốt kỳ hạn ntn? Có nộp được lẻ từng báo cáo do các báo cáo khác thời hạn nộp hay gửi 1 lượt</t>
  </si>
  <si>
    <t>Báo cáo B.IV.2 bắt buộc phải nộp đính kèm cùng B.IV.3, B.IV.4 và A.IV.4. Đối với A.IV.4, báo cáo này phải tuân theo thời hạn nộp của báo cáo B.IV.2 (là trước 31 tháng 1 năm kế0</t>
  </si>
  <si>
    <t>Tại sao người dùng cần tính năng import 1 báo cáo? bối cảnh của yêu cầu này là gì?</t>
  </si>
  <si>
    <t>Bối cảnh là người dùng đang làm theo import, phần trăm khá cao là họ k sử dụng eform nhiều thời gian đầu, nên mình cần hỗ trợ import song song. Lí do là khi thực hiện import, user thường xuyên k điền hết các trường thông tin, nên dẫn tới việc phải validate để các cấp tiếp nhận k tốn công phê duyệt nữa, họ chỉ kiểm tra tính đúng sai thôi.</t>
  </si>
  <si>
    <r>
      <rPr>
        <rFont val="Arial"/>
        <b/>
        <color theme="1"/>
        <sz val="11.0"/>
      </rPr>
      <t xml:space="preserve">Các edge cases liên quan thay đổi thông tư
</t>
    </r>
    <r>
      <rPr>
        <rFont val="Arial"/>
        <b/>
        <i/>
        <color theme="1"/>
        <sz val="11.0"/>
      </rPr>
      <t xml:space="preserve">Case 1: Thay đổi nội dung, giữ nguyên tên báo cáo 
</t>
    </r>
    <r>
      <rPr>
        <rFont val="Arial"/>
        <color theme="1"/>
        <sz val="11.0"/>
      </rPr>
      <t xml:space="preserve">Mô tả: 
- Thông tư mới thay đổi cấu trúc/nội dung báo cáo nhưng tên gọi không đổi.
Cơ chế: 
- Sử dụng legal_ref_id (Mã tham chiếu pháp lý) kết hợp với Effective_Date (Ngày hiệu lực).
Giải pháp: 
- Hệ thống cho phép cấu hình nhiều Template Version cho cùng một đầu mục báo cáo. Khi người dùng chọn kỳ báo cáo, hệ thống căn cứ vào Effective_Date của Thông tư để hiển thị Template tương ứng. Dữ liệu báo cáo cũ vẫn được bảo toàn theo Template cũ.
</t>
    </r>
    <r>
      <rPr>
        <rFont val="Arial"/>
        <b/>
        <i/>
        <color theme="1"/>
        <sz val="11.0"/>
      </rPr>
      <t xml:space="preserve">Case 2: Thay đổi định danh &amp; Nội dung 
</t>
    </r>
    <r>
      <rPr>
        <rFont val="Arial"/>
        <color theme="1"/>
        <sz val="11.0"/>
      </rPr>
      <t xml:space="preserve">Mô tả: 
- Báo cáo B ở thông tư mới thay thế báo cáo A (có thể đổi tên, đổi cấu trúc) nhưng cần truy xuất lại lịch sử của A.
Cơ chế: 
- Thiết lập quan hệ successor_id trong Database để định nghĩa báo cáo kế nhiệm.
Giải pháp:
- UI/UX: Báo cáo B được tạo mới trên Menu. Trong màn hình làm việc của báo cáo B, thêm một mục "Liên kết mẫu báo cáo cũ" --&gt; Click để mở sang màn hình list báo cáo A trước đó
- Cần cho cấu hình status từng báo cáo (Còn hoạt động/ Không hoạt động) --&gt; Nếu không còn hoạt động thì disabled hết các button chức năng hành động, chỉ cho view
</t>
    </r>
    <r>
      <rPr>
        <rFont val="Arial"/>
        <b/>
        <i/>
        <color theme="1"/>
        <sz val="11.0"/>
      </rPr>
      <t xml:space="preserve">Case 3: Gộp mẫu báo cáo (Consolidation)
</t>
    </r>
    <r>
      <rPr>
        <rFont val="Arial"/>
        <color theme="1"/>
        <sz val="11.0"/>
      </rPr>
      <t xml:space="preserve">Không hỗ trợ case này,do nếu đổi thông tư và gộp thì nội dung báo cáo cũng có sự thay đổi </t>
    </r>
  </si>
  <si>
    <t>Cấu trúc mã báo cáo hiện tại:
Cấu trúc mã (Pattern): [Phân hệ][Mã Biểu][ID tự tăng]
Tiền tố phân hệ (Prefix):
FDI: Đầu tư nước ngoài tại VN.
ODI: Đầu tư ra nước ngoài.
DDI: Đầu tư trong nước.
EZ: Quản lý KCN, KKT.
PROM: Xúc tiến đầu tư.
Ví dụ cụ thể:
Báo cáo 6 tháng ĐTRNN (Mẫu I.15): ODI_I15_1
Báo cáo xúc tiến đầu tư (B.IV.3): PROM_BIV3_8
Unique Key: Mã báo cáo là duy nhất trên toàn hệ thống (Global Unique).
Tuy nhiên đang ngẫm có thể phát sinh nhiều edge cases nhất là khi đổi thông tư (VD vẫn là B.IV.4 nhưng gắn với báo cáo khác, vậy làm sao để biết báo cáo mã B.IV.4 nên xuất hiện ở màn hình nào). 
--&gt; Đang nghĩ theo hướng thêm cả số thông tư, mn xem liệu thế này cover dc hết case k nhé:
Example: Thông tư 03/2021/TT-BKHĐT → TT0321
Example: Thông tư 25/2026/TT-BKHĐT → TT2526
Ví dụ
Báo cáo đầu tư nước ngoài mã A.IV.4 thuộc TT05 ban hành năm 2026: FDI_AIV4_TT0526_0001
Báo cáo đầu tư nước ngoài mã A.IV.4 thuộc TT25 ban hành năm 2026: FDI_AIV4_TT2526_0001</t>
  </si>
  <si>
    <t>Phân quyền:
Do mỗi user có 1 role khác nhau (role lãnh đạo, cán bộ tổng hợp, cán bộ chuyên môn etc....)
1. Bên MBFS có phân quyền cho từng account trước không hay bên mình phải phân quyền?
2. Một user có thể có 2 role không?</t>
  </si>
  <si>
    <t>1. Sau khi có thông tư mới, các báo cáo thuộc thông tư cũ có bị yêu cầu chỉnh sửa nữa không? Nếu bị yêu cầu chỉnh sửa thì template nên theo thông tư mới hay cũ?
2. Nếu thay đổi thông tư dẫn tới việc 1 báo cáo bị đổi tên và 1 số nội dung nhỏ bên trong --&gt; có cần liên kết tới mẫu báo cáo cũ trước đó không?</t>
  </si>
  <si>
    <t xml:space="preserve"> BC - word, excel --&gt; tự sinh hoặc do bên nhập
--&gt; điền ttin theo báo cáo, theo từng quý hay năm
--&gt; các báo cáo có biểu mẫu khác nhau -- cho admin upload template X biểu mẫu báo cáo, chuẩn hóa theo thông tư (admin cấu hình templte) --&gt; khi xuất ra file báo cáo hay tự điền (template import)
--&gt; end user nhập ttin: cho edit các file docs onl như gg sheet, gg docs --&gt; hệ thống bóc tách data cho dữ liêu mình muốn
tự tạo biểu mẫu mới --&gt; vẫn cho admin tự tạo biểu mẫu mới (BC theo thông tư, file template có thể bị thay đổi)
báo cáo động cx note out-of-scope - làm động là ntn 
có cover dc hết các case - Muốn có tính năng xd báo cáo động 
Template cho BE đinh nghĩa --&gt; xuất báo cáo cần những trường nào (define schema) --&gt; nếu lấy dc báo cáo tổng hợp
- Tách luồng báo cáo
- BC động</t>
  </si>
  <si>
    <t>Uu tiên TB</t>
  </si>
  <si>
    <t>Tổng báo cáo out-of-scope</t>
  </si>
  <si>
    <t>Số báo cáo to-do</t>
  </si>
  <si>
    <t>Tổng báo cáo cancel</t>
  </si>
  <si>
    <t>Số báo cáo in-progress</t>
  </si>
  <si>
    <t>Số báo cáo done</t>
  </si>
  <si>
    <t>Hệ thống cho phép:
- Hiển thị tổng số báo cáo phải nộp, đã nộp, chưa nộp, quá hạn.
- Theo dõi tỷ lệ hoàn thành nghĩa vụ báo cáo của nhà đầu tư.
- Dữ liệu hiển thị theo phạm vi dữ liệu được phân quyền.</t>
  </si>
  <si>
    <r>
      <rPr>
        <rFont val="Times New Roman"/>
        <color rgb="FF1F1F1F"/>
        <sz val="13.0"/>
      </rPr>
      <t xml:space="preserve">Figma design: </t>
    </r>
    <r>
      <rPr>
        <rFont val="Times New Roman"/>
        <color rgb="FF1155CC"/>
        <sz val="13.0"/>
        <u/>
      </rPr>
      <t>https://www.figma.com/design/cklcaM2w5S8To691104P3j/C%E1%BB%95ng-%C4%91%E1%BA%A7u-t%C6%B0-QG---B%C3%A1o-c%C3%A1o?node-id=1-2&amp;t=I0fPXA8UALkknJMo-0</t>
    </r>
    <r>
      <rPr>
        <rFont val="Times New Roman"/>
        <sz val="13.0"/>
      </rPr>
      <t xml:space="preserve"> 
Figma make: </t>
    </r>
    <r>
      <rPr>
        <rFont val="Times New Roman"/>
        <color rgb="FF1155CC"/>
        <sz val="13.0"/>
        <u/>
      </rPr>
      <t>https://www.figma.com/make/2XmwvUFXcDebo5VnvBX53H/Create-Design-Base?t=Tnht9rn1hFXuKpvX-1</t>
    </r>
  </si>
  <si>
    <t>Bộ lọc</t>
  </si>
  <si>
    <t>Xem tình hình nộp báo cáo theo nhà đầu tư (lọc theo tên NĐT)
Hệ thống cho phép:
- Hiển thị tình hình nộp báo cáo của nhà đầu tư theo từng địa phương.
- Theo dõi tỷ lệ hoàn thành báo cáo giữa các địa phương.
- Dữ liệu hiển thị theo phạm vi dữ liệu được phân quyền.</t>
  </si>
  <si>
    <t>Xem tình hình nộp báo cáo theo lĩnh vực đầu tư (lọc theo lĩnh vực)
Hệ thống cho phép:
- Hiển thị tình hình nộp báo cáo theo từng lĩnh vực kinh tế.
- Theo dõi tỷ lệ hoàn thành báo cáo theo từng lĩnh vực.
- Dữ liệu hiển thị theo phạm vi dữ liệu được phân quyền.</t>
  </si>
  <si>
    <t>Xem danh sách nhà đầu tư chậm nộp báo cáo (lọc theo trạng thái: đã nộp, chưa nộp)
Hệ thống cho phép:
- Hiển thị danh sách nhà đầu tư hoặc dự án chưa hoàn thành nghĩa vụ báo cáo.
- Người dùng được xem thông tin chi tiết phục vụ công tác đôn đốc.
- Dữ liệu hiển thị theo phạm vi dữ liệu được phân quyền.</t>
  </si>
  <si>
    <t>Hệ thống cho phép:
- Hiển thị tổng số báo cáo phải gửi, đã gửi, chưa gửi, quá hạn.
- Theo dõi tỷ lệ hoàn thành nghĩa vụ báo cáo của các địa phương.
- Dữ liệu hiển thị theo phạm vi dữ liệu được phân quyền.</t>
  </si>
  <si>
    <t>Xem tình hình nộp báo cáo theo địa phương (lọc theo địa phương)
Hệ thống cho phép:
- Hiển thị tình hình thực hiện chế độ báo cáo của từng địa phương.
- So sánh tỷ lệ hoàn thành báo cáo giữa các địa phương.
- Dữ liệu hiển thị theo phạm vi dữ liệu được phân quyền.</t>
  </si>
  <si>
    <t>Xem danh sách địa phương chậm nộp báo cáo (lọc theo trạng thái: đã nộp, chưa nộp)
Hệ thống cho phép:
- Hiển thị danh sách các địa phương chưa hoàn thành nghĩa vụ báo cáo.
- Người dùng được xem thông tin chi tiết phục vụ công tác đôn đốc.
- Dữ liệu hiển thị theo phạm vi dữ liệu được phân quyền.</t>
  </si>
  <si>
    <t>Hệ thống cho phép:
- Hiển thị các báo cáo chưa đảm bảo yêu cầu dữ liệu hoặc thiếu thông tin.
- Hỗ trợ theo dõi mức độ tin cậy của dữ liệu báo cáo.
- Dữ liệu hiển thị theo phạm vi dữ liệu được phân quyền.</t>
  </si>
  <si>
    <t>Xem báo cáo</t>
  </si>
  <si>
    <r>
      <rPr>
        <rFont val="Times New Roman"/>
        <color theme="1"/>
        <sz val="13.0"/>
      </rPr>
      <t xml:space="preserve">Mẫu C.IV.1
</t>
    </r>
    <r>
      <rPr>
        <rFont val="Times New Roman"/>
        <color rgb="FFFF0000"/>
        <sz val="13.0"/>
      </rPr>
      <t xml:space="preserve">--&gt; Đổi thành Mẫu B.IV.1 </t>
    </r>
    <r>
      <rPr>
        <rFont val="Times New Roman"/>
        <color theme="1"/>
        <sz val="13.0"/>
      </rPr>
      <t>ĐTNN_Du thao Thong tu.docx</t>
    </r>
  </si>
  <si>
    <t>Lọc báo cáo</t>
  </si>
  <si>
    <t>Tạo mới báo cáo</t>
  </si>
  <si>
    <t>Import file báo cáo</t>
  </si>
  <si>
    <t>Xem vòng đời báo cáo</t>
  </si>
  <si>
    <t>Người nộp báo cáo xem log (ai phê duyệt, ai từ chối, thời gian, nguyên nhân)</t>
  </si>
  <si>
    <t>Xem báo cáo đã nộp trong quá khứ</t>
  </si>
  <si>
    <r>
      <rPr>
        <rFont val="Times New Roman"/>
        <color theme="1"/>
        <sz val="13.0"/>
      </rPr>
      <t xml:space="preserve">STT 1 "Báo cáo kết quả thực hiện chương trình xúc tiến đầu tư của Bộ/ Ủy ban nhân dân cấp tỉnh (Mẫu C.IV.2)"
</t>
    </r>
    <r>
      <rPr>
        <rFont val="Times New Roman"/>
        <color rgb="FFFF0000"/>
        <sz val="13.0"/>
      </rPr>
      <t>--&gt; Đổi thành mẫu B.IV.2</t>
    </r>
    <r>
      <rPr>
        <rFont val="Times New Roman"/>
        <color theme="1"/>
        <sz val="13.0"/>
      </rPr>
      <t xml:space="preserve"> ĐTNN_Du thao Thong tu.docx</t>
    </r>
  </si>
  <si>
    <t>[MBFS] | Phân hệ Báo cáo | Quản lý xúc tiến đầu tư</t>
  </si>
  <si>
    <t>Báo cáo tổng hợp tình hình thực hiện chương trình xúc tiến đầu tư của Bộ/ Ủy ban nhân dân cấp tỉnh</t>
  </si>
  <si>
    <r>
      <rPr>
        <rFont val="Times New Roman"/>
        <color theme="1"/>
        <sz val="13.0"/>
      </rPr>
      <t xml:space="preserve">STT 2 "Biểu tổng hợp tình hình thực hiện chương trình xúc tiến đầu tư..." (Mẫu C.IV.3)
</t>
    </r>
    <r>
      <rPr>
        <rFont val="Times New Roman"/>
        <color rgb="FFFF0000"/>
        <sz val="13.0"/>
      </rPr>
      <t xml:space="preserve">--&gt; Đổi thành mẫu B.IV.3 </t>
    </r>
    <r>
      <rPr>
        <rFont val="Times New Roman"/>
        <color theme="1"/>
        <sz val="13.0"/>
      </rPr>
      <t>ĐTNN_Du thao Thong tu.docx</t>
    </r>
  </si>
  <si>
    <t>Báo cáo tình hình thực hiện các cam kết/thỏa thuận/chủ trương đầu tư</t>
  </si>
  <si>
    <r>
      <rPr>
        <rFont val="Times New Roman"/>
        <color theme="1"/>
        <sz val="13.0"/>
      </rPr>
      <t xml:space="preserve">STT 3 "Báo cáo tình hình thực hiện các cam kết/thỏa thuận/chủ trương đầu tư..." (Mẫu C.IV.4)
</t>
    </r>
    <r>
      <rPr>
        <rFont val="Times New Roman"/>
        <color rgb="FFFF0000"/>
        <sz val="13.0"/>
      </rPr>
      <t xml:space="preserve">--&gt; Đổi thành mẫu B.IV.4 </t>
    </r>
    <r>
      <rPr>
        <rFont val="Times New Roman"/>
        <color theme="1"/>
        <sz val="13.0"/>
      </rPr>
      <t>ĐTNN_Du thao Thong tu.docx</t>
    </r>
  </si>
  <si>
    <t>Báo cáo tình hình triển khai dự án đầu tư đến thời điểm điều chỉnh</t>
  </si>
  <si>
    <t>STT 08: Báo cáo tình hình triển khai dự án đầu tư đến thời điểm điều chỉnh (Mẫu A.I.12)
--&gt; Gôp vào BC A.I.9</t>
  </si>
  <si>
    <t>Báo cáo thực hiện dự án đầu tư</t>
  </si>
  <si>
    <r>
      <rPr>
        <rFont val="Times New Roman"/>
        <strike/>
        <color theme="1"/>
        <sz val="13.0"/>
      </rPr>
      <t xml:space="preserve">Báo cáo quý về tình hình thực hiện dự án đầu tư (Du thao thong tu)
</t>
    </r>
    <r>
      <rPr>
        <rFont val="Times New Roman"/>
        <color theme="1"/>
        <sz val="13.0"/>
      </rPr>
      <t>Báo cáo tình hình thực hiện dự án đầu tư quý ... (Phu luc A)</t>
    </r>
  </si>
  <si>
    <r>
      <rPr>
        <rFont val="Times New Roman"/>
        <strike/>
        <color theme="1"/>
        <sz val="13.0"/>
      </rPr>
      <t xml:space="preserve">Báo cáo năm về tình hình thực hiện dự án đầu tư (Du thao thong tu)
</t>
    </r>
    <r>
      <rPr>
        <rFont val="Times New Roman"/>
        <color theme="1"/>
        <sz val="13.0"/>
      </rPr>
      <t>Báo cáo tình hình thực hiện dự án đầu tư năm ... (Phu luc A)</t>
    </r>
  </si>
  <si>
    <r>
      <rPr>
        <rFont val="Times New Roman"/>
        <strike/>
        <color theme="1"/>
        <sz val="13.0"/>
      </rPr>
      <t xml:space="preserve">Báo cáo quý về tình hình hợp tác đầu tư nước ngoài trong lĩnh vực dầu khí của Tập đoàn Dầu khí Việt Nam (Du thao thong tu)
</t>
    </r>
    <r>
      <rPr>
        <rFont val="Times New Roman"/>
        <color theme="1"/>
        <sz val="13.0"/>
      </rPr>
      <t>Báo cáo tình hình thực hiện các dự án hợp tác với nước ngoài trong lĩnh vực dầu khí quý ... (Phu luc A)</t>
    </r>
  </si>
  <si>
    <r>
      <rPr>
        <rFont val="Times New Roman"/>
        <color theme="1"/>
        <sz val="13.0"/>
      </rPr>
      <t xml:space="preserve">STT 12: Báo cáo quý về tình hình hợp tác đầu tư nước ngoài trong lĩnh vực dầu khí của Tập đoàn Dầu khí Việt Nam (Mẫu A.III.3)
</t>
    </r>
    <r>
      <rPr>
        <rFont val="Times New Roman"/>
        <color rgb="FFFF0000"/>
        <sz val="13.0"/>
      </rPr>
      <t xml:space="preserve">--&gt; Đổi thành Mẫu A.III.4 </t>
    </r>
    <r>
      <rPr>
        <rFont val="Times New Roman"/>
        <color theme="1"/>
        <sz val="13.0"/>
      </rPr>
      <t>ĐTNN_Du thao Thong tu.docx</t>
    </r>
  </si>
  <si>
    <r>
      <rPr>
        <rFont val="Times New Roman"/>
        <strike/>
        <color theme="1"/>
        <sz val="13.0"/>
      </rPr>
      <t xml:space="preserve">Biểu báo cáo năm về tình hình hợp tác đầu tư nước ngoài trong lĩnh vực dầu khí của Tập đoàn Dầu khí Việt Nam (Du thao thong tu)
</t>
    </r>
    <r>
      <rPr>
        <rFont val="Times New Roman"/>
        <color theme="1"/>
        <sz val="13.0"/>
      </rPr>
      <t>Báo cáo tình hình thực hiện các dự án hợp tác với nước ngoài trong lĩnh vực dầu khí năm ... (Phu luc A)</t>
    </r>
  </si>
  <si>
    <r>
      <rPr>
        <rFont val="Times New Roman"/>
        <color theme="1"/>
        <sz val="13.0"/>
      </rPr>
      <t xml:space="preserve">STT 13: Báo cáo năm về tình hình hợp tác đầu tư nước ngoài trong lĩnh vực dầu khí của Tập đoàn Dầu khí Việt Nam (Mẫu A.III.4)
</t>
    </r>
    <r>
      <rPr>
        <rFont val="Times New Roman"/>
        <color rgb="FFFF0000"/>
        <sz val="13.0"/>
      </rPr>
      <t xml:space="preserve">--&gt; Đổi thành Mẫu A.III.5 </t>
    </r>
    <r>
      <rPr>
        <rFont val="Times New Roman"/>
        <color theme="1"/>
        <sz val="13.0"/>
      </rPr>
      <t>ĐTNN_Du thao Thong tu.docx</t>
    </r>
  </si>
  <si>
    <r>
      <rPr>
        <rFont val="Times New Roman"/>
        <strike/>
        <color theme="1"/>
        <sz val="13.0"/>
      </rPr>
      <t xml:space="preserve">Báo cáo quý về tình hình đầu tư nước ngoài của Cơ quan đăng ký đầu tư và UBND cấp tỉnh (Du toan)
Biểu báo cáo tổng hợp quý về tình hình đầu tư nước ngoài của Cơ quan đăng ký đầu tư và/hoặc Ủy ban nhân dân cấp tỉnh (Du thao thong tu)
</t>
    </r>
    <r>
      <rPr>
        <rFont val="Times New Roman"/>
        <color theme="1"/>
        <sz val="13.0"/>
      </rPr>
      <t>Báo cáo tổng hợp tình hình đầu tư nước ngoài quý ... (Phu luc A)</t>
    </r>
  </si>
  <si>
    <r>
      <rPr>
        <rFont val="Times New Roman"/>
        <strike/>
        <color theme="1"/>
        <sz val="13.0"/>
      </rPr>
      <t xml:space="preserve">Báo cáo năm đánh giá về tình hình đầu tư nước ngoài của Cơ quan đăng ký đầu tư và UBND cấp tỉnh (Du toan)
Báo cáo năm về tình hình thu hút đầu tư nước ngoài của Cơ quan đăng ký đầu tư và/hoặc Ủy ban nhân dân cấp tỉnh (Du thao thong tu)
</t>
    </r>
    <r>
      <rPr>
        <rFont val="Times New Roman"/>
        <color theme="1"/>
        <sz val="13.0"/>
      </rPr>
      <t>Văn bản báo cáo năm về tình hình thu hút đầu tư nước ngoài (Phu luc A)</t>
    </r>
  </si>
  <si>
    <r>
      <rPr>
        <rFont val="Times New Roman"/>
        <strike/>
        <color theme="1"/>
        <sz val="13.0"/>
      </rPr>
      <t xml:space="preserve">Báo cáo năm về tình hình đầu tư nước ngoài của Cơ quan đăng ký đầu tư và UBND cấp tỉnh (Du toan)
Báo cáo tổng hợp năm về tình hình thu hút đầu tư nước ngoài của Cơ quan đăng ký đầu tư và/hoặc Ủy ban nhân dân cấp tỉnh (Du thao thong tu)
</t>
    </r>
    <r>
      <rPr>
        <rFont val="Times New Roman"/>
        <color theme="1"/>
        <sz val="13.0"/>
      </rPr>
      <t>Báo cáo tổng hợp về tình hình thu hút đầu tư nước ngoài năm ... (Phu luc A)</t>
    </r>
  </si>
  <si>
    <r>
      <rPr>
        <rFont val="Times New Roman"/>
        <strike/>
        <color theme="1"/>
        <sz val="13.0"/>
      </rPr>
      <t xml:space="preserve">Báo cáo năm về danh mục dự án ĐTNN đang có nhà đầu tư quan tâm của Cơ quan đăng ký đầu tư và UBND cấp tỉnh (Du toan)
Biểu danh mục năm về dự án đầu tư nước ngoài đang có nhà đầu tư quan tâm của Cơ quan đăng ký đầu tư và/hoặc Ủy ban nhân dân cấp tỉnh. (Du thao thong tu)
</t>
    </r>
    <r>
      <rPr>
        <rFont val="Times New Roman"/>
        <color theme="1"/>
        <sz val="13.0"/>
      </rPr>
      <t>Danh mục dự án đầu tư nước ngoài đang có nhà đầu tư quan tâm năm ... (Phu luc A)</t>
    </r>
  </si>
  <si>
    <r>
      <rPr>
        <rFont val="Times New Roman"/>
        <strike/>
        <color theme="1"/>
        <sz val="13.0"/>
      </rPr>
      <t xml:space="preserve">Báo cáo quý của các cơ quan quản lý nhà nước về đầu tư theo pháp luật chuyên ngành về tình hình cấp mới Giấy chứng nhận đầu tư/Giấy tờ tương đương (Du toan)
Biểu báo cáo quý về tình hình cấp mới Giấy chứng nhận đầu tư/Giấy tờ tương đương cho nhà đầu tư nước ngoài theo pháp luật chuyên ngành của các cơ quan quản lý nhà nước về đầu tư (Du thao thong tu)
</t>
    </r>
    <r>
      <rPr>
        <rFont val="Times New Roman"/>
        <color theme="1"/>
        <sz val="13.0"/>
      </rPr>
      <t>Báo cáo tình hình cấp mới giấy chứng nhận đăng ký đầu tư/giấy tờ có giá trị tương đương cho nhà đầu tư nước ngoài trong lĩnh vực .... quý .... (Phu luc A)</t>
    </r>
  </si>
  <si>
    <r>
      <rPr>
        <rFont val="Times New Roman"/>
        <strike/>
        <color theme="1"/>
        <sz val="13.0"/>
      </rPr>
      <t xml:space="preserve">Báo cáo quý của các cơ quan quản lý nhà nước về đầu tư theo pháp luật chuyên ngành về tình hình điều chỉnh Giấy chứng nhận đầu tư/Giấy tờ tương đương (Dự toán)
</t>
    </r>
    <r>
      <rPr>
        <rFont val="Times New Roman"/>
        <color theme="1"/>
        <sz val="13.0"/>
      </rPr>
      <t>Báo cáo tình hình điều chỉnh giấy chứng nhận đăng ký đầu tư/ giấy tờ có giá trị tương đương cho nhà đầu tư nước ngoài trong lĩnh vực ... quý .... (Phu luc A)</t>
    </r>
  </si>
  <si>
    <r>
      <rPr>
        <rFont val="Times New Roman"/>
        <strike/>
        <color theme="1"/>
        <sz val="13.0"/>
      </rPr>
      <t xml:space="preserve">Báo cáo quý của các cơ quan quản lý nhà nước về đầu tư theo pháp luật chuyên ngành về tình hình tạm ngừng, chấm dứt hoạt động dự án ĐTNN (Dự toán)
</t>
    </r>
    <r>
      <rPr>
        <rFont val="Times New Roman"/>
        <color theme="1"/>
        <sz val="13.0"/>
      </rPr>
      <t>Báo cáo tình hình tạm ngừng, chấm dứt hoạt động dự án đầu tư nước ngoài trong lĩnh vực .... quý .... (Phu luc A)</t>
    </r>
  </si>
  <si>
    <r>
      <rPr>
        <rFont val="Times New Roman"/>
        <strike/>
        <color theme="1"/>
        <sz val="13.0"/>
      </rPr>
      <t xml:space="preserve">Báo cáo năm của Bộ Tài chính tổng hợp tình hình xuất nhập khẩu của tổ chức kinh tế có vốn ĐTNN (Dự toán)
</t>
    </r>
    <r>
      <rPr>
        <rFont val="Times New Roman"/>
        <color theme="1"/>
        <sz val="13.0"/>
      </rPr>
      <t>Báo cáo tổng hợp tình hình xuất, nhập khẩu của tổ chức kinh tế có vốn đầu tư nước ngoài năm ... (Phu luc A)</t>
    </r>
  </si>
  <si>
    <r>
      <rPr>
        <rFont val="Times New Roman"/>
        <strike/>
        <color theme="1"/>
        <sz val="13.0"/>
      </rPr>
      <t xml:space="preserve">Báo cáo năm của Bộ Tài chính tình hình xuất khẩu của tổ chức kinh tế có vốn ĐTNN (Dự toán)
</t>
    </r>
    <r>
      <rPr>
        <rFont val="Times New Roman"/>
        <color theme="1"/>
        <sz val="13.0"/>
      </rPr>
      <t>Báo cáo tình hình xuất khẩu hàng hóa của tổ chức kinh tế có vốn đầu tư nước ngoài năm ... (Phu luc A)</t>
    </r>
  </si>
  <si>
    <r>
      <rPr>
        <rFont val="Times New Roman"/>
        <strike/>
        <color theme="1"/>
        <sz val="13.0"/>
      </rPr>
      <t xml:space="preserve">Báo cáo năm của Bộ Tài chính tình hình nhập khẩu của tổ chức kinh tế có vốn ĐTNN (Dự toán)
</t>
    </r>
    <r>
      <rPr>
        <rFont val="Times New Roman"/>
        <color theme="1"/>
        <sz val="13.0"/>
      </rPr>
      <t xml:space="preserve">
Báo cáo tình hình nhập khẩu hàng hóa của tổ chức kinh tế có vốn đầu tư nước ngoài năm ... (Phu luc A)</t>
    </r>
  </si>
  <si>
    <r>
      <rPr>
        <rFont val="Times New Roman"/>
        <strike/>
        <color theme="1"/>
        <sz val="13.0"/>
      </rPr>
      <t xml:space="preserve">Báo cáo tổng hợp năm của Bộ Tài chính về tình hình tài chính và nộp ngân sách của tổ chức kinh tế có vốn đầu tư nước ngoài (Dự toán)
</t>
    </r>
    <r>
      <rPr>
        <rFont val="Times New Roman"/>
        <color theme="1"/>
        <sz val="13.0"/>
      </rPr>
      <t>Báo cáo tổng hợp tình hình tài chính và nộp ngân sách của tổ chức kinh tế có vốn đầu tư nước ngoài năm ... (Phu luc A)</t>
    </r>
  </si>
  <si>
    <r>
      <rPr>
        <rFont val="Times New Roman"/>
        <strike/>
        <color theme="1"/>
        <sz val="13.0"/>
      </rPr>
      <t xml:space="preserve">Báo cáo năm của Bộ Tài chính về tình hình tài chính và nộp ngân sách của tổ chức kinh tế có vốn đầu tư nước ngoài (Dự toán)
</t>
    </r>
    <r>
      <rPr>
        <rFont val="Times New Roman"/>
        <color theme="1"/>
        <sz val="13.0"/>
      </rPr>
      <t>Báo cáo tình hình tài chính và nộp ngân sách của tổ chức kinh tế có vốn đầu tư nước ngoài năm ...(Phu luc A)</t>
    </r>
  </si>
  <si>
    <r>
      <rPr>
        <rFont val="Times New Roman"/>
        <strike/>
        <color theme="1"/>
        <sz val="13.0"/>
      </rPr>
      <t xml:space="preserve">Báo cáo năm của Bộ Nội vụ về tình hình lao động nước ngoài làm việc tại tổ chức kinh tế có vốn đầu tư nước ngoài theo quốc tịch (Dự toán)
</t>
    </r>
    <r>
      <rPr>
        <rFont val="Times New Roman"/>
        <color theme="1"/>
        <sz val="13.0"/>
      </rPr>
      <t>Báo cáo tình hình lao động nước ngoài làm việc tại các tổ chức kinh tế có vốn đầu tư nước ngoài theo quốc tịch năm ... (Phu luc A)</t>
    </r>
  </si>
  <si>
    <r>
      <rPr>
        <rFont val="Times New Roman"/>
        <strike/>
        <color theme="1"/>
        <sz val="13.0"/>
      </rPr>
      <t xml:space="preserve">Báo cáo năm của Bộ Nội vụ về tình hình lao động nước ngoài làm việc tại tổ chức kinh tế có vốn đầu tư nước ngoài theo địa phương (Dự toán)
Báo cáo năm của Bộ Nội vụ và xã hội về tình hình lao động nước ngoài làm việc tại tổ chức kinh tế có vốn đầu tư nước ngoài theo địa phương (Du thao thong tu)
</t>
    </r>
    <r>
      <rPr>
        <rFont val="Times New Roman"/>
        <color theme="1"/>
        <sz val="13.0"/>
      </rPr>
      <t xml:space="preserve">
Báo cáo tình hình lao động nước ngoài làm việc tại các tổ chức kinh tế có vốn đầu tư nước ngoài theo địa phương năm ... (Phu luc A)</t>
    </r>
  </si>
  <si>
    <r>
      <rPr>
        <rFont val="Times New Roman"/>
        <strike/>
        <color theme="1"/>
        <sz val="13.0"/>
      </rPr>
      <t xml:space="preserve">Báo cáo năm của Bộ Khoa học và Công nghệ về tình hình chuyển giao công nghệ tại tổ chức kinh tế có vốn đầu tư nước ngoài (Dự toán)
</t>
    </r>
    <r>
      <rPr>
        <rFont val="Times New Roman"/>
        <color theme="1"/>
        <sz val="13.0"/>
      </rPr>
      <t>Báo cáo tình hình chuyển giao công nghệ tại tổ chức kinh tế có vốn đầu tư nước ngoài năm .... (Phu luc A)</t>
    </r>
  </si>
  <si>
    <r>
      <rPr>
        <rFont val="Times New Roman"/>
        <strike/>
        <color theme="1"/>
        <sz val="13.0"/>
      </rPr>
      <t xml:space="preserve">Báo cáo năm của UBND cấp tỉnh về tình hình giao, cho thuê và sử dụng đất tại các tổ chức kinh tế có vốn đầu tư nước ngoài (Dự toán)
</t>
    </r>
    <r>
      <rPr>
        <rFont val="Times New Roman"/>
        <color theme="1"/>
        <sz val="13.0"/>
      </rPr>
      <t>Báo cáo tình hình giao đất, cho thuê đất và cho phép chuyển mục đích sử dụng đất của tổ chức kinh tế có vốn đầu tư nước ngoài năm ... (Phu luc A)</t>
    </r>
  </si>
  <si>
    <r>
      <rPr>
        <rFont val="Times New Roman"/>
        <color theme="1"/>
        <sz val="13.0"/>
      </rPr>
      <t xml:space="preserve">STT 65: Báo cáo hoạt động đầu tư trực tiếp nước ngoài (Biểu số 01-CS/ĐTNN) - </t>
    </r>
    <r>
      <rPr>
        <rFont val="Times New Roman"/>
        <color rgb="FFFF0000"/>
        <sz val="13.0"/>
      </rPr>
      <t>Thông tư 04/2011/TT-BKHĐT</t>
    </r>
  </si>
  <si>
    <t>Có trên website</t>
  </si>
  <si>
    <t>Báo cáo tình hình hoạt động đầu tư ra nước ngoài (Áp dụng cho tất cả hồ sơ đề nghị điều chỉnh Giấy chứng nhận đăng ký đầu tư ra nước ngoài)</t>
  </si>
  <si>
    <t>Có trong file rà soát, Thông tư 25</t>
  </si>
  <si>
    <t>STT 70: Báo cáo tình hình hoạt động đầu tư ra nước ngoài (Mẫu B.I.5)
--&gt; Dùng Mẫu I.4</t>
  </si>
  <si>
    <t>Báo cáo định kỳ hàng quý tình hình hoạt động dự án đầu tư tại nước ngoài</t>
  </si>
  <si>
    <t>STT 71: Báo cáo định kỳ hàng quý tình hình hoạt động dự án đầu tư tại nước ngoài (Mẫu B.III.1)</t>
  </si>
  <si>
    <t>STT 72: Báo cáo định kỳ hàng năm tình hình hoạt động dự án đầu tư tại nước ngoài (Mẫu B.III.2)</t>
  </si>
  <si>
    <t>Báo cáo tình hình hoạt động đầu tư ra nước ngoài cho năm tài chính</t>
  </si>
  <si>
    <t>STT 73: Báo cáo tình hình hoạt động đầu tư ra nước ngoài cho năm tài chính (Mẫu B.III.3)</t>
  </si>
  <si>
    <t>Báo cáo định kỳ hàng năm của các Bộ, ngành liên quan</t>
  </si>
  <si>
    <t>STT 74: Báo cáo định kỳ hàng năm của các Bộ, ngành liên quan (Mẫu B.III.4)</t>
  </si>
  <si>
    <t>Chưa xác định</t>
  </si>
  <si>
    <r>
      <rPr>
        <rFont val="Times New Roman"/>
        <b/>
        <sz val="13.0"/>
      </rPr>
      <t xml:space="preserve">Báo cáo KKT/KCN
[MBFS] | Phân hệ Báo cáo | KCN, KKT
</t>
    </r>
    <r>
      <rPr>
        <rFont val="Times New Roman"/>
        <b/>
        <color rgb="FF1155CC"/>
        <sz val="13.0"/>
        <u/>
      </rPr>
      <t>Link</t>
    </r>
  </si>
  <si>
    <t>Tình hình thu hút đầu tư vào khu công nghiệp trong kỳ báo cáo</t>
  </si>
  <si>
    <t>Biểu số: 2101.H.ĐTNN</t>
  </si>
  <si>
    <t>Tình hình thành lập mới, điều chỉnh diện tích và thu hồi KCN trong kỳ báo cáo</t>
  </si>
  <si>
    <t>Tình hình thực hiện dự án đầu tư xây dựng kết cấu hạ tầng KCN</t>
  </si>
  <si>
    <t>Tình hình hoạt động sản xuất kinh doanh tại KCN lũy kế đến cuối kỳ báo cáo</t>
  </si>
  <si>
    <t>Tình hình đầu tư và xây dựng nhà máy xử lý nước thải tập trung của các KCN</t>
  </si>
  <si>
    <t>Số lao động trực tiếp làm việc tại các khu công nghiệp</t>
  </si>
  <si>
    <t xml:space="preserve">Biểu số: 2106.H.ĐTNN
</t>
  </si>
  <si>
    <t>Danh mục các KCN nằm trong quy hoạch còn hiệu lực tính đến cuối kỳ báo cáo</t>
  </si>
  <si>
    <t xml:space="preserve">Biểu số: 2107.H.ĐTNN
</t>
  </si>
  <si>
    <t>Số lượng và diện tích các khu kinh tế</t>
  </si>
  <si>
    <t xml:space="preserve">Biểu số: 2108.H.ĐTNN
</t>
  </si>
  <si>
    <t>Tình hình thu hút đầu tư tại khu kinh tế trong kỳ báo cáo</t>
  </si>
  <si>
    <t>Tình hình quy hoạch, sử dụng đất tại khu kinh tế</t>
  </si>
  <si>
    <t>Ban quản lý khu công nghiệp, kinh tế</t>
  </si>
  <si>
    <t>STT 100: Báo cáo tình hình, kết quả giải quyết TTHC tại cơ quan, đơn vị trực tiếp giải quyết TTHC (Biểu số 06a/VPCP/KSTT)</t>
  </si>
  <si>
    <t>LOG CHANGES</t>
  </si>
  <si>
    <t>Ngày thay đổi</t>
  </si>
  <si>
    <t>Loại thay đổi</t>
  </si>
  <si>
    <t>Phần</t>
  </si>
  <si>
    <t>Mô tả thay đổi</t>
  </si>
  <si>
    <t>Nguồn thay đổi</t>
  </si>
  <si>
    <t>Người cập nhật thay đổi</t>
  </si>
  <si>
    <t>Refer link design (nếu có)</t>
  </si>
  <si>
    <t>Refer link docs (nếu có)</t>
  </si>
  <si>
    <t>Đổi scope</t>
  </si>
  <si>
    <t>Bỏ UC 93: Xem biểu mẫu gửi phản ánh kiến nghị trên mobile
Thêm UC 93.1: Xem chi tiết PAKN
Thêm UC 93.2: Tạo mới PAKN</t>
  </si>
  <si>
    <t>BA onsite (Nga)</t>
  </si>
  <si>
    <t>Cancel UC 118: Xem gợi ý dự án phù hợp cho nhà đầu tư trên mobile
Theo cuộc họp với phòng XTĐT ngày 8/4 thì sẽ bỏ phần matching nhà đầu tư - dự án đi.</t>
  </si>
  <si>
    <t>Họp với phòng XTDT</t>
  </si>
  <si>
    <t>Cancel UC 119: Đăng ký quan tâm dự án trên mobile
Bên BTC họ có 1 danh sách dự án quan tâm riêng, có sẵn</t>
  </si>
  <si>
    <r>
      <rPr>
        <rFont val="Arial"/>
      </rPr>
      <t xml:space="preserve">Thêm mới danh sách BC KKT/KCN từ TT131 và TT05
[MBFS] | Phân hệ Báo cáo | KCN, KKT
</t>
    </r>
    <r>
      <rPr>
        <rFont val="Arial"/>
        <color rgb="FF1155CC"/>
        <u/>
      </rPr>
      <t>https://chinhphu.vn/?pageid=27160&amp;docid=213046&amp;classid=1&amp;typegroupid=6</t>
    </r>
    <r>
      <rPr>
        <rFont val="Arial"/>
      </rPr>
      <t xml:space="preserve"> 
Thêm mới 20 BC</t>
    </r>
  </si>
  <si>
    <r>
      <rPr>
        <rFont val="Arial"/>
        <color rgb="FF000000"/>
      </rPr>
      <t xml:space="preserve">BA onsite (Quân)
</t>
    </r>
    <r>
      <rPr>
        <rFont val="Arial"/>
        <color rgb="FF1155CC"/>
        <u/>
      </rPr>
      <t>https://chat.google.com/room/AAQAF0h9x4o/7wh8_rPFdb8/WUlP9dAq-UU?cls=10</t>
    </r>
    <r>
      <rPr>
        <rFont val="Arial"/>
        <color rgb="FF000000"/>
      </rPr>
      <t xml:space="preserve"> </t>
    </r>
  </si>
  <si>
    <t>Update DS BC đầu tư ra nước ngoài theo TT mới (unofficial)
S1-VC2 - Final Biểu mẫu.docx --&gt; Thêm mới 7 BC, bỏ đi  26 BC</t>
  </si>
  <si>
    <r>
      <rPr>
        <rFont val="Arial"/>
        <color rgb="FF000000"/>
      </rPr>
      <t xml:space="preserve">A Thọ
</t>
    </r>
    <r>
      <rPr>
        <rFont val="Arial"/>
        <color rgb="FF1155CC"/>
        <u/>
      </rPr>
      <t>https://chat.google.com/room/AAQAF0h9x4o/-ntYAGgagUc/iIkHgrWCTKs?cls=10</t>
    </r>
    <r>
      <rPr>
        <rFont val="Arial"/>
        <color rgb="FF000000"/>
      </rPr>
      <t xml:space="preserve"> </t>
    </r>
  </si>
  <si>
    <t>Update DS quản lý đầu tư nước ngoài theo TT mới (unofficial)
ĐTNN_Du thao Thong tu.docx --&gt; Thêm mới 3 BC, bỏ 1 BC</t>
  </si>
  <si>
    <r>
      <rPr>
        <rFont val="Arial"/>
        <color rgb="FF000000"/>
      </rPr>
      <t xml:space="preserve">Nhóm tele - C Phạm Thị Phương
</t>
    </r>
    <r>
      <rPr>
        <rFont val="Arial"/>
        <color rgb="FF1155CC"/>
        <u/>
      </rPr>
      <t>https://prnt.sc/eZkHlfF_aKo4</t>
    </r>
    <r>
      <rPr>
        <rFont val="Arial"/>
        <color rgb="FF000000"/>
      </rPr>
      <t xml:space="preserve"> </t>
    </r>
  </si>
  <si>
    <t>Loại bỏ list báo cáo BP tiếp nhận và trả kết quả 
--&gt; Bỏ 7 BC</t>
  </si>
  <si>
    <r>
      <rPr>
        <rFont val="Arial"/>
        <color rgb="FF000000"/>
      </rPr>
      <t xml:space="preserve">Nhóm tele - A Chí
</t>
    </r>
    <r>
      <rPr>
        <rFont val="Arial"/>
        <color rgb="FF1155CC"/>
        <u/>
      </rPr>
      <t>https://prnt.sc/1FIyYyj4Yx-b</t>
    </r>
    <r>
      <rPr>
        <rFont val="Arial"/>
        <color rgb="FF000000"/>
      </rPr>
      <t xml:space="preserve"> </t>
    </r>
  </si>
  <si>
    <t>Update DS quản lý đầu tư nước ngoài theo TT mới (unofficial)
ĐTNN_Du thao Thong tu.docx --&gt; Thêm mới 1 BC</t>
  </si>
  <si>
    <r>
      <rPr>
        <rFont val="Arial"/>
        <color rgb="FF000000"/>
      </rPr>
      <t xml:space="preserve">Nhóm tele - C Phạm Thị Phương
</t>
    </r>
    <r>
      <rPr>
        <rFont val="Arial"/>
        <color rgb="FF1155CC"/>
        <u/>
      </rPr>
      <t>https://prnt.sc/eZkHlfF_aKo4</t>
    </r>
    <r>
      <rPr>
        <rFont val="Arial"/>
        <color rgb="FF000000"/>
      </rPr>
      <t xml:space="preserve"> </t>
    </r>
  </si>
  <si>
    <t>Xóa 1 BC (báo cáo đầu và nhưng quên không xóa từ trước)</t>
  </si>
  <si>
    <t>Update 3 biểu mẫu nhóm Quản lý ĐTTN
A.III.1
A.III.2
A.III.3</t>
  </si>
  <si>
    <t>Họp với phòng ĐTTN</t>
  </si>
  <si>
    <t>MEETING NOTES</t>
  </si>
  <si>
    <t>Ngày họp</t>
  </si>
  <si>
    <t>Stakeholders</t>
  </si>
  <si>
    <t>Thời gian họp</t>
  </si>
  <si>
    <t>Hình thức họp</t>
  </si>
  <si>
    <t>Nội dung họp</t>
  </si>
  <si>
    <t>Link (nếu có)</t>
  </si>
  <si>
    <t>Next steps</t>
  </si>
  <si>
    <t>--</t>
  </si>
  <si>
    <t>External</t>
  </si>
  <si>
    <t>MBFS</t>
  </si>
  <si>
    <t>Offline</t>
  </si>
  <si>
    <r>
      <rPr>
        <rFont val="Arial"/>
        <b/>
        <color theme="1"/>
        <sz val="11.0"/>
      </rPr>
      <t xml:space="preserve">1. Cách làm việc 
</t>
    </r>
    <r>
      <rPr>
        <rFont val="Arial"/>
        <color theme="1"/>
        <sz val="11.0"/>
      </rPr>
      <t xml:space="preserve">
- Xem xét team dev cần lên btc ko hay chỉ cần BA
- Tạo nhóm add bạn Duy - Techlead cho phần tích hơp mobile
- Mới chỉ xong phần giải quyết thủ tục hành chính, các phần khác đang hoặc chưa triển khai, phần data migration cũng đang bắt đầu làm
- Dự kiến mai có cuộc họp tất cả các team để thống nhất cách làm việc, scope of work
</t>
    </r>
    <r>
      <rPr>
        <rFont val="Arial"/>
        <b/>
        <color theme="1"/>
        <sz val="11.0"/>
      </rPr>
      <t xml:space="preserve">2. Nghiệp vụ 
</t>
    </r>
    <r>
      <rPr>
        <rFont val="Arial"/>
        <color theme="1"/>
        <sz val="11.0"/>
      </rPr>
      <t xml:space="preserve">
- Có 2 nơi nơi tiếp nhận hs: Cổng 1 cửa cấp tỉnh, BQL KCN (Ban quản lý khu công nghiệp), KKT (khu kinh tế)
- Phần báo cáo: tổng hợp báo cáo -&gt; báo cáo tổng hợp, luồng duyệt báo cáo. 
- Báo cáo thống kê: Trên web app là chính, xem xét mobile: đặt lịch, theo dõi trạng thái
- Đánh giá xem cần dùng power BI ko. 
- Cần BA làm rõ phần tích hợp vs cách để lấy data fill vào báo cáo, giảm thiểu việc tự điền thông tin (Ví dụ dữ liệu thuế, …)
- Trong TH các bên ko cho phép tích hợp, thì cần tạo chức năng để các bên liên quan điền thông tin
- Tích hợp trong web đã dựng
- Lát a Chí sẽ gửi lại những biểu mẫu báo cáo thống kê bên đó đã có
</t>
    </r>
    <r>
      <rPr>
        <rFont val="Arial"/>
        <b/>
        <color theme="1"/>
        <sz val="11.0"/>
      </rPr>
      <t xml:space="preserve">3. Scope
</t>
    </r>
    <r>
      <rPr>
        <rFont val="Arial"/>
        <color theme="1"/>
        <sz val="11.0"/>
      </rPr>
      <t xml:space="preserve">Mình sẽ phụ trách 2 phân hệ mobile app + báo cáo &amp; tổng hợp
</t>
    </r>
    <r>
      <rPr>
        <rFont val="Arial"/>
        <b/>
        <color theme="1"/>
        <sz val="11.0"/>
      </rPr>
      <t xml:space="preserve">1. Mobile app clone ra từ web app đã xây dựng xong (có sẵn API, chưa có BA document). 
</t>
    </r>
    <r>
      <rPr>
        <rFont val="Arial"/>
        <color theme="1"/>
        <sz val="11.0"/>
      </rPr>
      <t xml:space="preserve">=&gt; Cần BA join sớm để clear spec, document, desgin
</t>
    </r>
    <r>
      <rPr>
        <rFont val="Arial"/>
        <b/>
        <color theme="1"/>
        <sz val="11.0"/>
      </rPr>
      <t xml:space="preserve">2. Báo cáo &amp; tổng hợp (only web): 
</t>
    </r>
    <r>
      <rPr>
        <rFont val="Arial"/>
        <color theme="1"/>
        <sz val="11.0"/>
      </rPr>
      <t>Tích hợp vào 1 tab trên web mà mobifone đang develop, phía mobi cũng chưa clear hết nghiệp vụ phân hệ này. Đánh giá là khá nhiều và phức tạp ở phần tích hợp với các cơ quan ban ngành khác để auto fill data giảm thiểu thao tác cho end user
=&gt; Mai sẽ họp tiếp với bên mobi để clear thêm</t>
    </r>
  </si>
  <si>
    <r>
      <rPr>
        <rFont val="Arial"/>
        <b/>
        <color theme="1"/>
        <sz val="11.0"/>
      </rPr>
      <t xml:space="preserve">Phân hệ Báo cáo: [MBFS - Cổng đầu tư QG] BA internal file 
</t>
    </r>
    <r>
      <rPr>
        <rFont val="Arial"/>
        <b val="0"/>
        <color theme="1"/>
        <sz val="11.0"/>
      </rPr>
      <t xml:space="preserve">Ưu tiên xây dựng luồng tạo, phê duyệt, xem chi tiết, sửa của báo cáo. Workflow theo dõi của báo cáo cho từng bên. Thông báo trạng thái khi chuyển trạng thái
Tập trung xây dựng các báo cáo theo thông tư 03,25, cho phép nhập toàn bộ thông tin trên eform. Lên phương án giai đoạn sau khi hoàn thành eform cho toàn bộ báo cáo, xác nhận với KH và MBFS các trường được sửa, hay tự fill. </t>
    </r>
    <r>
      <rPr>
        <rFont val="Arial"/>
        <b/>
        <color theme="1"/>
        <sz val="11.0"/>
      </rPr>
      <t xml:space="preserve">
</t>
    </r>
    <r>
      <rPr>
        <rFont val="Arial"/>
        <b val="0"/>
        <color theme="1"/>
        <sz val="11.0"/>
      </rPr>
      <t xml:space="preserve">Với các báo cáo theo từng phân hệ, các Phân hệ sẽ tự làm báo cáo riêng(sẽ confirm lại). Sota sẽ làm các báo cáo tổng hợp dựa theo file dự toán
Rủi ro lớn do số lượng báo cáo khá nhiều, không tạo riêng lẻ từng báo cáo, giải pháp là eform động, kéo thả báo cáo
</t>
    </r>
    <r>
      <rPr>
        <rFont val="Arial"/>
        <b/>
        <color theme="1"/>
        <sz val="11.0"/>
      </rPr>
      <t xml:space="preserve">
Phân hệ Mobile app: [MBFS - Cổng đầu tư QG] BA internal file 
</t>
    </r>
    <r>
      <rPr>
        <rFont val="Arial"/>
        <b val="0"/>
        <color theme="1"/>
        <sz val="11.0"/>
      </rPr>
      <t xml:space="preserve">Cần phối hợp với MBF và KH, để thống nhất 1 vài thông tin liên quan đến các Chức năng không có thông tin
MBFS cung cấp thông tin tùy từng chính năng, chủ động lên mockup để đề xuất với KH thống nhất các thông tin hiển thị trên màn hình
Trong quá trình làm, các UC có thể tự điều chỉnh cho hợp lý, không cần phụ thuộc theo file Rà soát phía MBFS cung cấp
Ưu tiên xây dựng những module đã có thông tin </t>
    </r>
    <r>
      <rPr>
        <rFont val="Arial"/>
        <b/>
        <color theme="1"/>
        <sz val="11.0"/>
      </rPr>
      <t xml:space="preserve">
</t>
    </r>
  </si>
  <si>
    <t xml:space="preserve">Meeting Minutes - MBFS trao đổi Usecase </t>
  </si>
  <si>
    <t>Internal</t>
  </si>
  <si>
    <t>Online</t>
  </si>
  <si>
    <t>Transfer nội bộ tình trạng ban đầu của 2 phân hệ</t>
  </si>
  <si>
    <t>https://notexapp.com/share/69cf92a6bbbaa6e9844c5fc3</t>
  </si>
  <si>
    <t>Họp với a Chí - Tổng quan dự án</t>
  </si>
  <si>
    <t>https://notexapp.com/app/note/69d4ecfba6714ceb4b711f36</t>
  </si>
  <si>
    <t>Phòng ban đầu tư ĐTRNN</t>
  </si>
  <si>
    <t>https://notexapp.com/share/69d5d1ca30f14d30ac23274b</t>
  </si>
  <si>
    <t>Phòng ban đầu tư KCN/KKT</t>
  </si>
  <si>
    <t>https://notexapp.com/share/69d6183f901b14c0a0a834df</t>
  </si>
  <si>
    <t>Phòng ban Xúc tiến đầu tư</t>
  </si>
  <si>
    <t>Hẹn buổi họp vào tuần sau, lịch hẹn quá giờ nên không có thời gian tới phân hệ của Sota</t>
  </si>
  <si>
    <t>Phòng Tổng hợp BTC</t>
  </si>
  <si>
    <t>Phạm vi:
- Đánh giá hệ thống báo cáo hiện tại (cũ) và những hạn chế của nó.
- Xác định các nguồn dữ liệu đầu vào khác nhau (từ hệ thống cấp phép, báo cáo doanh nghiệp, báo cáo địa phương, báo cáo bộ ngành, dữ liệu liên thông).
- Nêu bật các vấn đề phức tạp trong việc tổng hợp, liên kết và đánh giá dữ liệu (ví dụ: liên kết dữ liệu cấp doanh nghiệp với cấp dự án, xử lý báo cáo chậm trễ, tổng hợp báo cáo dạng văn bản).
- Đề xuất các yêu cầu và mong muốn cho hệ thống mới nhằm tối ưu hóa việc quản lý và báo cáo: 
-&gt; Các dữ liệu có thể fill tự động từ thông tin dự án (giấy cấp phép), các lần điều chỉnh dự án, các báo cáo tình hình đầu tư</t>
  </si>
  <si>
    <t>https://notexapp.com/share/69e087db7f7071a4f3c149a3</t>
  </si>
  <si>
    <t xml:space="preserve">- Sẽ có các buổi chia sẻ tiếp theo cụ thể hơn về phần báo cáo
- Share contact Chi để liên hệ cấp user NĐT test phần lập báo cáo. </t>
  </si>
  <si>
    <t>Ban quản lý KCN KKT</t>
  </si>
  <si>
    <t>https://notexapp.com/share/69e0b0c8f533fe507beb4fb6</t>
  </si>
  <si>
    <t>C Chi (ĐTNN)</t>
  </si>
  <si>
    <t xml:space="preserve">I.        Các thông tin liên quan đến phát triển hệ thống của phần ĐTNN 
-        Cập nhật: 
+ Báo cáo ĐTNN: Lấy các báo cáo theo file mới 2026.4.20 Phu luc A.III-IV
(file mới có cập nhật Bộ KHDT -&gt; BTC, các biểu mẫu giống vs file cũ, có biểu mẫu IV.3 khác tên, đang check lại với khách hàng) 
+ Báo cáo ĐTTN: Làm 3 biểu mẫu III.1, III.2, III.3 giống vs ĐTNN. 
-        Cần lưu tracking, vòng đời chỉnh sửa (bởi ai, khi nào, thông tin gì) khi chỉnh sửa báo cáo. 
-        Nghiệp vụ chủ yếu tìm kiếm dự án thông qua mã số dự án. 
-        Hết thời hạn nộp thì chặn, k cho nộp nữa, đến kỳ mới cho nộp báo cáo theo kỳ mới bình thường. 
-        Remind việc nộp báo cáo: 
+ Báo cáo quý: trước 10 ngày so với hạn nộp báo cáo
+ Báo cáo năm: trước 1 tháng + trước 10 ngày so với hạn nộp báo cáo
-        Các báo cáo có kèm Đơn vị nhận là Cơ quan thống kê, vd mẫu A.III.1 thì Cơ quan thống kê chỉ có quyền view (bao gồm cả view vòng đời phê duyệt và lịch sử chỉnh sửa). 
-        Các báo cáo của Tập đoàn dầu khí, vd mẫu A.III.4 gửi cho cơ quan chuyên trách là Bộ tài chính. 
-        Các báo cáo tổng hợp, vd mẫu A.IV.1, A.IV.2, A.IV.3 sẽ do Cơ quan đăng ký đầu tư tổng hợp (Ban QLK/STC) gửi UBNDT, sau đó UBNDT tổng hợp và gửi BTC. 
-        Các biểu mẫu, vd A.IV.5, A.IV.6, A.IV.7 sẽ do các bộ thuộc từng lĩnh vực báo cáo riêng lẻ, chung template gửi BTC. 
-        Báo cáo (mẫu A.IV.12) gửi đồng thời 2 bộ. 2 bộ có thẩm quyền như nhau (view/sửa/yêu cầu sửa). 
-        Các báo cáo có thể tổng hợp từ báo cáo nộp lên từ địa phương (vd mẫu IV.8a tổng hợp được từ báo cáo IIV.8b,c – nhóm số liệu theo Địa phương, mong muốn hệ thống auto tổng hợp dữ liệu từ 2 báo cáo đơn, cho phép người tiếp nhận rà soát, chỉnh sửa).
-	Các thông tin liên quan tới dự án để auto fill vào báo cáo lấy từ giấy điều chỉnh dự án (lần gần nhất, nếu có) -&gt; IRC. 
-        Luồng phê duyệt báo cáo tạm thời làm theo luồng đã confirm vs các phòng ban khác.  
II.        Các tài liệu cần tìm hiểu
-        Cụ thể đơn vị gửi nhận, cho phép chỉnh sửa báo cáo hay không: Luật đầu tư 2025 -&gt; Nghị định -&gt; Thông tư 
-        Ngành nghề đầu tư: Quyết định 36 năm 2025
-        Chế tài xử phạt cho việc k nộp báo cáo: Nghị định 96, 2026
-        Dự án cần nộp báo cáo trước khi thực hiện dự án, không thuộc diện cấp giấy CNĐT (mẫu III.3): Khoản 5 Điều 47
</t>
  </si>
  <si>
    <r>
      <rPr>
        <rFont val="Arial"/>
      </rPr>
      <t xml:space="preserve">1. </t>
    </r>
    <r>
      <rPr>
        <rFont val="Arial"/>
        <color rgb="FF1155CC"/>
        <u/>
      </rPr>
      <t xml:space="preserve">https://notexapp.com/share/69e74d20e63d7d65ef2e92e8
</t>
    </r>
    <r>
      <rPr>
        <rFont val="Arial"/>
      </rPr>
      <t xml:space="preserve">2. </t>
    </r>
    <r>
      <rPr>
        <rFont val="Arial"/>
        <color rgb="FF1155CC"/>
        <u/>
      </rPr>
      <t>https://notexapp.com/share/69e74f0f7361e499e4b57085</t>
    </r>
  </si>
  <si>
    <t xml:space="preserve">External </t>
  </si>
  <si>
    <t>Chị Tâm (XTĐT)</t>
  </si>
  <si>
    <t>https://notexapp.com/share/69e89c7cdf1875b52bb6bc85</t>
  </si>
  <si>
    <t>- Cần chuẩn bị slide để trình bày phương án ,lí do lên theo web app
- Cấp một mã số tạm hoặc mã hồ sơ cho nhà đầu tư nước ngoài để họ có thể nộp hồ sơ ban đầu. Chờ đầu mối cung cấp tài liệu để nộp xác nhận là NĐTNN
- Làm sitemap cho mobile app trên google sheet
- Thống nhất sử dụng nhập trên eform</t>
  </si>
  <si>
    <t>https://notexapp.com/share/69eae485f0233c788b6feadf</t>
  </si>
  <si>
    <t>Website sử dụng</t>
  </si>
  <si>
    <t>Chưa số hóa</t>
  </si>
  <si>
    <t>fdi.gov.vn</t>
  </si>
  <si>
    <t>Thông báo về việc chấm dứt hoạt động ĐTRNN</t>
  </si>
  <si>
    <r>
      <rPr>
        <rFont val="Times New Roman"/>
        <b/>
        <sz val="13.0"/>
      </rPr>
      <t xml:space="preserve">Báo cáo KKT/KCN
[MBFS] | Phân hệ Báo cáo | KCN, KKT
</t>
    </r>
    <r>
      <rPr>
        <rFont val="Times New Roman"/>
        <b/>
        <color rgb="FF1155CC"/>
        <sz val="13.0"/>
        <u/>
      </rPr>
      <t>Link</t>
    </r>
  </si>
  <si>
    <t>https://kcn-kkt-baocaodientu.mof.gov.vn/</t>
  </si>
  <si>
    <t>Tổng số báo cáo đầu vào</t>
  </si>
  <si>
    <t>Tổng số báo cáo</t>
  </si>
  <si>
    <t>Ưu tiên
(In-scope/Out-of-scope)</t>
  </si>
  <si>
    <t>Xem tình hình nộp báo cáo theo nhà đầu tư (lọc theo tên NĐT)</t>
  </si>
  <si>
    <t>Xem tình hình nộp báo cáo theo lĩnh vực đầu tư (lọc theo lĩnh vực)</t>
  </si>
  <si>
    <t>Xem danh sách nhà đầu tư chậm nộp báo cáo (lọc theo trạng thái: đã nộp, chưa nộp)</t>
  </si>
  <si>
    <t>Xem tình hình nộp báo cáo theo địa phương (lọc theo địa phương)</t>
  </si>
  <si>
    <t>Xem danh sách địa phương chậm nộp báo cáo (lọc theo trạng thái: đã nộp, chưa nộp)</t>
  </si>
  <si>
    <t>Báo cáo tình hình thực hiện các cam kết/thỏa thuận/chủ trương đầu tư của Bộ/ Ủy ban nhân dân cấp tỉnh</t>
  </si>
  <si>
    <t>Báo cáo quý về tình hình thực hiện dự án đầu tư</t>
  </si>
  <si>
    <t>Báo cáo năm về tình hình thực hiện dự án đầu tư</t>
  </si>
  <si>
    <t>Báo cáo quý về tình hình hợp tác đầu tư nước ngoài trong lĩnh vực dầu khí của Tập đoàn Dầu khí Việt Nam</t>
  </si>
  <si>
    <t xml:space="preserve">STT 12: Báo cáo quý về tình hình hợp tác đầu tư nước ngoài trong lĩnh vực dầu khí của Tập đoàn Dầu khí Việt Nam (Mẫu A.III.3)
</t>
  </si>
  <si>
    <t>Báo cáo năm về tình hình hợp tác đầu tư nước ngoài trong lĩnh vực dầu khí của Tập đoàn Dầu khí Việt Nam</t>
  </si>
  <si>
    <t>Báo cáo quý về tình hình đầu tư nước ngoài của Cơ quan đăng ký đầu tư và UBND cấp tỉnh</t>
  </si>
  <si>
    <t>Báo cáo năm đánh giá về tình hình đầu tư nước ngoài của Cơ quan đăng ký đầu tư và UBND cấp tỉnh</t>
  </si>
  <si>
    <t>Báo cáo năm về tình hình đầu tư nước ngoài của Cơ quan đăng ký đầu tư và UBND cấp tỉnh</t>
  </si>
  <si>
    <t>Báo cáo năm về danh mục dự án ĐTNN đang có nhà đầu tư quan tâm của Cơ quan đăng ký đầu tư và UBND cấp tỉnh</t>
  </si>
  <si>
    <t>Báo cáo quý của các cơ quan quản lý nhà nước về đầu tư theo pháp luật chuyên ngành về tình hình cấp mới Giấy chứng nhận đầu tư/Giấy tờ tương đương</t>
  </si>
  <si>
    <t>Báo cáo quý của các cơ quan quản lý nhà nước về đầu tư theo pháp luật chuyên ngành về tình hình điều chỉnh Giấy chứng nhận đầu tư/Giấy tờ tương đương</t>
  </si>
  <si>
    <t>Báo cáo quý của các cơ quan quản lý nhà nước về đầu tư theo pháp luật chuyên ngành về tình hình tạm ngừng, chấm dứt hoạt động dự án ĐTNN</t>
  </si>
  <si>
    <t>Báo cáo năm của Bộ Tài chính tổng hợp tình hình xuất nhập khẩu của tổ chức kinh tế có vốn ĐTNN</t>
  </si>
  <si>
    <t>Báo cáo năm của Bộ Tài chính tình hình xuất khẩu của tổ chức kinh tế có vốn ĐTNN</t>
  </si>
  <si>
    <t>Báo cáo năm của Bộ Tài chính tình hình nhập khẩu của tổ chức kinh tế có vốn ĐTNN</t>
  </si>
  <si>
    <t>Báo cáo tổng hợp năm của Bộ Tài chính về tình hình tài chính và nộp ngân sách của tổ chức kinh tế có vốn đầu tư nước ngoài</t>
  </si>
  <si>
    <t>Báo cáo năm của Bộ Tài chính về tình hình tài chính và nộp ngân sách của tổ chức kinh tế có vốn đầu tư nước ngoài</t>
  </si>
  <si>
    <t>Báo cáo năm của Bộ Nội vụ về tình hình lao động nước ngoài làm việc tại tổ chức kinh tế có vốn đầu tư nước ngoài theo quốc tịch</t>
  </si>
  <si>
    <t>Báo cáo năm của Bộ Nội vụ về tình hình lao động nước ngoài làm việc tại tổ chức kinh tế có vốn đầu tư nước ngoài theo địa phương</t>
  </si>
  <si>
    <t>Báo cáo năm của Bộ Khoa học và Công nghệ về tình hình chuyển giao công nghệ tại tổ chức kinh tế có vốn đầu tư nước ngoài</t>
  </si>
  <si>
    <t>Báo cáo năm của UBND cấp tỉnh về tình hình giao, cho thuê và sử dụng đất tại các tổ chức kinh tế có vốn đầu tư nước ngoài</t>
  </si>
  <si>
    <t>STT 65: Báo cáo hoạt động đầu tư trực tiếp nước ngoài (Biểu số 01-CS/ĐTNN)</t>
  </si>
  <si>
    <t>STT 70: Báo cáo tình hình hoạt động đầu tư ra nước ngoài (Mẫu B.I.5)</t>
  </si>
  <si>
    <t>Tổng hợp báo cáo ưu tiên cao (docs)</t>
  </si>
  <si>
    <t>[MBFS] | Phân hệ Báo cáo | Quản lý đầu tư ra nước ngoài</t>
  </si>
  <si>
    <t>Bỏ</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</si>
</sst>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m/dd/yyyy"/>
    <numFmt numFmtId="166" formatCode="mmmm yyyy"/>
    <numFmt numFmtId="167" formatCode="0#"/>
    <numFmt numFmtId="168" formatCode="mm/dd/yy"/>
    <numFmt numFmtId="169" formatCode="_(* #,##0_);_(* \(#,##0\);_(* \-??_);_(@_)"/>
  </numFmts>
  <fonts count="126">
    <font>
      <sz val="10.0"/>
      <color rgb="FF000000"/>
      <name val="Arial"/>
      <scheme val="minor"/>
    </font>
    <font>
      <color theme="1"/>
      <name val="Arial"/>
    </font>
    <font>
      <b/>
      <sz val="18.0"/>
      <color rgb="FFFFFFFF"/>
      <name val="Arial"/>
    </font>
    <font>
      <b/>
      <sz val="11.0"/>
      <color rgb="FFFFFFFF"/>
      <name val="Arial"/>
    </font>
    <font>
      <sz val="11.0"/>
      <color theme="1"/>
      <name val="Arial"/>
    </font>
    <font/>
    <font>
      <b/>
      <sz val="13.0"/>
      <color rgb="FFFFFFFF"/>
      <name val="Arial"/>
    </font>
    <font>
      <u/>
      <sz val="11.0"/>
      <color theme="1"/>
      <name val="Arial"/>
    </font>
    <font>
      <u/>
      <sz val="11.0"/>
      <color rgb="FF0000FF"/>
      <name val="Arial"/>
    </font>
    <font>
      <u/>
      <sz val="11.0"/>
      <color theme="1"/>
      <name val="Arial"/>
    </font>
    <font>
      <u/>
      <sz val="11.0"/>
      <color theme="1"/>
      <name val="Arial"/>
    </font>
    <font>
      <u/>
      <sz val="11.0"/>
      <color theme="1"/>
      <name val="Arial"/>
    </font>
    <font>
      <u/>
      <sz val="11.0"/>
      <color rgb="FF0000FF"/>
      <name val="Arial"/>
    </font>
    <font>
      <u/>
      <sz val="11.0"/>
      <color rgb="FF0000FF"/>
      <name val="Arial"/>
    </font>
    <font>
      <b/>
      <sz val="11.0"/>
      <color theme="1"/>
      <name val="Arial"/>
    </font>
    <font>
      <sz val="11.0"/>
      <color rgb="FF0000FF"/>
      <name val="Arial"/>
    </font>
    <font>
      <u/>
      <sz val="11.0"/>
      <color theme="1"/>
      <name val="Arial"/>
    </font>
    <font>
      <strike/>
      <sz val="11.0"/>
      <color theme="1"/>
      <name val="Arial"/>
    </font>
    <font>
      <strike/>
      <color theme="1"/>
      <name val="Arial"/>
    </font>
    <font>
      <u/>
      <sz val="11.0"/>
      <color rgb="FF0000FF"/>
      <name val="Arial"/>
    </font>
    <font>
      <b/>
      <color theme="1"/>
      <name val="Be Vietnam Pro"/>
    </font>
    <font>
      <color theme="1"/>
      <name val="Be Vietnam Pro"/>
    </font>
    <font>
      <u/>
      <color rgb="FF0000FF"/>
      <name val="Be Vietnam Pro"/>
    </font>
    <font>
      <sz val="13.0"/>
      <color theme="1"/>
      <name val="Times New Roman"/>
    </font>
    <font>
      <b/>
      <sz val="18.0"/>
      <color rgb="FFFFFFFF"/>
      <name val="Times New Roman"/>
    </font>
    <font>
      <b/>
      <sz val="13.0"/>
      <color rgb="FF036AE4"/>
      <name val="Times New Roman"/>
    </font>
    <font>
      <b/>
      <sz val="13.0"/>
      <color rgb="FFFFFFFF"/>
      <name val="Times New Roman"/>
    </font>
    <font>
      <u/>
      <sz val="13.0"/>
      <color rgb="FF0000FF"/>
      <name val="Times New Roman"/>
    </font>
    <font>
      <u/>
      <sz val="13.0"/>
      <color rgb="FF0000FF"/>
      <name val="Times New Roman"/>
    </font>
    <font>
      <sz val="14.0"/>
      <color theme="1"/>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u/>
      <sz val="13.0"/>
      <color rgb="FF0000FF"/>
      <name val="Times New Roman"/>
    </font>
    <font>
      <u/>
      <sz val="13.0"/>
      <color theme="1"/>
      <name val="Times New Roman"/>
    </font>
    <font>
      <u/>
      <sz val="13.0"/>
      <color rgb="FF0000FF"/>
      <name val="Times New Roman"/>
    </font>
    <font>
      <u/>
      <sz val="14.0"/>
      <color rgb="FF0000FF"/>
      <name val="Times New Roman"/>
    </font>
    <font>
      <u/>
      <sz val="14.0"/>
      <color rgb="FF0000FF"/>
      <name val="Times New Roman"/>
    </font>
    <font>
      <u/>
      <sz val="13.0"/>
      <color rgb="FF0000FF"/>
      <name val="Times New Roman"/>
    </font>
    <font>
      <u/>
      <sz val="14.0"/>
      <color rgb="FF1155CC"/>
      <name val="Times New Roman"/>
    </font>
    <font>
      <u/>
      <sz val="14.0"/>
      <color rgb="FF1155CC"/>
      <name val="Times New Roman"/>
    </font>
    <font>
      <u/>
      <sz val="14.0"/>
      <color rgb="FF0000FF"/>
      <name val="Times New Roman"/>
    </font>
    <font>
      <u/>
      <sz val="14.0"/>
      <color rgb="FF0000FF"/>
      <name val="Times New Roman"/>
    </font>
    <font>
      <u/>
      <sz val="14.0"/>
      <color rgb="FF1155CC"/>
      <name val="Times New Roman"/>
    </font>
    <font>
      <u/>
      <sz val="14.0"/>
      <color rgb="FF1155CC"/>
      <name val="Times New Roman"/>
    </font>
    <font>
      <u/>
      <sz val="14.0"/>
      <color rgb="FF1155CC"/>
      <name val="Times New Roman"/>
    </font>
    <font>
      <u/>
      <sz val="14.0"/>
      <color rgb="FF1155CC"/>
      <name val="Times New Roman"/>
    </font>
    <font>
      <u/>
      <sz val="13.0"/>
      <color rgb="FF0000FF"/>
      <name val="Times New Roman"/>
    </font>
    <font>
      <u/>
      <sz val="14.0"/>
      <color rgb="FF1155CC"/>
      <name val="Times New Roman"/>
    </font>
    <font>
      <u/>
      <sz val="14.0"/>
      <color rgb="FF1155CC"/>
      <name val="Times New Roman"/>
    </font>
    <font>
      <u/>
      <sz val="14.0"/>
      <color rgb="FF1155CC"/>
      <name val="Times New Roman"/>
    </font>
    <font>
      <u/>
      <sz val="13.0"/>
      <color theme="1"/>
      <name val="Times New Roman"/>
    </font>
    <font>
      <u/>
      <sz val="14.0"/>
      <color rgb="FF0000FF"/>
      <name val="Times New Roman"/>
    </font>
    <font>
      <strike/>
      <sz val="13.0"/>
      <color theme="1"/>
      <name val="Times New Roman"/>
    </font>
    <font>
      <u/>
      <sz val="13.0"/>
      <color theme="1"/>
      <name val="Times New Roman"/>
    </font>
    <font>
      <u/>
      <sz val="13.0"/>
      <color rgb="FF0000FF"/>
      <name val="Times New Roman"/>
    </font>
    <font>
      <sz val="13.0"/>
      <color rgb="FF000000"/>
      <name val="'Times New Roman'"/>
    </font>
    <font>
      <u/>
      <sz val="13.0"/>
      <color rgb="FF0000FF"/>
      <name val="Times New Roman"/>
    </font>
    <font>
      <u/>
      <sz val="13.0"/>
      <color rgb="FF1155CC"/>
      <name val="Times New Roman"/>
    </font>
    <font>
      <sz val="13.0"/>
      <color rgb="FF000000"/>
      <name val="Times New Roman"/>
    </font>
    <font>
      <sz val="14.0"/>
      <color theme="1"/>
      <name val="&quot;Times New Roman&quot;"/>
    </font>
    <font>
      <b/>
      <sz val="15.0"/>
      <color rgb="FFFFFFFF"/>
      <name val="Arial"/>
    </font>
    <font>
      <b/>
      <sz val="12.0"/>
      <color rgb="FFFFFFFF"/>
      <name val="Arial"/>
    </font>
    <font>
      <u/>
      <sz val="11.0"/>
      <color rgb="FF0000FF"/>
      <name val="Arial"/>
    </font>
    <font>
      <u/>
      <sz val="11.0"/>
      <color rgb="FF0000FF"/>
      <name val="Arial"/>
    </font>
    <font>
      <color theme="1"/>
      <name val="Arial"/>
      <scheme val="minor"/>
    </font>
    <font>
      <b/>
      <sz val="16.0"/>
      <color rgb="FFFFFFFF"/>
      <name val="Arial"/>
    </font>
    <font>
      <u/>
      <sz val="11.0"/>
      <color theme="1"/>
      <name val="Arial"/>
    </font>
    <font>
      <b/>
      <sz val="14.0"/>
      <color theme="1"/>
      <name val="Times New Roman"/>
    </font>
    <font>
      <sz val="16.0"/>
      <color theme="1"/>
      <name val="Arial"/>
    </font>
    <font>
      <b/>
      <sz val="16.0"/>
      <color rgb="FFFFFFFF"/>
      <name val="Times New Roman"/>
    </font>
    <font>
      <b/>
      <sz val="16.0"/>
      <color theme="1"/>
      <name val="Times New Roman"/>
    </font>
    <font>
      <sz val="16.0"/>
      <color theme="1"/>
      <name val="Arial"/>
      <scheme val="minor"/>
    </font>
    <font>
      <b/>
      <u/>
      <sz val="14.0"/>
      <color theme="1"/>
      <name val="Times New Roman"/>
    </font>
    <font>
      <b/>
      <u/>
      <sz val="14.0"/>
      <color rgb="FF0000FF"/>
      <name val="Times New Roman"/>
    </font>
    <font>
      <sz val="12.0"/>
      <color theme="1"/>
      <name val="Arial"/>
    </font>
    <font>
      <sz val="12.0"/>
      <color theme="1"/>
      <name val="Times New Roman"/>
    </font>
    <font>
      <b/>
      <sz val="14.0"/>
      <color rgb="FFFF0000"/>
      <name val="Times New Roman"/>
    </font>
    <font>
      <i/>
      <sz val="14.0"/>
      <color theme="1"/>
      <name val="Times New Roman"/>
    </font>
    <font>
      <color theme="1"/>
      <name val="Times New Roman"/>
    </font>
    <font>
      <sz val="14.0"/>
      <color theme="1"/>
      <name val="Arial"/>
    </font>
    <font>
      <u/>
      <sz val="14.0"/>
      <color rgb="FF1155CC"/>
      <name val="Times New Roman"/>
    </font>
    <font>
      <b/>
      <sz val="13.0"/>
      <color theme="1"/>
      <name val="Times New Roman"/>
    </font>
    <font>
      <u/>
      <sz val="14.0"/>
      <color rgb="FF0000FF"/>
      <name val="Times New Roman"/>
    </font>
    <font>
      <u/>
      <sz val="13.0"/>
      <color rgb="FF0000FF"/>
      <name val="Times New Roman"/>
    </font>
    <font>
      <b/>
      <u/>
      <sz val="13.0"/>
      <color theme="1"/>
      <name val="Times New Roman"/>
    </font>
    <font>
      <u/>
      <sz val="13.0"/>
      <color rgb="FF0000FF"/>
      <name val="Times New Roman"/>
    </font>
    <font>
      <u/>
      <sz val="13.0"/>
      <color theme="1"/>
      <name val="Times New Roman"/>
    </font>
    <font>
      <u/>
      <sz val="13.0"/>
      <color theme="1"/>
      <name val="Times New Roman"/>
    </font>
    <font>
      <u/>
      <sz val="12.0"/>
      <color rgb="FF0000FF"/>
      <name val="Times"/>
    </font>
    <font>
      <u/>
      <sz val="12.0"/>
      <color rgb="FF0000FF"/>
      <name val="Times"/>
    </font>
    <font>
      <u/>
      <sz val="13.0"/>
      <color rgb="FF0000FF"/>
      <name val="Times New Roman"/>
    </font>
    <font>
      <b/>
      <u/>
      <sz val="13.0"/>
      <color theme="1"/>
      <name val="Times New Roman"/>
    </font>
    <font>
      <u/>
      <sz val="12.0"/>
      <color theme="1"/>
      <name val="Times"/>
    </font>
    <font>
      <u/>
      <sz val="13.0"/>
      <color theme="1"/>
      <name val="Times New Roman"/>
    </font>
    <font>
      <u/>
      <sz val="12.0"/>
      <color rgb="FF0000FF"/>
      <name val="Times"/>
    </font>
    <font>
      <u/>
      <sz val="13.0"/>
      <color rgb="FF0000FF"/>
      <name val="Times New Roman"/>
    </font>
    <font>
      <sz val="13.0"/>
      <color rgb="FF1F1F1F"/>
      <name val="Times New Roman"/>
    </font>
    <font>
      <b/>
      <u/>
      <sz val="13.0"/>
      <color rgb="FF0000FF"/>
      <name val="Times New Roman"/>
    </font>
    <font>
      <u/>
      <sz val="13.0"/>
      <color rgb="FF0000FF"/>
      <name val="Times New Roman"/>
    </font>
    <font>
      <u/>
      <sz val="14.0"/>
      <color rgb="FF0000FF"/>
      <name val="Times New Roman"/>
    </font>
    <font>
      <b/>
      <color theme="1"/>
      <name val="Arial"/>
      <scheme val="minor"/>
    </font>
    <font>
      <i/>
      <sz val="11.0"/>
      <color theme="1"/>
      <name val="Arial"/>
    </font>
    <font>
      <sz val="11.0"/>
      <color theme="1"/>
      <name val="Arial"/>
      <scheme val="minor"/>
    </font>
    <font>
      <sz val="11.0"/>
      <color rgb="FFFF0000"/>
      <name val="Arial"/>
    </font>
    <font>
      <u/>
      <sz val="13.0"/>
      <color rgb="FF0000FF"/>
      <name val="Times New Roman"/>
    </font>
    <font>
      <u/>
      <sz val="13.0"/>
      <color theme="1"/>
      <name val="Times New Roman"/>
    </font>
    <font>
      <u/>
      <sz val="12.0"/>
      <color theme="1"/>
      <name val="Times"/>
    </font>
    <font>
      <u/>
      <sz val="12.0"/>
      <color theme="1"/>
      <name val="Times"/>
    </font>
    <font>
      <sz val="12.0"/>
      <color theme="1"/>
      <name val="Times"/>
    </font>
    <font>
      <color rgb="FF000000"/>
      <name val="Arial"/>
    </font>
    <font>
      <u/>
      <color rgb="FF0000FF"/>
      <name val="Arial"/>
    </font>
    <font>
      <u/>
      <color theme="1"/>
      <name val="Arial"/>
    </font>
    <font>
      <u/>
      <color rgb="FF1155CC"/>
      <name val="Arial"/>
    </font>
    <font>
      <u/>
      <color rgb="FF1155CC"/>
      <name val="Arial"/>
    </font>
    <font>
      <u/>
      <color rgb="FF0000FF"/>
      <name val="Arial"/>
    </font>
    <font>
      <u/>
      <color rgb="FF0000FF"/>
      <name val="Arial"/>
    </font>
    <font>
      <sz val="9.0"/>
      <color theme="1"/>
      <name val="Google Sans Mono"/>
    </font>
    <font>
      <u/>
      <sz val="13.0"/>
      <color rgb="FF0000FF"/>
      <name val="Times New Roman"/>
    </font>
    <font>
      <u/>
      <sz val="13.0"/>
      <color rgb="FF0000FF"/>
      <name val="Times New Roman"/>
    </font>
    <font>
      <u/>
      <sz val="12.0"/>
      <color rgb="FF000000"/>
      <name val="Times"/>
    </font>
    <font>
      <u/>
      <sz val="13.0"/>
      <color theme="1"/>
      <name val="Times New Roman"/>
    </font>
    <font>
      <u/>
      <sz val="13.0"/>
      <color theme="1"/>
      <name val="Times New Roman"/>
    </font>
  </fonts>
  <fills count="21">
    <fill>
      <patternFill patternType="none"/>
    </fill>
    <fill>
      <patternFill patternType="lightGray"/>
    </fill>
    <fill>
      <patternFill patternType="solid">
        <fgColor rgb="FFFFFFFF"/>
        <bgColor rgb="FFFFFFFF"/>
      </patternFill>
    </fill>
    <fill>
      <patternFill patternType="solid">
        <fgColor rgb="FF0B5394"/>
        <bgColor rgb="FF0B5394"/>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
      <patternFill patternType="solid">
        <fgColor rgb="FFD9EAD3"/>
        <bgColor rgb="FFD9EAD3"/>
      </patternFill>
    </fill>
    <fill>
      <patternFill patternType="solid">
        <fgColor rgb="FFCCCCCC"/>
        <bgColor rgb="FFCCCCCC"/>
      </patternFill>
    </fill>
    <fill>
      <patternFill patternType="solid">
        <fgColor rgb="FF134F5C"/>
        <bgColor rgb="FF134F5C"/>
      </patternFill>
    </fill>
    <fill>
      <patternFill patternType="solid">
        <fgColor rgb="FF351C75"/>
        <bgColor rgb="FF351C75"/>
      </patternFill>
    </fill>
    <fill>
      <patternFill patternType="solid">
        <fgColor rgb="FF741B47"/>
        <bgColor rgb="FF741B47"/>
      </patternFill>
    </fill>
    <fill>
      <patternFill patternType="solid">
        <fgColor rgb="FFA64D79"/>
        <bgColor rgb="FFA64D79"/>
      </patternFill>
    </fill>
    <fill>
      <patternFill patternType="solid">
        <fgColor rgb="FF38761D"/>
        <bgColor rgb="FF38761D"/>
      </patternFill>
    </fill>
    <fill>
      <patternFill patternType="solid">
        <fgColor rgb="FFB45F06"/>
        <bgColor rgb="FFB45F06"/>
      </patternFill>
    </fill>
    <fill>
      <patternFill patternType="solid">
        <fgColor rgb="FFFF9900"/>
        <bgColor rgb="FFFF9900"/>
      </patternFill>
    </fill>
    <fill>
      <patternFill patternType="solid">
        <fgColor rgb="FFFFFF00"/>
        <bgColor rgb="FFFFFF00"/>
      </patternFill>
    </fill>
    <fill>
      <patternFill patternType="solid">
        <fgColor rgb="FFC2D69B"/>
        <bgColor rgb="FFC2D69B"/>
      </patternFill>
    </fill>
    <fill>
      <patternFill patternType="solid">
        <fgColor rgb="FFD9D9D9"/>
        <bgColor rgb="FFD9D9D9"/>
      </patternFill>
    </fill>
    <fill>
      <patternFill patternType="solid">
        <fgColor rgb="FF00FFFF"/>
        <bgColor rgb="FF00FFFF"/>
      </patternFill>
    </fill>
    <fill>
      <patternFill patternType="solid">
        <fgColor rgb="FFFFE599"/>
        <bgColor rgb="FFFFE599"/>
      </patternFill>
    </fill>
  </fills>
  <borders count="30">
    <border/>
    <border>
      <bottom style="medium">
        <color rgb="FF000000"/>
      </bottom>
    </border>
    <border>
      <right style="medium">
        <color rgb="FF000000"/>
      </right>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hair">
        <color rgb="FF000000"/>
      </left>
      <right style="hair">
        <color rgb="FF000000"/>
      </right>
      <top style="hair">
        <color rgb="FF000000"/>
      </top>
      <bottom style="hair">
        <color rgb="FF000000"/>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right/>
      <top/>
      <bottom/>
    </border>
    <border>
      <left style="thin">
        <color rgb="FF000000"/>
      </left>
      <right/>
      <top style="thin">
        <color rgb="FF000000"/>
      </top>
      <bottom/>
    </border>
    <border>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000000"/>
      </left>
    </border>
  </borders>
  <cellStyleXfs count="1">
    <xf borderId="0" fillId="0" fontId="0" numFmtId="0" applyAlignment="1" applyFont="1"/>
  </cellStyleXfs>
  <cellXfs count="653">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0" xfId="0" applyAlignment="1" applyFont="1">
      <alignment horizontal="center" shrinkToFit="0" vertical="center" wrapText="1"/>
    </xf>
    <xf borderId="0" fillId="2" fontId="1" numFmtId="0" xfId="0" applyAlignment="1" applyFont="1">
      <alignment horizontal="left" shrinkToFit="0" vertical="center" wrapText="1"/>
    </xf>
    <xf borderId="0" fillId="0" fontId="1" numFmtId="0" xfId="0" applyAlignment="1" applyFont="1">
      <alignment shrinkToFit="0" vertical="center" wrapText="1"/>
    </xf>
    <xf borderId="0" fillId="3" fontId="2"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3" fillId="4" fontId="3" numFmtId="0" xfId="0" applyAlignment="1" applyBorder="1" applyFill="1" applyFont="1">
      <alignment shrinkToFit="0" vertical="center" wrapText="1"/>
    </xf>
    <xf borderId="4" fillId="0" fontId="4" numFmtId="0" xfId="0" applyAlignment="1" applyBorder="1" applyFont="1">
      <alignment horizontal="center" readingOrder="0" shrinkToFit="0" vertical="center" wrapText="1"/>
    </xf>
    <xf borderId="5" fillId="0" fontId="5" numFmtId="0" xfId="0" applyBorder="1" applyFont="1"/>
    <xf borderId="6" fillId="0" fontId="5" numFmtId="0" xfId="0" applyBorder="1" applyFont="1"/>
    <xf borderId="4" fillId="0" fontId="4"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7" fillId="4" fontId="3" numFmtId="0" xfId="0" applyAlignment="1" applyBorder="1" applyFont="1">
      <alignment horizontal="center" shrinkToFit="0" vertical="center" wrapText="1"/>
    </xf>
    <xf borderId="6" fillId="4" fontId="3" numFmtId="0" xfId="0" applyAlignment="1" applyBorder="1" applyFont="1">
      <alignment horizontal="center" readingOrder="0" shrinkToFit="0" vertical="center" wrapText="1"/>
    </xf>
    <xf borderId="6" fillId="4" fontId="3"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7" fillId="0" fontId="4" numFmtId="0" xfId="0" applyAlignment="1" applyBorder="1" applyFont="1">
      <alignment horizontal="center" readingOrder="0" shrinkToFit="0" vertical="center" wrapText="1"/>
    </xf>
    <xf borderId="7" fillId="0" fontId="7" numFmtId="0" xfId="0" applyAlignment="1" applyBorder="1" applyFont="1">
      <alignment horizontal="left" readingOrder="0" shrinkToFit="0" vertical="center" wrapText="0"/>
    </xf>
    <xf borderId="8" fillId="0" fontId="4" numFmtId="0" xfId="0" applyAlignment="1" applyBorder="1" applyFont="1">
      <alignment horizontal="center" vertical="center"/>
    </xf>
    <xf borderId="7" fillId="0" fontId="8" numFmtId="0" xfId="0" applyAlignment="1" applyBorder="1" applyFont="1">
      <alignment horizontal="left" readingOrder="0" shrinkToFit="0" vertical="center" wrapText="0"/>
    </xf>
    <xf borderId="7" fillId="0" fontId="4" numFmtId="0" xfId="0" applyAlignment="1" applyBorder="1" applyFont="1">
      <alignment horizontal="center" shrinkToFit="0" vertical="center" wrapText="1"/>
    </xf>
    <xf borderId="7" fillId="0" fontId="4" numFmtId="0" xfId="0" applyAlignment="1" applyBorder="1" applyFont="1">
      <alignment horizontal="left" shrinkToFit="0" vertical="center" wrapText="0"/>
    </xf>
    <xf borderId="9" fillId="0" fontId="4" numFmtId="0" xfId="0" applyAlignment="1" applyBorder="1" applyFont="1">
      <alignment shrinkToFit="0" vertical="center" wrapText="1"/>
    </xf>
    <xf borderId="9" fillId="0" fontId="4" numFmtId="0" xfId="0" applyAlignment="1" applyBorder="1" applyFont="1">
      <alignment readingOrder="0" shrinkToFit="0" vertical="center" wrapText="1"/>
    </xf>
    <xf borderId="7" fillId="0" fontId="4" numFmtId="0" xfId="0" applyAlignment="1" applyBorder="1" applyFont="1">
      <alignment horizontal="left" readingOrder="0" shrinkToFit="0" vertical="center" wrapText="0"/>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0"/>
    </xf>
    <xf borderId="7" fillId="4" fontId="3" numFmtId="0" xfId="0" applyAlignment="1" applyBorder="1" applyFont="1">
      <alignment horizontal="center" shrinkToFit="0" vertical="center" wrapText="1"/>
    </xf>
    <xf borderId="8" fillId="0" fontId="4" numFmtId="0" xfId="0" applyAlignment="1" applyBorder="1" applyFont="1">
      <alignment horizontal="center" readingOrder="0" shrinkToFit="0" vertical="center" wrapText="1"/>
    </xf>
    <xf borderId="7" fillId="0" fontId="4" numFmtId="0" xfId="0" applyAlignment="1" applyBorder="1" applyFont="1">
      <alignment horizontal="center" shrinkToFit="0" vertical="center" wrapText="1"/>
    </xf>
    <xf borderId="7" fillId="0" fontId="9" numFmtId="0" xfId="0" applyAlignment="1" applyBorder="1" applyFont="1">
      <alignment shrinkToFit="0" vertical="center" wrapText="0"/>
    </xf>
    <xf borderId="8" fillId="0" fontId="4" numFmtId="0" xfId="0" applyAlignment="1" applyBorder="1" applyFont="1">
      <alignment horizontal="center" readingOrder="0" vertical="center"/>
    </xf>
    <xf borderId="7" fillId="0" fontId="1" numFmtId="0" xfId="0" applyAlignment="1" applyBorder="1" applyFont="1">
      <alignment vertical="center"/>
    </xf>
    <xf borderId="7" fillId="0" fontId="10"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10" fillId="0" fontId="1" numFmtId="0" xfId="0" applyAlignment="1" applyBorder="1" applyFont="1">
      <alignment readingOrder="0" vertical="center"/>
    </xf>
    <xf borderId="11" fillId="0" fontId="4" numFmtId="0" xfId="0" applyAlignment="1" applyBorder="1" applyFont="1">
      <alignment horizontal="center" shrinkToFit="0" vertical="center" wrapText="1"/>
    </xf>
    <xf borderId="11" fillId="0" fontId="4" numFmtId="0" xfId="0" applyAlignment="1" applyBorder="1" applyFont="1">
      <alignment horizontal="center" shrinkToFit="0" vertical="center" wrapText="1"/>
    </xf>
    <xf borderId="11" fillId="0" fontId="4" numFmtId="0" xfId="0" applyAlignment="1" applyBorder="1" applyFont="1">
      <alignment shrinkToFit="0" vertical="center" wrapText="0"/>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shrinkToFit="0" vertical="center" wrapText="0"/>
    </xf>
    <xf borderId="0" fillId="0" fontId="4" numFmtId="0" xfId="0" applyAlignment="1" applyFont="1">
      <alignment horizontal="center" shrinkToFit="0" vertical="center" wrapText="1"/>
    </xf>
    <xf borderId="0" fillId="0" fontId="1" numFmtId="0" xfId="0" applyAlignment="1" applyFont="1">
      <alignment vertical="center"/>
    </xf>
    <xf borderId="0" fillId="0" fontId="1" numFmtId="0" xfId="0" applyAlignment="1" applyFont="1">
      <alignment vertical="center"/>
    </xf>
    <xf borderId="10" fillId="0" fontId="4" numFmtId="0" xfId="0" applyAlignment="1" applyBorder="1" applyFont="1">
      <alignment horizontal="center" readingOrder="0" shrinkToFit="0" vertical="center" wrapText="1"/>
    </xf>
    <xf borderId="12" fillId="0" fontId="4" numFmtId="0" xfId="0" applyAlignment="1" applyBorder="1" applyFont="1">
      <alignment horizontal="center" readingOrder="0" vertical="center"/>
    </xf>
    <xf borderId="10" fillId="0" fontId="12" numFmtId="0" xfId="0" applyAlignment="1" applyBorder="1" applyFont="1">
      <alignment horizontal="center" readingOrder="0" shrinkToFit="0" vertical="center" wrapText="1"/>
    </xf>
    <xf borderId="10" fillId="0" fontId="4" numFmtId="0" xfId="0" applyAlignment="1" applyBorder="1" applyFont="1">
      <alignment horizontal="center" shrinkToFit="0" vertical="center" wrapText="1"/>
    </xf>
    <xf borderId="7" fillId="0" fontId="13" numFmtId="0" xfId="0" applyAlignment="1" applyBorder="1" applyFont="1">
      <alignment readingOrder="0" shrinkToFit="0" vertical="center" wrapText="0"/>
    </xf>
    <xf borderId="0" fillId="0" fontId="14" numFmtId="0" xfId="0" applyAlignment="1" applyFont="1">
      <alignment readingOrder="0" shrinkToFit="0" vertical="center" wrapText="1"/>
    </xf>
    <xf borderId="5" fillId="4"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10" fillId="0" fontId="4" numFmtId="164" xfId="0" applyAlignment="1" applyBorder="1" applyFont="1" applyNumberFormat="1">
      <alignment horizontal="center" readingOrder="0" shrinkToFit="0" vertical="center" wrapText="1"/>
    </xf>
    <xf borderId="4" fillId="0" fontId="4" numFmtId="0" xfId="0" applyAlignment="1" applyBorder="1" applyFont="1">
      <alignment horizontal="left" readingOrder="0" shrinkToFit="0" vertical="center" wrapText="1"/>
    </xf>
    <xf borderId="12" fillId="0" fontId="5" numFmtId="0" xfId="0" applyBorder="1" applyFont="1"/>
    <xf borderId="8" fillId="0" fontId="5" numFmtId="0" xfId="0" applyBorder="1" applyFont="1"/>
    <xf borderId="7" fillId="0" fontId="4" numFmtId="164" xfId="0" applyAlignment="1" applyBorder="1" applyFont="1" applyNumberFormat="1">
      <alignment horizontal="center" readingOrder="0" shrinkToFit="0" vertical="center" wrapText="1"/>
    </xf>
    <xf borderId="4" fillId="0" fontId="15" numFmtId="0" xfId="0" applyAlignment="1" applyBorder="1" applyFont="1">
      <alignment horizontal="left" readingOrder="0" shrinkToFit="0" vertical="center" wrapText="1"/>
    </xf>
    <xf borderId="0" fillId="3" fontId="6" numFmtId="0" xfId="0" applyAlignment="1" applyFont="1">
      <alignment readingOrder="0" shrinkToFit="0" vertical="center" wrapText="1"/>
    </xf>
    <xf borderId="7" fillId="4" fontId="3" numFmtId="0" xfId="0" applyAlignment="1" applyBorder="1" applyFont="1">
      <alignment horizontal="center" readingOrder="0" shrinkToFit="0" vertical="center" wrapText="1"/>
    </xf>
    <xf borderId="7" fillId="0" fontId="16"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7" fillId="0" fontId="4" numFmtId="9" xfId="0" applyAlignment="1" applyBorder="1" applyFont="1" applyNumberFormat="1">
      <alignment horizontal="center" readingOrder="0" shrinkToFit="0" vertical="center" wrapText="1"/>
    </xf>
    <xf borderId="7" fillId="0" fontId="1" numFmtId="0" xfId="0" applyAlignment="1" applyBorder="1" applyFont="1">
      <alignment horizontal="center" readingOrder="0" shrinkToFit="0" vertical="center" wrapText="1"/>
    </xf>
    <xf borderId="7" fillId="0" fontId="17" numFmtId="0" xfId="0" applyAlignment="1" applyBorder="1" applyFont="1">
      <alignment horizontal="center" readingOrder="0" shrinkToFit="0" vertical="center" wrapText="1"/>
    </xf>
    <xf borderId="7" fillId="0" fontId="17" numFmtId="0" xfId="0" applyAlignment="1" applyBorder="1" applyFont="1">
      <alignment horizontal="left" readingOrder="0" shrinkToFit="0" vertical="center" wrapText="1"/>
    </xf>
    <xf borderId="7" fillId="0" fontId="17" numFmtId="9" xfId="0" applyAlignment="1" applyBorder="1" applyFont="1" applyNumberFormat="1">
      <alignment horizontal="center" readingOrder="0" shrinkToFit="0" vertical="center" wrapText="1"/>
    </xf>
    <xf borderId="7" fillId="0" fontId="18" numFmtId="0" xfId="0" applyAlignment="1" applyBorder="1" applyFont="1">
      <alignment horizontal="center" readingOrder="0" shrinkToFit="0" vertical="center" wrapText="1"/>
    </xf>
    <xf borderId="4" fillId="3" fontId="6" numFmtId="0" xfId="0" applyAlignment="1" applyBorder="1" applyFont="1">
      <alignment readingOrder="0" shrinkToFit="0" vertical="center" wrapText="1"/>
    </xf>
    <xf borderId="7" fillId="3" fontId="3"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0" fillId="0" fontId="1" numFmtId="0" xfId="0" applyAlignment="1" applyFont="1">
      <alignment readingOrder="0" shrinkToFit="0" vertical="center" wrapText="1"/>
    </xf>
    <xf borderId="10" fillId="3" fontId="3" numFmtId="0" xfId="0" applyAlignment="1" applyBorder="1" applyFont="1">
      <alignment readingOrder="0" shrinkToFit="0" vertical="center" wrapText="1"/>
    </xf>
    <xf borderId="4" fillId="5" fontId="4" numFmtId="0" xfId="0" applyAlignment="1" applyBorder="1" applyFill="1" applyFont="1">
      <alignment readingOrder="0" shrinkToFit="0" vertical="center" wrapText="1"/>
    </xf>
    <xf borderId="7" fillId="6" fontId="14"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7" fillId="0" fontId="4" numFmtId="0" xfId="0" applyAlignment="1" applyBorder="1" applyFont="1">
      <alignment shrinkToFit="0" vertical="center" wrapText="1"/>
    </xf>
    <xf borderId="7" fillId="0" fontId="4" numFmtId="0" xfId="0" applyAlignment="1" applyBorder="1" applyFont="1">
      <alignment readingOrder="0" shrinkToFit="0" vertical="center" wrapText="1"/>
    </xf>
    <xf borderId="0" fillId="0" fontId="1" numFmtId="0" xfId="0" applyAlignment="1" applyFont="1">
      <alignment readingOrder="0" shrinkToFit="0" vertical="center" wrapText="1"/>
    </xf>
    <xf borderId="7" fillId="0" fontId="19" numFmtId="0" xfId="0" applyAlignment="1" applyBorder="1" applyFont="1">
      <alignment readingOrder="0" shrinkToFit="0" vertical="center" wrapText="1"/>
    </xf>
    <xf borderId="4" fillId="5"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13" fillId="6" fontId="20" numFmtId="0" xfId="0" applyAlignment="1" applyBorder="1" applyFont="1">
      <alignment horizontal="center" vertical="center"/>
    </xf>
    <xf borderId="0" fillId="5" fontId="20" numFmtId="165" xfId="0" applyAlignment="1" applyFont="1" applyNumberFormat="1">
      <alignment horizontal="center" vertical="center"/>
    </xf>
    <xf borderId="13" fillId="6" fontId="1" numFmtId="0" xfId="0" applyAlignment="1" applyBorder="1" applyFont="1">
      <alignment readingOrder="0" vertical="center"/>
    </xf>
    <xf borderId="13" fillId="7" fontId="21" numFmtId="0" xfId="0" applyAlignment="1" applyBorder="1" applyFill="1" applyFont="1">
      <alignment readingOrder="0" shrinkToFit="0" vertical="center" wrapText="1"/>
    </xf>
    <xf borderId="13" fillId="8" fontId="21" numFmtId="166" xfId="0" applyAlignment="1" applyBorder="1" applyFill="1" applyFont="1" applyNumberFormat="1">
      <alignment horizontal="center" shrinkToFit="0" vertical="center" wrapText="1"/>
    </xf>
    <xf borderId="13" fillId="2" fontId="21" numFmtId="0" xfId="0" applyAlignment="1" applyBorder="1" applyFont="1">
      <alignment readingOrder="0" shrinkToFit="0" vertical="center" wrapText="1"/>
    </xf>
    <xf borderId="0" fillId="2" fontId="1" numFmtId="166" xfId="0" applyAlignment="1" applyFont="1" applyNumberFormat="1">
      <alignment vertical="center"/>
    </xf>
    <xf borderId="0" fillId="2" fontId="1" numFmtId="0" xfId="0" applyAlignment="1" applyFont="1">
      <alignment vertical="center"/>
    </xf>
    <xf borderId="0" fillId="6" fontId="1" numFmtId="0" xfId="0" applyAlignment="1" applyFont="1">
      <alignment readingOrder="0" vertical="center"/>
    </xf>
    <xf borderId="13" fillId="7" fontId="22" numFmtId="0" xfId="0" applyAlignment="1" applyBorder="1" applyFont="1">
      <alignment readingOrder="0" shrinkToFit="0" vertical="center" wrapText="1"/>
    </xf>
    <xf borderId="13" fillId="8" fontId="21" numFmtId="167" xfId="0" applyAlignment="1" applyBorder="1" applyFont="1" applyNumberFormat="1">
      <alignment horizontal="center" shrinkToFit="0" vertical="center" wrapText="1"/>
    </xf>
    <xf borderId="13" fillId="8" fontId="21" numFmtId="0" xfId="0" applyAlignment="1" applyBorder="1" applyFont="1">
      <alignment horizontal="center" readingOrder="0" shrinkToFit="0" vertical="center" wrapText="1"/>
    </xf>
    <xf borderId="13" fillId="8" fontId="21" numFmtId="0" xfId="0" applyAlignment="1" applyBorder="1" applyFont="1">
      <alignment readingOrder="0" shrinkToFit="0" vertical="center" wrapText="1"/>
    </xf>
    <xf borderId="0" fillId="2" fontId="1" numFmtId="4" xfId="0" applyAlignment="1" applyFont="1" applyNumberFormat="1">
      <alignment vertical="center"/>
    </xf>
    <xf borderId="0" fillId="2" fontId="23" numFmtId="0" xfId="0" applyAlignment="1" applyFont="1">
      <alignment shrinkToFit="0" vertical="center" wrapText="1"/>
    </xf>
    <xf borderId="0" fillId="2" fontId="23" numFmtId="0" xfId="0" applyAlignment="1" applyFont="1">
      <alignment shrinkToFit="0" vertical="center" wrapText="0"/>
    </xf>
    <xf borderId="0" fillId="0" fontId="23" numFmtId="0" xfId="0" applyAlignment="1" applyFont="1">
      <alignment shrinkToFit="0" vertical="center" wrapText="1"/>
    </xf>
    <xf borderId="0" fillId="3" fontId="24" numFmtId="0" xfId="0" applyAlignment="1" applyFont="1">
      <alignment horizontal="center" shrinkToFit="0" vertical="center" wrapText="1"/>
    </xf>
    <xf borderId="0" fillId="3" fontId="24" numFmtId="0" xfId="0" applyAlignment="1" applyFont="1">
      <alignment horizontal="center" readingOrder="0" shrinkToFit="0" vertical="center" wrapText="1"/>
    </xf>
    <xf borderId="0" fillId="0" fontId="23" numFmtId="9" xfId="0" applyAlignment="1" applyFont="1" applyNumberFormat="1">
      <alignment shrinkToFit="0" vertical="center" wrapText="1"/>
    </xf>
    <xf borderId="0" fillId="0" fontId="23" numFmtId="9" xfId="0" applyAlignment="1" applyFont="1" applyNumberFormat="1">
      <alignment shrinkToFit="0" vertical="center" wrapText="0"/>
    </xf>
    <xf borderId="0" fillId="0" fontId="23" numFmtId="0" xfId="0" applyAlignment="1" applyFont="1">
      <alignment readingOrder="0" shrinkToFit="0" vertical="center" wrapText="1"/>
    </xf>
    <xf borderId="0" fillId="0" fontId="23" numFmtId="0" xfId="0" applyAlignment="1" applyFont="1">
      <alignment shrinkToFit="0" vertical="center" wrapText="1"/>
    </xf>
    <xf borderId="0" fillId="0" fontId="23" numFmtId="0" xfId="0" applyAlignment="1" applyFont="1">
      <alignment readingOrder="0" shrinkToFit="0" vertical="center" wrapText="0"/>
    </xf>
    <xf borderId="0" fillId="0" fontId="25" numFmtId="9" xfId="0" applyAlignment="1" applyFont="1" applyNumberFormat="1">
      <alignment shrinkToFit="0" vertical="center" wrapText="0"/>
    </xf>
    <xf borderId="0" fillId="0" fontId="25" numFmtId="9" xfId="0" applyAlignment="1" applyFont="1" applyNumberFormat="1">
      <alignment shrinkToFit="0" vertical="center" wrapText="1"/>
    </xf>
    <xf borderId="0" fillId="0" fontId="25" numFmtId="9" xfId="0" applyAlignment="1" applyFont="1" applyNumberFormat="1">
      <alignment shrinkToFit="0" vertical="center" wrapText="0"/>
    </xf>
    <xf borderId="3" fillId="0" fontId="25" numFmtId="9" xfId="0" applyAlignment="1" applyBorder="1" applyFont="1" applyNumberFormat="1">
      <alignment shrinkToFit="0" vertical="center" wrapText="0"/>
    </xf>
    <xf borderId="3" fillId="0" fontId="25" numFmtId="9" xfId="0" applyAlignment="1" applyBorder="1" applyFont="1" applyNumberFormat="1">
      <alignment shrinkToFit="0" vertical="center" wrapText="1"/>
    </xf>
    <xf borderId="3" fillId="0" fontId="25" numFmtId="9" xfId="0" applyAlignment="1" applyBorder="1" applyFont="1" applyNumberFormat="1">
      <alignment shrinkToFit="0" vertical="center" wrapText="0"/>
    </xf>
    <xf borderId="10" fillId="4" fontId="26" numFmtId="0" xfId="0" applyAlignment="1" applyBorder="1" applyFont="1">
      <alignment horizontal="center" readingOrder="0" shrinkToFit="0" vertical="center" wrapText="1"/>
    </xf>
    <xf borderId="14" fillId="4" fontId="26" numFmtId="2" xfId="0" applyAlignment="1" applyBorder="1" applyFont="1" applyNumberFormat="1">
      <alignment horizontal="center" shrinkToFit="0" vertical="center" wrapText="1"/>
    </xf>
    <xf borderId="14" fillId="4" fontId="26" numFmtId="2" xfId="0" applyAlignment="1" applyBorder="1" applyFont="1" applyNumberFormat="1">
      <alignment horizontal="center" readingOrder="0" shrinkToFit="0" vertical="center" wrapText="1"/>
    </xf>
    <xf borderId="0" fillId="3" fontId="26" numFmtId="2" xfId="0" applyAlignment="1" applyFont="1" applyNumberFormat="1">
      <alignment horizontal="center" readingOrder="0" shrinkToFit="0" vertical="center" wrapText="1"/>
    </xf>
    <xf borderId="14" fillId="0" fontId="5" numFmtId="0" xfId="0" applyBorder="1" applyFont="1"/>
    <xf borderId="14" fillId="9" fontId="26" numFmtId="2" xfId="0" applyAlignment="1" applyBorder="1" applyFill="1" applyFont="1" applyNumberFormat="1">
      <alignment horizontal="center" readingOrder="0" shrinkToFit="0" vertical="center" wrapText="1"/>
    </xf>
    <xf borderId="15" fillId="10" fontId="26" numFmtId="2" xfId="0" applyAlignment="1" applyBorder="1" applyFill="1" applyFont="1" applyNumberFormat="1">
      <alignment horizontal="center" readingOrder="0" shrinkToFit="0" vertical="center" wrapText="1"/>
    </xf>
    <xf borderId="16" fillId="0" fontId="5" numFmtId="0" xfId="0" applyBorder="1" applyFont="1"/>
    <xf borderId="15" fillId="11" fontId="26" numFmtId="2" xfId="0" applyAlignment="1" applyBorder="1" applyFill="1" applyFont="1" applyNumberFormat="1">
      <alignment horizontal="center" readingOrder="0" shrinkToFit="0" vertical="center" wrapText="1"/>
    </xf>
    <xf borderId="11" fillId="0" fontId="5" numFmtId="0" xfId="0" applyBorder="1" applyFont="1"/>
    <xf borderId="10" fillId="12" fontId="26" numFmtId="2" xfId="0" applyAlignment="1" applyBorder="1" applyFill="1" applyFont="1" applyNumberFormat="1">
      <alignment horizontal="center" readingOrder="0" shrinkToFit="0" vertical="center" wrapText="1"/>
    </xf>
    <xf borderId="4" fillId="13" fontId="26" numFmtId="2" xfId="0" applyAlignment="1" applyBorder="1" applyFill="1" applyFont="1" applyNumberFormat="1">
      <alignment horizontal="center" readingOrder="0" shrinkToFit="0" vertical="center" wrapText="1"/>
    </xf>
    <xf borderId="15" fillId="14" fontId="26" numFmtId="2" xfId="0" applyAlignment="1" applyBorder="1" applyFill="1" applyFont="1" applyNumberFormat="1">
      <alignment horizontal="center" readingOrder="0" shrinkToFit="0" vertical="center" wrapText="1"/>
    </xf>
    <xf borderId="3" fillId="0" fontId="5" numFmtId="0" xfId="0" applyBorder="1" applyFont="1"/>
    <xf borderId="9" fillId="0" fontId="5" numFmtId="0" xfId="0" applyBorder="1" applyFont="1"/>
    <xf borderId="17" fillId="0" fontId="5" numFmtId="0" xfId="0" applyBorder="1" applyFont="1"/>
    <xf borderId="3" fillId="13" fontId="26" numFmtId="2" xfId="0" applyAlignment="1" applyBorder="1" applyFont="1" applyNumberFormat="1">
      <alignment horizontal="center" readingOrder="0" shrinkToFit="0" vertical="center" wrapText="1"/>
    </xf>
    <xf borderId="9" fillId="3" fontId="26" numFmtId="2" xfId="0" applyAlignment="1" applyBorder="1" applyFont="1" applyNumberFormat="1">
      <alignment horizontal="center" readingOrder="0" shrinkToFit="0" vertical="center" wrapText="1"/>
    </xf>
    <xf borderId="9" fillId="10" fontId="26" numFmtId="2" xfId="0" applyAlignment="1" applyBorder="1" applyFont="1" applyNumberFormat="1">
      <alignment horizontal="center" readingOrder="0" shrinkToFit="0" vertical="center" wrapText="1"/>
    </xf>
    <xf borderId="9" fillId="11" fontId="26" numFmtId="2" xfId="0" applyAlignment="1" applyBorder="1" applyFont="1" applyNumberFormat="1">
      <alignment horizontal="center" readingOrder="0" shrinkToFit="0" vertical="center" wrapText="1"/>
    </xf>
    <xf borderId="9" fillId="13" fontId="26" numFmtId="2" xfId="0" applyAlignment="1" applyBorder="1" applyFont="1" applyNumberFormat="1">
      <alignment horizontal="center" readingOrder="0" shrinkToFit="0" vertical="center" wrapText="1"/>
    </xf>
    <xf borderId="9" fillId="13" fontId="26" numFmtId="2" xfId="0" applyAlignment="1" applyBorder="1" applyFont="1" applyNumberFormat="1">
      <alignment horizontal="center" readingOrder="0" shrinkToFit="0" vertical="center" wrapText="0"/>
    </xf>
    <xf borderId="9" fillId="14" fontId="26" numFmtId="2" xfId="0" applyAlignment="1" applyBorder="1" applyFont="1" applyNumberFormat="1">
      <alignment horizontal="center" shrinkToFit="0" vertical="center" wrapText="1"/>
    </xf>
    <xf borderId="7" fillId="0" fontId="23" numFmtId="3" xfId="0" applyAlignment="1" applyBorder="1" applyFont="1" applyNumberFormat="1">
      <alignment horizontal="center" readingOrder="0" shrinkToFit="0" vertical="center" wrapText="1"/>
    </xf>
    <xf borderId="9" fillId="15" fontId="23" numFmtId="2" xfId="0" applyAlignment="1" applyBorder="1" applyFill="1" applyFont="1" applyNumberFormat="1">
      <alignment readingOrder="0" shrinkToFit="0" vertical="center" wrapText="1"/>
    </xf>
    <xf borderId="7" fillId="15" fontId="23" numFmtId="2" xfId="0" applyAlignment="1" applyBorder="1" applyFont="1" applyNumberFormat="1">
      <alignment readingOrder="0" shrinkToFit="0" vertical="center" wrapText="1"/>
    </xf>
    <xf borderId="3" fillId="15" fontId="23" numFmtId="2" xfId="0" applyAlignment="1" applyBorder="1" applyFont="1" applyNumberFormat="1">
      <alignment readingOrder="0" shrinkToFit="0" vertical="center" wrapText="1"/>
    </xf>
    <xf borderId="9" fillId="0" fontId="23" numFmtId="2" xfId="0" applyAlignment="1" applyBorder="1" applyFont="1" applyNumberFormat="1">
      <alignment readingOrder="0" shrinkToFit="0" vertical="center" wrapText="1"/>
    </xf>
    <xf borderId="9" fillId="0" fontId="23" numFmtId="2" xfId="0" applyAlignment="1" applyBorder="1" applyFont="1" applyNumberFormat="1">
      <alignment readingOrder="0" shrinkToFit="0" vertical="center" wrapText="1"/>
    </xf>
    <xf borderId="9" fillId="0" fontId="27" numFmtId="2" xfId="0" applyAlignment="1" applyBorder="1" applyFont="1" applyNumberFormat="1">
      <alignment readingOrder="0" shrinkToFit="0" vertical="center" wrapText="1"/>
    </xf>
    <xf borderId="7" fillId="0" fontId="23" numFmtId="0" xfId="0" applyAlignment="1" applyBorder="1" applyFont="1">
      <alignment readingOrder="0" shrinkToFit="0" vertical="center" wrapText="1"/>
    </xf>
    <xf borderId="9" fillId="0" fontId="23" numFmtId="2" xfId="0" applyAlignment="1" applyBorder="1" applyFont="1" applyNumberFormat="1">
      <alignment shrinkToFit="0" vertical="center" wrapText="1"/>
    </xf>
    <xf borderId="9" fillId="0" fontId="23" numFmtId="0" xfId="0" applyAlignment="1" applyBorder="1" applyFont="1">
      <alignment readingOrder="0" shrinkToFit="0" vertical="center" wrapText="1"/>
    </xf>
    <xf borderId="7" fillId="0" fontId="23" numFmtId="2" xfId="0" applyAlignment="1" applyBorder="1" applyFont="1" applyNumberFormat="1">
      <alignment readingOrder="0" shrinkToFit="0" vertical="center" wrapText="1"/>
    </xf>
    <xf borderId="9" fillId="0" fontId="28" numFmtId="2" xfId="0" applyAlignment="1" applyBorder="1" applyFont="1" applyNumberFormat="1">
      <alignment readingOrder="0" shrinkToFit="0" vertical="center" wrapText="0"/>
    </xf>
    <xf borderId="10" fillId="0" fontId="29" numFmtId="2" xfId="0" applyAlignment="1" applyBorder="1" applyFont="1" applyNumberFormat="1">
      <alignment readingOrder="0" shrinkToFit="0" vertical="center" wrapText="1"/>
    </xf>
    <xf borderId="10" fillId="0" fontId="23" numFmtId="2" xfId="0" applyAlignment="1" applyBorder="1" applyFont="1" applyNumberFormat="1">
      <alignment readingOrder="0" shrinkToFit="0" vertical="center" wrapText="1"/>
    </xf>
    <xf borderId="7" fillId="0" fontId="30" numFmtId="2" xfId="0" applyAlignment="1" applyBorder="1" applyFont="1" applyNumberFormat="1">
      <alignment readingOrder="0" shrinkToFit="0" vertical="center" wrapText="1"/>
    </xf>
    <xf borderId="7" fillId="0" fontId="23" numFmtId="164" xfId="0" applyAlignment="1" applyBorder="1" applyFont="1" applyNumberFormat="1">
      <alignment readingOrder="0" shrinkToFit="0" vertical="center" wrapText="1"/>
    </xf>
    <xf borderId="7" fillId="0" fontId="31" numFmtId="0" xfId="0" applyAlignment="1" applyBorder="1" applyFont="1">
      <alignment readingOrder="0" shrinkToFit="0" vertical="center" wrapText="0"/>
    </xf>
    <xf borderId="7" fillId="0" fontId="23" numFmtId="0" xfId="0" applyAlignment="1" applyBorder="1" applyFont="1">
      <alignment shrinkToFit="0" vertical="center" wrapText="1"/>
    </xf>
    <xf borderId="7" fillId="0" fontId="23" numFmtId="3" xfId="0" applyAlignment="1" applyBorder="1" applyFont="1" applyNumberFormat="1">
      <alignment horizontal="center" shrinkToFit="0" vertical="center" wrapText="1"/>
    </xf>
    <xf borderId="7" fillId="2" fontId="23" numFmtId="0" xfId="0" applyAlignment="1" applyBorder="1" applyFont="1">
      <alignment readingOrder="0" shrinkToFit="0" vertical="center" wrapText="1"/>
    </xf>
    <xf borderId="7" fillId="0" fontId="32" numFmtId="2" xfId="0" applyAlignment="1" applyBorder="1" applyFont="1" applyNumberFormat="1">
      <alignment readingOrder="0" shrinkToFit="0" vertical="center" wrapText="1"/>
    </xf>
    <xf borderId="7" fillId="0" fontId="23" numFmtId="2" xfId="0" applyAlignment="1" applyBorder="1" applyFont="1" applyNumberFormat="1">
      <alignment shrinkToFit="0" vertical="center" wrapText="1"/>
    </xf>
    <xf borderId="7" fillId="8" fontId="23" numFmtId="3" xfId="0" applyAlignment="1" applyBorder="1" applyFont="1" applyNumberFormat="1">
      <alignment horizontal="center" shrinkToFit="0" vertical="center" wrapText="1"/>
    </xf>
    <xf borderId="9" fillId="8" fontId="23" numFmtId="2" xfId="0" applyAlignment="1" applyBorder="1" applyFont="1" applyNumberFormat="1">
      <alignment readingOrder="0" shrinkToFit="0" vertical="center" wrapText="1"/>
    </xf>
    <xf borderId="7" fillId="8" fontId="23" numFmtId="2" xfId="0" applyAlignment="1" applyBorder="1" applyFont="1" applyNumberFormat="1">
      <alignment readingOrder="0" shrinkToFit="0" vertical="center" wrapText="1"/>
    </xf>
    <xf borderId="9" fillId="8" fontId="23" numFmtId="2" xfId="0" applyAlignment="1" applyBorder="1" applyFont="1" applyNumberFormat="1">
      <alignment readingOrder="0" shrinkToFit="0" vertical="center" wrapText="1"/>
    </xf>
    <xf borderId="7" fillId="8" fontId="33" numFmtId="2" xfId="0" applyAlignment="1" applyBorder="1" applyFont="1" applyNumberFormat="1">
      <alignment readingOrder="0" shrinkToFit="0" vertical="center" wrapText="1"/>
    </xf>
    <xf borderId="7" fillId="8" fontId="23" numFmtId="0" xfId="0" applyAlignment="1" applyBorder="1" applyFont="1">
      <alignment readingOrder="0" shrinkToFit="0" vertical="center" wrapText="1"/>
    </xf>
    <xf borderId="9" fillId="8" fontId="23" numFmtId="2" xfId="0" applyAlignment="1" applyBorder="1" applyFont="1" applyNumberFormat="1">
      <alignment shrinkToFit="0" vertical="center" wrapText="1"/>
    </xf>
    <xf borderId="7" fillId="8" fontId="23" numFmtId="2" xfId="0" applyAlignment="1" applyBorder="1" applyFont="1" applyNumberFormat="1">
      <alignment shrinkToFit="0" vertical="center" wrapText="1"/>
    </xf>
    <xf borderId="7" fillId="8" fontId="34" numFmtId="0" xfId="0" applyAlignment="1" applyBorder="1" applyFont="1">
      <alignment readingOrder="0" shrinkToFit="0" vertical="center" wrapText="0"/>
    </xf>
    <xf borderId="0" fillId="8" fontId="23" numFmtId="0" xfId="0" applyAlignment="1" applyFont="1">
      <alignment shrinkToFit="0" vertical="center" wrapText="1"/>
    </xf>
    <xf borderId="10" fillId="8" fontId="23" numFmtId="2" xfId="0" applyAlignment="1" applyBorder="1" applyFont="1" applyNumberFormat="1">
      <alignment readingOrder="0" shrinkToFit="0" vertical="center" wrapText="1"/>
    </xf>
    <xf borderId="7" fillId="8" fontId="35" numFmtId="2" xfId="0" applyAlignment="1" applyBorder="1" applyFont="1" applyNumberFormat="1">
      <alignment readingOrder="0" shrinkToFit="0" vertical="center" wrapText="1"/>
    </xf>
    <xf borderId="7" fillId="8" fontId="23" numFmtId="2" xfId="0" applyAlignment="1" applyBorder="1" applyFont="1" applyNumberFormat="1">
      <alignment readingOrder="0" shrinkToFit="0" vertical="center" wrapText="1"/>
    </xf>
    <xf borderId="7" fillId="0" fontId="23" numFmtId="0" xfId="0" applyAlignment="1" applyBorder="1" applyFont="1">
      <alignment readingOrder="0" shrinkToFit="0" vertical="center" wrapText="0"/>
    </xf>
    <xf borderId="7" fillId="0" fontId="36" numFmtId="0" xfId="0" applyAlignment="1" applyBorder="1" applyFont="1">
      <alignment readingOrder="0" shrinkToFit="0" vertical="center" wrapText="0"/>
    </xf>
    <xf borderId="7" fillId="0" fontId="23" numFmtId="2" xfId="0" applyAlignment="1" applyBorder="1" applyFont="1" applyNumberFormat="1">
      <alignment readingOrder="0" shrinkToFit="0" vertical="center" wrapText="1"/>
    </xf>
    <xf borderId="10" fillId="8" fontId="23" numFmtId="0" xfId="0" applyAlignment="1" applyBorder="1" applyFont="1">
      <alignment readingOrder="0" shrinkToFit="0" vertical="center" wrapText="1"/>
    </xf>
    <xf borderId="10" fillId="0" fontId="23" numFmtId="0" xfId="0" applyAlignment="1" applyBorder="1" applyFont="1">
      <alignment readingOrder="0" shrinkToFit="0" vertical="center" wrapText="1"/>
    </xf>
    <xf borderId="7" fillId="8" fontId="37" numFmtId="2" xfId="0" applyAlignment="1" applyBorder="1" applyFont="1" applyNumberFormat="1">
      <alignment readingOrder="0" shrinkToFit="0" vertical="center" wrapText="1"/>
    </xf>
    <xf borderId="7" fillId="8" fontId="23" numFmtId="164" xfId="0" applyAlignment="1" applyBorder="1" applyFont="1" applyNumberFormat="1">
      <alignment readingOrder="0" shrinkToFit="0" vertical="center" wrapText="1"/>
    </xf>
    <xf borderId="7" fillId="8" fontId="23" numFmtId="0" xfId="0" applyAlignment="1" applyBorder="1" applyFont="1">
      <alignment shrinkToFit="0" vertical="center" wrapText="1"/>
    </xf>
    <xf borderId="7" fillId="8" fontId="23" numFmtId="2" xfId="0" applyAlignment="1" applyBorder="1" applyFont="1" applyNumberFormat="1">
      <alignment shrinkToFit="0" vertical="center" wrapText="0"/>
    </xf>
    <xf borderId="7" fillId="0" fontId="38" numFmtId="2" xfId="0" applyAlignment="1" applyBorder="1" applyFont="1" applyNumberFormat="1">
      <alignment readingOrder="0" shrinkToFit="0" vertical="center" wrapText="0"/>
    </xf>
    <xf borderId="12" fillId="0" fontId="29" numFmtId="2" xfId="0" applyAlignment="1" applyBorder="1" applyFont="1" applyNumberFormat="1">
      <alignment readingOrder="0" shrinkToFit="0" vertical="center" wrapText="1"/>
    </xf>
    <xf borderId="9" fillId="2" fontId="39" numFmtId="2" xfId="0" applyAlignment="1" applyBorder="1" applyFont="1" applyNumberFormat="1">
      <alignment horizontal="center" readingOrder="0" shrinkToFit="0" wrapText="1"/>
    </xf>
    <xf borderId="7" fillId="2" fontId="40" numFmtId="2" xfId="0" applyAlignment="1" applyBorder="1" applyFont="1" applyNumberFormat="1">
      <alignment horizontal="center" readingOrder="0" shrinkToFit="0" wrapText="1"/>
    </xf>
    <xf borderId="7" fillId="0" fontId="41" numFmtId="2" xfId="0" applyAlignment="1" applyBorder="1" applyFont="1" applyNumberFormat="1">
      <alignment readingOrder="0" shrinkToFit="0" vertical="center" wrapText="0"/>
    </xf>
    <xf borderId="7" fillId="0" fontId="29" numFmtId="2" xfId="0" applyAlignment="1" applyBorder="1" applyFont="1" applyNumberFormat="1">
      <alignment readingOrder="0" shrinkToFit="0" vertical="center" wrapText="1"/>
    </xf>
    <xf borderId="7" fillId="2" fontId="42" numFmtId="2" xfId="0" applyAlignment="1" applyBorder="1" applyFont="1" applyNumberFormat="1">
      <alignment horizontal="center" shrinkToFit="0" wrapText="1"/>
    </xf>
    <xf borderId="9" fillId="8" fontId="29" numFmtId="2" xfId="0" applyAlignment="1" applyBorder="1" applyFont="1" applyNumberFormat="1">
      <alignment horizontal="center" readingOrder="0" shrinkToFit="0" wrapText="1"/>
    </xf>
    <xf borderId="7" fillId="8" fontId="29" numFmtId="2" xfId="0" applyAlignment="1" applyBorder="1" applyFont="1" applyNumberFormat="1">
      <alignment horizontal="center" readingOrder="0" shrinkToFit="0" wrapText="1"/>
    </xf>
    <xf borderId="7" fillId="8" fontId="23" numFmtId="2" xfId="0" applyAlignment="1" applyBorder="1" applyFont="1" applyNumberFormat="1">
      <alignment readingOrder="0" shrinkToFit="0" vertical="center" wrapText="0"/>
    </xf>
    <xf borderId="7" fillId="16" fontId="23" numFmtId="2" xfId="0" applyAlignment="1" applyBorder="1" applyFill="1" applyFont="1" applyNumberFormat="1">
      <alignment readingOrder="0" shrinkToFit="0" vertical="center" wrapText="1"/>
    </xf>
    <xf borderId="9" fillId="2" fontId="29" numFmtId="2" xfId="0" applyAlignment="1" applyBorder="1" applyFont="1" applyNumberFormat="1">
      <alignment horizontal="center" readingOrder="0" shrinkToFit="0" wrapText="1"/>
    </xf>
    <xf borderId="7" fillId="2" fontId="43" numFmtId="2" xfId="0" applyAlignment="1" applyBorder="1" applyFont="1" applyNumberFormat="1">
      <alignment horizontal="center" readingOrder="0" shrinkToFit="0" wrapText="1"/>
    </xf>
    <xf borderId="9" fillId="2" fontId="29" numFmtId="0" xfId="0" applyAlignment="1" applyBorder="1" applyFont="1">
      <alignment horizontal="center" readingOrder="0" shrinkToFit="0" vertical="center" wrapText="1"/>
    </xf>
    <xf borderId="7" fillId="2" fontId="44" numFmtId="0" xfId="0" applyAlignment="1" applyBorder="1" applyFont="1">
      <alignment horizontal="center" readingOrder="0" shrinkToFit="0" vertical="center" wrapText="1"/>
    </xf>
    <xf borderId="9" fillId="2" fontId="45" numFmtId="0" xfId="0" applyAlignment="1" applyBorder="1" applyFont="1">
      <alignment horizontal="center" readingOrder="0" shrinkToFit="0" vertical="center" wrapText="1"/>
    </xf>
    <xf borderId="9" fillId="2" fontId="46" numFmtId="2" xfId="0" applyAlignment="1" applyBorder="1" applyFont="1" applyNumberFormat="1">
      <alignment horizontal="center" shrinkToFit="0" wrapText="1"/>
    </xf>
    <xf borderId="9" fillId="2" fontId="47" numFmtId="2" xfId="0" applyAlignment="1" applyBorder="1" applyFont="1" applyNumberFormat="1">
      <alignment horizontal="center" readingOrder="0" shrinkToFit="0" wrapText="1"/>
    </xf>
    <xf borderId="7" fillId="0" fontId="23" numFmtId="0" xfId="0" applyAlignment="1" applyBorder="1" applyFont="1">
      <alignment shrinkToFit="0" vertical="center" wrapText="0"/>
    </xf>
    <xf borderId="9" fillId="0" fontId="23" numFmtId="2" xfId="0" applyAlignment="1" applyBorder="1" applyFont="1" applyNumberFormat="1">
      <alignment shrinkToFit="0" vertical="center" wrapText="0"/>
    </xf>
    <xf borderId="9" fillId="0" fontId="23" numFmtId="164" xfId="0" applyAlignment="1" applyBorder="1" applyFont="1" applyNumberFormat="1">
      <alignment readingOrder="0" shrinkToFit="0" vertical="center" wrapText="1"/>
    </xf>
    <xf borderId="9" fillId="8" fontId="48" numFmtId="2" xfId="0" applyAlignment="1" applyBorder="1" applyFont="1" applyNumberFormat="1">
      <alignment horizontal="center" readingOrder="0" shrinkToFit="0" wrapText="1"/>
    </xf>
    <xf borderId="7" fillId="8" fontId="49" numFmtId="2" xfId="0" applyAlignment="1" applyBorder="1" applyFont="1" applyNumberFormat="1">
      <alignment horizontal="center" shrinkToFit="0" wrapText="1"/>
    </xf>
    <xf borderId="9" fillId="8" fontId="50" numFmtId="2" xfId="0" applyAlignment="1" applyBorder="1" applyFont="1" applyNumberFormat="1">
      <alignment readingOrder="0" shrinkToFit="0" vertical="center" wrapText="0"/>
    </xf>
    <xf borderId="9" fillId="0" fontId="51" numFmtId="2" xfId="0" applyAlignment="1" applyBorder="1" applyFont="1" applyNumberFormat="1">
      <alignment horizontal="center" readingOrder="0" shrinkToFit="0" wrapText="1"/>
    </xf>
    <xf borderId="7" fillId="0" fontId="52" numFmtId="2" xfId="0" applyAlignment="1" applyBorder="1" applyFont="1" applyNumberFormat="1">
      <alignment horizontal="center" readingOrder="0" shrinkToFit="0" wrapText="1"/>
    </xf>
    <xf borderId="7" fillId="2" fontId="53" numFmtId="2" xfId="0" applyAlignment="1" applyBorder="1" applyFont="1" applyNumberFormat="1">
      <alignment horizontal="center" readingOrder="0" shrinkToFit="0" wrapText="1"/>
    </xf>
    <xf borderId="7" fillId="0" fontId="54" numFmtId="2" xfId="0" applyAlignment="1" applyBorder="1" applyFont="1" applyNumberFormat="1">
      <alignment readingOrder="0" shrinkToFit="0" vertical="center" wrapText="1"/>
    </xf>
    <xf borderId="7" fillId="2" fontId="29" numFmtId="0" xfId="0" applyAlignment="1" applyBorder="1" applyFont="1">
      <alignment horizontal="center" readingOrder="0" shrinkToFit="0" vertical="center" wrapText="1"/>
    </xf>
    <xf borderId="7" fillId="2" fontId="55" numFmtId="0" xfId="0" applyAlignment="1" applyBorder="1" applyFont="1">
      <alignment horizontal="center" readingOrder="0" shrinkToFit="0" vertical="center" wrapText="1"/>
    </xf>
    <xf borderId="7" fillId="8" fontId="56" numFmtId="2" xfId="0" applyAlignment="1" applyBorder="1" applyFont="1" applyNumberFormat="1">
      <alignment readingOrder="0" shrinkToFit="0" vertical="center" wrapText="1"/>
    </xf>
    <xf borderId="7" fillId="8" fontId="57" numFmtId="2" xfId="0" applyAlignment="1" applyBorder="1" applyFont="1" applyNumberFormat="1">
      <alignment readingOrder="0" shrinkToFit="0" vertical="center" wrapText="1"/>
    </xf>
    <xf borderId="7" fillId="8" fontId="58" numFmtId="2" xfId="0" applyAlignment="1" applyBorder="1" applyFont="1" applyNumberFormat="1">
      <alignment readingOrder="0" shrinkToFit="0" vertical="center" wrapText="0"/>
    </xf>
    <xf borderId="9" fillId="8" fontId="23" numFmtId="2" xfId="0" applyAlignment="1" applyBorder="1" applyFont="1" applyNumberFormat="1">
      <alignment shrinkToFit="0" vertical="center" wrapText="0"/>
    </xf>
    <xf borderId="18" fillId="0" fontId="23" numFmtId="2" xfId="0" applyAlignment="1" applyBorder="1" applyFont="1" applyNumberFormat="1">
      <alignment shrinkToFit="0" wrapText="1"/>
    </xf>
    <xf borderId="19" fillId="0" fontId="23" numFmtId="2" xfId="0" applyAlignment="1" applyBorder="1" applyFont="1" applyNumberFormat="1">
      <alignment shrinkToFit="0" wrapText="1"/>
    </xf>
    <xf borderId="7" fillId="0" fontId="23" numFmtId="2" xfId="0" applyAlignment="1" applyBorder="1" applyFont="1" applyNumberFormat="1">
      <alignment shrinkToFit="0" wrapText="1"/>
    </xf>
    <xf borderId="10" fillId="16" fontId="23" numFmtId="2" xfId="0" applyAlignment="1" applyBorder="1" applyFont="1" applyNumberFormat="1">
      <alignment readingOrder="0" shrinkToFit="0" vertical="center" wrapText="1"/>
    </xf>
    <xf borderId="7" fillId="16" fontId="59" numFmtId="2" xfId="0" applyAlignment="1" applyBorder="1" applyFont="1" applyNumberFormat="1">
      <alignment readingOrder="0" shrinkToFit="0" wrapText="1"/>
    </xf>
    <xf borderId="9" fillId="0" fontId="60" numFmtId="2" xfId="0" applyAlignment="1" applyBorder="1" applyFont="1" applyNumberFormat="1">
      <alignment readingOrder="0" shrinkToFit="0" vertical="center" wrapText="0"/>
    </xf>
    <xf borderId="7" fillId="0" fontId="23" numFmtId="0" xfId="0" applyAlignment="1" applyBorder="1" applyFont="1">
      <alignment shrinkToFit="0" wrapText="1"/>
    </xf>
    <xf borderId="20" fillId="0" fontId="23" numFmtId="2" xfId="0" applyAlignment="1" applyBorder="1" applyFont="1" applyNumberFormat="1">
      <alignment shrinkToFit="0" wrapText="1"/>
    </xf>
    <xf borderId="18" fillId="0" fontId="23" numFmtId="0" xfId="0" applyAlignment="1" applyBorder="1" applyFont="1">
      <alignment horizontal="left" shrinkToFit="0" vertical="center" wrapText="1"/>
    </xf>
    <xf borderId="18" fillId="0" fontId="23" numFmtId="0" xfId="0" applyAlignment="1" applyBorder="1" applyFont="1">
      <alignment horizontal="left" readingOrder="0" shrinkToFit="0" vertical="center" wrapText="1"/>
    </xf>
    <xf borderId="9" fillId="0" fontId="61" numFmtId="2" xfId="0" applyAlignment="1" applyBorder="1" applyFont="1" applyNumberFormat="1">
      <alignment readingOrder="0" shrinkToFit="0" vertical="center" wrapText="0"/>
    </xf>
    <xf borderId="7" fillId="0" fontId="23" numFmtId="0" xfId="0" applyAlignment="1" applyBorder="1" applyFont="1">
      <alignment horizontal="left" readingOrder="0" shrinkToFit="0" vertical="center" wrapText="1"/>
    </xf>
    <xf borderId="4" fillId="0" fontId="62" numFmtId="0" xfId="0" applyAlignment="1" applyBorder="1" applyFont="1">
      <alignment horizontal="left" readingOrder="0" shrinkToFit="0" vertical="center" wrapText="1"/>
    </xf>
    <xf borderId="10" fillId="0" fontId="62" numFmtId="0" xfId="0" applyAlignment="1" applyBorder="1" applyFont="1">
      <alignment horizontal="left" readingOrder="0" shrinkToFit="0" vertical="center" wrapText="1"/>
    </xf>
    <xf borderId="7" fillId="0" fontId="62" numFmtId="0" xfId="0" applyAlignment="1" applyBorder="1" applyFont="1">
      <alignment horizontal="left" readingOrder="0" shrinkToFit="0" vertical="center" wrapText="1"/>
    </xf>
    <xf borderId="9" fillId="0" fontId="62" numFmtId="9" xfId="0" applyAlignment="1" applyBorder="1" applyFont="1" applyNumberFormat="1">
      <alignment horizontal="left" shrinkToFit="0" vertical="center" wrapText="1"/>
    </xf>
    <xf borderId="9" fillId="0" fontId="62" numFmtId="2" xfId="0" applyAlignment="1" applyBorder="1" applyFont="1" applyNumberFormat="1">
      <alignment horizontal="left" shrinkToFit="0" vertical="center" wrapText="1"/>
    </xf>
    <xf borderId="9" fillId="0" fontId="62" numFmtId="2" xfId="0" applyAlignment="1" applyBorder="1" applyFont="1" applyNumberFormat="1">
      <alignment horizontal="left" shrinkToFit="0" vertical="center" wrapText="0"/>
    </xf>
    <xf borderId="0" fillId="0" fontId="23" numFmtId="2" xfId="0" applyAlignment="1" applyFont="1" applyNumberFormat="1">
      <alignment shrinkToFit="0" vertical="center" wrapText="1"/>
    </xf>
    <xf borderId="7" fillId="0" fontId="23" numFmtId="9" xfId="0" applyAlignment="1" applyBorder="1" applyFont="1" applyNumberFormat="1">
      <alignment horizontal="left" shrinkToFit="0" vertical="center" wrapText="1"/>
    </xf>
    <xf borderId="7" fillId="0" fontId="62" numFmtId="9" xfId="0" applyAlignment="1" applyBorder="1" applyFont="1" applyNumberFormat="1">
      <alignment horizontal="left" shrinkToFit="0" vertical="center" wrapText="1"/>
    </xf>
    <xf borderId="7" fillId="0" fontId="63" numFmtId="0" xfId="0" applyAlignment="1" applyBorder="1" applyFont="1">
      <alignment readingOrder="0" shrinkToFit="0" wrapText="1"/>
    </xf>
    <xf borderId="4" fillId="4" fontId="26" numFmtId="9" xfId="0" applyAlignment="1" applyBorder="1" applyFont="1" applyNumberFormat="1">
      <alignment horizontal="right" shrinkToFit="0" vertical="center" wrapText="1"/>
    </xf>
    <xf borderId="9" fillId="4" fontId="26" numFmtId="9" xfId="0" applyAlignment="1" applyBorder="1" applyFont="1" applyNumberFormat="1">
      <alignment horizontal="right" shrinkToFit="0" vertical="center" wrapText="1"/>
    </xf>
    <xf borderId="9" fillId="4" fontId="23" numFmtId="2" xfId="0" applyAlignment="1" applyBorder="1" applyFont="1" applyNumberFormat="1">
      <alignment shrinkToFit="0" vertical="center" wrapText="1"/>
    </xf>
    <xf borderId="9" fillId="4" fontId="23" numFmtId="2" xfId="0" applyAlignment="1" applyBorder="1" applyFont="1" applyNumberFormat="1">
      <alignment shrinkToFit="0" vertical="center" wrapText="0"/>
    </xf>
    <xf borderId="3" fillId="4" fontId="23" numFmtId="2" xfId="0" applyAlignment="1" applyBorder="1" applyFont="1" applyNumberFormat="1">
      <alignment shrinkToFit="0" vertical="center" wrapText="1"/>
    </xf>
    <xf borderId="0" fillId="0" fontId="23" numFmtId="2" xfId="0" applyAlignment="1" applyFont="1" applyNumberFormat="1">
      <alignment shrinkToFit="0" vertical="center" wrapText="0"/>
    </xf>
    <xf borderId="0" fillId="0" fontId="23" numFmtId="0" xfId="0" applyAlignment="1" applyFont="1">
      <alignment shrinkToFit="0" vertical="center" wrapText="0"/>
    </xf>
    <xf borderId="15" fillId="3" fontId="64" numFmtId="0" xfId="0" applyAlignment="1" applyBorder="1" applyFont="1">
      <alignment horizontal="center" shrinkToFit="0" vertical="center" wrapText="1"/>
    </xf>
    <xf borderId="8" fillId="4" fontId="65" numFmtId="0" xfId="0" applyAlignment="1" applyBorder="1" applyFont="1">
      <alignment horizontal="center" shrinkToFit="0" vertical="center" wrapText="1"/>
    </xf>
    <xf borderId="8" fillId="4" fontId="65" numFmtId="0" xfId="0" applyAlignment="1" applyBorder="1" applyFont="1">
      <alignment horizontal="center" readingOrder="0" shrinkToFit="0" vertical="center" wrapText="1"/>
    </xf>
    <xf borderId="8" fillId="0" fontId="4" numFmtId="0" xfId="0" applyAlignment="1" applyBorder="1" applyFont="1">
      <alignment horizontal="left" readingOrder="0" shrinkToFit="0" vertical="center" wrapText="1"/>
    </xf>
    <xf borderId="8" fillId="0" fontId="4" numFmtId="0" xfId="0" applyAlignment="1" applyBorder="1" applyFont="1">
      <alignment readingOrder="0" shrinkToFit="0" vertical="center" wrapText="1"/>
    </xf>
    <xf borderId="7" fillId="0" fontId="1" numFmtId="164" xfId="0" applyAlignment="1" applyBorder="1" applyFont="1" applyNumberFormat="1">
      <alignment horizontal="center" readingOrder="0" shrinkToFit="0" vertical="center" wrapText="1"/>
    </xf>
    <xf borderId="8" fillId="0" fontId="4" numFmtId="0" xfId="0" applyAlignment="1" applyBorder="1" applyFont="1">
      <alignment shrinkToFit="0" vertical="center" wrapText="1"/>
    </xf>
    <xf borderId="8" fillId="0" fontId="1" numFmtId="0" xfId="0" applyAlignment="1" applyBorder="1" applyFont="1">
      <alignment vertical="center"/>
    </xf>
    <xf borderId="7" fillId="0" fontId="4" numFmtId="0" xfId="0" applyAlignment="1" applyBorder="1" applyFont="1">
      <alignment shrinkToFit="0" vertical="center" wrapText="1"/>
    </xf>
    <xf borderId="7" fillId="0" fontId="66" numFmtId="0" xfId="0" applyAlignment="1" applyBorder="1" applyFont="1">
      <alignment horizontal="left" readingOrder="0" shrinkToFit="0" vertical="center" wrapText="1"/>
    </xf>
    <xf borderId="7" fillId="0" fontId="14" numFmtId="0" xfId="0" applyAlignment="1" applyBorder="1" applyFont="1">
      <alignment shrinkToFit="0" vertical="center" wrapText="1"/>
    </xf>
    <xf borderId="8" fillId="0" fontId="67" numFmtId="0" xfId="0" applyAlignment="1" applyBorder="1" applyFont="1">
      <alignment readingOrder="0" shrinkToFit="0" vertical="center" wrapText="1"/>
    </xf>
    <xf borderId="7" fillId="0" fontId="1" numFmtId="0" xfId="0" applyAlignment="1" applyBorder="1" applyFont="1">
      <alignment horizontal="left" readingOrder="0" shrinkToFit="0" vertical="center" wrapText="1"/>
    </xf>
    <xf borderId="7" fillId="0" fontId="1" numFmtId="164" xfId="0" applyAlignment="1" applyBorder="1" applyFont="1" applyNumberFormat="1">
      <alignment horizontal="center" shrinkToFit="0" vertical="center" wrapText="1"/>
    </xf>
    <xf borderId="7" fillId="0" fontId="1" numFmtId="0" xfId="0" applyAlignment="1" applyBorder="1" applyFont="1">
      <alignment readingOrder="0" shrinkToFit="0" vertical="center" wrapText="1"/>
    </xf>
    <xf borderId="7" fillId="0" fontId="1" numFmtId="0" xfId="0" applyAlignment="1" applyBorder="1" applyFont="1">
      <alignment readingOrder="0" vertical="center"/>
    </xf>
    <xf borderId="7" fillId="0" fontId="1" numFmtId="0" xfId="0" applyAlignment="1" applyBorder="1" applyFont="1">
      <alignment shrinkToFit="0" vertical="center" wrapText="1"/>
    </xf>
    <xf borderId="7" fillId="0" fontId="4" numFmtId="164" xfId="0" applyAlignment="1" applyBorder="1" applyFont="1" applyNumberFormat="1">
      <alignment horizontal="center" shrinkToFit="0" vertical="center" wrapText="1"/>
    </xf>
    <xf borderId="7" fillId="0" fontId="1" numFmtId="0" xfId="0" applyAlignment="1" applyBorder="1" applyFont="1">
      <alignment horizontal="center" shrinkToFit="0" vertical="center" wrapText="1"/>
    </xf>
    <xf borderId="10" fillId="0" fontId="4" numFmtId="0" xfId="0" applyAlignment="1" applyBorder="1" applyFont="1">
      <alignment shrinkToFit="0" vertical="center" wrapText="1"/>
    </xf>
    <xf borderId="0" fillId="0" fontId="68" numFmtId="0" xfId="0" applyAlignment="1" applyFont="1">
      <alignment vertical="center"/>
    </xf>
    <xf borderId="0" fillId="0" fontId="1" numFmtId="9" xfId="0" applyAlignment="1" applyFont="1" applyNumberFormat="1">
      <alignment shrinkToFit="0" vertical="center" wrapText="1"/>
    </xf>
    <xf borderId="4" fillId="3" fontId="69"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10" fillId="0" fontId="4" numFmtId="0" xfId="0" applyAlignment="1" applyBorder="1" applyFont="1">
      <alignment readingOrder="0" shrinkToFit="0" vertical="center" wrapText="1"/>
    </xf>
    <xf borderId="7" fillId="0" fontId="15" numFmtId="0" xfId="0" applyAlignment="1" applyBorder="1" applyFont="1">
      <alignment readingOrder="0" shrinkToFit="0" vertical="center" wrapText="1"/>
    </xf>
    <xf borderId="7" fillId="0" fontId="70" numFmtId="0" xfId="0" applyAlignment="1" applyBorder="1" applyFont="1">
      <alignment readingOrder="0" shrinkToFit="0" vertical="center" wrapText="1"/>
    </xf>
    <xf borderId="7" fillId="0" fontId="4" numFmtId="14" xfId="0" applyAlignment="1" applyBorder="1" applyFont="1" applyNumberFormat="1">
      <alignment shrinkToFit="0" vertical="center" wrapText="1"/>
    </xf>
    <xf borderId="7" fillId="0" fontId="4" numFmtId="168" xfId="0" applyAlignment="1" applyBorder="1" applyFont="1" applyNumberFormat="1">
      <alignment shrinkToFit="0" vertical="center" wrapText="1"/>
    </xf>
    <xf borderId="4" fillId="2" fontId="71" numFmtId="0" xfId="0" applyAlignment="1" applyBorder="1" applyFont="1">
      <alignment horizontal="center" shrinkToFit="0" vertical="center" wrapText="1"/>
    </xf>
    <xf borderId="0" fillId="2" fontId="71" numFmtId="0" xfId="0" applyAlignment="1" applyFont="1">
      <alignment shrinkToFit="0" vertical="center" wrapText="1"/>
    </xf>
    <xf borderId="0" fillId="2" fontId="1" numFmtId="0" xfId="0" applyFont="1"/>
    <xf borderId="0" fillId="2" fontId="72" numFmtId="0" xfId="0" applyAlignment="1" applyFont="1">
      <alignment shrinkToFit="0" vertical="center" wrapText="1"/>
    </xf>
    <xf borderId="4" fillId="3" fontId="73" numFmtId="0" xfId="0" applyAlignment="1" applyBorder="1" applyFont="1">
      <alignment horizontal="center" readingOrder="0" shrinkToFit="0" vertical="center" wrapText="1"/>
    </xf>
    <xf borderId="10" fillId="2" fontId="74" numFmtId="0" xfId="0" applyAlignment="1" applyBorder="1" applyFont="1">
      <alignment horizontal="center" shrinkToFit="0" vertical="center" wrapText="1"/>
    </xf>
    <xf borderId="7" fillId="2" fontId="74" numFmtId="0" xfId="0" applyAlignment="1" applyBorder="1" applyFont="1">
      <alignment horizontal="center" shrinkToFit="0" vertical="center" wrapText="1"/>
    </xf>
    <xf borderId="0" fillId="2" fontId="74" numFmtId="0" xfId="0" applyAlignment="1" applyFont="1">
      <alignment shrinkToFit="0" vertical="center" wrapText="1"/>
    </xf>
    <xf borderId="0" fillId="2" fontId="72" numFmtId="0" xfId="0" applyFont="1"/>
    <xf borderId="0" fillId="0" fontId="75" numFmtId="0" xfId="0" applyFont="1"/>
    <xf borderId="4" fillId="2" fontId="71" numFmtId="0" xfId="0" applyAlignment="1" applyBorder="1" applyFont="1">
      <alignment horizontal="center" readingOrder="0" shrinkToFit="0" vertical="center" wrapText="1"/>
    </xf>
    <xf borderId="7" fillId="2" fontId="71" numFmtId="0" xfId="0" applyAlignment="1" applyBorder="1" applyFont="1">
      <alignment horizontal="center" shrinkToFit="0" vertical="center" wrapText="1"/>
    </xf>
    <xf borderId="21" fillId="2" fontId="1" numFmtId="0" xfId="0" applyAlignment="1" applyBorder="1" applyFont="1">
      <alignment shrinkToFit="0" vertical="center" wrapText="1"/>
    </xf>
    <xf borderId="7" fillId="2" fontId="1" numFmtId="0" xfId="0" applyAlignment="1" applyBorder="1" applyFont="1">
      <alignment shrinkToFit="0" vertical="center" wrapText="1"/>
    </xf>
    <xf borderId="21" fillId="2" fontId="71" numFmtId="0" xfId="0" applyAlignment="1" applyBorder="1" applyFont="1">
      <alignment shrinkToFit="0" vertical="center" wrapText="1"/>
    </xf>
    <xf borderId="21" fillId="2" fontId="1" numFmtId="0" xfId="0" applyBorder="1" applyFont="1"/>
    <xf borderId="7" fillId="2" fontId="71" numFmtId="49" xfId="0" applyAlignment="1" applyBorder="1" applyFont="1" applyNumberFormat="1">
      <alignment horizontal="center" shrinkToFit="0" vertical="center" wrapText="1"/>
    </xf>
    <xf borderId="7" fillId="16" fontId="71" numFmtId="0" xfId="0" applyAlignment="1" applyBorder="1" applyFont="1">
      <alignment horizontal="center" readingOrder="0" shrinkToFit="0" vertical="center" wrapText="1"/>
    </xf>
    <xf borderId="7" fillId="16" fontId="76" numFmtId="0" xfId="0" applyAlignment="1" applyBorder="1" applyFont="1">
      <alignment horizontal="center" readingOrder="0" shrinkToFit="0" vertical="center" wrapText="1"/>
    </xf>
    <xf borderId="7" fillId="16" fontId="77" numFmtId="0" xfId="0" applyAlignment="1" applyBorder="1" applyFont="1">
      <alignment horizontal="center" readingOrder="0" shrinkToFit="0" vertical="center" wrapText="1"/>
    </xf>
    <xf borderId="21" fillId="2" fontId="71" numFmtId="0" xfId="0" applyAlignment="1" applyBorder="1" applyFont="1">
      <alignment horizontal="center" shrinkToFit="0" vertical="center" wrapText="1"/>
    </xf>
    <xf borderId="21" fillId="2" fontId="29" numFmtId="0" xfId="0" applyAlignment="1" applyBorder="1" applyFont="1">
      <alignment horizontal="center" shrinkToFit="0" wrapText="1"/>
    </xf>
    <xf borderId="7" fillId="17" fontId="1" numFmtId="0" xfId="0" applyAlignment="1" applyBorder="1" applyFill="1" applyFont="1">
      <alignment shrinkToFit="0" vertical="center" wrapText="1"/>
    </xf>
    <xf borderId="7" fillId="17" fontId="1" numFmtId="169" xfId="0" applyAlignment="1" applyBorder="1" applyFont="1" applyNumberFormat="1">
      <alignment shrinkToFit="0" vertical="center" wrapText="1"/>
    </xf>
    <xf borderId="7" fillId="17" fontId="71" numFmtId="0" xfId="0" applyAlignment="1" applyBorder="1" applyFont="1">
      <alignment shrinkToFit="0" vertical="center" wrapText="1"/>
    </xf>
    <xf borderId="7" fillId="17" fontId="78" numFmtId="0" xfId="0" applyAlignment="1" applyBorder="1" applyFont="1">
      <alignment shrinkToFit="0" vertical="center" wrapText="1"/>
    </xf>
    <xf borderId="21" fillId="17" fontId="71" numFmtId="0" xfId="0" applyAlignment="1" applyBorder="1" applyFont="1">
      <alignment horizontal="right" shrinkToFit="0" vertical="center" wrapText="1"/>
    </xf>
    <xf borderId="21" fillId="17" fontId="29" numFmtId="0" xfId="0" applyAlignment="1" applyBorder="1" applyFont="1">
      <alignment horizontal="right" shrinkToFit="0" vertical="center" wrapText="1"/>
    </xf>
    <xf borderId="21" fillId="17" fontId="1" numFmtId="0" xfId="0" applyAlignment="1" applyBorder="1" applyFont="1">
      <alignment shrinkToFit="0" vertical="center" wrapText="1"/>
    </xf>
    <xf borderId="21" fillId="17" fontId="1" numFmtId="0" xfId="0" applyBorder="1" applyFont="1"/>
    <xf borderId="22" fillId="2" fontId="71" numFmtId="169" xfId="0" applyAlignment="1" applyBorder="1" applyFont="1" applyNumberFormat="1">
      <alignment horizontal="center" shrinkToFit="0" vertical="center" wrapText="1"/>
    </xf>
    <xf borderId="7" fillId="2" fontId="71" numFmtId="0" xfId="0" applyAlignment="1" applyBorder="1" applyFont="1">
      <alignment shrinkToFit="0" vertical="center" wrapText="1"/>
    </xf>
    <xf borderId="23" fillId="2" fontId="1" numFmtId="0" xfId="0" applyAlignment="1" applyBorder="1" applyFont="1">
      <alignment shrinkToFit="0" vertical="center" wrapText="1"/>
    </xf>
    <xf borderId="16" fillId="2" fontId="78" numFmtId="0" xfId="0" applyAlignment="1" applyBorder="1" applyFont="1">
      <alignment shrinkToFit="0" vertical="center" wrapText="1"/>
    </xf>
    <xf borderId="16" fillId="2" fontId="1" numFmtId="0" xfId="0" applyAlignment="1" applyBorder="1" applyFont="1">
      <alignment shrinkToFit="0" vertical="center" wrapText="1"/>
    </xf>
    <xf borderId="21" fillId="2" fontId="29" numFmtId="0" xfId="0" applyAlignment="1" applyBorder="1" applyFont="1">
      <alignment horizontal="right" shrinkToFit="0" vertical="center" wrapText="1"/>
    </xf>
    <xf borderId="7" fillId="2" fontId="79" numFmtId="0" xfId="0" applyAlignment="1" applyBorder="1" applyFont="1">
      <alignment horizontal="center" shrinkToFit="0" vertical="center" wrapText="1"/>
    </xf>
    <xf borderId="24" fillId="2" fontId="29" numFmtId="0" xfId="0" applyAlignment="1" applyBorder="1" applyFont="1">
      <alignment horizontal="center" shrinkToFit="0" vertical="center" wrapText="1"/>
    </xf>
    <xf borderId="24" fillId="2" fontId="29" numFmtId="0" xfId="0" applyAlignment="1" applyBorder="1" applyFont="1">
      <alignment shrinkToFit="0" vertical="center" wrapText="1"/>
    </xf>
    <xf borderId="7" fillId="2" fontId="29" numFmtId="0" xfId="0" applyAlignment="1" applyBorder="1" applyFont="1">
      <alignment horizontal="center" shrinkToFit="0" vertical="center" wrapText="1"/>
    </xf>
    <xf borderId="21" fillId="2" fontId="80" numFmtId="0" xfId="0" applyAlignment="1" applyBorder="1" applyFont="1">
      <alignment horizontal="right" shrinkToFit="0" vertical="center" wrapText="1"/>
    </xf>
    <xf borderId="7" fillId="2" fontId="29" numFmtId="0" xfId="0" applyAlignment="1" applyBorder="1" applyFont="1">
      <alignment shrinkToFit="0" vertical="center" wrapText="1"/>
    </xf>
    <xf borderId="24" fillId="2" fontId="71" numFmtId="169" xfId="0" applyAlignment="1" applyBorder="1" applyFont="1" applyNumberFormat="1">
      <alignment horizontal="center" shrinkToFit="0" vertical="center" wrapText="1"/>
    </xf>
    <xf borderId="24" fillId="2" fontId="71" numFmtId="0" xfId="0" applyAlignment="1" applyBorder="1" applyFont="1">
      <alignment shrinkToFit="0" vertical="center" wrapText="1"/>
    </xf>
    <xf borderId="7" fillId="2" fontId="78" numFmtId="0" xfId="0" applyAlignment="1" applyBorder="1" applyFont="1">
      <alignment shrinkToFit="0" vertical="center" wrapText="1"/>
    </xf>
    <xf borderId="24" fillId="2" fontId="71" numFmtId="0" xfId="0" applyAlignment="1" applyBorder="1" applyFont="1">
      <alignment horizontal="center" shrinkToFit="0" vertical="center" wrapText="1"/>
    </xf>
    <xf borderId="7" fillId="2" fontId="71" numFmtId="169" xfId="0" applyAlignment="1" applyBorder="1" applyFont="1" applyNumberFormat="1">
      <alignment horizontal="center" shrinkToFit="0" vertical="center" wrapText="1"/>
    </xf>
    <xf borderId="21" fillId="2" fontId="29" numFmtId="0" xfId="0" applyAlignment="1" applyBorder="1" applyFont="1">
      <alignment shrinkToFit="0" vertical="center" wrapText="1"/>
    </xf>
    <xf borderId="25" fillId="17" fontId="71" numFmtId="0" xfId="0" applyAlignment="1" applyBorder="1" applyFont="1">
      <alignment shrinkToFit="0" vertical="center" wrapText="1"/>
    </xf>
    <xf borderId="25" fillId="17" fontId="1" numFmtId="0" xfId="0" applyAlignment="1" applyBorder="1" applyFont="1">
      <alignment shrinkToFit="0" vertical="center" wrapText="1"/>
    </xf>
    <xf borderId="10" fillId="17" fontId="78" numFmtId="0" xfId="0" applyAlignment="1" applyBorder="1" applyFont="1">
      <alignment shrinkToFit="0" vertical="center" wrapText="1"/>
    </xf>
    <xf borderId="10" fillId="17" fontId="1" numFmtId="0" xfId="0" applyAlignment="1" applyBorder="1" applyFont="1">
      <alignment shrinkToFit="0" vertical="center" wrapText="1"/>
    </xf>
    <xf borderId="26" fillId="2" fontId="1" numFmtId="0" xfId="0" applyAlignment="1" applyBorder="1" applyFont="1">
      <alignment shrinkToFit="0" vertical="center" wrapText="1"/>
    </xf>
    <xf borderId="6" fillId="2" fontId="78" numFmtId="0" xfId="0" applyAlignment="1" applyBorder="1" applyFont="1">
      <alignment shrinkToFit="0" vertical="center" wrapText="1"/>
    </xf>
    <xf borderId="6" fillId="2" fontId="1" numFmtId="0" xfId="0" applyAlignment="1" applyBorder="1" applyFont="1">
      <alignment shrinkToFit="0" vertical="center" wrapText="1"/>
    </xf>
    <xf borderId="7" fillId="2" fontId="79" numFmtId="0" xfId="0" applyAlignment="1" applyBorder="1" applyFont="1">
      <alignment horizontal="center" readingOrder="0" shrinkToFit="0" vertical="center" wrapText="1"/>
    </xf>
    <xf borderId="7" fillId="2" fontId="1" numFmtId="0" xfId="0" applyAlignment="1" applyBorder="1" applyFont="1">
      <alignment readingOrder="0" shrinkToFit="0" vertical="center" wrapText="1"/>
    </xf>
    <xf borderId="7" fillId="2" fontId="81" numFmtId="0" xfId="0" applyAlignment="1" applyBorder="1" applyFont="1">
      <alignment horizontal="center" readingOrder="0" shrinkToFit="0" vertical="center" wrapText="1"/>
    </xf>
    <xf borderId="27" fillId="2" fontId="1" numFmtId="0" xfId="0" applyAlignment="1" applyBorder="1" applyFont="1">
      <alignment shrinkToFit="0" vertical="center" wrapText="1"/>
    </xf>
    <xf borderId="14" fillId="2" fontId="78" numFmtId="0" xfId="0" applyAlignment="1" applyBorder="1" applyFont="1">
      <alignment shrinkToFit="0" vertical="center" wrapText="1"/>
    </xf>
    <xf borderId="14" fillId="2" fontId="1" numFmtId="0" xfId="0" applyAlignment="1" applyBorder="1" applyFont="1">
      <alignment shrinkToFit="0" vertical="center" wrapText="1"/>
    </xf>
    <xf borderId="28" fillId="2" fontId="71" numFmtId="169" xfId="0" applyAlignment="1" applyBorder="1" applyFont="1" applyNumberFormat="1">
      <alignment horizontal="center" shrinkToFit="0" vertical="center" wrapText="1"/>
    </xf>
    <xf borderId="28" fillId="2" fontId="71" numFmtId="0" xfId="0" applyAlignment="1" applyBorder="1" applyFont="1">
      <alignment shrinkToFit="0" vertical="center" wrapText="1"/>
    </xf>
    <xf borderId="28" fillId="2" fontId="1" numFmtId="0" xfId="0" applyAlignment="1" applyBorder="1" applyFont="1">
      <alignment shrinkToFit="0" vertical="center" wrapText="1"/>
    </xf>
    <xf borderId="8" fillId="2" fontId="78" numFmtId="0" xfId="0" applyAlignment="1" applyBorder="1" applyFont="1">
      <alignment shrinkToFit="0" vertical="center" wrapText="1"/>
    </xf>
    <xf borderId="8" fillId="2" fontId="1" numFmtId="0" xfId="0" applyAlignment="1" applyBorder="1" applyFont="1">
      <alignment shrinkToFit="0" vertical="center" wrapText="1"/>
    </xf>
    <xf quotePrefix="1" borderId="7" fillId="2" fontId="29" numFmtId="0" xfId="0" applyAlignment="1" applyBorder="1" applyFont="1">
      <alignment shrinkToFit="0" vertical="center" wrapText="1"/>
    </xf>
    <xf borderId="10" fillId="2" fontId="29" numFmtId="0" xfId="0" applyAlignment="1" applyBorder="1" applyFont="1">
      <alignment horizontal="center" readingOrder="0" shrinkToFit="0" vertical="center" wrapText="1"/>
    </xf>
    <xf quotePrefix="1" borderId="28" fillId="2" fontId="29" numFmtId="0" xfId="0" applyAlignment="1" applyBorder="1" applyFont="1">
      <alignment shrinkToFit="0" vertical="center" wrapText="1"/>
    </xf>
    <xf borderId="26" fillId="2" fontId="29" numFmtId="0" xfId="0" applyAlignment="1" applyBorder="1" applyFont="1">
      <alignment horizontal="center" shrinkToFit="0" vertical="center" wrapText="1"/>
    </xf>
    <xf borderId="6" fillId="2" fontId="29" numFmtId="0" xfId="0" applyAlignment="1" applyBorder="1" applyFont="1">
      <alignment horizontal="center" readingOrder="0" shrinkToFit="0" vertical="center" wrapText="1"/>
    </xf>
    <xf quotePrefix="1" borderId="7" fillId="2" fontId="71" numFmtId="0" xfId="0" applyAlignment="1" applyBorder="1" applyFont="1">
      <alignment shrinkToFit="0" vertical="center" wrapText="1"/>
    </xf>
    <xf borderId="7" fillId="18" fontId="29" numFmtId="0" xfId="0" applyAlignment="1" applyBorder="1" applyFill="1" applyFont="1">
      <alignment horizontal="center" readingOrder="0" shrinkToFit="0" vertical="center" wrapText="1"/>
    </xf>
    <xf borderId="7" fillId="0" fontId="29" numFmtId="0" xfId="0" applyAlignment="1" applyBorder="1" applyFont="1">
      <alignment horizontal="center" readingOrder="0" shrinkToFit="0" vertical="center" wrapText="1"/>
    </xf>
    <xf borderId="7" fillId="15" fontId="29" numFmtId="0" xfId="0" applyAlignment="1" applyBorder="1" applyFont="1">
      <alignment horizontal="center" readingOrder="0" shrinkToFit="0" vertical="center" wrapText="1"/>
    </xf>
    <xf borderId="7" fillId="16" fontId="29" numFmtId="0" xfId="0" applyAlignment="1" applyBorder="1" applyFont="1">
      <alignment readingOrder="0" shrinkToFit="0" vertical="center" wrapText="1"/>
    </xf>
    <xf borderId="7" fillId="0" fontId="82" numFmtId="0" xfId="0" applyAlignment="1" applyBorder="1" applyFont="1">
      <alignment shrinkToFit="0" vertical="center" wrapText="1"/>
    </xf>
    <xf borderId="7" fillId="0" fontId="79" numFmtId="0" xfId="0" applyAlignment="1" applyBorder="1" applyFont="1">
      <alignment horizontal="center" readingOrder="0" shrinkToFit="0" vertical="center" wrapText="1"/>
    </xf>
    <xf borderId="7" fillId="0" fontId="29" numFmtId="0" xfId="0" applyAlignment="1" applyBorder="1" applyFont="1">
      <alignment readingOrder="0" shrinkToFit="0" vertical="center" wrapText="1"/>
    </xf>
    <xf borderId="7" fillId="2" fontId="83" numFmtId="0" xfId="0" applyAlignment="1" applyBorder="1" applyFont="1">
      <alignment shrinkToFit="0" vertical="center" wrapText="1"/>
    </xf>
    <xf borderId="7" fillId="2" fontId="29" numFmtId="0" xfId="0" applyAlignment="1" applyBorder="1" applyFont="1">
      <alignment readingOrder="0" shrinkToFit="0" vertical="center" wrapText="1"/>
    </xf>
    <xf borderId="7" fillId="0" fontId="29" numFmtId="0" xfId="0" applyAlignment="1" applyBorder="1" applyFont="1">
      <alignment shrinkToFit="0" vertical="center" wrapText="1"/>
    </xf>
    <xf borderId="7" fillId="0" fontId="29" numFmtId="0" xfId="0" applyAlignment="1" applyBorder="1" applyFont="1">
      <alignment horizontal="center" shrinkToFit="0" vertical="center" wrapText="1"/>
    </xf>
    <xf borderId="7" fillId="0" fontId="79" numFmtId="0" xfId="0" applyAlignment="1" applyBorder="1" applyFont="1">
      <alignment horizontal="center" shrinkToFit="0" vertical="center" wrapText="1"/>
    </xf>
    <xf borderId="7" fillId="0" fontId="29" numFmtId="0" xfId="0" applyAlignment="1" applyBorder="1" applyFont="1">
      <alignment horizontal="center" shrinkToFit="0" vertical="center" wrapText="1"/>
    </xf>
    <xf borderId="0" fillId="2" fontId="78" numFmtId="0" xfId="0" applyAlignment="1" applyFont="1">
      <alignment shrinkToFit="0" vertical="center" wrapText="1"/>
    </xf>
    <xf borderId="21" fillId="2" fontId="1" numFmtId="0" xfId="0" applyAlignment="1" applyBorder="1" applyFont="1">
      <alignment vertical="bottom"/>
    </xf>
    <xf borderId="21" fillId="2" fontId="78" numFmtId="0" xfId="0" applyAlignment="1" applyBorder="1" applyFont="1">
      <alignment shrinkToFit="0" vertical="bottom" wrapText="1"/>
    </xf>
    <xf borderId="6" fillId="2" fontId="79" numFmtId="0" xfId="0" applyAlignment="1" applyBorder="1" applyFont="1">
      <alignment horizontal="center" readingOrder="0" shrinkToFit="0" vertical="center" wrapText="1"/>
    </xf>
    <xf borderId="7" fillId="2" fontId="29" numFmtId="0" xfId="0" applyAlignment="1" applyBorder="1" applyFont="1">
      <alignment horizontal="left" readingOrder="0" shrinkToFit="0" vertical="center" wrapText="1"/>
    </xf>
    <xf borderId="7" fillId="0" fontId="79" numFmtId="0" xfId="0" applyAlignment="1" applyBorder="1" applyFont="1">
      <alignment horizontal="center" readingOrder="0" vertical="center"/>
    </xf>
    <xf borderId="7" fillId="2" fontId="29" numFmtId="0" xfId="0" applyAlignment="1" applyBorder="1" applyFont="1">
      <alignment horizontal="center" readingOrder="0" shrinkToFit="0" vertical="center" wrapText="1"/>
    </xf>
    <xf borderId="0" fillId="2" fontId="1" numFmtId="0" xfId="0" applyAlignment="1" applyFont="1">
      <alignment readingOrder="0" shrinkToFit="0" vertical="center" wrapText="1"/>
    </xf>
    <xf quotePrefix="1" borderId="7" fillId="2" fontId="29" numFmtId="0" xfId="0" applyAlignment="1" applyBorder="1" applyFont="1">
      <alignment readingOrder="0" shrinkToFit="0" vertical="center" wrapText="1"/>
    </xf>
    <xf borderId="0" fillId="0" fontId="68" numFmtId="0" xfId="0" applyAlignment="1" applyFont="1">
      <alignment readingOrder="0"/>
    </xf>
    <xf borderId="7" fillId="2" fontId="84" numFmtId="0" xfId="0" applyAlignment="1" applyBorder="1" applyFont="1">
      <alignment horizontal="center" readingOrder="0" shrinkToFit="0" vertical="center" wrapText="1"/>
    </xf>
    <xf borderId="7" fillId="19" fontId="79" numFmtId="0" xfId="0" applyAlignment="1" applyBorder="1" applyFill="1" applyFont="1">
      <alignment horizontal="center" shrinkToFit="0" vertical="center" wrapText="1"/>
    </xf>
    <xf borderId="4" fillId="19" fontId="29" numFmtId="0" xfId="0" applyAlignment="1" applyBorder="1" applyFont="1">
      <alignment horizontal="center" shrinkToFit="0" vertical="center" wrapText="1"/>
    </xf>
    <xf borderId="7" fillId="19" fontId="29" numFmtId="0" xfId="0" applyAlignment="1" applyBorder="1" applyFont="1">
      <alignment readingOrder="0" shrinkToFit="0" vertical="center" wrapText="1"/>
    </xf>
    <xf borderId="7" fillId="19" fontId="29" numFmtId="0" xfId="0" applyAlignment="1" applyBorder="1" applyFont="1">
      <alignment horizontal="center" shrinkToFit="0" vertical="center" wrapText="1"/>
    </xf>
    <xf borderId="0" fillId="19" fontId="79" numFmtId="0" xfId="0" applyAlignment="1" applyFont="1">
      <alignment horizontal="center" readingOrder="0" shrinkToFit="0" vertical="center" wrapText="1"/>
    </xf>
    <xf borderId="7" fillId="19" fontId="79" numFmtId="0" xfId="0" applyAlignment="1" applyBorder="1" applyFont="1">
      <alignment horizontal="center" readingOrder="0" vertical="center"/>
    </xf>
    <xf borderId="0" fillId="19" fontId="29" numFmtId="0" xfId="0" applyAlignment="1" applyFont="1">
      <alignment horizontal="center" readingOrder="0" shrinkToFit="0" vertical="center" wrapText="1"/>
    </xf>
    <xf borderId="7" fillId="19" fontId="29" numFmtId="0" xfId="0" applyAlignment="1" applyBorder="1" applyFont="1">
      <alignment horizontal="center" readingOrder="0" shrinkToFit="0" vertical="center" wrapText="1"/>
    </xf>
    <xf borderId="0" fillId="2" fontId="23" numFmtId="0" xfId="0" applyAlignment="1" applyFont="1">
      <alignment readingOrder="0" shrinkToFit="0" vertical="center" wrapText="1"/>
    </xf>
    <xf borderId="0" fillId="2" fontId="85" numFmtId="0" xfId="0" applyAlignment="1" applyFont="1">
      <alignment shrinkToFit="0" vertical="top" wrapText="1"/>
    </xf>
    <xf borderId="0" fillId="2" fontId="23" numFmtId="0" xfId="0" applyAlignment="1" applyFont="1">
      <alignment shrinkToFit="0" vertical="top" wrapText="1"/>
    </xf>
    <xf borderId="0" fillId="3" fontId="24" numFmtId="0" xfId="0" applyAlignment="1" applyFont="1">
      <alignment horizontal="center" readingOrder="0" shrinkToFit="0" vertical="top" wrapText="1"/>
    </xf>
    <xf borderId="0" fillId="0" fontId="85" numFmtId="9" xfId="0" applyAlignment="1" applyFont="1" applyNumberFormat="1">
      <alignment shrinkToFit="0" vertical="center" wrapText="1"/>
    </xf>
    <xf borderId="0" fillId="0" fontId="23" numFmtId="9" xfId="0" applyAlignment="1" applyFont="1" applyNumberFormat="1">
      <alignment shrinkToFit="0" vertical="top" wrapText="1"/>
    </xf>
    <xf borderId="29" fillId="0" fontId="23" numFmtId="9" xfId="0" applyAlignment="1" applyBorder="1" applyFont="1" applyNumberFormat="1">
      <alignment shrinkToFit="0" vertical="top" wrapText="1"/>
    </xf>
    <xf borderId="0" fillId="0" fontId="85" numFmtId="0" xfId="0" applyAlignment="1" applyFont="1">
      <alignment readingOrder="0" shrinkToFit="0" vertical="center" wrapText="1"/>
    </xf>
    <xf borderId="0" fillId="0" fontId="23" numFmtId="0" xfId="0" applyAlignment="1" applyFont="1">
      <alignment readingOrder="0" shrinkToFit="0" vertical="top" wrapText="1"/>
    </xf>
    <xf borderId="0" fillId="0" fontId="23" numFmtId="0" xfId="0" applyAlignment="1" applyFont="1">
      <alignment horizontal="right" shrinkToFit="0" vertical="top" wrapText="1"/>
    </xf>
    <xf borderId="0" fillId="0" fontId="23" numFmtId="0" xfId="0" applyAlignment="1" applyFont="1">
      <alignment horizontal="right" shrinkToFit="0" wrapText="1"/>
    </xf>
    <xf borderId="0" fillId="0" fontId="23" numFmtId="9" xfId="0" applyAlignment="1" applyFont="1" applyNumberFormat="1">
      <alignment shrinkToFit="0" vertical="top" wrapText="0"/>
    </xf>
    <xf borderId="0" fillId="0" fontId="85" numFmtId="0" xfId="0" applyAlignment="1" applyFont="1">
      <alignment readingOrder="0" shrinkToFit="0" vertical="top" wrapText="1"/>
    </xf>
    <xf borderId="0" fillId="0" fontId="23" numFmtId="49" xfId="0" applyAlignment="1" applyFont="1" applyNumberFormat="1">
      <alignment readingOrder="0" shrinkToFit="0" vertical="top" wrapText="1"/>
    </xf>
    <xf borderId="0" fillId="0" fontId="23" numFmtId="0" xfId="0" applyAlignment="1" applyFont="1">
      <alignment shrinkToFit="0" vertical="top" wrapText="1"/>
    </xf>
    <xf borderId="0" fillId="0" fontId="23" numFmtId="49" xfId="0" applyAlignment="1" applyFont="1" applyNumberFormat="1">
      <alignment shrinkToFit="0" vertical="top" wrapText="1"/>
    </xf>
    <xf borderId="3" fillId="0" fontId="25" numFmtId="9" xfId="0" applyAlignment="1" applyBorder="1" applyFont="1" applyNumberFormat="1">
      <alignment shrinkToFit="0" vertical="top" wrapText="0"/>
    </xf>
    <xf borderId="3" fillId="0" fontId="25" numFmtId="9" xfId="0" applyAlignment="1" applyBorder="1" applyFont="1" applyNumberFormat="1">
      <alignment shrinkToFit="0" vertical="top" wrapText="1"/>
    </xf>
    <xf borderId="17" fillId="0" fontId="25" numFmtId="9" xfId="0" applyAlignment="1" applyBorder="1" applyFont="1" applyNumberFormat="1">
      <alignment shrinkToFit="0" vertical="top" wrapText="0"/>
    </xf>
    <xf borderId="10" fillId="4" fontId="26" numFmtId="9" xfId="0" applyAlignment="1" applyBorder="1" applyFont="1" applyNumberFormat="1">
      <alignment horizontal="center" shrinkToFit="0" vertical="center" wrapText="1"/>
    </xf>
    <xf borderId="14" fillId="4" fontId="26" numFmtId="2" xfId="0" applyAlignment="1" applyBorder="1" applyFont="1" applyNumberFormat="1">
      <alignment horizontal="center" readingOrder="0" shrinkToFit="0" vertical="top" wrapText="1"/>
    </xf>
    <xf borderId="0" fillId="3" fontId="26" numFmtId="2" xfId="0" applyAlignment="1" applyFont="1" applyNumberFormat="1">
      <alignment horizontal="center" readingOrder="0" shrinkToFit="0" vertical="top" wrapText="1"/>
    </xf>
    <xf borderId="14" fillId="9" fontId="26" numFmtId="2" xfId="0" applyAlignment="1" applyBorder="1" applyFont="1" applyNumberFormat="1">
      <alignment horizontal="center" readingOrder="0" shrinkToFit="0" vertical="top" wrapText="1"/>
    </xf>
    <xf borderId="15" fillId="10" fontId="26" numFmtId="2" xfId="0" applyAlignment="1" applyBorder="1" applyFont="1" applyNumberFormat="1">
      <alignment horizontal="center" readingOrder="0" shrinkToFit="0" vertical="top" wrapText="1"/>
    </xf>
    <xf borderId="15" fillId="11" fontId="26" numFmtId="2" xfId="0" applyAlignment="1" applyBorder="1" applyFont="1" applyNumberFormat="1">
      <alignment horizontal="center" readingOrder="0" shrinkToFit="0" vertical="top" wrapText="1"/>
    </xf>
    <xf borderId="10" fillId="12" fontId="26" numFmtId="2" xfId="0" applyAlignment="1" applyBorder="1" applyFont="1" applyNumberFormat="1">
      <alignment horizontal="center" readingOrder="0" shrinkToFit="0" vertical="top" wrapText="1"/>
    </xf>
    <xf borderId="4" fillId="13" fontId="26" numFmtId="2" xfId="0" applyAlignment="1" applyBorder="1" applyFont="1" applyNumberFormat="1">
      <alignment horizontal="center" readingOrder="0" shrinkToFit="0" vertical="top" wrapText="1"/>
    </xf>
    <xf borderId="15" fillId="14" fontId="26" numFmtId="2" xfId="0" applyAlignment="1" applyBorder="1" applyFont="1" applyNumberFormat="1">
      <alignment horizontal="center" readingOrder="0" shrinkToFit="0" vertical="top" wrapText="1"/>
    </xf>
    <xf borderId="3" fillId="3" fontId="26" numFmtId="2" xfId="0" applyAlignment="1" applyBorder="1" applyFont="1" applyNumberFormat="1">
      <alignment horizontal="center" readingOrder="0" shrinkToFit="0" vertical="top" wrapText="1"/>
    </xf>
    <xf borderId="17" fillId="13" fontId="26" numFmtId="2" xfId="0" applyAlignment="1" applyBorder="1" applyFont="1" applyNumberFormat="1">
      <alignment horizontal="center" readingOrder="0" shrinkToFit="0" vertical="top" wrapText="1"/>
    </xf>
    <xf borderId="3" fillId="13" fontId="26" numFmtId="2" xfId="0" applyAlignment="1" applyBorder="1" applyFont="1" applyNumberFormat="1">
      <alignment horizontal="center" readingOrder="0" shrinkToFit="0" vertical="top" wrapText="1"/>
    </xf>
    <xf borderId="9" fillId="3" fontId="26" numFmtId="2" xfId="0" applyAlignment="1" applyBorder="1" applyFont="1" applyNumberFormat="1">
      <alignment horizontal="center" readingOrder="0" shrinkToFit="0" vertical="top" wrapText="1"/>
    </xf>
    <xf borderId="9" fillId="10" fontId="26" numFmtId="2" xfId="0" applyAlignment="1" applyBorder="1" applyFont="1" applyNumberFormat="1">
      <alignment horizontal="center" readingOrder="0" shrinkToFit="0" vertical="top" wrapText="1"/>
    </xf>
    <xf borderId="9" fillId="11" fontId="26" numFmtId="2" xfId="0" applyAlignment="1" applyBorder="1" applyFont="1" applyNumberFormat="1">
      <alignment horizontal="center" readingOrder="0" shrinkToFit="0" vertical="top" wrapText="1"/>
    </xf>
    <xf borderId="8" fillId="13" fontId="26" numFmtId="2" xfId="0" applyAlignment="1" applyBorder="1" applyFont="1" applyNumberFormat="1">
      <alignment horizontal="center" readingOrder="0" shrinkToFit="0" vertical="top" wrapText="1"/>
    </xf>
    <xf borderId="9" fillId="13" fontId="26" numFmtId="2" xfId="0" applyAlignment="1" applyBorder="1" applyFont="1" applyNumberFormat="1">
      <alignment horizontal="center" readingOrder="0" shrinkToFit="0" vertical="top" wrapText="1"/>
    </xf>
    <xf borderId="9" fillId="14" fontId="26" numFmtId="2" xfId="0" applyAlignment="1" applyBorder="1" applyFont="1" applyNumberFormat="1">
      <alignment horizontal="center" shrinkToFit="0" vertical="top" wrapText="1"/>
    </xf>
    <xf borderId="10" fillId="0" fontId="23" numFmtId="3" xfId="0" applyAlignment="1" applyBorder="1" applyFont="1" applyNumberFormat="1">
      <alignment horizontal="center" readingOrder="0" shrinkToFit="0" vertical="center" wrapText="1"/>
    </xf>
    <xf borderId="10" fillId="0" fontId="85" numFmtId="2" xfId="0" applyAlignment="1" applyBorder="1" applyFont="1" applyNumberFormat="1">
      <alignment readingOrder="0" shrinkToFit="0" vertical="center" wrapText="1"/>
    </xf>
    <xf borderId="10" fillId="0" fontId="86" numFmtId="2" xfId="0" applyAlignment="1" applyBorder="1" applyFont="1" applyNumberFormat="1">
      <alignment readingOrder="0" shrinkToFit="0" vertical="top" wrapText="1"/>
    </xf>
    <xf borderId="9" fillId="0" fontId="23" numFmtId="2" xfId="0" applyAlignment="1" applyBorder="1" applyFont="1" applyNumberFormat="1">
      <alignment readingOrder="0" shrinkToFit="0" vertical="top" wrapText="1"/>
    </xf>
    <xf borderId="10" fillId="0" fontId="23" numFmtId="0" xfId="0" applyAlignment="1" applyBorder="1" applyFont="1">
      <alignment readingOrder="0" shrinkToFit="0" vertical="top" wrapText="1"/>
    </xf>
    <xf borderId="14" fillId="0" fontId="23" numFmtId="2" xfId="0" applyAlignment="1" applyBorder="1" applyFont="1" applyNumberFormat="1">
      <alignment readingOrder="0" shrinkToFit="0" vertical="top" wrapText="1"/>
    </xf>
    <xf borderId="10" fillId="0" fontId="23" numFmtId="2" xfId="0" applyAlignment="1" applyBorder="1" applyFont="1" applyNumberFormat="1">
      <alignment readingOrder="0" shrinkToFit="0" vertical="top" wrapText="1"/>
    </xf>
    <xf borderId="7" fillId="0" fontId="23" numFmtId="0" xfId="0" applyAlignment="1" applyBorder="1" applyFont="1">
      <alignment readingOrder="0" shrinkToFit="0" vertical="top" wrapText="1"/>
    </xf>
    <xf borderId="9" fillId="0" fontId="23" numFmtId="2" xfId="0" applyAlignment="1" applyBorder="1" applyFont="1" applyNumberFormat="1">
      <alignment shrinkToFit="0" vertical="top" wrapText="1"/>
    </xf>
    <xf borderId="8" fillId="0" fontId="23" numFmtId="2" xfId="0" applyAlignment="1" applyBorder="1" applyFont="1" applyNumberFormat="1">
      <alignment shrinkToFit="0" vertical="top" wrapText="1"/>
    </xf>
    <xf borderId="14" fillId="0" fontId="87" numFmtId="2" xfId="0" applyAlignment="1" applyBorder="1" applyFont="1" applyNumberFormat="1">
      <alignment readingOrder="0" shrinkToFit="0" vertical="top" wrapText="1"/>
    </xf>
    <xf borderId="10" fillId="18" fontId="23" numFmtId="3" xfId="0" applyAlignment="1" applyBorder="1" applyFont="1" applyNumberFormat="1">
      <alignment horizontal="center" readingOrder="0" shrinkToFit="0" vertical="center" wrapText="1"/>
    </xf>
    <xf borderId="10" fillId="0" fontId="88" numFmtId="2" xfId="0" applyAlignment="1" applyBorder="1" applyFont="1" applyNumberFormat="1">
      <alignment readingOrder="0" shrinkToFit="0" vertical="center" wrapText="1"/>
    </xf>
    <xf borderId="10" fillId="18" fontId="23" numFmtId="2" xfId="0" applyAlignment="1" applyBorder="1" applyFont="1" applyNumberFormat="1">
      <alignment readingOrder="0" shrinkToFit="0" vertical="top" wrapText="1"/>
    </xf>
    <xf borderId="9" fillId="18" fontId="23" numFmtId="2" xfId="0" applyAlignment="1" applyBorder="1" applyFont="1" applyNumberFormat="1">
      <alignment readingOrder="0" shrinkToFit="0" vertical="top" wrapText="1"/>
    </xf>
    <xf borderId="9" fillId="18" fontId="23" numFmtId="2" xfId="0" applyAlignment="1" applyBorder="1" applyFont="1" applyNumberFormat="1">
      <alignment readingOrder="0" shrinkToFit="0" vertical="top" wrapText="1"/>
    </xf>
    <xf borderId="9" fillId="18" fontId="23" numFmtId="2" xfId="0" applyAlignment="1" applyBorder="1" applyFont="1" applyNumberFormat="1">
      <alignment readingOrder="0" shrinkToFit="0" vertical="center" wrapText="1"/>
    </xf>
    <xf borderId="14" fillId="18" fontId="89" numFmtId="2" xfId="0" applyAlignment="1" applyBorder="1" applyFont="1" applyNumberFormat="1">
      <alignment readingOrder="0" shrinkToFit="0" vertical="top" wrapText="1"/>
    </xf>
    <xf borderId="14" fillId="18" fontId="23" numFmtId="2" xfId="0" applyAlignment="1" applyBorder="1" applyFont="1" applyNumberFormat="1">
      <alignment readingOrder="0" shrinkToFit="0" vertical="top" wrapText="1"/>
    </xf>
    <xf borderId="14" fillId="18" fontId="90" numFmtId="2" xfId="0" applyAlignment="1" applyBorder="1" applyFont="1" applyNumberFormat="1">
      <alignment readingOrder="0" shrinkToFit="0" vertical="top" wrapText="1"/>
    </xf>
    <xf borderId="7" fillId="18" fontId="23" numFmtId="0" xfId="0" applyAlignment="1" applyBorder="1" applyFont="1">
      <alignment readingOrder="0" shrinkToFit="0" vertical="top" wrapText="1"/>
    </xf>
    <xf borderId="9" fillId="18" fontId="23" numFmtId="2" xfId="0" applyAlignment="1" applyBorder="1" applyFont="1" applyNumberFormat="1">
      <alignment shrinkToFit="0" vertical="top" wrapText="1"/>
    </xf>
    <xf borderId="10" fillId="18" fontId="23" numFmtId="0" xfId="0" applyAlignment="1" applyBorder="1" applyFont="1">
      <alignment readingOrder="0" shrinkToFit="0" vertical="top" wrapText="1"/>
    </xf>
    <xf borderId="8" fillId="18" fontId="23" numFmtId="2" xfId="0" applyAlignment="1" applyBorder="1" applyFont="1" applyNumberFormat="1">
      <alignment readingOrder="0" shrinkToFit="0" vertical="top" wrapText="1"/>
    </xf>
    <xf borderId="0" fillId="18" fontId="23" numFmtId="0" xfId="0" applyAlignment="1" applyFont="1">
      <alignment shrinkToFit="0" vertical="center" wrapText="1"/>
    </xf>
    <xf borderId="14" fillId="18" fontId="23" numFmtId="2" xfId="0" applyAlignment="1" applyBorder="1" applyFont="1" applyNumberFormat="1">
      <alignment readingOrder="0" shrinkToFit="0" vertical="top" wrapText="1"/>
    </xf>
    <xf borderId="7" fillId="16" fontId="23" numFmtId="3" xfId="0" applyAlignment="1" applyBorder="1" applyFont="1" applyNumberFormat="1">
      <alignment horizontal="center" readingOrder="0" shrinkToFit="0" vertical="center" wrapText="1"/>
    </xf>
    <xf borderId="14" fillId="0" fontId="23" numFmtId="2" xfId="0" applyAlignment="1" applyBorder="1" applyFont="1" applyNumberFormat="1">
      <alignment readingOrder="0" shrinkToFit="0" vertical="center" wrapText="1"/>
    </xf>
    <xf borderId="14" fillId="0" fontId="91" numFmtId="2" xfId="0" applyAlignment="1" applyBorder="1" applyFont="1" applyNumberFormat="1">
      <alignment readingOrder="0" shrinkToFit="0" vertical="top" wrapText="1"/>
    </xf>
    <xf borderId="12" fillId="0" fontId="23" numFmtId="2" xfId="0" applyAlignment="1" applyBorder="1" applyFont="1" applyNumberFormat="1">
      <alignment readingOrder="0" shrinkToFit="0" vertical="top" wrapText="1"/>
    </xf>
    <xf borderId="14" fillId="0" fontId="92" numFmtId="2" xfId="0" applyAlignment="1" applyBorder="1" applyFont="1" applyNumberFormat="1">
      <alignment readingOrder="0" shrinkToFit="0" vertical="top" wrapText="1"/>
    </xf>
    <xf borderId="14" fillId="0" fontId="93" numFmtId="2" xfId="0" applyAlignment="1" applyBorder="1" applyFont="1" applyNumberFormat="1">
      <alignment readingOrder="0" shrinkToFit="0" vertical="top" wrapText="1"/>
    </xf>
    <xf borderId="14" fillId="0" fontId="94" numFmtId="2" xfId="0" applyAlignment="1" applyBorder="1" applyFont="1" applyNumberFormat="1">
      <alignment readingOrder="0" shrinkToFit="0" vertical="top" wrapText="1"/>
    </xf>
    <xf borderId="10" fillId="16" fontId="23" numFmtId="2" xfId="0" applyAlignment="1" applyBorder="1" applyFont="1" applyNumberFormat="1">
      <alignment readingOrder="0" shrinkToFit="0" vertical="top" wrapText="1"/>
    </xf>
    <xf borderId="9" fillId="0" fontId="1" numFmtId="2" xfId="0" applyAlignment="1" applyBorder="1" applyFont="1" applyNumberFormat="1">
      <alignment vertical="top"/>
    </xf>
    <xf borderId="10" fillId="0" fontId="95" numFmtId="2" xfId="0" applyAlignment="1" applyBorder="1" applyFont="1" applyNumberFormat="1">
      <alignment readingOrder="0" shrinkToFit="0" vertical="top" wrapText="1"/>
    </xf>
    <xf borderId="14" fillId="0" fontId="23" numFmtId="2" xfId="0" applyAlignment="1" applyBorder="1" applyFont="1" applyNumberFormat="1">
      <alignment readingOrder="0" shrinkToFit="0" vertical="top" wrapText="1"/>
    </xf>
    <xf borderId="10" fillId="0" fontId="23" numFmtId="2" xfId="0" applyAlignment="1" applyBorder="1" applyFont="1" applyNumberFormat="1">
      <alignment horizontal="left" readingOrder="0" shrinkToFit="0" vertical="center" wrapText="1"/>
    </xf>
    <xf borderId="14" fillId="0" fontId="1" numFmtId="2" xfId="0" applyAlignment="1" applyBorder="1" applyFont="1" applyNumberFormat="1">
      <alignment vertical="top"/>
    </xf>
    <xf borderId="14" fillId="0" fontId="23" numFmtId="2" xfId="0" applyAlignment="1" applyBorder="1" applyFont="1" applyNumberFormat="1">
      <alignment shrinkToFit="0" vertical="top" wrapText="1"/>
    </xf>
    <xf borderId="10" fillId="0" fontId="23" numFmtId="2" xfId="0" applyAlignment="1" applyBorder="1" applyFont="1" applyNumberFormat="1">
      <alignment shrinkToFit="0" vertical="top" wrapText="1"/>
    </xf>
    <xf borderId="14" fillId="0" fontId="96" numFmtId="2" xfId="0" applyAlignment="1" applyBorder="1" applyFont="1" applyNumberFormat="1">
      <alignment readingOrder="0" shrinkToFit="0" vertical="top" wrapText="1"/>
    </xf>
    <xf borderId="14" fillId="0" fontId="97" numFmtId="2" xfId="0" applyAlignment="1" applyBorder="1" applyFont="1" applyNumberFormat="1">
      <alignment readingOrder="0" shrinkToFit="0" vertical="top" wrapText="1"/>
    </xf>
    <xf borderId="10" fillId="0" fontId="23" numFmtId="2" xfId="0" applyAlignment="1" applyBorder="1" applyFont="1" applyNumberFormat="1">
      <alignment readingOrder="0" shrinkToFit="0" vertical="top" wrapText="1"/>
    </xf>
    <xf borderId="7" fillId="18" fontId="23" numFmtId="2" xfId="0" applyAlignment="1" applyBorder="1" applyFont="1" applyNumberFormat="1">
      <alignment readingOrder="0" shrinkToFit="0" vertical="center" wrapText="1"/>
    </xf>
    <xf borderId="8" fillId="18" fontId="23" numFmtId="2" xfId="0" applyAlignment="1" applyBorder="1" applyFont="1" applyNumberFormat="1">
      <alignment shrinkToFit="0" vertical="top" wrapText="1"/>
    </xf>
    <xf borderId="14" fillId="18" fontId="98" numFmtId="2" xfId="0" applyAlignment="1" applyBorder="1" applyFont="1" applyNumberFormat="1">
      <alignment readingOrder="0" shrinkToFit="0" vertical="top" wrapText="1"/>
    </xf>
    <xf borderId="12" fillId="18" fontId="23" numFmtId="3" xfId="0" applyAlignment="1" applyBorder="1" applyFont="1" applyNumberFormat="1">
      <alignment horizontal="center" readingOrder="0" shrinkToFit="0" vertical="center" wrapText="1"/>
    </xf>
    <xf borderId="10" fillId="0" fontId="23" numFmtId="2" xfId="0" applyAlignment="1" applyBorder="1" applyFont="1" applyNumberFormat="1">
      <alignment readingOrder="0" shrinkToFit="0" vertical="center" wrapText="1"/>
    </xf>
    <xf borderId="8" fillId="18" fontId="23" numFmtId="3" xfId="0" applyAlignment="1" applyBorder="1" applyFont="1" applyNumberFormat="1">
      <alignment horizontal="center" readingOrder="0" shrinkToFit="0" vertical="center" wrapText="1"/>
    </xf>
    <xf borderId="14" fillId="2" fontId="23" numFmtId="2" xfId="0" applyAlignment="1" applyBorder="1" applyFont="1" applyNumberFormat="1">
      <alignment readingOrder="0" shrinkToFit="0" vertical="top" wrapText="1"/>
    </xf>
    <xf borderId="14" fillId="0" fontId="56" numFmtId="2" xfId="0" applyAlignment="1" applyBorder="1" applyFont="1" applyNumberFormat="1">
      <alignment readingOrder="0" shrinkToFit="0" vertical="top" wrapText="1"/>
    </xf>
    <xf borderId="9" fillId="0" fontId="23" numFmtId="2" xfId="0" applyAlignment="1" applyBorder="1" applyFont="1" applyNumberFormat="1">
      <alignment readingOrder="0" shrinkToFit="0" vertical="top" wrapText="1"/>
    </xf>
    <xf borderId="14" fillId="16" fontId="23" numFmtId="2" xfId="0" applyAlignment="1" applyBorder="1" applyFont="1" applyNumberFormat="1">
      <alignment readingOrder="0" shrinkToFit="0" vertical="top" wrapText="1"/>
    </xf>
    <xf borderId="14" fillId="0" fontId="23" numFmtId="2" xfId="0" applyAlignment="1" applyBorder="1" applyFont="1" applyNumberFormat="1">
      <alignment readingOrder="0" shrinkToFit="0" vertical="center" wrapText="1"/>
    </xf>
    <xf borderId="10" fillId="0" fontId="23" numFmtId="0" xfId="0" applyAlignment="1" applyBorder="1" applyFont="1">
      <alignment shrinkToFit="0" vertical="top" wrapText="1"/>
    </xf>
    <xf borderId="9" fillId="18" fontId="23" numFmtId="2" xfId="0" applyAlignment="1" applyBorder="1" applyFont="1" applyNumberFormat="1">
      <alignment readingOrder="0" shrinkToFit="0" vertical="center" wrapText="1"/>
    </xf>
    <xf borderId="10" fillId="0" fontId="99" numFmtId="2" xfId="0" applyAlignment="1" applyBorder="1" applyFont="1" applyNumberFormat="1">
      <alignment readingOrder="0" shrinkToFit="0" vertical="top" wrapText="1"/>
    </xf>
    <xf borderId="14" fillId="0" fontId="100" numFmtId="2" xfId="0" applyAlignment="1" applyBorder="1" applyFont="1" applyNumberFormat="1">
      <alignment readingOrder="0" shrinkToFit="0" vertical="top" wrapText="1"/>
    </xf>
    <xf borderId="14" fillId="16" fontId="23" numFmtId="2" xfId="0" applyAlignment="1" applyBorder="1" applyFont="1" applyNumberFormat="1">
      <alignment readingOrder="0" shrinkToFit="0" vertical="center" wrapText="1"/>
    </xf>
    <xf borderId="14" fillId="16" fontId="23" numFmtId="2" xfId="0" applyAlignment="1" applyBorder="1" applyFont="1" applyNumberFormat="1">
      <alignment readingOrder="0" shrinkToFit="0" vertical="top" wrapText="1"/>
    </xf>
    <xf borderId="7" fillId="8" fontId="23" numFmtId="3" xfId="0" applyAlignment="1" applyBorder="1" applyFont="1" applyNumberFormat="1">
      <alignment horizontal="center" readingOrder="0" shrinkToFit="0" vertical="center" wrapText="1"/>
    </xf>
    <xf borderId="10" fillId="8" fontId="23" numFmtId="2" xfId="0" applyAlignment="1" applyBorder="1" applyFont="1" applyNumberFormat="1">
      <alignment readingOrder="0" shrinkToFit="0" vertical="top" wrapText="1"/>
    </xf>
    <xf borderId="9" fillId="8" fontId="23" numFmtId="2" xfId="0" applyAlignment="1" applyBorder="1" applyFont="1" applyNumberFormat="1">
      <alignment readingOrder="0" shrinkToFit="0" vertical="top" wrapText="1"/>
    </xf>
    <xf borderId="14" fillId="8" fontId="23" numFmtId="2" xfId="0" applyAlignment="1" applyBorder="1" applyFont="1" applyNumberFormat="1">
      <alignment readingOrder="0" shrinkToFit="0" vertical="top" wrapText="1"/>
    </xf>
    <xf borderId="10" fillId="8" fontId="23" numFmtId="0" xfId="0" applyAlignment="1" applyBorder="1" applyFont="1">
      <alignment shrinkToFit="0" vertical="top" wrapText="1"/>
    </xf>
    <xf borderId="14" fillId="8" fontId="23" numFmtId="2" xfId="0" applyAlignment="1" applyBorder="1" applyFont="1" applyNumberFormat="1">
      <alignment readingOrder="0" shrinkToFit="0" vertical="top" wrapText="1"/>
    </xf>
    <xf borderId="10" fillId="8" fontId="23" numFmtId="0" xfId="0" applyAlignment="1" applyBorder="1" applyFont="1">
      <alignment readingOrder="0" shrinkToFit="0" vertical="top" wrapText="1"/>
    </xf>
    <xf borderId="9" fillId="8" fontId="23" numFmtId="2" xfId="0" applyAlignment="1" applyBorder="1" applyFont="1" applyNumberFormat="1">
      <alignment shrinkToFit="0" vertical="top" wrapText="1"/>
    </xf>
    <xf borderId="7" fillId="8" fontId="23" numFmtId="0" xfId="0" applyAlignment="1" applyBorder="1" applyFont="1">
      <alignment readingOrder="0" shrinkToFit="0" vertical="top" wrapText="1"/>
    </xf>
    <xf borderId="8" fillId="8" fontId="23" numFmtId="2" xfId="0" applyAlignment="1" applyBorder="1" applyFont="1" applyNumberFormat="1">
      <alignment shrinkToFit="0" vertical="top" wrapText="1"/>
    </xf>
    <xf borderId="10" fillId="8" fontId="23" numFmtId="3" xfId="0" applyAlignment="1" applyBorder="1" applyFont="1" applyNumberFormat="1">
      <alignment horizontal="center" readingOrder="0" shrinkToFit="0" vertical="center" wrapText="1"/>
    </xf>
    <xf borderId="10" fillId="2" fontId="85" numFmtId="2" xfId="0" applyAlignment="1" applyBorder="1" applyFont="1" applyNumberFormat="1">
      <alignment readingOrder="0" shrinkToFit="0" vertical="top" wrapText="1"/>
    </xf>
    <xf borderId="12" fillId="2" fontId="85" numFmtId="2" xfId="0" applyAlignment="1" applyBorder="1" applyFont="1" applyNumberFormat="1">
      <alignment readingOrder="0" shrinkToFit="0" vertical="top" wrapText="1"/>
    </xf>
    <xf borderId="10" fillId="0" fontId="101" numFmtId="2" xfId="0" applyAlignment="1" applyBorder="1" applyFont="1" applyNumberFormat="1">
      <alignment readingOrder="0" shrinkToFit="0" vertical="top" wrapText="1"/>
    </xf>
    <xf borderId="14" fillId="0" fontId="29" numFmtId="2" xfId="0" applyAlignment="1" applyBorder="1" applyFont="1" applyNumberFormat="1">
      <alignment readingOrder="0" shrinkToFit="0" vertical="top" wrapText="1"/>
    </xf>
    <xf borderId="7" fillId="0" fontId="23" numFmtId="2" xfId="0" applyAlignment="1" applyBorder="1" applyFont="1" applyNumberFormat="1">
      <alignment readingOrder="0" shrinkToFit="0" vertical="top" wrapText="1"/>
    </xf>
    <xf borderId="14" fillId="0" fontId="29" numFmtId="2" xfId="0" applyAlignment="1" applyBorder="1" applyFont="1" applyNumberFormat="1">
      <alignment readingOrder="0" shrinkToFit="0" vertical="top" wrapText="1"/>
    </xf>
    <xf borderId="14" fillId="2" fontId="23" numFmtId="2" xfId="0" applyAlignment="1" applyBorder="1" applyFont="1" applyNumberFormat="1">
      <alignment readingOrder="0" shrinkToFit="0" vertical="center" wrapText="1"/>
    </xf>
    <xf borderId="14" fillId="2" fontId="29" numFmtId="2" xfId="0" applyAlignment="1" applyBorder="1" applyFont="1" applyNumberFormat="1">
      <alignment readingOrder="0" shrinkToFit="0" vertical="top" wrapText="1"/>
    </xf>
    <xf borderId="14" fillId="16" fontId="29" numFmtId="2" xfId="0" applyAlignment="1" applyBorder="1" applyFont="1" applyNumberFormat="1">
      <alignment readingOrder="0" shrinkToFit="0" vertical="top" wrapText="1"/>
    </xf>
    <xf borderId="14" fillId="2" fontId="29" numFmtId="2" xfId="0" applyAlignment="1" applyBorder="1" applyFont="1" applyNumberFormat="1">
      <alignment readingOrder="0" shrinkToFit="0" vertical="center" wrapText="1"/>
    </xf>
    <xf borderId="14" fillId="2" fontId="102" numFmtId="2" xfId="0" applyAlignment="1" applyBorder="1" applyFont="1" applyNumberFormat="1">
      <alignment readingOrder="0" shrinkToFit="0" vertical="top" wrapText="1"/>
    </xf>
    <xf borderId="14" fillId="2" fontId="103" numFmtId="2" xfId="0" applyAlignment="1" applyBorder="1" applyFont="1" applyNumberFormat="1">
      <alignment readingOrder="0" shrinkToFit="0" vertical="top" wrapText="1"/>
    </xf>
    <xf borderId="10" fillId="0" fontId="85" numFmtId="2" xfId="0" applyAlignment="1" applyBorder="1" applyFont="1" applyNumberFormat="1">
      <alignment readingOrder="0" shrinkToFit="0" vertical="top" wrapText="1"/>
    </xf>
    <xf borderId="7" fillId="0" fontId="23" numFmtId="2" xfId="0" applyAlignment="1" applyBorder="1" applyFont="1" applyNumberFormat="1">
      <alignment readingOrder="0" shrinkToFit="0" vertical="top" wrapText="1"/>
    </xf>
    <xf borderId="7" fillId="0" fontId="29" numFmtId="2" xfId="0" applyAlignment="1" applyBorder="1" applyFont="1" applyNumberFormat="1">
      <alignment readingOrder="0" shrinkToFit="0" vertical="top" wrapText="1"/>
    </xf>
    <xf borderId="9" fillId="0" fontId="23" numFmtId="0" xfId="0" applyAlignment="1" applyBorder="1" applyFont="1">
      <alignment readingOrder="0" shrinkToFit="0" vertical="top" wrapText="1"/>
    </xf>
    <xf borderId="0" fillId="0" fontId="23" numFmtId="2" xfId="0" applyAlignment="1" applyFont="1" applyNumberFormat="1">
      <alignment shrinkToFit="0" vertical="top" wrapText="1"/>
    </xf>
    <xf borderId="0" fillId="0" fontId="85" numFmtId="9" xfId="0" applyAlignment="1" applyFont="1" applyNumberFormat="1">
      <alignment shrinkToFit="0" vertical="top" wrapText="1"/>
    </xf>
    <xf borderId="4" fillId="4" fontId="26" numFmtId="9" xfId="0" applyAlignment="1" applyBorder="1" applyFont="1" applyNumberFormat="1">
      <alignment horizontal="right" shrinkToFit="0" vertical="top" wrapText="1"/>
    </xf>
    <xf borderId="9" fillId="4" fontId="26" numFmtId="9" xfId="0" applyAlignment="1" applyBorder="1" applyFont="1" applyNumberFormat="1">
      <alignment horizontal="right" shrinkToFit="0" vertical="top" wrapText="1"/>
    </xf>
    <xf borderId="9" fillId="4" fontId="23" numFmtId="2" xfId="0" applyAlignment="1" applyBorder="1" applyFont="1" applyNumberFormat="1">
      <alignment shrinkToFit="0" vertical="top" wrapText="1"/>
    </xf>
    <xf borderId="8" fillId="4" fontId="23" numFmtId="2" xfId="0" applyAlignment="1" applyBorder="1" applyFont="1" applyNumberFormat="1">
      <alignment shrinkToFit="0" vertical="top" wrapText="1"/>
    </xf>
    <xf borderId="3" fillId="4" fontId="23" numFmtId="2" xfId="0" applyAlignment="1" applyBorder="1" applyFont="1" applyNumberFormat="1">
      <alignment shrinkToFit="0" vertical="top" wrapText="1"/>
    </xf>
    <xf borderId="29" fillId="0" fontId="23" numFmtId="2" xfId="0" applyAlignment="1" applyBorder="1" applyFont="1" applyNumberFormat="1">
      <alignment shrinkToFit="0" vertical="top" wrapText="1"/>
    </xf>
    <xf borderId="0" fillId="0" fontId="104" numFmtId="2" xfId="0" applyAlignment="1" applyFont="1" applyNumberFormat="1">
      <alignment readingOrder="0"/>
    </xf>
    <xf borderId="0" fillId="0" fontId="85" numFmtId="2" xfId="0" applyAlignment="1" applyFont="1" applyNumberFormat="1">
      <alignment shrinkToFit="0" vertical="top" wrapText="1"/>
    </xf>
    <xf borderId="0" fillId="0" fontId="104" numFmtId="2" xfId="0" applyAlignment="1" applyFont="1" applyNumberFormat="1">
      <alignment horizontal="center" readingOrder="0"/>
    </xf>
    <xf borderId="0" fillId="0" fontId="104" numFmtId="0" xfId="0" applyAlignment="1" applyFont="1">
      <alignment readingOrder="0"/>
    </xf>
    <xf borderId="0" fillId="0" fontId="23" numFmtId="0" xfId="0" applyAlignment="1" applyFont="1">
      <alignment shrinkToFit="0" vertical="top" wrapText="1"/>
    </xf>
    <xf borderId="29" fillId="0" fontId="23" numFmtId="0" xfId="0" applyAlignment="1" applyBorder="1" applyFont="1">
      <alignment shrinkToFit="0" vertical="top" wrapText="1"/>
    </xf>
    <xf borderId="0" fillId="0" fontId="85" numFmtId="0" xfId="0" applyAlignment="1" applyFont="1">
      <alignment shrinkToFit="0" vertical="top" wrapText="1"/>
    </xf>
    <xf borderId="0" fillId="3" fontId="24" numFmtId="0" xfId="0" applyAlignment="1" applyFont="1">
      <alignment horizontal="center" shrinkToFit="0" vertical="top" wrapText="1"/>
    </xf>
    <xf borderId="0" fillId="0" fontId="23" numFmtId="9" xfId="0" applyAlignment="1" applyFont="1" applyNumberFormat="1">
      <alignment shrinkToFit="0" wrapText="0"/>
    </xf>
    <xf borderId="14" fillId="0" fontId="23" numFmtId="2" xfId="0" applyAlignment="1" applyBorder="1" applyFont="1" applyNumberFormat="1">
      <alignment shrinkToFit="0" vertical="center" wrapText="1"/>
    </xf>
    <xf borderId="9" fillId="0" fontId="23" numFmtId="2" xfId="0" applyAlignment="1" applyBorder="1" applyFont="1" applyNumberFormat="1">
      <alignment readingOrder="0" shrinkToFit="0" wrapText="1"/>
    </xf>
    <xf borderId="9" fillId="0" fontId="23" numFmtId="2" xfId="0" applyAlignment="1" applyBorder="1" applyFont="1" applyNumberFormat="1">
      <alignment shrinkToFit="0" wrapText="1"/>
    </xf>
    <xf borderId="8" fillId="4" fontId="3" numFmtId="0" xfId="0" applyAlignment="1" applyBorder="1" applyFont="1">
      <alignment horizontal="center" shrinkToFit="0" vertical="center" wrapText="1"/>
    </xf>
    <xf borderId="8" fillId="0" fontId="1" numFmtId="0" xfId="0" applyAlignment="1" applyBorder="1" applyFont="1">
      <alignment shrinkToFit="0" vertical="center" wrapText="1"/>
    </xf>
    <xf borderId="7" fillId="16" fontId="4" numFmtId="0" xfId="0" applyAlignment="1" applyBorder="1" applyFont="1">
      <alignment readingOrder="0" shrinkToFit="0" vertical="center" wrapText="1"/>
    </xf>
    <xf borderId="7" fillId="16" fontId="105" numFmtId="0" xfId="0" applyAlignment="1" applyBorder="1" applyFont="1">
      <alignment readingOrder="0" shrinkToFit="0" vertical="center" wrapText="1"/>
    </xf>
    <xf borderId="0" fillId="0" fontId="106" numFmtId="0" xfId="0" applyAlignment="1" applyFont="1">
      <alignment readingOrder="0" shrinkToFit="0" wrapText="1"/>
    </xf>
    <xf borderId="7" fillId="0" fontId="107"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7" fillId="0" fontId="4" numFmtId="0" xfId="0" applyAlignment="1" applyBorder="1" applyFont="1">
      <alignment readingOrder="0" shrinkToFit="0" vertical="top" wrapText="1"/>
    </xf>
    <xf borderId="8" fillId="16" fontId="4"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0" fillId="0" fontId="68" numFmtId="0" xfId="0" applyAlignment="1" applyFont="1">
      <alignment shrinkToFit="0" vertical="center" wrapText="1"/>
    </xf>
    <xf borderId="0" fillId="0" fontId="106" numFmtId="0" xfId="0" applyAlignment="1" applyFont="1">
      <alignment horizontal="center" shrinkToFit="0" vertical="center" wrapText="1"/>
    </xf>
    <xf borderId="0" fillId="0" fontId="106" numFmtId="0" xfId="0" applyAlignment="1" applyFont="1">
      <alignment shrinkToFit="0" vertical="center" wrapText="1"/>
    </xf>
    <xf borderId="0" fillId="0" fontId="68" numFmtId="0" xfId="0" applyAlignment="1" applyFont="1">
      <alignment horizontal="center" shrinkToFit="0" vertical="center" wrapText="1"/>
    </xf>
    <xf borderId="14" fillId="0" fontId="108" numFmtId="2" xfId="0" applyAlignment="1" applyBorder="1" applyFont="1" applyNumberFormat="1">
      <alignment readingOrder="0" shrinkToFit="0" vertical="center" wrapText="1"/>
    </xf>
    <xf borderId="10" fillId="0" fontId="23" numFmtId="3" xfId="0" applyAlignment="1" applyBorder="1" applyFont="1" applyNumberFormat="1">
      <alignment horizontal="center" shrinkToFit="0" vertical="center" wrapText="1"/>
    </xf>
    <xf borderId="14" fillId="20" fontId="109" numFmtId="2" xfId="0" applyAlignment="1" applyBorder="1" applyFill="1" applyFont="1" applyNumberFormat="1">
      <alignment readingOrder="0" shrinkToFit="0" vertical="center" wrapText="1"/>
    </xf>
    <xf borderId="9" fillId="16" fontId="23" numFmtId="2" xfId="0" applyAlignment="1" applyBorder="1" applyFont="1" applyNumberFormat="1">
      <alignment readingOrder="0" shrinkToFit="0" vertical="center" wrapText="1"/>
    </xf>
    <xf borderId="14" fillId="0" fontId="110" numFmtId="2" xfId="0" applyAlignment="1" applyBorder="1" applyFont="1" applyNumberFormat="1">
      <alignment shrinkToFit="0" vertical="center" wrapText="1"/>
    </xf>
    <xf borderId="14" fillId="0" fontId="111" numFmtId="2" xfId="0" applyAlignment="1" applyBorder="1" applyFont="1" applyNumberFormat="1">
      <alignment shrinkToFit="0" wrapText="1"/>
    </xf>
    <xf quotePrefix="1" borderId="10" fillId="16" fontId="23" numFmtId="0" xfId="0" applyAlignment="1" applyBorder="1" applyFont="1">
      <alignment readingOrder="0" shrinkToFit="0" vertical="center" wrapText="1"/>
    </xf>
    <xf borderId="14" fillId="0" fontId="23" numFmtId="2" xfId="0" applyAlignment="1" applyBorder="1" applyFont="1" applyNumberFormat="1">
      <alignment shrinkToFit="0" wrapText="1"/>
    </xf>
    <xf borderId="10" fillId="16" fontId="23" numFmtId="0" xfId="0" applyAlignment="1" applyBorder="1" applyFont="1">
      <alignment readingOrder="0" shrinkToFit="0" vertical="center" wrapText="1"/>
    </xf>
    <xf borderId="14" fillId="0" fontId="1" numFmtId="2" xfId="0" applyAlignment="1" applyBorder="1" applyFont="1" applyNumberFormat="1">
      <alignment vertical="center"/>
    </xf>
    <xf borderId="10" fillId="0" fontId="23" numFmtId="2" xfId="0" applyAlignment="1" applyBorder="1" applyFont="1" applyNumberFormat="1">
      <alignment shrinkToFit="0" vertical="center" wrapText="1"/>
    </xf>
    <xf borderId="9" fillId="0" fontId="112" numFmtId="2" xfId="0" applyAlignment="1" applyBorder="1" applyFont="1" applyNumberFormat="1">
      <alignment shrinkToFit="0" wrapText="1"/>
    </xf>
    <xf borderId="10" fillId="20" fontId="23" numFmtId="2" xfId="0" applyAlignment="1" applyBorder="1" applyFont="1" applyNumberFormat="1">
      <alignment readingOrder="0" shrinkToFit="0" vertical="center" wrapText="1"/>
    </xf>
    <xf borderId="14" fillId="0" fontId="112" numFmtId="2" xfId="0" applyAlignment="1" applyBorder="1" applyFont="1" applyNumberFormat="1">
      <alignment shrinkToFit="0" wrapText="1"/>
    </xf>
    <xf borderId="10" fillId="16" fontId="23" numFmtId="3" xfId="0" applyAlignment="1" applyBorder="1" applyFont="1" applyNumberFormat="1">
      <alignment horizontal="center" readingOrder="0" shrinkToFit="0" vertical="center" wrapText="1"/>
    </xf>
    <xf borderId="14" fillId="16" fontId="23" numFmtId="2" xfId="0" applyAlignment="1" applyBorder="1" applyFont="1" applyNumberFormat="1">
      <alignment readingOrder="0" shrinkToFit="0" vertical="center" wrapText="1"/>
    </xf>
    <xf borderId="7" fillId="16" fontId="23" numFmtId="0" xfId="0" applyAlignment="1" applyBorder="1" applyFont="1">
      <alignment readingOrder="0" shrinkToFit="0" vertical="center" wrapText="1"/>
    </xf>
    <xf borderId="9" fillId="16" fontId="23" numFmtId="2" xfId="0" applyAlignment="1" applyBorder="1" applyFont="1" applyNumberFormat="1">
      <alignment shrinkToFit="0" vertical="center" wrapText="1"/>
    </xf>
    <xf borderId="0" fillId="16" fontId="23" numFmtId="0" xfId="0" applyAlignment="1" applyFont="1">
      <alignment shrinkToFit="0" vertical="center" wrapText="1"/>
    </xf>
    <xf borderId="14" fillId="16" fontId="23" numFmtId="2" xfId="0" applyAlignment="1" applyBorder="1" applyFont="1" applyNumberFormat="1">
      <alignment shrinkToFit="0" wrapText="1"/>
    </xf>
    <xf borderId="9" fillId="16" fontId="23" numFmtId="2" xfId="0" applyAlignment="1" applyBorder="1" applyFont="1" applyNumberFormat="1">
      <alignment shrinkToFit="0" wrapText="1"/>
    </xf>
    <xf borderId="14" fillId="16" fontId="29" numFmtId="2" xfId="0" applyAlignment="1" applyBorder="1" applyFont="1" applyNumberFormat="1">
      <alignment readingOrder="0" shrinkToFit="0" vertical="center" wrapText="1"/>
    </xf>
    <xf borderId="14" fillId="0" fontId="29" numFmtId="2" xfId="0" applyAlignment="1" applyBorder="1" applyFont="1" applyNumberFormat="1">
      <alignment readingOrder="0" shrinkToFit="0" vertical="center" wrapText="1"/>
    </xf>
    <xf borderId="12" fillId="0" fontId="23" numFmtId="0" xfId="0" applyAlignment="1" applyBorder="1" applyFont="1">
      <alignment readingOrder="0" shrinkToFit="0" vertical="center" wrapText="1"/>
    </xf>
    <xf borderId="12" fillId="0" fontId="23" numFmtId="2" xfId="0" applyAlignment="1" applyBorder="1" applyFont="1" applyNumberFormat="1">
      <alignment readingOrder="0" shrinkToFit="0" vertical="center" wrapText="1"/>
    </xf>
    <xf borderId="8" fillId="0" fontId="23" numFmtId="0" xfId="0" applyAlignment="1" applyBorder="1" applyFont="1">
      <alignment readingOrder="0" shrinkToFit="0" vertical="center" wrapText="1"/>
    </xf>
    <xf borderId="8" fillId="0" fontId="23" numFmtId="2" xfId="0" applyAlignment="1" applyBorder="1" applyFont="1" applyNumberFormat="1">
      <alignment readingOrder="0" shrinkToFit="0" vertical="center" wrapText="1"/>
    </xf>
    <xf borderId="10" fillId="0" fontId="85" numFmtId="2" xfId="0" applyAlignment="1" applyBorder="1" applyFont="1" applyNumberFormat="1">
      <alignment readingOrder="0" shrinkToFit="0" vertical="top" wrapText="1"/>
    </xf>
    <xf borderId="12" fillId="0" fontId="23" numFmtId="3" xfId="0" applyAlignment="1" applyBorder="1" applyFont="1" applyNumberFormat="1">
      <alignment horizontal="center" readingOrder="0" shrinkToFit="0" vertical="center" wrapText="1"/>
    </xf>
    <xf borderId="10" fillId="8" fontId="85" numFmtId="2" xfId="0" applyAlignment="1" applyBorder="1" applyFont="1" applyNumberFormat="1">
      <alignment readingOrder="0" shrinkToFit="0" vertical="top" wrapText="1"/>
    </xf>
    <xf borderId="14" fillId="8" fontId="23" numFmtId="2" xfId="0" applyAlignment="1" applyBorder="1" applyFont="1" applyNumberFormat="1">
      <alignment readingOrder="0" shrinkToFit="0" vertical="center" wrapText="1"/>
    </xf>
    <xf borderId="14" fillId="8" fontId="23" numFmtId="2" xfId="0" applyAlignment="1" applyBorder="1" applyFont="1" applyNumberFormat="1">
      <alignment shrinkToFit="0" vertical="center" wrapText="1"/>
    </xf>
    <xf borderId="14" fillId="8" fontId="23" numFmtId="2" xfId="0" applyAlignment="1" applyBorder="1" applyFont="1" applyNumberFormat="1">
      <alignment shrinkToFit="0" wrapText="1"/>
    </xf>
    <xf borderId="9" fillId="8" fontId="23" numFmtId="2" xfId="0" applyAlignment="1" applyBorder="1" applyFont="1" applyNumberFormat="1">
      <alignment shrinkToFit="0" wrapText="1"/>
    </xf>
    <xf borderId="13" fillId="4" fontId="3" numFmtId="0" xfId="0" applyAlignment="1" applyBorder="1" applyFont="1">
      <alignment horizontal="center" shrinkToFit="0" vertical="center" wrapText="1"/>
    </xf>
    <xf borderId="13" fillId="4" fontId="3" numFmtId="0" xfId="0" applyAlignment="1" applyBorder="1" applyFont="1">
      <alignment horizontal="center" readingOrder="0" shrinkToFit="0" vertical="center" wrapText="1"/>
    </xf>
    <xf borderId="13" fillId="0" fontId="1" numFmtId="0" xfId="0" applyAlignment="1" applyBorder="1" applyFont="1">
      <alignment horizontal="center" shrinkToFit="0" vertical="center" wrapText="1"/>
    </xf>
    <xf borderId="13" fillId="0" fontId="1" numFmtId="164" xfId="0" applyAlignment="1" applyBorder="1" applyFont="1" applyNumberFormat="1">
      <alignment horizontal="center" readingOrder="0" shrinkToFit="0" vertical="center" wrapText="1"/>
    </xf>
    <xf borderId="13" fillId="0" fontId="1" numFmtId="0" xfId="0" applyAlignment="1" applyBorder="1" applyFont="1">
      <alignment horizontal="center" readingOrder="0" shrinkToFit="0" vertical="center" wrapText="1"/>
    </xf>
    <xf borderId="13" fillId="0" fontId="1" numFmtId="0" xfId="0" applyAlignment="1" applyBorder="1" applyFont="1">
      <alignment readingOrder="0" shrinkToFit="0" vertical="center" wrapText="1"/>
    </xf>
    <xf borderId="13" fillId="0" fontId="1" numFmtId="0" xfId="0" applyAlignment="1" applyBorder="1" applyFont="1">
      <alignment readingOrder="0" shrinkToFit="0" vertical="center" wrapText="0"/>
    </xf>
    <xf borderId="13" fillId="0" fontId="1" numFmtId="0" xfId="0" applyAlignment="1" applyBorder="1" applyFont="1">
      <alignment horizontal="center" shrinkToFit="0" vertical="center" wrapText="1"/>
    </xf>
    <xf borderId="13" fillId="0" fontId="1" numFmtId="164" xfId="0" applyAlignment="1" applyBorder="1" applyFont="1" applyNumberFormat="1">
      <alignment horizontal="center" shrinkToFit="0" vertical="center" wrapText="1"/>
    </xf>
    <xf borderId="13" fillId="16" fontId="1" numFmtId="0" xfId="0" applyAlignment="1" applyBorder="1" applyFont="1">
      <alignment horizontal="center" shrinkToFit="0" vertical="center" wrapText="1"/>
    </xf>
    <xf borderId="13" fillId="0" fontId="113" numFmtId="0" xfId="0" applyAlignment="1" applyBorder="1" applyFont="1">
      <alignment readingOrder="0" shrinkToFit="0" vertical="center" wrapText="0"/>
    </xf>
    <xf borderId="13" fillId="0" fontId="113" numFmtId="0" xfId="0" applyAlignment="1" applyBorder="1" applyFont="1">
      <alignment horizontal="center" shrinkToFit="0" vertical="center" wrapText="1"/>
    </xf>
    <xf borderId="13" fillId="0" fontId="113" numFmtId="164" xfId="0" applyAlignment="1" applyBorder="1" applyFont="1" applyNumberFormat="1">
      <alignment horizontal="center" shrinkToFit="0" vertical="center" wrapText="1"/>
    </xf>
    <xf borderId="13" fillId="0" fontId="114" numFmtId="0" xfId="0" applyAlignment="1" applyBorder="1" applyFont="1">
      <alignment readingOrder="0" shrinkToFit="0" vertical="center" wrapText="1"/>
    </xf>
    <xf borderId="13" fillId="0" fontId="113" numFmtId="0" xfId="0" applyAlignment="1" applyBorder="1" applyFont="1">
      <alignment shrinkToFit="0" vertical="center" wrapText="0"/>
    </xf>
    <xf borderId="13" fillId="0" fontId="113" numFmtId="0" xfId="0" applyAlignment="1" applyBorder="1" applyFont="1">
      <alignment readingOrder="0" shrinkToFit="0" vertical="center" wrapText="0"/>
    </xf>
    <xf borderId="13" fillId="0" fontId="115" numFmtId="0" xfId="0" applyAlignment="1" applyBorder="1" applyFont="1">
      <alignment readingOrder="0" shrinkToFit="0" vertical="center" wrapText="1"/>
    </xf>
    <xf borderId="13" fillId="0" fontId="113" numFmtId="0" xfId="0" applyAlignment="1" applyBorder="1" applyFont="1">
      <alignment vertical="center"/>
    </xf>
    <xf borderId="13" fillId="0" fontId="113" numFmtId="164" xfId="0" applyAlignment="1" applyBorder="1" applyFont="1" applyNumberFormat="1">
      <alignment vertical="center"/>
    </xf>
    <xf borderId="13" fillId="0" fontId="1" numFmtId="164" xfId="0" applyAlignment="1" applyBorder="1" applyFont="1" applyNumberFormat="1">
      <alignment horizontal="center" shrinkToFit="0" vertical="center" wrapText="1"/>
    </xf>
    <xf borderId="13" fillId="0" fontId="1" numFmtId="0" xfId="0" applyAlignment="1" applyBorder="1" applyFont="1">
      <alignment shrinkToFit="0" vertical="center"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horizontal="left" shrinkToFit="0" vertical="top" wrapText="0"/>
    </xf>
    <xf borderId="15" fillId="3" fontId="64" numFmtId="0" xfId="0" applyAlignment="1" applyBorder="1" applyFont="1">
      <alignment horizontal="center" shrinkToFit="0" vertical="top" wrapText="1"/>
    </xf>
    <xf borderId="8" fillId="4" fontId="65" numFmtId="0" xfId="0" applyAlignment="1" applyBorder="1" applyFont="1">
      <alignment horizontal="center" shrinkToFit="0" vertical="top" wrapText="1"/>
    </xf>
    <xf borderId="8" fillId="4" fontId="65" numFmtId="0" xfId="0" applyAlignment="1" applyBorder="1" applyFont="1">
      <alignment horizontal="center" readingOrder="0" shrinkToFit="0" vertical="top" wrapText="1"/>
    </xf>
    <xf borderId="8" fillId="4" fontId="65" numFmtId="0" xfId="0" applyAlignment="1" applyBorder="1" applyFont="1">
      <alignment horizontal="left" shrinkToFit="0" vertical="top" wrapText="0"/>
    </xf>
    <xf borderId="7" fillId="0" fontId="4" numFmtId="0" xfId="0" applyAlignment="1" applyBorder="1" applyFont="1">
      <alignment horizontal="center" readingOrder="0" shrinkToFit="0" vertical="top" wrapText="1"/>
    </xf>
    <xf borderId="7" fillId="0" fontId="4" numFmtId="164" xfId="0" applyAlignment="1" applyBorder="1" applyFont="1" applyNumberFormat="1">
      <alignment horizontal="center" readingOrder="0" shrinkToFit="0" vertical="top" wrapText="1"/>
    </xf>
    <xf borderId="7" fillId="0" fontId="4" numFmtId="20" xfId="0" applyAlignment="1" applyBorder="1" applyFont="1" applyNumberFormat="1">
      <alignment horizontal="center" readingOrder="0" shrinkToFit="0" vertical="top" wrapText="1"/>
    </xf>
    <xf borderId="7" fillId="0" fontId="4" numFmtId="0" xfId="0" applyAlignment="1" applyBorder="1" applyFont="1">
      <alignment readingOrder="0" shrinkToFit="0" vertical="top" wrapText="1"/>
    </xf>
    <xf borderId="7" fillId="0" fontId="116" numFmtId="0" xfId="0" applyAlignment="1" applyBorder="1" applyFont="1">
      <alignment horizontal="left" shrinkToFit="0" vertical="top" wrapText="0"/>
    </xf>
    <xf borderId="7" fillId="0" fontId="4" numFmtId="0" xfId="0" applyAlignment="1" applyBorder="1" applyFont="1">
      <alignment horizontal="center" shrinkToFit="0" vertical="top" wrapText="1"/>
    </xf>
    <xf borderId="7" fillId="0" fontId="14" numFmtId="0" xfId="0" applyAlignment="1" applyBorder="1" applyFont="1">
      <alignment readingOrder="0" shrinkToFit="0" vertical="top" wrapText="1"/>
    </xf>
    <xf borderId="7" fillId="0" fontId="117" numFmtId="0" xfId="0" applyAlignment="1" applyBorder="1" applyFont="1">
      <alignment horizontal="left" readingOrder="0" shrinkToFit="0" vertical="top" wrapText="0"/>
    </xf>
    <xf borderId="7" fillId="16" fontId="4" numFmtId="0" xfId="0" applyAlignment="1" applyBorder="1" applyFont="1">
      <alignment horizontal="center" readingOrder="0" shrinkToFit="0" vertical="top" wrapText="1"/>
    </xf>
    <xf borderId="7" fillId="0" fontId="118" numFmtId="0" xfId="0" applyAlignment="1" applyBorder="1" applyFont="1">
      <alignment horizontal="left" readingOrder="0" shrinkToFit="0" vertical="top" wrapText="0"/>
    </xf>
    <xf borderId="7" fillId="0" fontId="119" numFmtId="0" xfId="0" applyAlignment="1" applyBorder="1" applyFont="1">
      <alignment horizontal="left" readingOrder="0" shrinkToFit="0" vertical="top" wrapText="0"/>
    </xf>
    <xf borderId="8" fillId="0" fontId="4" numFmtId="0" xfId="0" applyAlignment="1" applyBorder="1" applyFont="1">
      <alignment horizontal="center" readingOrder="0" shrinkToFit="0" vertical="top" wrapText="1"/>
    </xf>
    <xf borderId="8" fillId="0" fontId="4" numFmtId="20" xfId="0" applyAlignment="1" applyBorder="1" applyFont="1" applyNumberFormat="1">
      <alignment horizontal="center" readingOrder="0" shrinkToFit="0" vertical="top" wrapText="1"/>
    </xf>
    <xf borderId="8" fillId="0" fontId="1" numFmtId="0" xfId="0" applyAlignment="1" applyBorder="1" applyFont="1">
      <alignment readingOrder="0" vertical="center"/>
    </xf>
    <xf borderId="8" fillId="0" fontId="1" numFmtId="0" xfId="0" applyAlignment="1" applyBorder="1" applyFont="1">
      <alignment horizontal="center" readingOrder="0" vertical="top"/>
    </xf>
    <xf borderId="8" fillId="0" fontId="1" numFmtId="20" xfId="0" applyAlignment="1" applyBorder="1" applyFont="1" applyNumberFormat="1">
      <alignment horizontal="center" readingOrder="0" vertical="top"/>
    </xf>
    <xf borderId="7" fillId="0" fontId="1" numFmtId="0" xfId="0" applyAlignment="1" applyBorder="1" applyFont="1">
      <alignment readingOrder="0" shrinkToFit="0" vertical="top" wrapText="1"/>
    </xf>
    <xf borderId="8" fillId="0" fontId="1" numFmtId="0" xfId="0" applyAlignment="1" applyBorder="1" applyFont="1">
      <alignment readingOrder="0" vertical="top"/>
    </xf>
    <xf borderId="8" fillId="0" fontId="1" numFmtId="20" xfId="0" applyAlignment="1" applyBorder="1" applyFont="1" applyNumberFormat="1">
      <alignment readingOrder="0" vertical="top"/>
    </xf>
    <xf borderId="7" fillId="0" fontId="1" numFmtId="164" xfId="0" applyAlignment="1" applyBorder="1" applyFont="1" applyNumberFormat="1">
      <alignment vertical="top"/>
    </xf>
    <xf borderId="7" fillId="0" fontId="1" numFmtId="0" xfId="0" applyAlignment="1" applyBorder="1" applyFont="1">
      <alignment vertical="top"/>
    </xf>
    <xf borderId="7" fillId="0" fontId="1" numFmtId="0" xfId="0" applyAlignment="1" applyBorder="1" applyFont="1">
      <alignment shrinkToFit="0" vertical="top" wrapText="1"/>
    </xf>
    <xf borderId="7" fillId="0" fontId="1" numFmtId="0" xfId="0" applyAlignment="1" applyBorder="1" applyFont="1">
      <alignment horizontal="left" shrinkToFit="0" vertical="top" wrapText="0"/>
    </xf>
    <xf borderId="0" fillId="0" fontId="68" numFmtId="0" xfId="0" applyAlignment="1" applyFont="1">
      <alignment vertical="top"/>
    </xf>
    <xf borderId="0" fillId="0" fontId="68" numFmtId="0" xfId="0" applyAlignment="1" applyFont="1">
      <alignment shrinkToFit="0" vertical="top" wrapText="1"/>
    </xf>
    <xf borderId="0" fillId="0" fontId="68" numFmtId="0" xfId="0" applyAlignment="1" applyFont="1">
      <alignment horizontal="left" shrinkToFit="0" vertical="top" wrapText="0"/>
    </xf>
    <xf borderId="0" fillId="2" fontId="23" numFmtId="0" xfId="0" applyAlignment="1" applyFont="1">
      <alignment shrinkToFit="0" vertical="bottom" wrapText="1"/>
    </xf>
    <xf borderId="0" fillId="3" fontId="24" numFmtId="0" xfId="0" applyAlignment="1" applyFont="1">
      <alignment horizontal="center" shrinkToFit="0" vertical="bottom" wrapText="1"/>
    </xf>
    <xf borderId="0" fillId="0" fontId="23" numFmtId="9" xfId="0" applyAlignment="1" applyFont="1" applyNumberFormat="1">
      <alignment shrinkToFit="0" vertical="bottom" wrapText="1"/>
    </xf>
    <xf borderId="0" fillId="0" fontId="23" numFmtId="0" xfId="0" applyAlignment="1" applyFont="1">
      <alignment readingOrder="0" shrinkToFit="0" vertical="bottom" wrapText="1"/>
    </xf>
    <xf borderId="0" fillId="0" fontId="23" numFmtId="0" xfId="0" applyAlignment="1" applyFont="1">
      <alignment shrinkToFit="0" vertical="bottom" wrapText="1"/>
    </xf>
    <xf borderId="3" fillId="0" fontId="25" numFmtId="9" xfId="0" applyAlignment="1" applyBorder="1" applyFont="1" applyNumberFormat="1">
      <alignment shrinkToFit="0" vertical="bottom" wrapText="0"/>
    </xf>
    <xf borderId="7" fillId="0" fontId="120" numFmtId="3" xfId="0" applyAlignment="1" applyBorder="1" applyFont="1" applyNumberFormat="1">
      <alignment horizontal="center" readingOrder="0" shrinkToFit="0" vertical="center" wrapText="1"/>
    </xf>
    <xf borderId="7" fillId="0" fontId="85" numFmtId="2" xfId="0" applyAlignment="1" applyBorder="1" applyFont="1" applyNumberFormat="1">
      <alignment readingOrder="0" shrinkToFit="0" vertical="center" wrapText="1"/>
    </xf>
    <xf borderId="7" fillId="0" fontId="23" numFmtId="2" xfId="0" applyAlignment="1" applyBorder="1" applyFont="1" applyNumberFormat="1">
      <alignment readingOrder="0" shrinkToFit="0" vertical="bottom" wrapText="1"/>
    </xf>
    <xf borderId="10" fillId="0" fontId="23" numFmtId="2" xfId="0" applyAlignment="1" applyBorder="1" applyFont="1" applyNumberFormat="1">
      <alignment readingOrder="0" shrinkToFit="0" vertical="bottom" wrapText="1"/>
    </xf>
    <xf borderId="10" fillId="16" fontId="23" numFmtId="2" xfId="0" applyAlignment="1" applyBorder="1" applyFont="1" applyNumberFormat="1">
      <alignment readingOrder="0" shrinkToFit="0" vertical="bottom" wrapText="1"/>
    </xf>
    <xf borderId="10" fillId="0" fontId="121" numFmtId="2" xfId="0" applyAlignment="1" applyBorder="1" applyFont="1" applyNumberFormat="1">
      <alignment readingOrder="0" shrinkToFit="0" vertical="bottom" wrapText="1"/>
    </xf>
    <xf borderId="10" fillId="0" fontId="122" numFmtId="2" xfId="0" applyAlignment="1" applyBorder="1" applyFont="1" applyNumberFormat="1">
      <alignment readingOrder="0" shrinkToFit="0" vertical="bottom" wrapText="1"/>
    </xf>
    <xf borderId="4" fillId="4" fontId="26" numFmtId="9" xfId="0" applyAlignment="1" applyBorder="1" applyFont="1" applyNumberFormat="1">
      <alignment horizontal="right" shrinkToFit="0" vertical="bottom" wrapText="1"/>
    </xf>
    <xf borderId="0" fillId="0" fontId="23" numFmtId="2" xfId="0" applyAlignment="1" applyFont="1" applyNumberFormat="1">
      <alignment shrinkToFit="0" vertical="bottom" wrapText="1"/>
    </xf>
    <xf borderId="0" fillId="0" fontId="23" numFmtId="0" xfId="0" applyAlignment="1" applyFont="1">
      <alignment shrinkToFit="0" vertical="bottom" wrapText="1"/>
    </xf>
    <xf borderId="14" fillId="0" fontId="123" numFmtId="2" xfId="0" applyAlignment="1" applyBorder="1" applyFont="1" applyNumberFormat="1">
      <alignment readingOrder="0" shrinkToFit="0" vertical="center" wrapText="1"/>
    </xf>
    <xf quotePrefix="1" borderId="10" fillId="0" fontId="23" numFmtId="0" xfId="0" applyAlignment="1" applyBorder="1" applyFont="1">
      <alignment readingOrder="0" shrinkToFit="0" vertical="center" wrapText="1"/>
    </xf>
    <xf borderId="14" fillId="0" fontId="124" numFmtId="2" xfId="0" applyAlignment="1" applyBorder="1" applyFont="1" applyNumberFormat="1">
      <alignment readingOrder="0" shrinkToFit="0" vertical="center" wrapText="1"/>
    </xf>
    <xf borderId="14" fillId="15" fontId="23" numFmtId="2" xfId="0" applyAlignment="1" applyBorder="1" applyFont="1" applyNumberFormat="1">
      <alignment readingOrder="0" shrinkToFit="0" vertical="center" wrapText="1"/>
    </xf>
    <xf borderId="10" fillId="0" fontId="125" numFmtId="2" xfId="0" applyAlignment="1" applyBorder="1" applyFont="1" applyNumberFormat="1">
      <alignment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934c5a24-fc77-4998-b023-8e1dc22e1374}">
    <Anchor>
      <Comment id="{a2672242-912e-4572-8b7a-8ba118d8d049}"/>
    </Anchor>
    <History>
      <Event time="2026-04-17T09:02:33.00" id="{57806fd1-dd2b-4393-a37b-7087fc1eb796}">
        <Attribution userId="placeholder@email.com" userName="Han (Eloise) Luong" userProvider="google-sheets"/>
        <Anchor>
          <Comment id="{a2672242-912e-4572-8b7a-8ba118d8d049}"/>
        </Anchor>
        <Create/>
      </Event>
      <Event time="2026-04-17T09:02:33.00" id="{ba58aa5d-a954-4224-b07d-40c92652ca19}">
        <Attribution userId="placeholder@email.com" userName="Han (Eloise) Luong" userProvider="google-sheets"/>
        <Anchor>
          <Comment id="{a2672242-912e-4572-8b7a-8ba118d8d049}"/>
        </Anchor>
        <Assign userId="huyen.dinh2@sotatek.com" userName="huyen.dinh2@sotatek.com" userProvider="google-sheets"/>
      </Event>
    </History>
  </Task>
  <Task id="{6b104f47-391b-4f74-b95f-cac158dac028}">
    <Anchor>
      <Comment id="{f7fdcb8e-3bbd-4d29-aec3-63021618a2c8}"/>
    </Anchor>
    <History>
      <Event time="2026-04-16T04:35:20.00" id="{30b869a2-5663-4bdb-8f23-b5535a9a53e9}">
        <Attribution userId="placeholder@email.com" userName="Hiep Nguyen" userProvider="google-sheets"/>
        <Anchor>
          <Comment id="{f7fdcb8e-3bbd-4d29-aec3-63021618a2c8}"/>
        </Anchor>
        <Create/>
      </Event>
      <Event time="2026-04-16T04:35:20.00" id="{a58ff676-7b58-46d9-b085-548320a81798}">
        <Attribution userId="placeholder@email.com" userName="Hiep Nguyen" userProvider="google-sheets"/>
        <Anchor>
          <Comment id="{f7fdcb8e-3bbd-4d29-aec3-63021618a2c8}"/>
        </Anchor>
        <Assign userId="huyen.dinh2@sotatek.com" userName="huyen.dinh2@sotatek.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dace0cd2-43f9-4f6e-bdb5-6f9295f8e9f0}">
    <Anchor>
      <Comment id="{4102ca5d-8afb-454e-a725-2a2282e3b9bb}"/>
    </Anchor>
    <History>
      <Event time="2026-04-20T10:35:39.00" id="{df6622f7-7ca9-4abe-aaa1-8880420298a6}">
        <Attribution userId="placeholder@email.com" userName="Hai Anh (Harper) Luu" userProvider="google-sheets"/>
        <Anchor>
          <Comment id="{4102ca5d-8afb-454e-a725-2a2282e3b9bb}"/>
        </Anchor>
        <Create/>
      </Event>
      <Event time="2026-04-20T10:35:39.00" id="{aa422813-908e-4974-ba8b-ee0d35b30014}">
        <Attribution userId="placeholder@email.com" userName="Hai Anh (Harper) Luu" userProvider="google-sheets"/>
        <Anchor>
          <Comment id="{4102ca5d-8afb-454e-a725-2a2282e3b9bb}"/>
        </Anchor>
        <Assign userId="hoai.ho@sotatek.com" userName="hoai.ho@sotatek.com" userProvider="google-sheets"/>
      </Event>
    </History>
  </Task>
  <Task id="{8d3f2ffd-4d4a-424f-93f6-a578dd181a42}">
    <Anchor>
      <Comment id="{3749ef1d-1247-4753-b058-76ed62e1c9bf}"/>
    </Anchor>
    <History>
      <Event time="2026-04-27T12:01:59.00" id="{e00230b7-c7e2-4d2c-92ff-cab4ef7e4e74}">
        <Attribution userId="placeholder@email.com" userName="Huyen (Hexie) Dinh" userProvider="google-sheets"/>
        <Anchor>
          <Comment id="{3749ef1d-1247-4753-b058-76ed62e1c9bf}"/>
        </Anchor>
        <Create/>
      </Event>
      <Event time="2026-04-27T12:01:59.00" id="{a5e78dba-d5b3-400a-99f9-df8ee5bc1be7}">
        <Attribution userId="placeholder@email.com" userName="Huyen (Hexie) Dinh" userProvider="google-sheets"/>
        <Anchor>
          <Comment id="{3749ef1d-1247-4753-b058-76ed62e1c9bf}"/>
        </Anchor>
        <Assign userId="anh.luu@sotatek.com" userName="anh.luu@sotatek.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7f210fcf-67f7-41db-b11d-964d02ce9c68}">
    <Anchor>
      <Comment id="{57291863-1c43-4244-ac3d-fa7e90bc76a8}"/>
    </Anchor>
    <History>
      <Event time="2026-04-09T09:22:38.00" id="{bce02c64-1431-43ff-99b8-efefe2df5d76}">
        <Attribution userId="placeholder@email.com" userName="Hai Anh (Harper) Luu" userProvider="google-sheets"/>
        <Anchor>
          <Comment id="{57291863-1c43-4244-ac3d-fa7e90bc76a8}"/>
        </Anchor>
        <Create/>
      </Event>
      <Event time="2026-04-09T09:22:38.00" id="{03199e54-9fda-40e2-b023-48a93d9e2f40}">
        <Attribution userId="placeholder@email.com" userName="Hai Anh (Harper) Luu" userProvider="google-sheets"/>
        <Anchor>
          <Comment id="{57291863-1c43-4244-ac3d-fa7e90bc76a8}"/>
        </Anchor>
        <Assign userId="huyen.dinh2@sotatek.com" userName="huyen.dinh2@sotatek.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371475</xdr:colOff>
      <xdr:row>44</xdr:row>
      <xdr:rowOff>381000</xdr:rowOff>
    </xdr:from>
    <xdr:ext cx="3638550" cy="1619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en Trinh" id="{994fabc8-7fca-4e40-b2a2-1669b92def7d}" providerId="google-sheets"/>
  <x18tc:person displayName="Van (Sherry) Pham" id="{b6d64e78-d239-4283-8213-5945157e3989}" providerId="google-sheets"/>
  <x18tc:person displayName="xika.le@sotatek.com" id="{22ba6b21-494a-4e7e-b5f6-be4676dbdb5a}" userId="xika.le@sotatek.com" providerId="google-sheets"/>
  <x18tc:person displayName="hung.nguyen4@sotatek.com" id="{d1ff6d42-3112-48ce-9372-8fd57a378d1f}" userId="hung.nguyen4@sotatek.com" providerId="google-sheets"/>
  <x18tc:person displayName="Hoai Ho" id="{1400098a-4d3b-4a56-8d6b-47e0f3681f47}" providerId="google-sheets"/>
  <x18tc:person displayName="Han (Eloise) Luong" id="{20cbd886-be69-43ca-b269-3bc4206e72d2}" providerId="google-sheets"/>
  <x18tc:person displayName="Yen Le" id="{1bf2b74f-7cc3-42b3-a6e8-21d7006622d5}" providerId="google-sheets"/>
  <x18tc:person displayName="han.luong@sotatek.com" id="{0915c30b-9064-47b0-927f-4ed2b2c08b87}" userId="han.luong@sotatek.com" providerId="google-sheets"/>
  <x18tc:person displayName="phuong.ha@sotatek.com" id="{c631f810-5bf4-4c10-894c-4d24e23d3acc}" userId="phuong.ha@sotatek.com" providerId="google-sheets"/>
  <x18tc:person displayName="Hai Anh (Harper) Luu" id="{48d083f7-c439-499a-916c-ac9a2f4cd61e}" providerId="google-sheets"/>
  <x18tc:person displayName="nga.nguyen6@sotatek.com" id="{aca6ee98-4af8-4d1d-9afe-dae1b551fd85}" userId="nga.nguyen6@sotatek.com" providerId="google-sheets"/>
  <x18tc:person displayName="hiep.nguyen2@sotatek.com" id="{fa00e092-576d-4616-8b0f-ca1f99d4cee2}" userId="hiep.nguyen2@sotatek.com" providerId="google-sheets"/>
  <x18tc:person displayName="hoang.ha@sotatek.com" id="{fbb8e991-1b77-4878-87da-196f775efc93}" userId="hoang.ha@sotatek.com" providerId="google-sheets"/>
  <x18tc:person displayName="hue.luu@sotatek.com" id="{3aa49140-f00b-487c-8109-0534c78427d7}" userId="hue.luu@sotatek.com" providerId="google-sheets"/>
  <x18tc:person displayName="Huy Lai" id="{fb4b4941-f7ec-4bea-be03-76a087788544}" providerId="google-sheets"/>
  <x18tc:person displayName="Hoang Ha" id="{bef2ef28-fa3a-48ee-bd34-ffef7971b736}" providerId="google-sheets"/>
  <x18tc:person displayName="Deleted user" id="{8125e4fb-a41a-4b91-a0df-8952443df48c}" providerId="google-sheets"/>
  <x18tc:person displayName="Phuong Ha" id="{cb52fcbd-6ae8-42df-8fa8-1d338d600494}" providerId="google-sheets"/>
  <x18tc:person displayName="tho.luu@sotatek.com" id="{cc55f7c2-f727-4e9b-b0f6-9e9da6890daf}" userId="tho.luu@sotatek.com" providerId="google-sheets"/>
  <x18tc:person displayName="hoai.ho@sotatek.com" id="{174ab7d5-075e-4be8-9258-671acaa6321f}" userId="hoai.ho@sotatek.com" providerId="google-sheets"/>
  <x18tc:person displayName="huyen.dinh2@sotatek.com" id="{39956280-6d50-4dfc-9095-820cfba3e87c}" userId="huyen.dinh2@sotatek.com" providerId="google-sheets"/>
  <x18tc:person displayName="Huyen (Hexie) Dinh" id="{bfdeafa5-06a9-4bf7-a088-b321f2e611c6}" providerId="google-sheets"/>
  <x18tc:person displayName="tien.nguyen2@sotatek.com" id="{5bd50f49-d32c-4aaa-b820-187418c6fb9c}" userId="tien.nguyen2@sotatek.com" providerId="google-sheets"/>
  <x18tc:person displayName="yen.le2@sotatek.com" id="{8ec31a39-ca47-466b-a4cc-568a2e86ab6e}" userId="yen.le2@sotatek.com" providerId="google-sheets"/>
  <x18tc:person displayName="nam.truong@sotatek.com" id="{10bdd2b4-6bae-4b02-9409-32f8597857ab}" userId="nam.truong@sotatek.com" providerId="google-sheets"/>
  <x18tc:person displayName="Tho Luu" id="{9b24f54b-628e-475d-a6fc-aa28d8abb642}" providerId="google-sheets"/>
  <x18tc:person displayName="anh.luu@sotatek.com" id="{f23f1e0e-0636-43a4-b167-2a51896a5de5}" userId="anh.luu@sotatek.com" providerId="google-sheets"/>
  <x18tc:person displayName="quan.trinh@sotatek.com" id="{a6f6689e-f182-4b50-81a4-f3fc2c15f277}" userId="quan.trinh@sotatek.com" providerId="google-sheets"/>
  <x18tc:person displayName="Tien Nguyen" id="{4f1cd796-25d4-401f-913f-82f2bbe76a31}" providerId="google-sheets"/>
  <x18tc:person displayName="van.pham@sotatek.com" id="{38ee64fa-2b94-4745-a3af-1b5239a6b30f}" userId="van.pham@sotatek.com" providerId="google-sheets"/>
  <x18tc:person displayName="yen.trinh@sotatek.com" id="{9ea2d83d-b3fe-47a1-8712-ac16048304c6}" userId="yen.trinh@sotatek.com" providerId="google-sheets"/>
  <x18tc:person displayName="Chung (Chris) Vu" id="{b9db33da-1de3-4875-a621-dc91268c4576}" providerId="google-sheets"/>
  <x18tc:person displayName="Hiep Nguyen" id="{441c3e7e-9a42-4ce3-900a-693692bf69df}" providerId="google-sheets"/>
  <x18tc:person displayName="Quan Trinh" id="{7bda7452-2897-4718-82d3-4d0d52c4b17b}" providerId="google-sheets"/>
  <x18tc:person displayName="Xika Le" id="{b51e289b-60bc-4bcb-b51a-10a64e4d61b0}" providerId="google-sheets"/>
  <x18tc:person displayName="huy.lai2@sotatek.com" id="{fd439871-a96b-4eab-8b5e-8ca9615aacc0}" userId="huy.lai2@sotatek.com" providerId="google-sheets"/>
  <x18tc:person displayName="chung.vu@sotatek.com" id="{1dda8452-c8ea-4979-b6ef-fd6f7f6dceeb}" userId="chung.vu@sotatek.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4" dT="2026-04-02T09:41:10.00" personId="{bfdeafa5-06a9-4bf7-a088-b321f2e611c6}" id="{0e3f10ed-88c8-4b99-9c4c-445ee483bc0b}" done="1">
    <x18tc:text xml:space="preserve">@phuong.ha@sotatek.com c check ở đây nha ạ</x18tc:text>
    <x18tc:mentions>
      <x18tc:mention mentionpersonId="{c631f810-5bf4-4c10-894c-4d24e23d3acc}" mentionId="{de76dc4a-36ba-4b0e-9468-228df12e00d5}" startIndex="0" length="22"/>
    </x18tc:mentions>
  </x18tc:threadedComment>
  <x18tc:threadedComment ref="A1" dT="2026-04-17T01:54:09.00" personId="{bfdeafa5-06a9-4bf7-a088-b321f2e611c6}" id="{468ccdba-7dd7-4ad4-84f8-39b2449fac3f}" done="0">
    <x18tc:text xml:space="preserve">- Data tự nhập dc, data dc fill sẵn --&gt; nếu fill sẵn thì lấy từ đâu?
- Lưu ý trong thiết kế (VD: có tooltip, trường nào có giá trị default, trường nào disabled)</x18tc:text>
  </x18tc:threadedComment>
  <x18tc:threadedComment ref="E18" dT="2026-04-06T08:50:09.00" personId="{bfdeafa5-06a9-4bf7-a088-b321f2e611c6}" id="{a6a8964e-309b-406f-bb7e-adc32bed34d3}" done="1">
    <x18tc:text xml:space="preserve">@xika.le@sotatek.com đây nhé</x18tc:text>
    <x18tc:mentions>
      <x18tc:mention mentionpersonId="{22ba6b21-494a-4e7e-b5f6-be4676dbdb5a}" mentionId="{288081c1-16fa-4a08-8133-493c2b9ec025}" startIndex="0" length="20"/>
    </x18tc:mentions>
  </x18tc:threadedComment>
  <x18tc:threadedComment ref="A1" dT="2026-04-03T07:25:34.00" personId="{bfdeafa5-06a9-4bf7-a088-b321f2e611c6}" id="{28fbef56-0d8c-4f6e-adba-f918b2e43530}" done="0">
    <x18tc:text xml:space="preserve">"Quản lý đầu tư nước ngoài &gt; Báo cáo cho cơ quan quản lý &gt; Báo cáo tháng NPOI
Quản lý đầu tư nước ngoài &gt; Báo cáo đầu ra cho cục &gt; Báo cáo tháng NPOI"</x18tc:text>
  </x18tc:threadedComment>
  <x18tc:threadedComment ref="A1" dT="2026-04-08T11:10:54.00" personId="{bfdeafa5-06a9-4bf7-a088-b321f2e611c6}" id="{50a92bd1-e53f-4356-8133-022573359a38}" done="1">
    <x18tc:text xml:space="preserve">@nga.nguyen6@sotatek.com ôi liệu có thay đổi nhiều k c =))) có gì report giúp e phát sinh bn UC mới, bỏ đi bn UC cũ nhé</x18tc:text>
    <x18tc:mentions>
      <x18tc:mention mentionpersonId="{aca6ee98-4af8-4d1d-9afe-dae1b551fd85}" mentionId="{435c7b9b-533a-40a6-8745-a47bcd4fedcc}" startIndex="0" length="24"/>
    </x18tc:mentions>
  </x18tc:threadedComment>
  <x18tc:threadedComment ref="A1" dT="2026-04-09T01:37:48.00" personId="{8125e4fb-a41a-4b91-a0df-8952443df48c}" id="{74eaa0fc-239e-47b5-99f1-9a9481b62203}" parentId="{50a92bd1-e53f-4356-8133-022573359a38}">
    <x18tc:text xml:space="preserve">hôm qua phía MBFS trình bày về XTĐT trên web thì bên BTC feedback là không đúng cái họ cần nên phía web cũng phải xây lại, vì vậy c nghĩ mobile cũng ảnh hưởng. Nhưng để c check với MBFS đã tại nhiều thông tin quá nghe có nhiều thứ chưa hiểu =)))
1 total reaction
Huyen (Hexie) Dinh reacted with ♥️ at 2026-04-09 02:03 AM</x18tc:text>
  </x18tc:threadedComment>
  <x18tc:threadedComment ref="A1" dT="2026-04-09T05:07:34.00" personId="{bfdeafa5-06a9-4bf7-a088-b321f2e611c6}" id="{69a5226a-48b3-4df5-b768-3279e304e9d5}" done="1">
    <x18tc:text xml:space="preserve">@quan.trinh@sotatek.com e bảo,e đọc TT thấy có cả mấy mẫu văn bản, r đề xuất, etc --&gt; mấy cái này có bao gồm trong list báo cáo k?</x18tc:text>
    <x18tc:mentions>
      <x18tc:mention mentionpersonId="{a6f6689e-f182-4b50-81a4-f3fc2c15f277}" mentionId="{ce668574-4572-4d03-8ef3-cd8ae333c8bb}" startIndex="0" length="23"/>
    </x18tc:mentions>
  </x18tc:threadedComment>
  <x18tc:threadedComment ref="A1" dT="2026-04-09T06:51:41.00" personId="{7bda7452-2897-4718-82d3-4d0d52c4b17b}" id="{2f54ae53-3407-40cd-aff2-9b0b46272947}" parentId="{69a5226a-48b3-4df5-b768-3279e304e9d5}">
    <x18tc:text xml:space="preserve">Những văn bản, đề xuất mình không phải làm, mình chỉ cần làm các báo cáo định kỳ, phải đọc nội dung báo cáo rà lại nhá. Có 1 số để là báo cáo nhưng lại nộp chung khi họ khai báo, đề xuất thông tin</x18tc:text>
  </x18tc:threadedComment>
  <x18tc:threadedComment ref="A1" dT="2026-04-09T09:07:36.00" personId="{bfdeafa5-06a9-4bf7-a088-b321f2e611c6}" id="{390b515b-b6b6-435d-bcbb-1e05b10b9966}" parentId="{69a5226a-48b3-4df5-b768-3279e304e9d5}">
    <x18tc:text xml:space="preserve">oke a</x18tc:text>
  </x18tc:threadedComment>
  <x18tc:threadedComment ref="D59" dT="2026-04-05T16:05:05.00" personId="{bfdeafa5-06a9-4bf7-a088-b321f2e611c6}" id="{407746b1-fb22-476f-a580-e31ac3fa7db5}" done="1">
    <x18tc:text xml:space="preserve">Không schedule họp với KH BTC vào thứ 2 và 6
Nên xin lịch weekly meeting với KH</x18tc:text>
  </x18tc:threadedComment>
  <x18tc:threadedComment ref="A1" dT="2026-04-06T01:54:50.00" personId="{bfdeafa5-06a9-4bf7-a088-b321f2e611c6}" id="{1107479b-8ed2-4969-b9c2-ff12600dfd7c}" done="1">
    <x18tc:text xml:space="preserve">@quan.trinh@sotatek.com nay xin hộ e cái mục 8,9 này a nhớ</x18tc:text>
    <x18tc:mentions>
      <x18tc:mention mentionpersonId="{a6f6689e-f182-4b50-81a4-f3fc2c15f277}" mentionId="{8bb13f1e-934f-4ece-a17b-4094f916b57b}" startIndex="0" length="23"/>
    </x18tc:mentions>
  </x18tc:threadedComment>
  <x18tc:threadedComment ref="A1" dT="2026-04-06T02:41:39.00" personId="{7bda7452-2897-4718-82d3-4d0d52c4b17b}" id="{ce196ddd-d647-45df-9608-7ba4cff47686}" parentId="{1107479b-8ed2-4969-b9c2-ff12600dfd7c}">
    <x18tc:text xml:space="preserve">Mục 8 có thông tin trong nhóm r nhé, còn mục 9 họ hẹn gửi sau</x18tc:text>
  </x18tc:threadedComment>
  <x18tc:threadedComment ref="A1" dT="2026-04-09T03:59:38.00" personId="{bfdeafa5-06a9-4bf7-a088-b321f2e611c6}" id="{363a76d1-ad7c-4d84-9e26-870bb4040153}" done="0">
    <x18tc:text xml:space="preserve">Thuộc thông tư nào?</x18tc:text>
  </x18tc:threadedComment>
  <x18tc:threadedComment ref="A1" dT="2026-04-09T05:27:38.00" personId="{7bda7452-2897-4718-82d3-4d0d52c4b17b}" id="{af07a18b-f494-4223-9e5e-d8dd34648065}" parentId="{363a76d1-ad7c-4d84-9e26-870bb4040153}">
    <x18tc:text xml:space="preserve">thông tư này chưa được public, mới đnag duyệt nội bộ, bản mới</x18tc:text>
  </x18tc:threadedComment>
  <x18tc:threadedComment ref="A1" dT="2026-04-09T05:28:20.00" personId="{bfdeafa5-06a9-4bf7-a088-b321f2e611c6}" id="{83c7f3f8-f8b3-441d-bd51-8322760406bd}" parentId="{363a76d1-ad7c-4d84-9e26-870bb4040153}">
    <x18tc:text xml:space="preserve">à e note để sau có là thêm vào đó</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6-04-13T02:03:25.00" personId="{bfdeafa5-06a9-4bf7-a088-b321f2e611c6}" id="{60d2ce59-09a6-4e1e-9936-37e21e0f6c44}" done="1">
    <x18tc:text xml:space="preserve">@quan.trinh@sotatek.com @yen.le2@sotatek.com @anh.luu@sotatek.com @xika.le@sotatek.com report nha mn</x18tc:text>
    <x18tc:mentions>
      <x18tc:mention mentionpersonId="{a6f6689e-f182-4b50-81a4-f3fc2c15f277}" mentionId="{5dd02b73-1909-4a71-a88b-9072775ade38}" startIndex="0" length="23"/>
      <x18tc:mention mentionpersonId="{8ec31a39-ca47-466b-a4cc-568a2e86ab6e}" mentionId="{0fb78e74-3da0-494a-b5f2-6dd0d570ef8a}" startIndex="24" length="20"/>
      <x18tc:mention mentionpersonId="{f23f1e0e-0636-43a4-b167-2a51896a5de5}" mentionId="{784f66aa-df24-4592-b865-05be94e103c9}" startIndex="45" length="20"/>
      <x18tc:mention mentionpersonId="{22ba6b21-494a-4e7e-b5f6-be4676dbdb5a}" mentionId="{8a397da8-fea8-4945-865a-be289ba3f5e9}" startIndex="66" length="20"/>
    </x18tc:mentions>
  </x18tc:threadedComment>
  <x18tc:threadedComment ref="E1" dT="2026-04-13T02:07:37.00" personId="{7bda7452-2897-4718-82d3-4d0d52c4b17b}" id="{bf21541a-4692-4c47-a64b-1b58002d7164}" parentId="{60d2ce59-09a6-4e1e-9936-37e21e0f6c44}">
    <x18tc:text xml:space="preserve">a done nhá</x18tc:text>
  </x18tc:threadedComment>
  <x18tc:threadedComment ref="E1" dT="2026-04-13T02:11:03.00" personId="{b51e289b-60bc-4bcb-b51a-10a64e4d61b0}" id="{2032715d-5e5f-4c9e-bcd9-d390eea0ce98}" parentId="{60d2ce59-09a6-4e1e-9936-37e21e0f6c44}">
    <x18tc:text xml:space="preserve">t done nhé</x18tc:text>
  </x18tc:threadedComment>
  <x18tc:threadedComment ref="J1" dT="2026-04-16T02:10:34.00" personId="{bfdeafa5-06a9-4bf7-a088-b321f2e611c6}" id="{e5839d01-65d9-4f18-a048-7e94fcb96e69}" done="1">
    <x18tc:text xml:space="preserve">@quan.trinh@sotatek.com @yen.le2@sotatek.com @xika.le@sotatek.com report nhé mn</x18tc:text>
    <x18tc:mentions>
      <x18tc:mention mentionpersonId="{a6f6689e-f182-4b50-81a4-f3fc2c15f277}" mentionId="{00fc9670-2c24-45d3-9d9b-badc86d43024}" startIndex="0" length="23"/>
      <x18tc:mention mentionpersonId="{8ec31a39-ca47-466b-a4cc-568a2e86ab6e}" mentionId="{3d70bd0b-862e-4863-b108-d63e4905a8ad}" startIndex="24" length="20"/>
      <x18tc:mention mentionpersonId="{22ba6b21-494a-4e7e-b5f6-be4676dbdb5a}" mentionId="{e81d5c04-92cf-40e6-aa2d-e6b5de76d1ff}" startIndex="45" length="20"/>
    </x18tc:mentions>
  </x18tc:threadedComment>
  <x18tc:threadedComment ref="J1" dT="2026-04-16T02:14:03.00" personId="{7bda7452-2897-4718-82d3-4d0d52c4b17b}" id="{c71d0ee9-9fc7-48b3-bf26-58a392557a52}" parentId="{e5839d01-65d9-4f18-a048-7e94fcb96e69}">
    <x18tc:text xml:space="preserve">a done nhé</x18tc:text>
  </x18tc:threadedComment>
  <x18tc:threadedComment ref="J1" dT="2026-04-16T02:14:29.00" personId="{b51e289b-60bc-4bcb-b51a-10a64e4d61b0}" id="{3c4020f7-d83f-4311-b6dd-3d8a077cce69}" parentId="{e5839d01-65d9-4f18-a048-7e94fcb96e69}">
    <x18tc:text xml:space="preserve">Marked as resolved</x18tc:text>
  </x18tc:threadedComment>
  <x18tc:threadedComment ref="J1" dT="2026-04-16T02:15:27.00" personId="{b51e289b-60bc-4bcb-b51a-10a64e4d61b0}" id="{9c2c6208-8604-497c-972f-d7302d6d836e}" parentId="{e5839d01-65d9-4f18-a048-7e94fcb96e69}">
    <x18tc:text xml:space="preserve">done nhá
Re-opened</x18tc:text>
  </x18tc:threadedComment>
  <x18tc:threadedComment ref="P2" dT="2026-04-22T10:51:15.00" personId="{7bda7452-2897-4718-82d3-4d0d52c4b17b}" id="{8707131e-2938-4fe3-9c1d-efad73779969}" done="0">
    <x18tc:text xml:space="preserve">@tho.luu@sotatek.com task hnay mọi người đây a</x18tc:text>
    <x18tc:mentions>
      <x18tc:mention mentionpersonId="{cc55f7c2-f727-4e9b-b0f6-9e9da6890daf}" mentionId="{76d643cf-a52b-46ac-a887-36b847c7784f}" startIndex="0" length="20"/>
    </x18tc:mentions>
  </x18tc:threadedComment>
  <x18tc:threadedComment ref="D2" dT="2026-04-10T02:38:08.00" personId="{bfdeafa5-06a9-4bf7-a088-b321f2e611c6}" id="{06143ae0-f37e-4657-a9e5-2468d3ec1fe2}" done="1">
    <x18tc:text xml:space="preserve">@quan.trinh@sotatek.com rp giúp e nha</x18tc:text>
    <x18tc:mentions>
      <x18tc:mention mentionpersonId="{a6f6689e-f182-4b50-81a4-f3fc2c15f277}" mentionId="{809e515d-0066-4cd8-a8ba-922fd5d66f44}" startIndex="0" length="23"/>
    </x18tc:mentions>
  </x18tc:threadedComment>
  <x18tc:threadedComment ref="D2" dT="2026-04-10T02:42:45.00" personId="{7bda7452-2897-4718-82d3-4d0d52c4b17b}" id="{0b765906-7f0f-465f-91d1-ec4cd287c002}" parentId="{06143ae0-f37e-4657-a9e5-2468d3ec1fe2}">
    <x18tc:text xml:space="preserve">done nhá</x18tc:text>
  </x18tc:threadedComment>
  <x18tc:threadedComment ref="D5" dT="2026-04-10T02:37:59.00" personId="{bfdeafa5-06a9-4bf7-a088-b321f2e611c6}" id="{4de988cd-1c73-4174-aea0-6b4e172af4d2}" done="1">
    <x18tc:text xml:space="preserve">@anh.luu@sotatek.com rp giúp e nhé</x18tc:text>
    <x18tc:mentions>
      <x18tc:mention mentionpersonId="{f23f1e0e-0636-43a4-b167-2a51896a5de5}" mentionId="{0e77059f-adc1-4c59-a899-fb2dfffe1056}" startIndex="0" length="20"/>
    </x18tc:mentions>
  </x18tc:threadedComment>
  <x18tc:threadedComment ref="D5" dT="2026-04-10T02:40:11.00" personId="{48d083f7-c439-499a-916c-ac9a2f4cd61e}" id="{69a93a6d-15c7-4ec9-85ef-845ca48ddea7}" parentId="{4de988cd-1c73-4174-aea0-6b4e172af4d2}">
    <x18tc:text xml:space="preserve">done nha</x18tc:text>
  </x18tc:threadedComment>
  <x18tc:threadedComment ref="C2" dT="2026-04-09T02:26:46.00" personId="{bfdeafa5-06a9-4bf7-a088-b321f2e611c6}" id="{f3331839-da77-4018-bbee-f3da9e2e87d8}" done="0">
    <x18tc:text xml:space="preserve">@quan.trinh@sotatek.com XTDT thiếu mẫuC.IV.4 a nhỉ?
e tag c Harper update rùi nha</x18tc:text>
    <x18tc:mentions>
      <x18tc:mention mentionpersonId="{a6f6689e-f182-4b50-81a4-f3fc2c15f277}" mentionId="{3d55fd8b-bf0f-4169-87d3-45501c962d26}" startIndex="0" length="23"/>
    </x18tc:mentions>
    <x18tc:extLst>
      <ext uri="{F7C98A9C-CBB3-438F-8F68-D28B6AF4A901}">
        <xltc2:checksum/>
        <xltc2:hyperlink startIndex="37" length="5" url="http://uC.IV"/>
      </ext>
    </x18tc:extLst>
  </x18tc:threadedComment>
  <x18tc:threadedComment ref="C2" dT="2026-04-09T02:27:38.00" personId="{7bda7452-2897-4718-82d3-4d0d52c4b17b}" id="{cd689ccc-789b-4d8e-8dc5-cd525b360abd}" parentId="{f3331839-da77-4018-bbee-f3da9e2e87d8}">
    <x18tc:text xml:space="preserve">a thấy trong phụ lục có cả C.IV.1 mà hqua k thấy trong file thống kê của mình</x18tc:text>
    <x18tc:extLst>
      <ext uri="{F7C98A9C-CBB3-438F-8F68-D28B6AF4A901}">
        <xltc2:checksum/>
        <xltc2:hyperlink startIndex="27" length="4" url="http://C.IV"/>
      </ext>
    </x18tc:extLst>
  </x18tc:threadedComment>
  <x18tc:threadedComment ref="C2" dT="2026-04-09T02:28:52.00" personId="{bfdeafa5-06a9-4bf7-a088-b321f2e611c6}" id="{5147f485-8aeb-4dbd-b6ae-91ead7e1b2af}" parentId="{f3331839-da77-4018-bbee-f3da9e2e87d8}">
    <x18tc:text xml:space="preserve">C.IV.1 đang k có trong WBS nên mình chưa gắn, vậy thôi bọn e cứ gắn đủ cho cf đủ nhé</x18tc:text>
    <x18tc:extLst>
      <ext uri="{F7C98A9C-CBB3-438F-8F68-D28B6AF4A901}">
        <xltc2:checksum/>
        <xltc2:hyperlink startIndex="0" length="4" url="http://C.IV"/>
      </ext>
    </x18tc:extLst>
  </x18tc:threadedComment>
  <x18tc:threadedComment ref="C4" dT="2026-04-09T02:02:56.00" personId="{bfdeafa5-06a9-4bf7-a088-b321f2e611c6}" id="{9b55869f-31dc-4002-bade-a2d4d6cead6a}" done="1">
    <x18tc:text xml:space="preserve">@hoai.ho@sotatek.com report di ne</x18tc:text>
    <x18tc:mentions>
      <x18tc:mention mentionpersonId="{174ab7d5-075e-4be8-9258-671acaa6321f}" mentionId="{07127bb2-a89c-4875-b67c-9ce5667fd8da}" startIndex="0" length="20"/>
    </x18tc:mentions>
  </x18tc:threadedComment>
  <x18tc:threadedComment ref="C4" dT="2026-04-09T02:09:36.00" personId="{1400098a-4d3b-4a56-8d6b-47e0f3681f47}" id="{30bddd4e-de81-4a69-9ccf-348351714f44}" parentId="{9b55869f-31dc-4002-bade-a2d4d6cead6a}">
    <x18tc:text xml:space="preserve">Done ạ</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06" dT="2026-04-17T03:17:42.00" personId="{20cbd886-be69-43ca-b269-3bc4206e72d2}" id="{6ba34a54-3a27-4fed-89c2-72b28ee006f6}" done="0">
    <x18tc:text xml:space="preserve">trùng UC 61: Đánh giá phản hồi của chatbot trên mobile</x18tc:text>
  </x18tc:threadedComment>
  <x18tc:threadedComment ref="D93" dT="2026-04-06T08:14:00.00" personId="{20cbd886-be69-43ca-b269-3bc4206e72d2}" id="{e0928a22-cf2f-453b-89fd-2d04865f1316}" done="0">
    <x18tc:text xml:space="preserve">Check trùng dòng 16</x18tc:text>
  </x18tc:threadedComment>
  <x18tc:threadedComment ref="D93" dT="2026-04-07T09:07:47.00" personId="{bfdeafa5-06a9-4bf7-a088-b321f2e611c6}" id="{3342332a-9f72-4bb4-a3cc-8f76d74f4288}" parentId="{e0928a22-cf2f-453b-89fd-2d04865f1316}">
    <x18tc:text xml:space="preserve">add vô QnA (mobile) e nhớ c Nga check cho dễ</x18tc:text>
  </x18tc:threadedComment>
  <x18tc:threadedComment ref="D136" dT="2026-04-17T09:02:33.00" personId="{20cbd886-be69-43ca-b269-3bc4206e72d2}" id="{a2672242-912e-4572-8b7a-8ba118d8d049}" done="0">
    <x18tc:text xml:space="preserve">@huyen.dinh2@sotatek.com UC này ở wbs em đang thấy là 1 function riêng, ko lquan gì đến chatbot + trên web cũng có 1 tab thủ tục hành chính riêng (https://cmcdtqg.dieuhanhso.vn/thu-tuc-hanh-chinh), nma file phụ lục có describe là tra cứu với chatbot, chị check giúp em phần này là screen riêng hay là func trong chatbot ạ
Assigned to huyen.dinh2@sotatek.com</x18tc:text>
    <x18tc:mentions>
      <x18tc:mention mentionpersonId="{39956280-6d50-4dfc-9095-820cfba3e87c}" mentionId="{d1f3b293-d917-4c7f-85b9-272dd78be41a}" startIndex="0" length="24"/>
    </x18tc:mentions>
    <x18tc:extLst>
      <ext uri="{F7C98A9C-CBB3-438F-8F68-D28B6AF4A901}">
        <xltc2:checksum/>
        <xltc2:hyperlink startIndex="147" length="48" url="https://cmcdtqg.dieuhanhso.vn/thu-tuc-hanh-chinh"/>
      </ext>
    </x18tc:extLst>
  </x18tc:threadedComment>
  <x18tc:threadedComment ref="D136" dT="2026-04-20T09:35:32.00" personId="{bfdeafa5-06a9-4bf7-a088-b321f2e611c6}" id="{9e10e7d6-5049-4b16-a896-04cdeb9474d5}" parentId="{a2672242-912e-4572-8b7a-8ba118d8d049}">
    <x18tc:text xml:space="preserve">@huy.lai2@sotatek.com ơi check hộ cái này nhé, trong phụ lục thì mô tả là chatbot AI nhưng trên giao diện web thì đang k liên quan phần AI</x18tc:text>
    <x18tc:mentions>
      <x18tc:mention mentionpersonId="{fd439871-a96b-4eab-8b5e-8ca9615aacc0}" mentionId="{cf4aec0e-a482-4c2d-9983-2726a597a89f}" startIndex="0" length="21"/>
    </x18tc:mentions>
  </x18tc:threadedComment>
  <x18tc:threadedComment ref="D136" dT="2026-04-21T02:56:21.00" personId="{fb4b4941-f7ec-4bea-be03-76a087788544}" id="{63cafdbf-e9cf-4214-a730-87bd6bc6876e}" parentId="{a2672242-912e-4572-8b7a-8ba118d8d049}">
    <x18tc:text xml:space="preserve">@huyen.dinh2@sotatek.com @han.luong@sotatek.com phần này bên mbf confirm sẽ là một function riêng trong phần tra cứu, hiện tại ở trên web chưa đẩy lên nhé mng. Còn phần chatbot thì vẫn có cả phần tra cứu này</x18tc:text>
    <x18tc:mentions>
      <x18tc:mention mentionpersonId="{39956280-6d50-4dfc-9095-820cfba3e87c}" mentionId="{7b94bcbd-5774-41e9-9d3a-821fca1c3b19}" startIndex="0" length="24"/>
      <x18tc:mention mentionpersonId="{0915c30b-9064-47b0-927f-4ed2b2c08b87}" mentionId="{0a9356f3-a4c0-4fa2-973e-bca5308bdc7c}" startIndex="25" length="22"/>
    </x18tc:mentions>
  </x18tc:threadedComment>
  <x18tc:threadedComment ref="D307" dT="2026-04-15T08:57:16.00" personId="{4f1cd796-25d4-401f-913f-82f2bbe76a31}" id="{9c018511-6f7b-4a03-b866-5e7f779be6cb}" done="0">
    <x18tc:text xml:space="preserve">@huyen.dinh2@sotatek.com chị thấy ở trên bỏ phần bổ sung hồ sơ trên mobile rồi, nhưng ở đây vẫn còn nhắc hạn hổ sung hồ sơ trên mobile hỏ</x18tc:text>
    <x18tc:mentions>
      <x18tc:mention mentionpersonId="{39956280-6d50-4dfc-9095-820cfba3e87c}" mentionId="{0278efa4-0c33-41b1-8bb4-45374e568956}" startIndex="0" length="24"/>
    </x18tc:mentions>
  </x18tc:threadedComment>
  <x18tc:threadedComment ref="D307" dT="2026-04-15T16:10:39.00" personId="{bfdeafa5-06a9-4bf7-a088-b321f2e611c6}" id="{3ae4aa7a-0a9e-4f21-adf5-45b89f326c66}" parentId="{9c018511-6f7b-4a03-b866-5e7f779be6cb}">
    <x18tc:text xml:space="preserve">Dạ c ơi có thể nhắc hạn bổ sung nhưng phải lên web để bổ sung c ạ</x18tc:text>
  </x18tc:threadedComment>
  <x18tc:threadedComment ref="U106" dT="2026-04-08T02:17:38.00" personId="{bfdeafa5-06a9-4bf7-a088-b321f2e611c6}" id="{daf5b226-a734-424b-84bf-6cac7cb83359}" done="1">
    <x18tc:text xml:space="preserve">@xika.le@sotatek.com ơi có link wf gắn lên đây nhé
điền ETA nx</x18tc:text>
    <x18tc:mentions>
      <x18tc:mention mentionpersonId="{22ba6b21-494a-4e7e-b5f6-be4676dbdb5a}" mentionId="{75a66a0e-9a3f-4a55-a4da-e3736ca6088e}" startIndex="0" length="20"/>
    </x18tc:mentions>
  </x18tc:threadedComment>
  <x18tc:threadedComment ref="U106" dT="2026-04-08T02:23:38.00" personId="{b51e289b-60bc-4bcb-b51a-10a64e4d61b0}" id="{9b72fc37-7821-4a28-b595-561d30ddb8af}" parentId="{daf5b226-a734-424b-84bf-6cac7cb83359}">
    <x18tc:text xml:space="preserve">link này dùng chung với Hân luôn nhá</x18tc:text>
  </x18tc:threadedComment>
  <x18tc:threadedComment ref="H117" dT="2026-04-08T06:55:20.00" personId="{bfdeafa5-06a9-4bf7-a088-b321f2e611c6}" id="{7d7590c9-9cda-4e6e-b26a-94af9254d56c}" done="0">
    <x18tc:text xml:space="preserve">@hiep.nguyen2@sotatek.com a ơi mấy case ntn thì mobile mình cũng follow tương tự, hay cần yêu cầu họ cung cấp API ạ?</x18tc:text>
    <x18tc:mentions>
      <x18tc:mention mentionpersonId="{fa00e092-576d-4616-8b0f-ca1f99d4cee2}" mentionId="{489d4ac1-8542-4b02-b0c0-1fa487d50831}" startIndex="0" length="25"/>
    </x18tc:mentions>
  </x18tc:threadedComment>
  <x18tc:threadedComment ref="H117" dT="2026-04-08T07:13:11.00" personId="{441c3e7e-9a42-4ce3-900a-693692bf69df}" id="{56bf4c7a-a535-4650-99b4-cce29ae46faa}" parentId="{7d7590c9-9cda-4e6e-b26a-94af9254d56c}">
    <x18tc:text xml:space="preserve">@huyen.dinh2@sotatek.com case này nếu bên khách đánh giá search ở phía client được thì mình cũng follow theo nhé.
Cơ bản sẽ phụ thuộc vào lượng data mình search. Ở đây không nhiều nên client được</x18tc:text>
    <x18tc:mentions>
      <x18tc:mention mentionpersonId="{39956280-6d50-4dfc-9095-820cfba3e87c}" mentionId="{4fd6dd01-04a1-4c11-a4bb-a53ab751c828}" startIndex="0" length="24"/>
    </x18tc:mentions>
  </x18tc:threadedComment>
  <x18tc:threadedComment ref="D139" dT="2026-04-09T10:38:42.00" personId="{20cbd886-be69-43ca-b269-3bc4206e72d2}" id="{8ddf36a5-2ea0-46c6-943b-f98e45e4540e}" done="1">
    <x18tc:text xml:space="preserve">Trùng UC 98</x18tc:text>
  </x18tc:threadedComment>
  <x18tc:threadedComment ref="D17" dT="2026-04-16T04:35:20.00" personId="{441c3e7e-9a42-4ce3-900a-693692bf69df}" id="{f7fdcb8e-3bbd-4d29-aec3-63021618a2c8}" done="0">
    <x18tc:text xml:space="preserve">@huyen.dinh2@sotatek.com 
@xika.le@sotatek.com 
Site mình đang tham khảo cho function là admin, nên có một số thông tin trên WF hiện tại có thể không cần thiết đối với user (cá nhân tổ chức, NDT nước ngoài). Ví dụ: trạng thái nháp, lịch sử cập nhật.
Và layout họ cũng là cho dạng admin quản lý.
Mn ngó qua cho các phần tra cứu khác từ trang này nữa nhé
Assigned to huyen.dinh2@sotatek.com</x18tc:text>
    <x18tc:mentions>
      <x18tc:mention mentionpersonId="{39956280-6d50-4dfc-9095-820cfba3e87c}" mentionId="{6fca8e4d-dbf2-4cd6-bd77-e68a5c28476d}" startIndex="0" length="24"/>
      <x18tc:mention mentionpersonId="{22ba6b21-494a-4e7e-b5f6-be4676dbdb5a}" mentionId="{b87055a9-d338-4ae2-9257-3950e9a3f417}" startIndex="26" length="20"/>
    </x18tc:mentions>
  </x18tc:threadedComment>
  <x18tc:threadedComment ref="D17" dT="2026-04-16T07:25:20.00" personId="{bfdeafa5-06a9-4bf7-a088-b321f2e611c6}" id="{33fa75db-5d6b-4336-89a5-f94a59fad9b5}" parentId="{f7fdcb8e-3bbd-4d29-aec3-63021618a2c8}">
    <x18tc:text xml:space="preserve">vâng cái này để bon e nhờ BA onsite hỗ trợ cf nữa. Nhiều cái cũng k sure dc là user có cần hay k 
@huy.lai2@sotatek.com làm việc với @xika.le@sotatek.com nhé
1 total reaction
Hiep Nguyen reacted with 🩵 at 2026-04-16 07:28 AM</x18tc:text>
    <x18tc:mentions>
      <x18tc:mention mentionpersonId="{fd439871-a96b-4eab-8b5e-8ca9615aacc0}" mentionId="{7530d599-2779-497c-aab4-0e27485bddd8}" startIndex="98" length="21"/>
      <x18tc:mention mentionpersonId="{22ba6b21-494a-4e7e-b5f6-be4676dbdb5a}" mentionId="{b6891cf7-aea6-4680-bbd7-e928f03f4f78}" startIndex="133" length="20"/>
    </x18tc:mentions>
  </x18tc:threadedComment>
  <x18tc:threadedComment ref="D17" dT="2026-04-17T02:24:52.00" personId="{fb4b4941-f7ec-4bea-be03-76a087788544}" id="{f6fb48c4-2069-4e4d-af80-6271c5d876ae}" parentId="{f7fdcb8e-3bbd-4d29-aec3-63021618a2c8}">
    <x18tc:text xml:space="preserve">@huyen.dinh2@sotatek.com  phần này chị Ngân bảo chờ bản web lên, mình base vào đó thì sẽ chuẩn hơn, phần tra cứu thông tin KCN này đang không cần thiết với nđt
1 total reaction
Huyen (Hexie) Dinh reacted with 😂 at 2026-04-17 02:31 AM</x18tc:text>
    <x18tc:mentions>
      <x18tc:mention mentionpersonId="{39956280-6d50-4dfc-9095-820cfba3e87c}" mentionId="{fd00ca87-cdd6-40da-88ef-42a1591da595}" startIndex="0" length="24"/>
    </x18tc:mentions>
  </x18tc:threadedComment>
  <x18tc:threadedComment ref="D17" dT="2026-04-17T02:32:17.00" personId="{bfdeafa5-06a9-4bf7-a088-b321f2e611c6}" id="{a71d54f5-dbb6-40e2-8510-0c262215d5eb}" parentId="{f7fdcb8e-3bbd-4d29-aec3-63021618a2c8}">
    <x18tc:text xml:space="preserve">Ý c ấy là cả cục Khai thác thông tin KCN trên mobile này đều k cần thiết hay mỗi chức năng Tra cứu thông tin KCN trên mobile thui?</x18tc:text>
  </x18tc:threadedComment>
  <x18tc:threadedComment ref="D17" dT="2026-04-17T02:44:01.00" personId="{fb4b4941-f7ec-4bea-be03-76a087788544}" id="{a39b077f-76f9-42d1-aeea-58a204feb2ad}" parentId="{f7fdcb8e-3bbd-4d29-aec3-63021618a2c8}">
    <x18tc:text xml:space="preserve">@huyen.dinh2@sotatek.com t vừa xin chị ấy 1 file sitemap, để t lọc trong đó ra rồi cf lại đã 1 lượt</x18tc:text>
    <x18tc:mentions>
      <x18tc:mention mentionpersonId="{39956280-6d50-4dfc-9095-820cfba3e87c}" mentionId="{7e56530d-b0c2-46a3-b530-5c1110248f4d}" startIndex="0" length="24"/>
    </x18tc:mentions>
  </x18tc:threadedComment>
  <x18tc:threadedComment ref="J327" dT="2026-04-08T02:48:59.00" personId="{bfdeafa5-06a9-4bf7-a088-b321f2e611c6}" id="{e0a5675e-d2f1-468d-8726-add5cdf16d86}" done="0">
    <x18tc:text xml:space="preserve">Phần thông tin chung này mình tìm trên web nhé @han.luong@sotatek.com @xika.le@sotatek.com</x18tc:text>
    <x18tc:mentions>
      <x18tc:mention mentionpersonId="{0915c30b-9064-47b0-927f-4ed2b2c08b87}" mentionId="{b7cae1dc-adef-4048-97f2-d5ddcaa3963f}" startIndex="47" length="22"/>
      <x18tc:mention mentionpersonId="{22ba6b21-494a-4e7e-b5f6-be4676dbdb5a}" mentionId="{11a9a72d-4c66-4ef6-9e6e-8725eb497338}" startIndex="70" length="20"/>
    </x18tc:mentions>
  </x18tc:threadedComment>
  <x18tc:threadedComment ref="J327" dT="2026-04-08T02:50:27.00" personId="{20cbd886-be69-43ca-b269-3bc4206e72d2}" id="{ec22434f-7943-432d-bd7a-eec049014f36}" parentId="{e0a5675e-d2f1-468d-8726-add5cdf16d86}">
    <x18tc:text xml:space="preserve">để hnay em vẽ wf phần này nha</x18tc:text>
  </x18tc:threadedComment>
  <x18tc:threadedComment ref="D338" dT="2026-04-09T07:08:13.00" personId="{bfdeafa5-06a9-4bf7-a088-b321f2e611c6}" id="{fb198794-1484-49e8-869d-72c219240934}" done="0">
    <x18tc:text xml:space="preserve">@hiep.nguyen2@sotatek.com a ơi bên MBFS mới phản hồi cho phép ng dùng chọn ĐNhap = vân tay hoặc faceID - cái này các a có aware dc chưa ạ?</x18tc:text>
    <x18tc:mentions>
      <x18tc:mention mentionpersonId="{fa00e092-576d-4616-8b0f-ca1f99d4cee2}" mentionId="{8c0cc137-478c-463a-9f6c-554f424447d6}" startIndex="0" length="25"/>
    </x18tc:mentions>
  </x18tc:threadedComment>
  <x18tc:threadedComment ref="D338" dT="2026-04-09T07:35:02.00" personId="{441c3e7e-9a42-4ce3-900a-693692bf69df}" id="{161df89c-16a7-4302-aed9-bb1b4952ebce}" parentId="{fb198794-1484-49e8-869d-72c219240934}">
    <x18tc:text xml:space="preserve">@huyen.dinh2@sotatek.com 
A nhầm uc, cái sinh trắc học này oke nhé
Chắc @nam.truong@sotatek.com note lại cụ thể phần này cho ae làm
1 total reaction
Nam Truong reacted with 👍 at 2026-04-09 07:38 AM</x18tc:text>
    <x18tc:mentions>
      <x18tc:mention mentionpersonId="{39956280-6d50-4dfc-9095-820cfba3e87c}" mentionId="{d8e08846-e5ae-49c9-80d1-f94f9d64ce45}" startIndex="0" length="24"/>
      <x18tc:mention mentionpersonId="{10bdd2b4-6bae-4b02-9409-32f8597857ab}" mentionId="{d6bd82e0-60f8-45cf-a73c-652d6f16dcea}" startIndex="73" length="23"/>
    </x18tc:mentions>
  </x18tc:threadedComment>
  <x18tc:threadedComment ref="U162" dT="2026-04-10T07:26:48.00" personId="{bfdeafa5-06a9-4bf7-a088-b321f2e611c6}" id="{4b163400-b0a4-4032-8ac4-b2e46b9fe39d}" done="0">
    <x18tc:text xml:space="preserve">@xika.le@sotatek.com ơi cái màn này ở đâu trên WF í nhỉ, click vào link ra full design òi k highlight đúng UC</x18tc:text>
    <x18tc:mentions>
      <x18tc:mention mentionpersonId="{22ba6b21-494a-4e7e-b5f6-be4676dbdb5a}" mentionId="{c34dbe18-78fb-4a55-8c0d-201259f8dfdc}" startIndex="0" length="20"/>
    </x18tc:mentions>
  </x18tc:threadedComment>
  <x18tc:threadedComment ref="U162" dT="2026-04-10T07:28:55.00" personId="{b51e289b-60bc-4bcb-b51a-10a64e4d61b0}" id="{8421744d-36c4-42da-a209-4765835a3301}" parentId="{4b163400-b0a4-4032-8ac4-b2e46b9fe39d}">
    <x18tc:text xml:space="preserve">UC 117,118 này t có des WF rồi nhưng thấy cancel đi nên t xóa rồi ấy.</x18tc:text>
  </x18tc:threadedComment>
  <x18tc:threadedComment ref="U162" dT="2026-04-10T08:17:20.00" personId="{bfdeafa5-06a9-4bf7-a088-b321f2e611c6}" id="{9eb785fb-b06b-4f6c-b09c-7125f875252c}" parentId="{4b163400-b0a4-4032-8ac4-b2e46b9fe39d}">
    <x18tc:text xml:space="preserve">à ok, sau mà lỡ làm rùi xong bị cancel thì cứ nhấc sang Page khác hoặc 1 section khác là dc ạ
nhỡ sau họ thêm lại =)))</x18tc:text>
  </x18tc:threadedComment>
  <x18tc:threadedComment ref="U18" dT="2026-04-10T07:06:44.00" personId="{bfdeafa5-06a9-4bf7-a088-b321f2e611c6}" id="{d4e49526-01c0-4078-bde8-e97f6a46aebe}" done="1">
    <x18tc:text xml:space="preserve">@xika.le@sotatek.com m ơi cái nào done thì gắn link hộ t nhé 
dễ tracking cho ng mới tham gia dự án ạ</x18tc:text>
    <x18tc:mentions>
      <x18tc:mention mentionpersonId="{22ba6b21-494a-4e7e-b5f6-be4676dbdb5a}" mentionId="{f52d6b48-4533-4a5d-ac8f-4dec85368618}" startIndex="0" length="20"/>
    </x18tc:mentions>
  </x18tc:threadedComment>
  <x18tc:threadedComment ref="U18" dT="2026-04-10T07:40:59.00" personId="{b51e289b-60bc-4bcb-b51a-10a64e4d61b0}" id="{963ff139-44de-470c-ab77-cc6647ac021d}" parentId="{d4e49526-01c0-4078-bde8-e97f6a46aebe}">
    <x18tc:text xml:space="preserve">ok
Marked as resolved</x18tc:text>
  </x18tc:threadedComment>
  <x18tc:threadedComment ref="C339" dT="2026-04-20T09:47:02.00" personId="{bfdeafa5-06a9-4bf7-a088-b321f2e611c6}" id="{598e4d3f-1c04-4962-a64e-b3c33a341357}" done="0">
    <x18tc:text xml:space="preserve">@huy.lai2@sotatek.com Huy ơi phần BĐS này có input gì k á?</x18tc:text>
    <x18tc:mentions>
      <x18tc:mention mentionpersonId="{fd439871-a96b-4eab-8b5e-8ca9615aacc0}" mentionId="{21a057b0-2415-442a-bd7b-d0a8fbced104}" startIndex="0" length="21"/>
    </x18tc:mentions>
  </x18tc:threadedComment>
  <x18tc:threadedComment ref="C339" dT="2026-04-21T02:40:28.00" personId="{fb4b4941-f7ec-4bea-be03-76a087788544}" id="{4497cafe-0965-41f4-8a41-72149cbb8bc1}" parentId="{598e4d3f-1c04-4962-a64e-b3c33a341357}">
    <x18tc:text xml:space="preserve">@huyen.dinh2@sotatek.com phần này bên họ mới dựng server thôi còn 4/5 họ mới bắt đầu triển khai á</x18tc:text>
    <x18tc:mentions>
      <x18tc:mention mentionpersonId="{39956280-6d50-4dfc-9095-820cfba3e87c}" mentionId="{7092660c-c867-4767-9d0c-bc3517df8a91}" startIndex="0" length="24"/>
    </x18tc:mentions>
  </x18tc:threadedComment>
  <x18tc:threadedComment ref="C23" dT="2026-04-12T10:03:21.00" personId="{bfdeafa5-06a9-4bf7-a088-b321f2e611c6}" id="{0de3317b-ef80-4508-8708-53ba2ddbd393}" done="0">
    <x18tc:text xml:space="preserve">@nga.nguyen6@sotatek.com c Nga ơi, 
Khu chế xuất: WBS từ 8 đến 13.
Khu công nghiệp hỗ trợ: WBS từ 14 đến 18.
Khu công nghiệp chuyên ngành: WBS từ 20 đến 25.
Khu công nghiệp công nghệ cao: WBS từ 32 đến 36.
--&gt; Mấy phần này đang k có trong file phụ lục của MBFS, có thông tin gì là sẽ bị cancel k ạ?</x18tc:text>
    <x18tc:mentions>
      <x18tc:mention mentionpersonId="{aca6ee98-4af8-4d1d-9afe-dae1b551fd85}" mentionId="{1403b10d-74f9-4147-bcf2-4b50828299ab}" startIndex="0" length="24"/>
    </x18tc:mentions>
  </x18tc:threadedComment>
  <x18tc:threadedComment ref="C23" dT="2026-04-12T10:55:13.00" personId="{8125e4fb-a41a-4b91-a0df-8952443df48c}" id="{a413315b-4cf0-4f09-af4e-5371f4cbf311}" parentId="{0de3317b-ef80-4508-8708-53ba2ddbd393}">
    <x18tc:text xml:space="preserve">Các khu em nói sẽ có thể add vào trường Phân loại trong Khu công nghiệp nói chung vì các trường thông tin các cu này giống nhau</x18tc:text>
  </x18tc:threadedComment>
  <x18tc:threadedComment ref="C23" dT="2026-04-12T10:56:45.00" personId="{bfdeafa5-06a9-4bf7-a088-b321f2e611c6}" id="{4f07e15d-32ce-4355-98ca-dba72c69105e}" parentId="{0de3317b-ef80-4508-8708-53ba2ddbd393}">
    <x18tc:text xml:space="preserve">Nhưng vẫn phải làm màn hình riêng và có chức năng riêng hay sao á c ơi</x18tc:text>
  </x18tc:threadedComment>
  <x18tc:threadedComment ref="C23" dT="2026-04-12T11:06:49.00" personId="{8125e4fb-a41a-4b91-a0df-8952443df48c}" id="{6ad932d7-4638-4cfd-80f2-20e6fea00e5a}" parentId="{0de3317b-ef80-4508-8708-53ba2ddbd393}">
    <x18tc:text xml:space="preserve">Kiểu ở màn Khu công nghiệp thêm 1 trường type gồm các value: Khu chế xuất, KCN hỗ trợ,… chứ k phải màn riêng</x18tc:text>
  </x18tc:threadedComment>
  <x18tc:threadedComment ref="C23" dT="2026-04-12T11:06:55.00" personId="{8125e4fb-a41a-4b91-a0df-8952443df48c}" id="{85b6c28c-b1b6-4a62-870d-3e173c44f52b}" parentId="{0de3317b-ef80-4508-8708-53ba2ddbd393}">
    <x18tc:text xml:space="preserve">Marked as resolved</x18tc:text>
  </x18tc:threadedComment>
  <x18tc:threadedComment ref="C23" dT="2026-04-12T11:07:00.00" personId="{8125e4fb-a41a-4b91-a0df-8952443df48c}" id="{4fc88132-a3ef-40fc-8cf8-3781df35a255}" parentId="{0de3317b-ef80-4508-8708-53ba2ddbd393}">
    <x18tc:text xml:space="preserve">Re-opened</x18tc:text>
  </x18tc:threadedComment>
  <x18tc:threadedComment ref="C23" dT="2026-04-12T11:13:01.00" personId="{bfdeafa5-06a9-4bf7-a088-b321f2e611c6}" id="{b4dd0b64-d6d5-45c0-8312-33bf521c4213}" parentId="{0de3317b-ef80-4508-8708-53ba2ddbd393}">
    <x18tc:text xml:space="preserve">À oke c, vậy như filter thui ha</x18tc:text>
  </x18tc:threadedComment>
  <x18tc:threadedComment ref="J128" dT="2026-04-08T07:56:22.00" personId="{bfdeafa5-06a9-4bf7-a088-b321f2e611c6}" id="{7d945295-8662-417c-97bd-2a2c683b1856}" done="0">
    <x18tc:text xml:space="preserve">8/4/2026
Bên a Chí confirm cancel
Refer QnA #2 sheet Internal QnA (Mobile)</x18tc:text>
  </x18tc:threadedComment>
  <x18tc:threadedComment ref="H106" dT="2026-04-07T08:33:29.00" personId="{bfdeafa5-06a9-4bf7-a088-b321f2e611c6}" id="{3685ef03-fd88-4b3c-816a-c4c9893dbabf}" done="0">
    <x18tc:text xml:space="preserve">@nga.nguyen6@sotatek.com c Nga ơi phần này API available, c đánh giá có làm dc wireframe lun hem?
Nếu ok c chuyển hộ e Ưu tiên cao và tag BA offshore là Hân hoặc Xika nhé</x18tc:text>
    <x18tc:mentions>
      <x18tc:mention mentionpersonId="{aca6ee98-4af8-4d1d-9afe-dae1b551fd85}" mentionId="{751cc181-09de-4050-ae71-b30c8e4b77df}" startIndex="0" length="24"/>
    </x18tc:mentions>
  </x18tc:threadedComment>
  <x18tc:threadedComment ref="H106" dT="2026-04-07T08:44:45.00" personId="{8125e4fb-a41a-4b91-a0df-8952443df48c}" id="{6b3c09dd-d7c2-4123-b23c-9eef3fd604ea}" parentId="{3685ef03-fd88-4b3c-816a-c4c9893dbabf}">
    <x18tc:text xml:space="preserve">có API với trên web chị thấy cũng có rồi nên phần này làm đc wireframe. luôn nha</x18tc:text>
  </x18tc:threadedComment>
  <x18tc:threadedComment ref="H106" dT="2026-04-07T08:51:37.00" personId="{bfdeafa5-06a9-4bf7-a088-b321f2e611c6}" id="{84d349e5-39e4-4a76-b7f3-67a56a2b7f27}" parentId="{3685ef03-fd88-4b3c-816a-c4c9893dbabf}">
    <x18tc:text xml:space="preserve">oke c</x18tc:text>
  </x18tc:threadedComment>
  <x18tc:threadedComment ref="C307" dT="2026-04-10T07:29:45.00" personId="{bfdeafa5-06a9-4bf7-a088-b321f2e611c6}" id="{d4c7ba50-da98-49d2-9f77-2613e27fd286}" done="0">
    <x18tc:text xml:space="preserve">@hiep.nguyen2@sotatek.com a ơi, quả này là in-app notification nhỉ?
mình có push noti trên mobile k a?</x18tc:text>
    <x18tc:mentions>
      <x18tc:mention mentionpersonId="{fa00e092-576d-4616-8b0f-ca1f99d4cee2}" mentionId="{13e32547-2b57-439c-866c-e5cdf04c96ba}" startIndex="0" length="25"/>
    </x18tc:mentions>
  </x18tc:threadedComment>
  <x18tc:threadedComment ref="C307" dT="2026-04-10T07:42:28.00" personId="{441c3e7e-9a42-4ce3-900a-693692bf69df}" id="{0233b36a-cb7a-496e-b8eb-2018fc79a0a5}" parentId="{d4c7ba50-da98-49d2-9f77-2613e27fd286}">
    <x18tc:text xml:space="preserve">@huyen.dinh2@sotatek.com 
Theo a thì sẽ có cả push noti, chứ nhắc hạn mà không push thì user họ k check :D
Tuy nhiên push noti thì chọn service nào ae cũng phải plan trước
cc @nam.truong@sotatek.com @chung.vu@sotatek.com</x18tc:text>
    <x18tc:mentions>
      <x18tc:mention mentionpersonId="{39956280-6d50-4dfc-9095-820cfba3e87c}" mentionId="{f062f5b2-b6ab-4aff-80b5-ef7642eb8200}" startIndex="0" length="24"/>
      <x18tc:mention mentionpersonId="{10bdd2b4-6bae-4b02-9409-32f8597857ab}" mentionId="{7903e8c0-2877-4551-becf-496c8153d431}" startIndex="177" length="23"/>
      <x18tc:mention mentionpersonId="{1dda8452-c8ea-4979-b6ef-fd6f7f6dceeb}" mentionId="{eedd8390-2039-43b2-9e02-2f0b65918668}" startIndex="201" length="21"/>
    </x18tc:mentions>
  </x18tc:threadedComment>
  <x18tc:threadedComment ref="C307" dT="2026-04-10T07:57:21.00" personId="{bfdeafa5-06a9-4bf7-a088-b321f2e611c6}" id="{4a5a612e-5452-4cf5-8c7c-330847cd1d24}" parentId="{d4c7ba50-da98-49d2-9f77-2613e27fd286}">
    <x18tc:text xml:space="preserve">cái Nhắc hạn bổ sung hồ sơ trên mobile mà dùng đầu API GET /api/cntc/CNTC_HoSo/ho-so-sap-den-han --&gt; theo e hiểu API này đang fixed là sắp đến hạn 7 ngày mới bắn noti đúng k ạ?</x18tc:text>
  </x18tc:threadedComment>
  <x18tc:threadedComment ref="C307" dT="2026-04-10T08:12:22.00" personId="{b9db33da-1de3-4875-a621-dc91268c4576}" id="{de1fc5fa-0c5d-4636-8d36-b6124b533c6b}" parentId="{d4c7ba50-da98-49d2-9f77-2613e27fd286}">
    <x18tc:text xml:space="preserve">Mà cái push noti thì cần BE họ phát triển thêm cho phần này chứ nhỉ? Chắc trước giờ chưa có đâu  @hiep.nguyen2@sotatek.com</x18tc:text>
    <x18tc:mentions>
      <x18tc:mention mentionpersonId="{fa00e092-576d-4616-8b0f-ca1f99d4cee2}" mentionId="{3a6c4624-2078-4d73-8ef1-894d6f16f7b9}" startIndex="97" length="25"/>
    </x18tc:mentions>
  </x18tc:threadedComment>
  <x18tc:threadedComment ref="C307" dT="2026-04-10T08:26:25.00" personId="{441c3e7e-9a42-4ce3-900a-693692bf69df}" id="{22479f70-5b9f-400d-b89c-ff791366ba37}" parentId="{d4c7ba50-da98-49d2-9f77-2613e27fd286}">
    <x18tc:text xml:space="preserve">@huyen.dinh2@sotatek.com 
ừa, theo a hiểu api là lấy danh sách hồ sơ có hạn trong 7 ngày
còn push noti thì chắc họ sẽ bổ sung thêm logic chạy job định kì?</x18tc:text>
    <x18tc:mentions>
      <x18tc:mention mentionpersonId="{39956280-6d50-4dfc-9095-820cfba3e87c}" mentionId="{d8cafc19-0d29-45e4-841b-5bda136bd31e}" startIndex="0" length="24"/>
    </x18tc:mentions>
  </x18tc:threadedComment>
  <x18tc:threadedComment ref="C307" dT="2026-04-10T08:27:12.00" personId="{441c3e7e-9a42-4ce3-900a-693692bf69df}" id="{ca1a557d-dab1-411f-a6ff-dde7d32ff7c7}" parentId="{d4c7ba50-da98-49d2-9f77-2613e27fd286}">
    <x18tc:text xml:space="preserve">@chung.vu@sotatek.com 
chắc nhờ BA note là chưa có api cho push api để tổng hợp cho họ làm với phần BE khác sếp ạ
Cơ mà k biết bên nào -_-</x18tc:text>
    <x18tc:mentions>
      <x18tc:mention mentionpersonId="{1dda8452-c8ea-4979-b6ef-fd6f7f6dceeb}" mentionId="{8e619e6b-12cc-4052-a111-5783a3b3e9a2}" startIndex="0" length="21"/>
    </x18tc:mentions>
  </x18tc:threadedComment>
  <x18tc:threadedComment ref="C307" dT="2026-04-10T08:53:02.00" personId="{bfdeafa5-06a9-4bf7-a088-b321f2e611c6}" id="{ae68fc59-6c6d-4723-bf78-70579d442abd}" parentId="{d4c7ba50-da98-49d2-9f77-2613e27fd286}">
    <x18tc:text xml:space="preserve">a @hiep.nguyen2@sotatek.com thêm vào sheet Internal QnA (Mobile) nhó để BA onsite đi hỏi a
1 total reaction
Hiep Nguyen reacted with 🫡 at 2026-04-10 09:04 AM</x18tc:text>
    <x18tc:mentions>
      <x18tc:mention mentionpersonId="{fa00e092-576d-4616-8b0f-ca1f99d4cee2}" mentionId="{5ce0a52d-c378-424d-9096-5f26bdae10c3}" startIndex="2" length="25"/>
    </x18tc:mentions>
  </x18tc:threadedComment>
  <x18tc:threadedComment ref="C307" dT="2026-04-10T09:08:55.00" personId="{441c3e7e-9a42-4ce3-900a-693692bf69df}" id="{f942d2cd-de05-4cf8-8f5d-f6a7696358cf}" parentId="{d4c7ba50-da98-49d2-9f77-2613e27fd286}">
    <x18tc:text xml:space="preserve">@huyen.dinh2@sotatek.com 
phần push noti này a nghĩ nó cũng là phần mới (chưa có trên web), nên tổng hợp với trạng thái "Chưa có" như api khác là được nhỉ.
E cần confirm gì không, a k chắc là cần hỏi thêm gì :|</x18tc:text>
    <x18tc:mentions>
      <x18tc:mention mentionpersonId="{39956280-6d50-4dfc-9095-820cfba3e87c}" mentionId="{3f17541f-faad-441a-b697-958a2c8b796f}" startIndex="0" length="24"/>
    </x18tc:mentions>
  </x18tc:threadedComment>
  <x18tc:threadedComment ref="M15" dT="2026-04-08T08:03:16.00" personId="{bfdeafa5-06a9-4bf7-a088-b321f2e611c6}" id="{f3e4a4df-014b-4d53-8928-90fce547480a}" done="1">
    <x18tc:text xml:space="preserve">@nga.nguyen6@sotatek.com c ơi check xong chọn hộ e cái phát triển bởi này nhé
e định đánh luôn nma có vẻ k chuẩn</x18tc:text>
    <x18tc:mentions>
      <x18tc:mention mentionpersonId="{aca6ee98-4af8-4d1d-9afe-dae1b551fd85}" mentionId="{a6a49eee-ee0d-430a-b584-eedb513caf19}" startIndex="0" length="24"/>
    </x18tc:mentions>
  </x18tc:threadedComment>
  <x18tc:threadedComment ref="M15" dT="2026-04-08T08:06:37.00" personId="{8125e4fb-a41a-4b91-a0df-8952443df48c}" id="{75f42177-41aa-4800-96fc-96f5c5a9ca23}" parentId="{f3e4a4df-014b-4d53-8928-90fce547480a}">
    <x18tc:text xml:space="preserve">BA MBFS phát triển phần đó trên web hả? hay như nào á</x18tc:text>
  </x18tc:threadedComment>
  <x18tc:threadedComment ref="M15" dT="2026-04-08T08:07:25.00" personId="{bfdeafa5-06a9-4bf7-a088-b321f2e611c6}" id="{8ec5616b-550a-4e66-b159-096a217e74c2}" parentId="{f3e4a4df-014b-4d53-8928-90fce547480a}">
    <x18tc:text xml:space="preserve">đúng vậy c ơi
BA MBFS nào đang đảm nhận phần nào - mình note đầu mối giúp e
nếu cần thêm option c cứ add thêm nhé</x18tc:text>
  </x18tc:threadedComment>
  <x18tc:threadedComment ref="M15" dT="2026-04-08T08:07:58.00" personId="{8125e4fb-a41a-4b91-a0df-8952443df48c}" id="{b7d3895d-c4d3-47a2-b397-b160904225e9}" parentId="{f3e4a4df-014b-4d53-8928-90fce547480a}">
    <x18tc:text xml:space="preserve">oki nhe</x18tc:text>
  </x18tc:threadedComment>
  <x18tc:threadedComment ref="D162" dT="2026-04-09T07:28:59.00" personId="{8125e4fb-a41a-4b91-a0df-8952443df48c}" id="{a7060cd3-ed84-4a5d-b6dc-92a7d7ed8041}" done="0">
    <x18tc:text xml:space="preserve">Theo cuộc họp với phòng XTĐT ngày 8/4 thì sẽ bỏ phần matching nhà đầu tư - dự án đi.
1 total reaction
Huyen (Hexie) Dinh reacted with 👍 at 2026-04-10 06:56 AM</x18tc:text>
  </x18tc:threadedComment>
  <x18tc:threadedComment ref="D163" dT="2026-04-09T07:42:02.00" personId="{8125e4fb-a41a-4b91-a0df-8952443df48c}" id="{decf1608-a9f4-4904-9d68-ef4338e751da}" done="0">
    <x18tc:text xml:space="preserve">Bên BTC họ có 1 danh sách dự án quan tâm riêng, có sẵn
1 total reaction
Huyen (Hexie) Dinh reacted with 👍 at 2026-04-10 06:55 AM</x18tc:text>
  </x18tc:threadedComment>
  <x18tc:threadedComment ref="D163" dT="2026-04-10T06:58:11.00" personId="{bfdeafa5-06a9-4bf7-a088-b321f2e611c6}" id="{0b8dab7f-08d6-486f-8568-77385afca278}" parentId="{decf1608-a9f4-4904-9d68-ef4338e751da}">
    <x18tc:text xml:space="preserve">vậy chỉ cần cho view cái danh sách này thôi c nhỉ, k cho đăng ký nữa</x18tc:text>
  </x18tc:threadedComment>
  <x18tc:threadedComment ref="D163" dT="2026-04-10T06:59:49.00" personId="{8125e4fb-a41a-4b91-a0df-8952443df48c}" id="{63bb1ad2-a251-4de0-b9cf-c58e6ce49541}" parentId="{decf1608-a9f4-4904-9d68-ef4338e751da}">
    <x18tc:text xml:space="preserve">uh đúng rồi, dự kiến là sẽ như vậy</x18tc:text>
  </x18tc:threadedComment>
  <x18tc:threadedComment ref="D163" dT="2026-04-10T07:05:50.00" personId="{bfdeafa5-06a9-4bf7-a088-b321f2e611c6}" id="{ebe2b567-25dd-4cc3-bb61-9766ea130c0b}" parentId="{decf1608-a9f4-4904-9d68-ef4338e751da}">
    <x18tc:text xml:space="preserve">@han.luong@sotatek.com e ơi hiện tại list UC của mình có cái nào cho view danh sách dự án quan tâm riêng hem?</x18tc:text>
    <x18tc:mentions>
      <x18tc:mention mentionpersonId="{0915c30b-9064-47b0-927f-4ed2b2c08b87}" mentionId="{69ecbf82-cd03-4396-a24c-fdb39b4c3829}" startIndex="0" length="22"/>
    </x18tc:mentions>
  </x18tc:threadedComment>
  <x18tc:threadedComment ref="D163" dT="2026-04-10T07:10:24.00" personId="{20cbd886-be69-43ca-b269-3bc4206e72d2}" id="{bc814619-3d90-45b5-88aa-bbcb7814408d}" parentId="{decf1608-a9f4-4904-9d68-ef4338e751da}">
    <x18tc:text xml:space="preserve">hiện tại chưa có ạ, nhưng phần này có thể gộp với UC 116 - Tra cứu dự án kêu gọi đầu tư trên mobile không ạ? mình thêm filter + badge quan tâm. Bản chất có phải cùng 1 loại dự án không ạ
cc anh @xika.le@sotatek.com</x18tc:text>
    <x18tc:mentions>
      <x18tc:mention mentionpersonId="{22ba6b21-494a-4e7e-b5f6-be4676dbdb5a}" mentionId="{7242ff5f-7f46-4146-8413-23f4c35e2c5c}" startIndex="194" length="20"/>
    </x18tc:mentions>
  </x18tc:threadedComment>
  <x18tc:threadedComment ref="D163" dT="2026-04-10T07:12:35.00" personId="{b51e289b-60bc-4bcb-b51a-10a64e4d61b0}" id="{41c14f5d-889a-4329-9baa-9dd9e1d6b53b}" parentId="{decf1608-a9f4-4904-9d68-ef4338e751da}">
    <x18tc:text xml:space="preserve">ơ hôm rồi có des WF đấy mà thấy bảo họ có danh sách riêng lại xóa mất rồi. Để t thêm lại</x18tc:text>
  </x18tc:threadedComment>
  <x18tc:threadedComment ref="D163" dT="2026-04-10T07:13:27.00" personId="{bfdeafa5-06a9-4bf7-a088-b321f2e611c6}" id="{41a06a87-1971-4d68-9518-1015e2383a6c}" parentId="{decf1608-a9f4-4904-9d68-ef4338e751da}">
    <x18tc:text xml:space="preserve">n là màn riêng hay gì á Xika ui, có thì tag t trên WF nhó</x18tc:text>
  </x18tc:threadedComment>
  <x18tc:threadedComment ref="D163" dT="2026-04-10T07:17:18.00" personId="{8125e4fb-a41a-4b91-a0df-8952443df48c}" id="{a0ff6154-5884-4a59-9041-afe9d7c13017}" parentId="{decf1608-a9f4-4904-9d68-ef4338e751da}">
    <x18tc:text xml:space="preserve">bản chất không cùng 1 loại, họ có 2 danh sách riêng á, dự án kêu gọi đầu tư thì lấy từ quyết định 1831, còn dự án quan tâm thì ko phải - chị đang xin</x18tc:text>
  </x18tc:threadedComment>
  <x18tc:threadedComment ref="D163" dT="2026-04-10T07:26:23.00" personId="{bfdeafa5-06a9-4bf7-a088-b321f2e611c6}" id="{66d2c005-f955-4d1e-b5b5-5343c4623e80}" parentId="{decf1608-a9f4-4904-9d68-ef4338e751da}">
    <x18tc:text xml:space="preserve">hiểu ạ, vậy sẽ phải phát sinh thêm UC cho view màn dự án quan tâm 
c xin ttin từ họ xong add vô nguồn tham khảo vs ới bọn e nhá</x18tc:text>
  </x18tc:threadedComment>
  <x18tc:threadedComment ref="D163" dT="2026-04-10T07:48:25.00" personId="{8125e4fb-a41a-4b91-a0df-8952443df48c}" id="{31300ef7-d9d7-40a5-b5ff-6eb43b043b04}" parentId="{decf1608-a9f4-4904-9d68-ef4338e751da}">
    <x18tc:text xml:space="preserve">uh bên họ đang điều chỉnh UC, làm xong họ gửi chị rôi chị ới nhé
1 total reaction
Huyen (Hexie) Dinh reacted with 🥰 at 2026-04-10 08:17 AM</x18tc:text>
  </x18tc:threadedComment>
  <x18tc:threadedComment ref="D170" dT="2026-04-09T07:56:28.00" personId="{8125e4fb-a41a-4b91-a0df-8952443df48c}" id="{5aeeafe5-5237-49bc-be50-0bcc16d8896d}" done="0">
    <x18tc:text xml:space="preserve">Về phần ưu đãi, phía MBFS sẽ cf lại với BTC --&gt; dự kiến bỏ</x18tc:text>
  </x18tc:threadedComment>
  <x18tc:threadedComment ref="D170" dT="2026-04-10T07:25:39.00" personId="{20cbd886-be69-43ca-b269-3bc4206e72d2}" id="{18af5c03-990e-49af-9f61-5dc899bf112f}" parentId="{5aeeafe5-5237-49bc-be50-0bcc16d8896d}">
    <x18tc:text xml:space="preserve">có decision của phần này chưa chị @nga.nguyen6@sotatek.com</x18tc:text>
    <x18tc:mentions>
      <x18tc:mention mentionpersonId="{aca6ee98-4af8-4d1d-9afe-dae1b551fd85}" mentionId="{11ea1426-18c8-46e8-a8a5-21cf3c12fc09}" startIndex="34" length="24"/>
    </x18tc:mentions>
  </x18tc:threadedComment>
  <x18tc:threadedComment ref="D170" dT="2026-04-10T10:06:53.00" personId="{8125e4fb-a41a-4b91-a0df-8952443df48c}" id="{26232cba-20b8-41ce-bb09-3a9b4762a3bf}" parentId="{5aeeafe5-5237-49bc-be50-0bcc16d8896d}">
    <x18tc:text xml:space="preserve">bỏ em ạ, mình sẽ k làm về ưu đãi</x18tc:text>
  </x18tc:threadedComment>
  <x18tc:threadedComment ref="C174" dT="2026-04-10T08:21:02.00" personId="{bfdeafa5-06a9-4bf7-a088-b321f2e611c6}" id="{3cd988fd-6598-4484-8843-ee03dd0bbdc6}" done="1">
    <x18tc:text xml:space="preserve">@nga.nguyen6@sotatek.com c ơi tới phần này thì còn lquan gì bên a Chí hong nhỉ hay phải làm vc với bên AI rùi?</x18tc:text>
    <x18tc:mentions>
      <x18tc:mention mentionpersonId="{aca6ee98-4af8-4d1d-9afe-dae1b551fd85}" mentionId="{16785207-7ba4-47bc-a933-762fd8297f03}" startIndex="0" length="24"/>
    </x18tc:mentions>
  </x18tc:threadedComment>
  <x18tc:threadedComment ref="C174" dT="2026-04-10T08:23:41.00" personId="{8125e4fb-a41a-4b91-a0df-8952443df48c}" id="{ded913b2-a822-4847-b03c-449dbf0dd194}" parentId="{3cd988fd-6598-4484-8843-ee03dd0bbdc6}">
    <x18tc:text xml:space="preserve">phần Cá nhân hoá này phải làm với bên AI rồi e ợ, chị hỏi thì bên họ cũng đang đi thu thập yc để làm thui, chưa có gì. Mới có con chatbot thui
1 total reaction
Huyen (Hexie) Dinh reacted with 😅 at 2026-04-10 08:53 AM</x18tc:text>
  </x18tc:threadedComment>
  <x18tc:threadedComment ref="C174" dT="2026-04-10T08:53:23.00" personId="{bfdeafa5-06a9-4bf7-a088-b321f2e611c6}" id="{a87cf356-59a1-49d1-9ecc-caced0ccf652}" parentId="{3cd988fd-6598-4484-8843-ee03dd0bbdc6}">
    <x18tc:text xml:space="preserve">huhu dạ</x18tc:text>
  </x18tc:threadedComment>
  <x18tc:threadedComment ref="C110" dT="2026-04-08T10:06:21.00" personId="{bfdeafa5-06a9-4bf7-a088-b321f2e611c6}" id="{d870d7c2-a767-4111-ac55-dc279410a0a3}" done="1">
    <x18tc:text xml:space="preserve">@xika.le@sotatek.com ơi, process phần này trc nhé để team mobile start</x18tc:text>
    <x18tc:mentions>
      <x18tc:mention mentionpersonId="{22ba6b21-494a-4e7e-b5f6-be4676dbdb5a}" mentionId="{9f25f230-97b8-45ed-ad2c-52bc13d3ef1c}" startIndex="0" length="20"/>
    </x18tc:mentions>
  </x18tc:threadedComment>
  <x18tc:threadedComment ref="C110" dT="2026-04-08T10:08:22.00" personId="{b51e289b-60bc-4bcb-b51a-10a64e4d61b0}" id="{d63ba521-2d62-498d-a7f2-2c03acd11143}" parentId="{d870d7c2-a767-4111-ac55-dc279410a0a3}">
    <x18tc:text xml:space="preserve">phần này WF hoàn thành hết rồi nhé</x18tc:text>
  </x18tc:threadedComment>
  <x18tc:threadedComment ref="C110" dT="2026-04-08T12:07:41.00" personId="{bfdeafa5-06a9-4bf7-a088-b321f2e611c6}" id="{3ed64935-95d0-4566-9f04-a05c58683b16}" parentId="{d870d7c2-a767-4111-ac55-dc279410a0a3}">
    <x18tc:text xml:space="preserve">Marked as resolved</x18tc:text>
  </x18tc:threadedComment>
  <x18tc:threadedComment ref="C110" dT="2026-04-08T12:08:41.00" personId="{bfdeafa5-06a9-4bf7-a088-b321f2e611c6}" id="{cefe1353-ef77-423e-8ef3-17f1ccd9058b}" parentId="{d870d7c2-a767-4111-ac55-dc279410a0a3}">
    <x18tc:text xml:space="preserve">Gắn link vs đổi status chung thành In progress hộ t nhá
Re-opened</x18tc:text>
  </x18tc:threadedComment>
  <x18tc:threadedComment ref="C110" dT="2026-04-08T12:08:43.00" personId="{bfdeafa5-06a9-4bf7-a088-b321f2e611c6}" id="{ca4c5419-091f-43c7-9d50-3db778f05f3f}" parentId="{d870d7c2-a767-4111-ac55-dc279410a0a3}">
    <x18tc:text xml:space="preserve">Marked as resolved</x18tc:text>
  </x18tc:threadedComment>
  <x18tc:threadedComment ref="C110" dT="2026-04-08T12:08:46.00" personId="{bfdeafa5-06a9-4bf7-a088-b321f2e611c6}" id="{672561e1-add1-4a55-adf5-b592eb094ea5}" parentId="{d870d7c2-a767-4111-ac55-dc279410a0a3}">
    <x18tc:text xml:space="preserve">Re-opened</x18tc:text>
  </x18tc:threadedComment>
  <x18tc:threadedComment ref="F16" dT="2026-04-06T02:51:05.00" personId="{bfdeafa5-06a9-4bf7-a088-b321f2e611c6}" id="{06d2c8fb-1c12-47ae-a441-c0986d3d5839}" done="1">
    <x18tc:text xml:space="preserve">@quan.trinh@sotatek.com họ cx chưa làm cái màn dashboard đâu a nhỉ</x18tc:text>
    <x18tc:mentions>
      <x18tc:mention mentionpersonId="{a6f6689e-f182-4b50-81a4-f3fc2c15f277}" mentionId="{e7dadc08-2367-4993-bbe0-bc5b4b2176c2}" startIndex="0" length="23"/>
    </x18tc:mentions>
  </x18tc:threadedComment>
  <x18tc:threadedComment ref="F16" dT="2026-04-06T03:18:31.00" personId="{7bda7452-2897-4718-82d3-4d0d52c4b17b}" id="{8bf54352-e042-44c9-849e-ae0d37adceb8}" parentId="{06d2c8fb-1c12-47ae-a441-c0986d3d5839}">
    <x18tc:text xml:space="preserve">Uh trên web NĐT thì chưa có nhé. Mục này mình tham được ở bên Web cho cán bộ</x18tc:text>
  </x18tc:threadedComment>
  <x18tc:threadedComment ref="D102" dT="2026-04-14T07:11:56.00" personId="{bfdeafa5-06a9-4bf7-a088-b321f2e611c6}" id="{cbd29c97-aa7d-49a6-bb4f-96569757ae03}" done="0">
    <x18tc:text xml:space="preserve">@nga.nguyen6@sotatek.com cái này họ cx cf bỏ hở c</x18tc:text>
    <x18tc:mentions>
      <x18tc:mention mentionpersonId="{aca6ee98-4af8-4d1d-9afe-dae1b551fd85}" mentionId="{15650c06-e29e-4c39-9f74-c2c89ec0ce2e}" startIndex="0" length="24"/>
    </x18tc:mentions>
  </x18tc:threadedComment>
  <x18tc:threadedComment ref="D102" dT="2026-04-14T07:12:15.00" personId="{bfdeafa5-06a9-4bf7-a088-b321f2e611c6}" id="{410b655e-9e92-4eef-8434-ab1d0a188a46}" parentId="{cbd29c97-aa7d-49a6-bb4f-96569757ae03}">
    <x18tc:text xml:space="preserve">với cái dưới nữaa</x18tc:text>
  </x18tc:threadedComment>
  <x18tc:threadedComment ref="D102" dT="2026-04-14T07:12:49.00" personId="{8125e4fb-a41a-4b91-a0df-8952443df48c}" id="{25e16ce6-458f-4fdc-9d58-8d67fb9fb036}" parentId="{cbd29c97-aa7d-49a6-bb4f-96569757ae03}">
    <x18tc:text xml:space="preserve">phía chị Ngân góp ý là nên bỏ á, vì ở role nhà đầu tư thì không cần 2 UC này, cho vào sau làm lại khó cho mình</x18tc:text>
  </x18tc:threadedComment>
  <x18tc:threadedComment ref="D102" dT="2026-04-14T07:13:02.00" personId="{bfdeafa5-06a9-4bf7-a088-b321f2e611c6}" id="{58568659-e049-4b8f-a4cf-45f4cea4ab46}" parentId="{cbd29c97-aa7d-49a6-bb4f-96569757ae03}">
    <x18tc:text xml:space="preserve">oki c</x18tc:text>
  </x18tc:threadedComment>
  <x18tc:threadedComment ref="D333" dT="2026-04-05T14:07:04.00" personId="{bfdeafa5-06a9-4bf7-a088-b321f2e611c6}" id="{acaf8565-7ce0-447d-934a-25925c67d60f}" done="0">
    <x18tc:text xml:space="preserve">Out-of-scope so với file dự toán</x18tc:text>
  </x18tc:threadedComment>
  <x18tc:threadedComment ref="J13" dT="2026-04-05T14:20:21.00" personId="{bfdeafa5-06a9-4bf7-a088-b321f2e611c6}" id="{01f50017-b688-4065-9bbd-8050d3626d3d}" done="0">
    <x18tc:text xml:space="preserve">Ưu tiên cao: Đã có trên user site NĐT</x18tc:text>
  </x18tc:threadedComment>
  <x18tc:threadedComment ref="F15" dT="2026-04-05T14:21:45.00" personId="{bfdeafa5-06a9-4bf7-a088-b321f2e611c6}" id="{c07b9012-7ca8-478b-b615-d4367eef9008}" done="1">
    <x18tc:text xml:space="preserve">@quan.trinh@sotatek.com a Quân ơi a map sang bên WBS này nè</x18tc:text>
    <x18tc:mentions>
      <x18tc:mention mentionpersonId="{a6f6689e-f182-4b50-81a4-f3fc2c15f277}" mentionId="{620c8c96-72ae-4b1f-ae0d-2252b63e3a0f}" startIndex="0" length="23"/>
    </x18tc:mentions>
  </x18tc:threadedComment>
  <x18tc:threadedComment ref="D109" dT="2026-04-14T07:14:54.00" personId="{bfdeafa5-06a9-4bf7-a088-b321f2e611c6}" id="{6c2e3803-ed06-4eb6-b804-1f87b76d4b4d}" done="0">
    <x18tc:text xml:space="preserve">@nga.nguyen6@sotatek.com c ơi có cái này cx mới add từ cmt của team
C check với bên MBFS xem cái này cần thiết k ạ</x18tc:text>
    <x18tc:mentions>
      <x18tc:mention mentionpersonId="{aca6ee98-4af8-4d1d-9afe-dae1b551fd85}" mentionId="{17ab9ed7-16cc-4caa-af46-355b79564953}" startIndex="0" length="24"/>
    </x18tc:mentions>
  </x18tc:threadedComment>
  <x18tc:threadedComment ref="D109" dT="2026-04-14T07:20:14.00" personId="{8125e4fb-a41a-4b91-a0df-8952443df48c}" id="{fa6f58a3-bd37-452d-9b79-5169535479d0}" parentId="{6c2e3803-ed06-4eb6-b804-1f87b76d4b4d}">
    <x18tc:text xml:space="preserve">không nhé, bên BTC cũng nói là app chỉ xem và quản lý, hạn chế việc thêm mới. Anh Chí bảo thêm mới nhiều trường thông tin quá, nó không tối ưu trải nghiệm, nên UC này bỏ đi nhé</x18tc:text>
  </x18tc:threadedComment>
  <x18tc:threadedComment ref="D109" dT="2026-04-14T10:56:16.00" personId="{20cbd886-be69-43ca-b269-3bc4206e72d2}" id="{59817e62-d551-4559-9cd9-1f3962299cd5}" parentId="{6c2e3803-ed06-4eb6-b804-1f87b76d4b4d}">
    <x18tc:text xml:space="preserve">@huyen.dinh2@sotatek.com em bôi xám phần này nha</x18tc:text>
    <x18tc:mentions>
      <x18tc:mention mentionpersonId="{39956280-6d50-4dfc-9095-820cfba3e87c}" mentionId="{d8232b01-d62e-4cd4-8046-4d47b2bee624}" startIndex="0" length="24"/>
    </x18tc:mentions>
  </x18tc:threadedComment>
  <x18tc:threadedComment ref="D109" dT="2026-04-14T11:05:35.00" personId="{20cbd886-be69-43ca-b269-3bc4206e72d2}" id="{f26a0e0a-733a-4127-b314-977a57595d99}" parentId="{6c2e3803-ed06-4eb6-b804-1f87b76d4b4d}">
    <x18tc:text xml:space="preserve">@nga.nguyen6@sotatek.com c ơi trên web em cũng thấy có action: Yêu cầu dừng, yêu cầu rút thì trên MB có cần 2 action này ko hay chỉ xem thôi ạ</x18tc:text>
    <x18tc:mentions>
      <x18tc:mention mentionpersonId="{aca6ee98-4af8-4d1d-9afe-dae1b551fd85}" mentionId="{c4f776a2-6ca4-47cd-ad9b-0888502b2e75}" startIndex="0" length="24"/>
    </x18tc:mentions>
  </x18tc:threadedComment>
  <x18tc:threadedComment ref="D109" dT="2026-04-14T11:21:04.00" personId="{20cbd886-be69-43ca-b269-3bc4206e72d2}" id="{45841dc9-0a50-4f03-a2ec-898a0e7e7ae0}" parentId="{6c2e3803-ed06-4eb6-b804-1f87b76d4b4d}">
    <x18tc:text xml:space="preserve">với mấy UC ở dưới Xem hồ sơ chờ tiếp nhận/yêu cầu bổ sung/... em đang hiểu là xem chi tiết hồ sơ chứ kphai xem danh sách đúng ko ạ @nga.nguyen6@sotatek.com</x18tc:text>
    <x18tc:mentions>
      <x18tc:mention mentionpersonId="{aca6ee98-4af8-4d1d-9afe-dae1b551fd85}" mentionId="{b2c9a13a-b2d8-4292-9701-278ec103331e}" startIndex="131" length="24"/>
    </x18tc:mentions>
  </x18tc:threadedComment>
  <x18tc:threadedComment ref="D109" dT="2026-04-15T08:57:52.00" personId="{20cbd886-be69-43ca-b269-3bc4206e72d2}" id="{ddc41166-d551-464f-9bbe-77020b340efd}" parentId="{6c2e3803-ed06-4eb6-b804-1f87b76d4b4d}">
    <x18tc:text xml:space="preserve">theo cf với chị Nga ngày 15/4: không cần action: yêu cầu huỷ / yêu cầu rút. Có cho xem chi tiết hồ sơ</x18tc:text>
  </x18tc:threadedComment>
  <x18tc:threadedComment ref="I120" dT="2026-04-16T03:37:42.00" personId="{20cbd886-be69-43ca-b269-3bc4206e72d2}" id="{93659a5d-c99e-496f-ad58-ac089610f2c8}" done="0">
    <x18tc:text xml:space="preserve">@huyen.dinh2@sotatek.com link này gắn đúng ko ạ, chuyên trang đầu tư theo khu vực = tin tức ngành ah c</x18tc:text>
    <x18tc:mentions>
      <x18tc:mention mentionpersonId="{39956280-6d50-4dfc-9095-820cfba3e87c}" mentionId="{a9bb70fe-8420-43c2-a960-a31f312c0695}" startIndex="0" length="24"/>
    </x18tc:mentions>
  </x18tc:threadedComment>
  <x18tc:threadedComment ref="I120" dT="2026-04-16T07:25:43.00" personId="{bfdeafa5-06a9-4bf7-a088-b321f2e611c6}" id="{37ba8704-1398-478f-8239-b1a38d06c071}" parentId="{93659a5d-c99e-496f-ad58-ac089610f2c8}">
    <x18tc:text xml:space="preserve">lạ lạ
@quan.trinh@sotatek.com a ơi trc gắn linkquar này chủn hong</x18tc:text>
    <x18tc:mentions>
      <x18tc:mention mentionpersonId="{a6f6689e-f182-4b50-81a4-f3fc2c15f277}" mentionId="{d6e6d6f9-49ba-4cfc-81e7-84e13f28463b}" startIndex="6" length="23"/>
    </x18tc:mentions>
  </x18tc:threadedComment>
  <x18tc:threadedComment ref="I120" dT="2026-04-17T01:39:37.00" personId="{7bda7452-2897-4718-82d3-4d0d52c4b17b}" id="{54795ddc-cea8-4ce1-900d-1888e1f8ca8e}" parentId="{93659a5d-c99e-496f-ad58-ac089610f2c8}">
    <x18tc:text xml:space="preserve">@huy.lai2@sotatek.com</x18tc:text>
    <x18tc:mentions>
      <x18tc:mention mentionpersonId="{fd439871-a96b-4eab-8b5e-8ca9615aacc0}" mentionId="{b9f9a095-2c48-48f8-b7bd-91bc6137373b}" startIndex="0" length="21"/>
    </x18tc:mentions>
  </x18tc:threadedComment>
  <x18tc:threadedComment ref="I120" dT="2026-04-17T03:42:11.00" personId="{20cbd886-be69-43ca-b269-3bc4206e72d2}" id="{2d470c0c-91a4-4000-8fe9-322dd5b0b159}" parentId="{93659a5d-c99e-496f-ad58-ac089610f2c8}">
    <x18tc:text xml:space="preserve">dựa vào tên UC thì em thấy có vẻ sẽ giống đoạn bản đồ đầu tư -&gt; từng tỉnh thành https://cmc-portal.zamiga.vn/dau-tu-tinh-tp/gtdt-angiang
anh @huy.lai2@sotatek.com cf giúp em vứi</x18tc:text>
    <x18tc:mentions>
      <x18tc:mention mentionpersonId="{fd439871-a96b-4eab-8b5e-8ca9615aacc0}" mentionId="{68d86ec6-669e-4e1b-a645-2743a777bafe}" startIndex="141" length="21"/>
    </x18tc:mentions>
    <x18tc:extLst>
      <ext uri="{F7C98A9C-CBB3-438F-8F68-D28B6AF4A901}">
        <xltc2:checksum/>
        <xltc2:hyperlink startIndex="80" length="56" url="https://cmc-portal.zamiga.vn/dau-tu-tinh-tp/gtdt-angiang"/>
      </ext>
    </x18tc:extLst>
  </x18tc:threadedComment>
  <x18tc:threadedComment ref="I120" dT="2026-04-17T04:03:12.00" personId="{fb4b4941-f7ec-4bea-be03-76a087788544}" id="{dec06b9a-7836-46bd-b60c-48d2b346245b}" parentId="{93659a5d-c99e-496f-ad58-ac089610f2c8}">
    <x18tc:text xml:space="preserve">@han.luong@sotatek.com đúng rùi nhó em ui
1 total reaction
Han (Eloise) Luong reacted with 🥰 at 2026-04-17 04:05 AM</x18tc:text>
    <x18tc:mentions>
      <x18tc:mention mentionpersonId="{0915c30b-9064-47b0-927f-4ed2b2c08b87}" mentionId="{11b89411-7165-4a1a-9bee-f21e6af8be49}" startIndex="0" length="22"/>
    </x18tc:mentions>
  </x18tc:threadedComment>
  <x18tc:threadedComment ref="I120" dT="2026-04-20T09:36:27.00" personId="{bfdeafa5-06a9-4bf7-a088-b321f2e611c6}" id="{c398460a-d0fe-4e53-8c8f-9b61d79903bb}" parentId="{93659a5d-c99e-496f-ad58-ac089610f2c8}">
    <x18tc:text xml:space="preserve">@huy.lai2@sotatek.com vậy có bỏ UC này khum Huy ơi? Thử check lại vs bên MBFS nhé</x18tc:text>
    <x18tc:mentions>
      <x18tc:mention mentionpersonId="{fd439871-a96b-4eab-8b5e-8ca9615aacc0}" mentionId="{ae10ec3b-f5e2-4ed7-85f1-f393e8d63107}" startIndex="0" length="21"/>
    </x18tc:mentions>
  </x18tc:threadedComment>
  <x18tc:threadedComment ref="I119" dT="2026-04-15T08:57:00.00" personId="{20cbd886-be69-43ca-b269-3bc4206e72d2}" id="{3182555f-bd46-4215-bd11-77847da323dc}" done="0">
    <x18tc:text xml:space="preserve">chị @nga.nguyen6@sotatek.com oi, page này ở trên web đang là báo cáo theo tỉnh, theo em hiểu thì kphai là nhà đầu tư nộp lên mà bên admin config đúng ko ạ</x18tc:text>
    <x18tc:mentions>
      <x18tc:mention mentionpersonId="{aca6ee98-4af8-4d1d-9afe-dae1b551fd85}" mentionId="{065af815-039d-498d-8c7f-7639e25e9cf7}" startIndex="4" length="24"/>
    </x18tc:mentions>
  </x18tc:threadedComment>
  <x18tc:threadedComment ref="I119" dT="2026-04-15T10:27:01.00" personId="{8125e4fb-a41a-4b91-a0df-8952443df48c}" id="{f46b4c4a-416f-4f1e-aaca-695c340fd925}" parentId="{3182555f-bd46-4215-bd11-77847da323dc}">
    <x18tc:text xml:space="preserve">cái link đó có thể ban đầu bạn nào để bị sai á, chứ chị thấy link web đang phát triển mà: https://cmc-portal.zamiga.vn/page-dang-phat-trien/ (trigger: Dịch vụ/Báo cáo đầu tư)</x18tc:text>
    <x18tc:extLst>
      <ext uri="{F7C98A9C-CBB3-438F-8F68-D28B6AF4A901}">
        <xltc2:checksum/>
        <xltc2:hyperlink startIndex="90" length="50" url="https://cmc-portal.zamiga.vn/page-dang-phat-trien/"/>
      </ext>
    </x18tc:extLst>
  </x18tc:threadedComment>
  <x18tc:threadedComment ref="C322" dT="2026-04-13T04:36:05.00" personId="{4f1cd796-25d4-401f-913f-82f2bbe76a31}" id="{abe68857-8616-4385-88a1-78b436e2d237}" done="1">
    <x18tc:text xml:space="preserve">@huyen.dinh2@sotatek.com chỗ này bị delete nhầm hay sao ấy em</x18tc:text>
    <x18tc:mentions>
      <x18tc:mention mentionpersonId="{39956280-6d50-4dfc-9095-820cfba3e87c}" mentionId="{80d66dbb-4227-4058-b5d1-d0a7f1284111}" startIndex="0" length="24"/>
    </x18tc:mentions>
  </x18tc:threadedComment>
  <x18tc:threadedComment ref="C322" dT="2026-04-13T06:48:33.00" personId="{bfdeafa5-06a9-4bf7-a088-b321f2e611c6}" id="{646fcf0e-48f0-46af-b600-3d29c9d0e94a}" parentId="{abe68857-8616-4385-88a1-78b436e2d237}">
    <x18tc:text xml:space="preserve">vâng chắc bạn BA bị xóa nhầm ạ, e add rùi c ạ</x18tc:text>
  </x18tc:threadedComment>
  <x18tc:threadedComment ref="F336" dT="2026-04-06T02:39:29.00" personId="{bfdeafa5-06a9-4bf7-a088-b321f2e611c6}" id="{fbe06217-e90d-400d-a8d3-2256e2ea2114}" done="1">
    <x18tc:text xml:space="preserve">a @quan.trinh@sotatek.com ơi, ngoài 2 cái này đã có trên web thì k còn cái nào à =))))</x18tc:text>
    <x18tc:mentions>
      <x18tc:mention mentionpersonId="{a6f6689e-f182-4b50-81a4-f3fc2c15f277}" mentionId="{846f2457-056d-48b1-9295-b91cbff7aa30}" startIndex="2" length="23"/>
    </x18tc:mentions>
  </x18tc:threadedComment>
  <x18tc:threadedComment ref="F336" dT="2026-04-06T02:41:13.00" personId="{7bda7452-2897-4718-82d3-4d0d52c4b17b}" id="{97792e12-7073-41c9-9e82-620010e2c8ab}" parentId="{fbe06217-e90d-400d-a8d3-2256e2ea2114}">
    <x18tc:text xml:space="preserve">Ưà, những cái liên quan đến setting hệ thống thì a nghĩ làm đc, do k có nhiều thay đổi</x18tc:text>
  </x18tc:threadedComment>
  <x18tc:threadedComment ref="F336" dT="2026-04-06T02:44:32.00" personId="{bfdeafa5-06a9-4bf7-a088-b321f2e611c6}" id="{3aada470-6b5f-4e6d-93f3-f5333fe95f36}" parentId="{fbe06217-e90d-400d-a8d3-2256e2ea2114}">
    <x18tc:text xml:space="preserve">oki a</x18tc:text>
  </x18tc:threadedComment>
  <x18tc:threadedComment ref="N154" dT="2026-04-29T03:34:46.00" personId="{bfdeafa5-06a9-4bf7-a088-b321f2e611c6}" id="{7a6d7831-a9df-4aa8-9a35-0d4652cdde77}" done="0">
    <x18tc:text xml:space="preserve">@han.luong@sotatek.com hôm tới check cho c cục này làm dc nốt chưa nhá</x18tc:text>
    <x18tc:mentions>
      <x18tc:mention mentionpersonId="{0915c30b-9064-47b0-927f-4ed2b2c08b87}" mentionId="{4268b22f-5536-436c-952d-8bd8b270f49f}" startIndex="0" length="22"/>
    </x18tc:mentions>
  </x18tc:threadedComment>
  <x18tc:threadedComment ref="E13" dT="2026-04-29T04:49:04.00" personId="{bfdeafa5-06a9-4bf7-a088-b321f2e611c6}" id="{acb1b372-e339-44ad-b87c-49871b189c40}" done="0">
    <x18tc:text xml:space="preserve">Mô tả:
- Nếu màn hình có trạng thái --&gt; define các trạng thái
- Nếu có search: định nghĩa search theo điều kiện gì
- Nếu có filter: định nghĩa search theo filter gì
- Nếu là list danh sách: định nghĩa sort theo điều kiện gì
--&gt; tất cả những phần này cần check API/web trước nếu có</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4-08T07:20:02.00" personId="{bfdeafa5-06a9-4bf7-a088-b321f2e611c6}" id="{3699de8c-c3c9-4510-8871-3c0f39856568}" done="1">
    <x18tc:text xml:space="preserve">@han.luong@sotatek.com check case này chưa nè, xem lại wireframe hiện tại có đáp ứng hong nhó</x18tc:text>
    <x18tc:mentions>
      <x18tc:mention mentionpersonId="{0915c30b-9064-47b0-927f-4ed2b2c08b87}" mentionId="{fa107b56-6afa-421f-bb53-1ab02cc73015}" startIndex="0" length="22"/>
    </x18tc:mentions>
  </x18tc:threadedComment>
  <x18tc:threadedComment ref="G7" dT="2026-04-08T07:28:20.00" personId="{20cbd886-be69-43ca-b269-3bc4206e72d2}" id="{f21f9b1d-f5a9-40f9-a213-1924187adfd0}" parentId="{3699de8c-c3c9-4510-8871-3c0f39856568}">
    <x18tc:text xml:space="preserve">có chị uiiiii, chuẩn CRUD đang làm lun
1 total reaction
Huyen (Hexie) Dinh reacted with 😘 at 2026-04-08 07:39 AM</x18tc:text>
  </x18tc:threadedComment>
  <x18tc:threadedComment ref="E13" dT="2026-04-14T02:25:53.00" personId="{bfdeafa5-06a9-4bf7-a088-b321f2e611c6}" id="{db5fed22-543d-4140-adef-ee82ef9d72df}" done="0">
    <x18tc:text xml:space="preserve">@han.luong@sotatek.com check e nha</x18tc:text>
    <x18tc:mentions>
      <x18tc:mention mentionpersonId="{0915c30b-9064-47b0-927f-4ed2b2c08b87}" mentionId="{64eb0148-b220-49b8-a7d5-38ff61e5d21c}" startIndex="0" length="22"/>
    </x18tc:mentions>
  </x18tc:threadedComment>
  <x18tc:threadedComment ref="E13" dT="2026-04-14T02:29:52.00" personId="{20cbd886-be69-43ca-b269-3bc4206e72d2}" id="{112ccd67-0e04-4834-9f36-220761213435}" parentId="{db5fed22-543d-4140-adef-ee82ef9d72df}">
    <x18tc:text xml:space="preserve">em đã cmt bên cạnh rùi nha ạ</x18tc:text>
  </x18tc:threadedComment>
  <x18tc:threadedComment ref="E25" dT="2026-04-29T03:02:13.00" personId="{bfdeafa5-06a9-4bf7-a088-b321f2e611c6}" id="{7377dcb7-208b-4d45-983e-057e92670429}" done="0">
    <x18tc:text xml:space="preserve">@huy.lai2@sotatek.com ơi cái này t tưởng m phải đi cf với bên KCN, KKT á, hay add vô đây để nhớ để cf với KH á</x18tc:text>
    <x18tc:mentions>
      <x18tc:mention mentionpersonId="{fd439871-a96b-4eab-8b5e-8ca9615aacc0}" mentionId="{417be9e4-2d1f-4995-9ec4-2427c6e1b666}" startIndex="0" length="21"/>
    </x18tc:mentions>
  </x18tc:threadedComment>
  <x18tc:threadedComment ref="E25" dT="2026-04-29T03:45:08.00" personId="{fb4b4941-f7ec-4bea-be03-76a087788544}" id="{78c0edbd-ad48-42e7-953e-4df4565b8338}" parentId="{7377dcb7-208b-4d45-983e-057e92670429}">
    <x18tc:text xml:space="preserve">@huyen.dinh2@sotatek.com phần này t add để nhớ anh Quân cf hôm trước họp hộ do t off á</x18tc:text>
    <x18tc:mentions>
      <x18tc:mention mentionpersonId="{39956280-6d50-4dfc-9095-820cfba3e87c}" mentionId="{188cf6a4-23fd-4a8a-8634-c4fa11cf7671}" startIndex="0"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1" dT="2026-04-06T07:24:01.00" personId="{bfdeafa5-06a9-4bf7-a088-b321f2e611c6}" id="{de662cc1-a01a-4c22-993f-2523b892f8fb}" done="0">
    <x18tc:text xml:space="preserve">@han.luong@sotatek.com task dc mô tả ở đây nhá</x18tc:text>
    <x18tc:mentions>
      <x18tc:mention mentionpersonId="{0915c30b-9064-47b0-927f-4ed2b2c08b87}" mentionId="{95fbe2f7-d950-4336-901d-4d8000eac82d}" startIndex="0" length="22"/>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9" dT="2026-04-02T09:31:43.00" personId="{bfdeafa5-06a9-4bf7-a088-b321f2e611c6}" id="{54c4d737-6930-4ff1-802c-e754dfcf167c}" done="0">
    <x18tc:text xml:space="preserve">Thiếu các loại báo cáo:
1. Quản lý đầu tư nước ngoài
- Báo cáo doanh nghiệp (mới)
- Báo cáo dự án ĐTNN
- Báo cáo trực tuyến dự án ĐTNN
- Báo cáo:
+ Đầu tư theo ngành
+ Đầu tư theo đối tác
+ Đầu tư theo hình thức
+ Báo cáo tổng hợp tình hình tiếp nhận hồ sơ
+ Báo cáo tình hình tiếp nhận hồ sơ
- Địa phương báo cáo bộ (mới)
- Địa phương báo cáo bộ
- Báo cáo doanh nghiệp NPOI
- Báo cáo dầu khí
- Theo dõi báo cáo
+ Theo dõi báo cáo dầu khí
+ Theo dõi báo cáo dự án ĐTNN
- Báo cáo dầu khí (mới)
2. Quản lý đầu tư ra nước ngoài
-  Báo cáo &gt; Báo cáo tăng vốn
- Theo dõi báo cáo &gt;
+ Theo dõi báo cáo dự án ĐTRNN
+ Theo dõi báo cáo lời (form nhập/excel)
+ Theo dõi báo cáo tình hình thực hiện dự án
+ Theo dõi thông báo thực hiện dự án
+ Theo dõi báo cáo theo công văn (form nhập/excel)
- Báo cáo tình hìn thực hiện dự án
- Báo cáo lời (form nhập/excel)
- Báo cáo theo công văn (form nhập/excel)
3. Quản lý dự án đầu tư trong nước 
- Theo dõi báo cáo &gt; Bó cáo
- Báo cáo trực tuyến dự án đầu tư trong nước</x18tc:text>
  </x18tc:threadedComment>
  <x18tc:threadedComment ref="H673" dT="2026-04-02T09:28:46.00" personId="{bfdeafa5-06a9-4bf7-a088-b321f2e611c6}" id="{96d98174-49c9-43e7-8afd-37562f9f3e4f}" done="0">
    <x18tc:text xml:space="preserve">Có 2 mục báo cáo:
Báo cáo tình hình triển khai dự án lớn
Báo cáo tình hình triển khai dự án lớn (mới)</x18tc:text>
  </x18tc:threadedComment>
  <x18tc:threadedComment ref="E663" dT="2026-04-02T08:51:37.00" personId="{bfdeafa5-06a9-4bf7-a088-b321f2e611c6}" id="{b8945224-e312-4a06-be28-98fbe634dad0}" done="1">
    <x18tc:text xml:space="preserve">2 loại báo cáo tên giống hệt nhau</x18tc:text>
  </x18tc:threadedComment>
  <x18tc:threadedComment ref="F2" dT="2026-04-03T08:00:18.00" personId="{bfdeafa5-06a9-4bf7-a088-b321f2e611c6}" id="{ff5ad233-8ed4-4a42-ab7c-f3ddcb5f2ad9}" done="0">
    <x18tc:text xml:space="preserve">@chung.vu@sotatek.com kết quả so với file rà soát đây a ạ, a check cột E, F là e rà dự toán với file 
cột G, H là e rà dự toán với web</x18tc:text>
    <x18tc:mentions>
      <x18tc:mention mentionpersonId="{1dda8452-c8ea-4979-b6ef-fd6f7f6dceeb}" mentionId="{83e1d670-cb52-4665-9fa8-bbaff5b3c74a}" startIndex="0" length="21"/>
    </x18tc:mentions>
  </x18tc:threadedComment>
  <x18tc:threadedComment ref="H681" dT="2026-04-03T02:28:16.00" personId="{bfdeafa5-06a9-4bf7-a088-b321f2e611c6}" id="{7abf08e2-38d7-4437-9352-e7ccdbe9439d}" done="0">
    <x18tc:text xml:space="preserve">có 2 phần báo cáo tháng NPOI</x18tc:text>
  </x18tc:threadedComment>
  <x18tc:threadedComment ref="H590" dT="2026-04-03T02:59:22.00" personId="{bfdeafa5-06a9-4bf7-a088-b321f2e611c6}" id="{5ba579d4-f261-48c9-be9c-ee47e754384f}" done="1">
    <x18tc:text xml:space="preserve">3 loại này đều theo dõi tình hình nộp báo cáo của cơ quan địa phương</x18tc:text>
  </x18tc:threadedComment>
  <x18tc:threadedComment ref="H661" dT="2026-04-03T02:51:24.00" personId="{bfdeafa5-06a9-4bf7-a088-b321f2e611c6}" id="{602fb481-4152-4561-ba1b-9800cbed0217}" done="0">
    <x18tc:text xml:space="preserve">Có 2 báo cáo đầu tư tổng hợp</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36" dT="2026-04-02T09:42:26.00" personId="{bfdeafa5-06a9-4bf7-a088-b321f2e611c6}" id="{ac3d3a37-afb6-4117-a255-d08bc8500f33}" done="1">
    <x18tc:text xml:space="preserve">Scope bên mobile (chưa rà soát) đây c @phuong.ha@sotatek.com nha</x18tc:text>
    <x18tc:mentions>
      <x18tc:mention mentionpersonId="{c631f810-5bf4-4c10-894c-4d24e23d3acc}" mentionId="{b5615040-8096-4111-8976-668acd8619b9}" startIndex="38" length="22"/>
    </x18tc:mentions>
  </x18tc:threadedComment>
  <x18tc:threadedComment ref="C736" dT="2026-04-02T09:43:56.00" personId="{cb52fcbd-6ae8-42df-8fa8-1d338d600494}" id="{97c556b7-888a-47d9-b3e4-3f4b4dab8ce1}" parentId="{ac3d3a37-afb6-4117-a255-d08bc8500f33}">
    <x18tc:text xml:space="preserve">oki e</x18tc:text>
  </x18tc:threadedComment>
  <x18tc:threadedComment ref="E739" dT="2026-04-03T02:12:17.00" personId="{9b24f54b-628e-475d-a6fc-aa28d8abb642}" id="{707c98c1-7b54-4fb1-9cda-e59af5ef1e7c}" done="0">
    <x18tc:text xml:space="preserve">cái này phải compare với web chứ kp với file rà soát báo cáo thống kê đâu mn, cái báo cáo thống kê đó cục mới hoàn toàn chưa làm.</x18tc:text>
  </x18tc:threadedComment>
  <x18tc:threadedComment ref="E739" dT="2026-04-03T02:13:53.00" personId="{bfdeafa5-06a9-4bf7-a088-b321f2e611c6}" id="{44afa1a9-5386-4565-996b-5d4898177410}" parentId="{707c98c1-7b54-4fb1-9cda-e59af5ef1e7c}">
    <x18tc:text xml:space="preserve">Oki a ơi, file này e clone từ bên báo cáo sang, chưa update gì</x18tc:text>
  </x18tc:threadedComment>
  <x18tc:threadedComment ref="E739" dT="2026-04-03T02:14:39.00" personId="{bfdeafa5-06a9-4bf7-a088-b321f2e611c6}" id="{08f8b39d-0736-4949-97bb-31ee0de2a853}" parentId="{707c98c1-7b54-4fb1-9cda-e59af5ef1e7c}">
    <x18tc:text xml:space="preserve">Bên báo cáo thì soát với cả file rà soát cả web đúng k a?</x18tc:text>
  </x18tc:threadedComment>
  <x18tc:threadedComment ref="E739" dT="2026-04-03T02:18:20.00" personId="{9b24f54b-628e-475d-a6fc-aa28d8abb642}" id="{5c803e97-fc8b-4150-82dc-aee5e2caf4b4}" parentId="{707c98c1-7b54-4fb1-9cda-e59af5ef1e7c}">
    <x18tc:text xml:space="preserve">bên báo cáo thì rà soát với cái con web mà chỉ được phép view ấy.
context là con báo cáo thống kê là 1 phần hoàn toàn mới chưa bên nào làm. Khách cung cấp con web read only là hệ thống cũ đang chạy mình vào để xem trước data nó như thế nào</x18tc:text>
  </x18tc:threadedComment>
  <x18tc:threadedComment ref="E739" dT="2026-04-03T02:19:26.00" personId="{9b24f54b-628e-475d-a6fc-aa28d8abb642}" id="{27e99a21-3610-4dc5-96d0-bb9d709e3f8c}" parentId="{707c98c1-7b54-4fb1-9cda-e59af5ef1e7c}">
    <x18tc:text xml:space="preserve">còn mobile thì mình map mới con này: https://cmc-portal.zamiga.vn/</x18tc:text>
    <x18tc:extLst>
      <ext uri="{F7C98A9C-CBB3-438F-8F68-D28B6AF4A901}">
        <xltc2:checksum/>
        <xltc2:hyperlink startIndex="37" length="29" url="https://cmc-portal.zamiga.vn/"/>
      </ext>
    </x18tc:extLst>
  </x18tc:threadedComment>
  <x18tc:threadedComment ref="E739" dT="2026-04-03T02:19:42.00" personId="{bfdeafa5-06a9-4bf7-a088-b321f2e611c6}" id="{5cb1f070-5e4e-4045-9223-79de5e04a2fd}" parentId="{707c98c1-7b54-4fb1-9cda-e59af5ef1e7c}">
    <x18tc:text xml:space="preserve">oke a</x18tc:text>
  </x18tc:threadedComment>
  <x18tc:threadedComment ref="E739" dT="2026-04-03T02:20:01.00" personId="{bfdeafa5-06a9-4bf7-a088-b321f2e611c6}" id="{fa703eaf-588d-4947-8e2a-1366ce113751}" parentId="{707c98c1-7b54-4fb1-9cda-e59af5ef1e7c}">
    <x18tc:text xml:space="preserve">cc a @quan.trinh@sotatek.com nha</x18tc:text>
    <x18tc:mentions>
      <x18tc:mention mentionpersonId="{a6f6689e-f182-4b50-81a4-f3fc2c15f277}" mentionId="{b4512541-04fc-41e9-b3da-f601ac0eb46d}" startIndex="5" length="23"/>
    </x18tc:mentions>
  </x18tc:threadedComment>
  <x18tc:threadedComment ref="E739" dT="2026-04-03T02:44:43.00" personId="{7bda7452-2897-4718-82d3-4d0d52c4b17b}" id="{23da8c1d-df1a-4407-a972-0395308f68e6}" parentId="{707c98c1-7b54-4fb1-9cda-e59af5ef1e7c}">
    <x18tc:text xml:space="preserve">E nhận thông tin a</x18tc:text>
  </x18tc:threadedComment>
  <x18tc:threadedComment ref="E7" dT="2026-04-03T07:14:40.00" personId="{bfdeafa5-06a9-4bf7-a088-b321f2e611c6}" id="{c48a3b62-012b-44d4-bf6a-83abe0070e85}" done="0">
    <x18tc:text xml:space="preserve">@chung.vu@sotatek.com a ơi a check rà soát bên mobile app ở đây ạ</x18tc:text>
    <x18tc:mentions>
      <x18tc:mention mentionpersonId="{1dda8452-c8ea-4979-b6ef-fd6f7f6dceeb}" mentionId="{13fb933c-1f19-4af8-9b7b-77aef4876311}" startIndex="0" length="21"/>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91" dT="2026-04-23T07:38:50.00" personId="{bfdeafa5-06a9-4bf7-a088-b321f2e611c6}" id="{c890a679-8f07-4062-adee-3a8adf1372e4}" done="0">
    <x18tc:text xml:space="preserve">@quan.trinh@sotatek.com quả này chưa sure hở a</x18tc:text>
    <x18tc:mentions>
      <x18tc:mention mentionpersonId="{a6f6689e-f182-4b50-81a4-f3fc2c15f277}" mentionId="{5c387d9f-8c68-4021-8025-d95d5354fb9f}" startIndex="0" length="23"/>
    </x18tc:mentions>
  </x18tc:threadedComment>
  <x18tc:threadedComment ref="C291" dT="2026-04-23T07:41:23.00" personId="{7bda7452-2897-4718-82d3-4d0d52c4b17b}" id="{a6784bf0-4c92-4a83-b0e3-c87e658c41ec}" parentId="{c890a679-8f07-4062-adee-3a8adf1372e4}">
    <x18tc:text xml:space="preserve">chưa sure nhé, kia là thông tin cũ</x18tc:text>
  </x18tc:threadedComment>
  <x18tc:threadedComment ref="C291" dT="2026-04-23T08:01:17.00" personId="{bfdeafa5-06a9-4bf7-a088-b321f2e611c6}" id="{bc9b1f04-67b8-4def-afc4-cfa8a2434519}" parentId="{c890a679-8f07-4062-adee-3a8adf1372e4}">
    <x18tc:text xml:space="preserve">à oki a, vậy phần này liệu có thể làm trc docs + giao diện 2 báo cáo nào hong để tsau mn đi show</x18tc:text>
  </x18tc:threadedComment>
  <x18tc:threadedComment ref="C291" dT="2026-04-23T08:23:29.00" personId="{7bda7452-2897-4718-82d3-4d0d52c4b17b}" id="{76215f91-0fde-4f39-bacd-7dc41996a6a9}" parentId="{c890a679-8f07-4062-adee-3a8adf1372e4}">
    <x18tc:text xml:space="preserve">mục của anh hay c Yến =))))) Của anh A.III.1 vs A.III.2 oke r đó</x18tc:text>
  </x18tc:threadedComment>
  <x18tc:threadedComment ref="C291" dT="2026-04-27T08:59:01.00" personId="{20cbd886-be69-43ca-b269-3bc4206e72d2}" id="{eb61941a-9d25-467b-bd03-0cdd612ad167}" parentId="{c890a679-8f07-4062-adee-3a8adf1372e4}">
    <x18tc:text xml:space="preserve">cái này trùng với UC41-46 ah anh chị</x18tc:text>
  </x18tc:threadedComment>
  <x18tc:threadedComment ref="C291" dT="2026-04-27T11:42:34.00" personId="{7bda7452-2897-4718-82d3-4d0d52c4b17b}" id="{58f210a5-ec90-40ce-b37e-3f276b513413}" parentId="{c890a679-8f07-4062-adee-3a8adf1372e4}">
    <x18tc:text xml:space="preserve">Ừ đang trùng đấy, họ dùng chung mẫu,  nma chưa sure nghiệp vụ nên pending đi mn, đợi hỏi xem chứ đang kb sẽ khác nhau gì, sợ ốp nguyên logic thì hơi risk</x18tc:text>
  </x18tc:threadedComment>
  <x18tc:threadedComment ref="O30" dT="2026-04-17T02:19:05.00" personId="{bfdeafa5-06a9-4bf7-a088-b321f2e611c6}" id="{34b0ca58-34f3-459b-8acb-cae40724da71}" done="1">
    <x18tc:text xml:space="preserve">@hoai.ho@sotatek.com ơi, c hiểu là 2 đối tượng lập BC bao gồm bộ/ngành và UBND tỉnh --&gt; nhưng luồng xử lý sau đó trên cục ĐTNN là như nhau phải hong?</x18tc:text>
    <x18tc:mentions>
      <x18tc:mention mentionpersonId="{174ab7d5-075e-4be8-9258-671acaa6321f}" mentionId="{dda3e31f-a930-4553-9ada-7b1ac379fd8d}" startIndex="0" length="20"/>
    </x18tc:mentions>
  </x18tc:threadedComment>
  <x18tc:threadedComment ref="O30" dT="2026-04-21T09:41:50.00" personId="{7bda7452-2897-4718-82d3-4d0d52c4b17b}" id="{7209449f-0529-4b81-9a05-c208b23dc005}" parentId="{34b0ca58-34f3-459b-8acb-cae40724da71}">
    <x18tc:text xml:space="preserve">đúng r, k khác nhau nha
1 total reaction
Huyen (Hexie) Dinh reacted with 🥰 at 2026-04-21 10:28 AM</x18tc:text>
  </x18tc:threadedComment>
  <x18tc:threadedComment ref="L129" dT="2026-04-24T08:41:14.00" personId="{1bf2b74f-7cc3-42b3-a6e8-21d7006622d5}" id="{0b9dd027-74ee-4c36-91ee-10557b44877a}" done="0">
    <x18tc:text xml:space="preserve">báo cáo này có sửa phân tích nhiều, e vibe doc lại SRS nhé @huyen.dinh2@sotatek.com</x18tc:text>
    <x18tc:mentions>
      <x18tc:mention mentionpersonId="{39956280-6d50-4dfc-9095-820cfba3e87c}" mentionId="{ac1012e5-2b3f-4f94-b95b-fdbcdbcd22cb}" startIndex="59" length="24"/>
    </x18tc:mentions>
  </x18tc:threadedComment>
  <x18tc:threadedComment ref="M10" dT="2026-04-20T16:09:55.00" personId="{bfdeafa5-06a9-4bf7-a088-b321f2e611c6}" id="{af43c51f-5b74-4520-b26c-804716e57aff}" done="0">
    <x18tc:text xml:space="preserve">VD phải chọn dự án trước khi lập báo cáo
không có thì để trống</x18tc:text>
  </x18tc:threadedComment>
  <x18tc:threadedComment ref="L315" dT="2026-04-27T15:36:26.00" personId="{bfdeafa5-06a9-4bf7-a088-b321f2e611c6}" id="{266ef970-04da-4e3e-a505-d74d29bd9a59}" done="0">
    <x18tc:text xml:space="preserve">@hoai.ho@sotatek.com có case nộp báo cáo rỗng k e?
Section được phép rỗng khi nộp (không có KCN nào trong kỳ)?</x18tc:text>
    <x18tc:mentions>
      <x18tc:mention mentionpersonId="{174ab7d5-075e-4be8-9258-671acaa6321f}" mentionId="{68582113-a9d1-4238-b3d1-819b7a789732}" startIndex="0" length="20"/>
    </x18tc:mentions>
  </x18tc:threadedComment>
  <x18tc:threadedComment ref="L270" dT="2026-04-27T15:05:15.00" personId="{bfdeafa5-06a9-4bf7-a088-b321f2e611c6}" id="{5f5c8802-dcc5-48fd-b951-f6a922a7cef7}" done="0">
    <x18tc:text xml:space="preserve">phần lời dẫn thiếu trường "năm báo cáo" @anh.luu@sotatek.com</x18tc:text>
    <x18tc:mentions>
      <x18tc:mention mentionpersonId="{f23f1e0e-0636-43a4-b167-2a51896a5de5}" mentionId="{42f95f7a-18f2-4c20-b168-9a32d3bce247}" startIndex="40" length="20"/>
    </x18tc:mentions>
  </x18tc:threadedComment>
  <x18tc:threadedComment ref="I183" dT="2026-04-23T07:59:46.00" personId="{bfdeafa5-06a9-4bf7-a088-b321f2e611c6}" id="{8fcb0410-a6ba-494a-8282-06931f2acbff}" done="1">
    <x18tc:text xml:space="preserve">cái này phải bỏ tên dự án đi c @anh.luu@sotatek.com nhỉ</x18tc:text>
    <x18tc:mentions>
      <x18tc:mention mentionpersonId="{f23f1e0e-0636-43a4-b167-2a51896a5de5}" mentionId="{0272401a-3a1c-4492-aaa6-6f96dc044a74}" startIndex="31" length="20"/>
    </x18tc:mentions>
  </x18tc:threadedComment>
  <x18tc:threadedComment ref="I183" dT="2026-04-23T09:28:09.00" personId="{48d083f7-c439-499a-916c-ac9a2f4cd61e}" id="{98ce2caa-c9b1-49f6-930d-828262fbdec6}" parentId="{8fcb0410-a6ba-494a-8282-06931f2acbff}">
    <x18tc:text xml:space="preserve">có cần khum? tại c thấy BC tình hình giao đất thì chắc cũng phải có liên quan tới dự án nào đó</x18tc:text>
  </x18tc:threadedComment>
  <x18tc:threadedComment ref="I183" dT="2026-04-24T07:17:22.00" personId="{bfdeafa5-06a9-4bf7-a088-b321f2e611c6}" id="{84d0f713-d1ca-4256-8a39-688ebe3303b0}" parentId="{8fcb0410-a6ba-494a-8282-06931f2acbff}">
    <x18tc:text xml:space="preserve">c check lại các trường cần fill data ấy để sure hơn nhé, chứ xong e sẽ process theo flow c muốn thôi --&gt; sau c sẽ là ng transfer cho team đó
E đang thấy các field trong phần lập báo cáo không phải cho 1 dự án cụ thể mà cho tất cả dự án --&gt; vậy thì tên dự án ở đây hiện cái gì á?</x18tc:text>
  </x18tc:threadedComment>
  <x18tc:threadedComment ref="I183" dT="2026-04-24T09:15:54.00" personId="{48d083f7-c439-499a-916c-ac9a2f4cd61e}" id="{2c3ed1f1-7dee-4cb8-8406-62e9c5c764dc}" parentId="{8fcb0410-a6ba-494a-8282-06931f2acbff}">
    <x18tc:text xml:space="preserve">updated</x18tc:text>
  </x18tc:threadedComment>
  <x18tc:threadedComment ref="L405" dT="2026-04-23T05:38:19.00" personId="{994fabc8-7fca-4e40-b2a2-1669b92def7d}" id="{3a763e08-f24b-40ae-81f2-b9402713612a}" done="0">
    <x18tc:text xml:space="preserve">Đang chờ Hoài confirm</x18tc:text>
  </x18tc:threadedComment>
  <x18tc:threadedComment ref="L405" dT="2026-04-24T10:22:10.00" personId="{bfdeafa5-06a9-4bf7-a088-b321f2e611c6}" id="{e5ee9ff7-8a86-4593-b60e-29b6ff97b6e5}" parentId="{3a763e08-f24b-40ae-81f2-b9402713612a}">
    <x18tc:text xml:space="preserve">có thông tin thì tag e nhó</x18tc:text>
  </x18tc:threadedComment>
  <x18tc:threadedComment ref="L405" dT="2026-04-24T10:44:39.00" personId="{994fabc8-7fca-4e40-b2a2-1669b92def7d}" id="{df1d4730-97aa-4eb2-8a40-6c272e564a19}" parentId="{3a763e08-f24b-40ae-81f2-b9402713612a}">
    <x18tc:text xml:space="preserve">okie nè, để sang tuần c pin Hoài tiếp</x18tc:text>
  </x18tc:threadedComment>
  <x18tc:threadedComment ref="L54" dT="2026-04-22T02:36:50.00" personId="{bfdeafa5-06a9-4bf7-a088-b321f2e611c6}" id="{7ae44525-e964-4219-ad27-4414ba9a0d24}" done="0">
    <x18tc:text xml:space="preserve">@quan.trinh@sotatek.com chỉ khai báo 1 lần nghĩa là mỗi ng dc tạo 1 lần duy nhất hở a, cần chặn gì hem? VD sau khi 1 bản ở trạng thái Đã nộp thì k cho tạo bản mới nữa (optional thui ạ)
Với k có ICR thì sao có mấy trường vẫn fill dc data từ ICR đó a ơi</x18tc:text>
    <x18tc:mentions>
      <x18tc:mention mentionpersonId="{a6f6689e-f182-4b50-81a4-f3fc2c15f277}" mentionId="{567bff7a-a010-40a8-ae18-e1cd9a092bb1}" startIndex="0" length="23"/>
    </x18tc:mentions>
  </x18tc:threadedComment>
  <x18tc:threadedComment ref="L54" dT="2026-04-22T03:49:33.00" personId="{bfdeafa5-06a9-4bf7-a088-b321f2e611c6}" id="{f4f6118a-6ad4-4653-8499-46c39ea8e9e0}" parentId="{7ae44525-e964-4219-ad27-4414ba9a0d24}">
    <x18tc:text xml:space="preserve">e đang giả định theo hướng xử lý sau
Sau khi TCKT đã nộp báo cáo này 1 lần thành công cho 1 dự án, hệ thống xử lý thế nào?
Ẩn nút [Lập báo cáo] cho dự án đó vĩnh viễn?
Nếu bị "Yêu cầu chỉnh sửa" (trả về) → vẫn cho phép sửa + nộp lại?
Sau khi nộp lại thành công lần 2 → khóa vĩnh viễn?
[ASSUMPTION-A1]: Hệ thống ẩn nút [Lập báo cáo] cho dự án đã có bản ghi nộp thành công. Nếu bị trả về "Yêu cầu chỉnh sửa" → cho phép [Chỉnh sửa] và [Nộp lại] (theo CMR_03). Sau khi nộp lại → khóa vĩnh viễn.
ICR e cx giả định vẫn fill dc nhé</x18tc:text>
  </x18tc:threadedComment>
  <x18tc:threadedComment ref="L54" dT="2026-04-22T04:16:02.00" personId="{7bda7452-2897-4718-82d3-4d0d52c4b17b}" id="{421e8945-5481-45e7-a4cb-70f3d219347f}" parentId="{7ae44525-e964-4219-ad27-4414ba9a0d24}">
    <x18tc:text xml:space="preserve">Anh có update cho case này, trong ĐTTN sẽ có case phát sinh, User không được cấp phép dự án nhưng vẫn cần báo cáo - event trigger. Do vậy, mình thêm 1 option trong lúc chọn dự án = "Khác" or từ nào đó diễn tả việc không có IRC. 
Thì case nó nó chỉ khác mình sẽ lấy được ít thông tin hơn, chỉ lấy được thông tin cơ bản qua VNeid ở mức định danh số 2, do vậy mình sẽ cho phép tự nhập. Và phải cho phép chọn đơn vị tiếp nhận, do không được cấp phép nên hiện tại, sẽ không có bên nào quản lý dự án đó</x18tc:text>
  </x18tc:threadedComment>
  <x18tc:threadedComment ref="L54" dT="2026-04-22T04:20:58.00" personId="{7bda7452-2897-4718-82d3-4d0d52c4b17b}" id="{737fefb6-4205-4cd4-8861-d15f3d89498f}" parentId="{7ae44525-e964-4219-ad27-4414ba9a0d24}">
    <x18tc:text xml:space="preserve">A cập nhật thông tin trường r nhé nào điền, trường nào k nhá, solution cũng sẽ khác</x18tc:text>
  </x18tc:threadedComment>
  <x18tc:threadedComment ref="L54" dT="2026-04-22T04:22:29.00" personId="{bfdeafa5-06a9-4bf7-a088-b321f2e611c6}" id="{029c2ca4-67d1-48d9-998c-a51616a69c5c}" parentId="{7ae44525-e964-4219-ad27-4414ba9a0d24}">
    <x18tc:text xml:space="preserve">oke để e update lại r ới a</x18tc:text>
  </x18tc:threadedComment>
  <x18tc:threadedComment ref="L54" dT="2026-04-23T07:42:01.00" personId="{7bda7452-2897-4718-82d3-4d0d52c4b17b}" id="{3027ab27-87cf-4633-94c5-2311309464bc}" parentId="{7ae44525-e964-4219-ad27-4414ba9a0d24}">
    <x18tc:text xml:space="preserve">quả này sure r này, chạy lại giúp anh với cái mẫu ở dưới nhé</x18tc:text>
  </x18tc:threadedComment>
  <x18tc:threadedComment ref="E216" dT="2026-04-17T03:46:36.00" personId="{bfdeafa5-06a9-4bf7-a088-b321f2e611c6}" id="{bb317439-2618-42bb-8d02-d7d711451f20}" done="0">
    <x18tc:text xml:space="preserve">Cái này group by dự án chứ đúng k ạ? @quan.trinh@sotatek.com</x18tc:text>
    <x18tc:mentions>
      <x18tc:mention mentionpersonId="{a6f6689e-f182-4b50-81a4-f3fc2c15f277}" mentionId="{643e3920-305d-46d0-903e-71f60cd15178}" startIndex="37" length="23"/>
    </x18tc:mentions>
  </x18tc:threadedComment>
  <x18tc:threadedComment ref="E216" dT="2026-04-17T03:52:04.00" personId="{7bda7452-2897-4718-82d3-4d0d52c4b17b}" id="{43f6251a-0be7-45d1-bdf1-910a6bb098b1}" parentId="{bb317439-2618-42bb-8d02-d7d711451f20}">
    <x18tc:text xml:space="preserve">bên ĐTRNN, anh thấy đều group by theo thông tin NĐT, xong các mục thông tin khác là chi tiết của tổng quan hoạt động đầu tư á</x18tc:text>
  </x18tc:threadedComment>
  <x18tc:threadedComment ref="E216" dT="2026-04-17T04:12:20.00" personId="{bfdeafa5-06a9-4bf7-a088-b321f2e611c6}" id="{a1168ec4-eb5a-4bff-990f-89a19a82f6da}" parentId="{bb317439-2618-42bb-8d02-d7d711451f20}">
    <x18tc:text xml:space="preserve">ấy a xem thử cái giao diện e đang làm là e group by theo dự án đó
dự án có phải "hoạt động đầu tư" a đang bảo hem?</x18tc:text>
  </x18tc:threadedComment>
  <x18tc:threadedComment ref="H10" dT="2026-04-17T10:18:28.00" personId="{bfdeafa5-06a9-4bf7-a088-b321f2e611c6}" id="{b2e4fca7-56ef-4217-bd49-f5921a1d5c0a}" done="0">
    <x18tc:text xml:space="preserve">VD: 
1. báo cáo gắn, cần gửi gộp theo bộ hồ sơ (liệt kê bộ HS gồm những BC gì)
2. BC có thể dc gửi bởi 1 trong những NĐT cùng dự án</x18tc:text>
  </x18tc:threadedComment>
  <x18tc:threadedComment ref="L417" dT="2026-04-23T05:38:29.00" personId="{994fabc8-7fca-4e40-b2a2-1669b92def7d}" id="{76082aac-3549-4e76-9348-d4d83b0dfe22}" done="0">
    <x18tc:text xml:space="preserve">Đang chờ Hoài confirm</x18tc:text>
  </x18tc:threadedComment>
  <x18tc:threadedComment ref="C216" dT="2026-04-16T02:30:01.00" personId="{7bda7452-2897-4718-82d3-4d0d52c4b17b}" id="{35b7e076-b066-480f-bd95-3414dc128438}" done="1">
    <x18tc:text xml:space="preserve">Dựa theo đơn vị gửi, tiếp nhận để lấy quy trình nhá @huyen.dinh2@sotatek.com</x18tc:text>
    <x18tc:mentions>
      <x18tc:mention mentionpersonId="{39956280-6d50-4dfc-9095-820cfba3e87c}" mentionId="{be869507-9f41-4392-8c25-bcd56845a6df}" startIndex="52" length="24"/>
    </x18tc:mentions>
  </x18tc:threadedComment>
  <x18tc:threadedComment ref="C216" dT="2026-04-16T02:30:32.00" personId="{bfdeafa5-06a9-4bf7-a088-b321f2e611c6}" id="{1acf5a61-3a80-4ea7-b02b-496b67ddd2f6}" parentId="{35b7e076-b066-480f-bd95-3414dc128438}">
    <x18tc:text xml:space="preserve">xia xỉa</x18tc:text>
  </x18tc:threadedComment>
  <x18tc:threadedComment ref="L321" dT="2026-04-27T15:52:56.00" personId="{bfdeafa5-06a9-4bf7-a088-b321f2e611c6}" id="{b509483f-d93e-46ca-ac55-b0fb84331311}" done="0">
    <x18tc:text xml:space="preserve">số 13 rule đang conflict vừa cho tự nhập vừa cal --&gt; chốt cal nhé @hoai.ho@sotatek.com</x18tc:text>
    <x18tc:mentions>
      <x18tc:mention mentionpersonId="{174ab7d5-075e-4be8-9258-671acaa6321f}" mentionId="{a991be70-49a0-4b12-bfd6-ca52f8fa59f3}" startIndex="66" length="20"/>
    </x18tc:mentions>
  </x18tc:threadedComment>
  <x18tc:threadedComment ref="R264" dT="2026-04-27T14:40:26.00" personId="{bfdeafa5-06a9-4bf7-a088-b321f2e611c6}" id="{4cf06168-f4d9-4f39-9c07-1c7a8e33baa8}" done="0">
    <x18tc:text xml:space="preserve">c @anh.luu@sotatek.com double check hộ e định kỳ này là ntn nhé, logic nó là sao á? là từng tháng trong từng quý trong từng năm đều report hay sao?</x18tc:text>
    <x18tc:mentions>
      <x18tc:mention mentionpersonId="{f23f1e0e-0636-43a4-b167-2a51896a5de5}" mentionId="{5d6eb8b8-2444-4ac8-8b73-8ae1163ab939}" startIndex="2" length="20"/>
    </x18tc:mentions>
  </x18tc:threadedComment>
  <x18tc:threadedComment ref="C30" dT="2026-04-16T02:31:40.00" personId="{7bda7452-2897-4718-82d3-4d0d52c4b17b}" id="{569a5089-f26e-4511-a59d-517687ab5bef}" done="0">
    <x18tc:text xml:space="preserve">Báo cáo này là báo cáo lời, sau đó đính kèm B.IV.3,B.IV.4. Demo cái này là cover được luôn, nma phải có giải pháp để gắn các báo cáo với nhau.  @huyen.dinh2@sotatek.com</x18tc:text>
    <x18tc:mentions>
      <x18tc:mention mentionpersonId="{39956280-6d50-4dfc-9095-820cfba3e87c}" mentionId="{da1ec6b9-a5c2-4ec1-829d-d608de3016f5}" startIndex="144" length="24"/>
    </x18tc:mentions>
    <x18tc:extLst>
      <ext uri="{F7C98A9C-CBB3-438F-8F68-D28B6AF4A901}">
        <xltc2:checksum/>
        <xltc2:hyperlink startIndex="44" length="4" url="http://B.IV"/>
        <xltc2:hyperlink startIndex="51" length="4" url="http://B.IV"/>
      </ext>
    </x18tc:extLst>
  </x18tc:threadedComment>
  <x18tc:threadedComment ref="C30" dT="2026-04-16T06:53:15.00" personId="{bfdeafa5-06a9-4bf7-a088-b321f2e611c6}" id="{6c08668b-8f28-490b-b01d-06753f08dab7}" parentId="{569a5089-f26e-4511-a59d-517687ab5bef}">
    <x18tc:text xml:space="preserve">e hỏi xíu sao 3 BC này dính với nhau mà đơn vị gửi lại khác nhau thế? @hoai.ho@sotatek.com</x18tc:text>
    <x18tc:mentions>
      <x18tc:mention mentionpersonId="{174ab7d5-075e-4be8-9258-671acaa6321f}" mentionId="{c07f8f14-bc28-4e4d-a345-94613e04a718}" startIndex="70" length="20"/>
    </x18tc:mentions>
  </x18tc:threadedComment>
  <x18tc:threadedComment ref="C30" dT="2026-04-16T08:24:08.00" personId="{1400098a-4d3b-4a56-8d6b-47e0f3681f47}" id="{efa41f15-1e4b-48a5-841b-5511e938cf86}" parentId="{569a5089-f26e-4511-a59d-517687ab5bef}">
    <x18tc:text xml:space="preserve">để e phải hỏi confirm lại chị ạ
1 total reaction
Huyen (Hexie) Dinh reacted with 😍 at 2026-04-16 09:13 AM</x18tc:text>
  </x18tc:threadedComment>
  <x18tc:threadedComment ref="C30" dT="2026-04-16T09:13:44.00" personId="{bfdeafa5-06a9-4bf7-a088-b321f2e611c6}" id="{85f76ec6-51d7-4ebe-9d4e-d4752d275b60}" parentId="{569a5089-f26e-4511-a59d-517687ab5bef}">
    <x18tc:text xml:space="preserve">dạ</x18tc:text>
  </x18tc:threadedComment>
  <x18tc:threadedComment ref="C30" dT="2026-04-20T09:59:19.00" personId="{bfdeafa5-06a9-4bf7-a088-b321f2e611c6}" id="{2fe151f9-0283-4bd3-8d66-df9cac05e210}" parentId="{569a5089-f26e-4511-a59d-517687ab5bef}">
    <x18tc:text xml:space="preserve">@han.luong@sotatek.com đây là báo cáo gộp trên WF</x18tc:text>
    <x18tc:mentions>
      <x18tc:mention mentionpersonId="{0915c30b-9064-47b0-927f-4ed2b2c08b87}" mentionId="{fd0dff0c-53cb-4da7-951f-9fd1f8b8883c}" startIndex="0" length="22"/>
    </x18tc:mentions>
  </x18tc:threadedComment>
  <x18tc:threadedComment ref="L264" dT="2026-04-27T14:46:32.00" personId="{bfdeafa5-06a9-4bf7-a088-b321f2e611c6}" id="{76108920-1124-4b00-acb0-a43d231c7a49}" done="0">
    <x18tc:text xml:space="preserve">Hình thức đầu tư --&gt; các options ở đây là AI giả định hay c research ở đâu á? @anh.luu@sotatek.com</x18tc:text>
    <x18tc:mentions>
      <x18tc:mention mentionpersonId="{f23f1e0e-0636-43a4-b167-2a51896a5de5}" mentionId="{e729bb53-e73d-4271-90ad-3c39ad1daf28}" startIndex="78" length="20"/>
    </x18tc:mentions>
  </x18tc:threadedComment>
  <x18tc:threadedComment ref="I111" dT="2026-04-23T06:58:33.00" personId="{bfdeafa5-06a9-4bf7-a088-b321f2e611c6}" id="{edcf0afb-e822-418c-8f04-0990708fc0c7}" done="1">
    <x18tc:text xml:space="preserve">c @yen.le2@sotatek.com ơi check hộ iem nhá, màn danh sách k thấy có dự án mà vẫn cho search theo dự án hở</x18tc:text>
    <x18tc:mentions>
      <x18tc:mention mentionpersonId="{8ec31a39-ca47-466b-a4cc-568a2e86ab6e}" mentionId="{e48b3ef6-8ed1-4ea9-b5ef-fe314df3143b}" startIndex="2" length="20"/>
    </x18tc:mentions>
  </x18tc:threadedComment>
  <x18tc:threadedComment ref="I111" dT="2026-04-23T07:57:49.00" personId="{1bf2b74f-7cc3-42b3-a6e8-21d7006622d5}" id="{c4c737dc-1afa-4052-abc2-c85eef0e1e44}" parentId="{edcf0afb-e822-418c-8f04-0990708fc0c7}">
    <x18tc:text xml:space="preserve">c remove rồi; phần diễn giải validation ở cột L có update lại, e check nha</x18tc:text>
  </x18tc:threadedComment>
  <x18tc:threadedComment ref="I111" dT="2026-04-23T07:59:51.00" personId="{1bf2b74f-7cc3-42b3-a6e8-21d7006622d5}" id="{9627f086-7abc-46a2-83f1-26d28f7af905}" parentId="{edcf0afb-e822-418c-8f04-0990708fc0c7}">
    <x18tc:text xml:space="preserve">từ từ rớt mạng rồi, nó k lưu :((</x18tc:text>
  </x18tc:threadedComment>
  <x18tc:threadedComment ref="I111" dT="2026-04-23T08:00:32.00" personId="{bfdeafa5-06a9-4bf7-a088-b321f2e611c6}" id="{3bb0d47d-b480-40f0-a245-d4c73c03e212}" parentId="{edcf0afb-e822-418c-8f04-0990708fc0c7}">
    <x18tc:text xml:space="preserve">bcuoi quá =)) oke c e làm cái khác trc, chill</x18tc:text>
  </x18tc:threadedComment>
  <x18tc:threadedComment ref="I111" dT="2026-04-23T08:08:56.00" personId="{1bf2b74f-7cc3-42b3-a6e8-21d7006622d5}" id="{9d6bf9d1-39db-4d64-a57f-44c89a4dc253}" parentId="{edcf0afb-e822-418c-8f04-0990708fc0c7}">
    <x18tc:text xml:space="preserve">update lại rồi nha
1 total reaction
Huyen (Hexie) Dinh reacted with 🥰 at 2026-04-23 08:41 AM</x18tc:text>
  </x18tc:threadedComment>
  <x18tc:threadedComment ref="L222" dT="2026-04-22T10:59:06.00" personId="{7bda7452-2897-4718-82d3-4d0d52c4b17b}" id="{5f67dfc8-b11c-46ed-861a-98de00df2491}" done="1">
    <x18tc:text xml:space="preserve">Lưu ý báo cáo này, tham khảo ĐTTN mẫu A.III.3. Do áp dụng cho cả đối tượng không có giấy chứng nhân đăng ký đầu tư, nên bổ sung thêm Dự án được lựa chọn thêm "Khác". Sau khi chọn "khác", hiển thị thêm Đơn vị tiếp nhận
Giai thích: Dự án không có giấy chứng nhận, chỉ có 1 vài thông tin hành chính, k có đầy đủ, toàn bộ thông tin dự án như có giấy, nên phát sinh thêm
@anh.luu@sotatek.com</x18tc:text>
    <x18tc:mentions>
      <x18tc:mention mentionpersonId="{f23f1e0e-0636-43a4-b167-2a51896a5de5}" mentionId="{d6383b5b-e04b-4ac5-be93-57d79646fd88}" startIndex="367" length="20"/>
    </x18tc:mentions>
  </x18tc:threadedComment>
  <x18tc:threadedComment ref="L222" dT="2026-04-23T05:49:50.00" personId="{bfdeafa5-06a9-4bf7-a088-b321f2e611c6}" id="{d8d8ac66-7f7f-4bbd-a066-4c97822a6084}" parentId="{5f67dfc8-b11c-46ed-861a-98de00df2491}">
    <x18tc:text xml:space="preserve">@anh.luu@sotatek.com chiều c check cmt giúp e nha</x18tc:text>
    <x18tc:mentions>
      <x18tc:mention mentionpersonId="{f23f1e0e-0636-43a4-b167-2a51896a5de5}" mentionId="{a2689224-d046-4887-a1ae-14e90240b3ce}" startIndex="0" length="20"/>
    </x18tc:mentions>
  </x18tc:threadedComment>
  <x18tc:threadedComment ref="L222" dT="2026-04-24T10:43:38.00" personId="{48d083f7-c439-499a-916c-ac9a2f4cd61e}" id="{792671fd-1633-411c-8ab8-86ec45017b47}" parentId="{5f67dfc8-b11c-46ed-861a-98de00df2491}">
    <x18tc:text xml:space="preserve">okie, đã bổ sung bên cột M</x18tc:text>
  </x18tc:threadedComment>
  <x18tc:threadedComment ref="L234" dT="2026-04-22T11:07:47.00" personId="{bfdeafa5-06a9-4bf7-a088-b321f2e611c6}" id="{361896e5-3c0e-4fca-9aa2-6c51afcc0f6f}" done="1">
    <x18tc:text xml:space="preserve">c @anh.luu@sotatek.com ơi như mấy phần này có IRC thì phải có phạm vi lấy DL ấy. C fill luôn hộ e nhé</x18tc:text>
    <x18tc:mentions>
      <x18tc:mention mentionpersonId="{f23f1e0e-0636-43a4-b167-2a51896a5de5}" mentionId="{eec1ba3a-fee2-4c43-8618-46fd87b97cc8}" startIndex="2" length="20"/>
    </x18tc:mentions>
  </x18tc:threadedComment>
  <x18tc:threadedComment ref="L234" dT="2026-04-22T11:29:20.00" personId="{48d083f7-c439-499a-916c-ac9a2f4cd61e}" id="{f1645bc9-0dcf-4c3e-848d-a619ce130eb2}" parentId="{361896e5-3c0e-4fca-9aa2-6c51afcc0f6f}">
    <x18tc:text xml:space="preserve">okie đã fill</x18tc:text>
  </x18tc:threadedComment>
  <x18tc:threadedComment ref="L69" dT="2026-04-18T21:35:56.00" personId="{bfdeafa5-06a9-4bf7-a088-b321f2e611c6}" id="{34c287c3-cb04-4339-82ba-3bef02586429}" done="1">
    <x18tc:text xml:space="preserve">phần này có đang chuẩn k a ơi, s e xem template k thấy vụ vốn lũy kế gì nhỉ @quan.trinh@sotatek.com</x18tc:text>
    <x18tc:mentions>
      <x18tc:mention mentionpersonId="{a6f6689e-f182-4b50-81a4-f3fc2c15f277}" mentionId="{d98743a3-dc9e-4b38-8370-db5f82019a75}" startIndex="76" length="23"/>
    </x18tc:mentions>
  </x18tc:threadedComment>
  <x18tc:threadedComment ref="L69" dT="2026-04-19T09:15:43.00" personId="{7bda7452-2897-4718-82d3-4d0d52c4b17b}" id="{2e186d6d-9f79-4921-9c70-1efc7c6380f9}" parentId="{34c287c3-cb04-4339-82ba-3bef02586429}">
    <x18tc:text xml:space="preserve">Muc nay nho c giai dap nhe, do e k lam nen k gthich dc  @yen.le2@sotatek.com</x18tc:text>
    <x18tc:mentions>
      <x18tc:mention mentionpersonId="{8ec31a39-ca47-466b-a4cc-568a2e86ab6e}" mentionId="{247ac210-1fe1-4456-85ff-8db817628816}" startIndex="56" length="20"/>
    </x18tc:mentions>
  </x18tc:threadedComment>
  <x18tc:threadedComment ref="L69" dT="2026-04-20T03:13:58.00" personId="{1bf2b74f-7cc3-42b3-a6e8-21d7006622d5}" id="{ca84cf54-d760-4a34-b95d-d2b7aebbe43f}" parentId="{34c287c3-cb04-4339-82ba-3bef02586429}">
    <x18tc:text xml:space="preserve">nó là mấy cột Số liệu cộng dồn ấy... ; đang tạm assume, vẫn cần confirm lại với kh</x18tc:text>
  </x18tc:threadedComment>
  <x18tc:threadedComment ref="L69" dT="2026-04-20T03:14:35.00" personId="{bfdeafa5-06a9-4bf7-a088-b321f2e611c6}" id="{3f14c4ba-958e-4ba1-999a-e52e34d1cf97}" parentId="{34c287c3-cb04-4339-82ba-3bef02586429}">
    <x18tc:text xml:space="preserve">vâng thế bôi vàng giúp e nhé để e chưa làm docs phần này vội ạ</x18tc:text>
  </x18tc:threadedComment>
  <x18tc:threadedComment ref="L69" dT="2026-04-23T07:42:23.00" personId="{7bda7452-2897-4718-82d3-4d0d52c4b17b}" id="{6c6753b1-2448-4b50-8ac6-58e1e11d5ca7}" parentId="{34c287c3-cb04-4339-82ba-3bef02586429}">
    <x18tc:text xml:space="preserve">đã update lại nha</x18tc:text>
  </x18tc:threadedComment>
  <x18tc:threadedComment ref="L69" dT="2026-04-24T10:20:20.00" personId="{bfdeafa5-06a9-4bf7-a088-b321f2e611c6}" id="{9cdaccea-2c25-4b05-87d9-e22a8503ca38}" parentId="{34c287c3-cb04-4339-82ba-3bef02586429}">
    <x18tc:text xml:space="preserve">á okee vậy h làm dc rùi phãi hem</x18tc:text>
  </x18tc:threadedComment>
  <x18tc:threadedComment ref="L69" dT="2026-04-24T10:22:46.00" personId="{7bda7452-2897-4718-82d3-4d0d52c4b17b}" id="{3f9b2341-2dd5-4a22-bfbf-e101228343d6}" parentId="{34c287c3-cb04-4339-82ba-3bef02586429}">
    <x18tc:text xml:space="preserve">làm đc hết r  nha shop, chờ gen xong là rà lại th</x18tc:text>
  </x18tc:threadedComment>
  <x18tc:threadedComment ref="R135" dT="2026-04-24T02:17:09.00" personId="{bfdeafa5-06a9-4bf7-a088-b321f2e611c6}" id="{5f074475-0e0b-421b-b916-5c7b3369fb26}" done="1">
    <x18tc:text xml:space="preserve">@yen.le2@sotatek.com có định kỳ quý tháng năm gì k c ơi</x18tc:text>
    <x18tc:mentions>
      <x18tc:mention mentionpersonId="{8ec31a39-ca47-466b-a4cc-568a2e86ab6e}" mentionId="{e9bd8c5b-0003-4454-b095-a6993b8331eb}" startIndex="0" length="20"/>
    </x18tc:mentions>
  </x18tc:threadedComment>
  <x18tc:threadedComment ref="R135" dT="2026-04-24T02:18:45.00" personId="{1bf2b74f-7cc3-42b3-a6e8-21d7006622d5}" id="{f13879ed-4b0d-4cf1-a16b-2cac3923b0ff}" parentId="{5f074475-0e0b-421b-b916-5c7b3369fb26}">
    <x18tc:text xml:space="preserve">Năm nhé</x18tc:text>
  </x18tc:threadedComment>
  <x18tc:threadedComment ref="L165" dT="2026-04-24T05:04:20.00" personId="{bfdeafa5-06a9-4bf7-a088-b321f2e611c6}" id="{57fd0083-04eb-4d5e-8f3d-f3f5ea3528a8}" done="1">
    <x18tc:text xml:space="preserve">@yen.le2@sotatek.com tích hợp với API bên BỘ LĐ-TB&amp;XH hay bộ nội vụ c ơi?</x18tc:text>
    <x18tc:mentions>
      <x18tc:mention mentionpersonId="{8ec31a39-ca47-466b-a4cc-568a2e86ab6e}" mentionId="{999ee488-cebc-4366-afcc-38f107931e19}" startIndex="0" length="20"/>
    </x18tc:mentions>
  </x18tc:threadedComment>
  <x18tc:threadedComment ref="L165" dT="2026-04-24T06:45:35.00" personId="{1bf2b74f-7cc3-42b3-a6e8-21d7006622d5}" id="{6bc127df-37c7-47dc-a556-bc73964a4df2}" parentId="{57fd0083-04eb-4d5e-8f3d-f3f5ea3528a8}">
    <x18tc:text xml:space="preserve">bộ nội vụ</x18tc:text>
  </x18tc:threadedComment>
  <x18tc:threadedComment ref="L165" dT="2026-04-24T07:20:39.00" personId="{bfdeafa5-06a9-4bf7-a088-b321f2e611c6}" id="{b3b6bdcd-65f9-42bb-880e-4b21dfe71e74}" parentId="{57fd0083-04eb-4d5e-8f3d-f3f5ea3528a8}">
    <x18tc:text xml:space="preserve">vậy c update phần mô tả nhé</x18tc:text>
  </x18tc:threadedComment>
  <x18tc:threadedComment ref="B54" dT="2026-04-22T10:38:42.00" personId="{bfdeafa5-06a9-4bf7-a088-b321f2e611c6}" id="{6d7feca6-8667-48dd-83c1-4c7d2657b444}" done="1">
    <x18tc:text xml:space="preserve">@quan.trinh@sotatek.com a Quân ơi phần này có gộp k hay tách ĐTNN và ĐTTN nhể
Bên đó vẫn là 2 phòng ban riêng biệt phải hong</x18tc:text>
    <x18tc:mentions>
      <x18tc:mention mentionpersonId="{a6f6689e-f182-4b50-81a4-f3fc2c15f277}" mentionId="{6738df16-043d-4c73-8250-61a0c95f33a2}" startIndex="0" length="23"/>
    </x18tc:mentions>
  </x18tc:threadedComment>
  <x18tc:threadedComment ref="B54" dT="2026-04-22T10:47:50.00" personId="{7bda7452-2897-4718-82d3-4d0d52c4b17b}" id="{6dd9af38-4f19-4c5f-82ad-c7bdf2e1f11d}" parentId="{6d7feca6-8667-48dd-83c1-4c7d2657b444}">
    <x18tc:text xml:space="preserve">Bên họ tách đó, k gộp nha
1 total reaction
Huyen (Hexie) Dinh reacted with 🥰 at 2026-04-22 16:47 PM</x18tc:text>
  </x18tc:threadedComment>
  <x18tc:threadedComment ref="J69" dT="2026-04-18T21:10:33.00" personId="{bfdeafa5-06a9-4bf7-a088-b321f2e611c6}" id="{61d36d69-1b07-4213-a901-fed4c0a3320a}" done="1">
    <x18tc:text xml:space="preserve">@quan.trinh@sotatek.com cái này chỉ có bộ lọc cho bên NĐT a nhỉ, còn bên đơn vị tiếp nhận họ xem tại màn Báo cáo NĐT gửi tới</x18tc:text>
    <x18tc:mentions>
      <x18tc:mention mentionpersonId="{a6f6689e-f182-4b50-81a4-f3fc2c15f277}" mentionId="{32692869-f2c0-45ce-9466-5e6c21e415da}" startIndex="0" length="23"/>
    </x18tc:mentions>
  </x18tc:threadedComment>
  <x18tc:threadedComment ref="J69" dT="2026-04-19T03:46:35.00" personId="{7bda7452-2897-4718-82d3-4d0d52c4b17b}" id="{68b4c557-3a3d-4c31-9790-d7eec4dd2eaa}" parentId="{61d36d69-1b07-4213-a901-fed4c0a3320a}">
    <x18tc:text xml:space="preserve">yub, dung la nhu vay do</x18tc:text>
  </x18tc:threadedComment>
  <x18tc:threadedComment ref="L240" dT="2026-04-21T05:49:54.00" personId="{bfdeafa5-06a9-4bf7-a088-b321f2e611c6}" id="{ce247fb0-e4ee-441a-9808-17517b88f158}" done="1">
    <x18tc:text xml:space="preserve">mình k làm phần ký c nhé @anh.luu@sotatek.com cái này mấy lần họp team có nói r á</x18tc:text>
    <x18tc:mentions>
      <x18tc:mention mentionpersonId="{f23f1e0e-0636-43a4-b167-2a51896a5de5}" mentionId="{f48508bb-b640-4758-83c9-cac68d7fed0c}" startIndex="25" length="20"/>
    </x18tc:mentions>
  </x18tc:threadedComment>
  <x18tc:threadedComment ref="L240" dT="2026-04-21T06:03:12.00" personId="{bfdeafa5-06a9-4bf7-a088-b321f2e611c6}" id="{e759064c-822b-4c26-9097-a90d8e4acf68}" parentId="{ce247fb0-e4ee-441a-9808-17517b88f158}">
    <x18tc:text xml:space="preserve">Phần 2 e đâu có thấy dữ liệu gì về năm nhỉ? C soát lại kỹ k đó, thôi cứ làm SRS r c tư sửa lại nhé.</x18tc:text>
  </x18tc:threadedComment>
  <x18tc:threadedComment ref="L240" dT="2026-04-22T10:23:55.00" personId="{48d083f7-c439-499a-916c-ac9a2f4cd61e}" id="{5530ea7e-4a56-4447-8fbe-ee26dac2f503}" parentId="{ce247fb0-e4ee-441a-9808-17517b88f158}">
    <x18tc:text xml:space="preserve">okie c bỏ hết các phần Ký và update SRS rồi nha</x18tc:text>
  </x18tc:threadedComment>
  <x18tc:threadedComment ref="C440" dT="2026-04-17T02:22:16.00" personId="{bfdeafa5-06a9-4bf7-a088-b321f2e611c6}" id="{bffbde53-abf3-439c-848b-4f11bed85e9b}" done="0">
    <x18tc:text xml:space="preserve">@quan.trinh@sotatek.com a ơi e bảo, có loại báo cáo nào là địa phương gửi ko =)) 
Hay UBND gửi thì coi là địa phương gửi?
Hay cái này chỉ là danh sách báo cáo group by đia phương thui nhỉ</x18tc:text>
    <x18tc:mentions>
      <x18tc:mention mentionpersonId="{a6f6689e-f182-4b50-81a4-f3fc2c15f277}" mentionId="{3e6e74ea-09e4-476b-b6d7-f047975068ed}" startIndex="0" length="23"/>
    </x18tc:mentions>
  </x18tc:threadedComment>
  <x18tc:threadedComment ref="C440" dT="2026-04-17T02:28:29.00" personId="{7bda7452-2897-4718-82d3-4d0d52c4b17b}" id="{6fb7942d-7359-4fbc-ac92-8e2f9a89dc81}" parentId="{bffbde53-abf3-439c-848b-4f11bed85e9b}">
    <x18tc:text xml:space="preserve">cấp địa phương là sở vs ubnd đó, trung ương là cục bộ độ lên.</x18tc:text>
  </x18tc:threadedComment>
  <x18tc:threadedComment ref="C69" dT="2026-04-22T08:10:14.00" personId="{7bda7452-2897-4718-82d3-4d0d52c4b17b}" id="{ee693448-c2e1-469f-951f-7e611f3a7234}" done="1">
    <x18tc:text xml:space="preserve">Báo cáo này đang ghi chú thích "Báo cáo chỉ thực hiện trên Hệ thống thông tin quốc gia về đầu tư". C hỏi lại đầu mối xem báo cáo này có cần thực hiện trên hệ thống mình nữa k a @yen.le2@sotatek.com</x18tc:text>
    <x18tc:mentions>
      <x18tc:mention mentionpersonId="{8ec31a39-ca47-466b-a4cc-568a2e86ab6e}" mentionId="{66f0f311-7889-4c07-9517-b6a71af50e6e}" startIndex="177" length="20"/>
    </x18tc:mentions>
  </x18tc:threadedComment>
  <x18tc:threadedComment ref="I129" dT="2026-04-23T09:14:09.00" personId="{bfdeafa5-06a9-4bf7-a088-b321f2e611c6}" id="{25cd31b7-a134-4059-90cf-e988537451d5}" done="1">
    <x18tc:text xml:space="preserve">@yen.le2@sotatek.com chế ơi mấy phần này e bỏ quý vs năm đi nhé tại vì giao diện mình group by theo kỳ hạn rùi
Kỳ hạn nó hiện Quý I/2026 lun chẳng hạn, xong expand mở ra báo cáo bên trong</x18tc:text>
    <x18tc:mentions>
      <x18tc:mention mentionpersonId="{8ec31a39-ca47-466b-a4cc-568a2e86ab6e}" mentionId="{5727e694-a41c-4e62-8fb1-6df45ddeaca1}" startIndex="0" length="20"/>
    </x18tc:mentions>
  </x18tc:threadedComment>
  <x18tc:threadedComment ref="I129" dT="2026-04-23T09:19:00.00" personId="{1bf2b74f-7cc3-42b3-a6e8-21d7006622d5}" id="{455480e2-9744-430c-b5df-b954e643f351}" parentId="{25cd31b7-a134-4059-90cf-e988537451d5}">
    <x18tc:text xml:space="preserve">okay nha</x18tc:text>
  </x18tc:threadedComment>
  <x18tc:threadedComment ref="R75" dT="2026-04-25T11:50:11.00" personId="{20cbd886-be69-43ca-b269-3bc4206e72d2}" id="{0f322194-c978-4cb7-bacb-976dbb984e5c}" done="0">
    <x18tc:text xml:space="preserve">nghĩa là định kỳ theo năm đúng ko anh @quan.trinh@sotatek.com</x18tc:text>
    <x18tc:mentions>
      <x18tc:mention mentionpersonId="{a6f6689e-f182-4b50-81a4-f3fc2c15f277}" mentionId="{17faa10e-af1b-461d-944d-cef1af977e88}" startIndex="38" length="23"/>
    </x18tc:mentions>
  </x18tc:threadedComment>
  <x18tc:threadedComment ref="R75" dT="2026-04-25T12:06:05.00" personId="{7bda7452-2897-4718-82d3-4d0d52c4b17b}" id="{9784b98f-964c-4c21-a938-33dc0106fe53}" parentId="{0f322194-c978-4cb7-bacb-976dbb984e5c}">
    <x18tc:text xml:space="preserve">uh droi</x18tc:text>
  </x18tc:threadedComment>
  <x18tc:threadedComment ref="W276" dT="2026-04-20T10:19:12.00" personId="{bfdeafa5-06a9-4bf7-a088-b321f2e611c6}" id="{fc479339-07a2-4509-a561-52300682661b}" done="0">
    <x18tc:text xml:space="preserve">@quan.trinh@sotatek.com cái này cancel hở a ơi</x18tc:text>
    <x18tc:mentions>
      <x18tc:mention mentionpersonId="{a6f6689e-f182-4b50-81a4-f3fc2c15f277}" mentionId="{a047bc8d-b47a-43cf-be40-77fbd7e881f2}" startIndex="0" length="23"/>
    </x18tc:mentions>
  </x18tc:threadedComment>
  <x18tc:threadedComment ref="W276" dT="2026-04-20T10:20:12.00" personId="{7bda7452-2897-4718-82d3-4d0d52c4b17b}" id="{81b79fc6-ae08-42d0-b95e-4afdec008c48}" parentId="{fc479339-07a2-4509-a561-52300682661b}">
    <x18tc:text xml:space="preserve">ừa báo cáo online mờ</x18tc:text>
  </x18tc:threadedComment>
  <x18tc:threadedComment ref="W276" dT="2026-04-20T10:21:07.00" personId="{bfdeafa5-06a9-4bf7-a088-b321f2e611c6}" id="{2ed44880-1fcc-42d7-977f-3f652d7e5f74}" parentId="{fc479339-07a2-4509-a561-52300682661b}">
    <x18tc:text xml:space="preserve">à oki  a ơi chắc missss</x18tc:text>
  </x18tc:threadedComment>
  <x18tc:threadedComment ref="H234" dT="2026-04-23T08:40:56.00" personId="{bfdeafa5-06a9-4bf7-a088-b321f2e611c6}" id="{23cb8e1a-04bc-4b74-a489-23c607cac8bf}" done="1">
    <x18tc:text xml:space="preserve">vậy e hiểu mỗi NĐT đều tự submit 1 báo cáo kể cả chung dự án đúng k c?
hay 1 ng submit những ng còn lại nhìn thấy nhưng k dc submit 1 bản tương tự?</x18tc:text>
  </x18tc:threadedComment>
  <x18tc:threadedComment ref="H234" dT="2026-04-24T07:00:41.00" personId="{48d083f7-c439-499a-916c-ac9a2f4cd61e}" id="{a79051d5-4135-4960-b08b-24465899fb07}" parentId="{23cb8e1a-04bc-4b74-a489-23c607cac8bf}">
    <x18tc:text xml:space="preserve">1 NĐT submit only</x18tc:text>
  </x18tc:threadedComment>
  <x18tc:threadedComment ref="O222" dT="2026-04-20T10:35:39.00" personId="{48d083f7-c439-499a-916c-ac9a2f4cd61e}" id="{4102ca5d-8afb-454e-a725-2a2282e3b9bb}" done="0">
    <x18tc:text xml:space="preserve">@hoai.ho@sotatek.com bổ sung giúp c Loại quy trình cho 3 BC đang trống bên dưới nha
Assigned to hoai.ho@sotatek.com</x18tc:text>
    <x18tc:mentions>
      <x18tc:mention mentionpersonId="{174ab7d5-075e-4be8-9258-671acaa6321f}" mentionId="{2418cd69-3bfc-4392-be2f-bed2ffba92b9}" startIndex="0" length="20"/>
    </x18tc:mentions>
  </x18tc:threadedComment>
  <x18tc:threadedComment ref="O222" dT="2026-04-22T09:00:42.00" personId="{48d083f7-c439-499a-916c-ac9a2f4cd61e}" id="{3ea0b987-545d-4cb8-b221-c5bbede5c138}" parentId="{4102ca5d-8afb-454e-a725-2a2282e3b9bb}">
    <x18tc:text xml:space="preserve">@quan.trinh@sotatek.com anh check giúp em nha. với cái định kì em thấy ghi 6 tháng, năm á. verify lại giúp em với</x18tc:text>
    <x18tc:mentions>
      <x18tc:mention mentionpersonId="{a6f6689e-f182-4b50-81a4-f3fc2c15f277}" mentionId="{34e329ab-6662-4430-952b-7557de4ef3ef}" startIndex="0" length="23"/>
    </x18tc:mentions>
  </x18tc:threadedComment>
  <x18tc:threadedComment ref="O222" dT="2026-04-22T10:57:03.00" personId="{7bda7452-2897-4718-82d3-4d0d52c4b17b}" id="{8596d9d1-ff5c-49f4-b22c-2768a615aa19}" parentId="{4102ca5d-8afb-454e-a725-2a2282e3b9bb}">
    <x18tc:text xml:space="preserve">T mới ghi lại thời hạn nộp ấy, báo cáo này đang có 2 kỳ hạn đó b a</x18tc:text>
  </x18tc:threadedComment>
  <x18tc:threadedComment ref="H246" dT="2026-04-23T08:41:51.00" personId="{bfdeafa5-06a9-4bf7-a088-b321f2e611c6}" id="{e13c1681-9291-4a39-bdc7-bf42390cb1f3}" done="1">
    <x18tc:text xml:space="preserve">C @anh.luu@sotatek.com define giúp e mỗi báo cáo này: Tất cả NĐT trong dự án mỗi ng submit 1 bản riêng, hay chỉ 1 ng trong dự án submit và những ng còn lại có quyền view?
C soát với mấy cái còn lại nx nhá</x18tc:text>
    <x18tc:mentions>
      <x18tc:mention mentionpersonId="{f23f1e0e-0636-43a4-b167-2a51896a5de5}" mentionId="{4cf85257-fe44-43a5-8c0d-ddcc3b8474de}" startIndex="2" length="20"/>
    </x18tc:mentions>
  </x18tc:threadedComment>
  <x18tc:threadedComment ref="H246" dT="2026-04-24T07:01:05.00" personId="{48d083f7-c439-499a-916c-ac9a2f4cd61e}" id="{efeea37c-a690-432c-acdc-e65d76a03845}" parentId="{e13c1681-9291-4a39-bdc7-bf42390cb1f3}">
    <x18tc:text xml:space="preserve">done</x18tc:text>
  </x18tc:threadedComment>
  <x18tc:threadedComment ref="K10" dT="2026-04-20T09:53:10.00" personId="{1400098a-4d3b-4a56-8d6b-47e0f3681f47}" id="{8e070dc2-9621-46db-9597-d54a048e8490}" done="1">
    <x18tc:text xml:space="preserve">Chị cho thêm giải thích của cột này được không ạ @huyen.dinh2@sotatek.com</x18tc:text>
    <x18tc:mentions>
      <x18tc:mention mentionpersonId="{39956280-6d50-4dfc-9095-820cfba3e87c}" mentionId="{2d1f4cbf-fd40-4356-8b0c-f99796404b02}" startIndex="49" length="24"/>
    </x18tc:mentions>
  </x18tc:threadedComment>
  <x18tc:threadedComment ref="K10" dT="2026-04-21T01:53:20.00" personId="{bfdeafa5-06a9-4bf7-a088-b321f2e611c6}" id="{0153d603-9955-460c-9d0b-5b9b1c3b238f}" parentId="{8e070dc2-9621-46db-9597-d54a048e8490}">
    <x18tc:text xml:space="preserve">Nó là thanh search trong màn list báo cáo đã lập ấy Hoài ơi --&gt; Dựa vào cột I, e xem nên có search theo trường gì</x18tc:text>
  </x18tc:threadedComment>
  <x18tc:threadedComment ref="D439" dT="2026-04-24T10:16:49.00" personId="{48d083f7-c439-499a-916c-ac9a2f4cd61e}" id="{e42979ba-b614-4c0c-a54e-1ce1d2f2de43}" done="0">
    <x18tc:text xml:space="preserve">chỗ này lưu trữ là nó đi đâu nhỉ @quan.trinh@sotatek.com</x18tc:text>
    <x18tc:mentions>
      <x18tc:mention mentionpersonId="{a6f6689e-f182-4b50-81a4-f3fc2c15f277}" mentionId="{e91f0178-9525-4928-b42b-1d0c43c4b63a}" startIndex="33" length="23"/>
    </x18tc:mentions>
  </x18tc:threadedComment>
  <x18tc:threadedComment ref="D439" dT="2026-04-24T10:18:15.00" personId="{48d083f7-c439-499a-916c-ac9a2f4cd61e}" id="{d61ea1e4-9239-4487-a84a-38fc4c9e7d38}" parentId="{e42979ba-b614-4c0c-a54e-1ce1d2f2de43}">
    <x18tc:text xml:space="preserve">từ chối/ phê duyệt xong gửi thông báo qua email hay gì tới người submit BC nhì?</x18tc:text>
  </x18tc:threadedComment>
  <x18tc:threadedComment ref="D439" dT="2026-04-24T10:19:39.00" personId="{7bda7452-2897-4718-82d3-4d0d52c4b17b}" id="{a0c014f9-6c14-4065-85e2-bf765be07f39}" parentId="{e42979ba-b614-4c0c-a54e-1ce1d2f2de43}">
    <x18tc:text xml:space="preserve">ye t cũng mới nghĩ tới case email th, chưa có phương án khác. Các PA mất tiền sẽ k đc phê duyệt :))</x18tc:text>
  </x18tc:threadedComment>
  <x18tc:threadedComment ref="D439" dT="2026-04-24T10:23:38.00" personId="{48d083f7-c439-499a-916c-ac9a2f4cd61e}" id="{c6d2757c-859b-48b7-861b-ea595d6abe2e}" parentId="{e42979ba-b614-4c0c-a54e-1ce1d2f2de43}">
    <x18tc:text xml:space="preserve">lưu trữ thì sao</x18tc:text>
  </x18tc:threadedComment>
  <x18tc:threadedComment ref="D439" dT="2026-04-24T10:56:19.00" personId="{48d083f7-c439-499a-916c-ac9a2f4cd61e}" id="{3fe14383-814a-4c9d-89d1-f4350b3bbd27}" parentId="{e42979ba-b614-4c0c-a54e-1ce1d2f2de43}">
    <x18tc:text xml:space="preserve">yo @quan.trinh@sotatek.com</x18tc:text>
    <x18tc:mentions>
      <x18tc:mention mentionpersonId="{a6f6689e-f182-4b50-81a4-f3fc2c15f277}" mentionId="{93e6822b-c514-4b72-b49d-d3e2d0e3d406}" startIndex="3" length="23"/>
    </x18tc:mentions>
  </x18tc:threadedComment>
  <x18tc:threadedComment ref="D439" dT="2026-04-27T11:39:20.00" personId="{7bda7452-2897-4718-82d3-4d0d52c4b17b}" id="{8736bfac-2578-44ba-9e39-f73a5d2430f4}" parentId="{e42979ba-b614-4c0c-a54e-1ce1d2f2de43}">
    <x18tc:text xml:space="preserve">t đang hiểu wbs lưu trữ là lưu vào DB th, chứ k có ý nghĩa gì khác, những cái báo cáo nộp r thì quản lý ở mục những báo cáo đã nộp á</x18tc:text>
  </x18tc:threadedComment>
  <x18tc:threadedComment ref="H228" dT="2026-04-23T08:40:13.00" personId="{bfdeafa5-06a9-4bf7-a088-b321f2e611c6}" id="{753d4af1-39eb-4b2b-ad62-b0e2ec9f0b48}" done="1">
    <x18tc:text xml:space="preserve">@anh.luu@sotatek.com vậy e hiểu mỗi NĐT đều tự submit 1 báo cáo kể cả chung dự án đúng k c?</x18tc:text>
    <x18tc:mentions>
      <x18tc:mention mentionpersonId="{f23f1e0e-0636-43a4-b167-2a51896a5de5}" mentionId="{a7dfe282-3e12-4be1-9160-b4aed2a1c403}" startIndex="0" length="20"/>
    </x18tc:mentions>
  </x18tc:threadedComment>
  <x18tc:threadedComment ref="H228" dT="2026-04-24T06:48:41.00" personId="{48d083f7-c439-499a-916c-ac9a2f4cd61e}" id="{86522400-c0d1-4183-915f-17711b3f9086}" parentId="{753d4af1-39eb-4b2b-ad62-b0e2ec9f0b48}">
    <x18tc:text xml:space="preserve">c hiểu là chỉ submit BC 1 lần ý, kí chung trong 1 BC</x18tc:text>
  </x18tc:threadedComment>
  <x18tc:threadedComment ref="H228" dT="2026-04-24T07:00:02.00" personId="{48d083f7-c439-499a-916c-ac9a2f4cd61e}" id="{bbb662f8-adef-4d79-beb6-8b35c14a9486}" parentId="{753d4af1-39eb-4b2b-ad62-b0e2ec9f0b48}">
    <x18tc:text xml:space="preserve">c update thêm cho rõ 1 NĐT submit only nhé</x18tc:text>
  </x18tc:threadedComment>
  <x18tc:threadedComment ref="I111" dT="2026-04-22T03:50:54.00" personId="{bfdeafa5-06a9-4bf7-a088-b321f2e611c6}" id="{716ac31a-a451-4b5f-8fc6-dfe6201daf0b}" done="1">
    <x18tc:text xml:space="preserve">C @yen.le2@sotatek.com ơi c nhớ fill cho e ca mấy cột này nhé, fill tát ạ</x18tc:text>
    <x18tc:mentions>
      <x18tc:mention mentionpersonId="{8ec31a39-ca47-466b-a4cc-568a2e86ab6e}" mentionId="{17c74ed5-1139-47c2-aa89-c89e2e755c9e}" startIndex="2" length="20"/>
    </x18tc:mentions>
  </x18tc:threadedComment>
  <x18tc:threadedComment ref="I111" dT="2026-04-22T04:05:18.00" personId="{1bf2b74f-7cc3-42b3-a6e8-21d7006622d5}" id="{5d4bdd72-6134-4161-bb61-e37a609da909}" parentId="{716ac31a-a451-4b5f-8fc6-dfe6201daf0b}">
    <x18tc:text xml:space="preserve">uk, c fill các thông tin c clear trước, sẽ fill các cột đấy sau</x18tc:text>
  </x18tc:threadedComment>
  <x18tc:threadedComment ref="H222" dT="2026-04-21T05:46:26.00" personId="{bfdeafa5-06a9-4bf7-a088-b321f2e611c6}" id="{a63c4a9e-42ac-4310-bb10-ce9f5c69f1bb}" done="1">
    <x18tc:text xml:space="preserve">@anh.luu@sotatek.com c ơi phải là gắn giữa các loại báo cáo mình làm thì mới cần quan tâm gắn hay k chứ
Còn cái này là gắn với toàn giấy tờ gì mình k có làm --&gt; Do đó vẫn lập và in, xuất như BC lẻ thôi.</x18tc:text>
    <x18tc:mentions>
      <x18tc:mention mentionpersonId="{f23f1e0e-0636-43a4-b167-2a51896a5de5}" mentionId="{0f0b259f-3d8a-4bde-abbf-4c00c7d8f670}" startIndex="0" length="20"/>
    </x18tc:mentions>
  </x18tc:threadedComment>
  <x18tc:threadedComment ref="H222" dT="2026-04-22T07:11:52.00" personId="{48d083f7-c439-499a-916c-ac9a2f4cd61e}" id="{bb418c26-19c5-4e15-8b93-a5abccfb4771}" parentId="{a63c4a9e-42ac-4310-bb10-ce9f5c69f1bb}">
    <x18tc:text xml:space="preserve">à okie để c update</x18tc:text>
  </x18tc:threadedComment>
  <x18tc:threadedComment ref="I309" dT="2026-04-21T09:00:55.00" personId="{bfdeafa5-06a9-4bf7-a088-b321f2e611c6}" id="{f2b4d51f-773a-4a8d-abdb-a025cd6568b7}" done="1">
    <x18tc:text xml:space="preserve">@hoai.ho@sotatek.com c hỏi chút:
1. checkbox để làm gì đó e ơi
5. tên biểu mẫu có cần k e, vì cùng 1 loại biểu mẫu mờ
9. Người nộp --&gt; Cái này cần ko e ơi? Account là theo user thì sẽ là user nào lập BC thì chỉ user đó dc xem thôi đúng hem. Hay bất cứ user nào ở KCN/KKT đó đều dc xem? --&gt; Có API nào hay cgi xác định user nào thuộc KCN/KKT k?
11. Trạng thái
+ Đã nộp
+ Nháp
+ Chễ
+ Chờ duyệt
+ Đã duyệt
+ Trả về
--&gt; Phần này c cho về trang thái chung của báo cáo nhe (Nháp, Đã nộp, Yêu cầu chỉnh sửa)
12. Đơn vị tiếp nhận --&gt; Cái này sẽ xem dc trong vòng đời e nhá. Nhiều báo cáo có các round tiếp nhận khác nhau sẽ khó hiển thị dc</x18tc:text>
    <x18tc:mentions>
      <x18tc:mention mentionpersonId="{174ab7d5-075e-4be8-9258-671acaa6321f}" mentionId="{9fb1a14f-bf29-4278-853f-097a92526c37}" startIndex="0" length="20"/>
    </x18tc:mentions>
  </x18tc:threadedComment>
  <x18tc:threadedComment ref="I309" dT="2026-04-22T03:51:26.00" personId="{bfdeafa5-06a9-4bf7-a088-b321f2e611c6}" id="{9d829cea-6f68-4137-ad1f-1962708a9939}" parentId="{f2b4d51f-773a-4a8d-abdb-a025cd6568b7}">
    <x18tc:text xml:space="preserve">@hoai.ho@sotatek.com ơi update giúp c mấy chỗ này nx nha</x18tc:text>
    <x18tc:mentions>
      <x18tc:mention mentionpersonId="{174ab7d5-075e-4be8-9258-671acaa6321f}" mentionId="{8a47477f-ea83-4d0e-9859-b27ba507ef52}" startIndex="0" length="20"/>
    </x18tc:mentions>
  </x18tc:threadedComment>
  <x18tc:threadedComment ref="I309" dT="2026-04-22T04:04:04.00" personId="{1400098a-4d3b-4a56-8d6b-47e0f3681f47}" id="{128b7525-5bce-42de-8bfa-96ff113ee2bc}" parentId="{f2b4d51f-773a-4a8d-abdb-a025cd6568b7}">
    <x18tc:text xml:space="preserve">1. checkbox thì e hình dung là sẽ có in và export in bulk ạ, thì chị giúp em review cái này so với effort có nhiều đc khum ạ?
5. thế thì em sẽ bỏ tên biểu mẫu đi ạ
9. Để e bỏ cái phần này đi ạ
11. đươc ạ, nma cho e hỏi trạng thái nộp muộn thì sao ạ chị?
12. vâng ạ để e bỏ ạ</x18tc:text>
  </x18tc:threadedComment>
  <x18tc:threadedComment ref="I309" dT="2026-04-22T05:06:11.00" personId="{bfdeafa5-06a9-4bf7-a088-b321f2e611c6}" id="{ab976362-89eb-4897-8837-5de1f1d8e89b}" parentId="{f2b4d51f-773a-4a8d-abdb-a025cd6568b7}">
    <x18tc:text xml:space="preserve">1. checkbox thì e hình dung là sẽ có in và export in bulk ạ, thì chị giúp em review cái này so với effort có nhiều đc khum ạ? --&gt; À oke hiểu, cái này chưa có e nhá, chắc pending sau KH request thì mình thêm sau nha
11. đươc ạ, nma cho e hỏi trạng thái nộp muộn thì sao ạ chị? --&gt; cái này mình đang giả định là nộp muộn thì cũng sẽ quay về flow thông thường nhé Hoài ơi, sau có gì confirm vs KH xem r update sau</x18tc:text>
  </x18tc:threadedComment>
  <x18tc:threadedComment ref="I309" dT="2026-04-22T06:45:03.00" personId="{1400098a-4d3b-4a56-8d6b-47e0f3681f47}" id="{4329db82-3f78-4b7a-a7bb-f30c68ddfbe0}" parentId="{f2b4d51f-773a-4a8d-abdb-a025cd6568b7}">
    <x18tc:text xml:space="preserve">vâng ạ thế để e note là pending cần khách confirm</x18tc:text>
  </x18tc:threadedComment>
  <x18tc:threadedComment ref="M252" dT="2026-04-27T13:56:25.00" personId="{bfdeafa5-06a9-4bf7-a088-b321f2e611c6}" id="{7baf8d25-ccd3-490b-beed-8649c55a689f}" done="0">
    <x18tc:text xml:space="preserve">@anh.luu@sotatek.com e đọc cái mẫu này k có thấy gì liên quan "Dự án" nhưng màn list và filter lại đang có dự án. C check output lần nữa xem sao?</x18tc:text>
    <x18tc:mentions>
      <x18tc:mention mentionpersonId="{f23f1e0e-0636-43a4-b167-2a51896a5de5}" mentionId="{3b96dc97-0fee-4f3f-a4b3-2c2e7f8d1cc5}" startIndex="0" length="20"/>
    </x18tc:mentions>
  </x18tc:threadedComment>
  <x18tc:threadedComment ref="J309" dT="2026-04-21T09:05:55.00" personId="{bfdeafa5-06a9-4bf7-a088-b321f2e611c6}" id="{69ffdb07-0799-4710-9734-18c4192ef0a5}" done="1">
    <x18tc:text xml:space="preserve">@hoai.ho@sotatek.com Hoài ơi phần bộ lọc này là cho cái màn hình đang view thôi ý e, thì c hiểu là k có lọc theo ĐTTN hay ĐTNN nữa phải hem?</x18tc:text>
    <x18tc:mentions>
      <x18tc:mention mentionpersonId="{174ab7d5-075e-4be8-9258-671acaa6321f}" mentionId="{e7f30e12-1ebb-4eae-9a52-bc9a825fedc7}" startIndex="0" length="20"/>
    </x18tc:mentions>
  </x18tc:threadedComment>
  <x18tc:threadedComment ref="J309" dT="2026-04-22T04:07:47.00" personId="{1400098a-4d3b-4a56-8d6b-47e0f3681f47}" id="{245a5a16-fca0-4ffd-8ba4-e92c7e678376}" parentId="{69ffdb07-0799-4710-9734-18c4192ef0a5}">
    <x18tc:text xml:space="preserve">cho em hỏi màn hình đang view là seo chị nhỉ? e đang hiểu bộ lọc sẽ cho màn danh sách, và như trong qna thì mình sẽ có lọc được báo cáo theo loại đầu tư (ĐTNN/ĐTTN) ạ</x18tc:text>
  </x18tc:threadedComment>
  <x18tc:threadedComment ref="J309" dT="2026-04-22T05:04:06.00" personId="{bfdeafa5-06a9-4bf7-a088-b321f2e611c6}" id="{30b9fcab-ba6a-410f-a348-a327e218c868}" parentId="{69ffdb07-0799-4710-9734-18c4192ef0a5}">
    <x18tc:text xml:space="preserve">VD đây là màn list nè Hoài https://prnt.sc/6GEOh188yL10
thì đối với loại báo cáo "Tình hình thu hút đầu tư vào khu công nghiệp trong kỳ báo cáo (2101)" nó có chia thành báo cáo cho ĐTNN vs ĐTTN hở
sao lại cho lọc theo ĐTNN  vs ĐTTN á</x18tc:text>
    <x18tc:extLst>
      <ext uri="{F7C98A9C-CBB3-438F-8F68-D28B6AF4A901}">
        <xltc2:checksum/>
        <xltc2:hyperlink startIndex="27" length="28" url="https://prnt.sc/6GEOh188yL10"/>
      </ext>
    </x18tc:extLst>
  </x18tc:threadedComment>
  <x18tc:threadedComment ref="J309" dT="2026-04-23T03:21:04.00" personId="{bfdeafa5-06a9-4bf7-a088-b321f2e611c6}" id="{b82a5aca-b303-4872-822e-e0ecbcafcf38}" parentId="{69ffdb07-0799-4710-9734-18c4192ef0a5}">
    <x18tc:text xml:space="preserve">sếp @quan.trinh@sotatek.com checking xem Hoài đang hiểu đúng ko hộ iem nhá</x18tc:text>
    <x18tc:mentions>
      <x18tc:mention mentionpersonId="{a6f6689e-f182-4b50-81a4-f3fc2c15f277}" mentionId="{cba8addb-3aee-44fc-936c-9eb0323d9bca}" startIndex="4" length="23"/>
    </x18tc:mentions>
  </x18tc:threadedComment>
  <x18tc:threadedComment ref="L252" dT="2026-04-27T14:02:30.00" personId="{bfdeafa5-06a9-4bf7-a088-b321f2e611c6}" id="{4d950635-e290-4039-a66c-0adaf94d2a51}" done="0">
    <x18tc:text xml:space="preserve">- Phương án cân đối nguồn ngoại tệ + đánh giá khả năng tài chính bên vay | Textarea | Required | Max 1000 ký tự
- Đánh giá khả năng tài chính của bên vay | Textarea | Required | Max 500 ký tự
--&gt; viết sai này c, cái trên là của bên đi vay @anh.luu@sotatek.com</x18tc:text>
    <x18tc:mentions>
      <x18tc:mention mentionpersonId="{f23f1e0e-0636-43a4-b167-2a51896a5de5}" mentionId="{7aa296a9-6c56-4c51-a819-b163bdd48a1a}" startIndex="239" length="20"/>
    </x18tc:mentions>
  </x18tc:threadedComment>
  <x18tc:threadedComment ref="C216" dT="2026-04-20T10:00:16.00" personId="{bfdeafa5-06a9-4bf7-a088-b321f2e611c6}" id="{f933a855-f0c9-4173-bb0d-9fd5dc04db8f}" done="0">
    <x18tc:text xml:space="preserve">@han.luong@sotatek.com mẫu BC lẻ</x18tc:text>
    <x18tc:mentions>
      <x18tc:mention mentionpersonId="{0915c30b-9064-47b0-927f-4ed2b2c08b87}" mentionId="{7075729f-7df9-437c-af35-5e01febe66d9}" startIndex="0" length="22"/>
    </x18tc:mentions>
  </x18tc:threadedComment>
  <x18tc:threadedComment ref="U297" dT="2026-04-27T10:53:01.00" personId="{bfdeafa5-06a9-4bf7-a088-b321f2e611c6}" id="{4e383ca6-a0c2-4f42-9b22-fbfc3569ea94}" done="0">
    <x18tc:text xml:space="preserve">@quan.trinh@sotatek.com 3 cái báo cáo này sẽ tương tự mẫu bên đầu tư NN vào VN đúng k sếp?</x18tc:text>
    <x18tc:mentions>
      <x18tc:mention mentionpersonId="{a6f6689e-f182-4b50-81a4-f3fc2c15f277}" mentionId="{6ddd76c9-4df7-48c3-b75c-f37f15a99423}" startIndex="0" length="23"/>
    </x18tc:mentions>
  </x18tc:threadedComment>
  <x18tc:threadedComment ref="U297" dT="2026-04-27T11:38:20.00" personId="{7bda7452-2897-4718-82d3-4d0d52c4b17b}" id="{e2be92aa-c981-4f1c-b77c-47b48ed4846c}" parentId="{4e383ca6-a0c2-4f42-9b22-fbfc3569ea94}">
    <x18tc:text xml:space="preserve">Cái này đang đặt câu hỏi cho ĐTNN do họ bảo ĐTNN và ĐTTN dùng chung mẫu báo cáo, nhưng k rõ sẽ nhập khác nhau ở đâu, đang pending ấy</x18tc:text>
  </x18tc:threadedComment>
  <x18tc:threadedComment ref="C222" dT="2026-04-20T05:48:43.00" personId="{48d083f7-c439-499a-916c-ac9a2f4cd61e}" id="{2cc99453-83a1-4ff8-b8b2-6a47ccaab906}" done="1">
    <x18tc:text xml:space="preserve">Thông báo thì có làm ko em? @huyen.dinh2@sotatek.com</x18tc:text>
    <x18tc:mentions>
      <x18tc:mention mentionpersonId="{39956280-6d50-4dfc-9095-820cfba3e87c}" mentionId="{118c85c7-07fb-419c-8562-3e3463c61509}" startIndex="28" length="24"/>
    </x18tc:mentions>
  </x18tc:threadedComment>
  <x18tc:threadedComment ref="C222" dT="2026-04-20T09:42:39.00" personId="{7bda7452-2897-4718-82d3-4d0d52c4b17b}" id="{f12343b6-bf39-4321-88a5-a99f667c95c2}" parentId="{2cc99453-83a1-4ff8-b8b2-6a47ccaab906}">
    <x18tc:text xml:space="preserve">Có nhé, khách họ bảo yêu cầu làm</x18tc:text>
  </x18tc:threadedComment>
  <x18tc:threadedComment ref="G264" dT="2026-04-21T08:58:59.00" personId="{bfdeafa5-06a9-4bf7-a088-b321f2e611c6}" id="{8a447a71-9861-4f8a-bdd0-314dd9d0ae95}" done="1">
    <x18tc:text xml:space="preserve">@quan.trinh@sotatek.com a ơi NHNN gửi thì sẽ ở bên admin site nhỉ? Hay vẫn chỉ là user thui?
@anh.luu@sotatek.com</x18tc:text>
    <x18tc:mentions>
      <x18tc:mention mentionpersonId="{a6f6689e-f182-4b50-81a4-f3fc2c15f277}" mentionId="{a71836ba-6e0f-4d73-ab9c-377708670d6d}" startIndex="0" length="23"/>
      <x18tc:mention mentionpersonId="{f23f1e0e-0636-43a4-b167-2a51896a5de5}" mentionId="{554591bd-a73d-47c9-9925-25c5e22fbf3d}" startIndex="93" length="20"/>
    </x18tc:mentions>
  </x18tc:threadedComment>
  <x18tc:threadedComment ref="G264" dT="2026-04-21T09:00:06.00" personId="{7bda7452-2897-4718-82d3-4d0d52c4b17b}" id="{5bb7d20e-c7d2-414c-ad47-71c31c1685f3}" parentId="{8a447a71-9861-4f8a-bdd0-314dd9d0ae95}">
    <x18tc:text xml:space="preserve">Đúng rồi, họ sẽ vào hệ thống bên BTC để nộp</x18tc:text>
  </x18tc:threadedComment>
  <x18tc:threadedComment ref="G264" dT="2026-04-22T07:21:03.00" personId="{48d083f7-c439-499a-916c-ac9a2f4cd61e}" id="{095f9ae1-e16c-4f27-b4cc-562e761526ce}" parentId="{8a447a71-9861-4f8a-bdd0-314dd9d0ae95}">
    <x18tc:text xml:space="preserve">vậy là với Đơn vị gửi = NHNN/ Bộ/cơ quan ngang bộ thì sẽ vào admin ạ @quan.trinh@sotatek.com ?</x18tc:text>
    <x18tc:mentions>
      <x18tc:mention mentionpersonId="{a6f6689e-f182-4b50-81a4-f3fc2c15f277}" mentionId="{45859ad4-fd76-4ce4-9938-afd49d0d0faa}" startIndex="69" length="23"/>
    </x18tc:mentions>
  </x18tc:threadedComment>
  <x18tc:threadedComment ref="G264" dT="2026-04-22T07:33:54.00" personId="{7bda7452-2897-4718-82d3-4d0d52c4b17b}" id="{02a2b3b2-ec00-476a-abc1-40c5aad1ec80}" parentId="{8a447a71-9861-4f8a-bdd0-314dd9d0ae95}">
    <x18tc:text xml:space="preserve">đúng r c ơi, chỉ có nhà đầu tư,tổ chức kinh tế thì vòa site user
1 total reaction
Hai Anh (Harper) Luu reacted with 👍 at 2026-04-22 07:41 AM</x18tc:text>
  </x18tc:threadedComment>
  <x18tc:threadedComment ref="G264" dT="2026-04-22T07:42:33.00" personId="{48d083f7-c439-499a-916c-ac9a2f4cd61e}" id="{3bdefd53-9a43-4d5f-8962-003c0c018424}" parentId="{8a447a71-9861-4f8a-bdd0-314dd9d0ae95}">
    <x18tc:text xml:space="preserve">UBND tỉnh thì vẫn user chứ hay admin ạ?</x18tc:text>
  </x18tc:threadedComment>
  <x18tc:threadedComment ref="G264" dT="2026-04-22T07:43:09.00" personId="{7bda7452-2897-4718-82d3-4d0d52c4b17b}" id="{07d05999-259b-4c66-a547-402c08f6f1fb}" parentId="{8a447a71-9861-4f8a-bdd0-314dd9d0ae95}">
    <x18tc:text xml:space="preserve">admin nhá c, nhìn chung các cơ quan hành chính mình đẩy sang hết site admin nhá
1 total reaction
Hai Anh (Harper) Luu reacted with 👍 at 2026-04-22 09:05 AM</x18tc:text>
  </x18tc:threadedComment>
  <x18tc:threadedComment ref="U351" dT="2026-04-14T07:56:04.00" personId="{994fabc8-7fca-4e40-b2a2-1669b92def7d}" id="{739cee11-7188-4d42-9a9d-93a7bd04f995}" done="1">
    <x18tc:text xml:space="preserve">@huyen.dinh2@sotatek.com 2108.H.QLKKТ</x18tc:text>
    <x18tc:mentions>
      <x18tc:mention mentionpersonId="{39956280-6d50-4dfc-9095-820cfba3e87c}" mentionId="{e9ed70e2-5014-4804-bab8-6493c2208810}" startIndex="0" length="24"/>
    </x18tc:mentions>
  </x18tc:threadedComment>
  <x18tc:threadedComment ref="L159" dT="2026-04-24T04:00:30.00" personId="{bfdeafa5-06a9-4bf7-a088-b321f2e611c6}" id="{7b043706-0ff9-4f15-9a56-e6882a082453}" done="1">
    <x18tc:text xml:space="preserve">@yen.le2@sotatek.com cái mẫu 9b này như kiểu nguồn chi tiết để fill data vào 9a ấy chế nhỉ, c check xem có phải hong và nếu thế có cần thêm logic gì hong?</x18tc:text>
    <x18tc:mentions>
      <x18tc:mention mentionpersonId="{8ec31a39-ca47-466b-a4cc-568a2e86ab6e}" mentionId="{e5f707bf-cb27-4f48-aab1-d651b11cf70c}" startIndex="0" length="20"/>
    </x18tc:mentions>
  </x18tc:threadedComment>
  <x18tc:threadedComment ref="L159" dT="2026-04-24T04:28:45.00" personId="{1bf2b74f-7cc3-42b3-a6e8-21d7006622d5}" id="{b150f5eb-e286-4eb4-b1f2-1f5ed4f19799}" parentId="{7b043706-0ff9-4f15-9a56-e6882a082453}">
    <x18tc:text xml:space="preserve">c thấy k tổng hợp đc, nội dung báo cáo khác nhau ấy, một bên là doanh thu và thuế, 1 bên là lỗ lãi và nộp ngân sách</x18tc:text>
  </x18tc:threadedComment>
  <x18tc:threadedComment ref="L159" dT="2026-04-24T05:11:15.00" personId="{bfdeafa5-06a9-4bf7-a088-b321f2e611c6}" id="{e5ea5ed3-a636-4423-bd7e-f2b54207472c}" parentId="{7b043706-0ff9-4f15-9a56-e6882a082453}">
    <x18tc:text xml:space="preserve">okkkkk c</x18tc:text>
  </x18tc:threadedComment>
  <x18tc:threadedComment ref="R48" dT="2026-04-21T09:34:01.00" personId="{bfdeafa5-06a9-4bf7-a088-b321f2e611c6}" id="{95886134-d51b-40e2-99e3-f1313dfb67e4}" done="0">
    <x18tc:text xml:space="preserve">A @quan.trinh@sotatek.com ơi quả này gắn chung với B.IV 2, B.IV 3, B.IV.4 mà lại nộp định kỳ khác thời hạn hở</x18tc:text>
    <x18tc:mentions>
      <x18tc:mention mentionpersonId="{a6f6689e-f182-4b50-81a4-f3fc2c15f277}" mentionId="{eb6568f9-d29a-4f53-b597-6832b8be3b8b}" startIndex="2" length="23"/>
    </x18tc:mentions>
    <x18tc:extLst>
      <ext uri="{F7C98A9C-CBB3-438F-8F68-D28B6AF4A901}">
        <xltc2:checksum/>
        <xltc2:hyperlink startIndex="51" length="4" url="http://B.IV"/>
        <xltc2:hyperlink startIndex="59" length="4" url="http://B.IV"/>
        <xltc2:hyperlink startIndex="67" length="4" url="http://B.IV"/>
      </ext>
    </x18tc:extLst>
  </x18tc:threadedComment>
  <x18tc:threadedComment ref="R48" dT="2026-04-21T09:35:20.00" personId="{7bda7452-2897-4718-82d3-4d0d52c4b17b}" id="{cd345d06-5428-49e2-82da-e8caf1b4b8f2}" parentId="{95886134-d51b-40e2-99e3-f1313dfb67e4}">
    <x18tc:text xml:space="preserve">cũng ảo thật á =)))))) để mai a hỏi vụ này, cho xin vào QnA nhá</x18tc:text>
  </x18tc:threadedComment>
  <x18tc:threadedComment ref="R48" dT="2026-04-21T09:50:57.00" personId="{bfdeafa5-06a9-4bf7-a088-b321f2e611c6}" id="{d3a605da-448d-4892-bd3d-f5d858821e7a}" parentId="{95886134-d51b-40e2-99e3-f1313dfb67e4}">
    <x18tc:text xml:space="preserve">dạ okkkkk</x18tc:text>
  </x18tc:threadedComment>
  <x18tc:threadedComment ref="M309" dT="2026-04-21T09:00:29.00" personId="{bfdeafa5-06a9-4bf7-a088-b321f2e611c6}" id="{9a8a3379-dcbc-4b65-b06f-aed4bc4d9ad9}" done="1">
    <x18tc:text xml:space="preserve">@hoai.ho@sotatek.com ơi báo cáo này vào là lập luôn k cần chọn gì trước đúng hem (VD phải chọn KCN nào trước khi lập)</x18tc:text>
    <x18tc:mentions>
      <x18tc:mention mentionpersonId="{174ab7d5-075e-4be8-9258-671acaa6321f}" mentionId="{041d2efc-e4b6-442e-bb45-fce460f634bf}" startIndex="0" length="20"/>
    </x18tc:mentions>
  </x18tc:threadedComment>
  <x18tc:threadedComment ref="M309" dT="2026-04-22T04:24:55.00" personId="{1400098a-4d3b-4a56-8d6b-47e0f3681f47}" id="{e0ec812e-15ed-4b73-8064-c33415d1f408}" parentId="{9a8a3379-dcbc-4b65-b06f-aed4bc4d9ad9}">
    <x18tc:text xml:space="preserve">Riêng với báo cáo 2101 này thì e đang thấy nó là tổng hợp lại tình hình đầu tư của các khu thì knang nó sẽ gồm tổng các dự án của các khu và sẽ không chọn gì ạ</x18tc:text>
  </x18tc:threadedComment>
  <x18tc:threadedComment ref="M309" dT="2026-04-22T05:06:21.00" personId="{bfdeafa5-06a9-4bf7-a088-b321f2e611c6}" id="{6bda9ffb-e0df-4104-a6e6-a0064a92e726}" parentId="{9a8a3379-dcbc-4b65-b06f-aed4bc4d9ad9}">
    <x18tc:text xml:space="preserve">dạ</x18tc:text>
  </x18tc:threadedComment>
  <x18tc:threadedComment ref="L123" dT="2026-04-24T03:57:49.00" personId="{1bf2b74f-7cc3-42b3-a6e8-21d7006622d5}" id="{273b28f6-6664-4259-bc2b-8d3a49b4b20e}" done="0">
    <x18tc:text xml:space="preserve">cột L này c có điều chỉnh, e vibe doc lại SRS biểu mẫu IV.6 nhé @huyen.dinh2@sotatek.com</x18tc:text>
    <x18tc:mentions>
      <x18tc:mention mentionpersonId="{39956280-6d50-4dfc-9095-820cfba3e87c}" mentionId="{37a5c2a7-f959-4e95-ba7e-e9694c0c2d04}" startIndex="64" length="24"/>
    </x18tc:mentions>
  </x18tc:threadedComment>
  <x18tc:threadedComment ref="H36" dT="2026-04-20T03:10:38.00" personId="{bfdeafa5-06a9-4bf7-a088-b321f2e611c6}" id="{73c40b05-ea05-48ac-9ca1-0199776805cf}" done="1">
    <x18tc:text xml:space="preserve">@quan.trinh@sotatek.com note cho e là gắn những cái nào vs nhau nhá a ơi</x18tc:text>
    <x18tc:mentions>
      <x18tc:mention mentionpersonId="{a6f6689e-f182-4b50-81a4-f3fc2c15f277}" mentionId="{395432f4-e290-4b26-8f29-3ca90c70f383}" startIndex="0" length="23"/>
    </x18tc:mentions>
  </x18tc:threadedComment>
  <x18tc:threadedComment ref="H36" dT="2026-04-21T05:43:24.00" personId="{bfdeafa5-06a9-4bf7-a088-b321f2e611c6}" id="{ea8d078c-6d87-4f32-a5b5-dcd5dbd44383}" parentId="{73c40b05-ea05-48ac-9ca1-0199776805cf}">
    <x18tc:text xml:space="preserve">đây nx a @quan.trinh@sotatek.com ơi note rõ ra nhá, e copy vào 1 lần lun cho nhanh</x18tc:text>
    <x18tc:mentions>
      <x18tc:mention mentionpersonId="{a6f6689e-f182-4b50-81a4-f3fc2c15f277}" mentionId="{f1b1a15a-dafa-4476-a512-4df37c5a91d4}" startIndex="9" length="23"/>
    </x18tc:mentions>
  </x18tc:threadedComment>
  <x18tc:threadedComment ref="H36" dT="2026-04-21T07:05:27.00" personId="{7bda7452-2897-4718-82d3-4d0d52c4b17b}" id="{53852d21-5407-45b0-b217-ddb966e1a4b2}" parentId="{73c40b05-ea05-48ac-9ca1-0199776805cf}">
    <x18tc:text xml:space="preserve">Sr, đã cập nhật nha</x18tc:text>
  </x18tc:threadedComment>
  <x18tc:threadedComment ref="H135" dT="2026-04-24T02:26:12.00" personId="{bfdeafa5-06a9-4bf7-a088-b321f2e611c6}" id="{67ee97ec-892a-4a9f-86ed-18acfe19e59c}" done="0">
    <x18tc:text xml:space="preserve">@yen.le2@sotatek.com e hỏi chút
1. 8b, 8c ở trạng thái nào thì mới cho tổng hợp? 
2, NGoài ra vì có thể tạo nhiều biểu mẫu 8b, 8c cho nên tới đây khả năng phải nhập cái mã biểu 8b, 8c muốn fill data vào 8a --&gt; c cân nhắc nhé
3. Fil data xong cho edit hong?
4. Mẫu này dc tự fill hong hay bắt buộc tổng hợp từ 8b, 8c</x18tc:text>
    <x18tc:mentions>
      <x18tc:mention mentionpersonId="{8ec31a39-ca47-466b-a4cc-568a2e86ab6e}" mentionId="{773b3339-c4b8-4442-a97b-cbc5e1d77afa}" startIndex="0" length="20"/>
    </x18tc:mentions>
  </x18tc:threadedComment>
  <x18tc:threadedComment ref="H135" dT="2026-04-24T04:18:45.00" personId="{1bf2b74f-7cc3-42b3-a6e8-21d7006622d5}" id="{5239fc0d-cb4c-4921-9238-519ff26df885}" parentId="{67ee97ec-892a-4a9f-86ed-18acfe19e59c}">
    <x18tc:text xml:space="preserve">1. vì có cho user sửa nên c suggest ngay khi có bản lưu nháp thì cho default tổng hợp luôn
2. là sao nhỉ, biểu mẫu này chỉ do 1 cục hải quan cấp TW thuộc bộ tài chính nộp thôi, và theo định kỳ năm. thì chọn năm nào auto tổng hợp dữ liệu từ 2 biểu 8b 8c đã nộp của năm đó, và cho phép user chỉnh sửa dữ liệu sau tổng hợp. 
3. có
4. cho edit thoải mái đi</x18tc:text>
  </x18tc:threadedComment>
  <x18tc:threadedComment ref="H135" dT="2026-04-24T10:05:53.00" personId="{bfdeafa5-06a9-4bf7-a088-b321f2e611c6}" id="{a99663d7-dbee-4265-8f5a-9f825caf7b48}" parentId="{67ee97ec-892a-4a9f-86ed-18acfe19e59c}">
    <x18tc:text xml:space="preserve">2. là sao nhỉ, biểu mẫu này chỉ do 1 cục hải quan cấp TW thuộc bộ tài chính nộp thôi, và theo định kỳ năm. thì chọn năm nào auto tổng hợp dữ liệu từ 2 biểu 8b 8c đã nộp của năm đó, và cho phép user chỉnh sửa dữ liệu sau tổng hợp.
--&gt; Ý e là mình k chặn giới hạn số báo cáo user lập, chưa kể chả hạn 8b, 8c đã lâp nhưng chưa nộp lại dã dc lấy data vào 8a rồi --&gt; xong user đi xóa 8c thì seo? 
--&gt; hay có 2 8b, 1 8b trạng thái đã nộp 1 8b trạng thái lưu nháp thì seo
do e nghĩ tới mí case này nên đang thấy là:
- khi lập 8a thì bắt chọn data 8b, 8c để fiill vào (k thì có cho nhập tay hem)
- nếu đã fill data 8b, 8c vào thì k cho edit 8a
- nhưng nếu 8b 8c bị yêu cầu chỉnh sửa thì sao?</x18tc:text>
  </x18tc:threadedComment>
  <x18tc:threadedComment ref="H135" dT="2026-04-24T10:18:38.00" personId="{bfdeafa5-06a9-4bf7-a088-b321f2e611c6}" id="{870b8b3c-7fe6-4acb-9a83-af3e192b47ab}" parentId="{67ee97ec-892a-4a9f-86ed-18acfe19e59c}">
    <x18tc:text xml:space="preserve">quả này mà là báo cáo gộp thì dễ, nhưng nó tách nên khó nghĩ c @yen.le2@sotatek.com</x18tc:text>
    <x18tc:mentions>
      <x18tc:mention mentionpersonId="{8ec31a39-ca47-466b-a4cc-568a2e86ab6e}" mentionId="{3ea59670-293a-45bb-b513-9ff9b9e0fcd9}" startIndex="63" length="20"/>
    </x18tc:mentions>
  </x18tc:threadedComment>
  <x18tc:threadedComment ref="H135" dT="2026-04-24T10:27:38.00" personId="{1bf2b74f-7cc3-42b3-a6e8-21d7006622d5}" id="{e616fc0e-86ce-4a95-92ab-e29d1c9b3089}" parentId="{67ee97ec-892a-4a9f-86ed-18acfe19e59c}">
    <x18tc:text xml:space="preserve">"k chặn giới hạn số báo cáo user lập" là sao nhỉ, mở tạo unlimited nhiều báo cáo cho 1 kỳ quý ở trạng thái Nháp hay thế nào nhỉ?</x18tc:text>
  </x18tc:threadedComment>
  <x18tc:threadedComment ref="H135" dT="2026-04-28T02:12:27.00" personId="{bfdeafa5-06a9-4bf7-a088-b321f2e611c6}" id="{065a631d-95d3-4c79-b284-9c555ded8a8e}" parentId="{67ee97ec-892a-4a9f-86ed-18acfe19e59c}">
    <x18tc:text xml:space="preserve">Hiện tại k có rule gì là chặn tạo báo cáo đâu c ơi</x18tc:text>
  </x18tc:threadedComment>
  <x18tc:threadedComment ref="H135" dT="2026-04-28T02:23:01.00" personId="{1bf2b74f-7cc3-42b3-a6e8-21d7006622d5}" id="{ec11463e-a286-4cd2-a0c5-1caa81802906}" parentId="{67ee97ec-892a-4a9f-86ed-18acfe19e59c}">
    <x18tc:text xml:space="preserve">vậy là nộp 1 báo cáo a cho kỳ x rồi, trạng thái đã tiếp nhận rồi, vẫn cho phép user nộp tiếp báo cáo b cho kỳ x, c hiểu đúng k nhỉ</x18tc:text>
  </x18tc:threadedComment>
  <x18tc:threadedComment ref="H135" dT="2026-04-29T02:06:04.00" personId="{bfdeafa5-06a9-4bf7-a088-b321f2e611c6}" id="{bed2964c-4fd3-4cd7-bb88-c87853b33e3a}" parentId="{67ee97ec-892a-4a9f-86ed-18acfe19e59c}">
    <x18tc:text xml:space="preserve">dạ c ơi vì mình đang k chặn action nộp đâu á, tới mn cứ confirm xem có cần chặn k nha - và chặn ở step nào? (từ lúc lập đã chỉ dc lập 1 báo cáo 1 kỳ - tính từ trạng thái lưu nháp luôn; hay lập bao nhiêu cx được,chỉ nộp mới bắt validate chỉ cho nộp 1 lần duy nhất?)
action chỗ này c cx cân nhắc nhé, ví dụ báo cáo 8b ở trạng thái lưu nháp, 8c ở trạng thái đã nộp --&gt; có tự fill data vào 8a không?
hay ví dụ có 2 báo cáo 8b ở trạng thái lưu nháp thì làm sao để biết nên chọn cái nào</x18tc:text>
  </x18tc:threadedComment>
  <x18tc:threadedComment ref="J30" dT="2026-04-21T09:37:32.00" personId="{bfdeafa5-06a9-4bf7-a088-b321f2e611c6}" id="{01b80ff7-e412-493a-b9a4-1a972c1c5444}" done="1">
    <x18tc:text xml:space="preserve">Bộ lọc từ view của ng nhận e tạm thời bôi xanh a nhớ, view ng nhận maybe phải làm khác đi chút mình sẽ tính sau ạ @quan.trinh@sotatek.com</x18tc:text>
    <x18tc:mentions>
      <x18tc:mention mentionpersonId="{a6f6689e-f182-4b50-81a4-f3fc2c15f277}" mentionId="{45f1f6dc-3fad-494d-98f7-1fd77306fc63}" startIndex="114" length="23"/>
    </x18tc:mentions>
  </x18tc:threadedComment>
  <x18tc:threadedComment ref="J30" dT="2026-04-21T09:41:26.00" personId="{7bda7452-2897-4718-82d3-4d0d52c4b17b}" id="{d9b8ebe7-2017-4bd2-bc5e-2ba5f5035789}" parentId="{01b80ff7-e412-493a-b9a4-1a972c1c5444}">
    <x18tc:text xml:space="preserve">oke, noted</x18tc:text>
  </x18tc:threadedComment>
  <x18tc:threadedComment ref="I153" dT="2026-04-24T03:55:11.00" personId="{bfdeafa5-06a9-4bf7-a088-b321f2e611c6}" id="{741c8a66-9c1d-4c9d-9ee9-5bad3ae593bb}" done="1">
    <x18tc:text xml:space="preserve">@yen.le2@sotatek.com 
E hỏi chút nha
1. Bảng này cố định 63 dòng phải hem? k có nút thêm hay xóa dòng gì hết. Cục thuế khai cho cả 63 tỉnh thành 
2. Filter Địa bàn là Single Dropdown hay Multi-select?
3. Giả dụ điền từ API thì C3-C7 vẫn enabled + cho edit c nhỉ?</x18tc:text>
    <x18tc:mentions>
      <x18tc:mention mentionpersonId="{8ec31a39-ca47-466b-a4cc-568a2e86ab6e}" mentionId="{547d3b3e-3ef3-44c9-95f8-e4eea22c3c80}" startIndex="0" length="20"/>
    </x18tc:mentions>
  </x18tc:threadedComment>
  <x18tc:threadedComment ref="I153" dT="2026-04-24T05:10:58.00" personId="{bfdeafa5-06a9-4bf7-a088-b321f2e611c6}" id="{eac7aa92-7478-4c10-ab20-10859676cdff}" parentId="{741c8a66-9c1d-4c9d-9ee9-5bad3ae593bb}">
    <x18tc:text xml:space="preserve">c response cái này là e solve dc cả cục 143-154 lun =))) câu hỏi tương tự nhau nhá</x18tc:text>
  </x18tc:threadedComment>
  <x18tc:threadedComment ref="I153" dT="2026-04-24T06:44:40.00" personId="{1bf2b74f-7cc3-42b3-a6e8-21d7006622d5}" id="{b4a64eb6-92df-49a3-a471-cf73066c4512}" parentId="{741c8a66-9c1d-4c9d-9ee9-5bad3ae593bb}">
    <x18tc:text xml:space="preserve">1. c nghĩ k cố định đâu, tỉnh nào có số thì mới lên báo cáo thôi; có hỏi bên k/h nhưng chưa confirm
2. bỏ cái Địa bàn đi nhỉ, đang màn Danh sách hiển thị thông tin báo cáo chung thôi
3. tạm thời vẫn cho edit đi</x18tc:text>
  </x18tc:threadedComment>
  <x18tc:threadedComment ref="L30" dT="2026-04-21T09:38:32.00" personId="{bfdeafa5-06a9-4bf7-a088-b321f2e611c6}" id="{2c5937b5-bee8-4272-b086-3f30fc5cdfa0}" done="1">
    <x18tc:text xml:space="preserve">@quan.trinh@sotatek.com có mặc định fill năm hiện tại hem a ơi - nếu default thì cho edit hem?</x18tc:text>
    <x18tc:mentions>
      <x18tc:mention mentionpersonId="{a6f6689e-f182-4b50-81a4-f3fc2c15f277}" mentionId="{c3a1e7f4-d6e8-44f2-af95-2be1b9aa43d5}" startIndex="0" length="23"/>
    </x18tc:mentions>
  </x18tc:threadedComment>
  <x18tc:threadedComment ref="L30" dT="2026-04-21T09:46:56.00" personId="{7bda7452-2897-4718-82d3-4d0d52c4b17b}" id="{90847c44-1a68-4c40-ab5f-dedb99ef8078}" parentId="{2c5937b5-bee8-4272-b086-3f30fc5cdfa0}">
    <x18tc:text xml:space="preserve">Autofill cũng oke, hiện tại a đang mô tả kiểu cho nhập á
1 total reaction
Huyen (Hexie) Dinh reacted with 😍 at 2026-04-21 09:49 AM</x18tc:text>
  </x18tc:threadedComment>
  <x18tc:threadedComment ref="N30" dT="2026-04-21T09:39:13.00" personId="{bfdeafa5-06a9-4bf7-a088-b321f2e611c6}" id="{1d1e5ca5-1a76-40e9-bdcf-5f22be1e12be}" done="1">
    <x18tc:text xml:space="preserve">@quan.trinh@sotatek.com e đang thấy cắt ra file docx, địn dạng file này phải là excel à a ơi?</x18tc:text>
    <x18tc:mentions>
      <x18tc:mention mentionpersonId="{a6f6689e-f182-4b50-81a4-f3fc2c15f277}" mentionId="{1202c53a-ab7a-44ff-8fe7-f3c75962c642}" startIndex="0" length="23"/>
    </x18tc:mentions>
  </x18tc:threadedComment>
  <x18tc:threadedComment ref="N30" dT="2026-04-21T09:42:09.00" personId="{7bda7452-2897-4718-82d3-4d0d52c4b17b}" id="{c27d4262-b4cc-4c09-bc0e-4bc3859f3e57}" parentId="{1d1e5ca5-1a76-40e9-bdcf-5f22be1e12be}">
    <x18tc:text xml:space="preserve">sr, a đã update thành docx</x18tc:text>
  </x18tc:threadedComment>
  <x18tc:threadedComment ref="L246" dT="2026-04-27T12:01:59.00" personId="{bfdeafa5-06a9-4bf7-a088-b321f2e611c6}" id="{3749ef1d-1247-4753-b058-76ed62e1c9bf}" done="0">
    <x18tc:text xml:space="preserve">@anh.luu@sotatek.com Dòng 3 của cái bảng (Tình hình, tỷ lệ thu hồi vốn về nước (vốn chủ sở hữu, vốn cho vay) --&gt; e xem trong file là đơn vị USD, sao ở đây c cho nhập % là ntn?
Cái này là output AI chị không soát, hay có gì thay đổi ở form này?
Assigned to anh.luu@sotatek.com</x18tc:text>
    <x18tc:mentions>
      <x18tc:mention mentionpersonId="{f23f1e0e-0636-43a4-b167-2a51896a5de5}" mentionId="{067a3dca-b780-499a-a6c4-e31c0781251b}" startIndex="0" length="20"/>
    </x18tc:mentions>
  </x18tc:threadedComment>
  <x18tc:threadedComment ref="L246" dT="2026-04-27T12:05:15.00" personId="{bfdeafa5-06a9-4bf7-a088-b321f2e611c6}" id="{49d46850-b87c-459b-bc61-8e2ea4e19e22}" parentId="{3749ef1d-1247-4753-b058-76ed62e1c9bf}">
    <x18tc:text xml:space="preserve">Tương tự phần tình trạng HĐ, nên đánh giá lại business cho 1 option Khác và nhập freetext. Vì trong form thì cung không fix các option c nhé.</x18tc:text>
  </x18tc:threadedComment>
  <x18tc:threadedComment ref="L246" dT="2026-04-27T12:07:30.00" personId="{bfdeafa5-06a9-4bf7-a088-b321f2e611c6}" id="{89ec860c-60b0-4ce0-a5c8-5ee9662c46a9}" parentId="{3749ef1d-1247-4753-b058-76ed62e1c9bf}">
    <x18tc:text xml:space="preserve">năm tài chính cx nên check lại xem có đúng sẽ ra dạng ngày tháng năm không, nên add vào QnA để team onsite đi confirm.</x18tc:text>
  </x18tc:threadedComment>
  <x18tc:threadedComment ref="C36" dT="2026-04-21T09:09:05.00" personId="{20cbd886-be69-43ca-b269-3bc4206e72d2}" id="{39c6e0d9-a445-4870-87cb-439e2e5b7a3d}" done="0">
    <x18tc:text xml:space="preserve">Cái này là B.IV.3 đã có wf rùi ạ https://www.figma.com/design/cklcaM2w5S8To691104P3j/C%E1%BB%95ng-%C4%91%E1%BA%A7u-t%C6%B0-QG---B%C3%A1o-c%C3%A1o?node-id=404-4490&amp;t=HsDHfISS0d8K8SIL-4
1 total reaction
Huyen (Hexie) Dinh reacted with 🥰 at 2026-04-21 09:31 AM</x18tc:text>
    <x18tc:extLst>
      <ext uri="{F7C98A9C-CBB3-438F-8F68-D28B6AF4A901}">
        <xltc2:checksum/>
        <xltc2:hyperlink startIndex="11" length="4" url="http://B.IV"/>
        <xltc2:hyperlink startIndex="33" length="150" url="https://www.figma.com/design/cklcaM2w5S8To691104P3j/C%E1%BB%95ng-%C4%91%E1%BA%A7u-t%C6%B0-QG---B%C3%A1o-c%C3%A1o?node-id=404-4490&amp;t=HsDHfISS0d8K8SIL-4"/>
      </ext>
    </x18tc:extLst>
  </x18tc:threadedComment>
  <x18tc:threadedComment ref="R69" dT="2026-04-25T11:49:54.00" personId="{20cbd886-be69-43ca-b269-3bc4206e72d2}" id="{d0db11c8-6f9e-492d-9df5-ebb4b59a1d3b}" done="0">
    <x18tc:text xml:space="preserve">nghĩa là định kỳ theo quý đúng ko anh @quan.trinh@sotatek.com</x18tc:text>
    <x18tc:mentions>
      <x18tc:mention mentionpersonId="{a6f6689e-f182-4b50-81a4-f3fc2c15f277}" mentionId="{eb2c6212-4464-4b73-95c8-4ef2421b3e79}" startIndex="38" length="23"/>
    </x18tc:mentions>
  </x18tc:threadedComment>
  <x18tc:threadedComment ref="R69" dT="2026-04-25T12:06:09.00" personId="{7bda7452-2897-4718-82d3-4d0d52c4b17b}" id="{f107937c-e95b-448c-a827-0b15aa4c87b4}" parentId="{d0db11c8-6f9e-492d-9df5-ebb4b59a1d3b}">
    <x18tc:text xml:space="preserve">uh droi</x18tc:text>
  </x18tc:threadedComment>
  <x18tc:threadedComment ref="H246" dT="2026-04-21T08:56:12.00" personId="{bfdeafa5-06a9-4bf7-a088-b321f2e611c6}" id="{9feea765-4084-413b-8c44-2a68a8e8bf3c}" done="1">
    <x18tc:text xml:space="preserve">C @anh.luu@sotatek.com check và confirm xem có đúng BC này là mỗi NĐT submit lẻ 1 lần k c nhớ, hay lại theo dạng dự án nhiều NĐT, 1 ng submit chung cho tất cả?</x18tc:text>
    <x18tc:mentions>
      <x18tc:mention mentionpersonId="{f23f1e0e-0636-43a4-b167-2a51896a5de5}" mentionId="{5701e9f9-3a61-4528-b496-a753a0f34949}" startIndex="2" length="20"/>
    </x18tc:mentions>
  </x18tc:threadedComment>
  <x18tc:threadedComment ref="H246" dT="2026-04-22T10:23:14.00" personId="{48d083f7-c439-499a-916c-ac9a2f4cd61e}" id="{b22e5581-dba8-4eda-a53b-62506bd1a3b2}" parentId="{9feea765-4084-413b-8c44-2a68a8e8bf3c}">
    <x18tc:text xml:space="preserve">c thấy giống 173-178: các NĐT cùng ký nhưng submit 1 lần á</x18tc:text>
  </x18tc:threadedComment>
  <x18tc:threadedComment ref="I252" dT="2026-04-21T08:58:04.00" personId="{bfdeafa5-06a9-4bf7-a088-b321f2e611c6}" id="{d35c5c95-b23a-40f0-9129-32e6796b261f}" done="1">
    <x18tc:text xml:space="preserve">Cái này c @anh.luu@sotatek.com cx check lại xem nhé, 1 NĐT đang tự view báo cáo của họ hoặc của dự án họ tham gia, e chưa hiểu lắm sao lại hiện cả tên NĐT theo từng báo cáo ấy</x18tc:text>
    <x18tc:mentions>
      <x18tc:mention mentionpersonId="{f23f1e0e-0636-43a4-b167-2a51896a5de5}" mentionId="{d878cd46-c1d0-4cb3-adbf-716ff1788af8}" startIndex="10" length="20"/>
    </x18tc:mentions>
  </x18tc:threadedComment>
  <x18tc:threadedComment ref="I252" dT="2026-04-22T07:23:57.00" personId="{48d083f7-c439-499a-916c-ac9a2f4cd61e}" id="{71e40668-76ac-4e42-a408-d38d0a87e228}" parentId="{d35c5c95-b23a-40f0-9129-32e6796b261f}">
    <x18tc:text xml:space="preserve">c để lại thành Tên dự án r nha</x18tc:text>
  </x18tc:threadedComment>
  <x18tc:threadedComment ref="L228" dT="2026-04-24T04:04:01.00" personId="{bfdeafa5-06a9-4bf7-a088-b321f2e611c6}" id="{6c7bca0d-358d-4fb0-b571-99ccc2374fa5}" done="1">
    <x18tc:text xml:space="preserve">@anh.luu@sotatek.com checking giúp e nha, c k cho chọn dự án ban đầu thì sao auto fill data dc ấy? cheeck tương tự 1 lượt c nhé</x18tc:text>
    <x18tc:mentions>
      <x18tc:mention mentionpersonId="{f23f1e0e-0636-43a4-b167-2a51896a5de5}" mentionId="{6677b02e-764d-4554-b326-cf0b91898a75}" startIndex="0" length="20"/>
    </x18tc:mentions>
  </x18tc:threadedComment>
  <x18tc:threadedComment ref="L228" dT="2026-04-24T07:04:01.00" personId="{48d083f7-c439-499a-916c-ac9a2f4cd61e}" id="{c316fc80-303e-4e2d-a733-5db754555dba}" parentId="{6c7bca0d-358d-4fb0-b571-99ccc2374fa5}">
    <x18tc:text xml:space="preserve">ý em là mỗi BC mà đều cần hay chỉ có dạng có auto fill thì cần? vì chị cũng ko thấy em mô tả trong 161-166 á. em muốn bổ sung nnao thì báo để c bổ sung nhé</x18tc:text>
  </x18tc:threadedComment>
  <x18tc:threadedComment ref="L228" dT="2026-04-24T07:15:18.00" personId="{bfdeafa5-06a9-4bf7-a088-b321f2e611c6}" id="{b269aa92-4cd6-4934-b9e5-140de5259c92}" parentId="{6c7bca0d-358d-4fb0-b571-99ccc2374fa5}">
    <x18tc:text xml:space="preserve">161-166 có mà c ơi https://prnt.sc/U8YtDF2keDkw
Tuy nhiên mỗi báo cáo 1 type cho nên phải đọc để biết --&gt; e k trả lời báo cáo nào cũng cần dc vì cái này phải đọc c ơi
C định auto-fill thì e đang hỏi nguồn dữ liệu là ở đâu mà auto-fill ấy, VD lấy từ dự án thì chọn dự án ở đâu để autofill?
- Do em sẽ k đọc kỹ từng báo cáo đâu, double check để đảm bảo c đang hiểu đúng và e sẽ làm docs theo để team còn chạy</x18tc:text>
    <x18tc:extLst>
      <ext uri="{F7C98A9C-CBB3-438F-8F68-D28B6AF4A901}">
        <xltc2:checksum/>
        <xltc2:hyperlink startIndex="19" length="28" url="https://prnt.sc/U8YtDF2keDkw"/>
      </ext>
    </x18tc:extLst>
  </x18tc:threadedComment>
  <x18tc:threadedComment ref="L228" dT="2026-04-24T07:24:28.00" personId="{48d083f7-c439-499a-916c-ac9a2f4cd61e}" id="{71ee983b-0110-45f4-88dc-63b09de0ecfc}" parentId="{6c7bca0d-358d-4fb0-b571-99ccc2374fa5}">
    <x18tc:text xml:space="preserve">à em bổ sung trong SRS, trong cột L mô tả c ko thấy đó</x18tc:text>
  </x18tc:threadedComment>
  <x18tc:threadedComment ref="L228" dT="2026-04-24T07:25:21.00" personId="{48d083f7-c439-499a-916c-ac9a2f4cd61e}" id="{211177d9-8774-422c-b63e-2d2cad3d89ce}" parentId="{6c7bca0d-358d-4fb0-b571-99ccc2374fa5}">
    <x18tc:text xml:space="preserve">để c thêm vào trong sheet ở đây nhé</x18tc:text>
  </x18tc:threadedComment>
  <x18tc:threadedComment ref="L228" dT="2026-04-24T07:26:51.00" personId="{bfdeafa5-06a9-4bf7-a088-b321f2e611c6}" id="{ecfd7aa3-debd-4194-b30e-422661353761}" parentId="{6c7bca0d-358d-4fb0-b571-99ccc2374fa5}">
    <x18tc:text xml:space="preserve">cái đó mo tả ở cột M c ưi
1 total reaction
Hai Anh (Harper) Luu reacted with 👍 at 2026-04-24 07:27 AM</x18tc:text>
  </x18tc:threadedComment>
  <x18tc:threadedComment ref="L228" dT="2026-04-24T09:16:08.00" personId="{48d083f7-c439-499a-916c-ac9a2f4cd61e}" id="{e9e088f2-e5a6-4596-bba7-09b448b1e8e9}" parentId="{6c7bca0d-358d-4fb0-b571-99ccc2374fa5}">
    <x18tc:text xml:space="preserve">updated</x18tc:text>
  </x18tc:threadedComment>
  <x18tc:threadedComment ref="H258" dT="2026-04-21T08:58:27.00" personId="{bfdeafa5-06a9-4bf7-a088-b321f2e611c6}" id="{b3f65fdc-774b-448e-bf42-1f96364b87f0}" done="1">
    <x18tc:text xml:space="preserve">@anh.luu@sotatek.com c check lại xem có cần gắn vs báo cáo nào trên hệ thống mình k ạ?</x18tc:text>
    <x18tc:mentions>
      <x18tc:mention mentionpersonId="{f23f1e0e-0636-43a4-b167-2a51896a5de5}" mentionId="{40ef7bd9-0cf0-4e0a-b8b4-b578fccc0b89}" startIndex="0" length="20"/>
    </x18tc:mentions>
  </x18tc:threadedComment>
  <x18tc:threadedComment ref="H258" dT="2026-04-22T07:21:58.00" personId="{48d083f7-c439-499a-916c-ac9a2f4cd61e}" id="{7f06cb25-26e9-4eec-a612-95c1d69163e3}" parentId="{b3f65fdc-774b-448e-bf42-1f96364b87f0}">
    <x18tc:text xml:space="preserve">trong mẫu báo cáo ghi là bảng tổng hợp thôi, ko rõ là Báo cáo hay ko 
cc @quan.trinh@sotatek.com</x18tc:text>
    <x18tc:mentions>
      <x18tc:mention mentionpersonId="{a6f6689e-f182-4b50-81a4-f3fc2c15f277}" mentionId="{22f6ac93-7f64-4925-ba0b-f8c1e9b98602}" startIndex="73" length="23"/>
    </x18tc:mentions>
  </x18tc:threadedComment>
  <x18tc:threadedComment ref="H258" dT="2026-04-22T07:23:14.00" personId="{48d083f7-c439-499a-916c-ac9a2f4cd61e}" id="{8c81ab4d-62d4-4fbf-aabc-fc24405afa8a}" parentId="{b3f65fdc-774b-448e-bf42-1f96364b87f0}">
    <x18tc:text xml:space="preserve">như các báo cáo khác thì c đánh cái này là NO BC Gắn</x18tc:text>
  </x18tc:threadedComment>
  <x18tc:threadedComment ref="H258" dT="2026-04-22T07:32:09.00" personId="{7bda7452-2897-4718-82d3-4d0d52c4b17b}" id="{422b6ad0-f2ed-41cc-b652-b2745638f7f4}" parentId="{b3f65fdc-774b-448e-bf42-1f96364b87f0}">
    <x18tc:text xml:space="preserve">Chưa hiểu ý mn lắm á, mn đang cần ttin gì ta</x18tc:text>
  </x18tc:threadedComment>
  <x18tc:threadedComment ref="H258" dT="2026-04-22T07:34:43.00" personId="{7bda7452-2897-4718-82d3-4d0d52c4b17b}" id="{1f3411dd-bc94-4f29-918d-36ca579f2a46}" parentId="{b3f65fdc-774b-448e-bf42-1f96364b87f0}">
    <x18tc:text xml:space="preserve">Do mẫu ii.4, m đang thấy title: các Bộ, ngành có liên quan -&gt; Tên cơ quan là mấy bên đó</x18tc:text>
  </x18tc:threadedComment>
  <x18tc:threadedComment ref="H258" dT="2026-04-22T07:41:17.00" personId="{48d083f7-c439-499a-916c-ac9a2f4cd61e}" id="{d4e22c55-13da-465c-b2f2-027dad39cb78}" parentId="{b3f65fdc-774b-448e-bf42-1f96364b87f0}">
    <x18tc:text xml:space="preserve">à thui, cái này mình check Tài liệu đi k có Báo cáo. mình đánh NO rùi nha</x18tc:text>
  </x18tc:threadedComment>
  <x18tc:threadedComment ref="U48" dT="2026-04-15T10:27:59.00" personId="{bfdeafa5-06a9-4bf7-a088-b321f2e611c6}" id="{304a531f-9c66-4818-97c8-1d8d48113a1d}" done="1">
    <x18tc:text xml:space="preserve">@quan.trinh@sotatek.com bên XTDT mẫu A.IV.4, còn bên DTNN chưa chốt là mẫu nào, mai cf a nhể</x18tc:text>
    <x18tc:mentions>
      <x18tc:mention mentionpersonId="{a6f6689e-f182-4b50-81a4-f3fc2c15f277}" mentionId="{7921c3f5-a7d5-413c-8ead-3cd7fd7bc35c}" startIndex="0" length="23"/>
    </x18tc:mentions>
    <x18tc:extLst>
      <ext uri="{F7C98A9C-CBB3-438F-8F68-D28B6AF4A901}">
        <xltc2:checksum/>
        <xltc2:hyperlink startIndex="37" length="4" url="http://A.IV"/>
      </ext>
    </x18tc:extLst>
  </x18tc:threadedComment>
  <x18tc:threadedComment ref="U48" dT="2026-04-15T10:28:30.00" personId="{7bda7452-2897-4718-82d3-4d0d52c4b17b}" id="{9b005637-d1bd-427c-9542-0a1eb993c9b6}" parentId="{304a531f-9c66-4818-97c8-1d8d48113a1d}">
    <x18tc:text xml:space="preserve">đúng r, mai họp r hỏi họ chỗ này, c Yến note QnA chỗ này r nha</x18tc:text>
  </x18tc:threadedComment>
  <x18tc:threadedComment ref="U48" dT="2026-04-15T10:28:48.00" personId="{bfdeafa5-06a9-4bf7-a088-b321f2e611c6}" id="{07647b78-238a-4fa7-b9f3-01d9bf7fa030}" parentId="{304a531f-9c66-4818-97c8-1d8d48113a1d}">
    <x18tc:text xml:space="preserve">Oki a</x18tc:text>
  </x18tc:threadedComment>
  <x18tc:threadedComment ref="U48" dT="2026-04-21T09:25:23.00" personId="{bfdeafa5-06a9-4bf7-a088-b321f2e611c6}" id="{e247225b-0c64-4620-b9c1-343b22a11522}" parentId="{304a531f-9c66-4818-97c8-1d8d48113a1d}">
    <x18tc:text xml:space="preserve">chỗ nì ok chưa a ei, ok thì bỏ bôi vàng hộ iem nhá</x18tc:text>
  </x18tc:threadedComment>
  <x18tc:threadedComment ref="U48" dT="2026-04-21T09:26:12.00" personId="{7bda7452-2897-4718-82d3-4d0d52c4b17b}" id="{39a465aa-d55a-4c7b-ac3d-d7acbd3d8059}" parentId="{304a531f-9c66-4818-97c8-1d8d48113a1d}">
    <x18tc:text xml:space="preserve">form này chung 2 bên á
1 total reaction
Huyen (Hexie) Dinh reacted with 👏 at 2026-04-21 09:53 AM</x18tc:text>
  </x18tc:threadedComment>
  <x18tc:threadedComment ref="U309" dT="2026-04-14T07:52:12.00" personId="{994fabc8-7fca-4e40-b2a2-1669b92def7d}" id="{885bb1c0-9ae5-4242-ad91-ae9aa8c6655d}" done="1">
    <x18tc:text xml:space="preserve">@huyen.dinh2@sotatek.com ơi, trong TT131 thì số biểu mẫu này là 2101.H.QLKKT nhé</x18tc:text>
    <x18tc:mentions>
      <x18tc:mention mentionpersonId="{39956280-6d50-4dfc-9095-820cfba3e87c}" mentionId="{87aa78a2-c035-447e-8f90-1c35108c8e2a}" startIndex="0" length="24"/>
    </x18tc:mentions>
  </x18tc:threadedComment>
  <x18tc:threadedComment ref="U309" dT="2026-04-16T07:33:09.00" personId="{bfdeafa5-06a9-4bf7-a088-b321f2e611c6}" id="{40045e0f-80a0-444d-9f81-ee1989ef2277}" parentId="{885bb1c0-9ae5-4242-ad91-ae9aa8c6655d}">
    <x18tc:text xml:space="preserve">oke c để e update ạ</x18tc:text>
  </x18tc:threadedComment>
  <x18tc:threadedComment ref="U339" dT="2026-04-14T07:54:07.00" personId="{994fabc8-7fca-4e40-b2a2-1669b92def7d}" id="{bc401d11-4062-4623-9617-799011922abc}" done="0">
    <x18tc:text xml:space="preserve">@huyen.dinh2@sotatek.com biểu số 2106.H.QLKKT</x18tc:text>
    <x18tc:mentions>
      <x18tc:mention mentionpersonId="{39956280-6d50-4dfc-9095-820cfba3e87c}" mentionId="{ff5d5bc7-4e7d-4326-afb9-1e2a4ea2a47c}" startIndex="0" length="24"/>
    </x18tc:mentions>
  </x18tc:threadedComment>
  <x18tc:threadedComment ref="U339" dT="2026-04-16T07:32:58.00" personId="{bfdeafa5-06a9-4bf7-a088-b321f2e611c6}" id="{5dacc0a5-718e-4f3e-bfd4-d5b3ef460e8d}" parentId="{bc401d11-4062-4623-9617-799011922abc}">
    <x18tc:text xml:space="preserve">update theo file TT131 lun a c?</x18tc:text>
  </x18tc:threadedComment>
  <x18tc:threadedComment ref="U345" dT="2026-04-14T07:55:21.00" personId="{994fabc8-7fca-4e40-b2a2-1669b92def7d}" id="{a5668f8f-1732-4dbc-8ec9-1f7161e07397}" done="1">
    <x18tc:text xml:space="preserve">@huyen.dinh2@sotatek.com 2107.H.QLKKT</x18tc:text>
    <x18tc:mentions>
      <x18tc:mention mentionpersonId="{39956280-6d50-4dfc-9095-820cfba3e87c}" mentionId="{4c13ee8d-0fab-417c-9bc9-40c513644d91}" startIndex="0" length="24"/>
    </x18tc:mentions>
  </x18tc:threadedComment>
  <x18tc:threadedComment ref="L42" dT="2026-04-21T11:00:01.00" personId="{bfdeafa5-06a9-4bf7-a088-b321f2e611c6}" id="{df991744-c635-445c-82d7-a615174a17e2}" done="1">
    <x18tc:text xml:space="preserve">@quan.trinh@sotatek.com e hoir vụ add dự án ở đây với
theo e hiểu đã chọn dự án từ đầu r thì ở đây chỉ fixed 1 dự án thui chứ nhỉ, sao lại cho add flexible z
Hay cột chọn phạm vi trước khi lập báo cáo đáng ra p bỏ đi nhể? Báo cáo này k cần chọn Dự án hay gì trc khi lập?</x18tc:text>
    <x18tc:mentions>
      <x18tc:mention mentionpersonId="{a6f6689e-f182-4b50-81a4-f3fc2c15f277}" mentionId="{f878d5ac-0577-4969-aebb-d86f8d10a8ca}" startIndex="0" length="23"/>
    </x18tc:mentions>
  </x18tc:threadedComment>
  <x18tc:threadedComment ref="L42" dT="2026-04-21T11:31:38.00" personId="{7bda7452-2897-4718-82d3-4d0d52c4b17b}" id="{2005d05e-cb48-4429-8ce7-4c27ba919fbc}" parentId="{df991744-c635-445c-82d7-a615174a17e2}">
    <x18tc:text xml:space="preserve">Tương tự câu trên nhá, a thấy đều là dạng bảng nên đang hình dung sẽ thêm được nhiều, thay vì chỉ 1</x18tc:text>
  </x18tc:threadedComment>
  <x18tc:threadedComment ref="L42" dT="2026-04-21T11:37:38.00" personId="{bfdeafa5-06a9-4bf7-a088-b321f2e611c6}" id="{e813154c-e3a2-401d-bd70-90d1a6b77285}" parentId="{df991744-c635-445c-82d7-a615174a17e2}">
    <x18tc:text xml:space="preserve">dạ, ý e là: Nếu đã chọn 1 dự án thì chỉ auto fill data của dự án đó
Vì sao lại dc add thêm nhiều dự án ấy
Cái cọt M chọn phạm vi kia là chỉ chọn 1 dự án thôi --&gt; nên e đang nghĩ BC này của a k có phạm vi gì đúng k?</x18tc:text>
  </x18tc:threadedComment>
  <x18tc:threadedComment ref="L42" dT="2026-04-21T11:38:39.00" personId="{7bda7452-2897-4718-82d3-4d0d52c4b17b}" id="{34c9a5a5-db43-4e90-8b62-4051102f56d0}" parentId="{df991744-c635-445c-82d7-a615174a17e2}">
    <x18tc:text xml:space="preserve">à ko, chỉ được chọn 1 dự án thôi, còn muốn thêm dự án, thì UI sẽ có nút “thêm dự án”, rồi mình chọn tiếp á, a đag hình dung Ui như vậy</x18tc:text>
  </x18tc:threadedComment>
  <x18tc:threadedComment ref="L42" dT="2026-04-21T11:41:07.00" personId="{bfdeafa5-06a9-4bf7-a088-b321f2e611c6}" id="{aa9c35b8-5811-4589-871c-2c28dc00dbc7}" parentId="{df991744-c635-445c-82d7-a615174a17e2}">
    <x18tc:text xml:space="preserve">hmmm oke vậy cứ cho thêm dự án vậy
thế a xem giúp e UI này là đang thiếu cái dropdown list Chọn dự án đúng k? https://www.figma.com/design/cklcaM2w5S8To691104P3j/C%E1%BB%95ng-%C4%91%E1%BA%A7u-t%C6%B0-QG---B%C3%A1o-c%C3%A1o?node-id=404-4263&amp;t=Dj0EQ2ge5BeiAdxV-0</x18tc:text>
    <x18tc:extLst>
      <ext uri="{F7C98A9C-CBB3-438F-8F68-D28B6AF4A901}">
        <xltc2:checksum/>
        <xltc2:hyperlink startIndex="110" length="150" url="https://www.figma.com/design/cklcaM2w5S8To691104P3j/C%E1%BB%95ng-%C4%91%E1%BA%A7u-t%C6%B0-QG---B%C3%A1o-c%C3%A1o?node-id=404-4263&amp;t=Dj0EQ2ge5BeiAdxV-0"/>
      </ext>
    </x18tc:extLst>
  </x18tc:threadedComment>
  <x18tc:threadedComment ref="L42" dT="2026-04-21T11:41:34.00" personId="{7bda7452-2897-4718-82d3-4d0d52c4b17b}" id="{4e08bfb6-c4cd-466f-bd91-b8b711e2065b}" parentId="{df991744-c635-445c-82d7-a615174a17e2}">
    <x18tc:text xml:space="preserve">A hỏi BA bên đó về các trường ttin lấy dc r nhỉ</x18tc:text>
  </x18tc:threadedComment>
  <x18tc:threadedComment ref="L42" dT="2026-04-21T11:46:34.00" personId="{bfdeafa5-06a9-4bf7-a088-b321f2e611c6}" id="{7002f098-c7f0-4060-8bc5-deae1a3f8a0d}" parentId="{df991744-c635-445c-82d7-a615174a17e2}">
    <x18tc:text xml:space="preserve">khum e thắc mắc đúng vụ chọn dự án ban đầu thôi hix =)))))
A xem nhé: https://prnt.sc/wEs1oVTsbimK
https://prnt.sc/2DJalV2yrNnw
--&gt; cái hình số 2 là 1 loại báo cáo phải chọn dự án trước(chính là phạm vi báo cáo) để fill data vào. Tuy nhiên ở BC của a thì hiện tại chưa thiết kế phần chọn dự án --&gt; vậy có cần thêm ko
Và các phần XTDT có thật sự lấy dc từ việc map = Dự án đa chọn k á, vì ở biểu tieps theo e lại thấy dc chọn nhiều dự án</x18tc:text>
    <x18tc:extLst>
      <ext uri="{F7C98A9C-CBB3-438F-8F68-D28B6AF4A901}">
        <xltc2:checksum/>
        <xltc2:hyperlink startIndex="70" length="28" url="https://prnt.sc/wEs1oVTsbimK"/>
        <xltc2:hyperlink startIndex="99" length="28" url="https://prnt.sc/2DJalV2yrNnw"/>
      </ext>
    </x18tc:extLst>
  </x18tc:threadedComment>
  <x18tc:threadedComment ref="L42" dT="2026-04-21T11:51:43.00" personId="{7bda7452-2897-4718-82d3-4d0d52c4b17b}" id="{4730c21b-ff78-4931-85f1-c00765f90417}" parentId="{df991744-c635-445c-82d7-a615174a17e2}">
    <x18tc:text xml:space="preserve">OKOK, rất xin lỗi, a sửa rồi, anh hiểu ý e r. Phạm vi dự báo cáo cho a sửa lại:
B.IV.3: là hoạt động xúc tiến đầu tư
B.IV.4: Dự án
Danh mục ....: Dự án</x18tc:text>
    <x18tc:extLst>
      <ext uri="{F7C98A9C-CBB3-438F-8F68-D28B6AF4A901}">
        <xltc2:checksum/>
        <xltc2:hyperlink startIndex="80" length="4" url="http://B.IV"/>
        <xltc2:hyperlink startIndex="117" length="4" url="http://B.IV"/>
      </ext>
    </x18tc:extLst>
  </x18tc:threadedComment>
  <x18tc:threadedComment ref="C48" dT="2026-04-21T09:52:01.00" personId="{bfdeafa5-06a9-4bf7-a088-b321f2e611c6}" id="{36e21928-7636-411c-99bc-0f3114db0f8a}" done="0">
    <x18tc:text xml:space="preserve">@han.luong@sotatek.com e ơi cái báo cáo gộp đang có sẵn trong wf phải thêm mẫu này nữa ạ
la gộp 4 mẫu</x18tc:text>
    <x18tc:mentions>
      <x18tc:mention mentionpersonId="{0915c30b-9064-47b0-927f-4ed2b2c08b87}" mentionId="{c8a7b3ac-8688-42d4-b761-5f673287f333}" startIndex="0" length="22"/>
    </x18tc:mentions>
  </x18tc:threadedComment>
  <x18tc:threadedComment ref="L309" dT="2026-04-27T11:13:18.00" personId="{bfdeafa5-06a9-4bf7-a088-b321f2e611c6}" id="{2ed85660-00bf-4fe4-92d5-d15a71a39126}" done="0">
    <x18tc:text xml:space="preserve">@hoai.ho@sotatek.com làm việc với @xika.le@sotatek.com về idea thiết kế giao diện màn này nhé</x18tc:text>
    <x18tc:mentions>
      <x18tc:mention mentionpersonId="{174ab7d5-075e-4be8-9258-671acaa6321f}" mentionId="{f929130f-238d-4066-92cd-ef0aa735fcf5}" startIndex="0" length="20"/>
      <x18tc:mention mentionpersonId="{22ba6b21-494a-4e7e-b5f6-be4676dbdb5a}" mentionId="{103bb1ce-46aa-49ee-a573-1e46fc70f0db}" startIndex="34" length="20"/>
    </x18tc:mentions>
  </x18tc:threadedComment>
  <x18tc:threadedComment ref="L387" dT="2026-04-23T04:45:19.00" personId="{bfdeafa5-06a9-4bf7-a088-b321f2e611c6}" id="{cd069fe0-a5ce-467d-9e61-e3dfd63d4806}" done="1">
    <x18tc:text xml:space="preserve">@yen.trinh@sotatek.com Dữ liệu cột 3-&gt;19: Người dùng tự nhập tay hay hệ thống lấy từ API Cổng 1 cửa QG?
c assume cho e cái nhá</x18tc:text>
    <x18tc:mentions>
      <x18tc:mention mentionpersonId="{9ea2d83d-b3fe-47a1-8712-ac16048304c6}" mentionId="{6ac38075-3bd0-47c5-ba3f-2abc9d59c124}" startIndex="0" length="22"/>
    </x18tc:mentions>
  </x18tc:threadedComment>
  <x18tc:threadedComment ref="L387" dT="2026-04-23T05:37:20.00" personId="{994fabc8-7fca-4e40-b2a2-1669b92def7d}" id="{259caeae-a169-41f1-a45c-ea540ca8aa25}" parentId="{cd069fe0-a5ce-467d-9e61-e3dfd63d4806}">
    <x18tc:text xml:space="preserve">done nha
1 total reaction
Huyen (Hexie) Dinh reacted with 😘 at 2026-04-23 06:35 AM</x18tc:text>
  </x18tc:threadedComment>
  <x18tc:threadedComment ref="L10" dT="2026-04-18T19:19:30.00" personId="{bfdeafa5-06a9-4bf7-a088-b321f2e611c6}" id="{883ff5ba-7dbf-44d5-83b1-61d38c8d40c8}" done="0">
    <x18tc:text xml:space="preserve">Mn list tất cả các trường ra kèm rule validation nhé</x18tc:text>
  </x18tc:threadedComment>
  <x18tc:threadedComment ref="L48" dT="2026-04-21T11:41:23.00" personId="{bfdeafa5-06a9-4bf7-a088-b321f2e611c6}" id="{5a5319e0-6abe-48ef-8f69-981db3c90dc6}" done="0">
    <x18tc:text xml:space="preserve">B.IV.2 cho phép user nhập tay "Năm báo cáo" (≤ năm hiện tại). B.IV.3 có "Kỳ báo cáo" Auto-fill từ hệ thống và Disabled. Nếu user nhập Năm = 2024 ở B.IV.2, nhưng hệ thống auto-fill Kỳ báo cáo = 2025 ở B.IV.3 — hai trường này có bắt buộc phải khớp nhau không? @quan.trinh@sotatek.com</x18tc:text>
    <x18tc:mentions>
      <x18tc:mention mentionpersonId="{a6f6689e-f182-4b50-81a4-f3fc2c15f277}" mentionId="{804f6716-10b6-45ec-a92f-8b7d1ab1665a}" startIndex="258" length="23"/>
    </x18tc:mentions>
    <x18tc:extLst>
      <ext uri="{F7C98A9C-CBB3-438F-8F68-D28B6AF4A901}">
        <xltc2:checksum/>
        <xltc2:hyperlink startIndex="0" length="4" url="http://B.IV"/>
        <xltc2:hyperlink startIndex="62" length="4" url="http://B.IV"/>
        <xltc2:hyperlink startIndex="147" length="4" url="http://B.IV"/>
        <xltc2:hyperlink startIndex="200" length="4" url="http://B.IV"/>
      </ext>
    </x18tc:extLst>
  </x18tc:threadedComment>
  <x18tc:threadedComment ref="L48" dT="2026-04-21T11:43:08.00" personId="{7bda7452-2897-4718-82d3-4d0d52c4b17b}" id="{e98e506f-7a93-4d1c-bccb-c9e0f30da348}" parentId="{5a5319e0-6abe-48ef-8f69-981db3c90dc6}">
    <x18tc:text xml:space="preserve">Có required khớp nhau, do đính kèm 1 bộ, a dùng logic thông thường hoy</x18tc:text>
  </x18tc:threadedComment>
  <x18tc:threadedComment ref="L48" dT="2026-04-21T11:43:31.00" personId="{bfdeafa5-06a9-4bf7-a088-b321f2e611c6}" id="{782a5aa9-93ce-49b9-80ca-3d1a87e4fb2a}" parentId="{5a5319e0-6abe-48ef-8f69-981db3c90dc6}">
    <x18tc:text xml:space="preserve">oke a ơi vậy thì nếu khác thì bắt phải khớp theo thằng nào?</x18tc:text>
  </x18tc:threadedComment>
  <x18tc:threadedComment ref="L48" dT="2026-04-21T11:44:43.00" personId="{7bda7452-2897-4718-82d3-4d0d52c4b17b}" id="{64dbad25-6fe7-4a9d-ae61-fa3f8efac305}" parentId="{5a5319e0-6abe-48ef-8f69-981db3c90dc6}">
    <x18tc:text xml:space="preserve">a thấy bắt khớp theo thằng B.IV.2 do nó là báo cáo lời, giới thiệu các báo cáo nó đang nộp kèm</x18tc:text>
    <x18tc:extLst>
      <ext uri="{F7C98A9C-CBB3-438F-8F68-D28B6AF4A901}">
        <xltc2:checksum/>
        <xltc2:hyperlink startIndex="27" length="4" url="http://B.IV"/>
      </ext>
    </x18tc:extLst>
  </x18tc:threadedComment>
  <x18tc:threadedComment ref="L48" dT="2026-04-21T13:33:26.00" personId="{bfdeafa5-06a9-4bf7-a088-b321f2e611c6}" id="{ed9ccf84-e57e-46eb-950c-886372e55647}" parentId="{5a5319e0-6abe-48ef-8f69-981db3c90dc6}">
    <x18tc:text xml:space="preserve">thế e đổi rule tí là nhập từ bên B.IV.2 xong thì auto fill data vào bên B.IV.3 theo trường bên B.IV.2 nhé</x18tc:text>
    <x18tc:extLst>
      <ext uri="{F7C98A9C-CBB3-438F-8F68-D28B6AF4A901}">
        <xltc2:checksum/>
        <xltc2:hyperlink startIndex="33" length="4" url="http://B.IV"/>
        <xltc2:hyperlink startIndex="72" length="4" url="http://B.IV"/>
        <xltc2:hyperlink startIndex="95" length="4" url="http://B.IV"/>
      </ext>
    </x18tc:extLst>
  </x18tc:threadedComment>
  <x18tc:threadedComment ref="L48" dT="2026-04-21T15:01:17.00" personId="{7bda7452-2897-4718-82d3-4d0d52c4b17b}" id="{ccf5781e-cee3-48e3-8c63-6bd082d7ece5}" parentId="{5a5319e0-6abe-48ef-8f69-981db3c90dc6}">
    <x18tc:text xml:space="preserve">yes sỉe</x18tc:text>
  </x18tc:threadedComment>
  <x18tc:threadedComment ref="L36" dT="2026-04-21T11:04:10.00" personId="{bfdeafa5-06a9-4bf7-a088-b321f2e611c6}" id="{ce784d77-11ec-4ba4-b069-e90bb134a5c6}" done="1">
    <x18tc:text xml:space="preserve">Phần 2,3 là data auto-fill, nhưng lấy từ dự án đã chọn hay gì á a? @quan.trinh@sotatek.com</x18tc:text>
    <x18tc:mentions>
      <x18tc:mention mentionpersonId="{a6f6689e-f182-4b50-81a4-f3fc2c15f277}" mentionId="{7e5e9bf5-e0e6-428c-a6c7-3b5ffe2dcaee}" startIndex="67" length="23"/>
    </x18tc:mentions>
  </x18tc:threadedComment>
  <x18tc:threadedComment ref="L36" dT="2026-04-21T11:31:06.00" personId="{7bda7452-2897-4718-82d3-4d0d52c4b17b}" id="{e5ae8d45-fd24-46af-8f8b-789328c35ecd}" parentId="{ce784d77-11ec-4ba4-b069-e90bb134a5c6}">
    <x18tc:text xml:space="preserve">Bên XTĐT thì input sẽ kp là giấy chứng nhận mà gọi là Kế hoạch đầu tư, bên a Chí cung cấp, a thấy trong báo cáo đang dạng bảng, tức là thêm được nhiều "Tên hoạt động XTĐT"</x18tc:text>
  </x18tc:threadedComment>
  <x18tc:threadedComment ref="L36" dT="2026-04-21T11:40:22.00" personId="{bfdeafa5-06a9-4bf7-a088-b321f2e611c6}" id="{49d6dffc-a6c0-4864-a629-9bf2ead7773f}" parentId="{ce784d77-11ec-4ba4-b069-e90bb134a5c6}">
    <x18tc:text xml:space="preserve">Vâng nhưng mấy cái đó có lấy dc từ việc chon 1 dự án k á a, hay bên này data fill vào là theo cái khác k phải dự án?</x18tc:text>
  </x18tc:threadedComment>
  <x18tc:threadedComment ref="L36" dT="2026-04-21T11:52:35.00" personId="{7bda7452-2897-4718-82d3-4d0d52c4b17b}" id="{621889e0-2825-4a5a-a4e2-93c5234e41ff}" parentId="{ce784d77-11ec-4ba4-b069-e90bb134a5c6}">
    <x18tc:text xml:space="preserve">Có các dữ liệu a ghi đc fill đều lấy được theo Object chọn nhé, Dự án/Hoạt động đầu tư</x18tc:text>
  </x18tc:threadedComment>
  <x18tc:threadedComment ref="L36" dT="2026-04-21T13:33:41.00" personId="{bfdeafa5-06a9-4bf7-a088-b321f2e611c6}" id="{3db60ef5-d399-4003-8e8a-b8596478d09a}" parentId="{ce784d77-11ec-4ba4-b069-e90bb134a5c6}">
    <x18tc:text xml:space="preserve">oki oki got that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2" dT="2026-04-17T02:56:47.00" personId="{bfdeafa5-06a9-4bf7-a088-b321f2e611c6}" id="{1f929588-5be4-499a-a89e-e600242853b7}" done="1">
    <x18tc:text xml:space="preserve">@quan.trinh@sotatek.com response giúp e câu này nhớ</x18tc:text>
    <x18tc:mentions>
      <x18tc:mention mentionpersonId="{a6f6689e-f182-4b50-81a4-f3fc2c15f277}" mentionId="{6e0aecd3-83e5-4419-a4f4-85a351f2d338}" startIndex="0" length="23"/>
    </x18tc:mentions>
  </x18tc:threadedComment>
  <x18tc:threadedComment ref="E22" dT="2026-04-17T02:58:20.00" personId="{7bda7452-2897-4718-82d3-4d0d52c4b17b}" id="{9a8a1447-b98d-4f4d-93b8-371580b933de}" parentId="{1f929588-5be4-499a-a89e-e600242853b7}">
    <x18tc:text xml:space="preserve">anh trả lời r nhá</x18tc:text>
  </x18tc:threadedComment>
  <x18tc:threadedComment ref="G38" dT="2026-04-22T03:01:23.00" personId="{bfdeafa5-06a9-4bf7-a088-b321f2e611c6}" id="{23372872-039b-419c-bd05-cd72846cd16c}" done="0">
    <x18tc:text xml:space="preserve">@van.pham@sotatek.com</x18tc:text>
    <x18tc:mentions>
      <x18tc:mention mentionpersonId="{38ee64fa-2b94-4745-a3af-1b5239a6b30f}" mentionId="{84e9369b-3185-4c5e-9f9d-e010bd08dec0}" startIndex="0" length="21"/>
    </x18tc:mentions>
  </x18tc:threadedComment>
  <x18tc:threadedComment ref="G38" dT="2026-04-22T05:00:16.00" personId="{b6d64e78-d239-4283-8213-5945157e3989}" id="{03823d77-29dc-4b9e-86c0-c5232982d1e0}" parentId="{23372872-039b-419c-bd05-cd72846cd16c}">
    <x18tc:text xml:space="preserve">không nói tới văn bản biểu mẫu, ý nói về các từ ngữ hiển thị trên trang web nói chung.
bên user site đang dùng site này: https://cmc-portal.zamiga.vn/
hiện tai thấy đang có multi-language
@hoai.ho@sotatek.com</x18tc:text>
    <x18tc:mentions>
      <x18tc:mention mentionpersonId="{174ab7d5-075e-4be8-9258-671acaa6321f}" mentionId="{cfeca325-ebef-4dcb-8efb-f747741a2dbd}" startIndex="188" length="20"/>
    </x18tc:mentions>
    <x18tc:extLst>
      <ext uri="{F7C98A9C-CBB3-438F-8F68-D28B6AF4A901}">
        <xltc2:checksum/>
        <xltc2:hyperlink startIndex="121" length="29" url="https://cmc-portal.zamiga.vn/"/>
      </ext>
    </x18tc:extLst>
  </x18tc:threadedComment>
  <x18tc:threadedComment ref="G38" dT="2026-04-24T10:27:52.00" personId="{b6d64e78-d239-4283-8213-5945157e3989}" id="{2ca9a976-2e79-4114-bd5c-bfd16e0a0858}" parentId="{23372872-039b-419c-bd05-cd72846cd16c}">
    <x18tc:text xml:space="preserve">@huyen.dinh2@sotatek.com @hoai.ho@sotatek.com  confirm giúp mình nhé</x18tc:text>
    <x18tc:mentions>
      <x18tc:mention mentionpersonId="{39956280-6d50-4dfc-9095-820cfba3e87c}" mentionId="{5a3aa40b-272e-4b12-870d-b90c1be61a16}" startIndex="0" length="24"/>
      <x18tc:mention mentionpersonId="{174ab7d5-075e-4be8-9258-671acaa6321f}" mentionId="{187d0450-4fdf-4c12-b178-0377467e21ad}" startIndex="25" length="20"/>
    </x18tc:mentions>
  </x18tc:threadedComment>
  <x18tc:threadedComment ref="K22" dT="2026-04-17T03:00:25.00" personId="{bfdeafa5-06a9-4bf7-a088-b321f2e611c6}" id="{e6e1c3d3-0e71-4ba7-9a0f-e1680b43bfa9}" done="0">
    <x18tc:text xml:space="preserve">@quan.trinh@sotatek.com đây nứa ạ</x18tc:text>
    <x18tc:mentions>
      <x18tc:mention mentionpersonId="{a6f6689e-f182-4b50-81a4-f3fc2c15f277}" mentionId="{9a0489b5-845c-4bb0-a9aa-da816346a8ce}" startIndex="0" length="23"/>
    </x18tc:mentions>
  </x18tc:threadedComment>
  <x18tc:threadedComment ref="K22" dT="2026-04-17T03:23:08.00" personId="{7bda7452-2897-4718-82d3-4d0d52c4b17b}" id="{e56dd5d7-8293-40ab-a6df-1eab360ce2ad}" parentId="{e6e1c3d3-0e71-4ba7-9a0f-e1680b43bfa9}">
    <x18tc:text xml:space="preserve">báo cáo đột xuất họ k dùng phần mềm để nộp, nộp ở bên ngoài</x18tc:text>
  </x18tc:threadedComment>
  <x18tc:threadedComment ref="K36" dT="2026-04-21T02:49:42.00" personId="{bfdeafa5-06a9-4bf7-a088-b321f2e611c6}" id="{ef4a7766-2450-4fa6-8923-22a7fbc73e58}" done="1">
    <x18tc:text xml:space="preserve">@quan.trinh@sotatek.com đây nx a nhá</x18tc:text>
    <x18tc:mentions>
      <x18tc:mention mentionpersonId="{a6f6689e-f182-4b50-81a4-f3fc2c15f277}" mentionId="{04f907f4-e8e3-4a7b-a66c-a0f7dca556dc}" startIndex="0" length="23"/>
    </x18tc:mentions>
  </x18tc:threadedComment>
  <x18tc:threadedComment ref="E12" dT="2026-04-09T07:17:22.00" personId="{bfdeafa5-06a9-4bf7-a088-b321f2e611c6}" id="{c7c0631d-0ad2-4f7d-80e1-f5976e14c920}" done="1">
    <x18tc:text xml:space="preserve">@anh.luu@sotatek.com cái này c cx check để update nhé ạ
https://docs.google.com/spreadsheets/d/1x2SesBBk863MuD9JCWrOXeDMcsfFamUP4P7RmeTtmls/edit?gid=613618740#gid=613618740</x18tc:text>
    <x18tc:mentions>
      <x18tc:mention mentionpersonId="{f23f1e0e-0636-43a4-b167-2a51896a5de5}" mentionId="{20f83514-516d-4da0-942c-6f0b3fba0fbf}" startIndex="0" length="20"/>
    </x18tc:mentions>
    <x18tc:extLst>
      <ext uri="{F7C98A9C-CBB3-438F-8F68-D28B6AF4A901}">
        <xltc2:checksum/>
        <xltc2:hyperlink startIndex="56" length="116" url="https://docs.google.com/spreadsheets/d/1x2SesBBk863MuD9JCWrOXeDMcsfFamUP4P7RmeTtmls/edit?gid=613618740#gid=613618740"/>
      </ext>
    </x18tc:extLst>
  </x18tc:threadedComment>
  <x18tc:threadedComment ref="E12" dT="2026-04-09T07:20:14.00" personId="{48d083f7-c439-499a-916c-ac9a2f4cd61e}" id="{840f47ed-5f1b-4009-9d6a-1ae07ea2ab2d}" parentId="{c7c0631d-0ad2-4f7d-80e1-f5976e14c920}">
    <x18tc:text xml:space="preserve">c thấy sheet báo cáo có 2 BC trong cùng 1 sheet. để c xoá tương ứng nhé</x18tc:text>
  </x18tc:threadedComment>
  <x18tc:threadedComment ref="E12" dT="2026-04-09T07:20:57.00" personId="{bfdeafa5-06a9-4bf7-a088-b321f2e611c6}" id="{9bdd2388-f5d0-4b4f-a3ac-6d2973e78a29}" parentId="{c7c0631d-0ad2-4f7d-80e1-f5976e14c920}">
    <x18tc:text xml:space="preserve">dạ đây là 2 loai báo cáo khác nhau có mẫu khác nhau đó ạ
c xem hình như đang bị copy thiếu mẫu íii</x18tc:text>
  </x18tc:threadedComment>
  <x18tc:threadedComment ref="E12" dT="2026-04-09T07:21:51.00" personId="{48d083f7-c439-499a-916c-ac9a2f4cd61e}" id="{f0ec1c6f-4d26-4039-bd29-64c18740b95a}" parentId="{c7c0631d-0ad2-4f7d-80e1-f5976e14c920}">
    <x18tc:text xml:space="preserve">done nhé</x18tc:text>
  </x18tc:threadedComment>
  <x18tc:threadedComment ref="E12" dT="2026-04-09T07:23:15.00" personId="{48d083f7-c439-499a-916c-ac9a2f4cd61e}" id="{8ee51a60-968e-461d-85c4-8a61c4c56130}" parentId="{c7c0631d-0ad2-4f7d-80e1-f5976e14c920}">
    <x18tc:text xml:space="preserve">trong sheet copy thừa á em. sheet [UTC] A.IV.10a &amp; [UTC] A.IV.10b lại có mẫu BC của A.IV.10a và  A.IV.10b. 
c đã xoá 1 mẫu và để lại mẫu tương ứng
1 total reaction
Huyen (Hexie) Dinh reacted with 🥰 at 2026-04-09 07:32 AM</x18tc:text>
    <x18tc:extLst>
      <ext uri="{F7C98A9C-CBB3-438F-8F68-D28B6AF4A901}">
        <xltc2:checksum/>
        <xltc2:hyperlink startIndex="40" length="4" url="http://A.IV"/>
        <xltc2:hyperlink startIndex="57" length="4" url="http://A.IV"/>
        <xltc2:hyperlink startIndex="84" length="4" url="http://A.IV"/>
        <xltc2:hyperlink startIndex="97" length="4" url="http://A.IV"/>
      </ext>
    </x18tc:extLst>
  </x18tc:threadedComment>
  <x18tc:threadedComment ref="E13" dT="2026-04-09T07:16:21.00" personId="{bfdeafa5-06a9-4bf7-a088-b321f2e611c6}" id="{56ed4e97-be50-4fed-9c6b-4a7730e4af4e}" done="1">
    <x18tc:text xml:space="preserve">C @anh.luu@sotatek.com ơi, c check lại đường link, mở đúng sheet cần gắn link rùi paste lại link nha ạ
xong c rep cmt này giúp e mí</x18tc:text>
    <x18tc:mentions>
      <x18tc:mention mentionpersonId="{f23f1e0e-0636-43a4-b167-2a51896a5de5}" mentionId="{592acdb2-0fcb-4183-aba5-e4756f20a603}" startIndex="2" length="20"/>
    </x18tc:mentions>
  </x18tc:threadedComment>
  <x18tc:threadedComment ref="E13" dT="2026-04-09T07:20:45.00" personId="{48d083f7-c439-499a-916c-ac9a2f4cd61e}" id="{7f871359-410f-4bc0-885f-355445ee8fca}" parentId="{56ed4e97-be50-4fed-9c6b-4a7730e4af4e}">
    <x18tc:text xml:space="preserve">em ơi cần sửa ở chỗ nào thế gắn link giúp c với</x18tc:text>
  </x18tc:threadedComment>
  <x18tc:threadedComment ref="E13" dT="2026-04-09T07:40:15.00" personId="{48d083f7-c439-499a-916c-ac9a2f4cd61e}" id="{85ec2bd7-8863-4785-8461-0386ce1c2da5}" parentId="{56ed4e97-be50-4fed-9c6b-4a7730e4af4e}">
    <x18tc:text xml:space="preserve">@huyen.dinh2@sotatek.com ơi update ở sheet Updated WBS (Báo cáo) chứ đúng không em? vì phần báo cáo ĐTRNN ở sheet WBS (Báo cáo) ban đầu là outdated rồi</x18tc:text>
    <x18tc:mentions>
      <x18tc:mention mentionpersonId="{39956280-6d50-4dfc-9095-820cfba3e87c}" mentionId="{c1a5e54a-f760-4faa-9372-a49facc2fd99}" startIndex="0" length="24"/>
    </x18tc:mentions>
  </x18tc:threadedComment>
  <x18tc:threadedComment ref="L36" dT="2026-04-21T03:04:46.00" personId="{bfdeafa5-06a9-4bf7-a088-b321f2e611c6}" id="{77d07e4e-d794-47c6-a0e4-7d23326d8608}" done="0">
    <x18tc:text xml:space="preserve">e đang cho mẫu cái UC 161-166 là cho chọn theo năm để lọc, kp theo kỳ a ạ, hmmmm vậy cho chọn dropdown theo kỳ hả</x18tc:text>
  </x18tc:threadedComment>
  <x18tc:threadedComment ref="L36" dT="2026-04-21T03:05:06.00" personId="{bfdeafa5-06a9-4bf7-a088-b321f2e611c6}" id="{68de4892-cac9-4e6f-8035-cc569199dac0}" parentId="{77d07e4e-d794-47c6-a0e4-7d23326d8608}">
    <x18tc:text xml:space="preserve">vậy mỗi kỳ hạn sẽ 1 kiểu, mà nhỡ kỳ hạn lại là chọn range ngày thì lọc z hơi khó đó</x18tc:text>
  </x18tc:threadedComment>
  <x18tc:threadedComment ref="L36" dT="2026-04-21T03:20:15.00" personId="{7bda7452-2897-4718-82d3-4d0d52c4b17b}" id="{d7838122-937f-4baa-b806-e585d3b7c18d}" parentId="{77d07e4e-d794-47c6-a0e4-7d23326d8608}">
    <x18tc:text xml:space="preserve">Làm như bữa trước á, hnhu a chụp ảnh roài, ngó qua figma nhá, a capture hệ thống cũ</x18tc:text>
  </x18tc:threadedComment>
  <x18tc:threadedComment ref="K9" dT="2026-04-08T11:13:20.00" personId="{bfdeafa5-06a9-4bf7-a088-b321f2e611c6}" id="{fa9d9720-c91b-4b92-82cc-49709657e8b2}" done="1">
    <x18tc:text xml:space="preserve">@quan.trinh@sotatek.com check nốt hộ e =)))</x18tc:text>
    <x18tc:mentions>
      <x18tc:mention mentionpersonId="{a6f6689e-f182-4b50-81a4-f3fc2c15f277}" mentionId="{af016c60-1e28-4bb5-9dcb-05077fcac778}" startIndex="0" length="23"/>
    </x18tc:mentions>
  </x18tc:threadedComment>
  <x18tc:threadedComment ref="K9" dT="2026-04-08T12:08:25.00" personId="{7bda7452-2897-4718-82d3-4d0d52c4b17b}" id="{3a64d448-cbc0-4327-9816-1538b989d3fe}" parentId="{fa9d9720-c91b-4b92-82cc-49709657e8b2}">
    <x18tc:text xml:space="preserve">A trloi r đó</x18tc:text>
  </x18tc:threadedComment>
  <x18tc:threadedComment ref="K9" dT="2026-04-08T12:08:26.00" personId="{7bda7452-2897-4718-82d3-4d0d52c4b17b}" id="{4836905b-1883-40c5-8b99-0b391e3b0a91}" parentId="{fa9d9720-c91b-4b92-82cc-49709657e8b2}">
    <x18tc:text xml:space="preserve">Marked as resolved</x18tc:text>
  </x18tc:threadedComment>
  <x18tc:threadedComment ref="K9" dT="2026-04-08T12:08:28.00" personId="{7bda7452-2897-4718-82d3-4d0d52c4b17b}" id="{96cd54ec-71d3-4cd2-a095-2822c013542e}" parentId="{fa9d9720-c91b-4b92-82cc-49709657e8b2}">
    <x18tc:text xml:space="preserve">Re-opened</x18tc:text>
  </x18tc:threadedComment>
  <x18tc:threadedComment ref="K9" dT="2026-04-08T12:09:17.00" personId="{bfdeafa5-06a9-4bf7-a088-b321f2e611c6}" id="{5977d2ce-79e0-4035-aab4-c8e02e52476f}" parentId="{fa9d9720-c91b-4b92-82cc-49709657e8b2}">
    <x18tc:text xml:space="preserve">À okkkkk</x18tc:text>
  </x18tc:threadedComment>
  <x18tc:threadedComment ref="K9" dT="2026-04-08T12:10:53.00" personId="{7bda7452-2897-4718-82d3-4d0d52c4b17b}" id="{0fd34c25-7ca5-4d10-9454-fd9788a85d9c}" parentId="{fa9d9720-c91b-4b92-82cc-49709657e8b2}">
    <x18tc:text xml:space="preserve">Thông tư 131 là triển được r đó. Đợi mai lấy nốt thông tin của Đầu tư nước ngoài r bên onsite transfer về</x18tc:text>
  </x18tc:threadedComment>
  <x18tc:threadedComment ref="K9" dT="2026-04-08T12:13:40.00" personId="{bfdeafa5-06a9-4bf7-a088-b321f2e611c6}" id="{88cdc995-6d9c-4341-be1f-49d4b687b523}" parentId="{fa9d9720-c91b-4b92-82cc-49709657e8b2}">
    <x18tc:text xml:space="preserve">Cái file final biểu mẫu docx kia là cho phòng ban nao i a nhỉ</x18tc:text>
  </x18tc:threadedComment>
  <x18tc:threadedComment ref="K9" dT="2026-04-08T12:14:34.00" personId="{7bda7452-2897-4718-82d3-4d0d52c4b17b}" id="{9b5ea669-12a5-4acb-80e5-a0fea1430579}" parentId="{fa9d9720-c91b-4b92-82cc-49709657e8b2}">
    <x18tc:text xml:space="preserve">Anh kb, a thọ gửi nma k có context, mai hỏi lại xem sao. Nma bên ĐTRNN chưa gửi gì, hnhu chỗ đó là bên a Chí gửi thêm sau buổi họp với ĐTRNN</x18tc:text>
  </x18tc:threadedComment>
  <x18tc:threadedComment ref="K9" dT="2026-04-08T12:14:36.00" personId="{bfdeafa5-06a9-4bf7-a088-b321f2e611c6}" id="{711740fd-43c7-47a5-a73d-7857cfecbc97}" parentId="{fa9d9720-c91b-4b92-82cc-49709657e8b2}">
    <x18tc:text xml:space="preserve">Của cái đầu tư ra nước ngoài đúng hem a</x18tc:text>
  </x18tc:threadedComment>
  <x18tc:threadedComment ref="K9" dT="2026-04-08T12:14:50.00" personId="{bfdeafa5-06a9-4bf7-a088-b321f2e611c6}" id="{2e1f5e92-a7ce-4064-978c-8b0db5a13730}" parentId="{fa9d9720-c91b-4b92-82cc-49709657e8b2}">
    <x18tc:text xml:space="preserve">Oki oki mai cf 1 thể ha</x18tc:text>
  </x18tc:threadedComment>
  <x18tc:threadedComment ref="K9" dT="2026-04-08T12:15:31.00" personId="{7bda7452-2897-4718-82d3-4d0d52c4b17b}" id="{58393b60-d854-4961-a5fb-dde88324a9e8}" parentId="{fa9d9720-c91b-4b92-82cc-49709657e8b2}">
    <x18tc:text xml:space="preserve">uki mai cf lại chỗ a Thọ</x18tc:text>
  </x18tc:threadedComment>
  <x18tc:threadedComment ref="G50" dT="2026-04-22T02:10:02.00" personId="{1400098a-4d3b-4a56-8d6b-47e0f3681f47}" id="{c77c1389-b7db-410a-b468-5bb96f02cd23}" done="0">
    <x18tc:text xml:space="preserve">@yen.trinh@sotatek.com có update câu trả lời ạ</x18tc:text>
    <x18tc:mentions>
      <x18tc:mention mentionpersonId="{9ea2d83d-b3fe-47a1-8712-ac16048304c6}" mentionId="{9a109797-6f34-44d5-a7d5-4fce45baa586}" startIndex="0" length="22"/>
    </x18tc:mentions>
  </x18tc:threadedComment>
  <x18tc:threadedComment ref="K10" dT="2026-04-09T07:53:41.00" personId="{bfdeafa5-06a9-4bf7-a088-b321f2e611c6}" id="{36b2733c-ace4-4fca-b06f-bc563c199c8c}" done="1">
    <x18tc:text xml:space="preserve">@quan.trinh@sotatek.com mới add nhưng hơi nhiều ạ, lát check cho e nha</x18tc:text>
    <x18tc:mentions>
      <x18tc:mention mentionpersonId="{a6f6689e-f182-4b50-81a4-f3fc2c15f277}" mentionId="{2896c7f1-6743-49af-9be5-5da10334fa87}" startIndex="0" length="23"/>
    </x18tc:mentions>
  </x18tc:threadedComment>
  <x18tc:threadedComment ref="K10" dT="2026-04-15T04:05:43.00" personId="{7bda7452-2897-4718-82d3-4d0d52c4b17b}" id="{252347f6-b426-45a1-8791-28ae7da9200a}" parentId="{36b2733c-ace4-4fca-b06f-bc563c199c8c}">
    <x18tc:text xml:space="preserve">sr nha, bị miss nhưng đã trả lời ạ</x18tc:text>
  </x18tc:threadedComment>
  <x18tc:threadedComment ref="E38" dT="2026-04-20T03:43:38.00" personId="{bfdeafa5-06a9-4bf7-a088-b321f2e611c6}" id="{b9c0a6e7-2505-464d-aaa3-22d693c0089d}" done="0">
    <x18tc:text xml:space="preserve">a @quan.trinh@sotatek.com ơi a soát hộ e mấy câu hỏi hỏi dc bên a Chí mình ưu tiên trc nhá</x18tc:text>
    <x18tc:mentions>
      <x18tc:mention mentionpersonId="{a6f6689e-f182-4b50-81a4-f3fc2c15f277}" mentionId="{6ee23687-d25c-43d2-b485-7cb160d11447}" startIndex="2" length="23"/>
    </x18tc:mentions>
  </x18tc:threadedComment>
  <x18tc:threadedComment ref="E38" dT="2026-04-21T02:11:42.00" personId="{7bda7452-2897-4718-82d3-4d0d52c4b17b}" id="{ee54c880-6379-4760-95c9-c1cd2dd5d92c}" parentId="{b9c0a6e7-2505-464d-aaa3-22d693c0089d}">
    <x18tc:text xml:space="preserve">A trả lời r nha</x18tc:text>
  </x18tc:threadedComment>
  <x18tc:threadedComment ref="E38" dT="2026-04-21T02:49:15.00" personId="{bfdeafa5-06a9-4bf7-a088-b321f2e611c6}" id="{e33ec63f-1fed-4981-aed0-4690841e8440}" parentId="{b9c0a6e7-2505-464d-aaa3-22d693c0089d}">
    <x18tc:text xml:space="preserve">ơ đâu đó a =)))</x18tc:text>
  </x18tc:threadedComment>
  <x18tc:threadedComment ref="E38" dT="2026-04-21T02:49:45.00" personId="{7bda7452-2897-4718-82d3-4d0d52c4b17b}" id="{39413690-eb32-4cb2-8453-634590f278d4}" parentId="{b9c0a6e7-2505-464d-aaa3-22d693c0089d}">
    <x18tc:text xml:space="preserve">trả lời hết r á =))))) còn mấy câu để lại là do liên quna nhiều nghiệp vụ, k giải đáp được</x18tc:text>
  </x18tc:threadedComment>
  <x18tc:threadedComment ref="E38" dT="2026-04-21T03:01:40.00" personId="{bfdeafa5-06a9-4bf7-a088-b321f2e611c6}" id="{a457e472-90d2-43bd-9f1f-f65da14af144}" parentId="{b9c0a6e7-2505-464d-aaa3-22d693c0089d}">
    <x18tc:text xml:space="preserve">ơ vụ multilanguage này í a uii, response ở đâu đó</x18tc:text>
  </x18tc:threadedComment>
  <x18tc:threadedComment ref="K23" dT="2026-04-21T03:05:23.00" personId="{bfdeafa5-06a9-4bf7-a088-b321f2e611c6}" id="{905e8754-6939-4efd-a455-f953f952473e}" done="1">
    <x18tc:text xml:space="preserve">@quan.trinh@sotatek.com hộ e quả này nx nhá</x18tc:text>
    <x18tc:mentions>
      <x18tc:mention mentionpersonId="{a6f6689e-f182-4b50-81a4-f3fc2c15f277}" mentionId="{5778a1bb-91f6-49bb-840a-e7e291f46cbe}" startIndex="0" length="23"/>
    </x18tc:mentions>
  </x18tc:threadedComment>
  <x18tc:threadedComment ref="K23" dT="2026-04-21T03:16:04.00" personId="{7bda7452-2897-4718-82d3-4d0d52c4b17b}" id="{34351eb6-671c-4aaa-aa83-dfc3f1737a48}" parentId="{905e8754-6939-4efd-a455-f953f952473e}">
    <x18tc:text xml:space="preserve">đã rep nhớ</x18tc:text>
  </x18tc:threadedComment>
  <x18tc:threadedComment ref="G15" dT="2026-04-21T02:42:25.00" personId="{bfdeafa5-06a9-4bf7-a088-b321f2e611c6}" id="{8963f16f-45dd-4eef-a0cd-e444e411fd11}" done="0">
    <x18tc:text xml:space="preserve">A @quan.trinh@sotatek.com ơi case này cx confirm xem có thay đổi gì về data sau khi nộp BC (đoạn bị yêu cầu chỉnh sửa) thì update trực tiếp data vào bản ghi báo cáo nhỉ</x18tc:text>
    <x18tc:mentions>
      <x18tc:mention mentionpersonId="{a6f6689e-f182-4b50-81a4-f3fc2c15f277}" mentionId="{95a4e5ee-8858-4895-880f-2e1e8c3c7f77}" startIndex="2" length="23"/>
    </x18tc:mentions>
  </x18tc:threadedComment>
  <x18tc:threadedComment ref="G15" dT="2026-04-21T02:44:46.00" personId="{7bda7452-2897-4718-82d3-4d0d52c4b17b}" id="{d8ef438c-226c-4797-91fc-3b6febaeec3d}" parentId="{8963f16f-45dd-4eef-a0cd-e444e411fd11}">
    <x18tc:text xml:space="preserve">Update bản mới nhất á, chứ k cần lưu lại dữ liệu cũ, lưu lúc người dùng mở file lên lại thoai</x18tc:text>
  </x18tc:threadedComment>
  <x18tc:threadedComment ref="M23" dT="2026-04-21T03:55:04.00" personId="{bfdeafa5-06a9-4bf7-a088-b321f2e611c6}" id="{a892f4f3-191e-435f-8a69-aa503a21e9c1}" done="1">
    <x18tc:text xml:space="preserve">@quan.trinh@sotatek.com nốt a nhá, reply vào cục này lun cx dc a</x18tc:text>
    <x18tc:mentions>
      <x18tc:mention mentionpersonId="{a6f6689e-f182-4b50-81a4-f3fc2c15f277}" mentionId="{f1894eb8-bd9b-4f3e-97ce-10730d154fd3}" startIndex="0" length="23"/>
    </x18tc:mentions>
  </x18tc:threadedComment>
  <x18tc:threadedComment ref="M23" dT="2026-04-21T04:15:59.00" personId="{7bda7452-2897-4718-82d3-4d0d52c4b17b}" id="{00ced2cc-7527-42c2-9ed0-12d519ab90f3}" parentId="{a892f4f3-191e-435f-8a69-aa503a21e9c1}">
    <x18tc:text xml:space="preserve">đã reply nhá</x18tc:text>
  </x18tc:threadedComment>
  <x18tc:threadedComment ref="E54" dT="2026-04-24T04:31:06.00" personId="{bfdeafa5-06a9-4bf7-a088-b321f2e611c6}" id="{db97671c-b368-46d8-8ef6-f3893a8eccbf}" done="0">
    <x18tc:text xml:space="preserve">@hoang.ha@sotatek.com</x18tc:text>
    <x18tc:mentions>
      <x18tc:mention mentionpersonId="{fbb8e991-1b77-4878-87da-196f775efc93}" mentionId="{a571b6f3-40f3-481a-91eb-bab1c5b6d314}" startIndex="0" length="21"/>
    </x18tc:mentions>
  </x18tc:threadedComment>
  <x18tc:threadedComment ref="E54" dT="2026-04-24T09:14:12.00" personId="{bef2ef28-fa3a-48ee-bd34-ffef7971b736}" id="{c6d76661-a66d-4b75-9239-4b401fee7cd6}" parentId="{db97671c-b368-46d8-8ef6-f3893a8eccbf}">
    <x18tc:text xml:space="preserve">BE đã nhận thông tin.</x18tc:text>
  </x18tc:threadedComment>
  <x18tc:threadedComment ref="E54" dT="2026-04-24T09:14:16.00" personId="{bef2ef28-fa3a-48ee-bd34-ffef7971b736}" id="{53eb9d5b-3e5b-47c5-bda2-288f461b911e}" parentId="{db97671c-b368-46d8-8ef6-f3893a8eccbf}">
    <x18tc:text xml:space="preserve">Marked as resolved</x18tc:text>
  </x18tc:threadedComment>
  <x18tc:threadedComment ref="E54" dT="2026-04-28T04:58:13.00" personId="{bef2ef28-fa3a-48ee-bd34-ffef7971b736}" id="{957479db-02f5-40a4-97d0-019732bd5f63}" parentId="{db97671c-b368-46d8-8ef6-f3893a8eccbf}">
    <x18tc:text xml:space="preserve">@huyen.dinh2@sotatek.com anh cần confirm lại scope. Theo 2 case như vầy thì tức là mình có thêm màn admin config template báo cáo đúng không? Và hiện tại thì các e-form FE đang code theo từng template báo cáo, nên nếu admin thay đổi template báo cáo thì FE phái sửa code chứ e-form không động được đâu.
Re-opened</x18tc:text>
    <x18tc:mentions>
      <x18tc:mention mentionpersonId="{39956280-6d50-4dfc-9095-820cfba3e87c}" mentionId="{001f4ec1-9e61-49dc-8a3c-57cd45a1459e}" startIndex="0" length="24"/>
    </x18tc:mentions>
  </x18tc:threadedComment>
  <x18tc:threadedComment ref="G47" dT="2026-04-21T10:07:26.00" personId="{994fabc8-7fca-4e40-b2a2-1669b92def7d}" id="{9c466833-265e-4cd7-a526-b47c54d0cf4b}" done="0">
    <x18tc:text xml:space="preserve">@hoai.ho@sotatek.com ơi, e check A.II.8 nha; nhưng trong mẫu này chị không thấy có thông tin Tổ chức đại diện á</x18tc:text>
    <x18tc:mentions>
      <x18tc:mention mentionpersonId="{174ab7d5-075e-4be8-9258-671acaa6321f}" mentionId="{3fec98e6-ecab-41cf-974c-cc2120b21bf1}" startIndex="0" length="20"/>
    </x18tc:mentions>
    <x18tc:extLst>
      <ext uri="{F7C98A9C-CBB3-438F-8F68-D28B6AF4A901}">
        <xltc2:checksum/>
        <xltc2:hyperlink startIndex="33" length="4" url="http://A.II"/>
      </ext>
    </x18tc:extLst>
  </x18tc:threadedComment>
  <x18tc:threadedComment ref="G47" dT="2026-04-21T10:34:18.00" personId="{1400098a-4d3b-4a56-8d6b-47e0f3681f47}" id="{18d5f6df-b4ff-44cd-ba44-0d820c101da6}" parentId="{9c466833-265e-4cd7-a526-b47c54d0cf4b}">
    <x18tc:text xml:space="preserve">Vâng ạ để em check rồi có gì em nhắn chị nhé ạ em cảm ơn</x18tc:text>
  </x18tc:threadedComment>
  <x18tc:threadedComment ref="G48" dT="2026-04-21T10:24:53.00" personId="{1400098a-4d3b-4a56-8d6b-47e0f3681f47}" id="{05e505f1-7346-407a-896f-5261219f0713}" done="0">
    <x18tc:text xml:space="preserve">@yen.trinh@sotatek.com @huyen.dinh2@sotatek.com 
Các chị ơi, em có raise lên vđề về việc mapping mã dự án và các attribute liên quan, cách quản lý và lưu trữ nó trong database hiện tại đang nnao (refer anh Hùng SA) ạ. Task này cần priority cao để đi đề xuất khách ạ. 
-&gt; cần mapping được lưu ở đâu, lưu nnao, có kèm theo attribute gì, liên kết với các bảng nào</x18tc:text>
    <x18tc:mentions>
      <x18tc:mention mentionpersonId="{9ea2d83d-b3fe-47a1-8712-ac16048304c6}" mentionId="{2a367546-4855-47b7-9bac-916404187386}" startIndex="0" length="22"/>
      <x18tc:mention mentionpersonId="{39956280-6d50-4dfc-9095-820cfba3e87c}" mentionId="{c3734170-6b66-40aa-84d9-d937c30fe19b}" startIndex="23" length="24"/>
    </x18tc:mentions>
  </x18tc:threadedComment>
  <x18tc:threadedComment ref="G48" dT="2026-04-21T11:48:38.00" personId="{bfdeafa5-06a9-4bf7-a088-b321f2e611c6}" id="{82cf4841-f287-4409-b4ee-e470d450f5ce}" parentId="{05e505f1-7346-407a-896f-5261219f0713}">
    <x18tc:text xml:space="preserve">@hung.nguyen4@sotatek.com @hoang.ha@sotatek.com 2 a đọc qua trc giúp e với ạ</x18tc:text>
    <x18tc:mentions>
      <x18tc:mention mentionpersonId="{d1ff6d42-3112-48ce-9372-8fd57a378d1f}" mentionId="{eb0d3945-38b5-4314-b58f-2998a49d2812}" startIndex="0" length="25"/>
      <x18tc:mention mentionpersonId="{fbb8e991-1b77-4878-87da-196f775efc93}" mentionId="{bb48a679-1d0a-47de-a845-7f8b80906ac8}" startIndex="26" length="21"/>
    </x18tc:mentions>
  </x18tc:threadedComment>
  <x18tc:threadedComment ref="G48" dT="2026-04-22T15:43:06.00" personId="{bef2ef28-fa3a-48ee-bd34-ffef7971b736}" id="{d9ff8338-24f7-41df-89f2-772683203ab8}" parentId="{05e505f1-7346-407a-896f-5261219f0713}">
    <x18tc:text xml:space="preserve">@huyen.dinh2@sotatek.com anh đã trao đổi thông tin chi tiết với hoai.ho và forward việc lấy dữ liệu bảng dự án của hệ thống cũ cho anh DE sắp tới sẽ onsite tại chỗ của khách hàng nhé. Vì bảo mật dữ liệu nên phải đến tận nơi khách hàng mới truy cập được.
Email anh DE onsite là phuong.cao2@sotatek.com</x18tc:text>
    <x18tc:mentions>
      <x18tc:mention mentionpersonId="{39956280-6d50-4dfc-9095-820cfba3e87c}" mentionId="{0a45ffa8-505c-4539-9e03-12e14635aaa5}" startIndex="0" length="24"/>
    </x18tc:mentions>
    <x18tc:extLst>
      <ext uri="{F7C98A9C-CBB3-438F-8F68-D28B6AF4A901}">
        <xltc2:checksum/>
        <xltc2:hyperlink startIndex="64" length="7" url="http://hoai.ho"/>
      </ext>
    </x18tc:extLst>
  </x18tc:threadedComment>
  <x18tc:threadedComment ref="G48" dT="2026-04-22T15:45:43.00" personId="{bfdeafa5-06a9-4bf7-a088-b321f2e611c6}" id="{e68d2c69-3c9f-4b51-83ad-80a946e0c355}" parentId="{05e505f1-7346-407a-896f-5261219f0713}">
    <x18tc:text xml:space="preserve">Dạ anh ơi em cảm ơn mn nha</x18tc:text>
  </x18tc:threadedComment>
  <x18tc:threadedComment ref="G10" dT="2026-04-09T02:14:28.00" personId="{7bda7452-2897-4718-82d3-4d0d52c4b17b}" id="{adfd1052-9461-4b4b-98d9-0fd0ad4b56d1}" done="0">
    <x18tc:text xml:space="preserve">@huyen.dinh2@sotatek.com a gửi flow trước mn đọc nhé. Workflow báo cáo sẽ tương tự tại các cấp, và gửi lên cấp trên</x18tc:text>
    <x18tc:mentions>
      <x18tc:mention mentionpersonId="{39956280-6d50-4dfc-9095-820cfba3e87c}" mentionId="{e923f990-bdcf-476e-ab35-35a5cef292c0}" startIndex="0" length="24"/>
    </x18tc:mentions>
  </x18tc:threadedComment>
  <x18tc:threadedComment ref="G10" dT="2026-04-09T02:20:01.00" personId="{bfdeafa5-06a9-4bf7-a088-b321f2e611c6}" id="{d0f423dc-2b3c-414f-82e7-6f05239374e9}" parentId="{adfd1052-9461-4b4b-98d9-0fd0ad4b56d1}">
    <x18tc:text xml:space="preserve">oki oki
ấy vậy e đang hiểu phòng ban nào cx có flow báo cáo giống nhau hở? 1 flow apply cho 103 báo cáo lun?</x18tc:text>
  </x18tc:threadedComment>
  <x18tc:threadedComment ref="G10" dT="2026-04-09T02:23:32.00" personId="{7bda7452-2897-4718-82d3-4d0d52c4b17b}" id="{24891c9c-7373-4716-b1c8-b7d91336de2e}" parentId="{adfd1052-9461-4b4b-98d9-0fd0ad4b56d1}">
    <x18tc:text xml:space="preserve">Đúng rồi, workflow giống nhau, nhưng actor tham gia các báo cáo sẽ khác nhau á. Nma actor tham gia thì k ảnh hưởng workflow. Lí do là cấp trên tiếp nhận báo cáo không ai muốn ngồi duyệt - mục đích duyệt là do hệ thống cũ không đáp ứng được việc validate các thông tin trống, nên họ mới phải làm vậy. Mình xử lí được validate các trường yêu cầu là đc nhá
1 total reaction
Huyen (Hexie) Dinh reacted with 😍 at 2026-04-09 02:25 AM</x18tc:text>
  </x18tc:threadedComment>
  <x18tc:threadedComment ref="G10" dT="2026-04-09T02:24:50.00" personId="{7bda7452-2897-4718-82d3-4d0d52c4b17b}" id="{2e4c936f-735b-4e5a-bc11-daeb5b7a4a64}" parentId="{adfd1052-9461-4b4b-98d9-0fd0ad4b56d1}">
    <x18tc:text xml:space="preserve">Confirm thì workflow mới được 2 phòng là Ban Quản lý KCN/KKT và ĐTRNN, còn XTĐT thì chưa có thời gian nên chưa tới mục trao đổi của mình</x18tc:text>
  </x18tc:threadedComment>
  <x18tc:threadedComment ref="G10" dT="2026-04-09T02:25:43.00" personId="{bfdeafa5-06a9-4bf7-a088-b321f2e611c6}" id="{ecb829db-a7cf-4763-b7a7-e6a432cbbb75}" parentId="{adfd1052-9461-4b4b-98d9-0fd0ad4b56d1}">
    <x18tc:text xml:space="preserve">oki a nha, vậy còn XTĐT, và hnay có bên ĐTTN a nhỉ</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3" dT="2026-04-13T07:01:00.00" personId="{1400098a-4d3b-4a56-8d6b-47e0f3681f47}" id="{67bff15e-93f8-44c1-a7e3-d3b4409453b5}" done="0">
    <x18tc:text xml:space="preserve">Trong biểu mẫu hiển thị các bên ký:
Đại diện có thẩm quyền của đơn vị tổ chức; Cá nhân</x18tc:text>
  </x18tc:threadedComment>
  <x18tc:threadedComment ref="G14" dT="2026-04-13T06:52:48.00" personId="{1400098a-4d3b-4a56-8d6b-47e0f3681f47}" id="{31e2b1d1-2734-42e1-bb0b-7bb73d2bb31c}" done="0">
    <x18tc:text xml:space="preserve">Mapping theo biểu mẫu</x18tc:text>
  </x18tc:threadedComment>
  <x18tc:threadedComment ref="F14" dT="2026-04-13T06:52:34.00" personId="{1400098a-4d3b-4a56-8d6b-47e0f3681f47}" id="{5bb2b9cf-d6b9-46d1-bd3d-d99862401e62}" done="0">
    <x18tc:text xml:space="preserve">Mapping theo biểu mẫu</x18tc:text>
  </x18tc:threadedComment>
  <x18tc:threadedComment ref="L713" dT="2026-04-11T08:39:25.00" personId="{bfdeafa5-06a9-4bf7-a088-b321f2e611c6}" id="{2179591c-a74e-49fe-a2cf-323c1334c083}" done="1">
    <x18tc:text xml:space="preserve">Cancel vì gộp mẫu I.4</x18tc:text>
  </x18tc:threadedComment>
  <x18tc:threadedComment ref="L731" dT="2026-04-11T08:48:49.00" personId="{bfdeafa5-06a9-4bf7-a088-b321f2e611c6}" id="{96ebe665-3e14-45a0-b416-3f6e106a23f1}" done="0">
    <x18tc:text xml:space="preserve">Đã đổi thành Mẫu I.16</x18tc:text>
  </x18tc:threadedComment>
  <x18tc:threadedComment ref="B1133" dT="2026-04-09T07:05:02.00" personId="{bfdeafa5-06a9-4bf7-a088-b321f2e611c6}" id="{e08d3d07-01f6-4835-aaa7-6caa8af767fa}" done="0">
    <x18tc:text xml:space="preserve">@quan.trinh@sotatek.com có cái nhóm cuối này e cx đang kb thuộc phòng ban nào
Có phải bên ĐTNN hem?</x18tc:text>
    <x18tc:mentions>
      <x18tc:mention mentionpersonId="{a6f6689e-f182-4b50-81a4-f3fc2c15f277}" mentionId="{7a6a46ad-4672-4354-a64e-20f61535eb2b}" startIndex="0" length="23"/>
    </x18tc:mentions>
  </x18tc:threadedComment>
  <x18tc:threadedComment ref="B1133" dT="2026-04-09T07:58:50.00" personId="{7bda7452-2897-4718-82d3-4d0d52c4b17b}" id="{22da4ef9-001d-4eae-93b6-ec2f7b7ae6ca}" parentId="{e08d3d07-01f6-4835-aaa7-6caa8af767fa}">
    <x18tc:text xml:space="preserve">anh nghĩ cái này là của 1 cửa, k nằm trong mục mình làm các phòng ban đang họp nên bỏ đi đc. Mục này là lấy theo thông tư 03 hả</x18tc:text>
  </x18tc:threadedComment>
  <x18tc:threadedComment ref="B15" dT="2026-04-10T06:53:51.00" personId="{bfdeafa5-06a9-4bf7-a088-b321f2e611c6}" id="{9bd96f59-78a2-415e-9975-e66d23aadfb2}" done="1">
    <x18tc:text xml:space="preserve">@quan.trinh@sotatek.com cx hỏi hộ e cả vụ dashboard này nhá =))) chưa có tí thông tin gì</x18tc:text>
    <x18tc:mentions>
      <x18tc:mention mentionpersonId="{a6f6689e-f182-4b50-81a4-f3fc2c15f277}" mentionId="{7159dff0-4ab4-4bc8-992e-3b15d9a21c7c}" startIndex="0" length="23"/>
    </x18tc:mentions>
  </x18tc:threadedComment>
  <x18tc:threadedComment ref="B15" dT="2026-04-11T09:17:03.00" personId="{7bda7452-2897-4718-82d3-4d0d52c4b17b}" id="{42897617-51cc-4a93-bf94-c05b6209a6c1}" parentId="{9bd96f59-78a2-415e-9975-e66d23aadfb2}">
    <x18tc:text xml:space="preserve">dashboard này cứ theo như bên MBFS gợi ý nhé, khách hàng họ k có cmt gì
1 total reaction
Huyen (Hexie) Dinh reacted with 😍 at 2026-04-11 09:23 AM</x18tc:text>
  </x18tc:threadedComment>
  <x18tc:threadedComment ref="C749" dT="2026-04-11T08:56:42.00" personId="{bfdeafa5-06a9-4bf7-a088-b321f2e611c6}" id="{60be54de-1bd4-41c0-9e7f-06ee09a22b4d}" done="1">
    <x18tc:text xml:space="preserve">A @quan.trinh@sotatek.com ơi e check trong file phụ lục X đang thiếu báo cáo này với cái Báo cáo tình hình hoạt động của dự án đầu tư bên dưới
Đang cố tình bỏ hay miss á a</x18tc:text>
    <x18tc:mentions>
      <x18tc:mention mentionpersonId="{a6f6689e-f182-4b50-81a4-f3fc2c15f277}" mentionId="{c2ada9de-efac-483b-8449-7aed192308b4}" startIndex="2" length="23"/>
    </x18tc:mentions>
  </x18tc:threadedComment>
  <x18tc:threadedComment ref="C749" dT="2026-04-11T09:11:19.00" personId="{7bda7452-2897-4718-82d3-4d0d52c4b17b}" id="{cf0fb761-0833-47e0-af94-02b8dafaa212}" parentId="{60be54de-1bd4-41c0-9e7f-06ee09a22b4d}">
    <x18tc:text xml:space="preserve">a co dien ma nhi =))) de a check lai</x18tc:text>
  </x18tc:threadedComment>
  <x18tc:threadedComment ref="C749" dT="2026-04-11T09:29:40.00" personId="{bfdeafa5-06a9-4bf7-a088-b321f2e611c6}" id="{cdcfb47f-f560-4067-aebc-b3b9b7a50f1d}" parentId="{60be54de-1bd4-41c0-9e7f-06ee09a22b4d}">
    <x18tc:text xml:space="preserve">Marked as resolved</x18tc:text>
  </x18tc:threadedComment>
  <x18tc:threadedComment ref="C749" dT="2026-04-11T09:30:46.00" personId="{bfdeafa5-06a9-4bf7-a088-b321f2e611c6}" id="{04907e58-3d3b-4ba1-99c6-c075253cd58f}" parentId="{60be54de-1bd4-41c0-9e7f-06ee09a22b4d}">
    <x18tc:text xml:space="preserve">https://docs.google.com/document/d/1qJrWxygbM-6dMjcr3Wh56iMXoasEXwPU_LnbEgaKUcE/edit?tab=t.c6tetdox37ut
Ei e check cái này là từ cái thông tư cũ ấy
còn cái Báo cáo tình hình hoạt động của dự án đầu tư bên dưới là lấy trên web -&gt; k có mẫu, chắc p check web
Re-opened</x18tc:text>
    <x18tc:extLst>
      <ext uri="{F7C98A9C-CBB3-438F-8F68-D28B6AF4A901}">
        <xltc2:checksum/>
        <xltc2:hyperlink startIndex="0" length="103" url="https://docs.google.com/document/d/1qJrWxygbM-6dMjcr3Wh56iMXoasEXwPU_LnbEgaKUcE/edit?tab=t.c6tetdox37ut"/>
      </ext>
    </x18tc:extLst>
  </x18tc:threadedComment>
  <x18tc:threadedComment ref="C749" dT="2026-04-11T09:33:05.00" personId="{bfdeafa5-06a9-4bf7-a088-b321f2e611c6}" id="{3710e3cb-5097-4bbb-882f-d4f159cd2767}" parentId="{60be54de-1bd4-41c0-9e7f-06ee09a22b4d}">
    <x18tc:text xml:space="preserve">A @quan.trinh@sotatek.com ơi e bảo, cái báo cáo tình hình hoạt động của dự án đầu tư bên dưới thì k nói, tại nó là báo cáo onl
nhưng cái báo cáo định kỳ hàng năm của bộ, ngành lquan kia thì thuộc thông tư cũ --&gt; Bỏ đi nhỉ?</x18tc:text>
    <x18tc:mentions>
      <x18tc:mention mentionpersonId="{a6f6689e-f182-4b50-81a4-f3fc2c15f277}" mentionId="{02a338f2-a58b-466a-88b7-fa0e8eabe44a}" startIndex="2" length="23"/>
    </x18tc:mentions>
  </x18tc:threadedComment>
  <x18tc:threadedComment ref="B113" dT="2026-04-09T09:22:38.00" personId="{48d083f7-c439-499a-916c-ac9a2f4cd61e}" id="{57291863-1c43-4244-ac3d-fa7e90bc76a8}" done="0">
    <x18tc:text xml:space="preserve">Ref: https://chinhphu.vn/?pageid=27160&amp;docid=205341
So sánh với thông tư 02/2025: (https://datafiles.chinhphu.vn/cpp/files/vbpq/2022/02/02-bkhdt.signed.pdf) thấy:
CHƯA CÓ:
- Báo cáo tình hình thực hiện dự án và kết quả hoạt động kinh doanh của doanh nghiệp (page 18/22)
@huyen.dinh2@sotatek.com
Assigned to huyen.dinh2@sotatek.com</x18tc:text>
    <x18tc:mentions>
      <x18tc:mention mentionpersonId="{39956280-6d50-4dfc-9095-820cfba3e87c}" mentionId="{0d8b8745-f2e7-4f2a-9506-92200a7ae13d}" startIndex="271" length="24"/>
    </x18tc:mentions>
    <x18tc:extLst>
      <ext uri="{F7C98A9C-CBB3-438F-8F68-D28B6AF4A901}">
        <xltc2:checksum/>
        <xltc2:hyperlink startIndex="5" length="46" url="https://chinhphu.vn/?pageid=27160&amp;docid=205341"/>
        <xltc2:hyperlink startIndex="84" length="72" url="https://datafiles.chinhphu.vn/cpp/files/vbpq/2022/02/02-bkhdt.signed.pdf"/>
      </ext>
    </x18tc:extLst>
  </x18tc:threadedComment>
  <x18tc:threadedComment ref="B23" dT="2026-04-10T04:21:25.00" personId="{bfdeafa5-06a9-4bf7-a088-b321f2e611c6}" id="{2fef1c42-44b3-418a-bfb7-b81e83f931f8}" done="1">
    <x18tc:text xml:space="preserve">@phuong.ha@sotatek.com @tien.nguyen2@sotatek.com 2 c ơi, ở mỗi 1 Danh mục e đều gắn link thông tư r nhé
Chiều teaam BA sẽ process cắt file theo từng báo cáo và gắn link tại cột V nha ạ
1 total reaction
Phuong Ha reacted with ❤️ at 2026-04-14 02:50 AM</x18tc:text>
    <x18tc:mentions>
      <x18tc:mention mentionpersonId="{c631f810-5bf4-4c10-894c-4d24e23d3acc}" mentionId="{702aa562-25a0-48a0-ac36-c6f433c893c8}" startIndex="0" length="22"/>
      <x18tc:mention mentionpersonId="{5bd50f49-d32c-4aaa-b820-187418c6fb9c}" mentionId="{9306a429-4488-4e76-a8a7-e3c4deaa8641}" startIndex="23" length="25"/>
    </x18tc:mentions>
  </x18tc:threadedComment>
  <x18tc:threadedComment ref="H668" dT="2026-04-13T10:17:40.00" personId="{1400098a-4d3b-4a56-8d6b-47e0f3681f47}" id="{15197a32-34d3-4ce8-b9d2-5c9ec20871ce}" done="0">
    <x18tc:text xml:space="preserve">6 tháng kể từ ngày có báo cáo quyết toán thuế hoặc văn bản có giá trị pháp lý tương đương</x18tc:text>
  </x18tc:threadedComment>
  <x18tc:threadedComment ref="F677" dT="2026-04-13T10:11:37.00" personId="{1400098a-4d3b-4a56-8d6b-47e0f3681f47}" id="{d0c766a1-11d2-409f-b2bd-fd81d01cab68}" done="0">
    <x18tc:text xml:space="preserve">nhà đầu tư cá nhân/chủ hộ kinh doanh/người đại diện theo pháp luật của tổ chức/doanh nghiệp</x18tc:text>
  </x18tc:threadedComment>
  <x18tc:threadedComment ref="F194" dT="2026-04-13T09:23:26.00" personId="{1400098a-4d3b-4a56-8d6b-47e0f3681f47}" id="{24f81926-c693-4944-afba-1a3c80b7f5ad}" done="0">
    <x18tc:text xml:space="preserve">Biểu mẫu hiển thị người ký: Thủ trưởng đơn vị</x18tc:text>
  </x18tc:threadedComment>
  <x18tc:threadedComment ref="C677" dT="2026-04-09T09:19:25.00" personId="{bfdeafa5-06a9-4bf7-a088-b321f2e611c6}" id="{bb6f82ee-e2ba-4adf-88ff-fe1b95bc8032}" done="0">
    <x18tc:text xml:space="preserve">không phải báo cáo định kỳ, mà là báo cáo phát sinh theo sự kiện khi nhà đầu tư thực hiện nghiệp vụ cho vay vốn</x18tc:text>
  </x18tc:threadedComment>
  <x18tc:threadedComment ref="M12" dT="2026-04-09T05:06:40.00" personId="{bfdeafa5-06a9-4bf7-a088-b321f2e611c6}" id="{ea1ba22e-910c-4973-b2f6-7b586a3eac2a}" done="0">
    <x18tc:text xml:space="preserve">- Ưu tiên cao: Theo thông tư 
- Ưu tiên TB: Theo biểu mẫu
- Ưu tiên thấp: Không có thông tin
- Cancel: Nếu đánh In-scope/Out-of-scope = Cancel --&gt; Mức độ Ưu tiên cũng là Cancel
- Chưa xác định: Cac UC out-of-scope đang chờ dc Cancel hoặc Appove</x18tc:text>
  </x18tc:threadedComment>
  <x18tc:threadedComment ref="L113" dT="2026-04-10T03:26:48.00" personId="{bfdeafa5-06a9-4bf7-a088-b321f2e611c6}" id="{2ee92f51-27db-4422-b101-212343329085}" done="0">
    <x18tc:text xml:space="preserve">Gộp BC A.I.9</x18tc:text>
  </x18tc:threadedComment>
  <x18tc:threadedComment ref="B944" dT="2026-04-10T04:02:47.00" personId="{bfdeafa5-06a9-4bf7-a088-b321f2e611c6}" id="{d0470e97-4a27-4734-8c4f-5143725b001a}" done="0">
    <x18tc:text xml:space="preserve">@quan.trinh@sotatek.com hiện tại QL ĐTTN mới chỉ có 1 báo cáo a nhớ, chiều họp dc vs họ a cx check hộ e nha</x18tc:text>
    <x18tc:mentions>
      <x18tc:mention mentionpersonId="{a6f6689e-f182-4b50-81a4-f3fc2c15f277}" mentionId="{a4cf6f12-c1f4-49fb-9f15-7794956716bb}" startIndex="0" length="23"/>
    </x18tc:mentions>
  </x18tc:threadedComment>
  <x18tc:threadedComment ref="B944" dT="2026-04-10T04:04:45.00" personId="{7bda7452-2897-4718-82d3-4d0d52c4b17b}" id="{f198d237-bb99-4652-8178-d84e5a8b6c77}" parentId="{d0470e97-4a27-4734-8c4f-5143725b001a}">
    <x18tc:text xml:space="preserve">ugi nhé</x18tc:text>
  </x18tc:threadedComment>
  <x18tc:threadedComment ref="B944" dT="2026-04-11T09:17:31.00" personId="{7bda7452-2897-4718-82d3-4d0d52c4b17b}" id="{737f465b-78ba-470f-a223-d34d94de7fb2}" parentId="{d0470e97-4a27-4734-8c4f-5143725b001a}">
    <x18tc:text xml:space="preserve">NVu liên quan tới ĐTNN, sẽ thu thập trong quá trình đó</x18tc:text>
  </x18tc:threadedComment>
  <x18tc:threadedComment ref="L713" dT="2026-04-11T10:01:01.00" personId="{bfdeafa5-06a9-4bf7-a088-b321f2e611c6}" id="{f4c21552-666e-4c7d-accb-a29ddb86ca7f}" done="0">
    <x18tc:text xml:space="preserve">Bỏ do thuộc TT cũ</x18tc:text>
  </x18tc:threadedComment>
  <x18tc:threadedComment ref="L722" dT="2026-04-11T10:06:39.00" personId="{bfdeafa5-06a9-4bf7-a088-b321f2e611c6}" id="{4ae5b25c-f965-4355-9a1c-c87f520c08da}" done="0">
    <x18tc:text xml:space="preserve">Bỏ do thuộc TT cũ</x18tc:text>
  </x18tc:threadedComment>
  <x18tc:threadedComment ref="L122" dT="2026-04-11T09:54:12.00" personId="{bfdeafa5-06a9-4bf7-a088-b321f2e611c6}" id="{8490379a-987f-4a00-b865-956369d85d79}" done="0">
    <x18tc:text xml:space="preserve">Bị xóa khỏi bản Dự thảo thông tư</x18tc:text>
  </x18tc:threadedComment>
  <x18tc:threadedComment ref="L740" dT="2026-04-11T08:51:14.00" personId="{bfdeafa5-06a9-4bf7-a088-b321f2e611c6}" id="{60932338-f3df-427e-9908-f184d1a6f030}" done="0">
    <x18tc:text xml:space="preserve">Đã đổi thành Mẫu I.17</x18tc:text>
  </x18tc:threadedComment>
  <x18tc:threadedComment ref="H677" dT="2026-04-13T10:18:36.00" personId="{1400098a-4d3b-4a56-8d6b-47e0f3681f47}" id="{c9fad3f0-945f-4ac6-90b7-1fdc8d43d766}" done="0">
    <x18tc:text xml:space="preserve">Event trigger</x18tc:text>
  </x18tc:threadedComment>
  <x18tc:threadedComment ref="D30" dT="2026-04-13T08:25:39.00" personId="{bfdeafa5-06a9-4bf7-a088-b321f2e611c6}" id="{97bb7ad7-6900-4389-838f-259d40bf6644}" done="1">
    <x18tc:text xml:space="preserve">@anh.luu@sotatek.com c ơi thêm chức năng này nhé, trong các BC đều có 1 popup xem báo cáo từng nộp
R ví dụ có 1 báo cáo bị yêu cầu chỉnh sửa thì cũng sẽ mở popup up &gt; Chọn báo cáo bị yêu cầu chỉnh sửa để sửa lại
&gt; Xem dc trạng thái từng báo cáo, life cycle, etc
1 total reaction
Hai Anh (Harper) Luu reacted with 👍 at 2026-04-13 10:17 AM</x18tc:text>
    <x18tc:mentions>
      <x18tc:mention mentionpersonId="{f23f1e0e-0636-43a4-b167-2a51896a5de5}" mentionId="{f5240157-ce19-4aef-8e01-f4e6e8199464}" startIndex="0" length="20"/>
    </x18tc:mentions>
  </x18tc:threadedComment>
  <x18tc:threadedComment ref="G953" dT="2026-04-13T07:23:21.00" personId="{1400098a-4d3b-4a56-8d6b-47e0f3681f47}" id="{27eaa9fe-c75d-4117-9355-75966f2b11c6}" done="0">
    <x18tc:text xml:space="preserve">Người ký: Thủ trưởng đơn vị</x18tc:text>
  </x18tc:threadedComment>
  <x18tc:threadedComment ref="D136" dT="2026-04-10T09:59:55.00" personId="{bfdeafa5-06a9-4bf7-a088-b321f2e611c6}" id="{4fdfca4a-f55a-40c1-a209-f01acb643af5}" done="0">
    <x18tc:text xml:space="preserve">@quan.trinh@sotatek.com a ơi có làm phần phê duyệt/từ chối này nữa k nhỉ?</x18tc:text>
    <x18tc:mentions>
      <x18tc:mention mentionpersonId="{a6f6689e-f182-4b50-81a4-f3fc2c15f277}" mentionId="{c8acb1eb-53a6-4c46-a5f7-1f91de6d7e13}" startIndex="0" length="23"/>
    </x18tc:mentions>
  </x18tc:threadedComment>
  <x18tc:threadedComment ref="D136" dT="2026-04-10T10:15:14.00" personId="{7bda7452-2897-4718-82d3-4d0d52c4b17b}" id="{3da6ab9a-0f8f-42b3-a535-f9f59f2ee32d}" parentId="{4fdfca4a-f55a-40c1-a209-f01acb643af5}">
    <x18tc:text xml:space="preserve">có đó, khi họ lập báo cáo tại đơn vị, thì vẫn cần phê duyệt, từ chối, lên cấp trên mới không cần thh</x18tc:text>
  </x18tc:threadedComment>
  <x18tc:threadedComment ref="D136" dT="2026-04-11T07:24:45.00" personId="{bfdeafa5-06a9-4bf7-a088-b321f2e611c6}" id="{17abeb62-cbdd-4292-bfd6-d1df34cb0eb3}" parentId="{4fdfca4a-f55a-40c1-a209-f01acb643af5}">
    <x18tc:text xml:space="preserve">@hue.luu@sotatek.com cc c Huệ nhá</x18tc:text>
    <x18tc:mentions>
      <x18tc:mention mentionpersonId="{3aa49140-f00b-487c-8109-0534c78427d7}" mentionId="{2b075237-d869-488f-b196-7a680d94ae53}" startIndex="0" length="20"/>
    </x18tc:mentions>
  </x18tc:threadedComment>
  <x18tc:threadedComment ref="F32" dT="2026-04-13T07:01:46.00" personId="{1400098a-4d3b-4a56-8d6b-47e0f3681f47}" id="{5ede87df-f8ba-4cf8-9753-453caf7559fc}" done="0">
    <x18tc:text xml:space="preserve">Trong biểu mẫu hiển thị các bên ký:
Thủ trưởng cơ quan Bộ/UBND Cấp Tỉnh</x18tc:text>
  </x18tc:threadedComment>
  <x18tc:threadedComment ref="L12" dT="2026-04-09T05:04:38.00" personId="{bfdeafa5-06a9-4bf7-a088-b321f2e611c6}" id="{69327888-adb3-4fdb-9346-296c2365af96}" done="0">
    <x18tc:text xml:space="preserve">- In-scope: Có trong file dự toán
- Out-of-scope: Không có trong file dự toán
- Thêm mới: Out-of-scope nhưng được approve sẽ thực hiện
- Cancel: In-scope nhưng được approve bỏ
- Chưa xác định: Đang cần ktra thêm</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0" dT="2026-04-16T10:12:36.00" personId="{bfdeafa5-06a9-4bf7-a088-b321f2e611c6}" id="{3014d09e-bc28-48de-a30b-fcbca91ae40c}" done="0">
    <x18tc:text xml:space="preserve">@quan.trinh@sotatek.com @yen.le2@sotatek.com @hoai.ho@sotatek.com mn fill vào cột nội dung họp các keypoint nhé
Nên viết nội dung họp (tóm tắt), input nhận dc là gì, issue, pending point
Bên cột Next steps, mình fill các action items giúp e nhé</x18tc:text>
    <x18tc:mentions>
      <x18tc:mention mentionpersonId="{a6f6689e-f182-4b50-81a4-f3fc2c15f277}" mentionId="{b2408d43-94e5-4fb0-abe9-2f90528869cf}" startIndex="0" length="23"/>
      <x18tc:mention mentionpersonId="{8ec31a39-ca47-466b-a4cc-568a2e86ab6e}" mentionId="{8ec0b04c-9da6-413d-acff-b3d4294d12eb}" startIndex="24" length="20"/>
      <x18tc:mention mentionpersonId="{174ab7d5-075e-4be8-9258-671acaa6321f}" mentionId="{48e12461-80f8-4a6d-847e-2b62a627b4ec}" startIndex="45" length="20"/>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 dT="2026-04-17T02:25:34.00" personId="{7bda7452-2897-4718-82d3-4d0d52c4b17b}" id="{b4c067ee-142d-468e-8c6b-ef504b41ca33}" done="0">
    <x18tc:text xml:space="preserve">@tho.luu@sotatek.com e gửi file ạ</x18tc:text>
    <x18tc:mentions>
      <x18tc:mention mentionpersonId="{cc55f7c2-f727-4e9b-b0f6-9e9da6890daf}" mentionId="{cf9c3899-ec07-41d1-9194-fd7a8ee01be2}" startIndex="0" length="20"/>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521" dT="2026-04-08T08:47:16.00" personId="{48d083f7-c439-499a-916c-ac9a2f4cd61e}" id="{3816504f-4993-46f1-b6ae-a234ba4bf66d}" done="0">
    <x18tc:text xml:space="preserve">theo thông tư mới chị thấy mẫu I.4 khác mẫu B.I.5 đó https://docs.google.com/document/d/1uR5ICTuMG-2qAJQBDtxwaVvW36NgSGeG/edit</x18tc:text>
    <x18tc:extLst>
      <ext uri="{F7C98A9C-CBB3-438F-8F68-D28B6AF4A901}">
        <xltc2:checksum/>
        <xltc2:hyperlink startIndex="53" length="73" url="https://docs.google.com/document/d/1uR5ICTuMG-2qAJQBDtxwaVvW36NgSGeG/edit"/>
      </ext>
    </x18tc:extLst>
  </x18tc:threadedComment>
  <x18tc:threadedComment ref="I12" dT="2026-04-03T17:30:50.00" personId="{bfdeafa5-06a9-4bf7-a088-b321f2e611c6}" id="{6ce3973d-a9bd-4e89-9c7a-dedfd82571bd}" done="0">
    <x18tc:text xml:space="preserve">Mức độ ưu tiên: 
Ưu tiên cao: Các báo cáo có Nguồn thông tin từ Thông tư
Ưu tiên trung bình: Các báo cáo hiện đang có trên web (có nguồn refer) hoặc báo cáo dạng biểu số)
Ưu tiên thấp: Còn lại
File: https://docs.google.com/spreadsheets/d/1s2e5WkiVMd5k7m902awvdHtggMhlt9AZ/edit?gid=1692413452#gid=1692413452
Web: https://fdi.gov.vn/Pages/trangchu.aspx</x18tc:text>
    <x18tc:extLst>
      <ext uri="{F7C98A9C-CBB3-438F-8F68-D28B6AF4A901}">
        <xltc2:checksum/>
        <xltc2:hyperlink startIndex="199" length="107" url="https://docs.google.com/spreadsheets/d/1s2e5WkiVMd5k7m902awvdHtggMhlt9AZ/edit?gid=1692413452#gid=1692413452"/>
        <xltc2:hyperlink startIndex="312" length="38" url="https://fdi.gov.vn/Pages/trangchu.aspx"/>
      </ext>
    </x18tc:extLst>
  </x18tc:threadedComment>
  <x18tc:threadedComment ref="C116" dT="2026-04-05T09:33:21.00" personId="{bfdeafa5-06a9-4bf7-a088-b321f2e611c6}" id="{c776ddbd-b88c-4ac2-9caa-d4e652d67e14}" done="0">
    <x18tc:text xml:space="preserve">các báo cáo quý/năm etc --&gt; có gộp 1 màn + filter được không?</x18tc:text>
  </x18tc:threadedComment>
  <x18tc:threadedComment ref="U24" dT="2026-04-09T07:22:24.00" personId="{bfdeafa5-06a9-4bf7-a088-b321f2e611c6}" id="{c8bebdf5-53ad-4f7b-9e79-f1636f226092}" done="0">
    <x18tc:text xml:space="preserve">C @anh.luu@sotatek.com ơi mấy cột ở đây nè
lúc gắn link mình đang gắn file docs hoặc file excel --&gt; thì h mình gắn đúng link của cái tab hoặc sheet chứa mẫu đó ạ --&gt; Click phát mở dc đúng trang luôn
1 total reaction
Hai Anh (Harper) Luu reacted with 👍 at 2026-04-09 07:25 AM</x18tc:text>
    <x18tc:mentions>
      <x18tc:mention mentionpersonId="{f23f1e0e-0636-43a4-b167-2a51896a5de5}" mentionId="{3dbcf823-dd3e-4f1b-b5ab-34e137ac7115}" startIndex="2" length="20"/>
    </x18tc:mentions>
  </x18tc:threadedComment>
  <x18tc:threadedComment ref="H283" dT="2026-04-05T11:12:04.00" personId="{bfdeafa5-06a9-4bf7-a088-b321f2e611c6}" id="{ccf19bfc-d0ca-489f-b532-af6e03c34713}" done="0">
    <x18tc:text xml:space="preserve">Chưa biết refer loại nào vì có 2 loại gần trùng tên</x18tc:text>
  </x18tc:threadedComment>
  <x18tc:threadedComment ref="H325" dT="2026-04-05T11:12:49.00" personId="{bfdeafa5-06a9-4bf7-a088-b321f2e611c6}" id="{d91eec99-188c-497b-9d61-bad77d7dc4fe}" done="0">
    <x18tc:text xml:space="preserve">2 báo cáo trùng tên trong file rà soát</x18tc:text>
  </x18tc:threadedComment>
  <x18tc:threadedComment ref="H268" dT="2026-04-05T11:11:13.00" personId="{bfdeafa5-06a9-4bf7-a088-b321f2e611c6}" id="{bb709ad2-cb79-4832-99e0-a5f16a1f099d}" done="0">
    <x18tc:text xml:space="preserve">Note: Có 2 loại báo cáo trong file rà soát, UC thì đang ghi chung chung</x18tc:text>
  </x18tc:threadedComment>
  <x18tc:threadedComment ref="H268" dT="2026-04-05T11:11:27.00" personId="{bfdeafa5-06a9-4bf7-a088-b321f2e611c6}" id="{45ea4898-cb3c-4dd0-aff9-c6f121d40c4a}" parentId="{bb709ad2-cb79-4832-99e0-a5f16a1f099d}">
    <x18tc:text xml:space="preserve">loại theo tháng là thêm mới trong file rà soát</x18tc:text>
  </x18tc:threadedComment>
  <x18tc:threadedComment ref="I212" dT="2026-04-07T09:35:24.00" personId="{bfdeafa5-06a9-4bf7-a088-b321f2e611c6}" id="{d4d8709a-e2f2-4284-a235-5f091f4d43dd}" done="1">
    <x18tc:text xml:space="preserve">@hoai.ho@sotatek.com ơi cái nào e PiC thì update ở cột BA PiC cho c nhé</x18tc:text>
    <x18tc:mentions>
      <x18tc:mention mentionpersonId="{174ab7d5-075e-4be8-9258-671acaa6321f}" mentionId="{f79de5f9-a063-4aa4-a142-97a62e7527f3}" startIndex="0" length="20"/>
    </x18tc:mentions>
  </x18tc:threadedComment>
  <x18tc:threadedComment ref="I212" dT="2026-04-07T09:46:50.00" personId="{1400098a-4d3b-4a56-8d6b-47e0f3681f47}" id="{684ecaef-7480-4f0a-b189-96e58af3684b}" parentId="{d4d8709a-e2f2-4284-a235-5f091f4d43dd}">
    <x18tc:text xml:space="preserve">Done ạ</x18tc:text>
  </x18tc:threadedComment>
  <x18tc:threadedComment ref="C220" dT="2026-04-05T09:38:58.00" personId="{bfdeafa5-06a9-4bf7-a088-b321f2e611c6}" id="{0fd17a7e-ddc4-402c-971c-30df75a4bb26}" done="0">
    <x18tc:text xml:space="preserve">có gộp kèm theo filter view: group by quốc tịch và group by địa phương dc k?</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mailto:huyen.dinh2@sotatek.com" TargetMode="External"/><Relationship Id="rId22" Type="http://schemas.openxmlformats.org/officeDocument/2006/relationships/hyperlink" Target="mailto:hoai.ho@sotatek.com" TargetMode="External"/><Relationship Id="rId21" Type="http://schemas.openxmlformats.org/officeDocument/2006/relationships/hyperlink" Target="mailto:quan.trinh@sotatek.com" TargetMode="External"/><Relationship Id="rId24" Type="http://schemas.openxmlformats.org/officeDocument/2006/relationships/hyperlink" Target="mailto:anh.luu@sotatek.com" TargetMode="External"/><Relationship Id="rId23" Type="http://schemas.openxmlformats.org/officeDocument/2006/relationships/hyperlink" Target="mailto:yen.le2@sotatek.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7p5_YI2ktMbSG60FTDV0kRQvHzNln7go/edit" TargetMode="External"/><Relationship Id="rId9" Type="http://schemas.openxmlformats.org/officeDocument/2006/relationships/hyperlink" Target="https://jira.sotatek.com/projects/MBFS/summary" TargetMode="External"/><Relationship Id="rId26" Type="http://schemas.openxmlformats.org/officeDocument/2006/relationships/hyperlink" Target="mailto:huy.lai2@sotatek.com" TargetMode="External"/><Relationship Id="rId25" Type="http://schemas.openxmlformats.org/officeDocument/2006/relationships/hyperlink" Target="mailto:nga.nguyen6@sotatek.com" TargetMode="External"/><Relationship Id="rId28" Type="http://schemas.openxmlformats.org/officeDocument/2006/relationships/hyperlink" Target="mailto:xika.le@sotatek.com" TargetMode="External"/><Relationship Id="rId27" Type="http://schemas.openxmlformats.org/officeDocument/2006/relationships/hyperlink" Target="mailto:han.luong@sotatek.com" TargetMode="External"/><Relationship Id="rId5" Type="http://schemas.openxmlformats.org/officeDocument/2006/relationships/hyperlink" Target="https://docs.google.com/spreadsheets/d/1UBqibVM1vtaTuMxxuuGvSgfz4jIdB1Ze/edit?usp=drive_link&amp;ouid=109012736839205327459&amp;rtpof=true&amp;sd=true" TargetMode="External"/><Relationship Id="rId6" Type="http://schemas.openxmlformats.org/officeDocument/2006/relationships/hyperlink" Target="https://docs.google.com/document/d/1UYp5p-a_0OjWvLqb38kHWm7OfH_fbDwGEvU7IyGpXw4/edit?tab=t.0" TargetMode="External"/><Relationship Id="rId29" Type="http://schemas.openxmlformats.org/officeDocument/2006/relationships/hyperlink" Target="http://cmc-portal.zamiga.vn/" TargetMode="External"/><Relationship Id="rId7" Type="http://schemas.openxmlformats.org/officeDocument/2006/relationships/hyperlink" Target="https://t.me/+DWJGffQ7Oxk4MDdl" TargetMode="External"/><Relationship Id="rId8" Type="http://schemas.openxmlformats.org/officeDocument/2006/relationships/hyperlink" Target="https://drive.google.com/drive/folders/1BmpXbrLdkUPEcG9GIH_Hj9JHeU-_u0LT"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docs.google.com/document/d/1Kq7fI3vLVO6vvHnt7Pk94Vh7bJLwOUvK/edit?usp=drive_link&amp;ouid=109012736839205327459&amp;rtpof=true&amp;sd=true" TargetMode="External"/><Relationship Id="rId10" Type="http://schemas.openxmlformats.org/officeDocument/2006/relationships/hyperlink" Target="https://docs.google.com/spreadsheets/d/1s2e5WkiVMd5k7m902awvdHtggMhlt9AZ/edit?usp=drive_link&amp;ouid=109012736839205327459&amp;rtpof=true&amp;sd=true" TargetMode="External"/><Relationship Id="rId13" Type="http://schemas.openxmlformats.org/officeDocument/2006/relationships/hyperlink" Target="https://drive.google.com/drive/folders/1Ghp9e3JH_92TCb-apk7wFe5lphC4fyxd?usp=drive_link" TargetMode="External"/><Relationship Id="rId12" Type="http://schemas.openxmlformats.org/officeDocument/2006/relationships/hyperlink" Target="https://drive.google.com/drive/folders/1RTxijJuFVzCtI7Rw0G_OB7z_Tg7bD7VF?usp=drive_link" TargetMode="External"/><Relationship Id="rId15" Type="http://schemas.openxmlformats.org/officeDocument/2006/relationships/hyperlink" Target="https://drive.google.com/drive/folders/1BVTI3sa2N5ddV-Um08m6Lj_WTxbaWNhD?usp=drive_link" TargetMode="External"/><Relationship Id="rId14" Type="http://schemas.openxmlformats.org/officeDocument/2006/relationships/hyperlink" Target="https://drive.google.com/drive/folders/1iZ0yxxiWbBLNEW2OrTlCTzD4E_ZyQSPy?usp=drive_link" TargetMode="External"/><Relationship Id="rId17" Type="http://schemas.openxmlformats.org/officeDocument/2006/relationships/hyperlink" Target="https://www.figma.com/design/SwJYSyX7POiWiEj6MXx0Ak/Nh%C3%A0-%C4%91%E1%BA%A7u-t%C6%B0?t=3hH6CuQdyCtQ75cw-0" TargetMode="External"/><Relationship Id="rId16" Type="http://schemas.openxmlformats.org/officeDocument/2006/relationships/hyperlink" Target="https://drive.google.com/drive/folders/1VFOgNdOq_nco5BYKlaxFHj9oZUVIVUv0?usp=drive_link" TargetMode="External"/><Relationship Id="rId19" Type="http://schemas.openxmlformats.org/officeDocument/2006/relationships/hyperlink" Target="https://fdi.gov.vn/Pages/trangchu.aspx" TargetMode="External"/><Relationship Id="rId18" Type="http://schemas.openxmlformats.org/officeDocument/2006/relationships/hyperlink" Target="http://14.248.82.118:3007/"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figma.com/design/SwJYSyX7POiWiEj6MXx0Ak/C%E1%BB%95ng-%C4%91%E1%BA%A7u-t%C6%B0-QG?node-id=1425-413&amp;t=QTrfhTQYztu8TFmY-4" TargetMode="External"/><Relationship Id="rId22" Type="http://schemas.openxmlformats.org/officeDocument/2006/relationships/hyperlink" Target="https://www.figma.com/design/cklcaM2w5S8To691104P3j/C%E1%BB%95ng-%C4%91%E1%BA%A7u-t%C6%B0-QG---B%C3%A1o-c%C3%A1o?node-id=2260-1285&amp;t=6RVto2binQAH6WKU-4" TargetMode="External"/><Relationship Id="rId21" Type="http://schemas.openxmlformats.org/officeDocument/2006/relationships/hyperlink" Target="https://www.figma.com/design/cklcaM2w5S8To691104P3j/C%E1%BB%95ng-%C4%91%E1%BA%A7u-t%C6%B0-QG---B%C3%A1o-c%C3%A1o?node-id=1559-2503&amp;t=HsDHfISS0d8K8SIL-4" TargetMode="External"/><Relationship Id="rId24" Type="http://schemas.openxmlformats.org/officeDocument/2006/relationships/drawing" Target="../drawings/drawing2.xml"/><Relationship Id="rId23" Type="http://schemas.openxmlformats.org/officeDocument/2006/relationships/hyperlink" Target="https://docs.google.com/spreadsheets/d/1pfevFG8X0u1xmxeEIYfx20gGQ9o68wpQIPSgneI6QU0/edit?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SFT_KDRTKqqVnnrVFLo_P8LEnjoCnL0DayEyyfrs1EE/edit?gid=1307060189" TargetMode="External"/><Relationship Id="rId9" Type="http://schemas.openxmlformats.org/officeDocument/2006/relationships/hyperlink" Target="https://docs.google.com/document/d/1PeU_4Yr6YIQJ4gCNN9YtnTefxVugGGsK33arn79i6ZE/edit?disco=AAAB3zWC6k4&amp;tab=t.3b44tdyn7rx8" TargetMode="External"/><Relationship Id="rId25" Type="http://schemas.openxmlformats.org/officeDocument/2006/relationships/vmlDrawing" Target="../drawings/vmlDrawing2.vml"/><Relationship Id="rId5" Type="http://schemas.openxmlformats.org/officeDocument/2006/relationships/hyperlink" Target="https://notexapp.com/share/69e89c7cdf1875b52bb6bc85" TargetMode="External"/><Relationship Id="rId6" Type="http://schemas.openxmlformats.org/officeDocument/2006/relationships/hyperlink" Target="https://drive.google.com/drive/folders/1Ao8Ca1W1oHTP20e3G4gLM2pFUj9gWKPv" TargetMode="External"/><Relationship Id="rId7" Type="http://schemas.openxmlformats.org/officeDocument/2006/relationships/hyperlink" Target="https://www.figma.com/make/87tmTWld3QZrvRA56vR43M/Create-Complete-UI-Flow?p=f&amp;t=Ya23eCCDnY1Ry7Zh-0" TargetMode="External"/><Relationship Id="rId8" Type="http://schemas.openxmlformats.org/officeDocument/2006/relationships/hyperlink" Target="https://docs.google.com/document/d/1aD85sBB5YdB10EkI7AYdp70W1rfva6x49fLNQhukN8M/edit?tab=t.0" TargetMode="External"/><Relationship Id="rId11" Type="http://schemas.openxmlformats.org/officeDocument/2006/relationships/hyperlink" Target="https://www.figma.com/design/SwJYSyX7POiWiEj6MXx0Ak/Nh%C3%A0-%C4%91%E1%BA%A7u-t%C6%B0?node-id=0-1&amp;p=f&amp;t=FzTJzBxU9OTMVi2Y-0" TargetMode="External"/><Relationship Id="rId10" Type="http://schemas.openxmlformats.org/officeDocument/2006/relationships/hyperlink" Target="https://www.figma.com/design/cklcaM2w5S8To691104P3j/C%E1%BB%95ng-%C4%91%E1%BA%A7u-t%C6%B0-QG---B%C3%A1o-c%C3%A1o?node-id=2347-2964&amp;t=KtChjuaNDZtj5VDz-0" TargetMode="External"/><Relationship Id="rId13" Type="http://schemas.openxmlformats.org/officeDocument/2006/relationships/hyperlink" Target="https://www.figma.com/design/SwJYSyX7POiWiEj6MXx0Ak/Nh%C3%A0-%C4%91%E1%BA%A7u-t%C6%B0?node-id=163-2516&amp;t=3CmF9y8DNr8RRM0h-4" TargetMode="External"/><Relationship Id="rId12" Type="http://schemas.openxmlformats.org/officeDocument/2006/relationships/hyperlink" Target="https://www.figma.com/design/SwJYSyX7POiWiEj6MXx0Ak/Nh%C3%A0-%C4%91%E1%BA%A7u-t%C6%B0?node-id=39-283&amp;t=O7b2xbiDgc3g8wsv-4" TargetMode="External"/><Relationship Id="rId15" Type="http://schemas.openxmlformats.org/officeDocument/2006/relationships/hyperlink" Target="https://www.figma.com/design/SwJYSyX7POiWiEj6MXx0Ak/C%E1%BB%95ng-%C4%91%E1%BA%A7u-t%C6%B0-QG?node-id=523-5535&amp;t=UCytP5D0pfZ43DjI-4" TargetMode="External"/><Relationship Id="rId14" Type="http://schemas.openxmlformats.org/officeDocument/2006/relationships/hyperlink" Target="https://www.figma.com/design/SwJYSyX7POiWiEj6MXx0Ak/Nh%C3%A0-%C4%91%E1%BA%A7u-t%C6%B0?node-id=341-2099&amp;t=3CmF9y8DNr8RRM0h-4" TargetMode="External"/><Relationship Id="rId17" Type="http://schemas.openxmlformats.org/officeDocument/2006/relationships/hyperlink" Target="https://www.figma.com/design/SwJYSyX7POiWiEj6MXx0Ak/C%E1%BB%95ng-%C4%91%E1%BA%A7u-t%C6%B0-QG?node-id=948-1918&amp;t=KqFlCeQzsLWKTYOl-4" TargetMode="External"/><Relationship Id="rId16" Type="http://schemas.openxmlformats.org/officeDocument/2006/relationships/hyperlink" Target="https://www.figma.com/design/SwJYSyX7POiWiEj6MXx0Ak/C%E1%BB%95ng-%C4%91%E1%BA%A7u-t%C6%B0-QG?node-id=755-743&amp;t=KqFlCeQzsLWKTYOl-4" TargetMode="External"/><Relationship Id="rId19" Type="http://schemas.openxmlformats.org/officeDocument/2006/relationships/hyperlink" Target="https://www.figma.com/design/SwJYSyX7POiWiEj6MXx0Ak/C%E1%BB%95ng-%C4%91%E1%BA%A7u-t%C6%B0-QG?node-id=1068-102&amp;t=QTrfhTQYztu8TFmY-4" TargetMode="External"/><Relationship Id="rId18" Type="http://schemas.openxmlformats.org/officeDocument/2006/relationships/hyperlink" Target="https://www.figma.com/design/SwJYSyX7POiWiEj6MXx0Ak/C%E1%BB%95ng-%C4%91%E1%BA%A7u-t%C6%B0-QG?node-id=1068-102&amp;t=VoA3EJ1AlJG6EtvO-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figma.com/design/SwJYSyX7POiWiEj6MXx0Ak/C%E1%BB%95ng-%C4%91%E1%BA%A7u-t%C6%B0-QG?node-id=1-443&amp;t=z504ybVIYSBlUUB2-4" TargetMode="External"/><Relationship Id="rId190" Type="http://schemas.openxmlformats.org/officeDocument/2006/relationships/hyperlink" Target="https://cmc-portal.zamiga.vn/huong-dan-su-dung" TargetMode="External"/><Relationship Id="rId42" Type="http://schemas.openxmlformats.org/officeDocument/2006/relationships/hyperlink" Target="http://14.248.82.118:3007/quan-ly-kcn-kkt/khu-kinh-te" TargetMode="External"/><Relationship Id="rId41" Type="http://schemas.openxmlformats.org/officeDocument/2006/relationships/hyperlink" Target="https://www.figma.com/design/SwJYSyX7POiWiEj6MXx0Ak/C%E1%BB%95ng-%C4%91%E1%BA%A7u-t%C6%B0-QG?node-id=1-443&amp;t=z504ybVIYSBlUUB2-4" TargetMode="External"/><Relationship Id="rId44" Type="http://schemas.openxmlformats.org/officeDocument/2006/relationships/hyperlink" Target="http://14.248.82.118:3007/quan-ly-kcn-kkt/khu-kinh-te" TargetMode="External"/><Relationship Id="rId194" Type="http://schemas.openxmlformats.org/officeDocument/2006/relationships/hyperlink" Target="https://cmc-portal.zamiga.vn/huong-dan-su-dung" TargetMode="External"/><Relationship Id="rId43" Type="http://schemas.openxmlformats.org/officeDocument/2006/relationships/hyperlink" Target="https://www.figma.com/design/SwJYSyX7POiWiEj6MXx0Ak/C%E1%BB%95ng-%C4%91%E1%BA%A7u-t%C6%B0-QG?node-id=8-2&amp;t=KqFlCeQzsLWKTYOl-4" TargetMode="External"/><Relationship Id="rId193" Type="http://schemas.openxmlformats.org/officeDocument/2006/relationships/hyperlink" Target="https://www.figma.com/design/SwJYSyX7POiWiEj6MXx0Ak/Nh%C3%A0-%C4%91%E1%BA%A7u-t%C6%B0?node-id=341-2099&amp;t=3CmF9y8DNr8RRM0h-4" TargetMode="External"/><Relationship Id="rId46" Type="http://schemas.openxmlformats.org/officeDocument/2006/relationships/hyperlink" Target="http://14.248.82.118:3007/quan-ly-kcn-kkt/khu-kinh-te" TargetMode="External"/><Relationship Id="rId192" Type="http://schemas.openxmlformats.org/officeDocument/2006/relationships/hyperlink" Target="https://cmc-portal.zamiga.vn/huong-dan-su-dung" TargetMode="External"/><Relationship Id="rId45" Type="http://schemas.openxmlformats.org/officeDocument/2006/relationships/hyperlink" Target="https://www.figma.com/design/SwJYSyX7POiWiEj6MXx0Ak/C%E1%BB%95ng-%C4%91%E1%BA%A7u-t%C6%B0-QG?node-id=8-2&amp;t=KqFlCeQzsLWKTYOl-4" TargetMode="External"/><Relationship Id="rId191" Type="http://schemas.openxmlformats.org/officeDocument/2006/relationships/hyperlink" Target="https://www.figma.com/design/SwJYSyX7POiWiEj6MXx0Ak/Nh%C3%A0-%C4%91%E1%BA%A7u-t%C6%B0?node-id=341-2099&amp;t=3CmF9y8DNr8RRM0h-4" TargetMode="External"/><Relationship Id="rId48" Type="http://schemas.openxmlformats.org/officeDocument/2006/relationships/hyperlink" Target="http://14.248.82.118:3007/quan-ly-kcn-kkt/khu-kinh-te" TargetMode="External"/><Relationship Id="rId187" Type="http://schemas.openxmlformats.org/officeDocument/2006/relationships/hyperlink" Target="https://www.figma.com/design/SwJYSyX7POiWiEj6MXx0Ak/C%E1%BB%95ng-%C4%91%E1%BA%A7u-t%C6%B0-QG?node-id=1477-2&amp;t=jTh1Q1Gv9n8Bajva-4" TargetMode="External"/><Relationship Id="rId47" Type="http://schemas.openxmlformats.org/officeDocument/2006/relationships/hyperlink" Target="https://www.figma.com/design/SwJYSyX7POiWiEj6MXx0Ak/C%E1%BB%95ng-%C4%91%E1%BA%A7u-t%C6%B0-QG?node-id=8-2&amp;t=KqFlCeQzsLWKTYOl-4" TargetMode="External"/><Relationship Id="rId186" Type="http://schemas.openxmlformats.org/officeDocument/2006/relationships/hyperlink" Target="https://cmc-portal.zamiga.vn/huong-dan-su-dung" TargetMode="External"/><Relationship Id="rId185" Type="http://schemas.openxmlformats.org/officeDocument/2006/relationships/hyperlink" Target="https://www.figma.com/design/SwJYSyX7POiWiEj6MXx0Ak/C%E1%BB%95ng-%C4%91%E1%BA%A7u-t%C6%B0-QG?node-id=89-3429&amp;t=z504ybVIYSBlUUB2-4" TargetMode="External"/><Relationship Id="rId49" Type="http://schemas.openxmlformats.org/officeDocument/2006/relationships/hyperlink" Target="https://www.figma.com/design/SwJYSyX7POiWiEj6MXx0Ak/C%E1%BB%95ng-%C4%91%E1%BA%A7u-t%C6%B0-QG?node-id=8-2&amp;t=KqFlCeQzsLWKTYOl-4" TargetMode="External"/><Relationship Id="rId184" Type="http://schemas.openxmlformats.org/officeDocument/2006/relationships/hyperlink" Target="https://docs.google.com/document/d/16TRwKazBAi1XKHxh9flxiUKYBL4sy8x9/edit" TargetMode="External"/><Relationship Id="rId189" Type="http://schemas.openxmlformats.org/officeDocument/2006/relationships/hyperlink" Target="https://www.figma.com/design/SwJYSyX7POiWiEj6MXx0Ak/Nh%C3%A0-%C4%91%E1%BA%A7u-t%C6%B0?node-id=341-2099&amp;t=3CmF9y8DNr8RRM0h-4" TargetMode="External"/><Relationship Id="rId188" Type="http://schemas.openxmlformats.org/officeDocument/2006/relationships/hyperlink" Target="https://cmc-portal.zamiga.vn/huong-dan-su-dung" TargetMode="External"/><Relationship Id="rId31" Type="http://schemas.openxmlformats.org/officeDocument/2006/relationships/hyperlink" Target="https://www.figma.com/design/SwJYSyX7POiWiEj6MXx0Ak/C%E1%BB%95ng-%C4%91%E1%BA%A7u-t%C6%B0-QG?node-id=1-443&amp;t=z504ybVIYSBlUUB2-4" TargetMode="External"/><Relationship Id="rId30" Type="http://schemas.openxmlformats.org/officeDocument/2006/relationships/hyperlink" Target="https://www.figma.com/design/SwJYSyX7POiWiEj6MXx0Ak/C%E1%BB%95ng-%C4%91%E1%BA%A7u-t%C6%B0-QG?node-id=1-443&amp;t=z504ybVIYSBlUUB2-4" TargetMode="External"/><Relationship Id="rId33" Type="http://schemas.openxmlformats.org/officeDocument/2006/relationships/hyperlink" Target="https://www.figma.com/design/SwJYSyX7POiWiEj6MXx0Ak/C%E1%BB%95ng-%C4%91%E1%BA%A7u-t%C6%B0-QG?node-id=1-443&amp;t=z504ybVIYSBlUUB2-4" TargetMode="External"/><Relationship Id="rId183" Type="http://schemas.openxmlformats.org/officeDocument/2006/relationships/hyperlink" Target="https://cmcdtqgapi.zamiga.vn/api/CanCuPhapLy" TargetMode="External"/><Relationship Id="rId32" Type="http://schemas.openxmlformats.org/officeDocument/2006/relationships/hyperlink" Target="https://www.figma.com/design/SwJYSyX7POiWiEj6MXx0Ak/C%E1%BB%95ng-%C4%91%E1%BA%A7u-t%C6%B0-QG?node-id=1-443&amp;t=z504ybVIYSBlUUB2-4" TargetMode="External"/><Relationship Id="rId182" Type="http://schemas.openxmlformats.org/officeDocument/2006/relationships/hyperlink" Target="https://www.figma.com/design/SwJYSyX7POiWiEj6MXx0Ak/Nh%C3%A0-%C4%91%E1%BA%A7u-t%C6%B0?node-id=89-1324&amp;t=3CmF9y8DNr8RRM0h-4" TargetMode="External"/><Relationship Id="rId35" Type="http://schemas.openxmlformats.org/officeDocument/2006/relationships/hyperlink" Target="https://www.figma.com/design/SwJYSyX7POiWiEj6MXx0Ak/C%E1%BB%95ng-%C4%91%E1%BA%A7u-t%C6%B0-QG?node-id=1-443&amp;t=z504ybVIYSBlUUB2-4" TargetMode="External"/><Relationship Id="rId181" Type="http://schemas.openxmlformats.org/officeDocument/2006/relationships/hyperlink" Target="https://docs.google.com/document/d/16TRwKazBAi1XKHxh9flxiUKYBL4sy8x9/edit" TargetMode="External"/><Relationship Id="rId34" Type="http://schemas.openxmlformats.org/officeDocument/2006/relationships/hyperlink" Target="https://www.figma.com/design/SwJYSyX7POiWiEj6MXx0Ak/C%E1%BB%95ng-%C4%91%E1%BA%A7u-t%C6%B0-QG?node-id=1-443&amp;t=z504ybVIYSBlUUB2-4" TargetMode="External"/><Relationship Id="rId180" Type="http://schemas.openxmlformats.org/officeDocument/2006/relationships/hyperlink" Target="https://multi-news.zamiga.vn/api/cmc/Article/categoryUrl" TargetMode="External"/><Relationship Id="rId37" Type="http://schemas.openxmlformats.org/officeDocument/2006/relationships/hyperlink" Target="https://www.figma.com/design/SwJYSyX7POiWiEj6MXx0Ak/C%E1%BB%95ng-%C4%91%E1%BA%A7u-t%C6%B0-QG?node-id=1-443&amp;t=z504ybVIYSBlUUB2-4" TargetMode="External"/><Relationship Id="rId176" Type="http://schemas.openxmlformats.org/officeDocument/2006/relationships/hyperlink" Target="https://www.figma.com/design/SwJYSyX7POiWiEj6MXx0Ak/Nh%C3%A0-%C4%91%E1%BA%A7u-t%C6%B0?node-id=39-283&amp;t=O7b2xbiDgc3g8wsv-4" TargetMode="External"/><Relationship Id="rId36" Type="http://schemas.openxmlformats.org/officeDocument/2006/relationships/hyperlink" Target="https://www.figma.com/design/SwJYSyX7POiWiEj6MXx0Ak/C%E1%BB%95ng-%C4%91%E1%BA%A7u-t%C6%B0-QG?node-id=1-443&amp;t=z504ybVIYSBlUUB2-4" TargetMode="External"/><Relationship Id="rId175" Type="http://schemas.openxmlformats.org/officeDocument/2006/relationships/hyperlink" Target="https://docs.google.com/document/d/16TRwKazBAi1XKHxh9flxiUKYBL4sy8x9/edit" TargetMode="External"/><Relationship Id="rId39" Type="http://schemas.openxmlformats.org/officeDocument/2006/relationships/hyperlink" Target="https://www.figma.com/design/SwJYSyX7POiWiEj6MXx0Ak/C%E1%BB%95ng-%C4%91%E1%BA%A7u-t%C6%B0-QG?node-id=1-443&amp;t=z504ybVIYSBlUUB2-4" TargetMode="External"/><Relationship Id="rId174" Type="http://schemas.openxmlformats.org/officeDocument/2006/relationships/hyperlink" Target="https://multi-news.zamiga.vn/api/cmc/Article/topicId" TargetMode="External"/><Relationship Id="rId38" Type="http://schemas.openxmlformats.org/officeDocument/2006/relationships/hyperlink" Target="https://www.figma.com/design/SwJYSyX7POiWiEj6MXx0Ak/C%E1%BB%95ng-%C4%91%E1%BA%A7u-t%C6%B0-QG?node-id=1-443&amp;t=z504ybVIYSBlUUB2-4" TargetMode="External"/><Relationship Id="rId173" Type="http://schemas.openxmlformats.org/officeDocument/2006/relationships/hyperlink" Target="https://www.figma.com/design/SwJYSyX7POiWiEj6MXx0Ak/Nh%C3%A0-%C4%91%E1%BA%A7u-t%C6%B0?node-id=10-2&amp;t=O7b2xbiDgc3g8wsv-4" TargetMode="External"/><Relationship Id="rId179" Type="http://schemas.openxmlformats.org/officeDocument/2006/relationships/hyperlink" Target="https://www.figma.com/design/SwJYSyX7POiWiEj6MXx0Ak/Nh%C3%A0-%C4%91%E1%BA%A7u-t%C6%B0?node-id=39-283&amp;t=O7b2xbiDgc3g8wsv-4" TargetMode="External"/><Relationship Id="rId178" Type="http://schemas.openxmlformats.org/officeDocument/2006/relationships/hyperlink" Target="https://docs.google.com/document/d/16TRwKazBAi1XKHxh9flxiUKYBL4sy8x9/edit" TargetMode="External"/><Relationship Id="rId177" Type="http://schemas.openxmlformats.org/officeDocument/2006/relationships/hyperlink" Target="https://multi-news.zamiga.vn/api/cmc/Article/topicUrl" TargetMode="External"/><Relationship Id="rId20" Type="http://schemas.openxmlformats.org/officeDocument/2006/relationships/hyperlink" Target="http://14.248.82.118:3007/quan-ly-kcn-kkt/khu-che-xuat/chi-tiet/5" TargetMode="External"/><Relationship Id="rId22" Type="http://schemas.openxmlformats.org/officeDocument/2006/relationships/hyperlink" Target="http://14.248.82.118:3007/quan-ly-kcn-kkt/khu-che-xuat/chi-tiet/5" TargetMode="External"/><Relationship Id="rId21" Type="http://schemas.openxmlformats.org/officeDocument/2006/relationships/hyperlink" Target="https://www.figma.com/design/SwJYSyX7POiWiEj6MXx0Ak/C%E1%BB%95ng-%C4%91%E1%BA%A7u-t%C6%B0-QG?node-id=1-443&amp;t=z504ybVIYSBlUUB2-4" TargetMode="External"/><Relationship Id="rId24" Type="http://schemas.openxmlformats.org/officeDocument/2006/relationships/hyperlink" Target="http://14.248.82.118:3007/quan-ly-kcn-kkt/khu-che-xuat/chi-tiet/5" TargetMode="External"/><Relationship Id="rId23" Type="http://schemas.openxmlformats.org/officeDocument/2006/relationships/hyperlink" Target="https://www.figma.com/design/SwJYSyX7POiWiEj6MXx0Ak/C%E1%BB%95ng-%C4%91%E1%BA%A7u-t%C6%B0-QG?node-id=1-443&amp;t=z504ybVIYSBlUUB2-4" TargetMode="External"/><Relationship Id="rId26" Type="http://schemas.openxmlformats.org/officeDocument/2006/relationships/hyperlink" Target="http://14.248.82.118:3007/quan-ly-kcn-kkt/khu-che-xuat/chi-tiet/5" TargetMode="External"/><Relationship Id="rId25" Type="http://schemas.openxmlformats.org/officeDocument/2006/relationships/hyperlink" Target="https://www.figma.com/design/SwJYSyX7POiWiEj6MXx0Ak/C%E1%BB%95ng-%C4%91%E1%BA%A7u-t%C6%B0-QG?node-id=1-443&amp;t=z504ybVIYSBlUUB2-4" TargetMode="External"/><Relationship Id="rId28" Type="http://schemas.openxmlformats.org/officeDocument/2006/relationships/hyperlink" Target="http://14.248.82.118:3007/quan-ly-kcn-kkt/khu-che-xuat/chi-tiet/5" TargetMode="External"/><Relationship Id="rId27" Type="http://schemas.openxmlformats.org/officeDocument/2006/relationships/hyperlink" Target="https://www.figma.com/design/SwJYSyX7POiWiEj6MXx0Ak/C%E1%BB%95ng-%C4%91%E1%BA%A7u-t%C6%B0-QG?node-id=1-443&amp;t=z504ybVIYSBlUUB2-4" TargetMode="External"/><Relationship Id="rId29" Type="http://schemas.openxmlformats.org/officeDocument/2006/relationships/hyperlink" Target="https://www.figma.com/design/SwJYSyX7POiWiEj6MXx0Ak/C%E1%BB%95ng-%C4%91%E1%BA%A7u-t%C6%B0-QG?node-id=1-443&amp;t=z504ybVIYSBlUUB2-4" TargetMode="External"/><Relationship Id="rId11" Type="http://schemas.openxmlformats.org/officeDocument/2006/relationships/hyperlink" Target="https://www.figma.com/design/SwJYSyX7POiWiEj6MXx0Ak/C%E1%BB%95ng-%C4%91%E1%BA%A7u-t%C6%B0-QG?node-id=1-443&amp;t=z504ybVIYSBlUUB2-4" TargetMode="External"/><Relationship Id="rId10" Type="http://schemas.openxmlformats.org/officeDocument/2006/relationships/hyperlink" Target="http://14.248.82.118:3007/quan-ly-kcn-kkt/quan-ly-khu-cong-nghiep/chi-tiet/9" TargetMode="External"/><Relationship Id="rId13" Type="http://schemas.openxmlformats.org/officeDocument/2006/relationships/hyperlink" Target="https://www.figma.com/design/SwJYSyX7POiWiEj6MXx0Ak/C%E1%BB%95ng-%C4%91%E1%BA%A7u-t%C6%B0-QG?node-id=1-443&amp;t=z504ybVIYSBlUUB2-4" TargetMode="External"/><Relationship Id="rId12" Type="http://schemas.openxmlformats.org/officeDocument/2006/relationships/hyperlink" Target="http://14.248.82.118:3007/quan-ly-kcn-kkt/quan-ly-khu-cong-nghiep/chi-tiet/9" TargetMode="External"/><Relationship Id="rId15" Type="http://schemas.openxmlformats.org/officeDocument/2006/relationships/hyperlink" Target="https://www.figma.com/design/SwJYSyX7POiWiEj6MXx0Ak/C%E1%BB%95ng-%C4%91%E1%BA%A7u-t%C6%B0-QG?node-id=1-443&amp;t=z504ybVIYSBlUUB2-4" TargetMode="External"/><Relationship Id="rId198" Type="http://schemas.openxmlformats.org/officeDocument/2006/relationships/hyperlink" Target="https://multi-news.zamiga.vn/api/FAQPublic/19/danh-sach-cau-hoi-theo-chu-de" TargetMode="External"/><Relationship Id="rId14" Type="http://schemas.openxmlformats.org/officeDocument/2006/relationships/hyperlink" Target="http://14.248.82.118:3007/quan-ly-kcn-kkt/quan-ly-khu-cong-nghiep/chi-tiet/9" TargetMode="External"/><Relationship Id="rId197" Type="http://schemas.openxmlformats.org/officeDocument/2006/relationships/hyperlink" Target="https://www.figma.com/design/SwJYSyX7POiWiEj6MXx0Ak/Nh%C3%A0-%C4%91%E1%BA%A7u-t%C6%B0?node-id=341-2099&amp;t=3CmF9y8DNr8RRM0h-4" TargetMode="External"/><Relationship Id="rId17" Type="http://schemas.openxmlformats.org/officeDocument/2006/relationships/hyperlink" Target="https://www.figma.com/design/SwJYSyX7POiWiEj6MXx0Ak/C%E1%BB%95ng-%C4%91%E1%BA%A7u-t%C6%B0-QG?node-id=1-443&amp;t=z504ybVIYSBlUUB2-4" TargetMode="External"/><Relationship Id="rId196" Type="http://schemas.openxmlformats.org/officeDocument/2006/relationships/hyperlink" Target="https://cmc-portal.zamiga.vn/huong-dan-su-dung" TargetMode="External"/><Relationship Id="rId16" Type="http://schemas.openxmlformats.org/officeDocument/2006/relationships/hyperlink" Target="http://14.248.82.118:3007/quan-ly-kcn-kkt/quan-ly-khu-cong-nghiep/chi-tiet/9" TargetMode="External"/><Relationship Id="rId195" Type="http://schemas.openxmlformats.org/officeDocument/2006/relationships/hyperlink" Target="https://www.figma.com/design/SwJYSyX7POiWiEj6MXx0Ak/Nh%C3%A0-%C4%91%E1%BA%A7u-t%C6%B0?node-id=341-2099&amp;t=3CmF9y8DNr8RRM0h-4" TargetMode="External"/><Relationship Id="rId19" Type="http://schemas.openxmlformats.org/officeDocument/2006/relationships/hyperlink" Target="https://www.figma.com/design/SwJYSyX7POiWiEj6MXx0Ak/C%E1%BB%95ng-%C4%91%E1%BA%A7u-t%C6%B0-QG?node-id=1-443&amp;t=z504ybVIYSBlUUB2-4" TargetMode="External"/><Relationship Id="rId18" Type="http://schemas.openxmlformats.org/officeDocument/2006/relationships/hyperlink" Target="http://14.248.82.118:3007/quan-ly-kcn-kkt/khu-che-xuat" TargetMode="External"/><Relationship Id="rId199" Type="http://schemas.openxmlformats.org/officeDocument/2006/relationships/hyperlink" Target="https://cmc-portal.zamiga.vn/cau-hoi-thuong-gap" TargetMode="External"/><Relationship Id="rId84" Type="http://schemas.openxmlformats.org/officeDocument/2006/relationships/hyperlink" Target="https://www.figma.com/design/SwJYSyX7POiWiEj6MXx0Ak/C%E1%BB%95ng-%C4%91%E1%BA%A7u-t%C6%B0-QG?node-id=1-443&amp;t=z504ybVIYSBlUUB2-4" TargetMode="External"/><Relationship Id="rId83" Type="http://schemas.openxmlformats.org/officeDocument/2006/relationships/hyperlink" Target="https://www.figma.com/design/SwJYSyX7POiWiEj6MXx0Ak/C%E1%BB%95ng-%C4%91%E1%BA%A7u-t%C6%B0-QG?node-id=1-443&amp;t=z504ybVIYSBlUUB2-4" TargetMode="External"/><Relationship Id="rId86" Type="http://schemas.openxmlformats.org/officeDocument/2006/relationships/hyperlink" Target="https://www.figma.com/design/SwJYSyX7POiWiEj6MXx0Ak/C%E1%BB%95ng-%C4%91%E1%BA%A7u-t%C6%B0-QG?node-id=1-443&amp;t=z504ybVIYSBlUUB2-4" TargetMode="External"/><Relationship Id="rId85" Type="http://schemas.openxmlformats.org/officeDocument/2006/relationships/hyperlink" Target="https://www.figma.com/design/SwJYSyX7POiWiEj6MXx0Ak/C%E1%BB%95ng-%C4%91%E1%BA%A7u-t%C6%B0-QG?node-id=1-443&amp;t=z504ybVIYSBlUUB2-4" TargetMode="External"/><Relationship Id="rId88" Type="http://schemas.openxmlformats.org/officeDocument/2006/relationships/hyperlink" Target="https://www.figma.com/design/SwJYSyX7POiWiEj6MXx0Ak/C%E1%BB%95ng-%C4%91%E1%BA%A7u-t%C6%B0-QG?node-id=1-443&amp;t=z504ybVIYSBlUUB2-4" TargetMode="External"/><Relationship Id="rId150" Type="http://schemas.openxmlformats.org/officeDocument/2006/relationships/hyperlink" Target="https://docs.google.com/document/d/16TRwKazBAi1XKHxh9flxiUKYBL4sy8x9/edit" TargetMode="External"/><Relationship Id="rId87" Type="http://schemas.openxmlformats.org/officeDocument/2006/relationships/hyperlink" Target="https://www.figma.com/design/SwJYSyX7POiWiEj6MXx0Ak/C%E1%BB%95ng-%C4%91%E1%BA%A7u-t%C6%B0-QG?node-id=1-443&amp;t=z504ybVIYSBlUUB2-4" TargetMode="External"/><Relationship Id="rId89" Type="http://schemas.openxmlformats.org/officeDocument/2006/relationships/hyperlink" Target="https://www.figma.com/design/SwJYSyX7POiWiEj6MXx0Ak/C%E1%BB%95ng-%C4%91%E1%BA%A7u-t%C6%B0-QG?node-id=1-443&amp;t=z504ybVIYSBlUUB2-4" TargetMode="External"/><Relationship Id="rId80" Type="http://schemas.openxmlformats.org/officeDocument/2006/relationships/hyperlink" Target="https://www.figma.com/design/SwJYSyX7POiWiEj6MXx0Ak/C%E1%BB%95ng-%C4%91%E1%BA%A7u-t%C6%B0-QG?node-id=1-443&amp;t=z504ybVIYSBlUUB2-4" TargetMode="External"/><Relationship Id="rId82" Type="http://schemas.openxmlformats.org/officeDocument/2006/relationships/hyperlink" Target="https://www.figma.com/design/SwJYSyX7POiWiEj6MXx0Ak/C%E1%BB%95ng-%C4%91%E1%BA%A7u-t%C6%B0-QG?node-id=1-443&amp;t=z504ybVIYSBlUUB2-4" TargetMode="External"/><Relationship Id="rId81" Type="http://schemas.openxmlformats.org/officeDocument/2006/relationships/hyperlink" Target="https://www.figma.com/design/SwJYSyX7POiWiEj6MXx0Ak/C%E1%BB%95ng-%C4%91%E1%BA%A7u-t%C6%B0-QG?node-id=1-443&amp;t=z504ybVIYSBlUUB2-4"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cmcdtqgapi.zamiga.vn/api/PhanAnhKienNghi/nguoi-dung/tim-kiem" TargetMode="External"/><Relationship Id="rId4" Type="http://schemas.openxmlformats.org/officeDocument/2006/relationships/hyperlink" Target="https://docs.google.com/document/d/16TRwKazBAi1XKHxh9flxiUKYBL4sy8x9/edit" TargetMode="External"/><Relationship Id="rId148" Type="http://schemas.openxmlformats.org/officeDocument/2006/relationships/hyperlink" Target="https://www.figma.com/design/SwJYSyX7POiWiEj6MXx0Ak/C%E1%BB%95ng-%C4%91%E1%BA%A7u-t%C6%B0-QG?node-id=1068-102&amp;t=VoA3EJ1AlJG6EtvO-4" TargetMode="External"/><Relationship Id="rId9" Type="http://schemas.openxmlformats.org/officeDocument/2006/relationships/hyperlink" Target="https://www.figma.com/design/SwJYSyX7POiWiEj6MXx0Ak/C%E1%BB%95ng-%C4%91%E1%BA%A7u-t%C6%B0-QG?node-id=1-443&amp;t=z504ybVIYSBlUUB2-4" TargetMode="External"/><Relationship Id="rId143" Type="http://schemas.openxmlformats.org/officeDocument/2006/relationships/hyperlink" Target="https://www.figma.com/design/SwJYSyX7POiWiEj6MXx0Ak/C%E1%BB%95ng-%C4%91%E1%BA%A7u-t%C6%B0-QG?node-id=113-640&amp;t=z504ybVIYSBlUUB2-4" TargetMode="External"/><Relationship Id="rId264" Type="http://schemas.openxmlformats.org/officeDocument/2006/relationships/hyperlink" Target="https://www.figma.com/design/SwJYSyX7POiWiEj6MXx0Ak/Nh%C3%A0-%C4%91%E1%BA%A7u-t%C6%B0?node-id=126-325&amp;t=3CmF9y8DNr8RRM0h-4" TargetMode="External"/><Relationship Id="rId142" Type="http://schemas.openxmlformats.org/officeDocument/2006/relationships/hyperlink" Target="https://cmc-portal.zamiga.vn/nha-dau-tu/quan-ly-dichvu-cong/da-tu-choi-tiep-nhan" TargetMode="External"/><Relationship Id="rId263" Type="http://schemas.openxmlformats.org/officeDocument/2006/relationships/hyperlink" Target="https://www.figma.com/design/SwJYSyX7POiWiEj6MXx0Ak/Nh%C3%A0-%C4%91%E1%BA%A7u-t%C6%B0?node-id=126-325&amp;t=3CmF9y8DNr8RRM0h-4" TargetMode="External"/><Relationship Id="rId141" Type="http://schemas.openxmlformats.org/officeDocument/2006/relationships/hyperlink" Target="https://cmcdtqgapi.zamiga.vn/api/cntc/CNTC_HoSo" TargetMode="External"/><Relationship Id="rId262" Type="http://schemas.openxmlformats.org/officeDocument/2006/relationships/hyperlink" Target="https://www.figma.com/design/SwJYSyX7POiWiEj6MXx0Ak/Nh%C3%A0-%C4%91%E1%BA%A7u-t%C6%B0?node-id=129-22&amp;t=3CmF9y8DNr8RRM0h-4" TargetMode="External"/><Relationship Id="rId140" Type="http://schemas.openxmlformats.org/officeDocument/2006/relationships/hyperlink" Target="https://www.figma.com/design/SwJYSyX7POiWiEj6MXx0Ak/C%E1%BB%95ng-%C4%91%E1%BA%A7u-t%C6%B0-QG?node-id=113-640&amp;t=z504ybVIYSBlUUB2-4" TargetMode="External"/><Relationship Id="rId261" Type="http://schemas.openxmlformats.org/officeDocument/2006/relationships/hyperlink" Target="https://www.figma.com/design/SwJYSyX7POiWiEj6MXx0Ak/Nh%C3%A0-%C4%91%E1%BA%A7u-t%C6%B0?node-id=163-2516&amp;t=3CmF9y8DNr8RRM0h-4" TargetMode="External"/><Relationship Id="rId5" Type="http://schemas.openxmlformats.org/officeDocument/2006/relationships/hyperlink" Target="https://www.figma.com/design/SwJYSyX7POiWiEj6MXx0Ak/C%E1%BB%95ng-%C4%91%E1%BA%A7u-t%C6%B0-QG?node-id=755-743&amp;t=KqFlCeQzsLWKTYOl-4" TargetMode="External"/><Relationship Id="rId147" Type="http://schemas.openxmlformats.org/officeDocument/2006/relationships/hyperlink" Target="https://cmc-portal.zamiga.vn/nha-dau-tu/tai-lieu-dien-tu" TargetMode="External"/><Relationship Id="rId6" Type="http://schemas.openxmlformats.org/officeDocument/2006/relationships/hyperlink" Target="https://docs.google.com/document/d/16TRwKazBAi1XKHxh9flxiUKYBL4sy8x9/edit" TargetMode="External"/><Relationship Id="rId146" Type="http://schemas.openxmlformats.org/officeDocument/2006/relationships/hyperlink" Target="https://www.figma.com/design/SwJYSyX7POiWiEj6MXx0Ak/C%E1%BB%95ng-%C4%91%E1%BA%A7u-t%C6%B0-QG?node-id=113-640&amp;t=z504ybVIYSBlUUB2-4" TargetMode="External"/><Relationship Id="rId267" Type="http://schemas.openxmlformats.org/officeDocument/2006/relationships/vmlDrawing" Target="../drawings/vmlDrawing3.vml"/><Relationship Id="rId7" Type="http://schemas.openxmlformats.org/officeDocument/2006/relationships/hyperlink" Target="https://www.figma.com/design/SwJYSyX7POiWiEj6MXx0Ak/C%E1%BB%95ng-%C4%91%E1%BA%A7u-t%C6%B0-QG?node-id=1-443&amp;t=z504ybVIYSBlUUB2-4" TargetMode="External"/><Relationship Id="rId145" Type="http://schemas.openxmlformats.org/officeDocument/2006/relationships/hyperlink" Target="https://cmc-portal.zamiga.vn/nha-dau-tu/quan-ly-dichvu-cong/da-hoan-thanh" TargetMode="External"/><Relationship Id="rId266" Type="http://schemas.openxmlformats.org/officeDocument/2006/relationships/drawing" Target="../drawings/drawing3.xml"/><Relationship Id="rId8" Type="http://schemas.openxmlformats.org/officeDocument/2006/relationships/hyperlink" Target="http://14.248.82.118:3007/quan-ly-kcn-kkt/quan-ly-khu-cong-nghiep/chi-tiet/9" TargetMode="External"/><Relationship Id="rId144" Type="http://schemas.openxmlformats.org/officeDocument/2006/relationships/hyperlink" Target="https://cmcdtqgapi.zamiga.vn/api/cntc/CNTC_HoSo" TargetMode="External"/><Relationship Id="rId265" Type="http://schemas.openxmlformats.org/officeDocument/2006/relationships/hyperlink" Target="https://www.figma.com/design/SwJYSyX7POiWiEj6MXx0Ak/Nh%C3%A0-%C4%91%E1%BA%A7u-t%C6%B0?node-id=126-325&amp;t=3CmF9y8DNr8RRM0h-4" TargetMode="External"/><Relationship Id="rId73" Type="http://schemas.openxmlformats.org/officeDocument/2006/relationships/hyperlink" Target="https://www.figma.com/design/SwJYSyX7POiWiEj6MXx0Ak/C%E1%BB%95ng-%C4%91%E1%BA%A7u-t%C6%B0-QG?node-id=1-443&amp;t=z504ybVIYSBlUUB2-4" TargetMode="External"/><Relationship Id="rId72" Type="http://schemas.openxmlformats.org/officeDocument/2006/relationships/hyperlink" Target="https://www.figma.com/design/SwJYSyX7POiWiEj6MXx0Ak/C%E1%BB%95ng-%C4%91%E1%BA%A7u-t%C6%B0-QG?node-id=1-443&amp;t=z504ybVIYSBlUUB2-4" TargetMode="External"/><Relationship Id="rId75" Type="http://schemas.openxmlformats.org/officeDocument/2006/relationships/hyperlink" Target="https://www.figma.com/design/SwJYSyX7POiWiEj6MXx0Ak/C%E1%BB%95ng-%C4%91%E1%BA%A7u-t%C6%B0-QG?node-id=1-443&amp;t=z504ybVIYSBlUUB2-4" TargetMode="External"/><Relationship Id="rId74" Type="http://schemas.openxmlformats.org/officeDocument/2006/relationships/hyperlink" Target="https://www.figma.com/design/SwJYSyX7POiWiEj6MXx0Ak/C%E1%BB%95ng-%C4%91%E1%BA%A7u-t%C6%B0-QG?node-id=1-443&amp;t=z504ybVIYSBlUUB2-4" TargetMode="External"/><Relationship Id="rId77" Type="http://schemas.openxmlformats.org/officeDocument/2006/relationships/hyperlink" Target="https://www.figma.com/design/SwJYSyX7POiWiEj6MXx0Ak/C%E1%BB%95ng-%C4%91%E1%BA%A7u-t%C6%B0-QG?node-id=1-443&amp;t=z504ybVIYSBlUUB2-4" TargetMode="External"/><Relationship Id="rId260" Type="http://schemas.openxmlformats.org/officeDocument/2006/relationships/hyperlink" Target="https://www.figma.com/design/SwJYSyX7POiWiEj6MXx0Ak/Nh%C3%A0-%C4%91%E1%BA%A7u-t%C6%B0?node-id=126-325&amp;t=3CmF9y8DNr8RRM0h-4" TargetMode="External"/><Relationship Id="rId76" Type="http://schemas.openxmlformats.org/officeDocument/2006/relationships/hyperlink" Target="https://www.figma.com/design/SwJYSyX7POiWiEj6MXx0Ak/C%E1%BB%95ng-%C4%91%E1%BA%A7u-t%C6%B0-QG?node-id=1-443&amp;t=z504ybVIYSBlUUB2-4" TargetMode="External"/><Relationship Id="rId79" Type="http://schemas.openxmlformats.org/officeDocument/2006/relationships/hyperlink" Target="https://www.figma.com/design/SwJYSyX7POiWiEj6MXx0Ak/C%E1%BB%95ng-%C4%91%E1%BA%A7u-t%C6%B0-QG?node-id=1-443&amp;t=z504ybVIYSBlUUB2-4" TargetMode="External"/><Relationship Id="rId78" Type="http://schemas.openxmlformats.org/officeDocument/2006/relationships/hyperlink" Target="https://www.figma.com/design/SwJYSyX7POiWiEj6MXx0Ak/C%E1%BB%95ng-%C4%91%E1%BA%A7u-t%C6%B0-QG?node-id=1-443&amp;t=z504ybVIYSBlUUB2-4" TargetMode="External"/><Relationship Id="rId71" Type="http://schemas.openxmlformats.org/officeDocument/2006/relationships/hyperlink" Target="https://www.figma.com/design/SwJYSyX7POiWiEj6MXx0Ak/C%E1%BB%95ng-%C4%91%E1%BA%A7u-t%C6%B0-QG?node-id=1-443&amp;t=z504ybVIYSBlUUB2-4" TargetMode="External"/><Relationship Id="rId70" Type="http://schemas.openxmlformats.org/officeDocument/2006/relationships/hyperlink" Target="https://www.figma.com/design/SwJYSyX7POiWiEj6MXx0Ak/C%E1%BB%95ng-%C4%91%E1%BA%A7u-t%C6%B0-QG?node-id=1-443&amp;t=z504ybVIYSBlUUB2-4" TargetMode="External"/><Relationship Id="rId139" Type="http://schemas.openxmlformats.org/officeDocument/2006/relationships/hyperlink" Target="https://cmc-portal.zamiga.vn/nha-dau-tu/quan-ly-dichvu-cong/da-tiep-nhan" TargetMode="External"/><Relationship Id="rId138" Type="http://schemas.openxmlformats.org/officeDocument/2006/relationships/hyperlink" Target="https://cmcdtqgapi.zamiga.vn/api/cntc/CNTC_HoSo" TargetMode="External"/><Relationship Id="rId259" Type="http://schemas.openxmlformats.org/officeDocument/2006/relationships/hyperlink" Target="https://www.figma.com/design/SwJYSyX7POiWiEj6MXx0Ak/Nh%C3%A0-%C4%91%E1%BA%A7u-t%C6%B0?node-id=163-2518&amp;t=3CmF9y8DNr8RRM0h-4" TargetMode="External"/><Relationship Id="rId137" Type="http://schemas.openxmlformats.org/officeDocument/2006/relationships/hyperlink" Target="https://www.figma.com/design/SwJYSyX7POiWiEj6MXx0Ak/C%E1%BB%95ng-%C4%91%E1%BA%A7u-t%C6%B0-QG?node-id=113-640&amp;t=z504ybVIYSBlUUB2-4" TargetMode="External"/><Relationship Id="rId258" Type="http://schemas.openxmlformats.org/officeDocument/2006/relationships/hyperlink" Target="https://cmc-portal.zamiga.vn/nha-dau-tu/quen-mat-khau" TargetMode="External"/><Relationship Id="rId132" Type="http://schemas.openxmlformats.org/officeDocument/2006/relationships/hyperlink" Target="https://cmcdtqgapi.zamiga.vn/api/cntc/CNTC_HoSo" TargetMode="External"/><Relationship Id="rId253" Type="http://schemas.openxmlformats.org/officeDocument/2006/relationships/hyperlink" Target="https://www.figma.com/design/SwJYSyX7POiWiEj6MXx0Ak/Nh%C3%A0-%C4%91%E1%BA%A7u-t%C6%B0?node-id=126-323&amp;t=3CmF9y8DNr8RRM0h-4" TargetMode="External"/><Relationship Id="rId131" Type="http://schemas.openxmlformats.org/officeDocument/2006/relationships/hyperlink" Target="https://www.figma.com/design/SwJYSyX7POiWiEj6MXx0Ak/C%E1%BB%95ng-%C4%91%E1%BA%A7u-t%C6%B0-QG?node-id=113-640&amp;t=z504ybVIYSBlUUB2-4" TargetMode="External"/><Relationship Id="rId252" Type="http://schemas.openxmlformats.org/officeDocument/2006/relationships/hyperlink" Target="https://cmc-portal.zamiga.vn/nha-dau-tu/quan-ly-doanh-nghiep" TargetMode="External"/><Relationship Id="rId130" Type="http://schemas.openxmlformats.org/officeDocument/2006/relationships/hyperlink" Target="https://www.figma.com/design/SwJYSyX7POiWiEj6MXx0Ak/C%E1%BB%95ng-%C4%91%E1%BA%A7u-t%C6%B0-QG?node-id=113-640&amp;t=z504ybVIYSBlUUB2-4" TargetMode="External"/><Relationship Id="rId251" Type="http://schemas.openxmlformats.org/officeDocument/2006/relationships/hyperlink" Target="https://www.figma.com/design/SwJYSyX7POiWiEj6MXx0Ak/Nh%C3%A0-%C4%91%E1%BA%A7u-t%C6%B0?node-id=126-322&amp;t=3CmF9y8DNr8RRM0h-4" TargetMode="External"/><Relationship Id="rId250" Type="http://schemas.openxmlformats.org/officeDocument/2006/relationships/hyperlink" Target="https://cmc-portal.zamiga.vn/nha-dau-tu/thong-tin-tai-khoan" TargetMode="External"/><Relationship Id="rId136" Type="http://schemas.openxmlformats.org/officeDocument/2006/relationships/hyperlink" Target="https://cmc-portal.zamiga.vn/nha-dau-tu/quan-ly-dichvu-cong/yeu-cau-bo-sung" TargetMode="External"/><Relationship Id="rId257" Type="http://schemas.openxmlformats.org/officeDocument/2006/relationships/hyperlink" Target="https://www.figma.com/design/SwJYSyX7POiWiEj6MXx0Ak/Nh%C3%A0-%C4%91%E1%BA%A7u-t%C6%B0?node-id=163-2517&amp;t=3CmF9y8DNr8RRM0h-4" TargetMode="External"/><Relationship Id="rId135" Type="http://schemas.openxmlformats.org/officeDocument/2006/relationships/hyperlink" Target="https://cmcdtqgapi.zamiga.vn/api/cntc/CNTC_HoSo" TargetMode="External"/><Relationship Id="rId256" Type="http://schemas.openxmlformats.org/officeDocument/2006/relationships/hyperlink" Target="https://cmc-portal.zamiga.vn/nha-dau-tu/dang-ky-tai-khoan" TargetMode="External"/><Relationship Id="rId134" Type="http://schemas.openxmlformats.org/officeDocument/2006/relationships/hyperlink" Target="https://www.figma.com/design/SwJYSyX7POiWiEj6MXx0Ak/C%E1%BB%95ng-%C4%91%E1%BA%A7u-t%C6%B0-QG?node-id=113-640&amp;t=z504ybVIYSBlUUB2-4" TargetMode="External"/><Relationship Id="rId255" Type="http://schemas.openxmlformats.org/officeDocument/2006/relationships/hyperlink" Target="https://www.figma.com/design/SwJYSyX7POiWiEj6MXx0Ak/Nh%C3%A0-%C4%91%E1%BA%A7u-t%C6%B0?node-id=126-324&amp;t=3CmF9y8DNr8RRM0h-4" TargetMode="External"/><Relationship Id="rId133" Type="http://schemas.openxmlformats.org/officeDocument/2006/relationships/hyperlink" Target="https://cmc-portal.zamiga.vn/nha-dau-tu/quan-ly-dichvu-cong/truc-tuyen-cho-tiep-nhan" TargetMode="External"/><Relationship Id="rId254" Type="http://schemas.openxmlformats.org/officeDocument/2006/relationships/hyperlink" Target="https://cmc-portal.zamiga.vn/nha-dau-tu/quan-ly-doanh-nghiep" TargetMode="External"/><Relationship Id="rId62" Type="http://schemas.openxmlformats.org/officeDocument/2006/relationships/hyperlink" Target="https://www.figma.com/design/SwJYSyX7POiWiEj6MXx0Ak/C%E1%BB%95ng-%C4%91%E1%BA%A7u-t%C6%B0-QG?node-id=1-443&amp;t=z504ybVIYSBlUUB2-4" TargetMode="External"/><Relationship Id="rId61" Type="http://schemas.openxmlformats.org/officeDocument/2006/relationships/hyperlink" Target="http://14.248.82.118:3007/quan-ly-kcn-kkt/khu-cong-nghiep-sinh-thai/chi-tiet/1" TargetMode="External"/><Relationship Id="rId64" Type="http://schemas.openxmlformats.org/officeDocument/2006/relationships/hyperlink" Target="https://www.figma.com/design/SwJYSyX7POiWiEj6MXx0Ak/C%E1%BB%95ng-%C4%91%E1%BA%A7u-t%C6%B0-QG?node-id=1-443&amp;t=z504ybVIYSBlUUB2-4" TargetMode="External"/><Relationship Id="rId63" Type="http://schemas.openxmlformats.org/officeDocument/2006/relationships/hyperlink" Target="http://14.248.82.118:3007/quan-ly-kcn-kkt/khu-cong-nghiep-sinh-thai/chi-tiet/1" TargetMode="External"/><Relationship Id="rId66" Type="http://schemas.openxmlformats.org/officeDocument/2006/relationships/hyperlink" Target="https://www.figma.com/design/SwJYSyX7POiWiEj6MXx0Ak/C%E1%BB%95ng-%C4%91%E1%BA%A7u-t%C6%B0-QG?node-id=1-443&amp;t=z504ybVIYSBlUUB2-4" TargetMode="External"/><Relationship Id="rId172" Type="http://schemas.openxmlformats.org/officeDocument/2006/relationships/hyperlink" Target="https://docs.google.com/document/d/16TRwKazBAi1XKHxh9flxiUKYBL4sy8x9/edit" TargetMode="External"/><Relationship Id="rId65" Type="http://schemas.openxmlformats.org/officeDocument/2006/relationships/hyperlink" Target="http://14.248.82.118:3007/quan-ly-kcn-kkt/khu-cong-nghiep-sinh-thai/chi-tiet/1" TargetMode="External"/><Relationship Id="rId171" Type="http://schemas.openxmlformats.org/officeDocument/2006/relationships/hyperlink" Target="https://www.figma.com/design/SwJYSyX7POiWiEj6MXx0Ak/Nh%C3%A0-%C4%91%E1%BA%A7u-t%C6%B0?node-id=10-2&amp;t=O7b2xbiDgc3g8wsv-4" TargetMode="External"/><Relationship Id="rId68" Type="http://schemas.openxmlformats.org/officeDocument/2006/relationships/hyperlink" Target="https://www.figma.com/design/SwJYSyX7POiWiEj6MXx0Ak/C%E1%BB%95ng-%C4%91%E1%BA%A7u-t%C6%B0-QG?node-id=1-443&amp;t=z504ybVIYSBlUUB2-4" TargetMode="External"/><Relationship Id="rId170" Type="http://schemas.openxmlformats.org/officeDocument/2006/relationships/hyperlink" Target="https://cmcdtqgapi.zamiga.vn/api/PhanAnhKienNghi" TargetMode="External"/><Relationship Id="rId67" Type="http://schemas.openxmlformats.org/officeDocument/2006/relationships/hyperlink" Target="http://14.248.82.118:3007/quan-ly-kcn-kkt/khu-cong-nghiep-sinh-thai/chi-tiet/1" TargetMode="External"/><Relationship Id="rId60" Type="http://schemas.openxmlformats.org/officeDocument/2006/relationships/hyperlink" Target="https://www.figma.com/design/SwJYSyX7POiWiEj6MXx0Ak/C%E1%BB%95ng-%C4%91%E1%BA%A7u-t%C6%B0-QG?node-id=1-443&amp;t=z504ybVIYSBlUUB2-4" TargetMode="External"/><Relationship Id="rId165" Type="http://schemas.openxmlformats.org/officeDocument/2006/relationships/hyperlink" Target="https://cmcdtqgapi.zamiga.vn/api/PhanAnhKienNghi" TargetMode="External"/><Relationship Id="rId69" Type="http://schemas.openxmlformats.org/officeDocument/2006/relationships/hyperlink" Target="https://www.figma.com/design/SwJYSyX7POiWiEj6MXx0Ak/C%E1%BB%95ng-%C4%91%E1%BA%A7u-t%C6%B0-QG?node-id=1-443&amp;t=z504ybVIYSBlUUB2-4" TargetMode="External"/><Relationship Id="rId164" Type="http://schemas.openxmlformats.org/officeDocument/2006/relationships/hyperlink" Target="https://www.figma.com/design/SwJYSyX7POiWiEj6MXx0Ak/C%E1%BB%95ng-%C4%91%E1%BA%A7u-t%C6%B0-QG?node-id=1089-1230&amp;t=QFoF3vobo0vxDo5C-4" TargetMode="External"/><Relationship Id="rId163" Type="http://schemas.openxmlformats.org/officeDocument/2006/relationships/hyperlink" Target="https://www.figma.com/design/SwJYSyX7POiWiEj6MXx0Ak/C%E1%BB%95ng-%C4%91%E1%BA%A7u-t%C6%B0-QG?node-id=1089-1230&amp;t=QFoF3vobo0vxDo5C-4" TargetMode="External"/><Relationship Id="rId162" Type="http://schemas.openxmlformats.org/officeDocument/2006/relationships/hyperlink" Target="https://cmc-portal.zamiga.vn/page-dang-phat-trien" TargetMode="External"/><Relationship Id="rId169" Type="http://schemas.openxmlformats.org/officeDocument/2006/relationships/hyperlink" Target="https://www.figma.com/design/SwJYSyX7POiWiEj6MXx0Ak/Nh%C3%A0-%C4%91%E1%BA%A7u-t%C6%B0?node-id=10-2&amp;t=O7b2xbiDgc3g8wsv-4" TargetMode="External"/><Relationship Id="rId168" Type="http://schemas.openxmlformats.org/officeDocument/2006/relationships/hyperlink" Target="https://cmcdtqgapi.zamiga.vn/api/PhanAnhKienNghi" TargetMode="External"/><Relationship Id="rId167" Type="http://schemas.openxmlformats.org/officeDocument/2006/relationships/hyperlink" Target="https://www.figma.com/design/SwJYSyX7POiWiEj6MXx0Ak/Nh%C3%A0-%C4%91%E1%BA%A7u-t%C6%B0?node-id=10-2&amp;t=O7b2xbiDgc3g8wsv-4" TargetMode="External"/><Relationship Id="rId166" Type="http://schemas.openxmlformats.org/officeDocument/2006/relationships/hyperlink" Target="https://cmc-portal.zamiga.vn/phan-anh-kien-nghi" TargetMode="External"/><Relationship Id="rId51" Type="http://schemas.openxmlformats.org/officeDocument/2006/relationships/hyperlink" Target="https://www.figma.com/design/SwJYSyX7POiWiEj6MXx0Ak/C%E1%BB%95ng-%C4%91%E1%BA%A7u-t%C6%B0-QG?node-id=8-2&amp;t=KqFlCeQzsLWKTYOl-4" TargetMode="External"/><Relationship Id="rId50" Type="http://schemas.openxmlformats.org/officeDocument/2006/relationships/hyperlink" Target="http://14.248.82.118:3007/quan-ly-kcn-kkt/khu-kinh-te" TargetMode="External"/><Relationship Id="rId53" Type="http://schemas.openxmlformats.org/officeDocument/2006/relationships/hyperlink" Target="https://www.figma.com/design/SwJYSyX7POiWiEj6MXx0Ak/C%E1%BB%95ng-%C4%91%E1%BA%A7u-t%C6%B0-QG?node-id=8-2&amp;t=KqFlCeQzsLWKTYOl-4" TargetMode="External"/><Relationship Id="rId52" Type="http://schemas.openxmlformats.org/officeDocument/2006/relationships/hyperlink" Target="https://www.figma.com/design/SwJYSyX7POiWiEj6MXx0Ak/C%E1%BB%95ng-%C4%91%E1%BA%A7u-t%C6%B0-QG?node-id=8-2&amp;t=KqFlCeQzsLWKTYOl-4" TargetMode="External"/><Relationship Id="rId55" Type="http://schemas.openxmlformats.org/officeDocument/2006/relationships/hyperlink" Target="https://www.figma.com/design/SwJYSyX7POiWiEj6MXx0Ak/C%E1%BB%95ng-%C4%91%E1%BA%A7u-t%C6%B0-QG?node-id=8-2&amp;t=KqFlCeQzsLWKTYOl-4" TargetMode="External"/><Relationship Id="rId161" Type="http://schemas.openxmlformats.org/officeDocument/2006/relationships/hyperlink" Target="https://docs.google.com/document/d/16TRwKazBAi1XKHxh9flxiUKYBL4sy8x9/edit" TargetMode="External"/><Relationship Id="rId54" Type="http://schemas.openxmlformats.org/officeDocument/2006/relationships/hyperlink" Target="https://www.figma.com/design/SwJYSyX7POiWiEj6MXx0Ak/C%E1%BB%95ng-%C4%91%E1%BA%A7u-t%C6%B0-QG?node-id=8-2&amp;t=KqFlCeQzsLWKTYOl-4" TargetMode="External"/><Relationship Id="rId160" Type="http://schemas.openxmlformats.org/officeDocument/2006/relationships/hyperlink" Target="https://www.figma.com/design/SwJYSyX7POiWiEj6MXx0Ak/Nh%C3%A0-%C4%91%E1%BA%A7u-t%C6%B0?node-id=39-283&amp;t=O7b2xbiDgc3g8wsv-4" TargetMode="External"/><Relationship Id="rId57" Type="http://schemas.openxmlformats.org/officeDocument/2006/relationships/hyperlink" Target="http://14.248.82.118:3007/quan-ly-kcn-kkt/khu-cong-nghiep-sinh-thai" TargetMode="External"/><Relationship Id="rId56" Type="http://schemas.openxmlformats.org/officeDocument/2006/relationships/hyperlink" Target="https://www.figma.com/design/SwJYSyX7POiWiEj6MXx0Ak/C%E1%BB%95ng-%C4%91%E1%BA%A7u-t%C6%B0-QG?node-id=8-2&amp;t=KqFlCeQzsLWKTYOl-4" TargetMode="External"/><Relationship Id="rId159" Type="http://schemas.openxmlformats.org/officeDocument/2006/relationships/hyperlink" Target="https://cmc-portal.zamiga.vn/thu-tuc-hanh-chinh" TargetMode="External"/><Relationship Id="rId59" Type="http://schemas.openxmlformats.org/officeDocument/2006/relationships/hyperlink" Target="http://14.248.82.118:3007/quan-ly-kcn-kkt/khu-cong-nghiep-sinh-thai/chi-tiet/1" TargetMode="External"/><Relationship Id="rId154" Type="http://schemas.openxmlformats.org/officeDocument/2006/relationships/hyperlink" Target="https://cmc-portal.zamiga.vn/linh-vuc-dau-tu/tin-tuc-nganh" TargetMode="External"/><Relationship Id="rId58" Type="http://schemas.openxmlformats.org/officeDocument/2006/relationships/hyperlink" Target="https://www.figma.com/design/SwJYSyX7POiWiEj6MXx0Ak/C%E1%BB%95ng-%C4%91%E1%BA%A7u-t%C6%B0-QG?node-id=1-443&amp;t=z504ybVIYSBlUUB2-4" TargetMode="External"/><Relationship Id="rId153" Type="http://schemas.openxmlformats.org/officeDocument/2006/relationships/hyperlink" Target="https://www.figma.com/design/SwJYSyX7POiWiEj6MXx0Ak/C%E1%BB%95ng-%C4%91%E1%BA%A7u-t%C6%B0-QG?node-id=1462-981&amp;t=QTrfhTQYztu8TFmY-4" TargetMode="External"/><Relationship Id="rId152" Type="http://schemas.openxmlformats.org/officeDocument/2006/relationships/hyperlink" Target="https://cmc-portal.zamiga.vn/dau-tu-tinh-tp/gtdt-angiang" TargetMode="External"/><Relationship Id="rId151" Type="http://schemas.openxmlformats.org/officeDocument/2006/relationships/hyperlink" Target="https://www.figma.com/design/SwJYSyX7POiWiEj6MXx0Ak/Nh%C3%A0-%C4%91%E1%BA%A7u-t%C6%B0?node-id=10-2&amp;t=O7b2xbiDgc3g8wsv-4" TargetMode="External"/><Relationship Id="rId158" Type="http://schemas.openxmlformats.org/officeDocument/2006/relationships/hyperlink" Target="https://www.figma.com/design/SwJYSyX7POiWiEj6MXx0Ak/Nh%C3%A0-%C4%91%E1%BA%A7u-t%C6%B0?node-id=39-283&amp;t=O7b2xbiDgc3g8wsv-4" TargetMode="External"/><Relationship Id="rId157" Type="http://schemas.openxmlformats.org/officeDocument/2006/relationships/hyperlink" Target="https://cmc-portal.zamiga.vn/tin-tuc-csdt" TargetMode="External"/><Relationship Id="rId156" Type="http://schemas.openxmlformats.org/officeDocument/2006/relationships/hyperlink" Target="https://multi-news.zamiga.vn/api/cmc/Article/categoryUrl" TargetMode="External"/><Relationship Id="rId155" Type="http://schemas.openxmlformats.org/officeDocument/2006/relationships/hyperlink" Target="https://www.figma.com/design/SwJYSyX7POiWiEj6MXx0Ak/C%E1%BB%95ng-%C4%91%E1%BA%A7u-t%C6%B0-QG?node-id=1425-413&amp;t=QTrfhTQYztu8TFmY-4" TargetMode="External"/><Relationship Id="rId107" Type="http://schemas.openxmlformats.org/officeDocument/2006/relationships/hyperlink" Target="https://www.figma.com/design/SwJYSyX7POiWiEj6MXx0Ak/C%E1%BB%95ng-%C4%91%E1%BA%A7u-t%C6%B0-QG?node-id=1-443&amp;t=z504ybVIYSBlUUB2-4" TargetMode="External"/><Relationship Id="rId228" Type="http://schemas.openxmlformats.org/officeDocument/2006/relationships/hyperlink" Target="https://www.figma.com/design/SwJYSyX7POiWiEj6MXx0Ak/C%E1%BB%95ng-%C4%91%E1%BA%A7u-t%C6%B0-QG?node-id=41-2&amp;t=z504ybVIYSBlUUB2-4" TargetMode="External"/><Relationship Id="rId106" Type="http://schemas.openxmlformats.org/officeDocument/2006/relationships/hyperlink" Target="https://www.figma.com/design/SwJYSyX7POiWiEj6MXx0Ak/Nh%C3%A0-%C4%91%E1%BA%A7u-t%C6%B0?node-id=1-443&amp;t=O7b2xbiDgc3g8wsv-4" TargetMode="External"/><Relationship Id="rId227" Type="http://schemas.openxmlformats.org/officeDocument/2006/relationships/hyperlink" Target="https://docs.google.com/document/d/16TRwKazBAi1XKHxh9flxiUKYBL4sy8x9/edit" TargetMode="External"/><Relationship Id="rId105" Type="http://schemas.openxmlformats.org/officeDocument/2006/relationships/hyperlink" Target="https://docs.google.com/document/d/16TRwKazBAi1XKHxh9flxiUKYBL4sy8x9/edit" TargetMode="External"/><Relationship Id="rId226" Type="http://schemas.openxmlformats.org/officeDocument/2006/relationships/hyperlink" Target="https://www.figma.com/design/SwJYSyX7POiWiEj6MXx0Ak/C%E1%BB%95ng-%C4%91%E1%BA%A7u-t%C6%B0-QG?node-id=89-3429&amp;t=z504ybVIYSBlUUB2-4" TargetMode="External"/><Relationship Id="rId104" Type="http://schemas.openxmlformats.org/officeDocument/2006/relationships/hyperlink" Target="https://www.figma.com/design/SwJYSyX7POiWiEj6MXx0Ak/C%E1%BB%95ng-%C4%91%E1%BA%A7u-t%C6%B0-QG?node-id=1-443&amp;t=z504ybVIYSBlUUB2-4" TargetMode="External"/><Relationship Id="rId225" Type="http://schemas.openxmlformats.org/officeDocument/2006/relationships/hyperlink" Target="https://docs.google.com/document/d/16TRwKazBAi1XKHxh9flxiUKYBL4sy8x9/edit" TargetMode="External"/><Relationship Id="rId109" Type="http://schemas.openxmlformats.org/officeDocument/2006/relationships/hyperlink" Target="https://www.figma.com/design/SwJYSyX7POiWiEj6MXx0Ak/C%E1%BB%95ng-%C4%91%E1%BA%A7u-t%C6%B0-QG?node-id=1-443&amp;t=z504ybVIYSBlUUB2-4" TargetMode="External"/><Relationship Id="rId108" Type="http://schemas.openxmlformats.org/officeDocument/2006/relationships/hyperlink" Target="https://www.figma.com/design/SwJYSyX7POiWiEj6MXx0Ak/C%E1%BB%95ng-%C4%91%E1%BA%A7u-t%C6%B0-QG?node-id=1-443&amp;t=z504ybVIYSBlUUB2-4" TargetMode="External"/><Relationship Id="rId229" Type="http://schemas.openxmlformats.org/officeDocument/2006/relationships/hyperlink" Target="https://cmc-portal.zamiga.vn/nha-dau-tu/quan-ly-dichvu-cong/tat-ca" TargetMode="External"/><Relationship Id="rId220" Type="http://schemas.openxmlformats.org/officeDocument/2006/relationships/hyperlink" Target="https://www.figma.com/design/SwJYSyX7POiWiEj6MXx0Ak/Nh%C3%A0-%C4%91%E1%BA%A7u-t%C6%B0?node-id=126-325&amp;t=3CmF9y8DNr8RRM0h-4" TargetMode="External"/><Relationship Id="rId103" Type="http://schemas.openxmlformats.org/officeDocument/2006/relationships/hyperlink" Target="https://www.figma.com/design/SwJYSyX7POiWiEj6MXx0Ak/C%E1%BB%95ng-%C4%91%E1%BA%A7u-t%C6%B0-QG?node-id=1-443&amp;t=z504ybVIYSBlUUB2-4" TargetMode="External"/><Relationship Id="rId224" Type="http://schemas.openxmlformats.org/officeDocument/2006/relationships/hyperlink" Target="https://multi-news.zamiga.vn/api/cmc/StaticHtml/" TargetMode="External"/><Relationship Id="rId102" Type="http://schemas.openxmlformats.org/officeDocument/2006/relationships/hyperlink" Target="https://www.figma.com/design/SwJYSyX7POiWiEj6MXx0Ak/C%E1%BB%95ng-%C4%91%E1%BA%A7u-t%C6%B0-QG?node-id=1-443&amp;t=z504ybVIYSBlUUB2-4" TargetMode="External"/><Relationship Id="rId223" Type="http://schemas.openxmlformats.org/officeDocument/2006/relationships/hyperlink" Target="https://www.figma.com/design/SwJYSyX7POiWiEj6MXx0Ak/C%E1%BB%95ng-%C4%91%E1%BA%A7u-t%C6%B0-QG?node-id=89-3429&amp;t=z504ybVIYSBlUUB2-4" TargetMode="External"/><Relationship Id="rId101" Type="http://schemas.openxmlformats.org/officeDocument/2006/relationships/hyperlink" Target="https://www.figma.com/design/SwJYSyX7POiWiEj6MXx0Ak/C%E1%BB%95ng-%C4%91%E1%BA%A7u-t%C6%B0-QG?node-id=1-443&amp;t=z504ybVIYSBlUUB2-4" TargetMode="External"/><Relationship Id="rId222" Type="http://schemas.openxmlformats.org/officeDocument/2006/relationships/hyperlink" Target="https://docs.google.com/document/d/16TRwKazBAi1XKHxh9flxiUKYBL4sy8x9/edit" TargetMode="External"/><Relationship Id="rId100" Type="http://schemas.openxmlformats.org/officeDocument/2006/relationships/hyperlink" Target="https://www.figma.com/design/SwJYSyX7POiWiEj6MXx0Ak/C%E1%BB%95ng-%C4%91%E1%BA%A7u-t%C6%B0-QG?node-id=1-443&amp;t=z504ybVIYSBlUUB2-4" TargetMode="External"/><Relationship Id="rId221" Type="http://schemas.openxmlformats.org/officeDocument/2006/relationships/hyperlink" Target="https://maps.googleapis.com/" TargetMode="External"/><Relationship Id="rId217" Type="http://schemas.openxmlformats.org/officeDocument/2006/relationships/hyperlink" Target="https://cmc-portal.zamiga.vn/cau-hoi-thuong-gap" TargetMode="External"/><Relationship Id="rId216" Type="http://schemas.openxmlformats.org/officeDocument/2006/relationships/hyperlink" Target="https://multi-news.zamiga.vn/api/FAQPublic/search" TargetMode="External"/><Relationship Id="rId215" Type="http://schemas.openxmlformats.org/officeDocument/2006/relationships/hyperlink" Target="https://www.figma.com/design/SwJYSyX7POiWiEj6MXx0Ak/Nh%C3%A0-%C4%91%E1%BA%A7u-t%C6%B0?node-id=341-2100&amp;t=3CmF9y8DNr8RRM0h-4" TargetMode="External"/><Relationship Id="rId214" Type="http://schemas.openxmlformats.org/officeDocument/2006/relationships/hyperlink" Target="https://cmc-portal.zamiga.vn/cau-hoi-thuong-gap" TargetMode="External"/><Relationship Id="rId219" Type="http://schemas.openxmlformats.org/officeDocument/2006/relationships/hyperlink" Target="https://www.figma.com/design/SwJYSyX7POiWiEj6MXx0Ak/Nh%C3%A0-%C4%91%E1%BA%A7u-t%C6%B0?node-id=126-325&amp;t=3CmF9y8DNr8RRM0h-4" TargetMode="External"/><Relationship Id="rId218" Type="http://schemas.openxmlformats.org/officeDocument/2006/relationships/hyperlink" Target="https://www.figma.com/design/SwJYSyX7POiWiEj6MXx0Ak/Nh%C3%A0-%C4%91%E1%BA%A7u-t%C6%B0?node-id=341-2100&amp;t=3CmF9y8DNr8RRM0h-4" TargetMode="External"/><Relationship Id="rId213" Type="http://schemas.openxmlformats.org/officeDocument/2006/relationships/hyperlink" Target="https://multi-news.zamiga.vn/api/FAQPublic/19/danh-sach-cau-hoi-theo-chu-de" TargetMode="External"/><Relationship Id="rId212" Type="http://schemas.openxmlformats.org/officeDocument/2006/relationships/hyperlink" Target="https://www.figma.com/design/SwJYSyX7POiWiEj6MXx0Ak/Nh%C3%A0-%C4%91%E1%BA%A7u-t%C6%B0?node-id=341-2100&amp;t=3CmF9y8DNr8RRM0h-4" TargetMode="External"/><Relationship Id="rId211" Type="http://schemas.openxmlformats.org/officeDocument/2006/relationships/hyperlink" Target="https://cmc-portal.zamiga.vn/cau-hoi-thuong-gap" TargetMode="External"/><Relationship Id="rId210" Type="http://schemas.openxmlformats.org/officeDocument/2006/relationships/hyperlink" Target="https://multi-news.zamiga.vn/api/FAQPublic/19/danh-sach-cau-hoi-theo-chu-de" TargetMode="External"/><Relationship Id="rId129" Type="http://schemas.openxmlformats.org/officeDocument/2006/relationships/hyperlink" Target="https://cmc-portal.zamiga.vn/nha-dau-tu/quan-ly-dichvu-cong/tat-ca" TargetMode="External"/><Relationship Id="rId128" Type="http://schemas.openxmlformats.org/officeDocument/2006/relationships/hyperlink" Target="https://cmcdtqgapi.zamiga.vn/api/van-ban-quan-tam/van-ban" TargetMode="External"/><Relationship Id="rId249" Type="http://schemas.openxmlformats.org/officeDocument/2006/relationships/hyperlink" Target="https://www.figma.com/design/SwJYSyX7POiWiEj6MXx0Ak/C%E1%BB%95ng-%C4%91%E1%BA%A7u-t%C6%B0-QG?node-id=523-4729&amp;t=UCytP5D0pfZ43DjI-4" TargetMode="External"/><Relationship Id="rId127" Type="http://schemas.openxmlformats.org/officeDocument/2006/relationships/hyperlink" Target="https://www.figma.com/design/SwJYSyX7POiWiEj6MXx0Ak/C%E1%BB%95ng-%C4%91%E1%BA%A7u-t%C6%B0-QG?node-id=35-2&amp;t=z504ybVIYSBlUUB2-4" TargetMode="External"/><Relationship Id="rId248" Type="http://schemas.openxmlformats.org/officeDocument/2006/relationships/hyperlink" Target="https://www.figma.com/design/SwJYSyX7POiWiEj6MXx0Ak/C%E1%BB%95ng-%C4%91%E1%BA%A7u-t%C6%B0-QG?node-id=523-4729&amp;t=UCytP5D0pfZ43DjI-4" TargetMode="External"/><Relationship Id="rId126" Type="http://schemas.openxmlformats.org/officeDocument/2006/relationships/hyperlink" Target="https://cmc-portal.zamiga.vn/nha-dau-tu/dat-lich-dichvu-cong/tat-ca" TargetMode="External"/><Relationship Id="rId247" Type="http://schemas.openxmlformats.org/officeDocument/2006/relationships/hyperlink" Target="https://www.figma.com/design/SwJYSyX7POiWiEj6MXx0Ak/C%E1%BB%95ng-%C4%91%E1%BA%A7u-t%C6%B0-QG?node-id=523-4729&amp;t=UCytP5D0pfZ43DjI-4" TargetMode="External"/><Relationship Id="rId121" Type="http://schemas.openxmlformats.org/officeDocument/2006/relationships/hyperlink" Target="https://www.figma.com/design/SwJYSyX7POiWiEj6MXx0Ak/C%E1%BB%95ng-%C4%91%E1%BA%A7u-t%C6%B0-QG?node-id=35-2&amp;t=z504ybVIYSBlUUB2-4" TargetMode="External"/><Relationship Id="rId242" Type="http://schemas.openxmlformats.org/officeDocument/2006/relationships/hyperlink" Target="https://www.figma.com/design/SwJYSyX7POiWiEj6MXx0Ak/C%E1%BB%95ng-%C4%91%E1%BA%A7u-t%C6%B0-QG?node-id=523-4729&amp;t=UCytP5D0pfZ43DjI-4" TargetMode="External"/><Relationship Id="rId120" Type="http://schemas.openxmlformats.org/officeDocument/2006/relationships/hyperlink" Target="https://cmc-portal.zamiga.vn/nha-dau-tu/dat-lich-dichvu-cong/tat-ca" TargetMode="External"/><Relationship Id="rId241" Type="http://schemas.openxmlformats.org/officeDocument/2006/relationships/hyperlink" Target="https://www.figma.com/design/SwJYSyX7POiWiEj6MXx0Ak/C%E1%BB%95ng-%C4%91%E1%BA%A7u-t%C6%B0-QG?node-id=523-4729&amp;t=UCytP5D0pfZ43DjI-4" TargetMode="External"/><Relationship Id="rId240" Type="http://schemas.openxmlformats.org/officeDocument/2006/relationships/hyperlink" Target="https://www.figma.com/design/SwJYSyX7POiWiEj6MXx0Ak/C%E1%BB%95ng-%C4%91%E1%BA%A7u-t%C6%B0-QG?node-id=523-4729&amp;t=UCytP5D0pfZ43DjI-4" TargetMode="External"/><Relationship Id="rId125" Type="http://schemas.openxmlformats.org/officeDocument/2006/relationships/hyperlink" Target="https://cmcdtqgapi.zamiga.vn/api/HenNgayNopTrucTiep" TargetMode="External"/><Relationship Id="rId246" Type="http://schemas.openxmlformats.org/officeDocument/2006/relationships/hyperlink" Target="https://www.figma.com/design/SwJYSyX7POiWiEj6MXx0Ak/C%E1%BB%95ng-%C4%91%E1%BA%A7u-t%C6%B0-QG?node-id=523-4729&amp;t=UCytP5D0pfZ43DjI-4" TargetMode="External"/><Relationship Id="rId124" Type="http://schemas.openxmlformats.org/officeDocument/2006/relationships/hyperlink" Target="https://www.figma.com/design/SwJYSyX7POiWiEj6MXx0Ak/C%E1%BB%95ng-%C4%91%E1%BA%A7u-t%C6%B0-QG?node-id=35-2&amp;t=z504ybVIYSBlUUB2-4" TargetMode="External"/><Relationship Id="rId245" Type="http://schemas.openxmlformats.org/officeDocument/2006/relationships/hyperlink" Target="https://www.figma.com/design/SwJYSyX7POiWiEj6MXx0Ak/C%E1%BB%95ng-%C4%91%E1%BA%A7u-t%C6%B0-QG?node-id=523-4729&amp;t=UCytP5D0pfZ43DjI-4" TargetMode="External"/><Relationship Id="rId123" Type="http://schemas.openxmlformats.org/officeDocument/2006/relationships/hyperlink" Target="https://cmc-portal.zamiga.vn/nha-dau-tu/dat-lich-dichvu-cong/tat-ca" TargetMode="External"/><Relationship Id="rId244" Type="http://schemas.openxmlformats.org/officeDocument/2006/relationships/hyperlink" Target="https://www.figma.com/design/SwJYSyX7POiWiEj6MXx0Ak/C%E1%BB%95ng-%C4%91%E1%BA%A7u-t%C6%B0-QG?node-id=523-4729&amp;t=UCytP5D0pfZ43DjI-4" TargetMode="External"/><Relationship Id="rId122" Type="http://schemas.openxmlformats.org/officeDocument/2006/relationships/hyperlink" Target="https://cmcdtqgapi.zamiga.vn/api/HenNgayNopTrucTiep" TargetMode="External"/><Relationship Id="rId243" Type="http://schemas.openxmlformats.org/officeDocument/2006/relationships/hyperlink" Target="https://www.figma.com/design/SwJYSyX7POiWiEj6MXx0Ak/C%E1%BB%95ng-%C4%91%E1%BA%A7u-t%C6%B0-QG?node-id=523-4729&amp;t=UCytP5D0pfZ43DjI-4" TargetMode="External"/><Relationship Id="rId95" Type="http://schemas.openxmlformats.org/officeDocument/2006/relationships/hyperlink" Target="https://www.figma.com/design/SwJYSyX7POiWiEj6MXx0Ak/C%E1%BB%95ng-%C4%91%E1%BA%A7u-t%C6%B0-QG?node-id=8-2&amp;t=TT09BMq0mRkTVcua-4" TargetMode="External"/><Relationship Id="rId94" Type="http://schemas.openxmlformats.org/officeDocument/2006/relationships/hyperlink" Target="https://www.figma.com/design/SwJYSyX7POiWiEj6MXx0Ak/C%E1%BB%95ng-%C4%91%E1%BA%A7u-t%C6%B0-QG?node-id=8-2&amp;t=TT09BMq0mRkTVcua-4" TargetMode="External"/><Relationship Id="rId97" Type="http://schemas.openxmlformats.org/officeDocument/2006/relationships/hyperlink" Target="https://www.figma.com/design/SwJYSyX7POiWiEj6MXx0Ak/C%E1%BB%95ng-%C4%91%E1%BA%A7u-t%C6%B0-QG?node-id=8-2&amp;t=TT09BMq0mRkTVcua-4" TargetMode="External"/><Relationship Id="rId96" Type="http://schemas.openxmlformats.org/officeDocument/2006/relationships/hyperlink" Target="https://www.figma.com/design/SwJYSyX7POiWiEj6MXx0Ak/C%E1%BB%95ng-%C4%91%E1%BA%A7u-t%C6%B0-QG?node-id=8-2&amp;t=TT09BMq0mRkTVcua-4" TargetMode="External"/><Relationship Id="rId99" Type="http://schemas.openxmlformats.org/officeDocument/2006/relationships/hyperlink" Target="https://www.figma.com/design/SwJYSyX7POiWiEj6MXx0Ak/C%E1%BB%95ng-%C4%91%E1%BA%A7u-t%C6%B0-QG?node-id=1-443&amp;t=z504ybVIYSBlUUB2-4" TargetMode="External"/><Relationship Id="rId98" Type="http://schemas.openxmlformats.org/officeDocument/2006/relationships/hyperlink" Target="https://www.figma.com/design/SwJYSyX7POiWiEj6MXx0Ak/C%E1%BB%95ng-%C4%91%E1%BA%A7u-t%C6%B0-QG?node-id=1-443&amp;t=z504ybVIYSBlUUB2-4" TargetMode="External"/><Relationship Id="rId91" Type="http://schemas.openxmlformats.org/officeDocument/2006/relationships/hyperlink" Target="https://www.figma.com/design/SwJYSyX7POiWiEj6MXx0Ak/C%E1%BB%95ng-%C4%91%E1%BA%A7u-t%C6%B0-QG?node-id=1-443&amp;t=z504ybVIYSBlUUB2-4" TargetMode="External"/><Relationship Id="rId90" Type="http://schemas.openxmlformats.org/officeDocument/2006/relationships/hyperlink" Target="https://www.figma.com/design/SwJYSyX7POiWiEj6MXx0Ak/C%E1%BB%95ng-%C4%91%E1%BA%A7u-t%C6%B0-QG?node-id=1-443&amp;t=z504ybVIYSBlUUB2-4" TargetMode="External"/><Relationship Id="rId93" Type="http://schemas.openxmlformats.org/officeDocument/2006/relationships/hyperlink" Target="https://www.figma.com/design/SwJYSyX7POiWiEj6MXx0Ak/C%E1%BB%95ng-%C4%91%E1%BA%A7u-t%C6%B0-QG?node-id=8-2&amp;t=TT09BMq0mRkTVcua-4" TargetMode="External"/><Relationship Id="rId92" Type="http://schemas.openxmlformats.org/officeDocument/2006/relationships/hyperlink" Target="https://www.figma.com/design/SwJYSyX7POiWiEj6MXx0Ak/C%E1%BB%95ng-%C4%91%E1%BA%A7u-t%C6%B0-QG?node-id=1-443&amp;t=z504ybVIYSBlUUB2-4" TargetMode="External"/><Relationship Id="rId118" Type="http://schemas.openxmlformats.org/officeDocument/2006/relationships/hyperlink" Target="https://www.figma.com/design/SwJYSyX7POiWiEj6MXx0Ak/C%E1%BB%95ng-%C4%91%E1%BA%A7u-t%C6%B0-QG?node-id=921-2&amp;t=KqFlCeQzsLWKTYOl-4" TargetMode="External"/><Relationship Id="rId239" Type="http://schemas.openxmlformats.org/officeDocument/2006/relationships/hyperlink" Target="https://www.figma.com/design/SwJYSyX7POiWiEj6MXx0Ak/C%E1%BB%95ng-%C4%91%E1%BA%A7u-t%C6%B0-QG?node-id=523-4729&amp;t=UCytP5D0pfZ43DjI-4" TargetMode="External"/><Relationship Id="rId117" Type="http://schemas.openxmlformats.org/officeDocument/2006/relationships/hyperlink" Target="http://14.248.82.118:3007/quan-ly-kcn-kkt/quan-ly-cho-thue-dat/quan-ly-quy-dat/chi-tiet/8" TargetMode="External"/><Relationship Id="rId238" Type="http://schemas.openxmlformats.org/officeDocument/2006/relationships/hyperlink" Target="https://www.figma.com/design/SwJYSyX7POiWiEj6MXx0Ak/C%E1%BB%95ng-%C4%91%E1%BA%A7u-t%C6%B0-QG?node-id=523-4729&amp;t=UCytP5D0pfZ43DjI-4" TargetMode="External"/><Relationship Id="rId116" Type="http://schemas.openxmlformats.org/officeDocument/2006/relationships/hyperlink" Target="https://www.figma.com/design/SwJYSyX7POiWiEj6MXx0Ak/C%E1%BB%95ng-%C4%91%E1%BA%A7u-t%C6%B0-QG?node-id=921-2&amp;t=KqFlCeQzsLWKTYOl-4" TargetMode="External"/><Relationship Id="rId237" Type="http://schemas.openxmlformats.org/officeDocument/2006/relationships/hyperlink" Target="https://www.figma.com/design/SwJYSyX7POiWiEj6MXx0Ak/C%E1%BB%95ng-%C4%91%E1%BA%A7u-t%C6%B0-QG?node-id=523-4729&amp;t=UCytP5D0pfZ43DjI-4" TargetMode="External"/><Relationship Id="rId115" Type="http://schemas.openxmlformats.org/officeDocument/2006/relationships/hyperlink" Target="http://14.248.82.118:3007/quan-ly-kcn-kkt/quan-ly-cho-thue-dat/quan-ly-quy-dat/chi-tiet/8" TargetMode="External"/><Relationship Id="rId236" Type="http://schemas.openxmlformats.org/officeDocument/2006/relationships/hyperlink" Target="https://www.figma.com/design/SwJYSyX7POiWiEj6MXx0Ak/C%E1%BB%95ng-%C4%91%E1%BA%A7u-t%C6%B0-QG?node-id=755-743&amp;t=QTrfhTQYztu8TFmY-4" TargetMode="External"/><Relationship Id="rId119" Type="http://schemas.openxmlformats.org/officeDocument/2006/relationships/hyperlink" Target="https://cmcdtqgapi.zamiga.vn/api/HenNgayNopTrucTiep" TargetMode="External"/><Relationship Id="rId110" Type="http://schemas.openxmlformats.org/officeDocument/2006/relationships/hyperlink" Target="https://www.figma.com/design/SwJYSyX7POiWiEj6MXx0Ak/C%E1%BB%95ng-%C4%91%E1%BA%A7u-t%C6%B0-QG?node-id=1-443&amp;t=z504ybVIYSBlUUB2-4" TargetMode="External"/><Relationship Id="rId231" Type="http://schemas.openxmlformats.org/officeDocument/2006/relationships/hyperlink" Target="https://www.figma.com/design/SwJYSyX7POiWiEj6MXx0Ak/Nh%C3%A0-%C4%91%E1%BA%A7u-t%C6%B0?node-id=0-1&amp;t=De4LDAQAfZKuKELM-0" TargetMode="External"/><Relationship Id="rId230" Type="http://schemas.openxmlformats.org/officeDocument/2006/relationships/hyperlink" Target="https://docs.google.com/document/d/16TRwKazBAi1XKHxh9flxiUKYBL4sy8x9/edit" TargetMode="External"/><Relationship Id="rId114" Type="http://schemas.openxmlformats.org/officeDocument/2006/relationships/hyperlink" Target="https://www.figma.com/design/SwJYSyX7POiWiEj6MXx0Ak/C%E1%BB%95ng-%C4%91%E1%BA%A7u-t%C6%B0-QG?node-id=1-443&amp;t=z504ybVIYSBlUUB2-4" TargetMode="External"/><Relationship Id="rId235" Type="http://schemas.openxmlformats.org/officeDocument/2006/relationships/hyperlink" Target="https://www.figma.com/design/SwJYSyX7POiWiEj6MXx0Ak/C%E1%BB%95ng-%C4%91%E1%BA%A7u-t%C6%B0-QG?node-id=755-743&amp;t=QTrfhTQYztu8TFmY-4" TargetMode="External"/><Relationship Id="rId113" Type="http://schemas.openxmlformats.org/officeDocument/2006/relationships/hyperlink" Target="https://www.figma.com/design/SwJYSyX7POiWiEj6MXx0Ak/C%E1%BB%95ng-%C4%91%E1%BA%A7u-t%C6%B0-QG?node-id=1-443&amp;t=z504ybVIYSBlUUB2-4" TargetMode="External"/><Relationship Id="rId234" Type="http://schemas.openxmlformats.org/officeDocument/2006/relationships/hyperlink" Target="https://www.figma.com/design/SwJYSyX7POiWiEj6MXx0Ak/C%E1%BB%95ng-%C4%91%E1%BA%A7u-t%C6%B0-QG?node-id=755-743&amp;t=QTrfhTQYztu8TFmY-4" TargetMode="External"/><Relationship Id="rId112" Type="http://schemas.openxmlformats.org/officeDocument/2006/relationships/hyperlink" Target="https://www.figma.com/design/SwJYSyX7POiWiEj6MXx0Ak/C%E1%BB%95ng-%C4%91%E1%BA%A7u-t%C6%B0-QG?node-id=1-443&amp;t=z504ybVIYSBlUUB2-4" TargetMode="External"/><Relationship Id="rId233" Type="http://schemas.openxmlformats.org/officeDocument/2006/relationships/hyperlink" Target="https://www.figma.com/design/SwJYSyX7POiWiEj6MXx0Ak/C%E1%BB%95ng-%C4%91%E1%BA%A7u-t%C6%B0-QG?node-id=755-743&amp;t=QTrfhTQYztu8TFmY-4" TargetMode="External"/><Relationship Id="rId111" Type="http://schemas.openxmlformats.org/officeDocument/2006/relationships/hyperlink" Target="https://www.figma.com/design/SwJYSyX7POiWiEj6MXx0Ak/C%E1%BB%95ng-%C4%91%E1%BA%A7u-t%C6%B0-QG?node-id=1-443&amp;t=z504ybVIYSBlUUB2-4" TargetMode="External"/><Relationship Id="rId232" Type="http://schemas.openxmlformats.org/officeDocument/2006/relationships/hyperlink" Target="https://www.figma.com/design/SwJYSyX7POiWiEj6MXx0Ak/C%E1%BB%95ng-%C4%91%E1%BA%A7u-t%C6%B0-QG?node-id=755-743&amp;t=QTrfhTQYztu8TFmY-4" TargetMode="External"/><Relationship Id="rId206" Type="http://schemas.openxmlformats.org/officeDocument/2006/relationships/hyperlink" Target="https://www.figma.com/design/SwJYSyX7POiWiEj6MXx0Ak/Nh%C3%A0-%C4%91%E1%BA%A7u-t%C6%B0?node-id=341-2100&amp;t=3CmF9y8DNr8RRM0h-4" TargetMode="External"/><Relationship Id="rId205" Type="http://schemas.openxmlformats.org/officeDocument/2006/relationships/hyperlink" Target="https://cmc-portal.zamiga.vn/cau-hoi-thuong-gap" TargetMode="External"/><Relationship Id="rId204" Type="http://schemas.openxmlformats.org/officeDocument/2006/relationships/hyperlink" Target="https://multi-news.zamiga.vn/api/FAQPublic/19/danh-sach-cau-hoi-theo-chu-de" TargetMode="External"/><Relationship Id="rId203" Type="http://schemas.openxmlformats.org/officeDocument/2006/relationships/hyperlink" Target="https://www.figma.com/design/SwJYSyX7POiWiEj6MXx0Ak/Nh%C3%A0-%C4%91%E1%BA%A7u-t%C6%B0?node-id=341-2100&amp;t=3CmF9y8DNr8RRM0h-4" TargetMode="External"/><Relationship Id="rId209" Type="http://schemas.openxmlformats.org/officeDocument/2006/relationships/hyperlink" Target="https://www.figma.com/design/SwJYSyX7POiWiEj6MXx0Ak/Nh%C3%A0-%C4%91%E1%BA%A7u-t%C6%B0?node-id=341-2100&amp;t=3CmF9y8DNr8RRM0h-4" TargetMode="External"/><Relationship Id="rId208" Type="http://schemas.openxmlformats.org/officeDocument/2006/relationships/hyperlink" Target="https://cmc-portal.zamiga.vn/cau-hoi-thuong-gap" TargetMode="External"/><Relationship Id="rId207" Type="http://schemas.openxmlformats.org/officeDocument/2006/relationships/hyperlink" Target="https://multi-news.zamiga.vn/api/FAQPublic/19/danh-sach-cau-hoi-theo-chu-de" TargetMode="External"/><Relationship Id="rId202" Type="http://schemas.openxmlformats.org/officeDocument/2006/relationships/hyperlink" Target="https://cmc-portal.zamiga.vn/cau-hoi-thuong-gap" TargetMode="External"/><Relationship Id="rId201" Type="http://schemas.openxmlformats.org/officeDocument/2006/relationships/hyperlink" Target="https://multi-news.zamiga.vn/api/FAQPublic/19/danh-sach-cau-hoi-theo-chu-de" TargetMode="External"/><Relationship Id="rId200" Type="http://schemas.openxmlformats.org/officeDocument/2006/relationships/hyperlink" Target="https://www.figma.com/design/SwJYSyX7POiWiEj6MXx0Ak/Nh%C3%A0-%C4%91%E1%BA%A7u-t%C6%B0?node-id=341-2100&amp;t=3CmF9y8DNr8RRM0h-4" TargetMode="External"/></Relationships>
</file>

<file path=xl/worksheets/_rels/sheet4.xml.rels><?xml version="1.0" encoding="UTF-8" standalone="yes"?><Relationships xmlns="http://schemas.openxmlformats.org/package/2006/relationships"><Relationship Id="rId10" Type="http://schemas.openxmlformats.org/officeDocument/2006/relationships/vmlDrawing" Target="../drawings/vmlDrawing4.v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figma.com/design/SwJYSyX7POiWiEj6MXx0Ak/Nh%C3%A0-%C4%91%E1%BA%A7u-t%C6%B0?node-id=126-325&amp;t=3CmF9y8DNr8RRM0h-4" TargetMode="External"/><Relationship Id="rId9" Type="http://schemas.openxmlformats.org/officeDocument/2006/relationships/drawing" Target="../drawings/drawing4.xml"/><Relationship Id="rId5" Type="http://schemas.openxmlformats.org/officeDocument/2006/relationships/hyperlink" Target="https://www.figma.com/design/SwJYSyX7POiWiEj6MXx0Ak/Nh%C3%A0-%C4%91%E1%BA%A7u-t%C6%B0?node-id=120-1065&amp;t=3CmF9y8DNr8RRM0h-4" TargetMode="External"/><Relationship Id="rId6" Type="http://schemas.openxmlformats.org/officeDocument/2006/relationships/hyperlink" Target="https://www.figma.com/design/SwJYSyX7POiWiEj6MXx0Ak/C%E1%BB%95ng-%C4%91%E1%BA%A7u-t%C6%B0-QG?node-id=163-2518&amp;t=KqFlCeQzsLWKTYOl-4" TargetMode="External"/><Relationship Id="rId7" Type="http://schemas.openxmlformats.org/officeDocument/2006/relationships/hyperlink" Target="https://sso-uatvneid.dancuquocgia.com/" TargetMode="External"/><Relationship Id="rId8" Type="http://schemas.openxmlformats.org/officeDocument/2006/relationships/hyperlink" Target="https://cmcdtqg.dieuhanhso.vn/nha-dau-tu/tai-lieu-dien-tu" TargetMode="External"/></Relationships>
</file>

<file path=xl/worksheets/_rels/sheet5.xml.rels><?xml version="1.0" encoding="UTF-8" standalone="yes"?><Relationships xmlns="http://schemas.openxmlformats.org/package/2006/relationships"><Relationship Id="rId10" Type="http://schemas.openxmlformats.org/officeDocument/2006/relationships/vmlDrawing" Target="../drawings/vmlDrawing5.vm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UBqibVM1vtaTuMxxuuGvSgfz4jIdB1Ze/edit?usp=drive_link&amp;ouid=109012736839205327459&amp;rtpof=true&amp;sd=true" TargetMode="External"/><Relationship Id="rId9" Type="http://schemas.openxmlformats.org/officeDocument/2006/relationships/drawing" Target="../drawings/drawing5.xml"/><Relationship Id="rId5" Type="http://schemas.openxmlformats.org/officeDocument/2006/relationships/hyperlink" Target="https://docs.google.com/spreadsheets/d/1UBqibVM1vtaTuMxxuuGvSgfz4jIdB1Ze/edit?usp=drive_link&amp;ouid=109012736839205327459&amp;rtpof=true&amp;sd=true" TargetMode="External"/><Relationship Id="rId6" Type="http://schemas.openxmlformats.org/officeDocument/2006/relationships/hyperlink" Target="https://docs.google.com/spreadsheets/d/1GbMweazRyfE5lAGMnX7Zjfc8gMSl69LfMltLD7tJSOk/edit?gid=39381907" TargetMode="External"/><Relationship Id="rId7" Type="http://schemas.openxmlformats.org/officeDocument/2006/relationships/hyperlink" Target="https://docs.google.com/spreadsheets/d/1JnOtFypvmBbR8L_auPb8e3UMBnvSRZqcIJvwyFv_v_U/edit?gid=855684422" TargetMode="External"/><Relationship Id="rId8" Type="http://schemas.openxmlformats.org/officeDocument/2006/relationships/hyperlink" Target="https://docs.google.com/document/d/16TRwKazBAi1XKHxh9flxiUKYBL4sy8x9/edit?usp=drive_link&amp;ouid=109012736839205327459&amp;rtpof=true&amp;sd=true"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spreadsheets/d/1s2e5WkiVMd5k7m902awvdHtggMhlt9AZ/edit?gid=1692413452" TargetMode="External"/><Relationship Id="rId5" Type="http://schemas.openxmlformats.org/officeDocument/2006/relationships/hyperlink" Target="https://fdi.gov.vn/Pages/trangchu.aspx" TargetMode="External"/><Relationship Id="rId6" Type="http://schemas.openxmlformats.org/officeDocument/2006/relationships/drawing" Target="../drawings/drawing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40" Type="http://schemas.openxmlformats.org/officeDocument/2006/relationships/hyperlink" Target="https://cmc-portal.zamiga.vn/cau-hoi-thuong-gap" TargetMode="External"/><Relationship Id="rId42" Type="http://schemas.openxmlformats.org/officeDocument/2006/relationships/hyperlink" Target="https://cmc-portal.zamiga.vn/cau-hoi-thuong-gap" TargetMode="External"/><Relationship Id="rId41" Type="http://schemas.openxmlformats.org/officeDocument/2006/relationships/hyperlink" Target="https://cmc-portal.zamiga.vn/cau-hoi-thuong-gap" TargetMode="External"/><Relationship Id="rId44" Type="http://schemas.openxmlformats.org/officeDocument/2006/relationships/hyperlink" Target="https://cmc-portal.zamiga.vn/cau-hoi-thuong-gap" TargetMode="External"/><Relationship Id="rId43" Type="http://schemas.openxmlformats.org/officeDocument/2006/relationships/hyperlink" Target="https://cmc-portal.zamiga.vn/cau-hoi-thuong-gap" TargetMode="External"/><Relationship Id="rId46" Type="http://schemas.openxmlformats.org/officeDocument/2006/relationships/hyperlink" Target="https://cmc-portal.zamiga.vn/cau-hoi-thuong-gap" TargetMode="External"/><Relationship Id="rId45" Type="http://schemas.openxmlformats.org/officeDocument/2006/relationships/hyperlink" Target="https://cmc-portal.zamiga.vn/cau-hoi-thuong-gap" TargetMode="External"/><Relationship Id="rId48" Type="http://schemas.openxmlformats.org/officeDocument/2006/relationships/hyperlink" Target="https://cmc-portal.zamiga.vn/chinh-sach-bao-mat" TargetMode="External"/><Relationship Id="rId47" Type="http://schemas.openxmlformats.org/officeDocument/2006/relationships/hyperlink" Target="https://cmc-portal.zamiga.vn/dieu-khoan-su-dung" TargetMode="External"/><Relationship Id="rId49" Type="http://schemas.openxmlformats.org/officeDocument/2006/relationships/hyperlink" Target="https://cmc-portal.zamiga.vn/lien-he" TargetMode="External"/><Relationship Id="rId31" Type="http://schemas.openxmlformats.org/officeDocument/2006/relationships/hyperlink" Target="https://cmc-portal.zamiga.vn/nha-dau-tu/quan-ly-pakn/tat-ca" TargetMode="External"/><Relationship Id="rId30" Type="http://schemas.openxmlformats.org/officeDocument/2006/relationships/hyperlink" Target="https://cmc-portal.zamiga.vn/phan-anh-kien-nghi" TargetMode="External"/><Relationship Id="rId33" Type="http://schemas.openxmlformats.org/officeDocument/2006/relationships/hyperlink" Target="https://cmc-portal.zamiga.vn/tin-tuc-cctc" TargetMode="External"/><Relationship Id="rId32" Type="http://schemas.openxmlformats.org/officeDocument/2006/relationships/hyperlink" Target="https://cmc-portal.zamiga.vn/tin-tuc" TargetMode="External"/><Relationship Id="rId35" Type="http://schemas.openxmlformats.org/officeDocument/2006/relationships/hyperlink" Target="https://cmc-portal.zamiga.vn/huong-dan-su-dung/2" TargetMode="External"/><Relationship Id="rId34" Type="http://schemas.openxmlformats.org/officeDocument/2006/relationships/hyperlink" Target="https://cmc-portal.zamiga.vn/van-ban-phap-luat" TargetMode="External"/><Relationship Id="rId37" Type="http://schemas.openxmlformats.org/officeDocument/2006/relationships/hyperlink" Target="https://cmc-portal.zamiga.vn/huong-dan-su-dung/3" TargetMode="External"/><Relationship Id="rId36" Type="http://schemas.openxmlformats.org/officeDocument/2006/relationships/hyperlink" Target="https://cmc-portal.zamiga.vn/huong-dan-su-dung/3" TargetMode="External"/><Relationship Id="rId39" Type="http://schemas.openxmlformats.org/officeDocument/2006/relationships/hyperlink" Target="https://cmc-portal.zamiga.vn/huong-dan-su-dung" TargetMode="External"/><Relationship Id="rId38" Type="http://schemas.openxmlformats.org/officeDocument/2006/relationships/hyperlink" Target="https://cmc-portal.zamiga.vn/huong-dan-su-dung/6" TargetMode="External"/><Relationship Id="rId20" Type="http://schemas.openxmlformats.org/officeDocument/2006/relationships/hyperlink" Target="https://cmc-portal.zamiga.vn/nha-dau-tu/dat-lich-dichvu-cong/tat-ca" TargetMode="External"/><Relationship Id="rId22" Type="http://schemas.openxmlformats.org/officeDocument/2006/relationships/hyperlink" Target="https://cmc-portal.zamiga.vn/nha-dau-tu/dat-lich-dichvu-cong/tat-ca" TargetMode="External"/><Relationship Id="rId21" Type="http://schemas.openxmlformats.org/officeDocument/2006/relationships/hyperlink" Target="https://cmc-portal.zamiga.vn/nha-dau-tu/dat-lich-dichvu-cong/tat-ca" TargetMode="External"/><Relationship Id="rId24" Type="http://schemas.openxmlformats.org/officeDocument/2006/relationships/hyperlink" Target="https://cmc-portal.zamiga.vn/nha-dau-tu/quan-ly-pakn/tat-ca" TargetMode="External"/><Relationship Id="rId23" Type="http://schemas.openxmlformats.org/officeDocument/2006/relationships/hyperlink" Target="https://cmc-portal.zamiga.vn/nha-dau-tu/tai-lieu-dien-tu" TargetMode="External"/><Relationship Id="rId26" Type="http://schemas.openxmlformats.org/officeDocument/2006/relationships/hyperlink" Target="https://cmc-portal.zamiga.vn/linh-vuc-dau-tu/tin-tuc-nganh" TargetMode="External"/><Relationship Id="rId25" Type="http://schemas.openxmlformats.org/officeDocument/2006/relationships/hyperlink" Target="https://cmc-portal.zamiga.vn/dau-tu-tinh-tp/gtdt-angiang" TargetMode="External"/><Relationship Id="rId28" Type="http://schemas.openxmlformats.org/officeDocument/2006/relationships/hyperlink" Target="https://cmc-portal.zamiga.vn/thu-tuc-hanh-chinh" TargetMode="External"/><Relationship Id="rId27" Type="http://schemas.openxmlformats.org/officeDocument/2006/relationships/hyperlink" Target="https://cmc-portal.zamiga.vn/tin-tuc-csdt" TargetMode="External"/><Relationship Id="rId29" Type="http://schemas.openxmlformats.org/officeDocument/2006/relationships/hyperlink" Target="https://cmc-portal.zamiga.vn/page-dang-phat-trien" TargetMode="External"/><Relationship Id="rId11" Type="http://schemas.openxmlformats.org/officeDocument/2006/relationships/hyperlink" Target="https://cmcdtqg.zamiga.vn/quan-ly-danh-muc/linh-vuc-ap-dung-cho-TTHC" TargetMode="External"/><Relationship Id="rId10" Type="http://schemas.openxmlformats.org/officeDocument/2006/relationships/hyperlink" Target="https://cmcdtqg.zamiga.vn/quan-ly-danh-muc/linh-vuc-ap-dung-cho-TTHC" TargetMode="External"/><Relationship Id="rId13" Type="http://schemas.openxmlformats.org/officeDocument/2006/relationships/hyperlink" Target="https://cmcdtqg.zamiga.vn/quan-ly-danh-muc/linh-vuc-ap-dung-cho-TTHC" TargetMode="External"/><Relationship Id="rId12" Type="http://schemas.openxmlformats.org/officeDocument/2006/relationships/hyperlink" Target="https://cmcdtqg.zamiga.vn/quan-ly-danh-muc/linh-vuc-ap-dung-cho-TTHC" TargetMode="External"/><Relationship Id="rId15" Type="http://schemas.openxmlformats.org/officeDocument/2006/relationships/hyperlink" Target="https://cmc-portal.zamiga.vn/nha-dau-tu/quan-ly-dichvu-cong/tat-ca" TargetMode="External"/><Relationship Id="rId14" Type="http://schemas.openxmlformats.org/officeDocument/2006/relationships/hyperlink" Target="https://cmc-portal.zamiga.vn/nha-dau-tu/quan-ly-dichvu-cong/tat-ca" TargetMode="External"/><Relationship Id="rId17" Type="http://schemas.openxmlformats.org/officeDocument/2006/relationships/hyperlink" Target="https://cmc-portal.zamiga.vn/nha-dau-tu/dat-lich-dichvu-cong/tat-ca" TargetMode="External"/><Relationship Id="rId16" Type="http://schemas.openxmlformats.org/officeDocument/2006/relationships/hyperlink" Target="https://cmc-portal.zamiga.vn/nha-dau-tu/quan-ly-dichvu-cong/tat-ca" TargetMode="External"/><Relationship Id="rId19" Type="http://schemas.openxmlformats.org/officeDocument/2006/relationships/hyperlink" Target="https://cmc-portal.zamiga.vn/nha-dau-tu/dat-lich-dichvu-cong/tat-ca" TargetMode="External"/><Relationship Id="rId18" Type="http://schemas.openxmlformats.org/officeDocument/2006/relationships/hyperlink" Target="https://cmc-portal.zamiga.vn/nha-dau-tu/dat-lich-dichvu-cong/tat-ca"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cmcdtqg.zamiga.vn/quan-ly-danh-muc/linh-vuc-ap-dung-cho-TTHC" TargetMode="External"/><Relationship Id="rId9" Type="http://schemas.openxmlformats.org/officeDocument/2006/relationships/hyperlink" Target="https://cmcdtqg.zamiga.vn/quan-ly-danh-muc/linh-vuc-ap-dung-cho-TTHC" TargetMode="External"/><Relationship Id="rId5" Type="http://schemas.openxmlformats.org/officeDocument/2006/relationships/hyperlink" Target="https://cmcdtqg.zamiga.vn/quan-ly-danh-muc/linh-vuc-ap-dung-cho-TTHC" TargetMode="External"/><Relationship Id="rId6" Type="http://schemas.openxmlformats.org/officeDocument/2006/relationships/hyperlink" Target="https://cmcdtqg.zamiga.vn/quan-ly-danh-muc/linh-vuc-ap-dung-cho-TTHC" TargetMode="External"/><Relationship Id="rId7" Type="http://schemas.openxmlformats.org/officeDocument/2006/relationships/hyperlink" Target="https://cmcdtqg.zamiga.vn/quan-ly-danh-muc/linh-vuc-ap-dung-cho-TTHC" TargetMode="External"/><Relationship Id="rId8" Type="http://schemas.openxmlformats.org/officeDocument/2006/relationships/hyperlink" Target="https://cmcdtqg.zamiga.vn/quan-ly-danh-muc/linh-vuc-ap-dung-cho-TTHC" TargetMode="External"/><Relationship Id="rId51" Type="http://schemas.openxmlformats.org/officeDocument/2006/relationships/hyperlink" Target="https://cmc-portal.zamiga.vn/nha-dau-tu/quan-ly-dichvu-cong/tat-ca" TargetMode="External"/><Relationship Id="rId50" Type="http://schemas.openxmlformats.org/officeDocument/2006/relationships/hyperlink" Target="https://cmc-portal.zamiga.vn/gioi-thieu/tongquancucdtnn-cmc" TargetMode="External"/><Relationship Id="rId53" Type="http://schemas.openxmlformats.org/officeDocument/2006/relationships/hyperlink" Target="https://cmc-portal.zamiga.vn/nha-dau-tu/quan-ly-doanh-nghiep" TargetMode="External"/><Relationship Id="rId52" Type="http://schemas.openxmlformats.org/officeDocument/2006/relationships/hyperlink" Target="https://cmc-portal.zamiga.vn/nha-dau-tu/thong-tin-tai-khoan" TargetMode="External"/><Relationship Id="rId55" Type="http://schemas.openxmlformats.org/officeDocument/2006/relationships/hyperlink" Target="https://cmc-portal.zamiga.vn/nha-dau-tu/dang-ky-tai-khoan" TargetMode="External"/><Relationship Id="rId54" Type="http://schemas.openxmlformats.org/officeDocument/2006/relationships/hyperlink" Target="https://cmc-portal.zamiga.vn/nha-dau-tu/quan-ly-doanh-nghiep" TargetMode="External"/><Relationship Id="rId57" Type="http://schemas.openxmlformats.org/officeDocument/2006/relationships/drawing" Target="../drawings/drawing7.xml"/><Relationship Id="rId56" Type="http://schemas.openxmlformats.org/officeDocument/2006/relationships/hyperlink" Target="https://cmc-portal.zamiga.vn/nha-dau-tu/quen-mat-khau" TargetMode="External"/><Relationship Id="rId58"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x2SesBBk863MuD9JCWrOXeDMcsfFamUP4P7RmeTtmls/edit?gid=465491492" TargetMode="External"/><Relationship Id="rId42" Type="http://schemas.openxmlformats.org/officeDocument/2006/relationships/hyperlink" Target="https://docs.google.com/document/d/1BDodSCmsw1pTa9Omm5cGsMLtvX29qiTr/edit?usp=drive_link&amp;ouid=109012736839205327459&amp;rtpof=true&amp;sd=true" TargetMode="External"/><Relationship Id="rId41" Type="http://schemas.openxmlformats.org/officeDocument/2006/relationships/hyperlink" Target="https://docs.google.com/document/u/0/d/1hsv9WxjBRuqeNRvTaofLznvpqjX02JEm0L_pHJQbHtE/edit" TargetMode="External"/><Relationship Id="rId44" Type="http://schemas.openxmlformats.org/officeDocument/2006/relationships/hyperlink" Target="https://docs.google.com/document/u/0/d/1hsv9WxjBRuqeNRvTaofLznvpqjX02JEm0L_pHJQbHtE/edit" TargetMode="External"/><Relationship Id="rId43" Type="http://schemas.openxmlformats.org/officeDocument/2006/relationships/hyperlink" Target="https://docs.google.com/spreadsheets/d/1x2SesBBk863MuD9JCWrOXeDMcsfFamUP4P7RmeTtmls/edit?gid=950532982" TargetMode="External"/><Relationship Id="rId46" Type="http://schemas.openxmlformats.org/officeDocument/2006/relationships/hyperlink" Target="https://docs.google.com/document/u/0/d/1hsv9WxjBRuqeNRvTaofLznvpqjX02JEm0L_pHJQbHtE/edit" TargetMode="External"/><Relationship Id="rId45" Type="http://schemas.openxmlformats.org/officeDocument/2006/relationships/hyperlink" Target="https://docs.google.com/spreadsheets/d/1x2SesBBk863MuD9JCWrOXeDMcsfFamUP4P7RmeTtmls/edit?gid=1260763368" TargetMode="External"/><Relationship Id="rId48" Type="http://schemas.openxmlformats.org/officeDocument/2006/relationships/hyperlink" Target="https://docs.google.com/document/u/0/d/1hsv9WxjBRuqeNRvTaofLznvpqjX02JEm0L_pHJQbHtE/edit" TargetMode="External"/><Relationship Id="rId47" Type="http://schemas.openxmlformats.org/officeDocument/2006/relationships/hyperlink" Target="https://docs.google.com/spreadsheets/d/1x2SesBBk863MuD9JCWrOXeDMcsfFamUP4P7RmeTtmls/edit?gid=838372192" TargetMode="External"/><Relationship Id="rId49" Type="http://schemas.openxmlformats.org/officeDocument/2006/relationships/hyperlink" Target="https://docs.google.com/spreadsheets/d/1x2SesBBk863MuD9JCWrOXeDMcsfFamUP4P7RmeTtmls/edit?gid=388143766" TargetMode="External"/><Relationship Id="rId31" Type="http://schemas.openxmlformats.org/officeDocument/2006/relationships/hyperlink" Target="https://docs.google.com/spreadsheets/d/1x2SesBBk863MuD9JCWrOXeDMcsfFamUP4P7RmeTtmls/edit?gid=1135924117" TargetMode="External"/><Relationship Id="rId30" Type="http://schemas.openxmlformats.org/officeDocument/2006/relationships/hyperlink" Target="https://docs.google.com/document/d/1akwbb532yr1BO1dy8lRMT2qHEMKYzSN1c154x_KNN6k/edit?tab=t.0" TargetMode="External"/><Relationship Id="rId33" Type="http://schemas.openxmlformats.org/officeDocument/2006/relationships/hyperlink" Target="https://docs.google.com/document/d/1iksG83xtbI4-PVSGWVwx6RCN7dA1G5d2Cmu94fFHUh0/edit?usp=sharing" TargetMode="External"/><Relationship Id="rId32" Type="http://schemas.openxmlformats.org/officeDocument/2006/relationships/hyperlink" Target="https://docs.google.com/document/d/1PeU_4Yr6YIQJ4gCNN9YtnTefxVugGGsK33arn79i6ZE/edit?tab=t.ibmuemx7unyo" TargetMode="External"/><Relationship Id="rId35" Type="http://schemas.openxmlformats.org/officeDocument/2006/relationships/hyperlink" Target="https://docs.google.com/spreadsheets/d/1x2SesBBk863MuD9JCWrOXeDMcsfFamUP4P7RmeTtmls/edit?usp=sharing" TargetMode="External"/><Relationship Id="rId34" Type="http://schemas.openxmlformats.org/officeDocument/2006/relationships/hyperlink" Target="https://docs.google.com/document/d/1akwbb532yr1BO1dy8lRMT2qHEMKYzSN1c154x_KNN6k/edit?tab=t.0" TargetMode="External"/><Relationship Id="rId37" Type="http://schemas.openxmlformats.org/officeDocument/2006/relationships/hyperlink" Target="https://docs.google.com/spreadsheets/d/1x2SesBBk863MuD9JCWrOXeDMcsfFamUP4P7RmeTtmls/edit?gid=1661689771" TargetMode="External"/><Relationship Id="rId36" Type="http://schemas.openxmlformats.org/officeDocument/2006/relationships/hyperlink" Target="https://www.figma.com/design/cklcaM2w5S8To691104P3j/C%E1%BB%95ng-%C4%91%E1%BA%A7u-t%C6%B0-QG---B%C3%A1o-c%C3%A1o?node-id=2781-996&amp;t=ASsRFllxlj14mAW5-4" TargetMode="External"/><Relationship Id="rId39" Type="http://schemas.openxmlformats.org/officeDocument/2006/relationships/hyperlink" Target="https://docs.google.com/document/d/1BDodSCmsw1pTa9Omm5cGsMLtvX29qiTr/edit?usp=drive_link&amp;ouid=109012736839205327459&amp;rtpof=true&amp;sd=true" TargetMode="External"/><Relationship Id="rId38" Type="http://schemas.openxmlformats.org/officeDocument/2006/relationships/hyperlink" Target="https://docs.google.com/document/u/0/d/1hsv9WxjBRuqeNRvTaofLznvpqjX02JEm0L_pHJQbHtE/edit" TargetMode="External"/><Relationship Id="rId20" Type="http://schemas.openxmlformats.org/officeDocument/2006/relationships/hyperlink" Target="https://docs.google.com/document/d/1akwbb532yr1BO1dy8lRMT2qHEMKYzSN1c154x_KNN6k/edit?usp=sharing" TargetMode="External"/><Relationship Id="rId22" Type="http://schemas.openxmlformats.org/officeDocument/2006/relationships/hyperlink" Target="https://docs.google.com/document/d/1KMUlKveIizytO6Y-_vU0fKT_08KKqwomZAOAWP1I0L8/edit?tab=t.zi00cf7fnmhs" TargetMode="External"/><Relationship Id="rId21" Type="http://schemas.openxmlformats.org/officeDocument/2006/relationships/hyperlink" Target="https://docs.google.com/document/d/1BDodSCmsw1pTa9Omm5cGsMLtvX29qiTr/edit?usp=drive_link&amp;ouid=109012736839205327459&amp;rtpof=true&amp;sd=true" TargetMode="External"/><Relationship Id="rId24" Type="http://schemas.openxmlformats.org/officeDocument/2006/relationships/hyperlink" Target="https://docs.google.com/document/d/1PeU_4Yr6YIQJ4gCNN9YtnTefxVugGGsK33arn79i6ZE/edit?tab=t.c3wbcpg4iu4k" TargetMode="External"/><Relationship Id="rId23" Type="http://schemas.openxmlformats.org/officeDocument/2006/relationships/hyperlink" Target="https://www.figma.com/design/cklcaM2w5S8To691104P3j/C%E1%BB%95ng-%C4%91%E1%BA%A7u-t%C6%B0-QG---B%C3%A1o-c%C3%A1o?node-id=404-4930&amp;t=6RVto2binQAH6WKU-4" TargetMode="External"/><Relationship Id="rId26" Type="http://schemas.openxmlformats.org/officeDocument/2006/relationships/hyperlink" Target="https://docs.google.com/spreadsheets/d/1x2SesBBk863MuD9JCWrOXeDMcsfFamUP4P7RmeTtmls/edit?gid=1068468483" TargetMode="External"/><Relationship Id="rId25" Type="http://schemas.openxmlformats.org/officeDocument/2006/relationships/hyperlink" Target="https://docs.google.com/document/u/0/d/1hsv9WxjBRuqeNRvTaofLznvpqjX02JEm0L_pHJQbHtE/edit" TargetMode="External"/><Relationship Id="rId28" Type="http://schemas.openxmlformats.org/officeDocument/2006/relationships/hyperlink" Target="https://docs.google.com/document/d/1PeU_4Yr6YIQJ4gCNN9YtnTefxVugGGsK33arn79i6ZE/edit?tab=t.c3wbcpg4iu4k" TargetMode="External"/><Relationship Id="rId27" Type="http://schemas.openxmlformats.org/officeDocument/2006/relationships/hyperlink" Target="https://www.figma.com/design/cklcaM2w5S8To691104P3j/C%E1%BB%95ng-%C4%91%E1%BA%A7u-t%C6%B0-QG---B%C3%A1o-c%C3%A1o?node-id=404-4930&amp;t=6RVto2binQAH6WKU-4" TargetMode="External"/><Relationship Id="rId29" Type="http://schemas.openxmlformats.org/officeDocument/2006/relationships/hyperlink" Target="https://docs.google.com/document/d/1BDodSCmsw1pTa9Omm5cGsMLtvX29qiTr/edit?usp=drive_link&amp;ouid=109012736839205327459&amp;rtpof=true&amp;sd=true" TargetMode="External"/><Relationship Id="rId11" Type="http://schemas.openxmlformats.org/officeDocument/2006/relationships/hyperlink" Target="https://docs.google.com/document/d/1BDodSCmsw1pTa9Omm5cGsMLtvX29qiTr/edit?usp=drive_link&amp;ouid=109012736839205327459&amp;rtpof=true&amp;sd=true" TargetMode="External"/><Relationship Id="rId10" Type="http://schemas.openxmlformats.org/officeDocument/2006/relationships/hyperlink" Target="https://docs.google.com/document/u/0/d/1hsv9WxjBRuqeNRvTaofLznvpqjX02JEm0L_pHJQbHtE/edit" TargetMode="External"/><Relationship Id="rId13" Type="http://schemas.openxmlformats.org/officeDocument/2006/relationships/hyperlink" Target="https://www.figma.com/design/cklcaM2w5S8To691104P3j/C%E1%BB%95ng-%C4%91%E1%BA%A7u-t%C6%B0-QG---B%C3%A1o-c%C3%A1o?node-id=404-4930&amp;t=6RVto2binQAH6WKU-4" TargetMode="External"/><Relationship Id="rId12" Type="http://schemas.openxmlformats.org/officeDocument/2006/relationships/hyperlink" Target="https://docs.google.com/document/d/1KMUlKveIizytO6Y-_vU0fKT_08KKqwomZAOAWP1I0L8/edit?tab=t.u2cot8j64pev" TargetMode="External"/><Relationship Id="rId15" Type="http://schemas.openxmlformats.org/officeDocument/2006/relationships/hyperlink" Target="https://docs.google.com/document/u/0/d/1hsv9WxjBRuqeNRvTaofLznvpqjX02JEm0L_pHJQbHtE/edit" TargetMode="External"/><Relationship Id="rId14" Type="http://schemas.openxmlformats.org/officeDocument/2006/relationships/hyperlink" Target="https://docs.google.com/document/d/1PeU_4Yr6YIQJ4gCNN9YtnTefxVugGGsK33arn79i6ZE/edit?tab=t.c3wbcpg4iu4k" TargetMode="External"/><Relationship Id="rId17" Type="http://schemas.openxmlformats.org/officeDocument/2006/relationships/hyperlink" Target="https://docs.google.com/document/d/1KMUlKveIizytO6Y-_vU0fKT_08KKqwomZAOAWP1I0L8/edit?tab=t.7exv0ak1sngm" TargetMode="External"/><Relationship Id="rId16" Type="http://schemas.openxmlformats.org/officeDocument/2006/relationships/hyperlink" Target="https://docs.google.com/document/d/1BDodSCmsw1pTa9Omm5cGsMLtvX29qiTr/edit?usp=drive_link&amp;ouid=109012736839205327459&amp;rtpof=true&amp;sd=true" TargetMode="External"/><Relationship Id="rId19" Type="http://schemas.openxmlformats.org/officeDocument/2006/relationships/hyperlink" Target="https://docs.google.com/document/d/1PeU_4Yr6YIQJ4gCNN9YtnTefxVugGGsK33arn79i6ZE/edit?tab=t.c3wbcpg4iu4k" TargetMode="External"/><Relationship Id="rId18" Type="http://schemas.openxmlformats.org/officeDocument/2006/relationships/hyperlink" Target="https://www.figma.com/design/cklcaM2w5S8To691104P3j/C%E1%BB%95ng-%C4%91%E1%BA%A7u-t%C6%B0-QG---B%C3%A1o-c%C3%A1o?node-id=404-4930&amp;t=6RVto2binQAH6WKU-4" TargetMode="External"/><Relationship Id="rId84" Type="http://schemas.openxmlformats.org/officeDocument/2006/relationships/hyperlink" Target="https://www.figma.com/design/cklcaM2w5S8To691104P3j/C%E1%BB%95ng-%C4%91%E1%BA%A7u-t%C6%B0-QG---B%C3%A1o-c%C3%A1o?node-id=2260-996&amp;t=6RVto2binQAH6WKU-4" TargetMode="External"/><Relationship Id="rId83" Type="http://schemas.openxmlformats.org/officeDocument/2006/relationships/hyperlink" Target="https://docs.google.com/document/d/1uDxP2n_eZC-3iT06YkOdnkDpNioI45COhO3YrcOivTU/edit?tab=t.wuze0lbwfjoo" TargetMode="External"/><Relationship Id="rId86" Type="http://schemas.openxmlformats.org/officeDocument/2006/relationships/hyperlink" Target="https://docs.google.com/document/d/1uDxP2n_eZC-3iT06YkOdnkDpNioI45COhO3YrcOivTU/edit?tab=t.q19bw0mdkztn" TargetMode="External"/><Relationship Id="rId85" Type="http://schemas.openxmlformats.org/officeDocument/2006/relationships/hyperlink" Target="https://docs.google.com/document/u/0/d/19EkT6NkSCwrrEjuvDMSFKM4yY8CzZW7LBkQlLH_rU7w/edit" TargetMode="External"/><Relationship Id="rId88" Type="http://schemas.openxmlformats.org/officeDocument/2006/relationships/hyperlink" Target="https://docs.google.com/document/d/1PeU_4Yr6YIQJ4gCNN9YtnTefxVugGGsK33arn79i6ZE/edit?tab=t.3b44tdyn7rx8" TargetMode="External"/><Relationship Id="rId150" Type="http://schemas.openxmlformats.org/officeDocument/2006/relationships/hyperlink" Target="https://www.figma.com/design/cklcaM2w5S8To691104P3j/C%E1%BB%95ng-%C4%91%E1%BA%A7u-t%C6%B0-QG---B%C3%A1o-c%C3%A1o?node-id=3290-6075&amp;t=SL3rjzkz0bFKuMYN-4" TargetMode="External"/><Relationship Id="rId87" Type="http://schemas.openxmlformats.org/officeDocument/2006/relationships/hyperlink" Target="https://www.figma.com/design/cklcaM2w5S8To691104P3j/C%E1%BB%95ng-%C4%91%E1%BA%A7u-t%C6%B0-QG---B%C3%A1o-c%C3%A1o?node-id=1559-2503&amp;t=HsDHfISS0d8K8SIL-4" TargetMode="External"/><Relationship Id="rId89" Type="http://schemas.openxmlformats.org/officeDocument/2006/relationships/hyperlink" Target="https://docs.google.com/document/u/0/d/19EkT6NkSCwrrEjuvDMSFKM4yY8CzZW7LBkQlLH_rU7w/edit" TargetMode="External"/><Relationship Id="rId80" Type="http://schemas.openxmlformats.org/officeDocument/2006/relationships/hyperlink" Target="https://docs.google.com/document/d/1uDxP2n_eZC-3iT06YkOdnkDpNioI45COhO3YrcOivTU/edit?tab=t.oij1gyhcp58p" TargetMode="External"/><Relationship Id="rId82" Type="http://schemas.openxmlformats.org/officeDocument/2006/relationships/hyperlink" Target="https://www.figma.com/design/cklcaM2w5S8To691104P3j/C%E1%BB%95ng-%C4%91%E1%BA%A7u-t%C6%B0-QG---B%C3%A1o-c%C3%A1o?node-id=2622-996&amp;t=apENqzuYjvm2FHC6-4" TargetMode="External"/><Relationship Id="rId81" Type="http://schemas.openxmlformats.org/officeDocument/2006/relationships/hyperlink" Target="https://docs.google.com/document/d/1uDxP2n_eZC-3iT06YkOdnkDpNioI45COhO3YrcOivTU/edit?tab=t.lg6mlf5wq2ar"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149" Type="http://schemas.openxmlformats.org/officeDocument/2006/relationships/hyperlink" Target="https://docs.google.com/document/d/1l1wbW4ztZZcjM0tJ4PWN8v-sPJqWLGc3zv4yTjt_v-I/edit?tab=t.ak3dtfyeglxl" TargetMode="External"/><Relationship Id="rId4" Type="http://schemas.openxmlformats.org/officeDocument/2006/relationships/hyperlink" Target="https://docs.google.com/document/d/1fjFN8AOcaGk86lBpr9aNV-vvkp5Knplf__cr0IaKkbc/edit?usp=sharing" TargetMode="External"/><Relationship Id="rId148" Type="http://schemas.openxmlformats.org/officeDocument/2006/relationships/hyperlink" Target="https://docs.google.com/document/u/0/d/10mu5uEdTNnBFIkzWaxEnhmDiwUtuw8Iw5XnquynV6ro/edit" TargetMode="External"/><Relationship Id="rId9" Type="http://schemas.openxmlformats.org/officeDocument/2006/relationships/hyperlink" Target="https://docs.google.com/document/d/1KMUlKveIizytO6Y-_vU0fKT_08KKqwomZAOAWP1I0L8/edit?tab=t.hgwerzs8yre4" TargetMode="External"/><Relationship Id="rId143" Type="http://schemas.openxmlformats.org/officeDocument/2006/relationships/hyperlink" Target="https://www.figma.com/design/cklcaM2w5S8To691104P3j/C%E1%BB%95ng-%C4%91%E1%BA%A7u-t%C6%B0-QG---B%C3%A1o-c%C3%A1o?node-id=2547-3106&amp;t=xEaewDNGcudP543Q-4" TargetMode="External"/><Relationship Id="rId142" Type="http://schemas.openxmlformats.org/officeDocument/2006/relationships/hyperlink" Target="https://docs.google.com/document/u/0/d/10mu5uEdTNnBFIkzWaxEnhmDiwUtuw8Iw5XnquynV6ro/edit" TargetMode="External"/><Relationship Id="rId141" Type="http://schemas.openxmlformats.org/officeDocument/2006/relationships/hyperlink" Target="https://www.figma.com/design/cklcaM2w5S8To691104P3j/C%E1%BB%95ng-%C4%91%E1%BA%A7u-t%C6%B0-QG---B%C3%A1o-c%C3%A1o?node-id=2442-996&amp;t=xEaewDNGcudP543Q-4" TargetMode="External"/><Relationship Id="rId140" Type="http://schemas.openxmlformats.org/officeDocument/2006/relationships/hyperlink" Target="https://docs.google.com/document/d/1l1wbW4ztZZcjM0tJ4PWN8v-sPJqWLGc3zv4yTjt_v-I/edit?tab=t.gqrs7rhp40hl" TargetMode="External"/><Relationship Id="rId5" Type="http://schemas.openxmlformats.org/officeDocument/2006/relationships/hyperlink" Target="https://www.figma.com/design/cklcaM2w5S8To691104P3j/C%E1%BB%95ng-%C4%91%E1%BA%A7u-t%C6%B0-QG---B%C3%A1o-c%C3%A1o?node-id=1-2&amp;t=I0fPXA8UALkknJMo-0" TargetMode="External"/><Relationship Id="rId147" Type="http://schemas.openxmlformats.org/officeDocument/2006/relationships/hyperlink" Target="https://www.figma.com/design/cklcaM2w5S8To691104P3j/C%E1%BB%95ng-%C4%91%E1%BA%A7u-t%C6%B0-QG---B%C3%A1o-c%C3%A1o?node-id=3279-1332&amp;t=SL3rjzkz0bFKuMYN-4" TargetMode="External"/><Relationship Id="rId6" Type="http://schemas.openxmlformats.org/officeDocument/2006/relationships/hyperlink" Target="https://drive.google.com/file/d/1SblkOVyV7ZUmYLK-O1p8jbyWDGE0ZXuv/view?usp=drive_link" TargetMode="External"/><Relationship Id="rId146" Type="http://schemas.openxmlformats.org/officeDocument/2006/relationships/hyperlink" Target="https://docs.google.com/document/d/1l1wbW4ztZZcjM0tJ4PWN8v-sPJqWLGc3zv4yTjt_v-I/edit?tab=t.k9ht01ivxps0" TargetMode="External"/><Relationship Id="rId7" Type="http://schemas.openxmlformats.org/officeDocument/2006/relationships/hyperlink" Target="https://docs.google.com/document/d/1akwbb532yr1BO1dy8lRMT2qHEMKYzSN1c154x_KNN6k/edit?usp=sharing" TargetMode="External"/><Relationship Id="rId145" Type="http://schemas.openxmlformats.org/officeDocument/2006/relationships/hyperlink" Target="https://docs.google.com/document/u/0/d/10mu5uEdTNnBFIkzWaxEnhmDiwUtuw8Iw5XnquynV6ro/edit" TargetMode="External"/><Relationship Id="rId8" Type="http://schemas.openxmlformats.org/officeDocument/2006/relationships/hyperlink" Target="https://docs.google.com/document/d/1BDodSCmsw1pTa9Omm5cGsMLtvX29qiTr/edit?usp=drive_link&amp;ouid=109012736839205327459&amp;rtpof=true&amp;sd=true" TargetMode="External"/><Relationship Id="rId144" Type="http://schemas.openxmlformats.org/officeDocument/2006/relationships/hyperlink" Target="https://docs.google.com/document/d/1l1wbW4ztZZcjM0tJ4PWN8v-sPJqWLGc3zv4yTjt_v-I/edit?tab=t.wejzjm9v822v" TargetMode="External"/><Relationship Id="rId73" Type="http://schemas.openxmlformats.org/officeDocument/2006/relationships/hyperlink" Target="https://docs.google.com/document/u/0/d/17wXpNi8ZlePPt7-mUmYUQdaBNF1_ZLYc-h3ft1KiqLw/edit" TargetMode="External"/><Relationship Id="rId72" Type="http://schemas.openxmlformats.org/officeDocument/2006/relationships/hyperlink" Target="https://docs.google.com/spreadsheets/d/1x2SesBBk863MuD9JCWrOXeDMcsfFamUP4P7RmeTtmls/edit?gid=39222773" TargetMode="External"/><Relationship Id="rId75" Type="http://schemas.openxmlformats.org/officeDocument/2006/relationships/hyperlink" Target="https://docs.google.com/document/d/1uR5ICTuMG-2qAJQBDtxwaVvW36NgSGeG/edit" TargetMode="External"/><Relationship Id="rId74" Type="http://schemas.openxmlformats.org/officeDocument/2006/relationships/hyperlink" Target="https://docs.google.com/spreadsheets/d/1x2SesBBk863MuD9JCWrOXeDMcsfFamUP4P7RmeTtmls/edit?gid=1895480501" TargetMode="External"/><Relationship Id="rId77" Type="http://schemas.openxmlformats.org/officeDocument/2006/relationships/hyperlink" Target="https://docs.google.com/document/d/1uDxP2n_eZC-3iT06YkOdnkDpNioI45COhO3YrcOivTU/edit?tab=t.4dffpd30n1p0" TargetMode="External"/><Relationship Id="rId76" Type="http://schemas.openxmlformats.org/officeDocument/2006/relationships/hyperlink" Target="https://docs.google.com/document/u/0/d/19EkT6NkSCwrrEjuvDMSFKM4yY8CzZW7LBkQlLH_rU7w/edit" TargetMode="External"/><Relationship Id="rId79" Type="http://schemas.openxmlformats.org/officeDocument/2006/relationships/hyperlink" Target="https://docs.google.com/document/d/1PeU_4Yr6YIQJ4gCNN9YtnTefxVugGGsK33arn79i6ZE/edit?tab=t.h2u9mj1k75l5" TargetMode="External"/><Relationship Id="rId78" Type="http://schemas.openxmlformats.org/officeDocument/2006/relationships/hyperlink" Target="https://www.figma.com/design/cklcaM2w5S8To691104P3j/C%E1%BB%95ng-%C4%91%E1%BA%A7u-t%C6%B0-QG---B%C3%A1o-c%C3%A1o?node-id=317-1943&amp;t=6RVto2binQAH6WKU-4" TargetMode="External"/><Relationship Id="rId71" Type="http://schemas.openxmlformats.org/officeDocument/2006/relationships/hyperlink" Target="https://docs.google.com/document/u/0/d/1hsv9WxjBRuqeNRvTaofLznvpqjX02JEm0L_pHJQbHtE/edit" TargetMode="External"/><Relationship Id="rId70" Type="http://schemas.openxmlformats.org/officeDocument/2006/relationships/hyperlink" Target="https://docs.google.com/spreadsheets/d/1x2SesBBk863MuD9JCWrOXeDMcsfFamUP4P7RmeTtmls/edit?gid=1641619045" TargetMode="External"/><Relationship Id="rId139" Type="http://schemas.openxmlformats.org/officeDocument/2006/relationships/hyperlink" Target="https://docs.google.com/document/d/1PeU_4Yr6YIQJ4gCNN9YtnTefxVugGGsK33arn79i6ZE/edit?tab=t.36b2jmrecful" TargetMode="External"/><Relationship Id="rId138" Type="http://schemas.openxmlformats.org/officeDocument/2006/relationships/hyperlink" Target="https://docs.google.com/document/u/0/d/10mu5uEdTNnBFIkzWaxEnhmDiwUtuw8Iw5XnquynV6ro/edit" TargetMode="External"/><Relationship Id="rId137" Type="http://schemas.openxmlformats.org/officeDocument/2006/relationships/hyperlink" Target="https://docs.google.com/document/d/1PeU_4Yr6YIQJ4gCNN9YtnTefxVugGGsK33arn79i6ZE/edit?tab=t.ghcjlwlv7jrj" TargetMode="External"/><Relationship Id="rId132" Type="http://schemas.openxmlformats.org/officeDocument/2006/relationships/hyperlink" Target="https://www.figma.com/design/cklcaM2w5S8To691104P3j/C%E1%BB%95ng-%C4%91%E1%BA%A7u-t%C6%B0-QG---B%C3%A1o-c%C3%A1o?node-id=1908-4917&amp;t=JgeCYaDOc25knMW7-4" TargetMode="External"/><Relationship Id="rId131" Type="http://schemas.openxmlformats.org/officeDocument/2006/relationships/hyperlink" Target="https://docs.google.com/document/d/1l1wbW4ztZZcjM0tJ4PWN8v-sPJqWLGc3zv4yTjt_v-I/edit?tab=t.r3ec70vljexc" TargetMode="External"/><Relationship Id="rId130" Type="http://schemas.openxmlformats.org/officeDocument/2006/relationships/hyperlink" Target="https://docs.google.com/document/u/0/d/10mu5uEdTNnBFIkzWaxEnhmDiwUtuw8Iw5XnquynV6ro/edit" TargetMode="External"/><Relationship Id="rId136" Type="http://schemas.openxmlformats.org/officeDocument/2006/relationships/hyperlink" Target="https://www.figma.com/design/cklcaM2w5S8To691104P3j/C%E1%BB%95ng-%C4%91%E1%BA%A7u-t%C6%B0-QG---B%C3%A1o-c%C3%A1o?node-id=2034-926&amp;t=qaMp3hSlKwyzvQ4J-4" TargetMode="External"/><Relationship Id="rId135" Type="http://schemas.openxmlformats.org/officeDocument/2006/relationships/hyperlink" Target="https://docs.google.com/document/d/1l1wbW4ztZZcjM0tJ4PWN8v-sPJqWLGc3zv4yTjt_v-I/edit?tab=t.deu38a6kcwa8" TargetMode="External"/><Relationship Id="rId134" Type="http://schemas.openxmlformats.org/officeDocument/2006/relationships/hyperlink" Target="https://docs.google.com/document/u/0/d/10mu5uEdTNnBFIkzWaxEnhmDiwUtuw8Iw5XnquynV6ro/edit" TargetMode="External"/><Relationship Id="rId133" Type="http://schemas.openxmlformats.org/officeDocument/2006/relationships/hyperlink" Target="https://docs.google.com/document/d/1PeU_4Yr6YIQJ4gCNN9YtnTefxVugGGsK33arn79i6ZE/edit?tab=t.ixgtg19mr4fn" TargetMode="External"/><Relationship Id="rId62" Type="http://schemas.openxmlformats.org/officeDocument/2006/relationships/hyperlink" Target="https://docs.google.com/spreadsheets/d/1x2SesBBk863MuD9JCWrOXeDMcsfFamUP4P7RmeTtmls/edit?gid=1788700621" TargetMode="External"/><Relationship Id="rId61" Type="http://schemas.openxmlformats.org/officeDocument/2006/relationships/hyperlink" Target="https://docs.google.com/document/u/0/d/1hsv9WxjBRuqeNRvTaofLznvpqjX02JEm0L_pHJQbHtE/edit" TargetMode="External"/><Relationship Id="rId64" Type="http://schemas.openxmlformats.org/officeDocument/2006/relationships/hyperlink" Target="https://docs.google.com/spreadsheets/d/1x2SesBBk863MuD9JCWrOXeDMcsfFamUP4P7RmeTtmls/edit?gid=911100451" TargetMode="External"/><Relationship Id="rId63" Type="http://schemas.openxmlformats.org/officeDocument/2006/relationships/hyperlink" Target="https://docs.google.com/document/u/0/d/1hsv9WxjBRuqeNRvTaofLznvpqjX02JEm0L_pHJQbHtE/edit" TargetMode="External"/><Relationship Id="rId66" Type="http://schemas.openxmlformats.org/officeDocument/2006/relationships/hyperlink" Target="https://docs.google.com/spreadsheets/d/1x2SesBBk863MuD9JCWrOXeDMcsfFamUP4P7RmeTtmls/edit?gid=1326850555" TargetMode="External"/><Relationship Id="rId65" Type="http://schemas.openxmlformats.org/officeDocument/2006/relationships/hyperlink" Target="https://docs.google.com/document/u/0/d/1hsv9WxjBRuqeNRvTaofLznvpqjX02JEm0L_pHJQbHtE/edit" TargetMode="External"/><Relationship Id="rId68" Type="http://schemas.openxmlformats.org/officeDocument/2006/relationships/hyperlink" Target="https://docs.google.com/spreadsheets/d/1x2SesBBk863MuD9JCWrOXeDMcsfFamUP4P7RmeTtmls/edit?gid=613618740" TargetMode="External"/><Relationship Id="rId67" Type="http://schemas.openxmlformats.org/officeDocument/2006/relationships/hyperlink" Target="https://docs.google.com/document/u/0/d/1hsv9WxjBRuqeNRvTaofLznvpqjX02JEm0L_pHJQbHtE/edit" TargetMode="External"/><Relationship Id="rId60" Type="http://schemas.openxmlformats.org/officeDocument/2006/relationships/hyperlink" Target="https://docs.google.com/spreadsheets/d/1x2SesBBk863MuD9JCWrOXeDMcsfFamUP4P7RmeTtmls/edit?gid=806642823" TargetMode="External"/><Relationship Id="rId69" Type="http://schemas.openxmlformats.org/officeDocument/2006/relationships/hyperlink" Target="https://docs.google.com/document/u/0/d/1hsv9WxjBRuqeNRvTaofLznvpqjX02JEm0L_pHJQbHtE/edit" TargetMode="External"/><Relationship Id="rId163" Type="http://schemas.openxmlformats.org/officeDocument/2006/relationships/vmlDrawing" Target="../drawings/vmlDrawing8.vml"/><Relationship Id="rId162" Type="http://schemas.openxmlformats.org/officeDocument/2006/relationships/drawing" Target="../drawings/drawing8.xml"/><Relationship Id="rId51" Type="http://schemas.openxmlformats.org/officeDocument/2006/relationships/hyperlink" Target="https://docs.google.com/document/u/0/d/1hsv9WxjBRuqeNRvTaofLznvpqjX02JEm0L_pHJQbHtE/edit" TargetMode="External"/><Relationship Id="rId50" Type="http://schemas.openxmlformats.org/officeDocument/2006/relationships/hyperlink" Target="https://docs.google.com/spreadsheets/d/1x2SesBBk863MuD9JCWrOXeDMcsfFamUP4P7RmeTtmls/edit?gid=1068468483" TargetMode="External"/><Relationship Id="rId53" Type="http://schemas.openxmlformats.org/officeDocument/2006/relationships/hyperlink" Target="https://docs.google.com/document/u/0/d/1hsv9WxjBRuqeNRvTaofLznvpqjX02JEm0L_pHJQbHtE/edit" TargetMode="External"/><Relationship Id="rId52" Type="http://schemas.openxmlformats.org/officeDocument/2006/relationships/hyperlink" Target="https://docs.google.com/spreadsheets/d/1x2SesBBk863MuD9JCWrOXeDMcsfFamUP4P7RmeTtmls/edit?gid=1286717644" TargetMode="External"/><Relationship Id="rId55" Type="http://schemas.openxmlformats.org/officeDocument/2006/relationships/hyperlink" Target="https://docs.google.com/document/u/0/d/1hsv9WxjBRuqeNRvTaofLznvpqjX02JEm0L_pHJQbHtE/edit" TargetMode="External"/><Relationship Id="rId161" Type="http://schemas.openxmlformats.org/officeDocument/2006/relationships/hyperlink" Target="https://www.figma.com/design/cklcaM2w5S8To691104P3j/C%E1%BB%95ng-%C4%91%E1%BA%A7u-t%C6%B0-QG---B%C3%A1o-c%C3%A1o?node-id=735-1418&amp;t=nSVSFgK1iTvAEb2W-0" TargetMode="External"/><Relationship Id="rId54" Type="http://schemas.openxmlformats.org/officeDocument/2006/relationships/hyperlink" Target="https://docs.google.com/spreadsheets/d/1x2SesBBk863MuD9JCWrOXeDMcsfFamUP4P7RmeTtmls/edit?gid=1624759021" TargetMode="External"/><Relationship Id="rId160" Type="http://schemas.openxmlformats.org/officeDocument/2006/relationships/hyperlink" Target="https://docs.google.com/document/d/1l1wbW4ztZZcjM0tJ4PWN8v-sPJqWLGc3zv4yTjt_v-I/edit?tab=t.buo4uatml363" TargetMode="External"/><Relationship Id="rId57" Type="http://schemas.openxmlformats.org/officeDocument/2006/relationships/hyperlink" Target="https://docs.google.com/document/u/0/d/1hsv9WxjBRuqeNRvTaofLznvpqjX02JEm0L_pHJQbHtE/edit" TargetMode="External"/><Relationship Id="rId56" Type="http://schemas.openxmlformats.org/officeDocument/2006/relationships/hyperlink" Target="https://docs.google.com/spreadsheets/d/1x2SesBBk863MuD9JCWrOXeDMcsfFamUP4P7RmeTtmls/edit?gid=821785386" TargetMode="External"/><Relationship Id="rId159" Type="http://schemas.openxmlformats.org/officeDocument/2006/relationships/hyperlink" Target="https://docs.google.com/document/d/1Zi7Bi1r-zjbQv_zMYdlWeF3-f4jgBpa3CbfL9Wtkrb4/edit?usp=sharing" TargetMode="External"/><Relationship Id="rId59" Type="http://schemas.openxmlformats.org/officeDocument/2006/relationships/hyperlink" Target="https://docs.google.com/document/u/0/d/1hsv9WxjBRuqeNRvTaofLznvpqjX02JEm0L_pHJQbHtE/edit" TargetMode="External"/><Relationship Id="rId154" Type="http://schemas.openxmlformats.org/officeDocument/2006/relationships/hyperlink" Target="https://docs.google.com/document/d/1Zi7Bi1r-zjbQv_zMYdlWeF3-f4jgBpa3CbfL9Wtkrb4/edit?usp=sharing" TargetMode="External"/><Relationship Id="rId58" Type="http://schemas.openxmlformats.org/officeDocument/2006/relationships/hyperlink" Target="https://docs.google.com/spreadsheets/d/1x2SesBBk863MuD9JCWrOXeDMcsfFamUP4P7RmeTtmls/edit?gid=2130026721" TargetMode="External"/><Relationship Id="rId153" Type="http://schemas.openxmlformats.org/officeDocument/2006/relationships/hyperlink" Target="https://docs.google.com/document/d/1BM8qqfeNKxBaZXaXmtuIpOwVag8dQmpgP0nT2Y30TxY/edit?usp=sharing" TargetMode="External"/><Relationship Id="rId152" Type="http://schemas.openxmlformats.org/officeDocument/2006/relationships/hyperlink" Target="https://docs.google.com/document/d/1l1wbW4ztZZcjM0tJ4PWN8v-sPJqWLGc3zv4yTjt_v-I/edit?tab=t.70kiz6mac73e" TargetMode="External"/><Relationship Id="rId151" Type="http://schemas.openxmlformats.org/officeDocument/2006/relationships/hyperlink" Target="https://docs.google.com/document/d/1Zi7Bi1r-zjbQv_zMYdlWeF3-f4jgBpa3CbfL9Wtkrb4/edit?usp=sharing" TargetMode="External"/><Relationship Id="rId158" Type="http://schemas.openxmlformats.org/officeDocument/2006/relationships/hyperlink" Target="https://docs.google.com/document/d/1BM8qqfeNKxBaZXaXmtuIpOwVag8dQmpgP0nT2Y30TxY/edit?tab=t.xatmzbabpnq4" TargetMode="External"/><Relationship Id="rId157" Type="http://schemas.openxmlformats.org/officeDocument/2006/relationships/hyperlink" Target="https://docs.google.com/document/d/1l1wbW4ztZZcjM0tJ4PWN8v-sPJqWLGc3zv4yTjt_v-I/edit?tab=t.4znnctlq6bi0" TargetMode="External"/><Relationship Id="rId156" Type="http://schemas.openxmlformats.org/officeDocument/2006/relationships/hyperlink" Target="https://docs.google.com/document/d/1Zi7Bi1r-zjbQv_zMYdlWeF3-f4jgBpa3CbfL9Wtkrb4/edit?usp=sharing" TargetMode="External"/><Relationship Id="rId155" Type="http://schemas.openxmlformats.org/officeDocument/2006/relationships/hyperlink" Target="https://docs.google.com/document/d/1l1wbW4ztZZcjM0tJ4PWN8v-sPJqWLGc3zv4yTjt_v-I/edit?tab=t.8ego2nytty82" TargetMode="External"/><Relationship Id="rId107" Type="http://schemas.openxmlformats.org/officeDocument/2006/relationships/hyperlink" Target="https://docs.google.com/spreadsheets/d/1x2SesBBk863MuD9JCWrOXeDMcsfFamUP4P7RmeTtmls/edit?gid=465491492" TargetMode="External"/><Relationship Id="rId106" Type="http://schemas.openxmlformats.org/officeDocument/2006/relationships/hyperlink" Target="https://docs.google.com/document/d/1BDodSCmsw1pTa9Omm5cGsMLtvX29qiTr/edit?usp=drive_link&amp;ouid=109012736839205327459&amp;rtpof=true&amp;sd=true" TargetMode="External"/><Relationship Id="rId105" Type="http://schemas.openxmlformats.org/officeDocument/2006/relationships/hyperlink" Target="https://docs.google.com/document/d/19EkT6NkSCwrrEjuvDMSFKM4yY8CzZW7LBkQlLH_rU7w/edit?usp=sharing" TargetMode="External"/><Relationship Id="rId104" Type="http://schemas.openxmlformats.org/officeDocument/2006/relationships/hyperlink" Target="https://docs.google.com/spreadsheets/d/1x2SesBBk863MuD9JCWrOXeDMcsfFamUP4P7RmeTtmls/edit?gid=1661689771" TargetMode="External"/><Relationship Id="rId109" Type="http://schemas.openxmlformats.org/officeDocument/2006/relationships/hyperlink" Target="https://docs.google.com/document/u/0/d/10mu5uEdTNnBFIkzWaxEnhmDiwUtuw8Iw5XnquynV6ro/edit" TargetMode="External"/><Relationship Id="rId108" Type="http://schemas.openxmlformats.org/officeDocument/2006/relationships/hyperlink" Target="https://docs.google.com/document/d/1l1wbW4ztZZcjM0tJ4PWN8v-sPJqWLGc3zv4yTjt_v-I/edit?tab=t.0" TargetMode="External"/><Relationship Id="rId103" Type="http://schemas.openxmlformats.org/officeDocument/2006/relationships/hyperlink" Target="https://docs.google.com/spreadsheets/d/1x2SesBBk863MuD9JCWrOXeDMcsfFamUP4P7RmeTtmls/edit?usp=sharing" TargetMode="External"/><Relationship Id="rId102" Type="http://schemas.openxmlformats.org/officeDocument/2006/relationships/hyperlink" Target="https://docs.google.com/document/d/1uDxP2n_eZC-3iT06YkOdnkDpNioI45COhO3YrcOivTU/edit?tab=t.3mxxf2uz169" TargetMode="External"/><Relationship Id="rId101" Type="http://schemas.openxmlformats.org/officeDocument/2006/relationships/hyperlink" Target="https://docs.google.com/document/u/0/d/1hsv9WxjBRuqeNRvTaofLznvpqjX02JEm0L_pHJQbHtE/edit" TargetMode="External"/><Relationship Id="rId100" Type="http://schemas.openxmlformats.org/officeDocument/2006/relationships/hyperlink" Target="https://www.figma.com/design/cklcaM2w5S8To691104P3j/C%E1%BB%95ng-%C4%91%E1%BA%A7u-t%C6%B0-QG---B%C3%A1o-c%C3%A1o?node-id=2772-3522&amp;t=ASsRFllxlj14mAW5-4" TargetMode="External"/><Relationship Id="rId129" Type="http://schemas.openxmlformats.org/officeDocument/2006/relationships/hyperlink" Target="https://docs.google.com/document/d/1l1wbW4ztZZcjM0tJ4PWN8v-sPJqWLGc3zv4yTjt_v-I/edit?tab=t.me1qslbjh2jy" TargetMode="External"/><Relationship Id="rId128" Type="http://schemas.openxmlformats.org/officeDocument/2006/relationships/hyperlink" Target="https://docs.google.com/document/u/0/d/10mu5uEdTNnBFIkzWaxEnhmDiwUtuw8Iw5XnquynV6ro/edit" TargetMode="External"/><Relationship Id="rId127" Type="http://schemas.openxmlformats.org/officeDocument/2006/relationships/hyperlink" Target="https://docs.google.com/document/d/1l1wbW4ztZZcjM0tJ4PWN8v-sPJqWLGc3zv4yTjt_v-I/edit?tab=t.zcx5dp1ua4wk" TargetMode="External"/><Relationship Id="rId126" Type="http://schemas.openxmlformats.org/officeDocument/2006/relationships/hyperlink" Target="https://docs.google.com/document/u/0/d/10mu5uEdTNnBFIkzWaxEnhmDiwUtuw8Iw5XnquynV6ro/edit" TargetMode="External"/><Relationship Id="rId121" Type="http://schemas.openxmlformats.org/officeDocument/2006/relationships/hyperlink" Target="https://docs.google.com/document/d/1l1wbW4ztZZcjM0tJ4PWN8v-sPJqWLGc3zv4yTjt_v-I/edit?tab=t.ukew6gz46jns" TargetMode="External"/><Relationship Id="rId120" Type="http://schemas.openxmlformats.org/officeDocument/2006/relationships/hyperlink" Target="https://docs.google.com/document/u/0/d/10mu5uEdTNnBFIkzWaxEnhmDiwUtuw8Iw5XnquynV6ro/edit" TargetMode="External"/><Relationship Id="rId125" Type="http://schemas.openxmlformats.org/officeDocument/2006/relationships/hyperlink" Target="https://docs.google.com/document/d/1l1wbW4ztZZcjM0tJ4PWN8v-sPJqWLGc3zv4yTjt_v-I/edit?tab=t.56pudnocmzkl" TargetMode="External"/><Relationship Id="rId124" Type="http://schemas.openxmlformats.org/officeDocument/2006/relationships/hyperlink" Target="https://docs.google.com/document/u/0/d/10mu5uEdTNnBFIkzWaxEnhmDiwUtuw8Iw5XnquynV6ro/edit" TargetMode="External"/><Relationship Id="rId123" Type="http://schemas.openxmlformats.org/officeDocument/2006/relationships/hyperlink" Target="https://docs.google.com/document/d/1l1wbW4ztZZcjM0tJ4PWN8v-sPJqWLGc3zv4yTjt_v-I/edit?tab=t.vgwhh0jpvofu" TargetMode="External"/><Relationship Id="rId122" Type="http://schemas.openxmlformats.org/officeDocument/2006/relationships/hyperlink" Target="https://docs.google.com/document/u/0/d/10mu5uEdTNnBFIkzWaxEnhmDiwUtuw8Iw5XnquynV6ro/edit" TargetMode="External"/><Relationship Id="rId95" Type="http://schemas.openxmlformats.org/officeDocument/2006/relationships/hyperlink" Target="https://docs.google.com/document/u/0/d/1hsv9WxjBRuqeNRvTaofLznvpqjX02JEm0L_pHJQbHtE/edit" TargetMode="External"/><Relationship Id="rId94" Type="http://schemas.openxmlformats.org/officeDocument/2006/relationships/hyperlink" Target="https://www.figma.com/design/cklcaM2w5S8To691104P3j/C%E1%BB%95ng-%C4%91%E1%BA%A7u-t%C6%B0-QG---B%C3%A1o-c%C3%A1o?node-id=2660-3799&amp;t=apENqzuYjvm2FHC6-4" TargetMode="External"/><Relationship Id="rId97" Type="http://schemas.openxmlformats.org/officeDocument/2006/relationships/hyperlink" Target="https://www.figma.com/design/cklcaM2w5S8To691104P3j/C%E1%BB%95ng-%C4%91%E1%BA%A7u-t%C6%B0-QG---B%C3%A1o-c%C3%A1o?node-id=2770-996&amp;t=ASsRFllxlj14mAW5-4" TargetMode="External"/><Relationship Id="rId96" Type="http://schemas.openxmlformats.org/officeDocument/2006/relationships/hyperlink" Target="https://docs.google.com/document/d/1uDxP2n_eZC-3iT06YkOdnkDpNioI45COhO3YrcOivTU/edit?tab=t.uc9pv43oyged" TargetMode="External"/><Relationship Id="rId99" Type="http://schemas.openxmlformats.org/officeDocument/2006/relationships/hyperlink" Target="https://docs.google.com/document/d/1uDxP2n_eZC-3iT06YkOdnkDpNioI45COhO3YrcOivTU/edit?tab=t.a9tst6n962x7" TargetMode="External"/><Relationship Id="rId98" Type="http://schemas.openxmlformats.org/officeDocument/2006/relationships/hyperlink" Target="https://docs.google.com/document/u/0/d/1hsv9WxjBRuqeNRvTaofLznvpqjX02JEm0L_pHJQbHtE/edit" TargetMode="External"/><Relationship Id="rId91" Type="http://schemas.openxmlformats.org/officeDocument/2006/relationships/hyperlink" Target="https://www.figma.com/design/cklcaM2w5S8To691104P3j/C%E1%BB%95ng-%C4%91%E1%BA%A7u-t%C6%B0-QG---B%C3%A1o-c%C3%A1o?node-id=2006-891&amp;t=6RVto2binQAH6WKU-4" TargetMode="External"/><Relationship Id="rId90" Type="http://schemas.openxmlformats.org/officeDocument/2006/relationships/hyperlink" Target="https://docs.google.com/document/d/1uDxP2n_eZC-3iT06YkOdnkDpNioI45COhO3YrcOivTU/edit?tab=t.rwb3oa39lyye" TargetMode="External"/><Relationship Id="rId93" Type="http://schemas.openxmlformats.org/officeDocument/2006/relationships/hyperlink" Target="https://docs.google.com/document/d/1uDxP2n_eZC-3iT06YkOdnkDpNioI45COhO3YrcOivTU/edit?tab=t.ceji3o4664bn" TargetMode="External"/><Relationship Id="rId92" Type="http://schemas.openxmlformats.org/officeDocument/2006/relationships/hyperlink" Target="https://docs.google.com/document/u/0/d/19EkT6NkSCwrrEjuvDMSFKM4yY8CzZW7LBkQlLH_rU7w/edit" TargetMode="External"/><Relationship Id="rId118" Type="http://schemas.openxmlformats.org/officeDocument/2006/relationships/hyperlink" Target="https://docs.google.com/document/u/0/d/10mu5uEdTNnBFIkzWaxEnhmDiwUtuw8Iw5XnquynV6ro/edit" TargetMode="External"/><Relationship Id="rId117" Type="http://schemas.openxmlformats.org/officeDocument/2006/relationships/hyperlink" Target="https://docs.google.com/document/d/1l1wbW4ztZZcjM0tJ4PWN8v-sPJqWLGc3zv4yTjt_v-I/edit?tab=t.c4djgv4g3nv3" TargetMode="External"/><Relationship Id="rId116" Type="http://schemas.openxmlformats.org/officeDocument/2006/relationships/hyperlink" Target="https://docs.google.com/document/u/0/d/10mu5uEdTNnBFIkzWaxEnhmDiwUtuw8Iw5XnquynV6ro/edit" TargetMode="External"/><Relationship Id="rId115" Type="http://schemas.openxmlformats.org/officeDocument/2006/relationships/hyperlink" Target="https://docs.google.com/document/d/1l1wbW4ztZZcjM0tJ4PWN8v-sPJqWLGc3zv4yTjt_v-I/edit?tab=t.qne3uo6rzij2" TargetMode="External"/><Relationship Id="rId119" Type="http://schemas.openxmlformats.org/officeDocument/2006/relationships/hyperlink" Target="https://docs.google.com/document/d/1l1wbW4ztZZcjM0tJ4PWN8v-sPJqWLGc3zv4yTjt_v-I/edit?tab=t.dqsarnswb8n6" TargetMode="External"/><Relationship Id="rId110" Type="http://schemas.openxmlformats.org/officeDocument/2006/relationships/hyperlink" Target="https://docs.google.com/document/d/1l1wbW4ztZZcjM0tJ4PWN8v-sPJqWLGc3zv4yTjt_v-I/edit?tab=t.0" TargetMode="External"/><Relationship Id="rId114" Type="http://schemas.openxmlformats.org/officeDocument/2006/relationships/hyperlink" Target="https://docs.google.com/document/u/0/d/10mu5uEdTNnBFIkzWaxEnhmDiwUtuw8Iw5XnquynV6ro/edit" TargetMode="External"/><Relationship Id="rId113" Type="http://schemas.openxmlformats.org/officeDocument/2006/relationships/hyperlink" Target="https://docs.google.com/document/d/1l1wbW4ztZZcjM0tJ4PWN8v-sPJqWLGc3zv4yTjt_v-I/edit?tab=t.ybfq0gstbwx7" TargetMode="External"/><Relationship Id="rId112" Type="http://schemas.openxmlformats.org/officeDocument/2006/relationships/hyperlink" Target="https://docs.google.com/document/u/0/d/10mu5uEdTNnBFIkzWaxEnhmDiwUtuw8Iw5XnquynV6ro/edit" TargetMode="External"/><Relationship Id="rId111" Type="http://schemas.openxmlformats.org/officeDocument/2006/relationships/hyperlink" Target="https://www.figma.com/design/cklcaM2w5S8To691104P3j/C%E1%BB%95ng-%C4%91%E1%BA%A7u-t%C6%B0-QG---B%C3%A1o-c%C3%A1o?node-id=1890-4916&amp;t=JgeCYaDOc25knMW7-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SblkOVyV7ZUmYLK-O1p8jbyWDGE0ZXuv/view?usp=drive_link" TargetMode="External"/><Relationship Id="rId2" Type="http://schemas.openxmlformats.org/officeDocument/2006/relationships/hyperlink" Target="https://docs.google.com/document/d/1BDodSCmsw1pTa9Omm5cGsMLtvX29qiTr/edit?usp=drive_link&amp;ouid=109012736839205327459&amp;rtpof=true&amp;sd=true" TargetMode="External"/><Relationship Id="rId3" Type="http://schemas.openxmlformats.org/officeDocument/2006/relationships/hyperlink" Target="https://docs.google.com/document/d/1uR5ICTuMG-2qAJQBDtxwaVvW36NgSGeG/edit"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vmlDrawing" Target="../drawings/vmlDrawing9.vm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document/d/1uR5ICTuMG-2qAJQBDtxwaVvW36NgSGeG/edit" TargetMode="External"/><Relationship Id="rId9" Type="http://schemas.openxmlformats.org/officeDocument/2006/relationships/drawing" Target="../drawings/drawing10.xml"/><Relationship Id="rId5" Type="http://schemas.openxmlformats.org/officeDocument/2006/relationships/hyperlink" Target="http://draw.io/" TargetMode="External"/><Relationship Id="rId6" Type="http://schemas.openxmlformats.org/officeDocument/2006/relationships/hyperlink" Target="https://cmcdtqg.dieuhanhso.vn/" TargetMode="External"/><Relationship Id="rId7" Type="http://schemas.openxmlformats.org/officeDocument/2006/relationships/hyperlink" Target="https://docs.google.com/document/d/15rXmPAswCdJKGWLnzHb26nPbyH4SvGIs/edit" TargetMode="External"/><Relationship Id="rId8" Type="http://schemas.openxmlformats.org/officeDocument/2006/relationships/hyperlink" Target="https://www.figma.com/design/cklcaM2w5S8To691104P3j/C%E1%BB%95ng-%C4%91%E1%BA%A7u-t%C6%B0-QG---B%C3%A1o-c%C3%A1o?node-id=1197-2907&amp;t=UWHy2J2bI0HHcuEv-0"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docs.google.com/document/d/1BDodSCmsw1pTa9Omm5cGsMLtvX29qiTr/edit?usp=drive_link&amp;ouid=109012736839205327459&amp;rtpof=true&amp;sd=true" TargetMode="External"/><Relationship Id="rId10" Type="http://schemas.openxmlformats.org/officeDocument/2006/relationships/hyperlink" Target="https://docs.google.com/document/d/1KMUlKveIizytO6Y-_vU0fKT_08KKqwomZAOAWP1I0L8/edit?tab=t.ohs4lc8spgff" TargetMode="External"/><Relationship Id="rId13" Type="http://schemas.openxmlformats.org/officeDocument/2006/relationships/hyperlink" Target="https://docs.google.com/document/d/1BDodSCmsw1pTa9Omm5cGsMLtvX29qiTr/edit?usp=drive_link&amp;ouid=109012736839205327459&amp;rtpof=true&amp;sd=true" TargetMode="External"/><Relationship Id="rId12" Type="http://schemas.openxmlformats.org/officeDocument/2006/relationships/hyperlink" Target="https://docs.google.com/document/d/1KMUlKveIizytO6Y-_vU0fKT_08KKqwomZAOAWP1I0L8/edit?tab=t.i0s882ucqmn4" TargetMode="External"/><Relationship Id="rId15" Type="http://schemas.openxmlformats.org/officeDocument/2006/relationships/hyperlink" Target="https://docs.google.com/document/d/1BDodSCmsw1pTa9Omm5cGsMLtvX29qiTr/edit?usp=drive_link&amp;ouid=109012736839205327459&amp;rtpof=true&amp;sd=true" TargetMode="External"/><Relationship Id="rId14" Type="http://schemas.openxmlformats.org/officeDocument/2006/relationships/hyperlink" Target="https://docs.google.com/document/d/1BDodSCmsw1pTa9Omm5cGsMLtvX29qiTr/edit?usp=drive_link&amp;ouid=109012736839205327459&amp;rtpof=true&amp;sd=true" TargetMode="External"/><Relationship Id="rId17" Type="http://schemas.openxmlformats.org/officeDocument/2006/relationships/hyperlink" Target="https://docs.google.com/document/d/1l1wbW4ztZZcjM0tJ4PWN8v-sPJqWLGc3zv4yTjt_v-I/edit?tab=t.0" TargetMode="External"/><Relationship Id="rId16" Type="http://schemas.openxmlformats.org/officeDocument/2006/relationships/hyperlink" Target="https://docs.google.com/document/d/1uR5ICTuMG-2qAJQBDtxwaVvW36NgSGeG/edit" TargetMode="External"/><Relationship Id="rId19" Type="http://schemas.openxmlformats.org/officeDocument/2006/relationships/vmlDrawing" Target="../drawings/vmlDrawing10.vml"/><Relationship Id="rId18" Type="http://schemas.openxmlformats.org/officeDocument/2006/relationships/drawing" Target="../drawings/drawing11.xml"/><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www.figma.com/design/cklcaM2w5S8To691104P3j/C%E1%BB%95ng-%C4%91%E1%BA%A7u-t%C6%B0-QG---B%C3%A1o-c%C3%A1o?node-id=1-2&amp;t=I0fPXA8UALkknJMo-0" TargetMode="External"/><Relationship Id="rId9" Type="http://schemas.openxmlformats.org/officeDocument/2006/relationships/hyperlink" Target="https://docs.google.com/document/d/1BDodSCmsw1pTa9Omm5cGsMLtvX29qiTr/edit?usp=drive_link&amp;ouid=109012736839205327459&amp;rtpof=true&amp;sd=true" TargetMode="External"/><Relationship Id="rId5" Type="http://schemas.openxmlformats.org/officeDocument/2006/relationships/hyperlink" Target="https://drive.google.com/file/d/1SblkOVyV7ZUmYLK-O1p8jbyWDGE0ZXuv/view?usp=drive_link" TargetMode="External"/><Relationship Id="rId6" Type="http://schemas.openxmlformats.org/officeDocument/2006/relationships/hyperlink" Target="https://docs.google.com/document/d/1BDodSCmsw1pTa9Omm5cGsMLtvX29qiTr/edit?usp=drive_link&amp;ouid=109012736839205327459&amp;rtpof=true&amp;sd=true" TargetMode="External"/><Relationship Id="rId7" Type="http://schemas.openxmlformats.org/officeDocument/2006/relationships/hyperlink" Target="https://docs.google.com/document/d/1BDodSCmsw1pTa9Omm5cGsMLtvX29qiTr/edit?usp=drive_link&amp;ouid=109012736839205327459&amp;rtpof=true&amp;sd=true" TargetMode="External"/><Relationship Id="rId8" Type="http://schemas.openxmlformats.org/officeDocument/2006/relationships/hyperlink" Target="https://docs.google.com/document/d/1KMUlKveIizytO6Y-_vU0fKT_08KKqwomZAOAWP1I0L8/edit?tab=t.0" TargetMode="External"/></Relationships>
</file>

<file path=xl/worksheets/_rels/sheet12.xml.rels><?xml version="1.0" encoding="UTF-8" standalone="yes"?><Relationships xmlns="http://schemas.openxmlformats.org/package/2006/relationships"><Relationship Id="rId10" Type="http://schemas.openxmlformats.org/officeDocument/2006/relationships/drawing" Target="../drawings/drawing12.xml"/><Relationship Id="rId1" Type="http://schemas.openxmlformats.org/officeDocument/2006/relationships/hyperlink" Target="https://docs.google.com/document/d/1l1wbW4ztZZcjM0tJ4PWN8v-sPJqWLGc3zv4yTjt_v-I/edit?tab=t.0" TargetMode="External"/><Relationship Id="rId2" Type="http://schemas.openxmlformats.org/officeDocument/2006/relationships/hyperlink" Target="https://chat.google.com/room/AAQAF0h9x4o/7wh8_rPFdb8/WUlP9dAq-UU?cls=10" TargetMode="External"/><Relationship Id="rId3" Type="http://schemas.openxmlformats.org/officeDocument/2006/relationships/hyperlink" Target="https://docs.google.com/document/d/1uR5ICTuMG-2qAJQBDtxwaVvW36NgSGeG/edit" TargetMode="External"/><Relationship Id="rId4" Type="http://schemas.openxmlformats.org/officeDocument/2006/relationships/hyperlink" Target="https://chat.google.com/room/AAQAF0h9x4o/-ntYAGgagUc/iIkHgrWCTKs?cls=10" TargetMode="External"/><Relationship Id="rId9" Type="http://schemas.openxmlformats.org/officeDocument/2006/relationships/hyperlink" Target="https://prnt.sc/eZkHlfF_aKo4" TargetMode="External"/><Relationship Id="rId5" Type="http://schemas.openxmlformats.org/officeDocument/2006/relationships/hyperlink" Target="https://docs.google.com/document/d/1BDodSCmsw1pTa9Omm5cGsMLtvX29qiTr/edit?usp=drive_link&amp;ouid=109012736839205327459&amp;rtpof=true&amp;sd=true" TargetMode="External"/><Relationship Id="rId6" Type="http://schemas.openxmlformats.org/officeDocument/2006/relationships/hyperlink" Target="https://prnt.sc/eZkHlfF_aKo4" TargetMode="External"/><Relationship Id="rId7" Type="http://schemas.openxmlformats.org/officeDocument/2006/relationships/hyperlink" Target="https://prnt.sc/1FIyYyj4Yx-b" TargetMode="External"/><Relationship Id="rId8" Type="http://schemas.openxmlformats.org/officeDocument/2006/relationships/hyperlink" Target="https://docs.google.com/document/d/1BDodSCmsw1pTa9Omm5cGsMLtvX29qiTr/edit?usp=drive_link&amp;ouid=109012736839205327459&amp;rtpof=true&amp;sd=true"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notexapp.com/share/69e74d20e63d7d65ef2e92e8" TargetMode="External"/><Relationship Id="rId10" Type="http://schemas.openxmlformats.org/officeDocument/2006/relationships/hyperlink" Target="https://notexapp.com/share/69e0b0c8f533fe507beb4fb6" TargetMode="External"/><Relationship Id="rId13" Type="http://schemas.openxmlformats.org/officeDocument/2006/relationships/hyperlink" Target="https://notexapp.com/share/69eae485f0233c788b6feadf" TargetMode="External"/><Relationship Id="rId12" Type="http://schemas.openxmlformats.org/officeDocument/2006/relationships/hyperlink" Target="https://notexapp.com/share/69e89c7cdf1875b52bb6bc85" TargetMode="External"/><Relationship Id="rId15" Type="http://schemas.openxmlformats.org/officeDocument/2006/relationships/vmlDrawing" Target="../drawings/vmlDrawing11.vml"/><Relationship Id="rId14" Type="http://schemas.openxmlformats.org/officeDocument/2006/relationships/drawing" Target="../drawings/drawing13.xml"/><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document/d/1Dj8MiHp040LJVBy3tT70OFtKvOfMGN3lYWswOuJQDKc/edit?tab=t.0" TargetMode="External"/><Relationship Id="rId9" Type="http://schemas.openxmlformats.org/officeDocument/2006/relationships/hyperlink" Target="https://notexapp.com/share/69e087db7f7071a4f3c149a3" TargetMode="External"/><Relationship Id="rId5" Type="http://schemas.openxmlformats.org/officeDocument/2006/relationships/hyperlink" Target="https://notexapp.com/share/69cf92a6bbbaa6e9844c5fc3" TargetMode="External"/><Relationship Id="rId6" Type="http://schemas.openxmlformats.org/officeDocument/2006/relationships/hyperlink" Target="https://notexapp.com/app/note/69d4ecfba6714ceb4b711f36" TargetMode="External"/><Relationship Id="rId7" Type="http://schemas.openxmlformats.org/officeDocument/2006/relationships/hyperlink" Target="https://notexapp.com/share/69d5cf7235a246e4df319e9f" TargetMode="External"/><Relationship Id="rId8" Type="http://schemas.openxmlformats.org/officeDocument/2006/relationships/hyperlink" Target="https://notexapp.com/share/69d6183f901b14c0a0a834df" TargetMode="External"/></Relationships>
</file>

<file path=xl/worksheets/_rels/sheet14.xml.rels><?xml version="1.0" encoding="UTF-8" standalone="yes"?><Relationships xmlns="http://schemas.openxmlformats.org/package/2006/relationships"><Relationship Id="rId31" Type="http://schemas.openxmlformats.org/officeDocument/2006/relationships/hyperlink" Target="https://kcn-kkt-baocaodientu.mof.gov.vn/" TargetMode="External"/><Relationship Id="rId30" Type="http://schemas.openxmlformats.org/officeDocument/2006/relationships/hyperlink" Target="https://kcn-kkt-baocaodientu.mof.gov.vn/" TargetMode="External"/><Relationship Id="rId33" Type="http://schemas.openxmlformats.org/officeDocument/2006/relationships/hyperlink" Target="https://kcn-kkt-baocaodientu.mof.gov.vn/" TargetMode="External"/><Relationship Id="rId32" Type="http://schemas.openxmlformats.org/officeDocument/2006/relationships/hyperlink" Target="https://kcn-kkt-baocaodientu.mof.gov.vn/" TargetMode="External"/><Relationship Id="rId35" Type="http://schemas.openxmlformats.org/officeDocument/2006/relationships/hyperlink" Target="https://kcn-kkt-baocaodientu.mof.gov.vn/" TargetMode="External"/><Relationship Id="rId34" Type="http://schemas.openxmlformats.org/officeDocument/2006/relationships/hyperlink" Target="https://kcn-kkt-baocaodientu.mof.gov.vn/" TargetMode="External"/><Relationship Id="rId37" Type="http://schemas.openxmlformats.org/officeDocument/2006/relationships/drawing" Target="../drawings/drawing14.xml"/><Relationship Id="rId36" Type="http://schemas.openxmlformats.org/officeDocument/2006/relationships/hyperlink" Target="https://kcn-kkt-baocaodientu.mof.gov.vn/" TargetMode="External"/><Relationship Id="rId38" Type="http://schemas.openxmlformats.org/officeDocument/2006/relationships/vmlDrawing" Target="../drawings/vmlDrawing12.vml"/><Relationship Id="rId20" Type="http://schemas.openxmlformats.org/officeDocument/2006/relationships/hyperlink" Target="https://kcn-kkt-baocaodientu.mof.gov.vn/" TargetMode="External"/><Relationship Id="rId22" Type="http://schemas.openxmlformats.org/officeDocument/2006/relationships/hyperlink" Target="https://kcn-kkt-baocaodientu.mof.gov.vn/" TargetMode="External"/><Relationship Id="rId21" Type="http://schemas.openxmlformats.org/officeDocument/2006/relationships/hyperlink" Target="https://kcn-kkt-baocaodientu.mof.gov.vn/" TargetMode="External"/><Relationship Id="rId24" Type="http://schemas.openxmlformats.org/officeDocument/2006/relationships/hyperlink" Target="https://kcn-kkt-baocaodientu.mof.gov.vn/" TargetMode="External"/><Relationship Id="rId23" Type="http://schemas.openxmlformats.org/officeDocument/2006/relationships/hyperlink" Target="https://kcn-kkt-baocaodientu.mof.gov.vn/" TargetMode="External"/><Relationship Id="rId26" Type="http://schemas.openxmlformats.org/officeDocument/2006/relationships/hyperlink" Target="https://kcn-kkt-baocaodientu.mof.gov.vn/" TargetMode="External"/><Relationship Id="rId25" Type="http://schemas.openxmlformats.org/officeDocument/2006/relationships/hyperlink" Target="https://kcn-kkt-baocaodientu.mof.gov.vn/" TargetMode="External"/><Relationship Id="rId28" Type="http://schemas.openxmlformats.org/officeDocument/2006/relationships/hyperlink" Target="https://kcn-kkt-baocaodientu.mof.gov.vn/" TargetMode="External"/><Relationship Id="rId27" Type="http://schemas.openxmlformats.org/officeDocument/2006/relationships/hyperlink" Target="https://kcn-kkt-baocaodientu.mof.gov.vn/" TargetMode="External"/><Relationship Id="rId29" Type="http://schemas.openxmlformats.org/officeDocument/2006/relationships/hyperlink" Target="https://kcn-kkt-baocaodientu.mof.gov.vn/" TargetMode="External"/><Relationship Id="rId11" Type="http://schemas.openxmlformats.org/officeDocument/2006/relationships/hyperlink" Target="http://fdi.gov.vn/" TargetMode="External"/><Relationship Id="rId10" Type="http://schemas.openxmlformats.org/officeDocument/2006/relationships/hyperlink" Target="http://fdi.gov.vn/" TargetMode="External"/><Relationship Id="rId13" Type="http://schemas.openxmlformats.org/officeDocument/2006/relationships/hyperlink" Target="http://fdi.gov.vn/" TargetMode="External"/><Relationship Id="rId12" Type="http://schemas.openxmlformats.org/officeDocument/2006/relationships/hyperlink" Target="http://fdi.gov.vn/" TargetMode="External"/><Relationship Id="rId15" Type="http://schemas.openxmlformats.org/officeDocument/2006/relationships/hyperlink" Target="http://fdi.gov.vn/" TargetMode="External"/><Relationship Id="rId14" Type="http://schemas.openxmlformats.org/officeDocument/2006/relationships/hyperlink" Target="http://fdi.gov.vn/" TargetMode="External"/><Relationship Id="rId17" Type="http://schemas.openxmlformats.org/officeDocument/2006/relationships/hyperlink" Target="https://kcn-kkt-baocaodientu.mof.gov.vn/" TargetMode="External"/><Relationship Id="rId16" Type="http://schemas.openxmlformats.org/officeDocument/2006/relationships/hyperlink" Target="https://docs.google.com/document/d/1l1wbW4ztZZcjM0tJ4PWN8v-sPJqWLGc3zv4yTjt_v-I/edit?tab=t.0" TargetMode="External"/><Relationship Id="rId19" Type="http://schemas.openxmlformats.org/officeDocument/2006/relationships/hyperlink" Target="https://kcn-kkt-baocaodientu.mof.gov.vn/" TargetMode="External"/><Relationship Id="rId18" Type="http://schemas.openxmlformats.org/officeDocument/2006/relationships/hyperlink" Target="https://kcn-kkt-baocaodientu.mof.gov.vn/" TargetMode="External"/><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document/d/1uR5ICTuMG-2qAJQBDtxwaVvW36NgSGeG/edit" TargetMode="External"/><Relationship Id="rId9" Type="http://schemas.openxmlformats.org/officeDocument/2006/relationships/hyperlink" Target="http://fdi.gov.vn/" TargetMode="External"/><Relationship Id="rId5" Type="http://schemas.openxmlformats.org/officeDocument/2006/relationships/hyperlink" Target="http://fdi.gov.vn/" TargetMode="External"/><Relationship Id="rId6" Type="http://schemas.openxmlformats.org/officeDocument/2006/relationships/hyperlink" Target="http://fdi.gov.vn/" TargetMode="External"/><Relationship Id="rId7" Type="http://schemas.openxmlformats.org/officeDocument/2006/relationships/hyperlink" Target="http://fdi.gov.vn/" TargetMode="External"/><Relationship Id="rId8" Type="http://schemas.openxmlformats.org/officeDocument/2006/relationships/hyperlink" Target="http://fdi.gov.vn/" TargetMode="External"/></Relationships>
</file>

<file path=xl/worksheets/_rels/sheet15.xml.rels><?xml version="1.0" encoding="UTF-8" standalone="yes"?><Relationships xmlns="http://schemas.openxmlformats.org/package/2006/relationships"><Relationship Id="rId31" Type="http://schemas.openxmlformats.org/officeDocument/2006/relationships/hyperlink" Target="https://docs.google.com/spreadsheets/d/1ggb2lwNU9faodP132PNK-_RET7osYcapNiVqc6UNoag/edit?usp=drive_link" TargetMode="External"/><Relationship Id="rId30" Type="http://schemas.openxmlformats.org/officeDocument/2006/relationships/hyperlink" Target="https://docs.google.com/spreadsheets/d/1ggb2lwNU9faodP132PNK-_RET7osYcapNiVqc6UNoag/edit?usp=drive_link" TargetMode="External"/><Relationship Id="rId33" Type="http://schemas.openxmlformats.org/officeDocument/2006/relationships/hyperlink" Target="https://docs.google.com/document/d/1uDxP2n_eZC-3iT06YkOdnkDpNioI45COhO3YrcOivTU/edit?usp=drive_link" TargetMode="External"/><Relationship Id="rId32" Type="http://schemas.openxmlformats.org/officeDocument/2006/relationships/hyperlink" Target="https://docs.google.com/document/d/1uDxP2n_eZC-3iT06YkOdnkDpNioI45COhO3YrcOivTU/edit?usp=drive_link" TargetMode="External"/><Relationship Id="rId35" Type="http://schemas.openxmlformats.org/officeDocument/2006/relationships/vmlDrawing" Target="../drawings/vmlDrawing13.vml"/><Relationship Id="rId34" Type="http://schemas.openxmlformats.org/officeDocument/2006/relationships/drawing" Target="../drawings/drawing15.xml"/><Relationship Id="rId20" Type="http://schemas.openxmlformats.org/officeDocument/2006/relationships/hyperlink" Target="https://docs.google.com/spreadsheets/d/1x2SesBBk863MuD9JCWrOXeDMcsfFamUP4P7RmeTtmls/edit?gid=2130026721" TargetMode="External"/><Relationship Id="rId22" Type="http://schemas.openxmlformats.org/officeDocument/2006/relationships/hyperlink" Target="https://docs.google.com/spreadsheets/d/1x2SesBBk863MuD9JCWrOXeDMcsfFamUP4P7RmeTtmls/edit?gid=1788700621" TargetMode="External"/><Relationship Id="rId21" Type="http://schemas.openxmlformats.org/officeDocument/2006/relationships/hyperlink" Target="https://docs.google.com/spreadsheets/d/1x2SesBBk863MuD9JCWrOXeDMcsfFamUP4P7RmeTtmls/edit?gid=806642823" TargetMode="External"/><Relationship Id="rId24" Type="http://schemas.openxmlformats.org/officeDocument/2006/relationships/hyperlink" Target="https://docs.google.com/spreadsheets/d/1x2SesBBk863MuD9JCWrOXeDMcsfFamUP4P7RmeTtmls/edit?gid=1326850555" TargetMode="External"/><Relationship Id="rId23" Type="http://schemas.openxmlformats.org/officeDocument/2006/relationships/hyperlink" Target="https://docs.google.com/spreadsheets/d/1x2SesBBk863MuD9JCWrOXeDMcsfFamUP4P7RmeTtmls/edit?gid=911100451" TargetMode="External"/><Relationship Id="rId26" Type="http://schemas.openxmlformats.org/officeDocument/2006/relationships/hyperlink" Target="https://docs.google.com/spreadsheets/d/1x2SesBBk863MuD9JCWrOXeDMcsfFamUP4P7RmeTtmls/edit?gid=1641619045" TargetMode="External"/><Relationship Id="rId25" Type="http://schemas.openxmlformats.org/officeDocument/2006/relationships/hyperlink" Target="https://docs.google.com/spreadsheets/d/1x2SesBBk863MuD9JCWrOXeDMcsfFamUP4P7RmeTtmls/edit?gid=613618740" TargetMode="External"/><Relationship Id="rId28" Type="http://schemas.openxmlformats.org/officeDocument/2006/relationships/hyperlink" Target="https://docs.google.com/spreadsheets/d/1x2SesBBk863MuD9JCWrOXeDMcsfFamUP4P7RmeTtmls/edit?gid=1895480501" TargetMode="External"/><Relationship Id="rId27" Type="http://schemas.openxmlformats.org/officeDocument/2006/relationships/hyperlink" Target="https://docs.google.com/spreadsheets/d/1x2SesBBk863MuD9JCWrOXeDMcsfFamUP4P7RmeTtmls/edit?gid=39222773" TargetMode="External"/><Relationship Id="rId29" Type="http://schemas.openxmlformats.org/officeDocument/2006/relationships/hyperlink" Target="https://docs.google.com/document/d/1qJrWxygbM-6dMjcr3Wh56iMXoasEXwPU_LnbEgaKUcE/edit?tab=t.lb8m6gby7eit" TargetMode="External"/><Relationship Id="rId11" Type="http://schemas.openxmlformats.org/officeDocument/2006/relationships/hyperlink" Target="https://docs.google.com/spreadsheets/d/1x2SesBBk863MuD9JCWrOXeDMcsfFamUP4P7RmeTtmls/edit?gid=1135924117" TargetMode="External"/><Relationship Id="rId10" Type="http://schemas.openxmlformats.org/officeDocument/2006/relationships/hyperlink" Target="https://docs.google.com/spreadsheets/d/1x2SesBBk863MuD9JCWrOXeDMcsfFamUP4P7RmeTtmls/edit?gid=1661689771" TargetMode="External"/><Relationship Id="rId13" Type="http://schemas.openxmlformats.org/officeDocument/2006/relationships/hyperlink" Target="https://docs.google.com/spreadsheets/d/1x2SesBBk863MuD9JCWrOXeDMcsfFamUP4P7RmeTtmls/edit?gid=1260763368" TargetMode="External"/><Relationship Id="rId12" Type="http://schemas.openxmlformats.org/officeDocument/2006/relationships/hyperlink" Target="https://docs.google.com/spreadsheets/d/1x2SesBBk863MuD9JCWrOXeDMcsfFamUP4P7RmeTtmls/edit?gid=465491492" TargetMode="External"/><Relationship Id="rId15" Type="http://schemas.openxmlformats.org/officeDocument/2006/relationships/hyperlink" Target="https://docs.google.com/spreadsheets/d/1x2SesBBk863MuD9JCWrOXeDMcsfFamUP4P7RmeTtmls/edit?gid=388143766" TargetMode="External"/><Relationship Id="rId14" Type="http://schemas.openxmlformats.org/officeDocument/2006/relationships/hyperlink" Target="https://docs.google.com/spreadsheets/d/1x2SesBBk863MuD9JCWrOXeDMcsfFamUP4P7RmeTtmls/edit?gid=838372192" TargetMode="External"/><Relationship Id="rId17" Type="http://schemas.openxmlformats.org/officeDocument/2006/relationships/hyperlink" Target="https://docs.google.com/spreadsheets/d/1x2SesBBk863MuD9JCWrOXeDMcsfFamUP4P7RmeTtmls/edit?gid=1286717644" TargetMode="External"/><Relationship Id="rId16" Type="http://schemas.openxmlformats.org/officeDocument/2006/relationships/hyperlink" Target="https://docs.google.com/spreadsheets/d/1x2SesBBk863MuD9JCWrOXeDMcsfFamUP4P7RmeTtmls/edit?gid=1068468483" TargetMode="External"/><Relationship Id="rId19" Type="http://schemas.openxmlformats.org/officeDocument/2006/relationships/hyperlink" Target="https://docs.google.com/spreadsheets/d/1x2SesBBk863MuD9JCWrOXeDMcsfFamUP4P7RmeTtmls/edit?gid=821785386" TargetMode="External"/><Relationship Id="rId18" Type="http://schemas.openxmlformats.org/officeDocument/2006/relationships/hyperlink" Target="https://docs.google.com/spreadsheets/d/1x2SesBBk863MuD9JCWrOXeDMcsfFamUP4P7RmeTtmls/edit?gid=1624759021" TargetMode="External"/><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docs.google.com/document/d/1KMUlKveIizytO6Y-_vU0fKT_08KKqwomZAOAWP1I0L8/edit?tab=t.0" TargetMode="External"/><Relationship Id="rId9" Type="http://schemas.openxmlformats.org/officeDocument/2006/relationships/hyperlink" Target="https://docs.google.com/spreadsheets/d/1x2SesBBk863MuD9JCWrOXeDMcsfFamUP4P7RmeTtmls/edit?gid=0" TargetMode="External"/><Relationship Id="rId5" Type="http://schemas.openxmlformats.org/officeDocument/2006/relationships/hyperlink" Target="https://docs.google.com/document/d/1KMUlKveIizytO6Y-_vU0fKT_08KKqwomZAOAWP1I0L8/edit?tab=t.ohs4lc8spgff" TargetMode="External"/><Relationship Id="rId6" Type="http://schemas.openxmlformats.org/officeDocument/2006/relationships/hyperlink" Target="https://docs.google.com/document/d/1KMUlKveIizytO6Y-_vU0fKT_08KKqwomZAOAWP1I0L8/edit?tab=t.i0s882ucqmn4" TargetMode="External"/><Relationship Id="rId7" Type="http://schemas.openxmlformats.org/officeDocument/2006/relationships/hyperlink" Target="https://docs.google.com/document/d/1iksG83xtbI4-PVSGWVwx6RCN7dA1G5d2Cmu94fFHUh0/edit?tab=t.0" TargetMode="External"/><Relationship Id="rId8" Type="http://schemas.openxmlformats.org/officeDocument/2006/relationships/hyperlink" Target="https://docs.google.com/document/d/1iksG83xtbI4-PVSGWVwx6RCN7dA1G5d2Cmu94fFHUh0/edit?tab=t.61acetks70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4" max="4" width="11.5"/>
    <col customWidth="1" min="5" max="5" width="21.5"/>
    <col customWidth="1" min="6" max="6" width="30.5"/>
    <col customWidth="1" min="7" max="7" width="43.0"/>
    <col customWidth="1" min="8" max="8" width="30.63"/>
    <col customWidth="1" min="13" max="13" width="30.63"/>
    <col customWidth="1" min="14" max="15" width="45.63"/>
  </cols>
  <sheetData>
    <row r="1">
      <c r="A1" s="1"/>
      <c r="B1" s="1"/>
      <c r="C1" s="1"/>
      <c r="D1" s="1"/>
      <c r="E1" s="2"/>
      <c r="F1" s="3"/>
      <c r="G1" s="1"/>
      <c r="H1" s="1"/>
      <c r="I1" s="1"/>
      <c r="J1" s="1"/>
      <c r="K1" s="4"/>
      <c r="L1" s="4"/>
      <c r="M1" s="4"/>
      <c r="N1" s="4"/>
      <c r="O1" s="4"/>
      <c r="P1" s="4"/>
      <c r="Q1" s="4"/>
      <c r="R1" s="4"/>
      <c r="S1" s="4"/>
      <c r="T1" s="4"/>
      <c r="U1" s="4"/>
      <c r="V1" s="4"/>
      <c r="W1" s="4"/>
      <c r="X1" s="4"/>
      <c r="Y1" s="4"/>
    </row>
    <row r="2">
      <c r="A2" s="1"/>
      <c r="B2" s="5" t="s">
        <v>0</v>
      </c>
      <c r="K2" s="4"/>
      <c r="L2" s="4"/>
      <c r="M2" s="4"/>
      <c r="N2" s="4"/>
      <c r="O2" s="4"/>
      <c r="P2" s="4"/>
      <c r="Q2" s="4"/>
      <c r="R2" s="4"/>
      <c r="S2" s="4"/>
      <c r="T2" s="4"/>
      <c r="U2" s="4"/>
      <c r="V2" s="4"/>
      <c r="W2" s="4"/>
      <c r="X2" s="4"/>
      <c r="Y2" s="4"/>
    </row>
    <row r="3">
      <c r="A3" s="1"/>
      <c r="K3" s="4"/>
      <c r="L3" s="4"/>
      <c r="M3" s="4"/>
      <c r="N3" s="4"/>
      <c r="O3" s="4"/>
      <c r="P3" s="4"/>
      <c r="Q3" s="4"/>
      <c r="R3" s="4"/>
      <c r="S3" s="4"/>
      <c r="T3" s="4"/>
      <c r="U3" s="4"/>
      <c r="V3" s="4"/>
      <c r="W3" s="4"/>
      <c r="X3" s="4"/>
      <c r="Y3" s="4"/>
    </row>
    <row r="4">
      <c r="A4" s="1"/>
      <c r="B4" s="4"/>
      <c r="C4" s="4"/>
      <c r="D4" s="4"/>
      <c r="E4" s="6"/>
      <c r="F4" s="7"/>
      <c r="G4" s="4"/>
      <c r="H4" s="4"/>
      <c r="I4" s="4"/>
      <c r="J4" s="4"/>
      <c r="K4" s="4"/>
      <c r="L4" s="4"/>
      <c r="M4" s="4"/>
      <c r="N4" s="4"/>
      <c r="O4" s="4"/>
      <c r="P4" s="4"/>
      <c r="Q4" s="4"/>
      <c r="R4" s="4"/>
      <c r="S4" s="4"/>
      <c r="T4" s="4"/>
      <c r="U4" s="4"/>
      <c r="V4" s="4"/>
      <c r="W4" s="4"/>
      <c r="X4" s="4"/>
      <c r="Y4" s="4"/>
    </row>
    <row r="5">
      <c r="A5" s="1"/>
      <c r="B5" s="4"/>
      <c r="C5" s="4"/>
      <c r="D5" s="8"/>
      <c r="E5" s="6"/>
      <c r="F5" s="7"/>
      <c r="G5" s="4"/>
      <c r="H5" s="4"/>
      <c r="I5" s="4"/>
      <c r="J5" s="4"/>
      <c r="K5" s="4"/>
      <c r="L5" s="4"/>
      <c r="M5" s="4"/>
      <c r="N5" s="4"/>
      <c r="O5" s="4"/>
      <c r="P5" s="4"/>
      <c r="Q5" s="4"/>
      <c r="R5" s="4"/>
      <c r="S5" s="4"/>
      <c r="T5" s="4"/>
      <c r="U5" s="4"/>
      <c r="V5" s="4"/>
      <c r="W5" s="4"/>
      <c r="X5" s="4"/>
      <c r="Y5" s="4"/>
    </row>
    <row r="6">
      <c r="A6" s="1"/>
      <c r="B6" s="4"/>
      <c r="C6" s="9"/>
      <c r="D6" s="10" t="s">
        <v>1</v>
      </c>
      <c r="E6" s="11" t="s">
        <v>2</v>
      </c>
      <c r="F6" s="12"/>
      <c r="G6" s="12"/>
      <c r="H6" s="13"/>
      <c r="I6" s="4"/>
      <c r="J6" s="4"/>
      <c r="K6" s="4"/>
      <c r="L6" s="4"/>
      <c r="M6" s="4"/>
      <c r="N6" s="4"/>
      <c r="O6" s="4"/>
      <c r="P6" s="4"/>
      <c r="Q6" s="4"/>
      <c r="R6" s="4"/>
      <c r="S6" s="4"/>
      <c r="T6" s="4"/>
      <c r="U6" s="4"/>
      <c r="V6" s="4"/>
      <c r="W6" s="4"/>
      <c r="X6" s="4"/>
      <c r="Y6" s="4"/>
    </row>
    <row r="7">
      <c r="A7" s="1"/>
      <c r="B7" s="4"/>
      <c r="C7" s="9"/>
      <c r="D7" s="10" t="s">
        <v>3</v>
      </c>
      <c r="E7" s="14" t="s">
        <v>4</v>
      </c>
      <c r="F7" s="12"/>
      <c r="G7" s="12"/>
      <c r="H7" s="13"/>
      <c r="I7" s="4"/>
      <c r="J7" s="4"/>
      <c r="K7" s="4"/>
      <c r="L7" s="4"/>
      <c r="M7" s="4"/>
      <c r="N7" s="4"/>
      <c r="O7" s="4"/>
      <c r="P7" s="4"/>
      <c r="Q7" s="4"/>
      <c r="R7" s="4"/>
      <c r="S7" s="4"/>
      <c r="T7" s="4"/>
      <c r="U7" s="4"/>
      <c r="V7" s="4"/>
      <c r="W7" s="4"/>
      <c r="X7" s="4"/>
      <c r="Y7" s="4"/>
    </row>
    <row r="8">
      <c r="A8" s="1"/>
      <c r="B8" s="4"/>
      <c r="C8" s="9"/>
      <c r="D8" s="10" t="s">
        <v>5</v>
      </c>
      <c r="E8" s="14" t="s">
        <v>6</v>
      </c>
      <c r="F8" s="12"/>
      <c r="G8" s="12"/>
      <c r="H8" s="13"/>
      <c r="I8" s="4"/>
      <c r="J8" s="4"/>
      <c r="K8" s="4"/>
      <c r="L8" s="4"/>
      <c r="M8" s="4"/>
      <c r="N8" s="4"/>
      <c r="O8" s="4"/>
      <c r="P8" s="4"/>
      <c r="Q8" s="4"/>
      <c r="R8" s="4"/>
      <c r="S8" s="4"/>
      <c r="T8" s="4"/>
      <c r="U8" s="4"/>
      <c r="V8" s="4"/>
      <c r="W8" s="4"/>
      <c r="X8" s="4"/>
      <c r="Y8" s="4"/>
    </row>
    <row r="9">
      <c r="A9" s="1"/>
      <c r="B9" s="4"/>
      <c r="C9" s="4"/>
      <c r="D9" s="4"/>
      <c r="E9" s="6"/>
      <c r="F9" s="7"/>
      <c r="G9" s="4"/>
      <c r="H9" s="4"/>
      <c r="I9" s="4"/>
      <c r="J9" s="4"/>
      <c r="K9" s="4"/>
      <c r="L9" s="4"/>
      <c r="M9" s="4"/>
      <c r="N9" s="4"/>
      <c r="O9" s="4"/>
      <c r="P9" s="4"/>
      <c r="Q9" s="4"/>
      <c r="R9" s="4"/>
      <c r="S9" s="4"/>
      <c r="T9" s="4"/>
      <c r="U9" s="4"/>
      <c r="V9" s="4"/>
      <c r="W9" s="4"/>
      <c r="X9" s="4"/>
      <c r="Y9" s="4"/>
    </row>
    <row r="10">
      <c r="A10" s="1"/>
      <c r="B10" s="4"/>
      <c r="C10" s="4"/>
      <c r="D10" s="15" t="s">
        <v>7</v>
      </c>
      <c r="E10" s="12"/>
      <c r="F10" s="12"/>
      <c r="G10" s="12"/>
      <c r="H10" s="13"/>
      <c r="I10" s="4"/>
      <c r="J10" s="4"/>
      <c r="K10" s="4"/>
      <c r="L10" s="4"/>
      <c r="M10" s="4"/>
      <c r="N10" s="4"/>
      <c r="O10" s="4"/>
      <c r="P10" s="4"/>
      <c r="Q10" s="4"/>
      <c r="R10" s="4"/>
      <c r="S10" s="4"/>
      <c r="T10" s="4"/>
      <c r="U10" s="4"/>
      <c r="V10" s="4"/>
      <c r="W10" s="4"/>
      <c r="X10" s="4"/>
      <c r="Y10" s="4"/>
    </row>
    <row r="11">
      <c r="A11" s="1"/>
      <c r="B11" s="4"/>
      <c r="C11" s="4"/>
      <c r="D11" s="16" t="s">
        <v>8</v>
      </c>
      <c r="E11" s="17" t="s">
        <v>9</v>
      </c>
      <c r="F11" s="17" t="s">
        <v>10</v>
      </c>
      <c r="G11" s="17" t="s">
        <v>11</v>
      </c>
      <c r="H11" s="18" t="s">
        <v>12</v>
      </c>
      <c r="I11" s="4"/>
      <c r="J11" s="4"/>
      <c r="K11" s="4"/>
      <c r="L11" s="4"/>
      <c r="M11" s="4"/>
      <c r="N11" s="4"/>
      <c r="O11" s="4"/>
      <c r="P11" s="4"/>
      <c r="Q11" s="4"/>
      <c r="R11" s="4"/>
      <c r="S11" s="4"/>
      <c r="T11" s="4"/>
      <c r="U11" s="4"/>
      <c r="V11" s="4"/>
      <c r="W11" s="4"/>
      <c r="X11" s="4"/>
      <c r="Y11" s="4"/>
    </row>
    <row r="12">
      <c r="A12" s="1"/>
      <c r="B12" s="4"/>
      <c r="C12" s="4"/>
      <c r="D12" s="19">
        <v>1.0</v>
      </c>
      <c r="E12" s="20" t="s">
        <v>13</v>
      </c>
      <c r="F12" s="20" t="s">
        <v>14</v>
      </c>
      <c r="G12" s="21" t="s">
        <v>15</v>
      </c>
      <c r="H12" s="20" t="s">
        <v>16</v>
      </c>
      <c r="I12" s="4"/>
      <c r="J12" s="4"/>
      <c r="K12" s="4"/>
      <c r="L12" s="4"/>
      <c r="M12" s="4"/>
      <c r="N12" s="4"/>
      <c r="O12" s="4"/>
      <c r="P12" s="4"/>
      <c r="Q12" s="4"/>
      <c r="R12" s="4"/>
      <c r="S12" s="4"/>
      <c r="T12" s="4"/>
      <c r="U12" s="4"/>
      <c r="V12" s="4"/>
      <c r="W12" s="4"/>
      <c r="X12" s="4"/>
      <c r="Y12" s="4"/>
    </row>
    <row r="13">
      <c r="A13" s="1"/>
      <c r="B13" s="4"/>
      <c r="C13" s="4"/>
      <c r="D13" s="22">
        <v>2.0</v>
      </c>
      <c r="E13" s="20" t="s">
        <v>13</v>
      </c>
      <c r="F13" s="20" t="s">
        <v>17</v>
      </c>
      <c r="G13" s="21" t="s">
        <v>18</v>
      </c>
      <c r="H13" s="20" t="s">
        <v>19</v>
      </c>
      <c r="I13" s="4"/>
      <c r="J13" s="4"/>
      <c r="K13" s="4"/>
      <c r="L13" s="4"/>
      <c r="M13" s="4"/>
      <c r="N13" s="4"/>
      <c r="O13" s="4"/>
      <c r="P13" s="4"/>
      <c r="Q13" s="4"/>
      <c r="R13" s="4"/>
      <c r="S13" s="4"/>
      <c r="T13" s="4"/>
      <c r="U13" s="4"/>
      <c r="V13" s="4"/>
      <c r="W13" s="4"/>
      <c r="X13" s="4"/>
      <c r="Y13" s="4"/>
    </row>
    <row r="14">
      <c r="A14" s="1"/>
      <c r="B14" s="4"/>
      <c r="C14" s="4"/>
      <c r="D14" s="19">
        <v>3.0</v>
      </c>
      <c r="E14" s="20" t="s">
        <v>13</v>
      </c>
      <c r="F14" s="20" t="s">
        <v>20</v>
      </c>
      <c r="G14" s="21" t="s">
        <v>21</v>
      </c>
      <c r="H14" s="20" t="s">
        <v>22</v>
      </c>
      <c r="I14" s="4"/>
      <c r="J14" s="4"/>
      <c r="K14" s="4"/>
      <c r="L14" s="4"/>
      <c r="M14" s="4"/>
      <c r="N14" s="4"/>
      <c r="O14" s="4"/>
      <c r="P14" s="4"/>
      <c r="Q14" s="4"/>
      <c r="R14" s="4"/>
      <c r="S14" s="4"/>
      <c r="T14" s="4"/>
      <c r="U14" s="4"/>
      <c r="V14" s="4"/>
      <c r="W14" s="4"/>
      <c r="X14" s="4"/>
      <c r="Y14" s="4"/>
    </row>
    <row r="15">
      <c r="A15" s="1"/>
      <c r="B15" s="4"/>
      <c r="C15" s="4"/>
      <c r="D15" s="22">
        <v>4.0</v>
      </c>
      <c r="E15" s="20" t="s">
        <v>13</v>
      </c>
      <c r="F15" s="20" t="s">
        <v>23</v>
      </c>
      <c r="G15" s="23" t="s">
        <v>24</v>
      </c>
      <c r="H15" s="24"/>
      <c r="I15" s="4"/>
      <c r="J15" s="4"/>
      <c r="K15" s="4"/>
      <c r="L15" s="4"/>
      <c r="M15" s="4"/>
      <c r="N15" s="4"/>
      <c r="O15" s="4"/>
      <c r="P15" s="4"/>
      <c r="Q15" s="4"/>
      <c r="R15" s="4"/>
      <c r="S15" s="4"/>
      <c r="T15" s="4"/>
      <c r="U15" s="4"/>
      <c r="V15" s="4"/>
      <c r="W15" s="4"/>
      <c r="X15" s="4"/>
      <c r="Y15" s="4"/>
    </row>
    <row r="16">
      <c r="A16" s="1"/>
      <c r="B16" s="4"/>
      <c r="C16" s="4"/>
      <c r="D16" s="19">
        <v>5.0</v>
      </c>
      <c r="E16" s="20" t="s">
        <v>13</v>
      </c>
      <c r="F16" s="20" t="s">
        <v>25</v>
      </c>
      <c r="G16" s="25"/>
      <c r="H16" s="26"/>
      <c r="I16" s="4"/>
      <c r="J16" s="4"/>
      <c r="K16" s="4"/>
      <c r="L16" s="4"/>
      <c r="M16" s="4"/>
      <c r="N16" s="4"/>
      <c r="O16" s="4"/>
      <c r="P16" s="4"/>
      <c r="Q16" s="4"/>
      <c r="R16" s="4"/>
      <c r="S16" s="4"/>
      <c r="T16" s="4"/>
      <c r="U16" s="4"/>
      <c r="V16" s="4"/>
      <c r="W16" s="4"/>
      <c r="X16" s="4"/>
      <c r="Y16" s="4"/>
    </row>
    <row r="17">
      <c r="A17" s="1"/>
      <c r="B17" s="4"/>
      <c r="C17" s="4"/>
      <c r="D17" s="22">
        <v>6.0</v>
      </c>
      <c r="E17" s="20" t="s">
        <v>13</v>
      </c>
      <c r="F17" s="20" t="s">
        <v>26</v>
      </c>
      <c r="G17" s="23" t="s">
        <v>27</v>
      </c>
      <c r="H17" s="27" t="s">
        <v>28</v>
      </c>
      <c r="I17" s="4"/>
      <c r="J17" s="4"/>
      <c r="K17" s="4"/>
      <c r="L17" s="4"/>
      <c r="M17" s="4"/>
      <c r="N17" s="4"/>
      <c r="O17" s="4"/>
      <c r="P17" s="4"/>
      <c r="Q17" s="4"/>
      <c r="R17" s="4"/>
      <c r="S17" s="4"/>
      <c r="T17" s="4"/>
      <c r="U17" s="4"/>
      <c r="V17" s="4"/>
      <c r="W17" s="4"/>
      <c r="X17" s="4"/>
      <c r="Y17" s="4"/>
    </row>
    <row r="18">
      <c r="A18" s="1"/>
      <c r="B18" s="4"/>
      <c r="C18" s="4"/>
      <c r="D18" s="19">
        <v>7.0</v>
      </c>
      <c r="E18" s="20" t="s">
        <v>13</v>
      </c>
      <c r="F18" s="20" t="s">
        <v>29</v>
      </c>
      <c r="G18" s="23" t="s">
        <v>30</v>
      </c>
      <c r="H18" s="28"/>
      <c r="I18" s="4"/>
      <c r="J18" s="4"/>
      <c r="K18" s="4"/>
      <c r="L18" s="4"/>
      <c r="M18" s="4"/>
      <c r="N18" s="4"/>
      <c r="O18" s="4"/>
      <c r="P18" s="4"/>
      <c r="Q18" s="4"/>
      <c r="R18" s="4"/>
      <c r="S18" s="4"/>
      <c r="T18" s="4"/>
      <c r="U18" s="4"/>
      <c r="V18" s="4"/>
      <c r="W18" s="4"/>
      <c r="X18" s="4"/>
      <c r="Y18" s="4"/>
    </row>
    <row r="19">
      <c r="A19" s="1"/>
      <c r="B19" s="4"/>
      <c r="C19" s="4"/>
      <c r="D19" s="29"/>
      <c r="E19" s="30"/>
      <c r="F19" s="30"/>
      <c r="G19" s="31"/>
      <c r="H19" s="30"/>
      <c r="I19" s="4"/>
      <c r="J19" s="4"/>
      <c r="K19" s="4"/>
      <c r="L19" s="4"/>
      <c r="M19" s="4"/>
      <c r="N19" s="4"/>
      <c r="O19" s="4"/>
      <c r="P19" s="4"/>
      <c r="Q19" s="4"/>
      <c r="R19" s="4"/>
      <c r="S19" s="4"/>
      <c r="T19" s="4"/>
      <c r="U19" s="4"/>
      <c r="V19" s="4"/>
      <c r="W19" s="4"/>
      <c r="X19" s="4"/>
      <c r="Y19" s="4"/>
    </row>
    <row r="20">
      <c r="A20" s="1"/>
      <c r="B20" s="4"/>
      <c r="C20" s="4"/>
      <c r="D20" s="15" t="s">
        <v>31</v>
      </c>
      <c r="E20" s="12"/>
      <c r="F20" s="12"/>
      <c r="G20" s="12"/>
      <c r="H20" s="13"/>
      <c r="I20" s="4"/>
      <c r="J20" s="4"/>
      <c r="K20" s="4"/>
      <c r="L20" s="4"/>
      <c r="M20" s="4"/>
      <c r="N20" s="4"/>
      <c r="O20" s="4"/>
      <c r="P20" s="4"/>
      <c r="Q20" s="4"/>
      <c r="R20" s="4"/>
      <c r="S20" s="4"/>
      <c r="T20" s="4"/>
      <c r="U20" s="4"/>
      <c r="V20" s="4"/>
      <c r="W20" s="4"/>
      <c r="X20" s="4"/>
      <c r="Y20" s="4"/>
    </row>
    <row r="21">
      <c r="A21" s="1"/>
      <c r="B21" s="4"/>
      <c r="C21" s="4"/>
      <c r="D21" s="32" t="s">
        <v>8</v>
      </c>
      <c r="E21" s="18" t="s">
        <v>9</v>
      </c>
      <c r="F21" s="18" t="s">
        <v>10</v>
      </c>
      <c r="G21" s="18" t="s">
        <v>11</v>
      </c>
      <c r="H21" s="18" t="s">
        <v>12</v>
      </c>
      <c r="I21" s="4"/>
      <c r="J21" s="4"/>
      <c r="K21" s="4"/>
      <c r="L21" s="4"/>
      <c r="M21" s="4"/>
      <c r="N21" s="4"/>
      <c r="O21" s="4"/>
      <c r="P21" s="4"/>
      <c r="Q21" s="4"/>
      <c r="R21" s="4"/>
      <c r="S21" s="4"/>
      <c r="T21" s="4"/>
      <c r="U21" s="4"/>
      <c r="V21" s="4"/>
      <c r="W21" s="4"/>
      <c r="X21" s="4"/>
      <c r="Y21" s="4"/>
    </row>
    <row r="22">
      <c r="A22" s="1"/>
      <c r="B22" s="4"/>
      <c r="C22" s="4"/>
      <c r="D22" s="33">
        <v>1.0</v>
      </c>
      <c r="E22" s="20" t="s">
        <v>32</v>
      </c>
      <c r="F22" s="34" t="s">
        <v>33</v>
      </c>
      <c r="G22" s="35" t="s">
        <v>34</v>
      </c>
      <c r="H22" s="24" t="s">
        <v>35</v>
      </c>
      <c r="I22" s="4"/>
      <c r="J22" s="4"/>
      <c r="K22" s="4"/>
      <c r="L22" s="4"/>
      <c r="M22" s="4"/>
      <c r="N22" s="4"/>
      <c r="O22" s="4"/>
      <c r="P22" s="4"/>
      <c r="Q22" s="4"/>
      <c r="R22" s="4"/>
      <c r="S22" s="4"/>
      <c r="T22" s="4"/>
      <c r="U22" s="4"/>
      <c r="V22" s="4"/>
      <c r="W22" s="4"/>
      <c r="X22" s="4"/>
      <c r="Y22" s="4"/>
    </row>
    <row r="23">
      <c r="A23" s="1"/>
      <c r="B23" s="4"/>
      <c r="C23" s="4"/>
      <c r="D23" s="36">
        <v>2.0</v>
      </c>
      <c r="E23" s="20" t="s">
        <v>32</v>
      </c>
      <c r="F23" s="34" t="s">
        <v>36</v>
      </c>
      <c r="G23" s="35" t="s">
        <v>37</v>
      </c>
      <c r="H23" s="37"/>
      <c r="I23" s="4"/>
      <c r="J23" s="4"/>
      <c r="K23" s="4"/>
      <c r="L23" s="4"/>
      <c r="M23" s="4"/>
      <c r="N23" s="4"/>
      <c r="O23" s="4"/>
      <c r="P23" s="4"/>
      <c r="Q23" s="4"/>
      <c r="R23" s="4"/>
      <c r="S23" s="4"/>
      <c r="T23" s="4"/>
      <c r="U23" s="4"/>
      <c r="V23" s="4"/>
      <c r="W23" s="4"/>
      <c r="X23" s="4"/>
      <c r="Y23" s="4"/>
    </row>
    <row r="24">
      <c r="A24" s="1"/>
      <c r="B24" s="4"/>
      <c r="C24" s="4"/>
      <c r="D24" s="33">
        <v>3.0</v>
      </c>
      <c r="E24" s="20" t="s">
        <v>32</v>
      </c>
      <c r="F24" s="34" t="s">
        <v>38</v>
      </c>
      <c r="G24" s="35" t="s">
        <v>39</v>
      </c>
      <c r="H24" s="24" t="s">
        <v>40</v>
      </c>
      <c r="I24" s="4"/>
      <c r="J24" s="4"/>
      <c r="K24" s="4"/>
      <c r="L24" s="4"/>
      <c r="M24" s="4"/>
      <c r="N24" s="4"/>
      <c r="O24" s="4"/>
      <c r="P24" s="4"/>
      <c r="Q24" s="4"/>
      <c r="R24" s="4"/>
      <c r="S24" s="4"/>
      <c r="T24" s="4"/>
      <c r="U24" s="4"/>
      <c r="V24" s="4"/>
      <c r="W24" s="4"/>
      <c r="X24" s="4"/>
      <c r="Y24" s="4"/>
    </row>
    <row r="25">
      <c r="A25" s="1"/>
      <c r="B25" s="4"/>
      <c r="C25" s="4"/>
      <c r="D25" s="36">
        <v>4.0</v>
      </c>
      <c r="E25" s="20" t="s">
        <v>41</v>
      </c>
      <c r="F25" s="34" t="s">
        <v>42</v>
      </c>
      <c r="G25" s="38" t="s">
        <v>43</v>
      </c>
      <c r="H25" s="37"/>
      <c r="I25" s="4"/>
      <c r="J25" s="4"/>
      <c r="K25" s="4"/>
      <c r="L25" s="4"/>
      <c r="M25" s="4"/>
      <c r="N25" s="4"/>
      <c r="O25" s="4"/>
      <c r="P25" s="4"/>
      <c r="Q25" s="4"/>
      <c r="R25" s="4"/>
      <c r="S25" s="4"/>
      <c r="T25" s="4"/>
      <c r="U25" s="4"/>
      <c r="V25" s="4"/>
      <c r="W25" s="4"/>
      <c r="X25" s="4"/>
      <c r="Y25" s="4"/>
    </row>
    <row r="26">
      <c r="A26" s="1"/>
      <c r="B26" s="4"/>
      <c r="C26" s="4"/>
      <c r="D26" s="33">
        <v>5.0</v>
      </c>
      <c r="E26" s="20" t="s">
        <v>41</v>
      </c>
      <c r="F26" s="34" t="s">
        <v>44</v>
      </c>
      <c r="G26" s="38" t="s">
        <v>45</v>
      </c>
      <c r="H26" s="37"/>
      <c r="I26" s="4"/>
      <c r="J26" s="4"/>
      <c r="K26" s="4"/>
      <c r="L26" s="4"/>
      <c r="M26" s="4"/>
      <c r="N26" s="4"/>
      <c r="O26" s="4"/>
      <c r="P26" s="4"/>
      <c r="Q26" s="4"/>
      <c r="R26" s="4"/>
      <c r="S26" s="4"/>
      <c r="T26" s="4"/>
      <c r="U26" s="4"/>
      <c r="V26" s="4"/>
      <c r="W26" s="4"/>
      <c r="X26" s="4"/>
      <c r="Y26" s="4"/>
    </row>
    <row r="27">
      <c r="A27" s="1"/>
      <c r="B27" s="4"/>
      <c r="C27" s="4"/>
      <c r="D27" s="36">
        <v>6.0</v>
      </c>
      <c r="E27" s="20" t="s">
        <v>41</v>
      </c>
      <c r="F27" s="39" t="s">
        <v>46</v>
      </c>
      <c r="G27" s="40" t="s">
        <v>47</v>
      </c>
      <c r="H27" s="41"/>
      <c r="I27" s="4"/>
      <c r="J27" s="4"/>
      <c r="K27" s="4"/>
      <c r="L27" s="4"/>
      <c r="M27" s="4"/>
      <c r="N27" s="4"/>
      <c r="O27" s="4"/>
      <c r="P27" s="4"/>
      <c r="Q27" s="4"/>
      <c r="R27" s="4"/>
      <c r="S27" s="4"/>
      <c r="T27" s="4"/>
      <c r="U27" s="4"/>
      <c r="V27" s="4"/>
      <c r="W27" s="4"/>
      <c r="X27" s="4"/>
      <c r="Y27" s="4"/>
    </row>
    <row r="28">
      <c r="A28" s="1"/>
      <c r="B28" s="4"/>
      <c r="C28" s="4"/>
      <c r="D28" s="42"/>
      <c r="E28" s="43"/>
      <c r="F28" s="43"/>
      <c r="G28" s="44"/>
      <c r="H28" s="42"/>
      <c r="I28" s="4"/>
      <c r="J28" s="4"/>
      <c r="K28" s="4"/>
      <c r="L28" s="4"/>
      <c r="M28" s="4"/>
      <c r="N28" s="4"/>
      <c r="O28" s="4"/>
      <c r="P28" s="4"/>
      <c r="Q28" s="4"/>
      <c r="R28" s="4"/>
      <c r="S28" s="4"/>
      <c r="T28" s="4"/>
      <c r="U28" s="4"/>
      <c r="V28" s="4"/>
      <c r="W28" s="4"/>
      <c r="X28" s="4"/>
      <c r="Y28" s="4"/>
    </row>
    <row r="29">
      <c r="A29" s="1"/>
      <c r="B29" s="4"/>
      <c r="C29" s="4"/>
      <c r="D29" s="45"/>
      <c r="E29" s="46"/>
      <c r="F29" s="46"/>
      <c r="G29" s="47"/>
      <c r="H29" s="48"/>
      <c r="I29" s="4"/>
      <c r="J29" s="4"/>
      <c r="K29" s="4"/>
      <c r="L29" s="4"/>
      <c r="M29" s="4"/>
      <c r="N29" s="4"/>
      <c r="O29" s="4"/>
      <c r="P29" s="4"/>
      <c r="Q29" s="4"/>
      <c r="R29" s="4"/>
      <c r="S29" s="4"/>
      <c r="T29" s="4"/>
      <c r="U29" s="4"/>
      <c r="V29" s="4"/>
      <c r="W29" s="4"/>
      <c r="X29" s="4"/>
      <c r="Y29" s="4"/>
    </row>
    <row r="30">
      <c r="A30" s="1"/>
      <c r="B30" s="4"/>
      <c r="C30" s="4"/>
      <c r="D30" s="48"/>
      <c r="E30" s="46"/>
      <c r="F30" s="46"/>
      <c r="G30" s="49"/>
      <c r="H30" s="50"/>
      <c r="I30" s="4"/>
      <c r="J30" s="4"/>
      <c r="K30" s="4"/>
      <c r="L30" s="4"/>
      <c r="M30" s="4"/>
      <c r="N30" s="4"/>
      <c r="O30" s="4"/>
      <c r="P30" s="4"/>
      <c r="Q30" s="4"/>
      <c r="R30" s="4"/>
      <c r="S30" s="4"/>
      <c r="T30" s="4"/>
      <c r="U30" s="4"/>
      <c r="V30" s="4"/>
      <c r="W30" s="4"/>
      <c r="X30" s="4"/>
      <c r="Y30" s="4"/>
    </row>
    <row r="31">
      <c r="A31" s="1"/>
      <c r="B31" s="4"/>
      <c r="C31" s="4"/>
      <c r="D31" s="15" t="s">
        <v>48</v>
      </c>
      <c r="E31" s="12"/>
      <c r="F31" s="12"/>
      <c r="G31" s="12"/>
      <c r="H31" s="13"/>
      <c r="I31" s="4"/>
      <c r="J31" s="4"/>
      <c r="K31" s="4"/>
      <c r="L31" s="4"/>
      <c r="M31" s="4"/>
      <c r="N31" s="4"/>
      <c r="O31" s="4"/>
      <c r="P31" s="4"/>
      <c r="Q31" s="4"/>
      <c r="R31" s="4"/>
      <c r="S31" s="4"/>
      <c r="T31" s="4"/>
      <c r="U31" s="4"/>
      <c r="V31" s="4"/>
      <c r="W31" s="4"/>
      <c r="X31" s="4"/>
      <c r="Y31" s="4"/>
    </row>
    <row r="32">
      <c r="A32" s="1"/>
      <c r="B32" s="4"/>
      <c r="C32" s="4"/>
      <c r="D32" s="32" t="s">
        <v>8</v>
      </c>
      <c r="E32" s="18" t="s">
        <v>9</v>
      </c>
      <c r="F32" s="18" t="s">
        <v>10</v>
      </c>
      <c r="G32" s="18" t="s">
        <v>11</v>
      </c>
      <c r="H32" s="18" t="s">
        <v>12</v>
      </c>
      <c r="I32" s="4"/>
      <c r="J32" s="4"/>
      <c r="K32" s="4"/>
      <c r="L32" s="4"/>
      <c r="M32" s="4"/>
      <c r="N32" s="4"/>
      <c r="O32" s="4"/>
      <c r="P32" s="4"/>
      <c r="Q32" s="4"/>
      <c r="R32" s="4"/>
      <c r="S32" s="4"/>
      <c r="T32" s="4"/>
      <c r="U32" s="4"/>
      <c r="V32" s="4"/>
      <c r="W32" s="4"/>
      <c r="X32" s="4"/>
      <c r="Y32" s="4"/>
    </row>
    <row r="33">
      <c r="A33" s="1"/>
      <c r="B33" s="4"/>
      <c r="C33" s="4"/>
      <c r="D33" s="33">
        <v>1.0</v>
      </c>
      <c r="E33" s="51" t="s">
        <v>13</v>
      </c>
      <c r="F33" s="20" t="s">
        <v>49</v>
      </c>
      <c r="G33" s="21" t="s">
        <v>50</v>
      </c>
      <c r="H33" s="20" t="s">
        <v>51</v>
      </c>
      <c r="I33" s="4"/>
      <c r="J33" s="4"/>
      <c r="K33" s="4"/>
      <c r="L33" s="4"/>
      <c r="M33" s="4"/>
      <c r="N33" s="4"/>
      <c r="O33" s="4"/>
      <c r="P33" s="4"/>
      <c r="Q33" s="4"/>
      <c r="R33" s="4"/>
      <c r="S33" s="4"/>
      <c r="T33" s="4"/>
      <c r="U33" s="4"/>
      <c r="V33" s="4"/>
      <c r="W33" s="4"/>
      <c r="X33" s="4"/>
      <c r="Y33" s="4"/>
    </row>
    <row r="34">
      <c r="A34" s="1"/>
      <c r="B34" s="4"/>
      <c r="C34" s="4"/>
      <c r="D34" s="52">
        <v>2.0</v>
      </c>
      <c r="E34" s="51" t="s">
        <v>13</v>
      </c>
      <c r="F34" s="51" t="s">
        <v>52</v>
      </c>
      <c r="G34" s="53" t="s">
        <v>11</v>
      </c>
      <c r="H34" s="54"/>
      <c r="I34" s="4"/>
      <c r="J34" s="4"/>
      <c r="K34" s="4"/>
      <c r="L34" s="4"/>
      <c r="M34" s="4"/>
      <c r="N34" s="4"/>
      <c r="O34" s="4"/>
      <c r="P34" s="4"/>
      <c r="Q34" s="4"/>
      <c r="R34" s="4"/>
      <c r="S34" s="4"/>
      <c r="T34" s="4"/>
      <c r="U34" s="4"/>
      <c r="V34" s="4"/>
      <c r="W34" s="4"/>
      <c r="X34" s="4"/>
      <c r="Y34" s="4"/>
    </row>
    <row r="35">
      <c r="A35" s="1"/>
      <c r="B35" s="4"/>
      <c r="C35" s="4"/>
      <c r="D35" s="20">
        <v>3.0</v>
      </c>
      <c r="E35" s="20" t="s">
        <v>53</v>
      </c>
      <c r="F35" s="20" t="s">
        <v>54</v>
      </c>
      <c r="G35" s="55" t="s">
        <v>55</v>
      </c>
      <c r="H35" s="24"/>
      <c r="I35" s="4"/>
      <c r="J35" s="4"/>
      <c r="K35" s="4"/>
      <c r="L35" s="4"/>
      <c r="M35" s="4"/>
      <c r="N35" s="4"/>
      <c r="O35" s="4"/>
      <c r="P35" s="4"/>
      <c r="Q35" s="4"/>
      <c r="R35" s="4"/>
      <c r="S35" s="4"/>
      <c r="T35" s="4"/>
      <c r="U35" s="4"/>
      <c r="V35" s="4"/>
      <c r="W35" s="4"/>
      <c r="X35" s="4"/>
      <c r="Y35" s="4"/>
    </row>
    <row r="36">
      <c r="A36" s="1"/>
      <c r="B36" s="4"/>
      <c r="C36" s="4"/>
      <c r="D36" s="48"/>
      <c r="E36" s="30"/>
      <c r="F36" s="46"/>
      <c r="G36" s="46"/>
      <c r="H36" s="50"/>
      <c r="I36" s="4"/>
      <c r="J36" s="4"/>
      <c r="K36" s="4"/>
      <c r="L36" s="4"/>
      <c r="M36" s="4"/>
      <c r="N36" s="4"/>
      <c r="O36" s="4"/>
      <c r="P36" s="4"/>
      <c r="Q36" s="4"/>
      <c r="R36" s="4"/>
      <c r="S36" s="4"/>
      <c r="T36" s="4"/>
      <c r="U36" s="4"/>
      <c r="V36" s="4"/>
      <c r="W36" s="4"/>
      <c r="X36" s="4"/>
      <c r="Y36" s="4"/>
    </row>
    <row r="37">
      <c r="A37" s="1"/>
      <c r="B37" s="4"/>
      <c r="C37" s="4"/>
      <c r="D37" s="48"/>
      <c r="E37" s="30"/>
      <c r="F37" s="46"/>
      <c r="G37" s="46"/>
      <c r="H37" s="50"/>
      <c r="I37" s="4"/>
      <c r="J37" s="4"/>
      <c r="K37" s="4"/>
      <c r="L37" s="4"/>
      <c r="M37" s="4"/>
      <c r="N37" s="4"/>
      <c r="O37" s="4"/>
      <c r="P37" s="4"/>
      <c r="Q37" s="4"/>
      <c r="R37" s="4"/>
      <c r="S37" s="4"/>
      <c r="T37" s="4"/>
      <c r="U37" s="4"/>
      <c r="V37" s="4"/>
      <c r="W37" s="4"/>
      <c r="X37" s="4"/>
      <c r="Y37" s="4"/>
    </row>
    <row r="38">
      <c r="A38" s="1"/>
      <c r="B38" s="4"/>
      <c r="C38" s="4"/>
      <c r="D38" s="4"/>
      <c r="E38" s="6"/>
      <c r="F38" s="7"/>
      <c r="G38" s="4"/>
      <c r="H38" s="4"/>
      <c r="I38" s="4"/>
      <c r="J38" s="4"/>
      <c r="K38" s="4"/>
      <c r="L38" s="4"/>
      <c r="M38" s="4"/>
      <c r="N38" s="4"/>
      <c r="O38" s="4"/>
      <c r="P38" s="4"/>
      <c r="Q38" s="4"/>
      <c r="R38" s="4"/>
      <c r="S38" s="4"/>
      <c r="T38" s="4"/>
      <c r="U38" s="4"/>
      <c r="V38" s="4"/>
      <c r="W38" s="4"/>
      <c r="X38" s="4"/>
      <c r="Y38" s="4"/>
    </row>
    <row r="39">
      <c r="A39" s="1"/>
      <c r="B39" s="4"/>
      <c r="C39" s="4"/>
      <c r="D39" s="56" t="s">
        <v>56</v>
      </c>
      <c r="F39" s="7"/>
      <c r="G39" s="4"/>
      <c r="H39" s="4"/>
      <c r="I39" s="4"/>
      <c r="J39" s="4"/>
      <c r="K39" s="4"/>
      <c r="L39" s="4"/>
      <c r="M39" s="4"/>
      <c r="N39" s="4"/>
      <c r="O39" s="4"/>
      <c r="P39" s="4"/>
      <c r="Q39" s="4"/>
      <c r="R39" s="4"/>
      <c r="S39" s="4"/>
      <c r="T39" s="4"/>
      <c r="U39" s="4"/>
      <c r="V39" s="4"/>
      <c r="W39" s="4"/>
      <c r="X39" s="4"/>
      <c r="Y39" s="4"/>
    </row>
    <row r="40">
      <c r="A40" s="1"/>
      <c r="B40" s="4"/>
      <c r="C40" s="4"/>
      <c r="D40" s="16" t="s">
        <v>8</v>
      </c>
      <c r="E40" s="17" t="s">
        <v>57</v>
      </c>
      <c r="F40" s="57" t="s">
        <v>58</v>
      </c>
      <c r="G40" s="58" t="s">
        <v>59</v>
      </c>
      <c r="H40" s="13"/>
      <c r="I40" s="4"/>
      <c r="J40" s="4"/>
      <c r="K40" s="4"/>
      <c r="L40" s="4"/>
      <c r="M40" s="4"/>
      <c r="N40" s="4"/>
      <c r="O40" s="4"/>
      <c r="P40" s="4"/>
      <c r="Q40" s="4"/>
      <c r="R40" s="4"/>
      <c r="S40" s="4"/>
      <c r="T40" s="4"/>
      <c r="U40" s="4"/>
      <c r="V40" s="4"/>
      <c r="W40" s="4"/>
      <c r="X40" s="4"/>
      <c r="Y40" s="4"/>
    </row>
    <row r="41">
      <c r="A41" s="1"/>
      <c r="B41" s="4"/>
      <c r="C41" s="4"/>
      <c r="D41" s="19">
        <v>1.0</v>
      </c>
      <c r="E41" s="59">
        <v>46112.0</v>
      </c>
      <c r="F41" s="60" t="s">
        <v>60</v>
      </c>
      <c r="G41" s="60" t="s">
        <v>61</v>
      </c>
      <c r="H41" s="13"/>
      <c r="I41" s="4"/>
      <c r="J41" s="4"/>
      <c r="K41" s="4"/>
      <c r="L41" s="4"/>
      <c r="M41" s="4"/>
      <c r="N41" s="4"/>
      <c r="O41" s="4"/>
      <c r="P41" s="4"/>
      <c r="Q41" s="4"/>
      <c r="R41" s="4"/>
      <c r="S41" s="4"/>
      <c r="T41" s="4"/>
      <c r="U41" s="4"/>
      <c r="V41" s="4"/>
      <c r="W41" s="4"/>
      <c r="X41" s="4"/>
      <c r="Y41" s="4"/>
    </row>
    <row r="42">
      <c r="A42" s="1"/>
      <c r="B42" s="4"/>
      <c r="C42" s="4"/>
      <c r="D42" s="33">
        <v>2.0</v>
      </c>
      <c r="E42" s="61"/>
      <c r="F42" s="60" t="s">
        <v>62</v>
      </c>
      <c r="G42" s="60" t="s">
        <v>63</v>
      </c>
      <c r="H42" s="13"/>
      <c r="I42" s="4"/>
      <c r="J42" s="4"/>
      <c r="K42" s="4"/>
      <c r="L42" s="4"/>
      <c r="M42" s="4"/>
      <c r="N42" s="4"/>
      <c r="O42" s="4"/>
      <c r="P42" s="4"/>
      <c r="Q42" s="4"/>
      <c r="R42" s="4"/>
      <c r="S42" s="4"/>
      <c r="T42" s="4"/>
      <c r="U42" s="4"/>
      <c r="V42" s="4"/>
      <c r="W42" s="4"/>
      <c r="X42" s="4"/>
      <c r="Y42" s="4"/>
    </row>
    <row r="43">
      <c r="A43" s="1"/>
      <c r="B43" s="4"/>
      <c r="C43" s="4"/>
      <c r="D43" s="19">
        <v>3.0</v>
      </c>
      <c r="E43" s="62"/>
      <c r="F43" s="60" t="s">
        <v>64</v>
      </c>
      <c r="G43" s="60" t="s">
        <v>65</v>
      </c>
      <c r="H43" s="13"/>
      <c r="I43" s="4"/>
      <c r="J43" s="4"/>
      <c r="K43" s="4"/>
      <c r="L43" s="4"/>
      <c r="M43" s="4"/>
      <c r="N43" s="4"/>
      <c r="O43" s="4"/>
      <c r="P43" s="4"/>
      <c r="Q43" s="4"/>
      <c r="R43" s="4"/>
      <c r="S43" s="4"/>
      <c r="T43" s="4"/>
      <c r="U43" s="4"/>
      <c r="V43" s="4"/>
      <c r="W43" s="4"/>
      <c r="X43" s="4"/>
      <c r="Y43" s="4"/>
    </row>
    <row r="44">
      <c r="A44" s="1"/>
      <c r="B44" s="4"/>
      <c r="C44" s="4"/>
      <c r="D44" s="33">
        <v>4.0</v>
      </c>
      <c r="E44" s="63">
        <v>46113.0</v>
      </c>
      <c r="F44" s="60" t="s">
        <v>66</v>
      </c>
      <c r="G44" s="64" t="s">
        <v>67</v>
      </c>
      <c r="H44" s="13"/>
      <c r="I44" s="4"/>
      <c r="J44" s="4"/>
      <c r="K44" s="4"/>
      <c r="L44" s="4"/>
      <c r="M44" s="4"/>
      <c r="N44" s="4"/>
      <c r="O44" s="4"/>
      <c r="P44" s="4"/>
      <c r="Q44" s="4"/>
      <c r="R44" s="4"/>
      <c r="S44" s="4"/>
      <c r="T44" s="4"/>
      <c r="U44" s="4"/>
      <c r="V44" s="4"/>
      <c r="W44" s="4"/>
      <c r="X44" s="4"/>
      <c r="Y44" s="4"/>
    </row>
    <row r="45">
      <c r="A45" s="1"/>
      <c r="B45" s="4"/>
      <c r="C45" s="4"/>
      <c r="D45" s="4"/>
      <c r="E45" s="6"/>
      <c r="F45" s="7"/>
      <c r="G45" s="4"/>
      <c r="H45" s="4"/>
      <c r="I45" s="4"/>
      <c r="J45" s="4"/>
      <c r="K45" s="4"/>
      <c r="L45" s="4"/>
      <c r="M45" s="4"/>
      <c r="N45" s="4"/>
      <c r="O45" s="4"/>
      <c r="P45" s="4"/>
      <c r="Q45" s="4"/>
      <c r="R45" s="4"/>
      <c r="S45" s="4"/>
      <c r="T45" s="4"/>
      <c r="U45" s="4"/>
      <c r="V45" s="4"/>
      <c r="W45" s="4"/>
      <c r="X45" s="4"/>
      <c r="Y45" s="4"/>
    </row>
    <row r="46">
      <c r="A46" s="1"/>
      <c r="B46" s="4"/>
      <c r="C46" s="4"/>
      <c r="D46" s="4"/>
      <c r="E46" s="6"/>
      <c r="F46" s="7"/>
      <c r="G46" s="4"/>
      <c r="H46" s="4"/>
      <c r="I46" s="4"/>
      <c r="J46" s="4"/>
      <c r="K46" s="4"/>
      <c r="L46" s="4"/>
      <c r="M46" s="4"/>
      <c r="N46" s="4"/>
      <c r="O46" s="4"/>
      <c r="P46" s="4"/>
      <c r="Q46" s="4"/>
      <c r="R46" s="4"/>
      <c r="S46" s="4"/>
      <c r="T46" s="4"/>
      <c r="U46" s="4"/>
      <c r="V46" s="4"/>
      <c r="W46" s="4"/>
      <c r="X46" s="4"/>
      <c r="Y46" s="4"/>
    </row>
    <row r="47">
      <c r="A47" s="1"/>
      <c r="B47" s="4"/>
      <c r="C47" s="4"/>
      <c r="D47" s="65" t="s">
        <v>68</v>
      </c>
      <c r="I47" s="4"/>
      <c r="J47" s="4"/>
      <c r="K47" s="4"/>
      <c r="L47" s="4"/>
      <c r="M47" s="4"/>
      <c r="N47" s="4"/>
      <c r="O47" s="4"/>
      <c r="P47" s="4"/>
      <c r="Q47" s="4"/>
      <c r="R47" s="4"/>
      <c r="S47" s="4"/>
      <c r="T47" s="4"/>
      <c r="U47" s="4"/>
      <c r="V47" s="4"/>
      <c r="W47" s="4"/>
      <c r="X47" s="4"/>
      <c r="Y47" s="4"/>
    </row>
    <row r="48">
      <c r="A48" s="1"/>
      <c r="B48" s="4"/>
      <c r="C48" s="4"/>
      <c r="D48" s="16" t="s">
        <v>8</v>
      </c>
      <c r="E48" s="17" t="s">
        <v>69</v>
      </c>
      <c r="F48" s="17" t="s">
        <v>70</v>
      </c>
      <c r="G48" s="17" t="s">
        <v>71</v>
      </c>
      <c r="H48" s="66" t="s">
        <v>72</v>
      </c>
      <c r="I48" s="4"/>
      <c r="J48" s="4"/>
      <c r="K48" s="4"/>
      <c r="L48" s="4"/>
      <c r="M48" s="4"/>
      <c r="N48" s="4"/>
      <c r="O48" s="4"/>
      <c r="P48" s="4"/>
      <c r="Q48" s="4"/>
      <c r="R48" s="4"/>
      <c r="S48" s="4"/>
      <c r="T48" s="4"/>
      <c r="U48" s="4"/>
      <c r="V48" s="4"/>
      <c r="W48" s="4"/>
      <c r="X48" s="4"/>
      <c r="Y48" s="4"/>
    </row>
    <row r="49">
      <c r="A49" s="1"/>
      <c r="B49" s="4"/>
      <c r="C49" s="4"/>
      <c r="D49" s="19">
        <v>1.0</v>
      </c>
      <c r="E49" s="67" t="s">
        <v>73</v>
      </c>
      <c r="F49" s="68" t="s">
        <v>74</v>
      </c>
      <c r="G49" s="69">
        <v>1.0</v>
      </c>
      <c r="H49" s="70" t="s">
        <v>75</v>
      </c>
      <c r="I49" s="4"/>
      <c r="J49" s="4"/>
      <c r="K49" s="4"/>
      <c r="L49" s="4"/>
      <c r="M49" s="4"/>
      <c r="N49" s="4"/>
      <c r="O49" s="4"/>
      <c r="P49" s="4"/>
      <c r="Q49" s="4"/>
      <c r="R49" s="4"/>
      <c r="S49" s="4"/>
      <c r="T49" s="4"/>
      <c r="U49" s="4"/>
      <c r="V49" s="4"/>
      <c r="W49" s="4"/>
      <c r="X49" s="4"/>
      <c r="Y49" s="4"/>
    </row>
    <row r="50">
      <c r="A50" s="1"/>
      <c r="B50" s="4"/>
      <c r="C50" s="4"/>
      <c r="D50" s="22">
        <v>2.0</v>
      </c>
      <c r="E50" s="67" t="s">
        <v>76</v>
      </c>
      <c r="F50" s="68" t="s">
        <v>77</v>
      </c>
      <c r="G50" s="69">
        <v>1.0</v>
      </c>
      <c r="H50" s="70" t="s">
        <v>78</v>
      </c>
      <c r="I50" s="4"/>
      <c r="J50" s="4"/>
      <c r="K50" s="4"/>
      <c r="L50" s="4"/>
      <c r="M50" s="4"/>
      <c r="N50" s="4"/>
      <c r="O50" s="4"/>
      <c r="P50" s="4"/>
      <c r="Q50" s="4"/>
      <c r="R50" s="4"/>
      <c r="S50" s="4"/>
      <c r="T50" s="4"/>
      <c r="U50" s="4"/>
      <c r="V50" s="4"/>
      <c r="W50" s="4"/>
      <c r="X50" s="4"/>
      <c r="Y50" s="4"/>
    </row>
    <row r="51">
      <c r="A51" s="1"/>
      <c r="B51" s="4"/>
      <c r="C51" s="4"/>
      <c r="D51" s="19">
        <v>3.0</v>
      </c>
      <c r="E51" s="67" t="s">
        <v>79</v>
      </c>
      <c r="F51" s="68" t="s">
        <v>77</v>
      </c>
      <c r="G51" s="69">
        <v>1.0</v>
      </c>
      <c r="H51" s="70" t="s">
        <v>78</v>
      </c>
      <c r="I51" s="4"/>
      <c r="J51" s="4"/>
      <c r="K51" s="4"/>
      <c r="L51" s="4"/>
      <c r="M51" s="4"/>
      <c r="N51" s="4"/>
      <c r="O51" s="4"/>
      <c r="P51" s="4"/>
      <c r="Q51" s="4"/>
      <c r="R51" s="4"/>
      <c r="S51" s="4"/>
      <c r="T51" s="4"/>
      <c r="U51" s="4"/>
      <c r="V51" s="4"/>
      <c r="W51" s="4"/>
      <c r="X51" s="4"/>
      <c r="Y51" s="4"/>
    </row>
    <row r="52">
      <c r="A52" s="1"/>
      <c r="B52" s="4"/>
      <c r="C52" s="4"/>
      <c r="D52" s="22">
        <v>4.0</v>
      </c>
      <c r="E52" s="67" t="s">
        <v>80</v>
      </c>
      <c r="F52" s="68" t="s">
        <v>77</v>
      </c>
      <c r="G52" s="69">
        <v>1.0</v>
      </c>
      <c r="H52" s="70" t="s">
        <v>78</v>
      </c>
      <c r="I52" s="4"/>
      <c r="J52" s="4"/>
      <c r="K52" s="4"/>
      <c r="L52" s="4"/>
      <c r="M52" s="4"/>
      <c r="N52" s="4"/>
      <c r="O52" s="4"/>
      <c r="P52" s="4"/>
      <c r="Q52" s="4"/>
      <c r="R52" s="4"/>
      <c r="S52" s="4"/>
      <c r="T52" s="4"/>
      <c r="U52" s="4"/>
      <c r="V52" s="4"/>
      <c r="W52" s="4"/>
      <c r="X52" s="4"/>
      <c r="Y52" s="4"/>
    </row>
    <row r="53">
      <c r="A53" s="1"/>
      <c r="B53" s="4"/>
      <c r="C53" s="4"/>
      <c r="D53" s="19">
        <v>5.0</v>
      </c>
      <c r="E53" s="67" t="s">
        <v>81</v>
      </c>
      <c r="F53" s="68" t="s">
        <v>82</v>
      </c>
      <c r="G53" s="69">
        <v>1.0</v>
      </c>
      <c r="H53" s="70" t="s">
        <v>78</v>
      </c>
      <c r="I53" s="4"/>
      <c r="J53" s="4"/>
      <c r="K53" s="4"/>
      <c r="L53" s="4"/>
      <c r="M53" s="4"/>
      <c r="N53" s="4"/>
      <c r="O53" s="4"/>
      <c r="P53" s="4"/>
      <c r="Q53" s="4"/>
      <c r="R53" s="4"/>
      <c r="S53" s="4"/>
      <c r="T53" s="4"/>
      <c r="U53" s="4"/>
      <c r="V53" s="4"/>
      <c r="W53" s="4"/>
      <c r="X53" s="4"/>
      <c r="Y53" s="4"/>
    </row>
    <row r="54">
      <c r="A54" s="1"/>
      <c r="B54" s="4"/>
      <c r="C54" s="4"/>
      <c r="D54" s="22"/>
      <c r="E54" s="71" t="s">
        <v>83</v>
      </c>
      <c r="F54" s="72" t="s">
        <v>77</v>
      </c>
      <c r="G54" s="73">
        <v>1.0</v>
      </c>
      <c r="H54" s="74" t="s">
        <v>84</v>
      </c>
      <c r="I54" s="4"/>
      <c r="J54" s="4"/>
      <c r="K54" s="4"/>
      <c r="L54" s="4"/>
      <c r="M54" s="4"/>
      <c r="N54" s="4"/>
      <c r="O54" s="4"/>
      <c r="P54" s="4"/>
      <c r="Q54" s="4"/>
      <c r="R54" s="4"/>
      <c r="S54" s="4"/>
      <c r="T54" s="4"/>
      <c r="U54" s="4"/>
      <c r="V54" s="4"/>
      <c r="W54" s="4"/>
      <c r="X54" s="4"/>
      <c r="Y54" s="4"/>
    </row>
    <row r="55">
      <c r="A55" s="1"/>
      <c r="B55" s="4"/>
      <c r="C55" s="4"/>
      <c r="D55" s="33">
        <v>6.0</v>
      </c>
      <c r="E55" s="67" t="s">
        <v>85</v>
      </c>
      <c r="F55" s="68" t="s">
        <v>77</v>
      </c>
      <c r="G55" s="69">
        <v>1.0</v>
      </c>
      <c r="H55" s="70" t="s">
        <v>84</v>
      </c>
      <c r="I55" s="4"/>
      <c r="J55" s="4"/>
      <c r="K55" s="4"/>
      <c r="L55" s="4"/>
      <c r="M55" s="4"/>
      <c r="N55" s="4"/>
      <c r="O55" s="4"/>
      <c r="P55" s="4"/>
      <c r="Q55" s="4"/>
      <c r="R55" s="4"/>
      <c r="S55" s="4"/>
      <c r="T55" s="4"/>
      <c r="U55" s="4"/>
      <c r="V55" s="4"/>
      <c r="W55" s="4"/>
      <c r="X55" s="4"/>
      <c r="Y55" s="4"/>
    </row>
    <row r="56">
      <c r="A56" s="1"/>
      <c r="B56" s="4"/>
      <c r="C56" s="4"/>
      <c r="D56" s="19">
        <v>7.0</v>
      </c>
      <c r="E56" s="67" t="s">
        <v>86</v>
      </c>
      <c r="F56" s="68" t="s">
        <v>82</v>
      </c>
      <c r="G56" s="69">
        <v>0.7</v>
      </c>
      <c r="H56" s="70" t="s">
        <v>84</v>
      </c>
      <c r="I56" s="4"/>
      <c r="J56" s="4"/>
      <c r="K56" s="4"/>
      <c r="L56" s="4"/>
      <c r="M56" s="4"/>
      <c r="N56" s="4"/>
      <c r="O56" s="4"/>
      <c r="P56" s="4"/>
      <c r="Q56" s="4"/>
      <c r="R56" s="4"/>
      <c r="S56" s="4"/>
      <c r="T56" s="4"/>
      <c r="U56" s="4"/>
      <c r="V56" s="4"/>
      <c r="W56" s="4"/>
      <c r="X56" s="4"/>
      <c r="Y56" s="4"/>
    </row>
    <row r="57">
      <c r="A57" s="1"/>
      <c r="B57" s="4"/>
      <c r="C57" s="4"/>
      <c r="D57" s="22">
        <v>8.0</v>
      </c>
      <c r="E57" s="67" t="s">
        <v>87</v>
      </c>
      <c r="F57" s="68" t="s">
        <v>82</v>
      </c>
      <c r="G57" s="69">
        <v>0.5</v>
      </c>
      <c r="H57" s="70" t="s">
        <v>84</v>
      </c>
      <c r="I57" s="4"/>
      <c r="J57" s="4"/>
      <c r="K57" s="4"/>
      <c r="L57" s="4"/>
      <c r="M57" s="4"/>
      <c r="N57" s="4"/>
      <c r="O57" s="4"/>
      <c r="P57" s="4"/>
      <c r="Q57" s="4"/>
      <c r="R57" s="4"/>
      <c r="S57" s="4"/>
      <c r="T57" s="4"/>
      <c r="U57" s="4"/>
      <c r="V57" s="4"/>
      <c r="W57" s="4"/>
      <c r="X57" s="4"/>
      <c r="Y57" s="4"/>
    </row>
    <row r="58">
      <c r="A58" s="1"/>
      <c r="B58" s="4"/>
      <c r="C58" s="4"/>
      <c r="D58" s="4"/>
      <c r="E58" s="6"/>
      <c r="F58" s="7"/>
      <c r="G58" s="4"/>
      <c r="H58" s="4"/>
      <c r="I58" s="4"/>
      <c r="J58" s="4"/>
      <c r="K58" s="4"/>
      <c r="L58" s="4"/>
      <c r="M58" s="4"/>
      <c r="N58" s="4"/>
      <c r="O58" s="4"/>
      <c r="P58" s="4"/>
      <c r="Q58" s="4"/>
      <c r="R58" s="4"/>
      <c r="S58" s="4"/>
      <c r="T58" s="4"/>
      <c r="U58" s="4"/>
      <c r="V58" s="4"/>
      <c r="W58" s="4"/>
      <c r="X58" s="4"/>
      <c r="Y58" s="4"/>
    </row>
    <row r="59">
      <c r="A59" s="1"/>
      <c r="B59" s="4"/>
      <c r="C59" s="4"/>
      <c r="D59" s="75" t="s">
        <v>88</v>
      </c>
      <c r="E59" s="12"/>
      <c r="F59" s="12"/>
      <c r="G59" s="12"/>
      <c r="H59" s="13"/>
      <c r="I59" s="4"/>
      <c r="J59" s="4"/>
      <c r="K59" s="4"/>
      <c r="L59" s="4"/>
      <c r="M59" s="4"/>
      <c r="N59" s="4"/>
      <c r="O59" s="4"/>
      <c r="P59" s="4"/>
      <c r="Q59" s="4"/>
      <c r="R59" s="4"/>
      <c r="S59" s="4"/>
      <c r="T59" s="4"/>
      <c r="U59" s="4"/>
      <c r="V59" s="4"/>
      <c r="W59" s="4"/>
      <c r="X59" s="4"/>
      <c r="Y59" s="4"/>
    </row>
    <row r="60">
      <c r="A60" s="1"/>
      <c r="B60" s="4"/>
      <c r="C60" s="4"/>
      <c r="D60" s="76"/>
      <c r="E60" s="77" t="s">
        <v>89</v>
      </c>
      <c r="F60" s="12"/>
      <c r="G60" s="12"/>
      <c r="H60" s="13"/>
      <c r="I60" s="4"/>
      <c r="J60" s="4"/>
      <c r="K60" s="78"/>
      <c r="L60" s="4"/>
      <c r="M60" s="4"/>
      <c r="N60" s="4"/>
      <c r="O60" s="4"/>
      <c r="P60" s="4"/>
      <c r="Q60" s="4"/>
      <c r="R60" s="4"/>
      <c r="S60" s="4"/>
      <c r="T60" s="4"/>
      <c r="U60" s="4"/>
      <c r="V60" s="4"/>
      <c r="W60" s="4"/>
      <c r="X60" s="4"/>
      <c r="Y60" s="4"/>
    </row>
    <row r="61">
      <c r="A61" s="1"/>
      <c r="B61" s="4"/>
      <c r="C61" s="4"/>
      <c r="D61" s="79" t="s">
        <v>90</v>
      </c>
      <c r="E61" s="80" t="s">
        <v>91</v>
      </c>
      <c r="F61" s="12"/>
      <c r="G61" s="12"/>
      <c r="H61" s="13"/>
      <c r="I61" s="4"/>
      <c r="J61" s="4"/>
      <c r="K61" s="78"/>
      <c r="L61" s="4"/>
      <c r="M61" s="4"/>
      <c r="N61" s="4"/>
      <c r="O61" s="4"/>
      <c r="P61" s="4"/>
      <c r="Q61" s="4"/>
      <c r="R61" s="4"/>
      <c r="S61" s="4"/>
      <c r="T61" s="4"/>
      <c r="U61" s="4"/>
      <c r="V61" s="4"/>
      <c r="W61" s="4"/>
      <c r="X61" s="4"/>
      <c r="Y61" s="4"/>
    </row>
    <row r="62">
      <c r="A62" s="2"/>
      <c r="B62" s="6"/>
      <c r="C62" s="6"/>
      <c r="D62" s="61"/>
      <c r="E62" s="81" t="s">
        <v>92</v>
      </c>
      <c r="F62" s="81">
        <v>1.0</v>
      </c>
      <c r="G62" s="81">
        <v>2.0</v>
      </c>
      <c r="H62" s="81">
        <v>3.0</v>
      </c>
      <c r="I62" s="6"/>
      <c r="J62" s="6"/>
      <c r="K62" s="82"/>
      <c r="L62" s="6"/>
      <c r="M62" s="6"/>
      <c r="N62" s="6"/>
      <c r="O62" s="6"/>
      <c r="P62" s="6"/>
      <c r="Q62" s="6"/>
      <c r="R62" s="6"/>
      <c r="S62" s="6"/>
      <c r="T62" s="6"/>
      <c r="U62" s="6"/>
      <c r="V62" s="6"/>
      <c r="W62" s="6"/>
      <c r="X62" s="6"/>
      <c r="Y62" s="6"/>
    </row>
    <row r="63">
      <c r="A63" s="1"/>
      <c r="B63" s="4"/>
      <c r="C63" s="4"/>
      <c r="D63" s="61"/>
      <c r="E63" s="81" t="s">
        <v>92</v>
      </c>
      <c r="F63" s="83" t="s">
        <v>93</v>
      </c>
      <c r="G63" s="84" t="s">
        <v>94</v>
      </c>
      <c r="H63" s="84" t="s">
        <v>95</v>
      </c>
      <c r="I63" s="4"/>
      <c r="J63" s="4"/>
      <c r="K63" s="85"/>
      <c r="L63" s="4"/>
      <c r="M63" s="4"/>
      <c r="N63" s="4"/>
      <c r="O63" s="4"/>
      <c r="P63" s="4"/>
      <c r="Q63" s="4"/>
      <c r="R63" s="4"/>
      <c r="S63" s="4"/>
      <c r="T63" s="4"/>
      <c r="U63" s="4"/>
      <c r="V63" s="4"/>
      <c r="W63" s="4"/>
      <c r="X63" s="4"/>
      <c r="Y63" s="4"/>
    </row>
    <row r="64">
      <c r="A64" s="1"/>
      <c r="B64" s="4"/>
      <c r="C64" s="4"/>
      <c r="D64" s="61"/>
      <c r="E64" s="81" t="s">
        <v>77</v>
      </c>
      <c r="F64" s="86" t="s">
        <v>96</v>
      </c>
      <c r="G64" s="84" t="s">
        <v>97</v>
      </c>
      <c r="H64" s="84" t="s">
        <v>98</v>
      </c>
      <c r="I64" s="4"/>
      <c r="J64" s="4"/>
      <c r="K64" s="85"/>
      <c r="L64" s="4"/>
      <c r="M64" s="4"/>
      <c r="N64" s="4"/>
      <c r="O64" s="4"/>
      <c r="P64" s="4"/>
      <c r="Q64" s="4"/>
      <c r="R64" s="4"/>
      <c r="S64" s="4"/>
      <c r="T64" s="4"/>
      <c r="U64" s="4"/>
      <c r="V64" s="4"/>
      <c r="W64" s="4"/>
      <c r="X64" s="4"/>
      <c r="Y64" s="4"/>
    </row>
    <row r="65">
      <c r="A65" s="1"/>
      <c r="B65" s="4"/>
      <c r="C65" s="4"/>
      <c r="D65" s="62"/>
      <c r="E65" s="81" t="s">
        <v>82</v>
      </c>
      <c r="F65" s="68" t="s">
        <v>99</v>
      </c>
      <c r="G65" s="84" t="s">
        <v>100</v>
      </c>
      <c r="H65" s="84" t="s">
        <v>101</v>
      </c>
      <c r="I65" s="4"/>
      <c r="J65" s="4"/>
      <c r="K65" s="4"/>
      <c r="L65" s="4"/>
      <c r="M65" s="4"/>
      <c r="N65" s="4"/>
      <c r="O65" s="4"/>
      <c r="P65" s="4"/>
      <c r="Q65" s="4"/>
      <c r="R65" s="4"/>
      <c r="S65" s="4"/>
      <c r="T65" s="4"/>
      <c r="U65" s="4"/>
      <c r="V65" s="4"/>
      <c r="W65" s="4"/>
      <c r="X65" s="4"/>
      <c r="Y65" s="4"/>
    </row>
    <row r="66">
      <c r="A66" s="1"/>
      <c r="B66" s="4"/>
      <c r="C66" s="4"/>
      <c r="D66" s="79" t="s">
        <v>102</v>
      </c>
      <c r="E66" s="87" t="s">
        <v>103</v>
      </c>
      <c r="F66" s="12"/>
      <c r="G66" s="12"/>
      <c r="H66" s="13"/>
      <c r="I66" s="4"/>
      <c r="J66" s="4"/>
      <c r="K66" s="78"/>
      <c r="L66" s="4"/>
      <c r="M66" s="4"/>
      <c r="N66" s="4"/>
      <c r="O66" s="4"/>
      <c r="P66" s="4"/>
      <c r="Q66" s="4"/>
      <c r="R66" s="4"/>
      <c r="S66" s="4"/>
      <c r="T66" s="4"/>
      <c r="U66" s="4"/>
      <c r="V66" s="4"/>
      <c r="W66" s="4"/>
      <c r="X66" s="4"/>
      <c r="Y66" s="4"/>
    </row>
    <row r="67">
      <c r="A67" s="1"/>
      <c r="B67" s="4"/>
      <c r="C67" s="4"/>
      <c r="D67" s="61"/>
      <c r="E67" s="81" t="s">
        <v>92</v>
      </c>
      <c r="F67" s="81">
        <v>1.0</v>
      </c>
      <c r="G67" s="81">
        <v>2.0</v>
      </c>
      <c r="H67" s="81">
        <v>3.0</v>
      </c>
      <c r="I67" s="4"/>
      <c r="J67" s="4"/>
      <c r="K67" s="78"/>
      <c r="L67" s="4"/>
      <c r="M67" s="4"/>
      <c r="N67" s="4"/>
      <c r="O67" s="4"/>
      <c r="P67" s="4"/>
      <c r="Q67" s="4"/>
      <c r="R67" s="4"/>
      <c r="S67" s="4"/>
      <c r="T67" s="4"/>
      <c r="U67" s="4"/>
      <c r="V67" s="4"/>
      <c r="W67" s="4"/>
      <c r="X67" s="4"/>
      <c r="Y67" s="4"/>
    </row>
    <row r="68">
      <c r="A68" s="1"/>
      <c r="B68" s="4"/>
      <c r="C68" s="4"/>
      <c r="D68" s="61"/>
      <c r="E68" s="81" t="s">
        <v>92</v>
      </c>
      <c r="F68" s="84" t="s">
        <v>104</v>
      </c>
      <c r="G68" s="84" t="s">
        <v>105</v>
      </c>
      <c r="H68" s="84" t="s">
        <v>95</v>
      </c>
      <c r="I68" s="4"/>
      <c r="J68" s="4"/>
      <c r="K68" s="78"/>
      <c r="L68" s="4"/>
      <c r="M68" s="4"/>
      <c r="N68" s="4"/>
      <c r="O68" s="4"/>
      <c r="P68" s="4"/>
      <c r="Q68" s="4"/>
      <c r="R68" s="4"/>
      <c r="S68" s="4"/>
      <c r="T68" s="4"/>
      <c r="U68" s="4"/>
      <c r="V68" s="4"/>
      <c r="W68" s="4"/>
      <c r="X68" s="4"/>
      <c r="Y68" s="4"/>
    </row>
    <row r="69">
      <c r="A69" s="1"/>
      <c r="B69" s="4"/>
      <c r="C69" s="4"/>
      <c r="D69" s="61"/>
      <c r="E69" s="81" t="s">
        <v>77</v>
      </c>
      <c r="F69" s="88" t="s">
        <v>106</v>
      </c>
      <c r="G69" s="84" t="s">
        <v>107</v>
      </c>
      <c r="H69" s="84" t="s">
        <v>98</v>
      </c>
      <c r="I69" s="4"/>
      <c r="J69" s="4"/>
      <c r="K69" s="78"/>
      <c r="L69" s="4"/>
      <c r="M69" s="4"/>
      <c r="N69" s="4"/>
      <c r="O69" s="4"/>
      <c r="P69" s="4"/>
      <c r="Q69" s="4"/>
      <c r="R69" s="4"/>
      <c r="S69" s="4"/>
      <c r="T69" s="4"/>
      <c r="U69" s="4"/>
      <c r="V69" s="4"/>
      <c r="W69" s="4"/>
      <c r="X69" s="4"/>
      <c r="Y69" s="4"/>
    </row>
    <row r="70">
      <c r="A70" s="1"/>
      <c r="B70" s="4"/>
      <c r="C70" s="4"/>
      <c r="D70" s="62"/>
      <c r="E70" s="81" t="s">
        <v>82</v>
      </c>
      <c r="F70" s="68" t="s">
        <v>108</v>
      </c>
      <c r="G70" s="84" t="s">
        <v>109</v>
      </c>
      <c r="H70" s="84" t="s">
        <v>101</v>
      </c>
      <c r="I70" s="4"/>
      <c r="J70" s="4"/>
      <c r="K70" s="4"/>
      <c r="L70" s="4"/>
      <c r="M70" s="4"/>
      <c r="N70" s="4"/>
      <c r="O70" s="4"/>
      <c r="P70" s="4"/>
      <c r="Q70" s="4"/>
      <c r="R70" s="4"/>
      <c r="S70" s="4"/>
      <c r="T70" s="4"/>
      <c r="U70" s="4"/>
      <c r="V70" s="4"/>
      <c r="W70" s="4"/>
      <c r="X70" s="4"/>
      <c r="Y70" s="4"/>
    </row>
    <row r="71">
      <c r="A71" s="1"/>
      <c r="B71" s="4"/>
      <c r="C71" s="4"/>
      <c r="D71" s="89"/>
      <c r="E71" s="48"/>
      <c r="F71" s="90"/>
      <c r="G71" s="89"/>
      <c r="H71" s="89"/>
      <c r="I71" s="4"/>
      <c r="J71" s="4"/>
      <c r="K71" s="4"/>
      <c r="L71" s="4"/>
      <c r="M71" s="4"/>
      <c r="N71" s="4"/>
      <c r="O71" s="4"/>
      <c r="P71" s="4"/>
      <c r="Q71" s="4"/>
      <c r="R71" s="4"/>
      <c r="S71" s="4"/>
      <c r="T71" s="4"/>
      <c r="U71" s="4"/>
      <c r="V71" s="4"/>
      <c r="W71" s="4"/>
      <c r="X71" s="4"/>
      <c r="Y71" s="4"/>
    </row>
    <row r="72">
      <c r="A72" s="1"/>
      <c r="B72" s="4"/>
      <c r="C72" s="4"/>
      <c r="D72" s="89"/>
      <c r="E72" s="48"/>
      <c r="F72" s="90"/>
      <c r="G72" s="89"/>
      <c r="H72" s="89"/>
      <c r="I72" s="4"/>
      <c r="J72" s="4"/>
      <c r="K72" s="4"/>
      <c r="L72" s="4"/>
      <c r="M72" s="4"/>
      <c r="N72" s="4"/>
      <c r="O72" s="4"/>
      <c r="P72" s="4"/>
      <c r="Q72" s="4"/>
      <c r="R72" s="4"/>
      <c r="S72" s="4"/>
      <c r="T72" s="4"/>
      <c r="U72" s="4"/>
      <c r="V72" s="4"/>
      <c r="W72" s="4"/>
      <c r="X72" s="4"/>
      <c r="Y72" s="4"/>
    </row>
    <row r="73">
      <c r="A73" s="1"/>
      <c r="B73" s="4"/>
      <c r="C73" s="4"/>
      <c r="D73" s="89"/>
      <c r="E73" s="48"/>
      <c r="F73" s="90"/>
      <c r="G73" s="89"/>
      <c r="H73" s="89"/>
      <c r="I73" s="4"/>
      <c r="J73" s="4"/>
      <c r="K73" s="4"/>
      <c r="L73" s="4"/>
      <c r="M73" s="4"/>
      <c r="N73" s="4"/>
      <c r="O73" s="4"/>
      <c r="P73" s="4"/>
      <c r="Q73" s="4"/>
      <c r="R73" s="4"/>
      <c r="S73" s="4"/>
      <c r="T73" s="4"/>
      <c r="U73" s="4"/>
      <c r="V73" s="4"/>
      <c r="W73" s="4"/>
      <c r="X73" s="4"/>
      <c r="Y73" s="4"/>
    </row>
    <row r="74">
      <c r="A74" s="1"/>
      <c r="B74" s="4"/>
      <c r="C74" s="4"/>
      <c r="D74" s="89"/>
      <c r="E74" s="48"/>
      <c r="F74" s="90"/>
      <c r="G74" s="89"/>
      <c r="H74" s="89"/>
      <c r="I74" s="4"/>
      <c r="J74" s="4"/>
      <c r="K74" s="4"/>
      <c r="L74" s="4"/>
      <c r="M74" s="4"/>
      <c r="N74" s="4"/>
      <c r="O74" s="4"/>
      <c r="P74" s="4"/>
      <c r="Q74" s="4"/>
      <c r="R74" s="4"/>
      <c r="S74" s="4"/>
      <c r="T74" s="4"/>
      <c r="U74" s="4"/>
      <c r="V74" s="4"/>
      <c r="W74" s="4"/>
      <c r="X74" s="4"/>
      <c r="Y74" s="4"/>
    </row>
    <row r="75">
      <c r="A75" s="1"/>
      <c r="B75" s="4"/>
      <c r="C75" s="4"/>
      <c r="D75" s="89"/>
      <c r="E75" s="48"/>
      <c r="F75" s="90"/>
      <c r="G75" s="89"/>
      <c r="H75" s="89"/>
      <c r="I75" s="4"/>
      <c r="J75" s="4"/>
      <c r="K75" s="4"/>
      <c r="L75" s="4"/>
      <c r="M75" s="4"/>
      <c r="N75" s="4"/>
      <c r="O75" s="4"/>
      <c r="P75" s="4"/>
      <c r="Q75" s="4"/>
      <c r="R75" s="4"/>
      <c r="S75" s="4"/>
      <c r="T75" s="4"/>
      <c r="U75" s="4"/>
      <c r="V75" s="4"/>
      <c r="W75" s="4"/>
      <c r="X75" s="4"/>
      <c r="Y75" s="4"/>
    </row>
    <row r="76">
      <c r="A76" s="1"/>
      <c r="B76" s="4"/>
      <c r="C76" s="4"/>
      <c r="D76" s="89"/>
      <c r="E76" s="48"/>
      <c r="F76" s="90"/>
      <c r="G76" s="89"/>
      <c r="H76" s="89"/>
      <c r="I76" s="4"/>
      <c r="J76" s="4"/>
      <c r="K76" s="4"/>
      <c r="L76" s="4"/>
      <c r="M76" s="4"/>
      <c r="N76" s="4"/>
      <c r="O76" s="4"/>
      <c r="P76" s="4"/>
      <c r="Q76" s="4"/>
      <c r="R76" s="4"/>
      <c r="S76" s="4"/>
      <c r="T76" s="4"/>
      <c r="U76" s="4"/>
      <c r="V76" s="4"/>
      <c r="W76" s="4"/>
      <c r="X76" s="4"/>
      <c r="Y76" s="4"/>
    </row>
    <row r="77">
      <c r="A77" s="1"/>
      <c r="B77" s="4"/>
      <c r="C77" s="4"/>
      <c r="D77" s="4"/>
      <c r="E77" s="6"/>
      <c r="F77" s="7"/>
      <c r="G77" s="4"/>
      <c r="H77" s="4"/>
      <c r="I77" s="4"/>
      <c r="J77" s="4"/>
      <c r="K77" s="4"/>
      <c r="L77" s="4"/>
      <c r="M77" s="4"/>
      <c r="N77" s="4"/>
      <c r="O77" s="4"/>
      <c r="P77" s="4"/>
      <c r="Q77" s="4"/>
      <c r="R77" s="4"/>
      <c r="S77" s="4"/>
      <c r="T77" s="4"/>
      <c r="U77" s="4"/>
      <c r="V77" s="4"/>
      <c r="W77" s="4"/>
      <c r="X77" s="4"/>
      <c r="Y77" s="4"/>
    </row>
    <row r="78">
      <c r="A78" s="1"/>
      <c r="B78" s="4"/>
      <c r="C78" s="4"/>
      <c r="D78" s="4"/>
      <c r="E78" s="6"/>
      <c r="F78" s="7"/>
      <c r="G78" s="4"/>
      <c r="H78" s="4"/>
      <c r="I78" s="4"/>
      <c r="J78" s="4"/>
      <c r="K78" s="4"/>
      <c r="L78" s="4"/>
      <c r="M78" s="4"/>
      <c r="N78" s="4"/>
      <c r="O78" s="4"/>
      <c r="P78" s="4"/>
      <c r="Q78" s="4"/>
      <c r="R78" s="4"/>
      <c r="S78" s="4"/>
      <c r="T78" s="4"/>
      <c r="U78" s="4"/>
      <c r="V78" s="4"/>
      <c r="W78" s="4"/>
      <c r="X78" s="4"/>
      <c r="Y78" s="4"/>
    </row>
    <row r="79">
      <c r="A79" s="1"/>
      <c r="B79" s="4"/>
      <c r="C79" s="4"/>
      <c r="D79" s="4"/>
      <c r="E79" s="6"/>
      <c r="F79" s="7"/>
      <c r="G79" s="4"/>
      <c r="H79" s="4"/>
      <c r="I79" s="4"/>
      <c r="J79" s="4"/>
      <c r="K79" s="4"/>
      <c r="L79" s="4"/>
      <c r="M79" s="4"/>
      <c r="N79" s="4"/>
      <c r="O79" s="4"/>
      <c r="P79" s="4"/>
      <c r="Q79" s="4"/>
      <c r="R79" s="4"/>
      <c r="S79" s="4"/>
      <c r="T79" s="4"/>
      <c r="U79" s="4"/>
      <c r="V79" s="4"/>
      <c r="W79" s="4"/>
      <c r="X79" s="4"/>
      <c r="Y79" s="4"/>
    </row>
    <row r="80">
      <c r="A80" s="1"/>
      <c r="B80" s="4"/>
      <c r="C80" s="4"/>
      <c r="D80" s="4"/>
      <c r="E80" s="6"/>
      <c r="F80" s="7"/>
      <c r="G80" s="4"/>
      <c r="H80" s="4"/>
      <c r="I80" s="4"/>
      <c r="J80" s="4"/>
      <c r="K80" s="4"/>
      <c r="L80" s="4"/>
      <c r="M80" s="4"/>
      <c r="N80" s="4"/>
      <c r="O80" s="4"/>
      <c r="P80" s="4"/>
      <c r="Q80" s="4"/>
      <c r="R80" s="4"/>
      <c r="S80" s="4"/>
      <c r="T80" s="4"/>
      <c r="U80" s="4"/>
      <c r="V80" s="4"/>
      <c r="W80" s="4"/>
      <c r="X80" s="4"/>
      <c r="Y80" s="4"/>
    </row>
    <row r="81">
      <c r="A81" s="1"/>
      <c r="B81" s="4"/>
      <c r="C81" s="4"/>
      <c r="D81" s="4"/>
      <c r="E81" s="6"/>
      <c r="F81" s="7"/>
      <c r="G81" s="4"/>
      <c r="H81" s="4"/>
      <c r="I81" s="4"/>
      <c r="J81" s="4"/>
      <c r="K81" s="4"/>
      <c r="L81" s="4"/>
      <c r="M81" s="4"/>
      <c r="N81" s="4"/>
      <c r="O81" s="4"/>
      <c r="P81" s="4"/>
      <c r="Q81" s="4"/>
      <c r="R81" s="4"/>
      <c r="S81" s="4"/>
      <c r="T81" s="4"/>
      <c r="U81" s="4"/>
      <c r="V81" s="4"/>
      <c r="W81" s="4"/>
      <c r="X81" s="4"/>
      <c r="Y81" s="4"/>
    </row>
    <row r="82">
      <c r="A82" s="1"/>
      <c r="B82" s="4"/>
      <c r="C82" s="4"/>
      <c r="D82" s="4"/>
      <c r="E82" s="6"/>
      <c r="F82" s="7"/>
      <c r="G82" s="4"/>
      <c r="H82" s="4"/>
      <c r="I82" s="4"/>
      <c r="J82" s="4"/>
      <c r="K82" s="4"/>
      <c r="L82" s="4"/>
      <c r="M82" s="4"/>
      <c r="N82" s="4"/>
      <c r="O82" s="4"/>
      <c r="P82" s="4"/>
      <c r="Q82" s="4"/>
      <c r="R82" s="4"/>
      <c r="S82" s="4"/>
      <c r="T82" s="4"/>
      <c r="U82" s="4"/>
      <c r="V82" s="4"/>
      <c r="W82" s="4"/>
      <c r="X82" s="4"/>
      <c r="Y82" s="4"/>
    </row>
    <row r="83">
      <c r="A83" s="1"/>
      <c r="B83" s="4"/>
      <c r="C83" s="4"/>
      <c r="D83" s="4"/>
      <c r="E83" s="6"/>
      <c r="F83" s="7"/>
      <c r="G83" s="4"/>
      <c r="H83" s="4"/>
      <c r="I83" s="4"/>
      <c r="J83" s="4"/>
      <c r="K83" s="4"/>
      <c r="L83" s="4"/>
      <c r="M83" s="4"/>
      <c r="N83" s="4"/>
      <c r="O83" s="4"/>
      <c r="P83" s="4"/>
      <c r="Q83" s="4"/>
      <c r="R83" s="4"/>
      <c r="S83" s="4"/>
      <c r="T83" s="4"/>
      <c r="U83" s="4"/>
      <c r="V83" s="4"/>
      <c r="W83" s="4"/>
      <c r="X83" s="4"/>
      <c r="Y83" s="4"/>
    </row>
    <row r="84">
      <c r="A84" s="1"/>
      <c r="B84" s="4"/>
      <c r="C84" s="4"/>
      <c r="D84" s="4"/>
      <c r="E84" s="6"/>
      <c r="F84" s="7"/>
      <c r="G84" s="4"/>
      <c r="H84" s="4"/>
      <c r="I84" s="4"/>
      <c r="J84" s="4"/>
      <c r="K84" s="4"/>
      <c r="L84" s="4"/>
      <c r="M84" s="4"/>
      <c r="N84" s="4"/>
      <c r="O84" s="4"/>
      <c r="P84" s="4"/>
      <c r="Q84" s="4"/>
      <c r="R84" s="4"/>
      <c r="S84" s="4"/>
      <c r="T84" s="4"/>
      <c r="U84" s="4"/>
      <c r="V84" s="4"/>
      <c r="W84" s="4"/>
      <c r="X84" s="4"/>
      <c r="Y84" s="4"/>
    </row>
    <row r="85">
      <c r="A85" s="1"/>
      <c r="B85" s="4"/>
      <c r="C85" s="4"/>
      <c r="D85" s="4"/>
      <c r="E85" s="6"/>
      <c r="F85" s="7"/>
      <c r="G85" s="4"/>
      <c r="H85" s="4"/>
      <c r="I85" s="4"/>
      <c r="J85" s="4"/>
      <c r="K85" s="4"/>
      <c r="L85" s="4"/>
      <c r="M85" s="4"/>
      <c r="N85" s="4"/>
      <c r="O85" s="4"/>
      <c r="P85" s="4"/>
      <c r="Q85" s="4"/>
      <c r="R85" s="4"/>
      <c r="S85" s="4"/>
      <c r="T85" s="4"/>
      <c r="U85" s="4"/>
      <c r="V85" s="4"/>
      <c r="W85" s="4"/>
      <c r="X85" s="4"/>
      <c r="Y85" s="4"/>
    </row>
    <row r="86">
      <c r="A86" s="1"/>
      <c r="B86" s="4"/>
      <c r="C86" s="4"/>
      <c r="D86" s="4"/>
      <c r="E86" s="6"/>
      <c r="F86" s="7"/>
      <c r="G86" s="4"/>
      <c r="H86" s="4"/>
      <c r="I86" s="4"/>
      <c r="J86" s="4"/>
      <c r="K86" s="4"/>
      <c r="L86" s="4"/>
      <c r="M86" s="4"/>
      <c r="N86" s="4"/>
      <c r="O86" s="4"/>
      <c r="P86" s="4"/>
      <c r="Q86" s="4"/>
      <c r="R86" s="4"/>
      <c r="S86" s="4"/>
      <c r="T86" s="4"/>
      <c r="U86" s="4"/>
      <c r="V86" s="4"/>
      <c r="W86" s="4"/>
      <c r="X86" s="4"/>
      <c r="Y86" s="4"/>
    </row>
    <row r="87">
      <c r="A87" s="1"/>
      <c r="B87" s="4"/>
      <c r="C87" s="4"/>
      <c r="D87" s="4"/>
      <c r="E87" s="6"/>
      <c r="F87" s="7"/>
      <c r="G87" s="4"/>
      <c r="H87" s="4"/>
      <c r="I87" s="4"/>
      <c r="J87" s="4"/>
      <c r="K87" s="4"/>
      <c r="L87" s="4"/>
      <c r="M87" s="4"/>
      <c r="N87" s="4"/>
      <c r="O87" s="4"/>
      <c r="P87" s="4"/>
      <c r="Q87" s="4"/>
      <c r="R87" s="4"/>
      <c r="S87" s="4"/>
      <c r="T87" s="4"/>
      <c r="U87" s="4"/>
      <c r="V87" s="4"/>
      <c r="W87" s="4"/>
      <c r="X87" s="4"/>
      <c r="Y87" s="4"/>
    </row>
    <row r="88">
      <c r="A88" s="1"/>
      <c r="B88" s="4"/>
      <c r="C88" s="4"/>
      <c r="D88" s="4"/>
      <c r="E88" s="6"/>
      <c r="F88" s="7"/>
      <c r="G88" s="4"/>
      <c r="H88" s="4"/>
      <c r="I88" s="4"/>
      <c r="J88" s="4"/>
      <c r="K88" s="4"/>
      <c r="L88" s="4"/>
      <c r="M88" s="4"/>
      <c r="N88" s="4"/>
      <c r="O88" s="4"/>
      <c r="P88" s="4"/>
      <c r="Q88" s="4"/>
      <c r="R88" s="4"/>
      <c r="S88" s="4"/>
      <c r="T88" s="4"/>
      <c r="U88" s="4"/>
      <c r="V88" s="4"/>
      <c r="W88" s="4"/>
      <c r="X88" s="4"/>
      <c r="Y88" s="4"/>
    </row>
    <row r="89">
      <c r="A89" s="1"/>
      <c r="B89" s="4"/>
      <c r="C89" s="4"/>
      <c r="D89" s="4"/>
      <c r="E89" s="6"/>
      <c r="F89" s="7"/>
      <c r="G89" s="4"/>
      <c r="H89" s="4"/>
      <c r="I89" s="4"/>
      <c r="J89" s="4"/>
      <c r="K89" s="4"/>
      <c r="L89" s="4"/>
      <c r="M89" s="4"/>
      <c r="N89" s="4"/>
      <c r="O89" s="4"/>
      <c r="P89" s="4"/>
      <c r="Q89" s="4"/>
      <c r="R89" s="4"/>
      <c r="S89" s="4"/>
      <c r="T89" s="4"/>
      <c r="U89" s="4"/>
      <c r="V89" s="4"/>
      <c r="W89" s="4"/>
      <c r="X89" s="4"/>
      <c r="Y89" s="4"/>
    </row>
    <row r="90">
      <c r="A90" s="1"/>
      <c r="B90" s="4"/>
      <c r="C90" s="4"/>
      <c r="D90" s="4"/>
      <c r="E90" s="6"/>
      <c r="F90" s="7"/>
      <c r="G90" s="4"/>
      <c r="H90" s="4"/>
      <c r="I90" s="4"/>
      <c r="J90" s="4"/>
      <c r="K90" s="4"/>
      <c r="L90" s="4"/>
      <c r="M90" s="4"/>
      <c r="N90" s="4"/>
      <c r="O90" s="4"/>
      <c r="P90" s="4"/>
      <c r="Q90" s="4"/>
      <c r="R90" s="4"/>
      <c r="S90" s="4"/>
      <c r="T90" s="4"/>
      <c r="U90" s="4"/>
      <c r="V90" s="4"/>
      <c r="W90" s="4"/>
      <c r="X90" s="4"/>
      <c r="Y90" s="4"/>
    </row>
    <row r="91">
      <c r="A91" s="1"/>
      <c r="B91" s="4"/>
      <c r="C91" s="4"/>
      <c r="D91" s="4"/>
      <c r="E91" s="6"/>
      <c r="F91" s="7"/>
      <c r="G91" s="4"/>
      <c r="H91" s="4"/>
      <c r="I91" s="4"/>
      <c r="J91" s="4"/>
      <c r="K91" s="4"/>
      <c r="L91" s="4"/>
      <c r="M91" s="4"/>
      <c r="N91" s="4"/>
      <c r="O91" s="4"/>
      <c r="P91" s="4"/>
      <c r="Q91" s="4"/>
      <c r="R91" s="4"/>
      <c r="S91" s="4"/>
      <c r="T91" s="4"/>
      <c r="U91" s="4"/>
      <c r="V91" s="4"/>
      <c r="W91" s="4"/>
      <c r="X91" s="4"/>
      <c r="Y91" s="4"/>
    </row>
    <row r="92">
      <c r="A92" s="1"/>
      <c r="B92" s="4"/>
      <c r="C92" s="4"/>
      <c r="D92" s="4"/>
      <c r="E92" s="6"/>
      <c r="F92" s="7"/>
      <c r="G92" s="4"/>
      <c r="H92" s="4"/>
      <c r="I92" s="4"/>
      <c r="J92" s="4"/>
      <c r="K92" s="4"/>
      <c r="L92" s="4"/>
      <c r="M92" s="4"/>
      <c r="N92" s="4"/>
      <c r="O92" s="4"/>
      <c r="P92" s="4"/>
      <c r="Q92" s="4"/>
      <c r="R92" s="4"/>
      <c r="S92" s="4"/>
      <c r="T92" s="4"/>
      <c r="U92" s="4"/>
      <c r="V92" s="4"/>
      <c r="W92" s="4"/>
      <c r="X92" s="4"/>
      <c r="Y92" s="4"/>
    </row>
    <row r="93">
      <c r="A93" s="1"/>
      <c r="B93" s="4"/>
      <c r="C93" s="4"/>
      <c r="D93" s="4"/>
      <c r="E93" s="6"/>
      <c r="F93" s="7"/>
      <c r="G93" s="4"/>
      <c r="H93" s="4"/>
      <c r="I93" s="4"/>
      <c r="J93" s="4"/>
      <c r="K93" s="4"/>
      <c r="L93" s="4"/>
      <c r="M93" s="4"/>
      <c r="N93" s="4"/>
      <c r="O93" s="4"/>
      <c r="P93" s="4"/>
      <c r="Q93" s="4"/>
      <c r="R93" s="4"/>
      <c r="S93" s="4"/>
      <c r="T93" s="4"/>
      <c r="U93" s="4"/>
      <c r="V93" s="4"/>
      <c r="W93" s="4"/>
      <c r="X93" s="4"/>
      <c r="Y93" s="4"/>
    </row>
    <row r="94">
      <c r="A94" s="1"/>
      <c r="B94" s="4"/>
      <c r="C94" s="4"/>
      <c r="D94" s="4"/>
      <c r="E94" s="6"/>
      <c r="F94" s="7"/>
      <c r="G94" s="4"/>
      <c r="H94" s="4"/>
      <c r="I94" s="4"/>
      <c r="J94" s="4"/>
      <c r="K94" s="4"/>
      <c r="L94" s="4"/>
      <c r="M94" s="4"/>
      <c r="N94" s="4"/>
      <c r="O94" s="4"/>
      <c r="P94" s="4"/>
      <c r="Q94" s="4"/>
      <c r="R94" s="4"/>
      <c r="S94" s="4"/>
      <c r="T94" s="4"/>
      <c r="U94" s="4"/>
      <c r="V94" s="4"/>
      <c r="W94" s="4"/>
      <c r="X94" s="4"/>
      <c r="Y94" s="4"/>
    </row>
    <row r="95">
      <c r="A95" s="1"/>
      <c r="B95" s="4"/>
      <c r="C95" s="4"/>
      <c r="D95" s="4"/>
      <c r="E95" s="6"/>
      <c r="F95" s="7"/>
      <c r="G95" s="4"/>
      <c r="H95" s="4"/>
      <c r="I95" s="4"/>
      <c r="J95" s="4"/>
      <c r="K95" s="4"/>
      <c r="L95" s="4"/>
      <c r="M95" s="4"/>
      <c r="N95" s="4"/>
      <c r="O95" s="4"/>
      <c r="P95" s="4"/>
      <c r="Q95" s="4"/>
      <c r="R95" s="4"/>
      <c r="S95" s="4"/>
      <c r="T95" s="4"/>
      <c r="U95" s="4"/>
      <c r="V95" s="4"/>
      <c r="W95" s="4"/>
      <c r="X95" s="4"/>
      <c r="Y95" s="4"/>
    </row>
    <row r="96">
      <c r="A96" s="1"/>
      <c r="B96" s="4"/>
      <c r="C96" s="4"/>
      <c r="D96" s="4"/>
      <c r="E96" s="6"/>
      <c r="F96" s="7"/>
      <c r="G96" s="4"/>
      <c r="H96" s="4"/>
      <c r="I96" s="4"/>
      <c r="J96" s="4"/>
      <c r="K96" s="4"/>
      <c r="L96" s="4"/>
      <c r="M96" s="4"/>
      <c r="N96" s="4"/>
      <c r="O96" s="4"/>
      <c r="P96" s="4"/>
      <c r="Q96" s="4"/>
      <c r="R96" s="4"/>
      <c r="S96" s="4"/>
      <c r="T96" s="4"/>
      <c r="U96" s="4"/>
      <c r="V96" s="4"/>
      <c r="W96" s="4"/>
      <c r="X96" s="4"/>
      <c r="Y96" s="4"/>
    </row>
    <row r="97">
      <c r="A97" s="1"/>
      <c r="B97" s="4"/>
      <c r="C97" s="4"/>
      <c r="D97" s="4"/>
      <c r="E97" s="6"/>
      <c r="F97" s="7"/>
      <c r="G97" s="4"/>
      <c r="H97" s="4"/>
      <c r="I97" s="4"/>
      <c r="J97" s="4"/>
      <c r="K97" s="4"/>
      <c r="L97" s="4"/>
      <c r="M97" s="4"/>
      <c r="N97" s="4"/>
      <c r="O97" s="4"/>
      <c r="P97" s="4"/>
      <c r="Q97" s="4"/>
      <c r="R97" s="4"/>
      <c r="S97" s="4"/>
      <c r="T97" s="4"/>
      <c r="U97" s="4"/>
      <c r="V97" s="4"/>
      <c r="W97" s="4"/>
      <c r="X97" s="4"/>
      <c r="Y97" s="4"/>
    </row>
    <row r="98">
      <c r="A98" s="1"/>
      <c r="B98" s="4"/>
      <c r="C98" s="4"/>
      <c r="D98" s="4"/>
      <c r="E98" s="6"/>
      <c r="F98" s="7"/>
      <c r="G98" s="4"/>
      <c r="H98" s="4"/>
      <c r="I98" s="4"/>
      <c r="J98" s="4"/>
      <c r="K98" s="4"/>
      <c r="L98" s="4"/>
      <c r="M98" s="4"/>
      <c r="N98" s="4"/>
      <c r="O98" s="4"/>
      <c r="P98" s="4"/>
      <c r="Q98" s="4"/>
      <c r="R98" s="4"/>
      <c r="S98" s="4"/>
      <c r="T98" s="4"/>
      <c r="U98" s="4"/>
      <c r="V98" s="4"/>
      <c r="W98" s="4"/>
      <c r="X98" s="4"/>
      <c r="Y98" s="4"/>
    </row>
    <row r="99">
      <c r="A99" s="1"/>
      <c r="B99" s="4"/>
      <c r="C99" s="4"/>
      <c r="D99" s="4"/>
      <c r="E99" s="6"/>
      <c r="F99" s="7"/>
      <c r="G99" s="4"/>
      <c r="H99" s="4"/>
      <c r="I99" s="4"/>
      <c r="J99" s="4"/>
      <c r="K99" s="4"/>
      <c r="L99" s="4"/>
      <c r="M99" s="4"/>
      <c r="N99" s="4"/>
      <c r="O99" s="4"/>
      <c r="P99" s="4"/>
      <c r="Q99" s="4"/>
      <c r="R99" s="4"/>
      <c r="S99" s="4"/>
      <c r="T99" s="4"/>
      <c r="U99" s="4"/>
      <c r="V99" s="4"/>
      <c r="W99" s="4"/>
      <c r="X99" s="4"/>
      <c r="Y99" s="4"/>
    </row>
    <row r="100">
      <c r="A100" s="1"/>
      <c r="B100" s="4"/>
      <c r="C100" s="4"/>
      <c r="D100" s="4"/>
      <c r="E100" s="6"/>
      <c r="F100" s="7"/>
      <c r="G100" s="4"/>
      <c r="H100" s="4"/>
      <c r="I100" s="4"/>
      <c r="J100" s="4"/>
      <c r="K100" s="4"/>
      <c r="L100" s="4"/>
      <c r="M100" s="4"/>
      <c r="N100" s="4"/>
      <c r="O100" s="4"/>
      <c r="P100" s="4"/>
      <c r="Q100" s="4"/>
      <c r="R100" s="4"/>
      <c r="S100" s="4"/>
      <c r="T100" s="4"/>
      <c r="U100" s="4"/>
      <c r="V100" s="4"/>
      <c r="W100" s="4"/>
      <c r="X100" s="4"/>
      <c r="Y100" s="4"/>
    </row>
    <row r="101">
      <c r="A101" s="1"/>
      <c r="B101" s="4"/>
      <c r="C101" s="4"/>
      <c r="D101" s="4"/>
      <c r="E101" s="6"/>
      <c r="F101" s="7"/>
      <c r="G101" s="4"/>
      <c r="H101" s="4"/>
      <c r="I101" s="4"/>
      <c r="J101" s="4"/>
      <c r="K101" s="4"/>
      <c r="L101" s="4"/>
      <c r="M101" s="4"/>
      <c r="N101" s="4"/>
      <c r="O101" s="4"/>
      <c r="P101" s="4"/>
      <c r="Q101" s="4"/>
      <c r="R101" s="4"/>
      <c r="S101" s="4"/>
      <c r="T101" s="4"/>
      <c r="U101" s="4"/>
      <c r="V101" s="4"/>
      <c r="W101" s="4"/>
      <c r="X101" s="4"/>
      <c r="Y101" s="4"/>
    </row>
    <row r="102">
      <c r="A102" s="1"/>
      <c r="B102" s="4"/>
      <c r="C102" s="4"/>
      <c r="D102" s="4"/>
      <c r="E102" s="6"/>
      <c r="F102" s="7"/>
      <c r="G102" s="4"/>
      <c r="H102" s="4"/>
      <c r="I102" s="4"/>
      <c r="J102" s="4"/>
      <c r="K102" s="4"/>
      <c r="L102" s="4"/>
      <c r="M102" s="4"/>
      <c r="N102" s="4"/>
      <c r="O102" s="4"/>
      <c r="P102" s="4"/>
      <c r="Q102" s="4"/>
      <c r="R102" s="4"/>
      <c r="S102" s="4"/>
      <c r="T102" s="4"/>
      <c r="U102" s="4"/>
      <c r="V102" s="4"/>
      <c r="W102" s="4"/>
      <c r="X102" s="4"/>
      <c r="Y102" s="4"/>
    </row>
    <row r="103">
      <c r="A103" s="1"/>
      <c r="B103" s="4"/>
      <c r="C103" s="4"/>
      <c r="D103" s="4"/>
      <c r="E103" s="6"/>
      <c r="F103" s="7"/>
      <c r="G103" s="4"/>
      <c r="H103" s="4"/>
      <c r="I103" s="4"/>
      <c r="J103" s="4"/>
      <c r="K103" s="4"/>
      <c r="L103" s="4"/>
      <c r="M103" s="4"/>
      <c r="N103" s="4"/>
      <c r="O103" s="4"/>
      <c r="P103" s="4"/>
      <c r="Q103" s="4"/>
      <c r="R103" s="4"/>
      <c r="S103" s="4"/>
      <c r="T103" s="4"/>
      <c r="U103" s="4"/>
      <c r="V103" s="4"/>
      <c r="W103" s="4"/>
      <c r="X103" s="4"/>
      <c r="Y103" s="4"/>
    </row>
    <row r="104">
      <c r="A104" s="1"/>
      <c r="B104" s="4"/>
      <c r="C104" s="4"/>
      <c r="D104" s="4"/>
      <c r="E104" s="6"/>
      <c r="F104" s="7"/>
      <c r="G104" s="4"/>
      <c r="H104" s="4"/>
      <c r="I104" s="4"/>
      <c r="J104" s="4"/>
      <c r="K104" s="4"/>
      <c r="L104" s="4"/>
      <c r="M104" s="4"/>
      <c r="N104" s="4"/>
      <c r="O104" s="4"/>
      <c r="P104" s="4"/>
      <c r="Q104" s="4"/>
      <c r="R104" s="4"/>
      <c r="S104" s="4"/>
      <c r="T104" s="4"/>
      <c r="U104" s="4"/>
      <c r="V104" s="4"/>
      <c r="W104" s="4"/>
      <c r="X104" s="4"/>
      <c r="Y104" s="4"/>
    </row>
    <row r="105">
      <c r="A105" s="1"/>
      <c r="B105" s="4"/>
      <c r="C105" s="4"/>
      <c r="D105" s="4"/>
      <c r="E105" s="6"/>
      <c r="F105" s="7"/>
      <c r="G105" s="4"/>
      <c r="H105" s="4"/>
      <c r="I105" s="4"/>
      <c r="J105" s="4"/>
      <c r="K105" s="4"/>
      <c r="L105" s="4"/>
      <c r="M105" s="4"/>
      <c r="N105" s="4"/>
      <c r="O105" s="4"/>
      <c r="P105" s="4"/>
      <c r="Q105" s="4"/>
      <c r="R105" s="4"/>
      <c r="S105" s="4"/>
      <c r="T105" s="4"/>
      <c r="U105" s="4"/>
      <c r="V105" s="4"/>
      <c r="W105" s="4"/>
      <c r="X105" s="4"/>
      <c r="Y105" s="4"/>
    </row>
    <row r="106">
      <c r="A106" s="1"/>
      <c r="B106" s="4"/>
      <c r="C106" s="4"/>
      <c r="D106" s="4"/>
      <c r="E106" s="6"/>
      <c r="F106" s="7"/>
      <c r="G106" s="4"/>
      <c r="H106" s="4"/>
      <c r="I106" s="4"/>
      <c r="J106" s="4"/>
      <c r="K106" s="4"/>
      <c r="L106" s="4"/>
      <c r="M106" s="4"/>
      <c r="N106" s="4"/>
      <c r="O106" s="4"/>
      <c r="P106" s="4"/>
      <c r="Q106" s="4"/>
      <c r="R106" s="4"/>
      <c r="S106" s="4"/>
      <c r="T106" s="4"/>
      <c r="U106" s="4"/>
      <c r="V106" s="4"/>
      <c r="W106" s="4"/>
      <c r="X106" s="4"/>
      <c r="Y106" s="4"/>
    </row>
    <row r="107">
      <c r="A107" s="1"/>
      <c r="B107" s="4"/>
      <c r="C107" s="4"/>
      <c r="D107" s="4"/>
      <c r="E107" s="6"/>
      <c r="F107" s="7"/>
      <c r="G107" s="4"/>
      <c r="H107" s="4"/>
      <c r="I107" s="4"/>
      <c r="J107" s="4"/>
      <c r="K107" s="4"/>
      <c r="L107" s="4"/>
      <c r="M107" s="4"/>
      <c r="N107" s="4"/>
      <c r="O107" s="4"/>
      <c r="P107" s="4"/>
      <c r="Q107" s="4"/>
      <c r="R107" s="4"/>
      <c r="S107" s="4"/>
      <c r="T107" s="4"/>
      <c r="U107" s="4"/>
      <c r="V107" s="4"/>
      <c r="W107" s="4"/>
      <c r="X107" s="4"/>
      <c r="Y107" s="4"/>
    </row>
    <row r="108">
      <c r="A108" s="1"/>
      <c r="B108" s="4"/>
      <c r="C108" s="4"/>
      <c r="D108" s="4"/>
      <c r="E108" s="6"/>
      <c r="F108" s="7"/>
      <c r="G108" s="4"/>
      <c r="H108" s="4"/>
      <c r="I108" s="4"/>
      <c r="J108" s="4"/>
      <c r="K108" s="4"/>
      <c r="L108" s="4"/>
      <c r="M108" s="4"/>
      <c r="N108" s="4"/>
      <c r="O108" s="4"/>
      <c r="P108" s="4"/>
      <c r="Q108" s="4"/>
      <c r="R108" s="4"/>
      <c r="S108" s="4"/>
      <c r="T108" s="4"/>
      <c r="U108" s="4"/>
      <c r="V108" s="4"/>
      <c r="W108" s="4"/>
      <c r="X108" s="4"/>
      <c r="Y108" s="4"/>
    </row>
    <row r="109">
      <c r="A109" s="1"/>
      <c r="B109" s="4"/>
      <c r="C109" s="4"/>
      <c r="D109" s="4"/>
      <c r="E109" s="6"/>
      <c r="F109" s="7"/>
      <c r="G109" s="4"/>
      <c r="H109" s="4"/>
      <c r="I109" s="4"/>
      <c r="J109" s="4"/>
      <c r="K109" s="4"/>
      <c r="L109" s="4"/>
      <c r="M109" s="4"/>
      <c r="N109" s="4"/>
      <c r="O109" s="4"/>
      <c r="P109" s="4"/>
      <c r="Q109" s="4"/>
      <c r="R109" s="4"/>
      <c r="S109" s="4"/>
      <c r="T109" s="4"/>
      <c r="U109" s="4"/>
      <c r="V109" s="4"/>
      <c r="W109" s="4"/>
      <c r="X109" s="4"/>
      <c r="Y109" s="4"/>
    </row>
    <row r="110">
      <c r="A110" s="1"/>
      <c r="B110" s="4"/>
      <c r="C110" s="4"/>
      <c r="D110" s="4"/>
      <c r="E110" s="6"/>
      <c r="F110" s="7"/>
      <c r="G110" s="4"/>
      <c r="H110" s="4"/>
      <c r="I110" s="4"/>
      <c r="J110" s="4"/>
      <c r="K110" s="4"/>
      <c r="L110" s="4"/>
      <c r="M110" s="4"/>
      <c r="N110" s="4"/>
      <c r="O110" s="4"/>
      <c r="P110" s="4"/>
      <c r="Q110" s="4"/>
      <c r="R110" s="4"/>
      <c r="S110" s="4"/>
      <c r="T110" s="4"/>
      <c r="U110" s="4"/>
      <c r="V110" s="4"/>
      <c r="W110" s="4"/>
      <c r="X110" s="4"/>
      <c r="Y110" s="4"/>
    </row>
    <row r="111">
      <c r="A111" s="1"/>
      <c r="B111" s="4"/>
      <c r="C111" s="4"/>
      <c r="D111" s="4"/>
      <c r="E111" s="6"/>
      <c r="F111" s="7"/>
      <c r="G111" s="4"/>
      <c r="H111" s="4"/>
      <c r="I111" s="4"/>
      <c r="J111" s="4"/>
      <c r="K111" s="4"/>
      <c r="L111" s="4"/>
      <c r="M111" s="4"/>
      <c r="N111" s="4"/>
      <c r="O111" s="4"/>
      <c r="P111" s="4"/>
      <c r="Q111" s="4"/>
      <c r="R111" s="4"/>
      <c r="S111" s="4"/>
      <c r="T111" s="4"/>
      <c r="U111" s="4"/>
      <c r="V111" s="4"/>
      <c r="W111" s="4"/>
      <c r="X111" s="4"/>
      <c r="Y111" s="4"/>
    </row>
    <row r="112">
      <c r="A112" s="1"/>
      <c r="B112" s="4"/>
      <c r="C112" s="4"/>
      <c r="D112" s="4"/>
      <c r="E112" s="6"/>
      <c r="F112" s="7"/>
      <c r="G112" s="4"/>
      <c r="H112" s="4"/>
      <c r="I112" s="4"/>
      <c r="J112" s="4"/>
      <c r="K112" s="4"/>
      <c r="L112" s="4"/>
      <c r="M112" s="4"/>
      <c r="N112" s="4"/>
      <c r="O112" s="4"/>
      <c r="P112" s="4"/>
      <c r="Q112" s="4"/>
      <c r="R112" s="4"/>
      <c r="S112" s="4"/>
      <c r="T112" s="4"/>
      <c r="U112" s="4"/>
      <c r="V112" s="4"/>
      <c r="W112" s="4"/>
      <c r="X112" s="4"/>
      <c r="Y112" s="4"/>
    </row>
    <row r="113">
      <c r="A113" s="1"/>
      <c r="B113" s="4"/>
      <c r="C113" s="4"/>
      <c r="D113" s="4"/>
      <c r="E113" s="6"/>
      <c r="F113" s="7"/>
      <c r="G113" s="4"/>
      <c r="H113" s="4"/>
      <c r="I113" s="4"/>
      <c r="J113" s="4"/>
      <c r="K113" s="4"/>
      <c r="L113" s="4"/>
      <c r="M113" s="4"/>
      <c r="N113" s="4"/>
      <c r="O113" s="4"/>
      <c r="P113" s="4"/>
      <c r="Q113" s="4"/>
      <c r="R113" s="4"/>
      <c r="S113" s="4"/>
      <c r="T113" s="4"/>
      <c r="U113" s="4"/>
      <c r="V113" s="4"/>
      <c r="W113" s="4"/>
      <c r="X113" s="4"/>
      <c r="Y113" s="4"/>
    </row>
    <row r="114">
      <c r="A114" s="1"/>
      <c r="B114" s="4"/>
      <c r="C114" s="4"/>
      <c r="D114" s="4"/>
      <c r="E114" s="6"/>
      <c r="F114" s="7"/>
      <c r="G114" s="4"/>
      <c r="H114" s="4"/>
      <c r="I114" s="4"/>
      <c r="J114" s="4"/>
      <c r="K114" s="4"/>
      <c r="L114" s="4"/>
      <c r="M114" s="4"/>
      <c r="N114" s="4"/>
      <c r="O114" s="4"/>
      <c r="P114" s="4"/>
      <c r="Q114" s="4"/>
      <c r="R114" s="4"/>
      <c r="S114" s="4"/>
      <c r="T114" s="4"/>
      <c r="U114" s="4"/>
      <c r="V114" s="4"/>
      <c r="W114" s="4"/>
      <c r="X114" s="4"/>
      <c r="Y114" s="4"/>
    </row>
    <row r="115">
      <c r="A115" s="1"/>
      <c r="B115" s="4"/>
      <c r="C115" s="4"/>
      <c r="D115" s="4"/>
      <c r="E115" s="6"/>
      <c r="F115" s="7"/>
      <c r="G115" s="4"/>
      <c r="H115" s="4"/>
      <c r="I115" s="4"/>
      <c r="J115" s="4"/>
      <c r="K115" s="4"/>
      <c r="L115" s="4"/>
      <c r="M115" s="4"/>
      <c r="N115" s="4"/>
      <c r="O115" s="4"/>
      <c r="P115" s="4"/>
      <c r="Q115" s="4"/>
      <c r="R115" s="4"/>
      <c r="S115" s="4"/>
      <c r="T115" s="4"/>
      <c r="U115" s="4"/>
      <c r="V115" s="4"/>
      <c r="W115" s="4"/>
      <c r="X115" s="4"/>
      <c r="Y115" s="4"/>
    </row>
    <row r="116">
      <c r="A116" s="1"/>
      <c r="B116" s="4"/>
      <c r="C116" s="4"/>
      <c r="D116" s="4"/>
      <c r="E116" s="6"/>
      <c r="F116" s="7"/>
      <c r="G116" s="4"/>
      <c r="H116" s="4"/>
      <c r="I116" s="4"/>
      <c r="J116" s="4"/>
      <c r="K116" s="4"/>
      <c r="L116" s="4"/>
      <c r="M116" s="4"/>
      <c r="N116" s="4"/>
      <c r="O116" s="4"/>
      <c r="P116" s="4"/>
      <c r="Q116" s="4"/>
      <c r="R116" s="4"/>
      <c r="S116" s="4"/>
      <c r="T116" s="4"/>
      <c r="U116" s="4"/>
      <c r="V116" s="4"/>
      <c r="W116" s="4"/>
      <c r="X116" s="4"/>
      <c r="Y116" s="4"/>
    </row>
    <row r="117">
      <c r="A117" s="1"/>
      <c r="B117" s="4"/>
      <c r="C117" s="4"/>
      <c r="D117" s="4"/>
      <c r="E117" s="6"/>
      <c r="F117" s="7"/>
      <c r="G117" s="4"/>
      <c r="H117" s="4"/>
      <c r="I117" s="4"/>
      <c r="J117" s="4"/>
      <c r="K117" s="4"/>
      <c r="L117" s="4"/>
      <c r="M117" s="4"/>
      <c r="N117" s="4"/>
      <c r="O117" s="4"/>
      <c r="P117" s="4"/>
      <c r="Q117" s="4"/>
      <c r="R117" s="4"/>
      <c r="S117" s="4"/>
      <c r="T117" s="4"/>
      <c r="U117" s="4"/>
      <c r="V117" s="4"/>
      <c r="W117" s="4"/>
      <c r="X117" s="4"/>
      <c r="Y117" s="4"/>
    </row>
    <row r="118">
      <c r="A118" s="1"/>
      <c r="B118" s="4"/>
      <c r="C118" s="4"/>
      <c r="D118" s="4"/>
      <c r="E118" s="6"/>
      <c r="F118" s="7"/>
      <c r="G118" s="4"/>
      <c r="H118" s="4"/>
      <c r="I118" s="4"/>
      <c r="J118" s="4"/>
      <c r="K118" s="4"/>
      <c r="L118" s="4"/>
      <c r="M118" s="4"/>
      <c r="N118" s="4"/>
      <c r="O118" s="4"/>
      <c r="P118" s="4"/>
      <c r="Q118" s="4"/>
      <c r="R118" s="4"/>
      <c r="S118" s="4"/>
      <c r="T118" s="4"/>
      <c r="U118" s="4"/>
      <c r="V118" s="4"/>
      <c r="W118" s="4"/>
      <c r="X118" s="4"/>
      <c r="Y118" s="4"/>
    </row>
    <row r="119">
      <c r="A119" s="1"/>
      <c r="B119" s="4"/>
      <c r="C119" s="4"/>
      <c r="D119" s="4"/>
      <c r="E119" s="6"/>
      <c r="F119" s="7"/>
      <c r="G119" s="4"/>
      <c r="H119" s="4"/>
      <c r="I119" s="4"/>
      <c r="J119" s="4"/>
      <c r="K119" s="4"/>
      <c r="L119" s="4"/>
      <c r="M119" s="4"/>
      <c r="N119" s="4"/>
      <c r="O119" s="4"/>
      <c r="P119" s="4"/>
      <c r="Q119" s="4"/>
      <c r="R119" s="4"/>
      <c r="S119" s="4"/>
      <c r="T119" s="4"/>
      <c r="U119" s="4"/>
      <c r="V119" s="4"/>
      <c r="W119" s="4"/>
      <c r="X119" s="4"/>
      <c r="Y119" s="4"/>
    </row>
    <row r="120">
      <c r="A120" s="1"/>
      <c r="B120" s="4"/>
      <c r="C120" s="4"/>
      <c r="D120" s="4"/>
      <c r="E120" s="6"/>
      <c r="F120" s="7"/>
      <c r="G120" s="4"/>
      <c r="H120" s="4"/>
      <c r="I120" s="4"/>
      <c r="J120" s="4"/>
      <c r="K120" s="4"/>
      <c r="L120" s="4"/>
      <c r="M120" s="4"/>
      <c r="N120" s="4"/>
      <c r="O120" s="4"/>
      <c r="P120" s="4"/>
      <c r="Q120" s="4"/>
      <c r="R120" s="4"/>
      <c r="S120" s="4"/>
      <c r="T120" s="4"/>
      <c r="U120" s="4"/>
      <c r="V120" s="4"/>
      <c r="W120" s="4"/>
      <c r="X120" s="4"/>
      <c r="Y120" s="4"/>
    </row>
    <row r="121">
      <c r="A121" s="1"/>
      <c r="B121" s="4"/>
      <c r="C121" s="4"/>
      <c r="D121" s="4"/>
      <c r="E121" s="6"/>
      <c r="F121" s="7"/>
      <c r="G121" s="4"/>
      <c r="H121" s="4"/>
      <c r="I121" s="4"/>
      <c r="J121" s="4"/>
      <c r="K121" s="4"/>
      <c r="L121" s="4"/>
      <c r="M121" s="4"/>
      <c r="N121" s="4"/>
      <c r="O121" s="4"/>
      <c r="P121" s="4"/>
      <c r="Q121" s="4"/>
      <c r="R121" s="4"/>
      <c r="S121" s="4"/>
      <c r="T121" s="4"/>
      <c r="U121" s="4"/>
      <c r="V121" s="4"/>
      <c r="W121" s="4"/>
      <c r="X121" s="4"/>
      <c r="Y121" s="4"/>
    </row>
    <row r="122">
      <c r="A122" s="1"/>
      <c r="B122" s="4"/>
      <c r="C122" s="4"/>
      <c r="D122" s="4"/>
      <c r="E122" s="6"/>
      <c r="F122" s="7"/>
      <c r="G122" s="4"/>
      <c r="H122" s="4"/>
      <c r="I122" s="4"/>
      <c r="J122" s="4"/>
      <c r="K122" s="4"/>
      <c r="L122" s="4"/>
      <c r="M122" s="4"/>
      <c r="N122" s="4"/>
      <c r="O122" s="4"/>
      <c r="P122" s="4"/>
      <c r="Q122" s="4"/>
      <c r="R122" s="4"/>
      <c r="S122" s="4"/>
      <c r="T122" s="4"/>
      <c r="U122" s="4"/>
      <c r="V122" s="4"/>
      <c r="W122" s="4"/>
      <c r="X122" s="4"/>
      <c r="Y122" s="4"/>
    </row>
    <row r="123">
      <c r="A123" s="1"/>
      <c r="B123" s="4"/>
      <c r="C123" s="4"/>
      <c r="D123" s="4"/>
      <c r="E123" s="6"/>
      <c r="F123" s="7"/>
      <c r="G123" s="4"/>
      <c r="H123" s="4"/>
      <c r="I123" s="4"/>
      <c r="J123" s="4"/>
      <c r="K123" s="4"/>
      <c r="L123" s="4"/>
      <c r="M123" s="4"/>
      <c r="N123" s="4"/>
      <c r="O123" s="4"/>
      <c r="P123" s="4"/>
      <c r="Q123" s="4"/>
      <c r="R123" s="4"/>
      <c r="S123" s="4"/>
      <c r="T123" s="4"/>
      <c r="U123" s="4"/>
      <c r="V123" s="4"/>
      <c r="W123" s="4"/>
      <c r="X123" s="4"/>
      <c r="Y123" s="4"/>
    </row>
    <row r="124">
      <c r="A124" s="1"/>
      <c r="B124" s="4"/>
      <c r="C124" s="4"/>
      <c r="D124" s="4"/>
      <c r="E124" s="6"/>
      <c r="F124" s="7"/>
      <c r="G124" s="4"/>
      <c r="H124" s="4"/>
      <c r="I124" s="4"/>
      <c r="J124" s="4"/>
      <c r="K124" s="4"/>
      <c r="L124" s="4"/>
      <c r="M124" s="4"/>
      <c r="N124" s="4"/>
      <c r="O124" s="4"/>
      <c r="P124" s="4"/>
      <c r="Q124" s="4"/>
      <c r="R124" s="4"/>
      <c r="S124" s="4"/>
      <c r="T124" s="4"/>
      <c r="U124" s="4"/>
      <c r="V124" s="4"/>
      <c r="W124" s="4"/>
      <c r="X124" s="4"/>
      <c r="Y124" s="4"/>
    </row>
    <row r="125">
      <c r="A125" s="1"/>
      <c r="B125" s="4"/>
      <c r="C125" s="4"/>
      <c r="D125" s="4"/>
      <c r="E125" s="6"/>
      <c r="F125" s="7"/>
      <c r="G125" s="4"/>
      <c r="H125" s="4"/>
      <c r="I125" s="4"/>
      <c r="J125" s="4"/>
      <c r="K125" s="4"/>
      <c r="L125" s="4"/>
      <c r="M125" s="4"/>
      <c r="N125" s="4"/>
      <c r="O125" s="4"/>
      <c r="P125" s="4"/>
      <c r="Q125" s="4"/>
      <c r="R125" s="4"/>
      <c r="S125" s="4"/>
      <c r="T125" s="4"/>
      <c r="U125" s="4"/>
      <c r="V125" s="4"/>
      <c r="W125" s="4"/>
      <c r="X125" s="4"/>
      <c r="Y125" s="4"/>
    </row>
    <row r="126">
      <c r="A126" s="1"/>
      <c r="B126" s="4"/>
      <c r="C126" s="4"/>
      <c r="D126" s="4"/>
      <c r="E126" s="6"/>
      <c r="F126" s="7"/>
      <c r="G126" s="4"/>
      <c r="H126" s="4"/>
      <c r="I126" s="4"/>
      <c r="J126" s="4"/>
      <c r="K126" s="4"/>
      <c r="L126" s="4"/>
      <c r="M126" s="4"/>
      <c r="N126" s="4"/>
      <c r="O126" s="4"/>
      <c r="P126" s="4"/>
      <c r="Q126" s="4"/>
      <c r="R126" s="4"/>
      <c r="S126" s="4"/>
      <c r="T126" s="4"/>
      <c r="U126" s="4"/>
      <c r="V126" s="4"/>
      <c r="W126" s="4"/>
      <c r="X126" s="4"/>
      <c r="Y126" s="4"/>
    </row>
    <row r="127">
      <c r="A127" s="1"/>
      <c r="B127" s="4"/>
      <c r="C127" s="4"/>
      <c r="D127" s="4"/>
      <c r="E127" s="6"/>
      <c r="F127" s="7"/>
      <c r="G127" s="4"/>
      <c r="H127" s="4"/>
      <c r="I127" s="4"/>
      <c r="J127" s="4"/>
      <c r="K127" s="4"/>
      <c r="L127" s="4"/>
      <c r="M127" s="4"/>
      <c r="N127" s="4"/>
      <c r="O127" s="4"/>
      <c r="P127" s="4"/>
      <c r="Q127" s="4"/>
      <c r="R127" s="4"/>
      <c r="S127" s="4"/>
      <c r="T127" s="4"/>
      <c r="U127" s="4"/>
      <c r="V127" s="4"/>
      <c r="W127" s="4"/>
      <c r="X127" s="4"/>
      <c r="Y127" s="4"/>
    </row>
    <row r="128">
      <c r="A128" s="1"/>
      <c r="B128" s="4"/>
      <c r="C128" s="4"/>
      <c r="D128" s="4"/>
      <c r="E128" s="6"/>
      <c r="F128" s="7"/>
      <c r="G128" s="4"/>
      <c r="H128" s="4"/>
      <c r="I128" s="4"/>
      <c r="J128" s="4"/>
      <c r="K128" s="4"/>
      <c r="L128" s="4"/>
      <c r="M128" s="4"/>
      <c r="N128" s="4"/>
      <c r="O128" s="4"/>
      <c r="P128" s="4"/>
      <c r="Q128" s="4"/>
      <c r="R128" s="4"/>
      <c r="S128" s="4"/>
      <c r="T128" s="4"/>
      <c r="U128" s="4"/>
      <c r="V128" s="4"/>
      <c r="W128" s="4"/>
      <c r="X128" s="4"/>
      <c r="Y128" s="4"/>
    </row>
    <row r="129">
      <c r="A129" s="1"/>
      <c r="B129" s="4"/>
      <c r="C129" s="4"/>
      <c r="D129" s="4"/>
      <c r="E129" s="6"/>
      <c r="F129" s="7"/>
      <c r="G129" s="4"/>
      <c r="H129" s="4"/>
      <c r="I129" s="4"/>
      <c r="J129" s="4"/>
      <c r="K129" s="4"/>
      <c r="L129" s="4"/>
      <c r="M129" s="4"/>
      <c r="N129" s="4"/>
      <c r="O129" s="4"/>
      <c r="P129" s="4"/>
      <c r="Q129" s="4"/>
      <c r="R129" s="4"/>
      <c r="S129" s="4"/>
      <c r="T129" s="4"/>
      <c r="U129" s="4"/>
      <c r="V129" s="4"/>
      <c r="W129" s="4"/>
      <c r="X129" s="4"/>
      <c r="Y129" s="4"/>
    </row>
    <row r="130">
      <c r="A130" s="1"/>
      <c r="B130" s="4"/>
      <c r="C130" s="4"/>
      <c r="D130" s="4"/>
      <c r="E130" s="6"/>
      <c r="F130" s="7"/>
      <c r="G130" s="4"/>
      <c r="H130" s="4"/>
      <c r="I130" s="4"/>
      <c r="J130" s="4"/>
      <c r="K130" s="4"/>
      <c r="L130" s="4"/>
      <c r="M130" s="4"/>
      <c r="N130" s="4"/>
      <c r="O130" s="4"/>
      <c r="P130" s="4"/>
      <c r="Q130" s="4"/>
      <c r="R130" s="4"/>
      <c r="S130" s="4"/>
      <c r="T130" s="4"/>
      <c r="U130" s="4"/>
      <c r="V130" s="4"/>
      <c r="W130" s="4"/>
      <c r="X130" s="4"/>
      <c r="Y130" s="4"/>
    </row>
    <row r="131">
      <c r="A131" s="1"/>
      <c r="B131" s="4"/>
      <c r="C131" s="4"/>
      <c r="D131" s="4"/>
      <c r="E131" s="6"/>
      <c r="F131" s="7"/>
      <c r="G131" s="4"/>
      <c r="H131" s="4"/>
      <c r="I131" s="4"/>
      <c r="J131" s="4"/>
      <c r="K131" s="4"/>
      <c r="L131" s="4"/>
      <c r="M131" s="4"/>
      <c r="N131" s="4"/>
      <c r="O131" s="4"/>
      <c r="P131" s="4"/>
      <c r="Q131" s="4"/>
      <c r="R131" s="4"/>
      <c r="S131" s="4"/>
      <c r="T131" s="4"/>
      <c r="U131" s="4"/>
      <c r="V131" s="4"/>
      <c r="W131" s="4"/>
      <c r="X131" s="4"/>
      <c r="Y131" s="4"/>
    </row>
    <row r="132">
      <c r="A132" s="1"/>
      <c r="B132" s="4"/>
      <c r="C132" s="4"/>
      <c r="D132" s="4"/>
      <c r="E132" s="6"/>
      <c r="F132" s="7"/>
      <c r="G132" s="4"/>
      <c r="H132" s="4"/>
      <c r="I132" s="4"/>
      <c r="J132" s="4"/>
      <c r="K132" s="4"/>
      <c r="L132" s="4"/>
      <c r="M132" s="4"/>
      <c r="N132" s="4"/>
      <c r="O132" s="4"/>
      <c r="P132" s="4"/>
      <c r="Q132" s="4"/>
      <c r="R132" s="4"/>
      <c r="S132" s="4"/>
      <c r="T132" s="4"/>
      <c r="U132" s="4"/>
      <c r="V132" s="4"/>
      <c r="W132" s="4"/>
      <c r="X132" s="4"/>
      <c r="Y132" s="4"/>
    </row>
    <row r="133">
      <c r="A133" s="1"/>
      <c r="B133" s="4"/>
      <c r="C133" s="4"/>
      <c r="D133" s="4"/>
      <c r="E133" s="6"/>
      <c r="F133" s="7"/>
      <c r="G133" s="4"/>
      <c r="H133" s="4"/>
      <c r="I133" s="4"/>
      <c r="J133" s="4"/>
      <c r="K133" s="4"/>
      <c r="L133" s="4"/>
      <c r="M133" s="4"/>
      <c r="N133" s="4"/>
      <c r="O133" s="4"/>
      <c r="P133" s="4"/>
      <c r="Q133" s="4"/>
      <c r="R133" s="4"/>
      <c r="S133" s="4"/>
      <c r="T133" s="4"/>
      <c r="U133" s="4"/>
      <c r="V133" s="4"/>
      <c r="W133" s="4"/>
      <c r="X133" s="4"/>
      <c r="Y133" s="4"/>
    </row>
    <row r="134">
      <c r="A134" s="1"/>
      <c r="B134" s="4"/>
      <c r="C134" s="4"/>
      <c r="D134" s="4"/>
      <c r="E134" s="6"/>
      <c r="F134" s="7"/>
      <c r="G134" s="4"/>
      <c r="H134" s="4"/>
      <c r="I134" s="4"/>
      <c r="J134" s="4"/>
      <c r="K134" s="4"/>
      <c r="L134" s="4"/>
      <c r="M134" s="4"/>
      <c r="N134" s="4"/>
      <c r="O134" s="4"/>
      <c r="P134" s="4"/>
      <c r="Q134" s="4"/>
      <c r="R134" s="4"/>
      <c r="S134" s="4"/>
      <c r="T134" s="4"/>
      <c r="U134" s="4"/>
      <c r="V134" s="4"/>
      <c r="W134" s="4"/>
      <c r="X134" s="4"/>
      <c r="Y134" s="4"/>
    </row>
    <row r="135">
      <c r="A135" s="1"/>
      <c r="B135" s="4"/>
      <c r="C135" s="4"/>
      <c r="D135" s="4"/>
      <c r="E135" s="6"/>
      <c r="F135" s="7"/>
      <c r="G135" s="4"/>
      <c r="H135" s="4"/>
      <c r="I135" s="4"/>
      <c r="J135" s="4"/>
      <c r="K135" s="4"/>
      <c r="L135" s="4"/>
      <c r="M135" s="4"/>
      <c r="N135" s="4"/>
      <c r="O135" s="4"/>
      <c r="P135" s="4"/>
      <c r="Q135" s="4"/>
      <c r="R135" s="4"/>
      <c r="S135" s="4"/>
      <c r="T135" s="4"/>
      <c r="U135" s="4"/>
      <c r="V135" s="4"/>
      <c r="W135" s="4"/>
      <c r="X135" s="4"/>
      <c r="Y135" s="4"/>
    </row>
    <row r="136">
      <c r="A136" s="1"/>
      <c r="B136" s="4"/>
      <c r="C136" s="4"/>
      <c r="D136" s="4"/>
      <c r="E136" s="6"/>
      <c r="F136" s="7"/>
      <c r="G136" s="4"/>
      <c r="H136" s="4"/>
      <c r="I136" s="4"/>
      <c r="J136" s="4"/>
      <c r="K136" s="4"/>
      <c r="L136" s="4"/>
      <c r="M136" s="4"/>
      <c r="N136" s="4"/>
      <c r="O136" s="4"/>
      <c r="P136" s="4"/>
      <c r="Q136" s="4"/>
      <c r="R136" s="4"/>
      <c r="S136" s="4"/>
      <c r="T136" s="4"/>
      <c r="U136" s="4"/>
      <c r="V136" s="4"/>
      <c r="W136" s="4"/>
      <c r="X136" s="4"/>
      <c r="Y136" s="4"/>
    </row>
    <row r="137">
      <c r="A137" s="1"/>
      <c r="B137" s="4"/>
      <c r="C137" s="4"/>
      <c r="D137" s="4"/>
      <c r="E137" s="6"/>
      <c r="F137" s="7"/>
      <c r="G137" s="4"/>
      <c r="H137" s="4"/>
      <c r="I137" s="4"/>
      <c r="J137" s="4"/>
      <c r="K137" s="4"/>
      <c r="L137" s="4"/>
      <c r="M137" s="4"/>
      <c r="N137" s="4"/>
      <c r="O137" s="4"/>
      <c r="P137" s="4"/>
      <c r="Q137" s="4"/>
      <c r="R137" s="4"/>
      <c r="S137" s="4"/>
      <c r="T137" s="4"/>
      <c r="U137" s="4"/>
      <c r="V137" s="4"/>
      <c r="W137" s="4"/>
      <c r="X137" s="4"/>
      <c r="Y137" s="4"/>
    </row>
    <row r="138">
      <c r="A138" s="1"/>
      <c r="B138" s="4"/>
      <c r="C138" s="4"/>
      <c r="D138" s="4"/>
      <c r="E138" s="6"/>
      <c r="F138" s="7"/>
      <c r="G138" s="4"/>
      <c r="H138" s="4"/>
      <c r="I138" s="4"/>
      <c r="J138" s="4"/>
      <c r="K138" s="4"/>
      <c r="L138" s="4"/>
      <c r="M138" s="4"/>
      <c r="N138" s="4"/>
      <c r="O138" s="4"/>
      <c r="P138" s="4"/>
      <c r="Q138" s="4"/>
      <c r="R138" s="4"/>
      <c r="S138" s="4"/>
      <c r="T138" s="4"/>
      <c r="U138" s="4"/>
      <c r="V138" s="4"/>
      <c r="W138" s="4"/>
      <c r="X138" s="4"/>
      <c r="Y138" s="4"/>
    </row>
    <row r="139">
      <c r="A139" s="1"/>
      <c r="B139" s="4"/>
      <c r="C139" s="4"/>
      <c r="D139" s="4"/>
      <c r="E139" s="6"/>
      <c r="F139" s="7"/>
      <c r="G139" s="4"/>
      <c r="H139" s="4"/>
      <c r="I139" s="4"/>
      <c r="J139" s="4"/>
      <c r="K139" s="4"/>
      <c r="L139" s="4"/>
      <c r="M139" s="4"/>
      <c r="N139" s="4"/>
      <c r="O139" s="4"/>
      <c r="P139" s="4"/>
      <c r="Q139" s="4"/>
      <c r="R139" s="4"/>
      <c r="S139" s="4"/>
      <c r="T139" s="4"/>
      <c r="U139" s="4"/>
      <c r="V139" s="4"/>
      <c r="W139" s="4"/>
      <c r="X139" s="4"/>
      <c r="Y139" s="4"/>
    </row>
    <row r="140">
      <c r="A140" s="1"/>
      <c r="B140" s="4"/>
      <c r="C140" s="4"/>
      <c r="D140" s="4"/>
      <c r="E140" s="6"/>
      <c r="F140" s="7"/>
      <c r="G140" s="4"/>
      <c r="H140" s="4"/>
      <c r="I140" s="4"/>
      <c r="J140" s="4"/>
      <c r="K140" s="4"/>
      <c r="L140" s="4"/>
      <c r="M140" s="4"/>
      <c r="N140" s="4"/>
      <c r="O140" s="4"/>
      <c r="P140" s="4"/>
      <c r="Q140" s="4"/>
      <c r="R140" s="4"/>
      <c r="S140" s="4"/>
      <c r="T140" s="4"/>
      <c r="U140" s="4"/>
      <c r="V140" s="4"/>
      <c r="W140" s="4"/>
      <c r="X140" s="4"/>
      <c r="Y140" s="4"/>
    </row>
    <row r="141">
      <c r="A141" s="1"/>
      <c r="B141" s="4"/>
      <c r="C141" s="4"/>
      <c r="D141" s="4"/>
      <c r="E141" s="6"/>
      <c r="F141" s="7"/>
      <c r="G141" s="4"/>
      <c r="H141" s="4"/>
      <c r="I141" s="4"/>
      <c r="J141" s="4"/>
      <c r="K141" s="4"/>
      <c r="L141" s="4"/>
      <c r="M141" s="4"/>
      <c r="N141" s="4"/>
      <c r="O141" s="4"/>
      <c r="P141" s="4"/>
      <c r="Q141" s="4"/>
      <c r="R141" s="4"/>
      <c r="S141" s="4"/>
      <c r="T141" s="4"/>
      <c r="U141" s="4"/>
      <c r="V141" s="4"/>
      <c r="W141" s="4"/>
      <c r="X141" s="4"/>
      <c r="Y141" s="4"/>
    </row>
    <row r="142">
      <c r="A142" s="1"/>
      <c r="B142" s="4"/>
      <c r="C142" s="4"/>
      <c r="D142" s="4"/>
      <c r="E142" s="6"/>
      <c r="F142" s="7"/>
      <c r="G142" s="4"/>
      <c r="H142" s="4"/>
      <c r="I142" s="4"/>
      <c r="J142" s="4"/>
      <c r="K142" s="4"/>
      <c r="L142" s="4"/>
      <c r="M142" s="4"/>
      <c r="N142" s="4"/>
      <c r="O142" s="4"/>
      <c r="P142" s="4"/>
      <c r="Q142" s="4"/>
      <c r="R142" s="4"/>
      <c r="S142" s="4"/>
      <c r="T142" s="4"/>
      <c r="U142" s="4"/>
      <c r="V142" s="4"/>
      <c r="W142" s="4"/>
      <c r="X142" s="4"/>
      <c r="Y142" s="4"/>
    </row>
    <row r="143">
      <c r="A143" s="1"/>
      <c r="B143" s="4"/>
      <c r="C143" s="4"/>
      <c r="D143" s="4"/>
      <c r="E143" s="6"/>
      <c r="F143" s="7"/>
      <c r="G143" s="4"/>
      <c r="H143" s="4"/>
      <c r="I143" s="4"/>
      <c r="J143" s="4"/>
      <c r="K143" s="4"/>
      <c r="L143" s="4"/>
      <c r="M143" s="4"/>
      <c r="N143" s="4"/>
      <c r="O143" s="4"/>
      <c r="P143" s="4"/>
      <c r="Q143" s="4"/>
      <c r="R143" s="4"/>
      <c r="S143" s="4"/>
      <c r="T143" s="4"/>
      <c r="U143" s="4"/>
      <c r="V143" s="4"/>
      <c r="W143" s="4"/>
      <c r="X143" s="4"/>
      <c r="Y143" s="4"/>
    </row>
    <row r="144">
      <c r="A144" s="1"/>
      <c r="B144" s="4"/>
      <c r="C144" s="4"/>
      <c r="D144" s="4"/>
      <c r="E144" s="6"/>
      <c r="F144" s="7"/>
      <c r="G144" s="4"/>
      <c r="H144" s="4"/>
      <c r="I144" s="4"/>
      <c r="J144" s="4"/>
      <c r="K144" s="4"/>
      <c r="L144" s="4"/>
      <c r="M144" s="4"/>
      <c r="N144" s="4"/>
      <c r="O144" s="4"/>
      <c r="P144" s="4"/>
      <c r="Q144" s="4"/>
      <c r="R144" s="4"/>
      <c r="S144" s="4"/>
      <c r="T144" s="4"/>
      <c r="U144" s="4"/>
      <c r="V144" s="4"/>
      <c r="W144" s="4"/>
      <c r="X144" s="4"/>
      <c r="Y144" s="4"/>
    </row>
    <row r="145">
      <c r="A145" s="1"/>
      <c r="B145" s="4"/>
      <c r="C145" s="4"/>
      <c r="D145" s="4"/>
      <c r="E145" s="6"/>
      <c r="F145" s="7"/>
      <c r="G145" s="4"/>
      <c r="H145" s="4"/>
      <c r="I145" s="4"/>
      <c r="J145" s="4"/>
      <c r="K145" s="4"/>
      <c r="L145" s="4"/>
      <c r="M145" s="4"/>
      <c r="N145" s="4"/>
      <c r="O145" s="4"/>
      <c r="P145" s="4"/>
      <c r="Q145" s="4"/>
      <c r="R145" s="4"/>
      <c r="S145" s="4"/>
      <c r="T145" s="4"/>
      <c r="U145" s="4"/>
      <c r="V145" s="4"/>
      <c r="W145" s="4"/>
      <c r="X145" s="4"/>
      <c r="Y145" s="4"/>
    </row>
    <row r="146">
      <c r="A146" s="1"/>
      <c r="B146" s="4"/>
      <c r="C146" s="4"/>
      <c r="D146" s="4"/>
      <c r="E146" s="6"/>
      <c r="F146" s="7"/>
      <c r="G146" s="4"/>
      <c r="H146" s="4"/>
      <c r="I146" s="4"/>
      <c r="J146" s="4"/>
      <c r="K146" s="4"/>
      <c r="L146" s="4"/>
      <c r="M146" s="4"/>
      <c r="N146" s="4"/>
      <c r="O146" s="4"/>
      <c r="P146" s="4"/>
      <c r="Q146" s="4"/>
      <c r="R146" s="4"/>
      <c r="S146" s="4"/>
      <c r="T146" s="4"/>
      <c r="U146" s="4"/>
      <c r="V146" s="4"/>
      <c r="W146" s="4"/>
      <c r="X146" s="4"/>
      <c r="Y146" s="4"/>
    </row>
    <row r="147">
      <c r="A147" s="1"/>
      <c r="B147" s="4"/>
      <c r="C147" s="4"/>
      <c r="D147" s="4"/>
      <c r="E147" s="6"/>
      <c r="F147" s="7"/>
      <c r="G147" s="4"/>
      <c r="H147" s="4"/>
      <c r="I147" s="4"/>
      <c r="J147" s="4"/>
      <c r="K147" s="4"/>
      <c r="L147" s="4"/>
      <c r="M147" s="4"/>
      <c r="N147" s="4"/>
      <c r="O147" s="4"/>
      <c r="P147" s="4"/>
      <c r="Q147" s="4"/>
      <c r="R147" s="4"/>
      <c r="S147" s="4"/>
      <c r="T147" s="4"/>
      <c r="U147" s="4"/>
      <c r="V147" s="4"/>
      <c r="W147" s="4"/>
      <c r="X147" s="4"/>
      <c r="Y147" s="4"/>
    </row>
    <row r="148">
      <c r="A148" s="1"/>
      <c r="B148" s="4"/>
      <c r="C148" s="4"/>
      <c r="D148" s="4"/>
      <c r="E148" s="6"/>
      <c r="F148" s="7"/>
      <c r="G148" s="4"/>
      <c r="H148" s="4"/>
      <c r="I148" s="4"/>
      <c r="J148" s="4"/>
      <c r="K148" s="4"/>
      <c r="L148" s="4"/>
      <c r="M148" s="4"/>
      <c r="N148" s="4"/>
      <c r="O148" s="4"/>
      <c r="P148" s="4"/>
      <c r="Q148" s="4"/>
      <c r="R148" s="4"/>
      <c r="S148" s="4"/>
      <c r="T148" s="4"/>
      <c r="U148" s="4"/>
      <c r="V148" s="4"/>
      <c r="W148" s="4"/>
      <c r="X148" s="4"/>
      <c r="Y148" s="4"/>
    </row>
    <row r="149">
      <c r="A149" s="1"/>
      <c r="B149" s="4"/>
      <c r="C149" s="4"/>
      <c r="D149" s="4"/>
      <c r="E149" s="6"/>
      <c r="F149" s="7"/>
      <c r="G149" s="4"/>
      <c r="H149" s="4"/>
      <c r="I149" s="4"/>
      <c r="J149" s="4"/>
      <c r="K149" s="4"/>
      <c r="L149" s="4"/>
      <c r="M149" s="4"/>
      <c r="N149" s="4"/>
      <c r="O149" s="4"/>
      <c r="P149" s="4"/>
      <c r="Q149" s="4"/>
      <c r="R149" s="4"/>
      <c r="S149" s="4"/>
      <c r="T149" s="4"/>
      <c r="U149" s="4"/>
      <c r="V149" s="4"/>
      <c r="W149" s="4"/>
      <c r="X149" s="4"/>
      <c r="Y149" s="4"/>
    </row>
    <row r="150">
      <c r="A150" s="1"/>
      <c r="B150" s="4"/>
      <c r="C150" s="4"/>
      <c r="D150" s="4"/>
      <c r="E150" s="6"/>
      <c r="F150" s="7"/>
      <c r="G150" s="4"/>
      <c r="H150" s="4"/>
      <c r="I150" s="4"/>
      <c r="J150" s="4"/>
      <c r="K150" s="4"/>
      <c r="L150" s="4"/>
      <c r="M150" s="4"/>
      <c r="N150" s="4"/>
      <c r="O150" s="4"/>
      <c r="P150" s="4"/>
      <c r="Q150" s="4"/>
      <c r="R150" s="4"/>
      <c r="S150" s="4"/>
      <c r="T150" s="4"/>
      <c r="U150" s="4"/>
      <c r="V150" s="4"/>
      <c r="W150" s="4"/>
      <c r="X150" s="4"/>
      <c r="Y150" s="4"/>
    </row>
    <row r="151">
      <c r="A151" s="1"/>
      <c r="B151" s="4"/>
      <c r="C151" s="4"/>
      <c r="D151" s="4"/>
      <c r="E151" s="6"/>
      <c r="F151" s="7"/>
      <c r="G151" s="4"/>
      <c r="H151" s="4"/>
      <c r="I151" s="4"/>
      <c r="J151" s="4"/>
      <c r="K151" s="4"/>
      <c r="L151" s="4"/>
      <c r="M151" s="4"/>
      <c r="N151" s="4"/>
      <c r="O151" s="4"/>
      <c r="P151" s="4"/>
      <c r="Q151" s="4"/>
      <c r="R151" s="4"/>
      <c r="S151" s="4"/>
      <c r="T151" s="4"/>
      <c r="U151" s="4"/>
      <c r="V151" s="4"/>
      <c r="W151" s="4"/>
      <c r="X151" s="4"/>
      <c r="Y151" s="4"/>
    </row>
    <row r="152">
      <c r="A152" s="1"/>
      <c r="B152" s="4"/>
      <c r="C152" s="4"/>
      <c r="D152" s="4"/>
      <c r="E152" s="6"/>
      <c r="F152" s="7"/>
      <c r="G152" s="4"/>
      <c r="H152" s="4"/>
      <c r="I152" s="4"/>
      <c r="J152" s="4"/>
      <c r="K152" s="4"/>
      <c r="L152" s="4"/>
      <c r="M152" s="4"/>
      <c r="N152" s="4"/>
      <c r="O152" s="4"/>
      <c r="P152" s="4"/>
      <c r="Q152" s="4"/>
      <c r="R152" s="4"/>
      <c r="S152" s="4"/>
      <c r="T152" s="4"/>
      <c r="U152" s="4"/>
      <c r="V152" s="4"/>
      <c r="W152" s="4"/>
      <c r="X152" s="4"/>
      <c r="Y152" s="4"/>
    </row>
    <row r="153">
      <c r="A153" s="1"/>
      <c r="B153" s="4"/>
      <c r="C153" s="4"/>
      <c r="D153" s="4"/>
      <c r="E153" s="6"/>
      <c r="F153" s="7"/>
      <c r="G153" s="4"/>
      <c r="H153" s="4"/>
      <c r="I153" s="4"/>
      <c r="J153" s="4"/>
      <c r="K153" s="4"/>
      <c r="L153" s="4"/>
      <c r="M153" s="4"/>
      <c r="N153" s="4"/>
      <c r="O153" s="4"/>
      <c r="P153" s="4"/>
      <c r="Q153" s="4"/>
      <c r="R153" s="4"/>
      <c r="S153" s="4"/>
      <c r="T153" s="4"/>
      <c r="U153" s="4"/>
      <c r="V153" s="4"/>
      <c r="W153" s="4"/>
      <c r="X153" s="4"/>
      <c r="Y153" s="4"/>
    </row>
    <row r="154">
      <c r="A154" s="1"/>
      <c r="B154" s="4"/>
      <c r="C154" s="4"/>
      <c r="D154" s="4"/>
      <c r="E154" s="6"/>
      <c r="F154" s="7"/>
      <c r="G154" s="4"/>
      <c r="H154" s="4"/>
      <c r="I154" s="4"/>
      <c r="J154" s="4"/>
      <c r="K154" s="4"/>
      <c r="L154" s="4"/>
      <c r="M154" s="4"/>
      <c r="N154" s="4"/>
      <c r="O154" s="4"/>
      <c r="P154" s="4"/>
      <c r="Q154" s="4"/>
      <c r="R154" s="4"/>
      <c r="S154" s="4"/>
      <c r="T154" s="4"/>
      <c r="U154" s="4"/>
      <c r="V154" s="4"/>
      <c r="W154" s="4"/>
      <c r="X154" s="4"/>
      <c r="Y154" s="4"/>
    </row>
    <row r="155">
      <c r="A155" s="1"/>
      <c r="B155" s="4"/>
      <c r="C155" s="4"/>
      <c r="D155" s="4"/>
      <c r="E155" s="6"/>
      <c r="F155" s="7"/>
      <c r="G155" s="4"/>
      <c r="H155" s="4"/>
      <c r="I155" s="4"/>
      <c r="J155" s="4"/>
      <c r="K155" s="4"/>
      <c r="L155" s="4"/>
      <c r="M155" s="4"/>
      <c r="N155" s="4"/>
      <c r="O155" s="4"/>
      <c r="P155" s="4"/>
      <c r="Q155" s="4"/>
      <c r="R155" s="4"/>
      <c r="S155" s="4"/>
      <c r="T155" s="4"/>
      <c r="U155" s="4"/>
      <c r="V155" s="4"/>
      <c r="W155" s="4"/>
      <c r="X155" s="4"/>
      <c r="Y155" s="4"/>
    </row>
    <row r="156">
      <c r="A156" s="1"/>
      <c r="B156" s="4"/>
      <c r="C156" s="4"/>
      <c r="D156" s="4"/>
      <c r="E156" s="6"/>
      <c r="F156" s="7"/>
      <c r="G156" s="4"/>
      <c r="H156" s="4"/>
      <c r="I156" s="4"/>
      <c r="J156" s="4"/>
      <c r="K156" s="4"/>
      <c r="L156" s="4"/>
      <c r="M156" s="4"/>
      <c r="N156" s="4"/>
      <c r="O156" s="4"/>
      <c r="P156" s="4"/>
      <c r="Q156" s="4"/>
      <c r="R156" s="4"/>
      <c r="S156" s="4"/>
      <c r="T156" s="4"/>
      <c r="U156" s="4"/>
      <c r="V156" s="4"/>
      <c r="W156" s="4"/>
      <c r="X156" s="4"/>
      <c r="Y156" s="4"/>
    </row>
    <row r="157">
      <c r="A157" s="1"/>
      <c r="B157" s="4"/>
      <c r="C157" s="4"/>
      <c r="D157" s="4"/>
      <c r="E157" s="6"/>
      <c r="F157" s="7"/>
      <c r="G157" s="4"/>
      <c r="H157" s="4"/>
      <c r="I157" s="4"/>
      <c r="J157" s="4"/>
      <c r="K157" s="4"/>
      <c r="L157" s="4"/>
      <c r="M157" s="4"/>
      <c r="N157" s="4"/>
      <c r="O157" s="4"/>
      <c r="P157" s="4"/>
      <c r="Q157" s="4"/>
      <c r="R157" s="4"/>
      <c r="S157" s="4"/>
      <c r="T157" s="4"/>
      <c r="U157" s="4"/>
      <c r="V157" s="4"/>
      <c r="W157" s="4"/>
      <c r="X157" s="4"/>
      <c r="Y157" s="4"/>
    </row>
    <row r="158">
      <c r="A158" s="1"/>
      <c r="B158" s="4"/>
      <c r="C158" s="4"/>
      <c r="D158" s="4"/>
      <c r="E158" s="6"/>
      <c r="F158" s="7"/>
      <c r="G158" s="4"/>
      <c r="H158" s="4"/>
      <c r="I158" s="4"/>
      <c r="J158" s="4"/>
      <c r="K158" s="4"/>
      <c r="L158" s="4"/>
      <c r="M158" s="4"/>
      <c r="N158" s="4"/>
      <c r="O158" s="4"/>
      <c r="P158" s="4"/>
      <c r="Q158" s="4"/>
      <c r="R158" s="4"/>
      <c r="S158" s="4"/>
      <c r="T158" s="4"/>
      <c r="U158" s="4"/>
      <c r="V158" s="4"/>
      <c r="W158" s="4"/>
      <c r="X158" s="4"/>
      <c r="Y158" s="4"/>
    </row>
    <row r="159">
      <c r="A159" s="1"/>
      <c r="B159" s="4"/>
      <c r="C159" s="4"/>
      <c r="D159" s="4"/>
      <c r="E159" s="6"/>
      <c r="F159" s="7"/>
      <c r="G159" s="4"/>
      <c r="H159" s="4"/>
      <c r="I159" s="4"/>
      <c r="J159" s="4"/>
      <c r="K159" s="4"/>
      <c r="L159" s="4"/>
      <c r="M159" s="4"/>
      <c r="N159" s="4"/>
      <c r="O159" s="4"/>
      <c r="P159" s="4"/>
      <c r="Q159" s="4"/>
      <c r="R159" s="4"/>
      <c r="S159" s="4"/>
      <c r="T159" s="4"/>
      <c r="U159" s="4"/>
      <c r="V159" s="4"/>
      <c r="W159" s="4"/>
      <c r="X159" s="4"/>
      <c r="Y159" s="4"/>
    </row>
    <row r="160">
      <c r="A160" s="1"/>
      <c r="B160" s="4"/>
      <c r="C160" s="4"/>
      <c r="D160" s="4"/>
      <c r="E160" s="6"/>
      <c r="F160" s="7"/>
      <c r="G160" s="4"/>
      <c r="H160" s="4"/>
      <c r="I160" s="4"/>
      <c r="J160" s="4"/>
      <c r="K160" s="4"/>
      <c r="L160" s="4"/>
      <c r="M160" s="4"/>
      <c r="N160" s="4"/>
      <c r="O160" s="4"/>
      <c r="P160" s="4"/>
      <c r="Q160" s="4"/>
      <c r="R160" s="4"/>
      <c r="S160" s="4"/>
      <c r="T160" s="4"/>
      <c r="U160" s="4"/>
      <c r="V160" s="4"/>
      <c r="W160" s="4"/>
      <c r="X160" s="4"/>
      <c r="Y160" s="4"/>
    </row>
    <row r="161">
      <c r="A161" s="1"/>
      <c r="B161" s="4"/>
      <c r="C161" s="4"/>
      <c r="D161" s="4"/>
      <c r="E161" s="6"/>
      <c r="F161" s="7"/>
      <c r="G161" s="4"/>
      <c r="H161" s="4"/>
      <c r="I161" s="4"/>
      <c r="J161" s="4"/>
      <c r="K161" s="4"/>
      <c r="L161" s="4"/>
      <c r="M161" s="4"/>
      <c r="N161" s="4"/>
      <c r="O161" s="4"/>
      <c r="P161" s="4"/>
      <c r="Q161" s="4"/>
      <c r="R161" s="4"/>
      <c r="S161" s="4"/>
      <c r="T161" s="4"/>
      <c r="U161" s="4"/>
      <c r="V161" s="4"/>
      <c r="W161" s="4"/>
      <c r="X161" s="4"/>
      <c r="Y161" s="4"/>
    </row>
    <row r="162">
      <c r="A162" s="1"/>
      <c r="B162" s="4"/>
      <c r="C162" s="4"/>
      <c r="D162" s="4"/>
      <c r="E162" s="6"/>
      <c r="F162" s="7"/>
      <c r="G162" s="4"/>
      <c r="H162" s="4"/>
      <c r="I162" s="4"/>
      <c r="J162" s="4"/>
      <c r="K162" s="4"/>
      <c r="L162" s="4"/>
      <c r="M162" s="4"/>
      <c r="N162" s="4"/>
      <c r="O162" s="4"/>
      <c r="P162" s="4"/>
      <c r="Q162" s="4"/>
      <c r="R162" s="4"/>
      <c r="S162" s="4"/>
      <c r="T162" s="4"/>
      <c r="U162" s="4"/>
      <c r="V162" s="4"/>
      <c r="W162" s="4"/>
      <c r="X162" s="4"/>
      <c r="Y162" s="4"/>
    </row>
    <row r="163">
      <c r="A163" s="1"/>
      <c r="B163" s="4"/>
      <c r="C163" s="4"/>
      <c r="D163" s="4"/>
      <c r="E163" s="6"/>
      <c r="F163" s="7"/>
      <c r="G163" s="4"/>
      <c r="H163" s="4"/>
      <c r="I163" s="4"/>
      <c r="J163" s="4"/>
      <c r="K163" s="4"/>
      <c r="L163" s="4"/>
      <c r="M163" s="4"/>
      <c r="N163" s="4"/>
      <c r="O163" s="4"/>
      <c r="P163" s="4"/>
      <c r="Q163" s="4"/>
      <c r="R163" s="4"/>
      <c r="S163" s="4"/>
      <c r="T163" s="4"/>
      <c r="U163" s="4"/>
      <c r="V163" s="4"/>
      <c r="W163" s="4"/>
      <c r="X163" s="4"/>
      <c r="Y163" s="4"/>
    </row>
    <row r="164">
      <c r="A164" s="1"/>
      <c r="B164" s="4"/>
      <c r="C164" s="4"/>
      <c r="D164" s="4"/>
      <c r="E164" s="6"/>
      <c r="F164" s="7"/>
      <c r="G164" s="4"/>
      <c r="H164" s="4"/>
      <c r="I164" s="4"/>
      <c r="J164" s="4"/>
      <c r="K164" s="4"/>
      <c r="L164" s="4"/>
      <c r="M164" s="4"/>
      <c r="N164" s="4"/>
      <c r="O164" s="4"/>
      <c r="P164" s="4"/>
      <c r="Q164" s="4"/>
      <c r="R164" s="4"/>
      <c r="S164" s="4"/>
      <c r="T164" s="4"/>
      <c r="U164" s="4"/>
      <c r="V164" s="4"/>
      <c r="W164" s="4"/>
      <c r="X164" s="4"/>
      <c r="Y164" s="4"/>
    </row>
    <row r="165">
      <c r="A165" s="1"/>
      <c r="B165" s="4"/>
      <c r="C165" s="4"/>
      <c r="D165" s="4"/>
      <c r="E165" s="6"/>
      <c r="F165" s="7"/>
      <c r="G165" s="4"/>
      <c r="H165" s="4"/>
      <c r="I165" s="4"/>
      <c r="J165" s="4"/>
      <c r="K165" s="4"/>
      <c r="L165" s="4"/>
      <c r="M165" s="4"/>
      <c r="N165" s="4"/>
      <c r="O165" s="4"/>
      <c r="P165" s="4"/>
      <c r="Q165" s="4"/>
      <c r="R165" s="4"/>
      <c r="S165" s="4"/>
      <c r="T165" s="4"/>
      <c r="U165" s="4"/>
      <c r="V165" s="4"/>
      <c r="W165" s="4"/>
      <c r="X165" s="4"/>
      <c r="Y165" s="4"/>
    </row>
    <row r="166">
      <c r="A166" s="1"/>
      <c r="B166" s="4"/>
      <c r="C166" s="4"/>
      <c r="D166" s="4"/>
      <c r="E166" s="6"/>
      <c r="F166" s="7"/>
      <c r="G166" s="4"/>
      <c r="H166" s="4"/>
      <c r="I166" s="4"/>
      <c r="J166" s="4"/>
      <c r="K166" s="4"/>
      <c r="L166" s="4"/>
      <c r="M166" s="4"/>
      <c r="N166" s="4"/>
      <c r="O166" s="4"/>
      <c r="P166" s="4"/>
      <c r="Q166" s="4"/>
      <c r="R166" s="4"/>
      <c r="S166" s="4"/>
      <c r="T166" s="4"/>
      <c r="U166" s="4"/>
      <c r="V166" s="4"/>
      <c r="W166" s="4"/>
      <c r="X166" s="4"/>
      <c r="Y166" s="4"/>
    </row>
    <row r="167">
      <c r="A167" s="1"/>
      <c r="B167" s="4"/>
      <c r="C167" s="4"/>
      <c r="D167" s="4"/>
      <c r="E167" s="6"/>
      <c r="F167" s="7"/>
      <c r="G167" s="4"/>
      <c r="H167" s="4"/>
      <c r="I167" s="4"/>
      <c r="J167" s="4"/>
      <c r="K167" s="4"/>
      <c r="L167" s="4"/>
      <c r="M167" s="4"/>
      <c r="N167" s="4"/>
      <c r="O167" s="4"/>
      <c r="P167" s="4"/>
      <c r="Q167" s="4"/>
      <c r="R167" s="4"/>
      <c r="S167" s="4"/>
      <c r="T167" s="4"/>
      <c r="U167" s="4"/>
      <c r="V167" s="4"/>
      <c r="W167" s="4"/>
      <c r="X167" s="4"/>
      <c r="Y167" s="4"/>
    </row>
    <row r="168">
      <c r="A168" s="1"/>
      <c r="B168" s="4"/>
      <c r="C168" s="4"/>
      <c r="D168" s="4"/>
      <c r="E168" s="6"/>
      <c r="F168" s="7"/>
      <c r="G168" s="4"/>
      <c r="H168" s="4"/>
      <c r="I168" s="4"/>
      <c r="J168" s="4"/>
      <c r="K168" s="4"/>
      <c r="L168" s="4"/>
      <c r="M168" s="4"/>
      <c r="N168" s="4"/>
      <c r="O168" s="4"/>
      <c r="P168" s="4"/>
      <c r="Q168" s="4"/>
      <c r="R168" s="4"/>
      <c r="S168" s="4"/>
      <c r="T168" s="4"/>
      <c r="U168" s="4"/>
      <c r="V168" s="4"/>
      <c r="W168" s="4"/>
      <c r="X168" s="4"/>
      <c r="Y168" s="4"/>
    </row>
    <row r="169">
      <c r="A169" s="1"/>
      <c r="B169" s="4"/>
      <c r="C169" s="4"/>
      <c r="D169" s="4"/>
      <c r="E169" s="6"/>
      <c r="F169" s="7"/>
      <c r="G169" s="4"/>
      <c r="H169" s="4"/>
      <c r="I169" s="4"/>
      <c r="J169" s="4"/>
      <c r="K169" s="4"/>
      <c r="L169" s="4"/>
      <c r="M169" s="4"/>
      <c r="N169" s="4"/>
      <c r="O169" s="4"/>
      <c r="P169" s="4"/>
      <c r="Q169" s="4"/>
      <c r="R169" s="4"/>
      <c r="S169" s="4"/>
      <c r="T169" s="4"/>
      <c r="U169" s="4"/>
      <c r="V169" s="4"/>
      <c r="W169" s="4"/>
      <c r="X169" s="4"/>
      <c r="Y169" s="4"/>
    </row>
    <row r="170">
      <c r="A170" s="1"/>
      <c r="B170" s="4"/>
      <c r="C170" s="4"/>
      <c r="D170" s="4"/>
      <c r="E170" s="6"/>
      <c r="F170" s="7"/>
      <c r="G170" s="4"/>
      <c r="H170" s="4"/>
      <c r="I170" s="4"/>
      <c r="J170" s="4"/>
      <c r="K170" s="4"/>
      <c r="L170" s="4"/>
      <c r="M170" s="4"/>
      <c r="N170" s="4"/>
      <c r="O170" s="4"/>
      <c r="P170" s="4"/>
      <c r="Q170" s="4"/>
      <c r="R170" s="4"/>
      <c r="S170" s="4"/>
      <c r="T170" s="4"/>
      <c r="U170" s="4"/>
      <c r="V170" s="4"/>
      <c r="W170" s="4"/>
      <c r="X170" s="4"/>
      <c r="Y170" s="4"/>
    </row>
    <row r="171">
      <c r="A171" s="1"/>
      <c r="B171" s="4"/>
      <c r="C171" s="4"/>
      <c r="D171" s="4"/>
      <c r="E171" s="6"/>
      <c r="F171" s="7"/>
      <c r="G171" s="4"/>
      <c r="H171" s="4"/>
      <c r="I171" s="4"/>
      <c r="J171" s="4"/>
      <c r="K171" s="4"/>
      <c r="L171" s="4"/>
      <c r="M171" s="4"/>
      <c r="N171" s="4"/>
      <c r="O171" s="4"/>
      <c r="P171" s="4"/>
      <c r="Q171" s="4"/>
      <c r="R171" s="4"/>
      <c r="S171" s="4"/>
      <c r="T171" s="4"/>
      <c r="U171" s="4"/>
      <c r="V171" s="4"/>
      <c r="W171" s="4"/>
      <c r="X171" s="4"/>
      <c r="Y171" s="4"/>
    </row>
    <row r="172">
      <c r="A172" s="1"/>
      <c r="B172" s="4"/>
      <c r="C172" s="4"/>
      <c r="D172" s="4"/>
      <c r="E172" s="6"/>
      <c r="F172" s="7"/>
      <c r="G172" s="4"/>
      <c r="H172" s="4"/>
      <c r="I172" s="4"/>
      <c r="J172" s="4"/>
      <c r="K172" s="4"/>
      <c r="L172" s="4"/>
      <c r="M172" s="4"/>
      <c r="N172" s="4"/>
      <c r="O172" s="4"/>
      <c r="P172" s="4"/>
      <c r="Q172" s="4"/>
      <c r="R172" s="4"/>
      <c r="S172" s="4"/>
      <c r="T172" s="4"/>
      <c r="U172" s="4"/>
      <c r="V172" s="4"/>
      <c r="W172" s="4"/>
      <c r="X172" s="4"/>
      <c r="Y172" s="4"/>
    </row>
    <row r="173">
      <c r="A173" s="1"/>
      <c r="B173" s="4"/>
      <c r="C173" s="4"/>
      <c r="D173" s="4"/>
      <c r="E173" s="6"/>
      <c r="F173" s="7"/>
      <c r="G173" s="4"/>
      <c r="H173" s="4"/>
      <c r="I173" s="4"/>
      <c r="J173" s="4"/>
      <c r="K173" s="4"/>
      <c r="L173" s="4"/>
      <c r="M173" s="4"/>
      <c r="N173" s="4"/>
      <c r="O173" s="4"/>
      <c r="P173" s="4"/>
      <c r="Q173" s="4"/>
      <c r="R173" s="4"/>
      <c r="S173" s="4"/>
      <c r="T173" s="4"/>
      <c r="U173" s="4"/>
      <c r="V173" s="4"/>
      <c r="W173" s="4"/>
      <c r="X173" s="4"/>
      <c r="Y173" s="4"/>
    </row>
    <row r="174">
      <c r="A174" s="1"/>
      <c r="B174" s="4"/>
      <c r="C174" s="4"/>
      <c r="D174" s="4"/>
      <c r="E174" s="6"/>
      <c r="F174" s="7"/>
      <c r="G174" s="4"/>
      <c r="H174" s="4"/>
      <c r="I174" s="4"/>
      <c r="J174" s="4"/>
      <c r="K174" s="4"/>
      <c r="L174" s="4"/>
      <c r="M174" s="4"/>
      <c r="N174" s="4"/>
      <c r="O174" s="4"/>
      <c r="P174" s="4"/>
      <c r="Q174" s="4"/>
      <c r="R174" s="4"/>
      <c r="S174" s="4"/>
      <c r="T174" s="4"/>
      <c r="U174" s="4"/>
      <c r="V174" s="4"/>
      <c r="W174" s="4"/>
      <c r="X174" s="4"/>
      <c r="Y174" s="4"/>
    </row>
    <row r="175">
      <c r="A175" s="1"/>
      <c r="B175" s="4"/>
      <c r="C175" s="4"/>
      <c r="D175" s="4"/>
      <c r="E175" s="6"/>
      <c r="F175" s="7"/>
      <c r="G175" s="4"/>
      <c r="H175" s="4"/>
      <c r="I175" s="4"/>
      <c r="J175" s="4"/>
      <c r="K175" s="4"/>
      <c r="L175" s="4"/>
      <c r="M175" s="4"/>
      <c r="N175" s="4"/>
      <c r="O175" s="4"/>
      <c r="P175" s="4"/>
      <c r="Q175" s="4"/>
      <c r="R175" s="4"/>
      <c r="S175" s="4"/>
      <c r="T175" s="4"/>
      <c r="U175" s="4"/>
      <c r="V175" s="4"/>
      <c r="W175" s="4"/>
      <c r="X175" s="4"/>
      <c r="Y175" s="4"/>
    </row>
    <row r="176">
      <c r="A176" s="1"/>
      <c r="B176" s="4"/>
      <c r="C176" s="4"/>
      <c r="D176" s="4"/>
      <c r="E176" s="6"/>
      <c r="F176" s="7"/>
      <c r="G176" s="4"/>
      <c r="H176" s="4"/>
      <c r="I176" s="4"/>
      <c r="J176" s="4"/>
      <c r="K176" s="4"/>
      <c r="L176" s="4"/>
      <c r="M176" s="4"/>
      <c r="N176" s="4"/>
      <c r="O176" s="4"/>
      <c r="P176" s="4"/>
      <c r="Q176" s="4"/>
      <c r="R176" s="4"/>
      <c r="S176" s="4"/>
      <c r="T176" s="4"/>
      <c r="U176" s="4"/>
      <c r="V176" s="4"/>
      <c r="W176" s="4"/>
      <c r="X176" s="4"/>
      <c r="Y176" s="4"/>
    </row>
    <row r="177">
      <c r="A177" s="1"/>
      <c r="B177" s="4"/>
      <c r="C177" s="4"/>
      <c r="D177" s="4"/>
      <c r="E177" s="6"/>
      <c r="F177" s="7"/>
      <c r="G177" s="4"/>
      <c r="H177" s="4"/>
      <c r="I177" s="4"/>
      <c r="J177" s="4"/>
      <c r="K177" s="4"/>
      <c r="L177" s="4"/>
      <c r="M177" s="4"/>
      <c r="N177" s="4"/>
      <c r="O177" s="4"/>
      <c r="P177" s="4"/>
      <c r="Q177" s="4"/>
      <c r="R177" s="4"/>
      <c r="S177" s="4"/>
      <c r="T177" s="4"/>
      <c r="U177" s="4"/>
      <c r="V177" s="4"/>
      <c r="W177" s="4"/>
      <c r="X177" s="4"/>
      <c r="Y177" s="4"/>
    </row>
    <row r="178">
      <c r="A178" s="1"/>
      <c r="B178" s="4"/>
      <c r="C178" s="4"/>
      <c r="D178" s="4"/>
      <c r="E178" s="6"/>
      <c r="F178" s="7"/>
      <c r="G178" s="4"/>
      <c r="H178" s="4"/>
      <c r="I178" s="4"/>
      <c r="J178" s="4"/>
      <c r="K178" s="4"/>
      <c r="L178" s="4"/>
      <c r="M178" s="4"/>
      <c r="N178" s="4"/>
      <c r="O178" s="4"/>
      <c r="P178" s="4"/>
      <c r="Q178" s="4"/>
      <c r="R178" s="4"/>
      <c r="S178" s="4"/>
      <c r="T178" s="4"/>
      <c r="U178" s="4"/>
      <c r="V178" s="4"/>
      <c r="W178" s="4"/>
      <c r="X178" s="4"/>
      <c r="Y178" s="4"/>
    </row>
    <row r="179">
      <c r="A179" s="1"/>
      <c r="B179" s="4"/>
      <c r="C179" s="4"/>
      <c r="D179" s="4"/>
      <c r="E179" s="6"/>
      <c r="F179" s="7"/>
      <c r="G179" s="4"/>
      <c r="H179" s="4"/>
      <c r="I179" s="4"/>
      <c r="J179" s="4"/>
      <c r="K179" s="4"/>
      <c r="L179" s="4"/>
      <c r="M179" s="4"/>
      <c r="N179" s="4"/>
      <c r="O179" s="4"/>
      <c r="P179" s="4"/>
      <c r="Q179" s="4"/>
      <c r="R179" s="4"/>
      <c r="S179" s="4"/>
      <c r="T179" s="4"/>
      <c r="U179" s="4"/>
      <c r="V179" s="4"/>
      <c r="W179" s="4"/>
      <c r="X179" s="4"/>
      <c r="Y179" s="4"/>
    </row>
    <row r="180">
      <c r="A180" s="1"/>
      <c r="B180" s="4"/>
      <c r="C180" s="4"/>
      <c r="D180" s="4"/>
      <c r="E180" s="6"/>
      <c r="F180" s="7"/>
      <c r="G180" s="4"/>
      <c r="H180" s="4"/>
      <c r="I180" s="4"/>
      <c r="J180" s="4"/>
      <c r="K180" s="4"/>
      <c r="L180" s="4"/>
      <c r="M180" s="4"/>
      <c r="N180" s="4"/>
      <c r="O180" s="4"/>
      <c r="P180" s="4"/>
      <c r="Q180" s="4"/>
      <c r="R180" s="4"/>
      <c r="S180" s="4"/>
      <c r="T180" s="4"/>
      <c r="U180" s="4"/>
      <c r="V180" s="4"/>
      <c r="W180" s="4"/>
      <c r="X180" s="4"/>
      <c r="Y180" s="4"/>
    </row>
    <row r="181">
      <c r="A181" s="1"/>
      <c r="B181" s="4"/>
      <c r="C181" s="4"/>
      <c r="D181" s="4"/>
      <c r="E181" s="6"/>
      <c r="F181" s="7"/>
      <c r="G181" s="4"/>
      <c r="H181" s="4"/>
      <c r="I181" s="4"/>
      <c r="J181" s="4"/>
      <c r="K181" s="4"/>
      <c r="L181" s="4"/>
      <c r="M181" s="4"/>
      <c r="N181" s="4"/>
      <c r="O181" s="4"/>
      <c r="P181" s="4"/>
      <c r="Q181" s="4"/>
      <c r="R181" s="4"/>
      <c r="S181" s="4"/>
      <c r="T181" s="4"/>
      <c r="U181" s="4"/>
      <c r="V181" s="4"/>
      <c r="W181" s="4"/>
      <c r="X181" s="4"/>
      <c r="Y181" s="4"/>
    </row>
    <row r="182">
      <c r="A182" s="1"/>
      <c r="B182" s="4"/>
      <c r="C182" s="4"/>
      <c r="D182" s="4"/>
      <c r="E182" s="6"/>
      <c r="F182" s="7"/>
      <c r="G182" s="4"/>
      <c r="H182" s="4"/>
      <c r="I182" s="4"/>
      <c r="J182" s="4"/>
      <c r="K182" s="4"/>
      <c r="L182" s="4"/>
      <c r="M182" s="4"/>
      <c r="N182" s="4"/>
      <c r="O182" s="4"/>
      <c r="P182" s="4"/>
      <c r="Q182" s="4"/>
      <c r="R182" s="4"/>
      <c r="S182" s="4"/>
      <c r="T182" s="4"/>
      <c r="U182" s="4"/>
      <c r="V182" s="4"/>
      <c r="W182" s="4"/>
      <c r="X182" s="4"/>
      <c r="Y182" s="4"/>
    </row>
    <row r="183">
      <c r="A183" s="1"/>
      <c r="B183" s="4"/>
      <c r="C183" s="4"/>
      <c r="D183" s="4"/>
      <c r="E183" s="6"/>
      <c r="F183" s="7"/>
      <c r="G183" s="4"/>
      <c r="H183" s="4"/>
      <c r="I183" s="4"/>
      <c r="J183" s="4"/>
      <c r="K183" s="4"/>
      <c r="L183" s="4"/>
      <c r="M183" s="4"/>
      <c r="N183" s="4"/>
      <c r="O183" s="4"/>
      <c r="P183" s="4"/>
      <c r="Q183" s="4"/>
      <c r="R183" s="4"/>
      <c r="S183" s="4"/>
      <c r="T183" s="4"/>
      <c r="U183" s="4"/>
      <c r="V183" s="4"/>
      <c r="W183" s="4"/>
      <c r="X183" s="4"/>
      <c r="Y183" s="4"/>
    </row>
    <row r="184">
      <c r="A184" s="1"/>
      <c r="B184" s="4"/>
      <c r="C184" s="4"/>
      <c r="D184" s="4"/>
      <c r="E184" s="6"/>
      <c r="F184" s="7"/>
      <c r="G184" s="4"/>
      <c r="H184" s="4"/>
      <c r="I184" s="4"/>
      <c r="J184" s="4"/>
      <c r="K184" s="4"/>
      <c r="L184" s="4"/>
      <c r="M184" s="4"/>
      <c r="N184" s="4"/>
      <c r="O184" s="4"/>
      <c r="P184" s="4"/>
      <c r="Q184" s="4"/>
      <c r="R184" s="4"/>
      <c r="S184" s="4"/>
      <c r="T184" s="4"/>
      <c r="U184" s="4"/>
      <c r="V184" s="4"/>
      <c r="W184" s="4"/>
      <c r="X184" s="4"/>
      <c r="Y184" s="4"/>
    </row>
    <row r="185">
      <c r="A185" s="1"/>
      <c r="B185" s="4"/>
      <c r="C185" s="4"/>
      <c r="D185" s="4"/>
      <c r="E185" s="6"/>
      <c r="F185" s="7"/>
      <c r="G185" s="4"/>
      <c r="H185" s="4"/>
      <c r="I185" s="4"/>
      <c r="J185" s="4"/>
      <c r="K185" s="4"/>
      <c r="L185" s="4"/>
      <c r="M185" s="4"/>
      <c r="N185" s="4"/>
      <c r="O185" s="4"/>
      <c r="P185" s="4"/>
      <c r="Q185" s="4"/>
      <c r="R185" s="4"/>
      <c r="S185" s="4"/>
      <c r="T185" s="4"/>
      <c r="U185" s="4"/>
      <c r="V185" s="4"/>
      <c r="W185" s="4"/>
      <c r="X185" s="4"/>
      <c r="Y185" s="4"/>
    </row>
    <row r="186">
      <c r="A186" s="1"/>
      <c r="B186" s="4"/>
      <c r="C186" s="4"/>
      <c r="D186" s="4"/>
      <c r="E186" s="6"/>
      <c r="F186" s="7"/>
      <c r="G186" s="4"/>
      <c r="H186" s="4"/>
      <c r="I186" s="4"/>
      <c r="J186" s="4"/>
      <c r="K186" s="4"/>
      <c r="L186" s="4"/>
      <c r="M186" s="4"/>
      <c r="N186" s="4"/>
      <c r="O186" s="4"/>
      <c r="P186" s="4"/>
      <c r="Q186" s="4"/>
      <c r="R186" s="4"/>
      <c r="S186" s="4"/>
      <c r="T186" s="4"/>
      <c r="U186" s="4"/>
      <c r="V186" s="4"/>
      <c r="W186" s="4"/>
      <c r="X186" s="4"/>
      <c r="Y186" s="4"/>
    </row>
    <row r="187">
      <c r="A187" s="1"/>
      <c r="B187" s="4"/>
      <c r="C187" s="4"/>
      <c r="D187" s="4"/>
      <c r="E187" s="6"/>
      <c r="F187" s="7"/>
      <c r="G187" s="4"/>
      <c r="H187" s="4"/>
      <c r="I187" s="4"/>
      <c r="J187" s="4"/>
      <c r="K187" s="4"/>
      <c r="L187" s="4"/>
      <c r="M187" s="4"/>
      <c r="N187" s="4"/>
      <c r="O187" s="4"/>
      <c r="P187" s="4"/>
      <c r="Q187" s="4"/>
      <c r="R187" s="4"/>
      <c r="S187" s="4"/>
      <c r="T187" s="4"/>
      <c r="U187" s="4"/>
      <c r="V187" s="4"/>
      <c r="W187" s="4"/>
      <c r="X187" s="4"/>
      <c r="Y187" s="4"/>
    </row>
    <row r="188">
      <c r="A188" s="1"/>
      <c r="B188" s="4"/>
      <c r="C188" s="4"/>
      <c r="D188" s="4"/>
      <c r="E188" s="6"/>
      <c r="F188" s="7"/>
      <c r="G188" s="4"/>
      <c r="H188" s="4"/>
      <c r="I188" s="4"/>
      <c r="J188" s="4"/>
      <c r="K188" s="4"/>
      <c r="L188" s="4"/>
      <c r="M188" s="4"/>
      <c r="N188" s="4"/>
      <c r="O188" s="4"/>
      <c r="P188" s="4"/>
      <c r="Q188" s="4"/>
      <c r="R188" s="4"/>
      <c r="S188" s="4"/>
      <c r="T188" s="4"/>
      <c r="U188" s="4"/>
      <c r="V188" s="4"/>
      <c r="W188" s="4"/>
      <c r="X188" s="4"/>
      <c r="Y188" s="4"/>
    </row>
    <row r="189">
      <c r="A189" s="1"/>
      <c r="B189" s="4"/>
      <c r="C189" s="4"/>
      <c r="D189" s="4"/>
      <c r="E189" s="6"/>
      <c r="F189" s="7"/>
      <c r="G189" s="4"/>
      <c r="H189" s="4"/>
      <c r="I189" s="4"/>
      <c r="J189" s="4"/>
      <c r="K189" s="4"/>
      <c r="L189" s="4"/>
      <c r="M189" s="4"/>
      <c r="N189" s="4"/>
      <c r="O189" s="4"/>
      <c r="P189" s="4"/>
      <c r="Q189" s="4"/>
      <c r="R189" s="4"/>
      <c r="S189" s="4"/>
      <c r="T189" s="4"/>
      <c r="U189" s="4"/>
      <c r="V189" s="4"/>
      <c r="W189" s="4"/>
      <c r="X189" s="4"/>
      <c r="Y189" s="4"/>
    </row>
    <row r="190">
      <c r="A190" s="1"/>
      <c r="B190" s="4"/>
      <c r="C190" s="4"/>
      <c r="D190" s="4"/>
      <c r="E190" s="6"/>
      <c r="F190" s="7"/>
      <c r="G190" s="4"/>
      <c r="H190" s="4"/>
      <c r="I190" s="4"/>
      <c r="J190" s="4"/>
      <c r="K190" s="4"/>
      <c r="L190" s="4"/>
      <c r="M190" s="4"/>
      <c r="N190" s="4"/>
      <c r="O190" s="4"/>
      <c r="P190" s="4"/>
      <c r="Q190" s="4"/>
      <c r="R190" s="4"/>
      <c r="S190" s="4"/>
      <c r="T190" s="4"/>
      <c r="U190" s="4"/>
      <c r="V190" s="4"/>
      <c r="W190" s="4"/>
      <c r="X190" s="4"/>
      <c r="Y190" s="4"/>
    </row>
    <row r="191">
      <c r="A191" s="1"/>
      <c r="B191" s="4"/>
      <c r="C191" s="4"/>
      <c r="D191" s="4"/>
      <c r="E191" s="6"/>
      <c r="F191" s="7"/>
      <c r="G191" s="4"/>
      <c r="H191" s="4"/>
      <c r="I191" s="4"/>
      <c r="J191" s="4"/>
      <c r="K191" s="4"/>
      <c r="L191" s="4"/>
      <c r="M191" s="4"/>
      <c r="N191" s="4"/>
      <c r="O191" s="4"/>
      <c r="P191" s="4"/>
      <c r="Q191" s="4"/>
      <c r="R191" s="4"/>
      <c r="S191" s="4"/>
      <c r="T191" s="4"/>
      <c r="U191" s="4"/>
      <c r="V191" s="4"/>
      <c r="W191" s="4"/>
      <c r="X191" s="4"/>
      <c r="Y191" s="4"/>
    </row>
    <row r="192">
      <c r="A192" s="1"/>
      <c r="B192" s="4"/>
      <c r="C192" s="4"/>
      <c r="D192" s="4"/>
      <c r="E192" s="6"/>
      <c r="F192" s="7"/>
      <c r="G192" s="4"/>
      <c r="H192" s="4"/>
      <c r="I192" s="4"/>
      <c r="J192" s="4"/>
      <c r="K192" s="4"/>
      <c r="L192" s="4"/>
      <c r="M192" s="4"/>
      <c r="N192" s="4"/>
      <c r="O192" s="4"/>
      <c r="P192" s="4"/>
      <c r="Q192" s="4"/>
      <c r="R192" s="4"/>
      <c r="S192" s="4"/>
      <c r="T192" s="4"/>
      <c r="U192" s="4"/>
      <c r="V192" s="4"/>
      <c r="W192" s="4"/>
      <c r="X192" s="4"/>
      <c r="Y192" s="4"/>
    </row>
    <row r="193">
      <c r="A193" s="1"/>
      <c r="B193" s="4"/>
      <c r="C193" s="4"/>
      <c r="D193" s="4"/>
      <c r="E193" s="6"/>
      <c r="F193" s="7"/>
      <c r="G193" s="4"/>
      <c r="H193" s="4"/>
      <c r="I193" s="4"/>
      <c r="J193" s="4"/>
      <c r="K193" s="4"/>
      <c r="L193" s="4"/>
      <c r="M193" s="4"/>
      <c r="N193" s="4"/>
      <c r="O193" s="4"/>
      <c r="P193" s="4"/>
      <c r="Q193" s="4"/>
      <c r="R193" s="4"/>
      <c r="S193" s="4"/>
      <c r="T193" s="4"/>
      <c r="U193" s="4"/>
      <c r="V193" s="4"/>
      <c r="W193" s="4"/>
      <c r="X193" s="4"/>
      <c r="Y193" s="4"/>
    </row>
    <row r="194">
      <c r="A194" s="1"/>
      <c r="B194" s="4"/>
      <c r="C194" s="4"/>
      <c r="D194" s="4"/>
      <c r="E194" s="6"/>
      <c r="F194" s="7"/>
      <c r="G194" s="4"/>
      <c r="H194" s="4"/>
      <c r="I194" s="4"/>
      <c r="J194" s="4"/>
      <c r="K194" s="4"/>
      <c r="L194" s="4"/>
      <c r="M194" s="4"/>
      <c r="N194" s="4"/>
      <c r="O194" s="4"/>
      <c r="P194" s="4"/>
      <c r="Q194" s="4"/>
      <c r="R194" s="4"/>
      <c r="S194" s="4"/>
      <c r="T194" s="4"/>
      <c r="U194" s="4"/>
      <c r="V194" s="4"/>
      <c r="W194" s="4"/>
      <c r="X194" s="4"/>
      <c r="Y194" s="4"/>
    </row>
    <row r="195">
      <c r="A195" s="1"/>
      <c r="B195" s="4"/>
      <c r="C195" s="4"/>
      <c r="D195" s="4"/>
      <c r="E195" s="6"/>
      <c r="F195" s="7"/>
      <c r="G195" s="4"/>
      <c r="H195" s="4"/>
      <c r="I195" s="4"/>
      <c r="J195" s="4"/>
      <c r="K195" s="4"/>
      <c r="L195" s="4"/>
      <c r="M195" s="4"/>
      <c r="N195" s="4"/>
      <c r="O195" s="4"/>
      <c r="P195" s="4"/>
      <c r="Q195" s="4"/>
      <c r="R195" s="4"/>
      <c r="S195" s="4"/>
      <c r="T195" s="4"/>
      <c r="U195" s="4"/>
      <c r="V195" s="4"/>
      <c r="W195" s="4"/>
      <c r="X195" s="4"/>
      <c r="Y195" s="4"/>
    </row>
    <row r="196">
      <c r="A196" s="1"/>
      <c r="B196" s="4"/>
      <c r="C196" s="4"/>
      <c r="D196" s="4"/>
      <c r="E196" s="6"/>
      <c r="F196" s="7"/>
      <c r="G196" s="4"/>
      <c r="H196" s="4"/>
      <c r="I196" s="4"/>
      <c r="J196" s="4"/>
      <c r="K196" s="4"/>
      <c r="L196" s="4"/>
      <c r="M196" s="4"/>
      <c r="N196" s="4"/>
      <c r="O196" s="4"/>
      <c r="P196" s="4"/>
      <c r="Q196" s="4"/>
      <c r="R196" s="4"/>
      <c r="S196" s="4"/>
      <c r="T196" s="4"/>
      <c r="U196" s="4"/>
      <c r="V196" s="4"/>
      <c r="W196" s="4"/>
      <c r="X196" s="4"/>
      <c r="Y196" s="4"/>
    </row>
    <row r="197">
      <c r="A197" s="1"/>
      <c r="B197" s="4"/>
      <c r="C197" s="4"/>
      <c r="D197" s="4"/>
      <c r="E197" s="6"/>
      <c r="F197" s="7"/>
      <c r="G197" s="4"/>
      <c r="H197" s="4"/>
      <c r="I197" s="4"/>
      <c r="J197" s="4"/>
      <c r="K197" s="4"/>
      <c r="L197" s="4"/>
      <c r="M197" s="4"/>
      <c r="N197" s="4"/>
      <c r="O197" s="4"/>
      <c r="P197" s="4"/>
      <c r="Q197" s="4"/>
      <c r="R197" s="4"/>
      <c r="S197" s="4"/>
      <c r="T197" s="4"/>
      <c r="U197" s="4"/>
      <c r="V197" s="4"/>
      <c r="W197" s="4"/>
      <c r="X197" s="4"/>
      <c r="Y197" s="4"/>
    </row>
    <row r="198">
      <c r="A198" s="1"/>
      <c r="B198" s="4"/>
      <c r="C198" s="4"/>
      <c r="D198" s="4"/>
      <c r="E198" s="6"/>
      <c r="F198" s="7"/>
      <c r="G198" s="4"/>
      <c r="H198" s="4"/>
      <c r="I198" s="4"/>
      <c r="J198" s="4"/>
      <c r="K198" s="4"/>
      <c r="L198" s="4"/>
      <c r="M198" s="4"/>
      <c r="N198" s="4"/>
      <c r="O198" s="4"/>
      <c r="P198" s="4"/>
      <c r="Q198" s="4"/>
      <c r="R198" s="4"/>
      <c r="S198" s="4"/>
      <c r="T198" s="4"/>
      <c r="U198" s="4"/>
      <c r="V198" s="4"/>
      <c r="W198" s="4"/>
      <c r="X198" s="4"/>
      <c r="Y198" s="4"/>
    </row>
    <row r="199">
      <c r="A199" s="1"/>
      <c r="B199" s="4"/>
      <c r="C199" s="4"/>
      <c r="D199" s="4"/>
      <c r="E199" s="6"/>
      <c r="F199" s="7"/>
      <c r="G199" s="4"/>
      <c r="H199" s="4"/>
      <c r="I199" s="4"/>
      <c r="J199" s="4"/>
      <c r="K199" s="4"/>
      <c r="L199" s="4"/>
      <c r="M199" s="4"/>
      <c r="N199" s="4"/>
      <c r="O199" s="4"/>
      <c r="P199" s="4"/>
      <c r="Q199" s="4"/>
      <c r="R199" s="4"/>
      <c r="S199" s="4"/>
      <c r="T199" s="4"/>
      <c r="U199" s="4"/>
      <c r="V199" s="4"/>
      <c r="W199" s="4"/>
      <c r="X199" s="4"/>
      <c r="Y199" s="4"/>
    </row>
    <row r="200">
      <c r="A200" s="1"/>
      <c r="B200" s="4"/>
      <c r="C200" s="4"/>
      <c r="D200" s="4"/>
      <c r="E200" s="6"/>
      <c r="F200" s="7"/>
      <c r="G200" s="4"/>
      <c r="H200" s="4"/>
      <c r="I200" s="4"/>
      <c r="J200" s="4"/>
      <c r="K200" s="4"/>
      <c r="L200" s="4"/>
      <c r="M200" s="4"/>
      <c r="N200" s="4"/>
      <c r="O200" s="4"/>
      <c r="P200" s="4"/>
      <c r="Q200" s="4"/>
      <c r="R200" s="4"/>
      <c r="S200" s="4"/>
      <c r="T200" s="4"/>
      <c r="U200" s="4"/>
      <c r="V200" s="4"/>
      <c r="W200" s="4"/>
      <c r="X200" s="4"/>
      <c r="Y200" s="4"/>
    </row>
    <row r="201">
      <c r="A201" s="1"/>
      <c r="B201" s="4"/>
      <c r="C201" s="4"/>
      <c r="D201" s="4"/>
      <c r="E201" s="6"/>
      <c r="F201" s="7"/>
      <c r="G201" s="4"/>
      <c r="H201" s="4"/>
      <c r="I201" s="4"/>
      <c r="J201" s="4"/>
      <c r="K201" s="4"/>
      <c r="L201" s="4"/>
      <c r="M201" s="4"/>
      <c r="N201" s="4"/>
      <c r="O201" s="4"/>
      <c r="P201" s="4"/>
      <c r="Q201" s="4"/>
      <c r="R201" s="4"/>
      <c r="S201" s="4"/>
      <c r="T201" s="4"/>
      <c r="U201" s="4"/>
      <c r="V201" s="4"/>
      <c r="W201" s="4"/>
      <c r="X201" s="4"/>
      <c r="Y201" s="4"/>
    </row>
    <row r="202">
      <c r="A202" s="1"/>
      <c r="B202" s="4"/>
      <c r="C202" s="4"/>
      <c r="D202" s="4"/>
      <c r="E202" s="6"/>
      <c r="F202" s="7"/>
      <c r="G202" s="4"/>
      <c r="H202" s="4"/>
      <c r="I202" s="4"/>
      <c r="J202" s="4"/>
      <c r="K202" s="4"/>
      <c r="L202" s="4"/>
      <c r="M202" s="4"/>
      <c r="N202" s="4"/>
      <c r="O202" s="4"/>
      <c r="P202" s="4"/>
      <c r="Q202" s="4"/>
      <c r="R202" s="4"/>
      <c r="S202" s="4"/>
      <c r="T202" s="4"/>
      <c r="U202" s="4"/>
      <c r="V202" s="4"/>
      <c r="W202" s="4"/>
      <c r="X202" s="4"/>
      <c r="Y202" s="4"/>
    </row>
    <row r="203">
      <c r="A203" s="1"/>
      <c r="B203" s="4"/>
      <c r="C203" s="4"/>
      <c r="D203" s="4"/>
      <c r="E203" s="6"/>
      <c r="F203" s="7"/>
      <c r="G203" s="4"/>
      <c r="H203" s="4"/>
      <c r="I203" s="4"/>
      <c r="J203" s="4"/>
      <c r="K203" s="4"/>
      <c r="L203" s="4"/>
      <c r="M203" s="4"/>
      <c r="N203" s="4"/>
      <c r="O203" s="4"/>
      <c r="P203" s="4"/>
      <c r="Q203" s="4"/>
      <c r="R203" s="4"/>
      <c r="S203" s="4"/>
      <c r="T203" s="4"/>
      <c r="U203" s="4"/>
      <c r="V203" s="4"/>
      <c r="W203" s="4"/>
      <c r="X203" s="4"/>
      <c r="Y203" s="4"/>
    </row>
    <row r="204">
      <c r="A204" s="1"/>
      <c r="B204" s="4"/>
      <c r="C204" s="4"/>
      <c r="D204" s="4"/>
      <c r="E204" s="6"/>
      <c r="F204" s="7"/>
      <c r="G204" s="4"/>
      <c r="H204" s="4"/>
      <c r="I204" s="4"/>
      <c r="J204" s="4"/>
      <c r="K204" s="4"/>
      <c r="L204" s="4"/>
      <c r="M204" s="4"/>
      <c r="N204" s="4"/>
      <c r="O204" s="4"/>
      <c r="P204" s="4"/>
      <c r="Q204" s="4"/>
      <c r="R204" s="4"/>
      <c r="S204" s="4"/>
      <c r="T204" s="4"/>
      <c r="U204" s="4"/>
      <c r="V204" s="4"/>
      <c r="W204" s="4"/>
      <c r="X204" s="4"/>
      <c r="Y204" s="4"/>
    </row>
    <row r="205">
      <c r="A205" s="1"/>
      <c r="B205" s="4"/>
      <c r="C205" s="4"/>
      <c r="D205" s="4"/>
      <c r="E205" s="6"/>
      <c r="F205" s="7"/>
      <c r="G205" s="4"/>
      <c r="H205" s="4"/>
      <c r="I205" s="4"/>
      <c r="J205" s="4"/>
      <c r="K205" s="4"/>
      <c r="L205" s="4"/>
      <c r="M205" s="4"/>
      <c r="N205" s="4"/>
      <c r="O205" s="4"/>
      <c r="P205" s="4"/>
      <c r="Q205" s="4"/>
      <c r="R205" s="4"/>
      <c r="S205" s="4"/>
      <c r="T205" s="4"/>
      <c r="U205" s="4"/>
      <c r="V205" s="4"/>
      <c r="W205" s="4"/>
      <c r="X205" s="4"/>
      <c r="Y205" s="4"/>
    </row>
    <row r="206">
      <c r="A206" s="1"/>
      <c r="B206" s="4"/>
      <c r="C206" s="4"/>
      <c r="D206" s="4"/>
      <c r="E206" s="6"/>
      <c r="F206" s="7"/>
      <c r="G206" s="4"/>
      <c r="H206" s="4"/>
      <c r="I206" s="4"/>
      <c r="J206" s="4"/>
      <c r="K206" s="4"/>
      <c r="L206" s="4"/>
      <c r="M206" s="4"/>
      <c r="N206" s="4"/>
      <c r="O206" s="4"/>
      <c r="P206" s="4"/>
      <c r="Q206" s="4"/>
      <c r="R206" s="4"/>
      <c r="S206" s="4"/>
      <c r="T206" s="4"/>
      <c r="U206" s="4"/>
      <c r="V206" s="4"/>
      <c r="W206" s="4"/>
      <c r="X206" s="4"/>
      <c r="Y206" s="4"/>
    </row>
    <row r="207">
      <c r="A207" s="1"/>
      <c r="B207" s="4"/>
      <c r="C207" s="4"/>
      <c r="D207" s="4"/>
      <c r="E207" s="6"/>
      <c r="F207" s="7"/>
      <c r="G207" s="4"/>
      <c r="H207" s="4"/>
      <c r="I207" s="4"/>
      <c r="J207" s="4"/>
      <c r="K207" s="4"/>
      <c r="L207" s="4"/>
      <c r="M207" s="4"/>
      <c r="N207" s="4"/>
      <c r="O207" s="4"/>
      <c r="P207" s="4"/>
      <c r="Q207" s="4"/>
      <c r="R207" s="4"/>
      <c r="S207" s="4"/>
      <c r="T207" s="4"/>
      <c r="U207" s="4"/>
      <c r="V207" s="4"/>
      <c r="W207" s="4"/>
      <c r="X207" s="4"/>
      <c r="Y207" s="4"/>
    </row>
    <row r="208">
      <c r="A208" s="1"/>
      <c r="B208" s="4"/>
      <c r="C208" s="4"/>
      <c r="D208" s="4"/>
      <c r="E208" s="6"/>
      <c r="F208" s="7"/>
      <c r="G208" s="4"/>
      <c r="H208" s="4"/>
      <c r="I208" s="4"/>
      <c r="J208" s="4"/>
      <c r="K208" s="4"/>
      <c r="L208" s="4"/>
      <c r="M208" s="4"/>
      <c r="N208" s="4"/>
      <c r="O208" s="4"/>
      <c r="P208" s="4"/>
      <c r="Q208" s="4"/>
      <c r="R208" s="4"/>
      <c r="S208" s="4"/>
      <c r="T208" s="4"/>
      <c r="U208" s="4"/>
      <c r="V208" s="4"/>
      <c r="W208" s="4"/>
      <c r="X208" s="4"/>
      <c r="Y208" s="4"/>
    </row>
    <row r="209">
      <c r="A209" s="1"/>
      <c r="B209" s="4"/>
      <c r="C209" s="4"/>
      <c r="D209" s="4"/>
      <c r="E209" s="6"/>
      <c r="F209" s="7"/>
      <c r="G209" s="4"/>
      <c r="H209" s="4"/>
      <c r="I209" s="4"/>
      <c r="J209" s="4"/>
      <c r="K209" s="4"/>
      <c r="L209" s="4"/>
      <c r="M209" s="4"/>
      <c r="N209" s="4"/>
      <c r="O209" s="4"/>
      <c r="P209" s="4"/>
      <c r="Q209" s="4"/>
      <c r="R209" s="4"/>
      <c r="S209" s="4"/>
      <c r="T209" s="4"/>
      <c r="U209" s="4"/>
      <c r="V209" s="4"/>
      <c r="W209" s="4"/>
      <c r="X209" s="4"/>
      <c r="Y209" s="4"/>
    </row>
    <row r="210">
      <c r="A210" s="1"/>
      <c r="B210" s="4"/>
      <c r="C210" s="4"/>
      <c r="D210" s="4"/>
      <c r="E210" s="6"/>
      <c r="F210" s="7"/>
      <c r="G210" s="4"/>
      <c r="H210" s="4"/>
      <c r="I210" s="4"/>
      <c r="J210" s="4"/>
      <c r="K210" s="4"/>
      <c r="L210" s="4"/>
      <c r="M210" s="4"/>
      <c r="N210" s="4"/>
      <c r="O210" s="4"/>
      <c r="P210" s="4"/>
      <c r="Q210" s="4"/>
      <c r="R210" s="4"/>
      <c r="S210" s="4"/>
      <c r="T210" s="4"/>
      <c r="U210" s="4"/>
      <c r="V210" s="4"/>
      <c r="W210" s="4"/>
      <c r="X210" s="4"/>
      <c r="Y210" s="4"/>
    </row>
    <row r="211">
      <c r="A211" s="1"/>
      <c r="B211" s="4"/>
      <c r="C211" s="4"/>
      <c r="D211" s="4"/>
      <c r="E211" s="6"/>
      <c r="F211" s="7"/>
      <c r="G211" s="4"/>
      <c r="H211" s="4"/>
      <c r="I211" s="4"/>
      <c r="J211" s="4"/>
      <c r="K211" s="4"/>
      <c r="L211" s="4"/>
      <c r="M211" s="4"/>
      <c r="N211" s="4"/>
      <c r="O211" s="4"/>
      <c r="P211" s="4"/>
      <c r="Q211" s="4"/>
      <c r="R211" s="4"/>
      <c r="S211" s="4"/>
      <c r="T211" s="4"/>
      <c r="U211" s="4"/>
      <c r="V211" s="4"/>
      <c r="W211" s="4"/>
      <c r="X211" s="4"/>
      <c r="Y211" s="4"/>
    </row>
    <row r="212">
      <c r="A212" s="1"/>
      <c r="B212" s="4"/>
      <c r="C212" s="4"/>
      <c r="D212" s="4"/>
      <c r="E212" s="6"/>
      <c r="F212" s="7"/>
      <c r="G212" s="4"/>
      <c r="H212" s="4"/>
      <c r="I212" s="4"/>
      <c r="J212" s="4"/>
      <c r="K212" s="4"/>
      <c r="L212" s="4"/>
      <c r="M212" s="4"/>
      <c r="N212" s="4"/>
      <c r="O212" s="4"/>
      <c r="P212" s="4"/>
      <c r="Q212" s="4"/>
      <c r="R212" s="4"/>
      <c r="S212" s="4"/>
      <c r="T212" s="4"/>
      <c r="U212" s="4"/>
      <c r="V212" s="4"/>
      <c r="W212" s="4"/>
      <c r="X212" s="4"/>
      <c r="Y212" s="4"/>
    </row>
    <row r="213">
      <c r="A213" s="1"/>
      <c r="B213" s="4"/>
      <c r="C213" s="4"/>
      <c r="D213" s="4"/>
      <c r="E213" s="6"/>
      <c r="F213" s="7"/>
      <c r="G213" s="4"/>
      <c r="H213" s="4"/>
      <c r="I213" s="4"/>
      <c r="J213" s="4"/>
      <c r="K213" s="4"/>
      <c r="L213" s="4"/>
      <c r="M213" s="4"/>
      <c r="N213" s="4"/>
      <c r="O213" s="4"/>
      <c r="P213" s="4"/>
      <c r="Q213" s="4"/>
      <c r="R213" s="4"/>
      <c r="S213" s="4"/>
      <c r="T213" s="4"/>
      <c r="U213" s="4"/>
      <c r="V213" s="4"/>
      <c r="W213" s="4"/>
      <c r="X213" s="4"/>
      <c r="Y213" s="4"/>
    </row>
    <row r="214">
      <c r="A214" s="1"/>
      <c r="B214" s="4"/>
      <c r="C214" s="4"/>
      <c r="D214" s="4"/>
      <c r="E214" s="6"/>
      <c r="F214" s="7"/>
      <c r="G214" s="4"/>
      <c r="H214" s="4"/>
      <c r="I214" s="4"/>
      <c r="J214" s="4"/>
      <c r="K214" s="4"/>
      <c r="L214" s="4"/>
      <c r="M214" s="4"/>
      <c r="N214" s="4"/>
      <c r="O214" s="4"/>
      <c r="P214" s="4"/>
      <c r="Q214" s="4"/>
      <c r="R214" s="4"/>
      <c r="S214" s="4"/>
      <c r="T214" s="4"/>
      <c r="U214" s="4"/>
      <c r="V214" s="4"/>
      <c r="W214" s="4"/>
      <c r="X214" s="4"/>
      <c r="Y214" s="4"/>
    </row>
    <row r="215">
      <c r="A215" s="1"/>
      <c r="B215" s="4"/>
      <c r="C215" s="4"/>
      <c r="D215" s="4"/>
      <c r="E215" s="6"/>
      <c r="F215" s="7"/>
      <c r="G215" s="4"/>
      <c r="H215" s="4"/>
      <c r="I215" s="4"/>
      <c r="J215" s="4"/>
      <c r="K215" s="4"/>
      <c r="L215" s="4"/>
      <c r="M215" s="4"/>
      <c r="N215" s="4"/>
      <c r="O215" s="4"/>
      <c r="P215" s="4"/>
      <c r="Q215" s="4"/>
      <c r="R215" s="4"/>
      <c r="S215" s="4"/>
      <c r="T215" s="4"/>
      <c r="U215" s="4"/>
      <c r="V215" s="4"/>
      <c r="W215" s="4"/>
      <c r="X215" s="4"/>
      <c r="Y215" s="4"/>
    </row>
    <row r="216">
      <c r="A216" s="1"/>
      <c r="B216" s="4"/>
      <c r="C216" s="4"/>
      <c r="D216" s="4"/>
      <c r="E216" s="6"/>
      <c r="F216" s="7"/>
      <c r="G216" s="4"/>
      <c r="H216" s="4"/>
      <c r="I216" s="4"/>
      <c r="J216" s="4"/>
      <c r="K216" s="4"/>
      <c r="L216" s="4"/>
      <c r="M216" s="4"/>
      <c r="N216" s="4"/>
      <c r="O216" s="4"/>
      <c r="P216" s="4"/>
      <c r="Q216" s="4"/>
      <c r="R216" s="4"/>
      <c r="S216" s="4"/>
      <c r="T216" s="4"/>
      <c r="U216" s="4"/>
      <c r="V216" s="4"/>
      <c r="W216" s="4"/>
      <c r="X216" s="4"/>
      <c r="Y216" s="4"/>
    </row>
    <row r="217">
      <c r="A217" s="1"/>
      <c r="B217" s="4"/>
      <c r="C217" s="4"/>
      <c r="D217" s="4"/>
      <c r="E217" s="6"/>
      <c r="F217" s="7"/>
      <c r="G217" s="4"/>
      <c r="H217" s="4"/>
      <c r="I217" s="4"/>
      <c r="J217" s="4"/>
      <c r="K217" s="4"/>
      <c r="L217" s="4"/>
      <c r="M217" s="4"/>
      <c r="N217" s="4"/>
      <c r="O217" s="4"/>
      <c r="P217" s="4"/>
      <c r="Q217" s="4"/>
      <c r="R217" s="4"/>
      <c r="S217" s="4"/>
      <c r="T217" s="4"/>
      <c r="U217" s="4"/>
      <c r="V217" s="4"/>
      <c r="W217" s="4"/>
      <c r="X217" s="4"/>
      <c r="Y217" s="4"/>
    </row>
    <row r="218">
      <c r="A218" s="1"/>
      <c r="B218" s="4"/>
      <c r="C218" s="4"/>
      <c r="D218" s="4"/>
      <c r="E218" s="6"/>
      <c r="F218" s="7"/>
      <c r="G218" s="4"/>
      <c r="H218" s="4"/>
      <c r="I218" s="4"/>
      <c r="J218" s="4"/>
      <c r="K218" s="4"/>
      <c r="L218" s="4"/>
      <c r="M218" s="4"/>
      <c r="N218" s="4"/>
      <c r="O218" s="4"/>
      <c r="P218" s="4"/>
      <c r="Q218" s="4"/>
      <c r="R218" s="4"/>
      <c r="S218" s="4"/>
      <c r="T218" s="4"/>
      <c r="U218" s="4"/>
      <c r="V218" s="4"/>
      <c r="W218" s="4"/>
      <c r="X218" s="4"/>
      <c r="Y218" s="4"/>
    </row>
    <row r="219">
      <c r="A219" s="1"/>
      <c r="B219" s="4"/>
      <c r="C219" s="4"/>
      <c r="D219" s="4"/>
      <c r="E219" s="6"/>
      <c r="F219" s="7"/>
      <c r="G219" s="4"/>
      <c r="H219" s="4"/>
      <c r="I219" s="4"/>
      <c r="J219" s="4"/>
      <c r="K219" s="4"/>
      <c r="L219" s="4"/>
      <c r="M219" s="4"/>
      <c r="N219" s="4"/>
      <c r="O219" s="4"/>
      <c r="P219" s="4"/>
      <c r="Q219" s="4"/>
      <c r="R219" s="4"/>
      <c r="S219" s="4"/>
      <c r="T219" s="4"/>
      <c r="U219" s="4"/>
      <c r="V219" s="4"/>
      <c r="W219" s="4"/>
      <c r="X219" s="4"/>
      <c r="Y219" s="4"/>
    </row>
    <row r="220">
      <c r="A220" s="1"/>
      <c r="B220" s="4"/>
      <c r="C220" s="4"/>
      <c r="D220" s="4"/>
      <c r="E220" s="6"/>
      <c r="F220" s="7"/>
      <c r="G220" s="4"/>
      <c r="H220" s="4"/>
      <c r="I220" s="4"/>
      <c r="J220" s="4"/>
      <c r="K220" s="4"/>
      <c r="L220" s="4"/>
      <c r="M220" s="4"/>
      <c r="N220" s="4"/>
      <c r="O220" s="4"/>
      <c r="P220" s="4"/>
      <c r="Q220" s="4"/>
      <c r="R220" s="4"/>
      <c r="S220" s="4"/>
      <c r="T220" s="4"/>
      <c r="U220" s="4"/>
      <c r="V220" s="4"/>
      <c r="W220" s="4"/>
      <c r="X220" s="4"/>
      <c r="Y220" s="4"/>
    </row>
    <row r="221">
      <c r="A221" s="1"/>
      <c r="B221" s="4"/>
      <c r="C221" s="4"/>
      <c r="D221" s="4"/>
      <c r="E221" s="6"/>
      <c r="F221" s="7"/>
      <c r="G221" s="4"/>
      <c r="H221" s="4"/>
      <c r="I221" s="4"/>
      <c r="J221" s="4"/>
      <c r="K221" s="4"/>
      <c r="L221" s="4"/>
      <c r="M221" s="4"/>
      <c r="N221" s="4"/>
      <c r="O221" s="4"/>
      <c r="P221" s="4"/>
      <c r="Q221" s="4"/>
      <c r="R221" s="4"/>
      <c r="S221" s="4"/>
      <c r="T221" s="4"/>
      <c r="U221" s="4"/>
      <c r="V221" s="4"/>
      <c r="W221" s="4"/>
      <c r="X221" s="4"/>
      <c r="Y221" s="4"/>
    </row>
    <row r="222">
      <c r="A222" s="1"/>
      <c r="B222" s="4"/>
      <c r="C222" s="4"/>
      <c r="D222" s="4"/>
      <c r="E222" s="6"/>
      <c r="F222" s="7"/>
      <c r="G222" s="4"/>
      <c r="H222" s="4"/>
      <c r="I222" s="4"/>
      <c r="J222" s="4"/>
      <c r="K222" s="4"/>
      <c r="L222" s="4"/>
      <c r="M222" s="4"/>
      <c r="N222" s="4"/>
      <c r="O222" s="4"/>
      <c r="P222" s="4"/>
      <c r="Q222" s="4"/>
      <c r="R222" s="4"/>
      <c r="S222" s="4"/>
      <c r="T222" s="4"/>
      <c r="U222" s="4"/>
      <c r="V222" s="4"/>
      <c r="W222" s="4"/>
      <c r="X222" s="4"/>
      <c r="Y222" s="4"/>
    </row>
    <row r="223">
      <c r="A223" s="1"/>
      <c r="B223" s="4"/>
      <c r="C223" s="4"/>
      <c r="D223" s="4"/>
      <c r="E223" s="6"/>
      <c r="F223" s="7"/>
      <c r="G223" s="4"/>
      <c r="H223" s="4"/>
      <c r="I223" s="4"/>
      <c r="J223" s="4"/>
      <c r="K223" s="4"/>
      <c r="L223" s="4"/>
      <c r="M223" s="4"/>
      <c r="N223" s="4"/>
      <c r="O223" s="4"/>
      <c r="P223" s="4"/>
      <c r="Q223" s="4"/>
      <c r="R223" s="4"/>
      <c r="S223" s="4"/>
      <c r="T223" s="4"/>
      <c r="U223" s="4"/>
      <c r="V223" s="4"/>
      <c r="W223" s="4"/>
      <c r="X223" s="4"/>
      <c r="Y223" s="4"/>
    </row>
    <row r="224">
      <c r="A224" s="1"/>
      <c r="B224" s="4"/>
      <c r="C224" s="4"/>
      <c r="D224" s="4"/>
      <c r="E224" s="6"/>
      <c r="F224" s="7"/>
      <c r="G224" s="4"/>
      <c r="H224" s="4"/>
      <c r="I224" s="4"/>
      <c r="J224" s="4"/>
      <c r="K224" s="4"/>
      <c r="L224" s="4"/>
      <c r="M224" s="4"/>
      <c r="N224" s="4"/>
      <c r="O224" s="4"/>
      <c r="P224" s="4"/>
      <c r="Q224" s="4"/>
      <c r="R224" s="4"/>
      <c r="S224" s="4"/>
      <c r="T224" s="4"/>
      <c r="U224" s="4"/>
      <c r="V224" s="4"/>
      <c r="W224" s="4"/>
      <c r="X224" s="4"/>
      <c r="Y224" s="4"/>
    </row>
    <row r="225">
      <c r="A225" s="1"/>
      <c r="B225" s="4"/>
      <c r="C225" s="4"/>
      <c r="D225" s="4"/>
      <c r="E225" s="6"/>
      <c r="F225" s="7"/>
      <c r="G225" s="4"/>
      <c r="H225" s="4"/>
      <c r="I225" s="4"/>
      <c r="J225" s="4"/>
      <c r="K225" s="4"/>
      <c r="L225" s="4"/>
      <c r="M225" s="4"/>
      <c r="N225" s="4"/>
      <c r="O225" s="4"/>
      <c r="P225" s="4"/>
      <c r="Q225" s="4"/>
      <c r="R225" s="4"/>
      <c r="S225" s="4"/>
      <c r="T225" s="4"/>
      <c r="U225" s="4"/>
      <c r="V225" s="4"/>
      <c r="W225" s="4"/>
      <c r="X225" s="4"/>
      <c r="Y225" s="4"/>
    </row>
    <row r="226">
      <c r="A226" s="1"/>
      <c r="B226" s="4"/>
      <c r="C226" s="4"/>
      <c r="D226" s="4"/>
      <c r="E226" s="6"/>
      <c r="F226" s="7"/>
      <c r="G226" s="4"/>
      <c r="H226" s="4"/>
      <c r="I226" s="4"/>
      <c r="J226" s="4"/>
      <c r="K226" s="4"/>
      <c r="L226" s="4"/>
      <c r="M226" s="4"/>
      <c r="N226" s="4"/>
      <c r="O226" s="4"/>
      <c r="P226" s="4"/>
      <c r="Q226" s="4"/>
      <c r="R226" s="4"/>
      <c r="S226" s="4"/>
      <c r="T226" s="4"/>
      <c r="U226" s="4"/>
      <c r="V226" s="4"/>
      <c r="W226" s="4"/>
      <c r="X226" s="4"/>
      <c r="Y226" s="4"/>
    </row>
    <row r="227">
      <c r="A227" s="1"/>
      <c r="B227" s="4"/>
      <c r="C227" s="4"/>
      <c r="D227" s="4"/>
      <c r="E227" s="6"/>
      <c r="F227" s="7"/>
      <c r="G227" s="4"/>
      <c r="H227" s="4"/>
      <c r="I227" s="4"/>
      <c r="J227" s="4"/>
      <c r="K227" s="4"/>
      <c r="L227" s="4"/>
      <c r="M227" s="4"/>
      <c r="N227" s="4"/>
      <c r="O227" s="4"/>
      <c r="P227" s="4"/>
      <c r="Q227" s="4"/>
      <c r="R227" s="4"/>
      <c r="S227" s="4"/>
      <c r="T227" s="4"/>
      <c r="U227" s="4"/>
      <c r="V227" s="4"/>
      <c r="W227" s="4"/>
      <c r="X227" s="4"/>
      <c r="Y227" s="4"/>
    </row>
    <row r="228">
      <c r="A228" s="1"/>
      <c r="B228" s="4"/>
      <c r="C228" s="4"/>
      <c r="D228" s="4"/>
      <c r="E228" s="6"/>
      <c r="F228" s="7"/>
      <c r="G228" s="4"/>
      <c r="H228" s="4"/>
      <c r="I228" s="4"/>
      <c r="J228" s="4"/>
      <c r="K228" s="4"/>
      <c r="L228" s="4"/>
      <c r="M228" s="4"/>
      <c r="N228" s="4"/>
      <c r="O228" s="4"/>
      <c r="P228" s="4"/>
      <c r="Q228" s="4"/>
      <c r="R228" s="4"/>
      <c r="S228" s="4"/>
      <c r="T228" s="4"/>
      <c r="U228" s="4"/>
      <c r="V228" s="4"/>
      <c r="W228" s="4"/>
      <c r="X228" s="4"/>
      <c r="Y228" s="4"/>
    </row>
    <row r="229">
      <c r="A229" s="1"/>
      <c r="B229" s="4"/>
      <c r="C229" s="4"/>
      <c r="D229" s="4"/>
      <c r="E229" s="6"/>
      <c r="F229" s="7"/>
      <c r="G229" s="4"/>
      <c r="H229" s="4"/>
      <c r="I229" s="4"/>
      <c r="J229" s="4"/>
      <c r="K229" s="4"/>
      <c r="L229" s="4"/>
      <c r="M229" s="4"/>
      <c r="N229" s="4"/>
      <c r="O229" s="4"/>
      <c r="P229" s="4"/>
      <c r="Q229" s="4"/>
      <c r="R229" s="4"/>
      <c r="S229" s="4"/>
      <c r="T229" s="4"/>
      <c r="U229" s="4"/>
      <c r="V229" s="4"/>
      <c r="W229" s="4"/>
      <c r="X229" s="4"/>
      <c r="Y229" s="4"/>
    </row>
    <row r="230">
      <c r="A230" s="1"/>
      <c r="B230" s="4"/>
      <c r="C230" s="4"/>
      <c r="D230" s="4"/>
      <c r="E230" s="6"/>
      <c r="F230" s="7"/>
      <c r="G230" s="4"/>
      <c r="H230" s="4"/>
      <c r="I230" s="4"/>
      <c r="J230" s="4"/>
      <c r="K230" s="4"/>
      <c r="L230" s="4"/>
      <c r="M230" s="4"/>
      <c r="N230" s="4"/>
      <c r="O230" s="4"/>
      <c r="P230" s="4"/>
      <c r="Q230" s="4"/>
      <c r="R230" s="4"/>
      <c r="S230" s="4"/>
      <c r="T230" s="4"/>
      <c r="U230" s="4"/>
      <c r="V230" s="4"/>
      <c r="W230" s="4"/>
      <c r="X230" s="4"/>
      <c r="Y230" s="4"/>
    </row>
    <row r="231">
      <c r="A231" s="1"/>
      <c r="B231" s="4"/>
      <c r="C231" s="4"/>
      <c r="D231" s="4"/>
      <c r="E231" s="6"/>
      <c r="F231" s="7"/>
      <c r="G231" s="4"/>
      <c r="H231" s="4"/>
      <c r="I231" s="4"/>
      <c r="J231" s="4"/>
      <c r="K231" s="4"/>
      <c r="L231" s="4"/>
      <c r="M231" s="4"/>
      <c r="N231" s="4"/>
      <c r="O231" s="4"/>
      <c r="P231" s="4"/>
      <c r="Q231" s="4"/>
      <c r="R231" s="4"/>
      <c r="S231" s="4"/>
      <c r="T231" s="4"/>
      <c r="U231" s="4"/>
      <c r="V231" s="4"/>
      <c r="W231" s="4"/>
      <c r="X231" s="4"/>
      <c r="Y231" s="4"/>
    </row>
    <row r="232">
      <c r="A232" s="1"/>
      <c r="B232" s="4"/>
      <c r="C232" s="4"/>
      <c r="D232" s="4"/>
      <c r="E232" s="6"/>
      <c r="F232" s="7"/>
      <c r="G232" s="4"/>
      <c r="H232" s="4"/>
      <c r="I232" s="4"/>
      <c r="J232" s="4"/>
      <c r="K232" s="4"/>
      <c r="L232" s="4"/>
      <c r="M232" s="4"/>
      <c r="N232" s="4"/>
      <c r="O232" s="4"/>
      <c r="P232" s="4"/>
      <c r="Q232" s="4"/>
      <c r="R232" s="4"/>
      <c r="S232" s="4"/>
      <c r="T232" s="4"/>
      <c r="U232" s="4"/>
      <c r="V232" s="4"/>
      <c r="W232" s="4"/>
      <c r="X232" s="4"/>
      <c r="Y232" s="4"/>
    </row>
    <row r="233">
      <c r="A233" s="1"/>
      <c r="B233" s="4"/>
      <c r="C233" s="4"/>
      <c r="D233" s="4"/>
      <c r="E233" s="6"/>
      <c r="F233" s="7"/>
      <c r="G233" s="4"/>
      <c r="H233" s="4"/>
      <c r="I233" s="4"/>
      <c r="J233" s="4"/>
      <c r="K233" s="4"/>
      <c r="L233" s="4"/>
      <c r="M233" s="4"/>
      <c r="N233" s="4"/>
      <c r="O233" s="4"/>
      <c r="P233" s="4"/>
      <c r="Q233" s="4"/>
      <c r="R233" s="4"/>
      <c r="S233" s="4"/>
      <c r="T233" s="4"/>
      <c r="U233" s="4"/>
      <c r="V233" s="4"/>
      <c r="W233" s="4"/>
      <c r="X233" s="4"/>
      <c r="Y233" s="4"/>
    </row>
    <row r="234">
      <c r="A234" s="1"/>
      <c r="B234" s="4"/>
      <c r="C234" s="4"/>
      <c r="D234" s="4"/>
      <c r="E234" s="6"/>
      <c r="F234" s="7"/>
      <c r="G234" s="4"/>
      <c r="H234" s="4"/>
      <c r="I234" s="4"/>
      <c r="J234" s="4"/>
      <c r="K234" s="4"/>
      <c r="L234" s="4"/>
      <c r="M234" s="4"/>
      <c r="N234" s="4"/>
      <c r="O234" s="4"/>
      <c r="P234" s="4"/>
      <c r="Q234" s="4"/>
      <c r="R234" s="4"/>
      <c r="S234" s="4"/>
      <c r="T234" s="4"/>
      <c r="U234" s="4"/>
      <c r="V234" s="4"/>
      <c r="W234" s="4"/>
      <c r="X234" s="4"/>
      <c r="Y234" s="4"/>
    </row>
    <row r="235">
      <c r="A235" s="1"/>
      <c r="B235" s="4"/>
      <c r="C235" s="4"/>
      <c r="D235" s="4"/>
      <c r="E235" s="6"/>
      <c r="F235" s="7"/>
      <c r="G235" s="4"/>
      <c r="H235" s="4"/>
      <c r="I235" s="4"/>
      <c r="J235" s="4"/>
      <c r="K235" s="4"/>
      <c r="L235" s="4"/>
      <c r="M235" s="4"/>
      <c r="N235" s="4"/>
      <c r="O235" s="4"/>
      <c r="P235" s="4"/>
      <c r="Q235" s="4"/>
      <c r="R235" s="4"/>
      <c r="S235" s="4"/>
      <c r="T235" s="4"/>
      <c r="U235" s="4"/>
      <c r="V235" s="4"/>
      <c r="W235" s="4"/>
      <c r="X235" s="4"/>
      <c r="Y235" s="4"/>
    </row>
    <row r="236">
      <c r="A236" s="1"/>
      <c r="B236" s="4"/>
      <c r="C236" s="4"/>
      <c r="D236" s="4"/>
      <c r="E236" s="6"/>
      <c r="F236" s="7"/>
      <c r="G236" s="4"/>
      <c r="H236" s="4"/>
      <c r="I236" s="4"/>
      <c r="J236" s="4"/>
      <c r="K236" s="4"/>
      <c r="L236" s="4"/>
      <c r="M236" s="4"/>
      <c r="N236" s="4"/>
      <c r="O236" s="4"/>
      <c r="P236" s="4"/>
      <c r="Q236" s="4"/>
      <c r="R236" s="4"/>
      <c r="S236" s="4"/>
      <c r="T236" s="4"/>
      <c r="U236" s="4"/>
      <c r="V236" s="4"/>
      <c r="W236" s="4"/>
      <c r="X236" s="4"/>
      <c r="Y236" s="4"/>
    </row>
    <row r="237">
      <c r="A237" s="1"/>
      <c r="B237" s="4"/>
      <c r="C237" s="4"/>
      <c r="D237" s="4"/>
      <c r="E237" s="6"/>
      <c r="F237" s="7"/>
      <c r="G237" s="4"/>
      <c r="H237" s="4"/>
      <c r="I237" s="4"/>
      <c r="J237" s="4"/>
      <c r="K237" s="4"/>
      <c r="L237" s="4"/>
      <c r="M237" s="4"/>
      <c r="N237" s="4"/>
      <c r="O237" s="4"/>
      <c r="P237" s="4"/>
      <c r="Q237" s="4"/>
      <c r="R237" s="4"/>
      <c r="S237" s="4"/>
      <c r="T237" s="4"/>
      <c r="U237" s="4"/>
      <c r="V237" s="4"/>
      <c r="W237" s="4"/>
      <c r="X237" s="4"/>
      <c r="Y237" s="4"/>
    </row>
    <row r="238">
      <c r="A238" s="1"/>
      <c r="B238" s="4"/>
      <c r="C238" s="4"/>
      <c r="D238" s="4"/>
      <c r="E238" s="6"/>
      <c r="F238" s="7"/>
      <c r="G238" s="4"/>
      <c r="H238" s="4"/>
      <c r="I238" s="4"/>
      <c r="J238" s="4"/>
      <c r="K238" s="4"/>
      <c r="L238" s="4"/>
      <c r="M238" s="4"/>
      <c r="N238" s="4"/>
      <c r="O238" s="4"/>
      <c r="P238" s="4"/>
      <c r="Q238" s="4"/>
      <c r="R238" s="4"/>
      <c r="S238" s="4"/>
      <c r="T238" s="4"/>
      <c r="U238" s="4"/>
      <c r="V238" s="4"/>
      <c r="W238" s="4"/>
      <c r="X238" s="4"/>
      <c r="Y238" s="4"/>
    </row>
    <row r="239">
      <c r="A239" s="1"/>
      <c r="B239" s="4"/>
      <c r="C239" s="4"/>
      <c r="D239" s="4"/>
      <c r="E239" s="6"/>
      <c r="F239" s="7"/>
      <c r="G239" s="4"/>
      <c r="H239" s="4"/>
      <c r="I239" s="4"/>
      <c r="J239" s="4"/>
      <c r="K239" s="4"/>
      <c r="L239" s="4"/>
      <c r="M239" s="4"/>
      <c r="N239" s="4"/>
      <c r="O239" s="4"/>
      <c r="P239" s="4"/>
      <c r="Q239" s="4"/>
      <c r="R239" s="4"/>
      <c r="S239" s="4"/>
      <c r="T239" s="4"/>
      <c r="U239" s="4"/>
      <c r="V239" s="4"/>
      <c r="W239" s="4"/>
      <c r="X239" s="4"/>
      <c r="Y239" s="4"/>
    </row>
    <row r="240">
      <c r="A240" s="1"/>
      <c r="B240" s="4"/>
      <c r="C240" s="4"/>
      <c r="D240" s="4"/>
      <c r="E240" s="6"/>
      <c r="F240" s="7"/>
      <c r="G240" s="4"/>
      <c r="H240" s="4"/>
      <c r="I240" s="4"/>
      <c r="J240" s="4"/>
      <c r="K240" s="4"/>
      <c r="L240" s="4"/>
      <c r="M240" s="4"/>
      <c r="N240" s="4"/>
      <c r="O240" s="4"/>
      <c r="P240" s="4"/>
      <c r="Q240" s="4"/>
      <c r="R240" s="4"/>
      <c r="S240" s="4"/>
      <c r="T240" s="4"/>
      <c r="U240" s="4"/>
      <c r="V240" s="4"/>
      <c r="W240" s="4"/>
      <c r="X240" s="4"/>
      <c r="Y240" s="4"/>
    </row>
    <row r="241">
      <c r="A241" s="1"/>
      <c r="B241" s="4"/>
      <c r="C241" s="4"/>
      <c r="D241" s="4"/>
      <c r="E241" s="6"/>
      <c r="F241" s="7"/>
      <c r="G241" s="4"/>
      <c r="H241" s="4"/>
      <c r="I241" s="4"/>
      <c r="J241" s="4"/>
      <c r="K241" s="4"/>
      <c r="L241" s="4"/>
      <c r="M241" s="4"/>
      <c r="N241" s="4"/>
      <c r="O241" s="4"/>
      <c r="P241" s="4"/>
      <c r="Q241" s="4"/>
      <c r="R241" s="4"/>
      <c r="S241" s="4"/>
      <c r="T241" s="4"/>
      <c r="U241" s="4"/>
      <c r="V241" s="4"/>
      <c r="W241" s="4"/>
      <c r="X241" s="4"/>
      <c r="Y241" s="4"/>
    </row>
    <row r="242">
      <c r="A242" s="1"/>
      <c r="B242" s="4"/>
      <c r="C242" s="4"/>
      <c r="D242" s="4"/>
      <c r="E242" s="6"/>
      <c r="F242" s="7"/>
      <c r="G242" s="4"/>
      <c r="H242" s="4"/>
      <c r="I242" s="4"/>
      <c r="J242" s="4"/>
      <c r="K242" s="4"/>
      <c r="L242" s="4"/>
      <c r="M242" s="4"/>
      <c r="N242" s="4"/>
      <c r="O242" s="4"/>
      <c r="P242" s="4"/>
      <c r="Q242" s="4"/>
      <c r="R242" s="4"/>
      <c r="S242" s="4"/>
      <c r="T242" s="4"/>
      <c r="U242" s="4"/>
      <c r="V242" s="4"/>
      <c r="W242" s="4"/>
      <c r="X242" s="4"/>
      <c r="Y242" s="4"/>
    </row>
    <row r="243">
      <c r="A243" s="1"/>
      <c r="B243" s="4"/>
      <c r="C243" s="4"/>
      <c r="D243" s="4"/>
      <c r="E243" s="6"/>
      <c r="F243" s="7"/>
      <c r="G243" s="4"/>
      <c r="H243" s="4"/>
      <c r="I243" s="4"/>
      <c r="J243" s="4"/>
      <c r="K243" s="4"/>
      <c r="L243" s="4"/>
      <c r="M243" s="4"/>
      <c r="N243" s="4"/>
      <c r="O243" s="4"/>
      <c r="P243" s="4"/>
      <c r="Q243" s="4"/>
      <c r="R243" s="4"/>
      <c r="S243" s="4"/>
      <c r="T243" s="4"/>
      <c r="U243" s="4"/>
      <c r="V243" s="4"/>
      <c r="W243" s="4"/>
      <c r="X243" s="4"/>
      <c r="Y243" s="4"/>
    </row>
    <row r="244">
      <c r="A244" s="1"/>
      <c r="B244" s="4"/>
      <c r="C244" s="4"/>
      <c r="D244" s="4"/>
      <c r="E244" s="6"/>
      <c r="F244" s="7"/>
      <c r="G244" s="4"/>
      <c r="H244" s="4"/>
      <c r="I244" s="4"/>
      <c r="J244" s="4"/>
      <c r="K244" s="4"/>
      <c r="L244" s="4"/>
      <c r="M244" s="4"/>
      <c r="N244" s="4"/>
      <c r="O244" s="4"/>
      <c r="P244" s="4"/>
      <c r="Q244" s="4"/>
      <c r="R244" s="4"/>
      <c r="S244" s="4"/>
      <c r="T244" s="4"/>
      <c r="U244" s="4"/>
      <c r="V244" s="4"/>
      <c r="W244" s="4"/>
      <c r="X244" s="4"/>
      <c r="Y244" s="4"/>
    </row>
    <row r="245">
      <c r="A245" s="1"/>
      <c r="B245" s="4"/>
      <c r="C245" s="4"/>
      <c r="D245" s="4"/>
      <c r="E245" s="6"/>
      <c r="F245" s="7"/>
      <c r="G245" s="4"/>
      <c r="H245" s="4"/>
      <c r="I245" s="4"/>
      <c r="J245" s="4"/>
      <c r="K245" s="4"/>
      <c r="L245" s="4"/>
      <c r="M245" s="4"/>
      <c r="N245" s="4"/>
      <c r="O245" s="4"/>
      <c r="P245" s="4"/>
      <c r="Q245" s="4"/>
      <c r="R245" s="4"/>
      <c r="S245" s="4"/>
      <c r="T245" s="4"/>
      <c r="U245" s="4"/>
      <c r="V245" s="4"/>
      <c r="W245" s="4"/>
      <c r="X245" s="4"/>
      <c r="Y245" s="4"/>
    </row>
    <row r="246">
      <c r="A246" s="1"/>
      <c r="B246" s="4"/>
      <c r="C246" s="4"/>
      <c r="D246" s="4"/>
      <c r="E246" s="6"/>
      <c r="F246" s="7"/>
      <c r="G246" s="4"/>
      <c r="H246" s="4"/>
      <c r="I246" s="4"/>
      <c r="J246" s="4"/>
      <c r="K246" s="4"/>
      <c r="L246" s="4"/>
      <c r="M246" s="4"/>
      <c r="N246" s="4"/>
      <c r="O246" s="4"/>
      <c r="P246" s="4"/>
      <c r="Q246" s="4"/>
      <c r="R246" s="4"/>
      <c r="S246" s="4"/>
      <c r="T246" s="4"/>
      <c r="U246" s="4"/>
      <c r="V246" s="4"/>
      <c r="W246" s="4"/>
      <c r="X246" s="4"/>
      <c r="Y246" s="4"/>
    </row>
    <row r="247">
      <c r="A247" s="1"/>
      <c r="B247" s="4"/>
      <c r="C247" s="4"/>
      <c r="D247" s="4"/>
      <c r="E247" s="6"/>
      <c r="F247" s="7"/>
      <c r="G247" s="4"/>
      <c r="H247" s="4"/>
      <c r="I247" s="4"/>
      <c r="J247" s="4"/>
      <c r="K247" s="4"/>
      <c r="L247" s="4"/>
      <c r="M247" s="4"/>
      <c r="N247" s="4"/>
      <c r="O247" s="4"/>
      <c r="P247" s="4"/>
      <c r="Q247" s="4"/>
      <c r="R247" s="4"/>
      <c r="S247" s="4"/>
      <c r="T247" s="4"/>
      <c r="U247" s="4"/>
      <c r="V247" s="4"/>
      <c r="W247" s="4"/>
      <c r="X247" s="4"/>
      <c r="Y247" s="4"/>
    </row>
    <row r="248">
      <c r="A248" s="1"/>
      <c r="B248" s="4"/>
      <c r="C248" s="4"/>
      <c r="D248" s="4"/>
      <c r="E248" s="6"/>
      <c r="F248" s="7"/>
      <c r="G248" s="4"/>
      <c r="H248" s="4"/>
      <c r="I248" s="4"/>
      <c r="J248" s="4"/>
      <c r="K248" s="4"/>
      <c r="L248" s="4"/>
      <c r="M248" s="4"/>
      <c r="N248" s="4"/>
      <c r="O248" s="4"/>
      <c r="P248" s="4"/>
      <c r="Q248" s="4"/>
      <c r="R248" s="4"/>
      <c r="S248" s="4"/>
      <c r="T248" s="4"/>
      <c r="U248" s="4"/>
      <c r="V248" s="4"/>
      <c r="W248" s="4"/>
      <c r="X248" s="4"/>
      <c r="Y248" s="4"/>
    </row>
    <row r="249">
      <c r="A249" s="1"/>
      <c r="B249" s="4"/>
      <c r="C249" s="4"/>
      <c r="D249" s="4"/>
      <c r="E249" s="6"/>
      <c r="F249" s="7"/>
      <c r="G249" s="4"/>
      <c r="H249" s="4"/>
      <c r="I249" s="4"/>
      <c r="J249" s="4"/>
      <c r="K249" s="4"/>
      <c r="L249" s="4"/>
      <c r="M249" s="4"/>
      <c r="N249" s="4"/>
      <c r="O249" s="4"/>
      <c r="P249" s="4"/>
      <c r="Q249" s="4"/>
      <c r="R249" s="4"/>
      <c r="S249" s="4"/>
      <c r="T249" s="4"/>
      <c r="U249" s="4"/>
      <c r="V249" s="4"/>
      <c r="W249" s="4"/>
      <c r="X249" s="4"/>
      <c r="Y249" s="4"/>
    </row>
    <row r="250">
      <c r="A250" s="1"/>
      <c r="B250" s="4"/>
      <c r="C250" s="4"/>
      <c r="D250" s="4"/>
      <c r="E250" s="6"/>
      <c r="F250" s="7"/>
      <c r="G250" s="4"/>
      <c r="H250" s="4"/>
      <c r="I250" s="4"/>
      <c r="J250" s="4"/>
      <c r="K250" s="4"/>
      <c r="L250" s="4"/>
      <c r="M250" s="4"/>
      <c r="N250" s="4"/>
      <c r="O250" s="4"/>
      <c r="P250" s="4"/>
      <c r="Q250" s="4"/>
      <c r="R250" s="4"/>
      <c r="S250" s="4"/>
      <c r="T250" s="4"/>
      <c r="U250" s="4"/>
      <c r="V250" s="4"/>
      <c r="W250" s="4"/>
      <c r="X250" s="4"/>
      <c r="Y250" s="4"/>
    </row>
    <row r="251">
      <c r="A251" s="1"/>
      <c r="B251" s="4"/>
      <c r="C251" s="4"/>
      <c r="D251" s="4"/>
      <c r="E251" s="6"/>
      <c r="F251" s="7"/>
      <c r="G251" s="4"/>
      <c r="H251" s="4"/>
      <c r="I251" s="4"/>
      <c r="J251" s="4"/>
      <c r="K251" s="4"/>
      <c r="L251" s="4"/>
      <c r="M251" s="4"/>
      <c r="N251" s="4"/>
      <c r="O251" s="4"/>
      <c r="P251" s="4"/>
      <c r="Q251" s="4"/>
      <c r="R251" s="4"/>
      <c r="S251" s="4"/>
      <c r="T251" s="4"/>
      <c r="U251" s="4"/>
      <c r="V251" s="4"/>
      <c r="W251" s="4"/>
      <c r="X251" s="4"/>
      <c r="Y251" s="4"/>
    </row>
    <row r="252">
      <c r="A252" s="1"/>
      <c r="B252" s="4"/>
      <c r="C252" s="4"/>
      <c r="D252" s="4"/>
      <c r="E252" s="6"/>
      <c r="F252" s="7"/>
      <c r="G252" s="4"/>
      <c r="H252" s="4"/>
      <c r="I252" s="4"/>
      <c r="J252" s="4"/>
      <c r="K252" s="4"/>
      <c r="L252" s="4"/>
      <c r="M252" s="4"/>
      <c r="N252" s="4"/>
      <c r="O252" s="4"/>
      <c r="P252" s="4"/>
      <c r="Q252" s="4"/>
      <c r="R252" s="4"/>
      <c r="S252" s="4"/>
      <c r="T252" s="4"/>
      <c r="U252" s="4"/>
      <c r="V252" s="4"/>
      <c r="W252" s="4"/>
      <c r="X252" s="4"/>
      <c r="Y252" s="4"/>
    </row>
    <row r="253">
      <c r="A253" s="1"/>
      <c r="B253" s="4"/>
      <c r="C253" s="4"/>
      <c r="D253" s="4"/>
      <c r="E253" s="6"/>
      <c r="F253" s="7"/>
      <c r="G253" s="4"/>
      <c r="H253" s="4"/>
      <c r="I253" s="4"/>
      <c r="J253" s="4"/>
      <c r="K253" s="4"/>
      <c r="L253" s="4"/>
      <c r="M253" s="4"/>
      <c r="N253" s="4"/>
      <c r="O253" s="4"/>
      <c r="P253" s="4"/>
      <c r="Q253" s="4"/>
      <c r="R253" s="4"/>
      <c r="S253" s="4"/>
      <c r="T253" s="4"/>
      <c r="U253" s="4"/>
      <c r="V253" s="4"/>
      <c r="W253" s="4"/>
      <c r="X253" s="4"/>
      <c r="Y253" s="4"/>
    </row>
    <row r="254">
      <c r="A254" s="1"/>
      <c r="B254" s="4"/>
      <c r="C254" s="4"/>
      <c r="D254" s="4"/>
      <c r="E254" s="6"/>
      <c r="F254" s="7"/>
      <c r="G254" s="4"/>
      <c r="H254" s="4"/>
      <c r="I254" s="4"/>
      <c r="J254" s="4"/>
      <c r="K254" s="4"/>
      <c r="L254" s="4"/>
      <c r="M254" s="4"/>
      <c r="N254" s="4"/>
      <c r="O254" s="4"/>
      <c r="P254" s="4"/>
      <c r="Q254" s="4"/>
      <c r="R254" s="4"/>
      <c r="S254" s="4"/>
      <c r="T254" s="4"/>
      <c r="U254" s="4"/>
      <c r="V254" s="4"/>
      <c r="W254" s="4"/>
      <c r="X254" s="4"/>
      <c r="Y254" s="4"/>
    </row>
    <row r="255">
      <c r="A255" s="1"/>
      <c r="B255" s="4"/>
      <c r="C255" s="4"/>
      <c r="D255" s="4"/>
      <c r="E255" s="6"/>
      <c r="F255" s="7"/>
      <c r="G255" s="4"/>
      <c r="H255" s="4"/>
      <c r="I255" s="4"/>
      <c r="J255" s="4"/>
      <c r="K255" s="4"/>
      <c r="L255" s="4"/>
      <c r="M255" s="4"/>
      <c r="N255" s="4"/>
      <c r="O255" s="4"/>
      <c r="P255" s="4"/>
      <c r="Q255" s="4"/>
      <c r="R255" s="4"/>
      <c r="S255" s="4"/>
      <c r="T255" s="4"/>
      <c r="U255" s="4"/>
      <c r="V255" s="4"/>
      <c r="W255" s="4"/>
      <c r="X255" s="4"/>
      <c r="Y255" s="4"/>
    </row>
    <row r="256">
      <c r="A256" s="1"/>
      <c r="B256" s="4"/>
      <c r="C256" s="4"/>
      <c r="D256" s="4"/>
      <c r="E256" s="6"/>
      <c r="F256" s="7"/>
      <c r="G256" s="4"/>
      <c r="H256" s="4"/>
      <c r="I256" s="4"/>
      <c r="J256" s="4"/>
      <c r="K256" s="4"/>
      <c r="L256" s="4"/>
      <c r="M256" s="4"/>
      <c r="N256" s="4"/>
      <c r="O256" s="4"/>
      <c r="P256" s="4"/>
      <c r="Q256" s="4"/>
      <c r="R256" s="4"/>
      <c r="S256" s="4"/>
      <c r="T256" s="4"/>
      <c r="U256" s="4"/>
      <c r="V256" s="4"/>
      <c r="W256" s="4"/>
      <c r="X256" s="4"/>
      <c r="Y256" s="4"/>
    </row>
    <row r="257">
      <c r="A257" s="1"/>
      <c r="B257" s="4"/>
      <c r="C257" s="4"/>
      <c r="D257" s="4"/>
      <c r="E257" s="6"/>
      <c r="F257" s="7"/>
      <c r="G257" s="4"/>
      <c r="H257" s="4"/>
      <c r="I257" s="4"/>
      <c r="J257" s="4"/>
      <c r="K257" s="4"/>
      <c r="L257" s="4"/>
      <c r="M257" s="4"/>
      <c r="N257" s="4"/>
      <c r="O257" s="4"/>
      <c r="P257" s="4"/>
      <c r="Q257" s="4"/>
      <c r="R257" s="4"/>
      <c r="S257" s="4"/>
      <c r="T257" s="4"/>
      <c r="U257" s="4"/>
      <c r="V257" s="4"/>
      <c r="W257" s="4"/>
      <c r="X257" s="4"/>
      <c r="Y257" s="4"/>
    </row>
    <row r="258">
      <c r="A258" s="1"/>
      <c r="B258" s="4"/>
      <c r="C258" s="4"/>
      <c r="D258" s="4"/>
      <c r="E258" s="6"/>
      <c r="F258" s="7"/>
      <c r="G258" s="4"/>
      <c r="H258" s="4"/>
      <c r="I258" s="4"/>
      <c r="J258" s="4"/>
      <c r="K258" s="4"/>
      <c r="L258" s="4"/>
      <c r="M258" s="4"/>
      <c r="N258" s="4"/>
      <c r="O258" s="4"/>
      <c r="P258" s="4"/>
      <c r="Q258" s="4"/>
      <c r="R258" s="4"/>
      <c r="S258" s="4"/>
      <c r="T258" s="4"/>
      <c r="U258" s="4"/>
      <c r="V258" s="4"/>
      <c r="W258" s="4"/>
      <c r="X258" s="4"/>
      <c r="Y258" s="4"/>
    </row>
    <row r="259">
      <c r="A259" s="1"/>
      <c r="B259" s="4"/>
      <c r="C259" s="4"/>
      <c r="D259" s="4"/>
      <c r="E259" s="6"/>
      <c r="F259" s="7"/>
      <c r="G259" s="4"/>
      <c r="H259" s="4"/>
      <c r="I259" s="4"/>
      <c r="J259" s="4"/>
      <c r="K259" s="4"/>
      <c r="L259" s="4"/>
      <c r="M259" s="4"/>
      <c r="N259" s="4"/>
      <c r="O259" s="4"/>
      <c r="P259" s="4"/>
      <c r="Q259" s="4"/>
      <c r="R259" s="4"/>
      <c r="S259" s="4"/>
      <c r="T259" s="4"/>
      <c r="U259" s="4"/>
      <c r="V259" s="4"/>
      <c r="W259" s="4"/>
      <c r="X259" s="4"/>
      <c r="Y259" s="4"/>
    </row>
    <row r="260">
      <c r="A260" s="1"/>
      <c r="B260" s="4"/>
      <c r="C260" s="4"/>
      <c r="D260" s="4"/>
      <c r="E260" s="6"/>
      <c r="F260" s="7"/>
      <c r="G260" s="4"/>
      <c r="H260" s="4"/>
      <c r="I260" s="4"/>
      <c r="J260" s="4"/>
      <c r="K260" s="4"/>
      <c r="L260" s="4"/>
      <c r="M260" s="4"/>
      <c r="N260" s="4"/>
      <c r="O260" s="4"/>
      <c r="P260" s="4"/>
      <c r="Q260" s="4"/>
      <c r="R260" s="4"/>
      <c r="S260" s="4"/>
      <c r="T260" s="4"/>
      <c r="U260" s="4"/>
      <c r="V260" s="4"/>
      <c r="W260" s="4"/>
      <c r="X260" s="4"/>
      <c r="Y260" s="4"/>
    </row>
    <row r="261">
      <c r="A261" s="1"/>
      <c r="B261" s="4"/>
      <c r="C261" s="4"/>
      <c r="D261" s="4"/>
      <c r="E261" s="6"/>
      <c r="F261" s="7"/>
      <c r="G261" s="4"/>
      <c r="H261" s="4"/>
      <c r="I261" s="4"/>
      <c r="J261" s="4"/>
      <c r="K261" s="4"/>
      <c r="L261" s="4"/>
      <c r="M261" s="4"/>
      <c r="N261" s="4"/>
      <c r="O261" s="4"/>
      <c r="P261" s="4"/>
      <c r="Q261" s="4"/>
      <c r="R261" s="4"/>
      <c r="S261" s="4"/>
      <c r="T261" s="4"/>
      <c r="U261" s="4"/>
      <c r="V261" s="4"/>
      <c r="W261" s="4"/>
      <c r="X261" s="4"/>
      <c r="Y261" s="4"/>
    </row>
    <row r="262">
      <c r="A262" s="1"/>
      <c r="B262" s="4"/>
      <c r="C262" s="4"/>
      <c r="D262" s="4"/>
      <c r="E262" s="6"/>
      <c r="F262" s="7"/>
      <c r="G262" s="4"/>
      <c r="H262" s="4"/>
      <c r="I262" s="4"/>
      <c r="J262" s="4"/>
      <c r="K262" s="4"/>
      <c r="L262" s="4"/>
      <c r="M262" s="4"/>
      <c r="N262" s="4"/>
      <c r="O262" s="4"/>
      <c r="P262" s="4"/>
      <c r="Q262" s="4"/>
      <c r="R262" s="4"/>
      <c r="S262" s="4"/>
      <c r="T262" s="4"/>
      <c r="U262" s="4"/>
      <c r="V262" s="4"/>
      <c r="W262" s="4"/>
      <c r="X262" s="4"/>
      <c r="Y262" s="4"/>
    </row>
    <row r="263">
      <c r="A263" s="1"/>
      <c r="B263" s="4"/>
      <c r="C263" s="4"/>
      <c r="D263" s="4"/>
      <c r="E263" s="6"/>
      <c r="F263" s="7"/>
      <c r="G263" s="4"/>
      <c r="H263" s="4"/>
      <c r="I263" s="4"/>
      <c r="J263" s="4"/>
      <c r="K263" s="4"/>
      <c r="L263" s="4"/>
      <c r="M263" s="4"/>
      <c r="N263" s="4"/>
      <c r="O263" s="4"/>
      <c r="P263" s="4"/>
      <c r="Q263" s="4"/>
      <c r="R263" s="4"/>
      <c r="S263" s="4"/>
      <c r="T263" s="4"/>
      <c r="U263" s="4"/>
      <c r="V263" s="4"/>
      <c r="W263" s="4"/>
      <c r="X263" s="4"/>
      <c r="Y263" s="4"/>
    </row>
    <row r="264">
      <c r="A264" s="1"/>
      <c r="B264" s="4"/>
      <c r="C264" s="4"/>
      <c r="D264" s="4"/>
      <c r="E264" s="6"/>
      <c r="F264" s="7"/>
      <c r="G264" s="4"/>
      <c r="H264" s="4"/>
      <c r="I264" s="4"/>
      <c r="J264" s="4"/>
      <c r="K264" s="4"/>
      <c r="L264" s="4"/>
      <c r="M264" s="4"/>
      <c r="N264" s="4"/>
      <c r="O264" s="4"/>
      <c r="P264" s="4"/>
      <c r="Q264" s="4"/>
      <c r="R264" s="4"/>
      <c r="S264" s="4"/>
      <c r="T264" s="4"/>
      <c r="U264" s="4"/>
      <c r="V264" s="4"/>
      <c r="W264" s="4"/>
      <c r="X264" s="4"/>
      <c r="Y264" s="4"/>
    </row>
    <row r="265">
      <c r="A265" s="1"/>
      <c r="B265" s="4"/>
      <c r="C265" s="4"/>
      <c r="D265" s="4"/>
      <c r="E265" s="6"/>
      <c r="F265" s="7"/>
      <c r="G265" s="4"/>
      <c r="H265" s="4"/>
      <c r="I265" s="4"/>
      <c r="J265" s="4"/>
      <c r="K265" s="4"/>
      <c r="L265" s="4"/>
      <c r="M265" s="4"/>
      <c r="N265" s="4"/>
      <c r="O265" s="4"/>
      <c r="P265" s="4"/>
      <c r="Q265" s="4"/>
      <c r="R265" s="4"/>
      <c r="S265" s="4"/>
      <c r="T265" s="4"/>
      <c r="U265" s="4"/>
      <c r="V265" s="4"/>
      <c r="W265" s="4"/>
      <c r="X265" s="4"/>
      <c r="Y265" s="4"/>
    </row>
    <row r="266">
      <c r="A266" s="1"/>
      <c r="B266" s="4"/>
      <c r="C266" s="4"/>
      <c r="D266" s="4"/>
      <c r="E266" s="6"/>
      <c r="F266" s="7"/>
      <c r="G266" s="4"/>
      <c r="H266" s="4"/>
      <c r="I266" s="4"/>
      <c r="J266" s="4"/>
      <c r="K266" s="4"/>
      <c r="L266" s="4"/>
      <c r="M266" s="4"/>
      <c r="N266" s="4"/>
      <c r="O266" s="4"/>
      <c r="P266" s="4"/>
      <c r="Q266" s="4"/>
      <c r="R266" s="4"/>
      <c r="S266" s="4"/>
      <c r="T266" s="4"/>
      <c r="U266" s="4"/>
      <c r="V266" s="4"/>
      <c r="W266" s="4"/>
      <c r="X266" s="4"/>
      <c r="Y266" s="4"/>
    </row>
    <row r="267">
      <c r="A267" s="1"/>
      <c r="B267" s="4"/>
      <c r="C267" s="4"/>
      <c r="D267" s="4"/>
      <c r="E267" s="6"/>
      <c r="F267" s="7"/>
      <c r="G267" s="4"/>
      <c r="H267" s="4"/>
      <c r="I267" s="4"/>
      <c r="J267" s="4"/>
      <c r="K267" s="4"/>
      <c r="L267" s="4"/>
      <c r="M267" s="4"/>
      <c r="N267" s="4"/>
      <c r="O267" s="4"/>
      <c r="P267" s="4"/>
      <c r="Q267" s="4"/>
      <c r="R267" s="4"/>
      <c r="S267" s="4"/>
      <c r="T267" s="4"/>
      <c r="U267" s="4"/>
      <c r="V267" s="4"/>
      <c r="W267" s="4"/>
      <c r="X267" s="4"/>
      <c r="Y267" s="4"/>
    </row>
    <row r="268">
      <c r="A268" s="1"/>
      <c r="B268" s="4"/>
      <c r="C268" s="4"/>
      <c r="D268" s="4"/>
      <c r="E268" s="6"/>
      <c r="F268" s="7"/>
      <c r="G268" s="4"/>
      <c r="H268" s="4"/>
      <c r="I268" s="4"/>
      <c r="J268" s="4"/>
      <c r="K268" s="4"/>
      <c r="L268" s="4"/>
      <c r="M268" s="4"/>
      <c r="N268" s="4"/>
      <c r="O268" s="4"/>
      <c r="P268" s="4"/>
      <c r="Q268" s="4"/>
      <c r="R268" s="4"/>
      <c r="S268" s="4"/>
      <c r="T268" s="4"/>
      <c r="U268" s="4"/>
      <c r="V268" s="4"/>
      <c r="W268" s="4"/>
      <c r="X268" s="4"/>
      <c r="Y268" s="4"/>
    </row>
    <row r="269">
      <c r="A269" s="1"/>
      <c r="B269" s="4"/>
      <c r="C269" s="4"/>
      <c r="D269" s="4"/>
      <c r="E269" s="6"/>
      <c r="F269" s="7"/>
      <c r="G269" s="4"/>
      <c r="H269" s="4"/>
      <c r="I269" s="4"/>
      <c r="J269" s="4"/>
      <c r="K269" s="4"/>
      <c r="L269" s="4"/>
      <c r="M269" s="4"/>
      <c r="N269" s="4"/>
      <c r="O269" s="4"/>
      <c r="P269" s="4"/>
      <c r="Q269" s="4"/>
      <c r="R269" s="4"/>
      <c r="S269" s="4"/>
      <c r="T269" s="4"/>
      <c r="U269" s="4"/>
      <c r="V269" s="4"/>
      <c r="W269" s="4"/>
      <c r="X269" s="4"/>
      <c r="Y269" s="4"/>
    </row>
    <row r="270">
      <c r="A270" s="1"/>
      <c r="B270" s="4"/>
      <c r="C270" s="4"/>
      <c r="D270" s="4"/>
      <c r="E270" s="6"/>
      <c r="F270" s="7"/>
      <c r="G270" s="4"/>
      <c r="H270" s="4"/>
      <c r="I270" s="4"/>
      <c r="J270" s="4"/>
      <c r="K270" s="4"/>
      <c r="L270" s="4"/>
      <c r="M270" s="4"/>
      <c r="N270" s="4"/>
      <c r="O270" s="4"/>
      <c r="P270" s="4"/>
      <c r="Q270" s="4"/>
      <c r="R270" s="4"/>
      <c r="S270" s="4"/>
      <c r="T270" s="4"/>
      <c r="U270" s="4"/>
      <c r="V270" s="4"/>
      <c r="W270" s="4"/>
      <c r="X270" s="4"/>
      <c r="Y270" s="4"/>
    </row>
    <row r="271">
      <c r="A271" s="1"/>
      <c r="B271" s="4"/>
      <c r="C271" s="4"/>
      <c r="D271" s="4"/>
      <c r="E271" s="6"/>
      <c r="F271" s="7"/>
      <c r="G271" s="4"/>
      <c r="H271" s="4"/>
      <c r="I271" s="4"/>
      <c r="J271" s="4"/>
      <c r="K271" s="4"/>
      <c r="L271" s="4"/>
      <c r="M271" s="4"/>
      <c r="N271" s="4"/>
      <c r="O271" s="4"/>
      <c r="P271" s="4"/>
      <c r="Q271" s="4"/>
      <c r="R271" s="4"/>
      <c r="S271" s="4"/>
      <c r="T271" s="4"/>
      <c r="U271" s="4"/>
      <c r="V271" s="4"/>
      <c r="W271" s="4"/>
      <c r="X271" s="4"/>
      <c r="Y271" s="4"/>
    </row>
    <row r="272">
      <c r="A272" s="1"/>
      <c r="B272" s="4"/>
      <c r="C272" s="4"/>
      <c r="D272" s="4"/>
      <c r="E272" s="6"/>
      <c r="F272" s="7"/>
      <c r="G272" s="4"/>
      <c r="H272" s="4"/>
      <c r="I272" s="4"/>
      <c r="J272" s="4"/>
      <c r="K272" s="4"/>
      <c r="L272" s="4"/>
      <c r="M272" s="4"/>
      <c r="N272" s="4"/>
      <c r="O272" s="4"/>
      <c r="P272" s="4"/>
      <c r="Q272" s="4"/>
      <c r="R272" s="4"/>
      <c r="S272" s="4"/>
      <c r="T272" s="4"/>
      <c r="U272" s="4"/>
      <c r="V272" s="4"/>
      <c r="W272" s="4"/>
      <c r="X272" s="4"/>
      <c r="Y272" s="4"/>
    </row>
    <row r="273">
      <c r="A273" s="1"/>
      <c r="B273" s="4"/>
      <c r="C273" s="4"/>
      <c r="D273" s="4"/>
      <c r="E273" s="6"/>
      <c r="F273" s="7"/>
      <c r="G273" s="4"/>
      <c r="H273" s="4"/>
      <c r="I273" s="4"/>
      <c r="J273" s="4"/>
      <c r="K273" s="4"/>
      <c r="L273" s="4"/>
      <c r="M273" s="4"/>
      <c r="N273" s="4"/>
      <c r="O273" s="4"/>
      <c r="P273" s="4"/>
      <c r="Q273" s="4"/>
      <c r="R273" s="4"/>
      <c r="S273" s="4"/>
      <c r="T273" s="4"/>
      <c r="U273" s="4"/>
      <c r="V273" s="4"/>
      <c r="W273" s="4"/>
      <c r="X273" s="4"/>
      <c r="Y273" s="4"/>
    </row>
    <row r="274">
      <c r="A274" s="1"/>
      <c r="B274" s="4"/>
      <c r="C274" s="4"/>
      <c r="D274" s="4"/>
      <c r="E274" s="6"/>
      <c r="F274" s="7"/>
      <c r="G274" s="4"/>
      <c r="H274" s="4"/>
      <c r="I274" s="4"/>
      <c r="J274" s="4"/>
      <c r="K274" s="4"/>
      <c r="L274" s="4"/>
      <c r="M274" s="4"/>
      <c r="N274" s="4"/>
      <c r="O274" s="4"/>
      <c r="P274" s="4"/>
      <c r="Q274" s="4"/>
      <c r="R274" s="4"/>
      <c r="S274" s="4"/>
      <c r="T274" s="4"/>
      <c r="U274" s="4"/>
      <c r="V274" s="4"/>
      <c r="W274" s="4"/>
      <c r="X274" s="4"/>
      <c r="Y274" s="4"/>
    </row>
    <row r="275">
      <c r="A275" s="1"/>
      <c r="B275" s="4"/>
      <c r="C275" s="4"/>
      <c r="D275" s="4"/>
      <c r="E275" s="6"/>
      <c r="F275" s="7"/>
      <c r="G275" s="4"/>
      <c r="H275" s="4"/>
      <c r="I275" s="4"/>
      <c r="J275" s="4"/>
      <c r="K275" s="4"/>
      <c r="L275" s="4"/>
      <c r="M275" s="4"/>
      <c r="N275" s="4"/>
      <c r="O275" s="4"/>
      <c r="P275" s="4"/>
      <c r="Q275" s="4"/>
      <c r="R275" s="4"/>
      <c r="S275" s="4"/>
      <c r="T275" s="4"/>
      <c r="U275" s="4"/>
      <c r="V275" s="4"/>
      <c r="W275" s="4"/>
      <c r="X275" s="4"/>
      <c r="Y275" s="4"/>
    </row>
    <row r="276">
      <c r="A276" s="1"/>
      <c r="B276" s="4"/>
      <c r="C276" s="4"/>
      <c r="D276" s="4"/>
      <c r="E276" s="6"/>
      <c r="F276" s="7"/>
      <c r="G276" s="4"/>
      <c r="H276" s="4"/>
      <c r="I276" s="4"/>
      <c r="J276" s="4"/>
      <c r="K276" s="4"/>
      <c r="L276" s="4"/>
      <c r="M276" s="4"/>
      <c r="N276" s="4"/>
      <c r="O276" s="4"/>
      <c r="P276" s="4"/>
      <c r="Q276" s="4"/>
      <c r="R276" s="4"/>
      <c r="S276" s="4"/>
      <c r="T276" s="4"/>
      <c r="U276" s="4"/>
      <c r="V276" s="4"/>
      <c r="W276" s="4"/>
      <c r="X276" s="4"/>
      <c r="Y276" s="4"/>
    </row>
    <row r="277">
      <c r="A277" s="1"/>
      <c r="B277" s="4"/>
      <c r="C277" s="4"/>
      <c r="D277" s="4"/>
      <c r="E277" s="6"/>
      <c r="F277" s="7"/>
      <c r="G277" s="4"/>
      <c r="H277" s="4"/>
      <c r="I277" s="4"/>
      <c r="J277" s="4"/>
      <c r="K277" s="4"/>
      <c r="L277" s="4"/>
      <c r="M277" s="4"/>
      <c r="N277" s="4"/>
      <c r="O277" s="4"/>
      <c r="P277" s="4"/>
      <c r="Q277" s="4"/>
      <c r="R277" s="4"/>
      <c r="S277" s="4"/>
      <c r="T277" s="4"/>
      <c r="U277" s="4"/>
      <c r="V277" s="4"/>
      <c r="W277" s="4"/>
      <c r="X277" s="4"/>
      <c r="Y277" s="4"/>
    </row>
    <row r="278">
      <c r="A278" s="1"/>
      <c r="B278" s="4"/>
      <c r="C278" s="4"/>
      <c r="D278" s="4"/>
      <c r="E278" s="6"/>
      <c r="F278" s="7"/>
      <c r="G278" s="4"/>
      <c r="H278" s="4"/>
      <c r="I278" s="4"/>
      <c r="J278" s="4"/>
      <c r="K278" s="4"/>
      <c r="L278" s="4"/>
      <c r="M278" s="4"/>
      <c r="N278" s="4"/>
      <c r="O278" s="4"/>
      <c r="P278" s="4"/>
      <c r="Q278" s="4"/>
      <c r="R278" s="4"/>
      <c r="S278" s="4"/>
      <c r="T278" s="4"/>
      <c r="U278" s="4"/>
      <c r="V278" s="4"/>
      <c r="W278" s="4"/>
      <c r="X278" s="4"/>
      <c r="Y278" s="4"/>
    </row>
    <row r="279">
      <c r="A279" s="1"/>
      <c r="B279" s="4"/>
      <c r="C279" s="4"/>
      <c r="D279" s="4"/>
      <c r="E279" s="6"/>
      <c r="F279" s="7"/>
      <c r="G279" s="4"/>
      <c r="H279" s="4"/>
      <c r="I279" s="4"/>
      <c r="J279" s="4"/>
      <c r="K279" s="4"/>
      <c r="L279" s="4"/>
      <c r="M279" s="4"/>
      <c r="N279" s="4"/>
      <c r="O279" s="4"/>
      <c r="P279" s="4"/>
      <c r="Q279" s="4"/>
      <c r="R279" s="4"/>
      <c r="S279" s="4"/>
      <c r="T279" s="4"/>
      <c r="U279" s="4"/>
      <c r="V279" s="4"/>
      <c r="W279" s="4"/>
      <c r="X279" s="4"/>
      <c r="Y279" s="4"/>
    </row>
    <row r="280">
      <c r="A280" s="1"/>
      <c r="B280" s="4"/>
      <c r="C280" s="4"/>
      <c r="D280" s="4"/>
      <c r="E280" s="6"/>
      <c r="F280" s="7"/>
      <c r="G280" s="4"/>
      <c r="H280" s="4"/>
      <c r="I280" s="4"/>
      <c r="J280" s="4"/>
      <c r="K280" s="4"/>
      <c r="L280" s="4"/>
      <c r="M280" s="4"/>
      <c r="N280" s="4"/>
      <c r="O280" s="4"/>
      <c r="P280" s="4"/>
      <c r="Q280" s="4"/>
      <c r="R280" s="4"/>
      <c r="S280" s="4"/>
      <c r="T280" s="4"/>
      <c r="U280" s="4"/>
      <c r="V280" s="4"/>
      <c r="W280" s="4"/>
      <c r="X280" s="4"/>
      <c r="Y280" s="4"/>
    </row>
    <row r="281">
      <c r="A281" s="1"/>
      <c r="B281" s="4"/>
      <c r="C281" s="4"/>
      <c r="D281" s="4"/>
      <c r="E281" s="6"/>
      <c r="F281" s="7"/>
      <c r="G281" s="4"/>
      <c r="H281" s="4"/>
      <c r="I281" s="4"/>
      <c r="J281" s="4"/>
      <c r="K281" s="4"/>
      <c r="L281" s="4"/>
      <c r="M281" s="4"/>
      <c r="N281" s="4"/>
      <c r="O281" s="4"/>
      <c r="P281" s="4"/>
      <c r="Q281" s="4"/>
      <c r="R281" s="4"/>
      <c r="S281" s="4"/>
      <c r="T281" s="4"/>
      <c r="U281" s="4"/>
      <c r="V281" s="4"/>
      <c r="W281" s="4"/>
      <c r="X281" s="4"/>
      <c r="Y281" s="4"/>
    </row>
    <row r="282">
      <c r="A282" s="1"/>
      <c r="B282" s="4"/>
      <c r="C282" s="4"/>
      <c r="D282" s="4"/>
      <c r="E282" s="6"/>
      <c r="F282" s="7"/>
      <c r="G282" s="4"/>
      <c r="H282" s="4"/>
      <c r="I282" s="4"/>
      <c r="J282" s="4"/>
      <c r="K282" s="4"/>
      <c r="L282" s="4"/>
      <c r="M282" s="4"/>
      <c r="N282" s="4"/>
      <c r="O282" s="4"/>
      <c r="P282" s="4"/>
      <c r="Q282" s="4"/>
      <c r="R282" s="4"/>
      <c r="S282" s="4"/>
      <c r="T282" s="4"/>
      <c r="U282" s="4"/>
      <c r="V282" s="4"/>
      <c r="W282" s="4"/>
      <c r="X282" s="4"/>
      <c r="Y282" s="4"/>
    </row>
    <row r="283">
      <c r="A283" s="1"/>
      <c r="B283" s="4"/>
      <c r="C283" s="4"/>
      <c r="D283" s="4"/>
      <c r="E283" s="6"/>
      <c r="F283" s="7"/>
      <c r="G283" s="4"/>
      <c r="H283" s="4"/>
      <c r="I283" s="4"/>
      <c r="J283" s="4"/>
      <c r="K283" s="4"/>
      <c r="L283" s="4"/>
      <c r="M283" s="4"/>
      <c r="N283" s="4"/>
      <c r="O283" s="4"/>
      <c r="P283" s="4"/>
      <c r="Q283" s="4"/>
      <c r="R283" s="4"/>
      <c r="S283" s="4"/>
      <c r="T283" s="4"/>
      <c r="U283" s="4"/>
      <c r="V283" s="4"/>
      <c r="W283" s="4"/>
      <c r="X283" s="4"/>
      <c r="Y283" s="4"/>
    </row>
    <row r="284">
      <c r="A284" s="1"/>
      <c r="B284" s="4"/>
      <c r="C284" s="4"/>
      <c r="D284" s="4"/>
      <c r="E284" s="6"/>
      <c r="F284" s="7"/>
      <c r="G284" s="4"/>
      <c r="H284" s="4"/>
      <c r="I284" s="4"/>
      <c r="J284" s="4"/>
      <c r="K284" s="4"/>
      <c r="L284" s="4"/>
      <c r="M284" s="4"/>
      <c r="N284" s="4"/>
      <c r="O284" s="4"/>
      <c r="P284" s="4"/>
      <c r="Q284" s="4"/>
      <c r="R284" s="4"/>
      <c r="S284" s="4"/>
      <c r="T284" s="4"/>
      <c r="U284" s="4"/>
      <c r="V284" s="4"/>
      <c r="W284" s="4"/>
      <c r="X284" s="4"/>
      <c r="Y284" s="4"/>
    </row>
    <row r="285">
      <c r="A285" s="1"/>
      <c r="B285" s="4"/>
      <c r="C285" s="4"/>
      <c r="D285" s="4"/>
      <c r="E285" s="6"/>
      <c r="F285" s="7"/>
      <c r="G285" s="4"/>
      <c r="H285" s="4"/>
      <c r="I285" s="4"/>
      <c r="J285" s="4"/>
      <c r="K285" s="4"/>
      <c r="L285" s="4"/>
      <c r="M285" s="4"/>
      <c r="N285" s="4"/>
      <c r="O285" s="4"/>
      <c r="P285" s="4"/>
      <c r="Q285" s="4"/>
      <c r="R285" s="4"/>
      <c r="S285" s="4"/>
      <c r="T285" s="4"/>
      <c r="U285" s="4"/>
      <c r="V285" s="4"/>
      <c r="W285" s="4"/>
      <c r="X285" s="4"/>
      <c r="Y285" s="4"/>
    </row>
    <row r="286">
      <c r="A286" s="1"/>
      <c r="B286" s="4"/>
      <c r="C286" s="4"/>
      <c r="D286" s="4"/>
      <c r="E286" s="6"/>
      <c r="F286" s="7"/>
      <c r="G286" s="4"/>
      <c r="H286" s="4"/>
      <c r="I286" s="4"/>
      <c r="J286" s="4"/>
      <c r="K286" s="4"/>
      <c r="L286" s="4"/>
      <c r="M286" s="4"/>
      <c r="N286" s="4"/>
      <c r="O286" s="4"/>
      <c r="P286" s="4"/>
      <c r="Q286" s="4"/>
      <c r="R286" s="4"/>
      <c r="S286" s="4"/>
      <c r="T286" s="4"/>
      <c r="U286" s="4"/>
      <c r="V286" s="4"/>
      <c r="W286" s="4"/>
      <c r="X286" s="4"/>
      <c r="Y286" s="4"/>
    </row>
    <row r="287">
      <c r="A287" s="1"/>
      <c r="B287" s="4"/>
      <c r="C287" s="4"/>
      <c r="D287" s="4"/>
      <c r="E287" s="6"/>
      <c r="F287" s="7"/>
      <c r="G287" s="4"/>
      <c r="H287" s="4"/>
      <c r="I287" s="4"/>
      <c r="J287" s="4"/>
      <c r="K287" s="4"/>
      <c r="L287" s="4"/>
      <c r="M287" s="4"/>
      <c r="N287" s="4"/>
      <c r="O287" s="4"/>
      <c r="P287" s="4"/>
      <c r="Q287" s="4"/>
      <c r="R287" s="4"/>
      <c r="S287" s="4"/>
      <c r="T287" s="4"/>
      <c r="U287" s="4"/>
      <c r="V287" s="4"/>
      <c r="W287" s="4"/>
      <c r="X287" s="4"/>
      <c r="Y287" s="4"/>
    </row>
    <row r="288">
      <c r="A288" s="1"/>
      <c r="B288" s="4"/>
      <c r="C288" s="4"/>
      <c r="D288" s="4"/>
      <c r="E288" s="6"/>
      <c r="F288" s="7"/>
      <c r="G288" s="4"/>
      <c r="H288" s="4"/>
      <c r="I288" s="4"/>
      <c r="J288" s="4"/>
      <c r="K288" s="4"/>
      <c r="L288" s="4"/>
      <c r="M288" s="4"/>
      <c r="N288" s="4"/>
      <c r="O288" s="4"/>
      <c r="P288" s="4"/>
      <c r="Q288" s="4"/>
      <c r="R288" s="4"/>
      <c r="S288" s="4"/>
      <c r="T288" s="4"/>
      <c r="U288" s="4"/>
      <c r="V288" s="4"/>
      <c r="W288" s="4"/>
      <c r="X288" s="4"/>
      <c r="Y288" s="4"/>
    </row>
    <row r="289">
      <c r="A289" s="1"/>
      <c r="B289" s="4"/>
      <c r="C289" s="4"/>
      <c r="D289" s="4"/>
      <c r="E289" s="6"/>
      <c r="F289" s="7"/>
      <c r="G289" s="4"/>
      <c r="H289" s="4"/>
      <c r="I289" s="4"/>
      <c r="J289" s="4"/>
      <c r="K289" s="4"/>
      <c r="L289" s="4"/>
      <c r="M289" s="4"/>
      <c r="N289" s="4"/>
      <c r="O289" s="4"/>
      <c r="P289" s="4"/>
      <c r="Q289" s="4"/>
      <c r="R289" s="4"/>
      <c r="S289" s="4"/>
      <c r="T289" s="4"/>
      <c r="U289" s="4"/>
      <c r="V289" s="4"/>
      <c r="W289" s="4"/>
      <c r="X289" s="4"/>
      <c r="Y289" s="4"/>
    </row>
    <row r="290">
      <c r="A290" s="1"/>
      <c r="B290" s="4"/>
      <c r="C290" s="4"/>
      <c r="D290" s="4"/>
      <c r="E290" s="6"/>
      <c r="F290" s="7"/>
      <c r="G290" s="4"/>
      <c r="H290" s="4"/>
      <c r="I290" s="4"/>
      <c r="J290" s="4"/>
      <c r="K290" s="4"/>
      <c r="L290" s="4"/>
      <c r="M290" s="4"/>
      <c r="N290" s="4"/>
      <c r="O290" s="4"/>
      <c r="P290" s="4"/>
      <c r="Q290" s="4"/>
      <c r="R290" s="4"/>
      <c r="S290" s="4"/>
      <c r="T290" s="4"/>
      <c r="U290" s="4"/>
      <c r="V290" s="4"/>
      <c r="W290" s="4"/>
      <c r="X290" s="4"/>
      <c r="Y290" s="4"/>
    </row>
    <row r="291">
      <c r="A291" s="1"/>
      <c r="B291" s="4"/>
      <c r="C291" s="4"/>
      <c r="D291" s="4"/>
      <c r="E291" s="6"/>
      <c r="F291" s="7"/>
      <c r="G291" s="4"/>
      <c r="H291" s="4"/>
      <c r="I291" s="4"/>
      <c r="J291" s="4"/>
      <c r="K291" s="4"/>
      <c r="L291" s="4"/>
      <c r="M291" s="4"/>
      <c r="N291" s="4"/>
      <c r="O291" s="4"/>
      <c r="P291" s="4"/>
      <c r="Q291" s="4"/>
      <c r="R291" s="4"/>
      <c r="S291" s="4"/>
      <c r="T291" s="4"/>
      <c r="U291" s="4"/>
      <c r="V291" s="4"/>
      <c r="W291" s="4"/>
      <c r="X291" s="4"/>
      <c r="Y291" s="4"/>
    </row>
    <row r="292">
      <c r="A292" s="1"/>
      <c r="B292" s="4"/>
      <c r="C292" s="4"/>
      <c r="D292" s="4"/>
      <c r="E292" s="6"/>
      <c r="F292" s="7"/>
      <c r="G292" s="4"/>
      <c r="H292" s="4"/>
      <c r="I292" s="4"/>
      <c r="J292" s="4"/>
      <c r="K292" s="4"/>
      <c r="L292" s="4"/>
      <c r="M292" s="4"/>
      <c r="N292" s="4"/>
      <c r="O292" s="4"/>
      <c r="P292" s="4"/>
      <c r="Q292" s="4"/>
      <c r="R292" s="4"/>
      <c r="S292" s="4"/>
      <c r="T292" s="4"/>
      <c r="U292" s="4"/>
      <c r="V292" s="4"/>
      <c r="W292" s="4"/>
      <c r="X292" s="4"/>
      <c r="Y292" s="4"/>
    </row>
    <row r="293">
      <c r="A293" s="1"/>
      <c r="B293" s="4"/>
      <c r="C293" s="4"/>
      <c r="D293" s="4"/>
      <c r="E293" s="6"/>
      <c r="F293" s="7"/>
      <c r="G293" s="4"/>
      <c r="H293" s="4"/>
      <c r="I293" s="4"/>
      <c r="J293" s="4"/>
      <c r="K293" s="4"/>
      <c r="L293" s="4"/>
      <c r="M293" s="4"/>
      <c r="N293" s="4"/>
      <c r="O293" s="4"/>
      <c r="P293" s="4"/>
      <c r="Q293" s="4"/>
      <c r="R293" s="4"/>
      <c r="S293" s="4"/>
      <c r="T293" s="4"/>
      <c r="U293" s="4"/>
      <c r="V293" s="4"/>
      <c r="W293" s="4"/>
      <c r="X293" s="4"/>
      <c r="Y293" s="4"/>
    </row>
    <row r="294">
      <c r="A294" s="1"/>
      <c r="B294" s="4"/>
      <c r="C294" s="4"/>
      <c r="D294" s="4"/>
      <c r="E294" s="6"/>
      <c r="F294" s="7"/>
      <c r="G294" s="4"/>
      <c r="H294" s="4"/>
      <c r="I294" s="4"/>
      <c r="J294" s="4"/>
      <c r="K294" s="4"/>
      <c r="L294" s="4"/>
      <c r="M294" s="4"/>
      <c r="N294" s="4"/>
      <c r="O294" s="4"/>
      <c r="P294" s="4"/>
      <c r="Q294" s="4"/>
      <c r="R294" s="4"/>
      <c r="S294" s="4"/>
      <c r="T294" s="4"/>
      <c r="U294" s="4"/>
      <c r="V294" s="4"/>
      <c r="W294" s="4"/>
      <c r="X294" s="4"/>
      <c r="Y294" s="4"/>
    </row>
    <row r="295">
      <c r="A295" s="1"/>
      <c r="B295" s="4"/>
      <c r="C295" s="4"/>
      <c r="D295" s="4"/>
      <c r="E295" s="6"/>
      <c r="F295" s="7"/>
      <c r="G295" s="4"/>
      <c r="H295" s="4"/>
      <c r="I295" s="4"/>
      <c r="J295" s="4"/>
      <c r="K295" s="4"/>
      <c r="L295" s="4"/>
      <c r="M295" s="4"/>
      <c r="N295" s="4"/>
      <c r="O295" s="4"/>
      <c r="P295" s="4"/>
      <c r="Q295" s="4"/>
      <c r="R295" s="4"/>
      <c r="S295" s="4"/>
      <c r="T295" s="4"/>
      <c r="U295" s="4"/>
      <c r="V295" s="4"/>
      <c r="W295" s="4"/>
      <c r="X295" s="4"/>
      <c r="Y295" s="4"/>
    </row>
    <row r="296">
      <c r="A296" s="1"/>
      <c r="B296" s="4"/>
      <c r="C296" s="4"/>
      <c r="D296" s="4"/>
      <c r="E296" s="6"/>
      <c r="F296" s="7"/>
      <c r="G296" s="4"/>
      <c r="H296" s="4"/>
      <c r="I296" s="4"/>
      <c r="J296" s="4"/>
      <c r="K296" s="4"/>
      <c r="L296" s="4"/>
      <c r="M296" s="4"/>
      <c r="N296" s="4"/>
      <c r="O296" s="4"/>
      <c r="P296" s="4"/>
      <c r="Q296" s="4"/>
      <c r="R296" s="4"/>
      <c r="S296" s="4"/>
      <c r="T296" s="4"/>
      <c r="U296" s="4"/>
      <c r="V296" s="4"/>
      <c r="W296" s="4"/>
      <c r="X296" s="4"/>
      <c r="Y296" s="4"/>
    </row>
    <row r="297">
      <c r="A297" s="1"/>
      <c r="B297" s="4"/>
      <c r="C297" s="4"/>
      <c r="D297" s="4"/>
      <c r="E297" s="6"/>
      <c r="F297" s="7"/>
      <c r="G297" s="4"/>
      <c r="H297" s="4"/>
      <c r="I297" s="4"/>
      <c r="J297" s="4"/>
      <c r="K297" s="4"/>
      <c r="L297" s="4"/>
      <c r="M297" s="4"/>
      <c r="N297" s="4"/>
      <c r="O297" s="4"/>
      <c r="P297" s="4"/>
      <c r="Q297" s="4"/>
      <c r="R297" s="4"/>
      <c r="S297" s="4"/>
      <c r="T297" s="4"/>
      <c r="U297" s="4"/>
      <c r="V297" s="4"/>
      <c r="W297" s="4"/>
      <c r="X297" s="4"/>
      <c r="Y297" s="4"/>
    </row>
    <row r="298">
      <c r="A298" s="1"/>
      <c r="B298" s="4"/>
      <c r="C298" s="4"/>
      <c r="D298" s="4"/>
      <c r="E298" s="6"/>
      <c r="F298" s="7"/>
      <c r="G298" s="4"/>
      <c r="H298" s="4"/>
      <c r="I298" s="4"/>
      <c r="J298" s="4"/>
      <c r="K298" s="4"/>
      <c r="L298" s="4"/>
      <c r="M298" s="4"/>
      <c r="N298" s="4"/>
      <c r="O298" s="4"/>
      <c r="P298" s="4"/>
      <c r="Q298" s="4"/>
      <c r="R298" s="4"/>
      <c r="S298" s="4"/>
      <c r="T298" s="4"/>
      <c r="U298" s="4"/>
      <c r="V298" s="4"/>
      <c r="W298" s="4"/>
      <c r="X298" s="4"/>
      <c r="Y298" s="4"/>
    </row>
    <row r="299">
      <c r="A299" s="1"/>
      <c r="B299" s="4"/>
      <c r="C299" s="4"/>
      <c r="D299" s="4"/>
      <c r="E299" s="6"/>
      <c r="F299" s="7"/>
      <c r="G299" s="4"/>
      <c r="H299" s="4"/>
      <c r="I299" s="4"/>
      <c r="J299" s="4"/>
      <c r="K299" s="4"/>
      <c r="L299" s="4"/>
      <c r="M299" s="4"/>
      <c r="N299" s="4"/>
      <c r="O299" s="4"/>
      <c r="P299" s="4"/>
      <c r="Q299" s="4"/>
      <c r="R299" s="4"/>
      <c r="S299" s="4"/>
      <c r="T299" s="4"/>
      <c r="U299" s="4"/>
      <c r="V299" s="4"/>
      <c r="W299" s="4"/>
      <c r="X299" s="4"/>
      <c r="Y299" s="4"/>
    </row>
    <row r="300">
      <c r="A300" s="1"/>
      <c r="B300" s="4"/>
      <c r="C300" s="4"/>
      <c r="D300" s="4"/>
      <c r="E300" s="6"/>
      <c r="F300" s="7"/>
      <c r="G300" s="4"/>
      <c r="H300" s="4"/>
      <c r="I300" s="4"/>
      <c r="J300" s="4"/>
      <c r="K300" s="4"/>
      <c r="L300" s="4"/>
      <c r="M300" s="4"/>
      <c r="N300" s="4"/>
      <c r="O300" s="4"/>
      <c r="P300" s="4"/>
      <c r="Q300" s="4"/>
      <c r="R300" s="4"/>
      <c r="S300" s="4"/>
      <c r="T300" s="4"/>
      <c r="U300" s="4"/>
      <c r="V300" s="4"/>
      <c r="W300" s="4"/>
      <c r="X300" s="4"/>
      <c r="Y300" s="4"/>
    </row>
    <row r="301">
      <c r="A301" s="1"/>
      <c r="B301" s="4"/>
      <c r="C301" s="4"/>
      <c r="D301" s="4"/>
      <c r="E301" s="6"/>
      <c r="F301" s="7"/>
      <c r="G301" s="4"/>
      <c r="H301" s="4"/>
      <c r="I301" s="4"/>
      <c r="J301" s="4"/>
      <c r="K301" s="4"/>
      <c r="L301" s="4"/>
      <c r="M301" s="4"/>
      <c r="N301" s="4"/>
      <c r="O301" s="4"/>
      <c r="P301" s="4"/>
      <c r="Q301" s="4"/>
      <c r="R301" s="4"/>
      <c r="S301" s="4"/>
      <c r="T301" s="4"/>
      <c r="U301" s="4"/>
      <c r="V301" s="4"/>
      <c r="W301" s="4"/>
      <c r="X301" s="4"/>
      <c r="Y301" s="4"/>
    </row>
    <row r="302">
      <c r="A302" s="1"/>
      <c r="B302" s="4"/>
      <c r="C302" s="4"/>
      <c r="D302" s="4"/>
      <c r="E302" s="6"/>
      <c r="F302" s="7"/>
      <c r="G302" s="4"/>
      <c r="H302" s="4"/>
      <c r="I302" s="4"/>
      <c r="J302" s="4"/>
      <c r="K302" s="4"/>
      <c r="L302" s="4"/>
      <c r="M302" s="4"/>
      <c r="N302" s="4"/>
      <c r="O302" s="4"/>
      <c r="P302" s="4"/>
      <c r="Q302" s="4"/>
      <c r="R302" s="4"/>
      <c r="S302" s="4"/>
      <c r="T302" s="4"/>
      <c r="U302" s="4"/>
      <c r="V302" s="4"/>
      <c r="W302" s="4"/>
      <c r="X302" s="4"/>
      <c r="Y302" s="4"/>
    </row>
    <row r="303">
      <c r="A303" s="1"/>
      <c r="B303" s="4"/>
      <c r="C303" s="4"/>
      <c r="D303" s="4"/>
      <c r="E303" s="6"/>
      <c r="F303" s="7"/>
      <c r="G303" s="4"/>
      <c r="H303" s="4"/>
      <c r="I303" s="4"/>
      <c r="J303" s="4"/>
      <c r="K303" s="4"/>
      <c r="L303" s="4"/>
      <c r="M303" s="4"/>
      <c r="N303" s="4"/>
      <c r="O303" s="4"/>
      <c r="P303" s="4"/>
      <c r="Q303" s="4"/>
      <c r="R303" s="4"/>
      <c r="S303" s="4"/>
      <c r="T303" s="4"/>
      <c r="U303" s="4"/>
      <c r="V303" s="4"/>
      <c r="W303" s="4"/>
      <c r="X303" s="4"/>
      <c r="Y303" s="4"/>
    </row>
    <row r="304">
      <c r="A304" s="1"/>
      <c r="B304" s="4"/>
      <c r="C304" s="4"/>
      <c r="D304" s="4"/>
      <c r="E304" s="6"/>
      <c r="F304" s="7"/>
      <c r="G304" s="4"/>
      <c r="H304" s="4"/>
      <c r="I304" s="4"/>
      <c r="J304" s="4"/>
      <c r="K304" s="4"/>
      <c r="L304" s="4"/>
      <c r="M304" s="4"/>
      <c r="N304" s="4"/>
      <c r="O304" s="4"/>
      <c r="P304" s="4"/>
      <c r="Q304" s="4"/>
      <c r="R304" s="4"/>
      <c r="S304" s="4"/>
      <c r="T304" s="4"/>
      <c r="U304" s="4"/>
      <c r="V304" s="4"/>
      <c r="W304" s="4"/>
      <c r="X304" s="4"/>
      <c r="Y304" s="4"/>
    </row>
    <row r="305">
      <c r="A305" s="1"/>
      <c r="B305" s="4"/>
      <c r="C305" s="4"/>
      <c r="D305" s="4"/>
      <c r="E305" s="6"/>
      <c r="F305" s="7"/>
      <c r="G305" s="4"/>
      <c r="H305" s="4"/>
      <c r="I305" s="4"/>
      <c r="J305" s="4"/>
      <c r="K305" s="4"/>
      <c r="L305" s="4"/>
      <c r="M305" s="4"/>
      <c r="N305" s="4"/>
      <c r="O305" s="4"/>
      <c r="P305" s="4"/>
      <c r="Q305" s="4"/>
      <c r="R305" s="4"/>
      <c r="S305" s="4"/>
      <c r="T305" s="4"/>
      <c r="U305" s="4"/>
      <c r="V305" s="4"/>
      <c r="W305" s="4"/>
      <c r="X305" s="4"/>
      <c r="Y305" s="4"/>
    </row>
    <row r="306">
      <c r="A306" s="1"/>
      <c r="B306" s="4"/>
      <c r="C306" s="4"/>
      <c r="D306" s="4"/>
      <c r="E306" s="6"/>
      <c r="F306" s="7"/>
      <c r="G306" s="4"/>
      <c r="H306" s="4"/>
      <c r="I306" s="4"/>
      <c r="J306" s="4"/>
      <c r="K306" s="4"/>
      <c r="L306" s="4"/>
      <c r="M306" s="4"/>
      <c r="N306" s="4"/>
      <c r="O306" s="4"/>
      <c r="P306" s="4"/>
      <c r="Q306" s="4"/>
      <c r="R306" s="4"/>
      <c r="S306" s="4"/>
      <c r="T306" s="4"/>
      <c r="U306" s="4"/>
      <c r="V306" s="4"/>
      <c r="W306" s="4"/>
      <c r="X306" s="4"/>
      <c r="Y306" s="4"/>
    </row>
    <row r="307">
      <c r="A307" s="1"/>
      <c r="B307" s="4"/>
      <c r="C307" s="4"/>
      <c r="D307" s="4"/>
      <c r="E307" s="6"/>
      <c r="F307" s="7"/>
      <c r="G307" s="4"/>
      <c r="H307" s="4"/>
      <c r="I307" s="4"/>
      <c r="J307" s="4"/>
      <c r="K307" s="4"/>
      <c r="L307" s="4"/>
      <c r="M307" s="4"/>
      <c r="N307" s="4"/>
      <c r="O307" s="4"/>
      <c r="P307" s="4"/>
      <c r="Q307" s="4"/>
      <c r="R307" s="4"/>
      <c r="S307" s="4"/>
      <c r="T307" s="4"/>
      <c r="U307" s="4"/>
      <c r="V307" s="4"/>
      <c r="W307" s="4"/>
      <c r="X307" s="4"/>
      <c r="Y307" s="4"/>
    </row>
    <row r="308">
      <c r="A308" s="1"/>
      <c r="B308" s="4"/>
      <c r="C308" s="4"/>
      <c r="D308" s="4"/>
      <c r="E308" s="6"/>
      <c r="F308" s="7"/>
      <c r="G308" s="4"/>
      <c r="H308" s="4"/>
      <c r="I308" s="4"/>
      <c r="J308" s="4"/>
      <c r="K308" s="4"/>
      <c r="L308" s="4"/>
      <c r="M308" s="4"/>
      <c r="N308" s="4"/>
      <c r="O308" s="4"/>
      <c r="P308" s="4"/>
      <c r="Q308" s="4"/>
      <c r="R308" s="4"/>
      <c r="S308" s="4"/>
      <c r="T308" s="4"/>
      <c r="U308" s="4"/>
      <c r="V308" s="4"/>
      <c r="W308" s="4"/>
      <c r="X308" s="4"/>
      <c r="Y308" s="4"/>
    </row>
    <row r="309">
      <c r="A309" s="1"/>
      <c r="B309" s="4"/>
      <c r="C309" s="4"/>
      <c r="D309" s="4"/>
      <c r="E309" s="6"/>
      <c r="F309" s="7"/>
      <c r="G309" s="4"/>
      <c r="H309" s="4"/>
      <c r="I309" s="4"/>
      <c r="J309" s="4"/>
      <c r="K309" s="4"/>
      <c r="L309" s="4"/>
      <c r="M309" s="4"/>
      <c r="N309" s="4"/>
      <c r="O309" s="4"/>
      <c r="P309" s="4"/>
      <c r="Q309" s="4"/>
      <c r="R309" s="4"/>
      <c r="S309" s="4"/>
      <c r="T309" s="4"/>
      <c r="U309" s="4"/>
      <c r="V309" s="4"/>
      <c r="W309" s="4"/>
      <c r="X309" s="4"/>
      <c r="Y309" s="4"/>
    </row>
    <row r="310">
      <c r="A310" s="1"/>
      <c r="B310" s="4"/>
      <c r="C310" s="4"/>
      <c r="D310" s="4"/>
      <c r="E310" s="6"/>
      <c r="F310" s="7"/>
      <c r="G310" s="4"/>
      <c r="H310" s="4"/>
      <c r="I310" s="4"/>
      <c r="J310" s="4"/>
      <c r="K310" s="4"/>
      <c r="L310" s="4"/>
      <c r="M310" s="4"/>
      <c r="N310" s="4"/>
      <c r="O310" s="4"/>
      <c r="P310" s="4"/>
      <c r="Q310" s="4"/>
      <c r="R310" s="4"/>
      <c r="S310" s="4"/>
      <c r="T310" s="4"/>
      <c r="U310" s="4"/>
      <c r="V310" s="4"/>
      <c r="W310" s="4"/>
      <c r="X310" s="4"/>
      <c r="Y310" s="4"/>
    </row>
    <row r="311">
      <c r="A311" s="1"/>
      <c r="B311" s="4"/>
      <c r="C311" s="4"/>
      <c r="D311" s="4"/>
      <c r="E311" s="6"/>
      <c r="F311" s="7"/>
      <c r="G311" s="4"/>
      <c r="H311" s="4"/>
      <c r="I311" s="4"/>
      <c r="J311" s="4"/>
      <c r="K311" s="4"/>
      <c r="L311" s="4"/>
      <c r="M311" s="4"/>
      <c r="N311" s="4"/>
      <c r="O311" s="4"/>
      <c r="P311" s="4"/>
      <c r="Q311" s="4"/>
      <c r="R311" s="4"/>
      <c r="S311" s="4"/>
      <c r="T311" s="4"/>
      <c r="U311" s="4"/>
      <c r="V311" s="4"/>
      <c r="W311" s="4"/>
      <c r="X311" s="4"/>
      <c r="Y311" s="4"/>
    </row>
    <row r="312">
      <c r="A312" s="1"/>
      <c r="B312" s="4"/>
      <c r="C312" s="4"/>
      <c r="D312" s="4"/>
      <c r="E312" s="6"/>
      <c r="F312" s="7"/>
      <c r="G312" s="4"/>
      <c r="H312" s="4"/>
      <c r="I312" s="4"/>
      <c r="J312" s="4"/>
      <c r="K312" s="4"/>
      <c r="L312" s="4"/>
      <c r="M312" s="4"/>
      <c r="N312" s="4"/>
      <c r="O312" s="4"/>
      <c r="P312" s="4"/>
      <c r="Q312" s="4"/>
      <c r="R312" s="4"/>
      <c r="S312" s="4"/>
      <c r="T312" s="4"/>
      <c r="U312" s="4"/>
      <c r="V312" s="4"/>
      <c r="W312" s="4"/>
      <c r="X312" s="4"/>
      <c r="Y312" s="4"/>
    </row>
    <row r="313">
      <c r="A313" s="1"/>
      <c r="B313" s="4"/>
      <c r="C313" s="4"/>
      <c r="D313" s="4"/>
      <c r="E313" s="6"/>
      <c r="F313" s="7"/>
      <c r="G313" s="4"/>
      <c r="H313" s="4"/>
      <c r="I313" s="4"/>
      <c r="J313" s="4"/>
      <c r="K313" s="4"/>
      <c r="L313" s="4"/>
      <c r="M313" s="4"/>
      <c r="N313" s="4"/>
      <c r="O313" s="4"/>
      <c r="P313" s="4"/>
      <c r="Q313" s="4"/>
      <c r="R313" s="4"/>
      <c r="S313" s="4"/>
      <c r="T313" s="4"/>
      <c r="U313" s="4"/>
      <c r="V313" s="4"/>
      <c r="W313" s="4"/>
      <c r="X313" s="4"/>
      <c r="Y313" s="4"/>
    </row>
    <row r="314">
      <c r="A314" s="1"/>
      <c r="B314" s="4"/>
      <c r="C314" s="4"/>
      <c r="D314" s="4"/>
      <c r="E314" s="6"/>
      <c r="F314" s="7"/>
      <c r="G314" s="4"/>
      <c r="H314" s="4"/>
      <c r="I314" s="4"/>
      <c r="J314" s="4"/>
      <c r="K314" s="4"/>
      <c r="L314" s="4"/>
      <c r="M314" s="4"/>
      <c r="N314" s="4"/>
      <c r="O314" s="4"/>
      <c r="P314" s="4"/>
      <c r="Q314" s="4"/>
      <c r="R314" s="4"/>
      <c r="S314" s="4"/>
      <c r="T314" s="4"/>
      <c r="U314" s="4"/>
      <c r="V314" s="4"/>
      <c r="W314" s="4"/>
      <c r="X314" s="4"/>
      <c r="Y314" s="4"/>
    </row>
    <row r="315">
      <c r="A315" s="1"/>
      <c r="B315" s="4"/>
      <c r="C315" s="4"/>
      <c r="D315" s="4"/>
      <c r="E315" s="6"/>
      <c r="F315" s="7"/>
      <c r="G315" s="4"/>
      <c r="H315" s="4"/>
      <c r="I315" s="4"/>
      <c r="J315" s="4"/>
      <c r="K315" s="4"/>
      <c r="L315" s="4"/>
      <c r="M315" s="4"/>
      <c r="N315" s="4"/>
      <c r="O315" s="4"/>
      <c r="P315" s="4"/>
      <c r="Q315" s="4"/>
      <c r="R315" s="4"/>
      <c r="S315" s="4"/>
      <c r="T315" s="4"/>
      <c r="U315" s="4"/>
      <c r="V315" s="4"/>
      <c r="W315" s="4"/>
      <c r="X315" s="4"/>
      <c r="Y315" s="4"/>
    </row>
    <row r="316">
      <c r="A316" s="1"/>
      <c r="B316" s="4"/>
      <c r="C316" s="4"/>
      <c r="D316" s="4"/>
      <c r="E316" s="6"/>
      <c r="F316" s="7"/>
      <c r="G316" s="4"/>
      <c r="H316" s="4"/>
      <c r="I316" s="4"/>
      <c r="J316" s="4"/>
      <c r="K316" s="4"/>
      <c r="L316" s="4"/>
      <c r="M316" s="4"/>
      <c r="N316" s="4"/>
      <c r="O316" s="4"/>
      <c r="P316" s="4"/>
      <c r="Q316" s="4"/>
      <c r="R316" s="4"/>
      <c r="S316" s="4"/>
      <c r="T316" s="4"/>
      <c r="U316" s="4"/>
      <c r="V316" s="4"/>
      <c r="W316" s="4"/>
      <c r="X316" s="4"/>
      <c r="Y316" s="4"/>
    </row>
    <row r="317">
      <c r="A317" s="1"/>
      <c r="B317" s="4"/>
      <c r="C317" s="4"/>
      <c r="D317" s="4"/>
      <c r="E317" s="6"/>
      <c r="F317" s="7"/>
      <c r="G317" s="4"/>
      <c r="H317" s="4"/>
      <c r="I317" s="4"/>
      <c r="J317" s="4"/>
      <c r="K317" s="4"/>
      <c r="L317" s="4"/>
      <c r="M317" s="4"/>
      <c r="N317" s="4"/>
      <c r="O317" s="4"/>
      <c r="P317" s="4"/>
      <c r="Q317" s="4"/>
      <c r="R317" s="4"/>
      <c r="S317" s="4"/>
      <c r="T317" s="4"/>
      <c r="U317" s="4"/>
      <c r="V317" s="4"/>
      <c r="W317" s="4"/>
      <c r="X317" s="4"/>
      <c r="Y317" s="4"/>
    </row>
    <row r="318">
      <c r="A318" s="1"/>
      <c r="B318" s="4"/>
      <c r="C318" s="4"/>
      <c r="D318" s="4"/>
      <c r="E318" s="6"/>
      <c r="F318" s="7"/>
      <c r="G318" s="4"/>
      <c r="H318" s="4"/>
      <c r="I318" s="4"/>
      <c r="J318" s="4"/>
      <c r="K318" s="4"/>
      <c r="L318" s="4"/>
      <c r="M318" s="4"/>
      <c r="N318" s="4"/>
      <c r="O318" s="4"/>
      <c r="P318" s="4"/>
      <c r="Q318" s="4"/>
      <c r="R318" s="4"/>
      <c r="S318" s="4"/>
      <c r="T318" s="4"/>
      <c r="U318" s="4"/>
      <c r="V318" s="4"/>
      <c r="W318" s="4"/>
      <c r="X318" s="4"/>
      <c r="Y318" s="4"/>
    </row>
    <row r="319">
      <c r="A319" s="1"/>
      <c r="B319" s="4"/>
      <c r="C319" s="4"/>
      <c r="D319" s="4"/>
      <c r="E319" s="6"/>
      <c r="F319" s="7"/>
      <c r="G319" s="4"/>
      <c r="H319" s="4"/>
      <c r="I319" s="4"/>
      <c r="J319" s="4"/>
      <c r="K319" s="4"/>
      <c r="L319" s="4"/>
      <c r="M319" s="4"/>
      <c r="N319" s="4"/>
      <c r="O319" s="4"/>
      <c r="P319" s="4"/>
      <c r="Q319" s="4"/>
      <c r="R319" s="4"/>
      <c r="S319" s="4"/>
      <c r="T319" s="4"/>
      <c r="U319" s="4"/>
      <c r="V319" s="4"/>
      <c r="W319" s="4"/>
      <c r="X319" s="4"/>
      <c r="Y319" s="4"/>
    </row>
    <row r="320">
      <c r="A320" s="1"/>
      <c r="B320" s="4"/>
      <c r="C320" s="4"/>
      <c r="D320" s="4"/>
      <c r="E320" s="6"/>
      <c r="F320" s="7"/>
      <c r="G320" s="4"/>
      <c r="H320" s="4"/>
      <c r="I320" s="4"/>
      <c r="J320" s="4"/>
      <c r="K320" s="4"/>
      <c r="L320" s="4"/>
      <c r="M320" s="4"/>
      <c r="N320" s="4"/>
      <c r="O320" s="4"/>
      <c r="P320" s="4"/>
      <c r="Q320" s="4"/>
      <c r="R320" s="4"/>
      <c r="S320" s="4"/>
      <c r="T320" s="4"/>
      <c r="U320" s="4"/>
      <c r="V320" s="4"/>
      <c r="W320" s="4"/>
      <c r="X320" s="4"/>
      <c r="Y320" s="4"/>
    </row>
    <row r="321">
      <c r="A321" s="1"/>
      <c r="B321" s="4"/>
      <c r="C321" s="4"/>
      <c r="D321" s="4"/>
      <c r="E321" s="6"/>
      <c r="F321" s="7"/>
      <c r="G321" s="4"/>
      <c r="H321" s="4"/>
      <c r="I321" s="4"/>
      <c r="J321" s="4"/>
      <c r="K321" s="4"/>
      <c r="L321" s="4"/>
      <c r="M321" s="4"/>
      <c r="N321" s="4"/>
      <c r="O321" s="4"/>
      <c r="P321" s="4"/>
      <c r="Q321" s="4"/>
      <c r="R321" s="4"/>
      <c r="S321" s="4"/>
      <c r="T321" s="4"/>
      <c r="U321" s="4"/>
      <c r="V321" s="4"/>
      <c r="W321" s="4"/>
      <c r="X321" s="4"/>
      <c r="Y321" s="4"/>
    </row>
    <row r="322">
      <c r="A322" s="1"/>
      <c r="B322" s="4"/>
      <c r="C322" s="4"/>
      <c r="D322" s="4"/>
      <c r="E322" s="6"/>
      <c r="F322" s="7"/>
      <c r="G322" s="4"/>
      <c r="H322" s="4"/>
      <c r="I322" s="4"/>
      <c r="J322" s="4"/>
      <c r="K322" s="4"/>
      <c r="L322" s="4"/>
      <c r="M322" s="4"/>
      <c r="N322" s="4"/>
      <c r="O322" s="4"/>
      <c r="P322" s="4"/>
      <c r="Q322" s="4"/>
      <c r="R322" s="4"/>
      <c r="S322" s="4"/>
      <c r="T322" s="4"/>
      <c r="U322" s="4"/>
      <c r="V322" s="4"/>
      <c r="W322" s="4"/>
      <c r="X322" s="4"/>
      <c r="Y322" s="4"/>
    </row>
    <row r="323">
      <c r="A323" s="1"/>
      <c r="B323" s="4"/>
      <c r="C323" s="4"/>
      <c r="D323" s="4"/>
      <c r="E323" s="6"/>
      <c r="F323" s="7"/>
      <c r="G323" s="4"/>
      <c r="H323" s="4"/>
      <c r="I323" s="4"/>
      <c r="J323" s="4"/>
      <c r="K323" s="4"/>
      <c r="L323" s="4"/>
      <c r="M323" s="4"/>
      <c r="N323" s="4"/>
      <c r="O323" s="4"/>
      <c r="P323" s="4"/>
      <c r="Q323" s="4"/>
      <c r="R323" s="4"/>
      <c r="S323" s="4"/>
      <c r="T323" s="4"/>
      <c r="U323" s="4"/>
      <c r="V323" s="4"/>
      <c r="W323" s="4"/>
      <c r="X323" s="4"/>
      <c r="Y323" s="4"/>
    </row>
    <row r="324">
      <c r="A324" s="1"/>
      <c r="B324" s="4"/>
      <c r="C324" s="4"/>
      <c r="D324" s="4"/>
      <c r="E324" s="6"/>
      <c r="F324" s="7"/>
      <c r="G324" s="4"/>
      <c r="H324" s="4"/>
      <c r="I324" s="4"/>
      <c r="J324" s="4"/>
      <c r="K324" s="4"/>
      <c r="L324" s="4"/>
      <c r="M324" s="4"/>
      <c r="N324" s="4"/>
      <c r="O324" s="4"/>
      <c r="P324" s="4"/>
      <c r="Q324" s="4"/>
      <c r="R324" s="4"/>
      <c r="S324" s="4"/>
      <c r="T324" s="4"/>
      <c r="U324" s="4"/>
      <c r="V324" s="4"/>
      <c r="W324" s="4"/>
      <c r="X324" s="4"/>
      <c r="Y324" s="4"/>
    </row>
    <row r="325">
      <c r="A325" s="1"/>
      <c r="B325" s="4"/>
      <c r="C325" s="4"/>
      <c r="D325" s="4"/>
      <c r="E325" s="6"/>
      <c r="F325" s="7"/>
      <c r="G325" s="4"/>
      <c r="H325" s="4"/>
      <c r="I325" s="4"/>
      <c r="J325" s="4"/>
      <c r="K325" s="4"/>
      <c r="L325" s="4"/>
      <c r="M325" s="4"/>
      <c r="N325" s="4"/>
      <c r="O325" s="4"/>
      <c r="P325" s="4"/>
      <c r="Q325" s="4"/>
      <c r="R325" s="4"/>
      <c r="S325" s="4"/>
      <c r="T325" s="4"/>
      <c r="U325" s="4"/>
      <c r="V325" s="4"/>
      <c r="W325" s="4"/>
      <c r="X325" s="4"/>
      <c r="Y325" s="4"/>
    </row>
    <row r="326">
      <c r="A326" s="1"/>
      <c r="B326" s="4"/>
      <c r="C326" s="4"/>
      <c r="D326" s="4"/>
      <c r="E326" s="6"/>
      <c r="F326" s="7"/>
      <c r="G326" s="4"/>
      <c r="H326" s="4"/>
      <c r="I326" s="4"/>
      <c r="J326" s="4"/>
      <c r="K326" s="4"/>
      <c r="L326" s="4"/>
      <c r="M326" s="4"/>
      <c r="N326" s="4"/>
      <c r="O326" s="4"/>
      <c r="P326" s="4"/>
      <c r="Q326" s="4"/>
      <c r="R326" s="4"/>
      <c r="S326" s="4"/>
      <c r="T326" s="4"/>
      <c r="U326" s="4"/>
      <c r="V326" s="4"/>
      <c r="W326" s="4"/>
      <c r="X326" s="4"/>
      <c r="Y326" s="4"/>
    </row>
    <row r="327">
      <c r="A327" s="1"/>
      <c r="B327" s="4"/>
      <c r="C327" s="4"/>
      <c r="D327" s="4"/>
      <c r="E327" s="6"/>
      <c r="F327" s="7"/>
      <c r="G327" s="4"/>
      <c r="H327" s="4"/>
      <c r="I327" s="4"/>
      <c r="J327" s="4"/>
      <c r="K327" s="4"/>
      <c r="L327" s="4"/>
      <c r="M327" s="4"/>
      <c r="N327" s="4"/>
      <c r="O327" s="4"/>
      <c r="P327" s="4"/>
      <c r="Q327" s="4"/>
      <c r="R327" s="4"/>
      <c r="S327" s="4"/>
      <c r="T327" s="4"/>
      <c r="U327" s="4"/>
      <c r="V327" s="4"/>
      <c r="W327" s="4"/>
      <c r="X327" s="4"/>
      <c r="Y327" s="4"/>
    </row>
    <row r="328">
      <c r="A328" s="1"/>
      <c r="B328" s="4"/>
      <c r="C328" s="4"/>
      <c r="D328" s="4"/>
      <c r="E328" s="6"/>
      <c r="F328" s="7"/>
      <c r="G328" s="4"/>
      <c r="H328" s="4"/>
      <c r="I328" s="4"/>
      <c r="J328" s="4"/>
      <c r="K328" s="4"/>
      <c r="L328" s="4"/>
      <c r="M328" s="4"/>
      <c r="N328" s="4"/>
      <c r="O328" s="4"/>
      <c r="P328" s="4"/>
      <c r="Q328" s="4"/>
      <c r="R328" s="4"/>
      <c r="S328" s="4"/>
      <c r="T328" s="4"/>
      <c r="U328" s="4"/>
      <c r="V328" s="4"/>
      <c r="W328" s="4"/>
      <c r="X328" s="4"/>
      <c r="Y328" s="4"/>
    </row>
    <row r="329">
      <c r="A329" s="1"/>
      <c r="B329" s="4"/>
      <c r="C329" s="4"/>
      <c r="D329" s="4"/>
      <c r="E329" s="6"/>
      <c r="F329" s="7"/>
      <c r="G329" s="4"/>
      <c r="H329" s="4"/>
      <c r="I329" s="4"/>
      <c r="J329" s="4"/>
      <c r="K329" s="4"/>
      <c r="L329" s="4"/>
      <c r="M329" s="4"/>
      <c r="N329" s="4"/>
      <c r="O329" s="4"/>
      <c r="P329" s="4"/>
      <c r="Q329" s="4"/>
      <c r="R329" s="4"/>
      <c r="S329" s="4"/>
      <c r="T329" s="4"/>
      <c r="U329" s="4"/>
      <c r="V329" s="4"/>
      <c r="W329" s="4"/>
      <c r="X329" s="4"/>
      <c r="Y329" s="4"/>
    </row>
    <row r="330">
      <c r="A330" s="1"/>
      <c r="B330" s="4"/>
      <c r="C330" s="4"/>
      <c r="D330" s="4"/>
      <c r="E330" s="6"/>
      <c r="F330" s="7"/>
      <c r="G330" s="4"/>
      <c r="H330" s="4"/>
      <c r="I330" s="4"/>
      <c r="J330" s="4"/>
      <c r="K330" s="4"/>
      <c r="L330" s="4"/>
      <c r="M330" s="4"/>
      <c r="N330" s="4"/>
      <c r="O330" s="4"/>
      <c r="P330" s="4"/>
      <c r="Q330" s="4"/>
      <c r="R330" s="4"/>
      <c r="S330" s="4"/>
      <c r="T330" s="4"/>
      <c r="U330" s="4"/>
      <c r="V330" s="4"/>
      <c r="W330" s="4"/>
      <c r="X330" s="4"/>
      <c r="Y330" s="4"/>
    </row>
    <row r="331">
      <c r="A331" s="1"/>
      <c r="B331" s="4"/>
      <c r="C331" s="4"/>
      <c r="D331" s="4"/>
      <c r="E331" s="6"/>
      <c r="F331" s="7"/>
      <c r="G331" s="4"/>
      <c r="H331" s="4"/>
      <c r="I331" s="4"/>
      <c r="J331" s="4"/>
      <c r="K331" s="4"/>
      <c r="L331" s="4"/>
      <c r="M331" s="4"/>
      <c r="N331" s="4"/>
      <c r="O331" s="4"/>
      <c r="P331" s="4"/>
      <c r="Q331" s="4"/>
      <c r="R331" s="4"/>
      <c r="S331" s="4"/>
      <c r="T331" s="4"/>
      <c r="U331" s="4"/>
      <c r="V331" s="4"/>
      <c r="W331" s="4"/>
      <c r="X331" s="4"/>
      <c r="Y331" s="4"/>
    </row>
    <row r="332">
      <c r="A332" s="1"/>
      <c r="B332" s="4"/>
      <c r="C332" s="4"/>
      <c r="D332" s="4"/>
      <c r="E332" s="6"/>
      <c r="F332" s="7"/>
      <c r="G332" s="4"/>
      <c r="H332" s="4"/>
      <c r="I332" s="4"/>
      <c r="J332" s="4"/>
      <c r="K332" s="4"/>
      <c r="L332" s="4"/>
      <c r="M332" s="4"/>
      <c r="N332" s="4"/>
      <c r="O332" s="4"/>
      <c r="P332" s="4"/>
      <c r="Q332" s="4"/>
      <c r="R332" s="4"/>
      <c r="S332" s="4"/>
      <c r="T332" s="4"/>
      <c r="U332" s="4"/>
      <c r="V332" s="4"/>
      <c r="W332" s="4"/>
      <c r="X332" s="4"/>
      <c r="Y332" s="4"/>
    </row>
    <row r="333">
      <c r="A333" s="1"/>
      <c r="B333" s="4"/>
      <c r="C333" s="4"/>
      <c r="D333" s="4"/>
      <c r="E333" s="6"/>
      <c r="F333" s="7"/>
      <c r="G333" s="4"/>
      <c r="H333" s="4"/>
      <c r="I333" s="4"/>
      <c r="J333" s="4"/>
      <c r="K333" s="4"/>
      <c r="L333" s="4"/>
      <c r="M333" s="4"/>
      <c r="N333" s="4"/>
      <c r="O333" s="4"/>
      <c r="P333" s="4"/>
      <c r="Q333" s="4"/>
      <c r="R333" s="4"/>
      <c r="S333" s="4"/>
      <c r="T333" s="4"/>
      <c r="U333" s="4"/>
      <c r="V333" s="4"/>
      <c r="W333" s="4"/>
      <c r="X333" s="4"/>
      <c r="Y333" s="4"/>
    </row>
    <row r="334">
      <c r="A334" s="1"/>
      <c r="B334" s="4"/>
      <c r="C334" s="4"/>
      <c r="D334" s="4"/>
      <c r="E334" s="6"/>
      <c r="F334" s="7"/>
      <c r="G334" s="4"/>
      <c r="H334" s="4"/>
      <c r="I334" s="4"/>
      <c r="J334" s="4"/>
      <c r="K334" s="4"/>
      <c r="L334" s="4"/>
      <c r="M334" s="4"/>
      <c r="N334" s="4"/>
      <c r="O334" s="4"/>
      <c r="P334" s="4"/>
      <c r="Q334" s="4"/>
      <c r="R334" s="4"/>
      <c r="S334" s="4"/>
      <c r="T334" s="4"/>
      <c r="U334" s="4"/>
      <c r="V334" s="4"/>
      <c r="W334" s="4"/>
      <c r="X334" s="4"/>
      <c r="Y334" s="4"/>
    </row>
    <row r="335">
      <c r="A335" s="1"/>
      <c r="B335" s="4"/>
      <c r="C335" s="4"/>
      <c r="D335" s="4"/>
      <c r="E335" s="6"/>
      <c r="F335" s="7"/>
      <c r="G335" s="4"/>
      <c r="H335" s="4"/>
      <c r="I335" s="4"/>
      <c r="J335" s="4"/>
      <c r="K335" s="4"/>
      <c r="L335" s="4"/>
      <c r="M335" s="4"/>
      <c r="N335" s="4"/>
      <c r="O335" s="4"/>
      <c r="P335" s="4"/>
      <c r="Q335" s="4"/>
      <c r="R335" s="4"/>
      <c r="S335" s="4"/>
      <c r="T335" s="4"/>
      <c r="U335" s="4"/>
      <c r="V335" s="4"/>
      <c r="W335" s="4"/>
      <c r="X335" s="4"/>
      <c r="Y335" s="4"/>
    </row>
    <row r="336">
      <c r="A336" s="1"/>
      <c r="B336" s="4"/>
      <c r="C336" s="4"/>
      <c r="D336" s="4"/>
      <c r="E336" s="6"/>
      <c r="F336" s="7"/>
      <c r="G336" s="4"/>
      <c r="H336" s="4"/>
      <c r="I336" s="4"/>
      <c r="J336" s="4"/>
      <c r="K336" s="4"/>
      <c r="L336" s="4"/>
      <c r="M336" s="4"/>
      <c r="N336" s="4"/>
      <c r="O336" s="4"/>
      <c r="P336" s="4"/>
      <c r="Q336" s="4"/>
      <c r="R336" s="4"/>
      <c r="S336" s="4"/>
      <c r="T336" s="4"/>
      <c r="U336" s="4"/>
      <c r="V336" s="4"/>
      <c r="W336" s="4"/>
      <c r="X336" s="4"/>
      <c r="Y336" s="4"/>
    </row>
    <row r="337">
      <c r="A337" s="1"/>
      <c r="B337" s="4"/>
      <c r="C337" s="4"/>
      <c r="D337" s="4"/>
      <c r="E337" s="6"/>
      <c r="F337" s="7"/>
      <c r="G337" s="4"/>
      <c r="H337" s="4"/>
      <c r="I337" s="4"/>
      <c r="J337" s="4"/>
      <c r="K337" s="4"/>
      <c r="L337" s="4"/>
      <c r="M337" s="4"/>
      <c r="N337" s="4"/>
      <c r="O337" s="4"/>
      <c r="P337" s="4"/>
      <c r="Q337" s="4"/>
      <c r="R337" s="4"/>
      <c r="S337" s="4"/>
      <c r="T337" s="4"/>
      <c r="U337" s="4"/>
      <c r="V337" s="4"/>
      <c r="W337" s="4"/>
      <c r="X337" s="4"/>
      <c r="Y337" s="4"/>
    </row>
    <row r="338">
      <c r="A338" s="1"/>
      <c r="B338" s="4"/>
      <c r="C338" s="4"/>
      <c r="D338" s="4"/>
      <c r="E338" s="6"/>
      <c r="F338" s="7"/>
      <c r="G338" s="4"/>
      <c r="H338" s="4"/>
      <c r="I338" s="4"/>
      <c r="J338" s="4"/>
      <c r="K338" s="4"/>
      <c r="L338" s="4"/>
      <c r="M338" s="4"/>
      <c r="N338" s="4"/>
      <c r="O338" s="4"/>
      <c r="P338" s="4"/>
      <c r="Q338" s="4"/>
      <c r="R338" s="4"/>
      <c r="S338" s="4"/>
      <c r="T338" s="4"/>
      <c r="U338" s="4"/>
      <c r="V338" s="4"/>
      <c r="W338" s="4"/>
      <c r="X338" s="4"/>
      <c r="Y338" s="4"/>
    </row>
    <row r="339">
      <c r="A339" s="1"/>
      <c r="B339" s="4"/>
      <c r="C339" s="4"/>
      <c r="D339" s="4"/>
      <c r="E339" s="6"/>
      <c r="F339" s="7"/>
      <c r="G339" s="4"/>
      <c r="H339" s="4"/>
      <c r="I339" s="4"/>
      <c r="J339" s="4"/>
      <c r="K339" s="4"/>
      <c r="L339" s="4"/>
      <c r="M339" s="4"/>
      <c r="N339" s="4"/>
      <c r="O339" s="4"/>
      <c r="P339" s="4"/>
      <c r="Q339" s="4"/>
      <c r="R339" s="4"/>
      <c r="S339" s="4"/>
      <c r="T339" s="4"/>
      <c r="U339" s="4"/>
      <c r="V339" s="4"/>
      <c r="W339" s="4"/>
      <c r="X339" s="4"/>
      <c r="Y339" s="4"/>
    </row>
    <row r="340">
      <c r="A340" s="1"/>
      <c r="B340" s="4"/>
      <c r="C340" s="4"/>
      <c r="D340" s="4"/>
      <c r="E340" s="6"/>
      <c r="F340" s="7"/>
      <c r="G340" s="4"/>
      <c r="H340" s="4"/>
      <c r="I340" s="4"/>
      <c r="J340" s="4"/>
      <c r="K340" s="4"/>
      <c r="L340" s="4"/>
      <c r="M340" s="4"/>
      <c r="N340" s="4"/>
      <c r="O340" s="4"/>
      <c r="P340" s="4"/>
      <c r="Q340" s="4"/>
      <c r="R340" s="4"/>
      <c r="S340" s="4"/>
      <c r="T340" s="4"/>
      <c r="U340" s="4"/>
      <c r="V340" s="4"/>
      <c r="W340" s="4"/>
      <c r="X340" s="4"/>
      <c r="Y340" s="4"/>
    </row>
    <row r="341">
      <c r="A341" s="1"/>
      <c r="B341" s="4"/>
      <c r="C341" s="4"/>
      <c r="D341" s="4"/>
      <c r="E341" s="6"/>
      <c r="F341" s="7"/>
      <c r="G341" s="4"/>
      <c r="H341" s="4"/>
      <c r="I341" s="4"/>
      <c r="J341" s="4"/>
      <c r="K341" s="4"/>
      <c r="L341" s="4"/>
      <c r="M341" s="4"/>
      <c r="N341" s="4"/>
      <c r="O341" s="4"/>
      <c r="P341" s="4"/>
      <c r="Q341" s="4"/>
      <c r="R341" s="4"/>
      <c r="S341" s="4"/>
      <c r="T341" s="4"/>
      <c r="U341" s="4"/>
      <c r="V341" s="4"/>
      <c r="W341" s="4"/>
      <c r="X341" s="4"/>
      <c r="Y341" s="4"/>
    </row>
    <row r="342">
      <c r="A342" s="1"/>
      <c r="B342" s="4"/>
      <c r="C342" s="4"/>
      <c r="D342" s="4"/>
      <c r="E342" s="6"/>
      <c r="F342" s="7"/>
      <c r="G342" s="4"/>
      <c r="H342" s="4"/>
      <c r="I342" s="4"/>
      <c r="J342" s="4"/>
      <c r="K342" s="4"/>
      <c r="L342" s="4"/>
      <c r="M342" s="4"/>
      <c r="N342" s="4"/>
      <c r="O342" s="4"/>
      <c r="P342" s="4"/>
      <c r="Q342" s="4"/>
      <c r="R342" s="4"/>
      <c r="S342" s="4"/>
      <c r="T342" s="4"/>
      <c r="U342" s="4"/>
      <c r="V342" s="4"/>
      <c r="W342" s="4"/>
      <c r="X342" s="4"/>
      <c r="Y342" s="4"/>
    </row>
    <row r="343">
      <c r="A343" s="1"/>
      <c r="B343" s="4"/>
      <c r="C343" s="4"/>
      <c r="D343" s="4"/>
      <c r="E343" s="6"/>
      <c r="F343" s="7"/>
      <c r="G343" s="4"/>
      <c r="H343" s="4"/>
      <c r="I343" s="4"/>
      <c r="J343" s="4"/>
      <c r="K343" s="4"/>
      <c r="L343" s="4"/>
      <c r="M343" s="4"/>
      <c r="N343" s="4"/>
      <c r="O343" s="4"/>
      <c r="P343" s="4"/>
      <c r="Q343" s="4"/>
      <c r="R343" s="4"/>
      <c r="S343" s="4"/>
      <c r="T343" s="4"/>
      <c r="U343" s="4"/>
      <c r="V343" s="4"/>
      <c r="W343" s="4"/>
      <c r="X343" s="4"/>
      <c r="Y343" s="4"/>
    </row>
    <row r="344">
      <c r="A344" s="1"/>
      <c r="B344" s="4"/>
      <c r="C344" s="4"/>
      <c r="D344" s="4"/>
      <c r="E344" s="6"/>
      <c r="F344" s="7"/>
      <c r="G344" s="4"/>
      <c r="H344" s="4"/>
      <c r="I344" s="4"/>
      <c r="J344" s="4"/>
      <c r="K344" s="4"/>
      <c r="L344" s="4"/>
      <c r="M344" s="4"/>
      <c r="N344" s="4"/>
      <c r="O344" s="4"/>
      <c r="P344" s="4"/>
      <c r="Q344" s="4"/>
      <c r="R344" s="4"/>
      <c r="S344" s="4"/>
      <c r="T344" s="4"/>
      <c r="U344" s="4"/>
      <c r="V344" s="4"/>
      <c r="W344" s="4"/>
      <c r="X344" s="4"/>
      <c r="Y344" s="4"/>
    </row>
    <row r="345">
      <c r="A345" s="1"/>
      <c r="B345" s="4"/>
      <c r="C345" s="4"/>
      <c r="D345" s="4"/>
      <c r="E345" s="6"/>
      <c r="F345" s="7"/>
      <c r="G345" s="4"/>
      <c r="H345" s="4"/>
      <c r="I345" s="4"/>
      <c r="J345" s="4"/>
      <c r="K345" s="4"/>
      <c r="L345" s="4"/>
      <c r="M345" s="4"/>
      <c r="N345" s="4"/>
      <c r="O345" s="4"/>
      <c r="P345" s="4"/>
      <c r="Q345" s="4"/>
      <c r="R345" s="4"/>
      <c r="S345" s="4"/>
      <c r="T345" s="4"/>
      <c r="U345" s="4"/>
      <c r="V345" s="4"/>
      <c r="W345" s="4"/>
      <c r="X345" s="4"/>
      <c r="Y345" s="4"/>
    </row>
    <row r="346">
      <c r="A346" s="1"/>
      <c r="B346" s="4"/>
      <c r="C346" s="4"/>
      <c r="D346" s="4"/>
      <c r="E346" s="6"/>
      <c r="F346" s="7"/>
      <c r="G346" s="4"/>
      <c r="H346" s="4"/>
      <c r="I346" s="4"/>
      <c r="J346" s="4"/>
      <c r="K346" s="4"/>
      <c r="L346" s="4"/>
      <c r="M346" s="4"/>
      <c r="N346" s="4"/>
      <c r="O346" s="4"/>
      <c r="P346" s="4"/>
      <c r="Q346" s="4"/>
      <c r="R346" s="4"/>
      <c r="S346" s="4"/>
      <c r="T346" s="4"/>
      <c r="U346" s="4"/>
      <c r="V346" s="4"/>
      <c r="W346" s="4"/>
      <c r="X346" s="4"/>
      <c r="Y346" s="4"/>
    </row>
    <row r="347">
      <c r="A347" s="1"/>
      <c r="B347" s="4"/>
      <c r="C347" s="4"/>
      <c r="D347" s="4"/>
      <c r="E347" s="6"/>
      <c r="F347" s="7"/>
      <c r="G347" s="4"/>
      <c r="H347" s="4"/>
      <c r="I347" s="4"/>
      <c r="J347" s="4"/>
      <c r="K347" s="4"/>
      <c r="L347" s="4"/>
      <c r="M347" s="4"/>
      <c r="N347" s="4"/>
      <c r="O347" s="4"/>
      <c r="P347" s="4"/>
      <c r="Q347" s="4"/>
      <c r="R347" s="4"/>
      <c r="S347" s="4"/>
      <c r="T347" s="4"/>
      <c r="U347" s="4"/>
      <c r="V347" s="4"/>
      <c r="W347" s="4"/>
      <c r="X347" s="4"/>
      <c r="Y347" s="4"/>
    </row>
    <row r="348">
      <c r="A348" s="1"/>
      <c r="B348" s="4"/>
      <c r="C348" s="4"/>
      <c r="D348" s="4"/>
      <c r="E348" s="6"/>
      <c r="F348" s="7"/>
      <c r="G348" s="4"/>
      <c r="H348" s="4"/>
      <c r="I348" s="4"/>
      <c r="J348" s="4"/>
      <c r="K348" s="4"/>
      <c r="L348" s="4"/>
      <c r="M348" s="4"/>
      <c r="N348" s="4"/>
      <c r="O348" s="4"/>
      <c r="P348" s="4"/>
      <c r="Q348" s="4"/>
      <c r="R348" s="4"/>
      <c r="S348" s="4"/>
      <c r="T348" s="4"/>
      <c r="U348" s="4"/>
      <c r="V348" s="4"/>
      <c r="W348" s="4"/>
      <c r="X348" s="4"/>
      <c r="Y348" s="4"/>
    </row>
    <row r="349">
      <c r="A349" s="1"/>
      <c r="B349" s="4"/>
      <c r="C349" s="4"/>
      <c r="D349" s="4"/>
      <c r="E349" s="6"/>
      <c r="F349" s="7"/>
      <c r="G349" s="4"/>
      <c r="H349" s="4"/>
      <c r="I349" s="4"/>
      <c r="J349" s="4"/>
      <c r="K349" s="4"/>
      <c r="L349" s="4"/>
      <c r="M349" s="4"/>
      <c r="N349" s="4"/>
      <c r="O349" s="4"/>
      <c r="P349" s="4"/>
      <c r="Q349" s="4"/>
      <c r="R349" s="4"/>
      <c r="S349" s="4"/>
      <c r="T349" s="4"/>
      <c r="U349" s="4"/>
      <c r="V349" s="4"/>
      <c r="W349" s="4"/>
      <c r="X349" s="4"/>
      <c r="Y349" s="4"/>
    </row>
    <row r="350">
      <c r="A350" s="1"/>
      <c r="B350" s="4"/>
      <c r="C350" s="4"/>
      <c r="D350" s="4"/>
      <c r="E350" s="6"/>
      <c r="F350" s="7"/>
      <c r="G350" s="4"/>
      <c r="H350" s="4"/>
      <c r="I350" s="4"/>
      <c r="J350" s="4"/>
      <c r="K350" s="4"/>
      <c r="L350" s="4"/>
      <c r="M350" s="4"/>
      <c r="N350" s="4"/>
      <c r="O350" s="4"/>
      <c r="P350" s="4"/>
      <c r="Q350" s="4"/>
      <c r="R350" s="4"/>
      <c r="S350" s="4"/>
      <c r="T350" s="4"/>
      <c r="U350" s="4"/>
      <c r="V350" s="4"/>
      <c r="W350" s="4"/>
      <c r="X350" s="4"/>
      <c r="Y350" s="4"/>
    </row>
    <row r="351">
      <c r="A351" s="1"/>
      <c r="B351" s="4"/>
      <c r="C351" s="4"/>
      <c r="D351" s="4"/>
      <c r="E351" s="6"/>
      <c r="F351" s="7"/>
      <c r="G351" s="4"/>
      <c r="H351" s="4"/>
      <c r="I351" s="4"/>
      <c r="J351" s="4"/>
      <c r="K351" s="4"/>
      <c r="L351" s="4"/>
      <c r="M351" s="4"/>
      <c r="N351" s="4"/>
      <c r="O351" s="4"/>
      <c r="P351" s="4"/>
      <c r="Q351" s="4"/>
      <c r="R351" s="4"/>
      <c r="S351" s="4"/>
      <c r="T351" s="4"/>
      <c r="U351" s="4"/>
      <c r="V351" s="4"/>
      <c r="W351" s="4"/>
      <c r="X351" s="4"/>
      <c r="Y351" s="4"/>
    </row>
    <row r="352">
      <c r="A352" s="1"/>
      <c r="B352" s="4"/>
      <c r="C352" s="4"/>
      <c r="D352" s="4"/>
      <c r="E352" s="6"/>
      <c r="F352" s="7"/>
      <c r="G352" s="4"/>
      <c r="H352" s="4"/>
      <c r="I352" s="4"/>
      <c r="J352" s="4"/>
      <c r="K352" s="4"/>
      <c r="L352" s="4"/>
      <c r="M352" s="4"/>
      <c r="N352" s="4"/>
      <c r="O352" s="4"/>
      <c r="P352" s="4"/>
      <c r="Q352" s="4"/>
      <c r="R352" s="4"/>
      <c r="S352" s="4"/>
      <c r="T352" s="4"/>
      <c r="U352" s="4"/>
      <c r="V352" s="4"/>
      <c r="W352" s="4"/>
      <c r="X352" s="4"/>
      <c r="Y352" s="4"/>
    </row>
    <row r="353">
      <c r="A353" s="1"/>
      <c r="B353" s="4"/>
      <c r="C353" s="4"/>
      <c r="D353" s="4"/>
      <c r="E353" s="6"/>
      <c r="F353" s="7"/>
      <c r="G353" s="4"/>
      <c r="H353" s="4"/>
      <c r="I353" s="4"/>
      <c r="J353" s="4"/>
      <c r="K353" s="4"/>
      <c r="L353" s="4"/>
      <c r="M353" s="4"/>
      <c r="N353" s="4"/>
      <c r="O353" s="4"/>
      <c r="P353" s="4"/>
      <c r="Q353" s="4"/>
      <c r="R353" s="4"/>
      <c r="S353" s="4"/>
      <c r="T353" s="4"/>
      <c r="U353" s="4"/>
      <c r="V353" s="4"/>
      <c r="W353" s="4"/>
      <c r="X353" s="4"/>
      <c r="Y353" s="4"/>
    </row>
    <row r="354">
      <c r="A354" s="1"/>
      <c r="B354" s="4"/>
      <c r="C354" s="4"/>
      <c r="D354" s="4"/>
      <c r="E354" s="6"/>
      <c r="F354" s="7"/>
      <c r="G354" s="4"/>
      <c r="H354" s="4"/>
      <c r="I354" s="4"/>
      <c r="J354" s="4"/>
      <c r="K354" s="4"/>
      <c r="L354" s="4"/>
      <c r="M354" s="4"/>
      <c r="N354" s="4"/>
      <c r="O354" s="4"/>
      <c r="P354" s="4"/>
      <c r="Q354" s="4"/>
      <c r="R354" s="4"/>
      <c r="S354" s="4"/>
      <c r="T354" s="4"/>
      <c r="U354" s="4"/>
      <c r="V354" s="4"/>
      <c r="W354" s="4"/>
      <c r="X354" s="4"/>
      <c r="Y354" s="4"/>
    </row>
    <row r="355">
      <c r="A355" s="1"/>
      <c r="B355" s="4"/>
      <c r="C355" s="4"/>
      <c r="D355" s="4"/>
      <c r="E355" s="6"/>
      <c r="F355" s="7"/>
      <c r="G355" s="4"/>
      <c r="H355" s="4"/>
      <c r="I355" s="4"/>
      <c r="J355" s="4"/>
      <c r="K355" s="4"/>
      <c r="L355" s="4"/>
      <c r="M355" s="4"/>
      <c r="N355" s="4"/>
      <c r="O355" s="4"/>
      <c r="P355" s="4"/>
      <c r="Q355" s="4"/>
      <c r="R355" s="4"/>
      <c r="S355" s="4"/>
      <c r="T355" s="4"/>
      <c r="U355" s="4"/>
      <c r="V355" s="4"/>
      <c r="W355" s="4"/>
      <c r="X355" s="4"/>
      <c r="Y355" s="4"/>
    </row>
    <row r="356">
      <c r="A356" s="1"/>
      <c r="B356" s="4"/>
      <c r="C356" s="4"/>
      <c r="D356" s="4"/>
      <c r="E356" s="6"/>
      <c r="F356" s="7"/>
      <c r="G356" s="4"/>
      <c r="H356" s="4"/>
      <c r="I356" s="4"/>
      <c r="J356" s="4"/>
      <c r="K356" s="4"/>
      <c r="L356" s="4"/>
      <c r="M356" s="4"/>
      <c r="N356" s="4"/>
      <c r="O356" s="4"/>
      <c r="P356" s="4"/>
      <c r="Q356" s="4"/>
      <c r="R356" s="4"/>
      <c r="S356" s="4"/>
      <c r="T356" s="4"/>
      <c r="U356" s="4"/>
      <c r="V356" s="4"/>
      <c r="W356" s="4"/>
      <c r="X356" s="4"/>
      <c r="Y356" s="4"/>
    </row>
    <row r="357">
      <c r="A357" s="1"/>
      <c r="B357" s="4"/>
      <c r="C357" s="4"/>
      <c r="D357" s="4"/>
      <c r="E357" s="6"/>
      <c r="F357" s="7"/>
      <c r="G357" s="4"/>
      <c r="H357" s="4"/>
      <c r="I357" s="4"/>
      <c r="J357" s="4"/>
      <c r="K357" s="4"/>
      <c r="L357" s="4"/>
      <c r="M357" s="4"/>
      <c r="N357" s="4"/>
      <c r="O357" s="4"/>
      <c r="P357" s="4"/>
      <c r="Q357" s="4"/>
      <c r="R357" s="4"/>
      <c r="S357" s="4"/>
      <c r="T357" s="4"/>
      <c r="U357" s="4"/>
      <c r="V357" s="4"/>
      <c r="W357" s="4"/>
      <c r="X357" s="4"/>
      <c r="Y357" s="4"/>
    </row>
    <row r="358">
      <c r="A358" s="1"/>
      <c r="B358" s="4"/>
      <c r="C358" s="4"/>
      <c r="D358" s="4"/>
      <c r="E358" s="6"/>
      <c r="F358" s="7"/>
      <c r="G358" s="4"/>
      <c r="H358" s="4"/>
      <c r="I358" s="4"/>
      <c r="J358" s="4"/>
      <c r="K358" s="4"/>
      <c r="L358" s="4"/>
      <c r="M358" s="4"/>
      <c r="N358" s="4"/>
      <c r="O358" s="4"/>
      <c r="P358" s="4"/>
      <c r="Q358" s="4"/>
      <c r="R358" s="4"/>
      <c r="S358" s="4"/>
      <c r="T358" s="4"/>
      <c r="U358" s="4"/>
      <c r="V358" s="4"/>
      <c r="W358" s="4"/>
      <c r="X358" s="4"/>
      <c r="Y358" s="4"/>
    </row>
    <row r="359">
      <c r="A359" s="1"/>
      <c r="B359" s="4"/>
      <c r="C359" s="4"/>
      <c r="D359" s="4"/>
      <c r="E359" s="6"/>
      <c r="F359" s="7"/>
      <c r="G359" s="4"/>
      <c r="H359" s="4"/>
      <c r="I359" s="4"/>
      <c r="J359" s="4"/>
      <c r="K359" s="4"/>
      <c r="L359" s="4"/>
      <c r="M359" s="4"/>
      <c r="N359" s="4"/>
      <c r="O359" s="4"/>
      <c r="P359" s="4"/>
      <c r="Q359" s="4"/>
      <c r="R359" s="4"/>
      <c r="S359" s="4"/>
      <c r="T359" s="4"/>
      <c r="U359" s="4"/>
      <c r="V359" s="4"/>
      <c r="W359" s="4"/>
      <c r="X359" s="4"/>
      <c r="Y359" s="4"/>
    </row>
    <row r="360">
      <c r="A360" s="1"/>
      <c r="B360" s="4"/>
      <c r="C360" s="4"/>
      <c r="D360" s="4"/>
      <c r="E360" s="6"/>
      <c r="F360" s="7"/>
      <c r="G360" s="4"/>
      <c r="H360" s="4"/>
      <c r="I360" s="4"/>
      <c r="J360" s="4"/>
      <c r="K360" s="4"/>
      <c r="L360" s="4"/>
      <c r="M360" s="4"/>
      <c r="N360" s="4"/>
      <c r="O360" s="4"/>
      <c r="P360" s="4"/>
      <c r="Q360" s="4"/>
      <c r="R360" s="4"/>
      <c r="S360" s="4"/>
      <c r="T360" s="4"/>
      <c r="U360" s="4"/>
      <c r="V360" s="4"/>
      <c r="W360" s="4"/>
      <c r="X360" s="4"/>
      <c r="Y360" s="4"/>
    </row>
    <row r="361">
      <c r="A361" s="1"/>
      <c r="B361" s="4"/>
      <c r="C361" s="4"/>
      <c r="D361" s="4"/>
      <c r="E361" s="6"/>
      <c r="F361" s="7"/>
      <c r="G361" s="4"/>
      <c r="H361" s="4"/>
      <c r="I361" s="4"/>
      <c r="J361" s="4"/>
      <c r="K361" s="4"/>
      <c r="L361" s="4"/>
      <c r="M361" s="4"/>
      <c r="N361" s="4"/>
      <c r="O361" s="4"/>
      <c r="P361" s="4"/>
      <c r="Q361" s="4"/>
      <c r="R361" s="4"/>
      <c r="S361" s="4"/>
      <c r="T361" s="4"/>
      <c r="U361" s="4"/>
      <c r="V361" s="4"/>
      <c r="W361" s="4"/>
      <c r="X361" s="4"/>
      <c r="Y361" s="4"/>
    </row>
    <row r="362">
      <c r="A362" s="1"/>
      <c r="B362" s="4"/>
      <c r="C362" s="4"/>
      <c r="D362" s="4"/>
      <c r="E362" s="6"/>
      <c r="F362" s="7"/>
      <c r="G362" s="4"/>
      <c r="H362" s="4"/>
      <c r="I362" s="4"/>
      <c r="J362" s="4"/>
      <c r="K362" s="4"/>
      <c r="L362" s="4"/>
      <c r="M362" s="4"/>
      <c r="N362" s="4"/>
      <c r="O362" s="4"/>
      <c r="P362" s="4"/>
      <c r="Q362" s="4"/>
      <c r="R362" s="4"/>
      <c r="S362" s="4"/>
      <c r="T362" s="4"/>
      <c r="U362" s="4"/>
      <c r="V362" s="4"/>
      <c r="W362" s="4"/>
      <c r="X362" s="4"/>
      <c r="Y362" s="4"/>
    </row>
    <row r="363">
      <c r="A363" s="1"/>
      <c r="B363" s="4"/>
      <c r="C363" s="4"/>
      <c r="D363" s="4"/>
      <c r="E363" s="6"/>
      <c r="F363" s="7"/>
      <c r="G363" s="4"/>
      <c r="H363" s="4"/>
      <c r="I363" s="4"/>
      <c r="J363" s="4"/>
      <c r="K363" s="4"/>
      <c r="L363" s="4"/>
      <c r="M363" s="4"/>
      <c r="N363" s="4"/>
      <c r="O363" s="4"/>
      <c r="P363" s="4"/>
      <c r="Q363" s="4"/>
      <c r="R363" s="4"/>
      <c r="S363" s="4"/>
      <c r="T363" s="4"/>
      <c r="U363" s="4"/>
      <c r="V363" s="4"/>
      <c r="W363" s="4"/>
      <c r="X363" s="4"/>
      <c r="Y363" s="4"/>
    </row>
    <row r="364">
      <c r="A364" s="1"/>
      <c r="B364" s="4"/>
      <c r="C364" s="4"/>
      <c r="D364" s="4"/>
      <c r="E364" s="6"/>
      <c r="F364" s="7"/>
      <c r="G364" s="4"/>
      <c r="H364" s="4"/>
      <c r="I364" s="4"/>
      <c r="J364" s="4"/>
      <c r="K364" s="4"/>
      <c r="L364" s="4"/>
      <c r="M364" s="4"/>
      <c r="N364" s="4"/>
      <c r="O364" s="4"/>
      <c r="P364" s="4"/>
      <c r="Q364" s="4"/>
      <c r="R364" s="4"/>
      <c r="S364" s="4"/>
      <c r="T364" s="4"/>
      <c r="U364" s="4"/>
      <c r="V364" s="4"/>
      <c r="W364" s="4"/>
      <c r="X364" s="4"/>
      <c r="Y364" s="4"/>
    </row>
    <row r="365">
      <c r="A365" s="1"/>
      <c r="B365" s="4"/>
      <c r="C365" s="4"/>
      <c r="D365" s="4"/>
      <c r="E365" s="6"/>
      <c r="F365" s="7"/>
      <c r="G365" s="4"/>
      <c r="H365" s="4"/>
      <c r="I365" s="4"/>
      <c r="J365" s="4"/>
      <c r="K365" s="4"/>
      <c r="L365" s="4"/>
      <c r="M365" s="4"/>
      <c r="N365" s="4"/>
      <c r="O365" s="4"/>
      <c r="P365" s="4"/>
      <c r="Q365" s="4"/>
      <c r="R365" s="4"/>
      <c r="S365" s="4"/>
      <c r="T365" s="4"/>
      <c r="U365" s="4"/>
      <c r="V365" s="4"/>
      <c r="W365" s="4"/>
      <c r="X365" s="4"/>
      <c r="Y365" s="4"/>
    </row>
    <row r="366">
      <c r="A366" s="1"/>
      <c r="B366" s="4"/>
      <c r="C366" s="4"/>
      <c r="D366" s="4"/>
      <c r="E366" s="6"/>
      <c r="F366" s="7"/>
      <c r="G366" s="4"/>
      <c r="H366" s="4"/>
      <c r="I366" s="4"/>
      <c r="J366" s="4"/>
      <c r="K366" s="4"/>
      <c r="L366" s="4"/>
      <c r="M366" s="4"/>
      <c r="N366" s="4"/>
      <c r="O366" s="4"/>
      <c r="P366" s="4"/>
      <c r="Q366" s="4"/>
      <c r="R366" s="4"/>
      <c r="S366" s="4"/>
      <c r="T366" s="4"/>
      <c r="U366" s="4"/>
      <c r="V366" s="4"/>
      <c r="W366" s="4"/>
      <c r="X366" s="4"/>
      <c r="Y366" s="4"/>
    </row>
    <row r="367">
      <c r="A367" s="1"/>
      <c r="B367" s="4"/>
      <c r="C367" s="4"/>
      <c r="D367" s="4"/>
      <c r="E367" s="6"/>
      <c r="F367" s="7"/>
      <c r="G367" s="4"/>
      <c r="H367" s="4"/>
      <c r="I367" s="4"/>
      <c r="J367" s="4"/>
      <c r="K367" s="4"/>
      <c r="L367" s="4"/>
      <c r="M367" s="4"/>
      <c r="N367" s="4"/>
      <c r="O367" s="4"/>
      <c r="P367" s="4"/>
      <c r="Q367" s="4"/>
      <c r="R367" s="4"/>
      <c r="S367" s="4"/>
      <c r="T367" s="4"/>
      <c r="U367" s="4"/>
      <c r="V367" s="4"/>
      <c r="W367" s="4"/>
      <c r="X367" s="4"/>
      <c r="Y367" s="4"/>
    </row>
    <row r="368">
      <c r="A368" s="1"/>
      <c r="B368" s="4"/>
      <c r="C368" s="4"/>
      <c r="D368" s="4"/>
      <c r="E368" s="6"/>
      <c r="F368" s="7"/>
      <c r="G368" s="4"/>
      <c r="H368" s="4"/>
      <c r="I368" s="4"/>
      <c r="J368" s="4"/>
      <c r="K368" s="4"/>
      <c r="L368" s="4"/>
      <c r="M368" s="4"/>
      <c r="N368" s="4"/>
      <c r="O368" s="4"/>
      <c r="P368" s="4"/>
      <c r="Q368" s="4"/>
      <c r="R368" s="4"/>
      <c r="S368" s="4"/>
      <c r="T368" s="4"/>
      <c r="U368" s="4"/>
      <c r="V368" s="4"/>
      <c r="W368" s="4"/>
      <c r="X368" s="4"/>
      <c r="Y368" s="4"/>
    </row>
    <row r="369">
      <c r="A369" s="1"/>
      <c r="B369" s="4"/>
      <c r="C369" s="4"/>
      <c r="D369" s="4"/>
      <c r="E369" s="6"/>
      <c r="F369" s="7"/>
      <c r="G369" s="4"/>
      <c r="H369" s="4"/>
      <c r="I369" s="4"/>
      <c r="J369" s="4"/>
      <c r="K369" s="4"/>
      <c r="L369" s="4"/>
      <c r="M369" s="4"/>
      <c r="N369" s="4"/>
      <c r="O369" s="4"/>
      <c r="P369" s="4"/>
      <c r="Q369" s="4"/>
      <c r="R369" s="4"/>
      <c r="S369" s="4"/>
      <c r="T369" s="4"/>
      <c r="U369" s="4"/>
      <c r="V369" s="4"/>
      <c r="W369" s="4"/>
      <c r="X369" s="4"/>
      <c r="Y369" s="4"/>
    </row>
    <row r="370">
      <c r="A370" s="1"/>
      <c r="B370" s="4"/>
      <c r="C370" s="4"/>
      <c r="D370" s="4"/>
      <c r="E370" s="6"/>
      <c r="F370" s="7"/>
      <c r="G370" s="4"/>
      <c r="H370" s="4"/>
      <c r="I370" s="4"/>
      <c r="J370" s="4"/>
      <c r="K370" s="4"/>
      <c r="L370" s="4"/>
      <c r="M370" s="4"/>
      <c r="N370" s="4"/>
      <c r="O370" s="4"/>
      <c r="P370" s="4"/>
      <c r="Q370" s="4"/>
      <c r="R370" s="4"/>
      <c r="S370" s="4"/>
      <c r="T370" s="4"/>
      <c r="U370" s="4"/>
      <c r="V370" s="4"/>
      <c r="W370" s="4"/>
      <c r="X370" s="4"/>
      <c r="Y370" s="4"/>
    </row>
    <row r="371">
      <c r="A371" s="1"/>
      <c r="B371" s="4"/>
      <c r="C371" s="4"/>
      <c r="D371" s="4"/>
      <c r="E371" s="6"/>
      <c r="F371" s="7"/>
      <c r="G371" s="4"/>
      <c r="H371" s="4"/>
      <c r="I371" s="4"/>
      <c r="J371" s="4"/>
      <c r="K371" s="4"/>
      <c r="L371" s="4"/>
      <c r="M371" s="4"/>
      <c r="N371" s="4"/>
      <c r="O371" s="4"/>
      <c r="P371" s="4"/>
      <c r="Q371" s="4"/>
      <c r="R371" s="4"/>
      <c r="S371" s="4"/>
      <c r="T371" s="4"/>
      <c r="U371" s="4"/>
      <c r="V371" s="4"/>
      <c r="W371" s="4"/>
      <c r="X371" s="4"/>
      <c r="Y371" s="4"/>
    </row>
    <row r="372">
      <c r="A372" s="1"/>
      <c r="B372" s="4"/>
      <c r="C372" s="4"/>
      <c r="D372" s="4"/>
      <c r="E372" s="6"/>
      <c r="F372" s="7"/>
      <c r="G372" s="4"/>
      <c r="H372" s="4"/>
      <c r="I372" s="4"/>
      <c r="J372" s="4"/>
      <c r="K372" s="4"/>
      <c r="L372" s="4"/>
      <c r="M372" s="4"/>
      <c r="N372" s="4"/>
      <c r="O372" s="4"/>
      <c r="P372" s="4"/>
      <c r="Q372" s="4"/>
      <c r="R372" s="4"/>
      <c r="S372" s="4"/>
      <c r="T372" s="4"/>
      <c r="U372" s="4"/>
      <c r="V372" s="4"/>
      <c r="W372" s="4"/>
      <c r="X372" s="4"/>
      <c r="Y372" s="4"/>
    </row>
    <row r="373">
      <c r="A373" s="1"/>
      <c r="B373" s="4"/>
      <c r="C373" s="4"/>
      <c r="D373" s="4"/>
      <c r="E373" s="6"/>
      <c r="F373" s="7"/>
      <c r="G373" s="4"/>
      <c r="H373" s="4"/>
      <c r="I373" s="4"/>
      <c r="J373" s="4"/>
      <c r="K373" s="4"/>
      <c r="L373" s="4"/>
      <c r="M373" s="4"/>
      <c r="N373" s="4"/>
      <c r="O373" s="4"/>
      <c r="P373" s="4"/>
      <c r="Q373" s="4"/>
      <c r="R373" s="4"/>
      <c r="S373" s="4"/>
      <c r="T373" s="4"/>
      <c r="U373" s="4"/>
      <c r="V373" s="4"/>
      <c r="W373" s="4"/>
      <c r="X373" s="4"/>
      <c r="Y373" s="4"/>
    </row>
    <row r="374">
      <c r="A374" s="1"/>
      <c r="B374" s="4"/>
      <c r="C374" s="4"/>
      <c r="D374" s="4"/>
      <c r="E374" s="6"/>
      <c r="F374" s="7"/>
      <c r="G374" s="4"/>
      <c r="H374" s="4"/>
      <c r="I374" s="4"/>
      <c r="J374" s="4"/>
      <c r="K374" s="4"/>
      <c r="L374" s="4"/>
      <c r="M374" s="4"/>
      <c r="N374" s="4"/>
      <c r="O374" s="4"/>
      <c r="P374" s="4"/>
      <c r="Q374" s="4"/>
      <c r="R374" s="4"/>
      <c r="S374" s="4"/>
      <c r="T374" s="4"/>
      <c r="U374" s="4"/>
      <c r="V374" s="4"/>
      <c r="W374" s="4"/>
      <c r="X374" s="4"/>
      <c r="Y374" s="4"/>
    </row>
    <row r="375">
      <c r="A375" s="1"/>
      <c r="B375" s="4"/>
      <c r="C375" s="4"/>
      <c r="D375" s="4"/>
      <c r="E375" s="6"/>
      <c r="F375" s="7"/>
      <c r="G375" s="4"/>
      <c r="H375" s="4"/>
      <c r="I375" s="4"/>
      <c r="J375" s="4"/>
      <c r="K375" s="4"/>
      <c r="L375" s="4"/>
      <c r="M375" s="4"/>
      <c r="N375" s="4"/>
      <c r="O375" s="4"/>
      <c r="P375" s="4"/>
      <c r="Q375" s="4"/>
      <c r="R375" s="4"/>
      <c r="S375" s="4"/>
      <c r="T375" s="4"/>
      <c r="U375" s="4"/>
      <c r="V375" s="4"/>
      <c r="W375" s="4"/>
      <c r="X375" s="4"/>
      <c r="Y375" s="4"/>
    </row>
    <row r="376">
      <c r="A376" s="1"/>
      <c r="B376" s="4"/>
      <c r="C376" s="4"/>
      <c r="D376" s="4"/>
      <c r="E376" s="6"/>
      <c r="F376" s="7"/>
      <c r="G376" s="4"/>
      <c r="H376" s="4"/>
      <c r="I376" s="4"/>
      <c r="J376" s="4"/>
      <c r="K376" s="4"/>
      <c r="L376" s="4"/>
      <c r="M376" s="4"/>
      <c r="N376" s="4"/>
      <c r="O376" s="4"/>
      <c r="P376" s="4"/>
      <c r="Q376" s="4"/>
      <c r="R376" s="4"/>
      <c r="S376" s="4"/>
      <c r="T376" s="4"/>
      <c r="U376" s="4"/>
      <c r="V376" s="4"/>
      <c r="W376" s="4"/>
      <c r="X376" s="4"/>
      <c r="Y376" s="4"/>
    </row>
    <row r="377">
      <c r="A377" s="1"/>
      <c r="B377" s="4"/>
      <c r="C377" s="4"/>
      <c r="D377" s="4"/>
      <c r="E377" s="6"/>
      <c r="F377" s="7"/>
      <c r="G377" s="4"/>
      <c r="H377" s="4"/>
      <c r="I377" s="4"/>
      <c r="J377" s="4"/>
      <c r="K377" s="4"/>
      <c r="L377" s="4"/>
      <c r="M377" s="4"/>
      <c r="N377" s="4"/>
      <c r="O377" s="4"/>
      <c r="P377" s="4"/>
      <c r="Q377" s="4"/>
      <c r="R377" s="4"/>
      <c r="S377" s="4"/>
      <c r="T377" s="4"/>
      <c r="U377" s="4"/>
      <c r="V377" s="4"/>
      <c r="W377" s="4"/>
      <c r="X377" s="4"/>
      <c r="Y377" s="4"/>
    </row>
    <row r="378">
      <c r="A378" s="1"/>
      <c r="B378" s="4"/>
      <c r="C378" s="4"/>
      <c r="D378" s="4"/>
      <c r="E378" s="6"/>
      <c r="F378" s="7"/>
      <c r="G378" s="4"/>
      <c r="H378" s="4"/>
      <c r="I378" s="4"/>
      <c r="J378" s="4"/>
      <c r="K378" s="4"/>
      <c r="L378" s="4"/>
      <c r="M378" s="4"/>
      <c r="N378" s="4"/>
      <c r="O378" s="4"/>
      <c r="P378" s="4"/>
      <c r="Q378" s="4"/>
      <c r="R378" s="4"/>
      <c r="S378" s="4"/>
      <c r="T378" s="4"/>
      <c r="U378" s="4"/>
      <c r="V378" s="4"/>
      <c r="W378" s="4"/>
      <c r="X378" s="4"/>
      <c r="Y378" s="4"/>
    </row>
    <row r="379">
      <c r="A379" s="1"/>
      <c r="B379" s="4"/>
      <c r="C379" s="4"/>
      <c r="D379" s="4"/>
      <c r="E379" s="6"/>
      <c r="F379" s="7"/>
      <c r="G379" s="4"/>
      <c r="H379" s="4"/>
      <c r="I379" s="4"/>
      <c r="J379" s="4"/>
      <c r="K379" s="4"/>
      <c r="L379" s="4"/>
      <c r="M379" s="4"/>
      <c r="N379" s="4"/>
      <c r="O379" s="4"/>
      <c r="P379" s="4"/>
      <c r="Q379" s="4"/>
      <c r="R379" s="4"/>
      <c r="S379" s="4"/>
      <c r="T379" s="4"/>
      <c r="U379" s="4"/>
      <c r="V379" s="4"/>
      <c r="W379" s="4"/>
      <c r="X379" s="4"/>
      <c r="Y379" s="4"/>
    </row>
    <row r="380">
      <c r="A380" s="1"/>
      <c r="B380" s="4"/>
      <c r="C380" s="4"/>
      <c r="D380" s="4"/>
      <c r="E380" s="6"/>
      <c r="F380" s="7"/>
      <c r="G380" s="4"/>
      <c r="H380" s="4"/>
      <c r="I380" s="4"/>
      <c r="J380" s="4"/>
      <c r="K380" s="4"/>
      <c r="L380" s="4"/>
      <c r="M380" s="4"/>
      <c r="N380" s="4"/>
      <c r="O380" s="4"/>
      <c r="P380" s="4"/>
      <c r="Q380" s="4"/>
      <c r="R380" s="4"/>
      <c r="S380" s="4"/>
      <c r="T380" s="4"/>
      <c r="U380" s="4"/>
      <c r="V380" s="4"/>
      <c r="W380" s="4"/>
      <c r="X380" s="4"/>
      <c r="Y380" s="4"/>
    </row>
    <row r="381">
      <c r="A381" s="1"/>
      <c r="B381" s="4"/>
      <c r="C381" s="4"/>
      <c r="D381" s="4"/>
      <c r="E381" s="6"/>
      <c r="F381" s="7"/>
      <c r="G381" s="4"/>
      <c r="H381" s="4"/>
      <c r="I381" s="4"/>
      <c r="J381" s="4"/>
      <c r="K381" s="4"/>
      <c r="L381" s="4"/>
      <c r="M381" s="4"/>
      <c r="N381" s="4"/>
      <c r="O381" s="4"/>
      <c r="P381" s="4"/>
      <c r="Q381" s="4"/>
      <c r="R381" s="4"/>
      <c r="S381" s="4"/>
      <c r="T381" s="4"/>
      <c r="U381" s="4"/>
      <c r="V381" s="4"/>
      <c r="W381" s="4"/>
      <c r="X381" s="4"/>
      <c r="Y381" s="4"/>
    </row>
    <row r="382">
      <c r="A382" s="1"/>
      <c r="B382" s="4"/>
      <c r="C382" s="4"/>
      <c r="D382" s="4"/>
      <c r="E382" s="6"/>
      <c r="F382" s="7"/>
      <c r="G382" s="4"/>
      <c r="H382" s="4"/>
      <c r="I382" s="4"/>
      <c r="J382" s="4"/>
      <c r="K382" s="4"/>
      <c r="L382" s="4"/>
      <c r="M382" s="4"/>
      <c r="N382" s="4"/>
      <c r="O382" s="4"/>
      <c r="P382" s="4"/>
      <c r="Q382" s="4"/>
      <c r="R382" s="4"/>
      <c r="S382" s="4"/>
      <c r="T382" s="4"/>
      <c r="U382" s="4"/>
      <c r="V382" s="4"/>
      <c r="W382" s="4"/>
      <c r="X382" s="4"/>
      <c r="Y382" s="4"/>
    </row>
    <row r="383">
      <c r="A383" s="1"/>
      <c r="B383" s="4"/>
      <c r="C383" s="4"/>
      <c r="D383" s="4"/>
      <c r="E383" s="6"/>
      <c r="F383" s="7"/>
      <c r="G383" s="4"/>
      <c r="H383" s="4"/>
      <c r="I383" s="4"/>
      <c r="J383" s="4"/>
      <c r="K383" s="4"/>
      <c r="L383" s="4"/>
      <c r="M383" s="4"/>
      <c r="N383" s="4"/>
      <c r="O383" s="4"/>
      <c r="P383" s="4"/>
      <c r="Q383" s="4"/>
      <c r="R383" s="4"/>
      <c r="S383" s="4"/>
      <c r="T383" s="4"/>
      <c r="U383" s="4"/>
      <c r="V383" s="4"/>
      <c r="W383" s="4"/>
      <c r="X383" s="4"/>
      <c r="Y383" s="4"/>
    </row>
    <row r="384">
      <c r="A384" s="1"/>
      <c r="B384" s="4"/>
      <c r="C384" s="4"/>
      <c r="D384" s="4"/>
      <c r="E384" s="6"/>
      <c r="F384" s="7"/>
      <c r="G384" s="4"/>
      <c r="H384" s="4"/>
      <c r="I384" s="4"/>
      <c r="J384" s="4"/>
      <c r="K384" s="4"/>
      <c r="L384" s="4"/>
      <c r="M384" s="4"/>
      <c r="N384" s="4"/>
      <c r="O384" s="4"/>
      <c r="P384" s="4"/>
      <c r="Q384" s="4"/>
      <c r="R384" s="4"/>
      <c r="S384" s="4"/>
      <c r="T384" s="4"/>
      <c r="U384" s="4"/>
      <c r="V384" s="4"/>
      <c r="W384" s="4"/>
      <c r="X384" s="4"/>
      <c r="Y384" s="4"/>
    </row>
    <row r="385">
      <c r="A385" s="1"/>
      <c r="B385" s="4"/>
      <c r="C385" s="4"/>
      <c r="D385" s="4"/>
      <c r="E385" s="6"/>
      <c r="F385" s="7"/>
      <c r="G385" s="4"/>
      <c r="H385" s="4"/>
      <c r="I385" s="4"/>
      <c r="J385" s="4"/>
      <c r="K385" s="4"/>
      <c r="L385" s="4"/>
      <c r="M385" s="4"/>
      <c r="N385" s="4"/>
      <c r="O385" s="4"/>
      <c r="P385" s="4"/>
      <c r="Q385" s="4"/>
      <c r="R385" s="4"/>
      <c r="S385" s="4"/>
      <c r="T385" s="4"/>
      <c r="U385" s="4"/>
      <c r="V385" s="4"/>
      <c r="W385" s="4"/>
      <c r="X385" s="4"/>
      <c r="Y385" s="4"/>
    </row>
    <row r="386">
      <c r="A386" s="1"/>
      <c r="B386" s="4"/>
      <c r="C386" s="4"/>
      <c r="D386" s="4"/>
      <c r="E386" s="6"/>
      <c r="F386" s="7"/>
      <c r="G386" s="4"/>
      <c r="H386" s="4"/>
      <c r="I386" s="4"/>
      <c r="J386" s="4"/>
      <c r="K386" s="4"/>
      <c r="L386" s="4"/>
      <c r="M386" s="4"/>
      <c r="N386" s="4"/>
      <c r="O386" s="4"/>
      <c r="P386" s="4"/>
      <c r="Q386" s="4"/>
      <c r="R386" s="4"/>
      <c r="S386" s="4"/>
      <c r="T386" s="4"/>
      <c r="U386" s="4"/>
      <c r="V386" s="4"/>
      <c r="W386" s="4"/>
      <c r="X386" s="4"/>
      <c r="Y386" s="4"/>
    </row>
    <row r="387">
      <c r="A387" s="1"/>
      <c r="B387" s="4"/>
      <c r="C387" s="4"/>
      <c r="D387" s="4"/>
      <c r="E387" s="6"/>
      <c r="F387" s="7"/>
      <c r="G387" s="4"/>
      <c r="H387" s="4"/>
      <c r="I387" s="4"/>
      <c r="J387" s="4"/>
      <c r="K387" s="4"/>
      <c r="L387" s="4"/>
      <c r="M387" s="4"/>
      <c r="N387" s="4"/>
      <c r="O387" s="4"/>
      <c r="P387" s="4"/>
      <c r="Q387" s="4"/>
      <c r="R387" s="4"/>
      <c r="S387" s="4"/>
      <c r="T387" s="4"/>
      <c r="U387" s="4"/>
      <c r="V387" s="4"/>
      <c r="W387" s="4"/>
      <c r="X387" s="4"/>
      <c r="Y387" s="4"/>
    </row>
    <row r="388">
      <c r="A388" s="1"/>
      <c r="B388" s="4"/>
      <c r="C388" s="4"/>
      <c r="D388" s="4"/>
      <c r="E388" s="6"/>
      <c r="F388" s="7"/>
      <c r="G388" s="4"/>
      <c r="H388" s="4"/>
      <c r="I388" s="4"/>
      <c r="J388" s="4"/>
      <c r="K388" s="4"/>
      <c r="L388" s="4"/>
      <c r="M388" s="4"/>
      <c r="N388" s="4"/>
      <c r="O388" s="4"/>
      <c r="P388" s="4"/>
      <c r="Q388" s="4"/>
      <c r="R388" s="4"/>
      <c r="S388" s="4"/>
      <c r="T388" s="4"/>
      <c r="U388" s="4"/>
      <c r="V388" s="4"/>
      <c r="W388" s="4"/>
      <c r="X388" s="4"/>
      <c r="Y388" s="4"/>
    </row>
    <row r="389">
      <c r="A389" s="1"/>
      <c r="B389" s="4"/>
      <c r="C389" s="4"/>
      <c r="D389" s="4"/>
      <c r="E389" s="6"/>
      <c r="F389" s="7"/>
      <c r="G389" s="4"/>
      <c r="H389" s="4"/>
      <c r="I389" s="4"/>
      <c r="J389" s="4"/>
      <c r="K389" s="4"/>
      <c r="L389" s="4"/>
      <c r="M389" s="4"/>
      <c r="N389" s="4"/>
      <c r="O389" s="4"/>
      <c r="P389" s="4"/>
      <c r="Q389" s="4"/>
      <c r="R389" s="4"/>
      <c r="S389" s="4"/>
      <c r="T389" s="4"/>
      <c r="U389" s="4"/>
      <c r="V389" s="4"/>
      <c r="W389" s="4"/>
      <c r="X389" s="4"/>
      <c r="Y389" s="4"/>
    </row>
    <row r="390">
      <c r="A390" s="1"/>
      <c r="B390" s="4"/>
      <c r="C390" s="4"/>
      <c r="D390" s="4"/>
      <c r="E390" s="6"/>
      <c r="F390" s="7"/>
      <c r="G390" s="4"/>
      <c r="H390" s="4"/>
      <c r="I390" s="4"/>
      <c r="J390" s="4"/>
      <c r="K390" s="4"/>
      <c r="L390" s="4"/>
      <c r="M390" s="4"/>
      <c r="N390" s="4"/>
      <c r="O390" s="4"/>
      <c r="P390" s="4"/>
      <c r="Q390" s="4"/>
      <c r="R390" s="4"/>
      <c r="S390" s="4"/>
      <c r="T390" s="4"/>
      <c r="U390" s="4"/>
      <c r="V390" s="4"/>
      <c r="W390" s="4"/>
      <c r="X390" s="4"/>
      <c r="Y390" s="4"/>
    </row>
    <row r="391">
      <c r="A391" s="1"/>
      <c r="B391" s="4"/>
      <c r="C391" s="4"/>
      <c r="D391" s="4"/>
      <c r="E391" s="6"/>
      <c r="F391" s="7"/>
      <c r="G391" s="4"/>
      <c r="H391" s="4"/>
      <c r="I391" s="4"/>
      <c r="J391" s="4"/>
      <c r="K391" s="4"/>
      <c r="L391" s="4"/>
      <c r="M391" s="4"/>
      <c r="N391" s="4"/>
      <c r="O391" s="4"/>
      <c r="P391" s="4"/>
      <c r="Q391" s="4"/>
      <c r="R391" s="4"/>
      <c r="S391" s="4"/>
      <c r="T391" s="4"/>
      <c r="U391" s="4"/>
      <c r="V391" s="4"/>
      <c r="W391" s="4"/>
      <c r="X391" s="4"/>
      <c r="Y391" s="4"/>
    </row>
    <row r="392">
      <c r="A392" s="1"/>
      <c r="B392" s="4"/>
      <c r="C392" s="4"/>
      <c r="D392" s="4"/>
      <c r="E392" s="6"/>
      <c r="F392" s="7"/>
      <c r="G392" s="4"/>
      <c r="H392" s="4"/>
      <c r="I392" s="4"/>
      <c r="J392" s="4"/>
      <c r="K392" s="4"/>
      <c r="L392" s="4"/>
      <c r="M392" s="4"/>
      <c r="N392" s="4"/>
      <c r="O392" s="4"/>
      <c r="P392" s="4"/>
      <c r="Q392" s="4"/>
      <c r="R392" s="4"/>
      <c r="S392" s="4"/>
      <c r="T392" s="4"/>
      <c r="U392" s="4"/>
      <c r="V392" s="4"/>
      <c r="W392" s="4"/>
      <c r="X392" s="4"/>
      <c r="Y392" s="4"/>
    </row>
    <row r="393">
      <c r="A393" s="1"/>
      <c r="B393" s="4"/>
      <c r="C393" s="4"/>
      <c r="D393" s="4"/>
      <c r="E393" s="6"/>
      <c r="F393" s="7"/>
      <c r="G393" s="4"/>
      <c r="H393" s="4"/>
      <c r="I393" s="4"/>
      <c r="J393" s="4"/>
      <c r="K393" s="4"/>
      <c r="L393" s="4"/>
      <c r="M393" s="4"/>
      <c r="N393" s="4"/>
      <c r="O393" s="4"/>
      <c r="P393" s="4"/>
      <c r="Q393" s="4"/>
      <c r="R393" s="4"/>
      <c r="S393" s="4"/>
      <c r="T393" s="4"/>
      <c r="U393" s="4"/>
      <c r="V393" s="4"/>
      <c r="W393" s="4"/>
      <c r="X393" s="4"/>
      <c r="Y393" s="4"/>
    </row>
    <row r="394">
      <c r="A394" s="1"/>
      <c r="B394" s="4"/>
      <c r="C394" s="4"/>
      <c r="D394" s="4"/>
      <c r="E394" s="6"/>
      <c r="F394" s="7"/>
      <c r="G394" s="4"/>
      <c r="H394" s="4"/>
      <c r="I394" s="4"/>
      <c r="J394" s="4"/>
      <c r="K394" s="4"/>
      <c r="L394" s="4"/>
      <c r="M394" s="4"/>
      <c r="N394" s="4"/>
      <c r="O394" s="4"/>
      <c r="P394" s="4"/>
      <c r="Q394" s="4"/>
      <c r="R394" s="4"/>
      <c r="S394" s="4"/>
      <c r="T394" s="4"/>
      <c r="U394" s="4"/>
      <c r="V394" s="4"/>
      <c r="W394" s="4"/>
      <c r="X394" s="4"/>
      <c r="Y394" s="4"/>
    </row>
    <row r="395">
      <c r="A395" s="1"/>
      <c r="B395" s="4"/>
      <c r="C395" s="4"/>
      <c r="D395" s="4"/>
      <c r="E395" s="6"/>
      <c r="F395" s="7"/>
      <c r="G395" s="4"/>
      <c r="H395" s="4"/>
      <c r="I395" s="4"/>
      <c r="J395" s="4"/>
      <c r="K395" s="4"/>
      <c r="L395" s="4"/>
      <c r="M395" s="4"/>
      <c r="N395" s="4"/>
      <c r="O395" s="4"/>
      <c r="P395" s="4"/>
      <c r="Q395" s="4"/>
      <c r="R395" s="4"/>
      <c r="S395" s="4"/>
      <c r="T395" s="4"/>
      <c r="U395" s="4"/>
      <c r="V395" s="4"/>
      <c r="W395" s="4"/>
      <c r="X395" s="4"/>
      <c r="Y395" s="4"/>
    </row>
    <row r="396">
      <c r="A396" s="1"/>
      <c r="B396" s="4"/>
      <c r="C396" s="4"/>
      <c r="D396" s="4"/>
      <c r="E396" s="6"/>
      <c r="F396" s="7"/>
      <c r="G396" s="4"/>
      <c r="H396" s="4"/>
      <c r="I396" s="4"/>
      <c r="J396" s="4"/>
      <c r="K396" s="4"/>
      <c r="L396" s="4"/>
      <c r="M396" s="4"/>
      <c r="N396" s="4"/>
      <c r="O396" s="4"/>
      <c r="P396" s="4"/>
      <c r="Q396" s="4"/>
      <c r="R396" s="4"/>
      <c r="S396" s="4"/>
      <c r="T396" s="4"/>
      <c r="U396" s="4"/>
      <c r="V396" s="4"/>
      <c r="W396" s="4"/>
      <c r="X396" s="4"/>
      <c r="Y396" s="4"/>
    </row>
    <row r="397">
      <c r="A397" s="1"/>
      <c r="B397" s="4"/>
      <c r="C397" s="4"/>
      <c r="D397" s="4"/>
      <c r="E397" s="6"/>
      <c r="F397" s="7"/>
      <c r="G397" s="4"/>
      <c r="H397" s="4"/>
      <c r="I397" s="4"/>
      <c r="J397" s="4"/>
      <c r="K397" s="4"/>
      <c r="L397" s="4"/>
      <c r="M397" s="4"/>
      <c r="N397" s="4"/>
      <c r="O397" s="4"/>
      <c r="P397" s="4"/>
      <c r="Q397" s="4"/>
      <c r="R397" s="4"/>
      <c r="S397" s="4"/>
      <c r="T397" s="4"/>
      <c r="U397" s="4"/>
      <c r="V397" s="4"/>
      <c r="W397" s="4"/>
      <c r="X397" s="4"/>
      <c r="Y397" s="4"/>
    </row>
    <row r="398">
      <c r="A398" s="1"/>
      <c r="B398" s="4"/>
      <c r="C398" s="4"/>
      <c r="D398" s="4"/>
      <c r="E398" s="6"/>
      <c r="F398" s="7"/>
      <c r="G398" s="4"/>
      <c r="H398" s="4"/>
      <c r="I398" s="4"/>
      <c r="J398" s="4"/>
      <c r="K398" s="4"/>
      <c r="L398" s="4"/>
      <c r="M398" s="4"/>
      <c r="N398" s="4"/>
      <c r="O398" s="4"/>
      <c r="P398" s="4"/>
      <c r="Q398" s="4"/>
      <c r="R398" s="4"/>
      <c r="S398" s="4"/>
      <c r="T398" s="4"/>
      <c r="U398" s="4"/>
      <c r="V398" s="4"/>
      <c r="W398" s="4"/>
      <c r="X398" s="4"/>
      <c r="Y398" s="4"/>
    </row>
    <row r="399">
      <c r="A399" s="1"/>
      <c r="B399" s="4"/>
      <c r="C399" s="4"/>
      <c r="D399" s="4"/>
      <c r="E399" s="6"/>
      <c r="F399" s="7"/>
      <c r="G399" s="4"/>
      <c r="H399" s="4"/>
      <c r="I399" s="4"/>
      <c r="J399" s="4"/>
      <c r="K399" s="4"/>
      <c r="L399" s="4"/>
      <c r="M399" s="4"/>
      <c r="N399" s="4"/>
      <c r="O399" s="4"/>
      <c r="P399" s="4"/>
      <c r="Q399" s="4"/>
      <c r="R399" s="4"/>
      <c r="S399" s="4"/>
      <c r="T399" s="4"/>
      <c r="U399" s="4"/>
      <c r="V399" s="4"/>
      <c r="W399" s="4"/>
      <c r="X399" s="4"/>
      <c r="Y399" s="4"/>
    </row>
    <row r="400">
      <c r="A400" s="1"/>
      <c r="B400" s="4"/>
      <c r="C400" s="4"/>
      <c r="D400" s="4"/>
      <c r="E400" s="6"/>
      <c r="F400" s="7"/>
      <c r="G400" s="4"/>
      <c r="H400" s="4"/>
      <c r="I400" s="4"/>
      <c r="J400" s="4"/>
      <c r="K400" s="4"/>
      <c r="L400" s="4"/>
      <c r="M400" s="4"/>
      <c r="N400" s="4"/>
      <c r="O400" s="4"/>
      <c r="P400" s="4"/>
      <c r="Q400" s="4"/>
      <c r="R400" s="4"/>
      <c r="S400" s="4"/>
      <c r="T400" s="4"/>
      <c r="U400" s="4"/>
      <c r="V400" s="4"/>
      <c r="W400" s="4"/>
      <c r="X400" s="4"/>
      <c r="Y400" s="4"/>
    </row>
    <row r="401">
      <c r="A401" s="1"/>
      <c r="B401" s="4"/>
      <c r="C401" s="4"/>
      <c r="D401" s="4"/>
      <c r="E401" s="6"/>
      <c r="F401" s="7"/>
      <c r="G401" s="4"/>
      <c r="H401" s="4"/>
      <c r="I401" s="4"/>
      <c r="J401" s="4"/>
      <c r="K401" s="4"/>
      <c r="L401" s="4"/>
      <c r="M401" s="4"/>
      <c r="N401" s="4"/>
      <c r="O401" s="4"/>
      <c r="P401" s="4"/>
      <c r="Q401" s="4"/>
      <c r="R401" s="4"/>
      <c r="S401" s="4"/>
      <c r="T401" s="4"/>
      <c r="U401" s="4"/>
      <c r="V401" s="4"/>
      <c r="W401" s="4"/>
      <c r="X401" s="4"/>
      <c r="Y401" s="4"/>
    </row>
    <row r="402">
      <c r="A402" s="1"/>
      <c r="B402" s="4"/>
      <c r="C402" s="4"/>
      <c r="D402" s="4"/>
      <c r="E402" s="6"/>
      <c r="F402" s="7"/>
      <c r="G402" s="4"/>
      <c r="H402" s="4"/>
      <c r="I402" s="4"/>
      <c r="J402" s="4"/>
      <c r="K402" s="4"/>
      <c r="L402" s="4"/>
      <c r="M402" s="4"/>
      <c r="N402" s="4"/>
      <c r="O402" s="4"/>
      <c r="P402" s="4"/>
      <c r="Q402" s="4"/>
      <c r="R402" s="4"/>
      <c r="S402" s="4"/>
      <c r="T402" s="4"/>
      <c r="U402" s="4"/>
      <c r="V402" s="4"/>
      <c r="W402" s="4"/>
      <c r="X402" s="4"/>
      <c r="Y402" s="4"/>
    </row>
    <row r="403">
      <c r="A403" s="1"/>
      <c r="B403" s="4"/>
      <c r="C403" s="4"/>
      <c r="D403" s="4"/>
      <c r="E403" s="6"/>
      <c r="F403" s="7"/>
      <c r="G403" s="4"/>
      <c r="H403" s="4"/>
      <c r="I403" s="4"/>
      <c r="J403" s="4"/>
      <c r="K403" s="4"/>
      <c r="L403" s="4"/>
      <c r="M403" s="4"/>
      <c r="N403" s="4"/>
      <c r="O403" s="4"/>
      <c r="P403" s="4"/>
      <c r="Q403" s="4"/>
      <c r="R403" s="4"/>
      <c r="S403" s="4"/>
      <c r="T403" s="4"/>
      <c r="U403" s="4"/>
      <c r="V403" s="4"/>
      <c r="W403" s="4"/>
      <c r="X403" s="4"/>
      <c r="Y403" s="4"/>
    </row>
    <row r="404">
      <c r="A404" s="1"/>
      <c r="B404" s="4"/>
      <c r="C404" s="4"/>
      <c r="D404" s="4"/>
      <c r="E404" s="6"/>
      <c r="F404" s="7"/>
      <c r="G404" s="4"/>
      <c r="H404" s="4"/>
      <c r="I404" s="4"/>
      <c r="J404" s="4"/>
      <c r="K404" s="4"/>
      <c r="L404" s="4"/>
      <c r="M404" s="4"/>
      <c r="N404" s="4"/>
      <c r="O404" s="4"/>
      <c r="P404" s="4"/>
      <c r="Q404" s="4"/>
      <c r="R404" s="4"/>
      <c r="S404" s="4"/>
      <c r="T404" s="4"/>
      <c r="U404" s="4"/>
      <c r="V404" s="4"/>
      <c r="W404" s="4"/>
      <c r="X404" s="4"/>
      <c r="Y404" s="4"/>
    </row>
    <row r="405">
      <c r="A405" s="1"/>
      <c r="B405" s="4"/>
      <c r="C405" s="4"/>
      <c r="D405" s="4"/>
      <c r="E405" s="6"/>
      <c r="F405" s="7"/>
      <c r="G405" s="4"/>
      <c r="H405" s="4"/>
      <c r="I405" s="4"/>
      <c r="J405" s="4"/>
      <c r="K405" s="4"/>
      <c r="L405" s="4"/>
      <c r="M405" s="4"/>
      <c r="N405" s="4"/>
      <c r="O405" s="4"/>
      <c r="P405" s="4"/>
      <c r="Q405" s="4"/>
      <c r="R405" s="4"/>
      <c r="S405" s="4"/>
      <c r="T405" s="4"/>
      <c r="U405" s="4"/>
      <c r="V405" s="4"/>
      <c r="W405" s="4"/>
      <c r="X405" s="4"/>
      <c r="Y405" s="4"/>
    </row>
    <row r="406">
      <c r="A406" s="1"/>
      <c r="B406" s="4"/>
      <c r="C406" s="4"/>
      <c r="D406" s="4"/>
      <c r="E406" s="6"/>
      <c r="F406" s="7"/>
      <c r="G406" s="4"/>
      <c r="H406" s="4"/>
      <c r="I406" s="4"/>
      <c r="J406" s="4"/>
      <c r="K406" s="4"/>
      <c r="L406" s="4"/>
      <c r="M406" s="4"/>
      <c r="N406" s="4"/>
      <c r="O406" s="4"/>
      <c r="P406" s="4"/>
      <c r="Q406" s="4"/>
      <c r="R406" s="4"/>
      <c r="S406" s="4"/>
      <c r="T406" s="4"/>
      <c r="U406" s="4"/>
      <c r="V406" s="4"/>
      <c r="W406" s="4"/>
      <c r="X406" s="4"/>
      <c r="Y406" s="4"/>
    </row>
    <row r="407">
      <c r="A407" s="1"/>
      <c r="B407" s="4"/>
      <c r="C407" s="4"/>
      <c r="D407" s="4"/>
      <c r="E407" s="6"/>
      <c r="F407" s="7"/>
      <c r="G407" s="4"/>
      <c r="H407" s="4"/>
      <c r="I407" s="4"/>
      <c r="J407" s="4"/>
      <c r="K407" s="4"/>
      <c r="L407" s="4"/>
      <c r="M407" s="4"/>
      <c r="N407" s="4"/>
      <c r="O407" s="4"/>
      <c r="P407" s="4"/>
      <c r="Q407" s="4"/>
      <c r="R407" s="4"/>
      <c r="S407" s="4"/>
      <c r="T407" s="4"/>
      <c r="U407" s="4"/>
      <c r="V407" s="4"/>
      <c r="W407" s="4"/>
      <c r="X407" s="4"/>
      <c r="Y407" s="4"/>
    </row>
    <row r="408">
      <c r="A408" s="1"/>
      <c r="B408" s="4"/>
      <c r="C408" s="4"/>
      <c r="D408" s="4"/>
      <c r="E408" s="6"/>
      <c r="F408" s="7"/>
      <c r="G408" s="4"/>
      <c r="H408" s="4"/>
      <c r="I408" s="4"/>
      <c r="J408" s="4"/>
      <c r="K408" s="4"/>
      <c r="L408" s="4"/>
      <c r="M408" s="4"/>
      <c r="N408" s="4"/>
      <c r="O408" s="4"/>
      <c r="P408" s="4"/>
      <c r="Q408" s="4"/>
      <c r="R408" s="4"/>
      <c r="S408" s="4"/>
      <c r="T408" s="4"/>
      <c r="U408" s="4"/>
      <c r="V408" s="4"/>
      <c r="W408" s="4"/>
      <c r="X408" s="4"/>
      <c r="Y408" s="4"/>
    </row>
    <row r="409">
      <c r="A409" s="1"/>
      <c r="B409" s="4"/>
      <c r="C409" s="4"/>
      <c r="D409" s="4"/>
      <c r="E409" s="6"/>
      <c r="F409" s="7"/>
      <c r="G409" s="4"/>
      <c r="H409" s="4"/>
      <c r="I409" s="4"/>
      <c r="J409" s="4"/>
      <c r="K409" s="4"/>
      <c r="L409" s="4"/>
      <c r="M409" s="4"/>
      <c r="N409" s="4"/>
      <c r="O409" s="4"/>
      <c r="P409" s="4"/>
      <c r="Q409" s="4"/>
      <c r="R409" s="4"/>
      <c r="S409" s="4"/>
      <c r="T409" s="4"/>
      <c r="U409" s="4"/>
      <c r="V409" s="4"/>
      <c r="W409" s="4"/>
      <c r="X409" s="4"/>
      <c r="Y409" s="4"/>
    </row>
    <row r="410">
      <c r="A410" s="1"/>
      <c r="B410" s="4"/>
      <c r="C410" s="4"/>
      <c r="D410" s="4"/>
      <c r="E410" s="6"/>
      <c r="F410" s="7"/>
      <c r="G410" s="4"/>
      <c r="H410" s="4"/>
      <c r="I410" s="4"/>
      <c r="J410" s="4"/>
      <c r="K410" s="4"/>
      <c r="L410" s="4"/>
      <c r="M410" s="4"/>
      <c r="N410" s="4"/>
      <c r="O410" s="4"/>
      <c r="P410" s="4"/>
      <c r="Q410" s="4"/>
      <c r="R410" s="4"/>
      <c r="S410" s="4"/>
      <c r="T410" s="4"/>
      <c r="U410" s="4"/>
      <c r="V410" s="4"/>
      <c r="W410" s="4"/>
      <c r="X410" s="4"/>
      <c r="Y410" s="4"/>
    </row>
    <row r="411">
      <c r="A411" s="1"/>
      <c r="B411" s="4"/>
      <c r="C411" s="4"/>
      <c r="D411" s="4"/>
      <c r="E411" s="6"/>
      <c r="F411" s="7"/>
      <c r="G411" s="4"/>
      <c r="H411" s="4"/>
      <c r="I411" s="4"/>
      <c r="J411" s="4"/>
      <c r="K411" s="4"/>
      <c r="L411" s="4"/>
      <c r="M411" s="4"/>
      <c r="N411" s="4"/>
      <c r="O411" s="4"/>
      <c r="P411" s="4"/>
      <c r="Q411" s="4"/>
      <c r="R411" s="4"/>
      <c r="S411" s="4"/>
      <c r="T411" s="4"/>
      <c r="U411" s="4"/>
      <c r="V411" s="4"/>
      <c r="W411" s="4"/>
      <c r="X411" s="4"/>
      <c r="Y411" s="4"/>
    </row>
    <row r="412">
      <c r="A412" s="1"/>
      <c r="B412" s="4"/>
      <c r="C412" s="4"/>
      <c r="D412" s="4"/>
      <c r="E412" s="6"/>
      <c r="F412" s="7"/>
      <c r="G412" s="4"/>
      <c r="H412" s="4"/>
      <c r="I412" s="4"/>
      <c r="J412" s="4"/>
      <c r="K412" s="4"/>
      <c r="L412" s="4"/>
      <c r="M412" s="4"/>
      <c r="N412" s="4"/>
      <c r="O412" s="4"/>
      <c r="P412" s="4"/>
      <c r="Q412" s="4"/>
      <c r="R412" s="4"/>
      <c r="S412" s="4"/>
      <c r="T412" s="4"/>
      <c r="U412" s="4"/>
      <c r="V412" s="4"/>
      <c r="W412" s="4"/>
      <c r="X412" s="4"/>
      <c r="Y412" s="4"/>
    </row>
    <row r="413">
      <c r="A413" s="1"/>
      <c r="B413" s="4"/>
      <c r="C413" s="4"/>
      <c r="D413" s="4"/>
      <c r="E413" s="6"/>
      <c r="F413" s="7"/>
      <c r="G413" s="4"/>
      <c r="H413" s="4"/>
      <c r="I413" s="4"/>
      <c r="J413" s="4"/>
      <c r="K413" s="4"/>
      <c r="L413" s="4"/>
      <c r="M413" s="4"/>
      <c r="N413" s="4"/>
      <c r="O413" s="4"/>
      <c r="P413" s="4"/>
      <c r="Q413" s="4"/>
      <c r="R413" s="4"/>
      <c r="S413" s="4"/>
      <c r="T413" s="4"/>
      <c r="U413" s="4"/>
      <c r="V413" s="4"/>
      <c r="W413" s="4"/>
      <c r="X413" s="4"/>
      <c r="Y413" s="4"/>
    </row>
    <row r="414">
      <c r="A414" s="1"/>
      <c r="B414" s="4"/>
      <c r="C414" s="4"/>
      <c r="D414" s="4"/>
      <c r="E414" s="6"/>
      <c r="F414" s="7"/>
      <c r="G414" s="4"/>
      <c r="H414" s="4"/>
      <c r="I414" s="4"/>
      <c r="J414" s="4"/>
      <c r="K414" s="4"/>
      <c r="L414" s="4"/>
      <c r="M414" s="4"/>
      <c r="N414" s="4"/>
      <c r="O414" s="4"/>
      <c r="P414" s="4"/>
      <c r="Q414" s="4"/>
      <c r="R414" s="4"/>
      <c r="S414" s="4"/>
      <c r="T414" s="4"/>
      <c r="U414" s="4"/>
      <c r="V414" s="4"/>
      <c r="W414" s="4"/>
      <c r="X414" s="4"/>
      <c r="Y414" s="4"/>
    </row>
    <row r="415">
      <c r="A415" s="1"/>
      <c r="B415" s="4"/>
      <c r="C415" s="4"/>
      <c r="D415" s="4"/>
      <c r="E415" s="6"/>
      <c r="F415" s="7"/>
      <c r="G415" s="4"/>
      <c r="H415" s="4"/>
      <c r="I415" s="4"/>
      <c r="J415" s="4"/>
      <c r="K415" s="4"/>
      <c r="L415" s="4"/>
      <c r="M415" s="4"/>
      <c r="N415" s="4"/>
      <c r="O415" s="4"/>
      <c r="P415" s="4"/>
      <c r="Q415" s="4"/>
      <c r="R415" s="4"/>
      <c r="S415" s="4"/>
      <c r="T415" s="4"/>
      <c r="U415" s="4"/>
      <c r="V415" s="4"/>
      <c r="W415" s="4"/>
      <c r="X415" s="4"/>
      <c r="Y415" s="4"/>
    </row>
    <row r="416">
      <c r="A416" s="1"/>
      <c r="B416" s="4"/>
      <c r="C416" s="4"/>
      <c r="D416" s="4"/>
      <c r="E416" s="6"/>
      <c r="F416" s="7"/>
      <c r="G416" s="4"/>
      <c r="H416" s="4"/>
      <c r="I416" s="4"/>
      <c r="J416" s="4"/>
      <c r="K416" s="4"/>
      <c r="L416" s="4"/>
      <c r="M416" s="4"/>
      <c r="N416" s="4"/>
      <c r="O416" s="4"/>
      <c r="P416" s="4"/>
      <c r="Q416" s="4"/>
      <c r="R416" s="4"/>
      <c r="S416" s="4"/>
      <c r="T416" s="4"/>
      <c r="U416" s="4"/>
      <c r="V416" s="4"/>
      <c r="W416" s="4"/>
      <c r="X416" s="4"/>
      <c r="Y416" s="4"/>
    </row>
    <row r="417">
      <c r="A417" s="1"/>
      <c r="B417" s="4"/>
      <c r="C417" s="4"/>
      <c r="D417" s="4"/>
      <c r="E417" s="6"/>
      <c r="F417" s="7"/>
      <c r="G417" s="4"/>
      <c r="H417" s="4"/>
      <c r="I417" s="4"/>
      <c r="J417" s="4"/>
      <c r="K417" s="4"/>
      <c r="L417" s="4"/>
      <c r="M417" s="4"/>
      <c r="N417" s="4"/>
      <c r="O417" s="4"/>
      <c r="P417" s="4"/>
      <c r="Q417" s="4"/>
      <c r="R417" s="4"/>
      <c r="S417" s="4"/>
      <c r="T417" s="4"/>
      <c r="U417" s="4"/>
      <c r="V417" s="4"/>
      <c r="W417" s="4"/>
      <c r="X417" s="4"/>
      <c r="Y417" s="4"/>
    </row>
    <row r="418">
      <c r="A418" s="1"/>
      <c r="B418" s="4"/>
      <c r="C418" s="4"/>
      <c r="D418" s="4"/>
      <c r="E418" s="6"/>
      <c r="F418" s="7"/>
      <c r="G418" s="4"/>
      <c r="H418" s="4"/>
      <c r="I418" s="4"/>
      <c r="J418" s="4"/>
      <c r="K418" s="4"/>
      <c r="L418" s="4"/>
      <c r="M418" s="4"/>
      <c r="N418" s="4"/>
      <c r="O418" s="4"/>
      <c r="P418" s="4"/>
      <c r="Q418" s="4"/>
      <c r="R418" s="4"/>
      <c r="S418" s="4"/>
      <c r="T418" s="4"/>
      <c r="U418" s="4"/>
      <c r="V418" s="4"/>
      <c r="W418" s="4"/>
      <c r="X418" s="4"/>
      <c r="Y418" s="4"/>
    </row>
    <row r="419">
      <c r="A419" s="1"/>
      <c r="B419" s="4"/>
      <c r="C419" s="4"/>
      <c r="D419" s="4"/>
      <c r="E419" s="6"/>
      <c r="F419" s="7"/>
      <c r="G419" s="4"/>
      <c r="H419" s="4"/>
      <c r="I419" s="4"/>
      <c r="J419" s="4"/>
      <c r="K419" s="4"/>
      <c r="L419" s="4"/>
      <c r="M419" s="4"/>
      <c r="N419" s="4"/>
      <c r="O419" s="4"/>
      <c r="P419" s="4"/>
      <c r="Q419" s="4"/>
      <c r="R419" s="4"/>
      <c r="S419" s="4"/>
      <c r="T419" s="4"/>
      <c r="U419" s="4"/>
      <c r="V419" s="4"/>
      <c r="W419" s="4"/>
      <c r="X419" s="4"/>
      <c r="Y419" s="4"/>
    </row>
    <row r="420">
      <c r="A420" s="1"/>
      <c r="B420" s="4"/>
      <c r="C420" s="4"/>
      <c r="D420" s="4"/>
      <c r="E420" s="6"/>
      <c r="F420" s="7"/>
      <c r="G420" s="4"/>
      <c r="H420" s="4"/>
      <c r="I420" s="4"/>
      <c r="J420" s="4"/>
      <c r="K420" s="4"/>
      <c r="L420" s="4"/>
      <c r="M420" s="4"/>
      <c r="N420" s="4"/>
      <c r="O420" s="4"/>
      <c r="P420" s="4"/>
      <c r="Q420" s="4"/>
      <c r="R420" s="4"/>
      <c r="S420" s="4"/>
      <c r="T420" s="4"/>
      <c r="U420" s="4"/>
      <c r="V420" s="4"/>
      <c r="W420" s="4"/>
      <c r="X420" s="4"/>
      <c r="Y420" s="4"/>
    </row>
    <row r="421">
      <c r="A421" s="1"/>
      <c r="B421" s="4"/>
      <c r="C421" s="4"/>
      <c r="D421" s="4"/>
      <c r="E421" s="6"/>
      <c r="F421" s="7"/>
      <c r="G421" s="4"/>
      <c r="H421" s="4"/>
      <c r="I421" s="4"/>
      <c r="J421" s="4"/>
      <c r="K421" s="4"/>
      <c r="L421" s="4"/>
      <c r="M421" s="4"/>
      <c r="N421" s="4"/>
      <c r="O421" s="4"/>
      <c r="P421" s="4"/>
      <c r="Q421" s="4"/>
      <c r="R421" s="4"/>
      <c r="S421" s="4"/>
      <c r="T421" s="4"/>
      <c r="U421" s="4"/>
      <c r="V421" s="4"/>
      <c r="W421" s="4"/>
      <c r="X421" s="4"/>
      <c r="Y421" s="4"/>
    </row>
    <row r="422">
      <c r="A422" s="1"/>
      <c r="B422" s="4"/>
      <c r="C422" s="4"/>
      <c r="D422" s="4"/>
      <c r="E422" s="6"/>
      <c r="F422" s="7"/>
      <c r="G422" s="4"/>
      <c r="H422" s="4"/>
      <c r="I422" s="4"/>
      <c r="J422" s="4"/>
      <c r="K422" s="4"/>
      <c r="L422" s="4"/>
      <c r="M422" s="4"/>
      <c r="N422" s="4"/>
      <c r="O422" s="4"/>
      <c r="P422" s="4"/>
      <c r="Q422" s="4"/>
      <c r="R422" s="4"/>
      <c r="S422" s="4"/>
      <c r="T422" s="4"/>
      <c r="U422" s="4"/>
      <c r="V422" s="4"/>
      <c r="W422" s="4"/>
      <c r="X422" s="4"/>
      <c r="Y422" s="4"/>
    </row>
    <row r="423">
      <c r="A423" s="1"/>
      <c r="B423" s="4"/>
      <c r="C423" s="4"/>
      <c r="D423" s="4"/>
      <c r="E423" s="6"/>
      <c r="F423" s="7"/>
      <c r="G423" s="4"/>
      <c r="H423" s="4"/>
      <c r="I423" s="4"/>
      <c r="J423" s="4"/>
      <c r="K423" s="4"/>
      <c r="L423" s="4"/>
      <c r="M423" s="4"/>
      <c r="N423" s="4"/>
      <c r="O423" s="4"/>
      <c r="P423" s="4"/>
      <c r="Q423" s="4"/>
      <c r="R423" s="4"/>
      <c r="S423" s="4"/>
      <c r="T423" s="4"/>
      <c r="U423" s="4"/>
      <c r="V423" s="4"/>
      <c r="W423" s="4"/>
      <c r="X423" s="4"/>
      <c r="Y423" s="4"/>
    </row>
    <row r="424">
      <c r="A424" s="1"/>
      <c r="B424" s="4"/>
      <c r="C424" s="4"/>
      <c r="D424" s="4"/>
      <c r="E424" s="6"/>
      <c r="F424" s="7"/>
      <c r="G424" s="4"/>
      <c r="H424" s="4"/>
      <c r="I424" s="4"/>
      <c r="J424" s="4"/>
      <c r="K424" s="4"/>
      <c r="L424" s="4"/>
      <c r="M424" s="4"/>
      <c r="N424" s="4"/>
      <c r="O424" s="4"/>
      <c r="P424" s="4"/>
      <c r="Q424" s="4"/>
      <c r="R424" s="4"/>
      <c r="S424" s="4"/>
      <c r="T424" s="4"/>
      <c r="U424" s="4"/>
      <c r="V424" s="4"/>
      <c r="W424" s="4"/>
      <c r="X424" s="4"/>
      <c r="Y424" s="4"/>
    </row>
    <row r="425">
      <c r="A425" s="1"/>
      <c r="B425" s="4"/>
      <c r="C425" s="4"/>
      <c r="D425" s="4"/>
      <c r="E425" s="6"/>
      <c r="F425" s="7"/>
      <c r="G425" s="4"/>
      <c r="H425" s="4"/>
      <c r="I425" s="4"/>
      <c r="J425" s="4"/>
      <c r="K425" s="4"/>
      <c r="L425" s="4"/>
      <c r="M425" s="4"/>
      <c r="N425" s="4"/>
      <c r="O425" s="4"/>
      <c r="P425" s="4"/>
      <c r="Q425" s="4"/>
      <c r="R425" s="4"/>
      <c r="S425" s="4"/>
      <c r="T425" s="4"/>
      <c r="U425" s="4"/>
      <c r="V425" s="4"/>
      <c r="W425" s="4"/>
      <c r="X425" s="4"/>
      <c r="Y425" s="4"/>
    </row>
    <row r="426">
      <c r="A426" s="1"/>
      <c r="B426" s="4"/>
      <c r="C426" s="4"/>
      <c r="D426" s="4"/>
      <c r="E426" s="6"/>
      <c r="F426" s="7"/>
      <c r="G426" s="4"/>
      <c r="H426" s="4"/>
      <c r="I426" s="4"/>
      <c r="J426" s="4"/>
      <c r="K426" s="4"/>
      <c r="L426" s="4"/>
      <c r="M426" s="4"/>
      <c r="N426" s="4"/>
      <c r="O426" s="4"/>
      <c r="P426" s="4"/>
      <c r="Q426" s="4"/>
      <c r="R426" s="4"/>
      <c r="S426" s="4"/>
      <c r="T426" s="4"/>
      <c r="U426" s="4"/>
      <c r="V426" s="4"/>
      <c r="W426" s="4"/>
      <c r="X426" s="4"/>
      <c r="Y426" s="4"/>
    </row>
    <row r="427">
      <c r="A427" s="1"/>
      <c r="B427" s="4"/>
      <c r="C427" s="4"/>
      <c r="D427" s="4"/>
      <c r="E427" s="6"/>
      <c r="F427" s="7"/>
      <c r="G427" s="4"/>
      <c r="H427" s="4"/>
      <c r="I427" s="4"/>
      <c r="J427" s="4"/>
      <c r="K427" s="4"/>
      <c r="L427" s="4"/>
      <c r="M427" s="4"/>
      <c r="N427" s="4"/>
      <c r="O427" s="4"/>
      <c r="P427" s="4"/>
      <c r="Q427" s="4"/>
      <c r="R427" s="4"/>
      <c r="S427" s="4"/>
      <c r="T427" s="4"/>
      <c r="U427" s="4"/>
      <c r="V427" s="4"/>
      <c r="W427" s="4"/>
      <c r="X427" s="4"/>
      <c r="Y427" s="4"/>
    </row>
    <row r="428">
      <c r="A428" s="1"/>
      <c r="B428" s="4"/>
      <c r="C428" s="4"/>
      <c r="D428" s="4"/>
      <c r="E428" s="6"/>
      <c r="F428" s="7"/>
      <c r="G428" s="4"/>
      <c r="H428" s="4"/>
      <c r="I428" s="4"/>
      <c r="J428" s="4"/>
      <c r="K428" s="4"/>
      <c r="L428" s="4"/>
      <c r="M428" s="4"/>
      <c r="N428" s="4"/>
      <c r="O428" s="4"/>
      <c r="P428" s="4"/>
      <c r="Q428" s="4"/>
      <c r="R428" s="4"/>
      <c r="S428" s="4"/>
      <c r="T428" s="4"/>
      <c r="U428" s="4"/>
      <c r="V428" s="4"/>
      <c r="W428" s="4"/>
      <c r="X428" s="4"/>
      <c r="Y428" s="4"/>
    </row>
    <row r="429">
      <c r="A429" s="1"/>
      <c r="B429" s="4"/>
      <c r="C429" s="4"/>
      <c r="D429" s="4"/>
      <c r="E429" s="6"/>
      <c r="F429" s="7"/>
      <c r="G429" s="4"/>
      <c r="H429" s="4"/>
      <c r="I429" s="4"/>
      <c r="J429" s="4"/>
      <c r="K429" s="4"/>
      <c r="L429" s="4"/>
      <c r="M429" s="4"/>
      <c r="N429" s="4"/>
      <c r="O429" s="4"/>
      <c r="P429" s="4"/>
      <c r="Q429" s="4"/>
      <c r="R429" s="4"/>
      <c r="S429" s="4"/>
      <c r="T429" s="4"/>
      <c r="U429" s="4"/>
      <c r="V429" s="4"/>
      <c r="W429" s="4"/>
      <c r="X429" s="4"/>
      <c r="Y429" s="4"/>
    </row>
    <row r="430">
      <c r="A430" s="1"/>
      <c r="B430" s="4"/>
      <c r="C430" s="4"/>
      <c r="D430" s="4"/>
      <c r="E430" s="6"/>
      <c r="F430" s="7"/>
      <c r="G430" s="4"/>
      <c r="H430" s="4"/>
      <c r="I430" s="4"/>
      <c r="J430" s="4"/>
      <c r="K430" s="4"/>
      <c r="L430" s="4"/>
      <c r="M430" s="4"/>
      <c r="N430" s="4"/>
      <c r="O430" s="4"/>
      <c r="P430" s="4"/>
      <c r="Q430" s="4"/>
      <c r="R430" s="4"/>
      <c r="S430" s="4"/>
      <c r="T430" s="4"/>
      <c r="U430" s="4"/>
      <c r="V430" s="4"/>
      <c r="W430" s="4"/>
      <c r="X430" s="4"/>
      <c r="Y430" s="4"/>
    </row>
    <row r="431">
      <c r="A431" s="1"/>
      <c r="B431" s="4"/>
      <c r="C431" s="4"/>
      <c r="D431" s="4"/>
      <c r="E431" s="6"/>
      <c r="F431" s="7"/>
      <c r="G431" s="4"/>
      <c r="H431" s="4"/>
      <c r="I431" s="4"/>
      <c r="J431" s="4"/>
      <c r="K431" s="4"/>
      <c r="L431" s="4"/>
      <c r="M431" s="4"/>
      <c r="N431" s="4"/>
      <c r="O431" s="4"/>
      <c r="P431" s="4"/>
      <c r="Q431" s="4"/>
      <c r="R431" s="4"/>
      <c r="S431" s="4"/>
      <c r="T431" s="4"/>
      <c r="U431" s="4"/>
      <c r="V431" s="4"/>
      <c r="W431" s="4"/>
      <c r="X431" s="4"/>
      <c r="Y431" s="4"/>
    </row>
    <row r="432">
      <c r="A432" s="1"/>
      <c r="B432" s="4"/>
      <c r="C432" s="4"/>
      <c r="D432" s="4"/>
      <c r="E432" s="6"/>
      <c r="F432" s="7"/>
      <c r="G432" s="4"/>
      <c r="H432" s="4"/>
      <c r="I432" s="4"/>
      <c r="J432" s="4"/>
      <c r="K432" s="4"/>
      <c r="L432" s="4"/>
      <c r="M432" s="4"/>
      <c r="N432" s="4"/>
      <c r="O432" s="4"/>
      <c r="P432" s="4"/>
      <c r="Q432" s="4"/>
      <c r="R432" s="4"/>
      <c r="S432" s="4"/>
      <c r="T432" s="4"/>
      <c r="U432" s="4"/>
      <c r="V432" s="4"/>
      <c r="W432" s="4"/>
      <c r="X432" s="4"/>
      <c r="Y432" s="4"/>
    </row>
    <row r="433">
      <c r="A433" s="1"/>
      <c r="B433" s="4"/>
      <c r="C433" s="4"/>
      <c r="D433" s="4"/>
      <c r="E433" s="6"/>
      <c r="F433" s="7"/>
      <c r="G433" s="4"/>
      <c r="H433" s="4"/>
      <c r="I433" s="4"/>
      <c r="J433" s="4"/>
      <c r="K433" s="4"/>
      <c r="L433" s="4"/>
      <c r="M433" s="4"/>
      <c r="N433" s="4"/>
      <c r="O433" s="4"/>
      <c r="P433" s="4"/>
      <c r="Q433" s="4"/>
      <c r="R433" s="4"/>
      <c r="S433" s="4"/>
      <c r="T433" s="4"/>
      <c r="U433" s="4"/>
      <c r="V433" s="4"/>
      <c r="W433" s="4"/>
      <c r="X433" s="4"/>
      <c r="Y433" s="4"/>
    </row>
    <row r="434">
      <c r="A434" s="1"/>
      <c r="B434" s="4"/>
      <c r="C434" s="4"/>
      <c r="D434" s="4"/>
      <c r="E434" s="6"/>
      <c r="F434" s="7"/>
      <c r="G434" s="4"/>
      <c r="H434" s="4"/>
      <c r="I434" s="4"/>
      <c r="J434" s="4"/>
      <c r="K434" s="4"/>
      <c r="L434" s="4"/>
      <c r="M434" s="4"/>
      <c r="N434" s="4"/>
      <c r="O434" s="4"/>
      <c r="P434" s="4"/>
      <c r="Q434" s="4"/>
      <c r="R434" s="4"/>
      <c r="S434" s="4"/>
      <c r="T434" s="4"/>
      <c r="U434" s="4"/>
      <c r="V434" s="4"/>
      <c r="W434" s="4"/>
      <c r="X434" s="4"/>
      <c r="Y434" s="4"/>
    </row>
    <row r="435">
      <c r="A435" s="1"/>
      <c r="B435" s="4"/>
      <c r="C435" s="4"/>
      <c r="D435" s="4"/>
      <c r="E435" s="6"/>
      <c r="F435" s="7"/>
      <c r="G435" s="4"/>
      <c r="H435" s="4"/>
      <c r="I435" s="4"/>
      <c r="J435" s="4"/>
      <c r="K435" s="4"/>
      <c r="L435" s="4"/>
      <c r="M435" s="4"/>
      <c r="N435" s="4"/>
      <c r="O435" s="4"/>
      <c r="P435" s="4"/>
      <c r="Q435" s="4"/>
      <c r="R435" s="4"/>
      <c r="S435" s="4"/>
      <c r="T435" s="4"/>
      <c r="U435" s="4"/>
      <c r="V435" s="4"/>
      <c r="W435" s="4"/>
      <c r="X435" s="4"/>
      <c r="Y435" s="4"/>
    </row>
    <row r="436">
      <c r="A436" s="1"/>
      <c r="B436" s="4"/>
      <c r="C436" s="4"/>
      <c r="D436" s="4"/>
      <c r="E436" s="6"/>
      <c r="F436" s="7"/>
      <c r="G436" s="4"/>
      <c r="H436" s="4"/>
      <c r="I436" s="4"/>
      <c r="J436" s="4"/>
      <c r="K436" s="4"/>
      <c r="L436" s="4"/>
      <c r="M436" s="4"/>
      <c r="N436" s="4"/>
      <c r="O436" s="4"/>
      <c r="P436" s="4"/>
      <c r="Q436" s="4"/>
      <c r="R436" s="4"/>
      <c r="S436" s="4"/>
      <c r="T436" s="4"/>
      <c r="U436" s="4"/>
      <c r="V436" s="4"/>
      <c r="W436" s="4"/>
      <c r="X436" s="4"/>
      <c r="Y436" s="4"/>
    </row>
    <row r="437">
      <c r="A437" s="1"/>
      <c r="B437" s="4"/>
      <c r="C437" s="4"/>
      <c r="D437" s="4"/>
      <c r="E437" s="6"/>
      <c r="F437" s="7"/>
      <c r="G437" s="4"/>
      <c r="H437" s="4"/>
      <c r="I437" s="4"/>
      <c r="J437" s="4"/>
      <c r="K437" s="4"/>
      <c r="L437" s="4"/>
      <c r="M437" s="4"/>
      <c r="N437" s="4"/>
      <c r="O437" s="4"/>
      <c r="P437" s="4"/>
      <c r="Q437" s="4"/>
      <c r="R437" s="4"/>
      <c r="S437" s="4"/>
      <c r="T437" s="4"/>
      <c r="U437" s="4"/>
      <c r="V437" s="4"/>
      <c r="W437" s="4"/>
      <c r="X437" s="4"/>
      <c r="Y437" s="4"/>
    </row>
    <row r="438">
      <c r="A438" s="1"/>
      <c r="B438" s="4"/>
      <c r="C438" s="4"/>
      <c r="D438" s="4"/>
      <c r="E438" s="6"/>
      <c r="F438" s="7"/>
      <c r="G438" s="4"/>
      <c r="H438" s="4"/>
      <c r="I438" s="4"/>
      <c r="J438" s="4"/>
      <c r="K438" s="4"/>
      <c r="L438" s="4"/>
      <c r="M438" s="4"/>
      <c r="N438" s="4"/>
      <c r="O438" s="4"/>
      <c r="P438" s="4"/>
      <c r="Q438" s="4"/>
      <c r="R438" s="4"/>
      <c r="S438" s="4"/>
      <c r="T438" s="4"/>
      <c r="U438" s="4"/>
      <c r="V438" s="4"/>
      <c r="W438" s="4"/>
      <c r="X438" s="4"/>
      <c r="Y438" s="4"/>
    </row>
    <row r="439">
      <c r="A439" s="1"/>
      <c r="B439" s="4"/>
      <c r="C439" s="4"/>
      <c r="D439" s="4"/>
      <c r="E439" s="6"/>
      <c r="F439" s="7"/>
      <c r="G439" s="4"/>
      <c r="H439" s="4"/>
      <c r="I439" s="4"/>
      <c r="J439" s="4"/>
      <c r="K439" s="4"/>
      <c r="L439" s="4"/>
      <c r="M439" s="4"/>
      <c r="N439" s="4"/>
      <c r="O439" s="4"/>
      <c r="P439" s="4"/>
      <c r="Q439" s="4"/>
      <c r="R439" s="4"/>
      <c r="S439" s="4"/>
      <c r="T439" s="4"/>
      <c r="U439" s="4"/>
      <c r="V439" s="4"/>
      <c r="W439" s="4"/>
      <c r="X439" s="4"/>
      <c r="Y439" s="4"/>
    </row>
    <row r="440">
      <c r="A440" s="1"/>
      <c r="B440" s="4"/>
      <c r="C440" s="4"/>
      <c r="D440" s="4"/>
      <c r="E440" s="6"/>
      <c r="F440" s="7"/>
      <c r="G440" s="4"/>
      <c r="H440" s="4"/>
      <c r="I440" s="4"/>
      <c r="J440" s="4"/>
      <c r="K440" s="4"/>
      <c r="L440" s="4"/>
      <c r="M440" s="4"/>
      <c r="N440" s="4"/>
      <c r="O440" s="4"/>
      <c r="P440" s="4"/>
      <c r="Q440" s="4"/>
      <c r="R440" s="4"/>
      <c r="S440" s="4"/>
      <c r="T440" s="4"/>
      <c r="U440" s="4"/>
      <c r="V440" s="4"/>
      <c r="W440" s="4"/>
      <c r="X440" s="4"/>
      <c r="Y440" s="4"/>
    </row>
    <row r="441">
      <c r="A441" s="1"/>
      <c r="B441" s="4"/>
      <c r="C441" s="4"/>
      <c r="D441" s="4"/>
      <c r="E441" s="6"/>
      <c r="F441" s="7"/>
      <c r="G441" s="4"/>
      <c r="H441" s="4"/>
      <c r="I441" s="4"/>
      <c r="J441" s="4"/>
      <c r="K441" s="4"/>
      <c r="L441" s="4"/>
      <c r="M441" s="4"/>
      <c r="N441" s="4"/>
      <c r="O441" s="4"/>
      <c r="P441" s="4"/>
      <c r="Q441" s="4"/>
      <c r="R441" s="4"/>
      <c r="S441" s="4"/>
      <c r="T441" s="4"/>
      <c r="U441" s="4"/>
      <c r="V441" s="4"/>
      <c r="W441" s="4"/>
      <c r="X441" s="4"/>
      <c r="Y441" s="4"/>
    </row>
    <row r="442">
      <c r="A442" s="1"/>
      <c r="B442" s="4"/>
      <c r="C442" s="4"/>
      <c r="D442" s="4"/>
      <c r="E442" s="6"/>
      <c r="F442" s="7"/>
      <c r="G442" s="4"/>
      <c r="H442" s="4"/>
      <c r="I442" s="4"/>
      <c r="J442" s="4"/>
      <c r="K442" s="4"/>
      <c r="L442" s="4"/>
      <c r="M442" s="4"/>
      <c r="N442" s="4"/>
      <c r="O442" s="4"/>
      <c r="P442" s="4"/>
      <c r="Q442" s="4"/>
      <c r="R442" s="4"/>
      <c r="S442" s="4"/>
      <c r="T442" s="4"/>
      <c r="U442" s="4"/>
      <c r="V442" s="4"/>
      <c r="W442" s="4"/>
      <c r="X442" s="4"/>
      <c r="Y442" s="4"/>
    </row>
    <row r="443">
      <c r="A443" s="1"/>
      <c r="B443" s="4"/>
      <c r="C443" s="4"/>
      <c r="D443" s="4"/>
      <c r="E443" s="6"/>
      <c r="F443" s="7"/>
      <c r="G443" s="4"/>
      <c r="H443" s="4"/>
      <c r="I443" s="4"/>
      <c r="J443" s="4"/>
      <c r="K443" s="4"/>
      <c r="L443" s="4"/>
      <c r="M443" s="4"/>
      <c r="N443" s="4"/>
      <c r="O443" s="4"/>
      <c r="P443" s="4"/>
      <c r="Q443" s="4"/>
      <c r="R443" s="4"/>
      <c r="S443" s="4"/>
      <c r="T443" s="4"/>
      <c r="U443" s="4"/>
      <c r="V443" s="4"/>
      <c r="W443" s="4"/>
      <c r="X443" s="4"/>
      <c r="Y443" s="4"/>
    </row>
    <row r="444">
      <c r="A444" s="1"/>
      <c r="B444" s="4"/>
      <c r="C444" s="4"/>
      <c r="D444" s="4"/>
      <c r="E444" s="6"/>
      <c r="F444" s="7"/>
      <c r="G444" s="4"/>
      <c r="H444" s="4"/>
      <c r="I444" s="4"/>
      <c r="J444" s="4"/>
      <c r="K444" s="4"/>
      <c r="L444" s="4"/>
      <c r="M444" s="4"/>
      <c r="N444" s="4"/>
      <c r="O444" s="4"/>
      <c r="P444" s="4"/>
      <c r="Q444" s="4"/>
      <c r="R444" s="4"/>
      <c r="S444" s="4"/>
      <c r="T444" s="4"/>
      <c r="U444" s="4"/>
      <c r="V444" s="4"/>
      <c r="W444" s="4"/>
      <c r="X444" s="4"/>
      <c r="Y444" s="4"/>
    </row>
    <row r="445">
      <c r="A445" s="1"/>
      <c r="B445" s="4"/>
      <c r="C445" s="4"/>
      <c r="D445" s="4"/>
      <c r="E445" s="6"/>
      <c r="F445" s="7"/>
      <c r="G445" s="4"/>
      <c r="H445" s="4"/>
      <c r="I445" s="4"/>
      <c r="J445" s="4"/>
      <c r="K445" s="4"/>
      <c r="L445" s="4"/>
      <c r="M445" s="4"/>
      <c r="N445" s="4"/>
      <c r="O445" s="4"/>
      <c r="P445" s="4"/>
      <c r="Q445" s="4"/>
      <c r="R445" s="4"/>
      <c r="S445" s="4"/>
      <c r="T445" s="4"/>
      <c r="U445" s="4"/>
      <c r="V445" s="4"/>
      <c r="W445" s="4"/>
      <c r="X445" s="4"/>
      <c r="Y445" s="4"/>
    </row>
    <row r="446">
      <c r="A446" s="1"/>
      <c r="B446" s="4"/>
      <c r="C446" s="4"/>
      <c r="D446" s="4"/>
      <c r="E446" s="6"/>
      <c r="F446" s="7"/>
      <c r="G446" s="4"/>
      <c r="H446" s="4"/>
      <c r="I446" s="4"/>
      <c r="J446" s="4"/>
      <c r="K446" s="4"/>
      <c r="L446" s="4"/>
      <c r="M446" s="4"/>
      <c r="N446" s="4"/>
      <c r="O446" s="4"/>
      <c r="P446" s="4"/>
      <c r="Q446" s="4"/>
      <c r="R446" s="4"/>
      <c r="S446" s="4"/>
      <c r="T446" s="4"/>
      <c r="U446" s="4"/>
      <c r="V446" s="4"/>
      <c r="W446" s="4"/>
      <c r="X446" s="4"/>
      <c r="Y446" s="4"/>
    </row>
    <row r="447">
      <c r="A447" s="1"/>
      <c r="B447" s="4"/>
      <c r="C447" s="4"/>
      <c r="D447" s="4"/>
      <c r="E447" s="6"/>
      <c r="F447" s="7"/>
      <c r="G447" s="4"/>
      <c r="H447" s="4"/>
      <c r="I447" s="4"/>
      <c r="J447" s="4"/>
      <c r="K447" s="4"/>
      <c r="L447" s="4"/>
      <c r="M447" s="4"/>
      <c r="N447" s="4"/>
      <c r="O447" s="4"/>
      <c r="P447" s="4"/>
      <c r="Q447" s="4"/>
      <c r="R447" s="4"/>
      <c r="S447" s="4"/>
      <c r="T447" s="4"/>
      <c r="U447" s="4"/>
      <c r="V447" s="4"/>
      <c r="W447" s="4"/>
      <c r="X447" s="4"/>
      <c r="Y447" s="4"/>
    </row>
    <row r="448">
      <c r="A448" s="1"/>
      <c r="B448" s="4"/>
      <c r="C448" s="4"/>
      <c r="D448" s="4"/>
      <c r="E448" s="6"/>
      <c r="F448" s="7"/>
      <c r="G448" s="4"/>
      <c r="H448" s="4"/>
      <c r="I448" s="4"/>
      <c r="J448" s="4"/>
      <c r="K448" s="4"/>
      <c r="L448" s="4"/>
      <c r="M448" s="4"/>
      <c r="N448" s="4"/>
      <c r="O448" s="4"/>
      <c r="P448" s="4"/>
      <c r="Q448" s="4"/>
      <c r="R448" s="4"/>
      <c r="S448" s="4"/>
      <c r="T448" s="4"/>
      <c r="U448" s="4"/>
      <c r="V448" s="4"/>
      <c r="W448" s="4"/>
      <c r="X448" s="4"/>
      <c r="Y448" s="4"/>
    </row>
    <row r="449">
      <c r="A449" s="1"/>
      <c r="B449" s="4"/>
      <c r="C449" s="4"/>
      <c r="D449" s="4"/>
      <c r="E449" s="6"/>
      <c r="F449" s="7"/>
      <c r="G449" s="4"/>
      <c r="H449" s="4"/>
      <c r="I449" s="4"/>
      <c r="J449" s="4"/>
      <c r="K449" s="4"/>
      <c r="L449" s="4"/>
      <c r="M449" s="4"/>
      <c r="N449" s="4"/>
      <c r="O449" s="4"/>
      <c r="P449" s="4"/>
      <c r="Q449" s="4"/>
      <c r="R449" s="4"/>
      <c r="S449" s="4"/>
      <c r="T449" s="4"/>
      <c r="U449" s="4"/>
      <c r="V449" s="4"/>
      <c r="W449" s="4"/>
      <c r="X449" s="4"/>
      <c r="Y449" s="4"/>
    </row>
    <row r="450">
      <c r="A450" s="1"/>
      <c r="B450" s="4"/>
      <c r="C450" s="4"/>
      <c r="D450" s="4"/>
      <c r="E450" s="6"/>
      <c r="F450" s="7"/>
      <c r="G450" s="4"/>
      <c r="H450" s="4"/>
      <c r="I450" s="4"/>
      <c r="J450" s="4"/>
      <c r="K450" s="4"/>
      <c r="L450" s="4"/>
      <c r="M450" s="4"/>
      <c r="N450" s="4"/>
      <c r="O450" s="4"/>
      <c r="P450" s="4"/>
      <c r="Q450" s="4"/>
      <c r="R450" s="4"/>
      <c r="S450" s="4"/>
      <c r="T450" s="4"/>
      <c r="U450" s="4"/>
      <c r="V450" s="4"/>
      <c r="W450" s="4"/>
      <c r="X450" s="4"/>
      <c r="Y450" s="4"/>
    </row>
    <row r="451">
      <c r="A451" s="1"/>
      <c r="B451" s="4"/>
      <c r="C451" s="4"/>
      <c r="D451" s="4"/>
      <c r="E451" s="6"/>
      <c r="F451" s="7"/>
      <c r="G451" s="4"/>
      <c r="H451" s="4"/>
      <c r="I451" s="4"/>
      <c r="J451" s="4"/>
      <c r="K451" s="4"/>
      <c r="L451" s="4"/>
      <c r="M451" s="4"/>
      <c r="N451" s="4"/>
      <c r="O451" s="4"/>
      <c r="P451" s="4"/>
      <c r="Q451" s="4"/>
      <c r="R451" s="4"/>
      <c r="S451" s="4"/>
      <c r="T451" s="4"/>
      <c r="U451" s="4"/>
      <c r="V451" s="4"/>
      <c r="W451" s="4"/>
      <c r="X451" s="4"/>
      <c r="Y451" s="4"/>
    </row>
    <row r="452">
      <c r="A452" s="1"/>
      <c r="B452" s="4"/>
      <c r="C452" s="4"/>
      <c r="D452" s="4"/>
      <c r="E452" s="6"/>
      <c r="F452" s="7"/>
      <c r="G452" s="4"/>
      <c r="H452" s="4"/>
      <c r="I452" s="4"/>
      <c r="J452" s="4"/>
      <c r="K452" s="4"/>
      <c r="L452" s="4"/>
      <c r="M452" s="4"/>
      <c r="N452" s="4"/>
      <c r="O452" s="4"/>
      <c r="P452" s="4"/>
      <c r="Q452" s="4"/>
      <c r="R452" s="4"/>
      <c r="S452" s="4"/>
      <c r="T452" s="4"/>
      <c r="U452" s="4"/>
      <c r="V452" s="4"/>
      <c r="W452" s="4"/>
      <c r="X452" s="4"/>
      <c r="Y452" s="4"/>
    </row>
    <row r="453">
      <c r="A453" s="1"/>
      <c r="B453" s="4"/>
      <c r="C453" s="4"/>
      <c r="D453" s="4"/>
      <c r="E453" s="6"/>
      <c r="F453" s="7"/>
      <c r="G453" s="4"/>
      <c r="H453" s="4"/>
      <c r="I453" s="4"/>
      <c r="J453" s="4"/>
      <c r="K453" s="4"/>
      <c r="L453" s="4"/>
      <c r="M453" s="4"/>
      <c r="N453" s="4"/>
      <c r="O453" s="4"/>
      <c r="P453" s="4"/>
      <c r="Q453" s="4"/>
      <c r="R453" s="4"/>
      <c r="S453" s="4"/>
      <c r="T453" s="4"/>
      <c r="U453" s="4"/>
      <c r="V453" s="4"/>
      <c r="W453" s="4"/>
      <c r="X453" s="4"/>
      <c r="Y453" s="4"/>
    </row>
    <row r="454">
      <c r="A454" s="1"/>
      <c r="B454" s="4"/>
      <c r="C454" s="4"/>
      <c r="D454" s="4"/>
      <c r="E454" s="6"/>
      <c r="F454" s="7"/>
      <c r="G454" s="4"/>
      <c r="H454" s="4"/>
      <c r="I454" s="4"/>
      <c r="J454" s="4"/>
      <c r="K454" s="4"/>
      <c r="L454" s="4"/>
      <c r="M454" s="4"/>
      <c r="N454" s="4"/>
      <c r="O454" s="4"/>
      <c r="P454" s="4"/>
      <c r="Q454" s="4"/>
      <c r="R454" s="4"/>
      <c r="S454" s="4"/>
      <c r="T454" s="4"/>
      <c r="U454" s="4"/>
      <c r="V454" s="4"/>
      <c r="W454" s="4"/>
      <c r="X454" s="4"/>
      <c r="Y454" s="4"/>
    </row>
    <row r="455">
      <c r="A455" s="1"/>
      <c r="B455" s="4"/>
      <c r="C455" s="4"/>
      <c r="D455" s="4"/>
      <c r="E455" s="6"/>
      <c r="F455" s="7"/>
      <c r="G455" s="4"/>
      <c r="H455" s="4"/>
      <c r="I455" s="4"/>
      <c r="J455" s="4"/>
      <c r="K455" s="4"/>
      <c r="L455" s="4"/>
      <c r="M455" s="4"/>
      <c r="N455" s="4"/>
      <c r="O455" s="4"/>
      <c r="P455" s="4"/>
      <c r="Q455" s="4"/>
      <c r="R455" s="4"/>
      <c r="S455" s="4"/>
      <c r="T455" s="4"/>
      <c r="U455" s="4"/>
      <c r="V455" s="4"/>
      <c r="W455" s="4"/>
      <c r="X455" s="4"/>
      <c r="Y455" s="4"/>
    </row>
    <row r="456">
      <c r="A456" s="1"/>
      <c r="B456" s="4"/>
      <c r="C456" s="4"/>
      <c r="D456" s="4"/>
      <c r="E456" s="6"/>
      <c r="F456" s="7"/>
      <c r="G456" s="4"/>
      <c r="H456" s="4"/>
      <c r="I456" s="4"/>
      <c r="J456" s="4"/>
      <c r="K456" s="4"/>
      <c r="L456" s="4"/>
      <c r="M456" s="4"/>
      <c r="N456" s="4"/>
      <c r="O456" s="4"/>
      <c r="P456" s="4"/>
      <c r="Q456" s="4"/>
      <c r="R456" s="4"/>
      <c r="S456" s="4"/>
      <c r="T456" s="4"/>
      <c r="U456" s="4"/>
      <c r="V456" s="4"/>
      <c r="W456" s="4"/>
      <c r="X456" s="4"/>
      <c r="Y456" s="4"/>
    </row>
    <row r="457">
      <c r="A457" s="1"/>
      <c r="B457" s="4"/>
      <c r="C457" s="4"/>
      <c r="D457" s="4"/>
      <c r="E457" s="6"/>
      <c r="F457" s="7"/>
      <c r="G457" s="4"/>
      <c r="H457" s="4"/>
      <c r="I457" s="4"/>
      <c r="J457" s="4"/>
      <c r="K457" s="4"/>
      <c r="L457" s="4"/>
      <c r="M457" s="4"/>
      <c r="N457" s="4"/>
      <c r="O457" s="4"/>
      <c r="P457" s="4"/>
      <c r="Q457" s="4"/>
      <c r="R457" s="4"/>
      <c r="S457" s="4"/>
      <c r="T457" s="4"/>
      <c r="U457" s="4"/>
      <c r="V457" s="4"/>
      <c r="W457" s="4"/>
      <c r="X457" s="4"/>
      <c r="Y457" s="4"/>
    </row>
    <row r="458">
      <c r="A458" s="1"/>
      <c r="B458" s="4"/>
      <c r="C458" s="4"/>
      <c r="D458" s="4"/>
      <c r="E458" s="6"/>
      <c r="F458" s="7"/>
      <c r="G458" s="4"/>
      <c r="H458" s="4"/>
      <c r="I458" s="4"/>
      <c r="J458" s="4"/>
      <c r="K458" s="4"/>
      <c r="L458" s="4"/>
      <c r="M458" s="4"/>
      <c r="N458" s="4"/>
      <c r="O458" s="4"/>
      <c r="P458" s="4"/>
      <c r="Q458" s="4"/>
      <c r="R458" s="4"/>
      <c r="S458" s="4"/>
      <c r="T458" s="4"/>
      <c r="U458" s="4"/>
      <c r="V458" s="4"/>
      <c r="W458" s="4"/>
      <c r="X458" s="4"/>
      <c r="Y458" s="4"/>
    </row>
    <row r="459">
      <c r="A459" s="1"/>
      <c r="B459" s="4"/>
      <c r="C459" s="4"/>
      <c r="D459" s="4"/>
      <c r="E459" s="6"/>
      <c r="F459" s="7"/>
      <c r="G459" s="4"/>
      <c r="H459" s="4"/>
      <c r="I459" s="4"/>
      <c r="J459" s="4"/>
      <c r="K459" s="4"/>
      <c r="L459" s="4"/>
      <c r="M459" s="4"/>
      <c r="N459" s="4"/>
      <c r="O459" s="4"/>
      <c r="P459" s="4"/>
      <c r="Q459" s="4"/>
      <c r="R459" s="4"/>
      <c r="S459" s="4"/>
      <c r="T459" s="4"/>
      <c r="U459" s="4"/>
      <c r="V459" s="4"/>
      <c r="W459" s="4"/>
      <c r="X459" s="4"/>
      <c r="Y459" s="4"/>
    </row>
    <row r="460">
      <c r="A460" s="1"/>
      <c r="B460" s="4"/>
      <c r="C460" s="4"/>
      <c r="D460" s="4"/>
      <c r="E460" s="6"/>
      <c r="F460" s="7"/>
      <c r="G460" s="4"/>
      <c r="H460" s="4"/>
      <c r="I460" s="4"/>
      <c r="J460" s="4"/>
      <c r="K460" s="4"/>
      <c r="L460" s="4"/>
      <c r="M460" s="4"/>
      <c r="N460" s="4"/>
      <c r="O460" s="4"/>
      <c r="P460" s="4"/>
      <c r="Q460" s="4"/>
      <c r="R460" s="4"/>
      <c r="S460" s="4"/>
      <c r="T460" s="4"/>
      <c r="U460" s="4"/>
      <c r="V460" s="4"/>
      <c r="W460" s="4"/>
      <c r="X460" s="4"/>
      <c r="Y460" s="4"/>
    </row>
    <row r="461">
      <c r="A461" s="1"/>
      <c r="B461" s="4"/>
      <c r="C461" s="4"/>
      <c r="D461" s="4"/>
      <c r="E461" s="6"/>
      <c r="F461" s="7"/>
      <c r="G461" s="4"/>
      <c r="H461" s="4"/>
      <c r="I461" s="4"/>
      <c r="J461" s="4"/>
      <c r="K461" s="4"/>
      <c r="L461" s="4"/>
      <c r="M461" s="4"/>
      <c r="N461" s="4"/>
      <c r="O461" s="4"/>
      <c r="P461" s="4"/>
      <c r="Q461" s="4"/>
      <c r="R461" s="4"/>
      <c r="S461" s="4"/>
      <c r="T461" s="4"/>
      <c r="U461" s="4"/>
      <c r="V461" s="4"/>
      <c r="W461" s="4"/>
      <c r="X461" s="4"/>
      <c r="Y461" s="4"/>
    </row>
    <row r="462">
      <c r="A462" s="1"/>
      <c r="B462" s="4"/>
      <c r="C462" s="4"/>
      <c r="D462" s="4"/>
      <c r="E462" s="6"/>
      <c r="F462" s="7"/>
      <c r="G462" s="4"/>
      <c r="H462" s="4"/>
      <c r="I462" s="4"/>
      <c r="J462" s="4"/>
      <c r="K462" s="4"/>
      <c r="L462" s="4"/>
      <c r="M462" s="4"/>
      <c r="N462" s="4"/>
      <c r="O462" s="4"/>
      <c r="P462" s="4"/>
      <c r="Q462" s="4"/>
      <c r="R462" s="4"/>
      <c r="S462" s="4"/>
      <c r="T462" s="4"/>
      <c r="U462" s="4"/>
      <c r="V462" s="4"/>
      <c r="W462" s="4"/>
      <c r="X462" s="4"/>
      <c r="Y462" s="4"/>
    </row>
    <row r="463">
      <c r="A463" s="1"/>
      <c r="B463" s="4"/>
      <c r="C463" s="4"/>
      <c r="D463" s="4"/>
      <c r="E463" s="6"/>
      <c r="F463" s="7"/>
      <c r="G463" s="4"/>
      <c r="H463" s="4"/>
      <c r="I463" s="4"/>
      <c r="J463" s="4"/>
      <c r="K463" s="4"/>
      <c r="L463" s="4"/>
      <c r="M463" s="4"/>
      <c r="N463" s="4"/>
      <c r="O463" s="4"/>
      <c r="P463" s="4"/>
      <c r="Q463" s="4"/>
      <c r="R463" s="4"/>
      <c r="S463" s="4"/>
      <c r="T463" s="4"/>
      <c r="U463" s="4"/>
      <c r="V463" s="4"/>
      <c r="W463" s="4"/>
      <c r="X463" s="4"/>
      <c r="Y463" s="4"/>
    </row>
    <row r="464">
      <c r="A464" s="1"/>
      <c r="B464" s="4"/>
      <c r="C464" s="4"/>
      <c r="D464" s="4"/>
      <c r="E464" s="6"/>
      <c r="F464" s="7"/>
      <c r="G464" s="4"/>
      <c r="H464" s="4"/>
      <c r="I464" s="4"/>
      <c r="J464" s="4"/>
      <c r="K464" s="4"/>
      <c r="L464" s="4"/>
      <c r="M464" s="4"/>
      <c r="N464" s="4"/>
      <c r="O464" s="4"/>
      <c r="P464" s="4"/>
      <c r="Q464" s="4"/>
      <c r="R464" s="4"/>
      <c r="S464" s="4"/>
      <c r="T464" s="4"/>
      <c r="U464" s="4"/>
      <c r="V464" s="4"/>
      <c r="W464" s="4"/>
      <c r="X464" s="4"/>
      <c r="Y464" s="4"/>
    </row>
    <row r="465">
      <c r="A465" s="1"/>
      <c r="B465" s="4"/>
      <c r="C465" s="4"/>
      <c r="D465" s="4"/>
      <c r="E465" s="6"/>
      <c r="F465" s="7"/>
      <c r="G465" s="4"/>
      <c r="H465" s="4"/>
      <c r="I465" s="4"/>
      <c r="J465" s="4"/>
      <c r="K465" s="4"/>
      <c r="L465" s="4"/>
      <c r="M465" s="4"/>
      <c r="N465" s="4"/>
      <c r="O465" s="4"/>
      <c r="P465" s="4"/>
      <c r="Q465" s="4"/>
      <c r="R465" s="4"/>
      <c r="S465" s="4"/>
      <c r="T465" s="4"/>
      <c r="U465" s="4"/>
      <c r="V465" s="4"/>
      <c r="W465" s="4"/>
      <c r="X465" s="4"/>
      <c r="Y465" s="4"/>
    </row>
    <row r="466">
      <c r="A466" s="1"/>
      <c r="B466" s="4"/>
      <c r="C466" s="4"/>
      <c r="D466" s="4"/>
      <c r="E466" s="6"/>
      <c r="F466" s="7"/>
      <c r="G466" s="4"/>
      <c r="H466" s="4"/>
      <c r="I466" s="4"/>
      <c r="J466" s="4"/>
      <c r="K466" s="4"/>
      <c r="L466" s="4"/>
      <c r="M466" s="4"/>
      <c r="N466" s="4"/>
      <c r="O466" s="4"/>
      <c r="P466" s="4"/>
      <c r="Q466" s="4"/>
      <c r="R466" s="4"/>
      <c r="S466" s="4"/>
      <c r="T466" s="4"/>
      <c r="U466" s="4"/>
      <c r="V466" s="4"/>
      <c r="W466" s="4"/>
      <c r="X466" s="4"/>
      <c r="Y466" s="4"/>
    </row>
    <row r="467">
      <c r="A467" s="1"/>
      <c r="B467" s="4"/>
      <c r="C467" s="4"/>
      <c r="D467" s="4"/>
      <c r="E467" s="6"/>
      <c r="F467" s="7"/>
      <c r="G467" s="4"/>
      <c r="H467" s="4"/>
      <c r="I467" s="4"/>
      <c r="J467" s="4"/>
      <c r="K467" s="4"/>
      <c r="L467" s="4"/>
      <c r="M467" s="4"/>
      <c r="N467" s="4"/>
      <c r="O467" s="4"/>
      <c r="P467" s="4"/>
      <c r="Q467" s="4"/>
      <c r="R467" s="4"/>
      <c r="S467" s="4"/>
      <c r="T467" s="4"/>
      <c r="U467" s="4"/>
      <c r="V467" s="4"/>
      <c r="W467" s="4"/>
      <c r="X467" s="4"/>
      <c r="Y467" s="4"/>
    </row>
    <row r="468">
      <c r="A468" s="1"/>
      <c r="B468" s="4"/>
      <c r="C468" s="4"/>
      <c r="D468" s="4"/>
      <c r="E468" s="6"/>
      <c r="F468" s="7"/>
      <c r="G468" s="4"/>
      <c r="H468" s="4"/>
      <c r="I468" s="4"/>
      <c r="J468" s="4"/>
      <c r="K468" s="4"/>
      <c r="L468" s="4"/>
      <c r="M468" s="4"/>
      <c r="N468" s="4"/>
      <c r="O468" s="4"/>
      <c r="P468" s="4"/>
      <c r="Q468" s="4"/>
      <c r="R468" s="4"/>
      <c r="S468" s="4"/>
      <c r="T468" s="4"/>
      <c r="U468" s="4"/>
      <c r="V468" s="4"/>
      <c r="W468" s="4"/>
      <c r="X468" s="4"/>
      <c r="Y468" s="4"/>
    </row>
    <row r="469">
      <c r="A469" s="1"/>
      <c r="B469" s="4"/>
      <c r="C469" s="4"/>
      <c r="D469" s="4"/>
      <c r="E469" s="6"/>
      <c r="F469" s="7"/>
      <c r="G469" s="4"/>
      <c r="H469" s="4"/>
      <c r="I469" s="4"/>
      <c r="J469" s="4"/>
      <c r="K469" s="4"/>
      <c r="L469" s="4"/>
      <c r="M469" s="4"/>
      <c r="N469" s="4"/>
      <c r="O469" s="4"/>
      <c r="P469" s="4"/>
      <c r="Q469" s="4"/>
      <c r="R469" s="4"/>
      <c r="S469" s="4"/>
      <c r="T469" s="4"/>
      <c r="U469" s="4"/>
      <c r="V469" s="4"/>
      <c r="W469" s="4"/>
      <c r="X469" s="4"/>
      <c r="Y469" s="4"/>
    </row>
    <row r="470">
      <c r="A470" s="1"/>
      <c r="B470" s="4"/>
      <c r="C470" s="4"/>
      <c r="D470" s="4"/>
      <c r="E470" s="6"/>
      <c r="F470" s="7"/>
      <c r="G470" s="4"/>
      <c r="H470" s="4"/>
      <c r="I470" s="4"/>
      <c r="J470" s="4"/>
      <c r="K470" s="4"/>
      <c r="L470" s="4"/>
      <c r="M470" s="4"/>
      <c r="N470" s="4"/>
      <c r="O470" s="4"/>
      <c r="P470" s="4"/>
      <c r="Q470" s="4"/>
      <c r="R470" s="4"/>
      <c r="S470" s="4"/>
      <c r="T470" s="4"/>
      <c r="U470" s="4"/>
      <c r="V470" s="4"/>
      <c r="W470" s="4"/>
      <c r="X470" s="4"/>
      <c r="Y470" s="4"/>
    </row>
    <row r="471">
      <c r="A471" s="1"/>
      <c r="B471" s="4"/>
      <c r="C471" s="4"/>
      <c r="D471" s="4"/>
      <c r="E471" s="6"/>
      <c r="F471" s="7"/>
      <c r="G471" s="4"/>
      <c r="H471" s="4"/>
      <c r="I471" s="4"/>
      <c r="J471" s="4"/>
      <c r="K471" s="4"/>
      <c r="L471" s="4"/>
      <c r="M471" s="4"/>
      <c r="N471" s="4"/>
      <c r="O471" s="4"/>
      <c r="P471" s="4"/>
      <c r="Q471" s="4"/>
      <c r="R471" s="4"/>
      <c r="S471" s="4"/>
      <c r="T471" s="4"/>
      <c r="U471" s="4"/>
      <c r="V471" s="4"/>
      <c r="W471" s="4"/>
      <c r="X471" s="4"/>
      <c r="Y471" s="4"/>
    </row>
    <row r="472">
      <c r="A472" s="1"/>
      <c r="B472" s="4"/>
      <c r="C472" s="4"/>
      <c r="D472" s="4"/>
      <c r="E472" s="6"/>
      <c r="F472" s="7"/>
      <c r="G472" s="4"/>
      <c r="H472" s="4"/>
      <c r="I472" s="4"/>
      <c r="J472" s="4"/>
      <c r="K472" s="4"/>
      <c r="L472" s="4"/>
      <c r="M472" s="4"/>
      <c r="N472" s="4"/>
      <c r="O472" s="4"/>
      <c r="P472" s="4"/>
      <c r="Q472" s="4"/>
      <c r="R472" s="4"/>
      <c r="S472" s="4"/>
      <c r="T472" s="4"/>
      <c r="U472" s="4"/>
      <c r="V472" s="4"/>
      <c r="W472" s="4"/>
      <c r="X472" s="4"/>
      <c r="Y472" s="4"/>
    </row>
    <row r="473">
      <c r="A473" s="1"/>
      <c r="B473" s="4"/>
      <c r="C473" s="4"/>
      <c r="D473" s="4"/>
      <c r="E473" s="6"/>
      <c r="F473" s="7"/>
      <c r="G473" s="4"/>
      <c r="H473" s="4"/>
      <c r="I473" s="4"/>
      <c r="J473" s="4"/>
      <c r="K473" s="4"/>
      <c r="L473" s="4"/>
      <c r="M473" s="4"/>
      <c r="N473" s="4"/>
      <c r="O473" s="4"/>
      <c r="P473" s="4"/>
      <c r="Q473" s="4"/>
      <c r="R473" s="4"/>
      <c r="S473" s="4"/>
      <c r="T473" s="4"/>
      <c r="U473" s="4"/>
      <c r="V473" s="4"/>
      <c r="W473" s="4"/>
      <c r="X473" s="4"/>
      <c r="Y473" s="4"/>
    </row>
    <row r="474">
      <c r="A474" s="1"/>
      <c r="B474" s="4"/>
      <c r="C474" s="4"/>
      <c r="D474" s="4"/>
      <c r="E474" s="6"/>
      <c r="F474" s="7"/>
      <c r="G474" s="4"/>
      <c r="H474" s="4"/>
      <c r="I474" s="4"/>
      <c r="J474" s="4"/>
      <c r="K474" s="4"/>
      <c r="L474" s="4"/>
      <c r="M474" s="4"/>
      <c r="N474" s="4"/>
      <c r="O474" s="4"/>
      <c r="P474" s="4"/>
      <c r="Q474" s="4"/>
      <c r="R474" s="4"/>
      <c r="S474" s="4"/>
      <c r="T474" s="4"/>
      <c r="U474" s="4"/>
      <c r="V474" s="4"/>
      <c r="W474" s="4"/>
      <c r="X474" s="4"/>
      <c r="Y474" s="4"/>
    </row>
    <row r="475">
      <c r="A475" s="1"/>
      <c r="B475" s="4"/>
      <c r="C475" s="4"/>
      <c r="D475" s="4"/>
      <c r="E475" s="6"/>
      <c r="F475" s="7"/>
      <c r="G475" s="4"/>
      <c r="H475" s="4"/>
      <c r="I475" s="4"/>
      <c r="J475" s="4"/>
      <c r="K475" s="4"/>
      <c r="L475" s="4"/>
      <c r="M475" s="4"/>
      <c r="N475" s="4"/>
      <c r="O475" s="4"/>
      <c r="P475" s="4"/>
      <c r="Q475" s="4"/>
      <c r="R475" s="4"/>
      <c r="S475" s="4"/>
      <c r="T475" s="4"/>
      <c r="U475" s="4"/>
      <c r="V475" s="4"/>
      <c r="W475" s="4"/>
      <c r="X475" s="4"/>
      <c r="Y475" s="4"/>
    </row>
    <row r="476">
      <c r="A476" s="1"/>
      <c r="B476" s="4"/>
      <c r="C476" s="4"/>
      <c r="D476" s="4"/>
      <c r="E476" s="6"/>
      <c r="F476" s="7"/>
      <c r="G476" s="4"/>
      <c r="H476" s="4"/>
      <c r="I476" s="4"/>
      <c r="J476" s="4"/>
      <c r="K476" s="4"/>
      <c r="L476" s="4"/>
      <c r="M476" s="4"/>
      <c r="N476" s="4"/>
      <c r="O476" s="4"/>
      <c r="P476" s="4"/>
      <c r="Q476" s="4"/>
      <c r="R476" s="4"/>
      <c r="S476" s="4"/>
      <c r="T476" s="4"/>
      <c r="U476" s="4"/>
      <c r="V476" s="4"/>
      <c r="W476" s="4"/>
      <c r="X476" s="4"/>
      <c r="Y476" s="4"/>
    </row>
    <row r="477">
      <c r="A477" s="1"/>
      <c r="B477" s="4"/>
      <c r="C477" s="4"/>
      <c r="D477" s="4"/>
      <c r="E477" s="6"/>
      <c r="F477" s="7"/>
      <c r="G477" s="4"/>
      <c r="H477" s="4"/>
      <c r="I477" s="4"/>
      <c r="J477" s="4"/>
      <c r="K477" s="4"/>
      <c r="L477" s="4"/>
      <c r="M477" s="4"/>
      <c r="N477" s="4"/>
      <c r="O477" s="4"/>
      <c r="P477" s="4"/>
      <c r="Q477" s="4"/>
      <c r="R477" s="4"/>
      <c r="S477" s="4"/>
      <c r="T477" s="4"/>
      <c r="U477" s="4"/>
      <c r="V477" s="4"/>
      <c r="W477" s="4"/>
      <c r="X477" s="4"/>
      <c r="Y477" s="4"/>
    </row>
    <row r="478">
      <c r="A478" s="1"/>
      <c r="B478" s="4"/>
      <c r="C478" s="4"/>
      <c r="D478" s="4"/>
      <c r="E478" s="6"/>
      <c r="F478" s="7"/>
      <c r="G478" s="4"/>
      <c r="H478" s="4"/>
      <c r="I478" s="4"/>
      <c r="J478" s="4"/>
      <c r="K478" s="4"/>
      <c r="L478" s="4"/>
      <c r="M478" s="4"/>
      <c r="N478" s="4"/>
      <c r="O478" s="4"/>
      <c r="P478" s="4"/>
      <c r="Q478" s="4"/>
      <c r="R478" s="4"/>
      <c r="S478" s="4"/>
      <c r="T478" s="4"/>
      <c r="U478" s="4"/>
      <c r="V478" s="4"/>
      <c r="W478" s="4"/>
      <c r="X478" s="4"/>
      <c r="Y478" s="4"/>
    </row>
    <row r="479">
      <c r="A479" s="1"/>
      <c r="B479" s="4"/>
      <c r="C479" s="4"/>
      <c r="D479" s="4"/>
      <c r="E479" s="6"/>
      <c r="F479" s="7"/>
      <c r="G479" s="4"/>
      <c r="H479" s="4"/>
      <c r="I479" s="4"/>
      <c r="J479" s="4"/>
      <c r="K479" s="4"/>
      <c r="L479" s="4"/>
      <c r="M479" s="4"/>
      <c r="N479" s="4"/>
      <c r="O479" s="4"/>
      <c r="P479" s="4"/>
      <c r="Q479" s="4"/>
      <c r="R479" s="4"/>
      <c r="S479" s="4"/>
      <c r="T479" s="4"/>
      <c r="U479" s="4"/>
      <c r="V479" s="4"/>
      <c r="W479" s="4"/>
      <c r="X479" s="4"/>
      <c r="Y479" s="4"/>
    </row>
    <row r="480">
      <c r="A480" s="1"/>
      <c r="B480" s="4"/>
      <c r="C480" s="4"/>
      <c r="D480" s="4"/>
      <c r="E480" s="6"/>
      <c r="F480" s="7"/>
      <c r="G480" s="4"/>
      <c r="H480" s="4"/>
      <c r="I480" s="4"/>
      <c r="J480" s="4"/>
      <c r="K480" s="4"/>
      <c r="L480" s="4"/>
      <c r="M480" s="4"/>
      <c r="N480" s="4"/>
      <c r="O480" s="4"/>
      <c r="P480" s="4"/>
      <c r="Q480" s="4"/>
      <c r="R480" s="4"/>
      <c r="S480" s="4"/>
      <c r="T480" s="4"/>
      <c r="U480" s="4"/>
      <c r="V480" s="4"/>
      <c r="W480" s="4"/>
      <c r="X480" s="4"/>
      <c r="Y480" s="4"/>
    </row>
    <row r="481">
      <c r="A481" s="1"/>
      <c r="B481" s="4"/>
      <c r="C481" s="4"/>
      <c r="D481" s="4"/>
      <c r="E481" s="6"/>
      <c r="F481" s="7"/>
      <c r="G481" s="4"/>
      <c r="H481" s="4"/>
      <c r="I481" s="4"/>
      <c r="J481" s="4"/>
      <c r="K481" s="4"/>
      <c r="L481" s="4"/>
      <c r="M481" s="4"/>
      <c r="N481" s="4"/>
      <c r="O481" s="4"/>
      <c r="P481" s="4"/>
      <c r="Q481" s="4"/>
      <c r="R481" s="4"/>
      <c r="S481" s="4"/>
      <c r="T481" s="4"/>
      <c r="U481" s="4"/>
      <c r="V481" s="4"/>
      <c r="W481" s="4"/>
      <c r="X481" s="4"/>
      <c r="Y481" s="4"/>
    </row>
    <row r="482">
      <c r="A482" s="1"/>
      <c r="B482" s="4"/>
      <c r="C482" s="4"/>
      <c r="D482" s="4"/>
      <c r="E482" s="6"/>
      <c r="F482" s="7"/>
      <c r="G482" s="4"/>
      <c r="H482" s="4"/>
      <c r="I482" s="4"/>
      <c r="J482" s="4"/>
      <c r="K482" s="4"/>
      <c r="L482" s="4"/>
      <c r="M482" s="4"/>
      <c r="N482" s="4"/>
      <c r="O482" s="4"/>
      <c r="P482" s="4"/>
      <c r="Q482" s="4"/>
      <c r="R482" s="4"/>
      <c r="S482" s="4"/>
      <c r="T482" s="4"/>
      <c r="U482" s="4"/>
      <c r="V482" s="4"/>
      <c r="W482" s="4"/>
      <c r="X482" s="4"/>
      <c r="Y482" s="4"/>
    </row>
    <row r="483">
      <c r="A483" s="1"/>
      <c r="B483" s="4"/>
      <c r="C483" s="4"/>
      <c r="D483" s="4"/>
      <c r="E483" s="6"/>
      <c r="F483" s="7"/>
      <c r="G483" s="4"/>
      <c r="H483" s="4"/>
      <c r="I483" s="4"/>
      <c r="J483" s="4"/>
      <c r="K483" s="4"/>
      <c r="L483" s="4"/>
      <c r="M483" s="4"/>
      <c r="N483" s="4"/>
      <c r="O483" s="4"/>
      <c r="P483" s="4"/>
      <c r="Q483" s="4"/>
      <c r="R483" s="4"/>
      <c r="S483" s="4"/>
      <c r="T483" s="4"/>
      <c r="U483" s="4"/>
      <c r="V483" s="4"/>
      <c r="W483" s="4"/>
      <c r="X483" s="4"/>
      <c r="Y483" s="4"/>
    </row>
    <row r="484">
      <c r="A484" s="1"/>
      <c r="B484" s="4"/>
      <c r="C484" s="4"/>
      <c r="D484" s="4"/>
      <c r="E484" s="6"/>
      <c r="F484" s="7"/>
      <c r="G484" s="4"/>
      <c r="H484" s="4"/>
      <c r="I484" s="4"/>
      <c r="J484" s="4"/>
      <c r="K484" s="4"/>
      <c r="L484" s="4"/>
      <c r="M484" s="4"/>
      <c r="N484" s="4"/>
      <c r="O484" s="4"/>
      <c r="P484" s="4"/>
      <c r="Q484" s="4"/>
      <c r="R484" s="4"/>
      <c r="S484" s="4"/>
      <c r="T484" s="4"/>
      <c r="U484" s="4"/>
      <c r="V484" s="4"/>
      <c r="W484" s="4"/>
      <c r="X484" s="4"/>
      <c r="Y484" s="4"/>
    </row>
    <row r="485">
      <c r="A485" s="1"/>
      <c r="B485" s="4"/>
      <c r="C485" s="4"/>
      <c r="D485" s="4"/>
      <c r="E485" s="6"/>
      <c r="F485" s="7"/>
      <c r="G485" s="4"/>
      <c r="H485" s="4"/>
      <c r="I485" s="4"/>
      <c r="J485" s="4"/>
      <c r="K485" s="4"/>
      <c r="L485" s="4"/>
      <c r="M485" s="4"/>
      <c r="N485" s="4"/>
      <c r="O485" s="4"/>
      <c r="P485" s="4"/>
      <c r="Q485" s="4"/>
      <c r="R485" s="4"/>
      <c r="S485" s="4"/>
      <c r="T485" s="4"/>
      <c r="U485" s="4"/>
      <c r="V485" s="4"/>
      <c r="W485" s="4"/>
      <c r="X485" s="4"/>
      <c r="Y485" s="4"/>
    </row>
    <row r="486">
      <c r="A486" s="1"/>
      <c r="B486" s="4"/>
      <c r="C486" s="4"/>
      <c r="D486" s="4"/>
      <c r="E486" s="6"/>
      <c r="F486" s="7"/>
      <c r="G486" s="4"/>
      <c r="H486" s="4"/>
      <c r="I486" s="4"/>
      <c r="J486" s="4"/>
      <c r="K486" s="4"/>
      <c r="L486" s="4"/>
      <c r="M486" s="4"/>
      <c r="N486" s="4"/>
      <c r="O486" s="4"/>
      <c r="P486" s="4"/>
      <c r="Q486" s="4"/>
      <c r="R486" s="4"/>
      <c r="S486" s="4"/>
      <c r="T486" s="4"/>
      <c r="U486" s="4"/>
      <c r="V486" s="4"/>
      <c r="W486" s="4"/>
      <c r="X486" s="4"/>
      <c r="Y486" s="4"/>
    </row>
    <row r="487">
      <c r="A487" s="1"/>
      <c r="B487" s="4"/>
      <c r="C487" s="4"/>
      <c r="D487" s="4"/>
      <c r="E487" s="6"/>
      <c r="F487" s="7"/>
      <c r="G487" s="4"/>
      <c r="H487" s="4"/>
      <c r="I487" s="4"/>
      <c r="J487" s="4"/>
      <c r="K487" s="4"/>
      <c r="L487" s="4"/>
      <c r="M487" s="4"/>
      <c r="N487" s="4"/>
      <c r="O487" s="4"/>
      <c r="P487" s="4"/>
      <c r="Q487" s="4"/>
      <c r="R487" s="4"/>
      <c r="S487" s="4"/>
      <c r="T487" s="4"/>
      <c r="U487" s="4"/>
      <c r="V487" s="4"/>
      <c r="W487" s="4"/>
      <c r="X487" s="4"/>
      <c r="Y487" s="4"/>
    </row>
    <row r="488">
      <c r="A488" s="1"/>
      <c r="B488" s="4"/>
      <c r="C488" s="4"/>
      <c r="D488" s="4"/>
      <c r="E488" s="6"/>
      <c r="F488" s="7"/>
      <c r="G488" s="4"/>
      <c r="H488" s="4"/>
      <c r="I488" s="4"/>
      <c r="J488" s="4"/>
      <c r="K488" s="4"/>
      <c r="L488" s="4"/>
      <c r="M488" s="4"/>
      <c r="N488" s="4"/>
      <c r="O488" s="4"/>
      <c r="P488" s="4"/>
      <c r="Q488" s="4"/>
      <c r="R488" s="4"/>
      <c r="S488" s="4"/>
      <c r="T488" s="4"/>
      <c r="U488" s="4"/>
      <c r="V488" s="4"/>
      <c r="W488" s="4"/>
      <c r="X488" s="4"/>
      <c r="Y488" s="4"/>
    </row>
    <row r="489">
      <c r="A489" s="1"/>
      <c r="B489" s="4"/>
      <c r="C489" s="4"/>
      <c r="D489" s="4"/>
      <c r="E489" s="6"/>
      <c r="F489" s="7"/>
      <c r="G489" s="4"/>
      <c r="H489" s="4"/>
      <c r="I489" s="4"/>
      <c r="J489" s="4"/>
      <c r="K489" s="4"/>
      <c r="L489" s="4"/>
      <c r="M489" s="4"/>
      <c r="N489" s="4"/>
      <c r="O489" s="4"/>
      <c r="P489" s="4"/>
      <c r="Q489" s="4"/>
      <c r="R489" s="4"/>
      <c r="S489" s="4"/>
      <c r="T489" s="4"/>
      <c r="U489" s="4"/>
      <c r="V489" s="4"/>
      <c r="W489" s="4"/>
      <c r="X489" s="4"/>
      <c r="Y489" s="4"/>
    </row>
    <row r="490">
      <c r="A490" s="1"/>
      <c r="B490" s="4"/>
      <c r="C490" s="4"/>
      <c r="D490" s="4"/>
      <c r="E490" s="6"/>
      <c r="F490" s="7"/>
      <c r="G490" s="4"/>
      <c r="H490" s="4"/>
      <c r="I490" s="4"/>
      <c r="J490" s="4"/>
      <c r="K490" s="4"/>
      <c r="L490" s="4"/>
      <c r="M490" s="4"/>
      <c r="N490" s="4"/>
      <c r="O490" s="4"/>
      <c r="P490" s="4"/>
      <c r="Q490" s="4"/>
      <c r="R490" s="4"/>
      <c r="S490" s="4"/>
      <c r="T490" s="4"/>
      <c r="U490" s="4"/>
      <c r="V490" s="4"/>
      <c r="W490" s="4"/>
      <c r="X490" s="4"/>
      <c r="Y490" s="4"/>
    </row>
    <row r="491">
      <c r="A491" s="1"/>
      <c r="B491" s="4"/>
      <c r="C491" s="4"/>
      <c r="D491" s="4"/>
      <c r="E491" s="6"/>
      <c r="F491" s="7"/>
      <c r="G491" s="4"/>
      <c r="H491" s="4"/>
      <c r="I491" s="4"/>
      <c r="J491" s="4"/>
      <c r="K491" s="4"/>
      <c r="L491" s="4"/>
      <c r="M491" s="4"/>
      <c r="N491" s="4"/>
      <c r="O491" s="4"/>
      <c r="P491" s="4"/>
      <c r="Q491" s="4"/>
      <c r="R491" s="4"/>
      <c r="S491" s="4"/>
      <c r="T491" s="4"/>
      <c r="U491" s="4"/>
      <c r="V491" s="4"/>
      <c r="W491" s="4"/>
      <c r="X491" s="4"/>
      <c r="Y491" s="4"/>
    </row>
    <row r="492">
      <c r="A492" s="1"/>
      <c r="B492" s="4"/>
      <c r="C492" s="4"/>
      <c r="D492" s="4"/>
      <c r="E492" s="6"/>
      <c r="F492" s="7"/>
      <c r="G492" s="4"/>
      <c r="H492" s="4"/>
      <c r="I492" s="4"/>
      <c r="J492" s="4"/>
      <c r="K492" s="4"/>
      <c r="L492" s="4"/>
      <c r="M492" s="4"/>
      <c r="N492" s="4"/>
      <c r="O492" s="4"/>
      <c r="P492" s="4"/>
      <c r="Q492" s="4"/>
      <c r="R492" s="4"/>
      <c r="S492" s="4"/>
      <c r="T492" s="4"/>
      <c r="U492" s="4"/>
      <c r="V492" s="4"/>
      <c r="W492" s="4"/>
      <c r="X492" s="4"/>
      <c r="Y492" s="4"/>
    </row>
    <row r="493">
      <c r="A493" s="1"/>
      <c r="B493" s="4"/>
      <c r="C493" s="4"/>
      <c r="D493" s="4"/>
      <c r="E493" s="6"/>
      <c r="F493" s="7"/>
      <c r="G493" s="4"/>
      <c r="H493" s="4"/>
      <c r="I493" s="4"/>
      <c r="J493" s="4"/>
      <c r="K493" s="4"/>
      <c r="L493" s="4"/>
      <c r="M493" s="4"/>
      <c r="N493" s="4"/>
      <c r="O493" s="4"/>
      <c r="P493" s="4"/>
      <c r="Q493" s="4"/>
      <c r="R493" s="4"/>
      <c r="S493" s="4"/>
      <c r="T493" s="4"/>
      <c r="U493" s="4"/>
      <c r="V493" s="4"/>
      <c r="W493" s="4"/>
      <c r="X493" s="4"/>
      <c r="Y493" s="4"/>
    </row>
    <row r="494">
      <c r="A494" s="1"/>
      <c r="B494" s="4"/>
      <c r="C494" s="4"/>
      <c r="D494" s="4"/>
      <c r="E494" s="6"/>
      <c r="F494" s="7"/>
      <c r="G494" s="4"/>
      <c r="H494" s="4"/>
      <c r="I494" s="4"/>
      <c r="J494" s="4"/>
      <c r="K494" s="4"/>
      <c r="L494" s="4"/>
      <c r="M494" s="4"/>
      <c r="N494" s="4"/>
      <c r="O494" s="4"/>
      <c r="P494" s="4"/>
      <c r="Q494" s="4"/>
      <c r="R494" s="4"/>
      <c r="S494" s="4"/>
      <c r="T494" s="4"/>
      <c r="U494" s="4"/>
      <c r="V494" s="4"/>
      <c r="W494" s="4"/>
      <c r="X494" s="4"/>
      <c r="Y494" s="4"/>
    </row>
    <row r="495">
      <c r="A495" s="1"/>
      <c r="B495" s="4"/>
      <c r="C495" s="4"/>
      <c r="D495" s="4"/>
      <c r="E495" s="6"/>
      <c r="F495" s="7"/>
      <c r="G495" s="4"/>
      <c r="H495" s="4"/>
      <c r="I495" s="4"/>
      <c r="J495" s="4"/>
      <c r="K495" s="4"/>
      <c r="L495" s="4"/>
      <c r="M495" s="4"/>
      <c r="N495" s="4"/>
      <c r="O495" s="4"/>
      <c r="P495" s="4"/>
      <c r="Q495" s="4"/>
      <c r="R495" s="4"/>
      <c r="S495" s="4"/>
      <c r="T495" s="4"/>
      <c r="U495" s="4"/>
      <c r="V495" s="4"/>
      <c r="W495" s="4"/>
      <c r="X495" s="4"/>
      <c r="Y495" s="4"/>
    </row>
    <row r="496">
      <c r="A496" s="1"/>
      <c r="B496" s="4"/>
      <c r="C496" s="4"/>
      <c r="D496" s="4"/>
      <c r="E496" s="6"/>
      <c r="F496" s="7"/>
      <c r="G496" s="4"/>
      <c r="H496" s="4"/>
      <c r="I496" s="4"/>
      <c r="J496" s="4"/>
      <c r="K496" s="4"/>
      <c r="L496" s="4"/>
      <c r="M496" s="4"/>
      <c r="N496" s="4"/>
      <c r="O496" s="4"/>
      <c r="P496" s="4"/>
      <c r="Q496" s="4"/>
      <c r="R496" s="4"/>
      <c r="S496" s="4"/>
      <c r="T496" s="4"/>
      <c r="U496" s="4"/>
      <c r="V496" s="4"/>
      <c r="W496" s="4"/>
      <c r="X496" s="4"/>
      <c r="Y496" s="4"/>
    </row>
    <row r="497">
      <c r="A497" s="1"/>
      <c r="B497" s="4"/>
      <c r="C497" s="4"/>
      <c r="D497" s="4"/>
      <c r="E497" s="6"/>
      <c r="F497" s="7"/>
      <c r="G497" s="4"/>
      <c r="H497" s="4"/>
      <c r="I497" s="4"/>
      <c r="J497" s="4"/>
      <c r="K497" s="4"/>
      <c r="L497" s="4"/>
      <c r="M497" s="4"/>
      <c r="N497" s="4"/>
      <c r="O497" s="4"/>
      <c r="P497" s="4"/>
      <c r="Q497" s="4"/>
      <c r="R497" s="4"/>
      <c r="S497" s="4"/>
      <c r="T497" s="4"/>
      <c r="U497" s="4"/>
      <c r="V497" s="4"/>
      <c r="W497" s="4"/>
      <c r="X497" s="4"/>
      <c r="Y497" s="4"/>
    </row>
    <row r="498">
      <c r="A498" s="1"/>
      <c r="B498" s="4"/>
      <c r="C498" s="4"/>
      <c r="D498" s="4"/>
      <c r="E498" s="6"/>
      <c r="F498" s="7"/>
      <c r="G498" s="4"/>
      <c r="H498" s="4"/>
      <c r="I498" s="4"/>
      <c r="J498" s="4"/>
      <c r="K498" s="4"/>
      <c r="L498" s="4"/>
      <c r="M498" s="4"/>
      <c r="N498" s="4"/>
      <c r="O498" s="4"/>
      <c r="P498" s="4"/>
      <c r="Q498" s="4"/>
      <c r="R498" s="4"/>
      <c r="S498" s="4"/>
      <c r="T498" s="4"/>
      <c r="U498" s="4"/>
      <c r="V498" s="4"/>
      <c r="W498" s="4"/>
      <c r="X498" s="4"/>
      <c r="Y498" s="4"/>
    </row>
    <row r="499">
      <c r="A499" s="1"/>
      <c r="B499" s="4"/>
      <c r="C499" s="4"/>
      <c r="D499" s="4"/>
      <c r="E499" s="6"/>
      <c r="F499" s="7"/>
      <c r="G499" s="4"/>
      <c r="H499" s="4"/>
      <c r="I499" s="4"/>
      <c r="J499" s="4"/>
      <c r="K499" s="4"/>
      <c r="L499" s="4"/>
      <c r="M499" s="4"/>
      <c r="N499" s="4"/>
      <c r="O499" s="4"/>
      <c r="P499" s="4"/>
      <c r="Q499" s="4"/>
      <c r="R499" s="4"/>
      <c r="S499" s="4"/>
      <c r="T499" s="4"/>
      <c r="U499" s="4"/>
      <c r="V499" s="4"/>
      <c r="W499" s="4"/>
      <c r="X499" s="4"/>
      <c r="Y499" s="4"/>
    </row>
    <row r="500">
      <c r="A500" s="1"/>
      <c r="B500" s="4"/>
      <c r="C500" s="4"/>
      <c r="D500" s="4"/>
      <c r="E500" s="6"/>
      <c r="F500" s="7"/>
      <c r="G500" s="4"/>
      <c r="H500" s="4"/>
      <c r="I500" s="4"/>
      <c r="J500" s="4"/>
      <c r="K500" s="4"/>
      <c r="L500" s="4"/>
      <c r="M500" s="4"/>
      <c r="N500" s="4"/>
      <c r="O500" s="4"/>
      <c r="P500" s="4"/>
      <c r="Q500" s="4"/>
      <c r="R500" s="4"/>
      <c r="S500" s="4"/>
      <c r="T500" s="4"/>
      <c r="U500" s="4"/>
      <c r="V500" s="4"/>
      <c r="W500" s="4"/>
      <c r="X500" s="4"/>
      <c r="Y500" s="4"/>
    </row>
    <row r="501">
      <c r="A501" s="1"/>
      <c r="B501" s="4"/>
      <c r="C501" s="4"/>
      <c r="D501" s="4"/>
      <c r="E501" s="6"/>
      <c r="F501" s="7"/>
      <c r="G501" s="4"/>
      <c r="H501" s="4"/>
      <c r="I501" s="4"/>
      <c r="J501" s="4"/>
      <c r="K501" s="4"/>
      <c r="L501" s="4"/>
      <c r="M501" s="4"/>
      <c r="N501" s="4"/>
      <c r="O501" s="4"/>
      <c r="P501" s="4"/>
      <c r="Q501" s="4"/>
      <c r="R501" s="4"/>
      <c r="S501" s="4"/>
      <c r="T501" s="4"/>
      <c r="U501" s="4"/>
      <c r="V501" s="4"/>
      <c r="W501" s="4"/>
      <c r="X501" s="4"/>
      <c r="Y501" s="4"/>
    </row>
    <row r="502">
      <c r="A502" s="1"/>
      <c r="B502" s="4"/>
      <c r="C502" s="4"/>
      <c r="D502" s="4"/>
      <c r="E502" s="6"/>
      <c r="F502" s="7"/>
      <c r="G502" s="4"/>
      <c r="H502" s="4"/>
      <c r="I502" s="4"/>
      <c r="J502" s="4"/>
      <c r="K502" s="4"/>
      <c r="L502" s="4"/>
      <c r="M502" s="4"/>
      <c r="N502" s="4"/>
      <c r="O502" s="4"/>
      <c r="P502" s="4"/>
      <c r="Q502" s="4"/>
      <c r="R502" s="4"/>
      <c r="S502" s="4"/>
      <c r="T502" s="4"/>
      <c r="U502" s="4"/>
      <c r="V502" s="4"/>
      <c r="W502" s="4"/>
      <c r="X502" s="4"/>
      <c r="Y502" s="4"/>
    </row>
    <row r="503">
      <c r="A503" s="1"/>
      <c r="B503" s="4"/>
      <c r="C503" s="4"/>
      <c r="D503" s="4"/>
      <c r="E503" s="6"/>
      <c r="F503" s="7"/>
      <c r="G503" s="4"/>
      <c r="H503" s="4"/>
      <c r="I503" s="4"/>
      <c r="J503" s="4"/>
      <c r="K503" s="4"/>
      <c r="L503" s="4"/>
      <c r="M503" s="4"/>
      <c r="N503" s="4"/>
      <c r="O503" s="4"/>
      <c r="P503" s="4"/>
      <c r="Q503" s="4"/>
      <c r="R503" s="4"/>
      <c r="S503" s="4"/>
      <c r="T503" s="4"/>
      <c r="U503" s="4"/>
      <c r="V503" s="4"/>
      <c r="W503" s="4"/>
      <c r="X503" s="4"/>
      <c r="Y503" s="4"/>
    </row>
    <row r="504">
      <c r="A504" s="1"/>
      <c r="B504" s="4"/>
      <c r="C504" s="4"/>
      <c r="D504" s="4"/>
      <c r="E504" s="6"/>
      <c r="F504" s="7"/>
      <c r="G504" s="4"/>
      <c r="H504" s="4"/>
      <c r="I504" s="4"/>
      <c r="J504" s="4"/>
      <c r="K504" s="4"/>
      <c r="L504" s="4"/>
      <c r="M504" s="4"/>
      <c r="N504" s="4"/>
      <c r="O504" s="4"/>
      <c r="P504" s="4"/>
      <c r="Q504" s="4"/>
      <c r="R504" s="4"/>
      <c r="S504" s="4"/>
      <c r="T504" s="4"/>
      <c r="U504" s="4"/>
      <c r="V504" s="4"/>
      <c r="W504" s="4"/>
      <c r="X504" s="4"/>
      <c r="Y504" s="4"/>
    </row>
    <row r="505">
      <c r="A505" s="1"/>
      <c r="B505" s="4"/>
      <c r="C505" s="4"/>
      <c r="D505" s="4"/>
      <c r="E505" s="6"/>
      <c r="F505" s="7"/>
      <c r="G505" s="4"/>
      <c r="H505" s="4"/>
      <c r="I505" s="4"/>
      <c r="J505" s="4"/>
      <c r="K505" s="4"/>
      <c r="L505" s="4"/>
      <c r="M505" s="4"/>
      <c r="N505" s="4"/>
      <c r="O505" s="4"/>
      <c r="P505" s="4"/>
      <c r="Q505" s="4"/>
      <c r="R505" s="4"/>
      <c r="S505" s="4"/>
      <c r="T505" s="4"/>
      <c r="U505" s="4"/>
      <c r="V505" s="4"/>
      <c r="W505" s="4"/>
      <c r="X505" s="4"/>
      <c r="Y505" s="4"/>
    </row>
    <row r="506">
      <c r="A506" s="1"/>
      <c r="B506" s="4"/>
      <c r="C506" s="4"/>
      <c r="D506" s="4"/>
      <c r="E506" s="6"/>
      <c r="F506" s="7"/>
      <c r="G506" s="4"/>
      <c r="H506" s="4"/>
      <c r="I506" s="4"/>
      <c r="J506" s="4"/>
      <c r="K506" s="4"/>
      <c r="L506" s="4"/>
      <c r="M506" s="4"/>
      <c r="N506" s="4"/>
      <c r="O506" s="4"/>
      <c r="P506" s="4"/>
      <c r="Q506" s="4"/>
      <c r="R506" s="4"/>
      <c r="S506" s="4"/>
      <c r="T506" s="4"/>
      <c r="U506" s="4"/>
      <c r="V506" s="4"/>
      <c r="W506" s="4"/>
      <c r="X506" s="4"/>
      <c r="Y506" s="4"/>
    </row>
    <row r="507">
      <c r="A507" s="1"/>
      <c r="B507" s="4"/>
      <c r="C507" s="4"/>
      <c r="D507" s="4"/>
      <c r="E507" s="6"/>
      <c r="F507" s="7"/>
      <c r="G507" s="4"/>
      <c r="H507" s="4"/>
      <c r="I507" s="4"/>
      <c r="J507" s="4"/>
      <c r="K507" s="4"/>
      <c r="L507" s="4"/>
      <c r="M507" s="4"/>
      <c r="N507" s="4"/>
      <c r="O507" s="4"/>
      <c r="P507" s="4"/>
      <c r="Q507" s="4"/>
      <c r="R507" s="4"/>
      <c r="S507" s="4"/>
      <c r="T507" s="4"/>
      <c r="U507" s="4"/>
      <c r="V507" s="4"/>
      <c r="W507" s="4"/>
      <c r="X507" s="4"/>
      <c r="Y507" s="4"/>
    </row>
    <row r="508">
      <c r="A508" s="1"/>
      <c r="B508" s="4"/>
      <c r="C508" s="4"/>
      <c r="D508" s="4"/>
      <c r="E508" s="6"/>
      <c r="F508" s="7"/>
      <c r="G508" s="4"/>
      <c r="H508" s="4"/>
      <c r="I508" s="4"/>
      <c r="J508" s="4"/>
      <c r="K508" s="4"/>
      <c r="L508" s="4"/>
      <c r="M508" s="4"/>
      <c r="N508" s="4"/>
      <c r="O508" s="4"/>
      <c r="P508" s="4"/>
      <c r="Q508" s="4"/>
      <c r="R508" s="4"/>
      <c r="S508" s="4"/>
      <c r="T508" s="4"/>
      <c r="U508" s="4"/>
      <c r="V508" s="4"/>
      <c r="W508" s="4"/>
      <c r="X508" s="4"/>
      <c r="Y508" s="4"/>
    </row>
    <row r="509">
      <c r="A509" s="1"/>
      <c r="B509" s="4"/>
      <c r="C509" s="4"/>
      <c r="D509" s="4"/>
      <c r="E509" s="6"/>
      <c r="F509" s="7"/>
      <c r="G509" s="4"/>
      <c r="H509" s="4"/>
      <c r="I509" s="4"/>
      <c r="J509" s="4"/>
      <c r="K509" s="4"/>
      <c r="L509" s="4"/>
      <c r="M509" s="4"/>
      <c r="N509" s="4"/>
      <c r="O509" s="4"/>
      <c r="P509" s="4"/>
      <c r="Q509" s="4"/>
      <c r="R509" s="4"/>
      <c r="S509" s="4"/>
      <c r="T509" s="4"/>
      <c r="U509" s="4"/>
      <c r="V509" s="4"/>
      <c r="W509" s="4"/>
      <c r="X509" s="4"/>
      <c r="Y509" s="4"/>
    </row>
    <row r="510">
      <c r="A510" s="1"/>
      <c r="B510" s="4"/>
      <c r="C510" s="4"/>
      <c r="D510" s="4"/>
      <c r="E510" s="6"/>
      <c r="F510" s="7"/>
      <c r="G510" s="4"/>
      <c r="H510" s="4"/>
      <c r="I510" s="4"/>
      <c r="J510" s="4"/>
      <c r="K510" s="4"/>
      <c r="L510" s="4"/>
      <c r="M510" s="4"/>
      <c r="N510" s="4"/>
      <c r="O510" s="4"/>
      <c r="P510" s="4"/>
      <c r="Q510" s="4"/>
      <c r="R510" s="4"/>
      <c r="S510" s="4"/>
      <c r="T510" s="4"/>
      <c r="U510" s="4"/>
      <c r="V510" s="4"/>
      <c r="W510" s="4"/>
      <c r="X510" s="4"/>
      <c r="Y510" s="4"/>
    </row>
    <row r="511">
      <c r="A511" s="1"/>
      <c r="B511" s="4"/>
      <c r="C511" s="4"/>
      <c r="D511" s="4"/>
      <c r="E511" s="6"/>
      <c r="F511" s="7"/>
      <c r="G511" s="4"/>
      <c r="H511" s="4"/>
      <c r="I511" s="4"/>
      <c r="J511" s="4"/>
      <c r="K511" s="4"/>
      <c r="L511" s="4"/>
      <c r="M511" s="4"/>
      <c r="N511" s="4"/>
      <c r="O511" s="4"/>
      <c r="P511" s="4"/>
      <c r="Q511" s="4"/>
      <c r="R511" s="4"/>
      <c r="S511" s="4"/>
      <c r="T511" s="4"/>
      <c r="U511" s="4"/>
      <c r="V511" s="4"/>
      <c r="W511" s="4"/>
      <c r="X511" s="4"/>
      <c r="Y511" s="4"/>
    </row>
    <row r="512">
      <c r="A512" s="1"/>
      <c r="B512" s="4"/>
      <c r="C512" s="4"/>
      <c r="D512" s="4"/>
      <c r="E512" s="6"/>
      <c r="F512" s="7"/>
      <c r="G512" s="4"/>
      <c r="H512" s="4"/>
      <c r="I512" s="4"/>
      <c r="J512" s="4"/>
      <c r="K512" s="4"/>
      <c r="L512" s="4"/>
      <c r="M512" s="4"/>
      <c r="N512" s="4"/>
      <c r="O512" s="4"/>
      <c r="P512" s="4"/>
      <c r="Q512" s="4"/>
      <c r="R512" s="4"/>
      <c r="S512" s="4"/>
      <c r="T512" s="4"/>
      <c r="U512" s="4"/>
      <c r="V512" s="4"/>
      <c r="W512" s="4"/>
      <c r="X512" s="4"/>
      <c r="Y512" s="4"/>
    </row>
    <row r="513">
      <c r="A513" s="1"/>
      <c r="B513" s="4"/>
      <c r="C513" s="4"/>
      <c r="D513" s="4"/>
      <c r="E513" s="6"/>
      <c r="F513" s="7"/>
      <c r="G513" s="4"/>
      <c r="H513" s="4"/>
      <c r="I513" s="4"/>
      <c r="J513" s="4"/>
      <c r="K513" s="4"/>
      <c r="L513" s="4"/>
      <c r="M513" s="4"/>
      <c r="N513" s="4"/>
      <c r="O513" s="4"/>
      <c r="P513" s="4"/>
      <c r="Q513" s="4"/>
      <c r="R513" s="4"/>
      <c r="S513" s="4"/>
      <c r="T513" s="4"/>
      <c r="U513" s="4"/>
      <c r="V513" s="4"/>
      <c r="W513" s="4"/>
      <c r="X513" s="4"/>
      <c r="Y513" s="4"/>
    </row>
    <row r="514">
      <c r="A514" s="1"/>
      <c r="B514" s="4"/>
      <c r="C514" s="4"/>
      <c r="D514" s="4"/>
      <c r="E514" s="6"/>
      <c r="F514" s="7"/>
      <c r="G514" s="4"/>
      <c r="H514" s="4"/>
      <c r="I514" s="4"/>
      <c r="J514" s="4"/>
      <c r="K514" s="4"/>
      <c r="L514" s="4"/>
      <c r="M514" s="4"/>
      <c r="N514" s="4"/>
      <c r="O514" s="4"/>
      <c r="P514" s="4"/>
      <c r="Q514" s="4"/>
      <c r="R514" s="4"/>
      <c r="S514" s="4"/>
      <c r="T514" s="4"/>
      <c r="U514" s="4"/>
      <c r="V514" s="4"/>
      <c r="W514" s="4"/>
      <c r="X514" s="4"/>
      <c r="Y514" s="4"/>
    </row>
    <row r="515">
      <c r="A515" s="1"/>
      <c r="B515" s="4"/>
      <c r="C515" s="4"/>
      <c r="D515" s="4"/>
      <c r="E515" s="6"/>
      <c r="F515" s="7"/>
      <c r="G515" s="4"/>
      <c r="H515" s="4"/>
      <c r="I515" s="4"/>
      <c r="J515" s="4"/>
      <c r="K515" s="4"/>
      <c r="L515" s="4"/>
      <c r="M515" s="4"/>
      <c r="N515" s="4"/>
      <c r="O515" s="4"/>
      <c r="P515" s="4"/>
      <c r="Q515" s="4"/>
      <c r="R515" s="4"/>
      <c r="S515" s="4"/>
      <c r="T515" s="4"/>
      <c r="U515" s="4"/>
      <c r="V515" s="4"/>
      <c r="W515" s="4"/>
      <c r="X515" s="4"/>
      <c r="Y515" s="4"/>
    </row>
    <row r="516">
      <c r="A516" s="1"/>
      <c r="B516" s="4"/>
      <c r="C516" s="4"/>
      <c r="D516" s="4"/>
      <c r="E516" s="6"/>
      <c r="F516" s="7"/>
      <c r="G516" s="4"/>
      <c r="H516" s="4"/>
      <c r="I516" s="4"/>
      <c r="J516" s="4"/>
      <c r="K516" s="4"/>
      <c r="L516" s="4"/>
      <c r="M516" s="4"/>
      <c r="N516" s="4"/>
      <c r="O516" s="4"/>
      <c r="P516" s="4"/>
      <c r="Q516" s="4"/>
      <c r="R516" s="4"/>
      <c r="S516" s="4"/>
      <c r="T516" s="4"/>
      <c r="U516" s="4"/>
      <c r="V516" s="4"/>
      <c r="W516" s="4"/>
      <c r="X516" s="4"/>
      <c r="Y516" s="4"/>
    </row>
    <row r="517">
      <c r="A517" s="1"/>
      <c r="B517" s="4"/>
      <c r="C517" s="4"/>
      <c r="D517" s="4"/>
      <c r="E517" s="6"/>
      <c r="F517" s="7"/>
      <c r="G517" s="4"/>
      <c r="H517" s="4"/>
      <c r="I517" s="4"/>
      <c r="J517" s="4"/>
      <c r="K517" s="4"/>
      <c r="L517" s="4"/>
      <c r="M517" s="4"/>
      <c r="N517" s="4"/>
      <c r="O517" s="4"/>
      <c r="P517" s="4"/>
      <c r="Q517" s="4"/>
      <c r="R517" s="4"/>
      <c r="S517" s="4"/>
      <c r="T517" s="4"/>
      <c r="U517" s="4"/>
      <c r="V517" s="4"/>
      <c r="W517" s="4"/>
      <c r="X517" s="4"/>
      <c r="Y517" s="4"/>
    </row>
    <row r="518">
      <c r="A518" s="1"/>
      <c r="B518" s="4"/>
      <c r="C518" s="4"/>
      <c r="D518" s="4"/>
      <c r="E518" s="6"/>
      <c r="F518" s="7"/>
      <c r="G518" s="4"/>
      <c r="H518" s="4"/>
      <c r="I518" s="4"/>
      <c r="J518" s="4"/>
      <c r="K518" s="4"/>
      <c r="L518" s="4"/>
      <c r="M518" s="4"/>
      <c r="N518" s="4"/>
      <c r="O518" s="4"/>
      <c r="P518" s="4"/>
      <c r="Q518" s="4"/>
      <c r="R518" s="4"/>
      <c r="S518" s="4"/>
      <c r="T518" s="4"/>
      <c r="U518" s="4"/>
      <c r="V518" s="4"/>
      <c r="W518" s="4"/>
      <c r="X518" s="4"/>
      <c r="Y518" s="4"/>
    </row>
    <row r="519">
      <c r="A519" s="1"/>
      <c r="B519" s="4"/>
      <c r="C519" s="4"/>
      <c r="D519" s="4"/>
      <c r="E519" s="6"/>
      <c r="F519" s="7"/>
      <c r="G519" s="4"/>
      <c r="H519" s="4"/>
      <c r="I519" s="4"/>
      <c r="J519" s="4"/>
      <c r="K519" s="4"/>
      <c r="L519" s="4"/>
      <c r="M519" s="4"/>
      <c r="N519" s="4"/>
      <c r="O519" s="4"/>
      <c r="P519" s="4"/>
      <c r="Q519" s="4"/>
      <c r="R519" s="4"/>
      <c r="S519" s="4"/>
      <c r="T519" s="4"/>
      <c r="U519" s="4"/>
      <c r="V519" s="4"/>
      <c r="W519" s="4"/>
      <c r="X519" s="4"/>
      <c r="Y519" s="4"/>
    </row>
    <row r="520">
      <c r="A520" s="1"/>
      <c r="B520" s="4"/>
      <c r="C520" s="4"/>
      <c r="D520" s="4"/>
      <c r="E520" s="6"/>
      <c r="F520" s="7"/>
      <c r="G520" s="4"/>
      <c r="H520" s="4"/>
      <c r="I520" s="4"/>
      <c r="J520" s="4"/>
      <c r="K520" s="4"/>
      <c r="L520" s="4"/>
      <c r="M520" s="4"/>
      <c r="N520" s="4"/>
      <c r="O520" s="4"/>
      <c r="P520" s="4"/>
      <c r="Q520" s="4"/>
      <c r="R520" s="4"/>
      <c r="S520" s="4"/>
      <c r="T520" s="4"/>
      <c r="U520" s="4"/>
      <c r="V520" s="4"/>
      <c r="W520" s="4"/>
      <c r="X520" s="4"/>
      <c r="Y520" s="4"/>
    </row>
    <row r="521">
      <c r="A521" s="1"/>
      <c r="B521" s="4"/>
      <c r="C521" s="4"/>
      <c r="D521" s="4"/>
      <c r="E521" s="6"/>
      <c r="F521" s="7"/>
      <c r="G521" s="4"/>
      <c r="H521" s="4"/>
      <c r="I521" s="4"/>
      <c r="J521" s="4"/>
      <c r="K521" s="4"/>
      <c r="L521" s="4"/>
      <c r="M521" s="4"/>
      <c r="N521" s="4"/>
      <c r="O521" s="4"/>
      <c r="P521" s="4"/>
      <c r="Q521" s="4"/>
      <c r="R521" s="4"/>
      <c r="S521" s="4"/>
      <c r="T521" s="4"/>
      <c r="U521" s="4"/>
      <c r="V521" s="4"/>
      <c r="W521" s="4"/>
      <c r="X521" s="4"/>
      <c r="Y521" s="4"/>
    </row>
    <row r="522">
      <c r="A522" s="1"/>
      <c r="B522" s="4"/>
      <c r="C522" s="4"/>
      <c r="D522" s="4"/>
      <c r="E522" s="6"/>
      <c r="F522" s="7"/>
      <c r="G522" s="4"/>
      <c r="H522" s="4"/>
      <c r="I522" s="4"/>
      <c r="J522" s="4"/>
      <c r="K522" s="4"/>
      <c r="L522" s="4"/>
      <c r="M522" s="4"/>
      <c r="N522" s="4"/>
      <c r="O522" s="4"/>
      <c r="P522" s="4"/>
      <c r="Q522" s="4"/>
      <c r="R522" s="4"/>
      <c r="S522" s="4"/>
      <c r="T522" s="4"/>
      <c r="U522" s="4"/>
      <c r="V522" s="4"/>
      <c r="W522" s="4"/>
      <c r="X522" s="4"/>
      <c r="Y522" s="4"/>
    </row>
    <row r="523">
      <c r="A523" s="1"/>
      <c r="B523" s="4"/>
      <c r="C523" s="4"/>
      <c r="D523" s="4"/>
      <c r="E523" s="6"/>
      <c r="F523" s="7"/>
      <c r="G523" s="4"/>
      <c r="H523" s="4"/>
      <c r="I523" s="4"/>
      <c r="J523" s="4"/>
      <c r="K523" s="4"/>
      <c r="L523" s="4"/>
      <c r="M523" s="4"/>
      <c r="N523" s="4"/>
      <c r="O523" s="4"/>
      <c r="P523" s="4"/>
      <c r="Q523" s="4"/>
      <c r="R523" s="4"/>
      <c r="S523" s="4"/>
      <c r="T523" s="4"/>
      <c r="U523" s="4"/>
      <c r="V523" s="4"/>
      <c r="W523" s="4"/>
      <c r="X523" s="4"/>
      <c r="Y523" s="4"/>
    </row>
    <row r="524">
      <c r="A524" s="1"/>
      <c r="B524" s="4"/>
      <c r="C524" s="4"/>
      <c r="D524" s="4"/>
      <c r="E524" s="6"/>
      <c r="F524" s="7"/>
      <c r="G524" s="4"/>
      <c r="H524" s="4"/>
      <c r="I524" s="4"/>
      <c r="J524" s="4"/>
      <c r="K524" s="4"/>
      <c r="L524" s="4"/>
      <c r="M524" s="4"/>
      <c r="N524" s="4"/>
      <c r="O524" s="4"/>
      <c r="P524" s="4"/>
      <c r="Q524" s="4"/>
      <c r="R524" s="4"/>
      <c r="S524" s="4"/>
      <c r="T524" s="4"/>
      <c r="U524" s="4"/>
      <c r="V524" s="4"/>
      <c r="W524" s="4"/>
      <c r="X524" s="4"/>
      <c r="Y524" s="4"/>
    </row>
    <row r="525">
      <c r="A525" s="1"/>
      <c r="B525" s="4"/>
      <c r="C525" s="4"/>
      <c r="D525" s="4"/>
      <c r="E525" s="6"/>
      <c r="F525" s="7"/>
      <c r="G525" s="4"/>
      <c r="H525" s="4"/>
      <c r="I525" s="4"/>
      <c r="J525" s="4"/>
      <c r="K525" s="4"/>
      <c r="L525" s="4"/>
      <c r="M525" s="4"/>
      <c r="N525" s="4"/>
      <c r="O525" s="4"/>
      <c r="P525" s="4"/>
      <c r="Q525" s="4"/>
      <c r="R525" s="4"/>
      <c r="S525" s="4"/>
      <c r="T525" s="4"/>
      <c r="U525" s="4"/>
      <c r="V525" s="4"/>
      <c r="W525" s="4"/>
      <c r="X525" s="4"/>
      <c r="Y525" s="4"/>
    </row>
    <row r="526">
      <c r="A526" s="1"/>
      <c r="B526" s="4"/>
      <c r="C526" s="4"/>
      <c r="D526" s="4"/>
      <c r="E526" s="6"/>
      <c r="F526" s="7"/>
      <c r="G526" s="4"/>
      <c r="H526" s="4"/>
      <c r="I526" s="4"/>
      <c r="J526" s="4"/>
      <c r="K526" s="4"/>
      <c r="L526" s="4"/>
      <c r="M526" s="4"/>
      <c r="N526" s="4"/>
      <c r="O526" s="4"/>
      <c r="P526" s="4"/>
      <c r="Q526" s="4"/>
      <c r="R526" s="4"/>
      <c r="S526" s="4"/>
      <c r="T526" s="4"/>
      <c r="U526" s="4"/>
      <c r="V526" s="4"/>
      <c r="W526" s="4"/>
      <c r="X526" s="4"/>
      <c r="Y526" s="4"/>
    </row>
    <row r="527">
      <c r="A527" s="1"/>
      <c r="B527" s="4"/>
      <c r="C527" s="4"/>
      <c r="D527" s="4"/>
      <c r="E527" s="6"/>
      <c r="F527" s="7"/>
      <c r="G527" s="4"/>
      <c r="H527" s="4"/>
      <c r="I527" s="4"/>
      <c r="J527" s="4"/>
      <c r="K527" s="4"/>
      <c r="L527" s="4"/>
      <c r="M527" s="4"/>
      <c r="N527" s="4"/>
      <c r="O527" s="4"/>
      <c r="P527" s="4"/>
      <c r="Q527" s="4"/>
      <c r="R527" s="4"/>
      <c r="S527" s="4"/>
      <c r="T527" s="4"/>
      <c r="U527" s="4"/>
      <c r="V527" s="4"/>
      <c r="W527" s="4"/>
      <c r="X527" s="4"/>
      <c r="Y527" s="4"/>
    </row>
    <row r="528">
      <c r="A528" s="1"/>
      <c r="B528" s="4"/>
      <c r="C528" s="4"/>
      <c r="D528" s="4"/>
      <c r="E528" s="6"/>
      <c r="F528" s="7"/>
      <c r="G528" s="4"/>
      <c r="H528" s="4"/>
      <c r="I528" s="4"/>
      <c r="J528" s="4"/>
      <c r="K528" s="4"/>
      <c r="L528" s="4"/>
      <c r="M528" s="4"/>
      <c r="N528" s="4"/>
      <c r="O528" s="4"/>
      <c r="P528" s="4"/>
      <c r="Q528" s="4"/>
      <c r="R528" s="4"/>
      <c r="S528" s="4"/>
      <c r="T528" s="4"/>
      <c r="U528" s="4"/>
      <c r="V528" s="4"/>
      <c r="W528" s="4"/>
      <c r="X528" s="4"/>
      <c r="Y528" s="4"/>
    </row>
    <row r="529">
      <c r="A529" s="1"/>
      <c r="B529" s="4"/>
      <c r="C529" s="4"/>
      <c r="D529" s="4"/>
      <c r="E529" s="6"/>
      <c r="F529" s="7"/>
      <c r="G529" s="4"/>
      <c r="H529" s="4"/>
      <c r="I529" s="4"/>
      <c r="J529" s="4"/>
      <c r="K529" s="4"/>
      <c r="L529" s="4"/>
      <c r="M529" s="4"/>
      <c r="N529" s="4"/>
      <c r="O529" s="4"/>
      <c r="P529" s="4"/>
      <c r="Q529" s="4"/>
      <c r="R529" s="4"/>
      <c r="S529" s="4"/>
      <c r="T529" s="4"/>
      <c r="U529" s="4"/>
      <c r="V529" s="4"/>
      <c r="W529" s="4"/>
      <c r="X529" s="4"/>
      <c r="Y529" s="4"/>
    </row>
    <row r="530">
      <c r="A530" s="1"/>
      <c r="B530" s="4"/>
      <c r="C530" s="4"/>
      <c r="D530" s="4"/>
      <c r="E530" s="6"/>
      <c r="F530" s="7"/>
      <c r="G530" s="4"/>
      <c r="H530" s="4"/>
      <c r="I530" s="4"/>
      <c r="J530" s="4"/>
      <c r="K530" s="4"/>
      <c r="L530" s="4"/>
      <c r="M530" s="4"/>
      <c r="N530" s="4"/>
      <c r="O530" s="4"/>
      <c r="P530" s="4"/>
      <c r="Q530" s="4"/>
      <c r="R530" s="4"/>
      <c r="S530" s="4"/>
      <c r="T530" s="4"/>
      <c r="U530" s="4"/>
      <c r="V530" s="4"/>
      <c r="W530" s="4"/>
      <c r="X530" s="4"/>
      <c r="Y530" s="4"/>
    </row>
    <row r="531">
      <c r="A531" s="1"/>
      <c r="B531" s="4"/>
      <c r="C531" s="4"/>
      <c r="D531" s="4"/>
      <c r="E531" s="6"/>
      <c r="F531" s="7"/>
      <c r="G531" s="4"/>
      <c r="H531" s="4"/>
      <c r="I531" s="4"/>
      <c r="J531" s="4"/>
      <c r="K531" s="4"/>
      <c r="L531" s="4"/>
      <c r="M531" s="4"/>
      <c r="N531" s="4"/>
      <c r="O531" s="4"/>
      <c r="P531" s="4"/>
      <c r="Q531" s="4"/>
      <c r="R531" s="4"/>
      <c r="S531" s="4"/>
      <c r="T531" s="4"/>
      <c r="U531" s="4"/>
      <c r="V531" s="4"/>
      <c r="W531" s="4"/>
      <c r="X531" s="4"/>
      <c r="Y531" s="4"/>
    </row>
    <row r="532">
      <c r="A532" s="1"/>
      <c r="B532" s="4"/>
      <c r="C532" s="4"/>
      <c r="D532" s="4"/>
      <c r="E532" s="6"/>
      <c r="F532" s="7"/>
      <c r="G532" s="4"/>
      <c r="H532" s="4"/>
      <c r="I532" s="4"/>
      <c r="J532" s="4"/>
      <c r="K532" s="4"/>
      <c r="L532" s="4"/>
      <c r="M532" s="4"/>
      <c r="N532" s="4"/>
      <c r="O532" s="4"/>
      <c r="P532" s="4"/>
      <c r="Q532" s="4"/>
      <c r="R532" s="4"/>
      <c r="S532" s="4"/>
      <c r="T532" s="4"/>
      <c r="U532" s="4"/>
      <c r="V532" s="4"/>
      <c r="W532" s="4"/>
      <c r="X532" s="4"/>
      <c r="Y532" s="4"/>
    </row>
    <row r="533">
      <c r="A533" s="1"/>
      <c r="B533" s="4"/>
      <c r="C533" s="4"/>
      <c r="D533" s="4"/>
      <c r="E533" s="6"/>
      <c r="F533" s="7"/>
      <c r="G533" s="4"/>
      <c r="H533" s="4"/>
      <c r="I533" s="4"/>
      <c r="J533" s="4"/>
      <c r="K533" s="4"/>
      <c r="L533" s="4"/>
      <c r="M533" s="4"/>
      <c r="N533" s="4"/>
      <c r="O533" s="4"/>
      <c r="P533" s="4"/>
      <c r="Q533" s="4"/>
      <c r="R533" s="4"/>
      <c r="S533" s="4"/>
      <c r="T533" s="4"/>
      <c r="U533" s="4"/>
      <c r="V533" s="4"/>
      <c r="W533" s="4"/>
      <c r="X533" s="4"/>
      <c r="Y533" s="4"/>
    </row>
    <row r="534">
      <c r="A534" s="1"/>
      <c r="B534" s="4"/>
      <c r="C534" s="4"/>
      <c r="D534" s="4"/>
      <c r="E534" s="6"/>
      <c r="F534" s="7"/>
      <c r="G534" s="4"/>
      <c r="H534" s="4"/>
      <c r="I534" s="4"/>
      <c r="J534" s="4"/>
      <c r="K534" s="4"/>
      <c r="L534" s="4"/>
      <c r="M534" s="4"/>
      <c r="N534" s="4"/>
      <c r="O534" s="4"/>
      <c r="P534" s="4"/>
      <c r="Q534" s="4"/>
      <c r="R534" s="4"/>
      <c r="S534" s="4"/>
      <c r="T534" s="4"/>
      <c r="U534" s="4"/>
      <c r="V534" s="4"/>
      <c r="W534" s="4"/>
      <c r="X534" s="4"/>
      <c r="Y534" s="4"/>
    </row>
    <row r="535">
      <c r="A535" s="1"/>
      <c r="B535" s="4"/>
      <c r="C535" s="4"/>
      <c r="D535" s="4"/>
      <c r="E535" s="6"/>
      <c r="F535" s="7"/>
      <c r="G535" s="4"/>
      <c r="H535" s="4"/>
      <c r="I535" s="4"/>
      <c r="J535" s="4"/>
      <c r="K535" s="4"/>
      <c r="L535" s="4"/>
      <c r="M535" s="4"/>
      <c r="N535" s="4"/>
      <c r="O535" s="4"/>
      <c r="P535" s="4"/>
      <c r="Q535" s="4"/>
      <c r="R535" s="4"/>
      <c r="S535" s="4"/>
      <c r="T535" s="4"/>
      <c r="U535" s="4"/>
      <c r="V535" s="4"/>
      <c r="W535" s="4"/>
      <c r="X535" s="4"/>
      <c r="Y535" s="4"/>
    </row>
    <row r="536">
      <c r="A536" s="1"/>
      <c r="B536" s="4"/>
      <c r="C536" s="4"/>
      <c r="D536" s="4"/>
      <c r="E536" s="6"/>
      <c r="F536" s="7"/>
      <c r="G536" s="4"/>
      <c r="H536" s="4"/>
      <c r="I536" s="4"/>
      <c r="J536" s="4"/>
      <c r="K536" s="4"/>
      <c r="L536" s="4"/>
      <c r="M536" s="4"/>
      <c r="N536" s="4"/>
      <c r="O536" s="4"/>
      <c r="P536" s="4"/>
      <c r="Q536" s="4"/>
      <c r="R536" s="4"/>
      <c r="S536" s="4"/>
      <c r="T536" s="4"/>
      <c r="U536" s="4"/>
      <c r="V536" s="4"/>
      <c r="W536" s="4"/>
      <c r="X536" s="4"/>
      <c r="Y536" s="4"/>
    </row>
    <row r="537">
      <c r="A537" s="1"/>
      <c r="B537" s="4"/>
      <c r="C537" s="4"/>
      <c r="D537" s="4"/>
      <c r="E537" s="6"/>
      <c r="F537" s="7"/>
      <c r="G537" s="4"/>
      <c r="H537" s="4"/>
      <c r="I537" s="4"/>
      <c r="J537" s="4"/>
      <c r="K537" s="4"/>
      <c r="L537" s="4"/>
      <c r="M537" s="4"/>
      <c r="N537" s="4"/>
      <c r="O537" s="4"/>
      <c r="P537" s="4"/>
      <c r="Q537" s="4"/>
      <c r="R537" s="4"/>
      <c r="S537" s="4"/>
      <c r="T537" s="4"/>
      <c r="U537" s="4"/>
      <c r="V537" s="4"/>
      <c r="W537" s="4"/>
      <c r="X537" s="4"/>
      <c r="Y537" s="4"/>
    </row>
    <row r="538">
      <c r="A538" s="1"/>
      <c r="B538" s="4"/>
      <c r="C538" s="4"/>
      <c r="D538" s="4"/>
      <c r="E538" s="6"/>
      <c r="F538" s="7"/>
      <c r="G538" s="4"/>
      <c r="H538" s="4"/>
      <c r="I538" s="4"/>
      <c r="J538" s="4"/>
      <c r="K538" s="4"/>
      <c r="L538" s="4"/>
      <c r="M538" s="4"/>
      <c r="N538" s="4"/>
      <c r="O538" s="4"/>
      <c r="P538" s="4"/>
      <c r="Q538" s="4"/>
      <c r="R538" s="4"/>
      <c r="S538" s="4"/>
      <c r="T538" s="4"/>
      <c r="U538" s="4"/>
      <c r="V538" s="4"/>
      <c r="W538" s="4"/>
      <c r="X538" s="4"/>
      <c r="Y538" s="4"/>
    </row>
    <row r="539">
      <c r="A539" s="1"/>
      <c r="B539" s="4"/>
      <c r="C539" s="4"/>
      <c r="D539" s="4"/>
      <c r="E539" s="6"/>
      <c r="F539" s="7"/>
      <c r="G539" s="4"/>
      <c r="H539" s="4"/>
      <c r="I539" s="4"/>
      <c r="J539" s="4"/>
      <c r="K539" s="4"/>
      <c r="L539" s="4"/>
      <c r="M539" s="4"/>
      <c r="N539" s="4"/>
      <c r="O539" s="4"/>
      <c r="P539" s="4"/>
      <c r="Q539" s="4"/>
      <c r="R539" s="4"/>
      <c r="S539" s="4"/>
      <c r="T539" s="4"/>
      <c r="U539" s="4"/>
      <c r="V539" s="4"/>
      <c r="W539" s="4"/>
      <c r="X539" s="4"/>
      <c r="Y539" s="4"/>
    </row>
    <row r="540">
      <c r="A540" s="1"/>
      <c r="B540" s="4"/>
      <c r="C540" s="4"/>
      <c r="D540" s="4"/>
      <c r="E540" s="6"/>
      <c r="F540" s="7"/>
      <c r="G540" s="4"/>
      <c r="H540" s="4"/>
      <c r="I540" s="4"/>
      <c r="J540" s="4"/>
      <c r="K540" s="4"/>
      <c r="L540" s="4"/>
      <c r="M540" s="4"/>
      <c r="N540" s="4"/>
      <c r="O540" s="4"/>
      <c r="P540" s="4"/>
      <c r="Q540" s="4"/>
      <c r="R540" s="4"/>
      <c r="S540" s="4"/>
      <c r="T540" s="4"/>
      <c r="U540" s="4"/>
      <c r="V540" s="4"/>
      <c r="W540" s="4"/>
      <c r="X540" s="4"/>
      <c r="Y540" s="4"/>
    </row>
    <row r="541">
      <c r="A541" s="1"/>
      <c r="B541" s="4"/>
      <c r="C541" s="4"/>
      <c r="D541" s="4"/>
      <c r="E541" s="6"/>
      <c r="F541" s="7"/>
      <c r="G541" s="4"/>
      <c r="H541" s="4"/>
      <c r="I541" s="4"/>
      <c r="J541" s="4"/>
      <c r="K541" s="4"/>
      <c r="L541" s="4"/>
      <c r="M541" s="4"/>
      <c r="N541" s="4"/>
      <c r="O541" s="4"/>
      <c r="P541" s="4"/>
      <c r="Q541" s="4"/>
      <c r="R541" s="4"/>
      <c r="S541" s="4"/>
      <c r="T541" s="4"/>
      <c r="U541" s="4"/>
      <c r="V541" s="4"/>
      <c r="W541" s="4"/>
      <c r="X541" s="4"/>
      <c r="Y541" s="4"/>
    </row>
    <row r="542">
      <c r="A542" s="1"/>
      <c r="B542" s="4"/>
      <c r="C542" s="4"/>
      <c r="D542" s="4"/>
      <c r="E542" s="6"/>
      <c r="F542" s="7"/>
      <c r="G542" s="4"/>
      <c r="H542" s="4"/>
      <c r="I542" s="4"/>
      <c r="J542" s="4"/>
      <c r="K542" s="4"/>
      <c r="L542" s="4"/>
      <c r="M542" s="4"/>
      <c r="N542" s="4"/>
      <c r="O542" s="4"/>
      <c r="P542" s="4"/>
      <c r="Q542" s="4"/>
      <c r="R542" s="4"/>
      <c r="S542" s="4"/>
      <c r="T542" s="4"/>
      <c r="U542" s="4"/>
      <c r="V542" s="4"/>
      <c r="W542" s="4"/>
      <c r="X542" s="4"/>
      <c r="Y542" s="4"/>
    </row>
    <row r="543">
      <c r="A543" s="1"/>
      <c r="B543" s="4"/>
      <c r="C543" s="4"/>
      <c r="D543" s="4"/>
      <c r="E543" s="6"/>
      <c r="F543" s="7"/>
      <c r="G543" s="4"/>
      <c r="H543" s="4"/>
      <c r="I543" s="4"/>
      <c r="J543" s="4"/>
      <c r="K543" s="4"/>
      <c r="L543" s="4"/>
      <c r="M543" s="4"/>
      <c r="N543" s="4"/>
      <c r="O543" s="4"/>
      <c r="P543" s="4"/>
      <c r="Q543" s="4"/>
      <c r="R543" s="4"/>
      <c r="S543" s="4"/>
      <c r="T543" s="4"/>
      <c r="U543" s="4"/>
      <c r="V543" s="4"/>
      <c r="W543" s="4"/>
      <c r="X543" s="4"/>
      <c r="Y543" s="4"/>
    </row>
    <row r="544">
      <c r="A544" s="1"/>
      <c r="B544" s="4"/>
      <c r="C544" s="4"/>
      <c r="D544" s="4"/>
      <c r="E544" s="6"/>
      <c r="F544" s="7"/>
      <c r="G544" s="4"/>
      <c r="H544" s="4"/>
      <c r="I544" s="4"/>
      <c r="J544" s="4"/>
      <c r="K544" s="4"/>
      <c r="L544" s="4"/>
      <c r="M544" s="4"/>
      <c r="N544" s="4"/>
      <c r="O544" s="4"/>
      <c r="P544" s="4"/>
      <c r="Q544" s="4"/>
      <c r="R544" s="4"/>
      <c r="S544" s="4"/>
      <c r="T544" s="4"/>
      <c r="U544" s="4"/>
      <c r="V544" s="4"/>
      <c r="W544" s="4"/>
      <c r="X544" s="4"/>
      <c r="Y544" s="4"/>
    </row>
    <row r="545">
      <c r="A545" s="1"/>
      <c r="B545" s="4"/>
      <c r="C545" s="4"/>
      <c r="D545" s="4"/>
      <c r="E545" s="6"/>
      <c r="F545" s="7"/>
      <c r="G545" s="4"/>
      <c r="H545" s="4"/>
      <c r="I545" s="4"/>
      <c r="J545" s="4"/>
      <c r="K545" s="4"/>
      <c r="L545" s="4"/>
      <c r="M545" s="4"/>
      <c r="N545" s="4"/>
      <c r="O545" s="4"/>
      <c r="P545" s="4"/>
      <c r="Q545" s="4"/>
      <c r="R545" s="4"/>
      <c r="S545" s="4"/>
      <c r="T545" s="4"/>
      <c r="U545" s="4"/>
      <c r="V545" s="4"/>
      <c r="W545" s="4"/>
      <c r="X545" s="4"/>
      <c r="Y545" s="4"/>
    </row>
    <row r="546">
      <c r="A546" s="1"/>
      <c r="B546" s="4"/>
      <c r="C546" s="4"/>
      <c r="D546" s="4"/>
      <c r="E546" s="6"/>
      <c r="F546" s="7"/>
      <c r="G546" s="4"/>
      <c r="H546" s="4"/>
      <c r="I546" s="4"/>
      <c r="J546" s="4"/>
      <c r="K546" s="4"/>
      <c r="L546" s="4"/>
      <c r="M546" s="4"/>
      <c r="N546" s="4"/>
      <c r="O546" s="4"/>
      <c r="P546" s="4"/>
      <c r="Q546" s="4"/>
      <c r="R546" s="4"/>
      <c r="S546" s="4"/>
      <c r="T546" s="4"/>
      <c r="U546" s="4"/>
      <c r="V546" s="4"/>
      <c r="W546" s="4"/>
      <c r="X546" s="4"/>
      <c r="Y546" s="4"/>
    </row>
    <row r="547">
      <c r="A547" s="1"/>
      <c r="B547" s="4"/>
      <c r="C547" s="4"/>
      <c r="D547" s="4"/>
      <c r="E547" s="6"/>
      <c r="F547" s="7"/>
      <c r="G547" s="4"/>
      <c r="H547" s="4"/>
      <c r="I547" s="4"/>
      <c r="J547" s="4"/>
      <c r="K547" s="4"/>
      <c r="L547" s="4"/>
      <c r="M547" s="4"/>
      <c r="N547" s="4"/>
      <c r="O547" s="4"/>
      <c r="P547" s="4"/>
      <c r="Q547" s="4"/>
      <c r="R547" s="4"/>
      <c r="S547" s="4"/>
      <c r="T547" s="4"/>
      <c r="U547" s="4"/>
      <c r="V547" s="4"/>
      <c r="W547" s="4"/>
      <c r="X547" s="4"/>
      <c r="Y547" s="4"/>
    </row>
    <row r="548">
      <c r="A548" s="1"/>
      <c r="B548" s="4"/>
      <c r="C548" s="4"/>
      <c r="D548" s="4"/>
      <c r="E548" s="6"/>
      <c r="F548" s="7"/>
      <c r="G548" s="4"/>
      <c r="H548" s="4"/>
      <c r="I548" s="4"/>
      <c r="J548" s="4"/>
      <c r="K548" s="4"/>
      <c r="L548" s="4"/>
      <c r="M548" s="4"/>
      <c r="N548" s="4"/>
      <c r="O548" s="4"/>
      <c r="P548" s="4"/>
      <c r="Q548" s="4"/>
      <c r="R548" s="4"/>
      <c r="S548" s="4"/>
      <c r="T548" s="4"/>
      <c r="U548" s="4"/>
      <c r="V548" s="4"/>
      <c r="W548" s="4"/>
      <c r="X548" s="4"/>
      <c r="Y548" s="4"/>
    </row>
    <row r="549">
      <c r="A549" s="1"/>
      <c r="B549" s="4"/>
      <c r="C549" s="4"/>
      <c r="D549" s="4"/>
      <c r="E549" s="6"/>
      <c r="F549" s="7"/>
      <c r="G549" s="4"/>
      <c r="H549" s="4"/>
      <c r="I549" s="4"/>
      <c r="J549" s="4"/>
      <c r="K549" s="4"/>
      <c r="L549" s="4"/>
      <c r="M549" s="4"/>
      <c r="N549" s="4"/>
      <c r="O549" s="4"/>
      <c r="P549" s="4"/>
      <c r="Q549" s="4"/>
      <c r="R549" s="4"/>
      <c r="S549" s="4"/>
      <c r="T549" s="4"/>
      <c r="U549" s="4"/>
      <c r="V549" s="4"/>
      <c r="W549" s="4"/>
      <c r="X549" s="4"/>
      <c r="Y549" s="4"/>
    </row>
    <row r="550">
      <c r="A550" s="1"/>
      <c r="B550" s="4"/>
      <c r="C550" s="4"/>
      <c r="D550" s="4"/>
      <c r="E550" s="6"/>
      <c r="F550" s="7"/>
      <c r="G550" s="4"/>
      <c r="H550" s="4"/>
      <c r="I550" s="4"/>
      <c r="J550" s="4"/>
      <c r="K550" s="4"/>
      <c r="L550" s="4"/>
      <c r="M550" s="4"/>
      <c r="N550" s="4"/>
      <c r="O550" s="4"/>
      <c r="P550" s="4"/>
      <c r="Q550" s="4"/>
      <c r="R550" s="4"/>
      <c r="S550" s="4"/>
      <c r="T550" s="4"/>
      <c r="U550" s="4"/>
      <c r="V550" s="4"/>
      <c r="W550" s="4"/>
      <c r="X550" s="4"/>
      <c r="Y550" s="4"/>
    </row>
    <row r="551">
      <c r="A551" s="1"/>
      <c r="B551" s="4"/>
      <c r="C551" s="4"/>
      <c r="D551" s="4"/>
      <c r="E551" s="6"/>
      <c r="F551" s="7"/>
      <c r="G551" s="4"/>
      <c r="H551" s="4"/>
      <c r="I551" s="4"/>
      <c r="J551" s="4"/>
      <c r="K551" s="4"/>
      <c r="L551" s="4"/>
      <c r="M551" s="4"/>
      <c r="N551" s="4"/>
      <c r="O551" s="4"/>
      <c r="P551" s="4"/>
      <c r="Q551" s="4"/>
      <c r="R551" s="4"/>
      <c r="S551" s="4"/>
      <c r="T551" s="4"/>
      <c r="U551" s="4"/>
      <c r="V551" s="4"/>
      <c r="W551" s="4"/>
      <c r="X551" s="4"/>
      <c r="Y551" s="4"/>
    </row>
    <row r="552">
      <c r="A552" s="1"/>
      <c r="B552" s="4"/>
      <c r="C552" s="4"/>
      <c r="D552" s="4"/>
      <c r="E552" s="6"/>
      <c r="F552" s="7"/>
      <c r="G552" s="4"/>
      <c r="H552" s="4"/>
      <c r="I552" s="4"/>
      <c r="J552" s="4"/>
      <c r="K552" s="4"/>
      <c r="L552" s="4"/>
      <c r="M552" s="4"/>
      <c r="N552" s="4"/>
      <c r="O552" s="4"/>
      <c r="P552" s="4"/>
      <c r="Q552" s="4"/>
      <c r="R552" s="4"/>
      <c r="S552" s="4"/>
      <c r="T552" s="4"/>
      <c r="U552" s="4"/>
      <c r="V552" s="4"/>
      <c r="W552" s="4"/>
      <c r="X552" s="4"/>
      <c r="Y552" s="4"/>
    </row>
    <row r="553">
      <c r="A553" s="1"/>
      <c r="B553" s="4"/>
      <c r="C553" s="4"/>
      <c r="D553" s="4"/>
      <c r="E553" s="6"/>
      <c r="F553" s="7"/>
      <c r="G553" s="4"/>
      <c r="H553" s="4"/>
      <c r="I553" s="4"/>
      <c r="J553" s="4"/>
      <c r="K553" s="4"/>
      <c r="L553" s="4"/>
      <c r="M553" s="4"/>
      <c r="N553" s="4"/>
      <c r="O553" s="4"/>
      <c r="P553" s="4"/>
      <c r="Q553" s="4"/>
      <c r="R553" s="4"/>
      <c r="S553" s="4"/>
      <c r="T553" s="4"/>
      <c r="U553" s="4"/>
      <c r="V553" s="4"/>
      <c r="W553" s="4"/>
      <c r="X553" s="4"/>
      <c r="Y553" s="4"/>
    </row>
    <row r="554">
      <c r="A554" s="1"/>
      <c r="B554" s="4"/>
      <c r="C554" s="4"/>
      <c r="D554" s="4"/>
      <c r="E554" s="6"/>
      <c r="F554" s="7"/>
      <c r="G554" s="4"/>
      <c r="H554" s="4"/>
      <c r="I554" s="4"/>
      <c r="J554" s="4"/>
      <c r="K554" s="4"/>
      <c r="L554" s="4"/>
      <c r="M554" s="4"/>
      <c r="N554" s="4"/>
      <c r="O554" s="4"/>
      <c r="P554" s="4"/>
      <c r="Q554" s="4"/>
      <c r="R554" s="4"/>
      <c r="S554" s="4"/>
      <c r="T554" s="4"/>
      <c r="U554" s="4"/>
      <c r="V554" s="4"/>
      <c r="W554" s="4"/>
      <c r="X554" s="4"/>
      <c r="Y554" s="4"/>
    </row>
    <row r="555">
      <c r="A555" s="1"/>
      <c r="B555" s="4"/>
      <c r="C555" s="4"/>
      <c r="D555" s="4"/>
      <c r="E555" s="6"/>
      <c r="F555" s="7"/>
      <c r="G555" s="4"/>
      <c r="H555" s="4"/>
      <c r="I555" s="4"/>
      <c r="J555" s="4"/>
      <c r="K555" s="4"/>
      <c r="L555" s="4"/>
      <c r="M555" s="4"/>
      <c r="N555" s="4"/>
      <c r="O555" s="4"/>
      <c r="P555" s="4"/>
      <c r="Q555" s="4"/>
      <c r="R555" s="4"/>
      <c r="S555" s="4"/>
      <c r="T555" s="4"/>
      <c r="U555" s="4"/>
      <c r="V555" s="4"/>
      <c r="W555" s="4"/>
      <c r="X555" s="4"/>
      <c r="Y555" s="4"/>
    </row>
    <row r="556">
      <c r="A556" s="1"/>
      <c r="B556" s="4"/>
      <c r="C556" s="4"/>
      <c r="D556" s="4"/>
      <c r="E556" s="6"/>
      <c r="F556" s="7"/>
      <c r="G556" s="4"/>
      <c r="H556" s="4"/>
      <c r="I556" s="4"/>
      <c r="J556" s="4"/>
      <c r="K556" s="4"/>
      <c r="L556" s="4"/>
      <c r="M556" s="4"/>
      <c r="N556" s="4"/>
      <c r="O556" s="4"/>
      <c r="P556" s="4"/>
      <c r="Q556" s="4"/>
      <c r="R556" s="4"/>
      <c r="S556" s="4"/>
      <c r="T556" s="4"/>
      <c r="U556" s="4"/>
      <c r="V556" s="4"/>
      <c r="W556" s="4"/>
      <c r="X556" s="4"/>
      <c r="Y556" s="4"/>
    </row>
    <row r="557">
      <c r="A557" s="1"/>
      <c r="B557" s="4"/>
      <c r="C557" s="4"/>
      <c r="D557" s="4"/>
      <c r="E557" s="6"/>
      <c r="F557" s="7"/>
      <c r="G557" s="4"/>
      <c r="H557" s="4"/>
      <c r="I557" s="4"/>
      <c r="J557" s="4"/>
      <c r="K557" s="4"/>
      <c r="L557" s="4"/>
      <c r="M557" s="4"/>
      <c r="N557" s="4"/>
      <c r="O557" s="4"/>
      <c r="P557" s="4"/>
      <c r="Q557" s="4"/>
      <c r="R557" s="4"/>
      <c r="S557" s="4"/>
      <c r="T557" s="4"/>
      <c r="U557" s="4"/>
      <c r="V557" s="4"/>
      <c r="W557" s="4"/>
      <c r="X557" s="4"/>
      <c r="Y557" s="4"/>
    </row>
    <row r="558">
      <c r="A558" s="1"/>
      <c r="B558" s="4"/>
      <c r="C558" s="4"/>
      <c r="D558" s="4"/>
      <c r="E558" s="6"/>
      <c r="F558" s="7"/>
      <c r="G558" s="4"/>
      <c r="H558" s="4"/>
      <c r="I558" s="4"/>
      <c r="J558" s="4"/>
      <c r="K558" s="4"/>
      <c r="L558" s="4"/>
      <c r="M558" s="4"/>
      <c r="N558" s="4"/>
      <c r="O558" s="4"/>
      <c r="P558" s="4"/>
      <c r="Q558" s="4"/>
      <c r="R558" s="4"/>
      <c r="S558" s="4"/>
      <c r="T558" s="4"/>
      <c r="U558" s="4"/>
      <c r="V558" s="4"/>
      <c r="W558" s="4"/>
      <c r="X558" s="4"/>
      <c r="Y558" s="4"/>
    </row>
    <row r="559">
      <c r="A559" s="1"/>
      <c r="B559" s="4"/>
      <c r="C559" s="4"/>
      <c r="D559" s="4"/>
      <c r="E559" s="6"/>
      <c r="F559" s="7"/>
      <c r="G559" s="4"/>
      <c r="H559" s="4"/>
      <c r="I559" s="4"/>
      <c r="J559" s="4"/>
      <c r="K559" s="4"/>
      <c r="L559" s="4"/>
      <c r="M559" s="4"/>
      <c r="N559" s="4"/>
      <c r="O559" s="4"/>
      <c r="P559" s="4"/>
      <c r="Q559" s="4"/>
      <c r="R559" s="4"/>
      <c r="S559" s="4"/>
      <c r="T559" s="4"/>
      <c r="U559" s="4"/>
      <c r="V559" s="4"/>
      <c r="W559" s="4"/>
      <c r="X559" s="4"/>
      <c r="Y559" s="4"/>
    </row>
    <row r="560">
      <c r="A560" s="1"/>
      <c r="B560" s="4"/>
      <c r="C560" s="4"/>
      <c r="D560" s="4"/>
      <c r="E560" s="6"/>
      <c r="F560" s="7"/>
      <c r="G560" s="4"/>
      <c r="H560" s="4"/>
      <c r="I560" s="4"/>
      <c r="J560" s="4"/>
      <c r="K560" s="4"/>
      <c r="L560" s="4"/>
      <c r="M560" s="4"/>
      <c r="N560" s="4"/>
      <c r="O560" s="4"/>
      <c r="P560" s="4"/>
      <c r="Q560" s="4"/>
      <c r="R560" s="4"/>
      <c r="S560" s="4"/>
      <c r="T560" s="4"/>
      <c r="U560" s="4"/>
      <c r="V560" s="4"/>
      <c r="W560" s="4"/>
      <c r="X560" s="4"/>
      <c r="Y560" s="4"/>
    </row>
    <row r="561">
      <c r="A561" s="1"/>
      <c r="B561" s="4"/>
      <c r="C561" s="4"/>
      <c r="D561" s="4"/>
      <c r="E561" s="6"/>
      <c r="F561" s="7"/>
      <c r="G561" s="4"/>
      <c r="H561" s="4"/>
      <c r="I561" s="4"/>
      <c r="J561" s="4"/>
      <c r="K561" s="4"/>
      <c r="L561" s="4"/>
      <c r="M561" s="4"/>
      <c r="N561" s="4"/>
      <c r="O561" s="4"/>
      <c r="P561" s="4"/>
      <c r="Q561" s="4"/>
      <c r="R561" s="4"/>
      <c r="S561" s="4"/>
      <c r="T561" s="4"/>
      <c r="U561" s="4"/>
      <c r="V561" s="4"/>
      <c r="W561" s="4"/>
      <c r="X561" s="4"/>
      <c r="Y561" s="4"/>
    </row>
    <row r="562">
      <c r="A562" s="1"/>
      <c r="B562" s="4"/>
      <c r="C562" s="4"/>
      <c r="D562" s="4"/>
      <c r="E562" s="6"/>
      <c r="F562" s="7"/>
      <c r="G562" s="4"/>
      <c r="H562" s="4"/>
      <c r="I562" s="4"/>
      <c r="J562" s="4"/>
      <c r="K562" s="4"/>
      <c r="L562" s="4"/>
      <c r="M562" s="4"/>
      <c r="N562" s="4"/>
      <c r="O562" s="4"/>
      <c r="P562" s="4"/>
      <c r="Q562" s="4"/>
      <c r="R562" s="4"/>
      <c r="S562" s="4"/>
      <c r="T562" s="4"/>
      <c r="U562" s="4"/>
      <c r="V562" s="4"/>
      <c r="W562" s="4"/>
      <c r="X562" s="4"/>
      <c r="Y562" s="4"/>
    </row>
    <row r="563">
      <c r="A563" s="1"/>
      <c r="B563" s="4"/>
      <c r="C563" s="4"/>
      <c r="D563" s="4"/>
      <c r="E563" s="6"/>
      <c r="F563" s="7"/>
      <c r="G563" s="4"/>
      <c r="H563" s="4"/>
      <c r="I563" s="4"/>
      <c r="J563" s="4"/>
      <c r="K563" s="4"/>
      <c r="L563" s="4"/>
      <c r="M563" s="4"/>
      <c r="N563" s="4"/>
      <c r="O563" s="4"/>
      <c r="P563" s="4"/>
      <c r="Q563" s="4"/>
      <c r="R563" s="4"/>
      <c r="S563" s="4"/>
      <c r="T563" s="4"/>
      <c r="U563" s="4"/>
      <c r="V563" s="4"/>
      <c r="W563" s="4"/>
      <c r="X563" s="4"/>
      <c r="Y563" s="4"/>
    </row>
    <row r="564">
      <c r="A564" s="1"/>
      <c r="B564" s="4"/>
      <c r="C564" s="4"/>
      <c r="D564" s="4"/>
      <c r="E564" s="6"/>
      <c r="F564" s="7"/>
      <c r="G564" s="4"/>
      <c r="H564" s="4"/>
      <c r="I564" s="4"/>
      <c r="J564" s="4"/>
      <c r="K564" s="4"/>
      <c r="L564" s="4"/>
      <c r="M564" s="4"/>
      <c r="N564" s="4"/>
      <c r="O564" s="4"/>
      <c r="P564" s="4"/>
      <c r="Q564" s="4"/>
      <c r="R564" s="4"/>
      <c r="S564" s="4"/>
      <c r="T564" s="4"/>
      <c r="U564" s="4"/>
      <c r="V564" s="4"/>
      <c r="W564" s="4"/>
      <c r="X564" s="4"/>
      <c r="Y564" s="4"/>
    </row>
    <row r="565">
      <c r="A565" s="1"/>
      <c r="B565" s="4"/>
      <c r="C565" s="4"/>
      <c r="D565" s="4"/>
      <c r="E565" s="6"/>
      <c r="F565" s="7"/>
      <c r="G565" s="4"/>
      <c r="H565" s="4"/>
      <c r="I565" s="4"/>
      <c r="J565" s="4"/>
      <c r="K565" s="4"/>
      <c r="L565" s="4"/>
      <c r="M565" s="4"/>
      <c r="N565" s="4"/>
      <c r="O565" s="4"/>
      <c r="P565" s="4"/>
      <c r="Q565" s="4"/>
      <c r="R565" s="4"/>
      <c r="S565" s="4"/>
      <c r="T565" s="4"/>
      <c r="U565" s="4"/>
      <c r="V565" s="4"/>
      <c r="W565" s="4"/>
      <c r="X565" s="4"/>
      <c r="Y565" s="4"/>
    </row>
    <row r="566">
      <c r="A566" s="1"/>
      <c r="B566" s="4"/>
      <c r="C566" s="4"/>
      <c r="D566" s="4"/>
      <c r="E566" s="6"/>
      <c r="F566" s="7"/>
      <c r="G566" s="4"/>
      <c r="H566" s="4"/>
      <c r="I566" s="4"/>
      <c r="J566" s="4"/>
      <c r="K566" s="4"/>
      <c r="L566" s="4"/>
      <c r="M566" s="4"/>
      <c r="N566" s="4"/>
      <c r="O566" s="4"/>
      <c r="P566" s="4"/>
      <c r="Q566" s="4"/>
      <c r="R566" s="4"/>
      <c r="S566" s="4"/>
      <c r="T566" s="4"/>
      <c r="U566" s="4"/>
      <c r="V566" s="4"/>
      <c r="W566" s="4"/>
      <c r="X566" s="4"/>
      <c r="Y566" s="4"/>
    </row>
    <row r="567">
      <c r="A567" s="1"/>
      <c r="B567" s="4"/>
      <c r="C567" s="4"/>
      <c r="D567" s="4"/>
      <c r="E567" s="6"/>
      <c r="F567" s="7"/>
      <c r="G567" s="4"/>
      <c r="H567" s="4"/>
      <c r="I567" s="4"/>
      <c r="J567" s="4"/>
      <c r="K567" s="4"/>
      <c r="L567" s="4"/>
      <c r="M567" s="4"/>
      <c r="N567" s="4"/>
      <c r="O567" s="4"/>
      <c r="P567" s="4"/>
      <c r="Q567" s="4"/>
      <c r="R567" s="4"/>
      <c r="S567" s="4"/>
      <c r="T567" s="4"/>
      <c r="U567" s="4"/>
      <c r="V567" s="4"/>
      <c r="W567" s="4"/>
      <c r="X567" s="4"/>
      <c r="Y567" s="4"/>
    </row>
    <row r="568">
      <c r="A568" s="1"/>
      <c r="B568" s="4"/>
      <c r="C568" s="4"/>
      <c r="D568" s="4"/>
      <c r="E568" s="6"/>
      <c r="F568" s="7"/>
      <c r="G568" s="4"/>
      <c r="H568" s="4"/>
      <c r="I568" s="4"/>
      <c r="J568" s="4"/>
      <c r="K568" s="4"/>
      <c r="L568" s="4"/>
      <c r="M568" s="4"/>
      <c r="N568" s="4"/>
      <c r="O568" s="4"/>
      <c r="P568" s="4"/>
      <c r="Q568" s="4"/>
      <c r="R568" s="4"/>
      <c r="S568" s="4"/>
      <c r="T568" s="4"/>
      <c r="U568" s="4"/>
      <c r="V568" s="4"/>
      <c r="W568" s="4"/>
      <c r="X568" s="4"/>
      <c r="Y568" s="4"/>
    </row>
    <row r="569">
      <c r="A569" s="1"/>
      <c r="B569" s="4"/>
      <c r="C569" s="4"/>
      <c r="D569" s="4"/>
      <c r="E569" s="6"/>
      <c r="F569" s="7"/>
      <c r="G569" s="4"/>
      <c r="H569" s="4"/>
      <c r="I569" s="4"/>
      <c r="J569" s="4"/>
      <c r="K569" s="4"/>
      <c r="L569" s="4"/>
      <c r="M569" s="4"/>
      <c r="N569" s="4"/>
      <c r="O569" s="4"/>
      <c r="P569" s="4"/>
      <c r="Q569" s="4"/>
      <c r="R569" s="4"/>
      <c r="S569" s="4"/>
      <c r="T569" s="4"/>
      <c r="U569" s="4"/>
      <c r="V569" s="4"/>
      <c r="W569" s="4"/>
      <c r="X569" s="4"/>
      <c r="Y569" s="4"/>
    </row>
    <row r="570">
      <c r="A570" s="1"/>
      <c r="B570" s="4"/>
      <c r="C570" s="4"/>
      <c r="D570" s="4"/>
      <c r="E570" s="6"/>
      <c r="F570" s="7"/>
      <c r="G570" s="4"/>
      <c r="H570" s="4"/>
      <c r="I570" s="4"/>
      <c r="J570" s="4"/>
      <c r="K570" s="4"/>
      <c r="L570" s="4"/>
      <c r="M570" s="4"/>
      <c r="N570" s="4"/>
      <c r="O570" s="4"/>
      <c r="P570" s="4"/>
      <c r="Q570" s="4"/>
      <c r="R570" s="4"/>
      <c r="S570" s="4"/>
      <c r="T570" s="4"/>
      <c r="U570" s="4"/>
      <c r="V570" s="4"/>
      <c r="W570" s="4"/>
      <c r="X570" s="4"/>
      <c r="Y570" s="4"/>
    </row>
    <row r="571">
      <c r="A571" s="1"/>
      <c r="B571" s="4"/>
      <c r="C571" s="4"/>
      <c r="D571" s="4"/>
      <c r="E571" s="6"/>
      <c r="F571" s="7"/>
      <c r="G571" s="4"/>
      <c r="H571" s="4"/>
      <c r="I571" s="4"/>
      <c r="J571" s="4"/>
      <c r="K571" s="4"/>
      <c r="L571" s="4"/>
      <c r="M571" s="4"/>
      <c r="N571" s="4"/>
      <c r="O571" s="4"/>
      <c r="P571" s="4"/>
      <c r="Q571" s="4"/>
      <c r="R571" s="4"/>
      <c r="S571" s="4"/>
      <c r="T571" s="4"/>
      <c r="U571" s="4"/>
      <c r="V571" s="4"/>
      <c r="W571" s="4"/>
      <c r="X571" s="4"/>
      <c r="Y571" s="4"/>
    </row>
    <row r="572">
      <c r="A572" s="1"/>
      <c r="B572" s="4"/>
      <c r="C572" s="4"/>
      <c r="D572" s="4"/>
      <c r="E572" s="6"/>
      <c r="F572" s="7"/>
      <c r="G572" s="4"/>
      <c r="H572" s="4"/>
      <c r="I572" s="4"/>
      <c r="J572" s="4"/>
      <c r="K572" s="4"/>
      <c r="L572" s="4"/>
      <c r="M572" s="4"/>
      <c r="N572" s="4"/>
      <c r="O572" s="4"/>
      <c r="P572" s="4"/>
      <c r="Q572" s="4"/>
      <c r="R572" s="4"/>
      <c r="S572" s="4"/>
      <c r="T572" s="4"/>
      <c r="U572" s="4"/>
      <c r="V572" s="4"/>
      <c r="W572" s="4"/>
      <c r="X572" s="4"/>
      <c r="Y572" s="4"/>
    </row>
    <row r="573">
      <c r="A573" s="1"/>
      <c r="B573" s="4"/>
      <c r="C573" s="4"/>
      <c r="D573" s="4"/>
      <c r="E573" s="6"/>
      <c r="F573" s="7"/>
      <c r="G573" s="4"/>
      <c r="H573" s="4"/>
      <c r="I573" s="4"/>
      <c r="J573" s="4"/>
      <c r="K573" s="4"/>
      <c r="L573" s="4"/>
      <c r="M573" s="4"/>
      <c r="N573" s="4"/>
      <c r="O573" s="4"/>
      <c r="P573" s="4"/>
      <c r="Q573" s="4"/>
      <c r="R573" s="4"/>
      <c r="S573" s="4"/>
      <c r="T573" s="4"/>
      <c r="U573" s="4"/>
      <c r="V573" s="4"/>
      <c r="W573" s="4"/>
      <c r="X573" s="4"/>
      <c r="Y573" s="4"/>
    </row>
    <row r="574">
      <c r="A574" s="1"/>
      <c r="B574" s="4"/>
      <c r="C574" s="4"/>
      <c r="D574" s="4"/>
      <c r="E574" s="6"/>
      <c r="F574" s="7"/>
      <c r="G574" s="4"/>
      <c r="H574" s="4"/>
      <c r="I574" s="4"/>
      <c r="J574" s="4"/>
      <c r="K574" s="4"/>
      <c r="L574" s="4"/>
      <c r="M574" s="4"/>
      <c r="N574" s="4"/>
      <c r="O574" s="4"/>
      <c r="P574" s="4"/>
      <c r="Q574" s="4"/>
      <c r="R574" s="4"/>
      <c r="S574" s="4"/>
      <c r="T574" s="4"/>
      <c r="U574" s="4"/>
      <c r="V574" s="4"/>
      <c r="W574" s="4"/>
      <c r="X574" s="4"/>
      <c r="Y574" s="4"/>
    </row>
    <row r="575">
      <c r="A575" s="1"/>
      <c r="B575" s="4"/>
      <c r="C575" s="4"/>
      <c r="D575" s="4"/>
      <c r="E575" s="6"/>
      <c r="F575" s="7"/>
      <c r="G575" s="4"/>
      <c r="H575" s="4"/>
      <c r="I575" s="4"/>
      <c r="J575" s="4"/>
      <c r="K575" s="4"/>
      <c r="L575" s="4"/>
      <c r="M575" s="4"/>
      <c r="N575" s="4"/>
      <c r="O575" s="4"/>
      <c r="P575" s="4"/>
      <c r="Q575" s="4"/>
      <c r="R575" s="4"/>
      <c r="S575" s="4"/>
      <c r="T575" s="4"/>
      <c r="U575" s="4"/>
      <c r="V575" s="4"/>
      <c r="W575" s="4"/>
      <c r="X575" s="4"/>
      <c r="Y575" s="4"/>
    </row>
    <row r="576">
      <c r="A576" s="1"/>
      <c r="B576" s="4"/>
      <c r="C576" s="4"/>
      <c r="D576" s="4"/>
      <c r="E576" s="6"/>
      <c r="F576" s="7"/>
      <c r="G576" s="4"/>
      <c r="H576" s="4"/>
      <c r="I576" s="4"/>
      <c r="J576" s="4"/>
      <c r="K576" s="4"/>
      <c r="L576" s="4"/>
      <c r="M576" s="4"/>
      <c r="N576" s="4"/>
      <c r="O576" s="4"/>
      <c r="P576" s="4"/>
      <c r="Q576" s="4"/>
      <c r="R576" s="4"/>
      <c r="S576" s="4"/>
      <c r="T576" s="4"/>
      <c r="U576" s="4"/>
      <c r="V576" s="4"/>
      <c r="W576" s="4"/>
      <c r="X576" s="4"/>
      <c r="Y576" s="4"/>
    </row>
    <row r="577">
      <c r="A577" s="1"/>
      <c r="B577" s="4"/>
      <c r="C577" s="4"/>
      <c r="D577" s="4"/>
      <c r="E577" s="6"/>
      <c r="F577" s="7"/>
      <c r="G577" s="4"/>
      <c r="H577" s="4"/>
      <c r="I577" s="4"/>
      <c r="J577" s="4"/>
      <c r="K577" s="4"/>
      <c r="L577" s="4"/>
      <c r="M577" s="4"/>
      <c r="N577" s="4"/>
      <c r="O577" s="4"/>
      <c r="P577" s="4"/>
      <c r="Q577" s="4"/>
      <c r="R577" s="4"/>
      <c r="S577" s="4"/>
      <c r="T577" s="4"/>
      <c r="U577" s="4"/>
      <c r="V577" s="4"/>
      <c r="W577" s="4"/>
      <c r="X577" s="4"/>
      <c r="Y577" s="4"/>
    </row>
    <row r="578">
      <c r="A578" s="1"/>
      <c r="B578" s="4"/>
      <c r="C578" s="4"/>
      <c r="D578" s="4"/>
      <c r="E578" s="6"/>
      <c r="F578" s="7"/>
      <c r="G578" s="4"/>
      <c r="H578" s="4"/>
      <c r="I578" s="4"/>
      <c r="J578" s="4"/>
      <c r="K578" s="4"/>
      <c r="L578" s="4"/>
      <c r="M578" s="4"/>
      <c r="N578" s="4"/>
      <c r="O578" s="4"/>
      <c r="P578" s="4"/>
      <c r="Q578" s="4"/>
      <c r="R578" s="4"/>
      <c r="S578" s="4"/>
      <c r="T578" s="4"/>
      <c r="U578" s="4"/>
      <c r="V578" s="4"/>
      <c r="W578" s="4"/>
      <c r="X578" s="4"/>
      <c r="Y578" s="4"/>
    </row>
    <row r="579">
      <c r="A579" s="1"/>
      <c r="B579" s="4"/>
      <c r="C579" s="4"/>
      <c r="D579" s="4"/>
      <c r="E579" s="6"/>
      <c r="F579" s="7"/>
      <c r="G579" s="4"/>
      <c r="H579" s="4"/>
      <c r="I579" s="4"/>
      <c r="J579" s="4"/>
      <c r="K579" s="4"/>
      <c r="L579" s="4"/>
      <c r="M579" s="4"/>
      <c r="N579" s="4"/>
      <c r="O579" s="4"/>
      <c r="P579" s="4"/>
      <c r="Q579" s="4"/>
      <c r="R579" s="4"/>
      <c r="S579" s="4"/>
      <c r="T579" s="4"/>
      <c r="U579" s="4"/>
      <c r="V579" s="4"/>
      <c r="W579" s="4"/>
      <c r="X579" s="4"/>
      <c r="Y579" s="4"/>
    </row>
    <row r="580">
      <c r="A580" s="1"/>
      <c r="B580" s="4"/>
      <c r="C580" s="4"/>
      <c r="D580" s="4"/>
      <c r="E580" s="6"/>
      <c r="F580" s="7"/>
      <c r="G580" s="4"/>
      <c r="H580" s="4"/>
      <c r="I580" s="4"/>
      <c r="J580" s="4"/>
      <c r="K580" s="4"/>
      <c r="L580" s="4"/>
      <c r="M580" s="4"/>
      <c r="N580" s="4"/>
      <c r="O580" s="4"/>
      <c r="P580" s="4"/>
      <c r="Q580" s="4"/>
      <c r="R580" s="4"/>
      <c r="S580" s="4"/>
      <c r="T580" s="4"/>
      <c r="U580" s="4"/>
      <c r="V580" s="4"/>
      <c r="W580" s="4"/>
      <c r="X580" s="4"/>
      <c r="Y580" s="4"/>
    </row>
    <row r="581">
      <c r="A581" s="1"/>
      <c r="B581" s="4"/>
      <c r="C581" s="4"/>
      <c r="D581" s="4"/>
      <c r="E581" s="6"/>
      <c r="F581" s="7"/>
      <c r="G581" s="4"/>
      <c r="H581" s="4"/>
      <c r="I581" s="4"/>
      <c r="J581" s="4"/>
      <c r="K581" s="4"/>
      <c r="L581" s="4"/>
      <c r="M581" s="4"/>
      <c r="N581" s="4"/>
      <c r="O581" s="4"/>
      <c r="P581" s="4"/>
      <c r="Q581" s="4"/>
      <c r="R581" s="4"/>
      <c r="S581" s="4"/>
      <c r="T581" s="4"/>
      <c r="U581" s="4"/>
      <c r="V581" s="4"/>
      <c r="W581" s="4"/>
      <c r="X581" s="4"/>
      <c r="Y581" s="4"/>
    </row>
    <row r="582">
      <c r="A582" s="1"/>
      <c r="B582" s="4"/>
      <c r="C582" s="4"/>
      <c r="D582" s="4"/>
      <c r="E582" s="6"/>
      <c r="F582" s="7"/>
      <c r="G582" s="4"/>
      <c r="H582" s="4"/>
      <c r="I582" s="4"/>
      <c r="J582" s="4"/>
      <c r="K582" s="4"/>
      <c r="L582" s="4"/>
      <c r="M582" s="4"/>
      <c r="N582" s="4"/>
      <c r="O582" s="4"/>
      <c r="P582" s="4"/>
      <c r="Q582" s="4"/>
      <c r="R582" s="4"/>
      <c r="S582" s="4"/>
      <c r="T582" s="4"/>
      <c r="U582" s="4"/>
      <c r="V582" s="4"/>
      <c r="W582" s="4"/>
      <c r="X582" s="4"/>
      <c r="Y582" s="4"/>
    </row>
    <row r="583">
      <c r="A583" s="1"/>
      <c r="B583" s="4"/>
      <c r="C583" s="4"/>
      <c r="D583" s="4"/>
      <c r="E583" s="6"/>
      <c r="F583" s="7"/>
      <c r="G583" s="4"/>
      <c r="H583" s="4"/>
      <c r="I583" s="4"/>
      <c r="J583" s="4"/>
      <c r="K583" s="4"/>
      <c r="L583" s="4"/>
      <c r="M583" s="4"/>
      <c r="N583" s="4"/>
      <c r="O583" s="4"/>
      <c r="P583" s="4"/>
      <c r="Q583" s="4"/>
      <c r="R583" s="4"/>
      <c r="S583" s="4"/>
      <c r="T583" s="4"/>
      <c r="U583" s="4"/>
      <c r="V583" s="4"/>
      <c r="W583" s="4"/>
      <c r="X583" s="4"/>
      <c r="Y583" s="4"/>
    </row>
    <row r="584">
      <c r="A584" s="1"/>
      <c r="B584" s="4"/>
      <c r="C584" s="4"/>
      <c r="D584" s="4"/>
      <c r="E584" s="6"/>
      <c r="F584" s="7"/>
      <c r="G584" s="4"/>
      <c r="H584" s="4"/>
      <c r="I584" s="4"/>
      <c r="J584" s="4"/>
      <c r="K584" s="4"/>
      <c r="L584" s="4"/>
      <c r="M584" s="4"/>
      <c r="N584" s="4"/>
      <c r="O584" s="4"/>
      <c r="P584" s="4"/>
      <c r="Q584" s="4"/>
      <c r="R584" s="4"/>
      <c r="S584" s="4"/>
      <c r="T584" s="4"/>
      <c r="U584" s="4"/>
      <c r="V584" s="4"/>
      <c r="W584" s="4"/>
      <c r="X584" s="4"/>
      <c r="Y584" s="4"/>
    </row>
    <row r="585">
      <c r="A585" s="1"/>
      <c r="B585" s="4"/>
      <c r="C585" s="4"/>
      <c r="D585" s="4"/>
      <c r="E585" s="6"/>
      <c r="F585" s="7"/>
      <c r="G585" s="4"/>
      <c r="H585" s="4"/>
      <c r="I585" s="4"/>
      <c r="J585" s="4"/>
      <c r="K585" s="4"/>
      <c r="L585" s="4"/>
      <c r="M585" s="4"/>
      <c r="N585" s="4"/>
      <c r="O585" s="4"/>
      <c r="P585" s="4"/>
      <c r="Q585" s="4"/>
      <c r="R585" s="4"/>
      <c r="S585" s="4"/>
      <c r="T585" s="4"/>
      <c r="U585" s="4"/>
      <c r="V585" s="4"/>
      <c r="W585" s="4"/>
      <c r="X585" s="4"/>
      <c r="Y585" s="4"/>
    </row>
    <row r="586">
      <c r="A586" s="1"/>
      <c r="B586" s="4"/>
      <c r="C586" s="4"/>
      <c r="D586" s="4"/>
      <c r="E586" s="6"/>
      <c r="F586" s="7"/>
      <c r="G586" s="4"/>
      <c r="H586" s="4"/>
      <c r="I586" s="4"/>
      <c r="J586" s="4"/>
      <c r="K586" s="4"/>
      <c r="L586" s="4"/>
      <c r="M586" s="4"/>
      <c r="N586" s="4"/>
      <c r="O586" s="4"/>
      <c r="P586" s="4"/>
      <c r="Q586" s="4"/>
      <c r="R586" s="4"/>
      <c r="S586" s="4"/>
      <c r="T586" s="4"/>
      <c r="U586" s="4"/>
      <c r="V586" s="4"/>
      <c r="W586" s="4"/>
      <c r="X586" s="4"/>
      <c r="Y586" s="4"/>
    </row>
    <row r="587">
      <c r="A587" s="1"/>
      <c r="B587" s="4"/>
      <c r="C587" s="4"/>
      <c r="D587" s="4"/>
      <c r="E587" s="6"/>
      <c r="F587" s="7"/>
      <c r="G587" s="4"/>
      <c r="H587" s="4"/>
      <c r="I587" s="4"/>
      <c r="J587" s="4"/>
      <c r="K587" s="4"/>
      <c r="L587" s="4"/>
      <c r="M587" s="4"/>
      <c r="N587" s="4"/>
      <c r="O587" s="4"/>
      <c r="P587" s="4"/>
      <c r="Q587" s="4"/>
      <c r="R587" s="4"/>
      <c r="S587" s="4"/>
      <c r="T587" s="4"/>
      <c r="U587" s="4"/>
      <c r="V587" s="4"/>
      <c r="W587" s="4"/>
      <c r="X587" s="4"/>
      <c r="Y587" s="4"/>
    </row>
    <row r="588">
      <c r="A588" s="1"/>
      <c r="B588" s="4"/>
      <c r="C588" s="4"/>
      <c r="D588" s="4"/>
      <c r="E588" s="6"/>
      <c r="F588" s="7"/>
      <c r="G588" s="4"/>
      <c r="H588" s="4"/>
      <c r="I588" s="4"/>
      <c r="J588" s="4"/>
      <c r="K588" s="4"/>
      <c r="L588" s="4"/>
      <c r="M588" s="4"/>
      <c r="N588" s="4"/>
      <c r="O588" s="4"/>
      <c r="P588" s="4"/>
      <c r="Q588" s="4"/>
      <c r="R588" s="4"/>
      <c r="S588" s="4"/>
      <c r="T588" s="4"/>
      <c r="U588" s="4"/>
      <c r="V588" s="4"/>
      <c r="W588" s="4"/>
      <c r="X588" s="4"/>
      <c r="Y588" s="4"/>
    </row>
    <row r="589">
      <c r="A589" s="1"/>
      <c r="B589" s="4"/>
      <c r="C589" s="4"/>
      <c r="D589" s="4"/>
      <c r="E589" s="6"/>
      <c r="F589" s="7"/>
      <c r="G589" s="4"/>
      <c r="H589" s="4"/>
      <c r="I589" s="4"/>
      <c r="J589" s="4"/>
      <c r="K589" s="4"/>
      <c r="L589" s="4"/>
      <c r="M589" s="4"/>
      <c r="N589" s="4"/>
      <c r="O589" s="4"/>
      <c r="P589" s="4"/>
      <c r="Q589" s="4"/>
      <c r="R589" s="4"/>
      <c r="S589" s="4"/>
      <c r="T589" s="4"/>
      <c r="U589" s="4"/>
      <c r="V589" s="4"/>
      <c r="W589" s="4"/>
      <c r="X589" s="4"/>
      <c r="Y589" s="4"/>
    </row>
    <row r="590">
      <c r="A590" s="1"/>
      <c r="B590" s="4"/>
      <c r="C590" s="4"/>
      <c r="D590" s="4"/>
      <c r="E590" s="6"/>
      <c r="F590" s="7"/>
      <c r="G590" s="4"/>
      <c r="H590" s="4"/>
      <c r="I590" s="4"/>
      <c r="J590" s="4"/>
      <c r="K590" s="4"/>
      <c r="L590" s="4"/>
      <c r="M590" s="4"/>
      <c r="N590" s="4"/>
      <c r="O590" s="4"/>
      <c r="P590" s="4"/>
      <c r="Q590" s="4"/>
      <c r="R590" s="4"/>
      <c r="S590" s="4"/>
      <c r="T590" s="4"/>
      <c r="U590" s="4"/>
      <c r="V590" s="4"/>
      <c r="W590" s="4"/>
      <c r="X590" s="4"/>
      <c r="Y590" s="4"/>
    </row>
    <row r="591">
      <c r="A591" s="1"/>
      <c r="B591" s="4"/>
      <c r="C591" s="4"/>
      <c r="D591" s="4"/>
      <c r="E591" s="6"/>
      <c r="F591" s="7"/>
      <c r="G591" s="4"/>
      <c r="H591" s="4"/>
      <c r="I591" s="4"/>
      <c r="J591" s="4"/>
      <c r="K591" s="4"/>
      <c r="L591" s="4"/>
      <c r="M591" s="4"/>
      <c r="N591" s="4"/>
      <c r="O591" s="4"/>
      <c r="P591" s="4"/>
      <c r="Q591" s="4"/>
      <c r="R591" s="4"/>
      <c r="S591" s="4"/>
      <c r="T591" s="4"/>
      <c r="U591" s="4"/>
      <c r="V591" s="4"/>
      <c r="W591" s="4"/>
      <c r="X591" s="4"/>
      <c r="Y591" s="4"/>
    </row>
    <row r="592">
      <c r="A592" s="1"/>
      <c r="B592" s="4"/>
      <c r="C592" s="4"/>
      <c r="D592" s="4"/>
      <c r="E592" s="6"/>
      <c r="F592" s="7"/>
      <c r="G592" s="4"/>
      <c r="H592" s="4"/>
      <c r="I592" s="4"/>
      <c r="J592" s="4"/>
      <c r="K592" s="4"/>
      <c r="L592" s="4"/>
      <c r="M592" s="4"/>
      <c r="N592" s="4"/>
      <c r="O592" s="4"/>
      <c r="P592" s="4"/>
      <c r="Q592" s="4"/>
      <c r="R592" s="4"/>
      <c r="S592" s="4"/>
      <c r="T592" s="4"/>
      <c r="U592" s="4"/>
      <c r="V592" s="4"/>
      <c r="W592" s="4"/>
      <c r="X592" s="4"/>
      <c r="Y592" s="4"/>
    </row>
    <row r="593">
      <c r="A593" s="1"/>
      <c r="B593" s="4"/>
      <c r="C593" s="4"/>
      <c r="D593" s="4"/>
      <c r="E593" s="6"/>
      <c r="F593" s="7"/>
      <c r="G593" s="4"/>
      <c r="H593" s="4"/>
      <c r="I593" s="4"/>
      <c r="J593" s="4"/>
      <c r="K593" s="4"/>
      <c r="L593" s="4"/>
      <c r="M593" s="4"/>
      <c r="N593" s="4"/>
      <c r="O593" s="4"/>
      <c r="P593" s="4"/>
      <c r="Q593" s="4"/>
      <c r="R593" s="4"/>
      <c r="S593" s="4"/>
      <c r="T593" s="4"/>
      <c r="U593" s="4"/>
      <c r="V593" s="4"/>
      <c r="W593" s="4"/>
      <c r="X593" s="4"/>
      <c r="Y593" s="4"/>
    </row>
    <row r="594">
      <c r="A594" s="1"/>
      <c r="B594" s="4"/>
      <c r="C594" s="4"/>
      <c r="D594" s="4"/>
      <c r="E594" s="6"/>
      <c r="F594" s="7"/>
      <c r="G594" s="4"/>
      <c r="H594" s="4"/>
      <c r="I594" s="4"/>
      <c r="J594" s="4"/>
      <c r="K594" s="4"/>
      <c r="L594" s="4"/>
      <c r="M594" s="4"/>
      <c r="N594" s="4"/>
      <c r="O594" s="4"/>
      <c r="P594" s="4"/>
      <c r="Q594" s="4"/>
      <c r="R594" s="4"/>
      <c r="S594" s="4"/>
      <c r="T594" s="4"/>
      <c r="U594" s="4"/>
      <c r="V594" s="4"/>
      <c r="W594" s="4"/>
      <c r="X594" s="4"/>
      <c r="Y594" s="4"/>
    </row>
    <row r="595">
      <c r="A595" s="1"/>
      <c r="B595" s="4"/>
      <c r="C595" s="4"/>
      <c r="D595" s="4"/>
      <c r="E595" s="6"/>
      <c r="F595" s="7"/>
      <c r="G595" s="4"/>
      <c r="H595" s="4"/>
      <c r="I595" s="4"/>
      <c r="J595" s="4"/>
      <c r="K595" s="4"/>
      <c r="L595" s="4"/>
      <c r="M595" s="4"/>
      <c r="N595" s="4"/>
      <c r="O595" s="4"/>
      <c r="P595" s="4"/>
      <c r="Q595" s="4"/>
      <c r="R595" s="4"/>
      <c r="S595" s="4"/>
      <c r="T595" s="4"/>
      <c r="U595" s="4"/>
      <c r="V595" s="4"/>
      <c r="W595" s="4"/>
      <c r="X595" s="4"/>
      <c r="Y595" s="4"/>
    </row>
    <row r="596">
      <c r="A596" s="1"/>
      <c r="B596" s="4"/>
      <c r="C596" s="4"/>
      <c r="D596" s="4"/>
      <c r="E596" s="6"/>
      <c r="F596" s="7"/>
      <c r="G596" s="4"/>
      <c r="H596" s="4"/>
      <c r="I596" s="4"/>
      <c r="J596" s="4"/>
      <c r="K596" s="4"/>
      <c r="L596" s="4"/>
      <c r="M596" s="4"/>
      <c r="N596" s="4"/>
      <c r="O596" s="4"/>
      <c r="P596" s="4"/>
      <c r="Q596" s="4"/>
      <c r="R596" s="4"/>
      <c r="S596" s="4"/>
      <c r="T596" s="4"/>
      <c r="U596" s="4"/>
      <c r="V596" s="4"/>
      <c r="W596" s="4"/>
      <c r="X596" s="4"/>
      <c r="Y596" s="4"/>
    </row>
    <row r="597">
      <c r="A597" s="1"/>
      <c r="B597" s="4"/>
      <c r="C597" s="4"/>
      <c r="D597" s="4"/>
      <c r="E597" s="6"/>
      <c r="F597" s="7"/>
      <c r="G597" s="4"/>
      <c r="H597" s="4"/>
      <c r="I597" s="4"/>
      <c r="J597" s="4"/>
      <c r="K597" s="4"/>
      <c r="L597" s="4"/>
      <c r="M597" s="4"/>
      <c r="N597" s="4"/>
      <c r="O597" s="4"/>
      <c r="P597" s="4"/>
      <c r="Q597" s="4"/>
      <c r="R597" s="4"/>
      <c r="S597" s="4"/>
      <c r="T597" s="4"/>
      <c r="U597" s="4"/>
      <c r="V597" s="4"/>
      <c r="W597" s="4"/>
      <c r="X597" s="4"/>
      <c r="Y597" s="4"/>
    </row>
    <row r="598">
      <c r="A598" s="1"/>
      <c r="B598" s="4"/>
      <c r="C598" s="4"/>
      <c r="D598" s="4"/>
      <c r="E598" s="6"/>
      <c r="F598" s="7"/>
      <c r="G598" s="4"/>
      <c r="H598" s="4"/>
      <c r="I598" s="4"/>
      <c r="J598" s="4"/>
      <c r="K598" s="4"/>
      <c r="L598" s="4"/>
      <c r="M598" s="4"/>
      <c r="N598" s="4"/>
      <c r="O598" s="4"/>
      <c r="P598" s="4"/>
      <c r="Q598" s="4"/>
      <c r="R598" s="4"/>
      <c r="S598" s="4"/>
      <c r="T598" s="4"/>
      <c r="U598" s="4"/>
      <c r="V598" s="4"/>
      <c r="W598" s="4"/>
      <c r="X598" s="4"/>
      <c r="Y598" s="4"/>
    </row>
    <row r="599">
      <c r="A599" s="1"/>
      <c r="B599" s="4"/>
      <c r="C599" s="4"/>
      <c r="D599" s="4"/>
      <c r="E599" s="6"/>
      <c r="F599" s="7"/>
      <c r="G599" s="4"/>
      <c r="H599" s="4"/>
      <c r="I599" s="4"/>
      <c r="J599" s="4"/>
      <c r="K599" s="4"/>
      <c r="L599" s="4"/>
      <c r="M599" s="4"/>
      <c r="N599" s="4"/>
      <c r="O599" s="4"/>
      <c r="P599" s="4"/>
      <c r="Q599" s="4"/>
      <c r="R599" s="4"/>
      <c r="S599" s="4"/>
      <c r="T599" s="4"/>
      <c r="U599" s="4"/>
      <c r="V599" s="4"/>
      <c r="W599" s="4"/>
      <c r="X599" s="4"/>
      <c r="Y599" s="4"/>
    </row>
    <row r="600">
      <c r="A600" s="1"/>
      <c r="B600" s="4"/>
      <c r="C600" s="4"/>
      <c r="D600" s="4"/>
      <c r="E600" s="6"/>
      <c r="F600" s="7"/>
      <c r="G600" s="4"/>
      <c r="H600" s="4"/>
      <c r="I600" s="4"/>
      <c r="J600" s="4"/>
      <c r="K600" s="4"/>
      <c r="L600" s="4"/>
      <c r="M600" s="4"/>
      <c r="N600" s="4"/>
      <c r="O600" s="4"/>
      <c r="P600" s="4"/>
      <c r="Q600" s="4"/>
      <c r="R600" s="4"/>
      <c r="S600" s="4"/>
      <c r="T600" s="4"/>
      <c r="U600" s="4"/>
      <c r="V600" s="4"/>
      <c r="W600" s="4"/>
      <c r="X600" s="4"/>
      <c r="Y600" s="4"/>
    </row>
    <row r="601">
      <c r="A601" s="1"/>
      <c r="B601" s="4"/>
      <c r="C601" s="4"/>
      <c r="D601" s="4"/>
      <c r="E601" s="6"/>
      <c r="F601" s="7"/>
      <c r="G601" s="4"/>
      <c r="H601" s="4"/>
      <c r="I601" s="4"/>
      <c r="J601" s="4"/>
      <c r="K601" s="4"/>
      <c r="L601" s="4"/>
      <c r="M601" s="4"/>
      <c r="N601" s="4"/>
      <c r="O601" s="4"/>
      <c r="P601" s="4"/>
      <c r="Q601" s="4"/>
      <c r="R601" s="4"/>
      <c r="S601" s="4"/>
      <c r="T601" s="4"/>
      <c r="U601" s="4"/>
      <c r="V601" s="4"/>
      <c r="W601" s="4"/>
      <c r="X601" s="4"/>
      <c r="Y601" s="4"/>
    </row>
    <row r="602">
      <c r="A602" s="1"/>
      <c r="B602" s="4"/>
      <c r="C602" s="4"/>
      <c r="D602" s="4"/>
      <c r="E602" s="6"/>
      <c r="F602" s="7"/>
      <c r="G602" s="4"/>
      <c r="H602" s="4"/>
      <c r="I602" s="4"/>
      <c r="J602" s="4"/>
      <c r="K602" s="4"/>
      <c r="L602" s="4"/>
      <c r="M602" s="4"/>
      <c r="N602" s="4"/>
      <c r="O602" s="4"/>
      <c r="P602" s="4"/>
      <c r="Q602" s="4"/>
      <c r="R602" s="4"/>
      <c r="S602" s="4"/>
      <c r="T602" s="4"/>
      <c r="U602" s="4"/>
      <c r="V602" s="4"/>
      <c r="W602" s="4"/>
      <c r="X602" s="4"/>
      <c r="Y602" s="4"/>
    </row>
    <row r="603">
      <c r="A603" s="1"/>
      <c r="B603" s="4"/>
      <c r="C603" s="4"/>
      <c r="D603" s="4"/>
      <c r="E603" s="6"/>
      <c r="F603" s="7"/>
      <c r="G603" s="4"/>
      <c r="H603" s="4"/>
      <c r="I603" s="4"/>
      <c r="J603" s="4"/>
      <c r="K603" s="4"/>
      <c r="L603" s="4"/>
      <c r="M603" s="4"/>
      <c r="N603" s="4"/>
      <c r="O603" s="4"/>
      <c r="P603" s="4"/>
      <c r="Q603" s="4"/>
      <c r="R603" s="4"/>
      <c r="S603" s="4"/>
      <c r="T603" s="4"/>
      <c r="U603" s="4"/>
      <c r="V603" s="4"/>
      <c r="W603" s="4"/>
      <c r="X603" s="4"/>
      <c r="Y603" s="4"/>
    </row>
    <row r="604">
      <c r="A604" s="1"/>
      <c r="B604" s="4"/>
      <c r="C604" s="4"/>
      <c r="D604" s="4"/>
      <c r="E604" s="6"/>
      <c r="F604" s="7"/>
      <c r="G604" s="4"/>
      <c r="H604" s="4"/>
      <c r="I604" s="4"/>
      <c r="J604" s="4"/>
      <c r="K604" s="4"/>
      <c r="L604" s="4"/>
      <c r="M604" s="4"/>
      <c r="N604" s="4"/>
      <c r="O604" s="4"/>
      <c r="P604" s="4"/>
      <c r="Q604" s="4"/>
      <c r="R604" s="4"/>
      <c r="S604" s="4"/>
      <c r="T604" s="4"/>
      <c r="U604" s="4"/>
      <c r="V604" s="4"/>
      <c r="W604" s="4"/>
      <c r="X604" s="4"/>
      <c r="Y604" s="4"/>
    </row>
    <row r="605">
      <c r="A605" s="1"/>
      <c r="B605" s="4"/>
      <c r="C605" s="4"/>
      <c r="D605" s="4"/>
      <c r="E605" s="6"/>
      <c r="F605" s="7"/>
      <c r="G605" s="4"/>
      <c r="H605" s="4"/>
      <c r="I605" s="4"/>
      <c r="J605" s="4"/>
      <c r="K605" s="4"/>
      <c r="L605" s="4"/>
      <c r="M605" s="4"/>
      <c r="N605" s="4"/>
      <c r="O605" s="4"/>
      <c r="P605" s="4"/>
      <c r="Q605" s="4"/>
      <c r="R605" s="4"/>
      <c r="S605" s="4"/>
      <c r="T605" s="4"/>
      <c r="U605" s="4"/>
      <c r="V605" s="4"/>
      <c r="W605" s="4"/>
      <c r="X605" s="4"/>
      <c r="Y605" s="4"/>
    </row>
    <row r="606">
      <c r="A606" s="1"/>
      <c r="B606" s="4"/>
      <c r="C606" s="4"/>
      <c r="D606" s="4"/>
      <c r="E606" s="6"/>
      <c r="F606" s="7"/>
      <c r="G606" s="4"/>
      <c r="H606" s="4"/>
      <c r="I606" s="4"/>
      <c r="J606" s="4"/>
      <c r="K606" s="4"/>
      <c r="L606" s="4"/>
      <c r="M606" s="4"/>
      <c r="N606" s="4"/>
      <c r="O606" s="4"/>
      <c r="P606" s="4"/>
      <c r="Q606" s="4"/>
      <c r="R606" s="4"/>
      <c r="S606" s="4"/>
      <c r="T606" s="4"/>
      <c r="U606" s="4"/>
      <c r="V606" s="4"/>
      <c r="W606" s="4"/>
      <c r="X606" s="4"/>
      <c r="Y606" s="4"/>
    </row>
    <row r="607">
      <c r="A607" s="1"/>
      <c r="B607" s="4"/>
      <c r="C607" s="4"/>
      <c r="D607" s="4"/>
      <c r="E607" s="6"/>
      <c r="F607" s="7"/>
      <c r="G607" s="4"/>
      <c r="H607" s="4"/>
      <c r="I607" s="4"/>
      <c r="J607" s="4"/>
      <c r="K607" s="4"/>
      <c r="L607" s="4"/>
      <c r="M607" s="4"/>
      <c r="N607" s="4"/>
      <c r="O607" s="4"/>
      <c r="P607" s="4"/>
      <c r="Q607" s="4"/>
      <c r="R607" s="4"/>
      <c r="S607" s="4"/>
      <c r="T607" s="4"/>
      <c r="U607" s="4"/>
      <c r="V607" s="4"/>
      <c r="W607" s="4"/>
      <c r="X607" s="4"/>
      <c r="Y607" s="4"/>
    </row>
    <row r="608">
      <c r="A608" s="1"/>
      <c r="B608" s="4"/>
      <c r="C608" s="4"/>
      <c r="D608" s="4"/>
      <c r="E608" s="6"/>
      <c r="F608" s="7"/>
      <c r="G608" s="4"/>
      <c r="H608" s="4"/>
      <c r="I608" s="4"/>
      <c r="J608" s="4"/>
      <c r="K608" s="4"/>
      <c r="L608" s="4"/>
      <c r="M608" s="4"/>
      <c r="N608" s="4"/>
      <c r="O608" s="4"/>
      <c r="P608" s="4"/>
      <c r="Q608" s="4"/>
      <c r="R608" s="4"/>
      <c r="S608" s="4"/>
      <c r="T608" s="4"/>
      <c r="U608" s="4"/>
      <c r="V608" s="4"/>
      <c r="W608" s="4"/>
      <c r="X608" s="4"/>
      <c r="Y608" s="4"/>
    </row>
    <row r="609">
      <c r="A609" s="1"/>
      <c r="B609" s="4"/>
      <c r="C609" s="4"/>
      <c r="D609" s="4"/>
      <c r="E609" s="6"/>
      <c r="F609" s="7"/>
      <c r="G609" s="4"/>
      <c r="H609" s="4"/>
      <c r="I609" s="4"/>
      <c r="J609" s="4"/>
      <c r="K609" s="4"/>
      <c r="L609" s="4"/>
      <c r="M609" s="4"/>
      <c r="N609" s="4"/>
      <c r="O609" s="4"/>
      <c r="P609" s="4"/>
      <c r="Q609" s="4"/>
      <c r="R609" s="4"/>
      <c r="S609" s="4"/>
      <c r="T609" s="4"/>
      <c r="U609" s="4"/>
      <c r="V609" s="4"/>
      <c r="W609" s="4"/>
      <c r="X609" s="4"/>
      <c r="Y609" s="4"/>
    </row>
    <row r="610">
      <c r="A610" s="1"/>
      <c r="B610" s="4"/>
      <c r="C610" s="4"/>
      <c r="D610" s="4"/>
      <c r="E610" s="6"/>
      <c r="F610" s="7"/>
      <c r="G610" s="4"/>
      <c r="H610" s="4"/>
      <c r="I610" s="4"/>
      <c r="J610" s="4"/>
      <c r="K610" s="4"/>
      <c r="L610" s="4"/>
      <c r="M610" s="4"/>
      <c r="N610" s="4"/>
      <c r="O610" s="4"/>
      <c r="P610" s="4"/>
      <c r="Q610" s="4"/>
      <c r="R610" s="4"/>
      <c r="S610" s="4"/>
      <c r="T610" s="4"/>
      <c r="U610" s="4"/>
      <c r="V610" s="4"/>
      <c r="W610" s="4"/>
      <c r="X610" s="4"/>
      <c r="Y610" s="4"/>
    </row>
    <row r="611">
      <c r="A611" s="1"/>
      <c r="B611" s="4"/>
      <c r="C611" s="4"/>
      <c r="D611" s="4"/>
      <c r="E611" s="6"/>
      <c r="F611" s="7"/>
      <c r="G611" s="4"/>
      <c r="H611" s="4"/>
      <c r="I611" s="4"/>
      <c r="J611" s="4"/>
      <c r="K611" s="4"/>
      <c r="L611" s="4"/>
      <c r="M611" s="4"/>
      <c r="N611" s="4"/>
      <c r="O611" s="4"/>
      <c r="P611" s="4"/>
      <c r="Q611" s="4"/>
      <c r="R611" s="4"/>
      <c r="S611" s="4"/>
      <c r="T611" s="4"/>
      <c r="U611" s="4"/>
      <c r="V611" s="4"/>
      <c r="W611" s="4"/>
      <c r="X611" s="4"/>
      <c r="Y611" s="4"/>
    </row>
    <row r="612">
      <c r="A612" s="1"/>
      <c r="B612" s="4"/>
      <c r="C612" s="4"/>
      <c r="D612" s="4"/>
      <c r="E612" s="6"/>
      <c r="F612" s="7"/>
      <c r="G612" s="4"/>
      <c r="H612" s="4"/>
      <c r="I612" s="4"/>
      <c r="J612" s="4"/>
      <c r="K612" s="4"/>
      <c r="L612" s="4"/>
      <c r="M612" s="4"/>
      <c r="N612" s="4"/>
      <c r="O612" s="4"/>
      <c r="P612" s="4"/>
      <c r="Q612" s="4"/>
      <c r="R612" s="4"/>
      <c r="S612" s="4"/>
      <c r="T612" s="4"/>
      <c r="U612" s="4"/>
      <c r="V612" s="4"/>
      <c r="W612" s="4"/>
      <c r="X612" s="4"/>
      <c r="Y612" s="4"/>
    </row>
    <row r="613">
      <c r="A613" s="1"/>
      <c r="B613" s="4"/>
      <c r="C613" s="4"/>
      <c r="D613" s="4"/>
      <c r="E613" s="6"/>
      <c r="F613" s="7"/>
      <c r="G613" s="4"/>
      <c r="H613" s="4"/>
      <c r="I613" s="4"/>
      <c r="J613" s="4"/>
      <c r="K613" s="4"/>
      <c r="L613" s="4"/>
      <c r="M613" s="4"/>
      <c r="N613" s="4"/>
      <c r="O613" s="4"/>
      <c r="P613" s="4"/>
      <c r="Q613" s="4"/>
      <c r="R613" s="4"/>
      <c r="S613" s="4"/>
      <c r="T613" s="4"/>
      <c r="U613" s="4"/>
      <c r="V613" s="4"/>
      <c r="W613" s="4"/>
      <c r="X613" s="4"/>
      <c r="Y613" s="4"/>
    </row>
    <row r="614">
      <c r="A614" s="1"/>
      <c r="B614" s="4"/>
      <c r="C614" s="4"/>
      <c r="D614" s="4"/>
      <c r="E614" s="6"/>
      <c r="F614" s="7"/>
      <c r="G614" s="4"/>
      <c r="H614" s="4"/>
      <c r="I614" s="4"/>
      <c r="J614" s="4"/>
      <c r="K614" s="4"/>
      <c r="L614" s="4"/>
      <c r="M614" s="4"/>
      <c r="N614" s="4"/>
      <c r="O614" s="4"/>
      <c r="P614" s="4"/>
      <c r="Q614" s="4"/>
      <c r="R614" s="4"/>
      <c r="S614" s="4"/>
      <c r="T614" s="4"/>
      <c r="U614" s="4"/>
      <c r="V614" s="4"/>
      <c r="W614" s="4"/>
      <c r="X614" s="4"/>
      <c r="Y614" s="4"/>
    </row>
    <row r="615">
      <c r="A615" s="1"/>
      <c r="B615" s="4"/>
      <c r="C615" s="4"/>
      <c r="D615" s="4"/>
      <c r="E615" s="6"/>
      <c r="F615" s="7"/>
      <c r="G615" s="4"/>
      <c r="H615" s="4"/>
      <c r="I615" s="4"/>
      <c r="J615" s="4"/>
      <c r="K615" s="4"/>
      <c r="L615" s="4"/>
      <c r="M615" s="4"/>
      <c r="N615" s="4"/>
      <c r="O615" s="4"/>
      <c r="P615" s="4"/>
      <c r="Q615" s="4"/>
      <c r="R615" s="4"/>
      <c r="S615" s="4"/>
      <c r="T615" s="4"/>
      <c r="U615" s="4"/>
      <c r="V615" s="4"/>
      <c r="W615" s="4"/>
      <c r="X615" s="4"/>
      <c r="Y615" s="4"/>
    </row>
    <row r="616">
      <c r="A616" s="1"/>
      <c r="B616" s="4"/>
      <c r="C616" s="4"/>
      <c r="D616" s="4"/>
      <c r="E616" s="6"/>
      <c r="F616" s="7"/>
      <c r="G616" s="4"/>
      <c r="H616" s="4"/>
      <c r="I616" s="4"/>
      <c r="J616" s="4"/>
      <c r="K616" s="4"/>
      <c r="L616" s="4"/>
      <c r="M616" s="4"/>
      <c r="N616" s="4"/>
      <c r="O616" s="4"/>
      <c r="P616" s="4"/>
      <c r="Q616" s="4"/>
      <c r="R616" s="4"/>
      <c r="S616" s="4"/>
      <c r="T616" s="4"/>
      <c r="U616" s="4"/>
      <c r="V616" s="4"/>
      <c r="W616" s="4"/>
      <c r="X616" s="4"/>
      <c r="Y616" s="4"/>
    </row>
    <row r="617">
      <c r="A617" s="1"/>
      <c r="B617" s="4"/>
      <c r="C617" s="4"/>
      <c r="D617" s="4"/>
      <c r="E617" s="6"/>
      <c r="F617" s="7"/>
      <c r="G617" s="4"/>
      <c r="H617" s="4"/>
      <c r="I617" s="4"/>
      <c r="J617" s="4"/>
      <c r="K617" s="4"/>
      <c r="L617" s="4"/>
      <c r="M617" s="4"/>
      <c r="N617" s="4"/>
      <c r="O617" s="4"/>
      <c r="P617" s="4"/>
      <c r="Q617" s="4"/>
      <c r="R617" s="4"/>
      <c r="S617" s="4"/>
      <c r="T617" s="4"/>
      <c r="U617" s="4"/>
      <c r="V617" s="4"/>
      <c r="W617" s="4"/>
      <c r="X617" s="4"/>
      <c r="Y617" s="4"/>
    </row>
    <row r="618">
      <c r="A618" s="1"/>
      <c r="B618" s="4"/>
      <c r="C618" s="4"/>
      <c r="D618" s="4"/>
      <c r="E618" s="6"/>
      <c r="F618" s="7"/>
      <c r="G618" s="4"/>
      <c r="H618" s="4"/>
      <c r="I618" s="4"/>
      <c r="J618" s="4"/>
      <c r="K618" s="4"/>
      <c r="L618" s="4"/>
      <c r="M618" s="4"/>
      <c r="N618" s="4"/>
      <c r="O618" s="4"/>
      <c r="P618" s="4"/>
      <c r="Q618" s="4"/>
      <c r="R618" s="4"/>
      <c r="S618" s="4"/>
      <c r="T618" s="4"/>
      <c r="U618" s="4"/>
      <c r="V618" s="4"/>
      <c r="W618" s="4"/>
      <c r="X618" s="4"/>
      <c r="Y618" s="4"/>
    </row>
    <row r="619">
      <c r="A619" s="1"/>
      <c r="B619" s="4"/>
      <c r="C619" s="4"/>
      <c r="D619" s="4"/>
      <c r="E619" s="6"/>
      <c r="F619" s="7"/>
      <c r="G619" s="4"/>
      <c r="H619" s="4"/>
      <c r="I619" s="4"/>
      <c r="J619" s="4"/>
      <c r="K619" s="4"/>
      <c r="L619" s="4"/>
      <c r="M619" s="4"/>
      <c r="N619" s="4"/>
      <c r="O619" s="4"/>
      <c r="P619" s="4"/>
      <c r="Q619" s="4"/>
      <c r="R619" s="4"/>
      <c r="S619" s="4"/>
      <c r="T619" s="4"/>
      <c r="U619" s="4"/>
      <c r="V619" s="4"/>
      <c r="W619" s="4"/>
      <c r="X619" s="4"/>
      <c r="Y619" s="4"/>
    </row>
    <row r="620">
      <c r="A620" s="1"/>
      <c r="B620" s="4"/>
      <c r="C620" s="4"/>
      <c r="D620" s="4"/>
      <c r="E620" s="6"/>
      <c r="F620" s="7"/>
      <c r="G620" s="4"/>
      <c r="H620" s="4"/>
      <c r="I620" s="4"/>
      <c r="J620" s="4"/>
      <c r="K620" s="4"/>
      <c r="L620" s="4"/>
      <c r="M620" s="4"/>
      <c r="N620" s="4"/>
      <c r="O620" s="4"/>
      <c r="P620" s="4"/>
      <c r="Q620" s="4"/>
      <c r="R620" s="4"/>
      <c r="S620" s="4"/>
      <c r="T620" s="4"/>
      <c r="U620" s="4"/>
      <c r="V620" s="4"/>
      <c r="W620" s="4"/>
      <c r="X620" s="4"/>
      <c r="Y620" s="4"/>
    </row>
    <row r="621">
      <c r="A621" s="1"/>
      <c r="B621" s="4"/>
      <c r="C621" s="4"/>
      <c r="D621" s="4"/>
      <c r="E621" s="6"/>
      <c r="F621" s="7"/>
      <c r="G621" s="4"/>
      <c r="H621" s="4"/>
      <c r="I621" s="4"/>
      <c r="J621" s="4"/>
      <c r="K621" s="4"/>
      <c r="L621" s="4"/>
      <c r="M621" s="4"/>
      <c r="N621" s="4"/>
      <c r="O621" s="4"/>
      <c r="P621" s="4"/>
      <c r="Q621" s="4"/>
      <c r="R621" s="4"/>
      <c r="S621" s="4"/>
      <c r="T621" s="4"/>
      <c r="U621" s="4"/>
      <c r="V621" s="4"/>
      <c r="W621" s="4"/>
      <c r="X621" s="4"/>
      <c r="Y621" s="4"/>
    </row>
    <row r="622">
      <c r="A622" s="1"/>
      <c r="B622" s="4"/>
      <c r="C622" s="4"/>
      <c r="D622" s="4"/>
      <c r="E622" s="6"/>
      <c r="F622" s="7"/>
      <c r="G622" s="4"/>
      <c r="H622" s="4"/>
      <c r="I622" s="4"/>
      <c r="J622" s="4"/>
      <c r="K622" s="4"/>
      <c r="L622" s="4"/>
      <c r="M622" s="4"/>
      <c r="N622" s="4"/>
      <c r="O622" s="4"/>
      <c r="P622" s="4"/>
      <c r="Q622" s="4"/>
      <c r="R622" s="4"/>
      <c r="S622" s="4"/>
      <c r="T622" s="4"/>
      <c r="U622" s="4"/>
      <c r="V622" s="4"/>
      <c r="W622" s="4"/>
      <c r="X622" s="4"/>
      <c r="Y622" s="4"/>
    </row>
    <row r="623">
      <c r="A623" s="1"/>
      <c r="B623" s="4"/>
      <c r="C623" s="4"/>
      <c r="D623" s="4"/>
      <c r="E623" s="6"/>
      <c r="F623" s="7"/>
      <c r="G623" s="4"/>
      <c r="H623" s="4"/>
      <c r="I623" s="4"/>
      <c r="J623" s="4"/>
      <c r="K623" s="4"/>
      <c r="L623" s="4"/>
      <c r="M623" s="4"/>
      <c r="N623" s="4"/>
      <c r="O623" s="4"/>
      <c r="P623" s="4"/>
      <c r="Q623" s="4"/>
      <c r="R623" s="4"/>
      <c r="S623" s="4"/>
      <c r="T623" s="4"/>
      <c r="U623" s="4"/>
      <c r="V623" s="4"/>
      <c r="W623" s="4"/>
      <c r="X623" s="4"/>
      <c r="Y623" s="4"/>
    </row>
    <row r="624">
      <c r="A624" s="1"/>
      <c r="B624" s="4"/>
      <c r="C624" s="4"/>
      <c r="D624" s="4"/>
      <c r="E624" s="6"/>
      <c r="F624" s="7"/>
      <c r="G624" s="4"/>
      <c r="H624" s="4"/>
      <c r="I624" s="4"/>
      <c r="J624" s="4"/>
      <c r="K624" s="4"/>
      <c r="L624" s="4"/>
      <c r="M624" s="4"/>
      <c r="N624" s="4"/>
      <c r="O624" s="4"/>
      <c r="P624" s="4"/>
      <c r="Q624" s="4"/>
      <c r="R624" s="4"/>
      <c r="S624" s="4"/>
      <c r="T624" s="4"/>
      <c r="U624" s="4"/>
      <c r="V624" s="4"/>
      <c r="W624" s="4"/>
      <c r="X624" s="4"/>
      <c r="Y624" s="4"/>
    </row>
    <row r="625">
      <c r="A625" s="1"/>
      <c r="B625" s="4"/>
      <c r="C625" s="4"/>
      <c r="D625" s="4"/>
      <c r="E625" s="6"/>
      <c r="F625" s="7"/>
      <c r="G625" s="4"/>
      <c r="H625" s="4"/>
      <c r="I625" s="4"/>
      <c r="J625" s="4"/>
      <c r="K625" s="4"/>
      <c r="L625" s="4"/>
      <c r="M625" s="4"/>
      <c r="N625" s="4"/>
      <c r="O625" s="4"/>
      <c r="P625" s="4"/>
      <c r="Q625" s="4"/>
      <c r="R625" s="4"/>
      <c r="S625" s="4"/>
      <c r="T625" s="4"/>
      <c r="U625" s="4"/>
      <c r="V625" s="4"/>
      <c r="W625" s="4"/>
      <c r="X625" s="4"/>
      <c r="Y625" s="4"/>
    </row>
    <row r="626">
      <c r="A626" s="1"/>
      <c r="B626" s="4"/>
      <c r="C626" s="4"/>
      <c r="D626" s="4"/>
      <c r="E626" s="6"/>
      <c r="F626" s="7"/>
      <c r="G626" s="4"/>
      <c r="H626" s="4"/>
      <c r="I626" s="4"/>
      <c r="J626" s="4"/>
      <c r="K626" s="4"/>
      <c r="L626" s="4"/>
      <c r="M626" s="4"/>
      <c r="N626" s="4"/>
      <c r="O626" s="4"/>
      <c r="P626" s="4"/>
      <c r="Q626" s="4"/>
      <c r="R626" s="4"/>
      <c r="S626" s="4"/>
      <c r="T626" s="4"/>
      <c r="U626" s="4"/>
      <c r="V626" s="4"/>
      <c r="W626" s="4"/>
      <c r="X626" s="4"/>
      <c r="Y626" s="4"/>
    </row>
    <row r="627">
      <c r="A627" s="1"/>
      <c r="B627" s="4"/>
      <c r="C627" s="4"/>
      <c r="D627" s="4"/>
      <c r="E627" s="6"/>
      <c r="F627" s="7"/>
      <c r="G627" s="4"/>
      <c r="H627" s="4"/>
      <c r="I627" s="4"/>
      <c r="J627" s="4"/>
      <c r="K627" s="4"/>
      <c r="L627" s="4"/>
      <c r="M627" s="4"/>
      <c r="N627" s="4"/>
      <c r="O627" s="4"/>
      <c r="P627" s="4"/>
      <c r="Q627" s="4"/>
      <c r="R627" s="4"/>
      <c r="S627" s="4"/>
      <c r="T627" s="4"/>
      <c r="U627" s="4"/>
      <c r="V627" s="4"/>
      <c r="W627" s="4"/>
      <c r="X627" s="4"/>
      <c r="Y627" s="4"/>
    </row>
    <row r="628">
      <c r="A628" s="1"/>
      <c r="B628" s="4"/>
      <c r="C628" s="4"/>
      <c r="D628" s="4"/>
      <c r="E628" s="6"/>
      <c r="F628" s="7"/>
      <c r="G628" s="4"/>
      <c r="H628" s="4"/>
      <c r="I628" s="4"/>
      <c r="J628" s="4"/>
      <c r="K628" s="4"/>
      <c r="L628" s="4"/>
      <c r="M628" s="4"/>
      <c r="N628" s="4"/>
      <c r="O628" s="4"/>
      <c r="P628" s="4"/>
      <c r="Q628" s="4"/>
      <c r="R628" s="4"/>
      <c r="S628" s="4"/>
      <c r="T628" s="4"/>
      <c r="U628" s="4"/>
      <c r="V628" s="4"/>
      <c r="W628" s="4"/>
      <c r="X628" s="4"/>
      <c r="Y628" s="4"/>
    </row>
    <row r="629">
      <c r="A629" s="1"/>
      <c r="B629" s="4"/>
      <c r="C629" s="4"/>
      <c r="D629" s="4"/>
      <c r="E629" s="6"/>
      <c r="F629" s="7"/>
      <c r="G629" s="4"/>
      <c r="H629" s="4"/>
      <c r="I629" s="4"/>
      <c r="J629" s="4"/>
      <c r="K629" s="4"/>
      <c r="L629" s="4"/>
      <c r="M629" s="4"/>
      <c r="N629" s="4"/>
      <c r="O629" s="4"/>
      <c r="P629" s="4"/>
      <c r="Q629" s="4"/>
      <c r="R629" s="4"/>
      <c r="S629" s="4"/>
      <c r="T629" s="4"/>
      <c r="U629" s="4"/>
      <c r="V629" s="4"/>
      <c r="W629" s="4"/>
      <c r="X629" s="4"/>
      <c r="Y629" s="4"/>
    </row>
    <row r="630">
      <c r="A630" s="1"/>
      <c r="B630" s="4"/>
      <c r="C630" s="4"/>
      <c r="D630" s="4"/>
      <c r="E630" s="6"/>
      <c r="F630" s="7"/>
      <c r="G630" s="4"/>
      <c r="H630" s="4"/>
      <c r="I630" s="4"/>
      <c r="J630" s="4"/>
      <c r="K630" s="4"/>
      <c r="L630" s="4"/>
      <c r="M630" s="4"/>
      <c r="N630" s="4"/>
      <c r="O630" s="4"/>
      <c r="P630" s="4"/>
      <c r="Q630" s="4"/>
      <c r="R630" s="4"/>
      <c r="S630" s="4"/>
      <c r="T630" s="4"/>
      <c r="U630" s="4"/>
      <c r="V630" s="4"/>
      <c r="W630" s="4"/>
      <c r="X630" s="4"/>
      <c r="Y630" s="4"/>
    </row>
    <row r="631">
      <c r="A631" s="1"/>
      <c r="B631" s="4"/>
      <c r="C631" s="4"/>
      <c r="D631" s="4"/>
      <c r="E631" s="6"/>
      <c r="F631" s="7"/>
      <c r="G631" s="4"/>
      <c r="H631" s="4"/>
      <c r="I631" s="4"/>
      <c r="J631" s="4"/>
      <c r="K631" s="4"/>
      <c r="L631" s="4"/>
      <c r="M631" s="4"/>
      <c r="N631" s="4"/>
      <c r="O631" s="4"/>
      <c r="P631" s="4"/>
      <c r="Q631" s="4"/>
      <c r="R631" s="4"/>
      <c r="S631" s="4"/>
      <c r="T631" s="4"/>
      <c r="U631" s="4"/>
      <c r="V631" s="4"/>
      <c r="W631" s="4"/>
      <c r="X631" s="4"/>
      <c r="Y631" s="4"/>
    </row>
    <row r="632">
      <c r="A632" s="1"/>
      <c r="B632" s="4"/>
      <c r="C632" s="4"/>
      <c r="D632" s="4"/>
      <c r="E632" s="6"/>
      <c r="F632" s="7"/>
      <c r="G632" s="4"/>
      <c r="H632" s="4"/>
      <c r="I632" s="4"/>
      <c r="J632" s="4"/>
      <c r="K632" s="4"/>
      <c r="L632" s="4"/>
      <c r="M632" s="4"/>
      <c r="N632" s="4"/>
      <c r="O632" s="4"/>
      <c r="P632" s="4"/>
      <c r="Q632" s="4"/>
      <c r="R632" s="4"/>
      <c r="S632" s="4"/>
      <c r="T632" s="4"/>
      <c r="U632" s="4"/>
      <c r="V632" s="4"/>
      <c r="W632" s="4"/>
      <c r="X632" s="4"/>
      <c r="Y632" s="4"/>
    </row>
    <row r="633">
      <c r="A633" s="1"/>
      <c r="B633" s="4"/>
      <c r="C633" s="4"/>
      <c r="D633" s="4"/>
      <c r="E633" s="6"/>
      <c r="F633" s="7"/>
      <c r="G633" s="4"/>
      <c r="H633" s="4"/>
      <c r="I633" s="4"/>
      <c r="J633" s="4"/>
      <c r="K633" s="4"/>
      <c r="L633" s="4"/>
      <c r="M633" s="4"/>
      <c r="N633" s="4"/>
      <c r="O633" s="4"/>
      <c r="P633" s="4"/>
      <c r="Q633" s="4"/>
      <c r="R633" s="4"/>
      <c r="S633" s="4"/>
      <c r="T633" s="4"/>
      <c r="U633" s="4"/>
      <c r="V633" s="4"/>
      <c r="W633" s="4"/>
      <c r="X633" s="4"/>
      <c r="Y633" s="4"/>
    </row>
    <row r="634">
      <c r="A634" s="1"/>
      <c r="B634" s="4"/>
      <c r="C634" s="4"/>
      <c r="D634" s="4"/>
      <c r="E634" s="6"/>
      <c r="F634" s="7"/>
      <c r="G634" s="4"/>
      <c r="H634" s="4"/>
      <c r="I634" s="4"/>
      <c r="J634" s="4"/>
      <c r="K634" s="4"/>
      <c r="L634" s="4"/>
      <c r="M634" s="4"/>
      <c r="N634" s="4"/>
      <c r="O634" s="4"/>
      <c r="P634" s="4"/>
      <c r="Q634" s="4"/>
      <c r="R634" s="4"/>
      <c r="S634" s="4"/>
      <c r="T634" s="4"/>
      <c r="U634" s="4"/>
      <c r="V634" s="4"/>
      <c r="W634" s="4"/>
      <c r="X634" s="4"/>
      <c r="Y634" s="4"/>
    </row>
    <row r="635">
      <c r="A635" s="1"/>
      <c r="B635" s="4"/>
      <c r="C635" s="4"/>
      <c r="D635" s="4"/>
      <c r="E635" s="6"/>
      <c r="F635" s="7"/>
      <c r="G635" s="4"/>
      <c r="H635" s="4"/>
      <c r="I635" s="4"/>
      <c r="J635" s="4"/>
      <c r="K635" s="4"/>
      <c r="L635" s="4"/>
      <c r="M635" s="4"/>
      <c r="N635" s="4"/>
      <c r="O635" s="4"/>
      <c r="P635" s="4"/>
      <c r="Q635" s="4"/>
      <c r="R635" s="4"/>
      <c r="S635" s="4"/>
      <c r="T635" s="4"/>
      <c r="U635" s="4"/>
      <c r="V635" s="4"/>
      <c r="W635" s="4"/>
      <c r="X635" s="4"/>
      <c r="Y635" s="4"/>
    </row>
    <row r="636">
      <c r="A636" s="1"/>
      <c r="B636" s="4"/>
      <c r="C636" s="4"/>
      <c r="D636" s="4"/>
      <c r="E636" s="6"/>
      <c r="F636" s="7"/>
      <c r="G636" s="4"/>
      <c r="H636" s="4"/>
      <c r="I636" s="4"/>
      <c r="J636" s="4"/>
      <c r="K636" s="4"/>
      <c r="L636" s="4"/>
      <c r="M636" s="4"/>
      <c r="N636" s="4"/>
      <c r="O636" s="4"/>
      <c r="P636" s="4"/>
      <c r="Q636" s="4"/>
      <c r="R636" s="4"/>
      <c r="S636" s="4"/>
      <c r="T636" s="4"/>
      <c r="U636" s="4"/>
      <c r="V636" s="4"/>
      <c r="W636" s="4"/>
      <c r="X636" s="4"/>
      <c r="Y636" s="4"/>
    </row>
    <row r="637">
      <c r="A637" s="1"/>
      <c r="B637" s="4"/>
      <c r="C637" s="4"/>
      <c r="D637" s="4"/>
      <c r="E637" s="6"/>
      <c r="F637" s="7"/>
      <c r="G637" s="4"/>
      <c r="H637" s="4"/>
      <c r="I637" s="4"/>
      <c r="J637" s="4"/>
      <c r="K637" s="4"/>
      <c r="L637" s="4"/>
      <c r="M637" s="4"/>
      <c r="N637" s="4"/>
      <c r="O637" s="4"/>
      <c r="P637" s="4"/>
      <c r="Q637" s="4"/>
      <c r="R637" s="4"/>
      <c r="S637" s="4"/>
      <c r="T637" s="4"/>
      <c r="U637" s="4"/>
      <c r="V637" s="4"/>
      <c r="W637" s="4"/>
      <c r="X637" s="4"/>
      <c r="Y637" s="4"/>
    </row>
    <row r="638">
      <c r="A638" s="1"/>
      <c r="B638" s="4"/>
      <c r="C638" s="4"/>
      <c r="D638" s="4"/>
      <c r="E638" s="6"/>
      <c r="F638" s="7"/>
      <c r="G638" s="4"/>
      <c r="H638" s="4"/>
      <c r="I638" s="4"/>
      <c r="J638" s="4"/>
      <c r="K638" s="4"/>
      <c r="L638" s="4"/>
      <c r="M638" s="4"/>
      <c r="N638" s="4"/>
      <c r="O638" s="4"/>
      <c r="P638" s="4"/>
      <c r="Q638" s="4"/>
      <c r="R638" s="4"/>
      <c r="S638" s="4"/>
      <c r="T638" s="4"/>
      <c r="U638" s="4"/>
      <c r="V638" s="4"/>
      <c r="W638" s="4"/>
      <c r="X638" s="4"/>
      <c r="Y638" s="4"/>
    </row>
    <row r="639">
      <c r="A639" s="1"/>
      <c r="B639" s="4"/>
      <c r="C639" s="4"/>
      <c r="D639" s="4"/>
      <c r="E639" s="6"/>
      <c r="F639" s="7"/>
      <c r="G639" s="4"/>
      <c r="H639" s="4"/>
      <c r="I639" s="4"/>
      <c r="J639" s="4"/>
      <c r="K639" s="4"/>
      <c r="L639" s="4"/>
      <c r="M639" s="4"/>
      <c r="N639" s="4"/>
      <c r="O639" s="4"/>
      <c r="P639" s="4"/>
      <c r="Q639" s="4"/>
      <c r="R639" s="4"/>
      <c r="S639" s="4"/>
      <c r="T639" s="4"/>
      <c r="U639" s="4"/>
      <c r="V639" s="4"/>
      <c r="W639" s="4"/>
      <c r="X639" s="4"/>
      <c r="Y639" s="4"/>
    </row>
    <row r="640">
      <c r="A640" s="1"/>
      <c r="B640" s="4"/>
      <c r="C640" s="4"/>
      <c r="D640" s="4"/>
      <c r="E640" s="6"/>
      <c r="F640" s="7"/>
      <c r="G640" s="4"/>
      <c r="H640" s="4"/>
      <c r="I640" s="4"/>
      <c r="J640" s="4"/>
      <c r="K640" s="4"/>
      <c r="L640" s="4"/>
      <c r="M640" s="4"/>
      <c r="N640" s="4"/>
      <c r="O640" s="4"/>
      <c r="P640" s="4"/>
      <c r="Q640" s="4"/>
      <c r="R640" s="4"/>
      <c r="S640" s="4"/>
      <c r="T640" s="4"/>
      <c r="U640" s="4"/>
      <c r="V640" s="4"/>
      <c r="W640" s="4"/>
      <c r="X640" s="4"/>
      <c r="Y640" s="4"/>
    </row>
    <row r="641">
      <c r="A641" s="1"/>
      <c r="B641" s="4"/>
      <c r="C641" s="4"/>
      <c r="D641" s="4"/>
      <c r="E641" s="6"/>
      <c r="F641" s="7"/>
      <c r="G641" s="4"/>
      <c r="H641" s="4"/>
      <c r="I641" s="4"/>
      <c r="J641" s="4"/>
      <c r="K641" s="4"/>
      <c r="L641" s="4"/>
      <c r="M641" s="4"/>
      <c r="N641" s="4"/>
      <c r="O641" s="4"/>
      <c r="P641" s="4"/>
      <c r="Q641" s="4"/>
      <c r="R641" s="4"/>
      <c r="S641" s="4"/>
      <c r="T641" s="4"/>
      <c r="U641" s="4"/>
      <c r="V641" s="4"/>
      <c r="W641" s="4"/>
      <c r="X641" s="4"/>
      <c r="Y641" s="4"/>
    </row>
    <row r="642">
      <c r="A642" s="1"/>
      <c r="B642" s="4"/>
      <c r="C642" s="4"/>
      <c r="D642" s="4"/>
      <c r="E642" s="6"/>
      <c r="F642" s="7"/>
      <c r="G642" s="4"/>
      <c r="H642" s="4"/>
      <c r="I642" s="4"/>
      <c r="J642" s="4"/>
      <c r="K642" s="4"/>
      <c r="L642" s="4"/>
      <c r="M642" s="4"/>
      <c r="N642" s="4"/>
      <c r="O642" s="4"/>
      <c r="P642" s="4"/>
      <c r="Q642" s="4"/>
      <c r="R642" s="4"/>
      <c r="S642" s="4"/>
      <c r="T642" s="4"/>
      <c r="U642" s="4"/>
      <c r="V642" s="4"/>
      <c r="W642" s="4"/>
      <c r="X642" s="4"/>
      <c r="Y642" s="4"/>
    </row>
    <row r="643">
      <c r="A643" s="1"/>
      <c r="B643" s="4"/>
      <c r="C643" s="4"/>
      <c r="D643" s="4"/>
      <c r="E643" s="6"/>
      <c r="F643" s="7"/>
      <c r="G643" s="4"/>
      <c r="H643" s="4"/>
      <c r="I643" s="4"/>
      <c r="J643" s="4"/>
      <c r="K643" s="4"/>
      <c r="L643" s="4"/>
      <c r="M643" s="4"/>
      <c r="N643" s="4"/>
      <c r="O643" s="4"/>
      <c r="P643" s="4"/>
      <c r="Q643" s="4"/>
      <c r="R643" s="4"/>
      <c r="S643" s="4"/>
      <c r="T643" s="4"/>
      <c r="U643" s="4"/>
      <c r="V643" s="4"/>
      <c r="W643" s="4"/>
      <c r="X643" s="4"/>
      <c r="Y643" s="4"/>
    </row>
    <row r="644">
      <c r="A644" s="1"/>
      <c r="B644" s="4"/>
      <c r="C644" s="4"/>
      <c r="D644" s="4"/>
      <c r="E644" s="6"/>
      <c r="F644" s="7"/>
      <c r="G644" s="4"/>
      <c r="H644" s="4"/>
      <c r="I644" s="4"/>
      <c r="J644" s="4"/>
      <c r="K644" s="4"/>
      <c r="L644" s="4"/>
      <c r="M644" s="4"/>
      <c r="N644" s="4"/>
      <c r="O644" s="4"/>
      <c r="P644" s="4"/>
      <c r="Q644" s="4"/>
      <c r="R644" s="4"/>
      <c r="S644" s="4"/>
      <c r="T644" s="4"/>
      <c r="U644" s="4"/>
      <c r="V644" s="4"/>
      <c r="W644" s="4"/>
      <c r="X644" s="4"/>
      <c r="Y644" s="4"/>
    </row>
    <row r="645">
      <c r="A645" s="1"/>
      <c r="B645" s="4"/>
      <c r="C645" s="4"/>
      <c r="D645" s="4"/>
      <c r="E645" s="6"/>
      <c r="F645" s="7"/>
      <c r="G645" s="4"/>
      <c r="H645" s="4"/>
      <c r="I645" s="4"/>
      <c r="J645" s="4"/>
      <c r="K645" s="4"/>
      <c r="L645" s="4"/>
      <c r="M645" s="4"/>
      <c r="N645" s="4"/>
      <c r="O645" s="4"/>
      <c r="P645" s="4"/>
      <c r="Q645" s="4"/>
      <c r="R645" s="4"/>
      <c r="S645" s="4"/>
      <c r="T645" s="4"/>
      <c r="U645" s="4"/>
      <c r="V645" s="4"/>
      <c r="W645" s="4"/>
      <c r="X645" s="4"/>
      <c r="Y645" s="4"/>
    </row>
    <row r="646">
      <c r="A646" s="1"/>
      <c r="B646" s="4"/>
      <c r="C646" s="4"/>
      <c r="D646" s="4"/>
      <c r="E646" s="6"/>
      <c r="F646" s="7"/>
      <c r="G646" s="4"/>
      <c r="H646" s="4"/>
      <c r="I646" s="4"/>
      <c r="J646" s="4"/>
      <c r="K646" s="4"/>
      <c r="L646" s="4"/>
      <c r="M646" s="4"/>
      <c r="N646" s="4"/>
      <c r="O646" s="4"/>
      <c r="P646" s="4"/>
      <c r="Q646" s="4"/>
      <c r="R646" s="4"/>
      <c r="S646" s="4"/>
      <c r="T646" s="4"/>
      <c r="U646" s="4"/>
      <c r="V646" s="4"/>
      <c r="W646" s="4"/>
      <c r="X646" s="4"/>
      <c r="Y646" s="4"/>
    </row>
    <row r="647">
      <c r="A647" s="1"/>
      <c r="B647" s="4"/>
      <c r="C647" s="4"/>
      <c r="D647" s="4"/>
      <c r="E647" s="6"/>
      <c r="F647" s="7"/>
      <c r="G647" s="4"/>
      <c r="H647" s="4"/>
      <c r="I647" s="4"/>
      <c r="J647" s="4"/>
      <c r="K647" s="4"/>
      <c r="L647" s="4"/>
      <c r="M647" s="4"/>
      <c r="N647" s="4"/>
      <c r="O647" s="4"/>
      <c r="P647" s="4"/>
      <c r="Q647" s="4"/>
      <c r="R647" s="4"/>
      <c r="S647" s="4"/>
      <c r="T647" s="4"/>
      <c r="U647" s="4"/>
      <c r="V647" s="4"/>
      <c r="W647" s="4"/>
      <c r="X647" s="4"/>
      <c r="Y647" s="4"/>
    </row>
    <row r="648">
      <c r="A648" s="1"/>
      <c r="B648" s="4"/>
      <c r="C648" s="4"/>
      <c r="D648" s="4"/>
      <c r="E648" s="6"/>
      <c r="F648" s="7"/>
      <c r="G648" s="4"/>
      <c r="H648" s="4"/>
      <c r="I648" s="4"/>
      <c r="J648" s="4"/>
      <c r="K648" s="4"/>
      <c r="L648" s="4"/>
      <c r="M648" s="4"/>
      <c r="N648" s="4"/>
      <c r="O648" s="4"/>
      <c r="P648" s="4"/>
      <c r="Q648" s="4"/>
      <c r="R648" s="4"/>
      <c r="S648" s="4"/>
      <c r="T648" s="4"/>
      <c r="U648" s="4"/>
      <c r="V648" s="4"/>
      <c r="W648" s="4"/>
      <c r="X648" s="4"/>
      <c r="Y648" s="4"/>
    </row>
    <row r="649">
      <c r="A649" s="1"/>
      <c r="B649" s="4"/>
      <c r="C649" s="4"/>
      <c r="D649" s="4"/>
      <c r="E649" s="6"/>
      <c r="F649" s="7"/>
      <c r="G649" s="4"/>
      <c r="H649" s="4"/>
      <c r="I649" s="4"/>
      <c r="J649" s="4"/>
      <c r="K649" s="4"/>
      <c r="L649" s="4"/>
      <c r="M649" s="4"/>
      <c r="N649" s="4"/>
      <c r="O649" s="4"/>
      <c r="P649" s="4"/>
      <c r="Q649" s="4"/>
      <c r="R649" s="4"/>
      <c r="S649" s="4"/>
      <c r="T649" s="4"/>
      <c r="U649" s="4"/>
      <c r="V649" s="4"/>
      <c r="W649" s="4"/>
      <c r="X649" s="4"/>
      <c r="Y649" s="4"/>
    </row>
    <row r="650">
      <c r="A650" s="1"/>
      <c r="B650" s="4"/>
      <c r="C650" s="4"/>
      <c r="D650" s="4"/>
      <c r="E650" s="6"/>
      <c r="F650" s="7"/>
      <c r="G650" s="4"/>
      <c r="H650" s="4"/>
      <c r="I650" s="4"/>
      <c r="J650" s="4"/>
      <c r="K650" s="4"/>
      <c r="L650" s="4"/>
      <c r="M650" s="4"/>
      <c r="N650" s="4"/>
      <c r="O650" s="4"/>
      <c r="P650" s="4"/>
      <c r="Q650" s="4"/>
      <c r="R650" s="4"/>
      <c r="S650" s="4"/>
      <c r="T650" s="4"/>
      <c r="U650" s="4"/>
      <c r="V650" s="4"/>
      <c r="W650" s="4"/>
      <c r="X650" s="4"/>
      <c r="Y650" s="4"/>
    </row>
    <row r="651">
      <c r="A651" s="1"/>
      <c r="B651" s="4"/>
      <c r="C651" s="4"/>
      <c r="D651" s="4"/>
      <c r="E651" s="6"/>
      <c r="F651" s="7"/>
      <c r="G651" s="4"/>
      <c r="H651" s="4"/>
      <c r="I651" s="4"/>
      <c r="J651" s="4"/>
      <c r="K651" s="4"/>
      <c r="L651" s="4"/>
      <c r="M651" s="4"/>
      <c r="N651" s="4"/>
      <c r="O651" s="4"/>
      <c r="P651" s="4"/>
      <c r="Q651" s="4"/>
      <c r="R651" s="4"/>
      <c r="S651" s="4"/>
      <c r="T651" s="4"/>
      <c r="U651" s="4"/>
      <c r="V651" s="4"/>
      <c r="W651" s="4"/>
      <c r="X651" s="4"/>
      <c r="Y651" s="4"/>
    </row>
    <row r="652">
      <c r="A652" s="1"/>
      <c r="B652" s="4"/>
      <c r="C652" s="4"/>
      <c r="D652" s="4"/>
      <c r="E652" s="6"/>
      <c r="F652" s="7"/>
      <c r="G652" s="4"/>
      <c r="H652" s="4"/>
      <c r="I652" s="4"/>
      <c r="J652" s="4"/>
      <c r="K652" s="4"/>
      <c r="L652" s="4"/>
      <c r="M652" s="4"/>
      <c r="N652" s="4"/>
      <c r="O652" s="4"/>
      <c r="P652" s="4"/>
      <c r="Q652" s="4"/>
      <c r="R652" s="4"/>
      <c r="S652" s="4"/>
      <c r="T652" s="4"/>
      <c r="U652" s="4"/>
      <c r="V652" s="4"/>
      <c r="W652" s="4"/>
      <c r="X652" s="4"/>
      <c r="Y652" s="4"/>
    </row>
    <row r="653">
      <c r="A653" s="1"/>
      <c r="B653" s="4"/>
      <c r="C653" s="4"/>
      <c r="D653" s="4"/>
      <c r="E653" s="6"/>
      <c r="F653" s="7"/>
      <c r="G653" s="4"/>
      <c r="H653" s="4"/>
      <c r="I653" s="4"/>
      <c r="J653" s="4"/>
      <c r="K653" s="4"/>
      <c r="L653" s="4"/>
      <c r="M653" s="4"/>
      <c r="N653" s="4"/>
      <c r="O653" s="4"/>
      <c r="P653" s="4"/>
      <c r="Q653" s="4"/>
      <c r="R653" s="4"/>
      <c r="S653" s="4"/>
      <c r="T653" s="4"/>
      <c r="U653" s="4"/>
      <c r="V653" s="4"/>
      <c r="W653" s="4"/>
      <c r="X653" s="4"/>
      <c r="Y653" s="4"/>
    </row>
    <row r="654">
      <c r="A654" s="1"/>
      <c r="B654" s="4"/>
      <c r="C654" s="4"/>
      <c r="D654" s="4"/>
      <c r="E654" s="6"/>
      <c r="F654" s="7"/>
      <c r="G654" s="4"/>
      <c r="H654" s="4"/>
      <c r="I654" s="4"/>
      <c r="J654" s="4"/>
      <c r="K654" s="4"/>
      <c r="L654" s="4"/>
      <c r="M654" s="4"/>
      <c r="N654" s="4"/>
      <c r="O654" s="4"/>
      <c r="P654" s="4"/>
      <c r="Q654" s="4"/>
      <c r="R654" s="4"/>
      <c r="S654" s="4"/>
      <c r="T654" s="4"/>
      <c r="U654" s="4"/>
      <c r="V654" s="4"/>
      <c r="W654" s="4"/>
      <c r="X654" s="4"/>
      <c r="Y654" s="4"/>
    </row>
    <row r="655">
      <c r="A655" s="1"/>
      <c r="B655" s="4"/>
      <c r="C655" s="4"/>
      <c r="D655" s="4"/>
      <c r="E655" s="6"/>
      <c r="F655" s="7"/>
      <c r="G655" s="4"/>
      <c r="H655" s="4"/>
      <c r="I655" s="4"/>
      <c r="J655" s="4"/>
      <c r="K655" s="4"/>
      <c r="L655" s="4"/>
      <c r="M655" s="4"/>
      <c r="N655" s="4"/>
      <c r="O655" s="4"/>
      <c r="P655" s="4"/>
      <c r="Q655" s="4"/>
      <c r="R655" s="4"/>
      <c r="S655" s="4"/>
      <c r="T655" s="4"/>
      <c r="U655" s="4"/>
      <c r="V655" s="4"/>
      <c r="W655" s="4"/>
      <c r="X655" s="4"/>
      <c r="Y655" s="4"/>
    </row>
    <row r="656">
      <c r="A656" s="1"/>
      <c r="B656" s="4"/>
      <c r="C656" s="4"/>
      <c r="D656" s="4"/>
      <c r="E656" s="6"/>
      <c r="F656" s="7"/>
      <c r="G656" s="4"/>
      <c r="H656" s="4"/>
      <c r="I656" s="4"/>
      <c r="J656" s="4"/>
      <c r="K656" s="4"/>
      <c r="L656" s="4"/>
      <c r="M656" s="4"/>
      <c r="N656" s="4"/>
      <c r="O656" s="4"/>
      <c r="P656" s="4"/>
      <c r="Q656" s="4"/>
      <c r="R656" s="4"/>
      <c r="S656" s="4"/>
      <c r="T656" s="4"/>
      <c r="U656" s="4"/>
      <c r="V656" s="4"/>
      <c r="W656" s="4"/>
      <c r="X656" s="4"/>
      <c r="Y656" s="4"/>
    </row>
    <row r="657">
      <c r="A657" s="1"/>
      <c r="B657" s="4"/>
      <c r="C657" s="4"/>
      <c r="D657" s="4"/>
      <c r="E657" s="6"/>
      <c r="F657" s="7"/>
      <c r="G657" s="4"/>
      <c r="H657" s="4"/>
      <c r="I657" s="4"/>
      <c r="J657" s="4"/>
      <c r="K657" s="4"/>
      <c r="L657" s="4"/>
      <c r="M657" s="4"/>
      <c r="N657" s="4"/>
      <c r="O657" s="4"/>
      <c r="P657" s="4"/>
      <c r="Q657" s="4"/>
      <c r="R657" s="4"/>
      <c r="S657" s="4"/>
      <c r="T657" s="4"/>
      <c r="U657" s="4"/>
      <c r="V657" s="4"/>
      <c r="W657" s="4"/>
      <c r="X657" s="4"/>
      <c r="Y657" s="4"/>
    </row>
    <row r="658">
      <c r="A658" s="1"/>
      <c r="B658" s="4"/>
      <c r="C658" s="4"/>
      <c r="D658" s="4"/>
      <c r="E658" s="6"/>
      <c r="F658" s="7"/>
      <c r="G658" s="4"/>
      <c r="H658" s="4"/>
      <c r="I658" s="4"/>
      <c r="J658" s="4"/>
      <c r="K658" s="4"/>
      <c r="L658" s="4"/>
      <c r="M658" s="4"/>
      <c r="N658" s="4"/>
      <c r="O658" s="4"/>
      <c r="P658" s="4"/>
      <c r="Q658" s="4"/>
      <c r="R658" s="4"/>
      <c r="S658" s="4"/>
      <c r="T658" s="4"/>
      <c r="U658" s="4"/>
      <c r="V658" s="4"/>
      <c r="W658" s="4"/>
      <c r="X658" s="4"/>
      <c r="Y658" s="4"/>
    </row>
    <row r="659">
      <c r="A659" s="1"/>
      <c r="B659" s="4"/>
      <c r="C659" s="4"/>
      <c r="D659" s="4"/>
      <c r="E659" s="6"/>
      <c r="F659" s="7"/>
      <c r="G659" s="4"/>
      <c r="H659" s="4"/>
      <c r="I659" s="4"/>
      <c r="J659" s="4"/>
      <c r="K659" s="4"/>
      <c r="L659" s="4"/>
      <c r="M659" s="4"/>
      <c r="N659" s="4"/>
      <c r="O659" s="4"/>
      <c r="P659" s="4"/>
      <c r="Q659" s="4"/>
      <c r="R659" s="4"/>
      <c r="S659" s="4"/>
      <c r="T659" s="4"/>
      <c r="U659" s="4"/>
      <c r="V659" s="4"/>
      <c r="W659" s="4"/>
      <c r="X659" s="4"/>
      <c r="Y659" s="4"/>
    </row>
    <row r="660">
      <c r="A660" s="1"/>
      <c r="B660" s="4"/>
      <c r="C660" s="4"/>
      <c r="D660" s="4"/>
      <c r="E660" s="6"/>
      <c r="F660" s="7"/>
      <c r="G660" s="4"/>
      <c r="H660" s="4"/>
      <c r="I660" s="4"/>
      <c r="J660" s="4"/>
      <c r="K660" s="4"/>
      <c r="L660" s="4"/>
      <c r="M660" s="4"/>
      <c r="N660" s="4"/>
      <c r="O660" s="4"/>
      <c r="P660" s="4"/>
      <c r="Q660" s="4"/>
      <c r="R660" s="4"/>
      <c r="S660" s="4"/>
      <c r="T660" s="4"/>
      <c r="U660" s="4"/>
      <c r="V660" s="4"/>
      <c r="W660" s="4"/>
      <c r="X660" s="4"/>
      <c r="Y660" s="4"/>
    </row>
    <row r="661">
      <c r="A661" s="1"/>
      <c r="B661" s="4"/>
      <c r="C661" s="4"/>
      <c r="D661" s="4"/>
      <c r="E661" s="6"/>
      <c r="F661" s="7"/>
      <c r="G661" s="4"/>
      <c r="H661" s="4"/>
      <c r="I661" s="4"/>
      <c r="J661" s="4"/>
      <c r="K661" s="4"/>
      <c r="L661" s="4"/>
      <c r="M661" s="4"/>
      <c r="N661" s="4"/>
      <c r="O661" s="4"/>
      <c r="P661" s="4"/>
      <c r="Q661" s="4"/>
      <c r="R661" s="4"/>
      <c r="S661" s="4"/>
      <c r="T661" s="4"/>
      <c r="U661" s="4"/>
      <c r="V661" s="4"/>
      <c r="W661" s="4"/>
      <c r="X661" s="4"/>
      <c r="Y661" s="4"/>
    </row>
    <row r="662">
      <c r="A662" s="1"/>
      <c r="B662" s="4"/>
      <c r="C662" s="4"/>
      <c r="D662" s="4"/>
      <c r="E662" s="6"/>
      <c r="F662" s="7"/>
      <c r="G662" s="4"/>
      <c r="H662" s="4"/>
      <c r="I662" s="4"/>
      <c r="J662" s="4"/>
      <c r="K662" s="4"/>
      <c r="L662" s="4"/>
      <c r="M662" s="4"/>
      <c r="N662" s="4"/>
      <c r="O662" s="4"/>
      <c r="P662" s="4"/>
      <c r="Q662" s="4"/>
      <c r="R662" s="4"/>
      <c r="S662" s="4"/>
      <c r="T662" s="4"/>
      <c r="U662" s="4"/>
      <c r="V662" s="4"/>
      <c r="W662" s="4"/>
      <c r="X662" s="4"/>
      <c r="Y662" s="4"/>
    </row>
    <row r="663">
      <c r="A663" s="1"/>
      <c r="B663" s="4"/>
      <c r="C663" s="4"/>
      <c r="D663" s="4"/>
      <c r="E663" s="6"/>
      <c r="F663" s="7"/>
      <c r="G663" s="4"/>
      <c r="H663" s="4"/>
      <c r="I663" s="4"/>
      <c r="J663" s="4"/>
      <c r="K663" s="4"/>
      <c r="L663" s="4"/>
      <c r="M663" s="4"/>
      <c r="N663" s="4"/>
      <c r="O663" s="4"/>
      <c r="P663" s="4"/>
      <c r="Q663" s="4"/>
      <c r="R663" s="4"/>
      <c r="S663" s="4"/>
      <c r="T663" s="4"/>
      <c r="U663" s="4"/>
      <c r="V663" s="4"/>
      <c r="W663" s="4"/>
      <c r="X663" s="4"/>
      <c r="Y663" s="4"/>
    </row>
    <row r="664">
      <c r="A664" s="1"/>
      <c r="B664" s="4"/>
      <c r="C664" s="4"/>
      <c r="D664" s="4"/>
      <c r="E664" s="6"/>
      <c r="F664" s="7"/>
      <c r="G664" s="4"/>
      <c r="H664" s="4"/>
      <c r="I664" s="4"/>
      <c r="J664" s="4"/>
      <c r="K664" s="4"/>
      <c r="L664" s="4"/>
      <c r="M664" s="4"/>
      <c r="N664" s="4"/>
      <c r="O664" s="4"/>
      <c r="P664" s="4"/>
      <c r="Q664" s="4"/>
      <c r="R664" s="4"/>
      <c r="S664" s="4"/>
      <c r="T664" s="4"/>
      <c r="U664" s="4"/>
      <c r="V664" s="4"/>
      <c r="W664" s="4"/>
      <c r="X664" s="4"/>
      <c r="Y664" s="4"/>
    </row>
    <row r="665">
      <c r="A665" s="1"/>
      <c r="B665" s="4"/>
      <c r="C665" s="4"/>
      <c r="D665" s="4"/>
      <c r="E665" s="6"/>
      <c r="F665" s="7"/>
      <c r="G665" s="4"/>
      <c r="H665" s="4"/>
      <c r="I665" s="4"/>
      <c r="J665" s="4"/>
      <c r="K665" s="4"/>
      <c r="L665" s="4"/>
      <c r="M665" s="4"/>
      <c r="N665" s="4"/>
      <c r="O665" s="4"/>
      <c r="P665" s="4"/>
      <c r="Q665" s="4"/>
      <c r="R665" s="4"/>
      <c r="S665" s="4"/>
      <c r="T665" s="4"/>
      <c r="U665" s="4"/>
      <c r="V665" s="4"/>
      <c r="W665" s="4"/>
      <c r="X665" s="4"/>
      <c r="Y665" s="4"/>
    </row>
    <row r="666">
      <c r="A666" s="1"/>
      <c r="B666" s="4"/>
      <c r="C666" s="4"/>
      <c r="D666" s="4"/>
      <c r="E666" s="6"/>
      <c r="F666" s="7"/>
      <c r="G666" s="4"/>
      <c r="H666" s="4"/>
      <c r="I666" s="4"/>
      <c r="J666" s="4"/>
      <c r="K666" s="4"/>
      <c r="L666" s="4"/>
      <c r="M666" s="4"/>
      <c r="N666" s="4"/>
      <c r="O666" s="4"/>
      <c r="P666" s="4"/>
      <c r="Q666" s="4"/>
      <c r="R666" s="4"/>
      <c r="S666" s="4"/>
      <c r="T666" s="4"/>
      <c r="U666" s="4"/>
      <c r="V666" s="4"/>
      <c r="W666" s="4"/>
      <c r="X666" s="4"/>
      <c r="Y666" s="4"/>
    </row>
    <row r="667">
      <c r="A667" s="1"/>
      <c r="B667" s="4"/>
      <c r="C667" s="4"/>
      <c r="D667" s="4"/>
      <c r="E667" s="6"/>
      <c r="F667" s="7"/>
      <c r="G667" s="4"/>
      <c r="H667" s="4"/>
      <c r="I667" s="4"/>
      <c r="J667" s="4"/>
      <c r="K667" s="4"/>
      <c r="L667" s="4"/>
      <c r="M667" s="4"/>
      <c r="N667" s="4"/>
      <c r="O667" s="4"/>
      <c r="P667" s="4"/>
      <c r="Q667" s="4"/>
      <c r="R667" s="4"/>
      <c r="S667" s="4"/>
      <c r="T667" s="4"/>
      <c r="U667" s="4"/>
      <c r="V667" s="4"/>
      <c r="W667" s="4"/>
      <c r="X667" s="4"/>
      <c r="Y667" s="4"/>
    </row>
    <row r="668">
      <c r="A668" s="1"/>
      <c r="B668" s="4"/>
      <c r="C668" s="4"/>
      <c r="D668" s="4"/>
      <c r="E668" s="6"/>
      <c r="F668" s="7"/>
      <c r="G668" s="4"/>
      <c r="H668" s="4"/>
      <c r="I668" s="4"/>
      <c r="J668" s="4"/>
      <c r="K668" s="4"/>
      <c r="L668" s="4"/>
      <c r="M668" s="4"/>
      <c r="N668" s="4"/>
      <c r="O668" s="4"/>
      <c r="P668" s="4"/>
      <c r="Q668" s="4"/>
      <c r="R668" s="4"/>
      <c r="S668" s="4"/>
      <c r="T668" s="4"/>
      <c r="U668" s="4"/>
      <c r="V668" s="4"/>
      <c r="W668" s="4"/>
      <c r="X668" s="4"/>
      <c r="Y668" s="4"/>
    </row>
    <row r="669">
      <c r="A669" s="1"/>
      <c r="B669" s="4"/>
      <c r="C669" s="4"/>
      <c r="D669" s="4"/>
      <c r="E669" s="6"/>
      <c r="F669" s="7"/>
      <c r="G669" s="4"/>
      <c r="H669" s="4"/>
      <c r="I669" s="4"/>
      <c r="J669" s="4"/>
      <c r="K669" s="4"/>
      <c r="L669" s="4"/>
      <c r="M669" s="4"/>
      <c r="N669" s="4"/>
      <c r="O669" s="4"/>
      <c r="P669" s="4"/>
      <c r="Q669" s="4"/>
      <c r="R669" s="4"/>
      <c r="S669" s="4"/>
      <c r="T669" s="4"/>
      <c r="U669" s="4"/>
      <c r="V669" s="4"/>
      <c r="W669" s="4"/>
      <c r="X669" s="4"/>
      <c r="Y669" s="4"/>
    </row>
    <row r="670">
      <c r="A670" s="1"/>
      <c r="B670" s="4"/>
      <c r="C670" s="4"/>
      <c r="D670" s="4"/>
      <c r="E670" s="6"/>
      <c r="F670" s="7"/>
      <c r="G670" s="4"/>
      <c r="H670" s="4"/>
      <c r="I670" s="4"/>
      <c r="J670" s="4"/>
      <c r="K670" s="4"/>
      <c r="L670" s="4"/>
      <c r="M670" s="4"/>
      <c r="N670" s="4"/>
      <c r="O670" s="4"/>
      <c r="P670" s="4"/>
      <c r="Q670" s="4"/>
      <c r="R670" s="4"/>
      <c r="S670" s="4"/>
      <c r="T670" s="4"/>
      <c r="U670" s="4"/>
      <c r="V670" s="4"/>
      <c r="W670" s="4"/>
      <c r="X670" s="4"/>
      <c r="Y670" s="4"/>
    </row>
    <row r="671">
      <c r="A671" s="1"/>
      <c r="B671" s="4"/>
      <c r="C671" s="4"/>
      <c r="D671" s="4"/>
      <c r="E671" s="6"/>
      <c r="F671" s="7"/>
      <c r="G671" s="4"/>
      <c r="H671" s="4"/>
      <c r="I671" s="4"/>
      <c r="J671" s="4"/>
      <c r="K671" s="4"/>
      <c r="L671" s="4"/>
      <c r="M671" s="4"/>
      <c r="N671" s="4"/>
      <c r="O671" s="4"/>
      <c r="P671" s="4"/>
      <c r="Q671" s="4"/>
      <c r="R671" s="4"/>
      <c r="S671" s="4"/>
      <c r="T671" s="4"/>
      <c r="U671" s="4"/>
      <c r="V671" s="4"/>
      <c r="W671" s="4"/>
      <c r="X671" s="4"/>
      <c r="Y671" s="4"/>
    </row>
    <row r="672">
      <c r="A672" s="1"/>
      <c r="B672" s="4"/>
      <c r="C672" s="4"/>
      <c r="D672" s="4"/>
      <c r="E672" s="6"/>
      <c r="F672" s="7"/>
      <c r="G672" s="4"/>
      <c r="H672" s="4"/>
      <c r="I672" s="4"/>
      <c r="J672" s="4"/>
      <c r="K672" s="4"/>
      <c r="L672" s="4"/>
      <c r="M672" s="4"/>
      <c r="N672" s="4"/>
      <c r="O672" s="4"/>
      <c r="P672" s="4"/>
      <c r="Q672" s="4"/>
      <c r="R672" s="4"/>
      <c r="S672" s="4"/>
      <c r="T672" s="4"/>
      <c r="U672" s="4"/>
      <c r="V672" s="4"/>
      <c r="W672" s="4"/>
      <c r="X672" s="4"/>
      <c r="Y672" s="4"/>
    </row>
    <row r="673">
      <c r="A673" s="1"/>
      <c r="B673" s="4"/>
      <c r="C673" s="4"/>
      <c r="D673" s="4"/>
      <c r="E673" s="6"/>
      <c r="F673" s="7"/>
      <c r="G673" s="4"/>
      <c r="H673" s="4"/>
      <c r="I673" s="4"/>
      <c r="J673" s="4"/>
      <c r="K673" s="4"/>
      <c r="L673" s="4"/>
      <c r="M673" s="4"/>
      <c r="N673" s="4"/>
      <c r="O673" s="4"/>
      <c r="P673" s="4"/>
      <c r="Q673" s="4"/>
      <c r="R673" s="4"/>
      <c r="S673" s="4"/>
      <c r="T673" s="4"/>
      <c r="U673" s="4"/>
      <c r="V673" s="4"/>
      <c r="W673" s="4"/>
      <c r="X673" s="4"/>
      <c r="Y673" s="4"/>
    </row>
    <row r="674">
      <c r="A674" s="1"/>
      <c r="B674" s="4"/>
      <c r="C674" s="4"/>
      <c r="D674" s="4"/>
      <c r="E674" s="6"/>
      <c r="F674" s="7"/>
      <c r="G674" s="4"/>
      <c r="H674" s="4"/>
      <c r="I674" s="4"/>
      <c r="J674" s="4"/>
      <c r="K674" s="4"/>
      <c r="L674" s="4"/>
      <c r="M674" s="4"/>
      <c r="N674" s="4"/>
      <c r="O674" s="4"/>
      <c r="P674" s="4"/>
      <c r="Q674" s="4"/>
      <c r="R674" s="4"/>
      <c r="S674" s="4"/>
      <c r="T674" s="4"/>
      <c r="U674" s="4"/>
      <c r="V674" s="4"/>
      <c r="W674" s="4"/>
      <c r="X674" s="4"/>
      <c r="Y674" s="4"/>
    </row>
    <row r="675">
      <c r="A675" s="1"/>
      <c r="B675" s="4"/>
      <c r="C675" s="4"/>
      <c r="D675" s="4"/>
      <c r="E675" s="6"/>
      <c r="F675" s="7"/>
      <c r="G675" s="4"/>
      <c r="H675" s="4"/>
      <c r="I675" s="4"/>
      <c r="J675" s="4"/>
      <c r="K675" s="4"/>
      <c r="L675" s="4"/>
      <c r="M675" s="4"/>
      <c r="N675" s="4"/>
      <c r="O675" s="4"/>
      <c r="P675" s="4"/>
      <c r="Q675" s="4"/>
      <c r="R675" s="4"/>
      <c r="S675" s="4"/>
      <c r="T675" s="4"/>
      <c r="U675" s="4"/>
      <c r="V675" s="4"/>
      <c r="W675" s="4"/>
      <c r="X675" s="4"/>
      <c r="Y675" s="4"/>
    </row>
    <row r="676">
      <c r="A676" s="1"/>
      <c r="B676" s="4"/>
      <c r="C676" s="4"/>
      <c r="D676" s="4"/>
      <c r="E676" s="6"/>
      <c r="F676" s="7"/>
      <c r="G676" s="4"/>
      <c r="H676" s="4"/>
      <c r="I676" s="4"/>
      <c r="J676" s="4"/>
      <c r="K676" s="4"/>
      <c r="L676" s="4"/>
      <c r="M676" s="4"/>
      <c r="N676" s="4"/>
      <c r="O676" s="4"/>
      <c r="P676" s="4"/>
      <c r="Q676" s="4"/>
      <c r="R676" s="4"/>
      <c r="S676" s="4"/>
      <c r="T676" s="4"/>
      <c r="U676" s="4"/>
      <c r="V676" s="4"/>
      <c r="W676" s="4"/>
      <c r="X676" s="4"/>
      <c r="Y676" s="4"/>
    </row>
    <row r="677">
      <c r="A677" s="1"/>
      <c r="B677" s="4"/>
      <c r="C677" s="4"/>
      <c r="D677" s="4"/>
      <c r="E677" s="6"/>
      <c r="F677" s="7"/>
      <c r="G677" s="4"/>
      <c r="H677" s="4"/>
      <c r="I677" s="4"/>
      <c r="J677" s="4"/>
      <c r="K677" s="4"/>
      <c r="L677" s="4"/>
      <c r="M677" s="4"/>
      <c r="N677" s="4"/>
      <c r="O677" s="4"/>
      <c r="P677" s="4"/>
      <c r="Q677" s="4"/>
      <c r="R677" s="4"/>
      <c r="S677" s="4"/>
      <c r="T677" s="4"/>
      <c r="U677" s="4"/>
      <c r="V677" s="4"/>
      <c r="W677" s="4"/>
      <c r="X677" s="4"/>
      <c r="Y677" s="4"/>
    </row>
    <row r="678">
      <c r="A678" s="1"/>
      <c r="B678" s="4"/>
      <c r="C678" s="4"/>
      <c r="D678" s="4"/>
      <c r="E678" s="6"/>
      <c r="F678" s="7"/>
      <c r="G678" s="4"/>
      <c r="H678" s="4"/>
      <c r="I678" s="4"/>
      <c r="J678" s="4"/>
      <c r="K678" s="4"/>
      <c r="L678" s="4"/>
      <c r="M678" s="4"/>
      <c r="N678" s="4"/>
      <c r="O678" s="4"/>
      <c r="P678" s="4"/>
      <c r="Q678" s="4"/>
      <c r="R678" s="4"/>
      <c r="S678" s="4"/>
      <c r="T678" s="4"/>
      <c r="U678" s="4"/>
      <c r="V678" s="4"/>
      <c r="W678" s="4"/>
      <c r="X678" s="4"/>
      <c r="Y678" s="4"/>
    </row>
    <row r="679">
      <c r="A679" s="1"/>
      <c r="B679" s="4"/>
      <c r="C679" s="4"/>
      <c r="D679" s="4"/>
      <c r="E679" s="6"/>
      <c r="F679" s="7"/>
      <c r="G679" s="4"/>
      <c r="H679" s="4"/>
      <c r="I679" s="4"/>
      <c r="J679" s="4"/>
      <c r="K679" s="4"/>
      <c r="L679" s="4"/>
      <c r="M679" s="4"/>
      <c r="N679" s="4"/>
      <c r="O679" s="4"/>
      <c r="P679" s="4"/>
      <c r="Q679" s="4"/>
      <c r="R679" s="4"/>
      <c r="S679" s="4"/>
      <c r="T679" s="4"/>
      <c r="U679" s="4"/>
      <c r="V679" s="4"/>
      <c r="W679" s="4"/>
      <c r="X679" s="4"/>
      <c r="Y679" s="4"/>
    </row>
    <row r="680">
      <c r="A680" s="1"/>
      <c r="B680" s="4"/>
      <c r="C680" s="4"/>
      <c r="D680" s="4"/>
      <c r="E680" s="6"/>
      <c r="F680" s="7"/>
      <c r="G680" s="4"/>
      <c r="H680" s="4"/>
      <c r="I680" s="4"/>
      <c r="J680" s="4"/>
      <c r="K680" s="4"/>
      <c r="L680" s="4"/>
      <c r="M680" s="4"/>
      <c r="N680" s="4"/>
      <c r="O680" s="4"/>
      <c r="P680" s="4"/>
      <c r="Q680" s="4"/>
      <c r="R680" s="4"/>
      <c r="S680" s="4"/>
      <c r="T680" s="4"/>
      <c r="U680" s="4"/>
      <c r="V680" s="4"/>
      <c r="W680" s="4"/>
      <c r="X680" s="4"/>
      <c r="Y680" s="4"/>
    </row>
    <row r="681">
      <c r="A681" s="1"/>
      <c r="B681" s="4"/>
      <c r="C681" s="4"/>
      <c r="D681" s="4"/>
      <c r="E681" s="6"/>
      <c r="F681" s="7"/>
      <c r="G681" s="4"/>
      <c r="H681" s="4"/>
      <c r="I681" s="4"/>
      <c r="J681" s="4"/>
      <c r="K681" s="4"/>
      <c r="L681" s="4"/>
      <c r="M681" s="4"/>
      <c r="N681" s="4"/>
      <c r="O681" s="4"/>
      <c r="P681" s="4"/>
      <c r="Q681" s="4"/>
      <c r="R681" s="4"/>
      <c r="S681" s="4"/>
      <c r="T681" s="4"/>
      <c r="U681" s="4"/>
      <c r="V681" s="4"/>
      <c r="W681" s="4"/>
      <c r="X681" s="4"/>
      <c r="Y681" s="4"/>
    </row>
    <row r="682">
      <c r="A682" s="1"/>
      <c r="B682" s="4"/>
      <c r="C682" s="4"/>
      <c r="D682" s="4"/>
      <c r="E682" s="6"/>
      <c r="F682" s="7"/>
      <c r="G682" s="4"/>
      <c r="H682" s="4"/>
      <c r="I682" s="4"/>
      <c r="J682" s="4"/>
      <c r="K682" s="4"/>
      <c r="L682" s="4"/>
      <c r="M682" s="4"/>
      <c r="N682" s="4"/>
      <c r="O682" s="4"/>
      <c r="P682" s="4"/>
      <c r="Q682" s="4"/>
      <c r="R682" s="4"/>
      <c r="S682" s="4"/>
      <c r="T682" s="4"/>
      <c r="U682" s="4"/>
      <c r="V682" s="4"/>
      <c r="W682" s="4"/>
      <c r="X682" s="4"/>
      <c r="Y682" s="4"/>
    </row>
    <row r="683">
      <c r="A683" s="1"/>
      <c r="B683" s="4"/>
      <c r="C683" s="4"/>
      <c r="D683" s="4"/>
      <c r="E683" s="6"/>
      <c r="F683" s="7"/>
      <c r="G683" s="4"/>
      <c r="H683" s="4"/>
      <c r="I683" s="4"/>
      <c r="J683" s="4"/>
      <c r="K683" s="4"/>
      <c r="L683" s="4"/>
      <c r="M683" s="4"/>
      <c r="N683" s="4"/>
      <c r="O683" s="4"/>
      <c r="P683" s="4"/>
      <c r="Q683" s="4"/>
      <c r="R683" s="4"/>
      <c r="S683" s="4"/>
      <c r="T683" s="4"/>
      <c r="U683" s="4"/>
      <c r="V683" s="4"/>
      <c r="W683" s="4"/>
      <c r="X683" s="4"/>
      <c r="Y683" s="4"/>
    </row>
    <row r="684">
      <c r="A684" s="1"/>
      <c r="B684" s="4"/>
      <c r="C684" s="4"/>
      <c r="D684" s="4"/>
      <c r="E684" s="6"/>
      <c r="F684" s="7"/>
      <c r="G684" s="4"/>
      <c r="H684" s="4"/>
      <c r="I684" s="4"/>
      <c r="J684" s="4"/>
      <c r="K684" s="4"/>
      <c r="L684" s="4"/>
      <c r="M684" s="4"/>
      <c r="N684" s="4"/>
      <c r="O684" s="4"/>
      <c r="P684" s="4"/>
      <c r="Q684" s="4"/>
      <c r="R684" s="4"/>
      <c r="S684" s="4"/>
      <c r="T684" s="4"/>
      <c r="U684" s="4"/>
      <c r="V684" s="4"/>
      <c r="W684" s="4"/>
      <c r="X684" s="4"/>
      <c r="Y684" s="4"/>
    </row>
    <row r="685">
      <c r="A685" s="1"/>
      <c r="B685" s="4"/>
      <c r="C685" s="4"/>
      <c r="D685" s="4"/>
      <c r="E685" s="6"/>
      <c r="F685" s="7"/>
      <c r="G685" s="4"/>
      <c r="H685" s="4"/>
      <c r="I685" s="4"/>
      <c r="J685" s="4"/>
      <c r="K685" s="4"/>
      <c r="L685" s="4"/>
      <c r="M685" s="4"/>
      <c r="N685" s="4"/>
      <c r="O685" s="4"/>
      <c r="P685" s="4"/>
      <c r="Q685" s="4"/>
      <c r="R685" s="4"/>
      <c r="S685" s="4"/>
      <c r="T685" s="4"/>
      <c r="U685" s="4"/>
      <c r="V685" s="4"/>
      <c r="W685" s="4"/>
      <c r="X685" s="4"/>
      <c r="Y685" s="4"/>
    </row>
    <row r="686">
      <c r="A686" s="1"/>
      <c r="B686" s="4"/>
      <c r="C686" s="4"/>
      <c r="D686" s="4"/>
      <c r="E686" s="6"/>
      <c r="F686" s="7"/>
      <c r="G686" s="4"/>
      <c r="H686" s="4"/>
      <c r="I686" s="4"/>
      <c r="J686" s="4"/>
      <c r="K686" s="4"/>
      <c r="L686" s="4"/>
      <c r="M686" s="4"/>
      <c r="N686" s="4"/>
      <c r="O686" s="4"/>
      <c r="P686" s="4"/>
      <c r="Q686" s="4"/>
      <c r="R686" s="4"/>
      <c r="S686" s="4"/>
      <c r="T686" s="4"/>
      <c r="U686" s="4"/>
      <c r="V686" s="4"/>
      <c r="W686" s="4"/>
      <c r="X686" s="4"/>
      <c r="Y686" s="4"/>
    </row>
    <row r="687">
      <c r="A687" s="1"/>
      <c r="B687" s="4"/>
      <c r="C687" s="4"/>
      <c r="D687" s="4"/>
      <c r="E687" s="6"/>
      <c r="F687" s="7"/>
      <c r="G687" s="4"/>
      <c r="H687" s="4"/>
      <c r="I687" s="4"/>
      <c r="J687" s="4"/>
      <c r="K687" s="4"/>
      <c r="L687" s="4"/>
      <c r="M687" s="4"/>
      <c r="N687" s="4"/>
      <c r="O687" s="4"/>
      <c r="P687" s="4"/>
      <c r="Q687" s="4"/>
      <c r="R687" s="4"/>
      <c r="S687" s="4"/>
      <c r="T687" s="4"/>
      <c r="U687" s="4"/>
      <c r="V687" s="4"/>
      <c r="W687" s="4"/>
      <c r="X687" s="4"/>
      <c r="Y687" s="4"/>
    </row>
    <row r="688">
      <c r="A688" s="1"/>
      <c r="B688" s="4"/>
      <c r="C688" s="4"/>
      <c r="D688" s="4"/>
      <c r="E688" s="6"/>
      <c r="F688" s="7"/>
      <c r="G688" s="4"/>
      <c r="H688" s="4"/>
      <c r="I688" s="4"/>
      <c r="J688" s="4"/>
      <c r="K688" s="4"/>
      <c r="L688" s="4"/>
      <c r="M688" s="4"/>
      <c r="N688" s="4"/>
      <c r="O688" s="4"/>
      <c r="P688" s="4"/>
      <c r="Q688" s="4"/>
      <c r="R688" s="4"/>
      <c r="S688" s="4"/>
      <c r="T688" s="4"/>
      <c r="U688" s="4"/>
      <c r="V688" s="4"/>
      <c r="W688" s="4"/>
      <c r="X688" s="4"/>
      <c r="Y688" s="4"/>
    </row>
    <row r="689">
      <c r="A689" s="1"/>
      <c r="B689" s="4"/>
      <c r="C689" s="4"/>
      <c r="D689" s="4"/>
      <c r="E689" s="6"/>
      <c r="F689" s="7"/>
      <c r="G689" s="4"/>
      <c r="H689" s="4"/>
      <c r="I689" s="4"/>
      <c r="J689" s="4"/>
      <c r="K689" s="4"/>
      <c r="L689" s="4"/>
      <c r="M689" s="4"/>
      <c r="N689" s="4"/>
      <c r="O689" s="4"/>
      <c r="P689" s="4"/>
      <c r="Q689" s="4"/>
      <c r="R689" s="4"/>
      <c r="S689" s="4"/>
      <c r="T689" s="4"/>
      <c r="U689" s="4"/>
      <c r="V689" s="4"/>
      <c r="W689" s="4"/>
      <c r="X689" s="4"/>
      <c r="Y689" s="4"/>
    </row>
    <row r="690">
      <c r="A690" s="1"/>
      <c r="B690" s="4"/>
      <c r="C690" s="4"/>
      <c r="D690" s="4"/>
      <c r="E690" s="6"/>
      <c r="F690" s="7"/>
      <c r="G690" s="4"/>
      <c r="H690" s="4"/>
      <c r="I690" s="4"/>
      <c r="J690" s="4"/>
      <c r="K690" s="4"/>
      <c r="L690" s="4"/>
      <c r="M690" s="4"/>
      <c r="N690" s="4"/>
      <c r="O690" s="4"/>
      <c r="P690" s="4"/>
      <c r="Q690" s="4"/>
      <c r="R690" s="4"/>
      <c r="S690" s="4"/>
      <c r="T690" s="4"/>
      <c r="U690" s="4"/>
      <c r="V690" s="4"/>
      <c r="W690" s="4"/>
      <c r="X690" s="4"/>
      <c r="Y690" s="4"/>
    </row>
    <row r="691">
      <c r="A691" s="1"/>
      <c r="B691" s="4"/>
      <c r="C691" s="4"/>
      <c r="D691" s="4"/>
      <c r="E691" s="6"/>
      <c r="F691" s="7"/>
      <c r="G691" s="4"/>
      <c r="H691" s="4"/>
      <c r="I691" s="4"/>
      <c r="J691" s="4"/>
      <c r="K691" s="4"/>
      <c r="L691" s="4"/>
      <c r="M691" s="4"/>
      <c r="N691" s="4"/>
      <c r="O691" s="4"/>
      <c r="P691" s="4"/>
      <c r="Q691" s="4"/>
      <c r="R691" s="4"/>
      <c r="S691" s="4"/>
      <c r="T691" s="4"/>
      <c r="U691" s="4"/>
      <c r="V691" s="4"/>
      <c r="W691" s="4"/>
      <c r="X691" s="4"/>
      <c r="Y691" s="4"/>
    </row>
    <row r="692">
      <c r="A692" s="1"/>
      <c r="B692" s="4"/>
      <c r="C692" s="4"/>
      <c r="D692" s="4"/>
      <c r="E692" s="6"/>
      <c r="F692" s="7"/>
      <c r="G692" s="4"/>
      <c r="H692" s="4"/>
      <c r="I692" s="4"/>
      <c r="J692" s="4"/>
      <c r="K692" s="4"/>
      <c r="L692" s="4"/>
      <c r="M692" s="4"/>
      <c r="N692" s="4"/>
      <c r="O692" s="4"/>
      <c r="P692" s="4"/>
      <c r="Q692" s="4"/>
      <c r="R692" s="4"/>
      <c r="S692" s="4"/>
      <c r="T692" s="4"/>
      <c r="U692" s="4"/>
      <c r="V692" s="4"/>
      <c r="W692" s="4"/>
      <c r="X692" s="4"/>
      <c r="Y692" s="4"/>
    </row>
    <row r="693">
      <c r="A693" s="1"/>
      <c r="B693" s="4"/>
      <c r="C693" s="4"/>
      <c r="D693" s="4"/>
      <c r="E693" s="6"/>
      <c r="F693" s="7"/>
      <c r="G693" s="4"/>
      <c r="H693" s="4"/>
      <c r="I693" s="4"/>
      <c r="J693" s="4"/>
      <c r="K693" s="4"/>
      <c r="L693" s="4"/>
      <c r="M693" s="4"/>
      <c r="N693" s="4"/>
      <c r="O693" s="4"/>
      <c r="P693" s="4"/>
      <c r="Q693" s="4"/>
      <c r="R693" s="4"/>
      <c r="S693" s="4"/>
      <c r="T693" s="4"/>
      <c r="U693" s="4"/>
      <c r="V693" s="4"/>
      <c r="W693" s="4"/>
      <c r="X693" s="4"/>
      <c r="Y693" s="4"/>
    </row>
    <row r="694">
      <c r="A694" s="1"/>
      <c r="B694" s="4"/>
      <c r="C694" s="4"/>
      <c r="D694" s="4"/>
      <c r="E694" s="6"/>
      <c r="F694" s="7"/>
      <c r="G694" s="4"/>
      <c r="H694" s="4"/>
      <c r="I694" s="4"/>
      <c r="J694" s="4"/>
      <c r="K694" s="4"/>
      <c r="L694" s="4"/>
      <c r="M694" s="4"/>
      <c r="N694" s="4"/>
      <c r="O694" s="4"/>
      <c r="P694" s="4"/>
      <c r="Q694" s="4"/>
      <c r="R694" s="4"/>
      <c r="S694" s="4"/>
      <c r="T694" s="4"/>
      <c r="U694" s="4"/>
      <c r="V694" s="4"/>
      <c r="W694" s="4"/>
      <c r="X694" s="4"/>
      <c r="Y694" s="4"/>
    </row>
    <row r="695">
      <c r="A695" s="1"/>
      <c r="B695" s="4"/>
      <c r="C695" s="4"/>
      <c r="D695" s="4"/>
      <c r="E695" s="6"/>
      <c r="F695" s="7"/>
      <c r="G695" s="4"/>
      <c r="H695" s="4"/>
      <c r="I695" s="4"/>
      <c r="J695" s="4"/>
      <c r="K695" s="4"/>
      <c r="L695" s="4"/>
      <c r="M695" s="4"/>
      <c r="N695" s="4"/>
      <c r="O695" s="4"/>
      <c r="P695" s="4"/>
      <c r="Q695" s="4"/>
      <c r="R695" s="4"/>
      <c r="S695" s="4"/>
      <c r="T695" s="4"/>
      <c r="U695" s="4"/>
      <c r="V695" s="4"/>
      <c r="W695" s="4"/>
      <c r="X695" s="4"/>
      <c r="Y695" s="4"/>
    </row>
    <row r="696">
      <c r="A696" s="1"/>
      <c r="B696" s="4"/>
      <c r="C696" s="4"/>
      <c r="D696" s="4"/>
      <c r="E696" s="6"/>
      <c r="F696" s="7"/>
      <c r="G696" s="4"/>
      <c r="H696" s="4"/>
      <c r="I696" s="4"/>
      <c r="J696" s="4"/>
      <c r="K696" s="4"/>
      <c r="L696" s="4"/>
      <c r="M696" s="4"/>
      <c r="N696" s="4"/>
      <c r="O696" s="4"/>
      <c r="P696" s="4"/>
      <c r="Q696" s="4"/>
      <c r="R696" s="4"/>
      <c r="S696" s="4"/>
      <c r="T696" s="4"/>
      <c r="U696" s="4"/>
      <c r="V696" s="4"/>
      <c r="W696" s="4"/>
      <c r="X696" s="4"/>
      <c r="Y696" s="4"/>
    </row>
    <row r="697">
      <c r="A697" s="1"/>
      <c r="B697" s="4"/>
      <c r="C697" s="4"/>
      <c r="D697" s="4"/>
      <c r="E697" s="6"/>
      <c r="F697" s="7"/>
      <c r="G697" s="4"/>
      <c r="H697" s="4"/>
      <c r="I697" s="4"/>
      <c r="J697" s="4"/>
      <c r="K697" s="4"/>
      <c r="L697" s="4"/>
      <c r="M697" s="4"/>
      <c r="N697" s="4"/>
      <c r="O697" s="4"/>
      <c r="P697" s="4"/>
      <c r="Q697" s="4"/>
      <c r="R697" s="4"/>
      <c r="S697" s="4"/>
      <c r="T697" s="4"/>
      <c r="U697" s="4"/>
      <c r="V697" s="4"/>
      <c r="W697" s="4"/>
      <c r="X697" s="4"/>
      <c r="Y697" s="4"/>
    </row>
    <row r="698">
      <c r="A698" s="1"/>
      <c r="B698" s="4"/>
      <c r="C698" s="4"/>
      <c r="D698" s="4"/>
      <c r="E698" s="6"/>
      <c r="F698" s="7"/>
      <c r="G698" s="4"/>
      <c r="H698" s="4"/>
      <c r="I698" s="4"/>
      <c r="J698" s="4"/>
      <c r="K698" s="4"/>
      <c r="L698" s="4"/>
      <c r="M698" s="4"/>
      <c r="N698" s="4"/>
      <c r="O698" s="4"/>
      <c r="P698" s="4"/>
      <c r="Q698" s="4"/>
      <c r="R698" s="4"/>
      <c r="S698" s="4"/>
      <c r="T698" s="4"/>
      <c r="U698" s="4"/>
      <c r="V698" s="4"/>
      <c r="W698" s="4"/>
      <c r="X698" s="4"/>
      <c r="Y698" s="4"/>
    </row>
    <row r="699">
      <c r="A699" s="1"/>
      <c r="B699" s="4"/>
      <c r="C699" s="4"/>
      <c r="D699" s="4"/>
      <c r="E699" s="6"/>
      <c r="F699" s="7"/>
      <c r="G699" s="4"/>
      <c r="H699" s="4"/>
      <c r="I699" s="4"/>
      <c r="J699" s="4"/>
      <c r="K699" s="4"/>
      <c r="L699" s="4"/>
      <c r="M699" s="4"/>
      <c r="N699" s="4"/>
      <c r="O699" s="4"/>
      <c r="P699" s="4"/>
      <c r="Q699" s="4"/>
      <c r="R699" s="4"/>
      <c r="S699" s="4"/>
      <c r="T699" s="4"/>
      <c r="U699" s="4"/>
      <c r="V699" s="4"/>
      <c r="W699" s="4"/>
      <c r="X699" s="4"/>
      <c r="Y699" s="4"/>
    </row>
    <row r="700">
      <c r="A700" s="1"/>
      <c r="B700" s="4"/>
      <c r="C700" s="4"/>
      <c r="D700" s="4"/>
      <c r="E700" s="6"/>
      <c r="F700" s="7"/>
      <c r="G700" s="4"/>
      <c r="H700" s="4"/>
      <c r="I700" s="4"/>
      <c r="J700" s="4"/>
      <c r="K700" s="4"/>
      <c r="L700" s="4"/>
      <c r="M700" s="4"/>
      <c r="N700" s="4"/>
      <c r="O700" s="4"/>
      <c r="P700" s="4"/>
      <c r="Q700" s="4"/>
      <c r="R700" s="4"/>
      <c r="S700" s="4"/>
      <c r="T700" s="4"/>
      <c r="U700" s="4"/>
      <c r="V700" s="4"/>
      <c r="W700" s="4"/>
      <c r="X700" s="4"/>
      <c r="Y700" s="4"/>
    </row>
    <row r="701">
      <c r="A701" s="1"/>
      <c r="B701" s="4"/>
      <c r="C701" s="4"/>
      <c r="D701" s="4"/>
      <c r="E701" s="6"/>
      <c r="F701" s="7"/>
      <c r="G701" s="4"/>
      <c r="H701" s="4"/>
      <c r="I701" s="4"/>
      <c r="J701" s="4"/>
      <c r="K701" s="4"/>
      <c r="L701" s="4"/>
      <c r="M701" s="4"/>
      <c r="N701" s="4"/>
      <c r="O701" s="4"/>
      <c r="P701" s="4"/>
      <c r="Q701" s="4"/>
      <c r="R701" s="4"/>
      <c r="S701" s="4"/>
      <c r="T701" s="4"/>
      <c r="U701" s="4"/>
      <c r="V701" s="4"/>
      <c r="W701" s="4"/>
      <c r="X701" s="4"/>
      <c r="Y701" s="4"/>
    </row>
    <row r="702">
      <c r="A702" s="1"/>
      <c r="B702" s="4"/>
      <c r="C702" s="4"/>
      <c r="D702" s="4"/>
      <c r="E702" s="6"/>
      <c r="F702" s="7"/>
      <c r="G702" s="4"/>
      <c r="H702" s="4"/>
      <c r="I702" s="4"/>
      <c r="J702" s="4"/>
      <c r="K702" s="4"/>
      <c r="L702" s="4"/>
      <c r="M702" s="4"/>
      <c r="N702" s="4"/>
      <c r="O702" s="4"/>
      <c r="P702" s="4"/>
      <c r="Q702" s="4"/>
      <c r="R702" s="4"/>
      <c r="S702" s="4"/>
      <c r="T702" s="4"/>
      <c r="U702" s="4"/>
      <c r="V702" s="4"/>
      <c r="W702" s="4"/>
      <c r="X702" s="4"/>
      <c r="Y702" s="4"/>
    </row>
    <row r="703">
      <c r="A703" s="1"/>
      <c r="B703" s="4"/>
      <c r="C703" s="4"/>
      <c r="D703" s="4"/>
      <c r="E703" s="6"/>
      <c r="F703" s="7"/>
      <c r="G703" s="4"/>
      <c r="H703" s="4"/>
      <c r="I703" s="4"/>
      <c r="J703" s="4"/>
      <c r="K703" s="4"/>
      <c r="L703" s="4"/>
      <c r="M703" s="4"/>
      <c r="N703" s="4"/>
      <c r="O703" s="4"/>
      <c r="P703" s="4"/>
      <c r="Q703" s="4"/>
      <c r="R703" s="4"/>
      <c r="S703" s="4"/>
      <c r="T703" s="4"/>
      <c r="U703" s="4"/>
      <c r="V703" s="4"/>
      <c r="W703" s="4"/>
      <c r="X703" s="4"/>
      <c r="Y703" s="4"/>
    </row>
    <row r="704">
      <c r="A704" s="1"/>
      <c r="B704" s="4"/>
      <c r="C704" s="4"/>
      <c r="D704" s="4"/>
      <c r="E704" s="6"/>
      <c r="F704" s="7"/>
      <c r="G704" s="4"/>
      <c r="H704" s="4"/>
      <c r="I704" s="4"/>
      <c r="J704" s="4"/>
      <c r="K704" s="4"/>
      <c r="L704" s="4"/>
      <c r="M704" s="4"/>
      <c r="N704" s="4"/>
      <c r="O704" s="4"/>
      <c r="P704" s="4"/>
      <c r="Q704" s="4"/>
      <c r="R704" s="4"/>
      <c r="S704" s="4"/>
      <c r="T704" s="4"/>
      <c r="U704" s="4"/>
      <c r="V704" s="4"/>
      <c r="W704" s="4"/>
      <c r="X704" s="4"/>
      <c r="Y704" s="4"/>
    </row>
    <row r="705">
      <c r="A705" s="1"/>
      <c r="B705" s="4"/>
      <c r="C705" s="4"/>
      <c r="D705" s="4"/>
      <c r="E705" s="6"/>
      <c r="F705" s="7"/>
      <c r="G705" s="4"/>
      <c r="H705" s="4"/>
      <c r="I705" s="4"/>
      <c r="J705" s="4"/>
      <c r="K705" s="4"/>
      <c r="L705" s="4"/>
      <c r="M705" s="4"/>
      <c r="N705" s="4"/>
      <c r="O705" s="4"/>
      <c r="P705" s="4"/>
      <c r="Q705" s="4"/>
      <c r="R705" s="4"/>
      <c r="S705" s="4"/>
      <c r="T705" s="4"/>
      <c r="U705" s="4"/>
      <c r="V705" s="4"/>
      <c r="W705" s="4"/>
      <c r="X705" s="4"/>
      <c r="Y705" s="4"/>
    </row>
    <row r="706">
      <c r="A706" s="1"/>
      <c r="B706" s="4"/>
      <c r="C706" s="4"/>
      <c r="D706" s="4"/>
      <c r="E706" s="6"/>
      <c r="F706" s="7"/>
      <c r="G706" s="4"/>
      <c r="H706" s="4"/>
      <c r="I706" s="4"/>
      <c r="J706" s="4"/>
      <c r="K706" s="4"/>
      <c r="L706" s="4"/>
      <c r="M706" s="4"/>
      <c r="N706" s="4"/>
      <c r="O706" s="4"/>
      <c r="P706" s="4"/>
      <c r="Q706" s="4"/>
      <c r="R706" s="4"/>
      <c r="S706" s="4"/>
      <c r="T706" s="4"/>
      <c r="U706" s="4"/>
      <c r="V706" s="4"/>
      <c r="W706" s="4"/>
      <c r="X706" s="4"/>
      <c r="Y706" s="4"/>
    </row>
    <row r="707">
      <c r="A707" s="1"/>
      <c r="B707" s="4"/>
      <c r="C707" s="4"/>
      <c r="D707" s="4"/>
      <c r="E707" s="6"/>
      <c r="F707" s="7"/>
      <c r="G707" s="4"/>
      <c r="H707" s="4"/>
      <c r="I707" s="4"/>
      <c r="J707" s="4"/>
      <c r="K707" s="4"/>
      <c r="L707" s="4"/>
      <c r="M707" s="4"/>
      <c r="N707" s="4"/>
      <c r="O707" s="4"/>
      <c r="P707" s="4"/>
      <c r="Q707" s="4"/>
      <c r="R707" s="4"/>
      <c r="S707" s="4"/>
      <c r="T707" s="4"/>
      <c r="U707" s="4"/>
      <c r="V707" s="4"/>
      <c r="W707" s="4"/>
      <c r="X707" s="4"/>
      <c r="Y707" s="4"/>
    </row>
    <row r="708">
      <c r="A708" s="1"/>
      <c r="B708" s="4"/>
      <c r="C708" s="4"/>
      <c r="D708" s="4"/>
      <c r="E708" s="6"/>
      <c r="F708" s="7"/>
      <c r="G708" s="4"/>
      <c r="H708" s="4"/>
      <c r="I708" s="4"/>
      <c r="J708" s="4"/>
      <c r="K708" s="4"/>
      <c r="L708" s="4"/>
      <c r="M708" s="4"/>
      <c r="N708" s="4"/>
      <c r="O708" s="4"/>
      <c r="P708" s="4"/>
      <c r="Q708" s="4"/>
      <c r="R708" s="4"/>
      <c r="S708" s="4"/>
      <c r="T708" s="4"/>
      <c r="U708" s="4"/>
      <c r="V708" s="4"/>
      <c r="W708" s="4"/>
      <c r="X708" s="4"/>
      <c r="Y708" s="4"/>
    </row>
    <row r="709">
      <c r="A709" s="1"/>
      <c r="B709" s="4"/>
      <c r="C709" s="4"/>
      <c r="D709" s="4"/>
      <c r="E709" s="6"/>
      <c r="F709" s="7"/>
      <c r="G709" s="4"/>
      <c r="H709" s="4"/>
      <c r="I709" s="4"/>
      <c r="J709" s="4"/>
      <c r="K709" s="4"/>
      <c r="L709" s="4"/>
      <c r="M709" s="4"/>
      <c r="N709" s="4"/>
      <c r="O709" s="4"/>
      <c r="P709" s="4"/>
      <c r="Q709" s="4"/>
      <c r="R709" s="4"/>
      <c r="S709" s="4"/>
      <c r="T709" s="4"/>
      <c r="U709" s="4"/>
      <c r="V709" s="4"/>
      <c r="W709" s="4"/>
      <c r="X709" s="4"/>
      <c r="Y709" s="4"/>
    </row>
    <row r="710">
      <c r="A710" s="1"/>
      <c r="B710" s="4"/>
      <c r="C710" s="4"/>
      <c r="D710" s="4"/>
      <c r="E710" s="6"/>
      <c r="F710" s="7"/>
      <c r="G710" s="4"/>
      <c r="H710" s="4"/>
      <c r="I710" s="4"/>
      <c r="J710" s="4"/>
      <c r="K710" s="4"/>
      <c r="L710" s="4"/>
      <c r="M710" s="4"/>
      <c r="N710" s="4"/>
      <c r="O710" s="4"/>
      <c r="P710" s="4"/>
      <c r="Q710" s="4"/>
      <c r="R710" s="4"/>
      <c r="S710" s="4"/>
      <c r="T710" s="4"/>
      <c r="U710" s="4"/>
      <c r="V710" s="4"/>
      <c r="W710" s="4"/>
      <c r="X710" s="4"/>
      <c r="Y710" s="4"/>
    </row>
    <row r="711">
      <c r="A711" s="1"/>
      <c r="B711" s="4"/>
      <c r="C711" s="4"/>
      <c r="D711" s="4"/>
      <c r="E711" s="6"/>
      <c r="F711" s="7"/>
      <c r="G711" s="4"/>
      <c r="H711" s="4"/>
      <c r="I711" s="4"/>
      <c r="J711" s="4"/>
      <c r="K711" s="4"/>
      <c r="L711" s="4"/>
      <c r="M711" s="4"/>
      <c r="N711" s="4"/>
      <c r="O711" s="4"/>
      <c r="P711" s="4"/>
      <c r="Q711" s="4"/>
      <c r="R711" s="4"/>
      <c r="S711" s="4"/>
      <c r="T711" s="4"/>
      <c r="U711" s="4"/>
      <c r="V711" s="4"/>
      <c r="W711" s="4"/>
      <c r="X711" s="4"/>
      <c r="Y711" s="4"/>
    </row>
    <row r="712">
      <c r="A712" s="1"/>
      <c r="B712" s="4"/>
      <c r="C712" s="4"/>
      <c r="D712" s="4"/>
      <c r="E712" s="6"/>
      <c r="F712" s="7"/>
      <c r="G712" s="4"/>
      <c r="H712" s="4"/>
      <c r="I712" s="4"/>
      <c r="J712" s="4"/>
      <c r="K712" s="4"/>
      <c r="L712" s="4"/>
      <c r="M712" s="4"/>
      <c r="N712" s="4"/>
      <c r="O712" s="4"/>
      <c r="P712" s="4"/>
      <c r="Q712" s="4"/>
      <c r="R712" s="4"/>
      <c r="S712" s="4"/>
      <c r="T712" s="4"/>
      <c r="U712" s="4"/>
      <c r="V712" s="4"/>
      <c r="W712" s="4"/>
      <c r="X712" s="4"/>
      <c r="Y712" s="4"/>
    </row>
    <row r="713">
      <c r="A713" s="1"/>
      <c r="B713" s="4"/>
      <c r="C713" s="4"/>
      <c r="D713" s="4"/>
      <c r="E713" s="6"/>
      <c r="F713" s="7"/>
      <c r="G713" s="4"/>
      <c r="H713" s="4"/>
      <c r="I713" s="4"/>
      <c r="J713" s="4"/>
      <c r="K713" s="4"/>
      <c r="L713" s="4"/>
      <c r="M713" s="4"/>
      <c r="N713" s="4"/>
      <c r="O713" s="4"/>
      <c r="P713" s="4"/>
      <c r="Q713" s="4"/>
      <c r="R713" s="4"/>
      <c r="S713" s="4"/>
      <c r="T713" s="4"/>
      <c r="U713" s="4"/>
      <c r="V713" s="4"/>
      <c r="W713" s="4"/>
      <c r="X713" s="4"/>
      <c r="Y713" s="4"/>
    </row>
    <row r="714">
      <c r="A714" s="1"/>
      <c r="B714" s="4"/>
      <c r="C714" s="4"/>
      <c r="D714" s="4"/>
      <c r="E714" s="6"/>
      <c r="F714" s="7"/>
      <c r="G714" s="4"/>
      <c r="H714" s="4"/>
      <c r="I714" s="4"/>
      <c r="J714" s="4"/>
      <c r="K714" s="4"/>
      <c r="L714" s="4"/>
      <c r="M714" s="4"/>
      <c r="N714" s="4"/>
      <c r="O714" s="4"/>
      <c r="P714" s="4"/>
      <c r="Q714" s="4"/>
      <c r="R714" s="4"/>
      <c r="S714" s="4"/>
      <c r="T714" s="4"/>
      <c r="U714" s="4"/>
      <c r="V714" s="4"/>
      <c r="W714" s="4"/>
      <c r="X714" s="4"/>
      <c r="Y714" s="4"/>
    </row>
    <row r="715">
      <c r="A715" s="1"/>
      <c r="B715" s="4"/>
      <c r="C715" s="4"/>
      <c r="D715" s="4"/>
      <c r="E715" s="6"/>
      <c r="F715" s="7"/>
      <c r="G715" s="4"/>
      <c r="H715" s="4"/>
      <c r="I715" s="4"/>
      <c r="J715" s="4"/>
      <c r="K715" s="4"/>
      <c r="L715" s="4"/>
      <c r="M715" s="4"/>
      <c r="N715" s="4"/>
      <c r="O715" s="4"/>
      <c r="P715" s="4"/>
      <c r="Q715" s="4"/>
      <c r="R715" s="4"/>
      <c r="S715" s="4"/>
      <c r="T715" s="4"/>
      <c r="U715" s="4"/>
      <c r="V715" s="4"/>
      <c r="W715" s="4"/>
      <c r="X715" s="4"/>
      <c r="Y715" s="4"/>
    </row>
    <row r="716">
      <c r="A716" s="1"/>
      <c r="B716" s="4"/>
      <c r="C716" s="4"/>
      <c r="D716" s="4"/>
      <c r="E716" s="6"/>
      <c r="F716" s="7"/>
      <c r="G716" s="4"/>
      <c r="H716" s="4"/>
      <c r="I716" s="4"/>
      <c r="J716" s="4"/>
      <c r="K716" s="4"/>
      <c r="L716" s="4"/>
      <c r="M716" s="4"/>
      <c r="N716" s="4"/>
      <c r="O716" s="4"/>
      <c r="P716" s="4"/>
      <c r="Q716" s="4"/>
      <c r="R716" s="4"/>
      <c r="S716" s="4"/>
      <c r="T716" s="4"/>
      <c r="U716" s="4"/>
      <c r="V716" s="4"/>
      <c r="W716" s="4"/>
      <c r="X716" s="4"/>
      <c r="Y716" s="4"/>
    </row>
    <row r="717">
      <c r="A717" s="1"/>
      <c r="B717" s="4"/>
      <c r="C717" s="4"/>
      <c r="D717" s="4"/>
      <c r="E717" s="6"/>
      <c r="F717" s="7"/>
      <c r="G717" s="4"/>
      <c r="H717" s="4"/>
      <c r="I717" s="4"/>
      <c r="J717" s="4"/>
      <c r="K717" s="4"/>
      <c r="L717" s="4"/>
      <c r="M717" s="4"/>
      <c r="N717" s="4"/>
      <c r="O717" s="4"/>
      <c r="P717" s="4"/>
      <c r="Q717" s="4"/>
      <c r="R717" s="4"/>
      <c r="S717" s="4"/>
      <c r="T717" s="4"/>
      <c r="U717" s="4"/>
      <c r="V717" s="4"/>
      <c r="W717" s="4"/>
      <c r="X717" s="4"/>
      <c r="Y717" s="4"/>
    </row>
    <row r="718">
      <c r="A718" s="1"/>
      <c r="B718" s="4"/>
      <c r="C718" s="4"/>
      <c r="D718" s="4"/>
      <c r="E718" s="6"/>
      <c r="F718" s="7"/>
      <c r="G718" s="4"/>
      <c r="H718" s="4"/>
      <c r="I718" s="4"/>
      <c r="J718" s="4"/>
      <c r="K718" s="4"/>
      <c r="L718" s="4"/>
      <c r="M718" s="4"/>
      <c r="N718" s="4"/>
      <c r="O718" s="4"/>
      <c r="P718" s="4"/>
      <c r="Q718" s="4"/>
      <c r="R718" s="4"/>
      <c r="S718" s="4"/>
      <c r="T718" s="4"/>
      <c r="U718" s="4"/>
      <c r="V718" s="4"/>
      <c r="W718" s="4"/>
      <c r="X718" s="4"/>
      <c r="Y718" s="4"/>
    </row>
    <row r="719">
      <c r="A719" s="1"/>
      <c r="B719" s="4"/>
      <c r="C719" s="4"/>
      <c r="D719" s="4"/>
      <c r="E719" s="6"/>
      <c r="F719" s="7"/>
      <c r="G719" s="4"/>
      <c r="H719" s="4"/>
      <c r="I719" s="4"/>
      <c r="J719" s="4"/>
      <c r="K719" s="4"/>
      <c r="L719" s="4"/>
      <c r="M719" s="4"/>
      <c r="N719" s="4"/>
      <c r="O719" s="4"/>
      <c r="P719" s="4"/>
      <c r="Q719" s="4"/>
      <c r="R719" s="4"/>
      <c r="S719" s="4"/>
      <c r="T719" s="4"/>
      <c r="U719" s="4"/>
      <c r="V719" s="4"/>
      <c r="W719" s="4"/>
      <c r="X719" s="4"/>
      <c r="Y719" s="4"/>
    </row>
    <row r="720">
      <c r="A720" s="1"/>
      <c r="B720" s="4"/>
      <c r="C720" s="4"/>
      <c r="D720" s="4"/>
      <c r="E720" s="6"/>
      <c r="F720" s="7"/>
      <c r="G720" s="4"/>
      <c r="H720" s="4"/>
      <c r="I720" s="4"/>
      <c r="J720" s="4"/>
      <c r="K720" s="4"/>
      <c r="L720" s="4"/>
      <c r="M720" s="4"/>
      <c r="N720" s="4"/>
      <c r="O720" s="4"/>
      <c r="P720" s="4"/>
      <c r="Q720" s="4"/>
      <c r="R720" s="4"/>
      <c r="S720" s="4"/>
      <c r="T720" s="4"/>
      <c r="U720" s="4"/>
      <c r="V720" s="4"/>
      <c r="W720" s="4"/>
      <c r="X720" s="4"/>
      <c r="Y720" s="4"/>
    </row>
    <row r="721">
      <c r="A721" s="1"/>
      <c r="B721" s="4"/>
      <c r="C721" s="4"/>
      <c r="D721" s="4"/>
      <c r="E721" s="6"/>
      <c r="F721" s="7"/>
      <c r="G721" s="4"/>
      <c r="H721" s="4"/>
      <c r="I721" s="4"/>
      <c r="J721" s="4"/>
      <c r="K721" s="4"/>
      <c r="L721" s="4"/>
      <c r="M721" s="4"/>
      <c r="N721" s="4"/>
      <c r="O721" s="4"/>
      <c r="P721" s="4"/>
      <c r="Q721" s="4"/>
      <c r="R721" s="4"/>
      <c r="S721" s="4"/>
      <c r="T721" s="4"/>
      <c r="U721" s="4"/>
      <c r="V721" s="4"/>
      <c r="W721" s="4"/>
      <c r="X721" s="4"/>
      <c r="Y721" s="4"/>
    </row>
    <row r="722">
      <c r="A722" s="1"/>
      <c r="B722" s="4"/>
      <c r="C722" s="4"/>
      <c r="D722" s="4"/>
      <c r="E722" s="6"/>
      <c r="F722" s="7"/>
      <c r="G722" s="4"/>
      <c r="H722" s="4"/>
      <c r="I722" s="4"/>
      <c r="J722" s="4"/>
      <c r="K722" s="4"/>
      <c r="L722" s="4"/>
      <c r="M722" s="4"/>
      <c r="N722" s="4"/>
      <c r="O722" s="4"/>
      <c r="P722" s="4"/>
      <c r="Q722" s="4"/>
      <c r="R722" s="4"/>
      <c r="S722" s="4"/>
      <c r="T722" s="4"/>
      <c r="U722" s="4"/>
      <c r="V722" s="4"/>
      <c r="W722" s="4"/>
      <c r="X722" s="4"/>
      <c r="Y722" s="4"/>
    </row>
    <row r="723">
      <c r="A723" s="1"/>
      <c r="B723" s="4"/>
      <c r="C723" s="4"/>
      <c r="D723" s="4"/>
      <c r="E723" s="6"/>
      <c r="F723" s="7"/>
      <c r="G723" s="4"/>
      <c r="H723" s="4"/>
      <c r="I723" s="4"/>
      <c r="J723" s="4"/>
      <c r="K723" s="4"/>
      <c r="L723" s="4"/>
      <c r="M723" s="4"/>
      <c r="N723" s="4"/>
      <c r="O723" s="4"/>
      <c r="P723" s="4"/>
      <c r="Q723" s="4"/>
      <c r="R723" s="4"/>
      <c r="S723" s="4"/>
      <c r="T723" s="4"/>
      <c r="U723" s="4"/>
      <c r="V723" s="4"/>
      <c r="W723" s="4"/>
      <c r="X723" s="4"/>
      <c r="Y723" s="4"/>
    </row>
    <row r="724">
      <c r="A724" s="1"/>
      <c r="B724" s="4"/>
      <c r="C724" s="4"/>
      <c r="D724" s="4"/>
      <c r="E724" s="6"/>
      <c r="F724" s="7"/>
      <c r="G724" s="4"/>
      <c r="H724" s="4"/>
      <c r="I724" s="4"/>
      <c r="J724" s="4"/>
      <c r="K724" s="4"/>
      <c r="L724" s="4"/>
      <c r="M724" s="4"/>
      <c r="N724" s="4"/>
      <c r="O724" s="4"/>
      <c r="P724" s="4"/>
      <c r="Q724" s="4"/>
      <c r="R724" s="4"/>
      <c r="S724" s="4"/>
      <c r="T724" s="4"/>
      <c r="U724" s="4"/>
      <c r="V724" s="4"/>
      <c r="W724" s="4"/>
      <c r="X724" s="4"/>
      <c r="Y724" s="4"/>
    </row>
    <row r="725">
      <c r="A725" s="1"/>
      <c r="B725" s="4"/>
      <c r="C725" s="4"/>
      <c r="D725" s="4"/>
      <c r="E725" s="6"/>
      <c r="F725" s="7"/>
      <c r="G725" s="4"/>
      <c r="H725" s="4"/>
      <c r="I725" s="4"/>
      <c r="J725" s="4"/>
      <c r="K725" s="4"/>
      <c r="L725" s="4"/>
      <c r="M725" s="4"/>
      <c r="N725" s="4"/>
      <c r="O725" s="4"/>
      <c r="P725" s="4"/>
      <c r="Q725" s="4"/>
      <c r="R725" s="4"/>
      <c r="S725" s="4"/>
      <c r="T725" s="4"/>
      <c r="U725" s="4"/>
      <c r="V725" s="4"/>
      <c r="W725" s="4"/>
      <c r="X725" s="4"/>
      <c r="Y725" s="4"/>
    </row>
    <row r="726">
      <c r="A726" s="1"/>
      <c r="B726" s="4"/>
      <c r="C726" s="4"/>
      <c r="D726" s="4"/>
      <c r="E726" s="6"/>
      <c r="F726" s="7"/>
      <c r="G726" s="4"/>
      <c r="H726" s="4"/>
      <c r="I726" s="4"/>
      <c r="J726" s="4"/>
      <c r="K726" s="4"/>
      <c r="L726" s="4"/>
      <c r="M726" s="4"/>
      <c r="N726" s="4"/>
      <c r="O726" s="4"/>
      <c r="P726" s="4"/>
      <c r="Q726" s="4"/>
      <c r="R726" s="4"/>
      <c r="S726" s="4"/>
      <c r="T726" s="4"/>
      <c r="U726" s="4"/>
      <c r="V726" s="4"/>
      <c r="W726" s="4"/>
      <c r="X726" s="4"/>
      <c r="Y726" s="4"/>
    </row>
    <row r="727">
      <c r="A727" s="1"/>
      <c r="B727" s="4"/>
      <c r="C727" s="4"/>
      <c r="D727" s="4"/>
      <c r="E727" s="6"/>
      <c r="F727" s="7"/>
      <c r="G727" s="4"/>
      <c r="H727" s="4"/>
      <c r="I727" s="4"/>
      <c r="J727" s="4"/>
      <c r="K727" s="4"/>
      <c r="L727" s="4"/>
      <c r="M727" s="4"/>
      <c r="N727" s="4"/>
      <c r="O727" s="4"/>
      <c r="P727" s="4"/>
      <c r="Q727" s="4"/>
      <c r="R727" s="4"/>
      <c r="S727" s="4"/>
      <c r="T727" s="4"/>
      <c r="U727" s="4"/>
      <c r="V727" s="4"/>
      <c r="W727" s="4"/>
      <c r="X727" s="4"/>
      <c r="Y727" s="4"/>
    </row>
    <row r="728">
      <c r="A728" s="1"/>
      <c r="B728" s="4"/>
      <c r="C728" s="4"/>
      <c r="D728" s="4"/>
      <c r="E728" s="6"/>
      <c r="F728" s="7"/>
      <c r="G728" s="4"/>
      <c r="H728" s="4"/>
      <c r="I728" s="4"/>
      <c r="J728" s="4"/>
      <c r="K728" s="4"/>
      <c r="L728" s="4"/>
      <c r="M728" s="4"/>
      <c r="N728" s="4"/>
      <c r="O728" s="4"/>
      <c r="P728" s="4"/>
      <c r="Q728" s="4"/>
      <c r="R728" s="4"/>
      <c r="S728" s="4"/>
      <c r="T728" s="4"/>
      <c r="U728" s="4"/>
      <c r="V728" s="4"/>
      <c r="W728" s="4"/>
      <c r="X728" s="4"/>
      <c r="Y728" s="4"/>
    </row>
    <row r="729">
      <c r="A729" s="1"/>
      <c r="B729" s="4"/>
      <c r="C729" s="4"/>
      <c r="D729" s="4"/>
      <c r="E729" s="6"/>
      <c r="F729" s="7"/>
      <c r="G729" s="4"/>
      <c r="H729" s="4"/>
      <c r="I729" s="4"/>
      <c r="J729" s="4"/>
      <c r="K729" s="4"/>
      <c r="L729" s="4"/>
      <c r="M729" s="4"/>
      <c r="N729" s="4"/>
      <c r="O729" s="4"/>
      <c r="P729" s="4"/>
      <c r="Q729" s="4"/>
      <c r="R729" s="4"/>
      <c r="S729" s="4"/>
      <c r="T729" s="4"/>
      <c r="U729" s="4"/>
      <c r="V729" s="4"/>
      <c r="W729" s="4"/>
      <c r="X729" s="4"/>
      <c r="Y729" s="4"/>
    </row>
    <row r="730">
      <c r="A730" s="1"/>
      <c r="B730" s="4"/>
      <c r="C730" s="4"/>
      <c r="D730" s="4"/>
      <c r="E730" s="6"/>
      <c r="F730" s="7"/>
      <c r="G730" s="4"/>
      <c r="H730" s="4"/>
      <c r="I730" s="4"/>
      <c r="J730" s="4"/>
      <c r="K730" s="4"/>
      <c r="L730" s="4"/>
      <c r="M730" s="4"/>
      <c r="N730" s="4"/>
      <c r="O730" s="4"/>
      <c r="P730" s="4"/>
      <c r="Q730" s="4"/>
      <c r="R730" s="4"/>
      <c r="S730" s="4"/>
      <c r="T730" s="4"/>
      <c r="U730" s="4"/>
      <c r="V730" s="4"/>
      <c r="W730" s="4"/>
      <c r="X730" s="4"/>
      <c r="Y730" s="4"/>
    </row>
    <row r="731">
      <c r="A731" s="1"/>
      <c r="B731" s="4"/>
      <c r="C731" s="4"/>
      <c r="D731" s="4"/>
      <c r="E731" s="6"/>
      <c r="F731" s="7"/>
      <c r="G731" s="4"/>
      <c r="H731" s="4"/>
      <c r="I731" s="4"/>
      <c r="J731" s="4"/>
      <c r="K731" s="4"/>
      <c r="L731" s="4"/>
      <c r="M731" s="4"/>
      <c r="N731" s="4"/>
      <c r="O731" s="4"/>
      <c r="P731" s="4"/>
      <c r="Q731" s="4"/>
      <c r="R731" s="4"/>
      <c r="S731" s="4"/>
      <c r="T731" s="4"/>
      <c r="U731" s="4"/>
      <c r="V731" s="4"/>
      <c r="W731" s="4"/>
      <c r="X731" s="4"/>
      <c r="Y731" s="4"/>
    </row>
    <row r="732">
      <c r="A732" s="1"/>
      <c r="B732" s="4"/>
      <c r="C732" s="4"/>
      <c r="D732" s="4"/>
      <c r="E732" s="6"/>
      <c r="F732" s="7"/>
      <c r="G732" s="4"/>
      <c r="H732" s="4"/>
      <c r="I732" s="4"/>
      <c r="J732" s="4"/>
      <c r="K732" s="4"/>
      <c r="L732" s="4"/>
      <c r="M732" s="4"/>
      <c r="N732" s="4"/>
      <c r="O732" s="4"/>
      <c r="P732" s="4"/>
      <c r="Q732" s="4"/>
      <c r="R732" s="4"/>
      <c r="S732" s="4"/>
      <c r="T732" s="4"/>
      <c r="U732" s="4"/>
      <c r="V732" s="4"/>
      <c r="W732" s="4"/>
      <c r="X732" s="4"/>
      <c r="Y732" s="4"/>
    </row>
    <row r="733">
      <c r="A733" s="1"/>
      <c r="B733" s="4"/>
      <c r="C733" s="4"/>
      <c r="D733" s="4"/>
      <c r="E733" s="6"/>
      <c r="F733" s="7"/>
      <c r="G733" s="4"/>
      <c r="H733" s="4"/>
      <c r="I733" s="4"/>
      <c r="J733" s="4"/>
      <c r="K733" s="4"/>
      <c r="L733" s="4"/>
      <c r="M733" s="4"/>
      <c r="N733" s="4"/>
      <c r="O733" s="4"/>
      <c r="P733" s="4"/>
      <c r="Q733" s="4"/>
      <c r="R733" s="4"/>
      <c r="S733" s="4"/>
      <c r="T733" s="4"/>
      <c r="U733" s="4"/>
      <c r="V733" s="4"/>
      <c r="W733" s="4"/>
      <c r="X733" s="4"/>
      <c r="Y733" s="4"/>
    </row>
    <row r="734">
      <c r="A734" s="1"/>
      <c r="B734" s="4"/>
      <c r="C734" s="4"/>
      <c r="D734" s="4"/>
      <c r="E734" s="6"/>
      <c r="F734" s="7"/>
      <c r="G734" s="4"/>
      <c r="H734" s="4"/>
      <c r="I734" s="4"/>
      <c r="J734" s="4"/>
      <c r="K734" s="4"/>
      <c r="L734" s="4"/>
      <c r="M734" s="4"/>
      <c r="N734" s="4"/>
      <c r="O734" s="4"/>
      <c r="P734" s="4"/>
      <c r="Q734" s="4"/>
      <c r="R734" s="4"/>
      <c r="S734" s="4"/>
      <c r="T734" s="4"/>
      <c r="U734" s="4"/>
      <c r="V734" s="4"/>
      <c r="W734" s="4"/>
      <c r="X734" s="4"/>
      <c r="Y734" s="4"/>
    </row>
    <row r="735">
      <c r="A735" s="1"/>
      <c r="B735" s="4"/>
      <c r="C735" s="4"/>
      <c r="D735" s="4"/>
      <c r="E735" s="6"/>
      <c r="F735" s="7"/>
      <c r="G735" s="4"/>
      <c r="H735" s="4"/>
      <c r="I735" s="4"/>
      <c r="J735" s="4"/>
      <c r="K735" s="4"/>
      <c r="L735" s="4"/>
      <c r="M735" s="4"/>
      <c r="N735" s="4"/>
      <c r="O735" s="4"/>
      <c r="P735" s="4"/>
      <c r="Q735" s="4"/>
      <c r="R735" s="4"/>
      <c r="S735" s="4"/>
      <c r="T735" s="4"/>
      <c r="U735" s="4"/>
      <c r="V735" s="4"/>
      <c r="W735" s="4"/>
      <c r="X735" s="4"/>
      <c r="Y735" s="4"/>
    </row>
    <row r="736">
      <c r="A736" s="1"/>
      <c r="B736" s="4"/>
      <c r="C736" s="4"/>
      <c r="D736" s="4"/>
      <c r="E736" s="6"/>
      <c r="F736" s="7"/>
      <c r="G736" s="4"/>
      <c r="H736" s="4"/>
      <c r="I736" s="4"/>
      <c r="J736" s="4"/>
      <c r="K736" s="4"/>
      <c r="L736" s="4"/>
      <c r="M736" s="4"/>
      <c r="N736" s="4"/>
      <c r="O736" s="4"/>
      <c r="P736" s="4"/>
      <c r="Q736" s="4"/>
      <c r="R736" s="4"/>
      <c r="S736" s="4"/>
      <c r="T736" s="4"/>
      <c r="U736" s="4"/>
      <c r="V736" s="4"/>
      <c r="W736" s="4"/>
      <c r="X736" s="4"/>
      <c r="Y736" s="4"/>
    </row>
    <row r="737">
      <c r="A737" s="1"/>
      <c r="B737" s="4"/>
      <c r="C737" s="4"/>
      <c r="D737" s="4"/>
      <c r="E737" s="6"/>
      <c r="F737" s="7"/>
      <c r="G737" s="4"/>
      <c r="H737" s="4"/>
      <c r="I737" s="4"/>
      <c r="J737" s="4"/>
      <c r="K737" s="4"/>
      <c r="L737" s="4"/>
      <c r="M737" s="4"/>
      <c r="N737" s="4"/>
      <c r="O737" s="4"/>
      <c r="P737" s="4"/>
      <c r="Q737" s="4"/>
      <c r="R737" s="4"/>
      <c r="S737" s="4"/>
      <c r="T737" s="4"/>
      <c r="U737" s="4"/>
      <c r="V737" s="4"/>
      <c r="W737" s="4"/>
      <c r="X737" s="4"/>
      <c r="Y737" s="4"/>
    </row>
    <row r="738">
      <c r="A738" s="1"/>
      <c r="B738" s="4"/>
      <c r="C738" s="4"/>
      <c r="D738" s="4"/>
      <c r="E738" s="6"/>
      <c r="F738" s="7"/>
      <c r="G738" s="4"/>
      <c r="H738" s="4"/>
      <c r="I738" s="4"/>
      <c r="J738" s="4"/>
      <c r="K738" s="4"/>
      <c r="L738" s="4"/>
      <c r="M738" s="4"/>
      <c r="N738" s="4"/>
      <c r="O738" s="4"/>
      <c r="P738" s="4"/>
      <c r="Q738" s="4"/>
      <c r="R738" s="4"/>
      <c r="S738" s="4"/>
      <c r="T738" s="4"/>
      <c r="U738" s="4"/>
      <c r="V738" s="4"/>
      <c r="W738" s="4"/>
      <c r="X738" s="4"/>
      <c r="Y738" s="4"/>
    </row>
    <row r="739">
      <c r="A739" s="1"/>
      <c r="B739" s="4"/>
      <c r="C739" s="4"/>
      <c r="D739" s="4"/>
      <c r="E739" s="6"/>
      <c r="F739" s="7"/>
      <c r="G739" s="4"/>
      <c r="H739" s="4"/>
      <c r="I739" s="4"/>
      <c r="J739" s="4"/>
      <c r="K739" s="4"/>
      <c r="L739" s="4"/>
      <c r="M739" s="4"/>
      <c r="N739" s="4"/>
      <c r="O739" s="4"/>
      <c r="P739" s="4"/>
      <c r="Q739" s="4"/>
      <c r="R739" s="4"/>
      <c r="S739" s="4"/>
      <c r="T739" s="4"/>
      <c r="U739" s="4"/>
      <c r="V739" s="4"/>
      <c r="W739" s="4"/>
      <c r="X739" s="4"/>
      <c r="Y739" s="4"/>
    </row>
    <row r="740">
      <c r="A740" s="1"/>
      <c r="B740" s="4"/>
      <c r="C740" s="4"/>
      <c r="D740" s="4"/>
      <c r="E740" s="6"/>
      <c r="F740" s="7"/>
      <c r="G740" s="4"/>
      <c r="H740" s="4"/>
      <c r="I740" s="4"/>
      <c r="J740" s="4"/>
      <c r="K740" s="4"/>
      <c r="L740" s="4"/>
      <c r="M740" s="4"/>
      <c r="N740" s="4"/>
      <c r="O740" s="4"/>
      <c r="P740" s="4"/>
      <c r="Q740" s="4"/>
      <c r="R740" s="4"/>
      <c r="S740" s="4"/>
      <c r="T740" s="4"/>
      <c r="U740" s="4"/>
      <c r="V740" s="4"/>
      <c r="W740" s="4"/>
      <c r="X740" s="4"/>
      <c r="Y740" s="4"/>
    </row>
    <row r="741">
      <c r="A741" s="1"/>
      <c r="B741" s="4"/>
      <c r="C741" s="4"/>
      <c r="D741" s="4"/>
      <c r="E741" s="6"/>
      <c r="F741" s="7"/>
      <c r="G741" s="4"/>
      <c r="H741" s="4"/>
      <c r="I741" s="4"/>
      <c r="J741" s="4"/>
      <c r="K741" s="4"/>
      <c r="L741" s="4"/>
      <c r="M741" s="4"/>
      <c r="N741" s="4"/>
      <c r="O741" s="4"/>
      <c r="P741" s="4"/>
      <c r="Q741" s="4"/>
      <c r="R741" s="4"/>
      <c r="S741" s="4"/>
      <c r="T741" s="4"/>
      <c r="U741" s="4"/>
      <c r="V741" s="4"/>
      <c r="W741" s="4"/>
      <c r="X741" s="4"/>
      <c r="Y741" s="4"/>
    </row>
    <row r="742">
      <c r="A742" s="1"/>
      <c r="B742" s="4"/>
      <c r="C742" s="4"/>
      <c r="D742" s="4"/>
      <c r="E742" s="6"/>
      <c r="F742" s="7"/>
      <c r="G742" s="4"/>
      <c r="H742" s="4"/>
      <c r="I742" s="4"/>
      <c r="J742" s="4"/>
      <c r="K742" s="4"/>
      <c r="L742" s="4"/>
      <c r="M742" s="4"/>
      <c r="N742" s="4"/>
      <c r="O742" s="4"/>
      <c r="P742" s="4"/>
      <c r="Q742" s="4"/>
      <c r="R742" s="4"/>
      <c r="S742" s="4"/>
      <c r="T742" s="4"/>
      <c r="U742" s="4"/>
      <c r="V742" s="4"/>
      <c r="W742" s="4"/>
      <c r="X742" s="4"/>
      <c r="Y742" s="4"/>
    </row>
    <row r="743">
      <c r="A743" s="1"/>
      <c r="B743" s="4"/>
      <c r="C743" s="4"/>
      <c r="D743" s="4"/>
      <c r="E743" s="6"/>
      <c r="F743" s="7"/>
      <c r="G743" s="4"/>
      <c r="H743" s="4"/>
      <c r="I743" s="4"/>
      <c r="J743" s="4"/>
      <c r="K743" s="4"/>
      <c r="L743" s="4"/>
      <c r="M743" s="4"/>
      <c r="N743" s="4"/>
      <c r="O743" s="4"/>
      <c r="P743" s="4"/>
      <c r="Q743" s="4"/>
      <c r="R743" s="4"/>
      <c r="S743" s="4"/>
      <c r="T743" s="4"/>
      <c r="U743" s="4"/>
      <c r="V743" s="4"/>
      <c r="W743" s="4"/>
      <c r="X743" s="4"/>
      <c r="Y743" s="4"/>
    </row>
    <row r="744">
      <c r="A744" s="1"/>
      <c r="B744" s="4"/>
      <c r="C744" s="4"/>
      <c r="D744" s="4"/>
      <c r="E744" s="6"/>
      <c r="F744" s="7"/>
      <c r="G744" s="4"/>
      <c r="H744" s="4"/>
      <c r="I744" s="4"/>
      <c r="J744" s="4"/>
      <c r="K744" s="4"/>
      <c r="L744" s="4"/>
      <c r="M744" s="4"/>
      <c r="N744" s="4"/>
      <c r="O744" s="4"/>
      <c r="P744" s="4"/>
      <c r="Q744" s="4"/>
      <c r="R744" s="4"/>
      <c r="S744" s="4"/>
      <c r="T744" s="4"/>
      <c r="U744" s="4"/>
      <c r="V744" s="4"/>
      <c r="W744" s="4"/>
      <c r="X744" s="4"/>
      <c r="Y744" s="4"/>
    </row>
    <row r="745">
      <c r="A745" s="1"/>
      <c r="B745" s="4"/>
      <c r="C745" s="4"/>
      <c r="D745" s="4"/>
      <c r="E745" s="6"/>
      <c r="F745" s="7"/>
      <c r="G745" s="4"/>
      <c r="H745" s="4"/>
      <c r="I745" s="4"/>
      <c r="J745" s="4"/>
      <c r="K745" s="4"/>
      <c r="L745" s="4"/>
      <c r="M745" s="4"/>
      <c r="N745" s="4"/>
      <c r="O745" s="4"/>
      <c r="P745" s="4"/>
      <c r="Q745" s="4"/>
      <c r="R745" s="4"/>
      <c r="S745" s="4"/>
      <c r="T745" s="4"/>
      <c r="U745" s="4"/>
      <c r="V745" s="4"/>
      <c r="W745" s="4"/>
      <c r="X745" s="4"/>
      <c r="Y745" s="4"/>
    </row>
    <row r="746">
      <c r="A746" s="1"/>
      <c r="B746" s="4"/>
      <c r="C746" s="4"/>
      <c r="D746" s="4"/>
      <c r="E746" s="6"/>
      <c r="F746" s="7"/>
      <c r="G746" s="4"/>
      <c r="H746" s="4"/>
      <c r="I746" s="4"/>
      <c r="J746" s="4"/>
      <c r="K746" s="4"/>
      <c r="L746" s="4"/>
      <c r="M746" s="4"/>
      <c r="N746" s="4"/>
      <c r="O746" s="4"/>
      <c r="P746" s="4"/>
      <c r="Q746" s="4"/>
      <c r="R746" s="4"/>
      <c r="S746" s="4"/>
      <c r="T746" s="4"/>
      <c r="U746" s="4"/>
      <c r="V746" s="4"/>
      <c r="W746" s="4"/>
      <c r="X746" s="4"/>
      <c r="Y746" s="4"/>
    </row>
    <row r="747">
      <c r="A747" s="1"/>
      <c r="B747" s="4"/>
      <c r="C747" s="4"/>
      <c r="D747" s="4"/>
      <c r="E747" s="6"/>
      <c r="F747" s="7"/>
      <c r="G747" s="4"/>
      <c r="H747" s="4"/>
      <c r="I747" s="4"/>
      <c r="J747" s="4"/>
      <c r="K747" s="4"/>
      <c r="L747" s="4"/>
      <c r="M747" s="4"/>
      <c r="N747" s="4"/>
      <c r="O747" s="4"/>
      <c r="P747" s="4"/>
      <c r="Q747" s="4"/>
      <c r="R747" s="4"/>
      <c r="S747" s="4"/>
      <c r="T747" s="4"/>
      <c r="U747" s="4"/>
      <c r="V747" s="4"/>
      <c r="W747" s="4"/>
      <c r="X747" s="4"/>
      <c r="Y747" s="4"/>
    </row>
    <row r="748">
      <c r="A748" s="1"/>
      <c r="B748" s="4"/>
      <c r="C748" s="4"/>
      <c r="D748" s="4"/>
      <c r="E748" s="6"/>
      <c r="F748" s="7"/>
      <c r="G748" s="4"/>
      <c r="H748" s="4"/>
      <c r="I748" s="4"/>
      <c r="J748" s="4"/>
      <c r="K748" s="4"/>
      <c r="L748" s="4"/>
      <c r="M748" s="4"/>
      <c r="N748" s="4"/>
      <c r="O748" s="4"/>
      <c r="P748" s="4"/>
      <c r="Q748" s="4"/>
      <c r="R748" s="4"/>
      <c r="S748" s="4"/>
      <c r="T748" s="4"/>
      <c r="U748" s="4"/>
      <c r="V748" s="4"/>
      <c r="W748" s="4"/>
      <c r="X748" s="4"/>
      <c r="Y748" s="4"/>
    </row>
    <row r="749">
      <c r="A749" s="1"/>
      <c r="B749" s="4"/>
      <c r="C749" s="4"/>
      <c r="D749" s="4"/>
      <c r="E749" s="6"/>
      <c r="F749" s="7"/>
      <c r="G749" s="4"/>
      <c r="H749" s="4"/>
      <c r="I749" s="4"/>
      <c r="J749" s="4"/>
      <c r="K749" s="4"/>
      <c r="L749" s="4"/>
      <c r="M749" s="4"/>
      <c r="N749" s="4"/>
      <c r="O749" s="4"/>
      <c r="P749" s="4"/>
      <c r="Q749" s="4"/>
      <c r="R749" s="4"/>
      <c r="S749" s="4"/>
      <c r="T749" s="4"/>
      <c r="U749" s="4"/>
      <c r="V749" s="4"/>
      <c r="W749" s="4"/>
      <c r="X749" s="4"/>
      <c r="Y749" s="4"/>
    </row>
    <row r="750">
      <c r="A750" s="1"/>
      <c r="B750" s="4"/>
      <c r="C750" s="4"/>
      <c r="D750" s="4"/>
      <c r="E750" s="6"/>
      <c r="F750" s="7"/>
      <c r="G750" s="4"/>
      <c r="H750" s="4"/>
      <c r="I750" s="4"/>
      <c r="J750" s="4"/>
      <c r="K750" s="4"/>
      <c r="L750" s="4"/>
      <c r="M750" s="4"/>
      <c r="N750" s="4"/>
      <c r="O750" s="4"/>
      <c r="P750" s="4"/>
      <c r="Q750" s="4"/>
      <c r="R750" s="4"/>
      <c r="S750" s="4"/>
      <c r="T750" s="4"/>
      <c r="U750" s="4"/>
      <c r="V750" s="4"/>
      <c r="W750" s="4"/>
      <c r="X750" s="4"/>
      <c r="Y750" s="4"/>
    </row>
    <row r="751">
      <c r="A751" s="1"/>
      <c r="B751" s="4"/>
      <c r="C751" s="4"/>
      <c r="D751" s="4"/>
      <c r="E751" s="6"/>
      <c r="F751" s="7"/>
      <c r="G751" s="4"/>
      <c r="H751" s="4"/>
      <c r="I751" s="4"/>
      <c r="J751" s="4"/>
      <c r="K751" s="4"/>
      <c r="L751" s="4"/>
      <c r="M751" s="4"/>
      <c r="N751" s="4"/>
      <c r="O751" s="4"/>
      <c r="P751" s="4"/>
      <c r="Q751" s="4"/>
      <c r="R751" s="4"/>
      <c r="S751" s="4"/>
      <c r="T751" s="4"/>
      <c r="U751" s="4"/>
      <c r="V751" s="4"/>
      <c r="W751" s="4"/>
      <c r="X751" s="4"/>
      <c r="Y751" s="4"/>
    </row>
    <row r="752">
      <c r="A752" s="1"/>
      <c r="B752" s="4"/>
      <c r="C752" s="4"/>
      <c r="D752" s="4"/>
      <c r="E752" s="6"/>
      <c r="F752" s="7"/>
      <c r="G752" s="4"/>
      <c r="H752" s="4"/>
      <c r="I752" s="4"/>
      <c r="J752" s="4"/>
      <c r="K752" s="4"/>
      <c r="L752" s="4"/>
      <c r="M752" s="4"/>
      <c r="N752" s="4"/>
      <c r="O752" s="4"/>
      <c r="P752" s="4"/>
      <c r="Q752" s="4"/>
      <c r="R752" s="4"/>
      <c r="S752" s="4"/>
      <c r="T752" s="4"/>
      <c r="U752" s="4"/>
      <c r="V752" s="4"/>
      <c r="W752" s="4"/>
      <c r="X752" s="4"/>
      <c r="Y752" s="4"/>
    </row>
    <row r="753">
      <c r="A753" s="1"/>
      <c r="B753" s="4"/>
      <c r="C753" s="4"/>
      <c r="D753" s="4"/>
      <c r="E753" s="6"/>
      <c r="F753" s="7"/>
      <c r="G753" s="4"/>
      <c r="H753" s="4"/>
      <c r="I753" s="4"/>
      <c r="J753" s="4"/>
      <c r="K753" s="4"/>
      <c r="L753" s="4"/>
      <c r="M753" s="4"/>
      <c r="N753" s="4"/>
      <c r="O753" s="4"/>
      <c r="P753" s="4"/>
      <c r="Q753" s="4"/>
      <c r="R753" s="4"/>
      <c r="S753" s="4"/>
      <c r="T753" s="4"/>
      <c r="U753" s="4"/>
      <c r="V753" s="4"/>
      <c r="W753" s="4"/>
      <c r="X753" s="4"/>
      <c r="Y753" s="4"/>
    </row>
    <row r="754">
      <c r="A754" s="1"/>
      <c r="B754" s="4"/>
      <c r="C754" s="4"/>
      <c r="D754" s="4"/>
      <c r="E754" s="6"/>
      <c r="F754" s="7"/>
      <c r="G754" s="4"/>
      <c r="H754" s="4"/>
      <c r="I754" s="4"/>
      <c r="J754" s="4"/>
      <c r="K754" s="4"/>
      <c r="L754" s="4"/>
      <c r="M754" s="4"/>
      <c r="N754" s="4"/>
      <c r="O754" s="4"/>
      <c r="P754" s="4"/>
      <c r="Q754" s="4"/>
      <c r="R754" s="4"/>
      <c r="S754" s="4"/>
      <c r="T754" s="4"/>
      <c r="U754" s="4"/>
      <c r="V754" s="4"/>
      <c r="W754" s="4"/>
      <c r="X754" s="4"/>
      <c r="Y754" s="4"/>
    </row>
    <row r="755">
      <c r="A755" s="1"/>
      <c r="B755" s="4"/>
      <c r="C755" s="4"/>
      <c r="D755" s="4"/>
      <c r="E755" s="6"/>
      <c r="F755" s="7"/>
      <c r="G755" s="4"/>
      <c r="H755" s="4"/>
      <c r="I755" s="4"/>
      <c r="J755" s="4"/>
      <c r="K755" s="4"/>
      <c r="L755" s="4"/>
      <c r="M755" s="4"/>
      <c r="N755" s="4"/>
      <c r="O755" s="4"/>
      <c r="P755" s="4"/>
      <c r="Q755" s="4"/>
      <c r="R755" s="4"/>
      <c r="S755" s="4"/>
      <c r="T755" s="4"/>
      <c r="U755" s="4"/>
      <c r="V755" s="4"/>
      <c r="W755" s="4"/>
      <c r="X755" s="4"/>
      <c r="Y755" s="4"/>
    </row>
    <row r="756">
      <c r="A756" s="1"/>
      <c r="B756" s="4"/>
      <c r="C756" s="4"/>
      <c r="D756" s="4"/>
      <c r="E756" s="6"/>
      <c r="F756" s="7"/>
      <c r="G756" s="4"/>
      <c r="H756" s="4"/>
      <c r="I756" s="4"/>
      <c r="J756" s="4"/>
      <c r="K756" s="4"/>
      <c r="L756" s="4"/>
      <c r="M756" s="4"/>
      <c r="N756" s="4"/>
      <c r="O756" s="4"/>
      <c r="P756" s="4"/>
      <c r="Q756" s="4"/>
      <c r="R756" s="4"/>
      <c r="S756" s="4"/>
      <c r="T756" s="4"/>
      <c r="U756" s="4"/>
      <c r="V756" s="4"/>
      <c r="W756" s="4"/>
      <c r="X756" s="4"/>
      <c r="Y756" s="4"/>
    </row>
    <row r="757">
      <c r="A757" s="1"/>
      <c r="B757" s="4"/>
      <c r="C757" s="4"/>
      <c r="D757" s="4"/>
      <c r="E757" s="6"/>
      <c r="F757" s="7"/>
      <c r="G757" s="4"/>
      <c r="H757" s="4"/>
      <c r="I757" s="4"/>
      <c r="J757" s="4"/>
      <c r="K757" s="4"/>
      <c r="L757" s="4"/>
      <c r="M757" s="4"/>
      <c r="N757" s="4"/>
      <c r="O757" s="4"/>
      <c r="P757" s="4"/>
      <c r="Q757" s="4"/>
      <c r="R757" s="4"/>
      <c r="S757" s="4"/>
      <c r="T757" s="4"/>
      <c r="U757" s="4"/>
      <c r="V757" s="4"/>
      <c r="W757" s="4"/>
      <c r="X757" s="4"/>
      <c r="Y757" s="4"/>
    </row>
    <row r="758">
      <c r="A758" s="1"/>
      <c r="B758" s="4"/>
      <c r="C758" s="4"/>
      <c r="D758" s="4"/>
      <c r="E758" s="6"/>
      <c r="F758" s="7"/>
      <c r="G758" s="4"/>
      <c r="H758" s="4"/>
      <c r="I758" s="4"/>
      <c r="J758" s="4"/>
      <c r="K758" s="4"/>
      <c r="L758" s="4"/>
      <c r="M758" s="4"/>
      <c r="N758" s="4"/>
      <c r="O758" s="4"/>
      <c r="P758" s="4"/>
      <c r="Q758" s="4"/>
      <c r="R758" s="4"/>
      <c r="S758" s="4"/>
      <c r="T758" s="4"/>
      <c r="U758" s="4"/>
      <c r="V758" s="4"/>
      <c r="W758" s="4"/>
      <c r="X758" s="4"/>
      <c r="Y758" s="4"/>
    </row>
    <row r="759">
      <c r="A759" s="1"/>
      <c r="B759" s="4"/>
      <c r="C759" s="4"/>
      <c r="D759" s="4"/>
      <c r="E759" s="6"/>
      <c r="F759" s="7"/>
      <c r="G759" s="4"/>
      <c r="H759" s="4"/>
      <c r="I759" s="4"/>
      <c r="J759" s="4"/>
      <c r="K759" s="4"/>
      <c r="L759" s="4"/>
      <c r="M759" s="4"/>
      <c r="N759" s="4"/>
      <c r="O759" s="4"/>
      <c r="P759" s="4"/>
      <c r="Q759" s="4"/>
      <c r="R759" s="4"/>
      <c r="S759" s="4"/>
      <c r="T759" s="4"/>
      <c r="U759" s="4"/>
      <c r="V759" s="4"/>
      <c r="W759" s="4"/>
      <c r="X759" s="4"/>
      <c r="Y759" s="4"/>
    </row>
    <row r="760">
      <c r="A760" s="1"/>
      <c r="B760" s="4"/>
      <c r="C760" s="4"/>
      <c r="D760" s="4"/>
      <c r="E760" s="6"/>
      <c r="F760" s="7"/>
      <c r="G760" s="4"/>
      <c r="H760" s="4"/>
      <c r="I760" s="4"/>
      <c r="J760" s="4"/>
      <c r="K760" s="4"/>
      <c r="L760" s="4"/>
      <c r="M760" s="4"/>
      <c r="N760" s="4"/>
      <c r="O760" s="4"/>
      <c r="P760" s="4"/>
      <c r="Q760" s="4"/>
      <c r="R760" s="4"/>
      <c r="S760" s="4"/>
      <c r="T760" s="4"/>
      <c r="U760" s="4"/>
      <c r="V760" s="4"/>
      <c r="W760" s="4"/>
      <c r="X760" s="4"/>
      <c r="Y760" s="4"/>
    </row>
    <row r="761">
      <c r="A761" s="1"/>
      <c r="B761" s="4"/>
      <c r="C761" s="4"/>
      <c r="D761" s="4"/>
      <c r="E761" s="6"/>
      <c r="F761" s="7"/>
      <c r="G761" s="4"/>
      <c r="H761" s="4"/>
      <c r="I761" s="4"/>
      <c r="J761" s="4"/>
      <c r="K761" s="4"/>
      <c r="L761" s="4"/>
      <c r="M761" s="4"/>
      <c r="N761" s="4"/>
      <c r="O761" s="4"/>
      <c r="P761" s="4"/>
      <c r="Q761" s="4"/>
      <c r="R761" s="4"/>
      <c r="S761" s="4"/>
      <c r="T761" s="4"/>
      <c r="U761" s="4"/>
      <c r="V761" s="4"/>
      <c r="W761" s="4"/>
      <c r="X761" s="4"/>
      <c r="Y761" s="4"/>
    </row>
    <row r="762">
      <c r="A762" s="1"/>
      <c r="B762" s="4"/>
      <c r="C762" s="4"/>
      <c r="D762" s="4"/>
      <c r="E762" s="6"/>
      <c r="F762" s="7"/>
      <c r="G762" s="4"/>
      <c r="H762" s="4"/>
      <c r="I762" s="4"/>
      <c r="J762" s="4"/>
      <c r="K762" s="4"/>
      <c r="L762" s="4"/>
      <c r="M762" s="4"/>
      <c r="N762" s="4"/>
      <c r="O762" s="4"/>
      <c r="P762" s="4"/>
      <c r="Q762" s="4"/>
      <c r="R762" s="4"/>
      <c r="S762" s="4"/>
      <c r="T762" s="4"/>
      <c r="U762" s="4"/>
      <c r="V762" s="4"/>
      <c r="W762" s="4"/>
      <c r="X762" s="4"/>
      <c r="Y762" s="4"/>
    </row>
    <row r="763">
      <c r="A763" s="1"/>
      <c r="B763" s="4"/>
      <c r="C763" s="4"/>
      <c r="D763" s="4"/>
      <c r="E763" s="6"/>
      <c r="F763" s="7"/>
      <c r="G763" s="4"/>
      <c r="H763" s="4"/>
      <c r="I763" s="4"/>
      <c r="J763" s="4"/>
      <c r="K763" s="4"/>
      <c r="L763" s="4"/>
      <c r="M763" s="4"/>
      <c r="N763" s="4"/>
      <c r="O763" s="4"/>
      <c r="P763" s="4"/>
      <c r="Q763" s="4"/>
      <c r="R763" s="4"/>
      <c r="S763" s="4"/>
      <c r="T763" s="4"/>
      <c r="U763" s="4"/>
      <c r="V763" s="4"/>
      <c r="W763" s="4"/>
      <c r="X763" s="4"/>
      <c r="Y763" s="4"/>
    </row>
    <row r="764">
      <c r="A764" s="1"/>
      <c r="B764" s="4"/>
      <c r="C764" s="4"/>
      <c r="D764" s="4"/>
      <c r="E764" s="6"/>
      <c r="F764" s="7"/>
      <c r="G764" s="4"/>
      <c r="H764" s="4"/>
      <c r="I764" s="4"/>
      <c r="J764" s="4"/>
      <c r="K764" s="4"/>
      <c r="L764" s="4"/>
      <c r="M764" s="4"/>
      <c r="N764" s="4"/>
      <c r="O764" s="4"/>
      <c r="P764" s="4"/>
      <c r="Q764" s="4"/>
      <c r="R764" s="4"/>
      <c r="S764" s="4"/>
      <c r="T764" s="4"/>
      <c r="U764" s="4"/>
      <c r="V764" s="4"/>
      <c r="W764" s="4"/>
      <c r="X764" s="4"/>
      <c r="Y764" s="4"/>
    </row>
    <row r="765">
      <c r="A765" s="1"/>
      <c r="B765" s="4"/>
      <c r="C765" s="4"/>
      <c r="D765" s="4"/>
      <c r="E765" s="6"/>
      <c r="F765" s="7"/>
      <c r="G765" s="4"/>
      <c r="H765" s="4"/>
      <c r="I765" s="4"/>
      <c r="J765" s="4"/>
      <c r="K765" s="4"/>
      <c r="L765" s="4"/>
      <c r="M765" s="4"/>
      <c r="N765" s="4"/>
      <c r="O765" s="4"/>
      <c r="P765" s="4"/>
      <c r="Q765" s="4"/>
      <c r="R765" s="4"/>
      <c r="S765" s="4"/>
      <c r="T765" s="4"/>
      <c r="U765" s="4"/>
      <c r="V765" s="4"/>
      <c r="W765" s="4"/>
      <c r="X765" s="4"/>
      <c r="Y765" s="4"/>
    </row>
    <row r="766">
      <c r="A766" s="1"/>
      <c r="B766" s="4"/>
      <c r="C766" s="4"/>
      <c r="D766" s="4"/>
      <c r="E766" s="6"/>
      <c r="F766" s="7"/>
      <c r="G766" s="4"/>
      <c r="H766" s="4"/>
      <c r="I766" s="4"/>
      <c r="J766" s="4"/>
      <c r="K766" s="4"/>
      <c r="L766" s="4"/>
      <c r="M766" s="4"/>
      <c r="N766" s="4"/>
      <c r="O766" s="4"/>
      <c r="P766" s="4"/>
      <c r="Q766" s="4"/>
      <c r="R766" s="4"/>
      <c r="S766" s="4"/>
      <c r="T766" s="4"/>
      <c r="U766" s="4"/>
      <c r="V766" s="4"/>
      <c r="W766" s="4"/>
      <c r="X766" s="4"/>
      <c r="Y766" s="4"/>
    </row>
    <row r="767">
      <c r="A767" s="1"/>
      <c r="B767" s="4"/>
      <c r="C767" s="4"/>
      <c r="D767" s="4"/>
      <c r="E767" s="6"/>
      <c r="F767" s="7"/>
      <c r="G767" s="4"/>
      <c r="H767" s="4"/>
      <c r="I767" s="4"/>
      <c r="J767" s="4"/>
      <c r="K767" s="4"/>
      <c r="L767" s="4"/>
      <c r="M767" s="4"/>
      <c r="N767" s="4"/>
      <c r="O767" s="4"/>
      <c r="P767" s="4"/>
      <c r="Q767" s="4"/>
      <c r="R767" s="4"/>
      <c r="S767" s="4"/>
      <c r="T767" s="4"/>
      <c r="U767" s="4"/>
      <c r="V767" s="4"/>
      <c r="W767" s="4"/>
      <c r="X767" s="4"/>
      <c r="Y767" s="4"/>
    </row>
    <row r="768">
      <c r="A768" s="1"/>
      <c r="B768" s="4"/>
      <c r="C768" s="4"/>
      <c r="D768" s="4"/>
      <c r="E768" s="6"/>
      <c r="F768" s="7"/>
      <c r="G768" s="4"/>
      <c r="H768" s="4"/>
      <c r="I768" s="4"/>
      <c r="J768" s="4"/>
      <c r="K768" s="4"/>
      <c r="L768" s="4"/>
      <c r="M768" s="4"/>
      <c r="N768" s="4"/>
      <c r="O768" s="4"/>
      <c r="P768" s="4"/>
      <c r="Q768" s="4"/>
      <c r="R768" s="4"/>
      <c r="S768" s="4"/>
      <c r="T768" s="4"/>
      <c r="U768" s="4"/>
      <c r="V768" s="4"/>
      <c r="W768" s="4"/>
      <c r="X768" s="4"/>
      <c r="Y768" s="4"/>
    </row>
    <row r="769">
      <c r="A769" s="1"/>
      <c r="B769" s="4"/>
      <c r="C769" s="4"/>
      <c r="D769" s="4"/>
      <c r="E769" s="6"/>
      <c r="F769" s="7"/>
      <c r="G769" s="4"/>
      <c r="H769" s="4"/>
      <c r="I769" s="4"/>
      <c r="J769" s="4"/>
      <c r="K769" s="4"/>
      <c r="L769" s="4"/>
      <c r="M769" s="4"/>
      <c r="N769" s="4"/>
      <c r="O769" s="4"/>
      <c r="P769" s="4"/>
      <c r="Q769" s="4"/>
      <c r="R769" s="4"/>
      <c r="S769" s="4"/>
      <c r="T769" s="4"/>
      <c r="U769" s="4"/>
      <c r="V769" s="4"/>
      <c r="W769" s="4"/>
      <c r="X769" s="4"/>
      <c r="Y769" s="4"/>
    </row>
    <row r="770">
      <c r="A770" s="1"/>
      <c r="B770" s="4"/>
      <c r="C770" s="4"/>
      <c r="D770" s="4"/>
      <c r="E770" s="6"/>
      <c r="F770" s="7"/>
      <c r="G770" s="4"/>
      <c r="H770" s="4"/>
      <c r="I770" s="4"/>
      <c r="J770" s="4"/>
      <c r="K770" s="4"/>
      <c r="L770" s="4"/>
      <c r="M770" s="4"/>
      <c r="N770" s="4"/>
      <c r="O770" s="4"/>
      <c r="P770" s="4"/>
      <c r="Q770" s="4"/>
      <c r="R770" s="4"/>
      <c r="S770" s="4"/>
      <c r="T770" s="4"/>
      <c r="U770" s="4"/>
      <c r="V770" s="4"/>
      <c r="W770" s="4"/>
      <c r="X770" s="4"/>
      <c r="Y770" s="4"/>
    </row>
    <row r="771">
      <c r="A771" s="1"/>
      <c r="B771" s="4"/>
      <c r="C771" s="4"/>
      <c r="D771" s="4"/>
      <c r="E771" s="6"/>
      <c r="F771" s="7"/>
      <c r="G771" s="4"/>
      <c r="H771" s="4"/>
      <c r="I771" s="4"/>
      <c r="J771" s="4"/>
      <c r="K771" s="4"/>
      <c r="L771" s="4"/>
      <c r="M771" s="4"/>
      <c r="N771" s="4"/>
      <c r="O771" s="4"/>
      <c r="P771" s="4"/>
      <c r="Q771" s="4"/>
      <c r="R771" s="4"/>
      <c r="S771" s="4"/>
      <c r="T771" s="4"/>
      <c r="U771" s="4"/>
      <c r="V771" s="4"/>
      <c r="W771" s="4"/>
      <c r="X771" s="4"/>
      <c r="Y771" s="4"/>
    </row>
    <row r="772">
      <c r="A772" s="1"/>
      <c r="B772" s="4"/>
      <c r="C772" s="4"/>
      <c r="D772" s="4"/>
      <c r="E772" s="6"/>
      <c r="F772" s="7"/>
      <c r="G772" s="4"/>
      <c r="H772" s="4"/>
      <c r="I772" s="4"/>
      <c r="J772" s="4"/>
      <c r="K772" s="4"/>
      <c r="L772" s="4"/>
      <c r="M772" s="4"/>
      <c r="N772" s="4"/>
      <c r="O772" s="4"/>
      <c r="P772" s="4"/>
      <c r="Q772" s="4"/>
      <c r="R772" s="4"/>
      <c r="S772" s="4"/>
      <c r="T772" s="4"/>
      <c r="U772" s="4"/>
      <c r="V772" s="4"/>
      <c r="W772" s="4"/>
      <c r="X772" s="4"/>
      <c r="Y772" s="4"/>
    </row>
    <row r="773">
      <c r="A773" s="1"/>
      <c r="B773" s="4"/>
      <c r="C773" s="4"/>
      <c r="D773" s="4"/>
      <c r="E773" s="6"/>
      <c r="F773" s="7"/>
      <c r="G773" s="4"/>
      <c r="H773" s="4"/>
      <c r="I773" s="4"/>
      <c r="J773" s="4"/>
      <c r="K773" s="4"/>
      <c r="L773" s="4"/>
      <c r="M773" s="4"/>
      <c r="N773" s="4"/>
      <c r="O773" s="4"/>
      <c r="P773" s="4"/>
      <c r="Q773" s="4"/>
      <c r="R773" s="4"/>
      <c r="S773" s="4"/>
      <c r="T773" s="4"/>
      <c r="U773" s="4"/>
      <c r="V773" s="4"/>
      <c r="W773" s="4"/>
      <c r="X773" s="4"/>
      <c r="Y773" s="4"/>
    </row>
    <row r="774">
      <c r="A774" s="1"/>
      <c r="B774" s="4"/>
      <c r="C774" s="4"/>
      <c r="D774" s="4"/>
      <c r="E774" s="6"/>
      <c r="F774" s="7"/>
      <c r="G774" s="4"/>
      <c r="H774" s="4"/>
      <c r="I774" s="4"/>
      <c r="J774" s="4"/>
      <c r="K774" s="4"/>
      <c r="L774" s="4"/>
      <c r="M774" s="4"/>
      <c r="N774" s="4"/>
      <c r="O774" s="4"/>
      <c r="P774" s="4"/>
      <c r="Q774" s="4"/>
      <c r="R774" s="4"/>
      <c r="S774" s="4"/>
      <c r="T774" s="4"/>
      <c r="U774" s="4"/>
      <c r="V774" s="4"/>
      <c r="W774" s="4"/>
      <c r="X774" s="4"/>
      <c r="Y774" s="4"/>
    </row>
    <row r="775">
      <c r="A775" s="1"/>
      <c r="B775" s="4"/>
      <c r="C775" s="4"/>
      <c r="D775" s="4"/>
      <c r="E775" s="6"/>
      <c r="F775" s="7"/>
      <c r="G775" s="4"/>
      <c r="H775" s="4"/>
      <c r="I775" s="4"/>
      <c r="J775" s="4"/>
      <c r="K775" s="4"/>
      <c r="L775" s="4"/>
      <c r="M775" s="4"/>
      <c r="N775" s="4"/>
      <c r="O775" s="4"/>
      <c r="P775" s="4"/>
      <c r="Q775" s="4"/>
      <c r="R775" s="4"/>
      <c r="S775" s="4"/>
      <c r="T775" s="4"/>
      <c r="U775" s="4"/>
      <c r="V775" s="4"/>
      <c r="W775" s="4"/>
      <c r="X775" s="4"/>
      <c r="Y775" s="4"/>
    </row>
    <row r="776">
      <c r="A776" s="1"/>
      <c r="B776" s="4"/>
      <c r="C776" s="4"/>
      <c r="D776" s="4"/>
      <c r="E776" s="6"/>
      <c r="F776" s="7"/>
      <c r="G776" s="4"/>
      <c r="H776" s="4"/>
      <c r="I776" s="4"/>
      <c r="J776" s="4"/>
      <c r="K776" s="4"/>
      <c r="L776" s="4"/>
      <c r="M776" s="4"/>
      <c r="N776" s="4"/>
      <c r="O776" s="4"/>
      <c r="P776" s="4"/>
      <c r="Q776" s="4"/>
      <c r="R776" s="4"/>
      <c r="S776" s="4"/>
      <c r="T776" s="4"/>
      <c r="U776" s="4"/>
      <c r="V776" s="4"/>
      <c r="W776" s="4"/>
      <c r="X776" s="4"/>
      <c r="Y776" s="4"/>
    </row>
    <row r="777">
      <c r="A777" s="1"/>
      <c r="B777" s="4"/>
      <c r="C777" s="4"/>
      <c r="D777" s="4"/>
      <c r="E777" s="6"/>
      <c r="F777" s="7"/>
      <c r="G777" s="4"/>
      <c r="H777" s="4"/>
      <c r="I777" s="4"/>
      <c r="J777" s="4"/>
      <c r="K777" s="4"/>
      <c r="L777" s="4"/>
      <c r="M777" s="4"/>
      <c r="N777" s="4"/>
      <c r="O777" s="4"/>
      <c r="P777" s="4"/>
      <c r="Q777" s="4"/>
      <c r="R777" s="4"/>
      <c r="S777" s="4"/>
      <c r="T777" s="4"/>
      <c r="U777" s="4"/>
      <c r="V777" s="4"/>
      <c r="W777" s="4"/>
      <c r="X777" s="4"/>
      <c r="Y777" s="4"/>
    </row>
    <row r="778">
      <c r="A778" s="1"/>
      <c r="B778" s="4"/>
      <c r="C778" s="4"/>
      <c r="D778" s="4"/>
      <c r="E778" s="6"/>
      <c r="F778" s="7"/>
      <c r="G778" s="4"/>
      <c r="H778" s="4"/>
      <c r="I778" s="4"/>
      <c r="J778" s="4"/>
      <c r="K778" s="4"/>
      <c r="L778" s="4"/>
      <c r="M778" s="4"/>
      <c r="N778" s="4"/>
      <c r="O778" s="4"/>
      <c r="P778" s="4"/>
      <c r="Q778" s="4"/>
      <c r="R778" s="4"/>
      <c r="S778" s="4"/>
      <c r="T778" s="4"/>
      <c r="U778" s="4"/>
      <c r="V778" s="4"/>
      <c r="W778" s="4"/>
      <c r="X778" s="4"/>
      <c r="Y778" s="4"/>
    </row>
    <row r="779">
      <c r="A779" s="1"/>
      <c r="B779" s="4"/>
      <c r="C779" s="4"/>
      <c r="D779" s="4"/>
      <c r="E779" s="6"/>
      <c r="F779" s="7"/>
      <c r="G779" s="4"/>
      <c r="H779" s="4"/>
      <c r="I779" s="4"/>
      <c r="J779" s="4"/>
      <c r="K779" s="4"/>
      <c r="L779" s="4"/>
      <c r="M779" s="4"/>
      <c r="N779" s="4"/>
      <c r="O779" s="4"/>
      <c r="P779" s="4"/>
      <c r="Q779" s="4"/>
      <c r="R779" s="4"/>
      <c r="S779" s="4"/>
      <c r="T779" s="4"/>
      <c r="U779" s="4"/>
      <c r="V779" s="4"/>
      <c r="W779" s="4"/>
      <c r="X779" s="4"/>
      <c r="Y779" s="4"/>
    </row>
    <row r="780">
      <c r="A780" s="1"/>
      <c r="B780" s="4"/>
      <c r="C780" s="4"/>
      <c r="D780" s="4"/>
      <c r="E780" s="6"/>
      <c r="F780" s="7"/>
      <c r="G780" s="4"/>
      <c r="H780" s="4"/>
      <c r="I780" s="4"/>
      <c r="J780" s="4"/>
      <c r="K780" s="4"/>
      <c r="L780" s="4"/>
      <c r="M780" s="4"/>
      <c r="N780" s="4"/>
      <c r="O780" s="4"/>
      <c r="P780" s="4"/>
      <c r="Q780" s="4"/>
      <c r="R780" s="4"/>
      <c r="S780" s="4"/>
      <c r="T780" s="4"/>
      <c r="U780" s="4"/>
      <c r="V780" s="4"/>
      <c r="W780" s="4"/>
      <c r="X780" s="4"/>
      <c r="Y780" s="4"/>
    </row>
    <row r="781">
      <c r="A781" s="1"/>
      <c r="B781" s="4"/>
      <c r="C781" s="4"/>
      <c r="D781" s="4"/>
      <c r="E781" s="6"/>
      <c r="F781" s="7"/>
      <c r="G781" s="4"/>
      <c r="H781" s="4"/>
      <c r="I781" s="4"/>
      <c r="J781" s="4"/>
      <c r="K781" s="4"/>
      <c r="L781" s="4"/>
      <c r="M781" s="4"/>
      <c r="N781" s="4"/>
      <c r="O781" s="4"/>
      <c r="P781" s="4"/>
      <c r="Q781" s="4"/>
      <c r="R781" s="4"/>
      <c r="S781" s="4"/>
      <c r="T781" s="4"/>
      <c r="U781" s="4"/>
      <c r="V781" s="4"/>
      <c r="W781" s="4"/>
      <c r="X781" s="4"/>
      <c r="Y781" s="4"/>
    </row>
    <row r="782">
      <c r="A782" s="1"/>
      <c r="B782" s="4"/>
      <c r="C782" s="4"/>
      <c r="D782" s="4"/>
      <c r="E782" s="6"/>
      <c r="F782" s="7"/>
      <c r="G782" s="4"/>
      <c r="H782" s="4"/>
      <c r="I782" s="4"/>
      <c r="J782" s="4"/>
      <c r="K782" s="4"/>
      <c r="L782" s="4"/>
      <c r="M782" s="4"/>
      <c r="N782" s="4"/>
      <c r="O782" s="4"/>
      <c r="P782" s="4"/>
      <c r="Q782" s="4"/>
      <c r="R782" s="4"/>
      <c r="S782" s="4"/>
      <c r="T782" s="4"/>
      <c r="U782" s="4"/>
      <c r="V782" s="4"/>
      <c r="W782" s="4"/>
      <c r="X782" s="4"/>
      <c r="Y782" s="4"/>
    </row>
    <row r="783">
      <c r="A783" s="1"/>
      <c r="B783" s="4"/>
      <c r="C783" s="4"/>
      <c r="D783" s="4"/>
      <c r="E783" s="6"/>
      <c r="F783" s="7"/>
      <c r="G783" s="4"/>
      <c r="H783" s="4"/>
      <c r="I783" s="4"/>
      <c r="J783" s="4"/>
      <c r="K783" s="4"/>
      <c r="L783" s="4"/>
      <c r="M783" s="4"/>
      <c r="N783" s="4"/>
      <c r="O783" s="4"/>
      <c r="P783" s="4"/>
      <c r="Q783" s="4"/>
      <c r="R783" s="4"/>
      <c r="S783" s="4"/>
      <c r="T783" s="4"/>
      <c r="U783" s="4"/>
      <c r="V783" s="4"/>
      <c r="W783" s="4"/>
      <c r="X783" s="4"/>
      <c r="Y783" s="4"/>
    </row>
    <row r="784">
      <c r="A784" s="1"/>
      <c r="B784" s="4"/>
      <c r="C784" s="4"/>
      <c r="D784" s="4"/>
      <c r="E784" s="6"/>
      <c r="F784" s="7"/>
      <c r="G784" s="4"/>
      <c r="H784" s="4"/>
      <c r="I784" s="4"/>
      <c r="J784" s="4"/>
      <c r="K784" s="4"/>
      <c r="L784" s="4"/>
      <c r="M784" s="4"/>
      <c r="N784" s="4"/>
      <c r="O784" s="4"/>
      <c r="P784" s="4"/>
      <c r="Q784" s="4"/>
      <c r="R784" s="4"/>
      <c r="S784" s="4"/>
      <c r="T784" s="4"/>
      <c r="U784" s="4"/>
      <c r="V784" s="4"/>
      <c r="W784" s="4"/>
      <c r="X784" s="4"/>
      <c r="Y784" s="4"/>
    </row>
    <row r="785">
      <c r="A785" s="1"/>
      <c r="B785" s="4"/>
      <c r="C785" s="4"/>
      <c r="D785" s="4"/>
      <c r="E785" s="6"/>
      <c r="F785" s="7"/>
      <c r="G785" s="4"/>
      <c r="H785" s="4"/>
      <c r="I785" s="4"/>
      <c r="J785" s="4"/>
      <c r="K785" s="4"/>
      <c r="L785" s="4"/>
      <c r="M785" s="4"/>
      <c r="N785" s="4"/>
      <c r="O785" s="4"/>
      <c r="P785" s="4"/>
      <c r="Q785" s="4"/>
      <c r="R785" s="4"/>
      <c r="S785" s="4"/>
      <c r="T785" s="4"/>
      <c r="U785" s="4"/>
      <c r="V785" s="4"/>
      <c r="W785" s="4"/>
      <c r="X785" s="4"/>
      <c r="Y785" s="4"/>
    </row>
    <row r="786">
      <c r="A786" s="1"/>
      <c r="B786" s="4"/>
      <c r="C786" s="4"/>
      <c r="D786" s="4"/>
      <c r="E786" s="6"/>
      <c r="F786" s="7"/>
      <c r="G786" s="4"/>
      <c r="H786" s="4"/>
      <c r="I786" s="4"/>
      <c r="J786" s="4"/>
      <c r="K786" s="4"/>
      <c r="L786" s="4"/>
      <c r="M786" s="4"/>
      <c r="N786" s="4"/>
      <c r="O786" s="4"/>
      <c r="P786" s="4"/>
      <c r="Q786" s="4"/>
      <c r="R786" s="4"/>
      <c r="S786" s="4"/>
      <c r="T786" s="4"/>
      <c r="U786" s="4"/>
      <c r="V786" s="4"/>
      <c r="W786" s="4"/>
      <c r="X786" s="4"/>
      <c r="Y786" s="4"/>
    </row>
    <row r="787">
      <c r="A787" s="1"/>
      <c r="B787" s="4"/>
      <c r="C787" s="4"/>
      <c r="D787" s="4"/>
      <c r="E787" s="6"/>
      <c r="F787" s="7"/>
      <c r="G787" s="4"/>
      <c r="H787" s="4"/>
      <c r="I787" s="4"/>
      <c r="J787" s="4"/>
      <c r="K787" s="4"/>
      <c r="L787" s="4"/>
      <c r="M787" s="4"/>
      <c r="N787" s="4"/>
      <c r="O787" s="4"/>
      <c r="P787" s="4"/>
      <c r="Q787" s="4"/>
      <c r="R787" s="4"/>
      <c r="S787" s="4"/>
      <c r="T787" s="4"/>
      <c r="U787" s="4"/>
      <c r="V787" s="4"/>
      <c r="W787" s="4"/>
      <c r="X787" s="4"/>
      <c r="Y787" s="4"/>
    </row>
    <row r="788">
      <c r="A788" s="1"/>
      <c r="B788" s="4"/>
      <c r="C788" s="4"/>
      <c r="D788" s="4"/>
      <c r="E788" s="6"/>
      <c r="F788" s="7"/>
      <c r="G788" s="4"/>
      <c r="H788" s="4"/>
      <c r="I788" s="4"/>
      <c r="J788" s="4"/>
      <c r="K788" s="4"/>
      <c r="L788" s="4"/>
      <c r="M788" s="4"/>
      <c r="N788" s="4"/>
      <c r="O788" s="4"/>
      <c r="P788" s="4"/>
      <c r="Q788" s="4"/>
      <c r="R788" s="4"/>
      <c r="S788" s="4"/>
      <c r="T788" s="4"/>
      <c r="U788" s="4"/>
      <c r="V788" s="4"/>
      <c r="W788" s="4"/>
      <c r="X788" s="4"/>
      <c r="Y788" s="4"/>
    </row>
    <row r="789">
      <c r="A789" s="1"/>
      <c r="B789" s="4"/>
      <c r="C789" s="4"/>
      <c r="D789" s="4"/>
      <c r="E789" s="6"/>
      <c r="F789" s="7"/>
      <c r="G789" s="4"/>
      <c r="H789" s="4"/>
      <c r="I789" s="4"/>
      <c r="J789" s="4"/>
      <c r="K789" s="4"/>
      <c r="L789" s="4"/>
      <c r="M789" s="4"/>
      <c r="N789" s="4"/>
      <c r="O789" s="4"/>
      <c r="P789" s="4"/>
      <c r="Q789" s="4"/>
      <c r="R789" s="4"/>
      <c r="S789" s="4"/>
      <c r="T789" s="4"/>
      <c r="U789" s="4"/>
      <c r="V789" s="4"/>
      <c r="W789" s="4"/>
      <c r="X789" s="4"/>
      <c r="Y789" s="4"/>
    </row>
    <row r="790">
      <c r="A790" s="1"/>
      <c r="B790" s="4"/>
      <c r="C790" s="4"/>
      <c r="D790" s="4"/>
      <c r="E790" s="6"/>
      <c r="F790" s="7"/>
      <c r="G790" s="4"/>
      <c r="H790" s="4"/>
      <c r="I790" s="4"/>
      <c r="J790" s="4"/>
      <c r="K790" s="4"/>
      <c r="L790" s="4"/>
      <c r="M790" s="4"/>
      <c r="N790" s="4"/>
      <c r="O790" s="4"/>
      <c r="P790" s="4"/>
      <c r="Q790" s="4"/>
      <c r="R790" s="4"/>
      <c r="S790" s="4"/>
      <c r="T790" s="4"/>
      <c r="U790" s="4"/>
      <c r="V790" s="4"/>
      <c r="W790" s="4"/>
      <c r="X790" s="4"/>
      <c r="Y790" s="4"/>
    </row>
    <row r="791">
      <c r="A791" s="1"/>
      <c r="B791" s="4"/>
      <c r="C791" s="4"/>
      <c r="D791" s="4"/>
      <c r="E791" s="6"/>
      <c r="F791" s="7"/>
      <c r="G791" s="4"/>
      <c r="H791" s="4"/>
      <c r="I791" s="4"/>
      <c r="J791" s="4"/>
      <c r="K791" s="4"/>
      <c r="L791" s="4"/>
      <c r="M791" s="4"/>
      <c r="N791" s="4"/>
      <c r="O791" s="4"/>
      <c r="P791" s="4"/>
      <c r="Q791" s="4"/>
      <c r="R791" s="4"/>
      <c r="S791" s="4"/>
      <c r="T791" s="4"/>
      <c r="U791" s="4"/>
      <c r="V791" s="4"/>
      <c r="W791" s="4"/>
      <c r="X791" s="4"/>
      <c r="Y791" s="4"/>
    </row>
    <row r="792">
      <c r="A792" s="1"/>
      <c r="B792" s="4"/>
      <c r="C792" s="4"/>
      <c r="D792" s="4"/>
      <c r="E792" s="6"/>
      <c r="F792" s="7"/>
      <c r="G792" s="4"/>
      <c r="H792" s="4"/>
      <c r="I792" s="4"/>
      <c r="J792" s="4"/>
      <c r="K792" s="4"/>
      <c r="L792" s="4"/>
      <c r="M792" s="4"/>
      <c r="N792" s="4"/>
      <c r="O792" s="4"/>
      <c r="P792" s="4"/>
      <c r="Q792" s="4"/>
      <c r="R792" s="4"/>
      <c r="S792" s="4"/>
      <c r="T792" s="4"/>
      <c r="U792" s="4"/>
      <c r="V792" s="4"/>
      <c r="W792" s="4"/>
      <c r="X792" s="4"/>
      <c r="Y792" s="4"/>
    </row>
    <row r="793">
      <c r="A793" s="1"/>
      <c r="B793" s="4"/>
      <c r="C793" s="4"/>
      <c r="D793" s="4"/>
      <c r="E793" s="6"/>
      <c r="F793" s="7"/>
      <c r="G793" s="4"/>
      <c r="H793" s="4"/>
      <c r="I793" s="4"/>
      <c r="J793" s="4"/>
      <c r="K793" s="4"/>
      <c r="L793" s="4"/>
      <c r="M793" s="4"/>
      <c r="N793" s="4"/>
      <c r="O793" s="4"/>
      <c r="P793" s="4"/>
      <c r="Q793" s="4"/>
      <c r="R793" s="4"/>
      <c r="S793" s="4"/>
      <c r="T793" s="4"/>
      <c r="U793" s="4"/>
      <c r="V793" s="4"/>
      <c r="W793" s="4"/>
      <c r="X793" s="4"/>
      <c r="Y793" s="4"/>
    </row>
    <row r="794">
      <c r="A794" s="1"/>
      <c r="B794" s="4"/>
      <c r="C794" s="4"/>
      <c r="D794" s="4"/>
      <c r="E794" s="6"/>
      <c r="F794" s="7"/>
      <c r="G794" s="4"/>
      <c r="H794" s="4"/>
      <c r="I794" s="4"/>
      <c r="J794" s="4"/>
      <c r="K794" s="4"/>
      <c r="L794" s="4"/>
      <c r="M794" s="4"/>
      <c r="N794" s="4"/>
      <c r="O794" s="4"/>
      <c r="P794" s="4"/>
      <c r="Q794" s="4"/>
      <c r="R794" s="4"/>
      <c r="S794" s="4"/>
      <c r="T794" s="4"/>
      <c r="U794" s="4"/>
      <c r="V794" s="4"/>
      <c r="W794" s="4"/>
      <c r="X794" s="4"/>
      <c r="Y794" s="4"/>
    </row>
    <row r="795">
      <c r="A795" s="1"/>
      <c r="B795" s="4"/>
      <c r="C795" s="4"/>
      <c r="D795" s="4"/>
      <c r="E795" s="6"/>
      <c r="F795" s="7"/>
      <c r="G795" s="4"/>
      <c r="H795" s="4"/>
      <c r="I795" s="4"/>
      <c r="J795" s="4"/>
      <c r="K795" s="4"/>
      <c r="L795" s="4"/>
      <c r="M795" s="4"/>
      <c r="N795" s="4"/>
      <c r="O795" s="4"/>
      <c r="P795" s="4"/>
      <c r="Q795" s="4"/>
      <c r="R795" s="4"/>
      <c r="S795" s="4"/>
      <c r="T795" s="4"/>
      <c r="U795" s="4"/>
      <c r="V795" s="4"/>
      <c r="W795" s="4"/>
      <c r="X795" s="4"/>
      <c r="Y795" s="4"/>
    </row>
    <row r="796">
      <c r="A796" s="1"/>
      <c r="B796" s="4"/>
      <c r="C796" s="4"/>
      <c r="D796" s="4"/>
      <c r="E796" s="6"/>
      <c r="F796" s="7"/>
      <c r="G796" s="4"/>
      <c r="H796" s="4"/>
      <c r="I796" s="4"/>
      <c r="J796" s="4"/>
      <c r="K796" s="4"/>
      <c r="L796" s="4"/>
      <c r="M796" s="4"/>
      <c r="N796" s="4"/>
      <c r="O796" s="4"/>
      <c r="P796" s="4"/>
      <c r="Q796" s="4"/>
      <c r="R796" s="4"/>
      <c r="S796" s="4"/>
      <c r="T796" s="4"/>
      <c r="U796" s="4"/>
      <c r="V796" s="4"/>
      <c r="W796" s="4"/>
      <c r="X796" s="4"/>
      <c r="Y796" s="4"/>
    </row>
    <row r="797">
      <c r="A797" s="1"/>
      <c r="B797" s="4"/>
      <c r="C797" s="4"/>
      <c r="D797" s="4"/>
      <c r="E797" s="6"/>
      <c r="F797" s="7"/>
      <c r="G797" s="4"/>
      <c r="H797" s="4"/>
      <c r="I797" s="4"/>
      <c r="J797" s="4"/>
      <c r="K797" s="4"/>
      <c r="L797" s="4"/>
      <c r="M797" s="4"/>
      <c r="N797" s="4"/>
      <c r="O797" s="4"/>
      <c r="P797" s="4"/>
      <c r="Q797" s="4"/>
      <c r="R797" s="4"/>
      <c r="S797" s="4"/>
      <c r="T797" s="4"/>
      <c r="U797" s="4"/>
      <c r="V797" s="4"/>
      <c r="W797" s="4"/>
      <c r="X797" s="4"/>
      <c r="Y797" s="4"/>
    </row>
    <row r="798">
      <c r="A798" s="1"/>
      <c r="B798" s="4"/>
      <c r="C798" s="4"/>
      <c r="D798" s="4"/>
      <c r="E798" s="6"/>
      <c r="F798" s="7"/>
      <c r="G798" s="4"/>
      <c r="H798" s="4"/>
      <c r="I798" s="4"/>
      <c r="J798" s="4"/>
      <c r="K798" s="4"/>
      <c r="L798" s="4"/>
      <c r="M798" s="4"/>
      <c r="N798" s="4"/>
      <c r="O798" s="4"/>
      <c r="P798" s="4"/>
      <c r="Q798" s="4"/>
      <c r="R798" s="4"/>
      <c r="S798" s="4"/>
      <c r="T798" s="4"/>
      <c r="U798" s="4"/>
      <c r="V798" s="4"/>
      <c r="W798" s="4"/>
      <c r="X798" s="4"/>
      <c r="Y798" s="4"/>
    </row>
    <row r="799">
      <c r="A799" s="1"/>
      <c r="B799" s="4"/>
      <c r="C799" s="4"/>
      <c r="D799" s="4"/>
      <c r="E799" s="6"/>
      <c r="F799" s="7"/>
      <c r="G799" s="4"/>
      <c r="H799" s="4"/>
      <c r="I799" s="4"/>
      <c r="J799" s="4"/>
      <c r="K799" s="4"/>
      <c r="L799" s="4"/>
      <c r="M799" s="4"/>
      <c r="N799" s="4"/>
      <c r="O799" s="4"/>
      <c r="P799" s="4"/>
      <c r="Q799" s="4"/>
      <c r="R799" s="4"/>
      <c r="S799" s="4"/>
      <c r="T799" s="4"/>
      <c r="U799" s="4"/>
      <c r="V799" s="4"/>
      <c r="W799" s="4"/>
      <c r="X799" s="4"/>
      <c r="Y799" s="4"/>
    </row>
    <row r="800">
      <c r="A800" s="1"/>
      <c r="B800" s="4"/>
      <c r="C800" s="4"/>
      <c r="D800" s="4"/>
      <c r="E800" s="6"/>
      <c r="F800" s="7"/>
      <c r="G800" s="4"/>
      <c r="H800" s="4"/>
      <c r="I800" s="4"/>
      <c r="J800" s="4"/>
      <c r="K800" s="4"/>
      <c r="L800" s="4"/>
      <c r="M800" s="4"/>
      <c r="N800" s="4"/>
      <c r="O800" s="4"/>
      <c r="P800" s="4"/>
      <c r="Q800" s="4"/>
      <c r="R800" s="4"/>
      <c r="S800" s="4"/>
      <c r="T800" s="4"/>
      <c r="U800" s="4"/>
      <c r="V800" s="4"/>
      <c r="W800" s="4"/>
      <c r="X800" s="4"/>
      <c r="Y800" s="4"/>
    </row>
    <row r="801">
      <c r="A801" s="1"/>
      <c r="B801" s="4"/>
      <c r="C801" s="4"/>
      <c r="D801" s="4"/>
      <c r="E801" s="6"/>
      <c r="F801" s="7"/>
      <c r="G801" s="4"/>
      <c r="H801" s="4"/>
      <c r="I801" s="4"/>
      <c r="J801" s="4"/>
      <c r="K801" s="4"/>
      <c r="L801" s="4"/>
      <c r="M801" s="4"/>
      <c r="N801" s="4"/>
      <c r="O801" s="4"/>
      <c r="P801" s="4"/>
      <c r="Q801" s="4"/>
      <c r="R801" s="4"/>
      <c r="S801" s="4"/>
      <c r="T801" s="4"/>
      <c r="U801" s="4"/>
      <c r="V801" s="4"/>
      <c r="W801" s="4"/>
      <c r="X801" s="4"/>
      <c r="Y801" s="4"/>
    </row>
    <row r="802">
      <c r="A802" s="1"/>
      <c r="B802" s="4"/>
      <c r="C802" s="4"/>
      <c r="D802" s="4"/>
      <c r="E802" s="6"/>
      <c r="F802" s="7"/>
      <c r="G802" s="4"/>
      <c r="H802" s="4"/>
      <c r="I802" s="4"/>
      <c r="J802" s="4"/>
      <c r="K802" s="4"/>
      <c r="L802" s="4"/>
      <c r="M802" s="4"/>
      <c r="N802" s="4"/>
      <c r="O802" s="4"/>
      <c r="P802" s="4"/>
      <c r="Q802" s="4"/>
      <c r="R802" s="4"/>
      <c r="S802" s="4"/>
      <c r="T802" s="4"/>
      <c r="U802" s="4"/>
      <c r="V802" s="4"/>
      <c r="W802" s="4"/>
      <c r="X802" s="4"/>
      <c r="Y802" s="4"/>
    </row>
    <row r="803">
      <c r="A803" s="1"/>
      <c r="B803" s="4"/>
      <c r="C803" s="4"/>
      <c r="D803" s="4"/>
      <c r="E803" s="6"/>
      <c r="F803" s="7"/>
      <c r="G803" s="4"/>
      <c r="H803" s="4"/>
      <c r="I803" s="4"/>
      <c r="J803" s="4"/>
      <c r="K803" s="4"/>
      <c r="L803" s="4"/>
      <c r="M803" s="4"/>
      <c r="N803" s="4"/>
      <c r="O803" s="4"/>
      <c r="P803" s="4"/>
      <c r="Q803" s="4"/>
      <c r="R803" s="4"/>
      <c r="S803" s="4"/>
      <c r="T803" s="4"/>
      <c r="U803" s="4"/>
      <c r="V803" s="4"/>
      <c r="W803" s="4"/>
      <c r="X803" s="4"/>
      <c r="Y803" s="4"/>
    </row>
    <row r="804">
      <c r="A804" s="1"/>
      <c r="B804" s="4"/>
      <c r="C804" s="4"/>
      <c r="D804" s="4"/>
      <c r="E804" s="6"/>
      <c r="F804" s="7"/>
      <c r="G804" s="4"/>
      <c r="H804" s="4"/>
      <c r="I804" s="4"/>
      <c r="J804" s="4"/>
      <c r="K804" s="4"/>
      <c r="L804" s="4"/>
      <c r="M804" s="4"/>
      <c r="N804" s="4"/>
      <c r="O804" s="4"/>
      <c r="P804" s="4"/>
      <c r="Q804" s="4"/>
      <c r="R804" s="4"/>
      <c r="S804" s="4"/>
      <c r="T804" s="4"/>
      <c r="U804" s="4"/>
      <c r="V804" s="4"/>
      <c r="W804" s="4"/>
      <c r="X804" s="4"/>
      <c r="Y804" s="4"/>
    </row>
    <row r="805">
      <c r="A805" s="1"/>
      <c r="B805" s="4"/>
      <c r="C805" s="4"/>
      <c r="D805" s="4"/>
      <c r="E805" s="6"/>
      <c r="F805" s="7"/>
      <c r="G805" s="4"/>
      <c r="H805" s="4"/>
      <c r="I805" s="4"/>
      <c r="J805" s="4"/>
      <c r="K805" s="4"/>
      <c r="L805" s="4"/>
      <c r="M805" s="4"/>
      <c r="N805" s="4"/>
      <c r="O805" s="4"/>
      <c r="P805" s="4"/>
      <c r="Q805" s="4"/>
      <c r="R805" s="4"/>
      <c r="S805" s="4"/>
      <c r="T805" s="4"/>
      <c r="U805" s="4"/>
      <c r="V805" s="4"/>
      <c r="W805" s="4"/>
      <c r="X805" s="4"/>
      <c r="Y805" s="4"/>
    </row>
    <row r="806">
      <c r="A806" s="1"/>
      <c r="B806" s="4"/>
      <c r="C806" s="4"/>
      <c r="D806" s="4"/>
      <c r="E806" s="6"/>
      <c r="F806" s="7"/>
      <c r="G806" s="4"/>
      <c r="H806" s="4"/>
      <c r="I806" s="4"/>
      <c r="J806" s="4"/>
      <c r="K806" s="4"/>
      <c r="L806" s="4"/>
      <c r="M806" s="4"/>
      <c r="N806" s="4"/>
      <c r="O806" s="4"/>
      <c r="P806" s="4"/>
      <c r="Q806" s="4"/>
      <c r="R806" s="4"/>
      <c r="S806" s="4"/>
      <c r="T806" s="4"/>
      <c r="U806" s="4"/>
      <c r="V806" s="4"/>
      <c r="W806" s="4"/>
      <c r="X806" s="4"/>
      <c r="Y806" s="4"/>
    </row>
    <row r="807">
      <c r="A807" s="1"/>
      <c r="B807" s="4"/>
      <c r="C807" s="4"/>
      <c r="D807" s="4"/>
      <c r="E807" s="6"/>
      <c r="F807" s="7"/>
      <c r="G807" s="4"/>
      <c r="H807" s="4"/>
      <c r="I807" s="4"/>
      <c r="J807" s="4"/>
      <c r="K807" s="4"/>
      <c r="L807" s="4"/>
      <c r="M807" s="4"/>
      <c r="N807" s="4"/>
      <c r="O807" s="4"/>
      <c r="P807" s="4"/>
      <c r="Q807" s="4"/>
      <c r="R807" s="4"/>
      <c r="S807" s="4"/>
      <c r="T807" s="4"/>
      <c r="U807" s="4"/>
      <c r="V807" s="4"/>
      <c r="W807" s="4"/>
      <c r="X807" s="4"/>
      <c r="Y807" s="4"/>
    </row>
    <row r="808">
      <c r="A808" s="1"/>
      <c r="B808" s="4"/>
      <c r="C808" s="4"/>
      <c r="D808" s="4"/>
      <c r="E808" s="6"/>
      <c r="F808" s="7"/>
      <c r="G808" s="4"/>
      <c r="H808" s="4"/>
      <c r="I808" s="4"/>
      <c r="J808" s="4"/>
      <c r="K808" s="4"/>
      <c r="L808" s="4"/>
      <c r="M808" s="4"/>
      <c r="N808" s="4"/>
      <c r="O808" s="4"/>
      <c r="P808" s="4"/>
      <c r="Q808" s="4"/>
      <c r="R808" s="4"/>
      <c r="S808" s="4"/>
      <c r="T808" s="4"/>
      <c r="U808" s="4"/>
      <c r="V808" s="4"/>
      <c r="W808" s="4"/>
      <c r="X808" s="4"/>
      <c r="Y808" s="4"/>
    </row>
    <row r="809">
      <c r="A809" s="1"/>
      <c r="B809" s="4"/>
      <c r="C809" s="4"/>
      <c r="D809" s="4"/>
      <c r="E809" s="6"/>
      <c r="F809" s="7"/>
      <c r="G809" s="4"/>
      <c r="H809" s="4"/>
      <c r="I809" s="4"/>
      <c r="J809" s="4"/>
      <c r="K809" s="4"/>
      <c r="L809" s="4"/>
      <c r="M809" s="4"/>
      <c r="N809" s="4"/>
      <c r="O809" s="4"/>
      <c r="P809" s="4"/>
      <c r="Q809" s="4"/>
      <c r="R809" s="4"/>
      <c r="S809" s="4"/>
      <c r="T809" s="4"/>
      <c r="U809" s="4"/>
      <c r="V809" s="4"/>
      <c r="W809" s="4"/>
      <c r="X809" s="4"/>
      <c r="Y809" s="4"/>
    </row>
    <row r="810">
      <c r="A810" s="1"/>
      <c r="B810" s="4"/>
      <c r="C810" s="4"/>
      <c r="D810" s="4"/>
      <c r="E810" s="6"/>
      <c r="F810" s="7"/>
      <c r="G810" s="4"/>
      <c r="H810" s="4"/>
      <c r="I810" s="4"/>
      <c r="J810" s="4"/>
      <c r="K810" s="4"/>
      <c r="L810" s="4"/>
      <c r="M810" s="4"/>
      <c r="N810" s="4"/>
      <c r="O810" s="4"/>
      <c r="P810" s="4"/>
      <c r="Q810" s="4"/>
      <c r="R810" s="4"/>
      <c r="S810" s="4"/>
      <c r="T810" s="4"/>
      <c r="U810" s="4"/>
      <c r="V810" s="4"/>
      <c r="W810" s="4"/>
      <c r="X810" s="4"/>
      <c r="Y810" s="4"/>
    </row>
    <row r="811">
      <c r="A811" s="1"/>
      <c r="B811" s="4"/>
      <c r="C811" s="4"/>
      <c r="D811" s="4"/>
      <c r="E811" s="6"/>
      <c r="F811" s="7"/>
      <c r="G811" s="4"/>
      <c r="H811" s="4"/>
      <c r="I811" s="4"/>
      <c r="J811" s="4"/>
      <c r="K811" s="4"/>
      <c r="L811" s="4"/>
      <c r="M811" s="4"/>
      <c r="N811" s="4"/>
      <c r="O811" s="4"/>
      <c r="P811" s="4"/>
      <c r="Q811" s="4"/>
      <c r="R811" s="4"/>
      <c r="S811" s="4"/>
      <c r="T811" s="4"/>
      <c r="U811" s="4"/>
      <c r="V811" s="4"/>
      <c r="W811" s="4"/>
      <c r="X811" s="4"/>
      <c r="Y811" s="4"/>
    </row>
    <row r="812">
      <c r="A812" s="1"/>
      <c r="B812" s="4"/>
      <c r="C812" s="4"/>
      <c r="D812" s="4"/>
      <c r="E812" s="6"/>
      <c r="F812" s="7"/>
      <c r="G812" s="4"/>
      <c r="H812" s="4"/>
      <c r="I812" s="4"/>
      <c r="J812" s="4"/>
      <c r="K812" s="4"/>
      <c r="L812" s="4"/>
      <c r="M812" s="4"/>
      <c r="N812" s="4"/>
      <c r="O812" s="4"/>
      <c r="P812" s="4"/>
      <c r="Q812" s="4"/>
      <c r="R812" s="4"/>
      <c r="S812" s="4"/>
      <c r="T812" s="4"/>
      <c r="U812" s="4"/>
      <c r="V812" s="4"/>
      <c r="W812" s="4"/>
      <c r="X812" s="4"/>
      <c r="Y812" s="4"/>
    </row>
    <row r="813">
      <c r="A813" s="1"/>
      <c r="B813" s="4"/>
      <c r="C813" s="4"/>
      <c r="D813" s="4"/>
      <c r="E813" s="6"/>
      <c r="F813" s="7"/>
      <c r="G813" s="4"/>
      <c r="H813" s="4"/>
      <c r="I813" s="4"/>
      <c r="J813" s="4"/>
      <c r="K813" s="4"/>
      <c r="L813" s="4"/>
      <c r="M813" s="4"/>
      <c r="N813" s="4"/>
      <c r="O813" s="4"/>
      <c r="P813" s="4"/>
      <c r="Q813" s="4"/>
      <c r="R813" s="4"/>
      <c r="S813" s="4"/>
      <c r="T813" s="4"/>
      <c r="U813" s="4"/>
      <c r="V813" s="4"/>
      <c r="W813" s="4"/>
      <c r="X813" s="4"/>
      <c r="Y813" s="4"/>
    </row>
    <row r="814">
      <c r="A814" s="1"/>
      <c r="B814" s="4"/>
      <c r="C814" s="4"/>
      <c r="D814" s="4"/>
      <c r="E814" s="6"/>
      <c r="F814" s="7"/>
      <c r="G814" s="4"/>
      <c r="H814" s="4"/>
      <c r="I814" s="4"/>
      <c r="J814" s="4"/>
      <c r="K814" s="4"/>
      <c r="L814" s="4"/>
      <c r="M814" s="4"/>
      <c r="N814" s="4"/>
      <c r="O814" s="4"/>
      <c r="P814" s="4"/>
      <c r="Q814" s="4"/>
      <c r="R814" s="4"/>
      <c r="S814" s="4"/>
      <c r="T814" s="4"/>
      <c r="U814" s="4"/>
      <c r="V814" s="4"/>
      <c r="W814" s="4"/>
      <c r="X814" s="4"/>
      <c r="Y814" s="4"/>
    </row>
    <row r="815">
      <c r="A815" s="1"/>
      <c r="B815" s="4"/>
      <c r="C815" s="4"/>
      <c r="D815" s="4"/>
      <c r="E815" s="6"/>
      <c r="F815" s="7"/>
      <c r="G815" s="4"/>
      <c r="H815" s="4"/>
      <c r="I815" s="4"/>
      <c r="J815" s="4"/>
      <c r="K815" s="4"/>
      <c r="L815" s="4"/>
      <c r="M815" s="4"/>
      <c r="N815" s="4"/>
      <c r="O815" s="4"/>
      <c r="P815" s="4"/>
      <c r="Q815" s="4"/>
      <c r="R815" s="4"/>
      <c r="S815" s="4"/>
      <c r="T815" s="4"/>
      <c r="U815" s="4"/>
      <c r="V815" s="4"/>
      <c r="W815" s="4"/>
      <c r="X815" s="4"/>
      <c r="Y815" s="4"/>
    </row>
    <row r="816">
      <c r="A816" s="1"/>
      <c r="B816" s="4"/>
      <c r="C816" s="4"/>
      <c r="D816" s="4"/>
      <c r="E816" s="6"/>
      <c r="F816" s="7"/>
      <c r="G816" s="4"/>
      <c r="H816" s="4"/>
      <c r="I816" s="4"/>
      <c r="J816" s="4"/>
      <c r="K816" s="4"/>
      <c r="L816" s="4"/>
      <c r="M816" s="4"/>
      <c r="N816" s="4"/>
      <c r="O816" s="4"/>
      <c r="P816" s="4"/>
      <c r="Q816" s="4"/>
      <c r="R816" s="4"/>
      <c r="S816" s="4"/>
      <c r="T816" s="4"/>
      <c r="U816" s="4"/>
      <c r="V816" s="4"/>
      <c r="W816" s="4"/>
      <c r="X816" s="4"/>
      <c r="Y816" s="4"/>
    </row>
    <row r="817">
      <c r="A817" s="1"/>
      <c r="B817" s="4"/>
      <c r="C817" s="4"/>
      <c r="D817" s="4"/>
      <c r="E817" s="6"/>
      <c r="F817" s="7"/>
      <c r="G817" s="4"/>
      <c r="H817" s="4"/>
      <c r="I817" s="4"/>
      <c r="J817" s="4"/>
      <c r="K817" s="4"/>
      <c r="L817" s="4"/>
      <c r="M817" s="4"/>
      <c r="N817" s="4"/>
      <c r="O817" s="4"/>
      <c r="P817" s="4"/>
      <c r="Q817" s="4"/>
      <c r="R817" s="4"/>
      <c r="S817" s="4"/>
      <c r="T817" s="4"/>
      <c r="U817" s="4"/>
      <c r="V817" s="4"/>
      <c r="W817" s="4"/>
      <c r="X817" s="4"/>
      <c r="Y817" s="4"/>
    </row>
    <row r="818">
      <c r="A818" s="1"/>
      <c r="B818" s="4"/>
      <c r="C818" s="4"/>
      <c r="D818" s="4"/>
      <c r="E818" s="6"/>
      <c r="F818" s="7"/>
      <c r="G818" s="4"/>
      <c r="H818" s="4"/>
      <c r="I818" s="4"/>
      <c r="J818" s="4"/>
      <c r="K818" s="4"/>
      <c r="L818" s="4"/>
      <c r="M818" s="4"/>
      <c r="N818" s="4"/>
      <c r="O818" s="4"/>
      <c r="P818" s="4"/>
      <c r="Q818" s="4"/>
      <c r="R818" s="4"/>
      <c r="S818" s="4"/>
      <c r="T818" s="4"/>
      <c r="U818" s="4"/>
      <c r="V818" s="4"/>
      <c r="W818" s="4"/>
      <c r="X818" s="4"/>
      <c r="Y818" s="4"/>
    </row>
    <row r="819">
      <c r="A819" s="1"/>
      <c r="B819" s="4"/>
      <c r="C819" s="4"/>
      <c r="D819" s="4"/>
      <c r="E819" s="6"/>
      <c r="F819" s="7"/>
      <c r="G819" s="4"/>
      <c r="H819" s="4"/>
      <c r="I819" s="4"/>
      <c r="J819" s="4"/>
      <c r="K819" s="4"/>
      <c r="L819" s="4"/>
      <c r="M819" s="4"/>
      <c r="N819" s="4"/>
      <c r="O819" s="4"/>
      <c r="P819" s="4"/>
      <c r="Q819" s="4"/>
      <c r="R819" s="4"/>
      <c r="S819" s="4"/>
      <c r="T819" s="4"/>
      <c r="U819" s="4"/>
      <c r="V819" s="4"/>
      <c r="W819" s="4"/>
      <c r="X819" s="4"/>
      <c r="Y819" s="4"/>
    </row>
    <row r="820">
      <c r="A820" s="1"/>
      <c r="B820" s="4"/>
      <c r="C820" s="4"/>
      <c r="D820" s="4"/>
      <c r="E820" s="6"/>
      <c r="F820" s="7"/>
      <c r="G820" s="4"/>
      <c r="H820" s="4"/>
      <c r="I820" s="4"/>
      <c r="J820" s="4"/>
      <c r="K820" s="4"/>
      <c r="L820" s="4"/>
      <c r="M820" s="4"/>
      <c r="N820" s="4"/>
      <c r="O820" s="4"/>
      <c r="P820" s="4"/>
      <c r="Q820" s="4"/>
      <c r="R820" s="4"/>
      <c r="S820" s="4"/>
      <c r="T820" s="4"/>
      <c r="U820" s="4"/>
      <c r="V820" s="4"/>
      <c r="W820" s="4"/>
      <c r="X820" s="4"/>
      <c r="Y820" s="4"/>
    </row>
    <row r="821">
      <c r="A821" s="1"/>
      <c r="B821" s="4"/>
      <c r="C821" s="4"/>
      <c r="D821" s="4"/>
      <c r="E821" s="6"/>
      <c r="F821" s="7"/>
      <c r="G821" s="4"/>
      <c r="H821" s="4"/>
      <c r="I821" s="4"/>
      <c r="J821" s="4"/>
      <c r="K821" s="4"/>
      <c r="L821" s="4"/>
      <c r="M821" s="4"/>
      <c r="N821" s="4"/>
      <c r="O821" s="4"/>
      <c r="P821" s="4"/>
      <c r="Q821" s="4"/>
      <c r="R821" s="4"/>
      <c r="S821" s="4"/>
      <c r="T821" s="4"/>
      <c r="U821" s="4"/>
      <c r="V821" s="4"/>
      <c r="W821" s="4"/>
      <c r="X821" s="4"/>
      <c r="Y821" s="4"/>
    </row>
    <row r="822">
      <c r="A822" s="1"/>
      <c r="B822" s="4"/>
      <c r="C822" s="4"/>
      <c r="D822" s="4"/>
      <c r="E822" s="6"/>
      <c r="F822" s="7"/>
      <c r="G822" s="4"/>
      <c r="H822" s="4"/>
      <c r="I822" s="4"/>
      <c r="J822" s="4"/>
      <c r="K822" s="4"/>
      <c r="L822" s="4"/>
      <c r="M822" s="4"/>
      <c r="N822" s="4"/>
      <c r="O822" s="4"/>
      <c r="P822" s="4"/>
      <c r="Q822" s="4"/>
      <c r="R822" s="4"/>
      <c r="S822" s="4"/>
      <c r="T822" s="4"/>
      <c r="U822" s="4"/>
      <c r="V822" s="4"/>
      <c r="W822" s="4"/>
      <c r="X822" s="4"/>
      <c r="Y822" s="4"/>
    </row>
    <row r="823">
      <c r="A823" s="1"/>
      <c r="B823" s="4"/>
      <c r="C823" s="4"/>
      <c r="D823" s="4"/>
      <c r="E823" s="6"/>
      <c r="F823" s="7"/>
      <c r="G823" s="4"/>
      <c r="H823" s="4"/>
      <c r="I823" s="4"/>
      <c r="J823" s="4"/>
      <c r="K823" s="4"/>
      <c r="L823" s="4"/>
      <c r="M823" s="4"/>
      <c r="N823" s="4"/>
      <c r="O823" s="4"/>
      <c r="P823" s="4"/>
      <c r="Q823" s="4"/>
      <c r="R823" s="4"/>
      <c r="S823" s="4"/>
      <c r="T823" s="4"/>
      <c r="U823" s="4"/>
      <c r="V823" s="4"/>
      <c r="W823" s="4"/>
      <c r="X823" s="4"/>
      <c r="Y823" s="4"/>
    </row>
    <row r="824">
      <c r="A824" s="1"/>
      <c r="B824" s="4"/>
      <c r="C824" s="4"/>
      <c r="D824" s="4"/>
      <c r="E824" s="6"/>
      <c r="F824" s="7"/>
      <c r="G824" s="4"/>
      <c r="H824" s="4"/>
      <c r="I824" s="4"/>
      <c r="J824" s="4"/>
      <c r="K824" s="4"/>
      <c r="L824" s="4"/>
      <c r="M824" s="4"/>
      <c r="N824" s="4"/>
      <c r="O824" s="4"/>
      <c r="P824" s="4"/>
      <c r="Q824" s="4"/>
      <c r="R824" s="4"/>
      <c r="S824" s="4"/>
      <c r="T824" s="4"/>
      <c r="U824" s="4"/>
      <c r="V824" s="4"/>
      <c r="W824" s="4"/>
      <c r="X824" s="4"/>
      <c r="Y824" s="4"/>
    </row>
    <row r="825">
      <c r="A825" s="1"/>
      <c r="B825" s="4"/>
      <c r="C825" s="4"/>
      <c r="D825" s="4"/>
      <c r="E825" s="6"/>
      <c r="F825" s="7"/>
      <c r="G825" s="4"/>
      <c r="H825" s="4"/>
      <c r="I825" s="4"/>
      <c r="J825" s="4"/>
      <c r="K825" s="4"/>
      <c r="L825" s="4"/>
      <c r="M825" s="4"/>
      <c r="N825" s="4"/>
      <c r="O825" s="4"/>
      <c r="P825" s="4"/>
      <c r="Q825" s="4"/>
      <c r="R825" s="4"/>
      <c r="S825" s="4"/>
      <c r="T825" s="4"/>
      <c r="U825" s="4"/>
      <c r="V825" s="4"/>
      <c r="W825" s="4"/>
      <c r="X825" s="4"/>
      <c r="Y825" s="4"/>
    </row>
    <row r="826">
      <c r="A826" s="1"/>
      <c r="B826" s="4"/>
      <c r="C826" s="4"/>
      <c r="D826" s="4"/>
      <c r="E826" s="6"/>
      <c r="F826" s="7"/>
      <c r="G826" s="4"/>
      <c r="H826" s="4"/>
      <c r="I826" s="4"/>
      <c r="J826" s="4"/>
      <c r="K826" s="4"/>
      <c r="L826" s="4"/>
      <c r="M826" s="4"/>
      <c r="N826" s="4"/>
      <c r="O826" s="4"/>
      <c r="P826" s="4"/>
      <c r="Q826" s="4"/>
      <c r="R826" s="4"/>
      <c r="S826" s="4"/>
      <c r="T826" s="4"/>
      <c r="U826" s="4"/>
      <c r="V826" s="4"/>
      <c r="W826" s="4"/>
      <c r="X826" s="4"/>
      <c r="Y826" s="4"/>
    </row>
    <row r="827">
      <c r="A827" s="1"/>
      <c r="B827" s="4"/>
      <c r="C827" s="4"/>
      <c r="D827" s="4"/>
      <c r="E827" s="6"/>
      <c r="F827" s="7"/>
      <c r="G827" s="4"/>
      <c r="H827" s="4"/>
      <c r="I827" s="4"/>
      <c r="J827" s="4"/>
      <c r="K827" s="4"/>
      <c r="L827" s="4"/>
      <c r="M827" s="4"/>
      <c r="N827" s="4"/>
      <c r="O827" s="4"/>
      <c r="P827" s="4"/>
      <c r="Q827" s="4"/>
      <c r="R827" s="4"/>
      <c r="S827" s="4"/>
      <c r="T827" s="4"/>
      <c r="U827" s="4"/>
      <c r="V827" s="4"/>
      <c r="W827" s="4"/>
      <c r="X827" s="4"/>
      <c r="Y827" s="4"/>
    </row>
    <row r="828">
      <c r="A828" s="1"/>
      <c r="B828" s="4"/>
      <c r="C828" s="4"/>
      <c r="D828" s="4"/>
      <c r="E828" s="6"/>
      <c r="F828" s="7"/>
      <c r="G828" s="4"/>
      <c r="H828" s="4"/>
      <c r="I828" s="4"/>
      <c r="J828" s="4"/>
      <c r="K828" s="4"/>
      <c r="L828" s="4"/>
      <c r="M828" s="4"/>
      <c r="N828" s="4"/>
      <c r="O828" s="4"/>
      <c r="P828" s="4"/>
      <c r="Q828" s="4"/>
      <c r="R828" s="4"/>
      <c r="S828" s="4"/>
      <c r="T828" s="4"/>
      <c r="U828" s="4"/>
      <c r="V828" s="4"/>
      <c r="W828" s="4"/>
      <c r="X828" s="4"/>
      <c r="Y828" s="4"/>
    </row>
    <row r="829">
      <c r="A829" s="1"/>
      <c r="B829" s="4"/>
      <c r="C829" s="4"/>
      <c r="D829" s="4"/>
      <c r="E829" s="6"/>
      <c r="F829" s="7"/>
      <c r="G829" s="4"/>
      <c r="H829" s="4"/>
      <c r="I829" s="4"/>
      <c r="J829" s="4"/>
      <c r="K829" s="4"/>
      <c r="L829" s="4"/>
      <c r="M829" s="4"/>
      <c r="N829" s="4"/>
      <c r="O829" s="4"/>
      <c r="P829" s="4"/>
      <c r="Q829" s="4"/>
      <c r="R829" s="4"/>
      <c r="S829" s="4"/>
      <c r="T829" s="4"/>
      <c r="U829" s="4"/>
      <c r="V829" s="4"/>
      <c r="W829" s="4"/>
      <c r="X829" s="4"/>
      <c r="Y829" s="4"/>
    </row>
    <row r="830">
      <c r="A830" s="1"/>
      <c r="B830" s="4"/>
      <c r="C830" s="4"/>
      <c r="D830" s="4"/>
      <c r="E830" s="6"/>
      <c r="F830" s="7"/>
      <c r="G830" s="4"/>
      <c r="H830" s="4"/>
      <c r="I830" s="4"/>
      <c r="J830" s="4"/>
      <c r="K830" s="4"/>
      <c r="L830" s="4"/>
      <c r="M830" s="4"/>
      <c r="N830" s="4"/>
      <c r="O830" s="4"/>
      <c r="P830" s="4"/>
      <c r="Q830" s="4"/>
      <c r="R830" s="4"/>
      <c r="S830" s="4"/>
      <c r="T830" s="4"/>
      <c r="U830" s="4"/>
      <c r="V830" s="4"/>
      <c r="W830" s="4"/>
      <c r="X830" s="4"/>
      <c r="Y830" s="4"/>
    </row>
    <row r="831">
      <c r="A831" s="1"/>
      <c r="B831" s="4"/>
      <c r="C831" s="4"/>
      <c r="D831" s="4"/>
      <c r="E831" s="6"/>
      <c r="F831" s="7"/>
      <c r="G831" s="4"/>
      <c r="H831" s="4"/>
      <c r="I831" s="4"/>
      <c r="J831" s="4"/>
      <c r="K831" s="4"/>
      <c r="L831" s="4"/>
      <c r="M831" s="4"/>
      <c r="N831" s="4"/>
      <c r="O831" s="4"/>
      <c r="P831" s="4"/>
      <c r="Q831" s="4"/>
      <c r="R831" s="4"/>
      <c r="S831" s="4"/>
      <c r="T831" s="4"/>
      <c r="U831" s="4"/>
      <c r="V831" s="4"/>
      <c r="W831" s="4"/>
      <c r="X831" s="4"/>
      <c r="Y831" s="4"/>
    </row>
    <row r="832">
      <c r="A832" s="1"/>
      <c r="B832" s="4"/>
      <c r="C832" s="4"/>
      <c r="D832" s="4"/>
      <c r="E832" s="6"/>
      <c r="F832" s="7"/>
      <c r="G832" s="4"/>
      <c r="H832" s="4"/>
      <c r="I832" s="4"/>
      <c r="J832" s="4"/>
      <c r="K832" s="4"/>
      <c r="L832" s="4"/>
      <c r="M832" s="4"/>
      <c r="N832" s="4"/>
      <c r="O832" s="4"/>
      <c r="P832" s="4"/>
      <c r="Q832" s="4"/>
      <c r="R832" s="4"/>
      <c r="S832" s="4"/>
      <c r="T832" s="4"/>
      <c r="U832" s="4"/>
      <c r="V832" s="4"/>
      <c r="W832" s="4"/>
      <c r="X832" s="4"/>
      <c r="Y832" s="4"/>
    </row>
    <row r="833">
      <c r="A833" s="1"/>
      <c r="B833" s="4"/>
      <c r="C833" s="4"/>
      <c r="D833" s="4"/>
      <c r="E833" s="6"/>
      <c r="F833" s="7"/>
      <c r="G833" s="4"/>
      <c r="H833" s="4"/>
      <c r="I833" s="4"/>
      <c r="J833" s="4"/>
      <c r="K833" s="4"/>
      <c r="L833" s="4"/>
      <c r="M833" s="4"/>
      <c r="N833" s="4"/>
      <c r="O833" s="4"/>
      <c r="P833" s="4"/>
      <c r="Q833" s="4"/>
      <c r="R833" s="4"/>
      <c r="S833" s="4"/>
      <c r="T833" s="4"/>
      <c r="U833" s="4"/>
      <c r="V833" s="4"/>
      <c r="W833" s="4"/>
      <c r="X833" s="4"/>
      <c r="Y833" s="4"/>
    </row>
    <row r="834">
      <c r="A834" s="1"/>
      <c r="B834" s="4"/>
      <c r="C834" s="4"/>
      <c r="D834" s="4"/>
      <c r="E834" s="6"/>
      <c r="F834" s="7"/>
      <c r="G834" s="4"/>
      <c r="H834" s="4"/>
      <c r="I834" s="4"/>
      <c r="J834" s="4"/>
      <c r="K834" s="4"/>
      <c r="L834" s="4"/>
      <c r="M834" s="4"/>
      <c r="N834" s="4"/>
      <c r="O834" s="4"/>
      <c r="P834" s="4"/>
      <c r="Q834" s="4"/>
      <c r="R834" s="4"/>
      <c r="S834" s="4"/>
      <c r="T834" s="4"/>
      <c r="U834" s="4"/>
      <c r="V834" s="4"/>
      <c r="W834" s="4"/>
      <c r="X834" s="4"/>
      <c r="Y834" s="4"/>
    </row>
    <row r="835">
      <c r="A835" s="1"/>
      <c r="B835" s="4"/>
      <c r="C835" s="4"/>
      <c r="D835" s="4"/>
      <c r="E835" s="6"/>
      <c r="F835" s="7"/>
      <c r="G835" s="4"/>
      <c r="H835" s="4"/>
      <c r="I835" s="4"/>
      <c r="J835" s="4"/>
      <c r="K835" s="4"/>
      <c r="L835" s="4"/>
      <c r="M835" s="4"/>
      <c r="N835" s="4"/>
      <c r="O835" s="4"/>
      <c r="P835" s="4"/>
      <c r="Q835" s="4"/>
      <c r="R835" s="4"/>
      <c r="S835" s="4"/>
      <c r="T835" s="4"/>
      <c r="U835" s="4"/>
      <c r="V835" s="4"/>
      <c r="W835" s="4"/>
      <c r="X835" s="4"/>
      <c r="Y835" s="4"/>
    </row>
    <row r="836">
      <c r="A836" s="1"/>
      <c r="B836" s="4"/>
      <c r="C836" s="4"/>
      <c r="D836" s="4"/>
      <c r="E836" s="6"/>
      <c r="F836" s="7"/>
      <c r="G836" s="4"/>
      <c r="H836" s="4"/>
      <c r="I836" s="4"/>
      <c r="J836" s="4"/>
      <c r="K836" s="4"/>
      <c r="L836" s="4"/>
      <c r="M836" s="4"/>
      <c r="N836" s="4"/>
      <c r="O836" s="4"/>
      <c r="P836" s="4"/>
      <c r="Q836" s="4"/>
      <c r="R836" s="4"/>
      <c r="S836" s="4"/>
      <c r="T836" s="4"/>
      <c r="U836" s="4"/>
      <c r="V836" s="4"/>
      <c r="W836" s="4"/>
      <c r="X836" s="4"/>
      <c r="Y836" s="4"/>
    </row>
    <row r="837">
      <c r="A837" s="1"/>
      <c r="B837" s="4"/>
      <c r="C837" s="4"/>
      <c r="D837" s="4"/>
      <c r="E837" s="6"/>
      <c r="F837" s="7"/>
      <c r="G837" s="4"/>
      <c r="H837" s="4"/>
      <c r="I837" s="4"/>
      <c r="J837" s="4"/>
      <c r="K837" s="4"/>
      <c r="L837" s="4"/>
      <c r="M837" s="4"/>
      <c r="N837" s="4"/>
      <c r="O837" s="4"/>
      <c r="P837" s="4"/>
      <c r="Q837" s="4"/>
      <c r="R837" s="4"/>
      <c r="S837" s="4"/>
      <c r="T837" s="4"/>
      <c r="U837" s="4"/>
      <c r="V837" s="4"/>
      <c r="W837" s="4"/>
      <c r="X837" s="4"/>
      <c r="Y837" s="4"/>
    </row>
    <row r="838">
      <c r="A838" s="1"/>
      <c r="B838" s="4"/>
      <c r="C838" s="4"/>
      <c r="D838" s="4"/>
      <c r="E838" s="6"/>
      <c r="F838" s="7"/>
      <c r="G838" s="4"/>
      <c r="H838" s="4"/>
      <c r="I838" s="4"/>
      <c r="J838" s="4"/>
      <c r="K838" s="4"/>
      <c r="L838" s="4"/>
      <c r="M838" s="4"/>
      <c r="N838" s="4"/>
      <c r="O838" s="4"/>
      <c r="P838" s="4"/>
      <c r="Q838" s="4"/>
      <c r="R838" s="4"/>
      <c r="S838" s="4"/>
      <c r="T838" s="4"/>
      <c r="U838" s="4"/>
      <c r="V838" s="4"/>
      <c r="W838" s="4"/>
      <c r="X838" s="4"/>
      <c r="Y838" s="4"/>
    </row>
    <row r="839">
      <c r="A839" s="1"/>
      <c r="B839" s="4"/>
      <c r="C839" s="4"/>
      <c r="D839" s="4"/>
      <c r="E839" s="6"/>
      <c r="F839" s="7"/>
      <c r="G839" s="4"/>
      <c r="H839" s="4"/>
      <c r="I839" s="4"/>
      <c r="J839" s="4"/>
      <c r="K839" s="4"/>
      <c r="L839" s="4"/>
      <c r="M839" s="4"/>
      <c r="N839" s="4"/>
      <c r="O839" s="4"/>
      <c r="P839" s="4"/>
      <c r="Q839" s="4"/>
      <c r="R839" s="4"/>
      <c r="S839" s="4"/>
      <c r="T839" s="4"/>
      <c r="U839" s="4"/>
      <c r="V839" s="4"/>
      <c r="W839" s="4"/>
      <c r="X839" s="4"/>
      <c r="Y839" s="4"/>
    </row>
    <row r="840">
      <c r="A840" s="1"/>
      <c r="B840" s="4"/>
      <c r="C840" s="4"/>
      <c r="D840" s="4"/>
      <c r="E840" s="6"/>
      <c r="F840" s="7"/>
      <c r="G840" s="4"/>
      <c r="H840" s="4"/>
      <c r="I840" s="4"/>
      <c r="J840" s="4"/>
      <c r="K840" s="4"/>
      <c r="L840" s="4"/>
      <c r="M840" s="4"/>
      <c r="N840" s="4"/>
      <c r="O840" s="4"/>
      <c r="P840" s="4"/>
      <c r="Q840" s="4"/>
      <c r="R840" s="4"/>
      <c r="S840" s="4"/>
      <c r="T840" s="4"/>
      <c r="U840" s="4"/>
      <c r="V840" s="4"/>
      <c r="W840" s="4"/>
      <c r="X840" s="4"/>
      <c r="Y840" s="4"/>
    </row>
    <row r="841">
      <c r="A841" s="1"/>
      <c r="B841" s="4"/>
      <c r="C841" s="4"/>
      <c r="D841" s="4"/>
      <c r="E841" s="6"/>
      <c r="F841" s="7"/>
      <c r="G841" s="4"/>
      <c r="H841" s="4"/>
      <c r="I841" s="4"/>
      <c r="J841" s="4"/>
      <c r="K841" s="4"/>
      <c r="L841" s="4"/>
      <c r="M841" s="4"/>
      <c r="N841" s="4"/>
      <c r="O841" s="4"/>
      <c r="P841" s="4"/>
      <c r="Q841" s="4"/>
      <c r="R841" s="4"/>
      <c r="S841" s="4"/>
      <c r="T841" s="4"/>
      <c r="U841" s="4"/>
      <c r="V841" s="4"/>
      <c r="W841" s="4"/>
      <c r="X841" s="4"/>
      <c r="Y841" s="4"/>
    </row>
    <row r="842">
      <c r="A842" s="1"/>
      <c r="B842" s="4"/>
      <c r="C842" s="4"/>
      <c r="D842" s="4"/>
      <c r="E842" s="6"/>
      <c r="F842" s="7"/>
      <c r="G842" s="4"/>
      <c r="H842" s="4"/>
      <c r="I842" s="4"/>
      <c r="J842" s="4"/>
      <c r="K842" s="4"/>
      <c r="L842" s="4"/>
      <c r="M842" s="4"/>
      <c r="N842" s="4"/>
      <c r="O842" s="4"/>
      <c r="P842" s="4"/>
      <c r="Q842" s="4"/>
      <c r="R842" s="4"/>
      <c r="S842" s="4"/>
      <c r="T842" s="4"/>
      <c r="U842" s="4"/>
      <c r="V842" s="4"/>
      <c r="W842" s="4"/>
      <c r="X842" s="4"/>
      <c r="Y842" s="4"/>
    </row>
    <row r="843">
      <c r="A843" s="1"/>
      <c r="B843" s="4"/>
      <c r="C843" s="4"/>
      <c r="D843" s="4"/>
      <c r="E843" s="6"/>
      <c r="F843" s="7"/>
      <c r="G843" s="4"/>
      <c r="H843" s="4"/>
      <c r="I843" s="4"/>
      <c r="J843" s="4"/>
      <c r="K843" s="4"/>
      <c r="L843" s="4"/>
      <c r="M843" s="4"/>
      <c r="N843" s="4"/>
      <c r="O843" s="4"/>
      <c r="P843" s="4"/>
      <c r="Q843" s="4"/>
      <c r="R843" s="4"/>
      <c r="S843" s="4"/>
      <c r="T843" s="4"/>
      <c r="U843" s="4"/>
      <c r="V843" s="4"/>
      <c r="W843" s="4"/>
      <c r="X843" s="4"/>
      <c r="Y843" s="4"/>
    </row>
    <row r="844">
      <c r="A844" s="1"/>
      <c r="B844" s="4"/>
      <c r="C844" s="4"/>
      <c r="D844" s="4"/>
      <c r="E844" s="6"/>
      <c r="F844" s="7"/>
      <c r="G844" s="4"/>
      <c r="H844" s="4"/>
      <c r="I844" s="4"/>
      <c r="J844" s="4"/>
      <c r="K844" s="4"/>
      <c r="L844" s="4"/>
      <c r="M844" s="4"/>
      <c r="N844" s="4"/>
      <c r="O844" s="4"/>
      <c r="P844" s="4"/>
      <c r="Q844" s="4"/>
      <c r="R844" s="4"/>
      <c r="S844" s="4"/>
      <c r="T844" s="4"/>
      <c r="U844" s="4"/>
      <c r="V844" s="4"/>
      <c r="W844" s="4"/>
      <c r="X844" s="4"/>
      <c r="Y844" s="4"/>
    </row>
    <row r="845">
      <c r="A845" s="1"/>
      <c r="B845" s="4"/>
      <c r="C845" s="4"/>
      <c r="D845" s="4"/>
      <c r="E845" s="6"/>
      <c r="F845" s="7"/>
      <c r="G845" s="4"/>
      <c r="H845" s="4"/>
      <c r="I845" s="4"/>
      <c r="J845" s="4"/>
      <c r="K845" s="4"/>
      <c r="L845" s="4"/>
      <c r="M845" s="4"/>
      <c r="N845" s="4"/>
      <c r="O845" s="4"/>
      <c r="P845" s="4"/>
      <c r="Q845" s="4"/>
      <c r="R845" s="4"/>
      <c r="S845" s="4"/>
      <c r="T845" s="4"/>
      <c r="U845" s="4"/>
      <c r="V845" s="4"/>
      <c r="W845" s="4"/>
      <c r="X845" s="4"/>
      <c r="Y845" s="4"/>
    </row>
    <row r="846">
      <c r="A846" s="1"/>
      <c r="B846" s="4"/>
      <c r="C846" s="4"/>
      <c r="D846" s="4"/>
      <c r="E846" s="6"/>
      <c r="F846" s="7"/>
      <c r="G846" s="4"/>
      <c r="H846" s="4"/>
      <c r="I846" s="4"/>
      <c r="J846" s="4"/>
      <c r="K846" s="4"/>
      <c r="L846" s="4"/>
      <c r="M846" s="4"/>
      <c r="N846" s="4"/>
      <c r="O846" s="4"/>
      <c r="P846" s="4"/>
      <c r="Q846" s="4"/>
      <c r="R846" s="4"/>
      <c r="S846" s="4"/>
      <c r="T846" s="4"/>
      <c r="U846" s="4"/>
      <c r="V846" s="4"/>
      <c r="W846" s="4"/>
      <c r="X846" s="4"/>
      <c r="Y846" s="4"/>
    </row>
    <row r="847">
      <c r="A847" s="1"/>
      <c r="B847" s="4"/>
      <c r="C847" s="4"/>
      <c r="D847" s="4"/>
      <c r="E847" s="6"/>
      <c r="F847" s="7"/>
      <c r="G847" s="4"/>
      <c r="H847" s="4"/>
      <c r="I847" s="4"/>
      <c r="J847" s="4"/>
      <c r="K847" s="4"/>
      <c r="L847" s="4"/>
      <c r="M847" s="4"/>
      <c r="N847" s="4"/>
      <c r="O847" s="4"/>
      <c r="P847" s="4"/>
      <c r="Q847" s="4"/>
      <c r="R847" s="4"/>
      <c r="S847" s="4"/>
      <c r="T847" s="4"/>
      <c r="U847" s="4"/>
      <c r="V847" s="4"/>
      <c r="W847" s="4"/>
      <c r="X847" s="4"/>
      <c r="Y847" s="4"/>
    </row>
    <row r="848">
      <c r="A848" s="1"/>
      <c r="B848" s="4"/>
      <c r="C848" s="4"/>
      <c r="D848" s="4"/>
      <c r="E848" s="6"/>
      <c r="F848" s="7"/>
      <c r="G848" s="4"/>
      <c r="H848" s="4"/>
      <c r="I848" s="4"/>
      <c r="J848" s="4"/>
      <c r="K848" s="4"/>
      <c r="L848" s="4"/>
      <c r="M848" s="4"/>
      <c r="N848" s="4"/>
      <c r="O848" s="4"/>
      <c r="P848" s="4"/>
      <c r="Q848" s="4"/>
      <c r="R848" s="4"/>
      <c r="S848" s="4"/>
      <c r="T848" s="4"/>
      <c r="U848" s="4"/>
      <c r="V848" s="4"/>
      <c r="W848" s="4"/>
      <c r="X848" s="4"/>
      <c r="Y848" s="4"/>
    </row>
    <row r="849">
      <c r="A849" s="1"/>
      <c r="B849" s="4"/>
      <c r="C849" s="4"/>
      <c r="D849" s="4"/>
      <c r="E849" s="6"/>
      <c r="F849" s="7"/>
      <c r="G849" s="4"/>
      <c r="H849" s="4"/>
      <c r="I849" s="4"/>
      <c r="J849" s="4"/>
      <c r="K849" s="4"/>
      <c r="L849" s="4"/>
      <c r="M849" s="4"/>
      <c r="N849" s="4"/>
      <c r="O849" s="4"/>
      <c r="P849" s="4"/>
      <c r="Q849" s="4"/>
      <c r="R849" s="4"/>
      <c r="S849" s="4"/>
      <c r="T849" s="4"/>
      <c r="U849" s="4"/>
      <c r="V849" s="4"/>
      <c r="W849" s="4"/>
      <c r="X849" s="4"/>
      <c r="Y849" s="4"/>
    </row>
    <row r="850">
      <c r="A850" s="1"/>
      <c r="B850" s="4"/>
      <c r="C850" s="4"/>
      <c r="D850" s="4"/>
      <c r="E850" s="6"/>
      <c r="F850" s="7"/>
      <c r="G850" s="4"/>
      <c r="H850" s="4"/>
      <c r="I850" s="4"/>
      <c r="J850" s="4"/>
      <c r="K850" s="4"/>
      <c r="L850" s="4"/>
      <c r="M850" s="4"/>
      <c r="N850" s="4"/>
      <c r="O850" s="4"/>
      <c r="P850" s="4"/>
      <c r="Q850" s="4"/>
      <c r="R850" s="4"/>
      <c r="S850" s="4"/>
      <c r="T850" s="4"/>
      <c r="U850" s="4"/>
      <c r="V850" s="4"/>
      <c r="W850" s="4"/>
      <c r="X850" s="4"/>
      <c r="Y850" s="4"/>
    </row>
    <row r="851">
      <c r="A851" s="1"/>
      <c r="B851" s="4"/>
      <c r="C851" s="4"/>
      <c r="D851" s="4"/>
      <c r="E851" s="6"/>
      <c r="F851" s="7"/>
      <c r="G851" s="4"/>
      <c r="H851" s="4"/>
      <c r="I851" s="4"/>
      <c r="J851" s="4"/>
      <c r="K851" s="4"/>
      <c r="L851" s="4"/>
      <c r="M851" s="4"/>
      <c r="N851" s="4"/>
      <c r="O851" s="4"/>
      <c r="P851" s="4"/>
      <c r="Q851" s="4"/>
      <c r="R851" s="4"/>
      <c r="S851" s="4"/>
      <c r="T851" s="4"/>
      <c r="U851" s="4"/>
      <c r="V851" s="4"/>
      <c r="W851" s="4"/>
      <c r="X851" s="4"/>
      <c r="Y851" s="4"/>
    </row>
    <row r="852">
      <c r="A852" s="1"/>
      <c r="B852" s="4"/>
      <c r="C852" s="4"/>
      <c r="D852" s="4"/>
      <c r="E852" s="6"/>
      <c r="F852" s="7"/>
      <c r="G852" s="4"/>
      <c r="H852" s="4"/>
      <c r="I852" s="4"/>
      <c r="J852" s="4"/>
      <c r="K852" s="4"/>
      <c r="L852" s="4"/>
      <c r="M852" s="4"/>
      <c r="N852" s="4"/>
      <c r="O852" s="4"/>
      <c r="P852" s="4"/>
      <c r="Q852" s="4"/>
      <c r="R852" s="4"/>
      <c r="S852" s="4"/>
      <c r="T852" s="4"/>
      <c r="U852" s="4"/>
      <c r="V852" s="4"/>
      <c r="W852" s="4"/>
      <c r="X852" s="4"/>
      <c r="Y852" s="4"/>
    </row>
    <row r="853">
      <c r="A853" s="1"/>
      <c r="B853" s="4"/>
      <c r="C853" s="4"/>
      <c r="D853" s="4"/>
      <c r="E853" s="6"/>
      <c r="F853" s="7"/>
      <c r="G853" s="4"/>
      <c r="H853" s="4"/>
      <c r="I853" s="4"/>
      <c r="J853" s="4"/>
      <c r="K853" s="4"/>
      <c r="L853" s="4"/>
      <c r="M853" s="4"/>
      <c r="N853" s="4"/>
      <c r="O853" s="4"/>
      <c r="P853" s="4"/>
      <c r="Q853" s="4"/>
      <c r="R853" s="4"/>
      <c r="S853" s="4"/>
      <c r="T853" s="4"/>
      <c r="U853" s="4"/>
      <c r="V853" s="4"/>
      <c r="W853" s="4"/>
      <c r="X853" s="4"/>
      <c r="Y853" s="4"/>
    </row>
    <row r="854">
      <c r="A854" s="1"/>
      <c r="B854" s="4"/>
      <c r="C854" s="4"/>
      <c r="D854" s="4"/>
      <c r="E854" s="6"/>
      <c r="F854" s="7"/>
      <c r="G854" s="4"/>
      <c r="H854" s="4"/>
      <c r="I854" s="4"/>
      <c r="J854" s="4"/>
      <c r="K854" s="4"/>
      <c r="L854" s="4"/>
      <c r="M854" s="4"/>
      <c r="N854" s="4"/>
      <c r="O854" s="4"/>
      <c r="P854" s="4"/>
      <c r="Q854" s="4"/>
      <c r="R854" s="4"/>
      <c r="S854" s="4"/>
      <c r="T854" s="4"/>
      <c r="U854" s="4"/>
      <c r="V854" s="4"/>
      <c r="W854" s="4"/>
      <c r="X854" s="4"/>
      <c r="Y854" s="4"/>
    </row>
    <row r="855">
      <c r="A855" s="1"/>
      <c r="B855" s="4"/>
      <c r="C855" s="4"/>
      <c r="D855" s="4"/>
      <c r="E855" s="6"/>
      <c r="F855" s="7"/>
      <c r="G855" s="4"/>
      <c r="H855" s="4"/>
      <c r="I855" s="4"/>
      <c r="J855" s="4"/>
      <c r="K855" s="4"/>
      <c r="L855" s="4"/>
      <c r="M855" s="4"/>
      <c r="N855" s="4"/>
      <c r="O855" s="4"/>
      <c r="P855" s="4"/>
      <c r="Q855" s="4"/>
      <c r="R855" s="4"/>
      <c r="S855" s="4"/>
      <c r="T855" s="4"/>
      <c r="U855" s="4"/>
      <c r="V855" s="4"/>
      <c r="W855" s="4"/>
      <c r="X855" s="4"/>
      <c r="Y855" s="4"/>
    </row>
    <row r="856">
      <c r="A856" s="1"/>
      <c r="B856" s="4"/>
      <c r="C856" s="4"/>
      <c r="D856" s="4"/>
      <c r="E856" s="6"/>
      <c r="F856" s="7"/>
      <c r="G856" s="4"/>
      <c r="H856" s="4"/>
      <c r="I856" s="4"/>
      <c r="J856" s="4"/>
      <c r="K856" s="4"/>
      <c r="L856" s="4"/>
      <c r="M856" s="4"/>
      <c r="N856" s="4"/>
      <c r="O856" s="4"/>
      <c r="P856" s="4"/>
      <c r="Q856" s="4"/>
      <c r="R856" s="4"/>
      <c r="S856" s="4"/>
      <c r="T856" s="4"/>
      <c r="U856" s="4"/>
      <c r="V856" s="4"/>
      <c r="W856" s="4"/>
      <c r="X856" s="4"/>
      <c r="Y856" s="4"/>
    </row>
    <row r="857">
      <c r="A857" s="1"/>
      <c r="B857" s="4"/>
      <c r="C857" s="4"/>
      <c r="D857" s="4"/>
      <c r="E857" s="6"/>
      <c r="F857" s="7"/>
      <c r="G857" s="4"/>
      <c r="H857" s="4"/>
      <c r="I857" s="4"/>
      <c r="J857" s="4"/>
      <c r="K857" s="4"/>
      <c r="L857" s="4"/>
      <c r="M857" s="4"/>
      <c r="N857" s="4"/>
      <c r="O857" s="4"/>
      <c r="P857" s="4"/>
      <c r="Q857" s="4"/>
      <c r="R857" s="4"/>
      <c r="S857" s="4"/>
      <c r="T857" s="4"/>
      <c r="U857" s="4"/>
      <c r="V857" s="4"/>
      <c r="W857" s="4"/>
      <c r="X857" s="4"/>
      <c r="Y857" s="4"/>
    </row>
    <row r="858">
      <c r="A858" s="1"/>
      <c r="B858" s="4"/>
      <c r="C858" s="4"/>
      <c r="D858" s="4"/>
      <c r="E858" s="6"/>
      <c r="F858" s="7"/>
      <c r="G858" s="4"/>
      <c r="H858" s="4"/>
      <c r="I858" s="4"/>
      <c r="J858" s="4"/>
      <c r="K858" s="4"/>
      <c r="L858" s="4"/>
      <c r="M858" s="4"/>
      <c r="N858" s="4"/>
      <c r="O858" s="4"/>
      <c r="P858" s="4"/>
      <c r="Q858" s="4"/>
      <c r="R858" s="4"/>
      <c r="S858" s="4"/>
      <c r="T858" s="4"/>
      <c r="U858" s="4"/>
      <c r="V858" s="4"/>
      <c r="W858" s="4"/>
      <c r="X858" s="4"/>
      <c r="Y858" s="4"/>
    </row>
    <row r="859">
      <c r="A859" s="1"/>
      <c r="B859" s="4"/>
      <c r="C859" s="4"/>
      <c r="D859" s="4"/>
      <c r="E859" s="6"/>
      <c r="F859" s="7"/>
      <c r="G859" s="4"/>
      <c r="H859" s="4"/>
      <c r="I859" s="4"/>
      <c r="J859" s="4"/>
      <c r="K859" s="4"/>
      <c r="L859" s="4"/>
      <c r="M859" s="4"/>
      <c r="N859" s="4"/>
      <c r="O859" s="4"/>
      <c r="P859" s="4"/>
      <c r="Q859" s="4"/>
      <c r="R859" s="4"/>
      <c r="S859" s="4"/>
      <c r="T859" s="4"/>
      <c r="U859" s="4"/>
      <c r="V859" s="4"/>
      <c r="W859" s="4"/>
      <c r="X859" s="4"/>
      <c r="Y859" s="4"/>
    </row>
    <row r="860">
      <c r="A860" s="1"/>
      <c r="B860" s="4"/>
      <c r="C860" s="4"/>
      <c r="D860" s="4"/>
      <c r="E860" s="6"/>
      <c r="F860" s="7"/>
      <c r="G860" s="4"/>
      <c r="H860" s="4"/>
      <c r="I860" s="4"/>
      <c r="J860" s="4"/>
      <c r="K860" s="4"/>
      <c r="L860" s="4"/>
      <c r="M860" s="4"/>
      <c r="N860" s="4"/>
      <c r="O860" s="4"/>
      <c r="P860" s="4"/>
      <c r="Q860" s="4"/>
      <c r="R860" s="4"/>
      <c r="S860" s="4"/>
      <c r="T860" s="4"/>
      <c r="U860" s="4"/>
      <c r="V860" s="4"/>
      <c r="W860" s="4"/>
      <c r="X860" s="4"/>
      <c r="Y860" s="4"/>
    </row>
    <row r="861">
      <c r="A861" s="1"/>
      <c r="B861" s="4"/>
      <c r="C861" s="4"/>
      <c r="D861" s="4"/>
      <c r="E861" s="6"/>
      <c r="F861" s="7"/>
      <c r="G861" s="4"/>
      <c r="H861" s="4"/>
      <c r="I861" s="4"/>
      <c r="J861" s="4"/>
      <c r="K861" s="4"/>
      <c r="L861" s="4"/>
      <c r="M861" s="4"/>
      <c r="N861" s="4"/>
      <c r="O861" s="4"/>
      <c r="P861" s="4"/>
      <c r="Q861" s="4"/>
      <c r="R861" s="4"/>
      <c r="S861" s="4"/>
      <c r="T861" s="4"/>
      <c r="U861" s="4"/>
      <c r="V861" s="4"/>
      <c r="W861" s="4"/>
      <c r="X861" s="4"/>
      <c r="Y861" s="4"/>
    </row>
    <row r="862">
      <c r="A862" s="1"/>
      <c r="B862" s="4"/>
      <c r="C862" s="4"/>
      <c r="D862" s="4"/>
      <c r="E862" s="6"/>
      <c r="F862" s="7"/>
      <c r="G862" s="4"/>
      <c r="H862" s="4"/>
      <c r="I862" s="4"/>
      <c r="J862" s="4"/>
      <c r="K862" s="4"/>
      <c r="L862" s="4"/>
      <c r="M862" s="4"/>
      <c r="N862" s="4"/>
      <c r="O862" s="4"/>
      <c r="P862" s="4"/>
      <c r="Q862" s="4"/>
      <c r="R862" s="4"/>
      <c r="S862" s="4"/>
      <c r="T862" s="4"/>
      <c r="U862" s="4"/>
      <c r="V862" s="4"/>
      <c r="W862" s="4"/>
      <c r="X862" s="4"/>
      <c r="Y862" s="4"/>
    </row>
    <row r="863">
      <c r="A863" s="1"/>
      <c r="B863" s="4"/>
      <c r="C863" s="4"/>
      <c r="D863" s="4"/>
      <c r="E863" s="6"/>
      <c r="F863" s="7"/>
      <c r="G863" s="4"/>
      <c r="H863" s="4"/>
      <c r="I863" s="4"/>
      <c r="J863" s="4"/>
      <c r="K863" s="4"/>
      <c r="L863" s="4"/>
      <c r="M863" s="4"/>
      <c r="N863" s="4"/>
      <c r="O863" s="4"/>
      <c r="P863" s="4"/>
      <c r="Q863" s="4"/>
      <c r="R863" s="4"/>
      <c r="S863" s="4"/>
      <c r="T863" s="4"/>
      <c r="U863" s="4"/>
      <c r="V863" s="4"/>
      <c r="W863" s="4"/>
      <c r="X863" s="4"/>
      <c r="Y863" s="4"/>
    </row>
    <row r="864">
      <c r="A864" s="1"/>
      <c r="B864" s="4"/>
      <c r="C864" s="4"/>
      <c r="D864" s="4"/>
      <c r="E864" s="6"/>
      <c r="F864" s="7"/>
      <c r="G864" s="4"/>
      <c r="H864" s="4"/>
      <c r="I864" s="4"/>
      <c r="J864" s="4"/>
      <c r="K864" s="4"/>
      <c r="L864" s="4"/>
      <c r="M864" s="4"/>
      <c r="N864" s="4"/>
      <c r="O864" s="4"/>
      <c r="P864" s="4"/>
      <c r="Q864" s="4"/>
      <c r="R864" s="4"/>
      <c r="S864" s="4"/>
      <c r="T864" s="4"/>
      <c r="U864" s="4"/>
      <c r="V864" s="4"/>
      <c r="W864" s="4"/>
      <c r="X864" s="4"/>
      <c r="Y864" s="4"/>
    </row>
    <row r="865">
      <c r="A865" s="1"/>
      <c r="B865" s="4"/>
      <c r="C865" s="4"/>
      <c r="D865" s="4"/>
      <c r="E865" s="6"/>
      <c r="F865" s="7"/>
      <c r="G865" s="4"/>
      <c r="H865" s="4"/>
      <c r="I865" s="4"/>
      <c r="J865" s="4"/>
      <c r="K865" s="4"/>
      <c r="L865" s="4"/>
      <c r="M865" s="4"/>
      <c r="N865" s="4"/>
      <c r="O865" s="4"/>
      <c r="P865" s="4"/>
      <c r="Q865" s="4"/>
      <c r="R865" s="4"/>
      <c r="S865" s="4"/>
      <c r="T865" s="4"/>
      <c r="U865" s="4"/>
      <c r="V865" s="4"/>
      <c r="W865" s="4"/>
      <c r="X865" s="4"/>
      <c r="Y865" s="4"/>
    </row>
    <row r="866">
      <c r="A866" s="1"/>
      <c r="B866" s="4"/>
      <c r="C866" s="4"/>
      <c r="D866" s="4"/>
      <c r="E866" s="6"/>
      <c r="F866" s="7"/>
      <c r="G866" s="4"/>
      <c r="H866" s="4"/>
      <c r="I866" s="4"/>
      <c r="J866" s="4"/>
      <c r="K866" s="4"/>
      <c r="L866" s="4"/>
      <c r="M866" s="4"/>
      <c r="N866" s="4"/>
      <c r="O866" s="4"/>
      <c r="P866" s="4"/>
      <c r="Q866" s="4"/>
      <c r="R866" s="4"/>
      <c r="S866" s="4"/>
      <c r="T866" s="4"/>
      <c r="U866" s="4"/>
      <c r="V866" s="4"/>
      <c r="W866" s="4"/>
      <c r="X866" s="4"/>
      <c r="Y866" s="4"/>
    </row>
    <row r="867">
      <c r="A867" s="1"/>
      <c r="B867" s="4"/>
      <c r="C867" s="4"/>
      <c r="D867" s="4"/>
      <c r="E867" s="6"/>
      <c r="F867" s="7"/>
      <c r="G867" s="4"/>
      <c r="H867" s="4"/>
      <c r="I867" s="4"/>
      <c r="J867" s="4"/>
      <c r="K867" s="4"/>
      <c r="L867" s="4"/>
      <c r="M867" s="4"/>
      <c r="N867" s="4"/>
      <c r="O867" s="4"/>
      <c r="P867" s="4"/>
      <c r="Q867" s="4"/>
      <c r="R867" s="4"/>
      <c r="S867" s="4"/>
      <c r="T867" s="4"/>
      <c r="U867" s="4"/>
      <c r="V867" s="4"/>
      <c r="W867" s="4"/>
      <c r="X867" s="4"/>
      <c r="Y867" s="4"/>
    </row>
    <row r="868">
      <c r="A868" s="1"/>
      <c r="B868" s="4"/>
      <c r="C868" s="4"/>
      <c r="D868" s="4"/>
      <c r="E868" s="6"/>
      <c r="F868" s="7"/>
      <c r="G868" s="4"/>
      <c r="H868" s="4"/>
      <c r="I868" s="4"/>
      <c r="J868" s="4"/>
      <c r="K868" s="4"/>
      <c r="L868" s="4"/>
      <c r="M868" s="4"/>
      <c r="N868" s="4"/>
      <c r="O868" s="4"/>
      <c r="P868" s="4"/>
      <c r="Q868" s="4"/>
      <c r="R868" s="4"/>
      <c r="S868" s="4"/>
      <c r="T868" s="4"/>
      <c r="U868" s="4"/>
      <c r="V868" s="4"/>
      <c r="W868" s="4"/>
      <c r="X868" s="4"/>
      <c r="Y868" s="4"/>
    </row>
    <row r="869">
      <c r="A869" s="1"/>
      <c r="B869" s="4"/>
      <c r="C869" s="4"/>
      <c r="D869" s="4"/>
      <c r="E869" s="6"/>
      <c r="F869" s="7"/>
      <c r="G869" s="4"/>
      <c r="H869" s="4"/>
      <c r="I869" s="4"/>
      <c r="J869" s="4"/>
      <c r="K869" s="4"/>
      <c r="L869" s="4"/>
      <c r="M869" s="4"/>
      <c r="N869" s="4"/>
      <c r="O869" s="4"/>
      <c r="P869" s="4"/>
      <c r="Q869" s="4"/>
      <c r="R869" s="4"/>
      <c r="S869" s="4"/>
      <c r="T869" s="4"/>
      <c r="U869" s="4"/>
      <c r="V869" s="4"/>
      <c r="W869" s="4"/>
      <c r="X869" s="4"/>
      <c r="Y869" s="4"/>
    </row>
    <row r="870">
      <c r="A870" s="1"/>
      <c r="B870" s="4"/>
      <c r="C870" s="4"/>
      <c r="D870" s="4"/>
      <c r="E870" s="6"/>
      <c r="F870" s="7"/>
      <c r="G870" s="4"/>
      <c r="H870" s="4"/>
      <c r="I870" s="4"/>
      <c r="J870" s="4"/>
      <c r="K870" s="4"/>
      <c r="L870" s="4"/>
      <c r="M870" s="4"/>
      <c r="N870" s="4"/>
      <c r="O870" s="4"/>
      <c r="P870" s="4"/>
      <c r="Q870" s="4"/>
      <c r="R870" s="4"/>
      <c r="S870" s="4"/>
      <c r="T870" s="4"/>
      <c r="U870" s="4"/>
      <c r="V870" s="4"/>
      <c r="W870" s="4"/>
      <c r="X870" s="4"/>
      <c r="Y870" s="4"/>
    </row>
    <row r="871">
      <c r="A871" s="1"/>
      <c r="B871" s="4"/>
      <c r="C871" s="4"/>
      <c r="D871" s="4"/>
      <c r="E871" s="6"/>
      <c r="F871" s="7"/>
      <c r="G871" s="4"/>
      <c r="H871" s="4"/>
      <c r="I871" s="4"/>
      <c r="J871" s="4"/>
      <c r="K871" s="4"/>
      <c r="L871" s="4"/>
      <c r="M871" s="4"/>
      <c r="N871" s="4"/>
      <c r="O871" s="4"/>
      <c r="P871" s="4"/>
      <c r="Q871" s="4"/>
      <c r="R871" s="4"/>
      <c r="S871" s="4"/>
      <c r="T871" s="4"/>
      <c r="U871" s="4"/>
      <c r="V871" s="4"/>
      <c r="W871" s="4"/>
      <c r="X871" s="4"/>
      <c r="Y871" s="4"/>
    </row>
    <row r="872">
      <c r="A872" s="1"/>
      <c r="B872" s="4"/>
      <c r="C872" s="4"/>
      <c r="D872" s="4"/>
      <c r="E872" s="6"/>
      <c r="F872" s="7"/>
      <c r="G872" s="4"/>
      <c r="H872" s="4"/>
      <c r="I872" s="4"/>
      <c r="J872" s="4"/>
      <c r="K872" s="4"/>
      <c r="L872" s="4"/>
      <c r="M872" s="4"/>
      <c r="N872" s="4"/>
      <c r="O872" s="4"/>
      <c r="P872" s="4"/>
      <c r="Q872" s="4"/>
      <c r="R872" s="4"/>
      <c r="S872" s="4"/>
      <c r="T872" s="4"/>
      <c r="U872" s="4"/>
      <c r="V872" s="4"/>
      <c r="W872" s="4"/>
      <c r="X872" s="4"/>
      <c r="Y872" s="4"/>
    </row>
    <row r="873">
      <c r="A873" s="1"/>
      <c r="B873" s="4"/>
      <c r="C873" s="4"/>
      <c r="D873" s="4"/>
      <c r="E873" s="6"/>
      <c r="F873" s="7"/>
      <c r="G873" s="4"/>
      <c r="H873" s="4"/>
      <c r="I873" s="4"/>
      <c r="J873" s="4"/>
      <c r="K873" s="4"/>
      <c r="L873" s="4"/>
      <c r="M873" s="4"/>
      <c r="N873" s="4"/>
      <c r="O873" s="4"/>
      <c r="P873" s="4"/>
      <c r="Q873" s="4"/>
      <c r="R873" s="4"/>
      <c r="S873" s="4"/>
      <c r="T873" s="4"/>
      <c r="U873" s="4"/>
      <c r="V873" s="4"/>
      <c r="W873" s="4"/>
      <c r="X873" s="4"/>
      <c r="Y873" s="4"/>
    </row>
    <row r="874">
      <c r="A874" s="1"/>
      <c r="B874" s="4"/>
      <c r="C874" s="4"/>
      <c r="D874" s="4"/>
      <c r="E874" s="6"/>
      <c r="F874" s="7"/>
      <c r="G874" s="4"/>
      <c r="H874" s="4"/>
      <c r="I874" s="4"/>
      <c r="J874" s="4"/>
      <c r="K874" s="4"/>
      <c r="L874" s="4"/>
      <c r="M874" s="4"/>
      <c r="N874" s="4"/>
      <c r="O874" s="4"/>
      <c r="P874" s="4"/>
      <c r="Q874" s="4"/>
      <c r="R874" s="4"/>
      <c r="S874" s="4"/>
      <c r="T874" s="4"/>
      <c r="U874" s="4"/>
      <c r="V874" s="4"/>
      <c r="W874" s="4"/>
      <c r="X874" s="4"/>
      <c r="Y874" s="4"/>
    </row>
    <row r="875">
      <c r="A875" s="1"/>
      <c r="B875" s="4"/>
      <c r="C875" s="4"/>
      <c r="D875" s="4"/>
      <c r="E875" s="6"/>
      <c r="F875" s="7"/>
      <c r="G875" s="4"/>
      <c r="H875" s="4"/>
      <c r="I875" s="4"/>
      <c r="J875" s="4"/>
      <c r="K875" s="4"/>
      <c r="L875" s="4"/>
      <c r="M875" s="4"/>
      <c r="N875" s="4"/>
      <c r="O875" s="4"/>
      <c r="P875" s="4"/>
      <c r="Q875" s="4"/>
      <c r="R875" s="4"/>
      <c r="S875" s="4"/>
      <c r="T875" s="4"/>
      <c r="U875" s="4"/>
      <c r="V875" s="4"/>
      <c r="W875" s="4"/>
      <c r="X875" s="4"/>
      <c r="Y875" s="4"/>
    </row>
    <row r="876">
      <c r="A876" s="1"/>
      <c r="B876" s="4"/>
      <c r="C876" s="4"/>
      <c r="D876" s="4"/>
      <c r="E876" s="6"/>
      <c r="F876" s="7"/>
      <c r="G876" s="4"/>
      <c r="H876" s="4"/>
      <c r="I876" s="4"/>
      <c r="J876" s="4"/>
      <c r="K876" s="4"/>
      <c r="L876" s="4"/>
      <c r="M876" s="4"/>
      <c r="N876" s="4"/>
      <c r="O876" s="4"/>
      <c r="P876" s="4"/>
      <c r="Q876" s="4"/>
      <c r="R876" s="4"/>
      <c r="S876" s="4"/>
      <c r="T876" s="4"/>
      <c r="U876" s="4"/>
      <c r="V876" s="4"/>
      <c r="W876" s="4"/>
      <c r="X876" s="4"/>
      <c r="Y876" s="4"/>
    </row>
    <row r="877">
      <c r="A877" s="1"/>
      <c r="B877" s="4"/>
      <c r="C877" s="4"/>
      <c r="D877" s="4"/>
      <c r="E877" s="6"/>
      <c r="F877" s="7"/>
      <c r="G877" s="4"/>
      <c r="H877" s="4"/>
      <c r="I877" s="4"/>
      <c r="J877" s="4"/>
      <c r="K877" s="4"/>
      <c r="L877" s="4"/>
      <c r="M877" s="4"/>
      <c r="N877" s="4"/>
      <c r="O877" s="4"/>
      <c r="P877" s="4"/>
      <c r="Q877" s="4"/>
      <c r="R877" s="4"/>
      <c r="S877" s="4"/>
      <c r="T877" s="4"/>
      <c r="U877" s="4"/>
      <c r="V877" s="4"/>
      <c r="W877" s="4"/>
      <c r="X877" s="4"/>
      <c r="Y877" s="4"/>
    </row>
    <row r="878">
      <c r="A878" s="1"/>
      <c r="B878" s="4"/>
      <c r="C878" s="4"/>
      <c r="D878" s="4"/>
      <c r="E878" s="6"/>
      <c r="F878" s="7"/>
      <c r="G878" s="4"/>
      <c r="H878" s="4"/>
      <c r="I878" s="4"/>
      <c r="J878" s="4"/>
      <c r="K878" s="4"/>
      <c r="L878" s="4"/>
      <c r="M878" s="4"/>
      <c r="N878" s="4"/>
      <c r="O878" s="4"/>
      <c r="P878" s="4"/>
      <c r="Q878" s="4"/>
      <c r="R878" s="4"/>
      <c r="S878" s="4"/>
      <c r="T878" s="4"/>
      <c r="U878" s="4"/>
      <c r="V878" s="4"/>
      <c r="W878" s="4"/>
      <c r="X878" s="4"/>
      <c r="Y878" s="4"/>
    </row>
    <row r="879">
      <c r="A879" s="1"/>
      <c r="B879" s="4"/>
      <c r="C879" s="4"/>
      <c r="D879" s="4"/>
      <c r="E879" s="6"/>
      <c r="F879" s="7"/>
      <c r="G879" s="4"/>
      <c r="H879" s="4"/>
      <c r="I879" s="4"/>
      <c r="J879" s="4"/>
      <c r="K879" s="4"/>
      <c r="L879" s="4"/>
      <c r="M879" s="4"/>
      <c r="N879" s="4"/>
      <c r="O879" s="4"/>
      <c r="P879" s="4"/>
      <c r="Q879" s="4"/>
      <c r="R879" s="4"/>
      <c r="S879" s="4"/>
      <c r="T879" s="4"/>
      <c r="U879" s="4"/>
      <c r="V879" s="4"/>
      <c r="W879" s="4"/>
      <c r="X879" s="4"/>
      <c r="Y879" s="4"/>
    </row>
    <row r="880">
      <c r="A880" s="1"/>
      <c r="B880" s="4"/>
      <c r="C880" s="4"/>
      <c r="D880" s="4"/>
      <c r="E880" s="6"/>
      <c r="F880" s="7"/>
      <c r="G880" s="4"/>
      <c r="H880" s="4"/>
      <c r="I880" s="4"/>
      <c r="J880" s="4"/>
      <c r="K880" s="4"/>
      <c r="L880" s="4"/>
      <c r="M880" s="4"/>
      <c r="N880" s="4"/>
      <c r="O880" s="4"/>
      <c r="P880" s="4"/>
      <c r="Q880" s="4"/>
      <c r="R880" s="4"/>
      <c r="S880" s="4"/>
      <c r="T880" s="4"/>
      <c r="U880" s="4"/>
      <c r="V880" s="4"/>
      <c r="W880" s="4"/>
      <c r="X880" s="4"/>
      <c r="Y880" s="4"/>
    </row>
    <row r="881">
      <c r="A881" s="1"/>
      <c r="B881" s="4"/>
      <c r="C881" s="4"/>
      <c r="D881" s="4"/>
      <c r="E881" s="6"/>
      <c r="F881" s="7"/>
      <c r="G881" s="4"/>
      <c r="H881" s="4"/>
      <c r="I881" s="4"/>
      <c r="J881" s="4"/>
      <c r="K881" s="4"/>
      <c r="L881" s="4"/>
      <c r="M881" s="4"/>
      <c r="N881" s="4"/>
      <c r="O881" s="4"/>
      <c r="P881" s="4"/>
      <c r="Q881" s="4"/>
      <c r="R881" s="4"/>
      <c r="S881" s="4"/>
      <c r="T881" s="4"/>
      <c r="U881" s="4"/>
      <c r="V881" s="4"/>
      <c r="W881" s="4"/>
      <c r="X881" s="4"/>
      <c r="Y881" s="4"/>
    </row>
    <row r="882">
      <c r="A882" s="1"/>
      <c r="B882" s="4"/>
      <c r="C882" s="4"/>
      <c r="D882" s="4"/>
      <c r="E882" s="6"/>
      <c r="F882" s="7"/>
      <c r="G882" s="4"/>
      <c r="H882" s="4"/>
      <c r="I882" s="4"/>
      <c r="J882" s="4"/>
      <c r="K882" s="4"/>
      <c r="L882" s="4"/>
      <c r="M882" s="4"/>
      <c r="N882" s="4"/>
      <c r="O882" s="4"/>
      <c r="P882" s="4"/>
      <c r="Q882" s="4"/>
      <c r="R882" s="4"/>
      <c r="S882" s="4"/>
      <c r="T882" s="4"/>
      <c r="U882" s="4"/>
      <c r="V882" s="4"/>
      <c r="W882" s="4"/>
      <c r="X882" s="4"/>
      <c r="Y882" s="4"/>
    </row>
    <row r="883">
      <c r="A883" s="1"/>
      <c r="B883" s="4"/>
      <c r="C883" s="4"/>
      <c r="D883" s="4"/>
      <c r="E883" s="6"/>
      <c r="F883" s="7"/>
      <c r="G883" s="4"/>
      <c r="H883" s="4"/>
      <c r="I883" s="4"/>
      <c r="J883" s="4"/>
      <c r="K883" s="4"/>
      <c r="L883" s="4"/>
      <c r="M883" s="4"/>
      <c r="N883" s="4"/>
      <c r="O883" s="4"/>
      <c r="P883" s="4"/>
      <c r="Q883" s="4"/>
      <c r="R883" s="4"/>
      <c r="S883" s="4"/>
      <c r="T883" s="4"/>
      <c r="U883" s="4"/>
      <c r="V883" s="4"/>
      <c r="W883" s="4"/>
      <c r="X883" s="4"/>
      <c r="Y883" s="4"/>
    </row>
    <row r="884">
      <c r="A884" s="1"/>
      <c r="B884" s="4"/>
      <c r="C884" s="4"/>
      <c r="D884" s="4"/>
      <c r="E884" s="6"/>
      <c r="F884" s="7"/>
      <c r="G884" s="4"/>
      <c r="H884" s="4"/>
      <c r="I884" s="4"/>
      <c r="J884" s="4"/>
      <c r="K884" s="4"/>
      <c r="L884" s="4"/>
      <c r="M884" s="4"/>
      <c r="N884" s="4"/>
      <c r="O884" s="4"/>
      <c r="P884" s="4"/>
      <c r="Q884" s="4"/>
      <c r="R884" s="4"/>
      <c r="S884" s="4"/>
      <c r="T884" s="4"/>
      <c r="U884" s="4"/>
      <c r="V884" s="4"/>
      <c r="W884" s="4"/>
      <c r="X884" s="4"/>
      <c r="Y884" s="4"/>
    </row>
    <row r="885">
      <c r="A885" s="1"/>
      <c r="B885" s="4"/>
      <c r="C885" s="4"/>
      <c r="D885" s="4"/>
      <c r="E885" s="6"/>
      <c r="F885" s="7"/>
      <c r="G885" s="4"/>
      <c r="H885" s="4"/>
      <c r="I885" s="4"/>
      <c r="J885" s="4"/>
      <c r="K885" s="4"/>
      <c r="L885" s="4"/>
      <c r="M885" s="4"/>
      <c r="N885" s="4"/>
      <c r="O885" s="4"/>
      <c r="P885" s="4"/>
      <c r="Q885" s="4"/>
      <c r="R885" s="4"/>
      <c r="S885" s="4"/>
      <c r="T885" s="4"/>
      <c r="U885" s="4"/>
      <c r="V885" s="4"/>
      <c r="W885" s="4"/>
      <c r="X885" s="4"/>
      <c r="Y885" s="4"/>
    </row>
    <row r="886">
      <c r="A886" s="1"/>
      <c r="B886" s="4"/>
      <c r="C886" s="4"/>
      <c r="D886" s="4"/>
      <c r="E886" s="6"/>
      <c r="F886" s="7"/>
      <c r="G886" s="4"/>
      <c r="H886" s="4"/>
      <c r="I886" s="4"/>
      <c r="J886" s="4"/>
      <c r="K886" s="4"/>
      <c r="L886" s="4"/>
      <c r="M886" s="4"/>
      <c r="N886" s="4"/>
      <c r="O886" s="4"/>
      <c r="P886" s="4"/>
      <c r="Q886" s="4"/>
      <c r="R886" s="4"/>
      <c r="S886" s="4"/>
      <c r="T886" s="4"/>
      <c r="U886" s="4"/>
      <c r="V886" s="4"/>
      <c r="W886" s="4"/>
      <c r="X886" s="4"/>
      <c r="Y886" s="4"/>
    </row>
    <row r="887">
      <c r="A887" s="1"/>
      <c r="B887" s="4"/>
      <c r="C887" s="4"/>
      <c r="D887" s="4"/>
      <c r="E887" s="6"/>
      <c r="F887" s="7"/>
      <c r="G887" s="4"/>
      <c r="H887" s="4"/>
      <c r="I887" s="4"/>
      <c r="J887" s="4"/>
      <c r="K887" s="4"/>
      <c r="L887" s="4"/>
      <c r="M887" s="4"/>
      <c r="N887" s="4"/>
      <c r="O887" s="4"/>
      <c r="P887" s="4"/>
      <c r="Q887" s="4"/>
      <c r="R887" s="4"/>
      <c r="S887" s="4"/>
      <c r="T887" s="4"/>
      <c r="U887" s="4"/>
      <c r="V887" s="4"/>
      <c r="W887" s="4"/>
      <c r="X887" s="4"/>
      <c r="Y887" s="4"/>
    </row>
    <row r="888">
      <c r="A888" s="1"/>
      <c r="B888" s="4"/>
      <c r="C888" s="4"/>
      <c r="D888" s="4"/>
      <c r="E888" s="6"/>
      <c r="F888" s="7"/>
      <c r="G888" s="4"/>
      <c r="H888" s="4"/>
      <c r="I888" s="4"/>
      <c r="J888" s="4"/>
      <c r="K888" s="4"/>
      <c r="L888" s="4"/>
      <c r="M888" s="4"/>
      <c r="N888" s="4"/>
      <c r="O888" s="4"/>
      <c r="P888" s="4"/>
      <c r="Q888" s="4"/>
      <c r="R888" s="4"/>
      <c r="S888" s="4"/>
      <c r="T888" s="4"/>
      <c r="U888" s="4"/>
      <c r="V888" s="4"/>
      <c r="W888" s="4"/>
      <c r="X888" s="4"/>
      <c r="Y888" s="4"/>
    </row>
    <row r="889">
      <c r="A889" s="1"/>
      <c r="B889" s="4"/>
      <c r="C889" s="4"/>
      <c r="D889" s="4"/>
      <c r="E889" s="6"/>
      <c r="F889" s="7"/>
      <c r="G889" s="4"/>
      <c r="H889" s="4"/>
      <c r="I889" s="4"/>
      <c r="J889" s="4"/>
      <c r="K889" s="4"/>
      <c r="L889" s="4"/>
      <c r="M889" s="4"/>
      <c r="N889" s="4"/>
      <c r="O889" s="4"/>
      <c r="P889" s="4"/>
      <c r="Q889" s="4"/>
      <c r="R889" s="4"/>
      <c r="S889" s="4"/>
      <c r="T889" s="4"/>
      <c r="U889" s="4"/>
      <c r="V889" s="4"/>
      <c r="W889" s="4"/>
      <c r="X889" s="4"/>
      <c r="Y889" s="4"/>
    </row>
    <row r="890">
      <c r="A890" s="1"/>
      <c r="B890" s="4"/>
      <c r="C890" s="4"/>
      <c r="D890" s="4"/>
      <c r="E890" s="6"/>
      <c r="F890" s="7"/>
      <c r="G890" s="4"/>
      <c r="H890" s="4"/>
      <c r="I890" s="4"/>
      <c r="J890" s="4"/>
      <c r="K890" s="4"/>
      <c r="L890" s="4"/>
      <c r="M890" s="4"/>
      <c r="N890" s="4"/>
      <c r="O890" s="4"/>
      <c r="P890" s="4"/>
      <c r="Q890" s="4"/>
      <c r="R890" s="4"/>
      <c r="S890" s="4"/>
      <c r="T890" s="4"/>
      <c r="U890" s="4"/>
      <c r="V890" s="4"/>
      <c r="W890" s="4"/>
      <c r="X890" s="4"/>
      <c r="Y890" s="4"/>
    </row>
    <row r="891">
      <c r="A891" s="1"/>
      <c r="B891" s="4"/>
      <c r="C891" s="4"/>
      <c r="D891" s="4"/>
      <c r="E891" s="6"/>
      <c r="F891" s="7"/>
      <c r="G891" s="4"/>
      <c r="H891" s="4"/>
      <c r="I891" s="4"/>
      <c r="J891" s="4"/>
      <c r="K891" s="4"/>
      <c r="L891" s="4"/>
      <c r="M891" s="4"/>
      <c r="N891" s="4"/>
      <c r="O891" s="4"/>
      <c r="P891" s="4"/>
      <c r="Q891" s="4"/>
      <c r="R891" s="4"/>
      <c r="S891" s="4"/>
      <c r="T891" s="4"/>
      <c r="U891" s="4"/>
      <c r="V891" s="4"/>
      <c r="W891" s="4"/>
      <c r="X891" s="4"/>
      <c r="Y891" s="4"/>
    </row>
    <row r="892">
      <c r="A892" s="1"/>
      <c r="B892" s="4"/>
      <c r="C892" s="4"/>
      <c r="D892" s="4"/>
      <c r="E892" s="6"/>
      <c r="F892" s="7"/>
      <c r="G892" s="4"/>
      <c r="H892" s="4"/>
      <c r="I892" s="4"/>
      <c r="J892" s="4"/>
      <c r="K892" s="4"/>
      <c r="L892" s="4"/>
      <c r="M892" s="4"/>
      <c r="N892" s="4"/>
      <c r="O892" s="4"/>
      <c r="P892" s="4"/>
      <c r="Q892" s="4"/>
      <c r="R892" s="4"/>
      <c r="S892" s="4"/>
      <c r="T892" s="4"/>
      <c r="U892" s="4"/>
      <c r="V892" s="4"/>
      <c r="W892" s="4"/>
      <c r="X892" s="4"/>
      <c r="Y892" s="4"/>
    </row>
    <row r="893">
      <c r="A893" s="1"/>
      <c r="B893" s="4"/>
      <c r="C893" s="4"/>
      <c r="D893" s="4"/>
      <c r="E893" s="6"/>
      <c r="F893" s="7"/>
      <c r="G893" s="4"/>
      <c r="H893" s="4"/>
      <c r="I893" s="4"/>
      <c r="J893" s="4"/>
      <c r="K893" s="4"/>
      <c r="L893" s="4"/>
      <c r="M893" s="4"/>
      <c r="N893" s="4"/>
      <c r="O893" s="4"/>
      <c r="P893" s="4"/>
      <c r="Q893" s="4"/>
      <c r="R893" s="4"/>
      <c r="S893" s="4"/>
      <c r="T893" s="4"/>
      <c r="U893" s="4"/>
      <c r="V893" s="4"/>
      <c r="W893" s="4"/>
      <c r="X893" s="4"/>
      <c r="Y893" s="4"/>
    </row>
    <row r="894">
      <c r="A894" s="1"/>
      <c r="B894" s="4"/>
      <c r="C894" s="4"/>
      <c r="D894" s="4"/>
      <c r="E894" s="6"/>
      <c r="F894" s="7"/>
      <c r="G894" s="4"/>
      <c r="H894" s="4"/>
      <c r="I894" s="4"/>
      <c r="J894" s="4"/>
      <c r="K894" s="4"/>
      <c r="L894" s="4"/>
      <c r="M894" s="4"/>
      <c r="N894" s="4"/>
      <c r="O894" s="4"/>
      <c r="P894" s="4"/>
      <c r="Q894" s="4"/>
      <c r="R894" s="4"/>
      <c r="S894" s="4"/>
      <c r="T894" s="4"/>
      <c r="U894" s="4"/>
      <c r="V894" s="4"/>
      <c r="W894" s="4"/>
      <c r="X894" s="4"/>
      <c r="Y894" s="4"/>
    </row>
    <row r="895">
      <c r="A895" s="1"/>
      <c r="B895" s="4"/>
      <c r="C895" s="4"/>
      <c r="D895" s="4"/>
      <c r="E895" s="6"/>
      <c r="F895" s="7"/>
      <c r="G895" s="4"/>
      <c r="H895" s="4"/>
      <c r="I895" s="4"/>
      <c r="J895" s="4"/>
      <c r="K895" s="4"/>
      <c r="L895" s="4"/>
      <c r="M895" s="4"/>
      <c r="N895" s="4"/>
      <c r="O895" s="4"/>
      <c r="P895" s="4"/>
      <c r="Q895" s="4"/>
      <c r="R895" s="4"/>
      <c r="S895" s="4"/>
      <c r="T895" s="4"/>
      <c r="U895" s="4"/>
      <c r="V895" s="4"/>
      <c r="W895" s="4"/>
      <c r="X895" s="4"/>
      <c r="Y895" s="4"/>
    </row>
    <row r="896">
      <c r="A896" s="1"/>
      <c r="B896" s="4"/>
      <c r="C896" s="4"/>
      <c r="D896" s="4"/>
      <c r="E896" s="6"/>
      <c r="F896" s="7"/>
      <c r="G896" s="4"/>
      <c r="H896" s="4"/>
      <c r="I896" s="4"/>
      <c r="J896" s="4"/>
      <c r="K896" s="4"/>
      <c r="L896" s="4"/>
      <c r="M896" s="4"/>
      <c r="N896" s="4"/>
      <c r="O896" s="4"/>
      <c r="P896" s="4"/>
      <c r="Q896" s="4"/>
      <c r="R896" s="4"/>
      <c r="S896" s="4"/>
      <c r="T896" s="4"/>
      <c r="U896" s="4"/>
      <c r="V896" s="4"/>
      <c r="W896" s="4"/>
      <c r="X896" s="4"/>
      <c r="Y896" s="4"/>
    </row>
    <row r="897">
      <c r="A897" s="1"/>
      <c r="B897" s="4"/>
      <c r="C897" s="4"/>
      <c r="D897" s="4"/>
      <c r="E897" s="6"/>
      <c r="F897" s="7"/>
      <c r="G897" s="4"/>
      <c r="H897" s="4"/>
      <c r="I897" s="4"/>
      <c r="J897" s="4"/>
      <c r="K897" s="4"/>
      <c r="L897" s="4"/>
      <c r="M897" s="4"/>
      <c r="N897" s="4"/>
      <c r="O897" s="4"/>
      <c r="P897" s="4"/>
      <c r="Q897" s="4"/>
      <c r="R897" s="4"/>
      <c r="S897" s="4"/>
      <c r="T897" s="4"/>
      <c r="U897" s="4"/>
      <c r="V897" s="4"/>
      <c r="W897" s="4"/>
      <c r="X897" s="4"/>
      <c r="Y897" s="4"/>
    </row>
    <row r="898">
      <c r="A898" s="1"/>
      <c r="B898" s="4"/>
      <c r="C898" s="4"/>
      <c r="D898" s="4"/>
      <c r="E898" s="6"/>
      <c r="F898" s="7"/>
      <c r="G898" s="4"/>
      <c r="H898" s="4"/>
      <c r="I898" s="4"/>
      <c r="J898" s="4"/>
      <c r="K898" s="4"/>
      <c r="L898" s="4"/>
      <c r="M898" s="4"/>
      <c r="N898" s="4"/>
      <c r="O898" s="4"/>
      <c r="P898" s="4"/>
      <c r="Q898" s="4"/>
      <c r="R898" s="4"/>
      <c r="S898" s="4"/>
      <c r="T898" s="4"/>
      <c r="U898" s="4"/>
      <c r="V898" s="4"/>
      <c r="W898" s="4"/>
      <c r="X898" s="4"/>
      <c r="Y898" s="4"/>
    </row>
    <row r="899">
      <c r="A899" s="1"/>
      <c r="B899" s="4"/>
      <c r="C899" s="4"/>
      <c r="D899" s="4"/>
      <c r="E899" s="6"/>
      <c r="F899" s="7"/>
      <c r="G899" s="4"/>
      <c r="H899" s="4"/>
      <c r="I899" s="4"/>
      <c r="J899" s="4"/>
      <c r="K899" s="4"/>
      <c r="L899" s="4"/>
      <c r="M899" s="4"/>
      <c r="N899" s="4"/>
      <c r="O899" s="4"/>
      <c r="P899" s="4"/>
      <c r="Q899" s="4"/>
      <c r="R899" s="4"/>
      <c r="S899" s="4"/>
      <c r="T899" s="4"/>
      <c r="U899" s="4"/>
      <c r="V899" s="4"/>
      <c r="W899" s="4"/>
      <c r="X899" s="4"/>
      <c r="Y899" s="4"/>
    </row>
    <row r="900">
      <c r="A900" s="1"/>
      <c r="B900" s="4"/>
      <c r="C900" s="4"/>
      <c r="D900" s="4"/>
      <c r="E900" s="6"/>
      <c r="F900" s="7"/>
      <c r="G900" s="4"/>
      <c r="H900" s="4"/>
      <c r="I900" s="4"/>
      <c r="J900" s="4"/>
      <c r="K900" s="4"/>
      <c r="L900" s="4"/>
      <c r="M900" s="4"/>
      <c r="N900" s="4"/>
      <c r="O900" s="4"/>
      <c r="P900" s="4"/>
      <c r="Q900" s="4"/>
      <c r="R900" s="4"/>
      <c r="S900" s="4"/>
      <c r="T900" s="4"/>
      <c r="U900" s="4"/>
      <c r="V900" s="4"/>
      <c r="W900" s="4"/>
      <c r="X900" s="4"/>
      <c r="Y900" s="4"/>
    </row>
    <row r="901">
      <c r="A901" s="1"/>
      <c r="B901" s="4"/>
      <c r="C901" s="4"/>
      <c r="D901" s="4"/>
      <c r="E901" s="6"/>
      <c r="F901" s="7"/>
      <c r="G901" s="4"/>
      <c r="H901" s="4"/>
      <c r="I901" s="4"/>
      <c r="J901" s="4"/>
      <c r="K901" s="4"/>
      <c r="L901" s="4"/>
      <c r="M901" s="4"/>
      <c r="N901" s="4"/>
      <c r="O901" s="4"/>
      <c r="P901" s="4"/>
      <c r="Q901" s="4"/>
      <c r="R901" s="4"/>
      <c r="S901" s="4"/>
      <c r="T901" s="4"/>
      <c r="U901" s="4"/>
      <c r="V901" s="4"/>
      <c r="W901" s="4"/>
      <c r="X901" s="4"/>
      <c r="Y901" s="4"/>
    </row>
    <row r="902">
      <c r="A902" s="1"/>
      <c r="B902" s="4"/>
      <c r="C902" s="4"/>
      <c r="D902" s="4"/>
      <c r="E902" s="6"/>
      <c r="F902" s="7"/>
      <c r="G902" s="4"/>
      <c r="H902" s="4"/>
      <c r="I902" s="4"/>
      <c r="J902" s="4"/>
      <c r="K902" s="4"/>
      <c r="L902" s="4"/>
      <c r="M902" s="4"/>
      <c r="N902" s="4"/>
      <c r="O902" s="4"/>
      <c r="P902" s="4"/>
      <c r="Q902" s="4"/>
      <c r="R902" s="4"/>
      <c r="S902" s="4"/>
      <c r="T902" s="4"/>
      <c r="U902" s="4"/>
      <c r="V902" s="4"/>
      <c r="W902" s="4"/>
      <c r="X902" s="4"/>
      <c r="Y902" s="4"/>
    </row>
    <row r="903">
      <c r="A903" s="1"/>
      <c r="B903" s="4"/>
      <c r="C903" s="4"/>
      <c r="D903" s="4"/>
      <c r="E903" s="6"/>
      <c r="F903" s="7"/>
      <c r="G903" s="4"/>
      <c r="H903" s="4"/>
      <c r="I903" s="4"/>
      <c r="J903" s="4"/>
      <c r="K903" s="4"/>
      <c r="L903" s="4"/>
      <c r="M903" s="4"/>
      <c r="N903" s="4"/>
      <c r="O903" s="4"/>
      <c r="P903" s="4"/>
      <c r="Q903" s="4"/>
      <c r="R903" s="4"/>
      <c r="S903" s="4"/>
      <c r="T903" s="4"/>
      <c r="U903" s="4"/>
      <c r="V903" s="4"/>
      <c r="W903" s="4"/>
      <c r="X903" s="4"/>
      <c r="Y903" s="4"/>
    </row>
    <row r="904">
      <c r="A904" s="1"/>
      <c r="B904" s="4"/>
      <c r="C904" s="4"/>
      <c r="D904" s="4"/>
      <c r="E904" s="6"/>
      <c r="F904" s="7"/>
      <c r="G904" s="4"/>
      <c r="H904" s="4"/>
      <c r="I904" s="4"/>
      <c r="J904" s="4"/>
      <c r="K904" s="4"/>
      <c r="L904" s="4"/>
      <c r="M904" s="4"/>
      <c r="N904" s="4"/>
      <c r="O904" s="4"/>
      <c r="P904" s="4"/>
      <c r="Q904" s="4"/>
      <c r="R904" s="4"/>
      <c r="S904" s="4"/>
      <c r="T904" s="4"/>
      <c r="U904" s="4"/>
      <c r="V904" s="4"/>
      <c r="W904" s="4"/>
      <c r="X904" s="4"/>
      <c r="Y904" s="4"/>
    </row>
    <row r="905">
      <c r="A905" s="1"/>
      <c r="B905" s="4"/>
      <c r="C905" s="4"/>
      <c r="D905" s="4"/>
      <c r="E905" s="6"/>
      <c r="F905" s="7"/>
      <c r="G905" s="4"/>
      <c r="H905" s="4"/>
      <c r="I905" s="4"/>
      <c r="J905" s="4"/>
      <c r="K905" s="4"/>
      <c r="L905" s="4"/>
      <c r="M905" s="4"/>
      <c r="N905" s="4"/>
      <c r="O905" s="4"/>
      <c r="P905" s="4"/>
      <c r="Q905" s="4"/>
      <c r="R905" s="4"/>
      <c r="S905" s="4"/>
      <c r="T905" s="4"/>
      <c r="U905" s="4"/>
      <c r="V905" s="4"/>
      <c r="W905" s="4"/>
      <c r="X905" s="4"/>
      <c r="Y905" s="4"/>
    </row>
    <row r="906">
      <c r="A906" s="1"/>
      <c r="B906" s="4"/>
      <c r="C906" s="4"/>
      <c r="D906" s="4"/>
      <c r="E906" s="6"/>
      <c r="F906" s="7"/>
      <c r="G906" s="4"/>
      <c r="H906" s="4"/>
      <c r="I906" s="4"/>
      <c r="J906" s="4"/>
      <c r="K906" s="4"/>
      <c r="L906" s="4"/>
      <c r="M906" s="4"/>
      <c r="N906" s="4"/>
      <c r="O906" s="4"/>
      <c r="P906" s="4"/>
      <c r="Q906" s="4"/>
      <c r="R906" s="4"/>
      <c r="S906" s="4"/>
      <c r="T906" s="4"/>
      <c r="U906" s="4"/>
      <c r="V906" s="4"/>
      <c r="W906" s="4"/>
      <c r="X906" s="4"/>
      <c r="Y906" s="4"/>
    </row>
    <row r="907">
      <c r="A907" s="1"/>
      <c r="B907" s="4"/>
      <c r="C907" s="4"/>
      <c r="D907" s="4"/>
      <c r="E907" s="6"/>
      <c r="F907" s="7"/>
      <c r="G907" s="4"/>
      <c r="H907" s="4"/>
      <c r="I907" s="4"/>
      <c r="J907" s="4"/>
      <c r="K907" s="4"/>
      <c r="L907" s="4"/>
      <c r="M907" s="4"/>
      <c r="N907" s="4"/>
      <c r="O907" s="4"/>
      <c r="P907" s="4"/>
      <c r="Q907" s="4"/>
      <c r="R907" s="4"/>
      <c r="S907" s="4"/>
      <c r="T907" s="4"/>
      <c r="U907" s="4"/>
      <c r="V907" s="4"/>
      <c r="W907" s="4"/>
      <c r="X907" s="4"/>
      <c r="Y907" s="4"/>
    </row>
    <row r="908">
      <c r="A908" s="1"/>
      <c r="B908" s="4"/>
      <c r="C908" s="4"/>
      <c r="D908" s="4"/>
      <c r="E908" s="6"/>
      <c r="F908" s="7"/>
      <c r="G908" s="4"/>
      <c r="H908" s="4"/>
      <c r="I908" s="4"/>
      <c r="J908" s="4"/>
      <c r="K908" s="4"/>
      <c r="L908" s="4"/>
      <c r="M908" s="4"/>
      <c r="N908" s="4"/>
      <c r="O908" s="4"/>
      <c r="P908" s="4"/>
      <c r="Q908" s="4"/>
      <c r="R908" s="4"/>
      <c r="S908" s="4"/>
      <c r="T908" s="4"/>
      <c r="U908" s="4"/>
      <c r="V908" s="4"/>
      <c r="W908" s="4"/>
      <c r="X908" s="4"/>
      <c r="Y908" s="4"/>
    </row>
    <row r="909">
      <c r="A909" s="1"/>
      <c r="B909" s="4"/>
      <c r="C909" s="4"/>
      <c r="D909" s="4"/>
      <c r="E909" s="6"/>
      <c r="F909" s="7"/>
      <c r="G909" s="4"/>
      <c r="H909" s="4"/>
      <c r="I909" s="4"/>
      <c r="J909" s="4"/>
      <c r="K909" s="4"/>
      <c r="L909" s="4"/>
      <c r="M909" s="4"/>
      <c r="N909" s="4"/>
      <c r="O909" s="4"/>
      <c r="P909" s="4"/>
      <c r="Q909" s="4"/>
      <c r="R909" s="4"/>
      <c r="S909" s="4"/>
      <c r="T909" s="4"/>
      <c r="U909" s="4"/>
      <c r="V909" s="4"/>
      <c r="W909" s="4"/>
      <c r="X909" s="4"/>
      <c r="Y909" s="4"/>
    </row>
    <row r="910">
      <c r="A910" s="1"/>
      <c r="B910" s="4"/>
      <c r="C910" s="4"/>
      <c r="D910" s="4"/>
      <c r="E910" s="6"/>
      <c r="F910" s="7"/>
      <c r="G910" s="4"/>
      <c r="H910" s="4"/>
      <c r="I910" s="4"/>
      <c r="J910" s="4"/>
      <c r="K910" s="4"/>
      <c r="L910" s="4"/>
      <c r="M910" s="4"/>
      <c r="N910" s="4"/>
      <c r="O910" s="4"/>
      <c r="P910" s="4"/>
      <c r="Q910" s="4"/>
      <c r="R910" s="4"/>
      <c r="S910" s="4"/>
      <c r="T910" s="4"/>
      <c r="U910" s="4"/>
      <c r="V910" s="4"/>
      <c r="W910" s="4"/>
      <c r="X910" s="4"/>
      <c r="Y910" s="4"/>
    </row>
    <row r="911">
      <c r="A911" s="1"/>
      <c r="B911" s="4"/>
      <c r="C911" s="4"/>
      <c r="D911" s="4"/>
      <c r="E911" s="6"/>
      <c r="F911" s="7"/>
      <c r="G911" s="4"/>
      <c r="H911" s="4"/>
      <c r="I911" s="4"/>
      <c r="J911" s="4"/>
      <c r="K911" s="4"/>
      <c r="L911" s="4"/>
      <c r="M911" s="4"/>
      <c r="N911" s="4"/>
      <c r="O911" s="4"/>
      <c r="P911" s="4"/>
      <c r="Q911" s="4"/>
      <c r="R911" s="4"/>
      <c r="S911" s="4"/>
      <c r="T911" s="4"/>
      <c r="U911" s="4"/>
      <c r="V911" s="4"/>
      <c r="W911" s="4"/>
      <c r="X911" s="4"/>
      <c r="Y911" s="4"/>
    </row>
    <row r="912">
      <c r="A912" s="1"/>
      <c r="B912" s="4"/>
      <c r="C912" s="4"/>
      <c r="D912" s="4"/>
      <c r="E912" s="6"/>
      <c r="F912" s="7"/>
      <c r="G912" s="4"/>
      <c r="H912" s="4"/>
      <c r="I912" s="4"/>
      <c r="J912" s="4"/>
      <c r="K912" s="4"/>
      <c r="L912" s="4"/>
      <c r="M912" s="4"/>
      <c r="N912" s="4"/>
      <c r="O912" s="4"/>
      <c r="P912" s="4"/>
      <c r="Q912" s="4"/>
      <c r="R912" s="4"/>
      <c r="S912" s="4"/>
      <c r="T912" s="4"/>
      <c r="U912" s="4"/>
      <c r="V912" s="4"/>
      <c r="W912" s="4"/>
      <c r="X912" s="4"/>
      <c r="Y912" s="4"/>
    </row>
    <row r="913">
      <c r="A913" s="1"/>
      <c r="B913" s="4"/>
      <c r="C913" s="4"/>
      <c r="D913" s="4"/>
      <c r="E913" s="6"/>
      <c r="F913" s="7"/>
      <c r="G913" s="4"/>
      <c r="H913" s="4"/>
      <c r="I913" s="4"/>
      <c r="J913" s="4"/>
      <c r="K913" s="4"/>
      <c r="L913" s="4"/>
      <c r="M913" s="4"/>
      <c r="N913" s="4"/>
      <c r="O913" s="4"/>
      <c r="P913" s="4"/>
      <c r="Q913" s="4"/>
      <c r="R913" s="4"/>
      <c r="S913" s="4"/>
      <c r="T913" s="4"/>
      <c r="U913" s="4"/>
      <c r="V913" s="4"/>
      <c r="W913" s="4"/>
      <c r="X913" s="4"/>
      <c r="Y913" s="4"/>
    </row>
    <row r="914">
      <c r="A914" s="1"/>
      <c r="B914" s="4"/>
      <c r="C914" s="4"/>
      <c r="D914" s="4"/>
      <c r="E914" s="6"/>
      <c r="F914" s="7"/>
      <c r="G914" s="4"/>
      <c r="H914" s="4"/>
      <c r="I914" s="4"/>
      <c r="J914" s="4"/>
      <c r="K914" s="4"/>
      <c r="L914" s="4"/>
      <c r="M914" s="4"/>
      <c r="N914" s="4"/>
      <c r="O914" s="4"/>
      <c r="P914" s="4"/>
      <c r="Q914" s="4"/>
      <c r="R914" s="4"/>
      <c r="S914" s="4"/>
      <c r="T914" s="4"/>
      <c r="U914" s="4"/>
      <c r="V914" s="4"/>
      <c r="W914" s="4"/>
      <c r="X914" s="4"/>
      <c r="Y914" s="4"/>
    </row>
    <row r="915">
      <c r="A915" s="1"/>
      <c r="B915" s="4"/>
      <c r="C915" s="4"/>
      <c r="D915" s="4"/>
      <c r="E915" s="6"/>
      <c r="F915" s="7"/>
      <c r="G915" s="4"/>
      <c r="H915" s="4"/>
      <c r="I915" s="4"/>
      <c r="J915" s="4"/>
      <c r="K915" s="4"/>
      <c r="L915" s="4"/>
      <c r="M915" s="4"/>
      <c r="N915" s="4"/>
      <c r="O915" s="4"/>
      <c r="P915" s="4"/>
      <c r="Q915" s="4"/>
      <c r="R915" s="4"/>
      <c r="S915" s="4"/>
      <c r="T915" s="4"/>
      <c r="U915" s="4"/>
      <c r="V915" s="4"/>
      <c r="W915" s="4"/>
      <c r="X915" s="4"/>
      <c r="Y915" s="4"/>
    </row>
    <row r="916">
      <c r="A916" s="1"/>
      <c r="B916" s="4"/>
      <c r="C916" s="4"/>
      <c r="D916" s="4"/>
      <c r="E916" s="6"/>
      <c r="F916" s="7"/>
      <c r="G916" s="4"/>
      <c r="H916" s="4"/>
      <c r="I916" s="4"/>
      <c r="J916" s="4"/>
      <c r="K916" s="4"/>
      <c r="L916" s="4"/>
      <c r="M916" s="4"/>
      <c r="N916" s="4"/>
      <c r="O916" s="4"/>
      <c r="P916" s="4"/>
      <c r="Q916" s="4"/>
      <c r="R916" s="4"/>
      <c r="S916" s="4"/>
      <c r="T916" s="4"/>
      <c r="U916" s="4"/>
      <c r="V916" s="4"/>
      <c r="W916" s="4"/>
      <c r="X916" s="4"/>
      <c r="Y916" s="4"/>
    </row>
    <row r="917">
      <c r="A917" s="1"/>
      <c r="B917" s="4"/>
      <c r="C917" s="4"/>
      <c r="D917" s="4"/>
      <c r="E917" s="6"/>
      <c r="F917" s="7"/>
      <c r="G917" s="4"/>
      <c r="H917" s="4"/>
      <c r="I917" s="4"/>
      <c r="J917" s="4"/>
      <c r="K917" s="4"/>
      <c r="L917" s="4"/>
      <c r="M917" s="4"/>
      <c r="N917" s="4"/>
      <c r="O917" s="4"/>
      <c r="P917" s="4"/>
      <c r="Q917" s="4"/>
      <c r="R917" s="4"/>
      <c r="S917" s="4"/>
      <c r="T917" s="4"/>
      <c r="U917" s="4"/>
      <c r="V917" s="4"/>
      <c r="W917" s="4"/>
      <c r="X917" s="4"/>
      <c r="Y917" s="4"/>
    </row>
    <row r="918">
      <c r="A918" s="1"/>
      <c r="B918" s="4"/>
      <c r="C918" s="4"/>
      <c r="D918" s="4"/>
      <c r="E918" s="6"/>
      <c r="F918" s="7"/>
      <c r="G918" s="4"/>
      <c r="H918" s="4"/>
      <c r="I918" s="4"/>
      <c r="J918" s="4"/>
      <c r="K918" s="4"/>
      <c r="L918" s="4"/>
      <c r="M918" s="4"/>
      <c r="N918" s="4"/>
      <c r="O918" s="4"/>
      <c r="P918" s="4"/>
      <c r="Q918" s="4"/>
      <c r="R918" s="4"/>
      <c r="S918" s="4"/>
      <c r="T918" s="4"/>
      <c r="U918" s="4"/>
      <c r="V918" s="4"/>
      <c r="W918" s="4"/>
      <c r="X918" s="4"/>
      <c r="Y918" s="4"/>
    </row>
    <row r="919">
      <c r="A919" s="1"/>
      <c r="B919" s="4"/>
      <c r="C919" s="4"/>
      <c r="D919" s="4"/>
      <c r="E919" s="6"/>
      <c r="F919" s="7"/>
      <c r="G919" s="4"/>
      <c r="H919" s="4"/>
      <c r="I919" s="4"/>
      <c r="J919" s="4"/>
      <c r="K919" s="4"/>
      <c r="L919" s="4"/>
      <c r="M919" s="4"/>
      <c r="N919" s="4"/>
      <c r="O919" s="4"/>
      <c r="P919" s="4"/>
      <c r="Q919" s="4"/>
      <c r="R919" s="4"/>
      <c r="S919" s="4"/>
      <c r="T919" s="4"/>
      <c r="U919" s="4"/>
      <c r="V919" s="4"/>
      <c r="W919" s="4"/>
      <c r="X919" s="4"/>
      <c r="Y919" s="4"/>
    </row>
    <row r="920">
      <c r="A920" s="1"/>
      <c r="B920" s="4"/>
      <c r="C920" s="4"/>
      <c r="D920" s="4"/>
      <c r="E920" s="6"/>
      <c r="F920" s="7"/>
      <c r="G920" s="4"/>
      <c r="H920" s="4"/>
      <c r="I920" s="4"/>
      <c r="J920" s="4"/>
      <c r="K920" s="4"/>
      <c r="L920" s="4"/>
      <c r="M920" s="4"/>
      <c r="N920" s="4"/>
      <c r="O920" s="4"/>
      <c r="P920" s="4"/>
      <c r="Q920" s="4"/>
      <c r="R920" s="4"/>
      <c r="S920" s="4"/>
      <c r="T920" s="4"/>
      <c r="U920" s="4"/>
      <c r="V920" s="4"/>
      <c r="W920" s="4"/>
      <c r="X920" s="4"/>
      <c r="Y920" s="4"/>
    </row>
    <row r="921">
      <c r="A921" s="1"/>
      <c r="B921" s="4"/>
      <c r="C921" s="4"/>
      <c r="D921" s="4"/>
      <c r="E921" s="6"/>
      <c r="F921" s="7"/>
      <c r="G921" s="4"/>
      <c r="H921" s="4"/>
      <c r="I921" s="4"/>
      <c r="J921" s="4"/>
      <c r="K921" s="4"/>
      <c r="L921" s="4"/>
      <c r="M921" s="4"/>
      <c r="N921" s="4"/>
      <c r="O921" s="4"/>
      <c r="P921" s="4"/>
      <c r="Q921" s="4"/>
      <c r="R921" s="4"/>
      <c r="S921" s="4"/>
      <c r="T921" s="4"/>
      <c r="U921" s="4"/>
      <c r="V921" s="4"/>
      <c r="W921" s="4"/>
      <c r="X921" s="4"/>
      <c r="Y921" s="4"/>
    </row>
    <row r="922">
      <c r="A922" s="1"/>
      <c r="B922" s="4"/>
      <c r="C922" s="4"/>
      <c r="D922" s="4"/>
      <c r="E922" s="6"/>
      <c r="F922" s="7"/>
      <c r="G922" s="4"/>
      <c r="H922" s="4"/>
      <c r="I922" s="4"/>
      <c r="J922" s="4"/>
      <c r="K922" s="4"/>
      <c r="L922" s="4"/>
      <c r="M922" s="4"/>
      <c r="N922" s="4"/>
      <c r="O922" s="4"/>
      <c r="P922" s="4"/>
      <c r="Q922" s="4"/>
      <c r="R922" s="4"/>
      <c r="S922" s="4"/>
      <c r="T922" s="4"/>
      <c r="U922" s="4"/>
      <c r="V922" s="4"/>
      <c r="W922" s="4"/>
      <c r="X922" s="4"/>
      <c r="Y922" s="4"/>
    </row>
    <row r="923">
      <c r="A923" s="1"/>
      <c r="B923" s="4"/>
      <c r="C923" s="4"/>
      <c r="D923" s="4"/>
      <c r="E923" s="6"/>
      <c r="F923" s="7"/>
      <c r="G923" s="4"/>
      <c r="H923" s="4"/>
      <c r="I923" s="4"/>
      <c r="J923" s="4"/>
      <c r="K923" s="4"/>
      <c r="L923" s="4"/>
      <c r="M923" s="4"/>
      <c r="N923" s="4"/>
      <c r="O923" s="4"/>
      <c r="P923" s="4"/>
      <c r="Q923" s="4"/>
      <c r="R923" s="4"/>
      <c r="S923" s="4"/>
      <c r="T923" s="4"/>
      <c r="U923" s="4"/>
      <c r="V923" s="4"/>
      <c r="W923" s="4"/>
      <c r="X923" s="4"/>
      <c r="Y923" s="4"/>
    </row>
    <row r="924">
      <c r="A924" s="1"/>
      <c r="B924" s="4"/>
      <c r="C924" s="4"/>
      <c r="D924" s="4"/>
      <c r="E924" s="6"/>
      <c r="F924" s="7"/>
      <c r="G924" s="4"/>
      <c r="H924" s="4"/>
      <c r="I924" s="4"/>
      <c r="J924" s="4"/>
      <c r="K924" s="4"/>
      <c r="L924" s="4"/>
      <c r="M924" s="4"/>
      <c r="N924" s="4"/>
      <c r="O924" s="4"/>
      <c r="P924" s="4"/>
      <c r="Q924" s="4"/>
      <c r="R924" s="4"/>
      <c r="S924" s="4"/>
      <c r="T924" s="4"/>
      <c r="U924" s="4"/>
      <c r="V924" s="4"/>
      <c r="W924" s="4"/>
      <c r="X924" s="4"/>
      <c r="Y924" s="4"/>
    </row>
    <row r="925">
      <c r="A925" s="1"/>
      <c r="B925" s="4"/>
      <c r="C925" s="4"/>
      <c r="D925" s="4"/>
      <c r="E925" s="6"/>
      <c r="F925" s="7"/>
      <c r="G925" s="4"/>
      <c r="H925" s="4"/>
      <c r="I925" s="4"/>
      <c r="J925" s="4"/>
      <c r="K925" s="4"/>
      <c r="L925" s="4"/>
      <c r="M925" s="4"/>
      <c r="N925" s="4"/>
      <c r="O925" s="4"/>
      <c r="P925" s="4"/>
      <c r="Q925" s="4"/>
      <c r="R925" s="4"/>
      <c r="S925" s="4"/>
      <c r="T925" s="4"/>
      <c r="U925" s="4"/>
      <c r="V925" s="4"/>
      <c r="W925" s="4"/>
      <c r="X925" s="4"/>
      <c r="Y925" s="4"/>
    </row>
    <row r="926">
      <c r="A926" s="1"/>
      <c r="B926" s="4"/>
      <c r="C926" s="4"/>
      <c r="D926" s="4"/>
      <c r="E926" s="6"/>
      <c r="F926" s="7"/>
      <c r="G926" s="4"/>
      <c r="H926" s="4"/>
      <c r="I926" s="4"/>
      <c r="J926" s="4"/>
      <c r="K926" s="4"/>
      <c r="L926" s="4"/>
      <c r="M926" s="4"/>
      <c r="N926" s="4"/>
      <c r="O926" s="4"/>
      <c r="P926" s="4"/>
      <c r="Q926" s="4"/>
      <c r="R926" s="4"/>
      <c r="S926" s="4"/>
      <c r="T926" s="4"/>
      <c r="U926" s="4"/>
      <c r="V926" s="4"/>
      <c r="W926" s="4"/>
      <c r="X926" s="4"/>
      <c r="Y926" s="4"/>
    </row>
    <row r="927">
      <c r="A927" s="1"/>
      <c r="B927" s="4"/>
      <c r="C927" s="4"/>
      <c r="D927" s="4"/>
      <c r="E927" s="6"/>
      <c r="F927" s="7"/>
      <c r="G927" s="4"/>
      <c r="H927" s="4"/>
      <c r="I927" s="4"/>
      <c r="J927" s="4"/>
      <c r="K927" s="4"/>
      <c r="L927" s="4"/>
      <c r="M927" s="4"/>
      <c r="N927" s="4"/>
      <c r="O927" s="4"/>
      <c r="P927" s="4"/>
      <c r="Q927" s="4"/>
      <c r="R927" s="4"/>
      <c r="S927" s="4"/>
      <c r="T927" s="4"/>
      <c r="U927" s="4"/>
      <c r="V927" s="4"/>
      <c r="W927" s="4"/>
      <c r="X927" s="4"/>
      <c r="Y927" s="4"/>
    </row>
    <row r="928">
      <c r="A928" s="1"/>
      <c r="B928" s="4"/>
      <c r="C928" s="4"/>
      <c r="D928" s="4"/>
      <c r="E928" s="6"/>
      <c r="F928" s="7"/>
      <c r="G928" s="4"/>
      <c r="H928" s="4"/>
      <c r="I928" s="4"/>
      <c r="J928" s="4"/>
      <c r="K928" s="4"/>
      <c r="L928" s="4"/>
      <c r="M928" s="4"/>
      <c r="N928" s="4"/>
      <c r="O928" s="4"/>
      <c r="P928" s="4"/>
      <c r="Q928" s="4"/>
      <c r="R928" s="4"/>
      <c r="S928" s="4"/>
      <c r="T928" s="4"/>
      <c r="U928" s="4"/>
      <c r="V928" s="4"/>
      <c r="W928" s="4"/>
      <c r="X928" s="4"/>
      <c r="Y928" s="4"/>
    </row>
    <row r="929">
      <c r="A929" s="1"/>
      <c r="B929" s="4"/>
      <c r="C929" s="4"/>
      <c r="D929" s="4"/>
      <c r="E929" s="6"/>
      <c r="F929" s="7"/>
      <c r="G929" s="4"/>
      <c r="H929" s="4"/>
      <c r="I929" s="4"/>
      <c r="J929" s="4"/>
      <c r="K929" s="4"/>
      <c r="L929" s="4"/>
      <c r="M929" s="4"/>
      <c r="N929" s="4"/>
      <c r="O929" s="4"/>
      <c r="P929" s="4"/>
      <c r="Q929" s="4"/>
      <c r="R929" s="4"/>
      <c r="S929" s="4"/>
      <c r="T929" s="4"/>
      <c r="U929" s="4"/>
      <c r="V929" s="4"/>
      <c r="W929" s="4"/>
      <c r="X929" s="4"/>
      <c r="Y929" s="4"/>
    </row>
    <row r="930">
      <c r="A930" s="1"/>
      <c r="B930" s="4"/>
      <c r="C930" s="4"/>
      <c r="D930" s="4"/>
      <c r="E930" s="6"/>
      <c r="F930" s="7"/>
      <c r="G930" s="4"/>
      <c r="H930" s="4"/>
      <c r="I930" s="4"/>
      <c r="J930" s="4"/>
      <c r="K930" s="4"/>
      <c r="L930" s="4"/>
      <c r="M930" s="4"/>
      <c r="N930" s="4"/>
      <c r="O930" s="4"/>
      <c r="P930" s="4"/>
      <c r="Q930" s="4"/>
      <c r="R930" s="4"/>
      <c r="S930" s="4"/>
      <c r="T930" s="4"/>
      <c r="U930" s="4"/>
      <c r="V930" s="4"/>
      <c r="W930" s="4"/>
      <c r="X930" s="4"/>
      <c r="Y930" s="4"/>
    </row>
    <row r="931">
      <c r="A931" s="1"/>
      <c r="B931" s="4"/>
      <c r="C931" s="4"/>
      <c r="D931" s="4"/>
      <c r="E931" s="6"/>
      <c r="F931" s="7"/>
      <c r="G931" s="4"/>
      <c r="H931" s="4"/>
      <c r="I931" s="4"/>
      <c r="J931" s="4"/>
      <c r="K931" s="4"/>
      <c r="L931" s="4"/>
      <c r="M931" s="4"/>
      <c r="N931" s="4"/>
      <c r="O931" s="4"/>
      <c r="P931" s="4"/>
      <c r="Q931" s="4"/>
      <c r="R931" s="4"/>
      <c r="S931" s="4"/>
      <c r="T931" s="4"/>
      <c r="U931" s="4"/>
      <c r="V931" s="4"/>
      <c r="W931" s="4"/>
      <c r="X931" s="4"/>
      <c r="Y931" s="4"/>
    </row>
    <row r="932">
      <c r="A932" s="1"/>
      <c r="B932" s="4"/>
      <c r="C932" s="4"/>
      <c r="D932" s="4"/>
      <c r="E932" s="6"/>
      <c r="F932" s="7"/>
      <c r="G932" s="4"/>
      <c r="H932" s="4"/>
      <c r="I932" s="4"/>
      <c r="J932" s="4"/>
      <c r="K932" s="4"/>
      <c r="L932" s="4"/>
      <c r="M932" s="4"/>
      <c r="N932" s="4"/>
      <c r="O932" s="4"/>
      <c r="P932" s="4"/>
      <c r="Q932" s="4"/>
      <c r="R932" s="4"/>
      <c r="S932" s="4"/>
      <c r="T932" s="4"/>
      <c r="U932" s="4"/>
      <c r="V932" s="4"/>
      <c r="W932" s="4"/>
      <c r="X932" s="4"/>
      <c r="Y932" s="4"/>
    </row>
    <row r="933">
      <c r="A933" s="1"/>
      <c r="B933" s="4"/>
      <c r="C933" s="4"/>
      <c r="D933" s="4"/>
      <c r="E933" s="6"/>
      <c r="F933" s="7"/>
      <c r="G933" s="4"/>
      <c r="H933" s="4"/>
      <c r="I933" s="4"/>
      <c r="J933" s="4"/>
      <c r="K933" s="4"/>
      <c r="L933" s="4"/>
      <c r="M933" s="4"/>
      <c r="N933" s="4"/>
      <c r="O933" s="4"/>
      <c r="P933" s="4"/>
      <c r="Q933" s="4"/>
      <c r="R933" s="4"/>
      <c r="S933" s="4"/>
      <c r="T933" s="4"/>
      <c r="U933" s="4"/>
      <c r="V933" s="4"/>
      <c r="W933" s="4"/>
      <c r="X933" s="4"/>
      <c r="Y933" s="4"/>
    </row>
    <row r="934">
      <c r="A934" s="1"/>
      <c r="B934" s="4"/>
      <c r="C934" s="4"/>
      <c r="D934" s="4"/>
      <c r="E934" s="6"/>
      <c r="F934" s="7"/>
      <c r="G934" s="4"/>
      <c r="H934" s="4"/>
      <c r="I934" s="4"/>
      <c r="J934" s="4"/>
      <c r="K934" s="4"/>
      <c r="L934" s="4"/>
      <c r="M934" s="4"/>
      <c r="N934" s="4"/>
      <c r="O934" s="4"/>
      <c r="P934" s="4"/>
      <c r="Q934" s="4"/>
      <c r="R934" s="4"/>
      <c r="S934" s="4"/>
      <c r="T934" s="4"/>
      <c r="U934" s="4"/>
      <c r="V934" s="4"/>
      <c r="W934" s="4"/>
      <c r="X934" s="4"/>
      <c r="Y934" s="4"/>
    </row>
    <row r="935">
      <c r="A935" s="1"/>
      <c r="B935" s="4"/>
      <c r="C935" s="4"/>
      <c r="D935" s="4"/>
      <c r="E935" s="6"/>
      <c r="F935" s="7"/>
      <c r="G935" s="4"/>
      <c r="H935" s="4"/>
      <c r="I935" s="4"/>
      <c r="J935" s="4"/>
      <c r="K935" s="4"/>
      <c r="L935" s="4"/>
      <c r="M935" s="4"/>
      <c r="N935" s="4"/>
      <c r="O935" s="4"/>
      <c r="P935" s="4"/>
      <c r="Q935" s="4"/>
      <c r="R935" s="4"/>
      <c r="S935" s="4"/>
      <c r="T935" s="4"/>
      <c r="U935" s="4"/>
      <c r="V935" s="4"/>
      <c r="W935" s="4"/>
      <c r="X935" s="4"/>
      <c r="Y935" s="4"/>
    </row>
    <row r="936">
      <c r="A936" s="1"/>
      <c r="B936" s="4"/>
      <c r="C936" s="4"/>
      <c r="D936" s="4"/>
      <c r="E936" s="6"/>
      <c r="F936" s="7"/>
      <c r="G936" s="4"/>
      <c r="H936" s="4"/>
      <c r="I936" s="4"/>
      <c r="J936" s="4"/>
      <c r="K936" s="4"/>
      <c r="L936" s="4"/>
      <c r="M936" s="4"/>
      <c r="N936" s="4"/>
      <c r="O936" s="4"/>
      <c r="P936" s="4"/>
      <c r="Q936" s="4"/>
      <c r="R936" s="4"/>
      <c r="S936" s="4"/>
      <c r="T936" s="4"/>
      <c r="U936" s="4"/>
      <c r="V936" s="4"/>
      <c r="W936" s="4"/>
      <c r="X936" s="4"/>
      <c r="Y936" s="4"/>
    </row>
    <row r="937">
      <c r="A937" s="1"/>
      <c r="B937" s="4"/>
      <c r="C937" s="4"/>
      <c r="D937" s="4"/>
      <c r="E937" s="6"/>
      <c r="F937" s="7"/>
      <c r="G937" s="4"/>
      <c r="H937" s="4"/>
      <c r="I937" s="4"/>
      <c r="J937" s="4"/>
      <c r="K937" s="4"/>
      <c r="L937" s="4"/>
      <c r="M937" s="4"/>
      <c r="N937" s="4"/>
      <c r="O937" s="4"/>
      <c r="P937" s="4"/>
      <c r="Q937" s="4"/>
      <c r="R937" s="4"/>
      <c r="S937" s="4"/>
      <c r="T937" s="4"/>
      <c r="U937" s="4"/>
      <c r="V937" s="4"/>
      <c r="W937" s="4"/>
      <c r="X937" s="4"/>
      <c r="Y937" s="4"/>
    </row>
    <row r="938">
      <c r="A938" s="1"/>
      <c r="B938" s="4"/>
      <c r="C938" s="4"/>
      <c r="D938" s="4"/>
      <c r="E938" s="6"/>
      <c r="F938" s="7"/>
      <c r="G938" s="4"/>
      <c r="H938" s="4"/>
      <c r="I938" s="4"/>
      <c r="J938" s="4"/>
      <c r="K938" s="4"/>
      <c r="L938" s="4"/>
      <c r="M938" s="4"/>
      <c r="N938" s="4"/>
      <c r="O938" s="4"/>
      <c r="P938" s="4"/>
      <c r="Q938" s="4"/>
      <c r="R938" s="4"/>
      <c r="S938" s="4"/>
      <c r="T938" s="4"/>
      <c r="U938" s="4"/>
      <c r="V938" s="4"/>
      <c r="W938" s="4"/>
      <c r="X938" s="4"/>
      <c r="Y938" s="4"/>
    </row>
    <row r="939">
      <c r="A939" s="1"/>
      <c r="B939" s="4"/>
      <c r="C939" s="4"/>
      <c r="D939" s="4"/>
      <c r="E939" s="6"/>
      <c r="F939" s="7"/>
      <c r="G939" s="4"/>
      <c r="H939" s="4"/>
      <c r="I939" s="4"/>
      <c r="J939" s="4"/>
      <c r="K939" s="4"/>
      <c r="L939" s="4"/>
      <c r="M939" s="4"/>
      <c r="N939" s="4"/>
      <c r="O939" s="4"/>
      <c r="P939" s="4"/>
      <c r="Q939" s="4"/>
      <c r="R939" s="4"/>
      <c r="S939" s="4"/>
      <c r="T939" s="4"/>
      <c r="U939" s="4"/>
      <c r="V939" s="4"/>
      <c r="W939" s="4"/>
      <c r="X939" s="4"/>
      <c r="Y939" s="4"/>
    </row>
    <row r="940">
      <c r="A940" s="1"/>
      <c r="B940" s="4"/>
      <c r="C940" s="4"/>
      <c r="D940" s="4"/>
      <c r="E940" s="6"/>
      <c r="F940" s="7"/>
      <c r="G940" s="4"/>
      <c r="H940" s="4"/>
      <c r="I940" s="4"/>
      <c r="J940" s="4"/>
      <c r="K940" s="4"/>
      <c r="L940" s="4"/>
      <c r="M940" s="4"/>
      <c r="N940" s="4"/>
      <c r="O940" s="4"/>
      <c r="P940" s="4"/>
      <c r="Q940" s="4"/>
      <c r="R940" s="4"/>
      <c r="S940" s="4"/>
      <c r="T940" s="4"/>
      <c r="U940" s="4"/>
      <c r="V940" s="4"/>
      <c r="W940" s="4"/>
      <c r="X940" s="4"/>
      <c r="Y940" s="4"/>
    </row>
    <row r="941">
      <c r="A941" s="1"/>
      <c r="B941" s="4"/>
      <c r="C941" s="4"/>
      <c r="D941" s="4"/>
      <c r="E941" s="6"/>
      <c r="F941" s="7"/>
      <c r="G941" s="4"/>
      <c r="H941" s="4"/>
      <c r="I941" s="4"/>
      <c r="J941" s="4"/>
      <c r="K941" s="4"/>
      <c r="L941" s="4"/>
      <c r="M941" s="4"/>
      <c r="N941" s="4"/>
      <c r="O941" s="4"/>
      <c r="P941" s="4"/>
      <c r="Q941" s="4"/>
      <c r="R941" s="4"/>
      <c r="S941" s="4"/>
      <c r="T941" s="4"/>
      <c r="U941" s="4"/>
      <c r="V941" s="4"/>
      <c r="W941" s="4"/>
      <c r="X941" s="4"/>
      <c r="Y941" s="4"/>
    </row>
    <row r="942">
      <c r="A942" s="1"/>
      <c r="B942" s="4"/>
      <c r="C942" s="4"/>
      <c r="D942" s="4"/>
      <c r="E942" s="6"/>
      <c r="F942" s="7"/>
      <c r="G942" s="4"/>
      <c r="H942" s="4"/>
      <c r="I942" s="4"/>
      <c r="J942" s="4"/>
      <c r="K942" s="4"/>
      <c r="L942" s="4"/>
      <c r="M942" s="4"/>
      <c r="N942" s="4"/>
      <c r="O942" s="4"/>
      <c r="P942" s="4"/>
      <c r="Q942" s="4"/>
      <c r="R942" s="4"/>
      <c r="S942" s="4"/>
      <c r="T942" s="4"/>
      <c r="U942" s="4"/>
      <c r="V942" s="4"/>
      <c r="W942" s="4"/>
      <c r="X942" s="4"/>
      <c r="Y942" s="4"/>
    </row>
    <row r="943">
      <c r="A943" s="1"/>
      <c r="B943" s="4"/>
      <c r="C943" s="4"/>
      <c r="D943" s="4"/>
      <c r="E943" s="6"/>
      <c r="F943" s="7"/>
      <c r="G943" s="4"/>
      <c r="H943" s="4"/>
      <c r="I943" s="4"/>
      <c r="J943" s="4"/>
      <c r="K943" s="4"/>
      <c r="L943" s="4"/>
      <c r="M943" s="4"/>
      <c r="N943" s="4"/>
      <c r="O943" s="4"/>
      <c r="P943" s="4"/>
      <c r="Q943" s="4"/>
      <c r="R943" s="4"/>
      <c r="S943" s="4"/>
      <c r="T943" s="4"/>
      <c r="U943" s="4"/>
      <c r="V943" s="4"/>
      <c r="W943" s="4"/>
      <c r="X943" s="4"/>
      <c r="Y943" s="4"/>
    </row>
    <row r="944">
      <c r="A944" s="1"/>
      <c r="B944" s="4"/>
      <c r="C944" s="4"/>
      <c r="D944" s="4"/>
      <c r="E944" s="6"/>
      <c r="F944" s="7"/>
      <c r="G944" s="4"/>
      <c r="H944" s="4"/>
      <c r="I944" s="4"/>
      <c r="J944" s="4"/>
      <c r="K944" s="4"/>
      <c r="L944" s="4"/>
      <c r="M944" s="4"/>
      <c r="N944" s="4"/>
      <c r="O944" s="4"/>
      <c r="P944" s="4"/>
      <c r="Q944" s="4"/>
      <c r="R944" s="4"/>
      <c r="S944" s="4"/>
      <c r="T944" s="4"/>
      <c r="U944" s="4"/>
      <c r="V944" s="4"/>
      <c r="W944" s="4"/>
      <c r="X944" s="4"/>
      <c r="Y944" s="4"/>
    </row>
    <row r="945">
      <c r="A945" s="1"/>
      <c r="B945" s="4"/>
      <c r="C945" s="4"/>
      <c r="D945" s="4"/>
      <c r="E945" s="6"/>
      <c r="F945" s="7"/>
      <c r="G945" s="4"/>
      <c r="H945" s="4"/>
      <c r="I945" s="4"/>
      <c r="J945" s="4"/>
      <c r="K945" s="4"/>
      <c r="L945" s="4"/>
      <c r="M945" s="4"/>
      <c r="N945" s="4"/>
      <c r="O945" s="4"/>
      <c r="P945" s="4"/>
      <c r="Q945" s="4"/>
      <c r="R945" s="4"/>
      <c r="S945" s="4"/>
      <c r="T945" s="4"/>
      <c r="U945" s="4"/>
      <c r="V945" s="4"/>
      <c r="W945" s="4"/>
      <c r="X945" s="4"/>
      <c r="Y945" s="4"/>
    </row>
    <row r="946">
      <c r="A946" s="1"/>
      <c r="B946" s="4"/>
      <c r="C946" s="4"/>
      <c r="D946" s="4"/>
      <c r="E946" s="6"/>
      <c r="F946" s="7"/>
      <c r="G946" s="4"/>
      <c r="H946" s="4"/>
      <c r="I946" s="4"/>
      <c r="J946" s="4"/>
      <c r="K946" s="4"/>
      <c r="L946" s="4"/>
      <c r="M946" s="4"/>
      <c r="N946" s="4"/>
      <c r="O946" s="4"/>
      <c r="P946" s="4"/>
      <c r="Q946" s="4"/>
      <c r="R946" s="4"/>
      <c r="S946" s="4"/>
      <c r="T946" s="4"/>
      <c r="U946" s="4"/>
      <c r="V946" s="4"/>
      <c r="W946" s="4"/>
      <c r="X946" s="4"/>
      <c r="Y946" s="4"/>
    </row>
    <row r="947">
      <c r="A947" s="1"/>
      <c r="B947" s="4"/>
      <c r="C947" s="4"/>
      <c r="D947" s="4"/>
      <c r="E947" s="6"/>
      <c r="F947" s="7"/>
      <c r="G947" s="4"/>
      <c r="H947" s="4"/>
      <c r="I947" s="4"/>
      <c r="J947" s="4"/>
      <c r="K947" s="4"/>
      <c r="L947" s="4"/>
      <c r="M947" s="4"/>
      <c r="N947" s="4"/>
      <c r="O947" s="4"/>
      <c r="P947" s="4"/>
      <c r="Q947" s="4"/>
      <c r="R947" s="4"/>
      <c r="S947" s="4"/>
      <c r="T947" s="4"/>
      <c r="U947" s="4"/>
      <c r="V947" s="4"/>
      <c r="W947" s="4"/>
      <c r="X947" s="4"/>
      <c r="Y947" s="4"/>
    </row>
    <row r="948">
      <c r="A948" s="1"/>
      <c r="B948" s="4"/>
      <c r="C948" s="4"/>
      <c r="D948" s="4"/>
      <c r="E948" s="6"/>
      <c r="F948" s="7"/>
      <c r="G948" s="4"/>
      <c r="H948" s="4"/>
      <c r="I948" s="4"/>
      <c r="J948" s="4"/>
      <c r="K948" s="4"/>
      <c r="L948" s="4"/>
      <c r="M948" s="4"/>
      <c r="N948" s="4"/>
      <c r="O948" s="4"/>
      <c r="P948" s="4"/>
      <c r="Q948" s="4"/>
      <c r="R948" s="4"/>
      <c r="S948" s="4"/>
      <c r="T948" s="4"/>
      <c r="U948" s="4"/>
      <c r="V948" s="4"/>
      <c r="W948" s="4"/>
      <c r="X948" s="4"/>
      <c r="Y948" s="4"/>
    </row>
    <row r="949">
      <c r="A949" s="1"/>
      <c r="B949" s="4"/>
      <c r="C949" s="4"/>
      <c r="D949" s="4"/>
      <c r="E949" s="6"/>
      <c r="F949" s="7"/>
      <c r="G949" s="4"/>
      <c r="H949" s="4"/>
      <c r="I949" s="4"/>
      <c r="J949" s="4"/>
      <c r="K949" s="4"/>
      <c r="L949" s="4"/>
      <c r="M949" s="4"/>
      <c r="N949" s="4"/>
      <c r="O949" s="4"/>
      <c r="P949" s="4"/>
      <c r="Q949" s="4"/>
      <c r="R949" s="4"/>
      <c r="S949" s="4"/>
      <c r="T949" s="4"/>
      <c r="U949" s="4"/>
      <c r="V949" s="4"/>
      <c r="W949" s="4"/>
      <c r="X949" s="4"/>
      <c r="Y949" s="4"/>
    </row>
    <row r="950">
      <c r="A950" s="1"/>
      <c r="B950" s="4"/>
      <c r="C950" s="4"/>
      <c r="D950" s="4"/>
      <c r="E950" s="6"/>
      <c r="F950" s="7"/>
      <c r="G950" s="4"/>
      <c r="H950" s="4"/>
      <c r="I950" s="4"/>
      <c r="J950" s="4"/>
      <c r="K950" s="4"/>
      <c r="L950" s="4"/>
      <c r="M950" s="4"/>
      <c r="N950" s="4"/>
      <c r="O950" s="4"/>
      <c r="P950" s="4"/>
      <c r="Q950" s="4"/>
      <c r="R950" s="4"/>
      <c r="S950" s="4"/>
      <c r="T950" s="4"/>
      <c r="U950" s="4"/>
      <c r="V950" s="4"/>
      <c r="W950" s="4"/>
      <c r="X950" s="4"/>
      <c r="Y950" s="4"/>
    </row>
    <row r="951">
      <c r="A951" s="1"/>
      <c r="B951" s="4"/>
      <c r="C951" s="4"/>
      <c r="D951" s="4"/>
      <c r="E951" s="6"/>
      <c r="F951" s="7"/>
      <c r="G951" s="4"/>
      <c r="H951" s="4"/>
      <c r="I951" s="4"/>
      <c r="J951" s="4"/>
      <c r="K951" s="4"/>
      <c r="L951" s="4"/>
      <c r="M951" s="4"/>
      <c r="N951" s="4"/>
      <c r="O951" s="4"/>
      <c r="P951" s="4"/>
      <c r="Q951" s="4"/>
      <c r="R951" s="4"/>
      <c r="S951" s="4"/>
      <c r="T951" s="4"/>
      <c r="U951" s="4"/>
      <c r="V951" s="4"/>
      <c r="W951" s="4"/>
      <c r="X951" s="4"/>
      <c r="Y951" s="4"/>
    </row>
    <row r="952">
      <c r="A952" s="1"/>
      <c r="B952" s="4"/>
      <c r="C952" s="4"/>
      <c r="D952" s="4"/>
      <c r="E952" s="6"/>
      <c r="F952" s="7"/>
      <c r="G952" s="4"/>
      <c r="H952" s="4"/>
      <c r="I952" s="4"/>
      <c r="J952" s="4"/>
      <c r="K952" s="4"/>
      <c r="L952" s="4"/>
      <c r="M952" s="4"/>
      <c r="N952" s="4"/>
      <c r="O952" s="4"/>
      <c r="P952" s="4"/>
      <c r="Q952" s="4"/>
      <c r="R952" s="4"/>
      <c r="S952" s="4"/>
      <c r="T952" s="4"/>
      <c r="U952" s="4"/>
      <c r="V952" s="4"/>
      <c r="W952" s="4"/>
      <c r="X952" s="4"/>
      <c r="Y952" s="4"/>
    </row>
    <row r="953">
      <c r="A953" s="1"/>
      <c r="B953" s="4"/>
      <c r="C953" s="4"/>
      <c r="D953" s="4"/>
      <c r="E953" s="6"/>
      <c r="F953" s="7"/>
      <c r="G953" s="4"/>
      <c r="H953" s="4"/>
      <c r="I953" s="4"/>
      <c r="J953" s="4"/>
      <c r="K953" s="4"/>
      <c r="L953" s="4"/>
      <c r="M953" s="4"/>
      <c r="N953" s="4"/>
      <c r="O953" s="4"/>
      <c r="P953" s="4"/>
      <c r="Q953" s="4"/>
      <c r="R953" s="4"/>
      <c r="S953" s="4"/>
      <c r="T953" s="4"/>
      <c r="U953" s="4"/>
      <c r="V953" s="4"/>
      <c r="W953" s="4"/>
      <c r="X953" s="4"/>
      <c r="Y953" s="4"/>
    </row>
    <row r="954">
      <c r="A954" s="1"/>
      <c r="B954" s="4"/>
      <c r="C954" s="4"/>
      <c r="D954" s="4"/>
      <c r="E954" s="6"/>
      <c r="F954" s="7"/>
      <c r="G954" s="4"/>
      <c r="H954" s="4"/>
      <c r="I954" s="4"/>
      <c r="J954" s="4"/>
      <c r="K954" s="4"/>
      <c r="L954" s="4"/>
      <c r="M954" s="4"/>
      <c r="N954" s="4"/>
      <c r="O954" s="4"/>
      <c r="P954" s="4"/>
      <c r="Q954" s="4"/>
      <c r="R954" s="4"/>
      <c r="S954" s="4"/>
      <c r="T954" s="4"/>
      <c r="U954" s="4"/>
      <c r="V954" s="4"/>
      <c r="W954" s="4"/>
      <c r="X954" s="4"/>
      <c r="Y954" s="4"/>
    </row>
    <row r="955">
      <c r="A955" s="1"/>
      <c r="B955" s="4"/>
      <c r="C955" s="4"/>
      <c r="D955" s="4"/>
      <c r="E955" s="6"/>
      <c r="F955" s="7"/>
      <c r="G955" s="4"/>
      <c r="H955" s="4"/>
      <c r="I955" s="4"/>
      <c r="J955" s="4"/>
      <c r="K955" s="4"/>
      <c r="L955" s="4"/>
      <c r="M955" s="4"/>
      <c r="N955" s="4"/>
      <c r="O955" s="4"/>
      <c r="P955" s="4"/>
      <c r="Q955" s="4"/>
      <c r="R955" s="4"/>
      <c r="S955" s="4"/>
      <c r="T955" s="4"/>
      <c r="U955" s="4"/>
      <c r="V955" s="4"/>
      <c r="W955" s="4"/>
      <c r="X955" s="4"/>
      <c r="Y955" s="4"/>
    </row>
    <row r="956">
      <c r="A956" s="1"/>
      <c r="B956" s="4"/>
      <c r="C956" s="4"/>
      <c r="D956" s="4"/>
      <c r="E956" s="6"/>
      <c r="F956" s="7"/>
      <c r="G956" s="4"/>
      <c r="H956" s="4"/>
      <c r="I956" s="4"/>
      <c r="J956" s="4"/>
      <c r="K956" s="4"/>
      <c r="L956" s="4"/>
      <c r="M956" s="4"/>
      <c r="N956" s="4"/>
      <c r="O956" s="4"/>
      <c r="P956" s="4"/>
      <c r="Q956" s="4"/>
      <c r="R956" s="4"/>
      <c r="S956" s="4"/>
      <c r="T956" s="4"/>
      <c r="U956" s="4"/>
      <c r="V956" s="4"/>
      <c r="W956" s="4"/>
      <c r="X956" s="4"/>
      <c r="Y956" s="4"/>
    </row>
    <row r="957">
      <c r="A957" s="1"/>
      <c r="B957" s="4"/>
      <c r="C957" s="4"/>
      <c r="D957" s="4"/>
      <c r="E957" s="6"/>
      <c r="F957" s="7"/>
      <c r="G957" s="4"/>
      <c r="H957" s="4"/>
      <c r="I957" s="4"/>
      <c r="J957" s="4"/>
      <c r="K957" s="4"/>
      <c r="L957" s="4"/>
      <c r="M957" s="4"/>
      <c r="N957" s="4"/>
      <c r="O957" s="4"/>
      <c r="P957" s="4"/>
      <c r="Q957" s="4"/>
      <c r="R957" s="4"/>
      <c r="S957" s="4"/>
      <c r="T957" s="4"/>
      <c r="U957" s="4"/>
      <c r="V957" s="4"/>
      <c r="W957" s="4"/>
      <c r="X957" s="4"/>
      <c r="Y957" s="4"/>
    </row>
    <row r="958">
      <c r="A958" s="1"/>
      <c r="B958" s="4"/>
      <c r="C958" s="4"/>
      <c r="D958" s="4"/>
      <c r="E958" s="6"/>
      <c r="F958" s="7"/>
      <c r="G958" s="4"/>
      <c r="H958" s="4"/>
      <c r="I958" s="4"/>
      <c r="J958" s="4"/>
      <c r="K958" s="4"/>
      <c r="L958" s="4"/>
      <c r="M958" s="4"/>
      <c r="N958" s="4"/>
      <c r="O958" s="4"/>
      <c r="P958" s="4"/>
      <c r="Q958" s="4"/>
      <c r="R958" s="4"/>
      <c r="S958" s="4"/>
      <c r="T958" s="4"/>
      <c r="U958" s="4"/>
      <c r="V958" s="4"/>
      <c r="W958" s="4"/>
      <c r="X958" s="4"/>
      <c r="Y958" s="4"/>
    </row>
    <row r="959">
      <c r="A959" s="1"/>
      <c r="B959" s="4"/>
      <c r="C959" s="4"/>
      <c r="D959" s="4"/>
      <c r="E959" s="6"/>
      <c r="F959" s="7"/>
      <c r="G959" s="4"/>
      <c r="H959" s="4"/>
      <c r="I959" s="4"/>
      <c r="J959" s="4"/>
      <c r="K959" s="4"/>
      <c r="L959" s="4"/>
      <c r="M959" s="4"/>
      <c r="N959" s="4"/>
      <c r="O959" s="4"/>
      <c r="P959" s="4"/>
      <c r="Q959" s="4"/>
      <c r="R959" s="4"/>
      <c r="S959" s="4"/>
      <c r="T959" s="4"/>
      <c r="U959" s="4"/>
      <c r="V959" s="4"/>
      <c r="W959" s="4"/>
      <c r="X959" s="4"/>
      <c r="Y959" s="4"/>
    </row>
    <row r="960">
      <c r="A960" s="1"/>
      <c r="B960" s="4"/>
      <c r="C960" s="4"/>
      <c r="D960" s="4"/>
      <c r="E960" s="6"/>
      <c r="F960" s="7"/>
      <c r="G960" s="4"/>
      <c r="H960" s="4"/>
      <c r="I960" s="4"/>
      <c r="J960" s="4"/>
      <c r="K960" s="4"/>
      <c r="L960" s="4"/>
      <c r="M960" s="4"/>
      <c r="N960" s="4"/>
      <c r="O960" s="4"/>
      <c r="P960" s="4"/>
      <c r="Q960" s="4"/>
      <c r="R960" s="4"/>
      <c r="S960" s="4"/>
      <c r="T960" s="4"/>
      <c r="U960" s="4"/>
      <c r="V960" s="4"/>
      <c r="W960" s="4"/>
      <c r="X960" s="4"/>
      <c r="Y960" s="4"/>
    </row>
    <row r="961">
      <c r="A961" s="1"/>
      <c r="B961" s="4"/>
      <c r="C961" s="4"/>
      <c r="D961" s="4"/>
      <c r="E961" s="6"/>
      <c r="F961" s="7"/>
      <c r="G961" s="4"/>
      <c r="H961" s="4"/>
      <c r="I961" s="4"/>
      <c r="J961" s="4"/>
      <c r="K961" s="4"/>
      <c r="L961" s="4"/>
      <c r="M961" s="4"/>
      <c r="N961" s="4"/>
      <c r="O961" s="4"/>
      <c r="P961" s="4"/>
      <c r="Q961" s="4"/>
      <c r="R961" s="4"/>
      <c r="S961" s="4"/>
      <c r="T961" s="4"/>
      <c r="U961" s="4"/>
      <c r="V961" s="4"/>
      <c r="W961" s="4"/>
      <c r="X961" s="4"/>
      <c r="Y961" s="4"/>
    </row>
    <row r="962">
      <c r="A962" s="1"/>
      <c r="B962" s="4"/>
      <c r="C962" s="4"/>
      <c r="D962" s="4"/>
      <c r="E962" s="6"/>
      <c r="F962" s="7"/>
      <c r="G962" s="4"/>
      <c r="H962" s="4"/>
      <c r="I962" s="4"/>
      <c r="J962" s="4"/>
      <c r="K962" s="4"/>
      <c r="L962" s="4"/>
      <c r="M962" s="4"/>
      <c r="N962" s="4"/>
      <c r="O962" s="4"/>
      <c r="P962" s="4"/>
      <c r="Q962" s="4"/>
      <c r="R962" s="4"/>
      <c r="S962" s="4"/>
      <c r="T962" s="4"/>
      <c r="U962" s="4"/>
      <c r="V962" s="4"/>
      <c r="W962" s="4"/>
      <c r="X962" s="4"/>
      <c r="Y962" s="4"/>
    </row>
    <row r="963">
      <c r="A963" s="1"/>
      <c r="B963" s="4"/>
      <c r="C963" s="4"/>
      <c r="D963" s="4"/>
      <c r="E963" s="6"/>
      <c r="F963" s="7"/>
      <c r="G963" s="4"/>
      <c r="H963" s="4"/>
      <c r="I963" s="4"/>
      <c r="J963" s="4"/>
      <c r="K963" s="4"/>
      <c r="L963" s="4"/>
      <c r="M963" s="4"/>
      <c r="N963" s="4"/>
      <c r="O963" s="4"/>
      <c r="P963" s="4"/>
      <c r="Q963" s="4"/>
      <c r="R963" s="4"/>
      <c r="S963" s="4"/>
      <c r="T963" s="4"/>
      <c r="U963" s="4"/>
      <c r="V963" s="4"/>
      <c r="W963" s="4"/>
      <c r="X963" s="4"/>
      <c r="Y963" s="4"/>
    </row>
    <row r="964">
      <c r="A964" s="1"/>
      <c r="B964" s="4"/>
      <c r="C964" s="4"/>
      <c r="D964" s="4"/>
      <c r="E964" s="6"/>
      <c r="F964" s="7"/>
      <c r="G964" s="4"/>
      <c r="H964" s="4"/>
      <c r="I964" s="4"/>
      <c r="J964" s="4"/>
      <c r="K964" s="4"/>
      <c r="L964" s="4"/>
      <c r="M964" s="4"/>
      <c r="N964" s="4"/>
      <c r="O964" s="4"/>
      <c r="P964" s="4"/>
      <c r="Q964" s="4"/>
      <c r="R964" s="4"/>
      <c r="S964" s="4"/>
      <c r="T964" s="4"/>
      <c r="U964" s="4"/>
      <c r="V964" s="4"/>
      <c r="W964" s="4"/>
      <c r="X964" s="4"/>
      <c r="Y964" s="4"/>
    </row>
    <row r="965">
      <c r="A965" s="1"/>
      <c r="B965" s="4"/>
      <c r="C965" s="4"/>
      <c r="D965" s="4"/>
      <c r="E965" s="6"/>
      <c r="F965" s="7"/>
      <c r="G965" s="4"/>
      <c r="H965" s="4"/>
      <c r="I965" s="4"/>
      <c r="J965" s="4"/>
      <c r="K965" s="4"/>
      <c r="L965" s="4"/>
      <c r="M965" s="4"/>
      <c r="N965" s="4"/>
      <c r="O965" s="4"/>
      <c r="P965" s="4"/>
      <c r="Q965" s="4"/>
      <c r="R965" s="4"/>
      <c r="S965" s="4"/>
      <c r="T965" s="4"/>
      <c r="U965" s="4"/>
      <c r="V965" s="4"/>
      <c r="W965" s="4"/>
      <c r="X965" s="4"/>
      <c r="Y965" s="4"/>
    </row>
    <row r="966">
      <c r="A966" s="1"/>
      <c r="B966" s="4"/>
      <c r="C966" s="4"/>
      <c r="D966" s="4"/>
      <c r="E966" s="6"/>
      <c r="F966" s="7"/>
      <c r="G966" s="4"/>
      <c r="H966" s="4"/>
      <c r="I966" s="4"/>
      <c r="J966" s="4"/>
      <c r="K966" s="4"/>
      <c r="L966" s="4"/>
      <c r="M966" s="4"/>
      <c r="N966" s="4"/>
      <c r="O966" s="4"/>
      <c r="P966" s="4"/>
      <c r="Q966" s="4"/>
      <c r="R966" s="4"/>
      <c r="S966" s="4"/>
      <c r="T966" s="4"/>
      <c r="U966" s="4"/>
      <c r="V966" s="4"/>
      <c r="W966" s="4"/>
      <c r="X966" s="4"/>
      <c r="Y966" s="4"/>
    </row>
    <row r="967">
      <c r="A967" s="1"/>
      <c r="B967" s="4"/>
      <c r="C967" s="4"/>
      <c r="D967" s="4"/>
      <c r="E967" s="6"/>
      <c r="F967" s="7"/>
      <c r="G967" s="4"/>
      <c r="H967" s="4"/>
      <c r="I967" s="4"/>
      <c r="J967" s="4"/>
      <c r="K967" s="4"/>
      <c r="L967" s="4"/>
      <c r="M967" s="4"/>
      <c r="N967" s="4"/>
      <c r="O967" s="4"/>
      <c r="P967" s="4"/>
      <c r="Q967" s="4"/>
      <c r="R967" s="4"/>
      <c r="S967" s="4"/>
      <c r="T967" s="4"/>
      <c r="U967" s="4"/>
      <c r="V967" s="4"/>
      <c r="W967" s="4"/>
      <c r="X967" s="4"/>
      <c r="Y967" s="4"/>
    </row>
    <row r="968">
      <c r="A968" s="1"/>
      <c r="B968" s="4"/>
      <c r="C968" s="4"/>
      <c r="D968" s="4"/>
      <c r="E968" s="6"/>
      <c r="F968" s="7"/>
      <c r="G968" s="4"/>
      <c r="H968" s="4"/>
      <c r="I968" s="4"/>
      <c r="J968" s="4"/>
      <c r="K968" s="4"/>
      <c r="L968" s="4"/>
      <c r="M968" s="4"/>
      <c r="N968" s="4"/>
      <c r="O968" s="4"/>
      <c r="P968" s="4"/>
      <c r="Q968" s="4"/>
      <c r="R968" s="4"/>
      <c r="S968" s="4"/>
      <c r="T968" s="4"/>
      <c r="U968" s="4"/>
      <c r="V968" s="4"/>
      <c r="W968" s="4"/>
      <c r="X968" s="4"/>
      <c r="Y968" s="4"/>
    </row>
    <row r="969">
      <c r="A969" s="1"/>
      <c r="B969" s="4"/>
      <c r="C969" s="4"/>
      <c r="D969" s="4"/>
      <c r="E969" s="6"/>
      <c r="F969" s="7"/>
      <c r="G969" s="4"/>
      <c r="H969" s="4"/>
      <c r="I969" s="4"/>
      <c r="J969" s="4"/>
      <c r="K969" s="4"/>
      <c r="L969" s="4"/>
      <c r="M969" s="4"/>
      <c r="N969" s="4"/>
      <c r="O969" s="4"/>
      <c r="P969" s="4"/>
      <c r="Q969" s="4"/>
      <c r="R969" s="4"/>
      <c r="S969" s="4"/>
      <c r="T969" s="4"/>
      <c r="U969" s="4"/>
      <c r="V969" s="4"/>
      <c r="W969" s="4"/>
      <c r="X969" s="4"/>
      <c r="Y969" s="4"/>
    </row>
    <row r="970">
      <c r="A970" s="1"/>
      <c r="B970" s="4"/>
      <c r="C970" s="4"/>
      <c r="D970" s="4"/>
      <c r="E970" s="6"/>
      <c r="F970" s="7"/>
      <c r="G970" s="4"/>
      <c r="H970" s="4"/>
      <c r="I970" s="4"/>
      <c r="J970" s="4"/>
      <c r="K970" s="4"/>
      <c r="L970" s="4"/>
      <c r="M970" s="4"/>
      <c r="N970" s="4"/>
      <c r="O970" s="4"/>
      <c r="P970" s="4"/>
      <c r="Q970" s="4"/>
      <c r="R970" s="4"/>
      <c r="S970" s="4"/>
      <c r="T970" s="4"/>
      <c r="U970" s="4"/>
      <c r="V970" s="4"/>
      <c r="W970" s="4"/>
      <c r="X970" s="4"/>
      <c r="Y970" s="4"/>
    </row>
    <row r="971">
      <c r="A971" s="1"/>
      <c r="B971" s="4"/>
      <c r="C971" s="4"/>
      <c r="D971" s="4"/>
      <c r="E971" s="6"/>
      <c r="F971" s="7"/>
      <c r="G971" s="4"/>
      <c r="H971" s="4"/>
      <c r="I971" s="4"/>
      <c r="J971" s="4"/>
      <c r="K971" s="4"/>
      <c r="L971" s="4"/>
      <c r="M971" s="4"/>
      <c r="N971" s="4"/>
      <c r="O971" s="4"/>
      <c r="P971" s="4"/>
      <c r="Q971" s="4"/>
      <c r="R971" s="4"/>
      <c r="S971" s="4"/>
      <c r="T971" s="4"/>
      <c r="U971" s="4"/>
      <c r="V971" s="4"/>
      <c r="W971" s="4"/>
      <c r="X971" s="4"/>
      <c r="Y971" s="4"/>
    </row>
    <row r="972">
      <c r="A972" s="1"/>
      <c r="B972" s="4"/>
      <c r="C972" s="4"/>
      <c r="D972" s="4"/>
      <c r="E972" s="6"/>
      <c r="F972" s="7"/>
      <c r="G972" s="4"/>
      <c r="H972" s="4"/>
      <c r="I972" s="4"/>
      <c r="J972" s="4"/>
      <c r="K972" s="4"/>
      <c r="L972" s="4"/>
      <c r="M972" s="4"/>
      <c r="N972" s="4"/>
      <c r="O972" s="4"/>
      <c r="P972" s="4"/>
      <c r="Q972" s="4"/>
      <c r="R972" s="4"/>
      <c r="S972" s="4"/>
      <c r="T972" s="4"/>
      <c r="U972" s="4"/>
      <c r="V972" s="4"/>
      <c r="W972" s="4"/>
      <c r="X972" s="4"/>
      <c r="Y972" s="4"/>
    </row>
    <row r="973">
      <c r="A973" s="1"/>
      <c r="B973" s="4"/>
      <c r="C973" s="4"/>
      <c r="D973" s="4"/>
      <c r="E973" s="6"/>
      <c r="F973" s="7"/>
      <c r="G973" s="4"/>
      <c r="H973" s="4"/>
      <c r="I973" s="4"/>
      <c r="J973" s="4"/>
      <c r="K973" s="4"/>
      <c r="L973" s="4"/>
      <c r="M973" s="4"/>
      <c r="N973" s="4"/>
      <c r="O973" s="4"/>
      <c r="P973" s="4"/>
      <c r="Q973" s="4"/>
      <c r="R973" s="4"/>
      <c r="S973" s="4"/>
      <c r="T973" s="4"/>
      <c r="U973" s="4"/>
      <c r="V973" s="4"/>
      <c r="W973" s="4"/>
      <c r="X973" s="4"/>
      <c r="Y973" s="4"/>
    </row>
    <row r="974">
      <c r="A974" s="1"/>
      <c r="B974" s="4"/>
      <c r="C974" s="4"/>
      <c r="D974" s="4"/>
      <c r="E974" s="6"/>
      <c r="F974" s="7"/>
      <c r="G974" s="4"/>
      <c r="H974" s="4"/>
      <c r="I974" s="4"/>
      <c r="J974" s="4"/>
      <c r="K974" s="4"/>
      <c r="L974" s="4"/>
      <c r="M974" s="4"/>
      <c r="N974" s="4"/>
      <c r="O974" s="4"/>
      <c r="P974" s="4"/>
      <c r="Q974" s="4"/>
      <c r="R974" s="4"/>
      <c r="S974" s="4"/>
      <c r="T974" s="4"/>
      <c r="U974" s="4"/>
      <c r="V974" s="4"/>
      <c r="W974" s="4"/>
      <c r="X974" s="4"/>
      <c r="Y974" s="4"/>
    </row>
    <row r="975">
      <c r="A975" s="1"/>
      <c r="B975" s="4"/>
      <c r="C975" s="4"/>
      <c r="D975" s="4"/>
      <c r="E975" s="6"/>
      <c r="F975" s="7"/>
      <c r="G975" s="4"/>
      <c r="H975" s="4"/>
      <c r="I975" s="4"/>
      <c r="J975" s="4"/>
      <c r="K975" s="4"/>
      <c r="L975" s="4"/>
      <c r="M975" s="4"/>
      <c r="N975" s="4"/>
      <c r="O975" s="4"/>
      <c r="P975" s="4"/>
      <c r="Q975" s="4"/>
      <c r="R975" s="4"/>
      <c r="S975" s="4"/>
      <c r="T975" s="4"/>
      <c r="U975" s="4"/>
      <c r="V975" s="4"/>
      <c r="W975" s="4"/>
      <c r="X975" s="4"/>
      <c r="Y975" s="4"/>
    </row>
    <row r="976">
      <c r="A976" s="1"/>
      <c r="B976" s="4"/>
      <c r="C976" s="4"/>
      <c r="D976" s="4"/>
      <c r="E976" s="6"/>
      <c r="F976" s="7"/>
      <c r="G976" s="4"/>
      <c r="H976" s="4"/>
      <c r="I976" s="4"/>
      <c r="J976" s="4"/>
      <c r="K976" s="4"/>
      <c r="L976" s="4"/>
      <c r="M976" s="4"/>
      <c r="N976" s="4"/>
      <c r="O976" s="4"/>
      <c r="P976" s="4"/>
      <c r="Q976" s="4"/>
      <c r="R976" s="4"/>
      <c r="S976" s="4"/>
      <c r="T976" s="4"/>
      <c r="U976" s="4"/>
      <c r="V976" s="4"/>
      <c r="W976" s="4"/>
      <c r="X976" s="4"/>
      <c r="Y976" s="4"/>
    </row>
    <row r="977">
      <c r="A977" s="1"/>
      <c r="B977" s="4"/>
      <c r="C977" s="4"/>
      <c r="D977" s="4"/>
      <c r="E977" s="6"/>
      <c r="F977" s="7"/>
      <c r="G977" s="4"/>
      <c r="H977" s="4"/>
      <c r="I977" s="4"/>
      <c r="J977" s="4"/>
      <c r="K977" s="4"/>
      <c r="L977" s="4"/>
      <c r="M977" s="4"/>
      <c r="N977" s="4"/>
      <c r="O977" s="4"/>
      <c r="P977" s="4"/>
      <c r="Q977" s="4"/>
      <c r="R977" s="4"/>
      <c r="S977" s="4"/>
      <c r="T977" s="4"/>
      <c r="U977" s="4"/>
      <c r="V977" s="4"/>
      <c r="W977" s="4"/>
      <c r="X977" s="4"/>
      <c r="Y977" s="4"/>
    </row>
    <row r="978">
      <c r="A978" s="1"/>
      <c r="B978" s="4"/>
      <c r="C978" s="4"/>
      <c r="D978" s="4"/>
      <c r="E978" s="6"/>
      <c r="F978" s="7"/>
      <c r="G978" s="4"/>
      <c r="H978" s="4"/>
      <c r="I978" s="4"/>
      <c r="J978" s="4"/>
      <c r="K978" s="4"/>
      <c r="L978" s="4"/>
      <c r="M978" s="4"/>
      <c r="N978" s="4"/>
      <c r="O978" s="4"/>
      <c r="P978" s="4"/>
      <c r="Q978" s="4"/>
      <c r="R978" s="4"/>
      <c r="S978" s="4"/>
      <c r="T978" s="4"/>
      <c r="U978" s="4"/>
      <c r="V978" s="4"/>
      <c r="W978" s="4"/>
      <c r="X978" s="4"/>
      <c r="Y978" s="4"/>
    </row>
    <row r="979">
      <c r="A979" s="1"/>
      <c r="B979" s="4"/>
      <c r="C979" s="4"/>
      <c r="D979" s="4"/>
      <c r="E979" s="6"/>
      <c r="F979" s="7"/>
      <c r="G979" s="4"/>
      <c r="H979" s="4"/>
      <c r="I979" s="4"/>
      <c r="J979" s="4"/>
      <c r="K979" s="4"/>
      <c r="L979" s="4"/>
      <c r="M979" s="4"/>
      <c r="N979" s="4"/>
      <c r="O979" s="4"/>
      <c r="P979" s="4"/>
      <c r="Q979" s="4"/>
      <c r="R979" s="4"/>
      <c r="S979" s="4"/>
      <c r="T979" s="4"/>
      <c r="U979" s="4"/>
      <c r="V979" s="4"/>
      <c r="W979" s="4"/>
      <c r="X979" s="4"/>
      <c r="Y979" s="4"/>
    </row>
    <row r="980">
      <c r="A980" s="1"/>
      <c r="B980" s="4"/>
      <c r="C980" s="4"/>
      <c r="D980" s="4"/>
      <c r="E980" s="6"/>
      <c r="F980" s="7"/>
      <c r="G980" s="4"/>
      <c r="H980" s="4"/>
      <c r="I980" s="4"/>
      <c r="J980" s="4"/>
      <c r="K980" s="4"/>
      <c r="L980" s="4"/>
      <c r="M980" s="4"/>
      <c r="N980" s="4"/>
      <c r="O980" s="4"/>
      <c r="P980" s="4"/>
      <c r="Q980" s="4"/>
      <c r="R980" s="4"/>
      <c r="S980" s="4"/>
      <c r="T980" s="4"/>
      <c r="U980" s="4"/>
      <c r="V980" s="4"/>
      <c r="W980" s="4"/>
      <c r="X980" s="4"/>
      <c r="Y980" s="4"/>
    </row>
    <row r="981">
      <c r="A981" s="1"/>
      <c r="B981" s="4"/>
      <c r="C981" s="4"/>
      <c r="D981" s="4"/>
      <c r="E981" s="6"/>
      <c r="F981" s="7"/>
      <c r="G981" s="4"/>
      <c r="H981" s="4"/>
      <c r="I981" s="4"/>
      <c r="J981" s="4"/>
      <c r="K981" s="4"/>
      <c r="L981" s="4"/>
      <c r="M981" s="4"/>
      <c r="N981" s="4"/>
      <c r="O981" s="4"/>
      <c r="P981" s="4"/>
      <c r="Q981" s="4"/>
      <c r="R981" s="4"/>
      <c r="S981" s="4"/>
      <c r="T981" s="4"/>
      <c r="U981" s="4"/>
      <c r="V981" s="4"/>
      <c r="W981" s="4"/>
      <c r="X981" s="4"/>
      <c r="Y981" s="4"/>
    </row>
    <row r="982">
      <c r="A982" s="1"/>
      <c r="B982" s="4"/>
      <c r="C982" s="4"/>
      <c r="D982" s="4"/>
      <c r="E982" s="6"/>
      <c r="F982" s="7"/>
      <c r="G982" s="4"/>
      <c r="H982" s="4"/>
      <c r="I982" s="4"/>
      <c r="J982" s="4"/>
      <c r="K982" s="4"/>
      <c r="L982" s="4"/>
      <c r="M982" s="4"/>
      <c r="N982" s="4"/>
      <c r="O982" s="4"/>
      <c r="P982" s="4"/>
      <c r="Q982" s="4"/>
      <c r="R982" s="4"/>
      <c r="S982" s="4"/>
      <c r="T982" s="4"/>
      <c r="U982" s="4"/>
      <c r="V982" s="4"/>
      <c r="W982" s="4"/>
      <c r="X982" s="4"/>
      <c r="Y982" s="4"/>
    </row>
    <row r="983">
      <c r="A983" s="1"/>
      <c r="B983" s="4"/>
      <c r="C983" s="4"/>
      <c r="D983" s="4"/>
      <c r="E983" s="6"/>
      <c r="F983" s="7"/>
      <c r="G983" s="4"/>
      <c r="H983" s="4"/>
      <c r="I983" s="4"/>
      <c r="J983" s="4"/>
      <c r="K983" s="4"/>
      <c r="L983" s="4"/>
      <c r="M983" s="4"/>
      <c r="N983" s="4"/>
      <c r="O983" s="4"/>
      <c r="P983" s="4"/>
      <c r="Q983" s="4"/>
      <c r="R983" s="4"/>
      <c r="S983" s="4"/>
      <c r="T983" s="4"/>
      <c r="U983" s="4"/>
      <c r="V983" s="4"/>
      <c r="W983" s="4"/>
      <c r="X983" s="4"/>
      <c r="Y983" s="4"/>
    </row>
    <row r="984">
      <c r="A984" s="1"/>
      <c r="B984" s="4"/>
      <c r="C984" s="4"/>
      <c r="D984" s="4"/>
      <c r="E984" s="6"/>
      <c r="F984" s="7"/>
      <c r="G984" s="4"/>
      <c r="H984" s="4"/>
      <c r="I984" s="4"/>
      <c r="J984" s="4"/>
      <c r="K984" s="4"/>
      <c r="L984" s="4"/>
      <c r="M984" s="4"/>
      <c r="N984" s="4"/>
      <c r="O984" s="4"/>
      <c r="P984" s="4"/>
      <c r="Q984" s="4"/>
      <c r="R984" s="4"/>
      <c r="S984" s="4"/>
      <c r="T984" s="4"/>
      <c r="U984" s="4"/>
      <c r="V984" s="4"/>
      <c r="W984" s="4"/>
      <c r="X984" s="4"/>
      <c r="Y984" s="4"/>
    </row>
    <row r="985">
      <c r="A985" s="1"/>
      <c r="B985" s="4"/>
      <c r="C985" s="4"/>
      <c r="D985" s="4"/>
      <c r="E985" s="6"/>
      <c r="F985" s="7"/>
      <c r="G985" s="4"/>
      <c r="H985" s="4"/>
      <c r="I985" s="4"/>
      <c r="J985" s="4"/>
      <c r="K985" s="4"/>
      <c r="L985" s="4"/>
      <c r="M985" s="4"/>
      <c r="N985" s="4"/>
      <c r="O985" s="4"/>
      <c r="P985" s="4"/>
      <c r="Q985" s="4"/>
      <c r="R985" s="4"/>
      <c r="S985" s="4"/>
      <c r="T985" s="4"/>
      <c r="U985" s="4"/>
      <c r="V985" s="4"/>
      <c r="W985" s="4"/>
      <c r="X985" s="4"/>
      <c r="Y985" s="4"/>
    </row>
    <row r="986">
      <c r="A986" s="1"/>
      <c r="B986" s="4"/>
      <c r="C986" s="4"/>
      <c r="D986" s="4"/>
      <c r="E986" s="6"/>
      <c r="F986" s="7"/>
      <c r="G986" s="4"/>
      <c r="H986" s="4"/>
      <c r="I986" s="4"/>
      <c r="J986" s="4"/>
      <c r="K986" s="4"/>
      <c r="L986" s="4"/>
      <c r="M986" s="4"/>
      <c r="N986" s="4"/>
      <c r="O986" s="4"/>
      <c r="P986" s="4"/>
      <c r="Q986" s="4"/>
      <c r="R986" s="4"/>
      <c r="S986" s="4"/>
      <c r="T986" s="4"/>
      <c r="U986" s="4"/>
      <c r="V986" s="4"/>
      <c r="W986" s="4"/>
      <c r="X986" s="4"/>
      <c r="Y986" s="4"/>
    </row>
    <row r="987">
      <c r="A987" s="1"/>
      <c r="B987" s="4"/>
      <c r="C987" s="4"/>
      <c r="D987" s="4"/>
      <c r="E987" s="6"/>
      <c r="F987" s="7"/>
      <c r="G987" s="4"/>
      <c r="H987" s="4"/>
      <c r="I987" s="4"/>
      <c r="J987" s="4"/>
      <c r="K987" s="4"/>
      <c r="L987" s="4"/>
      <c r="M987" s="4"/>
      <c r="N987" s="4"/>
      <c r="O987" s="4"/>
      <c r="P987" s="4"/>
      <c r="Q987" s="4"/>
      <c r="R987" s="4"/>
      <c r="S987" s="4"/>
      <c r="T987" s="4"/>
      <c r="U987" s="4"/>
      <c r="V987" s="4"/>
      <c r="W987" s="4"/>
      <c r="X987" s="4"/>
      <c r="Y987" s="4"/>
    </row>
    <row r="988">
      <c r="A988" s="1"/>
      <c r="B988" s="4"/>
      <c r="C988" s="4"/>
      <c r="D988" s="4"/>
      <c r="E988" s="6"/>
      <c r="F988" s="7"/>
      <c r="G988" s="4"/>
      <c r="H988" s="4"/>
      <c r="I988" s="4"/>
      <c r="J988" s="4"/>
      <c r="K988" s="4"/>
      <c r="L988" s="4"/>
      <c r="M988" s="4"/>
      <c r="N988" s="4"/>
      <c r="O988" s="4"/>
      <c r="P988" s="4"/>
      <c r="Q988" s="4"/>
      <c r="R988" s="4"/>
      <c r="S988" s="4"/>
      <c r="T988" s="4"/>
      <c r="U988" s="4"/>
      <c r="V988" s="4"/>
      <c r="W988" s="4"/>
      <c r="X988" s="4"/>
      <c r="Y988" s="4"/>
    </row>
    <row r="989">
      <c r="A989" s="1"/>
      <c r="B989" s="4"/>
      <c r="C989" s="4"/>
      <c r="D989" s="4"/>
      <c r="E989" s="6"/>
      <c r="F989" s="7"/>
      <c r="G989" s="4"/>
      <c r="H989" s="4"/>
      <c r="I989" s="4"/>
      <c r="J989" s="4"/>
      <c r="K989" s="4"/>
      <c r="L989" s="4"/>
      <c r="M989" s="4"/>
      <c r="N989" s="4"/>
      <c r="O989" s="4"/>
      <c r="P989" s="4"/>
      <c r="Q989" s="4"/>
      <c r="R989" s="4"/>
      <c r="S989" s="4"/>
      <c r="T989" s="4"/>
      <c r="U989" s="4"/>
      <c r="V989" s="4"/>
      <c r="W989" s="4"/>
      <c r="X989" s="4"/>
      <c r="Y989" s="4"/>
    </row>
    <row r="990">
      <c r="A990" s="1"/>
      <c r="B990" s="4"/>
      <c r="C990" s="4"/>
      <c r="D990" s="4"/>
      <c r="E990" s="6"/>
      <c r="F990" s="7"/>
      <c r="G990" s="4"/>
      <c r="H990" s="4"/>
      <c r="I990" s="4"/>
      <c r="J990" s="4"/>
      <c r="K990" s="4"/>
      <c r="L990" s="4"/>
      <c r="M990" s="4"/>
      <c r="N990" s="4"/>
      <c r="O990" s="4"/>
      <c r="P990" s="4"/>
      <c r="Q990" s="4"/>
      <c r="R990" s="4"/>
      <c r="S990" s="4"/>
      <c r="T990" s="4"/>
      <c r="U990" s="4"/>
      <c r="V990" s="4"/>
      <c r="W990" s="4"/>
      <c r="X990" s="4"/>
      <c r="Y990" s="4"/>
    </row>
    <row r="991">
      <c r="A991" s="1"/>
      <c r="B991" s="4"/>
      <c r="C991" s="4"/>
      <c r="D991" s="4"/>
      <c r="E991" s="6"/>
      <c r="F991" s="7"/>
      <c r="G991" s="4"/>
      <c r="H991" s="4"/>
      <c r="I991" s="4"/>
      <c r="J991" s="4"/>
      <c r="K991" s="4"/>
      <c r="L991" s="4"/>
      <c r="M991" s="4"/>
      <c r="N991" s="4"/>
      <c r="O991" s="4"/>
      <c r="P991" s="4"/>
      <c r="Q991" s="4"/>
      <c r="R991" s="4"/>
      <c r="S991" s="4"/>
      <c r="T991" s="4"/>
      <c r="U991" s="4"/>
      <c r="V991" s="4"/>
      <c r="W991" s="4"/>
      <c r="X991" s="4"/>
      <c r="Y991" s="4"/>
    </row>
    <row r="992">
      <c r="A992" s="1"/>
      <c r="B992" s="4"/>
      <c r="C992" s="4"/>
      <c r="D992" s="4"/>
      <c r="E992" s="6"/>
      <c r="F992" s="7"/>
      <c r="G992" s="4"/>
      <c r="H992" s="4"/>
      <c r="I992" s="4"/>
      <c r="J992" s="4"/>
      <c r="K992" s="4"/>
      <c r="L992" s="4"/>
      <c r="M992" s="4"/>
      <c r="N992" s="4"/>
      <c r="O992" s="4"/>
      <c r="P992" s="4"/>
      <c r="Q992" s="4"/>
      <c r="R992" s="4"/>
      <c r="S992" s="4"/>
      <c r="T992" s="4"/>
      <c r="U992" s="4"/>
      <c r="V992" s="4"/>
      <c r="W992" s="4"/>
      <c r="X992" s="4"/>
      <c r="Y992" s="4"/>
    </row>
    <row r="993">
      <c r="A993" s="1"/>
      <c r="B993" s="4"/>
      <c r="C993" s="4"/>
      <c r="D993" s="4"/>
      <c r="E993" s="6"/>
      <c r="F993" s="7"/>
      <c r="G993" s="4"/>
      <c r="H993" s="4"/>
      <c r="I993" s="4"/>
      <c r="J993" s="4"/>
      <c r="K993" s="4"/>
      <c r="L993" s="4"/>
      <c r="M993" s="4"/>
      <c r="N993" s="4"/>
      <c r="O993" s="4"/>
      <c r="P993" s="4"/>
      <c r="Q993" s="4"/>
      <c r="R993" s="4"/>
      <c r="S993" s="4"/>
      <c r="T993" s="4"/>
      <c r="U993" s="4"/>
      <c r="V993" s="4"/>
      <c r="W993" s="4"/>
      <c r="X993" s="4"/>
      <c r="Y993" s="4"/>
    </row>
    <row r="994">
      <c r="A994" s="1"/>
      <c r="B994" s="4"/>
      <c r="C994" s="4"/>
      <c r="D994" s="4"/>
      <c r="E994" s="6"/>
      <c r="F994" s="7"/>
      <c r="G994" s="4"/>
      <c r="H994" s="4"/>
      <c r="I994" s="4"/>
      <c r="J994" s="4"/>
      <c r="K994" s="4"/>
      <c r="L994" s="4"/>
      <c r="M994" s="4"/>
      <c r="N994" s="4"/>
      <c r="O994" s="4"/>
      <c r="P994" s="4"/>
      <c r="Q994" s="4"/>
      <c r="R994" s="4"/>
      <c r="S994" s="4"/>
      <c r="T994" s="4"/>
      <c r="U994" s="4"/>
      <c r="V994" s="4"/>
      <c r="W994" s="4"/>
      <c r="X994" s="4"/>
      <c r="Y994" s="4"/>
    </row>
    <row r="995">
      <c r="A995" s="1"/>
      <c r="B995" s="4"/>
      <c r="C995" s="4"/>
      <c r="D995" s="4"/>
      <c r="E995" s="6"/>
      <c r="F995" s="7"/>
      <c r="G995" s="4"/>
      <c r="H995" s="4"/>
      <c r="I995" s="4"/>
      <c r="J995" s="4"/>
      <c r="K995" s="4"/>
      <c r="L995" s="4"/>
      <c r="M995" s="4"/>
      <c r="N995" s="4"/>
      <c r="O995" s="4"/>
      <c r="P995" s="4"/>
      <c r="Q995" s="4"/>
      <c r="R995" s="4"/>
      <c r="S995" s="4"/>
      <c r="T995" s="4"/>
      <c r="U995" s="4"/>
      <c r="V995" s="4"/>
      <c r="W995" s="4"/>
      <c r="X995" s="4"/>
      <c r="Y995" s="4"/>
    </row>
    <row r="996">
      <c r="A996" s="1"/>
      <c r="B996" s="4"/>
      <c r="C996" s="4"/>
      <c r="D996" s="4"/>
      <c r="E996" s="6"/>
      <c r="F996" s="7"/>
      <c r="G996" s="4"/>
      <c r="H996" s="4"/>
      <c r="I996" s="4"/>
      <c r="J996" s="4"/>
      <c r="K996" s="4"/>
      <c r="L996" s="4"/>
      <c r="M996" s="4"/>
      <c r="N996" s="4"/>
      <c r="O996" s="4"/>
      <c r="P996" s="4"/>
      <c r="Q996" s="4"/>
      <c r="R996" s="4"/>
      <c r="S996" s="4"/>
      <c r="T996" s="4"/>
      <c r="U996" s="4"/>
      <c r="V996" s="4"/>
      <c r="W996" s="4"/>
      <c r="X996" s="4"/>
      <c r="Y996" s="4"/>
    </row>
    <row r="997">
      <c r="A997" s="1"/>
      <c r="B997" s="4"/>
      <c r="C997" s="4"/>
      <c r="D997" s="4"/>
      <c r="E997" s="6"/>
      <c r="F997" s="7"/>
      <c r="G997" s="4"/>
      <c r="H997" s="4"/>
      <c r="I997" s="4"/>
      <c r="J997" s="4"/>
      <c r="K997" s="4"/>
      <c r="L997" s="4"/>
      <c r="M997" s="4"/>
      <c r="N997" s="4"/>
      <c r="O997" s="4"/>
      <c r="P997" s="4"/>
      <c r="Q997" s="4"/>
      <c r="R997" s="4"/>
      <c r="S997" s="4"/>
      <c r="T997" s="4"/>
      <c r="U997" s="4"/>
      <c r="V997" s="4"/>
      <c r="W997" s="4"/>
      <c r="X997" s="4"/>
      <c r="Y997" s="4"/>
    </row>
    <row r="998">
      <c r="A998" s="1"/>
      <c r="B998" s="4"/>
      <c r="C998" s="4"/>
      <c r="D998" s="4"/>
      <c r="E998" s="6"/>
      <c r="F998" s="7"/>
      <c r="G998" s="4"/>
      <c r="H998" s="4"/>
      <c r="I998" s="4"/>
      <c r="J998" s="4"/>
      <c r="K998" s="4"/>
      <c r="L998" s="4"/>
      <c r="M998" s="4"/>
      <c r="N998" s="4"/>
      <c r="O998" s="4"/>
      <c r="P998" s="4"/>
      <c r="Q998" s="4"/>
      <c r="R998" s="4"/>
      <c r="S998" s="4"/>
      <c r="T998" s="4"/>
      <c r="U998" s="4"/>
      <c r="V998" s="4"/>
      <c r="W998" s="4"/>
      <c r="X998" s="4"/>
      <c r="Y998" s="4"/>
    </row>
    <row r="999">
      <c r="A999" s="1"/>
      <c r="B999" s="4"/>
      <c r="C999" s="4"/>
      <c r="D999" s="4"/>
      <c r="E999" s="6"/>
      <c r="F999" s="7"/>
      <c r="G999" s="4"/>
      <c r="H999" s="4"/>
      <c r="I999" s="4"/>
      <c r="J999" s="4"/>
      <c r="K999" s="4"/>
      <c r="L999" s="4"/>
      <c r="M999" s="4"/>
      <c r="N999" s="4"/>
      <c r="O999" s="4"/>
      <c r="P999" s="4"/>
      <c r="Q999" s="4"/>
      <c r="R999" s="4"/>
      <c r="S999" s="4"/>
      <c r="T999" s="4"/>
      <c r="U999" s="4"/>
      <c r="V999" s="4"/>
      <c r="W999" s="4"/>
      <c r="X999" s="4"/>
      <c r="Y999" s="4"/>
    </row>
    <row r="1000">
      <c r="A1000" s="1"/>
      <c r="B1000" s="4"/>
      <c r="C1000" s="4"/>
      <c r="D1000" s="4"/>
      <c r="E1000" s="6"/>
      <c r="F1000" s="7"/>
      <c r="G1000" s="4"/>
      <c r="H1000" s="4"/>
      <c r="I1000" s="4"/>
      <c r="J1000" s="4"/>
      <c r="K1000" s="4"/>
      <c r="L1000" s="4"/>
      <c r="M1000" s="4"/>
      <c r="N1000" s="4"/>
      <c r="O1000" s="4"/>
      <c r="P1000" s="4"/>
      <c r="Q1000" s="4"/>
      <c r="R1000" s="4"/>
      <c r="S1000" s="4"/>
      <c r="T1000" s="4"/>
      <c r="U1000" s="4"/>
      <c r="V1000" s="4"/>
      <c r="W1000" s="4"/>
      <c r="X1000" s="4"/>
      <c r="Y1000" s="4"/>
    </row>
    <row r="1001">
      <c r="A1001" s="1"/>
      <c r="B1001" s="4"/>
      <c r="C1001" s="4"/>
      <c r="D1001" s="4"/>
      <c r="E1001" s="6"/>
      <c r="F1001" s="7"/>
      <c r="G1001" s="4"/>
      <c r="H1001" s="4"/>
      <c r="I1001" s="4"/>
      <c r="J1001" s="4"/>
      <c r="K1001" s="4"/>
      <c r="L1001" s="4"/>
      <c r="M1001" s="4"/>
      <c r="N1001" s="4"/>
      <c r="O1001" s="4"/>
      <c r="P1001" s="4"/>
      <c r="Q1001" s="4"/>
      <c r="R1001" s="4"/>
      <c r="S1001" s="4"/>
      <c r="T1001" s="4"/>
      <c r="U1001" s="4"/>
      <c r="V1001" s="4"/>
      <c r="W1001" s="4"/>
      <c r="X1001" s="4"/>
      <c r="Y1001" s="4"/>
    </row>
    <row r="1002">
      <c r="A1002" s="1"/>
      <c r="B1002" s="4"/>
      <c r="C1002" s="4"/>
      <c r="D1002" s="4"/>
      <c r="E1002" s="6"/>
      <c r="F1002" s="7"/>
      <c r="G1002" s="4"/>
      <c r="H1002" s="4"/>
      <c r="I1002" s="4"/>
      <c r="J1002" s="4"/>
      <c r="K1002" s="4"/>
      <c r="L1002" s="4"/>
      <c r="M1002" s="4"/>
      <c r="N1002" s="4"/>
      <c r="O1002" s="4"/>
      <c r="P1002" s="4"/>
      <c r="Q1002" s="4"/>
      <c r="R1002" s="4"/>
      <c r="S1002" s="4"/>
      <c r="T1002" s="4"/>
      <c r="U1002" s="4"/>
      <c r="V1002" s="4"/>
      <c r="W1002" s="4"/>
      <c r="X1002" s="4"/>
      <c r="Y1002" s="4"/>
    </row>
    <row r="1003">
      <c r="A1003" s="1"/>
      <c r="B1003" s="4"/>
      <c r="C1003" s="4"/>
      <c r="D1003" s="4"/>
      <c r="E1003" s="6"/>
      <c r="F1003" s="7"/>
      <c r="G1003" s="4"/>
      <c r="H1003" s="4"/>
      <c r="I1003" s="4"/>
      <c r="J1003" s="4"/>
      <c r="K1003" s="4"/>
      <c r="L1003" s="4"/>
      <c r="M1003" s="4"/>
      <c r="N1003" s="4"/>
      <c r="O1003" s="4"/>
      <c r="P1003" s="4"/>
      <c r="Q1003" s="4"/>
      <c r="R1003" s="4"/>
      <c r="S1003" s="4"/>
      <c r="T1003" s="4"/>
      <c r="U1003" s="4"/>
      <c r="V1003" s="4"/>
      <c r="W1003" s="4"/>
      <c r="X1003" s="4"/>
      <c r="Y1003" s="4"/>
    </row>
    <row r="1004">
      <c r="A1004" s="1"/>
      <c r="B1004" s="4"/>
      <c r="C1004" s="4"/>
      <c r="D1004" s="4"/>
      <c r="E1004" s="6"/>
      <c r="F1004" s="7"/>
      <c r="G1004" s="4"/>
      <c r="H1004" s="4"/>
      <c r="I1004" s="4"/>
      <c r="J1004" s="4"/>
      <c r="K1004" s="4"/>
      <c r="L1004" s="4"/>
      <c r="M1004" s="4"/>
      <c r="N1004" s="4"/>
      <c r="O1004" s="4"/>
      <c r="P1004" s="4"/>
      <c r="Q1004" s="4"/>
      <c r="R1004" s="4"/>
      <c r="S1004" s="4"/>
      <c r="T1004" s="4"/>
      <c r="U1004" s="4"/>
      <c r="V1004" s="4"/>
      <c r="W1004" s="4"/>
      <c r="X1004" s="4"/>
      <c r="Y1004" s="4"/>
    </row>
    <row r="1005">
      <c r="A1005" s="1"/>
      <c r="B1005" s="4"/>
      <c r="C1005" s="4"/>
      <c r="D1005" s="4"/>
      <c r="E1005" s="6"/>
      <c r="F1005" s="7"/>
      <c r="G1005" s="4"/>
      <c r="H1005" s="4"/>
      <c r="I1005" s="4"/>
      <c r="J1005" s="4"/>
      <c r="K1005" s="4"/>
      <c r="L1005" s="4"/>
      <c r="M1005" s="4"/>
      <c r="N1005" s="4"/>
      <c r="O1005" s="4"/>
      <c r="P1005" s="4"/>
      <c r="Q1005" s="4"/>
      <c r="R1005" s="4"/>
      <c r="S1005" s="4"/>
      <c r="T1005" s="4"/>
      <c r="U1005" s="4"/>
      <c r="V1005" s="4"/>
      <c r="W1005" s="4"/>
      <c r="X1005" s="4"/>
      <c r="Y1005" s="4"/>
    </row>
    <row r="1006">
      <c r="A1006" s="1"/>
      <c r="B1006" s="4"/>
      <c r="C1006" s="4"/>
      <c r="D1006" s="4"/>
      <c r="E1006" s="6"/>
      <c r="F1006" s="7"/>
      <c r="G1006" s="4"/>
      <c r="H1006" s="4"/>
      <c r="I1006" s="4"/>
      <c r="J1006" s="4"/>
      <c r="K1006" s="4"/>
      <c r="L1006" s="4"/>
      <c r="M1006" s="4"/>
      <c r="N1006" s="4"/>
      <c r="O1006" s="4"/>
      <c r="P1006" s="4"/>
      <c r="Q1006" s="4"/>
      <c r="R1006" s="4"/>
      <c r="S1006" s="4"/>
      <c r="T1006" s="4"/>
      <c r="U1006" s="4"/>
      <c r="V1006" s="4"/>
      <c r="W1006" s="4"/>
      <c r="X1006" s="4"/>
      <c r="Y1006" s="4"/>
    </row>
    <row r="1007">
      <c r="A1007" s="1"/>
      <c r="B1007" s="4"/>
      <c r="C1007" s="4"/>
      <c r="D1007" s="4"/>
      <c r="E1007" s="6"/>
      <c r="F1007" s="7"/>
      <c r="G1007" s="4"/>
      <c r="H1007" s="4"/>
      <c r="I1007" s="4"/>
      <c r="J1007" s="4"/>
      <c r="K1007" s="4"/>
      <c r="L1007" s="4"/>
      <c r="M1007" s="4"/>
      <c r="N1007" s="4"/>
      <c r="O1007" s="4"/>
      <c r="P1007" s="4"/>
      <c r="Q1007" s="4"/>
      <c r="R1007" s="4"/>
      <c r="S1007" s="4"/>
      <c r="T1007" s="4"/>
      <c r="U1007" s="4"/>
      <c r="V1007" s="4"/>
      <c r="W1007" s="4"/>
      <c r="X1007" s="4"/>
      <c r="Y1007" s="4"/>
    </row>
    <row r="1008">
      <c r="A1008" s="1"/>
      <c r="B1008" s="4"/>
      <c r="C1008" s="4"/>
      <c r="D1008" s="4"/>
      <c r="E1008" s="6"/>
      <c r="F1008" s="7"/>
      <c r="G1008" s="4"/>
      <c r="H1008" s="4"/>
      <c r="I1008" s="4"/>
      <c r="J1008" s="4"/>
      <c r="K1008" s="4"/>
      <c r="L1008" s="4"/>
      <c r="M1008" s="4"/>
      <c r="N1008" s="4"/>
      <c r="O1008" s="4"/>
      <c r="P1008" s="4"/>
      <c r="Q1008" s="4"/>
      <c r="R1008" s="4"/>
      <c r="S1008" s="4"/>
      <c r="T1008" s="4"/>
      <c r="U1008" s="4"/>
      <c r="V1008" s="4"/>
      <c r="W1008" s="4"/>
      <c r="X1008" s="4"/>
      <c r="Y1008" s="4"/>
    </row>
    <row r="1009">
      <c r="A1009" s="1"/>
      <c r="B1009" s="4"/>
      <c r="C1009" s="4"/>
      <c r="D1009" s="4"/>
      <c r="E1009" s="6"/>
      <c r="F1009" s="7"/>
      <c r="G1009" s="4"/>
      <c r="H1009" s="4"/>
      <c r="I1009" s="4"/>
      <c r="J1009" s="4"/>
      <c r="K1009" s="4"/>
      <c r="L1009" s="4"/>
      <c r="M1009" s="4"/>
      <c r="N1009" s="4"/>
      <c r="O1009" s="4"/>
      <c r="P1009" s="4"/>
      <c r="Q1009" s="4"/>
      <c r="R1009" s="4"/>
      <c r="S1009" s="4"/>
      <c r="T1009" s="4"/>
      <c r="U1009" s="4"/>
      <c r="V1009" s="4"/>
      <c r="W1009" s="4"/>
      <c r="X1009" s="4"/>
      <c r="Y1009" s="4"/>
    </row>
    <row r="1010">
      <c r="A1010" s="1"/>
      <c r="B1010" s="4"/>
      <c r="C1010" s="4"/>
      <c r="D1010" s="4"/>
      <c r="E1010" s="6"/>
      <c r="F1010" s="7"/>
      <c r="G1010" s="4"/>
      <c r="H1010" s="4"/>
      <c r="I1010" s="4"/>
      <c r="J1010" s="4"/>
      <c r="K1010" s="4"/>
      <c r="L1010" s="4"/>
      <c r="M1010" s="4"/>
      <c r="N1010" s="4"/>
      <c r="O1010" s="4"/>
      <c r="P1010" s="4"/>
      <c r="Q1010" s="4"/>
      <c r="R1010" s="4"/>
      <c r="S1010" s="4"/>
      <c r="T1010" s="4"/>
      <c r="U1010" s="4"/>
      <c r="V1010" s="4"/>
      <c r="W1010" s="4"/>
      <c r="X1010" s="4"/>
      <c r="Y1010" s="4"/>
    </row>
    <row r="1011">
      <c r="A1011" s="1"/>
      <c r="B1011" s="4"/>
      <c r="C1011" s="4"/>
      <c r="D1011" s="4"/>
      <c r="E1011" s="6"/>
      <c r="F1011" s="7"/>
      <c r="G1011" s="4"/>
      <c r="H1011" s="4"/>
      <c r="I1011" s="4"/>
      <c r="J1011" s="4"/>
      <c r="K1011" s="4"/>
      <c r="L1011" s="4"/>
      <c r="M1011" s="4"/>
      <c r="N1011" s="4"/>
      <c r="O1011" s="4"/>
      <c r="P1011" s="4"/>
      <c r="Q1011" s="4"/>
      <c r="R1011" s="4"/>
      <c r="S1011" s="4"/>
      <c r="T1011" s="4"/>
      <c r="U1011" s="4"/>
      <c r="V1011" s="4"/>
      <c r="W1011" s="4"/>
      <c r="X1011" s="4"/>
      <c r="Y1011" s="4"/>
    </row>
    <row r="1012">
      <c r="A1012" s="1"/>
      <c r="B1012" s="4"/>
      <c r="C1012" s="4"/>
      <c r="D1012" s="4"/>
      <c r="E1012" s="6"/>
      <c r="F1012" s="7"/>
      <c r="G1012" s="4"/>
      <c r="H1012" s="4"/>
      <c r="I1012" s="4"/>
      <c r="J1012" s="4"/>
      <c r="K1012" s="4"/>
      <c r="L1012" s="4"/>
      <c r="M1012" s="4"/>
      <c r="N1012" s="4"/>
      <c r="O1012" s="4"/>
      <c r="P1012" s="4"/>
      <c r="Q1012" s="4"/>
      <c r="R1012" s="4"/>
      <c r="S1012" s="4"/>
      <c r="T1012" s="4"/>
      <c r="U1012" s="4"/>
      <c r="V1012" s="4"/>
      <c r="W1012" s="4"/>
      <c r="X1012" s="4"/>
      <c r="Y1012" s="4"/>
    </row>
  </sheetData>
  <mergeCells count="21">
    <mergeCell ref="B2:J3"/>
    <mergeCell ref="E6:H6"/>
    <mergeCell ref="E7:H7"/>
    <mergeCell ref="E8:H8"/>
    <mergeCell ref="D10:H10"/>
    <mergeCell ref="D20:H20"/>
    <mergeCell ref="D31:H31"/>
    <mergeCell ref="D47:H47"/>
    <mergeCell ref="D59:H59"/>
    <mergeCell ref="E60:H60"/>
    <mergeCell ref="D61:D65"/>
    <mergeCell ref="E61:H61"/>
    <mergeCell ref="D66:D70"/>
    <mergeCell ref="E66:H66"/>
    <mergeCell ref="D39:E39"/>
    <mergeCell ref="G40:H40"/>
    <mergeCell ref="E41:E43"/>
    <mergeCell ref="G41:H41"/>
    <mergeCell ref="G42:H42"/>
    <mergeCell ref="G43:H43"/>
    <mergeCell ref="G44:H44"/>
  </mergeCells>
  <dataValidations>
    <dataValidation type="list" allowBlank="1" showErrorMessage="1" sqref="E22:E27">
      <formula1>"Báo cáo - Chung,Output - Master file,Input - Xúc tiến đầu tư,Input - ĐTNN,Input - ĐTTN,Input - ĐTRNN,Input - BP tiếp nhận, KQ,Input - KKT/KCN"</formula1>
    </dataValidation>
    <dataValidation type="list" allowBlank="1" showErrorMessage="1" sqref="E33:E35">
      <formula1>"Chung,KKT/KCN,Cá nhân hóa hỗ trợ NDT,Quản lý chung,Quản lý XTD"</formula1>
    </dataValidation>
    <dataValidation type="list" allowBlank="1" showErrorMessage="1" sqref="F49:F57">
      <formula1>"BA Lead - offshore,BA offshore,BA onsite"</formula1>
    </dataValidation>
    <dataValidation type="list" allowBlank="1" showErrorMessage="1" sqref="E12:E18">
      <formula1>"Chung,Báo cáo,Mobile"</formula1>
    </dataValidation>
    <dataValidation type="list" allowBlank="1" showErrorMessage="1" sqref="H50:H57">
      <formula1>"Báo cáo,Mobile"</formula1>
    </dataValidation>
  </dataValidations>
  <hyperlinks>
    <hyperlink r:id="rId4" location="heading=h.v9y2y26tw9sr" ref="G12"/>
    <hyperlink r:id="rId5" ref="G13"/>
    <hyperlink r:id="rId6" location="heading=h.xvgj9g43admm" ref="G14"/>
    <hyperlink r:id="rId7" ref="G15"/>
    <hyperlink r:id="rId8" ref="G17"/>
    <hyperlink r:id="rId9" ref="G18"/>
    <hyperlink r:id="rId10" ref="G22"/>
    <hyperlink r:id="rId11" ref="G23"/>
    <hyperlink r:id="rId12" ref="G24"/>
    <hyperlink r:id="rId13" ref="G25"/>
    <hyperlink r:id="rId14" ref="G26"/>
    <hyperlink r:id="rId15" ref="G27"/>
    <hyperlink r:id="rId16" ref="G33"/>
    <hyperlink r:id="rId17" ref="G34"/>
    <hyperlink r:id="rId18" ref="G35"/>
    <hyperlink r:id="rId19" ref="G44"/>
    <hyperlink r:id="rId20" ref="E49"/>
    <hyperlink r:id="rId21" ref="E50"/>
    <hyperlink r:id="rId22" ref="E51"/>
    <hyperlink r:id="rId23" ref="E52"/>
    <hyperlink r:id="rId24" ref="E53"/>
    <hyperlink r:id="rId25" ref="E54"/>
    <hyperlink r:id="rId26" ref="E55"/>
    <hyperlink r:id="rId27" ref="E56"/>
    <hyperlink r:id="rId28" ref="E57"/>
    <hyperlink r:id="rId29" ref="F64"/>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4.5"/>
    <col customWidth="1" min="3" max="5" width="26.63"/>
    <col customWidth="1" min="8" max="12" width="22.63"/>
    <col customWidth="1" min="15" max="19" width="22.5"/>
    <col customWidth="1" min="22" max="26" width="21.0"/>
    <col customWidth="1" min="29" max="33" width="22.38"/>
    <col customWidth="1" min="36" max="40" width="21.63"/>
    <col customWidth="1" min="43" max="47" width="22.25"/>
    <col customWidth="1" min="50" max="54" width="22.75"/>
    <col customWidth="1" min="57" max="61" width="22.75"/>
  </cols>
  <sheetData>
    <row r="1">
      <c r="A1" s="91" t="s">
        <v>69</v>
      </c>
      <c r="B1" s="92">
        <v>46119.0</v>
      </c>
      <c r="C1" s="92">
        <v>46120.0</v>
      </c>
      <c r="D1" s="92">
        <v>46121.0</v>
      </c>
      <c r="E1" s="92">
        <v>46122.0</v>
      </c>
      <c r="F1" s="92">
        <v>46123.0</v>
      </c>
      <c r="G1" s="92">
        <v>46124.0</v>
      </c>
      <c r="H1" s="92">
        <v>46125.0</v>
      </c>
      <c r="I1" s="92">
        <v>46126.0</v>
      </c>
      <c r="J1" s="92">
        <v>46127.0</v>
      </c>
      <c r="K1" s="92">
        <v>46128.0</v>
      </c>
      <c r="L1" s="92">
        <v>46129.0</v>
      </c>
      <c r="M1" s="92">
        <v>46130.0</v>
      </c>
      <c r="N1" s="92">
        <v>46131.0</v>
      </c>
      <c r="O1" s="92">
        <v>46132.0</v>
      </c>
      <c r="P1" s="92">
        <v>46133.0</v>
      </c>
      <c r="Q1" s="92">
        <v>46134.0</v>
      </c>
      <c r="R1" s="92">
        <v>46135.0</v>
      </c>
      <c r="S1" s="92">
        <v>46136.0</v>
      </c>
      <c r="T1" s="92">
        <v>46137.0</v>
      </c>
      <c r="U1" s="92">
        <v>46138.0</v>
      </c>
      <c r="V1" s="92">
        <v>46139.0</v>
      </c>
      <c r="W1" s="92">
        <v>46140.0</v>
      </c>
      <c r="X1" s="92">
        <v>46141.0</v>
      </c>
      <c r="Y1" s="92">
        <v>46142.0</v>
      </c>
      <c r="Z1" s="92">
        <v>46143.0</v>
      </c>
      <c r="AA1" s="92">
        <v>46144.0</v>
      </c>
      <c r="AB1" s="92">
        <v>46145.0</v>
      </c>
      <c r="AC1" s="92">
        <v>46146.0</v>
      </c>
      <c r="AD1" s="92">
        <v>46147.0</v>
      </c>
      <c r="AE1" s="92">
        <v>46148.0</v>
      </c>
      <c r="AF1" s="92">
        <v>46149.0</v>
      </c>
      <c r="AG1" s="92">
        <v>46150.0</v>
      </c>
      <c r="AH1" s="92">
        <v>46151.0</v>
      </c>
      <c r="AI1" s="92">
        <v>46152.0</v>
      </c>
      <c r="AJ1" s="92">
        <v>46153.0</v>
      </c>
      <c r="AK1" s="92">
        <v>46154.0</v>
      </c>
      <c r="AL1" s="92">
        <v>46155.0</v>
      </c>
      <c r="AM1" s="92">
        <v>46156.0</v>
      </c>
      <c r="AN1" s="92">
        <v>46157.0</v>
      </c>
      <c r="AO1" s="92">
        <v>46158.0</v>
      </c>
      <c r="AP1" s="92">
        <v>46159.0</v>
      </c>
      <c r="AQ1" s="92">
        <v>46160.0</v>
      </c>
      <c r="AR1" s="92">
        <v>46161.0</v>
      </c>
      <c r="AS1" s="92">
        <v>46162.0</v>
      </c>
      <c r="AT1" s="92">
        <v>46163.0</v>
      </c>
      <c r="AU1" s="92">
        <v>46164.0</v>
      </c>
      <c r="AV1" s="92">
        <v>46165.0</v>
      </c>
      <c r="AW1" s="92">
        <v>46166.0</v>
      </c>
      <c r="AX1" s="92">
        <v>46167.0</v>
      </c>
      <c r="AY1" s="92">
        <v>46168.0</v>
      </c>
      <c r="AZ1" s="92">
        <v>46169.0</v>
      </c>
      <c r="BA1" s="92">
        <v>46170.0</v>
      </c>
      <c r="BB1" s="92">
        <v>46171.0</v>
      </c>
      <c r="BC1" s="92">
        <v>46172.0</v>
      </c>
      <c r="BD1" s="92">
        <v>46173.0</v>
      </c>
      <c r="BE1" s="92">
        <v>46174.0</v>
      </c>
      <c r="BF1" s="92">
        <v>46175.0</v>
      </c>
      <c r="BG1" s="92">
        <v>46176.0</v>
      </c>
      <c r="BH1" s="92">
        <v>46177.0</v>
      </c>
      <c r="BI1" s="92">
        <v>46178.0</v>
      </c>
      <c r="BJ1" s="92">
        <v>46179.0</v>
      </c>
      <c r="BK1" s="92">
        <v>46180.0</v>
      </c>
      <c r="BL1" s="92">
        <v>46181.0</v>
      </c>
      <c r="BM1" s="92">
        <v>46182.0</v>
      </c>
      <c r="BN1" s="92">
        <v>46183.0</v>
      </c>
      <c r="BO1" s="92">
        <v>46184.0</v>
      </c>
      <c r="BP1" s="92">
        <v>46185.0</v>
      </c>
      <c r="BQ1" s="92">
        <v>46186.0</v>
      </c>
      <c r="BR1" s="92">
        <v>46187.0</v>
      </c>
      <c r="BS1" s="92">
        <v>46188.0</v>
      </c>
      <c r="BT1" s="92">
        <v>46189.0</v>
      </c>
      <c r="BU1" s="92">
        <v>46190.0</v>
      </c>
      <c r="BV1" s="92">
        <v>46191.0</v>
      </c>
      <c r="BW1" s="92">
        <v>46192.0</v>
      </c>
      <c r="BX1" s="92">
        <v>46193.0</v>
      </c>
      <c r="BY1" s="92">
        <v>46194.0</v>
      </c>
      <c r="BZ1" s="92">
        <v>46195.0</v>
      </c>
      <c r="CA1" s="92">
        <v>46196.0</v>
      </c>
      <c r="CB1" s="92">
        <v>46197.0</v>
      </c>
      <c r="CC1" s="92">
        <v>46198.0</v>
      </c>
      <c r="CD1" s="92">
        <v>46199.0</v>
      </c>
      <c r="CE1" s="92">
        <v>46200.0</v>
      </c>
      <c r="CF1" s="92">
        <v>46201.0</v>
      </c>
      <c r="CG1" s="92">
        <v>46202.0</v>
      </c>
      <c r="CH1" s="92">
        <v>46203.0</v>
      </c>
      <c r="CI1" s="92">
        <v>46204.0</v>
      </c>
      <c r="CJ1" s="92">
        <v>46205.0</v>
      </c>
      <c r="CK1" s="92">
        <v>46206.0</v>
      </c>
      <c r="CL1" s="92">
        <v>46207.0</v>
      </c>
      <c r="CM1" s="92">
        <v>46208.0</v>
      </c>
      <c r="CN1" s="92">
        <v>46209.0</v>
      </c>
      <c r="CO1" s="92">
        <v>46210.0</v>
      </c>
      <c r="CP1" s="92">
        <v>46211.0</v>
      </c>
      <c r="CQ1" s="92">
        <v>46212.0</v>
      </c>
      <c r="CR1" s="92">
        <v>46213.0</v>
      </c>
      <c r="CS1" s="92">
        <v>46214.0</v>
      </c>
      <c r="CT1" s="92">
        <v>46215.0</v>
      </c>
      <c r="CU1" s="92">
        <v>46216.0</v>
      </c>
      <c r="CV1" s="92">
        <v>46217.0</v>
      </c>
      <c r="CW1" s="92">
        <v>46218.0</v>
      </c>
    </row>
    <row r="2">
      <c r="A2" s="93" t="s">
        <v>110</v>
      </c>
      <c r="B2" s="94" t="s">
        <v>111</v>
      </c>
      <c r="C2" s="94" t="s">
        <v>112</v>
      </c>
      <c r="D2" s="94" t="s">
        <v>113</v>
      </c>
      <c r="E2" s="94" t="s">
        <v>114</v>
      </c>
      <c r="F2" s="95" t="s">
        <v>115</v>
      </c>
      <c r="G2" s="95" t="s">
        <v>115</v>
      </c>
      <c r="H2" s="94" t="s">
        <v>116</v>
      </c>
      <c r="I2" s="94" t="s">
        <v>117</v>
      </c>
      <c r="J2" s="94" t="s">
        <v>118</v>
      </c>
      <c r="K2" s="94" t="s">
        <v>119</v>
      </c>
      <c r="L2" s="94" t="s">
        <v>120</v>
      </c>
      <c r="M2" s="95" t="s">
        <v>115</v>
      </c>
      <c r="N2" s="95" t="s">
        <v>115</v>
      </c>
      <c r="O2" s="94" t="s">
        <v>121</v>
      </c>
      <c r="P2" s="94" t="s">
        <v>122</v>
      </c>
      <c r="Q2" s="96" t="s">
        <v>123</v>
      </c>
      <c r="R2" s="96" t="s">
        <v>123</v>
      </c>
      <c r="S2" s="96" t="s">
        <v>123</v>
      </c>
      <c r="T2" s="95" t="s">
        <v>115</v>
      </c>
      <c r="U2" s="95" t="s">
        <v>115</v>
      </c>
      <c r="V2" s="96" t="s">
        <v>123</v>
      </c>
      <c r="W2" s="96" t="s">
        <v>123</v>
      </c>
      <c r="X2" s="96" t="s">
        <v>123</v>
      </c>
      <c r="Y2" s="96" t="s">
        <v>123</v>
      </c>
      <c r="Z2" s="96" t="s">
        <v>123</v>
      </c>
      <c r="AA2" s="95" t="s">
        <v>115</v>
      </c>
      <c r="AB2" s="95" t="s">
        <v>115</v>
      </c>
      <c r="AC2" s="96" t="s">
        <v>123</v>
      </c>
      <c r="AD2" s="96" t="s">
        <v>123</v>
      </c>
      <c r="AE2" s="96" t="s">
        <v>123</v>
      </c>
      <c r="AF2" s="96" t="s">
        <v>123</v>
      </c>
      <c r="AG2" s="96" t="s">
        <v>123</v>
      </c>
      <c r="AH2" s="95" t="s">
        <v>115</v>
      </c>
      <c r="AI2" s="95" t="s">
        <v>115</v>
      </c>
      <c r="AJ2" s="96" t="s">
        <v>123</v>
      </c>
      <c r="AK2" s="96" t="s">
        <v>123</v>
      </c>
      <c r="AL2" s="96" t="s">
        <v>123</v>
      </c>
      <c r="AM2" s="96" t="s">
        <v>123</v>
      </c>
      <c r="AN2" s="96" t="s">
        <v>123</v>
      </c>
      <c r="AO2" s="95" t="s">
        <v>115</v>
      </c>
      <c r="AP2" s="95" t="s">
        <v>115</v>
      </c>
      <c r="AQ2" s="96" t="s">
        <v>123</v>
      </c>
      <c r="AR2" s="96" t="s">
        <v>123</v>
      </c>
      <c r="AS2" s="96" t="s">
        <v>123</v>
      </c>
      <c r="AT2" s="96" t="s">
        <v>123</v>
      </c>
      <c r="AU2" s="96" t="s">
        <v>123</v>
      </c>
      <c r="AV2" s="95" t="s">
        <v>115</v>
      </c>
      <c r="AW2" s="95" t="s">
        <v>115</v>
      </c>
      <c r="AX2" s="96" t="s">
        <v>123</v>
      </c>
      <c r="AY2" s="96" t="s">
        <v>123</v>
      </c>
      <c r="AZ2" s="96" t="s">
        <v>123</v>
      </c>
      <c r="BA2" s="96" t="s">
        <v>123</v>
      </c>
      <c r="BB2" s="96" t="s">
        <v>123</v>
      </c>
      <c r="BC2" s="95" t="s">
        <v>115</v>
      </c>
      <c r="BD2" s="95" t="s">
        <v>115</v>
      </c>
      <c r="BE2" s="96" t="s">
        <v>123</v>
      </c>
      <c r="BF2" s="96" t="s">
        <v>123</v>
      </c>
      <c r="BG2" s="96" t="s">
        <v>123</v>
      </c>
      <c r="BH2" s="96" t="s">
        <v>123</v>
      </c>
      <c r="BI2" s="96" t="s">
        <v>123</v>
      </c>
      <c r="BJ2" s="95" t="s">
        <v>115</v>
      </c>
      <c r="BK2" s="95" t="s">
        <v>115</v>
      </c>
      <c r="BL2" s="97"/>
      <c r="BM2" s="97"/>
      <c r="BN2" s="97"/>
      <c r="BO2" s="97"/>
      <c r="BP2" s="97"/>
      <c r="BQ2" s="97"/>
      <c r="BR2" s="97"/>
      <c r="BS2" s="97"/>
      <c r="BT2" s="98"/>
      <c r="BU2" s="98"/>
      <c r="BV2" s="98"/>
      <c r="BW2" s="98"/>
      <c r="BX2" s="98"/>
      <c r="BY2" s="98"/>
      <c r="BZ2" s="98"/>
      <c r="CA2" s="98"/>
      <c r="CB2" s="98"/>
      <c r="CC2" s="98"/>
      <c r="CD2" s="98"/>
      <c r="CE2" s="98"/>
      <c r="CF2" s="98"/>
      <c r="CG2" s="98"/>
      <c r="CH2" s="98"/>
      <c r="CI2" s="98"/>
      <c r="CJ2" s="98"/>
      <c r="CK2" s="98"/>
      <c r="CL2" s="98"/>
      <c r="CM2" s="98"/>
      <c r="CN2" s="98"/>
      <c r="CO2" s="98"/>
      <c r="CP2" s="98"/>
      <c r="CQ2" s="98"/>
      <c r="CR2" s="98"/>
      <c r="CS2" s="98"/>
      <c r="CT2" s="98"/>
      <c r="CU2" s="98"/>
      <c r="CV2" s="98"/>
      <c r="CW2" s="98"/>
    </row>
    <row r="3">
      <c r="A3" s="99" t="s">
        <v>124</v>
      </c>
      <c r="B3" s="94" t="s">
        <v>125</v>
      </c>
      <c r="C3" s="100" t="s">
        <v>126</v>
      </c>
      <c r="D3" s="94" t="s">
        <v>127</v>
      </c>
      <c r="E3" s="94" t="s">
        <v>128</v>
      </c>
      <c r="F3" s="95" t="s">
        <v>115</v>
      </c>
      <c r="G3" s="95" t="s">
        <v>115</v>
      </c>
      <c r="H3" s="94" t="s">
        <v>129</v>
      </c>
      <c r="I3" s="94" t="s">
        <v>130</v>
      </c>
      <c r="J3" s="94" t="s">
        <v>131</v>
      </c>
      <c r="K3" s="94" t="s">
        <v>132</v>
      </c>
      <c r="L3" s="96" t="s">
        <v>123</v>
      </c>
      <c r="M3" s="95" t="s">
        <v>115</v>
      </c>
      <c r="N3" s="95" t="s">
        <v>115</v>
      </c>
      <c r="O3" s="94" t="s">
        <v>133</v>
      </c>
      <c r="P3" s="94" t="s">
        <v>134</v>
      </c>
      <c r="Q3" s="94" t="s">
        <v>135</v>
      </c>
      <c r="R3" s="94" t="s">
        <v>136</v>
      </c>
      <c r="S3" s="96" t="s">
        <v>137</v>
      </c>
      <c r="T3" s="95" t="s">
        <v>115</v>
      </c>
      <c r="U3" s="95" t="s">
        <v>115</v>
      </c>
      <c r="V3" s="96" t="s">
        <v>123</v>
      </c>
      <c r="W3" s="96" t="s">
        <v>123</v>
      </c>
      <c r="X3" s="96" t="s">
        <v>123</v>
      </c>
      <c r="Y3" s="96" t="s">
        <v>123</v>
      </c>
      <c r="Z3" s="96" t="s">
        <v>123</v>
      </c>
      <c r="AA3" s="95" t="s">
        <v>115</v>
      </c>
      <c r="AB3" s="95" t="s">
        <v>115</v>
      </c>
      <c r="AC3" s="96" t="s">
        <v>123</v>
      </c>
      <c r="AD3" s="96" t="s">
        <v>123</v>
      </c>
      <c r="AE3" s="96" t="s">
        <v>123</v>
      </c>
      <c r="AF3" s="96" t="s">
        <v>123</v>
      </c>
      <c r="AG3" s="96" t="s">
        <v>123</v>
      </c>
      <c r="AH3" s="95" t="s">
        <v>115</v>
      </c>
      <c r="AI3" s="95" t="s">
        <v>115</v>
      </c>
      <c r="AJ3" s="96" t="s">
        <v>123</v>
      </c>
      <c r="AK3" s="96" t="s">
        <v>123</v>
      </c>
      <c r="AL3" s="96" t="s">
        <v>123</v>
      </c>
      <c r="AM3" s="96" t="s">
        <v>123</v>
      </c>
      <c r="AN3" s="96" t="s">
        <v>123</v>
      </c>
      <c r="AO3" s="95" t="s">
        <v>115</v>
      </c>
      <c r="AP3" s="95" t="s">
        <v>115</v>
      </c>
      <c r="AQ3" s="96" t="s">
        <v>123</v>
      </c>
      <c r="AR3" s="96" t="s">
        <v>123</v>
      </c>
      <c r="AS3" s="96" t="s">
        <v>123</v>
      </c>
      <c r="AT3" s="96" t="s">
        <v>123</v>
      </c>
      <c r="AU3" s="96" t="s">
        <v>123</v>
      </c>
      <c r="AV3" s="95" t="s">
        <v>115</v>
      </c>
      <c r="AW3" s="95" t="s">
        <v>115</v>
      </c>
      <c r="AX3" s="96" t="s">
        <v>123</v>
      </c>
      <c r="AY3" s="96" t="s">
        <v>123</v>
      </c>
      <c r="AZ3" s="96" t="s">
        <v>123</v>
      </c>
      <c r="BA3" s="96" t="s">
        <v>123</v>
      </c>
      <c r="BB3" s="96" t="s">
        <v>123</v>
      </c>
      <c r="BC3" s="95" t="s">
        <v>115</v>
      </c>
      <c r="BD3" s="95" t="s">
        <v>115</v>
      </c>
      <c r="BE3" s="96" t="s">
        <v>123</v>
      </c>
      <c r="BF3" s="96" t="s">
        <v>123</v>
      </c>
      <c r="BG3" s="96" t="s">
        <v>123</v>
      </c>
      <c r="BH3" s="96" t="s">
        <v>123</v>
      </c>
      <c r="BI3" s="96" t="s">
        <v>123</v>
      </c>
      <c r="BJ3" s="95" t="s">
        <v>115</v>
      </c>
      <c r="BK3" s="95" t="s">
        <v>115</v>
      </c>
      <c r="BL3" s="97"/>
      <c r="BM3" s="97"/>
      <c r="BN3" s="97"/>
      <c r="BO3" s="97"/>
      <c r="BP3" s="97"/>
      <c r="BQ3" s="97"/>
      <c r="BR3" s="97"/>
      <c r="BS3" s="97"/>
      <c r="BT3" s="97"/>
      <c r="BU3" s="97"/>
      <c r="BV3" s="97"/>
      <c r="BW3" s="97"/>
      <c r="BX3" s="97"/>
      <c r="BY3" s="97"/>
      <c r="BZ3" s="97"/>
      <c r="CA3" s="97"/>
      <c r="CB3" s="97"/>
      <c r="CC3" s="97"/>
      <c r="CD3" s="97"/>
      <c r="CE3" s="97"/>
      <c r="CF3" s="97"/>
      <c r="CG3" s="97"/>
      <c r="CH3" s="97"/>
      <c r="CI3" s="97"/>
      <c r="CJ3" s="97"/>
      <c r="CK3" s="97"/>
      <c r="CL3" s="97"/>
      <c r="CM3" s="97"/>
      <c r="CN3" s="97"/>
      <c r="CO3" s="97"/>
      <c r="CP3" s="97"/>
      <c r="CQ3" s="97"/>
      <c r="CR3" s="97"/>
      <c r="CS3" s="97"/>
      <c r="CT3" s="97"/>
      <c r="CU3" s="97"/>
      <c r="CV3" s="97"/>
      <c r="CW3" s="97"/>
    </row>
    <row r="4">
      <c r="A4" s="99" t="s">
        <v>138</v>
      </c>
      <c r="B4" s="94" t="s">
        <v>139</v>
      </c>
      <c r="C4" s="94" t="s">
        <v>140</v>
      </c>
      <c r="D4" s="94" t="s">
        <v>141</v>
      </c>
      <c r="E4" s="94" t="s">
        <v>142</v>
      </c>
      <c r="F4" s="95" t="s">
        <v>115</v>
      </c>
      <c r="G4" s="95" t="s">
        <v>115</v>
      </c>
      <c r="H4" s="94" t="s">
        <v>143</v>
      </c>
      <c r="I4" s="94" t="s">
        <v>144</v>
      </c>
      <c r="J4" s="94" t="s">
        <v>145</v>
      </c>
      <c r="K4" s="94" t="s">
        <v>146</v>
      </c>
      <c r="L4" s="94" t="s">
        <v>147</v>
      </c>
      <c r="M4" s="95" t="s">
        <v>115</v>
      </c>
      <c r="N4" s="95" t="s">
        <v>115</v>
      </c>
      <c r="O4" s="94" t="s">
        <v>148</v>
      </c>
      <c r="P4" s="96" t="s">
        <v>123</v>
      </c>
      <c r="Q4" s="100" t="s">
        <v>149</v>
      </c>
      <c r="R4" s="96" t="s">
        <v>123</v>
      </c>
      <c r="S4" s="96" t="s">
        <v>123</v>
      </c>
      <c r="T4" s="95" t="s">
        <v>115</v>
      </c>
      <c r="U4" s="95" t="s">
        <v>115</v>
      </c>
      <c r="V4" s="96" t="s">
        <v>123</v>
      </c>
      <c r="W4" s="96" t="s">
        <v>123</v>
      </c>
      <c r="X4" s="96" t="s">
        <v>123</v>
      </c>
      <c r="Y4" s="96" t="s">
        <v>123</v>
      </c>
      <c r="Z4" s="96" t="s">
        <v>123</v>
      </c>
      <c r="AA4" s="95" t="s">
        <v>115</v>
      </c>
      <c r="AB4" s="95" t="s">
        <v>115</v>
      </c>
      <c r="AC4" s="96" t="s">
        <v>123</v>
      </c>
      <c r="AD4" s="96" t="s">
        <v>123</v>
      </c>
      <c r="AE4" s="96" t="s">
        <v>123</v>
      </c>
      <c r="AF4" s="96" t="s">
        <v>123</v>
      </c>
      <c r="AG4" s="96" t="s">
        <v>123</v>
      </c>
      <c r="AH4" s="95" t="s">
        <v>115</v>
      </c>
      <c r="AI4" s="95" t="s">
        <v>115</v>
      </c>
      <c r="AJ4" s="96" t="s">
        <v>123</v>
      </c>
      <c r="AK4" s="96" t="s">
        <v>123</v>
      </c>
      <c r="AL4" s="96" t="s">
        <v>123</v>
      </c>
      <c r="AM4" s="96" t="s">
        <v>123</v>
      </c>
      <c r="AN4" s="96" t="s">
        <v>123</v>
      </c>
      <c r="AO4" s="95" t="s">
        <v>115</v>
      </c>
      <c r="AP4" s="95" t="s">
        <v>115</v>
      </c>
      <c r="AQ4" s="96" t="s">
        <v>123</v>
      </c>
      <c r="AR4" s="96" t="s">
        <v>123</v>
      </c>
      <c r="AS4" s="96" t="s">
        <v>123</v>
      </c>
      <c r="AT4" s="96" t="s">
        <v>123</v>
      </c>
      <c r="AU4" s="96" t="s">
        <v>123</v>
      </c>
      <c r="AV4" s="95" t="s">
        <v>115</v>
      </c>
      <c r="AW4" s="95" t="s">
        <v>115</v>
      </c>
      <c r="AX4" s="96" t="s">
        <v>123</v>
      </c>
      <c r="AY4" s="96" t="s">
        <v>123</v>
      </c>
      <c r="AZ4" s="96" t="s">
        <v>123</v>
      </c>
      <c r="BA4" s="96" t="s">
        <v>123</v>
      </c>
      <c r="BB4" s="96" t="s">
        <v>123</v>
      </c>
      <c r="BC4" s="95" t="s">
        <v>115</v>
      </c>
      <c r="BD4" s="95" t="s">
        <v>115</v>
      </c>
      <c r="BE4" s="96" t="s">
        <v>123</v>
      </c>
      <c r="BF4" s="96" t="s">
        <v>123</v>
      </c>
      <c r="BG4" s="96" t="s">
        <v>123</v>
      </c>
      <c r="BH4" s="96" t="s">
        <v>123</v>
      </c>
      <c r="BI4" s="96" t="s">
        <v>123</v>
      </c>
      <c r="BJ4" s="95" t="s">
        <v>115</v>
      </c>
      <c r="BK4" s="95" t="s">
        <v>115</v>
      </c>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row>
    <row r="5">
      <c r="A5" s="99" t="s">
        <v>150</v>
      </c>
      <c r="B5" s="100" t="s">
        <v>151</v>
      </c>
      <c r="C5" s="94" t="s">
        <v>152</v>
      </c>
      <c r="D5" s="94" t="s">
        <v>153</v>
      </c>
      <c r="E5" s="94" t="s">
        <v>154</v>
      </c>
      <c r="F5" s="95" t="s">
        <v>115</v>
      </c>
      <c r="G5" s="95" t="s">
        <v>115</v>
      </c>
      <c r="H5" s="94" t="s">
        <v>155</v>
      </c>
      <c r="I5" s="100" t="s">
        <v>156</v>
      </c>
      <c r="J5" s="100" t="s">
        <v>157</v>
      </c>
      <c r="K5" s="96" t="s">
        <v>123</v>
      </c>
      <c r="L5" s="96" t="s">
        <v>123</v>
      </c>
      <c r="M5" s="95" t="s">
        <v>115</v>
      </c>
      <c r="N5" s="95" t="s">
        <v>115</v>
      </c>
      <c r="O5" s="96" t="s">
        <v>123</v>
      </c>
      <c r="P5" s="96" t="s">
        <v>123</v>
      </c>
      <c r="Q5" s="100" t="s">
        <v>158</v>
      </c>
      <c r="R5" s="100" t="s">
        <v>159</v>
      </c>
      <c r="S5" s="96" t="s">
        <v>123</v>
      </c>
      <c r="T5" s="95" t="s">
        <v>115</v>
      </c>
      <c r="U5" s="95" t="s">
        <v>115</v>
      </c>
      <c r="V5" s="96" t="s">
        <v>123</v>
      </c>
      <c r="W5" s="96" t="s">
        <v>123</v>
      </c>
      <c r="X5" s="96" t="s">
        <v>123</v>
      </c>
      <c r="Y5" s="96" t="s">
        <v>123</v>
      </c>
      <c r="Z5" s="96" t="s">
        <v>123</v>
      </c>
      <c r="AA5" s="95" t="s">
        <v>115</v>
      </c>
      <c r="AB5" s="95" t="s">
        <v>115</v>
      </c>
      <c r="AC5" s="96" t="s">
        <v>123</v>
      </c>
      <c r="AD5" s="96" t="s">
        <v>123</v>
      </c>
      <c r="AE5" s="96" t="s">
        <v>123</v>
      </c>
      <c r="AF5" s="96" t="s">
        <v>123</v>
      </c>
      <c r="AG5" s="96" t="s">
        <v>123</v>
      </c>
      <c r="AH5" s="95" t="s">
        <v>115</v>
      </c>
      <c r="AI5" s="95" t="s">
        <v>115</v>
      </c>
      <c r="AJ5" s="96" t="s">
        <v>123</v>
      </c>
      <c r="AK5" s="96" t="s">
        <v>123</v>
      </c>
      <c r="AL5" s="96" t="s">
        <v>123</v>
      </c>
      <c r="AM5" s="96" t="s">
        <v>123</v>
      </c>
      <c r="AN5" s="96" t="s">
        <v>123</v>
      </c>
      <c r="AO5" s="95" t="s">
        <v>115</v>
      </c>
      <c r="AP5" s="95" t="s">
        <v>115</v>
      </c>
      <c r="AQ5" s="96" t="s">
        <v>123</v>
      </c>
      <c r="AR5" s="96" t="s">
        <v>123</v>
      </c>
      <c r="AS5" s="96" t="s">
        <v>123</v>
      </c>
      <c r="AT5" s="96" t="s">
        <v>123</v>
      </c>
      <c r="AU5" s="96" t="s">
        <v>123</v>
      </c>
      <c r="AV5" s="95" t="s">
        <v>115</v>
      </c>
      <c r="AW5" s="95" t="s">
        <v>115</v>
      </c>
      <c r="AX5" s="96" t="s">
        <v>123</v>
      </c>
      <c r="AY5" s="96" t="s">
        <v>123</v>
      </c>
      <c r="AZ5" s="96" t="s">
        <v>123</v>
      </c>
      <c r="BA5" s="96" t="s">
        <v>123</v>
      </c>
      <c r="BB5" s="96" t="s">
        <v>123</v>
      </c>
      <c r="BC5" s="95" t="s">
        <v>115</v>
      </c>
      <c r="BD5" s="95" t="s">
        <v>115</v>
      </c>
      <c r="BE5" s="96" t="s">
        <v>123</v>
      </c>
      <c r="BF5" s="96" t="s">
        <v>123</v>
      </c>
      <c r="BG5" s="96" t="s">
        <v>123</v>
      </c>
      <c r="BH5" s="96" t="s">
        <v>123</v>
      </c>
      <c r="BI5" s="96" t="s">
        <v>123</v>
      </c>
      <c r="BJ5" s="95" t="s">
        <v>115</v>
      </c>
      <c r="BK5" s="95" t="s">
        <v>115</v>
      </c>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O5" s="97"/>
      <c r="CP5" s="97"/>
      <c r="CQ5" s="97"/>
      <c r="CR5" s="97"/>
      <c r="CS5" s="97"/>
      <c r="CT5" s="97"/>
      <c r="CU5" s="97"/>
      <c r="CV5" s="97"/>
      <c r="CW5" s="97"/>
    </row>
    <row r="6">
      <c r="A6" s="99" t="s">
        <v>160</v>
      </c>
      <c r="B6" s="94" t="s">
        <v>161</v>
      </c>
      <c r="C6" s="94" t="s">
        <v>161</v>
      </c>
      <c r="D6" s="100" t="s">
        <v>162</v>
      </c>
      <c r="E6" s="94" t="s">
        <v>163</v>
      </c>
      <c r="F6" s="95" t="s">
        <v>115</v>
      </c>
      <c r="G6" s="95" t="s">
        <v>115</v>
      </c>
      <c r="H6" s="94" t="s">
        <v>164</v>
      </c>
      <c r="I6" s="94" t="s">
        <v>164</v>
      </c>
      <c r="J6" s="94" t="s">
        <v>164</v>
      </c>
      <c r="K6" s="96" t="s">
        <v>123</v>
      </c>
      <c r="L6" s="96" t="s">
        <v>123</v>
      </c>
      <c r="M6" s="95" t="s">
        <v>115</v>
      </c>
      <c r="N6" s="95" t="s">
        <v>115</v>
      </c>
      <c r="O6" s="96" t="s">
        <v>123</v>
      </c>
      <c r="P6" s="96" t="s">
        <v>123</v>
      </c>
      <c r="Q6" s="96" t="s">
        <v>123</v>
      </c>
      <c r="R6" s="96" t="s">
        <v>123</v>
      </c>
      <c r="S6" s="96" t="s">
        <v>123</v>
      </c>
      <c r="T6" s="95" t="s">
        <v>115</v>
      </c>
      <c r="U6" s="95" t="s">
        <v>115</v>
      </c>
      <c r="V6" s="96" t="s">
        <v>123</v>
      </c>
      <c r="W6" s="96" t="s">
        <v>123</v>
      </c>
      <c r="X6" s="96" t="s">
        <v>123</v>
      </c>
      <c r="Y6" s="96" t="s">
        <v>123</v>
      </c>
      <c r="Z6" s="96" t="s">
        <v>123</v>
      </c>
      <c r="AA6" s="95" t="s">
        <v>115</v>
      </c>
      <c r="AB6" s="95" t="s">
        <v>115</v>
      </c>
      <c r="AC6" s="96" t="s">
        <v>123</v>
      </c>
      <c r="AD6" s="96" t="s">
        <v>123</v>
      </c>
      <c r="AE6" s="96" t="s">
        <v>123</v>
      </c>
      <c r="AF6" s="96" t="s">
        <v>123</v>
      </c>
      <c r="AG6" s="96" t="s">
        <v>123</v>
      </c>
      <c r="AH6" s="95" t="s">
        <v>115</v>
      </c>
      <c r="AI6" s="95" t="s">
        <v>115</v>
      </c>
      <c r="AJ6" s="96" t="s">
        <v>123</v>
      </c>
      <c r="AK6" s="96" t="s">
        <v>123</v>
      </c>
      <c r="AL6" s="96" t="s">
        <v>123</v>
      </c>
      <c r="AM6" s="96" t="s">
        <v>123</v>
      </c>
      <c r="AN6" s="96" t="s">
        <v>123</v>
      </c>
      <c r="AO6" s="95" t="s">
        <v>115</v>
      </c>
      <c r="AP6" s="95" t="s">
        <v>115</v>
      </c>
      <c r="AQ6" s="96" t="s">
        <v>123</v>
      </c>
      <c r="AR6" s="96" t="s">
        <v>123</v>
      </c>
      <c r="AS6" s="96" t="s">
        <v>123</v>
      </c>
      <c r="AT6" s="96" t="s">
        <v>123</v>
      </c>
      <c r="AU6" s="96" t="s">
        <v>123</v>
      </c>
      <c r="AV6" s="95" t="s">
        <v>115</v>
      </c>
      <c r="AW6" s="95" t="s">
        <v>115</v>
      </c>
      <c r="AX6" s="96" t="s">
        <v>123</v>
      </c>
      <c r="AY6" s="96" t="s">
        <v>123</v>
      </c>
      <c r="AZ6" s="96" t="s">
        <v>123</v>
      </c>
      <c r="BA6" s="96" t="s">
        <v>123</v>
      </c>
      <c r="BB6" s="96" t="s">
        <v>123</v>
      </c>
      <c r="BC6" s="95" t="s">
        <v>115</v>
      </c>
      <c r="BD6" s="95" t="s">
        <v>115</v>
      </c>
      <c r="BE6" s="96" t="s">
        <v>123</v>
      </c>
      <c r="BF6" s="96" t="s">
        <v>123</v>
      </c>
      <c r="BG6" s="96" t="s">
        <v>123</v>
      </c>
      <c r="BH6" s="96" t="s">
        <v>123</v>
      </c>
      <c r="BI6" s="96" t="s">
        <v>123</v>
      </c>
      <c r="BJ6" s="95" t="s">
        <v>115</v>
      </c>
      <c r="BK6" s="95" t="s">
        <v>115</v>
      </c>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O6" s="97"/>
      <c r="CP6" s="97"/>
      <c r="CQ6" s="97"/>
      <c r="CR6" s="97"/>
      <c r="CS6" s="97"/>
      <c r="CT6" s="97"/>
      <c r="CU6" s="97"/>
      <c r="CV6" s="97"/>
      <c r="CW6" s="97"/>
    </row>
    <row r="7">
      <c r="A7" s="99" t="s">
        <v>165</v>
      </c>
      <c r="B7" s="100" t="s">
        <v>166</v>
      </c>
      <c r="C7" s="100" t="s">
        <v>167</v>
      </c>
      <c r="D7" s="100" t="s">
        <v>168</v>
      </c>
      <c r="E7" s="100" t="s">
        <v>169</v>
      </c>
      <c r="F7" s="101" t="s">
        <v>115</v>
      </c>
      <c r="G7" s="102" t="s">
        <v>170</v>
      </c>
      <c r="H7" s="100" t="s">
        <v>171</v>
      </c>
      <c r="I7" s="100" t="s">
        <v>172</v>
      </c>
      <c r="J7" s="100" t="s">
        <v>173</v>
      </c>
      <c r="K7" s="100" t="s">
        <v>174</v>
      </c>
      <c r="L7" s="100" t="s">
        <v>175</v>
      </c>
      <c r="M7" s="101" t="s">
        <v>115</v>
      </c>
      <c r="N7" s="95" t="s">
        <v>115</v>
      </c>
      <c r="O7" s="96" t="s">
        <v>123</v>
      </c>
      <c r="P7" s="100" t="s">
        <v>176</v>
      </c>
      <c r="Q7" s="96" t="s">
        <v>123</v>
      </c>
      <c r="R7" s="100" t="s">
        <v>177</v>
      </c>
      <c r="S7" s="96" t="s">
        <v>178</v>
      </c>
      <c r="T7" s="101" t="s">
        <v>115</v>
      </c>
      <c r="U7" s="95" t="s">
        <v>115</v>
      </c>
      <c r="V7" s="96" t="s">
        <v>123</v>
      </c>
      <c r="W7" s="96" t="s">
        <v>123</v>
      </c>
      <c r="X7" s="96" t="s">
        <v>123</v>
      </c>
      <c r="Y7" s="96" t="s">
        <v>123</v>
      </c>
      <c r="Z7" s="96" t="s">
        <v>123</v>
      </c>
      <c r="AA7" s="101" t="s">
        <v>115</v>
      </c>
      <c r="AB7" s="95" t="s">
        <v>115</v>
      </c>
      <c r="AC7" s="96" t="s">
        <v>123</v>
      </c>
      <c r="AD7" s="96" t="s">
        <v>123</v>
      </c>
      <c r="AE7" s="96" t="s">
        <v>123</v>
      </c>
      <c r="AF7" s="96" t="s">
        <v>123</v>
      </c>
      <c r="AG7" s="96" t="s">
        <v>123</v>
      </c>
      <c r="AH7" s="101" t="s">
        <v>115</v>
      </c>
      <c r="AI7" s="95" t="s">
        <v>115</v>
      </c>
      <c r="AJ7" s="96" t="s">
        <v>123</v>
      </c>
      <c r="AK7" s="96" t="s">
        <v>123</v>
      </c>
      <c r="AL7" s="96" t="s">
        <v>123</v>
      </c>
      <c r="AM7" s="96" t="s">
        <v>123</v>
      </c>
      <c r="AN7" s="96" t="s">
        <v>123</v>
      </c>
      <c r="AO7" s="101" t="s">
        <v>115</v>
      </c>
      <c r="AP7" s="95" t="s">
        <v>115</v>
      </c>
      <c r="AQ7" s="96" t="s">
        <v>123</v>
      </c>
      <c r="AR7" s="96" t="s">
        <v>123</v>
      </c>
      <c r="AS7" s="96" t="s">
        <v>123</v>
      </c>
      <c r="AT7" s="96" t="s">
        <v>123</v>
      </c>
      <c r="AU7" s="96" t="s">
        <v>123</v>
      </c>
      <c r="AV7" s="101" t="s">
        <v>115</v>
      </c>
      <c r="AW7" s="95" t="s">
        <v>115</v>
      </c>
      <c r="AX7" s="96" t="s">
        <v>123</v>
      </c>
      <c r="AY7" s="96" t="s">
        <v>123</v>
      </c>
      <c r="AZ7" s="96" t="s">
        <v>123</v>
      </c>
      <c r="BA7" s="96" t="s">
        <v>123</v>
      </c>
      <c r="BB7" s="96" t="s">
        <v>123</v>
      </c>
      <c r="BC7" s="101" t="s">
        <v>115</v>
      </c>
      <c r="BD7" s="95" t="s">
        <v>115</v>
      </c>
      <c r="BE7" s="96" t="s">
        <v>123</v>
      </c>
      <c r="BF7" s="96" t="s">
        <v>123</v>
      </c>
      <c r="BG7" s="96" t="s">
        <v>123</v>
      </c>
      <c r="BH7" s="96" t="s">
        <v>123</v>
      </c>
      <c r="BI7" s="96" t="s">
        <v>123</v>
      </c>
      <c r="BJ7" s="101" t="s">
        <v>115</v>
      </c>
      <c r="BK7" s="95" t="s">
        <v>115</v>
      </c>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c r="CU7" s="98"/>
      <c r="CV7" s="98"/>
      <c r="CW7" s="98"/>
    </row>
    <row r="8">
      <c r="A8" s="99" t="s">
        <v>179</v>
      </c>
      <c r="B8" s="103" t="s">
        <v>123</v>
      </c>
      <c r="C8" s="103" t="s">
        <v>123</v>
      </c>
      <c r="D8" s="103" t="s">
        <v>123</v>
      </c>
      <c r="E8" s="103" t="s">
        <v>123</v>
      </c>
      <c r="F8" s="101" t="s">
        <v>115</v>
      </c>
      <c r="G8" s="101" t="s">
        <v>115</v>
      </c>
      <c r="H8" s="103" t="s">
        <v>180</v>
      </c>
      <c r="I8" s="103" t="s">
        <v>123</v>
      </c>
      <c r="J8" s="94" t="s">
        <v>181</v>
      </c>
      <c r="K8" s="94" t="s">
        <v>182</v>
      </c>
      <c r="L8" s="96" t="s">
        <v>183</v>
      </c>
      <c r="M8" s="101" t="s">
        <v>115</v>
      </c>
      <c r="N8" s="95" t="s">
        <v>115</v>
      </c>
      <c r="O8" s="94" t="s">
        <v>184</v>
      </c>
      <c r="P8" s="96" t="s">
        <v>123</v>
      </c>
      <c r="Q8" s="96" t="s">
        <v>123</v>
      </c>
      <c r="R8" s="96" t="s">
        <v>123</v>
      </c>
      <c r="S8" s="96" t="s">
        <v>123</v>
      </c>
      <c r="T8" s="101" t="s">
        <v>115</v>
      </c>
      <c r="U8" s="95" t="s">
        <v>115</v>
      </c>
      <c r="V8" s="96" t="s">
        <v>123</v>
      </c>
      <c r="W8" s="96" t="s">
        <v>123</v>
      </c>
      <c r="X8" s="96" t="s">
        <v>123</v>
      </c>
      <c r="Y8" s="96" t="s">
        <v>123</v>
      </c>
      <c r="Z8" s="96" t="s">
        <v>123</v>
      </c>
      <c r="AA8" s="101" t="s">
        <v>115</v>
      </c>
      <c r="AB8" s="95" t="s">
        <v>115</v>
      </c>
      <c r="AC8" s="96" t="s">
        <v>123</v>
      </c>
      <c r="AD8" s="96" t="s">
        <v>123</v>
      </c>
      <c r="AE8" s="96" t="s">
        <v>123</v>
      </c>
      <c r="AF8" s="96" t="s">
        <v>123</v>
      </c>
      <c r="AG8" s="96" t="s">
        <v>123</v>
      </c>
      <c r="AH8" s="101" t="s">
        <v>115</v>
      </c>
      <c r="AI8" s="95" t="s">
        <v>115</v>
      </c>
      <c r="AJ8" s="96" t="s">
        <v>123</v>
      </c>
      <c r="AK8" s="96" t="s">
        <v>123</v>
      </c>
      <c r="AL8" s="96" t="s">
        <v>123</v>
      </c>
      <c r="AM8" s="96" t="s">
        <v>123</v>
      </c>
      <c r="AN8" s="96" t="s">
        <v>123</v>
      </c>
      <c r="AO8" s="101" t="s">
        <v>115</v>
      </c>
      <c r="AP8" s="95" t="s">
        <v>115</v>
      </c>
      <c r="AQ8" s="96" t="s">
        <v>123</v>
      </c>
      <c r="AR8" s="96" t="s">
        <v>123</v>
      </c>
      <c r="AS8" s="96" t="s">
        <v>123</v>
      </c>
      <c r="AT8" s="96" t="s">
        <v>123</v>
      </c>
      <c r="AU8" s="96" t="s">
        <v>123</v>
      </c>
      <c r="AV8" s="101" t="s">
        <v>115</v>
      </c>
      <c r="AW8" s="95" t="s">
        <v>115</v>
      </c>
      <c r="AX8" s="96" t="s">
        <v>123</v>
      </c>
      <c r="AY8" s="96" t="s">
        <v>123</v>
      </c>
      <c r="AZ8" s="96" t="s">
        <v>123</v>
      </c>
      <c r="BA8" s="96" t="s">
        <v>123</v>
      </c>
      <c r="BB8" s="96" t="s">
        <v>123</v>
      </c>
      <c r="BC8" s="101" t="s">
        <v>115</v>
      </c>
      <c r="BD8" s="95" t="s">
        <v>115</v>
      </c>
      <c r="BE8" s="96" t="s">
        <v>123</v>
      </c>
      <c r="BF8" s="96" t="s">
        <v>123</v>
      </c>
      <c r="BG8" s="96" t="s">
        <v>123</v>
      </c>
      <c r="BH8" s="96" t="s">
        <v>123</v>
      </c>
      <c r="BI8" s="96" t="s">
        <v>123</v>
      </c>
      <c r="BJ8" s="101" t="s">
        <v>115</v>
      </c>
      <c r="BK8" s="95" t="s">
        <v>115</v>
      </c>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c r="CU8" s="98"/>
      <c r="CV8" s="98"/>
      <c r="CW8" s="98"/>
    </row>
    <row r="9">
      <c r="A9" s="99" t="s">
        <v>185</v>
      </c>
      <c r="B9" s="103" t="s">
        <v>123</v>
      </c>
      <c r="C9" s="103" t="s">
        <v>123</v>
      </c>
      <c r="D9" s="103" t="s">
        <v>123</v>
      </c>
      <c r="E9" s="103" t="s">
        <v>123</v>
      </c>
      <c r="F9" s="101" t="s">
        <v>115</v>
      </c>
      <c r="G9" s="101" t="s">
        <v>115</v>
      </c>
      <c r="H9" s="103" t="s">
        <v>186</v>
      </c>
      <c r="I9" s="103" t="s">
        <v>187</v>
      </c>
      <c r="J9" s="94" t="s">
        <v>188</v>
      </c>
      <c r="K9" s="100" t="s">
        <v>189</v>
      </c>
      <c r="L9" s="94" t="s">
        <v>190</v>
      </c>
      <c r="M9" s="101" t="s">
        <v>115</v>
      </c>
      <c r="N9" s="95" t="s">
        <v>115</v>
      </c>
      <c r="O9" s="94" t="s">
        <v>191</v>
      </c>
      <c r="P9" s="94" t="s">
        <v>192</v>
      </c>
      <c r="Q9" s="96" t="s">
        <v>123</v>
      </c>
      <c r="R9" s="96" t="s">
        <v>123</v>
      </c>
      <c r="S9" s="96" t="s">
        <v>123</v>
      </c>
      <c r="T9" s="101" t="s">
        <v>115</v>
      </c>
      <c r="U9" s="95" t="s">
        <v>115</v>
      </c>
      <c r="V9" s="96" t="s">
        <v>123</v>
      </c>
      <c r="W9" s="96" t="s">
        <v>123</v>
      </c>
      <c r="X9" s="96" t="s">
        <v>123</v>
      </c>
      <c r="Y9" s="96" t="s">
        <v>123</v>
      </c>
      <c r="Z9" s="96" t="s">
        <v>123</v>
      </c>
      <c r="AA9" s="101" t="s">
        <v>115</v>
      </c>
      <c r="AB9" s="95" t="s">
        <v>115</v>
      </c>
      <c r="AC9" s="96" t="s">
        <v>123</v>
      </c>
      <c r="AD9" s="96" t="s">
        <v>123</v>
      </c>
      <c r="AE9" s="96" t="s">
        <v>123</v>
      </c>
      <c r="AF9" s="96" t="s">
        <v>123</v>
      </c>
      <c r="AG9" s="96" t="s">
        <v>123</v>
      </c>
      <c r="AH9" s="101" t="s">
        <v>115</v>
      </c>
      <c r="AI9" s="95" t="s">
        <v>115</v>
      </c>
      <c r="AJ9" s="96" t="s">
        <v>123</v>
      </c>
      <c r="AK9" s="96" t="s">
        <v>123</v>
      </c>
      <c r="AL9" s="96" t="s">
        <v>123</v>
      </c>
      <c r="AM9" s="96" t="s">
        <v>123</v>
      </c>
      <c r="AN9" s="96" t="s">
        <v>123</v>
      </c>
      <c r="AO9" s="101" t="s">
        <v>115</v>
      </c>
      <c r="AP9" s="95" t="s">
        <v>115</v>
      </c>
      <c r="AQ9" s="96" t="s">
        <v>123</v>
      </c>
      <c r="AR9" s="96" t="s">
        <v>123</v>
      </c>
      <c r="AS9" s="96" t="s">
        <v>123</v>
      </c>
      <c r="AT9" s="96" t="s">
        <v>123</v>
      </c>
      <c r="AU9" s="96" t="s">
        <v>123</v>
      </c>
      <c r="AV9" s="101" t="s">
        <v>115</v>
      </c>
      <c r="AW9" s="95" t="s">
        <v>115</v>
      </c>
      <c r="AX9" s="96" t="s">
        <v>123</v>
      </c>
      <c r="AY9" s="96" t="s">
        <v>123</v>
      </c>
      <c r="AZ9" s="96" t="s">
        <v>123</v>
      </c>
      <c r="BA9" s="96" t="s">
        <v>123</v>
      </c>
      <c r="BB9" s="96" t="s">
        <v>123</v>
      </c>
      <c r="BC9" s="101" t="s">
        <v>115</v>
      </c>
      <c r="BD9" s="95" t="s">
        <v>115</v>
      </c>
      <c r="BE9" s="96" t="s">
        <v>123</v>
      </c>
      <c r="BF9" s="96" t="s">
        <v>123</v>
      </c>
      <c r="BG9" s="96" t="s">
        <v>123</v>
      </c>
      <c r="BH9" s="96" t="s">
        <v>123</v>
      </c>
      <c r="BI9" s="96" t="s">
        <v>123</v>
      </c>
      <c r="BJ9" s="101" t="s">
        <v>115</v>
      </c>
      <c r="BK9" s="95" t="s">
        <v>115</v>
      </c>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row>
    <row r="10">
      <c r="A10" s="98"/>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row>
    <row r="11">
      <c r="A11" s="98"/>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c r="CU11" s="98"/>
      <c r="CV11" s="98"/>
      <c r="CW11" s="98"/>
    </row>
    <row r="12">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c r="CU12" s="98"/>
      <c r="CV12" s="98"/>
      <c r="CW12" s="98"/>
    </row>
    <row r="13">
      <c r="A13" s="98"/>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c r="BB13" s="98"/>
      <c r="BC13" s="98"/>
      <c r="BD13" s="98"/>
      <c r="BE13" s="98"/>
      <c r="BF13" s="98"/>
      <c r="BG13" s="98"/>
      <c r="BH13" s="98"/>
      <c r="BI13" s="98"/>
      <c r="BJ13" s="98"/>
      <c r="BK13" s="98"/>
      <c r="BL13" s="98"/>
      <c r="BM13" s="98"/>
      <c r="BN13" s="98"/>
      <c r="BO13" s="98"/>
      <c r="BP13" s="98"/>
      <c r="BQ13" s="98"/>
      <c r="BR13" s="98"/>
      <c r="BS13" s="98"/>
      <c r="BT13" s="98"/>
      <c r="BU13" s="98"/>
      <c r="BV13" s="98"/>
      <c r="BW13" s="98"/>
      <c r="BX13" s="98"/>
      <c r="BY13" s="98"/>
      <c r="BZ13" s="98"/>
      <c r="CA13" s="98"/>
      <c r="CB13" s="98"/>
      <c r="CC13" s="98"/>
      <c r="CD13" s="98"/>
      <c r="CE13" s="98"/>
      <c r="CF13" s="98"/>
      <c r="CG13" s="98"/>
      <c r="CH13" s="98"/>
      <c r="CI13" s="98"/>
      <c r="CJ13" s="98"/>
      <c r="CK13" s="98"/>
      <c r="CL13" s="98"/>
      <c r="CM13" s="98"/>
      <c r="CN13" s="98"/>
      <c r="CO13" s="98"/>
      <c r="CP13" s="98"/>
      <c r="CQ13" s="98"/>
      <c r="CR13" s="98"/>
      <c r="CS13" s="98"/>
      <c r="CT13" s="98"/>
      <c r="CU13" s="98"/>
      <c r="CV13" s="98"/>
      <c r="CW13" s="98"/>
    </row>
    <row r="1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c r="CU14" s="98"/>
      <c r="CV14" s="98"/>
      <c r="CW14" s="98"/>
    </row>
    <row r="15">
      <c r="A15" s="98"/>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c r="CU15" s="98"/>
      <c r="CV15" s="98"/>
      <c r="CW15" s="98"/>
    </row>
    <row r="16">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c r="CU16" s="98"/>
      <c r="CV16" s="98"/>
      <c r="CW16" s="98"/>
    </row>
    <row r="17">
      <c r="A17" s="98"/>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8"/>
      <c r="CD17" s="98"/>
      <c r="CE17" s="98"/>
      <c r="CF17" s="98"/>
      <c r="CG17" s="98"/>
      <c r="CH17" s="98"/>
      <c r="CI17" s="98"/>
      <c r="CJ17" s="98"/>
      <c r="CK17" s="98"/>
      <c r="CL17" s="98"/>
      <c r="CM17" s="98"/>
      <c r="CN17" s="98"/>
      <c r="CO17" s="98"/>
      <c r="CP17" s="98"/>
      <c r="CQ17" s="98"/>
      <c r="CR17" s="98"/>
      <c r="CS17" s="98"/>
      <c r="CT17" s="98"/>
      <c r="CU17" s="98"/>
      <c r="CV17" s="98"/>
      <c r="CW17" s="98"/>
    </row>
    <row r="18">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8"/>
      <c r="CD18" s="98"/>
      <c r="CE18" s="98"/>
      <c r="CF18" s="98"/>
      <c r="CG18" s="98"/>
      <c r="CH18" s="98"/>
      <c r="CI18" s="98"/>
      <c r="CJ18" s="98"/>
      <c r="CK18" s="98"/>
      <c r="CL18" s="98"/>
      <c r="CM18" s="98"/>
      <c r="CN18" s="98"/>
      <c r="CO18" s="98"/>
      <c r="CP18" s="98"/>
      <c r="CQ18" s="98"/>
      <c r="CR18" s="98"/>
      <c r="CS18" s="98"/>
      <c r="CT18" s="98"/>
      <c r="CU18" s="98"/>
      <c r="CV18" s="98"/>
      <c r="CW18" s="98"/>
    </row>
    <row r="19">
      <c r="A19" s="98"/>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c r="CU19" s="98"/>
      <c r="CV19" s="98"/>
      <c r="CW19" s="98"/>
    </row>
    <row r="20">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c r="CU20" s="98"/>
      <c r="CV20" s="98"/>
      <c r="CW20" s="98"/>
    </row>
    <row r="21">
      <c r="A21" s="98"/>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c r="CU21" s="98"/>
      <c r="CV21" s="98"/>
      <c r="CW21" s="98"/>
    </row>
    <row r="22">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c r="CU22" s="98"/>
      <c r="CV22" s="98"/>
      <c r="CW22" s="98"/>
    </row>
    <row r="23">
      <c r="A23" s="98"/>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c r="CU23" s="98"/>
      <c r="CV23" s="98"/>
      <c r="CW23" s="98"/>
    </row>
    <row r="2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row>
    <row r="25">
      <c r="A25" s="98"/>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c r="CU25" s="98"/>
      <c r="CV25" s="98"/>
      <c r="CW25" s="98"/>
    </row>
    <row r="26">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c r="CU26" s="98"/>
      <c r="CV26" s="98"/>
      <c r="CW26" s="98"/>
    </row>
    <row r="27">
      <c r="A27" s="98"/>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c r="CU27" s="98"/>
      <c r="CV27" s="98"/>
      <c r="CW27" s="98"/>
    </row>
    <row r="28">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c r="CU28" s="98"/>
      <c r="CV28" s="98"/>
      <c r="CW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c r="CU29" s="98"/>
      <c r="CV29" s="98"/>
      <c r="CW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c r="CU30" s="98"/>
      <c r="CV30" s="98"/>
      <c r="CW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c r="CU34" s="98"/>
      <c r="CV34" s="98"/>
      <c r="CW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c r="CU35" s="98"/>
      <c r="CV35" s="98"/>
      <c r="CW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c r="CU36" s="98"/>
      <c r="CV36" s="98"/>
      <c r="CW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c r="CU37" s="98"/>
      <c r="CV37" s="98"/>
      <c r="CW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c r="CU38" s="98"/>
      <c r="CV38" s="98"/>
      <c r="CW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c r="CU39" s="98"/>
      <c r="CV39" s="98"/>
      <c r="CW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c r="CU40" s="98"/>
      <c r="CV40" s="98"/>
      <c r="CW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c r="CU41" s="98"/>
      <c r="CV41" s="98"/>
      <c r="CW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c r="CU42" s="98"/>
      <c r="CV42" s="98"/>
      <c r="CW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c r="CU43" s="98"/>
      <c r="CV43" s="98"/>
      <c r="CW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c r="CU44" s="98"/>
      <c r="CV44" s="98"/>
      <c r="CW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c r="AW45" s="98"/>
      <c r="AX45" s="98"/>
      <c r="AY45" s="98"/>
      <c r="AZ45" s="98"/>
      <c r="BA45" s="98"/>
      <c r="BB45" s="98"/>
      <c r="BC45" s="98"/>
      <c r="BD45" s="98"/>
      <c r="BE45" s="98"/>
      <c r="BF45" s="98"/>
      <c r="BG45" s="98"/>
      <c r="BH45" s="98"/>
      <c r="BI45" s="98"/>
      <c r="BJ45" s="98"/>
      <c r="BK45" s="98"/>
      <c r="BL45" s="98"/>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8"/>
      <c r="CS45" s="98"/>
      <c r="CT45" s="98"/>
      <c r="CU45" s="98"/>
      <c r="CV45" s="98"/>
      <c r="CW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98"/>
      <c r="BX46" s="98"/>
      <c r="BY46" s="98"/>
      <c r="BZ46" s="98"/>
      <c r="CA46" s="98"/>
      <c r="CB46" s="98"/>
      <c r="CC46" s="98"/>
      <c r="CD46" s="98"/>
      <c r="CE46" s="98"/>
      <c r="CF46" s="98"/>
      <c r="CG46" s="98"/>
      <c r="CH46" s="98"/>
      <c r="CI46" s="98"/>
      <c r="CJ46" s="98"/>
      <c r="CK46" s="98"/>
      <c r="CL46" s="98"/>
      <c r="CM46" s="98"/>
      <c r="CN46" s="98"/>
      <c r="CO46" s="98"/>
      <c r="CP46" s="98"/>
      <c r="CQ46" s="98"/>
      <c r="CR46" s="98"/>
      <c r="CS46" s="98"/>
      <c r="CT46" s="98"/>
      <c r="CU46" s="98"/>
      <c r="CV46" s="98"/>
      <c r="CW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c r="CK47" s="98"/>
      <c r="CL47" s="98"/>
      <c r="CM47" s="98"/>
      <c r="CN47" s="98"/>
      <c r="CO47" s="98"/>
      <c r="CP47" s="98"/>
      <c r="CQ47" s="98"/>
      <c r="CR47" s="98"/>
      <c r="CS47" s="98"/>
      <c r="CT47" s="98"/>
      <c r="CU47" s="98"/>
      <c r="CV47" s="98"/>
      <c r="CW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c r="CD48" s="98"/>
      <c r="CE48" s="98"/>
      <c r="CF48" s="98"/>
      <c r="CG48" s="98"/>
      <c r="CH48" s="98"/>
      <c r="CI48" s="98"/>
      <c r="CJ48" s="98"/>
      <c r="CK48" s="98"/>
      <c r="CL48" s="98"/>
      <c r="CM48" s="98"/>
      <c r="CN48" s="98"/>
      <c r="CO48" s="98"/>
      <c r="CP48" s="98"/>
      <c r="CQ48" s="98"/>
      <c r="CR48" s="98"/>
      <c r="CS48" s="98"/>
      <c r="CT48" s="98"/>
      <c r="CU48" s="98"/>
      <c r="CV48" s="98"/>
      <c r="CW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c r="CU49" s="98"/>
      <c r="CV49" s="98"/>
      <c r="CW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c r="CU50" s="98"/>
      <c r="CV50" s="98"/>
      <c r="CW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c r="CU51" s="98"/>
      <c r="CV51" s="98"/>
      <c r="CW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c r="BP52" s="98"/>
      <c r="BQ52" s="98"/>
      <c r="BR52" s="98"/>
      <c r="BS52" s="98"/>
      <c r="BT52" s="98"/>
      <c r="BU52" s="98"/>
      <c r="BV52" s="98"/>
      <c r="BW52" s="98"/>
      <c r="BX52" s="98"/>
      <c r="BY52" s="98"/>
      <c r="BZ52" s="98"/>
      <c r="CA52" s="98"/>
      <c r="CB52" s="98"/>
      <c r="CC52" s="98"/>
      <c r="CD52" s="98"/>
      <c r="CE52" s="98"/>
      <c r="CF52" s="98"/>
      <c r="CG52" s="98"/>
      <c r="CH52" s="98"/>
      <c r="CI52" s="98"/>
      <c r="CJ52" s="98"/>
      <c r="CK52" s="98"/>
      <c r="CL52" s="98"/>
      <c r="CM52" s="98"/>
      <c r="CN52" s="98"/>
      <c r="CO52" s="98"/>
      <c r="CP52" s="98"/>
      <c r="CQ52" s="98"/>
      <c r="CR52" s="98"/>
      <c r="CS52" s="98"/>
      <c r="CT52" s="98"/>
      <c r="CU52" s="98"/>
      <c r="CV52" s="98"/>
      <c r="CW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c r="CU53" s="98"/>
      <c r="CV53" s="98"/>
      <c r="CW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c r="CU54" s="98"/>
      <c r="CV54" s="98"/>
      <c r="CW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8"/>
      <c r="CG55" s="98"/>
      <c r="CH55" s="98"/>
      <c r="CI55" s="98"/>
      <c r="CJ55" s="98"/>
      <c r="CK55" s="98"/>
      <c r="CL55" s="98"/>
      <c r="CM55" s="98"/>
      <c r="CN55" s="98"/>
      <c r="CO55" s="98"/>
      <c r="CP55" s="98"/>
      <c r="CQ55" s="98"/>
      <c r="CR55" s="98"/>
      <c r="CS55" s="98"/>
      <c r="CT55" s="98"/>
      <c r="CU55" s="98"/>
      <c r="CV55" s="98"/>
      <c r="CW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c r="CU56" s="98"/>
      <c r="CV56" s="98"/>
      <c r="CW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8"/>
      <c r="CG57" s="98"/>
      <c r="CH57" s="98"/>
      <c r="CI57" s="98"/>
      <c r="CJ57" s="98"/>
      <c r="CK57" s="98"/>
      <c r="CL57" s="98"/>
      <c r="CM57" s="98"/>
      <c r="CN57" s="98"/>
      <c r="CO57" s="98"/>
      <c r="CP57" s="98"/>
      <c r="CQ57" s="98"/>
      <c r="CR57" s="98"/>
      <c r="CS57" s="98"/>
      <c r="CT57" s="98"/>
      <c r="CU57" s="98"/>
      <c r="CV57" s="98"/>
      <c r="CW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8"/>
      <c r="CG58" s="98"/>
      <c r="CH58" s="98"/>
      <c r="CI58" s="98"/>
      <c r="CJ58" s="98"/>
      <c r="CK58" s="98"/>
      <c r="CL58" s="98"/>
      <c r="CM58" s="98"/>
      <c r="CN58" s="98"/>
      <c r="CO58" s="98"/>
      <c r="CP58" s="98"/>
      <c r="CQ58" s="98"/>
      <c r="CR58" s="98"/>
      <c r="CS58" s="98"/>
      <c r="CT58" s="98"/>
      <c r="CU58" s="98"/>
      <c r="CV58" s="98"/>
      <c r="CW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c r="CU59" s="98"/>
      <c r="CV59" s="98"/>
      <c r="CW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c r="CU60" s="98"/>
      <c r="CV60" s="98"/>
      <c r="CW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c r="CU61" s="98"/>
      <c r="CV61" s="98"/>
      <c r="CW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c r="CU66" s="98"/>
      <c r="CV66" s="98"/>
      <c r="CW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c r="CU69" s="98"/>
      <c r="CV69" s="98"/>
      <c r="CW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c r="CU70" s="98"/>
      <c r="CV70" s="98"/>
      <c r="CW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c r="CU71" s="98"/>
      <c r="CV71" s="98"/>
      <c r="CW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c r="CU72" s="98"/>
      <c r="CV72" s="98"/>
      <c r="CW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c r="CU73" s="98"/>
      <c r="CV73" s="98"/>
      <c r="CW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c r="CU74" s="98"/>
      <c r="CV74" s="98"/>
      <c r="CW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c r="CU75" s="98"/>
      <c r="CV75" s="98"/>
      <c r="CW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c r="CU76" s="98"/>
      <c r="CV76" s="98"/>
      <c r="CW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c r="CU77" s="98"/>
      <c r="CV77" s="98"/>
      <c r="CW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c r="CU78" s="98"/>
      <c r="CV78" s="98"/>
      <c r="CW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c r="CU79" s="98"/>
      <c r="CV79" s="98"/>
      <c r="CW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c r="CU80" s="98"/>
      <c r="CV80" s="98"/>
      <c r="CW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98"/>
      <c r="AY81" s="98"/>
      <c r="AZ81" s="98"/>
      <c r="BA81" s="98"/>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c r="CD81" s="98"/>
      <c r="CE81" s="98"/>
      <c r="CF81" s="98"/>
      <c r="CG81" s="98"/>
      <c r="CH81" s="98"/>
      <c r="CI81" s="98"/>
      <c r="CJ81" s="98"/>
      <c r="CK81" s="98"/>
      <c r="CL81" s="98"/>
      <c r="CM81" s="98"/>
      <c r="CN81" s="98"/>
      <c r="CO81" s="98"/>
      <c r="CP81" s="98"/>
      <c r="CQ81" s="98"/>
      <c r="CR81" s="98"/>
      <c r="CS81" s="98"/>
      <c r="CT81" s="98"/>
      <c r="CU81" s="98"/>
      <c r="CV81" s="98"/>
      <c r="CW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c r="CU82" s="98"/>
      <c r="CV82" s="98"/>
      <c r="CW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c r="CU83" s="98"/>
      <c r="CV83" s="98"/>
      <c r="CW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c r="CU84" s="98"/>
      <c r="CV84" s="98"/>
      <c r="CW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c r="CU85" s="98"/>
      <c r="CV85" s="98"/>
      <c r="CW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c r="CU86" s="98"/>
      <c r="CV86" s="98"/>
      <c r="CW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c r="CU87" s="98"/>
      <c r="CV87" s="98"/>
      <c r="CW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c r="CU88" s="98"/>
      <c r="CV88" s="98"/>
      <c r="CW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c r="CU89" s="98"/>
      <c r="CV89" s="98"/>
      <c r="CW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c r="CU90" s="98"/>
      <c r="CV90" s="98"/>
      <c r="CW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c r="CU91" s="98"/>
      <c r="CV91" s="98"/>
      <c r="CW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c r="CD92" s="98"/>
      <c r="CE92" s="98"/>
      <c r="CF92" s="98"/>
      <c r="CG92" s="98"/>
      <c r="CH92" s="98"/>
      <c r="CI92" s="98"/>
      <c r="CJ92" s="98"/>
      <c r="CK92" s="98"/>
      <c r="CL92" s="98"/>
      <c r="CM92" s="98"/>
      <c r="CN92" s="98"/>
      <c r="CO92" s="98"/>
      <c r="CP92" s="98"/>
      <c r="CQ92" s="98"/>
      <c r="CR92" s="98"/>
      <c r="CS92" s="98"/>
      <c r="CT92" s="98"/>
      <c r="CU92" s="98"/>
      <c r="CV92" s="98"/>
      <c r="CW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c r="CD93" s="98"/>
      <c r="CE93" s="98"/>
      <c r="CF93" s="98"/>
      <c r="CG93" s="98"/>
      <c r="CH93" s="98"/>
      <c r="CI93" s="98"/>
      <c r="CJ93" s="98"/>
      <c r="CK93" s="98"/>
      <c r="CL93" s="98"/>
      <c r="CM93" s="98"/>
      <c r="CN93" s="98"/>
      <c r="CO93" s="98"/>
      <c r="CP93" s="98"/>
      <c r="CQ93" s="98"/>
      <c r="CR93" s="98"/>
      <c r="CS93" s="98"/>
      <c r="CT93" s="98"/>
      <c r="CU93" s="98"/>
      <c r="CV93" s="98"/>
      <c r="CW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c r="CD94" s="98"/>
      <c r="CE94" s="98"/>
      <c r="CF94" s="98"/>
      <c r="CG94" s="98"/>
      <c r="CH94" s="98"/>
      <c r="CI94" s="98"/>
      <c r="CJ94" s="98"/>
      <c r="CK94" s="98"/>
      <c r="CL94" s="98"/>
      <c r="CM94" s="98"/>
      <c r="CN94" s="98"/>
      <c r="CO94" s="98"/>
      <c r="CP94" s="98"/>
      <c r="CQ94" s="98"/>
      <c r="CR94" s="98"/>
      <c r="CS94" s="98"/>
      <c r="CT94" s="98"/>
      <c r="CU94" s="98"/>
      <c r="CV94" s="98"/>
      <c r="CW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c r="CD95" s="98"/>
      <c r="CE95" s="98"/>
      <c r="CF95" s="98"/>
      <c r="CG95" s="98"/>
      <c r="CH95" s="98"/>
      <c r="CI95" s="98"/>
      <c r="CJ95" s="98"/>
      <c r="CK95" s="98"/>
      <c r="CL95" s="98"/>
      <c r="CM95" s="98"/>
      <c r="CN95" s="98"/>
      <c r="CO95" s="98"/>
      <c r="CP95" s="98"/>
      <c r="CQ95" s="98"/>
      <c r="CR95" s="98"/>
      <c r="CS95" s="98"/>
      <c r="CT95" s="98"/>
      <c r="CU95" s="98"/>
      <c r="CV95" s="98"/>
      <c r="CW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c r="CD96" s="98"/>
      <c r="CE96" s="98"/>
      <c r="CF96" s="98"/>
      <c r="CG96" s="98"/>
      <c r="CH96" s="98"/>
      <c r="CI96" s="98"/>
      <c r="CJ96" s="98"/>
      <c r="CK96" s="98"/>
      <c r="CL96" s="98"/>
      <c r="CM96" s="98"/>
      <c r="CN96" s="98"/>
      <c r="CO96" s="98"/>
      <c r="CP96" s="98"/>
      <c r="CQ96" s="98"/>
      <c r="CR96" s="98"/>
      <c r="CS96" s="98"/>
      <c r="CT96" s="98"/>
      <c r="CU96" s="98"/>
      <c r="CV96" s="98"/>
      <c r="CW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c r="CD97" s="98"/>
      <c r="CE97" s="98"/>
      <c r="CF97" s="98"/>
      <c r="CG97" s="98"/>
      <c r="CH97" s="98"/>
      <c r="CI97" s="98"/>
      <c r="CJ97" s="98"/>
      <c r="CK97" s="98"/>
      <c r="CL97" s="98"/>
      <c r="CM97" s="98"/>
      <c r="CN97" s="98"/>
      <c r="CO97" s="98"/>
      <c r="CP97" s="98"/>
      <c r="CQ97" s="98"/>
      <c r="CR97" s="98"/>
      <c r="CS97" s="98"/>
      <c r="CT97" s="98"/>
      <c r="CU97" s="98"/>
      <c r="CV97" s="98"/>
      <c r="CW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c r="CU98" s="98"/>
      <c r="CV98" s="98"/>
      <c r="CW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c r="CU99" s="98"/>
      <c r="CV99" s="98"/>
      <c r="CW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c r="AS100" s="98"/>
      <c r="AT100" s="98"/>
      <c r="AU100" s="98"/>
      <c r="AV100" s="98"/>
      <c r="AW100" s="98"/>
      <c r="AX100" s="98"/>
      <c r="AY100" s="98"/>
      <c r="AZ100" s="98"/>
      <c r="BA100" s="98"/>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c r="CD100" s="98"/>
      <c r="CE100" s="98"/>
      <c r="CF100" s="98"/>
      <c r="CG100" s="98"/>
      <c r="CH100" s="98"/>
      <c r="CI100" s="98"/>
      <c r="CJ100" s="98"/>
      <c r="CK100" s="98"/>
      <c r="CL100" s="98"/>
      <c r="CM100" s="98"/>
      <c r="CN100" s="98"/>
      <c r="CO100" s="98"/>
      <c r="CP100" s="98"/>
      <c r="CQ100" s="98"/>
      <c r="CR100" s="98"/>
      <c r="CS100" s="98"/>
      <c r="CT100" s="98"/>
      <c r="CU100" s="98"/>
      <c r="CV100" s="98"/>
      <c r="CW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8"/>
      <c r="AU101" s="98"/>
      <c r="AV101" s="98"/>
      <c r="AW101" s="98"/>
      <c r="AX101" s="98"/>
      <c r="AY101" s="98"/>
      <c r="AZ101" s="98"/>
      <c r="BA101" s="98"/>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c r="CD101" s="98"/>
      <c r="CE101" s="98"/>
      <c r="CF101" s="98"/>
      <c r="CG101" s="98"/>
      <c r="CH101" s="98"/>
      <c r="CI101" s="98"/>
      <c r="CJ101" s="98"/>
      <c r="CK101" s="98"/>
      <c r="CL101" s="98"/>
      <c r="CM101" s="98"/>
      <c r="CN101" s="98"/>
      <c r="CO101" s="98"/>
      <c r="CP101" s="98"/>
      <c r="CQ101" s="98"/>
      <c r="CR101" s="98"/>
      <c r="CS101" s="98"/>
      <c r="CT101" s="98"/>
      <c r="CU101" s="98"/>
      <c r="CV101" s="98"/>
      <c r="CW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c r="CD102" s="98"/>
      <c r="CE102" s="98"/>
      <c r="CF102" s="98"/>
      <c r="CG102" s="98"/>
      <c r="CH102" s="98"/>
      <c r="CI102" s="98"/>
      <c r="CJ102" s="98"/>
      <c r="CK102" s="98"/>
      <c r="CL102" s="98"/>
      <c r="CM102" s="98"/>
      <c r="CN102" s="98"/>
      <c r="CO102" s="98"/>
      <c r="CP102" s="98"/>
      <c r="CQ102" s="98"/>
      <c r="CR102" s="98"/>
      <c r="CS102" s="98"/>
      <c r="CT102" s="98"/>
      <c r="CU102" s="98"/>
      <c r="CV102" s="98"/>
      <c r="CW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98"/>
      <c r="AV103" s="98"/>
      <c r="AW103" s="98"/>
      <c r="AX103" s="98"/>
      <c r="AY103" s="98"/>
      <c r="AZ103" s="98"/>
      <c r="BA103" s="98"/>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c r="CD103" s="98"/>
      <c r="CE103" s="98"/>
      <c r="CF103" s="98"/>
      <c r="CG103" s="98"/>
      <c r="CH103" s="98"/>
      <c r="CI103" s="98"/>
      <c r="CJ103" s="98"/>
      <c r="CK103" s="98"/>
      <c r="CL103" s="98"/>
      <c r="CM103" s="98"/>
      <c r="CN103" s="98"/>
      <c r="CO103" s="98"/>
      <c r="CP103" s="98"/>
      <c r="CQ103" s="98"/>
      <c r="CR103" s="98"/>
      <c r="CS103" s="98"/>
      <c r="CT103" s="98"/>
      <c r="CU103" s="98"/>
      <c r="CV103" s="98"/>
      <c r="CW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c r="AW104" s="98"/>
      <c r="AX104" s="98"/>
      <c r="AY104" s="98"/>
      <c r="AZ104" s="98"/>
      <c r="BA104" s="98"/>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c r="CD104" s="98"/>
      <c r="CE104" s="98"/>
      <c r="CF104" s="98"/>
      <c r="CG104" s="98"/>
      <c r="CH104" s="98"/>
      <c r="CI104" s="98"/>
      <c r="CJ104" s="98"/>
      <c r="CK104" s="98"/>
      <c r="CL104" s="98"/>
      <c r="CM104" s="98"/>
      <c r="CN104" s="98"/>
      <c r="CO104" s="98"/>
      <c r="CP104" s="98"/>
      <c r="CQ104" s="98"/>
      <c r="CR104" s="98"/>
      <c r="CS104" s="98"/>
      <c r="CT104" s="98"/>
      <c r="CU104" s="98"/>
      <c r="CV104" s="98"/>
      <c r="CW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c r="CU105" s="98"/>
      <c r="CV105" s="98"/>
      <c r="CW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c r="CU106" s="98"/>
      <c r="CV106" s="98"/>
      <c r="CW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c r="CU107" s="98"/>
      <c r="CV107" s="98"/>
      <c r="CW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c r="CU108" s="98"/>
      <c r="CV108" s="98"/>
      <c r="CW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c r="CU109" s="98"/>
      <c r="CV109" s="98"/>
      <c r="CW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c r="CU110" s="98"/>
      <c r="CV110" s="98"/>
      <c r="CW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c r="CU111" s="98"/>
      <c r="CV111" s="98"/>
      <c r="CW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c r="CD112" s="98"/>
      <c r="CE112" s="98"/>
      <c r="CF112" s="98"/>
      <c r="CG112" s="98"/>
      <c r="CH112" s="98"/>
      <c r="CI112" s="98"/>
      <c r="CJ112" s="98"/>
      <c r="CK112" s="98"/>
      <c r="CL112" s="98"/>
      <c r="CM112" s="98"/>
      <c r="CN112" s="98"/>
      <c r="CO112" s="98"/>
      <c r="CP112" s="98"/>
      <c r="CQ112" s="98"/>
      <c r="CR112" s="98"/>
      <c r="CS112" s="98"/>
      <c r="CT112" s="98"/>
      <c r="CU112" s="98"/>
      <c r="CV112" s="98"/>
      <c r="CW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c r="CD113" s="98"/>
      <c r="CE113" s="98"/>
      <c r="CF113" s="98"/>
      <c r="CG113" s="98"/>
      <c r="CH113" s="98"/>
      <c r="CI113" s="98"/>
      <c r="CJ113" s="98"/>
      <c r="CK113" s="98"/>
      <c r="CL113" s="98"/>
      <c r="CM113" s="98"/>
      <c r="CN113" s="98"/>
      <c r="CO113" s="98"/>
      <c r="CP113" s="98"/>
      <c r="CQ113" s="98"/>
      <c r="CR113" s="98"/>
      <c r="CS113" s="98"/>
      <c r="CT113" s="98"/>
      <c r="CU113" s="98"/>
      <c r="CV113" s="98"/>
      <c r="CW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c r="CD114" s="98"/>
      <c r="CE114" s="98"/>
      <c r="CF114" s="98"/>
      <c r="CG114" s="98"/>
      <c r="CH114" s="98"/>
      <c r="CI114" s="98"/>
      <c r="CJ114" s="98"/>
      <c r="CK114" s="98"/>
      <c r="CL114" s="98"/>
      <c r="CM114" s="98"/>
      <c r="CN114" s="98"/>
      <c r="CO114" s="98"/>
      <c r="CP114" s="98"/>
      <c r="CQ114" s="98"/>
      <c r="CR114" s="98"/>
      <c r="CS114" s="98"/>
      <c r="CT114" s="98"/>
      <c r="CU114" s="98"/>
      <c r="CV114" s="98"/>
      <c r="CW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c r="CD115" s="98"/>
      <c r="CE115" s="98"/>
      <c r="CF115" s="98"/>
      <c r="CG115" s="98"/>
      <c r="CH115" s="98"/>
      <c r="CI115" s="98"/>
      <c r="CJ115" s="98"/>
      <c r="CK115" s="98"/>
      <c r="CL115" s="98"/>
      <c r="CM115" s="98"/>
      <c r="CN115" s="98"/>
      <c r="CO115" s="98"/>
      <c r="CP115" s="98"/>
      <c r="CQ115" s="98"/>
      <c r="CR115" s="98"/>
      <c r="CS115" s="98"/>
      <c r="CT115" s="98"/>
      <c r="CU115" s="98"/>
      <c r="CV115" s="98"/>
      <c r="CW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c r="CH116" s="98"/>
      <c r="CI116" s="98"/>
      <c r="CJ116" s="98"/>
      <c r="CK116" s="98"/>
      <c r="CL116" s="98"/>
      <c r="CM116" s="98"/>
      <c r="CN116" s="98"/>
      <c r="CO116" s="98"/>
      <c r="CP116" s="98"/>
      <c r="CQ116" s="98"/>
      <c r="CR116" s="98"/>
      <c r="CS116" s="98"/>
      <c r="CT116" s="98"/>
      <c r="CU116" s="98"/>
      <c r="CV116" s="98"/>
      <c r="CW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c r="CH117" s="98"/>
      <c r="CI117" s="98"/>
      <c r="CJ117" s="98"/>
      <c r="CK117" s="98"/>
      <c r="CL117" s="98"/>
      <c r="CM117" s="98"/>
      <c r="CN117" s="98"/>
      <c r="CO117" s="98"/>
      <c r="CP117" s="98"/>
      <c r="CQ117" s="98"/>
      <c r="CR117" s="98"/>
      <c r="CS117" s="98"/>
      <c r="CT117" s="98"/>
      <c r="CU117" s="98"/>
      <c r="CV117" s="98"/>
      <c r="CW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c r="CD118" s="98"/>
      <c r="CE118" s="98"/>
      <c r="CF118" s="98"/>
      <c r="CG118" s="98"/>
      <c r="CH118" s="98"/>
      <c r="CI118" s="98"/>
      <c r="CJ118" s="98"/>
      <c r="CK118" s="98"/>
      <c r="CL118" s="98"/>
      <c r="CM118" s="98"/>
      <c r="CN118" s="98"/>
      <c r="CO118" s="98"/>
      <c r="CP118" s="98"/>
      <c r="CQ118" s="98"/>
      <c r="CR118" s="98"/>
      <c r="CS118" s="98"/>
      <c r="CT118" s="98"/>
      <c r="CU118" s="98"/>
      <c r="CV118" s="98"/>
      <c r="CW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c r="CD119" s="98"/>
      <c r="CE119" s="98"/>
      <c r="CF119" s="98"/>
      <c r="CG119" s="98"/>
      <c r="CH119" s="98"/>
      <c r="CI119" s="98"/>
      <c r="CJ119" s="98"/>
      <c r="CK119" s="98"/>
      <c r="CL119" s="98"/>
      <c r="CM119" s="98"/>
      <c r="CN119" s="98"/>
      <c r="CO119" s="98"/>
      <c r="CP119" s="98"/>
      <c r="CQ119" s="98"/>
      <c r="CR119" s="98"/>
      <c r="CS119" s="98"/>
      <c r="CT119" s="98"/>
      <c r="CU119" s="98"/>
      <c r="CV119" s="98"/>
      <c r="CW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c r="CD120" s="98"/>
      <c r="CE120" s="98"/>
      <c r="CF120" s="98"/>
      <c r="CG120" s="98"/>
      <c r="CH120" s="98"/>
      <c r="CI120" s="98"/>
      <c r="CJ120" s="98"/>
      <c r="CK120" s="98"/>
      <c r="CL120" s="98"/>
      <c r="CM120" s="98"/>
      <c r="CN120" s="98"/>
      <c r="CO120" s="98"/>
      <c r="CP120" s="98"/>
      <c r="CQ120" s="98"/>
      <c r="CR120" s="98"/>
      <c r="CS120" s="98"/>
      <c r="CT120" s="98"/>
      <c r="CU120" s="98"/>
      <c r="CV120" s="98"/>
      <c r="CW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c r="CD121" s="98"/>
      <c r="CE121" s="98"/>
      <c r="CF121" s="98"/>
      <c r="CG121" s="98"/>
      <c r="CH121" s="98"/>
      <c r="CI121" s="98"/>
      <c r="CJ121" s="98"/>
      <c r="CK121" s="98"/>
      <c r="CL121" s="98"/>
      <c r="CM121" s="98"/>
      <c r="CN121" s="98"/>
      <c r="CO121" s="98"/>
      <c r="CP121" s="98"/>
      <c r="CQ121" s="98"/>
      <c r="CR121" s="98"/>
      <c r="CS121" s="98"/>
      <c r="CT121" s="98"/>
      <c r="CU121" s="98"/>
      <c r="CV121" s="98"/>
      <c r="CW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c r="CD122" s="98"/>
      <c r="CE122" s="98"/>
      <c r="CF122" s="98"/>
      <c r="CG122" s="98"/>
      <c r="CH122" s="98"/>
      <c r="CI122" s="98"/>
      <c r="CJ122" s="98"/>
      <c r="CK122" s="98"/>
      <c r="CL122" s="98"/>
      <c r="CM122" s="98"/>
      <c r="CN122" s="98"/>
      <c r="CO122" s="98"/>
      <c r="CP122" s="98"/>
      <c r="CQ122" s="98"/>
      <c r="CR122" s="98"/>
      <c r="CS122" s="98"/>
      <c r="CT122" s="98"/>
      <c r="CU122" s="98"/>
      <c r="CV122" s="98"/>
      <c r="CW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c r="CD123" s="98"/>
      <c r="CE123" s="98"/>
      <c r="CF123" s="98"/>
      <c r="CG123" s="98"/>
      <c r="CH123" s="98"/>
      <c r="CI123" s="98"/>
      <c r="CJ123" s="98"/>
      <c r="CK123" s="98"/>
      <c r="CL123" s="98"/>
      <c r="CM123" s="98"/>
      <c r="CN123" s="98"/>
      <c r="CO123" s="98"/>
      <c r="CP123" s="98"/>
      <c r="CQ123" s="98"/>
      <c r="CR123" s="98"/>
      <c r="CS123" s="98"/>
      <c r="CT123" s="98"/>
      <c r="CU123" s="98"/>
      <c r="CV123" s="98"/>
      <c r="CW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c r="CD124" s="98"/>
      <c r="CE124" s="98"/>
      <c r="CF124" s="98"/>
      <c r="CG124" s="98"/>
      <c r="CH124" s="98"/>
      <c r="CI124" s="98"/>
      <c r="CJ124" s="98"/>
      <c r="CK124" s="98"/>
      <c r="CL124" s="98"/>
      <c r="CM124" s="98"/>
      <c r="CN124" s="98"/>
      <c r="CO124" s="98"/>
      <c r="CP124" s="98"/>
      <c r="CQ124" s="98"/>
      <c r="CR124" s="98"/>
      <c r="CS124" s="98"/>
      <c r="CT124" s="98"/>
      <c r="CU124" s="98"/>
      <c r="CV124" s="98"/>
      <c r="CW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c r="CD125" s="98"/>
      <c r="CE125" s="98"/>
      <c r="CF125" s="98"/>
      <c r="CG125" s="98"/>
      <c r="CH125" s="98"/>
      <c r="CI125" s="98"/>
      <c r="CJ125" s="98"/>
      <c r="CK125" s="98"/>
      <c r="CL125" s="98"/>
      <c r="CM125" s="98"/>
      <c r="CN125" s="98"/>
      <c r="CO125" s="98"/>
      <c r="CP125" s="98"/>
      <c r="CQ125" s="98"/>
      <c r="CR125" s="98"/>
      <c r="CS125" s="98"/>
      <c r="CT125" s="98"/>
      <c r="CU125" s="98"/>
      <c r="CV125" s="98"/>
      <c r="CW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c r="CD126" s="98"/>
      <c r="CE126" s="98"/>
      <c r="CF126" s="98"/>
      <c r="CG126" s="98"/>
      <c r="CH126" s="98"/>
      <c r="CI126" s="98"/>
      <c r="CJ126" s="98"/>
      <c r="CK126" s="98"/>
      <c r="CL126" s="98"/>
      <c r="CM126" s="98"/>
      <c r="CN126" s="98"/>
      <c r="CO126" s="98"/>
      <c r="CP126" s="98"/>
      <c r="CQ126" s="98"/>
      <c r="CR126" s="98"/>
      <c r="CS126" s="98"/>
      <c r="CT126" s="98"/>
      <c r="CU126" s="98"/>
      <c r="CV126" s="98"/>
      <c r="CW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c r="CD127" s="98"/>
      <c r="CE127" s="98"/>
      <c r="CF127" s="98"/>
      <c r="CG127" s="98"/>
      <c r="CH127" s="98"/>
      <c r="CI127" s="98"/>
      <c r="CJ127" s="98"/>
      <c r="CK127" s="98"/>
      <c r="CL127" s="98"/>
      <c r="CM127" s="98"/>
      <c r="CN127" s="98"/>
      <c r="CO127" s="98"/>
      <c r="CP127" s="98"/>
      <c r="CQ127" s="98"/>
      <c r="CR127" s="98"/>
      <c r="CS127" s="98"/>
      <c r="CT127" s="98"/>
      <c r="CU127" s="98"/>
      <c r="CV127" s="98"/>
      <c r="CW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c r="CD128" s="98"/>
      <c r="CE128" s="98"/>
      <c r="CF128" s="98"/>
      <c r="CG128" s="98"/>
      <c r="CH128" s="98"/>
      <c r="CI128" s="98"/>
      <c r="CJ128" s="98"/>
      <c r="CK128" s="98"/>
      <c r="CL128" s="98"/>
      <c r="CM128" s="98"/>
      <c r="CN128" s="98"/>
      <c r="CO128" s="98"/>
      <c r="CP128" s="98"/>
      <c r="CQ128" s="98"/>
      <c r="CR128" s="98"/>
      <c r="CS128" s="98"/>
      <c r="CT128" s="98"/>
      <c r="CU128" s="98"/>
      <c r="CV128" s="98"/>
      <c r="CW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c r="CD129" s="98"/>
      <c r="CE129" s="98"/>
      <c r="CF129" s="98"/>
      <c r="CG129" s="98"/>
      <c r="CH129" s="98"/>
      <c r="CI129" s="98"/>
      <c r="CJ129" s="98"/>
      <c r="CK129" s="98"/>
      <c r="CL129" s="98"/>
      <c r="CM129" s="98"/>
      <c r="CN129" s="98"/>
      <c r="CO129" s="98"/>
      <c r="CP129" s="98"/>
      <c r="CQ129" s="98"/>
      <c r="CR129" s="98"/>
      <c r="CS129" s="98"/>
      <c r="CT129" s="98"/>
      <c r="CU129" s="98"/>
      <c r="CV129" s="98"/>
      <c r="CW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c r="CD130" s="98"/>
      <c r="CE130" s="98"/>
      <c r="CF130" s="98"/>
      <c r="CG130" s="98"/>
      <c r="CH130" s="98"/>
      <c r="CI130" s="98"/>
      <c r="CJ130" s="98"/>
      <c r="CK130" s="98"/>
      <c r="CL130" s="98"/>
      <c r="CM130" s="98"/>
      <c r="CN130" s="98"/>
      <c r="CO130" s="98"/>
      <c r="CP130" s="98"/>
      <c r="CQ130" s="98"/>
      <c r="CR130" s="98"/>
      <c r="CS130" s="98"/>
      <c r="CT130" s="98"/>
      <c r="CU130" s="98"/>
      <c r="CV130" s="98"/>
      <c r="CW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c r="CD131" s="98"/>
      <c r="CE131" s="98"/>
      <c r="CF131" s="98"/>
      <c r="CG131" s="98"/>
      <c r="CH131" s="98"/>
      <c r="CI131" s="98"/>
      <c r="CJ131" s="98"/>
      <c r="CK131" s="98"/>
      <c r="CL131" s="98"/>
      <c r="CM131" s="98"/>
      <c r="CN131" s="98"/>
      <c r="CO131" s="98"/>
      <c r="CP131" s="98"/>
      <c r="CQ131" s="98"/>
      <c r="CR131" s="98"/>
      <c r="CS131" s="98"/>
      <c r="CT131" s="98"/>
      <c r="CU131" s="98"/>
      <c r="CV131" s="98"/>
      <c r="CW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c r="CD132" s="98"/>
      <c r="CE132" s="98"/>
      <c r="CF132" s="98"/>
      <c r="CG132" s="98"/>
      <c r="CH132" s="98"/>
      <c r="CI132" s="98"/>
      <c r="CJ132" s="98"/>
      <c r="CK132" s="98"/>
      <c r="CL132" s="98"/>
      <c r="CM132" s="98"/>
      <c r="CN132" s="98"/>
      <c r="CO132" s="98"/>
      <c r="CP132" s="98"/>
      <c r="CQ132" s="98"/>
      <c r="CR132" s="98"/>
      <c r="CS132" s="98"/>
      <c r="CT132" s="98"/>
      <c r="CU132" s="98"/>
      <c r="CV132" s="98"/>
      <c r="CW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c r="CD133" s="98"/>
      <c r="CE133" s="98"/>
      <c r="CF133" s="98"/>
      <c r="CG133" s="98"/>
      <c r="CH133" s="98"/>
      <c r="CI133" s="98"/>
      <c r="CJ133" s="98"/>
      <c r="CK133" s="98"/>
      <c r="CL133" s="98"/>
      <c r="CM133" s="98"/>
      <c r="CN133" s="98"/>
      <c r="CO133" s="98"/>
      <c r="CP133" s="98"/>
      <c r="CQ133" s="98"/>
      <c r="CR133" s="98"/>
      <c r="CS133" s="98"/>
      <c r="CT133" s="98"/>
      <c r="CU133" s="98"/>
      <c r="CV133" s="98"/>
      <c r="CW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c r="CD134" s="98"/>
      <c r="CE134" s="98"/>
      <c r="CF134" s="98"/>
      <c r="CG134" s="98"/>
      <c r="CH134" s="98"/>
      <c r="CI134" s="98"/>
      <c r="CJ134" s="98"/>
      <c r="CK134" s="98"/>
      <c r="CL134" s="98"/>
      <c r="CM134" s="98"/>
      <c r="CN134" s="98"/>
      <c r="CO134" s="98"/>
      <c r="CP134" s="98"/>
      <c r="CQ134" s="98"/>
      <c r="CR134" s="98"/>
      <c r="CS134" s="98"/>
      <c r="CT134" s="98"/>
      <c r="CU134" s="98"/>
      <c r="CV134" s="98"/>
      <c r="CW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c r="CD135" s="98"/>
      <c r="CE135" s="98"/>
      <c r="CF135" s="98"/>
      <c r="CG135" s="98"/>
      <c r="CH135" s="98"/>
      <c r="CI135" s="98"/>
      <c r="CJ135" s="98"/>
      <c r="CK135" s="98"/>
      <c r="CL135" s="98"/>
      <c r="CM135" s="98"/>
      <c r="CN135" s="98"/>
      <c r="CO135" s="98"/>
      <c r="CP135" s="98"/>
      <c r="CQ135" s="98"/>
      <c r="CR135" s="98"/>
      <c r="CS135" s="98"/>
      <c r="CT135" s="98"/>
      <c r="CU135" s="98"/>
      <c r="CV135" s="98"/>
      <c r="CW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c r="CD136" s="98"/>
      <c r="CE136" s="98"/>
      <c r="CF136" s="98"/>
      <c r="CG136" s="98"/>
      <c r="CH136" s="98"/>
      <c r="CI136" s="98"/>
      <c r="CJ136" s="98"/>
      <c r="CK136" s="98"/>
      <c r="CL136" s="98"/>
      <c r="CM136" s="98"/>
      <c r="CN136" s="98"/>
      <c r="CO136" s="98"/>
      <c r="CP136" s="98"/>
      <c r="CQ136" s="98"/>
      <c r="CR136" s="98"/>
      <c r="CS136" s="98"/>
      <c r="CT136" s="98"/>
      <c r="CU136" s="98"/>
      <c r="CV136" s="98"/>
      <c r="CW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c r="CD137" s="98"/>
      <c r="CE137" s="98"/>
      <c r="CF137" s="98"/>
      <c r="CG137" s="98"/>
      <c r="CH137" s="98"/>
      <c r="CI137" s="98"/>
      <c r="CJ137" s="98"/>
      <c r="CK137" s="98"/>
      <c r="CL137" s="98"/>
      <c r="CM137" s="98"/>
      <c r="CN137" s="98"/>
      <c r="CO137" s="98"/>
      <c r="CP137" s="98"/>
      <c r="CQ137" s="98"/>
      <c r="CR137" s="98"/>
      <c r="CS137" s="98"/>
      <c r="CT137" s="98"/>
      <c r="CU137" s="98"/>
      <c r="CV137" s="98"/>
      <c r="CW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c r="CD138" s="98"/>
      <c r="CE138" s="98"/>
      <c r="CF138" s="98"/>
      <c r="CG138" s="98"/>
      <c r="CH138" s="98"/>
      <c r="CI138" s="98"/>
      <c r="CJ138" s="98"/>
      <c r="CK138" s="98"/>
      <c r="CL138" s="98"/>
      <c r="CM138" s="98"/>
      <c r="CN138" s="98"/>
      <c r="CO138" s="98"/>
      <c r="CP138" s="98"/>
      <c r="CQ138" s="98"/>
      <c r="CR138" s="98"/>
      <c r="CS138" s="98"/>
      <c r="CT138" s="98"/>
      <c r="CU138" s="98"/>
      <c r="CV138" s="98"/>
      <c r="CW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c r="CD139" s="98"/>
      <c r="CE139" s="98"/>
      <c r="CF139" s="98"/>
      <c r="CG139" s="98"/>
      <c r="CH139" s="98"/>
      <c r="CI139" s="98"/>
      <c r="CJ139" s="98"/>
      <c r="CK139" s="98"/>
      <c r="CL139" s="98"/>
      <c r="CM139" s="98"/>
      <c r="CN139" s="98"/>
      <c r="CO139" s="98"/>
      <c r="CP139" s="98"/>
      <c r="CQ139" s="98"/>
      <c r="CR139" s="98"/>
      <c r="CS139" s="98"/>
      <c r="CT139" s="98"/>
      <c r="CU139" s="98"/>
      <c r="CV139" s="98"/>
      <c r="CW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c r="CD140" s="98"/>
      <c r="CE140" s="98"/>
      <c r="CF140" s="98"/>
      <c r="CG140" s="98"/>
      <c r="CH140" s="98"/>
      <c r="CI140" s="98"/>
      <c r="CJ140" s="98"/>
      <c r="CK140" s="98"/>
      <c r="CL140" s="98"/>
      <c r="CM140" s="98"/>
      <c r="CN140" s="98"/>
      <c r="CO140" s="98"/>
      <c r="CP140" s="98"/>
      <c r="CQ140" s="98"/>
      <c r="CR140" s="98"/>
      <c r="CS140" s="98"/>
      <c r="CT140" s="98"/>
      <c r="CU140" s="98"/>
      <c r="CV140" s="98"/>
      <c r="CW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c r="CD141" s="98"/>
      <c r="CE141" s="98"/>
      <c r="CF141" s="98"/>
      <c r="CG141" s="98"/>
      <c r="CH141" s="98"/>
      <c r="CI141" s="98"/>
      <c r="CJ141" s="98"/>
      <c r="CK141" s="98"/>
      <c r="CL141" s="98"/>
      <c r="CM141" s="98"/>
      <c r="CN141" s="98"/>
      <c r="CO141" s="98"/>
      <c r="CP141" s="98"/>
      <c r="CQ141" s="98"/>
      <c r="CR141" s="98"/>
      <c r="CS141" s="98"/>
      <c r="CT141" s="98"/>
      <c r="CU141" s="98"/>
      <c r="CV141" s="98"/>
      <c r="CW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c r="CD142" s="98"/>
      <c r="CE142" s="98"/>
      <c r="CF142" s="98"/>
      <c r="CG142" s="98"/>
      <c r="CH142" s="98"/>
      <c r="CI142" s="98"/>
      <c r="CJ142" s="98"/>
      <c r="CK142" s="98"/>
      <c r="CL142" s="98"/>
      <c r="CM142" s="98"/>
      <c r="CN142" s="98"/>
      <c r="CO142" s="98"/>
      <c r="CP142" s="98"/>
      <c r="CQ142" s="98"/>
      <c r="CR142" s="98"/>
      <c r="CS142" s="98"/>
      <c r="CT142" s="98"/>
      <c r="CU142" s="98"/>
      <c r="CV142" s="98"/>
      <c r="CW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c r="CD143" s="98"/>
      <c r="CE143" s="98"/>
      <c r="CF143" s="98"/>
      <c r="CG143" s="98"/>
      <c r="CH143" s="98"/>
      <c r="CI143" s="98"/>
      <c r="CJ143" s="98"/>
      <c r="CK143" s="98"/>
      <c r="CL143" s="98"/>
      <c r="CM143" s="98"/>
      <c r="CN143" s="98"/>
      <c r="CO143" s="98"/>
      <c r="CP143" s="98"/>
      <c r="CQ143" s="98"/>
      <c r="CR143" s="98"/>
      <c r="CS143" s="98"/>
      <c r="CT143" s="98"/>
      <c r="CU143" s="98"/>
      <c r="CV143" s="98"/>
      <c r="CW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c r="CD144" s="98"/>
      <c r="CE144" s="98"/>
      <c r="CF144" s="98"/>
      <c r="CG144" s="98"/>
      <c r="CH144" s="98"/>
      <c r="CI144" s="98"/>
      <c r="CJ144" s="98"/>
      <c r="CK144" s="98"/>
      <c r="CL144" s="98"/>
      <c r="CM144" s="98"/>
      <c r="CN144" s="98"/>
      <c r="CO144" s="98"/>
      <c r="CP144" s="98"/>
      <c r="CQ144" s="98"/>
      <c r="CR144" s="98"/>
      <c r="CS144" s="98"/>
      <c r="CT144" s="98"/>
      <c r="CU144" s="98"/>
      <c r="CV144" s="98"/>
      <c r="CW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c r="CD145" s="98"/>
      <c r="CE145" s="98"/>
      <c r="CF145" s="98"/>
      <c r="CG145" s="98"/>
      <c r="CH145" s="98"/>
      <c r="CI145" s="98"/>
      <c r="CJ145" s="98"/>
      <c r="CK145" s="98"/>
      <c r="CL145" s="98"/>
      <c r="CM145" s="98"/>
      <c r="CN145" s="98"/>
      <c r="CO145" s="98"/>
      <c r="CP145" s="98"/>
      <c r="CQ145" s="98"/>
      <c r="CR145" s="98"/>
      <c r="CS145" s="98"/>
      <c r="CT145" s="98"/>
      <c r="CU145" s="98"/>
      <c r="CV145" s="98"/>
      <c r="CW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c r="CD146" s="98"/>
      <c r="CE146" s="98"/>
      <c r="CF146" s="98"/>
      <c r="CG146" s="98"/>
      <c r="CH146" s="98"/>
      <c r="CI146" s="98"/>
      <c r="CJ146" s="98"/>
      <c r="CK146" s="98"/>
      <c r="CL146" s="98"/>
      <c r="CM146" s="98"/>
      <c r="CN146" s="98"/>
      <c r="CO146" s="98"/>
      <c r="CP146" s="98"/>
      <c r="CQ146" s="98"/>
      <c r="CR146" s="98"/>
      <c r="CS146" s="98"/>
      <c r="CT146" s="98"/>
      <c r="CU146" s="98"/>
      <c r="CV146" s="98"/>
      <c r="CW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c r="CD147" s="98"/>
      <c r="CE147" s="98"/>
      <c r="CF147" s="98"/>
      <c r="CG147" s="98"/>
      <c r="CH147" s="98"/>
      <c r="CI147" s="98"/>
      <c r="CJ147" s="98"/>
      <c r="CK147" s="98"/>
      <c r="CL147" s="98"/>
      <c r="CM147" s="98"/>
      <c r="CN147" s="98"/>
      <c r="CO147" s="98"/>
      <c r="CP147" s="98"/>
      <c r="CQ147" s="98"/>
      <c r="CR147" s="98"/>
      <c r="CS147" s="98"/>
      <c r="CT147" s="98"/>
      <c r="CU147" s="98"/>
      <c r="CV147" s="98"/>
      <c r="CW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c r="CD148" s="98"/>
      <c r="CE148" s="98"/>
      <c r="CF148" s="98"/>
      <c r="CG148" s="98"/>
      <c r="CH148" s="98"/>
      <c r="CI148" s="98"/>
      <c r="CJ148" s="98"/>
      <c r="CK148" s="98"/>
      <c r="CL148" s="98"/>
      <c r="CM148" s="98"/>
      <c r="CN148" s="98"/>
      <c r="CO148" s="98"/>
      <c r="CP148" s="98"/>
      <c r="CQ148" s="98"/>
      <c r="CR148" s="98"/>
      <c r="CS148" s="98"/>
      <c r="CT148" s="98"/>
      <c r="CU148" s="98"/>
      <c r="CV148" s="98"/>
      <c r="CW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c r="CD149" s="98"/>
      <c r="CE149" s="98"/>
      <c r="CF149" s="98"/>
      <c r="CG149" s="98"/>
      <c r="CH149" s="98"/>
      <c r="CI149" s="98"/>
      <c r="CJ149" s="98"/>
      <c r="CK149" s="98"/>
      <c r="CL149" s="98"/>
      <c r="CM149" s="98"/>
      <c r="CN149" s="98"/>
      <c r="CO149" s="98"/>
      <c r="CP149" s="98"/>
      <c r="CQ149" s="98"/>
      <c r="CR149" s="98"/>
      <c r="CS149" s="98"/>
      <c r="CT149" s="98"/>
      <c r="CU149" s="98"/>
      <c r="CV149" s="98"/>
      <c r="CW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c r="CD150" s="98"/>
      <c r="CE150" s="98"/>
      <c r="CF150" s="98"/>
      <c r="CG150" s="98"/>
      <c r="CH150" s="98"/>
      <c r="CI150" s="98"/>
      <c r="CJ150" s="98"/>
      <c r="CK150" s="98"/>
      <c r="CL150" s="98"/>
      <c r="CM150" s="98"/>
      <c r="CN150" s="98"/>
      <c r="CO150" s="98"/>
      <c r="CP150" s="98"/>
      <c r="CQ150" s="98"/>
      <c r="CR150" s="98"/>
      <c r="CS150" s="98"/>
      <c r="CT150" s="98"/>
      <c r="CU150" s="98"/>
      <c r="CV150" s="98"/>
      <c r="CW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c r="CD151" s="98"/>
      <c r="CE151" s="98"/>
      <c r="CF151" s="98"/>
      <c r="CG151" s="98"/>
      <c r="CH151" s="98"/>
      <c r="CI151" s="98"/>
      <c r="CJ151" s="98"/>
      <c r="CK151" s="98"/>
      <c r="CL151" s="98"/>
      <c r="CM151" s="98"/>
      <c r="CN151" s="98"/>
      <c r="CO151" s="98"/>
      <c r="CP151" s="98"/>
      <c r="CQ151" s="98"/>
      <c r="CR151" s="98"/>
      <c r="CS151" s="98"/>
      <c r="CT151" s="98"/>
      <c r="CU151" s="98"/>
      <c r="CV151" s="98"/>
      <c r="CW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c r="CD152" s="98"/>
      <c r="CE152" s="98"/>
      <c r="CF152" s="98"/>
      <c r="CG152" s="98"/>
      <c r="CH152" s="98"/>
      <c r="CI152" s="98"/>
      <c r="CJ152" s="98"/>
      <c r="CK152" s="98"/>
      <c r="CL152" s="98"/>
      <c r="CM152" s="98"/>
      <c r="CN152" s="98"/>
      <c r="CO152" s="98"/>
      <c r="CP152" s="98"/>
      <c r="CQ152" s="98"/>
      <c r="CR152" s="98"/>
      <c r="CS152" s="98"/>
      <c r="CT152" s="98"/>
      <c r="CU152" s="98"/>
      <c r="CV152" s="98"/>
      <c r="CW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c r="CD153" s="98"/>
      <c r="CE153" s="98"/>
      <c r="CF153" s="98"/>
      <c r="CG153" s="98"/>
      <c r="CH153" s="98"/>
      <c r="CI153" s="98"/>
      <c r="CJ153" s="98"/>
      <c r="CK153" s="98"/>
      <c r="CL153" s="98"/>
      <c r="CM153" s="98"/>
      <c r="CN153" s="98"/>
      <c r="CO153" s="98"/>
      <c r="CP153" s="98"/>
      <c r="CQ153" s="98"/>
      <c r="CR153" s="98"/>
      <c r="CS153" s="98"/>
      <c r="CT153" s="98"/>
      <c r="CU153" s="98"/>
      <c r="CV153" s="98"/>
      <c r="CW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c r="CD154" s="98"/>
      <c r="CE154" s="98"/>
      <c r="CF154" s="98"/>
      <c r="CG154" s="98"/>
      <c r="CH154" s="98"/>
      <c r="CI154" s="98"/>
      <c r="CJ154" s="98"/>
      <c r="CK154" s="98"/>
      <c r="CL154" s="98"/>
      <c r="CM154" s="98"/>
      <c r="CN154" s="98"/>
      <c r="CO154" s="98"/>
      <c r="CP154" s="98"/>
      <c r="CQ154" s="98"/>
      <c r="CR154" s="98"/>
      <c r="CS154" s="98"/>
      <c r="CT154" s="98"/>
      <c r="CU154" s="98"/>
      <c r="CV154" s="98"/>
      <c r="CW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c r="CD155" s="98"/>
      <c r="CE155" s="98"/>
      <c r="CF155" s="98"/>
      <c r="CG155" s="98"/>
      <c r="CH155" s="98"/>
      <c r="CI155" s="98"/>
      <c r="CJ155" s="98"/>
      <c r="CK155" s="98"/>
      <c r="CL155" s="98"/>
      <c r="CM155" s="98"/>
      <c r="CN155" s="98"/>
      <c r="CO155" s="98"/>
      <c r="CP155" s="98"/>
      <c r="CQ155" s="98"/>
      <c r="CR155" s="98"/>
      <c r="CS155" s="98"/>
      <c r="CT155" s="98"/>
      <c r="CU155" s="98"/>
      <c r="CV155" s="98"/>
      <c r="CW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c r="CD156" s="98"/>
      <c r="CE156" s="98"/>
      <c r="CF156" s="98"/>
      <c r="CG156" s="98"/>
      <c r="CH156" s="98"/>
      <c r="CI156" s="98"/>
      <c r="CJ156" s="98"/>
      <c r="CK156" s="98"/>
      <c r="CL156" s="98"/>
      <c r="CM156" s="98"/>
      <c r="CN156" s="98"/>
      <c r="CO156" s="98"/>
      <c r="CP156" s="98"/>
      <c r="CQ156" s="98"/>
      <c r="CR156" s="98"/>
      <c r="CS156" s="98"/>
      <c r="CT156" s="98"/>
      <c r="CU156" s="98"/>
      <c r="CV156" s="98"/>
      <c r="CW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c r="CD157" s="98"/>
      <c r="CE157" s="98"/>
      <c r="CF157" s="98"/>
      <c r="CG157" s="98"/>
      <c r="CH157" s="98"/>
      <c r="CI157" s="98"/>
      <c r="CJ157" s="98"/>
      <c r="CK157" s="98"/>
      <c r="CL157" s="98"/>
      <c r="CM157" s="98"/>
      <c r="CN157" s="98"/>
      <c r="CO157" s="98"/>
      <c r="CP157" s="98"/>
      <c r="CQ157" s="98"/>
      <c r="CR157" s="98"/>
      <c r="CS157" s="98"/>
      <c r="CT157" s="98"/>
      <c r="CU157" s="98"/>
      <c r="CV157" s="98"/>
      <c r="CW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c r="CD158" s="98"/>
      <c r="CE158" s="98"/>
      <c r="CF158" s="98"/>
      <c r="CG158" s="98"/>
      <c r="CH158" s="98"/>
      <c r="CI158" s="98"/>
      <c r="CJ158" s="98"/>
      <c r="CK158" s="98"/>
      <c r="CL158" s="98"/>
      <c r="CM158" s="98"/>
      <c r="CN158" s="98"/>
      <c r="CO158" s="98"/>
      <c r="CP158" s="98"/>
      <c r="CQ158" s="98"/>
      <c r="CR158" s="98"/>
      <c r="CS158" s="98"/>
      <c r="CT158" s="98"/>
      <c r="CU158" s="98"/>
      <c r="CV158" s="98"/>
      <c r="CW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c r="CD159" s="98"/>
      <c r="CE159" s="98"/>
      <c r="CF159" s="98"/>
      <c r="CG159" s="98"/>
      <c r="CH159" s="98"/>
      <c r="CI159" s="98"/>
      <c r="CJ159" s="98"/>
      <c r="CK159" s="98"/>
      <c r="CL159" s="98"/>
      <c r="CM159" s="98"/>
      <c r="CN159" s="98"/>
      <c r="CO159" s="98"/>
      <c r="CP159" s="98"/>
      <c r="CQ159" s="98"/>
      <c r="CR159" s="98"/>
      <c r="CS159" s="98"/>
      <c r="CT159" s="98"/>
      <c r="CU159" s="98"/>
      <c r="CV159" s="98"/>
      <c r="CW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c r="CD160" s="98"/>
      <c r="CE160" s="98"/>
      <c r="CF160" s="98"/>
      <c r="CG160" s="98"/>
      <c r="CH160" s="98"/>
      <c r="CI160" s="98"/>
      <c r="CJ160" s="98"/>
      <c r="CK160" s="98"/>
      <c r="CL160" s="98"/>
      <c r="CM160" s="98"/>
      <c r="CN160" s="98"/>
      <c r="CO160" s="98"/>
      <c r="CP160" s="98"/>
      <c r="CQ160" s="98"/>
      <c r="CR160" s="98"/>
      <c r="CS160" s="98"/>
      <c r="CT160" s="98"/>
      <c r="CU160" s="98"/>
      <c r="CV160" s="98"/>
      <c r="CW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c r="CD161" s="98"/>
      <c r="CE161" s="98"/>
      <c r="CF161" s="98"/>
      <c r="CG161" s="98"/>
      <c r="CH161" s="98"/>
      <c r="CI161" s="98"/>
      <c r="CJ161" s="98"/>
      <c r="CK161" s="98"/>
      <c r="CL161" s="98"/>
      <c r="CM161" s="98"/>
      <c r="CN161" s="98"/>
      <c r="CO161" s="98"/>
      <c r="CP161" s="98"/>
      <c r="CQ161" s="98"/>
      <c r="CR161" s="98"/>
      <c r="CS161" s="98"/>
      <c r="CT161" s="98"/>
      <c r="CU161" s="98"/>
      <c r="CV161" s="98"/>
      <c r="CW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c r="CB162" s="98"/>
      <c r="CC162" s="98"/>
      <c r="CD162" s="98"/>
      <c r="CE162" s="98"/>
      <c r="CF162" s="98"/>
      <c r="CG162" s="98"/>
      <c r="CH162" s="98"/>
      <c r="CI162" s="98"/>
      <c r="CJ162" s="98"/>
      <c r="CK162" s="98"/>
      <c r="CL162" s="98"/>
      <c r="CM162" s="98"/>
      <c r="CN162" s="98"/>
      <c r="CO162" s="98"/>
      <c r="CP162" s="98"/>
      <c r="CQ162" s="98"/>
      <c r="CR162" s="98"/>
      <c r="CS162" s="98"/>
      <c r="CT162" s="98"/>
      <c r="CU162" s="98"/>
      <c r="CV162" s="98"/>
      <c r="CW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c r="CD163" s="98"/>
      <c r="CE163" s="98"/>
      <c r="CF163" s="98"/>
      <c r="CG163" s="98"/>
      <c r="CH163" s="98"/>
      <c r="CI163" s="98"/>
      <c r="CJ163" s="98"/>
      <c r="CK163" s="98"/>
      <c r="CL163" s="98"/>
      <c r="CM163" s="98"/>
      <c r="CN163" s="98"/>
      <c r="CO163" s="98"/>
      <c r="CP163" s="98"/>
      <c r="CQ163" s="98"/>
      <c r="CR163" s="98"/>
      <c r="CS163" s="98"/>
      <c r="CT163" s="98"/>
      <c r="CU163" s="98"/>
      <c r="CV163" s="98"/>
      <c r="CW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c r="CD164" s="98"/>
      <c r="CE164" s="98"/>
      <c r="CF164" s="98"/>
      <c r="CG164" s="98"/>
      <c r="CH164" s="98"/>
      <c r="CI164" s="98"/>
      <c r="CJ164" s="98"/>
      <c r="CK164" s="98"/>
      <c r="CL164" s="98"/>
      <c r="CM164" s="98"/>
      <c r="CN164" s="98"/>
      <c r="CO164" s="98"/>
      <c r="CP164" s="98"/>
      <c r="CQ164" s="98"/>
      <c r="CR164" s="98"/>
      <c r="CS164" s="98"/>
      <c r="CT164" s="98"/>
      <c r="CU164" s="98"/>
      <c r="CV164" s="98"/>
      <c r="CW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c r="CD165" s="98"/>
      <c r="CE165" s="98"/>
      <c r="CF165" s="98"/>
      <c r="CG165" s="98"/>
      <c r="CH165" s="98"/>
      <c r="CI165" s="98"/>
      <c r="CJ165" s="98"/>
      <c r="CK165" s="98"/>
      <c r="CL165" s="98"/>
      <c r="CM165" s="98"/>
      <c r="CN165" s="98"/>
      <c r="CO165" s="98"/>
      <c r="CP165" s="98"/>
      <c r="CQ165" s="98"/>
      <c r="CR165" s="98"/>
      <c r="CS165" s="98"/>
      <c r="CT165" s="98"/>
      <c r="CU165" s="98"/>
      <c r="CV165" s="98"/>
      <c r="CW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c r="CB166" s="98"/>
      <c r="CC166" s="98"/>
      <c r="CD166" s="98"/>
      <c r="CE166" s="98"/>
      <c r="CF166" s="98"/>
      <c r="CG166" s="98"/>
      <c r="CH166" s="98"/>
      <c r="CI166" s="98"/>
      <c r="CJ166" s="98"/>
      <c r="CK166" s="98"/>
      <c r="CL166" s="98"/>
      <c r="CM166" s="98"/>
      <c r="CN166" s="98"/>
      <c r="CO166" s="98"/>
      <c r="CP166" s="98"/>
      <c r="CQ166" s="98"/>
      <c r="CR166" s="98"/>
      <c r="CS166" s="98"/>
      <c r="CT166" s="98"/>
      <c r="CU166" s="98"/>
      <c r="CV166" s="98"/>
      <c r="CW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c r="CB167" s="98"/>
      <c r="CC167" s="98"/>
      <c r="CD167" s="98"/>
      <c r="CE167" s="98"/>
      <c r="CF167" s="98"/>
      <c r="CG167" s="98"/>
      <c r="CH167" s="98"/>
      <c r="CI167" s="98"/>
      <c r="CJ167" s="98"/>
      <c r="CK167" s="98"/>
      <c r="CL167" s="98"/>
      <c r="CM167" s="98"/>
      <c r="CN167" s="98"/>
      <c r="CO167" s="98"/>
      <c r="CP167" s="98"/>
      <c r="CQ167" s="98"/>
      <c r="CR167" s="98"/>
      <c r="CS167" s="98"/>
      <c r="CT167" s="98"/>
      <c r="CU167" s="98"/>
      <c r="CV167" s="98"/>
      <c r="CW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c r="CB168" s="98"/>
      <c r="CC168" s="98"/>
      <c r="CD168" s="98"/>
      <c r="CE168" s="98"/>
      <c r="CF168" s="98"/>
      <c r="CG168" s="98"/>
      <c r="CH168" s="98"/>
      <c r="CI168" s="98"/>
      <c r="CJ168" s="98"/>
      <c r="CK168" s="98"/>
      <c r="CL168" s="98"/>
      <c r="CM168" s="98"/>
      <c r="CN168" s="98"/>
      <c r="CO168" s="98"/>
      <c r="CP168" s="98"/>
      <c r="CQ168" s="98"/>
      <c r="CR168" s="98"/>
      <c r="CS168" s="98"/>
      <c r="CT168" s="98"/>
      <c r="CU168" s="98"/>
      <c r="CV168" s="98"/>
      <c r="CW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c r="CB169" s="98"/>
      <c r="CC169" s="98"/>
      <c r="CD169" s="98"/>
      <c r="CE169" s="98"/>
      <c r="CF169" s="98"/>
      <c r="CG169" s="98"/>
      <c r="CH169" s="98"/>
      <c r="CI169" s="98"/>
      <c r="CJ169" s="98"/>
      <c r="CK169" s="98"/>
      <c r="CL169" s="98"/>
      <c r="CM169" s="98"/>
      <c r="CN169" s="98"/>
      <c r="CO169" s="98"/>
      <c r="CP169" s="98"/>
      <c r="CQ169" s="98"/>
      <c r="CR169" s="98"/>
      <c r="CS169" s="98"/>
      <c r="CT169" s="98"/>
      <c r="CU169" s="98"/>
      <c r="CV169" s="98"/>
      <c r="CW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c r="CB170" s="98"/>
      <c r="CC170" s="98"/>
      <c r="CD170" s="98"/>
      <c r="CE170" s="98"/>
      <c r="CF170" s="98"/>
      <c r="CG170" s="98"/>
      <c r="CH170" s="98"/>
      <c r="CI170" s="98"/>
      <c r="CJ170" s="98"/>
      <c r="CK170" s="98"/>
      <c r="CL170" s="98"/>
      <c r="CM170" s="98"/>
      <c r="CN170" s="98"/>
      <c r="CO170" s="98"/>
      <c r="CP170" s="98"/>
      <c r="CQ170" s="98"/>
      <c r="CR170" s="98"/>
      <c r="CS170" s="98"/>
      <c r="CT170" s="98"/>
      <c r="CU170" s="98"/>
      <c r="CV170" s="98"/>
      <c r="CW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c r="CB171" s="98"/>
      <c r="CC171" s="98"/>
      <c r="CD171" s="98"/>
      <c r="CE171" s="98"/>
      <c r="CF171" s="98"/>
      <c r="CG171" s="98"/>
      <c r="CH171" s="98"/>
      <c r="CI171" s="98"/>
      <c r="CJ171" s="98"/>
      <c r="CK171" s="98"/>
      <c r="CL171" s="98"/>
      <c r="CM171" s="98"/>
      <c r="CN171" s="98"/>
      <c r="CO171" s="98"/>
      <c r="CP171" s="98"/>
      <c r="CQ171" s="98"/>
      <c r="CR171" s="98"/>
      <c r="CS171" s="98"/>
      <c r="CT171" s="98"/>
      <c r="CU171" s="98"/>
      <c r="CV171" s="98"/>
      <c r="CW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c r="CB172" s="98"/>
      <c r="CC172" s="98"/>
      <c r="CD172" s="98"/>
      <c r="CE172" s="98"/>
      <c r="CF172" s="98"/>
      <c r="CG172" s="98"/>
      <c r="CH172" s="98"/>
      <c r="CI172" s="98"/>
      <c r="CJ172" s="98"/>
      <c r="CK172" s="98"/>
      <c r="CL172" s="98"/>
      <c r="CM172" s="98"/>
      <c r="CN172" s="98"/>
      <c r="CO172" s="98"/>
      <c r="CP172" s="98"/>
      <c r="CQ172" s="98"/>
      <c r="CR172" s="98"/>
      <c r="CS172" s="98"/>
      <c r="CT172" s="98"/>
      <c r="CU172" s="98"/>
      <c r="CV172" s="98"/>
      <c r="CW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c r="CB173" s="98"/>
      <c r="CC173" s="98"/>
      <c r="CD173" s="98"/>
      <c r="CE173" s="98"/>
      <c r="CF173" s="98"/>
      <c r="CG173" s="98"/>
      <c r="CH173" s="98"/>
      <c r="CI173" s="98"/>
      <c r="CJ173" s="98"/>
      <c r="CK173" s="98"/>
      <c r="CL173" s="98"/>
      <c r="CM173" s="98"/>
      <c r="CN173" s="98"/>
      <c r="CO173" s="98"/>
      <c r="CP173" s="98"/>
      <c r="CQ173" s="98"/>
      <c r="CR173" s="98"/>
      <c r="CS173" s="98"/>
      <c r="CT173" s="98"/>
      <c r="CU173" s="98"/>
      <c r="CV173" s="98"/>
      <c r="CW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c r="CB174" s="98"/>
      <c r="CC174" s="98"/>
      <c r="CD174" s="98"/>
      <c r="CE174" s="98"/>
      <c r="CF174" s="98"/>
      <c r="CG174" s="98"/>
      <c r="CH174" s="98"/>
      <c r="CI174" s="98"/>
      <c r="CJ174" s="98"/>
      <c r="CK174" s="98"/>
      <c r="CL174" s="98"/>
      <c r="CM174" s="98"/>
      <c r="CN174" s="98"/>
      <c r="CO174" s="98"/>
      <c r="CP174" s="98"/>
      <c r="CQ174" s="98"/>
      <c r="CR174" s="98"/>
      <c r="CS174" s="98"/>
      <c r="CT174" s="98"/>
      <c r="CU174" s="98"/>
      <c r="CV174" s="98"/>
      <c r="CW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c r="CB175" s="98"/>
      <c r="CC175" s="98"/>
      <c r="CD175" s="98"/>
      <c r="CE175" s="98"/>
      <c r="CF175" s="98"/>
      <c r="CG175" s="98"/>
      <c r="CH175" s="98"/>
      <c r="CI175" s="98"/>
      <c r="CJ175" s="98"/>
      <c r="CK175" s="98"/>
      <c r="CL175" s="98"/>
      <c r="CM175" s="98"/>
      <c r="CN175" s="98"/>
      <c r="CO175" s="98"/>
      <c r="CP175" s="98"/>
      <c r="CQ175" s="98"/>
      <c r="CR175" s="98"/>
      <c r="CS175" s="98"/>
      <c r="CT175" s="98"/>
      <c r="CU175" s="98"/>
      <c r="CV175" s="98"/>
      <c r="CW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c r="CB176" s="98"/>
      <c r="CC176" s="98"/>
      <c r="CD176" s="98"/>
      <c r="CE176" s="98"/>
      <c r="CF176" s="98"/>
      <c r="CG176" s="98"/>
      <c r="CH176" s="98"/>
      <c r="CI176" s="98"/>
      <c r="CJ176" s="98"/>
      <c r="CK176" s="98"/>
      <c r="CL176" s="98"/>
      <c r="CM176" s="98"/>
      <c r="CN176" s="98"/>
      <c r="CO176" s="98"/>
      <c r="CP176" s="98"/>
      <c r="CQ176" s="98"/>
      <c r="CR176" s="98"/>
      <c r="CS176" s="98"/>
      <c r="CT176" s="98"/>
      <c r="CU176" s="98"/>
      <c r="CV176" s="98"/>
      <c r="CW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c r="CB177" s="98"/>
      <c r="CC177" s="98"/>
      <c r="CD177" s="98"/>
      <c r="CE177" s="98"/>
      <c r="CF177" s="98"/>
      <c r="CG177" s="98"/>
      <c r="CH177" s="98"/>
      <c r="CI177" s="98"/>
      <c r="CJ177" s="98"/>
      <c r="CK177" s="98"/>
      <c r="CL177" s="98"/>
      <c r="CM177" s="98"/>
      <c r="CN177" s="98"/>
      <c r="CO177" s="98"/>
      <c r="CP177" s="98"/>
      <c r="CQ177" s="98"/>
      <c r="CR177" s="98"/>
      <c r="CS177" s="98"/>
      <c r="CT177" s="98"/>
      <c r="CU177" s="98"/>
      <c r="CV177" s="98"/>
      <c r="CW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c r="CB178" s="98"/>
      <c r="CC178" s="98"/>
      <c r="CD178" s="98"/>
      <c r="CE178" s="98"/>
      <c r="CF178" s="98"/>
      <c r="CG178" s="98"/>
      <c r="CH178" s="98"/>
      <c r="CI178" s="98"/>
      <c r="CJ178" s="98"/>
      <c r="CK178" s="98"/>
      <c r="CL178" s="98"/>
      <c r="CM178" s="98"/>
      <c r="CN178" s="98"/>
      <c r="CO178" s="98"/>
      <c r="CP178" s="98"/>
      <c r="CQ178" s="98"/>
      <c r="CR178" s="98"/>
      <c r="CS178" s="98"/>
      <c r="CT178" s="98"/>
      <c r="CU178" s="98"/>
      <c r="CV178" s="98"/>
      <c r="CW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c r="CB179" s="98"/>
      <c r="CC179" s="98"/>
      <c r="CD179" s="98"/>
      <c r="CE179" s="98"/>
      <c r="CF179" s="98"/>
      <c r="CG179" s="98"/>
      <c r="CH179" s="98"/>
      <c r="CI179" s="98"/>
      <c r="CJ179" s="98"/>
      <c r="CK179" s="98"/>
      <c r="CL179" s="98"/>
      <c r="CM179" s="98"/>
      <c r="CN179" s="98"/>
      <c r="CO179" s="98"/>
      <c r="CP179" s="98"/>
      <c r="CQ179" s="98"/>
      <c r="CR179" s="98"/>
      <c r="CS179" s="98"/>
      <c r="CT179" s="98"/>
      <c r="CU179" s="98"/>
      <c r="CV179" s="98"/>
      <c r="CW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c r="CB180" s="98"/>
      <c r="CC180" s="98"/>
      <c r="CD180" s="98"/>
      <c r="CE180" s="98"/>
      <c r="CF180" s="98"/>
      <c r="CG180" s="98"/>
      <c r="CH180" s="98"/>
      <c r="CI180" s="98"/>
      <c r="CJ180" s="98"/>
      <c r="CK180" s="98"/>
      <c r="CL180" s="98"/>
      <c r="CM180" s="98"/>
      <c r="CN180" s="98"/>
      <c r="CO180" s="98"/>
      <c r="CP180" s="98"/>
      <c r="CQ180" s="98"/>
      <c r="CR180" s="98"/>
      <c r="CS180" s="98"/>
      <c r="CT180" s="98"/>
      <c r="CU180" s="98"/>
      <c r="CV180" s="98"/>
      <c r="CW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c r="CB181" s="98"/>
      <c r="CC181" s="98"/>
      <c r="CD181" s="98"/>
      <c r="CE181" s="98"/>
      <c r="CF181" s="98"/>
      <c r="CG181" s="98"/>
      <c r="CH181" s="98"/>
      <c r="CI181" s="98"/>
      <c r="CJ181" s="98"/>
      <c r="CK181" s="98"/>
      <c r="CL181" s="98"/>
      <c r="CM181" s="98"/>
      <c r="CN181" s="98"/>
      <c r="CO181" s="98"/>
      <c r="CP181" s="98"/>
      <c r="CQ181" s="98"/>
      <c r="CR181" s="98"/>
      <c r="CS181" s="98"/>
      <c r="CT181" s="98"/>
      <c r="CU181" s="98"/>
      <c r="CV181" s="98"/>
      <c r="CW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c r="CD182" s="98"/>
      <c r="CE182" s="98"/>
      <c r="CF182" s="98"/>
      <c r="CG182" s="98"/>
      <c r="CH182" s="98"/>
      <c r="CI182" s="98"/>
      <c r="CJ182" s="98"/>
      <c r="CK182" s="98"/>
      <c r="CL182" s="98"/>
      <c r="CM182" s="98"/>
      <c r="CN182" s="98"/>
      <c r="CO182" s="98"/>
      <c r="CP182" s="98"/>
      <c r="CQ182" s="98"/>
      <c r="CR182" s="98"/>
      <c r="CS182" s="98"/>
      <c r="CT182" s="98"/>
      <c r="CU182" s="98"/>
      <c r="CV182" s="98"/>
      <c r="CW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c r="CB183" s="98"/>
      <c r="CC183" s="98"/>
      <c r="CD183" s="98"/>
      <c r="CE183" s="98"/>
      <c r="CF183" s="98"/>
      <c r="CG183" s="98"/>
      <c r="CH183" s="98"/>
      <c r="CI183" s="98"/>
      <c r="CJ183" s="98"/>
      <c r="CK183" s="98"/>
      <c r="CL183" s="98"/>
      <c r="CM183" s="98"/>
      <c r="CN183" s="98"/>
      <c r="CO183" s="98"/>
      <c r="CP183" s="98"/>
      <c r="CQ183" s="98"/>
      <c r="CR183" s="98"/>
      <c r="CS183" s="98"/>
      <c r="CT183" s="98"/>
      <c r="CU183" s="98"/>
      <c r="CV183" s="98"/>
      <c r="CW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c r="CB184" s="98"/>
      <c r="CC184" s="98"/>
      <c r="CD184" s="98"/>
      <c r="CE184" s="98"/>
      <c r="CF184" s="98"/>
      <c r="CG184" s="98"/>
      <c r="CH184" s="98"/>
      <c r="CI184" s="98"/>
      <c r="CJ184" s="98"/>
      <c r="CK184" s="98"/>
      <c r="CL184" s="98"/>
      <c r="CM184" s="98"/>
      <c r="CN184" s="98"/>
      <c r="CO184" s="98"/>
      <c r="CP184" s="98"/>
      <c r="CQ184" s="98"/>
      <c r="CR184" s="98"/>
      <c r="CS184" s="98"/>
      <c r="CT184" s="98"/>
      <c r="CU184" s="98"/>
      <c r="CV184" s="98"/>
      <c r="CW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c r="CB185" s="98"/>
      <c r="CC185" s="98"/>
      <c r="CD185" s="98"/>
      <c r="CE185" s="98"/>
      <c r="CF185" s="98"/>
      <c r="CG185" s="98"/>
      <c r="CH185" s="98"/>
      <c r="CI185" s="98"/>
      <c r="CJ185" s="98"/>
      <c r="CK185" s="98"/>
      <c r="CL185" s="98"/>
      <c r="CM185" s="98"/>
      <c r="CN185" s="98"/>
      <c r="CO185" s="98"/>
      <c r="CP185" s="98"/>
      <c r="CQ185" s="98"/>
      <c r="CR185" s="98"/>
      <c r="CS185" s="98"/>
      <c r="CT185" s="98"/>
      <c r="CU185" s="98"/>
      <c r="CV185" s="98"/>
      <c r="CW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c r="CB186" s="98"/>
      <c r="CC186" s="98"/>
      <c r="CD186" s="98"/>
      <c r="CE186" s="98"/>
      <c r="CF186" s="98"/>
      <c r="CG186" s="98"/>
      <c r="CH186" s="98"/>
      <c r="CI186" s="98"/>
      <c r="CJ186" s="98"/>
      <c r="CK186" s="98"/>
      <c r="CL186" s="98"/>
      <c r="CM186" s="98"/>
      <c r="CN186" s="98"/>
      <c r="CO186" s="98"/>
      <c r="CP186" s="98"/>
      <c r="CQ186" s="98"/>
      <c r="CR186" s="98"/>
      <c r="CS186" s="98"/>
      <c r="CT186" s="98"/>
      <c r="CU186" s="98"/>
      <c r="CV186" s="98"/>
      <c r="CW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c r="CB187" s="98"/>
      <c r="CC187" s="98"/>
      <c r="CD187" s="98"/>
      <c r="CE187" s="98"/>
      <c r="CF187" s="98"/>
      <c r="CG187" s="98"/>
      <c r="CH187" s="98"/>
      <c r="CI187" s="98"/>
      <c r="CJ187" s="98"/>
      <c r="CK187" s="98"/>
      <c r="CL187" s="98"/>
      <c r="CM187" s="98"/>
      <c r="CN187" s="98"/>
      <c r="CO187" s="98"/>
      <c r="CP187" s="98"/>
      <c r="CQ187" s="98"/>
      <c r="CR187" s="98"/>
      <c r="CS187" s="98"/>
      <c r="CT187" s="98"/>
      <c r="CU187" s="98"/>
      <c r="CV187" s="98"/>
      <c r="CW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c r="CB188" s="98"/>
      <c r="CC188" s="98"/>
      <c r="CD188" s="98"/>
      <c r="CE188" s="98"/>
      <c r="CF188" s="98"/>
      <c r="CG188" s="98"/>
      <c r="CH188" s="98"/>
      <c r="CI188" s="98"/>
      <c r="CJ188" s="98"/>
      <c r="CK188" s="98"/>
      <c r="CL188" s="98"/>
      <c r="CM188" s="98"/>
      <c r="CN188" s="98"/>
      <c r="CO188" s="98"/>
      <c r="CP188" s="98"/>
      <c r="CQ188" s="98"/>
      <c r="CR188" s="98"/>
      <c r="CS188" s="98"/>
      <c r="CT188" s="98"/>
      <c r="CU188" s="98"/>
      <c r="CV188" s="98"/>
      <c r="CW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c r="CB189" s="98"/>
      <c r="CC189" s="98"/>
      <c r="CD189" s="98"/>
      <c r="CE189" s="98"/>
      <c r="CF189" s="98"/>
      <c r="CG189" s="98"/>
      <c r="CH189" s="98"/>
      <c r="CI189" s="98"/>
      <c r="CJ189" s="98"/>
      <c r="CK189" s="98"/>
      <c r="CL189" s="98"/>
      <c r="CM189" s="98"/>
      <c r="CN189" s="98"/>
      <c r="CO189" s="98"/>
      <c r="CP189" s="98"/>
      <c r="CQ189" s="98"/>
      <c r="CR189" s="98"/>
      <c r="CS189" s="98"/>
      <c r="CT189" s="98"/>
      <c r="CU189" s="98"/>
      <c r="CV189" s="98"/>
      <c r="CW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c r="CB190" s="98"/>
      <c r="CC190" s="98"/>
      <c r="CD190" s="98"/>
      <c r="CE190" s="98"/>
      <c r="CF190" s="98"/>
      <c r="CG190" s="98"/>
      <c r="CH190" s="98"/>
      <c r="CI190" s="98"/>
      <c r="CJ190" s="98"/>
      <c r="CK190" s="98"/>
      <c r="CL190" s="98"/>
      <c r="CM190" s="98"/>
      <c r="CN190" s="98"/>
      <c r="CO190" s="98"/>
      <c r="CP190" s="98"/>
      <c r="CQ190" s="98"/>
      <c r="CR190" s="98"/>
      <c r="CS190" s="98"/>
      <c r="CT190" s="98"/>
      <c r="CU190" s="98"/>
      <c r="CV190" s="98"/>
      <c r="CW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c r="CB191" s="98"/>
      <c r="CC191" s="98"/>
      <c r="CD191" s="98"/>
      <c r="CE191" s="98"/>
      <c r="CF191" s="98"/>
      <c r="CG191" s="98"/>
      <c r="CH191" s="98"/>
      <c r="CI191" s="98"/>
      <c r="CJ191" s="98"/>
      <c r="CK191" s="98"/>
      <c r="CL191" s="98"/>
      <c r="CM191" s="98"/>
      <c r="CN191" s="98"/>
      <c r="CO191" s="98"/>
      <c r="CP191" s="98"/>
      <c r="CQ191" s="98"/>
      <c r="CR191" s="98"/>
      <c r="CS191" s="98"/>
      <c r="CT191" s="98"/>
      <c r="CU191" s="98"/>
      <c r="CV191" s="98"/>
      <c r="CW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c r="CB192" s="98"/>
      <c r="CC192" s="98"/>
      <c r="CD192" s="98"/>
      <c r="CE192" s="98"/>
      <c r="CF192" s="98"/>
      <c r="CG192" s="98"/>
      <c r="CH192" s="98"/>
      <c r="CI192" s="98"/>
      <c r="CJ192" s="98"/>
      <c r="CK192" s="98"/>
      <c r="CL192" s="98"/>
      <c r="CM192" s="98"/>
      <c r="CN192" s="98"/>
      <c r="CO192" s="98"/>
      <c r="CP192" s="98"/>
      <c r="CQ192" s="98"/>
      <c r="CR192" s="98"/>
      <c r="CS192" s="98"/>
      <c r="CT192" s="98"/>
      <c r="CU192" s="98"/>
      <c r="CV192" s="98"/>
      <c r="CW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c r="CB193" s="98"/>
      <c r="CC193" s="98"/>
      <c r="CD193" s="98"/>
      <c r="CE193" s="98"/>
      <c r="CF193" s="98"/>
      <c r="CG193" s="98"/>
      <c r="CH193" s="98"/>
      <c r="CI193" s="98"/>
      <c r="CJ193" s="98"/>
      <c r="CK193" s="98"/>
      <c r="CL193" s="98"/>
      <c r="CM193" s="98"/>
      <c r="CN193" s="98"/>
      <c r="CO193" s="98"/>
      <c r="CP193" s="98"/>
      <c r="CQ193" s="98"/>
      <c r="CR193" s="98"/>
      <c r="CS193" s="98"/>
      <c r="CT193" s="98"/>
      <c r="CU193" s="98"/>
      <c r="CV193" s="98"/>
      <c r="CW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c r="CB194" s="98"/>
      <c r="CC194" s="98"/>
      <c r="CD194" s="98"/>
      <c r="CE194" s="98"/>
      <c r="CF194" s="98"/>
      <c r="CG194" s="98"/>
      <c r="CH194" s="98"/>
      <c r="CI194" s="98"/>
      <c r="CJ194" s="98"/>
      <c r="CK194" s="98"/>
      <c r="CL194" s="98"/>
      <c r="CM194" s="98"/>
      <c r="CN194" s="98"/>
      <c r="CO194" s="98"/>
      <c r="CP194" s="98"/>
      <c r="CQ194" s="98"/>
      <c r="CR194" s="98"/>
      <c r="CS194" s="98"/>
      <c r="CT194" s="98"/>
      <c r="CU194" s="98"/>
      <c r="CV194" s="98"/>
      <c r="CW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c r="CB195" s="98"/>
      <c r="CC195" s="98"/>
      <c r="CD195" s="98"/>
      <c r="CE195" s="98"/>
      <c r="CF195" s="98"/>
      <c r="CG195" s="98"/>
      <c r="CH195" s="98"/>
      <c r="CI195" s="98"/>
      <c r="CJ195" s="98"/>
      <c r="CK195" s="98"/>
      <c r="CL195" s="98"/>
      <c r="CM195" s="98"/>
      <c r="CN195" s="98"/>
      <c r="CO195" s="98"/>
      <c r="CP195" s="98"/>
      <c r="CQ195" s="98"/>
      <c r="CR195" s="98"/>
      <c r="CS195" s="98"/>
      <c r="CT195" s="98"/>
      <c r="CU195" s="98"/>
      <c r="CV195" s="98"/>
      <c r="CW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c r="CB196" s="98"/>
      <c r="CC196" s="98"/>
      <c r="CD196" s="98"/>
      <c r="CE196" s="98"/>
      <c r="CF196" s="98"/>
      <c r="CG196" s="98"/>
      <c r="CH196" s="98"/>
      <c r="CI196" s="98"/>
      <c r="CJ196" s="98"/>
      <c r="CK196" s="98"/>
      <c r="CL196" s="98"/>
      <c r="CM196" s="98"/>
      <c r="CN196" s="98"/>
      <c r="CO196" s="98"/>
      <c r="CP196" s="98"/>
      <c r="CQ196" s="98"/>
      <c r="CR196" s="98"/>
      <c r="CS196" s="98"/>
      <c r="CT196" s="98"/>
      <c r="CU196" s="98"/>
      <c r="CV196" s="98"/>
      <c r="CW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c r="CB197" s="98"/>
      <c r="CC197" s="98"/>
      <c r="CD197" s="98"/>
      <c r="CE197" s="98"/>
      <c r="CF197" s="98"/>
      <c r="CG197" s="98"/>
      <c r="CH197" s="98"/>
      <c r="CI197" s="98"/>
      <c r="CJ197" s="98"/>
      <c r="CK197" s="98"/>
      <c r="CL197" s="98"/>
      <c r="CM197" s="98"/>
      <c r="CN197" s="98"/>
      <c r="CO197" s="98"/>
      <c r="CP197" s="98"/>
      <c r="CQ197" s="98"/>
      <c r="CR197" s="98"/>
      <c r="CS197" s="98"/>
      <c r="CT197" s="98"/>
      <c r="CU197" s="98"/>
      <c r="CV197" s="98"/>
      <c r="CW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c r="CD198" s="98"/>
      <c r="CE198" s="98"/>
      <c r="CF198" s="98"/>
      <c r="CG198" s="98"/>
      <c r="CH198" s="98"/>
      <c r="CI198" s="98"/>
      <c r="CJ198" s="98"/>
      <c r="CK198" s="98"/>
      <c r="CL198" s="98"/>
      <c r="CM198" s="98"/>
      <c r="CN198" s="98"/>
      <c r="CO198" s="98"/>
      <c r="CP198" s="98"/>
      <c r="CQ198" s="98"/>
      <c r="CR198" s="98"/>
      <c r="CS198" s="98"/>
      <c r="CT198" s="98"/>
      <c r="CU198" s="98"/>
      <c r="CV198" s="98"/>
      <c r="CW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c r="CB199" s="98"/>
      <c r="CC199" s="98"/>
      <c r="CD199" s="98"/>
      <c r="CE199" s="98"/>
      <c r="CF199" s="98"/>
      <c r="CG199" s="98"/>
      <c r="CH199" s="98"/>
      <c r="CI199" s="98"/>
      <c r="CJ199" s="98"/>
      <c r="CK199" s="98"/>
      <c r="CL199" s="98"/>
      <c r="CM199" s="98"/>
      <c r="CN199" s="98"/>
      <c r="CO199" s="98"/>
      <c r="CP199" s="98"/>
      <c r="CQ199" s="98"/>
      <c r="CR199" s="98"/>
      <c r="CS199" s="98"/>
      <c r="CT199" s="98"/>
      <c r="CU199" s="98"/>
      <c r="CV199" s="98"/>
      <c r="CW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c r="CD200" s="98"/>
      <c r="CE200" s="98"/>
      <c r="CF200" s="98"/>
      <c r="CG200" s="98"/>
      <c r="CH200" s="98"/>
      <c r="CI200" s="98"/>
      <c r="CJ200" s="98"/>
      <c r="CK200" s="98"/>
      <c r="CL200" s="98"/>
      <c r="CM200" s="98"/>
      <c r="CN200" s="98"/>
      <c r="CO200" s="98"/>
      <c r="CP200" s="98"/>
      <c r="CQ200" s="98"/>
      <c r="CR200" s="98"/>
      <c r="CS200" s="98"/>
      <c r="CT200" s="98"/>
      <c r="CU200" s="98"/>
      <c r="CV200" s="98"/>
      <c r="CW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c r="CD201" s="98"/>
      <c r="CE201" s="98"/>
      <c r="CF201" s="98"/>
      <c r="CG201" s="98"/>
      <c r="CH201" s="98"/>
      <c r="CI201" s="98"/>
      <c r="CJ201" s="98"/>
      <c r="CK201" s="98"/>
      <c r="CL201" s="98"/>
      <c r="CM201" s="98"/>
      <c r="CN201" s="98"/>
      <c r="CO201" s="98"/>
      <c r="CP201" s="98"/>
      <c r="CQ201" s="98"/>
      <c r="CR201" s="98"/>
      <c r="CS201" s="98"/>
      <c r="CT201" s="98"/>
      <c r="CU201" s="98"/>
      <c r="CV201" s="98"/>
      <c r="CW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c r="CD202" s="98"/>
      <c r="CE202" s="98"/>
      <c r="CF202" s="98"/>
      <c r="CG202" s="98"/>
      <c r="CH202" s="98"/>
      <c r="CI202" s="98"/>
      <c r="CJ202" s="98"/>
      <c r="CK202" s="98"/>
      <c r="CL202" s="98"/>
      <c r="CM202" s="98"/>
      <c r="CN202" s="98"/>
      <c r="CO202" s="98"/>
      <c r="CP202" s="98"/>
      <c r="CQ202" s="98"/>
      <c r="CR202" s="98"/>
      <c r="CS202" s="98"/>
      <c r="CT202" s="98"/>
      <c r="CU202" s="98"/>
      <c r="CV202" s="98"/>
      <c r="CW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c r="CD203" s="98"/>
      <c r="CE203" s="98"/>
      <c r="CF203" s="98"/>
      <c r="CG203" s="98"/>
      <c r="CH203" s="98"/>
      <c r="CI203" s="98"/>
      <c r="CJ203" s="98"/>
      <c r="CK203" s="98"/>
      <c r="CL203" s="98"/>
      <c r="CM203" s="98"/>
      <c r="CN203" s="98"/>
      <c r="CO203" s="98"/>
      <c r="CP203" s="98"/>
      <c r="CQ203" s="98"/>
      <c r="CR203" s="98"/>
      <c r="CS203" s="98"/>
      <c r="CT203" s="98"/>
      <c r="CU203" s="98"/>
      <c r="CV203" s="98"/>
      <c r="CW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c r="CD204" s="98"/>
      <c r="CE204" s="98"/>
      <c r="CF204" s="98"/>
      <c r="CG204" s="98"/>
      <c r="CH204" s="98"/>
      <c r="CI204" s="98"/>
      <c r="CJ204" s="98"/>
      <c r="CK204" s="98"/>
      <c r="CL204" s="98"/>
      <c r="CM204" s="98"/>
      <c r="CN204" s="98"/>
      <c r="CO204" s="98"/>
      <c r="CP204" s="98"/>
      <c r="CQ204" s="98"/>
      <c r="CR204" s="98"/>
      <c r="CS204" s="98"/>
      <c r="CT204" s="98"/>
      <c r="CU204" s="98"/>
      <c r="CV204" s="98"/>
      <c r="CW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c r="CD205" s="98"/>
      <c r="CE205" s="98"/>
      <c r="CF205" s="98"/>
      <c r="CG205" s="98"/>
      <c r="CH205" s="98"/>
      <c r="CI205" s="98"/>
      <c r="CJ205" s="98"/>
      <c r="CK205" s="98"/>
      <c r="CL205" s="98"/>
      <c r="CM205" s="98"/>
      <c r="CN205" s="98"/>
      <c r="CO205" s="98"/>
      <c r="CP205" s="98"/>
      <c r="CQ205" s="98"/>
      <c r="CR205" s="98"/>
      <c r="CS205" s="98"/>
      <c r="CT205" s="98"/>
      <c r="CU205" s="98"/>
      <c r="CV205" s="98"/>
      <c r="CW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c r="CD206" s="98"/>
      <c r="CE206" s="98"/>
      <c r="CF206" s="98"/>
      <c r="CG206" s="98"/>
      <c r="CH206" s="98"/>
      <c r="CI206" s="98"/>
      <c r="CJ206" s="98"/>
      <c r="CK206" s="98"/>
      <c r="CL206" s="98"/>
      <c r="CM206" s="98"/>
      <c r="CN206" s="98"/>
      <c r="CO206" s="98"/>
      <c r="CP206" s="98"/>
      <c r="CQ206" s="98"/>
      <c r="CR206" s="98"/>
      <c r="CS206" s="98"/>
      <c r="CT206" s="98"/>
      <c r="CU206" s="98"/>
      <c r="CV206" s="98"/>
      <c r="CW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c r="CD207" s="98"/>
      <c r="CE207" s="98"/>
      <c r="CF207" s="98"/>
      <c r="CG207" s="98"/>
      <c r="CH207" s="98"/>
      <c r="CI207" s="98"/>
      <c r="CJ207" s="98"/>
      <c r="CK207" s="98"/>
      <c r="CL207" s="98"/>
      <c r="CM207" s="98"/>
      <c r="CN207" s="98"/>
      <c r="CO207" s="98"/>
      <c r="CP207" s="98"/>
      <c r="CQ207" s="98"/>
      <c r="CR207" s="98"/>
      <c r="CS207" s="98"/>
      <c r="CT207" s="98"/>
      <c r="CU207" s="98"/>
      <c r="CV207" s="98"/>
      <c r="CW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c r="CD208" s="98"/>
      <c r="CE208" s="98"/>
      <c r="CF208" s="98"/>
      <c r="CG208" s="98"/>
      <c r="CH208" s="98"/>
      <c r="CI208" s="98"/>
      <c r="CJ208" s="98"/>
      <c r="CK208" s="98"/>
      <c r="CL208" s="98"/>
      <c r="CM208" s="98"/>
      <c r="CN208" s="98"/>
      <c r="CO208" s="98"/>
      <c r="CP208" s="98"/>
      <c r="CQ208" s="98"/>
      <c r="CR208" s="98"/>
      <c r="CS208" s="98"/>
      <c r="CT208" s="98"/>
      <c r="CU208" s="98"/>
      <c r="CV208" s="98"/>
      <c r="CW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c r="CD209" s="98"/>
      <c r="CE209" s="98"/>
      <c r="CF209" s="98"/>
      <c r="CG209" s="98"/>
      <c r="CH209" s="98"/>
      <c r="CI209" s="98"/>
      <c r="CJ209" s="98"/>
      <c r="CK209" s="98"/>
      <c r="CL209" s="98"/>
      <c r="CM209" s="98"/>
      <c r="CN209" s="98"/>
      <c r="CO209" s="98"/>
      <c r="CP209" s="98"/>
      <c r="CQ209" s="98"/>
      <c r="CR209" s="98"/>
      <c r="CS209" s="98"/>
      <c r="CT209" s="98"/>
      <c r="CU209" s="98"/>
      <c r="CV209" s="98"/>
      <c r="CW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c r="CD210" s="98"/>
      <c r="CE210" s="98"/>
      <c r="CF210" s="98"/>
      <c r="CG210" s="98"/>
      <c r="CH210" s="98"/>
      <c r="CI210" s="98"/>
      <c r="CJ210" s="98"/>
      <c r="CK210" s="98"/>
      <c r="CL210" s="98"/>
      <c r="CM210" s="98"/>
      <c r="CN210" s="98"/>
      <c r="CO210" s="98"/>
      <c r="CP210" s="98"/>
      <c r="CQ210" s="98"/>
      <c r="CR210" s="98"/>
      <c r="CS210" s="98"/>
      <c r="CT210" s="98"/>
      <c r="CU210" s="98"/>
      <c r="CV210" s="98"/>
      <c r="CW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c r="CD211" s="98"/>
      <c r="CE211" s="98"/>
      <c r="CF211" s="98"/>
      <c r="CG211" s="98"/>
      <c r="CH211" s="98"/>
      <c r="CI211" s="98"/>
      <c r="CJ211" s="98"/>
      <c r="CK211" s="98"/>
      <c r="CL211" s="98"/>
      <c r="CM211" s="98"/>
      <c r="CN211" s="98"/>
      <c r="CO211" s="98"/>
      <c r="CP211" s="98"/>
      <c r="CQ211" s="98"/>
      <c r="CR211" s="98"/>
      <c r="CS211" s="98"/>
      <c r="CT211" s="98"/>
      <c r="CU211" s="98"/>
      <c r="CV211" s="98"/>
      <c r="CW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c r="CD212" s="98"/>
      <c r="CE212" s="98"/>
      <c r="CF212" s="98"/>
      <c r="CG212" s="98"/>
      <c r="CH212" s="98"/>
      <c r="CI212" s="98"/>
      <c r="CJ212" s="98"/>
      <c r="CK212" s="98"/>
      <c r="CL212" s="98"/>
      <c r="CM212" s="98"/>
      <c r="CN212" s="98"/>
      <c r="CO212" s="98"/>
      <c r="CP212" s="98"/>
      <c r="CQ212" s="98"/>
      <c r="CR212" s="98"/>
      <c r="CS212" s="98"/>
      <c r="CT212" s="98"/>
      <c r="CU212" s="98"/>
      <c r="CV212" s="98"/>
      <c r="CW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c r="CD213" s="98"/>
      <c r="CE213" s="98"/>
      <c r="CF213" s="98"/>
      <c r="CG213" s="98"/>
      <c r="CH213" s="98"/>
      <c r="CI213" s="98"/>
      <c r="CJ213" s="98"/>
      <c r="CK213" s="98"/>
      <c r="CL213" s="98"/>
      <c r="CM213" s="98"/>
      <c r="CN213" s="98"/>
      <c r="CO213" s="98"/>
      <c r="CP213" s="98"/>
      <c r="CQ213" s="98"/>
      <c r="CR213" s="98"/>
      <c r="CS213" s="98"/>
      <c r="CT213" s="98"/>
      <c r="CU213" s="98"/>
      <c r="CV213" s="98"/>
      <c r="CW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c r="CD214" s="98"/>
      <c r="CE214" s="98"/>
      <c r="CF214" s="98"/>
      <c r="CG214" s="98"/>
      <c r="CH214" s="98"/>
      <c r="CI214" s="98"/>
      <c r="CJ214" s="98"/>
      <c r="CK214" s="98"/>
      <c r="CL214" s="98"/>
      <c r="CM214" s="98"/>
      <c r="CN214" s="98"/>
      <c r="CO214" s="98"/>
      <c r="CP214" s="98"/>
      <c r="CQ214" s="98"/>
      <c r="CR214" s="98"/>
      <c r="CS214" s="98"/>
      <c r="CT214" s="98"/>
      <c r="CU214" s="98"/>
      <c r="CV214" s="98"/>
      <c r="CW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c r="CB215" s="98"/>
      <c r="CC215" s="98"/>
      <c r="CD215" s="98"/>
      <c r="CE215" s="98"/>
      <c r="CF215" s="98"/>
      <c r="CG215" s="98"/>
      <c r="CH215" s="98"/>
      <c r="CI215" s="98"/>
      <c r="CJ215" s="98"/>
      <c r="CK215" s="98"/>
      <c r="CL215" s="98"/>
      <c r="CM215" s="98"/>
      <c r="CN215" s="98"/>
      <c r="CO215" s="98"/>
      <c r="CP215" s="98"/>
      <c r="CQ215" s="98"/>
      <c r="CR215" s="98"/>
      <c r="CS215" s="98"/>
      <c r="CT215" s="98"/>
      <c r="CU215" s="98"/>
      <c r="CV215" s="98"/>
      <c r="CW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c r="CB216" s="98"/>
      <c r="CC216" s="98"/>
      <c r="CD216" s="98"/>
      <c r="CE216" s="98"/>
      <c r="CF216" s="98"/>
      <c r="CG216" s="98"/>
      <c r="CH216" s="98"/>
      <c r="CI216" s="98"/>
      <c r="CJ216" s="98"/>
      <c r="CK216" s="98"/>
      <c r="CL216" s="98"/>
      <c r="CM216" s="98"/>
      <c r="CN216" s="98"/>
      <c r="CO216" s="98"/>
      <c r="CP216" s="98"/>
      <c r="CQ216" s="98"/>
      <c r="CR216" s="98"/>
      <c r="CS216" s="98"/>
      <c r="CT216" s="98"/>
      <c r="CU216" s="98"/>
      <c r="CV216" s="98"/>
      <c r="CW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c r="CB217" s="98"/>
      <c r="CC217" s="98"/>
      <c r="CD217" s="98"/>
      <c r="CE217" s="98"/>
      <c r="CF217" s="98"/>
      <c r="CG217" s="98"/>
      <c r="CH217" s="98"/>
      <c r="CI217" s="98"/>
      <c r="CJ217" s="98"/>
      <c r="CK217" s="98"/>
      <c r="CL217" s="98"/>
      <c r="CM217" s="98"/>
      <c r="CN217" s="98"/>
      <c r="CO217" s="98"/>
      <c r="CP217" s="98"/>
      <c r="CQ217" s="98"/>
      <c r="CR217" s="98"/>
      <c r="CS217" s="98"/>
      <c r="CT217" s="98"/>
      <c r="CU217" s="98"/>
      <c r="CV217" s="98"/>
      <c r="CW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c r="CB218" s="98"/>
      <c r="CC218" s="98"/>
      <c r="CD218" s="98"/>
      <c r="CE218" s="98"/>
      <c r="CF218" s="98"/>
      <c r="CG218" s="98"/>
      <c r="CH218" s="98"/>
      <c r="CI218" s="98"/>
      <c r="CJ218" s="98"/>
      <c r="CK218" s="98"/>
      <c r="CL218" s="98"/>
      <c r="CM218" s="98"/>
      <c r="CN218" s="98"/>
      <c r="CO218" s="98"/>
      <c r="CP218" s="98"/>
      <c r="CQ218" s="98"/>
      <c r="CR218" s="98"/>
      <c r="CS218" s="98"/>
      <c r="CT218" s="98"/>
      <c r="CU218" s="98"/>
      <c r="CV218" s="98"/>
      <c r="CW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c r="CB219" s="98"/>
      <c r="CC219" s="98"/>
      <c r="CD219" s="98"/>
      <c r="CE219" s="98"/>
      <c r="CF219" s="98"/>
      <c r="CG219" s="98"/>
      <c r="CH219" s="98"/>
      <c r="CI219" s="98"/>
      <c r="CJ219" s="98"/>
      <c r="CK219" s="98"/>
      <c r="CL219" s="98"/>
      <c r="CM219" s="98"/>
      <c r="CN219" s="98"/>
      <c r="CO219" s="98"/>
      <c r="CP219" s="98"/>
      <c r="CQ219" s="98"/>
      <c r="CR219" s="98"/>
      <c r="CS219" s="98"/>
      <c r="CT219" s="98"/>
      <c r="CU219" s="98"/>
      <c r="CV219" s="98"/>
      <c r="CW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c r="CB220" s="98"/>
      <c r="CC220" s="98"/>
      <c r="CD220" s="98"/>
      <c r="CE220" s="98"/>
      <c r="CF220" s="98"/>
      <c r="CG220" s="98"/>
      <c r="CH220" s="98"/>
      <c r="CI220" s="98"/>
      <c r="CJ220" s="98"/>
      <c r="CK220" s="98"/>
      <c r="CL220" s="98"/>
      <c r="CM220" s="98"/>
      <c r="CN220" s="98"/>
      <c r="CO220" s="98"/>
      <c r="CP220" s="98"/>
      <c r="CQ220" s="98"/>
      <c r="CR220" s="98"/>
      <c r="CS220" s="98"/>
      <c r="CT220" s="98"/>
      <c r="CU220" s="98"/>
      <c r="CV220" s="98"/>
      <c r="CW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c r="CB221" s="98"/>
      <c r="CC221" s="98"/>
      <c r="CD221" s="98"/>
      <c r="CE221" s="98"/>
      <c r="CF221" s="98"/>
      <c r="CG221" s="98"/>
      <c r="CH221" s="98"/>
      <c r="CI221" s="98"/>
      <c r="CJ221" s="98"/>
      <c r="CK221" s="98"/>
      <c r="CL221" s="98"/>
      <c r="CM221" s="98"/>
      <c r="CN221" s="98"/>
      <c r="CO221" s="98"/>
      <c r="CP221" s="98"/>
      <c r="CQ221" s="98"/>
      <c r="CR221" s="98"/>
      <c r="CS221" s="98"/>
      <c r="CT221" s="98"/>
      <c r="CU221" s="98"/>
      <c r="CV221" s="98"/>
      <c r="CW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c r="CB222" s="98"/>
      <c r="CC222" s="98"/>
      <c r="CD222" s="98"/>
      <c r="CE222" s="98"/>
      <c r="CF222" s="98"/>
      <c r="CG222" s="98"/>
      <c r="CH222" s="98"/>
      <c r="CI222" s="98"/>
      <c r="CJ222" s="98"/>
      <c r="CK222" s="98"/>
      <c r="CL222" s="98"/>
      <c r="CM222" s="98"/>
      <c r="CN222" s="98"/>
      <c r="CO222" s="98"/>
      <c r="CP222" s="98"/>
      <c r="CQ222" s="98"/>
      <c r="CR222" s="98"/>
      <c r="CS222" s="98"/>
      <c r="CT222" s="98"/>
      <c r="CU222" s="98"/>
      <c r="CV222" s="98"/>
      <c r="CW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c r="CB223" s="98"/>
      <c r="CC223" s="98"/>
      <c r="CD223" s="98"/>
      <c r="CE223" s="98"/>
      <c r="CF223" s="98"/>
      <c r="CG223" s="98"/>
      <c r="CH223" s="98"/>
      <c r="CI223" s="98"/>
      <c r="CJ223" s="98"/>
      <c r="CK223" s="98"/>
      <c r="CL223" s="98"/>
      <c r="CM223" s="98"/>
      <c r="CN223" s="98"/>
      <c r="CO223" s="98"/>
      <c r="CP223" s="98"/>
      <c r="CQ223" s="98"/>
      <c r="CR223" s="98"/>
      <c r="CS223" s="98"/>
      <c r="CT223" s="98"/>
      <c r="CU223" s="98"/>
      <c r="CV223" s="98"/>
      <c r="CW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c r="CB224" s="98"/>
      <c r="CC224" s="98"/>
      <c r="CD224" s="98"/>
      <c r="CE224" s="98"/>
      <c r="CF224" s="98"/>
      <c r="CG224" s="98"/>
      <c r="CH224" s="98"/>
      <c r="CI224" s="98"/>
      <c r="CJ224" s="98"/>
      <c r="CK224" s="98"/>
      <c r="CL224" s="98"/>
      <c r="CM224" s="98"/>
      <c r="CN224" s="98"/>
      <c r="CO224" s="98"/>
      <c r="CP224" s="98"/>
      <c r="CQ224" s="98"/>
      <c r="CR224" s="98"/>
      <c r="CS224" s="98"/>
      <c r="CT224" s="98"/>
      <c r="CU224" s="98"/>
      <c r="CV224" s="98"/>
      <c r="CW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c r="CB225" s="98"/>
      <c r="CC225" s="98"/>
      <c r="CD225" s="98"/>
      <c r="CE225" s="98"/>
      <c r="CF225" s="98"/>
      <c r="CG225" s="98"/>
      <c r="CH225" s="98"/>
      <c r="CI225" s="98"/>
      <c r="CJ225" s="98"/>
      <c r="CK225" s="98"/>
      <c r="CL225" s="98"/>
      <c r="CM225" s="98"/>
      <c r="CN225" s="98"/>
      <c r="CO225" s="98"/>
      <c r="CP225" s="98"/>
      <c r="CQ225" s="98"/>
      <c r="CR225" s="98"/>
      <c r="CS225" s="98"/>
      <c r="CT225" s="98"/>
      <c r="CU225" s="98"/>
      <c r="CV225" s="98"/>
      <c r="CW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c r="CB226" s="98"/>
      <c r="CC226" s="98"/>
      <c r="CD226" s="98"/>
      <c r="CE226" s="98"/>
      <c r="CF226" s="98"/>
      <c r="CG226" s="98"/>
      <c r="CH226" s="98"/>
      <c r="CI226" s="98"/>
      <c r="CJ226" s="98"/>
      <c r="CK226" s="98"/>
      <c r="CL226" s="98"/>
      <c r="CM226" s="98"/>
      <c r="CN226" s="98"/>
      <c r="CO226" s="98"/>
      <c r="CP226" s="98"/>
      <c r="CQ226" s="98"/>
      <c r="CR226" s="98"/>
      <c r="CS226" s="98"/>
      <c r="CT226" s="98"/>
      <c r="CU226" s="98"/>
      <c r="CV226" s="98"/>
      <c r="CW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c r="CB227" s="98"/>
      <c r="CC227" s="98"/>
      <c r="CD227" s="98"/>
      <c r="CE227" s="98"/>
      <c r="CF227" s="98"/>
      <c r="CG227" s="98"/>
      <c r="CH227" s="98"/>
      <c r="CI227" s="98"/>
      <c r="CJ227" s="98"/>
      <c r="CK227" s="98"/>
      <c r="CL227" s="98"/>
      <c r="CM227" s="98"/>
      <c r="CN227" s="98"/>
      <c r="CO227" s="98"/>
      <c r="CP227" s="98"/>
      <c r="CQ227" s="98"/>
      <c r="CR227" s="98"/>
      <c r="CS227" s="98"/>
      <c r="CT227" s="98"/>
      <c r="CU227" s="98"/>
      <c r="CV227" s="98"/>
      <c r="CW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c r="CB228" s="98"/>
      <c r="CC228" s="98"/>
      <c r="CD228" s="98"/>
      <c r="CE228" s="98"/>
      <c r="CF228" s="98"/>
      <c r="CG228" s="98"/>
      <c r="CH228" s="98"/>
      <c r="CI228" s="98"/>
      <c r="CJ228" s="98"/>
      <c r="CK228" s="98"/>
      <c r="CL228" s="98"/>
      <c r="CM228" s="98"/>
      <c r="CN228" s="98"/>
      <c r="CO228" s="98"/>
      <c r="CP228" s="98"/>
      <c r="CQ228" s="98"/>
      <c r="CR228" s="98"/>
      <c r="CS228" s="98"/>
      <c r="CT228" s="98"/>
      <c r="CU228" s="98"/>
      <c r="CV228" s="98"/>
      <c r="CW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c r="CB229" s="98"/>
      <c r="CC229" s="98"/>
      <c r="CD229" s="98"/>
      <c r="CE229" s="98"/>
      <c r="CF229" s="98"/>
      <c r="CG229" s="98"/>
      <c r="CH229" s="98"/>
      <c r="CI229" s="98"/>
      <c r="CJ229" s="98"/>
      <c r="CK229" s="98"/>
      <c r="CL229" s="98"/>
      <c r="CM229" s="98"/>
      <c r="CN229" s="98"/>
      <c r="CO229" s="98"/>
      <c r="CP229" s="98"/>
      <c r="CQ229" s="98"/>
      <c r="CR229" s="98"/>
      <c r="CS229" s="98"/>
      <c r="CT229" s="98"/>
      <c r="CU229" s="98"/>
      <c r="CV229" s="98"/>
      <c r="CW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c r="CB230" s="98"/>
      <c r="CC230" s="98"/>
      <c r="CD230" s="98"/>
      <c r="CE230" s="98"/>
      <c r="CF230" s="98"/>
      <c r="CG230" s="98"/>
      <c r="CH230" s="98"/>
      <c r="CI230" s="98"/>
      <c r="CJ230" s="98"/>
      <c r="CK230" s="98"/>
      <c r="CL230" s="98"/>
      <c r="CM230" s="98"/>
      <c r="CN230" s="98"/>
      <c r="CO230" s="98"/>
      <c r="CP230" s="98"/>
      <c r="CQ230" s="98"/>
      <c r="CR230" s="98"/>
      <c r="CS230" s="98"/>
      <c r="CT230" s="98"/>
      <c r="CU230" s="98"/>
      <c r="CV230" s="98"/>
      <c r="CW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c r="CB231" s="98"/>
      <c r="CC231" s="98"/>
      <c r="CD231" s="98"/>
      <c r="CE231" s="98"/>
      <c r="CF231" s="98"/>
      <c r="CG231" s="98"/>
      <c r="CH231" s="98"/>
      <c r="CI231" s="98"/>
      <c r="CJ231" s="98"/>
      <c r="CK231" s="98"/>
      <c r="CL231" s="98"/>
      <c r="CM231" s="98"/>
      <c r="CN231" s="98"/>
      <c r="CO231" s="98"/>
      <c r="CP231" s="98"/>
      <c r="CQ231" s="98"/>
      <c r="CR231" s="98"/>
      <c r="CS231" s="98"/>
      <c r="CT231" s="98"/>
      <c r="CU231" s="98"/>
      <c r="CV231" s="98"/>
      <c r="CW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c r="CB232" s="98"/>
      <c r="CC232" s="98"/>
      <c r="CD232" s="98"/>
      <c r="CE232" s="98"/>
      <c r="CF232" s="98"/>
      <c r="CG232" s="98"/>
      <c r="CH232" s="98"/>
      <c r="CI232" s="98"/>
      <c r="CJ232" s="98"/>
      <c r="CK232" s="98"/>
      <c r="CL232" s="98"/>
      <c r="CM232" s="98"/>
      <c r="CN232" s="98"/>
      <c r="CO232" s="98"/>
      <c r="CP232" s="98"/>
      <c r="CQ232" s="98"/>
      <c r="CR232" s="98"/>
      <c r="CS232" s="98"/>
      <c r="CT232" s="98"/>
      <c r="CU232" s="98"/>
      <c r="CV232" s="98"/>
      <c r="CW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8"/>
      <c r="AU233" s="98"/>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c r="BT233" s="98"/>
      <c r="BU233" s="98"/>
      <c r="BV233" s="98"/>
      <c r="BW233" s="98"/>
      <c r="BX233" s="98"/>
      <c r="BY233" s="98"/>
      <c r="BZ233" s="98"/>
      <c r="CA233" s="98"/>
      <c r="CB233" s="98"/>
      <c r="CC233" s="98"/>
      <c r="CD233" s="98"/>
      <c r="CE233" s="98"/>
      <c r="CF233" s="98"/>
      <c r="CG233" s="98"/>
      <c r="CH233" s="98"/>
      <c r="CI233" s="98"/>
      <c r="CJ233" s="98"/>
      <c r="CK233" s="98"/>
      <c r="CL233" s="98"/>
      <c r="CM233" s="98"/>
      <c r="CN233" s="98"/>
      <c r="CO233" s="98"/>
      <c r="CP233" s="98"/>
      <c r="CQ233" s="98"/>
      <c r="CR233" s="98"/>
      <c r="CS233" s="98"/>
      <c r="CT233" s="98"/>
      <c r="CU233" s="98"/>
      <c r="CV233" s="98"/>
      <c r="CW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8"/>
      <c r="AU234" s="98"/>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c r="BT234" s="98"/>
      <c r="BU234" s="98"/>
      <c r="BV234" s="98"/>
      <c r="BW234" s="98"/>
      <c r="BX234" s="98"/>
      <c r="BY234" s="98"/>
      <c r="BZ234" s="98"/>
      <c r="CA234" s="98"/>
      <c r="CB234" s="98"/>
      <c r="CC234" s="98"/>
      <c r="CD234" s="98"/>
      <c r="CE234" s="98"/>
      <c r="CF234" s="98"/>
      <c r="CG234" s="98"/>
      <c r="CH234" s="98"/>
      <c r="CI234" s="98"/>
      <c r="CJ234" s="98"/>
      <c r="CK234" s="98"/>
      <c r="CL234" s="98"/>
      <c r="CM234" s="98"/>
      <c r="CN234" s="98"/>
      <c r="CO234" s="98"/>
      <c r="CP234" s="98"/>
      <c r="CQ234" s="98"/>
      <c r="CR234" s="98"/>
      <c r="CS234" s="98"/>
      <c r="CT234" s="98"/>
      <c r="CU234" s="98"/>
      <c r="CV234" s="98"/>
      <c r="CW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c r="BT235" s="98"/>
      <c r="BU235" s="98"/>
      <c r="BV235" s="98"/>
      <c r="BW235" s="98"/>
      <c r="BX235" s="98"/>
      <c r="BY235" s="98"/>
      <c r="BZ235" s="98"/>
      <c r="CA235" s="98"/>
      <c r="CB235" s="98"/>
      <c r="CC235" s="98"/>
      <c r="CD235" s="98"/>
      <c r="CE235" s="98"/>
      <c r="CF235" s="98"/>
      <c r="CG235" s="98"/>
      <c r="CH235" s="98"/>
      <c r="CI235" s="98"/>
      <c r="CJ235" s="98"/>
      <c r="CK235" s="98"/>
      <c r="CL235" s="98"/>
      <c r="CM235" s="98"/>
      <c r="CN235" s="98"/>
      <c r="CO235" s="98"/>
      <c r="CP235" s="98"/>
      <c r="CQ235" s="98"/>
      <c r="CR235" s="98"/>
      <c r="CS235" s="98"/>
      <c r="CT235" s="98"/>
      <c r="CU235" s="98"/>
      <c r="CV235" s="98"/>
      <c r="CW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8"/>
      <c r="AU236" s="98"/>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c r="BT236" s="98"/>
      <c r="BU236" s="98"/>
      <c r="BV236" s="98"/>
      <c r="BW236" s="98"/>
      <c r="BX236" s="98"/>
      <c r="BY236" s="98"/>
      <c r="BZ236" s="98"/>
      <c r="CA236" s="98"/>
      <c r="CB236" s="98"/>
      <c r="CC236" s="98"/>
      <c r="CD236" s="98"/>
      <c r="CE236" s="98"/>
      <c r="CF236" s="98"/>
      <c r="CG236" s="98"/>
      <c r="CH236" s="98"/>
      <c r="CI236" s="98"/>
      <c r="CJ236" s="98"/>
      <c r="CK236" s="98"/>
      <c r="CL236" s="98"/>
      <c r="CM236" s="98"/>
      <c r="CN236" s="98"/>
      <c r="CO236" s="98"/>
      <c r="CP236" s="98"/>
      <c r="CQ236" s="98"/>
      <c r="CR236" s="98"/>
      <c r="CS236" s="98"/>
      <c r="CT236" s="98"/>
      <c r="CU236" s="98"/>
      <c r="CV236" s="98"/>
      <c r="CW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8"/>
      <c r="AU237" s="98"/>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c r="BT237" s="98"/>
      <c r="BU237" s="98"/>
      <c r="BV237" s="98"/>
      <c r="BW237" s="98"/>
      <c r="BX237" s="98"/>
      <c r="BY237" s="98"/>
      <c r="BZ237" s="98"/>
      <c r="CA237" s="98"/>
      <c r="CB237" s="98"/>
      <c r="CC237" s="98"/>
      <c r="CD237" s="98"/>
      <c r="CE237" s="98"/>
      <c r="CF237" s="98"/>
      <c r="CG237" s="98"/>
      <c r="CH237" s="98"/>
      <c r="CI237" s="98"/>
      <c r="CJ237" s="98"/>
      <c r="CK237" s="98"/>
      <c r="CL237" s="98"/>
      <c r="CM237" s="98"/>
      <c r="CN237" s="98"/>
      <c r="CO237" s="98"/>
      <c r="CP237" s="98"/>
      <c r="CQ237" s="98"/>
      <c r="CR237" s="98"/>
      <c r="CS237" s="98"/>
      <c r="CT237" s="98"/>
      <c r="CU237" s="98"/>
      <c r="CV237" s="98"/>
      <c r="CW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8"/>
      <c r="AU238" s="98"/>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c r="BT238" s="98"/>
      <c r="BU238" s="98"/>
      <c r="BV238" s="98"/>
      <c r="BW238" s="98"/>
      <c r="BX238" s="98"/>
      <c r="BY238" s="98"/>
      <c r="BZ238" s="98"/>
      <c r="CA238" s="98"/>
      <c r="CB238" s="98"/>
      <c r="CC238" s="98"/>
      <c r="CD238" s="98"/>
      <c r="CE238" s="98"/>
      <c r="CF238" s="98"/>
      <c r="CG238" s="98"/>
      <c r="CH238" s="98"/>
      <c r="CI238" s="98"/>
      <c r="CJ238" s="98"/>
      <c r="CK238" s="98"/>
      <c r="CL238" s="98"/>
      <c r="CM238" s="98"/>
      <c r="CN238" s="98"/>
      <c r="CO238" s="98"/>
      <c r="CP238" s="98"/>
      <c r="CQ238" s="98"/>
      <c r="CR238" s="98"/>
      <c r="CS238" s="98"/>
      <c r="CT238" s="98"/>
      <c r="CU238" s="98"/>
      <c r="CV238" s="98"/>
      <c r="CW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8"/>
      <c r="AU239" s="98"/>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c r="BT239" s="98"/>
      <c r="BU239" s="98"/>
      <c r="BV239" s="98"/>
      <c r="BW239" s="98"/>
      <c r="BX239" s="98"/>
      <c r="BY239" s="98"/>
      <c r="BZ239" s="98"/>
      <c r="CA239" s="98"/>
      <c r="CB239" s="98"/>
      <c r="CC239" s="98"/>
      <c r="CD239" s="98"/>
      <c r="CE239" s="98"/>
      <c r="CF239" s="98"/>
      <c r="CG239" s="98"/>
      <c r="CH239" s="98"/>
      <c r="CI239" s="98"/>
      <c r="CJ239" s="98"/>
      <c r="CK239" s="98"/>
      <c r="CL239" s="98"/>
      <c r="CM239" s="98"/>
      <c r="CN239" s="98"/>
      <c r="CO239" s="98"/>
      <c r="CP239" s="98"/>
      <c r="CQ239" s="98"/>
      <c r="CR239" s="98"/>
      <c r="CS239" s="98"/>
      <c r="CT239" s="98"/>
      <c r="CU239" s="98"/>
      <c r="CV239" s="98"/>
      <c r="CW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8"/>
      <c r="AU240" s="98"/>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c r="BT240" s="98"/>
      <c r="BU240" s="98"/>
      <c r="BV240" s="98"/>
      <c r="BW240" s="98"/>
      <c r="BX240" s="98"/>
      <c r="BY240" s="98"/>
      <c r="BZ240" s="98"/>
      <c r="CA240" s="98"/>
      <c r="CB240" s="98"/>
      <c r="CC240" s="98"/>
      <c r="CD240" s="98"/>
      <c r="CE240" s="98"/>
      <c r="CF240" s="98"/>
      <c r="CG240" s="98"/>
      <c r="CH240" s="98"/>
      <c r="CI240" s="98"/>
      <c r="CJ240" s="98"/>
      <c r="CK240" s="98"/>
      <c r="CL240" s="98"/>
      <c r="CM240" s="98"/>
      <c r="CN240" s="98"/>
      <c r="CO240" s="98"/>
      <c r="CP240" s="98"/>
      <c r="CQ240" s="98"/>
      <c r="CR240" s="98"/>
      <c r="CS240" s="98"/>
      <c r="CT240" s="98"/>
      <c r="CU240" s="98"/>
      <c r="CV240" s="98"/>
      <c r="CW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8"/>
      <c r="AU241" s="98"/>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c r="BT241" s="98"/>
      <c r="BU241" s="98"/>
      <c r="BV241" s="98"/>
      <c r="BW241" s="98"/>
      <c r="BX241" s="98"/>
      <c r="BY241" s="98"/>
      <c r="BZ241" s="98"/>
      <c r="CA241" s="98"/>
      <c r="CB241" s="98"/>
      <c r="CC241" s="98"/>
      <c r="CD241" s="98"/>
      <c r="CE241" s="98"/>
      <c r="CF241" s="98"/>
      <c r="CG241" s="98"/>
      <c r="CH241" s="98"/>
      <c r="CI241" s="98"/>
      <c r="CJ241" s="98"/>
      <c r="CK241" s="98"/>
      <c r="CL241" s="98"/>
      <c r="CM241" s="98"/>
      <c r="CN241" s="98"/>
      <c r="CO241" s="98"/>
      <c r="CP241" s="98"/>
      <c r="CQ241" s="98"/>
      <c r="CR241" s="98"/>
      <c r="CS241" s="98"/>
      <c r="CT241" s="98"/>
      <c r="CU241" s="98"/>
      <c r="CV241" s="98"/>
      <c r="CW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8"/>
      <c r="AU242" s="98"/>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c r="BT242" s="98"/>
      <c r="BU242" s="98"/>
      <c r="BV242" s="98"/>
      <c r="BW242" s="98"/>
      <c r="BX242" s="98"/>
      <c r="BY242" s="98"/>
      <c r="BZ242" s="98"/>
      <c r="CA242" s="98"/>
      <c r="CB242" s="98"/>
      <c r="CC242" s="98"/>
      <c r="CD242" s="98"/>
      <c r="CE242" s="98"/>
      <c r="CF242" s="98"/>
      <c r="CG242" s="98"/>
      <c r="CH242" s="98"/>
      <c r="CI242" s="98"/>
      <c r="CJ242" s="98"/>
      <c r="CK242" s="98"/>
      <c r="CL242" s="98"/>
      <c r="CM242" s="98"/>
      <c r="CN242" s="98"/>
      <c r="CO242" s="98"/>
      <c r="CP242" s="98"/>
      <c r="CQ242" s="98"/>
      <c r="CR242" s="98"/>
      <c r="CS242" s="98"/>
      <c r="CT242" s="98"/>
      <c r="CU242" s="98"/>
      <c r="CV242" s="98"/>
      <c r="CW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8"/>
      <c r="BU243" s="98"/>
      <c r="BV243" s="98"/>
      <c r="BW243" s="98"/>
      <c r="BX243" s="98"/>
      <c r="BY243" s="98"/>
      <c r="BZ243" s="98"/>
      <c r="CA243" s="98"/>
      <c r="CB243" s="98"/>
      <c r="CC243" s="98"/>
      <c r="CD243" s="98"/>
      <c r="CE243" s="98"/>
      <c r="CF243" s="98"/>
      <c r="CG243" s="98"/>
      <c r="CH243" s="98"/>
      <c r="CI243" s="98"/>
      <c r="CJ243" s="98"/>
      <c r="CK243" s="98"/>
      <c r="CL243" s="98"/>
      <c r="CM243" s="98"/>
      <c r="CN243" s="98"/>
      <c r="CO243" s="98"/>
      <c r="CP243" s="98"/>
      <c r="CQ243" s="98"/>
      <c r="CR243" s="98"/>
      <c r="CS243" s="98"/>
      <c r="CT243" s="98"/>
      <c r="CU243" s="98"/>
      <c r="CV243" s="98"/>
      <c r="CW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8"/>
      <c r="AU244" s="98"/>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c r="BT244" s="98"/>
      <c r="BU244" s="98"/>
      <c r="BV244" s="98"/>
      <c r="BW244" s="98"/>
      <c r="BX244" s="98"/>
      <c r="BY244" s="98"/>
      <c r="BZ244" s="98"/>
      <c r="CA244" s="98"/>
      <c r="CB244" s="98"/>
      <c r="CC244" s="98"/>
      <c r="CD244" s="98"/>
      <c r="CE244" s="98"/>
      <c r="CF244" s="98"/>
      <c r="CG244" s="98"/>
      <c r="CH244" s="98"/>
      <c r="CI244" s="98"/>
      <c r="CJ244" s="98"/>
      <c r="CK244" s="98"/>
      <c r="CL244" s="98"/>
      <c r="CM244" s="98"/>
      <c r="CN244" s="98"/>
      <c r="CO244" s="98"/>
      <c r="CP244" s="98"/>
      <c r="CQ244" s="98"/>
      <c r="CR244" s="98"/>
      <c r="CS244" s="98"/>
      <c r="CT244" s="98"/>
      <c r="CU244" s="98"/>
      <c r="CV244" s="98"/>
      <c r="CW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8"/>
      <c r="AU245" s="98"/>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c r="BT245" s="98"/>
      <c r="BU245" s="98"/>
      <c r="BV245" s="98"/>
      <c r="BW245" s="98"/>
      <c r="BX245" s="98"/>
      <c r="BY245" s="98"/>
      <c r="BZ245" s="98"/>
      <c r="CA245" s="98"/>
      <c r="CB245" s="98"/>
      <c r="CC245" s="98"/>
      <c r="CD245" s="98"/>
      <c r="CE245" s="98"/>
      <c r="CF245" s="98"/>
      <c r="CG245" s="98"/>
      <c r="CH245" s="98"/>
      <c r="CI245" s="98"/>
      <c r="CJ245" s="98"/>
      <c r="CK245" s="98"/>
      <c r="CL245" s="98"/>
      <c r="CM245" s="98"/>
      <c r="CN245" s="98"/>
      <c r="CO245" s="98"/>
      <c r="CP245" s="98"/>
      <c r="CQ245" s="98"/>
      <c r="CR245" s="98"/>
      <c r="CS245" s="98"/>
      <c r="CT245" s="98"/>
      <c r="CU245" s="98"/>
      <c r="CV245" s="98"/>
      <c r="CW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8"/>
      <c r="AU246" s="98"/>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c r="BT246" s="98"/>
      <c r="BU246" s="98"/>
      <c r="BV246" s="98"/>
      <c r="BW246" s="98"/>
      <c r="BX246" s="98"/>
      <c r="BY246" s="98"/>
      <c r="BZ246" s="98"/>
      <c r="CA246" s="98"/>
      <c r="CB246" s="98"/>
      <c r="CC246" s="98"/>
      <c r="CD246" s="98"/>
      <c r="CE246" s="98"/>
      <c r="CF246" s="98"/>
      <c r="CG246" s="98"/>
      <c r="CH246" s="98"/>
      <c r="CI246" s="98"/>
      <c r="CJ246" s="98"/>
      <c r="CK246" s="98"/>
      <c r="CL246" s="98"/>
      <c r="CM246" s="98"/>
      <c r="CN246" s="98"/>
      <c r="CO246" s="98"/>
      <c r="CP246" s="98"/>
      <c r="CQ246" s="98"/>
      <c r="CR246" s="98"/>
      <c r="CS246" s="98"/>
      <c r="CT246" s="98"/>
      <c r="CU246" s="98"/>
      <c r="CV246" s="98"/>
      <c r="CW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8"/>
      <c r="AU247" s="98"/>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c r="BT247" s="98"/>
      <c r="BU247" s="98"/>
      <c r="BV247" s="98"/>
      <c r="BW247" s="98"/>
      <c r="BX247" s="98"/>
      <c r="BY247" s="98"/>
      <c r="BZ247" s="98"/>
      <c r="CA247" s="98"/>
      <c r="CB247" s="98"/>
      <c r="CC247" s="98"/>
      <c r="CD247" s="98"/>
      <c r="CE247" s="98"/>
      <c r="CF247" s="98"/>
      <c r="CG247" s="98"/>
      <c r="CH247" s="98"/>
      <c r="CI247" s="98"/>
      <c r="CJ247" s="98"/>
      <c r="CK247" s="98"/>
      <c r="CL247" s="98"/>
      <c r="CM247" s="98"/>
      <c r="CN247" s="98"/>
      <c r="CO247" s="98"/>
      <c r="CP247" s="98"/>
      <c r="CQ247" s="98"/>
      <c r="CR247" s="98"/>
      <c r="CS247" s="98"/>
      <c r="CT247" s="98"/>
      <c r="CU247" s="98"/>
      <c r="CV247" s="98"/>
      <c r="CW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8"/>
      <c r="AU248" s="98"/>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c r="BT248" s="98"/>
      <c r="BU248" s="98"/>
      <c r="BV248" s="98"/>
      <c r="BW248" s="98"/>
      <c r="BX248" s="98"/>
      <c r="BY248" s="98"/>
      <c r="BZ248" s="98"/>
      <c r="CA248" s="98"/>
      <c r="CB248" s="98"/>
      <c r="CC248" s="98"/>
      <c r="CD248" s="98"/>
      <c r="CE248" s="98"/>
      <c r="CF248" s="98"/>
      <c r="CG248" s="98"/>
      <c r="CH248" s="98"/>
      <c r="CI248" s="98"/>
      <c r="CJ248" s="98"/>
      <c r="CK248" s="98"/>
      <c r="CL248" s="98"/>
      <c r="CM248" s="98"/>
      <c r="CN248" s="98"/>
      <c r="CO248" s="98"/>
      <c r="CP248" s="98"/>
      <c r="CQ248" s="98"/>
      <c r="CR248" s="98"/>
      <c r="CS248" s="98"/>
      <c r="CT248" s="98"/>
      <c r="CU248" s="98"/>
      <c r="CV248" s="98"/>
      <c r="CW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c r="BT249" s="98"/>
      <c r="BU249" s="98"/>
      <c r="BV249" s="98"/>
      <c r="BW249" s="98"/>
      <c r="BX249" s="98"/>
      <c r="BY249" s="98"/>
      <c r="BZ249" s="98"/>
      <c r="CA249" s="98"/>
      <c r="CB249" s="98"/>
      <c r="CC249" s="98"/>
      <c r="CD249" s="98"/>
      <c r="CE249" s="98"/>
      <c r="CF249" s="98"/>
      <c r="CG249" s="98"/>
      <c r="CH249" s="98"/>
      <c r="CI249" s="98"/>
      <c r="CJ249" s="98"/>
      <c r="CK249" s="98"/>
      <c r="CL249" s="98"/>
      <c r="CM249" s="98"/>
      <c r="CN249" s="98"/>
      <c r="CO249" s="98"/>
      <c r="CP249" s="98"/>
      <c r="CQ249" s="98"/>
      <c r="CR249" s="98"/>
      <c r="CS249" s="98"/>
      <c r="CT249" s="98"/>
      <c r="CU249" s="98"/>
      <c r="CV249" s="98"/>
      <c r="CW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c r="CB250" s="98"/>
      <c r="CC250" s="98"/>
      <c r="CD250" s="98"/>
      <c r="CE250" s="98"/>
      <c r="CF250" s="98"/>
      <c r="CG250" s="98"/>
      <c r="CH250" s="98"/>
      <c r="CI250" s="98"/>
      <c r="CJ250" s="98"/>
      <c r="CK250" s="98"/>
      <c r="CL250" s="98"/>
      <c r="CM250" s="98"/>
      <c r="CN250" s="98"/>
      <c r="CO250" s="98"/>
      <c r="CP250" s="98"/>
      <c r="CQ250" s="98"/>
      <c r="CR250" s="98"/>
      <c r="CS250" s="98"/>
      <c r="CT250" s="98"/>
      <c r="CU250" s="98"/>
      <c r="CV250" s="98"/>
      <c r="CW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c r="CB251" s="98"/>
      <c r="CC251" s="98"/>
      <c r="CD251" s="98"/>
      <c r="CE251" s="98"/>
      <c r="CF251" s="98"/>
      <c r="CG251" s="98"/>
      <c r="CH251" s="98"/>
      <c r="CI251" s="98"/>
      <c r="CJ251" s="98"/>
      <c r="CK251" s="98"/>
      <c r="CL251" s="98"/>
      <c r="CM251" s="98"/>
      <c r="CN251" s="98"/>
      <c r="CO251" s="98"/>
      <c r="CP251" s="98"/>
      <c r="CQ251" s="98"/>
      <c r="CR251" s="98"/>
      <c r="CS251" s="98"/>
      <c r="CT251" s="98"/>
      <c r="CU251" s="98"/>
      <c r="CV251" s="98"/>
      <c r="CW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c r="CB252" s="98"/>
      <c r="CC252" s="98"/>
      <c r="CD252" s="98"/>
      <c r="CE252" s="98"/>
      <c r="CF252" s="98"/>
      <c r="CG252" s="98"/>
      <c r="CH252" s="98"/>
      <c r="CI252" s="98"/>
      <c r="CJ252" s="98"/>
      <c r="CK252" s="98"/>
      <c r="CL252" s="98"/>
      <c r="CM252" s="98"/>
      <c r="CN252" s="98"/>
      <c r="CO252" s="98"/>
      <c r="CP252" s="98"/>
      <c r="CQ252" s="98"/>
      <c r="CR252" s="98"/>
      <c r="CS252" s="98"/>
      <c r="CT252" s="98"/>
      <c r="CU252" s="98"/>
      <c r="CV252" s="98"/>
      <c r="CW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c r="CB253" s="98"/>
      <c r="CC253" s="98"/>
      <c r="CD253" s="98"/>
      <c r="CE253" s="98"/>
      <c r="CF253" s="98"/>
      <c r="CG253" s="98"/>
      <c r="CH253" s="98"/>
      <c r="CI253" s="98"/>
      <c r="CJ253" s="98"/>
      <c r="CK253" s="98"/>
      <c r="CL253" s="98"/>
      <c r="CM253" s="98"/>
      <c r="CN253" s="98"/>
      <c r="CO253" s="98"/>
      <c r="CP253" s="98"/>
      <c r="CQ253" s="98"/>
      <c r="CR253" s="98"/>
      <c r="CS253" s="98"/>
      <c r="CT253" s="98"/>
      <c r="CU253" s="98"/>
      <c r="CV253" s="98"/>
      <c r="CW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c r="CB254" s="98"/>
      <c r="CC254" s="98"/>
      <c r="CD254" s="98"/>
      <c r="CE254" s="98"/>
      <c r="CF254" s="98"/>
      <c r="CG254" s="98"/>
      <c r="CH254" s="98"/>
      <c r="CI254" s="98"/>
      <c r="CJ254" s="98"/>
      <c r="CK254" s="98"/>
      <c r="CL254" s="98"/>
      <c r="CM254" s="98"/>
      <c r="CN254" s="98"/>
      <c r="CO254" s="98"/>
      <c r="CP254" s="98"/>
      <c r="CQ254" s="98"/>
      <c r="CR254" s="98"/>
      <c r="CS254" s="98"/>
      <c r="CT254" s="98"/>
      <c r="CU254" s="98"/>
      <c r="CV254" s="98"/>
      <c r="CW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c r="CB255" s="98"/>
      <c r="CC255" s="98"/>
      <c r="CD255" s="98"/>
      <c r="CE255" s="98"/>
      <c r="CF255" s="98"/>
      <c r="CG255" s="98"/>
      <c r="CH255" s="98"/>
      <c r="CI255" s="98"/>
      <c r="CJ255" s="98"/>
      <c r="CK255" s="98"/>
      <c r="CL255" s="98"/>
      <c r="CM255" s="98"/>
      <c r="CN255" s="98"/>
      <c r="CO255" s="98"/>
      <c r="CP255" s="98"/>
      <c r="CQ255" s="98"/>
      <c r="CR255" s="98"/>
      <c r="CS255" s="98"/>
      <c r="CT255" s="98"/>
      <c r="CU255" s="98"/>
      <c r="CV255" s="98"/>
      <c r="CW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8"/>
      <c r="AU256" s="98"/>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c r="BT256" s="98"/>
      <c r="BU256" s="98"/>
      <c r="BV256" s="98"/>
      <c r="BW256" s="98"/>
      <c r="BX256" s="98"/>
      <c r="BY256" s="98"/>
      <c r="BZ256" s="98"/>
      <c r="CA256" s="98"/>
      <c r="CB256" s="98"/>
      <c r="CC256" s="98"/>
      <c r="CD256" s="98"/>
      <c r="CE256" s="98"/>
      <c r="CF256" s="98"/>
      <c r="CG256" s="98"/>
      <c r="CH256" s="98"/>
      <c r="CI256" s="98"/>
      <c r="CJ256" s="98"/>
      <c r="CK256" s="98"/>
      <c r="CL256" s="98"/>
      <c r="CM256" s="98"/>
      <c r="CN256" s="98"/>
      <c r="CO256" s="98"/>
      <c r="CP256" s="98"/>
      <c r="CQ256" s="98"/>
      <c r="CR256" s="98"/>
      <c r="CS256" s="98"/>
      <c r="CT256" s="98"/>
      <c r="CU256" s="98"/>
      <c r="CV256" s="98"/>
      <c r="CW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c r="CB257" s="98"/>
      <c r="CC257" s="98"/>
      <c r="CD257" s="98"/>
      <c r="CE257" s="98"/>
      <c r="CF257" s="98"/>
      <c r="CG257" s="98"/>
      <c r="CH257" s="98"/>
      <c r="CI257" s="98"/>
      <c r="CJ257" s="98"/>
      <c r="CK257" s="98"/>
      <c r="CL257" s="98"/>
      <c r="CM257" s="98"/>
      <c r="CN257" s="98"/>
      <c r="CO257" s="98"/>
      <c r="CP257" s="98"/>
      <c r="CQ257" s="98"/>
      <c r="CR257" s="98"/>
      <c r="CS257" s="98"/>
      <c r="CT257" s="98"/>
      <c r="CU257" s="98"/>
      <c r="CV257" s="98"/>
      <c r="CW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c r="CB258" s="98"/>
      <c r="CC258" s="98"/>
      <c r="CD258" s="98"/>
      <c r="CE258" s="98"/>
      <c r="CF258" s="98"/>
      <c r="CG258" s="98"/>
      <c r="CH258" s="98"/>
      <c r="CI258" s="98"/>
      <c r="CJ258" s="98"/>
      <c r="CK258" s="98"/>
      <c r="CL258" s="98"/>
      <c r="CM258" s="98"/>
      <c r="CN258" s="98"/>
      <c r="CO258" s="98"/>
      <c r="CP258" s="98"/>
      <c r="CQ258" s="98"/>
      <c r="CR258" s="98"/>
      <c r="CS258" s="98"/>
      <c r="CT258" s="98"/>
      <c r="CU258" s="98"/>
      <c r="CV258" s="98"/>
      <c r="CW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8"/>
      <c r="AU259" s="98"/>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c r="BT259" s="98"/>
      <c r="BU259" s="98"/>
      <c r="BV259" s="98"/>
      <c r="BW259" s="98"/>
      <c r="BX259" s="98"/>
      <c r="BY259" s="98"/>
      <c r="BZ259" s="98"/>
      <c r="CA259" s="98"/>
      <c r="CB259" s="98"/>
      <c r="CC259" s="98"/>
      <c r="CD259" s="98"/>
      <c r="CE259" s="98"/>
      <c r="CF259" s="98"/>
      <c r="CG259" s="98"/>
      <c r="CH259" s="98"/>
      <c r="CI259" s="98"/>
      <c r="CJ259" s="98"/>
      <c r="CK259" s="98"/>
      <c r="CL259" s="98"/>
      <c r="CM259" s="98"/>
      <c r="CN259" s="98"/>
      <c r="CO259" s="98"/>
      <c r="CP259" s="98"/>
      <c r="CQ259" s="98"/>
      <c r="CR259" s="98"/>
      <c r="CS259" s="98"/>
      <c r="CT259" s="98"/>
      <c r="CU259" s="98"/>
      <c r="CV259" s="98"/>
      <c r="CW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98"/>
      <c r="AH260" s="98"/>
      <c r="AI260" s="98"/>
      <c r="AJ260" s="98"/>
      <c r="AK260" s="98"/>
      <c r="AL260" s="98"/>
      <c r="AM260" s="98"/>
      <c r="AN260" s="98"/>
      <c r="AO260" s="98"/>
      <c r="AP260" s="98"/>
      <c r="AQ260" s="98"/>
      <c r="AR260" s="98"/>
      <c r="AS260" s="98"/>
      <c r="AT260" s="98"/>
      <c r="AU260" s="98"/>
      <c r="AV260" s="98"/>
      <c r="AW260" s="98"/>
      <c r="AX260" s="98"/>
      <c r="AY260" s="98"/>
      <c r="AZ260" s="98"/>
      <c r="BA260" s="98"/>
      <c r="BB260" s="98"/>
      <c r="BC260" s="98"/>
      <c r="BD260" s="98"/>
      <c r="BE260" s="98"/>
      <c r="BF260" s="98"/>
      <c r="BG260" s="98"/>
      <c r="BH260" s="98"/>
      <c r="BI260" s="98"/>
      <c r="BJ260" s="98"/>
      <c r="BK260" s="98"/>
      <c r="BL260" s="98"/>
      <c r="BM260" s="98"/>
      <c r="BN260" s="98"/>
      <c r="BO260" s="98"/>
      <c r="BP260" s="98"/>
      <c r="BQ260" s="98"/>
      <c r="BR260" s="98"/>
      <c r="BS260" s="98"/>
      <c r="BT260" s="98"/>
      <c r="BU260" s="98"/>
      <c r="BV260" s="98"/>
      <c r="BW260" s="98"/>
      <c r="BX260" s="98"/>
      <c r="BY260" s="98"/>
      <c r="BZ260" s="98"/>
      <c r="CA260" s="98"/>
      <c r="CB260" s="98"/>
      <c r="CC260" s="98"/>
      <c r="CD260" s="98"/>
      <c r="CE260" s="98"/>
      <c r="CF260" s="98"/>
      <c r="CG260" s="98"/>
      <c r="CH260" s="98"/>
      <c r="CI260" s="98"/>
      <c r="CJ260" s="98"/>
      <c r="CK260" s="98"/>
      <c r="CL260" s="98"/>
      <c r="CM260" s="98"/>
      <c r="CN260" s="98"/>
      <c r="CO260" s="98"/>
      <c r="CP260" s="98"/>
      <c r="CQ260" s="98"/>
      <c r="CR260" s="98"/>
      <c r="CS260" s="98"/>
      <c r="CT260" s="98"/>
      <c r="CU260" s="98"/>
      <c r="CV260" s="98"/>
      <c r="CW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c r="AL261" s="98"/>
      <c r="AM261" s="98"/>
      <c r="AN261" s="98"/>
      <c r="AO261" s="98"/>
      <c r="AP261" s="98"/>
      <c r="AQ261" s="98"/>
      <c r="AR261" s="98"/>
      <c r="AS261" s="98"/>
      <c r="AT261" s="98"/>
      <c r="AU261" s="98"/>
      <c r="AV261" s="98"/>
      <c r="AW261" s="98"/>
      <c r="AX261" s="98"/>
      <c r="AY261" s="98"/>
      <c r="AZ261" s="98"/>
      <c r="BA261" s="98"/>
      <c r="BB261" s="98"/>
      <c r="BC261" s="98"/>
      <c r="BD261" s="98"/>
      <c r="BE261" s="98"/>
      <c r="BF261" s="98"/>
      <c r="BG261" s="98"/>
      <c r="BH261" s="98"/>
      <c r="BI261" s="98"/>
      <c r="BJ261" s="98"/>
      <c r="BK261" s="98"/>
      <c r="BL261" s="98"/>
      <c r="BM261" s="98"/>
      <c r="BN261" s="98"/>
      <c r="BO261" s="98"/>
      <c r="BP261" s="98"/>
      <c r="BQ261" s="98"/>
      <c r="BR261" s="98"/>
      <c r="BS261" s="98"/>
      <c r="BT261" s="98"/>
      <c r="BU261" s="98"/>
      <c r="BV261" s="98"/>
      <c r="BW261" s="98"/>
      <c r="BX261" s="98"/>
      <c r="BY261" s="98"/>
      <c r="BZ261" s="98"/>
      <c r="CA261" s="98"/>
      <c r="CB261" s="98"/>
      <c r="CC261" s="98"/>
      <c r="CD261" s="98"/>
      <c r="CE261" s="98"/>
      <c r="CF261" s="98"/>
      <c r="CG261" s="98"/>
      <c r="CH261" s="98"/>
      <c r="CI261" s="98"/>
      <c r="CJ261" s="98"/>
      <c r="CK261" s="98"/>
      <c r="CL261" s="98"/>
      <c r="CM261" s="98"/>
      <c r="CN261" s="98"/>
      <c r="CO261" s="98"/>
      <c r="CP261" s="98"/>
      <c r="CQ261" s="98"/>
      <c r="CR261" s="98"/>
      <c r="CS261" s="98"/>
      <c r="CT261" s="98"/>
      <c r="CU261" s="98"/>
      <c r="CV261" s="98"/>
      <c r="CW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8"/>
      <c r="AJ262" s="98"/>
      <c r="AK262" s="98"/>
      <c r="AL262" s="98"/>
      <c r="AM262" s="98"/>
      <c r="AN262" s="98"/>
      <c r="AO262" s="98"/>
      <c r="AP262" s="98"/>
      <c r="AQ262" s="98"/>
      <c r="AR262" s="98"/>
      <c r="AS262" s="98"/>
      <c r="AT262" s="98"/>
      <c r="AU262" s="98"/>
      <c r="AV262" s="98"/>
      <c r="AW262" s="98"/>
      <c r="AX262" s="98"/>
      <c r="AY262" s="98"/>
      <c r="AZ262" s="98"/>
      <c r="BA262" s="98"/>
      <c r="BB262" s="98"/>
      <c r="BC262" s="98"/>
      <c r="BD262" s="98"/>
      <c r="BE262" s="98"/>
      <c r="BF262" s="98"/>
      <c r="BG262" s="98"/>
      <c r="BH262" s="98"/>
      <c r="BI262" s="98"/>
      <c r="BJ262" s="98"/>
      <c r="BK262" s="98"/>
      <c r="BL262" s="98"/>
      <c r="BM262" s="98"/>
      <c r="BN262" s="98"/>
      <c r="BO262" s="98"/>
      <c r="BP262" s="98"/>
      <c r="BQ262" s="98"/>
      <c r="BR262" s="98"/>
      <c r="BS262" s="98"/>
      <c r="BT262" s="98"/>
      <c r="BU262" s="98"/>
      <c r="BV262" s="98"/>
      <c r="BW262" s="98"/>
      <c r="BX262" s="98"/>
      <c r="BY262" s="98"/>
      <c r="BZ262" s="98"/>
      <c r="CA262" s="98"/>
      <c r="CB262" s="98"/>
      <c r="CC262" s="98"/>
      <c r="CD262" s="98"/>
      <c r="CE262" s="98"/>
      <c r="CF262" s="98"/>
      <c r="CG262" s="98"/>
      <c r="CH262" s="98"/>
      <c r="CI262" s="98"/>
      <c r="CJ262" s="98"/>
      <c r="CK262" s="98"/>
      <c r="CL262" s="98"/>
      <c r="CM262" s="98"/>
      <c r="CN262" s="98"/>
      <c r="CO262" s="98"/>
      <c r="CP262" s="98"/>
      <c r="CQ262" s="98"/>
      <c r="CR262" s="98"/>
      <c r="CS262" s="98"/>
      <c r="CT262" s="98"/>
      <c r="CU262" s="98"/>
      <c r="CV262" s="98"/>
      <c r="CW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c r="AL263" s="98"/>
      <c r="AM263" s="98"/>
      <c r="AN263" s="98"/>
      <c r="AO263" s="98"/>
      <c r="AP263" s="98"/>
      <c r="AQ263" s="98"/>
      <c r="AR263" s="98"/>
      <c r="AS263" s="98"/>
      <c r="AT263" s="98"/>
      <c r="AU263" s="98"/>
      <c r="AV263" s="98"/>
      <c r="AW263" s="98"/>
      <c r="AX263" s="98"/>
      <c r="AY263" s="98"/>
      <c r="AZ263" s="98"/>
      <c r="BA263" s="98"/>
      <c r="BB263" s="98"/>
      <c r="BC263" s="98"/>
      <c r="BD263" s="98"/>
      <c r="BE263" s="98"/>
      <c r="BF263" s="98"/>
      <c r="BG263" s="98"/>
      <c r="BH263" s="98"/>
      <c r="BI263" s="98"/>
      <c r="BJ263" s="98"/>
      <c r="BK263" s="98"/>
      <c r="BL263" s="98"/>
      <c r="BM263" s="98"/>
      <c r="BN263" s="98"/>
      <c r="BO263" s="98"/>
      <c r="BP263" s="98"/>
      <c r="BQ263" s="98"/>
      <c r="BR263" s="98"/>
      <c r="BS263" s="98"/>
      <c r="BT263" s="98"/>
      <c r="BU263" s="98"/>
      <c r="BV263" s="98"/>
      <c r="BW263" s="98"/>
      <c r="BX263" s="98"/>
      <c r="BY263" s="98"/>
      <c r="BZ263" s="98"/>
      <c r="CA263" s="98"/>
      <c r="CB263" s="98"/>
      <c r="CC263" s="98"/>
      <c r="CD263" s="98"/>
      <c r="CE263" s="98"/>
      <c r="CF263" s="98"/>
      <c r="CG263" s="98"/>
      <c r="CH263" s="98"/>
      <c r="CI263" s="98"/>
      <c r="CJ263" s="98"/>
      <c r="CK263" s="98"/>
      <c r="CL263" s="98"/>
      <c r="CM263" s="98"/>
      <c r="CN263" s="98"/>
      <c r="CO263" s="98"/>
      <c r="CP263" s="98"/>
      <c r="CQ263" s="98"/>
      <c r="CR263" s="98"/>
      <c r="CS263" s="98"/>
      <c r="CT263" s="98"/>
      <c r="CU263" s="98"/>
      <c r="CV263" s="98"/>
      <c r="CW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c r="AF264" s="98"/>
      <c r="AG264" s="98"/>
      <c r="AH264" s="98"/>
      <c r="AI264" s="98"/>
      <c r="AJ264" s="98"/>
      <c r="AK264" s="98"/>
      <c r="AL264" s="98"/>
      <c r="AM264" s="98"/>
      <c r="AN264" s="98"/>
      <c r="AO264" s="98"/>
      <c r="AP264" s="98"/>
      <c r="AQ264" s="98"/>
      <c r="AR264" s="98"/>
      <c r="AS264" s="98"/>
      <c r="AT264" s="98"/>
      <c r="AU264" s="98"/>
      <c r="AV264" s="98"/>
      <c r="AW264" s="98"/>
      <c r="AX264" s="98"/>
      <c r="AY264" s="98"/>
      <c r="AZ264" s="98"/>
      <c r="BA264" s="98"/>
      <c r="BB264" s="98"/>
      <c r="BC264" s="98"/>
      <c r="BD264" s="98"/>
      <c r="BE264" s="98"/>
      <c r="BF264" s="98"/>
      <c r="BG264" s="98"/>
      <c r="BH264" s="98"/>
      <c r="BI264" s="98"/>
      <c r="BJ264" s="98"/>
      <c r="BK264" s="98"/>
      <c r="BL264" s="98"/>
      <c r="BM264" s="98"/>
      <c r="BN264" s="98"/>
      <c r="BO264" s="98"/>
      <c r="BP264" s="98"/>
      <c r="BQ264" s="98"/>
      <c r="BR264" s="98"/>
      <c r="BS264" s="98"/>
      <c r="BT264" s="98"/>
      <c r="BU264" s="98"/>
      <c r="BV264" s="98"/>
      <c r="BW264" s="98"/>
      <c r="BX264" s="98"/>
      <c r="BY264" s="98"/>
      <c r="BZ264" s="98"/>
      <c r="CA264" s="98"/>
      <c r="CB264" s="98"/>
      <c r="CC264" s="98"/>
      <c r="CD264" s="98"/>
      <c r="CE264" s="98"/>
      <c r="CF264" s="98"/>
      <c r="CG264" s="98"/>
      <c r="CH264" s="98"/>
      <c r="CI264" s="98"/>
      <c r="CJ264" s="98"/>
      <c r="CK264" s="98"/>
      <c r="CL264" s="98"/>
      <c r="CM264" s="98"/>
      <c r="CN264" s="98"/>
      <c r="CO264" s="98"/>
      <c r="CP264" s="98"/>
      <c r="CQ264" s="98"/>
      <c r="CR264" s="98"/>
      <c r="CS264" s="98"/>
      <c r="CT264" s="98"/>
      <c r="CU264" s="98"/>
      <c r="CV264" s="98"/>
      <c r="CW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c r="AL265" s="98"/>
      <c r="AM265" s="98"/>
      <c r="AN265" s="98"/>
      <c r="AO265" s="98"/>
      <c r="AP265" s="98"/>
      <c r="AQ265" s="98"/>
      <c r="AR265" s="98"/>
      <c r="AS265" s="98"/>
      <c r="AT265" s="98"/>
      <c r="AU265" s="98"/>
      <c r="AV265" s="98"/>
      <c r="AW265" s="98"/>
      <c r="AX265" s="98"/>
      <c r="AY265" s="98"/>
      <c r="AZ265" s="98"/>
      <c r="BA265" s="98"/>
      <c r="BB265" s="98"/>
      <c r="BC265" s="98"/>
      <c r="BD265" s="98"/>
      <c r="BE265" s="98"/>
      <c r="BF265" s="98"/>
      <c r="BG265" s="98"/>
      <c r="BH265" s="98"/>
      <c r="BI265" s="98"/>
      <c r="BJ265" s="98"/>
      <c r="BK265" s="98"/>
      <c r="BL265" s="98"/>
      <c r="BM265" s="98"/>
      <c r="BN265" s="98"/>
      <c r="BO265" s="98"/>
      <c r="BP265" s="98"/>
      <c r="BQ265" s="98"/>
      <c r="BR265" s="98"/>
      <c r="BS265" s="98"/>
      <c r="BT265" s="98"/>
      <c r="BU265" s="98"/>
      <c r="BV265" s="98"/>
      <c r="BW265" s="98"/>
      <c r="BX265" s="98"/>
      <c r="BY265" s="98"/>
      <c r="BZ265" s="98"/>
      <c r="CA265" s="98"/>
      <c r="CB265" s="98"/>
      <c r="CC265" s="98"/>
      <c r="CD265" s="98"/>
      <c r="CE265" s="98"/>
      <c r="CF265" s="98"/>
      <c r="CG265" s="98"/>
      <c r="CH265" s="98"/>
      <c r="CI265" s="98"/>
      <c r="CJ265" s="98"/>
      <c r="CK265" s="98"/>
      <c r="CL265" s="98"/>
      <c r="CM265" s="98"/>
      <c r="CN265" s="98"/>
      <c r="CO265" s="98"/>
      <c r="CP265" s="98"/>
      <c r="CQ265" s="98"/>
      <c r="CR265" s="98"/>
      <c r="CS265" s="98"/>
      <c r="CT265" s="98"/>
      <c r="CU265" s="98"/>
      <c r="CV265" s="98"/>
      <c r="CW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98"/>
      <c r="AH266" s="98"/>
      <c r="AI266" s="98"/>
      <c r="AJ266" s="98"/>
      <c r="AK266" s="98"/>
      <c r="AL266" s="98"/>
      <c r="AM266" s="98"/>
      <c r="AN266" s="98"/>
      <c r="AO266" s="98"/>
      <c r="AP266" s="98"/>
      <c r="AQ266" s="98"/>
      <c r="AR266" s="98"/>
      <c r="AS266" s="98"/>
      <c r="AT266" s="98"/>
      <c r="AU266" s="98"/>
      <c r="AV266" s="98"/>
      <c r="AW266" s="98"/>
      <c r="AX266" s="98"/>
      <c r="AY266" s="98"/>
      <c r="AZ266" s="98"/>
      <c r="BA266" s="98"/>
      <c r="BB266" s="98"/>
      <c r="BC266" s="98"/>
      <c r="BD266" s="98"/>
      <c r="BE266" s="98"/>
      <c r="BF266" s="98"/>
      <c r="BG266" s="98"/>
      <c r="BH266" s="98"/>
      <c r="BI266" s="98"/>
      <c r="BJ266" s="98"/>
      <c r="BK266" s="98"/>
      <c r="BL266" s="98"/>
      <c r="BM266" s="98"/>
      <c r="BN266" s="98"/>
      <c r="BO266" s="98"/>
      <c r="BP266" s="98"/>
      <c r="BQ266" s="98"/>
      <c r="BR266" s="98"/>
      <c r="BS266" s="98"/>
      <c r="BT266" s="98"/>
      <c r="BU266" s="98"/>
      <c r="BV266" s="98"/>
      <c r="BW266" s="98"/>
      <c r="BX266" s="98"/>
      <c r="BY266" s="98"/>
      <c r="BZ266" s="98"/>
      <c r="CA266" s="98"/>
      <c r="CB266" s="98"/>
      <c r="CC266" s="98"/>
      <c r="CD266" s="98"/>
      <c r="CE266" s="98"/>
      <c r="CF266" s="98"/>
      <c r="CG266" s="98"/>
      <c r="CH266" s="98"/>
      <c r="CI266" s="98"/>
      <c r="CJ266" s="98"/>
      <c r="CK266" s="98"/>
      <c r="CL266" s="98"/>
      <c r="CM266" s="98"/>
      <c r="CN266" s="98"/>
      <c r="CO266" s="98"/>
      <c r="CP266" s="98"/>
      <c r="CQ266" s="98"/>
      <c r="CR266" s="98"/>
      <c r="CS266" s="98"/>
      <c r="CT266" s="98"/>
      <c r="CU266" s="98"/>
      <c r="CV266" s="98"/>
      <c r="CW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c r="AL267" s="98"/>
      <c r="AM267" s="98"/>
      <c r="AN267" s="98"/>
      <c r="AO267" s="98"/>
      <c r="AP267" s="98"/>
      <c r="AQ267" s="98"/>
      <c r="AR267" s="98"/>
      <c r="AS267" s="98"/>
      <c r="AT267" s="98"/>
      <c r="AU267" s="98"/>
      <c r="AV267" s="98"/>
      <c r="AW267" s="98"/>
      <c r="AX267" s="98"/>
      <c r="AY267" s="98"/>
      <c r="AZ267" s="98"/>
      <c r="BA267" s="98"/>
      <c r="BB267" s="98"/>
      <c r="BC267" s="98"/>
      <c r="BD267" s="98"/>
      <c r="BE267" s="98"/>
      <c r="BF267" s="98"/>
      <c r="BG267" s="98"/>
      <c r="BH267" s="98"/>
      <c r="BI267" s="98"/>
      <c r="BJ267" s="98"/>
      <c r="BK267" s="98"/>
      <c r="BL267" s="98"/>
      <c r="BM267" s="98"/>
      <c r="BN267" s="98"/>
      <c r="BO267" s="98"/>
      <c r="BP267" s="98"/>
      <c r="BQ267" s="98"/>
      <c r="BR267" s="98"/>
      <c r="BS267" s="98"/>
      <c r="BT267" s="98"/>
      <c r="BU267" s="98"/>
      <c r="BV267" s="98"/>
      <c r="BW267" s="98"/>
      <c r="BX267" s="98"/>
      <c r="BY267" s="98"/>
      <c r="BZ267" s="98"/>
      <c r="CA267" s="98"/>
      <c r="CB267" s="98"/>
      <c r="CC267" s="98"/>
      <c r="CD267" s="98"/>
      <c r="CE267" s="98"/>
      <c r="CF267" s="98"/>
      <c r="CG267" s="98"/>
      <c r="CH267" s="98"/>
      <c r="CI267" s="98"/>
      <c r="CJ267" s="98"/>
      <c r="CK267" s="98"/>
      <c r="CL267" s="98"/>
      <c r="CM267" s="98"/>
      <c r="CN267" s="98"/>
      <c r="CO267" s="98"/>
      <c r="CP267" s="98"/>
      <c r="CQ267" s="98"/>
      <c r="CR267" s="98"/>
      <c r="CS267" s="98"/>
      <c r="CT267" s="98"/>
      <c r="CU267" s="98"/>
      <c r="CV267" s="98"/>
      <c r="CW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c r="AF268" s="98"/>
      <c r="AG268" s="98"/>
      <c r="AH268" s="98"/>
      <c r="AI268" s="98"/>
      <c r="AJ268" s="98"/>
      <c r="AK268" s="98"/>
      <c r="AL268" s="98"/>
      <c r="AM268" s="98"/>
      <c r="AN268" s="98"/>
      <c r="AO268" s="98"/>
      <c r="AP268" s="98"/>
      <c r="AQ268" s="98"/>
      <c r="AR268" s="98"/>
      <c r="AS268" s="98"/>
      <c r="AT268" s="98"/>
      <c r="AU268" s="98"/>
      <c r="AV268" s="98"/>
      <c r="AW268" s="98"/>
      <c r="AX268" s="98"/>
      <c r="AY268" s="98"/>
      <c r="AZ268" s="98"/>
      <c r="BA268" s="98"/>
      <c r="BB268" s="98"/>
      <c r="BC268" s="98"/>
      <c r="BD268" s="98"/>
      <c r="BE268" s="98"/>
      <c r="BF268" s="98"/>
      <c r="BG268" s="98"/>
      <c r="BH268" s="98"/>
      <c r="BI268" s="98"/>
      <c r="BJ268" s="98"/>
      <c r="BK268" s="98"/>
      <c r="BL268" s="98"/>
      <c r="BM268" s="98"/>
      <c r="BN268" s="98"/>
      <c r="BO268" s="98"/>
      <c r="BP268" s="98"/>
      <c r="BQ268" s="98"/>
      <c r="BR268" s="98"/>
      <c r="BS268" s="98"/>
      <c r="BT268" s="98"/>
      <c r="BU268" s="98"/>
      <c r="BV268" s="98"/>
      <c r="BW268" s="98"/>
      <c r="BX268" s="98"/>
      <c r="BY268" s="98"/>
      <c r="BZ268" s="98"/>
      <c r="CA268" s="98"/>
      <c r="CB268" s="98"/>
      <c r="CC268" s="98"/>
      <c r="CD268" s="98"/>
      <c r="CE268" s="98"/>
      <c r="CF268" s="98"/>
      <c r="CG268" s="98"/>
      <c r="CH268" s="98"/>
      <c r="CI268" s="98"/>
      <c r="CJ268" s="98"/>
      <c r="CK268" s="98"/>
      <c r="CL268" s="98"/>
      <c r="CM268" s="98"/>
      <c r="CN268" s="98"/>
      <c r="CO268" s="98"/>
      <c r="CP268" s="98"/>
      <c r="CQ268" s="98"/>
      <c r="CR268" s="98"/>
      <c r="CS268" s="98"/>
      <c r="CT268" s="98"/>
      <c r="CU268" s="98"/>
      <c r="CV268" s="98"/>
      <c r="CW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8"/>
      <c r="AU269" s="98"/>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c r="BT269" s="98"/>
      <c r="BU269" s="98"/>
      <c r="BV269" s="98"/>
      <c r="BW269" s="98"/>
      <c r="BX269" s="98"/>
      <c r="BY269" s="98"/>
      <c r="BZ269" s="98"/>
      <c r="CA269" s="98"/>
      <c r="CB269" s="98"/>
      <c r="CC269" s="98"/>
      <c r="CD269" s="98"/>
      <c r="CE269" s="98"/>
      <c r="CF269" s="98"/>
      <c r="CG269" s="98"/>
      <c r="CH269" s="98"/>
      <c r="CI269" s="98"/>
      <c r="CJ269" s="98"/>
      <c r="CK269" s="98"/>
      <c r="CL269" s="98"/>
      <c r="CM269" s="98"/>
      <c r="CN269" s="98"/>
      <c r="CO269" s="98"/>
      <c r="CP269" s="98"/>
      <c r="CQ269" s="98"/>
      <c r="CR269" s="98"/>
      <c r="CS269" s="98"/>
      <c r="CT269" s="98"/>
      <c r="CU269" s="98"/>
      <c r="CV269" s="98"/>
      <c r="CW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8"/>
      <c r="AI270" s="98"/>
      <c r="AJ270" s="98"/>
      <c r="AK270" s="98"/>
      <c r="AL270" s="98"/>
      <c r="AM270" s="98"/>
      <c r="AN270" s="98"/>
      <c r="AO270" s="98"/>
      <c r="AP270" s="98"/>
      <c r="AQ270" s="98"/>
      <c r="AR270" s="98"/>
      <c r="AS270" s="98"/>
      <c r="AT270" s="98"/>
      <c r="AU270" s="98"/>
      <c r="AV270" s="98"/>
      <c r="AW270" s="98"/>
      <c r="AX270" s="98"/>
      <c r="AY270" s="98"/>
      <c r="AZ270" s="98"/>
      <c r="BA270" s="98"/>
      <c r="BB270" s="98"/>
      <c r="BC270" s="98"/>
      <c r="BD270" s="98"/>
      <c r="BE270" s="98"/>
      <c r="BF270" s="98"/>
      <c r="BG270" s="98"/>
      <c r="BH270" s="98"/>
      <c r="BI270" s="98"/>
      <c r="BJ270" s="98"/>
      <c r="BK270" s="98"/>
      <c r="BL270" s="98"/>
      <c r="BM270" s="98"/>
      <c r="BN270" s="98"/>
      <c r="BO270" s="98"/>
      <c r="BP270" s="98"/>
      <c r="BQ270" s="98"/>
      <c r="BR270" s="98"/>
      <c r="BS270" s="98"/>
      <c r="BT270" s="98"/>
      <c r="BU270" s="98"/>
      <c r="BV270" s="98"/>
      <c r="BW270" s="98"/>
      <c r="BX270" s="98"/>
      <c r="BY270" s="98"/>
      <c r="BZ270" s="98"/>
      <c r="CA270" s="98"/>
      <c r="CB270" s="98"/>
      <c r="CC270" s="98"/>
      <c r="CD270" s="98"/>
      <c r="CE270" s="98"/>
      <c r="CF270" s="98"/>
      <c r="CG270" s="98"/>
      <c r="CH270" s="98"/>
      <c r="CI270" s="98"/>
      <c r="CJ270" s="98"/>
      <c r="CK270" s="98"/>
      <c r="CL270" s="98"/>
      <c r="CM270" s="98"/>
      <c r="CN270" s="98"/>
      <c r="CO270" s="98"/>
      <c r="CP270" s="98"/>
      <c r="CQ270" s="98"/>
      <c r="CR270" s="98"/>
      <c r="CS270" s="98"/>
      <c r="CT270" s="98"/>
      <c r="CU270" s="98"/>
      <c r="CV270" s="98"/>
      <c r="CW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c r="AL271" s="98"/>
      <c r="AM271" s="98"/>
      <c r="AN271" s="98"/>
      <c r="AO271" s="98"/>
      <c r="AP271" s="98"/>
      <c r="AQ271" s="98"/>
      <c r="AR271" s="98"/>
      <c r="AS271" s="98"/>
      <c r="AT271" s="98"/>
      <c r="AU271" s="98"/>
      <c r="AV271" s="98"/>
      <c r="AW271" s="98"/>
      <c r="AX271" s="98"/>
      <c r="AY271" s="98"/>
      <c r="AZ271" s="98"/>
      <c r="BA271" s="98"/>
      <c r="BB271" s="98"/>
      <c r="BC271" s="98"/>
      <c r="BD271" s="98"/>
      <c r="BE271" s="98"/>
      <c r="BF271" s="98"/>
      <c r="BG271" s="98"/>
      <c r="BH271" s="98"/>
      <c r="BI271" s="98"/>
      <c r="BJ271" s="98"/>
      <c r="BK271" s="98"/>
      <c r="BL271" s="98"/>
      <c r="BM271" s="98"/>
      <c r="BN271" s="98"/>
      <c r="BO271" s="98"/>
      <c r="BP271" s="98"/>
      <c r="BQ271" s="98"/>
      <c r="BR271" s="98"/>
      <c r="BS271" s="98"/>
      <c r="BT271" s="98"/>
      <c r="BU271" s="98"/>
      <c r="BV271" s="98"/>
      <c r="BW271" s="98"/>
      <c r="BX271" s="98"/>
      <c r="BY271" s="98"/>
      <c r="BZ271" s="98"/>
      <c r="CA271" s="98"/>
      <c r="CB271" s="98"/>
      <c r="CC271" s="98"/>
      <c r="CD271" s="98"/>
      <c r="CE271" s="98"/>
      <c r="CF271" s="98"/>
      <c r="CG271" s="98"/>
      <c r="CH271" s="98"/>
      <c r="CI271" s="98"/>
      <c r="CJ271" s="98"/>
      <c r="CK271" s="98"/>
      <c r="CL271" s="98"/>
      <c r="CM271" s="98"/>
      <c r="CN271" s="98"/>
      <c r="CO271" s="98"/>
      <c r="CP271" s="98"/>
      <c r="CQ271" s="98"/>
      <c r="CR271" s="98"/>
      <c r="CS271" s="98"/>
      <c r="CT271" s="98"/>
      <c r="CU271" s="98"/>
      <c r="CV271" s="98"/>
      <c r="CW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c r="AF272" s="98"/>
      <c r="AG272" s="98"/>
      <c r="AH272" s="98"/>
      <c r="AI272" s="98"/>
      <c r="AJ272" s="98"/>
      <c r="AK272" s="98"/>
      <c r="AL272" s="98"/>
      <c r="AM272" s="98"/>
      <c r="AN272" s="98"/>
      <c r="AO272" s="98"/>
      <c r="AP272" s="98"/>
      <c r="AQ272" s="98"/>
      <c r="AR272" s="98"/>
      <c r="AS272" s="98"/>
      <c r="AT272" s="98"/>
      <c r="AU272" s="98"/>
      <c r="AV272" s="98"/>
      <c r="AW272" s="98"/>
      <c r="AX272" s="98"/>
      <c r="AY272" s="98"/>
      <c r="AZ272" s="98"/>
      <c r="BA272" s="98"/>
      <c r="BB272" s="98"/>
      <c r="BC272" s="98"/>
      <c r="BD272" s="98"/>
      <c r="BE272" s="98"/>
      <c r="BF272" s="98"/>
      <c r="BG272" s="98"/>
      <c r="BH272" s="98"/>
      <c r="BI272" s="98"/>
      <c r="BJ272" s="98"/>
      <c r="BK272" s="98"/>
      <c r="BL272" s="98"/>
      <c r="BM272" s="98"/>
      <c r="BN272" s="98"/>
      <c r="BO272" s="98"/>
      <c r="BP272" s="98"/>
      <c r="BQ272" s="98"/>
      <c r="BR272" s="98"/>
      <c r="BS272" s="98"/>
      <c r="BT272" s="98"/>
      <c r="BU272" s="98"/>
      <c r="BV272" s="98"/>
      <c r="BW272" s="98"/>
      <c r="BX272" s="98"/>
      <c r="BY272" s="98"/>
      <c r="BZ272" s="98"/>
      <c r="CA272" s="98"/>
      <c r="CB272" s="98"/>
      <c r="CC272" s="98"/>
      <c r="CD272" s="98"/>
      <c r="CE272" s="98"/>
      <c r="CF272" s="98"/>
      <c r="CG272" s="98"/>
      <c r="CH272" s="98"/>
      <c r="CI272" s="98"/>
      <c r="CJ272" s="98"/>
      <c r="CK272" s="98"/>
      <c r="CL272" s="98"/>
      <c r="CM272" s="98"/>
      <c r="CN272" s="98"/>
      <c r="CO272" s="98"/>
      <c r="CP272" s="98"/>
      <c r="CQ272" s="98"/>
      <c r="CR272" s="98"/>
      <c r="CS272" s="98"/>
      <c r="CT272" s="98"/>
      <c r="CU272" s="98"/>
      <c r="CV272" s="98"/>
      <c r="CW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c r="AL273" s="98"/>
      <c r="AM273" s="98"/>
      <c r="AN273" s="98"/>
      <c r="AO273" s="98"/>
      <c r="AP273" s="98"/>
      <c r="AQ273" s="98"/>
      <c r="AR273" s="98"/>
      <c r="AS273" s="98"/>
      <c r="AT273" s="98"/>
      <c r="AU273" s="98"/>
      <c r="AV273" s="98"/>
      <c r="AW273" s="98"/>
      <c r="AX273" s="98"/>
      <c r="AY273" s="98"/>
      <c r="AZ273" s="98"/>
      <c r="BA273" s="98"/>
      <c r="BB273" s="98"/>
      <c r="BC273" s="98"/>
      <c r="BD273" s="98"/>
      <c r="BE273" s="98"/>
      <c r="BF273" s="98"/>
      <c r="BG273" s="98"/>
      <c r="BH273" s="98"/>
      <c r="BI273" s="98"/>
      <c r="BJ273" s="98"/>
      <c r="BK273" s="98"/>
      <c r="BL273" s="98"/>
      <c r="BM273" s="98"/>
      <c r="BN273" s="98"/>
      <c r="BO273" s="98"/>
      <c r="BP273" s="98"/>
      <c r="BQ273" s="98"/>
      <c r="BR273" s="98"/>
      <c r="BS273" s="98"/>
      <c r="BT273" s="98"/>
      <c r="BU273" s="98"/>
      <c r="BV273" s="98"/>
      <c r="BW273" s="98"/>
      <c r="BX273" s="98"/>
      <c r="BY273" s="98"/>
      <c r="BZ273" s="98"/>
      <c r="CA273" s="98"/>
      <c r="CB273" s="98"/>
      <c r="CC273" s="98"/>
      <c r="CD273" s="98"/>
      <c r="CE273" s="98"/>
      <c r="CF273" s="98"/>
      <c r="CG273" s="98"/>
      <c r="CH273" s="98"/>
      <c r="CI273" s="98"/>
      <c r="CJ273" s="98"/>
      <c r="CK273" s="98"/>
      <c r="CL273" s="98"/>
      <c r="CM273" s="98"/>
      <c r="CN273" s="98"/>
      <c r="CO273" s="98"/>
      <c r="CP273" s="98"/>
      <c r="CQ273" s="98"/>
      <c r="CR273" s="98"/>
      <c r="CS273" s="98"/>
      <c r="CT273" s="98"/>
      <c r="CU273" s="98"/>
      <c r="CV273" s="98"/>
      <c r="CW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8"/>
      <c r="AU274" s="98"/>
      <c r="AV274" s="98"/>
      <c r="AW274" s="98"/>
      <c r="AX274" s="98"/>
      <c r="AY274" s="98"/>
      <c r="AZ274" s="98"/>
      <c r="BA274" s="98"/>
      <c r="BB274" s="98"/>
      <c r="BC274" s="98"/>
      <c r="BD274" s="98"/>
      <c r="BE274" s="98"/>
      <c r="BF274" s="98"/>
      <c r="BG274" s="98"/>
      <c r="BH274" s="98"/>
      <c r="BI274" s="98"/>
      <c r="BJ274" s="98"/>
      <c r="BK274" s="98"/>
      <c r="BL274" s="98"/>
      <c r="BM274" s="98"/>
      <c r="BN274" s="98"/>
      <c r="BO274" s="98"/>
      <c r="BP274" s="98"/>
      <c r="BQ274" s="98"/>
      <c r="BR274" s="98"/>
      <c r="BS274" s="98"/>
      <c r="BT274" s="98"/>
      <c r="BU274" s="98"/>
      <c r="BV274" s="98"/>
      <c r="BW274" s="98"/>
      <c r="BX274" s="98"/>
      <c r="BY274" s="98"/>
      <c r="BZ274" s="98"/>
      <c r="CA274" s="98"/>
      <c r="CB274" s="98"/>
      <c r="CC274" s="98"/>
      <c r="CD274" s="98"/>
      <c r="CE274" s="98"/>
      <c r="CF274" s="98"/>
      <c r="CG274" s="98"/>
      <c r="CH274" s="98"/>
      <c r="CI274" s="98"/>
      <c r="CJ274" s="98"/>
      <c r="CK274" s="98"/>
      <c r="CL274" s="98"/>
      <c r="CM274" s="98"/>
      <c r="CN274" s="98"/>
      <c r="CO274" s="98"/>
      <c r="CP274" s="98"/>
      <c r="CQ274" s="98"/>
      <c r="CR274" s="98"/>
      <c r="CS274" s="98"/>
      <c r="CT274" s="98"/>
      <c r="CU274" s="98"/>
      <c r="CV274" s="98"/>
      <c r="CW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8"/>
      <c r="AU275" s="98"/>
      <c r="AV275" s="98"/>
      <c r="AW275" s="98"/>
      <c r="AX275" s="98"/>
      <c r="AY275" s="98"/>
      <c r="AZ275" s="98"/>
      <c r="BA275" s="98"/>
      <c r="BB275" s="98"/>
      <c r="BC275" s="98"/>
      <c r="BD275" s="98"/>
      <c r="BE275" s="98"/>
      <c r="BF275" s="98"/>
      <c r="BG275" s="98"/>
      <c r="BH275" s="98"/>
      <c r="BI275" s="98"/>
      <c r="BJ275" s="98"/>
      <c r="BK275" s="98"/>
      <c r="BL275" s="98"/>
      <c r="BM275" s="98"/>
      <c r="BN275" s="98"/>
      <c r="BO275" s="98"/>
      <c r="BP275" s="98"/>
      <c r="BQ275" s="98"/>
      <c r="BR275" s="98"/>
      <c r="BS275" s="98"/>
      <c r="BT275" s="98"/>
      <c r="BU275" s="98"/>
      <c r="BV275" s="98"/>
      <c r="BW275" s="98"/>
      <c r="BX275" s="98"/>
      <c r="BY275" s="98"/>
      <c r="BZ275" s="98"/>
      <c r="CA275" s="98"/>
      <c r="CB275" s="98"/>
      <c r="CC275" s="98"/>
      <c r="CD275" s="98"/>
      <c r="CE275" s="98"/>
      <c r="CF275" s="98"/>
      <c r="CG275" s="98"/>
      <c r="CH275" s="98"/>
      <c r="CI275" s="98"/>
      <c r="CJ275" s="98"/>
      <c r="CK275" s="98"/>
      <c r="CL275" s="98"/>
      <c r="CM275" s="98"/>
      <c r="CN275" s="98"/>
      <c r="CO275" s="98"/>
      <c r="CP275" s="98"/>
      <c r="CQ275" s="98"/>
      <c r="CR275" s="98"/>
      <c r="CS275" s="98"/>
      <c r="CT275" s="98"/>
      <c r="CU275" s="98"/>
      <c r="CV275" s="98"/>
      <c r="CW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8"/>
      <c r="AU276" s="98"/>
      <c r="AV276" s="98"/>
      <c r="AW276" s="98"/>
      <c r="AX276" s="98"/>
      <c r="AY276" s="98"/>
      <c r="AZ276" s="98"/>
      <c r="BA276" s="98"/>
      <c r="BB276" s="98"/>
      <c r="BC276" s="98"/>
      <c r="BD276" s="98"/>
      <c r="BE276" s="98"/>
      <c r="BF276" s="98"/>
      <c r="BG276" s="98"/>
      <c r="BH276" s="98"/>
      <c r="BI276" s="98"/>
      <c r="BJ276" s="98"/>
      <c r="BK276" s="98"/>
      <c r="BL276" s="98"/>
      <c r="BM276" s="98"/>
      <c r="BN276" s="98"/>
      <c r="BO276" s="98"/>
      <c r="BP276" s="98"/>
      <c r="BQ276" s="98"/>
      <c r="BR276" s="98"/>
      <c r="BS276" s="98"/>
      <c r="BT276" s="98"/>
      <c r="BU276" s="98"/>
      <c r="BV276" s="98"/>
      <c r="BW276" s="98"/>
      <c r="BX276" s="98"/>
      <c r="BY276" s="98"/>
      <c r="BZ276" s="98"/>
      <c r="CA276" s="98"/>
      <c r="CB276" s="98"/>
      <c r="CC276" s="98"/>
      <c r="CD276" s="98"/>
      <c r="CE276" s="98"/>
      <c r="CF276" s="98"/>
      <c r="CG276" s="98"/>
      <c r="CH276" s="98"/>
      <c r="CI276" s="98"/>
      <c r="CJ276" s="98"/>
      <c r="CK276" s="98"/>
      <c r="CL276" s="98"/>
      <c r="CM276" s="98"/>
      <c r="CN276" s="98"/>
      <c r="CO276" s="98"/>
      <c r="CP276" s="98"/>
      <c r="CQ276" s="98"/>
      <c r="CR276" s="98"/>
      <c r="CS276" s="98"/>
      <c r="CT276" s="98"/>
      <c r="CU276" s="98"/>
      <c r="CV276" s="98"/>
      <c r="CW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c r="AL277" s="98"/>
      <c r="AM277" s="98"/>
      <c r="AN277" s="98"/>
      <c r="AO277" s="98"/>
      <c r="AP277" s="98"/>
      <c r="AQ277" s="98"/>
      <c r="AR277" s="98"/>
      <c r="AS277" s="98"/>
      <c r="AT277" s="98"/>
      <c r="AU277" s="98"/>
      <c r="AV277" s="98"/>
      <c r="AW277" s="98"/>
      <c r="AX277" s="98"/>
      <c r="AY277" s="98"/>
      <c r="AZ277" s="98"/>
      <c r="BA277" s="98"/>
      <c r="BB277" s="98"/>
      <c r="BC277" s="98"/>
      <c r="BD277" s="98"/>
      <c r="BE277" s="98"/>
      <c r="BF277" s="98"/>
      <c r="BG277" s="98"/>
      <c r="BH277" s="98"/>
      <c r="BI277" s="98"/>
      <c r="BJ277" s="98"/>
      <c r="BK277" s="98"/>
      <c r="BL277" s="98"/>
      <c r="BM277" s="98"/>
      <c r="BN277" s="98"/>
      <c r="BO277" s="98"/>
      <c r="BP277" s="98"/>
      <c r="BQ277" s="98"/>
      <c r="BR277" s="98"/>
      <c r="BS277" s="98"/>
      <c r="BT277" s="98"/>
      <c r="BU277" s="98"/>
      <c r="BV277" s="98"/>
      <c r="BW277" s="98"/>
      <c r="BX277" s="98"/>
      <c r="BY277" s="98"/>
      <c r="BZ277" s="98"/>
      <c r="CA277" s="98"/>
      <c r="CB277" s="98"/>
      <c r="CC277" s="98"/>
      <c r="CD277" s="98"/>
      <c r="CE277" s="98"/>
      <c r="CF277" s="98"/>
      <c r="CG277" s="98"/>
      <c r="CH277" s="98"/>
      <c r="CI277" s="98"/>
      <c r="CJ277" s="98"/>
      <c r="CK277" s="98"/>
      <c r="CL277" s="98"/>
      <c r="CM277" s="98"/>
      <c r="CN277" s="98"/>
      <c r="CO277" s="98"/>
      <c r="CP277" s="98"/>
      <c r="CQ277" s="98"/>
      <c r="CR277" s="98"/>
      <c r="CS277" s="98"/>
      <c r="CT277" s="98"/>
      <c r="CU277" s="98"/>
      <c r="CV277" s="98"/>
      <c r="CW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8"/>
      <c r="AU278" s="98"/>
      <c r="AV278" s="98"/>
      <c r="AW278" s="98"/>
      <c r="AX278" s="98"/>
      <c r="AY278" s="98"/>
      <c r="AZ278" s="98"/>
      <c r="BA278" s="98"/>
      <c r="BB278" s="98"/>
      <c r="BC278" s="98"/>
      <c r="BD278" s="98"/>
      <c r="BE278" s="98"/>
      <c r="BF278" s="98"/>
      <c r="BG278" s="98"/>
      <c r="BH278" s="98"/>
      <c r="BI278" s="98"/>
      <c r="BJ278" s="98"/>
      <c r="BK278" s="98"/>
      <c r="BL278" s="98"/>
      <c r="BM278" s="98"/>
      <c r="BN278" s="98"/>
      <c r="BO278" s="98"/>
      <c r="BP278" s="98"/>
      <c r="BQ278" s="98"/>
      <c r="BR278" s="98"/>
      <c r="BS278" s="98"/>
      <c r="BT278" s="98"/>
      <c r="BU278" s="98"/>
      <c r="BV278" s="98"/>
      <c r="BW278" s="98"/>
      <c r="BX278" s="98"/>
      <c r="BY278" s="98"/>
      <c r="BZ278" s="98"/>
      <c r="CA278" s="98"/>
      <c r="CB278" s="98"/>
      <c r="CC278" s="98"/>
      <c r="CD278" s="98"/>
      <c r="CE278" s="98"/>
      <c r="CF278" s="98"/>
      <c r="CG278" s="98"/>
      <c r="CH278" s="98"/>
      <c r="CI278" s="98"/>
      <c r="CJ278" s="98"/>
      <c r="CK278" s="98"/>
      <c r="CL278" s="98"/>
      <c r="CM278" s="98"/>
      <c r="CN278" s="98"/>
      <c r="CO278" s="98"/>
      <c r="CP278" s="98"/>
      <c r="CQ278" s="98"/>
      <c r="CR278" s="98"/>
      <c r="CS278" s="98"/>
      <c r="CT278" s="98"/>
      <c r="CU278" s="98"/>
      <c r="CV278" s="98"/>
      <c r="CW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c r="AL279" s="98"/>
      <c r="AM279" s="98"/>
      <c r="AN279" s="98"/>
      <c r="AO279" s="98"/>
      <c r="AP279" s="98"/>
      <c r="AQ279" s="98"/>
      <c r="AR279" s="98"/>
      <c r="AS279" s="98"/>
      <c r="AT279" s="98"/>
      <c r="AU279" s="98"/>
      <c r="AV279" s="98"/>
      <c r="AW279" s="98"/>
      <c r="AX279" s="98"/>
      <c r="AY279" s="98"/>
      <c r="AZ279" s="98"/>
      <c r="BA279" s="98"/>
      <c r="BB279" s="98"/>
      <c r="BC279" s="98"/>
      <c r="BD279" s="98"/>
      <c r="BE279" s="98"/>
      <c r="BF279" s="98"/>
      <c r="BG279" s="98"/>
      <c r="BH279" s="98"/>
      <c r="BI279" s="98"/>
      <c r="BJ279" s="98"/>
      <c r="BK279" s="98"/>
      <c r="BL279" s="98"/>
      <c r="BM279" s="98"/>
      <c r="BN279" s="98"/>
      <c r="BO279" s="98"/>
      <c r="BP279" s="98"/>
      <c r="BQ279" s="98"/>
      <c r="BR279" s="98"/>
      <c r="BS279" s="98"/>
      <c r="BT279" s="98"/>
      <c r="BU279" s="98"/>
      <c r="BV279" s="98"/>
      <c r="BW279" s="98"/>
      <c r="BX279" s="98"/>
      <c r="BY279" s="98"/>
      <c r="BZ279" s="98"/>
      <c r="CA279" s="98"/>
      <c r="CB279" s="98"/>
      <c r="CC279" s="98"/>
      <c r="CD279" s="98"/>
      <c r="CE279" s="98"/>
      <c r="CF279" s="98"/>
      <c r="CG279" s="98"/>
      <c r="CH279" s="98"/>
      <c r="CI279" s="98"/>
      <c r="CJ279" s="98"/>
      <c r="CK279" s="98"/>
      <c r="CL279" s="98"/>
      <c r="CM279" s="98"/>
      <c r="CN279" s="98"/>
      <c r="CO279" s="98"/>
      <c r="CP279" s="98"/>
      <c r="CQ279" s="98"/>
      <c r="CR279" s="98"/>
      <c r="CS279" s="98"/>
      <c r="CT279" s="98"/>
      <c r="CU279" s="98"/>
      <c r="CV279" s="98"/>
      <c r="CW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c r="AF280" s="98"/>
      <c r="AG280" s="98"/>
      <c r="AH280" s="98"/>
      <c r="AI280" s="98"/>
      <c r="AJ280" s="98"/>
      <c r="AK280" s="98"/>
      <c r="AL280" s="98"/>
      <c r="AM280" s="98"/>
      <c r="AN280" s="98"/>
      <c r="AO280" s="98"/>
      <c r="AP280" s="98"/>
      <c r="AQ280" s="98"/>
      <c r="AR280" s="98"/>
      <c r="AS280" s="98"/>
      <c r="AT280" s="98"/>
      <c r="AU280" s="98"/>
      <c r="AV280" s="98"/>
      <c r="AW280" s="98"/>
      <c r="AX280" s="98"/>
      <c r="AY280" s="98"/>
      <c r="AZ280" s="98"/>
      <c r="BA280" s="98"/>
      <c r="BB280" s="98"/>
      <c r="BC280" s="98"/>
      <c r="BD280" s="98"/>
      <c r="BE280" s="98"/>
      <c r="BF280" s="98"/>
      <c r="BG280" s="98"/>
      <c r="BH280" s="98"/>
      <c r="BI280" s="98"/>
      <c r="BJ280" s="98"/>
      <c r="BK280" s="98"/>
      <c r="BL280" s="98"/>
      <c r="BM280" s="98"/>
      <c r="BN280" s="98"/>
      <c r="BO280" s="98"/>
      <c r="BP280" s="98"/>
      <c r="BQ280" s="98"/>
      <c r="BR280" s="98"/>
      <c r="BS280" s="98"/>
      <c r="BT280" s="98"/>
      <c r="BU280" s="98"/>
      <c r="BV280" s="98"/>
      <c r="BW280" s="98"/>
      <c r="BX280" s="98"/>
      <c r="BY280" s="98"/>
      <c r="BZ280" s="98"/>
      <c r="CA280" s="98"/>
      <c r="CB280" s="98"/>
      <c r="CC280" s="98"/>
      <c r="CD280" s="98"/>
      <c r="CE280" s="98"/>
      <c r="CF280" s="98"/>
      <c r="CG280" s="98"/>
      <c r="CH280" s="98"/>
      <c r="CI280" s="98"/>
      <c r="CJ280" s="98"/>
      <c r="CK280" s="98"/>
      <c r="CL280" s="98"/>
      <c r="CM280" s="98"/>
      <c r="CN280" s="98"/>
      <c r="CO280" s="98"/>
      <c r="CP280" s="98"/>
      <c r="CQ280" s="98"/>
      <c r="CR280" s="98"/>
      <c r="CS280" s="98"/>
      <c r="CT280" s="98"/>
      <c r="CU280" s="98"/>
      <c r="CV280" s="98"/>
      <c r="CW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c r="AL281" s="98"/>
      <c r="AM281" s="98"/>
      <c r="AN281" s="98"/>
      <c r="AO281" s="98"/>
      <c r="AP281" s="98"/>
      <c r="AQ281" s="98"/>
      <c r="AR281" s="98"/>
      <c r="AS281" s="98"/>
      <c r="AT281" s="98"/>
      <c r="AU281" s="98"/>
      <c r="AV281" s="98"/>
      <c r="AW281" s="98"/>
      <c r="AX281" s="98"/>
      <c r="AY281" s="98"/>
      <c r="AZ281" s="98"/>
      <c r="BA281" s="98"/>
      <c r="BB281" s="98"/>
      <c r="BC281" s="98"/>
      <c r="BD281" s="98"/>
      <c r="BE281" s="98"/>
      <c r="BF281" s="98"/>
      <c r="BG281" s="98"/>
      <c r="BH281" s="98"/>
      <c r="BI281" s="98"/>
      <c r="BJ281" s="98"/>
      <c r="BK281" s="98"/>
      <c r="BL281" s="98"/>
      <c r="BM281" s="98"/>
      <c r="BN281" s="98"/>
      <c r="BO281" s="98"/>
      <c r="BP281" s="98"/>
      <c r="BQ281" s="98"/>
      <c r="BR281" s="98"/>
      <c r="BS281" s="98"/>
      <c r="BT281" s="98"/>
      <c r="BU281" s="98"/>
      <c r="BV281" s="98"/>
      <c r="BW281" s="98"/>
      <c r="BX281" s="98"/>
      <c r="BY281" s="98"/>
      <c r="BZ281" s="98"/>
      <c r="CA281" s="98"/>
      <c r="CB281" s="98"/>
      <c r="CC281" s="98"/>
      <c r="CD281" s="98"/>
      <c r="CE281" s="98"/>
      <c r="CF281" s="98"/>
      <c r="CG281" s="98"/>
      <c r="CH281" s="98"/>
      <c r="CI281" s="98"/>
      <c r="CJ281" s="98"/>
      <c r="CK281" s="98"/>
      <c r="CL281" s="98"/>
      <c r="CM281" s="98"/>
      <c r="CN281" s="98"/>
      <c r="CO281" s="98"/>
      <c r="CP281" s="98"/>
      <c r="CQ281" s="98"/>
      <c r="CR281" s="98"/>
      <c r="CS281" s="98"/>
      <c r="CT281" s="98"/>
      <c r="CU281" s="98"/>
      <c r="CV281" s="98"/>
      <c r="CW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8"/>
      <c r="AJ282" s="98"/>
      <c r="AK282" s="98"/>
      <c r="AL282" s="98"/>
      <c r="AM282" s="98"/>
      <c r="AN282" s="98"/>
      <c r="AO282" s="98"/>
      <c r="AP282" s="98"/>
      <c r="AQ282" s="98"/>
      <c r="AR282" s="98"/>
      <c r="AS282" s="98"/>
      <c r="AT282" s="98"/>
      <c r="AU282" s="98"/>
      <c r="AV282" s="98"/>
      <c r="AW282" s="98"/>
      <c r="AX282" s="98"/>
      <c r="AY282" s="98"/>
      <c r="AZ282" s="98"/>
      <c r="BA282" s="98"/>
      <c r="BB282" s="98"/>
      <c r="BC282" s="98"/>
      <c r="BD282" s="98"/>
      <c r="BE282" s="98"/>
      <c r="BF282" s="98"/>
      <c r="BG282" s="98"/>
      <c r="BH282" s="98"/>
      <c r="BI282" s="98"/>
      <c r="BJ282" s="98"/>
      <c r="BK282" s="98"/>
      <c r="BL282" s="98"/>
      <c r="BM282" s="98"/>
      <c r="BN282" s="98"/>
      <c r="BO282" s="98"/>
      <c r="BP282" s="98"/>
      <c r="BQ282" s="98"/>
      <c r="BR282" s="98"/>
      <c r="BS282" s="98"/>
      <c r="BT282" s="98"/>
      <c r="BU282" s="98"/>
      <c r="BV282" s="98"/>
      <c r="BW282" s="98"/>
      <c r="BX282" s="98"/>
      <c r="BY282" s="98"/>
      <c r="BZ282" s="98"/>
      <c r="CA282" s="98"/>
      <c r="CB282" s="98"/>
      <c r="CC282" s="98"/>
      <c r="CD282" s="98"/>
      <c r="CE282" s="98"/>
      <c r="CF282" s="98"/>
      <c r="CG282" s="98"/>
      <c r="CH282" s="98"/>
      <c r="CI282" s="98"/>
      <c r="CJ282" s="98"/>
      <c r="CK282" s="98"/>
      <c r="CL282" s="98"/>
      <c r="CM282" s="98"/>
      <c r="CN282" s="98"/>
      <c r="CO282" s="98"/>
      <c r="CP282" s="98"/>
      <c r="CQ282" s="98"/>
      <c r="CR282" s="98"/>
      <c r="CS282" s="98"/>
      <c r="CT282" s="98"/>
      <c r="CU282" s="98"/>
      <c r="CV282" s="98"/>
      <c r="CW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c r="AL283" s="98"/>
      <c r="AM283" s="98"/>
      <c r="AN283" s="98"/>
      <c r="AO283" s="98"/>
      <c r="AP283" s="98"/>
      <c r="AQ283" s="98"/>
      <c r="AR283" s="98"/>
      <c r="AS283" s="98"/>
      <c r="AT283" s="98"/>
      <c r="AU283" s="98"/>
      <c r="AV283" s="98"/>
      <c r="AW283" s="98"/>
      <c r="AX283" s="98"/>
      <c r="AY283" s="98"/>
      <c r="AZ283" s="98"/>
      <c r="BA283" s="98"/>
      <c r="BB283" s="98"/>
      <c r="BC283" s="98"/>
      <c r="BD283" s="98"/>
      <c r="BE283" s="98"/>
      <c r="BF283" s="98"/>
      <c r="BG283" s="98"/>
      <c r="BH283" s="98"/>
      <c r="BI283" s="98"/>
      <c r="BJ283" s="98"/>
      <c r="BK283" s="98"/>
      <c r="BL283" s="98"/>
      <c r="BM283" s="98"/>
      <c r="BN283" s="98"/>
      <c r="BO283" s="98"/>
      <c r="BP283" s="98"/>
      <c r="BQ283" s="98"/>
      <c r="BR283" s="98"/>
      <c r="BS283" s="98"/>
      <c r="BT283" s="98"/>
      <c r="BU283" s="98"/>
      <c r="BV283" s="98"/>
      <c r="BW283" s="98"/>
      <c r="BX283" s="98"/>
      <c r="BY283" s="98"/>
      <c r="BZ283" s="98"/>
      <c r="CA283" s="98"/>
      <c r="CB283" s="98"/>
      <c r="CC283" s="98"/>
      <c r="CD283" s="98"/>
      <c r="CE283" s="98"/>
      <c r="CF283" s="98"/>
      <c r="CG283" s="98"/>
      <c r="CH283" s="98"/>
      <c r="CI283" s="98"/>
      <c r="CJ283" s="98"/>
      <c r="CK283" s="98"/>
      <c r="CL283" s="98"/>
      <c r="CM283" s="98"/>
      <c r="CN283" s="98"/>
      <c r="CO283" s="98"/>
      <c r="CP283" s="98"/>
      <c r="CQ283" s="98"/>
      <c r="CR283" s="98"/>
      <c r="CS283" s="98"/>
      <c r="CT283" s="98"/>
      <c r="CU283" s="98"/>
      <c r="CV283" s="98"/>
      <c r="CW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c r="AF284" s="98"/>
      <c r="AG284" s="98"/>
      <c r="AH284" s="98"/>
      <c r="AI284" s="98"/>
      <c r="AJ284" s="98"/>
      <c r="AK284" s="98"/>
      <c r="AL284" s="98"/>
      <c r="AM284" s="98"/>
      <c r="AN284" s="98"/>
      <c r="AO284" s="98"/>
      <c r="AP284" s="98"/>
      <c r="AQ284" s="98"/>
      <c r="AR284" s="98"/>
      <c r="AS284" s="98"/>
      <c r="AT284" s="98"/>
      <c r="AU284" s="98"/>
      <c r="AV284" s="98"/>
      <c r="AW284" s="98"/>
      <c r="AX284" s="98"/>
      <c r="AY284" s="98"/>
      <c r="AZ284" s="98"/>
      <c r="BA284" s="98"/>
      <c r="BB284" s="98"/>
      <c r="BC284" s="98"/>
      <c r="BD284" s="98"/>
      <c r="BE284" s="98"/>
      <c r="BF284" s="98"/>
      <c r="BG284" s="98"/>
      <c r="BH284" s="98"/>
      <c r="BI284" s="98"/>
      <c r="BJ284" s="98"/>
      <c r="BK284" s="98"/>
      <c r="BL284" s="98"/>
      <c r="BM284" s="98"/>
      <c r="BN284" s="98"/>
      <c r="BO284" s="98"/>
      <c r="BP284" s="98"/>
      <c r="BQ284" s="98"/>
      <c r="BR284" s="98"/>
      <c r="BS284" s="98"/>
      <c r="BT284" s="98"/>
      <c r="BU284" s="98"/>
      <c r="BV284" s="98"/>
      <c r="BW284" s="98"/>
      <c r="BX284" s="98"/>
      <c r="BY284" s="98"/>
      <c r="BZ284" s="98"/>
      <c r="CA284" s="98"/>
      <c r="CB284" s="98"/>
      <c r="CC284" s="98"/>
      <c r="CD284" s="98"/>
      <c r="CE284" s="98"/>
      <c r="CF284" s="98"/>
      <c r="CG284" s="98"/>
      <c r="CH284" s="98"/>
      <c r="CI284" s="98"/>
      <c r="CJ284" s="98"/>
      <c r="CK284" s="98"/>
      <c r="CL284" s="98"/>
      <c r="CM284" s="98"/>
      <c r="CN284" s="98"/>
      <c r="CO284" s="98"/>
      <c r="CP284" s="98"/>
      <c r="CQ284" s="98"/>
      <c r="CR284" s="98"/>
      <c r="CS284" s="98"/>
      <c r="CT284" s="98"/>
      <c r="CU284" s="98"/>
      <c r="CV284" s="98"/>
      <c r="CW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c r="AL285" s="98"/>
      <c r="AM285" s="98"/>
      <c r="AN285" s="98"/>
      <c r="AO285" s="98"/>
      <c r="AP285" s="98"/>
      <c r="AQ285" s="98"/>
      <c r="AR285" s="98"/>
      <c r="AS285" s="98"/>
      <c r="AT285" s="98"/>
      <c r="AU285" s="98"/>
      <c r="AV285" s="98"/>
      <c r="AW285" s="98"/>
      <c r="AX285" s="98"/>
      <c r="AY285" s="98"/>
      <c r="AZ285" s="98"/>
      <c r="BA285" s="98"/>
      <c r="BB285" s="98"/>
      <c r="BC285" s="98"/>
      <c r="BD285" s="98"/>
      <c r="BE285" s="98"/>
      <c r="BF285" s="98"/>
      <c r="BG285" s="98"/>
      <c r="BH285" s="98"/>
      <c r="BI285" s="98"/>
      <c r="BJ285" s="98"/>
      <c r="BK285" s="98"/>
      <c r="BL285" s="98"/>
      <c r="BM285" s="98"/>
      <c r="BN285" s="98"/>
      <c r="BO285" s="98"/>
      <c r="BP285" s="98"/>
      <c r="BQ285" s="98"/>
      <c r="BR285" s="98"/>
      <c r="BS285" s="98"/>
      <c r="BT285" s="98"/>
      <c r="BU285" s="98"/>
      <c r="BV285" s="98"/>
      <c r="BW285" s="98"/>
      <c r="BX285" s="98"/>
      <c r="BY285" s="98"/>
      <c r="BZ285" s="98"/>
      <c r="CA285" s="98"/>
      <c r="CB285" s="98"/>
      <c r="CC285" s="98"/>
      <c r="CD285" s="98"/>
      <c r="CE285" s="98"/>
      <c r="CF285" s="98"/>
      <c r="CG285" s="98"/>
      <c r="CH285" s="98"/>
      <c r="CI285" s="98"/>
      <c r="CJ285" s="98"/>
      <c r="CK285" s="98"/>
      <c r="CL285" s="98"/>
      <c r="CM285" s="98"/>
      <c r="CN285" s="98"/>
      <c r="CO285" s="98"/>
      <c r="CP285" s="98"/>
      <c r="CQ285" s="98"/>
      <c r="CR285" s="98"/>
      <c r="CS285" s="98"/>
      <c r="CT285" s="98"/>
      <c r="CU285" s="98"/>
      <c r="CV285" s="98"/>
      <c r="CW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c r="AF286" s="98"/>
      <c r="AG286" s="98"/>
      <c r="AH286" s="98"/>
      <c r="AI286" s="98"/>
      <c r="AJ286" s="98"/>
      <c r="AK286" s="98"/>
      <c r="AL286" s="98"/>
      <c r="AM286" s="98"/>
      <c r="AN286" s="98"/>
      <c r="AO286" s="98"/>
      <c r="AP286" s="98"/>
      <c r="AQ286" s="98"/>
      <c r="AR286" s="98"/>
      <c r="AS286" s="98"/>
      <c r="AT286" s="98"/>
      <c r="AU286" s="98"/>
      <c r="AV286" s="98"/>
      <c r="AW286" s="98"/>
      <c r="AX286" s="98"/>
      <c r="AY286" s="98"/>
      <c r="AZ286" s="98"/>
      <c r="BA286" s="98"/>
      <c r="BB286" s="98"/>
      <c r="BC286" s="98"/>
      <c r="BD286" s="98"/>
      <c r="BE286" s="98"/>
      <c r="BF286" s="98"/>
      <c r="BG286" s="98"/>
      <c r="BH286" s="98"/>
      <c r="BI286" s="98"/>
      <c r="BJ286" s="98"/>
      <c r="BK286" s="98"/>
      <c r="BL286" s="98"/>
      <c r="BM286" s="98"/>
      <c r="BN286" s="98"/>
      <c r="BO286" s="98"/>
      <c r="BP286" s="98"/>
      <c r="BQ286" s="98"/>
      <c r="BR286" s="98"/>
      <c r="BS286" s="98"/>
      <c r="BT286" s="98"/>
      <c r="BU286" s="98"/>
      <c r="BV286" s="98"/>
      <c r="BW286" s="98"/>
      <c r="BX286" s="98"/>
      <c r="BY286" s="98"/>
      <c r="BZ286" s="98"/>
      <c r="CA286" s="98"/>
      <c r="CB286" s="98"/>
      <c r="CC286" s="98"/>
      <c r="CD286" s="98"/>
      <c r="CE286" s="98"/>
      <c r="CF286" s="98"/>
      <c r="CG286" s="98"/>
      <c r="CH286" s="98"/>
      <c r="CI286" s="98"/>
      <c r="CJ286" s="98"/>
      <c r="CK286" s="98"/>
      <c r="CL286" s="98"/>
      <c r="CM286" s="98"/>
      <c r="CN286" s="98"/>
      <c r="CO286" s="98"/>
      <c r="CP286" s="98"/>
      <c r="CQ286" s="98"/>
      <c r="CR286" s="98"/>
      <c r="CS286" s="98"/>
      <c r="CT286" s="98"/>
      <c r="CU286" s="98"/>
      <c r="CV286" s="98"/>
      <c r="CW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c r="AP287" s="98"/>
      <c r="AQ287" s="98"/>
      <c r="AR287" s="98"/>
      <c r="AS287" s="98"/>
      <c r="AT287" s="98"/>
      <c r="AU287" s="98"/>
      <c r="AV287" s="98"/>
      <c r="AW287" s="98"/>
      <c r="AX287" s="98"/>
      <c r="AY287" s="98"/>
      <c r="AZ287" s="98"/>
      <c r="BA287" s="98"/>
      <c r="BB287" s="98"/>
      <c r="BC287" s="98"/>
      <c r="BD287" s="98"/>
      <c r="BE287" s="98"/>
      <c r="BF287" s="98"/>
      <c r="BG287" s="98"/>
      <c r="BH287" s="98"/>
      <c r="BI287" s="98"/>
      <c r="BJ287" s="98"/>
      <c r="BK287" s="98"/>
      <c r="BL287" s="98"/>
      <c r="BM287" s="98"/>
      <c r="BN287" s="98"/>
      <c r="BO287" s="98"/>
      <c r="BP287" s="98"/>
      <c r="BQ287" s="98"/>
      <c r="BR287" s="98"/>
      <c r="BS287" s="98"/>
      <c r="BT287" s="98"/>
      <c r="BU287" s="98"/>
      <c r="BV287" s="98"/>
      <c r="BW287" s="98"/>
      <c r="BX287" s="98"/>
      <c r="BY287" s="98"/>
      <c r="BZ287" s="98"/>
      <c r="CA287" s="98"/>
      <c r="CB287" s="98"/>
      <c r="CC287" s="98"/>
      <c r="CD287" s="98"/>
      <c r="CE287" s="98"/>
      <c r="CF287" s="98"/>
      <c r="CG287" s="98"/>
      <c r="CH287" s="98"/>
      <c r="CI287" s="98"/>
      <c r="CJ287" s="98"/>
      <c r="CK287" s="98"/>
      <c r="CL287" s="98"/>
      <c r="CM287" s="98"/>
      <c r="CN287" s="98"/>
      <c r="CO287" s="98"/>
      <c r="CP287" s="98"/>
      <c r="CQ287" s="98"/>
      <c r="CR287" s="98"/>
      <c r="CS287" s="98"/>
      <c r="CT287" s="98"/>
      <c r="CU287" s="98"/>
      <c r="CV287" s="98"/>
      <c r="CW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8"/>
      <c r="AI288" s="98"/>
      <c r="AJ288" s="98"/>
      <c r="AK288" s="98"/>
      <c r="AL288" s="98"/>
      <c r="AM288" s="98"/>
      <c r="AN288" s="98"/>
      <c r="AO288" s="98"/>
      <c r="AP288" s="98"/>
      <c r="AQ288" s="98"/>
      <c r="AR288" s="98"/>
      <c r="AS288" s="98"/>
      <c r="AT288" s="98"/>
      <c r="AU288" s="98"/>
      <c r="AV288" s="98"/>
      <c r="AW288" s="98"/>
      <c r="AX288" s="98"/>
      <c r="AY288" s="98"/>
      <c r="AZ288" s="98"/>
      <c r="BA288" s="98"/>
      <c r="BB288" s="98"/>
      <c r="BC288" s="98"/>
      <c r="BD288" s="98"/>
      <c r="BE288" s="98"/>
      <c r="BF288" s="98"/>
      <c r="BG288" s="98"/>
      <c r="BH288" s="98"/>
      <c r="BI288" s="98"/>
      <c r="BJ288" s="98"/>
      <c r="BK288" s="98"/>
      <c r="BL288" s="98"/>
      <c r="BM288" s="98"/>
      <c r="BN288" s="98"/>
      <c r="BO288" s="98"/>
      <c r="BP288" s="98"/>
      <c r="BQ288" s="98"/>
      <c r="BR288" s="98"/>
      <c r="BS288" s="98"/>
      <c r="BT288" s="98"/>
      <c r="BU288" s="98"/>
      <c r="BV288" s="98"/>
      <c r="BW288" s="98"/>
      <c r="BX288" s="98"/>
      <c r="BY288" s="98"/>
      <c r="BZ288" s="98"/>
      <c r="CA288" s="98"/>
      <c r="CB288" s="98"/>
      <c r="CC288" s="98"/>
      <c r="CD288" s="98"/>
      <c r="CE288" s="98"/>
      <c r="CF288" s="98"/>
      <c r="CG288" s="98"/>
      <c r="CH288" s="98"/>
      <c r="CI288" s="98"/>
      <c r="CJ288" s="98"/>
      <c r="CK288" s="98"/>
      <c r="CL288" s="98"/>
      <c r="CM288" s="98"/>
      <c r="CN288" s="98"/>
      <c r="CO288" s="98"/>
      <c r="CP288" s="98"/>
      <c r="CQ288" s="98"/>
      <c r="CR288" s="98"/>
      <c r="CS288" s="98"/>
      <c r="CT288" s="98"/>
      <c r="CU288" s="98"/>
      <c r="CV288" s="98"/>
      <c r="CW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c r="AL289" s="98"/>
      <c r="AM289" s="98"/>
      <c r="AN289" s="98"/>
      <c r="AO289" s="98"/>
      <c r="AP289" s="98"/>
      <c r="AQ289" s="98"/>
      <c r="AR289" s="98"/>
      <c r="AS289" s="98"/>
      <c r="AT289" s="98"/>
      <c r="AU289" s="98"/>
      <c r="AV289" s="98"/>
      <c r="AW289" s="98"/>
      <c r="AX289" s="98"/>
      <c r="AY289" s="98"/>
      <c r="AZ289" s="98"/>
      <c r="BA289" s="98"/>
      <c r="BB289" s="98"/>
      <c r="BC289" s="98"/>
      <c r="BD289" s="98"/>
      <c r="BE289" s="98"/>
      <c r="BF289" s="98"/>
      <c r="BG289" s="98"/>
      <c r="BH289" s="98"/>
      <c r="BI289" s="98"/>
      <c r="BJ289" s="98"/>
      <c r="BK289" s="98"/>
      <c r="BL289" s="98"/>
      <c r="BM289" s="98"/>
      <c r="BN289" s="98"/>
      <c r="BO289" s="98"/>
      <c r="BP289" s="98"/>
      <c r="BQ289" s="98"/>
      <c r="BR289" s="98"/>
      <c r="BS289" s="98"/>
      <c r="BT289" s="98"/>
      <c r="BU289" s="98"/>
      <c r="BV289" s="98"/>
      <c r="BW289" s="98"/>
      <c r="BX289" s="98"/>
      <c r="BY289" s="98"/>
      <c r="BZ289" s="98"/>
      <c r="CA289" s="98"/>
      <c r="CB289" s="98"/>
      <c r="CC289" s="98"/>
      <c r="CD289" s="98"/>
      <c r="CE289" s="98"/>
      <c r="CF289" s="98"/>
      <c r="CG289" s="98"/>
      <c r="CH289" s="98"/>
      <c r="CI289" s="98"/>
      <c r="CJ289" s="98"/>
      <c r="CK289" s="98"/>
      <c r="CL289" s="98"/>
      <c r="CM289" s="98"/>
      <c r="CN289" s="98"/>
      <c r="CO289" s="98"/>
      <c r="CP289" s="98"/>
      <c r="CQ289" s="98"/>
      <c r="CR289" s="98"/>
      <c r="CS289" s="98"/>
      <c r="CT289" s="98"/>
      <c r="CU289" s="98"/>
      <c r="CV289" s="98"/>
      <c r="CW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c r="AF290" s="98"/>
      <c r="AG290" s="98"/>
      <c r="AH290" s="98"/>
      <c r="AI290" s="98"/>
      <c r="AJ290" s="98"/>
      <c r="AK290" s="98"/>
      <c r="AL290" s="98"/>
      <c r="AM290" s="98"/>
      <c r="AN290" s="98"/>
      <c r="AO290" s="98"/>
      <c r="AP290" s="98"/>
      <c r="AQ290" s="98"/>
      <c r="AR290" s="98"/>
      <c r="AS290" s="98"/>
      <c r="AT290" s="98"/>
      <c r="AU290" s="98"/>
      <c r="AV290" s="98"/>
      <c r="AW290" s="98"/>
      <c r="AX290" s="98"/>
      <c r="AY290" s="98"/>
      <c r="AZ290" s="98"/>
      <c r="BA290" s="98"/>
      <c r="BB290" s="98"/>
      <c r="BC290" s="98"/>
      <c r="BD290" s="98"/>
      <c r="BE290" s="98"/>
      <c r="BF290" s="98"/>
      <c r="BG290" s="98"/>
      <c r="BH290" s="98"/>
      <c r="BI290" s="98"/>
      <c r="BJ290" s="98"/>
      <c r="BK290" s="98"/>
      <c r="BL290" s="98"/>
      <c r="BM290" s="98"/>
      <c r="BN290" s="98"/>
      <c r="BO290" s="98"/>
      <c r="BP290" s="98"/>
      <c r="BQ290" s="98"/>
      <c r="BR290" s="98"/>
      <c r="BS290" s="98"/>
      <c r="BT290" s="98"/>
      <c r="BU290" s="98"/>
      <c r="BV290" s="98"/>
      <c r="BW290" s="98"/>
      <c r="BX290" s="98"/>
      <c r="BY290" s="98"/>
      <c r="BZ290" s="98"/>
      <c r="CA290" s="98"/>
      <c r="CB290" s="98"/>
      <c r="CC290" s="98"/>
      <c r="CD290" s="98"/>
      <c r="CE290" s="98"/>
      <c r="CF290" s="98"/>
      <c r="CG290" s="98"/>
      <c r="CH290" s="98"/>
      <c r="CI290" s="98"/>
      <c r="CJ290" s="98"/>
      <c r="CK290" s="98"/>
      <c r="CL290" s="98"/>
      <c r="CM290" s="98"/>
      <c r="CN290" s="98"/>
      <c r="CO290" s="98"/>
      <c r="CP290" s="98"/>
      <c r="CQ290" s="98"/>
      <c r="CR290" s="98"/>
      <c r="CS290" s="98"/>
      <c r="CT290" s="98"/>
      <c r="CU290" s="98"/>
      <c r="CV290" s="98"/>
      <c r="CW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c r="AN291" s="98"/>
      <c r="AO291" s="98"/>
      <c r="AP291" s="98"/>
      <c r="AQ291" s="98"/>
      <c r="AR291" s="98"/>
      <c r="AS291" s="98"/>
      <c r="AT291" s="98"/>
      <c r="AU291" s="98"/>
      <c r="AV291" s="98"/>
      <c r="AW291" s="98"/>
      <c r="AX291" s="98"/>
      <c r="AY291" s="98"/>
      <c r="AZ291" s="98"/>
      <c r="BA291" s="98"/>
      <c r="BB291" s="98"/>
      <c r="BC291" s="98"/>
      <c r="BD291" s="98"/>
      <c r="BE291" s="98"/>
      <c r="BF291" s="98"/>
      <c r="BG291" s="98"/>
      <c r="BH291" s="98"/>
      <c r="BI291" s="98"/>
      <c r="BJ291" s="98"/>
      <c r="BK291" s="98"/>
      <c r="BL291" s="98"/>
      <c r="BM291" s="98"/>
      <c r="BN291" s="98"/>
      <c r="BO291" s="98"/>
      <c r="BP291" s="98"/>
      <c r="BQ291" s="98"/>
      <c r="BR291" s="98"/>
      <c r="BS291" s="98"/>
      <c r="BT291" s="98"/>
      <c r="BU291" s="98"/>
      <c r="BV291" s="98"/>
      <c r="BW291" s="98"/>
      <c r="BX291" s="98"/>
      <c r="BY291" s="98"/>
      <c r="BZ291" s="98"/>
      <c r="CA291" s="98"/>
      <c r="CB291" s="98"/>
      <c r="CC291" s="98"/>
      <c r="CD291" s="98"/>
      <c r="CE291" s="98"/>
      <c r="CF291" s="98"/>
      <c r="CG291" s="98"/>
      <c r="CH291" s="98"/>
      <c r="CI291" s="98"/>
      <c r="CJ291" s="98"/>
      <c r="CK291" s="98"/>
      <c r="CL291" s="98"/>
      <c r="CM291" s="98"/>
      <c r="CN291" s="98"/>
      <c r="CO291" s="98"/>
      <c r="CP291" s="98"/>
      <c r="CQ291" s="98"/>
      <c r="CR291" s="98"/>
      <c r="CS291" s="98"/>
      <c r="CT291" s="98"/>
      <c r="CU291" s="98"/>
      <c r="CV291" s="98"/>
      <c r="CW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c r="AF292" s="98"/>
      <c r="AG292" s="98"/>
      <c r="AH292" s="98"/>
      <c r="AI292" s="98"/>
      <c r="AJ292" s="98"/>
      <c r="AK292" s="98"/>
      <c r="AL292" s="98"/>
      <c r="AM292" s="98"/>
      <c r="AN292" s="98"/>
      <c r="AO292" s="98"/>
      <c r="AP292" s="98"/>
      <c r="AQ292" s="98"/>
      <c r="AR292" s="98"/>
      <c r="AS292" s="98"/>
      <c r="AT292" s="98"/>
      <c r="AU292" s="98"/>
      <c r="AV292" s="98"/>
      <c r="AW292" s="98"/>
      <c r="AX292" s="98"/>
      <c r="AY292" s="98"/>
      <c r="AZ292" s="98"/>
      <c r="BA292" s="98"/>
      <c r="BB292" s="98"/>
      <c r="BC292" s="98"/>
      <c r="BD292" s="98"/>
      <c r="BE292" s="98"/>
      <c r="BF292" s="98"/>
      <c r="BG292" s="98"/>
      <c r="BH292" s="98"/>
      <c r="BI292" s="98"/>
      <c r="BJ292" s="98"/>
      <c r="BK292" s="98"/>
      <c r="BL292" s="98"/>
      <c r="BM292" s="98"/>
      <c r="BN292" s="98"/>
      <c r="BO292" s="98"/>
      <c r="BP292" s="98"/>
      <c r="BQ292" s="98"/>
      <c r="BR292" s="98"/>
      <c r="BS292" s="98"/>
      <c r="BT292" s="98"/>
      <c r="BU292" s="98"/>
      <c r="BV292" s="98"/>
      <c r="BW292" s="98"/>
      <c r="BX292" s="98"/>
      <c r="BY292" s="98"/>
      <c r="BZ292" s="98"/>
      <c r="CA292" s="98"/>
      <c r="CB292" s="98"/>
      <c r="CC292" s="98"/>
      <c r="CD292" s="98"/>
      <c r="CE292" s="98"/>
      <c r="CF292" s="98"/>
      <c r="CG292" s="98"/>
      <c r="CH292" s="98"/>
      <c r="CI292" s="98"/>
      <c r="CJ292" s="98"/>
      <c r="CK292" s="98"/>
      <c r="CL292" s="98"/>
      <c r="CM292" s="98"/>
      <c r="CN292" s="98"/>
      <c r="CO292" s="98"/>
      <c r="CP292" s="98"/>
      <c r="CQ292" s="98"/>
      <c r="CR292" s="98"/>
      <c r="CS292" s="98"/>
      <c r="CT292" s="98"/>
      <c r="CU292" s="98"/>
      <c r="CV292" s="98"/>
      <c r="CW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c r="AL293" s="98"/>
      <c r="AM293" s="98"/>
      <c r="AN293" s="98"/>
      <c r="AO293" s="98"/>
      <c r="AP293" s="98"/>
      <c r="AQ293" s="98"/>
      <c r="AR293" s="98"/>
      <c r="AS293" s="98"/>
      <c r="AT293" s="98"/>
      <c r="AU293" s="98"/>
      <c r="AV293" s="98"/>
      <c r="AW293" s="98"/>
      <c r="AX293" s="98"/>
      <c r="AY293" s="98"/>
      <c r="AZ293" s="98"/>
      <c r="BA293" s="98"/>
      <c r="BB293" s="98"/>
      <c r="BC293" s="98"/>
      <c r="BD293" s="98"/>
      <c r="BE293" s="98"/>
      <c r="BF293" s="98"/>
      <c r="BG293" s="98"/>
      <c r="BH293" s="98"/>
      <c r="BI293" s="98"/>
      <c r="BJ293" s="98"/>
      <c r="BK293" s="98"/>
      <c r="BL293" s="98"/>
      <c r="BM293" s="98"/>
      <c r="BN293" s="98"/>
      <c r="BO293" s="98"/>
      <c r="BP293" s="98"/>
      <c r="BQ293" s="98"/>
      <c r="BR293" s="98"/>
      <c r="BS293" s="98"/>
      <c r="BT293" s="98"/>
      <c r="BU293" s="98"/>
      <c r="BV293" s="98"/>
      <c r="BW293" s="98"/>
      <c r="BX293" s="98"/>
      <c r="BY293" s="98"/>
      <c r="BZ293" s="98"/>
      <c r="CA293" s="98"/>
      <c r="CB293" s="98"/>
      <c r="CC293" s="98"/>
      <c r="CD293" s="98"/>
      <c r="CE293" s="98"/>
      <c r="CF293" s="98"/>
      <c r="CG293" s="98"/>
      <c r="CH293" s="98"/>
      <c r="CI293" s="98"/>
      <c r="CJ293" s="98"/>
      <c r="CK293" s="98"/>
      <c r="CL293" s="98"/>
      <c r="CM293" s="98"/>
      <c r="CN293" s="98"/>
      <c r="CO293" s="98"/>
      <c r="CP293" s="98"/>
      <c r="CQ293" s="98"/>
      <c r="CR293" s="98"/>
      <c r="CS293" s="98"/>
      <c r="CT293" s="98"/>
      <c r="CU293" s="98"/>
      <c r="CV293" s="98"/>
      <c r="CW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c r="AF294" s="98"/>
      <c r="AG294" s="98"/>
      <c r="AH294" s="98"/>
      <c r="AI294" s="98"/>
      <c r="AJ294" s="98"/>
      <c r="AK294" s="98"/>
      <c r="AL294" s="98"/>
      <c r="AM294" s="98"/>
      <c r="AN294" s="98"/>
      <c r="AO294" s="98"/>
      <c r="AP294" s="98"/>
      <c r="AQ294" s="98"/>
      <c r="AR294" s="98"/>
      <c r="AS294" s="98"/>
      <c r="AT294" s="98"/>
      <c r="AU294" s="98"/>
      <c r="AV294" s="98"/>
      <c r="AW294" s="98"/>
      <c r="AX294" s="98"/>
      <c r="AY294" s="98"/>
      <c r="AZ294" s="98"/>
      <c r="BA294" s="98"/>
      <c r="BB294" s="98"/>
      <c r="BC294" s="98"/>
      <c r="BD294" s="98"/>
      <c r="BE294" s="98"/>
      <c r="BF294" s="98"/>
      <c r="BG294" s="98"/>
      <c r="BH294" s="98"/>
      <c r="BI294" s="98"/>
      <c r="BJ294" s="98"/>
      <c r="BK294" s="98"/>
      <c r="BL294" s="98"/>
      <c r="BM294" s="98"/>
      <c r="BN294" s="98"/>
      <c r="BO294" s="98"/>
      <c r="BP294" s="98"/>
      <c r="BQ294" s="98"/>
      <c r="BR294" s="98"/>
      <c r="BS294" s="98"/>
      <c r="BT294" s="98"/>
      <c r="BU294" s="98"/>
      <c r="BV294" s="98"/>
      <c r="BW294" s="98"/>
      <c r="BX294" s="98"/>
      <c r="BY294" s="98"/>
      <c r="BZ294" s="98"/>
      <c r="CA294" s="98"/>
      <c r="CB294" s="98"/>
      <c r="CC294" s="98"/>
      <c r="CD294" s="98"/>
      <c r="CE294" s="98"/>
      <c r="CF294" s="98"/>
      <c r="CG294" s="98"/>
      <c r="CH294" s="98"/>
      <c r="CI294" s="98"/>
      <c r="CJ294" s="98"/>
      <c r="CK294" s="98"/>
      <c r="CL294" s="98"/>
      <c r="CM294" s="98"/>
      <c r="CN294" s="98"/>
      <c r="CO294" s="98"/>
      <c r="CP294" s="98"/>
      <c r="CQ294" s="98"/>
      <c r="CR294" s="98"/>
      <c r="CS294" s="98"/>
      <c r="CT294" s="98"/>
      <c r="CU294" s="98"/>
      <c r="CV294" s="98"/>
      <c r="CW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c r="AL295" s="98"/>
      <c r="AM295" s="98"/>
      <c r="AN295" s="98"/>
      <c r="AO295" s="98"/>
      <c r="AP295" s="98"/>
      <c r="AQ295" s="98"/>
      <c r="AR295" s="98"/>
      <c r="AS295" s="98"/>
      <c r="AT295" s="98"/>
      <c r="AU295" s="98"/>
      <c r="AV295" s="98"/>
      <c r="AW295" s="98"/>
      <c r="AX295" s="98"/>
      <c r="AY295" s="98"/>
      <c r="AZ295" s="98"/>
      <c r="BA295" s="98"/>
      <c r="BB295" s="98"/>
      <c r="BC295" s="98"/>
      <c r="BD295" s="98"/>
      <c r="BE295" s="98"/>
      <c r="BF295" s="98"/>
      <c r="BG295" s="98"/>
      <c r="BH295" s="98"/>
      <c r="BI295" s="98"/>
      <c r="BJ295" s="98"/>
      <c r="BK295" s="98"/>
      <c r="BL295" s="98"/>
      <c r="BM295" s="98"/>
      <c r="BN295" s="98"/>
      <c r="BO295" s="98"/>
      <c r="BP295" s="98"/>
      <c r="BQ295" s="98"/>
      <c r="BR295" s="98"/>
      <c r="BS295" s="98"/>
      <c r="BT295" s="98"/>
      <c r="BU295" s="98"/>
      <c r="BV295" s="98"/>
      <c r="BW295" s="98"/>
      <c r="BX295" s="98"/>
      <c r="BY295" s="98"/>
      <c r="BZ295" s="98"/>
      <c r="CA295" s="98"/>
      <c r="CB295" s="98"/>
      <c r="CC295" s="98"/>
      <c r="CD295" s="98"/>
      <c r="CE295" s="98"/>
      <c r="CF295" s="98"/>
      <c r="CG295" s="98"/>
      <c r="CH295" s="98"/>
      <c r="CI295" s="98"/>
      <c r="CJ295" s="98"/>
      <c r="CK295" s="98"/>
      <c r="CL295" s="98"/>
      <c r="CM295" s="98"/>
      <c r="CN295" s="98"/>
      <c r="CO295" s="98"/>
      <c r="CP295" s="98"/>
      <c r="CQ295" s="98"/>
      <c r="CR295" s="98"/>
      <c r="CS295" s="98"/>
      <c r="CT295" s="98"/>
      <c r="CU295" s="98"/>
      <c r="CV295" s="98"/>
      <c r="CW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c r="AF296" s="98"/>
      <c r="AG296" s="98"/>
      <c r="AH296" s="98"/>
      <c r="AI296" s="98"/>
      <c r="AJ296" s="98"/>
      <c r="AK296" s="98"/>
      <c r="AL296" s="98"/>
      <c r="AM296" s="98"/>
      <c r="AN296" s="98"/>
      <c r="AO296" s="98"/>
      <c r="AP296" s="98"/>
      <c r="AQ296" s="98"/>
      <c r="AR296" s="98"/>
      <c r="AS296" s="98"/>
      <c r="AT296" s="98"/>
      <c r="AU296" s="98"/>
      <c r="AV296" s="98"/>
      <c r="AW296" s="98"/>
      <c r="AX296" s="98"/>
      <c r="AY296" s="98"/>
      <c r="AZ296" s="98"/>
      <c r="BA296" s="98"/>
      <c r="BB296" s="98"/>
      <c r="BC296" s="98"/>
      <c r="BD296" s="98"/>
      <c r="BE296" s="98"/>
      <c r="BF296" s="98"/>
      <c r="BG296" s="98"/>
      <c r="BH296" s="98"/>
      <c r="BI296" s="98"/>
      <c r="BJ296" s="98"/>
      <c r="BK296" s="98"/>
      <c r="BL296" s="98"/>
      <c r="BM296" s="98"/>
      <c r="BN296" s="98"/>
      <c r="BO296" s="98"/>
      <c r="BP296" s="98"/>
      <c r="BQ296" s="98"/>
      <c r="BR296" s="98"/>
      <c r="BS296" s="98"/>
      <c r="BT296" s="98"/>
      <c r="BU296" s="98"/>
      <c r="BV296" s="98"/>
      <c r="BW296" s="98"/>
      <c r="BX296" s="98"/>
      <c r="BY296" s="98"/>
      <c r="BZ296" s="98"/>
      <c r="CA296" s="98"/>
      <c r="CB296" s="98"/>
      <c r="CC296" s="98"/>
      <c r="CD296" s="98"/>
      <c r="CE296" s="98"/>
      <c r="CF296" s="98"/>
      <c r="CG296" s="98"/>
      <c r="CH296" s="98"/>
      <c r="CI296" s="98"/>
      <c r="CJ296" s="98"/>
      <c r="CK296" s="98"/>
      <c r="CL296" s="98"/>
      <c r="CM296" s="98"/>
      <c r="CN296" s="98"/>
      <c r="CO296" s="98"/>
      <c r="CP296" s="98"/>
      <c r="CQ296" s="98"/>
      <c r="CR296" s="98"/>
      <c r="CS296" s="98"/>
      <c r="CT296" s="98"/>
      <c r="CU296" s="98"/>
      <c r="CV296" s="98"/>
      <c r="CW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c r="AL297" s="98"/>
      <c r="AM297" s="98"/>
      <c r="AN297" s="98"/>
      <c r="AO297" s="98"/>
      <c r="AP297" s="98"/>
      <c r="AQ297" s="98"/>
      <c r="AR297" s="98"/>
      <c r="AS297" s="98"/>
      <c r="AT297" s="98"/>
      <c r="AU297" s="98"/>
      <c r="AV297" s="98"/>
      <c r="AW297" s="98"/>
      <c r="AX297" s="98"/>
      <c r="AY297" s="98"/>
      <c r="AZ297" s="98"/>
      <c r="BA297" s="98"/>
      <c r="BB297" s="98"/>
      <c r="BC297" s="98"/>
      <c r="BD297" s="98"/>
      <c r="BE297" s="98"/>
      <c r="BF297" s="98"/>
      <c r="BG297" s="98"/>
      <c r="BH297" s="98"/>
      <c r="BI297" s="98"/>
      <c r="BJ297" s="98"/>
      <c r="BK297" s="98"/>
      <c r="BL297" s="98"/>
      <c r="BM297" s="98"/>
      <c r="BN297" s="98"/>
      <c r="BO297" s="98"/>
      <c r="BP297" s="98"/>
      <c r="BQ297" s="98"/>
      <c r="BR297" s="98"/>
      <c r="BS297" s="98"/>
      <c r="BT297" s="98"/>
      <c r="BU297" s="98"/>
      <c r="BV297" s="98"/>
      <c r="BW297" s="98"/>
      <c r="BX297" s="98"/>
      <c r="BY297" s="98"/>
      <c r="BZ297" s="98"/>
      <c r="CA297" s="98"/>
      <c r="CB297" s="98"/>
      <c r="CC297" s="98"/>
      <c r="CD297" s="98"/>
      <c r="CE297" s="98"/>
      <c r="CF297" s="98"/>
      <c r="CG297" s="98"/>
      <c r="CH297" s="98"/>
      <c r="CI297" s="98"/>
      <c r="CJ297" s="98"/>
      <c r="CK297" s="98"/>
      <c r="CL297" s="98"/>
      <c r="CM297" s="98"/>
      <c r="CN297" s="98"/>
      <c r="CO297" s="98"/>
      <c r="CP297" s="98"/>
      <c r="CQ297" s="98"/>
      <c r="CR297" s="98"/>
      <c r="CS297" s="98"/>
      <c r="CT297" s="98"/>
      <c r="CU297" s="98"/>
      <c r="CV297" s="98"/>
      <c r="CW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8"/>
      <c r="AU298" s="98"/>
      <c r="AV298" s="98"/>
      <c r="AW298" s="98"/>
      <c r="AX298" s="98"/>
      <c r="AY298" s="98"/>
      <c r="AZ298" s="98"/>
      <c r="BA298" s="98"/>
      <c r="BB298" s="98"/>
      <c r="BC298" s="98"/>
      <c r="BD298" s="98"/>
      <c r="BE298" s="98"/>
      <c r="BF298" s="98"/>
      <c r="BG298" s="98"/>
      <c r="BH298" s="98"/>
      <c r="BI298" s="98"/>
      <c r="BJ298" s="98"/>
      <c r="BK298" s="98"/>
      <c r="BL298" s="98"/>
      <c r="BM298" s="98"/>
      <c r="BN298" s="98"/>
      <c r="BO298" s="98"/>
      <c r="BP298" s="98"/>
      <c r="BQ298" s="98"/>
      <c r="BR298" s="98"/>
      <c r="BS298" s="98"/>
      <c r="BT298" s="98"/>
      <c r="BU298" s="98"/>
      <c r="BV298" s="98"/>
      <c r="BW298" s="98"/>
      <c r="BX298" s="98"/>
      <c r="BY298" s="98"/>
      <c r="BZ298" s="98"/>
      <c r="CA298" s="98"/>
      <c r="CB298" s="98"/>
      <c r="CC298" s="98"/>
      <c r="CD298" s="98"/>
      <c r="CE298" s="98"/>
      <c r="CF298" s="98"/>
      <c r="CG298" s="98"/>
      <c r="CH298" s="98"/>
      <c r="CI298" s="98"/>
      <c r="CJ298" s="98"/>
      <c r="CK298" s="98"/>
      <c r="CL298" s="98"/>
      <c r="CM298" s="98"/>
      <c r="CN298" s="98"/>
      <c r="CO298" s="98"/>
      <c r="CP298" s="98"/>
      <c r="CQ298" s="98"/>
      <c r="CR298" s="98"/>
      <c r="CS298" s="98"/>
      <c r="CT298" s="98"/>
      <c r="CU298" s="98"/>
      <c r="CV298" s="98"/>
      <c r="CW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c r="AN299" s="98"/>
      <c r="AO299" s="98"/>
      <c r="AP299" s="98"/>
      <c r="AQ299" s="98"/>
      <c r="AR299" s="98"/>
      <c r="AS299" s="98"/>
      <c r="AT299" s="98"/>
      <c r="AU299" s="98"/>
      <c r="AV299" s="98"/>
      <c r="AW299" s="98"/>
      <c r="AX299" s="98"/>
      <c r="AY299" s="98"/>
      <c r="AZ299" s="98"/>
      <c r="BA299" s="98"/>
      <c r="BB299" s="98"/>
      <c r="BC299" s="98"/>
      <c r="BD299" s="98"/>
      <c r="BE299" s="98"/>
      <c r="BF299" s="98"/>
      <c r="BG299" s="98"/>
      <c r="BH299" s="98"/>
      <c r="BI299" s="98"/>
      <c r="BJ299" s="98"/>
      <c r="BK299" s="98"/>
      <c r="BL299" s="98"/>
      <c r="BM299" s="98"/>
      <c r="BN299" s="98"/>
      <c r="BO299" s="98"/>
      <c r="BP299" s="98"/>
      <c r="BQ299" s="98"/>
      <c r="BR299" s="98"/>
      <c r="BS299" s="98"/>
      <c r="BT299" s="98"/>
      <c r="BU299" s="98"/>
      <c r="BV299" s="98"/>
      <c r="BW299" s="98"/>
      <c r="BX299" s="98"/>
      <c r="BY299" s="98"/>
      <c r="BZ299" s="98"/>
      <c r="CA299" s="98"/>
      <c r="CB299" s="98"/>
      <c r="CC299" s="98"/>
      <c r="CD299" s="98"/>
      <c r="CE299" s="98"/>
      <c r="CF299" s="98"/>
      <c r="CG299" s="98"/>
      <c r="CH299" s="98"/>
      <c r="CI299" s="98"/>
      <c r="CJ299" s="98"/>
      <c r="CK299" s="98"/>
      <c r="CL299" s="98"/>
      <c r="CM299" s="98"/>
      <c r="CN299" s="98"/>
      <c r="CO299" s="98"/>
      <c r="CP299" s="98"/>
      <c r="CQ299" s="98"/>
      <c r="CR299" s="98"/>
      <c r="CS299" s="98"/>
      <c r="CT299" s="98"/>
      <c r="CU299" s="98"/>
      <c r="CV299" s="98"/>
      <c r="CW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8"/>
      <c r="AU300" s="98"/>
      <c r="AV300" s="98"/>
      <c r="AW300" s="98"/>
      <c r="AX300" s="98"/>
      <c r="AY300" s="98"/>
      <c r="AZ300" s="98"/>
      <c r="BA300" s="98"/>
      <c r="BB300" s="98"/>
      <c r="BC300" s="98"/>
      <c r="BD300" s="98"/>
      <c r="BE300" s="98"/>
      <c r="BF300" s="98"/>
      <c r="BG300" s="98"/>
      <c r="BH300" s="98"/>
      <c r="BI300" s="98"/>
      <c r="BJ300" s="98"/>
      <c r="BK300" s="98"/>
      <c r="BL300" s="98"/>
      <c r="BM300" s="98"/>
      <c r="BN300" s="98"/>
      <c r="BO300" s="98"/>
      <c r="BP300" s="98"/>
      <c r="BQ300" s="98"/>
      <c r="BR300" s="98"/>
      <c r="BS300" s="98"/>
      <c r="BT300" s="98"/>
      <c r="BU300" s="98"/>
      <c r="BV300" s="98"/>
      <c r="BW300" s="98"/>
      <c r="BX300" s="98"/>
      <c r="BY300" s="98"/>
      <c r="BZ300" s="98"/>
      <c r="CA300" s="98"/>
      <c r="CB300" s="98"/>
      <c r="CC300" s="98"/>
      <c r="CD300" s="98"/>
      <c r="CE300" s="98"/>
      <c r="CF300" s="98"/>
      <c r="CG300" s="98"/>
      <c r="CH300" s="98"/>
      <c r="CI300" s="98"/>
      <c r="CJ300" s="98"/>
      <c r="CK300" s="98"/>
      <c r="CL300" s="98"/>
      <c r="CM300" s="98"/>
      <c r="CN300" s="98"/>
      <c r="CO300" s="98"/>
      <c r="CP300" s="98"/>
      <c r="CQ300" s="98"/>
      <c r="CR300" s="98"/>
      <c r="CS300" s="98"/>
      <c r="CT300" s="98"/>
      <c r="CU300" s="98"/>
      <c r="CV300" s="98"/>
      <c r="CW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c r="AN301" s="98"/>
      <c r="AO301" s="98"/>
      <c r="AP301" s="98"/>
      <c r="AQ301" s="98"/>
      <c r="AR301" s="98"/>
      <c r="AS301" s="98"/>
      <c r="AT301" s="98"/>
      <c r="AU301" s="98"/>
      <c r="AV301" s="98"/>
      <c r="AW301" s="98"/>
      <c r="AX301" s="98"/>
      <c r="AY301" s="98"/>
      <c r="AZ301" s="98"/>
      <c r="BA301" s="98"/>
      <c r="BB301" s="98"/>
      <c r="BC301" s="98"/>
      <c r="BD301" s="98"/>
      <c r="BE301" s="98"/>
      <c r="BF301" s="98"/>
      <c r="BG301" s="98"/>
      <c r="BH301" s="98"/>
      <c r="BI301" s="98"/>
      <c r="BJ301" s="98"/>
      <c r="BK301" s="98"/>
      <c r="BL301" s="98"/>
      <c r="BM301" s="98"/>
      <c r="BN301" s="98"/>
      <c r="BO301" s="98"/>
      <c r="BP301" s="98"/>
      <c r="BQ301" s="98"/>
      <c r="BR301" s="98"/>
      <c r="BS301" s="98"/>
      <c r="BT301" s="98"/>
      <c r="BU301" s="98"/>
      <c r="BV301" s="98"/>
      <c r="BW301" s="98"/>
      <c r="BX301" s="98"/>
      <c r="BY301" s="98"/>
      <c r="BZ301" s="98"/>
      <c r="CA301" s="98"/>
      <c r="CB301" s="98"/>
      <c r="CC301" s="98"/>
      <c r="CD301" s="98"/>
      <c r="CE301" s="98"/>
      <c r="CF301" s="98"/>
      <c r="CG301" s="98"/>
      <c r="CH301" s="98"/>
      <c r="CI301" s="98"/>
      <c r="CJ301" s="98"/>
      <c r="CK301" s="98"/>
      <c r="CL301" s="98"/>
      <c r="CM301" s="98"/>
      <c r="CN301" s="98"/>
      <c r="CO301" s="98"/>
      <c r="CP301" s="98"/>
      <c r="CQ301" s="98"/>
      <c r="CR301" s="98"/>
      <c r="CS301" s="98"/>
      <c r="CT301" s="98"/>
      <c r="CU301" s="98"/>
      <c r="CV301" s="98"/>
      <c r="CW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8"/>
      <c r="AU302" s="98"/>
      <c r="AV302" s="98"/>
      <c r="AW302" s="98"/>
      <c r="AX302" s="98"/>
      <c r="AY302" s="98"/>
      <c r="AZ302" s="98"/>
      <c r="BA302" s="98"/>
      <c r="BB302" s="98"/>
      <c r="BC302" s="98"/>
      <c r="BD302" s="98"/>
      <c r="BE302" s="98"/>
      <c r="BF302" s="98"/>
      <c r="BG302" s="98"/>
      <c r="BH302" s="98"/>
      <c r="BI302" s="98"/>
      <c r="BJ302" s="98"/>
      <c r="BK302" s="98"/>
      <c r="BL302" s="98"/>
      <c r="BM302" s="98"/>
      <c r="BN302" s="98"/>
      <c r="BO302" s="98"/>
      <c r="BP302" s="98"/>
      <c r="BQ302" s="98"/>
      <c r="BR302" s="98"/>
      <c r="BS302" s="98"/>
      <c r="BT302" s="98"/>
      <c r="BU302" s="98"/>
      <c r="BV302" s="98"/>
      <c r="BW302" s="98"/>
      <c r="BX302" s="98"/>
      <c r="BY302" s="98"/>
      <c r="BZ302" s="98"/>
      <c r="CA302" s="98"/>
      <c r="CB302" s="98"/>
      <c r="CC302" s="98"/>
      <c r="CD302" s="98"/>
      <c r="CE302" s="98"/>
      <c r="CF302" s="98"/>
      <c r="CG302" s="98"/>
      <c r="CH302" s="98"/>
      <c r="CI302" s="98"/>
      <c r="CJ302" s="98"/>
      <c r="CK302" s="98"/>
      <c r="CL302" s="98"/>
      <c r="CM302" s="98"/>
      <c r="CN302" s="98"/>
      <c r="CO302" s="98"/>
      <c r="CP302" s="98"/>
      <c r="CQ302" s="98"/>
      <c r="CR302" s="98"/>
      <c r="CS302" s="98"/>
      <c r="CT302" s="98"/>
      <c r="CU302" s="98"/>
      <c r="CV302" s="98"/>
      <c r="CW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c r="AN303" s="98"/>
      <c r="AO303" s="98"/>
      <c r="AP303" s="98"/>
      <c r="AQ303" s="98"/>
      <c r="AR303" s="98"/>
      <c r="AS303" s="98"/>
      <c r="AT303" s="98"/>
      <c r="AU303" s="98"/>
      <c r="AV303" s="98"/>
      <c r="AW303" s="98"/>
      <c r="AX303" s="98"/>
      <c r="AY303" s="98"/>
      <c r="AZ303" s="98"/>
      <c r="BA303" s="98"/>
      <c r="BB303" s="98"/>
      <c r="BC303" s="98"/>
      <c r="BD303" s="98"/>
      <c r="BE303" s="98"/>
      <c r="BF303" s="98"/>
      <c r="BG303" s="98"/>
      <c r="BH303" s="98"/>
      <c r="BI303" s="98"/>
      <c r="BJ303" s="98"/>
      <c r="BK303" s="98"/>
      <c r="BL303" s="98"/>
      <c r="BM303" s="98"/>
      <c r="BN303" s="98"/>
      <c r="BO303" s="98"/>
      <c r="BP303" s="98"/>
      <c r="BQ303" s="98"/>
      <c r="BR303" s="98"/>
      <c r="BS303" s="98"/>
      <c r="BT303" s="98"/>
      <c r="BU303" s="98"/>
      <c r="BV303" s="98"/>
      <c r="BW303" s="98"/>
      <c r="BX303" s="98"/>
      <c r="BY303" s="98"/>
      <c r="BZ303" s="98"/>
      <c r="CA303" s="98"/>
      <c r="CB303" s="98"/>
      <c r="CC303" s="98"/>
      <c r="CD303" s="98"/>
      <c r="CE303" s="98"/>
      <c r="CF303" s="98"/>
      <c r="CG303" s="98"/>
      <c r="CH303" s="98"/>
      <c r="CI303" s="98"/>
      <c r="CJ303" s="98"/>
      <c r="CK303" s="98"/>
      <c r="CL303" s="98"/>
      <c r="CM303" s="98"/>
      <c r="CN303" s="98"/>
      <c r="CO303" s="98"/>
      <c r="CP303" s="98"/>
      <c r="CQ303" s="98"/>
      <c r="CR303" s="98"/>
      <c r="CS303" s="98"/>
      <c r="CT303" s="98"/>
      <c r="CU303" s="98"/>
      <c r="CV303" s="98"/>
      <c r="CW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c r="AF304" s="98"/>
      <c r="AG304" s="98"/>
      <c r="AH304" s="98"/>
      <c r="AI304" s="98"/>
      <c r="AJ304" s="98"/>
      <c r="AK304" s="98"/>
      <c r="AL304" s="98"/>
      <c r="AM304" s="98"/>
      <c r="AN304" s="98"/>
      <c r="AO304" s="98"/>
      <c r="AP304" s="98"/>
      <c r="AQ304" s="98"/>
      <c r="AR304" s="98"/>
      <c r="AS304" s="98"/>
      <c r="AT304" s="98"/>
      <c r="AU304" s="98"/>
      <c r="AV304" s="98"/>
      <c r="AW304" s="98"/>
      <c r="AX304" s="98"/>
      <c r="AY304" s="98"/>
      <c r="AZ304" s="98"/>
      <c r="BA304" s="98"/>
      <c r="BB304" s="98"/>
      <c r="BC304" s="98"/>
      <c r="BD304" s="98"/>
      <c r="BE304" s="98"/>
      <c r="BF304" s="98"/>
      <c r="BG304" s="98"/>
      <c r="BH304" s="98"/>
      <c r="BI304" s="98"/>
      <c r="BJ304" s="98"/>
      <c r="BK304" s="98"/>
      <c r="BL304" s="98"/>
      <c r="BM304" s="98"/>
      <c r="BN304" s="98"/>
      <c r="BO304" s="98"/>
      <c r="BP304" s="98"/>
      <c r="BQ304" s="98"/>
      <c r="BR304" s="98"/>
      <c r="BS304" s="98"/>
      <c r="BT304" s="98"/>
      <c r="BU304" s="98"/>
      <c r="BV304" s="98"/>
      <c r="BW304" s="98"/>
      <c r="BX304" s="98"/>
      <c r="BY304" s="98"/>
      <c r="BZ304" s="98"/>
      <c r="CA304" s="98"/>
      <c r="CB304" s="98"/>
      <c r="CC304" s="98"/>
      <c r="CD304" s="98"/>
      <c r="CE304" s="98"/>
      <c r="CF304" s="98"/>
      <c r="CG304" s="98"/>
      <c r="CH304" s="98"/>
      <c r="CI304" s="98"/>
      <c r="CJ304" s="98"/>
      <c r="CK304" s="98"/>
      <c r="CL304" s="98"/>
      <c r="CM304" s="98"/>
      <c r="CN304" s="98"/>
      <c r="CO304" s="98"/>
      <c r="CP304" s="98"/>
      <c r="CQ304" s="98"/>
      <c r="CR304" s="98"/>
      <c r="CS304" s="98"/>
      <c r="CT304" s="98"/>
      <c r="CU304" s="98"/>
      <c r="CV304" s="98"/>
      <c r="CW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c r="AN305" s="98"/>
      <c r="AO305" s="98"/>
      <c r="AP305" s="98"/>
      <c r="AQ305" s="98"/>
      <c r="AR305" s="98"/>
      <c r="AS305" s="98"/>
      <c r="AT305" s="98"/>
      <c r="AU305" s="98"/>
      <c r="AV305" s="98"/>
      <c r="AW305" s="98"/>
      <c r="AX305" s="98"/>
      <c r="AY305" s="98"/>
      <c r="AZ305" s="98"/>
      <c r="BA305" s="98"/>
      <c r="BB305" s="98"/>
      <c r="BC305" s="98"/>
      <c r="BD305" s="98"/>
      <c r="BE305" s="98"/>
      <c r="BF305" s="98"/>
      <c r="BG305" s="98"/>
      <c r="BH305" s="98"/>
      <c r="BI305" s="98"/>
      <c r="BJ305" s="98"/>
      <c r="BK305" s="98"/>
      <c r="BL305" s="98"/>
      <c r="BM305" s="98"/>
      <c r="BN305" s="98"/>
      <c r="BO305" s="98"/>
      <c r="BP305" s="98"/>
      <c r="BQ305" s="98"/>
      <c r="BR305" s="98"/>
      <c r="BS305" s="98"/>
      <c r="BT305" s="98"/>
      <c r="BU305" s="98"/>
      <c r="BV305" s="98"/>
      <c r="BW305" s="98"/>
      <c r="BX305" s="98"/>
      <c r="BY305" s="98"/>
      <c r="BZ305" s="98"/>
      <c r="CA305" s="98"/>
      <c r="CB305" s="98"/>
      <c r="CC305" s="98"/>
      <c r="CD305" s="98"/>
      <c r="CE305" s="98"/>
      <c r="CF305" s="98"/>
      <c r="CG305" s="98"/>
      <c r="CH305" s="98"/>
      <c r="CI305" s="98"/>
      <c r="CJ305" s="98"/>
      <c r="CK305" s="98"/>
      <c r="CL305" s="98"/>
      <c r="CM305" s="98"/>
      <c r="CN305" s="98"/>
      <c r="CO305" s="98"/>
      <c r="CP305" s="98"/>
      <c r="CQ305" s="98"/>
      <c r="CR305" s="98"/>
      <c r="CS305" s="98"/>
      <c r="CT305" s="98"/>
      <c r="CU305" s="98"/>
      <c r="CV305" s="98"/>
      <c r="CW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8"/>
      <c r="AU306" s="98"/>
      <c r="AV306" s="98"/>
      <c r="AW306" s="98"/>
      <c r="AX306" s="98"/>
      <c r="AY306" s="98"/>
      <c r="AZ306" s="98"/>
      <c r="BA306" s="98"/>
      <c r="BB306" s="98"/>
      <c r="BC306" s="98"/>
      <c r="BD306" s="98"/>
      <c r="BE306" s="98"/>
      <c r="BF306" s="98"/>
      <c r="BG306" s="98"/>
      <c r="BH306" s="98"/>
      <c r="BI306" s="98"/>
      <c r="BJ306" s="98"/>
      <c r="BK306" s="98"/>
      <c r="BL306" s="98"/>
      <c r="BM306" s="98"/>
      <c r="BN306" s="98"/>
      <c r="BO306" s="98"/>
      <c r="BP306" s="98"/>
      <c r="BQ306" s="98"/>
      <c r="BR306" s="98"/>
      <c r="BS306" s="98"/>
      <c r="BT306" s="98"/>
      <c r="BU306" s="98"/>
      <c r="BV306" s="98"/>
      <c r="BW306" s="98"/>
      <c r="BX306" s="98"/>
      <c r="BY306" s="98"/>
      <c r="BZ306" s="98"/>
      <c r="CA306" s="98"/>
      <c r="CB306" s="98"/>
      <c r="CC306" s="98"/>
      <c r="CD306" s="98"/>
      <c r="CE306" s="98"/>
      <c r="CF306" s="98"/>
      <c r="CG306" s="98"/>
      <c r="CH306" s="98"/>
      <c r="CI306" s="98"/>
      <c r="CJ306" s="98"/>
      <c r="CK306" s="98"/>
      <c r="CL306" s="98"/>
      <c r="CM306" s="98"/>
      <c r="CN306" s="98"/>
      <c r="CO306" s="98"/>
      <c r="CP306" s="98"/>
      <c r="CQ306" s="98"/>
      <c r="CR306" s="98"/>
      <c r="CS306" s="98"/>
      <c r="CT306" s="98"/>
      <c r="CU306" s="98"/>
      <c r="CV306" s="98"/>
      <c r="CW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c r="AN307" s="98"/>
      <c r="AO307" s="98"/>
      <c r="AP307" s="98"/>
      <c r="AQ307" s="98"/>
      <c r="AR307" s="98"/>
      <c r="AS307" s="98"/>
      <c r="AT307" s="98"/>
      <c r="AU307" s="98"/>
      <c r="AV307" s="98"/>
      <c r="AW307" s="98"/>
      <c r="AX307" s="98"/>
      <c r="AY307" s="98"/>
      <c r="AZ307" s="98"/>
      <c r="BA307" s="98"/>
      <c r="BB307" s="98"/>
      <c r="BC307" s="98"/>
      <c r="BD307" s="98"/>
      <c r="BE307" s="98"/>
      <c r="BF307" s="98"/>
      <c r="BG307" s="98"/>
      <c r="BH307" s="98"/>
      <c r="BI307" s="98"/>
      <c r="BJ307" s="98"/>
      <c r="BK307" s="98"/>
      <c r="BL307" s="98"/>
      <c r="BM307" s="98"/>
      <c r="BN307" s="98"/>
      <c r="BO307" s="98"/>
      <c r="BP307" s="98"/>
      <c r="BQ307" s="98"/>
      <c r="BR307" s="98"/>
      <c r="BS307" s="98"/>
      <c r="BT307" s="98"/>
      <c r="BU307" s="98"/>
      <c r="BV307" s="98"/>
      <c r="BW307" s="98"/>
      <c r="BX307" s="98"/>
      <c r="BY307" s="98"/>
      <c r="BZ307" s="98"/>
      <c r="CA307" s="98"/>
      <c r="CB307" s="98"/>
      <c r="CC307" s="98"/>
      <c r="CD307" s="98"/>
      <c r="CE307" s="98"/>
      <c r="CF307" s="98"/>
      <c r="CG307" s="98"/>
      <c r="CH307" s="98"/>
      <c r="CI307" s="98"/>
      <c r="CJ307" s="98"/>
      <c r="CK307" s="98"/>
      <c r="CL307" s="98"/>
      <c r="CM307" s="98"/>
      <c r="CN307" s="98"/>
      <c r="CO307" s="98"/>
      <c r="CP307" s="98"/>
      <c r="CQ307" s="98"/>
      <c r="CR307" s="98"/>
      <c r="CS307" s="98"/>
      <c r="CT307" s="98"/>
      <c r="CU307" s="98"/>
      <c r="CV307" s="98"/>
      <c r="CW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c r="AF308" s="98"/>
      <c r="AG308" s="98"/>
      <c r="AH308" s="98"/>
      <c r="AI308" s="98"/>
      <c r="AJ308" s="98"/>
      <c r="AK308" s="98"/>
      <c r="AL308" s="98"/>
      <c r="AM308" s="98"/>
      <c r="AN308" s="98"/>
      <c r="AO308" s="98"/>
      <c r="AP308" s="98"/>
      <c r="AQ308" s="98"/>
      <c r="AR308" s="98"/>
      <c r="AS308" s="98"/>
      <c r="AT308" s="98"/>
      <c r="AU308" s="98"/>
      <c r="AV308" s="98"/>
      <c r="AW308" s="98"/>
      <c r="AX308" s="98"/>
      <c r="AY308" s="98"/>
      <c r="AZ308" s="98"/>
      <c r="BA308" s="98"/>
      <c r="BB308" s="98"/>
      <c r="BC308" s="98"/>
      <c r="BD308" s="98"/>
      <c r="BE308" s="98"/>
      <c r="BF308" s="98"/>
      <c r="BG308" s="98"/>
      <c r="BH308" s="98"/>
      <c r="BI308" s="98"/>
      <c r="BJ308" s="98"/>
      <c r="BK308" s="98"/>
      <c r="BL308" s="98"/>
      <c r="BM308" s="98"/>
      <c r="BN308" s="98"/>
      <c r="BO308" s="98"/>
      <c r="BP308" s="98"/>
      <c r="BQ308" s="98"/>
      <c r="BR308" s="98"/>
      <c r="BS308" s="98"/>
      <c r="BT308" s="98"/>
      <c r="BU308" s="98"/>
      <c r="BV308" s="98"/>
      <c r="BW308" s="98"/>
      <c r="BX308" s="98"/>
      <c r="BY308" s="98"/>
      <c r="BZ308" s="98"/>
      <c r="CA308" s="98"/>
      <c r="CB308" s="98"/>
      <c r="CC308" s="98"/>
      <c r="CD308" s="98"/>
      <c r="CE308" s="98"/>
      <c r="CF308" s="98"/>
      <c r="CG308" s="98"/>
      <c r="CH308" s="98"/>
      <c r="CI308" s="98"/>
      <c r="CJ308" s="98"/>
      <c r="CK308" s="98"/>
      <c r="CL308" s="98"/>
      <c r="CM308" s="98"/>
      <c r="CN308" s="98"/>
      <c r="CO308" s="98"/>
      <c r="CP308" s="98"/>
      <c r="CQ308" s="98"/>
      <c r="CR308" s="98"/>
      <c r="CS308" s="98"/>
      <c r="CT308" s="98"/>
      <c r="CU308" s="98"/>
      <c r="CV308" s="98"/>
      <c r="CW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c r="AL309" s="98"/>
      <c r="AM309" s="98"/>
      <c r="AN309" s="98"/>
      <c r="AO309" s="98"/>
      <c r="AP309" s="98"/>
      <c r="AQ309" s="98"/>
      <c r="AR309" s="98"/>
      <c r="AS309" s="98"/>
      <c r="AT309" s="98"/>
      <c r="AU309" s="98"/>
      <c r="AV309" s="98"/>
      <c r="AW309" s="98"/>
      <c r="AX309" s="98"/>
      <c r="AY309" s="98"/>
      <c r="AZ309" s="98"/>
      <c r="BA309" s="98"/>
      <c r="BB309" s="98"/>
      <c r="BC309" s="98"/>
      <c r="BD309" s="98"/>
      <c r="BE309" s="98"/>
      <c r="BF309" s="98"/>
      <c r="BG309" s="98"/>
      <c r="BH309" s="98"/>
      <c r="BI309" s="98"/>
      <c r="BJ309" s="98"/>
      <c r="BK309" s="98"/>
      <c r="BL309" s="98"/>
      <c r="BM309" s="98"/>
      <c r="BN309" s="98"/>
      <c r="BO309" s="98"/>
      <c r="BP309" s="98"/>
      <c r="BQ309" s="98"/>
      <c r="BR309" s="98"/>
      <c r="BS309" s="98"/>
      <c r="BT309" s="98"/>
      <c r="BU309" s="98"/>
      <c r="BV309" s="98"/>
      <c r="BW309" s="98"/>
      <c r="BX309" s="98"/>
      <c r="BY309" s="98"/>
      <c r="BZ309" s="98"/>
      <c r="CA309" s="98"/>
      <c r="CB309" s="98"/>
      <c r="CC309" s="98"/>
      <c r="CD309" s="98"/>
      <c r="CE309" s="98"/>
      <c r="CF309" s="98"/>
      <c r="CG309" s="98"/>
      <c r="CH309" s="98"/>
      <c r="CI309" s="98"/>
      <c r="CJ309" s="98"/>
      <c r="CK309" s="98"/>
      <c r="CL309" s="98"/>
      <c r="CM309" s="98"/>
      <c r="CN309" s="98"/>
      <c r="CO309" s="98"/>
      <c r="CP309" s="98"/>
      <c r="CQ309" s="98"/>
      <c r="CR309" s="98"/>
      <c r="CS309" s="98"/>
      <c r="CT309" s="98"/>
      <c r="CU309" s="98"/>
      <c r="CV309" s="98"/>
      <c r="CW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c r="AF310" s="98"/>
      <c r="AG310" s="98"/>
      <c r="AH310" s="98"/>
      <c r="AI310" s="98"/>
      <c r="AJ310" s="98"/>
      <c r="AK310" s="98"/>
      <c r="AL310" s="98"/>
      <c r="AM310" s="98"/>
      <c r="AN310" s="98"/>
      <c r="AO310" s="98"/>
      <c r="AP310" s="98"/>
      <c r="AQ310" s="98"/>
      <c r="AR310" s="98"/>
      <c r="AS310" s="98"/>
      <c r="AT310" s="98"/>
      <c r="AU310" s="98"/>
      <c r="AV310" s="98"/>
      <c r="AW310" s="98"/>
      <c r="AX310" s="98"/>
      <c r="AY310" s="98"/>
      <c r="AZ310" s="98"/>
      <c r="BA310" s="98"/>
      <c r="BB310" s="98"/>
      <c r="BC310" s="98"/>
      <c r="BD310" s="98"/>
      <c r="BE310" s="98"/>
      <c r="BF310" s="98"/>
      <c r="BG310" s="98"/>
      <c r="BH310" s="98"/>
      <c r="BI310" s="98"/>
      <c r="BJ310" s="98"/>
      <c r="BK310" s="98"/>
      <c r="BL310" s="98"/>
      <c r="BM310" s="98"/>
      <c r="BN310" s="98"/>
      <c r="BO310" s="98"/>
      <c r="BP310" s="98"/>
      <c r="BQ310" s="98"/>
      <c r="BR310" s="98"/>
      <c r="BS310" s="98"/>
      <c r="BT310" s="98"/>
      <c r="BU310" s="98"/>
      <c r="BV310" s="98"/>
      <c r="BW310" s="98"/>
      <c r="BX310" s="98"/>
      <c r="BY310" s="98"/>
      <c r="BZ310" s="98"/>
      <c r="CA310" s="98"/>
      <c r="CB310" s="98"/>
      <c r="CC310" s="98"/>
      <c r="CD310" s="98"/>
      <c r="CE310" s="98"/>
      <c r="CF310" s="98"/>
      <c r="CG310" s="98"/>
      <c r="CH310" s="98"/>
      <c r="CI310" s="98"/>
      <c r="CJ310" s="98"/>
      <c r="CK310" s="98"/>
      <c r="CL310" s="98"/>
      <c r="CM310" s="98"/>
      <c r="CN310" s="98"/>
      <c r="CO310" s="98"/>
      <c r="CP310" s="98"/>
      <c r="CQ310" s="98"/>
      <c r="CR310" s="98"/>
      <c r="CS310" s="98"/>
      <c r="CT310" s="98"/>
      <c r="CU310" s="98"/>
      <c r="CV310" s="98"/>
      <c r="CW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c r="AK311" s="98"/>
      <c r="AL311" s="98"/>
      <c r="AM311" s="98"/>
      <c r="AN311" s="98"/>
      <c r="AO311" s="98"/>
      <c r="AP311" s="98"/>
      <c r="AQ311" s="98"/>
      <c r="AR311" s="98"/>
      <c r="AS311" s="98"/>
      <c r="AT311" s="98"/>
      <c r="AU311" s="98"/>
      <c r="AV311" s="98"/>
      <c r="AW311" s="98"/>
      <c r="AX311" s="98"/>
      <c r="AY311" s="98"/>
      <c r="AZ311" s="98"/>
      <c r="BA311" s="98"/>
      <c r="BB311" s="98"/>
      <c r="BC311" s="98"/>
      <c r="BD311" s="98"/>
      <c r="BE311" s="98"/>
      <c r="BF311" s="98"/>
      <c r="BG311" s="98"/>
      <c r="BH311" s="98"/>
      <c r="BI311" s="98"/>
      <c r="BJ311" s="98"/>
      <c r="BK311" s="98"/>
      <c r="BL311" s="98"/>
      <c r="BM311" s="98"/>
      <c r="BN311" s="98"/>
      <c r="BO311" s="98"/>
      <c r="BP311" s="98"/>
      <c r="BQ311" s="98"/>
      <c r="BR311" s="98"/>
      <c r="BS311" s="98"/>
      <c r="BT311" s="98"/>
      <c r="BU311" s="98"/>
      <c r="BV311" s="98"/>
      <c r="BW311" s="98"/>
      <c r="BX311" s="98"/>
      <c r="BY311" s="98"/>
      <c r="BZ311" s="98"/>
      <c r="CA311" s="98"/>
      <c r="CB311" s="98"/>
      <c r="CC311" s="98"/>
      <c r="CD311" s="98"/>
      <c r="CE311" s="98"/>
      <c r="CF311" s="98"/>
      <c r="CG311" s="98"/>
      <c r="CH311" s="98"/>
      <c r="CI311" s="98"/>
      <c r="CJ311" s="98"/>
      <c r="CK311" s="98"/>
      <c r="CL311" s="98"/>
      <c r="CM311" s="98"/>
      <c r="CN311" s="98"/>
      <c r="CO311" s="98"/>
      <c r="CP311" s="98"/>
      <c r="CQ311" s="98"/>
      <c r="CR311" s="98"/>
      <c r="CS311" s="98"/>
      <c r="CT311" s="98"/>
      <c r="CU311" s="98"/>
      <c r="CV311" s="98"/>
      <c r="CW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c r="AF312" s="98"/>
      <c r="AG312" s="98"/>
      <c r="AH312" s="98"/>
      <c r="AI312" s="98"/>
      <c r="AJ312" s="98"/>
      <c r="AK312" s="98"/>
      <c r="AL312" s="98"/>
      <c r="AM312" s="98"/>
      <c r="AN312" s="98"/>
      <c r="AO312" s="98"/>
      <c r="AP312" s="98"/>
      <c r="AQ312" s="98"/>
      <c r="AR312" s="98"/>
      <c r="AS312" s="98"/>
      <c r="AT312" s="98"/>
      <c r="AU312" s="98"/>
      <c r="AV312" s="98"/>
      <c r="AW312" s="98"/>
      <c r="AX312" s="98"/>
      <c r="AY312" s="98"/>
      <c r="AZ312" s="98"/>
      <c r="BA312" s="98"/>
      <c r="BB312" s="98"/>
      <c r="BC312" s="98"/>
      <c r="BD312" s="98"/>
      <c r="BE312" s="98"/>
      <c r="BF312" s="98"/>
      <c r="BG312" s="98"/>
      <c r="BH312" s="98"/>
      <c r="BI312" s="98"/>
      <c r="BJ312" s="98"/>
      <c r="BK312" s="98"/>
      <c r="BL312" s="98"/>
      <c r="BM312" s="98"/>
      <c r="BN312" s="98"/>
      <c r="BO312" s="98"/>
      <c r="BP312" s="98"/>
      <c r="BQ312" s="98"/>
      <c r="BR312" s="98"/>
      <c r="BS312" s="98"/>
      <c r="BT312" s="98"/>
      <c r="BU312" s="98"/>
      <c r="BV312" s="98"/>
      <c r="BW312" s="98"/>
      <c r="BX312" s="98"/>
      <c r="BY312" s="98"/>
      <c r="BZ312" s="98"/>
      <c r="CA312" s="98"/>
      <c r="CB312" s="98"/>
      <c r="CC312" s="98"/>
      <c r="CD312" s="98"/>
      <c r="CE312" s="98"/>
      <c r="CF312" s="98"/>
      <c r="CG312" s="98"/>
      <c r="CH312" s="98"/>
      <c r="CI312" s="98"/>
      <c r="CJ312" s="98"/>
      <c r="CK312" s="98"/>
      <c r="CL312" s="98"/>
      <c r="CM312" s="98"/>
      <c r="CN312" s="98"/>
      <c r="CO312" s="98"/>
      <c r="CP312" s="98"/>
      <c r="CQ312" s="98"/>
      <c r="CR312" s="98"/>
      <c r="CS312" s="98"/>
      <c r="CT312" s="98"/>
      <c r="CU312" s="98"/>
      <c r="CV312" s="98"/>
      <c r="CW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c r="AK313" s="98"/>
      <c r="AL313" s="98"/>
      <c r="AM313" s="98"/>
      <c r="AN313" s="98"/>
      <c r="AO313" s="98"/>
      <c r="AP313" s="98"/>
      <c r="AQ313" s="98"/>
      <c r="AR313" s="98"/>
      <c r="AS313" s="98"/>
      <c r="AT313" s="98"/>
      <c r="AU313" s="98"/>
      <c r="AV313" s="98"/>
      <c r="AW313" s="98"/>
      <c r="AX313" s="98"/>
      <c r="AY313" s="98"/>
      <c r="AZ313" s="98"/>
      <c r="BA313" s="98"/>
      <c r="BB313" s="98"/>
      <c r="BC313" s="98"/>
      <c r="BD313" s="98"/>
      <c r="BE313" s="98"/>
      <c r="BF313" s="98"/>
      <c r="BG313" s="98"/>
      <c r="BH313" s="98"/>
      <c r="BI313" s="98"/>
      <c r="BJ313" s="98"/>
      <c r="BK313" s="98"/>
      <c r="BL313" s="98"/>
      <c r="BM313" s="98"/>
      <c r="BN313" s="98"/>
      <c r="BO313" s="98"/>
      <c r="BP313" s="98"/>
      <c r="BQ313" s="98"/>
      <c r="BR313" s="98"/>
      <c r="BS313" s="98"/>
      <c r="BT313" s="98"/>
      <c r="BU313" s="98"/>
      <c r="BV313" s="98"/>
      <c r="BW313" s="98"/>
      <c r="BX313" s="98"/>
      <c r="BY313" s="98"/>
      <c r="BZ313" s="98"/>
      <c r="CA313" s="98"/>
      <c r="CB313" s="98"/>
      <c r="CC313" s="98"/>
      <c r="CD313" s="98"/>
      <c r="CE313" s="98"/>
      <c r="CF313" s="98"/>
      <c r="CG313" s="98"/>
      <c r="CH313" s="98"/>
      <c r="CI313" s="98"/>
      <c r="CJ313" s="98"/>
      <c r="CK313" s="98"/>
      <c r="CL313" s="98"/>
      <c r="CM313" s="98"/>
      <c r="CN313" s="98"/>
      <c r="CO313" s="98"/>
      <c r="CP313" s="98"/>
      <c r="CQ313" s="98"/>
      <c r="CR313" s="98"/>
      <c r="CS313" s="98"/>
      <c r="CT313" s="98"/>
      <c r="CU313" s="98"/>
      <c r="CV313" s="98"/>
      <c r="CW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c r="AF314" s="98"/>
      <c r="AG314" s="98"/>
      <c r="AH314" s="98"/>
      <c r="AI314" s="98"/>
      <c r="AJ314" s="98"/>
      <c r="AK314" s="98"/>
      <c r="AL314" s="98"/>
      <c r="AM314" s="98"/>
      <c r="AN314" s="98"/>
      <c r="AO314" s="98"/>
      <c r="AP314" s="98"/>
      <c r="AQ314" s="98"/>
      <c r="AR314" s="98"/>
      <c r="AS314" s="98"/>
      <c r="AT314" s="98"/>
      <c r="AU314" s="98"/>
      <c r="AV314" s="98"/>
      <c r="AW314" s="98"/>
      <c r="AX314" s="98"/>
      <c r="AY314" s="98"/>
      <c r="AZ314" s="98"/>
      <c r="BA314" s="98"/>
      <c r="BB314" s="98"/>
      <c r="BC314" s="98"/>
      <c r="BD314" s="98"/>
      <c r="BE314" s="98"/>
      <c r="BF314" s="98"/>
      <c r="BG314" s="98"/>
      <c r="BH314" s="98"/>
      <c r="BI314" s="98"/>
      <c r="BJ314" s="98"/>
      <c r="BK314" s="98"/>
      <c r="BL314" s="98"/>
      <c r="BM314" s="98"/>
      <c r="BN314" s="98"/>
      <c r="BO314" s="98"/>
      <c r="BP314" s="98"/>
      <c r="BQ314" s="98"/>
      <c r="BR314" s="98"/>
      <c r="BS314" s="98"/>
      <c r="BT314" s="98"/>
      <c r="BU314" s="98"/>
      <c r="BV314" s="98"/>
      <c r="BW314" s="98"/>
      <c r="BX314" s="98"/>
      <c r="BY314" s="98"/>
      <c r="BZ314" s="98"/>
      <c r="CA314" s="98"/>
      <c r="CB314" s="98"/>
      <c r="CC314" s="98"/>
      <c r="CD314" s="98"/>
      <c r="CE314" s="98"/>
      <c r="CF314" s="98"/>
      <c r="CG314" s="98"/>
      <c r="CH314" s="98"/>
      <c r="CI314" s="98"/>
      <c r="CJ314" s="98"/>
      <c r="CK314" s="98"/>
      <c r="CL314" s="98"/>
      <c r="CM314" s="98"/>
      <c r="CN314" s="98"/>
      <c r="CO314" s="98"/>
      <c r="CP314" s="98"/>
      <c r="CQ314" s="98"/>
      <c r="CR314" s="98"/>
      <c r="CS314" s="98"/>
      <c r="CT314" s="98"/>
      <c r="CU314" s="98"/>
      <c r="CV314" s="98"/>
      <c r="CW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c r="AK315" s="98"/>
      <c r="AL315" s="98"/>
      <c r="AM315" s="98"/>
      <c r="AN315" s="98"/>
      <c r="AO315" s="98"/>
      <c r="AP315" s="98"/>
      <c r="AQ315" s="98"/>
      <c r="AR315" s="98"/>
      <c r="AS315" s="98"/>
      <c r="AT315" s="98"/>
      <c r="AU315" s="98"/>
      <c r="AV315" s="98"/>
      <c r="AW315" s="98"/>
      <c r="AX315" s="98"/>
      <c r="AY315" s="98"/>
      <c r="AZ315" s="98"/>
      <c r="BA315" s="98"/>
      <c r="BB315" s="98"/>
      <c r="BC315" s="98"/>
      <c r="BD315" s="98"/>
      <c r="BE315" s="98"/>
      <c r="BF315" s="98"/>
      <c r="BG315" s="98"/>
      <c r="BH315" s="98"/>
      <c r="BI315" s="98"/>
      <c r="BJ315" s="98"/>
      <c r="BK315" s="98"/>
      <c r="BL315" s="98"/>
      <c r="BM315" s="98"/>
      <c r="BN315" s="98"/>
      <c r="BO315" s="98"/>
      <c r="BP315" s="98"/>
      <c r="BQ315" s="98"/>
      <c r="BR315" s="98"/>
      <c r="BS315" s="98"/>
      <c r="BT315" s="98"/>
      <c r="BU315" s="98"/>
      <c r="BV315" s="98"/>
      <c r="BW315" s="98"/>
      <c r="BX315" s="98"/>
      <c r="BY315" s="98"/>
      <c r="BZ315" s="98"/>
      <c r="CA315" s="98"/>
      <c r="CB315" s="98"/>
      <c r="CC315" s="98"/>
      <c r="CD315" s="98"/>
      <c r="CE315" s="98"/>
      <c r="CF315" s="98"/>
      <c r="CG315" s="98"/>
      <c r="CH315" s="98"/>
      <c r="CI315" s="98"/>
      <c r="CJ315" s="98"/>
      <c r="CK315" s="98"/>
      <c r="CL315" s="98"/>
      <c r="CM315" s="98"/>
      <c r="CN315" s="98"/>
      <c r="CO315" s="98"/>
      <c r="CP315" s="98"/>
      <c r="CQ315" s="98"/>
      <c r="CR315" s="98"/>
      <c r="CS315" s="98"/>
      <c r="CT315" s="98"/>
      <c r="CU315" s="98"/>
      <c r="CV315" s="98"/>
      <c r="CW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c r="AF316" s="98"/>
      <c r="AG316" s="98"/>
      <c r="AH316" s="98"/>
      <c r="AI316" s="98"/>
      <c r="AJ316" s="98"/>
      <c r="AK316" s="98"/>
      <c r="AL316" s="98"/>
      <c r="AM316" s="98"/>
      <c r="AN316" s="98"/>
      <c r="AO316" s="98"/>
      <c r="AP316" s="98"/>
      <c r="AQ316" s="98"/>
      <c r="AR316" s="98"/>
      <c r="AS316" s="98"/>
      <c r="AT316" s="98"/>
      <c r="AU316" s="98"/>
      <c r="AV316" s="98"/>
      <c r="AW316" s="98"/>
      <c r="AX316" s="98"/>
      <c r="AY316" s="98"/>
      <c r="AZ316" s="98"/>
      <c r="BA316" s="98"/>
      <c r="BB316" s="98"/>
      <c r="BC316" s="98"/>
      <c r="BD316" s="98"/>
      <c r="BE316" s="98"/>
      <c r="BF316" s="98"/>
      <c r="BG316" s="98"/>
      <c r="BH316" s="98"/>
      <c r="BI316" s="98"/>
      <c r="BJ316" s="98"/>
      <c r="BK316" s="98"/>
      <c r="BL316" s="98"/>
      <c r="BM316" s="98"/>
      <c r="BN316" s="98"/>
      <c r="BO316" s="98"/>
      <c r="BP316" s="98"/>
      <c r="BQ316" s="98"/>
      <c r="BR316" s="98"/>
      <c r="BS316" s="98"/>
      <c r="BT316" s="98"/>
      <c r="BU316" s="98"/>
      <c r="BV316" s="98"/>
      <c r="BW316" s="98"/>
      <c r="BX316" s="98"/>
      <c r="BY316" s="98"/>
      <c r="BZ316" s="98"/>
      <c r="CA316" s="98"/>
      <c r="CB316" s="98"/>
      <c r="CC316" s="98"/>
      <c r="CD316" s="98"/>
      <c r="CE316" s="98"/>
      <c r="CF316" s="98"/>
      <c r="CG316" s="98"/>
      <c r="CH316" s="98"/>
      <c r="CI316" s="98"/>
      <c r="CJ316" s="98"/>
      <c r="CK316" s="98"/>
      <c r="CL316" s="98"/>
      <c r="CM316" s="98"/>
      <c r="CN316" s="98"/>
      <c r="CO316" s="98"/>
      <c r="CP316" s="98"/>
      <c r="CQ316" s="98"/>
      <c r="CR316" s="98"/>
      <c r="CS316" s="98"/>
      <c r="CT316" s="98"/>
      <c r="CU316" s="98"/>
      <c r="CV316" s="98"/>
      <c r="CW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c r="AK317" s="98"/>
      <c r="AL317" s="98"/>
      <c r="AM317" s="98"/>
      <c r="AN317" s="98"/>
      <c r="AO317" s="98"/>
      <c r="AP317" s="98"/>
      <c r="AQ317" s="98"/>
      <c r="AR317" s="98"/>
      <c r="AS317" s="98"/>
      <c r="AT317" s="98"/>
      <c r="AU317" s="98"/>
      <c r="AV317" s="98"/>
      <c r="AW317" s="98"/>
      <c r="AX317" s="98"/>
      <c r="AY317" s="98"/>
      <c r="AZ317" s="98"/>
      <c r="BA317" s="98"/>
      <c r="BB317" s="98"/>
      <c r="BC317" s="98"/>
      <c r="BD317" s="98"/>
      <c r="BE317" s="98"/>
      <c r="BF317" s="98"/>
      <c r="BG317" s="98"/>
      <c r="BH317" s="98"/>
      <c r="BI317" s="98"/>
      <c r="BJ317" s="98"/>
      <c r="BK317" s="98"/>
      <c r="BL317" s="98"/>
      <c r="BM317" s="98"/>
      <c r="BN317" s="98"/>
      <c r="BO317" s="98"/>
      <c r="BP317" s="98"/>
      <c r="BQ317" s="98"/>
      <c r="BR317" s="98"/>
      <c r="BS317" s="98"/>
      <c r="BT317" s="98"/>
      <c r="BU317" s="98"/>
      <c r="BV317" s="98"/>
      <c r="BW317" s="98"/>
      <c r="BX317" s="98"/>
      <c r="BY317" s="98"/>
      <c r="BZ317" s="98"/>
      <c r="CA317" s="98"/>
      <c r="CB317" s="98"/>
      <c r="CC317" s="98"/>
      <c r="CD317" s="98"/>
      <c r="CE317" s="98"/>
      <c r="CF317" s="98"/>
      <c r="CG317" s="98"/>
      <c r="CH317" s="98"/>
      <c r="CI317" s="98"/>
      <c r="CJ317" s="98"/>
      <c r="CK317" s="98"/>
      <c r="CL317" s="98"/>
      <c r="CM317" s="98"/>
      <c r="CN317" s="98"/>
      <c r="CO317" s="98"/>
      <c r="CP317" s="98"/>
      <c r="CQ317" s="98"/>
      <c r="CR317" s="98"/>
      <c r="CS317" s="98"/>
      <c r="CT317" s="98"/>
      <c r="CU317" s="98"/>
      <c r="CV317" s="98"/>
      <c r="CW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c r="AF318" s="98"/>
      <c r="AG318" s="98"/>
      <c r="AH318" s="98"/>
      <c r="AI318" s="98"/>
      <c r="AJ318" s="98"/>
      <c r="AK318" s="98"/>
      <c r="AL318" s="98"/>
      <c r="AM318" s="98"/>
      <c r="AN318" s="98"/>
      <c r="AO318" s="98"/>
      <c r="AP318" s="98"/>
      <c r="AQ318" s="98"/>
      <c r="AR318" s="98"/>
      <c r="AS318" s="98"/>
      <c r="AT318" s="98"/>
      <c r="AU318" s="98"/>
      <c r="AV318" s="98"/>
      <c r="AW318" s="98"/>
      <c r="AX318" s="98"/>
      <c r="AY318" s="98"/>
      <c r="AZ318" s="98"/>
      <c r="BA318" s="98"/>
      <c r="BB318" s="98"/>
      <c r="BC318" s="98"/>
      <c r="BD318" s="98"/>
      <c r="BE318" s="98"/>
      <c r="BF318" s="98"/>
      <c r="BG318" s="98"/>
      <c r="BH318" s="98"/>
      <c r="BI318" s="98"/>
      <c r="BJ318" s="98"/>
      <c r="BK318" s="98"/>
      <c r="BL318" s="98"/>
      <c r="BM318" s="98"/>
      <c r="BN318" s="98"/>
      <c r="BO318" s="98"/>
      <c r="BP318" s="98"/>
      <c r="BQ318" s="98"/>
      <c r="BR318" s="98"/>
      <c r="BS318" s="98"/>
      <c r="BT318" s="98"/>
      <c r="BU318" s="98"/>
      <c r="BV318" s="98"/>
      <c r="BW318" s="98"/>
      <c r="BX318" s="98"/>
      <c r="BY318" s="98"/>
      <c r="BZ318" s="98"/>
      <c r="CA318" s="98"/>
      <c r="CB318" s="98"/>
      <c r="CC318" s="98"/>
      <c r="CD318" s="98"/>
      <c r="CE318" s="98"/>
      <c r="CF318" s="98"/>
      <c r="CG318" s="98"/>
      <c r="CH318" s="98"/>
      <c r="CI318" s="98"/>
      <c r="CJ318" s="98"/>
      <c r="CK318" s="98"/>
      <c r="CL318" s="98"/>
      <c r="CM318" s="98"/>
      <c r="CN318" s="98"/>
      <c r="CO318" s="98"/>
      <c r="CP318" s="98"/>
      <c r="CQ318" s="98"/>
      <c r="CR318" s="98"/>
      <c r="CS318" s="98"/>
      <c r="CT318" s="98"/>
      <c r="CU318" s="98"/>
      <c r="CV318" s="98"/>
      <c r="CW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c r="AK319" s="98"/>
      <c r="AL319" s="98"/>
      <c r="AM319" s="98"/>
      <c r="AN319" s="98"/>
      <c r="AO319" s="98"/>
      <c r="AP319" s="98"/>
      <c r="AQ319" s="98"/>
      <c r="AR319" s="98"/>
      <c r="AS319" s="98"/>
      <c r="AT319" s="98"/>
      <c r="AU319" s="98"/>
      <c r="AV319" s="98"/>
      <c r="AW319" s="98"/>
      <c r="AX319" s="98"/>
      <c r="AY319" s="98"/>
      <c r="AZ319" s="98"/>
      <c r="BA319" s="98"/>
      <c r="BB319" s="98"/>
      <c r="BC319" s="98"/>
      <c r="BD319" s="98"/>
      <c r="BE319" s="98"/>
      <c r="BF319" s="98"/>
      <c r="BG319" s="98"/>
      <c r="BH319" s="98"/>
      <c r="BI319" s="98"/>
      <c r="BJ319" s="98"/>
      <c r="BK319" s="98"/>
      <c r="BL319" s="98"/>
      <c r="BM319" s="98"/>
      <c r="BN319" s="98"/>
      <c r="BO319" s="98"/>
      <c r="BP319" s="98"/>
      <c r="BQ319" s="98"/>
      <c r="BR319" s="98"/>
      <c r="BS319" s="98"/>
      <c r="BT319" s="98"/>
      <c r="BU319" s="98"/>
      <c r="BV319" s="98"/>
      <c r="BW319" s="98"/>
      <c r="BX319" s="98"/>
      <c r="BY319" s="98"/>
      <c r="BZ319" s="98"/>
      <c r="CA319" s="98"/>
      <c r="CB319" s="98"/>
      <c r="CC319" s="98"/>
      <c r="CD319" s="98"/>
      <c r="CE319" s="98"/>
      <c r="CF319" s="98"/>
      <c r="CG319" s="98"/>
      <c r="CH319" s="98"/>
      <c r="CI319" s="98"/>
      <c r="CJ319" s="98"/>
      <c r="CK319" s="98"/>
      <c r="CL319" s="98"/>
      <c r="CM319" s="98"/>
      <c r="CN319" s="98"/>
      <c r="CO319" s="98"/>
      <c r="CP319" s="98"/>
      <c r="CQ319" s="98"/>
      <c r="CR319" s="98"/>
      <c r="CS319" s="98"/>
      <c r="CT319" s="98"/>
      <c r="CU319" s="98"/>
      <c r="CV319" s="98"/>
      <c r="CW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c r="AP320" s="98"/>
      <c r="AQ320" s="98"/>
      <c r="AR320" s="98"/>
      <c r="AS320" s="98"/>
      <c r="AT320" s="98"/>
      <c r="AU320" s="98"/>
      <c r="AV320" s="98"/>
      <c r="AW320" s="98"/>
      <c r="AX320" s="98"/>
      <c r="AY320" s="98"/>
      <c r="AZ320" s="98"/>
      <c r="BA320" s="98"/>
      <c r="BB320" s="98"/>
      <c r="BC320" s="98"/>
      <c r="BD320" s="98"/>
      <c r="BE320" s="98"/>
      <c r="BF320" s="98"/>
      <c r="BG320" s="98"/>
      <c r="BH320" s="98"/>
      <c r="BI320" s="98"/>
      <c r="BJ320" s="98"/>
      <c r="BK320" s="98"/>
      <c r="BL320" s="98"/>
      <c r="BM320" s="98"/>
      <c r="BN320" s="98"/>
      <c r="BO320" s="98"/>
      <c r="BP320" s="98"/>
      <c r="BQ320" s="98"/>
      <c r="BR320" s="98"/>
      <c r="BS320" s="98"/>
      <c r="BT320" s="98"/>
      <c r="BU320" s="98"/>
      <c r="BV320" s="98"/>
      <c r="BW320" s="98"/>
      <c r="BX320" s="98"/>
      <c r="BY320" s="98"/>
      <c r="BZ320" s="98"/>
      <c r="CA320" s="98"/>
      <c r="CB320" s="98"/>
      <c r="CC320" s="98"/>
      <c r="CD320" s="98"/>
      <c r="CE320" s="98"/>
      <c r="CF320" s="98"/>
      <c r="CG320" s="98"/>
      <c r="CH320" s="98"/>
      <c r="CI320" s="98"/>
      <c r="CJ320" s="98"/>
      <c r="CK320" s="98"/>
      <c r="CL320" s="98"/>
      <c r="CM320" s="98"/>
      <c r="CN320" s="98"/>
      <c r="CO320" s="98"/>
      <c r="CP320" s="98"/>
      <c r="CQ320" s="98"/>
      <c r="CR320" s="98"/>
      <c r="CS320" s="98"/>
      <c r="CT320" s="98"/>
      <c r="CU320" s="98"/>
      <c r="CV320" s="98"/>
      <c r="CW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c r="AK321" s="98"/>
      <c r="AL321" s="98"/>
      <c r="AM321" s="98"/>
      <c r="AN321" s="98"/>
      <c r="AO321" s="98"/>
      <c r="AP321" s="98"/>
      <c r="AQ321" s="98"/>
      <c r="AR321" s="98"/>
      <c r="AS321" s="98"/>
      <c r="AT321" s="98"/>
      <c r="AU321" s="98"/>
      <c r="AV321" s="98"/>
      <c r="AW321" s="98"/>
      <c r="AX321" s="98"/>
      <c r="AY321" s="98"/>
      <c r="AZ321" s="98"/>
      <c r="BA321" s="98"/>
      <c r="BB321" s="98"/>
      <c r="BC321" s="98"/>
      <c r="BD321" s="98"/>
      <c r="BE321" s="98"/>
      <c r="BF321" s="98"/>
      <c r="BG321" s="98"/>
      <c r="BH321" s="98"/>
      <c r="BI321" s="98"/>
      <c r="BJ321" s="98"/>
      <c r="BK321" s="98"/>
      <c r="BL321" s="98"/>
      <c r="BM321" s="98"/>
      <c r="BN321" s="98"/>
      <c r="BO321" s="98"/>
      <c r="BP321" s="98"/>
      <c r="BQ321" s="98"/>
      <c r="BR321" s="98"/>
      <c r="BS321" s="98"/>
      <c r="BT321" s="98"/>
      <c r="BU321" s="98"/>
      <c r="BV321" s="98"/>
      <c r="BW321" s="98"/>
      <c r="BX321" s="98"/>
      <c r="BY321" s="98"/>
      <c r="BZ321" s="98"/>
      <c r="CA321" s="98"/>
      <c r="CB321" s="98"/>
      <c r="CC321" s="98"/>
      <c r="CD321" s="98"/>
      <c r="CE321" s="98"/>
      <c r="CF321" s="98"/>
      <c r="CG321" s="98"/>
      <c r="CH321" s="98"/>
      <c r="CI321" s="98"/>
      <c r="CJ321" s="98"/>
      <c r="CK321" s="98"/>
      <c r="CL321" s="98"/>
      <c r="CM321" s="98"/>
      <c r="CN321" s="98"/>
      <c r="CO321" s="98"/>
      <c r="CP321" s="98"/>
      <c r="CQ321" s="98"/>
      <c r="CR321" s="98"/>
      <c r="CS321" s="98"/>
      <c r="CT321" s="98"/>
      <c r="CU321" s="98"/>
      <c r="CV321" s="98"/>
      <c r="CW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c r="AF322" s="98"/>
      <c r="AG322" s="98"/>
      <c r="AH322" s="98"/>
      <c r="AI322" s="98"/>
      <c r="AJ322" s="98"/>
      <c r="AK322" s="98"/>
      <c r="AL322" s="98"/>
      <c r="AM322" s="98"/>
      <c r="AN322" s="98"/>
      <c r="AO322" s="98"/>
      <c r="AP322" s="98"/>
      <c r="AQ322" s="98"/>
      <c r="AR322" s="98"/>
      <c r="AS322" s="98"/>
      <c r="AT322" s="98"/>
      <c r="AU322" s="98"/>
      <c r="AV322" s="98"/>
      <c r="AW322" s="98"/>
      <c r="AX322" s="98"/>
      <c r="AY322" s="98"/>
      <c r="AZ322" s="98"/>
      <c r="BA322" s="98"/>
      <c r="BB322" s="98"/>
      <c r="BC322" s="98"/>
      <c r="BD322" s="98"/>
      <c r="BE322" s="98"/>
      <c r="BF322" s="98"/>
      <c r="BG322" s="98"/>
      <c r="BH322" s="98"/>
      <c r="BI322" s="98"/>
      <c r="BJ322" s="98"/>
      <c r="BK322" s="98"/>
      <c r="BL322" s="98"/>
      <c r="BM322" s="98"/>
      <c r="BN322" s="98"/>
      <c r="BO322" s="98"/>
      <c r="BP322" s="98"/>
      <c r="BQ322" s="98"/>
      <c r="BR322" s="98"/>
      <c r="BS322" s="98"/>
      <c r="BT322" s="98"/>
      <c r="BU322" s="98"/>
      <c r="BV322" s="98"/>
      <c r="BW322" s="98"/>
      <c r="BX322" s="98"/>
      <c r="BY322" s="98"/>
      <c r="BZ322" s="98"/>
      <c r="CA322" s="98"/>
      <c r="CB322" s="98"/>
      <c r="CC322" s="98"/>
      <c r="CD322" s="98"/>
      <c r="CE322" s="98"/>
      <c r="CF322" s="98"/>
      <c r="CG322" s="98"/>
      <c r="CH322" s="98"/>
      <c r="CI322" s="98"/>
      <c r="CJ322" s="98"/>
      <c r="CK322" s="98"/>
      <c r="CL322" s="98"/>
      <c r="CM322" s="98"/>
      <c r="CN322" s="98"/>
      <c r="CO322" s="98"/>
      <c r="CP322" s="98"/>
      <c r="CQ322" s="98"/>
      <c r="CR322" s="98"/>
      <c r="CS322" s="98"/>
      <c r="CT322" s="98"/>
      <c r="CU322" s="98"/>
      <c r="CV322" s="98"/>
      <c r="CW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c r="AK323" s="98"/>
      <c r="AL323" s="98"/>
      <c r="AM323" s="98"/>
      <c r="AN323" s="98"/>
      <c r="AO323" s="98"/>
      <c r="AP323" s="98"/>
      <c r="AQ323" s="98"/>
      <c r="AR323" s="98"/>
      <c r="AS323" s="98"/>
      <c r="AT323" s="98"/>
      <c r="AU323" s="98"/>
      <c r="AV323" s="98"/>
      <c r="AW323" s="98"/>
      <c r="AX323" s="98"/>
      <c r="AY323" s="98"/>
      <c r="AZ323" s="98"/>
      <c r="BA323" s="98"/>
      <c r="BB323" s="98"/>
      <c r="BC323" s="98"/>
      <c r="BD323" s="98"/>
      <c r="BE323" s="98"/>
      <c r="BF323" s="98"/>
      <c r="BG323" s="98"/>
      <c r="BH323" s="98"/>
      <c r="BI323" s="98"/>
      <c r="BJ323" s="98"/>
      <c r="BK323" s="98"/>
      <c r="BL323" s="98"/>
      <c r="BM323" s="98"/>
      <c r="BN323" s="98"/>
      <c r="BO323" s="98"/>
      <c r="BP323" s="98"/>
      <c r="BQ323" s="98"/>
      <c r="BR323" s="98"/>
      <c r="BS323" s="98"/>
      <c r="BT323" s="98"/>
      <c r="BU323" s="98"/>
      <c r="BV323" s="98"/>
      <c r="BW323" s="98"/>
      <c r="BX323" s="98"/>
      <c r="BY323" s="98"/>
      <c r="BZ323" s="98"/>
      <c r="CA323" s="98"/>
      <c r="CB323" s="98"/>
      <c r="CC323" s="98"/>
      <c r="CD323" s="98"/>
      <c r="CE323" s="98"/>
      <c r="CF323" s="98"/>
      <c r="CG323" s="98"/>
      <c r="CH323" s="98"/>
      <c r="CI323" s="98"/>
      <c r="CJ323" s="98"/>
      <c r="CK323" s="98"/>
      <c r="CL323" s="98"/>
      <c r="CM323" s="98"/>
      <c r="CN323" s="98"/>
      <c r="CO323" s="98"/>
      <c r="CP323" s="98"/>
      <c r="CQ323" s="98"/>
      <c r="CR323" s="98"/>
      <c r="CS323" s="98"/>
      <c r="CT323" s="98"/>
      <c r="CU323" s="98"/>
      <c r="CV323" s="98"/>
      <c r="CW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c r="AF324" s="98"/>
      <c r="AG324" s="98"/>
      <c r="AH324" s="98"/>
      <c r="AI324" s="98"/>
      <c r="AJ324" s="98"/>
      <c r="AK324" s="98"/>
      <c r="AL324" s="98"/>
      <c r="AM324" s="98"/>
      <c r="AN324" s="98"/>
      <c r="AO324" s="98"/>
      <c r="AP324" s="98"/>
      <c r="AQ324" s="98"/>
      <c r="AR324" s="98"/>
      <c r="AS324" s="98"/>
      <c r="AT324" s="98"/>
      <c r="AU324" s="98"/>
      <c r="AV324" s="98"/>
      <c r="AW324" s="98"/>
      <c r="AX324" s="98"/>
      <c r="AY324" s="98"/>
      <c r="AZ324" s="98"/>
      <c r="BA324" s="98"/>
      <c r="BB324" s="98"/>
      <c r="BC324" s="98"/>
      <c r="BD324" s="98"/>
      <c r="BE324" s="98"/>
      <c r="BF324" s="98"/>
      <c r="BG324" s="98"/>
      <c r="BH324" s="98"/>
      <c r="BI324" s="98"/>
      <c r="BJ324" s="98"/>
      <c r="BK324" s="98"/>
      <c r="BL324" s="98"/>
      <c r="BM324" s="98"/>
      <c r="BN324" s="98"/>
      <c r="BO324" s="98"/>
      <c r="BP324" s="98"/>
      <c r="BQ324" s="98"/>
      <c r="BR324" s="98"/>
      <c r="BS324" s="98"/>
      <c r="BT324" s="98"/>
      <c r="BU324" s="98"/>
      <c r="BV324" s="98"/>
      <c r="BW324" s="98"/>
      <c r="BX324" s="98"/>
      <c r="BY324" s="98"/>
      <c r="BZ324" s="98"/>
      <c r="CA324" s="98"/>
      <c r="CB324" s="98"/>
      <c r="CC324" s="98"/>
      <c r="CD324" s="98"/>
      <c r="CE324" s="98"/>
      <c r="CF324" s="98"/>
      <c r="CG324" s="98"/>
      <c r="CH324" s="98"/>
      <c r="CI324" s="98"/>
      <c r="CJ324" s="98"/>
      <c r="CK324" s="98"/>
      <c r="CL324" s="98"/>
      <c r="CM324" s="98"/>
      <c r="CN324" s="98"/>
      <c r="CO324" s="98"/>
      <c r="CP324" s="98"/>
      <c r="CQ324" s="98"/>
      <c r="CR324" s="98"/>
      <c r="CS324" s="98"/>
      <c r="CT324" s="98"/>
      <c r="CU324" s="98"/>
      <c r="CV324" s="98"/>
      <c r="CW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c r="AK325" s="98"/>
      <c r="AL325" s="98"/>
      <c r="AM325" s="98"/>
      <c r="AN325" s="98"/>
      <c r="AO325" s="98"/>
      <c r="AP325" s="98"/>
      <c r="AQ325" s="98"/>
      <c r="AR325" s="98"/>
      <c r="AS325" s="98"/>
      <c r="AT325" s="98"/>
      <c r="AU325" s="98"/>
      <c r="AV325" s="98"/>
      <c r="AW325" s="98"/>
      <c r="AX325" s="98"/>
      <c r="AY325" s="98"/>
      <c r="AZ325" s="98"/>
      <c r="BA325" s="98"/>
      <c r="BB325" s="98"/>
      <c r="BC325" s="98"/>
      <c r="BD325" s="98"/>
      <c r="BE325" s="98"/>
      <c r="BF325" s="98"/>
      <c r="BG325" s="98"/>
      <c r="BH325" s="98"/>
      <c r="BI325" s="98"/>
      <c r="BJ325" s="98"/>
      <c r="BK325" s="98"/>
      <c r="BL325" s="98"/>
      <c r="BM325" s="98"/>
      <c r="BN325" s="98"/>
      <c r="BO325" s="98"/>
      <c r="BP325" s="98"/>
      <c r="BQ325" s="98"/>
      <c r="BR325" s="98"/>
      <c r="BS325" s="98"/>
      <c r="BT325" s="98"/>
      <c r="BU325" s="98"/>
      <c r="BV325" s="98"/>
      <c r="BW325" s="98"/>
      <c r="BX325" s="98"/>
      <c r="BY325" s="98"/>
      <c r="BZ325" s="98"/>
      <c r="CA325" s="98"/>
      <c r="CB325" s="98"/>
      <c r="CC325" s="98"/>
      <c r="CD325" s="98"/>
      <c r="CE325" s="98"/>
      <c r="CF325" s="98"/>
      <c r="CG325" s="98"/>
      <c r="CH325" s="98"/>
      <c r="CI325" s="98"/>
      <c r="CJ325" s="98"/>
      <c r="CK325" s="98"/>
      <c r="CL325" s="98"/>
      <c r="CM325" s="98"/>
      <c r="CN325" s="98"/>
      <c r="CO325" s="98"/>
      <c r="CP325" s="98"/>
      <c r="CQ325" s="98"/>
      <c r="CR325" s="98"/>
      <c r="CS325" s="98"/>
      <c r="CT325" s="98"/>
      <c r="CU325" s="98"/>
      <c r="CV325" s="98"/>
      <c r="CW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c r="AF326" s="98"/>
      <c r="AG326" s="98"/>
      <c r="AH326" s="98"/>
      <c r="AI326" s="98"/>
      <c r="AJ326" s="98"/>
      <c r="AK326" s="98"/>
      <c r="AL326" s="98"/>
      <c r="AM326" s="98"/>
      <c r="AN326" s="98"/>
      <c r="AO326" s="98"/>
      <c r="AP326" s="98"/>
      <c r="AQ326" s="98"/>
      <c r="AR326" s="98"/>
      <c r="AS326" s="98"/>
      <c r="AT326" s="98"/>
      <c r="AU326" s="98"/>
      <c r="AV326" s="98"/>
      <c r="AW326" s="98"/>
      <c r="AX326" s="98"/>
      <c r="AY326" s="98"/>
      <c r="AZ326" s="98"/>
      <c r="BA326" s="98"/>
      <c r="BB326" s="98"/>
      <c r="BC326" s="98"/>
      <c r="BD326" s="98"/>
      <c r="BE326" s="98"/>
      <c r="BF326" s="98"/>
      <c r="BG326" s="98"/>
      <c r="BH326" s="98"/>
      <c r="BI326" s="98"/>
      <c r="BJ326" s="98"/>
      <c r="BK326" s="98"/>
      <c r="BL326" s="98"/>
      <c r="BM326" s="98"/>
      <c r="BN326" s="98"/>
      <c r="BO326" s="98"/>
      <c r="BP326" s="98"/>
      <c r="BQ326" s="98"/>
      <c r="BR326" s="98"/>
      <c r="BS326" s="98"/>
      <c r="BT326" s="98"/>
      <c r="BU326" s="98"/>
      <c r="BV326" s="98"/>
      <c r="BW326" s="98"/>
      <c r="BX326" s="98"/>
      <c r="BY326" s="98"/>
      <c r="BZ326" s="98"/>
      <c r="CA326" s="98"/>
      <c r="CB326" s="98"/>
      <c r="CC326" s="98"/>
      <c r="CD326" s="98"/>
      <c r="CE326" s="98"/>
      <c r="CF326" s="98"/>
      <c r="CG326" s="98"/>
      <c r="CH326" s="98"/>
      <c r="CI326" s="98"/>
      <c r="CJ326" s="98"/>
      <c r="CK326" s="98"/>
      <c r="CL326" s="98"/>
      <c r="CM326" s="98"/>
      <c r="CN326" s="98"/>
      <c r="CO326" s="98"/>
      <c r="CP326" s="98"/>
      <c r="CQ326" s="98"/>
      <c r="CR326" s="98"/>
      <c r="CS326" s="98"/>
      <c r="CT326" s="98"/>
      <c r="CU326" s="98"/>
      <c r="CV326" s="98"/>
      <c r="CW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c r="AK327" s="98"/>
      <c r="AL327" s="98"/>
      <c r="AM327" s="98"/>
      <c r="AN327" s="98"/>
      <c r="AO327" s="98"/>
      <c r="AP327" s="98"/>
      <c r="AQ327" s="98"/>
      <c r="AR327" s="98"/>
      <c r="AS327" s="98"/>
      <c r="AT327" s="98"/>
      <c r="AU327" s="98"/>
      <c r="AV327" s="98"/>
      <c r="AW327" s="98"/>
      <c r="AX327" s="98"/>
      <c r="AY327" s="98"/>
      <c r="AZ327" s="98"/>
      <c r="BA327" s="98"/>
      <c r="BB327" s="98"/>
      <c r="BC327" s="98"/>
      <c r="BD327" s="98"/>
      <c r="BE327" s="98"/>
      <c r="BF327" s="98"/>
      <c r="BG327" s="98"/>
      <c r="BH327" s="98"/>
      <c r="BI327" s="98"/>
      <c r="BJ327" s="98"/>
      <c r="BK327" s="98"/>
      <c r="BL327" s="98"/>
      <c r="BM327" s="98"/>
      <c r="BN327" s="98"/>
      <c r="BO327" s="98"/>
      <c r="BP327" s="98"/>
      <c r="BQ327" s="98"/>
      <c r="BR327" s="98"/>
      <c r="BS327" s="98"/>
      <c r="BT327" s="98"/>
      <c r="BU327" s="98"/>
      <c r="BV327" s="98"/>
      <c r="BW327" s="98"/>
      <c r="BX327" s="98"/>
      <c r="BY327" s="98"/>
      <c r="BZ327" s="98"/>
      <c r="CA327" s="98"/>
      <c r="CB327" s="98"/>
      <c r="CC327" s="98"/>
      <c r="CD327" s="98"/>
      <c r="CE327" s="98"/>
      <c r="CF327" s="98"/>
      <c r="CG327" s="98"/>
      <c r="CH327" s="98"/>
      <c r="CI327" s="98"/>
      <c r="CJ327" s="98"/>
      <c r="CK327" s="98"/>
      <c r="CL327" s="98"/>
      <c r="CM327" s="98"/>
      <c r="CN327" s="98"/>
      <c r="CO327" s="98"/>
      <c r="CP327" s="98"/>
      <c r="CQ327" s="98"/>
      <c r="CR327" s="98"/>
      <c r="CS327" s="98"/>
      <c r="CT327" s="98"/>
      <c r="CU327" s="98"/>
      <c r="CV327" s="98"/>
      <c r="CW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c r="AF328" s="98"/>
      <c r="AG328" s="98"/>
      <c r="AH328" s="98"/>
      <c r="AI328" s="98"/>
      <c r="AJ328" s="98"/>
      <c r="AK328" s="98"/>
      <c r="AL328" s="98"/>
      <c r="AM328" s="98"/>
      <c r="AN328" s="98"/>
      <c r="AO328" s="98"/>
      <c r="AP328" s="98"/>
      <c r="AQ328" s="98"/>
      <c r="AR328" s="98"/>
      <c r="AS328" s="98"/>
      <c r="AT328" s="98"/>
      <c r="AU328" s="98"/>
      <c r="AV328" s="98"/>
      <c r="AW328" s="98"/>
      <c r="AX328" s="98"/>
      <c r="AY328" s="98"/>
      <c r="AZ328" s="98"/>
      <c r="BA328" s="98"/>
      <c r="BB328" s="98"/>
      <c r="BC328" s="98"/>
      <c r="BD328" s="98"/>
      <c r="BE328" s="98"/>
      <c r="BF328" s="98"/>
      <c r="BG328" s="98"/>
      <c r="BH328" s="98"/>
      <c r="BI328" s="98"/>
      <c r="BJ328" s="98"/>
      <c r="BK328" s="98"/>
      <c r="BL328" s="98"/>
      <c r="BM328" s="98"/>
      <c r="BN328" s="98"/>
      <c r="BO328" s="98"/>
      <c r="BP328" s="98"/>
      <c r="BQ328" s="98"/>
      <c r="BR328" s="98"/>
      <c r="BS328" s="98"/>
      <c r="BT328" s="98"/>
      <c r="BU328" s="98"/>
      <c r="BV328" s="98"/>
      <c r="BW328" s="98"/>
      <c r="BX328" s="98"/>
      <c r="BY328" s="98"/>
      <c r="BZ328" s="98"/>
      <c r="CA328" s="98"/>
      <c r="CB328" s="98"/>
      <c r="CC328" s="98"/>
      <c r="CD328" s="98"/>
      <c r="CE328" s="98"/>
      <c r="CF328" s="98"/>
      <c r="CG328" s="98"/>
      <c r="CH328" s="98"/>
      <c r="CI328" s="98"/>
      <c r="CJ328" s="98"/>
      <c r="CK328" s="98"/>
      <c r="CL328" s="98"/>
      <c r="CM328" s="98"/>
      <c r="CN328" s="98"/>
      <c r="CO328" s="98"/>
      <c r="CP328" s="98"/>
      <c r="CQ328" s="98"/>
      <c r="CR328" s="98"/>
      <c r="CS328" s="98"/>
      <c r="CT328" s="98"/>
      <c r="CU328" s="98"/>
      <c r="CV328" s="98"/>
      <c r="CW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c r="AK329" s="98"/>
      <c r="AL329" s="98"/>
      <c r="AM329" s="98"/>
      <c r="AN329" s="98"/>
      <c r="AO329" s="98"/>
      <c r="AP329" s="98"/>
      <c r="AQ329" s="98"/>
      <c r="AR329" s="98"/>
      <c r="AS329" s="98"/>
      <c r="AT329" s="98"/>
      <c r="AU329" s="98"/>
      <c r="AV329" s="98"/>
      <c r="AW329" s="98"/>
      <c r="AX329" s="98"/>
      <c r="AY329" s="98"/>
      <c r="AZ329" s="98"/>
      <c r="BA329" s="98"/>
      <c r="BB329" s="98"/>
      <c r="BC329" s="98"/>
      <c r="BD329" s="98"/>
      <c r="BE329" s="98"/>
      <c r="BF329" s="98"/>
      <c r="BG329" s="98"/>
      <c r="BH329" s="98"/>
      <c r="BI329" s="98"/>
      <c r="BJ329" s="98"/>
      <c r="BK329" s="98"/>
      <c r="BL329" s="98"/>
      <c r="BM329" s="98"/>
      <c r="BN329" s="98"/>
      <c r="BO329" s="98"/>
      <c r="BP329" s="98"/>
      <c r="BQ329" s="98"/>
      <c r="BR329" s="98"/>
      <c r="BS329" s="98"/>
      <c r="BT329" s="98"/>
      <c r="BU329" s="98"/>
      <c r="BV329" s="98"/>
      <c r="BW329" s="98"/>
      <c r="BX329" s="98"/>
      <c r="BY329" s="98"/>
      <c r="BZ329" s="98"/>
      <c r="CA329" s="98"/>
      <c r="CB329" s="98"/>
      <c r="CC329" s="98"/>
      <c r="CD329" s="98"/>
      <c r="CE329" s="98"/>
      <c r="CF329" s="98"/>
      <c r="CG329" s="98"/>
      <c r="CH329" s="98"/>
      <c r="CI329" s="98"/>
      <c r="CJ329" s="98"/>
      <c r="CK329" s="98"/>
      <c r="CL329" s="98"/>
      <c r="CM329" s="98"/>
      <c r="CN329" s="98"/>
      <c r="CO329" s="98"/>
      <c r="CP329" s="98"/>
      <c r="CQ329" s="98"/>
      <c r="CR329" s="98"/>
      <c r="CS329" s="98"/>
      <c r="CT329" s="98"/>
      <c r="CU329" s="98"/>
      <c r="CV329" s="98"/>
      <c r="CW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c r="AF330" s="98"/>
      <c r="AG330" s="98"/>
      <c r="AH330" s="98"/>
      <c r="AI330" s="98"/>
      <c r="AJ330" s="98"/>
      <c r="AK330" s="98"/>
      <c r="AL330" s="98"/>
      <c r="AM330" s="98"/>
      <c r="AN330" s="98"/>
      <c r="AO330" s="98"/>
      <c r="AP330" s="98"/>
      <c r="AQ330" s="98"/>
      <c r="AR330" s="98"/>
      <c r="AS330" s="98"/>
      <c r="AT330" s="98"/>
      <c r="AU330" s="98"/>
      <c r="AV330" s="98"/>
      <c r="AW330" s="98"/>
      <c r="AX330" s="98"/>
      <c r="AY330" s="98"/>
      <c r="AZ330" s="98"/>
      <c r="BA330" s="98"/>
      <c r="BB330" s="98"/>
      <c r="BC330" s="98"/>
      <c r="BD330" s="98"/>
      <c r="BE330" s="98"/>
      <c r="BF330" s="98"/>
      <c r="BG330" s="98"/>
      <c r="BH330" s="98"/>
      <c r="BI330" s="98"/>
      <c r="BJ330" s="98"/>
      <c r="BK330" s="98"/>
      <c r="BL330" s="98"/>
      <c r="BM330" s="98"/>
      <c r="BN330" s="98"/>
      <c r="BO330" s="98"/>
      <c r="BP330" s="98"/>
      <c r="BQ330" s="98"/>
      <c r="BR330" s="98"/>
      <c r="BS330" s="98"/>
      <c r="BT330" s="98"/>
      <c r="BU330" s="98"/>
      <c r="BV330" s="98"/>
      <c r="BW330" s="98"/>
      <c r="BX330" s="98"/>
      <c r="BY330" s="98"/>
      <c r="BZ330" s="98"/>
      <c r="CA330" s="98"/>
      <c r="CB330" s="98"/>
      <c r="CC330" s="98"/>
      <c r="CD330" s="98"/>
      <c r="CE330" s="98"/>
      <c r="CF330" s="98"/>
      <c r="CG330" s="98"/>
      <c r="CH330" s="98"/>
      <c r="CI330" s="98"/>
      <c r="CJ330" s="98"/>
      <c r="CK330" s="98"/>
      <c r="CL330" s="98"/>
      <c r="CM330" s="98"/>
      <c r="CN330" s="98"/>
      <c r="CO330" s="98"/>
      <c r="CP330" s="98"/>
      <c r="CQ330" s="98"/>
      <c r="CR330" s="98"/>
      <c r="CS330" s="98"/>
      <c r="CT330" s="98"/>
      <c r="CU330" s="98"/>
      <c r="CV330" s="98"/>
      <c r="CW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c r="AK331" s="98"/>
      <c r="AL331" s="98"/>
      <c r="AM331" s="98"/>
      <c r="AN331" s="98"/>
      <c r="AO331" s="98"/>
      <c r="AP331" s="98"/>
      <c r="AQ331" s="98"/>
      <c r="AR331" s="98"/>
      <c r="AS331" s="98"/>
      <c r="AT331" s="98"/>
      <c r="AU331" s="98"/>
      <c r="AV331" s="98"/>
      <c r="AW331" s="98"/>
      <c r="AX331" s="98"/>
      <c r="AY331" s="98"/>
      <c r="AZ331" s="98"/>
      <c r="BA331" s="98"/>
      <c r="BB331" s="98"/>
      <c r="BC331" s="98"/>
      <c r="BD331" s="98"/>
      <c r="BE331" s="98"/>
      <c r="BF331" s="98"/>
      <c r="BG331" s="98"/>
      <c r="BH331" s="98"/>
      <c r="BI331" s="98"/>
      <c r="BJ331" s="98"/>
      <c r="BK331" s="98"/>
      <c r="BL331" s="98"/>
      <c r="BM331" s="98"/>
      <c r="BN331" s="98"/>
      <c r="BO331" s="98"/>
      <c r="BP331" s="98"/>
      <c r="BQ331" s="98"/>
      <c r="BR331" s="98"/>
      <c r="BS331" s="98"/>
      <c r="BT331" s="98"/>
      <c r="BU331" s="98"/>
      <c r="BV331" s="98"/>
      <c r="BW331" s="98"/>
      <c r="BX331" s="98"/>
      <c r="BY331" s="98"/>
      <c r="BZ331" s="98"/>
      <c r="CA331" s="98"/>
      <c r="CB331" s="98"/>
      <c r="CC331" s="98"/>
      <c r="CD331" s="98"/>
      <c r="CE331" s="98"/>
      <c r="CF331" s="98"/>
      <c r="CG331" s="98"/>
      <c r="CH331" s="98"/>
      <c r="CI331" s="98"/>
      <c r="CJ331" s="98"/>
      <c r="CK331" s="98"/>
      <c r="CL331" s="98"/>
      <c r="CM331" s="98"/>
      <c r="CN331" s="98"/>
      <c r="CO331" s="98"/>
      <c r="CP331" s="98"/>
      <c r="CQ331" s="98"/>
      <c r="CR331" s="98"/>
      <c r="CS331" s="98"/>
      <c r="CT331" s="98"/>
      <c r="CU331" s="98"/>
      <c r="CV331" s="98"/>
      <c r="CW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c r="AF332" s="98"/>
      <c r="AG332" s="98"/>
      <c r="AH332" s="98"/>
      <c r="AI332" s="98"/>
      <c r="AJ332" s="98"/>
      <c r="AK332" s="98"/>
      <c r="AL332" s="98"/>
      <c r="AM332" s="98"/>
      <c r="AN332" s="98"/>
      <c r="AO332" s="98"/>
      <c r="AP332" s="98"/>
      <c r="AQ332" s="98"/>
      <c r="AR332" s="98"/>
      <c r="AS332" s="98"/>
      <c r="AT332" s="98"/>
      <c r="AU332" s="98"/>
      <c r="AV332" s="98"/>
      <c r="AW332" s="98"/>
      <c r="AX332" s="98"/>
      <c r="AY332" s="98"/>
      <c r="AZ332" s="98"/>
      <c r="BA332" s="98"/>
      <c r="BB332" s="98"/>
      <c r="BC332" s="98"/>
      <c r="BD332" s="98"/>
      <c r="BE332" s="98"/>
      <c r="BF332" s="98"/>
      <c r="BG332" s="98"/>
      <c r="BH332" s="98"/>
      <c r="BI332" s="98"/>
      <c r="BJ332" s="98"/>
      <c r="BK332" s="98"/>
      <c r="BL332" s="98"/>
      <c r="BM332" s="98"/>
      <c r="BN332" s="98"/>
      <c r="BO332" s="98"/>
      <c r="BP332" s="98"/>
      <c r="BQ332" s="98"/>
      <c r="BR332" s="98"/>
      <c r="BS332" s="98"/>
      <c r="BT332" s="98"/>
      <c r="BU332" s="98"/>
      <c r="BV332" s="98"/>
      <c r="BW332" s="98"/>
      <c r="BX332" s="98"/>
      <c r="BY332" s="98"/>
      <c r="BZ332" s="98"/>
      <c r="CA332" s="98"/>
      <c r="CB332" s="98"/>
      <c r="CC332" s="98"/>
      <c r="CD332" s="98"/>
      <c r="CE332" s="98"/>
      <c r="CF332" s="98"/>
      <c r="CG332" s="98"/>
      <c r="CH332" s="98"/>
      <c r="CI332" s="98"/>
      <c r="CJ332" s="98"/>
      <c r="CK332" s="98"/>
      <c r="CL332" s="98"/>
      <c r="CM332" s="98"/>
      <c r="CN332" s="98"/>
      <c r="CO332" s="98"/>
      <c r="CP332" s="98"/>
      <c r="CQ332" s="98"/>
      <c r="CR332" s="98"/>
      <c r="CS332" s="98"/>
      <c r="CT332" s="98"/>
      <c r="CU332" s="98"/>
      <c r="CV332" s="98"/>
      <c r="CW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c r="AK333" s="98"/>
      <c r="AL333" s="98"/>
      <c r="AM333" s="98"/>
      <c r="AN333" s="98"/>
      <c r="AO333" s="98"/>
      <c r="AP333" s="98"/>
      <c r="AQ333" s="98"/>
      <c r="AR333" s="98"/>
      <c r="AS333" s="98"/>
      <c r="AT333" s="98"/>
      <c r="AU333" s="98"/>
      <c r="AV333" s="98"/>
      <c r="AW333" s="98"/>
      <c r="AX333" s="98"/>
      <c r="AY333" s="98"/>
      <c r="AZ333" s="98"/>
      <c r="BA333" s="98"/>
      <c r="BB333" s="98"/>
      <c r="BC333" s="98"/>
      <c r="BD333" s="98"/>
      <c r="BE333" s="98"/>
      <c r="BF333" s="98"/>
      <c r="BG333" s="98"/>
      <c r="BH333" s="98"/>
      <c r="BI333" s="98"/>
      <c r="BJ333" s="98"/>
      <c r="BK333" s="98"/>
      <c r="BL333" s="98"/>
      <c r="BM333" s="98"/>
      <c r="BN333" s="98"/>
      <c r="BO333" s="98"/>
      <c r="BP333" s="98"/>
      <c r="BQ333" s="98"/>
      <c r="BR333" s="98"/>
      <c r="BS333" s="98"/>
      <c r="BT333" s="98"/>
      <c r="BU333" s="98"/>
      <c r="BV333" s="98"/>
      <c r="BW333" s="98"/>
      <c r="BX333" s="98"/>
      <c r="BY333" s="98"/>
      <c r="BZ333" s="98"/>
      <c r="CA333" s="98"/>
      <c r="CB333" s="98"/>
      <c r="CC333" s="98"/>
      <c r="CD333" s="98"/>
      <c r="CE333" s="98"/>
      <c r="CF333" s="98"/>
      <c r="CG333" s="98"/>
      <c r="CH333" s="98"/>
      <c r="CI333" s="98"/>
      <c r="CJ333" s="98"/>
      <c r="CK333" s="98"/>
      <c r="CL333" s="98"/>
      <c r="CM333" s="98"/>
      <c r="CN333" s="98"/>
      <c r="CO333" s="98"/>
      <c r="CP333" s="98"/>
      <c r="CQ333" s="98"/>
      <c r="CR333" s="98"/>
      <c r="CS333" s="98"/>
      <c r="CT333" s="98"/>
      <c r="CU333" s="98"/>
      <c r="CV333" s="98"/>
      <c r="CW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c r="AF334" s="98"/>
      <c r="AG334" s="98"/>
      <c r="AH334" s="98"/>
      <c r="AI334" s="98"/>
      <c r="AJ334" s="98"/>
      <c r="AK334" s="98"/>
      <c r="AL334" s="98"/>
      <c r="AM334" s="98"/>
      <c r="AN334" s="98"/>
      <c r="AO334" s="98"/>
      <c r="AP334" s="98"/>
      <c r="AQ334" s="98"/>
      <c r="AR334" s="98"/>
      <c r="AS334" s="98"/>
      <c r="AT334" s="98"/>
      <c r="AU334" s="98"/>
      <c r="AV334" s="98"/>
      <c r="AW334" s="98"/>
      <c r="AX334" s="98"/>
      <c r="AY334" s="98"/>
      <c r="AZ334" s="98"/>
      <c r="BA334" s="98"/>
      <c r="BB334" s="98"/>
      <c r="BC334" s="98"/>
      <c r="BD334" s="98"/>
      <c r="BE334" s="98"/>
      <c r="BF334" s="98"/>
      <c r="BG334" s="98"/>
      <c r="BH334" s="98"/>
      <c r="BI334" s="98"/>
      <c r="BJ334" s="98"/>
      <c r="BK334" s="98"/>
      <c r="BL334" s="98"/>
      <c r="BM334" s="98"/>
      <c r="BN334" s="98"/>
      <c r="BO334" s="98"/>
      <c r="BP334" s="98"/>
      <c r="BQ334" s="98"/>
      <c r="BR334" s="98"/>
      <c r="BS334" s="98"/>
      <c r="BT334" s="98"/>
      <c r="BU334" s="98"/>
      <c r="BV334" s="98"/>
      <c r="BW334" s="98"/>
      <c r="BX334" s="98"/>
      <c r="BY334" s="98"/>
      <c r="BZ334" s="98"/>
      <c r="CA334" s="98"/>
      <c r="CB334" s="98"/>
      <c r="CC334" s="98"/>
      <c r="CD334" s="98"/>
      <c r="CE334" s="98"/>
      <c r="CF334" s="98"/>
      <c r="CG334" s="98"/>
      <c r="CH334" s="98"/>
      <c r="CI334" s="98"/>
      <c r="CJ334" s="98"/>
      <c r="CK334" s="98"/>
      <c r="CL334" s="98"/>
      <c r="CM334" s="98"/>
      <c r="CN334" s="98"/>
      <c r="CO334" s="98"/>
      <c r="CP334" s="98"/>
      <c r="CQ334" s="98"/>
      <c r="CR334" s="98"/>
      <c r="CS334" s="98"/>
      <c r="CT334" s="98"/>
      <c r="CU334" s="98"/>
      <c r="CV334" s="98"/>
      <c r="CW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c r="AK335" s="98"/>
      <c r="AL335" s="98"/>
      <c r="AM335" s="98"/>
      <c r="AN335" s="98"/>
      <c r="AO335" s="98"/>
      <c r="AP335" s="98"/>
      <c r="AQ335" s="98"/>
      <c r="AR335" s="98"/>
      <c r="AS335" s="98"/>
      <c r="AT335" s="98"/>
      <c r="AU335" s="98"/>
      <c r="AV335" s="98"/>
      <c r="AW335" s="98"/>
      <c r="AX335" s="98"/>
      <c r="AY335" s="98"/>
      <c r="AZ335" s="98"/>
      <c r="BA335" s="98"/>
      <c r="BB335" s="98"/>
      <c r="BC335" s="98"/>
      <c r="BD335" s="98"/>
      <c r="BE335" s="98"/>
      <c r="BF335" s="98"/>
      <c r="BG335" s="98"/>
      <c r="BH335" s="98"/>
      <c r="BI335" s="98"/>
      <c r="BJ335" s="98"/>
      <c r="BK335" s="98"/>
      <c r="BL335" s="98"/>
      <c r="BM335" s="98"/>
      <c r="BN335" s="98"/>
      <c r="BO335" s="98"/>
      <c r="BP335" s="98"/>
      <c r="BQ335" s="98"/>
      <c r="BR335" s="98"/>
      <c r="BS335" s="98"/>
      <c r="BT335" s="98"/>
      <c r="BU335" s="98"/>
      <c r="BV335" s="98"/>
      <c r="BW335" s="98"/>
      <c r="BX335" s="98"/>
      <c r="BY335" s="98"/>
      <c r="BZ335" s="98"/>
      <c r="CA335" s="98"/>
      <c r="CB335" s="98"/>
      <c r="CC335" s="98"/>
      <c r="CD335" s="98"/>
      <c r="CE335" s="98"/>
      <c r="CF335" s="98"/>
      <c r="CG335" s="98"/>
      <c r="CH335" s="98"/>
      <c r="CI335" s="98"/>
      <c r="CJ335" s="98"/>
      <c r="CK335" s="98"/>
      <c r="CL335" s="98"/>
      <c r="CM335" s="98"/>
      <c r="CN335" s="98"/>
      <c r="CO335" s="98"/>
      <c r="CP335" s="98"/>
      <c r="CQ335" s="98"/>
      <c r="CR335" s="98"/>
      <c r="CS335" s="98"/>
      <c r="CT335" s="98"/>
      <c r="CU335" s="98"/>
      <c r="CV335" s="98"/>
      <c r="CW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c r="AF336" s="98"/>
      <c r="AG336" s="98"/>
      <c r="AH336" s="98"/>
      <c r="AI336" s="98"/>
      <c r="AJ336" s="98"/>
      <c r="AK336" s="98"/>
      <c r="AL336" s="98"/>
      <c r="AM336" s="98"/>
      <c r="AN336" s="98"/>
      <c r="AO336" s="98"/>
      <c r="AP336" s="98"/>
      <c r="AQ336" s="98"/>
      <c r="AR336" s="98"/>
      <c r="AS336" s="98"/>
      <c r="AT336" s="98"/>
      <c r="AU336" s="98"/>
      <c r="AV336" s="98"/>
      <c r="AW336" s="98"/>
      <c r="AX336" s="98"/>
      <c r="AY336" s="98"/>
      <c r="AZ336" s="98"/>
      <c r="BA336" s="98"/>
      <c r="BB336" s="98"/>
      <c r="BC336" s="98"/>
      <c r="BD336" s="98"/>
      <c r="BE336" s="98"/>
      <c r="BF336" s="98"/>
      <c r="BG336" s="98"/>
      <c r="BH336" s="98"/>
      <c r="BI336" s="98"/>
      <c r="BJ336" s="98"/>
      <c r="BK336" s="98"/>
      <c r="BL336" s="98"/>
      <c r="BM336" s="98"/>
      <c r="BN336" s="98"/>
      <c r="BO336" s="98"/>
      <c r="BP336" s="98"/>
      <c r="BQ336" s="98"/>
      <c r="BR336" s="98"/>
      <c r="BS336" s="98"/>
      <c r="BT336" s="98"/>
      <c r="BU336" s="98"/>
      <c r="BV336" s="98"/>
      <c r="BW336" s="98"/>
      <c r="BX336" s="98"/>
      <c r="BY336" s="98"/>
      <c r="BZ336" s="98"/>
      <c r="CA336" s="98"/>
      <c r="CB336" s="98"/>
      <c r="CC336" s="98"/>
      <c r="CD336" s="98"/>
      <c r="CE336" s="98"/>
      <c r="CF336" s="98"/>
      <c r="CG336" s="98"/>
      <c r="CH336" s="98"/>
      <c r="CI336" s="98"/>
      <c r="CJ336" s="98"/>
      <c r="CK336" s="98"/>
      <c r="CL336" s="98"/>
      <c r="CM336" s="98"/>
      <c r="CN336" s="98"/>
      <c r="CO336" s="98"/>
      <c r="CP336" s="98"/>
      <c r="CQ336" s="98"/>
      <c r="CR336" s="98"/>
      <c r="CS336" s="98"/>
      <c r="CT336" s="98"/>
      <c r="CU336" s="98"/>
      <c r="CV336" s="98"/>
      <c r="CW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c r="AK337" s="98"/>
      <c r="AL337" s="98"/>
      <c r="AM337" s="98"/>
      <c r="AN337" s="98"/>
      <c r="AO337" s="98"/>
      <c r="AP337" s="98"/>
      <c r="AQ337" s="98"/>
      <c r="AR337" s="98"/>
      <c r="AS337" s="98"/>
      <c r="AT337" s="98"/>
      <c r="AU337" s="98"/>
      <c r="AV337" s="98"/>
      <c r="AW337" s="98"/>
      <c r="AX337" s="98"/>
      <c r="AY337" s="98"/>
      <c r="AZ337" s="98"/>
      <c r="BA337" s="98"/>
      <c r="BB337" s="98"/>
      <c r="BC337" s="98"/>
      <c r="BD337" s="98"/>
      <c r="BE337" s="98"/>
      <c r="BF337" s="98"/>
      <c r="BG337" s="98"/>
      <c r="BH337" s="98"/>
      <c r="BI337" s="98"/>
      <c r="BJ337" s="98"/>
      <c r="BK337" s="98"/>
      <c r="BL337" s="98"/>
      <c r="BM337" s="98"/>
      <c r="BN337" s="98"/>
      <c r="BO337" s="98"/>
      <c r="BP337" s="98"/>
      <c r="BQ337" s="98"/>
      <c r="BR337" s="98"/>
      <c r="BS337" s="98"/>
      <c r="BT337" s="98"/>
      <c r="BU337" s="98"/>
      <c r="BV337" s="98"/>
      <c r="BW337" s="98"/>
      <c r="BX337" s="98"/>
      <c r="BY337" s="98"/>
      <c r="BZ337" s="98"/>
      <c r="CA337" s="98"/>
      <c r="CB337" s="98"/>
      <c r="CC337" s="98"/>
      <c r="CD337" s="98"/>
      <c r="CE337" s="98"/>
      <c r="CF337" s="98"/>
      <c r="CG337" s="98"/>
      <c r="CH337" s="98"/>
      <c r="CI337" s="98"/>
      <c r="CJ337" s="98"/>
      <c r="CK337" s="98"/>
      <c r="CL337" s="98"/>
      <c r="CM337" s="98"/>
      <c r="CN337" s="98"/>
      <c r="CO337" s="98"/>
      <c r="CP337" s="98"/>
      <c r="CQ337" s="98"/>
      <c r="CR337" s="98"/>
      <c r="CS337" s="98"/>
      <c r="CT337" s="98"/>
      <c r="CU337" s="98"/>
      <c r="CV337" s="98"/>
      <c r="CW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c r="AF338" s="98"/>
      <c r="AG338" s="98"/>
      <c r="AH338" s="98"/>
      <c r="AI338" s="98"/>
      <c r="AJ338" s="98"/>
      <c r="AK338" s="98"/>
      <c r="AL338" s="98"/>
      <c r="AM338" s="98"/>
      <c r="AN338" s="98"/>
      <c r="AO338" s="98"/>
      <c r="AP338" s="98"/>
      <c r="AQ338" s="98"/>
      <c r="AR338" s="98"/>
      <c r="AS338" s="98"/>
      <c r="AT338" s="98"/>
      <c r="AU338" s="98"/>
      <c r="AV338" s="98"/>
      <c r="AW338" s="98"/>
      <c r="AX338" s="98"/>
      <c r="AY338" s="98"/>
      <c r="AZ338" s="98"/>
      <c r="BA338" s="98"/>
      <c r="BB338" s="98"/>
      <c r="BC338" s="98"/>
      <c r="BD338" s="98"/>
      <c r="BE338" s="98"/>
      <c r="BF338" s="98"/>
      <c r="BG338" s="98"/>
      <c r="BH338" s="98"/>
      <c r="BI338" s="98"/>
      <c r="BJ338" s="98"/>
      <c r="BK338" s="98"/>
      <c r="BL338" s="98"/>
      <c r="BM338" s="98"/>
      <c r="BN338" s="98"/>
      <c r="BO338" s="98"/>
      <c r="BP338" s="98"/>
      <c r="BQ338" s="98"/>
      <c r="BR338" s="98"/>
      <c r="BS338" s="98"/>
      <c r="BT338" s="98"/>
      <c r="BU338" s="98"/>
      <c r="BV338" s="98"/>
      <c r="BW338" s="98"/>
      <c r="BX338" s="98"/>
      <c r="BY338" s="98"/>
      <c r="BZ338" s="98"/>
      <c r="CA338" s="98"/>
      <c r="CB338" s="98"/>
      <c r="CC338" s="98"/>
      <c r="CD338" s="98"/>
      <c r="CE338" s="98"/>
      <c r="CF338" s="98"/>
      <c r="CG338" s="98"/>
      <c r="CH338" s="98"/>
      <c r="CI338" s="98"/>
      <c r="CJ338" s="98"/>
      <c r="CK338" s="98"/>
      <c r="CL338" s="98"/>
      <c r="CM338" s="98"/>
      <c r="CN338" s="98"/>
      <c r="CO338" s="98"/>
      <c r="CP338" s="98"/>
      <c r="CQ338" s="98"/>
      <c r="CR338" s="98"/>
      <c r="CS338" s="98"/>
      <c r="CT338" s="98"/>
      <c r="CU338" s="98"/>
      <c r="CV338" s="98"/>
      <c r="CW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c r="AN339" s="98"/>
      <c r="AO339" s="98"/>
      <c r="AP339" s="98"/>
      <c r="AQ339" s="98"/>
      <c r="AR339" s="98"/>
      <c r="AS339" s="98"/>
      <c r="AT339" s="98"/>
      <c r="AU339" s="98"/>
      <c r="AV339" s="98"/>
      <c r="AW339" s="98"/>
      <c r="AX339" s="98"/>
      <c r="AY339" s="98"/>
      <c r="AZ339" s="98"/>
      <c r="BA339" s="98"/>
      <c r="BB339" s="98"/>
      <c r="BC339" s="98"/>
      <c r="BD339" s="98"/>
      <c r="BE339" s="98"/>
      <c r="BF339" s="98"/>
      <c r="BG339" s="98"/>
      <c r="BH339" s="98"/>
      <c r="BI339" s="98"/>
      <c r="BJ339" s="98"/>
      <c r="BK339" s="98"/>
      <c r="BL339" s="98"/>
      <c r="BM339" s="98"/>
      <c r="BN339" s="98"/>
      <c r="BO339" s="98"/>
      <c r="BP339" s="98"/>
      <c r="BQ339" s="98"/>
      <c r="BR339" s="98"/>
      <c r="BS339" s="98"/>
      <c r="BT339" s="98"/>
      <c r="BU339" s="98"/>
      <c r="BV339" s="98"/>
      <c r="BW339" s="98"/>
      <c r="BX339" s="98"/>
      <c r="BY339" s="98"/>
      <c r="BZ339" s="98"/>
      <c r="CA339" s="98"/>
      <c r="CB339" s="98"/>
      <c r="CC339" s="98"/>
      <c r="CD339" s="98"/>
      <c r="CE339" s="98"/>
      <c r="CF339" s="98"/>
      <c r="CG339" s="98"/>
      <c r="CH339" s="98"/>
      <c r="CI339" s="98"/>
      <c r="CJ339" s="98"/>
      <c r="CK339" s="98"/>
      <c r="CL339" s="98"/>
      <c r="CM339" s="98"/>
      <c r="CN339" s="98"/>
      <c r="CO339" s="98"/>
      <c r="CP339" s="98"/>
      <c r="CQ339" s="98"/>
      <c r="CR339" s="98"/>
      <c r="CS339" s="98"/>
      <c r="CT339" s="98"/>
      <c r="CU339" s="98"/>
      <c r="CV339" s="98"/>
      <c r="CW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8"/>
      <c r="AU340" s="98"/>
      <c r="AV340" s="98"/>
      <c r="AW340" s="98"/>
      <c r="AX340" s="98"/>
      <c r="AY340" s="98"/>
      <c r="AZ340" s="98"/>
      <c r="BA340" s="98"/>
      <c r="BB340" s="98"/>
      <c r="BC340" s="98"/>
      <c r="BD340" s="98"/>
      <c r="BE340" s="98"/>
      <c r="BF340" s="98"/>
      <c r="BG340" s="98"/>
      <c r="BH340" s="98"/>
      <c r="BI340" s="98"/>
      <c r="BJ340" s="98"/>
      <c r="BK340" s="98"/>
      <c r="BL340" s="98"/>
      <c r="BM340" s="98"/>
      <c r="BN340" s="98"/>
      <c r="BO340" s="98"/>
      <c r="BP340" s="98"/>
      <c r="BQ340" s="98"/>
      <c r="BR340" s="98"/>
      <c r="BS340" s="98"/>
      <c r="BT340" s="98"/>
      <c r="BU340" s="98"/>
      <c r="BV340" s="98"/>
      <c r="BW340" s="98"/>
      <c r="BX340" s="98"/>
      <c r="BY340" s="98"/>
      <c r="BZ340" s="98"/>
      <c r="CA340" s="98"/>
      <c r="CB340" s="98"/>
      <c r="CC340" s="98"/>
      <c r="CD340" s="98"/>
      <c r="CE340" s="98"/>
      <c r="CF340" s="98"/>
      <c r="CG340" s="98"/>
      <c r="CH340" s="98"/>
      <c r="CI340" s="98"/>
      <c r="CJ340" s="98"/>
      <c r="CK340" s="98"/>
      <c r="CL340" s="98"/>
      <c r="CM340" s="98"/>
      <c r="CN340" s="98"/>
      <c r="CO340" s="98"/>
      <c r="CP340" s="98"/>
      <c r="CQ340" s="98"/>
      <c r="CR340" s="98"/>
      <c r="CS340" s="98"/>
      <c r="CT340" s="98"/>
      <c r="CU340" s="98"/>
      <c r="CV340" s="98"/>
      <c r="CW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c r="AT341" s="98"/>
      <c r="AU341" s="98"/>
      <c r="AV341" s="98"/>
      <c r="AW341" s="98"/>
      <c r="AX341" s="98"/>
      <c r="AY341" s="98"/>
      <c r="AZ341" s="98"/>
      <c r="BA341" s="98"/>
      <c r="BB341" s="98"/>
      <c r="BC341" s="98"/>
      <c r="BD341" s="98"/>
      <c r="BE341" s="98"/>
      <c r="BF341" s="98"/>
      <c r="BG341" s="98"/>
      <c r="BH341" s="98"/>
      <c r="BI341" s="98"/>
      <c r="BJ341" s="98"/>
      <c r="BK341" s="98"/>
      <c r="BL341" s="98"/>
      <c r="BM341" s="98"/>
      <c r="BN341" s="98"/>
      <c r="BO341" s="98"/>
      <c r="BP341" s="98"/>
      <c r="BQ341" s="98"/>
      <c r="BR341" s="98"/>
      <c r="BS341" s="98"/>
      <c r="BT341" s="98"/>
      <c r="BU341" s="98"/>
      <c r="BV341" s="98"/>
      <c r="BW341" s="98"/>
      <c r="BX341" s="98"/>
      <c r="BY341" s="98"/>
      <c r="BZ341" s="98"/>
      <c r="CA341" s="98"/>
      <c r="CB341" s="98"/>
      <c r="CC341" s="98"/>
      <c r="CD341" s="98"/>
      <c r="CE341" s="98"/>
      <c r="CF341" s="98"/>
      <c r="CG341" s="98"/>
      <c r="CH341" s="98"/>
      <c r="CI341" s="98"/>
      <c r="CJ341" s="98"/>
      <c r="CK341" s="98"/>
      <c r="CL341" s="98"/>
      <c r="CM341" s="98"/>
      <c r="CN341" s="98"/>
      <c r="CO341" s="98"/>
      <c r="CP341" s="98"/>
      <c r="CQ341" s="98"/>
      <c r="CR341" s="98"/>
      <c r="CS341" s="98"/>
      <c r="CT341" s="98"/>
      <c r="CU341" s="98"/>
      <c r="CV341" s="98"/>
      <c r="CW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8"/>
      <c r="AU342" s="98"/>
      <c r="AV342" s="98"/>
      <c r="AW342" s="98"/>
      <c r="AX342" s="98"/>
      <c r="AY342" s="98"/>
      <c r="AZ342" s="98"/>
      <c r="BA342" s="98"/>
      <c r="BB342" s="98"/>
      <c r="BC342" s="98"/>
      <c r="BD342" s="98"/>
      <c r="BE342" s="98"/>
      <c r="BF342" s="98"/>
      <c r="BG342" s="98"/>
      <c r="BH342" s="98"/>
      <c r="BI342" s="98"/>
      <c r="BJ342" s="98"/>
      <c r="BK342" s="98"/>
      <c r="BL342" s="98"/>
      <c r="BM342" s="98"/>
      <c r="BN342" s="98"/>
      <c r="BO342" s="98"/>
      <c r="BP342" s="98"/>
      <c r="BQ342" s="98"/>
      <c r="BR342" s="98"/>
      <c r="BS342" s="98"/>
      <c r="BT342" s="98"/>
      <c r="BU342" s="98"/>
      <c r="BV342" s="98"/>
      <c r="BW342" s="98"/>
      <c r="BX342" s="98"/>
      <c r="BY342" s="98"/>
      <c r="BZ342" s="98"/>
      <c r="CA342" s="98"/>
      <c r="CB342" s="98"/>
      <c r="CC342" s="98"/>
      <c r="CD342" s="98"/>
      <c r="CE342" s="98"/>
      <c r="CF342" s="98"/>
      <c r="CG342" s="98"/>
      <c r="CH342" s="98"/>
      <c r="CI342" s="98"/>
      <c r="CJ342" s="98"/>
      <c r="CK342" s="98"/>
      <c r="CL342" s="98"/>
      <c r="CM342" s="98"/>
      <c r="CN342" s="98"/>
      <c r="CO342" s="98"/>
      <c r="CP342" s="98"/>
      <c r="CQ342" s="98"/>
      <c r="CR342" s="98"/>
      <c r="CS342" s="98"/>
      <c r="CT342" s="98"/>
      <c r="CU342" s="98"/>
      <c r="CV342" s="98"/>
      <c r="CW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c r="AN343" s="98"/>
      <c r="AO343" s="98"/>
      <c r="AP343" s="98"/>
      <c r="AQ343" s="98"/>
      <c r="AR343" s="98"/>
      <c r="AS343" s="98"/>
      <c r="AT343" s="98"/>
      <c r="AU343" s="98"/>
      <c r="AV343" s="98"/>
      <c r="AW343" s="98"/>
      <c r="AX343" s="98"/>
      <c r="AY343" s="98"/>
      <c r="AZ343" s="98"/>
      <c r="BA343" s="98"/>
      <c r="BB343" s="98"/>
      <c r="BC343" s="98"/>
      <c r="BD343" s="98"/>
      <c r="BE343" s="98"/>
      <c r="BF343" s="98"/>
      <c r="BG343" s="98"/>
      <c r="BH343" s="98"/>
      <c r="BI343" s="98"/>
      <c r="BJ343" s="98"/>
      <c r="BK343" s="98"/>
      <c r="BL343" s="98"/>
      <c r="BM343" s="98"/>
      <c r="BN343" s="98"/>
      <c r="BO343" s="98"/>
      <c r="BP343" s="98"/>
      <c r="BQ343" s="98"/>
      <c r="BR343" s="98"/>
      <c r="BS343" s="98"/>
      <c r="BT343" s="98"/>
      <c r="BU343" s="98"/>
      <c r="BV343" s="98"/>
      <c r="BW343" s="98"/>
      <c r="BX343" s="98"/>
      <c r="BY343" s="98"/>
      <c r="BZ343" s="98"/>
      <c r="CA343" s="98"/>
      <c r="CB343" s="98"/>
      <c r="CC343" s="98"/>
      <c r="CD343" s="98"/>
      <c r="CE343" s="98"/>
      <c r="CF343" s="98"/>
      <c r="CG343" s="98"/>
      <c r="CH343" s="98"/>
      <c r="CI343" s="98"/>
      <c r="CJ343" s="98"/>
      <c r="CK343" s="98"/>
      <c r="CL343" s="98"/>
      <c r="CM343" s="98"/>
      <c r="CN343" s="98"/>
      <c r="CO343" s="98"/>
      <c r="CP343" s="98"/>
      <c r="CQ343" s="98"/>
      <c r="CR343" s="98"/>
      <c r="CS343" s="98"/>
      <c r="CT343" s="98"/>
      <c r="CU343" s="98"/>
      <c r="CV343" s="98"/>
      <c r="CW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8"/>
      <c r="AU344" s="98"/>
      <c r="AV344" s="98"/>
      <c r="AW344" s="98"/>
      <c r="AX344" s="98"/>
      <c r="AY344" s="98"/>
      <c r="AZ344" s="98"/>
      <c r="BA344" s="98"/>
      <c r="BB344" s="98"/>
      <c r="BC344" s="98"/>
      <c r="BD344" s="98"/>
      <c r="BE344" s="98"/>
      <c r="BF344" s="98"/>
      <c r="BG344" s="98"/>
      <c r="BH344" s="98"/>
      <c r="BI344" s="98"/>
      <c r="BJ344" s="98"/>
      <c r="BK344" s="98"/>
      <c r="BL344" s="98"/>
      <c r="BM344" s="98"/>
      <c r="BN344" s="98"/>
      <c r="BO344" s="98"/>
      <c r="BP344" s="98"/>
      <c r="BQ344" s="98"/>
      <c r="BR344" s="98"/>
      <c r="BS344" s="98"/>
      <c r="BT344" s="98"/>
      <c r="BU344" s="98"/>
      <c r="BV344" s="98"/>
      <c r="BW344" s="98"/>
      <c r="BX344" s="98"/>
      <c r="BY344" s="98"/>
      <c r="BZ344" s="98"/>
      <c r="CA344" s="98"/>
      <c r="CB344" s="98"/>
      <c r="CC344" s="98"/>
      <c r="CD344" s="98"/>
      <c r="CE344" s="98"/>
      <c r="CF344" s="98"/>
      <c r="CG344" s="98"/>
      <c r="CH344" s="98"/>
      <c r="CI344" s="98"/>
      <c r="CJ344" s="98"/>
      <c r="CK344" s="98"/>
      <c r="CL344" s="98"/>
      <c r="CM344" s="98"/>
      <c r="CN344" s="98"/>
      <c r="CO344" s="98"/>
      <c r="CP344" s="98"/>
      <c r="CQ344" s="98"/>
      <c r="CR344" s="98"/>
      <c r="CS344" s="98"/>
      <c r="CT344" s="98"/>
      <c r="CU344" s="98"/>
      <c r="CV344" s="98"/>
      <c r="CW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c r="AN345" s="98"/>
      <c r="AO345" s="98"/>
      <c r="AP345" s="98"/>
      <c r="AQ345" s="98"/>
      <c r="AR345" s="98"/>
      <c r="AS345" s="98"/>
      <c r="AT345" s="98"/>
      <c r="AU345" s="98"/>
      <c r="AV345" s="98"/>
      <c r="AW345" s="98"/>
      <c r="AX345" s="98"/>
      <c r="AY345" s="98"/>
      <c r="AZ345" s="98"/>
      <c r="BA345" s="98"/>
      <c r="BB345" s="98"/>
      <c r="BC345" s="98"/>
      <c r="BD345" s="98"/>
      <c r="BE345" s="98"/>
      <c r="BF345" s="98"/>
      <c r="BG345" s="98"/>
      <c r="BH345" s="98"/>
      <c r="BI345" s="98"/>
      <c r="BJ345" s="98"/>
      <c r="BK345" s="98"/>
      <c r="BL345" s="98"/>
      <c r="BM345" s="98"/>
      <c r="BN345" s="98"/>
      <c r="BO345" s="98"/>
      <c r="BP345" s="98"/>
      <c r="BQ345" s="98"/>
      <c r="BR345" s="98"/>
      <c r="BS345" s="98"/>
      <c r="BT345" s="98"/>
      <c r="BU345" s="98"/>
      <c r="BV345" s="98"/>
      <c r="BW345" s="98"/>
      <c r="BX345" s="98"/>
      <c r="BY345" s="98"/>
      <c r="BZ345" s="98"/>
      <c r="CA345" s="98"/>
      <c r="CB345" s="98"/>
      <c r="CC345" s="98"/>
      <c r="CD345" s="98"/>
      <c r="CE345" s="98"/>
      <c r="CF345" s="98"/>
      <c r="CG345" s="98"/>
      <c r="CH345" s="98"/>
      <c r="CI345" s="98"/>
      <c r="CJ345" s="98"/>
      <c r="CK345" s="98"/>
      <c r="CL345" s="98"/>
      <c r="CM345" s="98"/>
      <c r="CN345" s="98"/>
      <c r="CO345" s="98"/>
      <c r="CP345" s="98"/>
      <c r="CQ345" s="98"/>
      <c r="CR345" s="98"/>
      <c r="CS345" s="98"/>
      <c r="CT345" s="98"/>
      <c r="CU345" s="98"/>
      <c r="CV345" s="98"/>
      <c r="CW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c r="AF346" s="98"/>
      <c r="AG346" s="98"/>
      <c r="AH346" s="98"/>
      <c r="AI346" s="98"/>
      <c r="AJ346" s="98"/>
      <c r="AK346" s="98"/>
      <c r="AL346" s="98"/>
      <c r="AM346" s="98"/>
      <c r="AN346" s="98"/>
      <c r="AO346" s="98"/>
      <c r="AP346" s="98"/>
      <c r="AQ346" s="98"/>
      <c r="AR346" s="98"/>
      <c r="AS346" s="98"/>
      <c r="AT346" s="98"/>
      <c r="AU346" s="98"/>
      <c r="AV346" s="98"/>
      <c r="AW346" s="98"/>
      <c r="AX346" s="98"/>
      <c r="AY346" s="98"/>
      <c r="AZ346" s="98"/>
      <c r="BA346" s="98"/>
      <c r="BB346" s="98"/>
      <c r="BC346" s="98"/>
      <c r="BD346" s="98"/>
      <c r="BE346" s="98"/>
      <c r="BF346" s="98"/>
      <c r="BG346" s="98"/>
      <c r="BH346" s="98"/>
      <c r="BI346" s="98"/>
      <c r="BJ346" s="98"/>
      <c r="BK346" s="98"/>
      <c r="BL346" s="98"/>
      <c r="BM346" s="98"/>
      <c r="BN346" s="98"/>
      <c r="BO346" s="98"/>
      <c r="BP346" s="98"/>
      <c r="BQ346" s="98"/>
      <c r="BR346" s="98"/>
      <c r="BS346" s="98"/>
      <c r="BT346" s="98"/>
      <c r="BU346" s="98"/>
      <c r="BV346" s="98"/>
      <c r="BW346" s="98"/>
      <c r="BX346" s="98"/>
      <c r="BY346" s="98"/>
      <c r="BZ346" s="98"/>
      <c r="CA346" s="98"/>
      <c r="CB346" s="98"/>
      <c r="CC346" s="98"/>
      <c r="CD346" s="98"/>
      <c r="CE346" s="98"/>
      <c r="CF346" s="98"/>
      <c r="CG346" s="98"/>
      <c r="CH346" s="98"/>
      <c r="CI346" s="98"/>
      <c r="CJ346" s="98"/>
      <c r="CK346" s="98"/>
      <c r="CL346" s="98"/>
      <c r="CM346" s="98"/>
      <c r="CN346" s="98"/>
      <c r="CO346" s="98"/>
      <c r="CP346" s="98"/>
      <c r="CQ346" s="98"/>
      <c r="CR346" s="98"/>
      <c r="CS346" s="98"/>
      <c r="CT346" s="98"/>
      <c r="CU346" s="98"/>
      <c r="CV346" s="98"/>
      <c r="CW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c r="CD347" s="98"/>
      <c r="CE347" s="98"/>
      <c r="CF347" s="98"/>
      <c r="CG347" s="98"/>
      <c r="CH347" s="98"/>
      <c r="CI347" s="98"/>
      <c r="CJ347" s="98"/>
      <c r="CK347" s="98"/>
      <c r="CL347" s="98"/>
      <c r="CM347" s="98"/>
      <c r="CN347" s="98"/>
      <c r="CO347" s="98"/>
      <c r="CP347" s="98"/>
      <c r="CQ347" s="98"/>
      <c r="CR347" s="98"/>
      <c r="CS347" s="98"/>
      <c r="CT347" s="98"/>
      <c r="CU347" s="98"/>
      <c r="CV347" s="98"/>
      <c r="CW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8"/>
      <c r="AU348" s="98"/>
      <c r="AV348" s="98"/>
      <c r="AW348" s="98"/>
      <c r="AX348" s="98"/>
      <c r="AY348" s="98"/>
      <c r="AZ348" s="98"/>
      <c r="BA348" s="98"/>
      <c r="BB348" s="98"/>
      <c r="BC348" s="98"/>
      <c r="BD348" s="98"/>
      <c r="BE348" s="98"/>
      <c r="BF348" s="98"/>
      <c r="BG348" s="98"/>
      <c r="BH348" s="98"/>
      <c r="BI348" s="98"/>
      <c r="BJ348" s="98"/>
      <c r="BK348" s="98"/>
      <c r="BL348" s="98"/>
      <c r="BM348" s="98"/>
      <c r="BN348" s="98"/>
      <c r="BO348" s="98"/>
      <c r="BP348" s="98"/>
      <c r="BQ348" s="98"/>
      <c r="BR348" s="98"/>
      <c r="BS348" s="98"/>
      <c r="BT348" s="98"/>
      <c r="BU348" s="98"/>
      <c r="BV348" s="98"/>
      <c r="BW348" s="98"/>
      <c r="BX348" s="98"/>
      <c r="BY348" s="98"/>
      <c r="BZ348" s="98"/>
      <c r="CA348" s="98"/>
      <c r="CB348" s="98"/>
      <c r="CC348" s="98"/>
      <c r="CD348" s="98"/>
      <c r="CE348" s="98"/>
      <c r="CF348" s="98"/>
      <c r="CG348" s="98"/>
      <c r="CH348" s="98"/>
      <c r="CI348" s="98"/>
      <c r="CJ348" s="98"/>
      <c r="CK348" s="98"/>
      <c r="CL348" s="98"/>
      <c r="CM348" s="98"/>
      <c r="CN348" s="98"/>
      <c r="CO348" s="98"/>
      <c r="CP348" s="98"/>
      <c r="CQ348" s="98"/>
      <c r="CR348" s="98"/>
      <c r="CS348" s="98"/>
      <c r="CT348" s="98"/>
      <c r="CU348" s="98"/>
      <c r="CV348" s="98"/>
      <c r="CW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c r="AN349" s="98"/>
      <c r="AO349" s="98"/>
      <c r="AP349" s="98"/>
      <c r="AQ349" s="98"/>
      <c r="AR349" s="98"/>
      <c r="AS349" s="98"/>
      <c r="AT349" s="98"/>
      <c r="AU349" s="98"/>
      <c r="AV349" s="98"/>
      <c r="AW349" s="98"/>
      <c r="AX349" s="98"/>
      <c r="AY349" s="98"/>
      <c r="AZ349" s="98"/>
      <c r="BA349" s="98"/>
      <c r="BB349" s="98"/>
      <c r="BC349" s="98"/>
      <c r="BD349" s="98"/>
      <c r="BE349" s="98"/>
      <c r="BF349" s="98"/>
      <c r="BG349" s="98"/>
      <c r="BH349" s="98"/>
      <c r="BI349" s="98"/>
      <c r="BJ349" s="98"/>
      <c r="BK349" s="98"/>
      <c r="BL349" s="98"/>
      <c r="BM349" s="98"/>
      <c r="BN349" s="98"/>
      <c r="BO349" s="98"/>
      <c r="BP349" s="98"/>
      <c r="BQ349" s="98"/>
      <c r="BR349" s="98"/>
      <c r="BS349" s="98"/>
      <c r="BT349" s="98"/>
      <c r="BU349" s="98"/>
      <c r="BV349" s="98"/>
      <c r="BW349" s="98"/>
      <c r="BX349" s="98"/>
      <c r="BY349" s="98"/>
      <c r="BZ349" s="98"/>
      <c r="CA349" s="98"/>
      <c r="CB349" s="98"/>
      <c r="CC349" s="98"/>
      <c r="CD349" s="98"/>
      <c r="CE349" s="98"/>
      <c r="CF349" s="98"/>
      <c r="CG349" s="98"/>
      <c r="CH349" s="98"/>
      <c r="CI349" s="98"/>
      <c r="CJ349" s="98"/>
      <c r="CK349" s="98"/>
      <c r="CL349" s="98"/>
      <c r="CM349" s="98"/>
      <c r="CN349" s="98"/>
      <c r="CO349" s="98"/>
      <c r="CP349" s="98"/>
      <c r="CQ349" s="98"/>
      <c r="CR349" s="98"/>
      <c r="CS349" s="98"/>
      <c r="CT349" s="98"/>
      <c r="CU349" s="98"/>
      <c r="CV349" s="98"/>
      <c r="CW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c r="AF350" s="98"/>
      <c r="AG350" s="98"/>
      <c r="AH350" s="98"/>
      <c r="AI350" s="98"/>
      <c r="AJ350" s="98"/>
      <c r="AK350" s="98"/>
      <c r="AL350" s="98"/>
      <c r="AM350" s="98"/>
      <c r="AN350" s="98"/>
      <c r="AO350" s="98"/>
      <c r="AP350" s="98"/>
      <c r="AQ350" s="98"/>
      <c r="AR350" s="98"/>
      <c r="AS350" s="98"/>
      <c r="AT350" s="98"/>
      <c r="AU350" s="98"/>
      <c r="AV350" s="98"/>
      <c r="AW350" s="98"/>
      <c r="AX350" s="98"/>
      <c r="AY350" s="98"/>
      <c r="AZ350" s="98"/>
      <c r="BA350" s="98"/>
      <c r="BB350" s="98"/>
      <c r="BC350" s="98"/>
      <c r="BD350" s="98"/>
      <c r="BE350" s="98"/>
      <c r="BF350" s="98"/>
      <c r="BG350" s="98"/>
      <c r="BH350" s="98"/>
      <c r="BI350" s="98"/>
      <c r="BJ350" s="98"/>
      <c r="BK350" s="98"/>
      <c r="BL350" s="98"/>
      <c r="BM350" s="98"/>
      <c r="BN350" s="98"/>
      <c r="BO350" s="98"/>
      <c r="BP350" s="98"/>
      <c r="BQ350" s="98"/>
      <c r="BR350" s="98"/>
      <c r="BS350" s="98"/>
      <c r="BT350" s="98"/>
      <c r="BU350" s="98"/>
      <c r="BV350" s="98"/>
      <c r="BW350" s="98"/>
      <c r="BX350" s="98"/>
      <c r="BY350" s="98"/>
      <c r="BZ350" s="98"/>
      <c r="CA350" s="98"/>
      <c r="CB350" s="98"/>
      <c r="CC350" s="98"/>
      <c r="CD350" s="98"/>
      <c r="CE350" s="98"/>
      <c r="CF350" s="98"/>
      <c r="CG350" s="98"/>
      <c r="CH350" s="98"/>
      <c r="CI350" s="98"/>
      <c r="CJ350" s="98"/>
      <c r="CK350" s="98"/>
      <c r="CL350" s="98"/>
      <c r="CM350" s="98"/>
      <c r="CN350" s="98"/>
      <c r="CO350" s="98"/>
      <c r="CP350" s="98"/>
      <c r="CQ350" s="98"/>
      <c r="CR350" s="98"/>
      <c r="CS350" s="98"/>
      <c r="CT350" s="98"/>
      <c r="CU350" s="98"/>
      <c r="CV350" s="98"/>
      <c r="CW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c r="AP351" s="98"/>
      <c r="AQ351" s="98"/>
      <c r="AR351" s="98"/>
      <c r="AS351" s="98"/>
      <c r="AT351" s="98"/>
      <c r="AU351" s="98"/>
      <c r="AV351" s="98"/>
      <c r="AW351" s="98"/>
      <c r="AX351" s="98"/>
      <c r="AY351" s="98"/>
      <c r="AZ351" s="98"/>
      <c r="BA351" s="98"/>
      <c r="BB351" s="98"/>
      <c r="BC351" s="98"/>
      <c r="BD351" s="98"/>
      <c r="BE351" s="98"/>
      <c r="BF351" s="98"/>
      <c r="BG351" s="98"/>
      <c r="BH351" s="98"/>
      <c r="BI351" s="98"/>
      <c r="BJ351" s="98"/>
      <c r="BK351" s="98"/>
      <c r="BL351" s="98"/>
      <c r="BM351" s="98"/>
      <c r="BN351" s="98"/>
      <c r="BO351" s="98"/>
      <c r="BP351" s="98"/>
      <c r="BQ351" s="98"/>
      <c r="BR351" s="98"/>
      <c r="BS351" s="98"/>
      <c r="BT351" s="98"/>
      <c r="BU351" s="98"/>
      <c r="BV351" s="98"/>
      <c r="BW351" s="98"/>
      <c r="BX351" s="98"/>
      <c r="BY351" s="98"/>
      <c r="BZ351" s="98"/>
      <c r="CA351" s="98"/>
      <c r="CB351" s="98"/>
      <c r="CC351" s="98"/>
      <c r="CD351" s="98"/>
      <c r="CE351" s="98"/>
      <c r="CF351" s="98"/>
      <c r="CG351" s="98"/>
      <c r="CH351" s="98"/>
      <c r="CI351" s="98"/>
      <c r="CJ351" s="98"/>
      <c r="CK351" s="98"/>
      <c r="CL351" s="98"/>
      <c r="CM351" s="98"/>
      <c r="CN351" s="98"/>
      <c r="CO351" s="98"/>
      <c r="CP351" s="98"/>
      <c r="CQ351" s="98"/>
      <c r="CR351" s="98"/>
      <c r="CS351" s="98"/>
      <c r="CT351" s="98"/>
      <c r="CU351" s="98"/>
      <c r="CV351" s="98"/>
      <c r="CW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c r="AF352" s="98"/>
      <c r="AG352" s="98"/>
      <c r="AH352" s="98"/>
      <c r="AI352" s="98"/>
      <c r="AJ352" s="98"/>
      <c r="AK352" s="98"/>
      <c r="AL352" s="98"/>
      <c r="AM352" s="98"/>
      <c r="AN352" s="98"/>
      <c r="AO352" s="98"/>
      <c r="AP352" s="98"/>
      <c r="AQ352" s="98"/>
      <c r="AR352" s="98"/>
      <c r="AS352" s="98"/>
      <c r="AT352" s="98"/>
      <c r="AU352" s="98"/>
      <c r="AV352" s="98"/>
      <c r="AW352" s="98"/>
      <c r="AX352" s="98"/>
      <c r="AY352" s="98"/>
      <c r="AZ352" s="98"/>
      <c r="BA352" s="98"/>
      <c r="BB352" s="98"/>
      <c r="BC352" s="98"/>
      <c r="BD352" s="98"/>
      <c r="BE352" s="98"/>
      <c r="BF352" s="98"/>
      <c r="BG352" s="98"/>
      <c r="BH352" s="98"/>
      <c r="BI352" s="98"/>
      <c r="BJ352" s="98"/>
      <c r="BK352" s="98"/>
      <c r="BL352" s="98"/>
      <c r="BM352" s="98"/>
      <c r="BN352" s="98"/>
      <c r="BO352" s="98"/>
      <c r="BP352" s="98"/>
      <c r="BQ352" s="98"/>
      <c r="BR352" s="98"/>
      <c r="BS352" s="98"/>
      <c r="BT352" s="98"/>
      <c r="BU352" s="98"/>
      <c r="BV352" s="98"/>
      <c r="BW352" s="98"/>
      <c r="BX352" s="98"/>
      <c r="BY352" s="98"/>
      <c r="BZ352" s="98"/>
      <c r="CA352" s="98"/>
      <c r="CB352" s="98"/>
      <c r="CC352" s="98"/>
      <c r="CD352" s="98"/>
      <c r="CE352" s="98"/>
      <c r="CF352" s="98"/>
      <c r="CG352" s="98"/>
      <c r="CH352" s="98"/>
      <c r="CI352" s="98"/>
      <c r="CJ352" s="98"/>
      <c r="CK352" s="98"/>
      <c r="CL352" s="98"/>
      <c r="CM352" s="98"/>
      <c r="CN352" s="98"/>
      <c r="CO352" s="98"/>
      <c r="CP352" s="98"/>
      <c r="CQ352" s="98"/>
      <c r="CR352" s="98"/>
      <c r="CS352" s="98"/>
      <c r="CT352" s="98"/>
      <c r="CU352" s="98"/>
      <c r="CV352" s="98"/>
      <c r="CW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c r="AK353" s="98"/>
      <c r="AL353" s="98"/>
      <c r="AM353" s="98"/>
      <c r="AN353" s="98"/>
      <c r="AO353" s="98"/>
      <c r="AP353" s="98"/>
      <c r="AQ353" s="98"/>
      <c r="AR353" s="98"/>
      <c r="AS353" s="98"/>
      <c r="AT353" s="98"/>
      <c r="AU353" s="98"/>
      <c r="AV353" s="98"/>
      <c r="AW353" s="98"/>
      <c r="AX353" s="98"/>
      <c r="AY353" s="98"/>
      <c r="AZ353" s="98"/>
      <c r="BA353" s="98"/>
      <c r="BB353" s="98"/>
      <c r="BC353" s="98"/>
      <c r="BD353" s="98"/>
      <c r="BE353" s="98"/>
      <c r="BF353" s="98"/>
      <c r="BG353" s="98"/>
      <c r="BH353" s="98"/>
      <c r="BI353" s="98"/>
      <c r="BJ353" s="98"/>
      <c r="BK353" s="98"/>
      <c r="BL353" s="98"/>
      <c r="BM353" s="98"/>
      <c r="BN353" s="98"/>
      <c r="BO353" s="98"/>
      <c r="BP353" s="98"/>
      <c r="BQ353" s="98"/>
      <c r="BR353" s="98"/>
      <c r="BS353" s="98"/>
      <c r="BT353" s="98"/>
      <c r="BU353" s="98"/>
      <c r="BV353" s="98"/>
      <c r="BW353" s="98"/>
      <c r="BX353" s="98"/>
      <c r="BY353" s="98"/>
      <c r="BZ353" s="98"/>
      <c r="CA353" s="98"/>
      <c r="CB353" s="98"/>
      <c r="CC353" s="98"/>
      <c r="CD353" s="98"/>
      <c r="CE353" s="98"/>
      <c r="CF353" s="98"/>
      <c r="CG353" s="98"/>
      <c r="CH353" s="98"/>
      <c r="CI353" s="98"/>
      <c r="CJ353" s="98"/>
      <c r="CK353" s="98"/>
      <c r="CL353" s="98"/>
      <c r="CM353" s="98"/>
      <c r="CN353" s="98"/>
      <c r="CO353" s="98"/>
      <c r="CP353" s="98"/>
      <c r="CQ353" s="98"/>
      <c r="CR353" s="98"/>
      <c r="CS353" s="98"/>
      <c r="CT353" s="98"/>
      <c r="CU353" s="98"/>
      <c r="CV353" s="98"/>
      <c r="CW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c r="AF354" s="98"/>
      <c r="AG354" s="98"/>
      <c r="AH354" s="98"/>
      <c r="AI354" s="98"/>
      <c r="AJ354" s="98"/>
      <c r="AK354" s="98"/>
      <c r="AL354" s="98"/>
      <c r="AM354" s="98"/>
      <c r="AN354" s="98"/>
      <c r="AO354" s="98"/>
      <c r="AP354" s="98"/>
      <c r="AQ354" s="98"/>
      <c r="AR354" s="98"/>
      <c r="AS354" s="98"/>
      <c r="AT354" s="98"/>
      <c r="AU354" s="98"/>
      <c r="AV354" s="98"/>
      <c r="AW354" s="98"/>
      <c r="AX354" s="98"/>
      <c r="AY354" s="98"/>
      <c r="AZ354" s="98"/>
      <c r="BA354" s="98"/>
      <c r="BB354" s="98"/>
      <c r="BC354" s="98"/>
      <c r="BD354" s="98"/>
      <c r="BE354" s="98"/>
      <c r="BF354" s="98"/>
      <c r="BG354" s="98"/>
      <c r="BH354" s="98"/>
      <c r="BI354" s="98"/>
      <c r="BJ354" s="98"/>
      <c r="BK354" s="98"/>
      <c r="BL354" s="98"/>
      <c r="BM354" s="98"/>
      <c r="BN354" s="98"/>
      <c r="BO354" s="98"/>
      <c r="BP354" s="98"/>
      <c r="BQ354" s="98"/>
      <c r="BR354" s="98"/>
      <c r="BS354" s="98"/>
      <c r="BT354" s="98"/>
      <c r="BU354" s="98"/>
      <c r="BV354" s="98"/>
      <c r="BW354" s="98"/>
      <c r="BX354" s="98"/>
      <c r="BY354" s="98"/>
      <c r="BZ354" s="98"/>
      <c r="CA354" s="98"/>
      <c r="CB354" s="98"/>
      <c r="CC354" s="98"/>
      <c r="CD354" s="98"/>
      <c r="CE354" s="98"/>
      <c r="CF354" s="98"/>
      <c r="CG354" s="98"/>
      <c r="CH354" s="98"/>
      <c r="CI354" s="98"/>
      <c r="CJ354" s="98"/>
      <c r="CK354" s="98"/>
      <c r="CL354" s="98"/>
      <c r="CM354" s="98"/>
      <c r="CN354" s="98"/>
      <c r="CO354" s="98"/>
      <c r="CP354" s="98"/>
      <c r="CQ354" s="98"/>
      <c r="CR354" s="98"/>
      <c r="CS354" s="98"/>
      <c r="CT354" s="98"/>
      <c r="CU354" s="98"/>
      <c r="CV354" s="98"/>
      <c r="CW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c r="AK355" s="98"/>
      <c r="AL355" s="98"/>
      <c r="AM355" s="98"/>
      <c r="AN355" s="98"/>
      <c r="AO355" s="98"/>
      <c r="AP355" s="98"/>
      <c r="AQ355" s="98"/>
      <c r="AR355" s="98"/>
      <c r="AS355" s="98"/>
      <c r="AT355" s="98"/>
      <c r="AU355" s="98"/>
      <c r="AV355" s="98"/>
      <c r="AW355" s="98"/>
      <c r="AX355" s="98"/>
      <c r="AY355" s="98"/>
      <c r="AZ355" s="98"/>
      <c r="BA355" s="98"/>
      <c r="BB355" s="98"/>
      <c r="BC355" s="98"/>
      <c r="BD355" s="98"/>
      <c r="BE355" s="98"/>
      <c r="BF355" s="98"/>
      <c r="BG355" s="98"/>
      <c r="BH355" s="98"/>
      <c r="BI355" s="98"/>
      <c r="BJ355" s="98"/>
      <c r="BK355" s="98"/>
      <c r="BL355" s="98"/>
      <c r="BM355" s="98"/>
      <c r="BN355" s="98"/>
      <c r="BO355" s="98"/>
      <c r="BP355" s="98"/>
      <c r="BQ355" s="98"/>
      <c r="BR355" s="98"/>
      <c r="BS355" s="98"/>
      <c r="BT355" s="98"/>
      <c r="BU355" s="98"/>
      <c r="BV355" s="98"/>
      <c r="BW355" s="98"/>
      <c r="BX355" s="98"/>
      <c r="BY355" s="98"/>
      <c r="BZ355" s="98"/>
      <c r="CA355" s="98"/>
      <c r="CB355" s="98"/>
      <c r="CC355" s="98"/>
      <c r="CD355" s="98"/>
      <c r="CE355" s="98"/>
      <c r="CF355" s="98"/>
      <c r="CG355" s="98"/>
      <c r="CH355" s="98"/>
      <c r="CI355" s="98"/>
      <c r="CJ355" s="98"/>
      <c r="CK355" s="98"/>
      <c r="CL355" s="98"/>
      <c r="CM355" s="98"/>
      <c r="CN355" s="98"/>
      <c r="CO355" s="98"/>
      <c r="CP355" s="98"/>
      <c r="CQ355" s="98"/>
      <c r="CR355" s="98"/>
      <c r="CS355" s="98"/>
      <c r="CT355" s="98"/>
      <c r="CU355" s="98"/>
      <c r="CV355" s="98"/>
      <c r="CW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c r="AH356" s="98"/>
      <c r="AI356" s="98"/>
      <c r="AJ356" s="98"/>
      <c r="AK356" s="98"/>
      <c r="AL356" s="98"/>
      <c r="AM356" s="98"/>
      <c r="AN356" s="98"/>
      <c r="AO356" s="98"/>
      <c r="AP356" s="98"/>
      <c r="AQ356" s="98"/>
      <c r="AR356" s="98"/>
      <c r="AS356" s="98"/>
      <c r="AT356" s="98"/>
      <c r="AU356" s="98"/>
      <c r="AV356" s="98"/>
      <c r="AW356" s="98"/>
      <c r="AX356" s="98"/>
      <c r="AY356" s="98"/>
      <c r="AZ356" s="98"/>
      <c r="BA356" s="98"/>
      <c r="BB356" s="98"/>
      <c r="BC356" s="98"/>
      <c r="BD356" s="98"/>
      <c r="BE356" s="98"/>
      <c r="BF356" s="98"/>
      <c r="BG356" s="98"/>
      <c r="BH356" s="98"/>
      <c r="BI356" s="98"/>
      <c r="BJ356" s="98"/>
      <c r="BK356" s="98"/>
      <c r="BL356" s="98"/>
      <c r="BM356" s="98"/>
      <c r="BN356" s="98"/>
      <c r="BO356" s="98"/>
      <c r="BP356" s="98"/>
      <c r="BQ356" s="98"/>
      <c r="BR356" s="98"/>
      <c r="BS356" s="98"/>
      <c r="BT356" s="98"/>
      <c r="BU356" s="98"/>
      <c r="BV356" s="98"/>
      <c r="BW356" s="98"/>
      <c r="BX356" s="98"/>
      <c r="BY356" s="98"/>
      <c r="BZ356" s="98"/>
      <c r="CA356" s="98"/>
      <c r="CB356" s="98"/>
      <c r="CC356" s="98"/>
      <c r="CD356" s="98"/>
      <c r="CE356" s="98"/>
      <c r="CF356" s="98"/>
      <c r="CG356" s="98"/>
      <c r="CH356" s="98"/>
      <c r="CI356" s="98"/>
      <c r="CJ356" s="98"/>
      <c r="CK356" s="98"/>
      <c r="CL356" s="98"/>
      <c r="CM356" s="98"/>
      <c r="CN356" s="98"/>
      <c r="CO356" s="98"/>
      <c r="CP356" s="98"/>
      <c r="CQ356" s="98"/>
      <c r="CR356" s="98"/>
      <c r="CS356" s="98"/>
      <c r="CT356" s="98"/>
      <c r="CU356" s="98"/>
      <c r="CV356" s="98"/>
      <c r="CW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c r="AK357" s="98"/>
      <c r="AL357" s="98"/>
      <c r="AM357" s="98"/>
      <c r="AN357" s="98"/>
      <c r="AO357" s="98"/>
      <c r="AP357" s="98"/>
      <c r="AQ357" s="98"/>
      <c r="AR357" s="98"/>
      <c r="AS357" s="98"/>
      <c r="AT357" s="98"/>
      <c r="AU357" s="98"/>
      <c r="AV357" s="98"/>
      <c r="AW357" s="98"/>
      <c r="AX357" s="98"/>
      <c r="AY357" s="98"/>
      <c r="AZ357" s="98"/>
      <c r="BA357" s="98"/>
      <c r="BB357" s="98"/>
      <c r="BC357" s="98"/>
      <c r="BD357" s="98"/>
      <c r="BE357" s="98"/>
      <c r="BF357" s="98"/>
      <c r="BG357" s="98"/>
      <c r="BH357" s="98"/>
      <c r="BI357" s="98"/>
      <c r="BJ357" s="98"/>
      <c r="BK357" s="98"/>
      <c r="BL357" s="98"/>
      <c r="BM357" s="98"/>
      <c r="BN357" s="98"/>
      <c r="BO357" s="98"/>
      <c r="BP357" s="98"/>
      <c r="BQ357" s="98"/>
      <c r="BR357" s="98"/>
      <c r="BS357" s="98"/>
      <c r="BT357" s="98"/>
      <c r="BU357" s="98"/>
      <c r="BV357" s="98"/>
      <c r="BW357" s="98"/>
      <c r="BX357" s="98"/>
      <c r="BY357" s="98"/>
      <c r="BZ357" s="98"/>
      <c r="CA357" s="98"/>
      <c r="CB357" s="98"/>
      <c r="CC357" s="98"/>
      <c r="CD357" s="98"/>
      <c r="CE357" s="98"/>
      <c r="CF357" s="98"/>
      <c r="CG357" s="98"/>
      <c r="CH357" s="98"/>
      <c r="CI357" s="98"/>
      <c r="CJ357" s="98"/>
      <c r="CK357" s="98"/>
      <c r="CL357" s="98"/>
      <c r="CM357" s="98"/>
      <c r="CN357" s="98"/>
      <c r="CO357" s="98"/>
      <c r="CP357" s="98"/>
      <c r="CQ357" s="98"/>
      <c r="CR357" s="98"/>
      <c r="CS357" s="98"/>
      <c r="CT357" s="98"/>
      <c r="CU357" s="98"/>
      <c r="CV357" s="98"/>
      <c r="CW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c r="AF358" s="98"/>
      <c r="AG358" s="98"/>
      <c r="AH358" s="98"/>
      <c r="AI358" s="98"/>
      <c r="AJ358" s="98"/>
      <c r="AK358" s="98"/>
      <c r="AL358" s="98"/>
      <c r="AM358" s="98"/>
      <c r="AN358" s="98"/>
      <c r="AO358" s="98"/>
      <c r="AP358" s="98"/>
      <c r="AQ358" s="98"/>
      <c r="AR358" s="98"/>
      <c r="AS358" s="98"/>
      <c r="AT358" s="98"/>
      <c r="AU358" s="98"/>
      <c r="AV358" s="98"/>
      <c r="AW358" s="98"/>
      <c r="AX358" s="98"/>
      <c r="AY358" s="98"/>
      <c r="AZ358" s="98"/>
      <c r="BA358" s="98"/>
      <c r="BB358" s="98"/>
      <c r="BC358" s="98"/>
      <c r="BD358" s="98"/>
      <c r="BE358" s="98"/>
      <c r="BF358" s="98"/>
      <c r="BG358" s="98"/>
      <c r="BH358" s="98"/>
      <c r="BI358" s="98"/>
      <c r="BJ358" s="98"/>
      <c r="BK358" s="98"/>
      <c r="BL358" s="98"/>
      <c r="BM358" s="98"/>
      <c r="BN358" s="98"/>
      <c r="BO358" s="98"/>
      <c r="BP358" s="98"/>
      <c r="BQ358" s="98"/>
      <c r="BR358" s="98"/>
      <c r="BS358" s="98"/>
      <c r="BT358" s="98"/>
      <c r="BU358" s="98"/>
      <c r="BV358" s="98"/>
      <c r="BW358" s="98"/>
      <c r="BX358" s="98"/>
      <c r="BY358" s="98"/>
      <c r="BZ358" s="98"/>
      <c r="CA358" s="98"/>
      <c r="CB358" s="98"/>
      <c r="CC358" s="98"/>
      <c r="CD358" s="98"/>
      <c r="CE358" s="98"/>
      <c r="CF358" s="98"/>
      <c r="CG358" s="98"/>
      <c r="CH358" s="98"/>
      <c r="CI358" s="98"/>
      <c r="CJ358" s="98"/>
      <c r="CK358" s="98"/>
      <c r="CL358" s="98"/>
      <c r="CM358" s="98"/>
      <c r="CN358" s="98"/>
      <c r="CO358" s="98"/>
      <c r="CP358" s="98"/>
      <c r="CQ358" s="98"/>
      <c r="CR358" s="98"/>
      <c r="CS358" s="98"/>
      <c r="CT358" s="98"/>
      <c r="CU358" s="98"/>
      <c r="CV358" s="98"/>
      <c r="CW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c r="AK359" s="98"/>
      <c r="AL359" s="98"/>
      <c r="AM359" s="98"/>
      <c r="AN359" s="98"/>
      <c r="AO359" s="98"/>
      <c r="AP359" s="98"/>
      <c r="AQ359" s="98"/>
      <c r="AR359" s="98"/>
      <c r="AS359" s="98"/>
      <c r="AT359" s="98"/>
      <c r="AU359" s="98"/>
      <c r="AV359" s="98"/>
      <c r="AW359" s="98"/>
      <c r="AX359" s="98"/>
      <c r="AY359" s="98"/>
      <c r="AZ359" s="98"/>
      <c r="BA359" s="98"/>
      <c r="BB359" s="98"/>
      <c r="BC359" s="98"/>
      <c r="BD359" s="98"/>
      <c r="BE359" s="98"/>
      <c r="BF359" s="98"/>
      <c r="BG359" s="98"/>
      <c r="BH359" s="98"/>
      <c r="BI359" s="98"/>
      <c r="BJ359" s="98"/>
      <c r="BK359" s="98"/>
      <c r="BL359" s="98"/>
      <c r="BM359" s="98"/>
      <c r="BN359" s="98"/>
      <c r="BO359" s="98"/>
      <c r="BP359" s="98"/>
      <c r="BQ359" s="98"/>
      <c r="BR359" s="98"/>
      <c r="BS359" s="98"/>
      <c r="BT359" s="98"/>
      <c r="BU359" s="98"/>
      <c r="BV359" s="98"/>
      <c r="BW359" s="98"/>
      <c r="BX359" s="98"/>
      <c r="BY359" s="98"/>
      <c r="BZ359" s="98"/>
      <c r="CA359" s="98"/>
      <c r="CB359" s="98"/>
      <c r="CC359" s="98"/>
      <c r="CD359" s="98"/>
      <c r="CE359" s="98"/>
      <c r="CF359" s="98"/>
      <c r="CG359" s="98"/>
      <c r="CH359" s="98"/>
      <c r="CI359" s="98"/>
      <c r="CJ359" s="98"/>
      <c r="CK359" s="98"/>
      <c r="CL359" s="98"/>
      <c r="CM359" s="98"/>
      <c r="CN359" s="98"/>
      <c r="CO359" s="98"/>
      <c r="CP359" s="98"/>
      <c r="CQ359" s="98"/>
      <c r="CR359" s="98"/>
      <c r="CS359" s="98"/>
      <c r="CT359" s="98"/>
      <c r="CU359" s="98"/>
      <c r="CV359" s="98"/>
      <c r="CW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c r="AH360" s="98"/>
      <c r="AI360" s="98"/>
      <c r="AJ360" s="98"/>
      <c r="AK360" s="98"/>
      <c r="AL360" s="98"/>
      <c r="AM360" s="98"/>
      <c r="AN360" s="98"/>
      <c r="AO360" s="98"/>
      <c r="AP360" s="98"/>
      <c r="AQ360" s="98"/>
      <c r="AR360" s="98"/>
      <c r="AS360" s="98"/>
      <c r="AT360" s="98"/>
      <c r="AU360" s="98"/>
      <c r="AV360" s="98"/>
      <c r="AW360" s="98"/>
      <c r="AX360" s="98"/>
      <c r="AY360" s="98"/>
      <c r="AZ360" s="98"/>
      <c r="BA360" s="98"/>
      <c r="BB360" s="98"/>
      <c r="BC360" s="98"/>
      <c r="BD360" s="98"/>
      <c r="BE360" s="98"/>
      <c r="BF360" s="98"/>
      <c r="BG360" s="98"/>
      <c r="BH360" s="98"/>
      <c r="BI360" s="98"/>
      <c r="BJ360" s="98"/>
      <c r="BK360" s="98"/>
      <c r="BL360" s="98"/>
      <c r="BM360" s="98"/>
      <c r="BN360" s="98"/>
      <c r="BO360" s="98"/>
      <c r="BP360" s="98"/>
      <c r="BQ360" s="98"/>
      <c r="BR360" s="98"/>
      <c r="BS360" s="98"/>
      <c r="BT360" s="98"/>
      <c r="BU360" s="98"/>
      <c r="BV360" s="98"/>
      <c r="BW360" s="98"/>
      <c r="BX360" s="98"/>
      <c r="BY360" s="98"/>
      <c r="BZ360" s="98"/>
      <c r="CA360" s="98"/>
      <c r="CB360" s="98"/>
      <c r="CC360" s="98"/>
      <c r="CD360" s="98"/>
      <c r="CE360" s="98"/>
      <c r="CF360" s="98"/>
      <c r="CG360" s="98"/>
      <c r="CH360" s="98"/>
      <c r="CI360" s="98"/>
      <c r="CJ360" s="98"/>
      <c r="CK360" s="98"/>
      <c r="CL360" s="98"/>
      <c r="CM360" s="98"/>
      <c r="CN360" s="98"/>
      <c r="CO360" s="98"/>
      <c r="CP360" s="98"/>
      <c r="CQ360" s="98"/>
      <c r="CR360" s="98"/>
      <c r="CS360" s="98"/>
      <c r="CT360" s="98"/>
      <c r="CU360" s="98"/>
      <c r="CV360" s="98"/>
      <c r="CW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c r="AK361" s="98"/>
      <c r="AL361" s="98"/>
      <c r="AM361" s="98"/>
      <c r="AN361" s="98"/>
      <c r="AO361" s="98"/>
      <c r="AP361" s="98"/>
      <c r="AQ361" s="98"/>
      <c r="AR361" s="98"/>
      <c r="AS361" s="98"/>
      <c r="AT361" s="98"/>
      <c r="AU361" s="98"/>
      <c r="AV361" s="98"/>
      <c r="AW361" s="98"/>
      <c r="AX361" s="98"/>
      <c r="AY361" s="98"/>
      <c r="AZ361" s="98"/>
      <c r="BA361" s="98"/>
      <c r="BB361" s="98"/>
      <c r="BC361" s="98"/>
      <c r="BD361" s="98"/>
      <c r="BE361" s="98"/>
      <c r="BF361" s="98"/>
      <c r="BG361" s="98"/>
      <c r="BH361" s="98"/>
      <c r="BI361" s="98"/>
      <c r="BJ361" s="98"/>
      <c r="BK361" s="98"/>
      <c r="BL361" s="98"/>
      <c r="BM361" s="98"/>
      <c r="BN361" s="98"/>
      <c r="BO361" s="98"/>
      <c r="BP361" s="98"/>
      <c r="BQ361" s="98"/>
      <c r="BR361" s="98"/>
      <c r="BS361" s="98"/>
      <c r="BT361" s="98"/>
      <c r="BU361" s="98"/>
      <c r="BV361" s="98"/>
      <c r="BW361" s="98"/>
      <c r="BX361" s="98"/>
      <c r="BY361" s="98"/>
      <c r="BZ361" s="98"/>
      <c r="CA361" s="98"/>
      <c r="CB361" s="98"/>
      <c r="CC361" s="98"/>
      <c r="CD361" s="98"/>
      <c r="CE361" s="98"/>
      <c r="CF361" s="98"/>
      <c r="CG361" s="98"/>
      <c r="CH361" s="98"/>
      <c r="CI361" s="98"/>
      <c r="CJ361" s="98"/>
      <c r="CK361" s="98"/>
      <c r="CL361" s="98"/>
      <c r="CM361" s="98"/>
      <c r="CN361" s="98"/>
      <c r="CO361" s="98"/>
      <c r="CP361" s="98"/>
      <c r="CQ361" s="98"/>
      <c r="CR361" s="98"/>
      <c r="CS361" s="98"/>
      <c r="CT361" s="98"/>
      <c r="CU361" s="98"/>
      <c r="CV361" s="98"/>
      <c r="CW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c r="AF362" s="98"/>
      <c r="AG362" s="98"/>
      <c r="AH362" s="98"/>
      <c r="AI362" s="98"/>
      <c r="AJ362" s="98"/>
      <c r="AK362" s="98"/>
      <c r="AL362" s="98"/>
      <c r="AM362" s="98"/>
      <c r="AN362" s="98"/>
      <c r="AO362" s="98"/>
      <c r="AP362" s="98"/>
      <c r="AQ362" s="98"/>
      <c r="AR362" s="98"/>
      <c r="AS362" s="98"/>
      <c r="AT362" s="98"/>
      <c r="AU362" s="98"/>
      <c r="AV362" s="98"/>
      <c r="AW362" s="98"/>
      <c r="AX362" s="98"/>
      <c r="AY362" s="98"/>
      <c r="AZ362" s="98"/>
      <c r="BA362" s="98"/>
      <c r="BB362" s="98"/>
      <c r="BC362" s="98"/>
      <c r="BD362" s="98"/>
      <c r="BE362" s="98"/>
      <c r="BF362" s="98"/>
      <c r="BG362" s="98"/>
      <c r="BH362" s="98"/>
      <c r="BI362" s="98"/>
      <c r="BJ362" s="98"/>
      <c r="BK362" s="98"/>
      <c r="BL362" s="98"/>
      <c r="BM362" s="98"/>
      <c r="BN362" s="98"/>
      <c r="BO362" s="98"/>
      <c r="BP362" s="98"/>
      <c r="BQ362" s="98"/>
      <c r="BR362" s="98"/>
      <c r="BS362" s="98"/>
      <c r="BT362" s="98"/>
      <c r="BU362" s="98"/>
      <c r="BV362" s="98"/>
      <c r="BW362" s="98"/>
      <c r="BX362" s="98"/>
      <c r="BY362" s="98"/>
      <c r="BZ362" s="98"/>
      <c r="CA362" s="98"/>
      <c r="CB362" s="98"/>
      <c r="CC362" s="98"/>
      <c r="CD362" s="98"/>
      <c r="CE362" s="98"/>
      <c r="CF362" s="98"/>
      <c r="CG362" s="98"/>
      <c r="CH362" s="98"/>
      <c r="CI362" s="98"/>
      <c r="CJ362" s="98"/>
      <c r="CK362" s="98"/>
      <c r="CL362" s="98"/>
      <c r="CM362" s="98"/>
      <c r="CN362" s="98"/>
      <c r="CO362" s="98"/>
      <c r="CP362" s="98"/>
      <c r="CQ362" s="98"/>
      <c r="CR362" s="98"/>
      <c r="CS362" s="98"/>
      <c r="CT362" s="98"/>
      <c r="CU362" s="98"/>
      <c r="CV362" s="98"/>
      <c r="CW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c r="AK363" s="98"/>
      <c r="AL363" s="98"/>
      <c r="AM363" s="98"/>
      <c r="AN363" s="98"/>
      <c r="AO363" s="98"/>
      <c r="AP363" s="98"/>
      <c r="AQ363" s="98"/>
      <c r="AR363" s="98"/>
      <c r="AS363" s="98"/>
      <c r="AT363" s="98"/>
      <c r="AU363" s="98"/>
      <c r="AV363" s="98"/>
      <c r="AW363" s="98"/>
      <c r="AX363" s="98"/>
      <c r="AY363" s="98"/>
      <c r="AZ363" s="98"/>
      <c r="BA363" s="98"/>
      <c r="BB363" s="98"/>
      <c r="BC363" s="98"/>
      <c r="BD363" s="98"/>
      <c r="BE363" s="98"/>
      <c r="BF363" s="98"/>
      <c r="BG363" s="98"/>
      <c r="BH363" s="98"/>
      <c r="BI363" s="98"/>
      <c r="BJ363" s="98"/>
      <c r="BK363" s="98"/>
      <c r="BL363" s="98"/>
      <c r="BM363" s="98"/>
      <c r="BN363" s="98"/>
      <c r="BO363" s="98"/>
      <c r="BP363" s="98"/>
      <c r="BQ363" s="98"/>
      <c r="BR363" s="98"/>
      <c r="BS363" s="98"/>
      <c r="BT363" s="98"/>
      <c r="BU363" s="98"/>
      <c r="BV363" s="98"/>
      <c r="BW363" s="98"/>
      <c r="BX363" s="98"/>
      <c r="BY363" s="98"/>
      <c r="BZ363" s="98"/>
      <c r="CA363" s="98"/>
      <c r="CB363" s="98"/>
      <c r="CC363" s="98"/>
      <c r="CD363" s="98"/>
      <c r="CE363" s="98"/>
      <c r="CF363" s="98"/>
      <c r="CG363" s="98"/>
      <c r="CH363" s="98"/>
      <c r="CI363" s="98"/>
      <c r="CJ363" s="98"/>
      <c r="CK363" s="98"/>
      <c r="CL363" s="98"/>
      <c r="CM363" s="98"/>
      <c r="CN363" s="98"/>
      <c r="CO363" s="98"/>
      <c r="CP363" s="98"/>
      <c r="CQ363" s="98"/>
      <c r="CR363" s="98"/>
      <c r="CS363" s="98"/>
      <c r="CT363" s="98"/>
      <c r="CU363" s="98"/>
      <c r="CV363" s="98"/>
      <c r="CW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c r="AF364" s="98"/>
      <c r="AG364" s="98"/>
      <c r="AH364" s="98"/>
      <c r="AI364" s="98"/>
      <c r="AJ364" s="98"/>
      <c r="AK364" s="98"/>
      <c r="AL364" s="98"/>
      <c r="AM364" s="98"/>
      <c r="AN364" s="98"/>
      <c r="AO364" s="98"/>
      <c r="AP364" s="98"/>
      <c r="AQ364" s="98"/>
      <c r="AR364" s="98"/>
      <c r="AS364" s="98"/>
      <c r="AT364" s="98"/>
      <c r="AU364" s="98"/>
      <c r="AV364" s="98"/>
      <c r="AW364" s="98"/>
      <c r="AX364" s="98"/>
      <c r="AY364" s="98"/>
      <c r="AZ364" s="98"/>
      <c r="BA364" s="98"/>
      <c r="BB364" s="98"/>
      <c r="BC364" s="98"/>
      <c r="BD364" s="98"/>
      <c r="BE364" s="98"/>
      <c r="BF364" s="98"/>
      <c r="BG364" s="98"/>
      <c r="BH364" s="98"/>
      <c r="BI364" s="98"/>
      <c r="BJ364" s="98"/>
      <c r="BK364" s="98"/>
      <c r="BL364" s="98"/>
      <c r="BM364" s="98"/>
      <c r="BN364" s="98"/>
      <c r="BO364" s="98"/>
      <c r="BP364" s="98"/>
      <c r="BQ364" s="98"/>
      <c r="BR364" s="98"/>
      <c r="BS364" s="98"/>
      <c r="BT364" s="98"/>
      <c r="BU364" s="98"/>
      <c r="BV364" s="98"/>
      <c r="BW364" s="98"/>
      <c r="BX364" s="98"/>
      <c r="BY364" s="98"/>
      <c r="BZ364" s="98"/>
      <c r="CA364" s="98"/>
      <c r="CB364" s="98"/>
      <c r="CC364" s="98"/>
      <c r="CD364" s="98"/>
      <c r="CE364" s="98"/>
      <c r="CF364" s="98"/>
      <c r="CG364" s="98"/>
      <c r="CH364" s="98"/>
      <c r="CI364" s="98"/>
      <c r="CJ364" s="98"/>
      <c r="CK364" s="98"/>
      <c r="CL364" s="98"/>
      <c r="CM364" s="98"/>
      <c r="CN364" s="98"/>
      <c r="CO364" s="98"/>
      <c r="CP364" s="98"/>
      <c r="CQ364" s="98"/>
      <c r="CR364" s="98"/>
      <c r="CS364" s="98"/>
      <c r="CT364" s="98"/>
      <c r="CU364" s="98"/>
      <c r="CV364" s="98"/>
      <c r="CW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c r="AK365" s="98"/>
      <c r="AL365" s="98"/>
      <c r="AM365" s="98"/>
      <c r="AN365" s="98"/>
      <c r="AO365" s="98"/>
      <c r="AP365" s="98"/>
      <c r="AQ365" s="98"/>
      <c r="AR365" s="98"/>
      <c r="AS365" s="98"/>
      <c r="AT365" s="98"/>
      <c r="AU365" s="98"/>
      <c r="AV365" s="98"/>
      <c r="AW365" s="98"/>
      <c r="AX365" s="98"/>
      <c r="AY365" s="98"/>
      <c r="AZ365" s="98"/>
      <c r="BA365" s="98"/>
      <c r="BB365" s="98"/>
      <c r="BC365" s="98"/>
      <c r="BD365" s="98"/>
      <c r="BE365" s="98"/>
      <c r="BF365" s="98"/>
      <c r="BG365" s="98"/>
      <c r="BH365" s="98"/>
      <c r="BI365" s="98"/>
      <c r="BJ365" s="98"/>
      <c r="BK365" s="98"/>
      <c r="BL365" s="98"/>
      <c r="BM365" s="98"/>
      <c r="BN365" s="98"/>
      <c r="BO365" s="98"/>
      <c r="BP365" s="98"/>
      <c r="BQ365" s="98"/>
      <c r="BR365" s="98"/>
      <c r="BS365" s="98"/>
      <c r="BT365" s="98"/>
      <c r="BU365" s="98"/>
      <c r="BV365" s="98"/>
      <c r="BW365" s="98"/>
      <c r="BX365" s="98"/>
      <c r="BY365" s="98"/>
      <c r="BZ365" s="98"/>
      <c r="CA365" s="98"/>
      <c r="CB365" s="98"/>
      <c r="CC365" s="98"/>
      <c r="CD365" s="98"/>
      <c r="CE365" s="98"/>
      <c r="CF365" s="98"/>
      <c r="CG365" s="98"/>
      <c r="CH365" s="98"/>
      <c r="CI365" s="98"/>
      <c r="CJ365" s="98"/>
      <c r="CK365" s="98"/>
      <c r="CL365" s="98"/>
      <c r="CM365" s="98"/>
      <c r="CN365" s="98"/>
      <c r="CO365" s="98"/>
      <c r="CP365" s="98"/>
      <c r="CQ365" s="98"/>
      <c r="CR365" s="98"/>
      <c r="CS365" s="98"/>
      <c r="CT365" s="98"/>
      <c r="CU365" s="98"/>
      <c r="CV365" s="98"/>
      <c r="CW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c r="AH366" s="98"/>
      <c r="AI366" s="98"/>
      <c r="AJ366" s="98"/>
      <c r="AK366" s="98"/>
      <c r="AL366" s="98"/>
      <c r="AM366" s="98"/>
      <c r="AN366" s="98"/>
      <c r="AO366" s="98"/>
      <c r="AP366" s="98"/>
      <c r="AQ366" s="98"/>
      <c r="AR366" s="98"/>
      <c r="AS366" s="98"/>
      <c r="AT366" s="98"/>
      <c r="AU366" s="98"/>
      <c r="AV366" s="98"/>
      <c r="AW366" s="98"/>
      <c r="AX366" s="98"/>
      <c r="AY366" s="98"/>
      <c r="AZ366" s="98"/>
      <c r="BA366" s="98"/>
      <c r="BB366" s="98"/>
      <c r="BC366" s="98"/>
      <c r="BD366" s="98"/>
      <c r="BE366" s="98"/>
      <c r="BF366" s="98"/>
      <c r="BG366" s="98"/>
      <c r="BH366" s="98"/>
      <c r="BI366" s="98"/>
      <c r="BJ366" s="98"/>
      <c r="BK366" s="98"/>
      <c r="BL366" s="98"/>
      <c r="BM366" s="98"/>
      <c r="BN366" s="98"/>
      <c r="BO366" s="98"/>
      <c r="BP366" s="98"/>
      <c r="BQ366" s="98"/>
      <c r="BR366" s="98"/>
      <c r="BS366" s="98"/>
      <c r="BT366" s="98"/>
      <c r="BU366" s="98"/>
      <c r="BV366" s="98"/>
      <c r="BW366" s="98"/>
      <c r="BX366" s="98"/>
      <c r="BY366" s="98"/>
      <c r="BZ366" s="98"/>
      <c r="CA366" s="98"/>
      <c r="CB366" s="98"/>
      <c r="CC366" s="98"/>
      <c r="CD366" s="98"/>
      <c r="CE366" s="98"/>
      <c r="CF366" s="98"/>
      <c r="CG366" s="98"/>
      <c r="CH366" s="98"/>
      <c r="CI366" s="98"/>
      <c r="CJ366" s="98"/>
      <c r="CK366" s="98"/>
      <c r="CL366" s="98"/>
      <c r="CM366" s="98"/>
      <c r="CN366" s="98"/>
      <c r="CO366" s="98"/>
      <c r="CP366" s="98"/>
      <c r="CQ366" s="98"/>
      <c r="CR366" s="98"/>
      <c r="CS366" s="98"/>
      <c r="CT366" s="98"/>
      <c r="CU366" s="98"/>
      <c r="CV366" s="98"/>
      <c r="CW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c r="AK367" s="98"/>
      <c r="AL367" s="98"/>
      <c r="AM367" s="98"/>
      <c r="AN367" s="98"/>
      <c r="AO367" s="98"/>
      <c r="AP367" s="98"/>
      <c r="AQ367" s="98"/>
      <c r="AR367" s="98"/>
      <c r="AS367" s="98"/>
      <c r="AT367" s="98"/>
      <c r="AU367" s="98"/>
      <c r="AV367" s="98"/>
      <c r="AW367" s="98"/>
      <c r="AX367" s="98"/>
      <c r="AY367" s="98"/>
      <c r="AZ367" s="98"/>
      <c r="BA367" s="98"/>
      <c r="BB367" s="98"/>
      <c r="BC367" s="98"/>
      <c r="BD367" s="98"/>
      <c r="BE367" s="98"/>
      <c r="BF367" s="98"/>
      <c r="BG367" s="98"/>
      <c r="BH367" s="98"/>
      <c r="BI367" s="98"/>
      <c r="BJ367" s="98"/>
      <c r="BK367" s="98"/>
      <c r="BL367" s="98"/>
      <c r="BM367" s="98"/>
      <c r="BN367" s="98"/>
      <c r="BO367" s="98"/>
      <c r="BP367" s="98"/>
      <c r="BQ367" s="98"/>
      <c r="BR367" s="98"/>
      <c r="BS367" s="98"/>
      <c r="BT367" s="98"/>
      <c r="BU367" s="98"/>
      <c r="BV367" s="98"/>
      <c r="BW367" s="98"/>
      <c r="BX367" s="98"/>
      <c r="BY367" s="98"/>
      <c r="BZ367" s="98"/>
      <c r="CA367" s="98"/>
      <c r="CB367" s="98"/>
      <c r="CC367" s="98"/>
      <c r="CD367" s="98"/>
      <c r="CE367" s="98"/>
      <c r="CF367" s="98"/>
      <c r="CG367" s="98"/>
      <c r="CH367" s="98"/>
      <c r="CI367" s="98"/>
      <c r="CJ367" s="98"/>
      <c r="CK367" s="98"/>
      <c r="CL367" s="98"/>
      <c r="CM367" s="98"/>
      <c r="CN367" s="98"/>
      <c r="CO367" s="98"/>
      <c r="CP367" s="98"/>
      <c r="CQ367" s="98"/>
      <c r="CR367" s="98"/>
      <c r="CS367" s="98"/>
      <c r="CT367" s="98"/>
      <c r="CU367" s="98"/>
      <c r="CV367" s="98"/>
      <c r="CW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c r="AF368" s="98"/>
      <c r="AG368" s="98"/>
      <c r="AH368" s="98"/>
      <c r="AI368" s="98"/>
      <c r="AJ368" s="98"/>
      <c r="AK368" s="98"/>
      <c r="AL368" s="98"/>
      <c r="AM368" s="98"/>
      <c r="AN368" s="98"/>
      <c r="AO368" s="98"/>
      <c r="AP368" s="98"/>
      <c r="AQ368" s="98"/>
      <c r="AR368" s="98"/>
      <c r="AS368" s="98"/>
      <c r="AT368" s="98"/>
      <c r="AU368" s="98"/>
      <c r="AV368" s="98"/>
      <c r="AW368" s="98"/>
      <c r="AX368" s="98"/>
      <c r="AY368" s="98"/>
      <c r="AZ368" s="98"/>
      <c r="BA368" s="98"/>
      <c r="BB368" s="98"/>
      <c r="BC368" s="98"/>
      <c r="BD368" s="98"/>
      <c r="BE368" s="98"/>
      <c r="BF368" s="98"/>
      <c r="BG368" s="98"/>
      <c r="BH368" s="98"/>
      <c r="BI368" s="98"/>
      <c r="BJ368" s="98"/>
      <c r="BK368" s="98"/>
      <c r="BL368" s="98"/>
      <c r="BM368" s="98"/>
      <c r="BN368" s="98"/>
      <c r="BO368" s="98"/>
      <c r="BP368" s="98"/>
      <c r="BQ368" s="98"/>
      <c r="BR368" s="98"/>
      <c r="BS368" s="98"/>
      <c r="BT368" s="98"/>
      <c r="BU368" s="98"/>
      <c r="BV368" s="98"/>
      <c r="BW368" s="98"/>
      <c r="BX368" s="98"/>
      <c r="BY368" s="98"/>
      <c r="BZ368" s="98"/>
      <c r="CA368" s="98"/>
      <c r="CB368" s="98"/>
      <c r="CC368" s="98"/>
      <c r="CD368" s="98"/>
      <c r="CE368" s="98"/>
      <c r="CF368" s="98"/>
      <c r="CG368" s="98"/>
      <c r="CH368" s="98"/>
      <c r="CI368" s="98"/>
      <c r="CJ368" s="98"/>
      <c r="CK368" s="98"/>
      <c r="CL368" s="98"/>
      <c r="CM368" s="98"/>
      <c r="CN368" s="98"/>
      <c r="CO368" s="98"/>
      <c r="CP368" s="98"/>
      <c r="CQ368" s="98"/>
      <c r="CR368" s="98"/>
      <c r="CS368" s="98"/>
      <c r="CT368" s="98"/>
      <c r="CU368" s="98"/>
      <c r="CV368" s="98"/>
      <c r="CW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c r="AK369" s="98"/>
      <c r="AL369" s="98"/>
      <c r="AM369" s="98"/>
      <c r="AN369" s="98"/>
      <c r="AO369" s="98"/>
      <c r="AP369" s="98"/>
      <c r="AQ369" s="98"/>
      <c r="AR369" s="98"/>
      <c r="AS369" s="98"/>
      <c r="AT369" s="98"/>
      <c r="AU369" s="98"/>
      <c r="AV369" s="98"/>
      <c r="AW369" s="98"/>
      <c r="AX369" s="98"/>
      <c r="AY369" s="98"/>
      <c r="AZ369" s="98"/>
      <c r="BA369" s="98"/>
      <c r="BB369" s="98"/>
      <c r="BC369" s="98"/>
      <c r="BD369" s="98"/>
      <c r="BE369" s="98"/>
      <c r="BF369" s="98"/>
      <c r="BG369" s="98"/>
      <c r="BH369" s="98"/>
      <c r="BI369" s="98"/>
      <c r="BJ369" s="98"/>
      <c r="BK369" s="98"/>
      <c r="BL369" s="98"/>
      <c r="BM369" s="98"/>
      <c r="BN369" s="98"/>
      <c r="BO369" s="98"/>
      <c r="BP369" s="98"/>
      <c r="BQ369" s="98"/>
      <c r="BR369" s="98"/>
      <c r="BS369" s="98"/>
      <c r="BT369" s="98"/>
      <c r="BU369" s="98"/>
      <c r="BV369" s="98"/>
      <c r="BW369" s="98"/>
      <c r="BX369" s="98"/>
      <c r="BY369" s="98"/>
      <c r="BZ369" s="98"/>
      <c r="CA369" s="98"/>
      <c r="CB369" s="98"/>
      <c r="CC369" s="98"/>
      <c r="CD369" s="98"/>
      <c r="CE369" s="98"/>
      <c r="CF369" s="98"/>
      <c r="CG369" s="98"/>
      <c r="CH369" s="98"/>
      <c r="CI369" s="98"/>
      <c r="CJ369" s="98"/>
      <c r="CK369" s="98"/>
      <c r="CL369" s="98"/>
      <c r="CM369" s="98"/>
      <c r="CN369" s="98"/>
      <c r="CO369" s="98"/>
      <c r="CP369" s="98"/>
      <c r="CQ369" s="98"/>
      <c r="CR369" s="98"/>
      <c r="CS369" s="98"/>
      <c r="CT369" s="98"/>
      <c r="CU369" s="98"/>
      <c r="CV369" s="98"/>
      <c r="CW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8"/>
      <c r="AU370" s="98"/>
      <c r="AV370" s="98"/>
      <c r="AW370" s="98"/>
      <c r="AX370" s="98"/>
      <c r="AY370" s="98"/>
      <c r="AZ370" s="98"/>
      <c r="BA370" s="98"/>
      <c r="BB370" s="98"/>
      <c r="BC370" s="98"/>
      <c r="BD370" s="98"/>
      <c r="BE370" s="98"/>
      <c r="BF370" s="98"/>
      <c r="BG370" s="98"/>
      <c r="BH370" s="98"/>
      <c r="BI370" s="98"/>
      <c r="BJ370" s="98"/>
      <c r="BK370" s="98"/>
      <c r="BL370" s="98"/>
      <c r="BM370" s="98"/>
      <c r="BN370" s="98"/>
      <c r="BO370" s="98"/>
      <c r="BP370" s="98"/>
      <c r="BQ370" s="98"/>
      <c r="BR370" s="98"/>
      <c r="BS370" s="98"/>
      <c r="BT370" s="98"/>
      <c r="BU370" s="98"/>
      <c r="BV370" s="98"/>
      <c r="BW370" s="98"/>
      <c r="BX370" s="98"/>
      <c r="BY370" s="98"/>
      <c r="BZ370" s="98"/>
      <c r="CA370" s="98"/>
      <c r="CB370" s="98"/>
      <c r="CC370" s="98"/>
      <c r="CD370" s="98"/>
      <c r="CE370" s="98"/>
      <c r="CF370" s="98"/>
      <c r="CG370" s="98"/>
      <c r="CH370" s="98"/>
      <c r="CI370" s="98"/>
      <c r="CJ370" s="98"/>
      <c r="CK370" s="98"/>
      <c r="CL370" s="98"/>
      <c r="CM370" s="98"/>
      <c r="CN370" s="98"/>
      <c r="CO370" s="98"/>
      <c r="CP370" s="98"/>
      <c r="CQ370" s="98"/>
      <c r="CR370" s="98"/>
      <c r="CS370" s="98"/>
      <c r="CT370" s="98"/>
      <c r="CU370" s="98"/>
      <c r="CV370" s="98"/>
      <c r="CW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c r="AN371" s="98"/>
      <c r="AO371" s="98"/>
      <c r="AP371" s="98"/>
      <c r="AQ371" s="98"/>
      <c r="AR371" s="98"/>
      <c r="AS371" s="98"/>
      <c r="AT371" s="98"/>
      <c r="AU371" s="98"/>
      <c r="AV371" s="98"/>
      <c r="AW371" s="98"/>
      <c r="AX371" s="98"/>
      <c r="AY371" s="98"/>
      <c r="AZ371" s="98"/>
      <c r="BA371" s="98"/>
      <c r="BB371" s="98"/>
      <c r="BC371" s="98"/>
      <c r="BD371" s="98"/>
      <c r="BE371" s="98"/>
      <c r="BF371" s="98"/>
      <c r="BG371" s="98"/>
      <c r="BH371" s="98"/>
      <c r="BI371" s="98"/>
      <c r="BJ371" s="98"/>
      <c r="BK371" s="98"/>
      <c r="BL371" s="98"/>
      <c r="BM371" s="98"/>
      <c r="BN371" s="98"/>
      <c r="BO371" s="98"/>
      <c r="BP371" s="98"/>
      <c r="BQ371" s="98"/>
      <c r="BR371" s="98"/>
      <c r="BS371" s="98"/>
      <c r="BT371" s="98"/>
      <c r="BU371" s="98"/>
      <c r="BV371" s="98"/>
      <c r="BW371" s="98"/>
      <c r="BX371" s="98"/>
      <c r="BY371" s="98"/>
      <c r="BZ371" s="98"/>
      <c r="CA371" s="98"/>
      <c r="CB371" s="98"/>
      <c r="CC371" s="98"/>
      <c r="CD371" s="98"/>
      <c r="CE371" s="98"/>
      <c r="CF371" s="98"/>
      <c r="CG371" s="98"/>
      <c r="CH371" s="98"/>
      <c r="CI371" s="98"/>
      <c r="CJ371" s="98"/>
      <c r="CK371" s="98"/>
      <c r="CL371" s="98"/>
      <c r="CM371" s="98"/>
      <c r="CN371" s="98"/>
      <c r="CO371" s="98"/>
      <c r="CP371" s="98"/>
      <c r="CQ371" s="98"/>
      <c r="CR371" s="98"/>
      <c r="CS371" s="98"/>
      <c r="CT371" s="98"/>
      <c r="CU371" s="98"/>
      <c r="CV371" s="98"/>
      <c r="CW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8"/>
      <c r="AU372" s="98"/>
      <c r="AV372" s="98"/>
      <c r="AW372" s="98"/>
      <c r="AX372" s="98"/>
      <c r="AY372" s="98"/>
      <c r="AZ372" s="98"/>
      <c r="BA372" s="98"/>
      <c r="BB372" s="98"/>
      <c r="BC372" s="98"/>
      <c r="BD372" s="98"/>
      <c r="BE372" s="98"/>
      <c r="BF372" s="98"/>
      <c r="BG372" s="98"/>
      <c r="BH372" s="98"/>
      <c r="BI372" s="98"/>
      <c r="BJ372" s="98"/>
      <c r="BK372" s="98"/>
      <c r="BL372" s="98"/>
      <c r="BM372" s="98"/>
      <c r="BN372" s="98"/>
      <c r="BO372" s="98"/>
      <c r="BP372" s="98"/>
      <c r="BQ372" s="98"/>
      <c r="BR372" s="98"/>
      <c r="BS372" s="98"/>
      <c r="BT372" s="98"/>
      <c r="BU372" s="98"/>
      <c r="BV372" s="98"/>
      <c r="BW372" s="98"/>
      <c r="BX372" s="98"/>
      <c r="BY372" s="98"/>
      <c r="BZ372" s="98"/>
      <c r="CA372" s="98"/>
      <c r="CB372" s="98"/>
      <c r="CC372" s="98"/>
      <c r="CD372" s="98"/>
      <c r="CE372" s="98"/>
      <c r="CF372" s="98"/>
      <c r="CG372" s="98"/>
      <c r="CH372" s="98"/>
      <c r="CI372" s="98"/>
      <c r="CJ372" s="98"/>
      <c r="CK372" s="98"/>
      <c r="CL372" s="98"/>
      <c r="CM372" s="98"/>
      <c r="CN372" s="98"/>
      <c r="CO372" s="98"/>
      <c r="CP372" s="98"/>
      <c r="CQ372" s="98"/>
      <c r="CR372" s="98"/>
      <c r="CS372" s="98"/>
      <c r="CT372" s="98"/>
      <c r="CU372" s="98"/>
      <c r="CV372" s="98"/>
      <c r="CW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c r="AN373" s="98"/>
      <c r="AO373" s="98"/>
      <c r="AP373" s="98"/>
      <c r="AQ373" s="98"/>
      <c r="AR373" s="98"/>
      <c r="AS373" s="98"/>
      <c r="AT373" s="98"/>
      <c r="AU373" s="98"/>
      <c r="AV373" s="98"/>
      <c r="AW373" s="98"/>
      <c r="AX373" s="98"/>
      <c r="AY373" s="98"/>
      <c r="AZ373" s="98"/>
      <c r="BA373" s="98"/>
      <c r="BB373" s="98"/>
      <c r="BC373" s="98"/>
      <c r="BD373" s="98"/>
      <c r="BE373" s="98"/>
      <c r="BF373" s="98"/>
      <c r="BG373" s="98"/>
      <c r="BH373" s="98"/>
      <c r="BI373" s="98"/>
      <c r="BJ373" s="98"/>
      <c r="BK373" s="98"/>
      <c r="BL373" s="98"/>
      <c r="BM373" s="98"/>
      <c r="BN373" s="98"/>
      <c r="BO373" s="98"/>
      <c r="BP373" s="98"/>
      <c r="BQ373" s="98"/>
      <c r="BR373" s="98"/>
      <c r="BS373" s="98"/>
      <c r="BT373" s="98"/>
      <c r="BU373" s="98"/>
      <c r="BV373" s="98"/>
      <c r="BW373" s="98"/>
      <c r="BX373" s="98"/>
      <c r="BY373" s="98"/>
      <c r="BZ373" s="98"/>
      <c r="CA373" s="98"/>
      <c r="CB373" s="98"/>
      <c r="CC373" s="98"/>
      <c r="CD373" s="98"/>
      <c r="CE373" s="98"/>
      <c r="CF373" s="98"/>
      <c r="CG373" s="98"/>
      <c r="CH373" s="98"/>
      <c r="CI373" s="98"/>
      <c r="CJ373" s="98"/>
      <c r="CK373" s="98"/>
      <c r="CL373" s="98"/>
      <c r="CM373" s="98"/>
      <c r="CN373" s="98"/>
      <c r="CO373" s="98"/>
      <c r="CP373" s="98"/>
      <c r="CQ373" s="98"/>
      <c r="CR373" s="98"/>
      <c r="CS373" s="98"/>
      <c r="CT373" s="98"/>
      <c r="CU373" s="98"/>
      <c r="CV373" s="98"/>
      <c r="CW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8"/>
      <c r="AU374" s="98"/>
      <c r="AV374" s="98"/>
      <c r="AW374" s="98"/>
      <c r="AX374" s="98"/>
      <c r="AY374" s="98"/>
      <c r="AZ374" s="98"/>
      <c r="BA374" s="98"/>
      <c r="BB374" s="98"/>
      <c r="BC374" s="98"/>
      <c r="BD374" s="98"/>
      <c r="BE374" s="98"/>
      <c r="BF374" s="98"/>
      <c r="BG374" s="98"/>
      <c r="BH374" s="98"/>
      <c r="BI374" s="98"/>
      <c r="BJ374" s="98"/>
      <c r="BK374" s="98"/>
      <c r="BL374" s="98"/>
      <c r="BM374" s="98"/>
      <c r="BN374" s="98"/>
      <c r="BO374" s="98"/>
      <c r="BP374" s="98"/>
      <c r="BQ374" s="98"/>
      <c r="BR374" s="98"/>
      <c r="BS374" s="98"/>
      <c r="BT374" s="98"/>
      <c r="BU374" s="98"/>
      <c r="BV374" s="98"/>
      <c r="BW374" s="98"/>
      <c r="BX374" s="98"/>
      <c r="BY374" s="98"/>
      <c r="BZ374" s="98"/>
      <c r="CA374" s="98"/>
      <c r="CB374" s="98"/>
      <c r="CC374" s="98"/>
      <c r="CD374" s="98"/>
      <c r="CE374" s="98"/>
      <c r="CF374" s="98"/>
      <c r="CG374" s="98"/>
      <c r="CH374" s="98"/>
      <c r="CI374" s="98"/>
      <c r="CJ374" s="98"/>
      <c r="CK374" s="98"/>
      <c r="CL374" s="98"/>
      <c r="CM374" s="98"/>
      <c r="CN374" s="98"/>
      <c r="CO374" s="98"/>
      <c r="CP374" s="98"/>
      <c r="CQ374" s="98"/>
      <c r="CR374" s="98"/>
      <c r="CS374" s="98"/>
      <c r="CT374" s="98"/>
      <c r="CU374" s="98"/>
      <c r="CV374" s="98"/>
      <c r="CW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c r="AN375" s="98"/>
      <c r="AO375" s="98"/>
      <c r="AP375" s="98"/>
      <c r="AQ375" s="98"/>
      <c r="AR375" s="98"/>
      <c r="AS375" s="98"/>
      <c r="AT375" s="98"/>
      <c r="AU375" s="98"/>
      <c r="AV375" s="98"/>
      <c r="AW375" s="98"/>
      <c r="AX375" s="98"/>
      <c r="AY375" s="98"/>
      <c r="AZ375" s="98"/>
      <c r="BA375" s="98"/>
      <c r="BB375" s="98"/>
      <c r="BC375" s="98"/>
      <c r="BD375" s="98"/>
      <c r="BE375" s="98"/>
      <c r="BF375" s="98"/>
      <c r="BG375" s="98"/>
      <c r="BH375" s="98"/>
      <c r="BI375" s="98"/>
      <c r="BJ375" s="98"/>
      <c r="BK375" s="98"/>
      <c r="BL375" s="98"/>
      <c r="BM375" s="98"/>
      <c r="BN375" s="98"/>
      <c r="BO375" s="98"/>
      <c r="BP375" s="98"/>
      <c r="BQ375" s="98"/>
      <c r="BR375" s="98"/>
      <c r="BS375" s="98"/>
      <c r="BT375" s="98"/>
      <c r="BU375" s="98"/>
      <c r="BV375" s="98"/>
      <c r="BW375" s="98"/>
      <c r="BX375" s="98"/>
      <c r="BY375" s="98"/>
      <c r="BZ375" s="98"/>
      <c r="CA375" s="98"/>
      <c r="CB375" s="98"/>
      <c r="CC375" s="98"/>
      <c r="CD375" s="98"/>
      <c r="CE375" s="98"/>
      <c r="CF375" s="98"/>
      <c r="CG375" s="98"/>
      <c r="CH375" s="98"/>
      <c r="CI375" s="98"/>
      <c r="CJ375" s="98"/>
      <c r="CK375" s="98"/>
      <c r="CL375" s="98"/>
      <c r="CM375" s="98"/>
      <c r="CN375" s="98"/>
      <c r="CO375" s="98"/>
      <c r="CP375" s="98"/>
      <c r="CQ375" s="98"/>
      <c r="CR375" s="98"/>
      <c r="CS375" s="98"/>
      <c r="CT375" s="98"/>
      <c r="CU375" s="98"/>
      <c r="CV375" s="98"/>
      <c r="CW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c r="AF376" s="98"/>
      <c r="AG376" s="98"/>
      <c r="AH376" s="98"/>
      <c r="AI376" s="98"/>
      <c r="AJ376" s="98"/>
      <c r="AK376" s="98"/>
      <c r="AL376" s="98"/>
      <c r="AM376" s="98"/>
      <c r="AN376" s="98"/>
      <c r="AO376" s="98"/>
      <c r="AP376" s="98"/>
      <c r="AQ376" s="98"/>
      <c r="AR376" s="98"/>
      <c r="AS376" s="98"/>
      <c r="AT376" s="98"/>
      <c r="AU376" s="98"/>
      <c r="AV376" s="98"/>
      <c r="AW376" s="98"/>
      <c r="AX376" s="98"/>
      <c r="AY376" s="98"/>
      <c r="AZ376" s="98"/>
      <c r="BA376" s="98"/>
      <c r="BB376" s="98"/>
      <c r="BC376" s="98"/>
      <c r="BD376" s="98"/>
      <c r="BE376" s="98"/>
      <c r="BF376" s="98"/>
      <c r="BG376" s="98"/>
      <c r="BH376" s="98"/>
      <c r="BI376" s="98"/>
      <c r="BJ376" s="98"/>
      <c r="BK376" s="98"/>
      <c r="BL376" s="98"/>
      <c r="BM376" s="98"/>
      <c r="BN376" s="98"/>
      <c r="BO376" s="98"/>
      <c r="BP376" s="98"/>
      <c r="BQ376" s="98"/>
      <c r="BR376" s="98"/>
      <c r="BS376" s="98"/>
      <c r="BT376" s="98"/>
      <c r="BU376" s="98"/>
      <c r="BV376" s="98"/>
      <c r="BW376" s="98"/>
      <c r="BX376" s="98"/>
      <c r="BY376" s="98"/>
      <c r="BZ376" s="98"/>
      <c r="CA376" s="98"/>
      <c r="CB376" s="98"/>
      <c r="CC376" s="98"/>
      <c r="CD376" s="98"/>
      <c r="CE376" s="98"/>
      <c r="CF376" s="98"/>
      <c r="CG376" s="98"/>
      <c r="CH376" s="98"/>
      <c r="CI376" s="98"/>
      <c r="CJ376" s="98"/>
      <c r="CK376" s="98"/>
      <c r="CL376" s="98"/>
      <c r="CM376" s="98"/>
      <c r="CN376" s="98"/>
      <c r="CO376" s="98"/>
      <c r="CP376" s="98"/>
      <c r="CQ376" s="98"/>
      <c r="CR376" s="98"/>
      <c r="CS376" s="98"/>
      <c r="CT376" s="98"/>
      <c r="CU376" s="98"/>
      <c r="CV376" s="98"/>
      <c r="CW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c r="AN377" s="98"/>
      <c r="AO377" s="98"/>
      <c r="AP377" s="98"/>
      <c r="AQ377" s="98"/>
      <c r="AR377" s="98"/>
      <c r="AS377" s="98"/>
      <c r="AT377" s="98"/>
      <c r="AU377" s="98"/>
      <c r="AV377" s="98"/>
      <c r="AW377" s="98"/>
      <c r="AX377" s="98"/>
      <c r="AY377" s="98"/>
      <c r="AZ377" s="98"/>
      <c r="BA377" s="98"/>
      <c r="BB377" s="98"/>
      <c r="BC377" s="98"/>
      <c r="BD377" s="98"/>
      <c r="BE377" s="98"/>
      <c r="BF377" s="98"/>
      <c r="BG377" s="98"/>
      <c r="BH377" s="98"/>
      <c r="BI377" s="98"/>
      <c r="BJ377" s="98"/>
      <c r="BK377" s="98"/>
      <c r="BL377" s="98"/>
      <c r="BM377" s="98"/>
      <c r="BN377" s="98"/>
      <c r="BO377" s="98"/>
      <c r="BP377" s="98"/>
      <c r="BQ377" s="98"/>
      <c r="BR377" s="98"/>
      <c r="BS377" s="98"/>
      <c r="BT377" s="98"/>
      <c r="BU377" s="98"/>
      <c r="BV377" s="98"/>
      <c r="BW377" s="98"/>
      <c r="BX377" s="98"/>
      <c r="BY377" s="98"/>
      <c r="BZ377" s="98"/>
      <c r="CA377" s="98"/>
      <c r="CB377" s="98"/>
      <c r="CC377" s="98"/>
      <c r="CD377" s="98"/>
      <c r="CE377" s="98"/>
      <c r="CF377" s="98"/>
      <c r="CG377" s="98"/>
      <c r="CH377" s="98"/>
      <c r="CI377" s="98"/>
      <c r="CJ377" s="98"/>
      <c r="CK377" s="98"/>
      <c r="CL377" s="98"/>
      <c r="CM377" s="98"/>
      <c r="CN377" s="98"/>
      <c r="CO377" s="98"/>
      <c r="CP377" s="98"/>
      <c r="CQ377" s="98"/>
      <c r="CR377" s="98"/>
      <c r="CS377" s="98"/>
      <c r="CT377" s="98"/>
      <c r="CU377" s="98"/>
      <c r="CV377" s="98"/>
      <c r="CW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8"/>
      <c r="AU378" s="98"/>
      <c r="AV378" s="98"/>
      <c r="AW378" s="98"/>
      <c r="AX378" s="98"/>
      <c r="AY378" s="98"/>
      <c r="AZ378" s="98"/>
      <c r="BA378" s="98"/>
      <c r="BB378" s="98"/>
      <c r="BC378" s="98"/>
      <c r="BD378" s="98"/>
      <c r="BE378" s="98"/>
      <c r="BF378" s="98"/>
      <c r="BG378" s="98"/>
      <c r="BH378" s="98"/>
      <c r="BI378" s="98"/>
      <c r="BJ378" s="98"/>
      <c r="BK378" s="98"/>
      <c r="BL378" s="98"/>
      <c r="BM378" s="98"/>
      <c r="BN378" s="98"/>
      <c r="BO378" s="98"/>
      <c r="BP378" s="98"/>
      <c r="BQ378" s="98"/>
      <c r="BR378" s="98"/>
      <c r="BS378" s="98"/>
      <c r="BT378" s="98"/>
      <c r="BU378" s="98"/>
      <c r="BV378" s="98"/>
      <c r="BW378" s="98"/>
      <c r="BX378" s="98"/>
      <c r="BY378" s="98"/>
      <c r="BZ378" s="98"/>
      <c r="CA378" s="98"/>
      <c r="CB378" s="98"/>
      <c r="CC378" s="98"/>
      <c r="CD378" s="98"/>
      <c r="CE378" s="98"/>
      <c r="CF378" s="98"/>
      <c r="CG378" s="98"/>
      <c r="CH378" s="98"/>
      <c r="CI378" s="98"/>
      <c r="CJ378" s="98"/>
      <c r="CK378" s="98"/>
      <c r="CL378" s="98"/>
      <c r="CM378" s="98"/>
      <c r="CN378" s="98"/>
      <c r="CO378" s="98"/>
      <c r="CP378" s="98"/>
      <c r="CQ378" s="98"/>
      <c r="CR378" s="98"/>
      <c r="CS378" s="98"/>
      <c r="CT378" s="98"/>
      <c r="CU378" s="98"/>
      <c r="CV378" s="98"/>
      <c r="CW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c r="AN379" s="98"/>
      <c r="AO379" s="98"/>
      <c r="AP379" s="98"/>
      <c r="AQ379" s="98"/>
      <c r="AR379" s="98"/>
      <c r="AS379" s="98"/>
      <c r="AT379" s="98"/>
      <c r="AU379" s="98"/>
      <c r="AV379" s="98"/>
      <c r="AW379" s="98"/>
      <c r="AX379" s="98"/>
      <c r="AY379" s="98"/>
      <c r="AZ379" s="98"/>
      <c r="BA379" s="98"/>
      <c r="BB379" s="98"/>
      <c r="BC379" s="98"/>
      <c r="BD379" s="98"/>
      <c r="BE379" s="98"/>
      <c r="BF379" s="98"/>
      <c r="BG379" s="98"/>
      <c r="BH379" s="98"/>
      <c r="BI379" s="98"/>
      <c r="BJ379" s="98"/>
      <c r="BK379" s="98"/>
      <c r="BL379" s="98"/>
      <c r="BM379" s="98"/>
      <c r="BN379" s="98"/>
      <c r="BO379" s="98"/>
      <c r="BP379" s="98"/>
      <c r="BQ379" s="98"/>
      <c r="BR379" s="98"/>
      <c r="BS379" s="98"/>
      <c r="BT379" s="98"/>
      <c r="BU379" s="98"/>
      <c r="BV379" s="98"/>
      <c r="BW379" s="98"/>
      <c r="BX379" s="98"/>
      <c r="BY379" s="98"/>
      <c r="BZ379" s="98"/>
      <c r="CA379" s="98"/>
      <c r="CB379" s="98"/>
      <c r="CC379" s="98"/>
      <c r="CD379" s="98"/>
      <c r="CE379" s="98"/>
      <c r="CF379" s="98"/>
      <c r="CG379" s="98"/>
      <c r="CH379" s="98"/>
      <c r="CI379" s="98"/>
      <c r="CJ379" s="98"/>
      <c r="CK379" s="98"/>
      <c r="CL379" s="98"/>
      <c r="CM379" s="98"/>
      <c r="CN379" s="98"/>
      <c r="CO379" s="98"/>
      <c r="CP379" s="98"/>
      <c r="CQ379" s="98"/>
      <c r="CR379" s="98"/>
      <c r="CS379" s="98"/>
      <c r="CT379" s="98"/>
      <c r="CU379" s="98"/>
      <c r="CV379" s="98"/>
      <c r="CW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c r="AF380" s="98"/>
      <c r="AG380" s="98"/>
      <c r="AH380" s="98"/>
      <c r="AI380" s="98"/>
      <c r="AJ380" s="98"/>
      <c r="AK380" s="98"/>
      <c r="AL380" s="98"/>
      <c r="AM380" s="98"/>
      <c r="AN380" s="98"/>
      <c r="AO380" s="98"/>
      <c r="AP380" s="98"/>
      <c r="AQ380" s="98"/>
      <c r="AR380" s="98"/>
      <c r="AS380" s="98"/>
      <c r="AT380" s="98"/>
      <c r="AU380" s="98"/>
      <c r="AV380" s="98"/>
      <c r="AW380" s="98"/>
      <c r="AX380" s="98"/>
      <c r="AY380" s="98"/>
      <c r="AZ380" s="98"/>
      <c r="BA380" s="98"/>
      <c r="BB380" s="98"/>
      <c r="BC380" s="98"/>
      <c r="BD380" s="98"/>
      <c r="BE380" s="98"/>
      <c r="BF380" s="98"/>
      <c r="BG380" s="98"/>
      <c r="BH380" s="98"/>
      <c r="BI380" s="98"/>
      <c r="BJ380" s="98"/>
      <c r="BK380" s="98"/>
      <c r="BL380" s="98"/>
      <c r="BM380" s="98"/>
      <c r="BN380" s="98"/>
      <c r="BO380" s="98"/>
      <c r="BP380" s="98"/>
      <c r="BQ380" s="98"/>
      <c r="BR380" s="98"/>
      <c r="BS380" s="98"/>
      <c r="BT380" s="98"/>
      <c r="BU380" s="98"/>
      <c r="BV380" s="98"/>
      <c r="BW380" s="98"/>
      <c r="BX380" s="98"/>
      <c r="BY380" s="98"/>
      <c r="BZ380" s="98"/>
      <c r="CA380" s="98"/>
      <c r="CB380" s="98"/>
      <c r="CC380" s="98"/>
      <c r="CD380" s="98"/>
      <c r="CE380" s="98"/>
      <c r="CF380" s="98"/>
      <c r="CG380" s="98"/>
      <c r="CH380" s="98"/>
      <c r="CI380" s="98"/>
      <c r="CJ380" s="98"/>
      <c r="CK380" s="98"/>
      <c r="CL380" s="98"/>
      <c r="CM380" s="98"/>
      <c r="CN380" s="98"/>
      <c r="CO380" s="98"/>
      <c r="CP380" s="98"/>
      <c r="CQ380" s="98"/>
      <c r="CR380" s="98"/>
      <c r="CS380" s="98"/>
      <c r="CT380" s="98"/>
      <c r="CU380" s="98"/>
      <c r="CV380" s="98"/>
      <c r="CW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c r="AK381" s="98"/>
      <c r="AL381" s="98"/>
      <c r="AM381" s="98"/>
      <c r="AN381" s="98"/>
      <c r="AO381" s="98"/>
      <c r="AP381" s="98"/>
      <c r="AQ381" s="98"/>
      <c r="AR381" s="98"/>
      <c r="AS381" s="98"/>
      <c r="AT381" s="98"/>
      <c r="AU381" s="98"/>
      <c r="AV381" s="98"/>
      <c r="AW381" s="98"/>
      <c r="AX381" s="98"/>
      <c r="AY381" s="98"/>
      <c r="AZ381" s="98"/>
      <c r="BA381" s="98"/>
      <c r="BB381" s="98"/>
      <c r="BC381" s="98"/>
      <c r="BD381" s="98"/>
      <c r="BE381" s="98"/>
      <c r="BF381" s="98"/>
      <c r="BG381" s="98"/>
      <c r="BH381" s="98"/>
      <c r="BI381" s="98"/>
      <c r="BJ381" s="98"/>
      <c r="BK381" s="98"/>
      <c r="BL381" s="98"/>
      <c r="BM381" s="98"/>
      <c r="BN381" s="98"/>
      <c r="BO381" s="98"/>
      <c r="BP381" s="98"/>
      <c r="BQ381" s="98"/>
      <c r="BR381" s="98"/>
      <c r="BS381" s="98"/>
      <c r="BT381" s="98"/>
      <c r="BU381" s="98"/>
      <c r="BV381" s="98"/>
      <c r="BW381" s="98"/>
      <c r="BX381" s="98"/>
      <c r="BY381" s="98"/>
      <c r="BZ381" s="98"/>
      <c r="CA381" s="98"/>
      <c r="CB381" s="98"/>
      <c r="CC381" s="98"/>
      <c r="CD381" s="98"/>
      <c r="CE381" s="98"/>
      <c r="CF381" s="98"/>
      <c r="CG381" s="98"/>
      <c r="CH381" s="98"/>
      <c r="CI381" s="98"/>
      <c r="CJ381" s="98"/>
      <c r="CK381" s="98"/>
      <c r="CL381" s="98"/>
      <c r="CM381" s="98"/>
      <c r="CN381" s="98"/>
      <c r="CO381" s="98"/>
      <c r="CP381" s="98"/>
      <c r="CQ381" s="98"/>
      <c r="CR381" s="98"/>
      <c r="CS381" s="98"/>
      <c r="CT381" s="98"/>
      <c r="CU381" s="98"/>
      <c r="CV381" s="98"/>
      <c r="CW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c r="AP382" s="98"/>
      <c r="AQ382" s="98"/>
      <c r="AR382" s="98"/>
      <c r="AS382" s="98"/>
      <c r="AT382" s="98"/>
      <c r="AU382" s="98"/>
      <c r="AV382" s="98"/>
      <c r="AW382" s="98"/>
      <c r="AX382" s="98"/>
      <c r="AY382" s="98"/>
      <c r="AZ382" s="98"/>
      <c r="BA382" s="98"/>
      <c r="BB382" s="98"/>
      <c r="BC382" s="98"/>
      <c r="BD382" s="98"/>
      <c r="BE382" s="98"/>
      <c r="BF382" s="98"/>
      <c r="BG382" s="98"/>
      <c r="BH382" s="98"/>
      <c r="BI382" s="98"/>
      <c r="BJ382" s="98"/>
      <c r="BK382" s="98"/>
      <c r="BL382" s="98"/>
      <c r="BM382" s="98"/>
      <c r="BN382" s="98"/>
      <c r="BO382" s="98"/>
      <c r="BP382" s="98"/>
      <c r="BQ382" s="98"/>
      <c r="BR382" s="98"/>
      <c r="BS382" s="98"/>
      <c r="BT382" s="98"/>
      <c r="BU382" s="98"/>
      <c r="BV382" s="98"/>
      <c r="BW382" s="98"/>
      <c r="BX382" s="98"/>
      <c r="BY382" s="98"/>
      <c r="BZ382" s="98"/>
      <c r="CA382" s="98"/>
      <c r="CB382" s="98"/>
      <c r="CC382" s="98"/>
      <c r="CD382" s="98"/>
      <c r="CE382" s="98"/>
      <c r="CF382" s="98"/>
      <c r="CG382" s="98"/>
      <c r="CH382" s="98"/>
      <c r="CI382" s="98"/>
      <c r="CJ382" s="98"/>
      <c r="CK382" s="98"/>
      <c r="CL382" s="98"/>
      <c r="CM382" s="98"/>
      <c r="CN382" s="98"/>
      <c r="CO382" s="98"/>
      <c r="CP382" s="98"/>
      <c r="CQ382" s="98"/>
      <c r="CR382" s="98"/>
      <c r="CS382" s="98"/>
      <c r="CT382" s="98"/>
      <c r="CU382" s="98"/>
      <c r="CV382" s="98"/>
      <c r="CW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c r="AK383" s="98"/>
      <c r="AL383" s="98"/>
      <c r="AM383" s="98"/>
      <c r="AN383" s="98"/>
      <c r="AO383" s="98"/>
      <c r="AP383" s="98"/>
      <c r="AQ383" s="98"/>
      <c r="AR383" s="98"/>
      <c r="AS383" s="98"/>
      <c r="AT383" s="98"/>
      <c r="AU383" s="98"/>
      <c r="AV383" s="98"/>
      <c r="AW383" s="98"/>
      <c r="AX383" s="98"/>
      <c r="AY383" s="98"/>
      <c r="AZ383" s="98"/>
      <c r="BA383" s="98"/>
      <c r="BB383" s="98"/>
      <c r="BC383" s="98"/>
      <c r="BD383" s="98"/>
      <c r="BE383" s="98"/>
      <c r="BF383" s="98"/>
      <c r="BG383" s="98"/>
      <c r="BH383" s="98"/>
      <c r="BI383" s="98"/>
      <c r="BJ383" s="98"/>
      <c r="BK383" s="98"/>
      <c r="BL383" s="98"/>
      <c r="BM383" s="98"/>
      <c r="BN383" s="98"/>
      <c r="BO383" s="98"/>
      <c r="BP383" s="98"/>
      <c r="BQ383" s="98"/>
      <c r="BR383" s="98"/>
      <c r="BS383" s="98"/>
      <c r="BT383" s="98"/>
      <c r="BU383" s="98"/>
      <c r="BV383" s="98"/>
      <c r="BW383" s="98"/>
      <c r="BX383" s="98"/>
      <c r="BY383" s="98"/>
      <c r="BZ383" s="98"/>
      <c r="CA383" s="98"/>
      <c r="CB383" s="98"/>
      <c r="CC383" s="98"/>
      <c r="CD383" s="98"/>
      <c r="CE383" s="98"/>
      <c r="CF383" s="98"/>
      <c r="CG383" s="98"/>
      <c r="CH383" s="98"/>
      <c r="CI383" s="98"/>
      <c r="CJ383" s="98"/>
      <c r="CK383" s="98"/>
      <c r="CL383" s="98"/>
      <c r="CM383" s="98"/>
      <c r="CN383" s="98"/>
      <c r="CO383" s="98"/>
      <c r="CP383" s="98"/>
      <c r="CQ383" s="98"/>
      <c r="CR383" s="98"/>
      <c r="CS383" s="98"/>
      <c r="CT383" s="98"/>
      <c r="CU383" s="98"/>
      <c r="CV383" s="98"/>
      <c r="CW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c r="AF384" s="98"/>
      <c r="AG384" s="98"/>
      <c r="AH384" s="98"/>
      <c r="AI384" s="98"/>
      <c r="AJ384" s="98"/>
      <c r="AK384" s="98"/>
      <c r="AL384" s="98"/>
      <c r="AM384" s="98"/>
      <c r="AN384" s="98"/>
      <c r="AO384" s="98"/>
      <c r="AP384" s="98"/>
      <c r="AQ384" s="98"/>
      <c r="AR384" s="98"/>
      <c r="AS384" s="98"/>
      <c r="AT384" s="98"/>
      <c r="AU384" s="98"/>
      <c r="AV384" s="98"/>
      <c r="AW384" s="98"/>
      <c r="AX384" s="98"/>
      <c r="AY384" s="98"/>
      <c r="AZ384" s="98"/>
      <c r="BA384" s="98"/>
      <c r="BB384" s="98"/>
      <c r="BC384" s="98"/>
      <c r="BD384" s="98"/>
      <c r="BE384" s="98"/>
      <c r="BF384" s="98"/>
      <c r="BG384" s="98"/>
      <c r="BH384" s="98"/>
      <c r="BI384" s="98"/>
      <c r="BJ384" s="98"/>
      <c r="BK384" s="98"/>
      <c r="BL384" s="98"/>
      <c r="BM384" s="98"/>
      <c r="BN384" s="98"/>
      <c r="BO384" s="98"/>
      <c r="BP384" s="98"/>
      <c r="BQ384" s="98"/>
      <c r="BR384" s="98"/>
      <c r="BS384" s="98"/>
      <c r="BT384" s="98"/>
      <c r="BU384" s="98"/>
      <c r="BV384" s="98"/>
      <c r="BW384" s="98"/>
      <c r="BX384" s="98"/>
      <c r="BY384" s="98"/>
      <c r="BZ384" s="98"/>
      <c r="CA384" s="98"/>
      <c r="CB384" s="98"/>
      <c r="CC384" s="98"/>
      <c r="CD384" s="98"/>
      <c r="CE384" s="98"/>
      <c r="CF384" s="98"/>
      <c r="CG384" s="98"/>
      <c r="CH384" s="98"/>
      <c r="CI384" s="98"/>
      <c r="CJ384" s="98"/>
      <c r="CK384" s="98"/>
      <c r="CL384" s="98"/>
      <c r="CM384" s="98"/>
      <c r="CN384" s="98"/>
      <c r="CO384" s="98"/>
      <c r="CP384" s="98"/>
      <c r="CQ384" s="98"/>
      <c r="CR384" s="98"/>
      <c r="CS384" s="98"/>
      <c r="CT384" s="98"/>
      <c r="CU384" s="98"/>
      <c r="CV384" s="98"/>
      <c r="CW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c r="AK385" s="98"/>
      <c r="AL385" s="98"/>
      <c r="AM385" s="98"/>
      <c r="AN385" s="98"/>
      <c r="AO385" s="98"/>
      <c r="AP385" s="98"/>
      <c r="AQ385" s="98"/>
      <c r="AR385" s="98"/>
      <c r="AS385" s="98"/>
      <c r="AT385" s="98"/>
      <c r="AU385" s="98"/>
      <c r="AV385" s="98"/>
      <c r="AW385" s="98"/>
      <c r="AX385" s="98"/>
      <c r="AY385" s="98"/>
      <c r="AZ385" s="98"/>
      <c r="BA385" s="98"/>
      <c r="BB385" s="98"/>
      <c r="BC385" s="98"/>
      <c r="BD385" s="98"/>
      <c r="BE385" s="98"/>
      <c r="BF385" s="98"/>
      <c r="BG385" s="98"/>
      <c r="BH385" s="98"/>
      <c r="BI385" s="98"/>
      <c r="BJ385" s="98"/>
      <c r="BK385" s="98"/>
      <c r="BL385" s="98"/>
      <c r="BM385" s="98"/>
      <c r="BN385" s="98"/>
      <c r="BO385" s="98"/>
      <c r="BP385" s="98"/>
      <c r="BQ385" s="98"/>
      <c r="BR385" s="98"/>
      <c r="BS385" s="98"/>
      <c r="BT385" s="98"/>
      <c r="BU385" s="98"/>
      <c r="BV385" s="98"/>
      <c r="BW385" s="98"/>
      <c r="BX385" s="98"/>
      <c r="BY385" s="98"/>
      <c r="BZ385" s="98"/>
      <c r="CA385" s="98"/>
      <c r="CB385" s="98"/>
      <c r="CC385" s="98"/>
      <c r="CD385" s="98"/>
      <c r="CE385" s="98"/>
      <c r="CF385" s="98"/>
      <c r="CG385" s="98"/>
      <c r="CH385" s="98"/>
      <c r="CI385" s="98"/>
      <c r="CJ385" s="98"/>
      <c r="CK385" s="98"/>
      <c r="CL385" s="98"/>
      <c r="CM385" s="98"/>
      <c r="CN385" s="98"/>
      <c r="CO385" s="98"/>
      <c r="CP385" s="98"/>
      <c r="CQ385" s="98"/>
      <c r="CR385" s="98"/>
      <c r="CS385" s="98"/>
      <c r="CT385" s="98"/>
      <c r="CU385" s="98"/>
      <c r="CV385" s="98"/>
      <c r="CW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c r="AF386" s="98"/>
      <c r="AG386" s="98"/>
      <c r="AH386" s="98"/>
      <c r="AI386" s="98"/>
      <c r="AJ386" s="98"/>
      <c r="AK386" s="98"/>
      <c r="AL386" s="98"/>
      <c r="AM386" s="98"/>
      <c r="AN386" s="98"/>
      <c r="AO386" s="98"/>
      <c r="AP386" s="98"/>
      <c r="AQ386" s="98"/>
      <c r="AR386" s="98"/>
      <c r="AS386" s="98"/>
      <c r="AT386" s="98"/>
      <c r="AU386" s="98"/>
      <c r="AV386" s="98"/>
      <c r="AW386" s="98"/>
      <c r="AX386" s="98"/>
      <c r="AY386" s="98"/>
      <c r="AZ386" s="98"/>
      <c r="BA386" s="98"/>
      <c r="BB386" s="98"/>
      <c r="BC386" s="98"/>
      <c r="BD386" s="98"/>
      <c r="BE386" s="98"/>
      <c r="BF386" s="98"/>
      <c r="BG386" s="98"/>
      <c r="BH386" s="98"/>
      <c r="BI386" s="98"/>
      <c r="BJ386" s="98"/>
      <c r="BK386" s="98"/>
      <c r="BL386" s="98"/>
      <c r="BM386" s="98"/>
      <c r="BN386" s="98"/>
      <c r="BO386" s="98"/>
      <c r="BP386" s="98"/>
      <c r="BQ386" s="98"/>
      <c r="BR386" s="98"/>
      <c r="BS386" s="98"/>
      <c r="BT386" s="98"/>
      <c r="BU386" s="98"/>
      <c r="BV386" s="98"/>
      <c r="BW386" s="98"/>
      <c r="BX386" s="98"/>
      <c r="BY386" s="98"/>
      <c r="BZ386" s="98"/>
      <c r="CA386" s="98"/>
      <c r="CB386" s="98"/>
      <c r="CC386" s="98"/>
      <c r="CD386" s="98"/>
      <c r="CE386" s="98"/>
      <c r="CF386" s="98"/>
      <c r="CG386" s="98"/>
      <c r="CH386" s="98"/>
      <c r="CI386" s="98"/>
      <c r="CJ386" s="98"/>
      <c r="CK386" s="98"/>
      <c r="CL386" s="98"/>
      <c r="CM386" s="98"/>
      <c r="CN386" s="98"/>
      <c r="CO386" s="98"/>
      <c r="CP386" s="98"/>
      <c r="CQ386" s="98"/>
      <c r="CR386" s="98"/>
      <c r="CS386" s="98"/>
      <c r="CT386" s="98"/>
      <c r="CU386" s="98"/>
      <c r="CV386" s="98"/>
      <c r="CW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c r="AN387" s="98"/>
      <c r="AO387" s="98"/>
      <c r="AP387" s="98"/>
      <c r="AQ387" s="98"/>
      <c r="AR387" s="98"/>
      <c r="AS387" s="98"/>
      <c r="AT387" s="98"/>
      <c r="AU387" s="98"/>
      <c r="AV387" s="98"/>
      <c r="AW387" s="98"/>
      <c r="AX387" s="98"/>
      <c r="AY387" s="98"/>
      <c r="AZ387" s="98"/>
      <c r="BA387" s="98"/>
      <c r="BB387" s="98"/>
      <c r="BC387" s="98"/>
      <c r="BD387" s="98"/>
      <c r="BE387" s="98"/>
      <c r="BF387" s="98"/>
      <c r="BG387" s="98"/>
      <c r="BH387" s="98"/>
      <c r="BI387" s="98"/>
      <c r="BJ387" s="98"/>
      <c r="BK387" s="98"/>
      <c r="BL387" s="98"/>
      <c r="BM387" s="98"/>
      <c r="BN387" s="98"/>
      <c r="BO387" s="98"/>
      <c r="BP387" s="98"/>
      <c r="BQ387" s="98"/>
      <c r="BR387" s="98"/>
      <c r="BS387" s="98"/>
      <c r="BT387" s="98"/>
      <c r="BU387" s="98"/>
      <c r="BV387" s="98"/>
      <c r="BW387" s="98"/>
      <c r="BX387" s="98"/>
      <c r="BY387" s="98"/>
      <c r="BZ387" s="98"/>
      <c r="CA387" s="98"/>
      <c r="CB387" s="98"/>
      <c r="CC387" s="98"/>
      <c r="CD387" s="98"/>
      <c r="CE387" s="98"/>
      <c r="CF387" s="98"/>
      <c r="CG387" s="98"/>
      <c r="CH387" s="98"/>
      <c r="CI387" s="98"/>
      <c r="CJ387" s="98"/>
      <c r="CK387" s="98"/>
      <c r="CL387" s="98"/>
      <c r="CM387" s="98"/>
      <c r="CN387" s="98"/>
      <c r="CO387" s="98"/>
      <c r="CP387" s="98"/>
      <c r="CQ387" s="98"/>
      <c r="CR387" s="98"/>
      <c r="CS387" s="98"/>
      <c r="CT387" s="98"/>
      <c r="CU387" s="98"/>
      <c r="CV387" s="98"/>
      <c r="CW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c r="AF388" s="98"/>
      <c r="AG388" s="98"/>
      <c r="AH388" s="98"/>
      <c r="AI388" s="98"/>
      <c r="AJ388" s="98"/>
      <c r="AK388" s="98"/>
      <c r="AL388" s="98"/>
      <c r="AM388" s="98"/>
      <c r="AN388" s="98"/>
      <c r="AO388" s="98"/>
      <c r="AP388" s="98"/>
      <c r="AQ388" s="98"/>
      <c r="AR388" s="98"/>
      <c r="AS388" s="98"/>
      <c r="AT388" s="98"/>
      <c r="AU388" s="98"/>
      <c r="AV388" s="98"/>
      <c r="AW388" s="98"/>
      <c r="AX388" s="98"/>
      <c r="AY388" s="98"/>
      <c r="AZ388" s="98"/>
      <c r="BA388" s="98"/>
      <c r="BB388" s="98"/>
      <c r="BC388" s="98"/>
      <c r="BD388" s="98"/>
      <c r="BE388" s="98"/>
      <c r="BF388" s="98"/>
      <c r="BG388" s="98"/>
      <c r="BH388" s="98"/>
      <c r="BI388" s="98"/>
      <c r="BJ388" s="98"/>
      <c r="BK388" s="98"/>
      <c r="BL388" s="98"/>
      <c r="BM388" s="98"/>
      <c r="BN388" s="98"/>
      <c r="BO388" s="98"/>
      <c r="BP388" s="98"/>
      <c r="BQ388" s="98"/>
      <c r="BR388" s="98"/>
      <c r="BS388" s="98"/>
      <c r="BT388" s="98"/>
      <c r="BU388" s="98"/>
      <c r="BV388" s="98"/>
      <c r="BW388" s="98"/>
      <c r="BX388" s="98"/>
      <c r="BY388" s="98"/>
      <c r="BZ388" s="98"/>
      <c r="CA388" s="98"/>
      <c r="CB388" s="98"/>
      <c r="CC388" s="98"/>
      <c r="CD388" s="98"/>
      <c r="CE388" s="98"/>
      <c r="CF388" s="98"/>
      <c r="CG388" s="98"/>
      <c r="CH388" s="98"/>
      <c r="CI388" s="98"/>
      <c r="CJ388" s="98"/>
      <c r="CK388" s="98"/>
      <c r="CL388" s="98"/>
      <c r="CM388" s="98"/>
      <c r="CN388" s="98"/>
      <c r="CO388" s="98"/>
      <c r="CP388" s="98"/>
      <c r="CQ388" s="98"/>
      <c r="CR388" s="98"/>
      <c r="CS388" s="98"/>
      <c r="CT388" s="98"/>
      <c r="CU388" s="98"/>
      <c r="CV388" s="98"/>
      <c r="CW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c r="AK389" s="98"/>
      <c r="AL389" s="98"/>
      <c r="AM389" s="98"/>
      <c r="AN389" s="98"/>
      <c r="AO389" s="98"/>
      <c r="AP389" s="98"/>
      <c r="AQ389" s="98"/>
      <c r="AR389" s="98"/>
      <c r="AS389" s="98"/>
      <c r="AT389" s="98"/>
      <c r="AU389" s="98"/>
      <c r="AV389" s="98"/>
      <c r="AW389" s="98"/>
      <c r="AX389" s="98"/>
      <c r="AY389" s="98"/>
      <c r="AZ389" s="98"/>
      <c r="BA389" s="98"/>
      <c r="BB389" s="98"/>
      <c r="BC389" s="98"/>
      <c r="BD389" s="98"/>
      <c r="BE389" s="98"/>
      <c r="BF389" s="98"/>
      <c r="BG389" s="98"/>
      <c r="BH389" s="98"/>
      <c r="BI389" s="98"/>
      <c r="BJ389" s="98"/>
      <c r="BK389" s="98"/>
      <c r="BL389" s="98"/>
      <c r="BM389" s="98"/>
      <c r="BN389" s="98"/>
      <c r="BO389" s="98"/>
      <c r="BP389" s="98"/>
      <c r="BQ389" s="98"/>
      <c r="BR389" s="98"/>
      <c r="BS389" s="98"/>
      <c r="BT389" s="98"/>
      <c r="BU389" s="98"/>
      <c r="BV389" s="98"/>
      <c r="BW389" s="98"/>
      <c r="BX389" s="98"/>
      <c r="BY389" s="98"/>
      <c r="BZ389" s="98"/>
      <c r="CA389" s="98"/>
      <c r="CB389" s="98"/>
      <c r="CC389" s="98"/>
      <c r="CD389" s="98"/>
      <c r="CE389" s="98"/>
      <c r="CF389" s="98"/>
      <c r="CG389" s="98"/>
      <c r="CH389" s="98"/>
      <c r="CI389" s="98"/>
      <c r="CJ389" s="98"/>
      <c r="CK389" s="98"/>
      <c r="CL389" s="98"/>
      <c r="CM389" s="98"/>
      <c r="CN389" s="98"/>
      <c r="CO389" s="98"/>
      <c r="CP389" s="98"/>
      <c r="CQ389" s="98"/>
      <c r="CR389" s="98"/>
      <c r="CS389" s="98"/>
      <c r="CT389" s="98"/>
      <c r="CU389" s="98"/>
      <c r="CV389" s="98"/>
      <c r="CW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c r="AF390" s="98"/>
      <c r="AG390" s="98"/>
      <c r="AH390" s="98"/>
      <c r="AI390" s="98"/>
      <c r="AJ390" s="98"/>
      <c r="AK390" s="98"/>
      <c r="AL390" s="98"/>
      <c r="AM390" s="98"/>
      <c r="AN390" s="98"/>
      <c r="AO390" s="98"/>
      <c r="AP390" s="98"/>
      <c r="AQ390" s="98"/>
      <c r="AR390" s="98"/>
      <c r="AS390" s="98"/>
      <c r="AT390" s="98"/>
      <c r="AU390" s="98"/>
      <c r="AV390" s="98"/>
      <c r="AW390" s="98"/>
      <c r="AX390" s="98"/>
      <c r="AY390" s="98"/>
      <c r="AZ390" s="98"/>
      <c r="BA390" s="98"/>
      <c r="BB390" s="98"/>
      <c r="BC390" s="98"/>
      <c r="BD390" s="98"/>
      <c r="BE390" s="98"/>
      <c r="BF390" s="98"/>
      <c r="BG390" s="98"/>
      <c r="BH390" s="98"/>
      <c r="BI390" s="98"/>
      <c r="BJ390" s="98"/>
      <c r="BK390" s="98"/>
      <c r="BL390" s="98"/>
      <c r="BM390" s="98"/>
      <c r="BN390" s="98"/>
      <c r="BO390" s="98"/>
      <c r="BP390" s="98"/>
      <c r="BQ390" s="98"/>
      <c r="BR390" s="98"/>
      <c r="BS390" s="98"/>
      <c r="BT390" s="98"/>
      <c r="BU390" s="98"/>
      <c r="BV390" s="98"/>
      <c r="BW390" s="98"/>
      <c r="BX390" s="98"/>
      <c r="BY390" s="98"/>
      <c r="BZ390" s="98"/>
      <c r="CA390" s="98"/>
      <c r="CB390" s="98"/>
      <c r="CC390" s="98"/>
      <c r="CD390" s="98"/>
      <c r="CE390" s="98"/>
      <c r="CF390" s="98"/>
      <c r="CG390" s="98"/>
      <c r="CH390" s="98"/>
      <c r="CI390" s="98"/>
      <c r="CJ390" s="98"/>
      <c r="CK390" s="98"/>
      <c r="CL390" s="98"/>
      <c r="CM390" s="98"/>
      <c r="CN390" s="98"/>
      <c r="CO390" s="98"/>
      <c r="CP390" s="98"/>
      <c r="CQ390" s="98"/>
      <c r="CR390" s="98"/>
      <c r="CS390" s="98"/>
      <c r="CT390" s="98"/>
      <c r="CU390" s="98"/>
      <c r="CV390" s="98"/>
      <c r="CW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c r="AK391" s="98"/>
      <c r="AL391" s="98"/>
      <c r="AM391" s="98"/>
      <c r="AN391" s="98"/>
      <c r="AO391" s="98"/>
      <c r="AP391" s="98"/>
      <c r="AQ391" s="98"/>
      <c r="AR391" s="98"/>
      <c r="AS391" s="98"/>
      <c r="AT391" s="98"/>
      <c r="AU391" s="98"/>
      <c r="AV391" s="98"/>
      <c r="AW391" s="98"/>
      <c r="AX391" s="98"/>
      <c r="AY391" s="98"/>
      <c r="AZ391" s="98"/>
      <c r="BA391" s="98"/>
      <c r="BB391" s="98"/>
      <c r="BC391" s="98"/>
      <c r="BD391" s="98"/>
      <c r="BE391" s="98"/>
      <c r="BF391" s="98"/>
      <c r="BG391" s="98"/>
      <c r="BH391" s="98"/>
      <c r="BI391" s="98"/>
      <c r="BJ391" s="98"/>
      <c r="BK391" s="98"/>
      <c r="BL391" s="98"/>
      <c r="BM391" s="98"/>
      <c r="BN391" s="98"/>
      <c r="BO391" s="98"/>
      <c r="BP391" s="98"/>
      <c r="BQ391" s="98"/>
      <c r="BR391" s="98"/>
      <c r="BS391" s="98"/>
      <c r="BT391" s="98"/>
      <c r="BU391" s="98"/>
      <c r="BV391" s="98"/>
      <c r="BW391" s="98"/>
      <c r="BX391" s="98"/>
      <c r="BY391" s="98"/>
      <c r="BZ391" s="98"/>
      <c r="CA391" s="98"/>
      <c r="CB391" s="98"/>
      <c r="CC391" s="98"/>
      <c r="CD391" s="98"/>
      <c r="CE391" s="98"/>
      <c r="CF391" s="98"/>
      <c r="CG391" s="98"/>
      <c r="CH391" s="98"/>
      <c r="CI391" s="98"/>
      <c r="CJ391" s="98"/>
      <c r="CK391" s="98"/>
      <c r="CL391" s="98"/>
      <c r="CM391" s="98"/>
      <c r="CN391" s="98"/>
      <c r="CO391" s="98"/>
      <c r="CP391" s="98"/>
      <c r="CQ391" s="98"/>
      <c r="CR391" s="98"/>
      <c r="CS391" s="98"/>
      <c r="CT391" s="98"/>
      <c r="CU391" s="98"/>
      <c r="CV391" s="98"/>
      <c r="CW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c r="AF392" s="98"/>
      <c r="AG392" s="98"/>
      <c r="AH392" s="98"/>
      <c r="AI392" s="98"/>
      <c r="AJ392" s="98"/>
      <c r="AK392" s="98"/>
      <c r="AL392" s="98"/>
      <c r="AM392" s="98"/>
      <c r="AN392" s="98"/>
      <c r="AO392" s="98"/>
      <c r="AP392" s="98"/>
      <c r="AQ392" s="98"/>
      <c r="AR392" s="98"/>
      <c r="AS392" s="98"/>
      <c r="AT392" s="98"/>
      <c r="AU392" s="98"/>
      <c r="AV392" s="98"/>
      <c r="AW392" s="98"/>
      <c r="AX392" s="98"/>
      <c r="AY392" s="98"/>
      <c r="AZ392" s="98"/>
      <c r="BA392" s="98"/>
      <c r="BB392" s="98"/>
      <c r="BC392" s="98"/>
      <c r="BD392" s="98"/>
      <c r="BE392" s="98"/>
      <c r="BF392" s="98"/>
      <c r="BG392" s="98"/>
      <c r="BH392" s="98"/>
      <c r="BI392" s="98"/>
      <c r="BJ392" s="98"/>
      <c r="BK392" s="98"/>
      <c r="BL392" s="98"/>
      <c r="BM392" s="98"/>
      <c r="BN392" s="98"/>
      <c r="BO392" s="98"/>
      <c r="BP392" s="98"/>
      <c r="BQ392" s="98"/>
      <c r="BR392" s="98"/>
      <c r="BS392" s="98"/>
      <c r="BT392" s="98"/>
      <c r="BU392" s="98"/>
      <c r="BV392" s="98"/>
      <c r="BW392" s="98"/>
      <c r="BX392" s="98"/>
      <c r="BY392" s="98"/>
      <c r="BZ392" s="98"/>
      <c r="CA392" s="98"/>
      <c r="CB392" s="98"/>
      <c r="CC392" s="98"/>
      <c r="CD392" s="98"/>
      <c r="CE392" s="98"/>
      <c r="CF392" s="98"/>
      <c r="CG392" s="98"/>
      <c r="CH392" s="98"/>
      <c r="CI392" s="98"/>
      <c r="CJ392" s="98"/>
      <c r="CK392" s="98"/>
      <c r="CL392" s="98"/>
      <c r="CM392" s="98"/>
      <c r="CN392" s="98"/>
      <c r="CO392" s="98"/>
      <c r="CP392" s="98"/>
      <c r="CQ392" s="98"/>
      <c r="CR392" s="98"/>
      <c r="CS392" s="98"/>
      <c r="CT392" s="98"/>
      <c r="CU392" s="98"/>
      <c r="CV392" s="98"/>
      <c r="CW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c r="AK393" s="98"/>
      <c r="AL393" s="98"/>
      <c r="AM393" s="98"/>
      <c r="AN393" s="98"/>
      <c r="AO393" s="98"/>
      <c r="AP393" s="98"/>
      <c r="AQ393" s="98"/>
      <c r="AR393" s="98"/>
      <c r="AS393" s="98"/>
      <c r="AT393" s="98"/>
      <c r="AU393" s="98"/>
      <c r="AV393" s="98"/>
      <c r="AW393" s="98"/>
      <c r="AX393" s="98"/>
      <c r="AY393" s="98"/>
      <c r="AZ393" s="98"/>
      <c r="BA393" s="98"/>
      <c r="BB393" s="98"/>
      <c r="BC393" s="98"/>
      <c r="BD393" s="98"/>
      <c r="BE393" s="98"/>
      <c r="BF393" s="98"/>
      <c r="BG393" s="98"/>
      <c r="BH393" s="98"/>
      <c r="BI393" s="98"/>
      <c r="BJ393" s="98"/>
      <c r="BK393" s="98"/>
      <c r="BL393" s="98"/>
      <c r="BM393" s="98"/>
      <c r="BN393" s="98"/>
      <c r="BO393" s="98"/>
      <c r="BP393" s="98"/>
      <c r="BQ393" s="98"/>
      <c r="BR393" s="98"/>
      <c r="BS393" s="98"/>
      <c r="BT393" s="98"/>
      <c r="BU393" s="98"/>
      <c r="BV393" s="98"/>
      <c r="BW393" s="98"/>
      <c r="BX393" s="98"/>
      <c r="BY393" s="98"/>
      <c r="BZ393" s="98"/>
      <c r="CA393" s="98"/>
      <c r="CB393" s="98"/>
      <c r="CC393" s="98"/>
      <c r="CD393" s="98"/>
      <c r="CE393" s="98"/>
      <c r="CF393" s="98"/>
      <c r="CG393" s="98"/>
      <c r="CH393" s="98"/>
      <c r="CI393" s="98"/>
      <c r="CJ393" s="98"/>
      <c r="CK393" s="98"/>
      <c r="CL393" s="98"/>
      <c r="CM393" s="98"/>
      <c r="CN393" s="98"/>
      <c r="CO393" s="98"/>
      <c r="CP393" s="98"/>
      <c r="CQ393" s="98"/>
      <c r="CR393" s="98"/>
      <c r="CS393" s="98"/>
      <c r="CT393" s="98"/>
      <c r="CU393" s="98"/>
      <c r="CV393" s="98"/>
      <c r="CW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c r="AF394" s="98"/>
      <c r="AG394" s="98"/>
      <c r="AH394" s="98"/>
      <c r="AI394" s="98"/>
      <c r="AJ394" s="98"/>
      <c r="AK394" s="98"/>
      <c r="AL394" s="98"/>
      <c r="AM394" s="98"/>
      <c r="AN394" s="98"/>
      <c r="AO394" s="98"/>
      <c r="AP394" s="98"/>
      <c r="AQ394" s="98"/>
      <c r="AR394" s="98"/>
      <c r="AS394" s="98"/>
      <c r="AT394" s="98"/>
      <c r="AU394" s="98"/>
      <c r="AV394" s="98"/>
      <c r="AW394" s="98"/>
      <c r="AX394" s="98"/>
      <c r="AY394" s="98"/>
      <c r="AZ394" s="98"/>
      <c r="BA394" s="98"/>
      <c r="BB394" s="98"/>
      <c r="BC394" s="98"/>
      <c r="BD394" s="98"/>
      <c r="BE394" s="98"/>
      <c r="BF394" s="98"/>
      <c r="BG394" s="98"/>
      <c r="BH394" s="98"/>
      <c r="BI394" s="98"/>
      <c r="BJ394" s="98"/>
      <c r="BK394" s="98"/>
      <c r="BL394" s="98"/>
      <c r="BM394" s="98"/>
      <c r="BN394" s="98"/>
      <c r="BO394" s="98"/>
      <c r="BP394" s="98"/>
      <c r="BQ394" s="98"/>
      <c r="BR394" s="98"/>
      <c r="BS394" s="98"/>
      <c r="BT394" s="98"/>
      <c r="BU394" s="98"/>
      <c r="BV394" s="98"/>
      <c r="BW394" s="98"/>
      <c r="BX394" s="98"/>
      <c r="BY394" s="98"/>
      <c r="BZ394" s="98"/>
      <c r="CA394" s="98"/>
      <c r="CB394" s="98"/>
      <c r="CC394" s="98"/>
      <c r="CD394" s="98"/>
      <c r="CE394" s="98"/>
      <c r="CF394" s="98"/>
      <c r="CG394" s="98"/>
      <c r="CH394" s="98"/>
      <c r="CI394" s="98"/>
      <c r="CJ394" s="98"/>
      <c r="CK394" s="98"/>
      <c r="CL394" s="98"/>
      <c r="CM394" s="98"/>
      <c r="CN394" s="98"/>
      <c r="CO394" s="98"/>
      <c r="CP394" s="98"/>
      <c r="CQ394" s="98"/>
      <c r="CR394" s="98"/>
      <c r="CS394" s="98"/>
      <c r="CT394" s="98"/>
      <c r="CU394" s="98"/>
      <c r="CV394" s="98"/>
      <c r="CW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c r="AK395" s="98"/>
      <c r="AL395" s="98"/>
      <c r="AM395" s="98"/>
      <c r="AN395" s="98"/>
      <c r="AO395" s="98"/>
      <c r="AP395" s="98"/>
      <c r="AQ395" s="98"/>
      <c r="AR395" s="98"/>
      <c r="AS395" s="98"/>
      <c r="AT395" s="98"/>
      <c r="AU395" s="98"/>
      <c r="AV395" s="98"/>
      <c r="AW395" s="98"/>
      <c r="AX395" s="98"/>
      <c r="AY395" s="98"/>
      <c r="AZ395" s="98"/>
      <c r="BA395" s="98"/>
      <c r="BB395" s="98"/>
      <c r="BC395" s="98"/>
      <c r="BD395" s="98"/>
      <c r="BE395" s="98"/>
      <c r="BF395" s="98"/>
      <c r="BG395" s="98"/>
      <c r="BH395" s="98"/>
      <c r="BI395" s="98"/>
      <c r="BJ395" s="98"/>
      <c r="BK395" s="98"/>
      <c r="BL395" s="98"/>
      <c r="BM395" s="98"/>
      <c r="BN395" s="98"/>
      <c r="BO395" s="98"/>
      <c r="BP395" s="98"/>
      <c r="BQ395" s="98"/>
      <c r="BR395" s="98"/>
      <c r="BS395" s="98"/>
      <c r="BT395" s="98"/>
      <c r="BU395" s="98"/>
      <c r="BV395" s="98"/>
      <c r="BW395" s="98"/>
      <c r="BX395" s="98"/>
      <c r="BY395" s="98"/>
      <c r="BZ395" s="98"/>
      <c r="CA395" s="98"/>
      <c r="CB395" s="98"/>
      <c r="CC395" s="98"/>
      <c r="CD395" s="98"/>
      <c r="CE395" s="98"/>
      <c r="CF395" s="98"/>
      <c r="CG395" s="98"/>
      <c r="CH395" s="98"/>
      <c r="CI395" s="98"/>
      <c r="CJ395" s="98"/>
      <c r="CK395" s="98"/>
      <c r="CL395" s="98"/>
      <c r="CM395" s="98"/>
      <c r="CN395" s="98"/>
      <c r="CO395" s="98"/>
      <c r="CP395" s="98"/>
      <c r="CQ395" s="98"/>
      <c r="CR395" s="98"/>
      <c r="CS395" s="98"/>
      <c r="CT395" s="98"/>
      <c r="CU395" s="98"/>
      <c r="CV395" s="98"/>
      <c r="CW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c r="AF396" s="98"/>
      <c r="AG396" s="98"/>
      <c r="AH396" s="98"/>
      <c r="AI396" s="98"/>
      <c r="AJ396" s="98"/>
      <c r="AK396" s="98"/>
      <c r="AL396" s="98"/>
      <c r="AM396" s="98"/>
      <c r="AN396" s="98"/>
      <c r="AO396" s="98"/>
      <c r="AP396" s="98"/>
      <c r="AQ396" s="98"/>
      <c r="AR396" s="98"/>
      <c r="AS396" s="98"/>
      <c r="AT396" s="98"/>
      <c r="AU396" s="98"/>
      <c r="AV396" s="98"/>
      <c r="AW396" s="98"/>
      <c r="AX396" s="98"/>
      <c r="AY396" s="98"/>
      <c r="AZ396" s="98"/>
      <c r="BA396" s="98"/>
      <c r="BB396" s="98"/>
      <c r="BC396" s="98"/>
      <c r="BD396" s="98"/>
      <c r="BE396" s="98"/>
      <c r="BF396" s="98"/>
      <c r="BG396" s="98"/>
      <c r="BH396" s="98"/>
      <c r="BI396" s="98"/>
      <c r="BJ396" s="98"/>
      <c r="BK396" s="98"/>
      <c r="BL396" s="98"/>
      <c r="BM396" s="98"/>
      <c r="BN396" s="98"/>
      <c r="BO396" s="98"/>
      <c r="BP396" s="98"/>
      <c r="BQ396" s="98"/>
      <c r="BR396" s="98"/>
      <c r="BS396" s="98"/>
      <c r="BT396" s="98"/>
      <c r="BU396" s="98"/>
      <c r="BV396" s="98"/>
      <c r="BW396" s="98"/>
      <c r="BX396" s="98"/>
      <c r="BY396" s="98"/>
      <c r="BZ396" s="98"/>
      <c r="CA396" s="98"/>
      <c r="CB396" s="98"/>
      <c r="CC396" s="98"/>
      <c r="CD396" s="98"/>
      <c r="CE396" s="98"/>
      <c r="CF396" s="98"/>
      <c r="CG396" s="98"/>
      <c r="CH396" s="98"/>
      <c r="CI396" s="98"/>
      <c r="CJ396" s="98"/>
      <c r="CK396" s="98"/>
      <c r="CL396" s="98"/>
      <c r="CM396" s="98"/>
      <c r="CN396" s="98"/>
      <c r="CO396" s="98"/>
      <c r="CP396" s="98"/>
      <c r="CQ396" s="98"/>
      <c r="CR396" s="98"/>
      <c r="CS396" s="98"/>
      <c r="CT396" s="98"/>
      <c r="CU396" s="98"/>
      <c r="CV396" s="98"/>
      <c r="CW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c r="AK397" s="98"/>
      <c r="AL397" s="98"/>
      <c r="AM397" s="98"/>
      <c r="AN397" s="98"/>
      <c r="AO397" s="98"/>
      <c r="AP397" s="98"/>
      <c r="AQ397" s="98"/>
      <c r="AR397" s="98"/>
      <c r="AS397" s="98"/>
      <c r="AT397" s="98"/>
      <c r="AU397" s="98"/>
      <c r="AV397" s="98"/>
      <c r="AW397" s="98"/>
      <c r="AX397" s="98"/>
      <c r="AY397" s="98"/>
      <c r="AZ397" s="98"/>
      <c r="BA397" s="98"/>
      <c r="BB397" s="98"/>
      <c r="BC397" s="98"/>
      <c r="BD397" s="98"/>
      <c r="BE397" s="98"/>
      <c r="BF397" s="98"/>
      <c r="BG397" s="98"/>
      <c r="BH397" s="98"/>
      <c r="BI397" s="98"/>
      <c r="BJ397" s="98"/>
      <c r="BK397" s="98"/>
      <c r="BL397" s="98"/>
      <c r="BM397" s="98"/>
      <c r="BN397" s="98"/>
      <c r="BO397" s="98"/>
      <c r="BP397" s="98"/>
      <c r="BQ397" s="98"/>
      <c r="BR397" s="98"/>
      <c r="BS397" s="98"/>
      <c r="BT397" s="98"/>
      <c r="BU397" s="98"/>
      <c r="BV397" s="98"/>
      <c r="BW397" s="98"/>
      <c r="BX397" s="98"/>
      <c r="BY397" s="98"/>
      <c r="BZ397" s="98"/>
      <c r="CA397" s="98"/>
      <c r="CB397" s="98"/>
      <c r="CC397" s="98"/>
      <c r="CD397" s="98"/>
      <c r="CE397" s="98"/>
      <c r="CF397" s="98"/>
      <c r="CG397" s="98"/>
      <c r="CH397" s="98"/>
      <c r="CI397" s="98"/>
      <c r="CJ397" s="98"/>
      <c r="CK397" s="98"/>
      <c r="CL397" s="98"/>
      <c r="CM397" s="98"/>
      <c r="CN397" s="98"/>
      <c r="CO397" s="98"/>
      <c r="CP397" s="98"/>
      <c r="CQ397" s="98"/>
      <c r="CR397" s="98"/>
      <c r="CS397" s="98"/>
      <c r="CT397" s="98"/>
      <c r="CU397" s="98"/>
      <c r="CV397" s="98"/>
      <c r="CW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c r="AF398" s="98"/>
      <c r="AG398" s="98"/>
      <c r="AH398" s="98"/>
      <c r="AI398" s="98"/>
      <c r="AJ398" s="98"/>
      <c r="AK398" s="98"/>
      <c r="AL398" s="98"/>
      <c r="AM398" s="98"/>
      <c r="AN398" s="98"/>
      <c r="AO398" s="98"/>
      <c r="AP398" s="98"/>
      <c r="AQ398" s="98"/>
      <c r="AR398" s="98"/>
      <c r="AS398" s="98"/>
      <c r="AT398" s="98"/>
      <c r="AU398" s="98"/>
      <c r="AV398" s="98"/>
      <c r="AW398" s="98"/>
      <c r="AX398" s="98"/>
      <c r="AY398" s="98"/>
      <c r="AZ398" s="98"/>
      <c r="BA398" s="98"/>
      <c r="BB398" s="98"/>
      <c r="BC398" s="98"/>
      <c r="BD398" s="98"/>
      <c r="BE398" s="98"/>
      <c r="BF398" s="98"/>
      <c r="BG398" s="98"/>
      <c r="BH398" s="98"/>
      <c r="BI398" s="98"/>
      <c r="BJ398" s="98"/>
      <c r="BK398" s="98"/>
      <c r="BL398" s="98"/>
      <c r="BM398" s="98"/>
      <c r="BN398" s="98"/>
      <c r="BO398" s="98"/>
      <c r="BP398" s="98"/>
      <c r="BQ398" s="98"/>
      <c r="BR398" s="98"/>
      <c r="BS398" s="98"/>
      <c r="BT398" s="98"/>
      <c r="BU398" s="98"/>
      <c r="BV398" s="98"/>
      <c r="BW398" s="98"/>
      <c r="BX398" s="98"/>
      <c r="BY398" s="98"/>
      <c r="BZ398" s="98"/>
      <c r="CA398" s="98"/>
      <c r="CB398" s="98"/>
      <c r="CC398" s="98"/>
      <c r="CD398" s="98"/>
      <c r="CE398" s="98"/>
      <c r="CF398" s="98"/>
      <c r="CG398" s="98"/>
      <c r="CH398" s="98"/>
      <c r="CI398" s="98"/>
      <c r="CJ398" s="98"/>
      <c r="CK398" s="98"/>
      <c r="CL398" s="98"/>
      <c r="CM398" s="98"/>
      <c r="CN398" s="98"/>
      <c r="CO398" s="98"/>
      <c r="CP398" s="98"/>
      <c r="CQ398" s="98"/>
      <c r="CR398" s="98"/>
      <c r="CS398" s="98"/>
      <c r="CT398" s="98"/>
      <c r="CU398" s="98"/>
      <c r="CV398" s="98"/>
      <c r="CW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c r="AK399" s="98"/>
      <c r="AL399" s="98"/>
      <c r="AM399" s="98"/>
      <c r="AN399" s="98"/>
      <c r="AO399" s="98"/>
      <c r="AP399" s="98"/>
      <c r="AQ399" s="98"/>
      <c r="AR399" s="98"/>
      <c r="AS399" s="98"/>
      <c r="AT399" s="98"/>
      <c r="AU399" s="98"/>
      <c r="AV399" s="98"/>
      <c r="AW399" s="98"/>
      <c r="AX399" s="98"/>
      <c r="AY399" s="98"/>
      <c r="AZ399" s="98"/>
      <c r="BA399" s="98"/>
      <c r="BB399" s="98"/>
      <c r="BC399" s="98"/>
      <c r="BD399" s="98"/>
      <c r="BE399" s="98"/>
      <c r="BF399" s="98"/>
      <c r="BG399" s="98"/>
      <c r="BH399" s="98"/>
      <c r="BI399" s="98"/>
      <c r="BJ399" s="98"/>
      <c r="BK399" s="98"/>
      <c r="BL399" s="98"/>
      <c r="BM399" s="98"/>
      <c r="BN399" s="98"/>
      <c r="BO399" s="98"/>
      <c r="BP399" s="98"/>
      <c r="BQ399" s="98"/>
      <c r="BR399" s="98"/>
      <c r="BS399" s="98"/>
      <c r="BT399" s="98"/>
      <c r="BU399" s="98"/>
      <c r="BV399" s="98"/>
      <c r="BW399" s="98"/>
      <c r="BX399" s="98"/>
      <c r="BY399" s="98"/>
      <c r="BZ399" s="98"/>
      <c r="CA399" s="98"/>
      <c r="CB399" s="98"/>
      <c r="CC399" s="98"/>
      <c r="CD399" s="98"/>
      <c r="CE399" s="98"/>
      <c r="CF399" s="98"/>
      <c r="CG399" s="98"/>
      <c r="CH399" s="98"/>
      <c r="CI399" s="98"/>
      <c r="CJ399" s="98"/>
      <c r="CK399" s="98"/>
      <c r="CL399" s="98"/>
      <c r="CM399" s="98"/>
      <c r="CN399" s="98"/>
      <c r="CO399" s="98"/>
      <c r="CP399" s="98"/>
      <c r="CQ399" s="98"/>
      <c r="CR399" s="98"/>
      <c r="CS399" s="98"/>
      <c r="CT399" s="98"/>
      <c r="CU399" s="98"/>
      <c r="CV399" s="98"/>
      <c r="CW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c r="AF400" s="98"/>
      <c r="AG400" s="98"/>
      <c r="AH400" s="98"/>
      <c r="AI400" s="98"/>
      <c r="AJ400" s="98"/>
      <c r="AK400" s="98"/>
      <c r="AL400" s="98"/>
      <c r="AM400" s="98"/>
      <c r="AN400" s="98"/>
      <c r="AO400" s="98"/>
      <c r="AP400" s="98"/>
      <c r="AQ400" s="98"/>
      <c r="AR400" s="98"/>
      <c r="AS400" s="98"/>
      <c r="AT400" s="98"/>
      <c r="AU400" s="98"/>
      <c r="AV400" s="98"/>
      <c r="AW400" s="98"/>
      <c r="AX400" s="98"/>
      <c r="AY400" s="98"/>
      <c r="AZ400" s="98"/>
      <c r="BA400" s="98"/>
      <c r="BB400" s="98"/>
      <c r="BC400" s="98"/>
      <c r="BD400" s="98"/>
      <c r="BE400" s="98"/>
      <c r="BF400" s="98"/>
      <c r="BG400" s="98"/>
      <c r="BH400" s="98"/>
      <c r="BI400" s="98"/>
      <c r="BJ400" s="98"/>
      <c r="BK400" s="98"/>
      <c r="BL400" s="98"/>
      <c r="BM400" s="98"/>
      <c r="BN400" s="98"/>
      <c r="BO400" s="98"/>
      <c r="BP400" s="98"/>
      <c r="BQ400" s="98"/>
      <c r="BR400" s="98"/>
      <c r="BS400" s="98"/>
      <c r="BT400" s="98"/>
      <c r="BU400" s="98"/>
      <c r="BV400" s="98"/>
      <c r="BW400" s="98"/>
      <c r="BX400" s="98"/>
      <c r="BY400" s="98"/>
      <c r="BZ400" s="98"/>
      <c r="CA400" s="98"/>
      <c r="CB400" s="98"/>
      <c r="CC400" s="98"/>
      <c r="CD400" s="98"/>
      <c r="CE400" s="98"/>
      <c r="CF400" s="98"/>
      <c r="CG400" s="98"/>
      <c r="CH400" s="98"/>
      <c r="CI400" s="98"/>
      <c r="CJ400" s="98"/>
      <c r="CK400" s="98"/>
      <c r="CL400" s="98"/>
      <c r="CM400" s="98"/>
      <c r="CN400" s="98"/>
      <c r="CO400" s="98"/>
      <c r="CP400" s="98"/>
      <c r="CQ400" s="98"/>
      <c r="CR400" s="98"/>
      <c r="CS400" s="98"/>
      <c r="CT400" s="98"/>
      <c r="CU400" s="98"/>
      <c r="CV400" s="98"/>
      <c r="CW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c r="AK401" s="98"/>
      <c r="AL401" s="98"/>
      <c r="AM401" s="98"/>
      <c r="AN401" s="98"/>
      <c r="AO401" s="98"/>
      <c r="AP401" s="98"/>
      <c r="AQ401" s="98"/>
      <c r="AR401" s="98"/>
      <c r="AS401" s="98"/>
      <c r="AT401" s="98"/>
      <c r="AU401" s="98"/>
      <c r="AV401" s="98"/>
      <c r="AW401" s="98"/>
      <c r="AX401" s="98"/>
      <c r="AY401" s="98"/>
      <c r="AZ401" s="98"/>
      <c r="BA401" s="98"/>
      <c r="BB401" s="98"/>
      <c r="BC401" s="98"/>
      <c r="BD401" s="98"/>
      <c r="BE401" s="98"/>
      <c r="BF401" s="98"/>
      <c r="BG401" s="98"/>
      <c r="BH401" s="98"/>
      <c r="BI401" s="98"/>
      <c r="BJ401" s="98"/>
      <c r="BK401" s="98"/>
      <c r="BL401" s="98"/>
      <c r="BM401" s="98"/>
      <c r="BN401" s="98"/>
      <c r="BO401" s="98"/>
      <c r="BP401" s="98"/>
      <c r="BQ401" s="98"/>
      <c r="BR401" s="98"/>
      <c r="BS401" s="98"/>
      <c r="BT401" s="98"/>
      <c r="BU401" s="98"/>
      <c r="BV401" s="98"/>
      <c r="BW401" s="98"/>
      <c r="BX401" s="98"/>
      <c r="BY401" s="98"/>
      <c r="BZ401" s="98"/>
      <c r="CA401" s="98"/>
      <c r="CB401" s="98"/>
      <c r="CC401" s="98"/>
      <c r="CD401" s="98"/>
      <c r="CE401" s="98"/>
      <c r="CF401" s="98"/>
      <c r="CG401" s="98"/>
      <c r="CH401" s="98"/>
      <c r="CI401" s="98"/>
      <c r="CJ401" s="98"/>
      <c r="CK401" s="98"/>
      <c r="CL401" s="98"/>
      <c r="CM401" s="98"/>
      <c r="CN401" s="98"/>
      <c r="CO401" s="98"/>
      <c r="CP401" s="98"/>
      <c r="CQ401" s="98"/>
      <c r="CR401" s="98"/>
      <c r="CS401" s="98"/>
      <c r="CT401" s="98"/>
      <c r="CU401" s="98"/>
      <c r="CV401" s="98"/>
      <c r="CW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c r="AF402" s="98"/>
      <c r="AG402" s="98"/>
      <c r="AH402" s="98"/>
      <c r="AI402" s="98"/>
      <c r="AJ402" s="98"/>
      <c r="AK402" s="98"/>
      <c r="AL402" s="98"/>
      <c r="AM402" s="98"/>
      <c r="AN402" s="98"/>
      <c r="AO402" s="98"/>
      <c r="AP402" s="98"/>
      <c r="AQ402" s="98"/>
      <c r="AR402" s="98"/>
      <c r="AS402" s="98"/>
      <c r="AT402" s="98"/>
      <c r="AU402" s="98"/>
      <c r="AV402" s="98"/>
      <c r="AW402" s="98"/>
      <c r="AX402" s="98"/>
      <c r="AY402" s="98"/>
      <c r="AZ402" s="98"/>
      <c r="BA402" s="98"/>
      <c r="BB402" s="98"/>
      <c r="BC402" s="98"/>
      <c r="BD402" s="98"/>
      <c r="BE402" s="98"/>
      <c r="BF402" s="98"/>
      <c r="BG402" s="98"/>
      <c r="BH402" s="98"/>
      <c r="BI402" s="98"/>
      <c r="BJ402" s="98"/>
      <c r="BK402" s="98"/>
      <c r="BL402" s="98"/>
      <c r="BM402" s="98"/>
      <c r="BN402" s="98"/>
      <c r="BO402" s="98"/>
      <c r="BP402" s="98"/>
      <c r="BQ402" s="98"/>
      <c r="BR402" s="98"/>
      <c r="BS402" s="98"/>
      <c r="BT402" s="98"/>
      <c r="BU402" s="98"/>
      <c r="BV402" s="98"/>
      <c r="BW402" s="98"/>
      <c r="BX402" s="98"/>
      <c r="BY402" s="98"/>
      <c r="BZ402" s="98"/>
      <c r="CA402" s="98"/>
      <c r="CB402" s="98"/>
      <c r="CC402" s="98"/>
      <c r="CD402" s="98"/>
      <c r="CE402" s="98"/>
      <c r="CF402" s="98"/>
      <c r="CG402" s="98"/>
      <c r="CH402" s="98"/>
      <c r="CI402" s="98"/>
      <c r="CJ402" s="98"/>
      <c r="CK402" s="98"/>
      <c r="CL402" s="98"/>
      <c r="CM402" s="98"/>
      <c r="CN402" s="98"/>
      <c r="CO402" s="98"/>
      <c r="CP402" s="98"/>
      <c r="CQ402" s="98"/>
      <c r="CR402" s="98"/>
      <c r="CS402" s="98"/>
      <c r="CT402" s="98"/>
      <c r="CU402" s="98"/>
      <c r="CV402" s="98"/>
      <c r="CW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c r="AK403" s="98"/>
      <c r="AL403" s="98"/>
      <c r="AM403" s="98"/>
      <c r="AN403" s="98"/>
      <c r="AO403" s="98"/>
      <c r="AP403" s="98"/>
      <c r="AQ403" s="98"/>
      <c r="AR403" s="98"/>
      <c r="AS403" s="98"/>
      <c r="AT403" s="98"/>
      <c r="AU403" s="98"/>
      <c r="AV403" s="98"/>
      <c r="AW403" s="98"/>
      <c r="AX403" s="98"/>
      <c r="AY403" s="98"/>
      <c r="AZ403" s="98"/>
      <c r="BA403" s="98"/>
      <c r="BB403" s="98"/>
      <c r="BC403" s="98"/>
      <c r="BD403" s="98"/>
      <c r="BE403" s="98"/>
      <c r="BF403" s="98"/>
      <c r="BG403" s="98"/>
      <c r="BH403" s="98"/>
      <c r="BI403" s="98"/>
      <c r="BJ403" s="98"/>
      <c r="BK403" s="98"/>
      <c r="BL403" s="98"/>
      <c r="BM403" s="98"/>
      <c r="BN403" s="98"/>
      <c r="BO403" s="98"/>
      <c r="BP403" s="98"/>
      <c r="BQ403" s="98"/>
      <c r="BR403" s="98"/>
      <c r="BS403" s="98"/>
      <c r="BT403" s="98"/>
      <c r="BU403" s="98"/>
      <c r="BV403" s="98"/>
      <c r="BW403" s="98"/>
      <c r="BX403" s="98"/>
      <c r="BY403" s="98"/>
      <c r="BZ403" s="98"/>
      <c r="CA403" s="98"/>
      <c r="CB403" s="98"/>
      <c r="CC403" s="98"/>
      <c r="CD403" s="98"/>
      <c r="CE403" s="98"/>
      <c r="CF403" s="98"/>
      <c r="CG403" s="98"/>
      <c r="CH403" s="98"/>
      <c r="CI403" s="98"/>
      <c r="CJ403" s="98"/>
      <c r="CK403" s="98"/>
      <c r="CL403" s="98"/>
      <c r="CM403" s="98"/>
      <c r="CN403" s="98"/>
      <c r="CO403" s="98"/>
      <c r="CP403" s="98"/>
      <c r="CQ403" s="98"/>
      <c r="CR403" s="98"/>
      <c r="CS403" s="98"/>
      <c r="CT403" s="98"/>
      <c r="CU403" s="98"/>
      <c r="CV403" s="98"/>
      <c r="CW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c r="AF404" s="98"/>
      <c r="AG404" s="98"/>
      <c r="AH404" s="98"/>
      <c r="AI404" s="98"/>
      <c r="AJ404" s="98"/>
      <c r="AK404" s="98"/>
      <c r="AL404" s="98"/>
      <c r="AM404" s="98"/>
      <c r="AN404" s="98"/>
      <c r="AO404" s="98"/>
      <c r="AP404" s="98"/>
      <c r="AQ404" s="98"/>
      <c r="AR404" s="98"/>
      <c r="AS404" s="98"/>
      <c r="AT404" s="98"/>
      <c r="AU404" s="98"/>
      <c r="AV404" s="98"/>
      <c r="AW404" s="98"/>
      <c r="AX404" s="98"/>
      <c r="AY404" s="98"/>
      <c r="AZ404" s="98"/>
      <c r="BA404" s="98"/>
      <c r="BB404" s="98"/>
      <c r="BC404" s="98"/>
      <c r="BD404" s="98"/>
      <c r="BE404" s="98"/>
      <c r="BF404" s="98"/>
      <c r="BG404" s="98"/>
      <c r="BH404" s="98"/>
      <c r="BI404" s="98"/>
      <c r="BJ404" s="98"/>
      <c r="BK404" s="98"/>
      <c r="BL404" s="98"/>
      <c r="BM404" s="98"/>
      <c r="BN404" s="98"/>
      <c r="BO404" s="98"/>
      <c r="BP404" s="98"/>
      <c r="BQ404" s="98"/>
      <c r="BR404" s="98"/>
      <c r="BS404" s="98"/>
      <c r="BT404" s="98"/>
      <c r="BU404" s="98"/>
      <c r="BV404" s="98"/>
      <c r="BW404" s="98"/>
      <c r="BX404" s="98"/>
      <c r="BY404" s="98"/>
      <c r="BZ404" s="98"/>
      <c r="CA404" s="98"/>
      <c r="CB404" s="98"/>
      <c r="CC404" s="98"/>
      <c r="CD404" s="98"/>
      <c r="CE404" s="98"/>
      <c r="CF404" s="98"/>
      <c r="CG404" s="98"/>
      <c r="CH404" s="98"/>
      <c r="CI404" s="98"/>
      <c r="CJ404" s="98"/>
      <c r="CK404" s="98"/>
      <c r="CL404" s="98"/>
      <c r="CM404" s="98"/>
      <c r="CN404" s="98"/>
      <c r="CO404" s="98"/>
      <c r="CP404" s="98"/>
      <c r="CQ404" s="98"/>
      <c r="CR404" s="98"/>
      <c r="CS404" s="98"/>
      <c r="CT404" s="98"/>
      <c r="CU404" s="98"/>
      <c r="CV404" s="98"/>
      <c r="CW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c r="AK405" s="98"/>
      <c r="AL405" s="98"/>
      <c r="AM405" s="98"/>
      <c r="AN405" s="98"/>
      <c r="AO405" s="98"/>
      <c r="AP405" s="98"/>
      <c r="AQ405" s="98"/>
      <c r="AR405" s="98"/>
      <c r="AS405" s="98"/>
      <c r="AT405" s="98"/>
      <c r="AU405" s="98"/>
      <c r="AV405" s="98"/>
      <c r="AW405" s="98"/>
      <c r="AX405" s="98"/>
      <c r="AY405" s="98"/>
      <c r="AZ405" s="98"/>
      <c r="BA405" s="98"/>
      <c r="BB405" s="98"/>
      <c r="BC405" s="98"/>
      <c r="BD405" s="98"/>
      <c r="BE405" s="98"/>
      <c r="BF405" s="98"/>
      <c r="BG405" s="98"/>
      <c r="BH405" s="98"/>
      <c r="BI405" s="98"/>
      <c r="BJ405" s="98"/>
      <c r="BK405" s="98"/>
      <c r="BL405" s="98"/>
      <c r="BM405" s="98"/>
      <c r="BN405" s="98"/>
      <c r="BO405" s="98"/>
      <c r="BP405" s="98"/>
      <c r="BQ405" s="98"/>
      <c r="BR405" s="98"/>
      <c r="BS405" s="98"/>
      <c r="BT405" s="98"/>
      <c r="BU405" s="98"/>
      <c r="BV405" s="98"/>
      <c r="BW405" s="98"/>
      <c r="BX405" s="98"/>
      <c r="BY405" s="98"/>
      <c r="BZ405" s="98"/>
      <c r="CA405" s="98"/>
      <c r="CB405" s="98"/>
      <c r="CC405" s="98"/>
      <c r="CD405" s="98"/>
      <c r="CE405" s="98"/>
      <c r="CF405" s="98"/>
      <c r="CG405" s="98"/>
      <c r="CH405" s="98"/>
      <c r="CI405" s="98"/>
      <c r="CJ405" s="98"/>
      <c r="CK405" s="98"/>
      <c r="CL405" s="98"/>
      <c r="CM405" s="98"/>
      <c r="CN405" s="98"/>
      <c r="CO405" s="98"/>
      <c r="CP405" s="98"/>
      <c r="CQ405" s="98"/>
      <c r="CR405" s="98"/>
      <c r="CS405" s="98"/>
      <c r="CT405" s="98"/>
      <c r="CU405" s="98"/>
      <c r="CV405" s="98"/>
      <c r="CW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c r="AF406" s="98"/>
      <c r="AG406" s="98"/>
      <c r="AH406" s="98"/>
      <c r="AI406" s="98"/>
      <c r="AJ406" s="98"/>
      <c r="AK406" s="98"/>
      <c r="AL406" s="98"/>
      <c r="AM406" s="98"/>
      <c r="AN406" s="98"/>
      <c r="AO406" s="98"/>
      <c r="AP406" s="98"/>
      <c r="AQ406" s="98"/>
      <c r="AR406" s="98"/>
      <c r="AS406" s="98"/>
      <c r="AT406" s="98"/>
      <c r="AU406" s="98"/>
      <c r="AV406" s="98"/>
      <c r="AW406" s="98"/>
      <c r="AX406" s="98"/>
      <c r="AY406" s="98"/>
      <c r="AZ406" s="98"/>
      <c r="BA406" s="98"/>
      <c r="BB406" s="98"/>
      <c r="BC406" s="98"/>
      <c r="BD406" s="98"/>
      <c r="BE406" s="98"/>
      <c r="BF406" s="98"/>
      <c r="BG406" s="98"/>
      <c r="BH406" s="98"/>
      <c r="BI406" s="98"/>
      <c r="BJ406" s="98"/>
      <c r="BK406" s="98"/>
      <c r="BL406" s="98"/>
      <c r="BM406" s="98"/>
      <c r="BN406" s="98"/>
      <c r="BO406" s="98"/>
      <c r="BP406" s="98"/>
      <c r="BQ406" s="98"/>
      <c r="BR406" s="98"/>
      <c r="BS406" s="98"/>
      <c r="BT406" s="98"/>
      <c r="BU406" s="98"/>
      <c r="BV406" s="98"/>
      <c r="BW406" s="98"/>
      <c r="BX406" s="98"/>
      <c r="BY406" s="98"/>
      <c r="BZ406" s="98"/>
      <c r="CA406" s="98"/>
      <c r="CB406" s="98"/>
      <c r="CC406" s="98"/>
      <c r="CD406" s="98"/>
      <c r="CE406" s="98"/>
      <c r="CF406" s="98"/>
      <c r="CG406" s="98"/>
      <c r="CH406" s="98"/>
      <c r="CI406" s="98"/>
      <c r="CJ406" s="98"/>
      <c r="CK406" s="98"/>
      <c r="CL406" s="98"/>
      <c r="CM406" s="98"/>
      <c r="CN406" s="98"/>
      <c r="CO406" s="98"/>
      <c r="CP406" s="98"/>
      <c r="CQ406" s="98"/>
      <c r="CR406" s="98"/>
      <c r="CS406" s="98"/>
      <c r="CT406" s="98"/>
      <c r="CU406" s="98"/>
      <c r="CV406" s="98"/>
      <c r="CW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c r="AK407" s="98"/>
      <c r="AL407" s="98"/>
      <c r="AM407" s="98"/>
      <c r="AN407" s="98"/>
      <c r="AO407" s="98"/>
      <c r="AP407" s="98"/>
      <c r="AQ407" s="98"/>
      <c r="AR407" s="98"/>
      <c r="AS407" s="98"/>
      <c r="AT407" s="98"/>
      <c r="AU407" s="98"/>
      <c r="AV407" s="98"/>
      <c r="AW407" s="98"/>
      <c r="AX407" s="98"/>
      <c r="AY407" s="98"/>
      <c r="AZ407" s="98"/>
      <c r="BA407" s="98"/>
      <c r="BB407" s="98"/>
      <c r="BC407" s="98"/>
      <c r="BD407" s="98"/>
      <c r="BE407" s="98"/>
      <c r="BF407" s="98"/>
      <c r="BG407" s="98"/>
      <c r="BH407" s="98"/>
      <c r="BI407" s="98"/>
      <c r="BJ407" s="98"/>
      <c r="BK407" s="98"/>
      <c r="BL407" s="98"/>
      <c r="BM407" s="98"/>
      <c r="BN407" s="98"/>
      <c r="BO407" s="98"/>
      <c r="BP407" s="98"/>
      <c r="BQ407" s="98"/>
      <c r="BR407" s="98"/>
      <c r="BS407" s="98"/>
      <c r="BT407" s="98"/>
      <c r="BU407" s="98"/>
      <c r="BV407" s="98"/>
      <c r="BW407" s="98"/>
      <c r="BX407" s="98"/>
      <c r="BY407" s="98"/>
      <c r="BZ407" s="98"/>
      <c r="CA407" s="98"/>
      <c r="CB407" s="98"/>
      <c r="CC407" s="98"/>
      <c r="CD407" s="98"/>
      <c r="CE407" s="98"/>
      <c r="CF407" s="98"/>
      <c r="CG407" s="98"/>
      <c r="CH407" s="98"/>
      <c r="CI407" s="98"/>
      <c r="CJ407" s="98"/>
      <c r="CK407" s="98"/>
      <c r="CL407" s="98"/>
      <c r="CM407" s="98"/>
      <c r="CN407" s="98"/>
      <c r="CO407" s="98"/>
      <c r="CP407" s="98"/>
      <c r="CQ407" s="98"/>
      <c r="CR407" s="98"/>
      <c r="CS407" s="98"/>
      <c r="CT407" s="98"/>
      <c r="CU407" s="98"/>
      <c r="CV407" s="98"/>
      <c r="CW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c r="BT408" s="98"/>
      <c r="BU408" s="98"/>
      <c r="BV408" s="98"/>
      <c r="BW408" s="98"/>
      <c r="BX408" s="98"/>
      <c r="BY408" s="98"/>
      <c r="BZ408" s="98"/>
      <c r="CA408" s="98"/>
      <c r="CB408" s="98"/>
      <c r="CC408" s="98"/>
      <c r="CD408" s="98"/>
      <c r="CE408" s="98"/>
      <c r="CF408" s="98"/>
      <c r="CG408" s="98"/>
      <c r="CH408" s="98"/>
      <c r="CI408" s="98"/>
      <c r="CJ408" s="98"/>
      <c r="CK408" s="98"/>
      <c r="CL408" s="98"/>
      <c r="CM408" s="98"/>
      <c r="CN408" s="98"/>
      <c r="CO408" s="98"/>
      <c r="CP408" s="98"/>
      <c r="CQ408" s="98"/>
      <c r="CR408" s="98"/>
      <c r="CS408" s="98"/>
      <c r="CT408" s="98"/>
      <c r="CU408" s="98"/>
      <c r="CV408" s="98"/>
      <c r="CW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c r="AK409" s="98"/>
      <c r="AL409" s="98"/>
      <c r="AM409" s="98"/>
      <c r="AN409" s="98"/>
      <c r="AO409" s="98"/>
      <c r="AP409" s="98"/>
      <c r="AQ409" s="98"/>
      <c r="AR409" s="98"/>
      <c r="AS409" s="98"/>
      <c r="AT409" s="98"/>
      <c r="AU409" s="98"/>
      <c r="AV409" s="98"/>
      <c r="AW409" s="98"/>
      <c r="AX409" s="98"/>
      <c r="AY409" s="98"/>
      <c r="AZ409" s="98"/>
      <c r="BA409" s="98"/>
      <c r="BB409" s="98"/>
      <c r="BC409" s="98"/>
      <c r="BD409" s="98"/>
      <c r="BE409" s="98"/>
      <c r="BF409" s="98"/>
      <c r="BG409" s="98"/>
      <c r="BH409" s="98"/>
      <c r="BI409" s="98"/>
      <c r="BJ409" s="98"/>
      <c r="BK409" s="98"/>
      <c r="BL409" s="98"/>
      <c r="BM409" s="98"/>
      <c r="BN409" s="98"/>
      <c r="BO409" s="98"/>
      <c r="BP409" s="98"/>
      <c r="BQ409" s="98"/>
      <c r="BR409" s="98"/>
      <c r="BS409" s="98"/>
      <c r="BT409" s="98"/>
      <c r="BU409" s="98"/>
      <c r="BV409" s="98"/>
      <c r="BW409" s="98"/>
      <c r="BX409" s="98"/>
      <c r="BY409" s="98"/>
      <c r="BZ409" s="98"/>
      <c r="CA409" s="98"/>
      <c r="CB409" s="98"/>
      <c r="CC409" s="98"/>
      <c r="CD409" s="98"/>
      <c r="CE409" s="98"/>
      <c r="CF409" s="98"/>
      <c r="CG409" s="98"/>
      <c r="CH409" s="98"/>
      <c r="CI409" s="98"/>
      <c r="CJ409" s="98"/>
      <c r="CK409" s="98"/>
      <c r="CL409" s="98"/>
      <c r="CM409" s="98"/>
      <c r="CN409" s="98"/>
      <c r="CO409" s="98"/>
      <c r="CP409" s="98"/>
      <c r="CQ409" s="98"/>
      <c r="CR409" s="98"/>
      <c r="CS409" s="98"/>
      <c r="CT409" s="98"/>
      <c r="CU409" s="98"/>
      <c r="CV409" s="98"/>
      <c r="CW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c r="AF410" s="98"/>
      <c r="AG410" s="98"/>
      <c r="AH410" s="98"/>
      <c r="AI410" s="98"/>
      <c r="AJ410" s="98"/>
      <c r="AK410" s="98"/>
      <c r="AL410" s="98"/>
      <c r="AM410" s="98"/>
      <c r="AN410" s="98"/>
      <c r="AO410" s="98"/>
      <c r="AP410" s="98"/>
      <c r="AQ410" s="98"/>
      <c r="AR410" s="98"/>
      <c r="AS410" s="98"/>
      <c r="AT410" s="98"/>
      <c r="AU410" s="98"/>
      <c r="AV410" s="98"/>
      <c r="AW410" s="98"/>
      <c r="AX410" s="98"/>
      <c r="AY410" s="98"/>
      <c r="AZ410" s="98"/>
      <c r="BA410" s="98"/>
      <c r="BB410" s="98"/>
      <c r="BC410" s="98"/>
      <c r="BD410" s="98"/>
      <c r="BE410" s="98"/>
      <c r="BF410" s="98"/>
      <c r="BG410" s="98"/>
      <c r="BH410" s="98"/>
      <c r="BI410" s="98"/>
      <c r="BJ410" s="98"/>
      <c r="BK410" s="98"/>
      <c r="BL410" s="98"/>
      <c r="BM410" s="98"/>
      <c r="BN410" s="98"/>
      <c r="BO410" s="98"/>
      <c r="BP410" s="98"/>
      <c r="BQ410" s="98"/>
      <c r="BR410" s="98"/>
      <c r="BS410" s="98"/>
      <c r="BT410" s="98"/>
      <c r="BU410" s="98"/>
      <c r="BV410" s="98"/>
      <c r="BW410" s="98"/>
      <c r="BX410" s="98"/>
      <c r="BY410" s="98"/>
      <c r="BZ410" s="98"/>
      <c r="CA410" s="98"/>
      <c r="CB410" s="98"/>
      <c r="CC410" s="98"/>
      <c r="CD410" s="98"/>
      <c r="CE410" s="98"/>
      <c r="CF410" s="98"/>
      <c r="CG410" s="98"/>
      <c r="CH410" s="98"/>
      <c r="CI410" s="98"/>
      <c r="CJ410" s="98"/>
      <c r="CK410" s="98"/>
      <c r="CL410" s="98"/>
      <c r="CM410" s="98"/>
      <c r="CN410" s="98"/>
      <c r="CO410" s="98"/>
      <c r="CP410" s="98"/>
      <c r="CQ410" s="98"/>
      <c r="CR410" s="98"/>
      <c r="CS410" s="98"/>
      <c r="CT410" s="98"/>
      <c r="CU410" s="98"/>
      <c r="CV410" s="98"/>
      <c r="CW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c r="AK411" s="98"/>
      <c r="AL411" s="98"/>
      <c r="AM411" s="98"/>
      <c r="AN411" s="98"/>
      <c r="AO411" s="98"/>
      <c r="AP411" s="98"/>
      <c r="AQ411" s="98"/>
      <c r="AR411" s="98"/>
      <c r="AS411" s="98"/>
      <c r="AT411" s="98"/>
      <c r="AU411" s="98"/>
      <c r="AV411" s="98"/>
      <c r="AW411" s="98"/>
      <c r="AX411" s="98"/>
      <c r="AY411" s="98"/>
      <c r="AZ411" s="98"/>
      <c r="BA411" s="98"/>
      <c r="BB411" s="98"/>
      <c r="BC411" s="98"/>
      <c r="BD411" s="98"/>
      <c r="BE411" s="98"/>
      <c r="BF411" s="98"/>
      <c r="BG411" s="98"/>
      <c r="BH411" s="98"/>
      <c r="BI411" s="98"/>
      <c r="BJ411" s="98"/>
      <c r="BK411" s="98"/>
      <c r="BL411" s="98"/>
      <c r="BM411" s="98"/>
      <c r="BN411" s="98"/>
      <c r="BO411" s="98"/>
      <c r="BP411" s="98"/>
      <c r="BQ411" s="98"/>
      <c r="BR411" s="98"/>
      <c r="BS411" s="98"/>
      <c r="BT411" s="98"/>
      <c r="BU411" s="98"/>
      <c r="BV411" s="98"/>
      <c r="BW411" s="98"/>
      <c r="BX411" s="98"/>
      <c r="BY411" s="98"/>
      <c r="BZ411" s="98"/>
      <c r="CA411" s="98"/>
      <c r="CB411" s="98"/>
      <c r="CC411" s="98"/>
      <c r="CD411" s="98"/>
      <c r="CE411" s="98"/>
      <c r="CF411" s="98"/>
      <c r="CG411" s="98"/>
      <c r="CH411" s="98"/>
      <c r="CI411" s="98"/>
      <c r="CJ411" s="98"/>
      <c r="CK411" s="98"/>
      <c r="CL411" s="98"/>
      <c r="CM411" s="98"/>
      <c r="CN411" s="98"/>
      <c r="CO411" s="98"/>
      <c r="CP411" s="98"/>
      <c r="CQ411" s="98"/>
      <c r="CR411" s="98"/>
      <c r="CS411" s="98"/>
      <c r="CT411" s="98"/>
      <c r="CU411" s="98"/>
      <c r="CV411" s="98"/>
      <c r="CW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c r="AF412" s="98"/>
      <c r="AG412" s="98"/>
      <c r="AH412" s="98"/>
      <c r="AI412" s="98"/>
      <c r="AJ412" s="98"/>
      <c r="AK412" s="98"/>
      <c r="AL412" s="98"/>
      <c r="AM412" s="98"/>
      <c r="AN412" s="98"/>
      <c r="AO412" s="98"/>
      <c r="AP412" s="98"/>
      <c r="AQ412" s="98"/>
      <c r="AR412" s="98"/>
      <c r="AS412" s="98"/>
      <c r="AT412" s="98"/>
      <c r="AU412" s="98"/>
      <c r="AV412" s="98"/>
      <c r="AW412" s="98"/>
      <c r="AX412" s="98"/>
      <c r="AY412" s="98"/>
      <c r="AZ412" s="98"/>
      <c r="BA412" s="98"/>
      <c r="BB412" s="98"/>
      <c r="BC412" s="98"/>
      <c r="BD412" s="98"/>
      <c r="BE412" s="98"/>
      <c r="BF412" s="98"/>
      <c r="BG412" s="98"/>
      <c r="BH412" s="98"/>
      <c r="BI412" s="98"/>
      <c r="BJ412" s="98"/>
      <c r="BK412" s="98"/>
      <c r="BL412" s="98"/>
      <c r="BM412" s="98"/>
      <c r="BN412" s="98"/>
      <c r="BO412" s="98"/>
      <c r="BP412" s="98"/>
      <c r="BQ412" s="98"/>
      <c r="BR412" s="98"/>
      <c r="BS412" s="98"/>
      <c r="BT412" s="98"/>
      <c r="BU412" s="98"/>
      <c r="BV412" s="98"/>
      <c r="BW412" s="98"/>
      <c r="BX412" s="98"/>
      <c r="BY412" s="98"/>
      <c r="BZ412" s="98"/>
      <c r="CA412" s="98"/>
      <c r="CB412" s="98"/>
      <c r="CC412" s="98"/>
      <c r="CD412" s="98"/>
      <c r="CE412" s="98"/>
      <c r="CF412" s="98"/>
      <c r="CG412" s="98"/>
      <c r="CH412" s="98"/>
      <c r="CI412" s="98"/>
      <c r="CJ412" s="98"/>
      <c r="CK412" s="98"/>
      <c r="CL412" s="98"/>
      <c r="CM412" s="98"/>
      <c r="CN412" s="98"/>
      <c r="CO412" s="98"/>
      <c r="CP412" s="98"/>
      <c r="CQ412" s="98"/>
      <c r="CR412" s="98"/>
      <c r="CS412" s="98"/>
      <c r="CT412" s="98"/>
      <c r="CU412" s="98"/>
      <c r="CV412" s="98"/>
      <c r="CW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c r="AK413" s="98"/>
      <c r="AL413" s="98"/>
      <c r="AM413" s="98"/>
      <c r="AN413" s="98"/>
      <c r="AO413" s="98"/>
      <c r="AP413" s="98"/>
      <c r="AQ413" s="98"/>
      <c r="AR413" s="98"/>
      <c r="AS413" s="98"/>
      <c r="AT413" s="98"/>
      <c r="AU413" s="98"/>
      <c r="AV413" s="98"/>
      <c r="AW413" s="98"/>
      <c r="AX413" s="98"/>
      <c r="AY413" s="98"/>
      <c r="AZ413" s="98"/>
      <c r="BA413" s="98"/>
      <c r="BB413" s="98"/>
      <c r="BC413" s="98"/>
      <c r="BD413" s="98"/>
      <c r="BE413" s="98"/>
      <c r="BF413" s="98"/>
      <c r="BG413" s="98"/>
      <c r="BH413" s="98"/>
      <c r="BI413" s="98"/>
      <c r="BJ413" s="98"/>
      <c r="BK413" s="98"/>
      <c r="BL413" s="98"/>
      <c r="BM413" s="98"/>
      <c r="BN413" s="98"/>
      <c r="BO413" s="98"/>
      <c r="BP413" s="98"/>
      <c r="BQ413" s="98"/>
      <c r="BR413" s="98"/>
      <c r="BS413" s="98"/>
      <c r="BT413" s="98"/>
      <c r="BU413" s="98"/>
      <c r="BV413" s="98"/>
      <c r="BW413" s="98"/>
      <c r="BX413" s="98"/>
      <c r="BY413" s="98"/>
      <c r="BZ413" s="98"/>
      <c r="CA413" s="98"/>
      <c r="CB413" s="98"/>
      <c r="CC413" s="98"/>
      <c r="CD413" s="98"/>
      <c r="CE413" s="98"/>
      <c r="CF413" s="98"/>
      <c r="CG413" s="98"/>
      <c r="CH413" s="98"/>
      <c r="CI413" s="98"/>
      <c r="CJ413" s="98"/>
      <c r="CK413" s="98"/>
      <c r="CL413" s="98"/>
      <c r="CM413" s="98"/>
      <c r="CN413" s="98"/>
      <c r="CO413" s="98"/>
      <c r="CP413" s="98"/>
      <c r="CQ413" s="98"/>
      <c r="CR413" s="98"/>
      <c r="CS413" s="98"/>
      <c r="CT413" s="98"/>
      <c r="CU413" s="98"/>
      <c r="CV413" s="98"/>
      <c r="CW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c r="AP414" s="98"/>
      <c r="AQ414" s="98"/>
      <c r="AR414" s="98"/>
      <c r="AS414" s="98"/>
      <c r="AT414" s="98"/>
      <c r="AU414" s="98"/>
      <c r="AV414" s="98"/>
      <c r="AW414" s="98"/>
      <c r="AX414" s="98"/>
      <c r="AY414" s="98"/>
      <c r="AZ414" s="98"/>
      <c r="BA414" s="98"/>
      <c r="BB414" s="98"/>
      <c r="BC414" s="98"/>
      <c r="BD414" s="98"/>
      <c r="BE414" s="98"/>
      <c r="BF414" s="98"/>
      <c r="BG414" s="98"/>
      <c r="BH414" s="98"/>
      <c r="BI414" s="98"/>
      <c r="BJ414" s="98"/>
      <c r="BK414" s="98"/>
      <c r="BL414" s="98"/>
      <c r="BM414" s="98"/>
      <c r="BN414" s="98"/>
      <c r="BO414" s="98"/>
      <c r="BP414" s="98"/>
      <c r="BQ414" s="98"/>
      <c r="BR414" s="98"/>
      <c r="BS414" s="98"/>
      <c r="BT414" s="98"/>
      <c r="BU414" s="98"/>
      <c r="BV414" s="98"/>
      <c r="BW414" s="98"/>
      <c r="BX414" s="98"/>
      <c r="BY414" s="98"/>
      <c r="BZ414" s="98"/>
      <c r="CA414" s="98"/>
      <c r="CB414" s="98"/>
      <c r="CC414" s="98"/>
      <c r="CD414" s="98"/>
      <c r="CE414" s="98"/>
      <c r="CF414" s="98"/>
      <c r="CG414" s="98"/>
      <c r="CH414" s="98"/>
      <c r="CI414" s="98"/>
      <c r="CJ414" s="98"/>
      <c r="CK414" s="98"/>
      <c r="CL414" s="98"/>
      <c r="CM414" s="98"/>
      <c r="CN414" s="98"/>
      <c r="CO414" s="98"/>
      <c r="CP414" s="98"/>
      <c r="CQ414" s="98"/>
      <c r="CR414" s="98"/>
      <c r="CS414" s="98"/>
      <c r="CT414" s="98"/>
      <c r="CU414" s="98"/>
      <c r="CV414" s="98"/>
      <c r="CW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c r="AK415" s="98"/>
      <c r="AL415" s="98"/>
      <c r="AM415" s="98"/>
      <c r="AN415" s="98"/>
      <c r="AO415" s="98"/>
      <c r="AP415" s="98"/>
      <c r="AQ415" s="98"/>
      <c r="AR415" s="98"/>
      <c r="AS415" s="98"/>
      <c r="AT415" s="98"/>
      <c r="AU415" s="98"/>
      <c r="AV415" s="98"/>
      <c r="AW415" s="98"/>
      <c r="AX415" s="98"/>
      <c r="AY415" s="98"/>
      <c r="AZ415" s="98"/>
      <c r="BA415" s="98"/>
      <c r="BB415" s="98"/>
      <c r="BC415" s="98"/>
      <c r="BD415" s="98"/>
      <c r="BE415" s="98"/>
      <c r="BF415" s="98"/>
      <c r="BG415" s="98"/>
      <c r="BH415" s="98"/>
      <c r="BI415" s="98"/>
      <c r="BJ415" s="98"/>
      <c r="BK415" s="98"/>
      <c r="BL415" s="98"/>
      <c r="BM415" s="98"/>
      <c r="BN415" s="98"/>
      <c r="BO415" s="98"/>
      <c r="BP415" s="98"/>
      <c r="BQ415" s="98"/>
      <c r="BR415" s="98"/>
      <c r="BS415" s="98"/>
      <c r="BT415" s="98"/>
      <c r="BU415" s="98"/>
      <c r="BV415" s="98"/>
      <c r="BW415" s="98"/>
      <c r="BX415" s="98"/>
      <c r="BY415" s="98"/>
      <c r="BZ415" s="98"/>
      <c r="CA415" s="98"/>
      <c r="CB415" s="98"/>
      <c r="CC415" s="98"/>
      <c r="CD415" s="98"/>
      <c r="CE415" s="98"/>
      <c r="CF415" s="98"/>
      <c r="CG415" s="98"/>
      <c r="CH415" s="98"/>
      <c r="CI415" s="98"/>
      <c r="CJ415" s="98"/>
      <c r="CK415" s="98"/>
      <c r="CL415" s="98"/>
      <c r="CM415" s="98"/>
      <c r="CN415" s="98"/>
      <c r="CO415" s="98"/>
      <c r="CP415" s="98"/>
      <c r="CQ415" s="98"/>
      <c r="CR415" s="98"/>
      <c r="CS415" s="98"/>
      <c r="CT415" s="98"/>
      <c r="CU415" s="98"/>
      <c r="CV415" s="98"/>
      <c r="CW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c r="AF416" s="98"/>
      <c r="AG416" s="98"/>
      <c r="AH416" s="98"/>
      <c r="AI416" s="98"/>
      <c r="AJ416" s="98"/>
      <c r="AK416" s="98"/>
      <c r="AL416" s="98"/>
      <c r="AM416" s="98"/>
      <c r="AN416" s="98"/>
      <c r="AO416" s="98"/>
      <c r="AP416" s="98"/>
      <c r="AQ416" s="98"/>
      <c r="AR416" s="98"/>
      <c r="AS416" s="98"/>
      <c r="AT416" s="98"/>
      <c r="AU416" s="98"/>
      <c r="AV416" s="98"/>
      <c r="AW416" s="98"/>
      <c r="AX416" s="98"/>
      <c r="AY416" s="98"/>
      <c r="AZ416" s="98"/>
      <c r="BA416" s="98"/>
      <c r="BB416" s="98"/>
      <c r="BC416" s="98"/>
      <c r="BD416" s="98"/>
      <c r="BE416" s="98"/>
      <c r="BF416" s="98"/>
      <c r="BG416" s="98"/>
      <c r="BH416" s="98"/>
      <c r="BI416" s="98"/>
      <c r="BJ416" s="98"/>
      <c r="BK416" s="98"/>
      <c r="BL416" s="98"/>
      <c r="BM416" s="98"/>
      <c r="BN416" s="98"/>
      <c r="BO416" s="98"/>
      <c r="BP416" s="98"/>
      <c r="BQ416" s="98"/>
      <c r="BR416" s="98"/>
      <c r="BS416" s="98"/>
      <c r="BT416" s="98"/>
      <c r="BU416" s="98"/>
      <c r="BV416" s="98"/>
      <c r="BW416" s="98"/>
      <c r="BX416" s="98"/>
      <c r="BY416" s="98"/>
      <c r="BZ416" s="98"/>
      <c r="CA416" s="98"/>
      <c r="CB416" s="98"/>
      <c r="CC416" s="98"/>
      <c r="CD416" s="98"/>
      <c r="CE416" s="98"/>
      <c r="CF416" s="98"/>
      <c r="CG416" s="98"/>
      <c r="CH416" s="98"/>
      <c r="CI416" s="98"/>
      <c r="CJ416" s="98"/>
      <c r="CK416" s="98"/>
      <c r="CL416" s="98"/>
      <c r="CM416" s="98"/>
      <c r="CN416" s="98"/>
      <c r="CO416" s="98"/>
      <c r="CP416" s="98"/>
      <c r="CQ416" s="98"/>
      <c r="CR416" s="98"/>
      <c r="CS416" s="98"/>
      <c r="CT416" s="98"/>
      <c r="CU416" s="98"/>
      <c r="CV416" s="98"/>
      <c r="CW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c r="AK417" s="98"/>
      <c r="AL417" s="98"/>
      <c r="AM417" s="98"/>
      <c r="AN417" s="98"/>
      <c r="AO417" s="98"/>
      <c r="AP417" s="98"/>
      <c r="AQ417" s="98"/>
      <c r="AR417" s="98"/>
      <c r="AS417" s="98"/>
      <c r="AT417" s="98"/>
      <c r="AU417" s="98"/>
      <c r="AV417" s="98"/>
      <c r="AW417" s="98"/>
      <c r="AX417" s="98"/>
      <c r="AY417" s="98"/>
      <c r="AZ417" s="98"/>
      <c r="BA417" s="98"/>
      <c r="BB417" s="98"/>
      <c r="BC417" s="98"/>
      <c r="BD417" s="98"/>
      <c r="BE417" s="98"/>
      <c r="BF417" s="98"/>
      <c r="BG417" s="98"/>
      <c r="BH417" s="98"/>
      <c r="BI417" s="98"/>
      <c r="BJ417" s="98"/>
      <c r="BK417" s="98"/>
      <c r="BL417" s="98"/>
      <c r="BM417" s="98"/>
      <c r="BN417" s="98"/>
      <c r="BO417" s="98"/>
      <c r="BP417" s="98"/>
      <c r="BQ417" s="98"/>
      <c r="BR417" s="98"/>
      <c r="BS417" s="98"/>
      <c r="BT417" s="98"/>
      <c r="BU417" s="98"/>
      <c r="BV417" s="98"/>
      <c r="BW417" s="98"/>
      <c r="BX417" s="98"/>
      <c r="BY417" s="98"/>
      <c r="BZ417" s="98"/>
      <c r="CA417" s="98"/>
      <c r="CB417" s="98"/>
      <c r="CC417" s="98"/>
      <c r="CD417" s="98"/>
      <c r="CE417" s="98"/>
      <c r="CF417" s="98"/>
      <c r="CG417" s="98"/>
      <c r="CH417" s="98"/>
      <c r="CI417" s="98"/>
      <c r="CJ417" s="98"/>
      <c r="CK417" s="98"/>
      <c r="CL417" s="98"/>
      <c r="CM417" s="98"/>
      <c r="CN417" s="98"/>
      <c r="CO417" s="98"/>
      <c r="CP417" s="98"/>
      <c r="CQ417" s="98"/>
      <c r="CR417" s="98"/>
      <c r="CS417" s="98"/>
      <c r="CT417" s="98"/>
      <c r="CU417" s="98"/>
      <c r="CV417" s="98"/>
      <c r="CW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c r="AF418" s="98"/>
      <c r="AG418" s="98"/>
      <c r="AH418" s="98"/>
      <c r="AI418" s="98"/>
      <c r="AJ418" s="98"/>
      <c r="AK418" s="98"/>
      <c r="AL418" s="98"/>
      <c r="AM418" s="98"/>
      <c r="AN418" s="98"/>
      <c r="AO418" s="98"/>
      <c r="AP418" s="98"/>
      <c r="AQ418" s="98"/>
      <c r="AR418" s="98"/>
      <c r="AS418" s="98"/>
      <c r="AT418" s="98"/>
      <c r="AU418" s="98"/>
      <c r="AV418" s="98"/>
      <c r="AW418" s="98"/>
      <c r="AX418" s="98"/>
      <c r="AY418" s="98"/>
      <c r="AZ418" s="98"/>
      <c r="BA418" s="98"/>
      <c r="BB418" s="98"/>
      <c r="BC418" s="98"/>
      <c r="BD418" s="98"/>
      <c r="BE418" s="98"/>
      <c r="BF418" s="98"/>
      <c r="BG418" s="98"/>
      <c r="BH418" s="98"/>
      <c r="BI418" s="98"/>
      <c r="BJ418" s="98"/>
      <c r="BK418" s="98"/>
      <c r="BL418" s="98"/>
      <c r="BM418" s="98"/>
      <c r="BN418" s="98"/>
      <c r="BO418" s="98"/>
      <c r="BP418" s="98"/>
      <c r="BQ418" s="98"/>
      <c r="BR418" s="98"/>
      <c r="BS418" s="98"/>
      <c r="BT418" s="98"/>
      <c r="BU418" s="98"/>
      <c r="BV418" s="98"/>
      <c r="BW418" s="98"/>
      <c r="BX418" s="98"/>
      <c r="BY418" s="98"/>
      <c r="BZ418" s="98"/>
      <c r="CA418" s="98"/>
      <c r="CB418" s="98"/>
      <c r="CC418" s="98"/>
      <c r="CD418" s="98"/>
      <c r="CE418" s="98"/>
      <c r="CF418" s="98"/>
      <c r="CG418" s="98"/>
      <c r="CH418" s="98"/>
      <c r="CI418" s="98"/>
      <c r="CJ418" s="98"/>
      <c r="CK418" s="98"/>
      <c r="CL418" s="98"/>
      <c r="CM418" s="98"/>
      <c r="CN418" s="98"/>
      <c r="CO418" s="98"/>
      <c r="CP418" s="98"/>
      <c r="CQ418" s="98"/>
      <c r="CR418" s="98"/>
      <c r="CS418" s="98"/>
      <c r="CT418" s="98"/>
      <c r="CU418" s="98"/>
      <c r="CV418" s="98"/>
      <c r="CW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c r="AK419" s="98"/>
      <c r="AL419" s="98"/>
      <c r="AM419" s="98"/>
      <c r="AN419" s="98"/>
      <c r="AO419" s="98"/>
      <c r="AP419" s="98"/>
      <c r="AQ419" s="98"/>
      <c r="AR419" s="98"/>
      <c r="AS419" s="98"/>
      <c r="AT419" s="98"/>
      <c r="AU419" s="98"/>
      <c r="AV419" s="98"/>
      <c r="AW419" s="98"/>
      <c r="AX419" s="98"/>
      <c r="AY419" s="98"/>
      <c r="AZ419" s="98"/>
      <c r="BA419" s="98"/>
      <c r="BB419" s="98"/>
      <c r="BC419" s="98"/>
      <c r="BD419" s="98"/>
      <c r="BE419" s="98"/>
      <c r="BF419" s="98"/>
      <c r="BG419" s="98"/>
      <c r="BH419" s="98"/>
      <c r="BI419" s="98"/>
      <c r="BJ419" s="98"/>
      <c r="BK419" s="98"/>
      <c r="BL419" s="98"/>
      <c r="BM419" s="98"/>
      <c r="BN419" s="98"/>
      <c r="BO419" s="98"/>
      <c r="BP419" s="98"/>
      <c r="BQ419" s="98"/>
      <c r="BR419" s="98"/>
      <c r="BS419" s="98"/>
      <c r="BT419" s="98"/>
      <c r="BU419" s="98"/>
      <c r="BV419" s="98"/>
      <c r="BW419" s="98"/>
      <c r="BX419" s="98"/>
      <c r="BY419" s="98"/>
      <c r="BZ419" s="98"/>
      <c r="CA419" s="98"/>
      <c r="CB419" s="98"/>
      <c r="CC419" s="98"/>
      <c r="CD419" s="98"/>
      <c r="CE419" s="98"/>
      <c r="CF419" s="98"/>
      <c r="CG419" s="98"/>
      <c r="CH419" s="98"/>
      <c r="CI419" s="98"/>
      <c r="CJ419" s="98"/>
      <c r="CK419" s="98"/>
      <c r="CL419" s="98"/>
      <c r="CM419" s="98"/>
      <c r="CN419" s="98"/>
      <c r="CO419" s="98"/>
      <c r="CP419" s="98"/>
      <c r="CQ419" s="98"/>
      <c r="CR419" s="98"/>
      <c r="CS419" s="98"/>
      <c r="CT419" s="98"/>
      <c r="CU419" s="98"/>
      <c r="CV419" s="98"/>
      <c r="CW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c r="AF420" s="98"/>
      <c r="AG420" s="98"/>
      <c r="AH420" s="98"/>
      <c r="AI420" s="98"/>
      <c r="AJ420" s="98"/>
      <c r="AK420" s="98"/>
      <c r="AL420" s="98"/>
      <c r="AM420" s="98"/>
      <c r="AN420" s="98"/>
      <c r="AO420" s="98"/>
      <c r="AP420" s="98"/>
      <c r="AQ420" s="98"/>
      <c r="AR420" s="98"/>
      <c r="AS420" s="98"/>
      <c r="AT420" s="98"/>
      <c r="AU420" s="98"/>
      <c r="AV420" s="98"/>
      <c r="AW420" s="98"/>
      <c r="AX420" s="98"/>
      <c r="AY420" s="98"/>
      <c r="AZ420" s="98"/>
      <c r="BA420" s="98"/>
      <c r="BB420" s="98"/>
      <c r="BC420" s="98"/>
      <c r="BD420" s="98"/>
      <c r="BE420" s="98"/>
      <c r="BF420" s="98"/>
      <c r="BG420" s="98"/>
      <c r="BH420" s="98"/>
      <c r="BI420" s="98"/>
      <c r="BJ420" s="98"/>
      <c r="BK420" s="98"/>
      <c r="BL420" s="98"/>
      <c r="BM420" s="98"/>
      <c r="BN420" s="98"/>
      <c r="BO420" s="98"/>
      <c r="BP420" s="98"/>
      <c r="BQ420" s="98"/>
      <c r="BR420" s="98"/>
      <c r="BS420" s="98"/>
      <c r="BT420" s="98"/>
      <c r="BU420" s="98"/>
      <c r="BV420" s="98"/>
      <c r="BW420" s="98"/>
      <c r="BX420" s="98"/>
      <c r="BY420" s="98"/>
      <c r="BZ420" s="98"/>
      <c r="CA420" s="98"/>
      <c r="CB420" s="98"/>
      <c r="CC420" s="98"/>
      <c r="CD420" s="98"/>
      <c r="CE420" s="98"/>
      <c r="CF420" s="98"/>
      <c r="CG420" s="98"/>
      <c r="CH420" s="98"/>
      <c r="CI420" s="98"/>
      <c r="CJ420" s="98"/>
      <c r="CK420" s="98"/>
      <c r="CL420" s="98"/>
      <c r="CM420" s="98"/>
      <c r="CN420" s="98"/>
      <c r="CO420" s="98"/>
      <c r="CP420" s="98"/>
      <c r="CQ420" s="98"/>
      <c r="CR420" s="98"/>
      <c r="CS420" s="98"/>
      <c r="CT420" s="98"/>
      <c r="CU420" s="98"/>
      <c r="CV420" s="98"/>
      <c r="CW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c r="AK421" s="98"/>
      <c r="AL421" s="98"/>
      <c r="AM421" s="98"/>
      <c r="AN421" s="98"/>
      <c r="AO421" s="98"/>
      <c r="AP421" s="98"/>
      <c r="AQ421" s="98"/>
      <c r="AR421" s="98"/>
      <c r="AS421" s="98"/>
      <c r="AT421" s="98"/>
      <c r="AU421" s="98"/>
      <c r="AV421" s="98"/>
      <c r="AW421" s="98"/>
      <c r="AX421" s="98"/>
      <c r="AY421" s="98"/>
      <c r="AZ421" s="98"/>
      <c r="BA421" s="98"/>
      <c r="BB421" s="98"/>
      <c r="BC421" s="98"/>
      <c r="BD421" s="98"/>
      <c r="BE421" s="98"/>
      <c r="BF421" s="98"/>
      <c r="BG421" s="98"/>
      <c r="BH421" s="98"/>
      <c r="BI421" s="98"/>
      <c r="BJ421" s="98"/>
      <c r="BK421" s="98"/>
      <c r="BL421" s="98"/>
      <c r="BM421" s="98"/>
      <c r="BN421" s="98"/>
      <c r="BO421" s="98"/>
      <c r="BP421" s="98"/>
      <c r="BQ421" s="98"/>
      <c r="BR421" s="98"/>
      <c r="BS421" s="98"/>
      <c r="BT421" s="98"/>
      <c r="BU421" s="98"/>
      <c r="BV421" s="98"/>
      <c r="BW421" s="98"/>
      <c r="BX421" s="98"/>
      <c r="BY421" s="98"/>
      <c r="BZ421" s="98"/>
      <c r="CA421" s="98"/>
      <c r="CB421" s="98"/>
      <c r="CC421" s="98"/>
      <c r="CD421" s="98"/>
      <c r="CE421" s="98"/>
      <c r="CF421" s="98"/>
      <c r="CG421" s="98"/>
      <c r="CH421" s="98"/>
      <c r="CI421" s="98"/>
      <c r="CJ421" s="98"/>
      <c r="CK421" s="98"/>
      <c r="CL421" s="98"/>
      <c r="CM421" s="98"/>
      <c r="CN421" s="98"/>
      <c r="CO421" s="98"/>
      <c r="CP421" s="98"/>
      <c r="CQ421" s="98"/>
      <c r="CR421" s="98"/>
      <c r="CS421" s="98"/>
      <c r="CT421" s="98"/>
      <c r="CU421" s="98"/>
      <c r="CV421" s="98"/>
      <c r="CW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c r="AF422" s="98"/>
      <c r="AG422" s="98"/>
      <c r="AH422" s="98"/>
      <c r="AI422" s="98"/>
      <c r="AJ422" s="98"/>
      <c r="AK422" s="98"/>
      <c r="AL422" s="98"/>
      <c r="AM422" s="98"/>
      <c r="AN422" s="98"/>
      <c r="AO422" s="98"/>
      <c r="AP422" s="98"/>
      <c r="AQ422" s="98"/>
      <c r="AR422" s="98"/>
      <c r="AS422" s="98"/>
      <c r="AT422" s="98"/>
      <c r="AU422" s="98"/>
      <c r="AV422" s="98"/>
      <c r="AW422" s="98"/>
      <c r="AX422" s="98"/>
      <c r="AY422" s="98"/>
      <c r="AZ422" s="98"/>
      <c r="BA422" s="98"/>
      <c r="BB422" s="98"/>
      <c r="BC422" s="98"/>
      <c r="BD422" s="98"/>
      <c r="BE422" s="98"/>
      <c r="BF422" s="98"/>
      <c r="BG422" s="98"/>
      <c r="BH422" s="98"/>
      <c r="BI422" s="98"/>
      <c r="BJ422" s="98"/>
      <c r="BK422" s="98"/>
      <c r="BL422" s="98"/>
      <c r="BM422" s="98"/>
      <c r="BN422" s="98"/>
      <c r="BO422" s="98"/>
      <c r="BP422" s="98"/>
      <c r="BQ422" s="98"/>
      <c r="BR422" s="98"/>
      <c r="BS422" s="98"/>
      <c r="BT422" s="98"/>
      <c r="BU422" s="98"/>
      <c r="BV422" s="98"/>
      <c r="BW422" s="98"/>
      <c r="BX422" s="98"/>
      <c r="BY422" s="98"/>
      <c r="BZ422" s="98"/>
      <c r="CA422" s="98"/>
      <c r="CB422" s="98"/>
      <c r="CC422" s="98"/>
      <c r="CD422" s="98"/>
      <c r="CE422" s="98"/>
      <c r="CF422" s="98"/>
      <c r="CG422" s="98"/>
      <c r="CH422" s="98"/>
      <c r="CI422" s="98"/>
      <c r="CJ422" s="98"/>
      <c r="CK422" s="98"/>
      <c r="CL422" s="98"/>
      <c r="CM422" s="98"/>
      <c r="CN422" s="98"/>
      <c r="CO422" s="98"/>
      <c r="CP422" s="98"/>
      <c r="CQ422" s="98"/>
      <c r="CR422" s="98"/>
      <c r="CS422" s="98"/>
      <c r="CT422" s="98"/>
      <c r="CU422" s="98"/>
      <c r="CV422" s="98"/>
      <c r="CW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c r="AK423" s="98"/>
      <c r="AL423" s="98"/>
      <c r="AM423" s="98"/>
      <c r="AN423" s="98"/>
      <c r="AO423" s="98"/>
      <c r="AP423" s="98"/>
      <c r="AQ423" s="98"/>
      <c r="AR423" s="98"/>
      <c r="AS423" s="98"/>
      <c r="AT423" s="98"/>
      <c r="AU423" s="98"/>
      <c r="AV423" s="98"/>
      <c r="AW423" s="98"/>
      <c r="AX423" s="98"/>
      <c r="AY423" s="98"/>
      <c r="AZ423" s="98"/>
      <c r="BA423" s="98"/>
      <c r="BB423" s="98"/>
      <c r="BC423" s="98"/>
      <c r="BD423" s="98"/>
      <c r="BE423" s="98"/>
      <c r="BF423" s="98"/>
      <c r="BG423" s="98"/>
      <c r="BH423" s="98"/>
      <c r="BI423" s="98"/>
      <c r="BJ423" s="98"/>
      <c r="BK423" s="98"/>
      <c r="BL423" s="98"/>
      <c r="BM423" s="98"/>
      <c r="BN423" s="98"/>
      <c r="BO423" s="98"/>
      <c r="BP423" s="98"/>
      <c r="BQ423" s="98"/>
      <c r="BR423" s="98"/>
      <c r="BS423" s="98"/>
      <c r="BT423" s="98"/>
      <c r="BU423" s="98"/>
      <c r="BV423" s="98"/>
      <c r="BW423" s="98"/>
      <c r="BX423" s="98"/>
      <c r="BY423" s="98"/>
      <c r="BZ423" s="98"/>
      <c r="CA423" s="98"/>
      <c r="CB423" s="98"/>
      <c r="CC423" s="98"/>
      <c r="CD423" s="98"/>
      <c r="CE423" s="98"/>
      <c r="CF423" s="98"/>
      <c r="CG423" s="98"/>
      <c r="CH423" s="98"/>
      <c r="CI423" s="98"/>
      <c r="CJ423" s="98"/>
      <c r="CK423" s="98"/>
      <c r="CL423" s="98"/>
      <c r="CM423" s="98"/>
      <c r="CN423" s="98"/>
      <c r="CO423" s="98"/>
      <c r="CP423" s="98"/>
      <c r="CQ423" s="98"/>
      <c r="CR423" s="98"/>
      <c r="CS423" s="98"/>
      <c r="CT423" s="98"/>
      <c r="CU423" s="98"/>
      <c r="CV423" s="98"/>
      <c r="CW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c r="AF424" s="98"/>
      <c r="AG424" s="98"/>
      <c r="AH424" s="98"/>
      <c r="AI424" s="98"/>
      <c r="AJ424" s="98"/>
      <c r="AK424" s="98"/>
      <c r="AL424" s="98"/>
      <c r="AM424" s="98"/>
      <c r="AN424" s="98"/>
      <c r="AO424" s="98"/>
      <c r="AP424" s="98"/>
      <c r="AQ424" s="98"/>
      <c r="AR424" s="98"/>
      <c r="AS424" s="98"/>
      <c r="AT424" s="98"/>
      <c r="AU424" s="98"/>
      <c r="AV424" s="98"/>
      <c r="AW424" s="98"/>
      <c r="AX424" s="98"/>
      <c r="AY424" s="98"/>
      <c r="AZ424" s="98"/>
      <c r="BA424" s="98"/>
      <c r="BB424" s="98"/>
      <c r="BC424" s="98"/>
      <c r="BD424" s="98"/>
      <c r="BE424" s="98"/>
      <c r="BF424" s="98"/>
      <c r="BG424" s="98"/>
      <c r="BH424" s="98"/>
      <c r="BI424" s="98"/>
      <c r="BJ424" s="98"/>
      <c r="BK424" s="98"/>
      <c r="BL424" s="98"/>
      <c r="BM424" s="98"/>
      <c r="BN424" s="98"/>
      <c r="BO424" s="98"/>
      <c r="BP424" s="98"/>
      <c r="BQ424" s="98"/>
      <c r="BR424" s="98"/>
      <c r="BS424" s="98"/>
      <c r="BT424" s="98"/>
      <c r="BU424" s="98"/>
      <c r="BV424" s="98"/>
      <c r="BW424" s="98"/>
      <c r="BX424" s="98"/>
      <c r="BY424" s="98"/>
      <c r="BZ424" s="98"/>
      <c r="CA424" s="98"/>
      <c r="CB424" s="98"/>
      <c r="CC424" s="98"/>
      <c r="CD424" s="98"/>
      <c r="CE424" s="98"/>
      <c r="CF424" s="98"/>
      <c r="CG424" s="98"/>
      <c r="CH424" s="98"/>
      <c r="CI424" s="98"/>
      <c r="CJ424" s="98"/>
      <c r="CK424" s="98"/>
      <c r="CL424" s="98"/>
      <c r="CM424" s="98"/>
      <c r="CN424" s="98"/>
      <c r="CO424" s="98"/>
      <c r="CP424" s="98"/>
      <c r="CQ424" s="98"/>
      <c r="CR424" s="98"/>
      <c r="CS424" s="98"/>
      <c r="CT424" s="98"/>
      <c r="CU424" s="98"/>
      <c r="CV424" s="98"/>
      <c r="CW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c r="AN425" s="98"/>
      <c r="AO425" s="98"/>
      <c r="AP425" s="98"/>
      <c r="AQ425" s="98"/>
      <c r="AR425" s="98"/>
      <c r="AS425" s="98"/>
      <c r="AT425" s="98"/>
      <c r="AU425" s="98"/>
      <c r="AV425" s="98"/>
      <c r="AW425" s="98"/>
      <c r="AX425" s="98"/>
      <c r="AY425" s="98"/>
      <c r="AZ425" s="98"/>
      <c r="BA425" s="98"/>
      <c r="BB425" s="98"/>
      <c r="BC425" s="98"/>
      <c r="BD425" s="98"/>
      <c r="BE425" s="98"/>
      <c r="BF425" s="98"/>
      <c r="BG425" s="98"/>
      <c r="BH425" s="98"/>
      <c r="BI425" s="98"/>
      <c r="BJ425" s="98"/>
      <c r="BK425" s="98"/>
      <c r="BL425" s="98"/>
      <c r="BM425" s="98"/>
      <c r="BN425" s="98"/>
      <c r="BO425" s="98"/>
      <c r="BP425" s="98"/>
      <c r="BQ425" s="98"/>
      <c r="BR425" s="98"/>
      <c r="BS425" s="98"/>
      <c r="BT425" s="98"/>
      <c r="BU425" s="98"/>
      <c r="BV425" s="98"/>
      <c r="BW425" s="98"/>
      <c r="BX425" s="98"/>
      <c r="BY425" s="98"/>
      <c r="BZ425" s="98"/>
      <c r="CA425" s="98"/>
      <c r="CB425" s="98"/>
      <c r="CC425" s="98"/>
      <c r="CD425" s="98"/>
      <c r="CE425" s="98"/>
      <c r="CF425" s="98"/>
      <c r="CG425" s="98"/>
      <c r="CH425" s="98"/>
      <c r="CI425" s="98"/>
      <c r="CJ425" s="98"/>
      <c r="CK425" s="98"/>
      <c r="CL425" s="98"/>
      <c r="CM425" s="98"/>
      <c r="CN425" s="98"/>
      <c r="CO425" s="98"/>
      <c r="CP425" s="98"/>
      <c r="CQ425" s="98"/>
      <c r="CR425" s="98"/>
      <c r="CS425" s="98"/>
      <c r="CT425" s="98"/>
      <c r="CU425" s="98"/>
      <c r="CV425" s="98"/>
      <c r="CW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c r="AF426" s="98"/>
      <c r="AG426" s="98"/>
      <c r="AH426" s="98"/>
      <c r="AI426" s="98"/>
      <c r="AJ426" s="98"/>
      <c r="AK426" s="98"/>
      <c r="AL426" s="98"/>
      <c r="AM426" s="98"/>
      <c r="AN426" s="98"/>
      <c r="AO426" s="98"/>
      <c r="AP426" s="98"/>
      <c r="AQ426" s="98"/>
      <c r="AR426" s="98"/>
      <c r="AS426" s="98"/>
      <c r="AT426" s="98"/>
      <c r="AU426" s="98"/>
      <c r="AV426" s="98"/>
      <c r="AW426" s="98"/>
      <c r="AX426" s="98"/>
      <c r="AY426" s="98"/>
      <c r="AZ426" s="98"/>
      <c r="BA426" s="98"/>
      <c r="BB426" s="98"/>
      <c r="BC426" s="98"/>
      <c r="BD426" s="98"/>
      <c r="BE426" s="98"/>
      <c r="BF426" s="98"/>
      <c r="BG426" s="98"/>
      <c r="BH426" s="98"/>
      <c r="BI426" s="98"/>
      <c r="BJ426" s="98"/>
      <c r="BK426" s="98"/>
      <c r="BL426" s="98"/>
      <c r="BM426" s="98"/>
      <c r="BN426" s="98"/>
      <c r="BO426" s="98"/>
      <c r="BP426" s="98"/>
      <c r="BQ426" s="98"/>
      <c r="BR426" s="98"/>
      <c r="BS426" s="98"/>
      <c r="BT426" s="98"/>
      <c r="BU426" s="98"/>
      <c r="BV426" s="98"/>
      <c r="BW426" s="98"/>
      <c r="BX426" s="98"/>
      <c r="BY426" s="98"/>
      <c r="BZ426" s="98"/>
      <c r="CA426" s="98"/>
      <c r="CB426" s="98"/>
      <c r="CC426" s="98"/>
      <c r="CD426" s="98"/>
      <c r="CE426" s="98"/>
      <c r="CF426" s="98"/>
      <c r="CG426" s="98"/>
      <c r="CH426" s="98"/>
      <c r="CI426" s="98"/>
      <c r="CJ426" s="98"/>
      <c r="CK426" s="98"/>
      <c r="CL426" s="98"/>
      <c r="CM426" s="98"/>
      <c r="CN426" s="98"/>
      <c r="CO426" s="98"/>
      <c r="CP426" s="98"/>
      <c r="CQ426" s="98"/>
      <c r="CR426" s="98"/>
      <c r="CS426" s="98"/>
      <c r="CT426" s="98"/>
      <c r="CU426" s="98"/>
      <c r="CV426" s="98"/>
      <c r="CW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c r="AK427" s="98"/>
      <c r="AL427" s="98"/>
      <c r="AM427" s="98"/>
      <c r="AN427" s="98"/>
      <c r="AO427" s="98"/>
      <c r="AP427" s="98"/>
      <c r="AQ427" s="98"/>
      <c r="AR427" s="98"/>
      <c r="AS427" s="98"/>
      <c r="AT427" s="98"/>
      <c r="AU427" s="98"/>
      <c r="AV427" s="98"/>
      <c r="AW427" s="98"/>
      <c r="AX427" s="98"/>
      <c r="AY427" s="98"/>
      <c r="AZ427" s="98"/>
      <c r="BA427" s="98"/>
      <c r="BB427" s="98"/>
      <c r="BC427" s="98"/>
      <c r="BD427" s="98"/>
      <c r="BE427" s="98"/>
      <c r="BF427" s="98"/>
      <c r="BG427" s="98"/>
      <c r="BH427" s="98"/>
      <c r="BI427" s="98"/>
      <c r="BJ427" s="98"/>
      <c r="BK427" s="98"/>
      <c r="BL427" s="98"/>
      <c r="BM427" s="98"/>
      <c r="BN427" s="98"/>
      <c r="BO427" s="98"/>
      <c r="BP427" s="98"/>
      <c r="BQ427" s="98"/>
      <c r="BR427" s="98"/>
      <c r="BS427" s="98"/>
      <c r="BT427" s="98"/>
      <c r="BU427" s="98"/>
      <c r="BV427" s="98"/>
      <c r="BW427" s="98"/>
      <c r="BX427" s="98"/>
      <c r="BY427" s="98"/>
      <c r="BZ427" s="98"/>
      <c r="CA427" s="98"/>
      <c r="CB427" s="98"/>
      <c r="CC427" s="98"/>
      <c r="CD427" s="98"/>
      <c r="CE427" s="98"/>
      <c r="CF427" s="98"/>
      <c r="CG427" s="98"/>
      <c r="CH427" s="98"/>
      <c r="CI427" s="98"/>
      <c r="CJ427" s="98"/>
      <c r="CK427" s="98"/>
      <c r="CL427" s="98"/>
      <c r="CM427" s="98"/>
      <c r="CN427" s="98"/>
      <c r="CO427" s="98"/>
      <c r="CP427" s="98"/>
      <c r="CQ427" s="98"/>
      <c r="CR427" s="98"/>
      <c r="CS427" s="98"/>
      <c r="CT427" s="98"/>
      <c r="CU427" s="98"/>
      <c r="CV427" s="98"/>
      <c r="CW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c r="AF428" s="98"/>
      <c r="AG428" s="98"/>
      <c r="AH428" s="98"/>
      <c r="AI428" s="98"/>
      <c r="AJ428" s="98"/>
      <c r="AK428" s="98"/>
      <c r="AL428" s="98"/>
      <c r="AM428" s="98"/>
      <c r="AN428" s="98"/>
      <c r="AO428" s="98"/>
      <c r="AP428" s="98"/>
      <c r="AQ428" s="98"/>
      <c r="AR428" s="98"/>
      <c r="AS428" s="98"/>
      <c r="AT428" s="98"/>
      <c r="AU428" s="98"/>
      <c r="AV428" s="98"/>
      <c r="AW428" s="98"/>
      <c r="AX428" s="98"/>
      <c r="AY428" s="98"/>
      <c r="AZ428" s="98"/>
      <c r="BA428" s="98"/>
      <c r="BB428" s="98"/>
      <c r="BC428" s="98"/>
      <c r="BD428" s="98"/>
      <c r="BE428" s="98"/>
      <c r="BF428" s="98"/>
      <c r="BG428" s="98"/>
      <c r="BH428" s="98"/>
      <c r="BI428" s="98"/>
      <c r="BJ428" s="98"/>
      <c r="BK428" s="98"/>
      <c r="BL428" s="98"/>
      <c r="BM428" s="98"/>
      <c r="BN428" s="98"/>
      <c r="BO428" s="98"/>
      <c r="BP428" s="98"/>
      <c r="BQ428" s="98"/>
      <c r="BR428" s="98"/>
      <c r="BS428" s="98"/>
      <c r="BT428" s="98"/>
      <c r="BU428" s="98"/>
      <c r="BV428" s="98"/>
      <c r="BW428" s="98"/>
      <c r="BX428" s="98"/>
      <c r="BY428" s="98"/>
      <c r="BZ428" s="98"/>
      <c r="CA428" s="98"/>
      <c r="CB428" s="98"/>
      <c r="CC428" s="98"/>
      <c r="CD428" s="98"/>
      <c r="CE428" s="98"/>
      <c r="CF428" s="98"/>
      <c r="CG428" s="98"/>
      <c r="CH428" s="98"/>
      <c r="CI428" s="98"/>
      <c r="CJ428" s="98"/>
      <c r="CK428" s="98"/>
      <c r="CL428" s="98"/>
      <c r="CM428" s="98"/>
      <c r="CN428" s="98"/>
      <c r="CO428" s="98"/>
      <c r="CP428" s="98"/>
      <c r="CQ428" s="98"/>
      <c r="CR428" s="98"/>
      <c r="CS428" s="98"/>
      <c r="CT428" s="98"/>
      <c r="CU428" s="98"/>
      <c r="CV428" s="98"/>
      <c r="CW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c r="AK429" s="98"/>
      <c r="AL429" s="98"/>
      <c r="AM429" s="98"/>
      <c r="AN429" s="98"/>
      <c r="AO429" s="98"/>
      <c r="AP429" s="98"/>
      <c r="AQ429" s="98"/>
      <c r="AR429" s="98"/>
      <c r="AS429" s="98"/>
      <c r="AT429" s="98"/>
      <c r="AU429" s="98"/>
      <c r="AV429" s="98"/>
      <c r="AW429" s="98"/>
      <c r="AX429" s="98"/>
      <c r="AY429" s="98"/>
      <c r="AZ429" s="98"/>
      <c r="BA429" s="98"/>
      <c r="BB429" s="98"/>
      <c r="BC429" s="98"/>
      <c r="BD429" s="98"/>
      <c r="BE429" s="98"/>
      <c r="BF429" s="98"/>
      <c r="BG429" s="98"/>
      <c r="BH429" s="98"/>
      <c r="BI429" s="98"/>
      <c r="BJ429" s="98"/>
      <c r="BK429" s="98"/>
      <c r="BL429" s="98"/>
      <c r="BM429" s="98"/>
      <c r="BN429" s="98"/>
      <c r="BO429" s="98"/>
      <c r="BP429" s="98"/>
      <c r="BQ429" s="98"/>
      <c r="BR429" s="98"/>
      <c r="BS429" s="98"/>
      <c r="BT429" s="98"/>
      <c r="BU429" s="98"/>
      <c r="BV429" s="98"/>
      <c r="BW429" s="98"/>
      <c r="BX429" s="98"/>
      <c r="BY429" s="98"/>
      <c r="BZ429" s="98"/>
      <c r="CA429" s="98"/>
      <c r="CB429" s="98"/>
      <c r="CC429" s="98"/>
      <c r="CD429" s="98"/>
      <c r="CE429" s="98"/>
      <c r="CF429" s="98"/>
      <c r="CG429" s="98"/>
      <c r="CH429" s="98"/>
      <c r="CI429" s="98"/>
      <c r="CJ429" s="98"/>
      <c r="CK429" s="98"/>
      <c r="CL429" s="98"/>
      <c r="CM429" s="98"/>
      <c r="CN429" s="98"/>
      <c r="CO429" s="98"/>
      <c r="CP429" s="98"/>
      <c r="CQ429" s="98"/>
      <c r="CR429" s="98"/>
      <c r="CS429" s="98"/>
      <c r="CT429" s="98"/>
      <c r="CU429" s="98"/>
      <c r="CV429" s="98"/>
      <c r="CW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c r="AF430" s="98"/>
      <c r="AG430" s="98"/>
      <c r="AH430" s="98"/>
      <c r="AI430" s="98"/>
      <c r="AJ430" s="98"/>
      <c r="AK430" s="98"/>
      <c r="AL430" s="98"/>
      <c r="AM430" s="98"/>
      <c r="AN430" s="98"/>
      <c r="AO430" s="98"/>
      <c r="AP430" s="98"/>
      <c r="AQ430" s="98"/>
      <c r="AR430" s="98"/>
      <c r="AS430" s="98"/>
      <c r="AT430" s="98"/>
      <c r="AU430" s="98"/>
      <c r="AV430" s="98"/>
      <c r="AW430" s="98"/>
      <c r="AX430" s="98"/>
      <c r="AY430" s="98"/>
      <c r="AZ430" s="98"/>
      <c r="BA430" s="98"/>
      <c r="BB430" s="98"/>
      <c r="BC430" s="98"/>
      <c r="BD430" s="98"/>
      <c r="BE430" s="98"/>
      <c r="BF430" s="98"/>
      <c r="BG430" s="98"/>
      <c r="BH430" s="98"/>
      <c r="BI430" s="98"/>
      <c r="BJ430" s="98"/>
      <c r="BK430" s="98"/>
      <c r="BL430" s="98"/>
      <c r="BM430" s="98"/>
      <c r="BN430" s="98"/>
      <c r="BO430" s="98"/>
      <c r="BP430" s="98"/>
      <c r="BQ430" s="98"/>
      <c r="BR430" s="98"/>
      <c r="BS430" s="98"/>
      <c r="BT430" s="98"/>
      <c r="BU430" s="98"/>
      <c r="BV430" s="98"/>
      <c r="BW430" s="98"/>
      <c r="BX430" s="98"/>
      <c r="BY430" s="98"/>
      <c r="BZ430" s="98"/>
      <c r="CA430" s="98"/>
      <c r="CB430" s="98"/>
      <c r="CC430" s="98"/>
      <c r="CD430" s="98"/>
      <c r="CE430" s="98"/>
      <c r="CF430" s="98"/>
      <c r="CG430" s="98"/>
      <c r="CH430" s="98"/>
      <c r="CI430" s="98"/>
      <c r="CJ430" s="98"/>
      <c r="CK430" s="98"/>
      <c r="CL430" s="98"/>
      <c r="CM430" s="98"/>
      <c r="CN430" s="98"/>
      <c r="CO430" s="98"/>
      <c r="CP430" s="98"/>
      <c r="CQ430" s="98"/>
      <c r="CR430" s="98"/>
      <c r="CS430" s="98"/>
      <c r="CT430" s="98"/>
      <c r="CU430" s="98"/>
      <c r="CV430" s="98"/>
      <c r="CW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c r="AK431" s="98"/>
      <c r="AL431" s="98"/>
      <c r="AM431" s="98"/>
      <c r="AN431" s="98"/>
      <c r="AO431" s="98"/>
      <c r="AP431" s="98"/>
      <c r="AQ431" s="98"/>
      <c r="AR431" s="98"/>
      <c r="AS431" s="98"/>
      <c r="AT431" s="98"/>
      <c r="AU431" s="98"/>
      <c r="AV431" s="98"/>
      <c r="AW431" s="98"/>
      <c r="AX431" s="98"/>
      <c r="AY431" s="98"/>
      <c r="AZ431" s="98"/>
      <c r="BA431" s="98"/>
      <c r="BB431" s="98"/>
      <c r="BC431" s="98"/>
      <c r="BD431" s="98"/>
      <c r="BE431" s="98"/>
      <c r="BF431" s="98"/>
      <c r="BG431" s="98"/>
      <c r="BH431" s="98"/>
      <c r="BI431" s="98"/>
      <c r="BJ431" s="98"/>
      <c r="BK431" s="98"/>
      <c r="BL431" s="98"/>
      <c r="BM431" s="98"/>
      <c r="BN431" s="98"/>
      <c r="BO431" s="98"/>
      <c r="BP431" s="98"/>
      <c r="BQ431" s="98"/>
      <c r="BR431" s="98"/>
      <c r="BS431" s="98"/>
      <c r="BT431" s="98"/>
      <c r="BU431" s="98"/>
      <c r="BV431" s="98"/>
      <c r="BW431" s="98"/>
      <c r="BX431" s="98"/>
      <c r="BY431" s="98"/>
      <c r="BZ431" s="98"/>
      <c r="CA431" s="98"/>
      <c r="CB431" s="98"/>
      <c r="CC431" s="98"/>
      <c r="CD431" s="98"/>
      <c r="CE431" s="98"/>
      <c r="CF431" s="98"/>
      <c r="CG431" s="98"/>
      <c r="CH431" s="98"/>
      <c r="CI431" s="98"/>
      <c r="CJ431" s="98"/>
      <c r="CK431" s="98"/>
      <c r="CL431" s="98"/>
      <c r="CM431" s="98"/>
      <c r="CN431" s="98"/>
      <c r="CO431" s="98"/>
      <c r="CP431" s="98"/>
      <c r="CQ431" s="98"/>
      <c r="CR431" s="98"/>
      <c r="CS431" s="98"/>
      <c r="CT431" s="98"/>
      <c r="CU431" s="98"/>
      <c r="CV431" s="98"/>
      <c r="CW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c r="AF432" s="98"/>
      <c r="AG432" s="98"/>
      <c r="AH432" s="98"/>
      <c r="AI432" s="98"/>
      <c r="AJ432" s="98"/>
      <c r="AK432" s="98"/>
      <c r="AL432" s="98"/>
      <c r="AM432" s="98"/>
      <c r="AN432" s="98"/>
      <c r="AO432" s="98"/>
      <c r="AP432" s="98"/>
      <c r="AQ432" s="98"/>
      <c r="AR432" s="98"/>
      <c r="AS432" s="98"/>
      <c r="AT432" s="98"/>
      <c r="AU432" s="98"/>
      <c r="AV432" s="98"/>
      <c r="AW432" s="98"/>
      <c r="AX432" s="98"/>
      <c r="AY432" s="98"/>
      <c r="AZ432" s="98"/>
      <c r="BA432" s="98"/>
      <c r="BB432" s="98"/>
      <c r="BC432" s="98"/>
      <c r="BD432" s="98"/>
      <c r="BE432" s="98"/>
      <c r="BF432" s="98"/>
      <c r="BG432" s="98"/>
      <c r="BH432" s="98"/>
      <c r="BI432" s="98"/>
      <c r="BJ432" s="98"/>
      <c r="BK432" s="98"/>
      <c r="BL432" s="98"/>
      <c r="BM432" s="98"/>
      <c r="BN432" s="98"/>
      <c r="BO432" s="98"/>
      <c r="BP432" s="98"/>
      <c r="BQ432" s="98"/>
      <c r="BR432" s="98"/>
      <c r="BS432" s="98"/>
      <c r="BT432" s="98"/>
      <c r="BU432" s="98"/>
      <c r="BV432" s="98"/>
      <c r="BW432" s="98"/>
      <c r="BX432" s="98"/>
      <c r="BY432" s="98"/>
      <c r="BZ432" s="98"/>
      <c r="CA432" s="98"/>
      <c r="CB432" s="98"/>
      <c r="CC432" s="98"/>
      <c r="CD432" s="98"/>
      <c r="CE432" s="98"/>
      <c r="CF432" s="98"/>
      <c r="CG432" s="98"/>
      <c r="CH432" s="98"/>
      <c r="CI432" s="98"/>
      <c r="CJ432" s="98"/>
      <c r="CK432" s="98"/>
      <c r="CL432" s="98"/>
      <c r="CM432" s="98"/>
      <c r="CN432" s="98"/>
      <c r="CO432" s="98"/>
      <c r="CP432" s="98"/>
      <c r="CQ432" s="98"/>
      <c r="CR432" s="98"/>
      <c r="CS432" s="98"/>
      <c r="CT432" s="98"/>
      <c r="CU432" s="98"/>
      <c r="CV432" s="98"/>
      <c r="CW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c r="AK433" s="98"/>
      <c r="AL433" s="98"/>
      <c r="AM433" s="98"/>
      <c r="AN433" s="98"/>
      <c r="AO433" s="98"/>
      <c r="AP433" s="98"/>
      <c r="AQ433" s="98"/>
      <c r="AR433" s="98"/>
      <c r="AS433" s="98"/>
      <c r="AT433" s="98"/>
      <c r="AU433" s="98"/>
      <c r="AV433" s="98"/>
      <c r="AW433" s="98"/>
      <c r="AX433" s="98"/>
      <c r="AY433" s="98"/>
      <c r="AZ433" s="98"/>
      <c r="BA433" s="98"/>
      <c r="BB433" s="98"/>
      <c r="BC433" s="98"/>
      <c r="BD433" s="98"/>
      <c r="BE433" s="98"/>
      <c r="BF433" s="98"/>
      <c r="BG433" s="98"/>
      <c r="BH433" s="98"/>
      <c r="BI433" s="98"/>
      <c r="BJ433" s="98"/>
      <c r="BK433" s="98"/>
      <c r="BL433" s="98"/>
      <c r="BM433" s="98"/>
      <c r="BN433" s="98"/>
      <c r="BO433" s="98"/>
      <c r="BP433" s="98"/>
      <c r="BQ433" s="98"/>
      <c r="BR433" s="98"/>
      <c r="BS433" s="98"/>
      <c r="BT433" s="98"/>
      <c r="BU433" s="98"/>
      <c r="BV433" s="98"/>
      <c r="BW433" s="98"/>
      <c r="BX433" s="98"/>
      <c r="BY433" s="98"/>
      <c r="BZ433" s="98"/>
      <c r="CA433" s="98"/>
      <c r="CB433" s="98"/>
      <c r="CC433" s="98"/>
      <c r="CD433" s="98"/>
      <c r="CE433" s="98"/>
      <c r="CF433" s="98"/>
      <c r="CG433" s="98"/>
      <c r="CH433" s="98"/>
      <c r="CI433" s="98"/>
      <c r="CJ433" s="98"/>
      <c r="CK433" s="98"/>
      <c r="CL433" s="98"/>
      <c r="CM433" s="98"/>
      <c r="CN433" s="98"/>
      <c r="CO433" s="98"/>
      <c r="CP433" s="98"/>
      <c r="CQ433" s="98"/>
      <c r="CR433" s="98"/>
      <c r="CS433" s="98"/>
      <c r="CT433" s="98"/>
      <c r="CU433" s="98"/>
      <c r="CV433" s="98"/>
      <c r="CW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c r="AT434" s="98"/>
      <c r="AU434" s="98"/>
      <c r="AV434" s="98"/>
      <c r="AW434" s="98"/>
      <c r="AX434" s="98"/>
      <c r="AY434" s="98"/>
      <c r="AZ434" s="98"/>
      <c r="BA434" s="98"/>
      <c r="BB434" s="98"/>
      <c r="BC434" s="98"/>
      <c r="BD434" s="98"/>
      <c r="BE434" s="98"/>
      <c r="BF434" s="98"/>
      <c r="BG434" s="98"/>
      <c r="BH434" s="98"/>
      <c r="BI434" s="98"/>
      <c r="BJ434" s="98"/>
      <c r="BK434" s="98"/>
      <c r="BL434" s="98"/>
      <c r="BM434" s="98"/>
      <c r="BN434" s="98"/>
      <c r="BO434" s="98"/>
      <c r="BP434" s="98"/>
      <c r="BQ434" s="98"/>
      <c r="BR434" s="98"/>
      <c r="BS434" s="98"/>
      <c r="BT434" s="98"/>
      <c r="BU434" s="98"/>
      <c r="BV434" s="98"/>
      <c r="BW434" s="98"/>
      <c r="BX434" s="98"/>
      <c r="BY434" s="98"/>
      <c r="BZ434" s="98"/>
      <c r="CA434" s="98"/>
      <c r="CB434" s="98"/>
      <c r="CC434" s="98"/>
      <c r="CD434" s="98"/>
      <c r="CE434" s="98"/>
      <c r="CF434" s="98"/>
      <c r="CG434" s="98"/>
      <c r="CH434" s="98"/>
      <c r="CI434" s="98"/>
      <c r="CJ434" s="98"/>
      <c r="CK434" s="98"/>
      <c r="CL434" s="98"/>
      <c r="CM434" s="98"/>
      <c r="CN434" s="98"/>
      <c r="CO434" s="98"/>
      <c r="CP434" s="98"/>
      <c r="CQ434" s="98"/>
      <c r="CR434" s="98"/>
      <c r="CS434" s="98"/>
      <c r="CT434" s="98"/>
      <c r="CU434" s="98"/>
      <c r="CV434" s="98"/>
      <c r="CW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c r="AK435" s="98"/>
      <c r="AL435" s="98"/>
      <c r="AM435" s="98"/>
      <c r="AN435" s="98"/>
      <c r="AO435" s="98"/>
      <c r="AP435" s="98"/>
      <c r="AQ435" s="98"/>
      <c r="AR435" s="98"/>
      <c r="AS435" s="98"/>
      <c r="AT435" s="98"/>
      <c r="AU435" s="98"/>
      <c r="AV435" s="98"/>
      <c r="AW435" s="98"/>
      <c r="AX435" s="98"/>
      <c r="AY435" s="98"/>
      <c r="AZ435" s="98"/>
      <c r="BA435" s="98"/>
      <c r="BB435" s="98"/>
      <c r="BC435" s="98"/>
      <c r="BD435" s="98"/>
      <c r="BE435" s="98"/>
      <c r="BF435" s="98"/>
      <c r="BG435" s="98"/>
      <c r="BH435" s="98"/>
      <c r="BI435" s="98"/>
      <c r="BJ435" s="98"/>
      <c r="BK435" s="98"/>
      <c r="BL435" s="98"/>
      <c r="BM435" s="98"/>
      <c r="BN435" s="98"/>
      <c r="BO435" s="98"/>
      <c r="BP435" s="98"/>
      <c r="BQ435" s="98"/>
      <c r="BR435" s="98"/>
      <c r="BS435" s="98"/>
      <c r="BT435" s="98"/>
      <c r="BU435" s="98"/>
      <c r="BV435" s="98"/>
      <c r="BW435" s="98"/>
      <c r="BX435" s="98"/>
      <c r="BY435" s="98"/>
      <c r="BZ435" s="98"/>
      <c r="CA435" s="98"/>
      <c r="CB435" s="98"/>
      <c r="CC435" s="98"/>
      <c r="CD435" s="98"/>
      <c r="CE435" s="98"/>
      <c r="CF435" s="98"/>
      <c r="CG435" s="98"/>
      <c r="CH435" s="98"/>
      <c r="CI435" s="98"/>
      <c r="CJ435" s="98"/>
      <c r="CK435" s="98"/>
      <c r="CL435" s="98"/>
      <c r="CM435" s="98"/>
      <c r="CN435" s="98"/>
      <c r="CO435" s="98"/>
      <c r="CP435" s="98"/>
      <c r="CQ435" s="98"/>
      <c r="CR435" s="98"/>
      <c r="CS435" s="98"/>
      <c r="CT435" s="98"/>
      <c r="CU435" s="98"/>
      <c r="CV435" s="98"/>
      <c r="CW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c r="AF436" s="98"/>
      <c r="AG436" s="98"/>
      <c r="AH436" s="98"/>
      <c r="AI436" s="98"/>
      <c r="AJ436" s="98"/>
      <c r="AK436" s="98"/>
      <c r="AL436" s="98"/>
      <c r="AM436" s="98"/>
      <c r="AN436" s="98"/>
      <c r="AO436" s="98"/>
      <c r="AP436" s="98"/>
      <c r="AQ436" s="98"/>
      <c r="AR436" s="98"/>
      <c r="AS436" s="98"/>
      <c r="AT436" s="98"/>
      <c r="AU436" s="98"/>
      <c r="AV436" s="98"/>
      <c r="AW436" s="98"/>
      <c r="AX436" s="98"/>
      <c r="AY436" s="98"/>
      <c r="AZ436" s="98"/>
      <c r="BA436" s="98"/>
      <c r="BB436" s="98"/>
      <c r="BC436" s="98"/>
      <c r="BD436" s="98"/>
      <c r="BE436" s="98"/>
      <c r="BF436" s="98"/>
      <c r="BG436" s="98"/>
      <c r="BH436" s="98"/>
      <c r="BI436" s="98"/>
      <c r="BJ436" s="98"/>
      <c r="BK436" s="98"/>
      <c r="BL436" s="98"/>
      <c r="BM436" s="98"/>
      <c r="BN436" s="98"/>
      <c r="BO436" s="98"/>
      <c r="BP436" s="98"/>
      <c r="BQ436" s="98"/>
      <c r="BR436" s="98"/>
      <c r="BS436" s="98"/>
      <c r="BT436" s="98"/>
      <c r="BU436" s="98"/>
      <c r="BV436" s="98"/>
      <c r="BW436" s="98"/>
      <c r="BX436" s="98"/>
      <c r="BY436" s="98"/>
      <c r="BZ436" s="98"/>
      <c r="CA436" s="98"/>
      <c r="CB436" s="98"/>
      <c r="CC436" s="98"/>
      <c r="CD436" s="98"/>
      <c r="CE436" s="98"/>
      <c r="CF436" s="98"/>
      <c r="CG436" s="98"/>
      <c r="CH436" s="98"/>
      <c r="CI436" s="98"/>
      <c r="CJ436" s="98"/>
      <c r="CK436" s="98"/>
      <c r="CL436" s="98"/>
      <c r="CM436" s="98"/>
      <c r="CN436" s="98"/>
      <c r="CO436" s="98"/>
      <c r="CP436" s="98"/>
      <c r="CQ436" s="98"/>
      <c r="CR436" s="98"/>
      <c r="CS436" s="98"/>
      <c r="CT436" s="98"/>
      <c r="CU436" s="98"/>
      <c r="CV436" s="98"/>
      <c r="CW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c r="AK437" s="98"/>
      <c r="AL437" s="98"/>
      <c r="AM437" s="98"/>
      <c r="AN437" s="98"/>
      <c r="AO437" s="98"/>
      <c r="AP437" s="98"/>
      <c r="AQ437" s="98"/>
      <c r="AR437" s="98"/>
      <c r="AS437" s="98"/>
      <c r="AT437" s="98"/>
      <c r="AU437" s="98"/>
      <c r="AV437" s="98"/>
      <c r="AW437" s="98"/>
      <c r="AX437" s="98"/>
      <c r="AY437" s="98"/>
      <c r="AZ437" s="98"/>
      <c r="BA437" s="98"/>
      <c r="BB437" s="98"/>
      <c r="BC437" s="98"/>
      <c r="BD437" s="98"/>
      <c r="BE437" s="98"/>
      <c r="BF437" s="98"/>
      <c r="BG437" s="98"/>
      <c r="BH437" s="98"/>
      <c r="BI437" s="98"/>
      <c r="BJ437" s="98"/>
      <c r="BK437" s="98"/>
      <c r="BL437" s="98"/>
      <c r="BM437" s="98"/>
      <c r="BN437" s="98"/>
      <c r="BO437" s="98"/>
      <c r="BP437" s="98"/>
      <c r="BQ437" s="98"/>
      <c r="BR437" s="98"/>
      <c r="BS437" s="98"/>
      <c r="BT437" s="98"/>
      <c r="BU437" s="98"/>
      <c r="BV437" s="98"/>
      <c r="BW437" s="98"/>
      <c r="BX437" s="98"/>
      <c r="BY437" s="98"/>
      <c r="BZ437" s="98"/>
      <c r="CA437" s="98"/>
      <c r="CB437" s="98"/>
      <c r="CC437" s="98"/>
      <c r="CD437" s="98"/>
      <c r="CE437" s="98"/>
      <c r="CF437" s="98"/>
      <c r="CG437" s="98"/>
      <c r="CH437" s="98"/>
      <c r="CI437" s="98"/>
      <c r="CJ437" s="98"/>
      <c r="CK437" s="98"/>
      <c r="CL437" s="98"/>
      <c r="CM437" s="98"/>
      <c r="CN437" s="98"/>
      <c r="CO437" s="98"/>
      <c r="CP437" s="98"/>
      <c r="CQ437" s="98"/>
      <c r="CR437" s="98"/>
      <c r="CS437" s="98"/>
      <c r="CT437" s="98"/>
      <c r="CU437" s="98"/>
      <c r="CV437" s="98"/>
      <c r="CW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c r="AF438" s="98"/>
      <c r="AG438" s="98"/>
      <c r="AH438" s="98"/>
      <c r="AI438" s="98"/>
      <c r="AJ438" s="98"/>
      <c r="AK438" s="98"/>
      <c r="AL438" s="98"/>
      <c r="AM438" s="98"/>
      <c r="AN438" s="98"/>
      <c r="AO438" s="98"/>
      <c r="AP438" s="98"/>
      <c r="AQ438" s="98"/>
      <c r="AR438" s="98"/>
      <c r="AS438" s="98"/>
      <c r="AT438" s="98"/>
      <c r="AU438" s="98"/>
      <c r="AV438" s="98"/>
      <c r="AW438" s="98"/>
      <c r="AX438" s="98"/>
      <c r="AY438" s="98"/>
      <c r="AZ438" s="98"/>
      <c r="BA438" s="98"/>
      <c r="BB438" s="98"/>
      <c r="BC438" s="98"/>
      <c r="BD438" s="98"/>
      <c r="BE438" s="98"/>
      <c r="BF438" s="98"/>
      <c r="BG438" s="98"/>
      <c r="BH438" s="98"/>
      <c r="BI438" s="98"/>
      <c r="BJ438" s="98"/>
      <c r="BK438" s="98"/>
      <c r="BL438" s="98"/>
      <c r="BM438" s="98"/>
      <c r="BN438" s="98"/>
      <c r="BO438" s="98"/>
      <c r="BP438" s="98"/>
      <c r="BQ438" s="98"/>
      <c r="BR438" s="98"/>
      <c r="BS438" s="98"/>
      <c r="BT438" s="98"/>
      <c r="BU438" s="98"/>
      <c r="BV438" s="98"/>
      <c r="BW438" s="98"/>
      <c r="BX438" s="98"/>
      <c r="BY438" s="98"/>
      <c r="BZ438" s="98"/>
      <c r="CA438" s="98"/>
      <c r="CB438" s="98"/>
      <c r="CC438" s="98"/>
      <c r="CD438" s="98"/>
      <c r="CE438" s="98"/>
      <c r="CF438" s="98"/>
      <c r="CG438" s="98"/>
      <c r="CH438" s="98"/>
      <c r="CI438" s="98"/>
      <c r="CJ438" s="98"/>
      <c r="CK438" s="98"/>
      <c r="CL438" s="98"/>
      <c r="CM438" s="98"/>
      <c r="CN438" s="98"/>
      <c r="CO438" s="98"/>
      <c r="CP438" s="98"/>
      <c r="CQ438" s="98"/>
      <c r="CR438" s="98"/>
      <c r="CS438" s="98"/>
      <c r="CT438" s="98"/>
      <c r="CU438" s="98"/>
      <c r="CV438" s="98"/>
      <c r="CW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c r="AK439" s="98"/>
      <c r="AL439" s="98"/>
      <c r="AM439" s="98"/>
      <c r="AN439" s="98"/>
      <c r="AO439" s="98"/>
      <c r="AP439" s="98"/>
      <c r="AQ439" s="98"/>
      <c r="AR439" s="98"/>
      <c r="AS439" s="98"/>
      <c r="AT439" s="98"/>
      <c r="AU439" s="98"/>
      <c r="AV439" s="98"/>
      <c r="AW439" s="98"/>
      <c r="AX439" s="98"/>
      <c r="AY439" s="98"/>
      <c r="AZ439" s="98"/>
      <c r="BA439" s="98"/>
      <c r="BB439" s="98"/>
      <c r="BC439" s="98"/>
      <c r="BD439" s="98"/>
      <c r="BE439" s="98"/>
      <c r="BF439" s="98"/>
      <c r="BG439" s="98"/>
      <c r="BH439" s="98"/>
      <c r="BI439" s="98"/>
      <c r="BJ439" s="98"/>
      <c r="BK439" s="98"/>
      <c r="BL439" s="98"/>
      <c r="BM439" s="98"/>
      <c r="BN439" s="98"/>
      <c r="BO439" s="98"/>
      <c r="BP439" s="98"/>
      <c r="BQ439" s="98"/>
      <c r="BR439" s="98"/>
      <c r="BS439" s="98"/>
      <c r="BT439" s="98"/>
      <c r="BU439" s="98"/>
      <c r="BV439" s="98"/>
      <c r="BW439" s="98"/>
      <c r="BX439" s="98"/>
      <c r="BY439" s="98"/>
      <c r="BZ439" s="98"/>
      <c r="CA439" s="98"/>
      <c r="CB439" s="98"/>
      <c r="CC439" s="98"/>
      <c r="CD439" s="98"/>
      <c r="CE439" s="98"/>
      <c r="CF439" s="98"/>
      <c r="CG439" s="98"/>
      <c r="CH439" s="98"/>
      <c r="CI439" s="98"/>
      <c r="CJ439" s="98"/>
      <c r="CK439" s="98"/>
      <c r="CL439" s="98"/>
      <c r="CM439" s="98"/>
      <c r="CN439" s="98"/>
      <c r="CO439" s="98"/>
      <c r="CP439" s="98"/>
      <c r="CQ439" s="98"/>
      <c r="CR439" s="98"/>
      <c r="CS439" s="98"/>
      <c r="CT439" s="98"/>
      <c r="CU439" s="98"/>
      <c r="CV439" s="98"/>
      <c r="CW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c r="AF440" s="98"/>
      <c r="AG440" s="98"/>
      <c r="AH440" s="98"/>
      <c r="AI440" s="98"/>
      <c r="AJ440" s="98"/>
      <c r="AK440" s="98"/>
      <c r="AL440" s="98"/>
      <c r="AM440" s="98"/>
      <c r="AN440" s="98"/>
      <c r="AO440" s="98"/>
      <c r="AP440" s="98"/>
      <c r="AQ440" s="98"/>
      <c r="AR440" s="98"/>
      <c r="AS440" s="98"/>
      <c r="AT440" s="98"/>
      <c r="AU440" s="98"/>
      <c r="AV440" s="98"/>
      <c r="AW440" s="98"/>
      <c r="AX440" s="98"/>
      <c r="AY440" s="98"/>
      <c r="AZ440" s="98"/>
      <c r="BA440" s="98"/>
      <c r="BB440" s="98"/>
      <c r="BC440" s="98"/>
      <c r="BD440" s="98"/>
      <c r="BE440" s="98"/>
      <c r="BF440" s="98"/>
      <c r="BG440" s="98"/>
      <c r="BH440" s="98"/>
      <c r="BI440" s="98"/>
      <c r="BJ440" s="98"/>
      <c r="BK440" s="98"/>
      <c r="BL440" s="98"/>
      <c r="BM440" s="98"/>
      <c r="BN440" s="98"/>
      <c r="BO440" s="98"/>
      <c r="BP440" s="98"/>
      <c r="BQ440" s="98"/>
      <c r="BR440" s="98"/>
      <c r="BS440" s="98"/>
      <c r="BT440" s="98"/>
      <c r="BU440" s="98"/>
      <c r="BV440" s="98"/>
      <c r="BW440" s="98"/>
      <c r="BX440" s="98"/>
      <c r="BY440" s="98"/>
      <c r="BZ440" s="98"/>
      <c r="CA440" s="98"/>
      <c r="CB440" s="98"/>
      <c r="CC440" s="98"/>
      <c r="CD440" s="98"/>
      <c r="CE440" s="98"/>
      <c r="CF440" s="98"/>
      <c r="CG440" s="98"/>
      <c r="CH440" s="98"/>
      <c r="CI440" s="98"/>
      <c r="CJ440" s="98"/>
      <c r="CK440" s="98"/>
      <c r="CL440" s="98"/>
      <c r="CM440" s="98"/>
      <c r="CN440" s="98"/>
      <c r="CO440" s="98"/>
      <c r="CP440" s="98"/>
      <c r="CQ440" s="98"/>
      <c r="CR440" s="98"/>
      <c r="CS440" s="98"/>
      <c r="CT440" s="98"/>
      <c r="CU440" s="98"/>
      <c r="CV440" s="98"/>
      <c r="CW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c r="AK441" s="98"/>
      <c r="AL441" s="98"/>
      <c r="AM441" s="98"/>
      <c r="AN441" s="98"/>
      <c r="AO441" s="98"/>
      <c r="AP441" s="98"/>
      <c r="AQ441" s="98"/>
      <c r="AR441" s="98"/>
      <c r="AS441" s="98"/>
      <c r="AT441" s="98"/>
      <c r="AU441" s="98"/>
      <c r="AV441" s="98"/>
      <c r="AW441" s="98"/>
      <c r="AX441" s="98"/>
      <c r="AY441" s="98"/>
      <c r="AZ441" s="98"/>
      <c r="BA441" s="98"/>
      <c r="BB441" s="98"/>
      <c r="BC441" s="98"/>
      <c r="BD441" s="98"/>
      <c r="BE441" s="98"/>
      <c r="BF441" s="98"/>
      <c r="BG441" s="98"/>
      <c r="BH441" s="98"/>
      <c r="BI441" s="98"/>
      <c r="BJ441" s="98"/>
      <c r="BK441" s="98"/>
      <c r="BL441" s="98"/>
      <c r="BM441" s="98"/>
      <c r="BN441" s="98"/>
      <c r="BO441" s="98"/>
      <c r="BP441" s="98"/>
      <c r="BQ441" s="98"/>
      <c r="BR441" s="98"/>
      <c r="BS441" s="98"/>
      <c r="BT441" s="98"/>
      <c r="BU441" s="98"/>
      <c r="BV441" s="98"/>
      <c r="BW441" s="98"/>
      <c r="BX441" s="98"/>
      <c r="BY441" s="98"/>
      <c r="BZ441" s="98"/>
      <c r="CA441" s="98"/>
      <c r="CB441" s="98"/>
      <c r="CC441" s="98"/>
      <c r="CD441" s="98"/>
      <c r="CE441" s="98"/>
      <c r="CF441" s="98"/>
      <c r="CG441" s="98"/>
      <c r="CH441" s="98"/>
      <c r="CI441" s="98"/>
      <c r="CJ441" s="98"/>
      <c r="CK441" s="98"/>
      <c r="CL441" s="98"/>
      <c r="CM441" s="98"/>
      <c r="CN441" s="98"/>
      <c r="CO441" s="98"/>
      <c r="CP441" s="98"/>
      <c r="CQ441" s="98"/>
      <c r="CR441" s="98"/>
      <c r="CS441" s="98"/>
      <c r="CT441" s="98"/>
      <c r="CU441" s="98"/>
      <c r="CV441" s="98"/>
      <c r="CW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c r="AF442" s="98"/>
      <c r="AG442" s="98"/>
      <c r="AH442" s="98"/>
      <c r="AI442" s="98"/>
      <c r="AJ442" s="98"/>
      <c r="AK442" s="98"/>
      <c r="AL442" s="98"/>
      <c r="AM442" s="98"/>
      <c r="AN442" s="98"/>
      <c r="AO442" s="98"/>
      <c r="AP442" s="98"/>
      <c r="AQ442" s="98"/>
      <c r="AR442" s="98"/>
      <c r="AS442" s="98"/>
      <c r="AT442" s="98"/>
      <c r="AU442" s="98"/>
      <c r="AV442" s="98"/>
      <c r="AW442" s="98"/>
      <c r="AX442" s="98"/>
      <c r="AY442" s="98"/>
      <c r="AZ442" s="98"/>
      <c r="BA442" s="98"/>
      <c r="BB442" s="98"/>
      <c r="BC442" s="98"/>
      <c r="BD442" s="98"/>
      <c r="BE442" s="98"/>
      <c r="BF442" s="98"/>
      <c r="BG442" s="98"/>
      <c r="BH442" s="98"/>
      <c r="BI442" s="98"/>
      <c r="BJ442" s="98"/>
      <c r="BK442" s="98"/>
      <c r="BL442" s="98"/>
      <c r="BM442" s="98"/>
      <c r="BN442" s="98"/>
      <c r="BO442" s="98"/>
      <c r="BP442" s="98"/>
      <c r="BQ442" s="98"/>
      <c r="BR442" s="98"/>
      <c r="BS442" s="98"/>
      <c r="BT442" s="98"/>
      <c r="BU442" s="98"/>
      <c r="BV442" s="98"/>
      <c r="BW442" s="98"/>
      <c r="BX442" s="98"/>
      <c r="BY442" s="98"/>
      <c r="BZ442" s="98"/>
      <c r="CA442" s="98"/>
      <c r="CB442" s="98"/>
      <c r="CC442" s="98"/>
      <c r="CD442" s="98"/>
      <c r="CE442" s="98"/>
      <c r="CF442" s="98"/>
      <c r="CG442" s="98"/>
      <c r="CH442" s="98"/>
      <c r="CI442" s="98"/>
      <c r="CJ442" s="98"/>
      <c r="CK442" s="98"/>
      <c r="CL442" s="98"/>
      <c r="CM442" s="98"/>
      <c r="CN442" s="98"/>
      <c r="CO442" s="98"/>
      <c r="CP442" s="98"/>
      <c r="CQ442" s="98"/>
      <c r="CR442" s="98"/>
      <c r="CS442" s="98"/>
      <c r="CT442" s="98"/>
      <c r="CU442" s="98"/>
      <c r="CV442" s="98"/>
      <c r="CW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c r="AK443" s="98"/>
      <c r="AL443" s="98"/>
      <c r="AM443" s="98"/>
      <c r="AN443" s="98"/>
      <c r="AO443" s="98"/>
      <c r="AP443" s="98"/>
      <c r="AQ443" s="98"/>
      <c r="AR443" s="98"/>
      <c r="AS443" s="98"/>
      <c r="AT443" s="98"/>
      <c r="AU443" s="98"/>
      <c r="AV443" s="98"/>
      <c r="AW443" s="98"/>
      <c r="AX443" s="98"/>
      <c r="AY443" s="98"/>
      <c r="AZ443" s="98"/>
      <c r="BA443" s="98"/>
      <c r="BB443" s="98"/>
      <c r="BC443" s="98"/>
      <c r="BD443" s="98"/>
      <c r="BE443" s="98"/>
      <c r="BF443" s="98"/>
      <c r="BG443" s="98"/>
      <c r="BH443" s="98"/>
      <c r="BI443" s="98"/>
      <c r="BJ443" s="98"/>
      <c r="BK443" s="98"/>
      <c r="BL443" s="98"/>
      <c r="BM443" s="98"/>
      <c r="BN443" s="98"/>
      <c r="BO443" s="98"/>
      <c r="BP443" s="98"/>
      <c r="BQ443" s="98"/>
      <c r="BR443" s="98"/>
      <c r="BS443" s="98"/>
      <c r="BT443" s="98"/>
      <c r="BU443" s="98"/>
      <c r="BV443" s="98"/>
      <c r="BW443" s="98"/>
      <c r="BX443" s="98"/>
      <c r="BY443" s="98"/>
      <c r="BZ443" s="98"/>
      <c r="CA443" s="98"/>
      <c r="CB443" s="98"/>
      <c r="CC443" s="98"/>
      <c r="CD443" s="98"/>
      <c r="CE443" s="98"/>
      <c r="CF443" s="98"/>
      <c r="CG443" s="98"/>
      <c r="CH443" s="98"/>
      <c r="CI443" s="98"/>
      <c r="CJ443" s="98"/>
      <c r="CK443" s="98"/>
      <c r="CL443" s="98"/>
      <c r="CM443" s="98"/>
      <c r="CN443" s="98"/>
      <c r="CO443" s="98"/>
      <c r="CP443" s="98"/>
      <c r="CQ443" s="98"/>
      <c r="CR443" s="98"/>
      <c r="CS443" s="98"/>
      <c r="CT443" s="98"/>
      <c r="CU443" s="98"/>
      <c r="CV443" s="98"/>
      <c r="CW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c r="AF444" s="98"/>
      <c r="AG444" s="98"/>
      <c r="AH444" s="98"/>
      <c r="AI444" s="98"/>
      <c r="AJ444" s="98"/>
      <c r="AK444" s="98"/>
      <c r="AL444" s="98"/>
      <c r="AM444" s="98"/>
      <c r="AN444" s="98"/>
      <c r="AO444" s="98"/>
      <c r="AP444" s="98"/>
      <c r="AQ444" s="98"/>
      <c r="AR444" s="98"/>
      <c r="AS444" s="98"/>
      <c r="AT444" s="98"/>
      <c r="AU444" s="98"/>
      <c r="AV444" s="98"/>
      <c r="AW444" s="98"/>
      <c r="AX444" s="98"/>
      <c r="AY444" s="98"/>
      <c r="AZ444" s="98"/>
      <c r="BA444" s="98"/>
      <c r="BB444" s="98"/>
      <c r="BC444" s="98"/>
      <c r="BD444" s="98"/>
      <c r="BE444" s="98"/>
      <c r="BF444" s="98"/>
      <c r="BG444" s="98"/>
      <c r="BH444" s="98"/>
      <c r="BI444" s="98"/>
      <c r="BJ444" s="98"/>
      <c r="BK444" s="98"/>
      <c r="BL444" s="98"/>
      <c r="BM444" s="98"/>
      <c r="BN444" s="98"/>
      <c r="BO444" s="98"/>
      <c r="BP444" s="98"/>
      <c r="BQ444" s="98"/>
      <c r="BR444" s="98"/>
      <c r="BS444" s="98"/>
      <c r="BT444" s="98"/>
      <c r="BU444" s="98"/>
      <c r="BV444" s="98"/>
      <c r="BW444" s="98"/>
      <c r="BX444" s="98"/>
      <c r="BY444" s="98"/>
      <c r="BZ444" s="98"/>
      <c r="CA444" s="98"/>
      <c r="CB444" s="98"/>
      <c r="CC444" s="98"/>
      <c r="CD444" s="98"/>
      <c r="CE444" s="98"/>
      <c r="CF444" s="98"/>
      <c r="CG444" s="98"/>
      <c r="CH444" s="98"/>
      <c r="CI444" s="98"/>
      <c r="CJ444" s="98"/>
      <c r="CK444" s="98"/>
      <c r="CL444" s="98"/>
      <c r="CM444" s="98"/>
      <c r="CN444" s="98"/>
      <c r="CO444" s="98"/>
      <c r="CP444" s="98"/>
      <c r="CQ444" s="98"/>
      <c r="CR444" s="98"/>
      <c r="CS444" s="98"/>
      <c r="CT444" s="98"/>
      <c r="CU444" s="98"/>
      <c r="CV444" s="98"/>
      <c r="CW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c r="AK445" s="98"/>
      <c r="AL445" s="98"/>
      <c r="AM445" s="98"/>
      <c r="AN445" s="98"/>
      <c r="AO445" s="98"/>
      <c r="AP445" s="98"/>
      <c r="AQ445" s="98"/>
      <c r="AR445" s="98"/>
      <c r="AS445" s="98"/>
      <c r="AT445" s="98"/>
      <c r="AU445" s="98"/>
      <c r="AV445" s="98"/>
      <c r="AW445" s="98"/>
      <c r="AX445" s="98"/>
      <c r="AY445" s="98"/>
      <c r="AZ445" s="98"/>
      <c r="BA445" s="98"/>
      <c r="BB445" s="98"/>
      <c r="BC445" s="98"/>
      <c r="BD445" s="98"/>
      <c r="BE445" s="98"/>
      <c r="BF445" s="98"/>
      <c r="BG445" s="98"/>
      <c r="BH445" s="98"/>
      <c r="BI445" s="98"/>
      <c r="BJ445" s="98"/>
      <c r="BK445" s="98"/>
      <c r="BL445" s="98"/>
      <c r="BM445" s="98"/>
      <c r="BN445" s="98"/>
      <c r="BO445" s="98"/>
      <c r="BP445" s="98"/>
      <c r="BQ445" s="98"/>
      <c r="BR445" s="98"/>
      <c r="BS445" s="98"/>
      <c r="BT445" s="98"/>
      <c r="BU445" s="98"/>
      <c r="BV445" s="98"/>
      <c r="BW445" s="98"/>
      <c r="BX445" s="98"/>
      <c r="BY445" s="98"/>
      <c r="BZ445" s="98"/>
      <c r="CA445" s="98"/>
      <c r="CB445" s="98"/>
      <c r="CC445" s="98"/>
      <c r="CD445" s="98"/>
      <c r="CE445" s="98"/>
      <c r="CF445" s="98"/>
      <c r="CG445" s="98"/>
      <c r="CH445" s="98"/>
      <c r="CI445" s="98"/>
      <c r="CJ445" s="98"/>
      <c r="CK445" s="98"/>
      <c r="CL445" s="98"/>
      <c r="CM445" s="98"/>
      <c r="CN445" s="98"/>
      <c r="CO445" s="98"/>
      <c r="CP445" s="98"/>
      <c r="CQ445" s="98"/>
      <c r="CR445" s="98"/>
      <c r="CS445" s="98"/>
      <c r="CT445" s="98"/>
      <c r="CU445" s="98"/>
      <c r="CV445" s="98"/>
      <c r="CW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c r="AF446" s="98"/>
      <c r="AG446" s="98"/>
      <c r="AH446" s="98"/>
      <c r="AI446" s="98"/>
      <c r="AJ446" s="98"/>
      <c r="AK446" s="98"/>
      <c r="AL446" s="98"/>
      <c r="AM446" s="98"/>
      <c r="AN446" s="98"/>
      <c r="AO446" s="98"/>
      <c r="AP446" s="98"/>
      <c r="AQ446" s="98"/>
      <c r="AR446" s="98"/>
      <c r="AS446" s="98"/>
      <c r="AT446" s="98"/>
      <c r="AU446" s="98"/>
      <c r="AV446" s="98"/>
      <c r="AW446" s="98"/>
      <c r="AX446" s="98"/>
      <c r="AY446" s="98"/>
      <c r="AZ446" s="98"/>
      <c r="BA446" s="98"/>
      <c r="BB446" s="98"/>
      <c r="BC446" s="98"/>
      <c r="BD446" s="98"/>
      <c r="BE446" s="98"/>
      <c r="BF446" s="98"/>
      <c r="BG446" s="98"/>
      <c r="BH446" s="98"/>
      <c r="BI446" s="98"/>
      <c r="BJ446" s="98"/>
      <c r="BK446" s="98"/>
      <c r="BL446" s="98"/>
      <c r="BM446" s="98"/>
      <c r="BN446" s="98"/>
      <c r="BO446" s="98"/>
      <c r="BP446" s="98"/>
      <c r="BQ446" s="98"/>
      <c r="BR446" s="98"/>
      <c r="BS446" s="98"/>
      <c r="BT446" s="98"/>
      <c r="BU446" s="98"/>
      <c r="BV446" s="98"/>
      <c r="BW446" s="98"/>
      <c r="BX446" s="98"/>
      <c r="BY446" s="98"/>
      <c r="BZ446" s="98"/>
      <c r="CA446" s="98"/>
      <c r="CB446" s="98"/>
      <c r="CC446" s="98"/>
      <c r="CD446" s="98"/>
      <c r="CE446" s="98"/>
      <c r="CF446" s="98"/>
      <c r="CG446" s="98"/>
      <c r="CH446" s="98"/>
      <c r="CI446" s="98"/>
      <c r="CJ446" s="98"/>
      <c r="CK446" s="98"/>
      <c r="CL446" s="98"/>
      <c r="CM446" s="98"/>
      <c r="CN446" s="98"/>
      <c r="CO446" s="98"/>
      <c r="CP446" s="98"/>
      <c r="CQ446" s="98"/>
      <c r="CR446" s="98"/>
      <c r="CS446" s="98"/>
      <c r="CT446" s="98"/>
      <c r="CU446" s="98"/>
      <c r="CV446" s="98"/>
      <c r="CW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c r="AK447" s="98"/>
      <c r="AL447" s="98"/>
      <c r="AM447" s="98"/>
      <c r="AN447" s="98"/>
      <c r="AO447" s="98"/>
      <c r="AP447" s="98"/>
      <c r="AQ447" s="98"/>
      <c r="AR447" s="98"/>
      <c r="AS447" s="98"/>
      <c r="AT447" s="98"/>
      <c r="AU447" s="98"/>
      <c r="AV447" s="98"/>
      <c r="AW447" s="98"/>
      <c r="AX447" s="98"/>
      <c r="AY447" s="98"/>
      <c r="AZ447" s="98"/>
      <c r="BA447" s="98"/>
      <c r="BB447" s="98"/>
      <c r="BC447" s="98"/>
      <c r="BD447" s="98"/>
      <c r="BE447" s="98"/>
      <c r="BF447" s="98"/>
      <c r="BG447" s="98"/>
      <c r="BH447" s="98"/>
      <c r="BI447" s="98"/>
      <c r="BJ447" s="98"/>
      <c r="BK447" s="98"/>
      <c r="BL447" s="98"/>
      <c r="BM447" s="98"/>
      <c r="BN447" s="98"/>
      <c r="BO447" s="98"/>
      <c r="BP447" s="98"/>
      <c r="BQ447" s="98"/>
      <c r="BR447" s="98"/>
      <c r="BS447" s="98"/>
      <c r="BT447" s="98"/>
      <c r="BU447" s="98"/>
      <c r="BV447" s="98"/>
      <c r="BW447" s="98"/>
      <c r="BX447" s="98"/>
      <c r="BY447" s="98"/>
      <c r="BZ447" s="98"/>
      <c r="CA447" s="98"/>
      <c r="CB447" s="98"/>
      <c r="CC447" s="98"/>
      <c r="CD447" s="98"/>
      <c r="CE447" s="98"/>
      <c r="CF447" s="98"/>
      <c r="CG447" s="98"/>
      <c r="CH447" s="98"/>
      <c r="CI447" s="98"/>
      <c r="CJ447" s="98"/>
      <c r="CK447" s="98"/>
      <c r="CL447" s="98"/>
      <c r="CM447" s="98"/>
      <c r="CN447" s="98"/>
      <c r="CO447" s="98"/>
      <c r="CP447" s="98"/>
      <c r="CQ447" s="98"/>
      <c r="CR447" s="98"/>
      <c r="CS447" s="98"/>
      <c r="CT447" s="98"/>
      <c r="CU447" s="98"/>
      <c r="CV447" s="98"/>
      <c r="CW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8"/>
      <c r="AU448" s="98"/>
      <c r="AV448" s="98"/>
      <c r="AW448" s="98"/>
      <c r="AX448" s="98"/>
      <c r="AY448" s="98"/>
      <c r="AZ448" s="98"/>
      <c r="BA448" s="98"/>
      <c r="BB448" s="98"/>
      <c r="BC448" s="98"/>
      <c r="BD448" s="98"/>
      <c r="BE448" s="98"/>
      <c r="BF448" s="98"/>
      <c r="BG448" s="98"/>
      <c r="BH448" s="98"/>
      <c r="BI448" s="98"/>
      <c r="BJ448" s="98"/>
      <c r="BK448" s="98"/>
      <c r="BL448" s="98"/>
      <c r="BM448" s="98"/>
      <c r="BN448" s="98"/>
      <c r="BO448" s="98"/>
      <c r="BP448" s="98"/>
      <c r="BQ448" s="98"/>
      <c r="BR448" s="98"/>
      <c r="BS448" s="98"/>
      <c r="BT448" s="98"/>
      <c r="BU448" s="98"/>
      <c r="BV448" s="98"/>
      <c r="BW448" s="98"/>
      <c r="BX448" s="98"/>
      <c r="BY448" s="98"/>
      <c r="BZ448" s="98"/>
      <c r="CA448" s="98"/>
      <c r="CB448" s="98"/>
      <c r="CC448" s="98"/>
      <c r="CD448" s="98"/>
      <c r="CE448" s="98"/>
      <c r="CF448" s="98"/>
      <c r="CG448" s="98"/>
      <c r="CH448" s="98"/>
      <c r="CI448" s="98"/>
      <c r="CJ448" s="98"/>
      <c r="CK448" s="98"/>
      <c r="CL448" s="98"/>
      <c r="CM448" s="98"/>
      <c r="CN448" s="98"/>
      <c r="CO448" s="98"/>
      <c r="CP448" s="98"/>
      <c r="CQ448" s="98"/>
      <c r="CR448" s="98"/>
      <c r="CS448" s="98"/>
      <c r="CT448" s="98"/>
      <c r="CU448" s="98"/>
      <c r="CV448" s="98"/>
      <c r="CW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c r="AN449" s="98"/>
      <c r="AO449" s="98"/>
      <c r="AP449" s="98"/>
      <c r="AQ449" s="98"/>
      <c r="AR449" s="98"/>
      <c r="AS449" s="98"/>
      <c r="AT449" s="98"/>
      <c r="AU449" s="98"/>
      <c r="AV449" s="98"/>
      <c r="AW449" s="98"/>
      <c r="AX449" s="98"/>
      <c r="AY449" s="98"/>
      <c r="AZ449" s="98"/>
      <c r="BA449" s="98"/>
      <c r="BB449" s="98"/>
      <c r="BC449" s="98"/>
      <c r="BD449" s="98"/>
      <c r="BE449" s="98"/>
      <c r="BF449" s="98"/>
      <c r="BG449" s="98"/>
      <c r="BH449" s="98"/>
      <c r="BI449" s="98"/>
      <c r="BJ449" s="98"/>
      <c r="BK449" s="98"/>
      <c r="BL449" s="98"/>
      <c r="BM449" s="98"/>
      <c r="BN449" s="98"/>
      <c r="BO449" s="98"/>
      <c r="BP449" s="98"/>
      <c r="BQ449" s="98"/>
      <c r="BR449" s="98"/>
      <c r="BS449" s="98"/>
      <c r="BT449" s="98"/>
      <c r="BU449" s="98"/>
      <c r="BV449" s="98"/>
      <c r="BW449" s="98"/>
      <c r="BX449" s="98"/>
      <c r="BY449" s="98"/>
      <c r="BZ449" s="98"/>
      <c r="CA449" s="98"/>
      <c r="CB449" s="98"/>
      <c r="CC449" s="98"/>
      <c r="CD449" s="98"/>
      <c r="CE449" s="98"/>
      <c r="CF449" s="98"/>
      <c r="CG449" s="98"/>
      <c r="CH449" s="98"/>
      <c r="CI449" s="98"/>
      <c r="CJ449" s="98"/>
      <c r="CK449" s="98"/>
      <c r="CL449" s="98"/>
      <c r="CM449" s="98"/>
      <c r="CN449" s="98"/>
      <c r="CO449" s="98"/>
      <c r="CP449" s="98"/>
      <c r="CQ449" s="98"/>
      <c r="CR449" s="98"/>
      <c r="CS449" s="98"/>
      <c r="CT449" s="98"/>
      <c r="CU449" s="98"/>
      <c r="CV449" s="98"/>
      <c r="CW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8"/>
      <c r="AU450" s="98"/>
      <c r="AV450" s="98"/>
      <c r="AW450" s="98"/>
      <c r="AX450" s="98"/>
      <c r="AY450" s="98"/>
      <c r="AZ450" s="98"/>
      <c r="BA450" s="98"/>
      <c r="BB450" s="98"/>
      <c r="BC450" s="98"/>
      <c r="BD450" s="98"/>
      <c r="BE450" s="98"/>
      <c r="BF450" s="98"/>
      <c r="BG450" s="98"/>
      <c r="BH450" s="98"/>
      <c r="BI450" s="98"/>
      <c r="BJ450" s="98"/>
      <c r="BK450" s="98"/>
      <c r="BL450" s="98"/>
      <c r="BM450" s="98"/>
      <c r="BN450" s="98"/>
      <c r="BO450" s="98"/>
      <c r="BP450" s="98"/>
      <c r="BQ450" s="98"/>
      <c r="BR450" s="98"/>
      <c r="BS450" s="98"/>
      <c r="BT450" s="98"/>
      <c r="BU450" s="98"/>
      <c r="BV450" s="98"/>
      <c r="BW450" s="98"/>
      <c r="BX450" s="98"/>
      <c r="BY450" s="98"/>
      <c r="BZ450" s="98"/>
      <c r="CA450" s="98"/>
      <c r="CB450" s="98"/>
      <c r="CC450" s="98"/>
      <c r="CD450" s="98"/>
      <c r="CE450" s="98"/>
      <c r="CF450" s="98"/>
      <c r="CG450" s="98"/>
      <c r="CH450" s="98"/>
      <c r="CI450" s="98"/>
      <c r="CJ450" s="98"/>
      <c r="CK450" s="98"/>
      <c r="CL450" s="98"/>
      <c r="CM450" s="98"/>
      <c r="CN450" s="98"/>
      <c r="CO450" s="98"/>
      <c r="CP450" s="98"/>
      <c r="CQ450" s="98"/>
      <c r="CR450" s="98"/>
      <c r="CS450" s="98"/>
      <c r="CT450" s="98"/>
      <c r="CU450" s="98"/>
      <c r="CV450" s="98"/>
      <c r="CW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c r="AN451" s="98"/>
      <c r="AO451" s="98"/>
      <c r="AP451" s="98"/>
      <c r="AQ451" s="98"/>
      <c r="AR451" s="98"/>
      <c r="AS451" s="98"/>
      <c r="AT451" s="98"/>
      <c r="AU451" s="98"/>
      <c r="AV451" s="98"/>
      <c r="AW451" s="98"/>
      <c r="AX451" s="98"/>
      <c r="AY451" s="98"/>
      <c r="AZ451" s="98"/>
      <c r="BA451" s="98"/>
      <c r="BB451" s="98"/>
      <c r="BC451" s="98"/>
      <c r="BD451" s="98"/>
      <c r="BE451" s="98"/>
      <c r="BF451" s="98"/>
      <c r="BG451" s="98"/>
      <c r="BH451" s="98"/>
      <c r="BI451" s="98"/>
      <c r="BJ451" s="98"/>
      <c r="BK451" s="98"/>
      <c r="BL451" s="98"/>
      <c r="BM451" s="98"/>
      <c r="BN451" s="98"/>
      <c r="BO451" s="98"/>
      <c r="BP451" s="98"/>
      <c r="BQ451" s="98"/>
      <c r="BR451" s="98"/>
      <c r="BS451" s="98"/>
      <c r="BT451" s="98"/>
      <c r="BU451" s="98"/>
      <c r="BV451" s="98"/>
      <c r="BW451" s="98"/>
      <c r="BX451" s="98"/>
      <c r="BY451" s="98"/>
      <c r="BZ451" s="98"/>
      <c r="CA451" s="98"/>
      <c r="CB451" s="98"/>
      <c r="CC451" s="98"/>
      <c r="CD451" s="98"/>
      <c r="CE451" s="98"/>
      <c r="CF451" s="98"/>
      <c r="CG451" s="98"/>
      <c r="CH451" s="98"/>
      <c r="CI451" s="98"/>
      <c r="CJ451" s="98"/>
      <c r="CK451" s="98"/>
      <c r="CL451" s="98"/>
      <c r="CM451" s="98"/>
      <c r="CN451" s="98"/>
      <c r="CO451" s="98"/>
      <c r="CP451" s="98"/>
      <c r="CQ451" s="98"/>
      <c r="CR451" s="98"/>
      <c r="CS451" s="98"/>
      <c r="CT451" s="98"/>
      <c r="CU451" s="98"/>
      <c r="CV451" s="98"/>
      <c r="CW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8"/>
      <c r="AU452" s="98"/>
      <c r="AV452" s="98"/>
      <c r="AW452" s="98"/>
      <c r="AX452" s="98"/>
      <c r="AY452" s="98"/>
      <c r="AZ452" s="98"/>
      <c r="BA452" s="98"/>
      <c r="BB452" s="98"/>
      <c r="BC452" s="98"/>
      <c r="BD452" s="98"/>
      <c r="BE452" s="98"/>
      <c r="BF452" s="98"/>
      <c r="BG452" s="98"/>
      <c r="BH452" s="98"/>
      <c r="BI452" s="98"/>
      <c r="BJ452" s="98"/>
      <c r="BK452" s="98"/>
      <c r="BL452" s="98"/>
      <c r="BM452" s="98"/>
      <c r="BN452" s="98"/>
      <c r="BO452" s="98"/>
      <c r="BP452" s="98"/>
      <c r="BQ452" s="98"/>
      <c r="BR452" s="98"/>
      <c r="BS452" s="98"/>
      <c r="BT452" s="98"/>
      <c r="BU452" s="98"/>
      <c r="BV452" s="98"/>
      <c r="BW452" s="98"/>
      <c r="BX452" s="98"/>
      <c r="BY452" s="98"/>
      <c r="BZ452" s="98"/>
      <c r="CA452" s="98"/>
      <c r="CB452" s="98"/>
      <c r="CC452" s="98"/>
      <c r="CD452" s="98"/>
      <c r="CE452" s="98"/>
      <c r="CF452" s="98"/>
      <c r="CG452" s="98"/>
      <c r="CH452" s="98"/>
      <c r="CI452" s="98"/>
      <c r="CJ452" s="98"/>
      <c r="CK452" s="98"/>
      <c r="CL452" s="98"/>
      <c r="CM452" s="98"/>
      <c r="CN452" s="98"/>
      <c r="CO452" s="98"/>
      <c r="CP452" s="98"/>
      <c r="CQ452" s="98"/>
      <c r="CR452" s="98"/>
      <c r="CS452" s="98"/>
      <c r="CT452" s="98"/>
      <c r="CU452" s="98"/>
      <c r="CV452" s="98"/>
      <c r="CW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c r="CD453" s="98"/>
      <c r="CE453" s="98"/>
      <c r="CF453" s="98"/>
      <c r="CG453" s="98"/>
      <c r="CH453" s="98"/>
      <c r="CI453" s="98"/>
      <c r="CJ453" s="98"/>
      <c r="CK453" s="98"/>
      <c r="CL453" s="98"/>
      <c r="CM453" s="98"/>
      <c r="CN453" s="98"/>
      <c r="CO453" s="98"/>
      <c r="CP453" s="98"/>
      <c r="CQ453" s="98"/>
      <c r="CR453" s="98"/>
      <c r="CS453" s="98"/>
      <c r="CT453" s="98"/>
      <c r="CU453" s="98"/>
      <c r="CV453" s="98"/>
      <c r="CW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8"/>
      <c r="AU454" s="98"/>
      <c r="AV454" s="98"/>
      <c r="AW454" s="98"/>
      <c r="AX454" s="98"/>
      <c r="AY454" s="98"/>
      <c r="AZ454" s="98"/>
      <c r="BA454" s="98"/>
      <c r="BB454" s="98"/>
      <c r="BC454" s="98"/>
      <c r="BD454" s="98"/>
      <c r="BE454" s="98"/>
      <c r="BF454" s="98"/>
      <c r="BG454" s="98"/>
      <c r="BH454" s="98"/>
      <c r="BI454" s="98"/>
      <c r="BJ454" s="98"/>
      <c r="BK454" s="98"/>
      <c r="BL454" s="98"/>
      <c r="BM454" s="98"/>
      <c r="BN454" s="98"/>
      <c r="BO454" s="98"/>
      <c r="BP454" s="98"/>
      <c r="BQ454" s="98"/>
      <c r="BR454" s="98"/>
      <c r="BS454" s="98"/>
      <c r="BT454" s="98"/>
      <c r="BU454" s="98"/>
      <c r="BV454" s="98"/>
      <c r="BW454" s="98"/>
      <c r="BX454" s="98"/>
      <c r="BY454" s="98"/>
      <c r="BZ454" s="98"/>
      <c r="CA454" s="98"/>
      <c r="CB454" s="98"/>
      <c r="CC454" s="98"/>
      <c r="CD454" s="98"/>
      <c r="CE454" s="98"/>
      <c r="CF454" s="98"/>
      <c r="CG454" s="98"/>
      <c r="CH454" s="98"/>
      <c r="CI454" s="98"/>
      <c r="CJ454" s="98"/>
      <c r="CK454" s="98"/>
      <c r="CL454" s="98"/>
      <c r="CM454" s="98"/>
      <c r="CN454" s="98"/>
      <c r="CO454" s="98"/>
      <c r="CP454" s="98"/>
      <c r="CQ454" s="98"/>
      <c r="CR454" s="98"/>
      <c r="CS454" s="98"/>
      <c r="CT454" s="98"/>
      <c r="CU454" s="98"/>
      <c r="CV454" s="98"/>
      <c r="CW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8"/>
      <c r="AU455" s="98"/>
      <c r="AV455" s="98"/>
      <c r="AW455" s="98"/>
      <c r="AX455" s="98"/>
      <c r="AY455" s="98"/>
      <c r="AZ455" s="98"/>
      <c r="BA455" s="98"/>
      <c r="BB455" s="98"/>
      <c r="BC455" s="98"/>
      <c r="BD455" s="98"/>
      <c r="BE455" s="98"/>
      <c r="BF455" s="98"/>
      <c r="BG455" s="98"/>
      <c r="BH455" s="98"/>
      <c r="BI455" s="98"/>
      <c r="BJ455" s="98"/>
      <c r="BK455" s="98"/>
      <c r="BL455" s="98"/>
      <c r="BM455" s="98"/>
      <c r="BN455" s="98"/>
      <c r="BO455" s="98"/>
      <c r="BP455" s="98"/>
      <c r="BQ455" s="98"/>
      <c r="BR455" s="98"/>
      <c r="BS455" s="98"/>
      <c r="BT455" s="98"/>
      <c r="BU455" s="98"/>
      <c r="BV455" s="98"/>
      <c r="BW455" s="98"/>
      <c r="BX455" s="98"/>
      <c r="BY455" s="98"/>
      <c r="BZ455" s="98"/>
      <c r="CA455" s="98"/>
      <c r="CB455" s="98"/>
      <c r="CC455" s="98"/>
      <c r="CD455" s="98"/>
      <c r="CE455" s="98"/>
      <c r="CF455" s="98"/>
      <c r="CG455" s="98"/>
      <c r="CH455" s="98"/>
      <c r="CI455" s="98"/>
      <c r="CJ455" s="98"/>
      <c r="CK455" s="98"/>
      <c r="CL455" s="98"/>
      <c r="CM455" s="98"/>
      <c r="CN455" s="98"/>
      <c r="CO455" s="98"/>
      <c r="CP455" s="98"/>
      <c r="CQ455" s="98"/>
      <c r="CR455" s="98"/>
      <c r="CS455" s="98"/>
      <c r="CT455" s="98"/>
      <c r="CU455" s="98"/>
      <c r="CV455" s="98"/>
      <c r="CW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98"/>
      <c r="BM456" s="98"/>
      <c r="BN456" s="98"/>
      <c r="BO456" s="98"/>
      <c r="BP456" s="98"/>
      <c r="BQ456" s="98"/>
      <c r="BR456" s="98"/>
      <c r="BS456" s="98"/>
      <c r="BT456" s="98"/>
      <c r="BU456" s="98"/>
      <c r="BV456" s="98"/>
      <c r="BW456" s="98"/>
      <c r="BX456" s="98"/>
      <c r="BY456" s="98"/>
      <c r="BZ456" s="98"/>
      <c r="CA456" s="98"/>
      <c r="CB456" s="98"/>
      <c r="CC456" s="98"/>
      <c r="CD456" s="98"/>
      <c r="CE456" s="98"/>
      <c r="CF456" s="98"/>
      <c r="CG456" s="98"/>
      <c r="CH456" s="98"/>
      <c r="CI456" s="98"/>
      <c r="CJ456" s="98"/>
      <c r="CK456" s="98"/>
      <c r="CL456" s="98"/>
      <c r="CM456" s="98"/>
      <c r="CN456" s="98"/>
      <c r="CO456" s="98"/>
      <c r="CP456" s="98"/>
      <c r="CQ456" s="98"/>
      <c r="CR456" s="98"/>
      <c r="CS456" s="98"/>
      <c r="CT456" s="98"/>
      <c r="CU456" s="98"/>
      <c r="CV456" s="98"/>
      <c r="CW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98"/>
      <c r="BM457" s="98"/>
      <c r="BN457" s="98"/>
      <c r="BO457" s="98"/>
      <c r="BP457" s="98"/>
      <c r="BQ457" s="98"/>
      <c r="BR457" s="98"/>
      <c r="BS457" s="98"/>
      <c r="BT457" s="98"/>
      <c r="BU457" s="98"/>
      <c r="BV457" s="98"/>
      <c r="BW457" s="98"/>
      <c r="BX457" s="98"/>
      <c r="BY457" s="98"/>
      <c r="BZ457" s="98"/>
      <c r="CA457" s="98"/>
      <c r="CB457" s="98"/>
      <c r="CC457" s="98"/>
      <c r="CD457" s="98"/>
      <c r="CE457" s="98"/>
      <c r="CF457" s="98"/>
      <c r="CG457" s="98"/>
      <c r="CH457" s="98"/>
      <c r="CI457" s="98"/>
      <c r="CJ457" s="98"/>
      <c r="CK457" s="98"/>
      <c r="CL457" s="98"/>
      <c r="CM457" s="98"/>
      <c r="CN457" s="98"/>
      <c r="CO457" s="98"/>
      <c r="CP457" s="98"/>
      <c r="CQ457" s="98"/>
      <c r="CR457" s="98"/>
      <c r="CS457" s="98"/>
      <c r="CT457" s="98"/>
      <c r="CU457" s="98"/>
      <c r="CV457" s="98"/>
      <c r="CW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98"/>
      <c r="BD458" s="98"/>
      <c r="BE458" s="98"/>
      <c r="BF458" s="98"/>
      <c r="BG458" s="98"/>
      <c r="BH458" s="98"/>
      <c r="BI458" s="98"/>
      <c r="BJ458" s="98"/>
      <c r="BK458" s="98"/>
      <c r="BL458" s="98"/>
      <c r="BM458" s="98"/>
      <c r="BN458" s="98"/>
      <c r="BO458" s="98"/>
      <c r="BP458" s="98"/>
      <c r="BQ458" s="98"/>
      <c r="BR458" s="98"/>
      <c r="BS458" s="98"/>
      <c r="BT458" s="98"/>
      <c r="BU458" s="98"/>
      <c r="BV458" s="98"/>
      <c r="BW458" s="98"/>
      <c r="BX458" s="98"/>
      <c r="BY458" s="98"/>
      <c r="BZ458" s="98"/>
      <c r="CA458" s="98"/>
      <c r="CB458" s="98"/>
      <c r="CC458" s="98"/>
      <c r="CD458" s="98"/>
      <c r="CE458" s="98"/>
      <c r="CF458" s="98"/>
      <c r="CG458" s="98"/>
      <c r="CH458" s="98"/>
      <c r="CI458" s="98"/>
      <c r="CJ458" s="98"/>
      <c r="CK458" s="98"/>
      <c r="CL458" s="98"/>
      <c r="CM458" s="98"/>
      <c r="CN458" s="98"/>
      <c r="CO458" s="98"/>
      <c r="CP458" s="98"/>
      <c r="CQ458" s="98"/>
      <c r="CR458" s="98"/>
      <c r="CS458" s="98"/>
      <c r="CT458" s="98"/>
      <c r="CU458" s="98"/>
      <c r="CV458" s="98"/>
      <c r="CW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98"/>
      <c r="BD459" s="98"/>
      <c r="BE459" s="98"/>
      <c r="BF459" s="98"/>
      <c r="BG459" s="98"/>
      <c r="BH459" s="98"/>
      <c r="BI459" s="98"/>
      <c r="BJ459" s="98"/>
      <c r="BK459" s="98"/>
      <c r="BL459" s="98"/>
      <c r="BM459" s="98"/>
      <c r="BN459" s="98"/>
      <c r="BO459" s="98"/>
      <c r="BP459" s="98"/>
      <c r="BQ459" s="98"/>
      <c r="BR459" s="98"/>
      <c r="BS459" s="98"/>
      <c r="BT459" s="98"/>
      <c r="BU459" s="98"/>
      <c r="BV459" s="98"/>
      <c r="BW459" s="98"/>
      <c r="BX459" s="98"/>
      <c r="BY459" s="98"/>
      <c r="BZ459" s="98"/>
      <c r="CA459" s="98"/>
      <c r="CB459" s="98"/>
      <c r="CC459" s="98"/>
      <c r="CD459" s="98"/>
      <c r="CE459" s="98"/>
      <c r="CF459" s="98"/>
      <c r="CG459" s="98"/>
      <c r="CH459" s="98"/>
      <c r="CI459" s="98"/>
      <c r="CJ459" s="98"/>
      <c r="CK459" s="98"/>
      <c r="CL459" s="98"/>
      <c r="CM459" s="98"/>
      <c r="CN459" s="98"/>
      <c r="CO459" s="98"/>
      <c r="CP459" s="98"/>
      <c r="CQ459" s="98"/>
      <c r="CR459" s="98"/>
      <c r="CS459" s="98"/>
      <c r="CT459" s="98"/>
      <c r="CU459" s="98"/>
      <c r="CV459" s="98"/>
      <c r="CW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98"/>
      <c r="BD460" s="98"/>
      <c r="BE460" s="98"/>
      <c r="BF460" s="98"/>
      <c r="BG460" s="98"/>
      <c r="BH460" s="98"/>
      <c r="BI460" s="98"/>
      <c r="BJ460" s="98"/>
      <c r="BK460" s="98"/>
      <c r="BL460" s="98"/>
      <c r="BM460" s="98"/>
      <c r="BN460" s="98"/>
      <c r="BO460" s="98"/>
      <c r="BP460" s="98"/>
      <c r="BQ460" s="98"/>
      <c r="BR460" s="98"/>
      <c r="BS460" s="98"/>
      <c r="BT460" s="98"/>
      <c r="BU460" s="98"/>
      <c r="BV460" s="98"/>
      <c r="BW460" s="98"/>
      <c r="BX460" s="98"/>
      <c r="BY460" s="98"/>
      <c r="BZ460" s="98"/>
      <c r="CA460" s="98"/>
      <c r="CB460" s="98"/>
      <c r="CC460" s="98"/>
      <c r="CD460" s="98"/>
      <c r="CE460" s="98"/>
      <c r="CF460" s="98"/>
      <c r="CG460" s="98"/>
      <c r="CH460" s="98"/>
      <c r="CI460" s="98"/>
      <c r="CJ460" s="98"/>
      <c r="CK460" s="98"/>
      <c r="CL460" s="98"/>
      <c r="CM460" s="98"/>
      <c r="CN460" s="98"/>
      <c r="CO460" s="98"/>
      <c r="CP460" s="98"/>
      <c r="CQ460" s="98"/>
      <c r="CR460" s="98"/>
      <c r="CS460" s="98"/>
      <c r="CT460" s="98"/>
      <c r="CU460" s="98"/>
      <c r="CV460" s="98"/>
      <c r="CW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98"/>
      <c r="BD461" s="98"/>
      <c r="BE461" s="98"/>
      <c r="BF461" s="98"/>
      <c r="BG461" s="98"/>
      <c r="BH461" s="98"/>
      <c r="BI461" s="98"/>
      <c r="BJ461" s="98"/>
      <c r="BK461" s="98"/>
      <c r="BL461" s="98"/>
      <c r="BM461" s="98"/>
      <c r="BN461" s="98"/>
      <c r="BO461" s="98"/>
      <c r="BP461" s="98"/>
      <c r="BQ461" s="98"/>
      <c r="BR461" s="98"/>
      <c r="BS461" s="98"/>
      <c r="BT461" s="98"/>
      <c r="BU461" s="98"/>
      <c r="BV461" s="98"/>
      <c r="BW461" s="98"/>
      <c r="BX461" s="98"/>
      <c r="BY461" s="98"/>
      <c r="BZ461" s="98"/>
      <c r="CA461" s="98"/>
      <c r="CB461" s="98"/>
      <c r="CC461" s="98"/>
      <c r="CD461" s="98"/>
      <c r="CE461" s="98"/>
      <c r="CF461" s="98"/>
      <c r="CG461" s="98"/>
      <c r="CH461" s="98"/>
      <c r="CI461" s="98"/>
      <c r="CJ461" s="98"/>
      <c r="CK461" s="98"/>
      <c r="CL461" s="98"/>
      <c r="CM461" s="98"/>
      <c r="CN461" s="98"/>
      <c r="CO461" s="98"/>
      <c r="CP461" s="98"/>
      <c r="CQ461" s="98"/>
      <c r="CR461" s="98"/>
      <c r="CS461" s="98"/>
      <c r="CT461" s="98"/>
      <c r="CU461" s="98"/>
      <c r="CV461" s="98"/>
      <c r="CW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8"/>
      <c r="AU462" s="98"/>
      <c r="AV462" s="98"/>
      <c r="AW462" s="98"/>
      <c r="AX462" s="98"/>
      <c r="AY462" s="98"/>
      <c r="AZ462" s="98"/>
      <c r="BA462" s="98"/>
      <c r="BB462" s="98"/>
      <c r="BC462" s="98"/>
      <c r="BD462" s="98"/>
      <c r="BE462" s="98"/>
      <c r="BF462" s="98"/>
      <c r="BG462" s="98"/>
      <c r="BH462" s="98"/>
      <c r="BI462" s="98"/>
      <c r="BJ462" s="98"/>
      <c r="BK462" s="98"/>
      <c r="BL462" s="98"/>
      <c r="BM462" s="98"/>
      <c r="BN462" s="98"/>
      <c r="BO462" s="98"/>
      <c r="BP462" s="98"/>
      <c r="BQ462" s="98"/>
      <c r="BR462" s="98"/>
      <c r="BS462" s="98"/>
      <c r="BT462" s="98"/>
      <c r="BU462" s="98"/>
      <c r="BV462" s="98"/>
      <c r="BW462" s="98"/>
      <c r="BX462" s="98"/>
      <c r="BY462" s="98"/>
      <c r="BZ462" s="98"/>
      <c r="CA462" s="98"/>
      <c r="CB462" s="98"/>
      <c r="CC462" s="98"/>
      <c r="CD462" s="98"/>
      <c r="CE462" s="98"/>
      <c r="CF462" s="98"/>
      <c r="CG462" s="98"/>
      <c r="CH462" s="98"/>
      <c r="CI462" s="98"/>
      <c r="CJ462" s="98"/>
      <c r="CK462" s="98"/>
      <c r="CL462" s="98"/>
      <c r="CM462" s="98"/>
      <c r="CN462" s="98"/>
      <c r="CO462" s="98"/>
      <c r="CP462" s="98"/>
      <c r="CQ462" s="98"/>
      <c r="CR462" s="98"/>
      <c r="CS462" s="98"/>
      <c r="CT462" s="98"/>
      <c r="CU462" s="98"/>
      <c r="CV462" s="98"/>
      <c r="CW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98"/>
      <c r="BD463" s="98"/>
      <c r="BE463" s="98"/>
      <c r="BF463" s="98"/>
      <c r="BG463" s="98"/>
      <c r="BH463" s="98"/>
      <c r="BI463" s="98"/>
      <c r="BJ463" s="98"/>
      <c r="BK463" s="98"/>
      <c r="BL463" s="98"/>
      <c r="BM463" s="98"/>
      <c r="BN463" s="98"/>
      <c r="BO463" s="98"/>
      <c r="BP463" s="98"/>
      <c r="BQ463" s="98"/>
      <c r="BR463" s="98"/>
      <c r="BS463" s="98"/>
      <c r="BT463" s="98"/>
      <c r="BU463" s="98"/>
      <c r="BV463" s="98"/>
      <c r="BW463" s="98"/>
      <c r="BX463" s="98"/>
      <c r="BY463" s="98"/>
      <c r="BZ463" s="98"/>
      <c r="CA463" s="98"/>
      <c r="CB463" s="98"/>
      <c r="CC463" s="98"/>
      <c r="CD463" s="98"/>
      <c r="CE463" s="98"/>
      <c r="CF463" s="98"/>
      <c r="CG463" s="98"/>
      <c r="CH463" s="98"/>
      <c r="CI463" s="98"/>
      <c r="CJ463" s="98"/>
      <c r="CK463" s="98"/>
      <c r="CL463" s="98"/>
      <c r="CM463" s="98"/>
      <c r="CN463" s="98"/>
      <c r="CO463" s="98"/>
      <c r="CP463" s="98"/>
      <c r="CQ463" s="98"/>
      <c r="CR463" s="98"/>
      <c r="CS463" s="98"/>
      <c r="CT463" s="98"/>
      <c r="CU463" s="98"/>
      <c r="CV463" s="98"/>
      <c r="CW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c r="BB464" s="98"/>
      <c r="BC464" s="98"/>
      <c r="BD464" s="98"/>
      <c r="BE464" s="98"/>
      <c r="BF464" s="98"/>
      <c r="BG464" s="98"/>
      <c r="BH464" s="98"/>
      <c r="BI464" s="98"/>
      <c r="BJ464" s="98"/>
      <c r="BK464" s="98"/>
      <c r="BL464" s="98"/>
      <c r="BM464" s="98"/>
      <c r="BN464" s="98"/>
      <c r="BO464" s="98"/>
      <c r="BP464" s="98"/>
      <c r="BQ464" s="98"/>
      <c r="BR464" s="98"/>
      <c r="BS464" s="98"/>
      <c r="BT464" s="98"/>
      <c r="BU464" s="98"/>
      <c r="BV464" s="98"/>
      <c r="BW464" s="98"/>
      <c r="BX464" s="98"/>
      <c r="BY464" s="98"/>
      <c r="BZ464" s="98"/>
      <c r="CA464" s="98"/>
      <c r="CB464" s="98"/>
      <c r="CC464" s="98"/>
      <c r="CD464" s="98"/>
      <c r="CE464" s="98"/>
      <c r="CF464" s="98"/>
      <c r="CG464" s="98"/>
      <c r="CH464" s="98"/>
      <c r="CI464" s="98"/>
      <c r="CJ464" s="98"/>
      <c r="CK464" s="98"/>
      <c r="CL464" s="98"/>
      <c r="CM464" s="98"/>
      <c r="CN464" s="98"/>
      <c r="CO464" s="98"/>
      <c r="CP464" s="98"/>
      <c r="CQ464" s="98"/>
      <c r="CR464" s="98"/>
      <c r="CS464" s="98"/>
      <c r="CT464" s="98"/>
      <c r="CU464" s="98"/>
      <c r="CV464" s="98"/>
      <c r="CW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8"/>
      <c r="AU465" s="98"/>
      <c r="AV465" s="98"/>
      <c r="AW465" s="98"/>
      <c r="AX465" s="98"/>
      <c r="AY465" s="98"/>
      <c r="AZ465" s="98"/>
      <c r="BA465" s="98"/>
      <c r="BB465" s="98"/>
      <c r="BC465" s="98"/>
      <c r="BD465" s="98"/>
      <c r="BE465" s="98"/>
      <c r="BF465" s="98"/>
      <c r="BG465" s="98"/>
      <c r="BH465" s="98"/>
      <c r="BI465" s="98"/>
      <c r="BJ465" s="98"/>
      <c r="BK465" s="98"/>
      <c r="BL465" s="98"/>
      <c r="BM465" s="98"/>
      <c r="BN465" s="98"/>
      <c r="BO465" s="98"/>
      <c r="BP465" s="98"/>
      <c r="BQ465" s="98"/>
      <c r="BR465" s="98"/>
      <c r="BS465" s="98"/>
      <c r="BT465" s="98"/>
      <c r="BU465" s="98"/>
      <c r="BV465" s="98"/>
      <c r="BW465" s="98"/>
      <c r="BX465" s="98"/>
      <c r="BY465" s="98"/>
      <c r="BZ465" s="98"/>
      <c r="CA465" s="98"/>
      <c r="CB465" s="98"/>
      <c r="CC465" s="98"/>
      <c r="CD465" s="98"/>
      <c r="CE465" s="98"/>
      <c r="CF465" s="98"/>
      <c r="CG465" s="98"/>
      <c r="CH465" s="98"/>
      <c r="CI465" s="98"/>
      <c r="CJ465" s="98"/>
      <c r="CK465" s="98"/>
      <c r="CL465" s="98"/>
      <c r="CM465" s="98"/>
      <c r="CN465" s="98"/>
      <c r="CO465" s="98"/>
      <c r="CP465" s="98"/>
      <c r="CQ465" s="98"/>
      <c r="CR465" s="98"/>
      <c r="CS465" s="98"/>
      <c r="CT465" s="98"/>
      <c r="CU465" s="98"/>
      <c r="CV465" s="98"/>
      <c r="CW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c r="BB466" s="98"/>
      <c r="BC466" s="98"/>
      <c r="BD466" s="98"/>
      <c r="BE466" s="98"/>
      <c r="BF466" s="98"/>
      <c r="BG466" s="98"/>
      <c r="BH466" s="98"/>
      <c r="BI466" s="98"/>
      <c r="BJ466" s="98"/>
      <c r="BK466" s="98"/>
      <c r="BL466" s="98"/>
      <c r="BM466" s="98"/>
      <c r="BN466" s="98"/>
      <c r="BO466" s="98"/>
      <c r="BP466" s="98"/>
      <c r="BQ466" s="98"/>
      <c r="BR466" s="98"/>
      <c r="BS466" s="98"/>
      <c r="BT466" s="98"/>
      <c r="BU466" s="98"/>
      <c r="BV466" s="98"/>
      <c r="BW466" s="98"/>
      <c r="BX466" s="98"/>
      <c r="BY466" s="98"/>
      <c r="BZ466" s="98"/>
      <c r="CA466" s="98"/>
      <c r="CB466" s="98"/>
      <c r="CC466" s="98"/>
      <c r="CD466" s="98"/>
      <c r="CE466" s="98"/>
      <c r="CF466" s="98"/>
      <c r="CG466" s="98"/>
      <c r="CH466" s="98"/>
      <c r="CI466" s="98"/>
      <c r="CJ466" s="98"/>
      <c r="CK466" s="98"/>
      <c r="CL466" s="98"/>
      <c r="CM466" s="98"/>
      <c r="CN466" s="98"/>
      <c r="CO466" s="98"/>
      <c r="CP466" s="98"/>
      <c r="CQ466" s="98"/>
      <c r="CR466" s="98"/>
      <c r="CS466" s="98"/>
      <c r="CT466" s="98"/>
      <c r="CU466" s="98"/>
      <c r="CV466" s="98"/>
      <c r="CW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8"/>
      <c r="AU467" s="98"/>
      <c r="AV467" s="98"/>
      <c r="AW467" s="98"/>
      <c r="AX467" s="98"/>
      <c r="AY467" s="98"/>
      <c r="AZ467" s="98"/>
      <c r="BA467" s="98"/>
      <c r="BB467" s="98"/>
      <c r="BC467" s="98"/>
      <c r="BD467" s="98"/>
      <c r="BE467" s="98"/>
      <c r="BF467" s="98"/>
      <c r="BG467" s="98"/>
      <c r="BH467" s="98"/>
      <c r="BI467" s="98"/>
      <c r="BJ467" s="98"/>
      <c r="BK467" s="98"/>
      <c r="BL467" s="98"/>
      <c r="BM467" s="98"/>
      <c r="BN467" s="98"/>
      <c r="BO467" s="98"/>
      <c r="BP467" s="98"/>
      <c r="BQ467" s="98"/>
      <c r="BR467" s="98"/>
      <c r="BS467" s="98"/>
      <c r="BT467" s="98"/>
      <c r="BU467" s="98"/>
      <c r="BV467" s="98"/>
      <c r="BW467" s="98"/>
      <c r="BX467" s="98"/>
      <c r="BY467" s="98"/>
      <c r="BZ467" s="98"/>
      <c r="CA467" s="98"/>
      <c r="CB467" s="98"/>
      <c r="CC467" s="98"/>
      <c r="CD467" s="98"/>
      <c r="CE467" s="98"/>
      <c r="CF467" s="98"/>
      <c r="CG467" s="98"/>
      <c r="CH467" s="98"/>
      <c r="CI467" s="98"/>
      <c r="CJ467" s="98"/>
      <c r="CK467" s="98"/>
      <c r="CL467" s="98"/>
      <c r="CM467" s="98"/>
      <c r="CN467" s="98"/>
      <c r="CO467" s="98"/>
      <c r="CP467" s="98"/>
      <c r="CQ467" s="98"/>
      <c r="CR467" s="98"/>
      <c r="CS467" s="98"/>
      <c r="CT467" s="98"/>
      <c r="CU467" s="98"/>
      <c r="CV467" s="98"/>
      <c r="CW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c r="BB468" s="98"/>
      <c r="BC468" s="98"/>
      <c r="BD468" s="98"/>
      <c r="BE468" s="98"/>
      <c r="BF468" s="98"/>
      <c r="BG468" s="98"/>
      <c r="BH468" s="98"/>
      <c r="BI468" s="98"/>
      <c r="BJ468" s="98"/>
      <c r="BK468" s="98"/>
      <c r="BL468" s="98"/>
      <c r="BM468" s="98"/>
      <c r="BN468" s="98"/>
      <c r="BO468" s="98"/>
      <c r="BP468" s="98"/>
      <c r="BQ468" s="98"/>
      <c r="BR468" s="98"/>
      <c r="BS468" s="98"/>
      <c r="BT468" s="98"/>
      <c r="BU468" s="98"/>
      <c r="BV468" s="98"/>
      <c r="BW468" s="98"/>
      <c r="BX468" s="98"/>
      <c r="BY468" s="98"/>
      <c r="BZ468" s="98"/>
      <c r="CA468" s="98"/>
      <c r="CB468" s="98"/>
      <c r="CC468" s="98"/>
      <c r="CD468" s="98"/>
      <c r="CE468" s="98"/>
      <c r="CF468" s="98"/>
      <c r="CG468" s="98"/>
      <c r="CH468" s="98"/>
      <c r="CI468" s="98"/>
      <c r="CJ468" s="98"/>
      <c r="CK468" s="98"/>
      <c r="CL468" s="98"/>
      <c r="CM468" s="98"/>
      <c r="CN468" s="98"/>
      <c r="CO468" s="98"/>
      <c r="CP468" s="98"/>
      <c r="CQ468" s="98"/>
      <c r="CR468" s="98"/>
      <c r="CS468" s="98"/>
      <c r="CT468" s="98"/>
      <c r="CU468" s="98"/>
      <c r="CV468" s="98"/>
      <c r="CW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c r="AK469" s="98"/>
      <c r="AL469" s="98"/>
      <c r="AM469" s="98"/>
      <c r="AN469" s="98"/>
      <c r="AO469" s="98"/>
      <c r="AP469" s="98"/>
      <c r="AQ469" s="98"/>
      <c r="AR469" s="98"/>
      <c r="AS469" s="98"/>
      <c r="AT469" s="98"/>
      <c r="AU469" s="98"/>
      <c r="AV469" s="98"/>
      <c r="AW469" s="98"/>
      <c r="AX469" s="98"/>
      <c r="AY469" s="98"/>
      <c r="AZ469" s="98"/>
      <c r="BA469" s="98"/>
      <c r="BB469" s="98"/>
      <c r="BC469" s="98"/>
      <c r="BD469" s="98"/>
      <c r="BE469" s="98"/>
      <c r="BF469" s="98"/>
      <c r="BG469" s="98"/>
      <c r="BH469" s="98"/>
      <c r="BI469" s="98"/>
      <c r="BJ469" s="98"/>
      <c r="BK469" s="98"/>
      <c r="BL469" s="98"/>
      <c r="BM469" s="98"/>
      <c r="BN469" s="98"/>
      <c r="BO469" s="98"/>
      <c r="BP469" s="98"/>
      <c r="BQ469" s="98"/>
      <c r="BR469" s="98"/>
      <c r="BS469" s="98"/>
      <c r="BT469" s="98"/>
      <c r="BU469" s="98"/>
      <c r="BV469" s="98"/>
      <c r="BW469" s="98"/>
      <c r="BX469" s="98"/>
      <c r="BY469" s="98"/>
      <c r="BZ469" s="98"/>
      <c r="CA469" s="98"/>
      <c r="CB469" s="98"/>
      <c r="CC469" s="98"/>
      <c r="CD469" s="98"/>
      <c r="CE469" s="98"/>
      <c r="CF469" s="98"/>
      <c r="CG469" s="98"/>
      <c r="CH469" s="98"/>
      <c r="CI469" s="98"/>
      <c r="CJ469" s="98"/>
      <c r="CK469" s="98"/>
      <c r="CL469" s="98"/>
      <c r="CM469" s="98"/>
      <c r="CN469" s="98"/>
      <c r="CO469" s="98"/>
      <c r="CP469" s="98"/>
      <c r="CQ469" s="98"/>
      <c r="CR469" s="98"/>
      <c r="CS469" s="98"/>
      <c r="CT469" s="98"/>
      <c r="CU469" s="98"/>
      <c r="CV469" s="98"/>
      <c r="CW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c r="BB470" s="98"/>
      <c r="BC470" s="98"/>
      <c r="BD470" s="98"/>
      <c r="BE470" s="98"/>
      <c r="BF470" s="98"/>
      <c r="BG470" s="98"/>
      <c r="BH470" s="98"/>
      <c r="BI470" s="98"/>
      <c r="BJ470" s="98"/>
      <c r="BK470" s="98"/>
      <c r="BL470" s="98"/>
      <c r="BM470" s="98"/>
      <c r="BN470" s="98"/>
      <c r="BO470" s="98"/>
      <c r="BP470" s="98"/>
      <c r="BQ470" s="98"/>
      <c r="BR470" s="98"/>
      <c r="BS470" s="98"/>
      <c r="BT470" s="98"/>
      <c r="BU470" s="98"/>
      <c r="BV470" s="98"/>
      <c r="BW470" s="98"/>
      <c r="BX470" s="98"/>
      <c r="BY470" s="98"/>
      <c r="BZ470" s="98"/>
      <c r="CA470" s="98"/>
      <c r="CB470" s="98"/>
      <c r="CC470" s="98"/>
      <c r="CD470" s="98"/>
      <c r="CE470" s="98"/>
      <c r="CF470" s="98"/>
      <c r="CG470" s="98"/>
      <c r="CH470" s="98"/>
      <c r="CI470" s="98"/>
      <c r="CJ470" s="98"/>
      <c r="CK470" s="98"/>
      <c r="CL470" s="98"/>
      <c r="CM470" s="98"/>
      <c r="CN470" s="98"/>
      <c r="CO470" s="98"/>
      <c r="CP470" s="98"/>
      <c r="CQ470" s="98"/>
      <c r="CR470" s="98"/>
      <c r="CS470" s="98"/>
      <c r="CT470" s="98"/>
      <c r="CU470" s="98"/>
      <c r="CV470" s="98"/>
      <c r="CW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8"/>
      <c r="AU471" s="98"/>
      <c r="AV471" s="98"/>
      <c r="AW471" s="98"/>
      <c r="AX471" s="98"/>
      <c r="AY471" s="98"/>
      <c r="AZ471" s="98"/>
      <c r="BA471" s="98"/>
      <c r="BB471" s="98"/>
      <c r="BC471" s="98"/>
      <c r="BD471" s="98"/>
      <c r="BE471" s="98"/>
      <c r="BF471" s="98"/>
      <c r="BG471" s="98"/>
      <c r="BH471" s="98"/>
      <c r="BI471" s="98"/>
      <c r="BJ471" s="98"/>
      <c r="BK471" s="98"/>
      <c r="BL471" s="98"/>
      <c r="BM471" s="98"/>
      <c r="BN471" s="98"/>
      <c r="BO471" s="98"/>
      <c r="BP471" s="98"/>
      <c r="BQ471" s="98"/>
      <c r="BR471" s="98"/>
      <c r="BS471" s="98"/>
      <c r="BT471" s="98"/>
      <c r="BU471" s="98"/>
      <c r="BV471" s="98"/>
      <c r="BW471" s="98"/>
      <c r="BX471" s="98"/>
      <c r="BY471" s="98"/>
      <c r="BZ471" s="98"/>
      <c r="CA471" s="98"/>
      <c r="CB471" s="98"/>
      <c r="CC471" s="98"/>
      <c r="CD471" s="98"/>
      <c r="CE471" s="98"/>
      <c r="CF471" s="98"/>
      <c r="CG471" s="98"/>
      <c r="CH471" s="98"/>
      <c r="CI471" s="98"/>
      <c r="CJ471" s="98"/>
      <c r="CK471" s="98"/>
      <c r="CL471" s="98"/>
      <c r="CM471" s="98"/>
      <c r="CN471" s="98"/>
      <c r="CO471" s="98"/>
      <c r="CP471" s="98"/>
      <c r="CQ471" s="98"/>
      <c r="CR471" s="98"/>
      <c r="CS471" s="98"/>
      <c r="CT471" s="98"/>
      <c r="CU471" s="98"/>
      <c r="CV471" s="98"/>
      <c r="CW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98"/>
      <c r="BD472" s="98"/>
      <c r="BE472" s="98"/>
      <c r="BF472" s="98"/>
      <c r="BG472" s="98"/>
      <c r="BH472" s="98"/>
      <c r="BI472" s="98"/>
      <c r="BJ472" s="98"/>
      <c r="BK472" s="98"/>
      <c r="BL472" s="98"/>
      <c r="BM472" s="98"/>
      <c r="BN472" s="98"/>
      <c r="BO472" s="98"/>
      <c r="BP472" s="98"/>
      <c r="BQ472" s="98"/>
      <c r="BR472" s="98"/>
      <c r="BS472" s="98"/>
      <c r="BT472" s="98"/>
      <c r="BU472" s="98"/>
      <c r="BV472" s="98"/>
      <c r="BW472" s="98"/>
      <c r="BX472" s="98"/>
      <c r="BY472" s="98"/>
      <c r="BZ472" s="98"/>
      <c r="CA472" s="98"/>
      <c r="CB472" s="98"/>
      <c r="CC472" s="98"/>
      <c r="CD472" s="98"/>
      <c r="CE472" s="98"/>
      <c r="CF472" s="98"/>
      <c r="CG472" s="98"/>
      <c r="CH472" s="98"/>
      <c r="CI472" s="98"/>
      <c r="CJ472" s="98"/>
      <c r="CK472" s="98"/>
      <c r="CL472" s="98"/>
      <c r="CM472" s="98"/>
      <c r="CN472" s="98"/>
      <c r="CO472" s="98"/>
      <c r="CP472" s="98"/>
      <c r="CQ472" s="98"/>
      <c r="CR472" s="98"/>
      <c r="CS472" s="98"/>
      <c r="CT472" s="98"/>
      <c r="CU472" s="98"/>
      <c r="CV472" s="98"/>
      <c r="CW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98"/>
      <c r="BD473" s="98"/>
      <c r="BE473" s="98"/>
      <c r="BF473" s="98"/>
      <c r="BG473" s="98"/>
      <c r="BH473" s="98"/>
      <c r="BI473" s="98"/>
      <c r="BJ473" s="98"/>
      <c r="BK473" s="98"/>
      <c r="BL473" s="98"/>
      <c r="BM473" s="98"/>
      <c r="BN473" s="98"/>
      <c r="BO473" s="98"/>
      <c r="BP473" s="98"/>
      <c r="BQ473" s="98"/>
      <c r="BR473" s="98"/>
      <c r="BS473" s="98"/>
      <c r="BT473" s="98"/>
      <c r="BU473" s="98"/>
      <c r="BV473" s="98"/>
      <c r="BW473" s="98"/>
      <c r="BX473" s="98"/>
      <c r="BY473" s="98"/>
      <c r="BZ473" s="98"/>
      <c r="CA473" s="98"/>
      <c r="CB473" s="98"/>
      <c r="CC473" s="98"/>
      <c r="CD473" s="98"/>
      <c r="CE473" s="98"/>
      <c r="CF473" s="98"/>
      <c r="CG473" s="98"/>
      <c r="CH473" s="98"/>
      <c r="CI473" s="98"/>
      <c r="CJ473" s="98"/>
      <c r="CK473" s="98"/>
      <c r="CL473" s="98"/>
      <c r="CM473" s="98"/>
      <c r="CN473" s="98"/>
      <c r="CO473" s="98"/>
      <c r="CP473" s="98"/>
      <c r="CQ473" s="98"/>
      <c r="CR473" s="98"/>
      <c r="CS473" s="98"/>
      <c r="CT473" s="98"/>
      <c r="CU473" s="98"/>
      <c r="CV473" s="98"/>
      <c r="CW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98"/>
      <c r="BD474" s="98"/>
      <c r="BE474" s="98"/>
      <c r="BF474" s="98"/>
      <c r="BG474" s="98"/>
      <c r="BH474" s="98"/>
      <c r="BI474" s="98"/>
      <c r="BJ474" s="98"/>
      <c r="BK474" s="98"/>
      <c r="BL474" s="98"/>
      <c r="BM474" s="98"/>
      <c r="BN474" s="98"/>
      <c r="BO474" s="98"/>
      <c r="BP474" s="98"/>
      <c r="BQ474" s="98"/>
      <c r="BR474" s="98"/>
      <c r="BS474" s="98"/>
      <c r="BT474" s="98"/>
      <c r="BU474" s="98"/>
      <c r="BV474" s="98"/>
      <c r="BW474" s="98"/>
      <c r="BX474" s="98"/>
      <c r="BY474" s="98"/>
      <c r="BZ474" s="98"/>
      <c r="CA474" s="98"/>
      <c r="CB474" s="98"/>
      <c r="CC474" s="98"/>
      <c r="CD474" s="98"/>
      <c r="CE474" s="98"/>
      <c r="CF474" s="98"/>
      <c r="CG474" s="98"/>
      <c r="CH474" s="98"/>
      <c r="CI474" s="98"/>
      <c r="CJ474" s="98"/>
      <c r="CK474" s="98"/>
      <c r="CL474" s="98"/>
      <c r="CM474" s="98"/>
      <c r="CN474" s="98"/>
      <c r="CO474" s="98"/>
      <c r="CP474" s="98"/>
      <c r="CQ474" s="98"/>
      <c r="CR474" s="98"/>
      <c r="CS474" s="98"/>
      <c r="CT474" s="98"/>
      <c r="CU474" s="98"/>
      <c r="CV474" s="98"/>
      <c r="CW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8"/>
      <c r="AU475" s="98"/>
      <c r="AV475" s="98"/>
      <c r="AW475" s="98"/>
      <c r="AX475" s="98"/>
      <c r="AY475" s="98"/>
      <c r="AZ475" s="98"/>
      <c r="BA475" s="98"/>
      <c r="BB475" s="98"/>
      <c r="BC475" s="98"/>
      <c r="BD475" s="98"/>
      <c r="BE475" s="98"/>
      <c r="BF475" s="98"/>
      <c r="BG475" s="98"/>
      <c r="BH475" s="98"/>
      <c r="BI475" s="98"/>
      <c r="BJ475" s="98"/>
      <c r="BK475" s="98"/>
      <c r="BL475" s="98"/>
      <c r="BM475" s="98"/>
      <c r="BN475" s="98"/>
      <c r="BO475" s="98"/>
      <c r="BP475" s="98"/>
      <c r="BQ475" s="98"/>
      <c r="BR475" s="98"/>
      <c r="BS475" s="98"/>
      <c r="BT475" s="98"/>
      <c r="BU475" s="98"/>
      <c r="BV475" s="98"/>
      <c r="BW475" s="98"/>
      <c r="BX475" s="98"/>
      <c r="BY475" s="98"/>
      <c r="BZ475" s="98"/>
      <c r="CA475" s="98"/>
      <c r="CB475" s="98"/>
      <c r="CC475" s="98"/>
      <c r="CD475" s="98"/>
      <c r="CE475" s="98"/>
      <c r="CF475" s="98"/>
      <c r="CG475" s="98"/>
      <c r="CH475" s="98"/>
      <c r="CI475" s="98"/>
      <c r="CJ475" s="98"/>
      <c r="CK475" s="98"/>
      <c r="CL475" s="98"/>
      <c r="CM475" s="98"/>
      <c r="CN475" s="98"/>
      <c r="CO475" s="98"/>
      <c r="CP475" s="98"/>
      <c r="CQ475" s="98"/>
      <c r="CR475" s="98"/>
      <c r="CS475" s="98"/>
      <c r="CT475" s="98"/>
      <c r="CU475" s="98"/>
      <c r="CV475" s="98"/>
      <c r="CW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98"/>
      <c r="BH476" s="98"/>
      <c r="BI476" s="98"/>
      <c r="BJ476" s="98"/>
      <c r="BK476" s="98"/>
      <c r="BL476" s="98"/>
      <c r="BM476" s="98"/>
      <c r="BN476" s="98"/>
      <c r="BO476" s="98"/>
      <c r="BP476" s="98"/>
      <c r="BQ476" s="98"/>
      <c r="BR476" s="98"/>
      <c r="BS476" s="98"/>
      <c r="BT476" s="98"/>
      <c r="BU476" s="98"/>
      <c r="BV476" s="98"/>
      <c r="BW476" s="98"/>
      <c r="BX476" s="98"/>
      <c r="BY476" s="98"/>
      <c r="BZ476" s="98"/>
      <c r="CA476" s="98"/>
      <c r="CB476" s="98"/>
      <c r="CC476" s="98"/>
      <c r="CD476" s="98"/>
      <c r="CE476" s="98"/>
      <c r="CF476" s="98"/>
      <c r="CG476" s="98"/>
      <c r="CH476" s="98"/>
      <c r="CI476" s="98"/>
      <c r="CJ476" s="98"/>
      <c r="CK476" s="98"/>
      <c r="CL476" s="98"/>
      <c r="CM476" s="98"/>
      <c r="CN476" s="98"/>
      <c r="CO476" s="98"/>
      <c r="CP476" s="98"/>
      <c r="CQ476" s="98"/>
      <c r="CR476" s="98"/>
      <c r="CS476" s="98"/>
      <c r="CT476" s="98"/>
      <c r="CU476" s="98"/>
      <c r="CV476" s="98"/>
      <c r="CW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98"/>
      <c r="BD477" s="98"/>
      <c r="BE477" s="98"/>
      <c r="BF477" s="98"/>
      <c r="BG477" s="98"/>
      <c r="BH477" s="98"/>
      <c r="BI477" s="98"/>
      <c r="BJ477" s="98"/>
      <c r="BK477" s="98"/>
      <c r="BL477" s="98"/>
      <c r="BM477" s="98"/>
      <c r="BN477" s="98"/>
      <c r="BO477" s="98"/>
      <c r="BP477" s="98"/>
      <c r="BQ477" s="98"/>
      <c r="BR477" s="98"/>
      <c r="BS477" s="98"/>
      <c r="BT477" s="98"/>
      <c r="BU477" s="98"/>
      <c r="BV477" s="98"/>
      <c r="BW477" s="98"/>
      <c r="BX477" s="98"/>
      <c r="BY477" s="98"/>
      <c r="BZ477" s="98"/>
      <c r="CA477" s="98"/>
      <c r="CB477" s="98"/>
      <c r="CC477" s="98"/>
      <c r="CD477" s="98"/>
      <c r="CE477" s="98"/>
      <c r="CF477" s="98"/>
      <c r="CG477" s="98"/>
      <c r="CH477" s="98"/>
      <c r="CI477" s="98"/>
      <c r="CJ477" s="98"/>
      <c r="CK477" s="98"/>
      <c r="CL477" s="98"/>
      <c r="CM477" s="98"/>
      <c r="CN477" s="98"/>
      <c r="CO477" s="98"/>
      <c r="CP477" s="98"/>
      <c r="CQ477" s="98"/>
      <c r="CR477" s="98"/>
      <c r="CS477" s="98"/>
      <c r="CT477" s="98"/>
      <c r="CU477" s="98"/>
      <c r="CV477" s="98"/>
      <c r="CW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98"/>
      <c r="BD478" s="98"/>
      <c r="BE478" s="98"/>
      <c r="BF478" s="98"/>
      <c r="BG478" s="98"/>
      <c r="BH478" s="98"/>
      <c r="BI478" s="98"/>
      <c r="BJ478" s="98"/>
      <c r="BK478" s="98"/>
      <c r="BL478" s="98"/>
      <c r="BM478" s="98"/>
      <c r="BN478" s="98"/>
      <c r="BO478" s="98"/>
      <c r="BP478" s="98"/>
      <c r="BQ478" s="98"/>
      <c r="BR478" s="98"/>
      <c r="BS478" s="98"/>
      <c r="BT478" s="98"/>
      <c r="BU478" s="98"/>
      <c r="BV478" s="98"/>
      <c r="BW478" s="98"/>
      <c r="BX478" s="98"/>
      <c r="BY478" s="98"/>
      <c r="BZ478" s="98"/>
      <c r="CA478" s="98"/>
      <c r="CB478" s="98"/>
      <c r="CC478" s="98"/>
      <c r="CD478" s="98"/>
      <c r="CE478" s="98"/>
      <c r="CF478" s="98"/>
      <c r="CG478" s="98"/>
      <c r="CH478" s="98"/>
      <c r="CI478" s="98"/>
      <c r="CJ478" s="98"/>
      <c r="CK478" s="98"/>
      <c r="CL478" s="98"/>
      <c r="CM478" s="98"/>
      <c r="CN478" s="98"/>
      <c r="CO478" s="98"/>
      <c r="CP478" s="98"/>
      <c r="CQ478" s="98"/>
      <c r="CR478" s="98"/>
      <c r="CS478" s="98"/>
      <c r="CT478" s="98"/>
      <c r="CU478" s="98"/>
      <c r="CV478" s="98"/>
      <c r="CW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c r="AN479" s="98"/>
      <c r="AO479" s="98"/>
      <c r="AP479" s="98"/>
      <c r="AQ479" s="98"/>
      <c r="AR479" s="98"/>
      <c r="AS479" s="98"/>
      <c r="AT479" s="98"/>
      <c r="AU479" s="98"/>
      <c r="AV479" s="98"/>
      <c r="AW479" s="98"/>
      <c r="AX479" s="98"/>
      <c r="AY479" s="98"/>
      <c r="AZ479" s="98"/>
      <c r="BA479" s="98"/>
      <c r="BB479" s="98"/>
      <c r="BC479" s="98"/>
      <c r="BD479" s="98"/>
      <c r="BE479" s="98"/>
      <c r="BF479" s="98"/>
      <c r="BG479" s="98"/>
      <c r="BH479" s="98"/>
      <c r="BI479" s="98"/>
      <c r="BJ479" s="98"/>
      <c r="BK479" s="98"/>
      <c r="BL479" s="98"/>
      <c r="BM479" s="98"/>
      <c r="BN479" s="98"/>
      <c r="BO479" s="98"/>
      <c r="BP479" s="98"/>
      <c r="BQ479" s="98"/>
      <c r="BR479" s="98"/>
      <c r="BS479" s="98"/>
      <c r="BT479" s="98"/>
      <c r="BU479" s="98"/>
      <c r="BV479" s="98"/>
      <c r="BW479" s="98"/>
      <c r="BX479" s="98"/>
      <c r="BY479" s="98"/>
      <c r="BZ479" s="98"/>
      <c r="CA479" s="98"/>
      <c r="CB479" s="98"/>
      <c r="CC479" s="98"/>
      <c r="CD479" s="98"/>
      <c r="CE479" s="98"/>
      <c r="CF479" s="98"/>
      <c r="CG479" s="98"/>
      <c r="CH479" s="98"/>
      <c r="CI479" s="98"/>
      <c r="CJ479" s="98"/>
      <c r="CK479" s="98"/>
      <c r="CL479" s="98"/>
      <c r="CM479" s="98"/>
      <c r="CN479" s="98"/>
      <c r="CO479" s="98"/>
      <c r="CP479" s="98"/>
      <c r="CQ479" s="98"/>
      <c r="CR479" s="98"/>
      <c r="CS479" s="98"/>
      <c r="CT479" s="98"/>
      <c r="CU479" s="98"/>
      <c r="CV479" s="98"/>
      <c r="CW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98"/>
      <c r="BD480" s="98"/>
      <c r="BE480" s="98"/>
      <c r="BF480" s="98"/>
      <c r="BG480" s="98"/>
      <c r="BH480" s="98"/>
      <c r="BI480" s="98"/>
      <c r="BJ480" s="98"/>
      <c r="BK480" s="98"/>
      <c r="BL480" s="98"/>
      <c r="BM480" s="98"/>
      <c r="BN480" s="98"/>
      <c r="BO480" s="98"/>
      <c r="BP480" s="98"/>
      <c r="BQ480" s="98"/>
      <c r="BR480" s="98"/>
      <c r="BS480" s="98"/>
      <c r="BT480" s="98"/>
      <c r="BU480" s="98"/>
      <c r="BV480" s="98"/>
      <c r="BW480" s="98"/>
      <c r="BX480" s="98"/>
      <c r="BY480" s="98"/>
      <c r="BZ480" s="98"/>
      <c r="CA480" s="98"/>
      <c r="CB480" s="98"/>
      <c r="CC480" s="98"/>
      <c r="CD480" s="98"/>
      <c r="CE480" s="98"/>
      <c r="CF480" s="98"/>
      <c r="CG480" s="98"/>
      <c r="CH480" s="98"/>
      <c r="CI480" s="98"/>
      <c r="CJ480" s="98"/>
      <c r="CK480" s="98"/>
      <c r="CL480" s="98"/>
      <c r="CM480" s="98"/>
      <c r="CN480" s="98"/>
      <c r="CO480" s="98"/>
      <c r="CP480" s="98"/>
      <c r="CQ480" s="98"/>
      <c r="CR480" s="98"/>
      <c r="CS480" s="98"/>
      <c r="CT480" s="98"/>
      <c r="CU480" s="98"/>
      <c r="CV480" s="98"/>
      <c r="CW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98"/>
      <c r="BE481" s="98"/>
      <c r="BF481" s="98"/>
      <c r="BG481" s="98"/>
      <c r="BH481" s="98"/>
      <c r="BI481" s="98"/>
      <c r="BJ481" s="98"/>
      <c r="BK481" s="98"/>
      <c r="BL481" s="98"/>
      <c r="BM481" s="98"/>
      <c r="BN481" s="98"/>
      <c r="BO481" s="98"/>
      <c r="BP481" s="98"/>
      <c r="BQ481" s="98"/>
      <c r="BR481" s="98"/>
      <c r="BS481" s="98"/>
      <c r="BT481" s="98"/>
      <c r="BU481" s="98"/>
      <c r="BV481" s="98"/>
      <c r="BW481" s="98"/>
      <c r="BX481" s="98"/>
      <c r="BY481" s="98"/>
      <c r="BZ481" s="98"/>
      <c r="CA481" s="98"/>
      <c r="CB481" s="98"/>
      <c r="CC481" s="98"/>
      <c r="CD481" s="98"/>
      <c r="CE481" s="98"/>
      <c r="CF481" s="98"/>
      <c r="CG481" s="98"/>
      <c r="CH481" s="98"/>
      <c r="CI481" s="98"/>
      <c r="CJ481" s="98"/>
      <c r="CK481" s="98"/>
      <c r="CL481" s="98"/>
      <c r="CM481" s="98"/>
      <c r="CN481" s="98"/>
      <c r="CO481" s="98"/>
      <c r="CP481" s="98"/>
      <c r="CQ481" s="98"/>
      <c r="CR481" s="98"/>
      <c r="CS481" s="98"/>
      <c r="CT481" s="98"/>
      <c r="CU481" s="98"/>
      <c r="CV481" s="98"/>
      <c r="CW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98"/>
      <c r="BE482" s="98"/>
      <c r="BF482" s="98"/>
      <c r="BG482" s="98"/>
      <c r="BH482" s="98"/>
      <c r="BI482" s="98"/>
      <c r="BJ482" s="98"/>
      <c r="BK482" s="98"/>
      <c r="BL482" s="98"/>
      <c r="BM482" s="98"/>
      <c r="BN482" s="98"/>
      <c r="BO482" s="98"/>
      <c r="BP482" s="98"/>
      <c r="BQ482" s="98"/>
      <c r="BR482" s="98"/>
      <c r="BS482" s="98"/>
      <c r="BT482" s="98"/>
      <c r="BU482" s="98"/>
      <c r="BV482" s="98"/>
      <c r="BW482" s="98"/>
      <c r="BX482" s="98"/>
      <c r="BY482" s="98"/>
      <c r="BZ482" s="98"/>
      <c r="CA482" s="98"/>
      <c r="CB482" s="98"/>
      <c r="CC482" s="98"/>
      <c r="CD482" s="98"/>
      <c r="CE482" s="98"/>
      <c r="CF482" s="98"/>
      <c r="CG482" s="98"/>
      <c r="CH482" s="98"/>
      <c r="CI482" s="98"/>
      <c r="CJ482" s="98"/>
      <c r="CK482" s="98"/>
      <c r="CL482" s="98"/>
      <c r="CM482" s="98"/>
      <c r="CN482" s="98"/>
      <c r="CO482" s="98"/>
      <c r="CP482" s="98"/>
      <c r="CQ482" s="98"/>
      <c r="CR482" s="98"/>
      <c r="CS482" s="98"/>
      <c r="CT482" s="98"/>
      <c r="CU482" s="98"/>
      <c r="CV482" s="98"/>
      <c r="CW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98"/>
      <c r="BE483" s="98"/>
      <c r="BF483" s="98"/>
      <c r="BG483" s="98"/>
      <c r="BH483" s="98"/>
      <c r="BI483" s="98"/>
      <c r="BJ483" s="98"/>
      <c r="BK483" s="98"/>
      <c r="BL483" s="98"/>
      <c r="BM483" s="98"/>
      <c r="BN483" s="98"/>
      <c r="BO483" s="98"/>
      <c r="BP483" s="98"/>
      <c r="BQ483" s="98"/>
      <c r="BR483" s="98"/>
      <c r="BS483" s="98"/>
      <c r="BT483" s="98"/>
      <c r="BU483" s="98"/>
      <c r="BV483" s="98"/>
      <c r="BW483" s="98"/>
      <c r="BX483" s="98"/>
      <c r="BY483" s="98"/>
      <c r="BZ483" s="98"/>
      <c r="CA483" s="98"/>
      <c r="CB483" s="98"/>
      <c r="CC483" s="98"/>
      <c r="CD483" s="98"/>
      <c r="CE483" s="98"/>
      <c r="CF483" s="98"/>
      <c r="CG483" s="98"/>
      <c r="CH483" s="98"/>
      <c r="CI483" s="98"/>
      <c r="CJ483" s="98"/>
      <c r="CK483" s="98"/>
      <c r="CL483" s="98"/>
      <c r="CM483" s="98"/>
      <c r="CN483" s="98"/>
      <c r="CO483" s="98"/>
      <c r="CP483" s="98"/>
      <c r="CQ483" s="98"/>
      <c r="CR483" s="98"/>
      <c r="CS483" s="98"/>
      <c r="CT483" s="98"/>
      <c r="CU483" s="98"/>
      <c r="CV483" s="98"/>
      <c r="CW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c r="AF484" s="98"/>
      <c r="AG484" s="98"/>
      <c r="AH484" s="98"/>
      <c r="AI484" s="98"/>
      <c r="AJ484" s="98"/>
      <c r="AK484" s="98"/>
      <c r="AL484" s="98"/>
      <c r="AM484" s="98"/>
      <c r="AN484" s="98"/>
      <c r="AO484" s="98"/>
      <c r="AP484" s="98"/>
      <c r="AQ484" s="98"/>
      <c r="AR484" s="98"/>
      <c r="AS484" s="98"/>
      <c r="AT484" s="98"/>
      <c r="AU484" s="98"/>
      <c r="AV484" s="98"/>
      <c r="AW484" s="98"/>
      <c r="AX484" s="98"/>
      <c r="AY484" s="98"/>
      <c r="AZ484" s="98"/>
      <c r="BA484" s="98"/>
      <c r="BB484" s="98"/>
      <c r="BC484" s="98"/>
      <c r="BD484" s="98"/>
      <c r="BE484" s="98"/>
      <c r="BF484" s="98"/>
      <c r="BG484" s="98"/>
      <c r="BH484" s="98"/>
      <c r="BI484" s="98"/>
      <c r="BJ484" s="98"/>
      <c r="BK484" s="98"/>
      <c r="BL484" s="98"/>
      <c r="BM484" s="98"/>
      <c r="BN484" s="98"/>
      <c r="BO484" s="98"/>
      <c r="BP484" s="98"/>
      <c r="BQ484" s="98"/>
      <c r="BR484" s="98"/>
      <c r="BS484" s="98"/>
      <c r="BT484" s="98"/>
      <c r="BU484" s="98"/>
      <c r="BV484" s="98"/>
      <c r="BW484" s="98"/>
      <c r="BX484" s="98"/>
      <c r="BY484" s="98"/>
      <c r="BZ484" s="98"/>
      <c r="CA484" s="98"/>
      <c r="CB484" s="98"/>
      <c r="CC484" s="98"/>
      <c r="CD484" s="98"/>
      <c r="CE484" s="98"/>
      <c r="CF484" s="98"/>
      <c r="CG484" s="98"/>
      <c r="CH484" s="98"/>
      <c r="CI484" s="98"/>
      <c r="CJ484" s="98"/>
      <c r="CK484" s="98"/>
      <c r="CL484" s="98"/>
      <c r="CM484" s="98"/>
      <c r="CN484" s="98"/>
      <c r="CO484" s="98"/>
      <c r="CP484" s="98"/>
      <c r="CQ484" s="98"/>
      <c r="CR484" s="98"/>
      <c r="CS484" s="98"/>
      <c r="CT484" s="98"/>
      <c r="CU484" s="98"/>
      <c r="CV484" s="98"/>
      <c r="CW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8"/>
      <c r="AU485" s="98"/>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c r="BT485" s="98"/>
      <c r="BU485" s="98"/>
      <c r="BV485" s="98"/>
      <c r="BW485" s="98"/>
      <c r="BX485" s="98"/>
      <c r="BY485" s="98"/>
      <c r="BZ485" s="98"/>
      <c r="CA485" s="98"/>
      <c r="CB485" s="98"/>
      <c r="CC485" s="98"/>
      <c r="CD485" s="98"/>
      <c r="CE485" s="98"/>
      <c r="CF485" s="98"/>
      <c r="CG485" s="98"/>
      <c r="CH485" s="98"/>
      <c r="CI485" s="98"/>
      <c r="CJ485" s="98"/>
      <c r="CK485" s="98"/>
      <c r="CL485" s="98"/>
      <c r="CM485" s="98"/>
      <c r="CN485" s="98"/>
      <c r="CO485" s="98"/>
      <c r="CP485" s="98"/>
      <c r="CQ485" s="98"/>
      <c r="CR485" s="98"/>
      <c r="CS485" s="98"/>
      <c r="CT485" s="98"/>
      <c r="CU485" s="98"/>
      <c r="CV485" s="98"/>
      <c r="CW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c r="BT486" s="98"/>
      <c r="BU486" s="98"/>
      <c r="BV486" s="98"/>
      <c r="BW486" s="98"/>
      <c r="BX486" s="98"/>
      <c r="BY486" s="98"/>
      <c r="BZ486" s="98"/>
      <c r="CA486" s="98"/>
      <c r="CB486" s="98"/>
      <c r="CC486" s="98"/>
      <c r="CD486" s="98"/>
      <c r="CE486" s="98"/>
      <c r="CF486" s="98"/>
      <c r="CG486" s="98"/>
      <c r="CH486" s="98"/>
      <c r="CI486" s="98"/>
      <c r="CJ486" s="98"/>
      <c r="CK486" s="98"/>
      <c r="CL486" s="98"/>
      <c r="CM486" s="98"/>
      <c r="CN486" s="98"/>
      <c r="CO486" s="98"/>
      <c r="CP486" s="98"/>
      <c r="CQ486" s="98"/>
      <c r="CR486" s="98"/>
      <c r="CS486" s="98"/>
      <c r="CT486" s="98"/>
      <c r="CU486" s="98"/>
      <c r="CV486" s="98"/>
      <c r="CW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8"/>
      <c r="AU487" s="98"/>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c r="BT487" s="98"/>
      <c r="BU487" s="98"/>
      <c r="BV487" s="98"/>
      <c r="BW487" s="98"/>
      <c r="BX487" s="98"/>
      <c r="BY487" s="98"/>
      <c r="BZ487" s="98"/>
      <c r="CA487" s="98"/>
      <c r="CB487" s="98"/>
      <c r="CC487" s="98"/>
      <c r="CD487" s="98"/>
      <c r="CE487" s="98"/>
      <c r="CF487" s="98"/>
      <c r="CG487" s="98"/>
      <c r="CH487" s="98"/>
      <c r="CI487" s="98"/>
      <c r="CJ487" s="98"/>
      <c r="CK487" s="98"/>
      <c r="CL487" s="98"/>
      <c r="CM487" s="98"/>
      <c r="CN487" s="98"/>
      <c r="CO487" s="98"/>
      <c r="CP487" s="98"/>
      <c r="CQ487" s="98"/>
      <c r="CR487" s="98"/>
      <c r="CS487" s="98"/>
      <c r="CT487" s="98"/>
      <c r="CU487" s="98"/>
      <c r="CV487" s="98"/>
      <c r="CW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c r="BT488" s="98"/>
      <c r="BU488" s="98"/>
      <c r="BV488" s="98"/>
      <c r="BW488" s="98"/>
      <c r="BX488" s="98"/>
      <c r="BY488" s="98"/>
      <c r="BZ488" s="98"/>
      <c r="CA488" s="98"/>
      <c r="CB488" s="98"/>
      <c r="CC488" s="98"/>
      <c r="CD488" s="98"/>
      <c r="CE488" s="98"/>
      <c r="CF488" s="98"/>
      <c r="CG488" s="98"/>
      <c r="CH488" s="98"/>
      <c r="CI488" s="98"/>
      <c r="CJ488" s="98"/>
      <c r="CK488" s="98"/>
      <c r="CL488" s="98"/>
      <c r="CM488" s="98"/>
      <c r="CN488" s="98"/>
      <c r="CO488" s="98"/>
      <c r="CP488" s="98"/>
      <c r="CQ488" s="98"/>
      <c r="CR488" s="98"/>
      <c r="CS488" s="98"/>
      <c r="CT488" s="98"/>
      <c r="CU488" s="98"/>
      <c r="CV488" s="98"/>
      <c r="CW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8"/>
      <c r="AU489" s="98"/>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c r="BT489" s="98"/>
      <c r="BU489" s="98"/>
      <c r="BV489" s="98"/>
      <c r="BW489" s="98"/>
      <c r="BX489" s="98"/>
      <c r="BY489" s="98"/>
      <c r="BZ489" s="98"/>
      <c r="CA489" s="98"/>
      <c r="CB489" s="98"/>
      <c r="CC489" s="98"/>
      <c r="CD489" s="98"/>
      <c r="CE489" s="98"/>
      <c r="CF489" s="98"/>
      <c r="CG489" s="98"/>
      <c r="CH489" s="98"/>
      <c r="CI489" s="98"/>
      <c r="CJ489" s="98"/>
      <c r="CK489" s="98"/>
      <c r="CL489" s="98"/>
      <c r="CM489" s="98"/>
      <c r="CN489" s="98"/>
      <c r="CO489" s="98"/>
      <c r="CP489" s="98"/>
      <c r="CQ489" s="98"/>
      <c r="CR489" s="98"/>
      <c r="CS489" s="98"/>
      <c r="CT489" s="98"/>
      <c r="CU489" s="98"/>
      <c r="CV489" s="98"/>
      <c r="CW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c r="AF490" s="98"/>
      <c r="AG490" s="98"/>
      <c r="AH490" s="98"/>
      <c r="AI490" s="98"/>
      <c r="AJ490" s="98"/>
      <c r="AK490" s="98"/>
      <c r="AL490" s="98"/>
      <c r="AM490" s="98"/>
      <c r="AN490" s="98"/>
      <c r="AO490" s="98"/>
      <c r="AP490" s="98"/>
      <c r="AQ490" s="98"/>
      <c r="AR490" s="98"/>
      <c r="AS490" s="98"/>
      <c r="AT490" s="98"/>
      <c r="AU490" s="98"/>
      <c r="AV490" s="98"/>
      <c r="AW490" s="98"/>
      <c r="AX490" s="98"/>
      <c r="AY490" s="98"/>
      <c r="AZ490" s="98"/>
      <c r="BA490" s="98"/>
      <c r="BB490" s="98"/>
      <c r="BC490" s="98"/>
      <c r="BD490" s="98"/>
      <c r="BE490" s="98"/>
      <c r="BF490" s="98"/>
      <c r="BG490" s="98"/>
      <c r="BH490" s="98"/>
      <c r="BI490" s="98"/>
      <c r="BJ490" s="98"/>
      <c r="BK490" s="98"/>
      <c r="BL490" s="98"/>
      <c r="BM490" s="98"/>
      <c r="BN490" s="98"/>
      <c r="BO490" s="98"/>
      <c r="BP490" s="98"/>
      <c r="BQ490" s="98"/>
      <c r="BR490" s="98"/>
      <c r="BS490" s="98"/>
      <c r="BT490" s="98"/>
      <c r="BU490" s="98"/>
      <c r="BV490" s="98"/>
      <c r="BW490" s="98"/>
      <c r="BX490" s="98"/>
      <c r="BY490" s="98"/>
      <c r="BZ490" s="98"/>
      <c r="CA490" s="98"/>
      <c r="CB490" s="98"/>
      <c r="CC490" s="98"/>
      <c r="CD490" s="98"/>
      <c r="CE490" s="98"/>
      <c r="CF490" s="98"/>
      <c r="CG490" s="98"/>
      <c r="CH490" s="98"/>
      <c r="CI490" s="98"/>
      <c r="CJ490" s="98"/>
      <c r="CK490" s="98"/>
      <c r="CL490" s="98"/>
      <c r="CM490" s="98"/>
      <c r="CN490" s="98"/>
      <c r="CO490" s="98"/>
      <c r="CP490" s="98"/>
      <c r="CQ490" s="98"/>
      <c r="CR490" s="98"/>
      <c r="CS490" s="98"/>
      <c r="CT490" s="98"/>
      <c r="CU490" s="98"/>
      <c r="CV490" s="98"/>
      <c r="CW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c r="BT491" s="98"/>
      <c r="BU491" s="98"/>
      <c r="BV491" s="98"/>
      <c r="BW491" s="98"/>
      <c r="BX491" s="98"/>
      <c r="BY491" s="98"/>
      <c r="BZ491" s="98"/>
      <c r="CA491" s="98"/>
      <c r="CB491" s="98"/>
      <c r="CC491" s="98"/>
      <c r="CD491" s="98"/>
      <c r="CE491" s="98"/>
      <c r="CF491" s="98"/>
      <c r="CG491" s="98"/>
      <c r="CH491" s="98"/>
      <c r="CI491" s="98"/>
      <c r="CJ491" s="98"/>
      <c r="CK491" s="98"/>
      <c r="CL491" s="98"/>
      <c r="CM491" s="98"/>
      <c r="CN491" s="98"/>
      <c r="CO491" s="98"/>
      <c r="CP491" s="98"/>
      <c r="CQ491" s="98"/>
      <c r="CR491" s="98"/>
      <c r="CS491" s="98"/>
      <c r="CT491" s="98"/>
      <c r="CU491" s="98"/>
      <c r="CV491" s="98"/>
      <c r="CW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c r="BT492" s="98"/>
      <c r="BU492" s="98"/>
      <c r="BV492" s="98"/>
      <c r="BW492" s="98"/>
      <c r="BX492" s="98"/>
      <c r="BY492" s="98"/>
      <c r="BZ492" s="98"/>
      <c r="CA492" s="98"/>
      <c r="CB492" s="98"/>
      <c r="CC492" s="98"/>
      <c r="CD492" s="98"/>
      <c r="CE492" s="98"/>
      <c r="CF492" s="98"/>
      <c r="CG492" s="98"/>
      <c r="CH492" s="98"/>
      <c r="CI492" s="98"/>
      <c r="CJ492" s="98"/>
      <c r="CK492" s="98"/>
      <c r="CL492" s="98"/>
      <c r="CM492" s="98"/>
      <c r="CN492" s="98"/>
      <c r="CO492" s="98"/>
      <c r="CP492" s="98"/>
      <c r="CQ492" s="98"/>
      <c r="CR492" s="98"/>
      <c r="CS492" s="98"/>
      <c r="CT492" s="98"/>
      <c r="CU492" s="98"/>
      <c r="CV492" s="98"/>
      <c r="CW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98"/>
      <c r="BV493" s="98"/>
      <c r="BW493" s="98"/>
      <c r="BX493" s="98"/>
      <c r="BY493" s="98"/>
      <c r="BZ493" s="98"/>
      <c r="CA493" s="98"/>
      <c r="CB493" s="98"/>
      <c r="CC493" s="98"/>
      <c r="CD493" s="98"/>
      <c r="CE493" s="98"/>
      <c r="CF493" s="98"/>
      <c r="CG493" s="98"/>
      <c r="CH493" s="98"/>
      <c r="CI493" s="98"/>
      <c r="CJ493" s="98"/>
      <c r="CK493" s="98"/>
      <c r="CL493" s="98"/>
      <c r="CM493" s="98"/>
      <c r="CN493" s="98"/>
      <c r="CO493" s="98"/>
      <c r="CP493" s="98"/>
      <c r="CQ493" s="98"/>
      <c r="CR493" s="98"/>
      <c r="CS493" s="98"/>
      <c r="CT493" s="98"/>
      <c r="CU493" s="98"/>
      <c r="CV493" s="98"/>
      <c r="CW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98"/>
      <c r="BV494" s="98"/>
      <c r="BW494" s="98"/>
      <c r="BX494" s="98"/>
      <c r="BY494" s="98"/>
      <c r="BZ494" s="98"/>
      <c r="CA494" s="98"/>
      <c r="CB494" s="98"/>
      <c r="CC494" s="98"/>
      <c r="CD494" s="98"/>
      <c r="CE494" s="98"/>
      <c r="CF494" s="98"/>
      <c r="CG494" s="98"/>
      <c r="CH494" s="98"/>
      <c r="CI494" s="98"/>
      <c r="CJ494" s="98"/>
      <c r="CK494" s="98"/>
      <c r="CL494" s="98"/>
      <c r="CM494" s="98"/>
      <c r="CN494" s="98"/>
      <c r="CO494" s="98"/>
      <c r="CP494" s="98"/>
      <c r="CQ494" s="98"/>
      <c r="CR494" s="98"/>
      <c r="CS494" s="98"/>
      <c r="CT494" s="98"/>
      <c r="CU494" s="98"/>
      <c r="CV494" s="98"/>
      <c r="CW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98"/>
      <c r="BV495" s="98"/>
      <c r="BW495" s="98"/>
      <c r="BX495" s="98"/>
      <c r="BY495" s="98"/>
      <c r="BZ495" s="98"/>
      <c r="CA495" s="98"/>
      <c r="CB495" s="98"/>
      <c r="CC495" s="98"/>
      <c r="CD495" s="98"/>
      <c r="CE495" s="98"/>
      <c r="CF495" s="98"/>
      <c r="CG495" s="98"/>
      <c r="CH495" s="98"/>
      <c r="CI495" s="98"/>
      <c r="CJ495" s="98"/>
      <c r="CK495" s="98"/>
      <c r="CL495" s="98"/>
      <c r="CM495" s="98"/>
      <c r="CN495" s="98"/>
      <c r="CO495" s="98"/>
      <c r="CP495" s="98"/>
      <c r="CQ495" s="98"/>
      <c r="CR495" s="98"/>
      <c r="CS495" s="98"/>
      <c r="CT495" s="98"/>
      <c r="CU495" s="98"/>
      <c r="CV495" s="98"/>
      <c r="CW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98"/>
      <c r="BV496" s="98"/>
      <c r="BW496" s="98"/>
      <c r="BX496" s="98"/>
      <c r="BY496" s="98"/>
      <c r="BZ496" s="98"/>
      <c r="CA496" s="98"/>
      <c r="CB496" s="98"/>
      <c r="CC496" s="98"/>
      <c r="CD496" s="98"/>
      <c r="CE496" s="98"/>
      <c r="CF496" s="98"/>
      <c r="CG496" s="98"/>
      <c r="CH496" s="98"/>
      <c r="CI496" s="98"/>
      <c r="CJ496" s="98"/>
      <c r="CK496" s="98"/>
      <c r="CL496" s="98"/>
      <c r="CM496" s="98"/>
      <c r="CN496" s="98"/>
      <c r="CO496" s="98"/>
      <c r="CP496" s="98"/>
      <c r="CQ496" s="98"/>
      <c r="CR496" s="98"/>
      <c r="CS496" s="98"/>
      <c r="CT496" s="98"/>
      <c r="CU496" s="98"/>
      <c r="CV496" s="98"/>
      <c r="CW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98"/>
      <c r="BV497" s="98"/>
      <c r="BW497" s="98"/>
      <c r="BX497" s="98"/>
      <c r="BY497" s="98"/>
      <c r="BZ497" s="98"/>
      <c r="CA497" s="98"/>
      <c r="CB497" s="98"/>
      <c r="CC497" s="98"/>
      <c r="CD497" s="98"/>
      <c r="CE497" s="98"/>
      <c r="CF497" s="98"/>
      <c r="CG497" s="98"/>
      <c r="CH497" s="98"/>
      <c r="CI497" s="98"/>
      <c r="CJ497" s="98"/>
      <c r="CK497" s="98"/>
      <c r="CL497" s="98"/>
      <c r="CM497" s="98"/>
      <c r="CN497" s="98"/>
      <c r="CO497" s="98"/>
      <c r="CP497" s="98"/>
      <c r="CQ497" s="98"/>
      <c r="CR497" s="98"/>
      <c r="CS497" s="98"/>
      <c r="CT497" s="98"/>
      <c r="CU497" s="98"/>
      <c r="CV497" s="98"/>
      <c r="CW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c r="BB498" s="98"/>
      <c r="BC498" s="98"/>
      <c r="BD498" s="98"/>
      <c r="BE498" s="98"/>
      <c r="BF498" s="98"/>
      <c r="BG498" s="98"/>
      <c r="BH498" s="98"/>
      <c r="BI498" s="98"/>
      <c r="BJ498" s="98"/>
      <c r="BK498" s="98"/>
      <c r="BL498" s="98"/>
      <c r="BM498" s="98"/>
      <c r="BN498" s="98"/>
      <c r="BO498" s="98"/>
      <c r="BP498" s="98"/>
      <c r="BQ498" s="98"/>
      <c r="BR498" s="98"/>
      <c r="BS498" s="98"/>
      <c r="BT498" s="98"/>
      <c r="BU498" s="98"/>
      <c r="BV498" s="98"/>
      <c r="BW498" s="98"/>
      <c r="BX498" s="98"/>
      <c r="BY498" s="98"/>
      <c r="BZ498" s="98"/>
      <c r="CA498" s="98"/>
      <c r="CB498" s="98"/>
      <c r="CC498" s="98"/>
      <c r="CD498" s="98"/>
      <c r="CE498" s="98"/>
      <c r="CF498" s="98"/>
      <c r="CG498" s="98"/>
      <c r="CH498" s="98"/>
      <c r="CI498" s="98"/>
      <c r="CJ498" s="98"/>
      <c r="CK498" s="98"/>
      <c r="CL498" s="98"/>
      <c r="CM498" s="98"/>
      <c r="CN498" s="98"/>
      <c r="CO498" s="98"/>
      <c r="CP498" s="98"/>
      <c r="CQ498" s="98"/>
      <c r="CR498" s="98"/>
      <c r="CS498" s="98"/>
      <c r="CT498" s="98"/>
      <c r="CU498" s="98"/>
      <c r="CV498" s="98"/>
      <c r="CW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c r="BV499" s="98"/>
      <c r="BW499" s="98"/>
      <c r="BX499" s="98"/>
      <c r="BY499" s="98"/>
      <c r="BZ499" s="98"/>
      <c r="CA499" s="98"/>
      <c r="CB499" s="98"/>
      <c r="CC499" s="98"/>
      <c r="CD499" s="98"/>
      <c r="CE499" s="98"/>
      <c r="CF499" s="98"/>
      <c r="CG499" s="98"/>
      <c r="CH499" s="98"/>
      <c r="CI499" s="98"/>
      <c r="CJ499" s="98"/>
      <c r="CK499" s="98"/>
      <c r="CL499" s="98"/>
      <c r="CM499" s="98"/>
      <c r="CN499" s="98"/>
      <c r="CO499" s="98"/>
      <c r="CP499" s="98"/>
      <c r="CQ499" s="98"/>
      <c r="CR499" s="98"/>
      <c r="CS499" s="98"/>
      <c r="CT499" s="98"/>
      <c r="CU499" s="98"/>
      <c r="CV499" s="98"/>
      <c r="CW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c r="BV500" s="98"/>
      <c r="BW500" s="98"/>
      <c r="BX500" s="98"/>
      <c r="BY500" s="98"/>
      <c r="BZ500" s="98"/>
      <c r="CA500" s="98"/>
      <c r="CB500" s="98"/>
      <c r="CC500" s="98"/>
      <c r="CD500" s="98"/>
      <c r="CE500" s="98"/>
      <c r="CF500" s="98"/>
      <c r="CG500" s="98"/>
      <c r="CH500" s="98"/>
      <c r="CI500" s="98"/>
      <c r="CJ500" s="98"/>
      <c r="CK500" s="98"/>
      <c r="CL500" s="98"/>
      <c r="CM500" s="98"/>
      <c r="CN500" s="98"/>
      <c r="CO500" s="98"/>
      <c r="CP500" s="98"/>
      <c r="CQ500" s="98"/>
      <c r="CR500" s="98"/>
      <c r="CS500" s="98"/>
      <c r="CT500" s="98"/>
      <c r="CU500" s="98"/>
      <c r="CV500" s="98"/>
      <c r="CW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98"/>
      <c r="BV501" s="98"/>
      <c r="BW501" s="98"/>
      <c r="BX501" s="98"/>
      <c r="BY501" s="98"/>
      <c r="BZ501" s="98"/>
      <c r="CA501" s="98"/>
      <c r="CB501" s="98"/>
      <c r="CC501" s="98"/>
      <c r="CD501" s="98"/>
      <c r="CE501" s="98"/>
      <c r="CF501" s="98"/>
      <c r="CG501" s="98"/>
      <c r="CH501" s="98"/>
      <c r="CI501" s="98"/>
      <c r="CJ501" s="98"/>
      <c r="CK501" s="98"/>
      <c r="CL501" s="98"/>
      <c r="CM501" s="98"/>
      <c r="CN501" s="98"/>
      <c r="CO501" s="98"/>
      <c r="CP501" s="98"/>
      <c r="CQ501" s="98"/>
      <c r="CR501" s="98"/>
      <c r="CS501" s="98"/>
      <c r="CT501" s="98"/>
      <c r="CU501" s="98"/>
      <c r="CV501" s="98"/>
      <c r="CW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c r="BT502" s="98"/>
      <c r="BU502" s="98"/>
      <c r="BV502" s="98"/>
      <c r="BW502" s="98"/>
      <c r="BX502" s="98"/>
      <c r="BY502" s="98"/>
      <c r="BZ502" s="98"/>
      <c r="CA502" s="98"/>
      <c r="CB502" s="98"/>
      <c r="CC502" s="98"/>
      <c r="CD502" s="98"/>
      <c r="CE502" s="98"/>
      <c r="CF502" s="98"/>
      <c r="CG502" s="98"/>
      <c r="CH502" s="98"/>
      <c r="CI502" s="98"/>
      <c r="CJ502" s="98"/>
      <c r="CK502" s="98"/>
      <c r="CL502" s="98"/>
      <c r="CM502" s="98"/>
      <c r="CN502" s="98"/>
      <c r="CO502" s="98"/>
      <c r="CP502" s="98"/>
      <c r="CQ502" s="98"/>
      <c r="CR502" s="98"/>
      <c r="CS502" s="98"/>
      <c r="CT502" s="98"/>
      <c r="CU502" s="98"/>
      <c r="CV502" s="98"/>
      <c r="CW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c r="BT503" s="98"/>
      <c r="BU503" s="98"/>
      <c r="BV503" s="98"/>
      <c r="BW503" s="98"/>
      <c r="BX503" s="98"/>
      <c r="BY503" s="98"/>
      <c r="BZ503" s="98"/>
      <c r="CA503" s="98"/>
      <c r="CB503" s="98"/>
      <c r="CC503" s="98"/>
      <c r="CD503" s="98"/>
      <c r="CE503" s="98"/>
      <c r="CF503" s="98"/>
      <c r="CG503" s="98"/>
      <c r="CH503" s="98"/>
      <c r="CI503" s="98"/>
      <c r="CJ503" s="98"/>
      <c r="CK503" s="98"/>
      <c r="CL503" s="98"/>
      <c r="CM503" s="98"/>
      <c r="CN503" s="98"/>
      <c r="CO503" s="98"/>
      <c r="CP503" s="98"/>
      <c r="CQ503" s="98"/>
      <c r="CR503" s="98"/>
      <c r="CS503" s="98"/>
      <c r="CT503" s="98"/>
      <c r="CU503" s="98"/>
      <c r="CV503" s="98"/>
      <c r="CW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c r="BT504" s="98"/>
      <c r="BU504" s="98"/>
      <c r="BV504" s="98"/>
      <c r="BW504" s="98"/>
      <c r="BX504" s="98"/>
      <c r="BY504" s="98"/>
      <c r="BZ504" s="98"/>
      <c r="CA504" s="98"/>
      <c r="CB504" s="98"/>
      <c r="CC504" s="98"/>
      <c r="CD504" s="98"/>
      <c r="CE504" s="98"/>
      <c r="CF504" s="98"/>
      <c r="CG504" s="98"/>
      <c r="CH504" s="98"/>
      <c r="CI504" s="98"/>
      <c r="CJ504" s="98"/>
      <c r="CK504" s="98"/>
      <c r="CL504" s="98"/>
      <c r="CM504" s="98"/>
      <c r="CN504" s="98"/>
      <c r="CO504" s="98"/>
      <c r="CP504" s="98"/>
      <c r="CQ504" s="98"/>
      <c r="CR504" s="98"/>
      <c r="CS504" s="98"/>
      <c r="CT504" s="98"/>
      <c r="CU504" s="98"/>
      <c r="CV504" s="98"/>
      <c r="CW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c r="BT505" s="98"/>
      <c r="BU505" s="98"/>
      <c r="BV505" s="98"/>
      <c r="BW505" s="98"/>
      <c r="BX505" s="98"/>
      <c r="BY505" s="98"/>
      <c r="BZ505" s="98"/>
      <c r="CA505" s="98"/>
      <c r="CB505" s="98"/>
      <c r="CC505" s="98"/>
      <c r="CD505" s="98"/>
      <c r="CE505" s="98"/>
      <c r="CF505" s="98"/>
      <c r="CG505" s="98"/>
      <c r="CH505" s="98"/>
      <c r="CI505" s="98"/>
      <c r="CJ505" s="98"/>
      <c r="CK505" s="98"/>
      <c r="CL505" s="98"/>
      <c r="CM505" s="98"/>
      <c r="CN505" s="98"/>
      <c r="CO505" s="98"/>
      <c r="CP505" s="98"/>
      <c r="CQ505" s="98"/>
      <c r="CR505" s="98"/>
      <c r="CS505" s="98"/>
      <c r="CT505" s="98"/>
      <c r="CU505" s="98"/>
      <c r="CV505" s="98"/>
      <c r="CW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c r="BT506" s="98"/>
      <c r="BU506" s="98"/>
      <c r="BV506" s="98"/>
      <c r="BW506" s="98"/>
      <c r="BX506" s="98"/>
      <c r="BY506" s="98"/>
      <c r="BZ506" s="98"/>
      <c r="CA506" s="98"/>
      <c r="CB506" s="98"/>
      <c r="CC506" s="98"/>
      <c r="CD506" s="98"/>
      <c r="CE506" s="98"/>
      <c r="CF506" s="98"/>
      <c r="CG506" s="98"/>
      <c r="CH506" s="98"/>
      <c r="CI506" s="98"/>
      <c r="CJ506" s="98"/>
      <c r="CK506" s="98"/>
      <c r="CL506" s="98"/>
      <c r="CM506" s="98"/>
      <c r="CN506" s="98"/>
      <c r="CO506" s="98"/>
      <c r="CP506" s="98"/>
      <c r="CQ506" s="98"/>
      <c r="CR506" s="98"/>
      <c r="CS506" s="98"/>
      <c r="CT506" s="98"/>
      <c r="CU506" s="98"/>
      <c r="CV506" s="98"/>
      <c r="CW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8"/>
      <c r="AU507" s="98"/>
      <c r="AV507" s="98"/>
      <c r="AW507" s="98"/>
      <c r="AX507" s="98"/>
      <c r="AY507" s="98"/>
      <c r="AZ507" s="98"/>
      <c r="BA507" s="98"/>
      <c r="BB507" s="98"/>
      <c r="BC507" s="98"/>
      <c r="BD507" s="98"/>
      <c r="BE507" s="98"/>
      <c r="BF507" s="98"/>
      <c r="BG507" s="98"/>
      <c r="BH507" s="98"/>
      <c r="BI507" s="98"/>
      <c r="BJ507" s="98"/>
      <c r="BK507" s="98"/>
      <c r="BL507" s="98"/>
      <c r="BM507" s="98"/>
      <c r="BN507" s="98"/>
      <c r="BO507" s="98"/>
      <c r="BP507" s="98"/>
      <c r="BQ507" s="98"/>
      <c r="BR507" s="98"/>
      <c r="BS507" s="98"/>
      <c r="BT507" s="98"/>
      <c r="BU507" s="98"/>
      <c r="BV507" s="98"/>
      <c r="BW507" s="98"/>
      <c r="BX507" s="98"/>
      <c r="BY507" s="98"/>
      <c r="BZ507" s="98"/>
      <c r="CA507" s="98"/>
      <c r="CB507" s="98"/>
      <c r="CC507" s="98"/>
      <c r="CD507" s="98"/>
      <c r="CE507" s="98"/>
      <c r="CF507" s="98"/>
      <c r="CG507" s="98"/>
      <c r="CH507" s="98"/>
      <c r="CI507" s="98"/>
      <c r="CJ507" s="98"/>
      <c r="CK507" s="98"/>
      <c r="CL507" s="98"/>
      <c r="CM507" s="98"/>
      <c r="CN507" s="98"/>
      <c r="CO507" s="98"/>
      <c r="CP507" s="98"/>
      <c r="CQ507" s="98"/>
      <c r="CR507" s="98"/>
      <c r="CS507" s="98"/>
      <c r="CT507" s="98"/>
      <c r="CU507" s="98"/>
      <c r="CV507" s="98"/>
      <c r="CW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c r="BT508" s="98"/>
      <c r="BU508" s="98"/>
      <c r="BV508" s="98"/>
      <c r="BW508" s="98"/>
      <c r="BX508" s="98"/>
      <c r="BY508" s="98"/>
      <c r="BZ508" s="98"/>
      <c r="CA508" s="98"/>
      <c r="CB508" s="98"/>
      <c r="CC508" s="98"/>
      <c r="CD508" s="98"/>
      <c r="CE508" s="98"/>
      <c r="CF508" s="98"/>
      <c r="CG508" s="98"/>
      <c r="CH508" s="98"/>
      <c r="CI508" s="98"/>
      <c r="CJ508" s="98"/>
      <c r="CK508" s="98"/>
      <c r="CL508" s="98"/>
      <c r="CM508" s="98"/>
      <c r="CN508" s="98"/>
      <c r="CO508" s="98"/>
      <c r="CP508" s="98"/>
      <c r="CQ508" s="98"/>
      <c r="CR508" s="98"/>
      <c r="CS508" s="98"/>
      <c r="CT508" s="98"/>
      <c r="CU508" s="98"/>
      <c r="CV508" s="98"/>
      <c r="CW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c r="BT509" s="98"/>
      <c r="BU509" s="98"/>
      <c r="BV509" s="98"/>
      <c r="BW509" s="98"/>
      <c r="BX509" s="98"/>
      <c r="BY509" s="98"/>
      <c r="BZ509" s="98"/>
      <c r="CA509" s="98"/>
      <c r="CB509" s="98"/>
      <c r="CC509" s="98"/>
      <c r="CD509" s="98"/>
      <c r="CE509" s="98"/>
      <c r="CF509" s="98"/>
      <c r="CG509" s="98"/>
      <c r="CH509" s="98"/>
      <c r="CI509" s="98"/>
      <c r="CJ509" s="98"/>
      <c r="CK509" s="98"/>
      <c r="CL509" s="98"/>
      <c r="CM509" s="98"/>
      <c r="CN509" s="98"/>
      <c r="CO509" s="98"/>
      <c r="CP509" s="98"/>
      <c r="CQ509" s="98"/>
      <c r="CR509" s="98"/>
      <c r="CS509" s="98"/>
      <c r="CT509" s="98"/>
      <c r="CU509" s="98"/>
      <c r="CV509" s="98"/>
      <c r="CW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c r="BT510" s="98"/>
      <c r="BU510" s="98"/>
      <c r="BV510" s="98"/>
      <c r="BW510" s="98"/>
      <c r="BX510" s="98"/>
      <c r="BY510" s="98"/>
      <c r="BZ510" s="98"/>
      <c r="CA510" s="98"/>
      <c r="CB510" s="98"/>
      <c r="CC510" s="98"/>
      <c r="CD510" s="98"/>
      <c r="CE510" s="98"/>
      <c r="CF510" s="98"/>
      <c r="CG510" s="98"/>
      <c r="CH510" s="98"/>
      <c r="CI510" s="98"/>
      <c r="CJ510" s="98"/>
      <c r="CK510" s="98"/>
      <c r="CL510" s="98"/>
      <c r="CM510" s="98"/>
      <c r="CN510" s="98"/>
      <c r="CO510" s="98"/>
      <c r="CP510" s="98"/>
      <c r="CQ510" s="98"/>
      <c r="CR510" s="98"/>
      <c r="CS510" s="98"/>
      <c r="CT510" s="98"/>
      <c r="CU510" s="98"/>
      <c r="CV510" s="98"/>
      <c r="CW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c r="BT511" s="98"/>
      <c r="BU511" s="98"/>
      <c r="BV511" s="98"/>
      <c r="BW511" s="98"/>
      <c r="BX511" s="98"/>
      <c r="BY511" s="98"/>
      <c r="BZ511" s="98"/>
      <c r="CA511" s="98"/>
      <c r="CB511" s="98"/>
      <c r="CC511" s="98"/>
      <c r="CD511" s="98"/>
      <c r="CE511" s="98"/>
      <c r="CF511" s="98"/>
      <c r="CG511" s="98"/>
      <c r="CH511" s="98"/>
      <c r="CI511" s="98"/>
      <c r="CJ511" s="98"/>
      <c r="CK511" s="98"/>
      <c r="CL511" s="98"/>
      <c r="CM511" s="98"/>
      <c r="CN511" s="98"/>
      <c r="CO511" s="98"/>
      <c r="CP511" s="98"/>
      <c r="CQ511" s="98"/>
      <c r="CR511" s="98"/>
      <c r="CS511" s="98"/>
      <c r="CT511" s="98"/>
      <c r="CU511" s="98"/>
      <c r="CV511" s="98"/>
      <c r="CW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c r="BT512" s="98"/>
      <c r="BU512" s="98"/>
      <c r="BV512" s="98"/>
      <c r="BW512" s="98"/>
      <c r="BX512" s="98"/>
      <c r="BY512" s="98"/>
      <c r="BZ512" s="98"/>
      <c r="CA512" s="98"/>
      <c r="CB512" s="98"/>
      <c r="CC512" s="98"/>
      <c r="CD512" s="98"/>
      <c r="CE512" s="98"/>
      <c r="CF512" s="98"/>
      <c r="CG512" s="98"/>
      <c r="CH512" s="98"/>
      <c r="CI512" s="98"/>
      <c r="CJ512" s="98"/>
      <c r="CK512" s="98"/>
      <c r="CL512" s="98"/>
      <c r="CM512" s="98"/>
      <c r="CN512" s="98"/>
      <c r="CO512" s="98"/>
      <c r="CP512" s="98"/>
      <c r="CQ512" s="98"/>
      <c r="CR512" s="98"/>
      <c r="CS512" s="98"/>
      <c r="CT512" s="98"/>
      <c r="CU512" s="98"/>
      <c r="CV512" s="98"/>
      <c r="CW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8"/>
      <c r="AU513" s="98"/>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c r="BT513" s="98"/>
      <c r="BU513" s="98"/>
      <c r="BV513" s="98"/>
      <c r="BW513" s="98"/>
      <c r="BX513" s="98"/>
      <c r="BY513" s="98"/>
      <c r="BZ513" s="98"/>
      <c r="CA513" s="98"/>
      <c r="CB513" s="98"/>
      <c r="CC513" s="98"/>
      <c r="CD513" s="98"/>
      <c r="CE513" s="98"/>
      <c r="CF513" s="98"/>
      <c r="CG513" s="98"/>
      <c r="CH513" s="98"/>
      <c r="CI513" s="98"/>
      <c r="CJ513" s="98"/>
      <c r="CK513" s="98"/>
      <c r="CL513" s="98"/>
      <c r="CM513" s="98"/>
      <c r="CN513" s="98"/>
      <c r="CO513" s="98"/>
      <c r="CP513" s="98"/>
      <c r="CQ513" s="98"/>
      <c r="CR513" s="98"/>
      <c r="CS513" s="98"/>
      <c r="CT513" s="98"/>
      <c r="CU513" s="98"/>
      <c r="CV513" s="98"/>
      <c r="CW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c r="BT514" s="98"/>
      <c r="BU514" s="98"/>
      <c r="BV514" s="98"/>
      <c r="BW514" s="98"/>
      <c r="BX514" s="98"/>
      <c r="BY514" s="98"/>
      <c r="BZ514" s="98"/>
      <c r="CA514" s="98"/>
      <c r="CB514" s="98"/>
      <c r="CC514" s="98"/>
      <c r="CD514" s="98"/>
      <c r="CE514" s="98"/>
      <c r="CF514" s="98"/>
      <c r="CG514" s="98"/>
      <c r="CH514" s="98"/>
      <c r="CI514" s="98"/>
      <c r="CJ514" s="98"/>
      <c r="CK514" s="98"/>
      <c r="CL514" s="98"/>
      <c r="CM514" s="98"/>
      <c r="CN514" s="98"/>
      <c r="CO514" s="98"/>
      <c r="CP514" s="98"/>
      <c r="CQ514" s="98"/>
      <c r="CR514" s="98"/>
      <c r="CS514" s="98"/>
      <c r="CT514" s="98"/>
      <c r="CU514" s="98"/>
      <c r="CV514" s="98"/>
      <c r="CW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8"/>
      <c r="AU515" s="98"/>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c r="BT515" s="98"/>
      <c r="BU515" s="98"/>
      <c r="BV515" s="98"/>
      <c r="BW515" s="98"/>
      <c r="BX515" s="98"/>
      <c r="BY515" s="98"/>
      <c r="BZ515" s="98"/>
      <c r="CA515" s="98"/>
      <c r="CB515" s="98"/>
      <c r="CC515" s="98"/>
      <c r="CD515" s="98"/>
      <c r="CE515" s="98"/>
      <c r="CF515" s="98"/>
      <c r="CG515" s="98"/>
      <c r="CH515" s="98"/>
      <c r="CI515" s="98"/>
      <c r="CJ515" s="98"/>
      <c r="CK515" s="98"/>
      <c r="CL515" s="98"/>
      <c r="CM515" s="98"/>
      <c r="CN515" s="98"/>
      <c r="CO515" s="98"/>
      <c r="CP515" s="98"/>
      <c r="CQ515" s="98"/>
      <c r="CR515" s="98"/>
      <c r="CS515" s="98"/>
      <c r="CT515" s="98"/>
      <c r="CU515" s="98"/>
      <c r="CV515" s="98"/>
      <c r="CW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c r="BT516" s="98"/>
      <c r="BU516" s="98"/>
      <c r="BV516" s="98"/>
      <c r="BW516" s="98"/>
      <c r="BX516" s="98"/>
      <c r="BY516" s="98"/>
      <c r="BZ516" s="98"/>
      <c r="CA516" s="98"/>
      <c r="CB516" s="98"/>
      <c r="CC516" s="98"/>
      <c r="CD516" s="98"/>
      <c r="CE516" s="98"/>
      <c r="CF516" s="98"/>
      <c r="CG516" s="98"/>
      <c r="CH516" s="98"/>
      <c r="CI516" s="98"/>
      <c r="CJ516" s="98"/>
      <c r="CK516" s="98"/>
      <c r="CL516" s="98"/>
      <c r="CM516" s="98"/>
      <c r="CN516" s="98"/>
      <c r="CO516" s="98"/>
      <c r="CP516" s="98"/>
      <c r="CQ516" s="98"/>
      <c r="CR516" s="98"/>
      <c r="CS516" s="98"/>
      <c r="CT516" s="98"/>
      <c r="CU516" s="98"/>
      <c r="CV516" s="98"/>
      <c r="CW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c r="AK517" s="98"/>
      <c r="AL517" s="98"/>
      <c r="AM517" s="98"/>
      <c r="AN517" s="98"/>
      <c r="AO517" s="98"/>
      <c r="AP517" s="98"/>
      <c r="AQ517" s="98"/>
      <c r="AR517" s="98"/>
      <c r="AS517" s="98"/>
      <c r="AT517" s="98"/>
      <c r="AU517" s="98"/>
      <c r="AV517" s="98"/>
      <c r="AW517" s="98"/>
      <c r="AX517" s="98"/>
      <c r="AY517" s="98"/>
      <c r="AZ517" s="98"/>
      <c r="BA517" s="98"/>
      <c r="BB517" s="98"/>
      <c r="BC517" s="98"/>
      <c r="BD517" s="98"/>
      <c r="BE517" s="98"/>
      <c r="BF517" s="98"/>
      <c r="BG517" s="98"/>
      <c r="BH517" s="98"/>
      <c r="BI517" s="98"/>
      <c r="BJ517" s="98"/>
      <c r="BK517" s="98"/>
      <c r="BL517" s="98"/>
      <c r="BM517" s="98"/>
      <c r="BN517" s="98"/>
      <c r="BO517" s="98"/>
      <c r="BP517" s="98"/>
      <c r="BQ517" s="98"/>
      <c r="BR517" s="98"/>
      <c r="BS517" s="98"/>
      <c r="BT517" s="98"/>
      <c r="BU517" s="98"/>
      <c r="BV517" s="98"/>
      <c r="BW517" s="98"/>
      <c r="BX517" s="98"/>
      <c r="BY517" s="98"/>
      <c r="BZ517" s="98"/>
      <c r="CA517" s="98"/>
      <c r="CB517" s="98"/>
      <c r="CC517" s="98"/>
      <c r="CD517" s="98"/>
      <c r="CE517" s="98"/>
      <c r="CF517" s="98"/>
      <c r="CG517" s="98"/>
      <c r="CH517" s="98"/>
      <c r="CI517" s="98"/>
      <c r="CJ517" s="98"/>
      <c r="CK517" s="98"/>
      <c r="CL517" s="98"/>
      <c r="CM517" s="98"/>
      <c r="CN517" s="98"/>
      <c r="CO517" s="98"/>
      <c r="CP517" s="98"/>
      <c r="CQ517" s="98"/>
      <c r="CR517" s="98"/>
      <c r="CS517" s="98"/>
      <c r="CT517" s="98"/>
      <c r="CU517" s="98"/>
      <c r="CV517" s="98"/>
      <c r="CW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c r="BT518" s="98"/>
      <c r="BU518" s="98"/>
      <c r="BV518" s="98"/>
      <c r="BW518" s="98"/>
      <c r="BX518" s="98"/>
      <c r="BY518" s="98"/>
      <c r="BZ518" s="98"/>
      <c r="CA518" s="98"/>
      <c r="CB518" s="98"/>
      <c r="CC518" s="98"/>
      <c r="CD518" s="98"/>
      <c r="CE518" s="98"/>
      <c r="CF518" s="98"/>
      <c r="CG518" s="98"/>
      <c r="CH518" s="98"/>
      <c r="CI518" s="98"/>
      <c r="CJ518" s="98"/>
      <c r="CK518" s="98"/>
      <c r="CL518" s="98"/>
      <c r="CM518" s="98"/>
      <c r="CN518" s="98"/>
      <c r="CO518" s="98"/>
      <c r="CP518" s="98"/>
      <c r="CQ518" s="98"/>
      <c r="CR518" s="98"/>
      <c r="CS518" s="98"/>
      <c r="CT518" s="98"/>
      <c r="CU518" s="98"/>
      <c r="CV518" s="98"/>
      <c r="CW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8"/>
      <c r="AU519" s="98"/>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c r="BT519" s="98"/>
      <c r="BU519" s="98"/>
      <c r="BV519" s="98"/>
      <c r="BW519" s="98"/>
      <c r="BX519" s="98"/>
      <c r="BY519" s="98"/>
      <c r="BZ519" s="98"/>
      <c r="CA519" s="98"/>
      <c r="CB519" s="98"/>
      <c r="CC519" s="98"/>
      <c r="CD519" s="98"/>
      <c r="CE519" s="98"/>
      <c r="CF519" s="98"/>
      <c r="CG519" s="98"/>
      <c r="CH519" s="98"/>
      <c r="CI519" s="98"/>
      <c r="CJ519" s="98"/>
      <c r="CK519" s="98"/>
      <c r="CL519" s="98"/>
      <c r="CM519" s="98"/>
      <c r="CN519" s="98"/>
      <c r="CO519" s="98"/>
      <c r="CP519" s="98"/>
      <c r="CQ519" s="98"/>
      <c r="CR519" s="98"/>
      <c r="CS519" s="98"/>
      <c r="CT519" s="98"/>
      <c r="CU519" s="98"/>
      <c r="CV519" s="98"/>
      <c r="CW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c r="BT520" s="98"/>
      <c r="BU520" s="98"/>
      <c r="BV520" s="98"/>
      <c r="BW520" s="98"/>
      <c r="BX520" s="98"/>
      <c r="BY520" s="98"/>
      <c r="BZ520" s="98"/>
      <c r="CA520" s="98"/>
      <c r="CB520" s="98"/>
      <c r="CC520" s="98"/>
      <c r="CD520" s="98"/>
      <c r="CE520" s="98"/>
      <c r="CF520" s="98"/>
      <c r="CG520" s="98"/>
      <c r="CH520" s="98"/>
      <c r="CI520" s="98"/>
      <c r="CJ520" s="98"/>
      <c r="CK520" s="98"/>
      <c r="CL520" s="98"/>
      <c r="CM520" s="98"/>
      <c r="CN520" s="98"/>
      <c r="CO520" s="98"/>
      <c r="CP520" s="98"/>
      <c r="CQ520" s="98"/>
      <c r="CR520" s="98"/>
      <c r="CS520" s="98"/>
      <c r="CT520" s="98"/>
      <c r="CU520" s="98"/>
      <c r="CV520" s="98"/>
      <c r="CW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8"/>
      <c r="AU521" s="98"/>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c r="BT521" s="98"/>
      <c r="BU521" s="98"/>
      <c r="BV521" s="98"/>
      <c r="BW521" s="98"/>
      <c r="BX521" s="98"/>
      <c r="BY521" s="98"/>
      <c r="BZ521" s="98"/>
      <c r="CA521" s="98"/>
      <c r="CB521" s="98"/>
      <c r="CC521" s="98"/>
      <c r="CD521" s="98"/>
      <c r="CE521" s="98"/>
      <c r="CF521" s="98"/>
      <c r="CG521" s="98"/>
      <c r="CH521" s="98"/>
      <c r="CI521" s="98"/>
      <c r="CJ521" s="98"/>
      <c r="CK521" s="98"/>
      <c r="CL521" s="98"/>
      <c r="CM521" s="98"/>
      <c r="CN521" s="98"/>
      <c r="CO521" s="98"/>
      <c r="CP521" s="98"/>
      <c r="CQ521" s="98"/>
      <c r="CR521" s="98"/>
      <c r="CS521" s="98"/>
      <c r="CT521" s="98"/>
      <c r="CU521" s="98"/>
      <c r="CV521" s="98"/>
      <c r="CW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c r="BT522" s="98"/>
      <c r="BU522" s="98"/>
      <c r="BV522" s="98"/>
      <c r="BW522" s="98"/>
      <c r="BX522" s="98"/>
      <c r="BY522" s="98"/>
      <c r="BZ522" s="98"/>
      <c r="CA522" s="98"/>
      <c r="CB522" s="98"/>
      <c r="CC522" s="98"/>
      <c r="CD522" s="98"/>
      <c r="CE522" s="98"/>
      <c r="CF522" s="98"/>
      <c r="CG522" s="98"/>
      <c r="CH522" s="98"/>
      <c r="CI522" s="98"/>
      <c r="CJ522" s="98"/>
      <c r="CK522" s="98"/>
      <c r="CL522" s="98"/>
      <c r="CM522" s="98"/>
      <c r="CN522" s="98"/>
      <c r="CO522" s="98"/>
      <c r="CP522" s="98"/>
      <c r="CQ522" s="98"/>
      <c r="CR522" s="98"/>
      <c r="CS522" s="98"/>
      <c r="CT522" s="98"/>
      <c r="CU522" s="98"/>
      <c r="CV522" s="98"/>
      <c r="CW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8"/>
      <c r="AU523" s="98"/>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c r="BT523" s="98"/>
      <c r="BU523" s="98"/>
      <c r="BV523" s="98"/>
      <c r="BW523" s="98"/>
      <c r="BX523" s="98"/>
      <c r="BY523" s="98"/>
      <c r="BZ523" s="98"/>
      <c r="CA523" s="98"/>
      <c r="CB523" s="98"/>
      <c r="CC523" s="98"/>
      <c r="CD523" s="98"/>
      <c r="CE523" s="98"/>
      <c r="CF523" s="98"/>
      <c r="CG523" s="98"/>
      <c r="CH523" s="98"/>
      <c r="CI523" s="98"/>
      <c r="CJ523" s="98"/>
      <c r="CK523" s="98"/>
      <c r="CL523" s="98"/>
      <c r="CM523" s="98"/>
      <c r="CN523" s="98"/>
      <c r="CO523" s="98"/>
      <c r="CP523" s="98"/>
      <c r="CQ523" s="98"/>
      <c r="CR523" s="98"/>
      <c r="CS523" s="98"/>
      <c r="CT523" s="98"/>
      <c r="CU523" s="98"/>
      <c r="CV523" s="98"/>
      <c r="CW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c r="BT524" s="98"/>
      <c r="BU524" s="98"/>
      <c r="BV524" s="98"/>
      <c r="BW524" s="98"/>
      <c r="BX524" s="98"/>
      <c r="BY524" s="98"/>
      <c r="BZ524" s="98"/>
      <c r="CA524" s="98"/>
      <c r="CB524" s="98"/>
      <c r="CC524" s="98"/>
      <c r="CD524" s="98"/>
      <c r="CE524" s="98"/>
      <c r="CF524" s="98"/>
      <c r="CG524" s="98"/>
      <c r="CH524" s="98"/>
      <c r="CI524" s="98"/>
      <c r="CJ524" s="98"/>
      <c r="CK524" s="98"/>
      <c r="CL524" s="98"/>
      <c r="CM524" s="98"/>
      <c r="CN524" s="98"/>
      <c r="CO524" s="98"/>
      <c r="CP524" s="98"/>
      <c r="CQ524" s="98"/>
      <c r="CR524" s="98"/>
      <c r="CS524" s="98"/>
      <c r="CT524" s="98"/>
      <c r="CU524" s="98"/>
      <c r="CV524" s="98"/>
      <c r="CW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98"/>
      <c r="BV525" s="98"/>
      <c r="BW525" s="98"/>
      <c r="BX525" s="98"/>
      <c r="BY525" s="98"/>
      <c r="BZ525" s="98"/>
      <c r="CA525" s="98"/>
      <c r="CB525" s="98"/>
      <c r="CC525" s="98"/>
      <c r="CD525" s="98"/>
      <c r="CE525" s="98"/>
      <c r="CF525" s="98"/>
      <c r="CG525" s="98"/>
      <c r="CH525" s="98"/>
      <c r="CI525" s="98"/>
      <c r="CJ525" s="98"/>
      <c r="CK525" s="98"/>
      <c r="CL525" s="98"/>
      <c r="CM525" s="98"/>
      <c r="CN525" s="98"/>
      <c r="CO525" s="98"/>
      <c r="CP525" s="98"/>
      <c r="CQ525" s="98"/>
      <c r="CR525" s="98"/>
      <c r="CS525" s="98"/>
      <c r="CT525" s="98"/>
      <c r="CU525" s="98"/>
      <c r="CV525" s="98"/>
      <c r="CW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c r="BV526" s="98"/>
      <c r="BW526" s="98"/>
      <c r="BX526" s="98"/>
      <c r="BY526" s="98"/>
      <c r="BZ526" s="98"/>
      <c r="CA526" s="98"/>
      <c r="CB526" s="98"/>
      <c r="CC526" s="98"/>
      <c r="CD526" s="98"/>
      <c r="CE526" s="98"/>
      <c r="CF526" s="98"/>
      <c r="CG526" s="98"/>
      <c r="CH526" s="98"/>
      <c r="CI526" s="98"/>
      <c r="CJ526" s="98"/>
      <c r="CK526" s="98"/>
      <c r="CL526" s="98"/>
      <c r="CM526" s="98"/>
      <c r="CN526" s="98"/>
      <c r="CO526" s="98"/>
      <c r="CP526" s="98"/>
      <c r="CQ526" s="98"/>
      <c r="CR526" s="98"/>
      <c r="CS526" s="98"/>
      <c r="CT526" s="98"/>
      <c r="CU526" s="98"/>
      <c r="CV526" s="98"/>
      <c r="CW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98"/>
      <c r="BV527" s="98"/>
      <c r="BW527" s="98"/>
      <c r="BX527" s="98"/>
      <c r="BY527" s="98"/>
      <c r="BZ527" s="98"/>
      <c r="CA527" s="98"/>
      <c r="CB527" s="98"/>
      <c r="CC527" s="98"/>
      <c r="CD527" s="98"/>
      <c r="CE527" s="98"/>
      <c r="CF527" s="98"/>
      <c r="CG527" s="98"/>
      <c r="CH527" s="98"/>
      <c r="CI527" s="98"/>
      <c r="CJ527" s="98"/>
      <c r="CK527" s="98"/>
      <c r="CL527" s="98"/>
      <c r="CM527" s="98"/>
      <c r="CN527" s="98"/>
      <c r="CO527" s="98"/>
      <c r="CP527" s="98"/>
      <c r="CQ527" s="98"/>
      <c r="CR527" s="98"/>
      <c r="CS527" s="98"/>
      <c r="CT527" s="98"/>
      <c r="CU527" s="98"/>
      <c r="CV527" s="98"/>
      <c r="CW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c r="BV528" s="98"/>
      <c r="BW528" s="98"/>
      <c r="BX528" s="98"/>
      <c r="BY528" s="98"/>
      <c r="BZ528" s="98"/>
      <c r="CA528" s="98"/>
      <c r="CB528" s="98"/>
      <c r="CC528" s="98"/>
      <c r="CD528" s="98"/>
      <c r="CE528" s="98"/>
      <c r="CF528" s="98"/>
      <c r="CG528" s="98"/>
      <c r="CH528" s="98"/>
      <c r="CI528" s="98"/>
      <c r="CJ528" s="98"/>
      <c r="CK528" s="98"/>
      <c r="CL528" s="98"/>
      <c r="CM528" s="98"/>
      <c r="CN528" s="98"/>
      <c r="CO528" s="98"/>
      <c r="CP528" s="98"/>
      <c r="CQ528" s="98"/>
      <c r="CR528" s="98"/>
      <c r="CS528" s="98"/>
      <c r="CT528" s="98"/>
      <c r="CU528" s="98"/>
      <c r="CV528" s="98"/>
      <c r="CW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c r="BV529" s="98"/>
      <c r="BW529" s="98"/>
      <c r="BX529" s="98"/>
      <c r="BY529" s="98"/>
      <c r="BZ529" s="98"/>
      <c r="CA529" s="98"/>
      <c r="CB529" s="98"/>
      <c r="CC529" s="98"/>
      <c r="CD529" s="98"/>
      <c r="CE529" s="98"/>
      <c r="CF529" s="98"/>
      <c r="CG529" s="98"/>
      <c r="CH529" s="98"/>
      <c r="CI529" s="98"/>
      <c r="CJ529" s="98"/>
      <c r="CK529" s="98"/>
      <c r="CL529" s="98"/>
      <c r="CM529" s="98"/>
      <c r="CN529" s="98"/>
      <c r="CO529" s="98"/>
      <c r="CP529" s="98"/>
      <c r="CQ529" s="98"/>
      <c r="CR529" s="98"/>
      <c r="CS529" s="98"/>
      <c r="CT529" s="98"/>
      <c r="CU529" s="98"/>
      <c r="CV529" s="98"/>
      <c r="CW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c r="BV530" s="98"/>
      <c r="BW530" s="98"/>
      <c r="BX530" s="98"/>
      <c r="BY530" s="98"/>
      <c r="BZ530" s="98"/>
      <c r="CA530" s="98"/>
      <c r="CB530" s="98"/>
      <c r="CC530" s="98"/>
      <c r="CD530" s="98"/>
      <c r="CE530" s="98"/>
      <c r="CF530" s="98"/>
      <c r="CG530" s="98"/>
      <c r="CH530" s="98"/>
      <c r="CI530" s="98"/>
      <c r="CJ530" s="98"/>
      <c r="CK530" s="98"/>
      <c r="CL530" s="98"/>
      <c r="CM530" s="98"/>
      <c r="CN530" s="98"/>
      <c r="CO530" s="98"/>
      <c r="CP530" s="98"/>
      <c r="CQ530" s="98"/>
      <c r="CR530" s="98"/>
      <c r="CS530" s="98"/>
      <c r="CT530" s="98"/>
      <c r="CU530" s="98"/>
      <c r="CV530" s="98"/>
      <c r="CW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8"/>
      <c r="AU531" s="98"/>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c r="BT531" s="98"/>
      <c r="BU531" s="98"/>
      <c r="BV531" s="98"/>
      <c r="BW531" s="98"/>
      <c r="BX531" s="98"/>
      <c r="BY531" s="98"/>
      <c r="BZ531" s="98"/>
      <c r="CA531" s="98"/>
      <c r="CB531" s="98"/>
      <c r="CC531" s="98"/>
      <c r="CD531" s="98"/>
      <c r="CE531" s="98"/>
      <c r="CF531" s="98"/>
      <c r="CG531" s="98"/>
      <c r="CH531" s="98"/>
      <c r="CI531" s="98"/>
      <c r="CJ531" s="98"/>
      <c r="CK531" s="98"/>
      <c r="CL531" s="98"/>
      <c r="CM531" s="98"/>
      <c r="CN531" s="98"/>
      <c r="CO531" s="98"/>
      <c r="CP531" s="98"/>
      <c r="CQ531" s="98"/>
      <c r="CR531" s="98"/>
      <c r="CS531" s="98"/>
      <c r="CT531" s="98"/>
      <c r="CU531" s="98"/>
      <c r="CV531" s="98"/>
      <c r="CW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c r="BT532" s="98"/>
      <c r="BU532" s="98"/>
      <c r="BV532" s="98"/>
      <c r="BW532" s="98"/>
      <c r="BX532" s="98"/>
      <c r="BY532" s="98"/>
      <c r="BZ532" s="98"/>
      <c r="CA532" s="98"/>
      <c r="CB532" s="98"/>
      <c r="CC532" s="98"/>
      <c r="CD532" s="98"/>
      <c r="CE532" s="98"/>
      <c r="CF532" s="98"/>
      <c r="CG532" s="98"/>
      <c r="CH532" s="98"/>
      <c r="CI532" s="98"/>
      <c r="CJ532" s="98"/>
      <c r="CK532" s="98"/>
      <c r="CL532" s="98"/>
      <c r="CM532" s="98"/>
      <c r="CN532" s="98"/>
      <c r="CO532" s="98"/>
      <c r="CP532" s="98"/>
      <c r="CQ532" s="98"/>
      <c r="CR532" s="98"/>
      <c r="CS532" s="98"/>
      <c r="CT532" s="98"/>
      <c r="CU532" s="98"/>
      <c r="CV532" s="98"/>
      <c r="CW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8"/>
      <c r="AU533" s="98"/>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c r="BT533" s="98"/>
      <c r="BU533" s="98"/>
      <c r="BV533" s="98"/>
      <c r="BW533" s="98"/>
      <c r="BX533" s="98"/>
      <c r="BY533" s="98"/>
      <c r="BZ533" s="98"/>
      <c r="CA533" s="98"/>
      <c r="CB533" s="98"/>
      <c r="CC533" s="98"/>
      <c r="CD533" s="98"/>
      <c r="CE533" s="98"/>
      <c r="CF533" s="98"/>
      <c r="CG533" s="98"/>
      <c r="CH533" s="98"/>
      <c r="CI533" s="98"/>
      <c r="CJ533" s="98"/>
      <c r="CK533" s="98"/>
      <c r="CL533" s="98"/>
      <c r="CM533" s="98"/>
      <c r="CN533" s="98"/>
      <c r="CO533" s="98"/>
      <c r="CP533" s="98"/>
      <c r="CQ533" s="98"/>
      <c r="CR533" s="98"/>
      <c r="CS533" s="98"/>
      <c r="CT533" s="98"/>
      <c r="CU533" s="98"/>
      <c r="CV533" s="98"/>
      <c r="CW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c r="BT534" s="98"/>
      <c r="BU534" s="98"/>
      <c r="BV534" s="98"/>
      <c r="BW534" s="98"/>
      <c r="BX534" s="98"/>
      <c r="BY534" s="98"/>
      <c r="BZ534" s="98"/>
      <c r="CA534" s="98"/>
      <c r="CB534" s="98"/>
      <c r="CC534" s="98"/>
      <c r="CD534" s="98"/>
      <c r="CE534" s="98"/>
      <c r="CF534" s="98"/>
      <c r="CG534" s="98"/>
      <c r="CH534" s="98"/>
      <c r="CI534" s="98"/>
      <c r="CJ534" s="98"/>
      <c r="CK534" s="98"/>
      <c r="CL534" s="98"/>
      <c r="CM534" s="98"/>
      <c r="CN534" s="98"/>
      <c r="CO534" s="98"/>
      <c r="CP534" s="98"/>
      <c r="CQ534" s="98"/>
      <c r="CR534" s="98"/>
      <c r="CS534" s="98"/>
      <c r="CT534" s="98"/>
      <c r="CU534" s="98"/>
      <c r="CV534" s="98"/>
      <c r="CW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8"/>
      <c r="AU535" s="98"/>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c r="BT535" s="98"/>
      <c r="BU535" s="98"/>
      <c r="BV535" s="98"/>
      <c r="BW535" s="98"/>
      <c r="BX535" s="98"/>
      <c r="BY535" s="98"/>
      <c r="BZ535" s="98"/>
      <c r="CA535" s="98"/>
      <c r="CB535" s="98"/>
      <c r="CC535" s="98"/>
      <c r="CD535" s="98"/>
      <c r="CE535" s="98"/>
      <c r="CF535" s="98"/>
      <c r="CG535" s="98"/>
      <c r="CH535" s="98"/>
      <c r="CI535" s="98"/>
      <c r="CJ535" s="98"/>
      <c r="CK535" s="98"/>
      <c r="CL535" s="98"/>
      <c r="CM535" s="98"/>
      <c r="CN535" s="98"/>
      <c r="CO535" s="98"/>
      <c r="CP535" s="98"/>
      <c r="CQ535" s="98"/>
      <c r="CR535" s="98"/>
      <c r="CS535" s="98"/>
      <c r="CT535" s="98"/>
      <c r="CU535" s="98"/>
      <c r="CV535" s="98"/>
      <c r="CW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c r="AP536" s="98"/>
      <c r="AQ536" s="98"/>
      <c r="AR536" s="98"/>
      <c r="AS536" s="98"/>
      <c r="AT536" s="98"/>
      <c r="AU536" s="98"/>
      <c r="AV536" s="98"/>
      <c r="AW536" s="98"/>
      <c r="AX536" s="98"/>
      <c r="AY536" s="98"/>
      <c r="AZ536" s="98"/>
      <c r="BA536" s="98"/>
      <c r="BB536" s="98"/>
      <c r="BC536" s="98"/>
      <c r="BD536" s="98"/>
      <c r="BE536" s="98"/>
      <c r="BF536" s="98"/>
      <c r="BG536" s="98"/>
      <c r="BH536" s="98"/>
      <c r="BI536" s="98"/>
      <c r="BJ536" s="98"/>
      <c r="BK536" s="98"/>
      <c r="BL536" s="98"/>
      <c r="BM536" s="98"/>
      <c r="BN536" s="98"/>
      <c r="BO536" s="98"/>
      <c r="BP536" s="98"/>
      <c r="BQ536" s="98"/>
      <c r="BR536" s="98"/>
      <c r="BS536" s="98"/>
      <c r="BT536" s="98"/>
      <c r="BU536" s="98"/>
      <c r="BV536" s="98"/>
      <c r="BW536" s="98"/>
      <c r="BX536" s="98"/>
      <c r="BY536" s="98"/>
      <c r="BZ536" s="98"/>
      <c r="CA536" s="98"/>
      <c r="CB536" s="98"/>
      <c r="CC536" s="98"/>
      <c r="CD536" s="98"/>
      <c r="CE536" s="98"/>
      <c r="CF536" s="98"/>
      <c r="CG536" s="98"/>
      <c r="CH536" s="98"/>
      <c r="CI536" s="98"/>
      <c r="CJ536" s="98"/>
      <c r="CK536" s="98"/>
      <c r="CL536" s="98"/>
      <c r="CM536" s="98"/>
      <c r="CN536" s="98"/>
      <c r="CO536" s="98"/>
      <c r="CP536" s="98"/>
      <c r="CQ536" s="98"/>
      <c r="CR536" s="98"/>
      <c r="CS536" s="98"/>
      <c r="CT536" s="98"/>
      <c r="CU536" s="98"/>
      <c r="CV536" s="98"/>
      <c r="CW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8"/>
      <c r="AU537" s="98"/>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c r="BT537" s="98"/>
      <c r="BU537" s="98"/>
      <c r="BV537" s="98"/>
      <c r="BW537" s="98"/>
      <c r="BX537" s="98"/>
      <c r="BY537" s="98"/>
      <c r="BZ537" s="98"/>
      <c r="CA537" s="98"/>
      <c r="CB537" s="98"/>
      <c r="CC537" s="98"/>
      <c r="CD537" s="98"/>
      <c r="CE537" s="98"/>
      <c r="CF537" s="98"/>
      <c r="CG537" s="98"/>
      <c r="CH537" s="98"/>
      <c r="CI537" s="98"/>
      <c r="CJ537" s="98"/>
      <c r="CK537" s="98"/>
      <c r="CL537" s="98"/>
      <c r="CM537" s="98"/>
      <c r="CN537" s="98"/>
      <c r="CO537" s="98"/>
      <c r="CP537" s="98"/>
      <c r="CQ537" s="98"/>
      <c r="CR537" s="98"/>
      <c r="CS537" s="98"/>
      <c r="CT537" s="98"/>
      <c r="CU537" s="98"/>
      <c r="CV537" s="98"/>
      <c r="CW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c r="BT538" s="98"/>
      <c r="BU538" s="98"/>
      <c r="BV538" s="98"/>
      <c r="BW538" s="98"/>
      <c r="BX538" s="98"/>
      <c r="BY538" s="98"/>
      <c r="BZ538" s="98"/>
      <c r="CA538" s="98"/>
      <c r="CB538" s="98"/>
      <c r="CC538" s="98"/>
      <c r="CD538" s="98"/>
      <c r="CE538" s="98"/>
      <c r="CF538" s="98"/>
      <c r="CG538" s="98"/>
      <c r="CH538" s="98"/>
      <c r="CI538" s="98"/>
      <c r="CJ538" s="98"/>
      <c r="CK538" s="98"/>
      <c r="CL538" s="98"/>
      <c r="CM538" s="98"/>
      <c r="CN538" s="98"/>
      <c r="CO538" s="98"/>
      <c r="CP538" s="98"/>
      <c r="CQ538" s="98"/>
      <c r="CR538" s="98"/>
      <c r="CS538" s="98"/>
      <c r="CT538" s="98"/>
      <c r="CU538" s="98"/>
      <c r="CV538" s="98"/>
      <c r="CW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8"/>
      <c r="AU539" s="98"/>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c r="BT539" s="98"/>
      <c r="BU539" s="98"/>
      <c r="BV539" s="98"/>
      <c r="BW539" s="98"/>
      <c r="BX539" s="98"/>
      <c r="BY539" s="98"/>
      <c r="BZ539" s="98"/>
      <c r="CA539" s="98"/>
      <c r="CB539" s="98"/>
      <c r="CC539" s="98"/>
      <c r="CD539" s="98"/>
      <c r="CE539" s="98"/>
      <c r="CF539" s="98"/>
      <c r="CG539" s="98"/>
      <c r="CH539" s="98"/>
      <c r="CI539" s="98"/>
      <c r="CJ539" s="98"/>
      <c r="CK539" s="98"/>
      <c r="CL539" s="98"/>
      <c r="CM539" s="98"/>
      <c r="CN539" s="98"/>
      <c r="CO539" s="98"/>
      <c r="CP539" s="98"/>
      <c r="CQ539" s="98"/>
      <c r="CR539" s="98"/>
      <c r="CS539" s="98"/>
      <c r="CT539" s="98"/>
      <c r="CU539" s="98"/>
      <c r="CV539" s="98"/>
      <c r="CW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c r="BT540" s="98"/>
      <c r="BU540" s="98"/>
      <c r="BV540" s="98"/>
      <c r="BW540" s="98"/>
      <c r="BX540" s="98"/>
      <c r="BY540" s="98"/>
      <c r="BZ540" s="98"/>
      <c r="CA540" s="98"/>
      <c r="CB540" s="98"/>
      <c r="CC540" s="98"/>
      <c r="CD540" s="98"/>
      <c r="CE540" s="98"/>
      <c r="CF540" s="98"/>
      <c r="CG540" s="98"/>
      <c r="CH540" s="98"/>
      <c r="CI540" s="98"/>
      <c r="CJ540" s="98"/>
      <c r="CK540" s="98"/>
      <c r="CL540" s="98"/>
      <c r="CM540" s="98"/>
      <c r="CN540" s="98"/>
      <c r="CO540" s="98"/>
      <c r="CP540" s="98"/>
      <c r="CQ540" s="98"/>
      <c r="CR540" s="98"/>
      <c r="CS540" s="98"/>
      <c r="CT540" s="98"/>
      <c r="CU540" s="98"/>
      <c r="CV540" s="98"/>
      <c r="CW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8"/>
      <c r="AU541" s="98"/>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c r="BT541" s="98"/>
      <c r="BU541" s="98"/>
      <c r="BV541" s="98"/>
      <c r="BW541" s="98"/>
      <c r="BX541" s="98"/>
      <c r="BY541" s="98"/>
      <c r="BZ541" s="98"/>
      <c r="CA541" s="98"/>
      <c r="CB541" s="98"/>
      <c r="CC541" s="98"/>
      <c r="CD541" s="98"/>
      <c r="CE541" s="98"/>
      <c r="CF541" s="98"/>
      <c r="CG541" s="98"/>
      <c r="CH541" s="98"/>
      <c r="CI541" s="98"/>
      <c r="CJ541" s="98"/>
      <c r="CK541" s="98"/>
      <c r="CL541" s="98"/>
      <c r="CM541" s="98"/>
      <c r="CN541" s="98"/>
      <c r="CO541" s="98"/>
      <c r="CP541" s="98"/>
      <c r="CQ541" s="98"/>
      <c r="CR541" s="98"/>
      <c r="CS541" s="98"/>
      <c r="CT541" s="98"/>
      <c r="CU541" s="98"/>
      <c r="CV541" s="98"/>
      <c r="CW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c r="BT542" s="98"/>
      <c r="BU542" s="98"/>
      <c r="BV542" s="98"/>
      <c r="BW542" s="98"/>
      <c r="BX542" s="98"/>
      <c r="BY542" s="98"/>
      <c r="BZ542" s="98"/>
      <c r="CA542" s="98"/>
      <c r="CB542" s="98"/>
      <c r="CC542" s="98"/>
      <c r="CD542" s="98"/>
      <c r="CE542" s="98"/>
      <c r="CF542" s="98"/>
      <c r="CG542" s="98"/>
      <c r="CH542" s="98"/>
      <c r="CI542" s="98"/>
      <c r="CJ542" s="98"/>
      <c r="CK542" s="98"/>
      <c r="CL542" s="98"/>
      <c r="CM542" s="98"/>
      <c r="CN542" s="98"/>
      <c r="CO542" s="98"/>
      <c r="CP542" s="98"/>
      <c r="CQ542" s="98"/>
      <c r="CR542" s="98"/>
      <c r="CS542" s="98"/>
      <c r="CT542" s="98"/>
      <c r="CU542" s="98"/>
      <c r="CV542" s="98"/>
      <c r="CW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8"/>
      <c r="AU543" s="98"/>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c r="BT543" s="98"/>
      <c r="BU543" s="98"/>
      <c r="BV543" s="98"/>
      <c r="BW543" s="98"/>
      <c r="BX543" s="98"/>
      <c r="BY543" s="98"/>
      <c r="BZ543" s="98"/>
      <c r="CA543" s="98"/>
      <c r="CB543" s="98"/>
      <c r="CC543" s="98"/>
      <c r="CD543" s="98"/>
      <c r="CE543" s="98"/>
      <c r="CF543" s="98"/>
      <c r="CG543" s="98"/>
      <c r="CH543" s="98"/>
      <c r="CI543" s="98"/>
      <c r="CJ543" s="98"/>
      <c r="CK543" s="98"/>
      <c r="CL543" s="98"/>
      <c r="CM543" s="98"/>
      <c r="CN543" s="98"/>
      <c r="CO543" s="98"/>
      <c r="CP543" s="98"/>
      <c r="CQ543" s="98"/>
      <c r="CR543" s="98"/>
      <c r="CS543" s="98"/>
      <c r="CT543" s="98"/>
      <c r="CU543" s="98"/>
      <c r="CV543" s="98"/>
      <c r="CW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c r="BT544" s="98"/>
      <c r="BU544" s="98"/>
      <c r="BV544" s="98"/>
      <c r="BW544" s="98"/>
      <c r="BX544" s="98"/>
      <c r="BY544" s="98"/>
      <c r="BZ544" s="98"/>
      <c r="CA544" s="98"/>
      <c r="CB544" s="98"/>
      <c r="CC544" s="98"/>
      <c r="CD544" s="98"/>
      <c r="CE544" s="98"/>
      <c r="CF544" s="98"/>
      <c r="CG544" s="98"/>
      <c r="CH544" s="98"/>
      <c r="CI544" s="98"/>
      <c r="CJ544" s="98"/>
      <c r="CK544" s="98"/>
      <c r="CL544" s="98"/>
      <c r="CM544" s="98"/>
      <c r="CN544" s="98"/>
      <c r="CO544" s="98"/>
      <c r="CP544" s="98"/>
      <c r="CQ544" s="98"/>
      <c r="CR544" s="98"/>
      <c r="CS544" s="98"/>
      <c r="CT544" s="98"/>
      <c r="CU544" s="98"/>
      <c r="CV544" s="98"/>
      <c r="CW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8"/>
      <c r="AU545" s="98"/>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c r="BT545" s="98"/>
      <c r="BU545" s="98"/>
      <c r="BV545" s="98"/>
      <c r="BW545" s="98"/>
      <c r="BX545" s="98"/>
      <c r="BY545" s="98"/>
      <c r="BZ545" s="98"/>
      <c r="CA545" s="98"/>
      <c r="CB545" s="98"/>
      <c r="CC545" s="98"/>
      <c r="CD545" s="98"/>
      <c r="CE545" s="98"/>
      <c r="CF545" s="98"/>
      <c r="CG545" s="98"/>
      <c r="CH545" s="98"/>
      <c r="CI545" s="98"/>
      <c r="CJ545" s="98"/>
      <c r="CK545" s="98"/>
      <c r="CL545" s="98"/>
      <c r="CM545" s="98"/>
      <c r="CN545" s="98"/>
      <c r="CO545" s="98"/>
      <c r="CP545" s="98"/>
      <c r="CQ545" s="98"/>
      <c r="CR545" s="98"/>
      <c r="CS545" s="98"/>
      <c r="CT545" s="98"/>
      <c r="CU545" s="98"/>
      <c r="CV545" s="98"/>
      <c r="CW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c r="BT546" s="98"/>
      <c r="BU546" s="98"/>
      <c r="BV546" s="98"/>
      <c r="BW546" s="98"/>
      <c r="BX546" s="98"/>
      <c r="BY546" s="98"/>
      <c r="BZ546" s="98"/>
      <c r="CA546" s="98"/>
      <c r="CB546" s="98"/>
      <c r="CC546" s="98"/>
      <c r="CD546" s="98"/>
      <c r="CE546" s="98"/>
      <c r="CF546" s="98"/>
      <c r="CG546" s="98"/>
      <c r="CH546" s="98"/>
      <c r="CI546" s="98"/>
      <c r="CJ546" s="98"/>
      <c r="CK546" s="98"/>
      <c r="CL546" s="98"/>
      <c r="CM546" s="98"/>
      <c r="CN546" s="98"/>
      <c r="CO546" s="98"/>
      <c r="CP546" s="98"/>
      <c r="CQ546" s="98"/>
      <c r="CR546" s="98"/>
      <c r="CS546" s="98"/>
      <c r="CT546" s="98"/>
      <c r="CU546" s="98"/>
      <c r="CV546" s="98"/>
      <c r="CW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8"/>
      <c r="AU547" s="98"/>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c r="BT547" s="98"/>
      <c r="BU547" s="98"/>
      <c r="BV547" s="98"/>
      <c r="BW547" s="98"/>
      <c r="BX547" s="98"/>
      <c r="BY547" s="98"/>
      <c r="BZ547" s="98"/>
      <c r="CA547" s="98"/>
      <c r="CB547" s="98"/>
      <c r="CC547" s="98"/>
      <c r="CD547" s="98"/>
      <c r="CE547" s="98"/>
      <c r="CF547" s="98"/>
      <c r="CG547" s="98"/>
      <c r="CH547" s="98"/>
      <c r="CI547" s="98"/>
      <c r="CJ547" s="98"/>
      <c r="CK547" s="98"/>
      <c r="CL547" s="98"/>
      <c r="CM547" s="98"/>
      <c r="CN547" s="98"/>
      <c r="CO547" s="98"/>
      <c r="CP547" s="98"/>
      <c r="CQ547" s="98"/>
      <c r="CR547" s="98"/>
      <c r="CS547" s="98"/>
      <c r="CT547" s="98"/>
      <c r="CU547" s="98"/>
      <c r="CV547" s="98"/>
      <c r="CW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c r="BT548" s="98"/>
      <c r="BU548" s="98"/>
      <c r="BV548" s="98"/>
      <c r="BW548" s="98"/>
      <c r="BX548" s="98"/>
      <c r="BY548" s="98"/>
      <c r="BZ548" s="98"/>
      <c r="CA548" s="98"/>
      <c r="CB548" s="98"/>
      <c r="CC548" s="98"/>
      <c r="CD548" s="98"/>
      <c r="CE548" s="98"/>
      <c r="CF548" s="98"/>
      <c r="CG548" s="98"/>
      <c r="CH548" s="98"/>
      <c r="CI548" s="98"/>
      <c r="CJ548" s="98"/>
      <c r="CK548" s="98"/>
      <c r="CL548" s="98"/>
      <c r="CM548" s="98"/>
      <c r="CN548" s="98"/>
      <c r="CO548" s="98"/>
      <c r="CP548" s="98"/>
      <c r="CQ548" s="98"/>
      <c r="CR548" s="98"/>
      <c r="CS548" s="98"/>
      <c r="CT548" s="98"/>
      <c r="CU548" s="98"/>
      <c r="CV548" s="98"/>
      <c r="CW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8"/>
      <c r="AU549" s="98"/>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c r="BT549" s="98"/>
      <c r="BU549" s="98"/>
      <c r="BV549" s="98"/>
      <c r="BW549" s="98"/>
      <c r="BX549" s="98"/>
      <c r="BY549" s="98"/>
      <c r="BZ549" s="98"/>
      <c r="CA549" s="98"/>
      <c r="CB549" s="98"/>
      <c r="CC549" s="98"/>
      <c r="CD549" s="98"/>
      <c r="CE549" s="98"/>
      <c r="CF549" s="98"/>
      <c r="CG549" s="98"/>
      <c r="CH549" s="98"/>
      <c r="CI549" s="98"/>
      <c r="CJ549" s="98"/>
      <c r="CK549" s="98"/>
      <c r="CL549" s="98"/>
      <c r="CM549" s="98"/>
      <c r="CN549" s="98"/>
      <c r="CO549" s="98"/>
      <c r="CP549" s="98"/>
      <c r="CQ549" s="98"/>
      <c r="CR549" s="98"/>
      <c r="CS549" s="98"/>
      <c r="CT549" s="98"/>
      <c r="CU549" s="98"/>
      <c r="CV549" s="98"/>
      <c r="CW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c r="BT550" s="98"/>
      <c r="BU550" s="98"/>
      <c r="BV550" s="98"/>
      <c r="BW550" s="98"/>
      <c r="BX550" s="98"/>
      <c r="BY550" s="98"/>
      <c r="BZ550" s="98"/>
      <c r="CA550" s="98"/>
      <c r="CB550" s="98"/>
      <c r="CC550" s="98"/>
      <c r="CD550" s="98"/>
      <c r="CE550" s="98"/>
      <c r="CF550" s="98"/>
      <c r="CG550" s="98"/>
      <c r="CH550" s="98"/>
      <c r="CI550" s="98"/>
      <c r="CJ550" s="98"/>
      <c r="CK550" s="98"/>
      <c r="CL550" s="98"/>
      <c r="CM550" s="98"/>
      <c r="CN550" s="98"/>
      <c r="CO550" s="98"/>
      <c r="CP550" s="98"/>
      <c r="CQ550" s="98"/>
      <c r="CR550" s="98"/>
      <c r="CS550" s="98"/>
      <c r="CT550" s="98"/>
      <c r="CU550" s="98"/>
      <c r="CV550" s="98"/>
      <c r="CW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8"/>
      <c r="AU551" s="98"/>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c r="BT551" s="98"/>
      <c r="BU551" s="98"/>
      <c r="BV551" s="98"/>
      <c r="BW551" s="98"/>
      <c r="BX551" s="98"/>
      <c r="BY551" s="98"/>
      <c r="BZ551" s="98"/>
      <c r="CA551" s="98"/>
      <c r="CB551" s="98"/>
      <c r="CC551" s="98"/>
      <c r="CD551" s="98"/>
      <c r="CE551" s="98"/>
      <c r="CF551" s="98"/>
      <c r="CG551" s="98"/>
      <c r="CH551" s="98"/>
      <c r="CI551" s="98"/>
      <c r="CJ551" s="98"/>
      <c r="CK551" s="98"/>
      <c r="CL551" s="98"/>
      <c r="CM551" s="98"/>
      <c r="CN551" s="98"/>
      <c r="CO551" s="98"/>
      <c r="CP551" s="98"/>
      <c r="CQ551" s="98"/>
      <c r="CR551" s="98"/>
      <c r="CS551" s="98"/>
      <c r="CT551" s="98"/>
      <c r="CU551" s="98"/>
      <c r="CV551" s="98"/>
      <c r="CW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c r="BT552" s="98"/>
      <c r="BU552" s="98"/>
      <c r="BV552" s="98"/>
      <c r="BW552" s="98"/>
      <c r="BX552" s="98"/>
      <c r="BY552" s="98"/>
      <c r="BZ552" s="98"/>
      <c r="CA552" s="98"/>
      <c r="CB552" s="98"/>
      <c r="CC552" s="98"/>
      <c r="CD552" s="98"/>
      <c r="CE552" s="98"/>
      <c r="CF552" s="98"/>
      <c r="CG552" s="98"/>
      <c r="CH552" s="98"/>
      <c r="CI552" s="98"/>
      <c r="CJ552" s="98"/>
      <c r="CK552" s="98"/>
      <c r="CL552" s="98"/>
      <c r="CM552" s="98"/>
      <c r="CN552" s="98"/>
      <c r="CO552" s="98"/>
      <c r="CP552" s="98"/>
      <c r="CQ552" s="98"/>
      <c r="CR552" s="98"/>
      <c r="CS552" s="98"/>
      <c r="CT552" s="98"/>
      <c r="CU552" s="98"/>
      <c r="CV552" s="98"/>
      <c r="CW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8"/>
      <c r="AU553" s="98"/>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c r="BT553" s="98"/>
      <c r="BU553" s="98"/>
      <c r="BV553" s="98"/>
      <c r="BW553" s="98"/>
      <c r="BX553" s="98"/>
      <c r="BY553" s="98"/>
      <c r="BZ553" s="98"/>
      <c r="CA553" s="98"/>
      <c r="CB553" s="98"/>
      <c r="CC553" s="98"/>
      <c r="CD553" s="98"/>
      <c r="CE553" s="98"/>
      <c r="CF553" s="98"/>
      <c r="CG553" s="98"/>
      <c r="CH553" s="98"/>
      <c r="CI553" s="98"/>
      <c r="CJ553" s="98"/>
      <c r="CK553" s="98"/>
      <c r="CL553" s="98"/>
      <c r="CM553" s="98"/>
      <c r="CN553" s="98"/>
      <c r="CO553" s="98"/>
      <c r="CP553" s="98"/>
      <c r="CQ553" s="98"/>
      <c r="CR553" s="98"/>
      <c r="CS553" s="98"/>
      <c r="CT553" s="98"/>
      <c r="CU553" s="98"/>
      <c r="CV553" s="98"/>
      <c r="CW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c r="BT554" s="98"/>
      <c r="BU554" s="98"/>
      <c r="BV554" s="98"/>
      <c r="BW554" s="98"/>
      <c r="BX554" s="98"/>
      <c r="BY554" s="98"/>
      <c r="BZ554" s="98"/>
      <c r="CA554" s="98"/>
      <c r="CB554" s="98"/>
      <c r="CC554" s="98"/>
      <c r="CD554" s="98"/>
      <c r="CE554" s="98"/>
      <c r="CF554" s="98"/>
      <c r="CG554" s="98"/>
      <c r="CH554" s="98"/>
      <c r="CI554" s="98"/>
      <c r="CJ554" s="98"/>
      <c r="CK554" s="98"/>
      <c r="CL554" s="98"/>
      <c r="CM554" s="98"/>
      <c r="CN554" s="98"/>
      <c r="CO554" s="98"/>
      <c r="CP554" s="98"/>
      <c r="CQ554" s="98"/>
      <c r="CR554" s="98"/>
      <c r="CS554" s="98"/>
      <c r="CT554" s="98"/>
      <c r="CU554" s="98"/>
      <c r="CV554" s="98"/>
      <c r="CW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c r="AK555" s="98"/>
      <c r="AL555" s="98"/>
      <c r="AM555" s="98"/>
      <c r="AN555" s="98"/>
      <c r="AO555" s="98"/>
      <c r="AP555" s="98"/>
      <c r="AQ555" s="98"/>
      <c r="AR555" s="98"/>
      <c r="AS555" s="98"/>
      <c r="AT555" s="98"/>
      <c r="AU555" s="98"/>
      <c r="AV555" s="98"/>
      <c r="AW555" s="98"/>
      <c r="AX555" s="98"/>
      <c r="AY555" s="98"/>
      <c r="AZ555" s="98"/>
      <c r="BA555" s="98"/>
      <c r="BB555" s="98"/>
      <c r="BC555" s="98"/>
      <c r="BD555" s="98"/>
      <c r="BE555" s="98"/>
      <c r="BF555" s="98"/>
      <c r="BG555" s="98"/>
      <c r="BH555" s="98"/>
      <c r="BI555" s="98"/>
      <c r="BJ555" s="98"/>
      <c r="BK555" s="98"/>
      <c r="BL555" s="98"/>
      <c r="BM555" s="98"/>
      <c r="BN555" s="98"/>
      <c r="BO555" s="98"/>
      <c r="BP555" s="98"/>
      <c r="BQ555" s="98"/>
      <c r="BR555" s="98"/>
      <c r="BS555" s="98"/>
      <c r="BT555" s="98"/>
      <c r="BU555" s="98"/>
      <c r="BV555" s="98"/>
      <c r="BW555" s="98"/>
      <c r="BX555" s="98"/>
      <c r="BY555" s="98"/>
      <c r="BZ555" s="98"/>
      <c r="CA555" s="98"/>
      <c r="CB555" s="98"/>
      <c r="CC555" s="98"/>
      <c r="CD555" s="98"/>
      <c r="CE555" s="98"/>
      <c r="CF555" s="98"/>
      <c r="CG555" s="98"/>
      <c r="CH555" s="98"/>
      <c r="CI555" s="98"/>
      <c r="CJ555" s="98"/>
      <c r="CK555" s="98"/>
      <c r="CL555" s="98"/>
      <c r="CM555" s="98"/>
      <c r="CN555" s="98"/>
      <c r="CO555" s="98"/>
      <c r="CP555" s="98"/>
      <c r="CQ555" s="98"/>
      <c r="CR555" s="98"/>
      <c r="CS555" s="98"/>
      <c r="CT555" s="98"/>
      <c r="CU555" s="98"/>
      <c r="CV555" s="98"/>
      <c r="CW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c r="BA556" s="98"/>
      <c r="BB556" s="98"/>
      <c r="BC556" s="98"/>
      <c r="BD556" s="98"/>
      <c r="BE556" s="98"/>
      <c r="BF556" s="98"/>
      <c r="BG556" s="98"/>
      <c r="BH556" s="98"/>
      <c r="BI556" s="98"/>
      <c r="BJ556" s="98"/>
      <c r="BK556" s="98"/>
      <c r="BL556" s="98"/>
      <c r="BM556" s="98"/>
      <c r="BN556" s="98"/>
      <c r="BO556" s="98"/>
      <c r="BP556" s="98"/>
      <c r="BQ556" s="98"/>
      <c r="BR556" s="98"/>
      <c r="BS556" s="98"/>
      <c r="BT556" s="98"/>
      <c r="BU556" s="98"/>
      <c r="BV556" s="98"/>
      <c r="BW556" s="98"/>
      <c r="BX556" s="98"/>
      <c r="BY556" s="98"/>
      <c r="BZ556" s="98"/>
      <c r="CA556" s="98"/>
      <c r="CB556" s="98"/>
      <c r="CC556" s="98"/>
      <c r="CD556" s="98"/>
      <c r="CE556" s="98"/>
      <c r="CF556" s="98"/>
      <c r="CG556" s="98"/>
      <c r="CH556" s="98"/>
      <c r="CI556" s="98"/>
      <c r="CJ556" s="98"/>
      <c r="CK556" s="98"/>
      <c r="CL556" s="98"/>
      <c r="CM556" s="98"/>
      <c r="CN556" s="98"/>
      <c r="CO556" s="98"/>
      <c r="CP556" s="98"/>
      <c r="CQ556" s="98"/>
      <c r="CR556" s="98"/>
      <c r="CS556" s="98"/>
      <c r="CT556" s="98"/>
      <c r="CU556" s="98"/>
      <c r="CV556" s="98"/>
      <c r="CW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8"/>
      <c r="AU557" s="98"/>
      <c r="AV557" s="98"/>
      <c r="AW557" s="98"/>
      <c r="AX557" s="98"/>
      <c r="AY557" s="98"/>
      <c r="AZ557" s="98"/>
      <c r="BA557" s="98"/>
      <c r="BB557" s="98"/>
      <c r="BC557" s="98"/>
      <c r="BD557" s="98"/>
      <c r="BE557" s="98"/>
      <c r="BF557" s="98"/>
      <c r="BG557" s="98"/>
      <c r="BH557" s="98"/>
      <c r="BI557" s="98"/>
      <c r="BJ557" s="98"/>
      <c r="BK557" s="98"/>
      <c r="BL557" s="98"/>
      <c r="BM557" s="98"/>
      <c r="BN557" s="98"/>
      <c r="BO557" s="98"/>
      <c r="BP557" s="98"/>
      <c r="BQ557" s="98"/>
      <c r="BR557" s="98"/>
      <c r="BS557" s="98"/>
      <c r="BT557" s="98"/>
      <c r="BU557" s="98"/>
      <c r="BV557" s="98"/>
      <c r="BW557" s="98"/>
      <c r="BX557" s="98"/>
      <c r="BY557" s="98"/>
      <c r="BZ557" s="98"/>
      <c r="CA557" s="98"/>
      <c r="CB557" s="98"/>
      <c r="CC557" s="98"/>
      <c r="CD557" s="98"/>
      <c r="CE557" s="98"/>
      <c r="CF557" s="98"/>
      <c r="CG557" s="98"/>
      <c r="CH557" s="98"/>
      <c r="CI557" s="98"/>
      <c r="CJ557" s="98"/>
      <c r="CK557" s="98"/>
      <c r="CL557" s="98"/>
      <c r="CM557" s="98"/>
      <c r="CN557" s="98"/>
      <c r="CO557" s="98"/>
      <c r="CP557" s="98"/>
      <c r="CQ557" s="98"/>
      <c r="CR557" s="98"/>
      <c r="CS557" s="98"/>
      <c r="CT557" s="98"/>
      <c r="CU557" s="98"/>
      <c r="CV557" s="98"/>
      <c r="CW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c r="BA558" s="98"/>
      <c r="BB558" s="98"/>
      <c r="BC558" s="98"/>
      <c r="BD558" s="98"/>
      <c r="BE558" s="98"/>
      <c r="BF558" s="98"/>
      <c r="BG558" s="98"/>
      <c r="BH558" s="98"/>
      <c r="BI558" s="98"/>
      <c r="BJ558" s="98"/>
      <c r="BK558" s="98"/>
      <c r="BL558" s="98"/>
      <c r="BM558" s="98"/>
      <c r="BN558" s="98"/>
      <c r="BO558" s="98"/>
      <c r="BP558" s="98"/>
      <c r="BQ558" s="98"/>
      <c r="BR558" s="98"/>
      <c r="BS558" s="98"/>
      <c r="BT558" s="98"/>
      <c r="BU558" s="98"/>
      <c r="BV558" s="98"/>
      <c r="BW558" s="98"/>
      <c r="BX558" s="98"/>
      <c r="BY558" s="98"/>
      <c r="BZ558" s="98"/>
      <c r="CA558" s="98"/>
      <c r="CB558" s="98"/>
      <c r="CC558" s="98"/>
      <c r="CD558" s="98"/>
      <c r="CE558" s="98"/>
      <c r="CF558" s="98"/>
      <c r="CG558" s="98"/>
      <c r="CH558" s="98"/>
      <c r="CI558" s="98"/>
      <c r="CJ558" s="98"/>
      <c r="CK558" s="98"/>
      <c r="CL558" s="98"/>
      <c r="CM558" s="98"/>
      <c r="CN558" s="98"/>
      <c r="CO558" s="98"/>
      <c r="CP558" s="98"/>
      <c r="CQ558" s="98"/>
      <c r="CR558" s="98"/>
      <c r="CS558" s="98"/>
      <c r="CT558" s="98"/>
      <c r="CU558" s="98"/>
      <c r="CV558" s="98"/>
      <c r="CW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8"/>
      <c r="AU559" s="98"/>
      <c r="AV559" s="98"/>
      <c r="AW559" s="98"/>
      <c r="AX559" s="98"/>
      <c r="AY559" s="98"/>
      <c r="AZ559" s="98"/>
      <c r="BA559" s="98"/>
      <c r="BB559" s="98"/>
      <c r="BC559" s="98"/>
      <c r="BD559" s="98"/>
      <c r="BE559" s="98"/>
      <c r="BF559" s="98"/>
      <c r="BG559" s="98"/>
      <c r="BH559" s="98"/>
      <c r="BI559" s="98"/>
      <c r="BJ559" s="98"/>
      <c r="BK559" s="98"/>
      <c r="BL559" s="98"/>
      <c r="BM559" s="98"/>
      <c r="BN559" s="98"/>
      <c r="BO559" s="98"/>
      <c r="BP559" s="98"/>
      <c r="BQ559" s="98"/>
      <c r="BR559" s="98"/>
      <c r="BS559" s="98"/>
      <c r="BT559" s="98"/>
      <c r="BU559" s="98"/>
      <c r="BV559" s="98"/>
      <c r="BW559" s="98"/>
      <c r="BX559" s="98"/>
      <c r="BY559" s="98"/>
      <c r="BZ559" s="98"/>
      <c r="CA559" s="98"/>
      <c r="CB559" s="98"/>
      <c r="CC559" s="98"/>
      <c r="CD559" s="98"/>
      <c r="CE559" s="98"/>
      <c r="CF559" s="98"/>
      <c r="CG559" s="98"/>
      <c r="CH559" s="98"/>
      <c r="CI559" s="98"/>
      <c r="CJ559" s="98"/>
      <c r="CK559" s="98"/>
      <c r="CL559" s="98"/>
      <c r="CM559" s="98"/>
      <c r="CN559" s="98"/>
      <c r="CO559" s="98"/>
      <c r="CP559" s="98"/>
      <c r="CQ559" s="98"/>
      <c r="CR559" s="98"/>
      <c r="CS559" s="98"/>
      <c r="CT559" s="98"/>
      <c r="CU559" s="98"/>
      <c r="CV559" s="98"/>
      <c r="CW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c r="BA560" s="98"/>
      <c r="BB560" s="98"/>
      <c r="BC560" s="98"/>
      <c r="BD560" s="98"/>
      <c r="BE560" s="98"/>
      <c r="BF560" s="98"/>
      <c r="BG560" s="98"/>
      <c r="BH560" s="98"/>
      <c r="BI560" s="98"/>
      <c r="BJ560" s="98"/>
      <c r="BK560" s="98"/>
      <c r="BL560" s="98"/>
      <c r="BM560" s="98"/>
      <c r="BN560" s="98"/>
      <c r="BO560" s="98"/>
      <c r="BP560" s="98"/>
      <c r="BQ560" s="98"/>
      <c r="BR560" s="98"/>
      <c r="BS560" s="98"/>
      <c r="BT560" s="98"/>
      <c r="BU560" s="98"/>
      <c r="BV560" s="98"/>
      <c r="BW560" s="98"/>
      <c r="BX560" s="98"/>
      <c r="BY560" s="98"/>
      <c r="BZ560" s="98"/>
      <c r="CA560" s="98"/>
      <c r="CB560" s="98"/>
      <c r="CC560" s="98"/>
      <c r="CD560" s="98"/>
      <c r="CE560" s="98"/>
      <c r="CF560" s="98"/>
      <c r="CG560" s="98"/>
      <c r="CH560" s="98"/>
      <c r="CI560" s="98"/>
      <c r="CJ560" s="98"/>
      <c r="CK560" s="98"/>
      <c r="CL560" s="98"/>
      <c r="CM560" s="98"/>
      <c r="CN560" s="98"/>
      <c r="CO560" s="98"/>
      <c r="CP560" s="98"/>
      <c r="CQ560" s="98"/>
      <c r="CR560" s="98"/>
      <c r="CS560" s="98"/>
      <c r="CT560" s="98"/>
      <c r="CU560" s="98"/>
      <c r="CV560" s="98"/>
      <c r="CW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8"/>
      <c r="AU561" s="98"/>
      <c r="AV561" s="98"/>
      <c r="AW561" s="98"/>
      <c r="AX561" s="98"/>
      <c r="AY561" s="98"/>
      <c r="AZ561" s="98"/>
      <c r="BA561" s="98"/>
      <c r="BB561" s="98"/>
      <c r="BC561" s="98"/>
      <c r="BD561" s="98"/>
      <c r="BE561" s="98"/>
      <c r="BF561" s="98"/>
      <c r="BG561" s="98"/>
      <c r="BH561" s="98"/>
      <c r="BI561" s="98"/>
      <c r="BJ561" s="98"/>
      <c r="BK561" s="98"/>
      <c r="BL561" s="98"/>
      <c r="BM561" s="98"/>
      <c r="BN561" s="98"/>
      <c r="BO561" s="98"/>
      <c r="BP561" s="98"/>
      <c r="BQ561" s="98"/>
      <c r="BR561" s="98"/>
      <c r="BS561" s="98"/>
      <c r="BT561" s="98"/>
      <c r="BU561" s="98"/>
      <c r="BV561" s="98"/>
      <c r="BW561" s="98"/>
      <c r="BX561" s="98"/>
      <c r="BY561" s="98"/>
      <c r="BZ561" s="98"/>
      <c r="CA561" s="98"/>
      <c r="CB561" s="98"/>
      <c r="CC561" s="98"/>
      <c r="CD561" s="98"/>
      <c r="CE561" s="98"/>
      <c r="CF561" s="98"/>
      <c r="CG561" s="98"/>
      <c r="CH561" s="98"/>
      <c r="CI561" s="98"/>
      <c r="CJ561" s="98"/>
      <c r="CK561" s="98"/>
      <c r="CL561" s="98"/>
      <c r="CM561" s="98"/>
      <c r="CN561" s="98"/>
      <c r="CO561" s="98"/>
      <c r="CP561" s="98"/>
      <c r="CQ561" s="98"/>
      <c r="CR561" s="98"/>
      <c r="CS561" s="98"/>
      <c r="CT561" s="98"/>
      <c r="CU561" s="98"/>
      <c r="CV561" s="98"/>
      <c r="CW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c r="BA562" s="98"/>
      <c r="BB562" s="98"/>
      <c r="BC562" s="98"/>
      <c r="BD562" s="98"/>
      <c r="BE562" s="98"/>
      <c r="BF562" s="98"/>
      <c r="BG562" s="98"/>
      <c r="BH562" s="98"/>
      <c r="BI562" s="98"/>
      <c r="BJ562" s="98"/>
      <c r="BK562" s="98"/>
      <c r="BL562" s="98"/>
      <c r="BM562" s="98"/>
      <c r="BN562" s="98"/>
      <c r="BO562" s="98"/>
      <c r="BP562" s="98"/>
      <c r="BQ562" s="98"/>
      <c r="BR562" s="98"/>
      <c r="BS562" s="98"/>
      <c r="BT562" s="98"/>
      <c r="BU562" s="98"/>
      <c r="BV562" s="98"/>
      <c r="BW562" s="98"/>
      <c r="BX562" s="98"/>
      <c r="BY562" s="98"/>
      <c r="BZ562" s="98"/>
      <c r="CA562" s="98"/>
      <c r="CB562" s="98"/>
      <c r="CC562" s="98"/>
      <c r="CD562" s="98"/>
      <c r="CE562" s="98"/>
      <c r="CF562" s="98"/>
      <c r="CG562" s="98"/>
      <c r="CH562" s="98"/>
      <c r="CI562" s="98"/>
      <c r="CJ562" s="98"/>
      <c r="CK562" s="98"/>
      <c r="CL562" s="98"/>
      <c r="CM562" s="98"/>
      <c r="CN562" s="98"/>
      <c r="CO562" s="98"/>
      <c r="CP562" s="98"/>
      <c r="CQ562" s="98"/>
      <c r="CR562" s="98"/>
      <c r="CS562" s="98"/>
      <c r="CT562" s="98"/>
      <c r="CU562" s="98"/>
      <c r="CV562" s="98"/>
      <c r="CW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8"/>
      <c r="AU563" s="98"/>
      <c r="AV563" s="98"/>
      <c r="AW563" s="98"/>
      <c r="AX563" s="98"/>
      <c r="AY563" s="98"/>
      <c r="AZ563" s="98"/>
      <c r="BA563" s="98"/>
      <c r="BB563" s="98"/>
      <c r="BC563" s="98"/>
      <c r="BD563" s="98"/>
      <c r="BE563" s="98"/>
      <c r="BF563" s="98"/>
      <c r="BG563" s="98"/>
      <c r="BH563" s="98"/>
      <c r="BI563" s="98"/>
      <c r="BJ563" s="98"/>
      <c r="BK563" s="98"/>
      <c r="BL563" s="98"/>
      <c r="BM563" s="98"/>
      <c r="BN563" s="98"/>
      <c r="BO563" s="98"/>
      <c r="BP563" s="98"/>
      <c r="BQ563" s="98"/>
      <c r="BR563" s="98"/>
      <c r="BS563" s="98"/>
      <c r="BT563" s="98"/>
      <c r="BU563" s="98"/>
      <c r="BV563" s="98"/>
      <c r="BW563" s="98"/>
      <c r="BX563" s="98"/>
      <c r="BY563" s="98"/>
      <c r="BZ563" s="98"/>
      <c r="CA563" s="98"/>
      <c r="CB563" s="98"/>
      <c r="CC563" s="98"/>
      <c r="CD563" s="98"/>
      <c r="CE563" s="98"/>
      <c r="CF563" s="98"/>
      <c r="CG563" s="98"/>
      <c r="CH563" s="98"/>
      <c r="CI563" s="98"/>
      <c r="CJ563" s="98"/>
      <c r="CK563" s="98"/>
      <c r="CL563" s="98"/>
      <c r="CM563" s="98"/>
      <c r="CN563" s="98"/>
      <c r="CO563" s="98"/>
      <c r="CP563" s="98"/>
      <c r="CQ563" s="98"/>
      <c r="CR563" s="98"/>
      <c r="CS563" s="98"/>
      <c r="CT563" s="98"/>
      <c r="CU563" s="98"/>
      <c r="CV563" s="98"/>
      <c r="CW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98"/>
      <c r="BY564" s="98"/>
      <c r="BZ564" s="98"/>
      <c r="CA564" s="98"/>
      <c r="CB564" s="98"/>
      <c r="CC564" s="98"/>
      <c r="CD564" s="98"/>
      <c r="CE564" s="98"/>
      <c r="CF564" s="98"/>
      <c r="CG564" s="98"/>
      <c r="CH564" s="98"/>
      <c r="CI564" s="98"/>
      <c r="CJ564" s="98"/>
      <c r="CK564" s="98"/>
      <c r="CL564" s="98"/>
      <c r="CM564" s="98"/>
      <c r="CN564" s="98"/>
      <c r="CO564" s="98"/>
      <c r="CP564" s="98"/>
      <c r="CQ564" s="98"/>
      <c r="CR564" s="98"/>
      <c r="CS564" s="98"/>
      <c r="CT564" s="98"/>
      <c r="CU564" s="98"/>
      <c r="CV564" s="98"/>
      <c r="CW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98"/>
      <c r="BY565" s="98"/>
      <c r="BZ565" s="98"/>
      <c r="CA565" s="98"/>
      <c r="CB565" s="98"/>
      <c r="CC565" s="98"/>
      <c r="CD565" s="98"/>
      <c r="CE565" s="98"/>
      <c r="CF565" s="98"/>
      <c r="CG565" s="98"/>
      <c r="CH565" s="98"/>
      <c r="CI565" s="98"/>
      <c r="CJ565" s="98"/>
      <c r="CK565" s="98"/>
      <c r="CL565" s="98"/>
      <c r="CM565" s="98"/>
      <c r="CN565" s="98"/>
      <c r="CO565" s="98"/>
      <c r="CP565" s="98"/>
      <c r="CQ565" s="98"/>
      <c r="CR565" s="98"/>
      <c r="CS565" s="98"/>
      <c r="CT565" s="98"/>
      <c r="CU565" s="98"/>
      <c r="CV565" s="98"/>
      <c r="CW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98"/>
      <c r="BY566" s="98"/>
      <c r="BZ566" s="98"/>
      <c r="CA566" s="98"/>
      <c r="CB566" s="98"/>
      <c r="CC566" s="98"/>
      <c r="CD566" s="98"/>
      <c r="CE566" s="98"/>
      <c r="CF566" s="98"/>
      <c r="CG566" s="98"/>
      <c r="CH566" s="98"/>
      <c r="CI566" s="98"/>
      <c r="CJ566" s="98"/>
      <c r="CK566" s="98"/>
      <c r="CL566" s="98"/>
      <c r="CM566" s="98"/>
      <c r="CN566" s="98"/>
      <c r="CO566" s="98"/>
      <c r="CP566" s="98"/>
      <c r="CQ566" s="98"/>
      <c r="CR566" s="98"/>
      <c r="CS566" s="98"/>
      <c r="CT566" s="98"/>
      <c r="CU566" s="98"/>
      <c r="CV566" s="98"/>
      <c r="CW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98"/>
      <c r="BY567" s="98"/>
      <c r="BZ567" s="98"/>
      <c r="CA567" s="98"/>
      <c r="CB567" s="98"/>
      <c r="CC567" s="98"/>
      <c r="CD567" s="98"/>
      <c r="CE567" s="98"/>
      <c r="CF567" s="98"/>
      <c r="CG567" s="98"/>
      <c r="CH567" s="98"/>
      <c r="CI567" s="98"/>
      <c r="CJ567" s="98"/>
      <c r="CK567" s="98"/>
      <c r="CL567" s="98"/>
      <c r="CM567" s="98"/>
      <c r="CN567" s="98"/>
      <c r="CO567" s="98"/>
      <c r="CP567" s="98"/>
      <c r="CQ567" s="98"/>
      <c r="CR567" s="98"/>
      <c r="CS567" s="98"/>
      <c r="CT567" s="98"/>
      <c r="CU567" s="98"/>
      <c r="CV567" s="98"/>
      <c r="CW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c r="BA568" s="98"/>
      <c r="BB568" s="98"/>
      <c r="BC568" s="98"/>
      <c r="BD568" s="98"/>
      <c r="BE568" s="98"/>
      <c r="BF568" s="98"/>
      <c r="BG568" s="98"/>
      <c r="BH568" s="98"/>
      <c r="BI568" s="98"/>
      <c r="BJ568" s="98"/>
      <c r="BK568" s="98"/>
      <c r="BL568" s="98"/>
      <c r="BM568" s="98"/>
      <c r="BN568" s="98"/>
      <c r="BO568" s="98"/>
      <c r="BP568" s="98"/>
      <c r="BQ568" s="98"/>
      <c r="BR568" s="98"/>
      <c r="BS568" s="98"/>
      <c r="BT568" s="98"/>
      <c r="BU568" s="98"/>
      <c r="BV568" s="98"/>
      <c r="BW568" s="98"/>
      <c r="BX568" s="98"/>
      <c r="BY568" s="98"/>
      <c r="BZ568" s="98"/>
      <c r="CA568" s="98"/>
      <c r="CB568" s="98"/>
      <c r="CC568" s="98"/>
      <c r="CD568" s="98"/>
      <c r="CE568" s="98"/>
      <c r="CF568" s="98"/>
      <c r="CG568" s="98"/>
      <c r="CH568" s="98"/>
      <c r="CI568" s="98"/>
      <c r="CJ568" s="98"/>
      <c r="CK568" s="98"/>
      <c r="CL568" s="98"/>
      <c r="CM568" s="98"/>
      <c r="CN568" s="98"/>
      <c r="CO568" s="98"/>
      <c r="CP568" s="98"/>
      <c r="CQ568" s="98"/>
      <c r="CR568" s="98"/>
      <c r="CS568" s="98"/>
      <c r="CT568" s="98"/>
      <c r="CU568" s="98"/>
      <c r="CV568" s="98"/>
      <c r="CW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98"/>
      <c r="BY569" s="98"/>
      <c r="BZ569" s="98"/>
      <c r="CA569" s="98"/>
      <c r="CB569" s="98"/>
      <c r="CC569" s="98"/>
      <c r="CD569" s="98"/>
      <c r="CE569" s="98"/>
      <c r="CF569" s="98"/>
      <c r="CG569" s="98"/>
      <c r="CH569" s="98"/>
      <c r="CI569" s="98"/>
      <c r="CJ569" s="98"/>
      <c r="CK569" s="98"/>
      <c r="CL569" s="98"/>
      <c r="CM569" s="98"/>
      <c r="CN569" s="98"/>
      <c r="CO569" s="98"/>
      <c r="CP569" s="98"/>
      <c r="CQ569" s="98"/>
      <c r="CR569" s="98"/>
      <c r="CS569" s="98"/>
      <c r="CT569" s="98"/>
      <c r="CU569" s="98"/>
      <c r="CV569" s="98"/>
      <c r="CW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98"/>
      <c r="BY570" s="98"/>
      <c r="BZ570" s="98"/>
      <c r="CA570" s="98"/>
      <c r="CB570" s="98"/>
      <c r="CC570" s="98"/>
      <c r="CD570" s="98"/>
      <c r="CE570" s="98"/>
      <c r="CF570" s="98"/>
      <c r="CG570" s="98"/>
      <c r="CH570" s="98"/>
      <c r="CI570" s="98"/>
      <c r="CJ570" s="98"/>
      <c r="CK570" s="98"/>
      <c r="CL570" s="98"/>
      <c r="CM570" s="98"/>
      <c r="CN570" s="98"/>
      <c r="CO570" s="98"/>
      <c r="CP570" s="98"/>
      <c r="CQ570" s="98"/>
      <c r="CR570" s="98"/>
      <c r="CS570" s="98"/>
      <c r="CT570" s="98"/>
      <c r="CU570" s="98"/>
      <c r="CV570" s="98"/>
      <c r="CW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8"/>
      <c r="AU571" s="98"/>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c r="BT571" s="98"/>
      <c r="BU571" s="98"/>
      <c r="BV571" s="98"/>
      <c r="BW571" s="98"/>
      <c r="BX571" s="98"/>
      <c r="BY571" s="98"/>
      <c r="BZ571" s="98"/>
      <c r="CA571" s="98"/>
      <c r="CB571" s="98"/>
      <c r="CC571" s="98"/>
      <c r="CD571" s="98"/>
      <c r="CE571" s="98"/>
      <c r="CF571" s="98"/>
      <c r="CG571" s="98"/>
      <c r="CH571" s="98"/>
      <c r="CI571" s="98"/>
      <c r="CJ571" s="98"/>
      <c r="CK571" s="98"/>
      <c r="CL571" s="98"/>
      <c r="CM571" s="98"/>
      <c r="CN571" s="98"/>
      <c r="CO571" s="98"/>
      <c r="CP571" s="98"/>
      <c r="CQ571" s="98"/>
      <c r="CR571" s="98"/>
      <c r="CS571" s="98"/>
      <c r="CT571" s="98"/>
      <c r="CU571" s="98"/>
      <c r="CV571" s="98"/>
      <c r="CW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c r="BT572" s="98"/>
      <c r="BU572" s="98"/>
      <c r="BV572" s="98"/>
      <c r="BW572" s="98"/>
      <c r="BX572" s="98"/>
      <c r="BY572" s="98"/>
      <c r="BZ572" s="98"/>
      <c r="CA572" s="98"/>
      <c r="CB572" s="98"/>
      <c r="CC572" s="98"/>
      <c r="CD572" s="98"/>
      <c r="CE572" s="98"/>
      <c r="CF572" s="98"/>
      <c r="CG572" s="98"/>
      <c r="CH572" s="98"/>
      <c r="CI572" s="98"/>
      <c r="CJ572" s="98"/>
      <c r="CK572" s="98"/>
      <c r="CL572" s="98"/>
      <c r="CM572" s="98"/>
      <c r="CN572" s="98"/>
      <c r="CO572" s="98"/>
      <c r="CP572" s="98"/>
      <c r="CQ572" s="98"/>
      <c r="CR572" s="98"/>
      <c r="CS572" s="98"/>
      <c r="CT572" s="98"/>
      <c r="CU572" s="98"/>
      <c r="CV572" s="98"/>
      <c r="CW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8"/>
      <c r="AU573" s="98"/>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c r="BT573" s="98"/>
      <c r="BU573" s="98"/>
      <c r="BV573" s="98"/>
      <c r="BW573" s="98"/>
      <c r="BX573" s="98"/>
      <c r="BY573" s="98"/>
      <c r="BZ573" s="98"/>
      <c r="CA573" s="98"/>
      <c r="CB573" s="98"/>
      <c r="CC573" s="98"/>
      <c r="CD573" s="98"/>
      <c r="CE573" s="98"/>
      <c r="CF573" s="98"/>
      <c r="CG573" s="98"/>
      <c r="CH573" s="98"/>
      <c r="CI573" s="98"/>
      <c r="CJ573" s="98"/>
      <c r="CK573" s="98"/>
      <c r="CL573" s="98"/>
      <c r="CM573" s="98"/>
      <c r="CN573" s="98"/>
      <c r="CO573" s="98"/>
      <c r="CP573" s="98"/>
      <c r="CQ573" s="98"/>
      <c r="CR573" s="98"/>
      <c r="CS573" s="98"/>
      <c r="CT573" s="98"/>
      <c r="CU573" s="98"/>
      <c r="CV573" s="98"/>
      <c r="CW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c r="BT574" s="98"/>
      <c r="BU574" s="98"/>
      <c r="BV574" s="98"/>
      <c r="BW574" s="98"/>
      <c r="BX574" s="98"/>
      <c r="BY574" s="98"/>
      <c r="BZ574" s="98"/>
      <c r="CA574" s="98"/>
      <c r="CB574" s="98"/>
      <c r="CC574" s="98"/>
      <c r="CD574" s="98"/>
      <c r="CE574" s="98"/>
      <c r="CF574" s="98"/>
      <c r="CG574" s="98"/>
      <c r="CH574" s="98"/>
      <c r="CI574" s="98"/>
      <c r="CJ574" s="98"/>
      <c r="CK574" s="98"/>
      <c r="CL574" s="98"/>
      <c r="CM574" s="98"/>
      <c r="CN574" s="98"/>
      <c r="CO574" s="98"/>
      <c r="CP574" s="98"/>
      <c r="CQ574" s="98"/>
      <c r="CR574" s="98"/>
      <c r="CS574" s="98"/>
      <c r="CT574" s="98"/>
      <c r="CU574" s="98"/>
      <c r="CV574" s="98"/>
      <c r="CW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8"/>
      <c r="AU575" s="98"/>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c r="BT575" s="98"/>
      <c r="BU575" s="98"/>
      <c r="BV575" s="98"/>
      <c r="BW575" s="98"/>
      <c r="BX575" s="98"/>
      <c r="BY575" s="98"/>
      <c r="BZ575" s="98"/>
      <c r="CA575" s="98"/>
      <c r="CB575" s="98"/>
      <c r="CC575" s="98"/>
      <c r="CD575" s="98"/>
      <c r="CE575" s="98"/>
      <c r="CF575" s="98"/>
      <c r="CG575" s="98"/>
      <c r="CH575" s="98"/>
      <c r="CI575" s="98"/>
      <c r="CJ575" s="98"/>
      <c r="CK575" s="98"/>
      <c r="CL575" s="98"/>
      <c r="CM575" s="98"/>
      <c r="CN575" s="98"/>
      <c r="CO575" s="98"/>
      <c r="CP575" s="98"/>
      <c r="CQ575" s="98"/>
      <c r="CR575" s="98"/>
      <c r="CS575" s="98"/>
      <c r="CT575" s="98"/>
      <c r="CU575" s="98"/>
      <c r="CV575" s="98"/>
      <c r="CW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c r="BT576" s="98"/>
      <c r="BU576" s="98"/>
      <c r="BV576" s="98"/>
      <c r="BW576" s="98"/>
      <c r="BX576" s="98"/>
      <c r="BY576" s="98"/>
      <c r="BZ576" s="98"/>
      <c r="CA576" s="98"/>
      <c r="CB576" s="98"/>
      <c r="CC576" s="98"/>
      <c r="CD576" s="98"/>
      <c r="CE576" s="98"/>
      <c r="CF576" s="98"/>
      <c r="CG576" s="98"/>
      <c r="CH576" s="98"/>
      <c r="CI576" s="98"/>
      <c r="CJ576" s="98"/>
      <c r="CK576" s="98"/>
      <c r="CL576" s="98"/>
      <c r="CM576" s="98"/>
      <c r="CN576" s="98"/>
      <c r="CO576" s="98"/>
      <c r="CP576" s="98"/>
      <c r="CQ576" s="98"/>
      <c r="CR576" s="98"/>
      <c r="CS576" s="98"/>
      <c r="CT576" s="98"/>
      <c r="CU576" s="98"/>
      <c r="CV576" s="98"/>
      <c r="CW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8"/>
      <c r="AU577" s="98"/>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c r="BT577" s="98"/>
      <c r="BU577" s="98"/>
      <c r="BV577" s="98"/>
      <c r="BW577" s="98"/>
      <c r="BX577" s="98"/>
      <c r="BY577" s="98"/>
      <c r="BZ577" s="98"/>
      <c r="CA577" s="98"/>
      <c r="CB577" s="98"/>
      <c r="CC577" s="98"/>
      <c r="CD577" s="98"/>
      <c r="CE577" s="98"/>
      <c r="CF577" s="98"/>
      <c r="CG577" s="98"/>
      <c r="CH577" s="98"/>
      <c r="CI577" s="98"/>
      <c r="CJ577" s="98"/>
      <c r="CK577" s="98"/>
      <c r="CL577" s="98"/>
      <c r="CM577" s="98"/>
      <c r="CN577" s="98"/>
      <c r="CO577" s="98"/>
      <c r="CP577" s="98"/>
      <c r="CQ577" s="98"/>
      <c r="CR577" s="98"/>
      <c r="CS577" s="98"/>
      <c r="CT577" s="98"/>
      <c r="CU577" s="98"/>
      <c r="CV577" s="98"/>
      <c r="CW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c r="BT578" s="98"/>
      <c r="BU578" s="98"/>
      <c r="BV578" s="98"/>
      <c r="BW578" s="98"/>
      <c r="BX578" s="98"/>
      <c r="BY578" s="98"/>
      <c r="BZ578" s="98"/>
      <c r="CA578" s="98"/>
      <c r="CB578" s="98"/>
      <c r="CC578" s="98"/>
      <c r="CD578" s="98"/>
      <c r="CE578" s="98"/>
      <c r="CF578" s="98"/>
      <c r="CG578" s="98"/>
      <c r="CH578" s="98"/>
      <c r="CI578" s="98"/>
      <c r="CJ578" s="98"/>
      <c r="CK578" s="98"/>
      <c r="CL578" s="98"/>
      <c r="CM578" s="98"/>
      <c r="CN578" s="98"/>
      <c r="CO578" s="98"/>
      <c r="CP578" s="98"/>
      <c r="CQ578" s="98"/>
      <c r="CR578" s="98"/>
      <c r="CS578" s="98"/>
      <c r="CT578" s="98"/>
      <c r="CU578" s="98"/>
      <c r="CV578" s="98"/>
      <c r="CW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c r="AK579" s="98"/>
      <c r="AL579" s="98"/>
      <c r="AM579" s="98"/>
      <c r="AN579" s="98"/>
      <c r="AO579" s="98"/>
      <c r="AP579" s="98"/>
      <c r="AQ579" s="98"/>
      <c r="AR579" s="98"/>
      <c r="AS579" s="98"/>
      <c r="AT579" s="98"/>
      <c r="AU579" s="98"/>
      <c r="AV579" s="98"/>
      <c r="AW579" s="98"/>
      <c r="AX579" s="98"/>
      <c r="AY579" s="98"/>
      <c r="AZ579" s="98"/>
      <c r="BA579" s="98"/>
      <c r="BB579" s="98"/>
      <c r="BC579" s="98"/>
      <c r="BD579" s="98"/>
      <c r="BE579" s="98"/>
      <c r="BF579" s="98"/>
      <c r="BG579" s="98"/>
      <c r="BH579" s="98"/>
      <c r="BI579" s="98"/>
      <c r="BJ579" s="98"/>
      <c r="BK579" s="98"/>
      <c r="BL579" s="98"/>
      <c r="BM579" s="98"/>
      <c r="BN579" s="98"/>
      <c r="BO579" s="98"/>
      <c r="BP579" s="98"/>
      <c r="BQ579" s="98"/>
      <c r="BR579" s="98"/>
      <c r="BS579" s="98"/>
      <c r="BT579" s="98"/>
      <c r="BU579" s="98"/>
      <c r="BV579" s="98"/>
      <c r="BW579" s="98"/>
      <c r="BX579" s="98"/>
      <c r="BY579" s="98"/>
      <c r="BZ579" s="98"/>
      <c r="CA579" s="98"/>
      <c r="CB579" s="98"/>
      <c r="CC579" s="98"/>
      <c r="CD579" s="98"/>
      <c r="CE579" s="98"/>
      <c r="CF579" s="98"/>
      <c r="CG579" s="98"/>
      <c r="CH579" s="98"/>
      <c r="CI579" s="98"/>
      <c r="CJ579" s="98"/>
      <c r="CK579" s="98"/>
      <c r="CL579" s="98"/>
      <c r="CM579" s="98"/>
      <c r="CN579" s="98"/>
      <c r="CO579" s="98"/>
      <c r="CP579" s="98"/>
      <c r="CQ579" s="98"/>
      <c r="CR579" s="98"/>
      <c r="CS579" s="98"/>
      <c r="CT579" s="98"/>
      <c r="CU579" s="98"/>
      <c r="CV579" s="98"/>
      <c r="CW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8"/>
      <c r="AU580" s="98"/>
      <c r="AV580" s="98"/>
      <c r="AW580" s="98"/>
      <c r="AX580" s="98"/>
      <c r="AY580" s="98"/>
      <c r="AZ580" s="98"/>
      <c r="BA580" s="98"/>
      <c r="BB580" s="98"/>
      <c r="BC580" s="98"/>
      <c r="BD580" s="98"/>
      <c r="BE580" s="98"/>
      <c r="BF580" s="98"/>
      <c r="BG580" s="98"/>
      <c r="BH580" s="98"/>
      <c r="BI580" s="98"/>
      <c r="BJ580" s="98"/>
      <c r="BK580" s="98"/>
      <c r="BL580" s="98"/>
      <c r="BM580" s="98"/>
      <c r="BN580" s="98"/>
      <c r="BO580" s="98"/>
      <c r="BP580" s="98"/>
      <c r="BQ580" s="98"/>
      <c r="BR580" s="98"/>
      <c r="BS580" s="98"/>
      <c r="BT580" s="98"/>
      <c r="BU580" s="98"/>
      <c r="BV580" s="98"/>
      <c r="BW580" s="98"/>
      <c r="BX580" s="98"/>
      <c r="BY580" s="98"/>
      <c r="BZ580" s="98"/>
      <c r="CA580" s="98"/>
      <c r="CB580" s="98"/>
      <c r="CC580" s="98"/>
      <c r="CD580" s="98"/>
      <c r="CE580" s="98"/>
      <c r="CF580" s="98"/>
      <c r="CG580" s="98"/>
      <c r="CH580" s="98"/>
      <c r="CI580" s="98"/>
      <c r="CJ580" s="98"/>
      <c r="CK580" s="98"/>
      <c r="CL580" s="98"/>
      <c r="CM580" s="98"/>
      <c r="CN580" s="98"/>
      <c r="CO580" s="98"/>
      <c r="CP580" s="98"/>
      <c r="CQ580" s="98"/>
      <c r="CR580" s="98"/>
      <c r="CS580" s="98"/>
      <c r="CT580" s="98"/>
      <c r="CU580" s="98"/>
      <c r="CV580" s="98"/>
      <c r="CW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c r="CA581" s="98"/>
      <c r="CB581" s="98"/>
      <c r="CC581" s="98"/>
      <c r="CD581" s="98"/>
      <c r="CE581" s="98"/>
      <c r="CF581" s="98"/>
      <c r="CG581" s="98"/>
      <c r="CH581" s="98"/>
      <c r="CI581" s="98"/>
      <c r="CJ581" s="98"/>
      <c r="CK581" s="98"/>
      <c r="CL581" s="98"/>
      <c r="CM581" s="98"/>
      <c r="CN581" s="98"/>
      <c r="CO581" s="98"/>
      <c r="CP581" s="98"/>
      <c r="CQ581" s="98"/>
      <c r="CR581" s="98"/>
      <c r="CS581" s="98"/>
      <c r="CT581" s="98"/>
      <c r="CU581" s="98"/>
      <c r="CV581" s="98"/>
      <c r="CW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c r="CA582" s="98"/>
      <c r="CB582" s="98"/>
      <c r="CC582" s="98"/>
      <c r="CD582" s="98"/>
      <c r="CE582" s="98"/>
      <c r="CF582" s="98"/>
      <c r="CG582" s="98"/>
      <c r="CH582" s="98"/>
      <c r="CI582" s="98"/>
      <c r="CJ582" s="98"/>
      <c r="CK582" s="98"/>
      <c r="CL582" s="98"/>
      <c r="CM582" s="98"/>
      <c r="CN582" s="98"/>
      <c r="CO582" s="98"/>
      <c r="CP582" s="98"/>
      <c r="CQ582" s="98"/>
      <c r="CR582" s="98"/>
      <c r="CS582" s="98"/>
      <c r="CT582" s="98"/>
      <c r="CU582" s="98"/>
      <c r="CV582" s="98"/>
      <c r="CW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98"/>
      <c r="BY583" s="98"/>
      <c r="BZ583" s="98"/>
      <c r="CA583" s="98"/>
      <c r="CB583" s="98"/>
      <c r="CC583" s="98"/>
      <c r="CD583" s="98"/>
      <c r="CE583" s="98"/>
      <c r="CF583" s="98"/>
      <c r="CG583" s="98"/>
      <c r="CH583" s="98"/>
      <c r="CI583" s="98"/>
      <c r="CJ583" s="98"/>
      <c r="CK583" s="98"/>
      <c r="CL583" s="98"/>
      <c r="CM583" s="98"/>
      <c r="CN583" s="98"/>
      <c r="CO583" s="98"/>
      <c r="CP583" s="98"/>
      <c r="CQ583" s="98"/>
      <c r="CR583" s="98"/>
      <c r="CS583" s="98"/>
      <c r="CT583" s="98"/>
      <c r="CU583" s="98"/>
      <c r="CV583" s="98"/>
      <c r="CW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c r="BT584" s="98"/>
      <c r="BU584" s="98"/>
      <c r="BV584" s="98"/>
      <c r="BW584" s="98"/>
      <c r="BX584" s="98"/>
      <c r="BY584" s="98"/>
      <c r="BZ584" s="98"/>
      <c r="CA584" s="98"/>
      <c r="CB584" s="98"/>
      <c r="CC584" s="98"/>
      <c r="CD584" s="98"/>
      <c r="CE584" s="98"/>
      <c r="CF584" s="98"/>
      <c r="CG584" s="98"/>
      <c r="CH584" s="98"/>
      <c r="CI584" s="98"/>
      <c r="CJ584" s="98"/>
      <c r="CK584" s="98"/>
      <c r="CL584" s="98"/>
      <c r="CM584" s="98"/>
      <c r="CN584" s="98"/>
      <c r="CO584" s="98"/>
      <c r="CP584" s="98"/>
      <c r="CQ584" s="98"/>
      <c r="CR584" s="98"/>
      <c r="CS584" s="98"/>
      <c r="CT584" s="98"/>
      <c r="CU584" s="98"/>
      <c r="CV584" s="98"/>
      <c r="CW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8"/>
      <c r="AU585" s="98"/>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c r="BT585" s="98"/>
      <c r="BU585" s="98"/>
      <c r="BV585" s="98"/>
      <c r="BW585" s="98"/>
      <c r="BX585" s="98"/>
      <c r="BY585" s="98"/>
      <c r="BZ585" s="98"/>
      <c r="CA585" s="98"/>
      <c r="CB585" s="98"/>
      <c r="CC585" s="98"/>
      <c r="CD585" s="98"/>
      <c r="CE585" s="98"/>
      <c r="CF585" s="98"/>
      <c r="CG585" s="98"/>
      <c r="CH585" s="98"/>
      <c r="CI585" s="98"/>
      <c r="CJ585" s="98"/>
      <c r="CK585" s="98"/>
      <c r="CL585" s="98"/>
      <c r="CM585" s="98"/>
      <c r="CN585" s="98"/>
      <c r="CO585" s="98"/>
      <c r="CP585" s="98"/>
      <c r="CQ585" s="98"/>
      <c r="CR585" s="98"/>
      <c r="CS585" s="98"/>
      <c r="CT585" s="98"/>
      <c r="CU585" s="98"/>
      <c r="CV585" s="98"/>
      <c r="CW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c r="BT586" s="98"/>
      <c r="BU586" s="98"/>
      <c r="BV586" s="98"/>
      <c r="BW586" s="98"/>
      <c r="BX586" s="98"/>
      <c r="BY586" s="98"/>
      <c r="BZ586" s="98"/>
      <c r="CA586" s="98"/>
      <c r="CB586" s="98"/>
      <c r="CC586" s="98"/>
      <c r="CD586" s="98"/>
      <c r="CE586" s="98"/>
      <c r="CF586" s="98"/>
      <c r="CG586" s="98"/>
      <c r="CH586" s="98"/>
      <c r="CI586" s="98"/>
      <c r="CJ586" s="98"/>
      <c r="CK586" s="98"/>
      <c r="CL586" s="98"/>
      <c r="CM586" s="98"/>
      <c r="CN586" s="98"/>
      <c r="CO586" s="98"/>
      <c r="CP586" s="98"/>
      <c r="CQ586" s="98"/>
      <c r="CR586" s="98"/>
      <c r="CS586" s="98"/>
      <c r="CT586" s="98"/>
      <c r="CU586" s="98"/>
      <c r="CV586" s="98"/>
      <c r="CW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8"/>
      <c r="AU587" s="98"/>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c r="BT587" s="98"/>
      <c r="BU587" s="98"/>
      <c r="BV587" s="98"/>
      <c r="BW587" s="98"/>
      <c r="BX587" s="98"/>
      <c r="BY587" s="98"/>
      <c r="BZ587" s="98"/>
      <c r="CA587" s="98"/>
      <c r="CB587" s="98"/>
      <c r="CC587" s="98"/>
      <c r="CD587" s="98"/>
      <c r="CE587" s="98"/>
      <c r="CF587" s="98"/>
      <c r="CG587" s="98"/>
      <c r="CH587" s="98"/>
      <c r="CI587" s="98"/>
      <c r="CJ587" s="98"/>
      <c r="CK587" s="98"/>
      <c r="CL587" s="98"/>
      <c r="CM587" s="98"/>
      <c r="CN587" s="98"/>
      <c r="CO587" s="98"/>
      <c r="CP587" s="98"/>
      <c r="CQ587" s="98"/>
      <c r="CR587" s="98"/>
      <c r="CS587" s="98"/>
      <c r="CT587" s="98"/>
      <c r="CU587" s="98"/>
      <c r="CV587" s="98"/>
      <c r="CW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c r="BT588" s="98"/>
      <c r="BU588" s="98"/>
      <c r="BV588" s="98"/>
      <c r="BW588" s="98"/>
      <c r="BX588" s="98"/>
      <c r="BY588" s="98"/>
      <c r="BZ588" s="98"/>
      <c r="CA588" s="98"/>
      <c r="CB588" s="98"/>
      <c r="CC588" s="98"/>
      <c r="CD588" s="98"/>
      <c r="CE588" s="98"/>
      <c r="CF588" s="98"/>
      <c r="CG588" s="98"/>
      <c r="CH588" s="98"/>
      <c r="CI588" s="98"/>
      <c r="CJ588" s="98"/>
      <c r="CK588" s="98"/>
      <c r="CL588" s="98"/>
      <c r="CM588" s="98"/>
      <c r="CN588" s="98"/>
      <c r="CO588" s="98"/>
      <c r="CP588" s="98"/>
      <c r="CQ588" s="98"/>
      <c r="CR588" s="98"/>
      <c r="CS588" s="98"/>
      <c r="CT588" s="98"/>
      <c r="CU588" s="98"/>
      <c r="CV588" s="98"/>
      <c r="CW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8"/>
      <c r="AU589" s="98"/>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c r="BT589" s="98"/>
      <c r="BU589" s="98"/>
      <c r="BV589" s="98"/>
      <c r="BW589" s="98"/>
      <c r="BX589" s="98"/>
      <c r="BY589" s="98"/>
      <c r="BZ589" s="98"/>
      <c r="CA589" s="98"/>
      <c r="CB589" s="98"/>
      <c r="CC589" s="98"/>
      <c r="CD589" s="98"/>
      <c r="CE589" s="98"/>
      <c r="CF589" s="98"/>
      <c r="CG589" s="98"/>
      <c r="CH589" s="98"/>
      <c r="CI589" s="98"/>
      <c r="CJ589" s="98"/>
      <c r="CK589" s="98"/>
      <c r="CL589" s="98"/>
      <c r="CM589" s="98"/>
      <c r="CN589" s="98"/>
      <c r="CO589" s="98"/>
      <c r="CP589" s="98"/>
      <c r="CQ589" s="98"/>
      <c r="CR589" s="98"/>
      <c r="CS589" s="98"/>
      <c r="CT589" s="98"/>
      <c r="CU589" s="98"/>
      <c r="CV589" s="98"/>
      <c r="CW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c r="BT590" s="98"/>
      <c r="BU590" s="98"/>
      <c r="BV590" s="98"/>
      <c r="BW590" s="98"/>
      <c r="BX590" s="98"/>
      <c r="BY590" s="98"/>
      <c r="BZ590" s="98"/>
      <c r="CA590" s="98"/>
      <c r="CB590" s="98"/>
      <c r="CC590" s="98"/>
      <c r="CD590" s="98"/>
      <c r="CE590" s="98"/>
      <c r="CF590" s="98"/>
      <c r="CG590" s="98"/>
      <c r="CH590" s="98"/>
      <c r="CI590" s="98"/>
      <c r="CJ590" s="98"/>
      <c r="CK590" s="98"/>
      <c r="CL590" s="98"/>
      <c r="CM590" s="98"/>
      <c r="CN590" s="98"/>
      <c r="CO590" s="98"/>
      <c r="CP590" s="98"/>
      <c r="CQ590" s="98"/>
      <c r="CR590" s="98"/>
      <c r="CS590" s="98"/>
      <c r="CT590" s="98"/>
      <c r="CU590" s="98"/>
      <c r="CV590" s="98"/>
      <c r="CW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c r="AP591" s="98"/>
      <c r="AQ591" s="98"/>
      <c r="AR591" s="98"/>
      <c r="AS591" s="98"/>
      <c r="AT591" s="98"/>
      <c r="AU591" s="98"/>
      <c r="AV591" s="98"/>
      <c r="AW591" s="98"/>
      <c r="AX591" s="98"/>
      <c r="AY591" s="98"/>
      <c r="AZ591" s="98"/>
      <c r="BA591" s="98"/>
      <c r="BB591" s="98"/>
      <c r="BC591" s="98"/>
      <c r="BD591" s="98"/>
      <c r="BE591" s="98"/>
      <c r="BF591" s="98"/>
      <c r="BG591" s="98"/>
      <c r="BH591" s="98"/>
      <c r="BI591" s="98"/>
      <c r="BJ591" s="98"/>
      <c r="BK591" s="98"/>
      <c r="BL591" s="98"/>
      <c r="BM591" s="98"/>
      <c r="BN591" s="98"/>
      <c r="BO591" s="98"/>
      <c r="BP591" s="98"/>
      <c r="BQ591" s="98"/>
      <c r="BR591" s="98"/>
      <c r="BS591" s="98"/>
      <c r="BT591" s="98"/>
      <c r="BU591" s="98"/>
      <c r="BV591" s="98"/>
      <c r="BW591" s="98"/>
      <c r="BX591" s="98"/>
      <c r="BY591" s="98"/>
      <c r="BZ591" s="98"/>
      <c r="CA591" s="98"/>
      <c r="CB591" s="98"/>
      <c r="CC591" s="98"/>
      <c r="CD591" s="98"/>
      <c r="CE591" s="98"/>
      <c r="CF591" s="98"/>
      <c r="CG591" s="98"/>
      <c r="CH591" s="98"/>
      <c r="CI591" s="98"/>
      <c r="CJ591" s="98"/>
      <c r="CK591" s="98"/>
      <c r="CL591" s="98"/>
      <c r="CM591" s="98"/>
      <c r="CN591" s="98"/>
      <c r="CO591" s="98"/>
      <c r="CP591" s="98"/>
      <c r="CQ591" s="98"/>
      <c r="CR591" s="98"/>
      <c r="CS591" s="98"/>
      <c r="CT591" s="98"/>
      <c r="CU591" s="98"/>
      <c r="CV591" s="98"/>
      <c r="CW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c r="AF592" s="98"/>
      <c r="AG592" s="98"/>
      <c r="AH592" s="98"/>
      <c r="AI592" s="98"/>
      <c r="AJ592" s="98"/>
      <c r="AK592" s="98"/>
      <c r="AL592" s="98"/>
      <c r="AM592" s="98"/>
      <c r="AN592" s="98"/>
      <c r="AO592" s="98"/>
      <c r="AP592" s="98"/>
      <c r="AQ592" s="98"/>
      <c r="AR592" s="98"/>
      <c r="AS592" s="98"/>
      <c r="AT592" s="98"/>
      <c r="AU592" s="98"/>
      <c r="AV592" s="98"/>
      <c r="AW592" s="98"/>
      <c r="AX592" s="98"/>
      <c r="AY592" s="98"/>
      <c r="AZ592" s="98"/>
      <c r="BA592" s="98"/>
      <c r="BB592" s="98"/>
      <c r="BC592" s="98"/>
      <c r="BD592" s="98"/>
      <c r="BE592" s="98"/>
      <c r="BF592" s="98"/>
      <c r="BG592" s="98"/>
      <c r="BH592" s="98"/>
      <c r="BI592" s="98"/>
      <c r="BJ592" s="98"/>
      <c r="BK592" s="98"/>
      <c r="BL592" s="98"/>
      <c r="BM592" s="98"/>
      <c r="BN592" s="98"/>
      <c r="BO592" s="98"/>
      <c r="BP592" s="98"/>
      <c r="BQ592" s="98"/>
      <c r="BR592" s="98"/>
      <c r="BS592" s="98"/>
      <c r="BT592" s="98"/>
      <c r="BU592" s="98"/>
      <c r="BV592" s="98"/>
      <c r="BW592" s="98"/>
      <c r="BX592" s="98"/>
      <c r="BY592" s="98"/>
      <c r="BZ592" s="98"/>
      <c r="CA592" s="98"/>
      <c r="CB592" s="98"/>
      <c r="CC592" s="98"/>
      <c r="CD592" s="98"/>
      <c r="CE592" s="98"/>
      <c r="CF592" s="98"/>
      <c r="CG592" s="98"/>
      <c r="CH592" s="98"/>
      <c r="CI592" s="98"/>
      <c r="CJ592" s="98"/>
      <c r="CK592" s="98"/>
      <c r="CL592" s="98"/>
      <c r="CM592" s="98"/>
      <c r="CN592" s="98"/>
      <c r="CO592" s="98"/>
      <c r="CP592" s="98"/>
      <c r="CQ592" s="98"/>
      <c r="CR592" s="98"/>
      <c r="CS592" s="98"/>
      <c r="CT592" s="98"/>
      <c r="CU592" s="98"/>
      <c r="CV592" s="98"/>
      <c r="CW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8"/>
      <c r="AU593" s="98"/>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c r="BT593" s="98"/>
      <c r="BU593" s="98"/>
      <c r="BV593" s="98"/>
      <c r="BW593" s="98"/>
      <c r="BX593" s="98"/>
      <c r="BY593" s="98"/>
      <c r="BZ593" s="98"/>
      <c r="CA593" s="98"/>
      <c r="CB593" s="98"/>
      <c r="CC593" s="98"/>
      <c r="CD593" s="98"/>
      <c r="CE593" s="98"/>
      <c r="CF593" s="98"/>
      <c r="CG593" s="98"/>
      <c r="CH593" s="98"/>
      <c r="CI593" s="98"/>
      <c r="CJ593" s="98"/>
      <c r="CK593" s="98"/>
      <c r="CL593" s="98"/>
      <c r="CM593" s="98"/>
      <c r="CN593" s="98"/>
      <c r="CO593" s="98"/>
      <c r="CP593" s="98"/>
      <c r="CQ593" s="98"/>
      <c r="CR593" s="98"/>
      <c r="CS593" s="98"/>
      <c r="CT593" s="98"/>
      <c r="CU593" s="98"/>
      <c r="CV593" s="98"/>
      <c r="CW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c r="BT594" s="98"/>
      <c r="BU594" s="98"/>
      <c r="BV594" s="98"/>
      <c r="BW594" s="98"/>
      <c r="BX594" s="98"/>
      <c r="BY594" s="98"/>
      <c r="BZ594" s="98"/>
      <c r="CA594" s="98"/>
      <c r="CB594" s="98"/>
      <c r="CC594" s="98"/>
      <c r="CD594" s="98"/>
      <c r="CE594" s="98"/>
      <c r="CF594" s="98"/>
      <c r="CG594" s="98"/>
      <c r="CH594" s="98"/>
      <c r="CI594" s="98"/>
      <c r="CJ594" s="98"/>
      <c r="CK594" s="98"/>
      <c r="CL594" s="98"/>
      <c r="CM594" s="98"/>
      <c r="CN594" s="98"/>
      <c r="CO594" s="98"/>
      <c r="CP594" s="98"/>
      <c r="CQ594" s="98"/>
      <c r="CR594" s="98"/>
      <c r="CS594" s="98"/>
      <c r="CT594" s="98"/>
      <c r="CU594" s="98"/>
      <c r="CV594" s="98"/>
      <c r="CW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8"/>
      <c r="AU595" s="98"/>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c r="BT595" s="98"/>
      <c r="BU595" s="98"/>
      <c r="BV595" s="98"/>
      <c r="BW595" s="98"/>
      <c r="BX595" s="98"/>
      <c r="BY595" s="98"/>
      <c r="BZ595" s="98"/>
      <c r="CA595" s="98"/>
      <c r="CB595" s="98"/>
      <c r="CC595" s="98"/>
      <c r="CD595" s="98"/>
      <c r="CE595" s="98"/>
      <c r="CF595" s="98"/>
      <c r="CG595" s="98"/>
      <c r="CH595" s="98"/>
      <c r="CI595" s="98"/>
      <c r="CJ595" s="98"/>
      <c r="CK595" s="98"/>
      <c r="CL595" s="98"/>
      <c r="CM595" s="98"/>
      <c r="CN595" s="98"/>
      <c r="CO595" s="98"/>
      <c r="CP595" s="98"/>
      <c r="CQ595" s="98"/>
      <c r="CR595" s="98"/>
      <c r="CS595" s="98"/>
      <c r="CT595" s="98"/>
      <c r="CU595" s="98"/>
      <c r="CV595" s="98"/>
      <c r="CW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c r="BT596" s="98"/>
      <c r="BU596" s="98"/>
      <c r="BV596" s="98"/>
      <c r="BW596" s="98"/>
      <c r="BX596" s="98"/>
      <c r="BY596" s="98"/>
      <c r="BZ596" s="98"/>
      <c r="CA596" s="98"/>
      <c r="CB596" s="98"/>
      <c r="CC596" s="98"/>
      <c r="CD596" s="98"/>
      <c r="CE596" s="98"/>
      <c r="CF596" s="98"/>
      <c r="CG596" s="98"/>
      <c r="CH596" s="98"/>
      <c r="CI596" s="98"/>
      <c r="CJ596" s="98"/>
      <c r="CK596" s="98"/>
      <c r="CL596" s="98"/>
      <c r="CM596" s="98"/>
      <c r="CN596" s="98"/>
      <c r="CO596" s="98"/>
      <c r="CP596" s="98"/>
      <c r="CQ596" s="98"/>
      <c r="CR596" s="98"/>
      <c r="CS596" s="98"/>
      <c r="CT596" s="98"/>
      <c r="CU596" s="98"/>
      <c r="CV596" s="98"/>
      <c r="CW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8"/>
      <c r="AU597" s="98"/>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c r="BT597" s="98"/>
      <c r="BU597" s="98"/>
      <c r="BV597" s="98"/>
      <c r="BW597" s="98"/>
      <c r="BX597" s="98"/>
      <c r="BY597" s="98"/>
      <c r="BZ597" s="98"/>
      <c r="CA597" s="98"/>
      <c r="CB597" s="98"/>
      <c r="CC597" s="98"/>
      <c r="CD597" s="98"/>
      <c r="CE597" s="98"/>
      <c r="CF597" s="98"/>
      <c r="CG597" s="98"/>
      <c r="CH597" s="98"/>
      <c r="CI597" s="98"/>
      <c r="CJ597" s="98"/>
      <c r="CK597" s="98"/>
      <c r="CL597" s="98"/>
      <c r="CM597" s="98"/>
      <c r="CN597" s="98"/>
      <c r="CO597" s="98"/>
      <c r="CP597" s="98"/>
      <c r="CQ597" s="98"/>
      <c r="CR597" s="98"/>
      <c r="CS597" s="98"/>
      <c r="CT597" s="98"/>
      <c r="CU597" s="98"/>
      <c r="CV597" s="98"/>
      <c r="CW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c r="BT598" s="98"/>
      <c r="BU598" s="98"/>
      <c r="BV598" s="98"/>
      <c r="BW598" s="98"/>
      <c r="BX598" s="98"/>
      <c r="BY598" s="98"/>
      <c r="BZ598" s="98"/>
      <c r="CA598" s="98"/>
      <c r="CB598" s="98"/>
      <c r="CC598" s="98"/>
      <c r="CD598" s="98"/>
      <c r="CE598" s="98"/>
      <c r="CF598" s="98"/>
      <c r="CG598" s="98"/>
      <c r="CH598" s="98"/>
      <c r="CI598" s="98"/>
      <c r="CJ598" s="98"/>
      <c r="CK598" s="98"/>
      <c r="CL598" s="98"/>
      <c r="CM598" s="98"/>
      <c r="CN598" s="98"/>
      <c r="CO598" s="98"/>
      <c r="CP598" s="98"/>
      <c r="CQ598" s="98"/>
      <c r="CR598" s="98"/>
      <c r="CS598" s="98"/>
      <c r="CT598" s="98"/>
      <c r="CU598" s="98"/>
      <c r="CV598" s="98"/>
      <c r="CW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8"/>
      <c r="AU599" s="98"/>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c r="BT599" s="98"/>
      <c r="BU599" s="98"/>
      <c r="BV599" s="98"/>
      <c r="BW599" s="98"/>
      <c r="BX599" s="98"/>
      <c r="BY599" s="98"/>
      <c r="BZ599" s="98"/>
      <c r="CA599" s="98"/>
      <c r="CB599" s="98"/>
      <c r="CC599" s="98"/>
      <c r="CD599" s="98"/>
      <c r="CE599" s="98"/>
      <c r="CF599" s="98"/>
      <c r="CG599" s="98"/>
      <c r="CH599" s="98"/>
      <c r="CI599" s="98"/>
      <c r="CJ599" s="98"/>
      <c r="CK599" s="98"/>
      <c r="CL599" s="98"/>
      <c r="CM599" s="98"/>
      <c r="CN599" s="98"/>
      <c r="CO599" s="98"/>
      <c r="CP599" s="98"/>
      <c r="CQ599" s="98"/>
      <c r="CR599" s="98"/>
      <c r="CS599" s="98"/>
      <c r="CT599" s="98"/>
      <c r="CU599" s="98"/>
      <c r="CV599" s="98"/>
      <c r="CW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c r="BT600" s="98"/>
      <c r="BU600" s="98"/>
      <c r="BV600" s="98"/>
      <c r="BW600" s="98"/>
      <c r="BX600" s="98"/>
      <c r="BY600" s="98"/>
      <c r="BZ600" s="98"/>
      <c r="CA600" s="98"/>
      <c r="CB600" s="98"/>
      <c r="CC600" s="98"/>
      <c r="CD600" s="98"/>
      <c r="CE600" s="98"/>
      <c r="CF600" s="98"/>
      <c r="CG600" s="98"/>
      <c r="CH600" s="98"/>
      <c r="CI600" s="98"/>
      <c r="CJ600" s="98"/>
      <c r="CK600" s="98"/>
      <c r="CL600" s="98"/>
      <c r="CM600" s="98"/>
      <c r="CN600" s="98"/>
      <c r="CO600" s="98"/>
      <c r="CP600" s="98"/>
      <c r="CQ600" s="98"/>
      <c r="CR600" s="98"/>
      <c r="CS600" s="98"/>
      <c r="CT600" s="98"/>
      <c r="CU600" s="98"/>
      <c r="CV600" s="98"/>
      <c r="CW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8"/>
      <c r="AU601" s="98"/>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c r="BT601" s="98"/>
      <c r="BU601" s="98"/>
      <c r="BV601" s="98"/>
      <c r="BW601" s="98"/>
      <c r="BX601" s="98"/>
      <c r="BY601" s="98"/>
      <c r="BZ601" s="98"/>
      <c r="CA601" s="98"/>
      <c r="CB601" s="98"/>
      <c r="CC601" s="98"/>
      <c r="CD601" s="98"/>
      <c r="CE601" s="98"/>
      <c r="CF601" s="98"/>
      <c r="CG601" s="98"/>
      <c r="CH601" s="98"/>
      <c r="CI601" s="98"/>
      <c r="CJ601" s="98"/>
      <c r="CK601" s="98"/>
      <c r="CL601" s="98"/>
      <c r="CM601" s="98"/>
      <c r="CN601" s="98"/>
      <c r="CO601" s="98"/>
      <c r="CP601" s="98"/>
      <c r="CQ601" s="98"/>
      <c r="CR601" s="98"/>
      <c r="CS601" s="98"/>
      <c r="CT601" s="98"/>
      <c r="CU601" s="98"/>
      <c r="CV601" s="98"/>
      <c r="CW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c r="AF602" s="98"/>
      <c r="AG602" s="98"/>
      <c r="AH602" s="98"/>
      <c r="AI602" s="98"/>
      <c r="AJ602" s="98"/>
      <c r="AK602" s="98"/>
      <c r="AL602" s="98"/>
      <c r="AM602" s="98"/>
      <c r="AN602" s="98"/>
      <c r="AO602" s="98"/>
      <c r="AP602" s="98"/>
      <c r="AQ602" s="98"/>
      <c r="AR602" s="98"/>
      <c r="AS602" s="98"/>
      <c r="AT602" s="98"/>
      <c r="AU602" s="98"/>
      <c r="AV602" s="98"/>
      <c r="AW602" s="98"/>
      <c r="AX602" s="98"/>
      <c r="AY602" s="98"/>
      <c r="AZ602" s="98"/>
      <c r="BA602" s="98"/>
      <c r="BB602" s="98"/>
      <c r="BC602" s="98"/>
      <c r="BD602" s="98"/>
      <c r="BE602" s="98"/>
      <c r="BF602" s="98"/>
      <c r="BG602" s="98"/>
      <c r="BH602" s="98"/>
      <c r="BI602" s="98"/>
      <c r="BJ602" s="98"/>
      <c r="BK602" s="98"/>
      <c r="BL602" s="98"/>
      <c r="BM602" s="98"/>
      <c r="BN602" s="98"/>
      <c r="BO602" s="98"/>
      <c r="BP602" s="98"/>
      <c r="BQ602" s="98"/>
      <c r="BR602" s="98"/>
      <c r="BS602" s="98"/>
      <c r="BT602" s="98"/>
      <c r="BU602" s="98"/>
      <c r="BV602" s="98"/>
      <c r="BW602" s="98"/>
      <c r="BX602" s="98"/>
      <c r="BY602" s="98"/>
      <c r="BZ602" s="98"/>
      <c r="CA602" s="98"/>
      <c r="CB602" s="98"/>
      <c r="CC602" s="98"/>
      <c r="CD602" s="98"/>
      <c r="CE602" s="98"/>
      <c r="CF602" s="98"/>
      <c r="CG602" s="98"/>
      <c r="CH602" s="98"/>
      <c r="CI602" s="98"/>
      <c r="CJ602" s="98"/>
      <c r="CK602" s="98"/>
      <c r="CL602" s="98"/>
      <c r="CM602" s="98"/>
      <c r="CN602" s="98"/>
      <c r="CO602" s="98"/>
      <c r="CP602" s="98"/>
      <c r="CQ602" s="98"/>
      <c r="CR602" s="98"/>
      <c r="CS602" s="98"/>
      <c r="CT602" s="98"/>
      <c r="CU602" s="98"/>
      <c r="CV602" s="98"/>
      <c r="CW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c r="AK603" s="98"/>
      <c r="AL603" s="98"/>
      <c r="AM603" s="98"/>
      <c r="AN603" s="98"/>
      <c r="AO603" s="98"/>
      <c r="AP603" s="98"/>
      <c r="AQ603" s="98"/>
      <c r="AR603" s="98"/>
      <c r="AS603" s="98"/>
      <c r="AT603" s="98"/>
      <c r="AU603" s="98"/>
      <c r="AV603" s="98"/>
      <c r="AW603" s="98"/>
      <c r="AX603" s="98"/>
      <c r="AY603" s="98"/>
      <c r="AZ603" s="98"/>
      <c r="BA603" s="98"/>
      <c r="BB603" s="98"/>
      <c r="BC603" s="98"/>
      <c r="BD603" s="98"/>
      <c r="BE603" s="98"/>
      <c r="BF603" s="98"/>
      <c r="BG603" s="98"/>
      <c r="BH603" s="98"/>
      <c r="BI603" s="98"/>
      <c r="BJ603" s="98"/>
      <c r="BK603" s="98"/>
      <c r="BL603" s="98"/>
      <c r="BM603" s="98"/>
      <c r="BN603" s="98"/>
      <c r="BO603" s="98"/>
      <c r="BP603" s="98"/>
      <c r="BQ603" s="98"/>
      <c r="BR603" s="98"/>
      <c r="BS603" s="98"/>
      <c r="BT603" s="98"/>
      <c r="BU603" s="98"/>
      <c r="BV603" s="98"/>
      <c r="BW603" s="98"/>
      <c r="BX603" s="98"/>
      <c r="BY603" s="98"/>
      <c r="BZ603" s="98"/>
      <c r="CA603" s="98"/>
      <c r="CB603" s="98"/>
      <c r="CC603" s="98"/>
      <c r="CD603" s="98"/>
      <c r="CE603" s="98"/>
      <c r="CF603" s="98"/>
      <c r="CG603" s="98"/>
      <c r="CH603" s="98"/>
      <c r="CI603" s="98"/>
      <c r="CJ603" s="98"/>
      <c r="CK603" s="98"/>
      <c r="CL603" s="98"/>
      <c r="CM603" s="98"/>
      <c r="CN603" s="98"/>
      <c r="CO603" s="98"/>
      <c r="CP603" s="98"/>
      <c r="CQ603" s="98"/>
      <c r="CR603" s="98"/>
      <c r="CS603" s="98"/>
      <c r="CT603" s="98"/>
      <c r="CU603" s="98"/>
      <c r="CV603" s="98"/>
      <c r="CW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c r="AF604" s="98"/>
      <c r="AG604" s="98"/>
      <c r="AH604" s="98"/>
      <c r="AI604" s="98"/>
      <c r="AJ604" s="98"/>
      <c r="AK604" s="98"/>
      <c r="AL604" s="98"/>
      <c r="AM604" s="98"/>
      <c r="AN604" s="98"/>
      <c r="AO604" s="98"/>
      <c r="AP604" s="98"/>
      <c r="AQ604" s="98"/>
      <c r="AR604" s="98"/>
      <c r="AS604" s="98"/>
      <c r="AT604" s="98"/>
      <c r="AU604" s="98"/>
      <c r="AV604" s="98"/>
      <c r="AW604" s="98"/>
      <c r="AX604" s="98"/>
      <c r="AY604" s="98"/>
      <c r="AZ604" s="98"/>
      <c r="BA604" s="98"/>
      <c r="BB604" s="98"/>
      <c r="BC604" s="98"/>
      <c r="BD604" s="98"/>
      <c r="BE604" s="98"/>
      <c r="BF604" s="98"/>
      <c r="BG604" s="98"/>
      <c r="BH604" s="98"/>
      <c r="BI604" s="98"/>
      <c r="BJ604" s="98"/>
      <c r="BK604" s="98"/>
      <c r="BL604" s="98"/>
      <c r="BM604" s="98"/>
      <c r="BN604" s="98"/>
      <c r="BO604" s="98"/>
      <c r="BP604" s="98"/>
      <c r="BQ604" s="98"/>
      <c r="BR604" s="98"/>
      <c r="BS604" s="98"/>
      <c r="BT604" s="98"/>
      <c r="BU604" s="98"/>
      <c r="BV604" s="98"/>
      <c r="BW604" s="98"/>
      <c r="BX604" s="98"/>
      <c r="BY604" s="98"/>
      <c r="BZ604" s="98"/>
      <c r="CA604" s="98"/>
      <c r="CB604" s="98"/>
      <c r="CC604" s="98"/>
      <c r="CD604" s="98"/>
      <c r="CE604" s="98"/>
      <c r="CF604" s="98"/>
      <c r="CG604" s="98"/>
      <c r="CH604" s="98"/>
      <c r="CI604" s="98"/>
      <c r="CJ604" s="98"/>
      <c r="CK604" s="98"/>
      <c r="CL604" s="98"/>
      <c r="CM604" s="98"/>
      <c r="CN604" s="98"/>
      <c r="CO604" s="98"/>
      <c r="CP604" s="98"/>
      <c r="CQ604" s="98"/>
      <c r="CR604" s="98"/>
      <c r="CS604" s="98"/>
      <c r="CT604" s="98"/>
      <c r="CU604" s="98"/>
      <c r="CV604" s="98"/>
      <c r="CW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c r="AK605" s="98"/>
      <c r="AL605" s="98"/>
      <c r="AM605" s="98"/>
      <c r="AN605" s="98"/>
      <c r="AO605" s="98"/>
      <c r="AP605" s="98"/>
      <c r="AQ605" s="98"/>
      <c r="AR605" s="98"/>
      <c r="AS605" s="98"/>
      <c r="AT605" s="98"/>
      <c r="AU605" s="98"/>
      <c r="AV605" s="98"/>
      <c r="AW605" s="98"/>
      <c r="AX605" s="98"/>
      <c r="AY605" s="98"/>
      <c r="AZ605" s="98"/>
      <c r="BA605" s="98"/>
      <c r="BB605" s="98"/>
      <c r="BC605" s="98"/>
      <c r="BD605" s="98"/>
      <c r="BE605" s="98"/>
      <c r="BF605" s="98"/>
      <c r="BG605" s="98"/>
      <c r="BH605" s="98"/>
      <c r="BI605" s="98"/>
      <c r="BJ605" s="98"/>
      <c r="BK605" s="98"/>
      <c r="BL605" s="98"/>
      <c r="BM605" s="98"/>
      <c r="BN605" s="98"/>
      <c r="BO605" s="98"/>
      <c r="BP605" s="98"/>
      <c r="BQ605" s="98"/>
      <c r="BR605" s="98"/>
      <c r="BS605" s="98"/>
      <c r="BT605" s="98"/>
      <c r="BU605" s="98"/>
      <c r="BV605" s="98"/>
      <c r="BW605" s="98"/>
      <c r="BX605" s="98"/>
      <c r="BY605" s="98"/>
      <c r="BZ605" s="98"/>
      <c r="CA605" s="98"/>
      <c r="CB605" s="98"/>
      <c r="CC605" s="98"/>
      <c r="CD605" s="98"/>
      <c r="CE605" s="98"/>
      <c r="CF605" s="98"/>
      <c r="CG605" s="98"/>
      <c r="CH605" s="98"/>
      <c r="CI605" s="98"/>
      <c r="CJ605" s="98"/>
      <c r="CK605" s="98"/>
      <c r="CL605" s="98"/>
      <c r="CM605" s="98"/>
      <c r="CN605" s="98"/>
      <c r="CO605" s="98"/>
      <c r="CP605" s="98"/>
      <c r="CQ605" s="98"/>
      <c r="CR605" s="98"/>
      <c r="CS605" s="98"/>
      <c r="CT605" s="98"/>
      <c r="CU605" s="98"/>
      <c r="CV605" s="98"/>
      <c r="CW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c r="AF606" s="98"/>
      <c r="AG606" s="98"/>
      <c r="AH606" s="98"/>
      <c r="AI606" s="98"/>
      <c r="AJ606" s="98"/>
      <c r="AK606" s="98"/>
      <c r="AL606" s="98"/>
      <c r="AM606" s="98"/>
      <c r="AN606" s="98"/>
      <c r="AO606" s="98"/>
      <c r="AP606" s="98"/>
      <c r="AQ606" s="98"/>
      <c r="AR606" s="98"/>
      <c r="AS606" s="98"/>
      <c r="AT606" s="98"/>
      <c r="AU606" s="98"/>
      <c r="AV606" s="98"/>
      <c r="AW606" s="98"/>
      <c r="AX606" s="98"/>
      <c r="AY606" s="98"/>
      <c r="AZ606" s="98"/>
      <c r="BA606" s="98"/>
      <c r="BB606" s="98"/>
      <c r="BC606" s="98"/>
      <c r="BD606" s="98"/>
      <c r="BE606" s="98"/>
      <c r="BF606" s="98"/>
      <c r="BG606" s="98"/>
      <c r="BH606" s="98"/>
      <c r="BI606" s="98"/>
      <c r="BJ606" s="98"/>
      <c r="BK606" s="98"/>
      <c r="BL606" s="98"/>
      <c r="BM606" s="98"/>
      <c r="BN606" s="98"/>
      <c r="BO606" s="98"/>
      <c r="BP606" s="98"/>
      <c r="BQ606" s="98"/>
      <c r="BR606" s="98"/>
      <c r="BS606" s="98"/>
      <c r="BT606" s="98"/>
      <c r="BU606" s="98"/>
      <c r="BV606" s="98"/>
      <c r="BW606" s="98"/>
      <c r="BX606" s="98"/>
      <c r="BY606" s="98"/>
      <c r="BZ606" s="98"/>
      <c r="CA606" s="98"/>
      <c r="CB606" s="98"/>
      <c r="CC606" s="98"/>
      <c r="CD606" s="98"/>
      <c r="CE606" s="98"/>
      <c r="CF606" s="98"/>
      <c r="CG606" s="98"/>
      <c r="CH606" s="98"/>
      <c r="CI606" s="98"/>
      <c r="CJ606" s="98"/>
      <c r="CK606" s="98"/>
      <c r="CL606" s="98"/>
      <c r="CM606" s="98"/>
      <c r="CN606" s="98"/>
      <c r="CO606" s="98"/>
      <c r="CP606" s="98"/>
      <c r="CQ606" s="98"/>
      <c r="CR606" s="98"/>
      <c r="CS606" s="98"/>
      <c r="CT606" s="98"/>
      <c r="CU606" s="98"/>
      <c r="CV606" s="98"/>
      <c r="CW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c r="AK607" s="98"/>
      <c r="AL607" s="98"/>
      <c r="AM607" s="98"/>
      <c r="AN607" s="98"/>
      <c r="AO607" s="98"/>
      <c r="AP607" s="98"/>
      <c r="AQ607" s="98"/>
      <c r="AR607" s="98"/>
      <c r="AS607" s="98"/>
      <c r="AT607" s="98"/>
      <c r="AU607" s="98"/>
      <c r="AV607" s="98"/>
      <c r="AW607" s="98"/>
      <c r="AX607" s="98"/>
      <c r="AY607" s="98"/>
      <c r="AZ607" s="98"/>
      <c r="BA607" s="98"/>
      <c r="BB607" s="98"/>
      <c r="BC607" s="98"/>
      <c r="BD607" s="98"/>
      <c r="BE607" s="98"/>
      <c r="BF607" s="98"/>
      <c r="BG607" s="98"/>
      <c r="BH607" s="98"/>
      <c r="BI607" s="98"/>
      <c r="BJ607" s="98"/>
      <c r="BK607" s="98"/>
      <c r="BL607" s="98"/>
      <c r="BM607" s="98"/>
      <c r="BN607" s="98"/>
      <c r="BO607" s="98"/>
      <c r="BP607" s="98"/>
      <c r="BQ607" s="98"/>
      <c r="BR607" s="98"/>
      <c r="BS607" s="98"/>
      <c r="BT607" s="98"/>
      <c r="BU607" s="98"/>
      <c r="BV607" s="98"/>
      <c r="BW607" s="98"/>
      <c r="BX607" s="98"/>
      <c r="BY607" s="98"/>
      <c r="BZ607" s="98"/>
      <c r="CA607" s="98"/>
      <c r="CB607" s="98"/>
      <c r="CC607" s="98"/>
      <c r="CD607" s="98"/>
      <c r="CE607" s="98"/>
      <c r="CF607" s="98"/>
      <c r="CG607" s="98"/>
      <c r="CH607" s="98"/>
      <c r="CI607" s="98"/>
      <c r="CJ607" s="98"/>
      <c r="CK607" s="98"/>
      <c r="CL607" s="98"/>
      <c r="CM607" s="98"/>
      <c r="CN607" s="98"/>
      <c r="CO607" s="98"/>
      <c r="CP607" s="98"/>
      <c r="CQ607" s="98"/>
      <c r="CR607" s="98"/>
      <c r="CS607" s="98"/>
      <c r="CT607" s="98"/>
      <c r="CU607" s="98"/>
      <c r="CV607" s="98"/>
      <c r="CW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c r="AF608" s="98"/>
      <c r="AG608" s="98"/>
      <c r="AH608" s="98"/>
      <c r="AI608" s="98"/>
      <c r="AJ608" s="98"/>
      <c r="AK608" s="98"/>
      <c r="AL608" s="98"/>
      <c r="AM608" s="98"/>
      <c r="AN608" s="98"/>
      <c r="AO608" s="98"/>
      <c r="AP608" s="98"/>
      <c r="AQ608" s="98"/>
      <c r="AR608" s="98"/>
      <c r="AS608" s="98"/>
      <c r="AT608" s="98"/>
      <c r="AU608" s="98"/>
      <c r="AV608" s="98"/>
      <c r="AW608" s="98"/>
      <c r="AX608" s="98"/>
      <c r="AY608" s="98"/>
      <c r="AZ608" s="98"/>
      <c r="BA608" s="98"/>
      <c r="BB608" s="98"/>
      <c r="BC608" s="98"/>
      <c r="BD608" s="98"/>
      <c r="BE608" s="98"/>
      <c r="BF608" s="98"/>
      <c r="BG608" s="98"/>
      <c r="BH608" s="98"/>
      <c r="BI608" s="98"/>
      <c r="BJ608" s="98"/>
      <c r="BK608" s="98"/>
      <c r="BL608" s="98"/>
      <c r="BM608" s="98"/>
      <c r="BN608" s="98"/>
      <c r="BO608" s="98"/>
      <c r="BP608" s="98"/>
      <c r="BQ608" s="98"/>
      <c r="BR608" s="98"/>
      <c r="BS608" s="98"/>
      <c r="BT608" s="98"/>
      <c r="BU608" s="98"/>
      <c r="BV608" s="98"/>
      <c r="BW608" s="98"/>
      <c r="BX608" s="98"/>
      <c r="BY608" s="98"/>
      <c r="BZ608" s="98"/>
      <c r="CA608" s="98"/>
      <c r="CB608" s="98"/>
      <c r="CC608" s="98"/>
      <c r="CD608" s="98"/>
      <c r="CE608" s="98"/>
      <c r="CF608" s="98"/>
      <c r="CG608" s="98"/>
      <c r="CH608" s="98"/>
      <c r="CI608" s="98"/>
      <c r="CJ608" s="98"/>
      <c r="CK608" s="98"/>
      <c r="CL608" s="98"/>
      <c r="CM608" s="98"/>
      <c r="CN608" s="98"/>
      <c r="CO608" s="98"/>
      <c r="CP608" s="98"/>
      <c r="CQ608" s="98"/>
      <c r="CR608" s="98"/>
      <c r="CS608" s="98"/>
      <c r="CT608" s="98"/>
      <c r="CU608" s="98"/>
      <c r="CV608" s="98"/>
      <c r="CW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c r="AK609" s="98"/>
      <c r="AL609" s="98"/>
      <c r="AM609" s="98"/>
      <c r="AN609" s="98"/>
      <c r="AO609" s="98"/>
      <c r="AP609" s="98"/>
      <c r="AQ609" s="98"/>
      <c r="AR609" s="98"/>
      <c r="AS609" s="98"/>
      <c r="AT609" s="98"/>
      <c r="AU609" s="98"/>
      <c r="AV609" s="98"/>
      <c r="AW609" s="98"/>
      <c r="AX609" s="98"/>
      <c r="AY609" s="98"/>
      <c r="AZ609" s="98"/>
      <c r="BA609" s="98"/>
      <c r="BB609" s="98"/>
      <c r="BC609" s="98"/>
      <c r="BD609" s="98"/>
      <c r="BE609" s="98"/>
      <c r="BF609" s="98"/>
      <c r="BG609" s="98"/>
      <c r="BH609" s="98"/>
      <c r="BI609" s="98"/>
      <c r="BJ609" s="98"/>
      <c r="BK609" s="98"/>
      <c r="BL609" s="98"/>
      <c r="BM609" s="98"/>
      <c r="BN609" s="98"/>
      <c r="BO609" s="98"/>
      <c r="BP609" s="98"/>
      <c r="BQ609" s="98"/>
      <c r="BR609" s="98"/>
      <c r="BS609" s="98"/>
      <c r="BT609" s="98"/>
      <c r="BU609" s="98"/>
      <c r="BV609" s="98"/>
      <c r="BW609" s="98"/>
      <c r="BX609" s="98"/>
      <c r="BY609" s="98"/>
      <c r="BZ609" s="98"/>
      <c r="CA609" s="98"/>
      <c r="CB609" s="98"/>
      <c r="CC609" s="98"/>
      <c r="CD609" s="98"/>
      <c r="CE609" s="98"/>
      <c r="CF609" s="98"/>
      <c r="CG609" s="98"/>
      <c r="CH609" s="98"/>
      <c r="CI609" s="98"/>
      <c r="CJ609" s="98"/>
      <c r="CK609" s="98"/>
      <c r="CL609" s="98"/>
      <c r="CM609" s="98"/>
      <c r="CN609" s="98"/>
      <c r="CO609" s="98"/>
      <c r="CP609" s="98"/>
      <c r="CQ609" s="98"/>
      <c r="CR609" s="98"/>
      <c r="CS609" s="98"/>
      <c r="CT609" s="98"/>
      <c r="CU609" s="98"/>
      <c r="CV609" s="98"/>
      <c r="CW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c r="AX610" s="98"/>
      <c r="AY610" s="98"/>
      <c r="AZ610" s="98"/>
      <c r="BA610" s="98"/>
      <c r="BB610" s="98"/>
      <c r="BC610" s="98"/>
      <c r="BD610" s="98"/>
      <c r="BE610" s="98"/>
      <c r="BF610" s="98"/>
      <c r="BG610" s="98"/>
      <c r="BH610" s="98"/>
      <c r="BI610" s="98"/>
      <c r="BJ610" s="98"/>
      <c r="BK610" s="98"/>
      <c r="BL610" s="98"/>
      <c r="BM610" s="98"/>
      <c r="BN610" s="98"/>
      <c r="BO610" s="98"/>
      <c r="BP610" s="98"/>
      <c r="BQ610" s="98"/>
      <c r="BR610" s="98"/>
      <c r="BS610" s="98"/>
      <c r="BT610" s="98"/>
      <c r="BU610" s="98"/>
      <c r="BV610" s="98"/>
      <c r="BW610" s="98"/>
      <c r="BX610" s="98"/>
      <c r="BY610" s="98"/>
      <c r="BZ610" s="98"/>
      <c r="CA610" s="98"/>
      <c r="CB610" s="98"/>
      <c r="CC610" s="98"/>
      <c r="CD610" s="98"/>
      <c r="CE610" s="98"/>
      <c r="CF610" s="98"/>
      <c r="CG610" s="98"/>
      <c r="CH610" s="98"/>
      <c r="CI610" s="98"/>
      <c r="CJ610" s="98"/>
      <c r="CK610" s="98"/>
      <c r="CL610" s="98"/>
      <c r="CM610" s="98"/>
      <c r="CN610" s="98"/>
      <c r="CO610" s="98"/>
      <c r="CP610" s="98"/>
      <c r="CQ610" s="98"/>
      <c r="CR610" s="98"/>
      <c r="CS610" s="98"/>
      <c r="CT610" s="98"/>
      <c r="CU610" s="98"/>
      <c r="CV610" s="98"/>
      <c r="CW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c r="AK611" s="98"/>
      <c r="AL611" s="98"/>
      <c r="AM611" s="98"/>
      <c r="AN611" s="98"/>
      <c r="AO611" s="98"/>
      <c r="AP611" s="98"/>
      <c r="AQ611" s="98"/>
      <c r="AR611" s="98"/>
      <c r="AS611" s="98"/>
      <c r="AT611" s="98"/>
      <c r="AU611" s="98"/>
      <c r="AV611" s="98"/>
      <c r="AW611" s="98"/>
      <c r="AX611" s="98"/>
      <c r="AY611" s="98"/>
      <c r="AZ611" s="98"/>
      <c r="BA611" s="98"/>
      <c r="BB611" s="98"/>
      <c r="BC611" s="98"/>
      <c r="BD611" s="98"/>
      <c r="BE611" s="98"/>
      <c r="BF611" s="98"/>
      <c r="BG611" s="98"/>
      <c r="BH611" s="98"/>
      <c r="BI611" s="98"/>
      <c r="BJ611" s="98"/>
      <c r="BK611" s="98"/>
      <c r="BL611" s="98"/>
      <c r="BM611" s="98"/>
      <c r="BN611" s="98"/>
      <c r="BO611" s="98"/>
      <c r="BP611" s="98"/>
      <c r="BQ611" s="98"/>
      <c r="BR611" s="98"/>
      <c r="BS611" s="98"/>
      <c r="BT611" s="98"/>
      <c r="BU611" s="98"/>
      <c r="BV611" s="98"/>
      <c r="BW611" s="98"/>
      <c r="BX611" s="98"/>
      <c r="BY611" s="98"/>
      <c r="BZ611" s="98"/>
      <c r="CA611" s="98"/>
      <c r="CB611" s="98"/>
      <c r="CC611" s="98"/>
      <c r="CD611" s="98"/>
      <c r="CE611" s="98"/>
      <c r="CF611" s="98"/>
      <c r="CG611" s="98"/>
      <c r="CH611" s="98"/>
      <c r="CI611" s="98"/>
      <c r="CJ611" s="98"/>
      <c r="CK611" s="98"/>
      <c r="CL611" s="98"/>
      <c r="CM611" s="98"/>
      <c r="CN611" s="98"/>
      <c r="CO611" s="98"/>
      <c r="CP611" s="98"/>
      <c r="CQ611" s="98"/>
      <c r="CR611" s="98"/>
      <c r="CS611" s="98"/>
      <c r="CT611" s="98"/>
      <c r="CU611" s="98"/>
      <c r="CV611" s="98"/>
      <c r="CW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c r="AF612" s="98"/>
      <c r="AG612" s="98"/>
      <c r="AH612" s="98"/>
      <c r="AI612" s="98"/>
      <c r="AJ612" s="98"/>
      <c r="AK612" s="98"/>
      <c r="AL612" s="98"/>
      <c r="AM612" s="98"/>
      <c r="AN612" s="98"/>
      <c r="AO612" s="98"/>
      <c r="AP612" s="98"/>
      <c r="AQ612" s="98"/>
      <c r="AR612" s="98"/>
      <c r="AS612" s="98"/>
      <c r="AT612" s="98"/>
      <c r="AU612" s="98"/>
      <c r="AV612" s="98"/>
      <c r="AW612" s="98"/>
      <c r="AX612" s="98"/>
      <c r="AY612" s="98"/>
      <c r="AZ612" s="98"/>
      <c r="BA612" s="98"/>
      <c r="BB612" s="98"/>
      <c r="BC612" s="98"/>
      <c r="BD612" s="98"/>
      <c r="BE612" s="98"/>
      <c r="BF612" s="98"/>
      <c r="BG612" s="98"/>
      <c r="BH612" s="98"/>
      <c r="BI612" s="98"/>
      <c r="BJ612" s="98"/>
      <c r="BK612" s="98"/>
      <c r="BL612" s="98"/>
      <c r="BM612" s="98"/>
      <c r="BN612" s="98"/>
      <c r="BO612" s="98"/>
      <c r="BP612" s="98"/>
      <c r="BQ612" s="98"/>
      <c r="BR612" s="98"/>
      <c r="BS612" s="98"/>
      <c r="BT612" s="98"/>
      <c r="BU612" s="98"/>
      <c r="BV612" s="98"/>
      <c r="BW612" s="98"/>
      <c r="BX612" s="98"/>
      <c r="BY612" s="98"/>
      <c r="BZ612" s="98"/>
      <c r="CA612" s="98"/>
      <c r="CB612" s="98"/>
      <c r="CC612" s="98"/>
      <c r="CD612" s="98"/>
      <c r="CE612" s="98"/>
      <c r="CF612" s="98"/>
      <c r="CG612" s="98"/>
      <c r="CH612" s="98"/>
      <c r="CI612" s="98"/>
      <c r="CJ612" s="98"/>
      <c r="CK612" s="98"/>
      <c r="CL612" s="98"/>
      <c r="CM612" s="98"/>
      <c r="CN612" s="98"/>
      <c r="CO612" s="98"/>
      <c r="CP612" s="98"/>
      <c r="CQ612" s="98"/>
      <c r="CR612" s="98"/>
      <c r="CS612" s="98"/>
      <c r="CT612" s="98"/>
      <c r="CU612" s="98"/>
      <c r="CV612" s="98"/>
      <c r="CW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c r="AK613" s="98"/>
      <c r="AL613" s="98"/>
      <c r="AM613" s="98"/>
      <c r="AN613" s="98"/>
      <c r="AO613" s="98"/>
      <c r="AP613" s="98"/>
      <c r="AQ613" s="98"/>
      <c r="AR613" s="98"/>
      <c r="AS613" s="98"/>
      <c r="AT613" s="98"/>
      <c r="AU613" s="98"/>
      <c r="AV613" s="98"/>
      <c r="AW613" s="98"/>
      <c r="AX613" s="98"/>
      <c r="AY613" s="98"/>
      <c r="AZ613" s="98"/>
      <c r="BA613" s="98"/>
      <c r="BB613" s="98"/>
      <c r="BC613" s="98"/>
      <c r="BD613" s="98"/>
      <c r="BE613" s="98"/>
      <c r="BF613" s="98"/>
      <c r="BG613" s="98"/>
      <c r="BH613" s="98"/>
      <c r="BI613" s="98"/>
      <c r="BJ613" s="98"/>
      <c r="BK613" s="98"/>
      <c r="BL613" s="98"/>
      <c r="BM613" s="98"/>
      <c r="BN613" s="98"/>
      <c r="BO613" s="98"/>
      <c r="BP613" s="98"/>
      <c r="BQ613" s="98"/>
      <c r="BR613" s="98"/>
      <c r="BS613" s="98"/>
      <c r="BT613" s="98"/>
      <c r="BU613" s="98"/>
      <c r="BV613" s="98"/>
      <c r="BW613" s="98"/>
      <c r="BX613" s="98"/>
      <c r="BY613" s="98"/>
      <c r="BZ613" s="98"/>
      <c r="CA613" s="98"/>
      <c r="CB613" s="98"/>
      <c r="CC613" s="98"/>
      <c r="CD613" s="98"/>
      <c r="CE613" s="98"/>
      <c r="CF613" s="98"/>
      <c r="CG613" s="98"/>
      <c r="CH613" s="98"/>
      <c r="CI613" s="98"/>
      <c r="CJ613" s="98"/>
      <c r="CK613" s="98"/>
      <c r="CL613" s="98"/>
      <c r="CM613" s="98"/>
      <c r="CN613" s="98"/>
      <c r="CO613" s="98"/>
      <c r="CP613" s="98"/>
      <c r="CQ613" s="98"/>
      <c r="CR613" s="98"/>
      <c r="CS613" s="98"/>
      <c r="CT613" s="98"/>
      <c r="CU613" s="98"/>
      <c r="CV613" s="98"/>
      <c r="CW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c r="AF614" s="98"/>
      <c r="AG614" s="98"/>
      <c r="AH614" s="98"/>
      <c r="AI614" s="98"/>
      <c r="AJ614" s="98"/>
      <c r="AK614" s="98"/>
      <c r="AL614" s="98"/>
      <c r="AM614" s="98"/>
      <c r="AN614" s="98"/>
      <c r="AO614" s="98"/>
      <c r="AP614" s="98"/>
      <c r="AQ614" s="98"/>
      <c r="AR614" s="98"/>
      <c r="AS614" s="98"/>
      <c r="AT614" s="98"/>
      <c r="AU614" s="98"/>
      <c r="AV614" s="98"/>
      <c r="AW614" s="98"/>
      <c r="AX614" s="98"/>
      <c r="AY614" s="98"/>
      <c r="AZ614" s="98"/>
      <c r="BA614" s="98"/>
      <c r="BB614" s="98"/>
      <c r="BC614" s="98"/>
      <c r="BD614" s="98"/>
      <c r="BE614" s="98"/>
      <c r="BF614" s="98"/>
      <c r="BG614" s="98"/>
      <c r="BH614" s="98"/>
      <c r="BI614" s="98"/>
      <c r="BJ614" s="98"/>
      <c r="BK614" s="98"/>
      <c r="BL614" s="98"/>
      <c r="BM614" s="98"/>
      <c r="BN614" s="98"/>
      <c r="BO614" s="98"/>
      <c r="BP614" s="98"/>
      <c r="BQ614" s="98"/>
      <c r="BR614" s="98"/>
      <c r="BS614" s="98"/>
      <c r="BT614" s="98"/>
      <c r="BU614" s="98"/>
      <c r="BV614" s="98"/>
      <c r="BW614" s="98"/>
      <c r="BX614" s="98"/>
      <c r="BY614" s="98"/>
      <c r="BZ614" s="98"/>
      <c r="CA614" s="98"/>
      <c r="CB614" s="98"/>
      <c r="CC614" s="98"/>
      <c r="CD614" s="98"/>
      <c r="CE614" s="98"/>
      <c r="CF614" s="98"/>
      <c r="CG614" s="98"/>
      <c r="CH614" s="98"/>
      <c r="CI614" s="98"/>
      <c r="CJ614" s="98"/>
      <c r="CK614" s="98"/>
      <c r="CL614" s="98"/>
      <c r="CM614" s="98"/>
      <c r="CN614" s="98"/>
      <c r="CO614" s="98"/>
      <c r="CP614" s="98"/>
      <c r="CQ614" s="98"/>
      <c r="CR614" s="98"/>
      <c r="CS614" s="98"/>
      <c r="CT614" s="98"/>
      <c r="CU614" s="98"/>
      <c r="CV614" s="98"/>
      <c r="CW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c r="BN615" s="98"/>
      <c r="BO615" s="98"/>
      <c r="BP615" s="98"/>
      <c r="BQ615" s="98"/>
      <c r="BR615" s="98"/>
      <c r="BS615" s="98"/>
      <c r="BT615" s="98"/>
      <c r="BU615" s="98"/>
      <c r="BV615" s="98"/>
      <c r="BW615" s="98"/>
      <c r="BX615" s="98"/>
      <c r="BY615" s="98"/>
      <c r="BZ615" s="98"/>
      <c r="CA615" s="98"/>
      <c r="CB615" s="98"/>
      <c r="CC615" s="98"/>
      <c r="CD615" s="98"/>
      <c r="CE615" s="98"/>
      <c r="CF615" s="98"/>
      <c r="CG615" s="98"/>
      <c r="CH615" s="98"/>
      <c r="CI615" s="98"/>
      <c r="CJ615" s="98"/>
      <c r="CK615" s="98"/>
      <c r="CL615" s="98"/>
      <c r="CM615" s="98"/>
      <c r="CN615" s="98"/>
      <c r="CO615" s="98"/>
      <c r="CP615" s="98"/>
      <c r="CQ615" s="98"/>
      <c r="CR615" s="98"/>
      <c r="CS615" s="98"/>
      <c r="CT615" s="98"/>
      <c r="CU615" s="98"/>
      <c r="CV615" s="98"/>
      <c r="CW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c r="BN616" s="98"/>
      <c r="BO616" s="98"/>
      <c r="BP616" s="98"/>
      <c r="BQ616" s="98"/>
      <c r="BR616" s="98"/>
      <c r="BS616" s="98"/>
      <c r="BT616" s="98"/>
      <c r="BU616" s="98"/>
      <c r="BV616" s="98"/>
      <c r="BW616" s="98"/>
      <c r="BX616" s="98"/>
      <c r="BY616" s="98"/>
      <c r="BZ616" s="98"/>
      <c r="CA616" s="98"/>
      <c r="CB616" s="98"/>
      <c r="CC616" s="98"/>
      <c r="CD616" s="98"/>
      <c r="CE616" s="98"/>
      <c r="CF616" s="98"/>
      <c r="CG616" s="98"/>
      <c r="CH616" s="98"/>
      <c r="CI616" s="98"/>
      <c r="CJ616" s="98"/>
      <c r="CK616" s="98"/>
      <c r="CL616" s="98"/>
      <c r="CM616" s="98"/>
      <c r="CN616" s="98"/>
      <c r="CO616" s="98"/>
      <c r="CP616" s="98"/>
      <c r="CQ616" s="98"/>
      <c r="CR616" s="98"/>
      <c r="CS616" s="98"/>
      <c r="CT616" s="98"/>
      <c r="CU616" s="98"/>
      <c r="CV616" s="98"/>
      <c r="CW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c r="BN617" s="98"/>
      <c r="BO617" s="98"/>
      <c r="BP617" s="98"/>
      <c r="BQ617" s="98"/>
      <c r="BR617" s="98"/>
      <c r="BS617" s="98"/>
      <c r="BT617" s="98"/>
      <c r="BU617" s="98"/>
      <c r="BV617" s="98"/>
      <c r="BW617" s="98"/>
      <c r="BX617" s="98"/>
      <c r="BY617" s="98"/>
      <c r="BZ617" s="98"/>
      <c r="CA617" s="98"/>
      <c r="CB617" s="98"/>
      <c r="CC617" s="98"/>
      <c r="CD617" s="98"/>
      <c r="CE617" s="98"/>
      <c r="CF617" s="98"/>
      <c r="CG617" s="98"/>
      <c r="CH617" s="98"/>
      <c r="CI617" s="98"/>
      <c r="CJ617" s="98"/>
      <c r="CK617" s="98"/>
      <c r="CL617" s="98"/>
      <c r="CM617" s="98"/>
      <c r="CN617" s="98"/>
      <c r="CO617" s="98"/>
      <c r="CP617" s="98"/>
      <c r="CQ617" s="98"/>
      <c r="CR617" s="98"/>
      <c r="CS617" s="98"/>
      <c r="CT617" s="98"/>
      <c r="CU617" s="98"/>
      <c r="CV617" s="98"/>
      <c r="CW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c r="BN618" s="98"/>
      <c r="BO618" s="98"/>
      <c r="BP618" s="98"/>
      <c r="BQ618" s="98"/>
      <c r="BR618" s="98"/>
      <c r="BS618" s="98"/>
      <c r="BT618" s="98"/>
      <c r="BU618" s="98"/>
      <c r="BV618" s="98"/>
      <c r="BW618" s="98"/>
      <c r="BX618" s="98"/>
      <c r="BY618" s="98"/>
      <c r="BZ618" s="98"/>
      <c r="CA618" s="98"/>
      <c r="CB618" s="98"/>
      <c r="CC618" s="98"/>
      <c r="CD618" s="98"/>
      <c r="CE618" s="98"/>
      <c r="CF618" s="98"/>
      <c r="CG618" s="98"/>
      <c r="CH618" s="98"/>
      <c r="CI618" s="98"/>
      <c r="CJ618" s="98"/>
      <c r="CK618" s="98"/>
      <c r="CL618" s="98"/>
      <c r="CM618" s="98"/>
      <c r="CN618" s="98"/>
      <c r="CO618" s="98"/>
      <c r="CP618" s="98"/>
      <c r="CQ618" s="98"/>
      <c r="CR618" s="98"/>
      <c r="CS618" s="98"/>
      <c r="CT618" s="98"/>
      <c r="CU618" s="98"/>
      <c r="CV618" s="98"/>
      <c r="CW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c r="BN619" s="98"/>
      <c r="BO619" s="98"/>
      <c r="BP619" s="98"/>
      <c r="BQ619" s="98"/>
      <c r="BR619" s="98"/>
      <c r="BS619" s="98"/>
      <c r="BT619" s="98"/>
      <c r="BU619" s="98"/>
      <c r="BV619" s="98"/>
      <c r="BW619" s="98"/>
      <c r="BX619" s="98"/>
      <c r="BY619" s="98"/>
      <c r="BZ619" s="98"/>
      <c r="CA619" s="98"/>
      <c r="CB619" s="98"/>
      <c r="CC619" s="98"/>
      <c r="CD619" s="98"/>
      <c r="CE619" s="98"/>
      <c r="CF619" s="98"/>
      <c r="CG619" s="98"/>
      <c r="CH619" s="98"/>
      <c r="CI619" s="98"/>
      <c r="CJ619" s="98"/>
      <c r="CK619" s="98"/>
      <c r="CL619" s="98"/>
      <c r="CM619" s="98"/>
      <c r="CN619" s="98"/>
      <c r="CO619" s="98"/>
      <c r="CP619" s="98"/>
      <c r="CQ619" s="98"/>
      <c r="CR619" s="98"/>
      <c r="CS619" s="98"/>
      <c r="CT619" s="98"/>
      <c r="CU619" s="98"/>
      <c r="CV619" s="98"/>
      <c r="CW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c r="BN620" s="98"/>
      <c r="BO620" s="98"/>
      <c r="BP620" s="98"/>
      <c r="BQ620" s="98"/>
      <c r="BR620" s="98"/>
      <c r="BS620" s="98"/>
      <c r="BT620" s="98"/>
      <c r="BU620" s="98"/>
      <c r="BV620" s="98"/>
      <c r="BW620" s="98"/>
      <c r="BX620" s="98"/>
      <c r="BY620" s="98"/>
      <c r="BZ620" s="98"/>
      <c r="CA620" s="98"/>
      <c r="CB620" s="98"/>
      <c r="CC620" s="98"/>
      <c r="CD620" s="98"/>
      <c r="CE620" s="98"/>
      <c r="CF620" s="98"/>
      <c r="CG620" s="98"/>
      <c r="CH620" s="98"/>
      <c r="CI620" s="98"/>
      <c r="CJ620" s="98"/>
      <c r="CK620" s="98"/>
      <c r="CL620" s="98"/>
      <c r="CM620" s="98"/>
      <c r="CN620" s="98"/>
      <c r="CO620" s="98"/>
      <c r="CP620" s="98"/>
      <c r="CQ620" s="98"/>
      <c r="CR620" s="98"/>
      <c r="CS620" s="98"/>
      <c r="CT620" s="98"/>
      <c r="CU620" s="98"/>
      <c r="CV620" s="98"/>
      <c r="CW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8"/>
      <c r="AU621" s="98"/>
      <c r="AV621" s="98"/>
      <c r="AW621" s="98"/>
      <c r="AX621" s="98"/>
      <c r="AY621" s="98"/>
      <c r="AZ621" s="98"/>
      <c r="BA621" s="98"/>
      <c r="BB621" s="98"/>
      <c r="BC621" s="98"/>
      <c r="BD621" s="98"/>
      <c r="BE621" s="98"/>
      <c r="BF621" s="98"/>
      <c r="BG621" s="98"/>
      <c r="BH621" s="98"/>
      <c r="BI621" s="98"/>
      <c r="BJ621" s="98"/>
      <c r="BK621" s="98"/>
      <c r="BL621" s="98"/>
      <c r="BM621" s="98"/>
      <c r="BN621" s="98"/>
      <c r="BO621" s="98"/>
      <c r="BP621" s="98"/>
      <c r="BQ621" s="98"/>
      <c r="BR621" s="98"/>
      <c r="BS621" s="98"/>
      <c r="BT621" s="98"/>
      <c r="BU621" s="98"/>
      <c r="BV621" s="98"/>
      <c r="BW621" s="98"/>
      <c r="BX621" s="98"/>
      <c r="BY621" s="98"/>
      <c r="BZ621" s="98"/>
      <c r="CA621" s="98"/>
      <c r="CB621" s="98"/>
      <c r="CC621" s="98"/>
      <c r="CD621" s="98"/>
      <c r="CE621" s="98"/>
      <c r="CF621" s="98"/>
      <c r="CG621" s="98"/>
      <c r="CH621" s="98"/>
      <c r="CI621" s="98"/>
      <c r="CJ621" s="98"/>
      <c r="CK621" s="98"/>
      <c r="CL621" s="98"/>
      <c r="CM621" s="98"/>
      <c r="CN621" s="98"/>
      <c r="CO621" s="98"/>
      <c r="CP621" s="98"/>
      <c r="CQ621" s="98"/>
      <c r="CR621" s="98"/>
      <c r="CS621" s="98"/>
      <c r="CT621" s="98"/>
      <c r="CU621" s="98"/>
      <c r="CV621" s="98"/>
      <c r="CW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8"/>
      <c r="AU622" s="98"/>
      <c r="AV622" s="98"/>
      <c r="AW622" s="98"/>
      <c r="AX622" s="98"/>
      <c r="AY622" s="98"/>
      <c r="AZ622" s="98"/>
      <c r="BA622" s="98"/>
      <c r="BB622" s="98"/>
      <c r="BC622" s="98"/>
      <c r="BD622" s="98"/>
      <c r="BE622" s="98"/>
      <c r="BF622" s="98"/>
      <c r="BG622" s="98"/>
      <c r="BH622" s="98"/>
      <c r="BI622" s="98"/>
      <c r="BJ622" s="98"/>
      <c r="BK622" s="98"/>
      <c r="BL622" s="98"/>
      <c r="BM622" s="98"/>
      <c r="BN622" s="98"/>
      <c r="BO622" s="98"/>
      <c r="BP622" s="98"/>
      <c r="BQ622" s="98"/>
      <c r="BR622" s="98"/>
      <c r="BS622" s="98"/>
      <c r="BT622" s="98"/>
      <c r="BU622" s="98"/>
      <c r="BV622" s="98"/>
      <c r="BW622" s="98"/>
      <c r="BX622" s="98"/>
      <c r="BY622" s="98"/>
      <c r="BZ622" s="98"/>
      <c r="CA622" s="98"/>
      <c r="CB622" s="98"/>
      <c r="CC622" s="98"/>
      <c r="CD622" s="98"/>
      <c r="CE622" s="98"/>
      <c r="CF622" s="98"/>
      <c r="CG622" s="98"/>
      <c r="CH622" s="98"/>
      <c r="CI622" s="98"/>
      <c r="CJ622" s="98"/>
      <c r="CK622" s="98"/>
      <c r="CL622" s="98"/>
      <c r="CM622" s="98"/>
      <c r="CN622" s="98"/>
      <c r="CO622" s="98"/>
      <c r="CP622" s="98"/>
      <c r="CQ622" s="98"/>
      <c r="CR622" s="98"/>
      <c r="CS622" s="98"/>
      <c r="CT622" s="98"/>
      <c r="CU622" s="98"/>
      <c r="CV622" s="98"/>
      <c r="CW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c r="AN623" s="98"/>
      <c r="AO623" s="98"/>
      <c r="AP623" s="98"/>
      <c r="AQ623" s="98"/>
      <c r="AR623" s="98"/>
      <c r="AS623" s="98"/>
      <c r="AT623" s="98"/>
      <c r="AU623" s="98"/>
      <c r="AV623" s="98"/>
      <c r="AW623" s="98"/>
      <c r="AX623" s="98"/>
      <c r="AY623" s="98"/>
      <c r="AZ623" s="98"/>
      <c r="BA623" s="98"/>
      <c r="BB623" s="98"/>
      <c r="BC623" s="98"/>
      <c r="BD623" s="98"/>
      <c r="BE623" s="98"/>
      <c r="BF623" s="98"/>
      <c r="BG623" s="98"/>
      <c r="BH623" s="98"/>
      <c r="BI623" s="98"/>
      <c r="BJ623" s="98"/>
      <c r="BK623" s="98"/>
      <c r="BL623" s="98"/>
      <c r="BM623" s="98"/>
      <c r="BN623" s="98"/>
      <c r="BO623" s="98"/>
      <c r="BP623" s="98"/>
      <c r="BQ623" s="98"/>
      <c r="BR623" s="98"/>
      <c r="BS623" s="98"/>
      <c r="BT623" s="98"/>
      <c r="BU623" s="98"/>
      <c r="BV623" s="98"/>
      <c r="BW623" s="98"/>
      <c r="BX623" s="98"/>
      <c r="BY623" s="98"/>
      <c r="BZ623" s="98"/>
      <c r="CA623" s="98"/>
      <c r="CB623" s="98"/>
      <c r="CC623" s="98"/>
      <c r="CD623" s="98"/>
      <c r="CE623" s="98"/>
      <c r="CF623" s="98"/>
      <c r="CG623" s="98"/>
      <c r="CH623" s="98"/>
      <c r="CI623" s="98"/>
      <c r="CJ623" s="98"/>
      <c r="CK623" s="98"/>
      <c r="CL623" s="98"/>
      <c r="CM623" s="98"/>
      <c r="CN623" s="98"/>
      <c r="CO623" s="98"/>
      <c r="CP623" s="98"/>
      <c r="CQ623" s="98"/>
      <c r="CR623" s="98"/>
      <c r="CS623" s="98"/>
      <c r="CT623" s="98"/>
      <c r="CU623" s="98"/>
      <c r="CV623" s="98"/>
      <c r="CW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8"/>
      <c r="AU624" s="98"/>
      <c r="AV624" s="98"/>
      <c r="AW624" s="98"/>
      <c r="AX624" s="98"/>
      <c r="AY624" s="98"/>
      <c r="AZ624" s="98"/>
      <c r="BA624" s="98"/>
      <c r="BB624" s="98"/>
      <c r="BC624" s="98"/>
      <c r="BD624" s="98"/>
      <c r="BE624" s="98"/>
      <c r="BF624" s="98"/>
      <c r="BG624" s="98"/>
      <c r="BH624" s="98"/>
      <c r="BI624" s="98"/>
      <c r="BJ624" s="98"/>
      <c r="BK624" s="98"/>
      <c r="BL624" s="98"/>
      <c r="BM624" s="98"/>
      <c r="BN624" s="98"/>
      <c r="BO624" s="98"/>
      <c r="BP624" s="98"/>
      <c r="BQ624" s="98"/>
      <c r="BR624" s="98"/>
      <c r="BS624" s="98"/>
      <c r="BT624" s="98"/>
      <c r="BU624" s="98"/>
      <c r="BV624" s="98"/>
      <c r="BW624" s="98"/>
      <c r="BX624" s="98"/>
      <c r="BY624" s="98"/>
      <c r="BZ624" s="98"/>
      <c r="CA624" s="98"/>
      <c r="CB624" s="98"/>
      <c r="CC624" s="98"/>
      <c r="CD624" s="98"/>
      <c r="CE624" s="98"/>
      <c r="CF624" s="98"/>
      <c r="CG624" s="98"/>
      <c r="CH624" s="98"/>
      <c r="CI624" s="98"/>
      <c r="CJ624" s="98"/>
      <c r="CK624" s="98"/>
      <c r="CL624" s="98"/>
      <c r="CM624" s="98"/>
      <c r="CN624" s="98"/>
      <c r="CO624" s="98"/>
      <c r="CP624" s="98"/>
      <c r="CQ624" s="98"/>
      <c r="CR624" s="98"/>
      <c r="CS624" s="98"/>
      <c r="CT624" s="98"/>
      <c r="CU624" s="98"/>
      <c r="CV624" s="98"/>
      <c r="CW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c r="AK625" s="98"/>
      <c r="AL625" s="98"/>
      <c r="AM625" s="98"/>
      <c r="AN625" s="98"/>
      <c r="AO625" s="98"/>
      <c r="AP625" s="98"/>
      <c r="AQ625" s="98"/>
      <c r="AR625" s="98"/>
      <c r="AS625" s="98"/>
      <c r="AT625" s="98"/>
      <c r="AU625" s="98"/>
      <c r="AV625" s="98"/>
      <c r="AW625" s="98"/>
      <c r="AX625" s="98"/>
      <c r="AY625" s="98"/>
      <c r="AZ625" s="98"/>
      <c r="BA625" s="98"/>
      <c r="BB625" s="98"/>
      <c r="BC625" s="98"/>
      <c r="BD625" s="98"/>
      <c r="BE625" s="98"/>
      <c r="BF625" s="98"/>
      <c r="BG625" s="98"/>
      <c r="BH625" s="98"/>
      <c r="BI625" s="98"/>
      <c r="BJ625" s="98"/>
      <c r="BK625" s="98"/>
      <c r="BL625" s="98"/>
      <c r="BM625" s="98"/>
      <c r="BN625" s="98"/>
      <c r="BO625" s="98"/>
      <c r="BP625" s="98"/>
      <c r="BQ625" s="98"/>
      <c r="BR625" s="98"/>
      <c r="BS625" s="98"/>
      <c r="BT625" s="98"/>
      <c r="BU625" s="98"/>
      <c r="BV625" s="98"/>
      <c r="BW625" s="98"/>
      <c r="BX625" s="98"/>
      <c r="BY625" s="98"/>
      <c r="BZ625" s="98"/>
      <c r="CA625" s="98"/>
      <c r="CB625" s="98"/>
      <c r="CC625" s="98"/>
      <c r="CD625" s="98"/>
      <c r="CE625" s="98"/>
      <c r="CF625" s="98"/>
      <c r="CG625" s="98"/>
      <c r="CH625" s="98"/>
      <c r="CI625" s="98"/>
      <c r="CJ625" s="98"/>
      <c r="CK625" s="98"/>
      <c r="CL625" s="98"/>
      <c r="CM625" s="98"/>
      <c r="CN625" s="98"/>
      <c r="CO625" s="98"/>
      <c r="CP625" s="98"/>
      <c r="CQ625" s="98"/>
      <c r="CR625" s="98"/>
      <c r="CS625" s="98"/>
      <c r="CT625" s="98"/>
      <c r="CU625" s="98"/>
      <c r="CV625" s="98"/>
      <c r="CW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c r="AF626" s="98"/>
      <c r="AG626" s="98"/>
      <c r="AH626" s="98"/>
      <c r="AI626" s="98"/>
      <c r="AJ626" s="98"/>
      <c r="AK626" s="98"/>
      <c r="AL626" s="98"/>
      <c r="AM626" s="98"/>
      <c r="AN626" s="98"/>
      <c r="AO626" s="98"/>
      <c r="AP626" s="98"/>
      <c r="AQ626" s="98"/>
      <c r="AR626" s="98"/>
      <c r="AS626" s="98"/>
      <c r="AT626" s="98"/>
      <c r="AU626" s="98"/>
      <c r="AV626" s="98"/>
      <c r="AW626" s="98"/>
      <c r="AX626" s="98"/>
      <c r="AY626" s="98"/>
      <c r="AZ626" s="98"/>
      <c r="BA626" s="98"/>
      <c r="BB626" s="98"/>
      <c r="BC626" s="98"/>
      <c r="BD626" s="98"/>
      <c r="BE626" s="98"/>
      <c r="BF626" s="98"/>
      <c r="BG626" s="98"/>
      <c r="BH626" s="98"/>
      <c r="BI626" s="98"/>
      <c r="BJ626" s="98"/>
      <c r="BK626" s="98"/>
      <c r="BL626" s="98"/>
      <c r="BM626" s="98"/>
      <c r="BN626" s="98"/>
      <c r="BO626" s="98"/>
      <c r="BP626" s="98"/>
      <c r="BQ626" s="98"/>
      <c r="BR626" s="98"/>
      <c r="BS626" s="98"/>
      <c r="BT626" s="98"/>
      <c r="BU626" s="98"/>
      <c r="BV626" s="98"/>
      <c r="BW626" s="98"/>
      <c r="BX626" s="98"/>
      <c r="BY626" s="98"/>
      <c r="BZ626" s="98"/>
      <c r="CA626" s="98"/>
      <c r="CB626" s="98"/>
      <c r="CC626" s="98"/>
      <c r="CD626" s="98"/>
      <c r="CE626" s="98"/>
      <c r="CF626" s="98"/>
      <c r="CG626" s="98"/>
      <c r="CH626" s="98"/>
      <c r="CI626" s="98"/>
      <c r="CJ626" s="98"/>
      <c r="CK626" s="98"/>
      <c r="CL626" s="98"/>
      <c r="CM626" s="98"/>
      <c r="CN626" s="98"/>
      <c r="CO626" s="98"/>
      <c r="CP626" s="98"/>
      <c r="CQ626" s="98"/>
      <c r="CR626" s="98"/>
      <c r="CS626" s="98"/>
      <c r="CT626" s="98"/>
      <c r="CU626" s="98"/>
      <c r="CV626" s="98"/>
      <c r="CW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c r="AK627" s="98"/>
      <c r="AL627" s="98"/>
      <c r="AM627" s="98"/>
      <c r="AN627" s="98"/>
      <c r="AO627" s="98"/>
      <c r="AP627" s="98"/>
      <c r="AQ627" s="98"/>
      <c r="AR627" s="98"/>
      <c r="AS627" s="98"/>
      <c r="AT627" s="98"/>
      <c r="AU627" s="98"/>
      <c r="AV627" s="98"/>
      <c r="AW627" s="98"/>
      <c r="AX627" s="98"/>
      <c r="AY627" s="98"/>
      <c r="AZ627" s="98"/>
      <c r="BA627" s="98"/>
      <c r="BB627" s="98"/>
      <c r="BC627" s="98"/>
      <c r="BD627" s="98"/>
      <c r="BE627" s="98"/>
      <c r="BF627" s="98"/>
      <c r="BG627" s="98"/>
      <c r="BH627" s="98"/>
      <c r="BI627" s="98"/>
      <c r="BJ627" s="98"/>
      <c r="BK627" s="98"/>
      <c r="BL627" s="98"/>
      <c r="BM627" s="98"/>
      <c r="BN627" s="98"/>
      <c r="BO627" s="98"/>
      <c r="BP627" s="98"/>
      <c r="BQ627" s="98"/>
      <c r="BR627" s="98"/>
      <c r="BS627" s="98"/>
      <c r="BT627" s="98"/>
      <c r="BU627" s="98"/>
      <c r="BV627" s="98"/>
      <c r="BW627" s="98"/>
      <c r="BX627" s="98"/>
      <c r="BY627" s="98"/>
      <c r="BZ627" s="98"/>
      <c r="CA627" s="98"/>
      <c r="CB627" s="98"/>
      <c r="CC627" s="98"/>
      <c r="CD627" s="98"/>
      <c r="CE627" s="98"/>
      <c r="CF627" s="98"/>
      <c r="CG627" s="98"/>
      <c r="CH627" s="98"/>
      <c r="CI627" s="98"/>
      <c r="CJ627" s="98"/>
      <c r="CK627" s="98"/>
      <c r="CL627" s="98"/>
      <c r="CM627" s="98"/>
      <c r="CN627" s="98"/>
      <c r="CO627" s="98"/>
      <c r="CP627" s="98"/>
      <c r="CQ627" s="98"/>
      <c r="CR627" s="98"/>
      <c r="CS627" s="98"/>
      <c r="CT627" s="98"/>
      <c r="CU627" s="98"/>
      <c r="CV627" s="98"/>
      <c r="CW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c r="BT628" s="98"/>
      <c r="BU628" s="98"/>
      <c r="BV628" s="98"/>
      <c r="BW628" s="98"/>
      <c r="BX628" s="98"/>
      <c r="BY628" s="98"/>
      <c r="BZ628" s="98"/>
      <c r="CA628" s="98"/>
      <c r="CB628" s="98"/>
      <c r="CC628" s="98"/>
      <c r="CD628" s="98"/>
      <c r="CE628" s="98"/>
      <c r="CF628" s="98"/>
      <c r="CG628" s="98"/>
      <c r="CH628" s="98"/>
      <c r="CI628" s="98"/>
      <c r="CJ628" s="98"/>
      <c r="CK628" s="98"/>
      <c r="CL628" s="98"/>
      <c r="CM628" s="98"/>
      <c r="CN628" s="98"/>
      <c r="CO628" s="98"/>
      <c r="CP628" s="98"/>
      <c r="CQ628" s="98"/>
      <c r="CR628" s="98"/>
      <c r="CS628" s="98"/>
      <c r="CT628" s="98"/>
      <c r="CU628" s="98"/>
      <c r="CV628" s="98"/>
      <c r="CW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8"/>
      <c r="AU629" s="98"/>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c r="BT629" s="98"/>
      <c r="BU629" s="98"/>
      <c r="BV629" s="98"/>
      <c r="BW629" s="98"/>
      <c r="BX629" s="98"/>
      <c r="BY629" s="98"/>
      <c r="BZ629" s="98"/>
      <c r="CA629" s="98"/>
      <c r="CB629" s="98"/>
      <c r="CC629" s="98"/>
      <c r="CD629" s="98"/>
      <c r="CE629" s="98"/>
      <c r="CF629" s="98"/>
      <c r="CG629" s="98"/>
      <c r="CH629" s="98"/>
      <c r="CI629" s="98"/>
      <c r="CJ629" s="98"/>
      <c r="CK629" s="98"/>
      <c r="CL629" s="98"/>
      <c r="CM629" s="98"/>
      <c r="CN629" s="98"/>
      <c r="CO629" s="98"/>
      <c r="CP629" s="98"/>
      <c r="CQ629" s="98"/>
      <c r="CR629" s="98"/>
      <c r="CS629" s="98"/>
      <c r="CT629" s="98"/>
      <c r="CU629" s="98"/>
      <c r="CV629" s="98"/>
      <c r="CW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c r="BT630" s="98"/>
      <c r="BU630" s="98"/>
      <c r="BV630" s="98"/>
      <c r="BW630" s="98"/>
      <c r="BX630" s="98"/>
      <c r="BY630" s="98"/>
      <c r="BZ630" s="98"/>
      <c r="CA630" s="98"/>
      <c r="CB630" s="98"/>
      <c r="CC630" s="98"/>
      <c r="CD630" s="98"/>
      <c r="CE630" s="98"/>
      <c r="CF630" s="98"/>
      <c r="CG630" s="98"/>
      <c r="CH630" s="98"/>
      <c r="CI630" s="98"/>
      <c r="CJ630" s="98"/>
      <c r="CK630" s="98"/>
      <c r="CL630" s="98"/>
      <c r="CM630" s="98"/>
      <c r="CN630" s="98"/>
      <c r="CO630" s="98"/>
      <c r="CP630" s="98"/>
      <c r="CQ630" s="98"/>
      <c r="CR630" s="98"/>
      <c r="CS630" s="98"/>
      <c r="CT630" s="98"/>
      <c r="CU630" s="98"/>
      <c r="CV630" s="98"/>
      <c r="CW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c r="BT631" s="98"/>
      <c r="BU631" s="98"/>
      <c r="BV631" s="98"/>
      <c r="BW631" s="98"/>
      <c r="BX631" s="98"/>
      <c r="BY631" s="98"/>
      <c r="BZ631" s="98"/>
      <c r="CA631" s="98"/>
      <c r="CB631" s="98"/>
      <c r="CC631" s="98"/>
      <c r="CD631" s="98"/>
      <c r="CE631" s="98"/>
      <c r="CF631" s="98"/>
      <c r="CG631" s="98"/>
      <c r="CH631" s="98"/>
      <c r="CI631" s="98"/>
      <c r="CJ631" s="98"/>
      <c r="CK631" s="98"/>
      <c r="CL631" s="98"/>
      <c r="CM631" s="98"/>
      <c r="CN631" s="98"/>
      <c r="CO631" s="98"/>
      <c r="CP631" s="98"/>
      <c r="CQ631" s="98"/>
      <c r="CR631" s="98"/>
      <c r="CS631" s="98"/>
      <c r="CT631" s="98"/>
      <c r="CU631" s="98"/>
      <c r="CV631" s="98"/>
      <c r="CW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c r="BT632" s="98"/>
      <c r="BU632" s="98"/>
      <c r="BV632" s="98"/>
      <c r="BW632" s="98"/>
      <c r="BX632" s="98"/>
      <c r="BY632" s="98"/>
      <c r="BZ632" s="98"/>
      <c r="CA632" s="98"/>
      <c r="CB632" s="98"/>
      <c r="CC632" s="98"/>
      <c r="CD632" s="98"/>
      <c r="CE632" s="98"/>
      <c r="CF632" s="98"/>
      <c r="CG632" s="98"/>
      <c r="CH632" s="98"/>
      <c r="CI632" s="98"/>
      <c r="CJ632" s="98"/>
      <c r="CK632" s="98"/>
      <c r="CL632" s="98"/>
      <c r="CM632" s="98"/>
      <c r="CN632" s="98"/>
      <c r="CO632" s="98"/>
      <c r="CP632" s="98"/>
      <c r="CQ632" s="98"/>
      <c r="CR632" s="98"/>
      <c r="CS632" s="98"/>
      <c r="CT632" s="98"/>
      <c r="CU632" s="98"/>
      <c r="CV632" s="98"/>
      <c r="CW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8"/>
      <c r="AU633" s="98"/>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c r="BT633" s="98"/>
      <c r="BU633" s="98"/>
      <c r="BV633" s="98"/>
      <c r="BW633" s="98"/>
      <c r="BX633" s="98"/>
      <c r="BY633" s="98"/>
      <c r="BZ633" s="98"/>
      <c r="CA633" s="98"/>
      <c r="CB633" s="98"/>
      <c r="CC633" s="98"/>
      <c r="CD633" s="98"/>
      <c r="CE633" s="98"/>
      <c r="CF633" s="98"/>
      <c r="CG633" s="98"/>
      <c r="CH633" s="98"/>
      <c r="CI633" s="98"/>
      <c r="CJ633" s="98"/>
      <c r="CK633" s="98"/>
      <c r="CL633" s="98"/>
      <c r="CM633" s="98"/>
      <c r="CN633" s="98"/>
      <c r="CO633" s="98"/>
      <c r="CP633" s="98"/>
      <c r="CQ633" s="98"/>
      <c r="CR633" s="98"/>
      <c r="CS633" s="98"/>
      <c r="CT633" s="98"/>
      <c r="CU633" s="98"/>
      <c r="CV633" s="98"/>
      <c r="CW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c r="BT634" s="98"/>
      <c r="BU634" s="98"/>
      <c r="BV634" s="98"/>
      <c r="BW634" s="98"/>
      <c r="BX634" s="98"/>
      <c r="BY634" s="98"/>
      <c r="BZ634" s="98"/>
      <c r="CA634" s="98"/>
      <c r="CB634" s="98"/>
      <c r="CC634" s="98"/>
      <c r="CD634" s="98"/>
      <c r="CE634" s="98"/>
      <c r="CF634" s="98"/>
      <c r="CG634" s="98"/>
      <c r="CH634" s="98"/>
      <c r="CI634" s="98"/>
      <c r="CJ634" s="98"/>
      <c r="CK634" s="98"/>
      <c r="CL634" s="98"/>
      <c r="CM634" s="98"/>
      <c r="CN634" s="98"/>
      <c r="CO634" s="98"/>
      <c r="CP634" s="98"/>
      <c r="CQ634" s="98"/>
      <c r="CR634" s="98"/>
      <c r="CS634" s="98"/>
      <c r="CT634" s="98"/>
      <c r="CU634" s="98"/>
      <c r="CV634" s="98"/>
      <c r="CW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c r="AK635" s="98"/>
      <c r="AL635" s="98"/>
      <c r="AM635" s="98"/>
      <c r="AN635" s="98"/>
      <c r="AO635" s="98"/>
      <c r="AP635" s="98"/>
      <c r="AQ635" s="98"/>
      <c r="AR635" s="98"/>
      <c r="AS635" s="98"/>
      <c r="AT635" s="98"/>
      <c r="AU635" s="98"/>
      <c r="AV635" s="98"/>
      <c r="AW635" s="98"/>
      <c r="AX635" s="98"/>
      <c r="AY635" s="98"/>
      <c r="AZ635" s="98"/>
      <c r="BA635" s="98"/>
      <c r="BB635" s="98"/>
      <c r="BC635" s="98"/>
      <c r="BD635" s="98"/>
      <c r="BE635" s="98"/>
      <c r="BF635" s="98"/>
      <c r="BG635" s="98"/>
      <c r="BH635" s="98"/>
      <c r="BI635" s="98"/>
      <c r="BJ635" s="98"/>
      <c r="BK635" s="98"/>
      <c r="BL635" s="98"/>
      <c r="BM635" s="98"/>
      <c r="BN635" s="98"/>
      <c r="BO635" s="98"/>
      <c r="BP635" s="98"/>
      <c r="BQ635" s="98"/>
      <c r="BR635" s="98"/>
      <c r="BS635" s="98"/>
      <c r="BT635" s="98"/>
      <c r="BU635" s="98"/>
      <c r="BV635" s="98"/>
      <c r="BW635" s="98"/>
      <c r="BX635" s="98"/>
      <c r="BY635" s="98"/>
      <c r="BZ635" s="98"/>
      <c r="CA635" s="98"/>
      <c r="CB635" s="98"/>
      <c r="CC635" s="98"/>
      <c r="CD635" s="98"/>
      <c r="CE635" s="98"/>
      <c r="CF635" s="98"/>
      <c r="CG635" s="98"/>
      <c r="CH635" s="98"/>
      <c r="CI635" s="98"/>
      <c r="CJ635" s="98"/>
      <c r="CK635" s="98"/>
      <c r="CL635" s="98"/>
      <c r="CM635" s="98"/>
      <c r="CN635" s="98"/>
      <c r="CO635" s="98"/>
      <c r="CP635" s="98"/>
      <c r="CQ635" s="98"/>
      <c r="CR635" s="98"/>
      <c r="CS635" s="98"/>
      <c r="CT635" s="98"/>
      <c r="CU635" s="98"/>
      <c r="CV635" s="98"/>
      <c r="CW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c r="BT636" s="98"/>
      <c r="BU636" s="98"/>
      <c r="BV636" s="98"/>
      <c r="BW636" s="98"/>
      <c r="BX636" s="98"/>
      <c r="BY636" s="98"/>
      <c r="BZ636" s="98"/>
      <c r="CA636" s="98"/>
      <c r="CB636" s="98"/>
      <c r="CC636" s="98"/>
      <c r="CD636" s="98"/>
      <c r="CE636" s="98"/>
      <c r="CF636" s="98"/>
      <c r="CG636" s="98"/>
      <c r="CH636" s="98"/>
      <c r="CI636" s="98"/>
      <c r="CJ636" s="98"/>
      <c r="CK636" s="98"/>
      <c r="CL636" s="98"/>
      <c r="CM636" s="98"/>
      <c r="CN636" s="98"/>
      <c r="CO636" s="98"/>
      <c r="CP636" s="98"/>
      <c r="CQ636" s="98"/>
      <c r="CR636" s="98"/>
      <c r="CS636" s="98"/>
      <c r="CT636" s="98"/>
      <c r="CU636" s="98"/>
      <c r="CV636" s="98"/>
      <c r="CW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c r="AK637" s="98"/>
      <c r="AL637" s="98"/>
      <c r="AM637" s="98"/>
      <c r="AN637" s="98"/>
      <c r="AO637" s="98"/>
      <c r="AP637" s="98"/>
      <c r="AQ637" s="98"/>
      <c r="AR637" s="98"/>
      <c r="AS637" s="98"/>
      <c r="AT637" s="98"/>
      <c r="AU637" s="98"/>
      <c r="AV637" s="98"/>
      <c r="AW637" s="98"/>
      <c r="AX637" s="98"/>
      <c r="AY637" s="98"/>
      <c r="AZ637" s="98"/>
      <c r="BA637" s="98"/>
      <c r="BB637" s="98"/>
      <c r="BC637" s="98"/>
      <c r="BD637" s="98"/>
      <c r="BE637" s="98"/>
      <c r="BF637" s="98"/>
      <c r="BG637" s="98"/>
      <c r="BH637" s="98"/>
      <c r="BI637" s="98"/>
      <c r="BJ637" s="98"/>
      <c r="BK637" s="98"/>
      <c r="BL637" s="98"/>
      <c r="BM637" s="98"/>
      <c r="BN637" s="98"/>
      <c r="BO637" s="98"/>
      <c r="BP637" s="98"/>
      <c r="BQ637" s="98"/>
      <c r="BR637" s="98"/>
      <c r="BS637" s="98"/>
      <c r="BT637" s="98"/>
      <c r="BU637" s="98"/>
      <c r="BV637" s="98"/>
      <c r="BW637" s="98"/>
      <c r="BX637" s="98"/>
      <c r="BY637" s="98"/>
      <c r="BZ637" s="98"/>
      <c r="CA637" s="98"/>
      <c r="CB637" s="98"/>
      <c r="CC637" s="98"/>
      <c r="CD637" s="98"/>
      <c r="CE637" s="98"/>
      <c r="CF637" s="98"/>
      <c r="CG637" s="98"/>
      <c r="CH637" s="98"/>
      <c r="CI637" s="98"/>
      <c r="CJ637" s="98"/>
      <c r="CK637" s="98"/>
      <c r="CL637" s="98"/>
      <c r="CM637" s="98"/>
      <c r="CN637" s="98"/>
      <c r="CO637" s="98"/>
      <c r="CP637" s="98"/>
      <c r="CQ637" s="98"/>
      <c r="CR637" s="98"/>
      <c r="CS637" s="98"/>
      <c r="CT637" s="98"/>
      <c r="CU637" s="98"/>
      <c r="CV637" s="98"/>
      <c r="CW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c r="AH638" s="98"/>
      <c r="AI638" s="98"/>
      <c r="AJ638" s="98"/>
      <c r="AK638" s="98"/>
      <c r="AL638" s="98"/>
      <c r="AM638" s="98"/>
      <c r="AN638" s="98"/>
      <c r="AO638" s="98"/>
      <c r="AP638" s="98"/>
      <c r="AQ638" s="98"/>
      <c r="AR638" s="98"/>
      <c r="AS638" s="98"/>
      <c r="AT638" s="98"/>
      <c r="AU638" s="98"/>
      <c r="AV638" s="98"/>
      <c r="AW638" s="98"/>
      <c r="AX638" s="98"/>
      <c r="AY638" s="98"/>
      <c r="AZ638" s="98"/>
      <c r="BA638" s="98"/>
      <c r="BB638" s="98"/>
      <c r="BC638" s="98"/>
      <c r="BD638" s="98"/>
      <c r="BE638" s="98"/>
      <c r="BF638" s="98"/>
      <c r="BG638" s="98"/>
      <c r="BH638" s="98"/>
      <c r="BI638" s="98"/>
      <c r="BJ638" s="98"/>
      <c r="BK638" s="98"/>
      <c r="BL638" s="98"/>
      <c r="BM638" s="98"/>
      <c r="BN638" s="98"/>
      <c r="BO638" s="98"/>
      <c r="BP638" s="98"/>
      <c r="BQ638" s="98"/>
      <c r="BR638" s="98"/>
      <c r="BS638" s="98"/>
      <c r="BT638" s="98"/>
      <c r="BU638" s="98"/>
      <c r="BV638" s="98"/>
      <c r="BW638" s="98"/>
      <c r="BX638" s="98"/>
      <c r="BY638" s="98"/>
      <c r="BZ638" s="98"/>
      <c r="CA638" s="98"/>
      <c r="CB638" s="98"/>
      <c r="CC638" s="98"/>
      <c r="CD638" s="98"/>
      <c r="CE638" s="98"/>
      <c r="CF638" s="98"/>
      <c r="CG638" s="98"/>
      <c r="CH638" s="98"/>
      <c r="CI638" s="98"/>
      <c r="CJ638" s="98"/>
      <c r="CK638" s="98"/>
      <c r="CL638" s="98"/>
      <c r="CM638" s="98"/>
      <c r="CN638" s="98"/>
      <c r="CO638" s="98"/>
      <c r="CP638" s="98"/>
      <c r="CQ638" s="98"/>
      <c r="CR638" s="98"/>
      <c r="CS638" s="98"/>
      <c r="CT638" s="98"/>
      <c r="CU638" s="98"/>
      <c r="CV638" s="98"/>
      <c r="CW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c r="AK639" s="98"/>
      <c r="AL639" s="98"/>
      <c r="AM639" s="98"/>
      <c r="AN639" s="98"/>
      <c r="AO639" s="98"/>
      <c r="AP639" s="98"/>
      <c r="AQ639" s="98"/>
      <c r="AR639" s="98"/>
      <c r="AS639" s="98"/>
      <c r="AT639" s="98"/>
      <c r="AU639" s="98"/>
      <c r="AV639" s="98"/>
      <c r="AW639" s="98"/>
      <c r="AX639" s="98"/>
      <c r="AY639" s="98"/>
      <c r="AZ639" s="98"/>
      <c r="BA639" s="98"/>
      <c r="BB639" s="98"/>
      <c r="BC639" s="98"/>
      <c r="BD639" s="98"/>
      <c r="BE639" s="98"/>
      <c r="BF639" s="98"/>
      <c r="BG639" s="98"/>
      <c r="BH639" s="98"/>
      <c r="BI639" s="98"/>
      <c r="BJ639" s="98"/>
      <c r="BK639" s="98"/>
      <c r="BL639" s="98"/>
      <c r="BM639" s="98"/>
      <c r="BN639" s="98"/>
      <c r="BO639" s="98"/>
      <c r="BP639" s="98"/>
      <c r="BQ639" s="98"/>
      <c r="BR639" s="98"/>
      <c r="BS639" s="98"/>
      <c r="BT639" s="98"/>
      <c r="BU639" s="98"/>
      <c r="BV639" s="98"/>
      <c r="BW639" s="98"/>
      <c r="BX639" s="98"/>
      <c r="BY639" s="98"/>
      <c r="BZ639" s="98"/>
      <c r="CA639" s="98"/>
      <c r="CB639" s="98"/>
      <c r="CC639" s="98"/>
      <c r="CD639" s="98"/>
      <c r="CE639" s="98"/>
      <c r="CF639" s="98"/>
      <c r="CG639" s="98"/>
      <c r="CH639" s="98"/>
      <c r="CI639" s="98"/>
      <c r="CJ639" s="98"/>
      <c r="CK639" s="98"/>
      <c r="CL639" s="98"/>
      <c r="CM639" s="98"/>
      <c r="CN639" s="98"/>
      <c r="CO639" s="98"/>
      <c r="CP639" s="98"/>
      <c r="CQ639" s="98"/>
      <c r="CR639" s="98"/>
      <c r="CS639" s="98"/>
      <c r="CT639" s="98"/>
      <c r="CU639" s="98"/>
      <c r="CV639" s="98"/>
      <c r="CW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c r="AF640" s="98"/>
      <c r="AG640" s="98"/>
      <c r="AH640" s="98"/>
      <c r="AI640" s="98"/>
      <c r="AJ640" s="98"/>
      <c r="AK640" s="98"/>
      <c r="AL640" s="98"/>
      <c r="AM640" s="98"/>
      <c r="AN640" s="98"/>
      <c r="AO640" s="98"/>
      <c r="AP640" s="98"/>
      <c r="AQ640" s="98"/>
      <c r="AR640" s="98"/>
      <c r="AS640" s="98"/>
      <c r="AT640" s="98"/>
      <c r="AU640" s="98"/>
      <c r="AV640" s="98"/>
      <c r="AW640" s="98"/>
      <c r="AX640" s="98"/>
      <c r="AY640" s="98"/>
      <c r="AZ640" s="98"/>
      <c r="BA640" s="98"/>
      <c r="BB640" s="98"/>
      <c r="BC640" s="98"/>
      <c r="BD640" s="98"/>
      <c r="BE640" s="98"/>
      <c r="BF640" s="98"/>
      <c r="BG640" s="98"/>
      <c r="BH640" s="98"/>
      <c r="BI640" s="98"/>
      <c r="BJ640" s="98"/>
      <c r="BK640" s="98"/>
      <c r="BL640" s="98"/>
      <c r="BM640" s="98"/>
      <c r="BN640" s="98"/>
      <c r="BO640" s="98"/>
      <c r="BP640" s="98"/>
      <c r="BQ640" s="98"/>
      <c r="BR640" s="98"/>
      <c r="BS640" s="98"/>
      <c r="BT640" s="98"/>
      <c r="BU640" s="98"/>
      <c r="BV640" s="98"/>
      <c r="BW640" s="98"/>
      <c r="BX640" s="98"/>
      <c r="BY640" s="98"/>
      <c r="BZ640" s="98"/>
      <c r="CA640" s="98"/>
      <c r="CB640" s="98"/>
      <c r="CC640" s="98"/>
      <c r="CD640" s="98"/>
      <c r="CE640" s="98"/>
      <c r="CF640" s="98"/>
      <c r="CG640" s="98"/>
      <c r="CH640" s="98"/>
      <c r="CI640" s="98"/>
      <c r="CJ640" s="98"/>
      <c r="CK640" s="98"/>
      <c r="CL640" s="98"/>
      <c r="CM640" s="98"/>
      <c r="CN640" s="98"/>
      <c r="CO640" s="98"/>
      <c r="CP640" s="98"/>
      <c r="CQ640" s="98"/>
      <c r="CR640" s="98"/>
      <c r="CS640" s="98"/>
      <c r="CT640" s="98"/>
      <c r="CU640" s="98"/>
      <c r="CV640" s="98"/>
      <c r="CW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c r="AK641" s="98"/>
      <c r="AL641" s="98"/>
      <c r="AM641" s="98"/>
      <c r="AN641" s="98"/>
      <c r="AO641" s="98"/>
      <c r="AP641" s="98"/>
      <c r="AQ641" s="98"/>
      <c r="AR641" s="98"/>
      <c r="AS641" s="98"/>
      <c r="AT641" s="98"/>
      <c r="AU641" s="98"/>
      <c r="AV641" s="98"/>
      <c r="AW641" s="98"/>
      <c r="AX641" s="98"/>
      <c r="AY641" s="98"/>
      <c r="AZ641" s="98"/>
      <c r="BA641" s="98"/>
      <c r="BB641" s="98"/>
      <c r="BC641" s="98"/>
      <c r="BD641" s="98"/>
      <c r="BE641" s="98"/>
      <c r="BF641" s="98"/>
      <c r="BG641" s="98"/>
      <c r="BH641" s="98"/>
      <c r="BI641" s="98"/>
      <c r="BJ641" s="98"/>
      <c r="BK641" s="98"/>
      <c r="BL641" s="98"/>
      <c r="BM641" s="98"/>
      <c r="BN641" s="98"/>
      <c r="BO641" s="98"/>
      <c r="BP641" s="98"/>
      <c r="BQ641" s="98"/>
      <c r="BR641" s="98"/>
      <c r="BS641" s="98"/>
      <c r="BT641" s="98"/>
      <c r="BU641" s="98"/>
      <c r="BV641" s="98"/>
      <c r="BW641" s="98"/>
      <c r="BX641" s="98"/>
      <c r="BY641" s="98"/>
      <c r="BZ641" s="98"/>
      <c r="CA641" s="98"/>
      <c r="CB641" s="98"/>
      <c r="CC641" s="98"/>
      <c r="CD641" s="98"/>
      <c r="CE641" s="98"/>
      <c r="CF641" s="98"/>
      <c r="CG641" s="98"/>
      <c r="CH641" s="98"/>
      <c r="CI641" s="98"/>
      <c r="CJ641" s="98"/>
      <c r="CK641" s="98"/>
      <c r="CL641" s="98"/>
      <c r="CM641" s="98"/>
      <c r="CN641" s="98"/>
      <c r="CO641" s="98"/>
      <c r="CP641" s="98"/>
      <c r="CQ641" s="98"/>
      <c r="CR641" s="98"/>
      <c r="CS641" s="98"/>
      <c r="CT641" s="98"/>
      <c r="CU641" s="98"/>
      <c r="CV641" s="98"/>
      <c r="CW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c r="AF642" s="98"/>
      <c r="AG642" s="98"/>
      <c r="AH642" s="98"/>
      <c r="AI642" s="98"/>
      <c r="AJ642" s="98"/>
      <c r="AK642" s="98"/>
      <c r="AL642" s="98"/>
      <c r="AM642" s="98"/>
      <c r="AN642" s="98"/>
      <c r="AO642" s="98"/>
      <c r="AP642" s="98"/>
      <c r="AQ642" s="98"/>
      <c r="AR642" s="98"/>
      <c r="AS642" s="98"/>
      <c r="AT642" s="98"/>
      <c r="AU642" s="98"/>
      <c r="AV642" s="98"/>
      <c r="AW642" s="98"/>
      <c r="AX642" s="98"/>
      <c r="AY642" s="98"/>
      <c r="AZ642" s="98"/>
      <c r="BA642" s="98"/>
      <c r="BB642" s="98"/>
      <c r="BC642" s="98"/>
      <c r="BD642" s="98"/>
      <c r="BE642" s="98"/>
      <c r="BF642" s="98"/>
      <c r="BG642" s="98"/>
      <c r="BH642" s="98"/>
      <c r="BI642" s="98"/>
      <c r="BJ642" s="98"/>
      <c r="BK642" s="98"/>
      <c r="BL642" s="98"/>
      <c r="BM642" s="98"/>
      <c r="BN642" s="98"/>
      <c r="BO642" s="98"/>
      <c r="BP642" s="98"/>
      <c r="BQ642" s="98"/>
      <c r="BR642" s="98"/>
      <c r="BS642" s="98"/>
      <c r="BT642" s="98"/>
      <c r="BU642" s="98"/>
      <c r="BV642" s="98"/>
      <c r="BW642" s="98"/>
      <c r="BX642" s="98"/>
      <c r="BY642" s="98"/>
      <c r="BZ642" s="98"/>
      <c r="CA642" s="98"/>
      <c r="CB642" s="98"/>
      <c r="CC642" s="98"/>
      <c r="CD642" s="98"/>
      <c r="CE642" s="98"/>
      <c r="CF642" s="98"/>
      <c r="CG642" s="98"/>
      <c r="CH642" s="98"/>
      <c r="CI642" s="98"/>
      <c r="CJ642" s="98"/>
      <c r="CK642" s="98"/>
      <c r="CL642" s="98"/>
      <c r="CM642" s="98"/>
      <c r="CN642" s="98"/>
      <c r="CO642" s="98"/>
      <c r="CP642" s="98"/>
      <c r="CQ642" s="98"/>
      <c r="CR642" s="98"/>
      <c r="CS642" s="98"/>
      <c r="CT642" s="98"/>
      <c r="CU642" s="98"/>
      <c r="CV642" s="98"/>
      <c r="CW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c r="AK643" s="98"/>
      <c r="AL643" s="98"/>
      <c r="AM643" s="98"/>
      <c r="AN643" s="98"/>
      <c r="AO643" s="98"/>
      <c r="AP643" s="98"/>
      <c r="AQ643" s="98"/>
      <c r="AR643" s="98"/>
      <c r="AS643" s="98"/>
      <c r="AT643" s="98"/>
      <c r="AU643" s="98"/>
      <c r="AV643" s="98"/>
      <c r="AW643" s="98"/>
      <c r="AX643" s="98"/>
      <c r="AY643" s="98"/>
      <c r="AZ643" s="98"/>
      <c r="BA643" s="98"/>
      <c r="BB643" s="98"/>
      <c r="BC643" s="98"/>
      <c r="BD643" s="98"/>
      <c r="BE643" s="98"/>
      <c r="BF643" s="98"/>
      <c r="BG643" s="98"/>
      <c r="BH643" s="98"/>
      <c r="BI643" s="98"/>
      <c r="BJ643" s="98"/>
      <c r="BK643" s="98"/>
      <c r="BL643" s="98"/>
      <c r="BM643" s="98"/>
      <c r="BN643" s="98"/>
      <c r="BO643" s="98"/>
      <c r="BP643" s="98"/>
      <c r="BQ643" s="98"/>
      <c r="BR643" s="98"/>
      <c r="BS643" s="98"/>
      <c r="BT643" s="98"/>
      <c r="BU643" s="98"/>
      <c r="BV643" s="98"/>
      <c r="BW643" s="98"/>
      <c r="BX643" s="98"/>
      <c r="BY643" s="98"/>
      <c r="BZ643" s="98"/>
      <c r="CA643" s="98"/>
      <c r="CB643" s="98"/>
      <c r="CC643" s="98"/>
      <c r="CD643" s="98"/>
      <c r="CE643" s="98"/>
      <c r="CF643" s="98"/>
      <c r="CG643" s="98"/>
      <c r="CH643" s="98"/>
      <c r="CI643" s="98"/>
      <c r="CJ643" s="98"/>
      <c r="CK643" s="98"/>
      <c r="CL643" s="98"/>
      <c r="CM643" s="98"/>
      <c r="CN643" s="98"/>
      <c r="CO643" s="98"/>
      <c r="CP643" s="98"/>
      <c r="CQ643" s="98"/>
      <c r="CR643" s="98"/>
      <c r="CS643" s="98"/>
      <c r="CT643" s="98"/>
      <c r="CU643" s="98"/>
      <c r="CV643" s="98"/>
      <c r="CW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c r="AF644" s="98"/>
      <c r="AG644" s="98"/>
      <c r="AH644" s="98"/>
      <c r="AI644" s="98"/>
      <c r="AJ644" s="98"/>
      <c r="AK644" s="98"/>
      <c r="AL644" s="98"/>
      <c r="AM644" s="98"/>
      <c r="AN644" s="98"/>
      <c r="AO644" s="98"/>
      <c r="AP644" s="98"/>
      <c r="AQ644" s="98"/>
      <c r="AR644" s="98"/>
      <c r="AS644" s="98"/>
      <c r="AT644" s="98"/>
      <c r="AU644" s="98"/>
      <c r="AV644" s="98"/>
      <c r="AW644" s="98"/>
      <c r="AX644" s="98"/>
      <c r="AY644" s="98"/>
      <c r="AZ644" s="98"/>
      <c r="BA644" s="98"/>
      <c r="BB644" s="98"/>
      <c r="BC644" s="98"/>
      <c r="BD644" s="98"/>
      <c r="BE644" s="98"/>
      <c r="BF644" s="98"/>
      <c r="BG644" s="98"/>
      <c r="BH644" s="98"/>
      <c r="BI644" s="98"/>
      <c r="BJ644" s="98"/>
      <c r="BK644" s="98"/>
      <c r="BL644" s="98"/>
      <c r="BM644" s="98"/>
      <c r="BN644" s="98"/>
      <c r="BO644" s="98"/>
      <c r="BP644" s="98"/>
      <c r="BQ644" s="98"/>
      <c r="BR644" s="98"/>
      <c r="BS644" s="98"/>
      <c r="BT644" s="98"/>
      <c r="BU644" s="98"/>
      <c r="BV644" s="98"/>
      <c r="BW644" s="98"/>
      <c r="BX644" s="98"/>
      <c r="BY644" s="98"/>
      <c r="BZ644" s="98"/>
      <c r="CA644" s="98"/>
      <c r="CB644" s="98"/>
      <c r="CC644" s="98"/>
      <c r="CD644" s="98"/>
      <c r="CE644" s="98"/>
      <c r="CF644" s="98"/>
      <c r="CG644" s="98"/>
      <c r="CH644" s="98"/>
      <c r="CI644" s="98"/>
      <c r="CJ644" s="98"/>
      <c r="CK644" s="98"/>
      <c r="CL644" s="98"/>
      <c r="CM644" s="98"/>
      <c r="CN644" s="98"/>
      <c r="CO644" s="98"/>
      <c r="CP644" s="98"/>
      <c r="CQ644" s="98"/>
      <c r="CR644" s="98"/>
      <c r="CS644" s="98"/>
      <c r="CT644" s="98"/>
      <c r="CU644" s="98"/>
      <c r="CV644" s="98"/>
      <c r="CW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c r="AK645" s="98"/>
      <c r="AL645" s="98"/>
      <c r="AM645" s="98"/>
      <c r="AN645" s="98"/>
      <c r="AO645" s="98"/>
      <c r="AP645" s="98"/>
      <c r="AQ645" s="98"/>
      <c r="AR645" s="98"/>
      <c r="AS645" s="98"/>
      <c r="AT645" s="98"/>
      <c r="AU645" s="98"/>
      <c r="AV645" s="98"/>
      <c r="AW645" s="98"/>
      <c r="AX645" s="98"/>
      <c r="AY645" s="98"/>
      <c r="AZ645" s="98"/>
      <c r="BA645" s="98"/>
      <c r="BB645" s="98"/>
      <c r="BC645" s="98"/>
      <c r="BD645" s="98"/>
      <c r="BE645" s="98"/>
      <c r="BF645" s="98"/>
      <c r="BG645" s="98"/>
      <c r="BH645" s="98"/>
      <c r="BI645" s="98"/>
      <c r="BJ645" s="98"/>
      <c r="BK645" s="98"/>
      <c r="BL645" s="98"/>
      <c r="BM645" s="98"/>
      <c r="BN645" s="98"/>
      <c r="BO645" s="98"/>
      <c r="BP645" s="98"/>
      <c r="BQ645" s="98"/>
      <c r="BR645" s="98"/>
      <c r="BS645" s="98"/>
      <c r="BT645" s="98"/>
      <c r="BU645" s="98"/>
      <c r="BV645" s="98"/>
      <c r="BW645" s="98"/>
      <c r="BX645" s="98"/>
      <c r="BY645" s="98"/>
      <c r="BZ645" s="98"/>
      <c r="CA645" s="98"/>
      <c r="CB645" s="98"/>
      <c r="CC645" s="98"/>
      <c r="CD645" s="98"/>
      <c r="CE645" s="98"/>
      <c r="CF645" s="98"/>
      <c r="CG645" s="98"/>
      <c r="CH645" s="98"/>
      <c r="CI645" s="98"/>
      <c r="CJ645" s="98"/>
      <c r="CK645" s="98"/>
      <c r="CL645" s="98"/>
      <c r="CM645" s="98"/>
      <c r="CN645" s="98"/>
      <c r="CO645" s="98"/>
      <c r="CP645" s="98"/>
      <c r="CQ645" s="98"/>
      <c r="CR645" s="98"/>
      <c r="CS645" s="98"/>
      <c r="CT645" s="98"/>
      <c r="CU645" s="98"/>
      <c r="CV645" s="98"/>
      <c r="CW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c r="AF646" s="98"/>
      <c r="AG646" s="98"/>
      <c r="AH646" s="98"/>
      <c r="AI646" s="98"/>
      <c r="AJ646" s="98"/>
      <c r="AK646" s="98"/>
      <c r="AL646" s="98"/>
      <c r="AM646" s="98"/>
      <c r="AN646" s="98"/>
      <c r="AO646" s="98"/>
      <c r="AP646" s="98"/>
      <c r="AQ646" s="98"/>
      <c r="AR646" s="98"/>
      <c r="AS646" s="98"/>
      <c r="AT646" s="98"/>
      <c r="AU646" s="98"/>
      <c r="AV646" s="98"/>
      <c r="AW646" s="98"/>
      <c r="AX646" s="98"/>
      <c r="AY646" s="98"/>
      <c r="AZ646" s="98"/>
      <c r="BA646" s="98"/>
      <c r="BB646" s="98"/>
      <c r="BC646" s="98"/>
      <c r="BD646" s="98"/>
      <c r="BE646" s="98"/>
      <c r="BF646" s="98"/>
      <c r="BG646" s="98"/>
      <c r="BH646" s="98"/>
      <c r="BI646" s="98"/>
      <c r="BJ646" s="98"/>
      <c r="BK646" s="98"/>
      <c r="BL646" s="98"/>
      <c r="BM646" s="98"/>
      <c r="BN646" s="98"/>
      <c r="BO646" s="98"/>
      <c r="BP646" s="98"/>
      <c r="BQ646" s="98"/>
      <c r="BR646" s="98"/>
      <c r="BS646" s="98"/>
      <c r="BT646" s="98"/>
      <c r="BU646" s="98"/>
      <c r="BV646" s="98"/>
      <c r="BW646" s="98"/>
      <c r="BX646" s="98"/>
      <c r="BY646" s="98"/>
      <c r="BZ646" s="98"/>
      <c r="CA646" s="98"/>
      <c r="CB646" s="98"/>
      <c r="CC646" s="98"/>
      <c r="CD646" s="98"/>
      <c r="CE646" s="98"/>
      <c r="CF646" s="98"/>
      <c r="CG646" s="98"/>
      <c r="CH646" s="98"/>
      <c r="CI646" s="98"/>
      <c r="CJ646" s="98"/>
      <c r="CK646" s="98"/>
      <c r="CL646" s="98"/>
      <c r="CM646" s="98"/>
      <c r="CN646" s="98"/>
      <c r="CO646" s="98"/>
      <c r="CP646" s="98"/>
      <c r="CQ646" s="98"/>
      <c r="CR646" s="98"/>
      <c r="CS646" s="98"/>
      <c r="CT646" s="98"/>
      <c r="CU646" s="98"/>
      <c r="CV646" s="98"/>
      <c r="CW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c r="AK647" s="98"/>
      <c r="AL647" s="98"/>
      <c r="AM647" s="98"/>
      <c r="AN647" s="98"/>
      <c r="AO647" s="98"/>
      <c r="AP647" s="98"/>
      <c r="AQ647" s="98"/>
      <c r="AR647" s="98"/>
      <c r="AS647" s="98"/>
      <c r="AT647" s="98"/>
      <c r="AU647" s="98"/>
      <c r="AV647" s="98"/>
      <c r="AW647" s="98"/>
      <c r="AX647" s="98"/>
      <c r="AY647" s="98"/>
      <c r="AZ647" s="98"/>
      <c r="BA647" s="98"/>
      <c r="BB647" s="98"/>
      <c r="BC647" s="98"/>
      <c r="BD647" s="98"/>
      <c r="BE647" s="98"/>
      <c r="BF647" s="98"/>
      <c r="BG647" s="98"/>
      <c r="BH647" s="98"/>
      <c r="BI647" s="98"/>
      <c r="BJ647" s="98"/>
      <c r="BK647" s="98"/>
      <c r="BL647" s="98"/>
      <c r="BM647" s="98"/>
      <c r="BN647" s="98"/>
      <c r="BO647" s="98"/>
      <c r="BP647" s="98"/>
      <c r="BQ647" s="98"/>
      <c r="BR647" s="98"/>
      <c r="BS647" s="98"/>
      <c r="BT647" s="98"/>
      <c r="BU647" s="98"/>
      <c r="BV647" s="98"/>
      <c r="BW647" s="98"/>
      <c r="BX647" s="98"/>
      <c r="BY647" s="98"/>
      <c r="BZ647" s="98"/>
      <c r="CA647" s="98"/>
      <c r="CB647" s="98"/>
      <c r="CC647" s="98"/>
      <c r="CD647" s="98"/>
      <c r="CE647" s="98"/>
      <c r="CF647" s="98"/>
      <c r="CG647" s="98"/>
      <c r="CH647" s="98"/>
      <c r="CI647" s="98"/>
      <c r="CJ647" s="98"/>
      <c r="CK647" s="98"/>
      <c r="CL647" s="98"/>
      <c r="CM647" s="98"/>
      <c r="CN647" s="98"/>
      <c r="CO647" s="98"/>
      <c r="CP647" s="98"/>
      <c r="CQ647" s="98"/>
      <c r="CR647" s="98"/>
      <c r="CS647" s="98"/>
      <c r="CT647" s="98"/>
      <c r="CU647" s="98"/>
      <c r="CV647" s="98"/>
      <c r="CW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c r="AF648" s="98"/>
      <c r="AG648" s="98"/>
      <c r="AH648" s="98"/>
      <c r="AI648" s="98"/>
      <c r="AJ648" s="98"/>
      <c r="AK648" s="98"/>
      <c r="AL648" s="98"/>
      <c r="AM648" s="98"/>
      <c r="AN648" s="98"/>
      <c r="AO648" s="98"/>
      <c r="AP648" s="98"/>
      <c r="AQ648" s="98"/>
      <c r="AR648" s="98"/>
      <c r="AS648" s="98"/>
      <c r="AT648" s="98"/>
      <c r="AU648" s="98"/>
      <c r="AV648" s="98"/>
      <c r="AW648" s="98"/>
      <c r="AX648" s="98"/>
      <c r="AY648" s="98"/>
      <c r="AZ648" s="98"/>
      <c r="BA648" s="98"/>
      <c r="BB648" s="98"/>
      <c r="BC648" s="98"/>
      <c r="BD648" s="98"/>
      <c r="BE648" s="98"/>
      <c r="BF648" s="98"/>
      <c r="BG648" s="98"/>
      <c r="BH648" s="98"/>
      <c r="BI648" s="98"/>
      <c r="BJ648" s="98"/>
      <c r="BK648" s="98"/>
      <c r="BL648" s="98"/>
      <c r="BM648" s="98"/>
      <c r="BN648" s="98"/>
      <c r="BO648" s="98"/>
      <c r="BP648" s="98"/>
      <c r="BQ648" s="98"/>
      <c r="BR648" s="98"/>
      <c r="BS648" s="98"/>
      <c r="BT648" s="98"/>
      <c r="BU648" s="98"/>
      <c r="BV648" s="98"/>
      <c r="BW648" s="98"/>
      <c r="BX648" s="98"/>
      <c r="BY648" s="98"/>
      <c r="BZ648" s="98"/>
      <c r="CA648" s="98"/>
      <c r="CB648" s="98"/>
      <c r="CC648" s="98"/>
      <c r="CD648" s="98"/>
      <c r="CE648" s="98"/>
      <c r="CF648" s="98"/>
      <c r="CG648" s="98"/>
      <c r="CH648" s="98"/>
      <c r="CI648" s="98"/>
      <c r="CJ648" s="98"/>
      <c r="CK648" s="98"/>
      <c r="CL648" s="98"/>
      <c r="CM648" s="98"/>
      <c r="CN648" s="98"/>
      <c r="CO648" s="98"/>
      <c r="CP648" s="98"/>
      <c r="CQ648" s="98"/>
      <c r="CR648" s="98"/>
      <c r="CS648" s="98"/>
      <c r="CT648" s="98"/>
      <c r="CU648" s="98"/>
      <c r="CV648" s="98"/>
      <c r="CW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c r="AK649" s="98"/>
      <c r="AL649" s="98"/>
      <c r="AM649" s="98"/>
      <c r="AN649" s="98"/>
      <c r="AO649" s="98"/>
      <c r="AP649" s="98"/>
      <c r="AQ649" s="98"/>
      <c r="AR649" s="98"/>
      <c r="AS649" s="98"/>
      <c r="AT649" s="98"/>
      <c r="AU649" s="98"/>
      <c r="AV649" s="98"/>
      <c r="AW649" s="98"/>
      <c r="AX649" s="98"/>
      <c r="AY649" s="98"/>
      <c r="AZ649" s="98"/>
      <c r="BA649" s="98"/>
      <c r="BB649" s="98"/>
      <c r="BC649" s="98"/>
      <c r="BD649" s="98"/>
      <c r="BE649" s="98"/>
      <c r="BF649" s="98"/>
      <c r="BG649" s="98"/>
      <c r="BH649" s="98"/>
      <c r="BI649" s="98"/>
      <c r="BJ649" s="98"/>
      <c r="BK649" s="98"/>
      <c r="BL649" s="98"/>
      <c r="BM649" s="98"/>
      <c r="BN649" s="98"/>
      <c r="BO649" s="98"/>
      <c r="BP649" s="98"/>
      <c r="BQ649" s="98"/>
      <c r="BR649" s="98"/>
      <c r="BS649" s="98"/>
      <c r="BT649" s="98"/>
      <c r="BU649" s="98"/>
      <c r="BV649" s="98"/>
      <c r="BW649" s="98"/>
      <c r="BX649" s="98"/>
      <c r="BY649" s="98"/>
      <c r="BZ649" s="98"/>
      <c r="CA649" s="98"/>
      <c r="CB649" s="98"/>
      <c r="CC649" s="98"/>
      <c r="CD649" s="98"/>
      <c r="CE649" s="98"/>
      <c r="CF649" s="98"/>
      <c r="CG649" s="98"/>
      <c r="CH649" s="98"/>
      <c r="CI649" s="98"/>
      <c r="CJ649" s="98"/>
      <c r="CK649" s="98"/>
      <c r="CL649" s="98"/>
      <c r="CM649" s="98"/>
      <c r="CN649" s="98"/>
      <c r="CO649" s="98"/>
      <c r="CP649" s="98"/>
      <c r="CQ649" s="98"/>
      <c r="CR649" s="98"/>
      <c r="CS649" s="98"/>
      <c r="CT649" s="98"/>
      <c r="CU649" s="98"/>
      <c r="CV649" s="98"/>
      <c r="CW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c r="AF650" s="98"/>
      <c r="AG650" s="98"/>
      <c r="AH650" s="98"/>
      <c r="AI650" s="98"/>
      <c r="AJ650" s="98"/>
      <c r="AK650" s="98"/>
      <c r="AL650" s="98"/>
      <c r="AM650" s="98"/>
      <c r="AN650" s="98"/>
      <c r="AO650" s="98"/>
      <c r="AP650" s="98"/>
      <c r="AQ650" s="98"/>
      <c r="AR650" s="98"/>
      <c r="AS650" s="98"/>
      <c r="AT650" s="98"/>
      <c r="AU650" s="98"/>
      <c r="AV650" s="98"/>
      <c r="AW650" s="98"/>
      <c r="AX650" s="98"/>
      <c r="AY650" s="98"/>
      <c r="AZ650" s="98"/>
      <c r="BA650" s="98"/>
      <c r="BB650" s="98"/>
      <c r="BC650" s="98"/>
      <c r="BD650" s="98"/>
      <c r="BE650" s="98"/>
      <c r="BF650" s="98"/>
      <c r="BG650" s="98"/>
      <c r="BH650" s="98"/>
      <c r="BI650" s="98"/>
      <c r="BJ650" s="98"/>
      <c r="BK650" s="98"/>
      <c r="BL650" s="98"/>
      <c r="BM650" s="98"/>
      <c r="BN650" s="98"/>
      <c r="BO650" s="98"/>
      <c r="BP650" s="98"/>
      <c r="BQ650" s="98"/>
      <c r="BR650" s="98"/>
      <c r="BS650" s="98"/>
      <c r="BT650" s="98"/>
      <c r="BU650" s="98"/>
      <c r="BV650" s="98"/>
      <c r="BW650" s="98"/>
      <c r="BX650" s="98"/>
      <c r="BY650" s="98"/>
      <c r="BZ650" s="98"/>
      <c r="CA650" s="98"/>
      <c r="CB650" s="98"/>
      <c r="CC650" s="98"/>
      <c r="CD650" s="98"/>
      <c r="CE650" s="98"/>
      <c r="CF650" s="98"/>
      <c r="CG650" s="98"/>
      <c r="CH650" s="98"/>
      <c r="CI650" s="98"/>
      <c r="CJ650" s="98"/>
      <c r="CK650" s="98"/>
      <c r="CL650" s="98"/>
      <c r="CM650" s="98"/>
      <c r="CN650" s="98"/>
      <c r="CO650" s="98"/>
      <c r="CP650" s="98"/>
      <c r="CQ650" s="98"/>
      <c r="CR650" s="98"/>
      <c r="CS650" s="98"/>
      <c r="CT650" s="98"/>
      <c r="CU650" s="98"/>
      <c r="CV650" s="98"/>
      <c r="CW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c r="AK651" s="98"/>
      <c r="AL651" s="98"/>
      <c r="AM651" s="98"/>
      <c r="AN651" s="98"/>
      <c r="AO651" s="98"/>
      <c r="AP651" s="98"/>
      <c r="AQ651" s="98"/>
      <c r="AR651" s="98"/>
      <c r="AS651" s="98"/>
      <c r="AT651" s="98"/>
      <c r="AU651" s="98"/>
      <c r="AV651" s="98"/>
      <c r="AW651" s="98"/>
      <c r="AX651" s="98"/>
      <c r="AY651" s="98"/>
      <c r="AZ651" s="98"/>
      <c r="BA651" s="98"/>
      <c r="BB651" s="98"/>
      <c r="BC651" s="98"/>
      <c r="BD651" s="98"/>
      <c r="BE651" s="98"/>
      <c r="BF651" s="98"/>
      <c r="BG651" s="98"/>
      <c r="BH651" s="98"/>
      <c r="BI651" s="98"/>
      <c r="BJ651" s="98"/>
      <c r="BK651" s="98"/>
      <c r="BL651" s="98"/>
      <c r="BM651" s="98"/>
      <c r="BN651" s="98"/>
      <c r="BO651" s="98"/>
      <c r="BP651" s="98"/>
      <c r="BQ651" s="98"/>
      <c r="BR651" s="98"/>
      <c r="BS651" s="98"/>
      <c r="BT651" s="98"/>
      <c r="BU651" s="98"/>
      <c r="BV651" s="98"/>
      <c r="BW651" s="98"/>
      <c r="BX651" s="98"/>
      <c r="BY651" s="98"/>
      <c r="BZ651" s="98"/>
      <c r="CA651" s="98"/>
      <c r="CB651" s="98"/>
      <c r="CC651" s="98"/>
      <c r="CD651" s="98"/>
      <c r="CE651" s="98"/>
      <c r="CF651" s="98"/>
      <c r="CG651" s="98"/>
      <c r="CH651" s="98"/>
      <c r="CI651" s="98"/>
      <c r="CJ651" s="98"/>
      <c r="CK651" s="98"/>
      <c r="CL651" s="98"/>
      <c r="CM651" s="98"/>
      <c r="CN651" s="98"/>
      <c r="CO651" s="98"/>
      <c r="CP651" s="98"/>
      <c r="CQ651" s="98"/>
      <c r="CR651" s="98"/>
      <c r="CS651" s="98"/>
      <c r="CT651" s="98"/>
      <c r="CU651" s="98"/>
      <c r="CV651" s="98"/>
      <c r="CW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c r="AF652" s="98"/>
      <c r="AG652" s="98"/>
      <c r="AH652" s="98"/>
      <c r="AI652" s="98"/>
      <c r="AJ652" s="98"/>
      <c r="AK652" s="98"/>
      <c r="AL652" s="98"/>
      <c r="AM652" s="98"/>
      <c r="AN652" s="98"/>
      <c r="AO652" s="98"/>
      <c r="AP652" s="98"/>
      <c r="AQ652" s="98"/>
      <c r="AR652" s="98"/>
      <c r="AS652" s="98"/>
      <c r="AT652" s="98"/>
      <c r="AU652" s="98"/>
      <c r="AV652" s="98"/>
      <c r="AW652" s="98"/>
      <c r="AX652" s="98"/>
      <c r="AY652" s="98"/>
      <c r="AZ652" s="98"/>
      <c r="BA652" s="98"/>
      <c r="BB652" s="98"/>
      <c r="BC652" s="98"/>
      <c r="BD652" s="98"/>
      <c r="BE652" s="98"/>
      <c r="BF652" s="98"/>
      <c r="BG652" s="98"/>
      <c r="BH652" s="98"/>
      <c r="BI652" s="98"/>
      <c r="BJ652" s="98"/>
      <c r="BK652" s="98"/>
      <c r="BL652" s="98"/>
      <c r="BM652" s="98"/>
      <c r="BN652" s="98"/>
      <c r="BO652" s="98"/>
      <c r="BP652" s="98"/>
      <c r="BQ652" s="98"/>
      <c r="BR652" s="98"/>
      <c r="BS652" s="98"/>
      <c r="BT652" s="98"/>
      <c r="BU652" s="98"/>
      <c r="BV652" s="98"/>
      <c r="BW652" s="98"/>
      <c r="BX652" s="98"/>
      <c r="BY652" s="98"/>
      <c r="BZ652" s="98"/>
      <c r="CA652" s="98"/>
      <c r="CB652" s="98"/>
      <c r="CC652" s="98"/>
      <c r="CD652" s="98"/>
      <c r="CE652" s="98"/>
      <c r="CF652" s="98"/>
      <c r="CG652" s="98"/>
      <c r="CH652" s="98"/>
      <c r="CI652" s="98"/>
      <c r="CJ652" s="98"/>
      <c r="CK652" s="98"/>
      <c r="CL652" s="98"/>
      <c r="CM652" s="98"/>
      <c r="CN652" s="98"/>
      <c r="CO652" s="98"/>
      <c r="CP652" s="98"/>
      <c r="CQ652" s="98"/>
      <c r="CR652" s="98"/>
      <c r="CS652" s="98"/>
      <c r="CT652" s="98"/>
      <c r="CU652" s="98"/>
      <c r="CV652" s="98"/>
      <c r="CW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c r="AK653" s="98"/>
      <c r="AL653" s="98"/>
      <c r="AM653" s="98"/>
      <c r="AN653" s="98"/>
      <c r="AO653" s="98"/>
      <c r="AP653" s="98"/>
      <c r="AQ653" s="98"/>
      <c r="AR653" s="98"/>
      <c r="AS653" s="98"/>
      <c r="AT653" s="98"/>
      <c r="AU653" s="98"/>
      <c r="AV653" s="98"/>
      <c r="AW653" s="98"/>
      <c r="AX653" s="98"/>
      <c r="AY653" s="98"/>
      <c r="AZ653" s="98"/>
      <c r="BA653" s="98"/>
      <c r="BB653" s="98"/>
      <c r="BC653" s="98"/>
      <c r="BD653" s="98"/>
      <c r="BE653" s="98"/>
      <c r="BF653" s="98"/>
      <c r="BG653" s="98"/>
      <c r="BH653" s="98"/>
      <c r="BI653" s="98"/>
      <c r="BJ653" s="98"/>
      <c r="BK653" s="98"/>
      <c r="BL653" s="98"/>
      <c r="BM653" s="98"/>
      <c r="BN653" s="98"/>
      <c r="BO653" s="98"/>
      <c r="BP653" s="98"/>
      <c r="BQ653" s="98"/>
      <c r="BR653" s="98"/>
      <c r="BS653" s="98"/>
      <c r="BT653" s="98"/>
      <c r="BU653" s="98"/>
      <c r="BV653" s="98"/>
      <c r="BW653" s="98"/>
      <c r="BX653" s="98"/>
      <c r="BY653" s="98"/>
      <c r="BZ653" s="98"/>
      <c r="CA653" s="98"/>
      <c r="CB653" s="98"/>
      <c r="CC653" s="98"/>
      <c r="CD653" s="98"/>
      <c r="CE653" s="98"/>
      <c r="CF653" s="98"/>
      <c r="CG653" s="98"/>
      <c r="CH653" s="98"/>
      <c r="CI653" s="98"/>
      <c r="CJ653" s="98"/>
      <c r="CK653" s="98"/>
      <c r="CL653" s="98"/>
      <c r="CM653" s="98"/>
      <c r="CN653" s="98"/>
      <c r="CO653" s="98"/>
      <c r="CP653" s="98"/>
      <c r="CQ653" s="98"/>
      <c r="CR653" s="98"/>
      <c r="CS653" s="98"/>
      <c r="CT653" s="98"/>
      <c r="CU653" s="98"/>
      <c r="CV653" s="98"/>
      <c r="CW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c r="AF654" s="98"/>
      <c r="AG654" s="98"/>
      <c r="AH654" s="98"/>
      <c r="AI654" s="98"/>
      <c r="AJ654" s="98"/>
      <c r="AK654" s="98"/>
      <c r="AL654" s="98"/>
      <c r="AM654" s="98"/>
      <c r="AN654" s="98"/>
      <c r="AO654" s="98"/>
      <c r="AP654" s="98"/>
      <c r="AQ654" s="98"/>
      <c r="AR654" s="98"/>
      <c r="AS654" s="98"/>
      <c r="AT654" s="98"/>
      <c r="AU654" s="98"/>
      <c r="AV654" s="98"/>
      <c r="AW654" s="98"/>
      <c r="AX654" s="98"/>
      <c r="AY654" s="98"/>
      <c r="AZ654" s="98"/>
      <c r="BA654" s="98"/>
      <c r="BB654" s="98"/>
      <c r="BC654" s="98"/>
      <c r="BD654" s="98"/>
      <c r="BE654" s="98"/>
      <c r="BF654" s="98"/>
      <c r="BG654" s="98"/>
      <c r="BH654" s="98"/>
      <c r="BI654" s="98"/>
      <c r="BJ654" s="98"/>
      <c r="BK654" s="98"/>
      <c r="BL654" s="98"/>
      <c r="BM654" s="98"/>
      <c r="BN654" s="98"/>
      <c r="BO654" s="98"/>
      <c r="BP654" s="98"/>
      <c r="BQ654" s="98"/>
      <c r="BR654" s="98"/>
      <c r="BS654" s="98"/>
      <c r="BT654" s="98"/>
      <c r="BU654" s="98"/>
      <c r="BV654" s="98"/>
      <c r="BW654" s="98"/>
      <c r="BX654" s="98"/>
      <c r="BY654" s="98"/>
      <c r="BZ654" s="98"/>
      <c r="CA654" s="98"/>
      <c r="CB654" s="98"/>
      <c r="CC654" s="98"/>
      <c r="CD654" s="98"/>
      <c r="CE654" s="98"/>
      <c r="CF654" s="98"/>
      <c r="CG654" s="98"/>
      <c r="CH654" s="98"/>
      <c r="CI654" s="98"/>
      <c r="CJ654" s="98"/>
      <c r="CK654" s="98"/>
      <c r="CL654" s="98"/>
      <c r="CM654" s="98"/>
      <c r="CN654" s="98"/>
      <c r="CO654" s="98"/>
      <c r="CP654" s="98"/>
      <c r="CQ654" s="98"/>
      <c r="CR654" s="98"/>
      <c r="CS654" s="98"/>
      <c r="CT654" s="98"/>
      <c r="CU654" s="98"/>
      <c r="CV654" s="98"/>
      <c r="CW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c r="AK655" s="98"/>
      <c r="AL655" s="98"/>
      <c r="AM655" s="98"/>
      <c r="AN655" s="98"/>
      <c r="AO655" s="98"/>
      <c r="AP655" s="98"/>
      <c r="AQ655" s="98"/>
      <c r="AR655" s="98"/>
      <c r="AS655" s="98"/>
      <c r="AT655" s="98"/>
      <c r="AU655" s="98"/>
      <c r="AV655" s="98"/>
      <c r="AW655" s="98"/>
      <c r="AX655" s="98"/>
      <c r="AY655" s="98"/>
      <c r="AZ655" s="98"/>
      <c r="BA655" s="98"/>
      <c r="BB655" s="98"/>
      <c r="BC655" s="98"/>
      <c r="BD655" s="98"/>
      <c r="BE655" s="98"/>
      <c r="BF655" s="98"/>
      <c r="BG655" s="98"/>
      <c r="BH655" s="98"/>
      <c r="BI655" s="98"/>
      <c r="BJ655" s="98"/>
      <c r="BK655" s="98"/>
      <c r="BL655" s="98"/>
      <c r="BM655" s="98"/>
      <c r="BN655" s="98"/>
      <c r="BO655" s="98"/>
      <c r="BP655" s="98"/>
      <c r="BQ655" s="98"/>
      <c r="BR655" s="98"/>
      <c r="BS655" s="98"/>
      <c r="BT655" s="98"/>
      <c r="BU655" s="98"/>
      <c r="BV655" s="98"/>
      <c r="BW655" s="98"/>
      <c r="BX655" s="98"/>
      <c r="BY655" s="98"/>
      <c r="BZ655" s="98"/>
      <c r="CA655" s="98"/>
      <c r="CB655" s="98"/>
      <c r="CC655" s="98"/>
      <c r="CD655" s="98"/>
      <c r="CE655" s="98"/>
      <c r="CF655" s="98"/>
      <c r="CG655" s="98"/>
      <c r="CH655" s="98"/>
      <c r="CI655" s="98"/>
      <c r="CJ655" s="98"/>
      <c r="CK655" s="98"/>
      <c r="CL655" s="98"/>
      <c r="CM655" s="98"/>
      <c r="CN655" s="98"/>
      <c r="CO655" s="98"/>
      <c r="CP655" s="98"/>
      <c r="CQ655" s="98"/>
      <c r="CR655" s="98"/>
      <c r="CS655" s="98"/>
      <c r="CT655" s="98"/>
      <c r="CU655" s="98"/>
      <c r="CV655" s="98"/>
      <c r="CW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c r="AF656" s="98"/>
      <c r="AG656" s="98"/>
      <c r="AH656" s="98"/>
      <c r="AI656" s="98"/>
      <c r="AJ656" s="98"/>
      <c r="AK656" s="98"/>
      <c r="AL656" s="98"/>
      <c r="AM656" s="98"/>
      <c r="AN656" s="98"/>
      <c r="AO656" s="98"/>
      <c r="AP656" s="98"/>
      <c r="AQ656" s="98"/>
      <c r="AR656" s="98"/>
      <c r="AS656" s="98"/>
      <c r="AT656" s="98"/>
      <c r="AU656" s="98"/>
      <c r="AV656" s="98"/>
      <c r="AW656" s="98"/>
      <c r="AX656" s="98"/>
      <c r="AY656" s="98"/>
      <c r="AZ656" s="98"/>
      <c r="BA656" s="98"/>
      <c r="BB656" s="98"/>
      <c r="BC656" s="98"/>
      <c r="BD656" s="98"/>
      <c r="BE656" s="98"/>
      <c r="BF656" s="98"/>
      <c r="BG656" s="98"/>
      <c r="BH656" s="98"/>
      <c r="BI656" s="98"/>
      <c r="BJ656" s="98"/>
      <c r="BK656" s="98"/>
      <c r="BL656" s="98"/>
      <c r="BM656" s="98"/>
      <c r="BN656" s="98"/>
      <c r="BO656" s="98"/>
      <c r="BP656" s="98"/>
      <c r="BQ656" s="98"/>
      <c r="BR656" s="98"/>
      <c r="BS656" s="98"/>
      <c r="BT656" s="98"/>
      <c r="BU656" s="98"/>
      <c r="BV656" s="98"/>
      <c r="BW656" s="98"/>
      <c r="BX656" s="98"/>
      <c r="BY656" s="98"/>
      <c r="BZ656" s="98"/>
      <c r="CA656" s="98"/>
      <c r="CB656" s="98"/>
      <c r="CC656" s="98"/>
      <c r="CD656" s="98"/>
      <c r="CE656" s="98"/>
      <c r="CF656" s="98"/>
      <c r="CG656" s="98"/>
      <c r="CH656" s="98"/>
      <c r="CI656" s="98"/>
      <c r="CJ656" s="98"/>
      <c r="CK656" s="98"/>
      <c r="CL656" s="98"/>
      <c r="CM656" s="98"/>
      <c r="CN656" s="98"/>
      <c r="CO656" s="98"/>
      <c r="CP656" s="98"/>
      <c r="CQ656" s="98"/>
      <c r="CR656" s="98"/>
      <c r="CS656" s="98"/>
      <c r="CT656" s="98"/>
      <c r="CU656" s="98"/>
      <c r="CV656" s="98"/>
      <c r="CW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c r="AN657" s="98"/>
      <c r="AO657" s="98"/>
      <c r="AP657" s="98"/>
      <c r="AQ657" s="98"/>
      <c r="AR657" s="98"/>
      <c r="AS657" s="98"/>
      <c r="AT657" s="98"/>
      <c r="AU657" s="98"/>
      <c r="AV657" s="98"/>
      <c r="AW657" s="98"/>
      <c r="AX657" s="98"/>
      <c r="AY657" s="98"/>
      <c r="AZ657" s="98"/>
      <c r="BA657" s="98"/>
      <c r="BB657" s="98"/>
      <c r="BC657" s="98"/>
      <c r="BD657" s="98"/>
      <c r="BE657" s="98"/>
      <c r="BF657" s="98"/>
      <c r="BG657" s="98"/>
      <c r="BH657" s="98"/>
      <c r="BI657" s="98"/>
      <c r="BJ657" s="98"/>
      <c r="BK657" s="98"/>
      <c r="BL657" s="98"/>
      <c r="BM657" s="98"/>
      <c r="BN657" s="98"/>
      <c r="BO657" s="98"/>
      <c r="BP657" s="98"/>
      <c r="BQ657" s="98"/>
      <c r="BR657" s="98"/>
      <c r="BS657" s="98"/>
      <c r="BT657" s="98"/>
      <c r="BU657" s="98"/>
      <c r="BV657" s="98"/>
      <c r="BW657" s="98"/>
      <c r="BX657" s="98"/>
      <c r="BY657" s="98"/>
      <c r="BZ657" s="98"/>
      <c r="CA657" s="98"/>
      <c r="CB657" s="98"/>
      <c r="CC657" s="98"/>
      <c r="CD657" s="98"/>
      <c r="CE657" s="98"/>
      <c r="CF657" s="98"/>
      <c r="CG657" s="98"/>
      <c r="CH657" s="98"/>
      <c r="CI657" s="98"/>
      <c r="CJ657" s="98"/>
      <c r="CK657" s="98"/>
      <c r="CL657" s="98"/>
      <c r="CM657" s="98"/>
      <c r="CN657" s="98"/>
      <c r="CO657" s="98"/>
      <c r="CP657" s="98"/>
      <c r="CQ657" s="98"/>
      <c r="CR657" s="98"/>
      <c r="CS657" s="98"/>
      <c r="CT657" s="98"/>
      <c r="CU657" s="98"/>
      <c r="CV657" s="98"/>
      <c r="CW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8"/>
      <c r="AU658" s="98"/>
      <c r="AV658" s="98"/>
      <c r="AW658" s="98"/>
      <c r="AX658" s="98"/>
      <c r="AY658" s="98"/>
      <c r="AZ658" s="98"/>
      <c r="BA658" s="98"/>
      <c r="BB658" s="98"/>
      <c r="BC658" s="98"/>
      <c r="BD658" s="98"/>
      <c r="BE658" s="98"/>
      <c r="BF658" s="98"/>
      <c r="BG658" s="98"/>
      <c r="BH658" s="98"/>
      <c r="BI658" s="98"/>
      <c r="BJ658" s="98"/>
      <c r="BK658" s="98"/>
      <c r="BL658" s="98"/>
      <c r="BM658" s="98"/>
      <c r="BN658" s="98"/>
      <c r="BO658" s="98"/>
      <c r="BP658" s="98"/>
      <c r="BQ658" s="98"/>
      <c r="BR658" s="98"/>
      <c r="BS658" s="98"/>
      <c r="BT658" s="98"/>
      <c r="BU658" s="98"/>
      <c r="BV658" s="98"/>
      <c r="BW658" s="98"/>
      <c r="BX658" s="98"/>
      <c r="BY658" s="98"/>
      <c r="BZ658" s="98"/>
      <c r="CA658" s="98"/>
      <c r="CB658" s="98"/>
      <c r="CC658" s="98"/>
      <c r="CD658" s="98"/>
      <c r="CE658" s="98"/>
      <c r="CF658" s="98"/>
      <c r="CG658" s="98"/>
      <c r="CH658" s="98"/>
      <c r="CI658" s="98"/>
      <c r="CJ658" s="98"/>
      <c r="CK658" s="98"/>
      <c r="CL658" s="98"/>
      <c r="CM658" s="98"/>
      <c r="CN658" s="98"/>
      <c r="CO658" s="98"/>
      <c r="CP658" s="98"/>
      <c r="CQ658" s="98"/>
      <c r="CR658" s="98"/>
      <c r="CS658" s="98"/>
      <c r="CT658" s="98"/>
      <c r="CU658" s="98"/>
      <c r="CV658" s="98"/>
      <c r="CW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c r="AN659" s="98"/>
      <c r="AO659" s="98"/>
      <c r="AP659" s="98"/>
      <c r="AQ659" s="98"/>
      <c r="AR659" s="98"/>
      <c r="AS659" s="98"/>
      <c r="AT659" s="98"/>
      <c r="AU659" s="98"/>
      <c r="AV659" s="98"/>
      <c r="AW659" s="98"/>
      <c r="AX659" s="98"/>
      <c r="AY659" s="98"/>
      <c r="AZ659" s="98"/>
      <c r="BA659" s="98"/>
      <c r="BB659" s="98"/>
      <c r="BC659" s="98"/>
      <c r="BD659" s="98"/>
      <c r="BE659" s="98"/>
      <c r="BF659" s="98"/>
      <c r="BG659" s="98"/>
      <c r="BH659" s="98"/>
      <c r="BI659" s="98"/>
      <c r="BJ659" s="98"/>
      <c r="BK659" s="98"/>
      <c r="BL659" s="98"/>
      <c r="BM659" s="98"/>
      <c r="BN659" s="98"/>
      <c r="BO659" s="98"/>
      <c r="BP659" s="98"/>
      <c r="BQ659" s="98"/>
      <c r="BR659" s="98"/>
      <c r="BS659" s="98"/>
      <c r="BT659" s="98"/>
      <c r="BU659" s="98"/>
      <c r="BV659" s="98"/>
      <c r="BW659" s="98"/>
      <c r="BX659" s="98"/>
      <c r="BY659" s="98"/>
      <c r="BZ659" s="98"/>
      <c r="CA659" s="98"/>
      <c r="CB659" s="98"/>
      <c r="CC659" s="98"/>
      <c r="CD659" s="98"/>
      <c r="CE659" s="98"/>
      <c r="CF659" s="98"/>
      <c r="CG659" s="98"/>
      <c r="CH659" s="98"/>
      <c r="CI659" s="98"/>
      <c r="CJ659" s="98"/>
      <c r="CK659" s="98"/>
      <c r="CL659" s="98"/>
      <c r="CM659" s="98"/>
      <c r="CN659" s="98"/>
      <c r="CO659" s="98"/>
      <c r="CP659" s="98"/>
      <c r="CQ659" s="98"/>
      <c r="CR659" s="98"/>
      <c r="CS659" s="98"/>
      <c r="CT659" s="98"/>
      <c r="CU659" s="98"/>
      <c r="CV659" s="98"/>
      <c r="CW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8"/>
      <c r="AU660" s="98"/>
      <c r="AV660" s="98"/>
      <c r="AW660" s="98"/>
      <c r="AX660" s="98"/>
      <c r="AY660" s="98"/>
      <c r="AZ660" s="98"/>
      <c r="BA660" s="98"/>
      <c r="BB660" s="98"/>
      <c r="BC660" s="98"/>
      <c r="BD660" s="98"/>
      <c r="BE660" s="98"/>
      <c r="BF660" s="98"/>
      <c r="BG660" s="98"/>
      <c r="BH660" s="98"/>
      <c r="BI660" s="98"/>
      <c r="BJ660" s="98"/>
      <c r="BK660" s="98"/>
      <c r="BL660" s="98"/>
      <c r="BM660" s="98"/>
      <c r="BN660" s="98"/>
      <c r="BO660" s="98"/>
      <c r="BP660" s="98"/>
      <c r="BQ660" s="98"/>
      <c r="BR660" s="98"/>
      <c r="BS660" s="98"/>
      <c r="BT660" s="98"/>
      <c r="BU660" s="98"/>
      <c r="BV660" s="98"/>
      <c r="BW660" s="98"/>
      <c r="BX660" s="98"/>
      <c r="BY660" s="98"/>
      <c r="BZ660" s="98"/>
      <c r="CA660" s="98"/>
      <c r="CB660" s="98"/>
      <c r="CC660" s="98"/>
      <c r="CD660" s="98"/>
      <c r="CE660" s="98"/>
      <c r="CF660" s="98"/>
      <c r="CG660" s="98"/>
      <c r="CH660" s="98"/>
      <c r="CI660" s="98"/>
      <c r="CJ660" s="98"/>
      <c r="CK660" s="98"/>
      <c r="CL660" s="98"/>
      <c r="CM660" s="98"/>
      <c r="CN660" s="98"/>
      <c r="CO660" s="98"/>
      <c r="CP660" s="98"/>
      <c r="CQ660" s="98"/>
      <c r="CR660" s="98"/>
      <c r="CS660" s="98"/>
      <c r="CT660" s="98"/>
      <c r="CU660" s="98"/>
      <c r="CV660" s="98"/>
      <c r="CW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c r="CD661" s="98"/>
      <c r="CE661" s="98"/>
      <c r="CF661" s="98"/>
      <c r="CG661" s="98"/>
      <c r="CH661" s="98"/>
      <c r="CI661" s="98"/>
      <c r="CJ661" s="98"/>
      <c r="CK661" s="98"/>
      <c r="CL661" s="98"/>
      <c r="CM661" s="98"/>
      <c r="CN661" s="98"/>
      <c r="CO661" s="98"/>
      <c r="CP661" s="98"/>
      <c r="CQ661" s="98"/>
      <c r="CR661" s="98"/>
      <c r="CS661" s="98"/>
      <c r="CT661" s="98"/>
      <c r="CU661" s="98"/>
      <c r="CV661" s="98"/>
      <c r="CW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8"/>
      <c r="AU662" s="98"/>
      <c r="AV662" s="98"/>
      <c r="AW662" s="98"/>
      <c r="AX662" s="98"/>
      <c r="AY662" s="98"/>
      <c r="AZ662" s="98"/>
      <c r="BA662" s="98"/>
      <c r="BB662" s="98"/>
      <c r="BC662" s="98"/>
      <c r="BD662" s="98"/>
      <c r="BE662" s="98"/>
      <c r="BF662" s="98"/>
      <c r="BG662" s="98"/>
      <c r="BH662" s="98"/>
      <c r="BI662" s="98"/>
      <c r="BJ662" s="98"/>
      <c r="BK662" s="98"/>
      <c r="BL662" s="98"/>
      <c r="BM662" s="98"/>
      <c r="BN662" s="98"/>
      <c r="BO662" s="98"/>
      <c r="BP662" s="98"/>
      <c r="BQ662" s="98"/>
      <c r="BR662" s="98"/>
      <c r="BS662" s="98"/>
      <c r="BT662" s="98"/>
      <c r="BU662" s="98"/>
      <c r="BV662" s="98"/>
      <c r="BW662" s="98"/>
      <c r="BX662" s="98"/>
      <c r="BY662" s="98"/>
      <c r="BZ662" s="98"/>
      <c r="CA662" s="98"/>
      <c r="CB662" s="98"/>
      <c r="CC662" s="98"/>
      <c r="CD662" s="98"/>
      <c r="CE662" s="98"/>
      <c r="CF662" s="98"/>
      <c r="CG662" s="98"/>
      <c r="CH662" s="98"/>
      <c r="CI662" s="98"/>
      <c r="CJ662" s="98"/>
      <c r="CK662" s="98"/>
      <c r="CL662" s="98"/>
      <c r="CM662" s="98"/>
      <c r="CN662" s="98"/>
      <c r="CO662" s="98"/>
      <c r="CP662" s="98"/>
      <c r="CQ662" s="98"/>
      <c r="CR662" s="98"/>
      <c r="CS662" s="98"/>
      <c r="CT662" s="98"/>
      <c r="CU662" s="98"/>
      <c r="CV662" s="98"/>
      <c r="CW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c r="AK663" s="98"/>
      <c r="AL663" s="98"/>
      <c r="AM663" s="98"/>
      <c r="AN663" s="98"/>
      <c r="AO663" s="98"/>
      <c r="AP663" s="98"/>
      <c r="AQ663" s="98"/>
      <c r="AR663" s="98"/>
      <c r="AS663" s="98"/>
      <c r="AT663" s="98"/>
      <c r="AU663" s="98"/>
      <c r="AV663" s="98"/>
      <c r="AW663" s="98"/>
      <c r="AX663" s="98"/>
      <c r="AY663" s="98"/>
      <c r="AZ663" s="98"/>
      <c r="BA663" s="98"/>
      <c r="BB663" s="98"/>
      <c r="BC663" s="98"/>
      <c r="BD663" s="98"/>
      <c r="BE663" s="98"/>
      <c r="BF663" s="98"/>
      <c r="BG663" s="98"/>
      <c r="BH663" s="98"/>
      <c r="BI663" s="98"/>
      <c r="BJ663" s="98"/>
      <c r="BK663" s="98"/>
      <c r="BL663" s="98"/>
      <c r="BM663" s="98"/>
      <c r="BN663" s="98"/>
      <c r="BO663" s="98"/>
      <c r="BP663" s="98"/>
      <c r="BQ663" s="98"/>
      <c r="BR663" s="98"/>
      <c r="BS663" s="98"/>
      <c r="BT663" s="98"/>
      <c r="BU663" s="98"/>
      <c r="BV663" s="98"/>
      <c r="BW663" s="98"/>
      <c r="BX663" s="98"/>
      <c r="BY663" s="98"/>
      <c r="BZ663" s="98"/>
      <c r="CA663" s="98"/>
      <c r="CB663" s="98"/>
      <c r="CC663" s="98"/>
      <c r="CD663" s="98"/>
      <c r="CE663" s="98"/>
      <c r="CF663" s="98"/>
      <c r="CG663" s="98"/>
      <c r="CH663" s="98"/>
      <c r="CI663" s="98"/>
      <c r="CJ663" s="98"/>
      <c r="CK663" s="98"/>
      <c r="CL663" s="98"/>
      <c r="CM663" s="98"/>
      <c r="CN663" s="98"/>
      <c r="CO663" s="98"/>
      <c r="CP663" s="98"/>
      <c r="CQ663" s="98"/>
      <c r="CR663" s="98"/>
      <c r="CS663" s="98"/>
      <c r="CT663" s="98"/>
      <c r="CU663" s="98"/>
      <c r="CV663" s="98"/>
      <c r="CW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8"/>
      <c r="AU664" s="98"/>
      <c r="AV664" s="98"/>
      <c r="AW664" s="98"/>
      <c r="AX664" s="98"/>
      <c r="AY664" s="98"/>
      <c r="AZ664" s="98"/>
      <c r="BA664" s="98"/>
      <c r="BB664" s="98"/>
      <c r="BC664" s="98"/>
      <c r="BD664" s="98"/>
      <c r="BE664" s="98"/>
      <c r="BF664" s="98"/>
      <c r="BG664" s="98"/>
      <c r="BH664" s="98"/>
      <c r="BI664" s="98"/>
      <c r="BJ664" s="98"/>
      <c r="BK664" s="98"/>
      <c r="BL664" s="98"/>
      <c r="BM664" s="98"/>
      <c r="BN664" s="98"/>
      <c r="BO664" s="98"/>
      <c r="BP664" s="98"/>
      <c r="BQ664" s="98"/>
      <c r="BR664" s="98"/>
      <c r="BS664" s="98"/>
      <c r="BT664" s="98"/>
      <c r="BU664" s="98"/>
      <c r="BV664" s="98"/>
      <c r="BW664" s="98"/>
      <c r="BX664" s="98"/>
      <c r="BY664" s="98"/>
      <c r="BZ664" s="98"/>
      <c r="CA664" s="98"/>
      <c r="CB664" s="98"/>
      <c r="CC664" s="98"/>
      <c r="CD664" s="98"/>
      <c r="CE664" s="98"/>
      <c r="CF664" s="98"/>
      <c r="CG664" s="98"/>
      <c r="CH664" s="98"/>
      <c r="CI664" s="98"/>
      <c r="CJ664" s="98"/>
      <c r="CK664" s="98"/>
      <c r="CL664" s="98"/>
      <c r="CM664" s="98"/>
      <c r="CN664" s="98"/>
      <c r="CO664" s="98"/>
      <c r="CP664" s="98"/>
      <c r="CQ664" s="98"/>
      <c r="CR664" s="98"/>
      <c r="CS664" s="98"/>
      <c r="CT664" s="98"/>
      <c r="CU664" s="98"/>
      <c r="CV664" s="98"/>
      <c r="CW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c r="AN665" s="98"/>
      <c r="AO665" s="98"/>
      <c r="AP665" s="98"/>
      <c r="AQ665" s="98"/>
      <c r="AR665" s="98"/>
      <c r="AS665" s="98"/>
      <c r="AT665" s="98"/>
      <c r="AU665" s="98"/>
      <c r="AV665" s="98"/>
      <c r="AW665" s="98"/>
      <c r="AX665" s="98"/>
      <c r="AY665" s="98"/>
      <c r="AZ665" s="98"/>
      <c r="BA665" s="98"/>
      <c r="BB665" s="98"/>
      <c r="BC665" s="98"/>
      <c r="BD665" s="98"/>
      <c r="BE665" s="98"/>
      <c r="BF665" s="98"/>
      <c r="BG665" s="98"/>
      <c r="BH665" s="98"/>
      <c r="BI665" s="98"/>
      <c r="BJ665" s="98"/>
      <c r="BK665" s="98"/>
      <c r="BL665" s="98"/>
      <c r="BM665" s="98"/>
      <c r="BN665" s="98"/>
      <c r="BO665" s="98"/>
      <c r="BP665" s="98"/>
      <c r="BQ665" s="98"/>
      <c r="BR665" s="98"/>
      <c r="BS665" s="98"/>
      <c r="BT665" s="98"/>
      <c r="BU665" s="98"/>
      <c r="BV665" s="98"/>
      <c r="BW665" s="98"/>
      <c r="BX665" s="98"/>
      <c r="BY665" s="98"/>
      <c r="BZ665" s="98"/>
      <c r="CA665" s="98"/>
      <c r="CB665" s="98"/>
      <c r="CC665" s="98"/>
      <c r="CD665" s="98"/>
      <c r="CE665" s="98"/>
      <c r="CF665" s="98"/>
      <c r="CG665" s="98"/>
      <c r="CH665" s="98"/>
      <c r="CI665" s="98"/>
      <c r="CJ665" s="98"/>
      <c r="CK665" s="98"/>
      <c r="CL665" s="98"/>
      <c r="CM665" s="98"/>
      <c r="CN665" s="98"/>
      <c r="CO665" s="98"/>
      <c r="CP665" s="98"/>
      <c r="CQ665" s="98"/>
      <c r="CR665" s="98"/>
      <c r="CS665" s="98"/>
      <c r="CT665" s="98"/>
      <c r="CU665" s="98"/>
      <c r="CV665" s="98"/>
      <c r="CW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8"/>
      <c r="AU666" s="98"/>
      <c r="AV666" s="98"/>
      <c r="AW666" s="98"/>
      <c r="AX666" s="98"/>
      <c r="AY666" s="98"/>
      <c r="AZ666" s="98"/>
      <c r="BA666" s="98"/>
      <c r="BB666" s="98"/>
      <c r="BC666" s="98"/>
      <c r="BD666" s="98"/>
      <c r="BE666" s="98"/>
      <c r="BF666" s="98"/>
      <c r="BG666" s="98"/>
      <c r="BH666" s="98"/>
      <c r="BI666" s="98"/>
      <c r="BJ666" s="98"/>
      <c r="BK666" s="98"/>
      <c r="BL666" s="98"/>
      <c r="BM666" s="98"/>
      <c r="BN666" s="98"/>
      <c r="BO666" s="98"/>
      <c r="BP666" s="98"/>
      <c r="BQ666" s="98"/>
      <c r="BR666" s="98"/>
      <c r="BS666" s="98"/>
      <c r="BT666" s="98"/>
      <c r="BU666" s="98"/>
      <c r="BV666" s="98"/>
      <c r="BW666" s="98"/>
      <c r="BX666" s="98"/>
      <c r="BY666" s="98"/>
      <c r="BZ666" s="98"/>
      <c r="CA666" s="98"/>
      <c r="CB666" s="98"/>
      <c r="CC666" s="98"/>
      <c r="CD666" s="98"/>
      <c r="CE666" s="98"/>
      <c r="CF666" s="98"/>
      <c r="CG666" s="98"/>
      <c r="CH666" s="98"/>
      <c r="CI666" s="98"/>
      <c r="CJ666" s="98"/>
      <c r="CK666" s="98"/>
      <c r="CL666" s="98"/>
      <c r="CM666" s="98"/>
      <c r="CN666" s="98"/>
      <c r="CO666" s="98"/>
      <c r="CP666" s="98"/>
      <c r="CQ666" s="98"/>
      <c r="CR666" s="98"/>
      <c r="CS666" s="98"/>
      <c r="CT666" s="98"/>
      <c r="CU666" s="98"/>
      <c r="CV666" s="98"/>
      <c r="CW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c r="AK667" s="98"/>
      <c r="AL667" s="98"/>
      <c r="AM667" s="98"/>
      <c r="AN667" s="98"/>
      <c r="AO667" s="98"/>
      <c r="AP667" s="98"/>
      <c r="AQ667" s="98"/>
      <c r="AR667" s="98"/>
      <c r="AS667" s="98"/>
      <c r="AT667" s="98"/>
      <c r="AU667" s="98"/>
      <c r="AV667" s="98"/>
      <c r="AW667" s="98"/>
      <c r="AX667" s="98"/>
      <c r="AY667" s="98"/>
      <c r="AZ667" s="98"/>
      <c r="BA667" s="98"/>
      <c r="BB667" s="98"/>
      <c r="BC667" s="98"/>
      <c r="BD667" s="98"/>
      <c r="BE667" s="98"/>
      <c r="BF667" s="98"/>
      <c r="BG667" s="98"/>
      <c r="BH667" s="98"/>
      <c r="BI667" s="98"/>
      <c r="BJ667" s="98"/>
      <c r="BK667" s="98"/>
      <c r="BL667" s="98"/>
      <c r="BM667" s="98"/>
      <c r="BN667" s="98"/>
      <c r="BO667" s="98"/>
      <c r="BP667" s="98"/>
      <c r="BQ667" s="98"/>
      <c r="BR667" s="98"/>
      <c r="BS667" s="98"/>
      <c r="BT667" s="98"/>
      <c r="BU667" s="98"/>
      <c r="BV667" s="98"/>
      <c r="BW667" s="98"/>
      <c r="BX667" s="98"/>
      <c r="BY667" s="98"/>
      <c r="BZ667" s="98"/>
      <c r="CA667" s="98"/>
      <c r="CB667" s="98"/>
      <c r="CC667" s="98"/>
      <c r="CD667" s="98"/>
      <c r="CE667" s="98"/>
      <c r="CF667" s="98"/>
      <c r="CG667" s="98"/>
      <c r="CH667" s="98"/>
      <c r="CI667" s="98"/>
      <c r="CJ667" s="98"/>
      <c r="CK667" s="98"/>
      <c r="CL667" s="98"/>
      <c r="CM667" s="98"/>
      <c r="CN667" s="98"/>
      <c r="CO667" s="98"/>
      <c r="CP667" s="98"/>
      <c r="CQ667" s="98"/>
      <c r="CR667" s="98"/>
      <c r="CS667" s="98"/>
      <c r="CT667" s="98"/>
      <c r="CU667" s="98"/>
      <c r="CV667" s="98"/>
      <c r="CW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8"/>
      <c r="AU668" s="98"/>
      <c r="AV668" s="98"/>
      <c r="AW668" s="98"/>
      <c r="AX668" s="98"/>
      <c r="AY668" s="98"/>
      <c r="AZ668" s="98"/>
      <c r="BA668" s="98"/>
      <c r="BB668" s="98"/>
      <c r="BC668" s="98"/>
      <c r="BD668" s="98"/>
      <c r="BE668" s="98"/>
      <c r="BF668" s="98"/>
      <c r="BG668" s="98"/>
      <c r="BH668" s="98"/>
      <c r="BI668" s="98"/>
      <c r="BJ668" s="98"/>
      <c r="BK668" s="98"/>
      <c r="BL668" s="98"/>
      <c r="BM668" s="98"/>
      <c r="BN668" s="98"/>
      <c r="BO668" s="98"/>
      <c r="BP668" s="98"/>
      <c r="BQ668" s="98"/>
      <c r="BR668" s="98"/>
      <c r="BS668" s="98"/>
      <c r="BT668" s="98"/>
      <c r="BU668" s="98"/>
      <c r="BV668" s="98"/>
      <c r="BW668" s="98"/>
      <c r="BX668" s="98"/>
      <c r="BY668" s="98"/>
      <c r="BZ668" s="98"/>
      <c r="CA668" s="98"/>
      <c r="CB668" s="98"/>
      <c r="CC668" s="98"/>
      <c r="CD668" s="98"/>
      <c r="CE668" s="98"/>
      <c r="CF668" s="98"/>
      <c r="CG668" s="98"/>
      <c r="CH668" s="98"/>
      <c r="CI668" s="98"/>
      <c r="CJ668" s="98"/>
      <c r="CK668" s="98"/>
      <c r="CL668" s="98"/>
      <c r="CM668" s="98"/>
      <c r="CN668" s="98"/>
      <c r="CO668" s="98"/>
      <c r="CP668" s="98"/>
      <c r="CQ668" s="98"/>
      <c r="CR668" s="98"/>
      <c r="CS668" s="98"/>
      <c r="CT668" s="98"/>
      <c r="CU668" s="98"/>
      <c r="CV668" s="98"/>
      <c r="CW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c r="AK669" s="98"/>
      <c r="AL669" s="98"/>
      <c r="AM669" s="98"/>
      <c r="AN669" s="98"/>
      <c r="AO669" s="98"/>
      <c r="AP669" s="98"/>
      <c r="AQ669" s="98"/>
      <c r="AR669" s="98"/>
      <c r="AS669" s="98"/>
      <c r="AT669" s="98"/>
      <c r="AU669" s="98"/>
      <c r="AV669" s="98"/>
      <c r="AW669" s="98"/>
      <c r="AX669" s="98"/>
      <c r="AY669" s="98"/>
      <c r="AZ669" s="98"/>
      <c r="BA669" s="98"/>
      <c r="BB669" s="98"/>
      <c r="BC669" s="98"/>
      <c r="BD669" s="98"/>
      <c r="BE669" s="98"/>
      <c r="BF669" s="98"/>
      <c r="BG669" s="98"/>
      <c r="BH669" s="98"/>
      <c r="BI669" s="98"/>
      <c r="BJ669" s="98"/>
      <c r="BK669" s="98"/>
      <c r="BL669" s="98"/>
      <c r="BM669" s="98"/>
      <c r="BN669" s="98"/>
      <c r="BO669" s="98"/>
      <c r="BP669" s="98"/>
      <c r="BQ669" s="98"/>
      <c r="BR669" s="98"/>
      <c r="BS669" s="98"/>
      <c r="BT669" s="98"/>
      <c r="BU669" s="98"/>
      <c r="BV669" s="98"/>
      <c r="BW669" s="98"/>
      <c r="BX669" s="98"/>
      <c r="BY669" s="98"/>
      <c r="BZ669" s="98"/>
      <c r="CA669" s="98"/>
      <c r="CB669" s="98"/>
      <c r="CC669" s="98"/>
      <c r="CD669" s="98"/>
      <c r="CE669" s="98"/>
      <c r="CF669" s="98"/>
      <c r="CG669" s="98"/>
      <c r="CH669" s="98"/>
      <c r="CI669" s="98"/>
      <c r="CJ669" s="98"/>
      <c r="CK669" s="98"/>
      <c r="CL669" s="98"/>
      <c r="CM669" s="98"/>
      <c r="CN669" s="98"/>
      <c r="CO669" s="98"/>
      <c r="CP669" s="98"/>
      <c r="CQ669" s="98"/>
      <c r="CR669" s="98"/>
      <c r="CS669" s="98"/>
      <c r="CT669" s="98"/>
      <c r="CU669" s="98"/>
      <c r="CV669" s="98"/>
      <c r="CW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c r="AF670" s="98"/>
      <c r="AG670" s="98"/>
      <c r="AH670" s="98"/>
      <c r="AI670" s="98"/>
      <c r="AJ670" s="98"/>
      <c r="AK670" s="98"/>
      <c r="AL670" s="98"/>
      <c r="AM670" s="98"/>
      <c r="AN670" s="98"/>
      <c r="AO670" s="98"/>
      <c r="AP670" s="98"/>
      <c r="AQ670" s="98"/>
      <c r="AR670" s="98"/>
      <c r="AS670" s="98"/>
      <c r="AT670" s="98"/>
      <c r="AU670" s="98"/>
      <c r="AV670" s="98"/>
      <c r="AW670" s="98"/>
      <c r="AX670" s="98"/>
      <c r="AY670" s="98"/>
      <c r="AZ670" s="98"/>
      <c r="BA670" s="98"/>
      <c r="BB670" s="98"/>
      <c r="BC670" s="98"/>
      <c r="BD670" s="98"/>
      <c r="BE670" s="98"/>
      <c r="BF670" s="98"/>
      <c r="BG670" s="98"/>
      <c r="BH670" s="98"/>
      <c r="BI670" s="98"/>
      <c r="BJ670" s="98"/>
      <c r="BK670" s="98"/>
      <c r="BL670" s="98"/>
      <c r="BM670" s="98"/>
      <c r="BN670" s="98"/>
      <c r="BO670" s="98"/>
      <c r="BP670" s="98"/>
      <c r="BQ670" s="98"/>
      <c r="BR670" s="98"/>
      <c r="BS670" s="98"/>
      <c r="BT670" s="98"/>
      <c r="BU670" s="98"/>
      <c r="BV670" s="98"/>
      <c r="BW670" s="98"/>
      <c r="BX670" s="98"/>
      <c r="BY670" s="98"/>
      <c r="BZ670" s="98"/>
      <c r="CA670" s="98"/>
      <c r="CB670" s="98"/>
      <c r="CC670" s="98"/>
      <c r="CD670" s="98"/>
      <c r="CE670" s="98"/>
      <c r="CF670" s="98"/>
      <c r="CG670" s="98"/>
      <c r="CH670" s="98"/>
      <c r="CI670" s="98"/>
      <c r="CJ670" s="98"/>
      <c r="CK670" s="98"/>
      <c r="CL670" s="98"/>
      <c r="CM670" s="98"/>
      <c r="CN670" s="98"/>
      <c r="CO670" s="98"/>
      <c r="CP670" s="98"/>
      <c r="CQ670" s="98"/>
      <c r="CR670" s="98"/>
      <c r="CS670" s="98"/>
      <c r="CT670" s="98"/>
      <c r="CU670" s="98"/>
      <c r="CV670" s="98"/>
      <c r="CW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c r="AK671" s="98"/>
      <c r="AL671" s="98"/>
      <c r="AM671" s="98"/>
      <c r="AN671" s="98"/>
      <c r="AO671" s="98"/>
      <c r="AP671" s="98"/>
      <c r="AQ671" s="98"/>
      <c r="AR671" s="98"/>
      <c r="AS671" s="98"/>
      <c r="AT671" s="98"/>
      <c r="AU671" s="98"/>
      <c r="AV671" s="98"/>
      <c r="AW671" s="98"/>
      <c r="AX671" s="98"/>
      <c r="AY671" s="98"/>
      <c r="AZ671" s="98"/>
      <c r="BA671" s="98"/>
      <c r="BB671" s="98"/>
      <c r="BC671" s="98"/>
      <c r="BD671" s="98"/>
      <c r="BE671" s="98"/>
      <c r="BF671" s="98"/>
      <c r="BG671" s="98"/>
      <c r="BH671" s="98"/>
      <c r="BI671" s="98"/>
      <c r="BJ671" s="98"/>
      <c r="BK671" s="98"/>
      <c r="BL671" s="98"/>
      <c r="BM671" s="98"/>
      <c r="BN671" s="98"/>
      <c r="BO671" s="98"/>
      <c r="BP671" s="98"/>
      <c r="BQ671" s="98"/>
      <c r="BR671" s="98"/>
      <c r="BS671" s="98"/>
      <c r="BT671" s="98"/>
      <c r="BU671" s="98"/>
      <c r="BV671" s="98"/>
      <c r="BW671" s="98"/>
      <c r="BX671" s="98"/>
      <c r="BY671" s="98"/>
      <c r="BZ671" s="98"/>
      <c r="CA671" s="98"/>
      <c r="CB671" s="98"/>
      <c r="CC671" s="98"/>
      <c r="CD671" s="98"/>
      <c r="CE671" s="98"/>
      <c r="CF671" s="98"/>
      <c r="CG671" s="98"/>
      <c r="CH671" s="98"/>
      <c r="CI671" s="98"/>
      <c r="CJ671" s="98"/>
      <c r="CK671" s="98"/>
      <c r="CL671" s="98"/>
      <c r="CM671" s="98"/>
      <c r="CN671" s="98"/>
      <c r="CO671" s="98"/>
      <c r="CP671" s="98"/>
      <c r="CQ671" s="98"/>
      <c r="CR671" s="98"/>
      <c r="CS671" s="98"/>
      <c r="CT671" s="98"/>
      <c r="CU671" s="98"/>
      <c r="CV671" s="98"/>
      <c r="CW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c r="AF672" s="98"/>
      <c r="AG672" s="98"/>
      <c r="AH672" s="98"/>
      <c r="AI672" s="98"/>
      <c r="AJ672" s="98"/>
      <c r="AK672" s="98"/>
      <c r="AL672" s="98"/>
      <c r="AM672" s="98"/>
      <c r="AN672" s="98"/>
      <c r="AO672" s="98"/>
      <c r="AP672" s="98"/>
      <c r="AQ672" s="98"/>
      <c r="AR672" s="98"/>
      <c r="AS672" s="98"/>
      <c r="AT672" s="98"/>
      <c r="AU672" s="98"/>
      <c r="AV672" s="98"/>
      <c r="AW672" s="98"/>
      <c r="AX672" s="98"/>
      <c r="AY672" s="98"/>
      <c r="AZ672" s="98"/>
      <c r="BA672" s="98"/>
      <c r="BB672" s="98"/>
      <c r="BC672" s="98"/>
      <c r="BD672" s="98"/>
      <c r="BE672" s="98"/>
      <c r="BF672" s="98"/>
      <c r="BG672" s="98"/>
      <c r="BH672" s="98"/>
      <c r="BI672" s="98"/>
      <c r="BJ672" s="98"/>
      <c r="BK672" s="98"/>
      <c r="BL672" s="98"/>
      <c r="BM672" s="98"/>
      <c r="BN672" s="98"/>
      <c r="BO672" s="98"/>
      <c r="BP672" s="98"/>
      <c r="BQ672" s="98"/>
      <c r="BR672" s="98"/>
      <c r="BS672" s="98"/>
      <c r="BT672" s="98"/>
      <c r="BU672" s="98"/>
      <c r="BV672" s="98"/>
      <c r="BW672" s="98"/>
      <c r="BX672" s="98"/>
      <c r="BY672" s="98"/>
      <c r="BZ672" s="98"/>
      <c r="CA672" s="98"/>
      <c r="CB672" s="98"/>
      <c r="CC672" s="98"/>
      <c r="CD672" s="98"/>
      <c r="CE672" s="98"/>
      <c r="CF672" s="98"/>
      <c r="CG672" s="98"/>
      <c r="CH672" s="98"/>
      <c r="CI672" s="98"/>
      <c r="CJ672" s="98"/>
      <c r="CK672" s="98"/>
      <c r="CL672" s="98"/>
      <c r="CM672" s="98"/>
      <c r="CN672" s="98"/>
      <c r="CO672" s="98"/>
      <c r="CP672" s="98"/>
      <c r="CQ672" s="98"/>
      <c r="CR672" s="98"/>
      <c r="CS672" s="98"/>
      <c r="CT672" s="98"/>
      <c r="CU672" s="98"/>
      <c r="CV672" s="98"/>
      <c r="CW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c r="AK673" s="98"/>
      <c r="AL673" s="98"/>
      <c r="AM673" s="98"/>
      <c r="AN673" s="98"/>
      <c r="AO673" s="98"/>
      <c r="AP673" s="98"/>
      <c r="AQ673" s="98"/>
      <c r="AR673" s="98"/>
      <c r="AS673" s="98"/>
      <c r="AT673" s="98"/>
      <c r="AU673" s="98"/>
      <c r="AV673" s="98"/>
      <c r="AW673" s="98"/>
      <c r="AX673" s="98"/>
      <c r="AY673" s="98"/>
      <c r="AZ673" s="98"/>
      <c r="BA673" s="98"/>
      <c r="BB673" s="98"/>
      <c r="BC673" s="98"/>
      <c r="BD673" s="98"/>
      <c r="BE673" s="98"/>
      <c r="BF673" s="98"/>
      <c r="BG673" s="98"/>
      <c r="BH673" s="98"/>
      <c r="BI673" s="98"/>
      <c r="BJ673" s="98"/>
      <c r="BK673" s="98"/>
      <c r="BL673" s="98"/>
      <c r="BM673" s="98"/>
      <c r="BN673" s="98"/>
      <c r="BO673" s="98"/>
      <c r="BP673" s="98"/>
      <c r="BQ673" s="98"/>
      <c r="BR673" s="98"/>
      <c r="BS673" s="98"/>
      <c r="BT673" s="98"/>
      <c r="BU673" s="98"/>
      <c r="BV673" s="98"/>
      <c r="BW673" s="98"/>
      <c r="BX673" s="98"/>
      <c r="BY673" s="98"/>
      <c r="BZ673" s="98"/>
      <c r="CA673" s="98"/>
      <c r="CB673" s="98"/>
      <c r="CC673" s="98"/>
      <c r="CD673" s="98"/>
      <c r="CE673" s="98"/>
      <c r="CF673" s="98"/>
      <c r="CG673" s="98"/>
      <c r="CH673" s="98"/>
      <c r="CI673" s="98"/>
      <c r="CJ673" s="98"/>
      <c r="CK673" s="98"/>
      <c r="CL673" s="98"/>
      <c r="CM673" s="98"/>
      <c r="CN673" s="98"/>
      <c r="CO673" s="98"/>
      <c r="CP673" s="98"/>
      <c r="CQ673" s="98"/>
      <c r="CR673" s="98"/>
      <c r="CS673" s="98"/>
      <c r="CT673" s="98"/>
      <c r="CU673" s="98"/>
      <c r="CV673" s="98"/>
      <c r="CW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c r="AF674" s="98"/>
      <c r="AG674" s="98"/>
      <c r="AH674" s="98"/>
      <c r="AI674" s="98"/>
      <c r="AJ674" s="98"/>
      <c r="AK674" s="98"/>
      <c r="AL674" s="98"/>
      <c r="AM674" s="98"/>
      <c r="AN674" s="98"/>
      <c r="AO674" s="98"/>
      <c r="AP674" s="98"/>
      <c r="AQ674" s="98"/>
      <c r="AR674" s="98"/>
      <c r="AS674" s="98"/>
      <c r="AT674" s="98"/>
      <c r="AU674" s="98"/>
      <c r="AV674" s="98"/>
      <c r="AW674" s="98"/>
      <c r="AX674" s="98"/>
      <c r="AY674" s="98"/>
      <c r="AZ674" s="98"/>
      <c r="BA674" s="98"/>
      <c r="BB674" s="98"/>
      <c r="BC674" s="98"/>
      <c r="BD674" s="98"/>
      <c r="BE674" s="98"/>
      <c r="BF674" s="98"/>
      <c r="BG674" s="98"/>
      <c r="BH674" s="98"/>
      <c r="BI674" s="98"/>
      <c r="BJ674" s="98"/>
      <c r="BK674" s="98"/>
      <c r="BL674" s="98"/>
      <c r="BM674" s="98"/>
      <c r="BN674" s="98"/>
      <c r="BO674" s="98"/>
      <c r="BP674" s="98"/>
      <c r="BQ674" s="98"/>
      <c r="BR674" s="98"/>
      <c r="BS674" s="98"/>
      <c r="BT674" s="98"/>
      <c r="BU674" s="98"/>
      <c r="BV674" s="98"/>
      <c r="BW674" s="98"/>
      <c r="BX674" s="98"/>
      <c r="BY674" s="98"/>
      <c r="BZ674" s="98"/>
      <c r="CA674" s="98"/>
      <c r="CB674" s="98"/>
      <c r="CC674" s="98"/>
      <c r="CD674" s="98"/>
      <c r="CE674" s="98"/>
      <c r="CF674" s="98"/>
      <c r="CG674" s="98"/>
      <c r="CH674" s="98"/>
      <c r="CI674" s="98"/>
      <c r="CJ674" s="98"/>
      <c r="CK674" s="98"/>
      <c r="CL674" s="98"/>
      <c r="CM674" s="98"/>
      <c r="CN674" s="98"/>
      <c r="CO674" s="98"/>
      <c r="CP674" s="98"/>
      <c r="CQ674" s="98"/>
      <c r="CR674" s="98"/>
      <c r="CS674" s="98"/>
      <c r="CT674" s="98"/>
      <c r="CU674" s="98"/>
      <c r="CV674" s="98"/>
      <c r="CW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c r="AK675" s="98"/>
      <c r="AL675" s="98"/>
      <c r="AM675" s="98"/>
      <c r="AN675" s="98"/>
      <c r="AO675" s="98"/>
      <c r="AP675" s="98"/>
      <c r="AQ675" s="98"/>
      <c r="AR675" s="98"/>
      <c r="AS675" s="98"/>
      <c r="AT675" s="98"/>
      <c r="AU675" s="98"/>
      <c r="AV675" s="98"/>
      <c r="AW675" s="98"/>
      <c r="AX675" s="98"/>
      <c r="AY675" s="98"/>
      <c r="AZ675" s="98"/>
      <c r="BA675" s="98"/>
      <c r="BB675" s="98"/>
      <c r="BC675" s="98"/>
      <c r="BD675" s="98"/>
      <c r="BE675" s="98"/>
      <c r="BF675" s="98"/>
      <c r="BG675" s="98"/>
      <c r="BH675" s="98"/>
      <c r="BI675" s="98"/>
      <c r="BJ675" s="98"/>
      <c r="BK675" s="98"/>
      <c r="BL675" s="98"/>
      <c r="BM675" s="98"/>
      <c r="BN675" s="98"/>
      <c r="BO675" s="98"/>
      <c r="BP675" s="98"/>
      <c r="BQ675" s="98"/>
      <c r="BR675" s="98"/>
      <c r="BS675" s="98"/>
      <c r="BT675" s="98"/>
      <c r="BU675" s="98"/>
      <c r="BV675" s="98"/>
      <c r="BW675" s="98"/>
      <c r="BX675" s="98"/>
      <c r="BY675" s="98"/>
      <c r="BZ675" s="98"/>
      <c r="CA675" s="98"/>
      <c r="CB675" s="98"/>
      <c r="CC675" s="98"/>
      <c r="CD675" s="98"/>
      <c r="CE675" s="98"/>
      <c r="CF675" s="98"/>
      <c r="CG675" s="98"/>
      <c r="CH675" s="98"/>
      <c r="CI675" s="98"/>
      <c r="CJ675" s="98"/>
      <c r="CK675" s="98"/>
      <c r="CL675" s="98"/>
      <c r="CM675" s="98"/>
      <c r="CN675" s="98"/>
      <c r="CO675" s="98"/>
      <c r="CP675" s="98"/>
      <c r="CQ675" s="98"/>
      <c r="CR675" s="98"/>
      <c r="CS675" s="98"/>
      <c r="CT675" s="98"/>
      <c r="CU675" s="98"/>
      <c r="CV675" s="98"/>
      <c r="CW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c r="AF676" s="98"/>
      <c r="AG676" s="98"/>
      <c r="AH676" s="98"/>
      <c r="AI676" s="98"/>
      <c r="AJ676" s="98"/>
      <c r="AK676" s="98"/>
      <c r="AL676" s="98"/>
      <c r="AM676" s="98"/>
      <c r="AN676" s="98"/>
      <c r="AO676" s="98"/>
      <c r="AP676" s="98"/>
      <c r="AQ676" s="98"/>
      <c r="AR676" s="98"/>
      <c r="AS676" s="98"/>
      <c r="AT676" s="98"/>
      <c r="AU676" s="98"/>
      <c r="AV676" s="98"/>
      <c r="AW676" s="98"/>
      <c r="AX676" s="98"/>
      <c r="AY676" s="98"/>
      <c r="AZ676" s="98"/>
      <c r="BA676" s="98"/>
      <c r="BB676" s="98"/>
      <c r="BC676" s="98"/>
      <c r="BD676" s="98"/>
      <c r="BE676" s="98"/>
      <c r="BF676" s="98"/>
      <c r="BG676" s="98"/>
      <c r="BH676" s="98"/>
      <c r="BI676" s="98"/>
      <c r="BJ676" s="98"/>
      <c r="BK676" s="98"/>
      <c r="BL676" s="98"/>
      <c r="BM676" s="98"/>
      <c r="BN676" s="98"/>
      <c r="BO676" s="98"/>
      <c r="BP676" s="98"/>
      <c r="BQ676" s="98"/>
      <c r="BR676" s="98"/>
      <c r="BS676" s="98"/>
      <c r="BT676" s="98"/>
      <c r="BU676" s="98"/>
      <c r="BV676" s="98"/>
      <c r="BW676" s="98"/>
      <c r="BX676" s="98"/>
      <c r="BY676" s="98"/>
      <c r="BZ676" s="98"/>
      <c r="CA676" s="98"/>
      <c r="CB676" s="98"/>
      <c r="CC676" s="98"/>
      <c r="CD676" s="98"/>
      <c r="CE676" s="98"/>
      <c r="CF676" s="98"/>
      <c r="CG676" s="98"/>
      <c r="CH676" s="98"/>
      <c r="CI676" s="98"/>
      <c r="CJ676" s="98"/>
      <c r="CK676" s="98"/>
      <c r="CL676" s="98"/>
      <c r="CM676" s="98"/>
      <c r="CN676" s="98"/>
      <c r="CO676" s="98"/>
      <c r="CP676" s="98"/>
      <c r="CQ676" s="98"/>
      <c r="CR676" s="98"/>
      <c r="CS676" s="98"/>
      <c r="CT676" s="98"/>
      <c r="CU676" s="98"/>
      <c r="CV676" s="98"/>
      <c r="CW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c r="AK677" s="98"/>
      <c r="AL677" s="98"/>
      <c r="AM677" s="98"/>
      <c r="AN677" s="98"/>
      <c r="AO677" s="98"/>
      <c r="AP677" s="98"/>
      <c r="AQ677" s="98"/>
      <c r="AR677" s="98"/>
      <c r="AS677" s="98"/>
      <c r="AT677" s="98"/>
      <c r="AU677" s="98"/>
      <c r="AV677" s="98"/>
      <c r="AW677" s="98"/>
      <c r="AX677" s="98"/>
      <c r="AY677" s="98"/>
      <c r="AZ677" s="98"/>
      <c r="BA677" s="98"/>
      <c r="BB677" s="98"/>
      <c r="BC677" s="98"/>
      <c r="BD677" s="98"/>
      <c r="BE677" s="98"/>
      <c r="BF677" s="98"/>
      <c r="BG677" s="98"/>
      <c r="BH677" s="98"/>
      <c r="BI677" s="98"/>
      <c r="BJ677" s="98"/>
      <c r="BK677" s="98"/>
      <c r="BL677" s="98"/>
      <c r="BM677" s="98"/>
      <c r="BN677" s="98"/>
      <c r="BO677" s="98"/>
      <c r="BP677" s="98"/>
      <c r="BQ677" s="98"/>
      <c r="BR677" s="98"/>
      <c r="BS677" s="98"/>
      <c r="BT677" s="98"/>
      <c r="BU677" s="98"/>
      <c r="BV677" s="98"/>
      <c r="BW677" s="98"/>
      <c r="BX677" s="98"/>
      <c r="BY677" s="98"/>
      <c r="BZ677" s="98"/>
      <c r="CA677" s="98"/>
      <c r="CB677" s="98"/>
      <c r="CC677" s="98"/>
      <c r="CD677" s="98"/>
      <c r="CE677" s="98"/>
      <c r="CF677" s="98"/>
      <c r="CG677" s="98"/>
      <c r="CH677" s="98"/>
      <c r="CI677" s="98"/>
      <c r="CJ677" s="98"/>
      <c r="CK677" s="98"/>
      <c r="CL677" s="98"/>
      <c r="CM677" s="98"/>
      <c r="CN677" s="98"/>
      <c r="CO677" s="98"/>
      <c r="CP677" s="98"/>
      <c r="CQ677" s="98"/>
      <c r="CR677" s="98"/>
      <c r="CS677" s="98"/>
      <c r="CT677" s="98"/>
      <c r="CU677" s="98"/>
      <c r="CV677" s="98"/>
      <c r="CW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c r="AF678" s="98"/>
      <c r="AG678" s="98"/>
      <c r="AH678" s="98"/>
      <c r="AI678" s="98"/>
      <c r="AJ678" s="98"/>
      <c r="AK678" s="98"/>
      <c r="AL678" s="98"/>
      <c r="AM678" s="98"/>
      <c r="AN678" s="98"/>
      <c r="AO678" s="98"/>
      <c r="AP678" s="98"/>
      <c r="AQ678" s="98"/>
      <c r="AR678" s="98"/>
      <c r="AS678" s="98"/>
      <c r="AT678" s="98"/>
      <c r="AU678" s="98"/>
      <c r="AV678" s="98"/>
      <c r="AW678" s="98"/>
      <c r="AX678" s="98"/>
      <c r="AY678" s="98"/>
      <c r="AZ678" s="98"/>
      <c r="BA678" s="98"/>
      <c r="BB678" s="98"/>
      <c r="BC678" s="98"/>
      <c r="BD678" s="98"/>
      <c r="BE678" s="98"/>
      <c r="BF678" s="98"/>
      <c r="BG678" s="98"/>
      <c r="BH678" s="98"/>
      <c r="BI678" s="98"/>
      <c r="BJ678" s="98"/>
      <c r="BK678" s="98"/>
      <c r="BL678" s="98"/>
      <c r="BM678" s="98"/>
      <c r="BN678" s="98"/>
      <c r="BO678" s="98"/>
      <c r="BP678" s="98"/>
      <c r="BQ678" s="98"/>
      <c r="BR678" s="98"/>
      <c r="BS678" s="98"/>
      <c r="BT678" s="98"/>
      <c r="BU678" s="98"/>
      <c r="BV678" s="98"/>
      <c r="BW678" s="98"/>
      <c r="BX678" s="98"/>
      <c r="BY678" s="98"/>
      <c r="BZ678" s="98"/>
      <c r="CA678" s="98"/>
      <c r="CB678" s="98"/>
      <c r="CC678" s="98"/>
      <c r="CD678" s="98"/>
      <c r="CE678" s="98"/>
      <c r="CF678" s="98"/>
      <c r="CG678" s="98"/>
      <c r="CH678" s="98"/>
      <c r="CI678" s="98"/>
      <c r="CJ678" s="98"/>
      <c r="CK678" s="98"/>
      <c r="CL678" s="98"/>
      <c r="CM678" s="98"/>
      <c r="CN678" s="98"/>
      <c r="CO678" s="98"/>
      <c r="CP678" s="98"/>
      <c r="CQ678" s="98"/>
      <c r="CR678" s="98"/>
      <c r="CS678" s="98"/>
      <c r="CT678" s="98"/>
      <c r="CU678" s="98"/>
      <c r="CV678" s="98"/>
      <c r="CW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c r="AK679" s="98"/>
      <c r="AL679" s="98"/>
      <c r="AM679" s="98"/>
      <c r="AN679" s="98"/>
      <c r="AO679" s="98"/>
      <c r="AP679" s="98"/>
      <c r="AQ679" s="98"/>
      <c r="AR679" s="98"/>
      <c r="AS679" s="98"/>
      <c r="AT679" s="98"/>
      <c r="AU679" s="98"/>
      <c r="AV679" s="98"/>
      <c r="AW679" s="98"/>
      <c r="AX679" s="98"/>
      <c r="AY679" s="98"/>
      <c r="AZ679" s="98"/>
      <c r="BA679" s="98"/>
      <c r="BB679" s="98"/>
      <c r="BC679" s="98"/>
      <c r="BD679" s="98"/>
      <c r="BE679" s="98"/>
      <c r="BF679" s="98"/>
      <c r="BG679" s="98"/>
      <c r="BH679" s="98"/>
      <c r="BI679" s="98"/>
      <c r="BJ679" s="98"/>
      <c r="BK679" s="98"/>
      <c r="BL679" s="98"/>
      <c r="BM679" s="98"/>
      <c r="BN679" s="98"/>
      <c r="BO679" s="98"/>
      <c r="BP679" s="98"/>
      <c r="BQ679" s="98"/>
      <c r="BR679" s="98"/>
      <c r="BS679" s="98"/>
      <c r="BT679" s="98"/>
      <c r="BU679" s="98"/>
      <c r="BV679" s="98"/>
      <c r="BW679" s="98"/>
      <c r="BX679" s="98"/>
      <c r="BY679" s="98"/>
      <c r="BZ679" s="98"/>
      <c r="CA679" s="98"/>
      <c r="CB679" s="98"/>
      <c r="CC679" s="98"/>
      <c r="CD679" s="98"/>
      <c r="CE679" s="98"/>
      <c r="CF679" s="98"/>
      <c r="CG679" s="98"/>
      <c r="CH679" s="98"/>
      <c r="CI679" s="98"/>
      <c r="CJ679" s="98"/>
      <c r="CK679" s="98"/>
      <c r="CL679" s="98"/>
      <c r="CM679" s="98"/>
      <c r="CN679" s="98"/>
      <c r="CO679" s="98"/>
      <c r="CP679" s="98"/>
      <c r="CQ679" s="98"/>
      <c r="CR679" s="98"/>
      <c r="CS679" s="98"/>
      <c r="CT679" s="98"/>
      <c r="CU679" s="98"/>
      <c r="CV679" s="98"/>
      <c r="CW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c r="AF680" s="98"/>
      <c r="AG680" s="98"/>
      <c r="AH680" s="98"/>
      <c r="AI680" s="98"/>
      <c r="AJ680" s="98"/>
      <c r="AK680" s="98"/>
      <c r="AL680" s="98"/>
      <c r="AM680" s="98"/>
      <c r="AN680" s="98"/>
      <c r="AO680" s="98"/>
      <c r="AP680" s="98"/>
      <c r="AQ680" s="98"/>
      <c r="AR680" s="98"/>
      <c r="AS680" s="98"/>
      <c r="AT680" s="98"/>
      <c r="AU680" s="98"/>
      <c r="AV680" s="98"/>
      <c r="AW680" s="98"/>
      <c r="AX680" s="98"/>
      <c r="AY680" s="98"/>
      <c r="AZ680" s="98"/>
      <c r="BA680" s="98"/>
      <c r="BB680" s="98"/>
      <c r="BC680" s="98"/>
      <c r="BD680" s="98"/>
      <c r="BE680" s="98"/>
      <c r="BF680" s="98"/>
      <c r="BG680" s="98"/>
      <c r="BH680" s="98"/>
      <c r="BI680" s="98"/>
      <c r="BJ680" s="98"/>
      <c r="BK680" s="98"/>
      <c r="BL680" s="98"/>
      <c r="BM680" s="98"/>
      <c r="BN680" s="98"/>
      <c r="BO680" s="98"/>
      <c r="BP680" s="98"/>
      <c r="BQ680" s="98"/>
      <c r="BR680" s="98"/>
      <c r="BS680" s="98"/>
      <c r="BT680" s="98"/>
      <c r="BU680" s="98"/>
      <c r="BV680" s="98"/>
      <c r="BW680" s="98"/>
      <c r="BX680" s="98"/>
      <c r="BY680" s="98"/>
      <c r="BZ680" s="98"/>
      <c r="CA680" s="98"/>
      <c r="CB680" s="98"/>
      <c r="CC680" s="98"/>
      <c r="CD680" s="98"/>
      <c r="CE680" s="98"/>
      <c r="CF680" s="98"/>
      <c r="CG680" s="98"/>
      <c r="CH680" s="98"/>
      <c r="CI680" s="98"/>
      <c r="CJ680" s="98"/>
      <c r="CK680" s="98"/>
      <c r="CL680" s="98"/>
      <c r="CM680" s="98"/>
      <c r="CN680" s="98"/>
      <c r="CO680" s="98"/>
      <c r="CP680" s="98"/>
      <c r="CQ680" s="98"/>
      <c r="CR680" s="98"/>
      <c r="CS680" s="98"/>
      <c r="CT680" s="98"/>
      <c r="CU680" s="98"/>
      <c r="CV680" s="98"/>
      <c r="CW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c r="AK681" s="98"/>
      <c r="AL681" s="98"/>
      <c r="AM681" s="98"/>
      <c r="AN681" s="98"/>
      <c r="AO681" s="98"/>
      <c r="AP681" s="98"/>
      <c r="AQ681" s="98"/>
      <c r="AR681" s="98"/>
      <c r="AS681" s="98"/>
      <c r="AT681" s="98"/>
      <c r="AU681" s="98"/>
      <c r="AV681" s="98"/>
      <c r="AW681" s="98"/>
      <c r="AX681" s="98"/>
      <c r="AY681" s="98"/>
      <c r="AZ681" s="98"/>
      <c r="BA681" s="98"/>
      <c r="BB681" s="98"/>
      <c r="BC681" s="98"/>
      <c r="BD681" s="98"/>
      <c r="BE681" s="98"/>
      <c r="BF681" s="98"/>
      <c r="BG681" s="98"/>
      <c r="BH681" s="98"/>
      <c r="BI681" s="98"/>
      <c r="BJ681" s="98"/>
      <c r="BK681" s="98"/>
      <c r="BL681" s="98"/>
      <c r="BM681" s="98"/>
      <c r="BN681" s="98"/>
      <c r="BO681" s="98"/>
      <c r="BP681" s="98"/>
      <c r="BQ681" s="98"/>
      <c r="BR681" s="98"/>
      <c r="BS681" s="98"/>
      <c r="BT681" s="98"/>
      <c r="BU681" s="98"/>
      <c r="BV681" s="98"/>
      <c r="BW681" s="98"/>
      <c r="BX681" s="98"/>
      <c r="BY681" s="98"/>
      <c r="BZ681" s="98"/>
      <c r="CA681" s="98"/>
      <c r="CB681" s="98"/>
      <c r="CC681" s="98"/>
      <c r="CD681" s="98"/>
      <c r="CE681" s="98"/>
      <c r="CF681" s="98"/>
      <c r="CG681" s="98"/>
      <c r="CH681" s="98"/>
      <c r="CI681" s="98"/>
      <c r="CJ681" s="98"/>
      <c r="CK681" s="98"/>
      <c r="CL681" s="98"/>
      <c r="CM681" s="98"/>
      <c r="CN681" s="98"/>
      <c r="CO681" s="98"/>
      <c r="CP681" s="98"/>
      <c r="CQ681" s="98"/>
      <c r="CR681" s="98"/>
      <c r="CS681" s="98"/>
      <c r="CT681" s="98"/>
      <c r="CU681" s="98"/>
      <c r="CV681" s="98"/>
      <c r="CW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c r="AF682" s="98"/>
      <c r="AG682" s="98"/>
      <c r="AH682" s="98"/>
      <c r="AI682" s="98"/>
      <c r="AJ682" s="98"/>
      <c r="AK682" s="98"/>
      <c r="AL682" s="98"/>
      <c r="AM682" s="98"/>
      <c r="AN682" s="98"/>
      <c r="AO682" s="98"/>
      <c r="AP682" s="98"/>
      <c r="AQ682" s="98"/>
      <c r="AR682" s="98"/>
      <c r="AS682" s="98"/>
      <c r="AT682" s="98"/>
      <c r="AU682" s="98"/>
      <c r="AV682" s="98"/>
      <c r="AW682" s="98"/>
      <c r="AX682" s="98"/>
      <c r="AY682" s="98"/>
      <c r="AZ682" s="98"/>
      <c r="BA682" s="98"/>
      <c r="BB682" s="98"/>
      <c r="BC682" s="98"/>
      <c r="BD682" s="98"/>
      <c r="BE682" s="98"/>
      <c r="BF682" s="98"/>
      <c r="BG682" s="98"/>
      <c r="BH682" s="98"/>
      <c r="BI682" s="98"/>
      <c r="BJ682" s="98"/>
      <c r="BK682" s="98"/>
      <c r="BL682" s="98"/>
      <c r="BM682" s="98"/>
      <c r="BN682" s="98"/>
      <c r="BO682" s="98"/>
      <c r="BP682" s="98"/>
      <c r="BQ682" s="98"/>
      <c r="BR682" s="98"/>
      <c r="BS682" s="98"/>
      <c r="BT682" s="98"/>
      <c r="BU682" s="98"/>
      <c r="BV682" s="98"/>
      <c r="BW682" s="98"/>
      <c r="BX682" s="98"/>
      <c r="BY682" s="98"/>
      <c r="BZ682" s="98"/>
      <c r="CA682" s="98"/>
      <c r="CB682" s="98"/>
      <c r="CC682" s="98"/>
      <c r="CD682" s="98"/>
      <c r="CE682" s="98"/>
      <c r="CF682" s="98"/>
      <c r="CG682" s="98"/>
      <c r="CH682" s="98"/>
      <c r="CI682" s="98"/>
      <c r="CJ682" s="98"/>
      <c r="CK682" s="98"/>
      <c r="CL682" s="98"/>
      <c r="CM682" s="98"/>
      <c r="CN682" s="98"/>
      <c r="CO682" s="98"/>
      <c r="CP682" s="98"/>
      <c r="CQ682" s="98"/>
      <c r="CR682" s="98"/>
      <c r="CS682" s="98"/>
      <c r="CT682" s="98"/>
      <c r="CU682" s="98"/>
      <c r="CV682" s="98"/>
      <c r="CW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c r="AK683" s="98"/>
      <c r="AL683" s="98"/>
      <c r="AM683" s="98"/>
      <c r="AN683" s="98"/>
      <c r="AO683" s="98"/>
      <c r="AP683" s="98"/>
      <c r="AQ683" s="98"/>
      <c r="AR683" s="98"/>
      <c r="AS683" s="98"/>
      <c r="AT683" s="98"/>
      <c r="AU683" s="98"/>
      <c r="AV683" s="98"/>
      <c r="AW683" s="98"/>
      <c r="AX683" s="98"/>
      <c r="AY683" s="98"/>
      <c r="AZ683" s="98"/>
      <c r="BA683" s="98"/>
      <c r="BB683" s="98"/>
      <c r="BC683" s="98"/>
      <c r="BD683" s="98"/>
      <c r="BE683" s="98"/>
      <c r="BF683" s="98"/>
      <c r="BG683" s="98"/>
      <c r="BH683" s="98"/>
      <c r="BI683" s="98"/>
      <c r="BJ683" s="98"/>
      <c r="BK683" s="98"/>
      <c r="BL683" s="98"/>
      <c r="BM683" s="98"/>
      <c r="BN683" s="98"/>
      <c r="BO683" s="98"/>
      <c r="BP683" s="98"/>
      <c r="BQ683" s="98"/>
      <c r="BR683" s="98"/>
      <c r="BS683" s="98"/>
      <c r="BT683" s="98"/>
      <c r="BU683" s="98"/>
      <c r="BV683" s="98"/>
      <c r="BW683" s="98"/>
      <c r="BX683" s="98"/>
      <c r="BY683" s="98"/>
      <c r="BZ683" s="98"/>
      <c r="CA683" s="98"/>
      <c r="CB683" s="98"/>
      <c r="CC683" s="98"/>
      <c r="CD683" s="98"/>
      <c r="CE683" s="98"/>
      <c r="CF683" s="98"/>
      <c r="CG683" s="98"/>
      <c r="CH683" s="98"/>
      <c r="CI683" s="98"/>
      <c r="CJ683" s="98"/>
      <c r="CK683" s="98"/>
      <c r="CL683" s="98"/>
      <c r="CM683" s="98"/>
      <c r="CN683" s="98"/>
      <c r="CO683" s="98"/>
      <c r="CP683" s="98"/>
      <c r="CQ683" s="98"/>
      <c r="CR683" s="98"/>
      <c r="CS683" s="98"/>
      <c r="CT683" s="98"/>
      <c r="CU683" s="98"/>
      <c r="CV683" s="98"/>
      <c r="CW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c r="AF684" s="98"/>
      <c r="AG684" s="98"/>
      <c r="AH684" s="98"/>
      <c r="AI684" s="98"/>
      <c r="AJ684" s="98"/>
      <c r="AK684" s="98"/>
      <c r="AL684" s="98"/>
      <c r="AM684" s="98"/>
      <c r="AN684" s="98"/>
      <c r="AO684" s="98"/>
      <c r="AP684" s="98"/>
      <c r="AQ684" s="98"/>
      <c r="AR684" s="98"/>
      <c r="AS684" s="98"/>
      <c r="AT684" s="98"/>
      <c r="AU684" s="98"/>
      <c r="AV684" s="98"/>
      <c r="AW684" s="98"/>
      <c r="AX684" s="98"/>
      <c r="AY684" s="98"/>
      <c r="AZ684" s="98"/>
      <c r="BA684" s="98"/>
      <c r="BB684" s="98"/>
      <c r="BC684" s="98"/>
      <c r="BD684" s="98"/>
      <c r="BE684" s="98"/>
      <c r="BF684" s="98"/>
      <c r="BG684" s="98"/>
      <c r="BH684" s="98"/>
      <c r="BI684" s="98"/>
      <c r="BJ684" s="98"/>
      <c r="BK684" s="98"/>
      <c r="BL684" s="98"/>
      <c r="BM684" s="98"/>
      <c r="BN684" s="98"/>
      <c r="BO684" s="98"/>
      <c r="BP684" s="98"/>
      <c r="BQ684" s="98"/>
      <c r="BR684" s="98"/>
      <c r="BS684" s="98"/>
      <c r="BT684" s="98"/>
      <c r="BU684" s="98"/>
      <c r="BV684" s="98"/>
      <c r="BW684" s="98"/>
      <c r="BX684" s="98"/>
      <c r="BY684" s="98"/>
      <c r="BZ684" s="98"/>
      <c r="CA684" s="98"/>
      <c r="CB684" s="98"/>
      <c r="CC684" s="98"/>
      <c r="CD684" s="98"/>
      <c r="CE684" s="98"/>
      <c r="CF684" s="98"/>
      <c r="CG684" s="98"/>
      <c r="CH684" s="98"/>
      <c r="CI684" s="98"/>
      <c r="CJ684" s="98"/>
      <c r="CK684" s="98"/>
      <c r="CL684" s="98"/>
      <c r="CM684" s="98"/>
      <c r="CN684" s="98"/>
      <c r="CO684" s="98"/>
      <c r="CP684" s="98"/>
      <c r="CQ684" s="98"/>
      <c r="CR684" s="98"/>
      <c r="CS684" s="98"/>
      <c r="CT684" s="98"/>
      <c r="CU684" s="98"/>
      <c r="CV684" s="98"/>
      <c r="CW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c r="AK685" s="98"/>
      <c r="AL685" s="98"/>
      <c r="AM685" s="98"/>
      <c r="AN685" s="98"/>
      <c r="AO685" s="98"/>
      <c r="AP685" s="98"/>
      <c r="AQ685" s="98"/>
      <c r="AR685" s="98"/>
      <c r="AS685" s="98"/>
      <c r="AT685" s="98"/>
      <c r="AU685" s="98"/>
      <c r="AV685" s="98"/>
      <c r="AW685" s="98"/>
      <c r="AX685" s="98"/>
      <c r="AY685" s="98"/>
      <c r="AZ685" s="98"/>
      <c r="BA685" s="98"/>
      <c r="BB685" s="98"/>
      <c r="BC685" s="98"/>
      <c r="BD685" s="98"/>
      <c r="BE685" s="98"/>
      <c r="BF685" s="98"/>
      <c r="BG685" s="98"/>
      <c r="BH685" s="98"/>
      <c r="BI685" s="98"/>
      <c r="BJ685" s="98"/>
      <c r="BK685" s="98"/>
      <c r="BL685" s="98"/>
      <c r="BM685" s="98"/>
      <c r="BN685" s="98"/>
      <c r="BO685" s="98"/>
      <c r="BP685" s="98"/>
      <c r="BQ685" s="98"/>
      <c r="BR685" s="98"/>
      <c r="BS685" s="98"/>
      <c r="BT685" s="98"/>
      <c r="BU685" s="98"/>
      <c r="BV685" s="98"/>
      <c r="BW685" s="98"/>
      <c r="BX685" s="98"/>
      <c r="BY685" s="98"/>
      <c r="BZ685" s="98"/>
      <c r="CA685" s="98"/>
      <c r="CB685" s="98"/>
      <c r="CC685" s="98"/>
      <c r="CD685" s="98"/>
      <c r="CE685" s="98"/>
      <c r="CF685" s="98"/>
      <c r="CG685" s="98"/>
      <c r="CH685" s="98"/>
      <c r="CI685" s="98"/>
      <c r="CJ685" s="98"/>
      <c r="CK685" s="98"/>
      <c r="CL685" s="98"/>
      <c r="CM685" s="98"/>
      <c r="CN685" s="98"/>
      <c r="CO685" s="98"/>
      <c r="CP685" s="98"/>
      <c r="CQ685" s="98"/>
      <c r="CR685" s="98"/>
      <c r="CS685" s="98"/>
      <c r="CT685" s="98"/>
      <c r="CU685" s="98"/>
      <c r="CV685" s="98"/>
      <c r="CW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c r="AF686" s="98"/>
      <c r="AG686" s="98"/>
      <c r="AH686" s="98"/>
      <c r="AI686" s="98"/>
      <c r="AJ686" s="98"/>
      <c r="AK686" s="98"/>
      <c r="AL686" s="98"/>
      <c r="AM686" s="98"/>
      <c r="AN686" s="98"/>
      <c r="AO686" s="98"/>
      <c r="AP686" s="98"/>
      <c r="AQ686" s="98"/>
      <c r="AR686" s="98"/>
      <c r="AS686" s="98"/>
      <c r="AT686" s="98"/>
      <c r="AU686" s="98"/>
      <c r="AV686" s="98"/>
      <c r="AW686" s="98"/>
      <c r="AX686" s="98"/>
      <c r="AY686" s="98"/>
      <c r="AZ686" s="98"/>
      <c r="BA686" s="98"/>
      <c r="BB686" s="98"/>
      <c r="BC686" s="98"/>
      <c r="BD686" s="98"/>
      <c r="BE686" s="98"/>
      <c r="BF686" s="98"/>
      <c r="BG686" s="98"/>
      <c r="BH686" s="98"/>
      <c r="BI686" s="98"/>
      <c r="BJ686" s="98"/>
      <c r="BK686" s="98"/>
      <c r="BL686" s="98"/>
      <c r="BM686" s="98"/>
      <c r="BN686" s="98"/>
      <c r="BO686" s="98"/>
      <c r="BP686" s="98"/>
      <c r="BQ686" s="98"/>
      <c r="BR686" s="98"/>
      <c r="BS686" s="98"/>
      <c r="BT686" s="98"/>
      <c r="BU686" s="98"/>
      <c r="BV686" s="98"/>
      <c r="BW686" s="98"/>
      <c r="BX686" s="98"/>
      <c r="BY686" s="98"/>
      <c r="BZ686" s="98"/>
      <c r="CA686" s="98"/>
      <c r="CB686" s="98"/>
      <c r="CC686" s="98"/>
      <c r="CD686" s="98"/>
      <c r="CE686" s="98"/>
      <c r="CF686" s="98"/>
      <c r="CG686" s="98"/>
      <c r="CH686" s="98"/>
      <c r="CI686" s="98"/>
      <c r="CJ686" s="98"/>
      <c r="CK686" s="98"/>
      <c r="CL686" s="98"/>
      <c r="CM686" s="98"/>
      <c r="CN686" s="98"/>
      <c r="CO686" s="98"/>
      <c r="CP686" s="98"/>
      <c r="CQ686" s="98"/>
      <c r="CR686" s="98"/>
      <c r="CS686" s="98"/>
      <c r="CT686" s="98"/>
      <c r="CU686" s="98"/>
      <c r="CV686" s="98"/>
      <c r="CW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c r="AK687" s="98"/>
      <c r="AL687" s="98"/>
      <c r="AM687" s="98"/>
      <c r="AN687" s="98"/>
      <c r="AO687" s="98"/>
      <c r="AP687" s="98"/>
      <c r="AQ687" s="98"/>
      <c r="AR687" s="98"/>
      <c r="AS687" s="98"/>
      <c r="AT687" s="98"/>
      <c r="AU687" s="98"/>
      <c r="AV687" s="98"/>
      <c r="AW687" s="98"/>
      <c r="AX687" s="98"/>
      <c r="AY687" s="98"/>
      <c r="AZ687" s="98"/>
      <c r="BA687" s="98"/>
      <c r="BB687" s="98"/>
      <c r="BC687" s="98"/>
      <c r="BD687" s="98"/>
      <c r="BE687" s="98"/>
      <c r="BF687" s="98"/>
      <c r="BG687" s="98"/>
      <c r="BH687" s="98"/>
      <c r="BI687" s="98"/>
      <c r="BJ687" s="98"/>
      <c r="BK687" s="98"/>
      <c r="BL687" s="98"/>
      <c r="BM687" s="98"/>
      <c r="BN687" s="98"/>
      <c r="BO687" s="98"/>
      <c r="BP687" s="98"/>
      <c r="BQ687" s="98"/>
      <c r="BR687" s="98"/>
      <c r="BS687" s="98"/>
      <c r="BT687" s="98"/>
      <c r="BU687" s="98"/>
      <c r="BV687" s="98"/>
      <c r="BW687" s="98"/>
      <c r="BX687" s="98"/>
      <c r="BY687" s="98"/>
      <c r="BZ687" s="98"/>
      <c r="CA687" s="98"/>
      <c r="CB687" s="98"/>
      <c r="CC687" s="98"/>
      <c r="CD687" s="98"/>
      <c r="CE687" s="98"/>
      <c r="CF687" s="98"/>
      <c r="CG687" s="98"/>
      <c r="CH687" s="98"/>
      <c r="CI687" s="98"/>
      <c r="CJ687" s="98"/>
      <c r="CK687" s="98"/>
      <c r="CL687" s="98"/>
      <c r="CM687" s="98"/>
      <c r="CN687" s="98"/>
      <c r="CO687" s="98"/>
      <c r="CP687" s="98"/>
      <c r="CQ687" s="98"/>
      <c r="CR687" s="98"/>
      <c r="CS687" s="98"/>
      <c r="CT687" s="98"/>
      <c r="CU687" s="98"/>
      <c r="CV687" s="98"/>
      <c r="CW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c r="AF688" s="98"/>
      <c r="AG688" s="98"/>
      <c r="AH688" s="98"/>
      <c r="AI688" s="98"/>
      <c r="AJ688" s="98"/>
      <c r="AK688" s="98"/>
      <c r="AL688" s="98"/>
      <c r="AM688" s="98"/>
      <c r="AN688" s="98"/>
      <c r="AO688" s="98"/>
      <c r="AP688" s="98"/>
      <c r="AQ688" s="98"/>
      <c r="AR688" s="98"/>
      <c r="AS688" s="98"/>
      <c r="AT688" s="98"/>
      <c r="AU688" s="98"/>
      <c r="AV688" s="98"/>
      <c r="AW688" s="98"/>
      <c r="AX688" s="98"/>
      <c r="AY688" s="98"/>
      <c r="AZ688" s="98"/>
      <c r="BA688" s="98"/>
      <c r="BB688" s="98"/>
      <c r="BC688" s="98"/>
      <c r="BD688" s="98"/>
      <c r="BE688" s="98"/>
      <c r="BF688" s="98"/>
      <c r="BG688" s="98"/>
      <c r="BH688" s="98"/>
      <c r="BI688" s="98"/>
      <c r="BJ688" s="98"/>
      <c r="BK688" s="98"/>
      <c r="BL688" s="98"/>
      <c r="BM688" s="98"/>
      <c r="BN688" s="98"/>
      <c r="BO688" s="98"/>
      <c r="BP688" s="98"/>
      <c r="BQ688" s="98"/>
      <c r="BR688" s="98"/>
      <c r="BS688" s="98"/>
      <c r="BT688" s="98"/>
      <c r="BU688" s="98"/>
      <c r="BV688" s="98"/>
      <c r="BW688" s="98"/>
      <c r="BX688" s="98"/>
      <c r="BY688" s="98"/>
      <c r="BZ688" s="98"/>
      <c r="CA688" s="98"/>
      <c r="CB688" s="98"/>
      <c r="CC688" s="98"/>
      <c r="CD688" s="98"/>
      <c r="CE688" s="98"/>
      <c r="CF688" s="98"/>
      <c r="CG688" s="98"/>
      <c r="CH688" s="98"/>
      <c r="CI688" s="98"/>
      <c r="CJ688" s="98"/>
      <c r="CK688" s="98"/>
      <c r="CL688" s="98"/>
      <c r="CM688" s="98"/>
      <c r="CN688" s="98"/>
      <c r="CO688" s="98"/>
      <c r="CP688" s="98"/>
      <c r="CQ688" s="98"/>
      <c r="CR688" s="98"/>
      <c r="CS688" s="98"/>
      <c r="CT688" s="98"/>
      <c r="CU688" s="98"/>
      <c r="CV688" s="98"/>
      <c r="CW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c r="AK689" s="98"/>
      <c r="AL689" s="98"/>
      <c r="AM689" s="98"/>
      <c r="AN689" s="98"/>
      <c r="AO689" s="98"/>
      <c r="AP689" s="98"/>
      <c r="AQ689" s="98"/>
      <c r="AR689" s="98"/>
      <c r="AS689" s="98"/>
      <c r="AT689" s="98"/>
      <c r="AU689" s="98"/>
      <c r="AV689" s="98"/>
      <c r="AW689" s="98"/>
      <c r="AX689" s="98"/>
      <c r="AY689" s="98"/>
      <c r="AZ689" s="98"/>
      <c r="BA689" s="98"/>
      <c r="BB689" s="98"/>
      <c r="BC689" s="98"/>
      <c r="BD689" s="98"/>
      <c r="BE689" s="98"/>
      <c r="BF689" s="98"/>
      <c r="BG689" s="98"/>
      <c r="BH689" s="98"/>
      <c r="BI689" s="98"/>
      <c r="BJ689" s="98"/>
      <c r="BK689" s="98"/>
      <c r="BL689" s="98"/>
      <c r="BM689" s="98"/>
      <c r="BN689" s="98"/>
      <c r="BO689" s="98"/>
      <c r="BP689" s="98"/>
      <c r="BQ689" s="98"/>
      <c r="BR689" s="98"/>
      <c r="BS689" s="98"/>
      <c r="BT689" s="98"/>
      <c r="BU689" s="98"/>
      <c r="BV689" s="98"/>
      <c r="BW689" s="98"/>
      <c r="BX689" s="98"/>
      <c r="BY689" s="98"/>
      <c r="BZ689" s="98"/>
      <c r="CA689" s="98"/>
      <c r="CB689" s="98"/>
      <c r="CC689" s="98"/>
      <c r="CD689" s="98"/>
      <c r="CE689" s="98"/>
      <c r="CF689" s="98"/>
      <c r="CG689" s="98"/>
      <c r="CH689" s="98"/>
      <c r="CI689" s="98"/>
      <c r="CJ689" s="98"/>
      <c r="CK689" s="98"/>
      <c r="CL689" s="98"/>
      <c r="CM689" s="98"/>
      <c r="CN689" s="98"/>
      <c r="CO689" s="98"/>
      <c r="CP689" s="98"/>
      <c r="CQ689" s="98"/>
      <c r="CR689" s="98"/>
      <c r="CS689" s="98"/>
      <c r="CT689" s="98"/>
      <c r="CU689" s="98"/>
      <c r="CV689" s="98"/>
      <c r="CW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c r="AF690" s="98"/>
      <c r="AG690" s="98"/>
      <c r="AH690" s="98"/>
      <c r="AI690" s="98"/>
      <c r="AJ690" s="98"/>
      <c r="AK690" s="98"/>
      <c r="AL690" s="98"/>
      <c r="AM690" s="98"/>
      <c r="AN690" s="98"/>
      <c r="AO690" s="98"/>
      <c r="AP690" s="98"/>
      <c r="AQ690" s="98"/>
      <c r="AR690" s="98"/>
      <c r="AS690" s="98"/>
      <c r="AT690" s="98"/>
      <c r="AU690" s="98"/>
      <c r="AV690" s="98"/>
      <c r="AW690" s="98"/>
      <c r="AX690" s="98"/>
      <c r="AY690" s="98"/>
      <c r="AZ690" s="98"/>
      <c r="BA690" s="98"/>
      <c r="BB690" s="98"/>
      <c r="BC690" s="98"/>
      <c r="BD690" s="98"/>
      <c r="BE690" s="98"/>
      <c r="BF690" s="98"/>
      <c r="BG690" s="98"/>
      <c r="BH690" s="98"/>
      <c r="BI690" s="98"/>
      <c r="BJ690" s="98"/>
      <c r="BK690" s="98"/>
      <c r="BL690" s="98"/>
      <c r="BM690" s="98"/>
      <c r="BN690" s="98"/>
      <c r="BO690" s="98"/>
      <c r="BP690" s="98"/>
      <c r="BQ690" s="98"/>
      <c r="BR690" s="98"/>
      <c r="BS690" s="98"/>
      <c r="BT690" s="98"/>
      <c r="BU690" s="98"/>
      <c r="BV690" s="98"/>
      <c r="BW690" s="98"/>
      <c r="BX690" s="98"/>
      <c r="BY690" s="98"/>
      <c r="BZ690" s="98"/>
      <c r="CA690" s="98"/>
      <c r="CB690" s="98"/>
      <c r="CC690" s="98"/>
      <c r="CD690" s="98"/>
      <c r="CE690" s="98"/>
      <c r="CF690" s="98"/>
      <c r="CG690" s="98"/>
      <c r="CH690" s="98"/>
      <c r="CI690" s="98"/>
      <c r="CJ690" s="98"/>
      <c r="CK690" s="98"/>
      <c r="CL690" s="98"/>
      <c r="CM690" s="98"/>
      <c r="CN690" s="98"/>
      <c r="CO690" s="98"/>
      <c r="CP690" s="98"/>
      <c r="CQ690" s="98"/>
      <c r="CR690" s="98"/>
      <c r="CS690" s="98"/>
      <c r="CT690" s="98"/>
      <c r="CU690" s="98"/>
      <c r="CV690" s="98"/>
      <c r="CW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c r="AK691" s="98"/>
      <c r="AL691" s="98"/>
      <c r="AM691" s="98"/>
      <c r="AN691" s="98"/>
      <c r="AO691" s="98"/>
      <c r="AP691" s="98"/>
      <c r="AQ691" s="98"/>
      <c r="AR691" s="98"/>
      <c r="AS691" s="98"/>
      <c r="AT691" s="98"/>
      <c r="AU691" s="98"/>
      <c r="AV691" s="98"/>
      <c r="AW691" s="98"/>
      <c r="AX691" s="98"/>
      <c r="AY691" s="98"/>
      <c r="AZ691" s="98"/>
      <c r="BA691" s="98"/>
      <c r="BB691" s="98"/>
      <c r="BC691" s="98"/>
      <c r="BD691" s="98"/>
      <c r="BE691" s="98"/>
      <c r="BF691" s="98"/>
      <c r="BG691" s="98"/>
      <c r="BH691" s="98"/>
      <c r="BI691" s="98"/>
      <c r="BJ691" s="98"/>
      <c r="BK691" s="98"/>
      <c r="BL691" s="98"/>
      <c r="BM691" s="98"/>
      <c r="BN691" s="98"/>
      <c r="BO691" s="98"/>
      <c r="BP691" s="98"/>
      <c r="BQ691" s="98"/>
      <c r="BR691" s="98"/>
      <c r="BS691" s="98"/>
      <c r="BT691" s="98"/>
      <c r="BU691" s="98"/>
      <c r="BV691" s="98"/>
      <c r="BW691" s="98"/>
      <c r="BX691" s="98"/>
      <c r="BY691" s="98"/>
      <c r="BZ691" s="98"/>
      <c r="CA691" s="98"/>
      <c r="CB691" s="98"/>
      <c r="CC691" s="98"/>
      <c r="CD691" s="98"/>
      <c r="CE691" s="98"/>
      <c r="CF691" s="98"/>
      <c r="CG691" s="98"/>
      <c r="CH691" s="98"/>
      <c r="CI691" s="98"/>
      <c r="CJ691" s="98"/>
      <c r="CK691" s="98"/>
      <c r="CL691" s="98"/>
      <c r="CM691" s="98"/>
      <c r="CN691" s="98"/>
      <c r="CO691" s="98"/>
      <c r="CP691" s="98"/>
      <c r="CQ691" s="98"/>
      <c r="CR691" s="98"/>
      <c r="CS691" s="98"/>
      <c r="CT691" s="98"/>
      <c r="CU691" s="98"/>
      <c r="CV691" s="98"/>
      <c r="CW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c r="AF692" s="98"/>
      <c r="AG692" s="98"/>
      <c r="AH692" s="98"/>
      <c r="AI692" s="98"/>
      <c r="AJ692" s="98"/>
      <c r="AK692" s="98"/>
      <c r="AL692" s="98"/>
      <c r="AM692" s="98"/>
      <c r="AN692" s="98"/>
      <c r="AO692" s="98"/>
      <c r="AP692" s="98"/>
      <c r="AQ692" s="98"/>
      <c r="AR692" s="98"/>
      <c r="AS692" s="98"/>
      <c r="AT692" s="98"/>
      <c r="AU692" s="98"/>
      <c r="AV692" s="98"/>
      <c r="AW692" s="98"/>
      <c r="AX692" s="98"/>
      <c r="AY692" s="98"/>
      <c r="AZ692" s="98"/>
      <c r="BA692" s="98"/>
      <c r="BB692" s="98"/>
      <c r="BC692" s="98"/>
      <c r="BD692" s="98"/>
      <c r="BE692" s="98"/>
      <c r="BF692" s="98"/>
      <c r="BG692" s="98"/>
      <c r="BH692" s="98"/>
      <c r="BI692" s="98"/>
      <c r="BJ692" s="98"/>
      <c r="BK692" s="98"/>
      <c r="BL692" s="98"/>
      <c r="BM692" s="98"/>
      <c r="BN692" s="98"/>
      <c r="BO692" s="98"/>
      <c r="BP692" s="98"/>
      <c r="BQ692" s="98"/>
      <c r="BR692" s="98"/>
      <c r="BS692" s="98"/>
      <c r="BT692" s="98"/>
      <c r="BU692" s="98"/>
      <c r="BV692" s="98"/>
      <c r="BW692" s="98"/>
      <c r="BX692" s="98"/>
      <c r="BY692" s="98"/>
      <c r="BZ692" s="98"/>
      <c r="CA692" s="98"/>
      <c r="CB692" s="98"/>
      <c r="CC692" s="98"/>
      <c r="CD692" s="98"/>
      <c r="CE692" s="98"/>
      <c r="CF692" s="98"/>
      <c r="CG692" s="98"/>
      <c r="CH692" s="98"/>
      <c r="CI692" s="98"/>
      <c r="CJ692" s="98"/>
      <c r="CK692" s="98"/>
      <c r="CL692" s="98"/>
      <c r="CM692" s="98"/>
      <c r="CN692" s="98"/>
      <c r="CO692" s="98"/>
      <c r="CP692" s="98"/>
      <c r="CQ692" s="98"/>
      <c r="CR692" s="98"/>
      <c r="CS692" s="98"/>
      <c r="CT692" s="98"/>
      <c r="CU692" s="98"/>
      <c r="CV692" s="98"/>
      <c r="CW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c r="AK693" s="98"/>
      <c r="AL693" s="98"/>
      <c r="AM693" s="98"/>
      <c r="AN693" s="98"/>
      <c r="AO693" s="98"/>
      <c r="AP693" s="98"/>
      <c r="AQ693" s="98"/>
      <c r="AR693" s="98"/>
      <c r="AS693" s="98"/>
      <c r="AT693" s="98"/>
      <c r="AU693" s="98"/>
      <c r="AV693" s="98"/>
      <c r="AW693" s="98"/>
      <c r="AX693" s="98"/>
      <c r="AY693" s="98"/>
      <c r="AZ693" s="98"/>
      <c r="BA693" s="98"/>
      <c r="BB693" s="98"/>
      <c r="BC693" s="98"/>
      <c r="BD693" s="98"/>
      <c r="BE693" s="98"/>
      <c r="BF693" s="98"/>
      <c r="BG693" s="98"/>
      <c r="BH693" s="98"/>
      <c r="BI693" s="98"/>
      <c r="BJ693" s="98"/>
      <c r="BK693" s="98"/>
      <c r="BL693" s="98"/>
      <c r="BM693" s="98"/>
      <c r="BN693" s="98"/>
      <c r="BO693" s="98"/>
      <c r="BP693" s="98"/>
      <c r="BQ693" s="98"/>
      <c r="BR693" s="98"/>
      <c r="BS693" s="98"/>
      <c r="BT693" s="98"/>
      <c r="BU693" s="98"/>
      <c r="BV693" s="98"/>
      <c r="BW693" s="98"/>
      <c r="BX693" s="98"/>
      <c r="BY693" s="98"/>
      <c r="BZ693" s="98"/>
      <c r="CA693" s="98"/>
      <c r="CB693" s="98"/>
      <c r="CC693" s="98"/>
      <c r="CD693" s="98"/>
      <c r="CE693" s="98"/>
      <c r="CF693" s="98"/>
      <c r="CG693" s="98"/>
      <c r="CH693" s="98"/>
      <c r="CI693" s="98"/>
      <c r="CJ693" s="98"/>
      <c r="CK693" s="98"/>
      <c r="CL693" s="98"/>
      <c r="CM693" s="98"/>
      <c r="CN693" s="98"/>
      <c r="CO693" s="98"/>
      <c r="CP693" s="98"/>
      <c r="CQ693" s="98"/>
      <c r="CR693" s="98"/>
      <c r="CS693" s="98"/>
      <c r="CT693" s="98"/>
      <c r="CU693" s="98"/>
      <c r="CV693" s="98"/>
      <c r="CW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c r="AF694" s="98"/>
      <c r="AG694" s="98"/>
      <c r="AH694" s="98"/>
      <c r="AI694" s="98"/>
      <c r="AJ694" s="98"/>
      <c r="AK694" s="98"/>
      <c r="AL694" s="98"/>
      <c r="AM694" s="98"/>
      <c r="AN694" s="98"/>
      <c r="AO694" s="98"/>
      <c r="AP694" s="98"/>
      <c r="AQ694" s="98"/>
      <c r="AR694" s="98"/>
      <c r="AS694" s="98"/>
      <c r="AT694" s="98"/>
      <c r="AU694" s="98"/>
      <c r="AV694" s="98"/>
      <c r="AW694" s="98"/>
      <c r="AX694" s="98"/>
      <c r="AY694" s="98"/>
      <c r="AZ694" s="98"/>
      <c r="BA694" s="98"/>
      <c r="BB694" s="98"/>
      <c r="BC694" s="98"/>
      <c r="BD694" s="98"/>
      <c r="BE694" s="98"/>
      <c r="BF694" s="98"/>
      <c r="BG694" s="98"/>
      <c r="BH694" s="98"/>
      <c r="BI694" s="98"/>
      <c r="BJ694" s="98"/>
      <c r="BK694" s="98"/>
      <c r="BL694" s="98"/>
      <c r="BM694" s="98"/>
      <c r="BN694" s="98"/>
      <c r="BO694" s="98"/>
      <c r="BP694" s="98"/>
      <c r="BQ694" s="98"/>
      <c r="BR694" s="98"/>
      <c r="BS694" s="98"/>
      <c r="BT694" s="98"/>
      <c r="BU694" s="98"/>
      <c r="BV694" s="98"/>
      <c r="BW694" s="98"/>
      <c r="BX694" s="98"/>
      <c r="BY694" s="98"/>
      <c r="BZ694" s="98"/>
      <c r="CA694" s="98"/>
      <c r="CB694" s="98"/>
      <c r="CC694" s="98"/>
      <c r="CD694" s="98"/>
      <c r="CE694" s="98"/>
      <c r="CF694" s="98"/>
      <c r="CG694" s="98"/>
      <c r="CH694" s="98"/>
      <c r="CI694" s="98"/>
      <c r="CJ694" s="98"/>
      <c r="CK694" s="98"/>
      <c r="CL694" s="98"/>
      <c r="CM694" s="98"/>
      <c r="CN694" s="98"/>
      <c r="CO694" s="98"/>
      <c r="CP694" s="98"/>
      <c r="CQ694" s="98"/>
      <c r="CR694" s="98"/>
      <c r="CS694" s="98"/>
      <c r="CT694" s="98"/>
      <c r="CU694" s="98"/>
      <c r="CV694" s="98"/>
      <c r="CW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c r="AK695" s="98"/>
      <c r="AL695" s="98"/>
      <c r="AM695" s="98"/>
      <c r="AN695" s="98"/>
      <c r="AO695" s="98"/>
      <c r="AP695" s="98"/>
      <c r="AQ695" s="98"/>
      <c r="AR695" s="98"/>
      <c r="AS695" s="98"/>
      <c r="AT695" s="98"/>
      <c r="AU695" s="98"/>
      <c r="AV695" s="98"/>
      <c r="AW695" s="98"/>
      <c r="AX695" s="98"/>
      <c r="AY695" s="98"/>
      <c r="AZ695" s="98"/>
      <c r="BA695" s="98"/>
      <c r="BB695" s="98"/>
      <c r="BC695" s="98"/>
      <c r="BD695" s="98"/>
      <c r="BE695" s="98"/>
      <c r="BF695" s="98"/>
      <c r="BG695" s="98"/>
      <c r="BH695" s="98"/>
      <c r="BI695" s="98"/>
      <c r="BJ695" s="98"/>
      <c r="BK695" s="98"/>
      <c r="BL695" s="98"/>
      <c r="BM695" s="98"/>
      <c r="BN695" s="98"/>
      <c r="BO695" s="98"/>
      <c r="BP695" s="98"/>
      <c r="BQ695" s="98"/>
      <c r="BR695" s="98"/>
      <c r="BS695" s="98"/>
      <c r="BT695" s="98"/>
      <c r="BU695" s="98"/>
      <c r="BV695" s="98"/>
      <c r="BW695" s="98"/>
      <c r="BX695" s="98"/>
      <c r="BY695" s="98"/>
      <c r="BZ695" s="98"/>
      <c r="CA695" s="98"/>
      <c r="CB695" s="98"/>
      <c r="CC695" s="98"/>
      <c r="CD695" s="98"/>
      <c r="CE695" s="98"/>
      <c r="CF695" s="98"/>
      <c r="CG695" s="98"/>
      <c r="CH695" s="98"/>
      <c r="CI695" s="98"/>
      <c r="CJ695" s="98"/>
      <c r="CK695" s="98"/>
      <c r="CL695" s="98"/>
      <c r="CM695" s="98"/>
      <c r="CN695" s="98"/>
      <c r="CO695" s="98"/>
      <c r="CP695" s="98"/>
      <c r="CQ695" s="98"/>
      <c r="CR695" s="98"/>
      <c r="CS695" s="98"/>
      <c r="CT695" s="98"/>
      <c r="CU695" s="98"/>
      <c r="CV695" s="98"/>
      <c r="CW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c r="AF696" s="98"/>
      <c r="AG696" s="98"/>
      <c r="AH696" s="98"/>
      <c r="AI696" s="98"/>
      <c r="AJ696" s="98"/>
      <c r="AK696" s="98"/>
      <c r="AL696" s="98"/>
      <c r="AM696" s="98"/>
      <c r="AN696" s="98"/>
      <c r="AO696" s="98"/>
      <c r="AP696" s="98"/>
      <c r="AQ696" s="98"/>
      <c r="AR696" s="98"/>
      <c r="AS696" s="98"/>
      <c r="AT696" s="98"/>
      <c r="AU696" s="98"/>
      <c r="AV696" s="98"/>
      <c r="AW696" s="98"/>
      <c r="AX696" s="98"/>
      <c r="AY696" s="98"/>
      <c r="AZ696" s="98"/>
      <c r="BA696" s="98"/>
      <c r="BB696" s="98"/>
      <c r="BC696" s="98"/>
      <c r="BD696" s="98"/>
      <c r="BE696" s="98"/>
      <c r="BF696" s="98"/>
      <c r="BG696" s="98"/>
      <c r="BH696" s="98"/>
      <c r="BI696" s="98"/>
      <c r="BJ696" s="98"/>
      <c r="BK696" s="98"/>
      <c r="BL696" s="98"/>
      <c r="BM696" s="98"/>
      <c r="BN696" s="98"/>
      <c r="BO696" s="98"/>
      <c r="BP696" s="98"/>
      <c r="BQ696" s="98"/>
      <c r="BR696" s="98"/>
      <c r="BS696" s="98"/>
      <c r="BT696" s="98"/>
      <c r="BU696" s="98"/>
      <c r="BV696" s="98"/>
      <c r="BW696" s="98"/>
      <c r="BX696" s="98"/>
      <c r="BY696" s="98"/>
      <c r="BZ696" s="98"/>
      <c r="CA696" s="98"/>
      <c r="CB696" s="98"/>
      <c r="CC696" s="98"/>
      <c r="CD696" s="98"/>
      <c r="CE696" s="98"/>
      <c r="CF696" s="98"/>
      <c r="CG696" s="98"/>
      <c r="CH696" s="98"/>
      <c r="CI696" s="98"/>
      <c r="CJ696" s="98"/>
      <c r="CK696" s="98"/>
      <c r="CL696" s="98"/>
      <c r="CM696" s="98"/>
      <c r="CN696" s="98"/>
      <c r="CO696" s="98"/>
      <c r="CP696" s="98"/>
      <c r="CQ696" s="98"/>
      <c r="CR696" s="98"/>
      <c r="CS696" s="98"/>
      <c r="CT696" s="98"/>
      <c r="CU696" s="98"/>
      <c r="CV696" s="98"/>
      <c r="CW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c r="AK697" s="98"/>
      <c r="AL697" s="98"/>
      <c r="AM697" s="98"/>
      <c r="AN697" s="98"/>
      <c r="AO697" s="98"/>
      <c r="AP697" s="98"/>
      <c r="AQ697" s="98"/>
      <c r="AR697" s="98"/>
      <c r="AS697" s="98"/>
      <c r="AT697" s="98"/>
      <c r="AU697" s="98"/>
      <c r="AV697" s="98"/>
      <c r="AW697" s="98"/>
      <c r="AX697" s="98"/>
      <c r="AY697" s="98"/>
      <c r="AZ697" s="98"/>
      <c r="BA697" s="98"/>
      <c r="BB697" s="98"/>
      <c r="BC697" s="98"/>
      <c r="BD697" s="98"/>
      <c r="BE697" s="98"/>
      <c r="BF697" s="98"/>
      <c r="BG697" s="98"/>
      <c r="BH697" s="98"/>
      <c r="BI697" s="98"/>
      <c r="BJ697" s="98"/>
      <c r="BK697" s="98"/>
      <c r="BL697" s="98"/>
      <c r="BM697" s="98"/>
      <c r="BN697" s="98"/>
      <c r="BO697" s="98"/>
      <c r="BP697" s="98"/>
      <c r="BQ697" s="98"/>
      <c r="BR697" s="98"/>
      <c r="BS697" s="98"/>
      <c r="BT697" s="98"/>
      <c r="BU697" s="98"/>
      <c r="BV697" s="98"/>
      <c r="BW697" s="98"/>
      <c r="BX697" s="98"/>
      <c r="BY697" s="98"/>
      <c r="BZ697" s="98"/>
      <c r="CA697" s="98"/>
      <c r="CB697" s="98"/>
      <c r="CC697" s="98"/>
      <c r="CD697" s="98"/>
      <c r="CE697" s="98"/>
      <c r="CF697" s="98"/>
      <c r="CG697" s="98"/>
      <c r="CH697" s="98"/>
      <c r="CI697" s="98"/>
      <c r="CJ697" s="98"/>
      <c r="CK697" s="98"/>
      <c r="CL697" s="98"/>
      <c r="CM697" s="98"/>
      <c r="CN697" s="98"/>
      <c r="CO697" s="98"/>
      <c r="CP697" s="98"/>
      <c r="CQ697" s="98"/>
      <c r="CR697" s="98"/>
      <c r="CS697" s="98"/>
      <c r="CT697" s="98"/>
      <c r="CU697" s="98"/>
      <c r="CV697" s="98"/>
      <c r="CW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c r="AF698" s="98"/>
      <c r="AG698" s="98"/>
      <c r="AH698" s="98"/>
      <c r="AI698" s="98"/>
      <c r="AJ698" s="98"/>
      <c r="AK698" s="98"/>
      <c r="AL698" s="98"/>
      <c r="AM698" s="98"/>
      <c r="AN698" s="98"/>
      <c r="AO698" s="98"/>
      <c r="AP698" s="98"/>
      <c r="AQ698" s="98"/>
      <c r="AR698" s="98"/>
      <c r="AS698" s="98"/>
      <c r="AT698" s="98"/>
      <c r="AU698" s="98"/>
      <c r="AV698" s="98"/>
      <c r="AW698" s="98"/>
      <c r="AX698" s="98"/>
      <c r="AY698" s="98"/>
      <c r="AZ698" s="98"/>
      <c r="BA698" s="98"/>
      <c r="BB698" s="98"/>
      <c r="BC698" s="98"/>
      <c r="BD698" s="98"/>
      <c r="BE698" s="98"/>
      <c r="BF698" s="98"/>
      <c r="BG698" s="98"/>
      <c r="BH698" s="98"/>
      <c r="BI698" s="98"/>
      <c r="BJ698" s="98"/>
      <c r="BK698" s="98"/>
      <c r="BL698" s="98"/>
      <c r="BM698" s="98"/>
      <c r="BN698" s="98"/>
      <c r="BO698" s="98"/>
      <c r="BP698" s="98"/>
      <c r="BQ698" s="98"/>
      <c r="BR698" s="98"/>
      <c r="BS698" s="98"/>
      <c r="BT698" s="98"/>
      <c r="BU698" s="98"/>
      <c r="BV698" s="98"/>
      <c r="BW698" s="98"/>
      <c r="BX698" s="98"/>
      <c r="BY698" s="98"/>
      <c r="BZ698" s="98"/>
      <c r="CA698" s="98"/>
      <c r="CB698" s="98"/>
      <c r="CC698" s="98"/>
      <c r="CD698" s="98"/>
      <c r="CE698" s="98"/>
      <c r="CF698" s="98"/>
      <c r="CG698" s="98"/>
      <c r="CH698" s="98"/>
      <c r="CI698" s="98"/>
      <c r="CJ698" s="98"/>
      <c r="CK698" s="98"/>
      <c r="CL698" s="98"/>
      <c r="CM698" s="98"/>
      <c r="CN698" s="98"/>
      <c r="CO698" s="98"/>
      <c r="CP698" s="98"/>
      <c r="CQ698" s="98"/>
      <c r="CR698" s="98"/>
      <c r="CS698" s="98"/>
      <c r="CT698" s="98"/>
      <c r="CU698" s="98"/>
      <c r="CV698" s="98"/>
      <c r="CW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c r="AN699" s="98"/>
      <c r="AO699" s="98"/>
      <c r="AP699" s="98"/>
      <c r="AQ699" s="98"/>
      <c r="AR699" s="98"/>
      <c r="AS699" s="98"/>
      <c r="AT699" s="98"/>
      <c r="AU699" s="98"/>
      <c r="AV699" s="98"/>
      <c r="AW699" s="98"/>
      <c r="AX699" s="98"/>
      <c r="AY699" s="98"/>
      <c r="AZ699" s="98"/>
      <c r="BA699" s="98"/>
      <c r="BB699" s="98"/>
      <c r="BC699" s="98"/>
      <c r="BD699" s="98"/>
      <c r="BE699" s="98"/>
      <c r="BF699" s="98"/>
      <c r="BG699" s="98"/>
      <c r="BH699" s="98"/>
      <c r="BI699" s="98"/>
      <c r="BJ699" s="98"/>
      <c r="BK699" s="98"/>
      <c r="BL699" s="98"/>
      <c r="BM699" s="98"/>
      <c r="BN699" s="98"/>
      <c r="BO699" s="98"/>
      <c r="BP699" s="98"/>
      <c r="BQ699" s="98"/>
      <c r="BR699" s="98"/>
      <c r="BS699" s="98"/>
      <c r="BT699" s="98"/>
      <c r="BU699" s="98"/>
      <c r="BV699" s="98"/>
      <c r="BW699" s="98"/>
      <c r="BX699" s="98"/>
      <c r="BY699" s="98"/>
      <c r="BZ699" s="98"/>
      <c r="CA699" s="98"/>
      <c r="CB699" s="98"/>
      <c r="CC699" s="98"/>
      <c r="CD699" s="98"/>
      <c r="CE699" s="98"/>
      <c r="CF699" s="98"/>
      <c r="CG699" s="98"/>
      <c r="CH699" s="98"/>
      <c r="CI699" s="98"/>
      <c r="CJ699" s="98"/>
      <c r="CK699" s="98"/>
      <c r="CL699" s="98"/>
      <c r="CM699" s="98"/>
      <c r="CN699" s="98"/>
      <c r="CO699" s="98"/>
      <c r="CP699" s="98"/>
      <c r="CQ699" s="98"/>
      <c r="CR699" s="98"/>
      <c r="CS699" s="98"/>
      <c r="CT699" s="98"/>
      <c r="CU699" s="98"/>
      <c r="CV699" s="98"/>
      <c r="CW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8"/>
      <c r="AU700" s="98"/>
      <c r="AV700" s="98"/>
      <c r="AW700" s="98"/>
      <c r="AX700" s="98"/>
      <c r="AY700" s="98"/>
      <c r="AZ700" s="98"/>
      <c r="BA700" s="98"/>
      <c r="BB700" s="98"/>
      <c r="BC700" s="98"/>
      <c r="BD700" s="98"/>
      <c r="BE700" s="98"/>
      <c r="BF700" s="98"/>
      <c r="BG700" s="98"/>
      <c r="BH700" s="98"/>
      <c r="BI700" s="98"/>
      <c r="BJ700" s="98"/>
      <c r="BK700" s="98"/>
      <c r="BL700" s="98"/>
      <c r="BM700" s="98"/>
      <c r="BN700" s="98"/>
      <c r="BO700" s="98"/>
      <c r="BP700" s="98"/>
      <c r="BQ700" s="98"/>
      <c r="BR700" s="98"/>
      <c r="BS700" s="98"/>
      <c r="BT700" s="98"/>
      <c r="BU700" s="98"/>
      <c r="BV700" s="98"/>
      <c r="BW700" s="98"/>
      <c r="BX700" s="98"/>
      <c r="BY700" s="98"/>
      <c r="BZ700" s="98"/>
      <c r="CA700" s="98"/>
      <c r="CB700" s="98"/>
      <c r="CC700" s="98"/>
      <c r="CD700" s="98"/>
      <c r="CE700" s="98"/>
      <c r="CF700" s="98"/>
      <c r="CG700" s="98"/>
      <c r="CH700" s="98"/>
      <c r="CI700" s="98"/>
      <c r="CJ700" s="98"/>
      <c r="CK700" s="98"/>
      <c r="CL700" s="98"/>
      <c r="CM700" s="98"/>
      <c r="CN700" s="98"/>
      <c r="CO700" s="98"/>
      <c r="CP700" s="98"/>
      <c r="CQ700" s="98"/>
      <c r="CR700" s="98"/>
      <c r="CS700" s="98"/>
      <c r="CT700" s="98"/>
      <c r="CU700" s="98"/>
      <c r="CV700" s="98"/>
      <c r="CW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c r="AN701" s="98"/>
      <c r="AO701" s="98"/>
      <c r="AP701" s="98"/>
      <c r="AQ701" s="98"/>
      <c r="AR701" s="98"/>
      <c r="AS701" s="98"/>
      <c r="AT701" s="98"/>
      <c r="AU701" s="98"/>
      <c r="AV701" s="98"/>
      <c r="AW701" s="98"/>
      <c r="AX701" s="98"/>
      <c r="AY701" s="98"/>
      <c r="AZ701" s="98"/>
      <c r="BA701" s="98"/>
      <c r="BB701" s="98"/>
      <c r="BC701" s="98"/>
      <c r="BD701" s="98"/>
      <c r="BE701" s="98"/>
      <c r="BF701" s="98"/>
      <c r="BG701" s="98"/>
      <c r="BH701" s="98"/>
      <c r="BI701" s="98"/>
      <c r="BJ701" s="98"/>
      <c r="BK701" s="98"/>
      <c r="BL701" s="98"/>
      <c r="BM701" s="98"/>
      <c r="BN701" s="98"/>
      <c r="BO701" s="98"/>
      <c r="BP701" s="98"/>
      <c r="BQ701" s="98"/>
      <c r="BR701" s="98"/>
      <c r="BS701" s="98"/>
      <c r="BT701" s="98"/>
      <c r="BU701" s="98"/>
      <c r="BV701" s="98"/>
      <c r="BW701" s="98"/>
      <c r="BX701" s="98"/>
      <c r="BY701" s="98"/>
      <c r="BZ701" s="98"/>
      <c r="CA701" s="98"/>
      <c r="CB701" s="98"/>
      <c r="CC701" s="98"/>
      <c r="CD701" s="98"/>
      <c r="CE701" s="98"/>
      <c r="CF701" s="98"/>
      <c r="CG701" s="98"/>
      <c r="CH701" s="98"/>
      <c r="CI701" s="98"/>
      <c r="CJ701" s="98"/>
      <c r="CK701" s="98"/>
      <c r="CL701" s="98"/>
      <c r="CM701" s="98"/>
      <c r="CN701" s="98"/>
      <c r="CO701" s="98"/>
      <c r="CP701" s="98"/>
      <c r="CQ701" s="98"/>
      <c r="CR701" s="98"/>
      <c r="CS701" s="98"/>
      <c r="CT701" s="98"/>
      <c r="CU701" s="98"/>
      <c r="CV701" s="98"/>
      <c r="CW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8"/>
      <c r="AU702" s="98"/>
      <c r="AV702" s="98"/>
      <c r="AW702" s="98"/>
      <c r="AX702" s="98"/>
      <c r="AY702" s="98"/>
      <c r="AZ702" s="98"/>
      <c r="BA702" s="98"/>
      <c r="BB702" s="98"/>
      <c r="BC702" s="98"/>
      <c r="BD702" s="98"/>
      <c r="BE702" s="98"/>
      <c r="BF702" s="98"/>
      <c r="BG702" s="98"/>
      <c r="BH702" s="98"/>
      <c r="BI702" s="98"/>
      <c r="BJ702" s="98"/>
      <c r="BK702" s="98"/>
      <c r="BL702" s="98"/>
      <c r="BM702" s="98"/>
      <c r="BN702" s="98"/>
      <c r="BO702" s="98"/>
      <c r="BP702" s="98"/>
      <c r="BQ702" s="98"/>
      <c r="BR702" s="98"/>
      <c r="BS702" s="98"/>
      <c r="BT702" s="98"/>
      <c r="BU702" s="98"/>
      <c r="BV702" s="98"/>
      <c r="BW702" s="98"/>
      <c r="BX702" s="98"/>
      <c r="BY702" s="98"/>
      <c r="BZ702" s="98"/>
      <c r="CA702" s="98"/>
      <c r="CB702" s="98"/>
      <c r="CC702" s="98"/>
      <c r="CD702" s="98"/>
      <c r="CE702" s="98"/>
      <c r="CF702" s="98"/>
      <c r="CG702" s="98"/>
      <c r="CH702" s="98"/>
      <c r="CI702" s="98"/>
      <c r="CJ702" s="98"/>
      <c r="CK702" s="98"/>
      <c r="CL702" s="98"/>
      <c r="CM702" s="98"/>
      <c r="CN702" s="98"/>
      <c r="CO702" s="98"/>
      <c r="CP702" s="98"/>
      <c r="CQ702" s="98"/>
      <c r="CR702" s="98"/>
      <c r="CS702" s="98"/>
      <c r="CT702" s="98"/>
      <c r="CU702" s="98"/>
      <c r="CV702" s="98"/>
      <c r="CW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8"/>
      <c r="AU703" s="98"/>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c r="BT703" s="98"/>
      <c r="BU703" s="98"/>
      <c r="BV703" s="98"/>
      <c r="BW703" s="98"/>
      <c r="BX703" s="98"/>
      <c r="BY703" s="98"/>
      <c r="BZ703" s="98"/>
      <c r="CA703" s="98"/>
      <c r="CB703" s="98"/>
      <c r="CC703" s="98"/>
      <c r="CD703" s="98"/>
      <c r="CE703" s="98"/>
      <c r="CF703" s="98"/>
      <c r="CG703" s="98"/>
      <c r="CH703" s="98"/>
      <c r="CI703" s="98"/>
      <c r="CJ703" s="98"/>
      <c r="CK703" s="98"/>
      <c r="CL703" s="98"/>
      <c r="CM703" s="98"/>
      <c r="CN703" s="98"/>
      <c r="CO703" s="98"/>
      <c r="CP703" s="98"/>
      <c r="CQ703" s="98"/>
      <c r="CR703" s="98"/>
      <c r="CS703" s="98"/>
      <c r="CT703" s="98"/>
      <c r="CU703" s="98"/>
      <c r="CV703" s="98"/>
      <c r="CW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c r="BT704" s="98"/>
      <c r="BU704" s="98"/>
      <c r="BV704" s="98"/>
      <c r="BW704" s="98"/>
      <c r="BX704" s="98"/>
      <c r="BY704" s="98"/>
      <c r="BZ704" s="98"/>
      <c r="CA704" s="98"/>
      <c r="CB704" s="98"/>
      <c r="CC704" s="98"/>
      <c r="CD704" s="98"/>
      <c r="CE704" s="98"/>
      <c r="CF704" s="98"/>
      <c r="CG704" s="98"/>
      <c r="CH704" s="98"/>
      <c r="CI704" s="98"/>
      <c r="CJ704" s="98"/>
      <c r="CK704" s="98"/>
      <c r="CL704" s="98"/>
      <c r="CM704" s="98"/>
      <c r="CN704" s="98"/>
      <c r="CO704" s="98"/>
      <c r="CP704" s="98"/>
      <c r="CQ704" s="98"/>
      <c r="CR704" s="98"/>
      <c r="CS704" s="98"/>
      <c r="CT704" s="98"/>
      <c r="CU704" s="98"/>
      <c r="CV704" s="98"/>
      <c r="CW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c r="AK705" s="98"/>
      <c r="AL705" s="98"/>
      <c r="AM705" s="98"/>
      <c r="AN705" s="98"/>
      <c r="AO705" s="98"/>
      <c r="AP705" s="98"/>
      <c r="AQ705" s="98"/>
      <c r="AR705" s="98"/>
      <c r="AS705" s="98"/>
      <c r="AT705" s="98"/>
      <c r="AU705" s="98"/>
      <c r="AV705" s="98"/>
      <c r="AW705" s="98"/>
      <c r="AX705" s="98"/>
      <c r="AY705" s="98"/>
      <c r="AZ705" s="98"/>
      <c r="BA705" s="98"/>
      <c r="BB705" s="98"/>
      <c r="BC705" s="98"/>
      <c r="BD705" s="98"/>
      <c r="BE705" s="98"/>
      <c r="BF705" s="98"/>
      <c r="BG705" s="98"/>
      <c r="BH705" s="98"/>
      <c r="BI705" s="98"/>
      <c r="BJ705" s="98"/>
      <c r="BK705" s="98"/>
      <c r="BL705" s="98"/>
      <c r="BM705" s="98"/>
      <c r="BN705" s="98"/>
      <c r="BO705" s="98"/>
      <c r="BP705" s="98"/>
      <c r="BQ705" s="98"/>
      <c r="BR705" s="98"/>
      <c r="BS705" s="98"/>
      <c r="BT705" s="98"/>
      <c r="BU705" s="98"/>
      <c r="BV705" s="98"/>
      <c r="BW705" s="98"/>
      <c r="BX705" s="98"/>
      <c r="BY705" s="98"/>
      <c r="BZ705" s="98"/>
      <c r="CA705" s="98"/>
      <c r="CB705" s="98"/>
      <c r="CC705" s="98"/>
      <c r="CD705" s="98"/>
      <c r="CE705" s="98"/>
      <c r="CF705" s="98"/>
      <c r="CG705" s="98"/>
      <c r="CH705" s="98"/>
      <c r="CI705" s="98"/>
      <c r="CJ705" s="98"/>
      <c r="CK705" s="98"/>
      <c r="CL705" s="98"/>
      <c r="CM705" s="98"/>
      <c r="CN705" s="98"/>
      <c r="CO705" s="98"/>
      <c r="CP705" s="98"/>
      <c r="CQ705" s="98"/>
      <c r="CR705" s="98"/>
      <c r="CS705" s="98"/>
      <c r="CT705" s="98"/>
      <c r="CU705" s="98"/>
      <c r="CV705" s="98"/>
      <c r="CW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c r="BT706" s="98"/>
      <c r="BU706" s="98"/>
      <c r="BV706" s="98"/>
      <c r="BW706" s="98"/>
      <c r="BX706" s="98"/>
      <c r="BY706" s="98"/>
      <c r="BZ706" s="98"/>
      <c r="CA706" s="98"/>
      <c r="CB706" s="98"/>
      <c r="CC706" s="98"/>
      <c r="CD706" s="98"/>
      <c r="CE706" s="98"/>
      <c r="CF706" s="98"/>
      <c r="CG706" s="98"/>
      <c r="CH706" s="98"/>
      <c r="CI706" s="98"/>
      <c r="CJ706" s="98"/>
      <c r="CK706" s="98"/>
      <c r="CL706" s="98"/>
      <c r="CM706" s="98"/>
      <c r="CN706" s="98"/>
      <c r="CO706" s="98"/>
      <c r="CP706" s="98"/>
      <c r="CQ706" s="98"/>
      <c r="CR706" s="98"/>
      <c r="CS706" s="98"/>
      <c r="CT706" s="98"/>
      <c r="CU706" s="98"/>
      <c r="CV706" s="98"/>
      <c r="CW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8"/>
      <c r="AU707" s="98"/>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c r="BT707" s="98"/>
      <c r="BU707" s="98"/>
      <c r="BV707" s="98"/>
      <c r="BW707" s="98"/>
      <c r="BX707" s="98"/>
      <c r="BY707" s="98"/>
      <c r="BZ707" s="98"/>
      <c r="CA707" s="98"/>
      <c r="CB707" s="98"/>
      <c r="CC707" s="98"/>
      <c r="CD707" s="98"/>
      <c r="CE707" s="98"/>
      <c r="CF707" s="98"/>
      <c r="CG707" s="98"/>
      <c r="CH707" s="98"/>
      <c r="CI707" s="98"/>
      <c r="CJ707" s="98"/>
      <c r="CK707" s="98"/>
      <c r="CL707" s="98"/>
      <c r="CM707" s="98"/>
      <c r="CN707" s="98"/>
      <c r="CO707" s="98"/>
      <c r="CP707" s="98"/>
      <c r="CQ707" s="98"/>
      <c r="CR707" s="98"/>
      <c r="CS707" s="98"/>
      <c r="CT707" s="98"/>
      <c r="CU707" s="98"/>
      <c r="CV707" s="98"/>
      <c r="CW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c r="BT708" s="98"/>
      <c r="BU708" s="98"/>
      <c r="BV708" s="98"/>
      <c r="BW708" s="98"/>
      <c r="BX708" s="98"/>
      <c r="BY708" s="98"/>
      <c r="BZ708" s="98"/>
      <c r="CA708" s="98"/>
      <c r="CB708" s="98"/>
      <c r="CC708" s="98"/>
      <c r="CD708" s="98"/>
      <c r="CE708" s="98"/>
      <c r="CF708" s="98"/>
      <c r="CG708" s="98"/>
      <c r="CH708" s="98"/>
      <c r="CI708" s="98"/>
      <c r="CJ708" s="98"/>
      <c r="CK708" s="98"/>
      <c r="CL708" s="98"/>
      <c r="CM708" s="98"/>
      <c r="CN708" s="98"/>
      <c r="CO708" s="98"/>
      <c r="CP708" s="98"/>
      <c r="CQ708" s="98"/>
      <c r="CR708" s="98"/>
      <c r="CS708" s="98"/>
      <c r="CT708" s="98"/>
      <c r="CU708" s="98"/>
      <c r="CV708" s="98"/>
      <c r="CW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c r="AK709" s="98"/>
      <c r="AL709" s="98"/>
      <c r="AM709" s="98"/>
      <c r="AN709" s="98"/>
      <c r="AO709" s="98"/>
      <c r="AP709" s="98"/>
      <c r="AQ709" s="98"/>
      <c r="AR709" s="98"/>
      <c r="AS709" s="98"/>
      <c r="AT709" s="98"/>
      <c r="AU709" s="98"/>
      <c r="AV709" s="98"/>
      <c r="AW709" s="98"/>
      <c r="AX709" s="98"/>
      <c r="AY709" s="98"/>
      <c r="AZ709" s="98"/>
      <c r="BA709" s="98"/>
      <c r="BB709" s="98"/>
      <c r="BC709" s="98"/>
      <c r="BD709" s="98"/>
      <c r="BE709" s="98"/>
      <c r="BF709" s="98"/>
      <c r="BG709" s="98"/>
      <c r="BH709" s="98"/>
      <c r="BI709" s="98"/>
      <c r="BJ709" s="98"/>
      <c r="BK709" s="98"/>
      <c r="BL709" s="98"/>
      <c r="BM709" s="98"/>
      <c r="BN709" s="98"/>
      <c r="BO709" s="98"/>
      <c r="BP709" s="98"/>
      <c r="BQ709" s="98"/>
      <c r="BR709" s="98"/>
      <c r="BS709" s="98"/>
      <c r="BT709" s="98"/>
      <c r="BU709" s="98"/>
      <c r="BV709" s="98"/>
      <c r="BW709" s="98"/>
      <c r="BX709" s="98"/>
      <c r="BY709" s="98"/>
      <c r="BZ709" s="98"/>
      <c r="CA709" s="98"/>
      <c r="CB709" s="98"/>
      <c r="CC709" s="98"/>
      <c r="CD709" s="98"/>
      <c r="CE709" s="98"/>
      <c r="CF709" s="98"/>
      <c r="CG709" s="98"/>
      <c r="CH709" s="98"/>
      <c r="CI709" s="98"/>
      <c r="CJ709" s="98"/>
      <c r="CK709" s="98"/>
      <c r="CL709" s="98"/>
      <c r="CM709" s="98"/>
      <c r="CN709" s="98"/>
      <c r="CO709" s="98"/>
      <c r="CP709" s="98"/>
      <c r="CQ709" s="98"/>
      <c r="CR709" s="98"/>
      <c r="CS709" s="98"/>
      <c r="CT709" s="98"/>
      <c r="CU709" s="98"/>
      <c r="CV709" s="98"/>
      <c r="CW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c r="AH710" s="98"/>
      <c r="AI710" s="98"/>
      <c r="AJ710" s="98"/>
      <c r="AK710" s="98"/>
      <c r="AL710" s="98"/>
      <c r="AM710" s="98"/>
      <c r="AN710" s="98"/>
      <c r="AO710" s="98"/>
      <c r="AP710" s="98"/>
      <c r="AQ710" s="98"/>
      <c r="AR710" s="98"/>
      <c r="AS710" s="98"/>
      <c r="AT710" s="98"/>
      <c r="AU710" s="98"/>
      <c r="AV710" s="98"/>
      <c r="AW710" s="98"/>
      <c r="AX710" s="98"/>
      <c r="AY710" s="98"/>
      <c r="AZ710" s="98"/>
      <c r="BA710" s="98"/>
      <c r="BB710" s="98"/>
      <c r="BC710" s="98"/>
      <c r="BD710" s="98"/>
      <c r="BE710" s="98"/>
      <c r="BF710" s="98"/>
      <c r="BG710" s="98"/>
      <c r="BH710" s="98"/>
      <c r="BI710" s="98"/>
      <c r="BJ710" s="98"/>
      <c r="BK710" s="98"/>
      <c r="BL710" s="98"/>
      <c r="BM710" s="98"/>
      <c r="BN710" s="98"/>
      <c r="BO710" s="98"/>
      <c r="BP710" s="98"/>
      <c r="BQ710" s="98"/>
      <c r="BR710" s="98"/>
      <c r="BS710" s="98"/>
      <c r="BT710" s="98"/>
      <c r="BU710" s="98"/>
      <c r="BV710" s="98"/>
      <c r="BW710" s="98"/>
      <c r="BX710" s="98"/>
      <c r="BY710" s="98"/>
      <c r="BZ710" s="98"/>
      <c r="CA710" s="98"/>
      <c r="CB710" s="98"/>
      <c r="CC710" s="98"/>
      <c r="CD710" s="98"/>
      <c r="CE710" s="98"/>
      <c r="CF710" s="98"/>
      <c r="CG710" s="98"/>
      <c r="CH710" s="98"/>
      <c r="CI710" s="98"/>
      <c r="CJ710" s="98"/>
      <c r="CK710" s="98"/>
      <c r="CL710" s="98"/>
      <c r="CM710" s="98"/>
      <c r="CN710" s="98"/>
      <c r="CO710" s="98"/>
      <c r="CP710" s="98"/>
      <c r="CQ710" s="98"/>
      <c r="CR710" s="98"/>
      <c r="CS710" s="98"/>
      <c r="CT710" s="98"/>
      <c r="CU710" s="98"/>
      <c r="CV710" s="98"/>
      <c r="CW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c r="AK711" s="98"/>
      <c r="AL711" s="98"/>
      <c r="AM711" s="98"/>
      <c r="AN711" s="98"/>
      <c r="AO711" s="98"/>
      <c r="AP711" s="98"/>
      <c r="AQ711" s="98"/>
      <c r="AR711" s="98"/>
      <c r="AS711" s="98"/>
      <c r="AT711" s="98"/>
      <c r="AU711" s="98"/>
      <c r="AV711" s="98"/>
      <c r="AW711" s="98"/>
      <c r="AX711" s="98"/>
      <c r="AY711" s="98"/>
      <c r="AZ711" s="98"/>
      <c r="BA711" s="98"/>
      <c r="BB711" s="98"/>
      <c r="BC711" s="98"/>
      <c r="BD711" s="98"/>
      <c r="BE711" s="98"/>
      <c r="BF711" s="98"/>
      <c r="BG711" s="98"/>
      <c r="BH711" s="98"/>
      <c r="BI711" s="98"/>
      <c r="BJ711" s="98"/>
      <c r="BK711" s="98"/>
      <c r="BL711" s="98"/>
      <c r="BM711" s="98"/>
      <c r="BN711" s="98"/>
      <c r="BO711" s="98"/>
      <c r="BP711" s="98"/>
      <c r="BQ711" s="98"/>
      <c r="BR711" s="98"/>
      <c r="BS711" s="98"/>
      <c r="BT711" s="98"/>
      <c r="BU711" s="98"/>
      <c r="BV711" s="98"/>
      <c r="BW711" s="98"/>
      <c r="BX711" s="98"/>
      <c r="BY711" s="98"/>
      <c r="BZ711" s="98"/>
      <c r="CA711" s="98"/>
      <c r="CB711" s="98"/>
      <c r="CC711" s="98"/>
      <c r="CD711" s="98"/>
      <c r="CE711" s="98"/>
      <c r="CF711" s="98"/>
      <c r="CG711" s="98"/>
      <c r="CH711" s="98"/>
      <c r="CI711" s="98"/>
      <c r="CJ711" s="98"/>
      <c r="CK711" s="98"/>
      <c r="CL711" s="98"/>
      <c r="CM711" s="98"/>
      <c r="CN711" s="98"/>
      <c r="CO711" s="98"/>
      <c r="CP711" s="98"/>
      <c r="CQ711" s="98"/>
      <c r="CR711" s="98"/>
      <c r="CS711" s="98"/>
      <c r="CT711" s="98"/>
      <c r="CU711" s="98"/>
      <c r="CV711" s="98"/>
      <c r="CW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c r="AF712" s="98"/>
      <c r="AG712" s="98"/>
      <c r="AH712" s="98"/>
      <c r="AI712" s="98"/>
      <c r="AJ712" s="98"/>
      <c r="AK712" s="98"/>
      <c r="AL712" s="98"/>
      <c r="AM712" s="98"/>
      <c r="AN712" s="98"/>
      <c r="AO712" s="98"/>
      <c r="AP712" s="98"/>
      <c r="AQ712" s="98"/>
      <c r="AR712" s="98"/>
      <c r="AS712" s="98"/>
      <c r="AT712" s="98"/>
      <c r="AU712" s="98"/>
      <c r="AV712" s="98"/>
      <c r="AW712" s="98"/>
      <c r="AX712" s="98"/>
      <c r="AY712" s="98"/>
      <c r="AZ712" s="98"/>
      <c r="BA712" s="98"/>
      <c r="BB712" s="98"/>
      <c r="BC712" s="98"/>
      <c r="BD712" s="98"/>
      <c r="BE712" s="98"/>
      <c r="BF712" s="98"/>
      <c r="BG712" s="98"/>
      <c r="BH712" s="98"/>
      <c r="BI712" s="98"/>
      <c r="BJ712" s="98"/>
      <c r="BK712" s="98"/>
      <c r="BL712" s="98"/>
      <c r="BM712" s="98"/>
      <c r="BN712" s="98"/>
      <c r="BO712" s="98"/>
      <c r="BP712" s="98"/>
      <c r="BQ712" s="98"/>
      <c r="BR712" s="98"/>
      <c r="BS712" s="98"/>
      <c r="BT712" s="98"/>
      <c r="BU712" s="98"/>
      <c r="BV712" s="98"/>
      <c r="BW712" s="98"/>
      <c r="BX712" s="98"/>
      <c r="BY712" s="98"/>
      <c r="BZ712" s="98"/>
      <c r="CA712" s="98"/>
      <c r="CB712" s="98"/>
      <c r="CC712" s="98"/>
      <c r="CD712" s="98"/>
      <c r="CE712" s="98"/>
      <c r="CF712" s="98"/>
      <c r="CG712" s="98"/>
      <c r="CH712" s="98"/>
      <c r="CI712" s="98"/>
      <c r="CJ712" s="98"/>
      <c r="CK712" s="98"/>
      <c r="CL712" s="98"/>
      <c r="CM712" s="98"/>
      <c r="CN712" s="98"/>
      <c r="CO712" s="98"/>
      <c r="CP712" s="98"/>
      <c r="CQ712" s="98"/>
      <c r="CR712" s="98"/>
      <c r="CS712" s="98"/>
      <c r="CT712" s="98"/>
      <c r="CU712" s="98"/>
      <c r="CV712" s="98"/>
      <c r="CW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c r="AK713" s="98"/>
      <c r="AL713" s="98"/>
      <c r="AM713" s="98"/>
      <c r="AN713" s="98"/>
      <c r="AO713" s="98"/>
      <c r="AP713" s="98"/>
      <c r="AQ713" s="98"/>
      <c r="AR713" s="98"/>
      <c r="AS713" s="98"/>
      <c r="AT713" s="98"/>
      <c r="AU713" s="98"/>
      <c r="AV713" s="98"/>
      <c r="AW713" s="98"/>
      <c r="AX713" s="98"/>
      <c r="AY713" s="98"/>
      <c r="AZ713" s="98"/>
      <c r="BA713" s="98"/>
      <c r="BB713" s="98"/>
      <c r="BC713" s="98"/>
      <c r="BD713" s="98"/>
      <c r="BE713" s="98"/>
      <c r="BF713" s="98"/>
      <c r="BG713" s="98"/>
      <c r="BH713" s="98"/>
      <c r="BI713" s="98"/>
      <c r="BJ713" s="98"/>
      <c r="BK713" s="98"/>
      <c r="BL713" s="98"/>
      <c r="BM713" s="98"/>
      <c r="BN713" s="98"/>
      <c r="BO713" s="98"/>
      <c r="BP713" s="98"/>
      <c r="BQ713" s="98"/>
      <c r="BR713" s="98"/>
      <c r="BS713" s="98"/>
      <c r="BT713" s="98"/>
      <c r="BU713" s="98"/>
      <c r="BV713" s="98"/>
      <c r="BW713" s="98"/>
      <c r="BX713" s="98"/>
      <c r="BY713" s="98"/>
      <c r="BZ713" s="98"/>
      <c r="CA713" s="98"/>
      <c r="CB713" s="98"/>
      <c r="CC713" s="98"/>
      <c r="CD713" s="98"/>
      <c r="CE713" s="98"/>
      <c r="CF713" s="98"/>
      <c r="CG713" s="98"/>
      <c r="CH713" s="98"/>
      <c r="CI713" s="98"/>
      <c r="CJ713" s="98"/>
      <c r="CK713" s="98"/>
      <c r="CL713" s="98"/>
      <c r="CM713" s="98"/>
      <c r="CN713" s="98"/>
      <c r="CO713" s="98"/>
      <c r="CP713" s="98"/>
      <c r="CQ713" s="98"/>
      <c r="CR713" s="98"/>
      <c r="CS713" s="98"/>
      <c r="CT713" s="98"/>
      <c r="CU713" s="98"/>
      <c r="CV713" s="98"/>
      <c r="CW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c r="AF714" s="98"/>
      <c r="AG714" s="98"/>
      <c r="AH714" s="98"/>
      <c r="AI714" s="98"/>
      <c r="AJ714" s="98"/>
      <c r="AK714" s="98"/>
      <c r="AL714" s="98"/>
      <c r="AM714" s="98"/>
      <c r="AN714" s="98"/>
      <c r="AO714" s="98"/>
      <c r="AP714" s="98"/>
      <c r="AQ714" s="98"/>
      <c r="AR714" s="98"/>
      <c r="AS714" s="98"/>
      <c r="AT714" s="98"/>
      <c r="AU714" s="98"/>
      <c r="AV714" s="98"/>
      <c r="AW714" s="98"/>
      <c r="AX714" s="98"/>
      <c r="AY714" s="98"/>
      <c r="AZ714" s="98"/>
      <c r="BA714" s="98"/>
      <c r="BB714" s="98"/>
      <c r="BC714" s="98"/>
      <c r="BD714" s="98"/>
      <c r="BE714" s="98"/>
      <c r="BF714" s="98"/>
      <c r="BG714" s="98"/>
      <c r="BH714" s="98"/>
      <c r="BI714" s="98"/>
      <c r="BJ714" s="98"/>
      <c r="BK714" s="98"/>
      <c r="BL714" s="98"/>
      <c r="BM714" s="98"/>
      <c r="BN714" s="98"/>
      <c r="BO714" s="98"/>
      <c r="BP714" s="98"/>
      <c r="BQ714" s="98"/>
      <c r="BR714" s="98"/>
      <c r="BS714" s="98"/>
      <c r="BT714" s="98"/>
      <c r="BU714" s="98"/>
      <c r="BV714" s="98"/>
      <c r="BW714" s="98"/>
      <c r="BX714" s="98"/>
      <c r="BY714" s="98"/>
      <c r="BZ714" s="98"/>
      <c r="CA714" s="98"/>
      <c r="CB714" s="98"/>
      <c r="CC714" s="98"/>
      <c r="CD714" s="98"/>
      <c r="CE714" s="98"/>
      <c r="CF714" s="98"/>
      <c r="CG714" s="98"/>
      <c r="CH714" s="98"/>
      <c r="CI714" s="98"/>
      <c r="CJ714" s="98"/>
      <c r="CK714" s="98"/>
      <c r="CL714" s="98"/>
      <c r="CM714" s="98"/>
      <c r="CN714" s="98"/>
      <c r="CO714" s="98"/>
      <c r="CP714" s="98"/>
      <c r="CQ714" s="98"/>
      <c r="CR714" s="98"/>
      <c r="CS714" s="98"/>
      <c r="CT714" s="98"/>
      <c r="CU714" s="98"/>
      <c r="CV714" s="98"/>
      <c r="CW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c r="AK715" s="98"/>
      <c r="AL715" s="98"/>
      <c r="AM715" s="98"/>
      <c r="AN715" s="98"/>
      <c r="AO715" s="98"/>
      <c r="AP715" s="98"/>
      <c r="AQ715" s="98"/>
      <c r="AR715" s="98"/>
      <c r="AS715" s="98"/>
      <c r="AT715" s="98"/>
      <c r="AU715" s="98"/>
      <c r="AV715" s="98"/>
      <c r="AW715" s="98"/>
      <c r="AX715" s="98"/>
      <c r="AY715" s="98"/>
      <c r="AZ715" s="98"/>
      <c r="BA715" s="98"/>
      <c r="BB715" s="98"/>
      <c r="BC715" s="98"/>
      <c r="BD715" s="98"/>
      <c r="BE715" s="98"/>
      <c r="BF715" s="98"/>
      <c r="BG715" s="98"/>
      <c r="BH715" s="98"/>
      <c r="BI715" s="98"/>
      <c r="BJ715" s="98"/>
      <c r="BK715" s="98"/>
      <c r="BL715" s="98"/>
      <c r="BM715" s="98"/>
      <c r="BN715" s="98"/>
      <c r="BO715" s="98"/>
      <c r="BP715" s="98"/>
      <c r="BQ715" s="98"/>
      <c r="BR715" s="98"/>
      <c r="BS715" s="98"/>
      <c r="BT715" s="98"/>
      <c r="BU715" s="98"/>
      <c r="BV715" s="98"/>
      <c r="BW715" s="98"/>
      <c r="BX715" s="98"/>
      <c r="BY715" s="98"/>
      <c r="BZ715" s="98"/>
      <c r="CA715" s="98"/>
      <c r="CB715" s="98"/>
      <c r="CC715" s="98"/>
      <c r="CD715" s="98"/>
      <c r="CE715" s="98"/>
      <c r="CF715" s="98"/>
      <c r="CG715" s="98"/>
      <c r="CH715" s="98"/>
      <c r="CI715" s="98"/>
      <c r="CJ715" s="98"/>
      <c r="CK715" s="98"/>
      <c r="CL715" s="98"/>
      <c r="CM715" s="98"/>
      <c r="CN715" s="98"/>
      <c r="CO715" s="98"/>
      <c r="CP715" s="98"/>
      <c r="CQ715" s="98"/>
      <c r="CR715" s="98"/>
      <c r="CS715" s="98"/>
      <c r="CT715" s="98"/>
      <c r="CU715" s="98"/>
      <c r="CV715" s="98"/>
      <c r="CW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c r="AF716" s="98"/>
      <c r="AG716" s="98"/>
      <c r="AH716" s="98"/>
      <c r="AI716" s="98"/>
      <c r="AJ716" s="98"/>
      <c r="AK716" s="98"/>
      <c r="AL716" s="98"/>
      <c r="AM716" s="98"/>
      <c r="AN716" s="98"/>
      <c r="AO716" s="98"/>
      <c r="AP716" s="98"/>
      <c r="AQ716" s="98"/>
      <c r="AR716" s="98"/>
      <c r="AS716" s="98"/>
      <c r="AT716" s="98"/>
      <c r="AU716" s="98"/>
      <c r="AV716" s="98"/>
      <c r="AW716" s="98"/>
      <c r="AX716" s="98"/>
      <c r="AY716" s="98"/>
      <c r="AZ716" s="98"/>
      <c r="BA716" s="98"/>
      <c r="BB716" s="98"/>
      <c r="BC716" s="98"/>
      <c r="BD716" s="98"/>
      <c r="BE716" s="98"/>
      <c r="BF716" s="98"/>
      <c r="BG716" s="98"/>
      <c r="BH716" s="98"/>
      <c r="BI716" s="98"/>
      <c r="BJ716" s="98"/>
      <c r="BK716" s="98"/>
      <c r="BL716" s="98"/>
      <c r="BM716" s="98"/>
      <c r="BN716" s="98"/>
      <c r="BO716" s="98"/>
      <c r="BP716" s="98"/>
      <c r="BQ716" s="98"/>
      <c r="BR716" s="98"/>
      <c r="BS716" s="98"/>
      <c r="BT716" s="98"/>
      <c r="BU716" s="98"/>
      <c r="BV716" s="98"/>
      <c r="BW716" s="98"/>
      <c r="BX716" s="98"/>
      <c r="BY716" s="98"/>
      <c r="BZ716" s="98"/>
      <c r="CA716" s="98"/>
      <c r="CB716" s="98"/>
      <c r="CC716" s="98"/>
      <c r="CD716" s="98"/>
      <c r="CE716" s="98"/>
      <c r="CF716" s="98"/>
      <c r="CG716" s="98"/>
      <c r="CH716" s="98"/>
      <c r="CI716" s="98"/>
      <c r="CJ716" s="98"/>
      <c r="CK716" s="98"/>
      <c r="CL716" s="98"/>
      <c r="CM716" s="98"/>
      <c r="CN716" s="98"/>
      <c r="CO716" s="98"/>
      <c r="CP716" s="98"/>
      <c r="CQ716" s="98"/>
      <c r="CR716" s="98"/>
      <c r="CS716" s="98"/>
      <c r="CT716" s="98"/>
      <c r="CU716" s="98"/>
      <c r="CV716" s="98"/>
      <c r="CW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c r="AK717" s="98"/>
      <c r="AL717" s="98"/>
      <c r="AM717" s="98"/>
      <c r="AN717" s="98"/>
      <c r="AO717" s="98"/>
      <c r="AP717" s="98"/>
      <c r="AQ717" s="98"/>
      <c r="AR717" s="98"/>
      <c r="AS717" s="98"/>
      <c r="AT717" s="98"/>
      <c r="AU717" s="98"/>
      <c r="AV717" s="98"/>
      <c r="AW717" s="98"/>
      <c r="AX717" s="98"/>
      <c r="AY717" s="98"/>
      <c r="AZ717" s="98"/>
      <c r="BA717" s="98"/>
      <c r="BB717" s="98"/>
      <c r="BC717" s="98"/>
      <c r="BD717" s="98"/>
      <c r="BE717" s="98"/>
      <c r="BF717" s="98"/>
      <c r="BG717" s="98"/>
      <c r="BH717" s="98"/>
      <c r="BI717" s="98"/>
      <c r="BJ717" s="98"/>
      <c r="BK717" s="98"/>
      <c r="BL717" s="98"/>
      <c r="BM717" s="98"/>
      <c r="BN717" s="98"/>
      <c r="BO717" s="98"/>
      <c r="BP717" s="98"/>
      <c r="BQ717" s="98"/>
      <c r="BR717" s="98"/>
      <c r="BS717" s="98"/>
      <c r="BT717" s="98"/>
      <c r="BU717" s="98"/>
      <c r="BV717" s="98"/>
      <c r="BW717" s="98"/>
      <c r="BX717" s="98"/>
      <c r="BY717" s="98"/>
      <c r="BZ717" s="98"/>
      <c r="CA717" s="98"/>
      <c r="CB717" s="98"/>
      <c r="CC717" s="98"/>
      <c r="CD717" s="98"/>
      <c r="CE717" s="98"/>
      <c r="CF717" s="98"/>
      <c r="CG717" s="98"/>
      <c r="CH717" s="98"/>
      <c r="CI717" s="98"/>
      <c r="CJ717" s="98"/>
      <c r="CK717" s="98"/>
      <c r="CL717" s="98"/>
      <c r="CM717" s="98"/>
      <c r="CN717" s="98"/>
      <c r="CO717" s="98"/>
      <c r="CP717" s="98"/>
      <c r="CQ717" s="98"/>
      <c r="CR717" s="98"/>
      <c r="CS717" s="98"/>
      <c r="CT717" s="98"/>
      <c r="CU717" s="98"/>
      <c r="CV717" s="98"/>
      <c r="CW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c r="AF718" s="98"/>
      <c r="AG718" s="98"/>
      <c r="AH718" s="98"/>
      <c r="AI718" s="98"/>
      <c r="AJ718" s="98"/>
      <c r="AK718" s="98"/>
      <c r="AL718" s="98"/>
      <c r="AM718" s="98"/>
      <c r="AN718" s="98"/>
      <c r="AO718" s="98"/>
      <c r="AP718" s="98"/>
      <c r="AQ718" s="98"/>
      <c r="AR718" s="98"/>
      <c r="AS718" s="98"/>
      <c r="AT718" s="98"/>
      <c r="AU718" s="98"/>
      <c r="AV718" s="98"/>
      <c r="AW718" s="98"/>
      <c r="AX718" s="98"/>
      <c r="AY718" s="98"/>
      <c r="AZ718" s="98"/>
      <c r="BA718" s="98"/>
      <c r="BB718" s="98"/>
      <c r="BC718" s="98"/>
      <c r="BD718" s="98"/>
      <c r="BE718" s="98"/>
      <c r="BF718" s="98"/>
      <c r="BG718" s="98"/>
      <c r="BH718" s="98"/>
      <c r="BI718" s="98"/>
      <c r="BJ718" s="98"/>
      <c r="BK718" s="98"/>
      <c r="BL718" s="98"/>
      <c r="BM718" s="98"/>
      <c r="BN718" s="98"/>
      <c r="BO718" s="98"/>
      <c r="BP718" s="98"/>
      <c r="BQ718" s="98"/>
      <c r="BR718" s="98"/>
      <c r="BS718" s="98"/>
      <c r="BT718" s="98"/>
      <c r="BU718" s="98"/>
      <c r="BV718" s="98"/>
      <c r="BW718" s="98"/>
      <c r="BX718" s="98"/>
      <c r="BY718" s="98"/>
      <c r="BZ718" s="98"/>
      <c r="CA718" s="98"/>
      <c r="CB718" s="98"/>
      <c r="CC718" s="98"/>
      <c r="CD718" s="98"/>
      <c r="CE718" s="98"/>
      <c r="CF718" s="98"/>
      <c r="CG718" s="98"/>
      <c r="CH718" s="98"/>
      <c r="CI718" s="98"/>
      <c r="CJ718" s="98"/>
      <c r="CK718" s="98"/>
      <c r="CL718" s="98"/>
      <c r="CM718" s="98"/>
      <c r="CN718" s="98"/>
      <c r="CO718" s="98"/>
      <c r="CP718" s="98"/>
      <c r="CQ718" s="98"/>
      <c r="CR718" s="98"/>
      <c r="CS718" s="98"/>
      <c r="CT718" s="98"/>
      <c r="CU718" s="98"/>
      <c r="CV718" s="98"/>
      <c r="CW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c r="AK719" s="98"/>
      <c r="AL719" s="98"/>
      <c r="AM719" s="98"/>
      <c r="AN719" s="98"/>
      <c r="AO719" s="98"/>
      <c r="AP719" s="98"/>
      <c r="AQ719" s="98"/>
      <c r="AR719" s="98"/>
      <c r="AS719" s="98"/>
      <c r="AT719" s="98"/>
      <c r="AU719" s="98"/>
      <c r="AV719" s="98"/>
      <c r="AW719" s="98"/>
      <c r="AX719" s="98"/>
      <c r="AY719" s="98"/>
      <c r="AZ719" s="98"/>
      <c r="BA719" s="98"/>
      <c r="BB719" s="98"/>
      <c r="BC719" s="98"/>
      <c r="BD719" s="98"/>
      <c r="BE719" s="98"/>
      <c r="BF719" s="98"/>
      <c r="BG719" s="98"/>
      <c r="BH719" s="98"/>
      <c r="BI719" s="98"/>
      <c r="BJ719" s="98"/>
      <c r="BK719" s="98"/>
      <c r="BL719" s="98"/>
      <c r="BM719" s="98"/>
      <c r="BN719" s="98"/>
      <c r="BO719" s="98"/>
      <c r="BP719" s="98"/>
      <c r="BQ719" s="98"/>
      <c r="BR719" s="98"/>
      <c r="BS719" s="98"/>
      <c r="BT719" s="98"/>
      <c r="BU719" s="98"/>
      <c r="BV719" s="98"/>
      <c r="BW719" s="98"/>
      <c r="BX719" s="98"/>
      <c r="BY719" s="98"/>
      <c r="BZ719" s="98"/>
      <c r="CA719" s="98"/>
      <c r="CB719" s="98"/>
      <c r="CC719" s="98"/>
      <c r="CD719" s="98"/>
      <c r="CE719" s="98"/>
      <c r="CF719" s="98"/>
      <c r="CG719" s="98"/>
      <c r="CH719" s="98"/>
      <c r="CI719" s="98"/>
      <c r="CJ719" s="98"/>
      <c r="CK719" s="98"/>
      <c r="CL719" s="98"/>
      <c r="CM719" s="98"/>
      <c r="CN719" s="98"/>
      <c r="CO719" s="98"/>
      <c r="CP719" s="98"/>
      <c r="CQ719" s="98"/>
      <c r="CR719" s="98"/>
      <c r="CS719" s="98"/>
      <c r="CT719" s="98"/>
      <c r="CU719" s="98"/>
      <c r="CV719" s="98"/>
      <c r="CW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c r="AF720" s="98"/>
      <c r="AG720" s="98"/>
      <c r="AH720" s="98"/>
      <c r="AI720" s="98"/>
      <c r="AJ720" s="98"/>
      <c r="AK720" s="98"/>
      <c r="AL720" s="98"/>
      <c r="AM720" s="98"/>
      <c r="AN720" s="98"/>
      <c r="AO720" s="98"/>
      <c r="AP720" s="98"/>
      <c r="AQ720" s="98"/>
      <c r="AR720" s="98"/>
      <c r="AS720" s="98"/>
      <c r="AT720" s="98"/>
      <c r="AU720" s="98"/>
      <c r="AV720" s="98"/>
      <c r="AW720" s="98"/>
      <c r="AX720" s="98"/>
      <c r="AY720" s="98"/>
      <c r="AZ720" s="98"/>
      <c r="BA720" s="98"/>
      <c r="BB720" s="98"/>
      <c r="BC720" s="98"/>
      <c r="BD720" s="98"/>
      <c r="BE720" s="98"/>
      <c r="BF720" s="98"/>
      <c r="BG720" s="98"/>
      <c r="BH720" s="98"/>
      <c r="BI720" s="98"/>
      <c r="BJ720" s="98"/>
      <c r="BK720" s="98"/>
      <c r="BL720" s="98"/>
      <c r="BM720" s="98"/>
      <c r="BN720" s="98"/>
      <c r="BO720" s="98"/>
      <c r="BP720" s="98"/>
      <c r="BQ720" s="98"/>
      <c r="BR720" s="98"/>
      <c r="BS720" s="98"/>
      <c r="BT720" s="98"/>
      <c r="BU720" s="98"/>
      <c r="BV720" s="98"/>
      <c r="BW720" s="98"/>
      <c r="BX720" s="98"/>
      <c r="BY720" s="98"/>
      <c r="BZ720" s="98"/>
      <c r="CA720" s="98"/>
      <c r="CB720" s="98"/>
      <c r="CC720" s="98"/>
      <c r="CD720" s="98"/>
      <c r="CE720" s="98"/>
      <c r="CF720" s="98"/>
      <c r="CG720" s="98"/>
      <c r="CH720" s="98"/>
      <c r="CI720" s="98"/>
      <c r="CJ720" s="98"/>
      <c r="CK720" s="98"/>
      <c r="CL720" s="98"/>
      <c r="CM720" s="98"/>
      <c r="CN720" s="98"/>
      <c r="CO720" s="98"/>
      <c r="CP720" s="98"/>
      <c r="CQ720" s="98"/>
      <c r="CR720" s="98"/>
      <c r="CS720" s="98"/>
      <c r="CT720" s="98"/>
      <c r="CU720" s="98"/>
      <c r="CV720" s="98"/>
      <c r="CW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c r="AK721" s="98"/>
      <c r="AL721" s="98"/>
      <c r="AM721" s="98"/>
      <c r="AN721" s="98"/>
      <c r="AO721" s="98"/>
      <c r="AP721" s="98"/>
      <c r="AQ721" s="98"/>
      <c r="AR721" s="98"/>
      <c r="AS721" s="98"/>
      <c r="AT721" s="98"/>
      <c r="AU721" s="98"/>
      <c r="AV721" s="98"/>
      <c r="AW721" s="98"/>
      <c r="AX721" s="98"/>
      <c r="AY721" s="98"/>
      <c r="AZ721" s="98"/>
      <c r="BA721" s="98"/>
      <c r="BB721" s="98"/>
      <c r="BC721" s="98"/>
      <c r="BD721" s="98"/>
      <c r="BE721" s="98"/>
      <c r="BF721" s="98"/>
      <c r="BG721" s="98"/>
      <c r="BH721" s="98"/>
      <c r="BI721" s="98"/>
      <c r="BJ721" s="98"/>
      <c r="BK721" s="98"/>
      <c r="BL721" s="98"/>
      <c r="BM721" s="98"/>
      <c r="BN721" s="98"/>
      <c r="BO721" s="98"/>
      <c r="BP721" s="98"/>
      <c r="BQ721" s="98"/>
      <c r="BR721" s="98"/>
      <c r="BS721" s="98"/>
      <c r="BT721" s="98"/>
      <c r="BU721" s="98"/>
      <c r="BV721" s="98"/>
      <c r="BW721" s="98"/>
      <c r="BX721" s="98"/>
      <c r="BY721" s="98"/>
      <c r="BZ721" s="98"/>
      <c r="CA721" s="98"/>
      <c r="CB721" s="98"/>
      <c r="CC721" s="98"/>
      <c r="CD721" s="98"/>
      <c r="CE721" s="98"/>
      <c r="CF721" s="98"/>
      <c r="CG721" s="98"/>
      <c r="CH721" s="98"/>
      <c r="CI721" s="98"/>
      <c r="CJ721" s="98"/>
      <c r="CK721" s="98"/>
      <c r="CL721" s="98"/>
      <c r="CM721" s="98"/>
      <c r="CN721" s="98"/>
      <c r="CO721" s="98"/>
      <c r="CP721" s="98"/>
      <c r="CQ721" s="98"/>
      <c r="CR721" s="98"/>
      <c r="CS721" s="98"/>
      <c r="CT721" s="98"/>
      <c r="CU721" s="98"/>
      <c r="CV721" s="98"/>
      <c r="CW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c r="BB722" s="98"/>
      <c r="BC722" s="98"/>
      <c r="BD722" s="98"/>
      <c r="BE722" s="98"/>
      <c r="BF722" s="98"/>
      <c r="BG722" s="98"/>
      <c r="BH722" s="98"/>
      <c r="BI722" s="98"/>
      <c r="BJ722" s="98"/>
      <c r="BK722" s="98"/>
      <c r="BL722" s="98"/>
      <c r="BM722" s="98"/>
      <c r="BN722" s="98"/>
      <c r="BO722" s="98"/>
      <c r="BP722" s="98"/>
      <c r="BQ722" s="98"/>
      <c r="BR722" s="98"/>
      <c r="BS722" s="98"/>
      <c r="BT722" s="98"/>
      <c r="BU722" s="98"/>
      <c r="BV722" s="98"/>
      <c r="BW722" s="98"/>
      <c r="BX722" s="98"/>
      <c r="BY722" s="98"/>
      <c r="BZ722" s="98"/>
      <c r="CA722" s="98"/>
      <c r="CB722" s="98"/>
      <c r="CC722" s="98"/>
      <c r="CD722" s="98"/>
      <c r="CE722" s="98"/>
      <c r="CF722" s="98"/>
      <c r="CG722" s="98"/>
      <c r="CH722" s="98"/>
      <c r="CI722" s="98"/>
      <c r="CJ722" s="98"/>
      <c r="CK722" s="98"/>
      <c r="CL722" s="98"/>
      <c r="CM722" s="98"/>
      <c r="CN722" s="98"/>
      <c r="CO722" s="98"/>
      <c r="CP722" s="98"/>
      <c r="CQ722" s="98"/>
      <c r="CR722" s="98"/>
      <c r="CS722" s="98"/>
      <c r="CT722" s="98"/>
      <c r="CU722" s="98"/>
      <c r="CV722" s="98"/>
      <c r="CW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8"/>
      <c r="AU723" s="98"/>
      <c r="AV723" s="98"/>
      <c r="AW723" s="98"/>
      <c r="AX723" s="98"/>
      <c r="AY723" s="98"/>
      <c r="AZ723" s="98"/>
      <c r="BA723" s="98"/>
      <c r="BB723" s="98"/>
      <c r="BC723" s="98"/>
      <c r="BD723" s="98"/>
      <c r="BE723" s="98"/>
      <c r="BF723" s="98"/>
      <c r="BG723" s="98"/>
      <c r="BH723" s="98"/>
      <c r="BI723" s="98"/>
      <c r="BJ723" s="98"/>
      <c r="BK723" s="98"/>
      <c r="BL723" s="98"/>
      <c r="BM723" s="98"/>
      <c r="BN723" s="98"/>
      <c r="BO723" s="98"/>
      <c r="BP723" s="98"/>
      <c r="BQ723" s="98"/>
      <c r="BR723" s="98"/>
      <c r="BS723" s="98"/>
      <c r="BT723" s="98"/>
      <c r="BU723" s="98"/>
      <c r="BV723" s="98"/>
      <c r="BW723" s="98"/>
      <c r="BX723" s="98"/>
      <c r="BY723" s="98"/>
      <c r="BZ723" s="98"/>
      <c r="CA723" s="98"/>
      <c r="CB723" s="98"/>
      <c r="CC723" s="98"/>
      <c r="CD723" s="98"/>
      <c r="CE723" s="98"/>
      <c r="CF723" s="98"/>
      <c r="CG723" s="98"/>
      <c r="CH723" s="98"/>
      <c r="CI723" s="98"/>
      <c r="CJ723" s="98"/>
      <c r="CK723" s="98"/>
      <c r="CL723" s="98"/>
      <c r="CM723" s="98"/>
      <c r="CN723" s="98"/>
      <c r="CO723" s="98"/>
      <c r="CP723" s="98"/>
      <c r="CQ723" s="98"/>
      <c r="CR723" s="98"/>
      <c r="CS723" s="98"/>
      <c r="CT723" s="98"/>
      <c r="CU723" s="98"/>
      <c r="CV723" s="98"/>
      <c r="CW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c r="BB724" s="98"/>
      <c r="BC724" s="98"/>
      <c r="BD724" s="98"/>
      <c r="BE724" s="98"/>
      <c r="BF724" s="98"/>
      <c r="BG724" s="98"/>
      <c r="BH724" s="98"/>
      <c r="BI724" s="98"/>
      <c r="BJ724" s="98"/>
      <c r="BK724" s="98"/>
      <c r="BL724" s="98"/>
      <c r="BM724" s="98"/>
      <c r="BN724" s="98"/>
      <c r="BO724" s="98"/>
      <c r="BP724" s="98"/>
      <c r="BQ724" s="98"/>
      <c r="BR724" s="98"/>
      <c r="BS724" s="98"/>
      <c r="BT724" s="98"/>
      <c r="BU724" s="98"/>
      <c r="BV724" s="98"/>
      <c r="BW724" s="98"/>
      <c r="BX724" s="98"/>
      <c r="BY724" s="98"/>
      <c r="BZ724" s="98"/>
      <c r="CA724" s="98"/>
      <c r="CB724" s="98"/>
      <c r="CC724" s="98"/>
      <c r="CD724" s="98"/>
      <c r="CE724" s="98"/>
      <c r="CF724" s="98"/>
      <c r="CG724" s="98"/>
      <c r="CH724" s="98"/>
      <c r="CI724" s="98"/>
      <c r="CJ724" s="98"/>
      <c r="CK724" s="98"/>
      <c r="CL724" s="98"/>
      <c r="CM724" s="98"/>
      <c r="CN724" s="98"/>
      <c r="CO724" s="98"/>
      <c r="CP724" s="98"/>
      <c r="CQ724" s="98"/>
      <c r="CR724" s="98"/>
      <c r="CS724" s="98"/>
      <c r="CT724" s="98"/>
      <c r="CU724" s="98"/>
      <c r="CV724" s="98"/>
      <c r="CW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c r="AK725" s="98"/>
      <c r="AL725" s="98"/>
      <c r="AM725" s="98"/>
      <c r="AN725" s="98"/>
      <c r="AO725" s="98"/>
      <c r="AP725" s="98"/>
      <c r="AQ725" s="98"/>
      <c r="AR725" s="98"/>
      <c r="AS725" s="98"/>
      <c r="AT725" s="98"/>
      <c r="AU725" s="98"/>
      <c r="AV725" s="98"/>
      <c r="AW725" s="98"/>
      <c r="AX725" s="98"/>
      <c r="AY725" s="98"/>
      <c r="AZ725" s="98"/>
      <c r="BA725" s="98"/>
      <c r="BB725" s="98"/>
      <c r="BC725" s="98"/>
      <c r="BD725" s="98"/>
      <c r="BE725" s="98"/>
      <c r="BF725" s="98"/>
      <c r="BG725" s="98"/>
      <c r="BH725" s="98"/>
      <c r="BI725" s="98"/>
      <c r="BJ725" s="98"/>
      <c r="BK725" s="98"/>
      <c r="BL725" s="98"/>
      <c r="BM725" s="98"/>
      <c r="BN725" s="98"/>
      <c r="BO725" s="98"/>
      <c r="BP725" s="98"/>
      <c r="BQ725" s="98"/>
      <c r="BR725" s="98"/>
      <c r="BS725" s="98"/>
      <c r="BT725" s="98"/>
      <c r="BU725" s="98"/>
      <c r="BV725" s="98"/>
      <c r="BW725" s="98"/>
      <c r="BX725" s="98"/>
      <c r="BY725" s="98"/>
      <c r="BZ725" s="98"/>
      <c r="CA725" s="98"/>
      <c r="CB725" s="98"/>
      <c r="CC725" s="98"/>
      <c r="CD725" s="98"/>
      <c r="CE725" s="98"/>
      <c r="CF725" s="98"/>
      <c r="CG725" s="98"/>
      <c r="CH725" s="98"/>
      <c r="CI725" s="98"/>
      <c r="CJ725" s="98"/>
      <c r="CK725" s="98"/>
      <c r="CL725" s="98"/>
      <c r="CM725" s="98"/>
      <c r="CN725" s="98"/>
      <c r="CO725" s="98"/>
      <c r="CP725" s="98"/>
      <c r="CQ725" s="98"/>
      <c r="CR725" s="98"/>
      <c r="CS725" s="98"/>
      <c r="CT725" s="98"/>
      <c r="CU725" s="98"/>
      <c r="CV725" s="98"/>
      <c r="CW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c r="AF726" s="98"/>
      <c r="AG726" s="98"/>
      <c r="AH726" s="98"/>
      <c r="AI726" s="98"/>
      <c r="AJ726" s="98"/>
      <c r="AK726" s="98"/>
      <c r="AL726" s="98"/>
      <c r="AM726" s="98"/>
      <c r="AN726" s="98"/>
      <c r="AO726" s="98"/>
      <c r="AP726" s="98"/>
      <c r="AQ726" s="98"/>
      <c r="AR726" s="98"/>
      <c r="AS726" s="98"/>
      <c r="AT726" s="98"/>
      <c r="AU726" s="98"/>
      <c r="AV726" s="98"/>
      <c r="AW726" s="98"/>
      <c r="AX726" s="98"/>
      <c r="AY726" s="98"/>
      <c r="AZ726" s="98"/>
      <c r="BA726" s="98"/>
      <c r="BB726" s="98"/>
      <c r="BC726" s="98"/>
      <c r="BD726" s="98"/>
      <c r="BE726" s="98"/>
      <c r="BF726" s="98"/>
      <c r="BG726" s="98"/>
      <c r="BH726" s="98"/>
      <c r="BI726" s="98"/>
      <c r="BJ726" s="98"/>
      <c r="BK726" s="98"/>
      <c r="BL726" s="98"/>
      <c r="BM726" s="98"/>
      <c r="BN726" s="98"/>
      <c r="BO726" s="98"/>
      <c r="BP726" s="98"/>
      <c r="BQ726" s="98"/>
      <c r="BR726" s="98"/>
      <c r="BS726" s="98"/>
      <c r="BT726" s="98"/>
      <c r="BU726" s="98"/>
      <c r="BV726" s="98"/>
      <c r="BW726" s="98"/>
      <c r="BX726" s="98"/>
      <c r="BY726" s="98"/>
      <c r="BZ726" s="98"/>
      <c r="CA726" s="98"/>
      <c r="CB726" s="98"/>
      <c r="CC726" s="98"/>
      <c r="CD726" s="98"/>
      <c r="CE726" s="98"/>
      <c r="CF726" s="98"/>
      <c r="CG726" s="98"/>
      <c r="CH726" s="98"/>
      <c r="CI726" s="98"/>
      <c r="CJ726" s="98"/>
      <c r="CK726" s="98"/>
      <c r="CL726" s="98"/>
      <c r="CM726" s="98"/>
      <c r="CN726" s="98"/>
      <c r="CO726" s="98"/>
      <c r="CP726" s="98"/>
      <c r="CQ726" s="98"/>
      <c r="CR726" s="98"/>
      <c r="CS726" s="98"/>
      <c r="CT726" s="98"/>
      <c r="CU726" s="98"/>
      <c r="CV726" s="98"/>
      <c r="CW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c r="AK727" s="98"/>
      <c r="AL727" s="98"/>
      <c r="AM727" s="98"/>
      <c r="AN727" s="98"/>
      <c r="AO727" s="98"/>
      <c r="AP727" s="98"/>
      <c r="AQ727" s="98"/>
      <c r="AR727" s="98"/>
      <c r="AS727" s="98"/>
      <c r="AT727" s="98"/>
      <c r="AU727" s="98"/>
      <c r="AV727" s="98"/>
      <c r="AW727" s="98"/>
      <c r="AX727" s="98"/>
      <c r="AY727" s="98"/>
      <c r="AZ727" s="98"/>
      <c r="BA727" s="98"/>
      <c r="BB727" s="98"/>
      <c r="BC727" s="98"/>
      <c r="BD727" s="98"/>
      <c r="BE727" s="98"/>
      <c r="BF727" s="98"/>
      <c r="BG727" s="98"/>
      <c r="BH727" s="98"/>
      <c r="BI727" s="98"/>
      <c r="BJ727" s="98"/>
      <c r="BK727" s="98"/>
      <c r="BL727" s="98"/>
      <c r="BM727" s="98"/>
      <c r="BN727" s="98"/>
      <c r="BO727" s="98"/>
      <c r="BP727" s="98"/>
      <c r="BQ727" s="98"/>
      <c r="BR727" s="98"/>
      <c r="BS727" s="98"/>
      <c r="BT727" s="98"/>
      <c r="BU727" s="98"/>
      <c r="BV727" s="98"/>
      <c r="BW727" s="98"/>
      <c r="BX727" s="98"/>
      <c r="BY727" s="98"/>
      <c r="BZ727" s="98"/>
      <c r="CA727" s="98"/>
      <c r="CB727" s="98"/>
      <c r="CC727" s="98"/>
      <c r="CD727" s="98"/>
      <c r="CE727" s="98"/>
      <c r="CF727" s="98"/>
      <c r="CG727" s="98"/>
      <c r="CH727" s="98"/>
      <c r="CI727" s="98"/>
      <c r="CJ727" s="98"/>
      <c r="CK727" s="98"/>
      <c r="CL727" s="98"/>
      <c r="CM727" s="98"/>
      <c r="CN727" s="98"/>
      <c r="CO727" s="98"/>
      <c r="CP727" s="98"/>
      <c r="CQ727" s="98"/>
      <c r="CR727" s="98"/>
      <c r="CS727" s="98"/>
      <c r="CT727" s="98"/>
      <c r="CU727" s="98"/>
      <c r="CV727" s="98"/>
      <c r="CW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c r="AF728" s="98"/>
      <c r="AG728" s="98"/>
      <c r="AH728" s="98"/>
      <c r="AI728" s="98"/>
      <c r="AJ728" s="98"/>
      <c r="AK728" s="98"/>
      <c r="AL728" s="98"/>
      <c r="AM728" s="98"/>
      <c r="AN728" s="98"/>
      <c r="AO728" s="98"/>
      <c r="AP728" s="98"/>
      <c r="AQ728" s="98"/>
      <c r="AR728" s="98"/>
      <c r="AS728" s="98"/>
      <c r="AT728" s="98"/>
      <c r="AU728" s="98"/>
      <c r="AV728" s="98"/>
      <c r="AW728" s="98"/>
      <c r="AX728" s="98"/>
      <c r="AY728" s="98"/>
      <c r="AZ728" s="98"/>
      <c r="BA728" s="98"/>
      <c r="BB728" s="98"/>
      <c r="BC728" s="98"/>
      <c r="BD728" s="98"/>
      <c r="BE728" s="98"/>
      <c r="BF728" s="98"/>
      <c r="BG728" s="98"/>
      <c r="BH728" s="98"/>
      <c r="BI728" s="98"/>
      <c r="BJ728" s="98"/>
      <c r="BK728" s="98"/>
      <c r="BL728" s="98"/>
      <c r="BM728" s="98"/>
      <c r="BN728" s="98"/>
      <c r="BO728" s="98"/>
      <c r="BP728" s="98"/>
      <c r="BQ728" s="98"/>
      <c r="BR728" s="98"/>
      <c r="BS728" s="98"/>
      <c r="BT728" s="98"/>
      <c r="BU728" s="98"/>
      <c r="BV728" s="98"/>
      <c r="BW728" s="98"/>
      <c r="BX728" s="98"/>
      <c r="BY728" s="98"/>
      <c r="BZ728" s="98"/>
      <c r="CA728" s="98"/>
      <c r="CB728" s="98"/>
      <c r="CC728" s="98"/>
      <c r="CD728" s="98"/>
      <c r="CE728" s="98"/>
      <c r="CF728" s="98"/>
      <c r="CG728" s="98"/>
      <c r="CH728" s="98"/>
      <c r="CI728" s="98"/>
      <c r="CJ728" s="98"/>
      <c r="CK728" s="98"/>
      <c r="CL728" s="98"/>
      <c r="CM728" s="98"/>
      <c r="CN728" s="98"/>
      <c r="CO728" s="98"/>
      <c r="CP728" s="98"/>
      <c r="CQ728" s="98"/>
      <c r="CR728" s="98"/>
      <c r="CS728" s="98"/>
      <c r="CT728" s="98"/>
      <c r="CU728" s="98"/>
      <c r="CV728" s="98"/>
      <c r="CW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c r="AK729" s="98"/>
      <c r="AL729" s="98"/>
      <c r="AM729" s="98"/>
      <c r="AN729" s="98"/>
      <c r="AO729" s="98"/>
      <c r="AP729" s="98"/>
      <c r="AQ729" s="98"/>
      <c r="AR729" s="98"/>
      <c r="AS729" s="98"/>
      <c r="AT729" s="98"/>
      <c r="AU729" s="98"/>
      <c r="AV729" s="98"/>
      <c r="AW729" s="98"/>
      <c r="AX729" s="98"/>
      <c r="AY729" s="98"/>
      <c r="AZ729" s="98"/>
      <c r="BA729" s="98"/>
      <c r="BB729" s="98"/>
      <c r="BC729" s="98"/>
      <c r="BD729" s="98"/>
      <c r="BE729" s="98"/>
      <c r="BF729" s="98"/>
      <c r="BG729" s="98"/>
      <c r="BH729" s="98"/>
      <c r="BI729" s="98"/>
      <c r="BJ729" s="98"/>
      <c r="BK729" s="98"/>
      <c r="BL729" s="98"/>
      <c r="BM729" s="98"/>
      <c r="BN729" s="98"/>
      <c r="BO729" s="98"/>
      <c r="BP729" s="98"/>
      <c r="BQ729" s="98"/>
      <c r="BR729" s="98"/>
      <c r="BS729" s="98"/>
      <c r="BT729" s="98"/>
      <c r="BU729" s="98"/>
      <c r="BV729" s="98"/>
      <c r="BW729" s="98"/>
      <c r="BX729" s="98"/>
      <c r="BY729" s="98"/>
      <c r="BZ729" s="98"/>
      <c r="CA729" s="98"/>
      <c r="CB729" s="98"/>
      <c r="CC729" s="98"/>
      <c r="CD729" s="98"/>
      <c r="CE729" s="98"/>
      <c r="CF729" s="98"/>
      <c r="CG729" s="98"/>
      <c r="CH729" s="98"/>
      <c r="CI729" s="98"/>
      <c r="CJ729" s="98"/>
      <c r="CK729" s="98"/>
      <c r="CL729" s="98"/>
      <c r="CM729" s="98"/>
      <c r="CN729" s="98"/>
      <c r="CO729" s="98"/>
      <c r="CP729" s="98"/>
      <c r="CQ729" s="98"/>
      <c r="CR729" s="98"/>
      <c r="CS729" s="98"/>
      <c r="CT729" s="98"/>
      <c r="CU729" s="98"/>
      <c r="CV729" s="98"/>
      <c r="CW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c r="AF730" s="98"/>
      <c r="AG730" s="98"/>
      <c r="AH730" s="98"/>
      <c r="AI730" s="98"/>
      <c r="AJ730" s="98"/>
      <c r="AK730" s="98"/>
      <c r="AL730" s="98"/>
      <c r="AM730" s="98"/>
      <c r="AN730" s="98"/>
      <c r="AO730" s="98"/>
      <c r="AP730" s="98"/>
      <c r="AQ730" s="98"/>
      <c r="AR730" s="98"/>
      <c r="AS730" s="98"/>
      <c r="AT730" s="98"/>
      <c r="AU730" s="98"/>
      <c r="AV730" s="98"/>
      <c r="AW730" s="98"/>
      <c r="AX730" s="98"/>
      <c r="AY730" s="98"/>
      <c r="AZ730" s="98"/>
      <c r="BA730" s="98"/>
      <c r="BB730" s="98"/>
      <c r="BC730" s="98"/>
      <c r="BD730" s="98"/>
      <c r="BE730" s="98"/>
      <c r="BF730" s="98"/>
      <c r="BG730" s="98"/>
      <c r="BH730" s="98"/>
      <c r="BI730" s="98"/>
      <c r="BJ730" s="98"/>
      <c r="BK730" s="98"/>
      <c r="BL730" s="98"/>
      <c r="BM730" s="98"/>
      <c r="BN730" s="98"/>
      <c r="BO730" s="98"/>
      <c r="BP730" s="98"/>
      <c r="BQ730" s="98"/>
      <c r="BR730" s="98"/>
      <c r="BS730" s="98"/>
      <c r="BT730" s="98"/>
      <c r="BU730" s="98"/>
      <c r="BV730" s="98"/>
      <c r="BW730" s="98"/>
      <c r="BX730" s="98"/>
      <c r="BY730" s="98"/>
      <c r="BZ730" s="98"/>
      <c r="CA730" s="98"/>
      <c r="CB730" s="98"/>
      <c r="CC730" s="98"/>
      <c r="CD730" s="98"/>
      <c r="CE730" s="98"/>
      <c r="CF730" s="98"/>
      <c r="CG730" s="98"/>
      <c r="CH730" s="98"/>
      <c r="CI730" s="98"/>
      <c r="CJ730" s="98"/>
      <c r="CK730" s="98"/>
      <c r="CL730" s="98"/>
      <c r="CM730" s="98"/>
      <c r="CN730" s="98"/>
      <c r="CO730" s="98"/>
      <c r="CP730" s="98"/>
      <c r="CQ730" s="98"/>
      <c r="CR730" s="98"/>
      <c r="CS730" s="98"/>
      <c r="CT730" s="98"/>
      <c r="CU730" s="98"/>
      <c r="CV730" s="98"/>
      <c r="CW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c r="AK731" s="98"/>
      <c r="AL731" s="98"/>
      <c r="AM731" s="98"/>
      <c r="AN731" s="98"/>
      <c r="AO731" s="98"/>
      <c r="AP731" s="98"/>
      <c r="AQ731" s="98"/>
      <c r="AR731" s="98"/>
      <c r="AS731" s="98"/>
      <c r="AT731" s="98"/>
      <c r="AU731" s="98"/>
      <c r="AV731" s="98"/>
      <c r="AW731" s="98"/>
      <c r="AX731" s="98"/>
      <c r="AY731" s="98"/>
      <c r="AZ731" s="98"/>
      <c r="BA731" s="98"/>
      <c r="BB731" s="98"/>
      <c r="BC731" s="98"/>
      <c r="BD731" s="98"/>
      <c r="BE731" s="98"/>
      <c r="BF731" s="98"/>
      <c r="BG731" s="98"/>
      <c r="BH731" s="98"/>
      <c r="BI731" s="98"/>
      <c r="BJ731" s="98"/>
      <c r="BK731" s="98"/>
      <c r="BL731" s="98"/>
      <c r="BM731" s="98"/>
      <c r="BN731" s="98"/>
      <c r="BO731" s="98"/>
      <c r="BP731" s="98"/>
      <c r="BQ731" s="98"/>
      <c r="BR731" s="98"/>
      <c r="BS731" s="98"/>
      <c r="BT731" s="98"/>
      <c r="BU731" s="98"/>
      <c r="BV731" s="98"/>
      <c r="BW731" s="98"/>
      <c r="BX731" s="98"/>
      <c r="BY731" s="98"/>
      <c r="BZ731" s="98"/>
      <c r="CA731" s="98"/>
      <c r="CB731" s="98"/>
      <c r="CC731" s="98"/>
      <c r="CD731" s="98"/>
      <c r="CE731" s="98"/>
      <c r="CF731" s="98"/>
      <c r="CG731" s="98"/>
      <c r="CH731" s="98"/>
      <c r="CI731" s="98"/>
      <c r="CJ731" s="98"/>
      <c r="CK731" s="98"/>
      <c r="CL731" s="98"/>
      <c r="CM731" s="98"/>
      <c r="CN731" s="98"/>
      <c r="CO731" s="98"/>
      <c r="CP731" s="98"/>
      <c r="CQ731" s="98"/>
      <c r="CR731" s="98"/>
      <c r="CS731" s="98"/>
      <c r="CT731" s="98"/>
      <c r="CU731" s="98"/>
      <c r="CV731" s="98"/>
      <c r="CW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8"/>
      <c r="AU732" s="98"/>
      <c r="AV732" s="98"/>
      <c r="AW732" s="98"/>
      <c r="AX732" s="98"/>
      <c r="AY732" s="98"/>
      <c r="AZ732" s="98"/>
      <c r="BA732" s="98"/>
      <c r="BB732" s="98"/>
      <c r="BC732" s="98"/>
      <c r="BD732" s="98"/>
      <c r="BE732" s="98"/>
      <c r="BF732" s="98"/>
      <c r="BG732" s="98"/>
      <c r="BH732" s="98"/>
      <c r="BI732" s="98"/>
      <c r="BJ732" s="98"/>
      <c r="BK732" s="98"/>
      <c r="BL732" s="98"/>
      <c r="BM732" s="98"/>
      <c r="BN732" s="98"/>
      <c r="BO732" s="98"/>
      <c r="BP732" s="98"/>
      <c r="BQ732" s="98"/>
      <c r="BR732" s="98"/>
      <c r="BS732" s="98"/>
      <c r="BT732" s="98"/>
      <c r="BU732" s="98"/>
      <c r="BV732" s="98"/>
      <c r="BW732" s="98"/>
      <c r="BX732" s="98"/>
      <c r="BY732" s="98"/>
      <c r="BZ732" s="98"/>
      <c r="CA732" s="98"/>
      <c r="CB732" s="98"/>
      <c r="CC732" s="98"/>
      <c r="CD732" s="98"/>
      <c r="CE732" s="98"/>
      <c r="CF732" s="98"/>
      <c r="CG732" s="98"/>
      <c r="CH732" s="98"/>
      <c r="CI732" s="98"/>
      <c r="CJ732" s="98"/>
      <c r="CK732" s="98"/>
      <c r="CL732" s="98"/>
      <c r="CM732" s="98"/>
      <c r="CN732" s="98"/>
      <c r="CO732" s="98"/>
      <c r="CP732" s="98"/>
      <c r="CQ732" s="98"/>
      <c r="CR732" s="98"/>
      <c r="CS732" s="98"/>
      <c r="CT732" s="98"/>
      <c r="CU732" s="98"/>
      <c r="CV732" s="98"/>
      <c r="CW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c r="AK733" s="98"/>
      <c r="AL733" s="98"/>
      <c r="AM733" s="98"/>
      <c r="AN733" s="98"/>
      <c r="AO733" s="98"/>
      <c r="AP733" s="98"/>
      <c r="AQ733" s="98"/>
      <c r="AR733" s="98"/>
      <c r="AS733" s="98"/>
      <c r="AT733" s="98"/>
      <c r="AU733" s="98"/>
      <c r="AV733" s="98"/>
      <c r="AW733" s="98"/>
      <c r="AX733" s="98"/>
      <c r="AY733" s="98"/>
      <c r="AZ733" s="98"/>
      <c r="BA733" s="98"/>
      <c r="BB733" s="98"/>
      <c r="BC733" s="98"/>
      <c r="BD733" s="98"/>
      <c r="BE733" s="98"/>
      <c r="BF733" s="98"/>
      <c r="BG733" s="98"/>
      <c r="BH733" s="98"/>
      <c r="BI733" s="98"/>
      <c r="BJ733" s="98"/>
      <c r="BK733" s="98"/>
      <c r="BL733" s="98"/>
      <c r="BM733" s="98"/>
      <c r="BN733" s="98"/>
      <c r="BO733" s="98"/>
      <c r="BP733" s="98"/>
      <c r="BQ733" s="98"/>
      <c r="BR733" s="98"/>
      <c r="BS733" s="98"/>
      <c r="BT733" s="98"/>
      <c r="BU733" s="98"/>
      <c r="BV733" s="98"/>
      <c r="BW733" s="98"/>
      <c r="BX733" s="98"/>
      <c r="BY733" s="98"/>
      <c r="BZ733" s="98"/>
      <c r="CA733" s="98"/>
      <c r="CB733" s="98"/>
      <c r="CC733" s="98"/>
      <c r="CD733" s="98"/>
      <c r="CE733" s="98"/>
      <c r="CF733" s="98"/>
      <c r="CG733" s="98"/>
      <c r="CH733" s="98"/>
      <c r="CI733" s="98"/>
      <c r="CJ733" s="98"/>
      <c r="CK733" s="98"/>
      <c r="CL733" s="98"/>
      <c r="CM733" s="98"/>
      <c r="CN733" s="98"/>
      <c r="CO733" s="98"/>
      <c r="CP733" s="98"/>
      <c r="CQ733" s="98"/>
      <c r="CR733" s="98"/>
      <c r="CS733" s="98"/>
      <c r="CT733" s="98"/>
      <c r="CU733" s="98"/>
      <c r="CV733" s="98"/>
      <c r="CW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c r="AF734" s="98"/>
      <c r="AG734" s="98"/>
      <c r="AH734" s="98"/>
      <c r="AI734" s="98"/>
      <c r="AJ734" s="98"/>
      <c r="AK734" s="98"/>
      <c r="AL734" s="98"/>
      <c r="AM734" s="98"/>
      <c r="AN734" s="98"/>
      <c r="AO734" s="98"/>
      <c r="AP734" s="98"/>
      <c r="AQ734" s="98"/>
      <c r="AR734" s="98"/>
      <c r="AS734" s="98"/>
      <c r="AT734" s="98"/>
      <c r="AU734" s="98"/>
      <c r="AV734" s="98"/>
      <c r="AW734" s="98"/>
      <c r="AX734" s="98"/>
      <c r="AY734" s="98"/>
      <c r="AZ734" s="98"/>
      <c r="BA734" s="98"/>
      <c r="BB734" s="98"/>
      <c r="BC734" s="98"/>
      <c r="BD734" s="98"/>
      <c r="BE734" s="98"/>
      <c r="BF734" s="98"/>
      <c r="BG734" s="98"/>
      <c r="BH734" s="98"/>
      <c r="BI734" s="98"/>
      <c r="BJ734" s="98"/>
      <c r="BK734" s="98"/>
      <c r="BL734" s="98"/>
      <c r="BM734" s="98"/>
      <c r="BN734" s="98"/>
      <c r="BO734" s="98"/>
      <c r="BP734" s="98"/>
      <c r="BQ734" s="98"/>
      <c r="BR734" s="98"/>
      <c r="BS734" s="98"/>
      <c r="BT734" s="98"/>
      <c r="BU734" s="98"/>
      <c r="BV734" s="98"/>
      <c r="BW734" s="98"/>
      <c r="BX734" s="98"/>
      <c r="BY734" s="98"/>
      <c r="BZ734" s="98"/>
      <c r="CA734" s="98"/>
      <c r="CB734" s="98"/>
      <c r="CC734" s="98"/>
      <c r="CD734" s="98"/>
      <c r="CE734" s="98"/>
      <c r="CF734" s="98"/>
      <c r="CG734" s="98"/>
      <c r="CH734" s="98"/>
      <c r="CI734" s="98"/>
      <c r="CJ734" s="98"/>
      <c r="CK734" s="98"/>
      <c r="CL734" s="98"/>
      <c r="CM734" s="98"/>
      <c r="CN734" s="98"/>
      <c r="CO734" s="98"/>
      <c r="CP734" s="98"/>
      <c r="CQ734" s="98"/>
      <c r="CR734" s="98"/>
      <c r="CS734" s="98"/>
      <c r="CT734" s="98"/>
      <c r="CU734" s="98"/>
      <c r="CV734" s="98"/>
      <c r="CW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c r="AK735" s="98"/>
      <c r="AL735" s="98"/>
      <c r="AM735" s="98"/>
      <c r="AN735" s="98"/>
      <c r="AO735" s="98"/>
      <c r="AP735" s="98"/>
      <c r="AQ735" s="98"/>
      <c r="AR735" s="98"/>
      <c r="AS735" s="98"/>
      <c r="AT735" s="98"/>
      <c r="AU735" s="98"/>
      <c r="AV735" s="98"/>
      <c r="AW735" s="98"/>
      <c r="AX735" s="98"/>
      <c r="AY735" s="98"/>
      <c r="AZ735" s="98"/>
      <c r="BA735" s="98"/>
      <c r="BB735" s="98"/>
      <c r="BC735" s="98"/>
      <c r="BD735" s="98"/>
      <c r="BE735" s="98"/>
      <c r="BF735" s="98"/>
      <c r="BG735" s="98"/>
      <c r="BH735" s="98"/>
      <c r="BI735" s="98"/>
      <c r="BJ735" s="98"/>
      <c r="BK735" s="98"/>
      <c r="BL735" s="98"/>
      <c r="BM735" s="98"/>
      <c r="BN735" s="98"/>
      <c r="BO735" s="98"/>
      <c r="BP735" s="98"/>
      <c r="BQ735" s="98"/>
      <c r="BR735" s="98"/>
      <c r="BS735" s="98"/>
      <c r="BT735" s="98"/>
      <c r="BU735" s="98"/>
      <c r="BV735" s="98"/>
      <c r="BW735" s="98"/>
      <c r="BX735" s="98"/>
      <c r="BY735" s="98"/>
      <c r="BZ735" s="98"/>
      <c r="CA735" s="98"/>
      <c r="CB735" s="98"/>
      <c r="CC735" s="98"/>
      <c r="CD735" s="98"/>
      <c r="CE735" s="98"/>
      <c r="CF735" s="98"/>
      <c r="CG735" s="98"/>
      <c r="CH735" s="98"/>
      <c r="CI735" s="98"/>
      <c r="CJ735" s="98"/>
      <c r="CK735" s="98"/>
      <c r="CL735" s="98"/>
      <c r="CM735" s="98"/>
      <c r="CN735" s="98"/>
      <c r="CO735" s="98"/>
      <c r="CP735" s="98"/>
      <c r="CQ735" s="98"/>
      <c r="CR735" s="98"/>
      <c r="CS735" s="98"/>
      <c r="CT735" s="98"/>
      <c r="CU735" s="98"/>
      <c r="CV735" s="98"/>
      <c r="CW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c r="AF736" s="98"/>
      <c r="AG736" s="98"/>
      <c r="AH736" s="98"/>
      <c r="AI736" s="98"/>
      <c r="AJ736" s="98"/>
      <c r="AK736" s="98"/>
      <c r="AL736" s="98"/>
      <c r="AM736" s="98"/>
      <c r="AN736" s="98"/>
      <c r="AO736" s="98"/>
      <c r="AP736" s="98"/>
      <c r="AQ736" s="98"/>
      <c r="AR736" s="98"/>
      <c r="AS736" s="98"/>
      <c r="AT736" s="98"/>
      <c r="AU736" s="98"/>
      <c r="AV736" s="98"/>
      <c r="AW736" s="98"/>
      <c r="AX736" s="98"/>
      <c r="AY736" s="98"/>
      <c r="AZ736" s="98"/>
      <c r="BA736" s="98"/>
      <c r="BB736" s="98"/>
      <c r="BC736" s="98"/>
      <c r="BD736" s="98"/>
      <c r="BE736" s="98"/>
      <c r="BF736" s="98"/>
      <c r="BG736" s="98"/>
      <c r="BH736" s="98"/>
      <c r="BI736" s="98"/>
      <c r="BJ736" s="98"/>
      <c r="BK736" s="98"/>
      <c r="BL736" s="98"/>
      <c r="BM736" s="98"/>
      <c r="BN736" s="98"/>
      <c r="BO736" s="98"/>
      <c r="BP736" s="98"/>
      <c r="BQ736" s="98"/>
      <c r="BR736" s="98"/>
      <c r="BS736" s="98"/>
      <c r="BT736" s="98"/>
      <c r="BU736" s="98"/>
      <c r="BV736" s="98"/>
      <c r="BW736" s="98"/>
      <c r="BX736" s="98"/>
      <c r="BY736" s="98"/>
      <c r="BZ736" s="98"/>
      <c r="CA736" s="98"/>
      <c r="CB736" s="98"/>
      <c r="CC736" s="98"/>
      <c r="CD736" s="98"/>
      <c r="CE736" s="98"/>
      <c r="CF736" s="98"/>
      <c r="CG736" s="98"/>
      <c r="CH736" s="98"/>
      <c r="CI736" s="98"/>
      <c r="CJ736" s="98"/>
      <c r="CK736" s="98"/>
      <c r="CL736" s="98"/>
      <c r="CM736" s="98"/>
      <c r="CN736" s="98"/>
      <c r="CO736" s="98"/>
      <c r="CP736" s="98"/>
      <c r="CQ736" s="98"/>
      <c r="CR736" s="98"/>
      <c r="CS736" s="98"/>
      <c r="CT736" s="98"/>
      <c r="CU736" s="98"/>
      <c r="CV736" s="98"/>
      <c r="CW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c r="AK737" s="98"/>
      <c r="AL737" s="98"/>
      <c r="AM737" s="98"/>
      <c r="AN737" s="98"/>
      <c r="AO737" s="98"/>
      <c r="AP737" s="98"/>
      <c r="AQ737" s="98"/>
      <c r="AR737" s="98"/>
      <c r="AS737" s="98"/>
      <c r="AT737" s="98"/>
      <c r="AU737" s="98"/>
      <c r="AV737" s="98"/>
      <c r="AW737" s="98"/>
      <c r="AX737" s="98"/>
      <c r="AY737" s="98"/>
      <c r="AZ737" s="98"/>
      <c r="BA737" s="98"/>
      <c r="BB737" s="98"/>
      <c r="BC737" s="98"/>
      <c r="BD737" s="98"/>
      <c r="BE737" s="98"/>
      <c r="BF737" s="98"/>
      <c r="BG737" s="98"/>
      <c r="BH737" s="98"/>
      <c r="BI737" s="98"/>
      <c r="BJ737" s="98"/>
      <c r="BK737" s="98"/>
      <c r="BL737" s="98"/>
      <c r="BM737" s="98"/>
      <c r="BN737" s="98"/>
      <c r="BO737" s="98"/>
      <c r="BP737" s="98"/>
      <c r="BQ737" s="98"/>
      <c r="BR737" s="98"/>
      <c r="BS737" s="98"/>
      <c r="BT737" s="98"/>
      <c r="BU737" s="98"/>
      <c r="BV737" s="98"/>
      <c r="BW737" s="98"/>
      <c r="BX737" s="98"/>
      <c r="BY737" s="98"/>
      <c r="BZ737" s="98"/>
      <c r="CA737" s="98"/>
      <c r="CB737" s="98"/>
      <c r="CC737" s="98"/>
      <c r="CD737" s="98"/>
      <c r="CE737" s="98"/>
      <c r="CF737" s="98"/>
      <c r="CG737" s="98"/>
      <c r="CH737" s="98"/>
      <c r="CI737" s="98"/>
      <c r="CJ737" s="98"/>
      <c r="CK737" s="98"/>
      <c r="CL737" s="98"/>
      <c r="CM737" s="98"/>
      <c r="CN737" s="98"/>
      <c r="CO737" s="98"/>
      <c r="CP737" s="98"/>
      <c r="CQ737" s="98"/>
      <c r="CR737" s="98"/>
      <c r="CS737" s="98"/>
      <c r="CT737" s="98"/>
      <c r="CU737" s="98"/>
      <c r="CV737" s="98"/>
      <c r="CW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c r="AF738" s="98"/>
      <c r="AG738" s="98"/>
      <c r="AH738" s="98"/>
      <c r="AI738" s="98"/>
      <c r="AJ738" s="98"/>
      <c r="AK738" s="98"/>
      <c r="AL738" s="98"/>
      <c r="AM738" s="98"/>
      <c r="AN738" s="98"/>
      <c r="AO738" s="98"/>
      <c r="AP738" s="98"/>
      <c r="AQ738" s="98"/>
      <c r="AR738" s="98"/>
      <c r="AS738" s="98"/>
      <c r="AT738" s="98"/>
      <c r="AU738" s="98"/>
      <c r="AV738" s="98"/>
      <c r="AW738" s="98"/>
      <c r="AX738" s="98"/>
      <c r="AY738" s="98"/>
      <c r="AZ738" s="98"/>
      <c r="BA738" s="98"/>
      <c r="BB738" s="98"/>
      <c r="BC738" s="98"/>
      <c r="BD738" s="98"/>
      <c r="BE738" s="98"/>
      <c r="BF738" s="98"/>
      <c r="BG738" s="98"/>
      <c r="BH738" s="98"/>
      <c r="BI738" s="98"/>
      <c r="BJ738" s="98"/>
      <c r="BK738" s="98"/>
      <c r="BL738" s="98"/>
      <c r="BM738" s="98"/>
      <c r="BN738" s="98"/>
      <c r="BO738" s="98"/>
      <c r="BP738" s="98"/>
      <c r="BQ738" s="98"/>
      <c r="BR738" s="98"/>
      <c r="BS738" s="98"/>
      <c r="BT738" s="98"/>
      <c r="BU738" s="98"/>
      <c r="BV738" s="98"/>
      <c r="BW738" s="98"/>
      <c r="BX738" s="98"/>
      <c r="BY738" s="98"/>
      <c r="BZ738" s="98"/>
      <c r="CA738" s="98"/>
      <c r="CB738" s="98"/>
      <c r="CC738" s="98"/>
      <c r="CD738" s="98"/>
      <c r="CE738" s="98"/>
      <c r="CF738" s="98"/>
      <c r="CG738" s="98"/>
      <c r="CH738" s="98"/>
      <c r="CI738" s="98"/>
      <c r="CJ738" s="98"/>
      <c r="CK738" s="98"/>
      <c r="CL738" s="98"/>
      <c r="CM738" s="98"/>
      <c r="CN738" s="98"/>
      <c r="CO738" s="98"/>
      <c r="CP738" s="98"/>
      <c r="CQ738" s="98"/>
      <c r="CR738" s="98"/>
      <c r="CS738" s="98"/>
      <c r="CT738" s="98"/>
      <c r="CU738" s="98"/>
      <c r="CV738" s="98"/>
      <c r="CW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c r="AK739" s="98"/>
      <c r="AL739" s="98"/>
      <c r="AM739" s="98"/>
      <c r="AN739" s="98"/>
      <c r="AO739" s="98"/>
      <c r="AP739" s="98"/>
      <c r="AQ739" s="98"/>
      <c r="AR739" s="98"/>
      <c r="AS739" s="98"/>
      <c r="AT739" s="98"/>
      <c r="AU739" s="98"/>
      <c r="AV739" s="98"/>
      <c r="AW739" s="98"/>
      <c r="AX739" s="98"/>
      <c r="AY739" s="98"/>
      <c r="AZ739" s="98"/>
      <c r="BA739" s="98"/>
      <c r="BB739" s="98"/>
      <c r="BC739" s="98"/>
      <c r="BD739" s="98"/>
      <c r="BE739" s="98"/>
      <c r="BF739" s="98"/>
      <c r="BG739" s="98"/>
      <c r="BH739" s="98"/>
      <c r="BI739" s="98"/>
      <c r="BJ739" s="98"/>
      <c r="BK739" s="98"/>
      <c r="BL739" s="98"/>
      <c r="BM739" s="98"/>
      <c r="BN739" s="98"/>
      <c r="BO739" s="98"/>
      <c r="BP739" s="98"/>
      <c r="BQ739" s="98"/>
      <c r="BR739" s="98"/>
      <c r="BS739" s="98"/>
      <c r="BT739" s="98"/>
      <c r="BU739" s="98"/>
      <c r="BV739" s="98"/>
      <c r="BW739" s="98"/>
      <c r="BX739" s="98"/>
      <c r="BY739" s="98"/>
      <c r="BZ739" s="98"/>
      <c r="CA739" s="98"/>
      <c r="CB739" s="98"/>
      <c r="CC739" s="98"/>
      <c r="CD739" s="98"/>
      <c r="CE739" s="98"/>
      <c r="CF739" s="98"/>
      <c r="CG739" s="98"/>
      <c r="CH739" s="98"/>
      <c r="CI739" s="98"/>
      <c r="CJ739" s="98"/>
      <c r="CK739" s="98"/>
      <c r="CL739" s="98"/>
      <c r="CM739" s="98"/>
      <c r="CN739" s="98"/>
      <c r="CO739" s="98"/>
      <c r="CP739" s="98"/>
      <c r="CQ739" s="98"/>
      <c r="CR739" s="98"/>
      <c r="CS739" s="98"/>
      <c r="CT739" s="98"/>
      <c r="CU739" s="98"/>
      <c r="CV739" s="98"/>
      <c r="CW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c r="AF740" s="98"/>
      <c r="AG740" s="98"/>
      <c r="AH740" s="98"/>
      <c r="AI740" s="98"/>
      <c r="AJ740" s="98"/>
      <c r="AK740" s="98"/>
      <c r="AL740" s="98"/>
      <c r="AM740" s="98"/>
      <c r="AN740" s="98"/>
      <c r="AO740" s="98"/>
      <c r="AP740" s="98"/>
      <c r="AQ740" s="98"/>
      <c r="AR740" s="98"/>
      <c r="AS740" s="98"/>
      <c r="AT740" s="98"/>
      <c r="AU740" s="98"/>
      <c r="AV740" s="98"/>
      <c r="AW740" s="98"/>
      <c r="AX740" s="98"/>
      <c r="AY740" s="98"/>
      <c r="AZ740" s="98"/>
      <c r="BA740" s="98"/>
      <c r="BB740" s="98"/>
      <c r="BC740" s="98"/>
      <c r="BD740" s="98"/>
      <c r="BE740" s="98"/>
      <c r="BF740" s="98"/>
      <c r="BG740" s="98"/>
      <c r="BH740" s="98"/>
      <c r="BI740" s="98"/>
      <c r="BJ740" s="98"/>
      <c r="BK740" s="98"/>
      <c r="BL740" s="98"/>
      <c r="BM740" s="98"/>
      <c r="BN740" s="98"/>
      <c r="BO740" s="98"/>
      <c r="BP740" s="98"/>
      <c r="BQ740" s="98"/>
      <c r="BR740" s="98"/>
      <c r="BS740" s="98"/>
      <c r="BT740" s="98"/>
      <c r="BU740" s="98"/>
      <c r="BV740" s="98"/>
      <c r="BW740" s="98"/>
      <c r="BX740" s="98"/>
      <c r="BY740" s="98"/>
      <c r="BZ740" s="98"/>
      <c r="CA740" s="98"/>
      <c r="CB740" s="98"/>
      <c r="CC740" s="98"/>
      <c r="CD740" s="98"/>
      <c r="CE740" s="98"/>
      <c r="CF740" s="98"/>
      <c r="CG740" s="98"/>
      <c r="CH740" s="98"/>
      <c r="CI740" s="98"/>
      <c r="CJ740" s="98"/>
      <c r="CK740" s="98"/>
      <c r="CL740" s="98"/>
      <c r="CM740" s="98"/>
      <c r="CN740" s="98"/>
      <c r="CO740" s="98"/>
      <c r="CP740" s="98"/>
      <c r="CQ740" s="98"/>
      <c r="CR740" s="98"/>
      <c r="CS740" s="98"/>
      <c r="CT740" s="98"/>
      <c r="CU740" s="98"/>
      <c r="CV740" s="98"/>
      <c r="CW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98"/>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98"/>
      <c r="CA741" s="98"/>
      <c r="CB741" s="98"/>
      <c r="CC741" s="98"/>
      <c r="CD741" s="98"/>
      <c r="CE741" s="98"/>
      <c r="CF741" s="98"/>
      <c r="CG741" s="98"/>
      <c r="CH741" s="98"/>
      <c r="CI741" s="98"/>
      <c r="CJ741" s="98"/>
      <c r="CK741" s="98"/>
      <c r="CL741" s="98"/>
      <c r="CM741" s="98"/>
      <c r="CN741" s="98"/>
      <c r="CO741" s="98"/>
      <c r="CP741" s="98"/>
      <c r="CQ741" s="98"/>
      <c r="CR741" s="98"/>
      <c r="CS741" s="98"/>
      <c r="CT741" s="98"/>
      <c r="CU741" s="98"/>
      <c r="CV741" s="98"/>
      <c r="CW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98"/>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98"/>
      <c r="CA742" s="98"/>
      <c r="CB742" s="98"/>
      <c r="CC742" s="98"/>
      <c r="CD742" s="98"/>
      <c r="CE742" s="98"/>
      <c r="CF742" s="98"/>
      <c r="CG742" s="98"/>
      <c r="CH742" s="98"/>
      <c r="CI742" s="98"/>
      <c r="CJ742" s="98"/>
      <c r="CK742" s="98"/>
      <c r="CL742" s="98"/>
      <c r="CM742" s="98"/>
      <c r="CN742" s="98"/>
      <c r="CO742" s="98"/>
      <c r="CP742" s="98"/>
      <c r="CQ742" s="98"/>
      <c r="CR742" s="98"/>
      <c r="CS742" s="98"/>
      <c r="CT742" s="98"/>
      <c r="CU742" s="98"/>
      <c r="CV742" s="98"/>
      <c r="CW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98"/>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98"/>
      <c r="CA743" s="98"/>
      <c r="CB743" s="98"/>
      <c r="CC743" s="98"/>
      <c r="CD743" s="98"/>
      <c r="CE743" s="98"/>
      <c r="CF743" s="98"/>
      <c r="CG743" s="98"/>
      <c r="CH743" s="98"/>
      <c r="CI743" s="98"/>
      <c r="CJ743" s="98"/>
      <c r="CK743" s="98"/>
      <c r="CL743" s="98"/>
      <c r="CM743" s="98"/>
      <c r="CN743" s="98"/>
      <c r="CO743" s="98"/>
      <c r="CP743" s="98"/>
      <c r="CQ743" s="98"/>
      <c r="CR743" s="98"/>
      <c r="CS743" s="98"/>
      <c r="CT743" s="98"/>
      <c r="CU743" s="98"/>
      <c r="CV743" s="98"/>
      <c r="CW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98"/>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98"/>
      <c r="CA744" s="98"/>
      <c r="CB744" s="98"/>
      <c r="CC744" s="98"/>
      <c r="CD744" s="98"/>
      <c r="CE744" s="98"/>
      <c r="CF744" s="98"/>
      <c r="CG744" s="98"/>
      <c r="CH744" s="98"/>
      <c r="CI744" s="98"/>
      <c r="CJ744" s="98"/>
      <c r="CK744" s="98"/>
      <c r="CL744" s="98"/>
      <c r="CM744" s="98"/>
      <c r="CN744" s="98"/>
      <c r="CO744" s="98"/>
      <c r="CP744" s="98"/>
      <c r="CQ744" s="98"/>
      <c r="CR744" s="98"/>
      <c r="CS744" s="98"/>
      <c r="CT744" s="98"/>
      <c r="CU744" s="98"/>
      <c r="CV744" s="98"/>
      <c r="CW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98"/>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98"/>
      <c r="CA745" s="98"/>
      <c r="CB745" s="98"/>
      <c r="CC745" s="98"/>
      <c r="CD745" s="98"/>
      <c r="CE745" s="98"/>
      <c r="CF745" s="98"/>
      <c r="CG745" s="98"/>
      <c r="CH745" s="98"/>
      <c r="CI745" s="98"/>
      <c r="CJ745" s="98"/>
      <c r="CK745" s="98"/>
      <c r="CL745" s="98"/>
      <c r="CM745" s="98"/>
      <c r="CN745" s="98"/>
      <c r="CO745" s="98"/>
      <c r="CP745" s="98"/>
      <c r="CQ745" s="98"/>
      <c r="CR745" s="98"/>
      <c r="CS745" s="98"/>
      <c r="CT745" s="98"/>
      <c r="CU745" s="98"/>
      <c r="CV745" s="98"/>
      <c r="CW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98"/>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98"/>
      <c r="CA746" s="98"/>
      <c r="CB746" s="98"/>
      <c r="CC746" s="98"/>
      <c r="CD746" s="98"/>
      <c r="CE746" s="98"/>
      <c r="CF746" s="98"/>
      <c r="CG746" s="98"/>
      <c r="CH746" s="98"/>
      <c r="CI746" s="98"/>
      <c r="CJ746" s="98"/>
      <c r="CK746" s="98"/>
      <c r="CL746" s="98"/>
      <c r="CM746" s="98"/>
      <c r="CN746" s="98"/>
      <c r="CO746" s="98"/>
      <c r="CP746" s="98"/>
      <c r="CQ746" s="98"/>
      <c r="CR746" s="98"/>
      <c r="CS746" s="98"/>
      <c r="CT746" s="98"/>
      <c r="CU746" s="98"/>
      <c r="CV746" s="98"/>
      <c r="CW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c r="AK747" s="98"/>
      <c r="AL747" s="98"/>
      <c r="AM747" s="98"/>
      <c r="AN747" s="98"/>
      <c r="AO747" s="98"/>
      <c r="AP747" s="98"/>
      <c r="AQ747" s="98"/>
      <c r="AR747" s="98"/>
      <c r="AS747" s="98"/>
      <c r="AT747" s="98"/>
      <c r="AU747" s="98"/>
      <c r="AV747" s="98"/>
      <c r="AW747" s="98"/>
      <c r="AX747" s="98"/>
      <c r="AY747" s="98"/>
      <c r="AZ747" s="98"/>
      <c r="BA747" s="98"/>
      <c r="BB747" s="98"/>
      <c r="BC747" s="98"/>
      <c r="BD747" s="98"/>
      <c r="BE747" s="98"/>
      <c r="BF747" s="98"/>
      <c r="BG747" s="98"/>
      <c r="BH747" s="98"/>
      <c r="BI747" s="98"/>
      <c r="BJ747" s="98"/>
      <c r="BK747" s="98"/>
      <c r="BL747" s="98"/>
      <c r="BM747" s="98"/>
      <c r="BN747" s="98"/>
      <c r="BO747" s="98"/>
      <c r="BP747" s="98"/>
      <c r="BQ747" s="98"/>
      <c r="BR747" s="98"/>
      <c r="BS747" s="98"/>
      <c r="BT747" s="98"/>
      <c r="BU747" s="98"/>
      <c r="BV747" s="98"/>
      <c r="BW747" s="98"/>
      <c r="BX747" s="98"/>
      <c r="BY747" s="98"/>
      <c r="BZ747" s="98"/>
      <c r="CA747" s="98"/>
      <c r="CB747" s="98"/>
      <c r="CC747" s="98"/>
      <c r="CD747" s="98"/>
      <c r="CE747" s="98"/>
      <c r="CF747" s="98"/>
      <c r="CG747" s="98"/>
      <c r="CH747" s="98"/>
      <c r="CI747" s="98"/>
      <c r="CJ747" s="98"/>
      <c r="CK747" s="98"/>
      <c r="CL747" s="98"/>
      <c r="CM747" s="98"/>
      <c r="CN747" s="98"/>
      <c r="CO747" s="98"/>
      <c r="CP747" s="98"/>
      <c r="CQ747" s="98"/>
      <c r="CR747" s="98"/>
      <c r="CS747" s="98"/>
      <c r="CT747" s="98"/>
      <c r="CU747" s="98"/>
      <c r="CV747" s="98"/>
      <c r="CW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98"/>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98"/>
      <c r="CA748" s="98"/>
      <c r="CB748" s="98"/>
      <c r="CC748" s="98"/>
      <c r="CD748" s="98"/>
      <c r="CE748" s="98"/>
      <c r="CF748" s="98"/>
      <c r="CG748" s="98"/>
      <c r="CH748" s="98"/>
      <c r="CI748" s="98"/>
      <c r="CJ748" s="98"/>
      <c r="CK748" s="98"/>
      <c r="CL748" s="98"/>
      <c r="CM748" s="98"/>
      <c r="CN748" s="98"/>
      <c r="CO748" s="98"/>
      <c r="CP748" s="98"/>
      <c r="CQ748" s="98"/>
      <c r="CR748" s="98"/>
      <c r="CS748" s="98"/>
      <c r="CT748" s="98"/>
      <c r="CU748" s="98"/>
      <c r="CV748" s="98"/>
      <c r="CW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98"/>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98"/>
      <c r="CA749" s="98"/>
      <c r="CB749" s="98"/>
      <c r="CC749" s="98"/>
      <c r="CD749" s="98"/>
      <c r="CE749" s="98"/>
      <c r="CF749" s="98"/>
      <c r="CG749" s="98"/>
      <c r="CH749" s="98"/>
      <c r="CI749" s="98"/>
      <c r="CJ749" s="98"/>
      <c r="CK749" s="98"/>
      <c r="CL749" s="98"/>
      <c r="CM749" s="98"/>
      <c r="CN749" s="98"/>
      <c r="CO749" s="98"/>
      <c r="CP749" s="98"/>
      <c r="CQ749" s="98"/>
      <c r="CR749" s="98"/>
      <c r="CS749" s="98"/>
      <c r="CT749" s="98"/>
      <c r="CU749" s="98"/>
      <c r="CV749" s="98"/>
      <c r="CW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98"/>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98"/>
      <c r="CA750" s="98"/>
      <c r="CB750" s="98"/>
      <c r="CC750" s="98"/>
      <c r="CD750" s="98"/>
      <c r="CE750" s="98"/>
      <c r="CF750" s="98"/>
      <c r="CG750" s="98"/>
      <c r="CH750" s="98"/>
      <c r="CI750" s="98"/>
      <c r="CJ750" s="98"/>
      <c r="CK750" s="98"/>
      <c r="CL750" s="98"/>
      <c r="CM750" s="98"/>
      <c r="CN750" s="98"/>
      <c r="CO750" s="98"/>
      <c r="CP750" s="98"/>
      <c r="CQ750" s="98"/>
      <c r="CR750" s="98"/>
      <c r="CS750" s="98"/>
      <c r="CT750" s="98"/>
      <c r="CU750" s="98"/>
      <c r="CV750" s="98"/>
      <c r="CW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c r="AK751" s="98"/>
      <c r="AL751" s="98"/>
      <c r="AM751" s="98"/>
      <c r="AN751" s="98"/>
      <c r="AO751" s="98"/>
      <c r="AP751" s="98"/>
      <c r="AQ751" s="98"/>
      <c r="AR751" s="98"/>
      <c r="AS751" s="98"/>
      <c r="AT751" s="98"/>
      <c r="AU751" s="98"/>
      <c r="AV751" s="98"/>
      <c r="AW751" s="98"/>
      <c r="AX751" s="98"/>
      <c r="AY751" s="98"/>
      <c r="AZ751" s="98"/>
      <c r="BA751" s="98"/>
      <c r="BB751" s="98"/>
      <c r="BC751" s="98"/>
      <c r="BD751" s="98"/>
      <c r="BE751" s="98"/>
      <c r="BF751" s="98"/>
      <c r="BG751" s="98"/>
      <c r="BH751" s="98"/>
      <c r="BI751" s="98"/>
      <c r="BJ751" s="98"/>
      <c r="BK751" s="98"/>
      <c r="BL751" s="98"/>
      <c r="BM751" s="98"/>
      <c r="BN751" s="98"/>
      <c r="BO751" s="98"/>
      <c r="BP751" s="98"/>
      <c r="BQ751" s="98"/>
      <c r="BR751" s="98"/>
      <c r="BS751" s="98"/>
      <c r="BT751" s="98"/>
      <c r="BU751" s="98"/>
      <c r="BV751" s="98"/>
      <c r="BW751" s="98"/>
      <c r="BX751" s="98"/>
      <c r="BY751" s="98"/>
      <c r="BZ751" s="98"/>
      <c r="CA751" s="98"/>
      <c r="CB751" s="98"/>
      <c r="CC751" s="98"/>
      <c r="CD751" s="98"/>
      <c r="CE751" s="98"/>
      <c r="CF751" s="98"/>
      <c r="CG751" s="98"/>
      <c r="CH751" s="98"/>
      <c r="CI751" s="98"/>
      <c r="CJ751" s="98"/>
      <c r="CK751" s="98"/>
      <c r="CL751" s="98"/>
      <c r="CM751" s="98"/>
      <c r="CN751" s="98"/>
      <c r="CO751" s="98"/>
      <c r="CP751" s="98"/>
      <c r="CQ751" s="98"/>
      <c r="CR751" s="98"/>
      <c r="CS751" s="98"/>
      <c r="CT751" s="98"/>
      <c r="CU751" s="98"/>
      <c r="CV751" s="98"/>
      <c r="CW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c r="BB752" s="98"/>
      <c r="BC752" s="98"/>
      <c r="BD752" s="98"/>
      <c r="BE752" s="98"/>
      <c r="BF752" s="98"/>
      <c r="BG752" s="98"/>
      <c r="BH752" s="98"/>
      <c r="BI752" s="98"/>
      <c r="BJ752" s="98"/>
      <c r="BK752" s="98"/>
      <c r="BL752" s="98"/>
      <c r="BM752" s="98"/>
      <c r="BN752" s="98"/>
      <c r="BO752" s="98"/>
      <c r="BP752" s="98"/>
      <c r="BQ752" s="98"/>
      <c r="BR752" s="98"/>
      <c r="BS752" s="98"/>
      <c r="BT752" s="98"/>
      <c r="BU752" s="98"/>
      <c r="BV752" s="98"/>
      <c r="BW752" s="98"/>
      <c r="BX752" s="98"/>
      <c r="BY752" s="98"/>
      <c r="BZ752" s="98"/>
      <c r="CA752" s="98"/>
      <c r="CB752" s="98"/>
      <c r="CC752" s="98"/>
      <c r="CD752" s="98"/>
      <c r="CE752" s="98"/>
      <c r="CF752" s="98"/>
      <c r="CG752" s="98"/>
      <c r="CH752" s="98"/>
      <c r="CI752" s="98"/>
      <c r="CJ752" s="98"/>
      <c r="CK752" s="98"/>
      <c r="CL752" s="98"/>
      <c r="CM752" s="98"/>
      <c r="CN752" s="98"/>
      <c r="CO752" s="98"/>
      <c r="CP752" s="98"/>
      <c r="CQ752" s="98"/>
      <c r="CR752" s="98"/>
      <c r="CS752" s="98"/>
      <c r="CT752" s="98"/>
      <c r="CU752" s="98"/>
      <c r="CV752" s="98"/>
      <c r="CW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c r="AK753" s="98"/>
      <c r="AL753" s="98"/>
      <c r="AM753" s="98"/>
      <c r="AN753" s="98"/>
      <c r="AO753" s="98"/>
      <c r="AP753" s="98"/>
      <c r="AQ753" s="98"/>
      <c r="AR753" s="98"/>
      <c r="AS753" s="98"/>
      <c r="AT753" s="98"/>
      <c r="AU753" s="98"/>
      <c r="AV753" s="98"/>
      <c r="AW753" s="98"/>
      <c r="AX753" s="98"/>
      <c r="AY753" s="98"/>
      <c r="AZ753" s="98"/>
      <c r="BA753" s="98"/>
      <c r="BB753" s="98"/>
      <c r="BC753" s="98"/>
      <c r="BD753" s="98"/>
      <c r="BE753" s="98"/>
      <c r="BF753" s="98"/>
      <c r="BG753" s="98"/>
      <c r="BH753" s="98"/>
      <c r="BI753" s="98"/>
      <c r="BJ753" s="98"/>
      <c r="BK753" s="98"/>
      <c r="BL753" s="98"/>
      <c r="BM753" s="98"/>
      <c r="BN753" s="98"/>
      <c r="BO753" s="98"/>
      <c r="BP753" s="98"/>
      <c r="BQ753" s="98"/>
      <c r="BR753" s="98"/>
      <c r="BS753" s="98"/>
      <c r="BT753" s="98"/>
      <c r="BU753" s="98"/>
      <c r="BV753" s="98"/>
      <c r="BW753" s="98"/>
      <c r="BX753" s="98"/>
      <c r="BY753" s="98"/>
      <c r="BZ753" s="98"/>
      <c r="CA753" s="98"/>
      <c r="CB753" s="98"/>
      <c r="CC753" s="98"/>
      <c r="CD753" s="98"/>
      <c r="CE753" s="98"/>
      <c r="CF753" s="98"/>
      <c r="CG753" s="98"/>
      <c r="CH753" s="98"/>
      <c r="CI753" s="98"/>
      <c r="CJ753" s="98"/>
      <c r="CK753" s="98"/>
      <c r="CL753" s="98"/>
      <c r="CM753" s="98"/>
      <c r="CN753" s="98"/>
      <c r="CO753" s="98"/>
      <c r="CP753" s="98"/>
      <c r="CQ753" s="98"/>
      <c r="CR753" s="98"/>
      <c r="CS753" s="98"/>
      <c r="CT753" s="98"/>
      <c r="CU753" s="98"/>
      <c r="CV753" s="98"/>
      <c r="CW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c r="BB754" s="98"/>
      <c r="BC754" s="98"/>
      <c r="BD754" s="98"/>
      <c r="BE754" s="98"/>
      <c r="BF754" s="98"/>
      <c r="BG754" s="98"/>
      <c r="BH754" s="98"/>
      <c r="BI754" s="98"/>
      <c r="BJ754" s="98"/>
      <c r="BK754" s="98"/>
      <c r="BL754" s="98"/>
      <c r="BM754" s="98"/>
      <c r="BN754" s="98"/>
      <c r="BO754" s="98"/>
      <c r="BP754" s="98"/>
      <c r="BQ754" s="98"/>
      <c r="BR754" s="98"/>
      <c r="BS754" s="98"/>
      <c r="BT754" s="98"/>
      <c r="BU754" s="98"/>
      <c r="BV754" s="98"/>
      <c r="BW754" s="98"/>
      <c r="BX754" s="98"/>
      <c r="BY754" s="98"/>
      <c r="BZ754" s="98"/>
      <c r="CA754" s="98"/>
      <c r="CB754" s="98"/>
      <c r="CC754" s="98"/>
      <c r="CD754" s="98"/>
      <c r="CE754" s="98"/>
      <c r="CF754" s="98"/>
      <c r="CG754" s="98"/>
      <c r="CH754" s="98"/>
      <c r="CI754" s="98"/>
      <c r="CJ754" s="98"/>
      <c r="CK754" s="98"/>
      <c r="CL754" s="98"/>
      <c r="CM754" s="98"/>
      <c r="CN754" s="98"/>
      <c r="CO754" s="98"/>
      <c r="CP754" s="98"/>
      <c r="CQ754" s="98"/>
      <c r="CR754" s="98"/>
      <c r="CS754" s="98"/>
      <c r="CT754" s="98"/>
      <c r="CU754" s="98"/>
      <c r="CV754" s="98"/>
      <c r="CW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c r="AK755" s="98"/>
      <c r="AL755" s="98"/>
      <c r="AM755" s="98"/>
      <c r="AN755" s="98"/>
      <c r="AO755" s="98"/>
      <c r="AP755" s="98"/>
      <c r="AQ755" s="98"/>
      <c r="AR755" s="98"/>
      <c r="AS755" s="98"/>
      <c r="AT755" s="98"/>
      <c r="AU755" s="98"/>
      <c r="AV755" s="98"/>
      <c r="AW755" s="98"/>
      <c r="AX755" s="98"/>
      <c r="AY755" s="98"/>
      <c r="AZ755" s="98"/>
      <c r="BA755" s="98"/>
      <c r="BB755" s="98"/>
      <c r="BC755" s="98"/>
      <c r="BD755" s="98"/>
      <c r="BE755" s="98"/>
      <c r="BF755" s="98"/>
      <c r="BG755" s="98"/>
      <c r="BH755" s="98"/>
      <c r="BI755" s="98"/>
      <c r="BJ755" s="98"/>
      <c r="BK755" s="98"/>
      <c r="BL755" s="98"/>
      <c r="BM755" s="98"/>
      <c r="BN755" s="98"/>
      <c r="BO755" s="98"/>
      <c r="BP755" s="98"/>
      <c r="BQ755" s="98"/>
      <c r="BR755" s="98"/>
      <c r="BS755" s="98"/>
      <c r="BT755" s="98"/>
      <c r="BU755" s="98"/>
      <c r="BV755" s="98"/>
      <c r="BW755" s="98"/>
      <c r="BX755" s="98"/>
      <c r="BY755" s="98"/>
      <c r="BZ755" s="98"/>
      <c r="CA755" s="98"/>
      <c r="CB755" s="98"/>
      <c r="CC755" s="98"/>
      <c r="CD755" s="98"/>
      <c r="CE755" s="98"/>
      <c r="CF755" s="98"/>
      <c r="CG755" s="98"/>
      <c r="CH755" s="98"/>
      <c r="CI755" s="98"/>
      <c r="CJ755" s="98"/>
      <c r="CK755" s="98"/>
      <c r="CL755" s="98"/>
      <c r="CM755" s="98"/>
      <c r="CN755" s="98"/>
      <c r="CO755" s="98"/>
      <c r="CP755" s="98"/>
      <c r="CQ755" s="98"/>
      <c r="CR755" s="98"/>
      <c r="CS755" s="98"/>
      <c r="CT755" s="98"/>
      <c r="CU755" s="98"/>
      <c r="CV755" s="98"/>
      <c r="CW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c r="BB756" s="98"/>
      <c r="BC756" s="98"/>
      <c r="BD756" s="98"/>
      <c r="BE756" s="98"/>
      <c r="BF756" s="98"/>
      <c r="BG756" s="98"/>
      <c r="BH756" s="98"/>
      <c r="BI756" s="98"/>
      <c r="BJ756" s="98"/>
      <c r="BK756" s="98"/>
      <c r="BL756" s="98"/>
      <c r="BM756" s="98"/>
      <c r="BN756" s="98"/>
      <c r="BO756" s="98"/>
      <c r="BP756" s="98"/>
      <c r="BQ756" s="98"/>
      <c r="BR756" s="98"/>
      <c r="BS756" s="98"/>
      <c r="BT756" s="98"/>
      <c r="BU756" s="98"/>
      <c r="BV756" s="98"/>
      <c r="BW756" s="98"/>
      <c r="BX756" s="98"/>
      <c r="BY756" s="98"/>
      <c r="BZ756" s="98"/>
      <c r="CA756" s="98"/>
      <c r="CB756" s="98"/>
      <c r="CC756" s="98"/>
      <c r="CD756" s="98"/>
      <c r="CE756" s="98"/>
      <c r="CF756" s="98"/>
      <c r="CG756" s="98"/>
      <c r="CH756" s="98"/>
      <c r="CI756" s="98"/>
      <c r="CJ756" s="98"/>
      <c r="CK756" s="98"/>
      <c r="CL756" s="98"/>
      <c r="CM756" s="98"/>
      <c r="CN756" s="98"/>
      <c r="CO756" s="98"/>
      <c r="CP756" s="98"/>
      <c r="CQ756" s="98"/>
      <c r="CR756" s="98"/>
      <c r="CS756" s="98"/>
      <c r="CT756" s="98"/>
      <c r="CU756" s="98"/>
      <c r="CV756" s="98"/>
      <c r="CW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c r="AK757" s="98"/>
      <c r="AL757" s="98"/>
      <c r="AM757" s="98"/>
      <c r="AN757" s="98"/>
      <c r="AO757" s="98"/>
      <c r="AP757" s="98"/>
      <c r="AQ757" s="98"/>
      <c r="AR757" s="98"/>
      <c r="AS757" s="98"/>
      <c r="AT757" s="98"/>
      <c r="AU757" s="98"/>
      <c r="AV757" s="98"/>
      <c r="AW757" s="98"/>
      <c r="AX757" s="98"/>
      <c r="AY757" s="98"/>
      <c r="AZ757" s="98"/>
      <c r="BA757" s="98"/>
      <c r="BB757" s="98"/>
      <c r="BC757" s="98"/>
      <c r="BD757" s="98"/>
      <c r="BE757" s="98"/>
      <c r="BF757" s="98"/>
      <c r="BG757" s="98"/>
      <c r="BH757" s="98"/>
      <c r="BI757" s="98"/>
      <c r="BJ757" s="98"/>
      <c r="BK757" s="98"/>
      <c r="BL757" s="98"/>
      <c r="BM757" s="98"/>
      <c r="BN757" s="98"/>
      <c r="BO757" s="98"/>
      <c r="BP757" s="98"/>
      <c r="BQ757" s="98"/>
      <c r="BR757" s="98"/>
      <c r="BS757" s="98"/>
      <c r="BT757" s="98"/>
      <c r="BU757" s="98"/>
      <c r="BV757" s="98"/>
      <c r="BW757" s="98"/>
      <c r="BX757" s="98"/>
      <c r="BY757" s="98"/>
      <c r="BZ757" s="98"/>
      <c r="CA757" s="98"/>
      <c r="CB757" s="98"/>
      <c r="CC757" s="98"/>
      <c r="CD757" s="98"/>
      <c r="CE757" s="98"/>
      <c r="CF757" s="98"/>
      <c r="CG757" s="98"/>
      <c r="CH757" s="98"/>
      <c r="CI757" s="98"/>
      <c r="CJ757" s="98"/>
      <c r="CK757" s="98"/>
      <c r="CL757" s="98"/>
      <c r="CM757" s="98"/>
      <c r="CN757" s="98"/>
      <c r="CO757" s="98"/>
      <c r="CP757" s="98"/>
      <c r="CQ757" s="98"/>
      <c r="CR757" s="98"/>
      <c r="CS757" s="98"/>
      <c r="CT757" s="98"/>
      <c r="CU757" s="98"/>
      <c r="CV757" s="98"/>
      <c r="CW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c r="BD758" s="98"/>
      <c r="BE758" s="98"/>
      <c r="BF758" s="98"/>
      <c r="BG758" s="98"/>
      <c r="BH758" s="98"/>
      <c r="BI758" s="98"/>
      <c r="BJ758" s="98"/>
      <c r="BK758" s="98"/>
      <c r="BL758" s="98"/>
      <c r="BM758" s="98"/>
      <c r="BN758" s="98"/>
      <c r="BO758" s="98"/>
      <c r="BP758" s="98"/>
      <c r="BQ758" s="98"/>
      <c r="BR758" s="98"/>
      <c r="BS758" s="98"/>
      <c r="BT758" s="98"/>
      <c r="BU758" s="98"/>
      <c r="BV758" s="98"/>
      <c r="BW758" s="98"/>
      <c r="BX758" s="98"/>
      <c r="BY758" s="98"/>
      <c r="BZ758" s="98"/>
      <c r="CA758" s="98"/>
      <c r="CB758" s="98"/>
      <c r="CC758" s="98"/>
      <c r="CD758" s="98"/>
      <c r="CE758" s="98"/>
      <c r="CF758" s="98"/>
      <c r="CG758" s="98"/>
      <c r="CH758" s="98"/>
      <c r="CI758" s="98"/>
      <c r="CJ758" s="98"/>
      <c r="CK758" s="98"/>
      <c r="CL758" s="98"/>
      <c r="CM758" s="98"/>
      <c r="CN758" s="98"/>
      <c r="CO758" s="98"/>
      <c r="CP758" s="98"/>
      <c r="CQ758" s="98"/>
      <c r="CR758" s="98"/>
      <c r="CS758" s="98"/>
      <c r="CT758" s="98"/>
      <c r="CU758" s="98"/>
      <c r="CV758" s="98"/>
      <c r="CW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c r="AK759" s="98"/>
      <c r="AL759" s="98"/>
      <c r="AM759" s="98"/>
      <c r="AN759" s="98"/>
      <c r="AO759" s="98"/>
      <c r="AP759" s="98"/>
      <c r="AQ759" s="98"/>
      <c r="AR759" s="98"/>
      <c r="AS759" s="98"/>
      <c r="AT759" s="98"/>
      <c r="AU759" s="98"/>
      <c r="AV759" s="98"/>
      <c r="AW759" s="98"/>
      <c r="AX759" s="98"/>
      <c r="AY759" s="98"/>
      <c r="AZ759" s="98"/>
      <c r="BA759" s="98"/>
      <c r="BB759" s="98"/>
      <c r="BC759" s="98"/>
      <c r="BD759" s="98"/>
      <c r="BE759" s="98"/>
      <c r="BF759" s="98"/>
      <c r="BG759" s="98"/>
      <c r="BH759" s="98"/>
      <c r="BI759" s="98"/>
      <c r="BJ759" s="98"/>
      <c r="BK759" s="98"/>
      <c r="BL759" s="98"/>
      <c r="BM759" s="98"/>
      <c r="BN759" s="98"/>
      <c r="BO759" s="98"/>
      <c r="BP759" s="98"/>
      <c r="BQ759" s="98"/>
      <c r="BR759" s="98"/>
      <c r="BS759" s="98"/>
      <c r="BT759" s="98"/>
      <c r="BU759" s="98"/>
      <c r="BV759" s="98"/>
      <c r="BW759" s="98"/>
      <c r="BX759" s="98"/>
      <c r="BY759" s="98"/>
      <c r="BZ759" s="98"/>
      <c r="CA759" s="98"/>
      <c r="CB759" s="98"/>
      <c r="CC759" s="98"/>
      <c r="CD759" s="98"/>
      <c r="CE759" s="98"/>
      <c r="CF759" s="98"/>
      <c r="CG759" s="98"/>
      <c r="CH759" s="98"/>
      <c r="CI759" s="98"/>
      <c r="CJ759" s="98"/>
      <c r="CK759" s="98"/>
      <c r="CL759" s="98"/>
      <c r="CM759" s="98"/>
      <c r="CN759" s="98"/>
      <c r="CO759" s="98"/>
      <c r="CP759" s="98"/>
      <c r="CQ759" s="98"/>
      <c r="CR759" s="98"/>
      <c r="CS759" s="98"/>
      <c r="CT759" s="98"/>
      <c r="CU759" s="98"/>
      <c r="CV759" s="98"/>
      <c r="CW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c r="AF760" s="98"/>
      <c r="AG760" s="98"/>
      <c r="AH760" s="98"/>
      <c r="AI760" s="98"/>
      <c r="AJ760" s="98"/>
      <c r="AK760" s="98"/>
      <c r="AL760" s="98"/>
      <c r="AM760" s="98"/>
      <c r="AN760" s="98"/>
      <c r="AO760" s="98"/>
      <c r="AP760" s="98"/>
      <c r="AQ760" s="98"/>
      <c r="AR760" s="98"/>
      <c r="AS760" s="98"/>
      <c r="AT760" s="98"/>
      <c r="AU760" s="98"/>
      <c r="AV760" s="98"/>
      <c r="AW760" s="98"/>
      <c r="AX760" s="98"/>
      <c r="AY760" s="98"/>
      <c r="AZ760" s="98"/>
      <c r="BA760" s="98"/>
      <c r="BB760" s="98"/>
      <c r="BC760" s="98"/>
      <c r="BD760" s="98"/>
      <c r="BE760" s="98"/>
      <c r="BF760" s="98"/>
      <c r="BG760" s="98"/>
      <c r="BH760" s="98"/>
      <c r="BI760" s="98"/>
      <c r="BJ760" s="98"/>
      <c r="BK760" s="98"/>
      <c r="BL760" s="98"/>
      <c r="BM760" s="98"/>
      <c r="BN760" s="98"/>
      <c r="BO760" s="98"/>
      <c r="BP760" s="98"/>
      <c r="BQ760" s="98"/>
      <c r="BR760" s="98"/>
      <c r="BS760" s="98"/>
      <c r="BT760" s="98"/>
      <c r="BU760" s="98"/>
      <c r="BV760" s="98"/>
      <c r="BW760" s="98"/>
      <c r="BX760" s="98"/>
      <c r="BY760" s="98"/>
      <c r="BZ760" s="98"/>
      <c r="CA760" s="98"/>
      <c r="CB760" s="98"/>
      <c r="CC760" s="98"/>
      <c r="CD760" s="98"/>
      <c r="CE760" s="98"/>
      <c r="CF760" s="98"/>
      <c r="CG760" s="98"/>
      <c r="CH760" s="98"/>
      <c r="CI760" s="98"/>
      <c r="CJ760" s="98"/>
      <c r="CK760" s="98"/>
      <c r="CL760" s="98"/>
      <c r="CM760" s="98"/>
      <c r="CN760" s="98"/>
      <c r="CO760" s="98"/>
      <c r="CP760" s="98"/>
      <c r="CQ760" s="98"/>
      <c r="CR760" s="98"/>
      <c r="CS760" s="98"/>
      <c r="CT760" s="98"/>
      <c r="CU760" s="98"/>
      <c r="CV760" s="98"/>
      <c r="CW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c r="AK761" s="98"/>
      <c r="AL761" s="98"/>
      <c r="AM761" s="98"/>
      <c r="AN761" s="98"/>
      <c r="AO761" s="98"/>
      <c r="AP761" s="98"/>
      <c r="AQ761" s="98"/>
      <c r="AR761" s="98"/>
      <c r="AS761" s="98"/>
      <c r="AT761" s="98"/>
      <c r="AU761" s="98"/>
      <c r="AV761" s="98"/>
      <c r="AW761" s="98"/>
      <c r="AX761" s="98"/>
      <c r="AY761" s="98"/>
      <c r="AZ761" s="98"/>
      <c r="BA761" s="98"/>
      <c r="BB761" s="98"/>
      <c r="BC761" s="98"/>
      <c r="BD761" s="98"/>
      <c r="BE761" s="98"/>
      <c r="BF761" s="98"/>
      <c r="BG761" s="98"/>
      <c r="BH761" s="98"/>
      <c r="BI761" s="98"/>
      <c r="BJ761" s="98"/>
      <c r="BK761" s="98"/>
      <c r="BL761" s="98"/>
      <c r="BM761" s="98"/>
      <c r="BN761" s="98"/>
      <c r="BO761" s="98"/>
      <c r="BP761" s="98"/>
      <c r="BQ761" s="98"/>
      <c r="BR761" s="98"/>
      <c r="BS761" s="98"/>
      <c r="BT761" s="98"/>
      <c r="BU761" s="98"/>
      <c r="BV761" s="98"/>
      <c r="BW761" s="98"/>
      <c r="BX761" s="98"/>
      <c r="BY761" s="98"/>
      <c r="BZ761" s="98"/>
      <c r="CA761" s="98"/>
      <c r="CB761" s="98"/>
      <c r="CC761" s="98"/>
      <c r="CD761" s="98"/>
      <c r="CE761" s="98"/>
      <c r="CF761" s="98"/>
      <c r="CG761" s="98"/>
      <c r="CH761" s="98"/>
      <c r="CI761" s="98"/>
      <c r="CJ761" s="98"/>
      <c r="CK761" s="98"/>
      <c r="CL761" s="98"/>
      <c r="CM761" s="98"/>
      <c r="CN761" s="98"/>
      <c r="CO761" s="98"/>
      <c r="CP761" s="98"/>
      <c r="CQ761" s="98"/>
      <c r="CR761" s="98"/>
      <c r="CS761" s="98"/>
      <c r="CT761" s="98"/>
      <c r="CU761" s="98"/>
      <c r="CV761" s="98"/>
      <c r="CW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c r="BB762" s="98"/>
      <c r="BC762" s="98"/>
      <c r="BD762" s="98"/>
      <c r="BE762" s="98"/>
      <c r="BF762" s="98"/>
      <c r="BG762" s="98"/>
      <c r="BH762" s="98"/>
      <c r="BI762" s="98"/>
      <c r="BJ762" s="98"/>
      <c r="BK762" s="98"/>
      <c r="BL762" s="98"/>
      <c r="BM762" s="98"/>
      <c r="BN762" s="98"/>
      <c r="BO762" s="98"/>
      <c r="BP762" s="98"/>
      <c r="BQ762" s="98"/>
      <c r="BR762" s="98"/>
      <c r="BS762" s="98"/>
      <c r="BT762" s="98"/>
      <c r="BU762" s="98"/>
      <c r="BV762" s="98"/>
      <c r="BW762" s="98"/>
      <c r="BX762" s="98"/>
      <c r="BY762" s="98"/>
      <c r="BZ762" s="98"/>
      <c r="CA762" s="98"/>
      <c r="CB762" s="98"/>
      <c r="CC762" s="98"/>
      <c r="CD762" s="98"/>
      <c r="CE762" s="98"/>
      <c r="CF762" s="98"/>
      <c r="CG762" s="98"/>
      <c r="CH762" s="98"/>
      <c r="CI762" s="98"/>
      <c r="CJ762" s="98"/>
      <c r="CK762" s="98"/>
      <c r="CL762" s="98"/>
      <c r="CM762" s="98"/>
      <c r="CN762" s="98"/>
      <c r="CO762" s="98"/>
      <c r="CP762" s="98"/>
      <c r="CQ762" s="98"/>
      <c r="CR762" s="98"/>
      <c r="CS762" s="98"/>
      <c r="CT762" s="98"/>
      <c r="CU762" s="98"/>
      <c r="CV762" s="98"/>
      <c r="CW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c r="AK763" s="98"/>
      <c r="AL763" s="98"/>
      <c r="AM763" s="98"/>
      <c r="AN763" s="98"/>
      <c r="AO763" s="98"/>
      <c r="AP763" s="98"/>
      <c r="AQ763" s="98"/>
      <c r="AR763" s="98"/>
      <c r="AS763" s="98"/>
      <c r="AT763" s="98"/>
      <c r="AU763" s="98"/>
      <c r="AV763" s="98"/>
      <c r="AW763" s="98"/>
      <c r="AX763" s="98"/>
      <c r="AY763" s="98"/>
      <c r="AZ763" s="98"/>
      <c r="BA763" s="98"/>
      <c r="BB763" s="98"/>
      <c r="BC763" s="98"/>
      <c r="BD763" s="98"/>
      <c r="BE763" s="98"/>
      <c r="BF763" s="98"/>
      <c r="BG763" s="98"/>
      <c r="BH763" s="98"/>
      <c r="BI763" s="98"/>
      <c r="BJ763" s="98"/>
      <c r="BK763" s="98"/>
      <c r="BL763" s="98"/>
      <c r="BM763" s="98"/>
      <c r="BN763" s="98"/>
      <c r="BO763" s="98"/>
      <c r="BP763" s="98"/>
      <c r="BQ763" s="98"/>
      <c r="BR763" s="98"/>
      <c r="BS763" s="98"/>
      <c r="BT763" s="98"/>
      <c r="BU763" s="98"/>
      <c r="BV763" s="98"/>
      <c r="BW763" s="98"/>
      <c r="BX763" s="98"/>
      <c r="BY763" s="98"/>
      <c r="BZ763" s="98"/>
      <c r="CA763" s="98"/>
      <c r="CB763" s="98"/>
      <c r="CC763" s="98"/>
      <c r="CD763" s="98"/>
      <c r="CE763" s="98"/>
      <c r="CF763" s="98"/>
      <c r="CG763" s="98"/>
      <c r="CH763" s="98"/>
      <c r="CI763" s="98"/>
      <c r="CJ763" s="98"/>
      <c r="CK763" s="98"/>
      <c r="CL763" s="98"/>
      <c r="CM763" s="98"/>
      <c r="CN763" s="98"/>
      <c r="CO763" s="98"/>
      <c r="CP763" s="98"/>
      <c r="CQ763" s="98"/>
      <c r="CR763" s="98"/>
      <c r="CS763" s="98"/>
      <c r="CT763" s="98"/>
      <c r="CU763" s="98"/>
      <c r="CV763" s="98"/>
      <c r="CW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c r="BB764" s="98"/>
      <c r="BC764" s="98"/>
      <c r="BD764" s="98"/>
      <c r="BE764" s="98"/>
      <c r="BF764" s="98"/>
      <c r="BG764" s="98"/>
      <c r="BH764" s="98"/>
      <c r="BI764" s="98"/>
      <c r="BJ764" s="98"/>
      <c r="BK764" s="98"/>
      <c r="BL764" s="98"/>
      <c r="BM764" s="98"/>
      <c r="BN764" s="98"/>
      <c r="BO764" s="98"/>
      <c r="BP764" s="98"/>
      <c r="BQ764" s="98"/>
      <c r="BR764" s="98"/>
      <c r="BS764" s="98"/>
      <c r="BT764" s="98"/>
      <c r="BU764" s="98"/>
      <c r="BV764" s="98"/>
      <c r="BW764" s="98"/>
      <c r="BX764" s="98"/>
      <c r="BY764" s="98"/>
      <c r="BZ764" s="98"/>
      <c r="CA764" s="98"/>
      <c r="CB764" s="98"/>
      <c r="CC764" s="98"/>
      <c r="CD764" s="98"/>
      <c r="CE764" s="98"/>
      <c r="CF764" s="98"/>
      <c r="CG764" s="98"/>
      <c r="CH764" s="98"/>
      <c r="CI764" s="98"/>
      <c r="CJ764" s="98"/>
      <c r="CK764" s="98"/>
      <c r="CL764" s="98"/>
      <c r="CM764" s="98"/>
      <c r="CN764" s="98"/>
      <c r="CO764" s="98"/>
      <c r="CP764" s="98"/>
      <c r="CQ764" s="98"/>
      <c r="CR764" s="98"/>
      <c r="CS764" s="98"/>
      <c r="CT764" s="98"/>
      <c r="CU764" s="98"/>
      <c r="CV764" s="98"/>
      <c r="CW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c r="AK765" s="98"/>
      <c r="AL765" s="98"/>
      <c r="AM765" s="98"/>
      <c r="AN765" s="98"/>
      <c r="AO765" s="98"/>
      <c r="AP765" s="98"/>
      <c r="AQ765" s="98"/>
      <c r="AR765" s="98"/>
      <c r="AS765" s="98"/>
      <c r="AT765" s="98"/>
      <c r="AU765" s="98"/>
      <c r="AV765" s="98"/>
      <c r="AW765" s="98"/>
      <c r="AX765" s="98"/>
      <c r="AY765" s="98"/>
      <c r="AZ765" s="98"/>
      <c r="BA765" s="98"/>
      <c r="BB765" s="98"/>
      <c r="BC765" s="98"/>
      <c r="BD765" s="98"/>
      <c r="BE765" s="98"/>
      <c r="BF765" s="98"/>
      <c r="BG765" s="98"/>
      <c r="BH765" s="98"/>
      <c r="BI765" s="98"/>
      <c r="BJ765" s="98"/>
      <c r="BK765" s="98"/>
      <c r="BL765" s="98"/>
      <c r="BM765" s="98"/>
      <c r="BN765" s="98"/>
      <c r="BO765" s="98"/>
      <c r="BP765" s="98"/>
      <c r="BQ765" s="98"/>
      <c r="BR765" s="98"/>
      <c r="BS765" s="98"/>
      <c r="BT765" s="98"/>
      <c r="BU765" s="98"/>
      <c r="BV765" s="98"/>
      <c r="BW765" s="98"/>
      <c r="BX765" s="98"/>
      <c r="BY765" s="98"/>
      <c r="BZ765" s="98"/>
      <c r="CA765" s="98"/>
      <c r="CB765" s="98"/>
      <c r="CC765" s="98"/>
      <c r="CD765" s="98"/>
      <c r="CE765" s="98"/>
      <c r="CF765" s="98"/>
      <c r="CG765" s="98"/>
      <c r="CH765" s="98"/>
      <c r="CI765" s="98"/>
      <c r="CJ765" s="98"/>
      <c r="CK765" s="98"/>
      <c r="CL765" s="98"/>
      <c r="CM765" s="98"/>
      <c r="CN765" s="98"/>
      <c r="CO765" s="98"/>
      <c r="CP765" s="98"/>
      <c r="CQ765" s="98"/>
      <c r="CR765" s="98"/>
      <c r="CS765" s="98"/>
      <c r="CT765" s="98"/>
      <c r="CU765" s="98"/>
      <c r="CV765" s="98"/>
      <c r="CW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c r="BB766" s="98"/>
      <c r="BC766" s="98"/>
      <c r="BD766" s="98"/>
      <c r="BE766" s="98"/>
      <c r="BF766" s="98"/>
      <c r="BG766" s="98"/>
      <c r="BH766" s="98"/>
      <c r="BI766" s="98"/>
      <c r="BJ766" s="98"/>
      <c r="BK766" s="98"/>
      <c r="BL766" s="98"/>
      <c r="BM766" s="98"/>
      <c r="BN766" s="98"/>
      <c r="BO766" s="98"/>
      <c r="BP766" s="98"/>
      <c r="BQ766" s="98"/>
      <c r="BR766" s="98"/>
      <c r="BS766" s="98"/>
      <c r="BT766" s="98"/>
      <c r="BU766" s="98"/>
      <c r="BV766" s="98"/>
      <c r="BW766" s="98"/>
      <c r="BX766" s="98"/>
      <c r="BY766" s="98"/>
      <c r="BZ766" s="98"/>
      <c r="CA766" s="98"/>
      <c r="CB766" s="98"/>
      <c r="CC766" s="98"/>
      <c r="CD766" s="98"/>
      <c r="CE766" s="98"/>
      <c r="CF766" s="98"/>
      <c r="CG766" s="98"/>
      <c r="CH766" s="98"/>
      <c r="CI766" s="98"/>
      <c r="CJ766" s="98"/>
      <c r="CK766" s="98"/>
      <c r="CL766" s="98"/>
      <c r="CM766" s="98"/>
      <c r="CN766" s="98"/>
      <c r="CO766" s="98"/>
      <c r="CP766" s="98"/>
      <c r="CQ766" s="98"/>
      <c r="CR766" s="98"/>
      <c r="CS766" s="98"/>
      <c r="CT766" s="98"/>
      <c r="CU766" s="98"/>
      <c r="CV766" s="98"/>
      <c r="CW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c r="AK767" s="98"/>
      <c r="AL767" s="98"/>
      <c r="AM767" s="98"/>
      <c r="AN767" s="98"/>
      <c r="AO767" s="98"/>
      <c r="AP767" s="98"/>
      <c r="AQ767" s="98"/>
      <c r="AR767" s="98"/>
      <c r="AS767" s="98"/>
      <c r="AT767" s="98"/>
      <c r="AU767" s="98"/>
      <c r="AV767" s="98"/>
      <c r="AW767" s="98"/>
      <c r="AX767" s="98"/>
      <c r="AY767" s="98"/>
      <c r="AZ767" s="98"/>
      <c r="BA767" s="98"/>
      <c r="BB767" s="98"/>
      <c r="BC767" s="98"/>
      <c r="BD767" s="98"/>
      <c r="BE767" s="98"/>
      <c r="BF767" s="98"/>
      <c r="BG767" s="98"/>
      <c r="BH767" s="98"/>
      <c r="BI767" s="98"/>
      <c r="BJ767" s="98"/>
      <c r="BK767" s="98"/>
      <c r="BL767" s="98"/>
      <c r="BM767" s="98"/>
      <c r="BN767" s="98"/>
      <c r="BO767" s="98"/>
      <c r="BP767" s="98"/>
      <c r="BQ767" s="98"/>
      <c r="BR767" s="98"/>
      <c r="BS767" s="98"/>
      <c r="BT767" s="98"/>
      <c r="BU767" s="98"/>
      <c r="BV767" s="98"/>
      <c r="BW767" s="98"/>
      <c r="BX767" s="98"/>
      <c r="BY767" s="98"/>
      <c r="BZ767" s="98"/>
      <c r="CA767" s="98"/>
      <c r="CB767" s="98"/>
      <c r="CC767" s="98"/>
      <c r="CD767" s="98"/>
      <c r="CE767" s="98"/>
      <c r="CF767" s="98"/>
      <c r="CG767" s="98"/>
      <c r="CH767" s="98"/>
      <c r="CI767" s="98"/>
      <c r="CJ767" s="98"/>
      <c r="CK767" s="98"/>
      <c r="CL767" s="98"/>
      <c r="CM767" s="98"/>
      <c r="CN767" s="98"/>
      <c r="CO767" s="98"/>
      <c r="CP767" s="98"/>
      <c r="CQ767" s="98"/>
      <c r="CR767" s="98"/>
      <c r="CS767" s="98"/>
      <c r="CT767" s="98"/>
      <c r="CU767" s="98"/>
      <c r="CV767" s="98"/>
      <c r="CW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c r="BB768" s="98"/>
      <c r="BC768" s="98"/>
      <c r="BD768" s="98"/>
      <c r="BE768" s="98"/>
      <c r="BF768" s="98"/>
      <c r="BG768" s="98"/>
      <c r="BH768" s="98"/>
      <c r="BI768" s="98"/>
      <c r="BJ768" s="98"/>
      <c r="BK768" s="98"/>
      <c r="BL768" s="98"/>
      <c r="BM768" s="98"/>
      <c r="BN768" s="98"/>
      <c r="BO768" s="98"/>
      <c r="BP768" s="98"/>
      <c r="BQ768" s="98"/>
      <c r="BR768" s="98"/>
      <c r="BS768" s="98"/>
      <c r="BT768" s="98"/>
      <c r="BU768" s="98"/>
      <c r="BV768" s="98"/>
      <c r="BW768" s="98"/>
      <c r="BX768" s="98"/>
      <c r="BY768" s="98"/>
      <c r="BZ768" s="98"/>
      <c r="CA768" s="98"/>
      <c r="CB768" s="98"/>
      <c r="CC768" s="98"/>
      <c r="CD768" s="98"/>
      <c r="CE768" s="98"/>
      <c r="CF768" s="98"/>
      <c r="CG768" s="98"/>
      <c r="CH768" s="98"/>
      <c r="CI768" s="98"/>
      <c r="CJ768" s="98"/>
      <c r="CK768" s="98"/>
      <c r="CL768" s="98"/>
      <c r="CM768" s="98"/>
      <c r="CN768" s="98"/>
      <c r="CO768" s="98"/>
      <c r="CP768" s="98"/>
      <c r="CQ768" s="98"/>
      <c r="CR768" s="98"/>
      <c r="CS768" s="98"/>
      <c r="CT768" s="98"/>
      <c r="CU768" s="98"/>
      <c r="CV768" s="98"/>
      <c r="CW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c r="AK769" s="98"/>
      <c r="AL769" s="98"/>
      <c r="AM769" s="98"/>
      <c r="AN769" s="98"/>
      <c r="AO769" s="98"/>
      <c r="AP769" s="98"/>
      <c r="AQ769" s="98"/>
      <c r="AR769" s="98"/>
      <c r="AS769" s="98"/>
      <c r="AT769" s="98"/>
      <c r="AU769" s="98"/>
      <c r="AV769" s="98"/>
      <c r="AW769" s="98"/>
      <c r="AX769" s="98"/>
      <c r="AY769" s="98"/>
      <c r="AZ769" s="98"/>
      <c r="BA769" s="98"/>
      <c r="BB769" s="98"/>
      <c r="BC769" s="98"/>
      <c r="BD769" s="98"/>
      <c r="BE769" s="98"/>
      <c r="BF769" s="98"/>
      <c r="BG769" s="98"/>
      <c r="BH769" s="98"/>
      <c r="BI769" s="98"/>
      <c r="BJ769" s="98"/>
      <c r="BK769" s="98"/>
      <c r="BL769" s="98"/>
      <c r="BM769" s="98"/>
      <c r="BN769" s="98"/>
      <c r="BO769" s="98"/>
      <c r="BP769" s="98"/>
      <c r="BQ769" s="98"/>
      <c r="BR769" s="98"/>
      <c r="BS769" s="98"/>
      <c r="BT769" s="98"/>
      <c r="BU769" s="98"/>
      <c r="BV769" s="98"/>
      <c r="BW769" s="98"/>
      <c r="BX769" s="98"/>
      <c r="BY769" s="98"/>
      <c r="BZ769" s="98"/>
      <c r="CA769" s="98"/>
      <c r="CB769" s="98"/>
      <c r="CC769" s="98"/>
      <c r="CD769" s="98"/>
      <c r="CE769" s="98"/>
      <c r="CF769" s="98"/>
      <c r="CG769" s="98"/>
      <c r="CH769" s="98"/>
      <c r="CI769" s="98"/>
      <c r="CJ769" s="98"/>
      <c r="CK769" s="98"/>
      <c r="CL769" s="98"/>
      <c r="CM769" s="98"/>
      <c r="CN769" s="98"/>
      <c r="CO769" s="98"/>
      <c r="CP769" s="98"/>
      <c r="CQ769" s="98"/>
      <c r="CR769" s="98"/>
      <c r="CS769" s="98"/>
      <c r="CT769" s="98"/>
      <c r="CU769" s="98"/>
      <c r="CV769" s="98"/>
      <c r="CW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c r="BB770" s="98"/>
      <c r="BC770" s="98"/>
      <c r="BD770" s="98"/>
      <c r="BE770" s="98"/>
      <c r="BF770" s="98"/>
      <c r="BG770" s="98"/>
      <c r="BH770" s="98"/>
      <c r="BI770" s="98"/>
      <c r="BJ770" s="98"/>
      <c r="BK770" s="98"/>
      <c r="BL770" s="98"/>
      <c r="BM770" s="98"/>
      <c r="BN770" s="98"/>
      <c r="BO770" s="98"/>
      <c r="BP770" s="98"/>
      <c r="BQ770" s="98"/>
      <c r="BR770" s="98"/>
      <c r="BS770" s="98"/>
      <c r="BT770" s="98"/>
      <c r="BU770" s="98"/>
      <c r="BV770" s="98"/>
      <c r="BW770" s="98"/>
      <c r="BX770" s="98"/>
      <c r="BY770" s="98"/>
      <c r="BZ770" s="98"/>
      <c r="CA770" s="98"/>
      <c r="CB770" s="98"/>
      <c r="CC770" s="98"/>
      <c r="CD770" s="98"/>
      <c r="CE770" s="98"/>
      <c r="CF770" s="98"/>
      <c r="CG770" s="98"/>
      <c r="CH770" s="98"/>
      <c r="CI770" s="98"/>
      <c r="CJ770" s="98"/>
      <c r="CK770" s="98"/>
      <c r="CL770" s="98"/>
      <c r="CM770" s="98"/>
      <c r="CN770" s="98"/>
      <c r="CO770" s="98"/>
      <c r="CP770" s="98"/>
      <c r="CQ770" s="98"/>
      <c r="CR770" s="98"/>
      <c r="CS770" s="98"/>
      <c r="CT770" s="98"/>
      <c r="CU770" s="98"/>
      <c r="CV770" s="98"/>
      <c r="CW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c r="AK771" s="98"/>
      <c r="AL771" s="98"/>
      <c r="AM771" s="98"/>
      <c r="AN771" s="98"/>
      <c r="AO771" s="98"/>
      <c r="AP771" s="98"/>
      <c r="AQ771" s="98"/>
      <c r="AR771" s="98"/>
      <c r="AS771" s="98"/>
      <c r="AT771" s="98"/>
      <c r="AU771" s="98"/>
      <c r="AV771" s="98"/>
      <c r="AW771" s="98"/>
      <c r="AX771" s="98"/>
      <c r="AY771" s="98"/>
      <c r="AZ771" s="98"/>
      <c r="BA771" s="98"/>
      <c r="BB771" s="98"/>
      <c r="BC771" s="98"/>
      <c r="BD771" s="98"/>
      <c r="BE771" s="98"/>
      <c r="BF771" s="98"/>
      <c r="BG771" s="98"/>
      <c r="BH771" s="98"/>
      <c r="BI771" s="98"/>
      <c r="BJ771" s="98"/>
      <c r="BK771" s="98"/>
      <c r="BL771" s="98"/>
      <c r="BM771" s="98"/>
      <c r="BN771" s="98"/>
      <c r="BO771" s="98"/>
      <c r="BP771" s="98"/>
      <c r="BQ771" s="98"/>
      <c r="BR771" s="98"/>
      <c r="BS771" s="98"/>
      <c r="BT771" s="98"/>
      <c r="BU771" s="98"/>
      <c r="BV771" s="98"/>
      <c r="BW771" s="98"/>
      <c r="BX771" s="98"/>
      <c r="BY771" s="98"/>
      <c r="BZ771" s="98"/>
      <c r="CA771" s="98"/>
      <c r="CB771" s="98"/>
      <c r="CC771" s="98"/>
      <c r="CD771" s="98"/>
      <c r="CE771" s="98"/>
      <c r="CF771" s="98"/>
      <c r="CG771" s="98"/>
      <c r="CH771" s="98"/>
      <c r="CI771" s="98"/>
      <c r="CJ771" s="98"/>
      <c r="CK771" s="98"/>
      <c r="CL771" s="98"/>
      <c r="CM771" s="98"/>
      <c r="CN771" s="98"/>
      <c r="CO771" s="98"/>
      <c r="CP771" s="98"/>
      <c r="CQ771" s="98"/>
      <c r="CR771" s="98"/>
      <c r="CS771" s="98"/>
      <c r="CT771" s="98"/>
      <c r="CU771" s="98"/>
      <c r="CV771" s="98"/>
      <c r="CW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c r="BB772" s="98"/>
      <c r="BC772" s="98"/>
      <c r="BD772" s="98"/>
      <c r="BE772" s="98"/>
      <c r="BF772" s="98"/>
      <c r="BG772" s="98"/>
      <c r="BH772" s="98"/>
      <c r="BI772" s="98"/>
      <c r="BJ772" s="98"/>
      <c r="BK772" s="98"/>
      <c r="BL772" s="98"/>
      <c r="BM772" s="98"/>
      <c r="BN772" s="98"/>
      <c r="BO772" s="98"/>
      <c r="BP772" s="98"/>
      <c r="BQ772" s="98"/>
      <c r="BR772" s="98"/>
      <c r="BS772" s="98"/>
      <c r="BT772" s="98"/>
      <c r="BU772" s="98"/>
      <c r="BV772" s="98"/>
      <c r="BW772" s="98"/>
      <c r="BX772" s="98"/>
      <c r="BY772" s="98"/>
      <c r="BZ772" s="98"/>
      <c r="CA772" s="98"/>
      <c r="CB772" s="98"/>
      <c r="CC772" s="98"/>
      <c r="CD772" s="98"/>
      <c r="CE772" s="98"/>
      <c r="CF772" s="98"/>
      <c r="CG772" s="98"/>
      <c r="CH772" s="98"/>
      <c r="CI772" s="98"/>
      <c r="CJ772" s="98"/>
      <c r="CK772" s="98"/>
      <c r="CL772" s="98"/>
      <c r="CM772" s="98"/>
      <c r="CN772" s="98"/>
      <c r="CO772" s="98"/>
      <c r="CP772" s="98"/>
      <c r="CQ772" s="98"/>
      <c r="CR772" s="98"/>
      <c r="CS772" s="98"/>
      <c r="CT772" s="98"/>
      <c r="CU772" s="98"/>
      <c r="CV772" s="98"/>
      <c r="CW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c r="AK773" s="98"/>
      <c r="AL773" s="98"/>
      <c r="AM773" s="98"/>
      <c r="AN773" s="98"/>
      <c r="AO773" s="98"/>
      <c r="AP773" s="98"/>
      <c r="AQ773" s="98"/>
      <c r="AR773" s="98"/>
      <c r="AS773" s="98"/>
      <c r="AT773" s="98"/>
      <c r="AU773" s="98"/>
      <c r="AV773" s="98"/>
      <c r="AW773" s="98"/>
      <c r="AX773" s="98"/>
      <c r="AY773" s="98"/>
      <c r="AZ773" s="98"/>
      <c r="BA773" s="98"/>
      <c r="BB773" s="98"/>
      <c r="BC773" s="98"/>
      <c r="BD773" s="98"/>
      <c r="BE773" s="98"/>
      <c r="BF773" s="98"/>
      <c r="BG773" s="98"/>
      <c r="BH773" s="98"/>
      <c r="BI773" s="98"/>
      <c r="BJ773" s="98"/>
      <c r="BK773" s="98"/>
      <c r="BL773" s="98"/>
      <c r="BM773" s="98"/>
      <c r="BN773" s="98"/>
      <c r="BO773" s="98"/>
      <c r="BP773" s="98"/>
      <c r="BQ773" s="98"/>
      <c r="BR773" s="98"/>
      <c r="BS773" s="98"/>
      <c r="BT773" s="98"/>
      <c r="BU773" s="98"/>
      <c r="BV773" s="98"/>
      <c r="BW773" s="98"/>
      <c r="BX773" s="98"/>
      <c r="BY773" s="98"/>
      <c r="BZ773" s="98"/>
      <c r="CA773" s="98"/>
      <c r="CB773" s="98"/>
      <c r="CC773" s="98"/>
      <c r="CD773" s="98"/>
      <c r="CE773" s="98"/>
      <c r="CF773" s="98"/>
      <c r="CG773" s="98"/>
      <c r="CH773" s="98"/>
      <c r="CI773" s="98"/>
      <c r="CJ773" s="98"/>
      <c r="CK773" s="98"/>
      <c r="CL773" s="98"/>
      <c r="CM773" s="98"/>
      <c r="CN773" s="98"/>
      <c r="CO773" s="98"/>
      <c r="CP773" s="98"/>
      <c r="CQ773" s="98"/>
      <c r="CR773" s="98"/>
      <c r="CS773" s="98"/>
      <c r="CT773" s="98"/>
      <c r="CU773" s="98"/>
      <c r="CV773" s="98"/>
      <c r="CW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c r="BB774" s="98"/>
      <c r="BC774" s="98"/>
      <c r="BD774" s="98"/>
      <c r="BE774" s="98"/>
      <c r="BF774" s="98"/>
      <c r="BG774" s="98"/>
      <c r="BH774" s="98"/>
      <c r="BI774" s="98"/>
      <c r="BJ774" s="98"/>
      <c r="BK774" s="98"/>
      <c r="BL774" s="98"/>
      <c r="BM774" s="98"/>
      <c r="BN774" s="98"/>
      <c r="BO774" s="98"/>
      <c r="BP774" s="98"/>
      <c r="BQ774" s="98"/>
      <c r="BR774" s="98"/>
      <c r="BS774" s="98"/>
      <c r="BT774" s="98"/>
      <c r="BU774" s="98"/>
      <c r="BV774" s="98"/>
      <c r="BW774" s="98"/>
      <c r="BX774" s="98"/>
      <c r="BY774" s="98"/>
      <c r="BZ774" s="98"/>
      <c r="CA774" s="98"/>
      <c r="CB774" s="98"/>
      <c r="CC774" s="98"/>
      <c r="CD774" s="98"/>
      <c r="CE774" s="98"/>
      <c r="CF774" s="98"/>
      <c r="CG774" s="98"/>
      <c r="CH774" s="98"/>
      <c r="CI774" s="98"/>
      <c r="CJ774" s="98"/>
      <c r="CK774" s="98"/>
      <c r="CL774" s="98"/>
      <c r="CM774" s="98"/>
      <c r="CN774" s="98"/>
      <c r="CO774" s="98"/>
      <c r="CP774" s="98"/>
      <c r="CQ774" s="98"/>
      <c r="CR774" s="98"/>
      <c r="CS774" s="98"/>
      <c r="CT774" s="98"/>
      <c r="CU774" s="98"/>
      <c r="CV774" s="98"/>
      <c r="CW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c r="AK775" s="98"/>
      <c r="AL775" s="98"/>
      <c r="AM775" s="98"/>
      <c r="AN775" s="98"/>
      <c r="AO775" s="98"/>
      <c r="AP775" s="98"/>
      <c r="AQ775" s="98"/>
      <c r="AR775" s="98"/>
      <c r="AS775" s="98"/>
      <c r="AT775" s="98"/>
      <c r="AU775" s="98"/>
      <c r="AV775" s="98"/>
      <c r="AW775" s="98"/>
      <c r="AX775" s="98"/>
      <c r="AY775" s="98"/>
      <c r="AZ775" s="98"/>
      <c r="BA775" s="98"/>
      <c r="BB775" s="98"/>
      <c r="BC775" s="98"/>
      <c r="BD775" s="98"/>
      <c r="BE775" s="98"/>
      <c r="BF775" s="98"/>
      <c r="BG775" s="98"/>
      <c r="BH775" s="98"/>
      <c r="BI775" s="98"/>
      <c r="BJ775" s="98"/>
      <c r="BK775" s="98"/>
      <c r="BL775" s="98"/>
      <c r="BM775" s="98"/>
      <c r="BN775" s="98"/>
      <c r="BO775" s="98"/>
      <c r="BP775" s="98"/>
      <c r="BQ775" s="98"/>
      <c r="BR775" s="98"/>
      <c r="BS775" s="98"/>
      <c r="BT775" s="98"/>
      <c r="BU775" s="98"/>
      <c r="BV775" s="98"/>
      <c r="BW775" s="98"/>
      <c r="BX775" s="98"/>
      <c r="BY775" s="98"/>
      <c r="BZ775" s="98"/>
      <c r="CA775" s="98"/>
      <c r="CB775" s="98"/>
      <c r="CC775" s="98"/>
      <c r="CD775" s="98"/>
      <c r="CE775" s="98"/>
      <c r="CF775" s="98"/>
      <c r="CG775" s="98"/>
      <c r="CH775" s="98"/>
      <c r="CI775" s="98"/>
      <c r="CJ775" s="98"/>
      <c r="CK775" s="98"/>
      <c r="CL775" s="98"/>
      <c r="CM775" s="98"/>
      <c r="CN775" s="98"/>
      <c r="CO775" s="98"/>
      <c r="CP775" s="98"/>
      <c r="CQ775" s="98"/>
      <c r="CR775" s="98"/>
      <c r="CS775" s="98"/>
      <c r="CT775" s="98"/>
      <c r="CU775" s="98"/>
      <c r="CV775" s="98"/>
      <c r="CW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c r="BB776" s="98"/>
      <c r="BC776" s="98"/>
      <c r="BD776" s="98"/>
      <c r="BE776" s="98"/>
      <c r="BF776" s="98"/>
      <c r="BG776" s="98"/>
      <c r="BH776" s="98"/>
      <c r="BI776" s="98"/>
      <c r="BJ776" s="98"/>
      <c r="BK776" s="98"/>
      <c r="BL776" s="98"/>
      <c r="BM776" s="98"/>
      <c r="BN776" s="98"/>
      <c r="BO776" s="98"/>
      <c r="BP776" s="98"/>
      <c r="BQ776" s="98"/>
      <c r="BR776" s="98"/>
      <c r="BS776" s="98"/>
      <c r="BT776" s="98"/>
      <c r="BU776" s="98"/>
      <c r="BV776" s="98"/>
      <c r="BW776" s="98"/>
      <c r="BX776" s="98"/>
      <c r="BY776" s="98"/>
      <c r="BZ776" s="98"/>
      <c r="CA776" s="98"/>
      <c r="CB776" s="98"/>
      <c r="CC776" s="98"/>
      <c r="CD776" s="98"/>
      <c r="CE776" s="98"/>
      <c r="CF776" s="98"/>
      <c r="CG776" s="98"/>
      <c r="CH776" s="98"/>
      <c r="CI776" s="98"/>
      <c r="CJ776" s="98"/>
      <c r="CK776" s="98"/>
      <c r="CL776" s="98"/>
      <c r="CM776" s="98"/>
      <c r="CN776" s="98"/>
      <c r="CO776" s="98"/>
      <c r="CP776" s="98"/>
      <c r="CQ776" s="98"/>
      <c r="CR776" s="98"/>
      <c r="CS776" s="98"/>
      <c r="CT776" s="98"/>
      <c r="CU776" s="98"/>
      <c r="CV776" s="98"/>
      <c r="CW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c r="AK777" s="98"/>
      <c r="AL777" s="98"/>
      <c r="AM777" s="98"/>
      <c r="AN777" s="98"/>
      <c r="AO777" s="98"/>
      <c r="AP777" s="98"/>
      <c r="AQ777" s="98"/>
      <c r="AR777" s="98"/>
      <c r="AS777" s="98"/>
      <c r="AT777" s="98"/>
      <c r="AU777" s="98"/>
      <c r="AV777" s="98"/>
      <c r="AW777" s="98"/>
      <c r="AX777" s="98"/>
      <c r="AY777" s="98"/>
      <c r="AZ777" s="98"/>
      <c r="BA777" s="98"/>
      <c r="BB777" s="98"/>
      <c r="BC777" s="98"/>
      <c r="BD777" s="98"/>
      <c r="BE777" s="98"/>
      <c r="BF777" s="98"/>
      <c r="BG777" s="98"/>
      <c r="BH777" s="98"/>
      <c r="BI777" s="98"/>
      <c r="BJ777" s="98"/>
      <c r="BK777" s="98"/>
      <c r="BL777" s="98"/>
      <c r="BM777" s="98"/>
      <c r="BN777" s="98"/>
      <c r="BO777" s="98"/>
      <c r="BP777" s="98"/>
      <c r="BQ777" s="98"/>
      <c r="BR777" s="98"/>
      <c r="BS777" s="98"/>
      <c r="BT777" s="98"/>
      <c r="BU777" s="98"/>
      <c r="BV777" s="98"/>
      <c r="BW777" s="98"/>
      <c r="BX777" s="98"/>
      <c r="BY777" s="98"/>
      <c r="BZ777" s="98"/>
      <c r="CA777" s="98"/>
      <c r="CB777" s="98"/>
      <c r="CC777" s="98"/>
      <c r="CD777" s="98"/>
      <c r="CE777" s="98"/>
      <c r="CF777" s="98"/>
      <c r="CG777" s="98"/>
      <c r="CH777" s="98"/>
      <c r="CI777" s="98"/>
      <c r="CJ777" s="98"/>
      <c r="CK777" s="98"/>
      <c r="CL777" s="98"/>
      <c r="CM777" s="98"/>
      <c r="CN777" s="98"/>
      <c r="CO777" s="98"/>
      <c r="CP777" s="98"/>
      <c r="CQ777" s="98"/>
      <c r="CR777" s="98"/>
      <c r="CS777" s="98"/>
      <c r="CT777" s="98"/>
      <c r="CU777" s="98"/>
      <c r="CV777" s="98"/>
      <c r="CW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c r="BB778" s="98"/>
      <c r="BC778" s="98"/>
      <c r="BD778" s="98"/>
      <c r="BE778" s="98"/>
      <c r="BF778" s="98"/>
      <c r="BG778" s="98"/>
      <c r="BH778" s="98"/>
      <c r="BI778" s="98"/>
      <c r="BJ778" s="98"/>
      <c r="BK778" s="98"/>
      <c r="BL778" s="98"/>
      <c r="BM778" s="98"/>
      <c r="BN778" s="98"/>
      <c r="BO778" s="98"/>
      <c r="BP778" s="98"/>
      <c r="BQ778" s="98"/>
      <c r="BR778" s="98"/>
      <c r="BS778" s="98"/>
      <c r="BT778" s="98"/>
      <c r="BU778" s="98"/>
      <c r="BV778" s="98"/>
      <c r="BW778" s="98"/>
      <c r="BX778" s="98"/>
      <c r="BY778" s="98"/>
      <c r="BZ778" s="98"/>
      <c r="CA778" s="98"/>
      <c r="CB778" s="98"/>
      <c r="CC778" s="98"/>
      <c r="CD778" s="98"/>
      <c r="CE778" s="98"/>
      <c r="CF778" s="98"/>
      <c r="CG778" s="98"/>
      <c r="CH778" s="98"/>
      <c r="CI778" s="98"/>
      <c r="CJ778" s="98"/>
      <c r="CK778" s="98"/>
      <c r="CL778" s="98"/>
      <c r="CM778" s="98"/>
      <c r="CN778" s="98"/>
      <c r="CO778" s="98"/>
      <c r="CP778" s="98"/>
      <c r="CQ778" s="98"/>
      <c r="CR778" s="98"/>
      <c r="CS778" s="98"/>
      <c r="CT778" s="98"/>
      <c r="CU778" s="98"/>
      <c r="CV778" s="98"/>
      <c r="CW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c r="AK779" s="98"/>
      <c r="AL779" s="98"/>
      <c r="AM779" s="98"/>
      <c r="AN779" s="98"/>
      <c r="AO779" s="98"/>
      <c r="AP779" s="98"/>
      <c r="AQ779" s="98"/>
      <c r="AR779" s="98"/>
      <c r="AS779" s="98"/>
      <c r="AT779" s="98"/>
      <c r="AU779" s="98"/>
      <c r="AV779" s="98"/>
      <c r="AW779" s="98"/>
      <c r="AX779" s="98"/>
      <c r="AY779" s="98"/>
      <c r="AZ779" s="98"/>
      <c r="BA779" s="98"/>
      <c r="BB779" s="98"/>
      <c r="BC779" s="98"/>
      <c r="BD779" s="98"/>
      <c r="BE779" s="98"/>
      <c r="BF779" s="98"/>
      <c r="BG779" s="98"/>
      <c r="BH779" s="98"/>
      <c r="BI779" s="98"/>
      <c r="BJ779" s="98"/>
      <c r="BK779" s="98"/>
      <c r="BL779" s="98"/>
      <c r="BM779" s="98"/>
      <c r="BN779" s="98"/>
      <c r="BO779" s="98"/>
      <c r="BP779" s="98"/>
      <c r="BQ779" s="98"/>
      <c r="BR779" s="98"/>
      <c r="BS779" s="98"/>
      <c r="BT779" s="98"/>
      <c r="BU779" s="98"/>
      <c r="BV779" s="98"/>
      <c r="BW779" s="98"/>
      <c r="BX779" s="98"/>
      <c r="BY779" s="98"/>
      <c r="BZ779" s="98"/>
      <c r="CA779" s="98"/>
      <c r="CB779" s="98"/>
      <c r="CC779" s="98"/>
      <c r="CD779" s="98"/>
      <c r="CE779" s="98"/>
      <c r="CF779" s="98"/>
      <c r="CG779" s="98"/>
      <c r="CH779" s="98"/>
      <c r="CI779" s="98"/>
      <c r="CJ779" s="98"/>
      <c r="CK779" s="98"/>
      <c r="CL779" s="98"/>
      <c r="CM779" s="98"/>
      <c r="CN779" s="98"/>
      <c r="CO779" s="98"/>
      <c r="CP779" s="98"/>
      <c r="CQ779" s="98"/>
      <c r="CR779" s="98"/>
      <c r="CS779" s="98"/>
      <c r="CT779" s="98"/>
      <c r="CU779" s="98"/>
      <c r="CV779" s="98"/>
      <c r="CW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c r="BB780" s="98"/>
      <c r="BC780" s="98"/>
      <c r="BD780" s="98"/>
      <c r="BE780" s="98"/>
      <c r="BF780" s="98"/>
      <c r="BG780" s="98"/>
      <c r="BH780" s="98"/>
      <c r="BI780" s="98"/>
      <c r="BJ780" s="98"/>
      <c r="BK780" s="98"/>
      <c r="BL780" s="98"/>
      <c r="BM780" s="98"/>
      <c r="BN780" s="98"/>
      <c r="BO780" s="98"/>
      <c r="BP780" s="98"/>
      <c r="BQ780" s="98"/>
      <c r="BR780" s="98"/>
      <c r="BS780" s="98"/>
      <c r="BT780" s="98"/>
      <c r="BU780" s="98"/>
      <c r="BV780" s="98"/>
      <c r="BW780" s="98"/>
      <c r="BX780" s="98"/>
      <c r="BY780" s="98"/>
      <c r="BZ780" s="98"/>
      <c r="CA780" s="98"/>
      <c r="CB780" s="98"/>
      <c r="CC780" s="98"/>
      <c r="CD780" s="98"/>
      <c r="CE780" s="98"/>
      <c r="CF780" s="98"/>
      <c r="CG780" s="98"/>
      <c r="CH780" s="98"/>
      <c r="CI780" s="98"/>
      <c r="CJ780" s="98"/>
      <c r="CK780" s="98"/>
      <c r="CL780" s="98"/>
      <c r="CM780" s="98"/>
      <c r="CN780" s="98"/>
      <c r="CO780" s="98"/>
      <c r="CP780" s="98"/>
      <c r="CQ780" s="98"/>
      <c r="CR780" s="98"/>
      <c r="CS780" s="98"/>
      <c r="CT780" s="98"/>
      <c r="CU780" s="98"/>
      <c r="CV780" s="98"/>
      <c r="CW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c r="AK781" s="98"/>
      <c r="AL781" s="98"/>
      <c r="AM781" s="98"/>
      <c r="AN781" s="98"/>
      <c r="AO781" s="98"/>
      <c r="AP781" s="98"/>
      <c r="AQ781" s="98"/>
      <c r="AR781" s="98"/>
      <c r="AS781" s="98"/>
      <c r="AT781" s="98"/>
      <c r="AU781" s="98"/>
      <c r="AV781" s="98"/>
      <c r="AW781" s="98"/>
      <c r="AX781" s="98"/>
      <c r="AY781" s="98"/>
      <c r="AZ781" s="98"/>
      <c r="BA781" s="98"/>
      <c r="BB781" s="98"/>
      <c r="BC781" s="98"/>
      <c r="BD781" s="98"/>
      <c r="BE781" s="98"/>
      <c r="BF781" s="98"/>
      <c r="BG781" s="98"/>
      <c r="BH781" s="98"/>
      <c r="BI781" s="98"/>
      <c r="BJ781" s="98"/>
      <c r="BK781" s="98"/>
      <c r="BL781" s="98"/>
      <c r="BM781" s="98"/>
      <c r="BN781" s="98"/>
      <c r="BO781" s="98"/>
      <c r="BP781" s="98"/>
      <c r="BQ781" s="98"/>
      <c r="BR781" s="98"/>
      <c r="BS781" s="98"/>
      <c r="BT781" s="98"/>
      <c r="BU781" s="98"/>
      <c r="BV781" s="98"/>
      <c r="BW781" s="98"/>
      <c r="BX781" s="98"/>
      <c r="BY781" s="98"/>
      <c r="BZ781" s="98"/>
      <c r="CA781" s="98"/>
      <c r="CB781" s="98"/>
      <c r="CC781" s="98"/>
      <c r="CD781" s="98"/>
      <c r="CE781" s="98"/>
      <c r="CF781" s="98"/>
      <c r="CG781" s="98"/>
      <c r="CH781" s="98"/>
      <c r="CI781" s="98"/>
      <c r="CJ781" s="98"/>
      <c r="CK781" s="98"/>
      <c r="CL781" s="98"/>
      <c r="CM781" s="98"/>
      <c r="CN781" s="98"/>
      <c r="CO781" s="98"/>
      <c r="CP781" s="98"/>
      <c r="CQ781" s="98"/>
      <c r="CR781" s="98"/>
      <c r="CS781" s="98"/>
      <c r="CT781" s="98"/>
      <c r="CU781" s="98"/>
      <c r="CV781" s="98"/>
      <c r="CW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c r="AF782" s="98"/>
      <c r="AG782" s="98"/>
      <c r="AH782" s="98"/>
      <c r="AI782" s="98"/>
      <c r="AJ782" s="98"/>
      <c r="AK782" s="98"/>
      <c r="AL782" s="98"/>
      <c r="AM782" s="98"/>
      <c r="AN782" s="98"/>
      <c r="AO782" s="98"/>
      <c r="AP782" s="98"/>
      <c r="AQ782" s="98"/>
      <c r="AR782" s="98"/>
      <c r="AS782" s="98"/>
      <c r="AT782" s="98"/>
      <c r="AU782" s="98"/>
      <c r="AV782" s="98"/>
      <c r="AW782" s="98"/>
      <c r="AX782" s="98"/>
      <c r="AY782" s="98"/>
      <c r="AZ782" s="98"/>
      <c r="BA782" s="98"/>
      <c r="BB782" s="98"/>
      <c r="BC782" s="98"/>
      <c r="BD782" s="98"/>
      <c r="BE782" s="98"/>
      <c r="BF782" s="98"/>
      <c r="BG782" s="98"/>
      <c r="BH782" s="98"/>
      <c r="BI782" s="98"/>
      <c r="BJ782" s="98"/>
      <c r="BK782" s="98"/>
      <c r="BL782" s="98"/>
      <c r="BM782" s="98"/>
      <c r="BN782" s="98"/>
      <c r="BO782" s="98"/>
      <c r="BP782" s="98"/>
      <c r="BQ782" s="98"/>
      <c r="BR782" s="98"/>
      <c r="BS782" s="98"/>
      <c r="BT782" s="98"/>
      <c r="BU782" s="98"/>
      <c r="BV782" s="98"/>
      <c r="BW782" s="98"/>
      <c r="BX782" s="98"/>
      <c r="BY782" s="98"/>
      <c r="BZ782" s="98"/>
      <c r="CA782" s="98"/>
      <c r="CB782" s="98"/>
      <c r="CC782" s="98"/>
      <c r="CD782" s="98"/>
      <c r="CE782" s="98"/>
      <c r="CF782" s="98"/>
      <c r="CG782" s="98"/>
      <c r="CH782" s="98"/>
      <c r="CI782" s="98"/>
      <c r="CJ782" s="98"/>
      <c r="CK782" s="98"/>
      <c r="CL782" s="98"/>
      <c r="CM782" s="98"/>
      <c r="CN782" s="98"/>
      <c r="CO782" s="98"/>
      <c r="CP782" s="98"/>
      <c r="CQ782" s="98"/>
      <c r="CR782" s="98"/>
      <c r="CS782" s="98"/>
      <c r="CT782" s="98"/>
      <c r="CU782" s="98"/>
      <c r="CV782" s="98"/>
      <c r="CW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c r="AN783" s="98"/>
      <c r="AO783" s="98"/>
      <c r="AP783" s="98"/>
      <c r="AQ783" s="98"/>
      <c r="AR783" s="98"/>
      <c r="AS783" s="98"/>
      <c r="AT783" s="98"/>
      <c r="AU783" s="98"/>
      <c r="AV783" s="98"/>
      <c r="AW783" s="98"/>
      <c r="AX783" s="98"/>
      <c r="AY783" s="98"/>
      <c r="AZ783" s="98"/>
      <c r="BA783" s="98"/>
      <c r="BB783" s="98"/>
      <c r="BC783" s="98"/>
      <c r="BD783" s="98"/>
      <c r="BE783" s="98"/>
      <c r="BF783" s="98"/>
      <c r="BG783" s="98"/>
      <c r="BH783" s="98"/>
      <c r="BI783" s="98"/>
      <c r="BJ783" s="98"/>
      <c r="BK783" s="98"/>
      <c r="BL783" s="98"/>
      <c r="BM783" s="98"/>
      <c r="BN783" s="98"/>
      <c r="BO783" s="98"/>
      <c r="BP783" s="98"/>
      <c r="BQ783" s="98"/>
      <c r="BR783" s="98"/>
      <c r="BS783" s="98"/>
      <c r="BT783" s="98"/>
      <c r="BU783" s="98"/>
      <c r="BV783" s="98"/>
      <c r="BW783" s="98"/>
      <c r="BX783" s="98"/>
      <c r="BY783" s="98"/>
      <c r="BZ783" s="98"/>
      <c r="CA783" s="98"/>
      <c r="CB783" s="98"/>
      <c r="CC783" s="98"/>
      <c r="CD783" s="98"/>
      <c r="CE783" s="98"/>
      <c r="CF783" s="98"/>
      <c r="CG783" s="98"/>
      <c r="CH783" s="98"/>
      <c r="CI783" s="98"/>
      <c r="CJ783" s="98"/>
      <c r="CK783" s="98"/>
      <c r="CL783" s="98"/>
      <c r="CM783" s="98"/>
      <c r="CN783" s="98"/>
      <c r="CO783" s="98"/>
      <c r="CP783" s="98"/>
      <c r="CQ783" s="98"/>
      <c r="CR783" s="98"/>
      <c r="CS783" s="98"/>
      <c r="CT783" s="98"/>
      <c r="CU783" s="98"/>
      <c r="CV783" s="98"/>
      <c r="CW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98"/>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98"/>
      <c r="CA784" s="98"/>
      <c r="CB784" s="98"/>
      <c r="CC784" s="98"/>
      <c r="CD784" s="98"/>
      <c r="CE784" s="98"/>
      <c r="CF784" s="98"/>
      <c r="CG784" s="98"/>
      <c r="CH784" s="98"/>
      <c r="CI784" s="98"/>
      <c r="CJ784" s="98"/>
      <c r="CK784" s="98"/>
      <c r="CL784" s="98"/>
      <c r="CM784" s="98"/>
      <c r="CN784" s="98"/>
      <c r="CO784" s="98"/>
      <c r="CP784" s="98"/>
      <c r="CQ784" s="98"/>
      <c r="CR784" s="98"/>
      <c r="CS784" s="98"/>
      <c r="CT784" s="98"/>
      <c r="CU784" s="98"/>
      <c r="CV784" s="98"/>
      <c r="CW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98"/>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98"/>
      <c r="CA785" s="98"/>
      <c r="CB785" s="98"/>
      <c r="CC785" s="98"/>
      <c r="CD785" s="98"/>
      <c r="CE785" s="98"/>
      <c r="CF785" s="98"/>
      <c r="CG785" s="98"/>
      <c r="CH785" s="98"/>
      <c r="CI785" s="98"/>
      <c r="CJ785" s="98"/>
      <c r="CK785" s="98"/>
      <c r="CL785" s="98"/>
      <c r="CM785" s="98"/>
      <c r="CN785" s="98"/>
      <c r="CO785" s="98"/>
      <c r="CP785" s="98"/>
      <c r="CQ785" s="98"/>
      <c r="CR785" s="98"/>
      <c r="CS785" s="98"/>
      <c r="CT785" s="98"/>
      <c r="CU785" s="98"/>
      <c r="CV785" s="98"/>
      <c r="CW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98"/>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98"/>
      <c r="CA786" s="98"/>
      <c r="CB786" s="98"/>
      <c r="CC786" s="98"/>
      <c r="CD786" s="98"/>
      <c r="CE786" s="98"/>
      <c r="CF786" s="98"/>
      <c r="CG786" s="98"/>
      <c r="CH786" s="98"/>
      <c r="CI786" s="98"/>
      <c r="CJ786" s="98"/>
      <c r="CK786" s="98"/>
      <c r="CL786" s="98"/>
      <c r="CM786" s="98"/>
      <c r="CN786" s="98"/>
      <c r="CO786" s="98"/>
      <c r="CP786" s="98"/>
      <c r="CQ786" s="98"/>
      <c r="CR786" s="98"/>
      <c r="CS786" s="98"/>
      <c r="CT786" s="98"/>
      <c r="CU786" s="98"/>
      <c r="CV786" s="98"/>
      <c r="CW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c r="AN787" s="98"/>
      <c r="AO787" s="98"/>
      <c r="AP787" s="98"/>
      <c r="AQ787" s="98"/>
      <c r="AR787" s="98"/>
      <c r="AS787" s="98"/>
      <c r="AT787" s="98"/>
      <c r="AU787" s="98"/>
      <c r="AV787" s="98"/>
      <c r="AW787" s="98"/>
      <c r="AX787" s="98"/>
      <c r="AY787" s="98"/>
      <c r="AZ787" s="98"/>
      <c r="BA787" s="98"/>
      <c r="BB787" s="98"/>
      <c r="BC787" s="98"/>
      <c r="BD787" s="98"/>
      <c r="BE787" s="98"/>
      <c r="BF787" s="98"/>
      <c r="BG787" s="98"/>
      <c r="BH787" s="98"/>
      <c r="BI787" s="98"/>
      <c r="BJ787" s="98"/>
      <c r="BK787" s="98"/>
      <c r="BL787" s="98"/>
      <c r="BM787" s="98"/>
      <c r="BN787" s="98"/>
      <c r="BO787" s="98"/>
      <c r="BP787" s="98"/>
      <c r="BQ787" s="98"/>
      <c r="BR787" s="98"/>
      <c r="BS787" s="98"/>
      <c r="BT787" s="98"/>
      <c r="BU787" s="98"/>
      <c r="BV787" s="98"/>
      <c r="BW787" s="98"/>
      <c r="BX787" s="98"/>
      <c r="BY787" s="98"/>
      <c r="BZ787" s="98"/>
      <c r="CA787" s="98"/>
      <c r="CB787" s="98"/>
      <c r="CC787" s="98"/>
      <c r="CD787" s="98"/>
      <c r="CE787" s="98"/>
      <c r="CF787" s="98"/>
      <c r="CG787" s="98"/>
      <c r="CH787" s="98"/>
      <c r="CI787" s="98"/>
      <c r="CJ787" s="98"/>
      <c r="CK787" s="98"/>
      <c r="CL787" s="98"/>
      <c r="CM787" s="98"/>
      <c r="CN787" s="98"/>
      <c r="CO787" s="98"/>
      <c r="CP787" s="98"/>
      <c r="CQ787" s="98"/>
      <c r="CR787" s="98"/>
      <c r="CS787" s="98"/>
      <c r="CT787" s="98"/>
      <c r="CU787" s="98"/>
      <c r="CV787" s="98"/>
      <c r="CW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8"/>
      <c r="AU788" s="98"/>
      <c r="AV788" s="98"/>
      <c r="AW788" s="98"/>
      <c r="AX788" s="98"/>
      <c r="AY788" s="98"/>
      <c r="AZ788" s="98"/>
      <c r="BA788" s="98"/>
      <c r="BB788" s="98"/>
      <c r="BC788" s="98"/>
      <c r="BD788" s="98"/>
      <c r="BE788" s="98"/>
      <c r="BF788" s="98"/>
      <c r="BG788" s="98"/>
      <c r="BH788" s="98"/>
      <c r="BI788" s="98"/>
      <c r="BJ788" s="98"/>
      <c r="BK788" s="98"/>
      <c r="BL788" s="98"/>
      <c r="BM788" s="98"/>
      <c r="BN788" s="98"/>
      <c r="BO788" s="98"/>
      <c r="BP788" s="98"/>
      <c r="BQ788" s="98"/>
      <c r="BR788" s="98"/>
      <c r="BS788" s="98"/>
      <c r="BT788" s="98"/>
      <c r="BU788" s="98"/>
      <c r="BV788" s="98"/>
      <c r="BW788" s="98"/>
      <c r="BX788" s="98"/>
      <c r="BY788" s="98"/>
      <c r="BZ788" s="98"/>
      <c r="CA788" s="98"/>
      <c r="CB788" s="98"/>
      <c r="CC788" s="98"/>
      <c r="CD788" s="98"/>
      <c r="CE788" s="98"/>
      <c r="CF788" s="98"/>
      <c r="CG788" s="98"/>
      <c r="CH788" s="98"/>
      <c r="CI788" s="98"/>
      <c r="CJ788" s="98"/>
      <c r="CK788" s="98"/>
      <c r="CL788" s="98"/>
      <c r="CM788" s="98"/>
      <c r="CN788" s="98"/>
      <c r="CO788" s="98"/>
      <c r="CP788" s="98"/>
      <c r="CQ788" s="98"/>
      <c r="CR788" s="98"/>
      <c r="CS788" s="98"/>
      <c r="CT788" s="98"/>
      <c r="CU788" s="98"/>
      <c r="CV788" s="98"/>
      <c r="CW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c r="AK789" s="98"/>
      <c r="AL789" s="98"/>
      <c r="AM789" s="98"/>
      <c r="AN789" s="98"/>
      <c r="AO789" s="98"/>
      <c r="AP789" s="98"/>
      <c r="AQ789" s="98"/>
      <c r="AR789" s="98"/>
      <c r="AS789" s="98"/>
      <c r="AT789" s="98"/>
      <c r="AU789" s="98"/>
      <c r="AV789" s="98"/>
      <c r="AW789" s="98"/>
      <c r="AX789" s="98"/>
      <c r="AY789" s="98"/>
      <c r="AZ789" s="98"/>
      <c r="BA789" s="98"/>
      <c r="BB789" s="98"/>
      <c r="BC789" s="98"/>
      <c r="BD789" s="98"/>
      <c r="BE789" s="98"/>
      <c r="BF789" s="98"/>
      <c r="BG789" s="98"/>
      <c r="BH789" s="98"/>
      <c r="BI789" s="98"/>
      <c r="BJ789" s="98"/>
      <c r="BK789" s="98"/>
      <c r="BL789" s="98"/>
      <c r="BM789" s="98"/>
      <c r="BN789" s="98"/>
      <c r="BO789" s="98"/>
      <c r="BP789" s="98"/>
      <c r="BQ789" s="98"/>
      <c r="BR789" s="98"/>
      <c r="BS789" s="98"/>
      <c r="BT789" s="98"/>
      <c r="BU789" s="98"/>
      <c r="BV789" s="98"/>
      <c r="BW789" s="98"/>
      <c r="BX789" s="98"/>
      <c r="BY789" s="98"/>
      <c r="BZ789" s="98"/>
      <c r="CA789" s="98"/>
      <c r="CB789" s="98"/>
      <c r="CC789" s="98"/>
      <c r="CD789" s="98"/>
      <c r="CE789" s="98"/>
      <c r="CF789" s="98"/>
      <c r="CG789" s="98"/>
      <c r="CH789" s="98"/>
      <c r="CI789" s="98"/>
      <c r="CJ789" s="98"/>
      <c r="CK789" s="98"/>
      <c r="CL789" s="98"/>
      <c r="CM789" s="98"/>
      <c r="CN789" s="98"/>
      <c r="CO789" s="98"/>
      <c r="CP789" s="98"/>
      <c r="CQ789" s="98"/>
      <c r="CR789" s="98"/>
      <c r="CS789" s="98"/>
      <c r="CT789" s="98"/>
      <c r="CU789" s="98"/>
      <c r="CV789" s="98"/>
      <c r="CW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8"/>
      <c r="AU790" s="98"/>
      <c r="AV790" s="98"/>
      <c r="AW790" s="98"/>
      <c r="AX790" s="98"/>
      <c r="AY790" s="98"/>
      <c r="AZ790" s="98"/>
      <c r="BA790" s="98"/>
      <c r="BB790" s="98"/>
      <c r="BC790" s="98"/>
      <c r="BD790" s="98"/>
      <c r="BE790" s="98"/>
      <c r="BF790" s="98"/>
      <c r="BG790" s="98"/>
      <c r="BH790" s="98"/>
      <c r="BI790" s="98"/>
      <c r="BJ790" s="98"/>
      <c r="BK790" s="98"/>
      <c r="BL790" s="98"/>
      <c r="BM790" s="98"/>
      <c r="BN790" s="98"/>
      <c r="BO790" s="98"/>
      <c r="BP790" s="98"/>
      <c r="BQ790" s="98"/>
      <c r="BR790" s="98"/>
      <c r="BS790" s="98"/>
      <c r="BT790" s="98"/>
      <c r="BU790" s="98"/>
      <c r="BV790" s="98"/>
      <c r="BW790" s="98"/>
      <c r="BX790" s="98"/>
      <c r="BY790" s="98"/>
      <c r="BZ790" s="98"/>
      <c r="CA790" s="98"/>
      <c r="CB790" s="98"/>
      <c r="CC790" s="98"/>
      <c r="CD790" s="98"/>
      <c r="CE790" s="98"/>
      <c r="CF790" s="98"/>
      <c r="CG790" s="98"/>
      <c r="CH790" s="98"/>
      <c r="CI790" s="98"/>
      <c r="CJ790" s="98"/>
      <c r="CK790" s="98"/>
      <c r="CL790" s="98"/>
      <c r="CM790" s="98"/>
      <c r="CN790" s="98"/>
      <c r="CO790" s="98"/>
      <c r="CP790" s="98"/>
      <c r="CQ790" s="98"/>
      <c r="CR790" s="98"/>
      <c r="CS790" s="98"/>
      <c r="CT790" s="98"/>
      <c r="CU790" s="98"/>
      <c r="CV790" s="98"/>
      <c r="CW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c r="AN791" s="98"/>
      <c r="AO791" s="98"/>
      <c r="AP791" s="98"/>
      <c r="AQ791" s="98"/>
      <c r="AR791" s="98"/>
      <c r="AS791" s="98"/>
      <c r="AT791" s="98"/>
      <c r="AU791" s="98"/>
      <c r="AV791" s="98"/>
      <c r="AW791" s="98"/>
      <c r="AX791" s="98"/>
      <c r="AY791" s="98"/>
      <c r="AZ791" s="98"/>
      <c r="BA791" s="98"/>
      <c r="BB791" s="98"/>
      <c r="BC791" s="98"/>
      <c r="BD791" s="98"/>
      <c r="BE791" s="98"/>
      <c r="BF791" s="98"/>
      <c r="BG791" s="98"/>
      <c r="BH791" s="98"/>
      <c r="BI791" s="98"/>
      <c r="BJ791" s="98"/>
      <c r="BK791" s="98"/>
      <c r="BL791" s="98"/>
      <c r="BM791" s="98"/>
      <c r="BN791" s="98"/>
      <c r="BO791" s="98"/>
      <c r="BP791" s="98"/>
      <c r="BQ791" s="98"/>
      <c r="BR791" s="98"/>
      <c r="BS791" s="98"/>
      <c r="BT791" s="98"/>
      <c r="BU791" s="98"/>
      <c r="BV791" s="98"/>
      <c r="BW791" s="98"/>
      <c r="BX791" s="98"/>
      <c r="BY791" s="98"/>
      <c r="BZ791" s="98"/>
      <c r="CA791" s="98"/>
      <c r="CB791" s="98"/>
      <c r="CC791" s="98"/>
      <c r="CD791" s="98"/>
      <c r="CE791" s="98"/>
      <c r="CF791" s="98"/>
      <c r="CG791" s="98"/>
      <c r="CH791" s="98"/>
      <c r="CI791" s="98"/>
      <c r="CJ791" s="98"/>
      <c r="CK791" s="98"/>
      <c r="CL791" s="98"/>
      <c r="CM791" s="98"/>
      <c r="CN791" s="98"/>
      <c r="CO791" s="98"/>
      <c r="CP791" s="98"/>
      <c r="CQ791" s="98"/>
      <c r="CR791" s="98"/>
      <c r="CS791" s="98"/>
      <c r="CT791" s="98"/>
      <c r="CU791" s="98"/>
      <c r="CV791" s="98"/>
      <c r="CW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8"/>
      <c r="AU792" s="98"/>
      <c r="AV792" s="98"/>
      <c r="AW792" s="98"/>
      <c r="AX792" s="98"/>
      <c r="AY792" s="98"/>
      <c r="AZ792" s="98"/>
      <c r="BA792" s="98"/>
      <c r="BB792" s="98"/>
      <c r="BC792" s="98"/>
      <c r="BD792" s="98"/>
      <c r="BE792" s="98"/>
      <c r="BF792" s="98"/>
      <c r="BG792" s="98"/>
      <c r="BH792" s="98"/>
      <c r="BI792" s="98"/>
      <c r="BJ792" s="98"/>
      <c r="BK792" s="98"/>
      <c r="BL792" s="98"/>
      <c r="BM792" s="98"/>
      <c r="BN792" s="98"/>
      <c r="BO792" s="98"/>
      <c r="BP792" s="98"/>
      <c r="BQ792" s="98"/>
      <c r="BR792" s="98"/>
      <c r="BS792" s="98"/>
      <c r="BT792" s="98"/>
      <c r="BU792" s="98"/>
      <c r="BV792" s="98"/>
      <c r="BW792" s="98"/>
      <c r="BX792" s="98"/>
      <c r="BY792" s="98"/>
      <c r="BZ792" s="98"/>
      <c r="CA792" s="98"/>
      <c r="CB792" s="98"/>
      <c r="CC792" s="98"/>
      <c r="CD792" s="98"/>
      <c r="CE792" s="98"/>
      <c r="CF792" s="98"/>
      <c r="CG792" s="98"/>
      <c r="CH792" s="98"/>
      <c r="CI792" s="98"/>
      <c r="CJ792" s="98"/>
      <c r="CK792" s="98"/>
      <c r="CL792" s="98"/>
      <c r="CM792" s="98"/>
      <c r="CN792" s="98"/>
      <c r="CO792" s="98"/>
      <c r="CP792" s="98"/>
      <c r="CQ792" s="98"/>
      <c r="CR792" s="98"/>
      <c r="CS792" s="98"/>
      <c r="CT792" s="98"/>
      <c r="CU792" s="98"/>
      <c r="CV792" s="98"/>
      <c r="CW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c r="AK793" s="98"/>
      <c r="AL793" s="98"/>
      <c r="AM793" s="98"/>
      <c r="AN793" s="98"/>
      <c r="AO793" s="98"/>
      <c r="AP793" s="98"/>
      <c r="AQ793" s="98"/>
      <c r="AR793" s="98"/>
      <c r="AS793" s="98"/>
      <c r="AT793" s="98"/>
      <c r="AU793" s="98"/>
      <c r="AV793" s="98"/>
      <c r="AW793" s="98"/>
      <c r="AX793" s="98"/>
      <c r="AY793" s="98"/>
      <c r="AZ793" s="98"/>
      <c r="BA793" s="98"/>
      <c r="BB793" s="98"/>
      <c r="BC793" s="98"/>
      <c r="BD793" s="98"/>
      <c r="BE793" s="98"/>
      <c r="BF793" s="98"/>
      <c r="BG793" s="98"/>
      <c r="BH793" s="98"/>
      <c r="BI793" s="98"/>
      <c r="BJ793" s="98"/>
      <c r="BK793" s="98"/>
      <c r="BL793" s="98"/>
      <c r="BM793" s="98"/>
      <c r="BN793" s="98"/>
      <c r="BO793" s="98"/>
      <c r="BP793" s="98"/>
      <c r="BQ793" s="98"/>
      <c r="BR793" s="98"/>
      <c r="BS793" s="98"/>
      <c r="BT793" s="98"/>
      <c r="BU793" s="98"/>
      <c r="BV793" s="98"/>
      <c r="BW793" s="98"/>
      <c r="BX793" s="98"/>
      <c r="BY793" s="98"/>
      <c r="BZ793" s="98"/>
      <c r="CA793" s="98"/>
      <c r="CB793" s="98"/>
      <c r="CC793" s="98"/>
      <c r="CD793" s="98"/>
      <c r="CE793" s="98"/>
      <c r="CF793" s="98"/>
      <c r="CG793" s="98"/>
      <c r="CH793" s="98"/>
      <c r="CI793" s="98"/>
      <c r="CJ793" s="98"/>
      <c r="CK793" s="98"/>
      <c r="CL793" s="98"/>
      <c r="CM793" s="98"/>
      <c r="CN793" s="98"/>
      <c r="CO793" s="98"/>
      <c r="CP793" s="98"/>
      <c r="CQ793" s="98"/>
      <c r="CR793" s="98"/>
      <c r="CS793" s="98"/>
      <c r="CT793" s="98"/>
      <c r="CU793" s="98"/>
      <c r="CV793" s="98"/>
      <c r="CW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c r="AH794" s="98"/>
      <c r="AI794" s="98"/>
      <c r="AJ794" s="98"/>
      <c r="AK794" s="98"/>
      <c r="AL794" s="98"/>
      <c r="AM794" s="98"/>
      <c r="AN794" s="98"/>
      <c r="AO794" s="98"/>
      <c r="AP794" s="98"/>
      <c r="AQ794" s="98"/>
      <c r="AR794" s="98"/>
      <c r="AS794" s="98"/>
      <c r="AT794" s="98"/>
      <c r="AU794" s="98"/>
      <c r="AV794" s="98"/>
      <c r="AW794" s="98"/>
      <c r="AX794" s="98"/>
      <c r="AY794" s="98"/>
      <c r="AZ794" s="98"/>
      <c r="BA794" s="98"/>
      <c r="BB794" s="98"/>
      <c r="BC794" s="98"/>
      <c r="BD794" s="98"/>
      <c r="BE794" s="98"/>
      <c r="BF794" s="98"/>
      <c r="BG794" s="98"/>
      <c r="BH794" s="98"/>
      <c r="BI794" s="98"/>
      <c r="BJ794" s="98"/>
      <c r="BK794" s="98"/>
      <c r="BL794" s="98"/>
      <c r="BM794" s="98"/>
      <c r="BN794" s="98"/>
      <c r="BO794" s="98"/>
      <c r="BP794" s="98"/>
      <c r="BQ794" s="98"/>
      <c r="BR794" s="98"/>
      <c r="BS794" s="98"/>
      <c r="BT794" s="98"/>
      <c r="BU794" s="98"/>
      <c r="BV794" s="98"/>
      <c r="BW794" s="98"/>
      <c r="BX794" s="98"/>
      <c r="BY794" s="98"/>
      <c r="BZ794" s="98"/>
      <c r="CA794" s="98"/>
      <c r="CB794" s="98"/>
      <c r="CC794" s="98"/>
      <c r="CD794" s="98"/>
      <c r="CE794" s="98"/>
      <c r="CF794" s="98"/>
      <c r="CG794" s="98"/>
      <c r="CH794" s="98"/>
      <c r="CI794" s="98"/>
      <c r="CJ794" s="98"/>
      <c r="CK794" s="98"/>
      <c r="CL794" s="98"/>
      <c r="CM794" s="98"/>
      <c r="CN794" s="98"/>
      <c r="CO794" s="98"/>
      <c r="CP794" s="98"/>
      <c r="CQ794" s="98"/>
      <c r="CR794" s="98"/>
      <c r="CS794" s="98"/>
      <c r="CT794" s="98"/>
      <c r="CU794" s="98"/>
      <c r="CV794" s="98"/>
      <c r="CW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c r="AK795" s="98"/>
      <c r="AL795" s="98"/>
      <c r="AM795" s="98"/>
      <c r="AN795" s="98"/>
      <c r="AO795" s="98"/>
      <c r="AP795" s="98"/>
      <c r="AQ795" s="98"/>
      <c r="AR795" s="98"/>
      <c r="AS795" s="98"/>
      <c r="AT795" s="98"/>
      <c r="AU795" s="98"/>
      <c r="AV795" s="98"/>
      <c r="AW795" s="98"/>
      <c r="AX795" s="98"/>
      <c r="AY795" s="98"/>
      <c r="AZ795" s="98"/>
      <c r="BA795" s="98"/>
      <c r="BB795" s="98"/>
      <c r="BC795" s="98"/>
      <c r="BD795" s="98"/>
      <c r="BE795" s="98"/>
      <c r="BF795" s="98"/>
      <c r="BG795" s="98"/>
      <c r="BH795" s="98"/>
      <c r="BI795" s="98"/>
      <c r="BJ795" s="98"/>
      <c r="BK795" s="98"/>
      <c r="BL795" s="98"/>
      <c r="BM795" s="98"/>
      <c r="BN795" s="98"/>
      <c r="BO795" s="98"/>
      <c r="BP795" s="98"/>
      <c r="BQ795" s="98"/>
      <c r="BR795" s="98"/>
      <c r="BS795" s="98"/>
      <c r="BT795" s="98"/>
      <c r="BU795" s="98"/>
      <c r="BV795" s="98"/>
      <c r="BW795" s="98"/>
      <c r="BX795" s="98"/>
      <c r="BY795" s="98"/>
      <c r="BZ795" s="98"/>
      <c r="CA795" s="98"/>
      <c r="CB795" s="98"/>
      <c r="CC795" s="98"/>
      <c r="CD795" s="98"/>
      <c r="CE795" s="98"/>
      <c r="CF795" s="98"/>
      <c r="CG795" s="98"/>
      <c r="CH795" s="98"/>
      <c r="CI795" s="98"/>
      <c r="CJ795" s="98"/>
      <c r="CK795" s="98"/>
      <c r="CL795" s="98"/>
      <c r="CM795" s="98"/>
      <c r="CN795" s="98"/>
      <c r="CO795" s="98"/>
      <c r="CP795" s="98"/>
      <c r="CQ795" s="98"/>
      <c r="CR795" s="98"/>
      <c r="CS795" s="98"/>
      <c r="CT795" s="98"/>
      <c r="CU795" s="98"/>
      <c r="CV795" s="98"/>
      <c r="CW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98"/>
      <c r="AH796" s="98"/>
      <c r="AI796" s="98"/>
      <c r="AJ796" s="98"/>
      <c r="AK796" s="98"/>
      <c r="AL796" s="98"/>
      <c r="AM796" s="98"/>
      <c r="AN796" s="98"/>
      <c r="AO796" s="98"/>
      <c r="AP796" s="98"/>
      <c r="AQ796" s="98"/>
      <c r="AR796" s="98"/>
      <c r="AS796" s="98"/>
      <c r="AT796" s="98"/>
      <c r="AU796" s="98"/>
      <c r="AV796" s="98"/>
      <c r="AW796" s="98"/>
      <c r="AX796" s="98"/>
      <c r="AY796" s="98"/>
      <c r="AZ796" s="98"/>
      <c r="BA796" s="98"/>
      <c r="BB796" s="98"/>
      <c r="BC796" s="98"/>
      <c r="BD796" s="98"/>
      <c r="BE796" s="98"/>
      <c r="BF796" s="98"/>
      <c r="BG796" s="98"/>
      <c r="BH796" s="98"/>
      <c r="BI796" s="98"/>
      <c r="BJ796" s="98"/>
      <c r="BK796" s="98"/>
      <c r="BL796" s="98"/>
      <c r="BM796" s="98"/>
      <c r="BN796" s="98"/>
      <c r="BO796" s="98"/>
      <c r="BP796" s="98"/>
      <c r="BQ796" s="98"/>
      <c r="BR796" s="98"/>
      <c r="BS796" s="98"/>
      <c r="BT796" s="98"/>
      <c r="BU796" s="98"/>
      <c r="BV796" s="98"/>
      <c r="BW796" s="98"/>
      <c r="BX796" s="98"/>
      <c r="BY796" s="98"/>
      <c r="BZ796" s="98"/>
      <c r="CA796" s="98"/>
      <c r="CB796" s="98"/>
      <c r="CC796" s="98"/>
      <c r="CD796" s="98"/>
      <c r="CE796" s="98"/>
      <c r="CF796" s="98"/>
      <c r="CG796" s="98"/>
      <c r="CH796" s="98"/>
      <c r="CI796" s="98"/>
      <c r="CJ796" s="98"/>
      <c r="CK796" s="98"/>
      <c r="CL796" s="98"/>
      <c r="CM796" s="98"/>
      <c r="CN796" s="98"/>
      <c r="CO796" s="98"/>
      <c r="CP796" s="98"/>
      <c r="CQ796" s="98"/>
      <c r="CR796" s="98"/>
      <c r="CS796" s="98"/>
      <c r="CT796" s="98"/>
      <c r="CU796" s="98"/>
      <c r="CV796" s="98"/>
      <c r="CW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c r="AK797" s="98"/>
      <c r="AL797" s="98"/>
      <c r="AM797" s="98"/>
      <c r="AN797" s="98"/>
      <c r="AO797" s="98"/>
      <c r="AP797" s="98"/>
      <c r="AQ797" s="98"/>
      <c r="AR797" s="98"/>
      <c r="AS797" s="98"/>
      <c r="AT797" s="98"/>
      <c r="AU797" s="98"/>
      <c r="AV797" s="98"/>
      <c r="AW797" s="98"/>
      <c r="AX797" s="98"/>
      <c r="AY797" s="98"/>
      <c r="AZ797" s="98"/>
      <c r="BA797" s="98"/>
      <c r="BB797" s="98"/>
      <c r="BC797" s="98"/>
      <c r="BD797" s="98"/>
      <c r="BE797" s="98"/>
      <c r="BF797" s="98"/>
      <c r="BG797" s="98"/>
      <c r="BH797" s="98"/>
      <c r="BI797" s="98"/>
      <c r="BJ797" s="98"/>
      <c r="BK797" s="98"/>
      <c r="BL797" s="98"/>
      <c r="BM797" s="98"/>
      <c r="BN797" s="98"/>
      <c r="BO797" s="98"/>
      <c r="BP797" s="98"/>
      <c r="BQ797" s="98"/>
      <c r="BR797" s="98"/>
      <c r="BS797" s="98"/>
      <c r="BT797" s="98"/>
      <c r="BU797" s="98"/>
      <c r="BV797" s="98"/>
      <c r="BW797" s="98"/>
      <c r="BX797" s="98"/>
      <c r="BY797" s="98"/>
      <c r="BZ797" s="98"/>
      <c r="CA797" s="98"/>
      <c r="CB797" s="98"/>
      <c r="CC797" s="98"/>
      <c r="CD797" s="98"/>
      <c r="CE797" s="98"/>
      <c r="CF797" s="98"/>
      <c r="CG797" s="98"/>
      <c r="CH797" s="98"/>
      <c r="CI797" s="98"/>
      <c r="CJ797" s="98"/>
      <c r="CK797" s="98"/>
      <c r="CL797" s="98"/>
      <c r="CM797" s="98"/>
      <c r="CN797" s="98"/>
      <c r="CO797" s="98"/>
      <c r="CP797" s="98"/>
      <c r="CQ797" s="98"/>
      <c r="CR797" s="98"/>
      <c r="CS797" s="98"/>
      <c r="CT797" s="98"/>
      <c r="CU797" s="98"/>
      <c r="CV797" s="98"/>
      <c r="CW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98"/>
      <c r="AH798" s="98"/>
      <c r="AI798" s="98"/>
      <c r="AJ798" s="98"/>
      <c r="AK798" s="98"/>
      <c r="AL798" s="98"/>
      <c r="AM798" s="98"/>
      <c r="AN798" s="98"/>
      <c r="AO798" s="98"/>
      <c r="AP798" s="98"/>
      <c r="AQ798" s="98"/>
      <c r="AR798" s="98"/>
      <c r="AS798" s="98"/>
      <c r="AT798" s="98"/>
      <c r="AU798" s="98"/>
      <c r="AV798" s="98"/>
      <c r="AW798" s="98"/>
      <c r="AX798" s="98"/>
      <c r="AY798" s="98"/>
      <c r="AZ798" s="98"/>
      <c r="BA798" s="98"/>
      <c r="BB798" s="98"/>
      <c r="BC798" s="98"/>
      <c r="BD798" s="98"/>
      <c r="BE798" s="98"/>
      <c r="BF798" s="98"/>
      <c r="BG798" s="98"/>
      <c r="BH798" s="98"/>
      <c r="BI798" s="98"/>
      <c r="BJ798" s="98"/>
      <c r="BK798" s="98"/>
      <c r="BL798" s="98"/>
      <c r="BM798" s="98"/>
      <c r="BN798" s="98"/>
      <c r="BO798" s="98"/>
      <c r="BP798" s="98"/>
      <c r="BQ798" s="98"/>
      <c r="BR798" s="98"/>
      <c r="BS798" s="98"/>
      <c r="BT798" s="98"/>
      <c r="BU798" s="98"/>
      <c r="BV798" s="98"/>
      <c r="BW798" s="98"/>
      <c r="BX798" s="98"/>
      <c r="BY798" s="98"/>
      <c r="BZ798" s="98"/>
      <c r="CA798" s="98"/>
      <c r="CB798" s="98"/>
      <c r="CC798" s="98"/>
      <c r="CD798" s="98"/>
      <c r="CE798" s="98"/>
      <c r="CF798" s="98"/>
      <c r="CG798" s="98"/>
      <c r="CH798" s="98"/>
      <c r="CI798" s="98"/>
      <c r="CJ798" s="98"/>
      <c r="CK798" s="98"/>
      <c r="CL798" s="98"/>
      <c r="CM798" s="98"/>
      <c r="CN798" s="98"/>
      <c r="CO798" s="98"/>
      <c r="CP798" s="98"/>
      <c r="CQ798" s="98"/>
      <c r="CR798" s="98"/>
      <c r="CS798" s="98"/>
      <c r="CT798" s="98"/>
      <c r="CU798" s="98"/>
      <c r="CV798" s="98"/>
      <c r="CW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c r="AK799" s="98"/>
      <c r="AL799" s="98"/>
      <c r="AM799" s="98"/>
      <c r="AN799" s="98"/>
      <c r="AO799" s="98"/>
      <c r="AP799" s="98"/>
      <c r="AQ799" s="98"/>
      <c r="AR799" s="98"/>
      <c r="AS799" s="98"/>
      <c r="AT799" s="98"/>
      <c r="AU799" s="98"/>
      <c r="AV799" s="98"/>
      <c r="AW799" s="98"/>
      <c r="AX799" s="98"/>
      <c r="AY799" s="98"/>
      <c r="AZ799" s="98"/>
      <c r="BA799" s="98"/>
      <c r="BB799" s="98"/>
      <c r="BC799" s="98"/>
      <c r="BD799" s="98"/>
      <c r="BE799" s="98"/>
      <c r="BF799" s="98"/>
      <c r="BG799" s="98"/>
      <c r="BH799" s="98"/>
      <c r="BI799" s="98"/>
      <c r="BJ799" s="98"/>
      <c r="BK799" s="98"/>
      <c r="BL799" s="98"/>
      <c r="BM799" s="98"/>
      <c r="BN799" s="98"/>
      <c r="BO799" s="98"/>
      <c r="BP799" s="98"/>
      <c r="BQ799" s="98"/>
      <c r="BR799" s="98"/>
      <c r="BS799" s="98"/>
      <c r="BT799" s="98"/>
      <c r="BU799" s="98"/>
      <c r="BV799" s="98"/>
      <c r="BW799" s="98"/>
      <c r="BX799" s="98"/>
      <c r="BY799" s="98"/>
      <c r="BZ799" s="98"/>
      <c r="CA799" s="98"/>
      <c r="CB799" s="98"/>
      <c r="CC799" s="98"/>
      <c r="CD799" s="98"/>
      <c r="CE799" s="98"/>
      <c r="CF799" s="98"/>
      <c r="CG799" s="98"/>
      <c r="CH799" s="98"/>
      <c r="CI799" s="98"/>
      <c r="CJ799" s="98"/>
      <c r="CK799" s="98"/>
      <c r="CL799" s="98"/>
      <c r="CM799" s="98"/>
      <c r="CN799" s="98"/>
      <c r="CO799" s="98"/>
      <c r="CP799" s="98"/>
      <c r="CQ799" s="98"/>
      <c r="CR799" s="98"/>
      <c r="CS799" s="98"/>
      <c r="CT799" s="98"/>
      <c r="CU799" s="98"/>
      <c r="CV799" s="98"/>
      <c r="CW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c r="AF800" s="98"/>
      <c r="AG800" s="98"/>
      <c r="AH800" s="98"/>
      <c r="AI800" s="98"/>
      <c r="AJ800" s="98"/>
      <c r="AK800" s="98"/>
      <c r="AL800" s="98"/>
      <c r="AM800" s="98"/>
      <c r="AN800" s="98"/>
      <c r="AO800" s="98"/>
      <c r="AP800" s="98"/>
      <c r="AQ800" s="98"/>
      <c r="AR800" s="98"/>
      <c r="AS800" s="98"/>
      <c r="AT800" s="98"/>
      <c r="AU800" s="98"/>
      <c r="AV800" s="98"/>
      <c r="AW800" s="98"/>
      <c r="AX800" s="98"/>
      <c r="AY800" s="98"/>
      <c r="AZ800" s="98"/>
      <c r="BA800" s="98"/>
      <c r="BB800" s="98"/>
      <c r="BC800" s="98"/>
      <c r="BD800" s="98"/>
      <c r="BE800" s="98"/>
      <c r="BF800" s="98"/>
      <c r="BG800" s="98"/>
      <c r="BH800" s="98"/>
      <c r="BI800" s="98"/>
      <c r="BJ800" s="98"/>
      <c r="BK800" s="98"/>
      <c r="BL800" s="98"/>
      <c r="BM800" s="98"/>
      <c r="BN800" s="98"/>
      <c r="BO800" s="98"/>
      <c r="BP800" s="98"/>
      <c r="BQ800" s="98"/>
      <c r="BR800" s="98"/>
      <c r="BS800" s="98"/>
      <c r="BT800" s="98"/>
      <c r="BU800" s="98"/>
      <c r="BV800" s="98"/>
      <c r="BW800" s="98"/>
      <c r="BX800" s="98"/>
      <c r="BY800" s="98"/>
      <c r="BZ800" s="98"/>
      <c r="CA800" s="98"/>
      <c r="CB800" s="98"/>
      <c r="CC800" s="98"/>
      <c r="CD800" s="98"/>
      <c r="CE800" s="98"/>
      <c r="CF800" s="98"/>
      <c r="CG800" s="98"/>
      <c r="CH800" s="98"/>
      <c r="CI800" s="98"/>
      <c r="CJ800" s="98"/>
      <c r="CK800" s="98"/>
      <c r="CL800" s="98"/>
      <c r="CM800" s="98"/>
      <c r="CN800" s="98"/>
      <c r="CO800" s="98"/>
      <c r="CP800" s="98"/>
      <c r="CQ800" s="98"/>
      <c r="CR800" s="98"/>
      <c r="CS800" s="98"/>
      <c r="CT800" s="98"/>
      <c r="CU800" s="98"/>
      <c r="CV800" s="98"/>
      <c r="CW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8"/>
      <c r="AU801" s="98"/>
      <c r="AV801" s="98"/>
      <c r="AW801" s="98"/>
      <c r="AX801" s="98"/>
      <c r="AY801" s="98"/>
      <c r="AZ801" s="98"/>
      <c r="BA801" s="98"/>
      <c r="BB801" s="98"/>
      <c r="BC801" s="98"/>
      <c r="BD801" s="98"/>
      <c r="BE801" s="98"/>
      <c r="BF801" s="98"/>
      <c r="BG801" s="98"/>
      <c r="BH801" s="98"/>
      <c r="BI801" s="98"/>
      <c r="BJ801" s="98"/>
      <c r="BK801" s="98"/>
      <c r="BL801" s="98"/>
      <c r="BM801" s="98"/>
      <c r="BN801" s="98"/>
      <c r="BO801" s="98"/>
      <c r="BP801" s="98"/>
      <c r="BQ801" s="98"/>
      <c r="BR801" s="98"/>
      <c r="BS801" s="98"/>
      <c r="BT801" s="98"/>
      <c r="BU801" s="98"/>
      <c r="BV801" s="98"/>
      <c r="BW801" s="98"/>
      <c r="BX801" s="98"/>
      <c r="BY801" s="98"/>
      <c r="BZ801" s="98"/>
      <c r="CA801" s="98"/>
      <c r="CB801" s="98"/>
      <c r="CC801" s="98"/>
      <c r="CD801" s="98"/>
      <c r="CE801" s="98"/>
      <c r="CF801" s="98"/>
      <c r="CG801" s="98"/>
      <c r="CH801" s="98"/>
      <c r="CI801" s="98"/>
      <c r="CJ801" s="98"/>
      <c r="CK801" s="98"/>
      <c r="CL801" s="98"/>
      <c r="CM801" s="98"/>
      <c r="CN801" s="98"/>
      <c r="CO801" s="98"/>
      <c r="CP801" s="98"/>
      <c r="CQ801" s="98"/>
      <c r="CR801" s="98"/>
      <c r="CS801" s="98"/>
      <c r="CT801" s="98"/>
      <c r="CU801" s="98"/>
      <c r="CV801" s="98"/>
      <c r="CW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c r="AU802" s="98"/>
      <c r="AV802" s="98"/>
      <c r="AW802" s="98"/>
      <c r="AX802" s="98"/>
      <c r="AY802" s="98"/>
      <c r="AZ802" s="98"/>
      <c r="BA802" s="98"/>
      <c r="BB802" s="98"/>
      <c r="BC802" s="98"/>
      <c r="BD802" s="98"/>
      <c r="BE802" s="98"/>
      <c r="BF802" s="98"/>
      <c r="BG802" s="98"/>
      <c r="BH802" s="98"/>
      <c r="BI802" s="98"/>
      <c r="BJ802" s="98"/>
      <c r="BK802" s="98"/>
      <c r="BL802" s="98"/>
      <c r="BM802" s="98"/>
      <c r="BN802" s="98"/>
      <c r="BO802" s="98"/>
      <c r="BP802" s="98"/>
      <c r="BQ802" s="98"/>
      <c r="BR802" s="98"/>
      <c r="BS802" s="98"/>
      <c r="BT802" s="98"/>
      <c r="BU802" s="98"/>
      <c r="BV802" s="98"/>
      <c r="BW802" s="98"/>
      <c r="BX802" s="98"/>
      <c r="BY802" s="98"/>
      <c r="BZ802" s="98"/>
      <c r="CA802" s="98"/>
      <c r="CB802" s="98"/>
      <c r="CC802" s="98"/>
      <c r="CD802" s="98"/>
      <c r="CE802" s="98"/>
      <c r="CF802" s="98"/>
      <c r="CG802" s="98"/>
      <c r="CH802" s="98"/>
      <c r="CI802" s="98"/>
      <c r="CJ802" s="98"/>
      <c r="CK802" s="98"/>
      <c r="CL802" s="98"/>
      <c r="CM802" s="98"/>
      <c r="CN802" s="98"/>
      <c r="CO802" s="98"/>
      <c r="CP802" s="98"/>
      <c r="CQ802" s="98"/>
      <c r="CR802" s="98"/>
      <c r="CS802" s="98"/>
      <c r="CT802" s="98"/>
      <c r="CU802" s="98"/>
      <c r="CV802" s="98"/>
      <c r="CW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98"/>
      <c r="AU803" s="98"/>
      <c r="AV803" s="98"/>
      <c r="AW803" s="98"/>
      <c r="AX803" s="98"/>
      <c r="AY803" s="98"/>
      <c r="AZ803" s="98"/>
      <c r="BA803" s="98"/>
      <c r="BB803" s="98"/>
      <c r="BC803" s="98"/>
      <c r="BD803" s="98"/>
      <c r="BE803" s="98"/>
      <c r="BF803" s="98"/>
      <c r="BG803" s="98"/>
      <c r="BH803" s="98"/>
      <c r="BI803" s="98"/>
      <c r="BJ803" s="98"/>
      <c r="BK803" s="98"/>
      <c r="BL803" s="98"/>
      <c r="BM803" s="98"/>
      <c r="BN803" s="98"/>
      <c r="BO803" s="98"/>
      <c r="BP803" s="98"/>
      <c r="BQ803" s="98"/>
      <c r="BR803" s="98"/>
      <c r="BS803" s="98"/>
      <c r="BT803" s="98"/>
      <c r="BU803" s="98"/>
      <c r="BV803" s="98"/>
      <c r="BW803" s="98"/>
      <c r="BX803" s="98"/>
      <c r="BY803" s="98"/>
      <c r="BZ803" s="98"/>
      <c r="CA803" s="98"/>
      <c r="CB803" s="98"/>
      <c r="CC803" s="98"/>
      <c r="CD803" s="98"/>
      <c r="CE803" s="98"/>
      <c r="CF803" s="98"/>
      <c r="CG803" s="98"/>
      <c r="CH803" s="98"/>
      <c r="CI803" s="98"/>
      <c r="CJ803" s="98"/>
      <c r="CK803" s="98"/>
      <c r="CL803" s="98"/>
      <c r="CM803" s="98"/>
      <c r="CN803" s="98"/>
      <c r="CO803" s="98"/>
      <c r="CP803" s="98"/>
      <c r="CQ803" s="98"/>
      <c r="CR803" s="98"/>
      <c r="CS803" s="98"/>
      <c r="CT803" s="98"/>
      <c r="CU803" s="98"/>
      <c r="CV803" s="98"/>
      <c r="CW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98"/>
      <c r="AU804" s="98"/>
      <c r="AV804" s="98"/>
      <c r="AW804" s="98"/>
      <c r="AX804" s="98"/>
      <c r="AY804" s="98"/>
      <c r="AZ804" s="98"/>
      <c r="BA804" s="98"/>
      <c r="BB804" s="98"/>
      <c r="BC804" s="98"/>
      <c r="BD804" s="98"/>
      <c r="BE804" s="98"/>
      <c r="BF804" s="98"/>
      <c r="BG804" s="98"/>
      <c r="BH804" s="98"/>
      <c r="BI804" s="98"/>
      <c r="BJ804" s="98"/>
      <c r="BK804" s="98"/>
      <c r="BL804" s="98"/>
      <c r="BM804" s="98"/>
      <c r="BN804" s="98"/>
      <c r="BO804" s="98"/>
      <c r="BP804" s="98"/>
      <c r="BQ804" s="98"/>
      <c r="BR804" s="98"/>
      <c r="BS804" s="98"/>
      <c r="BT804" s="98"/>
      <c r="BU804" s="98"/>
      <c r="BV804" s="98"/>
      <c r="BW804" s="98"/>
      <c r="BX804" s="98"/>
      <c r="BY804" s="98"/>
      <c r="BZ804" s="98"/>
      <c r="CA804" s="98"/>
      <c r="CB804" s="98"/>
      <c r="CC804" s="98"/>
      <c r="CD804" s="98"/>
      <c r="CE804" s="98"/>
      <c r="CF804" s="98"/>
      <c r="CG804" s="98"/>
      <c r="CH804" s="98"/>
      <c r="CI804" s="98"/>
      <c r="CJ804" s="98"/>
      <c r="CK804" s="98"/>
      <c r="CL804" s="98"/>
      <c r="CM804" s="98"/>
      <c r="CN804" s="98"/>
      <c r="CO804" s="98"/>
      <c r="CP804" s="98"/>
      <c r="CQ804" s="98"/>
      <c r="CR804" s="98"/>
      <c r="CS804" s="98"/>
      <c r="CT804" s="98"/>
      <c r="CU804" s="98"/>
      <c r="CV804" s="98"/>
      <c r="CW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98"/>
      <c r="AU805" s="98"/>
      <c r="AV805" s="98"/>
      <c r="AW805" s="98"/>
      <c r="AX805" s="98"/>
      <c r="AY805" s="98"/>
      <c r="AZ805" s="98"/>
      <c r="BA805" s="98"/>
      <c r="BB805" s="98"/>
      <c r="BC805" s="98"/>
      <c r="BD805" s="98"/>
      <c r="BE805" s="98"/>
      <c r="BF805" s="98"/>
      <c r="BG805" s="98"/>
      <c r="BH805" s="98"/>
      <c r="BI805" s="98"/>
      <c r="BJ805" s="98"/>
      <c r="BK805" s="98"/>
      <c r="BL805" s="98"/>
      <c r="BM805" s="98"/>
      <c r="BN805" s="98"/>
      <c r="BO805" s="98"/>
      <c r="BP805" s="98"/>
      <c r="BQ805" s="98"/>
      <c r="BR805" s="98"/>
      <c r="BS805" s="98"/>
      <c r="BT805" s="98"/>
      <c r="BU805" s="98"/>
      <c r="BV805" s="98"/>
      <c r="BW805" s="98"/>
      <c r="BX805" s="98"/>
      <c r="BY805" s="98"/>
      <c r="BZ805" s="98"/>
      <c r="CA805" s="98"/>
      <c r="CB805" s="98"/>
      <c r="CC805" s="98"/>
      <c r="CD805" s="98"/>
      <c r="CE805" s="98"/>
      <c r="CF805" s="98"/>
      <c r="CG805" s="98"/>
      <c r="CH805" s="98"/>
      <c r="CI805" s="98"/>
      <c r="CJ805" s="98"/>
      <c r="CK805" s="98"/>
      <c r="CL805" s="98"/>
      <c r="CM805" s="98"/>
      <c r="CN805" s="98"/>
      <c r="CO805" s="98"/>
      <c r="CP805" s="98"/>
      <c r="CQ805" s="98"/>
      <c r="CR805" s="98"/>
      <c r="CS805" s="98"/>
      <c r="CT805" s="98"/>
      <c r="CU805" s="98"/>
      <c r="CV805" s="98"/>
      <c r="CW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c r="AU806" s="98"/>
      <c r="AV806" s="98"/>
      <c r="AW806" s="98"/>
      <c r="AX806" s="98"/>
      <c r="AY806" s="98"/>
      <c r="AZ806" s="98"/>
      <c r="BA806" s="98"/>
      <c r="BB806" s="98"/>
      <c r="BC806" s="98"/>
      <c r="BD806" s="98"/>
      <c r="BE806" s="98"/>
      <c r="BF806" s="98"/>
      <c r="BG806" s="98"/>
      <c r="BH806" s="98"/>
      <c r="BI806" s="98"/>
      <c r="BJ806" s="98"/>
      <c r="BK806" s="98"/>
      <c r="BL806" s="98"/>
      <c r="BM806" s="98"/>
      <c r="BN806" s="98"/>
      <c r="BO806" s="98"/>
      <c r="BP806" s="98"/>
      <c r="BQ806" s="98"/>
      <c r="BR806" s="98"/>
      <c r="BS806" s="98"/>
      <c r="BT806" s="98"/>
      <c r="BU806" s="98"/>
      <c r="BV806" s="98"/>
      <c r="BW806" s="98"/>
      <c r="BX806" s="98"/>
      <c r="BY806" s="98"/>
      <c r="BZ806" s="98"/>
      <c r="CA806" s="98"/>
      <c r="CB806" s="98"/>
      <c r="CC806" s="98"/>
      <c r="CD806" s="98"/>
      <c r="CE806" s="98"/>
      <c r="CF806" s="98"/>
      <c r="CG806" s="98"/>
      <c r="CH806" s="98"/>
      <c r="CI806" s="98"/>
      <c r="CJ806" s="98"/>
      <c r="CK806" s="98"/>
      <c r="CL806" s="98"/>
      <c r="CM806" s="98"/>
      <c r="CN806" s="98"/>
      <c r="CO806" s="98"/>
      <c r="CP806" s="98"/>
      <c r="CQ806" s="98"/>
      <c r="CR806" s="98"/>
      <c r="CS806" s="98"/>
      <c r="CT806" s="98"/>
      <c r="CU806" s="98"/>
      <c r="CV806" s="98"/>
      <c r="CW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98"/>
      <c r="AU807" s="98"/>
      <c r="AV807" s="98"/>
      <c r="AW807" s="98"/>
      <c r="AX807" s="98"/>
      <c r="AY807" s="98"/>
      <c r="AZ807" s="98"/>
      <c r="BA807" s="98"/>
      <c r="BB807" s="98"/>
      <c r="BC807" s="98"/>
      <c r="BD807" s="98"/>
      <c r="BE807" s="98"/>
      <c r="BF807" s="98"/>
      <c r="BG807" s="98"/>
      <c r="BH807" s="98"/>
      <c r="BI807" s="98"/>
      <c r="BJ807" s="98"/>
      <c r="BK807" s="98"/>
      <c r="BL807" s="98"/>
      <c r="BM807" s="98"/>
      <c r="BN807" s="98"/>
      <c r="BO807" s="98"/>
      <c r="BP807" s="98"/>
      <c r="BQ807" s="98"/>
      <c r="BR807" s="98"/>
      <c r="BS807" s="98"/>
      <c r="BT807" s="98"/>
      <c r="BU807" s="98"/>
      <c r="BV807" s="98"/>
      <c r="BW807" s="98"/>
      <c r="BX807" s="98"/>
      <c r="BY807" s="98"/>
      <c r="BZ807" s="98"/>
      <c r="CA807" s="98"/>
      <c r="CB807" s="98"/>
      <c r="CC807" s="98"/>
      <c r="CD807" s="98"/>
      <c r="CE807" s="98"/>
      <c r="CF807" s="98"/>
      <c r="CG807" s="98"/>
      <c r="CH807" s="98"/>
      <c r="CI807" s="98"/>
      <c r="CJ807" s="98"/>
      <c r="CK807" s="98"/>
      <c r="CL807" s="98"/>
      <c r="CM807" s="98"/>
      <c r="CN807" s="98"/>
      <c r="CO807" s="98"/>
      <c r="CP807" s="98"/>
      <c r="CQ807" s="98"/>
      <c r="CR807" s="98"/>
      <c r="CS807" s="98"/>
      <c r="CT807" s="98"/>
      <c r="CU807" s="98"/>
      <c r="CV807" s="98"/>
      <c r="CW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c r="AU808" s="98"/>
      <c r="AV808" s="98"/>
      <c r="AW808" s="98"/>
      <c r="AX808" s="98"/>
      <c r="AY808" s="98"/>
      <c r="AZ808" s="98"/>
      <c r="BA808" s="98"/>
      <c r="BB808" s="98"/>
      <c r="BC808" s="98"/>
      <c r="BD808" s="98"/>
      <c r="BE808" s="98"/>
      <c r="BF808" s="98"/>
      <c r="BG808" s="98"/>
      <c r="BH808" s="98"/>
      <c r="BI808" s="98"/>
      <c r="BJ808" s="98"/>
      <c r="BK808" s="98"/>
      <c r="BL808" s="98"/>
      <c r="BM808" s="98"/>
      <c r="BN808" s="98"/>
      <c r="BO808" s="98"/>
      <c r="BP808" s="98"/>
      <c r="BQ808" s="98"/>
      <c r="BR808" s="98"/>
      <c r="BS808" s="98"/>
      <c r="BT808" s="98"/>
      <c r="BU808" s="98"/>
      <c r="BV808" s="98"/>
      <c r="BW808" s="98"/>
      <c r="BX808" s="98"/>
      <c r="BY808" s="98"/>
      <c r="BZ808" s="98"/>
      <c r="CA808" s="98"/>
      <c r="CB808" s="98"/>
      <c r="CC808" s="98"/>
      <c r="CD808" s="98"/>
      <c r="CE808" s="98"/>
      <c r="CF808" s="98"/>
      <c r="CG808" s="98"/>
      <c r="CH808" s="98"/>
      <c r="CI808" s="98"/>
      <c r="CJ808" s="98"/>
      <c r="CK808" s="98"/>
      <c r="CL808" s="98"/>
      <c r="CM808" s="98"/>
      <c r="CN808" s="98"/>
      <c r="CO808" s="98"/>
      <c r="CP808" s="98"/>
      <c r="CQ808" s="98"/>
      <c r="CR808" s="98"/>
      <c r="CS808" s="98"/>
      <c r="CT808" s="98"/>
      <c r="CU808" s="98"/>
      <c r="CV808" s="98"/>
      <c r="CW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98"/>
      <c r="AU809" s="98"/>
      <c r="AV809" s="98"/>
      <c r="AW809" s="98"/>
      <c r="AX809" s="98"/>
      <c r="AY809" s="98"/>
      <c r="AZ809" s="98"/>
      <c r="BA809" s="98"/>
      <c r="BB809" s="98"/>
      <c r="BC809" s="98"/>
      <c r="BD809" s="98"/>
      <c r="BE809" s="98"/>
      <c r="BF809" s="98"/>
      <c r="BG809" s="98"/>
      <c r="BH809" s="98"/>
      <c r="BI809" s="98"/>
      <c r="BJ809" s="98"/>
      <c r="BK809" s="98"/>
      <c r="BL809" s="98"/>
      <c r="BM809" s="98"/>
      <c r="BN809" s="98"/>
      <c r="BO809" s="98"/>
      <c r="BP809" s="98"/>
      <c r="BQ809" s="98"/>
      <c r="BR809" s="98"/>
      <c r="BS809" s="98"/>
      <c r="BT809" s="98"/>
      <c r="BU809" s="98"/>
      <c r="BV809" s="98"/>
      <c r="BW809" s="98"/>
      <c r="BX809" s="98"/>
      <c r="BY809" s="98"/>
      <c r="BZ809" s="98"/>
      <c r="CA809" s="98"/>
      <c r="CB809" s="98"/>
      <c r="CC809" s="98"/>
      <c r="CD809" s="98"/>
      <c r="CE809" s="98"/>
      <c r="CF809" s="98"/>
      <c r="CG809" s="98"/>
      <c r="CH809" s="98"/>
      <c r="CI809" s="98"/>
      <c r="CJ809" s="98"/>
      <c r="CK809" s="98"/>
      <c r="CL809" s="98"/>
      <c r="CM809" s="98"/>
      <c r="CN809" s="98"/>
      <c r="CO809" s="98"/>
      <c r="CP809" s="98"/>
      <c r="CQ809" s="98"/>
      <c r="CR809" s="98"/>
      <c r="CS809" s="98"/>
      <c r="CT809" s="98"/>
      <c r="CU809" s="98"/>
      <c r="CV809" s="98"/>
      <c r="CW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c r="AF810" s="98"/>
      <c r="AG810" s="98"/>
      <c r="AH810" s="98"/>
      <c r="AI810" s="98"/>
      <c r="AJ810" s="98"/>
      <c r="AK810" s="98"/>
      <c r="AL810" s="98"/>
      <c r="AM810" s="98"/>
      <c r="AN810" s="98"/>
      <c r="AO810" s="98"/>
      <c r="AP810" s="98"/>
      <c r="AQ810" s="98"/>
      <c r="AR810" s="98"/>
      <c r="AS810" s="98"/>
      <c r="AT810" s="98"/>
      <c r="AU810" s="98"/>
      <c r="AV810" s="98"/>
      <c r="AW810" s="98"/>
      <c r="AX810" s="98"/>
      <c r="AY810" s="98"/>
      <c r="AZ810" s="98"/>
      <c r="BA810" s="98"/>
      <c r="BB810" s="98"/>
      <c r="BC810" s="98"/>
      <c r="BD810" s="98"/>
      <c r="BE810" s="98"/>
      <c r="BF810" s="98"/>
      <c r="BG810" s="98"/>
      <c r="BH810" s="98"/>
      <c r="BI810" s="98"/>
      <c r="BJ810" s="98"/>
      <c r="BK810" s="98"/>
      <c r="BL810" s="98"/>
      <c r="BM810" s="98"/>
      <c r="BN810" s="98"/>
      <c r="BO810" s="98"/>
      <c r="BP810" s="98"/>
      <c r="BQ810" s="98"/>
      <c r="BR810" s="98"/>
      <c r="BS810" s="98"/>
      <c r="BT810" s="98"/>
      <c r="BU810" s="98"/>
      <c r="BV810" s="98"/>
      <c r="BW810" s="98"/>
      <c r="BX810" s="98"/>
      <c r="BY810" s="98"/>
      <c r="BZ810" s="98"/>
      <c r="CA810" s="98"/>
      <c r="CB810" s="98"/>
      <c r="CC810" s="98"/>
      <c r="CD810" s="98"/>
      <c r="CE810" s="98"/>
      <c r="CF810" s="98"/>
      <c r="CG810" s="98"/>
      <c r="CH810" s="98"/>
      <c r="CI810" s="98"/>
      <c r="CJ810" s="98"/>
      <c r="CK810" s="98"/>
      <c r="CL810" s="98"/>
      <c r="CM810" s="98"/>
      <c r="CN810" s="98"/>
      <c r="CO810" s="98"/>
      <c r="CP810" s="98"/>
      <c r="CQ810" s="98"/>
      <c r="CR810" s="98"/>
      <c r="CS810" s="98"/>
      <c r="CT810" s="98"/>
      <c r="CU810" s="98"/>
      <c r="CV810" s="98"/>
      <c r="CW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c r="AK811" s="98"/>
      <c r="AL811" s="98"/>
      <c r="AM811" s="98"/>
      <c r="AN811" s="98"/>
      <c r="AO811" s="98"/>
      <c r="AP811" s="98"/>
      <c r="AQ811" s="98"/>
      <c r="AR811" s="98"/>
      <c r="AS811" s="98"/>
      <c r="AT811" s="98"/>
      <c r="AU811" s="98"/>
      <c r="AV811" s="98"/>
      <c r="AW811" s="98"/>
      <c r="AX811" s="98"/>
      <c r="AY811" s="98"/>
      <c r="AZ811" s="98"/>
      <c r="BA811" s="98"/>
      <c r="BB811" s="98"/>
      <c r="BC811" s="98"/>
      <c r="BD811" s="98"/>
      <c r="BE811" s="98"/>
      <c r="BF811" s="98"/>
      <c r="BG811" s="98"/>
      <c r="BH811" s="98"/>
      <c r="BI811" s="98"/>
      <c r="BJ811" s="98"/>
      <c r="BK811" s="98"/>
      <c r="BL811" s="98"/>
      <c r="BM811" s="98"/>
      <c r="BN811" s="98"/>
      <c r="BO811" s="98"/>
      <c r="BP811" s="98"/>
      <c r="BQ811" s="98"/>
      <c r="BR811" s="98"/>
      <c r="BS811" s="98"/>
      <c r="BT811" s="98"/>
      <c r="BU811" s="98"/>
      <c r="BV811" s="98"/>
      <c r="BW811" s="98"/>
      <c r="BX811" s="98"/>
      <c r="BY811" s="98"/>
      <c r="BZ811" s="98"/>
      <c r="CA811" s="98"/>
      <c r="CB811" s="98"/>
      <c r="CC811" s="98"/>
      <c r="CD811" s="98"/>
      <c r="CE811" s="98"/>
      <c r="CF811" s="98"/>
      <c r="CG811" s="98"/>
      <c r="CH811" s="98"/>
      <c r="CI811" s="98"/>
      <c r="CJ811" s="98"/>
      <c r="CK811" s="98"/>
      <c r="CL811" s="98"/>
      <c r="CM811" s="98"/>
      <c r="CN811" s="98"/>
      <c r="CO811" s="98"/>
      <c r="CP811" s="98"/>
      <c r="CQ811" s="98"/>
      <c r="CR811" s="98"/>
      <c r="CS811" s="98"/>
      <c r="CT811" s="98"/>
      <c r="CU811" s="98"/>
      <c r="CV811" s="98"/>
      <c r="CW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c r="AF812" s="98"/>
      <c r="AG812" s="98"/>
      <c r="AH812" s="98"/>
      <c r="AI812" s="98"/>
      <c r="AJ812" s="98"/>
      <c r="AK812" s="98"/>
      <c r="AL812" s="98"/>
      <c r="AM812" s="98"/>
      <c r="AN812" s="98"/>
      <c r="AO812" s="98"/>
      <c r="AP812" s="98"/>
      <c r="AQ812" s="98"/>
      <c r="AR812" s="98"/>
      <c r="AS812" s="98"/>
      <c r="AT812" s="98"/>
      <c r="AU812" s="98"/>
      <c r="AV812" s="98"/>
      <c r="AW812" s="98"/>
      <c r="AX812" s="98"/>
      <c r="AY812" s="98"/>
      <c r="AZ812" s="98"/>
      <c r="BA812" s="98"/>
      <c r="BB812" s="98"/>
      <c r="BC812" s="98"/>
      <c r="BD812" s="98"/>
      <c r="BE812" s="98"/>
      <c r="BF812" s="98"/>
      <c r="BG812" s="98"/>
      <c r="BH812" s="98"/>
      <c r="BI812" s="98"/>
      <c r="BJ812" s="98"/>
      <c r="BK812" s="98"/>
      <c r="BL812" s="98"/>
      <c r="BM812" s="98"/>
      <c r="BN812" s="98"/>
      <c r="BO812" s="98"/>
      <c r="BP812" s="98"/>
      <c r="BQ812" s="98"/>
      <c r="BR812" s="98"/>
      <c r="BS812" s="98"/>
      <c r="BT812" s="98"/>
      <c r="BU812" s="98"/>
      <c r="BV812" s="98"/>
      <c r="BW812" s="98"/>
      <c r="BX812" s="98"/>
      <c r="BY812" s="98"/>
      <c r="BZ812" s="98"/>
      <c r="CA812" s="98"/>
      <c r="CB812" s="98"/>
      <c r="CC812" s="98"/>
      <c r="CD812" s="98"/>
      <c r="CE812" s="98"/>
      <c r="CF812" s="98"/>
      <c r="CG812" s="98"/>
      <c r="CH812" s="98"/>
      <c r="CI812" s="98"/>
      <c r="CJ812" s="98"/>
      <c r="CK812" s="98"/>
      <c r="CL812" s="98"/>
      <c r="CM812" s="98"/>
      <c r="CN812" s="98"/>
      <c r="CO812" s="98"/>
      <c r="CP812" s="98"/>
      <c r="CQ812" s="98"/>
      <c r="CR812" s="98"/>
      <c r="CS812" s="98"/>
      <c r="CT812" s="98"/>
      <c r="CU812" s="98"/>
      <c r="CV812" s="98"/>
      <c r="CW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c r="AK813" s="98"/>
      <c r="AL813" s="98"/>
      <c r="AM813" s="98"/>
      <c r="AN813" s="98"/>
      <c r="AO813" s="98"/>
      <c r="AP813" s="98"/>
      <c r="AQ813" s="98"/>
      <c r="AR813" s="98"/>
      <c r="AS813" s="98"/>
      <c r="AT813" s="98"/>
      <c r="AU813" s="98"/>
      <c r="AV813" s="98"/>
      <c r="AW813" s="98"/>
      <c r="AX813" s="98"/>
      <c r="AY813" s="98"/>
      <c r="AZ813" s="98"/>
      <c r="BA813" s="98"/>
      <c r="BB813" s="98"/>
      <c r="BC813" s="98"/>
      <c r="BD813" s="98"/>
      <c r="BE813" s="98"/>
      <c r="BF813" s="98"/>
      <c r="BG813" s="98"/>
      <c r="BH813" s="98"/>
      <c r="BI813" s="98"/>
      <c r="BJ813" s="98"/>
      <c r="BK813" s="98"/>
      <c r="BL813" s="98"/>
      <c r="BM813" s="98"/>
      <c r="BN813" s="98"/>
      <c r="BO813" s="98"/>
      <c r="BP813" s="98"/>
      <c r="BQ813" s="98"/>
      <c r="BR813" s="98"/>
      <c r="BS813" s="98"/>
      <c r="BT813" s="98"/>
      <c r="BU813" s="98"/>
      <c r="BV813" s="98"/>
      <c r="BW813" s="98"/>
      <c r="BX813" s="98"/>
      <c r="BY813" s="98"/>
      <c r="BZ813" s="98"/>
      <c r="CA813" s="98"/>
      <c r="CB813" s="98"/>
      <c r="CC813" s="98"/>
      <c r="CD813" s="98"/>
      <c r="CE813" s="98"/>
      <c r="CF813" s="98"/>
      <c r="CG813" s="98"/>
      <c r="CH813" s="98"/>
      <c r="CI813" s="98"/>
      <c r="CJ813" s="98"/>
      <c r="CK813" s="98"/>
      <c r="CL813" s="98"/>
      <c r="CM813" s="98"/>
      <c r="CN813" s="98"/>
      <c r="CO813" s="98"/>
      <c r="CP813" s="98"/>
      <c r="CQ813" s="98"/>
      <c r="CR813" s="98"/>
      <c r="CS813" s="98"/>
      <c r="CT813" s="98"/>
      <c r="CU813" s="98"/>
      <c r="CV813" s="98"/>
      <c r="CW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c r="AF814" s="98"/>
      <c r="AG814" s="98"/>
      <c r="AH814" s="98"/>
      <c r="AI814" s="98"/>
      <c r="AJ814" s="98"/>
      <c r="AK814" s="98"/>
      <c r="AL814" s="98"/>
      <c r="AM814" s="98"/>
      <c r="AN814" s="98"/>
      <c r="AO814" s="98"/>
      <c r="AP814" s="98"/>
      <c r="AQ814" s="98"/>
      <c r="AR814" s="98"/>
      <c r="AS814" s="98"/>
      <c r="AT814" s="98"/>
      <c r="AU814" s="98"/>
      <c r="AV814" s="98"/>
      <c r="AW814" s="98"/>
      <c r="AX814" s="98"/>
      <c r="AY814" s="98"/>
      <c r="AZ814" s="98"/>
      <c r="BA814" s="98"/>
      <c r="BB814" s="98"/>
      <c r="BC814" s="98"/>
      <c r="BD814" s="98"/>
      <c r="BE814" s="98"/>
      <c r="BF814" s="98"/>
      <c r="BG814" s="98"/>
      <c r="BH814" s="98"/>
      <c r="BI814" s="98"/>
      <c r="BJ814" s="98"/>
      <c r="BK814" s="98"/>
      <c r="BL814" s="98"/>
      <c r="BM814" s="98"/>
      <c r="BN814" s="98"/>
      <c r="BO814" s="98"/>
      <c r="BP814" s="98"/>
      <c r="BQ814" s="98"/>
      <c r="BR814" s="98"/>
      <c r="BS814" s="98"/>
      <c r="BT814" s="98"/>
      <c r="BU814" s="98"/>
      <c r="BV814" s="98"/>
      <c r="BW814" s="98"/>
      <c r="BX814" s="98"/>
      <c r="BY814" s="98"/>
      <c r="BZ814" s="98"/>
      <c r="CA814" s="98"/>
      <c r="CB814" s="98"/>
      <c r="CC814" s="98"/>
      <c r="CD814" s="98"/>
      <c r="CE814" s="98"/>
      <c r="CF814" s="98"/>
      <c r="CG814" s="98"/>
      <c r="CH814" s="98"/>
      <c r="CI814" s="98"/>
      <c r="CJ814" s="98"/>
      <c r="CK814" s="98"/>
      <c r="CL814" s="98"/>
      <c r="CM814" s="98"/>
      <c r="CN814" s="98"/>
      <c r="CO814" s="98"/>
      <c r="CP814" s="98"/>
      <c r="CQ814" s="98"/>
      <c r="CR814" s="98"/>
      <c r="CS814" s="98"/>
      <c r="CT814" s="98"/>
      <c r="CU814" s="98"/>
      <c r="CV814" s="98"/>
      <c r="CW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c r="AK815" s="98"/>
      <c r="AL815" s="98"/>
      <c r="AM815" s="98"/>
      <c r="AN815" s="98"/>
      <c r="AO815" s="98"/>
      <c r="AP815" s="98"/>
      <c r="AQ815" s="98"/>
      <c r="AR815" s="98"/>
      <c r="AS815" s="98"/>
      <c r="AT815" s="98"/>
      <c r="AU815" s="98"/>
      <c r="AV815" s="98"/>
      <c r="AW815" s="98"/>
      <c r="AX815" s="98"/>
      <c r="AY815" s="98"/>
      <c r="AZ815" s="98"/>
      <c r="BA815" s="98"/>
      <c r="BB815" s="98"/>
      <c r="BC815" s="98"/>
      <c r="BD815" s="98"/>
      <c r="BE815" s="98"/>
      <c r="BF815" s="98"/>
      <c r="BG815" s="98"/>
      <c r="BH815" s="98"/>
      <c r="BI815" s="98"/>
      <c r="BJ815" s="98"/>
      <c r="BK815" s="98"/>
      <c r="BL815" s="98"/>
      <c r="BM815" s="98"/>
      <c r="BN815" s="98"/>
      <c r="BO815" s="98"/>
      <c r="BP815" s="98"/>
      <c r="BQ815" s="98"/>
      <c r="BR815" s="98"/>
      <c r="BS815" s="98"/>
      <c r="BT815" s="98"/>
      <c r="BU815" s="98"/>
      <c r="BV815" s="98"/>
      <c r="BW815" s="98"/>
      <c r="BX815" s="98"/>
      <c r="BY815" s="98"/>
      <c r="BZ815" s="98"/>
      <c r="CA815" s="98"/>
      <c r="CB815" s="98"/>
      <c r="CC815" s="98"/>
      <c r="CD815" s="98"/>
      <c r="CE815" s="98"/>
      <c r="CF815" s="98"/>
      <c r="CG815" s="98"/>
      <c r="CH815" s="98"/>
      <c r="CI815" s="98"/>
      <c r="CJ815" s="98"/>
      <c r="CK815" s="98"/>
      <c r="CL815" s="98"/>
      <c r="CM815" s="98"/>
      <c r="CN815" s="98"/>
      <c r="CO815" s="98"/>
      <c r="CP815" s="98"/>
      <c r="CQ815" s="98"/>
      <c r="CR815" s="98"/>
      <c r="CS815" s="98"/>
      <c r="CT815" s="98"/>
      <c r="CU815" s="98"/>
      <c r="CV815" s="98"/>
      <c r="CW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c r="AF816" s="98"/>
      <c r="AG816" s="98"/>
      <c r="AH816" s="98"/>
      <c r="AI816" s="98"/>
      <c r="AJ816" s="98"/>
      <c r="AK816" s="98"/>
      <c r="AL816" s="98"/>
      <c r="AM816" s="98"/>
      <c r="AN816" s="98"/>
      <c r="AO816" s="98"/>
      <c r="AP816" s="98"/>
      <c r="AQ816" s="98"/>
      <c r="AR816" s="98"/>
      <c r="AS816" s="98"/>
      <c r="AT816" s="98"/>
      <c r="AU816" s="98"/>
      <c r="AV816" s="98"/>
      <c r="AW816" s="98"/>
      <c r="AX816" s="98"/>
      <c r="AY816" s="98"/>
      <c r="AZ816" s="98"/>
      <c r="BA816" s="98"/>
      <c r="BB816" s="98"/>
      <c r="BC816" s="98"/>
      <c r="BD816" s="98"/>
      <c r="BE816" s="98"/>
      <c r="BF816" s="98"/>
      <c r="BG816" s="98"/>
      <c r="BH816" s="98"/>
      <c r="BI816" s="98"/>
      <c r="BJ816" s="98"/>
      <c r="BK816" s="98"/>
      <c r="BL816" s="98"/>
      <c r="BM816" s="98"/>
      <c r="BN816" s="98"/>
      <c r="BO816" s="98"/>
      <c r="BP816" s="98"/>
      <c r="BQ816" s="98"/>
      <c r="BR816" s="98"/>
      <c r="BS816" s="98"/>
      <c r="BT816" s="98"/>
      <c r="BU816" s="98"/>
      <c r="BV816" s="98"/>
      <c r="BW816" s="98"/>
      <c r="BX816" s="98"/>
      <c r="BY816" s="98"/>
      <c r="BZ816" s="98"/>
      <c r="CA816" s="98"/>
      <c r="CB816" s="98"/>
      <c r="CC816" s="98"/>
      <c r="CD816" s="98"/>
      <c r="CE816" s="98"/>
      <c r="CF816" s="98"/>
      <c r="CG816" s="98"/>
      <c r="CH816" s="98"/>
      <c r="CI816" s="98"/>
      <c r="CJ816" s="98"/>
      <c r="CK816" s="98"/>
      <c r="CL816" s="98"/>
      <c r="CM816" s="98"/>
      <c r="CN816" s="98"/>
      <c r="CO816" s="98"/>
      <c r="CP816" s="98"/>
      <c r="CQ816" s="98"/>
      <c r="CR816" s="98"/>
      <c r="CS816" s="98"/>
      <c r="CT816" s="98"/>
      <c r="CU816" s="98"/>
      <c r="CV816" s="98"/>
      <c r="CW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c r="AK817" s="98"/>
      <c r="AL817" s="98"/>
      <c r="AM817" s="98"/>
      <c r="AN817" s="98"/>
      <c r="AO817" s="98"/>
      <c r="AP817" s="98"/>
      <c r="AQ817" s="98"/>
      <c r="AR817" s="98"/>
      <c r="AS817" s="98"/>
      <c r="AT817" s="98"/>
      <c r="AU817" s="98"/>
      <c r="AV817" s="98"/>
      <c r="AW817" s="98"/>
      <c r="AX817" s="98"/>
      <c r="AY817" s="98"/>
      <c r="AZ817" s="98"/>
      <c r="BA817" s="98"/>
      <c r="BB817" s="98"/>
      <c r="BC817" s="98"/>
      <c r="BD817" s="98"/>
      <c r="BE817" s="98"/>
      <c r="BF817" s="98"/>
      <c r="BG817" s="98"/>
      <c r="BH817" s="98"/>
      <c r="BI817" s="98"/>
      <c r="BJ817" s="98"/>
      <c r="BK817" s="98"/>
      <c r="BL817" s="98"/>
      <c r="BM817" s="98"/>
      <c r="BN817" s="98"/>
      <c r="BO817" s="98"/>
      <c r="BP817" s="98"/>
      <c r="BQ817" s="98"/>
      <c r="BR817" s="98"/>
      <c r="BS817" s="98"/>
      <c r="BT817" s="98"/>
      <c r="BU817" s="98"/>
      <c r="BV817" s="98"/>
      <c r="BW817" s="98"/>
      <c r="BX817" s="98"/>
      <c r="BY817" s="98"/>
      <c r="BZ817" s="98"/>
      <c r="CA817" s="98"/>
      <c r="CB817" s="98"/>
      <c r="CC817" s="98"/>
      <c r="CD817" s="98"/>
      <c r="CE817" s="98"/>
      <c r="CF817" s="98"/>
      <c r="CG817" s="98"/>
      <c r="CH817" s="98"/>
      <c r="CI817" s="98"/>
      <c r="CJ817" s="98"/>
      <c r="CK817" s="98"/>
      <c r="CL817" s="98"/>
      <c r="CM817" s="98"/>
      <c r="CN817" s="98"/>
      <c r="CO817" s="98"/>
      <c r="CP817" s="98"/>
      <c r="CQ817" s="98"/>
      <c r="CR817" s="98"/>
      <c r="CS817" s="98"/>
      <c r="CT817" s="98"/>
      <c r="CU817" s="98"/>
      <c r="CV817" s="98"/>
      <c r="CW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c r="AF818" s="98"/>
      <c r="AG818" s="98"/>
      <c r="AH818" s="98"/>
      <c r="AI818" s="98"/>
      <c r="AJ818" s="98"/>
      <c r="AK818" s="98"/>
      <c r="AL818" s="98"/>
      <c r="AM818" s="98"/>
      <c r="AN818" s="98"/>
      <c r="AO818" s="98"/>
      <c r="AP818" s="98"/>
      <c r="AQ818" s="98"/>
      <c r="AR818" s="98"/>
      <c r="AS818" s="98"/>
      <c r="AT818" s="98"/>
      <c r="AU818" s="98"/>
      <c r="AV818" s="98"/>
      <c r="AW818" s="98"/>
      <c r="AX818" s="98"/>
      <c r="AY818" s="98"/>
      <c r="AZ818" s="98"/>
      <c r="BA818" s="98"/>
      <c r="BB818" s="98"/>
      <c r="BC818" s="98"/>
      <c r="BD818" s="98"/>
      <c r="BE818" s="98"/>
      <c r="BF818" s="98"/>
      <c r="BG818" s="98"/>
      <c r="BH818" s="98"/>
      <c r="BI818" s="98"/>
      <c r="BJ818" s="98"/>
      <c r="BK818" s="98"/>
      <c r="BL818" s="98"/>
      <c r="BM818" s="98"/>
      <c r="BN818" s="98"/>
      <c r="BO818" s="98"/>
      <c r="BP818" s="98"/>
      <c r="BQ818" s="98"/>
      <c r="BR818" s="98"/>
      <c r="BS818" s="98"/>
      <c r="BT818" s="98"/>
      <c r="BU818" s="98"/>
      <c r="BV818" s="98"/>
      <c r="BW818" s="98"/>
      <c r="BX818" s="98"/>
      <c r="BY818" s="98"/>
      <c r="BZ818" s="98"/>
      <c r="CA818" s="98"/>
      <c r="CB818" s="98"/>
      <c r="CC818" s="98"/>
      <c r="CD818" s="98"/>
      <c r="CE818" s="98"/>
      <c r="CF818" s="98"/>
      <c r="CG818" s="98"/>
      <c r="CH818" s="98"/>
      <c r="CI818" s="98"/>
      <c r="CJ818" s="98"/>
      <c r="CK818" s="98"/>
      <c r="CL818" s="98"/>
      <c r="CM818" s="98"/>
      <c r="CN818" s="98"/>
      <c r="CO818" s="98"/>
      <c r="CP818" s="98"/>
      <c r="CQ818" s="98"/>
      <c r="CR818" s="98"/>
      <c r="CS818" s="98"/>
      <c r="CT818" s="98"/>
      <c r="CU818" s="98"/>
      <c r="CV818" s="98"/>
      <c r="CW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c r="AK819" s="98"/>
      <c r="AL819" s="98"/>
      <c r="AM819" s="98"/>
      <c r="AN819" s="98"/>
      <c r="AO819" s="98"/>
      <c r="AP819" s="98"/>
      <c r="AQ819" s="98"/>
      <c r="AR819" s="98"/>
      <c r="AS819" s="98"/>
      <c r="AT819" s="98"/>
      <c r="AU819" s="98"/>
      <c r="AV819" s="98"/>
      <c r="AW819" s="98"/>
      <c r="AX819" s="98"/>
      <c r="AY819" s="98"/>
      <c r="AZ819" s="98"/>
      <c r="BA819" s="98"/>
      <c r="BB819" s="98"/>
      <c r="BC819" s="98"/>
      <c r="BD819" s="98"/>
      <c r="BE819" s="98"/>
      <c r="BF819" s="98"/>
      <c r="BG819" s="98"/>
      <c r="BH819" s="98"/>
      <c r="BI819" s="98"/>
      <c r="BJ819" s="98"/>
      <c r="BK819" s="98"/>
      <c r="BL819" s="98"/>
      <c r="BM819" s="98"/>
      <c r="BN819" s="98"/>
      <c r="BO819" s="98"/>
      <c r="BP819" s="98"/>
      <c r="BQ819" s="98"/>
      <c r="BR819" s="98"/>
      <c r="BS819" s="98"/>
      <c r="BT819" s="98"/>
      <c r="BU819" s="98"/>
      <c r="BV819" s="98"/>
      <c r="BW819" s="98"/>
      <c r="BX819" s="98"/>
      <c r="BY819" s="98"/>
      <c r="BZ819" s="98"/>
      <c r="CA819" s="98"/>
      <c r="CB819" s="98"/>
      <c r="CC819" s="98"/>
      <c r="CD819" s="98"/>
      <c r="CE819" s="98"/>
      <c r="CF819" s="98"/>
      <c r="CG819" s="98"/>
      <c r="CH819" s="98"/>
      <c r="CI819" s="98"/>
      <c r="CJ819" s="98"/>
      <c r="CK819" s="98"/>
      <c r="CL819" s="98"/>
      <c r="CM819" s="98"/>
      <c r="CN819" s="98"/>
      <c r="CO819" s="98"/>
      <c r="CP819" s="98"/>
      <c r="CQ819" s="98"/>
      <c r="CR819" s="98"/>
      <c r="CS819" s="98"/>
      <c r="CT819" s="98"/>
      <c r="CU819" s="98"/>
      <c r="CV819" s="98"/>
      <c r="CW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c r="AF820" s="98"/>
      <c r="AG820" s="98"/>
      <c r="AH820" s="98"/>
      <c r="AI820" s="98"/>
      <c r="AJ820" s="98"/>
      <c r="AK820" s="98"/>
      <c r="AL820" s="98"/>
      <c r="AM820" s="98"/>
      <c r="AN820" s="98"/>
      <c r="AO820" s="98"/>
      <c r="AP820" s="98"/>
      <c r="AQ820" s="98"/>
      <c r="AR820" s="98"/>
      <c r="AS820" s="98"/>
      <c r="AT820" s="98"/>
      <c r="AU820" s="98"/>
      <c r="AV820" s="98"/>
      <c r="AW820" s="98"/>
      <c r="AX820" s="98"/>
      <c r="AY820" s="98"/>
      <c r="AZ820" s="98"/>
      <c r="BA820" s="98"/>
      <c r="BB820" s="98"/>
      <c r="BC820" s="98"/>
      <c r="BD820" s="98"/>
      <c r="BE820" s="98"/>
      <c r="BF820" s="98"/>
      <c r="BG820" s="98"/>
      <c r="BH820" s="98"/>
      <c r="BI820" s="98"/>
      <c r="BJ820" s="98"/>
      <c r="BK820" s="98"/>
      <c r="BL820" s="98"/>
      <c r="BM820" s="98"/>
      <c r="BN820" s="98"/>
      <c r="BO820" s="98"/>
      <c r="BP820" s="98"/>
      <c r="BQ820" s="98"/>
      <c r="BR820" s="98"/>
      <c r="BS820" s="98"/>
      <c r="BT820" s="98"/>
      <c r="BU820" s="98"/>
      <c r="BV820" s="98"/>
      <c r="BW820" s="98"/>
      <c r="BX820" s="98"/>
      <c r="BY820" s="98"/>
      <c r="BZ820" s="98"/>
      <c r="CA820" s="98"/>
      <c r="CB820" s="98"/>
      <c r="CC820" s="98"/>
      <c r="CD820" s="98"/>
      <c r="CE820" s="98"/>
      <c r="CF820" s="98"/>
      <c r="CG820" s="98"/>
      <c r="CH820" s="98"/>
      <c r="CI820" s="98"/>
      <c r="CJ820" s="98"/>
      <c r="CK820" s="98"/>
      <c r="CL820" s="98"/>
      <c r="CM820" s="98"/>
      <c r="CN820" s="98"/>
      <c r="CO820" s="98"/>
      <c r="CP820" s="98"/>
      <c r="CQ820" s="98"/>
      <c r="CR820" s="98"/>
      <c r="CS820" s="98"/>
      <c r="CT820" s="98"/>
      <c r="CU820" s="98"/>
      <c r="CV820" s="98"/>
      <c r="CW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c r="AK821" s="98"/>
      <c r="AL821" s="98"/>
      <c r="AM821" s="98"/>
      <c r="AN821" s="98"/>
      <c r="AO821" s="98"/>
      <c r="AP821" s="98"/>
      <c r="AQ821" s="98"/>
      <c r="AR821" s="98"/>
      <c r="AS821" s="98"/>
      <c r="AT821" s="98"/>
      <c r="AU821" s="98"/>
      <c r="AV821" s="98"/>
      <c r="AW821" s="98"/>
      <c r="AX821" s="98"/>
      <c r="AY821" s="98"/>
      <c r="AZ821" s="98"/>
      <c r="BA821" s="98"/>
      <c r="BB821" s="98"/>
      <c r="BC821" s="98"/>
      <c r="BD821" s="98"/>
      <c r="BE821" s="98"/>
      <c r="BF821" s="98"/>
      <c r="BG821" s="98"/>
      <c r="BH821" s="98"/>
      <c r="BI821" s="98"/>
      <c r="BJ821" s="98"/>
      <c r="BK821" s="98"/>
      <c r="BL821" s="98"/>
      <c r="BM821" s="98"/>
      <c r="BN821" s="98"/>
      <c r="BO821" s="98"/>
      <c r="BP821" s="98"/>
      <c r="BQ821" s="98"/>
      <c r="BR821" s="98"/>
      <c r="BS821" s="98"/>
      <c r="BT821" s="98"/>
      <c r="BU821" s="98"/>
      <c r="BV821" s="98"/>
      <c r="BW821" s="98"/>
      <c r="BX821" s="98"/>
      <c r="BY821" s="98"/>
      <c r="BZ821" s="98"/>
      <c r="CA821" s="98"/>
      <c r="CB821" s="98"/>
      <c r="CC821" s="98"/>
      <c r="CD821" s="98"/>
      <c r="CE821" s="98"/>
      <c r="CF821" s="98"/>
      <c r="CG821" s="98"/>
      <c r="CH821" s="98"/>
      <c r="CI821" s="98"/>
      <c r="CJ821" s="98"/>
      <c r="CK821" s="98"/>
      <c r="CL821" s="98"/>
      <c r="CM821" s="98"/>
      <c r="CN821" s="98"/>
      <c r="CO821" s="98"/>
      <c r="CP821" s="98"/>
      <c r="CQ821" s="98"/>
      <c r="CR821" s="98"/>
      <c r="CS821" s="98"/>
      <c r="CT821" s="98"/>
      <c r="CU821" s="98"/>
      <c r="CV821" s="98"/>
      <c r="CW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c r="AF822" s="98"/>
      <c r="AG822" s="98"/>
      <c r="AH822" s="98"/>
      <c r="AI822" s="98"/>
      <c r="AJ822" s="98"/>
      <c r="AK822" s="98"/>
      <c r="AL822" s="98"/>
      <c r="AM822" s="98"/>
      <c r="AN822" s="98"/>
      <c r="AO822" s="98"/>
      <c r="AP822" s="98"/>
      <c r="AQ822" s="98"/>
      <c r="AR822" s="98"/>
      <c r="AS822" s="98"/>
      <c r="AT822" s="98"/>
      <c r="AU822" s="98"/>
      <c r="AV822" s="98"/>
      <c r="AW822" s="98"/>
      <c r="AX822" s="98"/>
      <c r="AY822" s="98"/>
      <c r="AZ822" s="98"/>
      <c r="BA822" s="98"/>
      <c r="BB822" s="98"/>
      <c r="BC822" s="98"/>
      <c r="BD822" s="98"/>
      <c r="BE822" s="98"/>
      <c r="BF822" s="98"/>
      <c r="BG822" s="98"/>
      <c r="BH822" s="98"/>
      <c r="BI822" s="98"/>
      <c r="BJ822" s="98"/>
      <c r="BK822" s="98"/>
      <c r="BL822" s="98"/>
      <c r="BM822" s="98"/>
      <c r="BN822" s="98"/>
      <c r="BO822" s="98"/>
      <c r="BP822" s="98"/>
      <c r="BQ822" s="98"/>
      <c r="BR822" s="98"/>
      <c r="BS822" s="98"/>
      <c r="BT822" s="98"/>
      <c r="BU822" s="98"/>
      <c r="BV822" s="98"/>
      <c r="BW822" s="98"/>
      <c r="BX822" s="98"/>
      <c r="BY822" s="98"/>
      <c r="BZ822" s="98"/>
      <c r="CA822" s="98"/>
      <c r="CB822" s="98"/>
      <c r="CC822" s="98"/>
      <c r="CD822" s="98"/>
      <c r="CE822" s="98"/>
      <c r="CF822" s="98"/>
      <c r="CG822" s="98"/>
      <c r="CH822" s="98"/>
      <c r="CI822" s="98"/>
      <c r="CJ822" s="98"/>
      <c r="CK822" s="98"/>
      <c r="CL822" s="98"/>
      <c r="CM822" s="98"/>
      <c r="CN822" s="98"/>
      <c r="CO822" s="98"/>
      <c r="CP822" s="98"/>
      <c r="CQ822" s="98"/>
      <c r="CR822" s="98"/>
      <c r="CS822" s="98"/>
      <c r="CT822" s="98"/>
      <c r="CU822" s="98"/>
      <c r="CV822" s="98"/>
      <c r="CW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c r="AK823" s="98"/>
      <c r="AL823" s="98"/>
      <c r="AM823" s="98"/>
      <c r="AN823" s="98"/>
      <c r="AO823" s="98"/>
      <c r="AP823" s="98"/>
      <c r="AQ823" s="98"/>
      <c r="AR823" s="98"/>
      <c r="AS823" s="98"/>
      <c r="AT823" s="98"/>
      <c r="AU823" s="98"/>
      <c r="AV823" s="98"/>
      <c r="AW823" s="98"/>
      <c r="AX823" s="98"/>
      <c r="AY823" s="98"/>
      <c r="AZ823" s="98"/>
      <c r="BA823" s="98"/>
      <c r="BB823" s="98"/>
      <c r="BC823" s="98"/>
      <c r="BD823" s="98"/>
      <c r="BE823" s="98"/>
      <c r="BF823" s="98"/>
      <c r="BG823" s="98"/>
      <c r="BH823" s="98"/>
      <c r="BI823" s="98"/>
      <c r="BJ823" s="98"/>
      <c r="BK823" s="98"/>
      <c r="BL823" s="98"/>
      <c r="BM823" s="98"/>
      <c r="BN823" s="98"/>
      <c r="BO823" s="98"/>
      <c r="BP823" s="98"/>
      <c r="BQ823" s="98"/>
      <c r="BR823" s="98"/>
      <c r="BS823" s="98"/>
      <c r="BT823" s="98"/>
      <c r="BU823" s="98"/>
      <c r="BV823" s="98"/>
      <c r="BW823" s="98"/>
      <c r="BX823" s="98"/>
      <c r="BY823" s="98"/>
      <c r="BZ823" s="98"/>
      <c r="CA823" s="98"/>
      <c r="CB823" s="98"/>
      <c r="CC823" s="98"/>
      <c r="CD823" s="98"/>
      <c r="CE823" s="98"/>
      <c r="CF823" s="98"/>
      <c r="CG823" s="98"/>
      <c r="CH823" s="98"/>
      <c r="CI823" s="98"/>
      <c r="CJ823" s="98"/>
      <c r="CK823" s="98"/>
      <c r="CL823" s="98"/>
      <c r="CM823" s="98"/>
      <c r="CN823" s="98"/>
      <c r="CO823" s="98"/>
      <c r="CP823" s="98"/>
      <c r="CQ823" s="98"/>
      <c r="CR823" s="98"/>
      <c r="CS823" s="98"/>
      <c r="CT823" s="98"/>
      <c r="CU823" s="98"/>
      <c r="CV823" s="98"/>
      <c r="CW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c r="AF824" s="98"/>
      <c r="AG824" s="98"/>
      <c r="AH824" s="98"/>
      <c r="AI824" s="98"/>
      <c r="AJ824" s="98"/>
      <c r="AK824" s="98"/>
      <c r="AL824" s="98"/>
      <c r="AM824" s="98"/>
      <c r="AN824" s="98"/>
      <c r="AO824" s="98"/>
      <c r="AP824" s="98"/>
      <c r="AQ824" s="98"/>
      <c r="AR824" s="98"/>
      <c r="AS824" s="98"/>
      <c r="AT824" s="98"/>
      <c r="AU824" s="98"/>
      <c r="AV824" s="98"/>
      <c r="AW824" s="98"/>
      <c r="AX824" s="98"/>
      <c r="AY824" s="98"/>
      <c r="AZ824" s="98"/>
      <c r="BA824" s="98"/>
      <c r="BB824" s="98"/>
      <c r="BC824" s="98"/>
      <c r="BD824" s="98"/>
      <c r="BE824" s="98"/>
      <c r="BF824" s="98"/>
      <c r="BG824" s="98"/>
      <c r="BH824" s="98"/>
      <c r="BI824" s="98"/>
      <c r="BJ824" s="98"/>
      <c r="BK824" s="98"/>
      <c r="BL824" s="98"/>
      <c r="BM824" s="98"/>
      <c r="BN824" s="98"/>
      <c r="BO824" s="98"/>
      <c r="BP824" s="98"/>
      <c r="BQ824" s="98"/>
      <c r="BR824" s="98"/>
      <c r="BS824" s="98"/>
      <c r="BT824" s="98"/>
      <c r="BU824" s="98"/>
      <c r="BV824" s="98"/>
      <c r="BW824" s="98"/>
      <c r="BX824" s="98"/>
      <c r="BY824" s="98"/>
      <c r="BZ824" s="98"/>
      <c r="CA824" s="98"/>
      <c r="CB824" s="98"/>
      <c r="CC824" s="98"/>
      <c r="CD824" s="98"/>
      <c r="CE824" s="98"/>
      <c r="CF824" s="98"/>
      <c r="CG824" s="98"/>
      <c r="CH824" s="98"/>
      <c r="CI824" s="98"/>
      <c r="CJ824" s="98"/>
      <c r="CK824" s="98"/>
      <c r="CL824" s="98"/>
      <c r="CM824" s="98"/>
      <c r="CN824" s="98"/>
      <c r="CO824" s="98"/>
      <c r="CP824" s="98"/>
      <c r="CQ824" s="98"/>
      <c r="CR824" s="98"/>
      <c r="CS824" s="98"/>
      <c r="CT824" s="98"/>
      <c r="CU824" s="98"/>
      <c r="CV824" s="98"/>
      <c r="CW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c r="AN825" s="98"/>
      <c r="AO825" s="98"/>
      <c r="AP825" s="98"/>
      <c r="AQ825" s="98"/>
      <c r="AR825" s="98"/>
      <c r="AS825" s="98"/>
      <c r="AT825" s="98"/>
      <c r="AU825" s="98"/>
      <c r="AV825" s="98"/>
      <c r="AW825" s="98"/>
      <c r="AX825" s="98"/>
      <c r="AY825" s="98"/>
      <c r="AZ825" s="98"/>
      <c r="BA825" s="98"/>
      <c r="BB825" s="98"/>
      <c r="BC825" s="98"/>
      <c r="BD825" s="98"/>
      <c r="BE825" s="98"/>
      <c r="BF825" s="98"/>
      <c r="BG825" s="98"/>
      <c r="BH825" s="98"/>
      <c r="BI825" s="98"/>
      <c r="BJ825" s="98"/>
      <c r="BK825" s="98"/>
      <c r="BL825" s="98"/>
      <c r="BM825" s="98"/>
      <c r="BN825" s="98"/>
      <c r="BO825" s="98"/>
      <c r="BP825" s="98"/>
      <c r="BQ825" s="98"/>
      <c r="BR825" s="98"/>
      <c r="BS825" s="98"/>
      <c r="BT825" s="98"/>
      <c r="BU825" s="98"/>
      <c r="BV825" s="98"/>
      <c r="BW825" s="98"/>
      <c r="BX825" s="98"/>
      <c r="BY825" s="98"/>
      <c r="BZ825" s="98"/>
      <c r="CA825" s="98"/>
      <c r="CB825" s="98"/>
      <c r="CC825" s="98"/>
      <c r="CD825" s="98"/>
      <c r="CE825" s="98"/>
      <c r="CF825" s="98"/>
      <c r="CG825" s="98"/>
      <c r="CH825" s="98"/>
      <c r="CI825" s="98"/>
      <c r="CJ825" s="98"/>
      <c r="CK825" s="98"/>
      <c r="CL825" s="98"/>
      <c r="CM825" s="98"/>
      <c r="CN825" s="98"/>
      <c r="CO825" s="98"/>
      <c r="CP825" s="98"/>
      <c r="CQ825" s="98"/>
      <c r="CR825" s="98"/>
      <c r="CS825" s="98"/>
      <c r="CT825" s="98"/>
      <c r="CU825" s="98"/>
      <c r="CV825" s="98"/>
      <c r="CW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8"/>
      <c r="AU826" s="98"/>
      <c r="AV826" s="98"/>
      <c r="AW826" s="98"/>
      <c r="AX826" s="98"/>
      <c r="AY826" s="98"/>
      <c r="AZ826" s="98"/>
      <c r="BA826" s="98"/>
      <c r="BB826" s="98"/>
      <c r="BC826" s="98"/>
      <c r="BD826" s="98"/>
      <c r="BE826" s="98"/>
      <c r="BF826" s="98"/>
      <c r="BG826" s="98"/>
      <c r="BH826" s="98"/>
      <c r="BI826" s="98"/>
      <c r="BJ826" s="98"/>
      <c r="BK826" s="98"/>
      <c r="BL826" s="98"/>
      <c r="BM826" s="98"/>
      <c r="BN826" s="98"/>
      <c r="BO826" s="98"/>
      <c r="BP826" s="98"/>
      <c r="BQ826" s="98"/>
      <c r="BR826" s="98"/>
      <c r="BS826" s="98"/>
      <c r="BT826" s="98"/>
      <c r="BU826" s="98"/>
      <c r="BV826" s="98"/>
      <c r="BW826" s="98"/>
      <c r="BX826" s="98"/>
      <c r="BY826" s="98"/>
      <c r="BZ826" s="98"/>
      <c r="CA826" s="98"/>
      <c r="CB826" s="98"/>
      <c r="CC826" s="98"/>
      <c r="CD826" s="98"/>
      <c r="CE826" s="98"/>
      <c r="CF826" s="98"/>
      <c r="CG826" s="98"/>
      <c r="CH826" s="98"/>
      <c r="CI826" s="98"/>
      <c r="CJ826" s="98"/>
      <c r="CK826" s="98"/>
      <c r="CL826" s="98"/>
      <c r="CM826" s="98"/>
      <c r="CN826" s="98"/>
      <c r="CO826" s="98"/>
      <c r="CP826" s="98"/>
      <c r="CQ826" s="98"/>
      <c r="CR826" s="98"/>
      <c r="CS826" s="98"/>
      <c r="CT826" s="98"/>
      <c r="CU826" s="98"/>
      <c r="CV826" s="98"/>
      <c r="CW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c r="AN827" s="98"/>
      <c r="AO827" s="98"/>
      <c r="AP827" s="98"/>
      <c r="AQ827" s="98"/>
      <c r="AR827" s="98"/>
      <c r="AS827" s="98"/>
      <c r="AT827" s="98"/>
      <c r="AU827" s="98"/>
      <c r="AV827" s="98"/>
      <c r="AW827" s="98"/>
      <c r="AX827" s="98"/>
      <c r="AY827" s="98"/>
      <c r="AZ827" s="98"/>
      <c r="BA827" s="98"/>
      <c r="BB827" s="98"/>
      <c r="BC827" s="98"/>
      <c r="BD827" s="98"/>
      <c r="BE827" s="98"/>
      <c r="BF827" s="98"/>
      <c r="BG827" s="98"/>
      <c r="BH827" s="98"/>
      <c r="BI827" s="98"/>
      <c r="BJ827" s="98"/>
      <c r="BK827" s="98"/>
      <c r="BL827" s="98"/>
      <c r="BM827" s="98"/>
      <c r="BN827" s="98"/>
      <c r="BO827" s="98"/>
      <c r="BP827" s="98"/>
      <c r="BQ827" s="98"/>
      <c r="BR827" s="98"/>
      <c r="BS827" s="98"/>
      <c r="BT827" s="98"/>
      <c r="BU827" s="98"/>
      <c r="BV827" s="98"/>
      <c r="BW827" s="98"/>
      <c r="BX827" s="98"/>
      <c r="BY827" s="98"/>
      <c r="BZ827" s="98"/>
      <c r="CA827" s="98"/>
      <c r="CB827" s="98"/>
      <c r="CC827" s="98"/>
      <c r="CD827" s="98"/>
      <c r="CE827" s="98"/>
      <c r="CF827" s="98"/>
      <c r="CG827" s="98"/>
      <c r="CH827" s="98"/>
      <c r="CI827" s="98"/>
      <c r="CJ827" s="98"/>
      <c r="CK827" s="98"/>
      <c r="CL827" s="98"/>
      <c r="CM827" s="98"/>
      <c r="CN827" s="98"/>
      <c r="CO827" s="98"/>
      <c r="CP827" s="98"/>
      <c r="CQ827" s="98"/>
      <c r="CR827" s="98"/>
      <c r="CS827" s="98"/>
      <c r="CT827" s="98"/>
      <c r="CU827" s="98"/>
      <c r="CV827" s="98"/>
      <c r="CW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8"/>
      <c r="AU828" s="98"/>
      <c r="AV828" s="98"/>
      <c r="AW828" s="98"/>
      <c r="AX828" s="98"/>
      <c r="AY828" s="98"/>
      <c r="AZ828" s="98"/>
      <c r="BA828" s="98"/>
      <c r="BB828" s="98"/>
      <c r="BC828" s="98"/>
      <c r="BD828" s="98"/>
      <c r="BE828" s="98"/>
      <c r="BF828" s="98"/>
      <c r="BG828" s="98"/>
      <c r="BH828" s="98"/>
      <c r="BI828" s="98"/>
      <c r="BJ828" s="98"/>
      <c r="BK828" s="98"/>
      <c r="BL828" s="98"/>
      <c r="BM828" s="98"/>
      <c r="BN828" s="98"/>
      <c r="BO828" s="98"/>
      <c r="BP828" s="98"/>
      <c r="BQ828" s="98"/>
      <c r="BR828" s="98"/>
      <c r="BS828" s="98"/>
      <c r="BT828" s="98"/>
      <c r="BU828" s="98"/>
      <c r="BV828" s="98"/>
      <c r="BW828" s="98"/>
      <c r="BX828" s="98"/>
      <c r="BY828" s="98"/>
      <c r="BZ828" s="98"/>
      <c r="CA828" s="98"/>
      <c r="CB828" s="98"/>
      <c r="CC828" s="98"/>
      <c r="CD828" s="98"/>
      <c r="CE828" s="98"/>
      <c r="CF828" s="98"/>
      <c r="CG828" s="98"/>
      <c r="CH828" s="98"/>
      <c r="CI828" s="98"/>
      <c r="CJ828" s="98"/>
      <c r="CK828" s="98"/>
      <c r="CL828" s="98"/>
      <c r="CM828" s="98"/>
      <c r="CN828" s="98"/>
      <c r="CO828" s="98"/>
      <c r="CP828" s="98"/>
      <c r="CQ828" s="98"/>
      <c r="CR828" s="98"/>
      <c r="CS828" s="98"/>
      <c r="CT828" s="98"/>
      <c r="CU828" s="98"/>
      <c r="CV828" s="98"/>
      <c r="CW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c r="AN829" s="98"/>
      <c r="AO829" s="98"/>
      <c r="AP829" s="98"/>
      <c r="AQ829" s="98"/>
      <c r="AR829" s="98"/>
      <c r="AS829" s="98"/>
      <c r="AT829" s="98"/>
      <c r="AU829" s="98"/>
      <c r="AV829" s="98"/>
      <c r="AW829" s="98"/>
      <c r="AX829" s="98"/>
      <c r="AY829" s="98"/>
      <c r="AZ829" s="98"/>
      <c r="BA829" s="98"/>
      <c r="BB829" s="98"/>
      <c r="BC829" s="98"/>
      <c r="BD829" s="98"/>
      <c r="BE829" s="98"/>
      <c r="BF829" s="98"/>
      <c r="BG829" s="98"/>
      <c r="BH829" s="98"/>
      <c r="BI829" s="98"/>
      <c r="BJ829" s="98"/>
      <c r="BK829" s="98"/>
      <c r="BL829" s="98"/>
      <c r="BM829" s="98"/>
      <c r="BN829" s="98"/>
      <c r="BO829" s="98"/>
      <c r="BP829" s="98"/>
      <c r="BQ829" s="98"/>
      <c r="BR829" s="98"/>
      <c r="BS829" s="98"/>
      <c r="BT829" s="98"/>
      <c r="BU829" s="98"/>
      <c r="BV829" s="98"/>
      <c r="BW829" s="98"/>
      <c r="BX829" s="98"/>
      <c r="BY829" s="98"/>
      <c r="BZ829" s="98"/>
      <c r="CA829" s="98"/>
      <c r="CB829" s="98"/>
      <c r="CC829" s="98"/>
      <c r="CD829" s="98"/>
      <c r="CE829" s="98"/>
      <c r="CF829" s="98"/>
      <c r="CG829" s="98"/>
      <c r="CH829" s="98"/>
      <c r="CI829" s="98"/>
      <c r="CJ829" s="98"/>
      <c r="CK829" s="98"/>
      <c r="CL829" s="98"/>
      <c r="CM829" s="98"/>
      <c r="CN829" s="98"/>
      <c r="CO829" s="98"/>
      <c r="CP829" s="98"/>
      <c r="CQ829" s="98"/>
      <c r="CR829" s="98"/>
      <c r="CS829" s="98"/>
      <c r="CT829" s="98"/>
      <c r="CU829" s="98"/>
      <c r="CV829" s="98"/>
      <c r="CW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8"/>
      <c r="AU830" s="98"/>
      <c r="AV830" s="98"/>
      <c r="AW830" s="98"/>
      <c r="AX830" s="98"/>
      <c r="AY830" s="98"/>
      <c r="AZ830" s="98"/>
      <c r="BA830" s="98"/>
      <c r="BB830" s="98"/>
      <c r="BC830" s="98"/>
      <c r="BD830" s="98"/>
      <c r="BE830" s="98"/>
      <c r="BF830" s="98"/>
      <c r="BG830" s="98"/>
      <c r="BH830" s="98"/>
      <c r="BI830" s="98"/>
      <c r="BJ830" s="98"/>
      <c r="BK830" s="98"/>
      <c r="BL830" s="98"/>
      <c r="BM830" s="98"/>
      <c r="BN830" s="98"/>
      <c r="BO830" s="98"/>
      <c r="BP830" s="98"/>
      <c r="BQ830" s="98"/>
      <c r="BR830" s="98"/>
      <c r="BS830" s="98"/>
      <c r="BT830" s="98"/>
      <c r="BU830" s="98"/>
      <c r="BV830" s="98"/>
      <c r="BW830" s="98"/>
      <c r="BX830" s="98"/>
      <c r="BY830" s="98"/>
      <c r="BZ830" s="98"/>
      <c r="CA830" s="98"/>
      <c r="CB830" s="98"/>
      <c r="CC830" s="98"/>
      <c r="CD830" s="98"/>
      <c r="CE830" s="98"/>
      <c r="CF830" s="98"/>
      <c r="CG830" s="98"/>
      <c r="CH830" s="98"/>
      <c r="CI830" s="98"/>
      <c r="CJ830" s="98"/>
      <c r="CK830" s="98"/>
      <c r="CL830" s="98"/>
      <c r="CM830" s="98"/>
      <c r="CN830" s="98"/>
      <c r="CO830" s="98"/>
      <c r="CP830" s="98"/>
      <c r="CQ830" s="98"/>
      <c r="CR830" s="98"/>
      <c r="CS830" s="98"/>
      <c r="CT830" s="98"/>
      <c r="CU830" s="98"/>
      <c r="CV830" s="98"/>
      <c r="CW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c r="AK831" s="98"/>
      <c r="AL831" s="98"/>
      <c r="AM831" s="98"/>
      <c r="AN831" s="98"/>
      <c r="AO831" s="98"/>
      <c r="AP831" s="98"/>
      <c r="AQ831" s="98"/>
      <c r="AR831" s="98"/>
      <c r="AS831" s="98"/>
      <c r="AT831" s="98"/>
      <c r="AU831" s="98"/>
      <c r="AV831" s="98"/>
      <c r="AW831" s="98"/>
      <c r="AX831" s="98"/>
      <c r="AY831" s="98"/>
      <c r="AZ831" s="98"/>
      <c r="BA831" s="98"/>
      <c r="BB831" s="98"/>
      <c r="BC831" s="98"/>
      <c r="BD831" s="98"/>
      <c r="BE831" s="98"/>
      <c r="BF831" s="98"/>
      <c r="BG831" s="98"/>
      <c r="BH831" s="98"/>
      <c r="BI831" s="98"/>
      <c r="BJ831" s="98"/>
      <c r="BK831" s="98"/>
      <c r="BL831" s="98"/>
      <c r="BM831" s="98"/>
      <c r="BN831" s="98"/>
      <c r="BO831" s="98"/>
      <c r="BP831" s="98"/>
      <c r="BQ831" s="98"/>
      <c r="BR831" s="98"/>
      <c r="BS831" s="98"/>
      <c r="BT831" s="98"/>
      <c r="BU831" s="98"/>
      <c r="BV831" s="98"/>
      <c r="BW831" s="98"/>
      <c r="BX831" s="98"/>
      <c r="BY831" s="98"/>
      <c r="BZ831" s="98"/>
      <c r="CA831" s="98"/>
      <c r="CB831" s="98"/>
      <c r="CC831" s="98"/>
      <c r="CD831" s="98"/>
      <c r="CE831" s="98"/>
      <c r="CF831" s="98"/>
      <c r="CG831" s="98"/>
      <c r="CH831" s="98"/>
      <c r="CI831" s="98"/>
      <c r="CJ831" s="98"/>
      <c r="CK831" s="98"/>
      <c r="CL831" s="98"/>
      <c r="CM831" s="98"/>
      <c r="CN831" s="98"/>
      <c r="CO831" s="98"/>
      <c r="CP831" s="98"/>
      <c r="CQ831" s="98"/>
      <c r="CR831" s="98"/>
      <c r="CS831" s="98"/>
      <c r="CT831" s="98"/>
      <c r="CU831" s="98"/>
      <c r="CV831" s="98"/>
      <c r="CW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8"/>
      <c r="AU832" s="98"/>
      <c r="AV832" s="98"/>
      <c r="AW832" s="98"/>
      <c r="AX832" s="98"/>
      <c r="AY832" s="98"/>
      <c r="AZ832" s="98"/>
      <c r="BA832" s="98"/>
      <c r="BB832" s="98"/>
      <c r="BC832" s="98"/>
      <c r="BD832" s="98"/>
      <c r="BE832" s="98"/>
      <c r="BF832" s="98"/>
      <c r="BG832" s="98"/>
      <c r="BH832" s="98"/>
      <c r="BI832" s="98"/>
      <c r="BJ832" s="98"/>
      <c r="BK832" s="98"/>
      <c r="BL832" s="98"/>
      <c r="BM832" s="98"/>
      <c r="BN832" s="98"/>
      <c r="BO832" s="98"/>
      <c r="BP832" s="98"/>
      <c r="BQ832" s="98"/>
      <c r="BR832" s="98"/>
      <c r="BS832" s="98"/>
      <c r="BT832" s="98"/>
      <c r="BU832" s="98"/>
      <c r="BV832" s="98"/>
      <c r="BW832" s="98"/>
      <c r="BX832" s="98"/>
      <c r="BY832" s="98"/>
      <c r="BZ832" s="98"/>
      <c r="CA832" s="98"/>
      <c r="CB832" s="98"/>
      <c r="CC832" s="98"/>
      <c r="CD832" s="98"/>
      <c r="CE832" s="98"/>
      <c r="CF832" s="98"/>
      <c r="CG832" s="98"/>
      <c r="CH832" s="98"/>
      <c r="CI832" s="98"/>
      <c r="CJ832" s="98"/>
      <c r="CK832" s="98"/>
      <c r="CL832" s="98"/>
      <c r="CM832" s="98"/>
      <c r="CN832" s="98"/>
      <c r="CO832" s="98"/>
      <c r="CP832" s="98"/>
      <c r="CQ832" s="98"/>
      <c r="CR832" s="98"/>
      <c r="CS832" s="98"/>
      <c r="CT832" s="98"/>
      <c r="CU832" s="98"/>
      <c r="CV832" s="98"/>
      <c r="CW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c r="AN833" s="98"/>
      <c r="AO833" s="98"/>
      <c r="AP833" s="98"/>
      <c r="AQ833" s="98"/>
      <c r="AR833" s="98"/>
      <c r="AS833" s="98"/>
      <c r="AT833" s="98"/>
      <c r="AU833" s="98"/>
      <c r="AV833" s="98"/>
      <c r="AW833" s="98"/>
      <c r="AX833" s="98"/>
      <c r="AY833" s="98"/>
      <c r="AZ833" s="98"/>
      <c r="BA833" s="98"/>
      <c r="BB833" s="98"/>
      <c r="BC833" s="98"/>
      <c r="BD833" s="98"/>
      <c r="BE833" s="98"/>
      <c r="BF833" s="98"/>
      <c r="BG833" s="98"/>
      <c r="BH833" s="98"/>
      <c r="BI833" s="98"/>
      <c r="BJ833" s="98"/>
      <c r="BK833" s="98"/>
      <c r="BL833" s="98"/>
      <c r="BM833" s="98"/>
      <c r="BN833" s="98"/>
      <c r="BO833" s="98"/>
      <c r="BP833" s="98"/>
      <c r="BQ833" s="98"/>
      <c r="BR833" s="98"/>
      <c r="BS833" s="98"/>
      <c r="BT833" s="98"/>
      <c r="BU833" s="98"/>
      <c r="BV833" s="98"/>
      <c r="BW833" s="98"/>
      <c r="BX833" s="98"/>
      <c r="BY833" s="98"/>
      <c r="BZ833" s="98"/>
      <c r="CA833" s="98"/>
      <c r="CB833" s="98"/>
      <c r="CC833" s="98"/>
      <c r="CD833" s="98"/>
      <c r="CE833" s="98"/>
      <c r="CF833" s="98"/>
      <c r="CG833" s="98"/>
      <c r="CH833" s="98"/>
      <c r="CI833" s="98"/>
      <c r="CJ833" s="98"/>
      <c r="CK833" s="98"/>
      <c r="CL833" s="98"/>
      <c r="CM833" s="98"/>
      <c r="CN833" s="98"/>
      <c r="CO833" s="98"/>
      <c r="CP833" s="98"/>
      <c r="CQ833" s="98"/>
      <c r="CR833" s="98"/>
      <c r="CS833" s="98"/>
      <c r="CT833" s="98"/>
      <c r="CU833" s="98"/>
      <c r="CV833" s="98"/>
      <c r="CW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8"/>
      <c r="AU834" s="98"/>
      <c r="AV834" s="98"/>
      <c r="AW834" s="98"/>
      <c r="AX834" s="98"/>
      <c r="AY834" s="98"/>
      <c r="AZ834" s="98"/>
      <c r="BA834" s="98"/>
      <c r="BB834" s="98"/>
      <c r="BC834" s="98"/>
      <c r="BD834" s="98"/>
      <c r="BE834" s="98"/>
      <c r="BF834" s="98"/>
      <c r="BG834" s="98"/>
      <c r="BH834" s="98"/>
      <c r="BI834" s="98"/>
      <c r="BJ834" s="98"/>
      <c r="BK834" s="98"/>
      <c r="BL834" s="98"/>
      <c r="BM834" s="98"/>
      <c r="BN834" s="98"/>
      <c r="BO834" s="98"/>
      <c r="BP834" s="98"/>
      <c r="BQ834" s="98"/>
      <c r="BR834" s="98"/>
      <c r="BS834" s="98"/>
      <c r="BT834" s="98"/>
      <c r="BU834" s="98"/>
      <c r="BV834" s="98"/>
      <c r="BW834" s="98"/>
      <c r="BX834" s="98"/>
      <c r="BY834" s="98"/>
      <c r="BZ834" s="98"/>
      <c r="CA834" s="98"/>
      <c r="CB834" s="98"/>
      <c r="CC834" s="98"/>
      <c r="CD834" s="98"/>
      <c r="CE834" s="98"/>
      <c r="CF834" s="98"/>
      <c r="CG834" s="98"/>
      <c r="CH834" s="98"/>
      <c r="CI834" s="98"/>
      <c r="CJ834" s="98"/>
      <c r="CK834" s="98"/>
      <c r="CL834" s="98"/>
      <c r="CM834" s="98"/>
      <c r="CN834" s="98"/>
      <c r="CO834" s="98"/>
      <c r="CP834" s="98"/>
      <c r="CQ834" s="98"/>
      <c r="CR834" s="98"/>
      <c r="CS834" s="98"/>
      <c r="CT834" s="98"/>
      <c r="CU834" s="98"/>
      <c r="CV834" s="98"/>
      <c r="CW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c r="AK835" s="98"/>
      <c r="AL835" s="98"/>
      <c r="AM835" s="98"/>
      <c r="AN835" s="98"/>
      <c r="AO835" s="98"/>
      <c r="AP835" s="98"/>
      <c r="AQ835" s="98"/>
      <c r="AR835" s="98"/>
      <c r="AS835" s="98"/>
      <c r="AT835" s="98"/>
      <c r="AU835" s="98"/>
      <c r="AV835" s="98"/>
      <c r="AW835" s="98"/>
      <c r="AX835" s="98"/>
      <c r="AY835" s="98"/>
      <c r="AZ835" s="98"/>
      <c r="BA835" s="98"/>
      <c r="BB835" s="98"/>
      <c r="BC835" s="98"/>
      <c r="BD835" s="98"/>
      <c r="BE835" s="98"/>
      <c r="BF835" s="98"/>
      <c r="BG835" s="98"/>
      <c r="BH835" s="98"/>
      <c r="BI835" s="98"/>
      <c r="BJ835" s="98"/>
      <c r="BK835" s="98"/>
      <c r="BL835" s="98"/>
      <c r="BM835" s="98"/>
      <c r="BN835" s="98"/>
      <c r="BO835" s="98"/>
      <c r="BP835" s="98"/>
      <c r="BQ835" s="98"/>
      <c r="BR835" s="98"/>
      <c r="BS835" s="98"/>
      <c r="BT835" s="98"/>
      <c r="BU835" s="98"/>
      <c r="BV835" s="98"/>
      <c r="BW835" s="98"/>
      <c r="BX835" s="98"/>
      <c r="BY835" s="98"/>
      <c r="BZ835" s="98"/>
      <c r="CA835" s="98"/>
      <c r="CB835" s="98"/>
      <c r="CC835" s="98"/>
      <c r="CD835" s="98"/>
      <c r="CE835" s="98"/>
      <c r="CF835" s="98"/>
      <c r="CG835" s="98"/>
      <c r="CH835" s="98"/>
      <c r="CI835" s="98"/>
      <c r="CJ835" s="98"/>
      <c r="CK835" s="98"/>
      <c r="CL835" s="98"/>
      <c r="CM835" s="98"/>
      <c r="CN835" s="98"/>
      <c r="CO835" s="98"/>
      <c r="CP835" s="98"/>
      <c r="CQ835" s="98"/>
      <c r="CR835" s="98"/>
      <c r="CS835" s="98"/>
      <c r="CT835" s="98"/>
      <c r="CU835" s="98"/>
      <c r="CV835" s="98"/>
      <c r="CW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c r="AF836" s="98"/>
      <c r="AG836" s="98"/>
      <c r="AH836" s="98"/>
      <c r="AI836" s="98"/>
      <c r="AJ836" s="98"/>
      <c r="AK836" s="98"/>
      <c r="AL836" s="98"/>
      <c r="AM836" s="98"/>
      <c r="AN836" s="98"/>
      <c r="AO836" s="98"/>
      <c r="AP836" s="98"/>
      <c r="AQ836" s="98"/>
      <c r="AR836" s="98"/>
      <c r="AS836" s="98"/>
      <c r="AT836" s="98"/>
      <c r="AU836" s="98"/>
      <c r="AV836" s="98"/>
      <c r="AW836" s="98"/>
      <c r="AX836" s="98"/>
      <c r="AY836" s="98"/>
      <c r="AZ836" s="98"/>
      <c r="BA836" s="98"/>
      <c r="BB836" s="98"/>
      <c r="BC836" s="98"/>
      <c r="BD836" s="98"/>
      <c r="BE836" s="98"/>
      <c r="BF836" s="98"/>
      <c r="BG836" s="98"/>
      <c r="BH836" s="98"/>
      <c r="BI836" s="98"/>
      <c r="BJ836" s="98"/>
      <c r="BK836" s="98"/>
      <c r="BL836" s="98"/>
      <c r="BM836" s="98"/>
      <c r="BN836" s="98"/>
      <c r="BO836" s="98"/>
      <c r="BP836" s="98"/>
      <c r="BQ836" s="98"/>
      <c r="BR836" s="98"/>
      <c r="BS836" s="98"/>
      <c r="BT836" s="98"/>
      <c r="BU836" s="98"/>
      <c r="BV836" s="98"/>
      <c r="BW836" s="98"/>
      <c r="BX836" s="98"/>
      <c r="BY836" s="98"/>
      <c r="BZ836" s="98"/>
      <c r="CA836" s="98"/>
      <c r="CB836" s="98"/>
      <c r="CC836" s="98"/>
      <c r="CD836" s="98"/>
      <c r="CE836" s="98"/>
      <c r="CF836" s="98"/>
      <c r="CG836" s="98"/>
      <c r="CH836" s="98"/>
      <c r="CI836" s="98"/>
      <c r="CJ836" s="98"/>
      <c r="CK836" s="98"/>
      <c r="CL836" s="98"/>
      <c r="CM836" s="98"/>
      <c r="CN836" s="98"/>
      <c r="CO836" s="98"/>
      <c r="CP836" s="98"/>
      <c r="CQ836" s="98"/>
      <c r="CR836" s="98"/>
      <c r="CS836" s="98"/>
      <c r="CT836" s="98"/>
      <c r="CU836" s="98"/>
      <c r="CV836" s="98"/>
      <c r="CW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c r="AK837" s="98"/>
      <c r="AL837" s="98"/>
      <c r="AM837" s="98"/>
      <c r="AN837" s="98"/>
      <c r="AO837" s="98"/>
      <c r="AP837" s="98"/>
      <c r="AQ837" s="98"/>
      <c r="AR837" s="98"/>
      <c r="AS837" s="98"/>
      <c r="AT837" s="98"/>
      <c r="AU837" s="98"/>
      <c r="AV837" s="98"/>
      <c r="AW837" s="98"/>
      <c r="AX837" s="98"/>
      <c r="AY837" s="98"/>
      <c r="AZ837" s="98"/>
      <c r="BA837" s="98"/>
      <c r="BB837" s="98"/>
      <c r="BC837" s="98"/>
      <c r="BD837" s="98"/>
      <c r="BE837" s="98"/>
      <c r="BF837" s="98"/>
      <c r="BG837" s="98"/>
      <c r="BH837" s="98"/>
      <c r="BI837" s="98"/>
      <c r="BJ837" s="98"/>
      <c r="BK837" s="98"/>
      <c r="BL837" s="98"/>
      <c r="BM837" s="98"/>
      <c r="BN837" s="98"/>
      <c r="BO837" s="98"/>
      <c r="BP837" s="98"/>
      <c r="BQ837" s="98"/>
      <c r="BR837" s="98"/>
      <c r="BS837" s="98"/>
      <c r="BT837" s="98"/>
      <c r="BU837" s="98"/>
      <c r="BV837" s="98"/>
      <c r="BW837" s="98"/>
      <c r="BX837" s="98"/>
      <c r="BY837" s="98"/>
      <c r="BZ837" s="98"/>
      <c r="CA837" s="98"/>
      <c r="CB837" s="98"/>
      <c r="CC837" s="98"/>
      <c r="CD837" s="98"/>
      <c r="CE837" s="98"/>
      <c r="CF837" s="98"/>
      <c r="CG837" s="98"/>
      <c r="CH837" s="98"/>
      <c r="CI837" s="98"/>
      <c r="CJ837" s="98"/>
      <c r="CK837" s="98"/>
      <c r="CL837" s="98"/>
      <c r="CM837" s="98"/>
      <c r="CN837" s="98"/>
      <c r="CO837" s="98"/>
      <c r="CP837" s="98"/>
      <c r="CQ837" s="98"/>
      <c r="CR837" s="98"/>
      <c r="CS837" s="98"/>
      <c r="CT837" s="98"/>
      <c r="CU837" s="98"/>
      <c r="CV837" s="98"/>
      <c r="CW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c r="AT838" s="98"/>
      <c r="AU838" s="98"/>
      <c r="AV838" s="98"/>
      <c r="AW838" s="98"/>
      <c r="AX838" s="98"/>
      <c r="AY838" s="98"/>
      <c r="AZ838" s="98"/>
      <c r="BA838" s="98"/>
      <c r="BB838" s="98"/>
      <c r="BC838" s="98"/>
      <c r="BD838" s="98"/>
      <c r="BE838" s="98"/>
      <c r="BF838" s="98"/>
      <c r="BG838" s="98"/>
      <c r="BH838" s="98"/>
      <c r="BI838" s="98"/>
      <c r="BJ838" s="98"/>
      <c r="BK838" s="98"/>
      <c r="BL838" s="98"/>
      <c r="BM838" s="98"/>
      <c r="BN838" s="98"/>
      <c r="BO838" s="98"/>
      <c r="BP838" s="98"/>
      <c r="BQ838" s="98"/>
      <c r="BR838" s="98"/>
      <c r="BS838" s="98"/>
      <c r="BT838" s="98"/>
      <c r="BU838" s="98"/>
      <c r="BV838" s="98"/>
      <c r="BW838" s="98"/>
      <c r="BX838" s="98"/>
      <c r="BY838" s="98"/>
      <c r="BZ838" s="98"/>
      <c r="CA838" s="98"/>
      <c r="CB838" s="98"/>
      <c r="CC838" s="98"/>
      <c r="CD838" s="98"/>
      <c r="CE838" s="98"/>
      <c r="CF838" s="98"/>
      <c r="CG838" s="98"/>
      <c r="CH838" s="98"/>
      <c r="CI838" s="98"/>
      <c r="CJ838" s="98"/>
      <c r="CK838" s="98"/>
      <c r="CL838" s="98"/>
      <c r="CM838" s="98"/>
      <c r="CN838" s="98"/>
      <c r="CO838" s="98"/>
      <c r="CP838" s="98"/>
      <c r="CQ838" s="98"/>
      <c r="CR838" s="98"/>
      <c r="CS838" s="98"/>
      <c r="CT838" s="98"/>
      <c r="CU838" s="98"/>
      <c r="CV838" s="98"/>
      <c r="CW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c r="AN839" s="98"/>
      <c r="AO839" s="98"/>
      <c r="AP839" s="98"/>
      <c r="AQ839" s="98"/>
      <c r="AR839" s="98"/>
      <c r="AS839" s="98"/>
      <c r="AT839" s="98"/>
      <c r="AU839" s="98"/>
      <c r="AV839" s="98"/>
      <c r="AW839" s="98"/>
      <c r="AX839" s="98"/>
      <c r="AY839" s="98"/>
      <c r="AZ839" s="98"/>
      <c r="BA839" s="98"/>
      <c r="BB839" s="98"/>
      <c r="BC839" s="98"/>
      <c r="BD839" s="98"/>
      <c r="BE839" s="98"/>
      <c r="BF839" s="98"/>
      <c r="BG839" s="98"/>
      <c r="BH839" s="98"/>
      <c r="BI839" s="98"/>
      <c r="BJ839" s="98"/>
      <c r="BK839" s="98"/>
      <c r="BL839" s="98"/>
      <c r="BM839" s="98"/>
      <c r="BN839" s="98"/>
      <c r="BO839" s="98"/>
      <c r="BP839" s="98"/>
      <c r="BQ839" s="98"/>
      <c r="BR839" s="98"/>
      <c r="BS839" s="98"/>
      <c r="BT839" s="98"/>
      <c r="BU839" s="98"/>
      <c r="BV839" s="98"/>
      <c r="BW839" s="98"/>
      <c r="BX839" s="98"/>
      <c r="BY839" s="98"/>
      <c r="BZ839" s="98"/>
      <c r="CA839" s="98"/>
      <c r="CB839" s="98"/>
      <c r="CC839" s="98"/>
      <c r="CD839" s="98"/>
      <c r="CE839" s="98"/>
      <c r="CF839" s="98"/>
      <c r="CG839" s="98"/>
      <c r="CH839" s="98"/>
      <c r="CI839" s="98"/>
      <c r="CJ839" s="98"/>
      <c r="CK839" s="98"/>
      <c r="CL839" s="98"/>
      <c r="CM839" s="98"/>
      <c r="CN839" s="98"/>
      <c r="CO839" s="98"/>
      <c r="CP839" s="98"/>
      <c r="CQ839" s="98"/>
      <c r="CR839" s="98"/>
      <c r="CS839" s="98"/>
      <c r="CT839" s="98"/>
      <c r="CU839" s="98"/>
      <c r="CV839" s="98"/>
      <c r="CW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c r="BB840" s="98"/>
      <c r="BC840" s="98"/>
      <c r="BD840" s="98"/>
      <c r="BE840" s="98"/>
      <c r="BF840" s="98"/>
      <c r="BG840" s="98"/>
      <c r="BH840" s="98"/>
      <c r="BI840" s="98"/>
      <c r="BJ840" s="98"/>
      <c r="BK840" s="98"/>
      <c r="BL840" s="98"/>
      <c r="BM840" s="98"/>
      <c r="BN840" s="98"/>
      <c r="BO840" s="98"/>
      <c r="BP840" s="98"/>
      <c r="BQ840" s="98"/>
      <c r="BR840" s="98"/>
      <c r="BS840" s="98"/>
      <c r="BT840" s="98"/>
      <c r="BU840" s="98"/>
      <c r="BV840" s="98"/>
      <c r="BW840" s="98"/>
      <c r="BX840" s="98"/>
      <c r="BY840" s="98"/>
      <c r="BZ840" s="98"/>
      <c r="CA840" s="98"/>
      <c r="CB840" s="98"/>
      <c r="CC840" s="98"/>
      <c r="CD840" s="98"/>
      <c r="CE840" s="98"/>
      <c r="CF840" s="98"/>
      <c r="CG840" s="98"/>
      <c r="CH840" s="98"/>
      <c r="CI840" s="98"/>
      <c r="CJ840" s="98"/>
      <c r="CK840" s="98"/>
      <c r="CL840" s="98"/>
      <c r="CM840" s="98"/>
      <c r="CN840" s="98"/>
      <c r="CO840" s="98"/>
      <c r="CP840" s="98"/>
      <c r="CQ840" s="98"/>
      <c r="CR840" s="98"/>
      <c r="CS840" s="98"/>
      <c r="CT840" s="98"/>
      <c r="CU840" s="98"/>
      <c r="CV840" s="98"/>
      <c r="CW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c r="AW841" s="98"/>
      <c r="AX841" s="98"/>
      <c r="AY841" s="98"/>
      <c r="AZ841" s="98"/>
      <c r="BA841" s="98"/>
      <c r="BB841" s="98"/>
      <c r="BC841" s="98"/>
      <c r="BD841" s="98"/>
      <c r="BE841" s="98"/>
      <c r="BF841" s="98"/>
      <c r="BG841" s="98"/>
      <c r="BH841" s="98"/>
      <c r="BI841" s="98"/>
      <c r="BJ841" s="98"/>
      <c r="BK841" s="98"/>
      <c r="BL841" s="98"/>
      <c r="BM841" s="98"/>
      <c r="BN841" s="98"/>
      <c r="BO841" s="98"/>
      <c r="BP841" s="98"/>
      <c r="BQ841" s="98"/>
      <c r="BR841" s="98"/>
      <c r="BS841" s="98"/>
      <c r="BT841" s="98"/>
      <c r="BU841" s="98"/>
      <c r="BV841" s="98"/>
      <c r="BW841" s="98"/>
      <c r="BX841" s="98"/>
      <c r="BY841" s="98"/>
      <c r="BZ841" s="98"/>
      <c r="CA841" s="98"/>
      <c r="CB841" s="98"/>
      <c r="CC841" s="98"/>
      <c r="CD841" s="98"/>
      <c r="CE841" s="98"/>
      <c r="CF841" s="98"/>
      <c r="CG841" s="98"/>
      <c r="CH841" s="98"/>
      <c r="CI841" s="98"/>
      <c r="CJ841" s="98"/>
      <c r="CK841" s="98"/>
      <c r="CL841" s="98"/>
      <c r="CM841" s="98"/>
      <c r="CN841" s="98"/>
      <c r="CO841" s="98"/>
      <c r="CP841" s="98"/>
      <c r="CQ841" s="98"/>
      <c r="CR841" s="98"/>
      <c r="CS841" s="98"/>
      <c r="CT841" s="98"/>
      <c r="CU841" s="98"/>
      <c r="CV841" s="98"/>
      <c r="CW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c r="BB842" s="98"/>
      <c r="BC842" s="98"/>
      <c r="BD842" s="98"/>
      <c r="BE842" s="98"/>
      <c r="BF842" s="98"/>
      <c r="BG842" s="98"/>
      <c r="BH842" s="98"/>
      <c r="BI842" s="98"/>
      <c r="BJ842" s="98"/>
      <c r="BK842" s="98"/>
      <c r="BL842" s="98"/>
      <c r="BM842" s="98"/>
      <c r="BN842" s="98"/>
      <c r="BO842" s="98"/>
      <c r="BP842" s="98"/>
      <c r="BQ842" s="98"/>
      <c r="BR842" s="98"/>
      <c r="BS842" s="98"/>
      <c r="BT842" s="98"/>
      <c r="BU842" s="98"/>
      <c r="BV842" s="98"/>
      <c r="BW842" s="98"/>
      <c r="BX842" s="98"/>
      <c r="BY842" s="98"/>
      <c r="BZ842" s="98"/>
      <c r="CA842" s="98"/>
      <c r="CB842" s="98"/>
      <c r="CC842" s="98"/>
      <c r="CD842" s="98"/>
      <c r="CE842" s="98"/>
      <c r="CF842" s="98"/>
      <c r="CG842" s="98"/>
      <c r="CH842" s="98"/>
      <c r="CI842" s="98"/>
      <c r="CJ842" s="98"/>
      <c r="CK842" s="98"/>
      <c r="CL842" s="98"/>
      <c r="CM842" s="98"/>
      <c r="CN842" s="98"/>
      <c r="CO842" s="98"/>
      <c r="CP842" s="98"/>
      <c r="CQ842" s="98"/>
      <c r="CR842" s="98"/>
      <c r="CS842" s="98"/>
      <c r="CT842" s="98"/>
      <c r="CU842" s="98"/>
      <c r="CV842" s="98"/>
      <c r="CW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c r="AK843" s="98"/>
      <c r="AL843" s="98"/>
      <c r="AM843" s="98"/>
      <c r="AN843" s="98"/>
      <c r="AO843" s="98"/>
      <c r="AP843" s="98"/>
      <c r="AQ843" s="98"/>
      <c r="AR843" s="98"/>
      <c r="AS843" s="98"/>
      <c r="AT843" s="98"/>
      <c r="AU843" s="98"/>
      <c r="AV843" s="98"/>
      <c r="AW843" s="98"/>
      <c r="AX843" s="98"/>
      <c r="AY843" s="98"/>
      <c r="AZ843" s="98"/>
      <c r="BA843" s="98"/>
      <c r="BB843" s="98"/>
      <c r="BC843" s="98"/>
      <c r="BD843" s="98"/>
      <c r="BE843" s="98"/>
      <c r="BF843" s="98"/>
      <c r="BG843" s="98"/>
      <c r="BH843" s="98"/>
      <c r="BI843" s="98"/>
      <c r="BJ843" s="98"/>
      <c r="BK843" s="98"/>
      <c r="BL843" s="98"/>
      <c r="BM843" s="98"/>
      <c r="BN843" s="98"/>
      <c r="BO843" s="98"/>
      <c r="BP843" s="98"/>
      <c r="BQ843" s="98"/>
      <c r="BR843" s="98"/>
      <c r="BS843" s="98"/>
      <c r="BT843" s="98"/>
      <c r="BU843" s="98"/>
      <c r="BV843" s="98"/>
      <c r="BW843" s="98"/>
      <c r="BX843" s="98"/>
      <c r="BY843" s="98"/>
      <c r="BZ843" s="98"/>
      <c r="CA843" s="98"/>
      <c r="CB843" s="98"/>
      <c r="CC843" s="98"/>
      <c r="CD843" s="98"/>
      <c r="CE843" s="98"/>
      <c r="CF843" s="98"/>
      <c r="CG843" s="98"/>
      <c r="CH843" s="98"/>
      <c r="CI843" s="98"/>
      <c r="CJ843" s="98"/>
      <c r="CK843" s="98"/>
      <c r="CL843" s="98"/>
      <c r="CM843" s="98"/>
      <c r="CN843" s="98"/>
      <c r="CO843" s="98"/>
      <c r="CP843" s="98"/>
      <c r="CQ843" s="98"/>
      <c r="CR843" s="98"/>
      <c r="CS843" s="98"/>
      <c r="CT843" s="98"/>
      <c r="CU843" s="98"/>
      <c r="CV843" s="98"/>
      <c r="CW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c r="AF844" s="98"/>
      <c r="AG844" s="98"/>
      <c r="AH844" s="98"/>
      <c r="AI844" s="98"/>
      <c r="AJ844" s="98"/>
      <c r="AK844" s="98"/>
      <c r="AL844" s="98"/>
      <c r="AM844" s="98"/>
      <c r="AN844" s="98"/>
      <c r="AO844" s="98"/>
      <c r="AP844" s="98"/>
      <c r="AQ844" s="98"/>
      <c r="AR844" s="98"/>
      <c r="AS844" s="98"/>
      <c r="AT844" s="98"/>
      <c r="AU844" s="98"/>
      <c r="AV844" s="98"/>
      <c r="AW844" s="98"/>
      <c r="AX844" s="98"/>
      <c r="AY844" s="98"/>
      <c r="AZ844" s="98"/>
      <c r="BA844" s="98"/>
      <c r="BB844" s="98"/>
      <c r="BC844" s="98"/>
      <c r="BD844" s="98"/>
      <c r="BE844" s="98"/>
      <c r="BF844" s="98"/>
      <c r="BG844" s="98"/>
      <c r="BH844" s="98"/>
      <c r="BI844" s="98"/>
      <c r="BJ844" s="98"/>
      <c r="BK844" s="98"/>
      <c r="BL844" s="98"/>
      <c r="BM844" s="98"/>
      <c r="BN844" s="98"/>
      <c r="BO844" s="98"/>
      <c r="BP844" s="98"/>
      <c r="BQ844" s="98"/>
      <c r="BR844" s="98"/>
      <c r="BS844" s="98"/>
      <c r="BT844" s="98"/>
      <c r="BU844" s="98"/>
      <c r="BV844" s="98"/>
      <c r="BW844" s="98"/>
      <c r="BX844" s="98"/>
      <c r="BY844" s="98"/>
      <c r="BZ844" s="98"/>
      <c r="CA844" s="98"/>
      <c r="CB844" s="98"/>
      <c r="CC844" s="98"/>
      <c r="CD844" s="98"/>
      <c r="CE844" s="98"/>
      <c r="CF844" s="98"/>
      <c r="CG844" s="98"/>
      <c r="CH844" s="98"/>
      <c r="CI844" s="98"/>
      <c r="CJ844" s="98"/>
      <c r="CK844" s="98"/>
      <c r="CL844" s="98"/>
      <c r="CM844" s="98"/>
      <c r="CN844" s="98"/>
      <c r="CO844" s="98"/>
      <c r="CP844" s="98"/>
      <c r="CQ844" s="98"/>
      <c r="CR844" s="98"/>
      <c r="CS844" s="98"/>
      <c r="CT844" s="98"/>
      <c r="CU844" s="98"/>
      <c r="CV844" s="98"/>
      <c r="CW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8"/>
      <c r="AU845" s="98"/>
      <c r="AV845" s="98"/>
      <c r="AW845" s="98"/>
      <c r="AX845" s="98"/>
      <c r="AY845" s="98"/>
      <c r="AZ845" s="98"/>
      <c r="BA845" s="98"/>
      <c r="BB845" s="98"/>
      <c r="BC845" s="98"/>
      <c r="BD845" s="98"/>
      <c r="BE845" s="98"/>
      <c r="BF845" s="98"/>
      <c r="BG845" s="98"/>
      <c r="BH845" s="98"/>
      <c r="BI845" s="98"/>
      <c r="BJ845" s="98"/>
      <c r="BK845" s="98"/>
      <c r="BL845" s="98"/>
      <c r="BM845" s="98"/>
      <c r="BN845" s="98"/>
      <c r="BO845" s="98"/>
      <c r="BP845" s="98"/>
      <c r="BQ845" s="98"/>
      <c r="BR845" s="98"/>
      <c r="BS845" s="98"/>
      <c r="BT845" s="98"/>
      <c r="BU845" s="98"/>
      <c r="BV845" s="98"/>
      <c r="BW845" s="98"/>
      <c r="BX845" s="98"/>
      <c r="BY845" s="98"/>
      <c r="BZ845" s="98"/>
      <c r="CA845" s="98"/>
      <c r="CB845" s="98"/>
      <c r="CC845" s="98"/>
      <c r="CD845" s="98"/>
      <c r="CE845" s="98"/>
      <c r="CF845" s="98"/>
      <c r="CG845" s="98"/>
      <c r="CH845" s="98"/>
      <c r="CI845" s="98"/>
      <c r="CJ845" s="98"/>
      <c r="CK845" s="98"/>
      <c r="CL845" s="98"/>
      <c r="CM845" s="98"/>
      <c r="CN845" s="98"/>
      <c r="CO845" s="98"/>
      <c r="CP845" s="98"/>
      <c r="CQ845" s="98"/>
      <c r="CR845" s="98"/>
      <c r="CS845" s="98"/>
      <c r="CT845" s="98"/>
      <c r="CU845" s="98"/>
      <c r="CV845" s="98"/>
      <c r="CW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c r="BB846" s="98"/>
      <c r="BC846" s="98"/>
      <c r="BD846" s="98"/>
      <c r="BE846" s="98"/>
      <c r="BF846" s="98"/>
      <c r="BG846" s="98"/>
      <c r="BH846" s="98"/>
      <c r="BI846" s="98"/>
      <c r="BJ846" s="98"/>
      <c r="BK846" s="98"/>
      <c r="BL846" s="98"/>
      <c r="BM846" s="98"/>
      <c r="BN846" s="98"/>
      <c r="BO846" s="98"/>
      <c r="BP846" s="98"/>
      <c r="BQ846" s="98"/>
      <c r="BR846" s="98"/>
      <c r="BS846" s="98"/>
      <c r="BT846" s="98"/>
      <c r="BU846" s="98"/>
      <c r="BV846" s="98"/>
      <c r="BW846" s="98"/>
      <c r="BX846" s="98"/>
      <c r="BY846" s="98"/>
      <c r="BZ846" s="98"/>
      <c r="CA846" s="98"/>
      <c r="CB846" s="98"/>
      <c r="CC846" s="98"/>
      <c r="CD846" s="98"/>
      <c r="CE846" s="98"/>
      <c r="CF846" s="98"/>
      <c r="CG846" s="98"/>
      <c r="CH846" s="98"/>
      <c r="CI846" s="98"/>
      <c r="CJ846" s="98"/>
      <c r="CK846" s="98"/>
      <c r="CL846" s="98"/>
      <c r="CM846" s="98"/>
      <c r="CN846" s="98"/>
      <c r="CO846" s="98"/>
      <c r="CP846" s="98"/>
      <c r="CQ846" s="98"/>
      <c r="CR846" s="98"/>
      <c r="CS846" s="98"/>
      <c r="CT846" s="98"/>
      <c r="CU846" s="98"/>
      <c r="CV846" s="98"/>
      <c r="CW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8"/>
      <c r="AU847" s="98"/>
      <c r="AV847" s="98"/>
      <c r="AW847" s="98"/>
      <c r="AX847" s="98"/>
      <c r="AY847" s="98"/>
      <c r="AZ847" s="98"/>
      <c r="BA847" s="98"/>
      <c r="BB847" s="98"/>
      <c r="BC847" s="98"/>
      <c r="BD847" s="98"/>
      <c r="BE847" s="98"/>
      <c r="BF847" s="98"/>
      <c r="BG847" s="98"/>
      <c r="BH847" s="98"/>
      <c r="BI847" s="98"/>
      <c r="BJ847" s="98"/>
      <c r="BK847" s="98"/>
      <c r="BL847" s="98"/>
      <c r="BM847" s="98"/>
      <c r="BN847" s="98"/>
      <c r="BO847" s="98"/>
      <c r="BP847" s="98"/>
      <c r="BQ847" s="98"/>
      <c r="BR847" s="98"/>
      <c r="BS847" s="98"/>
      <c r="BT847" s="98"/>
      <c r="BU847" s="98"/>
      <c r="BV847" s="98"/>
      <c r="BW847" s="98"/>
      <c r="BX847" s="98"/>
      <c r="BY847" s="98"/>
      <c r="BZ847" s="98"/>
      <c r="CA847" s="98"/>
      <c r="CB847" s="98"/>
      <c r="CC847" s="98"/>
      <c r="CD847" s="98"/>
      <c r="CE847" s="98"/>
      <c r="CF847" s="98"/>
      <c r="CG847" s="98"/>
      <c r="CH847" s="98"/>
      <c r="CI847" s="98"/>
      <c r="CJ847" s="98"/>
      <c r="CK847" s="98"/>
      <c r="CL847" s="98"/>
      <c r="CM847" s="98"/>
      <c r="CN847" s="98"/>
      <c r="CO847" s="98"/>
      <c r="CP847" s="98"/>
      <c r="CQ847" s="98"/>
      <c r="CR847" s="98"/>
      <c r="CS847" s="98"/>
      <c r="CT847" s="98"/>
      <c r="CU847" s="98"/>
      <c r="CV847" s="98"/>
      <c r="CW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c r="BB848" s="98"/>
      <c r="BC848" s="98"/>
      <c r="BD848" s="98"/>
      <c r="BE848" s="98"/>
      <c r="BF848" s="98"/>
      <c r="BG848" s="98"/>
      <c r="BH848" s="98"/>
      <c r="BI848" s="98"/>
      <c r="BJ848" s="98"/>
      <c r="BK848" s="98"/>
      <c r="BL848" s="98"/>
      <c r="BM848" s="98"/>
      <c r="BN848" s="98"/>
      <c r="BO848" s="98"/>
      <c r="BP848" s="98"/>
      <c r="BQ848" s="98"/>
      <c r="BR848" s="98"/>
      <c r="BS848" s="98"/>
      <c r="BT848" s="98"/>
      <c r="BU848" s="98"/>
      <c r="BV848" s="98"/>
      <c r="BW848" s="98"/>
      <c r="BX848" s="98"/>
      <c r="BY848" s="98"/>
      <c r="BZ848" s="98"/>
      <c r="CA848" s="98"/>
      <c r="CB848" s="98"/>
      <c r="CC848" s="98"/>
      <c r="CD848" s="98"/>
      <c r="CE848" s="98"/>
      <c r="CF848" s="98"/>
      <c r="CG848" s="98"/>
      <c r="CH848" s="98"/>
      <c r="CI848" s="98"/>
      <c r="CJ848" s="98"/>
      <c r="CK848" s="98"/>
      <c r="CL848" s="98"/>
      <c r="CM848" s="98"/>
      <c r="CN848" s="98"/>
      <c r="CO848" s="98"/>
      <c r="CP848" s="98"/>
      <c r="CQ848" s="98"/>
      <c r="CR848" s="98"/>
      <c r="CS848" s="98"/>
      <c r="CT848" s="98"/>
      <c r="CU848" s="98"/>
      <c r="CV848" s="98"/>
      <c r="CW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8"/>
      <c r="AU849" s="98"/>
      <c r="AV849" s="98"/>
      <c r="AW849" s="98"/>
      <c r="AX849" s="98"/>
      <c r="AY849" s="98"/>
      <c r="AZ849" s="98"/>
      <c r="BA849" s="98"/>
      <c r="BB849" s="98"/>
      <c r="BC849" s="98"/>
      <c r="BD849" s="98"/>
      <c r="BE849" s="98"/>
      <c r="BF849" s="98"/>
      <c r="BG849" s="98"/>
      <c r="BH849" s="98"/>
      <c r="BI849" s="98"/>
      <c r="BJ849" s="98"/>
      <c r="BK849" s="98"/>
      <c r="BL849" s="98"/>
      <c r="BM849" s="98"/>
      <c r="BN849" s="98"/>
      <c r="BO849" s="98"/>
      <c r="BP849" s="98"/>
      <c r="BQ849" s="98"/>
      <c r="BR849" s="98"/>
      <c r="BS849" s="98"/>
      <c r="BT849" s="98"/>
      <c r="BU849" s="98"/>
      <c r="BV849" s="98"/>
      <c r="BW849" s="98"/>
      <c r="BX849" s="98"/>
      <c r="BY849" s="98"/>
      <c r="BZ849" s="98"/>
      <c r="CA849" s="98"/>
      <c r="CB849" s="98"/>
      <c r="CC849" s="98"/>
      <c r="CD849" s="98"/>
      <c r="CE849" s="98"/>
      <c r="CF849" s="98"/>
      <c r="CG849" s="98"/>
      <c r="CH849" s="98"/>
      <c r="CI849" s="98"/>
      <c r="CJ849" s="98"/>
      <c r="CK849" s="98"/>
      <c r="CL849" s="98"/>
      <c r="CM849" s="98"/>
      <c r="CN849" s="98"/>
      <c r="CO849" s="98"/>
      <c r="CP849" s="98"/>
      <c r="CQ849" s="98"/>
      <c r="CR849" s="98"/>
      <c r="CS849" s="98"/>
      <c r="CT849" s="98"/>
      <c r="CU849" s="98"/>
      <c r="CV849" s="98"/>
      <c r="CW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c r="AF850" s="98"/>
      <c r="AG850" s="98"/>
      <c r="AH850" s="98"/>
      <c r="AI850" s="98"/>
      <c r="AJ850" s="98"/>
      <c r="AK850" s="98"/>
      <c r="AL850" s="98"/>
      <c r="AM850" s="98"/>
      <c r="AN850" s="98"/>
      <c r="AO850" s="98"/>
      <c r="AP850" s="98"/>
      <c r="AQ850" s="98"/>
      <c r="AR850" s="98"/>
      <c r="AS850" s="98"/>
      <c r="AT850" s="98"/>
      <c r="AU850" s="98"/>
      <c r="AV850" s="98"/>
      <c r="AW850" s="98"/>
      <c r="AX850" s="98"/>
      <c r="AY850" s="98"/>
      <c r="AZ850" s="98"/>
      <c r="BA850" s="98"/>
      <c r="BB850" s="98"/>
      <c r="BC850" s="98"/>
      <c r="BD850" s="98"/>
      <c r="BE850" s="98"/>
      <c r="BF850" s="98"/>
      <c r="BG850" s="98"/>
      <c r="BH850" s="98"/>
      <c r="BI850" s="98"/>
      <c r="BJ850" s="98"/>
      <c r="BK850" s="98"/>
      <c r="BL850" s="98"/>
      <c r="BM850" s="98"/>
      <c r="BN850" s="98"/>
      <c r="BO850" s="98"/>
      <c r="BP850" s="98"/>
      <c r="BQ850" s="98"/>
      <c r="BR850" s="98"/>
      <c r="BS850" s="98"/>
      <c r="BT850" s="98"/>
      <c r="BU850" s="98"/>
      <c r="BV850" s="98"/>
      <c r="BW850" s="98"/>
      <c r="BX850" s="98"/>
      <c r="BY850" s="98"/>
      <c r="BZ850" s="98"/>
      <c r="CA850" s="98"/>
      <c r="CB850" s="98"/>
      <c r="CC850" s="98"/>
      <c r="CD850" s="98"/>
      <c r="CE850" s="98"/>
      <c r="CF850" s="98"/>
      <c r="CG850" s="98"/>
      <c r="CH850" s="98"/>
      <c r="CI850" s="98"/>
      <c r="CJ850" s="98"/>
      <c r="CK850" s="98"/>
      <c r="CL850" s="98"/>
      <c r="CM850" s="98"/>
      <c r="CN850" s="98"/>
      <c r="CO850" s="98"/>
      <c r="CP850" s="98"/>
      <c r="CQ850" s="98"/>
      <c r="CR850" s="98"/>
      <c r="CS850" s="98"/>
      <c r="CT850" s="98"/>
      <c r="CU850" s="98"/>
      <c r="CV850" s="98"/>
      <c r="CW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c r="AK851" s="98"/>
      <c r="AL851" s="98"/>
      <c r="AM851" s="98"/>
      <c r="AN851" s="98"/>
      <c r="AO851" s="98"/>
      <c r="AP851" s="98"/>
      <c r="AQ851" s="98"/>
      <c r="AR851" s="98"/>
      <c r="AS851" s="98"/>
      <c r="AT851" s="98"/>
      <c r="AU851" s="98"/>
      <c r="AV851" s="98"/>
      <c r="AW851" s="98"/>
      <c r="AX851" s="98"/>
      <c r="AY851" s="98"/>
      <c r="AZ851" s="98"/>
      <c r="BA851" s="98"/>
      <c r="BB851" s="98"/>
      <c r="BC851" s="98"/>
      <c r="BD851" s="98"/>
      <c r="BE851" s="98"/>
      <c r="BF851" s="98"/>
      <c r="BG851" s="98"/>
      <c r="BH851" s="98"/>
      <c r="BI851" s="98"/>
      <c r="BJ851" s="98"/>
      <c r="BK851" s="98"/>
      <c r="BL851" s="98"/>
      <c r="BM851" s="98"/>
      <c r="BN851" s="98"/>
      <c r="BO851" s="98"/>
      <c r="BP851" s="98"/>
      <c r="BQ851" s="98"/>
      <c r="BR851" s="98"/>
      <c r="BS851" s="98"/>
      <c r="BT851" s="98"/>
      <c r="BU851" s="98"/>
      <c r="BV851" s="98"/>
      <c r="BW851" s="98"/>
      <c r="BX851" s="98"/>
      <c r="BY851" s="98"/>
      <c r="BZ851" s="98"/>
      <c r="CA851" s="98"/>
      <c r="CB851" s="98"/>
      <c r="CC851" s="98"/>
      <c r="CD851" s="98"/>
      <c r="CE851" s="98"/>
      <c r="CF851" s="98"/>
      <c r="CG851" s="98"/>
      <c r="CH851" s="98"/>
      <c r="CI851" s="98"/>
      <c r="CJ851" s="98"/>
      <c r="CK851" s="98"/>
      <c r="CL851" s="98"/>
      <c r="CM851" s="98"/>
      <c r="CN851" s="98"/>
      <c r="CO851" s="98"/>
      <c r="CP851" s="98"/>
      <c r="CQ851" s="98"/>
      <c r="CR851" s="98"/>
      <c r="CS851" s="98"/>
      <c r="CT851" s="98"/>
      <c r="CU851" s="98"/>
      <c r="CV851" s="98"/>
      <c r="CW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c r="BB852" s="98"/>
      <c r="BC852" s="98"/>
      <c r="BD852" s="98"/>
      <c r="BE852" s="98"/>
      <c r="BF852" s="98"/>
      <c r="BG852" s="98"/>
      <c r="BH852" s="98"/>
      <c r="BI852" s="98"/>
      <c r="BJ852" s="98"/>
      <c r="BK852" s="98"/>
      <c r="BL852" s="98"/>
      <c r="BM852" s="98"/>
      <c r="BN852" s="98"/>
      <c r="BO852" s="98"/>
      <c r="BP852" s="98"/>
      <c r="BQ852" s="98"/>
      <c r="BR852" s="98"/>
      <c r="BS852" s="98"/>
      <c r="BT852" s="98"/>
      <c r="BU852" s="98"/>
      <c r="BV852" s="98"/>
      <c r="BW852" s="98"/>
      <c r="BX852" s="98"/>
      <c r="BY852" s="98"/>
      <c r="BZ852" s="98"/>
      <c r="CA852" s="98"/>
      <c r="CB852" s="98"/>
      <c r="CC852" s="98"/>
      <c r="CD852" s="98"/>
      <c r="CE852" s="98"/>
      <c r="CF852" s="98"/>
      <c r="CG852" s="98"/>
      <c r="CH852" s="98"/>
      <c r="CI852" s="98"/>
      <c r="CJ852" s="98"/>
      <c r="CK852" s="98"/>
      <c r="CL852" s="98"/>
      <c r="CM852" s="98"/>
      <c r="CN852" s="98"/>
      <c r="CO852" s="98"/>
      <c r="CP852" s="98"/>
      <c r="CQ852" s="98"/>
      <c r="CR852" s="98"/>
      <c r="CS852" s="98"/>
      <c r="CT852" s="98"/>
      <c r="CU852" s="98"/>
      <c r="CV852" s="98"/>
      <c r="CW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8"/>
      <c r="AU853" s="98"/>
      <c r="AV853" s="98"/>
      <c r="AW853" s="98"/>
      <c r="AX853" s="98"/>
      <c r="AY853" s="98"/>
      <c r="AZ853" s="98"/>
      <c r="BA853" s="98"/>
      <c r="BB853" s="98"/>
      <c r="BC853" s="98"/>
      <c r="BD853" s="98"/>
      <c r="BE853" s="98"/>
      <c r="BF853" s="98"/>
      <c r="BG853" s="98"/>
      <c r="BH853" s="98"/>
      <c r="BI853" s="98"/>
      <c r="BJ853" s="98"/>
      <c r="BK853" s="98"/>
      <c r="BL853" s="98"/>
      <c r="BM853" s="98"/>
      <c r="BN853" s="98"/>
      <c r="BO853" s="98"/>
      <c r="BP853" s="98"/>
      <c r="BQ853" s="98"/>
      <c r="BR853" s="98"/>
      <c r="BS853" s="98"/>
      <c r="BT853" s="98"/>
      <c r="BU853" s="98"/>
      <c r="BV853" s="98"/>
      <c r="BW853" s="98"/>
      <c r="BX853" s="98"/>
      <c r="BY853" s="98"/>
      <c r="BZ853" s="98"/>
      <c r="CA853" s="98"/>
      <c r="CB853" s="98"/>
      <c r="CC853" s="98"/>
      <c r="CD853" s="98"/>
      <c r="CE853" s="98"/>
      <c r="CF853" s="98"/>
      <c r="CG853" s="98"/>
      <c r="CH853" s="98"/>
      <c r="CI853" s="98"/>
      <c r="CJ853" s="98"/>
      <c r="CK853" s="98"/>
      <c r="CL853" s="98"/>
      <c r="CM853" s="98"/>
      <c r="CN853" s="98"/>
      <c r="CO853" s="98"/>
      <c r="CP853" s="98"/>
      <c r="CQ853" s="98"/>
      <c r="CR853" s="98"/>
      <c r="CS853" s="98"/>
      <c r="CT853" s="98"/>
      <c r="CU853" s="98"/>
      <c r="CV853" s="98"/>
      <c r="CW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c r="BT854" s="98"/>
      <c r="BU854" s="98"/>
      <c r="BV854" s="98"/>
      <c r="BW854" s="98"/>
      <c r="BX854" s="98"/>
      <c r="BY854" s="98"/>
      <c r="BZ854" s="98"/>
      <c r="CA854" s="98"/>
      <c r="CB854" s="98"/>
      <c r="CC854" s="98"/>
      <c r="CD854" s="98"/>
      <c r="CE854" s="98"/>
      <c r="CF854" s="98"/>
      <c r="CG854" s="98"/>
      <c r="CH854" s="98"/>
      <c r="CI854" s="98"/>
      <c r="CJ854" s="98"/>
      <c r="CK854" s="98"/>
      <c r="CL854" s="98"/>
      <c r="CM854" s="98"/>
      <c r="CN854" s="98"/>
      <c r="CO854" s="98"/>
      <c r="CP854" s="98"/>
      <c r="CQ854" s="98"/>
      <c r="CR854" s="98"/>
      <c r="CS854" s="98"/>
      <c r="CT854" s="98"/>
      <c r="CU854" s="98"/>
      <c r="CV854" s="98"/>
      <c r="CW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8"/>
      <c r="AU855" s="98"/>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c r="BT855" s="98"/>
      <c r="BU855" s="98"/>
      <c r="BV855" s="98"/>
      <c r="BW855" s="98"/>
      <c r="BX855" s="98"/>
      <c r="BY855" s="98"/>
      <c r="BZ855" s="98"/>
      <c r="CA855" s="98"/>
      <c r="CB855" s="98"/>
      <c r="CC855" s="98"/>
      <c r="CD855" s="98"/>
      <c r="CE855" s="98"/>
      <c r="CF855" s="98"/>
      <c r="CG855" s="98"/>
      <c r="CH855" s="98"/>
      <c r="CI855" s="98"/>
      <c r="CJ855" s="98"/>
      <c r="CK855" s="98"/>
      <c r="CL855" s="98"/>
      <c r="CM855" s="98"/>
      <c r="CN855" s="98"/>
      <c r="CO855" s="98"/>
      <c r="CP855" s="98"/>
      <c r="CQ855" s="98"/>
      <c r="CR855" s="98"/>
      <c r="CS855" s="98"/>
      <c r="CT855" s="98"/>
      <c r="CU855" s="98"/>
      <c r="CV855" s="98"/>
      <c r="CW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c r="BT856" s="98"/>
      <c r="BU856" s="98"/>
      <c r="BV856" s="98"/>
      <c r="BW856" s="98"/>
      <c r="BX856" s="98"/>
      <c r="BY856" s="98"/>
      <c r="BZ856" s="98"/>
      <c r="CA856" s="98"/>
      <c r="CB856" s="98"/>
      <c r="CC856" s="98"/>
      <c r="CD856" s="98"/>
      <c r="CE856" s="98"/>
      <c r="CF856" s="98"/>
      <c r="CG856" s="98"/>
      <c r="CH856" s="98"/>
      <c r="CI856" s="98"/>
      <c r="CJ856" s="98"/>
      <c r="CK856" s="98"/>
      <c r="CL856" s="98"/>
      <c r="CM856" s="98"/>
      <c r="CN856" s="98"/>
      <c r="CO856" s="98"/>
      <c r="CP856" s="98"/>
      <c r="CQ856" s="98"/>
      <c r="CR856" s="98"/>
      <c r="CS856" s="98"/>
      <c r="CT856" s="98"/>
      <c r="CU856" s="98"/>
      <c r="CV856" s="98"/>
      <c r="CW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c r="AK857" s="98"/>
      <c r="AL857" s="98"/>
      <c r="AM857" s="98"/>
      <c r="AN857" s="98"/>
      <c r="AO857" s="98"/>
      <c r="AP857" s="98"/>
      <c r="AQ857" s="98"/>
      <c r="AR857" s="98"/>
      <c r="AS857" s="98"/>
      <c r="AT857" s="98"/>
      <c r="AU857" s="98"/>
      <c r="AV857" s="98"/>
      <c r="AW857" s="98"/>
      <c r="AX857" s="98"/>
      <c r="AY857" s="98"/>
      <c r="AZ857" s="98"/>
      <c r="BA857" s="98"/>
      <c r="BB857" s="98"/>
      <c r="BC857" s="98"/>
      <c r="BD857" s="98"/>
      <c r="BE857" s="98"/>
      <c r="BF857" s="98"/>
      <c r="BG857" s="98"/>
      <c r="BH857" s="98"/>
      <c r="BI857" s="98"/>
      <c r="BJ857" s="98"/>
      <c r="BK857" s="98"/>
      <c r="BL857" s="98"/>
      <c r="BM857" s="98"/>
      <c r="BN857" s="98"/>
      <c r="BO857" s="98"/>
      <c r="BP857" s="98"/>
      <c r="BQ857" s="98"/>
      <c r="BR857" s="98"/>
      <c r="BS857" s="98"/>
      <c r="BT857" s="98"/>
      <c r="BU857" s="98"/>
      <c r="BV857" s="98"/>
      <c r="BW857" s="98"/>
      <c r="BX857" s="98"/>
      <c r="BY857" s="98"/>
      <c r="BZ857" s="98"/>
      <c r="CA857" s="98"/>
      <c r="CB857" s="98"/>
      <c r="CC857" s="98"/>
      <c r="CD857" s="98"/>
      <c r="CE857" s="98"/>
      <c r="CF857" s="98"/>
      <c r="CG857" s="98"/>
      <c r="CH857" s="98"/>
      <c r="CI857" s="98"/>
      <c r="CJ857" s="98"/>
      <c r="CK857" s="98"/>
      <c r="CL857" s="98"/>
      <c r="CM857" s="98"/>
      <c r="CN857" s="98"/>
      <c r="CO857" s="98"/>
      <c r="CP857" s="98"/>
      <c r="CQ857" s="98"/>
      <c r="CR857" s="98"/>
      <c r="CS857" s="98"/>
      <c r="CT857" s="98"/>
      <c r="CU857" s="98"/>
      <c r="CV857" s="98"/>
      <c r="CW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c r="AF858" s="98"/>
      <c r="AG858" s="98"/>
      <c r="AH858" s="98"/>
      <c r="AI858" s="98"/>
      <c r="AJ858" s="98"/>
      <c r="AK858" s="98"/>
      <c r="AL858" s="98"/>
      <c r="AM858" s="98"/>
      <c r="AN858" s="98"/>
      <c r="AO858" s="98"/>
      <c r="AP858" s="98"/>
      <c r="AQ858" s="98"/>
      <c r="AR858" s="98"/>
      <c r="AS858" s="98"/>
      <c r="AT858" s="98"/>
      <c r="AU858" s="98"/>
      <c r="AV858" s="98"/>
      <c r="AW858" s="98"/>
      <c r="AX858" s="98"/>
      <c r="AY858" s="98"/>
      <c r="AZ858" s="98"/>
      <c r="BA858" s="98"/>
      <c r="BB858" s="98"/>
      <c r="BC858" s="98"/>
      <c r="BD858" s="98"/>
      <c r="BE858" s="98"/>
      <c r="BF858" s="98"/>
      <c r="BG858" s="98"/>
      <c r="BH858" s="98"/>
      <c r="BI858" s="98"/>
      <c r="BJ858" s="98"/>
      <c r="BK858" s="98"/>
      <c r="BL858" s="98"/>
      <c r="BM858" s="98"/>
      <c r="BN858" s="98"/>
      <c r="BO858" s="98"/>
      <c r="BP858" s="98"/>
      <c r="BQ858" s="98"/>
      <c r="BR858" s="98"/>
      <c r="BS858" s="98"/>
      <c r="BT858" s="98"/>
      <c r="BU858" s="98"/>
      <c r="BV858" s="98"/>
      <c r="BW858" s="98"/>
      <c r="BX858" s="98"/>
      <c r="BY858" s="98"/>
      <c r="BZ858" s="98"/>
      <c r="CA858" s="98"/>
      <c r="CB858" s="98"/>
      <c r="CC858" s="98"/>
      <c r="CD858" s="98"/>
      <c r="CE858" s="98"/>
      <c r="CF858" s="98"/>
      <c r="CG858" s="98"/>
      <c r="CH858" s="98"/>
      <c r="CI858" s="98"/>
      <c r="CJ858" s="98"/>
      <c r="CK858" s="98"/>
      <c r="CL858" s="98"/>
      <c r="CM858" s="98"/>
      <c r="CN858" s="98"/>
      <c r="CO858" s="98"/>
      <c r="CP858" s="98"/>
      <c r="CQ858" s="98"/>
      <c r="CR858" s="98"/>
      <c r="CS858" s="98"/>
      <c r="CT858" s="98"/>
      <c r="CU858" s="98"/>
      <c r="CV858" s="98"/>
      <c r="CW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c r="AK859" s="98"/>
      <c r="AL859" s="98"/>
      <c r="AM859" s="98"/>
      <c r="AN859" s="98"/>
      <c r="AO859" s="98"/>
      <c r="AP859" s="98"/>
      <c r="AQ859" s="98"/>
      <c r="AR859" s="98"/>
      <c r="AS859" s="98"/>
      <c r="AT859" s="98"/>
      <c r="AU859" s="98"/>
      <c r="AV859" s="98"/>
      <c r="AW859" s="98"/>
      <c r="AX859" s="98"/>
      <c r="AY859" s="98"/>
      <c r="AZ859" s="98"/>
      <c r="BA859" s="98"/>
      <c r="BB859" s="98"/>
      <c r="BC859" s="98"/>
      <c r="BD859" s="98"/>
      <c r="BE859" s="98"/>
      <c r="BF859" s="98"/>
      <c r="BG859" s="98"/>
      <c r="BH859" s="98"/>
      <c r="BI859" s="98"/>
      <c r="BJ859" s="98"/>
      <c r="BK859" s="98"/>
      <c r="BL859" s="98"/>
      <c r="BM859" s="98"/>
      <c r="BN859" s="98"/>
      <c r="BO859" s="98"/>
      <c r="BP859" s="98"/>
      <c r="BQ859" s="98"/>
      <c r="BR859" s="98"/>
      <c r="BS859" s="98"/>
      <c r="BT859" s="98"/>
      <c r="BU859" s="98"/>
      <c r="BV859" s="98"/>
      <c r="BW859" s="98"/>
      <c r="BX859" s="98"/>
      <c r="BY859" s="98"/>
      <c r="BZ859" s="98"/>
      <c r="CA859" s="98"/>
      <c r="CB859" s="98"/>
      <c r="CC859" s="98"/>
      <c r="CD859" s="98"/>
      <c r="CE859" s="98"/>
      <c r="CF859" s="98"/>
      <c r="CG859" s="98"/>
      <c r="CH859" s="98"/>
      <c r="CI859" s="98"/>
      <c r="CJ859" s="98"/>
      <c r="CK859" s="98"/>
      <c r="CL859" s="98"/>
      <c r="CM859" s="98"/>
      <c r="CN859" s="98"/>
      <c r="CO859" s="98"/>
      <c r="CP859" s="98"/>
      <c r="CQ859" s="98"/>
      <c r="CR859" s="98"/>
      <c r="CS859" s="98"/>
      <c r="CT859" s="98"/>
      <c r="CU859" s="98"/>
      <c r="CV859" s="98"/>
      <c r="CW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c r="BB860" s="98"/>
      <c r="BC860" s="98"/>
      <c r="BD860" s="98"/>
      <c r="BE860" s="98"/>
      <c r="BF860" s="98"/>
      <c r="BG860" s="98"/>
      <c r="BH860" s="98"/>
      <c r="BI860" s="98"/>
      <c r="BJ860" s="98"/>
      <c r="BK860" s="98"/>
      <c r="BL860" s="98"/>
      <c r="BM860" s="98"/>
      <c r="BN860" s="98"/>
      <c r="BO860" s="98"/>
      <c r="BP860" s="98"/>
      <c r="BQ860" s="98"/>
      <c r="BR860" s="98"/>
      <c r="BS860" s="98"/>
      <c r="BT860" s="98"/>
      <c r="BU860" s="98"/>
      <c r="BV860" s="98"/>
      <c r="BW860" s="98"/>
      <c r="BX860" s="98"/>
      <c r="BY860" s="98"/>
      <c r="BZ860" s="98"/>
      <c r="CA860" s="98"/>
      <c r="CB860" s="98"/>
      <c r="CC860" s="98"/>
      <c r="CD860" s="98"/>
      <c r="CE860" s="98"/>
      <c r="CF860" s="98"/>
      <c r="CG860" s="98"/>
      <c r="CH860" s="98"/>
      <c r="CI860" s="98"/>
      <c r="CJ860" s="98"/>
      <c r="CK860" s="98"/>
      <c r="CL860" s="98"/>
      <c r="CM860" s="98"/>
      <c r="CN860" s="98"/>
      <c r="CO860" s="98"/>
      <c r="CP860" s="98"/>
      <c r="CQ860" s="98"/>
      <c r="CR860" s="98"/>
      <c r="CS860" s="98"/>
      <c r="CT860" s="98"/>
      <c r="CU860" s="98"/>
      <c r="CV860" s="98"/>
      <c r="CW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8"/>
      <c r="AU861" s="98"/>
      <c r="AV861" s="98"/>
      <c r="AW861" s="98"/>
      <c r="AX861" s="98"/>
      <c r="AY861" s="98"/>
      <c r="AZ861" s="98"/>
      <c r="BA861" s="98"/>
      <c r="BB861" s="98"/>
      <c r="BC861" s="98"/>
      <c r="BD861" s="98"/>
      <c r="BE861" s="98"/>
      <c r="BF861" s="98"/>
      <c r="BG861" s="98"/>
      <c r="BH861" s="98"/>
      <c r="BI861" s="98"/>
      <c r="BJ861" s="98"/>
      <c r="BK861" s="98"/>
      <c r="BL861" s="98"/>
      <c r="BM861" s="98"/>
      <c r="BN861" s="98"/>
      <c r="BO861" s="98"/>
      <c r="BP861" s="98"/>
      <c r="BQ861" s="98"/>
      <c r="BR861" s="98"/>
      <c r="BS861" s="98"/>
      <c r="BT861" s="98"/>
      <c r="BU861" s="98"/>
      <c r="BV861" s="98"/>
      <c r="BW861" s="98"/>
      <c r="BX861" s="98"/>
      <c r="BY861" s="98"/>
      <c r="BZ861" s="98"/>
      <c r="CA861" s="98"/>
      <c r="CB861" s="98"/>
      <c r="CC861" s="98"/>
      <c r="CD861" s="98"/>
      <c r="CE861" s="98"/>
      <c r="CF861" s="98"/>
      <c r="CG861" s="98"/>
      <c r="CH861" s="98"/>
      <c r="CI861" s="98"/>
      <c r="CJ861" s="98"/>
      <c r="CK861" s="98"/>
      <c r="CL861" s="98"/>
      <c r="CM861" s="98"/>
      <c r="CN861" s="98"/>
      <c r="CO861" s="98"/>
      <c r="CP861" s="98"/>
      <c r="CQ861" s="98"/>
      <c r="CR861" s="98"/>
      <c r="CS861" s="98"/>
      <c r="CT861" s="98"/>
      <c r="CU861" s="98"/>
      <c r="CV861" s="98"/>
      <c r="CW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c r="BT862" s="98"/>
      <c r="BU862" s="98"/>
      <c r="BV862" s="98"/>
      <c r="BW862" s="98"/>
      <c r="BX862" s="98"/>
      <c r="BY862" s="98"/>
      <c r="BZ862" s="98"/>
      <c r="CA862" s="98"/>
      <c r="CB862" s="98"/>
      <c r="CC862" s="98"/>
      <c r="CD862" s="98"/>
      <c r="CE862" s="98"/>
      <c r="CF862" s="98"/>
      <c r="CG862" s="98"/>
      <c r="CH862" s="98"/>
      <c r="CI862" s="98"/>
      <c r="CJ862" s="98"/>
      <c r="CK862" s="98"/>
      <c r="CL862" s="98"/>
      <c r="CM862" s="98"/>
      <c r="CN862" s="98"/>
      <c r="CO862" s="98"/>
      <c r="CP862" s="98"/>
      <c r="CQ862" s="98"/>
      <c r="CR862" s="98"/>
      <c r="CS862" s="98"/>
      <c r="CT862" s="98"/>
      <c r="CU862" s="98"/>
      <c r="CV862" s="98"/>
      <c r="CW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8"/>
      <c r="AU863" s="98"/>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c r="BT863" s="98"/>
      <c r="BU863" s="98"/>
      <c r="BV863" s="98"/>
      <c r="BW863" s="98"/>
      <c r="BX863" s="98"/>
      <c r="BY863" s="98"/>
      <c r="BZ863" s="98"/>
      <c r="CA863" s="98"/>
      <c r="CB863" s="98"/>
      <c r="CC863" s="98"/>
      <c r="CD863" s="98"/>
      <c r="CE863" s="98"/>
      <c r="CF863" s="98"/>
      <c r="CG863" s="98"/>
      <c r="CH863" s="98"/>
      <c r="CI863" s="98"/>
      <c r="CJ863" s="98"/>
      <c r="CK863" s="98"/>
      <c r="CL863" s="98"/>
      <c r="CM863" s="98"/>
      <c r="CN863" s="98"/>
      <c r="CO863" s="98"/>
      <c r="CP863" s="98"/>
      <c r="CQ863" s="98"/>
      <c r="CR863" s="98"/>
      <c r="CS863" s="98"/>
      <c r="CT863" s="98"/>
      <c r="CU863" s="98"/>
      <c r="CV863" s="98"/>
      <c r="CW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c r="BT864" s="98"/>
      <c r="BU864" s="98"/>
      <c r="BV864" s="98"/>
      <c r="BW864" s="98"/>
      <c r="BX864" s="98"/>
      <c r="BY864" s="98"/>
      <c r="BZ864" s="98"/>
      <c r="CA864" s="98"/>
      <c r="CB864" s="98"/>
      <c r="CC864" s="98"/>
      <c r="CD864" s="98"/>
      <c r="CE864" s="98"/>
      <c r="CF864" s="98"/>
      <c r="CG864" s="98"/>
      <c r="CH864" s="98"/>
      <c r="CI864" s="98"/>
      <c r="CJ864" s="98"/>
      <c r="CK864" s="98"/>
      <c r="CL864" s="98"/>
      <c r="CM864" s="98"/>
      <c r="CN864" s="98"/>
      <c r="CO864" s="98"/>
      <c r="CP864" s="98"/>
      <c r="CQ864" s="98"/>
      <c r="CR864" s="98"/>
      <c r="CS864" s="98"/>
      <c r="CT864" s="98"/>
      <c r="CU864" s="98"/>
      <c r="CV864" s="98"/>
      <c r="CW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c r="AK865" s="98"/>
      <c r="AL865" s="98"/>
      <c r="AM865" s="98"/>
      <c r="AN865" s="98"/>
      <c r="AO865" s="98"/>
      <c r="AP865" s="98"/>
      <c r="AQ865" s="98"/>
      <c r="AR865" s="98"/>
      <c r="AS865" s="98"/>
      <c r="AT865" s="98"/>
      <c r="AU865" s="98"/>
      <c r="AV865" s="98"/>
      <c r="AW865" s="98"/>
      <c r="AX865" s="98"/>
      <c r="AY865" s="98"/>
      <c r="AZ865" s="98"/>
      <c r="BA865" s="98"/>
      <c r="BB865" s="98"/>
      <c r="BC865" s="98"/>
      <c r="BD865" s="98"/>
      <c r="BE865" s="98"/>
      <c r="BF865" s="98"/>
      <c r="BG865" s="98"/>
      <c r="BH865" s="98"/>
      <c r="BI865" s="98"/>
      <c r="BJ865" s="98"/>
      <c r="BK865" s="98"/>
      <c r="BL865" s="98"/>
      <c r="BM865" s="98"/>
      <c r="BN865" s="98"/>
      <c r="BO865" s="98"/>
      <c r="BP865" s="98"/>
      <c r="BQ865" s="98"/>
      <c r="BR865" s="98"/>
      <c r="BS865" s="98"/>
      <c r="BT865" s="98"/>
      <c r="BU865" s="98"/>
      <c r="BV865" s="98"/>
      <c r="BW865" s="98"/>
      <c r="BX865" s="98"/>
      <c r="BY865" s="98"/>
      <c r="BZ865" s="98"/>
      <c r="CA865" s="98"/>
      <c r="CB865" s="98"/>
      <c r="CC865" s="98"/>
      <c r="CD865" s="98"/>
      <c r="CE865" s="98"/>
      <c r="CF865" s="98"/>
      <c r="CG865" s="98"/>
      <c r="CH865" s="98"/>
      <c r="CI865" s="98"/>
      <c r="CJ865" s="98"/>
      <c r="CK865" s="98"/>
      <c r="CL865" s="98"/>
      <c r="CM865" s="98"/>
      <c r="CN865" s="98"/>
      <c r="CO865" s="98"/>
      <c r="CP865" s="98"/>
      <c r="CQ865" s="98"/>
      <c r="CR865" s="98"/>
      <c r="CS865" s="98"/>
      <c r="CT865" s="98"/>
      <c r="CU865" s="98"/>
      <c r="CV865" s="98"/>
      <c r="CW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c r="BT866" s="98"/>
      <c r="BU866" s="98"/>
      <c r="BV866" s="98"/>
      <c r="BW866" s="98"/>
      <c r="BX866" s="98"/>
      <c r="BY866" s="98"/>
      <c r="BZ866" s="98"/>
      <c r="CA866" s="98"/>
      <c r="CB866" s="98"/>
      <c r="CC866" s="98"/>
      <c r="CD866" s="98"/>
      <c r="CE866" s="98"/>
      <c r="CF866" s="98"/>
      <c r="CG866" s="98"/>
      <c r="CH866" s="98"/>
      <c r="CI866" s="98"/>
      <c r="CJ866" s="98"/>
      <c r="CK866" s="98"/>
      <c r="CL866" s="98"/>
      <c r="CM866" s="98"/>
      <c r="CN866" s="98"/>
      <c r="CO866" s="98"/>
      <c r="CP866" s="98"/>
      <c r="CQ866" s="98"/>
      <c r="CR866" s="98"/>
      <c r="CS866" s="98"/>
      <c r="CT866" s="98"/>
      <c r="CU866" s="98"/>
      <c r="CV866" s="98"/>
      <c r="CW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98"/>
      <c r="CA867" s="98"/>
      <c r="CB867" s="98"/>
      <c r="CC867" s="98"/>
      <c r="CD867" s="98"/>
      <c r="CE867" s="98"/>
      <c r="CF867" s="98"/>
      <c r="CG867" s="98"/>
      <c r="CH867" s="98"/>
      <c r="CI867" s="98"/>
      <c r="CJ867" s="98"/>
      <c r="CK867" s="98"/>
      <c r="CL867" s="98"/>
      <c r="CM867" s="98"/>
      <c r="CN867" s="98"/>
      <c r="CO867" s="98"/>
      <c r="CP867" s="98"/>
      <c r="CQ867" s="98"/>
      <c r="CR867" s="98"/>
      <c r="CS867" s="98"/>
      <c r="CT867" s="98"/>
      <c r="CU867" s="98"/>
      <c r="CV867" s="98"/>
      <c r="CW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98"/>
      <c r="CA868" s="98"/>
      <c r="CB868" s="98"/>
      <c r="CC868" s="98"/>
      <c r="CD868" s="98"/>
      <c r="CE868" s="98"/>
      <c r="CF868" s="98"/>
      <c r="CG868" s="98"/>
      <c r="CH868" s="98"/>
      <c r="CI868" s="98"/>
      <c r="CJ868" s="98"/>
      <c r="CK868" s="98"/>
      <c r="CL868" s="98"/>
      <c r="CM868" s="98"/>
      <c r="CN868" s="98"/>
      <c r="CO868" s="98"/>
      <c r="CP868" s="98"/>
      <c r="CQ868" s="98"/>
      <c r="CR868" s="98"/>
      <c r="CS868" s="98"/>
      <c r="CT868" s="98"/>
      <c r="CU868" s="98"/>
      <c r="CV868" s="98"/>
      <c r="CW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98"/>
      <c r="CA869" s="98"/>
      <c r="CB869" s="98"/>
      <c r="CC869" s="98"/>
      <c r="CD869" s="98"/>
      <c r="CE869" s="98"/>
      <c r="CF869" s="98"/>
      <c r="CG869" s="98"/>
      <c r="CH869" s="98"/>
      <c r="CI869" s="98"/>
      <c r="CJ869" s="98"/>
      <c r="CK869" s="98"/>
      <c r="CL869" s="98"/>
      <c r="CM869" s="98"/>
      <c r="CN869" s="98"/>
      <c r="CO869" s="98"/>
      <c r="CP869" s="98"/>
      <c r="CQ869" s="98"/>
      <c r="CR869" s="98"/>
      <c r="CS869" s="98"/>
      <c r="CT869" s="98"/>
      <c r="CU869" s="98"/>
      <c r="CV869" s="98"/>
      <c r="CW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98"/>
      <c r="CA870" s="98"/>
      <c r="CB870" s="98"/>
      <c r="CC870" s="98"/>
      <c r="CD870" s="98"/>
      <c r="CE870" s="98"/>
      <c r="CF870" s="98"/>
      <c r="CG870" s="98"/>
      <c r="CH870" s="98"/>
      <c r="CI870" s="98"/>
      <c r="CJ870" s="98"/>
      <c r="CK870" s="98"/>
      <c r="CL870" s="98"/>
      <c r="CM870" s="98"/>
      <c r="CN870" s="98"/>
      <c r="CO870" s="98"/>
      <c r="CP870" s="98"/>
      <c r="CQ870" s="98"/>
      <c r="CR870" s="98"/>
      <c r="CS870" s="98"/>
      <c r="CT870" s="98"/>
      <c r="CU870" s="98"/>
      <c r="CV870" s="98"/>
      <c r="CW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98"/>
      <c r="CA871" s="98"/>
      <c r="CB871" s="98"/>
      <c r="CC871" s="98"/>
      <c r="CD871" s="98"/>
      <c r="CE871" s="98"/>
      <c r="CF871" s="98"/>
      <c r="CG871" s="98"/>
      <c r="CH871" s="98"/>
      <c r="CI871" s="98"/>
      <c r="CJ871" s="98"/>
      <c r="CK871" s="98"/>
      <c r="CL871" s="98"/>
      <c r="CM871" s="98"/>
      <c r="CN871" s="98"/>
      <c r="CO871" s="98"/>
      <c r="CP871" s="98"/>
      <c r="CQ871" s="98"/>
      <c r="CR871" s="98"/>
      <c r="CS871" s="98"/>
      <c r="CT871" s="98"/>
      <c r="CU871" s="98"/>
      <c r="CV871" s="98"/>
      <c r="CW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8"/>
      <c r="AU872" s="98"/>
      <c r="AV872" s="98"/>
      <c r="AW872" s="98"/>
      <c r="AX872" s="98"/>
      <c r="AY872" s="98"/>
      <c r="AZ872" s="98"/>
      <c r="BA872" s="98"/>
      <c r="BB872" s="98"/>
      <c r="BC872" s="98"/>
      <c r="BD872" s="98"/>
      <c r="BE872" s="98"/>
      <c r="BF872" s="98"/>
      <c r="BG872" s="98"/>
      <c r="BH872" s="98"/>
      <c r="BI872" s="98"/>
      <c r="BJ872" s="98"/>
      <c r="BK872" s="98"/>
      <c r="BL872" s="98"/>
      <c r="BM872" s="98"/>
      <c r="BN872" s="98"/>
      <c r="BO872" s="98"/>
      <c r="BP872" s="98"/>
      <c r="BQ872" s="98"/>
      <c r="BR872" s="98"/>
      <c r="BS872" s="98"/>
      <c r="BT872" s="98"/>
      <c r="BU872" s="98"/>
      <c r="BV872" s="98"/>
      <c r="BW872" s="98"/>
      <c r="BX872" s="98"/>
      <c r="BY872" s="98"/>
      <c r="BZ872" s="98"/>
      <c r="CA872" s="98"/>
      <c r="CB872" s="98"/>
      <c r="CC872" s="98"/>
      <c r="CD872" s="98"/>
      <c r="CE872" s="98"/>
      <c r="CF872" s="98"/>
      <c r="CG872" s="98"/>
      <c r="CH872" s="98"/>
      <c r="CI872" s="98"/>
      <c r="CJ872" s="98"/>
      <c r="CK872" s="98"/>
      <c r="CL872" s="98"/>
      <c r="CM872" s="98"/>
      <c r="CN872" s="98"/>
      <c r="CO872" s="98"/>
      <c r="CP872" s="98"/>
      <c r="CQ872" s="98"/>
      <c r="CR872" s="98"/>
      <c r="CS872" s="98"/>
      <c r="CT872" s="98"/>
      <c r="CU872" s="98"/>
      <c r="CV872" s="98"/>
      <c r="CW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8"/>
      <c r="AU873" s="98"/>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c r="BT873" s="98"/>
      <c r="BU873" s="98"/>
      <c r="BV873" s="98"/>
      <c r="BW873" s="98"/>
      <c r="BX873" s="98"/>
      <c r="BY873" s="98"/>
      <c r="BZ873" s="98"/>
      <c r="CA873" s="98"/>
      <c r="CB873" s="98"/>
      <c r="CC873" s="98"/>
      <c r="CD873" s="98"/>
      <c r="CE873" s="98"/>
      <c r="CF873" s="98"/>
      <c r="CG873" s="98"/>
      <c r="CH873" s="98"/>
      <c r="CI873" s="98"/>
      <c r="CJ873" s="98"/>
      <c r="CK873" s="98"/>
      <c r="CL873" s="98"/>
      <c r="CM873" s="98"/>
      <c r="CN873" s="98"/>
      <c r="CO873" s="98"/>
      <c r="CP873" s="98"/>
      <c r="CQ873" s="98"/>
      <c r="CR873" s="98"/>
      <c r="CS873" s="98"/>
      <c r="CT873" s="98"/>
      <c r="CU873" s="98"/>
      <c r="CV873" s="98"/>
      <c r="CW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98"/>
      <c r="CA874" s="98"/>
      <c r="CB874" s="98"/>
      <c r="CC874" s="98"/>
      <c r="CD874" s="98"/>
      <c r="CE874" s="98"/>
      <c r="CF874" s="98"/>
      <c r="CG874" s="98"/>
      <c r="CH874" s="98"/>
      <c r="CI874" s="98"/>
      <c r="CJ874" s="98"/>
      <c r="CK874" s="98"/>
      <c r="CL874" s="98"/>
      <c r="CM874" s="98"/>
      <c r="CN874" s="98"/>
      <c r="CO874" s="98"/>
      <c r="CP874" s="98"/>
      <c r="CQ874" s="98"/>
      <c r="CR874" s="98"/>
      <c r="CS874" s="98"/>
      <c r="CT874" s="98"/>
      <c r="CU874" s="98"/>
      <c r="CV874" s="98"/>
      <c r="CW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98"/>
      <c r="CA875" s="98"/>
      <c r="CB875" s="98"/>
      <c r="CC875" s="98"/>
      <c r="CD875" s="98"/>
      <c r="CE875" s="98"/>
      <c r="CF875" s="98"/>
      <c r="CG875" s="98"/>
      <c r="CH875" s="98"/>
      <c r="CI875" s="98"/>
      <c r="CJ875" s="98"/>
      <c r="CK875" s="98"/>
      <c r="CL875" s="98"/>
      <c r="CM875" s="98"/>
      <c r="CN875" s="98"/>
      <c r="CO875" s="98"/>
      <c r="CP875" s="98"/>
      <c r="CQ875" s="98"/>
      <c r="CR875" s="98"/>
      <c r="CS875" s="98"/>
      <c r="CT875" s="98"/>
      <c r="CU875" s="98"/>
      <c r="CV875" s="98"/>
      <c r="CW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98"/>
      <c r="CA876" s="98"/>
      <c r="CB876" s="98"/>
      <c r="CC876" s="98"/>
      <c r="CD876" s="98"/>
      <c r="CE876" s="98"/>
      <c r="CF876" s="98"/>
      <c r="CG876" s="98"/>
      <c r="CH876" s="98"/>
      <c r="CI876" s="98"/>
      <c r="CJ876" s="98"/>
      <c r="CK876" s="98"/>
      <c r="CL876" s="98"/>
      <c r="CM876" s="98"/>
      <c r="CN876" s="98"/>
      <c r="CO876" s="98"/>
      <c r="CP876" s="98"/>
      <c r="CQ876" s="98"/>
      <c r="CR876" s="98"/>
      <c r="CS876" s="98"/>
      <c r="CT876" s="98"/>
      <c r="CU876" s="98"/>
      <c r="CV876" s="98"/>
      <c r="CW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8"/>
      <c r="AU877" s="98"/>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c r="BT877" s="98"/>
      <c r="BU877" s="98"/>
      <c r="BV877" s="98"/>
      <c r="BW877" s="98"/>
      <c r="BX877" s="98"/>
      <c r="BY877" s="98"/>
      <c r="BZ877" s="98"/>
      <c r="CA877" s="98"/>
      <c r="CB877" s="98"/>
      <c r="CC877" s="98"/>
      <c r="CD877" s="98"/>
      <c r="CE877" s="98"/>
      <c r="CF877" s="98"/>
      <c r="CG877" s="98"/>
      <c r="CH877" s="98"/>
      <c r="CI877" s="98"/>
      <c r="CJ877" s="98"/>
      <c r="CK877" s="98"/>
      <c r="CL877" s="98"/>
      <c r="CM877" s="98"/>
      <c r="CN877" s="98"/>
      <c r="CO877" s="98"/>
      <c r="CP877" s="98"/>
      <c r="CQ877" s="98"/>
      <c r="CR877" s="98"/>
      <c r="CS877" s="98"/>
      <c r="CT877" s="98"/>
      <c r="CU877" s="98"/>
      <c r="CV877" s="98"/>
      <c r="CW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c r="AF878" s="98"/>
      <c r="AG878" s="98"/>
      <c r="AH878" s="98"/>
      <c r="AI878" s="98"/>
      <c r="AJ878" s="98"/>
      <c r="AK878" s="98"/>
      <c r="AL878" s="98"/>
      <c r="AM878" s="98"/>
      <c r="AN878" s="98"/>
      <c r="AO878" s="98"/>
      <c r="AP878" s="98"/>
      <c r="AQ878" s="98"/>
      <c r="AR878" s="98"/>
      <c r="AS878" s="98"/>
      <c r="AT878" s="98"/>
      <c r="AU878" s="98"/>
      <c r="AV878" s="98"/>
      <c r="AW878" s="98"/>
      <c r="AX878" s="98"/>
      <c r="AY878" s="98"/>
      <c r="AZ878" s="98"/>
      <c r="BA878" s="98"/>
      <c r="BB878" s="98"/>
      <c r="BC878" s="98"/>
      <c r="BD878" s="98"/>
      <c r="BE878" s="98"/>
      <c r="BF878" s="98"/>
      <c r="BG878" s="98"/>
      <c r="BH878" s="98"/>
      <c r="BI878" s="98"/>
      <c r="BJ878" s="98"/>
      <c r="BK878" s="98"/>
      <c r="BL878" s="98"/>
      <c r="BM878" s="98"/>
      <c r="BN878" s="98"/>
      <c r="BO878" s="98"/>
      <c r="BP878" s="98"/>
      <c r="BQ878" s="98"/>
      <c r="BR878" s="98"/>
      <c r="BS878" s="98"/>
      <c r="BT878" s="98"/>
      <c r="BU878" s="98"/>
      <c r="BV878" s="98"/>
      <c r="BW878" s="98"/>
      <c r="BX878" s="98"/>
      <c r="BY878" s="98"/>
      <c r="BZ878" s="98"/>
      <c r="CA878" s="98"/>
      <c r="CB878" s="98"/>
      <c r="CC878" s="98"/>
      <c r="CD878" s="98"/>
      <c r="CE878" s="98"/>
      <c r="CF878" s="98"/>
      <c r="CG878" s="98"/>
      <c r="CH878" s="98"/>
      <c r="CI878" s="98"/>
      <c r="CJ878" s="98"/>
      <c r="CK878" s="98"/>
      <c r="CL878" s="98"/>
      <c r="CM878" s="98"/>
      <c r="CN878" s="98"/>
      <c r="CO878" s="98"/>
      <c r="CP878" s="98"/>
      <c r="CQ878" s="98"/>
      <c r="CR878" s="98"/>
      <c r="CS878" s="98"/>
      <c r="CT878" s="98"/>
      <c r="CU878" s="98"/>
      <c r="CV878" s="98"/>
      <c r="CW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c r="AK879" s="98"/>
      <c r="AL879" s="98"/>
      <c r="AM879" s="98"/>
      <c r="AN879" s="98"/>
      <c r="AO879" s="98"/>
      <c r="AP879" s="98"/>
      <c r="AQ879" s="98"/>
      <c r="AR879" s="98"/>
      <c r="AS879" s="98"/>
      <c r="AT879" s="98"/>
      <c r="AU879" s="98"/>
      <c r="AV879" s="98"/>
      <c r="AW879" s="98"/>
      <c r="AX879" s="98"/>
      <c r="AY879" s="98"/>
      <c r="AZ879" s="98"/>
      <c r="BA879" s="98"/>
      <c r="BB879" s="98"/>
      <c r="BC879" s="98"/>
      <c r="BD879" s="98"/>
      <c r="BE879" s="98"/>
      <c r="BF879" s="98"/>
      <c r="BG879" s="98"/>
      <c r="BH879" s="98"/>
      <c r="BI879" s="98"/>
      <c r="BJ879" s="98"/>
      <c r="BK879" s="98"/>
      <c r="BL879" s="98"/>
      <c r="BM879" s="98"/>
      <c r="BN879" s="98"/>
      <c r="BO879" s="98"/>
      <c r="BP879" s="98"/>
      <c r="BQ879" s="98"/>
      <c r="BR879" s="98"/>
      <c r="BS879" s="98"/>
      <c r="BT879" s="98"/>
      <c r="BU879" s="98"/>
      <c r="BV879" s="98"/>
      <c r="BW879" s="98"/>
      <c r="BX879" s="98"/>
      <c r="BY879" s="98"/>
      <c r="BZ879" s="98"/>
      <c r="CA879" s="98"/>
      <c r="CB879" s="98"/>
      <c r="CC879" s="98"/>
      <c r="CD879" s="98"/>
      <c r="CE879" s="98"/>
      <c r="CF879" s="98"/>
      <c r="CG879" s="98"/>
      <c r="CH879" s="98"/>
      <c r="CI879" s="98"/>
      <c r="CJ879" s="98"/>
      <c r="CK879" s="98"/>
      <c r="CL879" s="98"/>
      <c r="CM879" s="98"/>
      <c r="CN879" s="98"/>
      <c r="CO879" s="98"/>
      <c r="CP879" s="98"/>
      <c r="CQ879" s="98"/>
      <c r="CR879" s="98"/>
      <c r="CS879" s="98"/>
      <c r="CT879" s="98"/>
      <c r="CU879" s="98"/>
      <c r="CV879" s="98"/>
      <c r="CW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c r="AF880" s="98"/>
      <c r="AG880" s="98"/>
      <c r="AH880" s="98"/>
      <c r="AI880" s="98"/>
      <c r="AJ880" s="98"/>
      <c r="AK880" s="98"/>
      <c r="AL880" s="98"/>
      <c r="AM880" s="98"/>
      <c r="AN880" s="98"/>
      <c r="AO880" s="98"/>
      <c r="AP880" s="98"/>
      <c r="AQ880" s="98"/>
      <c r="AR880" s="98"/>
      <c r="AS880" s="98"/>
      <c r="AT880" s="98"/>
      <c r="AU880" s="98"/>
      <c r="AV880" s="98"/>
      <c r="AW880" s="98"/>
      <c r="AX880" s="98"/>
      <c r="AY880" s="98"/>
      <c r="AZ880" s="98"/>
      <c r="BA880" s="98"/>
      <c r="BB880" s="98"/>
      <c r="BC880" s="98"/>
      <c r="BD880" s="98"/>
      <c r="BE880" s="98"/>
      <c r="BF880" s="98"/>
      <c r="BG880" s="98"/>
      <c r="BH880" s="98"/>
      <c r="BI880" s="98"/>
      <c r="BJ880" s="98"/>
      <c r="BK880" s="98"/>
      <c r="BL880" s="98"/>
      <c r="BM880" s="98"/>
      <c r="BN880" s="98"/>
      <c r="BO880" s="98"/>
      <c r="BP880" s="98"/>
      <c r="BQ880" s="98"/>
      <c r="BR880" s="98"/>
      <c r="BS880" s="98"/>
      <c r="BT880" s="98"/>
      <c r="BU880" s="98"/>
      <c r="BV880" s="98"/>
      <c r="BW880" s="98"/>
      <c r="BX880" s="98"/>
      <c r="BY880" s="98"/>
      <c r="BZ880" s="98"/>
      <c r="CA880" s="98"/>
      <c r="CB880" s="98"/>
      <c r="CC880" s="98"/>
      <c r="CD880" s="98"/>
      <c r="CE880" s="98"/>
      <c r="CF880" s="98"/>
      <c r="CG880" s="98"/>
      <c r="CH880" s="98"/>
      <c r="CI880" s="98"/>
      <c r="CJ880" s="98"/>
      <c r="CK880" s="98"/>
      <c r="CL880" s="98"/>
      <c r="CM880" s="98"/>
      <c r="CN880" s="98"/>
      <c r="CO880" s="98"/>
      <c r="CP880" s="98"/>
      <c r="CQ880" s="98"/>
      <c r="CR880" s="98"/>
      <c r="CS880" s="98"/>
      <c r="CT880" s="98"/>
      <c r="CU880" s="98"/>
      <c r="CV880" s="98"/>
      <c r="CW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c r="AK881" s="98"/>
      <c r="AL881" s="98"/>
      <c r="AM881" s="98"/>
      <c r="AN881" s="98"/>
      <c r="AO881" s="98"/>
      <c r="AP881" s="98"/>
      <c r="AQ881" s="98"/>
      <c r="AR881" s="98"/>
      <c r="AS881" s="98"/>
      <c r="AT881" s="98"/>
      <c r="AU881" s="98"/>
      <c r="AV881" s="98"/>
      <c r="AW881" s="98"/>
      <c r="AX881" s="98"/>
      <c r="AY881" s="98"/>
      <c r="AZ881" s="98"/>
      <c r="BA881" s="98"/>
      <c r="BB881" s="98"/>
      <c r="BC881" s="98"/>
      <c r="BD881" s="98"/>
      <c r="BE881" s="98"/>
      <c r="BF881" s="98"/>
      <c r="BG881" s="98"/>
      <c r="BH881" s="98"/>
      <c r="BI881" s="98"/>
      <c r="BJ881" s="98"/>
      <c r="BK881" s="98"/>
      <c r="BL881" s="98"/>
      <c r="BM881" s="98"/>
      <c r="BN881" s="98"/>
      <c r="BO881" s="98"/>
      <c r="BP881" s="98"/>
      <c r="BQ881" s="98"/>
      <c r="BR881" s="98"/>
      <c r="BS881" s="98"/>
      <c r="BT881" s="98"/>
      <c r="BU881" s="98"/>
      <c r="BV881" s="98"/>
      <c r="BW881" s="98"/>
      <c r="BX881" s="98"/>
      <c r="BY881" s="98"/>
      <c r="BZ881" s="98"/>
      <c r="CA881" s="98"/>
      <c r="CB881" s="98"/>
      <c r="CC881" s="98"/>
      <c r="CD881" s="98"/>
      <c r="CE881" s="98"/>
      <c r="CF881" s="98"/>
      <c r="CG881" s="98"/>
      <c r="CH881" s="98"/>
      <c r="CI881" s="98"/>
      <c r="CJ881" s="98"/>
      <c r="CK881" s="98"/>
      <c r="CL881" s="98"/>
      <c r="CM881" s="98"/>
      <c r="CN881" s="98"/>
      <c r="CO881" s="98"/>
      <c r="CP881" s="98"/>
      <c r="CQ881" s="98"/>
      <c r="CR881" s="98"/>
      <c r="CS881" s="98"/>
      <c r="CT881" s="98"/>
      <c r="CU881" s="98"/>
      <c r="CV881" s="98"/>
      <c r="CW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c r="AF882" s="98"/>
      <c r="AG882" s="98"/>
      <c r="AH882" s="98"/>
      <c r="AI882" s="98"/>
      <c r="AJ882" s="98"/>
      <c r="AK882" s="98"/>
      <c r="AL882" s="98"/>
      <c r="AM882" s="98"/>
      <c r="AN882" s="98"/>
      <c r="AO882" s="98"/>
      <c r="AP882" s="98"/>
      <c r="AQ882" s="98"/>
      <c r="AR882" s="98"/>
      <c r="AS882" s="98"/>
      <c r="AT882" s="98"/>
      <c r="AU882" s="98"/>
      <c r="AV882" s="98"/>
      <c r="AW882" s="98"/>
      <c r="AX882" s="98"/>
      <c r="AY882" s="98"/>
      <c r="AZ882" s="98"/>
      <c r="BA882" s="98"/>
      <c r="BB882" s="98"/>
      <c r="BC882" s="98"/>
      <c r="BD882" s="98"/>
      <c r="BE882" s="98"/>
      <c r="BF882" s="98"/>
      <c r="BG882" s="98"/>
      <c r="BH882" s="98"/>
      <c r="BI882" s="98"/>
      <c r="BJ882" s="98"/>
      <c r="BK882" s="98"/>
      <c r="BL882" s="98"/>
      <c r="BM882" s="98"/>
      <c r="BN882" s="98"/>
      <c r="BO882" s="98"/>
      <c r="BP882" s="98"/>
      <c r="BQ882" s="98"/>
      <c r="BR882" s="98"/>
      <c r="BS882" s="98"/>
      <c r="BT882" s="98"/>
      <c r="BU882" s="98"/>
      <c r="BV882" s="98"/>
      <c r="BW882" s="98"/>
      <c r="BX882" s="98"/>
      <c r="BY882" s="98"/>
      <c r="BZ882" s="98"/>
      <c r="CA882" s="98"/>
      <c r="CB882" s="98"/>
      <c r="CC882" s="98"/>
      <c r="CD882" s="98"/>
      <c r="CE882" s="98"/>
      <c r="CF882" s="98"/>
      <c r="CG882" s="98"/>
      <c r="CH882" s="98"/>
      <c r="CI882" s="98"/>
      <c r="CJ882" s="98"/>
      <c r="CK882" s="98"/>
      <c r="CL882" s="98"/>
      <c r="CM882" s="98"/>
      <c r="CN882" s="98"/>
      <c r="CO882" s="98"/>
      <c r="CP882" s="98"/>
      <c r="CQ882" s="98"/>
      <c r="CR882" s="98"/>
      <c r="CS882" s="98"/>
      <c r="CT882" s="98"/>
      <c r="CU882" s="98"/>
      <c r="CV882" s="98"/>
      <c r="CW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c r="AK883" s="98"/>
      <c r="AL883" s="98"/>
      <c r="AM883" s="98"/>
      <c r="AN883" s="98"/>
      <c r="AO883" s="98"/>
      <c r="AP883" s="98"/>
      <c r="AQ883" s="98"/>
      <c r="AR883" s="98"/>
      <c r="AS883" s="98"/>
      <c r="AT883" s="98"/>
      <c r="AU883" s="98"/>
      <c r="AV883" s="98"/>
      <c r="AW883" s="98"/>
      <c r="AX883" s="98"/>
      <c r="AY883" s="98"/>
      <c r="AZ883" s="98"/>
      <c r="BA883" s="98"/>
      <c r="BB883" s="98"/>
      <c r="BC883" s="98"/>
      <c r="BD883" s="98"/>
      <c r="BE883" s="98"/>
      <c r="BF883" s="98"/>
      <c r="BG883" s="98"/>
      <c r="BH883" s="98"/>
      <c r="BI883" s="98"/>
      <c r="BJ883" s="98"/>
      <c r="BK883" s="98"/>
      <c r="BL883" s="98"/>
      <c r="BM883" s="98"/>
      <c r="BN883" s="98"/>
      <c r="BO883" s="98"/>
      <c r="BP883" s="98"/>
      <c r="BQ883" s="98"/>
      <c r="BR883" s="98"/>
      <c r="BS883" s="98"/>
      <c r="BT883" s="98"/>
      <c r="BU883" s="98"/>
      <c r="BV883" s="98"/>
      <c r="BW883" s="98"/>
      <c r="BX883" s="98"/>
      <c r="BY883" s="98"/>
      <c r="BZ883" s="98"/>
      <c r="CA883" s="98"/>
      <c r="CB883" s="98"/>
      <c r="CC883" s="98"/>
      <c r="CD883" s="98"/>
      <c r="CE883" s="98"/>
      <c r="CF883" s="98"/>
      <c r="CG883" s="98"/>
      <c r="CH883" s="98"/>
      <c r="CI883" s="98"/>
      <c r="CJ883" s="98"/>
      <c r="CK883" s="98"/>
      <c r="CL883" s="98"/>
      <c r="CM883" s="98"/>
      <c r="CN883" s="98"/>
      <c r="CO883" s="98"/>
      <c r="CP883" s="98"/>
      <c r="CQ883" s="98"/>
      <c r="CR883" s="98"/>
      <c r="CS883" s="98"/>
      <c r="CT883" s="98"/>
      <c r="CU883" s="98"/>
      <c r="CV883" s="98"/>
      <c r="CW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c r="BB884" s="98"/>
      <c r="BC884" s="98"/>
      <c r="BD884" s="98"/>
      <c r="BE884" s="98"/>
      <c r="BF884" s="98"/>
      <c r="BG884" s="98"/>
      <c r="BH884" s="98"/>
      <c r="BI884" s="98"/>
      <c r="BJ884" s="98"/>
      <c r="BK884" s="98"/>
      <c r="BL884" s="98"/>
      <c r="BM884" s="98"/>
      <c r="BN884" s="98"/>
      <c r="BO884" s="98"/>
      <c r="BP884" s="98"/>
      <c r="BQ884" s="98"/>
      <c r="BR884" s="98"/>
      <c r="BS884" s="98"/>
      <c r="BT884" s="98"/>
      <c r="BU884" s="98"/>
      <c r="BV884" s="98"/>
      <c r="BW884" s="98"/>
      <c r="BX884" s="98"/>
      <c r="BY884" s="98"/>
      <c r="BZ884" s="98"/>
      <c r="CA884" s="98"/>
      <c r="CB884" s="98"/>
      <c r="CC884" s="98"/>
      <c r="CD884" s="98"/>
      <c r="CE884" s="98"/>
      <c r="CF884" s="98"/>
      <c r="CG884" s="98"/>
      <c r="CH884" s="98"/>
      <c r="CI884" s="98"/>
      <c r="CJ884" s="98"/>
      <c r="CK884" s="98"/>
      <c r="CL884" s="98"/>
      <c r="CM884" s="98"/>
      <c r="CN884" s="98"/>
      <c r="CO884" s="98"/>
      <c r="CP884" s="98"/>
      <c r="CQ884" s="98"/>
      <c r="CR884" s="98"/>
      <c r="CS884" s="98"/>
      <c r="CT884" s="98"/>
      <c r="CU884" s="98"/>
      <c r="CV884" s="98"/>
      <c r="CW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8"/>
      <c r="AU885" s="98"/>
      <c r="AV885" s="98"/>
      <c r="AW885" s="98"/>
      <c r="AX885" s="98"/>
      <c r="AY885" s="98"/>
      <c r="AZ885" s="98"/>
      <c r="BA885" s="98"/>
      <c r="BB885" s="98"/>
      <c r="BC885" s="98"/>
      <c r="BD885" s="98"/>
      <c r="BE885" s="98"/>
      <c r="BF885" s="98"/>
      <c r="BG885" s="98"/>
      <c r="BH885" s="98"/>
      <c r="BI885" s="98"/>
      <c r="BJ885" s="98"/>
      <c r="BK885" s="98"/>
      <c r="BL885" s="98"/>
      <c r="BM885" s="98"/>
      <c r="BN885" s="98"/>
      <c r="BO885" s="98"/>
      <c r="BP885" s="98"/>
      <c r="BQ885" s="98"/>
      <c r="BR885" s="98"/>
      <c r="BS885" s="98"/>
      <c r="BT885" s="98"/>
      <c r="BU885" s="98"/>
      <c r="BV885" s="98"/>
      <c r="BW885" s="98"/>
      <c r="BX885" s="98"/>
      <c r="BY885" s="98"/>
      <c r="BZ885" s="98"/>
      <c r="CA885" s="98"/>
      <c r="CB885" s="98"/>
      <c r="CC885" s="98"/>
      <c r="CD885" s="98"/>
      <c r="CE885" s="98"/>
      <c r="CF885" s="98"/>
      <c r="CG885" s="98"/>
      <c r="CH885" s="98"/>
      <c r="CI885" s="98"/>
      <c r="CJ885" s="98"/>
      <c r="CK885" s="98"/>
      <c r="CL885" s="98"/>
      <c r="CM885" s="98"/>
      <c r="CN885" s="98"/>
      <c r="CO885" s="98"/>
      <c r="CP885" s="98"/>
      <c r="CQ885" s="98"/>
      <c r="CR885" s="98"/>
      <c r="CS885" s="98"/>
      <c r="CT885" s="98"/>
      <c r="CU885" s="98"/>
      <c r="CV885" s="98"/>
      <c r="CW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c r="BB886" s="98"/>
      <c r="BC886" s="98"/>
      <c r="BD886" s="98"/>
      <c r="BE886" s="98"/>
      <c r="BF886" s="98"/>
      <c r="BG886" s="98"/>
      <c r="BH886" s="98"/>
      <c r="BI886" s="98"/>
      <c r="BJ886" s="98"/>
      <c r="BK886" s="98"/>
      <c r="BL886" s="98"/>
      <c r="BM886" s="98"/>
      <c r="BN886" s="98"/>
      <c r="BO886" s="98"/>
      <c r="BP886" s="98"/>
      <c r="BQ886" s="98"/>
      <c r="BR886" s="98"/>
      <c r="BS886" s="98"/>
      <c r="BT886" s="98"/>
      <c r="BU886" s="98"/>
      <c r="BV886" s="98"/>
      <c r="BW886" s="98"/>
      <c r="BX886" s="98"/>
      <c r="BY886" s="98"/>
      <c r="BZ886" s="98"/>
      <c r="CA886" s="98"/>
      <c r="CB886" s="98"/>
      <c r="CC886" s="98"/>
      <c r="CD886" s="98"/>
      <c r="CE886" s="98"/>
      <c r="CF886" s="98"/>
      <c r="CG886" s="98"/>
      <c r="CH886" s="98"/>
      <c r="CI886" s="98"/>
      <c r="CJ886" s="98"/>
      <c r="CK886" s="98"/>
      <c r="CL886" s="98"/>
      <c r="CM886" s="98"/>
      <c r="CN886" s="98"/>
      <c r="CO886" s="98"/>
      <c r="CP886" s="98"/>
      <c r="CQ886" s="98"/>
      <c r="CR886" s="98"/>
      <c r="CS886" s="98"/>
      <c r="CT886" s="98"/>
      <c r="CU886" s="98"/>
      <c r="CV886" s="98"/>
      <c r="CW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8"/>
      <c r="AU887" s="98"/>
      <c r="AV887" s="98"/>
      <c r="AW887" s="98"/>
      <c r="AX887" s="98"/>
      <c r="AY887" s="98"/>
      <c r="AZ887" s="98"/>
      <c r="BA887" s="98"/>
      <c r="BB887" s="98"/>
      <c r="BC887" s="98"/>
      <c r="BD887" s="98"/>
      <c r="BE887" s="98"/>
      <c r="BF887" s="98"/>
      <c r="BG887" s="98"/>
      <c r="BH887" s="98"/>
      <c r="BI887" s="98"/>
      <c r="BJ887" s="98"/>
      <c r="BK887" s="98"/>
      <c r="BL887" s="98"/>
      <c r="BM887" s="98"/>
      <c r="BN887" s="98"/>
      <c r="BO887" s="98"/>
      <c r="BP887" s="98"/>
      <c r="BQ887" s="98"/>
      <c r="BR887" s="98"/>
      <c r="BS887" s="98"/>
      <c r="BT887" s="98"/>
      <c r="BU887" s="98"/>
      <c r="BV887" s="98"/>
      <c r="BW887" s="98"/>
      <c r="BX887" s="98"/>
      <c r="BY887" s="98"/>
      <c r="BZ887" s="98"/>
      <c r="CA887" s="98"/>
      <c r="CB887" s="98"/>
      <c r="CC887" s="98"/>
      <c r="CD887" s="98"/>
      <c r="CE887" s="98"/>
      <c r="CF887" s="98"/>
      <c r="CG887" s="98"/>
      <c r="CH887" s="98"/>
      <c r="CI887" s="98"/>
      <c r="CJ887" s="98"/>
      <c r="CK887" s="98"/>
      <c r="CL887" s="98"/>
      <c r="CM887" s="98"/>
      <c r="CN887" s="98"/>
      <c r="CO887" s="98"/>
      <c r="CP887" s="98"/>
      <c r="CQ887" s="98"/>
      <c r="CR887" s="98"/>
      <c r="CS887" s="98"/>
      <c r="CT887" s="98"/>
      <c r="CU887" s="98"/>
      <c r="CV887" s="98"/>
      <c r="CW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c r="BB888" s="98"/>
      <c r="BC888" s="98"/>
      <c r="BD888" s="98"/>
      <c r="BE888" s="98"/>
      <c r="BF888" s="98"/>
      <c r="BG888" s="98"/>
      <c r="BH888" s="98"/>
      <c r="BI888" s="98"/>
      <c r="BJ888" s="98"/>
      <c r="BK888" s="98"/>
      <c r="BL888" s="98"/>
      <c r="BM888" s="98"/>
      <c r="BN888" s="98"/>
      <c r="BO888" s="98"/>
      <c r="BP888" s="98"/>
      <c r="BQ888" s="98"/>
      <c r="BR888" s="98"/>
      <c r="BS888" s="98"/>
      <c r="BT888" s="98"/>
      <c r="BU888" s="98"/>
      <c r="BV888" s="98"/>
      <c r="BW888" s="98"/>
      <c r="BX888" s="98"/>
      <c r="BY888" s="98"/>
      <c r="BZ888" s="98"/>
      <c r="CA888" s="98"/>
      <c r="CB888" s="98"/>
      <c r="CC888" s="98"/>
      <c r="CD888" s="98"/>
      <c r="CE888" s="98"/>
      <c r="CF888" s="98"/>
      <c r="CG888" s="98"/>
      <c r="CH888" s="98"/>
      <c r="CI888" s="98"/>
      <c r="CJ888" s="98"/>
      <c r="CK888" s="98"/>
      <c r="CL888" s="98"/>
      <c r="CM888" s="98"/>
      <c r="CN888" s="98"/>
      <c r="CO888" s="98"/>
      <c r="CP888" s="98"/>
      <c r="CQ888" s="98"/>
      <c r="CR888" s="98"/>
      <c r="CS888" s="98"/>
      <c r="CT888" s="98"/>
      <c r="CU888" s="98"/>
      <c r="CV888" s="98"/>
      <c r="CW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8"/>
      <c r="AU889" s="98"/>
      <c r="AV889" s="98"/>
      <c r="AW889" s="98"/>
      <c r="AX889" s="98"/>
      <c r="AY889" s="98"/>
      <c r="AZ889" s="98"/>
      <c r="BA889" s="98"/>
      <c r="BB889" s="98"/>
      <c r="BC889" s="98"/>
      <c r="BD889" s="98"/>
      <c r="BE889" s="98"/>
      <c r="BF889" s="98"/>
      <c r="BG889" s="98"/>
      <c r="BH889" s="98"/>
      <c r="BI889" s="98"/>
      <c r="BJ889" s="98"/>
      <c r="BK889" s="98"/>
      <c r="BL889" s="98"/>
      <c r="BM889" s="98"/>
      <c r="BN889" s="98"/>
      <c r="BO889" s="98"/>
      <c r="BP889" s="98"/>
      <c r="BQ889" s="98"/>
      <c r="BR889" s="98"/>
      <c r="BS889" s="98"/>
      <c r="BT889" s="98"/>
      <c r="BU889" s="98"/>
      <c r="BV889" s="98"/>
      <c r="BW889" s="98"/>
      <c r="BX889" s="98"/>
      <c r="BY889" s="98"/>
      <c r="BZ889" s="98"/>
      <c r="CA889" s="98"/>
      <c r="CB889" s="98"/>
      <c r="CC889" s="98"/>
      <c r="CD889" s="98"/>
      <c r="CE889" s="98"/>
      <c r="CF889" s="98"/>
      <c r="CG889" s="98"/>
      <c r="CH889" s="98"/>
      <c r="CI889" s="98"/>
      <c r="CJ889" s="98"/>
      <c r="CK889" s="98"/>
      <c r="CL889" s="98"/>
      <c r="CM889" s="98"/>
      <c r="CN889" s="98"/>
      <c r="CO889" s="98"/>
      <c r="CP889" s="98"/>
      <c r="CQ889" s="98"/>
      <c r="CR889" s="98"/>
      <c r="CS889" s="98"/>
      <c r="CT889" s="98"/>
      <c r="CU889" s="98"/>
      <c r="CV889" s="98"/>
      <c r="CW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c r="BB890" s="98"/>
      <c r="BC890" s="98"/>
      <c r="BD890" s="98"/>
      <c r="BE890" s="98"/>
      <c r="BF890" s="98"/>
      <c r="BG890" s="98"/>
      <c r="BH890" s="98"/>
      <c r="BI890" s="98"/>
      <c r="BJ890" s="98"/>
      <c r="BK890" s="98"/>
      <c r="BL890" s="98"/>
      <c r="BM890" s="98"/>
      <c r="BN890" s="98"/>
      <c r="BO890" s="98"/>
      <c r="BP890" s="98"/>
      <c r="BQ890" s="98"/>
      <c r="BR890" s="98"/>
      <c r="BS890" s="98"/>
      <c r="BT890" s="98"/>
      <c r="BU890" s="98"/>
      <c r="BV890" s="98"/>
      <c r="BW890" s="98"/>
      <c r="BX890" s="98"/>
      <c r="BY890" s="98"/>
      <c r="BZ890" s="98"/>
      <c r="CA890" s="98"/>
      <c r="CB890" s="98"/>
      <c r="CC890" s="98"/>
      <c r="CD890" s="98"/>
      <c r="CE890" s="98"/>
      <c r="CF890" s="98"/>
      <c r="CG890" s="98"/>
      <c r="CH890" s="98"/>
      <c r="CI890" s="98"/>
      <c r="CJ890" s="98"/>
      <c r="CK890" s="98"/>
      <c r="CL890" s="98"/>
      <c r="CM890" s="98"/>
      <c r="CN890" s="98"/>
      <c r="CO890" s="98"/>
      <c r="CP890" s="98"/>
      <c r="CQ890" s="98"/>
      <c r="CR890" s="98"/>
      <c r="CS890" s="98"/>
      <c r="CT890" s="98"/>
      <c r="CU890" s="98"/>
      <c r="CV890" s="98"/>
      <c r="CW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8"/>
      <c r="AU891" s="98"/>
      <c r="AV891" s="98"/>
      <c r="AW891" s="98"/>
      <c r="AX891" s="98"/>
      <c r="AY891" s="98"/>
      <c r="AZ891" s="98"/>
      <c r="BA891" s="98"/>
      <c r="BB891" s="98"/>
      <c r="BC891" s="98"/>
      <c r="BD891" s="98"/>
      <c r="BE891" s="98"/>
      <c r="BF891" s="98"/>
      <c r="BG891" s="98"/>
      <c r="BH891" s="98"/>
      <c r="BI891" s="98"/>
      <c r="BJ891" s="98"/>
      <c r="BK891" s="98"/>
      <c r="BL891" s="98"/>
      <c r="BM891" s="98"/>
      <c r="BN891" s="98"/>
      <c r="BO891" s="98"/>
      <c r="BP891" s="98"/>
      <c r="BQ891" s="98"/>
      <c r="BR891" s="98"/>
      <c r="BS891" s="98"/>
      <c r="BT891" s="98"/>
      <c r="BU891" s="98"/>
      <c r="BV891" s="98"/>
      <c r="BW891" s="98"/>
      <c r="BX891" s="98"/>
      <c r="BY891" s="98"/>
      <c r="BZ891" s="98"/>
      <c r="CA891" s="98"/>
      <c r="CB891" s="98"/>
      <c r="CC891" s="98"/>
      <c r="CD891" s="98"/>
      <c r="CE891" s="98"/>
      <c r="CF891" s="98"/>
      <c r="CG891" s="98"/>
      <c r="CH891" s="98"/>
      <c r="CI891" s="98"/>
      <c r="CJ891" s="98"/>
      <c r="CK891" s="98"/>
      <c r="CL891" s="98"/>
      <c r="CM891" s="98"/>
      <c r="CN891" s="98"/>
      <c r="CO891" s="98"/>
      <c r="CP891" s="98"/>
      <c r="CQ891" s="98"/>
      <c r="CR891" s="98"/>
      <c r="CS891" s="98"/>
      <c r="CT891" s="98"/>
      <c r="CU891" s="98"/>
      <c r="CV891" s="98"/>
      <c r="CW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c r="BB892" s="98"/>
      <c r="BC892" s="98"/>
      <c r="BD892" s="98"/>
      <c r="BE892" s="98"/>
      <c r="BF892" s="98"/>
      <c r="BG892" s="98"/>
      <c r="BH892" s="98"/>
      <c r="BI892" s="98"/>
      <c r="BJ892" s="98"/>
      <c r="BK892" s="98"/>
      <c r="BL892" s="98"/>
      <c r="BM892" s="98"/>
      <c r="BN892" s="98"/>
      <c r="BO892" s="98"/>
      <c r="BP892" s="98"/>
      <c r="BQ892" s="98"/>
      <c r="BR892" s="98"/>
      <c r="BS892" s="98"/>
      <c r="BT892" s="98"/>
      <c r="BU892" s="98"/>
      <c r="BV892" s="98"/>
      <c r="BW892" s="98"/>
      <c r="BX892" s="98"/>
      <c r="BY892" s="98"/>
      <c r="BZ892" s="98"/>
      <c r="CA892" s="98"/>
      <c r="CB892" s="98"/>
      <c r="CC892" s="98"/>
      <c r="CD892" s="98"/>
      <c r="CE892" s="98"/>
      <c r="CF892" s="98"/>
      <c r="CG892" s="98"/>
      <c r="CH892" s="98"/>
      <c r="CI892" s="98"/>
      <c r="CJ892" s="98"/>
      <c r="CK892" s="98"/>
      <c r="CL892" s="98"/>
      <c r="CM892" s="98"/>
      <c r="CN892" s="98"/>
      <c r="CO892" s="98"/>
      <c r="CP892" s="98"/>
      <c r="CQ892" s="98"/>
      <c r="CR892" s="98"/>
      <c r="CS892" s="98"/>
      <c r="CT892" s="98"/>
      <c r="CU892" s="98"/>
      <c r="CV892" s="98"/>
      <c r="CW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8"/>
      <c r="AU893" s="98"/>
      <c r="AV893" s="98"/>
      <c r="AW893" s="98"/>
      <c r="AX893" s="98"/>
      <c r="AY893" s="98"/>
      <c r="AZ893" s="98"/>
      <c r="BA893" s="98"/>
      <c r="BB893" s="98"/>
      <c r="BC893" s="98"/>
      <c r="BD893" s="98"/>
      <c r="BE893" s="98"/>
      <c r="BF893" s="98"/>
      <c r="BG893" s="98"/>
      <c r="BH893" s="98"/>
      <c r="BI893" s="98"/>
      <c r="BJ893" s="98"/>
      <c r="BK893" s="98"/>
      <c r="BL893" s="98"/>
      <c r="BM893" s="98"/>
      <c r="BN893" s="98"/>
      <c r="BO893" s="98"/>
      <c r="BP893" s="98"/>
      <c r="BQ893" s="98"/>
      <c r="BR893" s="98"/>
      <c r="BS893" s="98"/>
      <c r="BT893" s="98"/>
      <c r="BU893" s="98"/>
      <c r="BV893" s="98"/>
      <c r="BW893" s="98"/>
      <c r="BX893" s="98"/>
      <c r="BY893" s="98"/>
      <c r="BZ893" s="98"/>
      <c r="CA893" s="98"/>
      <c r="CB893" s="98"/>
      <c r="CC893" s="98"/>
      <c r="CD893" s="98"/>
      <c r="CE893" s="98"/>
      <c r="CF893" s="98"/>
      <c r="CG893" s="98"/>
      <c r="CH893" s="98"/>
      <c r="CI893" s="98"/>
      <c r="CJ893" s="98"/>
      <c r="CK893" s="98"/>
      <c r="CL893" s="98"/>
      <c r="CM893" s="98"/>
      <c r="CN893" s="98"/>
      <c r="CO893" s="98"/>
      <c r="CP893" s="98"/>
      <c r="CQ893" s="98"/>
      <c r="CR893" s="98"/>
      <c r="CS893" s="98"/>
      <c r="CT893" s="98"/>
      <c r="CU893" s="98"/>
      <c r="CV893" s="98"/>
      <c r="CW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c r="BB894" s="98"/>
      <c r="BC894" s="98"/>
      <c r="BD894" s="98"/>
      <c r="BE894" s="98"/>
      <c r="BF894" s="98"/>
      <c r="BG894" s="98"/>
      <c r="BH894" s="98"/>
      <c r="BI894" s="98"/>
      <c r="BJ894" s="98"/>
      <c r="BK894" s="98"/>
      <c r="BL894" s="98"/>
      <c r="BM894" s="98"/>
      <c r="BN894" s="98"/>
      <c r="BO894" s="98"/>
      <c r="BP894" s="98"/>
      <c r="BQ894" s="98"/>
      <c r="BR894" s="98"/>
      <c r="BS894" s="98"/>
      <c r="BT894" s="98"/>
      <c r="BU894" s="98"/>
      <c r="BV894" s="98"/>
      <c r="BW894" s="98"/>
      <c r="BX894" s="98"/>
      <c r="BY894" s="98"/>
      <c r="BZ894" s="98"/>
      <c r="CA894" s="98"/>
      <c r="CB894" s="98"/>
      <c r="CC894" s="98"/>
      <c r="CD894" s="98"/>
      <c r="CE894" s="98"/>
      <c r="CF894" s="98"/>
      <c r="CG894" s="98"/>
      <c r="CH894" s="98"/>
      <c r="CI894" s="98"/>
      <c r="CJ894" s="98"/>
      <c r="CK894" s="98"/>
      <c r="CL894" s="98"/>
      <c r="CM894" s="98"/>
      <c r="CN894" s="98"/>
      <c r="CO894" s="98"/>
      <c r="CP894" s="98"/>
      <c r="CQ894" s="98"/>
      <c r="CR894" s="98"/>
      <c r="CS894" s="98"/>
      <c r="CT894" s="98"/>
      <c r="CU894" s="98"/>
      <c r="CV894" s="98"/>
      <c r="CW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8"/>
      <c r="AU895" s="98"/>
      <c r="AV895" s="98"/>
      <c r="AW895" s="98"/>
      <c r="AX895" s="98"/>
      <c r="AY895" s="98"/>
      <c r="AZ895" s="98"/>
      <c r="BA895" s="98"/>
      <c r="BB895" s="98"/>
      <c r="BC895" s="98"/>
      <c r="BD895" s="98"/>
      <c r="BE895" s="98"/>
      <c r="BF895" s="98"/>
      <c r="BG895" s="98"/>
      <c r="BH895" s="98"/>
      <c r="BI895" s="98"/>
      <c r="BJ895" s="98"/>
      <c r="BK895" s="98"/>
      <c r="BL895" s="98"/>
      <c r="BM895" s="98"/>
      <c r="BN895" s="98"/>
      <c r="BO895" s="98"/>
      <c r="BP895" s="98"/>
      <c r="BQ895" s="98"/>
      <c r="BR895" s="98"/>
      <c r="BS895" s="98"/>
      <c r="BT895" s="98"/>
      <c r="BU895" s="98"/>
      <c r="BV895" s="98"/>
      <c r="BW895" s="98"/>
      <c r="BX895" s="98"/>
      <c r="BY895" s="98"/>
      <c r="BZ895" s="98"/>
      <c r="CA895" s="98"/>
      <c r="CB895" s="98"/>
      <c r="CC895" s="98"/>
      <c r="CD895" s="98"/>
      <c r="CE895" s="98"/>
      <c r="CF895" s="98"/>
      <c r="CG895" s="98"/>
      <c r="CH895" s="98"/>
      <c r="CI895" s="98"/>
      <c r="CJ895" s="98"/>
      <c r="CK895" s="98"/>
      <c r="CL895" s="98"/>
      <c r="CM895" s="98"/>
      <c r="CN895" s="98"/>
      <c r="CO895" s="98"/>
      <c r="CP895" s="98"/>
      <c r="CQ895" s="98"/>
      <c r="CR895" s="98"/>
      <c r="CS895" s="98"/>
      <c r="CT895" s="98"/>
      <c r="CU895" s="98"/>
      <c r="CV895" s="98"/>
      <c r="CW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c r="AF896" s="98"/>
      <c r="AG896" s="98"/>
      <c r="AH896" s="98"/>
      <c r="AI896" s="98"/>
      <c r="AJ896" s="98"/>
      <c r="AK896" s="98"/>
      <c r="AL896" s="98"/>
      <c r="AM896" s="98"/>
      <c r="AN896" s="98"/>
      <c r="AO896" s="98"/>
      <c r="AP896" s="98"/>
      <c r="AQ896" s="98"/>
      <c r="AR896" s="98"/>
      <c r="AS896" s="98"/>
      <c r="AT896" s="98"/>
      <c r="AU896" s="98"/>
      <c r="AV896" s="98"/>
      <c r="AW896" s="98"/>
      <c r="AX896" s="98"/>
      <c r="AY896" s="98"/>
      <c r="AZ896" s="98"/>
      <c r="BA896" s="98"/>
      <c r="BB896" s="98"/>
      <c r="BC896" s="98"/>
      <c r="BD896" s="98"/>
      <c r="BE896" s="98"/>
      <c r="BF896" s="98"/>
      <c r="BG896" s="98"/>
      <c r="BH896" s="98"/>
      <c r="BI896" s="98"/>
      <c r="BJ896" s="98"/>
      <c r="BK896" s="98"/>
      <c r="BL896" s="98"/>
      <c r="BM896" s="98"/>
      <c r="BN896" s="98"/>
      <c r="BO896" s="98"/>
      <c r="BP896" s="98"/>
      <c r="BQ896" s="98"/>
      <c r="BR896" s="98"/>
      <c r="BS896" s="98"/>
      <c r="BT896" s="98"/>
      <c r="BU896" s="98"/>
      <c r="BV896" s="98"/>
      <c r="BW896" s="98"/>
      <c r="BX896" s="98"/>
      <c r="BY896" s="98"/>
      <c r="BZ896" s="98"/>
      <c r="CA896" s="98"/>
      <c r="CB896" s="98"/>
      <c r="CC896" s="98"/>
      <c r="CD896" s="98"/>
      <c r="CE896" s="98"/>
      <c r="CF896" s="98"/>
      <c r="CG896" s="98"/>
      <c r="CH896" s="98"/>
      <c r="CI896" s="98"/>
      <c r="CJ896" s="98"/>
      <c r="CK896" s="98"/>
      <c r="CL896" s="98"/>
      <c r="CM896" s="98"/>
      <c r="CN896" s="98"/>
      <c r="CO896" s="98"/>
      <c r="CP896" s="98"/>
      <c r="CQ896" s="98"/>
      <c r="CR896" s="98"/>
      <c r="CS896" s="98"/>
      <c r="CT896" s="98"/>
      <c r="CU896" s="98"/>
      <c r="CV896" s="98"/>
      <c r="CW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8"/>
      <c r="AU897" s="98"/>
      <c r="AV897" s="98"/>
      <c r="AW897" s="98"/>
      <c r="AX897" s="98"/>
      <c r="AY897" s="98"/>
      <c r="AZ897" s="98"/>
      <c r="BA897" s="98"/>
      <c r="BB897" s="98"/>
      <c r="BC897" s="98"/>
      <c r="BD897" s="98"/>
      <c r="BE897" s="98"/>
      <c r="BF897" s="98"/>
      <c r="BG897" s="98"/>
      <c r="BH897" s="98"/>
      <c r="BI897" s="98"/>
      <c r="BJ897" s="98"/>
      <c r="BK897" s="98"/>
      <c r="BL897" s="98"/>
      <c r="BM897" s="98"/>
      <c r="BN897" s="98"/>
      <c r="BO897" s="98"/>
      <c r="BP897" s="98"/>
      <c r="BQ897" s="98"/>
      <c r="BR897" s="98"/>
      <c r="BS897" s="98"/>
      <c r="BT897" s="98"/>
      <c r="BU897" s="98"/>
      <c r="BV897" s="98"/>
      <c r="BW897" s="98"/>
      <c r="BX897" s="98"/>
      <c r="BY897" s="98"/>
      <c r="BZ897" s="98"/>
      <c r="CA897" s="98"/>
      <c r="CB897" s="98"/>
      <c r="CC897" s="98"/>
      <c r="CD897" s="98"/>
      <c r="CE897" s="98"/>
      <c r="CF897" s="98"/>
      <c r="CG897" s="98"/>
      <c r="CH897" s="98"/>
      <c r="CI897" s="98"/>
      <c r="CJ897" s="98"/>
      <c r="CK897" s="98"/>
      <c r="CL897" s="98"/>
      <c r="CM897" s="98"/>
      <c r="CN897" s="98"/>
      <c r="CO897" s="98"/>
      <c r="CP897" s="98"/>
      <c r="CQ897" s="98"/>
      <c r="CR897" s="98"/>
      <c r="CS897" s="98"/>
      <c r="CT897" s="98"/>
      <c r="CU897" s="98"/>
      <c r="CV897" s="98"/>
      <c r="CW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c r="BB898" s="98"/>
      <c r="BC898" s="98"/>
      <c r="BD898" s="98"/>
      <c r="BE898" s="98"/>
      <c r="BF898" s="98"/>
      <c r="BG898" s="98"/>
      <c r="BH898" s="98"/>
      <c r="BI898" s="98"/>
      <c r="BJ898" s="98"/>
      <c r="BK898" s="98"/>
      <c r="BL898" s="98"/>
      <c r="BM898" s="98"/>
      <c r="BN898" s="98"/>
      <c r="BO898" s="98"/>
      <c r="BP898" s="98"/>
      <c r="BQ898" s="98"/>
      <c r="BR898" s="98"/>
      <c r="BS898" s="98"/>
      <c r="BT898" s="98"/>
      <c r="BU898" s="98"/>
      <c r="BV898" s="98"/>
      <c r="BW898" s="98"/>
      <c r="BX898" s="98"/>
      <c r="BY898" s="98"/>
      <c r="BZ898" s="98"/>
      <c r="CA898" s="98"/>
      <c r="CB898" s="98"/>
      <c r="CC898" s="98"/>
      <c r="CD898" s="98"/>
      <c r="CE898" s="98"/>
      <c r="CF898" s="98"/>
      <c r="CG898" s="98"/>
      <c r="CH898" s="98"/>
      <c r="CI898" s="98"/>
      <c r="CJ898" s="98"/>
      <c r="CK898" s="98"/>
      <c r="CL898" s="98"/>
      <c r="CM898" s="98"/>
      <c r="CN898" s="98"/>
      <c r="CO898" s="98"/>
      <c r="CP898" s="98"/>
      <c r="CQ898" s="98"/>
      <c r="CR898" s="98"/>
      <c r="CS898" s="98"/>
      <c r="CT898" s="98"/>
      <c r="CU898" s="98"/>
      <c r="CV898" s="98"/>
      <c r="CW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8"/>
      <c r="AU899" s="98"/>
      <c r="AV899" s="98"/>
      <c r="AW899" s="98"/>
      <c r="AX899" s="98"/>
      <c r="AY899" s="98"/>
      <c r="AZ899" s="98"/>
      <c r="BA899" s="98"/>
      <c r="BB899" s="98"/>
      <c r="BC899" s="98"/>
      <c r="BD899" s="98"/>
      <c r="BE899" s="98"/>
      <c r="BF899" s="98"/>
      <c r="BG899" s="98"/>
      <c r="BH899" s="98"/>
      <c r="BI899" s="98"/>
      <c r="BJ899" s="98"/>
      <c r="BK899" s="98"/>
      <c r="BL899" s="98"/>
      <c r="BM899" s="98"/>
      <c r="BN899" s="98"/>
      <c r="BO899" s="98"/>
      <c r="BP899" s="98"/>
      <c r="BQ899" s="98"/>
      <c r="BR899" s="98"/>
      <c r="BS899" s="98"/>
      <c r="BT899" s="98"/>
      <c r="BU899" s="98"/>
      <c r="BV899" s="98"/>
      <c r="BW899" s="98"/>
      <c r="BX899" s="98"/>
      <c r="BY899" s="98"/>
      <c r="BZ899" s="98"/>
      <c r="CA899" s="98"/>
      <c r="CB899" s="98"/>
      <c r="CC899" s="98"/>
      <c r="CD899" s="98"/>
      <c r="CE899" s="98"/>
      <c r="CF899" s="98"/>
      <c r="CG899" s="98"/>
      <c r="CH899" s="98"/>
      <c r="CI899" s="98"/>
      <c r="CJ899" s="98"/>
      <c r="CK899" s="98"/>
      <c r="CL899" s="98"/>
      <c r="CM899" s="98"/>
      <c r="CN899" s="98"/>
      <c r="CO899" s="98"/>
      <c r="CP899" s="98"/>
      <c r="CQ899" s="98"/>
      <c r="CR899" s="98"/>
      <c r="CS899" s="98"/>
      <c r="CT899" s="98"/>
      <c r="CU899" s="98"/>
      <c r="CV899" s="98"/>
      <c r="CW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c r="BB900" s="98"/>
      <c r="BC900" s="98"/>
      <c r="BD900" s="98"/>
      <c r="BE900" s="98"/>
      <c r="BF900" s="98"/>
      <c r="BG900" s="98"/>
      <c r="BH900" s="98"/>
      <c r="BI900" s="98"/>
      <c r="BJ900" s="98"/>
      <c r="BK900" s="98"/>
      <c r="BL900" s="98"/>
      <c r="BM900" s="98"/>
      <c r="BN900" s="98"/>
      <c r="BO900" s="98"/>
      <c r="BP900" s="98"/>
      <c r="BQ900" s="98"/>
      <c r="BR900" s="98"/>
      <c r="BS900" s="98"/>
      <c r="BT900" s="98"/>
      <c r="BU900" s="98"/>
      <c r="BV900" s="98"/>
      <c r="BW900" s="98"/>
      <c r="BX900" s="98"/>
      <c r="BY900" s="98"/>
      <c r="BZ900" s="98"/>
      <c r="CA900" s="98"/>
      <c r="CB900" s="98"/>
      <c r="CC900" s="98"/>
      <c r="CD900" s="98"/>
      <c r="CE900" s="98"/>
      <c r="CF900" s="98"/>
      <c r="CG900" s="98"/>
      <c r="CH900" s="98"/>
      <c r="CI900" s="98"/>
      <c r="CJ900" s="98"/>
      <c r="CK900" s="98"/>
      <c r="CL900" s="98"/>
      <c r="CM900" s="98"/>
      <c r="CN900" s="98"/>
      <c r="CO900" s="98"/>
      <c r="CP900" s="98"/>
      <c r="CQ900" s="98"/>
      <c r="CR900" s="98"/>
      <c r="CS900" s="98"/>
      <c r="CT900" s="98"/>
      <c r="CU900" s="98"/>
      <c r="CV900" s="98"/>
      <c r="CW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8"/>
      <c r="AU901" s="98"/>
      <c r="AV901" s="98"/>
      <c r="AW901" s="98"/>
      <c r="AX901" s="98"/>
      <c r="AY901" s="98"/>
      <c r="AZ901" s="98"/>
      <c r="BA901" s="98"/>
      <c r="BB901" s="98"/>
      <c r="BC901" s="98"/>
      <c r="BD901" s="98"/>
      <c r="BE901" s="98"/>
      <c r="BF901" s="98"/>
      <c r="BG901" s="98"/>
      <c r="BH901" s="98"/>
      <c r="BI901" s="98"/>
      <c r="BJ901" s="98"/>
      <c r="BK901" s="98"/>
      <c r="BL901" s="98"/>
      <c r="BM901" s="98"/>
      <c r="BN901" s="98"/>
      <c r="BO901" s="98"/>
      <c r="BP901" s="98"/>
      <c r="BQ901" s="98"/>
      <c r="BR901" s="98"/>
      <c r="BS901" s="98"/>
      <c r="BT901" s="98"/>
      <c r="BU901" s="98"/>
      <c r="BV901" s="98"/>
      <c r="BW901" s="98"/>
      <c r="BX901" s="98"/>
      <c r="BY901" s="98"/>
      <c r="BZ901" s="98"/>
      <c r="CA901" s="98"/>
      <c r="CB901" s="98"/>
      <c r="CC901" s="98"/>
      <c r="CD901" s="98"/>
      <c r="CE901" s="98"/>
      <c r="CF901" s="98"/>
      <c r="CG901" s="98"/>
      <c r="CH901" s="98"/>
      <c r="CI901" s="98"/>
      <c r="CJ901" s="98"/>
      <c r="CK901" s="98"/>
      <c r="CL901" s="98"/>
      <c r="CM901" s="98"/>
      <c r="CN901" s="98"/>
      <c r="CO901" s="98"/>
      <c r="CP901" s="98"/>
      <c r="CQ901" s="98"/>
      <c r="CR901" s="98"/>
      <c r="CS901" s="98"/>
      <c r="CT901" s="98"/>
      <c r="CU901" s="98"/>
      <c r="CV901" s="98"/>
      <c r="CW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c r="AF902" s="98"/>
      <c r="AG902" s="98"/>
      <c r="AH902" s="98"/>
      <c r="AI902" s="98"/>
      <c r="AJ902" s="98"/>
      <c r="AK902" s="98"/>
      <c r="AL902" s="98"/>
      <c r="AM902" s="98"/>
      <c r="AN902" s="98"/>
      <c r="AO902" s="98"/>
      <c r="AP902" s="98"/>
      <c r="AQ902" s="98"/>
      <c r="AR902" s="98"/>
      <c r="AS902" s="98"/>
      <c r="AT902" s="98"/>
      <c r="AU902" s="98"/>
      <c r="AV902" s="98"/>
      <c r="AW902" s="98"/>
      <c r="AX902" s="98"/>
      <c r="AY902" s="98"/>
      <c r="AZ902" s="98"/>
      <c r="BA902" s="98"/>
      <c r="BB902" s="98"/>
      <c r="BC902" s="98"/>
      <c r="BD902" s="98"/>
      <c r="BE902" s="98"/>
      <c r="BF902" s="98"/>
      <c r="BG902" s="98"/>
      <c r="BH902" s="98"/>
      <c r="BI902" s="98"/>
      <c r="BJ902" s="98"/>
      <c r="BK902" s="98"/>
      <c r="BL902" s="98"/>
      <c r="BM902" s="98"/>
      <c r="BN902" s="98"/>
      <c r="BO902" s="98"/>
      <c r="BP902" s="98"/>
      <c r="BQ902" s="98"/>
      <c r="BR902" s="98"/>
      <c r="BS902" s="98"/>
      <c r="BT902" s="98"/>
      <c r="BU902" s="98"/>
      <c r="BV902" s="98"/>
      <c r="BW902" s="98"/>
      <c r="BX902" s="98"/>
      <c r="BY902" s="98"/>
      <c r="BZ902" s="98"/>
      <c r="CA902" s="98"/>
      <c r="CB902" s="98"/>
      <c r="CC902" s="98"/>
      <c r="CD902" s="98"/>
      <c r="CE902" s="98"/>
      <c r="CF902" s="98"/>
      <c r="CG902" s="98"/>
      <c r="CH902" s="98"/>
      <c r="CI902" s="98"/>
      <c r="CJ902" s="98"/>
      <c r="CK902" s="98"/>
      <c r="CL902" s="98"/>
      <c r="CM902" s="98"/>
      <c r="CN902" s="98"/>
      <c r="CO902" s="98"/>
      <c r="CP902" s="98"/>
      <c r="CQ902" s="98"/>
      <c r="CR902" s="98"/>
      <c r="CS902" s="98"/>
      <c r="CT902" s="98"/>
      <c r="CU902" s="98"/>
      <c r="CV902" s="98"/>
      <c r="CW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8"/>
      <c r="AU903" s="98"/>
      <c r="AV903" s="98"/>
      <c r="AW903" s="98"/>
      <c r="AX903" s="98"/>
      <c r="AY903" s="98"/>
      <c r="AZ903" s="98"/>
      <c r="BA903" s="98"/>
      <c r="BB903" s="98"/>
      <c r="BC903" s="98"/>
      <c r="BD903" s="98"/>
      <c r="BE903" s="98"/>
      <c r="BF903" s="98"/>
      <c r="BG903" s="98"/>
      <c r="BH903" s="98"/>
      <c r="BI903" s="98"/>
      <c r="BJ903" s="98"/>
      <c r="BK903" s="98"/>
      <c r="BL903" s="98"/>
      <c r="BM903" s="98"/>
      <c r="BN903" s="98"/>
      <c r="BO903" s="98"/>
      <c r="BP903" s="98"/>
      <c r="BQ903" s="98"/>
      <c r="BR903" s="98"/>
      <c r="BS903" s="98"/>
      <c r="BT903" s="98"/>
      <c r="BU903" s="98"/>
      <c r="BV903" s="98"/>
      <c r="BW903" s="98"/>
      <c r="BX903" s="98"/>
      <c r="BY903" s="98"/>
      <c r="BZ903" s="98"/>
      <c r="CA903" s="98"/>
      <c r="CB903" s="98"/>
      <c r="CC903" s="98"/>
      <c r="CD903" s="98"/>
      <c r="CE903" s="98"/>
      <c r="CF903" s="98"/>
      <c r="CG903" s="98"/>
      <c r="CH903" s="98"/>
      <c r="CI903" s="98"/>
      <c r="CJ903" s="98"/>
      <c r="CK903" s="98"/>
      <c r="CL903" s="98"/>
      <c r="CM903" s="98"/>
      <c r="CN903" s="98"/>
      <c r="CO903" s="98"/>
      <c r="CP903" s="98"/>
      <c r="CQ903" s="98"/>
      <c r="CR903" s="98"/>
      <c r="CS903" s="98"/>
      <c r="CT903" s="98"/>
      <c r="CU903" s="98"/>
      <c r="CV903" s="98"/>
      <c r="CW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c r="BB904" s="98"/>
      <c r="BC904" s="98"/>
      <c r="BD904" s="98"/>
      <c r="BE904" s="98"/>
      <c r="BF904" s="98"/>
      <c r="BG904" s="98"/>
      <c r="BH904" s="98"/>
      <c r="BI904" s="98"/>
      <c r="BJ904" s="98"/>
      <c r="BK904" s="98"/>
      <c r="BL904" s="98"/>
      <c r="BM904" s="98"/>
      <c r="BN904" s="98"/>
      <c r="BO904" s="98"/>
      <c r="BP904" s="98"/>
      <c r="BQ904" s="98"/>
      <c r="BR904" s="98"/>
      <c r="BS904" s="98"/>
      <c r="BT904" s="98"/>
      <c r="BU904" s="98"/>
      <c r="BV904" s="98"/>
      <c r="BW904" s="98"/>
      <c r="BX904" s="98"/>
      <c r="BY904" s="98"/>
      <c r="BZ904" s="98"/>
      <c r="CA904" s="98"/>
      <c r="CB904" s="98"/>
      <c r="CC904" s="98"/>
      <c r="CD904" s="98"/>
      <c r="CE904" s="98"/>
      <c r="CF904" s="98"/>
      <c r="CG904" s="98"/>
      <c r="CH904" s="98"/>
      <c r="CI904" s="98"/>
      <c r="CJ904" s="98"/>
      <c r="CK904" s="98"/>
      <c r="CL904" s="98"/>
      <c r="CM904" s="98"/>
      <c r="CN904" s="98"/>
      <c r="CO904" s="98"/>
      <c r="CP904" s="98"/>
      <c r="CQ904" s="98"/>
      <c r="CR904" s="98"/>
      <c r="CS904" s="98"/>
      <c r="CT904" s="98"/>
      <c r="CU904" s="98"/>
      <c r="CV904" s="98"/>
      <c r="CW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8"/>
      <c r="AU905" s="98"/>
      <c r="AV905" s="98"/>
      <c r="AW905" s="98"/>
      <c r="AX905" s="98"/>
      <c r="AY905" s="98"/>
      <c r="AZ905" s="98"/>
      <c r="BA905" s="98"/>
      <c r="BB905" s="98"/>
      <c r="BC905" s="98"/>
      <c r="BD905" s="98"/>
      <c r="BE905" s="98"/>
      <c r="BF905" s="98"/>
      <c r="BG905" s="98"/>
      <c r="BH905" s="98"/>
      <c r="BI905" s="98"/>
      <c r="BJ905" s="98"/>
      <c r="BK905" s="98"/>
      <c r="BL905" s="98"/>
      <c r="BM905" s="98"/>
      <c r="BN905" s="98"/>
      <c r="BO905" s="98"/>
      <c r="BP905" s="98"/>
      <c r="BQ905" s="98"/>
      <c r="BR905" s="98"/>
      <c r="BS905" s="98"/>
      <c r="BT905" s="98"/>
      <c r="BU905" s="98"/>
      <c r="BV905" s="98"/>
      <c r="BW905" s="98"/>
      <c r="BX905" s="98"/>
      <c r="BY905" s="98"/>
      <c r="BZ905" s="98"/>
      <c r="CA905" s="98"/>
      <c r="CB905" s="98"/>
      <c r="CC905" s="98"/>
      <c r="CD905" s="98"/>
      <c r="CE905" s="98"/>
      <c r="CF905" s="98"/>
      <c r="CG905" s="98"/>
      <c r="CH905" s="98"/>
      <c r="CI905" s="98"/>
      <c r="CJ905" s="98"/>
      <c r="CK905" s="98"/>
      <c r="CL905" s="98"/>
      <c r="CM905" s="98"/>
      <c r="CN905" s="98"/>
      <c r="CO905" s="98"/>
      <c r="CP905" s="98"/>
      <c r="CQ905" s="98"/>
      <c r="CR905" s="98"/>
      <c r="CS905" s="98"/>
      <c r="CT905" s="98"/>
      <c r="CU905" s="98"/>
      <c r="CV905" s="98"/>
      <c r="CW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c r="AF906" s="98"/>
      <c r="AG906" s="98"/>
      <c r="AH906" s="98"/>
      <c r="AI906" s="98"/>
      <c r="AJ906" s="98"/>
      <c r="AK906" s="98"/>
      <c r="AL906" s="98"/>
      <c r="AM906" s="98"/>
      <c r="AN906" s="98"/>
      <c r="AO906" s="98"/>
      <c r="AP906" s="98"/>
      <c r="AQ906" s="98"/>
      <c r="AR906" s="98"/>
      <c r="AS906" s="98"/>
      <c r="AT906" s="98"/>
      <c r="AU906" s="98"/>
      <c r="AV906" s="98"/>
      <c r="AW906" s="98"/>
      <c r="AX906" s="98"/>
      <c r="AY906" s="98"/>
      <c r="AZ906" s="98"/>
      <c r="BA906" s="98"/>
      <c r="BB906" s="98"/>
      <c r="BC906" s="98"/>
      <c r="BD906" s="98"/>
      <c r="BE906" s="98"/>
      <c r="BF906" s="98"/>
      <c r="BG906" s="98"/>
      <c r="BH906" s="98"/>
      <c r="BI906" s="98"/>
      <c r="BJ906" s="98"/>
      <c r="BK906" s="98"/>
      <c r="BL906" s="98"/>
      <c r="BM906" s="98"/>
      <c r="BN906" s="98"/>
      <c r="BO906" s="98"/>
      <c r="BP906" s="98"/>
      <c r="BQ906" s="98"/>
      <c r="BR906" s="98"/>
      <c r="BS906" s="98"/>
      <c r="BT906" s="98"/>
      <c r="BU906" s="98"/>
      <c r="BV906" s="98"/>
      <c r="BW906" s="98"/>
      <c r="BX906" s="98"/>
      <c r="BY906" s="98"/>
      <c r="BZ906" s="98"/>
      <c r="CA906" s="98"/>
      <c r="CB906" s="98"/>
      <c r="CC906" s="98"/>
      <c r="CD906" s="98"/>
      <c r="CE906" s="98"/>
      <c r="CF906" s="98"/>
      <c r="CG906" s="98"/>
      <c r="CH906" s="98"/>
      <c r="CI906" s="98"/>
      <c r="CJ906" s="98"/>
      <c r="CK906" s="98"/>
      <c r="CL906" s="98"/>
      <c r="CM906" s="98"/>
      <c r="CN906" s="98"/>
      <c r="CO906" s="98"/>
      <c r="CP906" s="98"/>
      <c r="CQ906" s="98"/>
      <c r="CR906" s="98"/>
      <c r="CS906" s="98"/>
      <c r="CT906" s="98"/>
      <c r="CU906" s="98"/>
      <c r="CV906" s="98"/>
      <c r="CW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8"/>
      <c r="AU907" s="98"/>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c r="BT907" s="98"/>
      <c r="BU907" s="98"/>
      <c r="BV907" s="98"/>
      <c r="BW907" s="98"/>
      <c r="BX907" s="98"/>
      <c r="BY907" s="98"/>
      <c r="BZ907" s="98"/>
      <c r="CA907" s="98"/>
      <c r="CB907" s="98"/>
      <c r="CC907" s="98"/>
      <c r="CD907" s="98"/>
      <c r="CE907" s="98"/>
      <c r="CF907" s="98"/>
      <c r="CG907" s="98"/>
      <c r="CH907" s="98"/>
      <c r="CI907" s="98"/>
      <c r="CJ907" s="98"/>
      <c r="CK907" s="98"/>
      <c r="CL907" s="98"/>
      <c r="CM907" s="98"/>
      <c r="CN907" s="98"/>
      <c r="CO907" s="98"/>
      <c r="CP907" s="98"/>
      <c r="CQ907" s="98"/>
      <c r="CR907" s="98"/>
      <c r="CS907" s="98"/>
      <c r="CT907" s="98"/>
      <c r="CU907" s="98"/>
      <c r="CV907" s="98"/>
      <c r="CW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c r="BT908" s="98"/>
      <c r="BU908" s="98"/>
      <c r="BV908" s="98"/>
      <c r="BW908" s="98"/>
      <c r="BX908" s="98"/>
      <c r="BY908" s="98"/>
      <c r="BZ908" s="98"/>
      <c r="CA908" s="98"/>
      <c r="CB908" s="98"/>
      <c r="CC908" s="98"/>
      <c r="CD908" s="98"/>
      <c r="CE908" s="98"/>
      <c r="CF908" s="98"/>
      <c r="CG908" s="98"/>
      <c r="CH908" s="98"/>
      <c r="CI908" s="98"/>
      <c r="CJ908" s="98"/>
      <c r="CK908" s="98"/>
      <c r="CL908" s="98"/>
      <c r="CM908" s="98"/>
      <c r="CN908" s="98"/>
      <c r="CO908" s="98"/>
      <c r="CP908" s="98"/>
      <c r="CQ908" s="98"/>
      <c r="CR908" s="98"/>
      <c r="CS908" s="98"/>
      <c r="CT908" s="98"/>
      <c r="CU908" s="98"/>
      <c r="CV908" s="98"/>
      <c r="CW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c r="CD909" s="98"/>
      <c r="CE909" s="98"/>
      <c r="CF909" s="98"/>
      <c r="CG909" s="98"/>
      <c r="CH909" s="98"/>
      <c r="CI909" s="98"/>
      <c r="CJ909" s="98"/>
      <c r="CK909" s="98"/>
      <c r="CL909" s="98"/>
      <c r="CM909" s="98"/>
      <c r="CN909" s="98"/>
      <c r="CO909" s="98"/>
      <c r="CP909" s="98"/>
      <c r="CQ909" s="98"/>
      <c r="CR909" s="98"/>
      <c r="CS909" s="98"/>
      <c r="CT909" s="98"/>
      <c r="CU909" s="98"/>
      <c r="CV909" s="98"/>
      <c r="CW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8"/>
      <c r="AU910" s="98"/>
      <c r="AV910" s="98"/>
      <c r="AW910" s="98"/>
      <c r="AX910" s="98"/>
      <c r="AY910" s="98"/>
      <c r="AZ910" s="98"/>
      <c r="BA910" s="98"/>
      <c r="BB910" s="98"/>
      <c r="BC910" s="98"/>
      <c r="BD910" s="98"/>
      <c r="BE910" s="98"/>
      <c r="BF910" s="98"/>
      <c r="BG910" s="98"/>
      <c r="BH910" s="98"/>
      <c r="BI910" s="98"/>
      <c r="BJ910" s="98"/>
      <c r="BK910" s="98"/>
      <c r="BL910" s="98"/>
      <c r="BM910" s="98"/>
      <c r="BN910" s="98"/>
      <c r="BO910" s="98"/>
      <c r="BP910" s="98"/>
      <c r="BQ910" s="98"/>
      <c r="BR910" s="98"/>
      <c r="BS910" s="98"/>
      <c r="BT910" s="98"/>
      <c r="BU910" s="98"/>
      <c r="BV910" s="98"/>
      <c r="BW910" s="98"/>
      <c r="BX910" s="98"/>
      <c r="BY910" s="98"/>
      <c r="BZ910" s="98"/>
      <c r="CA910" s="98"/>
      <c r="CB910" s="98"/>
      <c r="CC910" s="98"/>
      <c r="CD910" s="98"/>
      <c r="CE910" s="98"/>
      <c r="CF910" s="98"/>
      <c r="CG910" s="98"/>
      <c r="CH910" s="98"/>
      <c r="CI910" s="98"/>
      <c r="CJ910" s="98"/>
      <c r="CK910" s="98"/>
      <c r="CL910" s="98"/>
      <c r="CM910" s="98"/>
      <c r="CN910" s="98"/>
      <c r="CO910" s="98"/>
      <c r="CP910" s="98"/>
      <c r="CQ910" s="98"/>
      <c r="CR910" s="98"/>
      <c r="CS910" s="98"/>
      <c r="CT910" s="98"/>
      <c r="CU910" s="98"/>
      <c r="CV910" s="98"/>
      <c r="CW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c r="CD911" s="98"/>
      <c r="CE911" s="98"/>
      <c r="CF911" s="98"/>
      <c r="CG911" s="98"/>
      <c r="CH911" s="98"/>
      <c r="CI911" s="98"/>
      <c r="CJ911" s="98"/>
      <c r="CK911" s="98"/>
      <c r="CL911" s="98"/>
      <c r="CM911" s="98"/>
      <c r="CN911" s="98"/>
      <c r="CO911" s="98"/>
      <c r="CP911" s="98"/>
      <c r="CQ911" s="98"/>
      <c r="CR911" s="98"/>
      <c r="CS911" s="98"/>
      <c r="CT911" s="98"/>
      <c r="CU911" s="98"/>
      <c r="CV911" s="98"/>
      <c r="CW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c r="CD912" s="98"/>
      <c r="CE912" s="98"/>
      <c r="CF912" s="98"/>
      <c r="CG912" s="98"/>
      <c r="CH912" s="98"/>
      <c r="CI912" s="98"/>
      <c r="CJ912" s="98"/>
      <c r="CK912" s="98"/>
      <c r="CL912" s="98"/>
      <c r="CM912" s="98"/>
      <c r="CN912" s="98"/>
      <c r="CO912" s="98"/>
      <c r="CP912" s="98"/>
      <c r="CQ912" s="98"/>
      <c r="CR912" s="98"/>
      <c r="CS912" s="98"/>
      <c r="CT912" s="98"/>
      <c r="CU912" s="98"/>
      <c r="CV912" s="98"/>
      <c r="CW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c r="CD913" s="98"/>
      <c r="CE913" s="98"/>
      <c r="CF913" s="98"/>
      <c r="CG913" s="98"/>
      <c r="CH913" s="98"/>
      <c r="CI913" s="98"/>
      <c r="CJ913" s="98"/>
      <c r="CK913" s="98"/>
      <c r="CL913" s="98"/>
      <c r="CM913" s="98"/>
      <c r="CN913" s="98"/>
      <c r="CO913" s="98"/>
      <c r="CP913" s="98"/>
      <c r="CQ913" s="98"/>
      <c r="CR913" s="98"/>
      <c r="CS913" s="98"/>
      <c r="CT913" s="98"/>
      <c r="CU913" s="98"/>
      <c r="CV913" s="98"/>
      <c r="CW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8"/>
      <c r="AU914" s="98"/>
      <c r="AV914" s="98"/>
      <c r="AW914" s="98"/>
      <c r="AX914" s="98"/>
      <c r="AY914" s="98"/>
      <c r="AZ914" s="98"/>
      <c r="BA914" s="98"/>
      <c r="BB914" s="98"/>
      <c r="BC914" s="98"/>
      <c r="BD914" s="98"/>
      <c r="BE914" s="98"/>
      <c r="BF914" s="98"/>
      <c r="BG914" s="98"/>
      <c r="BH914" s="98"/>
      <c r="BI914" s="98"/>
      <c r="BJ914" s="98"/>
      <c r="BK914" s="98"/>
      <c r="BL914" s="98"/>
      <c r="BM914" s="98"/>
      <c r="BN914" s="98"/>
      <c r="BO914" s="98"/>
      <c r="BP914" s="98"/>
      <c r="BQ914" s="98"/>
      <c r="BR914" s="98"/>
      <c r="BS914" s="98"/>
      <c r="BT914" s="98"/>
      <c r="BU914" s="98"/>
      <c r="BV914" s="98"/>
      <c r="BW914" s="98"/>
      <c r="BX914" s="98"/>
      <c r="BY914" s="98"/>
      <c r="BZ914" s="98"/>
      <c r="CA914" s="98"/>
      <c r="CB914" s="98"/>
      <c r="CC914" s="98"/>
      <c r="CD914" s="98"/>
      <c r="CE914" s="98"/>
      <c r="CF914" s="98"/>
      <c r="CG914" s="98"/>
      <c r="CH914" s="98"/>
      <c r="CI914" s="98"/>
      <c r="CJ914" s="98"/>
      <c r="CK914" s="98"/>
      <c r="CL914" s="98"/>
      <c r="CM914" s="98"/>
      <c r="CN914" s="98"/>
      <c r="CO914" s="98"/>
      <c r="CP914" s="98"/>
      <c r="CQ914" s="98"/>
      <c r="CR914" s="98"/>
      <c r="CS914" s="98"/>
      <c r="CT914" s="98"/>
      <c r="CU914" s="98"/>
      <c r="CV914" s="98"/>
      <c r="CW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8"/>
      <c r="AU915" s="98"/>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c r="BT915" s="98"/>
      <c r="BU915" s="98"/>
      <c r="BV915" s="98"/>
      <c r="BW915" s="98"/>
      <c r="BX915" s="98"/>
      <c r="BY915" s="98"/>
      <c r="BZ915" s="98"/>
      <c r="CA915" s="98"/>
      <c r="CB915" s="98"/>
      <c r="CC915" s="98"/>
      <c r="CD915" s="98"/>
      <c r="CE915" s="98"/>
      <c r="CF915" s="98"/>
      <c r="CG915" s="98"/>
      <c r="CH915" s="98"/>
      <c r="CI915" s="98"/>
      <c r="CJ915" s="98"/>
      <c r="CK915" s="98"/>
      <c r="CL915" s="98"/>
      <c r="CM915" s="98"/>
      <c r="CN915" s="98"/>
      <c r="CO915" s="98"/>
      <c r="CP915" s="98"/>
      <c r="CQ915" s="98"/>
      <c r="CR915" s="98"/>
      <c r="CS915" s="98"/>
      <c r="CT915" s="98"/>
      <c r="CU915" s="98"/>
      <c r="CV915" s="98"/>
      <c r="CW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c r="CD916" s="98"/>
      <c r="CE916" s="98"/>
      <c r="CF916" s="98"/>
      <c r="CG916" s="98"/>
      <c r="CH916" s="98"/>
      <c r="CI916" s="98"/>
      <c r="CJ916" s="98"/>
      <c r="CK916" s="98"/>
      <c r="CL916" s="98"/>
      <c r="CM916" s="98"/>
      <c r="CN916" s="98"/>
      <c r="CO916" s="98"/>
      <c r="CP916" s="98"/>
      <c r="CQ916" s="98"/>
      <c r="CR916" s="98"/>
      <c r="CS916" s="98"/>
      <c r="CT916" s="98"/>
      <c r="CU916" s="98"/>
      <c r="CV916" s="98"/>
      <c r="CW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c r="CD917" s="98"/>
      <c r="CE917" s="98"/>
      <c r="CF917" s="98"/>
      <c r="CG917" s="98"/>
      <c r="CH917" s="98"/>
      <c r="CI917" s="98"/>
      <c r="CJ917" s="98"/>
      <c r="CK917" s="98"/>
      <c r="CL917" s="98"/>
      <c r="CM917" s="98"/>
      <c r="CN917" s="98"/>
      <c r="CO917" s="98"/>
      <c r="CP917" s="98"/>
      <c r="CQ917" s="98"/>
      <c r="CR917" s="98"/>
      <c r="CS917" s="98"/>
      <c r="CT917" s="98"/>
      <c r="CU917" s="98"/>
      <c r="CV917" s="98"/>
      <c r="CW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c r="CD918" s="98"/>
      <c r="CE918" s="98"/>
      <c r="CF918" s="98"/>
      <c r="CG918" s="98"/>
      <c r="CH918" s="98"/>
      <c r="CI918" s="98"/>
      <c r="CJ918" s="98"/>
      <c r="CK918" s="98"/>
      <c r="CL918" s="98"/>
      <c r="CM918" s="98"/>
      <c r="CN918" s="98"/>
      <c r="CO918" s="98"/>
      <c r="CP918" s="98"/>
      <c r="CQ918" s="98"/>
      <c r="CR918" s="98"/>
      <c r="CS918" s="98"/>
      <c r="CT918" s="98"/>
      <c r="CU918" s="98"/>
      <c r="CV918" s="98"/>
      <c r="CW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8"/>
      <c r="AU919" s="98"/>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c r="BT919" s="98"/>
      <c r="BU919" s="98"/>
      <c r="BV919" s="98"/>
      <c r="BW919" s="98"/>
      <c r="BX919" s="98"/>
      <c r="BY919" s="98"/>
      <c r="BZ919" s="98"/>
      <c r="CA919" s="98"/>
      <c r="CB919" s="98"/>
      <c r="CC919" s="98"/>
      <c r="CD919" s="98"/>
      <c r="CE919" s="98"/>
      <c r="CF919" s="98"/>
      <c r="CG919" s="98"/>
      <c r="CH919" s="98"/>
      <c r="CI919" s="98"/>
      <c r="CJ919" s="98"/>
      <c r="CK919" s="98"/>
      <c r="CL919" s="98"/>
      <c r="CM919" s="98"/>
      <c r="CN919" s="98"/>
      <c r="CO919" s="98"/>
      <c r="CP919" s="98"/>
      <c r="CQ919" s="98"/>
      <c r="CR919" s="98"/>
      <c r="CS919" s="98"/>
      <c r="CT919" s="98"/>
      <c r="CU919" s="98"/>
      <c r="CV919" s="98"/>
      <c r="CW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c r="BT920" s="98"/>
      <c r="BU920" s="98"/>
      <c r="BV920" s="98"/>
      <c r="BW920" s="98"/>
      <c r="BX920" s="98"/>
      <c r="BY920" s="98"/>
      <c r="BZ920" s="98"/>
      <c r="CA920" s="98"/>
      <c r="CB920" s="98"/>
      <c r="CC920" s="98"/>
      <c r="CD920" s="98"/>
      <c r="CE920" s="98"/>
      <c r="CF920" s="98"/>
      <c r="CG920" s="98"/>
      <c r="CH920" s="98"/>
      <c r="CI920" s="98"/>
      <c r="CJ920" s="98"/>
      <c r="CK920" s="98"/>
      <c r="CL920" s="98"/>
      <c r="CM920" s="98"/>
      <c r="CN920" s="98"/>
      <c r="CO920" s="98"/>
      <c r="CP920" s="98"/>
      <c r="CQ920" s="98"/>
      <c r="CR920" s="98"/>
      <c r="CS920" s="98"/>
      <c r="CT920" s="98"/>
      <c r="CU920" s="98"/>
      <c r="CV920" s="98"/>
      <c r="CW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8"/>
      <c r="AU921" s="98"/>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c r="BT921" s="98"/>
      <c r="BU921" s="98"/>
      <c r="BV921" s="98"/>
      <c r="BW921" s="98"/>
      <c r="BX921" s="98"/>
      <c r="BY921" s="98"/>
      <c r="BZ921" s="98"/>
      <c r="CA921" s="98"/>
      <c r="CB921" s="98"/>
      <c r="CC921" s="98"/>
      <c r="CD921" s="98"/>
      <c r="CE921" s="98"/>
      <c r="CF921" s="98"/>
      <c r="CG921" s="98"/>
      <c r="CH921" s="98"/>
      <c r="CI921" s="98"/>
      <c r="CJ921" s="98"/>
      <c r="CK921" s="98"/>
      <c r="CL921" s="98"/>
      <c r="CM921" s="98"/>
      <c r="CN921" s="98"/>
      <c r="CO921" s="98"/>
      <c r="CP921" s="98"/>
      <c r="CQ921" s="98"/>
      <c r="CR921" s="98"/>
      <c r="CS921" s="98"/>
      <c r="CT921" s="98"/>
      <c r="CU921" s="98"/>
      <c r="CV921" s="98"/>
      <c r="CW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c r="AF922" s="98"/>
      <c r="AG922" s="98"/>
      <c r="AH922" s="98"/>
      <c r="AI922" s="98"/>
      <c r="AJ922" s="98"/>
      <c r="AK922" s="98"/>
      <c r="AL922" s="98"/>
      <c r="AM922" s="98"/>
      <c r="AN922" s="98"/>
      <c r="AO922" s="98"/>
      <c r="AP922" s="98"/>
      <c r="AQ922" s="98"/>
      <c r="AR922" s="98"/>
      <c r="AS922" s="98"/>
      <c r="AT922" s="98"/>
      <c r="AU922" s="98"/>
      <c r="AV922" s="98"/>
      <c r="AW922" s="98"/>
      <c r="AX922" s="98"/>
      <c r="AY922" s="98"/>
      <c r="AZ922" s="98"/>
      <c r="BA922" s="98"/>
      <c r="BB922" s="98"/>
      <c r="BC922" s="98"/>
      <c r="BD922" s="98"/>
      <c r="BE922" s="98"/>
      <c r="BF922" s="98"/>
      <c r="BG922" s="98"/>
      <c r="BH922" s="98"/>
      <c r="BI922" s="98"/>
      <c r="BJ922" s="98"/>
      <c r="BK922" s="98"/>
      <c r="BL922" s="98"/>
      <c r="BM922" s="98"/>
      <c r="BN922" s="98"/>
      <c r="BO922" s="98"/>
      <c r="BP922" s="98"/>
      <c r="BQ922" s="98"/>
      <c r="BR922" s="98"/>
      <c r="BS922" s="98"/>
      <c r="BT922" s="98"/>
      <c r="BU922" s="98"/>
      <c r="BV922" s="98"/>
      <c r="BW922" s="98"/>
      <c r="BX922" s="98"/>
      <c r="BY922" s="98"/>
      <c r="BZ922" s="98"/>
      <c r="CA922" s="98"/>
      <c r="CB922" s="98"/>
      <c r="CC922" s="98"/>
      <c r="CD922" s="98"/>
      <c r="CE922" s="98"/>
      <c r="CF922" s="98"/>
      <c r="CG922" s="98"/>
      <c r="CH922" s="98"/>
      <c r="CI922" s="98"/>
      <c r="CJ922" s="98"/>
      <c r="CK922" s="98"/>
      <c r="CL922" s="98"/>
      <c r="CM922" s="98"/>
      <c r="CN922" s="98"/>
      <c r="CO922" s="98"/>
      <c r="CP922" s="98"/>
      <c r="CQ922" s="98"/>
      <c r="CR922" s="98"/>
      <c r="CS922" s="98"/>
      <c r="CT922" s="98"/>
      <c r="CU922" s="98"/>
      <c r="CV922" s="98"/>
      <c r="CW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8"/>
      <c r="AU923" s="98"/>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c r="BT923" s="98"/>
      <c r="BU923" s="98"/>
      <c r="BV923" s="98"/>
      <c r="BW923" s="98"/>
      <c r="BX923" s="98"/>
      <c r="BY923" s="98"/>
      <c r="BZ923" s="98"/>
      <c r="CA923" s="98"/>
      <c r="CB923" s="98"/>
      <c r="CC923" s="98"/>
      <c r="CD923" s="98"/>
      <c r="CE923" s="98"/>
      <c r="CF923" s="98"/>
      <c r="CG923" s="98"/>
      <c r="CH923" s="98"/>
      <c r="CI923" s="98"/>
      <c r="CJ923" s="98"/>
      <c r="CK923" s="98"/>
      <c r="CL923" s="98"/>
      <c r="CM923" s="98"/>
      <c r="CN923" s="98"/>
      <c r="CO923" s="98"/>
      <c r="CP923" s="98"/>
      <c r="CQ923" s="98"/>
      <c r="CR923" s="98"/>
      <c r="CS923" s="98"/>
      <c r="CT923" s="98"/>
      <c r="CU923" s="98"/>
      <c r="CV923" s="98"/>
      <c r="CW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c r="BT924" s="98"/>
      <c r="BU924" s="98"/>
      <c r="BV924" s="98"/>
      <c r="BW924" s="98"/>
      <c r="BX924" s="98"/>
      <c r="BY924" s="98"/>
      <c r="BZ924" s="98"/>
      <c r="CA924" s="98"/>
      <c r="CB924" s="98"/>
      <c r="CC924" s="98"/>
      <c r="CD924" s="98"/>
      <c r="CE924" s="98"/>
      <c r="CF924" s="98"/>
      <c r="CG924" s="98"/>
      <c r="CH924" s="98"/>
      <c r="CI924" s="98"/>
      <c r="CJ924" s="98"/>
      <c r="CK924" s="98"/>
      <c r="CL924" s="98"/>
      <c r="CM924" s="98"/>
      <c r="CN924" s="98"/>
      <c r="CO924" s="98"/>
      <c r="CP924" s="98"/>
      <c r="CQ924" s="98"/>
      <c r="CR924" s="98"/>
      <c r="CS924" s="98"/>
      <c r="CT924" s="98"/>
      <c r="CU924" s="98"/>
      <c r="CV924" s="98"/>
      <c r="CW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8"/>
      <c r="AU925" s="98"/>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c r="BT925" s="98"/>
      <c r="BU925" s="98"/>
      <c r="BV925" s="98"/>
      <c r="BW925" s="98"/>
      <c r="BX925" s="98"/>
      <c r="BY925" s="98"/>
      <c r="BZ925" s="98"/>
      <c r="CA925" s="98"/>
      <c r="CB925" s="98"/>
      <c r="CC925" s="98"/>
      <c r="CD925" s="98"/>
      <c r="CE925" s="98"/>
      <c r="CF925" s="98"/>
      <c r="CG925" s="98"/>
      <c r="CH925" s="98"/>
      <c r="CI925" s="98"/>
      <c r="CJ925" s="98"/>
      <c r="CK925" s="98"/>
      <c r="CL925" s="98"/>
      <c r="CM925" s="98"/>
      <c r="CN925" s="98"/>
      <c r="CO925" s="98"/>
      <c r="CP925" s="98"/>
      <c r="CQ925" s="98"/>
      <c r="CR925" s="98"/>
      <c r="CS925" s="98"/>
      <c r="CT925" s="98"/>
      <c r="CU925" s="98"/>
      <c r="CV925" s="98"/>
      <c r="CW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c r="BT926" s="98"/>
      <c r="BU926" s="98"/>
      <c r="BV926" s="98"/>
      <c r="BW926" s="98"/>
      <c r="BX926" s="98"/>
      <c r="BY926" s="98"/>
      <c r="BZ926" s="98"/>
      <c r="CA926" s="98"/>
      <c r="CB926" s="98"/>
      <c r="CC926" s="98"/>
      <c r="CD926" s="98"/>
      <c r="CE926" s="98"/>
      <c r="CF926" s="98"/>
      <c r="CG926" s="98"/>
      <c r="CH926" s="98"/>
      <c r="CI926" s="98"/>
      <c r="CJ926" s="98"/>
      <c r="CK926" s="98"/>
      <c r="CL926" s="98"/>
      <c r="CM926" s="98"/>
      <c r="CN926" s="98"/>
      <c r="CO926" s="98"/>
      <c r="CP926" s="98"/>
      <c r="CQ926" s="98"/>
      <c r="CR926" s="98"/>
      <c r="CS926" s="98"/>
      <c r="CT926" s="98"/>
      <c r="CU926" s="98"/>
      <c r="CV926" s="98"/>
      <c r="CW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8"/>
      <c r="AU927" s="98"/>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c r="BT927" s="98"/>
      <c r="BU927" s="98"/>
      <c r="BV927" s="98"/>
      <c r="BW927" s="98"/>
      <c r="BX927" s="98"/>
      <c r="BY927" s="98"/>
      <c r="BZ927" s="98"/>
      <c r="CA927" s="98"/>
      <c r="CB927" s="98"/>
      <c r="CC927" s="98"/>
      <c r="CD927" s="98"/>
      <c r="CE927" s="98"/>
      <c r="CF927" s="98"/>
      <c r="CG927" s="98"/>
      <c r="CH927" s="98"/>
      <c r="CI927" s="98"/>
      <c r="CJ927" s="98"/>
      <c r="CK927" s="98"/>
      <c r="CL927" s="98"/>
      <c r="CM927" s="98"/>
      <c r="CN927" s="98"/>
      <c r="CO927" s="98"/>
      <c r="CP927" s="98"/>
      <c r="CQ927" s="98"/>
      <c r="CR927" s="98"/>
      <c r="CS927" s="98"/>
      <c r="CT927" s="98"/>
      <c r="CU927" s="98"/>
      <c r="CV927" s="98"/>
      <c r="CW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c r="AF928" s="98"/>
      <c r="AG928" s="98"/>
      <c r="AH928" s="98"/>
      <c r="AI928" s="98"/>
      <c r="AJ928" s="98"/>
      <c r="AK928" s="98"/>
      <c r="AL928" s="98"/>
      <c r="AM928" s="98"/>
      <c r="AN928" s="98"/>
      <c r="AO928" s="98"/>
      <c r="AP928" s="98"/>
      <c r="AQ928" s="98"/>
      <c r="AR928" s="98"/>
      <c r="AS928" s="98"/>
      <c r="AT928" s="98"/>
      <c r="AU928" s="98"/>
      <c r="AV928" s="98"/>
      <c r="AW928" s="98"/>
      <c r="AX928" s="98"/>
      <c r="AY928" s="98"/>
      <c r="AZ928" s="98"/>
      <c r="BA928" s="98"/>
      <c r="BB928" s="98"/>
      <c r="BC928" s="98"/>
      <c r="BD928" s="98"/>
      <c r="BE928" s="98"/>
      <c r="BF928" s="98"/>
      <c r="BG928" s="98"/>
      <c r="BH928" s="98"/>
      <c r="BI928" s="98"/>
      <c r="BJ928" s="98"/>
      <c r="BK928" s="98"/>
      <c r="BL928" s="98"/>
      <c r="BM928" s="98"/>
      <c r="BN928" s="98"/>
      <c r="BO928" s="98"/>
      <c r="BP928" s="98"/>
      <c r="BQ928" s="98"/>
      <c r="BR928" s="98"/>
      <c r="BS928" s="98"/>
      <c r="BT928" s="98"/>
      <c r="BU928" s="98"/>
      <c r="BV928" s="98"/>
      <c r="BW928" s="98"/>
      <c r="BX928" s="98"/>
      <c r="BY928" s="98"/>
      <c r="BZ928" s="98"/>
      <c r="CA928" s="98"/>
      <c r="CB928" s="98"/>
      <c r="CC928" s="98"/>
      <c r="CD928" s="98"/>
      <c r="CE928" s="98"/>
      <c r="CF928" s="98"/>
      <c r="CG928" s="98"/>
      <c r="CH928" s="98"/>
      <c r="CI928" s="98"/>
      <c r="CJ928" s="98"/>
      <c r="CK928" s="98"/>
      <c r="CL928" s="98"/>
      <c r="CM928" s="98"/>
      <c r="CN928" s="98"/>
      <c r="CO928" s="98"/>
      <c r="CP928" s="98"/>
      <c r="CQ928" s="98"/>
      <c r="CR928" s="98"/>
      <c r="CS928" s="98"/>
      <c r="CT928" s="98"/>
      <c r="CU928" s="98"/>
      <c r="CV928" s="98"/>
      <c r="CW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8"/>
      <c r="AU929" s="98"/>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c r="BT929" s="98"/>
      <c r="BU929" s="98"/>
      <c r="BV929" s="98"/>
      <c r="BW929" s="98"/>
      <c r="BX929" s="98"/>
      <c r="BY929" s="98"/>
      <c r="BZ929" s="98"/>
      <c r="CA929" s="98"/>
      <c r="CB929" s="98"/>
      <c r="CC929" s="98"/>
      <c r="CD929" s="98"/>
      <c r="CE929" s="98"/>
      <c r="CF929" s="98"/>
      <c r="CG929" s="98"/>
      <c r="CH929" s="98"/>
      <c r="CI929" s="98"/>
      <c r="CJ929" s="98"/>
      <c r="CK929" s="98"/>
      <c r="CL929" s="98"/>
      <c r="CM929" s="98"/>
      <c r="CN929" s="98"/>
      <c r="CO929" s="98"/>
      <c r="CP929" s="98"/>
      <c r="CQ929" s="98"/>
      <c r="CR929" s="98"/>
      <c r="CS929" s="98"/>
      <c r="CT929" s="98"/>
      <c r="CU929" s="98"/>
      <c r="CV929" s="98"/>
      <c r="CW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c r="BT930" s="98"/>
      <c r="BU930" s="98"/>
      <c r="BV930" s="98"/>
      <c r="BW930" s="98"/>
      <c r="BX930" s="98"/>
      <c r="BY930" s="98"/>
      <c r="BZ930" s="98"/>
      <c r="CA930" s="98"/>
      <c r="CB930" s="98"/>
      <c r="CC930" s="98"/>
      <c r="CD930" s="98"/>
      <c r="CE930" s="98"/>
      <c r="CF930" s="98"/>
      <c r="CG930" s="98"/>
      <c r="CH930" s="98"/>
      <c r="CI930" s="98"/>
      <c r="CJ930" s="98"/>
      <c r="CK930" s="98"/>
      <c r="CL930" s="98"/>
      <c r="CM930" s="98"/>
      <c r="CN930" s="98"/>
      <c r="CO930" s="98"/>
      <c r="CP930" s="98"/>
      <c r="CQ930" s="98"/>
      <c r="CR930" s="98"/>
      <c r="CS930" s="98"/>
      <c r="CT930" s="98"/>
      <c r="CU930" s="98"/>
      <c r="CV930" s="98"/>
      <c r="CW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8"/>
      <c r="AU931" s="98"/>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c r="BT931" s="98"/>
      <c r="BU931" s="98"/>
      <c r="BV931" s="98"/>
      <c r="BW931" s="98"/>
      <c r="BX931" s="98"/>
      <c r="BY931" s="98"/>
      <c r="BZ931" s="98"/>
      <c r="CA931" s="98"/>
      <c r="CB931" s="98"/>
      <c r="CC931" s="98"/>
      <c r="CD931" s="98"/>
      <c r="CE931" s="98"/>
      <c r="CF931" s="98"/>
      <c r="CG931" s="98"/>
      <c r="CH931" s="98"/>
      <c r="CI931" s="98"/>
      <c r="CJ931" s="98"/>
      <c r="CK931" s="98"/>
      <c r="CL931" s="98"/>
      <c r="CM931" s="98"/>
      <c r="CN931" s="98"/>
      <c r="CO931" s="98"/>
      <c r="CP931" s="98"/>
      <c r="CQ931" s="98"/>
      <c r="CR931" s="98"/>
      <c r="CS931" s="98"/>
      <c r="CT931" s="98"/>
      <c r="CU931" s="98"/>
      <c r="CV931" s="98"/>
      <c r="CW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c r="BT932" s="98"/>
      <c r="BU932" s="98"/>
      <c r="BV932" s="98"/>
      <c r="BW932" s="98"/>
      <c r="BX932" s="98"/>
      <c r="BY932" s="98"/>
      <c r="BZ932" s="98"/>
      <c r="CA932" s="98"/>
      <c r="CB932" s="98"/>
      <c r="CC932" s="98"/>
      <c r="CD932" s="98"/>
      <c r="CE932" s="98"/>
      <c r="CF932" s="98"/>
      <c r="CG932" s="98"/>
      <c r="CH932" s="98"/>
      <c r="CI932" s="98"/>
      <c r="CJ932" s="98"/>
      <c r="CK932" s="98"/>
      <c r="CL932" s="98"/>
      <c r="CM932" s="98"/>
      <c r="CN932" s="98"/>
      <c r="CO932" s="98"/>
      <c r="CP932" s="98"/>
      <c r="CQ932" s="98"/>
      <c r="CR932" s="98"/>
      <c r="CS932" s="98"/>
      <c r="CT932" s="98"/>
      <c r="CU932" s="98"/>
      <c r="CV932" s="98"/>
      <c r="CW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8"/>
      <c r="AU933" s="98"/>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c r="BT933" s="98"/>
      <c r="BU933" s="98"/>
      <c r="BV933" s="98"/>
      <c r="BW933" s="98"/>
      <c r="BX933" s="98"/>
      <c r="BY933" s="98"/>
      <c r="BZ933" s="98"/>
      <c r="CA933" s="98"/>
      <c r="CB933" s="98"/>
      <c r="CC933" s="98"/>
      <c r="CD933" s="98"/>
      <c r="CE933" s="98"/>
      <c r="CF933" s="98"/>
      <c r="CG933" s="98"/>
      <c r="CH933" s="98"/>
      <c r="CI933" s="98"/>
      <c r="CJ933" s="98"/>
      <c r="CK933" s="98"/>
      <c r="CL933" s="98"/>
      <c r="CM933" s="98"/>
      <c r="CN933" s="98"/>
      <c r="CO933" s="98"/>
      <c r="CP933" s="98"/>
      <c r="CQ933" s="98"/>
      <c r="CR933" s="98"/>
      <c r="CS933" s="98"/>
      <c r="CT933" s="98"/>
      <c r="CU933" s="98"/>
      <c r="CV933" s="98"/>
      <c r="CW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c r="AF934" s="98"/>
      <c r="AG934" s="98"/>
      <c r="AH934" s="98"/>
      <c r="AI934" s="98"/>
      <c r="AJ934" s="98"/>
      <c r="AK934" s="98"/>
      <c r="AL934" s="98"/>
      <c r="AM934" s="98"/>
      <c r="AN934" s="98"/>
      <c r="AO934" s="98"/>
      <c r="AP934" s="98"/>
      <c r="AQ934" s="98"/>
      <c r="AR934" s="98"/>
      <c r="AS934" s="98"/>
      <c r="AT934" s="98"/>
      <c r="AU934" s="98"/>
      <c r="AV934" s="98"/>
      <c r="AW934" s="98"/>
      <c r="AX934" s="98"/>
      <c r="AY934" s="98"/>
      <c r="AZ934" s="98"/>
      <c r="BA934" s="98"/>
      <c r="BB934" s="98"/>
      <c r="BC934" s="98"/>
      <c r="BD934" s="98"/>
      <c r="BE934" s="98"/>
      <c r="BF934" s="98"/>
      <c r="BG934" s="98"/>
      <c r="BH934" s="98"/>
      <c r="BI934" s="98"/>
      <c r="BJ934" s="98"/>
      <c r="BK934" s="98"/>
      <c r="BL934" s="98"/>
      <c r="BM934" s="98"/>
      <c r="BN934" s="98"/>
      <c r="BO934" s="98"/>
      <c r="BP934" s="98"/>
      <c r="BQ934" s="98"/>
      <c r="BR934" s="98"/>
      <c r="BS934" s="98"/>
      <c r="BT934" s="98"/>
      <c r="BU934" s="98"/>
      <c r="BV934" s="98"/>
      <c r="BW934" s="98"/>
      <c r="BX934" s="98"/>
      <c r="BY934" s="98"/>
      <c r="BZ934" s="98"/>
      <c r="CA934" s="98"/>
      <c r="CB934" s="98"/>
      <c r="CC934" s="98"/>
      <c r="CD934" s="98"/>
      <c r="CE934" s="98"/>
      <c r="CF934" s="98"/>
      <c r="CG934" s="98"/>
      <c r="CH934" s="98"/>
      <c r="CI934" s="98"/>
      <c r="CJ934" s="98"/>
      <c r="CK934" s="98"/>
      <c r="CL934" s="98"/>
      <c r="CM934" s="98"/>
      <c r="CN934" s="98"/>
      <c r="CO934" s="98"/>
      <c r="CP934" s="98"/>
      <c r="CQ934" s="98"/>
      <c r="CR934" s="98"/>
      <c r="CS934" s="98"/>
      <c r="CT934" s="98"/>
      <c r="CU934" s="98"/>
      <c r="CV934" s="98"/>
      <c r="CW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8"/>
      <c r="AU935" s="98"/>
      <c r="AV935" s="98"/>
      <c r="AW935" s="98"/>
      <c r="AX935" s="98"/>
      <c r="AY935" s="98"/>
      <c r="AZ935" s="98"/>
      <c r="BA935" s="98"/>
      <c r="BB935" s="98"/>
      <c r="BC935" s="98"/>
      <c r="BD935" s="98"/>
      <c r="BE935" s="98"/>
      <c r="BF935" s="98"/>
      <c r="BG935" s="98"/>
      <c r="BH935" s="98"/>
      <c r="BI935" s="98"/>
      <c r="BJ935" s="98"/>
      <c r="BK935" s="98"/>
      <c r="BL935" s="98"/>
      <c r="BM935" s="98"/>
      <c r="BN935" s="98"/>
      <c r="BO935" s="98"/>
      <c r="BP935" s="98"/>
      <c r="BQ935" s="98"/>
      <c r="BR935" s="98"/>
      <c r="BS935" s="98"/>
      <c r="BT935" s="98"/>
      <c r="BU935" s="98"/>
      <c r="BV935" s="98"/>
      <c r="BW935" s="98"/>
      <c r="BX935" s="98"/>
      <c r="BY935" s="98"/>
      <c r="BZ935" s="98"/>
      <c r="CA935" s="98"/>
      <c r="CB935" s="98"/>
      <c r="CC935" s="98"/>
      <c r="CD935" s="98"/>
      <c r="CE935" s="98"/>
      <c r="CF935" s="98"/>
      <c r="CG935" s="98"/>
      <c r="CH935" s="98"/>
      <c r="CI935" s="98"/>
      <c r="CJ935" s="98"/>
      <c r="CK935" s="98"/>
      <c r="CL935" s="98"/>
      <c r="CM935" s="98"/>
      <c r="CN935" s="98"/>
      <c r="CO935" s="98"/>
      <c r="CP935" s="98"/>
      <c r="CQ935" s="98"/>
      <c r="CR935" s="98"/>
      <c r="CS935" s="98"/>
      <c r="CT935" s="98"/>
      <c r="CU935" s="98"/>
      <c r="CV935" s="98"/>
      <c r="CW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c r="BB936" s="98"/>
      <c r="BC936" s="98"/>
      <c r="BD936" s="98"/>
      <c r="BE936" s="98"/>
      <c r="BF936" s="98"/>
      <c r="BG936" s="98"/>
      <c r="BH936" s="98"/>
      <c r="BI936" s="98"/>
      <c r="BJ936" s="98"/>
      <c r="BK936" s="98"/>
      <c r="BL936" s="98"/>
      <c r="BM936" s="98"/>
      <c r="BN936" s="98"/>
      <c r="BO936" s="98"/>
      <c r="BP936" s="98"/>
      <c r="BQ936" s="98"/>
      <c r="BR936" s="98"/>
      <c r="BS936" s="98"/>
      <c r="BT936" s="98"/>
      <c r="BU936" s="98"/>
      <c r="BV936" s="98"/>
      <c r="BW936" s="98"/>
      <c r="BX936" s="98"/>
      <c r="BY936" s="98"/>
      <c r="BZ936" s="98"/>
      <c r="CA936" s="98"/>
      <c r="CB936" s="98"/>
      <c r="CC936" s="98"/>
      <c r="CD936" s="98"/>
      <c r="CE936" s="98"/>
      <c r="CF936" s="98"/>
      <c r="CG936" s="98"/>
      <c r="CH936" s="98"/>
      <c r="CI936" s="98"/>
      <c r="CJ936" s="98"/>
      <c r="CK936" s="98"/>
      <c r="CL936" s="98"/>
      <c r="CM936" s="98"/>
      <c r="CN936" s="98"/>
      <c r="CO936" s="98"/>
      <c r="CP936" s="98"/>
      <c r="CQ936" s="98"/>
      <c r="CR936" s="98"/>
      <c r="CS936" s="98"/>
      <c r="CT936" s="98"/>
      <c r="CU936" s="98"/>
      <c r="CV936" s="98"/>
      <c r="CW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8"/>
      <c r="AU937" s="98"/>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c r="BT937" s="98"/>
      <c r="BU937" s="98"/>
      <c r="BV937" s="98"/>
      <c r="BW937" s="98"/>
      <c r="BX937" s="98"/>
      <c r="BY937" s="98"/>
      <c r="BZ937" s="98"/>
      <c r="CA937" s="98"/>
      <c r="CB937" s="98"/>
      <c r="CC937" s="98"/>
      <c r="CD937" s="98"/>
      <c r="CE937" s="98"/>
      <c r="CF937" s="98"/>
      <c r="CG937" s="98"/>
      <c r="CH937" s="98"/>
      <c r="CI937" s="98"/>
      <c r="CJ937" s="98"/>
      <c r="CK937" s="98"/>
      <c r="CL937" s="98"/>
      <c r="CM937" s="98"/>
      <c r="CN937" s="98"/>
      <c r="CO937" s="98"/>
      <c r="CP937" s="98"/>
      <c r="CQ937" s="98"/>
      <c r="CR937" s="98"/>
      <c r="CS937" s="98"/>
      <c r="CT937" s="98"/>
      <c r="CU937" s="98"/>
      <c r="CV937" s="98"/>
      <c r="CW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c r="BT938" s="98"/>
      <c r="BU938" s="98"/>
      <c r="BV938" s="98"/>
      <c r="BW938" s="98"/>
      <c r="BX938" s="98"/>
      <c r="BY938" s="98"/>
      <c r="BZ938" s="98"/>
      <c r="CA938" s="98"/>
      <c r="CB938" s="98"/>
      <c r="CC938" s="98"/>
      <c r="CD938" s="98"/>
      <c r="CE938" s="98"/>
      <c r="CF938" s="98"/>
      <c r="CG938" s="98"/>
      <c r="CH938" s="98"/>
      <c r="CI938" s="98"/>
      <c r="CJ938" s="98"/>
      <c r="CK938" s="98"/>
      <c r="CL938" s="98"/>
      <c r="CM938" s="98"/>
      <c r="CN938" s="98"/>
      <c r="CO938" s="98"/>
      <c r="CP938" s="98"/>
      <c r="CQ938" s="98"/>
      <c r="CR938" s="98"/>
      <c r="CS938" s="98"/>
      <c r="CT938" s="98"/>
      <c r="CU938" s="98"/>
      <c r="CV938" s="98"/>
      <c r="CW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c r="AK939" s="98"/>
      <c r="AL939" s="98"/>
      <c r="AM939" s="98"/>
      <c r="AN939" s="98"/>
      <c r="AO939" s="98"/>
      <c r="AP939" s="98"/>
      <c r="AQ939" s="98"/>
      <c r="AR939" s="98"/>
      <c r="AS939" s="98"/>
      <c r="AT939" s="98"/>
      <c r="AU939" s="98"/>
      <c r="AV939" s="98"/>
      <c r="AW939" s="98"/>
      <c r="AX939" s="98"/>
      <c r="AY939" s="98"/>
      <c r="AZ939" s="98"/>
      <c r="BA939" s="98"/>
      <c r="BB939" s="98"/>
      <c r="BC939" s="98"/>
      <c r="BD939" s="98"/>
      <c r="BE939" s="98"/>
      <c r="BF939" s="98"/>
      <c r="BG939" s="98"/>
      <c r="BH939" s="98"/>
      <c r="BI939" s="98"/>
      <c r="BJ939" s="98"/>
      <c r="BK939" s="98"/>
      <c r="BL939" s="98"/>
      <c r="BM939" s="98"/>
      <c r="BN939" s="98"/>
      <c r="BO939" s="98"/>
      <c r="BP939" s="98"/>
      <c r="BQ939" s="98"/>
      <c r="BR939" s="98"/>
      <c r="BS939" s="98"/>
      <c r="BT939" s="98"/>
      <c r="BU939" s="98"/>
      <c r="BV939" s="98"/>
      <c r="BW939" s="98"/>
      <c r="BX939" s="98"/>
      <c r="BY939" s="98"/>
      <c r="BZ939" s="98"/>
      <c r="CA939" s="98"/>
      <c r="CB939" s="98"/>
      <c r="CC939" s="98"/>
      <c r="CD939" s="98"/>
      <c r="CE939" s="98"/>
      <c r="CF939" s="98"/>
      <c r="CG939" s="98"/>
      <c r="CH939" s="98"/>
      <c r="CI939" s="98"/>
      <c r="CJ939" s="98"/>
      <c r="CK939" s="98"/>
      <c r="CL939" s="98"/>
      <c r="CM939" s="98"/>
      <c r="CN939" s="98"/>
      <c r="CO939" s="98"/>
      <c r="CP939" s="98"/>
      <c r="CQ939" s="98"/>
      <c r="CR939" s="98"/>
      <c r="CS939" s="98"/>
      <c r="CT939" s="98"/>
      <c r="CU939" s="98"/>
      <c r="CV939" s="98"/>
      <c r="CW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c r="BT940" s="98"/>
      <c r="BU940" s="98"/>
      <c r="BV940" s="98"/>
      <c r="BW940" s="98"/>
      <c r="BX940" s="98"/>
      <c r="BY940" s="98"/>
      <c r="BZ940" s="98"/>
      <c r="CA940" s="98"/>
      <c r="CB940" s="98"/>
      <c r="CC940" s="98"/>
      <c r="CD940" s="98"/>
      <c r="CE940" s="98"/>
      <c r="CF940" s="98"/>
      <c r="CG940" s="98"/>
      <c r="CH940" s="98"/>
      <c r="CI940" s="98"/>
      <c r="CJ940" s="98"/>
      <c r="CK940" s="98"/>
      <c r="CL940" s="98"/>
      <c r="CM940" s="98"/>
      <c r="CN940" s="98"/>
      <c r="CO940" s="98"/>
      <c r="CP940" s="98"/>
      <c r="CQ940" s="98"/>
      <c r="CR940" s="98"/>
      <c r="CS940" s="98"/>
      <c r="CT940" s="98"/>
      <c r="CU940" s="98"/>
      <c r="CV940" s="98"/>
      <c r="CW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8"/>
      <c r="AU941" s="98"/>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c r="BT941" s="98"/>
      <c r="BU941" s="98"/>
      <c r="BV941" s="98"/>
      <c r="BW941" s="98"/>
      <c r="BX941" s="98"/>
      <c r="BY941" s="98"/>
      <c r="BZ941" s="98"/>
      <c r="CA941" s="98"/>
      <c r="CB941" s="98"/>
      <c r="CC941" s="98"/>
      <c r="CD941" s="98"/>
      <c r="CE941" s="98"/>
      <c r="CF941" s="98"/>
      <c r="CG941" s="98"/>
      <c r="CH941" s="98"/>
      <c r="CI941" s="98"/>
      <c r="CJ941" s="98"/>
      <c r="CK941" s="98"/>
      <c r="CL941" s="98"/>
      <c r="CM941" s="98"/>
      <c r="CN941" s="98"/>
      <c r="CO941" s="98"/>
      <c r="CP941" s="98"/>
      <c r="CQ941" s="98"/>
      <c r="CR941" s="98"/>
      <c r="CS941" s="98"/>
      <c r="CT941" s="98"/>
      <c r="CU941" s="98"/>
      <c r="CV941" s="98"/>
      <c r="CW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c r="BT942" s="98"/>
      <c r="BU942" s="98"/>
      <c r="BV942" s="98"/>
      <c r="BW942" s="98"/>
      <c r="BX942" s="98"/>
      <c r="BY942" s="98"/>
      <c r="BZ942" s="98"/>
      <c r="CA942" s="98"/>
      <c r="CB942" s="98"/>
      <c r="CC942" s="98"/>
      <c r="CD942" s="98"/>
      <c r="CE942" s="98"/>
      <c r="CF942" s="98"/>
      <c r="CG942" s="98"/>
      <c r="CH942" s="98"/>
      <c r="CI942" s="98"/>
      <c r="CJ942" s="98"/>
      <c r="CK942" s="98"/>
      <c r="CL942" s="98"/>
      <c r="CM942" s="98"/>
      <c r="CN942" s="98"/>
      <c r="CO942" s="98"/>
      <c r="CP942" s="98"/>
      <c r="CQ942" s="98"/>
      <c r="CR942" s="98"/>
      <c r="CS942" s="98"/>
      <c r="CT942" s="98"/>
      <c r="CU942" s="98"/>
      <c r="CV942" s="98"/>
      <c r="CW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c r="AK943" s="98"/>
      <c r="AL943" s="98"/>
      <c r="AM943" s="98"/>
      <c r="AN943" s="98"/>
      <c r="AO943" s="98"/>
      <c r="AP943" s="98"/>
      <c r="AQ943" s="98"/>
      <c r="AR943" s="98"/>
      <c r="AS943" s="98"/>
      <c r="AT943" s="98"/>
      <c r="AU943" s="98"/>
      <c r="AV943" s="98"/>
      <c r="AW943" s="98"/>
      <c r="AX943" s="98"/>
      <c r="AY943" s="98"/>
      <c r="AZ943" s="98"/>
      <c r="BA943" s="98"/>
      <c r="BB943" s="98"/>
      <c r="BC943" s="98"/>
      <c r="BD943" s="98"/>
      <c r="BE943" s="98"/>
      <c r="BF943" s="98"/>
      <c r="BG943" s="98"/>
      <c r="BH943" s="98"/>
      <c r="BI943" s="98"/>
      <c r="BJ943" s="98"/>
      <c r="BK943" s="98"/>
      <c r="BL943" s="98"/>
      <c r="BM943" s="98"/>
      <c r="BN943" s="98"/>
      <c r="BO943" s="98"/>
      <c r="BP943" s="98"/>
      <c r="BQ943" s="98"/>
      <c r="BR943" s="98"/>
      <c r="BS943" s="98"/>
      <c r="BT943" s="98"/>
      <c r="BU943" s="98"/>
      <c r="BV943" s="98"/>
      <c r="BW943" s="98"/>
      <c r="BX943" s="98"/>
      <c r="BY943" s="98"/>
      <c r="BZ943" s="98"/>
      <c r="CA943" s="98"/>
      <c r="CB943" s="98"/>
      <c r="CC943" s="98"/>
      <c r="CD943" s="98"/>
      <c r="CE943" s="98"/>
      <c r="CF943" s="98"/>
      <c r="CG943" s="98"/>
      <c r="CH943" s="98"/>
      <c r="CI943" s="98"/>
      <c r="CJ943" s="98"/>
      <c r="CK943" s="98"/>
      <c r="CL943" s="98"/>
      <c r="CM943" s="98"/>
      <c r="CN943" s="98"/>
      <c r="CO943" s="98"/>
      <c r="CP943" s="98"/>
      <c r="CQ943" s="98"/>
      <c r="CR943" s="98"/>
      <c r="CS943" s="98"/>
      <c r="CT943" s="98"/>
      <c r="CU943" s="98"/>
      <c r="CV943" s="98"/>
      <c r="CW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c r="BT944" s="98"/>
      <c r="BU944" s="98"/>
      <c r="BV944" s="98"/>
      <c r="BW944" s="98"/>
      <c r="BX944" s="98"/>
      <c r="BY944" s="98"/>
      <c r="BZ944" s="98"/>
      <c r="CA944" s="98"/>
      <c r="CB944" s="98"/>
      <c r="CC944" s="98"/>
      <c r="CD944" s="98"/>
      <c r="CE944" s="98"/>
      <c r="CF944" s="98"/>
      <c r="CG944" s="98"/>
      <c r="CH944" s="98"/>
      <c r="CI944" s="98"/>
      <c r="CJ944" s="98"/>
      <c r="CK944" s="98"/>
      <c r="CL944" s="98"/>
      <c r="CM944" s="98"/>
      <c r="CN944" s="98"/>
      <c r="CO944" s="98"/>
      <c r="CP944" s="98"/>
      <c r="CQ944" s="98"/>
      <c r="CR944" s="98"/>
      <c r="CS944" s="98"/>
      <c r="CT944" s="98"/>
      <c r="CU944" s="98"/>
      <c r="CV944" s="98"/>
      <c r="CW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8"/>
      <c r="AU945" s="98"/>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c r="BT945" s="98"/>
      <c r="BU945" s="98"/>
      <c r="BV945" s="98"/>
      <c r="BW945" s="98"/>
      <c r="BX945" s="98"/>
      <c r="BY945" s="98"/>
      <c r="BZ945" s="98"/>
      <c r="CA945" s="98"/>
      <c r="CB945" s="98"/>
      <c r="CC945" s="98"/>
      <c r="CD945" s="98"/>
      <c r="CE945" s="98"/>
      <c r="CF945" s="98"/>
      <c r="CG945" s="98"/>
      <c r="CH945" s="98"/>
      <c r="CI945" s="98"/>
      <c r="CJ945" s="98"/>
      <c r="CK945" s="98"/>
      <c r="CL945" s="98"/>
      <c r="CM945" s="98"/>
      <c r="CN945" s="98"/>
      <c r="CO945" s="98"/>
      <c r="CP945" s="98"/>
      <c r="CQ945" s="98"/>
      <c r="CR945" s="98"/>
      <c r="CS945" s="98"/>
      <c r="CT945" s="98"/>
      <c r="CU945" s="98"/>
      <c r="CV945" s="98"/>
      <c r="CW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c r="BT946" s="98"/>
      <c r="BU946" s="98"/>
      <c r="BV946" s="98"/>
      <c r="BW946" s="98"/>
      <c r="BX946" s="98"/>
      <c r="BY946" s="98"/>
      <c r="BZ946" s="98"/>
      <c r="CA946" s="98"/>
      <c r="CB946" s="98"/>
      <c r="CC946" s="98"/>
      <c r="CD946" s="98"/>
      <c r="CE946" s="98"/>
      <c r="CF946" s="98"/>
      <c r="CG946" s="98"/>
      <c r="CH946" s="98"/>
      <c r="CI946" s="98"/>
      <c r="CJ946" s="98"/>
      <c r="CK946" s="98"/>
      <c r="CL946" s="98"/>
      <c r="CM946" s="98"/>
      <c r="CN946" s="98"/>
      <c r="CO946" s="98"/>
      <c r="CP946" s="98"/>
      <c r="CQ946" s="98"/>
      <c r="CR946" s="98"/>
      <c r="CS946" s="98"/>
      <c r="CT946" s="98"/>
      <c r="CU946" s="98"/>
      <c r="CV946" s="98"/>
      <c r="CW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c r="AK947" s="98"/>
      <c r="AL947" s="98"/>
      <c r="AM947" s="98"/>
      <c r="AN947" s="98"/>
      <c r="AO947" s="98"/>
      <c r="AP947" s="98"/>
      <c r="AQ947" s="98"/>
      <c r="AR947" s="98"/>
      <c r="AS947" s="98"/>
      <c r="AT947" s="98"/>
      <c r="AU947" s="98"/>
      <c r="AV947" s="98"/>
      <c r="AW947" s="98"/>
      <c r="AX947" s="98"/>
      <c r="AY947" s="98"/>
      <c r="AZ947" s="98"/>
      <c r="BA947" s="98"/>
      <c r="BB947" s="98"/>
      <c r="BC947" s="98"/>
      <c r="BD947" s="98"/>
      <c r="BE947" s="98"/>
      <c r="BF947" s="98"/>
      <c r="BG947" s="98"/>
      <c r="BH947" s="98"/>
      <c r="BI947" s="98"/>
      <c r="BJ947" s="98"/>
      <c r="BK947" s="98"/>
      <c r="BL947" s="98"/>
      <c r="BM947" s="98"/>
      <c r="BN947" s="98"/>
      <c r="BO947" s="98"/>
      <c r="BP947" s="98"/>
      <c r="BQ947" s="98"/>
      <c r="BR947" s="98"/>
      <c r="BS947" s="98"/>
      <c r="BT947" s="98"/>
      <c r="BU947" s="98"/>
      <c r="BV947" s="98"/>
      <c r="BW947" s="98"/>
      <c r="BX947" s="98"/>
      <c r="BY947" s="98"/>
      <c r="BZ947" s="98"/>
      <c r="CA947" s="98"/>
      <c r="CB947" s="98"/>
      <c r="CC947" s="98"/>
      <c r="CD947" s="98"/>
      <c r="CE947" s="98"/>
      <c r="CF947" s="98"/>
      <c r="CG947" s="98"/>
      <c r="CH947" s="98"/>
      <c r="CI947" s="98"/>
      <c r="CJ947" s="98"/>
      <c r="CK947" s="98"/>
      <c r="CL947" s="98"/>
      <c r="CM947" s="98"/>
      <c r="CN947" s="98"/>
      <c r="CO947" s="98"/>
      <c r="CP947" s="98"/>
      <c r="CQ947" s="98"/>
      <c r="CR947" s="98"/>
      <c r="CS947" s="98"/>
      <c r="CT947" s="98"/>
      <c r="CU947" s="98"/>
      <c r="CV947" s="98"/>
      <c r="CW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c r="BT948" s="98"/>
      <c r="BU948" s="98"/>
      <c r="BV948" s="98"/>
      <c r="BW948" s="98"/>
      <c r="BX948" s="98"/>
      <c r="BY948" s="98"/>
      <c r="BZ948" s="98"/>
      <c r="CA948" s="98"/>
      <c r="CB948" s="98"/>
      <c r="CC948" s="98"/>
      <c r="CD948" s="98"/>
      <c r="CE948" s="98"/>
      <c r="CF948" s="98"/>
      <c r="CG948" s="98"/>
      <c r="CH948" s="98"/>
      <c r="CI948" s="98"/>
      <c r="CJ948" s="98"/>
      <c r="CK948" s="98"/>
      <c r="CL948" s="98"/>
      <c r="CM948" s="98"/>
      <c r="CN948" s="98"/>
      <c r="CO948" s="98"/>
      <c r="CP948" s="98"/>
      <c r="CQ948" s="98"/>
      <c r="CR948" s="98"/>
      <c r="CS948" s="98"/>
      <c r="CT948" s="98"/>
      <c r="CU948" s="98"/>
      <c r="CV948" s="98"/>
      <c r="CW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8"/>
      <c r="AU949" s="98"/>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c r="BT949" s="98"/>
      <c r="BU949" s="98"/>
      <c r="BV949" s="98"/>
      <c r="BW949" s="98"/>
      <c r="BX949" s="98"/>
      <c r="BY949" s="98"/>
      <c r="BZ949" s="98"/>
      <c r="CA949" s="98"/>
      <c r="CB949" s="98"/>
      <c r="CC949" s="98"/>
      <c r="CD949" s="98"/>
      <c r="CE949" s="98"/>
      <c r="CF949" s="98"/>
      <c r="CG949" s="98"/>
      <c r="CH949" s="98"/>
      <c r="CI949" s="98"/>
      <c r="CJ949" s="98"/>
      <c r="CK949" s="98"/>
      <c r="CL949" s="98"/>
      <c r="CM949" s="98"/>
      <c r="CN949" s="98"/>
      <c r="CO949" s="98"/>
      <c r="CP949" s="98"/>
      <c r="CQ949" s="98"/>
      <c r="CR949" s="98"/>
      <c r="CS949" s="98"/>
      <c r="CT949" s="98"/>
      <c r="CU949" s="98"/>
      <c r="CV949" s="98"/>
      <c r="CW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c r="BT950" s="98"/>
      <c r="BU950" s="98"/>
      <c r="BV950" s="98"/>
      <c r="BW950" s="98"/>
      <c r="BX950" s="98"/>
      <c r="BY950" s="98"/>
      <c r="BZ950" s="98"/>
      <c r="CA950" s="98"/>
      <c r="CB950" s="98"/>
      <c r="CC950" s="98"/>
      <c r="CD950" s="98"/>
      <c r="CE950" s="98"/>
      <c r="CF950" s="98"/>
      <c r="CG950" s="98"/>
      <c r="CH950" s="98"/>
      <c r="CI950" s="98"/>
      <c r="CJ950" s="98"/>
      <c r="CK950" s="98"/>
      <c r="CL950" s="98"/>
      <c r="CM950" s="98"/>
      <c r="CN950" s="98"/>
      <c r="CO950" s="98"/>
      <c r="CP950" s="98"/>
      <c r="CQ950" s="98"/>
      <c r="CR950" s="98"/>
      <c r="CS950" s="98"/>
      <c r="CT950" s="98"/>
      <c r="CU950" s="98"/>
      <c r="CV950" s="98"/>
      <c r="CW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98"/>
      <c r="CA951" s="98"/>
      <c r="CB951" s="98"/>
      <c r="CC951" s="98"/>
      <c r="CD951" s="98"/>
      <c r="CE951" s="98"/>
      <c r="CF951" s="98"/>
      <c r="CG951" s="98"/>
      <c r="CH951" s="98"/>
      <c r="CI951" s="98"/>
      <c r="CJ951" s="98"/>
      <c r="CK951" s="98"/>
      <c r="CL951" s="98"/>
      <c r="CM951" s="98"/>
      <c r="CN951" s="98"/>
      <c r="CO951" s="98"/>
      <c r="CP951" s="98"/>
      <c r="CQ951" s="98"/>
      <c r="CR951" s="98"/>
      <c r="CS951" s="98"/>
      <c r="CT951" s="98"/>
      <c r="CU951" s="98"/>
      <c r="CV951" s="98"/>
      <c r="CW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98"/>
      <c r="CA952" s="98"/>
      <c r="CB952" s="98"/>
      <c r="CC952" s="98"/>
      <c r="CD952" s="98"/>
      <c r="CE952" s="98"/>
      <c r="CF952" s="98"/>
      <c r="CG952" s="98"/>
      <c r="CH952" s="98"/>
      <c r="CI952" s="98"/>
      <c r="CJ952" s="98"/>
      <c r="CK952" s="98"/>
      <c r="CL952" s="98"/>
      <c r="CM952" s="98"/>
      <c r="CN952" s="98"/>
      <c r="CO952" s="98"/>
      <c r="CP952" s="98"/>
      <c r="CQ952" s="98"/>
      <c r="CR952" s="98"/>
      <c r="CS952" s="98"/>
      <c r="CT952" s="98"/>
      <c r="CU952" s="98"/>
      <c r="CV952" s="98"/>
      <c r="CW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98"/>
      <c r="CA953" s="98"/>
      <c r="CB953" s="98"/>
      <c r="CC953" s="98"/>
      <c r="CD953" s="98"/>
      <c r="CE953" s="98"/>
      <c r="CF953" s="98"/>
      <c r="CG953" s="98"/>
      <c r="CH953" s="98"/>
      <c r="CI953" s="98"/>
      <c r="CJ953" s="98"/>
      <c r="CK953" s="98"/>
      <c r="CL953" s="98"/>
      <c r="CM953" s="98"/>
      <c r="CN953" s="98"/>
      <c r="CO953" s="98"/>
      <c r="CP953" s="98"/>
      <c r="CQ953" s="98"/>
      <c r="CR953" s="98"/>
      <c r="CS953" s="98"/>
      <c r="CT953" s="98"/>
      <c r="CU953" s="98"/>
      <c r="CV953" s="98"/>
      <c r="CW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98"/>
      <c r="CA954" s="98"/>
      <c r="CB954" s="98"/>
      <c r="CC954" s="98"/>
      <c r="CD954" s="98"/>
      <c r="CE954" s="98"/>
      <c r="CF954" s="98"/>
      <c r="CG954" s="98"/>
      <c r="CH954" s="98"/>
      <c r="CI954" s="98"/>
      <c r="CJ954" s="98"/>
      <c r="CK954" s="98"/>
      <c r="CL954" s="98"/>
      <c r="CM954" s="98"/>
      <c r="CN954" s="98"/>
      <c r="CO954" s="98"/>
      <c r="CP954" s="98"/>
      <c r="CQ954" s="98"/>
      <c r="CR954" s="98"/>
      <c r="CS954" s="98"/>
      <c r="CT954" s="98"/>
      <c r="CU954" s="98"/>
      <c r="CV954" s="98"/>
      <c r="CW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c r="AN955" s="98"/>
      <c r="AO955" s="98"/>
      <c r="AP955" s="98"/>
      <c r="AQ955" s="98"/>
      <c r="AR955" s="98"/>
      <c r="AS955" s="98"/>
      <c r="AT955" s="98"/>
      <c r="AU955" s="98"/>
      <c r="AV955" s="98"/>
      <c r="AW955" s="98"/>
      <c r="AX955" s="98"/>
      <c r="AY955" s="98"/>
      <c r="AZ955" s="98"/>
      <c r="BA955" s="98"/>
      <c r="BB955" s="98"/>
      <c r="BC955" s="98"/>
      <c r="BD955" s="98"/>
      <c r="BE955" s="98"/>
      <c r="BF955" s="98"/>
      <c r="BG955" s="98"/>
      <c r="BH955" s="98"/>
      <c r="BI955" s="98"/>
      <c r="BJ955" s="98"/>
      <c r="BK955" s="98"/>
      <c r="BL955" s="98"/>
      <c r="BM955" s="98"/>
      <c r="BN955" s="98"/>
      <c r="BO955" s="98"/>
      <c r="BP955" s="98"/>
      <c r="BQ955" s="98"/>
      <c r="BR955" s="98"/>
      <c r="BS955" s="98"/>
      <c r="BT955" s="98"/>
      <c r="BU955" s="98"/>
      <c r="BV955" s="98"/>
      <c r="BW955" s="98"/>
      <c r="BX955" s="98"/>
      <c r="BY955" s="98"/>
      <c r="BZ955" s="98"/>
      <c r="CA955" s="98"/>
      <c r="CB955" s="98"/>
      <c r="CC955" s="98"/>
      <c r="CD955" s="98"/>
      <c r="CE955" s="98"/>
      <c r="CF955" s="98"/>
      <c r="CG955" s="98"/>
      <c r="CH955" s="98"/>
      <c r="CI955" s="98"/>
      <c r="CJ955" s="98"/>
      <c r="CK955" s="98"/>
      <c r="CL955" s="98"/>
      <c r="CM955" s="98"/>
      <c r="CN955" s="98"/>
      <c r="CO955" s="98"/>
      <c r="CP955" s="98"/>
      <c r="CQ955" s="98"/>
      <c r="CR955" s="98"/>
      <c r="CS955" s="98"/>
      <c r="CT955" s="98"/>
      <c r="CU955" s="98"/>
      <c r="CV955" s="98"/>
      <c r="CW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98"/>
      <c r="CA956" s="98"/>
      <c r="CB956" s="98"/>
      <c r="CC956" s="98"/>
      <c r="CD956" s="98"/>
      <c r="CE956" s="98"/>
      <c r="CF956" s="98"/>
      <c r="CG956" s="98"/>
      <c r="CH956" s="98"/>
      <c r="CI956" s="98"/>
      <c r="CJ956" s="98"/>
      <c r="CK956" s="98"/>
      <c r="CL956" s="98"/>
      <c r="CM956" s="98"/>
      <c r="CN956" s="98"/>
      <c r="CO956" s="98"/>
      <c r="CP956" s="98"/>
      <c r="CQ956" s="98"/>
      <c r="CR956" s="98"/>
      <c r="CS956" s="98"/>
      <c r="CT956" s="98"/>
      <c r="CU956" s="98"/>
      <c r="CV956" s="98"/>
      <c r="CW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8"/>
      <c r="AU957" s="98"/>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c r="BT957" s="98"/>
      <c r="BU957" s="98"/>
      <c r="BV957" s="98"/>
      <c r="BW957" s="98"/>
      <c r="BX957" s="98"/>
      <c r="BY957" s="98"/>
      <c r="BZ957" s="98"/>
      <c r="CA957" s="98"/>
      <c r="CB957" s="98"/>
      <c r="CC957" s="98"/>
      <c r="CD957" s="98"/>
      <c r="CE957" s="98"/>
      <c r="CF957" s="98"/>
      <c r="CG957" s="98"/>
      <c r="CH957" s="98"/>
      <c r="CI957" s="98"/>
      <c r="CJ957" s="98"/>
      <c r="CK957" s="98"/>
      <c r="CL957" s="98"/>
      <c r="CM957" s="98"/>
      <c r="CN957" s="98"/>
      <c r="CO957" s="98"/>
      <c r="CP957" s="98"/>
      <c r="CQ957" s="98"/>
      <c r="CR957" s="98"/>
      <c r="CS957" s="98"/>
      <c r="CT957" s="98"/>
      <c r="CU957" s="98"/>
      <c r="CV957" s="98"/>
      <c r="CW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98"/>
      <c r="CA958" s="98"/>
      <c r="CB958" s="98"/>
      <c r="CC958" s="98"/>
      <c r="CD958" s="98"/>
      <c r="CE958" s="98"/>
      <c r="CF958" s="98"/>
      <c r="CG958" s="98"/>
      <c r="CH958" s="98"/>
      <c r="CI958" s="98"/>
      <c r="CJ958" s="98"/>
      <c r="CK958" s="98"/>
      <c r="CL958" s="98"/>
      <c r="CM958" s="98"/>
      <c r="CN958" s="98"/>
      <c r="CO958" s="98"/>
      <c r="CP958" s="98"/>
      <c r="CQ958" s="98"/>
      <c r="CR958" s="98"/>
      <c r="CS958" s="98"/>
      <c r="CT958" s="98"/>
      <c r="CU958" s="98"/>
      <c r="CV958" s="98"/>
      <c r="CW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98"/>
      <c r="CA959" s="98"/>
      <c r="CB959" s="98"/>
      <c r="CC959" s="98"/>
      <c r="CD959" s="98"/>
      <c r="CE959" s="98"/>
      <c r="CF959" s="98"/>
      <c r="CG959" s="98"/>
      <c r="CH959" s="98"/>
      <c r="CI959" s="98"/>
      <c r="CJ959" s="98"/>
      <c r="CK959" s="98"/>
      <c r="CL959" s="98"/>
      <c r="CM959" s="98"/>
      <c r="CN959" s="98"/>
      <c r="CO959" s="98"/>
      <c r="CP959" s="98"/>
      <c r="CQ959" s="98"/>
      <c r="CR959" s="98"/>
      <c r="CS959" s="98"/>
      <c r="CT959" s="98"/>
      <c r="CU959" s="98"/>
      <c r="CV959" s="98"/>
      <c r="CW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98"/>
      <c r="CA960" s="98"/>
      <c r="CB960" s="98"/>
      <c r="CC960" s="98"/>
      <c r="CD960" s="98"/>
      <c r="CE960" s="98"/>
      <c r="CF960" s="98"/>
      <c r="CG960" s="98"/>
      <c r="CH960" s="98"/>
      <c r="CI960" s="98"/>
      <c r="CJ960" s="98"/>
      <c r="CK960" s="98"/>
      <c r="CL960" s="98"/>
      <c r="CM960" s="98"/>
      <c r="CN960" s="98"/>
      <c r="CO960" s="98"/>
      <c r="CP960" s="98"/>
      <c r="CQ960" s="98"/>
      <c r="CR960" s="98"/>
      <c r="CS960" s="98"/>
      <c r="CT960" s="98"/>
      <c r="CU960" s="98"/>
      <c r="CV960" s="98"/>
      <c r="CW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8"/>
      <c r="AU961" s="98"/>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c r="BT961" s="98"/>
      <c r="BU961" s="98"/>
      <c r="BV961" s="98"/>
      <c r="BW961" s="98"/>
      <c r="BX961" s="98"/>
      <c r="BY961" s="98"/>
      <c r="BZ961" s="98"/>
      <c r="CA961" s="98"/>
      <c r="CB961" s="98"/>
      <c r="CC961" s="98"/>
      <c r="CD961" s="98"/>
      <c r="CE961" s="98"/>
      <c r="CF961" s="98"/>
      <c r="CG961" s="98"/>
      <c r="CH961" s="98"/>
      <c r="CI961" s="98"/>
      <c r="CJ961" s="98"/>
      <c r="CK961" s="98"/>
      <c r="CL961" s="98"/>
      <c r="CM961" s="98"/>
      <c r="CN961" s="98"/>
      <c r="CO961" s="98"/>
      <c r="CP961" s="98"/>
      <c r="CQ961" s="98"/>
      <c r="CR961" s="98"/>
      <c r="CS961" s="98"/>
      <c r="CT961" s="98"/>
      <c r="CU961" s="98"/>
      <c r="CV961" s="98"/>
      <c r="CW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c r="BT962" s="98"/>
      <c r="BU962" s="98"/>
      <c r="BV962" s="98"/>
      <c r="BW962" s="98"/>
      <c r="BX962" s="98"/>
      <c r="BY962" s="98"/>
      <c r="BZ962" s="98"/>
      <c r="CA962" s="98"/>
      <c r="CB962" s="98"/>
      <c r="CC962" s="98"/>
      <c r="CD962" s="98"/>
      <c r="CE962" s="98"/>
      <c r="CF962" s="98"/>
      <c r="CG962" s="98"/>
      <c r="CH962" s="98"/>
      <c r="CI962" s="98"/>
      <c r="CJ962" s="98"/>
      <c r="CK962" s="98"/>
      <c r="CL962" s="98"/>
      <c r="CM962" s="98"/>
      <c r="CN962" s="98"/>
      <c r="CO962" s="98"/>
      <c r="CP962" s="98"/>
      <c r="CQ962" s="98"/>
      <c r="CR962" s="98"/>
      <c r="CS962" s="98"/>
      <c r="CT962" s="98"/>
      <c r="CU962" s="98"/>
      <c r="CV962" s="98"/>
      <c r="CW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c r="AK963" s="98"/>
      <c r="AL963" s="98"/>
      <c r="AM963" s="98"/>
      <c r="AN963" s="98"/>
      <c r="AO963" s="98"/>
      <c r="AP963" s="98"/>
      <c r="AQ963" s="98"/>
      <c r="AR963" s="98"/>
      <c r="AS963" s="98"/>
      <c r="AT963" s="98"/>
      <c r="AU963" s="98"/>
      <c r="AV963" s="98"/>
      <c r="AW963" s="98"/>
      <c r="AX963" s="98"/>
      <c r="AY963" s="98"/>
      <c r="AZ963" s="98"/>
      <c r="BA963" s="98"/>
      <c r="BB963" s="98"/>
      <c r="BC963" s="98"/>
      <c r="BD963" s="98"/>
      <c r="BE963" s="98"/>
      <c r="BF963" s="98"/>
      <c r="BG963" s="98"/>
      <c r="BH963" s="98"/>
      <c r="BI963" s="98"/>
      <c r="BJ963" s="98"/>
      <c r="BK963" s="98"/>
      <c r="BL963" s="98"/>
      <c r="BM963" s="98"/>
      <c r="BN963" s="98"/>
      <c r="BO963" s="98"/>
      <c r="BP963" s="98"/>
      <c r="BQ963" s="98"/>
      <c r="BR963" s="98"/>
      <c r="BS963" s="98"/>
      <c r="BT963" s="98"/>
      <c r="BU963" s="98"/>
      <c r="BV963" s="98"/>
      <c r="BW963" s="98"/>
      <c r="BX963" s="98"/>
      <c r="BY963" s="98"/>
      <c r="BZ963" s="98"/>
      <c r="CA963" s="98"/>
      <c r="CB963" s="98"/>
      <c r="CC963" s="98"/>
      <c r="CD963" s="98"/>
      <c r="CE963" s="98"/>
      <c r="CF963" s="98"/>
      <c r="CG963" s="98"/>
      <c r="CH963" s="98"/>
      <c r="CI963" s="98"/>
      <c r="CJ963" s="98"/>
      <c r="CK963" s="98"/>
      <c r="CL963" s="98"/>
      <c r="CM963" s="98"/>
      <c r="CN963" s="98"/>
      <c r="CO963" s="98"/>
      <c r="CP963" s="98"/>
      <c r="CQ963" s="98"/>
      <c r="CR963" s="98"/>
      <c r="CS963" s="98"/>
      <c r="CT963" s="98"/>
      <c r="CU963" s="98"/>
      <c r="CV963" s="98"/>
      <c r="CW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c r="BT964" s="98"/>
      <c r="BU964" s="98"/>
      <c r="BV964" s="98"/>
      <c r="BW964" s="98"/>
      <c r="BX964" s="98"/>
      <c r="BY964" s="98"/>
      <c r="BZ964" s="98"/>
      <c r="CA964" s="98"/>
      <c r="CB964" s="98"/>
      <c r="CC964" s="98"/>
      <c r="CD964" s="98"/>
      <c r="CE964" s="98"/>
      <c r="CF964" s="98"/>
      <c r="CG964" s="98"/>
      <c r="CH964" s="98"/>
      <c r="CI964" s="98"/>
      <c r="CJ964" s="98"/>
      <c r="CK964" s="98"/>
      <c r="CL964" s="98"/>
      <c r="CM964" s="98"/>
      <c r="CN964" s="98"/>
      <c r="CO964" s="98"/>
      <c r="CP964" s="98"/>
      <c r="CQ964" s="98"/>
      <c r="CR964" s="98"/>
      <c r="CS964" s="98"/>
      <c r="CT964" s="98"/>
      <c r="CU964" s="98"/>
      <c r="CV964" s="98"/>
      <c r="CW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8"/>
      <c r="AU965" s="98"/>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c r="BT965" s="98"/>
      <c r="BU965" s="98"/>
      <c r="BV965" s="98"/>
      <c r="BW965" s="98"/>
      <c r="BX965" s="98"/>
      <c r="BY965" s="98"/>
      <c r="BZ965" s="98"/>
      <c r="CA965" s="98"/>
      <c r="CB965" s="98"/>
      <c r="CC965" s="98"/>
      <c r="CD965" s="98"/>
      <c r="CE965" s="98"/>
      <c r="CF965" s="98"/>
      <c r="CG965" s="98"/>
      <c r="CH965" s="98"/>
      <c r="CI965" s="98"/>
      <c r="CJ965" s="98"/>
      <c r="CK965" s="98"/>
      <c r="CL965" s="98"/>
      <c r="CM965" s="98"/>
      <c r="CN965" s="98"/>
      <c r="CO965" s="98"/>
      <c r="CP965" s="98"/>
      <c r="CQ965" s="98"/>
      <c r="CR965" s="98"/>
      <c r="CS965" s="98"/>
      <c r="CT965" s="98"/>
      <c r="CU965" s="98"/>
      <c r="CV965" s="98"/>
      <c r="CW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c r="BT966" s="98"/>
      <c r="BU966" s="98"/>
      <c r="BV966" s="98"/>
      <c r="BW966" s="98"/>
      <c r="BX966" s="98"/>
      <c r="BY966" s="98"/>
      <c r="BZ966" s="98"/>
      <c r="CA966" s="98"/>
      <c r="CB966" s="98"/>
      <c r="CC966" s="98"/>
      <c r="CD966" s="98"/>
      <c r="CE966" s="98"/>
      <c r="CF966" s="98"/>
      <c r="CG966" s="98"/>
      <c r="CH966" s="98"/>
      <c r="CI966" s="98"/>
      <c r="CJ966" s="98"/>
      <c r="CK966" s="98"/>
      <c r="CL966" s="98"/>
      <c r="CM966" s="98"/>
      <c r="CN966" s="98"/>
      <c r="CO966" s="98"/>
      <c r="CP966" s="98"/>
      <c r="CQ966" s="98"/>
      <c r="CR966" s="98"/>
      <c r="CS966" s="98"/>
      <c r="CT966" s="98"/>
      <c r="CU966" s="98"/>
      <c r="CV966" s="98"/>
      <c r="CW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8"/>
      <c r="AU967" s="98"/>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c r="BT967" s="98"/>
      <c r="BU967" s="98"/>
      <c r="BV967" s="98"/>
      <c r="BW967" s="98"/>
      <c r="BX967" s="98"/>
      <c r="BY967" s="98"/>
      <c r="BZ967" s="98"/>
      <c r="CA967" s="98"/>
      <c r="CB967" s="98"/>
      <c r="CC967" s="98"/>
      <c r="CD967" s="98"/>
      <c r="CE967" s="98"/>
      <c r="CF967" s="98"/>
      <c r="CG967" s="98"/>
      <c r="CH967" s="98"/>
      <c r="CI967" s="98"/>
      <c r="CJ967" s="98"/>
      <c r="CK967" s="98"/>
      <c r="CL967" s="98"/>
      <c r="CM967" s="98"/>
      <c r="CN967" s="98"/>
      <c r="CO967" s="98"/>
      <c r="CP967" s="98"/>
      <c r="CQ967" s="98"/>
      <c r="CR967" s="98"/>
      <c r="CS967" s="98"/>
      <c r="CT967" s="98"/>
      <c r="CU967" s="98"/>
      <c r="CV967" s="98"/>
      <c r="CW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c r="BT968" s="98"/>
      <c r="BU968" s="98"/>
      <c r="BV968" s="98"/>
      <c r="BW968" s="98"/>
      <c r="BX968" s="98"/>
      <c r="BY968" s="98"/>
      <c r="BZ968" s="98"/>
      <c r="CA968" s="98"/>
      <c r="CB968" s="98"/>
      <c r="CC968" s="98"/>
      <c r="CD968" s="98"/>
      <c r="CE968" s="98"/>
      <c r="CF968" s="98"/>
      <c r="CG968" s="98"/>
      <c r="CH968" s="98"/>
      <c r="CI968" s="98"/>
      <c r="CJ968" s="98"/>
      <c r="CK968" s="98"/>
      <c r="CL968" s="98"/>
      <c r="CM968" s="98"/>
      <c r="CN968" s="98"/>
      <c r="CO968" s="98"/>
      <c r="CP968" s="98"/>
      <c r="CQ968" s="98"/>
      <c r="CR968" s="98"/>
      <c r="CS968" s="98"/>
      <c r="CT968" s="98"/>
      <c r="CU968" s="98"/>
      <c r="CV968" s="98"/>
      <c r="CW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c r="AK969" s="98"/>
      <c r="AL969" s="98"/>
      <c r="AM969" s="98"/>
      <c r="AN969" s="98"/>
      <c r="AO969" s="98"/>
      <c r="AP969" s="98"/>
      <c r="AQ969" s="98"/>
      <c r="AR969" s="98"/>
      <c r="AS969" s="98"/>
      <c r="AT969" s="98"/>
      <c r="AU969" s="98"/>
      <c r="AV969" s="98"/>
      <c r="AW969" s="98"/>
      <c r="AX969" s="98"/>
      <c r="AY969" s="98"/>
      <c r="AZ969" s="98"/>
      <c r="BA969" s="98"/>
      <c r="BB969" s="98"/>
      <c r="BC969" s="98"/>
      <c r="BD969" s="98"/>
      <c r="BE969" s="98"/>
      <c r="BF969" s="98"/>
      <c r="BG969" s="98"/>
      <c r="BH969" s="98"/>
      <c r="BI969" s="98"/>
      <c r="BJ969" s="98"/>
      <c r="BK969" s="98"/>
      <c r="BL969" s="98"/>
      <c r="BM969" s="98"/>
      <c r="BN969" s="98"/>
      <c r="BO969" s="98"/>
      <c r="BP969" s="98"/>
      <c r="BQ969" s="98"/>
      <c r="BR969" s="98"/>
      <c r="BS969" s="98"/>
      <c r="BT969" s="98"/>
      <c r="BU969" s="98"/>
      <c r="BV969" s="98"/>
      <c r="BW969" s="98"/>
      <c r="BX969" s="98"/>
      <c r="BY969" s="98"/>
      <c r="BZ969" s="98"/>
      <c r="CA969" s="98"/>
      <c r="CB969" s="98"/>
      <c r="CC969" s="98"/>
      <c r="CD969" s="98"/>
      <c r="CE969" s="98"/>
      <c r="CF969" s="98"/>
      <c r="CG969" s="98"/>
      <c r="CH969" s="98"/>
      <c r="CI969" s="98"/>
      <c r="CJ969" s="98"/>
      <c r="CK969" s="98"/>
      <c r="CL969" s="98"/>
      <c r="CM969" s="98"/>
      <c r="CN969" s="98"/>
      <c r="CO969" s="98"/>
      <c r="CP969" s="98"/>
      <c r="CQ969" s="98"/>
      <c r="CR969" s="98"/>
      <c r="CS969" s="98"/>
      <c r="CT969" s="98"/>
      <c r="CU969" s="98"/>
      <c r="CV969" s="98"/>
      <c r="CW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c r="BT970" s="98"/>
      <c r="BU970" s="98"/>
      <c r="BV970" s="98"/>
      <c r="BW970" s="98"/>
      <c r="BX970" s="98"/>
      <c r="BY970" s="98"/>
      <c r="BZ970" s="98"/>
      <c r="CA970" s="98"/>
      <c r="CB970" s="98"/>
      <c r="CC970" s="98"/>
      <c r="CD970" s="98"/>
      <c r="CE970" s="98"/>
      <c r="CF970" s="98"/>
      <c r="CG970" s="98"/>
      <c r="CH970" s="98"/>
      <c r="CI970" s="98"/>
      <c r="CJ970" s="98"/>
      <c r="CK970" s="98"/>
      <c r="CL970" s="98"/>
      <c r="CM970" s="98"/>
      <c r="CN970" s="98"/>
      <c r="CO970" s="98"/>
      <c r="CP970" s="98"/>
      <c r="CQ970" s="98"/>
      <c r="CR970" s="98"/>
      <c r="CS970" s="98"/>
      <c r="CT970" s="98"/>
      <c r="CU970" s="98"/>
      <c r="CV970" s="98"/>
      <c r="CW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8"/>
      <c r="AU971" s="98"/>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c r="BT971" s="98"/>
      <c r="BU971" s="98"/>
      <c r="BV971" s="98"/>
      <c r="BW971" s="98"/>
      <c r="BX971" s="98"/>
      <c r="BY971" s="98"/>
      <c r="BZ971" s="98"/>
      <c r="CA971" s="98"/>
      <c r="CB971" s="98"/>
      <c r="CC971" s="98"/>
      <c r="CD971" s="98"/>
      <c r="CE971" s="98"/>
      <c r="CF971" s="98"/>
      <c r="CG971" s="98"/>
      <c r="CH971" s="98"/>
      <c r="CI971" s="98"/>
      <c r="CJ971" s="98"/>
      <c r="CK971" s="98"/>
      <c r="CL971" s="98"/>
      <c r="CM971" s="98"/>
      <c r="CN971" s="98"/>
      <c r="CO971" s="98"/>
      <c r="CP971" s="98"/>
      <c r="CQ971" s="98"/>
      <c r="CR971" s="98"/>
      <c r="CS971" s="98"/>
      <c r="CT971" s="98"/>
      <c r="CU971" s="98"/>
      <c r="CV971" s="98"/>
      <c r="CW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c r="BT972" s="98"/>
      <c r="BU972" s="98"/>
      <c r="BV972" s="98"/>
      <c r="BW972" s="98"/>
      <c r="BX972" s="98"/>
      <c r="BY972" s="98"/>
      <c r="BZ972" s="98"/>
      <c r="CA972" s="98"/>
      <c r="CB972" s="98"/>
      <c r="CC972" s="98"/>
      <c r="CD972" s="98"/>
      <c r="CE972" s="98"/>
      <c r="CF972" s="98"/>
      <c r="CG972" s="98"/>
      <c r="CH972" s="98"/>
      <c r="CI972" s="98"/>
      <c r="CJ972" s="98"/>
      <c r="CK972" s="98"/>
      <c r="CL972" s="98"/>
      <c r="CM972" s="98"/>
      <c r="CN972" s="98"/>
      <c r="CO972" s="98"/>
      <c r="CP972" s="98"/>
      <c r="CQ972" s="98"/>
      <c r="CR972" s="98"/>
      <c r="CS972" s="98"/>
      <c r="CT972" s="98"/>
      <c r="CU972" s="98"/>
      <c r="CV972" s="98"/>
      <c r="CW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8"/>
      <c r="AU973" s="98"/>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c r="BT973" s="98"/>
      <c r="BU973" s="98"/>
      <c r="BV973" s="98"/>
      <c r="BW973" s="98"/>
      <c r="BX973" s="98"/>
      <c r="BY973" s="98"/>
      <c r="BZ973" s="98"/>
      <c r="CA973" s="98"/>
      <c r="CB973" s="98"/>
      <c r="CC973" s="98"/>
      <c r="CD973" s="98"/>
      <c r="CE973" s="98"/>
      <c r="CF973" s="98"/>
      <c r="CG973" s="98"/>
      <c r="CH973" s="98"/>
      <c r="CI973" s="98"/>
      <c r="CJ973" s="98"/>
      <c r="CK973" s="98"/>
      <c r="CL973" s="98"/>
      <c r="CM973" s="98"/>
      <c r="CN973" s="98"/>
      <c r="CO973" s="98"/>
      <c r="CP973" s="98"/>
      <c r="CQ973" s="98"/>
      <c r="CR973" s="98"/>
      <c r="CS973" s="98"/>
      <c r="CT973" s="98"/>
      <c r="CU973" s="98"/>
      <c r="CV973" s="98"/>
      <c r="CW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c r="AF974" s="98"/>
      <c r="AG974" s="98"/>
      <c r="AH974" s="98"/>
      <c r="AI974" s="98"/>
      <c r="AJ974" s="98"/>
      <c r="AK974" s="98"/>
      <c r="AL974" s="98"/>
      <c r="AM974" s="98"/>
      <c r="AN974" s="98"/>
      <c r="AO974" s="98"/>
      <c r="AP974" s="98"/>
      <c r="AQ974" s="98"/>
      <c r="AR974" s="98"/>
      <c r="AS974" s="98"/>
      <c r="AT974" s="98"/>
      <c r="AU974" s="98"/>
      <c r="AV974" s="98"/>
      <c r="AW974" s="98"/>
      <c r="AX974" s="98"/>
      <c r="AY974" s="98"/>
      <c r="AZ974" s="98"/>
      <c r="BA974" s="98"/>
      <c r="BB974" s="98"/>
      <c r="BC974" s="98"/>
      <c r="BD974" s="98"/>
      <c r="BE974" s="98"/>
      <c r="BF974" s="98"/>
      <c r="BG974" s="98"/>
      <c r="BH974" s="98"/>
      <c r="BI974" s="98"/>
      <c r="BJ974" s="98"/>
      <c r="BK974" s="98"/>
      <c r="BL974" s="98"/>
      <c r="BM974" s="98"/>
      <c r="BN974" s="98"/>
      <c r="BO974" s="98"/>
      <c r="BP974" s="98"/>
      <c r="BQ974" s="98"/>
      <c r="BR974" s="98"/>
      <c r="BS974" s="98"/>
      <c r="BT974" s="98"/>
      <c r="BU974" s="98"/>
      <c r="BV974" s="98"/>
      <c r="BW974" s="98"/>
      <c r="BX974" s="98"/>
      <c r="BY974" s="98"/>
      <c r="BZ974" s="98"/>
      <c r="CA974" s="98"/>
      <c r="CB974" s="98"/>
      <c r="CC974" s="98"/>
      <c r="CD974" s="98"/>
      <c r="CE974" s="98"/>
      <c r="CF974" s="98"/>
      <c r="CG974" s="98"/>
      <c r="CH974" s="98"/>
      <c r="CI974" s="98"/>
      <c r="CJ974" s="98"/>
      <c r="CK974" s="98"/>
      <c r="CL974" s="98"/>
      <c r="CM974" s="98"/>
      <c r="CN974" s="98"/>
      <c r="CO974" s="98"/>
      <c r="CP974" s="98"/>
      <c r="CQ974" s="98"/>
      <c r="CR974" s="98"/>
      <c r="CS974" s="98"/>
      <c r="CT974" s="98"/>
      <c r="CU974" s="98"/>
      <c r="CV974" s="98"/>
      <c r="CW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8"/>
      <c r="AU975" s="98"/>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c r="BT975" s="98"/>
      <c r="BU975" s="98"/>
      <c r="BV975" s="98"/>
      <c r="BW975" s="98"/>
      <c r="BX975" s="98"/>
      <c r="BY975" s="98"/>
      <c r="BZ975" s="98"/>
      <c r="CA975" s="98"/>
      <c r="CB975" s="98"/>
      <c r="CC975" s="98"/>
      <c r="CD975" s="98"/>
      <c r="CE975" s="98"/>
      <c r="CF975" s="98"/>
      <c r="CG975" s="98"/>
      <c r="CH975" s="98"/>
      <c r="CI975" s="98"/>
      <c r="CJ975" s="98"/>
      <c r="CK975" s="98"/>
      <c r="CL975" s="98"/>
      <c r="CM975" s="98"/>
      <c r="CN975" s="98"/>
      <c r="CO975" s="98"/>
      <c r="CP975" s="98"/>
      <c r="CQ975" s="98"/>
      <c r="CR975" s="98"/>
      <c r="CS975" s="98"/>
      <c r="CT975" s="98"/>
      <c r="CU975" s="98"/>
      <c r="CV975" s="98"/>
      <c r="CW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c r="BT976" s="98"/>
      <c r="BU976" s="98"/>
      <c r="BV976" s="98"/>
      <c r="BW976" s="98"/>
      <c r="BX976" s="98"/>
      <c r="BY976" s="98"/>
      <c r="BZ976" s="98"/>
      <c r="CA976" s="98"/>
      <c r="CB976" s="98"/>
      <c r="CC976" s="98"/>
      <c r="CD976" s="98"/>
      <c r="CE976" s="98"/>
      <c r="CF976" s="98"/>
      <c r="CG976" s="98"/>
      <c r="CH976" s="98"/>
      <c r="CI976" s="98"/>
      <c r="CJ976" s="98"/>
      <c r="CK976" s="98"/>
      <c r="CL976" s="98"/>
      <c r="CM976" s="98"/>
      <c r="CN976" s="98"/>
      <c r="CO976" s="98"/>
      <c r="CP976" s="98"/>
      <c r="CQ976" s="98"/>
      <c r="CR976" s="98"/>
      <c r="CS976" s="98"/>
      <c r="CT976" s="98"/>
      <c r="CU976" s="98"/>
      <c r="CV976" s="98"/>
      <c r="CW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8"/>
      <c r="AU977" s="98"/>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c r="BT977" s="98"/>
      <c r="BU977" s="98"/>
      <c r="BV977" s="98"/>
      <c r="BW977" s="98"/>
      <c r="BX977" s="98"/>
      <c r="BY977" s="98"/>
      <c r="BZ977" s="98"/>
      <c r="CA977" s="98"/>
      <c r="CB977" s="98"/>
      <c r="CC977" s="98"/>
      <c r="CD977" s="98"/>
      <c r="CE977" s="98"/>
      <c r="CF977" s="98"/>
      <c r="CG977" s="98"/>
      <c r="CH977" s="98"/>
      <c r="CI977" s="98"/>
      <c r="CJ977" s="98"/>
      <c r="CK977" s="98"/>
      <c r="CL977" s="98"/>
      <c r="CM977" s="98"/>
      <c r="CN977" s="98"/>
      <c r="CO977" s="98"/>
      <c r="CP977" s="98"/>
      <c r="CQ977" s="98"/>
      <c r="CR977" s="98"/>
      <c r="CS977" s="98"/>
      <c r="CT977" s="98"/>
      <c r="CU977" s="98"/>
      <c r="CV977" s="98"/>
      <c r="CW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c r="BT978" s="98"/>
      <c r="BU978" s="98"/>
      <c r="BV978" s="98"/>
      <c r="BW978" s="98"/>
      <c r="BX978" s="98"/>
      <c r="BY978" s="98"/>
      <c r="BZ978" s="98"/>
      <c r="CA978" s="98"/>
      <c r="CB978" s="98"/>
      <c r="CC978" s="98"/>
      <c r="CD978" s="98"/>
      <c r="CE978" s="98"/>
      <c r="CF978" s="98"/>
      <c r="CG978" s="98"/>
      <c r="CH978" s="98"/>
      <c r="CI978" s="98"/>
      <c r="CJ978" s="98"/>
      <c r="CK978" s="98"/>
      <c r="CL978" s="98"/>
      <c r="CM978" s="98"/>
      <c r="CN978" s="98"/>
      <c r="CO978" s="98"/>
      <c r="CP978" s="98"/>
      <c r="CQ978" s="98"/>
      <c r="CR978" s="98"/>
      <c r="CS978" s="98"/>
      <c r="CT978" s="98"/>
      <c r="CU978" s="98"/>
      <c r="CV978" s="98"/>
      <c r="CW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8"/>
      <c r="AU979" s="98"/>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c r="BT979" s="98"/>
      <c r="BU979" s="98"/>
      <c r="BV979" s="98"/>
      <c r="BW979" s="98"/>
      <c r="BX979" s="98"/>
      <c r="BY979" s="98"/>
      <c r="BZ979" s="98"/>
      <c r="CA979" s="98"/>
      <c r="CB979" s="98"/>
      <c r="CC979" s="98"/>
      <c r="CD979" s="98"/>
      <c r="CE979" s="98"/>
      <c r="CF979" s="98"/>
      <c r="CG979" s="98"/>
      <c r="CH979" s="98"/>
      <c r="CI979" s="98"/>
      <c r="CJ979" s="98"/>
      <c r="CK979" s="98"/>
      <c r="CL979" s="98"/>
      <c r="CM979" s="98"/>
      <c r="CN979" s="98"/>
      <c r="CO979" s="98"/>
      <c r="CP979" s="98"/>
      <c r="CQ979" s="98"/>
      <c r="CR979" s="98"/>
      <c r="CS979" s="98"/>
      <c r="CT979" s="98"/>
      <c r="CU979" s="98"/>
      <c r="CV979" s="98"/>
      <c r="CW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c r="BT980" s="98"/>
      <c r="BU980" s="98"/>
      <c r="BV980" s="98"/>
      <c r="BW980" s="98"/>
      <c r="BX980" s="98"/>
      <c r="BY980" s="98"/>
      <c r="BZ980" s="98"/>
      <c r="CA980" s="98"/>
      <c r="CB980" s="98"/>
      <c r="CC980" s="98"/>
      <c r="CD980" s="98"/>
      <c r="CE980" s="98"/>
      <c r="CF980" s="98"/>
      <c r="CG980" s="98"/>
      <c r="CH980" s="98"/>
      <c r="CI980" s="98"/>
      <c r="CJ980" s="98"/>
      <c r="CK980" s="98"/>
      <c r="CL980" s="98"/>
      <c r="CM980" s="98"/>
      <c r="CN980" s="98"/>
      <c r="CO980" s="98"/>
      <c r="CP980" s="98"/>
      <c r="CQ980" s="98"/>
      <c r="CR980" s="98"/>
      <c r="CS980" s="98"/>
      <c r="CT980" s="98"/>
      <c r="CU980" s="98"/>
      <c r="CV980" s="98"/>
      <c r="CW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8"/>
      <c r="AU981" s="98"/>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c r="BT981" s="98"/>
      <c r="BU981" s="98"/>
      <c r="BV981" s="98"/>
      <c r="BW981" s="98"/>
      <c r="BX981" s="98"/>
      <c r="BY981" s="98"/>
      <c r="BZ981" s="98"/>
      <c r="CA981" s="98"/>
      <c r="CB981" s="98"/>
      <c r="CC981" s="98"/>
      <c r="CD981" s="98"/>
      <c r="CE981" s="98"/>
      <c r="CF981" s="98"/>
      <c r="CG981" s="98"/>
      <c r="CH981" s="98"/>
      <c r="CI981" s="98"/>
      <c r="CJ981" s="98"/>
      <c r="CK981" s="98"/>
      <c r="CL981" s="98"/>
      <c r="CM981" s="98"/>
      <c r="CN981" s="98"/>
      <c r="CO981" s="98"/>
      <c r="CP981" s="98"/>
      <c r="CQ981" s="98"/>
      <c r="CR981" s="98"/>
      <c r="CS981" s="98"/>
      <c r="CT981" s="98"/>
      <c r="CU981" s="98"/>
      <c r="CV981" s="98"/>
      <c r="CW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c r="BT982" s="98"/>
      <c r="BU982" s="98"/>
      <c r="BV982" s="98"/>
      <c r="BW982" s="98"/>
      <c r="BX982" s="98"/>
      <c r="BY982" s="98"/>
      <c r="BZ982" s="98"/>
      <c r="CA982" s="98"/>
      <c r="CB982" s="98"/>
      <c r="CC982" s="98"/>
      <c r="CD982" s="98"/>
      <c r="CE982" s="98"/>
      <c r="CF982" s="98"/>
      <c r="CG982" s="98"/>
      <c r="CH982" s="98"/>
      <c r="CI982" s="98"/>
      <c r="CJ982" s="98"/>
      <c r="CK982" s="98"/>
      <c r="CL982" s="98"/>
      <c r="CM982" s="98"/>
      <c r="CN982" s="98"/>
      <c r="CO982" s="98"/>
      <c r="CP982" s="98"/>
      <c r="CQ982" s="98"/>
      <c r="CR982" s="98"/>
      <c r="CS982" s="98"/>
      <c r="CT982" s="98"/>
      <c r="CU982" s="98"/>
      <c r="CV982" s="98"/>
      <c r="CW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8"/>
      <c r="AU983" s="98"/>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c r="BT983" s="98"/>
      <c r="BU983" s="98"/>
      <c r="BV983" s="98"/>
      <c r="BW983" s="98"/>
      <c r="BX983" s="98"/>
      <c r="BY983" s="98"/>
      <c r="BZ983" s="98"/>
      <c r="CA983" s="98"/>
      <c r="CB983" s="98"/>
      <c r="CC983" s="98"/>
      <c r="CD983" s="98"/>
      <c r="CE983" s="98"/>
      <c r="CF983" s="98"/>
      <c r="CG983" s="98"/>
      <c r="CH983" s="98"/>
      <c r="CI983" s="98"/>
      <c r="CJ983" s="98"/>
      <c r="CK983" s="98"/>
      <c r="CL983" s="98"/>
      <c r="CM983" s="98"/>
      <c r="CN983" s="98"/>
      <c r="CO983" s="98"/>
      <c r="CP983" s="98"/>
      <c r="CQ983" s="98"/>
      <c r="CR983" s="98"/>
      <c r="CS983" s="98"/>
      <c r="CT983" s="98"/>
      <c r="CU983" s="98"/>
      <c r="CV983" s="98"/>
      <c r="CW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c r="BT984" s="98"/>
      <c r="BU984" s="98"/>
      <c r="BV984" s="98"/>
      <c r="BW984" s="98"/>
      <c r="BX984" s="98"/>
      <c r="BY984" s="98"/>
      <c r="BZ984" s="98"/>
      <c r="CA984" s="98"/>
      <c r="CB984" s="98"/>
      <c r="CC984" s="98"/>
      <c r="CD984" s="98"/>
      <c r="CE984" s="98"/>
      <c r="CF984" s="98"/>
      <c r="CG984" s="98"/>
      <c r="CH984" s="98"/>
      <c r="CI984" s="98"/>
      <c r="CJ984" s="98"/>
      <c r="CK984" s="98"/>
      <c r="CL984" s="98"/>
      <c r="CM984" s="98"/>
      <c r="CN984" s="98"/>
      <c r="CO984" s="98"/>
      <c r="CP984" s="98"/>
      <c r="CQ984" s="98"/>
      <c r="CR984" s="98"/>
      <c r="CS984" s="98"/>
      <c r="CT984" s="98"/>
      <c r="CU984" s="98"/>
      <c r="CV984" s="98"/>
      <c r="CW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8"/>
      <c r="AU985" s="98"/>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c r="BT985" s="98"/>
      <c r="BU985" s="98"/>
      <c r="BV985" s="98"/>
      <c r="BW985" s="98"/>
      <c r="BX985" s="98"/>
      <c r="BY985" s="98"/>
      <c r="BZ985" s="98"/>
      <c r="CA985" s="98"/>
      <c r="CB985" s="98"/>
      <c r="CC985" s="98"/>
      <c r="CD985" s="98"/>
      <c r="CE985" s="98"/>
      <c r="CF985" s="98"/>
      <c r="CG985" s="98"/>
      <c r="CH985" s="98"/>
      <c r="CI985" s="98"/>
      <c r="CJ985" s="98"/>
      <c r="CK985" s="98"/>
      <c r="CL985" s="98"/>
      <c r="CM985" s="98"/>
      <c r="CN985" s="98"/>
      <c r="CO985" s="98"/>
      <c r="CP985" s="98"/>
      <c r="CQ985" s="98"/>
      <c r="CR985" s="98"/>
      <c r="CS985" s="98"/>
      <c r="CT985" s="98"/>
      <c r="CU985" s="98"/>
      <c r="CV985" s="98"/>
      <c r="CW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c r="AF986" s="98"/>
      <c r="AG986" s="98"/>
      <c r="AH986" s="98"/>
      <c r="AI986" s="98"/>
      <c r="AJ986" s="98"/>
      <c r="AK986" s="98"/>
      <c r="AL986" s="98"/>
      <c r="AM986" s="98"/>
      <c r="AN986" s="98"/>
      <c r="AO986" s="98"/>
      <c r="AP986" s="98"/>
      <c r="AQ986" s="98"/>
      <c r="AR986" s="98"/>
      <c r="AS986" s="98"/>
      <c r="AT986" s="98"/>
      <c r="AU986" s="98"/>
      <c r="AV986" s="98"/>
      <c r="AW986" s="98"/>
      <c r="AX986" s="98"/>
      <c r="AY986" s="98"/>
      <c r="AZ986" s="98"/>
      <c r="BA986" s="98"/>
      <c r="BB986" s="98"/>
      <c r="BC986" s="98"/>
      <c r="BD986" s="98"/>
      <c r="BE986" s="98"/>
      <c r="BF986" s="98"/>
      <c r="BG986" s="98"/>
      <c r="BH986" s="98"/>
      <c r="BI986" s="98"/>
      <c r="BJ986" s="98"/>
      <c r="BK986" s="98"/>
      <c r="BL986" s="98"/>
      <c r="BM986" s="98"/>
      <c r="BN986" s="98"/>
      <c r="BO986" s="98"/>
      <c r="BP986" s="98"/>
      <c r="BQ986" s="98"/>
      <c r="BR986" s="98"/>
      <c r="BS986" s="98"/>
      <c r="BT986" s="98"/>
      <c r="BU986" s="98"/>
      <c r="BV986" s="98"/>
      <c r="BW986" s="98"/>
      <c r="BX986" s="98"/>
      <c r="BY986" s="98"/>
      <c r="BZ986" s="98"/>
      <c r="CA986" s="98"/>
      <c r="CB986" s="98"/>
      <c r="CC986" s="98"/>
      <c r="CD986" s="98"/>
      <c r="CE986" s="98"/>
      <c r="CF986" s="98"/>
      <c r="CG986" s="98"/>
      <c r="CH986" s="98"/>
      <c r="CI986" s="98"/>
      <c r="CJ986" s="98"/>
      <c r="CK986" s="98"/>
      <c r="CL986" s="98"/>
      <c r="CM986" s="98"/>
      <c r="CN986" s="98"/>
      <c r="CO986" s="98"/>
      <c r="CP986" s="98"/>
      <c r="CQ986" s="98"/>
      <c r="CR986" s="98"/>
      <c r="CS986" s="98"/>
      <c r="CT986" s="98"/>
      <c r="CU986" s="98"/>
      <c r="CV986" s="98"/>
      <c r="CW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8"/>
      <c r="AU987" s="98"/>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c r="BT987" s="98"/>
      <c r="BU987" s="98"/>
      <c r="BV987" s="98"/>
      <c r="BW987" s="98"/>
      <c r="BX987" s="98"/>
      <c r="BY987" s="98"/>
      <c r="BZ987" s="98"/>
      <c r="CA987" s="98"/>
      <c r="CB987" s="98"/>
      <c r="CC987" s="98"/>
      <c r="CD987" s="98"/>
      <c r="CE987" s="98"/>
      <c r="CF987" s="98"/>
      <c r="CG987" s="98"/>
      <c r="CH987" s="98"/>
      <c r="CI987" s="98"/>
      <c r="CJ987" s="98"/>
      <c r="CK987" s="98"/>
      <c r="CL987" s="98"/>
      <c r="CM987" s="98"/>
      <c r="CN987" s="98"/>
      <c r="CO987" s="98"/>
      <c r="CP987" s="98"/>
      <c r="CQ987" s="98"/>
      <c r="CR987" s="98"/>
      <c r="CS987" s="98"/>
      <c r="CT987" s="98"/>
      <c r="CU987" s="98"/>
      <c r="CV987" s="98"/>
      <c r="CW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c r="BT988" s="98"/>
      <c r="BU988" s="98"/>
      <c r="BV988" s="98"/>
      <c r="BW988" s="98"/>
      <c r="BX988" s="98"/>
      <c r="BY988" s="98"/>
      <c r="BZ988" s="98"/>
      <c r="CA988" s="98"/>
      <c r="CB988" s="98"/>
      <c r="CC988" s="98"/>
      <c r="CD988" s="98"/>
      <c r="CE988" s="98"/>
      <c r="CF988" s="98"/>
      <c r="CG988" s="98"/>
      <c r="CH988" s="98"/>
      <c r="CI988" s="98"/>
      <c r="CJ988" s="98"/>
      <c r="CK988" s="98"/>
      <c r="CL988" s="98"/>
      <c r="CM988" s="98"/>
      <c r="CN988" s="98"/>
      <c r="CO988" s="98"/>
      <c r="CP988" s="98"/>
      <c r="CQ988" s="98"/>
      <c r="CR988" s="98"/>
      <c r="CS988" s="98"/>
      <c r="CT988" s="98"/>
      <c r="CU988" s="98"/>
      <c r="CV988" s="98"/>
      <c r="CW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8"/>
      <c r="AU989" s="98"/>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c r="BT989" s="98"/>
      <c r="BU989" s="98"/>
      <c r="BV989" s="98"/>
      <c r="BW989" s="98"/>
      <c r="BX989" s="98"/>
      <c r="BY989" s="98"/>
      <c r="BZ989" s="98"/>
      <c r="CA989" s="98"/>
      <c r="CB989" s="98"/>
      <c r="CC989" s="98"/>
      <c r="CD989" s="98"/>
      <c r="CE989" s="98"/>
      <c r="CF989" s="98"/>
      <c r="CG989" s="98"/>
      <c r="CH989" s="98"/>
      <c r="CI989" s="98"/>
      <c r="CJ989" s="98"/>
      <c r="CK989" s="98"/>
      <c r="CL989" s="98"/>
      <c r="CM989" s="98"/>
      <c r="CN989" s="98"/>
      <c r="CO989" s="98"/>
      <c r="CP989" s="98"/>
      <c r="CQ989" s="98"/>
      <c r="CR989" s="98"/>
      <c r="CS989" s="98"/>
      <c r="CT989" s="98"/>
      <c r="CU989" s="98"/>
      <c r="CV989" s="98"/>
      <c r="CW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c r="BT990" s="98"/>
      <c r="BU990" s="98"/>
      <c r="BV990" s="98"/>
      <c r="BW990" s="98"/>
      <c r="BX990" s="98"/>
      <c r="BY990" s="98"/>
      <c r="BZ990" s="98"/>
      <c r="CA990" s="98"/>
      <c r="CB990" s="98"/>
      <c r="CC990" s="98"/>
      <c r="CD990" s="98"/>
      <c r="CE990" s="98"/>
      <c r="CF990" s="98"/>
      <c r="CG990" s="98"/>
      <c r="CH990" s="98"/>
      <c r="CI990" s="98"/>
      <c r="CJ990" s="98"/>
      <c r="CK990" s="98"/>
      <c r="CL990" s="98"/>
      <c r="CM990" s="98"/>
      <c r="CN990" s="98"/>
      <c r="CO990" s="98"/>
      <c r="CP990" s="98"/>
      <c r="CQ990" s="98"/>
      <c r="CR990" s="98"/>
      <c r="CS990" s="98"/>
      <c r="CT990" s="98"/>
      <c r="CU990" s="98"/>
      <c r="CV990" s="98"/>
      <c r="CW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8"/>
      <c r="AU991" s="98"/>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c r="BT991" s="98"/>
      <c r="BU991" s="98"/>
      <c r="BV991" s="98"/>
      <c r="BW991" s="98"/>
      <c r="BX991" s="98"/>
      <c r="BY991" s="98"/>
      <c r="BZ991" s="98"/>
      <c r="CA991" s="98"/>
      <c r="CB991" s="98"/>
      <c r="CC991" s="98"/>
      <c r="CD991" s="98"/>
      <c r="CE991" s="98"/>
      <c r="CF991" s="98"/>
      <c r="CG991" s="98"/>
      <c r="CH991" s="98"/>
      <c r="CI991" s="98"/>
      <c r="CJ991" s="98"/>
      <c r="CK991" s="98"/>
      <c r="CL991" s="98"/>
      <c r="CM991" s="98"/>
      <c r="CN991" s="98"/>
      <c r="CO991" s="98"/>
      <c r="CP991" s="98"/>
      <c r="CQ991" s="98"/>
      <c r="CR991" s="98"/>
      <c r="CS991" s="98"/>
      <c r="CT991" s="98"/>
      <c r="CU991" s="98"/>
      <c r="CV991" s="98"/>
      <c r="CW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c r="BT992" s="98"/>
      <c r="BU992" s="98"/>
      <c r="BV992" s="98"/>
      <c r="BW992" s="98"/>
      <c r="BX992" s="98"/>
      <c r="BY992" s="98"/>
      <c r="BZ992" s="98"/>
      <c r="CA992" s="98"/>
      <c r="CB992" s="98"/>
      <c r="CC992" s="98"/>
      <c r="CD992" s="98"/>
      <c r="CE992" s="98"/>
      <c r="CF992" s="98"/>
      <c r="CG992" s="98"/>
      <c r="CH992" s="98"/>
      <c r="CI992" s="98"/>
      <c r="CJ992" s="98"/>
      <c r="CK992" s="98"/>
      <c r="CL992" s="98"/>
      <c r="CM992" s="98"/>
      <c r="CN992" s="98"/>
      <c r="CO992" s="98"/>
      <c r="CP992" s="98"/>
      <c r="CQ992" s="98"/>
      <c r="CR992" s="98"/>
      <c r="CS992" s="98"/>
      <c r="CT992" s="98"/>
      <c r="CU992" s="98"/>
      <c r="CV992" s="98"/>
      <c r="CW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98"/>
      <c r="CA993" s="98"/>
      <c r="CB993" s="98"/>
      <c r="CC993" s="98"/>
      <c r="CD993" s="98"/>
      <c r="CE993" s="98"/>
      <c r="CF993" s="98"/>
      <c r="CG993" s="98"/>
      <c r="CH993" s="98"/>
      <c r="CI993" s="98"/>
      <c r="CJ993" s="98"/>
      <c r="CK993" s="98"/>
      <c r="CL993" s="98"/>
      <c r="CM993" s="98"/>
      <c r="CN993" s="98"/>
      <c r="CO993" s="98"/>
      <c r="CP993" s="98"/>
      <c r="CQ993" s="98"/>
      <c r="CR993" s="98"/>
      <c r="CS993" s="98"/>
      <c r="CT993" s="98"/>
      <c r="CU993" s="98"/>
      <c r="CV993" s="98"/>
      <c r="CW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8"/>
      <c r="AU994" s="98"/>
      <c r="AV994" s="98"/>
      <c r="AW994" s="98"/>
      <c r="AX994" s="98"/>
      <c r="AY994" s="98"/>
      <c r="AZ994" s="98"/>
      <c r="BA994" s="98"/>
      <c r="BB994" s="98"/>
      <c r="BC994" s="98"/>
      <c r="BD994" s="98"/>
      <c r="BE994" s="98"/>
      <c r="BF994" s="98"/>
      <c r="BG994" s="98"/>
      <c r="BH994" s="98"/>
      <c r="BI994" s="98"/>
      <c r="BJ994" s="98"/>
      <c r="BK994" s="98"/>
      <c r="BL994" s="98"/>
      <c r="BM994" s="98"/>
      <c r="BN994" s="98"/>
      <c r="BO994" s="98"/>
      <c r="BP994" s="98"/>
      <c r="BQ994" s="98"/>
      <c r="BR994" s="98"/>
      <c r="BS994" s="98"/>
      <c r="BT994" s="98"/>
      <c r="BU994" s="98"/>
      <c r="BV994" s="98"/>
      <c r="BW994" s="98"/>
      <c r="BX994" s="98"/>
      <c r="BY994" s="98"/>
      <c r="BZ994" s="98"/>
      <c r="CA994" s="98"/>
      <c r="CB994" s="98"/>
      <c r="CC994" s="98"/>
      <c r="CD994" s="98"/>
      <c r="CE994" s="98"/>
      <c r="CF994" s="98"/>
      <c r="CG994" s="98"/>
      <c r="CH994" s="98"/>
      <c r="CI994" s="98"/>
      <c r="CJ994" s="98"/>
      <c r="CK994" s="98"/>
      <c r="CL994" s="98"/>
      <c r="CM994" s="98"/>
      <c r="CN994" s="98"/>
      <c r="CO994" s="98"/>
      <c r="CP994" s="98"/>
      <c r="CQ994" s="98"/>
      <c r="CR994" s="98"/>
      <c r="CS994" s="98"/>
      <c r="CT994" s="98"/>
      <c r="CU994" s="98"/>
      <c r="CV994" s="98"/>
      <c r="CW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98"/>
      <c r="CA995" s="98"/>
      <c r="CB995" s="98"/>
      <c r="CC995" s="98"/>
      <c r="CD995" s="98"/>
      <c r="CE995" s="98"/>
      <c r="CF995" s="98"/>
      <c r="CG995" s="98"/>
      <c r="CH995" s="98"/>
      <c r="CI995" s="98"/>
      <c r="CJ995" s="98"/>
      <c r="CK995" s="98"/>
      <c r="CL995" s="98"/>
      <c r="CM995" s="98"/>
      <c r="CN995" s="98"/>
      <c r="CO995" s="98"/>
      <c r="CP995" s="98"/>
      <c r="CQ995" s="98"/>
      <c r="CR995" s="98"/>
      <c r="CS995" s="98"/>
      <c r="CT995" s="98"/>
      <c r="CU995" s="98"/>
      <c r="CV995" s="98"/>
      <c r="CW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98"/>
      <c r="CA996" s="98"/>
      <c r="CB996" s="98"/>
      <c r="CC996" s="98"/>
      <c r="CD996" s="98"/>
      <c r="CE996" s="98"/>
      <c r="CF996" s="98"/>
      <c r="CG996" s="98"/>
      <c r="CH996" s="98"/>
      <c r="CI996" s="98"/>
      <c r="CJ996" s="98"/>
      <c r="CK996" s="98"/>
      <c r="CL996" s="98"/>
      <c r="CM996" s="98"/>
      <c r="CN996" s="98"/>
      <c r="CO996" s="98"/>
      <c r="CP996" s="98"/>
      <c r="CQ996" s="98"/>
      <c r="CR996" s="98"/>
      <c r="CS996" s="98"/>
      <c r="CT996" s="98"/>
      <c r="CU996" s="98"/>
      <c r="CV996" s="98"/>
      <c r="CW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98"/>
      <c r="CA997" s="98"/>
      <c r="CB997" s="98"/>
      <c r="CC997" s="98"/>
      <c r="CD997" s="98"/>
      <c r="CE997" s="98"/>
      <c r="CF997" s="98"/>
      <c r="CG997" s="98"/>
      <c r="CH997" s="98"/>
      <c r="CI997" s="98"/>
      <c r="CJ997" s="98"/>
      <c r="CK997" s="98"/>
      <c r="CL997" s="98"/>
      <c r="CM997" s="98"/>
      <c r="CN997" s="98"/>
      <c r="CO997" s="98"/>
      <c r="CP997" s="98"/>
      <c r="CQ997" s="98"/>
      <c r="CR997" s="98"/>
      <c r="CS997" s="98"/>
      <c r="CT997" s="98"/>
      <c r="CU997" s="98"/>
      <c r="CV997" s="98"/>
      <c r="CW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8"/>
      <c r="AU998" s="98"/>
      <c r="AV998" s="98"/>
      <c r="AW998" s="98"/>
      <c r="AX998" s="98"/>
      <c r="AY998" s="98"/>
      <c r="AZ998" s="98"/>
      <c r="BA998" s="98"/>
      <c r="BB998" s="98"/>
      <c r="BC998" s="98"/>
      <c r="BD998" s="98"/>
      <c r="BE998" s="98"/>
      <c r="BF998" s="98"/>
      <c r="BG998" s="98"/>
      <c r="BH998" s="98"/>
      <c r="BI998" s="98"/>
      <c r="BJ998" s="98"/>
      <c r="BK998" s="98"/>
      <c r="BL998" s="98"/>
      <c r="BM998" s="98"/>
      <c r="BN998" s="98"/>
      <c r="BO998" s="98"/>
      <c r="BP998" s="98"/>
      <c r="BQ998" s="98"/>
      <c r="BR998" s="98"/>
      <c r="BS998" s="98"/>
      <c r="BT998" s="98"/>
      <c r="BU998" s="98"/>
      <c r="BV998" s="98"/>
      <c r="BW998" s="98"/>
      <c r="BX998" s="98"/>
      <c r="BY998" s="98"/>
      <c r="BZ998" s="98"/>
      <c r="CA998" s="98"/>
      <c r="CB998" s="98"/>
      <c r="CC998" s="98"/>
      <c r="CD998" s="98"/>
      <c r="CE998" s="98"/>
      <c r="CF998" s="98"/>
      <c r="CG998" s="98"/>
      <c r="CH998" s="98"/>
      <c r="CI998" s="98"/>
      <c r="CJ998" s="98"/>
      <c r="CK998" s="98"/>
      <c r="CL998" s="98"/>
      <c r="CM998" s="98"/>
      <c r="CN998" s="98"/>
      <c r="CO998" s="98"/>
      <c r="CP998" s="98"/>
      <c r="CQ998" s="98"/>
      <c r="CR998" s="98"/>
      <c r="CS998" s="98"/>
      <c r="CT998" s="98"/>
      <c r="CU998" s="98"/>
      <c r="CV998" s="98"/>
      <c r="CW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8"/>
      <c r="AU999" s="98"/>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c r="BT999" s="98"/>
      <c r="BU999" s="98"/>
      <c r="BV999" s="98"/>
      <c r="BW999" s="98"/>
      <c r="BX999" s="98"/>
      <c r="BY999" s="98"/>
      <c r="BZ999" s="98"/>
      <c r="CA999" s="98"/>
      <c r="CB999" s="98"/>
      <c r="CC999" s="98"/>
      <c r="CD999" s="98"/>
      <c r="CE999" s="98"/>
      <c r="CF999" s="98"/>
      <c r="CG999" s="98"/>
      <c r="CH999" s="98"/>
      <c r="CI999" s="98"/>
      <c r="CJ999" s="98"/>
      <c r="CK999" s="98"/>
      <c r="CL999" s="98"/>
      <c r="CM999" s="98"/>
      <c r="CN999" s="98"/>
      <c r="CO999" s="98"/>
      <c r="CP999" s="98"/>
      <c r="CQ999" s="98"/>
      <c r="CR999" s="98"/>
      <c r="CS999" s="98"/>
      <c r="CT999" s="98"/>
      <c r="CU999" s="98"/>
      <c r="CV999" s="98"/>
      <c r="CW999" s="98"/>
    </row>
  </sheetData>
  <mergeCells count="18">
    <mergeCell ref="A17:A18"/>
    <mergeCell ref="A19:A20"/>
    <mergeCell ref="A21:A22"/>
    <mergeCell ref="A23:A24"/>
    <mergeCell ref="A25:A26"/>
    <mergeCell ref="A27:A28"/>
    <mergeCell ref="AB19:AB20"/>
    <mergeCell ref="AB21:AB22"/>
    <mergeCell ref="AB23:AB24"/>
    <mergeCell ref="AB25:AB26"/>
    <mergeCell ref="AB27:AB28"/>
    <mergeCell ref="A11:A12"/>
    <mergeCell ref="AB11:AB12"/>
    <mergeCell ref="A13:A14"/>
    <mergeCell ref="AB13:AB14"/>
    <mergeCell ref="A15:A16"/>
    <mergeCell ref="AB15:AB16"/>
    <mergeCell ref="AB17:AB18"/>
  </mergeCells>
  <conditionalFormatting sqref="C5">
    <cfRule type="notContainsBlanks" dxfId="0" priority="1">
      <formula>LEN(TRIM(C5))&gt;0</formula>
    </cfRule>
  </conditionalFormatting>
  <hyperlinks>
    <hyperlink r:id="rId4" location="gid=1307060189" ref="C3"/>
    <hyperlink r:id="rId5" ref="Q4"/>
    <hyperlink r:id="rId6" ref="B5"/>
    <hyperlink r:id="rId7" ref="I5"/>
    <hyperlink r:id="rId8" ref="J5"/>
    <hyperlink r:id="rId9" ref="Q5"/>
    <hyperlink r:id="rId10" ref="R5"/>
    <hyperlink r:id="rId11" ref="D6"/>
    <hyperlink r:id="rId12" ref="B7"/>
    <hyperlink r:id="rId13" ref="C7"/>
    <hyperlink r:id="rId14" ref="D7"/>
    <hyperlink r:id="rId15" ref="E7"/>
    <hyperlink r:id="rId16" ref="H7"/>
    <hyperlink r:id="rId17" ref="I7"/>
    <hyperlink r:id="rId18" ref="J7"/>
    <hyperlink r:id="rId19" ref="K7"/>
    <hyperlink r:id="rId20" ref="L7"/>
    <hyperlink r:id="rId21" ref="P7"/>
    <hyperlink r:id="rId22" ref="R7"/>
    <hyperlink r:id="rId23" ref="K9"/>
  </hyperlinks>
  <drawing r:id="rId24"/>
  <legacy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topLeftCell="D1" activePane="topRight" state="frozen"/>
      <selection activeCell="E2" sqref="E2" pane="topRight"/>
    </sheetView>
  </sheetViews>
  <sheetFormatPr customHeight="1" defaultColWidth="12.63" defaultRowHeight="15.75" outlineLevelRow="1"/>
  <cols>
    <col customWidth="1" min="1" max="1" width="8.13"/>
    <col customWidth="1" min="2" max="2" width="28.0"/>
    <col customWidth="1" min="3" max="3" width="35.13"/>
    <col customWidth="1" min="4" max="4" width="49.88"/>
    <col customWidth="1" hidden="1" min="5" max="5" width="35.13"/>
    <col customWidth="1" min="6" max="6" width="30.38"/>
    <col customWidth="1" min="7" max="7" width="21.88"/>
    <col customWidth="1" hidden="1" min="8" max="8" width="20.25"/>
    <col customWidth="1" min="9" max="9" width="31.5"/>
    <col customWidth="1" min="10" max="11" width="19.5"/>
    <col customWidth="1" min="12" max="12" width="13.63"/>
    <col customWidth="1" min="13" max="13" width="15.75"/>
    <col customWidth="1" min="14" max="14" width="13.63"/>
    <col customWidth="1" min="15" max="15" width="19.25"/>
    <col customWidth="1" min="16" max="16" width="14.25"/>
    <col customWidth="1" min="19" max="19" width="15.5"/>
    <col customWidth="1" min="21" max="21" width="41.75"/>
    <col customWidth="1" min="28" max="29" width="14.5"/>
    <col customWidth="1" min="30" max="30" width="52.13"/>
  </cols>
  <sheetData>
    <row r="1">
      <c r="A1" s="105"/>
      <c r="B1" s="105"/>
      <c r="C1" s="105"/>
      <c r="D1" s="105"/>
      <c r="E1" s="105"/>
      <c r="F1" s="105"/>
      <c r="G1" s="105"/>
      <c r="H1" s="105"/>
      <c r="I1" s="105"/>
      <c r="J1" s="105"/>
      <c r="K1" s="105"/>
      <c r="L1" s="105"/>
      <c r="M1" s="105"/>
      <c r="N1" s="105"/>
      <c r="O1" s="105"/>
      <c r="P1" s="105"/>
      <c r="Q1" s="105"/>
      <c r="R1" s="105"/>
      <c r="S1" s="105"/>
      <c r="T1" s="105"/>
      <c r="U1" s="106"/>
      <c r="V1" s="105"/>
      <c r="W1" s="105"/>
      <c r="X1" s="105"/>
      <c r="Y1" s="105"/>
      <c r="Z1" s="105"/>
      <c r="AA1" s="105"/>
      <c r="AB1" s="105"/>
      <c r="AC1" s="105"/>
      <c r="AD1" s="105"/>
      <c r="AE1" s="107"/>
      <c r="AF1" s="107"/>
      <c r="AG1" s="107"/>
      <c r="AH1" s="107"/>
      <c r="AI1" s="107"/>
      <c r="AJ1" s="107"/>
      <c r="AK1" s="107"/>
      <c r="AL1" s="107"/>
      <c r="AM1" s="107"/>
      <c r="AN1" s="107"/>
      <c r="AO1" s="107"/>
      <c r="AP1" s="107"/>
      <c r="AQ1" s="107"/>
      <c r="AR1" s="107"/>
      <c r="AS1" s="107"/>
      <c r="AT1" s="107"/>
    </row>
    <row r="2" collapsed="1">
      <c r="A2" s="108"/>
      <c r="B2" s="108"/>
      <c r="C2" s="108"/>
      <c r="D2" s="109" t="s">
        <v>193</v>
      </c>
      <c r="AE2" s="107"/>
      <c r="AF2" s="107"/>
      <c r="AG2" s="107"/>
      <c r="AH2" s="107"/>
      <c r="AI2" s="107"/>
      <c r="AJ2" s="107"/>
      <c r="AK2" s="107"/>
      <c r="AL2" s="107"/>
      <c r="AM2" s="107"/>
      <c r="AN2" s="107"/>
      <c r="AO2" s="107"/>
      <c r="AP2" s="107"/>
      <c r="AQ2" s="107"/>
      <c r="AR2" s="107"/>
      <c r="AS2" s="107"/>
      <c r="AT2" s="107"/>
    </row>
    <row r="3" hidden="1" outlineLevel="1">
      <c r="A3" s="110"/>
      <c r="B3" s="110"/>
      <c r="C3" s="110"/>
      <c r="D3" s="110"/>
      <c r="E3" s="110"/>
      <c r="F3" s="110"/>
      <c r="G3" s="110"/>
      <c r="H3" s="110"/>
      <c r="I3" s="110"/>
      <c r="J3" s="110"/>
      <c r="K3" s="110"/>
      <c r="L3" s="110"/>
      <c r="M3" s="110"/>
      <c r="N3" s="110"/>
      <c r="O3" s="110"/>
      <c r="P3" s="110"/>
      <c r="Q3" s="110"/>
      <c r="R3" s="110"/>
      <c r="S3" s="110"/>
      <c r="T3" s="110"/>
      <c r="U3" s="111"/>
      <c r="V3" s="110"/>
      <c r="W3" s="110"/>
      <c r="X3" s="110"/>
      <c r="Y3" s="110"/>
      <c r="Z3" s="110"/>
      <c r="AA3" s="110"/>
      <c r="AB3" s="110"/>
      <c r="AC3" s="110"/>
      <c r="AD3" s="110"/>
      <c r="AE3" s="107"/>
      <c r="AF3" s="107"/>
      <c r="AG3" s="107"/>
      <c r="AH3" s="107"/>
      <c r="AI3" s="107"/>
      <c r="AJ3" s="107"/>
      <c r="AK3" s="107"/>
      <c r="AL3" s="107"/>
      <c r="AM3" s="107"/>
      <c r="AN3" s="107"/>
      <c r="AO3" s="107"/>
      <c r="AP3" s="107"/>
      <c r="AQ3" s="107"/>
      <c r="AR3" s="107"/>
      <c r="AS3" s="107"/>
      <c r="AT3" s="107"/>
    </row>
    <row r="4" hidden="1" outlineLevel="1">
      <c r="A4" s="112" t="s">
        <v>194</v>
      </c>
      <c r="B4" s="112" t="s">
        <v>195</v>
      </c>
      <c r="C4" s="113">
        <f>SUMPRODUCT(
  --(A16:A918&lt;&gt;""),
  --(TRIM(LOWER(J16:J918))&lt;&gt;"cancel")
)</f>
        <v>260</v>
      </c>
      <c r="D4" s="112" t="s">
        <v>196</v>
      </c>
      <c r="E4" s="110"/>
      <c r="F4" s="110"/>
      <c r="G4" s="110"/>
      <c r="H4" s="110"/>
      <c r="I4" s="110"/>
      <c r="J4" s="110"/>
      <c r="K4" s="110"/>
      <c r="L4" s="110"/>
      <c r="M4" s="110"/>
      <c r="N4" s="110"/>
      <c r="O4" s="110"/>
      <c r="P4" s="110"/>
      <c r="Q4" s="110"/>
      <c r="R4" s="110"/>
      <c r="S4" s="110"/>
      <c r="T4" s="110"/>
      <c r="U4" s="111"/>
      <c r="V4" s="110"/>
      <c r="W4" s="110"/>
      <c r="X4" s="110"/>
      <c r="Y4" s="110"/>
      <c r="Z4" s="110"/>
      <c r="AA4" s="110"/>
      <c r="AB4" s="110"/>
      <c r="AC4" s="110"/>
      <c r="AD4" s="110"/>
      <c r="AE4" s="107"/>
      <c r="AF4" s="107"/>
      <c r="AG4" s="107"/>
      <c r="AH4" s="107"/>
      <c r="AI4" s="107"/>
      <c r="AJ4" s="107"/>
      <c r="AK4" s="107"/>
      <c r="AL4" s="107"/>
      <c r="AM4" s="107"/>
      <c r="AN4" s="107"/>
      <c r="AO4" s="107"/>
      <c r="AP4" s="107"/>
      <c r="AQ4" s="107"/>
      <c r="AR4" s="107"/>
      <c r="AS4" s="107"/>
      <c r="AT4" s="107"/>
    </row>
    <row r="5" hidden="1" outlineLevel="1">
      <c r="A5" s="110"/>
      <c r="B5" s="112" t="s">
        <v>197</v>
      </c>
      <c r="C5" s="113">
        <f>COUNTIF(J5:J932, "Ưu tiên cao")</f>
        <v>0</v>
      </c>
      <c r="D5" s="114" t="s">
        <v>198</v>
      </c>
      <c r="E5" s="110"/>
      <c r="F5" s="110"/>
      <c r="G5" s="110"/>
      <c r="H5" s="110"/>
      <c r="I5" s="110"/>
      <c r="J5" s="110"/>
      <c r="K5" s="110"/>
      <c r="L5" s="110"/>
      <c r="M5" s="110"/>
      <c r="N5" s="110"/>
      <c r="O5" s="110"/>
      <c r="P5" s="110"/>
      <c r="Q5" s="110"/>
      <c r="R5" s="110"/>
      <c r="S5" s="110"/>
      <c r="T5" s="110"/>
      <c r="U5" s="111"/>
      <c r="V5" s="110"/>
      <c r="W5" s="110"/>
      <c r="X5" s="110"/>
      <c r="Y5" s="110"/>
      <c r="Z5" s="110"/>
      <c r="AA5" s="110"/>
      <c r="AB5" s="110"/>
      <c r="AC5" s="110"/>
      <c r="AD5" s="110"/>
      <c r="AE5" s="107"/>
      <c r="AF5" s="107"/>
      <c r="AG5" s="107"/>
      <c r="AH5" s="107"/>
      <c r="AI5" s="107"/>
      <c r="AJ5" s="107"/>
      <c r="AK5" s="107"/>
      <c r="AL5" s="107"/>
      <c r="AM5" s="107"/>
      <c r="AN5" s="107"/>
      <c r="AO5" s="107"/>
      <c r="AP5" s="107"/>
      <c r="AQ5" s="107"/>
      <c r="AR5" s="107"/>
      <c r="AS5" s="107"/>
      <c r="AT5" s="107"/>
    </row>
    <row r="6" hidden="1" outlineLevel="1">
      <c r="A6" s="110"/>
      <c r="B6" s="112" t="s">
        <v>199</v>
      </c>
      <c r="C6" s="113">
        <f>COUNTIF(S6:S933, "To-do")</f>
        <v>26</v>
      </c>
      <c r="D6" s="110"/>
      <c r="E6" s="110"/>
      <c r="F6" s="110"/>
      <c r="G6" s="110"/>
      <c r="H6" s="110"/>
      <c r="I6" s="110"/>
      <c r="J6" s="110"/>
      <c r="K6" s="110"/>
      <c r="L6" s="110"/>
      <c r="M6" s="110"/>
      <c r="N6" s="110"/>
      <c r="O6" s="110"/>
      <c r="P6" s="110"/>
      <c r="Q6" s="110"/>
      <c r="R6" s="110"/>
      <c r="S6" s="110"/>
      <c r="T6" s="110"/>
      <c r="U6" s="111"/>
      <c r="V6" s="110"/>
      <c r="W6" s="110"/>
      <c r="X6" s="110"/>
      <c r="Y6" s="110"/>
      <c r="Z6" s="110"/>
      <c r="AA6" s="110"/>
      <c r="AB6" s="110"/>
      <c r="AC6" s="110"/>
      <c r="AD6" s="110"/>
      <c r="AE6" s="107"/>
      <c r="AF6" s="107"/>
      <c r="AG6" s="107"/>
      <c r="AH6" s="107"/>
      <c r="AI6" s="107"/>
      <c r="AJ6" s="107"/>
      <c r="AK6" s="107"/>
      <c r="AL6" s="107"/>
      <c r="AM6" s="107"/>
      <c r="AN6" s="107"/>
      <c r="AO6" s="107"/>
      <c r="AP6" s="107"/>
      <c r="AQ6" s="107"/>
      <c r="AR6" s="107"/>
      <c r="AS6" s="107"/>
      <c r="AT6" s="107"/>
    </row>
    <row r="7" hidden="1" outlineLevel="1">
      <c r="A7" s="110"/>
      <c r="B7" s="112" t="s">
        <v>200</v>
      </c>
      <c r="C7" s="113">
        <f>COUNTIF(S7:S934, "in progress")</f>
        <v>100</v>
      </c>
      <c r="D7" s="110">
        <f>(C7*100%)/C4</f>
        <v>0.3846153846</v>
      </c>
      <c r="E7" s="110"/>
      <c r="F7" s="110"/>
      <c r="G7" s="110"/>
      <c r="H7" s="110"/>
      <c r="I7" s="110"/>
      <c r="J7" s="110"/>
      <c r="K7" s="110"/>
      <c r="L7" s="110"/>
      <c r="M7" s="110"/>
      <c r="N7" s="110"/>
      <c r="O7" s="110"/>
      <c r="P7" s="110"/>
      <c r="Q7" s="110"/>
      <c r="R7" s="110"/>
      <c r="S7" s="110"/>
      <c r="T7" s="110"/>
      <c r="U7" s="111"/>
      <c r="V7" s="110"/>
      <c r="W7" s="110"/>
      <c r="X7" s="110"/>
      <c r="Y7" s="110"/>
      <c r="Z7" s="110"/>
      <c r="AA7" s="110"/>
      <c r="AB7" s="110"/>
      <c r="AC7" s="110"/>
      <c r="AD7" s="110"/>
      <c r="AE7" s="107"/>
      <c r="AF7" s="107"/>
      <c r="AG7" s="107"/>
      <c r="AH7" s="107"/>
      <c r="AI7" s="107"/>
      <c r="AJ7" s="107"/>
      <c r="AK7" s="107"/>
      <c r="AL7" s="107"/>
      <c r="AM7" s="107"/>
      <c r="AN7" s="107"/>
      <c r="AO7" s="107"/>
      <c r="AP7" s="107"/>
      <c r="AQ7" s="107"/>
      <c r="AR7" s="107"/>
      <c r="AS7" s="107"/>
      <c r="AT7" s="107"/>
    </row>
    <row r="8" hidden="1" outlineLevel="1">
      <c r="A8" s="110"/>
      <c r="B8" s="112" t="s">
        <v>201</v>
      </c>
      <c r="C8" s="113">
        <f>COUNTIF(J7:J934, "out-of-scope")</f>
        <v>159</v>
      </c>
      <c r="D8" s="110"/>
      <c r="E8" s="110"/>
      <c r="F8" s="110"/>
      <c r="G8" s="110"/>
      <c r="H8" s="110"/>
      <c r="I8" s="110"/>
      <c r="J8" s="110"/>
      <c r="K8" s="110"/>
      <c r="L8" s="110"/>
      <c r="M8" s="110"/>
      <c r="N8" s="110"/>
      <c r="O8" s="110"/>
      <c r="P8" s="110"/>
      <c r="Q8" s="110"/>
      <c r="R8" s="110"/>
      <c r="S8" s="110"/>
      <c r="T8" s="110"/>
      <c r="U8" s="111"/>
      <c r="V8" s="110"/>
      <c r="W8" s="110"/>
      <c r="X8" s="110"/>
      <c r="Y8" s="110"/>
      <c r="Z8" s="110"/>
      <c r="AA8" s="110"/>
      <c r="AB8" s="110"/>
      <c r="AC8" s="110"/>
      <c r="AD8" s="110"/>
      <c r="AE8" s="107"/>
      <c r="AF8" s="107"/>
      <c r="AG8" s="107"/>
      <c r="AH8" s="107"/>
      <c r="AI8" s="107"/>
      <c r="AJ8" s="107"/>
      <c r="AK8" s="107"/>
      <c r="AL8" s="107"/>
      <c r="AM8" s="107"/>
      <c r="AN8" s="107"/>
      <c r="AO8" s="107"/>
      <c r="AP8" s="107"/>
      <c r="AQ8" s="107"/>
      <c r="AR8" s="107"/>
      <c r="AS8" s="107"/>
      <c r="AT8" s="107"/>
    </row>
    <row r="9" hidden="1" outlineLevel="1">
      <c r="A9" s="110"/>
      <c r="B9" s="112" t="s">
        <v>202</v>
      </c>
      <c r="C9" s="113">
        <f t="array" ref="C9">SUM(IF(TRIM(J7:J934)="cancel", 1, 0))</f>
        <v>63</v>
      </c>
      <c r="D9" s="110"/>
      <c r="E9" s="110"/>
      <c r="F9" s="110"/>
      <c r="G9" s="110"/>
      <c r="H9" s="110"/>
      <c r="I9" s="110"/>
      <c r="J9" s="110"/>
      <c r="K9" s="110"/>
      <c r="L9" s="110"/>
      <c r="M9" s="110"/>
      <c r="N9" s="110"/>
      <c r="O9" s="110"/>
      <c r="P9" s="110"/>
      <c r="Q9" s="110"/>
      <c r="R9" s="110"/>
      <c r="S9" s="110"/>
      <c r="T9" s="110"/>
      <c r="U9" s="111"/>
      <c r="V9" s="110"/>
      <c r="W9" s="110"/>
      <c r="X9" s="110"/>
      <c r="Y9" s="110"/>
      <c r="Z9" s="110"/>
      <c r="AA9" s="110"/>
      <c r="AB9" s="110"/>
      <c r="AC9" s="110"/>
      <c r="AD9" s="110"/>
      <c r="AE9" s="107"/>
      <c r="AF9" s="107"/>
      <c r="AG9" s="107"/>
      <c r="AH9" s="107"/>
      <c r="AI9" s="107"/>
      <c r="AJ9" s="107"/>
      <c r="AK9" s="107"/>
      <c r="AL9" s="107"/>
      <c r="AM9" s="107"/>
      <c r="AN9" s="107"/>
      <c r="AO9" s="107"/>
      <c r="AP9" s="107"/>
      <c r="AQ9" s="107"/>
      <c r="AR9" s="107"/>
      <c r="AS9" s="107"/>
      <c r="AT9" s="107"/>
    </row>
    <row r="10" hidden="1" outlineLevel="1">
      <c r="A10" s="115"/>
      <c r="B10" s="115"/>
      <c r="C10" s="115"/>
      <c r="D10" s="115"/>
      <c r="E10" s="115"/>
      <c r="F10" s="116"/>
      <c r="G10" s="116"/>
      <c r="H10" s="116"/>
      <c r="I10" s="116"/>
      <c r="J10" s="115"/>
      <c r="K10" s="115"/>
      <c r="L10" s="115"/>
      <c r="M10" s="115"/>
      <c r="N10" s="115"/>
      <c r="O10" s="115"/>
      <c r="P10" s="115"/>
      <c r="Q10" s="115"/>
      <c r="R10" s="115"/>
      <c r="S10" s="115"/>
      <c r="T10" s="115"/>
      <c r="U10" s="117"/>
      <c r="V10" s="115"/>
      <c r="W10" s="115"/>
      <c r="X10" s="115"/>
      <c r="Y10" s="115"/>
      <c r="Z10" s="115"/>
      <c r="AA10" s="115"/>
      <c r="AB10" s="115"/>
      <c r="AC10" s="115"/>
      <c r="AD10" s="115"/>
      <c r="AE10" s="107"/>
      <c r="AF10" s="107"/>
      <c r="AG10" s="107"/>
      <c r="AH10" s="107"/>
      <c r="AI10" s="107"/>
      <c r="AJ10" s="107"/>
      <c r="AK10" s="107"/>
      <c r="AL10" s="107"/>
      <c r="AM10" s="107"/>
      <c r="AN10" s="107"/>
      <c r="AO10" s="107"/>
      <c r="AP10" s="107"/>
      <c r="AQ10" s="107"/>
      <c r="AR10" s="107"/>
      <c r="AS10" s="107"/>
      <c r="AT10" s="107"/>
    </row>
    <row r="11">
      <c r="A11" s="115"/>
      <c r="B11" s="115"/>
      <c r="C11" s="115"/>
      <c r="D11" s="115"/>
      <c r="E11" s="115"/>
      <c r="F11" s="116"/>
      <c r="G11" s="116"/>
      <c r="H11" s="116"/>
      <c r="I11" s="116"/>
      <c r="J11" s="115"/>
      <c r="K11" s="115"/>
      <c r="L11" s="115"/>
      <c r="M11" s="115"/>
      <c r="N11" s="115"/>
      <c r="O11" s="115"/>
      <c r="P11" s="115"/>
      <c r="Q11" s="115"/>
      <c r="R11" s="115"/>
      <c r="S11" s="115"/>
      <c r="T11" s="115"/>
      <c r="U11" s="117"/>
      <c r="V11" s="115"/>
      <c r="W11" s="115"/>
      <c r="X11" s="115"/>
      <c r="Y11" s="115"/>
      <c r="Z11" s="115"/>
      <c r="AA11" s="115"/>
      <c r="AB11" s="115"/>
      <c r="AC11" s="115"/>
      <c r="AD11" s="115"/>
      <c r="AE11" s="107"/>
      <c r="AF11" s="107"/>
      <c r="AG11" s="107"/>
      <c r="AH11" s="107"/>
      <c r="AI11" s="107"/>
      <c r="AJ11" s="107"/>
      <c r="AK11" s="107"/>
      <c r="AL11" s="107"/>
      <c r="AM11" s="107"/>
      <c r="AN11" s="107"/>
      <c r="AO11" s="107"/>
      <c r="AP11" s="107"/>
      <c r="AQ11" s="107"/>
      <c r="AR11" s="107"/>
      <c r="AS11" s="107"/>
      <c r="AT11" s="107"/>
    </row>
    <row r="12">
      <c r="A12" s="118" t="s">
        <v>203</v>
      </c>
      <c r="B12" s="118"/>
      <c r="C12" s="118"/>
      <c r="D12" s="118"/>
      <c r="E12" s="118"/>
      <c r="F12" s="119"/>
      <c r="G12" s="119"/>
      <c r="H12" s="119"/>
      <c r="I12" s="119"/>
      <c r="J12" s="118"/>
      <c r="K12" s="118"/>
      <c r="L12" s="118"/>
      <c r="M12" s="118"/>
      <c r="N12" s="118"/>
      <c r="O12" s="118"/>
      <c r="P12" s="118"/>
      <c r="Q12" s="118"/>
      <c r="R12" s="118"/>
      <c r="S12" s="118"/>
      <c r="T12" s="118"/>
      <c r="U12" s="120"/>
      <c r="V12" s="118"/>
      <c r="W12" s="118"/>
      <c r="X12" s="118"/>
      <c r="Y12" s="118"/>
      <c r="Z12" s="118"/>
      <c r="AA12" s="118"/>
      <c r="AB12" s="118"/>
      <c r="AC12" s="118"/>
      <c r="AD12" s="118"/>
      <c r="AE12" s="107" t="s">
        <v>170</v>
      </c>
      <c r="AF12" s="107"/>
      <c r="AG12" s="107"/>
      <c r="AH12" s="107"/>
      <c r="AI12" s="107"/>
      <c r="AJ12" s="107"/>
      <c r="AK12" s="107"/>
      <c r="AL12" s="107"/>
      <c r="AM12" s="107"/>
      <c r="AN12" s="107"/>
      <c r="AO12" s="107"/>
      <c r="AP12" s="107"/>
      <c r="AQ12" s="107"/>
      <c r="AR12" s="107"/>
      <c r="AS12" s="107"/>
      <c r="AT12" s="107"/>
    </row>
    <row r="13">
      <c r="A13" s="121" t="s">
        <v>204</v>
      </c>
      <c r="B13" s="122" t="s">
        <v>205</v>
      </c>
      <c r="C13" s="123" t="s">
        <v>206</v>
      </c>
      <c r="D13" s="123" t="s">
        <v>207</v>
      </c>
      <c r="E13" s="123" t="s">
        <v>208</v>
      </c>
      <c r="F13" s="124" t="s">
        <v>209</v>
      </c>
      <c r="I13" s="125"/>
      <c r="J13" s="126" t="s">
        <v>210</v>
      </c>
      <c r="K13" s="126" t="s">
        <v>211</v>
      </c>
      <c r="L13" s="127" t="s">
        <v>77</v>
      </c>
      <c r="M13" s="128"/>
      <c r="N13" s="129" t="s">
        <v>82</v>
      </c>
      <c r="O13" s="130"/>
      <c r="P13" s="130"/>
      <c r="Q13" s="130"/>
      <c r="R13" s="128"/>
      <c r="S13" s="131" t="s">
        <v>212</v>
      </c>
      <c r="T13" s="132" t="s">
        <v>213</v>
      </c>
      <c r="U13" s="12"/>
      <c r="V13" s="12"/>
      <c r="W13" s="12"/>
      <c r="X13" s="12"/>
      <c r="Y13" s="12"/>
      <c r="Z13" s="12"/>
      <c r="AA13" s="13"/>
      <c r="AB13" s="133" t="s">
        <v>214</v>
      </c>
      <c r="AC13" s="128"/>
      <c r="AD13" s="123" t="s">
        <v>215</v>
      </c>
      <c r="AE13" s="107"/>
      <c r="AF13" s="107"/>
      <c r="AG13" s="107"/>
      <c r="AH13" s="107"/>
      <c r="AI13" s="107"/>
      <c r="AJ13" s="107"/>
      <c r="AK13" s="107"/>
      <c r="AL13" s="107"/>
      <c r="AM13" s="107"/>
      <c r="AN13" s="107"/>
      <c r="AO13" s="107"/>
      <c r="AP13" s="107"/>
      <c r="AQ13" s="107"/>
      <c r="AR13" s="107"/>
      <c r="AS13" s="107"/>
      <c r="AT13" s="107"/>
    </row>
    <row r="14">
      <c r="A14" s="61"/>
      <c r="B14" s="125"/>
      <c r="C14" s="125"/>
      <c r="D14" s="125"/>
      <c r="E14" s="125"/>
      <c r="F14" s="134"/>
      <c r="G14" s="134"/>
      <c r="H14" s="134"/>
      <c r="I14" s="135"/>
      <c r="J14" s="125"/>
      <c r="K14" s="125"/>
      <c r="L14" s="136"/>
      <c r="M14" s="135"/>
      <c r="N14" s="136"/>
      <c r="O14" s="134"/>
      <c r="P14" s="134"/>
      <c r="Q14" s="134"/>
      <c r="R14" s="135"/>
      <c r="S14" s="61"/>
      <c r="T14" s="137" t="s">
        <v>216</v>
      </c>
      <c r="U14" s="134"/>
      <c r="V14" s="135"/>
      <c r="W14" s="137" t="s">
        <v>217</v>
      </c>
      <c r="X14" s="134"/>
      <c r="Y14" s="135"/>
      <c r="Z14" s="137" t="s">
        <v>218</v>
      </c>
      <c r="AA14" s="135"/>
      <c r="AB14" s="136"/>
      <c r="AC14" s="135"/>
      <c r="AD14" s="125"/>
      <c r="AE14" s="107"/>
      <c r="AF14" s="107"/>
      <c r="AG14" s="107"/>
      <c r="AH14" s="107"/>
      <c r="AI14" s="107"/>
      <c r="AJ14" s="107"/>
      <c r="AK14" s="107"/>
      <c r="AL14" s="107"/>
      <c r="AM14" s="107"/>
      <c r="AN14" s="107"/>
      <c r="AO14" s="107"/>
      <c r="AP14" s="107"/>
      <c r="AQ14" s="107"/>
      <c r="AR14" s="107"/>
      <c r="AS14" s="107"/>
      <c r="AT14" s="107"/>
    </row>
    <row r="15">
      <c r="A15" s="62"/>
      <c r="B15" s="135"/>
      <c r="C15" s="135"/>
      <c r="D15" s="135"/>
      <c r="E15" s="135"/>
      <c r="F15" s="138" t="s">
        <v>219</v>
      </c>
      <c r="G15" s="138" t="s">
        <v>220</v>
      </c>
      <c r="H15" s="138" t="s">
        <v>221</v>
      </c>
      <c r="I15" s="138" t="s">
        <v>222</v>
      </c>
      <c r="J15" s="135"/>
      <c r="K15" s="135"/>
      <c r="L15" s="139" t="s">
        <v>223</v>
      </c>
      <c r="M15" s="139" t="s">
        <v>224</v>
      </c>
      <c r="N15" s="140" t="s">
        <v>223</v>
      </c>
      <c r="O15" s="140" t="s">
        <v>225</v>
      </c>
      <c r="P15" s="140" t="s">
        <v>226</v>
      </c>
      <c r="Q15" s="140" t="s">
        <v>227</v>
      </c>
      <c r="R15" s="140" t="s">
        <v>228</v>
      </c>
      <c r="S15" s="62"/>
      <c r="T15" s="141" t="s">
        <v>229</v>
      </c>
      <c r="U15" s="142" t="s">
        <v>11</v>
      </c>
      <c r="V15" s="141" t="s">
        <v>230</v>
      </c>
      <c r="W15" s="141" t="s">
        <v>229</v>
      </c>
      <c r="X15" s="141" t="s">
        <v>11</v>
      </c>
      <c r="Y15" s="141" t="s">
        <v>230</v>
      </c>
      <c r="Z15" s="141" t="s">
        <v>229</v>
      </c>
      <c r="AA15" s="141" t="s">
        <v>11</v>
      </c>
      <c r="AB15" s="143" t="s">
        <v>231</v>
      </c>
      <c r="AC15" s="143" t="s">
        <v>232</v>
      </c>
      <c r="AD15" s="135"/>
      <c r="AE15" s="107"/>
      <c r="AF15" s="107"/>
      <c r="AG15" s="107"/>
      <c r="AH15" s="107"/>
      <c r="AI15" s="107"/>
      <c r="AJ15" s="107"/>
      <c r="AK15" s="107"/>
      <c r="AL15" s="107"/>
      <c r="AM15" s="107"/>
      <c r="AN15" s="107"/>
      <c r="AO15" s="107"/>
      <c r="AP15" s="107"/>
      <c r="AQ15" s="107"/>
      <c r="AR15" s="107"/>
      <c r="AS15" s="107"/>
      <c r="AT15" s="107"/>
    </row>
    <row r="16">
      <c r="A16" s="144">
        <v>1.0</v>
      </c>
      <c r="B16" s="145" t="s">
        <v>233</v>
      </c>
      <c r="C16" s="146" t="s">
        <v>234</v>
      </c>
      <c r="D16" s="147"/>
      <c r="E16" s="148"/>
      <c r="F16" s="148" t="s">
        <v>235</v>
      </c>
      <c r="G16" s="148" t="s">
        <v>235</v>
      </c>
      <c r="H16" s="149"/>
      <c r="I16" s="150" t="s">
        <v>236</v>
      </c>
      <c r="J16" s="148" t="s">
        <v>237</v>
      </c>
      <c r="K16" s="148" t="s">
        <v>197</v>
      </c>
      <c r="L16" s="151" t="s">
        <v>238</v>
      </c>
      <c r="M16" s="152"/>
      <c r="N16" s="153" t="s">
        <v>239</v>
      </c>
      <c r="O16" s="152"/>
      <c r="P16" s="148" t="s">
        <v>240</v>
      </c>
      <c r="Q16" s="152"/>
      <c r="R16" s="152"/>
      <c r="S16" s="154" t="s">
        <v>241</v>
      </c>
      <c r="T16" s="152"/>
      <c r="U16" s="155" t="s">
        <v>242</v>
      </c>
      <c r="V16" s="152"/>
      <c r="W16" s="152"/>
      <c r="X16" s="152"/>
      <c r="Y16" s="152"/>
      <c r="Z16" s="152"/>
      <c r="AA16" s="152"/>
      <c r="AB16" s="152"/>
      <c r="AC16" s="152"/>
      <c r="AD16" s="152"/>
      <c r="AE16" s="107"/>
      <c r="AF16" s="107"/>
      <c r="AG16" s="107"/>
      <c r="AH16" s="107"/>
      <c r="AI16" s="107"/>
      <c r="AJ16" s="107"/>
      <c r="AK16" s="107"/>
      <c r="AL16" s="107"/>
      <c r="AM16" s="107"/>
      <c r="AN16" s="107"/>
      <c r="AO16" s="107"/>
      <c r="AP16" s="107"/>
      <c r="AQ16" s="107"/>
      <c r="AR16" s="107"/>
      <c r="AS16" s="107"/>
      <c r="AT16" s="107"/>
    </row>
    <row r="17">
      <c r="A17" s="144">
        <f t="shared" ref="A17:A21" si="1">A16+1</f>
        <v>2</v>
      </c>
      <c r="B17" s="156" t="s">
        <v>243</v>
      </c>
      <c r="C17" s="157" t="s">
        <v>244</v>
      </c>
      <c r="D17" s="148" t="s">
        <v>245</v>
      </c>
      <c r="E17" s="154"/>
      <c r="F17" s="154" t="s">
        <v>246</v>
      </c>
      <c r="G17" s="148" t="s">
        <v>247</v>
      </c>
      <c r="H17" s="149"/>
      <c r="I17" s="158" t="s">
        <v>248</v>
      </c>
      <c r="J17" s="154" t="s">
        <v>249</v>
      </c>
      <c r="K17" s="148" t="s">
        <v>197</v>
      </c>
      <c r="L17" s="151" t="s">
        <v>238</v>
      </c>
      <c r="M17" s="148" t="s">
        <v>250</v>
      </c>
      <c r="N17" s="151" t="s">
        <v>251</v>
      </c>
      <c r="O17" s="152"/>
      <c r="P17" s="148" t="s">
        <v>240</v>
      </c>
      <c r="Q17" s="152"/>
      <c r="R17" s="152"/>
      <c r="S17" s="154" t="s">
        <v>252</v>
      </c>
      <c r="T17" s="159">
        <v>46119.0</v>
      </c>
      <c r="U17" s="160" t="s">
        <v>253</v>
      </c>
      <c r="V17" s="161"/>
      <c r="W17" s="161"/>
      <c r="X17" s="161"/>
      <c r="Y17" s="161"/>
      <c r="Z17" s="161"/>
      <c r="AA17" s="161"/>
      <c r="AB17" s="152"/>
      <c r="AC17" s="152"/>
      <c r="AD17" s="152"/>
      <c r="AE17" s="107"/>
      <c r="AF17" s="107"/>
      <c r="AG17" s="107"/>
      <c r="AH17" s="107"/>
      <c r="AI17" s="107"/>
      <c r="AJ17" s="107"/>
      <c r="AK17" s="107"/>
      <c r="AL17" s="107"/>
      <c r="AM17" s="107"/>
      <c r="AN17" s="107"/>
      <c r="AO17" s="107"/>
      <c r="AP17" s="107"/>
      <c r="AQ17" s="107"/>
      <c r="AR17" s="107"/>
      <c r="AS17" s="107"/>
      <c r="AT17" s="107"/>
    </row>
    <row r="18">
      <c r="A18" s="162">
        <f t="shared" si="1"/>
        <v>3</v>
      </c>
      <c r="B18" s="61"/>
      <c r="C18" s="61"/>
      <c r="D18" s="154" t="s">
        <v>254</v>
      </c>
      <c r="E18" s="163"/>
      <c r="F18" s="154" t="s">
        <v>246</v>
      </c>
      <c r="G18" s="148" t="s">
        <v>247</v>
      </c>
      <c r="H18" s="149"/>
      <c r="I18" s="164" t="s">
        <v>255</v>
      </c>
      <c r="J18" s="154" t="s">
        <v>249</v>
      </c>
      <c r="K18" s="148" t="s">
        <v>197</v>
      </c>
      <c r="L18" s="151" t="s">
        <v>238</v>
      </c>
      <c r="M18" s="148" t="s">
        <v>250</v>
      </c>
      <c r="N18" s="151" t="s">
        <v>251</v>
      </c>
      <c r="O18" s="152"/>
      <c r="P18" s="148" t="s">
        <v>240</v>
      </c>
      <c r="Q18" s="152"/>
      <c r="R18" s="152"/>
      <c r="S18" s="154" t="s">
        <v>252</v>
      </c>
      <c r="T18" s="165"/>
      <c r="U18" s="160" t="s">
        <v>253</v>
      </c>
      <c r="V18" s="165"/>
      <c r="W18" s="165"/>
      <c r="X18" s="165"/>
      <c r="Y18" s="165"/>
      <c r="Z18" s="165"/>
      <c r="AA18" s="165"/>
      <c r="AB18" s="152"/>
      <c r="AC18" s="152"/>
      <c r="AD18" s="152"/>
      <c r="AE18" s="107"/>
      <c r="AF18" s="107"/>
      <c r="AG18" s="107"/>
      <c r="AH18" s="107"/>
      <c r="AI18" s="107"/>
      <c r="AJ18" s="107"/>
      <c r="AK18" s="107"/>
      <c r="AL18" s="107"/>
      <c r="AM18" s="107"/>
      <c r="AN18" s="107"/>
      <c r="AO18" s="107"/>
      <c r="AP18" s="107"/>
      <c r="AQ18" s="107"/>
      <c r="AR18" s="107"/>
      <c r="AS18" s="107"/>
      <c r="AT18" s="107"/>
    </row>
    <row r="19">
      <c r="A19" s="162">
        <f t="shared" si="1"/>
        <v>4</v>
      </c>
      <c r="B19" s="61"/>
      <c r="C19" s="61"/>
      <c r="D19" s="154" t="s">
        <v>256</v>
      </c>
      <c r="E19" s="163"/>
      <c r="F19" s="154" t="s">
        <v>246</v>
      </c>
      <c r="G19" s="148" t="s">
        <v>247</v>
      </c>
      <c r="H19" s="149"/>
      <c r="I19" s="164" t="s">
        <v>255</v>
      </c>
      <c r="J19" s="154" t="s">
        <v>249</v>
      </c>
      <c r="K19" s="148" t="s">
        <v>197</v>
      </c>
      <c r="L19" s="151" t="s">
        <v>238</v>
      </c>
      <c r="M19" s="148" t="s">
        <v>250</v>
      </c>
      <c r="N19" s="151" t="s">
        <v>251</v>
      </c>
      <c r="O19" s="152"/>
      <c r="P19" s="148" t="s">
        <v>240</v>
      </c>
      <c r="Q19" s="152"/>
      <c r="R19" s="152"/>
      <c r="S19" s="154" t="s">
        <v>252</v>
      </c>
      <c r="T19" s="165"/>
      <c r="U19" s="160" t="s">
        <v>253</v>
      </c>
      <c r="V19" s="165"/>
      <c r="W19" s="165"/>
      <c r="X19" s="165"/>
      <c r="Y19" s="165"/>
      <c r="Z19" s="165"/>
      <c r="AA19" s="165"/>
      <c r="AB19" s="152"/>
      <c r="AC19" s="152"/>
      <c r="AD19" s="152"/>
      <c r="AE19" s="107"/>
      <c r="AF19" s="107"/>
      <c r="AG19" s="107"/>
      <c r="AH19" s="107"/>
      <c r="AI19" s="107"/>
      <c r="AJ19" s="107"/>
      <c r="AK19" s="107"/>
      <c r="AL19" s="107"/>
      <c r="AM19" s="107"/>
      <c r="AN19" s="107"/>
      <c r="AO19" s="107"/>
      <c r="AP19" s="107"/>
      <c r="AQ19" s="107"/>
      <c r="AR19" s="107"/>
      <c r="AS19" s="107"/>
      <c r="AT19" s="107"/>
    </row>
    <row r="20">
      <c r="A20" s="162">
        <f t="shared" si="1"/>
        <v>5</v>
      </c>
      <c r="B20" s="61"/>
      <c r="C20" s="61"/>
      <c r="D20" s="154" t="s">
        <v>257</v>
      </c>
      <c r="E20" s="163"/>
      <c r="F20" s="154" t="s">
        <v>246</v>
      </c>
      <c r="G20" s="148" t="s">
        <v>247</v>
      </c>
      <c r="H20" s="149"/>
      <c r="I20" s="158" t="s">
        <v>255</v>
      </c>
      <c r="J20" s="154" t="s">
        <v>249</v>
      </c>
      <c r="K20" s="148" t="s">
        <v>197</v>
      </c>
      <c r="L20" s="151" t="s">
        <v>238</v>
      </c>
      <c r="M20" s="148" t="s">
        <v>250</v>
      </c>
      <c r="N20" s="151" t="s">
        <v>251</v>
      </c>
      <c r="O20" s="152"/>
      <c r="P20" s="148" t="s">
        <v>240</v>
      </c>
      <c r="Q20" s="152"/>
      <c r="R20" s="152"/>
      <c r="S20" s="154" t="s">
        <v>252</v>
      </c>
      <c r="T20" s="165"/>
      <c r="U20" s="160" t="s">
        <v>253</v>
      </c>
      <c r="V20" s="165"/>
      <c r="W20" s="165"/>
      <c r="X20" s="165"/>
      <c r="Y20" s="165"/>
      <c r="Z20" s="165"/>
      <c r="AA20" s="165"/>
      <c r="AB20" s="152"/>
      <c r="AC20" s="152"/>
      <c r="AD20" s="152"/>
      <c r="AE20" s="107"/>
      <c r="AF20" s="107"/>
      <c r="AG20" s="107"/>
      <c r="AH20" s="107"/>
      <c r="AI20" s="107"/>
      <c r="AJ20" s="107"/>
      <c r="AK20" s="107"/>
      <c r="AL20" s="107"/>
      <c r="AM20" s="107"/>
      <c r="AN20" s="107"/>
      <c r="AO20" s="107"/>
      <c r="AP20" s="107"/>
      <c r="AQ20" s="107"/>
      <c r="AR20" s="107"/>
      <c r="AS20" s="107"/>
      <c r="AT20" s="107"/>
    </row>
    <row r="21">
      <c r="A21" s="162">
        <f t="shared" si="1"/>
        <v>6</v>
      </c>
      <c r="B21" s="61"/>
      <c r="C21" s="61"/>
      <c r="D21" s="148" t="s">
        <v>258</v>
      </c>
      <c r="E21" s="154"/>
      <c r="F21" s="154" t="s">
        <v>246</v>
      </c>
      <c r="G21" s="148" t="s">
        <v>247</v>
      </c>
      <c r="H21" s="149"/>
      <c r="I21" s="164" t="s">
        <v>255</v>
      </c>
      <c r="J21" s="154" t="s">
        <v>249</v>
      </c>
      <c r="K21" s="148" t="s">
        <v>197</v>
      </c>
      <c r="L21" s="151" t="s">
        <v>238</v>
      </c>
      <c r="M21" s="148" t="s">
        <v>250</v>
      </c>
      <c r="N21" s="151" t="s">
        <v>251</v>
      </c>
      <c r="O21" s="152"/>
      <c r="P21" s="148" t="s">
        <v>240</v>
      </c>
      <c r="Q21" s="152"/>
      <c r="R21" s="152"/>
      <c r="S21" s="154" t="s">
        <v>252</v>
      </c>
      <c r="T21" s="165"/>
      <c r="U21" s="160" t="s">
        <v>253</v>
      </c>
      <c r="V21" s="165"/>
      <c r="W21" s="165"/>
      <c r="X21" s="165"/>
      <c r="Y21" s="165"/>
      <c r="Z21" s="165"/>
      <c r="AA21" s="165"/>
      <c r="AB21" s="152"/>
      <c r="AC21" s="152"/>
      <c r="AD21" s="152"/>
      <c r="AE21" s="107"/>
      <c r="AF21" s="107"/>
      <c r="AG21" s="107"/>
      <c r="AH21" s="107"/>
      <c r="AI21" s="107"/>
      <c r="AJ21" s="107"/>
      <c r="AK21" s="107"/>
      <c r="AL21" s="107"/>
      <c r="AM21" s="107"/>
      <c r="AN21" s="107"/>
      <c r="AO21" s="107"/>
      <c r="AP21" s="107"/>
      <c r="AQ21" s="107"/>
      <c r="AR21" s="107"/>
      <c r="AS21" s="107"/>
      <c r="AT21" s="107"/>
    </row>
    <row r="22">
      <c r="A22" s="166"/>
      <c r="B22" s="61"/>
      <c r="C22" s="62"/>
      <c r="D22" s="167" t="s">
        <v>259</v>
      </c>
      <c r="E22" s="167"/>
      <c r="F22" s="168" t="s">
        <v>246</v>
      </c>
      <c r="G22" s="167" t="s">
        <v>247</v>
      </c>
      <c r="H22" s="169"/>
      <c r="I22" s="170" t="s">
        <v>255</v>
      </c>
      <c r="J22" s="168" t="s">
        <v>260</v>
      </c>
      <c r="K22" s="167" t="s">
        <v>261</v>
      </c>
      <c r="L22" s="171" t="s">
        <v>238</v>
      </c>
      <c r="M22" s="167" t="s">
        <v>250</v>
      </c>
      <c r="N22" s="171" t="s">
        <v>251</v>
      </c>
      <c r="O22" s="172"/>
      <c r="P22" s="167" t="s">
        <v>240</v>
      </c>
      <c r="Q22" s="172"/>
      <c r="R22" s="172"/>
      <c r="S22" s="168" t="s">
        <v>241</v>
      </c>
      <c r="T22" s="173"/>
      <c r="U22" s="174" t="s">
        <v>253</v>
      </c>
      <c r="V22" s="173"/>
      <c r="W22" s="173"/>
      <c r="X22" s="173"/>
      <c r="Y22" s="173"/>
      <c r="Z22" s="173"/>
      <c r="AA22" s="173"/>
      <c r="AB22" s="172"/>
      <c r="AC22" s="172"/>
      <c r="AD22" s="172"/>
      <c r="AE22" s="175"/>
      <c r="AF22" s="175"/>
      <c r="AG22" s="175"/>
      <c r="AH22" s="175"/>
      <c r="AI22" s="175"/>
      <c r="AJ22" s="175"/>
      <c r="AK22" s="175"/>
      <c r="AL22" s="175"/>
      <c r="AM22" s="175"/>
      <c r="AN22" s="175"/>
      <c r="AO22" s="175"/>
      <c r="AP22" s="175"/>
      <c r="AQ22" s="175"/>
      <c r="AR22" s="175"/>
      <c r="AS22" s="175"/>
      <c r="AT22" s="175"/>
    </row>
    <row r="23">
      <c r="A23" s="166"/>
      <c r="B23" s="61"/>
      <c r="C23" s="176" t="s">
        <v>262</v>
      </c>
      <c r="D23" s="168" t="s">
        <v>263</v>
      </c>
      <c r="E23" s="167"/>
      <c r="F23" s="168" t="s">
        <v>246</v>
      </c>
      <c r="G23" s="167" t="s">
        <v>247</v>
      </c>
      <c r="H23" s="169"/>
      <c r="I23" s="177" t="s">
        <v>264</v>
      </c>
      <c r="J23" s="168" t="s">
        <v>260</v>
      </c>
      <c r="K23" s="167" t="s">
        <v>261</v>
      </c>
      <c r="L23" s="171" t="s">
        <v>238</v>
      </c>
      <c r="M23" s="167" t="s">
        <v>250</v>
      </c>
      <c r="N23" s="171" t="s">
        <v>251</v>
      </c>
      <c r="O23" s="172"/>
      <c r="P23" s="167" t="s">
        <v>240</v>
      </c>
      <c r="Q23" s="172"/>
      <c r="R23" s="172"/>
      <c r="S23" s="168" t="s">
        <v>241</v>
      </c>
      <c r="T23" s="173"/>
      <c r="U23" s="174" t="s">
        <v>253</v>
      </c>
      <c r="V23" s="173"/>
      <c r="W23" s="173"/>
      <c r="X23" s="173"/>
      <c r="Y23" s="173"/>
      <c r="Z23" s="173"/>
      <c r="AA23" s="173"/>
      <c r="AB23" s="172"/>
      <c r="AC23" s="172"/>
      <c r="AD23" s="172"/>
      <c r="AE23" s="175"/>
      <c r="AF23" s="175"/>
      <c r="AG23" s="175"/>
      <c r="AH23" s="175"/>
      <c r="AI23" s="175"/>
      <c r="AJ23" s="175"/>
      <c r="AK23" s="175"/>
      <c r="AL23" s="175"/>
      <c r="AM23" s="175"/>
      <c r="AN23" s="175"/>
      <c r="AO23" s="175"/>
      <c r="AP23" s="175"/>
      <c r="AQ23" s="175"/>
      <c r="AR23" s="175"/>
      <c r="AS23" s="175"/>
      <c r="AT23" s="175"/>
    </row>
    <row r="24">
      <c r="A24" s="166"/>
      <c r="B24" s="61"/>
      <c r="C24" s="61"/>
      <c r="D24" s="168" t="s">
        <v>265</v>
      </c>
      <c r="E24" s="171"/>
      <c r="F24" s="168" t="s">
        <v>246</v>
      </c>
      <c r="G24" s="167" t="s">
        <v>247</v>
      </c>
      <c r="H24" s="167"/>
      <c r="I24" s="170" t="s">
        <v>266</v>
      </c>
      <c r="J24" s="168" t="s">
        <v>260</v>
      </c>
      <c r="K24" s="167" t="s">
        <v>261</v>
      </c>
      <c r="L24" s="171" t="s">
        <v>238</v>
      </c>
      <c r="M24" s="167" t="s">
        <v>250</v>
      </c>
      <c r="N24" s="171" t="s">
        <v>251</v>
      </c>
      <c r="O24" s="172"/>
      <c r="P24" s="167" t="s">
        <v>240</v>
      </c>
      <c r="Q24" s="172"/>
      <c r="R24" s="172"/>
      <c r="S24" s="168" t="s">
        <v>241</v>
      </c>
      <c r="T24" s="173"/>
      <c r="U24" s="174" t="s">
        <v>253</v>
      </c>
      <c r="V24" s="173"/>
      <c r="W24" s="173"/>
      <c r="X24" s="173"/>
      <c r="Y24" s="173"/>
      <c r="Z24" s="173"/>
      <c r="AA24" s="173"/>
      <c r="AB24" s="172"/>
      <c r="AC24" s="172"/>
      <c r="AD24" s="172"/>
      <c r="AE24" s="175"/>
      <c r="AF24" s="175"/>
      <c r="AG24" s="175"/>
      <c r="AH24" s="175"/>
      <c r="AI24" s="175"/>
      <c r="AJ24" s="175"/>
      <c r="AK24" s="175"/>
      <c r="AL24" s="175"/>
      <c r="AM24" s="175"/>
      <c r="AN24" s="175"/>
      <c r="AO24" s="175"/>
      <c r="AP24" s="175"/>
      <c r="AQ24" s="175"/>
      <c r="AR24" s="175"/>
      <c r="AS24" s="175"/>
      <c r="AT24" s="175"/>
    </row>
    <row r="25">
      <c r="A25" s="166"/>
      <c r="B25" s="61"/>
      <c r="C25" s="61"/>
      <c r="D25" s="167" t="s">
        <v>267</v>
      </c>
      <c r="E25" s="167"/>
      <c r="F25" s="168" t="s">
        <v>246</v>
      </c>
      <c r="G25" s="167" t="s">
        <v>247</v>
      </c>
      <c r="H25" s="167"/>
      <c r="I25" s="170" t="s">
        <v>266</v>
      </c>
      <c r="J25" s="168" t="s">
        <v>260</v>
      </c>
      <c r="K25" s="167" t="s">
        <v>261</v>
      </c>
      <c r="L25" s="171" t="s">
        <v>238</v>
      </c>
      <c r="M25" s="167" t="s">
        <v>250</v>
      </c>
      <c r="N25" s="171" t="s">
        <v>251</v>
      </c>
      <c r="O25" s="172"/>
      <c r="P25" s="167" t="s">
        <v>240</v>
      </c>
      <c r="Q25" s="172"/>
      <c r="R25" s="172"/>
      <c r="S25" s="168" t="s">
        <v>241</v>
      </c>
      <c r="T25" s="173"/>
      <c r="U25" s="174" t="s">
        <v>253</v>
      </c>
      <c r="V25" s="173"/>
      <c r="W25" s="173"/>
      <c r="X25" s="173"/>
      <c r="Y25" s="173"/>
      <c r="Z25" s="173"/>
      <c r="AA25" s="173"/>
      <c r="AB25" s="172"/>
      <c r="AC25" s="172"/>
      <c r="AD25" s="172"/>
      <c r="AE25" s="175"/>
      <c r="AF25" s="175"/>
      <c r="AG25" s="175"/>
      <c r="AH25" s="175"/>
      <c r="AI25" s="175"/>
      <c r="AJ25" s="175"/>
      <c r="AK25" s="175"/>
      <c r="AL25" s="175"/>
      <c r="AM25" s="175"/>
      <c r="AN25" s="175"/>
      <c r="AO25" s="175"/>
      <c r="AP25" s="175"/>
      <c r="AQ25" s="175"/>
      <c r="AR25" s="175"/>
      <c r="AS25" s="175"/>
      <c r="AT25" s="175"/>
    </row>
    <row r="26">
      <c r="A26" s="166"/>
      <c r="B26" s="61"/>
      <c r="C26" s="61"/>
      <c r="D26" s="167" t="s">
        <v>268</v>
      </c>
      <c r="E26" s="167"/>
      <c r="F26" s="168" t="s">
        <v>246</v>
      </c>
      <c r="G26" s="167" t="s">
        <v>247</v>
      </c>
      <c r="H26" s="167"/>
      <c r="I26" s="170" t="s">
        <v>266</v>
      </c>
      <c r="J26" s="168" t="s">
        <v>260</v>
      </c>
      <c r="K26" s="167" t="s">
        <v>261</v>
      </c>
      <c r="L26" s="171" t="s">
        <v>238</v>
      </c>
      <c r="M26" s="167" t="s">
        <v>250</v>
      </c>
      <c r="N26" s="171" t="s">
        <v>251</v>
      </c>
      <c r="O26" s="172"/>
      <c r="P26" s="167" t="s">
        <v>240</v>
      </c>
      <c r="Q26" s="172"/>
      <c r="R26" s="172"/>
      <c r="S26" s="168" t="s">
        <v>241</v>
      </c>
      <c r="T26" s="173"/>
      <c r="U26" s="174" t="s">
        <v>253</v>
      </c>
      <c r="V26" s="173"/>
      <c r="W26" s="173"/>
      <c r="X26" s="173"/>
      <c r="Y26" s="173"/>
      <c r="Z26" s="173"/>
      <c r="AA26" s="173"/>
      <c r="AB26" s="172"/>
      <c r="AC26" s="172"/>
      <c r="AD26" s="172"/>
      <c r="AE26" s="175"/>
      <c r="AF26" s="175"/>
      <c r="AG26" s="175"/>
      <c r="AH26" s="175"/>
      <c r="AI26" s="175"/>
      <c r="AJ26" s="175"/>
      <c r="AK26" s="175"/>
      <c r="AL26" s="175"/>
      <c r="AM26" s="175"/>
      <c r="AN26" s="175"/>
      <c r="AO26" s="175"/>
      <c r="AP26" s="175"/>
      <c r="AQ26" s="175"/>
      <c r="AR26" s="175"/>
      <c r="AS26" s="175"/>
      <c r="AT26" s="175"/>
    </row>
    <row r="27">
      <c r="A27" s="166"/>
      <c r="B27" s="61"/>
      <c r="C27" s="61"/>
      <c r="D27" s="167" t="s">
        <v>269</v>
      </c>
      <c r="E27" s="167"/>
      <c r="F27" s="168" t="s">
        <v>246</v>
      </c>
      <c r="G27" s="167" t="s">
        <v>247</v>
      </c>
      <c r="H27" s="167"/>
      <c r="I27" s="170" t="s">
        <v>266</v>
      </c>
      <c r="J27" s="168" t="s">
        <v>260</v>
      </c>
      <c r="K27" s="167" t="s">
        <v>261</v>
      </c>
      <c r="L27" s="171" t="s">
        <v>238</v>
      </c>
      <c r="M27" s="167" t="s">
        <v>250</v>
      </c>
      <c r="N27" s="171" t="s">
        <v>251</v>
      </c>
      <c r="O27" s="172"/>
      <c r="P27" s="167" t="s">
        <v>240</v>
      </c>
      <c r="Q27" s="172"/>
      <c r="R27" s="172"/>
      <c r="S27" s="168" t="s">
        <v>241</v>
      </c>
      <c r="T27" s="173"/>
      <c r="U27" s="174" t="s">
        <v>253</v>
      </c>
      <c r="V27" s="173"/>
      <c r="W27" s="173"/>
      <c r="X27" s="173"/>
      <c r="Y27" s="173"/>
      <c r="Z27" s="173"/>
      <c r="AA27" s="173"/>
      <c r="AB27" s="172"/>
      <c r="AC27" s="172"/>
      <c r="AD27" s="172"/>
      <c r="AE27" s="175"/>
      <c r="AF27" s="175"/>
      <c r="AG27" s="175"/>
      <c r="AH27" s="175"/>
      <c r="AI27" s="175"/>
      <c r="AJ27" s="175"/>
      <c r="AK27" s="175"/>
      <c r="AL27" s="175"/>
      <c r="AM27" s="175"/>
      <c r="AN27" s="175"/>
      <c r="AO27" s="175"/>
      <c r="AP27" s="175"/>
      <c r="AQ27" s="175"/>
      <c r="AR27" s="175"/>
      <c r="AS27" s="175"/>
      <c r="AT27" s="175"/>
    </row>
    <row r="28">
      <c r="A28" s="166"/>
      <c r="B28" s="61"/>
      <c r="C28" s="62"/>
      <c r="D28" s="168" t="s">
        <v>270</v>
      </c>
      <c r="E28" s="167"/>
      <c r="F28" s="168" t="s">
        <v>246</v>
      </c>
      <c r="G28" s="167" t="s">
        <v>247</v>
      </c>
      <c r="H28" s="167"/>
      <c r="I28" s="170" t="s">
        <v>266</v>
      </c>
      <c r="J28" s="168" t="s">
        <v>260</v>
      </c>
      <c r="K28" s="167" t="s">
        <v>261</v>
      </c>
      <c r="L28" s="171" t="s">
        <v>238</v>
      </c>
      <c r="M28" s="167" t="s">
        <v>250</v>
      </c>
      <c r="N28" s="171" t="s">
        <v>251</v>
      </c>
      <c r="O28" s="172"/>
      <c r="P28" s="167" t="s">
        <v>240</v>
      </c>
      <c r="Q28" s="172"/>
      <c r="R28" s="172"/>
      <c r="S28" s="168" t="s">
        <v>241</v>
      </c>
      <c r="T28" s="173"/>
      <c r="U28" s="174" t="s">
        <v>253</v>
      </c>
      <c r="V28" s="173"/>
      <c r="W28" s="173"/>
      <c r="X28" s="173"/>
      <c r="Y28" s="173"/>
      <c r="Z28" s="173"/>
      <c r="AA28" s="173"/>
      <c r="AB28" s="172"/>
      <c r="AC28" s="172"/>
      <c r="AD28" s="172"/>
      <c r="AE28" s="175"/>
      <c r="AF28" s="175"/>
      <c r="AG28" s="175"/>
      <c r="AH28" s="175"/>
      <c r="AI28" s="175"/>
      <c r="AJ28" s="175"/>
      <c r="AK28" s="175"/>
      <c r="AL28" s="175"/>
      <c r="AM28" s="175"/>
      <c r="AN28" s="175"/>
      <c r="AO28" s="175"/>
      <c r="AP28" s="175"/>
      <c r="AQ28" s="175"/>
      <c r="AR28" s="175"/>
      <c r="AS28" s="175"/>
      <c r="AT28" s="175"/>
    </row>
    <row r="29">
      <c r="A29" s="166"/>
      <c r="B29" s="61"/>
      <c r="C29" s="176" t="s">
        <v>271</v>
      </c>
      <c r="D29" s="168" t="s">
        <v>272</v>
      </c>
      <c r="E29" s="167"/>
      <c r="F29" s="168" t="s">
        <v>273</v>
      </c>
      <c r="G29" s="167" t="s">
        <v>247</v>
      </c>
      <c r="H29" s="169"/>
      <c r="I29" s="178"/>
      <c r="J29" s="168" t="s">
        <v>260</v>
      </c>
      <c r="K29" s="167" t="s">
        <v>261</v>
      </c>
      <c r="L29" s="171" t="s">
        <v>238</v>
      </c>
      <c r="M29" s="167" t="s">
        <v>250</v>
      </c>
      <c r="N29" s="171" t="s">
        <v>251</v>
      </c>
      <c r="O29" s="172"/>
      <c r="P29" s="167" t="s">
        <v>240</v>
      </c>
      <c r="Q29" s="172"/>
      <c r="R29" s="172"/>
      <c r="S29" s="168" t="s">
        <v>241</v>
      </c>
      <c r="T29" s="173"/>
      <c r="U29" s="174" t="s">
        <v>253</v>
      </c>
      <c r="V29" s="173"/>
      <c r="W29" s="173"/>
      <c r="X29" s="173"/>
      <c r="Y29" s="173"/>
      <c r="Z29" s="173"/>
      <c r="AA29" s="173"/>
      <c r="AB29" s="172"/>
      <c r="AC29" s="172"/>
      <c r="AD29" s="172"/>
      <c r="AE29" s="175"/>
      <c r="AF29" s="175"/>
      <c r="AG29" s="175"/>
      <c r="AH29" s="175"/>
      <c r="AI29" s="175"/>
      <c r="AJ29" s="175"/>
      <c r="AK29" s="175"/>
      <c r="AL29" s="175"/>
      <c r="AM29" s="175"/>
      <c r="AN29" s="175"/>
      <c r="AO29" s="175"/>
      <c r="AP29" s="175"/>
      <c r="AQ29" s="175"/>
      <c r="AR29" s="175"/>
      <c r="AS29" s="175"/>
      <c r="AT29" s="175"/>
    </row>
    <row r="30">
      <c r="A30" s="166"/>
      <c r="B30" s="61"/>
      <c r="C30" s="61"/>
      <c r="D30" s="167" t="s">
        <v>274</v>
      </c>
      <c r="E30" s="167"/>
      <c r="F30" s="168" t="s">
        <v>273</v>
      </c>
      <c r="G30" s="167" t="s">
        <v>247</v>
      </c>
      <c r="H30" s="167"/>
      <c r="I30" s="168"/>
      <c r="J30" s="168" t="s">
        <v>260</v>
      </c>
      <c r="K30" s="167" t="s">
        <v>261</v>
      </c>
      <c r="L30" s="171" t="s">
        <v>238</v>
      </c>
      <c r="M30" s="167" t="s">
        <v>250</v>
      </c>
      <c r="N30" s="171" t="s">
        <v>251</v>
      </c>
      <c r="O30" s="172"/>
      <c r="P30" s="167" t="s">
        <v>240</v>
      </c>
      <c r="Q30" s="172"/>
      <c r="R30" s="172"/>
      <c r="S30" s="168" t="s">
        <v>241</v>
      </c>
      <c r="T30" s="173"/>
      <c r="U30" s="174" t="s">
        <v>253</v>
      </c>
      <c r="V30" s="173"/>
      <c r="W30" s="173"/>
      <c r="X30" s="173"/>
      <c r="Y30" s="173"/>
      <c r="Z30" s="173"/>
      <c r="AA30" s="173"/>
      <c r="AB30" s="172"/>
      <c r="AC30" s="172"/>
      <c r="AD30" s="172"/>
      <c r="AE30" s="175"/>
      <c r="AF30" s="175"/>
      <c r="AG30" s="175"/>
      <c r="AH30" s="175"/>
      <c r="AI30" s="175"/>
      <c r="AJ30" s="175"/>
      <c r="AK30" s="175"/>
      <c r="AL30" s="175"/>
      <c r="AM30" s="175"/>
      <c r="AN30" s="175"/>
      <c r="AO30" s="175"/>
      <c r="AP30" s="175"/>
      <c r="AQ30" s="175"/>
      <c r="AR30" s="175"/>
      <c r="AS30" s="175"/>
      <c r="AT30" s="175"/>
    </row>
    <row r="31">
      <c r="A31" s="166"/>
      <c r="B31" s="61"/>
      <c r="C31" s="61"/>
      <c r="D31" s="168" t="s">
        <v>275</v>
      </c>
      <c r="E31" s="167"/>
      <c r="F31" s="168" t="s">
        <v>273</v>
      </c>
      <c r="G31" s="167" t="s">
        <v>247</v>
      </c>
      <c r="H31" s="167"/>
      <c r="I31" s="168"/>
      <c r="J31" s="168" t="s">
        <v>260</v>
      </c>
      <c r="K31" s="167" t="s">
        <v>261</v>
      </c>
      <c r="L31" s="171" t="s">
        <v>238</v>
      </c>
      <c r="M31" s="167" t="s">
        <v>250</v>
      </c>
      <c r="N31" s="171" t="s">
        <v>251</v>
      </c>
      <c r="O31" s="172"/>
      <c r="P31" s="167" t="s">
        <v>240</v>
      </c>
      <c r="Q31" s="172"/>
      <c r="R31" s="172"/>
      <c r="S31" s="168" t="s">
        <v>241</v>
      </c>
      <c r="T31" s="173"/>
      <c r="U31" s="174" t="s">
        <v>253</v>
      </c>
      <c r="V31" s="173"/>
      <c r="W31" s="173"/>
      <c r="X31" s="173"/>
      <c r="Y31" s="173"/>
      <c r="Z31" s="173"/>
      <c r="AA31" s="173"/>
      <c r="AB31" s="172"/>
      <c r="AC31" s="172"/>
      <c r="AD31" s="172"/>
      <c r="AE31" s="175"/>
      <c r="AF31" s="175"/>
      <c r="AG31" s="175"/>
      <c r="AH31" s="175"/>
      <c r="AI31" s="175"/>
      <c r="AJ31" s="175"/>
      <c r="AK31" s="175"/>
      <c r="AL31" s="175"/>
      <c r="AM31" s="175"/>
      <c r="AN31" s="175"/>
      <c r="AO31" s="175"/>
      <c r="AP31" s="175"/>
      <c r="AQ31" s="175"/>
      <c r="AR31" s="175"/>
      <c r="AS31" s="175"/>
      <c r="AT31" s="175"/>
    </row>
    <row r="32">
      <c r="A32" s="166"/>
      <c r="B32" s="61"/>
      <c r="C32" s="61"/>
      <c r="D32" s="168" t="s">
        <v>276</v>
      </c>
      <c r="E32" s="167"/>
      <c r="F32" s="168" t="s">
        <v>273</v>
      </c>
      <c r="G32" s="167" t="s">
        <v>247</v>
      </c>
      <c r="H32" s="167"/>
      <c r="I32" s="168"/>
      <c r="J32" s="168" t="s">
        <v>260</v>
      </c>
      <c r="K32" s="167" t="s">
        <v>261</v>
      </c>
      <c r="L32" s="171" t="s">
        <v>238</v>
      </c>
      <c r="M32" s="167" t="s">
        <v>250</v>
      </c>
      <c r="N32" s="171" t="s">
        <v>251</v>
      </c>
      <c r="O32" s="172"/>
      <c r="P32" s="167" t="s">
        <v>240</v>
      </c>
      <c r="Q32" s="172"/>
      <c r="R32" s="172"/>
      <c r="S32" s="168" t="s">
        <v>241</v>
      </c>
      <c r="T32" s="173"/>
      <c r="U32" s="174" t="s">
        <v>253</v>
      </c>
      <c r="V32" s="173"/>
      <c r="W32" s="173"/>
      <c r="X32" s="173"/>
      <c r="Y32" s="173"/>
      <c r="Z32" s="173"/>
      <c r="AA32" s="173"/>
      <c r="AB32" s="172"/>
      <c r="AC32" s="172"/>
      <c r="AD32" s="172"/>
      <c r="AE32" s="175"/>
      <c r="AF32" s="175"/>
      <c r="AG32" s="175"/>
      <c r="AH32" s="175"/>
      <c r="AI32" s="175"/>
      <c r="AJ32" s="175"/>
      <c r="AK32" s="175"/>
      <c r="AL32" s="175"/>
      <c r="AM32" s="175"/>
      <c r="AN32" s="175"/>
      <c r="AO32" s="175"/>
      <c r="AP32" s="175"/>
      <c r="AQ32" s="175"/>
      <c r="AR32" s="175"/>
      <c r="AS32" s="175"/>
      <c r="AT32" s="175"/>
    </row>
    <row r="33">
      <c r="A33" s="166"/>
      <c r="B33" s="61"/>
      <c r="C33" s="61"/>
      <c r="D33" s="167" t="s">
        <v>277</v>
      </c>
      <c r="E33" s="167"/>
      <c r="F33" s="168" t="s">
        <v>273</v>
      </c>
      <c r="G33" s="167" t="s">
        <v>247</v>
      </c>
      <c r="H33" s="167"/>
      <c r="I33" s="168"/>
      <c r="J33" s="168" t="s">
        <v>260</v>
      </c>
      <c r="K33" s="167" t="s">
        <v>261</v>
      </c>
      <c r="L33" s="171" t="s">
        <v>238</v>
      </c>
      <c r="M33" s="167" t="s">
        <v>250</v>
      </c>
      <c r="N33" s="171" t="s">
        <v>251</v>
      </c>
      <c r="O33" s="172"/>
      <c r="P33" s="167" t="s">
        <v>240</v>
      </c>
      <c r="Q33" s="172"/>
      <c r="R33" s="172"/>
      <c r="S33" s="168" t="s">
        <v>241</v>
      </c>
      <c r="T33" s="173"/>
      <c r="U33" s="174" t="s">
        <v>253</v>
      </c>
      <c r="V33" s="173"/>
      <c r="W33" s="173"/>
      <c r="X33" s="173"/>
      <c r="Y33" s="173"/>
      <c r="Z33" s="173"/>
      <c r="AA33" s="173"/>
      <c r="AB33" s="172"/>
      <c r="AC33" s="172"/>
      <c r="AD33" s="172"/>
      <c r="AE33" s="175"/>
      <c r="AF33" s="175"/>
      <c r="AG33" s="175"/>
      <c r="AH33" s="175"/>
      <c r="AI33" s="175"/>
      <c r="AJ33" s="175"/>
      <c r="AK33" s="175"/>
      <c r="AL33" s="175"/>
      <c r="AM33" s="175"/>
      <c r="AN33" s="175"/>
      <c r="AO33" s="175"/>
      <c r="AP33" s="175"/>
      <c r="AQ33" s="175"/>
      <c r="AR33" s="175"/>
      <c r="AS33" s="175"/>
      <c r="AT33" s="175"/>
    </row>
    <row r="34">
      <c r="A34" s="166"/>
      <c r="B34" s="61"/>
      <c r="C34" s="62"/>
      <c r="D34" s="167" t="s">
        <v>278</v>
      </c>
      <c r="E34" s="167"/>
      <c r="F34" s="168" t="s">
        <v>273</v>
      </c>
      <c r="G34" s="167" t="s">
        <v>247</v>
      </c>
      <c r="H34" s="167"/>
      <c r="I34" s="168"/>
      <c r="J34" s="168" t="s">
        <v>260</v>
      </c>
      <c r="K34" s="167" t="s">
        <v>261</v>
      </c>
      <c r="L34" s="171" t="s">
        <v>238</v>
      </c>
      <c r="M34" s="167" t="s">
        <v>250</v>
      </c>
      <c r="N34" s="171" t="s">
        <v>251</v>
      </c>
      <c r="O34" s="172"/>
      <c r="P34" s="167" t="s">
        <v>240</v>
      </c>
      <c r="Q34" s="172"/>
      <c r="R34" s="172"/>
      <c r="S34" s="168" t="s">
        <v>241</v>
      </c>
      <c r="T34" s="173"/>
      <c r="U34" s="174" t="s">
        <v>253</v>
      </c>
      <c r="V34" s="173"/>
      <c r="W34" s="173"/>
      <c r="X34" s="173"/>
      <c r="Y34" s="173"/>
      <c r="Z34" s="173"/>
      <c r="AA34" s="173"/>
      <c r="AB34" s="172"/>
      <c r="AC34" s="172"/>
      <c r="AD34" s="172"/>
      <c r="AE34" s="175"/>
      <c r="AF34" s="175"/>
      <c r="AG34" s="175"/>
      <c r="AH34" s="175"/>
      <c r="AI34" s="175"/>
      <c r="AJ34" s="175"/>
      <c r="AK34" s="175"/>
      <c r="AL34" s="175"/>
      <c r="AM34" s="175"/>
      <c r="AN34" s="175"/>
      <c r="AO34" s="175"/>
      <c r="AP34" s="175"/>
      <c r="AQ34" s="175"/>
      <c r="AR34" s="175"/>
      <c r="AS34" s="175"/>
      <c r="AT34" s="175"/>
    </row>
    <row r="35">
      <c r="A35" s="166"/>
      <c r="B35" s="61"/>
      <c r="C35" s="176" t="s">
        <v>279</v>
      </c>
      <c r="D35" s="167" t="s">
        <v>280</v>
      </c>
      <c r="E35" s="167"/>
      <c r="F35" s="168" t="s">
        <v>246</v>
      </c>
      <c r="G35" s="167" t="s">
        <v>247</v>
      </c>
      <c r="H35" s="169"/>
      <c r="I35" s="178"/>
      <c r="J35" s="168" t="s">
        <v>260</v>
      </c>
      <c r="K35" s="167" t="s">
        <v>261</v>
      </c>
      <c r="L35" s="171" t="s">
        <v>238</v>
      </c>
      <c r="M35" s="167" t="s">
        <v>250</v>
      </c>
      <c r="N35" s="171" t="s">
        <v>251</v>
      </c>
      <c r="O35" s="172"/>
      <c r="P35" s="167" t="s">
        <v>240</v>
      </c>
      <c r="Q35" s="172"/>
      <c r="R35" s="172"/>
      <c r="S35" s="168" t="s">
        <v>241</v>
      </c>
      <c r="T35" s="173"/>
      <c r="U35" s="174" t="s">
        <v>253</v>
      </c>
      <c r="V35" s="173"/>
      <c r="W35" s="173"/>
      <c r="X35" s="173"/>
      <c r="Y35" s="173"/>
      <c r="Z35" s="173"/>
      <c r="AA35" s="173"/>
      <c r="AB35" s="172"/>
      <c r="AC35" s="172"/>
      <c r="AD35" s="172"/>
      <c r="AE35" s="175"/>
      <c r="AF35" s="175"/>
      <c r="AG35" s="175"/>
      <c r="AH35" s="175"/>
      <c r="AI35" s="175"/>
      <c r="AJ35" s="175"/>
      <c r="AK35" s="175"/>
      <c r="AL35" s="175"/>
      <c r="AM35" s="175"/>
      <c r="AN35" s="175"/>
      <c r="AO35" s="175"/>
      <c r="AP35" s="175"/>
      <c r="AQ35" s="175"/>
      <c r="AR35" s="175"/>
      <c r="AS35" s="175"/>
      <c r="AT35" s="175"/>
    </row>
    <row r="36">
      <c r="A36" s="166"/>
      <c r="B36" s="61"/>
      <c r="C36" s="61"/>
      <c r="D36" s="168" t="s">
        <v>281</v>
      </c>
      <c r="E36" s="167"/>
      <c r="F36" s="168" t="s">
        <v>246</v>
      </c>
      <c r="G36" s="167" t="s">
        <v>247</v>
      </c>
      <c r="H36" s="167"/>
      <c r="I36" s="168"/>
      <c r="J36" s="168" t="s">
        <v>260</v>
      </c>
      <c r="K36" s="167" t="s">
        <v>261</v>
      </c>
      <c r="L36" s="171" t="s">
        <v>238</v>
      </c>
      <c r="M36" s="167" t="s">
        <v>250</v>
      </c>
      <c r="N36" s="171" t="s">
        <v>251</v>
      </c>
      <c r="O36" s="172"/>
      <c r="P36" s="167" t="s">
        <v>240</v>
      </c>
      <c r="Q36" s="172"/>
      <c r="R36" s="172"/>
      <c r="S36" s="168" t="s">
        <v>241</v>
      </c>
      <c r="T36" s="173"/>
      <c r="U36" s="174" t="s">
        <v>253</v>
      </c>
      <c r="V36" s="173"/>
      <c r="W36" s="173"/>
      <c r="X36" s="173"/>
      <c r="Y36" s="173"/>
      <c r="Z36" s="173"/>
      <c r="AA36" s="173"/>
      <c r="AB36" s="172"/>
      <c r="AC36" s="172"/>
      <c r="AD36" s="172"/>
      <c r="AE36" s="175"/>
      <c r="AF36" s="175"/>
      <c r="AG36" s="175"/>
      <c r="AH36" s="175"/>
      <c r="AI36" s="175"/>
      <c r="AJ36" s="175"/>
      <c r="AK36" s="175"/>
      <c r="AL36" s="175"/>
      <c r="AM36" s="175"/>
      <c r="AN36" s="175"/>
      <c r="AO36" s="175"/>
      <c r="AP36" s="175"/>
      <c r="AQ36" s="175"/>
      <c r="AR36" s="175"/>
      <c r="AS36" s="175"/>
      <c r="AT36" s="175"/>
    </row>
    <row r="37">
      <c r="A37" s="166"/>
      <c r="B37" s="61"/>
      <c r="C37" s="61"/>
      <c r="D37" s="168" t="s">
        <v>282</v>
      </c>
      <c r="E37" s="167"/>
      <c r="F37" s="168" t="s">
        <v>246</v>
      </c>
      <c r="G37" s="167" t="s">
        <v>247</v>
      </c>
      <c r="H37" s="167"/>
      <c r="I37" s="168"/>
      <c r="J37" s="168" t="s">
        <v>260</v>
      </c>
      <c r="K37" s="167" t="s">
        <v>261</v>
      </c>
      <c r="L37" s="171" t="s">
        <v>238</v>
      </c>
      <c r="M37" s="167" t="s">
        <v>250</v>
      </c>
      <c r="N37" s="171" t="s">
        <v>251</v>
      </c>
      <c r="O37" s="172"/>
      <c r="P37" s="167" t="s">
        <v>240</v>
      </c>
      <c r="Q37" s="172"/>
      <c r="R37" s="172"/>
      <c r="S37" s="168" t="s">
        <v>241</v>
      </c>
      <c r="T37" s="173"/>
      <c r="U37" s="174" t="s">
        <v>253</v>
      </c>
      <c r="V37" s="173"/>
      <c r="W37" s="173"/>
      <c r="X37" s="173"/>
      <c r="Y37" s="173"/>
      <c r="Z37" s="173"/>
      <c r="AA37" s="173"/>
      <c r="AB37" s="172"/>
      <c r="AC37" s="172"/>
      <c r="AD37" s="172"/>
      <c r="AE37" s="175"/>
      <c r="AF37" s="175"/>
      <c r="AG37" s="175"/>
      <c r="AH37" s="175"/>
      <c r="AI37" s="175"/>
      <c r="AJ37" s="175"/>
      <c r="AK37" s="175"/>
      <c r="AL37" s="175"/>
      <c r="AM37" s="175"/>
      <c r="AN37" s="175"/>
      <c r="AO37" s="175"/>
      <c r="AP37" s="175"/>
      <c r="AQ37" s="175"/>
      <c r="AR37" s="175"/>
      <c r="AS37" s="175"/>
      <c r="AT37" s="175"/>
    </row>
    <row r="38">
      <c r="A38" s="166"/>
      <c r="B38" s="61"/>
      <c r="C38" s="61"/>
      <c r="D38" s="167" t="s">
        <v>283</v>
      </c>
      <c r="E38" s="167"/>
      <c r="F38" s="168" t="s">
        <v>246</v>
      </c>
      <c r="G38" s="167" t="s">
        <v>247</v>
      </c>
      <c r="H38" s="167"/>
      <c r="I38" s="168"/>
      <c r="J38" s="168" t="s">
        <v>260</v>
      </c>
      <c r="K38" s="167" t="s">
        <v>261</v>
      </c>
      <c r="L38" s="171" t="s">
        <v>238</v>
      </c>
      <c r="M38" s="167" t="s">
        <v>250</v>
      </c>
      <c r="N38" s="171" t="s">
        <v>251</v>
      </c>
      <c r="O38" s="172"/>
      <c r="P38" s="167" t="s">
        <v>240</v>
      </c>
      <c r="Q38" s="172"/>
      <c r="R38" s="172"/>
      <c r="S38" s="168" t="s">
        <v>241</v>
      </c>
      <c r="T38" s="173"/>
      <c r="U38" s="174" t="s">
        <v>253</v>
      </c>
      <c r="V38" s="173"/>
      <c r="W38" s="173"/>
      <c r="X38" s="173"/>
      <c r="Y38" s="173"/>
      <c r="Z38" s="173"/>
      <c r="AA38" s="173"/>
      <c r="AB38" s="172"/>
      <c r="AC38" s="172"/>
      <c r="AD38" s="172"/>
      <c r="AE38" s="175"/>
      <c r="AF38" s="175"/>
      <c r="AG38" s="175"/>
      <c r="AH38" s="175"/>
      <c r="AI38" s="175"/>
      <c r="AJ38" s="175"/>
      <c r="AK38" s="175"/>
      <c r="AL38" s="175"/>
      <c r="AM38" s="175"/>
      <c r="AN38" s="175"/>
      <c r="AO38" s="175"/>
      <c r="AP38" s="175"/>
      <c r="AQ38" s="175"/>
      <c r="AR38" s="175"/>
      <c r="AS38" s="175"/>
      <c r="AT38" s="175"/>
    </row>
    <row r="39">
      <c r="A39" s="166"/>
      <c r="B39" s="61"/>
      <c r="C39" s="61"/>
      <c r="D39" s="168" t="s">
        <v>284</v>
      </c>
      <c r="E39" s="167"/>
      <c r="F39" s="168" t="s">
        <v>246</v>
      </c>
      <c r="G39" s="167" t="s">
        <v>247</v>
      </c>
      <c r="H39" s="167"/>
      <c r="I39" s="168"/>
      <c r="J39" s="168" t="s">
        <v>260</v>
      </c>
      <c r="K39" s="167" t="s">
        <v>261</v>
      </c>
      <c r="L39" s="171" t="s">
        <v>238</v>
      </c>
      <c r="M39" s="167" t="s">
        <v>250</v>
      </c>
      <c r="N39" s="171" t="s">
        <v>251</v>
      </c>
      <c r="O39" s="172"/>
      <c r="P39" s="167" t="s">
        <v>240</v>
      </c>
      <c r="Q39" s="172"/>
      <c r="R39" s="172"/>
      <c r="S39" s="168" t="s">
        <v>241</v>
      </c>
      <c r="T39" s="173"/>
      <c r="U39" s="174" t="s">
        <v>253</v>
      </c>
      <c r="V39" s="173"/>
      <c r="W39" s="173"/>
      <c r="X39" s="173"/>
      <c r="Y39" s="173"/>
      <c r="Z39" s="173"/>
      <c r="AA39" s="173"/>
      <c r="AB39" s="172"/>
      <c r="AC39" s="172"/>
      <c r="AD39" s="172"/>
      <c r="AE39" s="175"/>
      <c r="AF39" s="175"/>
      <c r="AG39" s="175"/>
      <c r="AH39" s="175"/>
      <c r="AI39" s="175"/>
      <c r="AJ39" s="175"/>
      <c r="AK39" s="175"/>
      <c r="AL39" s="175"/>
      <c r="AM39" s="175"/>
      <c r="AN39" s="175"/>
      <c r="AO39" s="175"/>
      <c r="AP39" s="175"/>
      <c r="AQ39" s="175"/>
      <c r="AR39" s="175"/>
      <c r="AS39" s="175"/>
      <c r="AT39" s="175"/>
    </row>
    <row r="40">
      <c r="A40" s="166"/>
      <c r="B40" s="61"/>
      <c r="C40" s="62"/>
      <c r="D40" s="168" t="s">
        <v>285</v>
      </c>
      <c r="E40" s="167"/>
      <c r="F40" s="168" t="s">
        <v>246</v>
      </c>
      <c r="G40" s="167" t="s">
        <v>247</v>
      </c>
      <c r="H40" s="167"/>
      <c r="I40" s="168"/>
      <c r="J40" s="168" t="s">
        <v>260</v>
      </c>
      <c r="K40" s="167" t="s">
        <v>261</v>
      </c>
      <c r="L40" s="171" t="s">
        <v>238</v>
      </c>
      <c r="M40" s="167" t="s">
        <v>250</v>
      </c>
      <c r="N40" s="171" t="s">
        <v>251</v>
      </c>
      <c r="O40" s="172"/>
      <c r="P40" s="167" t="s">
        <v>240</v>
      </c>
      <c r="Q40" s="172"/>
      <c r="R40" s="172"/>
      <c r="S40" s="168" t="s">
        <v>241</v>
      </c>
      <c r="T40" s="173"/>
      <c r="U40" s="174" t="s">
        <v>253</v>
      </c>
      <c r="V40" s="173"/>
      <c r="W40" s="173"/>
      <c r="X40" s="173"/>
      <c r="Y40" s="173"/>
      <c r="Z40" s="173"/>
      <c r="AA40" s="173"/>
      <c r="AB40" s="172"/>
      <c r="AC40" s="172"/>
      <c r="AD40" s="172"/>
      <c r="AE40" s="175"/>
      <c r="AF40" s="175"/>
      <c r="AG40" s="175"/>
      <c r="AH40" s="175"/>
      <c r="AI40" s="175"/>
      <c r="AJ40" s="175"/>
      <c r="AK40" s="175"/>
      <c r="AL40" s="175"/>
      <c r="AM40" s="175"/>
      <c r="AN40" s="175"/>
      <c r="AO40" s="175"/>
      <c r="AP40" s="175"/>
      <c r="AQ40" s="175"/>
      <c r="AR40" s="175"/>
      <c r="AS40" s="175"/>
      <c r="AT40" s="175"/>
    </row>
    <row r="41">
      <c r="A41" s="162">
        <f>A21+1</f>
        <v>7</v>
      </c>
      <c r="B41" s="61"/>
      <c r="C41" s="157" t="s">
        <v>286</v>
      </c>
      <c r="D41" s="148" t="s">
        <v>287</v>
      </c>
      <c r="E41" s="148"/>
      <c r="F41" s="154" t="s">
        <v>246</v>
      </c>
      <c r="G41" s="148" t="s">
        <v>247</v>
      </c>
      <c r="H41" s="149" t="s">
        <v>288</v>
      </c>
      <c r="I41" s="158" t="s">
        <v>289</v>
      </c>
      <c r="J41" s="154" t="s">
        <v>237</v>
      </c>
      <c r="K41" s="148" t="s">
        <v>197</v>
      </c>
      <c r="L41" s="151"/>
      <c r="M41" s="148"/>
      <c r="N41" s="151" t="s">
        <v>251</v>
      </c>
      <c r="O41" s="152"/>
      <c r="P41" s="148"/>
      <c r="Q41" s="152"/>
      <c r="R41" s="152"/>
      <c r="S41" s="154" t="s">
        <v>290</v>
      </c>
      <c r="T41" s="165"/>
      <c r="U41" s="179"/>
      <c r="V41" s="158" t="s">
        <v>291</v>
      </c>
      <c r="W41" s="165"/>
      <c r="X41" s="165"/>
      <c r="Y41" s="165"/>
      <c r="Z41" s="165"/>
      <c r="AA41" s="165"/>
      <c r="AB41" s="152"/>
      <c r="AC41" s="152"/>
      <c r="AD41" s="152"/>
      <c r="AE41" s="107"/>
      <c r="AF41" s="107"/>
      <c r="AG41" s="107"/>
      <c r="AH41" s="107"/>
      <c r="AI41" s="107"/>
      <c r="AJ41" s="107"/>
      <c r="AK41" s="107"/>
      <c r="AL41" s="107"/>
      <c r="AM41" s="107"/>
      <c r="AN41" s="107"/>
      <c r="AO41" s="107"/>
      <c r="AP41" s="107"/>
      <c r="AQ41" s="107"/>
      <c r="AR41" s="107"/>
      <c r="AS41" s="107"/>
      <c r="AT41" s="107"/>
    </row>
    <row r="42">
      <c r="A42" s="162">
        <f t="shared" ref="A42:A55" si="2">A41+1</f>
        <v>8</v>
      </c>
      <c r="B42" s="61"/>
      <c r="C42" s="61"/>
      <c r="D42" s="148" t="s">
        <v>292</v>
      </c>
      <c r="E42" s="148"/>
      <c r="F42" s="154" t="s">
        <v>246</v>
      </c>
      <c r="G42" s="148" t="s">
        <v>247</v>
      </c>
      <c r="H42" s="149"/>
      <c r="I42" s="158" t="s">
        <v>289</v>
      </c>
      <c r="J42" s="154" t="s">
        <v>237</v>
      </c>
      <c r="K42" s="148" t="s">
        <v>197</v>
      </c>
      <c r="L42" s="151"/>
      <c r="M42" s="148"/>
      <c r="N42" s="151" t="s">
        <v>251</v>
      </c>
      <c r="O42" s="152"/>
      <c r="P42" s="148" t="s">
        <v>240</v>
      </c>
      <c r="Q42" s="152"/>
      <c r="R42" s="152"/>
      <c r="S42" s="154" t="s">
        <v>290</v>
      </c>
      <c r="T42" s="165"/>
      <c r="U42" s="180" t="s">
        <v>291</v>
      </c>
      <c r="V42" s="165"/>
      <c r="W42" s="165"/>
      <c r="X42" s="165"/>
      <c r="Y42" s="165"/>
      <c r="Z42" s="165"/>
      <c r="AA42" s="165"/>
      <c r="AB42" s="152"/>
      <c r="AC42" s="152"/>
      <c r="AD42" s="152"/>
      <c r="AE42" s="107"/>
      <c r="AF42" s="107"/>
      <c r="AG42" s="107"/>
      <c r="AH42" s="107"/>
      <c r="AI42" s="107"/>
      <c r="AJ42" s="107"/>
      <c r="AK42" s="107"/>
      <c r="AL42" s="107"/>
      <c r="AM42" s="107"/>
      <c r="AN42" s="107"/>
      <c r="AO42" s="107"/>
      <c r="AP42" s="107"/>
      <c r="AQ42" s="107"/>
      <c r="AR42" s="107"/>
      <c r="AS42" s="107"/>
      <c r="AT42" s="107"/>
    </row>
    <row r="43">
      <c r="A43" s="162">
        <f t="shared" si="2"/>
        <v>9</v>
      </c>
      <c r="B43" s="61"/>
      <c r="C43" s="61"/>
      <c r="D43" s="148" t="s">
        <v>293</v>
      </c>
      <c r="E43" s="148"/>
      <c r="F43" s="154" t="s">
        <v>246</v>
      </c>
      <c r="G43" s="148" t="s">
        <v>247</v>
      </c>
      <c r="H43" s="149"/>
      <c r="I43" s="158" t="s">
        <v>289</v>
      </c>
      <c r="J43" s="154" t="s">
        <v>237</v>
      </c>
      <c r="K43" s="148" t="s">
        <v>197</v>
      </c>
      <c r="L43" s="151"/>
      <c r="M43" s="148"/>
      <c r="N43" s="151" t="s">
        <v>251</v>
      </c>
      <c r="O43" s="152"/>
      <c r="P43" s="148" t="s">
        <v>240</v>
      </c>
      <c r="Q43" s="152"/>
      <c r="R43" s="152"/>
      <c r="S43" s="154" t="s">
        <v>290</v>
      </c>
      <c r="T43" s="165"/>
      <c r="U43" s="180" t="s">
        <v>291</v>
      </c>
      <c r="V43" s="165"/>
      <c r="W43" s="165"/>
      <c r="X43" s="165"/>
      <c r="Y43" s="165"/>
      <c r="Z43" s="165"/>
      <c r="AA43" s="165"/>
      <c r="AB43" s="152"/>
      <c r="AC43" s="152"/>
      <c r="AD43" s="152"/>
      <c r="AE43" s="107"/>
      <c r="AF43" s="107"/>
      <c r="AG43" s="107"/>
      <c r="AH43" s="107"/>
      <c r="AI43" s="107"/>
      <c r="AJ43" s="107"/>
      <c r="AK43" s="107"/>
      <c r="AL43" s="107"/>
      <c r="AM43" s="107"/>
      <c r="AN43" s="107"/>
      <c r="AO43" s="107"/>
      <c r="AP43" s="107"/>
      <c r="AQ43" s="107"/>
      <c r="AR43" s="107"/>
      <c r="AS43" s="107"/>
      <c r="AT43" s="107"/>
    </row>
    <row r="44">
      <c r="A44" s="162">
        <f t="shared" si="2"/>
        <v>10</v>
      </c>
      <c r="B44" s="61"/>
      <c r="C44" s="61"/>
      <c r="D44" s="148" t="s">
        <v>294</v>
      </c>
      <c r="E44" s="148"/>
      <c r="F44" s="154" t="s">
        <v>246</v>
      </c>
      <c r="G44" s="148" t="s">
        <v>247</v>
      </c>
      <c r="H44" s="149"/>
      <c r="I44" s="158" t="s">
        <v>289</v>
      </c>
      <c r="J44" s="154" t="s">
        <v>237</v>
      </c>
      <c r="K44" s="148" t="s">
        <v>197</v>
      </c>
      <c r="L44" s="151"/>
      <c r="M44" s="148"/>
      <c r="N44" s="151" t="s">
        <v>251</v>
      </c>
      <c r="O44" s="152"/>
      <c r="P44" s="148" t="s">
        <v>240</v>
      </c>
      <c r="Q44" s="152"/>
      <c r="R44" s="152"/>
      <c r="S44" s="154" t="s">
        <v>290</v>
      </c>
      <c r="T44" s="165"/>
      <c r="U44" s="180" t="s">
        <v>291</v>
      </c>
      <c r="V44" s="165"/>
      <c r="W44" s="165"/>
      <c r="X44" s="165"/>
      <c r="Y44" s="165"/>
      <c r="Z44" s="165"/>
      <c r="AA44" s="165"/>
      <c r="AB44" s="152"/>
      <c r="AC44" s="152"/>
      <c r="AD44" s="152"/>
      <c r="AE44" s="107"/>
      <c r="AF44" s="107"/>
      <c r="AG44" s="107"/>
      <c r="AH44" s="107"/>
      <c r="AI44" s="107"/>
      <c r="AJ44" s="107"/>
      <c r="AK44" s="107"/>
      <c r="AL44" s="107"/>
      <c r="AM44" s="107"/>
      <c r="AN44" s="107"/>
      <c r="AO44" s="107"/>
      <c r="AP44" s="107"/>
      <c r="AQ44" s="107"/>
      <c r="AR44" s="107"/>
      <c r="AS44" s="107"/>
      <c r="AT44" s="107"/>
    </row>
    <row r="45">
      <c r="A45" s="162">
        <f t="shared" si="2"/>
        <v>11</v>
      </c>
      <c r="B45" s="61"/>
      <c r="C45" s="62"/>
      <c r="D45" s="148" t="s">
        <v>295</v>
      </c>
      <c r="E45" s="148"/>
      <c r="F45" s="154" t="s">
        <v>246</v>
      </c>
      <c r="G45" s="148" t="s">
        <v>247</v>
      </c>
      <c r="H45" s="149"/>
      <c r="I45" s="158" t="s">
        <v>289</v>
      </c>
      <c r="J45" s="154" t="s">
        <v>237</v>
      </c>
      <c r="K45" s="148" t="s">
        <v>197</v>
      </c>
      <c r="L45" s="151"/>
      <c r="M45" s="148"/>
      <c r="N45" s="151" t="s">
        <v>251</v>
      </c>
      <c r="O45" s="152"/>
      <c r="P45" s="148" t="s">
        <v>240</v>
      </c>
      <c r="Q45" s="152"/>
      <c r="R45" s="152"/>
      <c r="S45" s="154" t="s">
        <v>290</v>
      </c>
      <c r="T45" s="165"/>
      <c r="U45" s="180" t="s">
        <v>291</v>
      </c>
      <c r="V45" s="165"/>
      <c r="W45" s="165"/>
      <c r="X45" s="165"/>
      <c r="Y45" s="165"/>
      <c r="Z45" s="165"/>
      <c r="AA45" s="165"/>
      <c r="AB45" s="152"/>
      <c r="AC45" s="152"/>
      <c r="AD45" s="152"/>
      <c r="AE45" s="107"/>
      <c r="AF45" s="107"/>
      <c r="AG45" s="107"/>
      <c r="AH45" s="107"/>
      <c r="AI45" s="107"/>
      <c r="AJ45" s="107"/>
      <c r="AK45" s="107"/>
      <c r="AL45" s="107"/>
      <c r="AM45" s="107"/>
      <c r="AN45" s="107"/>
      <c r="AO45" s="107"/>
      <c r="AP45" s="107"/>
      <c r="AQ45" s="107"/>
      <c r="AR45" s="107"/>
      <c r="AS45" s="107"/>
      <c r="AT45" s="107"/>
    </row>
    <row r="46">
      <c r="A46" s="162">
        <f t="shared" si="2"/>
        <v>12</v>
      </c>
      <c r="B46" s="61"/>
      <c r="C46" s="157" t="s">
        <v>296</v>
      </c>
      <c r="D46" s="148" t="s">
        <v>297</v>
      </c>
      <c r="E46" s="148"/>
      <c r="F46" s="154" t="s">
        <v>273</v>
      </c>
      <c r="G46" s="148" t="s">
        <v>247</v>
      </c>
      <c r="H46" s="149"/>
      <c r="I46" s="181"/>
      <c r="J46" s="154" t="s">
        <v>237</v>
      </c>
      <c r="K46" s="148" t="s">
        <v>197</v>
      </c>
      <c r="L46" s="151"/>
      <c r="M46" s="148"/>
      <c r="N46" s="151" t="s">
        <v>251</v>
      </c>
      <c r="O46" s="152"/>
      <c r="P46" s="148" t="s">
        <v>240</v>
      </c>
      <c r="Q46" s="152"/>
      <c r="R46" s="152"/>
      <c r="S46" s="154" t="s">
        <v>290</v>
      </c>
      <c r="T46" s="165"/>
      <c r="U46" s="180" t="s">
        <v>291</v>
      </c>
      <c r="V46" s="165"/>
      <c r="W46" s="165"/>
      <c r="X46" s="165"/>
      <c r="Y46" s="165"/>
      <c r="Z46" s="165"/>
      <c r="AA46" s="165"/>
      <c r="AB46" s="152"/>
      <c r="AC46" s="152"/>
      <c r="AD46" s="152"/>
      <c r="AE46" s="107"/>
      <c r="AF46" s="107"/>
      <c r="AG46" s="107"/>
      <c r="AH46" s="107"/>
      <c r="AI46" s="107"/>
      <c r="AJ46" s="107"/>
      <c r="AK46" s="107"/>
      <c r="AL46" s="107"/>
      <c r="AM46" s="107"/>
      <c r="AN46" s="107"/>
      <c r="AO46" s="107"/>
      <c r="AP46" s="107"/>
      <c r="AQ46" s="107"/>
      <c r="AR46" s="107"/>
      <c r="AS46" s="107"/>
      <c r="AT46" s="107"/>
    </row>
    <row r="47">
      <c r="A47" s="162">
        <f t="shared" si="2"/>
        <v>13</v>
      </c>
      <c r="B47" s="61"/>
      <c r="C47" s="61"/>
      <c r="D47" s="148" t="s">
        <v>298</v>
      </c>
      <c r="E47" s="148"/>
      <c r="F47" s="154" t="s">
        <v>273</v>
      </c>
      <c r="G47" s="148" t="s">
        <v>247</v>
      </c>
      <c r="H47" s="149"/>
      <c r="I47" s="181"/>
      <c r="J47" s="154" t="s">
        <v>237</v>
      </c>
      <c r="K47" s="148" t="s">
        <v>197</v>
      </c>
      <c r="L47" s="151"/>
      <c r="M47" s="148"/>
      <c r="N47" s="151" t="s">
        <v>251</v>
      </c>
      <c r="O47" s="152"/>
      <c r="P47" s="148" t="s">
        <v>240</v>
      </c>
      <c r="Q47" s="152"/>
      <c r="R47" s="152"/>
      <c r="S47" s="154" t="s">
        <v>290</v>
      </c>
      <c r="T47" s="165"/>
      <c r="U47" s="180" t="s">
        <v>291</v>
      </c>
      <c r="V47" s="165"/>
      <c r="W47" s="165"/>
      <c r="X47" s="165"/>
      <c r="Y47" s="165"/>
      <c r="Z47" s="165"/>
      <c r="AA47" s="165"/>
      <c r="AB47" s="152"/>
      <c r="AC47" s="152"/>
      <c r="AD47" s="152"/>
      <c r="AE47" s="107"/>
      <c r="AF47" s="107"/>
      <c r="AG47" s="107"/>
      <c r="AH47" s="107"/>
      <c r="AI47" s="107"/>
      <c r="AJ47" s="107"/>
      <c r="AK47" s="107"/>
      <c r="AL47" s="107"/>
      <c r="AM47" s="107"/>
      <c r="AN47" s="107"/>
      <c r="AO47" s="107"/>
      <c r="AP47" s="107"/>
      <c r="AQ47" s="107"/>
      <c r="AR47" s="107"/>
      <c r="AS47" s="107"/>
      <c r="AT47" s="107"/>
    </row>
    <row r="48">
      <c r="A48" s="162">
        <f t="shared" si="2"/>
        <v>14</v>
      </c>
      <c r="B48" s="61"/>
      <c r="C48" s="61"/>
      <c r="D48" s="148" t="s">
        <v>299</v>
      </c>
      <c r="E48" s="148"/>
      <c r="F48" s="154" t="s">
        <v>273</v>
      </c>
      <c r="G48" s="148" t="s">
        <v>247</v>
      </c>
      <c r="H48" s="149"/>
      <c r="I48" s="181"/>
      <c r="J48" s="154" t="s">
        <v>237</v>
      </c>
      <c r="K48" s="148" t="s">
        <v>197</v>
      </c>
      <c r="L48" s="151"/>
      <c r="M48" s="148"/>
      <c r="N48" s="151" t="s">
        <v>251</v>
      </c>
      <c r="O48" s="152"/>
      <c r="P48" s="148" t="s">
        <v>240</v>
      </c>
      <c r="Q48" s="152"/>
      <c r="R48" s="152"/>
      <c r="S48" s="154" t="s">
        <v>290</v>
      </c>
      <c r="T48" s="165"/>
      <c r="U48" s="180" t="s">
        <v>291</v>
      </c>
      <c r="V48" s="165"/>
      <c r="W48" s="165"/>
      <c r="X48" s="165"/>
      <c r="Y48" s="165"/>
      <c r="Z48" s="165"/>
      <c r="AA48" s="165"/>
      <c r="AB48" s="152"/>
      <c r="AC48" s="152"/>
      <c r="AD48" s="152"/>
      <c r="AE48" s="107"/>
      <c r="AF48" s="107"/>
      <c r="AG48" s="107"/>
      <c r="AH48" s="107"/>
      <c r="AI48" s="107"/>
      <c r="AJ48" s="107"/>
      <c r="AK48" s="107"/>
      <c r="AL48" s="107"/>
      <c r="AM48" s="107"/>
      <c r="AN48" s="107"/>
      <c r="AO48" s="107"/>
      <c r="AP48" s="107"/>
      <c r="AQ48" s="107"/>
      <c r="AR48" s="107"/>
      <c r="AS48" s="107"/>
      <c r="AT48" s="107"/>
    </row>
    <row r="49">
      <c r="A49" s="162">
        <f t="shared" si="2"/>
        <v>15</v>
      </c>
      <c r="B49" s="61"/>
      <c r="C49" s="61"/>
      <c r="D49" s="148" t="s">
        <v>300</v>
      </c>
      <c r="E49" s="148"/>
      <c r="F49" s="154" t="s">
        <v>273</v>
      </c>
      <c r="G49" s="148" t="s">
        <v>247</v>
      </c>
      <c r="H49" s="149"/>
      <c r="I49" s="181"/>
      <c r="J49" s="154" t="s">
        <v>237</v>
      </c>
      <c r="K49" s="148" t="s">
        <v>197</v>
      </c>
      <c r="L49" s="151"/>
      <c r="M49" s="148"/>
      <c r="N49" s="151" t="s">
        <v>251</v>
      </c>
      <c r="O49" s="152"/>
      <c r="P49" s="148" t="s">
        <v>240</v>
      </c>
      <c r="Q49" s="152"/>
      <c r="R49" s="152"/>
      <c r="S49" s="154" t="s">
        <v>290</v>
      </c>
      <c r="T49" s="165"/>
      <c r="U49" s="180" t="s">
        <v>291</v>
      </c>
      <c r="V49" s="165"/>
      <c r="W49" s="165"/>
      <c r="X49" s="165"/>
      <c r="Y49" s="165"/>
      <c r="Z49" s="165"/>
      <c r="AA49" s="165"/>
      <c r="AB49" s="152"/>
      <c r="AC49" s="152"/>
      <c r="AD49" s="152"/>
      <c r="AE49" s="107"/>
      <c r="AF49" s="107"/>
      <c r="AG49" s="107"/>
      <c r="AH49" s="107"/>
      <c r="AI49" s="107"/>
      <c r="AJ49" s="107"/>
      <c r="AK49" s="107"/>
      <c r="AL49" s="107"/>
      <c r="AM49" s="107"/>
      <c r="AN49" s="107"/>
      <c r="AO49" s="107"/>
      <c r="AP49" s="107"/>
      <c r="AQ49" s="107"/>
      <c r="AR49" s="107"/>
      <c r="AS49" s="107"/>
      <c r="AT49" s="107"/>
    </row>
    <row r="50">
      <c r="A50" s="162">
        <f t="shared" si="2"/>
        <v>16</v>
      </c>
      <c r="B50" s="61"/>
      <c r="C50" s="62"/>
      <c r="D50" s="148" t="s">
        <v>301</v>
      </c>
      <c r="E50" s="148"/>
      <c r="F50" s="154" t="s">
        <v>273</v>
      </c>
      <c r="G50" s="148" t="s">
        <v>247</v>
      </c>
      <c r="H50" s="149"/>
      <c r="I50" s="181"/>
      <c r="J50" s="154" t="s">
        <v>237</v>
      </c>
      <c r="K50" s="148" t="s">
        <v>197</v>
      </c>
      <c r="L50" s="151"/>
      <c r="M50" s="148"/>
      <c r="N50" s="151" t="s">
        <v>251</v>
      </c>
      <c r="O50" s="152"/>
      <c r="P50" s="148" t="s">
        <v>240</v>
      </c>
      <c r="Q50" s="152"/>
      <c r="R50" s="152"/>
      <c r="S50" s="154" t="s">
        <v>290</v>
      </c>
      <c r="T50" s="165"/>
      <c r="U50" s="180" t="s">
        <v>291</v>
      </c>
      <c r="V50" s="165"/>
      <c r="W50" s="165"/>
      <c r="X50" s="165"/>
      <c r="Y50" s="165"/>
      <c r="Z50" s="165"/>
      <c r="AA50" s="165"/>
      <c r="AB50" s="152"/>
      <c r="AC50" s="152"/>
      <c r="AD50" s="152"/>
      <c r="AE50" s="107"/>
      <c r="AF50" s="107"/>
      <c r="AG50" s="107"/>
      <c r="AH50" s="107"/>
      <c r="AI50" s="107"/>
      <c r="AJ50" s="107"/>
      <c r="AK50" s="107"/>
      <c r="AL50" s="107"/>
      <c r="AM50" s="107"/>
      <c r="AN50" s="107"/>
      <c r="AO50" s="107"/>
      <c r="AP50" s="107"/>
      <c r="AQ50" s="107"/>
      <c r="AR50" s="107"/>
      <c r="AS50" s="107"/>
      <c r="AT50" s="107"/>
    </row>
    <row r="51">
      <c r="A51" s="162">
        <f t="shared" si="2"/>
        <v>17</v>
      </c>
      <c r="B51" s="61"/>
      <c r="C51" s="157" t="s">
        <v>302</v>
      </c>
      <c r="D51" s="148" t="s">
        <v>303</v>
      </c>
      <c r="E51" s="148"/>
      <c r="F51" s="154" t="s">
        <v>246</v>
      </c>
      <c r="G51" s="148" t="s">
        <v>247</v>
      </c>
      <c r="H51" s="149"/>
      <c r="I51" s="158" t="s">
        <v>304</v>
      </c>
      <c r="J51" s="154" t="s">
        <v>249</v>
      </c>
      <c r="K51" s="148" t="s">
        <v>197</v>
      </c>
      <c r="L51" s="151" t="s">
        <v>238</v>
      </c>
      <c r="M51" s="148" t="s">
        <v>250</v>
      </c>
      <c r="N51" s="151" t="s">
        <v>251</v>
      </c>
      <c r="O51" s="152"/>
      <c r="P51" s="148" t="s">
        <v>240</v>
      </c>
      <c r="Q51" s="152"/>
      <c r="R51" s="152"/>
      <c r="S51" s="154" t="s">
        <v>252</v>
      </c>
      <c r="T51" s="165"/>
      <c r="U51" s="160" t="s">
        <v>253</v>
      </c>
      <c r="V51" s="165"/>
      <c r="W51" s="165"/>
      <c r="X51" s="165"/>
      <c r="Y51" s="165"/>
      <c r="Z51" s="165"/>
      <c r="AA51" s="165"/>
      <c r="AB51" s="152"/>
      <c r="AC51" s="152"/>
      <c r="AD51" s="152"/>
      <c r="AE51" s="107"/>
      <c r="AF51" s="107"/>
      <c r="AG51" s="107"/>
      <c r="AH51" s="107"/>
      <c r="AI51" s="107"/>
      <c r="AJ51" s="107"/>
      <c r="AK51" s="107"/>
      <c r="AL51" s="107"/>
      <c r="AM51" s="107"/>
      <c r="AN51" s="107"/>
      <c r="AO51" s="107"/>
      <c r="AP51" s="107"/>
      <c r="AQ51" s="107"/>
      <c r="AR51" s="107"/>
      <c r="AS51" s="107"/>
      <c r="AT51" s="107"/>
    </row>
    <row r="52">
      <c r="A52" s="162">
        <f t="shared" si="2"/>
        <v>18</v>
      </c>
      <c r="B52" s="61"/>
      <c r="C52" s="61"/>
      <c r="D52" s="148" t="s">
        <v>305</v>
      </c>
      <c r="E52" s="148"/>
      <c r="F52" s="154" t="s">
        <v>246</v>
      </c>
      <c r="G52" s="148" t="s">
        <v>247</v>
      </c>
      <c r="H52" s="148"/>
      <c r="I52" s="164" t="s">
        <v>306</v>
      </c>
      <c r="J52" s="154" t="s">
        <v>249</v>
      </c>
      <c r="K52" s="148" t="s">
        <v>197</v>
      </c>
      <c r="L52" s="151" t="s">
        <v>238</v>
      </c>
      <c r="M52" s="148" t="s">
        <v>250</v>
      </c>
      <c r="N52" s="151" t="s">
        <v>251</v>
      </c>
      <c r="O52" s="152"/>
      <c r="P52" s="148" t="s">
        <v>240</v>
      </c>
      <c r="Q52" s="152"/>
      <c r="R52" s="152"/>
      <c r="S52" s="154" t="s">
        <v>252</v>
      </c>
      <c r="T52" s="165"/>
      <c r="U52" s="160" t="s">
        <v>253</v>
      </c>
      <c r="V52" s="165"/>
      <c r="W52" s="165"/>
      <c r="X52" s="165"/>
      <c r="Y52" s="165"/>
      <c r="Z52" s="165"/>
      <c r="AA52" s="165"/>
      <c r="AB52" s="152"/>
      <c r="AC52" s="152"/>
      <c r="AD52" s="152"/>
      <c r="AE52" s="107"/>
      <c r="AF52" s="107"/>
      <c r="AG52" s="107"/>
      <c r="AH52" s="107"/>
      <c r="AI52" s="107"/>
      <c r="AJ52" s="107"/>
      <c r="AK52" s="107"/>
      <c r="AL52" s="107"/>
      <c r="AM52" s="107"/>
      <c r="AN52" s="107"/>
      <c r="AO52" s="107"/>
      <c r="AP52" s="107"/>
      <c r="AQ52" s="107"/>
      <c r="AR52" s="107"/>
      <c r="AS52" s="107"/>
      <c r="AT52" s="107"/>
    </row>
    <row r="53">
      <c r="A53" s="162">
        <f t="shared" si="2"/>
        <v>19</v>
      </c>
      <c r="B53" s="61"/>
      <c r="C53" s="61"/>
      <c r="D53" s="148" t="s">
        <v>307</v>
      </c>
      <c r="E53" s="148"/>
      <c r="F53" s="154" t="s">
        <v>246</v>
      </c>
      <c r="G53" s="148" t="s">
        <v>247</v>
      </c>
      <c r="H53" s="148"/>
      <c r="I53" s="164" t="s">
        <v>306</v>
      </c>
      <c r="J53" s="154" t="s">
        <v>249</v>
      </c>
      <c r="K53" s="148" t="s">
        <v>197</v>
      </c>
      <c r="L53" s="151" t="s">
        <v>238</v>
      </c>
      <c r="M53" s="148" t="s">
        <v>250</v>
      </c>
      <c r="N53" s="151" t="s">
        <v>251</v>
      </c>
      <c r="O53" s="152"/>
      <c r="P53" s="148" t="s">
        <v>240</v>
      </c>
      <c r="Q53" s="152"/>
      <c r="R53" s="152"/>
      <c r="S53" s="154" t="s">
        <v>252</v>
      </c>
      <c r="T53" s="165"/>
      <c r="U53" s="160" t="s">
        <v>253</v>
      </c>
      <c r="V53" s="165"/>
      <c r="W53" s="165"/>
      <c r="X53" s="165"/>
      <c r="Y53" s="165"/>
      <c r="Z53" s="165"/>
      <c r="AA53" s="165"/>
      <c r="AB53" s="152"/>
      <c r="AC53" s="152"/>
      <c r="AD53" s="152"/>
      <c r="AE53" s="107"/>
      <c r="AF53" s="107"/>
      <c r="AG53" s="107"/>
      <c r="AH53" s="107"/>
      <c r="AI53" s="107"/>
      <c r="AJ53" s="107"/>
      <c r="AK53" s="107"/>
      <c r="AL53" s="107"/>
      <c r="AM53" s="107"/>
      <c r="AN53" s="107"/>
      <c r="AO53" s="107"/>
      <c r="AP53" s="107"/>
      <c r="AQ53" s="107"/>
      <c r="AR53" s="107"/>
      <c r="AS53" s="107"/>
      <c r="AT53" s="107"/>
    </row>
    <row r="54">
      <c r="A54" s="162">
        <f t="shared" si="2"/>
        <v>20</v>
      </c>
      <c r="B54" s="61"/>
      <c r="C54" s="61"/>
      <c r="D54" s="154" t="s">
        <v>308</v>
      </c>
      <c r="E54" s="148"/>
      <c r="F54" s="154" t="s">
        <v>246</v>
      </c>
      <c r="G54" s="148" t="s">
        <v>247</v>
      </c>
      <c r="H54" s="148"/>
      <c r="I54" s="164" t="s">
        <v>306</v>
      </c>
      <c r="J54" s="154" t="s">
        <v>249</v>
      </c>
      <c r="K54" s="148" t="s">
        <v>197</v>
      </c>
      <c r="L54" s="151" t="s">
        <v>238</v>
      </c>
      <c r="M54" s="148" t="s">
        <v>250</v>
      </c>
      <c r="N54" s="151" t="s">
        <v>251</v>
      </c>
      <c r="O54" s="152"/>
      <c r="P54" s="148" t="s">
        <v>240</v>
      </c>
      <c r="Q54" s="152"/>
      <c r="R54" s="152"/>
      <c r="S54" s="154" t="s">
        <v>252</v>
      </c>
      <c r="T54" s="165"/>
      <c r="U54" s="160" t="s">
        <v>253</v>
      </c>
      <c r="V54" s="165"/>
      <c r="W54" s="165"/>
      <c r="X54" s="165"/>
      <c r="Y54" s="165"/>
      <c r="Z54" s="165"/>
      <c r="AA54" s="165"/>
      <c r="AB54" s="152"/>
      <c r="AC54" s="152"/>
      <c r="AD54" s="152"/>
      <c r="AE54" s="107"/>
      <c r="AF54" s="107"/>
      <c r="AG54" s="107"/>
      <c r="AH54" s="107"/>
      <c r="AI54" s="107"/>
      <c r="AJ54" s="107"/>
      <c r="AK54" s="107"/>
      <c r="AL54" s="107"/>
      <c r="AM54" s="107"/>
      <c r="AN54" s="107"/>
      <c r="AO54" s="107"/>
      <c r="AP54" s="107"/>
      <c r="AQ54" s="107"/>
      <c r="AR54" s="107"/>
      <c r="AS54" s="107"/>
      <c r="AT54" s="107"/>
    </row>
    <row r="55">
      <c r="A55" s="162">
        <f t="shared" si="2"/>
        <v>21</v>
      </c>
      <c r="B55" s="61"/>
      <c r="C55" s="61"/>
      <c r="D55" s="154" t="s">
        <v>309</v>
      </c>
      <c r="E55" s="148"/>
      <c r="F55" s="154" t="s">
        <v>246</v>
      </c>
      <c r="G55" s="148" t="s">
        <v>247</v>
      </c>
      <c r="H55" s="148"/>
      <c r="I55" s="164" t="s">
        <v>306</v>
      </c>
      <c r="J55" s="154" t="s">
        <v>249</v>
      </c>
      <c r="K55" s="148" t="s">
        <v>197</v>
      </c>
      <c r="L55" s="151" t="s">
        <v>238</v>
      </c>
      <c r="M55" s="148" t="s">
        <v>250</v>
      </c>
      <c r="N55" s="151" t="s">
        <v>251</v>
      </c>
      <c r="O55" s="152"/>
      <c r="P55" s="148" t="s">
        <v>240</v>
      </c>
      <c r="Q55" s="152"/>
      <c r="R55" s="152"/>
      <c r="S55" s="154" t="s">
        <v>252</v>
      </c>
      <c r="T55" s="165"/>
      <c r="U55" s="160" t="s">
        <v>253</v>
      </c>
      <c r="V55" s="165"/>
      <c r="W55" s="165"/>
      <c r="X55" s="165"/>
      <c r="Y55" s="165"/>
      <c r="Z55" s="165"/>
      <c r="AA55" s="165"/>
      <c r="AB55" s="152"/>
      <c r="AC55" s="152"/>
      <c r="AD55" s="152"/>
      <c r="AE55" s="107"/>
      <c r="AF55" s="107"/>
      <c r="AG55" s="107"/>
      <c r="AH55" s="107"/>
      <c r="AI55" s="107"/>
      <c r="AJ55" s="107"/>
      <c r="AK55" s="107"/>
      <c r="AL55" s="107"/>
      <c r="AM55" s="107"/>
      <c r="AN55" s="107"/>
      <c r="AO55" s="107"/>
      <c r="AP55" s="107"/>
      <c r="AQ55" s="107"/>
      <c r="AR55" s="107"/>
      <c r="AS55" s="107"/>
      <c r="AT55" s="107"/>
    </row>
    <row r="56">
      <c r="A56" s="166"/>
      <c r="B56" s="61"/>
      <c r="C56" s="62"/>
      <c r="D56" s="167" t="s">
        <v>310</v>
      </c>
      <c r="E56" s="167"/>
      <c r="F56" s="168" t="s">
        <v>246</v>
      </c>
      <c r="G56" s="167" t="s">
        <v>247</v>
      </c>
      <c r="H56" s="167"/>
      <c r="I56" s="170" t="s">
        <v>306</v>
      </c>
      <c r="J56" s="168" t="s">
        <v>260</v>
      </c>
      <c r="K56" s="167" t="s">
        <v>261</v>
      </c>
      <c r="L56" s="171" t="s">
        <v>238</v>
      </c>
      <c r="M56" s="167" t="s">
        <v>250</v>
      </c>
      <c r="N56" s="171" t="s">
        <v>251</v>
      </c>
      <c r="O56" s="172"/>
      <c r="P56" s="167" t="s">
        <v>240</v>
      </c>
      <c r="Q56" s="172"/>
      <c r="R56" s="172"/>
      <c r="S56" s="168" t="s">
        <v>241</v>
      </c>
      <c r="T56" s="173"/>
      <c r="U56" s="174" t="s">
        <v>253</v>
      </c>
      <c r="V56" s="173"/>
      <c r="W56" s="173"/>
      <c r="X56" s="173"/>
      <c r="Y56" s="173"/>
      <c r="Z56" s="173"/>
      <c r="AA56" s="173"/>
      <c r="AB56" s="172"/>
      <c r="AC56" s="172"/>
      <c r="AD56" s="172"/>
      <c r="AE56" s="175"/>
      <c r="AF56" s="175"/>
      <c r="AG56" s="175"/>
      <c r="AH56" s="175"/>
      <c r="AI56" s="175"/>
      <c r="AJ56" s="175"/>
      <c r="AK56" s="175"/>
      <c r="AL56" s="175"/>
      <c r="AM56" s="175"/>
      <c r="AN56" s="175"/>
      <c r="AO56" s="175"/>
      <c r="AP56" s="175"/>
      <c r="AQ56" s="175"/>
      <c r="AR56" s="175"/>
      <c r="AS56" s="175"/>
      <c r="AT56" s="175"/>
    </row>
    <row r="57">
      <c r="A57" s="166"/>
      <c r="B57" s="61"/>
      <c r="C57" s="176" t="s">
        <v>311</v>
      </c>
      <c r="D57" s="168" t="s">
        <v>312</v>
      </c>
      <c r="E57" s="167"/>
      <c r="F57" s="168" t="s">
        <v>273</v>
      </c>
      <c r="G57" s="167" t="s">
        <v>247</v>
      </c>
      <c r="H57" s="169"/>
      <c r="I57" s="178"/>
      <c r="J57" s="168" t="s">
        <v>260</v>
      </c>
      <c r="K57" s="167" t="s">
        <v>261</v>
      </c>
      <c r="L57" s="171" t="s">
        <v>238</v>
      </c>
      <c r="M57" s="167" t="s">
        <v>250</v>
      </c>
      <c r="N57" s="171" t="s">
        <v>251</v>
      </c>
      <c r="O57" s="172"/>
      <c r="P57" s="167" t="s">
        <v>240</v>
      </c>
      <c r="Q57" s="172"/>
      <c r="R57" s="172"/>
      <c r="S57" s="168" t="s">
        <v>241</v>
      </c>
      <c r="T57" s="173"/>
      <c r="U57" s="174" t="s">
        <v>253</v>
      </c>
      <c r="V57" s="173"/>
      <c r="W57" s="173"/>
      <c r="X57" s="173"/>
      <c r="Y57" s="173"/>
      <c r="Z57" s="173"/>
      <c r="AA57" s="173"/>
      <c r="AB57" s="172"/>
      <c r="AC57" s="172"/>
      <c r="AD57" s="172"/>
      <c r="AE57" s="175"/>
      <c r="AF57" s="175"/>
      <c r="AG57" s="175"/>
      <c r="AH57" s="175"/>
      <c r="AI57" s="175"/>
      <c r="AJ57" s="175"/>
      <c r="AK57" s="175"/>
      <c r="AL57" s="175"/>
      <c r="AM57" s="175"/>
      <c r="AN57" s="175"/>
      <c r="AO57" s="175"/>
      <c r="AP57" s="175"/>
      <c r="AQ57" s="175"/>
      <c r="AR57" s="175"/>
      <c r="AS57" s="175"/>
      <c r="AT57" s="175"/>
    </row>
    <row r="58">
      <c r="A58" s="166"/>
      <c r="B58" s="61"/>
      <c r="C58" s="61"/>
      <c r="D58" s="168" t="s">
        <v>313</v>
      </c>
      <c r="E58" s="167"/>
      <c r="F58" s="168" t="s">
        <v>273</v>
      </c>
      <c r="G58" s="167" t="s">
        <v>247</v>
      </c>
      <c r="H58" s="167"/>
      <c r="I58" s="168"/>
      <c r="J58" s="168" t="s">
        <v>260</v>
      </c>
      <c r="K58" s="167" t="s">
        <v>261</v>
      </c>
      <c r="L58" s="171" t="s">
        <v>238</v>
      </c>
      <c r="M58" s="167" t="s">
        <v>250</v>
      </c>
      <c r="N58" s="171" t="s">
        <v>251</v>
      </c>
      <c r="O58" s="172"/>
      <c r="P58" s="167" t="s">
        <v>240</v>
      </c>
      <c r="Q58" s="172"/>
      <c r="R58" s="172"/>
      <c r="S58" s="168" t="s">
        <v>241</v>
      </c>
      <c r="T58" s="173"/>
      <c r="U58" s="174" t="s">
        <v>253</v>
      </c>
      <c r="V58" s="173"/>
      <c r="W58" s="173"/>
      <c r="X58" s="173"/>
      <c r="Y58" s="173"/>
      <c r="Z58" s="173"/>
      <c r="AA58" s="173"/>
      <c r="AB58" s="172"/>
      <c r="AC58" s="172"/>
      <c r="AD58" s="172"/>
      <c r="AE58" s="175"/>
      <c r="AF58" s="175"/>
      <c r="AG58" s="175"/>
      <c r="AH58" s="175"/>
      <c r="AI58" s="175"/>
      <c r="AJ58" s="175"/>
      <c r="AK58" s="175"/>
      <c r="AL58" s="175"/>
      <c r="AM58" s="175"/>
      <c r="AN58" s="175"/>
      <c r="AO58" s="175"/>
      <c r="AP58" s="175"/>
      <c r="AQ58" s="175"/>
      <c r="AR58" s="175"/>
      <c r="AS58" s="175"/>
      <c r="AT58" s="175"/>
    </row>
    <row r="59">
      <c r="A59" s="166"/>
      <c r="B59" s="61"/>
      <c r="C59" s="61"/>
      <c r="D59" s="167" t="s">
        <v>314</v>
      </c>
      <c r="E59" s="167"/>
      <c r="F59" s="168" t="s">
        <v>273</v>
      </c>
      <c r="G59" s="167" t="s">
        <v>247</v>
      </c>
      <c r="H59" s="167"/>
      <c r="I59" s="168"/>
      <c r="J59" s="168" t="s">
        <v>260</v>
      </c>
      <c r="K59" s="167" t="s">
        <v>261</v>
      </c>
      <c r="L59" s="171" t="s">
        <v>238</v>
      </c>
      <c r="M59" s="167" t="s">
        <v>250</v>
      </c>
      <c r="N59" s="171" t="s">
        <v>251</v>
      </c>
      <c r="O59" s="172"/>
      <c r="P59" s="167" t="s">
        <v>240</v>
      </c>
      <c r="Q59" s="172"/>
      <c r="R59" s="172"/>
      <c r="S59" s="168" t="s">
        <v>241</v>
      </c>
      <c r="T59" s="173"/>
      <c r="U59" s="174" t="s">
        <v>253</v>
      </c>
      <c r="V59" s="173"/>
      <c r="W59" s="173"/>
      <c r="X59" s="173"/>
      <c r="Y59" s="173"/>
      <c r="Z59" s="173"/>
      <c r="AA59" s="173"/>
      <c r="AB59" s="172"/>
      <c r="AC59" s="172"/>
      <c r="AD59" s="172"/>
      <c r="AE59" s="175"/>
      <c r="AF59" s="175"/>
      <c r="AG59" s="175"/>
      <c r="AH59" s="175"/>
      <c r="AI59" s="175"/>
      <c r="AJ59" s="175"/>
      <c r="AK59" s="175"/>
      <c r="AL59" s="175"/>
      <c r="AM59" s="175"/>
      <c r="AN59" s="175"/>
      <c r="AO59" s="175"/>
      <c r="AP59" s="175"/>
      <c r="AQ59" s="175"/>
      <c r="AR59" s="175"/>
      <c r="AS59" s="175"/>
      <c r="AT59" s="175"/>
    </row>
    <row r="60">
      <c r="A60" s="166"/>
      <c r="B60" s="61"/>
      <c r="C60" s="61"/>
      <c r="D60" s="167" t="s">
        <v>315</v>
      </c>
      <c r="E60" s="167"/>
      <c r="F60" s="168" t="s">
        <v>273</v>
      </c>
      <c r="G60" s="167" t="s">
        <v>247</v>
      </c>
      <c r="H60" s="167"/>
      <c r="I60" s="168"/>
      <c r="J60" s="168" t="s">
        <v>260</v>
      </c>
      <c r="K60" s="167" t="s">
        <v>261</v>
      </c>
      <c r="L60" s="171" t="s">
        <v>238</v>
      </c>
      <c r="M60" s="167" t="s">
        <v>250</v>
      </c>
      <c r="N60" s="171" t="s">
        <v>251</v>
      </c>
      <c r="O60" s="172"/>
      <c r="P60" s="167" t="s">
        <v>240</v>
      </c>
      <c r="Q60" s="172"/>
      <c r="R60" s="172"/>
      <c r="S60" s="168" t="s">
        <v>241</v>
      </c>
      <c r="T60" s="173"/>
      <c r="U60" s="174" t="s">
        <v>253</v>
      </c>
      <c r="V60" s="173"/>
      <c r="W60" s="173"/>
      <c r="X60" s="173"/>
      <c r="Y60" s="173"/>
      <c r="Z60" s="173"/>
      <c r="AA60" s="173"/>
      <c r="AB60" s="172"/>
      <c r="AC60" s="172"/>
      <c r="AD60" s="172"/>
      <c r="AE60" s="175"/>
      <c r="AF60" s="175"/>
      <c r="AG60" s="175"/>
      <c r="AH60" s="175"/>
      <c r="AI60" s="175"/>
      <c r="AJ60" s="175"/>
      <c r="AK60" s="175"/>
      <c r="AL60" s="175"/>
      <c r="AM60" s="175"/>
      <c r="AN60" s="175"/>
      <c r="AO60" s="175"/>
      <c r="AP60" s="175"/>
      <c r="AQ60" s="175"/>
      <c r="AR60" s="175"/>
      <c r="AS60" s="175"/>
      <c r="AT60" s="175"/>
    </row>
    <row r="61">
      <c r="A61" s="166"/>
      <c r="B61" s="61"/>
      <c r="C61" s="61"/>
      <c r="D61" s="167" t="s">
        <v>316</v>
      </c>
      <c r="E61" s="167"/>
      <c r="F61" s="168" t="s">
        <v>273</v>
      </c>
      <c r="G61" s="167" t="s">
        <v>247</v>
      </c>
      <c r="H61" s="167"/>
      <c r="I61" s="168"/>
      <c r="J61" s="168" t="s">
        <v>260</v>
      </c>
      <c r="K61" s="167" t="s">
        <v>261</v>
      </c>
      <c r="L61" s="171" t="s">
        <v>238</v>
      </c>
      <c r="M61" s="167" t="s">
        <v>250</v>
      </c>
      <c r="N61" s="171" t="s">
        <v>251</v>
      </c>
      <c r="O61" s="172"/>
      <c r="P61" s="167" t="s">
        <v>240</v>
      </c>
      <c r="Q61" s="172"/>
      <c r="R61" s="172"/>
      <c r="S61" s="168" t="s">
        <v>241</v>
      </c>
      <c r="T61" s="173"/>
      <c r="U61" s="174" t="s">
        <v>253</v>
      </c>
      <c r="V61" s="173"/>
      <c r="W61" s="173"/>
      <c r="X61" s="173"/>
      <c r="Y61" s="173"/>
      <c r="Z61" s="173"/>
      <c r="AA61" s="173"/>
      <c r="AB61" s="172"/>
      <c r="AC61" s="172"/>
      <c r="AD61" s="172"/>
      <c r="AE61" s="175"/>
      <c r="AF61" s="175"/>
      <c r="AG61" s="175"/>
      <c r="AH61" s="175"/>
      <c r="AI61" s="175"/>
      <c r="AJ61" s="175"/>
      <c r="AK61" s="175"/>
      <c r="AL61" s="175"/>
      <c r="AM61" s="175"/>
      <c r="AN61" s="175"/>
      <c r="AO61" s="175"/>
      <c r="AP61" s="175"/>
      <c r="AQ61" s="175"/>
      <c r="AR61" s="175"/>
      <c r="AS61" s="175"/>
      <c r="AT61" s="175"/>
    </row>
    <row r="62">
      <c r="A62" s="166"/>
      <c r="B62" s="61"/>
      <c r="C62" s="62"/>
      <c r="D62" s="167" t="s">
        <v>317</v>
      </c>
      <c r="E62" s="167"/>
      <c r="F62" s="168" t="s">
        <v>273</v>
      </c>
      <c r="G62" s="167" t="s">
        <v>247</v>
      </c>
      <c r="H62" s="167"/>
      <c r="I62" s="168"/>
      <c r="J62" s="168" t="s">
        <v>260</v>
      </c>
      <c r="K62" s="167" t="s">
        <v>261</v>
      </c>
      <c r="L62" s="171" t="s">
        <v>238</v>
      </c>
      <c r="M62" s="167" t="s">
        <v>250</v>
      </c>
      <c r="N62" s="171" t="s">
        <v>251</v>
      </c>
      <c r="O62" s="172"/>
      <c r="P62" s="167" t="s">
        <v>240</v>
      </c>
      <c r="Q62" s="172"/>
      <c r="R62" s="172"/>
      <c r="S62" s="168" t="s">
        <v>241</v>
      </c>
      <c r="T62" s="173"/>
      <c r="U62" s="174" t="s">
        <v>253</v>
      </c>
      <c r="V62" s="173"/>
      <c r="W62" s="173"/>
      <c r="X62" s="173"/>
      <c r="Y62" s="173"/>
      <c r="Z62" s="173"/>
      <c r="AA62" s="173"/>
      <c r="AB62" s="172"/>
      <c r="AC62" s="172"/>
      <c r="AD62" s="172"/>
      <c r="AE62" s="175"/>
      <c r="AF62" s="175"/>
      <c r="AG62" s="175"/>
      <c r="AH62" s="175"/>
      <c r="AI62" s="175"/>
      <c r="AJ62" s="175"/>
      <c r="AK62" s="175"/>
      <c r="AL62" s="175"/>
      <c r="AM62" s="175"/>
      <c r="AN62" s="175"/>
      <c r="AO62" s="175"/>
      <c r="AP62" s="175"/>
      <c r="AQ62" s="175"/>
      <c r="AR62" s="175"/>
      <c r="AS62" s="175"/>
      <c r="AT62" s="175"/>
    </row>
    <row r="63">
      <c r="A63" s="166"/>
      <c r="B63" s="61"/>
      <c r="C63" s="182" t="s">
        <v>318</v>
      </c>
      <c r="D63" s="167" t="s">
        <v>319</v>
      </c>
      <c r="E63" s="167"/>
      <c r="F63" s="168" t="s">
        <v>273</v>
      </c>
      <c r="G63" s="167" t="s">
        <v>247</v>
      </c>
      <c r="H63" s="169"/>
      <c r="I63" s="178"/>
      <c r="J63" s="168" t="s">
        <v>260</v>
      </c>
      <c r="K63" s="167" t="s">
        <v>261</v>
      </c>
      <c r="L63" s="171" t="s">
        <v>238</v>
      </c>
      <c r="M63" s="167" t="s">
        <v>250</v>
      </c>
      <c r="N63" s="171" t="s">
        <v>251</v>
      </c>
      <c r="O63" s="172"/>
      <c r="P63" s="167" t="s">
        <v>240</v>
      </c>
      <c r="Q63" s="172"/>
      <c r="R63" s="172"/>
      <c r="S63" s="168" t="s">
        <v>241</v>
      </c>
      <c r="T63" s="173"/>
      <c r="U63" s="174" t="s">
        <v>253</v>
      </c>
      <c r="V63" s="173"/>
      <c r="W63" s="173"/>
      <c r="X63" s="173"/>
      <c r="Y63" s="173"/>
      <c r="Z63" s="173"/>
      <c r="AA63" s="173"/>
      <c r="AB63" s="172"/>
      <c r="AC63" s="172"/>
      <c r="AD63" s="172"/>
      <c r="AE63" s="175"/>
      <c r="AF63" s="175"/>
      <c r="AG63" s="175"/>
      <c r="AH63" s="175"/>
      <c r="AI63" s="175"/>
      <c r="AJ63" s="175"/>
      <c r="AK63" s="175"/>
      <c r="AL63" s="175"/>
      <c r="AM63" s="175"/>
      <c r="AN63" s="175"/>
      <c r="AO63" s="175"/>
      <c r="AP63" s="175"/>
      <c r="AQ63" s="175"/>
      <c r="AR63" s="175"/>
      <c r="AS63" s="175"/>
      <c r="AT63" s="175"/>
    </row>
    <row r="64">
      <c r="A64" s="166"/>
      <c r="B64" s="61"/>
      <c r="C64" s="61"/>
      <c r="D64" s="168" t="s">
        <v>320</v>
      </c>
      <c r="E64" s="167"/>
      <c r="F64" s="168" t="s">
        <v>273</v>
      </c>
      <c r="G64" s="167" t="s">
        <v>247</v>
      </c>
      <c r="H64" s="167"/>
      <c r="I64" s="168"/>
      <c r="J64" s="168" t="s">
        <v>260</v>
      </c>
      <c r="K64" s="167" t="s">
        <v>261</v>
      </c>
      <c r="L64" s="171" t="s">
        <v>238</v>
      </c>
      <c r="M64" s="167" t="s">
        <v>250</v>
      </c>
      <c r="N64" s="171" t="s">
        <v>251</v>
      </c>
      <c r="O64" s="172"/>
      <c r="P64" s="167" t="s">
        <v>240</v>
      </c>
      <c r="Q64" s="172"/>
      <c r="R64" s="172"/>
      <c r="S64" s="168" t="s">
        <v>241</v>
      </c>
      <c r="T64" s="173"/>
      <c r="U64" s="174" t="s">
        <v>253</v>
      </c>
      <c r="V64" s="173"/>
      <c r="W64" s="173"/>
      <c r="X64" s="173"/>
      <c r="Y64" s="173"/>
      <c r="Z64" s="173"/>
      <c r="AA64" s="173"/>
      <c r="AB64" s="172"/>
      <c r="AC64" s="172"/>
      <c r="AD64" s="172"/>
      <c r="AE64" s="175"/>
      <c r="AF64" s="175"/>
      <c r="AG64" s="175"/>
      <c r="AH64" s="175"/>
      <c r="AI64" s="175"/>
      <c r="AJ64" s="175"/>
      <c r="AK64" s="175"/>
      <c r="AL64" s="175"/>
      <c r="AM64" s="175"/>
      <c r="AN64" s="175"/>
      <c r="AO64" s="175"/>
      <c r="AP64" s="175"/>
      <c r="AQ64" s="175"/>
      <c r="AR64" s="175"/>
      <c r="AS64" s="175"/>
      <c r="AT64" s="175"/>
    </row>
    <row r="65">
      <c r="A65" s="166"/>
      <c r="B65" s="61"/>
      <c r="C65" s="61"/>
      <c r="D65" s="168" t="s">
        <v>321</v>
      </c>
      <c r="E65" s="167"/>
      <c r="F65" s="168" t="s">
        <v>273</v>
      </c>
      <c r="G65" s="167" t="s">
        <v>247</v>
      </c>
      <c r="H65" s="167"/>
      <c r="I65" s="168"/>
      <c r="J65" s="168" t="s">
        <v>260</v>
      </c>
      <c r="K65" s="167" t="s">
        <v>261</v>
      </c>
      <c r="L65" s="171" t="s">
        <v>238</v>
      </c>
      <c r="M65" s="167" t="s">
        <v>250</v>
      </c>
      <c r="N65" s="171" t="s">
        <v>251</v>
      </c>
      <c r="O65" s="172"/>
      <c r="P65" s="167" t="s">
        <v>240</v>
      </c>
      <c r="Q65" s="172"/>
      <c r="R65" s="172"/>
      <c r="S65" s="168" t="s">
        <v>241</v>
      </c>
      <c r="T65" s="173"/>
      <c r="U65" s="174" t="s">
        <v>253</v>
      </c>
      <c r="V65" s="173"/>
      <c r="W65" s="173"/>
      <c r="X65" s="173"/>
      <c r="Y65" s="173"/>
      <c r="Z65" s="173"/>
      <c r="AA65" s="173"/>
      <c r="AB65" s="172"/>
      <c r="AC65" s="172"/>
      <c r="AD65" s="172"/>
      <c r="AE65" s="175"/>
      <c r="AF65" s="175"/>
      <c r="AG65" s="175"/>
      <c r="AH65" s="175"/>
      <c r="AI65" s="175"/>
      <c r="AJ65" s="175"/>
      <c r="AK65" s="175"/>
      <c r="AL65" s="175"/>
      <c r="AM65" s="175"/>
      <c r="AN65" s="175"/>
      <c r="AO65" s="175"/>
      <c r="AP65" s="175"/>
      <c r="AQ65" s="175"/>
      <c r="AR65" s="175"/>
      <c r="AS65" s="175"/>
      <c r="AT65" s="175"/>
    </row>
    <row r="66">
      <c r="A66" s="166"/>
      <c r="B66" s="61"/>
      <c r="C66" s="61"/>
      <c r="D66" s="167" t="s">
        <v>322</v>
      </c>
      <c r="E66" s="167"/>
      <c r="F66" s="168" t="s">
        <v>273</v>
      </c>
      <c r="G66" s="167" t="s">
        <v>247</v>
      </c>
      <c r="H66" s="167"/>
      <c r="I66" s="168"/>
      <c r="J66" s="168" t="s">
        <v>260</v>
      </c>
      <c r="K66" s="167" t="s">
        <v>261</v>
      </c>
      <c r="L66" s="171" t="s">
        <v>238</v>
      </c>
      <c r="M66" s="167" t="s">
        <v>250</v>
      </c>
      <c r="N66" s="171" t="s">
        <v>251</v>
      </c>
      <c r="O66" s="172"/>
      <c r="P66" s="167" t="s">
        <v>240</v>
      </c>
      <c r="Q66" s="172"/>
      <c r="R66" s="172"/>
      <c r="S66" s="168" t="s">
        <v>241</v>
      </c>
      <c r="T66" s="173"/>
      <c r="U66" s="174" t="s">
        <v>253</v>
      </c>
      <c r="V66" s="173"/>
      <c r="W66" s="173"/>
      <c r="X66" s="173"/>
      <c r="Y66" s="173"/>
      <c r="Z66" s="173"/>
      <c r="AA66" s="173"/>
      <c r="AB66" s="172"/>
      <c r="AC66" s="172"/>
      <c r="AD66" s="172"/>
      <c r="AE66" s="175"/>
      <c r="AF66" s="175"/>
      <c r="AG66" s="175"/>
      <c r="AH66" s="175"/>
      <c r="AI66" s="175"/>
      <c r="AJ66" s="175"/>
      <c r="AK66" s="175"/>
      <c r="AL66" s="175"/>
      <c r="AM66" s="175"/>
      <c r="AN66" s="175"/>
      <c r="AO66" s="175"/>
      <c r="AP66" s="175"/>
      <c r="AQ66" s="175"/>
      <c r="AR66" s="175"/>
      <c r="AS66" s="175"/>
      <c r="AT66" s="175"/>
    </row>
    <row r="67">
      <c r="A67" s="166"/>
      <c r="B67" s="61"/>
      <c r="C67" s="61"/>
      <c r="D67" s="167" t="s">
        <v>323</v>
      </c>
      <c r="E67" s="167"/>
      <c r="F67" s="168" t="s">
        <v>273</v>
      </c>
      <c r="G67" s="167" t="s">
        <v>247</v>
      </c>
      <c r="H67" s="167"/>
      <c r="I67" s="168"/>
      <c r="J67" s="168" t="s">
        <v>260</v>
      </c>
      <c r="K67" s="167" t="s">
        <v>261</v>
      </c>
      <c r="L67" s="171" t="s">
        <v>238</v>
      </c>
      <c r="M67" s="167" t="s">
        <v>250</v>
      </c>
      <c r="N67" s="171" t="s">
        <v>251</v>
      </c>
      <c r="O67" s="172"/>
      <c r="P67" s="167" t="s">
        <v>240</v>
      </c>
      <c r="Q67" s="172"/>
      <c r="R67" s="172"/>
      <c r="S67" s="168" t="s">
        <v>241</v>
      </c>
      <c r="T67" s="173"/>
      <c r="U67" s="174" t="s">
        <v>253</v>
      </c>
      <c r="V67" s="173"/>
      <c r="W67" s="173"/>
      <c r="X67" s="173"/>
      <c r="Y67" s="173"/>
      <c r="Z67" s="173"/>
      <c r="AA67" s="173"/>
      <c r="AB67" s="172"/>
      <c r="AC67" s="172"/>
      <c r="AD67" s="172"/>
      <c r="AE67" s="175"/>
      <c r="AF67" s="175"/>
      <c r="AG67" s="175"/>
      <c r="AH67" s="175"/>
      <c r="AI67" s="175"/>
      <c r="AJ67" s="175"/>
      <c r="AK67" s="175"/>
      <c r="AL67" s="175"/>
      <c r="AM67" s="175"/>
      <c r="AN67" s="175"/>
      <c r="AO67" s="175"/>
      <c r="AP67" s="175"/>
      <c r="AQ67" s="175"/>
      <c r="AR67" s="175"/>
      <c r="AS67" s="175"/>
      <c r="AT67" s="175"/>
    </row>
    <row r="68">
      <c r="A68" s="166"/>
      <c r="B68" s="61"/>
      <c r="C68" s="62"/>
      <c r="D68" s="167" t="s">
        <v>324</v>
      </c>
      <c r="E68" s="167"/>
      <c r="F68" s="168" t="s">
        <v>273</v>
      </c>
      <c r="G68" s="167" t="s">
        <v>247</v>
      </c>
      <c r="H68" s="167"/>
      <c r="I68" s="168"/>
      <c r="J68" s="168" t="s">
        <v>260</v>
      </c>
      <c r="K68" s="167" t="s">
        <v>261</v>
      </c>
      <c r="L68" s="171" t="s">
        <v>238</v>
      </c>
      <c r="M68" s="167" t="s">
        <v>250</v>
      </c>
      <c r="N68" s="171" t="s">
        <v>251</v>
      </c>
      <c r="O68" s="172"/>
      <c r="P68" s="167" t="s">
        <v>240</v>
      </c>
      <c r="Q68" s="172"/>
      <c r="R68" s="172"/>
      <c r="S68" s="168" t="s">
        <v>241</v>
      </c>
      <c r="T68" s="173"/>
      <c r="U68" s="174" t="s">
        <v>253</v>
      </c>
      <c r="V68" s="173"/>
      <c r="W68" s="173"/>
      <c r="X68" s="173"/>
      <c r="Y68" s="173"/>
      <c r="Z68" s="173"/>
      <c r="AA68" s="173"/>
      <c r="AB68" s="172"/>
      <c r="AC68" s="172"/>
      <c r="AD68" s="172"/>
      <c r="AE68" s="175"/>
      <c r="AF68" s="175"/>
      <c r="AG68" s="175"/>
      <c r="AH68" s="175"/>
      <c r="AI68" s="175"/>
      <c r="AJ68" s="175"/>
      <c r="AK68" s="175"/>
      <c r="AL68" s="175"/>
      <c r="AM68" s="175"/>
      <c r="AN68" s="175"/>
      <c r="AO68" s="175"/>
      <c r="AP68" s="175"/>
      <c r="AQ68" s="175"/>
      <c r="AR68" s="175"/>
      <c r="AS68" s="175"/>
      <c r="AT68" s="175"/>
    </row>
    <row r="69">
      <c r="A69" s="166"/>
      <c r="B69" s="61"/>
      <c r="C69" s="182" t="s">
        <v>325</v>
      </c>
      <c r="D69" s="167" t="s">
        <v>326</v>
      </c>
      <c r="E69" s="167"/>
      <c r="F69" s="168" t="s">
        <v>273</v>
      </c>
      <c r="G69" s="167" t="s">
        <v>247</v>
      </c>
      <c r="H69" s="169"/>
      <c r="I69" s="178"/>
      <c r="J69" s="168" t="s">
        <v>260</v>
      </c>
      <c r="K69" s="167" t="s">
        <v>261</v>
      </c>
      <c r="L69" s="171" t="s">
        <v>238</v>
      </c>
      <c r="M69" s="167" t="s">
        <v>250</v>
      </c>
      <c r="N69" s="171" t="s">
        <v>251</v>
      </c>
      <c r="O69" s="172"/>
      <c r="P69" s="167" t="s">
        <v>240</v>
      </c>
      <c r="Q69" s="172"/>
      <c r="R69" s="172"/>
      <c r="S69" s="168" t="s">
        <v>241</v>
      </c>
      <c r="T69" s="173"/>
      <c r="U69" s="174" t="s">
        <v>253</v>
      </c>
      <c r="V69" s="173"/>
      <c r="W69" s="173"/>
      <c r="X69" s="173"/>
      <c r="Y69" s="173"/>
      <c r="Z69" s="173"/>
      <c r="AA69" s="173"/>
      <c r="AB69" s="172"/>
      <c r="AC69" s="172"/>
      <c r="AD69" s="172"/>
      <c r="AE69" s="175"/>
      <c r="AF69" s="175"/>
      <c r="AG69" s="175"/>
      <c r="AH69" s="175"/>
      <c r="AI69" s="175"/>
      <c r="AJ69" s="175"/>
      <c r="AK69" s="175"/>
      <c r="AL69" s="175"/>
      <c r="AM69" s="175"/>
      <c r="AN69" s="175"/>
      <c r="AO69" s="175"/>
      <c r="AP69" s="175"/>
      <c r="AQ69" s="175"/>
      <c r="AR69" s="175"/>
      <c r="AS69" s="175"/>
      <c r="AT69" s="175"/>
    </row>
    <row r="70">
      <c r="A70" s="166"/>
      <c r="B70" s="61"/>
      <c r="C70" s="61"/>
      <c r="D70" s="167" t="s">
        <v>327</v>
      </c>
      <c r="E70" s="167"/>
      <c r="F70" s="168" t="s">
        <v>273</v>
      </c>
      <c r="G70" s="167" t="s">
        <v>247</v>
      </c>
      <c r="H70" s="167"/>
      <c r="I70" s="168"/>
      <c r="J70" s="168" t="s">
        <v>260</v>
      </c>
      <c r="K70" s="167" t="s">
        <v>261</v>
      </c>
      <c r="L70" s="171" t="s">
        <v>238</v>
      </c>
      <c r="M70" s="167" t="s">
        <v>250</v>
      </c>
      <c r="N70" s="171" t="s">
        <v>251</v>
      </c>
      <c r="O70" s="172"/>
      <c r="P70" s="167" t="s">
        <v>240</v>
      </c>
      <c r="Q70" s="172"/>
      <c r="R70" s="172"/>
      <c r="S70" s="168" t="s">
        <v>241</v>
      </c>
      <c r="T70" s="173"/>
      <c r="U70" s="174" t="s">
        <v>253</v>
      </c>
      <c r="V70" s="173"/>
      <c r="W70" s="173"/>
      <c r="X70" s="173"/>
      <c r="Y70" s="173"/>
      <c r="Z70" s="173"/>
      <c r="AA70" s="173"/>
      <c r="AB70" s="172"/>
      <c r="AC70" s="172"/>
      <c r="AD70" s="172"/>
      <c r="AE70" s="175"/>
      <c r="AF70" s="175"/>
      <c r="AG70" s="175"/>
      <c r="AH70" s="175"/>
      <c r="AI70" s="175"/>
      <c r="AJ70" s="175"/>
      <c r="AK70" s="175"/>
      <c r="AL70" s="175"/>
      <c r="AM70" s="175"/>
      <c r="AN70" s="175"/>
      <c r="AO70" s="175"/>
      <c r="AP70" s="175"/>
      <c r="AQ70" s="175"/>
      <c r="AR70" s="175"/>
      <c r="AS70" s="175"/>
      <c r="AT70" s="175"/>
    </row>
    <row r="71">
      <c r="A71" s="166"/>
      <c r="B71" s="61"/>
      <c r="C71" s="61"/>
      <c r="D71" s="168" t="s">
        <v>328</v>
      </c>
      <c r="E71" s="167"/>
      <c r="F71" s="168" t="s">
        <v>273</v>
      </c>
      <c r="G71" s="167" t="s">
        <v>247</v>
      </c>
      <c r="H71" s="167"/>
      <c r="I71" s="168"/>
      <c r="J71" s="168" t="s">
        <v>260</v>
      </c>
      <c r="K71" s="167" t="s">
        <v>261</v>
      </c>
      <c r="L71" s="171" t="s">
        <v>238</v>
      </c>
      <c r="M71" s="167" t="s">
        <v>250</v>
      </c>
      <c r="N71" s="171" t="s">
        <v>251</v>
      </c>
      <c r="O71" s="172"/>
      <c r="P71" s="167" t="s">
        <v>240</v>
      </c>
      <c r="Q71" s="172"/>
      <c r="R71" s="172"/>
      <c r="S71" s="168" t="s">
        <v>241</v>
      </c>
      <c r="T71" s="173"/>
      <c r="U71" s="174" t="s">
        <v>253</v>
      </c>
      <c r="V71" s="173"/>
      <c r="W71" s="173"/>
      <c r="X71" s="173"/>
      <c r="Y71" s="173"/>
      <c r="Z71" s="173"/>
      <c r="AA71" s="173"/>
      <c r="AB71" s="172"/>
      <c r="AC71" s="172"/>
      <c r="AD71" s="172"/>
      <c r="AE71" s="175"/>
      <c r="AF71" s="175"/>
      <c r="AG71" s="175"/>
      <c r="AH71" s="175"/>
      <c r="AI71" s="175"/>
      <c r="AJ71" s="175"/>
      <c r="AK71" s="175"/>
      <c r="AL71" s="175"/>
      <c r="AM71" s="175"/>
      <c r="AN71" s="175"/>
      <c r="AO71" s="175"/>
      <c r="AP71" s="175"/>
      <c r="AQ71" s="175"/>
      <c r="AR71" s="175"/>
      <c r="AS71" s="175"/>
      <c r="AT71" s="175"/>
    </row>
    <row r="72">
      <c r="A72" s="166"/>
      <c r="B72" s="61"/>
      <c r="C72" s="61"/>
      <c r="D72" s="168" t="s">
        <v>329</v>
      </c>
      <c r="E72" s="167"/>
      <c r="F72" s="168" t="s">
        <v>273</v>
      </c>
      <c r="G72" s="167" t="s">
        <v>247</v>
      </c>
      <c r="H72" s="167"/>
      <c r="I72" s="168"/>
      <c r="J72" s="168" t="s">
        <v>260</v>
      </c>
      <c r="K72" s="167" t="s">
        <v>261</v>
      </c>
      <c r="L72" s="171" t="s">
        <v>238</v>
      </c>
      <c r="M72" s="167" t="s">
        <v>250</v>
      </c>
      <c r="N72" s="171" t="s">
        <v>251</v>
      </c>
      <c r="O72" s="172"/>
      <c r="P72" s="167" t="s">
        <v>240</v>
      </c>
      <c r="Q72" s="172"/>
      <c r="R72" s="172"/>
      <c r="S72" s="168" t="s">
        <v>241</v>
      </c>
      <c r="T72" s="173"/>
      <c r="U72" s="174" t="s">
        <v>253</v>
      </c>
      <c r="V72" s="173"/>
      <c r="W72" s="173"/>
      <c r="X72" s="173"/>
      <c r="Y72" s="173"/>
      <c r="Z72" s="173"/>
      <c r="AA72" s="173"/>
      <c r="AB72" s="172"/>
      <c r="AC72" s="172"/>
      <c r="AD72" s="172"/>
      <c r="AE72" s="175"/>
      <c r="AF72" s="175"/>
      <c r="AG72" s="175"/>
      <c r="AH72" s="175"/>
      <c r="AI72" s="175"/>
      <c r="AJ72" s="175"/>
      <c r="AK72" s="175"/>
      <c r="AL72" s="175"/>
      <c r="AM72" s="175"/>
      <c r="AN72" s="175"/>
      <c r="AO72" s="175"/>
      <c r="AP72" s="175"/>
      <c r="AQ72" s="175"/>
      <c r="AR72" s="175"/>
      <c r="AS72" s="175"/>
      <c r="AT72" s="175"/>
    </row>
    <row r="73">
      <c r="A73" s="166"/>
      <c r="B73" s="61"/>
      <c r="C73" s="61"/>
      <c r="D73" s="167" t="s">
        <v>330</v>
      </c>
      <c r="E73" s="167"/>
      <c r="F73" s="168" t="s">
        <v>273</v>
      </c>
      <c r="G73" s="167" t="s">
        <v>247</v>
      </c>
      <c r="H73" s="167"/>
      <c r="I73" s="168"/>
      <c r="J73" s="168" t="s">
        <v>260</v>
      </c>
      <c r="K73" s="167" t="s">
        <v>261</v>
      </c>
      <c r="L73" s="171" t="s">
        <v>238</v>
      </c>
      <c r="M73" s="167" t="s">
        <v>250</v>
      </c>
      <c r="N73" s="171" t="s">
        <v>251</v>
      </c>
      <c r="O73" s="172"/>
      <c r="P73" s="167" t="s">
        <v>240</v>
      </c>
      <c r="Q73" s="172"/>
      <c r="R73" s="172"/>
      <c r="S73" s="168" t="s">
        <v>241</v>
      </c>
      <c r="T73" s="173"/>
      <c r="U73" s="174" t="s">
        <v>253</v>
      </c>
      <c r="V73" s="173"/>
      <c r="W73" s="173"/>
      <c r="X73" s="173"/>
      <c r="Y73" s="173"/>
      <c r="Z73" s="173"/>
      <c r="AA73" s="173"/>
      <c r="AB73" s="172"/>
      <c r="AC73" s="172"/>
      <c r="AD73" s="172"/>
      <c r="AE73" s="175"/>
      <c r="AF73" s="175"/>
      <c r="AG73" s="175"/>
      <c r="AH73" s="175"/>
      <c r="AI73" s="175"/>
      <c r="AJ73" s="175"/>
      <c r="AK73" s="175"/>
      <c r="AL73" s="175"/>
      <c r="AM73" s="175"/>
      <c r="AN73" s="175"/>
      <c r="AO73" s="175"/>
      <c r="AP73" s="175"/>
      <c r="AQ73" s="175"/>
      <c r="AR73" s="175"/>
      <c r="AS73" s="175"/>
      <c r="AT73" s="175"/>
    </row>
    <row r="74">
      <c r="A74" s="166"/>
      <c r="B74" s="61"/>
      <c r="C74" s="62"/>
      <c r="D74" s="167" t="s">
        <v>331</v>
      </c>
      <c r="E74" s="167"/>
      <c r="F74" s="168" t="s">
        <v>273</v>
      </c>
      <c r="G74" s="167" t="s">
        <v>247</v>
      </c>
      <c r="H74" s="167"/>
      <c r="I74" s="168"/>
      <c r="J74" s="168" t="s">
        <v>260</v>
      </c>
      <c r="K74" s="167" t="s">
        <v>261</v>
      </c>
      <c r="L74" s="171" t="s">
        <v>238</v>
      </c>
      <c r="M74" s="167" t="s">
        <v>250</v>
      </c>
      <c r="N74" s="171" t="s">
        <v>251</v>
      </c>
      <c r="O74" s="172"/>
      <c r="P74" s="167" t="s">
        <v>240</v>
      </c>
      <c r="Q74" s="172"/>
      <c r="R74" s="172"/>
      <c r="S74" s="168" t="s">
        <v>241</v>
      </c>
      <c r="T74" s="173"/>
      <c r="U74" s="174" t="s">
        <v>253</v>
      </c>
      <c r="V74" s="173"/>
      <c r="W74" s="173"/>
      <c r="X74" s="173"/>
      <c r="Y74" s="173"/>
      <c r="Z74" s="173"/>
      <c r="AA74" s="173"/>
      <c r="AB74" s="172"/>
      <c r="AC74" s="172"/>
      <c r="AD74" s="172"/>
      <c r="AE74" s="175"/>
      <c r="AF74" s="175"/>
      <c r="AG74" s="175"/>
      <c r="AH74" s="175"/>
      <c r="AI74" s="175"/>
      <c r="AJ74" s="175"/>
      <c r="AK74" s="175"/>
      <c r="AL74" s="175"/>
      <c r="AM74" s="175"/>
      <c r="AN74" s="175"/>
      <c r="AO74" s="175"/>
      <c r="AP74" s="175"/>
      <c r="AQ74" s="175"/>
      <c r="AR74" s="175"/>
      <c r="AS74" s="175"/>
      <c r="AT74" s="175"/>
    </row>
    <row r="75">
      <c r="A75" s="166"/>
      <c r="B75" s="61"/>
      <c r="C75" s="182" t="s">
        <v>332</v>
      </c>
      <c r="D75" s="167" t="s">
        <v>333</v>
      </c>
      <c r="E75" s="167"/>
      <c r="F75" s="168" t="s">
        <v>273</v>
      </c>
      <c r="G75" s="167" t="s">
        <v>247</v>
      </c>
      <c r="H75" s="169"/>
      <c r="I75" s="178"/>
      <c r="J75" s="168" t="s">
        <v>260</v>
      </c>
      <c r="K75" s="167" t="s">
        <v>261</v>
      </c>
      <c r="L75" s="171" t="s">
        <v>238</v>
      </c>
      <c r="M75" s="167" t="s">
        <v>250</v>
      </c>
      <c r="N75" s="171" t="s">
        <v>251</v>
      </c>
      <c r="O75" s="172"/>
      <c r="P75" s="167" t="s">
        <v>240</v>
      </c>
      <c r="Q75" s="172"/>
      <c r="R75" s="172"/>
      <c r="S75" s="168" t="s">
        <v>241</v>
      </c>
      <c r="T75" s="173"/>
      <c r="U75" s="174" t="s">
        <v>253</v>
      </c>
      <c r="V75" s="173"/>
      <c r="W75" s="173"/>
      <c r="X75" s="173"/>
      <c r="Y75" s="173"/>
      <c r="Z75" s="173"/>
      <c r="AA75" s="173"/>
      <c r="AB75" s="172"/>
      <c r="AC75" s="172"/>
      <c r="AD75" s="172"/>
      <c r="AE75" s="175"/>
      <c r="AF75" s="175"/>
      <c r="AG75" s="175"/>
      <c r="AH75" s="175"/>
      <c r="AI75" s="175"/>
      <c r="AJ75" s="175"/>
      <c r="AK75" s="175"/>
      <c r="AL75" s="175"/>
      <c r="AM75" s="175"/>
      <c r="AN75" s="175"/>
      <c r="AO75" s="175"/>
      <c r="AP75" s="175"/>
      <c r="AQ75" s="175"/>
      <c r="AR75" s="175"/>
      <c r="AS75" s="175"/>
      <c r="AT75" s="175"/>
    </row>
    <row r="76">
      <c r="A76" s="166"/>
      <c r="B76" s="61"/>
      <c r="C76" s="61"/>
      <c r="D76" s="167" t="s">
        <v>334</v>
      </c>
      <c r="E76" s="167"/>
      <c r="F76" s="168" t="s">
        <v>273</v>
      </c>
      <c r="G76" s="167" t="s">
        <v>247</v>
      </c>
      <c r="H76" s="167"/>
      <c r="I76" s="168"/>
      <c r="J76" s="168" t="s">
        <v>260</v>
      </c>
      <c r="K76" s="167" t="s">
        <v>261</v>
      </c>
      <c r="L76" s="171" t="s">
        <v>238</v>
      </c>
      <c r="M76" s="167" t="s">
        <v>250</v>
      </c>
      <c r="N76" s="171" t="s">
        <v>251</v>
      </c>
      <c r="O76" s="172"/>
      <c r="P76" s="167" t="s">
        <v>240</v>
      </c>
      <c r="Q76" s="172"/>
      <c r="R76" s="172"/>
      <c r="S76" s="168" t="s">
        <v>241</v>
      </c>
      <c r="T76" s="173"/>
      <c r="U76" s="174" t="s">
        <v>253</v>
      </c>
      <c r="V76" s="173"/>
      <c r="W76" s="173"/>
      <c r="X76" s="173"/>
      <c r="Y76" s="173"/>
      <c r="Z76" s="173"/>
      <c r="AA76" s="173"/>
      <c r="AB76" s="172"/>
      <c r="AC76" s="172"/>
      <c r="AD76" s="172"/>
      <c r="AE76" s="175"/>
      <c r="AF76" s="175"/>
      <c r="AG76" s="175"/>
      <c r="AH76" s="175"/>
      <c r="AI76" s="175"/>
      <c r="AJ76" s="175"/>
      <c r="AK76" s="175"/>
      <c r="AL76" s="175"/>
      <c r="AM76" s="175"/>
      <c r="AN76" s="175"/>
      <c r="AO76" s="175"/>
      <c r="AP76" s="175"/>
      <c r="AQ76" s="175"/>
      <c r="AR76" s="175"/>
      <c r="AS76" s="175"/>
      <c r="AT76" s="175"/>
    </row>
    <row r="77">
      <c r="A77" s="166"/>
      <c r="B77" s="61"/>
      <c r="C77" s="61"/>
      <c r="D77" s="167" t="s">
        <v>335</v>
      </c>
      <c r="E77" s="167"/>
      <c r="F77" s="168" t="s">
        <v>273</v>
      </c>
      <c r="G77" s="167" t="s">
        <v>247</v>
      </c>
      <c r="H77" s="167"/>
      <c r="I77" s="168"/>
      <c r="J77" s="168" t="s">
        <v>260</v>
      </c>
      <c r="K77" s="167" t="s">
        <v>261</v>
      </c>
      <c r="L77" s="171" t="s">
        <v>238</v>
      </c>
      <c r="M77" s="167" t="s">
        <v>250</v>
      </c>
      <c r="N77" s="171" t="s">
        <v>251</v>
      </c>
      <c r="O77" s="172"/>
      <c r="P77" s="167" t="s">
        <v>240</v>
      </c>
      <c r="Q77" s="172"/>
      <c r="R77" s="172"/>
      <c r="S77" s="168" t="s">
        <v>241</v>
      </c>
      <c r="T77" s="173"/>
      <c r="U77" s="174" t="s">
        <v>253</v>
      </c>
      <c r="V77" s="173"/>
      <c r="W77" s="173"/>
      <c r="X77" s="173"/>
      <c r="Y77" s="173"/>
      <c r="Z77" s="173"/>
      <c r="AA77" s="173"/>
      <c r="AB77" s="172"/>
      <c r="AC77" s="172"/>
      <c r="AD77" s="172"/>
      <c r="AE77" s="175"/>
      <c r="AF77" s="175"/>
      <c r="AG77" s="175"/>
      <c r="AH77" s="175"/>
      <c r="AI77" s="175"/>
      <c r="AJ77" s="175"/>
      <c r="AK77" s="175"/>
      <c r="AL77" s="175"/>
      <c r="AM77" s="175"/>
      <c r="AN77" s="175"/>
      <c r="AO77" s="175"/>
      <c r="AP77" s="175"/>
      <c r="AQ77" s="175"/>
      <c r="AR77" s="175"/>
      <c r="AS77" s="175"/>
      <c r="AT77" s="175"/>
    </row>
    <row r="78">
      <c r="A78" s="166"/>
      <c r="B78" s="61"/>
      <c r="C78" s="61"/>
      <c r="D78" s="168" t="s">
        <v>336</v>
      </c>
      <c r="E78" s="167"/>
      <c r="F78" s="168" t="s">
        <v>273</v>
      </c>
      <c r="G78" s="167" t="s">
        <v>247</v>
      </c>
      <c r="H78" s="167"/>
      <c r="I78" s="168"/>
      <c r="J78" s="168" t="s">
        <v>260</v>
      </c>
      <c r="K78" s="167" t="s">
        <v>261</v>
      </c>
      <c r="L78" s="171" t="s">
        <v>238</v>
      </c>
      <c r="M78" s="167" t="s">
        <v>250</v>
      </c>
      <c r="N78" s="171" t="s">
        <v>251</v>
      </c>
      <c r="O78" s="172"/>
      <c r="P78" s="167" t="s">
        <v>240</v>
      </c>
      <c r="Q78" s="172"/>
      <c r="R78" s="172"/>
      <c r="S78" s="168" t="s">
        <v>241</v>
      </c>
      <c r="T78" s="173"/>
      <c r="U78" s="174" t="s">
        <v>253</v>
      </c>
      <c r="V78" s="173"/>
      <c r="W78" s="173"/>
      <c r="X78" s="173"/>
      <c r="Y78" s="173"/>
      <c r="Z78" s="173"/>
      <c r="AA78" s="173"/>
      <c r="AB78" s="172"/>
      <c r="AC78" s="172"/>
      <c r="AD78" s="172"/>
      <c r="AE78" s="175"/>
      <c r="AF78" s="175"/>
      <c r="AG78" s="175"/>
      <c r="AH78" s="175"/>
      <c r="AI78" s="175"/>
      <c r="AJ78" s="175"/>
      <c r="AK78" s="175"/>
      <c r="AL78" s="175"/>
      <c r="AM78" s="175"/>
      <c r="AN78" s="175"/>
      <c r="AO78" s="175"/>
      <c r="AP78" s="175"/>
      <c r="AQ78" s="175"/>
      <c r="AR78" s="175"/>
      <c r="AS78" s="175"/>
      <c r="AT78" s="175"/>
    </row>
    <row r="79">
      <c r="A79" s="166"/>
      <c r="B79" s="61"/>
      <c r="C79" s="61"/>
      <c r="D79" s="168" t="s">
        <v>337</v>
      </c>
      <c r="E79" s="167"/>
      <c r="F79" s="168" t="s">
        <v>273</v>
      </c>
      <c r="G79" s="167" t="s">
        <v>247</v>
      </c>
      <c r="H79" s="167"/>
      <c r="I79" s="168"/>
      <c r="J79" s="168" t="s">
        <v>260</v>
      </c>
      <c r="K79" s="167" t="s">
        <v>261</v>
      </c>
      <c r="L79" s="171" t="s">
        <v>238</v>
      </c>
      <c r="M79" s="167" t="s">
        <v>250</v>
      </c>
      <c r="N79" s="171" t="s">
        <v>251</v>
      </c>
      <c r="O79" s="172"/>
      <c r="P79" s="167" t="s">
        <v>240</v>
      </c>
      <c r="Q79" s="172"/>
      <c r="R79" s="172"/>
      <c r="S79" s="168" t="s">
        <v>241</v>
      </c>
      <c r="T79" s="173"/>
      <c r="U79" s="174" t="s">
        <v>253</v>
      </c>
      <c r="V79" s="173"/>
      <c r="W79" s="173"/>
      <c r="X79" s="173"/>
      <c r="Y79" s="173"/>
      <c r="Z79" s="173"/>
      <c r="AA79" s="173"/>
      <c r="AB79" s="172"/>
      <c r="AC79" s="172"/>
      <c r="AD79" s="172"/>
      <c r="AE79" s="175"/>
      <c r="AF79" s="175"/>
      <c r="AG79" s="175"/>
      <c r="AH79" s="175"/>
      <c r="AI79" s="175"/>
      <c r="AJ79" s="175"/>
      <c r="AK79" s="175"/>
      <c r="AL79" s="175"/>
      <c r="AM79" s="175"/>
      <c r="AN79" s="175"/>
      <c r="AO79" s="175"/>
      <c r="AP79" s="175"/>
      <c r="AQ79" s="175"/>
      <c r="AR79" s="175"/>
      <c r="AS79" s="175"/>
      <c r="AT79" s="175"/>
    </row>
    <row r="80">
      <c r="A80" s="166"/>
      <c r="B80" s="61"/>
      <c r="C80" s="62"/>
      <c r="D80" s="167" t="s">
        <v>338</v>
      </c>
      <c r="E80" s="167"/>
      <c r="F80" s="168" t="s">
        <v>273</v>
      </c>
      <c r="G80" s="167" t="s">
        <v>247</v>
      </c>
      <c r="H80" s="167"/>
      <c r="I80" s="168"/>
      <c r="J80" s="168" t="s">
        <v>260</v>
      </c>
      <c r="K80" s="167" t="s">
        <v>261</v>
      </c>
      <c r="L80" s="171" t="s">
        <v>238</v>
      </c>
      <c r="M80" s="167" t="s">
        <v>250</v>
      </c>
      <c r="N80" s="171" t="s">
        <v>251</v>
      </c>
      <c r="O80" s="172"/>
      <c r="P80" s="167" t="s">
        <v>240</v>
      </c>
      <c r="Q80" s="172"/>
      <c r="R80" s="172"/>
      <c r="S80" s="168" t="s">
        <v>241</v>
      </c>
      <c r="T80" s="173"/>
      <c r="U80" s="174" t="s">
        <v>253</v>
      </c>
      <c r="V80" s="173"/>
      <c r="W80" s="173"/>
      <c r="X80" s="173"/>
      <c r="Y80" s="173"/>
      <c r="Z80" s="173"/>
      <c r="AA80" s="173"/>
      <c r="AB80" s="172"/>
      <c r="AC80" s="172"/>
      <c r="AD80" s="172"/>
      <c r="AE80" s="175"/>
      <c r="AF80" s="175"/>
      <c r="AG80" s="175"/>
      <c r="AH80" s="175"/>
      <c r="AI80" s="175"/>
      <c r="AJ80" s="175"/>
      <c r="AK80" s="175"/>
      <c r="AL80" s="175"/>
      <c r="AM80" s="175"/>
      <c r="AN80" s="175"/>
      <c r="AO80" s="175"/>
      <c r="AP80" s="175"/>
      <c r="AQ80" s="175"/>
      <c r="AR80" s="175"/>
      <c r="AS80" s="175"/>
      <c r="AT80" s="175"/>
    </row>
    <row r="81">
      <c r="A81" s="162">
        <f>A55+1</f>
        <v>22</v>
      </c>
      <c r="B81" s="61"/>
      <c r="C81" s="183" t="s">
        <v>339</v>
      </c>
      <c r="D81" s="153" t="s">
        <v>340</v>
      </c>
      <c r="E81" s="148"/>
      <c r="F81" s="154" t="s">
        <v>273</v>
      </c>
      <c r="G81" s="148" t="s">
        <v>247</v>
      </c>
      <c r="H81" s="149"/>
      <c r="I81" s="181"/>
      <c r="J81" s="154" t="s">
        <v>237</v>
      </c>
      <c r="K81" s="148" t="s">
        <v>197</v>
      </c>
      <c r="L81" s="151"/>
      <c r="M81" s="148"/>
      <c r="N81" s="151" t="s">
        <v>251</v>
      </c>
      <c r="O81" s="152"/>
      <c r="P81" s="148" t="s">
        <v>240</v>
      </c>
      <c r="Q81" s="152"/>
      <c r="R81" s="152"/>
      <c r="S81" s="154" t="s">
        <v>252</v>
      </c>
      <c r="T81" s="165"/>
      <c r="U81" s="180" t="s">
        <v>341</v>
      </c>
      <c r="V81" s="165"/>
      <c r="W81" s="165"/>
      <c r="X81" s="165"/>
      <c r="Y81" s="165"/>
      <c r="Z81" s="165"/>
      <c r="AA81" s="165"/>
      <c r="AB81" s="152"/>
      <c r="AC81" s="152"/>
      <c r="AD81" s="152"/>
      <c r="AE81" s="107"/>
      <c r="AF81" s="107"/>
      <c r="AG81" s="107"/>
      <c r="AH81" s="107"/>
      <c r="AI81" s="107"/>
      <c r="AJ81" s="107"/>
      <c r="AK81" s="107"/>
      <c r="AL81" s="107"/>
      <c r="AM81" s="107"/>
      <c r="AN81" s="107"/>
      <c r="AO81" s="107"/>
      <c r="AP81" s="107"/>
      <c r="AQ81" s="107"/>
      <c r="AR81" s="107"/>
      <c r="AS81" s="107"/>
      <c r="AT81" s="107"/>
    </row>
    <row r="82">
      <c r="A82" s="162">
        <f t="shared" ref="A82:A90" si="3">A81+1</f>
        <v>23</v>
      </c>
      <c r="B82" s="61"/>
      <c r="C82" s="61"/>
      <c r="D82" s="153" t="s">
        <v>342</v>
      </c>
      <c r="E82" s="148"/>
      <c r="F82" s="154" t="s">
        <v>273</v>
      </c>
      <c r="G82" s="148" t="s">
        <v>247</v>
      </c>
      <c r="H82" s="149"/>
      <c r="I82" s="181"/>
      <c r="J82" s="154" t="s">
        <v>237</v>
      </c>
      <c r="K82" s="148" t="s">
        <v>197</v>
      </c>
      <c r="L82" s="151"/>
      <c r="M82" s="148"/>
      <c r="N82" s="151" t="s">
        <v>251</v>
      </c>
      <c r="O82" s="152"/>
      <c r="P82" s="148" t="s">
        <v>240</v>
      </c>
      <c r="Q82" s="152"/>
      <c r="R82" s="152"/>
      <c r="S82" s="154" t="s">
        <v>252</v>
      </c>
      <c r="T82" s="165"/>
      <c r="U82" s="180" t="s">
        <v>341</v>
      </c>
      <c r="V82" s="165"/>
      <c r="W82" s="165"/>
      <c r="X82" s="165"/>
      <c r="Y82" s="165"/>
      <c r="Z82" s="165"/>
      <c r="AA82" s="165"/>
      <c r="AB82" s="152"/>
      <c r="AC82" s="152"/>
      <c r="AD82" s="152"/>
      <c r="AE82" s="107"/>
      <c r="AF82" s="107"/>
      <c r="AG82" s="107"/>
      <c r="AH82" s="107"/>
      <c r="AI82" s="107"/>
      <c r="AJ82" s="107"/>
      <c r="AK82" s="107"/>
      <c r="AL82" s="107"/>
      <c r="AM82" s="107"/>
      <c r="AN82" s="107"/>
      <c r="AO82" s="107"/>
      <c r="AP82" s="107"/>
      <c r="AQ82" s="107"/>
      <c r="AR82" s="107"/>
      <c r="AS82" s="107"/>
      <c r="AT82" s="107"/>
    </row>
    <row r="83">
      <c r="A83" s="162">
        <f t="shared" si="3"/>
        <v>24</v>
      </c>
      <c r="B83" s="61"/>
      <c r="C83" s="61"/>
      <c r="D83" s="153" t="s">
        <v>343</v>
      </c>
      <c r="E83" s="148"/>
      <c r="F83" s="154" t="s">
        <v>273</v>
      </c>
      <c r="G83" s="148" t="s">
        <v>247</v>
      </c>
      <c r="H83" s="149"/>
      <c r="I83" s="181"/>
      <c r="J83" s="154" t="s">
        <v>237</v>
      </c>
      <c r="K83" s="148" t="s">
        <v>197</v>
      </c>
      <c r="L83" s="151"/>
      <c r="M83" s="148"/>
      <c r="N83" s="151" t="s">
        <v>251</v>
      </c>
      <c r="O83" s="152"/>
      <c r="P83" s="148" t="s">
        <v>240</v>
      </c>
      <c r="Q83" s="152"/>
      <c r="R83" s="152"/>
      <c r="S83" s="154" t="s">
        <v>252</v>
      </c>
      <c r="T83" s="165"/>
      <c r="U83" s="180" t="s">
        <v>341</v>
      </c>
      <c r="V83" s="165"/>
      <c r="W83" s="165"/>
      <c r="X83" s="165"/>
      <c r="Y83" s="165"/>
      <c r="Z83" s="165"/>
      <c r="AA83" s="165"/>
      <c r="AB83" s="152"/>
      <c r="AC83" s="152"/>
      <c r="AD83" s="152"/>
      <c r="AE83" s="107"/>
      <c r="AF83" s="107"/>
      <c r="AG83" s="107"/>
      <c r="AH83" s="107"/>
      <c r="AI83" s="107"/>
      <c r="AJ83" s="107"/>
      <c r="AK83" s="107"/>
      <c r="AL83" s="107"/>
      <c r="AM83" s="107"/>
      <c r="AN83" s="107"/>
      <c r="AO83" s="107"/>
      <c r="AP83" s="107"/>
      <c r="AQ83" s="107"/>
      <c r="AR83" s="107"/>
      <c r="AS83" s="107"/>
      <c r="AT83" s="107"/>
    </row>
    <row r="84">
      <c r="A84" s="162">
        <f t="shared" si="3"/>
        <v>25</v>
      </c>
      <c r="B84" s="61"/>
      <c r="C84" s="61"/>
      <c r="D84" s="153" t="s">
        <v>344</v>
      </c>
      <c r="E84" s="148"/>
      <c r="F84" s="154" t="s">
        <v>273</v>
      </c>
      <c r="G84" s="148" t="s">
        <v>247</v>
      </c>
      <c r="H84" s="149"/>
      <c r="I84" s="181"/>
      <c r="J84" s="154" t="s">
        <v>237</v>
      </c>
      <c r="K84" s="148" t="s">
        <v>197</v>
      </c>
      <c r="L84" s="151"/>
      <c r="M84" s="148"/>
      <c r="N84" s="151" t="s">
        <v>251</v>
      </c>
      <c r="O84" s="152"/>
      <c r="P84" s="148" t="s">
        <v>240</v>
      </c>
      <c r="Q84" s="152"/>
      <c r="R84" s="152"/>
      <c r="S84" s="154" t="s">
        <v>252</v>
      </c>
      <c r="T84" s="165"/>
      <c r="U84" s="180" t="s">
        <v>341</v>
      </c>
      <c r="V84" s="165"/>
      <c r="W84" s="165"/>
      <c r="X84" s="165"/>
      <c r="Y84" s="165"/>
      <c r="Z84" s="165"/>
      <c r="AA84" s="165"/>
      <c r="AB84" s="152"/>
      <c r="AC84" s="152"/>
      <c r="AD84" s="152"/>
      <c r="AE84" s="107"/>
      <c r="AF84" s="107"/>
      <c r="AG84" s="107"/>
      <c r="AH84" s="107"/>
      <c r="AI84" s="107"/>
      <c r="AJ84" s="107"/>
      <c r="AK84" s="107"/>
      <c r="AL84" s="107"/>
      <c r="AM84" s="107"/>
      <c r="AN84" s="107"/>
      <c r="AO84" s="107"/>
      <c r="AP84" s="107"/>
      <c r="AQ84" s="107"/>
      <c r="AR84" s="107"/>
      <c r="AS84" s="107"/>
      <c r="AT84" s="107"/>
    </row>
    <row r="85">
      <c r="A85" s="162">
        <f t="shared" si="3"/>
        <v>26</v>
      </c>
      <c r="B85" s="61"/>
      <c r="C85" s="62"/>
      <c r="D85" s="153" t="s">
        <v>345</v>
      </c>
      <c r="E85" s="148"/>
      <c r="F85" s="154" t="s">
        <v>273</v>
      </c>
      <c r="G85" s="148" t="s">
        <v>247</v>
      </c>
      <c r="H85" s="149"/>
      <c r="I85" s="181"/>
      <c r="J85" s="154" t="s">
        <v>237</v>
      </c>
      <c r="K85" s="148" t="s">
        <v>197</v>
      </c>
      <c r="L85" s="151"/>
      <c r="M85" s="148"/>
      <c r="N85" s="151" t="s">
        <v>251</v>
      </c>
      <c r="O85" s="152"/>
      <c r="P85" s="148" t="s">
        <v>240</v>
      </c>
      <c r="Q85" s="152"/>
      <c r="R85" s="152"/>
      <c r="S85" s="154" t="s">
        <v>252</v>
      </c>
      <c r="T85" s="165"/>
      <c r="U85" s="180" t="s">
        <v>341</v>
      </c>
      <c r="V85" s="165"/>
      <c r="W85" s="165"/>
      <c r="X85" s="165"/>
      <c r="Y85" s="165"/>
      <c r="Z85" s="165"/>
      <c r="AA85" s="165"/>
      <c r="AB85" s="152"/>
      <c r="AC85" s="152"/>
      <c r="AD85" s="152"/>
      <c r="AE85" s="107"/>
      <c r="AF85" s="107"/>
      <c r="AG85" s="107"/>
      <c r="AH85" s="107"/>
      <c r="AI85" s="107"/>
      <c r="AJ85" s="107"/>
      <c r="AK85" s="107"/>
      <c r="AL85" s="107"/>
      <c r="AM85" s="107"/>
      <c r="AN85" s="107"/>
      <c r="AO85" s="107"/>
      <c r="AP85" s="107"/>
      <c r="AQ85" s="107"/>
      <c r="AR85" s="107"/>
      <c r="AS85" s="107"/>
      <c r="AT85" s="107"/>
    </row>
    <row r="86">
      <c r="A86" s="162">
        <f t="shared" si="3"/>
        <v>27</v>
      </c>
      <c r="B86" s="61"/>
      <c r="C86" s="183" t="s">
        <v>346</v>
      </c>
      <c r="D86" s="151" t="s">
        <v>347</v>
      </c>
      <c r="E86" s="148"/>
      <c r="F86" s="154" t="s">
        <v>273</v>
      </c>
      <c r="G86" s="148" t="s">
        <v>247</v>
      </c>
      <c r="H86" s="149"/>
      <c r="I86" s="181"/>
      <c r="J86" s="154" t="s">
        <v>249</v>
      </c>
      <c r="K86" s="148" t="s">
        <v>197</v>
      </c>
      <c r="L86" s="151" t="s">
        <v>238</v>
      </c>
      <c r="M86" s="148" t="s">
        <v>250</v>
      </c>
      <c r="N86" s="151" t="s">
        <v>251</v>
      </c>
      <c r="O86" s="152"/>
      <c r="P86" s="148" t="s">
        <v>240</v>
      </c>
      <c r="Q86" s="152"/>
      <c r="R86" s="152"/>
      <c r="S86" s="154" t="s">
        <v>252</v>
      </c>
      <c r="T86" s="165"/>
      <c r="U86" s="160" t="s">
        <v>253</v>
      </c>
      <c r="V86" s="165"/>
      <c r="W86" s="165"/>
      <c r="X86" s="165"/>
      <c r="Y86" s="165"/>
      <c r="Z86" s="165"/>
      <c r="AA86" s="165"/>
      <c r="AB86" s="152"/>
      <c r="AC86" s="152"/>
      <c r="AD86" s="152"/>
      <c r="AE86" s="107"/>
      <c r="AF86" s="107"/>
      <c r="AG86" s="107"/>
      <c r="AH86" s="107"/>
      <c r="AI86" s="107"/>
      <c r="AJ86" s="107"/>
      <c r="AK86" s="107"/>
      <c r="AL86" s="107"/>
      <c r="AM86" s="107"/>
      <c r="AN86" s="107"/>
      <c r="AO86" s="107"/>
      <c r="AP86" s="107"/>
      <c r="AQ86" s="107"/>
      <c r="AR86" s="107"/>
      <c r="AS86" s="107"/>
      <c r="AT86" s="107"/>
    </row>
    <row r="87">
      <c r="A87" s="162">
        <f t="shared" si="3"/>
        <v>28</v>
      </c>
      <c r="B87" s="61"/>
      <c r="C87" s="61"/>
      <c r="D87" s="151" t="s">
        <v>348</v>
      </c>
      <c r="E87" s="148"/>
      <c r="F87" s="154" t="s">
        <v>273</v>
      </c>
      <c r="G87" s="148" t="s">
        <v>247</v>
      </c>
      <c r="H87" s="148"/>
      <c r="I87" s="154"/>
      <c r="J87" s="154" t="s">
        <v>249</v>
      </c>
      <c r="K87" s="148" t="s">
        <v>197</v>
      </c>
      <c r="L87" s="151" t="s">
        <v>238</v>
      </c>
      <c r="M87" s="148" t="s">
        <v>250</v>
      </c>
      <c r="N87" s="151" t="s">
        <v>251</v>
      </c>
      <c r="O87" s="152"/>
      <c r="P87" s="148" t="s">
        <v>240</v>
      </c>
      <c r="Q87" s="152"/>
      <c r="R87" s="152"/>
      <c r="S87" s="154" t="s">
        <v>252</v>
      </c>
      <c r="T87" s="165"/>
      <c r="U87" s="160" t="s">
        <v>253</v>
      </c>
      <c r="V87" s="165"/>
      <c r="W87" s="165"/>
      <c r="X87" s="165"/>
      <c r="Y87" s="165"/>
      <c r="Z87" s="165"/>
      <c r="AA87" s="165"/>
      <c r="AB87" s="152"/>
      <c r="AC87" s="152"/>
      <c r="AD87" s="152"/>
      <c r="AE87" s="107"/>
      <c r="AF87" s="107"/>
      <c r="AG87" s="107"/>
      <c r="AH87" s="107"/>
      <c r="AI87" s="107"/>
      <c r="AJ87" s="107"/>
      <c r="AK87" s="107"/>
      <c r="AL87" s="107"/>
      <c r="AM87" s="107"/>
      <c r="AN87" s="107"/>
      <c r="AO87" s="107"/>
      <c r="AP87" s="107"/>
      <c r="AQ87" s="107"/>
      <c r="AR87" s="107"/>
      <c r="AS87" s="107"/>
      <c r="AT87" s="107"/>
    </row>
    <row r="88">
      <c r="A88" s="162">
        <f t="shared" si="3"/>
        <v>29</v>
      </c>
      <c r="B88" s="61"/>
      <c r="C88" s="61"/>
      <c r="D88" s="151" t="s">
        <v>349</v>
      </c>
      <c r="E88" s="148"/>
      <c r="F88" s="154" t="s">
        <v>273</v>
      </c>
      <c r="G88" s="148" t="s">
        <v>247</v>
      </c>
      <c r="H88" s="148"/>
      <c r="I88" s="154"/>
      <c r="J88" s="154" t="s">
        <v>249</v>
      </c>
      <c r="K88" s="148" t="s">
        <v>197</v>
      </c>
      <c r="L88" s="151" t="s">
        <v>238</v>
      </c>
      <c r="M88" s="148" t="s">
        <v>250</v>
      </c>
      <c r="N88" s="151" t="s">
        <v>251</v>
      </c>
      <c r="O88" s="152"/>
      <c r="P88" s="148" t="s">
        <v>240</v>
      </c>
      <c r="Q88" s="152"/>
      <c r="R88" s="152"/>
      <c r="S88" s="154" t="s">
        <v>252</v>
      </c>
      <c r="T88" s="165"/>
      <c r="U88" s="160" t="s">
        <v>253</v>
      </c>
      <c r="V88" s="165"/>
      <c r="W88" s="165"/>
      <c r="X88" s="165"/>
      <c r="Y88" s="165"/>
      <c r="Z88" s="165"/>
      <c r="AA88" s="165"/>
      <c r="AB88" s="152"/>
      <c r="AC88" s="152"/>
      <c r="AD88" s="152"/>
      <c r="AE88" s="107"/>
      <c r="AF88" s="107"/>
      <c r="AG88" s="107"/>
      <c r="AH88" s="107"/>
      <c r="AI88" s="107"/>
      <c r="AJ88" s="107"/>
      <c r="AK88" s="107"/>
      <c r="AL88" s="107"/>
      <c r="AM88" s="107"/>
      <c r="AN88" s="107"/>
      <c r="AO88" s="107"/>
      <c r="AP88" s="107"/>
      <c r="AQ88" s="107"/>
      <c r="AR88" s="107"/>
      <c r="AS88" s="107"/>
      <c r="AT88" s="107"/>
    </row>
    <row r="89">
      <c r="A89" s="162">
        <f t="shared" si="3"/>
        <v>30</v>
      </c>
      <c r="B89" s="61"/>
      <c r="C89" s="61"/>
      <c r="D89" s="151" t="s">
        <v>350</v>
      </c>
      <c r="E89" s="148"/>
      <c r="F89" s="154" t="s">
        <v>273</v>
      </c>
      <c r="G89" s="148" t="s">
        <v>247</v>
      </c>
      <c r="H89" s="148"/>
      <c r="I89" s="154"/>
      <c r="J89" s="154" t="s">
        <v>249</v>
      </c>
      <c r="K89" s="148" t="s">
        <v>197</v>
      </c>
      <c r="L89" s="151" t="s">
        <v>238</v>
      </c>
      <c r="M89" s="148" t="s">
        <v>250</v>
      </c>
      <c r="N89" s="151" t="s">
        <v>251</v>
      </c>
      <c r="O89" s="152"/>
      <c r="P89" s="148" t="s">
        <v>240</v>
      </c>
      <c r="Q89" s="152"/>
      <c r="R89" s="152"/>
      <c r="S89" s="154" t="s">
        <v>252</v>
      </c>
      <c r="T89" s="165"/>
      <c r="U89" s="160" t="s">
        <v>253</v>
      </c>
      <c r="V89" s="165"/>
      <c r="W89" s="165"/>
      <c r="X89" s="165"/>
      <c r="Y89" s="165"/>
      <c r="Z89" s="165"/>
      <c r="AA89" s="165"/>
      <c r="AB89" s="152"/>
      <c r="AC89" s="152"/>
      <c r="AD89" s="152"/>
      <c r="AE89" s="107"/>
      <c r="AF89" s="107"/>
      <c r="AG89" s="107"/>
      <c r="AH89" s="107"/>
      <c r="AI89" s="107"/>
      <c r="AJ89" s="107"/>
      <c r="AK89" s="107"/>
      <c r="AL89" s="107"/>
      <c r="AM89" s="107"/>
      <c r="AN89" s="107"/>
      <c r="AO89" s="107"/>
      <c r="AP89" s="107"/>
      <c r="AQ89" s="107"/>
      <c r="AR89" s="107"/>
      <c r="AS89" s="107"/>
      <c r="AT89" s="107"/>
    </row>
    <row r="90">
      <c r="A90" s="162">
        <f t="shared" si="3"/>
        <v>31</v>
      </c>
      <c r="B90" s="61"/>
      <c r="C90" s="61"/>
      <c r="D90" s="151" t="s">
        <v>351</v>
      </c>
      <c r="E90" s="148"/>
      <c r="F90" s="154" t="s">
        <v>273</v>
      </c>
      <c r="G90" s="148" t="s">
        <v>247</v>
      </c>
      <c r="H90" s="148"/>
      <c r="I90" s="154"/>
      <c r="J90" s="154" t="s">
        <v>249</v>
      </c>
      <c r="K90" s="148" t="s">
        <v>197</v>
      </c>
      <c r="L90" s="151" t="s">
        <v>238</v>
      </c>
      <c r="M90" s="148" t="s">
        <v>250</v>
      </c>
      <c r="N90" s="151" t="s">
        <v>251</v>
      </c>
      <c r="O90" s="152"/>
      <c r="P90" s="148" t="s">
        <v>240</v>
      </c>
      <c r="Q90" s="152"/>
      <c r="R90" s="152"/>
      <c r="S90" s="154" t="s">
        <v>252</v>
      </c>
      <c r="T90" s="165"/>
      <c r="U90" s="160" t="s">
        <v>253</v>
      </c>
      <c r="V90" s="165"/>
      <c r="W90" s="165"/>
      <c r="X90" s="165"/>
      <c r="Y90" s="165"/>
      <c r="Z90" s="165"/>
      <c r="AA90" s="165"/>
      <c r="AB90" s="152"/>
      <c r="AC90" s="152"/>
      <c r="AD90" s="152"/>
      <c r="AE90" s="107"/>
      <c r="AF90" s="107"/>
      <c r="AG90" s="107"/>
      <c r="AH90" s="107"/>
      <c r="AI90" s="107"/>
      <c r="AJ90" s="107"/>
      <c r="AK90" s="107"/>
      <c r="AL90" s="107"/>
      <c r="AM90" s="107"/>
      <c r="AN90" s="107"/>
      <c r="AO90" s="107"/>
      <c r="AP90" s="107"/>
      <c r="AQ90" s="107"/>
      <c r="AR90" s="107"/>
      <c r="AS90" s="107"/>
      <c r="AT90" s="107"/>
    </row>
    <row r="91">
      <c r="A91" s="166"/>
      <c r="B91" s="61"/>
      <c r="C91" s="62"/>
      <c r="D91" s="171" t="s">
        <v>352</v>
      </c>
      <c r="E91" s="167"/>
      <c r="F91" s="168" t="s">
        <v>273</v>
      </c>
      <c r="G91" s="167" t="s">
        <v>247</v>
      </c>
      <c r="H91" s="167"/>
      <c r="I91" s="168"/>
      <c r="J91" s="168" t="s">
        <v>260</v>
      </c>
      <c r="K91" s="167" t="s">
        <v>261</v>
      </c>
      <c r="L91" s="171" t="s">
        <v>238</v>
      </c>
      <c r="M91" s="167" t="s">
        <v>250</v>
      </c>
      <c r="N91" s="171" t="s">
        <v>251</v>
      </c>
      <c r="O91" s="172"/>
      <c r="P91" s="167" t="s">
        <v>240</v>
      </c>
      <c r="Q91" s="172"/>
      <c r="R91" s="172"/>
      <c r="S91" s="168" t="s">
        <v>241</v>
      </c>
      <c r="T91" s="173"/>
      <c r="U91" s="174" t="s">
        <v>253</v>
      </c>
      <c r="V91" s="173"/>
      <c r="W91" s="173"/>
      <c r="X91" s="173"/>
      <c r="Y91" s="173"/>
      <c r="Z91" s="173"/>
      <c r="AA91" s="173"/>
      <c r="AB91" s="172"/>
      <c r="AC91" s="172"/>
      <c r="AD91" s="172"/>
      <c r="AE91" s="175"/>
      <c r="AF91" s="175"/>
      <c r="AG91" s="175"/>
      <c r="AH91" s="175"/>
      <c r="AI91" s="175"/>
      <c r="AJ91" s="175"/>
      <c r="AK91" s="175"/>
      <c r="AL91" s="175"/>
      <c r="AM91" s="175"/>
      <c r="AN91" s="175"/>
      <c r="AO91" s="175"/>
      <c r="AP91" s="175"/>
      <c r="AQ91" s="175"/>
      <c r="AR91" s="175"/>
      <c r="AS91" s="175"/>
      <c r="AT91" s="175"/>
    </row>
    <row r="92">
      <c r="A92" s="166"/>
      <c r="B92" s="61"/>
      <c r="C92" s="182" t="s">
        <v>353</v>
      </c>
      <c r="D92" s="171" t="s">
        <v>354</v>
      </c>
      <c r="E92" s="167"/>
      <c r="F92" s="168" t="s">
        <v>246</v>
      </c>
      <c r="G92" s="167" t="s">
        <v>247</v>
      </c>
      <c r="H92" s="167"/>
      <c r="I92" s="178"/>
      <c r="J92" s="168" t="s">
        <v>260</v>
      </c>
      <c r="K92" s="167" t="s">
        <v>261</v>
      </c>
      <c r="L92" s="171" t="s">
        <v>238</v>
      </c>
      <c r="M92" s="167" t="s">
        <v>250</v>
      </c>
      <c r="N92" s="171" t="s">
        <v>251</v>
      </c>
      <c r="O92" s="172"/>
      <c r="P92" s="167" t="s">
        <v>240</v>
      </c>
      <c r="Q92" s="172"/>
      <c r="R92" s="172"/>
      <c r="S92" s="168" t="s">
        <v>241</v>
      </c>
      <c r="T92" s="173"/>
      <c r="U92" s="174" t="s">
        <v>253</v>
      </c>
      <c r="V92" s="173"/>
      <c r="W92" s="173"/>
      <c r="X92" s="173"/>
      <c r="Y92" s="173"/>
      <c r="Z92" s="173"/>
      <c r="AA92" s="173"/>
      <c r="AB92" s="172"/>
      <c r="AC92" s="172"/>
      <c r="AD92" s="172"/>
      <c r="AE92" s="175"/>
      <c r="AF92" s="175"/>
      <c r="AG92" s="175"/>
      <c r="AH92" s="175"/>
      <c r="AI92" s="175"/>
      <c r="AJ92" s="175"/>
      <c r="AK92" s="175"/>
      <c r="AL92" s="175"/>
      <c r="AM92" s="175"/>
      <c r="AN92" s="175"/>
      <c r="AO92" s="175"/>
      <c r="AP92" s="175"/>
      <c r="AQ92" s="175"/>
      <c r="AR92" s="175"/>
      <c r="AS92" s="175"/>
      <c r="AT92" s="175"/>
    </row>
    <row r="93">
      <c r="A93" s="166"/>
      <c r="B93" s="61"/>
      <c r="C93" s="62"/>
      <c r="D93" s="171" t="s">
        <v>353</v>
      </c>
      <c r="E93" s="167"/>
      <c r="F93" s="168" t="s">
        <v>246</v>
      </c>
      <c r="G93" s="167" t="s">
        <v>247</v>
      </c>
      <c r="H93" s="167"/>
      <c r="I93" s="184" t="s">
        <v>355</v>
      </c>
      <c r="J93" s="168" t="s">
        <v>260</v>
      </c>
      <c r="K93" s="167" t="s">
        <v>261</v>
      </c>
      <c r="L93" s="171" t="s">
        <v>238</v>
      </c>
      <c r="M93" s="167" t="s">
        <v>250</v>
      </c>
      <c r="N93" s="171" t="s">
        <v>239</v>
      </c>
      <c r="O93" s="172"/>
      <c r="P93" s="167" t="s">
        <v>240</v>
      </c>
      <c r="Q93" s="172"/>
      <c r="R93" s="172"/>
      <c r="S93" s="168" t="s">
        <v>241</v>
      </c>
      <c r="T93" s="185">
        <v>46119.0</v>
      </c>
      <c r="U93" s="174" t="s">
        <v>356</v>
      </c>
      <c r="V93" s="186"/>
      <c r="W93" s="186"/>
      <c r="X93" s="186"/>
      <c r="Y93" s="186"/>
      <c r="Z93" s="186"/>
      <c r="AA93" s="186"/>
      <c r="AB93" s="172"/>
      <c r="AC93" s="172"/>
      <c r="AD93" s="172"/>
      <c r="AE93" s="175"/>
      <c r="AF93" s="175"/>
      <c r="AG93" s="175"/>
      <c r="AH93" s="175"/>
      <c r="AI93" s="175"/>
      <c r="AJ93" s="175"/>
      <c r="AK93" s="175"/>
      <c r="AL93" s="175"/>
      <c r="AM93" s="175"/>
      <c r="AN93" s="175"/>
      <c r="AO93" s="175"/>
      <c r="AP93" s="175"/>
      <c r="AQ93" s="175"/>
      <c r="AR93" s="175"/>
      <c r="AS93" s="175"/>
      <c r="AT93" s="175"/>
    </row>
    <row r="94">
      <c r="A94" s="162">
        <f>A90+1</f>
        <v>32</v>
      </c>
      <c r="B94" s="61"/>
      <c r="C94" s="183" t="s">
        <v>357</v>
      </c>
      <c r="D94" s="151" t="s">
        <v>358</v>
      </c>
      <c r="E94" s="148"/>
      <c r="F94" s="154" t="s">
        <v>273</v>
      </c>
      <c r="G94" s="148" t="s">
        <v>247</v>
      </c>
      <c r="H94" s="148"/>
      <c r="I94" s="154"/>
      <c r="J94" s="154" t="s">
        <v>249</v>
      </c>
      <c r="K94" s="148" t="s">
        <v>197</v>
      </c>
      <c r="L94" s="151" t="s">
        <v>238</v>
      </c>
      <c r="M94" s="148" t="s">
        <v>250</v>
      </c>
      <c r="N94" s="151" t="s">
        <v>251</v>
      </c>
      <c r="O94" s="152"/>
      <c r="P94" s="148" t="s">
        <v>240</v>
      </c>
      <c r="Q94" s="152"/>
      <c r="R94" s="152"/>
      <c r="S94" s="154" t="s">
        <v>252</v>
      </c>
      <c r="T94" s="165"/>
      <c r="U94" s="160" t="s">
        <v>253</v>
      </c>
      <c r="V94" s="165"/>
      <c r="W94" s="165"/>
      <c r="X94" s="165"/>
      <c r="Y94" s="165"/>
      <c r="Z94" s="165"/>
      <c r="AA94" s="165"/>
      <c r="AB94" s="152"/>
      <c r="AC94" s="152"/>
      <c r="AD94" s="152"/>
      <c r="AE94" s="107"/>
      <c r="AF94" s="107"/>
      <c r="AG94" s="107"/>
      <c r="AH94" s="107"/>
      <c r="AI94" s="107"/>
      <c r="AJ94" s="107"/>
      <c r="AK94" s="107"/>
      <c r="AL94" s="107"/>
      <c r="AM94" s="107"/>
      <c r="AN94" s="107"/>
      <c r="AO94" s="107"/>
      <c r="AP94" s="107"/>
      <c r="AQ94" s="107"/>
      <c r="AR94" s="107"/>
      <c r="AS94" s="107"/>
      <c r="AT94" s="107"/>
    </row>
    <row r="95">
      <c r="A95" s="162">
        <f t="shared" ref="A95:A101" si="4">A94+1</f>
        <v>33</v>
      </c>
      <c r="B95" s="61"/>
      <c r="C95" s="61"/>
      <c r="D95" s="151" t="s">
        <v>359</v>
      </c>
      <c r="E95" s="148"/>
      <c r="F95" s="154" t="s">
        <v>273</v>
      </c>
      <c r="G95" s="148" t="s">
        <v>247</v>
      </c>
      <c r="H95" s="148"/>
      <c r="I95" s="154"/>
      <c r="J95" s="154" t="s">
        <v>249</v>
      </c>
      <c r="K95" s="148" t="s">
        <v>197</v>
      </c>
      <c r="L95" s="151" t="s">
        <v>238</v>
      </c>
      <c r="M95" s="148" t="s">
        <v>250</v>
      </c>
      <c r="N95" s="151" t="s">
        <v>251</v>
      </c>
      <c r="O95" s="152"/>
      <c r="P95" s="148" t="s">
        <v>240</v>
      </c>
      <c r="Q95" s="152"/>
      <c r="R95" s="152"/>
      <c r="S95" s="154" t="s">
        <v>252</v>
      </c>
      <c r="T95" s="165"/>
      <c r="U95" s="160" t="s">
        <v>253</v>
      </c>
      <c r="V95" s="165"/>
      <c r="W95" s="165"/>
      <c r="X95" s="165"/>
      <c r="Y95" s="165"/>
      <c r="Z95" s="165"/>
      <c r="AA95" s="165"/>
      <c r="AB95" s="152"/>
      <c r="AC95" s="152"/>
      <c r="AD95" s="152"/>
      <c r="AE95" s="107"/>
      <c r="AF95" s="107"/>
      <c r="AG95" s="107"/>
      <c r="AH95" s="107"/>
      <c r="AI95" s="107"/>
      <c r="AJ95" s="107"/>
      <c r="AK95" s="107"/>
      <c r="AL95" s="107"/>
      <c r="AM95" s="107"/>
      <c r="AN95" s="107"/>
      <c r="AO95" s="107"/>
      <c r="AP95" s="107"/>
      <c r="AQ95" s="107"/>
      <c r="AR95" s="107"/>
      <c r="AS95" s="107"/>
      <c r="AT95" s="107"/>
    </row>
    <row r="96">
      <c r="A96" s="162">
        <f t="shared" si="4"/>
        <v>34</v>
      </c>
      <c r="B96" s="61"/>
      <c r="C96" s="61"/>
      <c r="D96" s="151" t="s">
        <v>360</v>
      </c>
      <c r="E96" s="148"/>
      <c r="F96" s="154" t="s">
        <v>273</v>
      </c>
      <c r="G96" s="148" t="s">
        <v>247</v>
      </c>
      <c r="H96" s="148"/>
      <c r="I96" s="154"/>
      <c r="J96" s="154" t="s">
        <v>249</v>
      </c>
      <c r="K96" s="148" t="s">
        <v>197</v>
      </c>
      <c r="L96" s="151" t="s">
        <v>238</v>
      </c>
      <c r="M96" s="148" t="s">
        <v>250</v>
      </c>
      <c r="N96" s="151" t="s">
        <v>251</v>
      </c>
      <c r="O96" s="152"/>
      <c r="P96" s="148" t="s">
        <v>240</v>
      </c>
      <c r="Q96" s="152"/>
      <c r="R96" s="152"/>
      <c r="S96" s="154" t="s">
        <v>252</v>
      </c>
      <c r="T96" s="165"/>
      <c r="U96" s="160" t="s">
        <v>253</v>
      </c>
      <c r="V96" s="165"/>
      <c r="W96" s="165"/>
      <c r="X96" s="165"/>
      <c r="Y96" s="165"/>
      <c r="Z96" s="165"/>
      <c r="AA96" s="165"/>
      <c r="AB96" s="152"/>
      <c r="AC96" s="152"/>
      <c r="AD96" s="152"/>
      <c r="AE96" s="107"/>
      <c r="AF96" s="107"/>
      <c r="AG96" s="107"/>
      <c r="AH96" s="107"/>
      <c r="AI96" s="107"/>
      <c r="AJ96" s="107"/>
      <c r="AK96" s="107"/>
      <c r="AL96" s="107"/>
      <c r="AM96" s="107"/>
      <c r="AN96" s="107"/>
      <c r="AO96" s="107"/>
      <c r="AP96" s="107"/>
      <c r="AQ96" s="107"/>
      <c r="AR96" s="107"/>
      <c r="AS96" s="107"/>
      <c r="AT96" s="107"/>
    </row>
    <row r="97">
      <c r="A97" s="162">
        <f t="shared" si="4"/>
        <v>35</v>
      </c>
      <c r="B97" s="61"/>
      <c r="C97" s="61"/>
      <c r="D97" s="151" t="s">
        <v>361</v>
      </c>
      <c r="E97" s="148"/>
      <c r="F97" s="154" t="s">
        <v>273</v>
      </c>
      <c r="G97" s="148" t="s">
        <v>247</v>
      </c>
      <c r="H97" s="148"/>
      <c r="I97" s="154"/>
      <c r="J97" s="154" t="s">
        <v>249</v>
      </c>
      <c r="K97" s="148" t="s">
        <v>197</v>
      </c>
      <c r="L97" s="151" t="s">
        <v>238</v>
      </c>
      <c r="M97" s="148" t="s">
        <v>250</v>
      </c>
      <c r="N97" s="151" t="s">
        <v>251</v>
      </c>
      <c r="O97" s="152"/>
      <c r="P97" s="148" t="s">
        <v>240</v>
      </c>
      <c r="Q97" s="152"/>
      <c r="R97" s="152"/>
      <c r="S97" s="154" t="s">
        <v>252</v>
      </c>
      <c r="T97" s="165"/>
      <c r="U97" s="160" t="s">
        <v>253</v>
      </c>
      <c r="V97" s="165"/>
      <c r="W97" s="165"/>
      <c r="X97" s="165"/>
      <c r="Y97" s="165"/>
      <c r="Z97" s="165"/>
      <c r="AA97" s="165"/>
      <c r="AB97" s="152"/>
      <c r="AC97" s="152"/>
      <c r="AD97" s="152"/>
      <c r="AE97" s="107"/>
      <c r="AF97" s="107"/>
      <c r="AG97" s="107"/>
      <c r="AH97" s="107"/>
      <c r="AI97" s="107"/>
      <c r="AJ97" s="107"/>
      <c r="AK97" s="107"/>
      <c r="AL97" s="107"/>
      <c r="AM97" s="107"/>
      <c r="AN97" s="107"/>
      <c r="AO97" s="107"/>
      <c r="AP97" s="107"/>
      <c r="AQ97" s="107"/>
      <c r="AR97" s="107"/>
      <c r="AS97" s="107"/>
      <c r="AT97" s="107"/>
    </row>
    <row r="98">
      <c r="A98" s="162">
        <f t="shared" si="4"/>
        <v>36</v>
      </c>
      <c r="B98" s="61"/>
      <c r="C98" s="61"/>
      <c r="D98" s="151" t="s">
        <v>362</v>
      </c>
      <c r="E98" s="148"/>
      <c r="F98" s="154" t="s">
        <v>273</v>
      </c>
      <c r="G98" s="148" t="s">
        <v>247</v>
      </c>
      <c r="H98" s="148"/>
      <c r="I98" s="154"/>
      <c r="J98" s="154" t="s">
        <v>249</v>
      </c>
      <c r="K98" s="148" t="s">
        <v>197</v>
      </c>
      <c r="L98" s="151" t="s">
        <v>238</v>
      </c>
      <c r="M98" s="148" t="s">
        <v>250</v>
      </c>
      <c r="N98" s="151" t="s">
        <v>251</v>
      </c>
      <c r="O98" s="152"/>
      <c r="P98" s="148" t="s">
        <v>240</v>
      </c>
      <c r="Q98" s="152"/>
      <c r="R98" s="152"/>
      <c r="S98" s="154" t="s">
        <v>252</v>
      </c>
      <c r="T98" s="165"/>
      <c r="U98" s="160" t="s">
        <v>253</v>
      </c>
      <c r="V98" s="165"/>
      <c r="W98" s="165"/>
      <c r="X98" s="165"/>
      <c r="Y98" s="165"/>
      <c r="Z98" s="165"/>
      <c r="AA98" s="165"/>
      <c r="AB98" s="152"/>
      <c r="AC98" s="152"/>
      <c r="AD98" s="152"/>
      <c r="AE98" s="107"/>
      <c r="AF98" s="107"/>
      <c r="AG98" s="107"/>
      <c r="AH98" s="107"/>
      <c r="AI98" s="107"/>
      <c r="AJ98" s="107"/>
      <c r="AK98" s="107"/>
      <c r="AL98" s="107"/>
      <c r="AM98" s="107"/>
      <c r="AN98" s="107"/>
      <c r="AO98" s="107"/>
      <c r="AP98" s="107"/>
      <c r="AQ98" s="107"/>
      <c r="AR98" s="107"/>
      <c r="AS98" s="107"/>
      <c r="AT98" s="107"/>
    </row>
    <row r="99">
      <c r="A99" s="162">
        <f t="shared" si="4"/>
        <v>37</v>
      </c>
      <c r="B99" s="61"/>
      <c r="C99" s="61"/>
      <c r="D99" s="151" t="s">
        <v>363</v>
      </c>
      <c r="E99" s="148"/>
      <c r="F99" s="154" t="s">
        <v>273</v>
      </c>
      <c r="G99" s="148" t="s">
        <v>247</v>
      </c>
      <c r="H99" s="148"/>
      <c r="I99" s="154"/>
      <c r="J99" s="154" t="s">
        <v>249</v>
      </c>
      <c r="K99" s="148" t="s">
        <v>197</v>
      </c>
      <c r="L99" s="151" t="s">
        <v>238</v>
      </c>
      <c r="M99" s="148" t="s">
        <v>250</v>
      </c>
      <c r="N99" s="151" t="s">
        <v>251</v>
      </c>
      <c r="O99" s="152"/>
      <c r="P99" s="148" t="s">
        <v>240</v>
      </c>
      <c r="Q99" s="152"/>
      <c r="R99" s="152"/>
      <c r="S99" s="154" t="s">
        <v>252</v>
      </c>
      <c r="T99" s="165"/>
      <c r="U99" s="160" t="s">
        <v>253</v>
      </c>
      <c r="V99" s="165"/>
      <c r="W99" s="165"/>
      <c r="X99" s="165"/>
      <c r="Y99" s="165"/>
      <c r="Z99" s="165"/>
      <c r="AA99" s="165"/>
      <c r="AB99" s="152"/>
      <c r="AC99" s="152"/>
      <c r="AD99" s="152"/>
      <c r="AE99" s="107"/>
      <c r="AF99" s="107"/>
      <c r="AG99" s="107"/>
      <c r="AH99" s="107"/>
      <c r="AI99" s="107"/>
      <c r="AJ99" s="107"/>
      <c r="AK99" s="107"/>
      <c r="AL99" s="107"/>
      <c r="AM99" s="107"/>
      <c r="AN99" s="107"/>
      <c r="AO99" s="107"/>
      <c r="AP99" s="107"/>
      <c r="AQ99" s="107"/>
      <c r="AR99" s="107"/>
      <c r="AS99" s="107"/>
      <c r="AT99" s="107"/>
    </row>
    <row r="100">
      <c r="A100" s="162">
        <f t="shared" si="4"/>
        <v>38</v>
      </c>
      <c r="B100" s="61"/>
      <c r="C100" s="61"/>
      <c r="D100" s="151" t="s">
        <v>364</v>
      </c>
      <c r="E100" s="148"/>
      <c r="F100" s="154" t="s">
        <v>273</v>
      </c>
      <c r="G100" s="148" t="s">
        <v>247</v>
      </c>
      <c r="H100" s="148"/>
      <c r="I100" s="154"/>
      <c r="J100" s="154" t="s">
        <v>249</v>
      </c>
      <c r="K100" s="148" t="s">
        <v>197</v>
      </c>
      <c r="L100" s="151" t="s">
        <v>238</v>
      </c>
      <c r="M100" s="148" t="s">
        <v>250</v>
      </c>
      <c r="N100" s="151" t="s">
        <v>251</v>
      </c>
      <c r="O100" s="152"/>
      <c r="P100" s="148" t="s">
        <v>240</v>
      </c>
      <c r="Q100" s="152"/>
      <c r="R100" s="152"/>
      <c r="S100" s="154" t="s">
        <v>252</v>
      </c>
      <c r="T100" s="165"/>
      <c r="U100" s="160" t="s">
        <v>253</v>
      </c>
      <c r="V100" s="165"/>
      <c r="W100" s="165"/>
      <c r="X100" s="165"/>
      <c r="Y100" s="165"/>
      <c r="Z100" s="165"/>
      <c r="AA100" s="165"/>
      <c r="AB100" s="152"/>
      <c r="AC100" s="152"/>
      <c r="AD100" s="152"/>
      <c r="AE100" s="107"/>
      <c r="AF100" s="107"/>
      <c r="AG100" s="107"/>
      <c r="AH100" s="107"/>
      <c r="AI100" s="107"/>
      <c r="AJ100" s="107"/>
      <c r="AK100" s="107"/>
      <c r="AL100" s="107"/>
      <c r="AM100" s="107"/>
      <c r="AN100" s="107"/>
      <c r="AO100" s="107"/>
      <c r="AP100" s="107"/>
      <c r="AQ100" s="107"/>
      <c r="AR100" s="107"/>
      <c r="AS100" s="107"/>
      <c r="AT100" s="107"/>
    </row>
    <row r="101">
      <c r="A101" s="162">
        <f t="shared" si="4"/>
        <v>39</v>
      </c>
      <c r="B101" s="61"/>
      <c r="C101" s="62"/>
      <c r="D101" s="154" t="s">
        <v>365</v>
      </c>
      <c r="E101" s="148"/>
      <c r="F101" s="154" t="s">
        <v>273</v>
      </c>
      <c r="G101" s="148" t="s">
        <v>247</v>
      </c>
      <c r="H101" s="148"/>
      <c r="I101" s="154"/>
      <c r="J101" s="154" t="s">
        <v>249</v>
      </c>
      <c r="K101" s="148" t="s">
        <v>197</v>
      </c>
      <c r="L101" s="151" t="s">
        <v>238</v>
      </c>
      <c r="M101" s="148" t="s">
        <v>250</v>
      </c>
      <c r="N101" s="151" t="s">
        <v>251</v>
      </c>
      <c r="O101" s="152"/>
      <c r="P101" s="148" t="s">
        <v>240</v>
      </c>
      <c r="Q101" s="152"/>
      <c r="R101" s="152"/>
      <c r="S101" s="154" t="s">
        <v>252</v>
      </c>
      <c r="T101" s="165"/>
      <c r="U101" s="160" t="s">
        <v>253</v>
      </c>
      <c r="V101" s="165"/>
      <c r="W101" s="165"/>
      <c r="X101" s="165"/>
      <c r="Y101" s="165"/>
      <c r="Z101" s="165"/>
      <c r="AA101" s="165"/>
      <c r="AB101" s="152"/>
      <c r="AC101" s="152"/>
      <c r="AD101" s="152"/>
      <c r="AE101" s="107"/>
      <c r="AF101" s="107"/>
      <c r="AG101" s="107"/>
      <c r="AH101" s="107"/>
      <c r="AI101" s="107"/>
      <c r="AJ101" s="107"/>
      <c r="AK101" s="107"/>
      <c r="AL101" s="107"/>
      <c r="AM101" s="107"/>
      <c r="AN101" s="107"/>
      <c r="AO101" s="107"/>
      <c r="AP101" s="107"/>
      <c r="AQ101" s="107"/>
      <c r="AR101" s="107"/>
      <c r="AS101" s="107"/>
      <c r="AT101" s="107"/>
    </row>
    <row r="102">
      <c r="A102" s="166"/>
      <c r="B102" s="61"/>
      <c r="C102" s="156" t="s">
        <v>366</v>
      </c>
      <c r="D102" s="168" t="s">
        <v>367</v>
      </c>
      <c r="E102" s="167"/>
      <c r="F102" s="168" t="s">
        <v>273</v>
      </c>
      <c r="G102" s="167" t="s">
        <v>247</v>
      </c>
      <c r="H102" s="167"/>
      <c r="I102" s="168"/>
      <c r="J102" s="168" t="s">
        <v>260</v>
      </c>
      <c r="K102" s="167" t="s">
        <v>261</v>
      </c>
      <c r="L102" s="171" t="s">
        <v>238</v>
      </c>
      <c r="M102" s="167" t="s">
        <v>250</v>
      </c>
      <c r="N102" s="171"/>
      <c r="O102" s="172"/>
      <c r="P102" s="172"/>
      <c r="Q102" s="172"/>
      <c r="R102" s="172"/>
      <c r="S102" s="168" t="s">
        <v>290</v>
      </c>
      <c r="T102" s="173"/>
      <c r="U102" s="187"/>
      <c r="V102" s="173"/>
      <c r="W102" s="173"/>
      <c r="X102" s="173"/>
      <c r="Y102" s="173"/>
      <c r="Z102" s="173"/>
      <c r="AA102" s="173"/>
      <c r="AB102" s="172"/>
      <c r="AC102" s="172"/>
      <c r="AD102" s="172"/>
      <c r="AE102" s="175"/>
      <c r="AF102" s="175"/>
      <c r="AG102" s="175"/>
      <c r="AH102" s="175"/>
      <c r="AI102" s="175"/>
      <c r="AJ102" s="175"/>
      <c r="AK102" s="175"/>
      <c r="AL102" s="175"/>
      <c r="AM102" s="175"/>
      <c r="AN102" s="175"/>
      <c r="AO102" s="175"/>
      <c r="AP102" s="175"/>
      <c r="AQ102" s="175"/>
      <c r="AR102" s="175"/>
      <c r="AS102" s="175"/>
      <c r="AT102" s="175"/>
    </row>
    <row r="103">
      <c r="A103" s="166"/>
      <c r="B103" s="61"/>
      <c r="C103" s="61"/>
      <c r="D103" s="168" t="s">
        <v>368</v>
      </c>
      <c r="E103" s="167"/>
      <c r="F103" s="168" t="s">
        <v>273</v>
      </c>
      <c r="G103" s="167" t="s">
        <v>247</v>
      </c>
      <c r="H103" s="167"/>
      <c r="I103" s="168"/>
      <c r="J103" s="168" t="s">
        <v>260</v>
      </c>
      <c r="K103" s="167" t="s">
        <v>261</v>
      </c>
      <c r="L103" s="171" t="s">
        <v>238</v>
      </c>
      <c r="M103" s="167" t="s">
        <v>250</v>
      </c>
      <c r="N103" s="171"/>
      <c r="O103" s="172"/>
      <c r="P103" s="172"/>
      <c r="Q103" s="172"/>
      <c r="R103" s="172"/>
      <c r="S103" s="168" t="s">
        <v>290</v>
      </c>
      <c r="T103" s="173"/>
      <c r="U103" s="187"/>
      <c r="V103" s="173"/>
      <c r="W103" s="173"/>
      <c r="X103" s="173"/>
      <c r="Y103" s="173"/>
      <c r="Z103" s="173"/>
      <c r="AA103" s="173"/>
      <c r="AB103" s="172"/>
      <c r="AC103" s="172"/>
      <c r="AD103" s="172"/>
      <c r="AE103" s="175"/>
      <c r="AF103" s="175"/>
      <c r="AG103" s="175"/>
      <c r="AH103" s="175"/>
      <c r="AI103" s="175"/>
      <c r="AJ103" s="175"/>
      <c r="AK103" s="175"/>
      <c r="AL103" s="175"/>
      <c r="AM103" s="175"/>
      <c r="AN103" s="175"/>
      <c r="AO103" s="175"/>
      <c r="AP103" s="175"/>
      <c r="AQ103" s="175"/>
      <c r="AR103" s="175"/>
      <c r="AS103" s="175"/>
      <c r="AT103" s="175"/>
    </row>
    <row r="104">
      <c r="A104" s="162">
        <f>A101+1</f>
        <v>40</v>
      </c>
      <c r="B104" s="61"/>
      <c r="C104" s="61"/>
      <c r="D104" s="154" t="s">
        <v>369</v>
      </c>
      <c r="E104" s="148"/>
      <c r="F104" s="154" t="s">
        <v>273</v>
      </c>
      <c r="G104" s="148" t="s">
        <v>247</v>
      </c>
      <c r="H104" s="148"/>
      <c r="I104" s="158" t="s">
        <v>370</v>
      </c>
      <c r="J104" s="154" t="s">
        <v>237</v>
      </c>
      <c r="K104" s="148" t="s">
        <v>197</v>
      </c>
      <c r="L104" s="151" t="s">
        <v>238</v>
      </c>
      <c r="M104" s="148" t="s">
        <v>250</v>
      </c>
      <c r="N104" s="151" t="s">
        <v>239</v>
      </c>
      <c r="O104" s="152"/>
      <c r="P104" s="148" t="s">
        <v>240</v>
      </c>
      <c r="Q104" s="152"/>
      <c r="R104" s="152"/>
      <c r="S104" s="154" t="s">
        <v>290</v>
      </c>
      <c r="T104" s="165"/>
      <c r="U104" s="188" t="s">
        <v>371</v>
      </c>
      <c r="V104" s="165"/>
      <c r="W104" s="165"/>
      <c r="X104" s="165"/>
      <c r="Y104" s="165"/>
      <c r="Z104" s="165"/>
      <c r="AA104" s="165"/>
      <c r="AB104" s="152"/>
      <c r="AC104" s="152"/>
      <c r="AD104" s="152"/>
      <c r="AE104" s="107"/>
      <c r="AF104" s="107"/>
      <c r="AG104" s="107"/>
      <c r="AH104" s="107"/>
      <c r="AI104" s="107"/>
      <c r="AJ104" s="107"/>
      <c r="AK104" s="107"/>
      <c r="AL104" s="107"/>
      <c r="AM104" s="107"/>
      <c r="AN104" s="107"/>
      <c r="AO104" s="107"/>
      <c r="AP104" s="107"/>
      <c r="AQ104" s="107"/>
      <c r="AR104" s="107"/>
      <c r="AS104" s="107"/>
      <c r="AT104" s="107"/>
    </row>
    <row r="105">
      <c r="A105" s="162">
        <f t="shared" ref="A105:A108" si="5">A104+1</f>
        <v>41</v>
      </c>
      <c r="B105" s="62"/>
      <c r="C105" s="62"/>
      <c r="D105" s="154" t="s">
        <v>372</v>
      </c>
      <c r="E105" s="148"/>
      <c r="F105" s="154" t="s">
        <v>273</v>
      </c>
      <c r="G105" s="148" t="s">
        <v>247</v>
      </c>
      <c r="H105" s="148"/>
      <c r="I105" s="158" t="s">
        <v>370</v>
      </c>
      <c r="J105" s="154" t="s">
        <v>237</v>
      </c>
      <c r="K105" s="148" t="s">
        <v>197</v>
      </c>
      <c r="L105" s="151" t="s">
        <v>238</v>
      </c>
      <c r="M105" s="148" t="s">
        <v>250</v>
      </c>
      <c r="N105" s="151" t="s">
        <v>239</v>
      </c>
      <c r="O105" s="152"/>
      <c r="P105" s="148" t="s">
        <v>240</v>
      </c>
      <c r="Q105" s="152"/>
      <c r="R105" s="152"/>
      <c r="S105" s="154" t="s">
        <v>290</v>
      </c>
      <c r="T105" s="165"/>
      <c r="U105" s="188" t="s">
        <v>371</v>
      </c>
      <c r="V105" s="165"/>
      <c r="W105" s="165"/>
      <c r="X105" s="165"/>
      <c r="Y105" s="165"/>
      <c r="Z105" s="165"/>
      <c r="AA105" s="165"/>
      <c r="AB105" s="152"/>
      <c r="AC105" s="152"/>
      <c r="AD105" s="152"/>
      <c r="AE105" s="107"/>
      <c r="AF105" s="107"/>
      <c r="AG105" s="107"/>
      <c r="AH105" s="107"/>
      <c r="AI105" s="107"/>
      <c r="AJ105" s="107"/>
      <c r="AK105" s="107"/>
      <c r="AL105" s="107"/>
      <c r="AM105" s="107"/>
      <c r="AN105" s="107"/>
      <c r="AO105" s="107"/>
      <c r="AP105" s="107"/>
      <c r="AQ105" s="107"/>
      <c r="AR105" s="107"/>
      <c r="AS105" s="107"/>
      <c r="AT105" s="107"/>
    </row>
    <row r="106">
      <c r="A106" s="162">
        <f t="shared" si="5"/>
        <v>42</v>
      </c>
      <c r="B106" s="189" t="s">
        <v>373</v>
      </c>
      <c r="C106" s="157" t="s">
        <v>374</v>
      </c>
      <c r="D106" s="154" t="s">
        <v>375</v>
      </c>
      <c r="E106" s="148"/>
      <c r="F106" s="154" t="s">
        <v>246</v>
      </c>
      <c r="G106" s="148" t="s">
        <v>376</v>
      </c>
      <c r="H106" s="190" t="s">
        <v>377</v>
      </c>
      <c r="I106" s="191" t="s">
        <v>378</v>
      </c>
      <c r="J106" s="154" t="s">
        <v>249</v>
      </c>
      <c r="K106" s="148" t="s">
        <v>197</v>
      </c>
      <c r="L106" s="151" t="s">
        <v>238</v>
      </c>
      <c r="M106" s="148" t="s">
        <v>379</v>
      </c>
      <c r="N106" s="151" t="s">
        <v>251</v>
      </c>
      <c r="O106" s="152"/>
      <c r="P106" s="148" t="s">
        <v>240</v>
      </c>
      <c r="Q106" s="152"/>
      <c r="R106" s="152"/>
      <c r="S106" s="154" t="s">
        <v>252</v>
      </c>
      <c r="T106" s="159">
        <v>46119.0</v>
      </c>
      <c r="U106" s="192" t="s">
        <v>380</v>
      </c>
      <c r="V106" s="165"/>
      <c r="W106" s="165"/>
      <c r="X106" s="165"/>
      <c r="Y106" s="165"/>
      <c r="Z106" s="165"/>
      <c r="AA106" s="165"/>
      <c r="AB106" s="152"/>
      <c r="AC106" s="152"/>
      <c r="AD106" s="152"/>
      <c r="AE106" s="107"/>
      <c r="AF106" s="107"/>
      <c r="AG106" s="107"/>
      <c r="AH106" s="107"/>
      <c r="AI106" s="107"/>
      <c r="AJ106" s="107"/>
      <c r="AK106" s="107"/>
      <c r="AL106" s="107"/>
      <c r="AM106" s="107"/>
      <c r="AN106" s="107"/>
      <c r="AO106" s="107"/>
      <c r="AP106" s="107"/>
      <c r="AQ106" s="107"/>
      <c r="AR106" s="107"/>
      <c r="AS106" s="107"/>
      <c r="AT106" s="107"/>
    </row>
    <row r="107">
      <c r="A107" s="162">
        <f t="shared" si="5"/>
        <v>43</v>
      </c>
      <c r="B107" s="61"/>
      <c r="C107" s="61"/>
      <c r="D107" s="193" t="s">
        <v>381</v>
      </c>
      <c r="E107" s="148"/>
      <c r="F107" s="154" t="s">
        <v>246</v>
      </c>
      <c r="G107" s="148" t="s">
        <v>376</v>
      </c>
      <c r="H107" s="190" t="s">
        <v>382</v>
      </c>
      <c r="I107" s="194" t="s">
        <v>378</v>
      </c>
      <c r="J107" s="154" t="s">
        <v>249</v>
      </c>
      <c r="K107" s="148" t="s">
        <v>197</v>
      </c>
      <c r="L107" s="151" t="s">
        <v>238</v>
      </c>
      <c r="M107" s="148" t="s">
        <v>383</v>
      </c>
      <c r="N107" s="151" t="s">
        <v>251</v>
      </c>
      <c r="O107" s="152"/>
      <c r="P107" s="148" t="s">
        <v>240</v>
      </c>
      <c r="Q107" s="152"/>
      <c r="R107" s="152"/>
      <c r="S107" s="154" t="s">
        <v>252</v>
      </c>
      <c r="T107" s="159">
        <v>46119.0</v>
      </c>
      <c r="U107" s="192" t="s">
        <v>380</v>
      </c>
      <c r="V107" s="165"/>
      <c r="W107" s="165"/>
      <c r="X107" s="165"/>
      <c r="Y107" s="165"/>
      <c r="Z107" s="165"/>
      <c r="AA107" s="165"/>
      <c r="AB107" s="152"/>
      <c r="AC107" s="152"/>
      <c r="AD107" s="152"/>
      <c r="AE107" s="107"/>
      <c r="AF107" s="107"/>
      <c r="AG107" s="107"/>
      <c r="AH107" s="107"/>
      <c r="AI107" s="107"/>
      <c r="AJ107" s="107"/>
      <c r="AK107" s="107"/>
      <c r="AL107" s="107"/>
      <c r="AM107" s="107"/>
      <c r="AN107" s="107"/>
      <c r="AO107" s="107"/>
      <c r="AP107" s="107"/>
      <c r="AQ107" s="107"/>
      <c r="AR107" s="107"/>
      <c r="AS107" s="107"/>
      <c r="AT107" s="107"/>
    </row>
    <row r="108">
      <c r="A108" s="162">
        <f t="shared" si="5"/>
        <v>44</v>
      </c>
      <c r="B108" s="61"/>
      <c r="C108" s="62"/>
      <c r="D108" s="154" t="s">
        <v>384</v>
      </c>
      <c r="E108" s="148"/>
      <c r="F108" s="154" t="s">
        <v>246</v>
      </c>
      <c r="G108" s="148" t="s">
        <v>376</v>
      </c>
      <c r="H108" s="190" t="s">
        <v>382</v>
      </c>
      <c r="I108" s="194" t="s">
        <v>378</v>
      </c>
      <c r="J108" s="154" t="s">
        <v>249</v>
      </c>
      <c r="K108" s="148" t="s">
        <v>197</v>
      </c>
      <c r="L108" s="151" t="s">
        <v>238</v>
      </c>
      <c r="M108" s="148" t="s">
        <v>383</v>
      </c>
      <c r="N108" s="151" t="s">
        <v>251</v>
      </c>
      <c r="O108" s="152"/>
      <c r="P108" s="148" t="s">
        <v>240</v>
      </c>
      <c r="Q108" s="152"/>
      <c r="R108" s="152"/>
      <c r="S108" s="154" t="s">
        <v>252</v>
      </c>
      <c r="T108" s="159">
        <v>46119.0</v>
      </c>
      <c r="U108" s="192" t="s">
        <v>380</v>
      </c>
      <c r="V108" s="165"/>
      <c r="W108" s="165"/>
      <c r="X108" s="165"/>
      <c r="Y108" s="165"/>
      <c r="Z108" s="165"/>
      <c r="AA108" s="165"/>
      <c r="AB108" s="152"/>
      <c r="AC108" s="152"/>
      <c r="AD108" s="152"/>
      <c r="AE108" s="107"/>
      <c r="AF108" s="107"/>
      <c r="AG108" s="107"/>
      <c r="AH108" s="107"/>
      <c r="AI108" s="107"/>
      <c r="AJ108" s="107"/>
      <c r="AK108" s="107"/>
      <c r="AL108" s="107"/>
      <c r="AM108" s="107"/>
      <c r="AN108" s="107"/>
      <c r="AO108" s="107"/>
      <c r="AP108" s="107"/>
      <c r="AQ108" s="107"/>
      <c r="AR108" s="107"/>
      <c r="AS108" s="107"/>
      <c r="AT108" s="107"/>
    </row>
    <row r="109">
      <c r="A109" s="166"/>
      <c r="B109" s="61"/>
      <c r="C109" s="157" t="s">
        <v>385</v>
      </c>
      <c r="D109" s="168" t="s">
        <v>386</v>
      </c>
      <c r="E109" s="167"/>
      <c r="F109" s="168"/>
      <c r="G109" s="167"/>
      <c r="H109" s="195"/>
      <c r="I109" s="196"/>
      <c r="J109" s="168" t="s">
        <v>260</v>
      </c>
      <c r="K109" s="167" t="s">
        <v>261</v>
      </c>
      <c r="L109" s="171" t="s">
        <v>238</v>
      </c>
      <c r="M109" s="167" t="s">
        <v>379</v>
      </c>
      <c r="N109" s="171"/>
      <c r="O109" s="172"/>
      <c r="P109" s="167"/>
      <c r="Q109" s="172"/>
      <c r="R109" s="172"/>
      <c r="S109" s="168" t="s">
        <v>241</v>
      </c>
      <c r="T109" s="173"/>
      <c r="U109" s="197"/>
      <c r="V109" s="173"/>
      <c r="W109" s="173"/>
      <c r="X109" s="173"/>
      <c r="Y109" s="173"/>
      <c r="Z109" s="173"/>
      <c r="AA109" s="173"/>
      <c r="AB109" s="172"/>
      <c r="AC109" s="172"/>
      <c r="AD109" s="172"/>
      <c r="AE109" s="175"/>
      <c r="AF109" s="175"/>
      <c r="AG109" s="175"/>
      <c r="AH109" s="175"/>
      <c r="AI109" s="175"/>
      <c r="AJ109" s="175"/>
      <c r="AK109" s="175"/>
      <c r="AL109" s="175"/>
      <c r="AM109" s="175"/>
      <c r="AN109" s="175"/>
      <c r="AO109" s="175"/>
      <c r="AP109" s="175"/>
      <c r="AQ109" s="175"/>
      <c r="AR109" s="175"/>
      <c r="AS109" s="175"/>
      <c r="AT109" s="175"/>
    </row>
    <row r="110">
      <c r="A110" s="162">
        <f>A108+1</f>
        <v>45</v>
      </c>
      <c r="B110" s="61"/>
      <c r="C110" s="61"/>
      <c r="D110" s="154" t="s">
        <v>387</v>
      </c>
      <c r="E110" s="148"/>
      <c r="F110" s="154" t="s">
        <v>246</v>
      </c>
      <c r="G110" s="148" t="s">
        <v>376</v>
      </c>
      <c r="H110" s="190" t="s">
        <v>388</v>
      </c>
      <c r="I110" s="191" t="s">
        <v>389</v>
      </c>
      <c r="J110" s="154" t="s">
        <v>249</v>
      </c>
      <c r="K110" s="148" t="s">
        <v>197</v>
      </c>
      <c r="L110" s="151" t="s">
        <v>238</v>
      </c>
      <c r="M110" s="148" t="s">
        <v>383</v>
      </c>
      <c r="N110" s="151" t="s">
        <v>251</v>
      </c>
      <c r="O110" s="152"/>
      <c r="P110" s="148" t="s">
        <v>240</v>
      </c>
      <c r="Q110" s="152"/>
      <c r="R110" s="152"/>
      <c r="S110" s="154" t="s">
        <v>252</v>
      </c>
      <c r="T110" s="165"/>
      <c r="U110" s="192" t="s">
        <v>390</v>
      </c>
      <c r="V110" s="165"/>
      <c r="W110" s="165"/>
      <c r="X110" s="165"/>
      <c r="Y110" s="165"/>
      <c r="Z110" s="165"/>
      <c r="AA110" s="165"/>
      <c r="AB110" s="152"/>
      <c r="AC110" s="152"/>
      <c r="AD110" s="152"/>
      <c r="AE110" s="107"/>
      <c r="AF110" s="107"/>
      <c r="AG110" s="107"/>
      <c r="AH110" s="107"/>
      <c r="AI110" s="107"/>
      <c r="AJ110" s="107"/>
      <c r="AK110" s="107"/>
      <c r="AL110" s="107"/>
      <c r="AM110" s="107"/>
      <c r="AN110" s="107"/>
      <c r="AO110" s="107"/>
      <c r="AP110" s="107"/>
      <c r="AQ110" s="107"/>
      <c r="AR110" s="107"/>
      <c r="AS110" s="107"/>
      <c r="AT110" s="107"/>
    </row>
    <row r="111">
      <c r="A111" s="162">
        <f t="shared" ref="A111:A127" si="6">A110+1</f>
        <v>46</v>
      </c>
      <c r="B111" s="61"/>
      <c r="C111" s="61"/>
      <c r="D111" s="198" t="s">
        <v>391</v>
      </c>
      <c r="E111" s="148"/>
      <c r="F111" s="154"/>
      <c r="G111" s="148"/>
      <c r="H111" s="199"/>
      <c r="I111" s="200"/>
      <c r="J111" s="154" t="s">
        <v>249</v>
      </c>
      <c r="K111" s="148" t="s">
        <v>197</v>
      </c>
      <c r="L111" s="151"/>
      <c r="M111" s="148"/>
      <c r="N111" s="151" t="s">
        <v>239</v>
      </c>
      <c r="O111" s="152"/>
      <c r="P111" s="148" t="s">
        <v>240</v>
      </c>
      <c r="Q111" s="152"/>
      <c r="R111" s="152"/>
      <c r="S111" s="154" t="s">
        <v>252</v>
      </c>
      <c r="T111" s="165"/>
      <c r="U111" s="192" t="s">
        <v>390</v>
      </c>
      <c r="V111" s="165"/>
      <c r="W111" s="165"/>
      <c r="X111" s="165"/>
      <c r="Y111" s="165"/>
      <c r="Z111" s="165"/>
      <c r="AA111" s="165"/>
      <c r="AB111" s="152"/>
      <c r="AC111" s="152"/>
      <c r="AD111" s="152"/>
      <c r="AE111" s="107"/>
      <c r="AF111" s="107"/>
      <c r="AG111" s="107"/>
      <c r="AH111" s="107"/>
      <c r="AI111" s="107"/>
      <c r="AJ111" s="107"/>
      <c r="AK111" s="107"/>
      <c r="AL111" s="107"/>
      <c r="AM111" s="107"/>
      <c r="AN111" s="107"/>
      <c r="AO111" s="107"/>
      <c r="AP111" s="107"/>
      <c r="AQ111" s="107"/>
      <c r="AR111" s="107"/>
      <c r="AS111" s="107"/>
      <c r="AT111" s="107"/>
    </row>
    <row r="112">
      <c r="A112" s="162">
        <f t="shared" si="6"/>
        <v>47</v>
      </c>
      <c r="B112" s="61"/>
      <c r="C112" s="61"/>
      <c r="D112" s="154" t="s">
        <v>392</v>
      </c>
      <c r="E112" s="148"/>
      <c r="F112" s="154" t="s">
        <v>246</v>
      </c>
      <c r="G112" s="148" t="s">
        <v>376</v>
      </c>
      <c r="H112" s="190" t="s">
        <v>393</v>
      </c>
      <c r="I112" s="200" t="s">
        <v>394</v>
      </c>
      <c r="J112" s="154" t="s">
        <v>249</v>
      </c>
      <c r="K112" s="148" t="s">
        <v>197</v>
      </c>
      <c r="L112" s="151" t="s">
        <v>238</v>
      </c>
      <c r="M112" s="148" t="s">
        <v>383</v>
      </c>
      <c r="N112" s="151" t="s">
        <v>251</v>
      </c>
      <c r="O112" s="152"/>
      <c r="P112" s="148" t="s">
        <v>240</v>
      </c>
      <c r="Q112" s="152"/>
      <c r="R112" s="152"/>
      <c r="S112" s="154" t="s">
        <v>252</v>
      </c>
      <c r="T112" s="165"/>
      <c r="U112" s="192" t="s">
        <v>390</v>
      </c>
      <c r="V112" s="165"/>
      <c r="W112" s="165"/>
      <c r="X112" s="165"/>
      <c r="Y112" s="165"/>
      <c r="Z112" s="165"/>
      <c r="AA112" s="165"/>
      <c r="AB112" s="152"/>
      <c r="AC112" s="152"/>
      <c r="AD112" s="152"/>
      <c r="AE112" s="107"/>
      <c r="AF112" s="107"/>
      <c r="AG112" s="107"/>
      <c r="AH112" s="107"/>
      <c r="AI112" s="107"/>
      <c r="AJ112" s="107"/>
      <c r="AK112" s="107"/>
      <c r="AL112" s="107"/>
      <c r="AM112" s="107"/>
      <c r="AN112" s="107"/>
      <c r="AO112" s="107"/>
      <c r="AP112" s="107"/>
      <c r="AQ112" s="107"/>
      <c r="AR112" s="107"/>
      <c r="AS112" s="107"/>
      <c r="AT112" s="107"/>
    </row>
    <row r="113">
      <c r="A113" s="162">
        <f t="shared" si="6"/>
        <v>48</v>
      </c>
      <c r="B113" s="61"/>
      <c r="C113" s="61"/>
      <c r="D113" s="154" t="s">
        <v>395</v>
      </c>
      <c r="E113" s="148"/>
      <c r="F113" s="154" t="s">
        <v>246</v>
      </c>
      <c r="G113" s="148" t="s">
        <v>376</v>
      </c>
      <c r="H113" s="190" t="s">
        <v>396</v>
      </c>
      <c r="I113" s="200" t="s">
        <v>397</v>
      </c>
      <c r="J113" s="154" t="s">
        <v>249</v>
      </c>
      <c r="K113" s="148" t="s">
        <v>197</v>
      </c>
      <c r="L113" s="151" t="s">
        <v>238</v>
      </c>
      <c r="M113" s="148" t="s">
        <v>383</v>
      </c>
      <c r="N113" s="151" t="s">
        <v>251</v>
      </c>
      <c r="O113" s="152"/>
      <c r="P113" s="148" t="s">
        <v>240</v>
      </c>
      <c r="Q113" s="152"/>
      <c r="R113" s="152"/>
      <c r="S113" s="154" t="s">
        <v>252</v>
      </c>
      <c r="T113" s="165"/>
      <c r="U113" s="192" t="s">
        <v>390</v>
      </c>
      <c r="V113" s="165"/>
      <c r="W113" s="165"/>
      <c r="X113" s="165"/>
      <c r="Y113" s="165"/>
      <c r="Z113" s="165"/>
      <c r="AA113" s="165"/>
      <c r="AB113" s="152"/>
      <c r="AC113" s="152"/>
      <c r="AD113" s="152"/>
      <c r="AE113" s="107"/>
      <c r="AF113" s="107"/>
      <c r="AG113" s="107"/>
      <c r="AH113" s="107"/>
      <c r="AI113" s="107"/>
      <c r="AJ113" s="107"/>
      <c r="AK113" s="107"/>
      <c r="AL113" s="107"/>
      <c r="AM113" s="107"/>
      <c r="AN113" s="107"/>
      <c r="AO113" s="107"/>
      <c r="AP113" s="107"/>
      <c r="AQ113" s="107"/>
      <c r="AR113" s="107"/>
      <c r="AS113" s="107"/>
      <c r="AT113" s="107"/>
    </row>
    <row r="114">
      <c r="A114" s="162">
        <f t="shared" si="6"/>
        <v>49</v>
      </c>
      <c r="B114" s="61"/>
      <c r="C114" s="61"/>
      <c r="D114" s="154" t="s">
        <v>398</v>
      </c>
      <c r="E114" s="148"/>
      <c r="F114" s="154" t="s">
        <v>246</v>
      </c>
      <c r="G114" s="148" t="s">
        <v>376</v>
      </c>
      <c r="H114" s="190" t="s">
        <v>399</v>
      </c>
      <c r="I114" s="200" t="s">
        <v>400</v>
      </c>
      <c r="J114" s="154" t="s">
        <v>249</v>
      </c>
      <c r="K114" s="148" t="s">
        <v>197</v>
      </c>
      <c r="L114" s="151" t="s">
        <v>238</v>
      </c>
      <c r="M114" s="148" t="s">
        <v>383</v>
      </c>
      <c r="N114" s="151" t="s">
        <v>251</v>
      </c>
      <c r="O114" s="152"/>
      <c r="P114" s="148" t="s">
        <v>240</v>
      </c>
      <c r="Q114" s="152"/>
      <c r="R114" s="152"/>
      <c r="S114" s="154" t="s">
        <v>252</v>
      </c>
      <c r="T114" s="165"/>
      <c r="U114" s="192" t="s">
        <v>390</v>
      </c>
      <c r="V114" s="165"/>
      <c r="W114" s="165"/>
      <c r="X114" s="165"/>
      <c r="Y114" s="165"/>
      <c r="Z114" s="165"/>
      <c r="AA114" s="165"/>
      <c r="AB114" s="152"/>
      <c r="AC114" s="152"/>
      <c r="AD114" s="152"/>
      <c r="AE114" s="107"/>
      <c r="AF114" s="107"/>
      <c r="AG114" s="107"/>
      <c r="AH114" s="107"/>
      <c r="AI114" s="107"/>
      <c r="AJ114" s="107"/>
      <c r="AK114" s="107"/>
      <c r="AL114" s="107"/>
      <c r="AM114" s="107"/>
      <c r="AN114" s="107"/>
      <c r="AO114" s="107"/>
      <c r="AP114" s="107"/>
      <c r="AQ114" s="107"/>
      <c r="AR114" s="107"/>
      <c r="AS114" s="107"/>
      <c r="AT114" s="107"/>
    </row>
    <row r="115">
      <c r="A115" s="162">
        <f t="shared" si="6"/>
        <v>50</v>
      </c>
      <c r="B115" s="61"/>
      <c r="C115" s="61"/>
      <c r="D115" s="154" t="s">
        <v>401</v>
      </c>
      <c r="E115" s="148"/>
      <c r="F115" s="154" t="s">
        <v>246</v>
      </c>
      <c r="G115" s="148" t="s">
        <v>376</v>
      </c>
      <c r="H115" s="190" t="s">
        <v>402</v>
      </c>
      <c r="I115" s="200" t="s">
        <v>403</v>
      </c>
      <c r="J115" s="154" t="s">
        <v>249</v>
      </c>
      <c r="K115" s="148" t="s">
        <v>197</v>
      </c>
      <c r="L115" s="151" t="s">
        <v>238</v>
      </c>
      <c r="M115" s="148" t="s">
        <v>383</v>
      </c>
      <c r="N115" s="151" t="s">
        <v>251</v>
      </c>
      <c r="O115" s="152"/>
      <c r="P115" s="148" t="s">
        <v>240</v>
      </c>
      <c r="Q115" s="152"/>
      <c r="R115" s="152"/>
      <c r="S115" s="154" t="s">
        <v>252</v>
      </c>
      <c r="T115" s="165"/>
      <c r="U115" s="192" t="s">
        <v>390</v>
      </c>
      <c r="V115" s="165"/>
      <c r="W115" s="165"/>
      <c r="X115" s="165"/>
      <c r="Y115" s="165"/>
      <c r="Z115" s="165"/>
      <c r="AA115" s="165"/>
      <c r="AB115" s="152"/>
      <c r="AC115" s="152"/>
      <c r="AD115" s="152"/>
      <c r="AE115" s="107"/>
      <c r="AF115" s="107"/>
      <c r="AG115" s="107"/>
      <c r="AH115" s="107"/>
      <c r="AI115" s="107"/>
      <c r="AJ115" s="107"/>
      <c r="AK115" s="107"/>
      <c r="AL115" s="107"/>
      <c r="AM115" s="107"/>
      <c r="AN115" s="107"/>
      <c r="AO115" s="107"/>
      <c r="AP115" s="107"/>
      <c r="AQ115" s="107"/>
      <c r="AR115" s="107"/>
      <c r="AS115" s="107"/>
      <c r="AT115" s="107"/>
    </row>
    <row r="116">
      <c r="A116" s="162">
        <f t="shared" si="6"/>
        <v>51</v>
      </c>
      <c r="B116" s="61"/>
      <c r="C116" s="62"/>
      <c r="D116" s="154" t="s">
        <v>404</v>
      </c>
      <c r="E116" s="148"/>
      <c r="F116" s="154" t="s">
        <v>246</v>
      </c>
      <c r="G116" s="148" t="s">
        <v>376</v>
      </c>
      <c r="H116" s="190" t="s">
        <v>405</v>
      </c>
      <c r="I116" s="200" t="s">
        <v>406</v>
      </c>
      <c r="J116" s="154" t="s">
        <v>249</v>
      </c>
      <c r="K116" s="148" t="s">
        <v>197</v>
      </c>
      <c r="L116" s="151" t="s">
        <v>238</v>
      </c>
      <c r="M116" s="148" t="s">
        <v>383</v>
      </c>
      <c r="N116" s="151" t="s">
        <v>251</v>
      </c>
      <c r="O116" s="152"/>
      <c r="P116" s="148" t="s">
        <v>240</v>
      </c>
      <c r="Q116" s="152"/>
      <c r="R116" s="152"/>
      <c r="S116" s="154" t="s">
        <v>252</v>
      </c>
      <c r="T116" s="165"/>
      <c r="U116" s="192" t="s">
        <v>390</v>
      </c>
      <c r="V116" s="165"/>
      <c r="W116" s="165"/>
      <c r="X116" s="165"/>
      <c r="Y116" s="165"/>
      <c r="Z116" s="165"/>
      <c r="AA116" s="165"/>
      <c r="AB116" s="152"/>
      <c r="AC116" s="152"/>
      <c r="AD116" s="152"/>
      <c r="AE116" s="107"/>
      <c r="AF116" s="107"/>
      <c r="AG116" s="107"/>
      <c r="AH116" s="107"/>
      <c r="AI116" s="107"/>
      <c r="AJ116" s="107"/>
      <c r="AK116" s="107"/>
      <c r="AL116" s="107"/>
      <c r="AM116" s="107"/>
      <c r="AN116" s="107"/>
      <c r="AO116" s="107"/>
      <c r="AP116" s="107"/>
      <c r="AQ116" s="107"/>
      <c r="AR116" s="107"/>
      <c r="AS116" s="107"/>
      <c r="AT116" s="107"/>
    </row>
    <row r="117">
      <c r="A117" s="162">
        <f t="shared" si="6"/>
        <v>52</v>
      </c>
      <c r="B117" s="61"/>
      <c r="C117" s="154" t="s">
        <v>407</v>
      </c>
      <c r="D117" s="154" t="s">
        <v>408</v>
      </c>
      <c r="E117" s="148"/>
      <c r="F117" s="154" t="s">
        <v>246</v>
      </c>
      <c r="G117" s="148" t="s">
        <v>247</v>
      </c>
      <c r="H117" s="201" t="s">
        <v>409</v>
      </c>
      <c r="I117" s="202" t="s">
        <v>410</v>
      </c>
      <c r="J117" s="154" t="s">
        <v>249</v>
      </c>
      <c r="K117" s="148" t="s">
        <v>197</v>
      </c>
      <c r="L117" s="151" t="s">
        <v>238</v>
      </c>
      <c r="M117" s="148" t="s">
        <v>383</v>
      </c>
      <c r="N117" s="151" t="s">
        <v>239</v>
      </c>
      <c r="O117" s="152"/>
      <c r="P117" s="148" t="s">
        <v>240</v>
      </c>
      <c r="Q117" s="152"/>
      <c r="R117" s="152"/>
      <c r="S117" s="154" t="s">
        <v>252</v>
      </c>
      <c r="T117" s="159">
        <v>46127.0</v>
      </c>
      <c r="U117" s="188" t="s">
        <v>411</v>
      </c>
      <c r="V117" s="165"/>
      <c r="W117" s="165"/>
      <c r="X117" s="165"/>
      <c r="Y117" s="165"/>
      <c r="Z117" s="165"/>
      <c r="AA117" s="165"/>
      <c r="AB117" s="152"/>
      <c r="AC117" s="152"/>
      <c r="AD117" s="152"/>
      <c r="AE117" s="107"/>
      <c r="AF117" s="107"/>
      <c r="AG117" s="107"/>
      <c r="AH117" s="107"/>
      <c r="AI117" s="107"/>
      <c r="AJ117" s="107"/>
      <c r="AK117" s="107"/>
      <c r="AL117" s="107"/>
      <c r="AM117" s="107"/>
      <c r="AN117" s="107"/>
      <c r="AO117" s="107"/>
      <c r="AP117" s="107"/>
      <c r="AQ117" s="107"/>
      <c r="AR117" s="107"/>
      <c r="AS117" s="107"/>
      <c r="AT117" s="107"/>
    </row>
    <row r="118">
      <c r="A118" s="162">
        <f t="shared" si="6"/>
        <v>53</v>
      </c>
      <c r="B118" s="61"/>
      <c r="C118" s="154" t="s">
        <v>412</v>
      </c>
      <c r="D118" s="154" t="s">
        <v>413</v>
      </c>
      <c r="E118" s="148"/>
      <c r="F118" s="154" t="s">
        <v>246</v>
      </c>
      <c r="G118" s="148" t="s">
        <v>376</v>
      </c>
      <c r="H118" s="203" t="s">
        <v>414</v>
      </c>
      <c r="I118" s="202" t="s">
        <v>415</v>
      </c>
      <c r="J118" s="154" t="s">
        <v>249</v>
      </c>
      <c r="K118" s="148" t="s">
        <v>197</v>
      </c>
      <c r="L118" s="151" t="s">
        <v>238</v>
      </c>
      <c r="M118" s="148" t="s">
        <v>383</v>
      </c>
      <c r="N118" s="151" t="s">
        <v>239</v>
      </c>
      <c r="O118" s="152"/>
      <c r="P118" s="148" t="s">
        <v>240</v>
      </c>
      <c r="Q118" s="152"/>
      <c r="R118" s="152"/>
      <c r="S118" s="154" t="s">
        <v>252</v>
      </c>
      <c r="T118" s="159">
        <v>46119.0</v>
      </c>
      <c r="U118" s="180" t="s">
        <v>416</v>
      </c>
      <c r="V118" s="161"/>
      <c r="W118" s="161"/>
      <c r="X118" s="161"/>
      <c r="Y118" s="161"/>
      <c r="Z118" s="161"/>
      <c r="AA118" s="161"/>
      <c r="AB118" s="152"/>
      <c r="AC118" s="152"/>
      <c r="AD118" s="152"/>
      <c r="AE118" s="107"/>
      <c r="AF118" s="107"/>
      <c r="AG118" s="107"/>
      <c r="AH118" s="107"/>
      <c r="AI118" s="107"/>
      <c r="AJ118" s="107"/>
      <c r="AK118" s="107"/>
      <c r="AL118" s="107"/>
      <c r="AM118" s="107"/>
      <c r="AN118" s="107"/>
      <c r="AO118" s="107"/>
      <c r="AP118" s="107"/>
      <c r="AQ118" s="107"/>
      <c r="AR118" s="107"/>
      <c r="AS118" s="107"/>
      <c r="AT118" s="107"/>
    </row>
    <row r="119">
      <c r="A119" s="162">
        <f t="shared" si="6"/>
        <v>54</v>
      </c>
      <c r="B119" s="61"/>
      <c r="C119" s="154" t="s">
        <v>417</v>
      </c>
      <c r="D119" s="154" t="s">
        <v>418</v>
      </c>
      <c r="E119" s="148"/>
      <c r="F119" s="154" t="s">
        <v>246</v>
      </c>
      <c r="G119" s="148" t="s">
        <v>235</v>
      </c>
      <c r="H119" s="201"/>
      <c r="I119" s="202" t="s">
        <v>419</v>
      </c>
      <c r="J119" s="154" t="s">
        <v>249</v>
      </c>
      <c r="K119" s="148" t="s">
        <v>197</v>
      </c>
      <c r="L119" s="151" t="s">
        <v>238</v>
      </c>
      <c r="M119" s="148" t="s">
        <v>383</v>
      </c>
      <c r="N119" s="151" t="s">
        <v>239</v>
      </c>
      <c r="O119" s="152"/>
      <c r="P119" s="148" t="s">
        <v>240</v>
      </c>
      <c r="Q119" s="152"/>
      <c r="R119" s="152"/>
      <c r="S119" s="154" t="s">
        <v>252</v>
      </c>
      <c r="T119" s="159">
        <v>46129.0</v>
      </c>
      <c r="U119" s="188" t="s">
        <v>420</v>
      </c>
      <c r="V119" s="165"/>
      <c r="W119" s="165"/>
      <c r="X119" s="165"/>
      <c r="Y119" s="165"/>
      <c r="Z119" s="165"/>
      <c r="AA119" s="165"/>
      <c r="AB119" s="152"/>
      <c r="AC119" s="152"/>
      <c r="AD119" s="152"/>
      <c r="AE119" s="107"/>
      <c r="AF119" s="107"/>
      <c r="AG119" s="107"/>
      <c r="AH119" s="107"/>
      <c r="AI119" s="107"/>
      <c r="AJ119" s="107"/>
      <c r="AK119" s="107"/>
      <c r="AL119" s="107"/>
      <c r="AM119" s="107"/>
      <c r="AN119" s="107"/>
      <c r="AO119" s="107"/>
      <c r="AP119" s="107"/>
      <c r="AQ119" s="107"/>
      <c r="AR119" s="107"/>
      <c r="AS119" s="107"/>
      <c r="AT119" s="107"/>
    </row>
    <row r="120">
      <c r="A120" s="162">
        <f t="shared" si="6"/>
        <v>55</v>
      </c>
      <c r="B120" s="61"/>
      <c r="C120" s="157" t="s">
        <v>421</v>
      </c>
      <c r="D120" s="154" t="s">
        <v>422</v>
      </c>
      <c r="E120" s="148"/>
      <c r="F120" s="154" t="s">
        <v>246</v>
      </c>
      <c r="G120" s="148" t="s">
        <v>235</v>
      </c>
      <c r="H120" s="204"/>
      <c r="I120" s="194" t="s">
        <v>423</v>
      </c>
      <c r="J120" s="154" t="s">
        <v>249</v>
      </c>
      <c r="K120" s="148" t="s">
        <v>197</v>
      </c>
      <c r="L120" s="151" t="s">
        <v>238</v>
      </c>
      <c r="M120" s="148" t="s">
        <v>383</v>
      </c>
      <c r="N120" s="151" t="s">
        <v>239</v>
      </c>
      <c r="O120" s="152"/>
      <c r="P120" s="148" t="s">
        <v>240</v>
      </c>
      <c r="Q120" s="152"/>
      <c r="R120" s="152"/>
      <c r="S120" s="154" t="s">
        <v>252</v>
      </c>
      <c r="T120" s="159">
        <v>46129.0</v>
      </c>
      <c r="U120" s="192" t="s">
        <v>424</v>
      </c>
      <c r="V120" s="154" t="s">
        <v>425</v>
      </c>
      <c r="W120" s="165"/>
      <c r="X120" s="165"/>
      <c r="Y120" s="165"/>
      <c r="Z120" s="165"/>
      <c r="AA120" s="165"/>
      <c r="AB120" s="152"/>
      <c r="AC120" s="152"/>
      <c r="AD120" s="152"/>
      <c r="AE120" s="107"/>
      <c r="AF120" s="107"/>
      <c r="AG120" s="107"/>
      <c r="AH120" s="107"/>
      <c r="AI120" s="107"/>
      <c r="AJ120" s="107"/>
      <c r="AK120" s="107"/>
      <c r="AL120" s="107"/>
      <c r="AM120" s="107"/>
      <c r="AN120" s="107"/>
      <c r="AO120" s="107"/>
      <c r="AP120" s="107"/>
      <c r="AQ120" s="107"/>
      <c r="AR120" s="107"/>
      <c r="AS120" s="107"/>
      <c r="AT120" s="107"/>
    </row>
    <row r="121">
      <c r="A121" s="162">
        <f t="shared" si="6"/>
        <v>56</v>
      </c>
      <c r="B121" s="61"/>
      <c r="C121" s="61"/>
      <c r="D121" s="154" t="s">
        <v>426</v>
      </c>
      <c r="E121" s="148"/>
      <c r="F121" s="154" t="s">
        <v>246</v>
      </c>
      <c r="G121" s="148" t="s">
        <v>376</v>
      </c>
      <c r="H121" s="190" t="s">
        <v>427</v>
      </c>
      <c r="I121" s="194" t="s">
        <v>428</v>
      </c>
      <c r="J121" s="154" t="s">
        <v>249</v>
      </c>
      <c r="K121" s="148" t="s">
        <v>197</v>
      </c>
      <c r="L121" s="151" t="s">
        <v>238</v>
      </c>
      <c r="M121" s="148" t="s">
        <v>383</v>
      </c>
      <c r="N121" s="151" t="s">
        <v>239</v>
      </c>
      <c r="O121" s="152"/>
      <c r="P121" s="148" t="s">
        <v>240</v>
      </c>
      <c r="Q121" s="152"/>
      <c r="R121" s="152"/>
      <c r="S121" s="154" t="s">
        <v>252</v>
      </c>
      <c r="T121" s="159">
        <v>46119.0</v>
      </c>
      <c r="U121" s="188" t="s">
        <v>429</v>
      </c>
      <c r="V121" s="165"/>
      <c r="W121" s="165"/>
      <c r="X121" s="165"/>
      <c r="Y121" s="165"/>
      <c r="Z121" s="165"/>
      <c r="AA121" s="165"/>
      <c r="AB121" s="152"/>
      <c r="AC121" s="152"/>
      <c r="AD121" s="152"/>
      <c r="AE121" s="107"/>
      <c r="AF121" s="107"/>
      <c r="AG121" s="107"/>
      <c r="AH121" s="107"/>
      <c r="AI121" s="107"/>
      <c r="AJ121" s="107"/>
      <c r="AK121" s="107"/>
      <c r="AL121" s="107"/>
      <c r="AM121" s="107"/>
      <c r="AN121" s="107"/>
      <c r="AO121" s="107"/>
      <c r="AP121" s="107"/>
      <c r="AQ121" s="107"/>
      <c r="AR121" s="107"/>
      <c r="AS121" s="107"/>
      <c r="AT121" s="107"/>
    </row>
    <row r="122">
      <c r="A122" s="162">
        <f t="shared" si="6"/>
        <v>57</v>
      </c>
      <c r="B122" s="61"/>
      <c r="C122" s="61"/>
      <c r="D122" s="154" t="s">
        <v>430</v>
      </c>
      <c r="E122" s="148"/>
      <c r="F122" s="154" t="s">
        <v>246</v>
      </c>
      <c r="G122" s="148" t="s">
        <v>376</v>
      </c>
      <c r="H122" s="205" t="s">
        <v>431</v>
      </c>
      <c r="I122" s="194" t="s">
        <v>432</v>
      </c>
      <c r="J122" s="154" t="s">
        <v>249</v>
      </c>
      <c r="K122" s="148" t="s">
        <v>197</v>
      </c>
      <c r="L122" s="151" t="s">
        <v>238</v>
      </c>
      <c r="M122" s="148" t="s">
        <v>383</v>
      </c>
      <c r="N122" s="151" t="s">
        <v>239</v>
      </c>
      <c r="O122" s="152"/>
      <c r="P122" s="148" t="s">
        <v>240</v>
      </c>
      <c r="Q122" s="152"/>
      <c r="R122" s="152"/>
      <c r="S122" s="154" t="s">
        <v>252</v>
      </c>
      <c r="T122" s="159">
        <v>46119.0</v>
      </c>
      <c r="U122" s="188" t="s">
        <v>429</v>
      </c>
      <c r="V122" s="165"/>
      <c r="W122" s="165"/>
      <c r="X122" s="165"/>
      <c r="Y122" s="165"/>
      <c r="Z122" s="165"/>
      <c r="AA122" s="165"/>
      <c r="AB122" s="152"/>
      <c r="AC122" s="152"/>
      <c r="AD122" s="152"/>
      <c r="AE122" s="107"/>
      <c r="AF122" s="107"/>
      <c r="AG122" s="107"/>
      <c r="AH122" s="107"/>
      <c r="AI122" s="107"/>
      <c r="AJ122" s="107"/>
      <c r="AK122" s="107"/>
      <c r="AL122" s="107"/>
      <c r="AM122" s="107"/>
      <c r="AN122" s="107"/>
      <c r="AO122" s="107"/>
      <c r="AP122" s="107"/>
      <c r="AQ122" s="107"/>
      <c r="AR122" s="107"/>
      <c r="AS122" s="107"/>
      <c r="AT122" s="107"/>
    </row>
    <row r="123">
      <c r="A123" s="162">
        <f t="shared" si="6"/>
        <v>58</v>
      </c>
      <c r="B123" s="61"/>
      <c r="C123" s="61"/>
      <c r="D123" s="154" t="s">
        <v>433</v>
      </c>
      <c r="E123" s="148"/>
      <c r="F123" s="154" t="s">
        <v>246</v>
      </c>
      <c r="G123" s="148" t="s">
        <v>235</v>
      </c>
      <c r="H123" s="148" t="s">
        <v>434</v>
      </c>
      <c r="I123" s="202" t="s">
        <v>435</v>
      </c>
      <c r="J123" s="154" t="s">
        <v>249</v>
      </c>
      <c r="K123" s="148" t="s">
        <v>197</v>
      </c>
      <c r="L123" s="151" t="s">
        <v>238</v>
      </c>
      <c r="M123" s="148" t="s">
        <v>383</v>
      </c>
      <c r="N123" s="151" t="s">
        <v>239</v>
      </c>
      <c r="O123" s="152"/>
      <c r="P123" s="148" t="s">
        <v>252</v>
      </c>
      <c r="Q123" s="152"/>
      <c r="R123" s="152"/>
      <c r="S123" s="154" t="s">
        <v>290</v>
      </c>
      <c r="T123" s="161"/>
      <c r="U123" s="206"/>
      <c r="V123" s="161"/>
      <c r="W123" s="161"/>
      <c r="X123" s="161"/>
      <c r="Y123" s="161"/>
      <c r="Z123" s="161"/>
      <c r="AA123" s="161"/>
      <c r="AB123" s="152"/>
      <c r="AC123" s="152"/>
      <c r="AD123" s="152"/>
      <c r="AE123" s="107"/>
      <c r="AF123" s="107"/>
      <c r="AG123" s="107"/>
      <c r="AH123" s="107"/>
      <c r="AI123" s="107"/>
      <c r="AJ123" s="107"/>
      <c r="AK123" s="107"/>
      <c r="AL123" s="107"/>
      <c r="AM123" s="107"/>
      <c r="AN123" s="107"/>
      <c r="AO123" s="107"/>
      <c r="AP123" s="107"/>
      <c r="AQ123" s="107"/>
      <c r="AR123" s="107"/>
      <c r="AS123" s="107"/>
      <c r="AT123" s="107"/>
    </row>
    <row r="124">
      <c r="A124" s="162">
        <f t="shared" si="6"/>
        <v>59</v>
      </c>
      <c r="B124" s="61"/>
      <c r="C124" s="61"/>
      <c r="D124" s="154" t="s">
        <v>436</v>
      </c>
      <c r="E124" s="148"/>
      <c r="F124" s="154" t="s">
        <v>246</v>
      </c>
      <c r="G124" s="148" t="s">
        <v>235</v>
      </c>
      <c r="H124" s="148" t="s">
        <v>434</v>
      </c>
      <c r="I124" s="158" t="s">
        <v>437</v>
      </c>
      <c r="J124" s="154" t="s">
        <v>249</v>
      </c>
      <c r="K124" s="148" t="s">
        <v>438</v>
      </c>
      <c r="L124" s="151" t="s">
        <v>238</v>
      </c>
      <c r="M124" s="148" t="s">
        <v>383</v>
      </c>
      <c r="N124" s="151"/>
      <c r="O124" s="152"/>
      <c r="P124" s="148" t="s">
        <v>252</v>
      </c>
      <c r="Q124" s="152"/>
      <c r="R124" s="152"/>
      <c r="S124" s="154" t="s">
        <v>290</v>
      </c>
      <c r="T124" s="152"/>
      <c r="U124" s="207"/>
      <c r="V124" s="152"/>
      <c r="W124" s="152"/>
      <c r="X124" s="152"/>
      <c r="Y124" s="152"/>
      <c r="Z124" s="152"/>
      <c r="AA124" s="152"/>
      <c r="AB124" s="152"/>
      <c r="AC124" s="152"/>
      <c r="AD124" s="152"/>
      <c r="AE124" s="107"/>
      <c r="AF124" s="107"/>
      <c r="AG124" s="107"/>
      <c r="AH124" s="107"/>
      <c r="AI124" s="107"/>
      <c r="AJ124" s="107"/>
      <c r="AK124" s="107"/>
      <c r="AL124" s="107"/>
      <c r="AM124" s="107"/>
      <c r="AN124" s="107"/>
      <c r="AO124" s="107"/>
      <c r="AP124" s="107"/>
      <c r="AQ124" s="107"/>
      <c r="AR124" s="107"/>
      <c r="AS124" s="107"/>
      <c r="AT124" s="107"/>
    </row>
    <row r="125">
      <c r="A125" s="162">
        <f t="shared" si="6"/>
        <v>60</v>
      </c>
      <c r="B125" s="61"/>
      <c r="C125" s="61"/>
      <c r="D125" s="154" t="s">
        <v>439</v>
      </c>
      <c r="E125" s="148"/>
      <c r="F125" s="154" t="s">
        <v>246</v>
      </c>
      <c r="G125" s="148" t="s">
        <v>235</v>
      </c>
      <c r="H125" s="148"/>
      <c r="I125" s="154"/>
      <c r="J125" s="154" t="s">
        <v>249</v>
      </c>
      <c r="K125" s="148" t="s">
        <v>438</v>
      </c>
      <c r="L125" s="151" t="s">
        <v>238</v>
      </c>
      <c r="M125" s="148" t="s">
        <v>383</v>
      </c>
      <c r="N125" s="151" t="s">
        <v>239</v>
      </c>
      <c r="O125" s="152"/>
      <c r="P125" s="148" t="s">
        <v>240</v>
      </c>
      <c r="Q125" s="152"/>
      <c r="R125" s="152"/>
      <c r="S125" s="154" t="s">
        <v>252</v>
      </c>
      <c r="T125" s="208">
        <v>46127.0</v>
      </c>
      <c r="U125" s="155" t="s">
        <v>440</v>
      </c>
      <c r="V125" s="152"/>
      <c r="W125" s="152"/>
      <c r="X125" s="152"/>
      <c r="Y125" s="152"/>
      <c r="Z125" s="152"/>
      <c r="AA125" s="152"/>
      <c r="AB125" s="152"/>
      <c r="AC125" s="152"/>
      <c r="AD125" s="152"/>
      <c r="AE125" s="107"/>
      <c r="AF125" s="107"/>
      <c r="AG125" s="107"/>
      <c r="AH125" s="107"/>
      <c r="AI125" s="107"/>
      <c r="AJ125" s="107"/>
      <c r="AK125" s="107"/>
      <c r="AL125" s="107"/>
      <c r="AM125" s="107"/>
      <c r="AN125" s="107"/>
      <c r="AO125" s="107"/>
      <c r="AP125" s="107"/>
      <c r="AQ125" s="107"/>
      <c r="AR125" s="107"/>
      <c r="AS125" s="107"/>
      <c r="AT125" s="107"/>
    </row>
    <row r="126">
      <c r="A126" s="162">
        <f t="shared" si="6"/>
        <v>61</v>
      </c>
      <c r="B126" s="61"/>
      <c r="C126" s="61"/>
      <c r="D126" s="154" t="s">
        <v>441</v>
      </c>
      <c r="E126" s="148"/>
      <c r="F126" s="154" t="s">
        <v>246</v>
      </c>
      <c r="G126" s="148" t="s">
        <v>235</v>
      </c>
      <c r="H126" s="148"/>
      <c r="I126" s="154"/>
      <c r="J126" s="154" t="s">
        <v>249</v>
      </c>
      <c r="K126" s="148" t="s">
        <v>438</v>
      </c>
      <c r="L126" s="151" t="s">
        <v>238</v>
      </c>
      <c r="M126" s="148" t="s">
        <v>383</v>
      </c>
      <c r="N126" s="151" t="s">
        <v>239</v>
      </c>
      <c r="O126" s="152"/>
      <c r="P126" s="148" t="s">
        <v>240</v>
      </c>
      <c r="Q126" s="152"/>
      <c r="R126" s="152"/>
      <c r="S126" s="154" t="s">
        <v>252</v>
      </c>
      <c r="T126" s="208">
        <v>46127.0</v>
      </c>
      <c r="U126" s="155" t="s">
        <v>440</v>
      </c>
      <c r="V126" s="152"/>
      <c r="W126" s="152"/>
      <c r="X126" s="152"/>
      <c r="Y126" s="152"/>
      <c r="Z126" s="152"/>
      <c r="AA126" s="152"/>
      <c r="AB126" s="152"/>
      <c r="AC126" s="152"/>
      <c r="AD126" s="152"/>
      <c r="AE126" s="107"/>
      <c r="AF126" s="107"/>
      <c r="AG126" s="107"/>
      <c r="AH126" s="107"/>
      <c r="AI126" s="107"/>
      <c r="AJ126" s="107"/>
      <c r="AK126" s="107"/>
      <c r="AL126" s="107"/>
      <c r="AM126" s="107"/>
      <c r="AN126" s="107"/>
      <c r="AO126" s="107"/>
      <c r="AP126" s="107"/>
      <c r="AQ126" s="107"/>
      <c r="AR126" s="107"/>
      <c r="AS126" s="107"/>
      <c r="AT126" s="107"/>
    </row>
    <row r="127">
      <c r="A127" s="162">
        <f t="shared" si="6"/>
        <v>62</v>
      </c>
      <c r="B127" s="61"/>
      <c r="C127" s="61"/>
      <c r="D127" s="154" t="s">
        <v>442</v>
      </c>
      <c r="E127" s="148"/>
      <c r="F127" s="154" t="s">
        <v>246</v>
      </c>
      <c r="G127" s="148" t="s">
        <v>235</v>
      </c>
      <c r="H127" s="148"/>
      <c r="I127" s="154"/>
      <c r="J127" s="154" t="s">
        <v>249</v>
      </c>
      <c r="K127" s="148" t="s">
        <v>438</v>
      </c>
      <c r="L127" s="151" t="s">
        <v>238</v>
      </c>
      <c r="M127" s="148" t="s">
        <v>383</v>
      </c>
      <c r="N127" s="151"/>
      <c r="O127" s="152"/>
      <c r="P127" s="152"/>
      <c r="Q127" s="152"/>
      <c r="R127" s="152"/>
      <c r="S127" s="154" t="s">
        <v>290</v>
      </c>
      <c r="T127" s="152"/>
      <c r="U127" s="207"/>
      <c r="V127" s="152"/>
      <c r="W127" s="152"/>
      <c r="X127" s="152"/>
      <c r="Y127" s="152"/>
      <c r="Z127" s="152"/>
      <c r="AA127" s="152"/>
      <c r="AB127" s="152"/>
      <c r="AC127" s="152"/>
      <c r="AD127" s="152"/>
      <c r="AE127" s="107"/>
      <c r="AF127" s="107"/>
      <c r="AG127" s="107"/>
      <c r="AH127" s="107"/>
      <c r="AI127" s="107"/>
      <c r="AJ127" s="107"/>
      <c r="AK127" s="107"/>
      <c r="AL127" s="107"/>
      <c r="AM127" s="107"/>
      <c r="AN127" s="107"/>
      <c r="AO127" s="107"/>
      <c r="AP127" s="107"/>
      <c r="AQ127" s="107"/>
      <c r="AR127" s="107"/>
      <c r="AS127" s="107"/>
      <c r="AT127" s="107"/>
    </row>
    <row r="128">
      <c r="A128" s="166"/>
      <c r="B128" s="61"/>
      <c r="C128" s="61"/>
      <c r="D128" s="168" t="s">
        <v>443</v>
      </c>
      <c r="E128" s="167"/>
      <c r="F128" s="168" t="s">
        <v>246</v>
      </c>
      <c r="G128" s="167" t="s">
        <v>376</v>
      </c>
      <c r="H128" s="209" t="s">
        <v>444</v>
      </c>
      <c r="I128" s="210" t="s">
        <v>445</v>
      </c>
      <c r="J128" s="168" t="s">
        <v>260</v>
      </c>
      <c r="K128" s="168" t="s">
        <v>260</v>
      </c>
      <c r="L128" s="171" t="s">
        <v>238</v>
      </c>
      <c r="M128" s="167" t="s">
        <v>379</v>
      </c>
      <c r="N128" s="171" t="s">
        <v>239</v>
      </c>
      <c r="O128" s="172"/>
      <c r="P128" s="167" t="s">
        <v>240</v>
      </c>
      <c r="Q128" s="172"/>
      <c r="R128" s="172"/>
      <c r="S128" s="168" t="s">
        <v>241</v>
      </c>
      <c r="T128" s="172"/>
      <c r="U128" s="211" t="s">
        <v>416</v>
      </c>
      <c r="V128" s="172"/>
      <c r="W128" s="172"/>
      <c r="X128" s="172"/>
      <c r="Y128" s="172"/>
      <c r="Z128" s="172"/>
      <c r="AA128" s="172"/>
      <c r="AB128" s="172"/>
      <c r="AC128" s="172"/>
      <c r="AD128" s="172"/>
      <c r="AE128" s="175"/>
      <c r="AF128" s="175"/>
      <c r="AG128" s="175"/>
      <c r="AH128" s="175"/>
      <c r="AI128" s="175"/>
      <c r="AJ128" s="175"/>
      <c r="AK128" s="175"/>
      <c r="AL128" s="175"/>
      <c r="AM128" s="175"/>
      <c r="AN128" s="175"/>
      <c r="AO128" s="175"/>
      <c r="AP128" s="175"/>
      <c r="AQ128" s="175"/>
      <c r="AR128" s="175"/>
      <c r="AS128" s="175"/>
      <c r="AT128" s="175"/>
    </row>
    <row r="129">
      <c r="A129" s="162">
        <f>A127+1</f>
        <v>63</v>
      </c>
      <c r="B129" s="61"/>
      <c r="C129" s="61"/>
      <c r="D129" s="154" t="s">
        <v>446</v>
      </c>
      <c r="E129" s="148"/>
      <c r="F129" s="154" t="s">
        <v>447</v>
      </c>
      <c r="G129" s="148" t="s">
        <v>376</v>
      </c>
      <c r="H129" s="212" t="s">
        <v>448</v>
      </c>
      <c r="I129" s="213"/>
      <c r="J129" s="154" t="s">
        <v>449</v>
      </c>
      <c r="K129" s="148" t="s">
        <v>197</v>
      </c>
      <c r="L129" s="151" t="s">
        <v>238</v>
      </c>
      <c r="M129" s="148" t="s">
        <v>379</v>
      </c>
      <c r="N129" s="151" t="s">
        <v>239</v>
      </c>
      <c r="O129" s="152"/>
      <c r="P129" s="148" t="s">
        <v>240</v>
      </c>
      <c r="Q129" s="152"/>
      <c r="R129" s="152"/>
      <c r="S129" s="154" t="s">
        <v>252</v>
      </c>
      <c r="T129" s="152"/>
      <c r="U129" s="155" t="s">
        <v>416</v>
      </c>
      <c r="V129" s="152"/>
      <c r="W129" s="152"/>
      <c r="X129" s="152"/>
      <c r="Y129" s="152"/>
      <c r="Z129" s="152"/>
      <c r="AA129" s="152"/>
      <c r="AB129" s="152"/>
      <c r="AC129" s="152"/>
      <c r="AD129" s="152"/>
      <c r="AE129" s="107"/>
      <c r="AF129" s="107"/>
      <c r="AG129" s="107"/>
      <c r="AH129" s="107"/>
      <c r="AI129" s="107"/>
      <c r="AJ129" s="107"/>
      <c r="AK129" s="107"/>
      <c r="AL129" s="107"/>
      <c r="AM129" s="107"/>
      <c r="AN129" s="107"/>
      <c r="AO129" s="107"/>
      <c r="AP129" s="107"/>
      <c r="AQ129" s="107"/>
      <c r="AR129" s="107"/>
      <c r="AS129" s="107"/>
      <c r="AT129" s="107"/>
    </row>
    <row r="130">
      <c r="A130" s="162">
        <f t="shared" ref="A130:A161" si="7">A129+1</f>
        <v>64</v>
      </c>
      <c r="B130" s="61"/>
      <c r="C130" s="61"/>
      <c r="D130" s="154" t="s">
        <v>450</v>
      </c>
      <c r="E130" s="148"/>
      <c r="F130" s="154" t="s">
        <v>447</v>
      </c>
      <c r="G130" s="148" t="s">
        <v>376</v>
      </c>
      <c r="H130" s="212" t="s">
        <v>451</v>
      </c>
      <c r="I130" s="213"/>
      <c r="J130" s="154" t="s">
        <v>449</v>
      </c>
      <c r="K130" s="148" t="s">
        <v>197</v>
      </c>
      <c r="L130" s="151" t="s">
        <v>238</v>
      </c>
      <c r="M130" s="148" t="s">
        <v>379</v>
      </c>
      <c r="N130" s="151" t="s">
        <v>239</v>
      </c>
      <c r="O130" s="152"/>
      <c r="P130" s="148" t="s">
        <v>240</v>
      </c>
      <c r="Q130" s="152"/>
      <c r="R130" s="152"/>
      <c r="S130" s="154" t="s">
        <v>252</v>
      </c>
      <c r="T130" s="152"/>
      <c r="U130" s="155" t="s">
        <v>416</v>
      </c>
      <c r="V130" s="152"/>
      <c r="W130" s="152"/>
      <c r="X130" s="152"/>
      <c r="Y130" s="152"/>
      <c r="Z130" s="152"/>
      <c r="AA130" s="152"/>
      <c r="AB130" s="152"/>
      <c r="AC130" s="152"/>
      <c r="AD130" s="152"/>
      <c r="AE130" s="107"/>
      <c r="AF130" s="107"/>
      <c r="AG130" s="107"/>
      <c r="AH130" s="107"/>
      <c r="AI130" s="107"/>
      <c r="AJ130" s="107"/>
      <c r="AK130" s="107"/>
      <c r="AL130" s="107"/>
      <c r="AM130" s="107"/>
      <c r="AN130" s="107"/>
      <c r="AO130" s="107"/>
      <c r="AP130" s="107"/>
      <c r="AQ130" s="107"/>
      <c r="AR130" s="107"/>
      <c r="AS130" s="107"/>
      <c r="AT130" s="107"/>
    </row>
    <row r="131">
      <c r="A131" s="162">
        <f t="shared" si="7"/>
        <v>65</v>
      </c>
      <c r="B131" s="61"/>
      <c r="C131" s="61"/>
      <c r="D131" s="154" t="s">
        <v>452</v>
      </c>
      <c r="E131" s="148"/>
      <c r="F131" s="154" t="s">
        <v>246</v>
      </c>
      <c r="G131" s="148" t="s">
        <v>376</v>
      </c>
      <c r="H131" s="205" t="s">
        <v>453</v>
      </c>
      <c r="I131" s="214" t="s">
        <v>454</v>
      </c>
      <c r="J131" s="154" t="s">
        <v>249</v>
      </c>
      <c r="K131" s="148" t="s">
        <v>197</v>
      </c>
      <c r="L131" s="151" t="s">
        <v>238</v>
      </c>
      <c r="M131" s="148" t="s">
        <v>383</v>
      </c>
      <c r="N131" s="151" t="s">
        <v>239</v>
      </c>
      <c r="O131" s="152"/>
      <c r="P131" s="148" t="s">
        <v>240</v>
      </c>
      <c r="Q131" s="152"/>
      <c r="R131" s="152"/>
      <c r="S131" s="154" t="s">
        <v>252</v>
      </c>
      <c r="T131" s="152"/>
      <c r="U131" s="155" t="s">
        <v>416</v>
      </c>
      <c r="V131" s="152"/>
      <c r="W131" s="152"/>
      <c r="X131" s="152"/>
      <c r="Y131" s="152"/>
      <c r="Z131" s="152"/>
      <c r="AA131" s="152"/>
      <c r="AB131" s="152"/>
      <c r="AC131" s="152"/>
      <c r="AD131" s="152"/>
      <c r="AE131" s="107"/>
      <c r="AF131" s="107"/>
      <c r="AG131" s="107"/>
      <c r="AH131" s="107"/>
      <c r="AI131" s="107"/>
      <c r="AJ131" s="107"/>
      <c r="AK131" s="107"/>
      <c r="AL131" s="107"/>
      <c r="AM131" s="107"/>
      <c r="AN131" s="107"/>
      <c r="AO131" s="107"/>
      <c r="AP131" s="107"/>
      <c r="AQ131" s="107"/>
      <c r="AR131" s="107"/>
      <c r="AS131" s="107"/>
      <c r="AT131" s="107"/>
    </row>
    <row r="132">
      <c r="A132" s="162">
        <f t="shared" si="7"/>
        <v>66</v>
      </c>
      <c r="B132" s="61"/>
      <c r="C132" s="61"/>
      <c r="D132" s="154" t="s">
        <v>455</v>
      </c>
      <c r="E132" s="148"/>
      <c r="F132" s="154" t="s">
        <v>246</v>
      </c>
      <c r="G132" s="148" t="s">
        <v>376</v>
      </c>
      <c r="H132" s="190" t="s">
        <v>456</v>
      </c>
      <c r="I132" s="214" t="s">
        <v>457</v>
      </c>
      <c r="J132" s="154" t="s">
        <v>249</v>
      </c>
      <c r="K132" s="148" t="s">
        <v>197</v>
      </c>
      <c r="L132" s="151" t="s">
        <v>238</v>
      </c>
      <c r="M132" s="148" t="s">
        <v>383</v>
      </c>
      <c r="N132" s="151" t="s">
        <v>239</v>
      </c>
      <c r="O132" s="152"/>
      <c r="P132" s="148" t="s">
        <v>240</v>
      </c>
      <c r="Q132" s="152"/>
      <c r="R132" s="152"/>
      <c r="S132" s="154" t="s">
        <v>252</v>
      </c>
      <c r="T132" s="152"/>
      <c r="U132" s="188" t="s">
        <v>429</v>
      </c>
      <c r="V132" s="152"/>
      <c r="W132" s="152"/>
      <c r="X132" s="152"/>
      <c r="Y132" s="152"/>
      <c r="Z132" s="152"/>
      <c r="AA132" s="152"/>
      <c r="AB132" s="152"/>
      <c r="AC132" s="152"/>
      <c r="AD132" s="152"/>
      <c r="AE132" s="107"/>
      <c r="AF132" s="107"/>
      <c r="AG132" s="107"/>
      <c r="AH132" s="107"/>
      <c r="AI132" s="107"/>
      <c r="AJ132" s="107"/>
      <c r="AK132" s="107"/>
      <c r="AL132" s="107"/>
      <c r="AM132" s="107"/>
      <c r="AN132" s="107"/>
      <c r="AO132" s="107"/>
      <c r="AP132" s="107"/>
      <c r="AQ132" s="107"/>
      <c r="AR132" s="107"/>
      <c r="AS132" s="107"/>
      <c r="AT132" s="107"/>
    </row>
    <row r="133">
      <c r="A133" s="162">
        <f t="shared" si="7"/>
        <v>67</v>
      </c>
      <c r="B133" s="61"/>
      <c r="C133" s="61"/>
      <c r="D133" s="154" t="s">
        <v>458</v>
      </c>
      <c r="E133" s="148"/>
      <c r="F133" s="154" t="s">
        <v>246</v>
      </c>
      <c r="G133" s="148" t="s">
        <v>376</v>
      </c>
      <c r="H133" s="150" t="s">
        <v>459</v>
      </c>
      <c r="I133" s="158" t="s">
        <v>460</v>
      </c>
      <c r="J133" s="154" t="s">
        <v>249</v>
      </c>
      <c r="K133" s="148" t="s">
        <v>197</v>
      </c>
      <c r="L133" s="151" t="s">
        <v>238</v>
      </c>
      <c r="M133" s="148" t="s">
        <v>383</v>
      </c>
      <c r="N133" s="151" t="s">
        <v>239</v>
      </c>
      <c r="O133" s="152"/>
      <c r="P133" s="148" t="s">
        <v>240</v>
      </c>
      <c r="Q133" s="152"/>
      <c r="R133" s="152"/>
      <c r="S133" s="154" t="s">
        <v>252</v>
      </c>
      <c r="T133" s="152"/>
      <c r="U133" s="188" t="s">
        <v>429</v>
      </c>
      <c r="V133" s="152"/>
      <c r="W133" s="152"/>
      <c r="X133" s="152"/>
      <c r="Y133" s="152"/>
      <c r="Z133" s="152"/>
      <c r="AA133" s="152"/>
      <c r="AB133" s="152"/>
      <c r="AC133" s="152"/>
      <c r="AD133" s="152"/>
      <c r="AE133" s="107"/>
      <c r="AF133" s="107"/>
      <c r="AG133" s="107"/>
      <c r="AH133" s="107"/>
      <c r="AI133" s="107"/>
      <c r="AJ133" s="107"/>
      <c r="AK133" s="107"/>
      <c r="AL133" s="107"/>
      <c r="AM133" s="107"/>
      <c r="AN133" s="107"/>
      <c r="AO133" s="107"/>
      <c r="AP133" s="107"/>
      <c r="AQ133" s="107"/>
      <c r="AR133" s="107"/>
      <c r="AS133" s="107"/>
      <c r="AT133" s="107"/>
    </row>
    <row r="134">
      <c r="A134" s="162">
        <f t="shared" si="7"/>
        <v>68</v>
      </c>
      <c r="B134" s="61"/>
      <c r="C134" s="61"/>
      <c r="D134" s="154" t="s">
        <v>461</v>
      </c>
      <c r="E134" s="148"/>
      <c r="F134" s="154" t="s">
        <v>246</v>
      </c>
      <c r="G134" s="148" t="s">
        <v>376</v>
      </c>
      <c r="H134" s="150" t="s">
        <v>427</v>
      </c>
      <c r="I134" s="158" t="s">
        <v>462</v>
      </c>
      <c r="J134" s="154" t="s">
        <v>249</v>
      </c>
      <c r="K134" s="148" t="s">
        <v>197</v>
      </c>
      <c r="L134" s="151" t="s">
        <v>238</v>
      </c>
      <c r="M134" s="148" t="s">
        <v>383</v>
      </c>
      <c r="N134" s="151" t="s">
        <v>239</v>
      </c>
      <c r="O134" s="152"/>
      <c r="P134" s="148" t="s">
        <v>240</v>
      </c>
      <c r="Q134" s="152"/>
      <c r="R134" s="152"/>
      <c r="S134" s="154" t="s">
        <v>252</v>
      </c>
      <c r="T134" s="152"/>
      <c r="U134" s="155" t="s">
        <v>463</v>
      </c>
      <c r="V134" s="152"/>
      <c r="W134" s="152"/>
      <c r="X134" s="152"/>
      <c r="Y134" s="152"/>
      <c r="Z134" s="152"/>
      <c r="AA134" s="152"/>
      <c r="AB134" s="152"/>
      <c r="AC134" s="152"/>
      <c r="AD134" s="152"/>
      <c r="AE134" s="107"/>
      <c r="AF134" s="107"/>
      <c r="AG134" s="107"/>
      <c r="AH134" s="107"/>
      <c r="AI134" s="107"/>
      <c r="AJ134" s="107"/>
      <c r="AK134" s="107"/>
      <c r="AL134" s="107"/>
      <c r="AM134" s="107"/>
      <c r="AN134" s="107"/>
      <c r="AO134" s="107"/>
      <c r="AP134" s="107"/>
      <c r="AQ134" s="107"/>
      <c r="AR134" s="107"/>
      <c r="AS134" s="107"/>
      <c r="AT134" s="107"/>
    </row>
    <row r="135">
      <c r="A135" s="162">
        <f t="shared" si="7"/>
        <v>69</v>
      </c>
      <c r="B135" s="61"/>
      <c r="C135" s="61"/>
      <c r="D135" s="154" t="s">
        <v>464</v>
      </c>
      <c r="E135" s="148"/>
      <c r="F135" s="154" t="s">
        <v>246</v>
      </c>
      <c r="G135" s="148" t="s">
        <v>376</v>
      </c>
      <c r="H135" s="150" t="s">
        <v>465</v>
      </c>
      <c r="I135" s="158" t="s">
        <v>466</v>
      </c>
      <c r="J135" s="154" t="s">
        <v>249</v>
      </c>
      <c r="K135" s="148" t="s">
        <v>197</v>
      </c>
      <c r="L135" s="151" t="s">
        <v>238</v>
      </c>
      <c r="M135" s="148" t="s">
        <v>383</v>
      </c>
      <c r="N135" s="151" t="s">
        <v>251</v>
      </c>
      <c r="O135" s="152"/>
      <c r="P135" s="148" t="s">
        <v>240</v>
      </c>
      <c r="Q135" s="152"/>
      <c r="R135" s="152"/>
      <c r="S135" s="154" t="s">
        <v>252</v>
      </c>
      <c r="T135" s="159">
        <v>46119.0</v>
      </c>
      <c r="U135" s="188" t="s">
        <v>467</v>
      </c>
      <c r="V135" s="152"/>
      <c r="W135" s="152"/>
      <c r="X135" s="152"/>
      <c r="Y135" s="152"/>
      <c r="Z135" s="152"/>
      <c r="AA135" s="152"/>
      <c r="AB135" s="152"/>
      <c r="AC135" s="152"/>
      <c r="AD135" s="152"/>
      <c r="AE135" s="107"/>
      <c r="AF135" s="107"/>
      <c r="AG135" s="107"/>
      <c r="AH135" s="107"/>
      <c r="AI135" s="107"/>
      <c r="AJ135" s="107"/>
      <c r="AK135" s="107"/>
      <c r="AL135" s="107"/>
      <c r="AM135" s="107"/>
      <c r="AN135" s="107"/>
      <c r="AO135" s="107"/>
      <c r="AP135" s="107"/>
      <c r="AQ135" s="107"/>
      <c r="AR135" s="107"/>
      <c r="AS135" s="107"/>
      <c r="AT135" s="107"/>
    </row>
    <row r="136">
      <c r="A136" s="162">
        <f t="shared" si="7"/>
        <v>70</v>
      </c>
      <c r="B136" s="61"/>
      <c r="C136" s="61"/>
      <c r="D136" s="154" t="s">
        <v>468</v>
      </c>
      <c r="E136" s="148"/>
      <c r="F136" s="154" t="s">
        <v>246</v>
      </c>
      <c r="G136" s="148" t="s">
        <v>247</v>
      </c>
      <c r="H136" s="148"/>
      <c r="I136" s="164" t="s">
        <v>469</v>
      </c>
      <c r="J136" s="154" t="s">
        <v>249</v>
      </c>
      <c r="K136" s="148" t="s">
        <v>197</v>
      </c>
      <c r="L136" s="151" t="s">
        <v>238</v>
      </c>
      <c r="M136" s="148" t="s">
        <v>383</v>
      </c>
      <c r="N136" s="151" t="s">
        <v>239</v>
      </c>
      <c r="O136" s="152"/>
      <c r="P136" s="148" t="s">
        <v>240</v>
      </c>
      <c r="Q136" s="152"/>
      <c r="R136" s="152"/>
      <c r="S136" s="154" t="s">
        <v>252</v>
      </c>
      <c r="T136" s="208">
        <v>46129.0</v>
      </c>
      <c r="U136" s="155" t="s">
        <v>470</v>
      </c>
      <c r="V136" s="152"/>
      <c r="W136" s="152"/>
      <c r="X136" s="152"/>
      <c r="Y136" s="152"/>
      <c r="Z136" s="152"/>
      <c r="AA136" s="152"/>
      <c r="AB136" s="152"/>
      <c r="AC136" s="152"/>
      <c r="AD136" s="152"/>
      <c r="AE136" s="107"/>
      <c r="AF136" s="107"/>
      <c r="AG136" s="107"/>
      <c r="AH136" s="107"/>
      <c r="AI136" s="107"/>
      <c r="AJ136" s="107"/>
      <c r="AK136" s="107"/>
      <c r="AL136" s="107"/>
      <c r="AM136" s="107"/>
      <c r="AN136" s="107"/>
      <c r="AO136" s="107"/>
      <c r="AP136" s="107"/>
      <c r="AQ136" s="107"/>
      <c r="AR136" s="107"/>
      <c r="AS136" s="107"/>
      <c r="AT136" s="107"/>
    </row>
    <row r="137">
      <c r="A137" s="162">
        <f t="shared" si="7"/>
        <v>71</v>
      </c>
      <c r="B137" s="61"/>
      <c r="C137" s="61"/>
      <c r="D137" s="154" t="s">
        <v>471</v>
      </c>
      <c r="E137" s="148"/>
      <c r="F137" s="154" t="s">
        <v>246</v>
      </c>
      <c r="G137" s="148" t="s">
        <v>247</v>
      </c>
      <c r="H137" s="148"/>
      <c r="I137" s="164" t="s">
        <v>469</v>
      </c>
      <c r="J137" s="154" t="s">
        <v>249</v>
      </c>
      <c r="K137" s="148" t="s">
        <v>197</v>
      </c>
      <c r="L137" s="151" t="s">
        <v>238</v>
      </c>
      <c r="M137" s="148" t="s">
        <v>383</v>
      </c>
      <c r="N137" s="151" t="s">
        <v>239</v>
      </c>
      <c r="O137" s="152"/>
      <c r="P137" s="148" t="s">
        <v>240</v>
      </c>
      <c r="Q137" s="152"/>
      <c r="R137" s="152"/>
      <c r="S137" s="154" t="s">
        <v>252</v>
      </c>
      <c r="T137" s="208">
        <v>46121.0</v>
      </c>
      <c r="U137" s="155" t="s">
        <v>472</v>
      </c>
      <c r="V137" s="152"/>
      <c r="W137" s="152"/>
      <c r="X137" s="152"/>
      <c r="Y137" s="152"/>
      <c r="Z137" s="152"/>
      <c r="AA137" s="152"/>
      <c r="AB137" s="152"/>
      <c r="AC137" s="152"/>
      <c r="AD137" s="152"/>
      <c r="AE137" s="107"/>
      <c r="AF137" s="107"/>
      <c r="AG137" s="107"/>
      <c r="AH137" s="107"/>
      <c r="AI137" s="107"/>
      <c r="AJ137" s="107"/>
      <c r="AK137" s="107"/>
      <c r="AL137" s="107"/>
      <c r="AM137" s="107"/>
      <c r="AN137" s="107"/>
      <c r="AO137" s="107"/>
      <c r="AP137" s="107"/>
      <c r="AQ137" s="107"/>
      <c r="AR137" s="107"/>
      <c r="AS137" s="107"/>
      <c r="AT137" s="107"/>
    </row>
    <row r="138">
      <c r="A138" s="162">
        <f t="shared" si="7"/>
        <v>72</v>
      </c>
      <c r="B138" s="61"/>
      <c r="C138" s="61"/>
      <c r="D138" s="154" t="s">
        <v>473</v>
      </c>
      <c r="E138" s="148"/>
      <c r="F138" s="154" t="s">
        <v>246</v>
      </c>
      <c r="G138" s="148" t="s">
        <v>247</v>
      </c>
      <c r="H138" s="148"/>
      <c r="I138" s="164" t="s">
        <v>469</v>
      </c>
      <c r="J138" s="154" t="s">
        <v>249</v>
      </c>
      <c r="K138" s="148" t="s">
        <v>197</v>
      </c>
      <c r="L138" s="151" t="s">
        <v>238</v>
      </c>
      <c r="M138" s="148" t="s">
        <v>383</v>
      </c>
      <c r="N138" s="151" t="s">
        <v>239</v>
      </c>
      <c r="O138" s="152"/>
      <c r="P138" s="148" t="s">
        <v>240</v>
      </c>
      <c r="Q138" s="152"/>
      <c r="R138" s="152"/>
      <c r="S138" s="154" t="s">
        <v>252</v>
      </c>
      <c r="T138" s="208">
        <v>46121.0</v>
      </c>
      <c r="U138" s="155" t="s">
        <v>472</v>
      </c>
      <c r="V138" s="152"/>
      <c r="W138" s="152"/>
      <c r="X138" s="152"/>
      <c r="Y138" s="152"/>
      <c r="Z138" s="152"/>
      <c r="AA138" s="152"/>
      <c r="AB138" s="152"/>
      <c r="AC138" s="152"/>
      <c r="AD138" s="152"/>
      <c r="AE138" s="107"/>
      <c r="AF138" s="107"/>
      <c r="AG138" s="107"/>
      <c r="AH138" s="107"/>
      <c r="AI138" s="107"/>
      <c r="AJ138" s="107"/>
      <c r="AK138" s="107"/>
      <c r="AL138" s="107"/>
      <c r="AM138" s="107"/>
      <c r="AN138" s="107"/>
      <c r="AO138" s="107"/>
      <c r="AP138" s="107"/>
      <c r="AQ138" s="107"/>
      <c r="AR138" s="107"/>
      <c r="AS138" s="107"/>
      <c r="AT138" s="107"/>
    </row>
    <row r="139">
      <c r="A139" s="162">
        <f t="shared" si="7"/>
        <v>73</v>
      </c>
      <c r="B139" s="61"/>
      <c r="C139" s="61"/>
      <c r="D139" s="154" t="s">
        <v>474</v>
      </c>
      <c r="E139" s="148"/>
      <c r="F139" s="154" t="s">
        <v>246</v>
      </c>
      <c r="G139" s="148" t="s">
        <v>247</v>
      </c>
      <c r="H139" s="148"/>
      <c r="I139" s="164" t="s">
        <v>469</v>
      </c>
      <c r="J139" s="154" t="s">
        <v>249</v>
      </c>
      <c r="K139" s="148" t="s">
        <v>197</v>
      </c>
      <c r="L139" s="151" t="s">
        <v>238</v>
      </c>
      <c r="M139" s="148" t="s">
        <v>383</v>
      </c>
      <c r="N139" s="151" t="s">
        <v>239</v>
      </c>
      <c r="O139" s="152"/>
      <c r="P139" s="148" t="s">
        <v>240</v>
      </c>
      <c r="Q139" s="152"/>
      <c r="R139" s="152"/>
      <c r="S139" s="154" t="s">
        <v>252</v>
      </c>
      <c r="T139" s="208">
        <v>46121.0</v>
      </c>
      <c r="U139" s="155" t="s">
        <v>472</v>
      </c>
      <c r="V139" s="152"/>
      <c r="W139" s="152"/>
      <c r="X139" s="152"/>
      <c r="Y139" s="152"/>
      <c r="Z139" s="152"/>
      <c r="AA139" s="152"/>
      <c r="AB139" s="152"/>
      <c r="AC139" s="152"/>
      <c r="AD139" s="152"/>
      <c r="AE139" s="107"/>
      <c r="AF139" s="107"/>
      <c r="AG139" s="107"/>
      <c r="AH139" s="107"/>
      <c r="AI139" s="107"/>
      <c r="AJ139" s="107"/>
      <c r="AK139" s="107"/>
      <c r="AL139" s="107"/>
      <c r="AM139" s="107"/>
      <c r="AN139" s="107"/>
      <c r="AO139" s="107"/>
      <c r="AP139" s="107"/>
      <c r="AQ139" s="107"/>
      <c r="AR139" s="107"/>
      <c r="AS139" s="107"/>
      <c r="AT139" s="107"/>
    </row>
    <row r="140">
      <c r="A140" s="162">
        <f t="shared" si="7"/>
        <v>74</v>
      </c>
      <c r="B140" s="61"/>
      <c r="C140" s="61"/>
      <c r="D140" s="154" t="s">
        <v>475</v>
      </c>
      <c r="E140" s="148"/>
      <c r="F140" s="154" t="s">
        <v>246</v>
      </c>
      <c r="G140" s="148" t="s">
        <v>247</v>
      </c>
      <c r="H140" s="148"/>
      <c r="I140" s="164" t="s">
        <v>469</v>
      </c>
      <c r="J140" s="154" t="s">
        <v>249</v>
      </c>
      <c r="K140" s="148" t="s">
        <v>197</v>
      </c>
      <c r="L140" s="151" t="s">
        <v>238</v>
      </c>
      <c r="M140" s="148" t="s">
        <v>383</v>
      </c>
      <c r="N140" s="151" t="s">
        <v>239</v>
      </c>
      <c r="O140" s="152"/>
      <c r="P140" s="148" t="s">
        <v>240</v>
      </c>
      <c r="Q140" s="152"/>
      <c r="R140" s="152"/>
      <c r="S140" s="154" t="s">
        <v>252</v>
      </c>
      <c r="T140" s="208">
        <v>46121.0</v>
      </c>
      <c r="U140" s="155" t="s">
        <v>472</v>
      </c>
      <c r="V140" s="152"/>
      <c r="W140" s="152"/>
      <c r="X140" s="152"/>
      <c r="Y140" s="152"/>
      <c r="Z140" s="152"/>
      <c r="AA140" s="152"/>
      <c r="AB140" s="152"/>
      <c r="AC140" s="152"/>
      <c r="AD140" s="152"/>
      <c r="AE140" s="107"/>
      <c r="AF140" s="107"/>
      <c r="AG140" s="107"/>
      <c r="AH140" s="107"/>
      <c r="AI140" s="107"/>
      <c r="AJ140" s="107"/>
      <c r="AK140" s="107"/>
      <c r="AL140" s="107"/>
      <c r="AM140" s="107"/>
      <c r="AN140" s="107"/>
      <c r="AO140" s="107"/>
      <c r="AP140" s="107"/>
      <c r="AQ140" s="107"/>
      <c r="AR140" s="107"/>
      <c r="AS140" s="107"/>
      <c r="AT140" s="107"/>
    </row>
    <row r="141">
      <c r="A141" s="162">
        <f t="shared" si="7"/>
        <v>75</v>
      </c>
      <c r="B141" s="61"/>
      <c r="C141" s="61"/>
      <c r="D141" s="154" t="s">
        <v>476</v>
      </c>
      <c r="E141" s="148"/>
      <c r="F141" s="154" t="s">
        <v>246</v>
      </c>
      <c r="G141" s="148" t="s">
        <v>247</v>
      </c>
      <c r="H141" s="148"/>
      <c r="I141" s="158" t="s">
        <v>469</v>
      </c>
      <c r="J141" s="154" t="s">
        <v>249</v>
      </c>
      <c r="K141" s="148" t="s">
        <v>197</v>
      </c>
      <c r="L141" s="151" t="s">
        <v>238</v>
      </c>
      <c r="M141" s="148" t="s">
        <v>383</v>
      </c>
      <c r="N141" s="151" t="s">
        <v>239</v>
      </c>
      <c r="O141" s="152"/>
      <c r="P141" s="148" t="s">
        <v>240</v>
      </c>
      <c r="Q141" s="152"/>
      <c r="R141" s="152"/>
      <c r="S141" s="154" t="s">
        <v>252</v>
      </c>
      <c r="T141" s="208">
        <v>46121.0</v>
      </c>
      <c r="U141" s="155" t="s">
        <v>472</v>
      </c>
      <c r="V141" s="152"/>
      <c r="W141" s="152"/>
      <c r="X141" s="152"/>
      <c r="Y141" s="152"/>
      <c r="Z141" s="152"/>
      <c r="AA141" s="152"/>
      <c r="AB141" s="152"/>
      <c r="AC141" s="152"/>
      <c r="AD141" s="152"/>
      <c r="AE141" s="107"/>
      <c r="AF141" s="107"/>
      <c r="AG141" s="107"/>
      <c r="AH141" s="107"/>
      <c r="AI141" s="107"/>
      <c r="AJ141" s="107"/>
      <c r="AK141" s="107"/>
      <c r="AL141" s="107"/>
      <c r="AM141" s="107"/>
      <c r="AN141" s="107"/>
      <c r="AO141" s="107"/>
      <c r="AP141" s="107"/>
      <c r="AQ141" s="107"/>
      <c r="AR141" s="107"/>
      <c r="AS141" s="107"/>
      <c r="AT141" s="107"/>
    </row>
    <row r="142">
      <c r="A142" s="162">
        <f t="shared" si="7"/>
        <v>76</v>
      </c>
      <c r="B142" s="61"/>
      <c r="C142" s="61"/>
      <c r="D142" s="154" t="s">
        <v>477</v>
      </c>
      <c r="E142" s="148"/>
      <c r="F142" s="154" t="s">
        <v>246</v>
      </c>
      <c r="G142" s="148" t="s">
        <v>376</v>
      </c>
      <c r="H142" s="150" t="s">
        <v>478</v>
      </c>
      <c r="I142" s="164" t="s">
        <v>479</v>
      </c>
      <c r="J142" s="154" t="s">
        <v>249</v>
      </c>
      <c r="K142" s="148" t="s">
        <v>197</v>
      </c>
      <c r="L142" s="151" t="s">
        <v>238</v>
      </c>
      <c r="M142" s="148" t="s">
        <v>383</v>
      </c>
      <c r="N142" s="151" t="s">
        <v>239</v>
      </c>
      <c r="O142" s="152"/>
      <c r="P142" s="148" t="s">
        <v>240</v>
      </c>
      <c r="Q142" s="152"/>
      <c r="R142" s="152"/>
      <c r="S142" s="154" t="s">
        <v>252</v>
      </c>
      <c r="T142" s="208">
        <v>46121.0</v>
      </c>
      <c r="U142" s="155" t="s">
        <v>480</v>
      </c>
      <c r="V142" s="152"/>
      <c r="W142" s="152"/>
      <c r="X142" s="152"/>
      <c r="Y142" s="152"/>
      <c r="Z142" s="152"/>
      <c r="AA142" s="152"/>
      <c r="AB142" s="152"/>
      <c r="AC142" s="152"/>
      <c r="AD142" s="148" t="s">
        <v>481</v>
      </c>
      <c r="AE142" s="107"/>
      <c r="AF142" s="107"/>
      <c r="AG142" s="107"/>
      <c r="AH142" s="107"/>
      <c r="AI142" s="107"/>
      <c r="AJ142" s="107"/>
      <c r="AK142" s="107"/>
      <c r="AL142" s="107"/>
      <c r="AM142" s="107"/>
      <c r="AN142" s="107"/>
      <c r="AO142" s="107"/>
      <c r="AP142" s="107"/>
      <c r="AQ142" s="107"/>
      <c r="AR142" s="107"/>
      <c r="AS142" s="107"/>
      <c r="AT142" s="107"/>
    </row>
    <row r="143">
      <c r="A143" s="162">
        <f t="shared" si="7"/>
        <v>77</v>
      </c>
      <c r="B143" s="61"/>
      <c r="C143" s="61"/>
      <c r="D143" s="154" t="s">
        <v>482</v>
      </c>
      <c r="E143" s="148"/>
      <c r="F143" s="154" t="s">
        <v>246</v>
      </c>
      <c r="G143" s="148" t="s">
        <v>376</v>
      </c>
      <c r="H143" s="150" t="s">
        <v>483</v>
      </c>
      <c r="I143" s="164" t="s">
        <v>479</v>
      </c>
      <c r="J143" s="154" t="s">
        <v>249</v>
      </c>
      <c r="K143" s="148" t="s">
        <v>197</v>
      </c>
      <c r="L143" s="151" t="s">
        <v>238</v>
      </c>
      <c r="M143" s="148" t="s">
        <v>383</v>
      </c>
      <c r="N143" s="151" t="s">
        <v>239</v>
      </c>
      <c r="O143" s="152"/>
      <c r="P143" s="148" t="s">
        <v>240</v>
      </c>
      <c r="Q143" s="152"/>
      <c r="R143" s="152"/>
      <c r="S143" s="154" t="s">
        <v>252</v>
      </c>
      <c r="T143" s="208">
        <v>46121.0</v>
      </c>
      <c r="U143" s="155" t="s">
        <v>480</v>
      </c>
      <c r="V143" s="152"/>
      <c r="W143" s="152"/>
      <c r="X143" s="152"/>
      <c r="Y143" s="152"/>
      <c r="Z143" s="152"/>
      <c r="AA143" s="152"/>
      <c r="AB143" s="152"/>
      <c r="AC143" s="152"/>
      <c r="AD143" s="152"/>
      <c r="AE143" s="107"/>
      <c r="AF143" s="107"/>
      <c r="AG143" s="107"/>
      <c r="AH143" s="107"/>
      <c r="AI143" s="107"/>
      <c r="AJ143" s="107"/>
      <c r="AK143" s="107"/>
      <c r="AL143" s="107"/>
      <c r="AM143" s="107"/>
      <c r="AN143" s="107"/>
      <c r="AO143" s="107"/>
      <c r="AP143" s="107"/>
      <c r="AQ143" s="107"/>
      <c r="AR143" s="107"/>
      <c r="AS143" s="107"/>
      <c r="AT143" s="107"/>
    </row>
    <row r="144">
      <c r="A144" s="162">
        <f t="shared" si="7"/>
        <v>78</v>
      </c>
      <c r="B144" s="61"/>
      <c r="C144" s="61"/>
      <c r="D144" s="154" t="s">
        <v>484</v>
      </c>
      <c r="E144" s="148"/>
      <c r="F144" s="154" t="s">
        <v>246</v>
      </c>
      <c r="G144" s="148" t="s">
        <v>376</v>
      </c>
      <c r="H144" s="150" t="s">
        <v>485</v>
      </c>
      <c r="I144" s="164" t="s">
        <v>479</v>
      </c>
      <c r="J144" s="154" t="s">
        <v>249</v>
      </c>
      <c r="K144" s="148" t="s">
        <v>197</v>
      </c>
      <c r="L144" s="151" t="s">
        <v>238</v>
      </c>
      <c r="M144" s="148" t="s">
        <v>383</v>
      </c>
      <c r="N144" s="151" t="s">
        <v>239</v>
      </c>
      <c r="O144" s="152"/>
      <c r="P144" s="148" t="s">
        <v>240</v>
      </c>
      <c r="Q144" s="152"/>
      <c r="R144" s="152"/>
      <c r="S144" s="154" t="s">
        <v>252</v>
      </c>
      <c r="T144" s="208">
        <v>46121.0</v>
      </c>
      <c r="U144" s="155" t="s">
        <v>480</v>
      </c>
      <c r="V144" s="152"/>
      <c r="W144" s="152"/>
      <c r="X144" s="152"/>
      <c r="Y144" s="152"/>
      <c r="Z144" s="152"/>
      <c r="AA144" s="152"/>
      <c r="AB144" s="152"/>
      <c r="AC144" s="152"/>
      <c r="AD144" s="152"/>
      <c r="AE144" s="107"/>
      <c r="AF144" s="107"/>
      <c r="AG144" s="107"/>
      <c r="AH144" s="107"/>
      <c r="AI144" s="107"/>
      <c r="AJ144" s="107"/>
      <c r="AK144" s="107"/>
      <c r="AL144" s="107"/>
      <c r="AM144" s="107"/>
      <c r="AN144" s="107"/>
      <c r="AO144" s="107"/>
      <c r="AP144" s="107"/>
      <c r="AQ144" s="107"/>
      <c r="AR144" s="107"/>
      <c r="AS144" s="107"/>
      <c r="AT144" s="107"/>
    </row>
    <row r="145">
      <c r="A145" s="162">
        <f t="shared" si="7"/>
        <v>79</v>
      </c>
      <c r="B145" s="61"/>
      <c r="C145" s="61"/>
      <c r="D145" s="154" t="s">
        <v>486</v>
      </c>
      <c r="E145" s="148"/>
      <c r="F145" s="154" t="s">
        <v>246</v>
      </c>
      <c r="G145" s="148" t="s">
        <v>376</v>
      </c>
      <c r="H145" s="150" t="s">
        <v>487</v>
      </c>
      <c r="I145" s="164" t="s">
        <v>479</v>
      </c>
      <c r="J145" s="154" t="s">
        <v>249</v>
      </c>
      <c r="K145" s="148" t="s">
        <v>197</v>
      </c>
      <c r="L145" s="151" t="s">
        <v>238</v>
      </c>
      <c r="M145" s="148" t="s">
        <v>383</v>
      </c>
      <c r="N145" s="151" t="s">
        <v>239</v>
      </c>
      <c r="O145" s="152"/>
      <c r="P145" s="148" t="s">
        <v>240</v>
      </c>
      <c r="Q145" s="152"/>
      <c r="R145" s="152"/>
      <c r="S145" s="154" t="s">
        <v>252</v>
      </c>
      <c r="T145" s="208">
        <v>46121.0</v>
      </c>
      <c r="U145" s="155" t="s">
        <v>480</v>
      </c>
      <c r="V145" s="152"/>
      <c r="W145" s="152"/>
      <c r="X145" s="152"/>
      <c r="Y145" s="152"/>
      <c r="Z145" s="152"/>
      <c r="AA145" s="152"/>
      <c r="AB145" s="152"/>
      <c r="AC145" s="152"/>
      <c r="AD145" s="152"/>
      <c r="AE145" s="107"/>
      <c r="AF145" s="107"/>
      <c r="AG145" s="107"/>
      <c r="AH145" s="107"/>
      <c r="AI145" s="107"/>
      <c r="AJ145" s="107"/>
      <c r="AK145" s="107"/>
      <c r="AL145" s="107"/>
      <c r="AM145" s="107"/>
      <c r="AN145" s="107"/>
      <c r="AO145" s="107"/>
      <c r="AP145" s="107"/>
      <c r="AQ145" s="107"/>
      <c r="AR145" s="107"/>
      <c r="AS145" s="107"/>
      <c r="AT145" s="107"/>
    </row>
    <row r="146">
      <c r="A146" s="162">
        <f t="shared" si="7"/>
        <v>80</v>
      </c>
      <c r="B146" s="61"/>
      <c r="C146" s="61"/>
      <c r="D146" s="154" t="s">
        <v>488</v>
      </c>
      <c r="E146" s="148"/>
      <c r="F146" s="154" t="s">
        <v>246</v>
      </c>
      <c r="G146" s="148" t="s">
        <v>376</v>
      </c>
      <c r="H146" s="150" t="s">
        <v>489</v>
      </c>
      <c r="I146" s="164" t="s">
        <v>479</v>
      </c>
      <c r="J146" s="154" t="s">
        <v>249</v>
      </c>
      <c r="K146" s="148" t="s">
        <v>197</v>
      </c>
      <c r="L146" s="151" t="s">
        <v>238</v>
      </c>
      <c r="M146" s="148" t="s">
        <v>383</v>
      </c>
      <c r="N146" s="151" t="s">
        <v>239</v>
      </c>
      <c r="O146" s="152"/>
      <c r="P146" s="148" t="s">
        <v>240</v>
      </c>
      <c r="Q146" s="152"/>
      <c r="R146" s="152"/>
      <c r="S146" s="154" t="s">
        <v>252</v>
      </c>
      <c r="T146" s="208">
        <v>46121.0</v>
      </c>
      <c r="U146" s="155" t="s">
        <v>480</v>
      </c>
      <c r="V146" s="152"/>
      <c r="W146" s="152"/>
      <c r="X146" s="152"/>
      <c r="Y146" s="152"/>
      <c r="Z146" s="152"/>
      <c r="AA146" s="152"/>
      <c r="AB146" s="152"/>
      <c r="AC146" s="152"/>
      <c r="AD146" s="152"/>
      <c r="AE146" s="107"/>
      <c r="AF146" s="107"/>
      <c r="AG146" s="107"/>
      <c r="AH146" s="107"/>
      <c r="AI146" s="107"/>
      <c r="AJ146" s="107"/>
      <c r="AK146" s="107"/>
      <c r="AL146" s="107"/>
      <c r="AM146" s="107"/>
      <c r="AN146" s="107"/>
      <c r="AO146" s="107"/>
      <c r="AP146" s="107"/>
      <c r="AQ146" s="107"/>
      <c r="AR146" s="107"/>
      <c r="AS146" s="107"/>
      <c r="AT146" s="107"/>
    </row>
    <row r="147">
      <c r="A147" s="162">
        <f t="shared" si="7"/>
        <v>81</v>
      </c>
      <c r="B147" s="61"/>
      <c r="C147" s="61"/>
      <c r="D147" s="154" t="s">
        <v>490</v>
      </c>
      <c r="E147" s="148"/>
      <c r="F147" s="154" t="s">
        <v>246</v>
      </c>
      <c r="G147" s="148" t="s">
        <v>376</v>
      </c>
      <c r="H147" s="150" t="s">
        <v>491</v>
      </c>
      <c r="I147" s="164" t="s">
        <v>479</v>
      </c>
      <c r="J147" s="154" t="s">
        <v>249</v>
      </c>
      <c r="K147" s="148" t="s">
        <v>197</v>
      </c>
      <c r="L147" s="151" t="s">
        <v>238</v>
      </c>
      <c r="M147" s="148" t="s">
        <v>383</v>
      </c>
      <c r="N147" s="151" t="s">
        <v>239</v>
      </c>
      <c r="O147" s="152"/>
      <c r="P147" s="148" t="s">
        <v>240</v>
      </c>
      <c r="Q147" s="152"/>
      <c r="R147" s="152"/>
      <c r="S147" s="154" t="s">
        <v>252</v>
      </c>
      <c r="T147" s="208">
        <v>46121.0</v>
      </c>
      <c r="U147" s="155" t="s">
        <v>480</v>
      </c>
      <c r="V147" s="152"/>
      <c r="W147" s="152"/>
      <c r="X147" s="152"/>
      <c r="Y147" s="152"/>
      <c r="Z147" s="152"/>
      <c r="AA147" s="152"/>
      <c r="AB147" s="152"/>
      <c r="AC147" s="152"/>
      <c r="AD147" s="152"/>
      <c r="AE147" s="107"/>
      <c r="AF147" s="107"/>
      <c r="AG147" s="107"/>
      <c r="AH147" s="107"/>
      <c r="AI147" s="107"/>
      <c r="AJ147" s="107"/>
      <c r="AK147" s="107"/>
      <c r="AL147" s="107"/>
      <c r="AM147" s="107"/>
      <c r="AN147" s="107"/>
      <c r="AO147" s="107"/>
      <c r="AP147" s="107"/>
      <c r="AQ147" s="107"/>
      <c r="AR147" s="107"/>
      <c r="AS147" s="107"/>
      <c r="AT147" s="107"/>
    </row>
    <row r="148">
      <c r="A148" s="162">
        <f t="shared" si="7"/>
        <v>82</v>
      </c>
      <c r="B148" s="61"/>
      <c r="C148" s="61"/>
      <c r="D148" s="154" t="s">
        <v>492</v>
      </c>
      <c r="E148" s="148"/>
      <c r="F148" s="154" t="s">
        <v>246</v>
      </c>
      <c r="G148" s="148" t="s">
        <v>376</v>
      </c>
      <c r="H148" s="150" t="s">
        <v>493</v>
      </c>
      <c r="I148" s="164" t="s">
        <v>479</v>
      </c>
      <c r="J148" s="154" t="s">
        <v>249</v>
      </c>
      <c r="K148" s="148" t="s">
        <v>197</v>
      </c>
      <c r="L148" s="151" t="s">
        <v>238</v>
      </c>
      <c r="M148" s="148" t="s">
        <v>383</v>
      </c>
      <c r="N148" s="151" t="s">
        <v>239</v>
      </c>
      <c r="O148" s="152"/>
      <c r="P148" s="148" t="s">
        <v>240</v>
      </c>
      <c r="Q148" s="152"/>
      <c r="R148" s="152"/>
      <c r="S148" s="154" t="s">
        <v>252</v>
      </c>
      <c r="T148" s="208">
        <v>46121.0</v>
      </c>
      <c r="U148" s="155" t="s">
        <v>480</v>
      </c>
      <c r="V148" s="152"/>
      <c r="W148" s="152"/>
      <c r="X148" s="152"/>
      <c r="Y148" s="152"/>
      <c r="Z148" s="152"/>
      <c r="AA148" s="152"/>
      <c r="AB148" s="152"/>
      <c r="AC148" s="152"/>
      <c r="AD148" s="152"/>
      <c r="AE148" s="107"/>
      <c r="AF148" s="107"/>
      <c r="AG148" s="107"/>
      <c r="AH148" s="107"/>
      <c r="AI148" s="107"/>
      <c r="AJ148" s="107"/>
      <c r="AK148" s="107"/>
      <c r="AL148" s="107"/>
      <c r="AM148" s="107"/>
      <c r="AN148" s="107"/>
      <c r="AO148" s="107"/>
      <c r="AP148" s="107"/>
      <c r="AQ148" s="107"/>
      <c r="AR148" s="107"/>
      <c r="AS148" s="107"/>
      <c r="AT148" s="107"/>
    </row>
    <row r="149">
      <c r="A149" s="162">
        <f t="shared" si="7"/>
        <v>83</v>
      </c>
      <c r="B149" s="61"/>
      <c r="C149" s="61"/>
      <c r="D149" s="154" t="s">
        <v>494</v>
      </c>
      <c r="E149" s="148"/>
      <c r="F149" s="154" t="s">
        <v>246</v>
      </c>
      <c r="G149" s="148" t="s">
        <v>247</v>
      </c>
      <c r="H149" s="148"/>
      <c r="I149" s="154"/>
      <c r="J149" s="154" t="s">
        <v>249</v>
      </c>
      <c r="K149" s="148" t="s">
        <v>197</v>
      </c>
      <c r="L149" s="151" t="s">
        <v>238</v>
      </c>
      <c r="M149" s="148" t="s">
        <v>383</v>
      </c>
      <c r="N149" s="151" t="s">
        <v>239</v>
      </c>
      <c r="O149" s="152"/>
      <c r="P149" s="148" t="s">
        <v>240</v>
      </c>
      <c r="Q149" s="152"/>
      <c r="R149" s="152"/>
      <c r="S149" s="154" t="s">
        <v>252</v>
      </c>
      <c r="T149" s="208">
        <v>46121.0</v>
      </c>
      <c r="U149" s="155" t="s">
        <v>495</v>
      </c>
      <c r="V149" s="152"/>
      <c r="W149" s="152"/>
      <c r="X149" s="152"/>
      <c r="Y149" s="152"/>
      <c r="Z149" s="152"/>
      <c r="AA149" s="152"/>
      <c r="AB149" s="152"/>
      <c r="AC149" s="152"/>
      <c r="AD149" s="152"/>
      <c r="AE149" s="107"/>
      <c r="AF149" s="107"/>
      <c r="AG149" s="107"/>
      <c r="AH149" s="107"/>
      <c r="AI149" s="107"/>
      <c r="AJ149" s="107"/>
      <c r="AK149" s="107"/>
      <c r="AL149" s="107"/>
      <c r="AM149" s="107"/>
      <c r="AN149" s="107"/>
      <c r="AO149" s="107"/>
      <c r="AP149" s="107"/>
      <c r="AQ149" s="107"/>
      <c r="AR149" s="107"/>
      <c r="AS149" s="107"/>
      <c r="AT149" s="107"/>
    </row>
    <row r="150">
      <c r="A150" s="162">
        <f t="shared" si="7"/>
        <v>84</v>
      </c>
      <c r="B150" s="61"/>
      <c r="C150" s="61"/>
      <c r="D150" s="154" t="s">
        <v>496</v>
      </c>
      <c r="E150" s="148"/>
      <c r="F150" s="154" t="s">
        <v>246</v>
      </c>
      <c r="G150" s="148" t="s">
        <v>247</v>
      </c>
      <c r="H150" s="148"/>
      <c r="I150" s="154"/>
      <c r="J150" s="154" t="s">
        <v>249</v>
      </c>
      <c r="K150" s="148" t="s">
        <v>197</v>
      </c>
      <c r="L150" s="151" t="s">
        <v>238</v>
      </c>
      <c r="M150" s="148" t="s">
        <v>383</v>
      </c>
      <c r="N150" s="151" t="s">
        <v>239</v>
      </c>
      <c r="O150" s="152"/>
      <c r="P150" s="148" t="s">
        <v>240</v>
      </c>
      <c r="Q150" s="152"/>
      <c r="R150" s="152"/>
      <c r="S150" s="154" t="s">
        <v>252</v>
      </c>
      <c r="T150" s="208">
        <v>46121.0</v>
      </c>
      <c r="U150" s="155" t="s">
        <v>495</v>
      </c>
      <c r="V150" s="152"/>
      <c r="W150" s="152"/>
      <c r="X150" s="152"/>
      <c r="Y150" s="152"/>
      <c r="Z150" s="152"/>
      <c r="AA150" s="152"/>
      <c r="AB150" s="152"/>
      <c r="AC150" s="152"/>
      <c r="AD150" s="152"/>
      <c r="AE150" s="107"/>
      <c r="AF150" s="107"/>
      <c r="AG150" s="107"/>
      <c r="AH150" s="107"/>
      <c r="AI150" s="107"/>
      <c r="AJ150" s="107"/>
      <c r="AK150" s="107"/>
      <c r="AL150" s="107"/>
      <c r="AM150" s="107"/>
      <c r="AN150" s="107"/>
      <c r="AO150" s="107"/>
      <c r="AP150" s="107"/>
      <c r="AQ150" s="107"/>
      <c r="AR150" s="107"/>
      <c r="AS150" s="107"/>
      <c r="AT150" s="107"/>
    </row>
    <row r="151">
      <c r="A151" s="162">
        <f t="shared" si="7"/>
        <v>85</v>
      </c>
      <c r="B151" s="61"/>
      <c r="C151" s="61"/>
      <c r="D151" s="154" t="s">
        <v>497</v>
      </c>
      <c r="E151" s="148"/>
      <c r="F151" s="154" t="s">
        <v>246</v>
      </c>
      <c r="G151" s="148" t="s">
        <v>376</v>
      </c>
      <c r="H151" s="150" t="s">
        <v>498</v>
      </c>
      <c r="I151" s="158" t="s">
        <v>499</v>
      </c>
      <c r="J151" s="154" t="s">
        <v>249</v>
      </c>
      <c r="K151" s="148" t="s">
        <v>197</v>
      </c>
      <c r="L151" s="151" t="s">
        <v>238</v>
      </c>
      <c r="M151" s="148" t="s">
        <v>383</v>
      </c>
      <c r="N151" s="151" t="s">
        <v>251</v>
      </c>
      <c r="O151" s="152"/>
      <c r="P151" s="148" t="s">
        <v>240</v>
      </c>
      <c r="Q151" s="152"/>
      <c r="R151" s="152"/>
      <c r="S151" s="154" t="s">
        <v>252</v>
      </c>
      <c r="T151" s="159">
        <v>46119.0</v>
      </c>
      <c r="U151" s="192" t="s">
        <v>467</v>
      </c>
      <c r="V151" s="152"/>
      <c r="W151" s="152"/>
      <c r="X151" s="152"/>
      <c r="Y151" s="152"/>
      <c r="Z151" s="152"/>
      <c r="AA151" s="152"/>
      <c r="AB151" s="152"/>
      <c r="AC151" s="152"/>
      <c r="AD151" s="152"/>
      <c r="AE151" s="107"/>
      <c r="AF151" s="107"/>
      <c r="AG151" s="107"/>
      <c r="AH151" s="107"/>
      <c r="AI151" s="107"/>
      <c r="AJ151" s="107"/>
      <c r="AK151" s="107"/>
      <c r="AL151" s="107"/>
      <c r="AM151" s="107"/>
      <c r="AN151" s="107"/>
      <c r="AO151" s="107"/>
      <c r="AP151" s="107"/>
      <c r="AQ151" s="107"/>
      <c r="AR151" s="107"/>
      <c r="AS151" s="107"/>
      <c r="AT151" s="107"/>
    </row>
    <row r="152">
      <c r="A152" s="162">
        <f t="shared" si="7"/>
        <v>86</v>
      </c>
      <c r="B152" s="61"/>
      <c r="C152" s="62"/>
      <c r="D152" s="154" t="s">
        <v>500</v>
      </c>
      <c r="E152" s="148"/>
      <c r="F152" s="154" t="s">
        <v>246</v>
      </c>
      <c r="G152" s="148" t="s">
        <v>376</v>
      </c>
      <c r="H152" s="150" t="s">
        <v>501</v>
      </c>
      <c r="I152" s="215" t="s">
        <v>502</v>
      </c>
      <c r="J152" s="154" t="s">
        <v>249</v>
      </c>
      <c r="K152" s="148" t="s">
        <v>197</v>
      </c>
      <c r="L152" s="151" t="s">
        <v>238</v>
      </c>
      <c r="M152" s="148" t="s">
        <v>383</v>
      </c>
      <c r="N152" s="151" t="s">
        <v>251</v>
      </c>
      <c r="O152" s="152"/>
      <c r="P152" s="148" t="s">
        <v>240</v>
      </c>
      <c r="Q152" s="152"/>
      <c r="R152" s="152"/>
      <c r="S152" s="154" t="s">
        <v>252</v>
      </c>
      <c r="T152" s="159">
        <v>46119.0</v>
      </c>
      <c r="U152" s="192" t="s">
        <v>467</v>
      </c>
      <c r="V152" s="152"/>
      <c r="W152" s="152"/>
      <c r="X152" s="152"/>
      <c r="Y152" s="152"/>
      <c r="Z152" s="152"/>
      <c r="AA152" s="152"/>
      <c r="AB152" s="152"/>
      <c r="AC152" s="152"/>
      <c r="AD152" s="152"/>
      <c r="AE152" s="107"/>
      <c r="AF152" s="107"/>
      <c r="AG152" s="107"/>
      <c r="AH152" s="107"/>
      <c r="AI152" s="107"/>
      <c r="AJ152" s="107"/>
      <c r="AK152" s="107"/>
      <c r="AL152" s="107"/>
      <c r="AM152" s="107"/>
      <c r="AN152" s="107"/>
      <c r="AO152" s="107"/>
      <c r="AP152" s="107"/>
      <c r="AQ152" s="107"/>
      <c r="AR152" s="107"/>
      <c r="AS152" s="107"/>
      <c r="AT152" s="107"/>
    </row>
    <row r="153">
      <c r="A153" s="162">
        <f t="shared" si="7"/>
        <v>87</v>
      </c>
      <c r="B153" s="61"/>
      <c r="C153" s="157" t="s">
        <v>503</v>
      </c>
      <c r="D153" s="154" t="s">
        <v>504</v>
      </c>
      <c r="E153" s="148"/>
      <c r="F153" s="154" t="s">
        <v>273</v>
      </c>
      <c r="G153" s="148" t="s">
        <v>247</v>
      </c>
      <c r="H153" s="148"/>
      <c r="I153" s="215" t="s">
        <v>505</v>
      </c>
      <c r="J153" s="154" t="s">
        <v>249</v>
      </c>
      <c r="K153" s="148" t="s">
        <v>197</v>
      </c>
      <c r="L153" s="151" t="s">
        <v>238</v>
      </c>
      <c r="M153" s="148" t="s">
        <v>383</v>
      </c>
      <c r="N153" s="151" t="s">
        <v>251</v>
      </c>
      <c r="O153" s="152"/>
      <c r="P153" s="148" t="s">
        <v>240</v>
      </c>
      <c r="Q153" s="152"/>
      <c r="R153" s="152"/>
      <c r="S153" s="154" t="s">
        <v>252</v>
      </c>
      <c r="T153" s="159">
        <v>46119.0</v>
      </c>
      <c r="U153" s="192" t="s">
        <v>506</v>
      </c>
      <c r="V153" s="152"/>
      <c r="W153" s="152"/>
      <c r="X153" s="152"/>
      <c r="Y153" s="152"/>
      <c r="Z153" s="152"/>
      <c r="AA153" s="152"/>
      <c r="AB153" s="152"/>
      <c r="AC153" s="152"/>
      <c r="AD153" s="152"/>
      <c r="AE153" s="107"/>
      <c r="AF153" s="107"/>
      <c r="AG153" s="107"/>
      <c r="AH153" s="107"/>
      <c r="AI153" s="107"/>
      <c r="AJ153" s="107"/>
      <c r="AK153" s="107"/>
      <c r="AL153" s="107"/>
      <c r="AM153" s="107"/>
      <c r="AN153" s="107"/>
      <c r="AO153" s="107"/>
      <c r="AP153" s="107"/>
      <c r="AQ153" s="107"/>
      <c r="AR153" s="107"/>
      <c r="AS153" s="107"/>
      <c r="AT153" s="107"/>
    </row>
    <row r="154">
      <c r="A154" s="162">
        <f t="shared" si="7"/>
        <v>88</v>
      </c>
      <c r="B154" s="61"/>
      <c r="C154" s="61"/>
      <c r="D154" s="154" t="s">
        <v>507</v>
      </c>
      <c r="E154" s="148"/>
      <c r="F154" s="154" t="s">
        <v>273</v>
      </c>
      <c r="G154" s="148" t="s">
        <v>247</v>
      </c>
      <c r="H154" s="201"/>
      <c r="I154" s="216"/>
      <c r="J154" s="154" t="s">
        <v>237</v>
      </c>
      <c r="K154" s="148" t="s">
        <v>197</v>
      </c>
      <c r="L154" s="151" t="s">
        <v>238</v>
      </c>
      <c r="M154" s="148" t="s">
        <v>383</v>
      </c>
      <c r="N154" s="151" t="s">
        <v>239</v>
      </c>
      <c r="O154" s="152"/>
      <c r="P154" s="152"/>
      <c r="Q154" s="152"/>
      <c r="R154" s="152"/>
      <c r="S154" s="154" t="s">
        <v>290</v>
      </c>
      <c r="T154" s="152"/>
      <c r="U154" s="207"/>
      <c r="V154" s="152"/>
      <c r="W154" s="152"/>
      <c r="X154" s="152"/>
      <c r="Y154" s="152"/>
      <c r="Z154" s="152"/>
      <c r="AA154" s="152"/>
      <c r="AB154" s="152"/>
      <c r="AC154" s="152"/>
      <c r="AD154" s="152"/>
      <c r="AE154" s="107"/>
      <c r="AF154" s="107"/>
      <c r="AG154" s="107"/>
      <c r="AH154" s="107"/>
      <c r="AI154" s="107"/>
      <c r="AJ154" s="107"/>
      <c r="AK154" s="107"/>
      <c r="AL154" s="107"/>
      <c r="AM154" s="107"/>
      <c r="AN154" s="107"/>
      <c r="AO154" s="107"/>
      <c r="AP154" s="107"/>
      <c r="AQ154" s="107"/>
      <c r="AR154" s="107"/>
      <c r="AS154" s="107"/>
      <c r="AT154" s="107"/>
    </row>
    <row r="155">
      <c r="A155" s="162">
        <f t="shared" si="7"/>
        <v>89</v>
      </c>
      <c r="B155" s="61"/>
      <c r="C155" s="61"/>
      <c r="D155" s="154" t="s">
        <v>508</v>
      </c>
      <c r="E155" s="148"/>
      <c r="F155" s="154" t="s">
        <v>273</v>
      </c>
      <c r="G155" s="148" t="s">
        <v>247</v>
      </c>
      <c r="H155" s="201"/>
      <c r="I155" s="216"/>
      <c r="J155" s="154" t="s">
        <v>237</v>
      </c>
      <c r="K155" s="148" t="s">
        <v>197</v>
      </c>
      <c r="L155" s="151" t="s">
        <v>238</v>
      </c>
      <c r="M155" s="148" t="s">
        <v>383</v>
      </c>
      <c r="N155" s="151" t="s">
        <v>239</v>
      </c>
      <c r="O155" s="152"/>
      <c r="P155" s="152"/>
      <c r="Q155" s="152"/>
      <c r="R155" s="152"/>
      <c r="S155" s="154" t="s">
        <v>290</v>
      </c>
      <c r="T155" s="152"/>
      <c r="U155" s="207"/>
      <c r="V155" s="152"/>
      <c r="W155" s="152"/>
      <c r="X155" s="152"/>
      <c r="Y155" s="152"/>
      <c r="Z155" s="152"/>
      <c r="AA155" s="152"/>
      <c r="AB155" s="152"/>
      <c r="AC155" s="152"/>
      <c r="AD155" s="152"/>
      <c r="AE155" s="107"/>
      <c r="AF155" s="107"/>
      <c r="AG155" s="107"/>
      <c r="AH155" s="107"/>
      <c r="AI155" s="107"/>
      <c r="AJ155" s="107"/>
      <c r="AK155" s="107"/>
      <c r="AL155" s="107"/>
      <c r="AM155" s="107"/>
      <c r="AN155" s="107"/>
      <c r="AO155" s="107"/>
      <c r="AP155" s="107"/>
      <c r="AQ155" s="107"/>
      <c r="AR155" s="107"/>
      <c r="AS155" s="107"/>
      <c r="AT155" s="107"/>
    </row>
    <row r="156">
      <c r="A156" s="162">
        <f t="shared" si="7"/>
        <v>90</v>
      </c>
      <c r="B156" s="61"/>
      <c r="C156" s="61"/>
      <c r="D156" s="154" t="s">
        <v>509</v>
      </c>
      <c r="E156" s="148"/>
      <c r="F156" s="154" t="s">
        <v>273</v>
      </c>
      <c r="G156" s="148" t="s">
        <v>247</v>
      </c>
      <c r="H156" s="201"/>
      <c r="I156" s="216"/>
      <c r="J156" s="154" t="s">
        <v>237</v>
      </c>
      <c r="K156" s="148" t="s">
        <v>197</v>
      </c>
      <c r="L156" s="151" t="s">
        <v>238</v>
      </c>
      <c r="M156" s="148" t="s">
        <v>383</v>
      </c>
      <c r="N156" s="151" t="s">
        <v>239</v>
      </c>
      <c r="O156" s="152"/>
      <c r="P156" s="152"/>
      <c r="Q156" s="152"/>
      <c r="R156" s="152"/>
      <c r="S156" s="154" t="s">
        <v>290</v>
      </c>
      <c r="T156" s="152"/>
      <c r="U156" s="207"/>
      <c r="V156" s="152"/>
      <c r="W156" s="152"/>
      <c r="X156" s="152"/>
      <c r="Y156" s="152"/>
      <c r="Z156" s="152"/>
      <c r="AA156" s="152"/>
      <c r="AB156" s="152"/>
      <c r="AC156" s="152"/>
      <c r="AD156" s="152"/>
      <c r="AE156" s="107"/>
      <c r="AF156" s="107"/>
      <c r="AG156" s="107"/>
      <c r="AH156" s="107"/>
      <c r="AI156" s="107"/>
      <c r="AJ156" s="107"/>
      <c r="AK156" s="107"/>
      <c r="AL156" s="107"/>
      <c r="AM156" s="107"/>
      <c r="AN156" s="107"/>
      <c r="AO156" s="107"/>
      <c r="AP156" s="107"/>
      <c r="AQ156" s="107"/>
      <c r="AR156" s="107"/>
      <c r="AS156" s="107"/>
      <c r="AT156" s="107"/>
    </row>
    <row r="157">
      <c r="A157" s="162">
        <f t="shared" si="7"/>
        <v>91</v>
      </c>
      <c r="B157" s="61"/>
      <c r="C157" s="61"/>
      <c r="D157" s="154" t="s">
        <v>510</v>
      </c>
      <c r="E157" s="148"/>
      <c r="F157" s="154" t="s">
        <v>273</v>
      </c>
      <c r="G157" s="148" t="s">
        <v>247</v>
      </c>
      <c r="H157" s="201"/>
      <c r="I157" s="216"/>
      <c r="J157" s="154" t="s">
        <v>237</v>
      </c>
      <c r="K157" s="148" t="s">
        <v>197</v>
      </c>
      <c r="L157" s="151" t="s">
        <v>238</v>
      </c>
      <c r="M157" s="148" t="s">
        <v>383</v>
      </c>
      <c r="N157" s="151" t="s">
        <v>239</v>
      </c>
      <c r="O157" s="152"/>
      <c r="P157" s="152"/>
      <c r="Q157" s="152"/>
      <c r="R157" s="152"/>
      <c r="S157" s="154" t="s">
        <v>290</v>
      </c>
      <c r="T157" s="152"/>
      <c r="U157" s="207"/>
      <c r="V157" s="152"/>
      <c r="W157" s="152"/>
      <c r="X157" s="152"/>
      <c r="Y157" s="152"/>
      <c r="Z157" s="152"/>
      <c r="AA157" s="152"/>
      <c r="AB157" s="152"/>
      <c r="AC157" s="152"/>
      <c r="AD157" s="152"/>
      <c r="AE157" s="107"/>
      <c r="AF157" s="107"/>
      <c r="AG157" s="107"/>
      <c r="AH157" s="107"/>
      <c r="AI157" s="107"/>
      <c r="AJ157" s="107"/>
      <c r="AK157" s="107"/>
      <c r="AL157" s="107"/>
      <c r="AM157" s="107"/>
      <c r="AN157" s="107"/>
      <c r="AO157" s="107"/>
      <c r="AP157" s="107"/>
      <c r="AQ157" s="107"/>
      <c r="AR157" s="107"/>
      <c r="AS157" s="107"/>
      <c r="AT157" s="107"/>
    </row>
    <row r="158">
      <c r="A158" s="162">
        <f t="shared" si="7"/>
        <v>92</v>
      </c>
      <c r="B158" s="61"/>
      <c r="C158" s="61"/>
      <c r="D158" s="154" t="s">
        <v>511</v>
      </c>
      <c r="E158" s="148"/>
      <c r="F158" s="154" t="s">
        <v>246</v>
      </c>
      <c r="G158" s="148" t="s">
        <v>247</v>
      </c>
      <c r="H158" s="201"/>
      <c r="I158" s="217" t="s">
        <v>389</v>
      </c>
      <c r="J158" s="154" t="s">
        <v>237</v>
      </c>
      <c r="K158" s="148" t="s">
        <v>197</v>
      </c>
      <c r="L158" s="151" t="s">
        <v>238</v>
      </c>
      <c r="M158" s="148" t="s">
        <v>383</v>
      </c>
      <c r="N158" s="151" t="s">
        <v>239</v>
      </c>
      <c r="O158" s="152"/>
      <c r="P158" s="152"/>
      <c r="Q158" s="152"/>
      <c r="R158" s="152"/>
      <c r="S158" s="154" t="s">
        <v>290</v>
      </c>
      <c r="T158" s="152"/>
      <c r="U158" s="207"/>
      <c r="V158" s="152"/>
      <c r="W158" s="152"/>
      <c r="X158" s="152"/>
      <c r="Y158" s="152"/>
      <c r="Z158" s="152"/>
      <c r="AA158" s="152"/>
      <c r="AB158" s="152"/>
      <c r="AC158" s="152"/>
      <c r="AD158" s="152"/>
      <c r="AE158" s="107"/>
      <c r="AF158" s="107"/>
      <c r="AG158" s="107"/>
      <c r="AH158" s="107"/>
      <c r="AI158" s="107"/>
      <c r="AJ158" s="107"/>
      <c r="AK158" s="107"/>
      <c r="AL158" s="107"/>
      <c r="AM158" s="107"/>
      <c r="AN158" s="107"/>
      <c r="AO158" s="107"/>
      <c r="AP158" s="107"/>
      <c r="AQ158" s="107"/>
      <c r="AR158" s="107"/>
      <c r="AS158" s="107"/>
      <c r="AT158" s="107"/>
    </row>
    <row r="159">
      <c r="A159" s="162">
        <f t="shared" si="7"/>
        <v>93</v>
      </c>
      <c r="B159" s="61"/>
      <c r="C159" s="61"/>
      <c r="D159" s="198" t="s">
        <v>512</v>
      </c>
      <c r="E159" s="148"/>
      <c r="F159" s="154"/>
      <c r="G159" s="148"/>
      <c r="H159" s="201"/>
      <c r="I159" s="216"/>
      <c r="J159" s="154" t="s">
        <v>249</v>
      </c>
      <c r="K159" s="148" t="s">
        <v>197</v>
      </c>
      <c r="L159" s="151"/>
      <c r="M159" s="148"/>
      <c r="N159" s="151" t="s">
        <v>239</v>
      </c>
      <c r="O159" s="152"/>
      <c r="P159" s="152"/>
      <c r="Q159" s="152"/>
      <c r="R159" s="152"/>
      <c r="S159" s="154" t="s">
        <v>290</v>
      </c>
      <c r="T159" s="152"/>
      <c r="U159" s="207"/>
      <c r="V159" s="152"/>
      <c r="W159" s="152"/>
      <c r="X159" s="152"/>
      <c r="Y159" s="152"/>
      <c r="Z159" s="152"/>
      <c r="AA159" s="152"/>
      <c r="AB159" s="152"/>
      <c r="AC159" s="152"/>
      <c r="AD159" s="152"/>
      <c r="AE159" s="107"/>
      <c r="AF159" s="107"/>
      <c r="AG159" s="107"/>
      <c r="AH159" s="107"/>
      <c r="AI159" s="107"/>
      <c r="AJ159" s="107"/>
      <c r="AK159" s="107"/>
      <c r="AL159" s="107"/>
      <c r="AM159" s="107"/>
      <c r="AN159" s="107"/>
      <c r="AO159" s="107"/>
      <c r="AP159" s="107"/>
      <c r="AQ159" s="107"/>
      <c r="AR159" s="107"/>
      <c r="AS159" s="107"/>
      <c r="AT159" s="107"/>
    </row>
    <row r="160">
      <c r="A160" s="162">
        <f t="shared" si="7"/>
        <v>94</v>
      </c>
      <c r="B160" s="61"/>
      <c r="C160" s="61"/>
      <c r="D160" s="154" t="s">
        <v>513</v>
      </c>
      <c r="E160" s="148"/>
      <c r="F160" s="154"/>
      <c r="G160" s="148"/>
      <c r="H160" s="201"/>
      <c r="I160" s="216"/>
      <c r="J160" s="154" t="s">
        <v>237</v>
      </c>
      <c r="K160" s="148" t="s">
        <v>197</v>
      </c>
      <c r="L160" s="151" t="s">
        <v>238</v>
      </c>
      <c r="M160" s="148" t="s">
        <v>383</v>
      </c>
      <c r="N160" s="151" t="s">
        <v>239</v>
      </c>
      <c r="O160" s="152"/>
      <c r="P160" s="152"/>
      <c r="Q160" s="152"/>
      <c r="R160" s="152"/>
      <c r="S160" s="154" t="s">
        <v>290</v>
      </c>
      <c r="T160" s="152"/>
      <c r="U160" s="207"/>
      <c r="V160" s="152"/>
      <c r="W160" s="152"/>
      <c r="X160" s="152"/>
      <c r="Y160" s="152"/>
      <c r="Z160" s="152"/>
      <c r="AA160" s="152"/>
      <c r="AB160" s="152"/>
      <c r="AC160" s="152"/>
      <c r="AD160" s="152"/>
      <c r="AE160" s="107"/>
      <c r="AF160" s="107"/>
      <c r="AG160" s="107"/>
      <c r="AH160" s="107"/>
      <c r="AI160" s="107"/>
      <c r="AJ160" s="107"/>
      <c r="AK160" s="107"/>
      <c r="AL160" s="107"/>
      <c r="AM160" s="107"/>
      <c r="AN160" s="107"/>
      <c r="AO160" s="107"/>
      <c r="AP160" s="107"/>
      <c r="AQ160" s="107"/>
      <c r="AR160" s="107"/>
      <c r="AS160" s="107"/>
      <c r="AT160" s="107"/>
    </row>
    <row r="161">
      <c r="A161" s="162">
        <f t="shared" si="7"/>
        <v>95</v>
      </c>
      <c r="B161" s="61"/>
      <c r="C161" s="61"/>
      <c r="D161" s="154" t="s">
        <v>514</v>
      </c>
      <c r="E161" s="148"/>
      <c r="F161" s="154"/>
      <c r="G161" s="148"/>
      <c r="H161" s="201"/>
      <c r="I161" s="216"/>
      <c r="J161" s="154" t="s">
        <v>237</v>
      </c>
      <c r="K161" s="148" t="s">
        <v>197</v>
      </c>
      <c r="L161" s="151" t="s">
        <v>238</v>
      </c>
      <c r="M161" s="148" t="s">
        <v>383</v>
      </c>
      <c r="N161" s="151" t="s">
        <v>239</v>
      </c>
      <c r="O161" s="152"/>
      <c r="P161" s="152"/>
      <c r="Q161" s="152"/>
      <c r="R161" s="152"/>
      <c r="S161" s="154" t="s">
        <v>290</v>
      </c>
      <c r="T161" s="152"/>
      <c r="U161" s="207"/>
      <c r="V161" s="152"/>
      <c r="W161" s="152"/>
      <c r="X161" s="152"/>
      <c r="Y161" s="152"/>
      <c r="Z161" s="152"/>
      <c r="AA161" s="152"/>
      <c r="AB161" s="152"/>
      <c r="AC161" s="152"/>
      <c r="AD161" s="152"/>
      <c r="AE161" s="107"/>
      <c r="AF161" s="107"/>
      <c r="AG161" s="107"/>
      <c r="AH161" s="107"/>
      <c r="AI161" s="107"/>
      <c r="AJ161" s="107"/>
      <c r="AK161" s="107"/>
      <c r="AL161" s="107"/>
      <c r="AM161" s="107"/>
      <c r="AN161" s="107"/>
      <c r="AO161" s="107"/>
      <c r="AP161" s="107"/>
      <c r="AQ161" s="107"/>
      <c r="AR161" s="107"/>
      <c r="AS161" s="107"/>
      <c r="AT161" s="107"/>
    </row>
    <row r="162">
      <c r="A162" s="166"/>
      <c r="B162" s="61"/>
      <c r="C162" s="61"/>
      <c r="D162" s="218" t="s">
        <v>515</v>
      </c>
      <c r="E162" s="167"/>
      <c r="F162" s="168" t="s">
        <v>246</v>
      </c>
      <c r="G162" s="167" t="s">
        <v>247</v>
      </c>
      <c r="H162" s="167"/>
      <c r="I162" s="219" t="s">
        <v>505</v>
      </c>
      <c r="J162" s="168" t="s">
        <v>260</v>
      </c>
      <c r="K162" s="167" t="s">
        <v>261</v>
      </c>
      <c r="L162" s="171" t="s">
        <v>238</v>
      </c>
      <c r="M162" s="167" t="s">
        <v>383</v>
      </c>
      <c r="N162" s="171" t="s">
        <v>251</v>
      </c>
      <c r="O162" s="172"/>
      <c r="P162" s="167" t="s">
        <v>240</v>
      </c>
      <c r="Q162" s="172"/>
      <c r="R162" s="172"/>
      <c r="S162" s="168" t="s">
        <v>241</v>
      </c>
      <c r="T162" s="185">
        <v>46119.0</v>
      </c>
      <c r="U162" s="220" t="s">
        <v>516</v>
      </c>
      <c r="V162" s="172"/>
      <c r="W162" s="172"/>
      <c r="X162" s="172"/>
      <c r="Y162" s="172"/>
      <c r="Z162" s="172"/>
      <c r="AA162" s="172"/>
      <c r="AB162" s="172"/>
      <c r="AC162" s="172"/>
      <c r="AD162" s="172"/>
      <c r="AE162" s="175"/>
      <c r="AF162" s="175"/>
      <c r="AG162" s="175"/>
      <c r="AH162" s="175"/>
      <c r="AI162" s="175"/>
      <c r="AJ162" s="175"/>
      <c r="AK162" s="175"/>
      <c r="AL162" s="175"/>
      <c r="AM162" s="175"/>
      <c r="AN162" s="175"/>
      <c r="AO162" s="175"/>
      <c r="AP162" s="175"/>
      <c r="AQ162" s="175"/>
      <c r="AR162" s="175"/>
      <c r="AS162" s="175"/>
      <c r="AT162" s="175"/>
    </row>
    <row r="163">
      <c r="A163" s="166"/>
      <c r="B163" s="61"/>
      <c r="C163" s="61"/>
      <c r="D163" s="218" t="s">
        <v>517</v>
      </c>
      <c r="E163" s="167"/>
      <c r="F163" s="168" t="s">
        <v>246</v>
      </c>
      <c r="G163" s="167" t="s">
        <v>247</v>
      </c>
      <c r="H163" s="167"/>
      <c r="I163" s="168"/>
      <c r="J163" s="168" t="s">
        <v>260</v>
      </c>
      <c r="K163" s="167" t="s">
        <v>261</v>
      </c>
      <c r="L163" s="171" t="s">
        <v>238</v>
      </c>
      <c r="M163" s="167" t="s">
        <v>383</v>
      </c>
      <c r="N163" s="171"/>
      <c r="O163" s="172"/>
      <c r="P163" s="172"/>
      <c r="Q163" s="172"/>
      <c r="R163" s="172"/>
      <c r="S163" s="168" t="s">
        <v>241</v>
      </c>
      <c r="T163" s="172"/>
      <c r="U163" s="221"/>
      <c r="V163" s="172"/>
      <c r="W163" s="172"/>
      <c r="X163" s="172"/>
      <c r="Y163" s="172"/>
      <c r="Z163" s="172"/>
      <c r="AA163" s="172"/>
      <c r="AB163" s="172"/>
      <c r="AC163" s="172"/>
      <c r="AD163" s="172"/>
      <c r="AE163" s="175"/>
      <c r="AF163" s="175"/>
      <c r="AG163" s="175"/>
      <c r="AH163" s="175"/>
      <c r="AI163" s="175"/>
      <c r="AJ163" s="175"/>
      <c r="AK163" s="175"/>
      <c r="AL163" s="175"/>
      <c r="AM163" s="175"/>
      <c r="AN163" s="175"/>
      <c r="AO163" s="175"/>
      <c r="AP163" s="175"/>
      <c r="AQ163" s="175"/>
      <c r="AR163" s="175"/>
      <c r="AS163" s="175"/>
      <c r="AT163" s="175"/>
    </row>
    <row r="164">
      <c r="A164" s="166"/>
      <c r="B164" s="61"/>
      <c r="C164" s="61"/>
      <c r="D164" s="168" t="s">
        <v>518</v>
      </c>
      <c r="E164" s="167"/>
      <c r="F164" s="168" t="s">
        <v>246</v>
      </c>
      <c r="G164" s="167" t="s">
        <v>247</v>
      </c>
      <c r="H164" s="167"/>
      <c r="I164" s="168"/>
      <c r="J164" s="168" t="s">
        <v>260</v>
      </c>
      <c r="K164" s="167" t="s">
        <v>261</v>
      </c>
      <c r="L164" s="171" t="s">
        <v>238</v>
      </c>
      <c r="M164" s="167" t="s">
        <v>383</v>
      </c>
      <c r="N164" s="171"/>
      <c r="O164" s="172"/>
      <c r="P164" s="172"/>
      <c r="Q164" s="172"/>
      <c r="R164" s="172"/>
      <c r="S164" s="168" t="s">
        <v>241</v>
      </c>
      <c r="T164" s="172"/>
      <c r="U164" s="221"/>
      <c r="V164" s="172"/>
      <c r="W164" s="172"/>
      <c r="X164" s="172"/>
      <c r="Y164" s="172"/>
      <c r="Z164" s="172"/>
      <c r="AA164" s="172"/>
      <c r="AB164" s="172"/>
      <c r="AC164" s="172"/>
      <c r="AD164" s="172"/>
      <c r="AE164" s="175"/>
      <c r="AF164" s="175"/>
      <c r="AG164" s="175"/>
      <c r="AH164" s="175"/>
      <c r="AI164" s="175"/>
      <c r="AJ164" s="175"/>
      <c r="AK164" s="175"/>
      <c r="AL164" s="175"/>
      <c r="AM164" s="175"/>
      <c r="AN164" s="175"/>
      <c r="AO164" s="175"/>
      <c r="AP164" s="175"/>
      <c r="AQ164" s="175"/>
      <c r="AR164" s="175"/>
      <c r="AS164" s="175"/>
      <c r="AT164" s="175"/>
    </row>
    <row r="165">
      <c r="A165" s="166"/>
      <c r="B165" s="61"/>
      <c r="C165" s="61"/>
      <c r="D165" s="168" t="s">
        <v>519</v>
      </c>
      <c r="E165" s="167"/>
      <c r="F165" s="168" t="s">
        <v>246</v>
      </c>
      <c r="G165" s="167" t="s">
        <v>247</v>
      </c>
      <c r="H165" s="167"/>
      <c r="I165" s="168"/>
      <c r="J165" s="168" t="s">
        <v>260</v>
      </c>
      <c r="K165" s="167" t="s">
        <v>261</v>
      </c>
      <c r="L165" s="171" t="s">
        <v>238</v>
      </c>
      <c r="M165" s="167" t="s">
        <v>383</v>
      </c>
      <c r="N165" s="171"/>
      <c r="O165" s="172"/>
      <c r="P165" s="172"/>
      <c r="Q165" s="172"/>
      <c r="R165" s="172"/>
      <c r="S165" s="168" t="s">
        <v>241</v>
      </c>
      <c r="T165" s="172"/>
      <c r="U165" s="221"/>
      <c r="V165" s="172"/>
      <c r="W165" s="172"/>
      <c r="X165" s="172"/>
      <c r="Y165" s="172"/>
      <c r="Z165" s="172"/>
      <c r="AA165" s="172"/>
      <c r="AB165" s="172"/>
      <c r="AC165" s="172"/>
      <c r="AD165" s="172"/>
      <c r="AE165" s="175"/>
      <c r="AF165" s="175"/>
      <c r="AG165" s="175"/>
      <c r="AH165" s="175"/>
      <c r="AI165" s="175"/>
      <c r="AJ165" s="175"/>
      <c r="AK165" s="175"/>
      <c r="AL165" s="175"/>
      <c r="AM165" s="175"/>
      <c r="AN165" s="175"/>
      <c r="AO165" s="175"/>
      <c r="AP165" s="175"/>
      <c r="AQ165" s="175"/>
      <c r="AR165" s="175"/>
      <c r="AS165" s="175"/>
      <c r="AT165" s="175"/>
    </row>
    <row r="166">
      <c r="A166" s="166"/>
      <c r="B166" s="61"/>
      <c r="C166" s="61"/>
      <c r="D166" s="218" t="s">
        <v>520</v>
      </c>
      <c r="E166" s="167"/>
      <c r="F166" s="168" t="s">
        <v>246</v>
      </c>
      <c r="G166" s="167" t="s">
        <v>247</v>
      </c>
      <c r="H166" s="167"/>
      <c r="I166" s="168"/>
      <c r="J166" s="168" t="s">
        <v>260</v>
      </c>
      <c r="K166" s="167" t="s">
        <v>261</v>
      </c>
      <c r="L166" s="171" t="s">
        <v>238</v>
      </c>
      <c r="M166" s="167" t="s">
        <v>383</v>
      </c>
      <c r="N166" s="171"/>
      <c r="O166" s="172"/>
      <c r="P166" s="172"/>
      <c r="Q166" s="172"/>
      <c r="R166" s="172"/>
      <c r="S166" s="168" t="s">
        <v>241</v>
      </c>
      <c r="T166" s="172"/>
      <c r="U166" s="221"/>
      <c r="V166" s="172"/>
      <c r="W166" s="172"/>
      <c r="X166" s="172"/>
      <c r="Y166" s="172"/>
      <c r="Z166" s="172"/>
      <c r="AA166" s="172"/>
      <c r="AB166" s="172"/>
      <c r="AC166" s="172"/>
      <c r="AD166" s="172"/>
      <c r="AE166" s="175"/>
      <c r="AF166" s="175"/>
      <c r="AG166" s="175"/>
      <c r="AH166" s="175"/>
      <c r="AI166" s="175"/>
      <c r="AJ166" s="175"/>
      <c r="AK166" s="175"/>
      <c r="AL166" s="175"/>
      <c r="AM166" s="175"/>
      <c r="AN166" s="175"/>
      <c r="AO166" s="175"/>
      <c r="AP166" s="175"/>
      <c r="AQ166" s="175"/>
      <c r="AR166" s="175"/>
      <c r="AS166" s="175"/>
      <c r="AT166" s="175"/>
    </row>
    <row r="167">
      <c r="A167" s="166"/>
      <c r="B167" s="61"/>
      <c r="C167" s="61"/>
      <c r="D167" s="218" t="s">
        <v>521</v>
      </c>
      <c r="E167" s="167"/>
      <c r="F167" s="168" t="s">
        <v>246</v>
      </c>
      <c r="G167" s="167" t="s">
        <v>247</v>
      </c>
      <c r="H167" s="167"/>
      <c r="I167" s="168"/>
      <c r="J167" s="168" t="s">
        <v>260</v>
      </c>
      <c r="K167" s="167" t="s">
        <v>261</v>
      </c>
      <c r="L167" s="171" t="s">
        <v>238</v>
      </c>
      <c r="M167" s="167" t="s">
        <v>383</v>
      </c>
      <c r="N167" s="171"/>
      <c r="O167" s="172"/>
      <c r="P167" s="172"/>
      <c r="Q167" s="172"/>
      <c r="R167" s="172"/>
      <c r="S167" s="168" t="s">
        <v>241</v>
      </c>
      <c r="T167" s="172"/>
      <c r="U167" s="221"/>
      <c r="V167" s="172"/>
      <c r="W167" s="172"/>
      <c r="X167" s="172"/>
      <c r="Y167" s="172"/>
      <c r="Z167" s="172"/>
      <c r="AA167" s="172"/>
      <c r="AB167" s="172"/>
      <c r="AC167" s="172"/>
      <c r="AD167" s="172"/>
      <c r="AE167" s="175"/>
      <c r="AF167" s="175"/>
      <c r="AG167" s="175"/>
      <c r="AH167" s="175"/>
      <c r="AI167" s="175"/>
      <c r="AJ167" s="175"/>
      <c r="AK167" s="175"/>
      <c r="AL167" s="175"/>
      <c r="AM167" s="175"/>
      <c r="AN167" s="175"/>
      <c r="AO167" s="175"/>
      <c r="AP167" s="175"/>
      <c r="AQ167" s="175"/>
      <c r="AR167" s="175"/>
      <c r="AS167" s="175"/>
      <c r="AT167" s="175"/>
    </row>
    <row r="168">
      <c r="A168" s="166"/>
      <c r="B168" s="61"/>
      <c r="C168" s="61"/>
      <c r="D168" s="168" t="s">
        <v>522</v>
      </c>
      <c r="E168" s="167"/>
      <c r="F168" s="168" t="s">
        <v>246</v>
      </c>
      <c r="G168" s="167" t="s">
        <v>247</v>
      </c>
      <c r="H168" s="167"/>
      <c r="I168" s="168"/>
      <c r="J168" s="168" t="s">
        <v>260</v>
      </c>
      <c r="K168" s="167" t="s">
        <v>261</v>
      </c>
      <c r="L168" s="171" t="s">
        <v>238</v>
      </c>
      <c r="M168" s="167" t="s">
        <v>383</v>
      </c>
      <c r="N168" s="171"/>
      <c r="O168" s="172"/>
      <c r="P168" s="172"/>
      <c r="Q168" s="172"/>
      <c r="R168" s="172"/>
      <c r="S168" s="168" t="s">
        <v>241</v>
      </c>
      <c r="T168" s="172"/>
      <c r="U168" s="221"/>
      <c r="V168" s="172"/>
      <c r="W168" s="172"/>
      <c r="X168" s="172"/>
      <c r="Y168" s="172"/>
      <c r="Z168" s="172"/>
      <c r="AA168" s="172"/>
      <c r="AB168" s="172"/>
      <c r="AC168" s="172"/>
      <c r="AD168" s="172"/>
      <c r="AE168" s="175"/>
      <c r="AF168" s="175"/>
      <c r="AG168" s="175"/>
      <c r="AH168" s="175"/>
      <c r="AI168" s="175"/>
      <c r="AJ168" s="175"/>
      <c r="AK168" s="175"/>
      <c r="AL168" s="175"/>
      <c r="AM168" s="175"/>
      <c r="AN168" s="175"/>
      <c r="AO168" s="175"/>
      <c r="AP168" s="175"/>
      <c r="AQ168" s="175"/>
      <c r="AR168" s="175"/>
      <c r="AS168" s="175"/>
      <c r="AT168" s="175"/>
    </row>
    <row r="169">
      <c r="A169" s="166"/>
      <c r="B169" s="61"/>
      <c r="C169" s="61"/>
      <c r="D169" s="218" t="s">
        <v>523</v>
      </c>
      <c r="E169" s="167"/>
      <c r="F169" s="168" t="s">
        <v>246</v>
      </c>
      <c r="G169" s="167" t="s">
        <v>247</v>
      </c>
      <c r="H169" s="167"/>
      <c r="I169" s="168"/>
      <c r="J169" s="168" t="s">
        <v>260</v>
      </c>
      <c r="K169" s="167" t="s">
        <v>261</v>
      </c>
      <c r="L169" s="171" t="s">
        <v>238</v>
      </c>
      <c r="M169" s="167" t="s">
        <v>383</v>
      </c>
      <c r="N169" s="171"/>
      <c r="O169" s="172"/>
      <c r="P169" s="172"/>
      <c r="Q169" s="172"/>
      <c r="R169" s="172"/>
      <c r="S169" s="168" t="s">
        <v>241</v>
      </c>
      <c r="T169" s="172"/>
      <c r="U169" s="221"/>
      <c r="V169" s="172"/>
      <c r="W169" s="172"/>
      <c r="X169" s="172"/>
      <c r="Y169" s="172"/>
      <c r="Z169" s="172"/>
      <c r="AA169" s="172"/>
      <c r="AB169" s="172"/>
      <c r="AC169" s="172"/>
      <c r="AD169" s="172"/>
      <c r="AE169" s="175"/>
      <c r="AF169" s="175"/>
      <c r="AG169" s="175"/>
      <c r="AH169" s="175"/>
      <c r="AI169" s="175"/>
      <c r="AJ169" s="175"/>
      <c r="AK169" s="175"/>
      <c r="AL169" s="175"/>
      <c r="AM169" s="175"/>
      <c r="AN169" s="175"/>
      <c r="AO169" s="175"/>
      <c r="AP169" s="175"/>
      <c r="AQ169" s="175"/>
      <c r="AR169" s="175"/>
      <c r="AS169" s="175"/>
      <c r="AT169" s="175"/>
    </row>
    <row r="170">
      <c r="A170" s="166"/>
      <c r="B170" s="61"/>
      <c r="C170" s="61"/>
      <c r="D170" s="218" t="s">
        <v>524</v>
      </c>
      <c r="E170" s="167"/>
      <c r="F170" s="168" t="s">
        <v>246</v>
      </c>
      <c r="G170" s="167" t="s">
        <v>247</v>
      </c>
      <c r="H170" s="167"/>
      <c r="I170" s="168"/>
      <c r="J170" s="168" t="s">
        <v>260</v>
      </c>
      <c r="K170" s="167" t="s">
        <v>261</v>
      </c>
      <c r="L170" s="171" t="s">
        <v>238</v>
      </c>
      <c r="M170" s="167" t="s">
        <v>383</v>
      </c>
      <c r="N170" s="171"/>
      <c r="O170" s="172"/>
      <c r="P170" s="172"/>
      <c r="Q170" s="172"/>
      <c r="R170" s="172"/>
      <c r="S170" s="168" t="s">
        <v>241</v>
      </c>
      <c r="T170" s="172"/>
      <c r="U170" s="221"/>
      <c r="V170" s="172"/>
      <c r="W170" s="172"/>
      <c r="X170" s="172"/>
      <c r="Y170" s="172"/>
      <c r="Z170" s="172"/>
      <c r="AA170" s="172"/>
      <c r="AB170" s="172"/>
      <c r="AC170" s="172"/>
      <c r="AD170" s="172"/>
      <c r="AE170" s="175"/>
      <c r="AF170" s="175"/>
      <c r="AG170" s="175"/>
      <c r="AH170" s="175"/>
      <c r="AI170" s="175"/>
      <c r="AJ170" s="175"/>
      <c r="AK170" s="175"/>
      <c r="AL170" s="175"/>
      <c r="AM170" s="175"/>
      <c r="AN170" s="175"/>
      <c r="AO170" s="175"/>
      <c r="AP170" s="175"/>
      <c r="AQ170" s="175"/>
      <c r="AR170" s="175"/>
      <c r="AS170" s="175"/>
      <c r="AT170" s="175"/>
    </row>
    <row r="171">
      <c r="A171" s="166"/>
      <c r="B171" s="61"/>
      <c r="C171" s="61"/>
      <c r="D171" s="218" t="s">
        <v>525</v>
      </c>
      <c r="E171" s="167"/>
      <c r="F171" s="168" t="s">
        <v>246</v>
      </c>
      <c r="G171" s="167" t="s">
        <v>247</v>
      </c>
      <c r="H171" s="167"/>
      <c r="I171" s="168"/>
      <c r="J171" s="168" t="s">
        <v>260</v>
      </c>
      <c r="K171" s="167" t="s">
        <v>261</v>
      </c>
      <c r="L171" s="171" t="s">
        <v>238</v>
      </c>
      <c r="M171" s="167" t="s">
        <v>383</v>
      </c>
      <c r="N171" s="171"/>
      <c r="O171" s="172"/>
      <c r="P171" s="172"/>
      <c r="Q171" s="172"/>
      <c r="R171" s="172"/>
      <c r="S171" s="168" t="s">
        <v>241</v>
      </c>
      <c r="T171" s="172"/>
      <c r="U171" s="221"/>
      <c r="V171" s="172"/>
      <c r="W171" s="172"/>
      <c r="X171" s="172"/>
      <c r="Y171" s="172"/>
      <c r="Z171" s="172"/>
      <c r="AA171" s="172"/>
      <c r="AB171" s="172"/>
      <c r="AC171" s="172"/>
      <c r="AD171" s="172"/>
      <c r="AE171" s="175"/>
      <c r="AF171" s="175"/>
      <c r="AG171" s="175"/>
      <c r="AH171" s="175"/>
      <c r="AI171" s="175"/>
      <c r="AJ171" s="175"/>
      <c r="AK171" s="175"/>
      <c r="AL171" s="175"/>
      <c r="AM171" s="175"/>
      <c r="AN171" s="175"/>
      <c r="AO171" s="175"/>
      <c r="AP171" s="175"/>
      <c r="AQ171" s="175"/>
      <c r="AR171" s="175"/>
      <c r="AS171" s="175"/>
      <c r="AT171" s="175"/>
    </row>
    <row r="172">
      <c r="A172" s="166"/>
      <c r="B172" s="61"/>
      <c r="C172" s="61"/>
      <c r="D172" s="218" t="s">
        <v>526</v>
      </c>
      <c r="E172" s="167"/>
      <c r="F172" s="168" t="s">
        <v>246</v>
      </c>
      <c r="G172" s="167" t="s">
        <v>247</v>
      </c>
      <c r="H172" s="167"/>
      <c r="I172" s="168"/>
      <c r="J172" s="168" t="s">
        <v>260</v>
      </c>
      <c r="K172" s="167" t="s">
        <v>261</v>
      </c>
      <c r="L172" s="171" t="s">
        <v>238</v>
      </c>
      <c r="M172" s="167" t="s">
        <v>383</v>
      </c>
      <c r="N172" s="171"/>
      <c r="O172" s="172"/>
      <c r="P172" s="172"/>
      <c r="Q172" s="172"/>
      <c r="R172" s="172"/>
      <c r="S172" s="168" t="s">
        <v>241</v>
      </c>
      <c r="T172" s="172"/>
      <c r="U172" s="221"/>
      <c r="V172" s="172"/>
      <c r="W172" s="172"/>
      <c r="X172" s="172"/>
      <c r="Y172" s="172"/>
      <c r="Z172" s="172"/>
      <c r="AA172" s="172"/>
      <c r="AB172" s="172"/>
      <c r="AC172" s="172"/>
      <c r="AD172" s="172"/>
      <c r="AE172" s="175"/>
      <c r="AF172" s="175"/>
      <c r="AG172" s="175"/>
      <c r="AH172" s="175"/>
      <c r="AI172" s="175"/>
      <c r="AJ172" s="175"/>
      <c r="AK172" s="175"/>
      <c r="AL172" s="175"/>
      <c r="AM172" s="175"/>
      <c r="AN172" s="175"/>
      <c r="AO172" s="175"/>
      <c r="AP172" s="175"/>
      <c r="AQ172" s="175"/>
      <c r="AR172" s="175"/>
      <c r="AS172" s="175"/>
      <c r="AT172" s="175"/>
    </row>
    <row r="173">
      <c r="A173" s="166"/>
      <c r="B173" s="61"/>
      <c r="C173" s="62"/>
      <c r="D173" s="218" t="s">
        <v>527</v>
      </c>
      <c r="E173" s="167"/>
      <c r="F173" s="168" t="s">
        <v>246</v>
      </c>
      <c r="G173" s="167" t="s">
        <v>247</v>
      </c>
      <c r="H173" s="167"/>
      <c r="I173" s="168"/>
      <c r="J173" s="168" t="s">
        <v>260</v>
      </c>
      <c r="K173" s="167" t="s">
        <v>261</v>
      </c>
      <c r="L173" s="171" t="s">
        <v>238</v>
      </c>
      <c r="M173" s="167" t="s">
        <v>383</v>
      </c>
      <c r="N173" s="171"/>
      <c r="O173" s="172"/>
      <c r="P173" s="172"/>
      <c r="Q173" s="172"/>
      <c r="R173" s="172"/>
      <c r="S173" s="168" t="s">
        <v>241</v>
      </c>
      <c r="T173" s="172"/>
      <c r="U173" s="221"/>
      <c r="V173" s="172"/>
      <c r="W173" s="172"/>
      <c r="X173" s="172"/>
      <c r="Y173" s="172"/>
      <c r="Z173" s="172"/>
      <c r="AA173" s="172"/>
      <c r="AB173" s="172"/>
      <c r="AC173" s="172"/>
      <c r="AD173" s="172"/>
      <c r="AE173" s="175"/>
      <c r="AF173" s="175"/>
      <c r="AG173" s="175"/>
      <c r="AH173" s="175"/>
      <c r="AI173" s="175"/>
      <c r="AJ173" s="175"/>
      <c r="AK173" s="175"/>
      <c r="AL173" s="175"/>
      <c r="AM173" s="175"/>
      <c r="AN173" s="175"/>
      <c r="AO173" s="175"/>
      <c r="AP173" s="175"/>
      <c r="AQ173" s="175"/>
      <c r="AR173" s="175"/>
      <c r="AS173" s="175"/>
      <c r="AT173" s="175"/>
    </row>
    <row r="174">
      <c r="A174" s="162">
        <f>A161+1</f>
        <v>96</v>
      </c>
      <c r="B174" s="156" t="s">
        <v>528</v>
      </c>
      <c r="C174" s="157" t="s">
        <v>529</v>
      </c>
      <c r="D174" s="222" t="s">
        <v>530</v>
      </c>
      <c r="E174" s="148"/>
      <c r="F174" s="154" t="s">
        <v>235</v>
      </c>
      <c r="G174" s="148" t="s">
        <v>235</v>
      </c>
      <c r="H174" s="148"/>
      <c r="I174" s="154"/>
      <c r="J174" s="154" t="s">
        <v>237</v>
      </c>
      <c r="K174" s="148" t="s">
        <v>438</v>
      </c>
      <c r="L174" s="151" t="s">
        <v>531</v>
      </c>
      <c r="M174" s="148" t="s">
        <v>532</v>
      </c>
      <c r="N174" s="151"/>
      <c r="O174" s="152"/>
      <c r="P174" s="152"/>
      <c r="Q174" s="152"/>
      <c r="R174" s="152"/>
      <c r="S174" s="154" t="s">
        <v>241</v>
      </c>
      <c r="T174" s="152"/>
      <c r="U174" s="207"/>
      <c r="V174" s="152"/>
      <c r="W174" s="152"/>
      <c r="X174" s="152"/>
      <c r="Y174" s="152"/>
      <c r="Z174" s="152"/>
      <c r="AA174" s="152"/>
      <c r="AB174" s="152"/>
      <c r="AC174" s="152"/>
      <c r="AD174" s="152"/>
      <c r="AE174" s="107"/>
      <c r="AF174" s="107"/>
      <c r="AG174" s="107"/>
      <c r="AH174" s="107"/>
      <c r="AI174" s="107"/>
      <c r="AJ174" s="107"/>
      <c r="AK174" s="107"/>
      <c r="AL174" s="107"/>
      <c r="AM174" s="107"/>
      <c r="AN174" s="107"/>
      <c r="AO174" s="107"/>
      <c r="AP174" s="107"/>
      <c r="AQ174" s="107"/>
      <c r="AR174" s="107"/>
      <c r="AS174" s="107"/>
      <c r="AT174" s="107"/>
    </row>
    <row r="175">
      <c r="A175" s="162">
        <f t="shared" ref="A175:A338" si="8">A174+1</f>
        <v>97</v>
      </c>
      <c r="B175" s="61"/>
      <c r="C175" s="61"/>
      <c r="D175" s="222" t="s">
        <v>533</v>
      </c>
      <c r="E175" s="148"/>
      <c r="F175" s="154" t="s">
        <v>235</v>
      </c>
      <c r="G175" s="148" t="s">
        <v>235</v>
      </c>
      <c r="H175" s="148"/>
      <c r="I175" s="154"/>
      <c r="J175" s="154" t="s">
        <v>237</v>
      </c>
      <c r="K175" s="148" t="s">
        <v>438</v>
      </c>
      <c r="L175" s="151" t="s">
        <v>531</v>
      </c>
      <c r="M175" s="148" t="s">
        <v>532</v>
      </c>
      <c r="N175" s="151"/>
      <c r="O175" s="152"/>
      <c r="P175" s="152"/>
      <c r="Q175" s="152"/>
      <c r="R175" s="152"/>
      <c r="S175" s="154" t="s">
        <v>241</v>
      </c>
      <c r="T175" s="152"/>
      <c r="U175" s="207"/>
      <c r="V175" s="152"/>
      <c r="W175" s="152"/>
      <c r="X175" s="152"/>
      <c r="Y175" s="152"/>
      <c r="Z175" s="152"/>
      <c r="AA175" s="152"/>
      <c r="AB175" s="152"/>
      <c r="AC175" s="152"/>
      <c r="AD175" s="152"/>
      <c r="AE175" s="107"/>
      <c r="AF175" s="107"/>
      <c r="AG175" s="107"/>
      <c r="AH175" s="107"/>
      <c r="AI175" s="107"/>
      <c r="AJ175" s="107"/>
      <c r="AK175" s="107"/>
      <c r="AL175" s="107"/>
      <c r="AM175" s="107"/>
      <c r="AN175" s="107"/>
      <c r="AO175" s="107"/>
      <c r="AP175" s="107"/>
      <c r="AQ175" s="107"/>
      <c r="AR175" s="107"/>
      <c r="AS175" s="107"/>
      <c r="AT175" s="107"/>
    </row>
    <row r="176">
      <c r="A176" s="162">
        <f t="shared" si="8"/>
        <v>98</v>
      </c>
      <c r="B176" s="61"/>
      <c r="C176" s="61"/>
      <c r="D176" s="222" t="s">
        <v>534</v>
      </c>
      <c r="E176" s="148"/>
      <c r="F176" s="154" t="s">
        <v>235</v>
      </c>
      <c r="G176" s="148" t="s">
        <v>235</v>
      </c>
      <c r="H176" s="148"/>
      <c r="I176" s="154"/>
      <c r="J176" s="154" t="s">
        <v>237</v>
      </c>
      <c r="K176" s="148" t="s">
        <v>438</v>
      </c>
      <c r="L176" s="151" t="s">
        <v>531</v>
      </c>
      <c r="M176" s="148" t="s">
        <v>532</v>
      </c>
      <c r="N176" s="151"/>
      <c r="O176" s="152"/>
      <c r="P176" s="152"/>
      <c r="Q176" s="152"/>
      <c r="R176" s="152"/>
      <c r="S176" s="154" t="s">
        <v>241</v>
      </c>
      <c r="T176" s="152"/>
      <c r="U176" s="207"/>
      <c r="V176" s="152"/>
      <c r="W176" s="152"/>
      <c r="X176" s="152"/>
      <c r="Y176" s="152"/>
      <c r="Z176" s="152"/>
      <c r="AA176" s="152"/>
      <c r="AB176" s="152"/>
      <c r="AC176" s="152"/>
      <c r="AD176" s="152"/>
      <c r="AE176" s="107"/>
      <c r="AF176" s="107"/>
      <c r="AG176" s="107"/>
      <c r="AH176" s="107"/>
      <c r="AI176" s="107"/>
      <c r="AJ176" s="107"/>
      <c r="AK176" s="107"/>
      <c r="AL176" s="107"/>
      <c r="AM176" s="107"/>
      <c r="AN176" s="107"/>
      <c r="AO176" s="107"/>
      <c r="AP176" s="107"/>
      <c r="AQ176" s="107"/>
      <c r="AR176" s="107"/>
      <c r="AS176" s="107"/>
      <c r="AT176" s="107"/>
    </row>
    <row r="177">
      <c r="A177" s="162">
        <f t="shared" si="8"/>
        <v>99</v>
      </c>
      <c r="B177" s="61"/>
      <c r="C177" s="61"/>
      <c r="D177" s="222" t="s">
        <v>535</v>
      </c>
      <c r="E177" s="148"/>
      <c r="F177" s="154" t="s">
        <v>235</v>
      </c>
      <c r="G177" s="148" t="s">
        <v>235</v>
      </c>
      <c r="H177" s="148"/>
      <c r="I177" s="154"/>
      <c r="J177" s="154" t="s">
        <v>237</v>
      </c>
      <c r="K177" s="148" t="s">
        <v>438</v>
      </c>
      <c r="L177" s="151" t="s">
        <v>531</v>
      </c>
      <c r="M177" s="148" t="s">
        <v>532</v>
      </c>
      <c r="N177" s="151"/>
      <c r="O177" s="152"/>
      <c r="P177" s="152"/>
      <c r="Q177" s="152"/>
      <c r="R177" s="152"/>
      <c r="S177" s="154" t="s">
        <v>241</v>
      </c>
      <c r="T177" s="152"/>
      <c r="U177" s="207"/>
      <c r="V177" s="152"/>
      <c r="W177" s="152"/>
      <c r="X177" s="152"/>
      <c r="Y177" s="152"/>
      <c r="Z177" s="152"/>
      <c r="AA177" s="152"/>
      <c r="AB177" s="152"/>
      <c r="AC177" s="152"/>
      <c r="AD177" s="152"/>
      <c r="AE177" s="107"/>
      <c r="AF177" s="107"/>
      <c r="AG177" s="107"/>
      <c r="AH177" s="107"/>
      <c r="AI177" s="107"/>
      <c r="AJ177" s="107"/>
      <c r="AK177" s="107"/>
      <c r="AL177" s="107"/>
      <c r="AM177" s="107"/>
      <c r="AN177" s="107"/>
      <c r="AO177" s="107"/>
      <c r="AP177" s="107"/>
      <c r="AQ177" s="107"/>
      <c r="AR177" s="107"/>
      <c r="AS177" s="107"/>
      <c r="AT177" s="107"/>
    </row>
    <row r="178">
      <c r="A178" s="162">
        <f t="shared" si="8"/>
        <v>100</v>
      </c>
      <c r="B178" s="61"/>
      <c r="C178" s="61"/>
      <c r="D178" s="222" t="s">
        <v>536</v>
      </c>
      <c r="E178" s="148"/>
      <c r="F178" s="154" t="s">
        <v>235</v>
      </c>
      <c r="G178" s="148" t="s">
        <v>235</v>
      </c>
      <c r="H178" s="148"/>
      <c r="I178" s="154"/>
      <c r="J178" s="154" t="s">
        <v>237</v>
      </c>
      <c r="K178" s="148" t="s">
        <v>438</v>
      </c>
      <c r="L178" s="151" t="s">
        <v>531</v>
      </c>
      <c r="M178" s="148" t="s">
        <v>532</v>
      </c>
      <c r="N178" s="151"/>
      <c r="O178" s="152"/>
      <c r="P178" s="152"/>
      <c r="Q178" s="152"/>
      <c r="R178" s="152"/>
      <c r="S178" s="154" t="s">
        <v>241</v>
      </c>
      <c r="T178" s="152"/>
      <c r="U178" s="207"/>
      <c r="V178" s="152"/>
      <c r="W178" s="152"/>
      <c r="X178" s="152"/>
      <c r="Y178" s="152"/>
      <c r="Z178" s="152"/>
      <c r="AA178" s="152"/>
      <c r="AB178" s="152"/>
      <c r="AC178" s="152"/>
      <c r="AD178" s="152"/>
      <c r="AE178" s="107"/>
      <c r="AF178" s="107"/>
      <c r="AG178" s="107"/>
      <c r="AH178" s="107"/>
      <c r="AI178" s="107"/>
      <c r="AJ178" s="107"/>
      <c r="AK178" s="107"/>
      <c r="AL178" s="107"/>
      <c r="AM178" s="107"/>
      <c r="AN178" s="107"/>
      <c r="AO178" s="107"/>
      <c r="AP178" s="107"/>
      <c r="AQ178" s="107"/>
      <c r="AR178" s="107"/>
      <c r="AS178" s="107"/>
      <c r="AT178" s="107"/>
    </row>
    <row r="179">
      <c r="A179" s="162">
        <f t="shared" si="8"/>
        <v>101</v>
      </c>
      <c r="B179" s="61"/>
      <c r="C179" s="61"/>
      <c r="D179" s="222" t="s">
        <v>537</v>
      </c>
      <c r="E179" s="148"/>
      <c r="F179" s="154" t="s">
        <v>235</v>
      </c>
      <c r="G179" s="148" t="s">
        <v>235</v>
      </c>
      <c r="H179" s="148"/>
      <c r="I179" s="154"/>
      <c r="J179" s="154" t="s">
        <v>237</v>
      </c>
      <c r="K179" s="148" t="s">
        <v>438</v>
      </c>
      <c r="L179" s="151" t="s">
        <v>531</v>
      </c>
      <c r="M179" s="148" t="s">
        <v>532</v>
      </c>
      <c r="N179" s="151"/>
      <c r="O179" s="152"/>
      <c r="P179" s="152"/>
      <c r="Q179" s="152"/>
      <c r="R179" s="152"/>
      <c r="S179" s="154" t="s">
        <v>241</v>
      </c>
      <c r="T179" s="152"/>
      <c r="U179" s="207"/>
      <c r="V179" s="152"/>
      <c r="W179" s="152"/>
      <c r="X179" s="152"/>
      <c r="Y179" s="152"/>
      <c r="Z179" s="152"/>
      <c r="AA179" s="152"/>
      <c r="AB179" s="152"/>
      <c r="AC179" s="152"/>
      <c r="AD179" s="152"/>
      <c r="AE179" s="107"/>
      <c r="AF179" s="107"/>
      <c r="AG179" s="107"/>
      <c r="AH179" s="107"/>
      <c r="AI179" s="107"/>
      <c r="AJ179" s="107"/>
      <c r="AK179" s="107"/>
      <c r="AL179" s="107"/>
      <c r="AM179" s="107"/>
      <c r="AN179" s="107"/>
      <c r="AO179" s="107"/>
      <c r="AP179" s="107"/>
      <c r="AQ179" s="107"/>
      <c r="AR179" s="107"/>
      <c r="AS179" s="107"/>
      <c r="AT179" s="107"/>
    </row>
    <row r="180">
      <c r="A180" s="162">
        <f t="shared" si="8"/>
        <v>102</v>
      </c>
      <c r="B180" s="61"/>
      <c r="C180" s="61"/>
      <c r="D180" s="222" t="s">
        <v>538</v>
      </c>
      <c r="E180" s="148"/>
      <c r="F180" s="154" t="s">
        <v>235</v>
      </c>
      <c r="G180" s="148" t="s">
        <v>235</v>
      </c>
      <c r="H180" s="148"/>
      <c r="I180" s="154"/>
      <c r="J180" s="154" t="s">
        <v>237</v>
      </c>
      <c r="K180" s="148" t="s">
        <v>438</v>
      </c>
      <c r="L180" s="151" t="s">
        <v>531</v>
      </c>
      <c r="M180" s="148" t="s">
        <v>532</v>
      </c>
      <c r="N180" s="151"/>
      <c r="O180" s="152"/>
      <c r="P180" s="152"/>
      <c r="Q180" s="152"/>
      <c r="R180" s="152"/>
      <c r="S180" s="154" t="s">
        <v>241</v>
      </c>
      <c r="T180" s="152"/>
      <c r="U180" s="207"/>
      <c r="V180" s="152"/>
      <c r="W180" s="152"/>
      <c r="X180" s="152"/>
      <c r="Y180" s="152"/>
      <c r="Z180" s="152"/>
      <c r="AA180" s="152"/>
      <c r="AB180" s="152"/>
      <c r="AC180" s="152"/>
      <c r="AD180" s="152"/>
      <c r="AE180" s="107"/>
      <c r="AF180" s="107"/>
      <c r="AG180" s="107"/>
      <c r="AH180" s="107"/>
      <c r="AI180" s="107"/>
      <c r="AJ180" s="107"/>
      <c r="AK180" s="107"/>
      <c r="AL180" s="107"/>
      <c r="AM180" s="107"/>
      <c r="AN180" s="107"/>
      <c r="AO180" s="107"/>
      <c r="AP180" s="107"/>
      <c r="AQ180" s="107"/>
      <c r="AR180" s="107"/>
      <c r="AS180" s="107"/>
      <c r="AT180" s="107"/>
    </row>
    <row r="181">
      <c r="A181" s="162">
        <f t="shared" si="8"/>
        <v>103</v>
      </c>
      <c r="B181" s="61"/>
      <c r="C181" s="61"/>
      <c r="D181" s="222" t="s">
        <v>539</v>
      </c>
      <c r="E181" s="148"/>
      <c r="F181" s="154" t="s">
        <v>235</v>
      </c>
      <c r="G181" s="148" t="s">
        <v>235</v>
      </c>
      <c r="H181" s="148"/>
      <c r="I181" s="154"/>
      <c r="J181" s="154" t="s">
        <v>237</v>
      </c>
      <c r="K181" s="148" t="s">
        <v>438</v>
      </c>
      <c r="L181" s="151" t="s">
        <v>531</v>
      </c>
      <c r="M181" s="148" t="s">
        <v>532</v>
      </c>
      <c r="N181" s="151"/>
      <c r="O181" s="152"/>
      <c r="P181" s="152"/>
      <c r="Q181" s="152"/>
      <c r="R181" s="152"/>
      <c r="S181" s="154" t="s">
        <v>241</v>
      </c>
      <c r="T181" s="152"/>
      <c r="U181" s="207"/>
      <c r="V181" s="152"/>
      <c r="W181" s="152"/>
      <c r="X181" s="152"/>
      <c r="Y181" s="152"/>
      <c r="Z181" s="152"/>
      <c r="AA181" s="152"/>
      <c r="AB181" s="152"/>
      <c r="AC181" s="152"/>
      <c r="AD181" s="152"/>
      <c r="AE181" s="107"/>
      <c r="AF181" s="107"/>
      <c r="AG181" s="107"/>
      <c r="AH181" s="107"/>
      <c r="AI181" s="107"/>
      <c r="AJ181" s="107"/>
      <c r="AK181" s="107"/>
      <c r="AL181" s="107"/>
      <c r="AM181" s="107"/>
      <c r="AN181" s="107"/>
      <c r="AO181" s="107"/>
      <c r="AP181" s="107"/>
      <c r="AQ181" s="107"/>
      <c r="AR181" s="107"/>
      <c r="AS181" s="107"/>
      <c r="AT181" s="107"/>
    </row>
    <row r="182">
      <c r="A182" s="162">
        <f t="shared" si="8"/>
        <v>104</v>
      </c>
      <c r="B182" s="61"/>
      <c r="C182" s="61"/>
      <c r="D182" s="222" t="s">
        <v>540</v>
      </c>
      <c r="E182" s="148"/>
      <c r="F182" s="154" t="s">
        <v>235</v>
      </c>
      <c r="G182" s="148" t="s">
        <v>235</v>
      </c>
      <c r="H182" s="148"/>
      <c r="I182" s="154"/>
      <c r="J182" s="154" t="s">
        <v>237</v>
      </c>
      <c r="K182" s="148" t="s">
        <v>438</v>
      </c>
      <c r="L182" s="151" t="s">
        <v>531</v>
      </c>
      <c r="M182" s="148" t="s">
        <v>532</v>
      </c>
      <c r="N182" s="151"/>
      <c r="O182" s="152"/>
      <c r="P182" s="152"/>
      <c r="Q182" s="152"/>
      <c r="R182" s="152"/>
      <c r="S182" s="154" t="s">
        <v>241</v>
      </c>
      <c r="T182" s="152"/>
      <c r="U182" s="207"/>
      <c r="V182" s="152"/>
      <c r="W182" s="152"/>
      <c r="X182" s="152"/>
      <c r="Y182" s="152"/>
      <c r="Z182" s="152"/>
      <c r="AA182" s="152"/>
      <c r="AB182" s="152"/>
      <c r="AC182" s="152"/>
      <c r="AD182" s="152"/>
      <c r="AE182" s="107"/>
      <c r="AF182" s="107"/>
      <c r="AG182" s="107"/>
      <c r="AH182" s="107"/>
      <c r="AI182" s="107"/>
      <c r="AJ182" s="107"/>
      <c r="AK182" s="107"/>
      <c r="AL182" s="107"/>
      <c r="AM182" s="107"/>
      <c r="AN182" s="107"/>
      <c r="AO182" s="107"/>
      <c r="AP182" s="107"/>
      <c r="AQ182" s="107"/>
      <c r="AR182" s="107"/>
      <c r="AS182" s="107"/>
      <c r="AT182" s="107"/>
    </row>
    <row r="183">
      <c r="A183" s="162">
        <f t="shared" si="8"/>
        <v>105</v>
      </c>
      <c r="B183" s="61"/>
      <c r="C183" s="62"/>
      <c r="D183" s="223" t="s">
        <v>541</v>
      </c>
      <c r="E183" s="148"/>
      <c r="F183" s="154" t="s">
        <v>235</v>
      </c>
      <c r="G183" s="148" t="s">
        <v>235</v>
      </c>
      <c r="H183" s="148"/>
      <c r="I183" s="154"/>
      <c r="J183" s="154" t="s">
        <v>237</v>
      </c>
      <c r="K183" s="148" t="s">
        <v>438</v>
      </c>
      <c r="L183" s="151" t="s">
        <v>531</v>
      </c>
      <c r="M183" s="148" t="s">
        <v>532</v>
      </c>
      <c r="N183" s="151"/>
      <c r="O183" s="152"/>
      <c r="P183" s="152"/>
      <c r="Q183" s="152"/>
      <c r="R183" s="152"/>
      <c r="S183" s="154" t="s">
        <v>241</v>
      </c>
      <c r="T183" s="152"/>
      <c r="U183" s="207"/>
      <c r="V183" s="152"/>
      <c r="W183" s="152"/>
      <c r="X183" s="152"/>
      <c r="Y183" s="152"/>
      <c r="Z183" s="152"/>
      <c r="AA183" s="152"/>
      <c r="AB183" s="152"/>
      <c r="AC183" s="152"/>
      <c r="AD183" s="152"/>
      <c r="AE183" s="107"/>
      <c r="AF183" s="107"/>
      <c r="AG183" s="107"/>
      <c r="AH183" s="107"/>
      <c r="AI183" s="107"/>
      <c r="AJ183" s="107"/>
      <c r="AK183" s="107"/>
      <c r="AL183" s="107"/>
      <c r="AM183" s="107"/>
      <c r="AN183" s="107"/>
      <c r="AO183" s="107"/>
      <c r="AP183" s="107"/>
      <c r="AQ183" s="107"/>
      <c r="AR183" s="107"/>
      <c r="AS183" s="107"/>
      <c r="AT183" s="107"/>
    </row>
    <row r="184">
      <c r="A184" s="162">
        <f t="shared" si="8"/>
        <v>106</v>
      </c>
      <c r="B184" s="61"/>
      <c r="C184" s="157" t="s">
        <v>542</v>
      </c>
      <c r="D184" s="165" t="s">
        <v>543</v>
      </c>
      <c r="E184" s="148"/>
      <c r="F184" s="154" t="s">
        <v>235</v>
      </c>
      <c r="G184" s="148" t="s">
        <v>235</v>
      </c>
      <c r="H184" s="224"/>
      <c r="I184" s="154"/>
      <c r="J184" s="154" t="s">
        <v>237</v>
      </c>
      <c r="K184" s="148" t="s">
        <v>438</v>
      </c>
      <c r="L184" s="151" t="s">
        <v>531</v>
      </c>
      <c r="M184" s="148" t="s">
        <v>532</v>
      </c>
      <c r="N184" s="151"/>
      <c r="O184" s="152"/>
      <c r="P184" s="152"/>
      <c r="Q184" s="152"/>
      <c r="R184" s="152"/>
      <c r="S184" s="154" t="s">
        <v>241</v>
      </c>
      <c r="T184" s="152"/>
      <c r="U184" s="207"/>
      <c r="V184" s="152"/>
      <c r="W184" s="152"/>
      <c r="X184" s="152"/>
      <c r="Y184" s="152"/>
      <c r="Z184" s="152"/>
      <c r="AA184" s="152"/>
      <c r="AB184" s="152"/>
      <c r="AC184" s="152"/>
      <c r="AD184" s="152"/>
      <c r="AE184" s="107"/>
      <c r="AF184" s="107"/>
      <c r="AG184" s="107"/>
      <c r="AH184" s="107"/>
      <c r="AI184" s="107"/>
      <c r="AJ184" s="107"/>
      <c r="AK184" s="107"/>
      <c r="AL184" s="107"/>
      <c r="AM184" s="107"/>
      <c r="AN184" s="107"/>
      <c r="AO184" s="107"/>
      <c r="AP184" s="107"/>
      <c r="AQ184" s="107"/>
      <c r="AR184" s="107"/>
      <c r="AS184" s="107"/>
      <c r="AT184" s="107"/>
    </row>
    <row r="185">
      <c r="A185" s="162">
        <f t="shared" si="8"/>
        <v>107</v>
      </c>
      <c r="B185" s="61"/>
      <c r="C185" s="61"/>
      <c r="D185" s="165" t="s">
        <v>544</v>
      </c>
      <c r="E185" s="148"/>
      <c r="F185" s="154" t="s">
        <v>235</v>
      </c>
      <c r="G185" s="148" t="s">
        <v>235</v>
      </c>
      <c r="H185" s="224"/>
      <c r="I185" s="154"/>
      <c r="J185" s="154" t="s">
        <v>237</v>
      </c>
      <c r="K185" s="148" t="s">
        <v>438</v>
      </c>
      <c r="L185" s="151" t="s">
        <v>531</v>
      </c>
      <c r="M185" s="148" t="s">
        <v>532</v>
      </c>
      <c r="N185" s="151"/>
      <c r="O185" s="152"/>
      <c r="P185" s="152"/>
      <c r="Q185" s="152"/>
      <c r="R185" s="152"/>
      <c r="S185" s="154" t="s">
        <v>241</v>
      </c>
      <c r="T185" s="152"/>
      <c r="U185" s="207"/>
      <c r="V185" s="152"/>
      <c r="W185" s="152"/>
      <c r="X185" s="152"/>
      <c r="Y185" s="152"/>
      <c r="Z185" s="152"/>
      <c r="AA185" s="152"/>
      <c r="AB185" s="152"/>
      <c r="AC185" s="152"/>
      <c r="AD185" s="152"/>
      <c r="AE185" s="107"/>
      <c r="AF185" s="107"/>
      <c r="AG185" s="107"/>
      <c r="AH185" s="107"/>
      <c r="AI185" s="107"/>
      <c r="AJ185" s="107"/>
      <c r="AK185" s="107"/>
      <c r="AL185" s="107"/>
      <c r="AM185" s="107"/>
      <c r="AN185" s="107"/>
      <c r="AO185" s="107"/>
      <c r="AP185" s="107"/>
      <c r="AQ185" s="107"/>
      <c r="AR185" s="107"/>
      <c r="AS185" s="107"/>
      <c r="AT185" s="107"/>
    </row>
    <row r="186">
      <c r="A186" s="162">
        <f t="shared" si="8"/>
        <v>108</v>
      </c>
      <c r="B186" s="61"/>
      <c r="C186" s="61"/>
      <c r="D186" s="193" t="s">
        <v>545</v>
      </c>
      <c r="E186" s="148"/>
      <c r="F186" s="154" t="s">
        <v>235</v>
      </c>
      <c r="G186" s="148" t="s">
        <v>235</v>
      </c>
      <c r="H186" s="224"/>
      <c r="I186" s="154"/>
      <c r="J186" s="154" t="s">
        <v>237</v>
      </c>
      <c r="K186" s="148" t="s">
        <v>438</v>
      </c>
      <c r="L186" s="151" t="s">
        <v>531</v>
      </c>
      <c r="M186" s="148" t="s">
        <v>532</v>
      </c>
      <c r="N186" s="151"/>
      <c r="O186" s="152"/>
      <c r="P186" s="152"/>
      <c r="Q186" s="152"/>
      <c r="R186" s="152"/>
      <c r="S186" s="154" t="s">
        <v>241</v>
      </c>
      <c r="T186" s="152"/>
      <c r="U186" s="207"/>
      <c r="V186" s="152"/>
      <c r="W186" s="152"/>
      <c r="X186" s="152"/>
      <c r="Y186" s="152"/>
      <c r="Z186" s="152"/>
      <c r="AA186" s="152"/>
      <c r="AB186" s="152"/>
      <c r="AC186" s="152"/>
      <c r="AD186" s="152"/>
      <c r="AE186" s="107"/>
      <c r="AF186" s="107"/>
      <c r="AG186" s="107"/>
      <c r="AH186" s="107"/>
      <c r="AI186" s="107"/>
      <c r="AJ186" s="107"/>
      <c r="AK186" s="107"/>
      <c r="AL186" s="107"/>
      <c r="AM186" s="107"/>
      <c r="AN186" s="107"/>
      <c r="AO186" s="107"/>
      <c r="AP186" s="107"/>
      <c r="AQ186" s="107"/>
      <c r="AR186" s="107"/>
      <c r="AS186" s="107"/>
      <c r="AT186" s="107"/>
    </row>
    <row r="187">
      <c r="A187" s="162">
        <f t="shared" si="8"/>
        <v>109</v>
      </c>
      <c r="B187" s="61"/>
      <c r="C187" s="61"/>
      <c r="D187" s="165" t="s">
        <v>546</v>
      </c>
      <c r="E187" s="148"/>
      <c r="F187" s="154" t="s">
        <v>235</v>
      </c>
      <c r="G187" s="148" t="s">
        <v>235</v>
      </c>
      <c r="H187" s="224"/>
      <c r="I187" s="154"/>
      <c r="J187" s="154" t="s">
        <v>237</v>
      </c>
      <c r="K187" s="148" t="s">
        <v>438</v>
      </c>
      <c r="L187" s="151" t="s">
        <v>531</v>
      </c>
      <c r="M187" s="148" t="s">
        <v>532</v>
      </c>
      <c r="N187" s="151"/>
      <c r="O187" s="152"/>
      <c r="P187" s="152"/>
      <c r="Q187" s="152"/>
      <c r="R187" s="152"/>
      <c r="S187" s="154" t="s">
        <v>241</v>
      </c>
      <c r="T187" s="152"/>
      <c r="U187" s="207"/>
      <c r="V187" s="152"/>
      <c r="W187" s="152"/>
      <c r="X187" s="152"/>
      <c r="Y187" s="152"/>
      <c r="Z187" s="152"/>
      <c r="AA187" s="152"/>
      <c r="AB187" s="152"/>
      <c r="AC187" s="152"/>
      <c r="AD187" s="152"/>
      <c r="AE187" s="107"/>
      <c r="AF187" s="107"/>
      <c r="AG187" s="107"/>
      <c r="AH187" s="107"/>
      <c r="AI187" s="107"/>
      <c r="AJ187" s="107"/>
      <c r="AK187" s="107"/>
      <c r="AL187" s="107"/>
      <c r="AM187" s="107"/>
      <c r="AN187" s="107"/>
      <c r="AO187" s="107"/>
      <c r="AP187" s="107"/>
      <c r="AQ187" s="107"/>
      <c r="AR187" s="107"/>
      <c r="AS187" s="107"/>
      <c r="AT187" s="107"/>
    </row>
    <row r="188">
      <c r="A188" s="162">
        <f t="shared" si="8"/>
        <v>110</v>
      </c>
      <c r="B188" s="61"/>
      <c r="C188" s="61"/>
      <c r="D188" s="165" t="s">
        <v>547</v>
      </c>
      <c r="E188" s="148"/>
      <c r="F188" s="154" t="s">
        <v>235</v>
      </c>
      <c r="G188" s="148" t="s">
        <v>235</v>
      </c>
      <c r="H188" s="224"/>
      <c r="I188" s="154"/>
      <c r="J188" s="154" t="s">
        <v>237</v>
      </c>
      <c r="K188" s="148" t="s">
        <v>438</v>
      </c>
      <c r="L188" s="151" t="s">
        <v>531</v>
      </c>
      <c r="M188" s="148" t="s">
        <v>532</v>
      </c>
      <c r="N188" s="151"/>
      <c r="O188" s="152"/>
      <c r="P188" s="152"/>
      <c r="Q188" s="152"/>
      <c r="R188" s="152"/>
      <c r="S188" s="154" t="s">
        <v>241</v>
      </c>
      <c r="T188" s="152"/>
      <c r="U188" s="207"/>
      <c r="V188" s="152"/>
      <c r="W188" s="152"/>
      <c r="X188" s="152"/>
      <c r="Y188" s="152"/>
      <c r="Z188" s="152"/>
      <c r="AA188" s="152"/>
      <c r="AB188" s="152"/>
      <c r="AC188" s="152"/>
      <c r="AD188" s="152"/>
      <c r="AE188" s="107"/>
      <c r="AF188" s="107"/>
      <c r="AG188" s="107"/>
      <c r="AH188" s="107"/>
      <c r="AI188" s="107"/>
      <c r="AJ188" s="107"/>
      <c r="AK188" s="107"/>
      <c r="AL188" s="107"/>
      <c r="AM188" s="107"/>
      <c r="AN188" s="107"/>
      <c r="AO188" s="107"/>
      <c r="AP188" s="107"/>
      <c r="AQ188" s="107"/>
      <c r="AR188" s="107"/>
      <c r="AS188" s="107"/>
      <c r="AT188" s="107"/>
    </row>
    <row r="189">
      <c r="A189" s="162">
        <f t="shared" si="8"/>
        <v>111</v>
      </c>
      <c r="B189" s="61"/>
      <c r="C189" s="61"/>
      <c r="D189" s="165" t="s">
        <v>548</v>
      </c>
      <c r="E189" s="148"/>
      <c r="F189" s="154" t="s">
        <v>235</v>
      </c>
      <c r="G189" s="148" t="s">
        <v>235</v>
      </c>
      <c r="H189" s="148"/>
      <c r="I189" s="154"/>
      <c r="J189" s="154" t="s">
        <v>237</v>
      </c>
      <c r="K189" s="148" t="s">
        <v>438</v>
      </c>
      <c r="L189" s="151" t="s">
        <v>531</v>
      </c>
      <c r="M189" s="148" t="s">
        <v>532</v>
      </c>
      <c r="N189" s="151"/>
      <c r="O189" s="152"/>
      <c r="P189" s="152"/>
      <c r="Q189" s="152"/>
      <c r="R189" s="152"/>
      <c r="S189" s="154" t="s">
        <v>241</v>
      </c>
      <c r="T189" s="152"/>
      <c r="U189" s="207"/>
      <c r="V189" s="152"/>
      <c r="W189" s="152"/>
      <c r="X189" s="152"/>
      <c r="Y189" s="152"/>
      <c r="Z189" s="152"/>
      <c r="AA189" s="152"/>
      <c r="AB189" s="152"/>
      <c r="AC189" s="152"/>
      <c r="AD189" s="152"/>
      <c r="AE189" s="107"/>
      <c r="AF189" s="107"/>
      <c r="AG189" s="107"/>
      <c r="AH189" s="107"/>
      <c r="AI189" s="107"/>
      <c r="AJ189" s="107"/>
      <c r="AK189" s="107"/>
      <c r="AL189" s="107"/>
      <c r="AM189" s="107"/>
      <c r="AN189" s="107"/>
      <c r="AO189" s="107"/>
      <c r="AP189" s="107"/>
      <c r="AQ189" s="107"/>
      <c r="AR189" s="107"/>
      <c r="AS189" s="107"/>
      <c r="AT189" s="107"/>
    </row>
    <row r="190">
      <c r="A190" s="162">
        <f t="shared" si="8"/>
        <v>112</v>
      </c>
      <c r="B190" s="61"/>
      <c r="C190" s="61"/>
      <c r="D190" s="165" t="s">
        <v>549</v>
      </c>
      <c r="E190" s="148"/>
      <c r="F190" s="154" t="s">
        <v>235</v>
      </c>
      <c r="G190" s="148" t="s">
        <v>235</v>
      </c>
      <c r="H190" s="148"/>
      <c r="I190" s="154"/>
      <c r="J190" s="154" t="s">
        <v>237</v>
      </c>
      <c r="K190" s="148" t="s">
        <v>438</v>
      </c>
      <c r="L190" s="151" t="s">
        <v>531</v>
      </c>
      <c r="M190" s="148" t="s">
        <v>532</v>
      </c>
      <c r="N190" s="151"/>
      <c r="O190" s="152"/>
      <c r="P190" s="152"/>
      <c r="Q190" s="152"/>
      <c r="R190" s="152"/>
      <c r="S190" s="154" t="s">
        <v>241</v>
      </c>
      <c r="T190" s="152"/>
      <c r="U190" s="207"/>
      <c r="V190" s="152"/>
      <c r="W190" s="152"/>
      <c r="X190" s="152"/>
      <c r="Y190" s="152"/>
      <c r="Z190" s="152"/>
      <c r="AA190" s="152"/>
      <c r="AB190" s="152"/>
      <c r="AC190" s="152"/>
      <c r="AD190" s="152"/>
      <c r="AE190" s="107"/>
      <c r="AF190" s="107"/>
      <c r="AG190" s="107"/>
      <c r="AH190" s="107"/>
      <c r="AI190" s="107"/>
      <c r="AJ190" s="107"/>
      <c r="AK190" s="107"/>
      <c r="AL190" s="107"/>
      <c r="AM190" s="107"/>
      <c r="AN190" s="107"/>
      <c r="AO190" s="107"/>
      <c r="AP190" s="107"/>
      <c r="AQ190" s="107"/>
      <c r="AR190" s="107"/>
      <c r="AS190" s="107"/>
      <c r="AT190" s="107"/>
    </row>
    <row r="191">
      <c r="A191" s="162">
        <f t="shared" si="8"/>
        <v>113</v>
      </c>
      <c r="B191" s="61"/>
      <c r="C191" s="61"/>
      <c r="D191" s="165" t="s">
        <v>550</v>
      </c>
      <c r="E191" s="148"/>
      <c r="F191" s="154" t="s">
        <v>235</v>
      </c>
      <c r="G191" s="148" t="s">
        <v>235</v>
      </c>
      <c r="H191" s="148"/>
      <c r="I191" s="154"/>
      <c r="J191" s="154" t="s">
        <v>237</v>
      </c>
      <c r="K191" s="148" t="s">
        <v>438</v>
      </c>
      <c r="L191" s="151" t="s">
        <v>531</v>
      </c>
      <c r="M191" s="148" t="s">
        <v>532</v>
      </c>
      <c r="N191" s="151"/>
      <c r="O191" s="152"/>
      <c r="P191" s="152"/>
      <c r="Q191" s="152"/>
      <c r="R191" s="152"/>
      <c r="S191" s="154" t="s">
        <v>241</v>
      </c>
      <c r="T191" s="152"/>
      <c r="U191" s="207"/>
      <c r="V191" s="152"/>
      <c r="W191" s="152"/>
      <c r="X191" s="152"/>
      <c r="Y191" s="152"/>
      <c r="Z191" s="152"/>
      <c r="AA191" s="152"/>
      <c r="AB191" s="152"/>
      <c r="AC191" s="152"/>
      <c r="AD191" s="152"/>
      <c r="AE191" s="107"/>
      <c r="AF191" s="107"/>
      <c r="AG191" s="107"/>
      <c r="AH191" s="107"/>
      <c r="AI191" s="107"/>
      <c r="AJ191" s="107"/>
      <c r="AK191" s="107"/>
      <c r="AL191" s="107"/>
      <c r="AM191" s="107"/>
      <c r="AN191" s="107"/>
      <c r="AO191" s="107"/>
      <c r="AP191" s="107"/>
      <c r="AQ191" s="107"/>
      <c r="AR191" s="107"/>
      <c r="AS191" s="107"/>
      <c r="AT191" s="107"/>
    </row>
    <row r="192">
      <c r="A192" s="162">
        <f t="shared" si="8"/>
        <v>114</v>
      </c>
      <c r="B192" s="61"/>
      <c r="C192" s="61"/>
      <c r="D192" s="165" t="s">
        <v>551</v>
      </c>
      <c r="E192" s="148"/>
      <c r="F192" s="154" t="s">
        <v>235</v>
      </c>
      <c r="G192" s="148" t="s">
        <v>235</v>
      </c>
      <c r="H192" s="148"/>
      <c r="I192" s="154"/>
      <c r="J192" s="154" t="s">
        <v>237</v>
      </c>
      <c r="K192" s="148" t="s">
        <v>438</v>
      </c>
      <c r="L192" s="151" t="s">
        <v>531</v>
      </c>
      <c r="M192" s="148" t="s">
        <v>532</v>
      </c>
      <c r="N192" s="151"/>
      <c r="O192" s="152"/>
      <c r="P192" s="152"/>
      <c r="Q192" s="152"/>
      <c r="R192" s="152"/>
      <c r="S192" s="154" t="s">
        <v>241</v>
      </c>
      <c r="T192" s="152"/>
      <c r="U192" s="207"/>
      <c r="V192" s="152"/>
      <c r="W192" s="152"/>
      <c r="X192" s="152"/>
      <c r="Y192" s="152"/>
      <c r="Z192" s="152"/>
      <c r="AA192" s="152"/>
      <c r="AB192" s="152"/>
      <c r="AC192" s="152"/>
      <c r="AD192" s="152"/>
      <c r="AE192" s="107"/>
      <c r="AF192" s="107"/>
      <c r="AG192" s="107"/>
      <c r="AH192" s="107"/>
      <c r="AI192" s="107"/>
      <c r="AJ192" s="107"/>
      <c r="AK192" s="107"/>
      <c r="AL192" s="107"/>
      <c r="AM192" s="107"/>
      <c r="AN192" s="107"/>
      <c r="AO192" s="107"/>
      <c r="AP192" s="107"/>
      <c r="AQ192" s="107"/>
      <c r="AR192" s="107"/>
      <c r="AS192" s="107"/>
      <c r="AT192" s="107"/>
    </row>
    <row r="193">
      <c r="A193" s="162">
        <f t="shared" si="8"/>
        <v>115</v>
      </c>
      <c r="B193" s="61"/>
      <c r="C193" s="61"/>
      <c r="D193" s="165" t="s">
        <v>552</v>
      </c>
      <c r="E193" s="148"/>
      <c r="F193" s="154" t="s">
        <v>235</v>
      </c>
      <c r="G193" s="148" t="s">
        <v>235</v>
      </c>
      <c r="H193" s="148"/>
      <c r="I193" s="154"/>
      <c r="J193" s="154" t="s">
        <v>237</v>
      </c>
      <c r="K193" s="148" t="s">
        <v>438</v>
      </c>
      <c r="L193" s="151" t="s">
        <v>531</v>
      </c>
      <c r="M193" s="148" t="s">
        <v>532</v>
      </c>
      <c r="N193" s="151"/>
      <c r="O193" s="152"/>
      <c r="P193" s="152"/>
      <c r="Q193" s="152"/>
      <c r="R193" s="152"/>
      <c r="S193" s="154" t="s">
        <v>241</v>
      </c>
      <c r="T193" s="152"/>
      <c r="U193" s="207"/>
      <c r="V193" s="152"/>
      <c r="W193" s="152"/>
      <c r="X193" s="152"/>
      <c r="Y193" s="152"/>
      <c r="Z193" s="152"/>
      <c r="AA193" s="152"/>
      <c r="AB193" s="152"/>
      <c r="AC193" s="152"/>
      <c r="AD193" s="152"/>
      <c r="AE193" s="107"/>
      <c r="AF193" s="107"/>
      <c r="AG193" s="107"/>
      <c r="AH193" s="107"/>
      <c r="AI193" s="107"/>
      <c r="AJ193" s="107"/>
      <c r="AK193" s="107"/>
      <c r="AL193" s="107"/>
      <c r="AM193" s="107"/>
      <c r="AN193" s="107"/>
      <c r="AO193" s="107"/>
      <c r="AP193" s="107"/>
      <c r="AQ193" s="107"/>
      <c r="AR193" s="107"/>
      <c r="AS193" s="107"/>
      <c r="AT193" s="107"/>
    </row>
    <row r="194">
      <c r="A194" s="162">
        <f t="shared" si="8"/>
        <v>116</v>
      </c>
      <c r="B194" s="61"/>
      <c r="C194" s="61"/>
      <c r="D194" s="165" t="s">
        <v>553</v>
      </c>
      <c r="E194" s="148"/>
      <c r="F194" s="154" t="s">
        <v>235</v>
      </c>
      <c r="G194" s="148" t="s">
        <v>235</v>
      </c>
      <c r="H194" s="148"/>
      <c r="I194" s="154"/>
      <c r="J194" s="154" t="s">
        <v>237</v>
      </c>
      <c r="K194" s="148" t="s">
        <v>438</v>
      </c>
      <c r="L194" s="151" t="s">
        <v>531</v>
      </c>
      <c r="M194" s="148" t="s">
        <v>532</v>
      </c>
      <c r="N194" s="151"/>
      <c r="O194" s="152"/>
      <c r="P194" s="152"/>
      <c r="Q194" s="152"/>
      <c r="R194" s="152"/>
      <c r="S194" s="154" t="s">
        <v>241</v>
      </c>
      <c r="T194" s="152"/>
      <c r="U194" s="207"/>
      <c r="V194" s="152"/>
      <c r="W194" s="152"/>
      <c r="X194" s="152"/>
      <c r="Y194" s="152"/>
      <c r="Z194" s="152"/>
      <c r="AA194" s="152"/>
      <c r="AB194" s="152"/>
      <c r="AC194" s="152"/>
      <c r="AD194" s="152"/>
      <c r="AE194" s="107"/>
      <c r="AF194" s="107"/>
      <c r="AG194" s="107"/>
      <c r="AH194" s="107"/>
      <c r="AI194" s="107"/>
      <c r="AJ194" s="107"/>
      <c r="AK194" s="107"/>
      <c r="AL194" s="107"/>
      <c r="AM194" s="107"/>
      <c r="AN194" s="107"/>
      <c r="AO194" s="107"/>
      <c r="AP194" s="107"/>
      <c r="AQ194" s="107"/>
      <c r="AR194" s="107"/>
      <c r="AS194" s="107"/>
      <c r="AT194" s="107"/>
    </row>
    <row r="195">
      <c r="A195" s="162">
        <f t="shared" si="8"/>
        <v>117</v>
      </c>
      <c r="B195" s="61"/>
      <c r="C195" s="62"/>
      <c r="D195" s="165" t="s">
        <v>554</v>
      </c>
      <c r="E195" s="148"/>
      <c r="F195" s="154" t="s">
        <v>235</v>
      </c>
      <c r="G195" s="148" t="s">
        <v>235</v>
      </c>
      <c r="H195" s="154"/>
      <c r="I195" s="154"/>
      <c r="J195" s="154" t="s">
        <v>237</v>
      </c>
      <c r="K195" s="148" t="s">
        <v>438</v>
      </c>
      <c r="L195" s="151" t="s">
        <v>531</v>
      </c>
      <c r="M195" s="148" t="s">
        <v>532</v>
      </c>
      <c r="N195" s="151"/>
      <c r="O195" s="152"/>
      <c r="P195" s="152"/>
      <c r="Q195" s="152"/>
      <c r="R195" s="152"/>
      <c r="S195" s="154" t="s">
        <v>241</v>
      </c>
      <c r="T195" s="152"/>
      <c r="U195" s="207"/>
      <c r="V195" s="152"/>
      <c r="W195" s="152"/>
      <c r="X195" s="152"/>
      <c r="Y195" s="152"/>
      <c r="Z195" s="152"/>
      <c r="AA195" s="152"/>
      <c r="AB195" s="152"/>
      <c r="AC195" s="152"/>
      <c r="AD195" s="152"/>
      <c r="AE195" s="107"/>
      <c r="AF195" s="107"/>
      <c r="AG195" s="107"/>
      <c r="AH195" s="107"/>
      <c r="AI195" s="107"/>
      <c r="AJ195" s="107"/>
      <c r="AK195" s="107"/>
      <c r="AL195" s="107"/>
      <c r="AM195" s="107"/>
      <c r="AN195" s="107"/>
      <c r="AO195" s="107"/>
      <c r="AP195" s="107"/>
      <c r="AQ195" s="107"/>
      <c r="AR195" s="107"/>
      <c r="AS195" s="107"/>
      <c r="AT195" s="107"/>
    </row>
    <row r="196">
      <c r="A196" s="162">
        <f t="shared" si="8"/>
        <v>118</v>
      </c>
      <c r="B196" s="61"/>
      <c r="C196" s="157" t="s">
        <v>555</v>
      </c>
      <c r="D196" s="224" t="s">
        <v>556</v>
      </c>
      <c r="E196" s="148"/>
      <c r="F196" s="154" t="s">
        <v>235</v>
      </c>
      <c r="G196" s="148" t="s">
        <v>235</v>
      </c>
      <c r="H196" s="154"/>
      <c r="I196" s="154"/>
      <c r="J196" s="154" t="s">
        <v>237</v>
      </c>
      <c r="K196" s="148" t="s">
        <v>438</v>
      </c>
      <c r="L196" s="151" t="s">
        <v>531</v>
      </c>
      <c r="M196" s="148" t="s">
        <v>532</v>
      </c>
      <c r="N196" s="151"/>
      <c r="O196" s="152"/>
      <c r="P196" s="152"/>
      <c r="Q196" s="152"/>
      <c r="R196" s="152"/>
      <c r="S196" s="154" t="s">
        <v>241</v>
      </c>
      <c r="T196" s="152"/>
      <c r="U196" s="207"/>
      <c r="V196" s="152"/>
      <c r="W196" s="152"/>
      <c r="X196" s="152"/>
      <c r="Y196" s="152"/>
      <c r="Z196" s="152"/>
      <c r="AA196" s="152"/>
      <c r="AB196" s="152"/>
      <c r="AC196" s="152"/>
      <c r="AD196" s="152"/>
      <c r="AE196" s="107"/>
      <c r="AF196" s="107"/>
      <c r="AG196" s="107"/>
      <c r="AH196" s="107"/>
      <c r="AI196" s="107"/>
      <c r="AJ196" s="107"/>
      <c r="AK196" s="107"/>
      <c r="AL196" s="107"/>
      <c r="AM196" s="107"/>
      <c r="AN196" s="107"/>
      <c r="AO196" s="107"/>
      <c r="AP196" s="107"/>
      <c r="AQ196" s="107"/>
      <c r="AR196" s="107"/>
      <c r="AS196" s="107"/>
      <c r="AT196" s="107"/>
    </row>
    <row r="197">
      <c r="A197" s="162">
        <f t="shared" si="8"/>
        <v>119</v>
      </c>
      <c r="B197" s="61"/>
      <c r="C197" s="61"/>
      <c r="D197" s="224" t="s">
        <v>557</v>
      </c>
      <c r="E197" s="148"/>
      <c r="F197" s="154" t="s">
        <v>235</v>
      </c>
      <c r="G197" s="148" t="s">
        <v>235</v>
      </c>
      <c r="H197" s="154"/>
      <c r="I197" s="154"/>
      <c r="J197" s="154" t="s">
        <v>237</v>
      </c>
      <c r="K197" s="148" t="s">
        <v>438</v>
      </c>
      <c r="L197" s="151" t="s">
        <v>531</v>
      </c>
      <c r="M197" s="148" t="s">
        <v>532</v>
      </c>
      <c r="N197" s="151"/>
      <c r="O197" s="152"/>
      <c r="P197" s="152"/>
      <c r="Q197" s="152"/>
      <c r="R197" s="152"/>
      <c r="S197" s="154" t="s">
        <v>241</v>
      </c>
      <c r="T197" s="152"/>
      <c r="U197" s="207"/>
      <c r="V197" s="152"/>
      <c r="W197" s="152"/>
      <c r="X197" s="152"/>
      <c r="Y197" s="152"/>
      <c r="Z197" s="152"/>
      <c r="AA197" s="152"/>
      <c r="AB197" s="152"/>
      <c r="AC197" s="152"/>
      <c r="AD197" s="152"/>
      <c r="AE197" s="107"/>
      <c r="AF197" s="107"/>
      <c r="AG197" s="107"/>
      <c r="AH197" s="107"/>
      <c r="AI197" s="107"/>
      <c r="AJ197" s="107"/>
      <c r="AK197" s="107"/>
      <c r="AL197" s="107"/>
      <c r="AM197" s="107"/>
      <c r="AN197" s="107"/>
      <c r="AO197" s="107"/>
      <c r="AP197" s="107"/>
      <c r="AQ197" s="107"/>
      <c r="AR197" s="107"/>
      <c r="AS197" s="107"/>
      <c r="AT197" s="107"/>
    </row>
    <row r="198">
      <c r="A198" s="162">
        <f t="shared" si="8"/>
        <v>120</v>
      </c>
      <c r="B198" s="61"/>
      <c r="C198" s="61"/>
      <c r="D198" s="224" t="s">
        <v>558</v>
      </c>
      <c r="E198" s="148"/>
      <c r="F198" s="154" t="s">
        <v>235</v>
      </c>
      <c r="G198" s="148" t="s">
        <v>235</v>
      </c>
      <c r="H198" s="154"/>
      <c r="I198" s="154"/>
      <c r="J198" s="154" t="s">
        <v>237</v>
      </c>
      <c r="K198" s="148" t="s">
        <v>438</v>
      </c>
      <c r="L198" s="151" t="s">
        <v>531</v>
      </c>
      <c r="M198" s="148" t="s">
        <v>532</v>
      </c>
      <c r="N198" s="151"/>
      <c r="O198" s="152"/>
      <c r="P198" s="152"/>
      <c r="Q198" s="152"/>
      <c r="R198" s="152"/>
      <c r="S198" s="154" t="s">
        <v>241</v>
      </c>
      <c r="T198" s="152"/>
      <c r="U198" s="207"/>
      <c r="V198" s="152"/>
      <c r="W198" s="152"/>
      <c r="X198" s="152"/>
      <c r="Y198" s="152"/>
      <c r="Z198" s="152"/>
      <c r="AA198" s="152"/>
      <c r="AB198" s="152"/>
      <c r="AC198" s="152"/>
      <c r="AD198" s="152"/>
      <c r="AE198" s="107"/>
      <c r="AF198" s="107"/>
      <c r="AG198" s="107"/>
      <c r="AH198" s="107"/>
      <c r="AI198" s="107"/>
      <c r="AJ198" s="107"/>
      <c r="AK198" s="107"/>
      <c r="AL198" s="107"/>
      <c r="AM198" s="107"/>
      <c r="AN198" s="107"/>
      <c r="AO198" s="107"/>
      <c r="AP198" s="107"/>
      <c r="AQ198" s="107"/>
      <c r="AR198" s="107"/>
      <c r="AS198" s="107"/>
      <c r="AT198" s="107"/>
    </row>
    <row r="199">
      <c r="A199" s="162">
        <f t="shared" si="8"/>
        <v>121</v>
      </c>
      <c r="B199" s="61"/>
      <c r="C199" s="61"/>
      <c r="D199" s="224" t="s">
        <v>559</v>
      </c>
      <c r="E199" s="148"/>
      <c r="F199" s="154" t="s">
        <v>235</v>
      </c>
      <c r="G199" s="148" t="s">
        <v>235</v>
      </c>
      <c r="H199" s="154"/>
      <c r="I199" s="154"/>
      <c r="J199" s="154" t="s">
        <v>237</v>
      </c>
      <c r="K199" s="148" t="s">
        <v>438</v>
      </c>
      <c r="L199" s="151" t="s">
        <v>531</v>
      </c>
      <c r="M199" s="148" t="s">
        <v>532</v>
      </c>
      <c r="N199" s="151"/>
      <c r="O199" s="152"/>
      <c r="P199" s="152"/>
      <c r="Q199" s="152"/>
      <c r="R199" s="152"/>
      <c r="S199" s="154" t="s">
        <v>241</v>
      </c>
      <c r="T199" s="152"/>
      <c r="U199" s="207"/>
      <c r="V199" s="152"/>
      <c r="W199" s="152"/>
      <c r="X199" s="152"/>
      <c r="Y199" s="152"/>
      <c r="Z199" s="152"/>
      <c r="AA199" s="152"/>
      <c r="AB199" s="152"/>
      <c r="AC199" s="152"/>
      <c r="AD199" s="152"/>
      <c r="AE199" s="107"/>
      <c r="AF199" s="107"/>
      <c r="AG199" s="107"/>
      <c r="AH199" s="107"/>
      <c r="AI199" s="107"/>
      <c r="AJ199" s="107"/>
      <c r="AK199" s="107"/>
      <c r="AL199" s="107"/>
      <c r="AM199" s="107"/>
      <c r="AN199" s="107"/>
      <c r="AO199" s="107"/>
      <c r="AP199" s="107"/>
      <c r="AQ199" s="107"/>
      <c r="AR199" s="107"/>
      <c r="AS199" s="107"/>
      <c r="AT199" s="107"/>
    </row>
    <row r="200">
      <c r="A200" s="162">
        <f t="shared" si="8"/>
        <v>122</v>
      </c>
      <c r="B200" s="61"/>
      <c r="C200" s="61"/>
      <c r="D200" s="224" t="s">
        <v>560</v>
      </c>
      <c r="E200" s="148"/>
      <c r="F200" s="154" t="s">
        <v>235</v>
      </c>
      <c r="G200" s="148" t="s">
        <v>235</v>
      </c>
      <c r="H200" s="154"/>
      <c r="I200" s="154"/>
      <c r="J200" s="154" t="s">
        <v>237</v>
      </c>
      <c r="K200" s="148" t="s">
        <v>438</v>
      </c>
      <c r="L200" s="151" t="s">
        <v>531</v>
      </c>
      <c r="M200" s="148" t="s">
        <v>532</v>
      </c>
      <c r="N200" s="151"/>
      <c r="O200" s="152"/>
      <c r="P200" s="152"/>
      <c r="Q200" s="152"/>
      <c r="R200" s="152"/>
      <c r="S200" s="154" t="s">
        <v>241</v>
      </c>
      <c r="T200" s="152"/>
      <c r="U200" s="207"/>
      <c r="V200" s="152"/>
      <c r="W200" s="152"/>
      <c r="X200" s="152"/>
      <c r="Y200" s="152"/>
      <c r="Z200" s="152"/>
      <c r="AA200" s="152"/>
      <c r="AB200" s="152"/>
      <c r="AC200" s="152"/>
      <c r="AD200" s="152"/>
      <c r="AE200" s="107"/>
      <c r="AF200" s="107"/>
      <c r="AG200" s="107"/>
      <c r="AH200" s="107"/>
      <c r="AI200" s="107"/>
      <c r="AJ200" s="107"/>
      <c r="AK200" s="107"/>
      <c r="AL200" s="107"/>
      <c r="AM200" s="107"/>
      <c r="AN200" s="107"/>
      <c r="AO200" s="107"/>
      <c r="AP200" s="107"/>
      <c r="AQ200" s="107"/>
      <c r="AR200" s="107"/>
      <c r="AS200" s="107"/>
      <c r="AT200" s="107"/>
    </row>
    <row r="201">
      <c r="A201" s="162">
        <f t="shared" si="8"/>
        <v>123</v>
      </c>
      <c r="B201" s="61"/>
      <c r="C201" s="61"/>
      <c r="D201" s="224" t="s">
        <v>561</v>
      </c>
      <c r="E201" s="148"/>
      <c r="F201" s="154" t="s">
        <v>235</v>
      </c>
      <c r="G201" s="148" t="s">
        <v>235</v>
      </c>
      <c r="H201" s="154"/>
      <c r="I201" s="154"/>
      <c r="J201" s="154" t="s">
        <v>237</v>
      </c>
      <c r="K201" s="148" t="s">
        <v>438</v>
      </c>
      <c r="L201" s="151" t="s">
        <v>531</v>
      </c>
      <c r="M201" s="148" t="s">
        <v>532</v>
      </c>
      <c r="N201" s="151"/>
      <c r="O201" s="152"/>
      <c r="P201" s="152"/>
      <c r="Q201" s="152"/>
      <c r="R201" s="152"/>
      <c r="S201" s="154" t="s">
        <v>241</v>
      </c>
      <c r="T201" s="152"/>
      <c r="U201" s="207"/>
      <c r="V201" s="152"/>
      <c r="W201" s="152"/>
      <c r="X201" s="152"/>
      <c r="Y201" s="152"/>
      <c r="Z201" s="152"/>
      <c r="AA201" s="152"/>
      <c r="AB201" s="152"/>
      <c r="AC201" s="152"/>
      <c r="AD201" s="152"/>
      <c r="AE201" s="107"/>
      <c r="AF201" s="107"/>
      <c r="AG201" s="107"/>
      <c r="AH201" s="107"/>
      <c r="AI201" s="107"/>
      <c r="AJ201" s="107"/>
      <c r="AK201" s="107"/>
      <c r="AL201" s="107"/>
      <c r="AM201" s="107"/>
      <c r="AN201" s="107"/>
      <c r="AO201" s="107"/>
      <c r="AP201" s="107"/>
      <c r="AQ201" s="107"/>
      <c r="AR201" s="107"/>
      <c r="AS201" s="107"/>
      <c r="AT201" s="107"/>
    </row>
    <row r="202">
      <c r="A202" s="162">
        <f t="shared" si="8"/>
        <v>124</v>
      </c>
      <c r="B202" s="61"/>
      <c r="C202" s="61"/>
      <c r="D202" s="224" t="s">
        <v>562</v>
      </c>
      <c r="E202" s="148"/>
      <c r="F202" s="154" t="s">
        <v>235</v>
      </c>
      <c r="G202" s="148" t="s">
        <v>235</v>
      </c>
      <c r="H202" s="154"/>
      <c r="I202" s="154"/>
      <c r="J202" s="154" t="s">
        <v>237</v>
      </c>
      <c r="K202" s="148" t="s">
        <v>438</v>
      </c>
      <c r="L202" s="151" t="s">
        <v>531</v>
      </c>
      <c r="M202" s="148" t="s">
        <v>532</v>
      </c>
      <c r="N202" s="151"/>
      <c r="O202" s="152"/>
      <c r="P202" s="152"/>
      <c r="Q202" s="152"/>
      <c r="R202" s="152"/>
      <c r="S202" s="154" t="s">
        <v>241</v>
      </c>
      <c r="T202" s="152"/>
      <c r="U202" s="207"/>
      <c r="V202" s="152"/>
      <c r="W202" s="152"/>
      <c r="X202" s="152"/>
      <c r="Y202" s="152"/>
      <c r="Z202" s="152"/>
      <c r="AA202" s="152"/>
      <c r="AB202" s="152"/>
      <c r="AC202" s="152"/>
      <c r="AD202" s="152"/>
      <c r="AE202" s="107"/>
      <c r="AF202" s="107"/>
      <c r="AG202" s="107"/>
      <c r="AH202" s="107"/>
      <c r="AI202" s="107"/>
      <c r="AJ202" s="107"/>
      <c r="AK202" s="107"/>
      <c r="AL202" s="107"/>
      <c r="AM202" s="107"/>
      <c r="AN202" s="107"/>
      <c r="AO202" s="107"/>
      <c r="AP202" s="107"/>
      <c r="AQ202" s="107"/>
      <c r="AR202" s="107"/>
      <c r="AS202" s="107"/>
      <c r="AT202" s="107"/>
    </row>
    <row r="203">
      <c r="A203" s="162">
        <f t="shared" si="8"/>
        <v>125</v>
      </c>
      <c r="B203" s="61"/>
      <c r="C203" s="61"/>
      <c r="D203" s="224" t="s">
        <v>563</v>
      </c>
      <c r="E203" s="148"/>
      <c r="F203" s="154" t="s">
        <v>235</v>
      </c>
      <c r="G203" s="148" t="s">
        <v>235</v>
      </c>
      <c r="H203" s="154"/>
      <c r="I203" s="154"/>
      <c r="J203" s="154" t="s">
        <v>237</v>
      </c>
      <c r="K203" s="148" t="s">
        <v>438</v>
      </c>
      <c r="L203" s="151" t="s">
        <v>531</v>
      </c>
      <c r="M203" s="148" t="s">
        <v>532</v>
      </c>
      <c r="N203" s="151"/>
      <c r="O203" s="152"/>
      <c r="P203" s="152"/>
      <c r="Q203" s="152"/>
      <c r="R203" s="152"/>
      <c r="S203" s="154" t="s">
        <v>241</v>
      </c>
      <c r="T203" s="152"/>
      <c r="U203" s="207"/>
      <c r="V203" s="152"/>
      <c r="W203" s="152"/>
      <c r="X203" s="152"/>
      <c r="Y203" s="152"/>
      <c r="Z203" s="152"/>
      <c r="AA203" s="152"/>
      <c r="AB203" s="152"/>
      <c r="AC203" s="152"/>
      <c r="AD203" s="152"/>
      <c r="AE203" s="107"/>
      <c r="AF203" s="107"/>
      <c r="AG203" s="107"/>
      <c r="AH203" s="107"/>
      <c r="AI203" s="107"/>
      <c r="AJ203" s="107"/>
      <c r="AK203" s="107"/>
      <c r="AL203" s="107"/>
      <c r="AM203" s="107"/>
      <c r="AN203" s="107"/>
      <c r="AO203" s="107"/>
      <c r="AP203" s="107"/>
      <c r="AQ203" s="107"/>
      <c r="AR203" s="107"/>
      <c r="AS203" s="107"/>
      <c r="AT203" s="107"/>
    </row>
    <row r="204">
      <c r="A204" s="162">
        <f t="shared" si="8"/>
        <v>126</v>
      </c>
      <c r="B204" s="61"/>
      <c r="C204" s="61"/>
      <c r="D204" s="224" t="s">
        <v>564</v>
      </c>
      <c r="E204" s="148"/>
      <c r="F204" s="154" t="s">
        <v>235</v>
      </c>
      <c r="G204" s="148" t="s">
        <v>235</v>
      </c>
      <c r="H204" s="154"/>
      <c r="I204" s="154"/>
      <c r="J204" s="154" t="s">
        <v>237</v>
      </c>
      <c r="K204" s="148" t="s">
        <v>438</v>
      </c>
      <c r="L204" s="151" t="s">
        <v>531</v>
      </c>
      <c r="M204" s="148" t="s">
        <v>532</v>
      </c>
      <c r="N204" s="151"/>
      <c r="O204" s="152"/>
      <c r="P204" s="152"/>
      <c r="Q204" s="152"/>
      <c r="R204" s="152"/>
      <c r="S204" s="154" t="s">
        <v>241</v>
      </c>
      <c r="T204" s="152"/>
      <c r="U204" s="207"/>
      <c r="V204" s="152"/>
      <c r="W204" s="152"/>
      <c r="X204" s="152"/>
      <c r="Y204" s="152"/>
      <c r="Z204" s="152"/>
      <c r="AA204" s="152"/>
      <c r="AB204" s="152"/>
      <c r="AC204" s="152"/>
      <c r="AD204" s="152"/>
      <c r="AE204" s="107"/>
      <c r="AF204" s="107"/>
      <c r="AG204" s="107"/>
      <c r="AH204" s="107"/>
      <c r="AI204" s="107"/>
      <c r="AJ204" s="107"/>
      <c r="AK204" s="107"/>
      <c r="AL204" s="107"/>
      <c r="AM204" s="107"/>
      <c r="AN204" s="107"/>
      <c r="AO204" s="107"/>
      <c r="AP204" s="107"/>
      <c r="AQ204" s="107"/>
      <c r="AR204" s="107"/>
      <c r="AS204" s="107"/>
      <c r="AT204" s="107"/>
    </row>
    <row r="205">
      <c r="A205" s="162">
        <f t="shared" si="8"/>
        <v>127</v>
      </c>
      <c r="B205" s="61"/>
      <c r="C205" s="61"/>
      <c r="D205" s="224" t="s">
        <v>565</v>
      </c>
      <c r="E205" s="148"/>
      <c r="F205" s="154" t="s">
        <v>235</v>
      </c>
      <c r="G205" s="148" t="s">
        <v>235</v>
      </c>
      <c r="H205" s="154"/>
      <c r="I205" s="154"/>
      <c r="J205" s="154" t="s">
        <v>237</v>
      </c>
      <c r="K205" s="148" t="s">
        <v>438</v>
      </c>
      <c r="L205" s="151" t="s">
        <v>531</v>
      </c>
      <c r="M205" s="148" t="s">
        <v>532</v>
      </c>
      <c r="N205" s="151"/>
      <c r="O205" s="152"/>
      <c r="P205" s="152"/>
      <c r="Q205" s="152"/>
      <c r="R205" s="152"/>
      <c r="S205" s="154" t="s">
        <v>241</v>
      </c>
      <c r="T205" s="152"/>
      <c r="U205" s="207"/>
      <c r="V205" s="152"/>
      <c r="W205" s="152"/>
      <c r="X205" s="152"/>
      <c r="Y205" s="152"/>
      <c r="Z205" s="152"/>
      <c r="AA205" s="152"/>
      <c r="AB205" s="152"/>
      <c r="AC205" s="152"/>
      <c r="AD205" s="152"/>
      <c r="AE205" s="107"/>
      <c r="AF205" s="107"/>
      <c r="AG205" s="107"/>
      <c r="AH205" s="107"/>
      <c r="AI205" s="107"/>
      <c r="AJ205" s="107"/>
      <c r="AK205" s="107"/>
      <c r="AL205" s="107"/>
      <c r="AM205" s="107"/>
      <c r="AN205" s="107"/>
      <c r="AO205" s="107"/>
      <c r="AP205" s="107"/>
      <c r="AQ205" s="107"/>
      <c r="AR205" s="107"/>
      <c r="AS205" s="107"/>
      <c r="AT205" s="107"/>
    </row>
    <row r="206">
      <c r="A206" s="162">
        <f t="shared" si="8"/>
        <v>128</v>
      </c>
      <c r="B206" s="61"/>
      <c r="C206" s="61"/>
      <c r="D206" s="224" t="s">
        <v>566</v>
      </c>
      <c r="E206" s="148"/>
      <c r="F206" s="154" t="s">
        <v>235</v>
      </c>
      <c r="G206" s="148" t="s">
        <v>235</v>
      </c>
      <c r="H206" s="154"/>
      <c r="I206" s="154"/>
      <c r="J206" s="154" t="s">
        <v>237</v>
      </c>
      <c r="K206" s="148" t="s">
        <v>438</v>
      </c>
      <c r="L206" s="151" t="s">
        <v>531</v>
      </c>
      <c r="M206" s="148" t="s">
        <v>532</v>
      </c>
      <c r="N206" s="151"/>
      <c r="O206" s="152"/>
      <c r="P206" s="152"/>
      <c r="Q206" s="152"/>
      <c r="R206" s="152"/>
      <c r="S206" s="154" t="s">
        <v>241</v>
      </c>
      <c r="T206" s="152"/>
      <c r="U206" s="207"/>
      <c r="V206" s="152"/>
      <c r="W206" s="152"/>
      <c r="X206" s="152"/>
      <c r="Y206" s="152"/>
      <c r="Z206" s="152"/>
      <c r="AA206" s="152"/>
      <c r="AB206" s="152"/>
      <c r="AC206" s="152"/>
      <c r="AD206" s="152"/>
      <c r="AE206" s="107"/>
      <c r="AF206" s="107"/>
      <c r="AG206" s="107"/>
      <c r="AH206" s="107"/>
      <c r="AI206" s="107"/>
      <c r="AJ206" s="107"/>
      <c r="AK206" s="107"/>
      <c r="AL206" s="107"/>
      <c r="AM206" s="107"/>
      <c r="AN206" s="107"/>
      <c r="AO206" s="107"/>
      <c r="AP206" s="107"/>
      <c r="AQ206" s="107"/>
      <c r="AR206" s="107"/>
      <c r="AS206" s="107"/>
      <c r="AT206" s="107"/>
    </row>
    <row r="207">
      <c r="A207" s="162">
        <f t="shared" si="8"/>
        <v>129</v>
      </c>
      <c r="B207" s="61"/>
      <c r="C207" s="62"/>
      <c r="D207" s="224" t="s">
        <v>567</v>
      </c>
      <c r="E207" s="148"/>
      <c r="F207" s="154" t="s">
        <v>235</v>
      </c>
      <c r="G207" s="148" t="s">
        <v>235</v>
      </c>
      <c r="H207" s="154"/>
      <c r="I207" s="154"/>
      <c r="J207" s="154" t="s">
        <v>237</v>
      </c>
      <c r="K207" s="148" t="s">
        <v>438</v>
      </c>
      <c r="L207" s="151" t="s">
        <v>531</v>
      </c>
      <c r="M207" s="148" t="s">
        <v>532</v>
      </c>
      <c r="N207" s="151"/>
      <c r="O207" s="152"/>
      <c r="P207" s="152"/>
      <c r="Q207" s="152"/>
      <c r="R207" s="152"/>
      <c r="S207" s="154" t="s">
        <v>241</v>
      </c>
      <c r="T207" s="152"/>
      <c r="U207" s="207"/>
      <c r="V207" s="152"/>
      <c r="W207" s="152"/>
      <c r="X207" s="152"/>
      <c r="Y207" s="152"/>
      <c r="Z207" s="152"/>
      <c r="AA207" s="152"/>
      <c r="AB207" s="152"/>
      <c r="AC207" s="152"/>
      <c r="AD207" s="152"/>
      <c r="AE207" s="107"/>
      <c r="AF207" s="107"/>
      <c r="AG207" s="107"/>
      <c r="AH207" s="107"/>
      <c r="AI207" s="107"/>
      <c r="AJ207" s="107"/>
      <c r="AK207" s="107"/>
      <c r="AL207" s="107"/>
      <c r="AM207" s="107"/>
      <c r="AN207" s="107"/>
      <c r="AO207" s="107"/>
      <c r="AP207" s="107"/>
      <c r="AQ207" s="107"/>
      <c r="AR207" s="107"/>
      <c r="AS207" s="107"/>
      <c r="AT207" s="107"/>
    </row>
    <row r="208">
      <c r="A208" s="162">
        <f t="shared" si="8"/>
        <v>130</v>
      </c>
      <c r="B208" s="61"/>
      <c r="C208" s="157" t="s">
        <v>568</v>
      </c>
      <c r="D208" s="224" t="s">
        <v>569</v>
      </c>
      <c r="E208" s="148"/>
      <c r="F208" s="154" t="s">
        <v>235</v>
      </c>
      <c r="G208" s="148" t="s">
        <v>235</v>
      </c>
      <c r="H208" s="154"/>
      <c r="I208" s="154"/>
      <c r="J208" s="154" t="s">
        <v>237</v>
      </c>
      <c r="K208" s="148" t="s">
        <v>438</v>
      </c>
      <c r="L208" s="151" t="s">
        <v>531</v>
      </c>
      <c r="M208" s="148" t="s">
        <v>532</v>
      </c>
      <c r="N208" s="151"/>
      <c r="O208" s="152"/>
      <c r="P208" s="152"/>
      <c r="Q208" s="152"/>
      <c r="R208" s="152"/>
      <c r="S208" s="154" t="s">
        <v>241</v>
      </c>
      <c r="T208" s="152"/>
      <c r="U208" s="207"/>
      <c r="V208" s="152"/>
      <c r="W208" s="152"/>
      <c r="X208" s="152"/>
      <c r="Y208" s="152"/>
      <c r="Z208" s="152"/>
      <c r="AA208" s="152"/>
      <c r="AB208" s="152"/>
      <c r="AC208" s="152"/>
      <c r="AD208" s="152"/>
      <c r="AE208" s="107"/>
      <c r="AF208" s="107"/>
      <c r="AG208" s="107"/>
      <c r="AH208" s="107"/>
      <c r="AI208" s="107"/>
      <c r="AJ208" s="107"/>
      <c r="AK208" s="107"/>
      <c r="AL208" s="107"/>
      <c r="AM208" s="107"/>
      <c r="AN208" s="107"/>
      <c r="AO208" s="107"/>
      <c r="AP208" s="107"/>
      <c r="AQ208" s="107"/>
      <c r="AR208" s="107"/>
      <c r="AS208" s="107"/>
      <c r="AT208" s="107"/>
    </row>
    <row r="209">
      <c r="A209" s="162">
        <f t="shared" si="8"/>
        <v>131</v>
      </c>
      <c r="B209" s="61"/>
      <c r="C209" s="61"/>
      <c r="D209" s="224" t="s">
        <v>570</v>
      </c>
      <c r="E209" s="148"/>
      <c r="F209" s="154" t="s">
        <v>235</v>
      </c>
      <c r="G209" s="148" t="s">
        <v>235</v>
      </c>
      <c r="H209" s="154"/>
      <c r="I209" s="154"/>
      <c r="J209" s="154" t="s">
        <v>237</v>
      </c>
      <c r="K209" s="148" t="s">
        <v>438</v>
      </c>
      <c r="L209" s="151" t="s">
        <v>531</v>
      </c>
      <c r="M209" s="148" t="s">
        <v>532</v>
      </c>
      <c r="N209" s="151"/>
      <c r="O209" s="152"/>
      <c r="P209" s="152"/>
      <c r="Q209" s="152"/>
      <c r="R209" s="152"/>
      <c r="S209" s="154" t="s">
        <v>241</v>
      </c>
      <c r="T209" s="152"/>
      <c r="U209" s="207"/>
      <c r="V209" s="152"/>
      <c r="W209" s="152"/>
      <c r="X209" s="152"/>
      <c r="Y209" s="152"/>
      <c r="Z209" s="152"/>
      <c r="AA209" s="152"/>
      <c r="AB209" s="152"/>
      <c r="AC209" s="152"/>
      <c r="AD209" s="152"/>
      <c r="AE209" s="107"/>
      <c r="AF209" s="107"/>
      <c r="AG209" s="107"/>
      <c r="AH209" s="107"/>
      <c r="AI209" s="107"/>
      <c r="AJ209" s="107"/>
      <c r="AK209" s="107"/>
      <c r="AL209" s="107"/>
      <c r="AM209" s="107"/>
      <c r="AN209" s="107"/>
      <c r="AO209" s="107"/>
      <c r="AP209" s="107"/>
      <c r="AQ209" s="107"/>
      <c r="AR209" s="107"/>
      <c r="AS209" s="107"/>
      <c r="AT209" s="107"/>
    </row>
    <row r="210">
      <c r="A210" s="162">
        <f t="shared" si="8"/>
        <v>132</v>
      </c>
      <c r="B210" s="61"/>
      <c r="C210" s="61"/>
      <c r="D210" s="224" t="s">
        <v>571</v>
      </c>
      <c r="E210" s="148"/>
      <c r="F210" s="154" t="s">
        <v>235</v>
      </c>
      <c r="G210" s="148" t="s">
        <v>235</v>
      </c>
      <c r="H210" s="154"/>
      <c r="I210" s="154"/>
      <c r="J210" s="154" t="s">
        <v>237</v>
      </c>
      <c r="K210" s="148" t="s">
        <v>438</v>
      </c>
      <c r="L210" s="151" t="s">
        <v>531</v>
      </c>
      <c r="M210" s="148" t="s">
        <v>532</v>
      </c>
      <c r="N210" s="151"/>
      <c r="O210" s="152"/>
      <c r="P210" s="152"/>
      <c r="Q210" s="152"/>
      <c r="R210" s="152"/>
      <c r="S210" s="154" t="s">
        <v>241</v>
      </c>
      <c r="T210" s="152"/>
      <c r="U210" s="207"/>
      <c r="V210" s="152"/>
      <c r="W210" s="152"/>
      <c r="X210" s="152"/>
      <c r="Y210" s="152"/>
      <c r="Z210" s="152"/>
      <c r="AA210" s="152"/>
      <c r="AB210" s="152"/>
      <c r="AC210" s="152"/>
      <c r="AD210" s="152"/>
      <c r="AE210" s="107"/>
      <c r="AF210" s="107"/>
      <c r="AG210" s="107"/>
      <c r="AH210" s="107"/>
      <c r="AI210" s="107"/>
      <c r="AJ210" s="107"/>
      <c r="AK210" s="107"/>
      <c r="AL210" s="107"/>
      <c r="AM210" s="107"/>
      <c r="AN210" s="107"/>
      <c r="AO210" s="107"/>
      <c r="AP210" s="107"/>
      <c r="AQ210" s="107"/>
      <c r="AR210" s="107"/>
      <c r="AS210" s="107"/>
      <c r="AT210" s="107"/>
    </row>
    <row r="211">
      <c r="A211" s="162">
        <f t="shared" si="8"/>
        <v>133</v>
      </c>
      <c r="B211" s="61"/>
      <c r="C211" s="61"/>
      <c r="D211" s="224" t="s">
        <v>572</v>
      </c>
      <c r="E211" s="148"/>
      <c r="F211" s="154" t="s">
        <v>235</v>
      </c>
      <c r="G211" s="148" t="s">
        <v>235</v>
      </c>
      <c r="H211" s="154"/>
      <c r="I211" s="154"/>
      <c r="J211" s="154" t="s">
        <v>237</v>
      </c>
      <c r="K211" s="148" t="s">
        <v>438</v>
      </c>
      <c r="L211" s="151" t="s">
        <v>531</v>
      </c>
      <c r="M211" s="148" t="s">
        <v>532</v>
      </c>
      <c r="N211" s="151"/>
      <c r="O211" s="152"/>
      <c r="P211" s="152"/>
      <c r="Q211" s="152"/>
      <c r="R211" s="152"/>
      <c r="S211" s="154" t="s">
        <v>241</v>
      </c>
      <c r="T211" s="152"/>
      <c r="U211" s="207"/>
      <c r="V211" s="152"/>
      <c r="W211" s="152"/>
      <c r="X211" s="152"/>
      <c r="Y211" s="152"/>
      <c r="Z211" s="152"/>
      <c r="AA211" s="152"/>
      <c r="AB211" s="152"/>
      <c r="AC211" s="152"/>
      <c r="AD211" s="152"/>
      <c r="AE211" s="107"/>
      <c r="AF211" s="107"/>
      <c r="AG211" s="107"/>
      <c r="AH211" s="107"/>
      <c r="AI211" s="107"/>
      <c r="AJ211" s="107"/>
      <c r="AK211" s="107"/>
      <c r="AL211" s="107"/>
      <c r="AM211" s="107"/>
      <c r="AN211" s="107"/>
      <c r="AO211" s="107"/>
      <c r="AP211" s="107"/>
      <c r="AQ211" s="107"/>
      <c r="AR211" s="107"/>
      <c r="AS211" s="107"/>
      <c r="AT211" s="107"/>
    </row>
    <row r="212">
      <c r="A212" s="162">
        <f t="shared" si="8"/>
        <v>134</v>
      </c>
      <c r="B212" s="61"/>
      <c r="C212" s="61"/>
      <c r="D212" s="224" t="s">
        <v>573</v>
      </c>
      <c r="E212" s="148"/>
      <c r="F212" s="154" t="s">
        <v>235</v>
      </c>
      <c r="G212" s="148" t="s">
        <v>235</v>
      </c>
      <c r="H212" s="154"/>
      <c r="I212" s="154"/>
      <c r="J212" s="154" t="s">
        <v>237</v>
      </c>
      <c r="K212" s="148" t="s">
        <v>438</v>
      </c>
      <c r="L212" s="151" t="s">
        <v>531</v>
      </c>
      <c r="M212" s="148" t="s">
        <v>532</v>
      </c>
      <c r="N212" s="151"/>
      <c r="O212" s="152"/>
      <c r="P212" s="152"/>
      <c r="Q212" s="152"/>
      <c r="R212" s="152"/>
      <c r="S212" s="154" t="s">
        <v>241</v>
      </c>
      <c r="T212" s="152"/>
      <c r="U212" s="207"/>
      <c r="V212" s="152"/>
      <c r="W212" s="152"/>
      <c r="X212" s="152"/>
      <c r="Y212" s="152"/>
      <c r="Z212" s="152"/>
      <c r="AA212" s="152"/>
      <c r="AB212" s="152"/>
      <c r="AC212" s="152"/>
      <c r="AD212" s="152"/>
      <c r="AE212" s="107"/>
      <c r="AF212" s="107"/>
      <c r="AG212" s="107"/>
      <c r="AH212" s="107"/>
      <c r="AI212" s="107"/>
      <c r="AJ212" s="107"/>
      <c r="AK212" s="107"/>
      <c r="AL212" s="107"/>
      <c r="AM212" s="107"/>
      <c r="AN212" s="107"/>
      <c r="AO212" s="107"/>
      <c r="AP212" s="107"/>
      <c r="AQ212" s="107"/>
      <c r="AR212" s="107"/>
      <c r="AS212" s="107"/>
      <c r="AT212" s="107"/>
    </row>
    <row r="213">
      <c r="A213" s="162">
        <f t="shared" si="8"/>
        <v>135</v>
      </c>
      <c r="B213" s="61"/>
      <c r="C213" s="61"/>
      <c r="D213" s="224" t="s">
        <v>574</v>
      </c>
      <c r="E213" s="148"/>
      <c r="F213" s="154" t="s">
        <v>235</v>
      </c>
      <c r="G213" s="148" t="s">
        <v>235</v>
      </c>
      <c r="H213" s="154"/>
      <c r="I213" s="154"/>
      <c r="J213" s="154" t="s">
        <v>237</v>
      </c>
      <c r="K213" s="148" t="s">
        <v>438</v>
      </c>
      <c r="L213" s="151" t="s">
        <v>531</v>
      </c>
      <c r="M213" s="148" t="s">
        <v>532</v>
      </c>
      <c r="N213" s="151"/>
      <c r="O213" s="152"/>
      <c r="P213" s="152"/>
      <c r="Q213" s="152"/>
      <c r="R213" s="152"/>
      <c r="S213" s="154" t="s">
        <v>241</v>
      </c>
      <c r="T213" s="152"/>
      <c r="U213" s="207"/>
      <c r="V213" s="152"/>
      <c r="W213" s="152"/>
      <c r="X213" s="152"/>
      <c r="Y213" s="152"/>
      <c r="Z213" s="152"/>
      <c r="AA213" s="152"/>
      <c r="AB213" s="152"/>
      <c r="AC213" s="152"/>
      <c r="AD213" s="152"/>
      <c r="AE213" s="107"/>
      <c r="AF213" s="107"/>
      <c r="AG213" s="107"/>
      <c r="AH213" s="107"/>
      <c r="AI213" s="107"/>
      <c r="AJ213" s="107"/>
      <c r="AK213" s="107"/>
      <c r="AL213" s="107"/>
      <c r="AM213" s="107"/>
      <c r="AN213" s="107"/>
      <c r="AO213" s="107"/>
      <c r="AP213" s="107"/>
      <c r="AQ213" s="107"/>
      <c r="AR213" s="107"/>
      <c r="AS213" s="107"/>
      <c r="AT213" s="107"/>
    </row>
    <row r="214">
      <c r="A214" s="162">
        <f t="shared" si="8"/>
        <v>136</v>
      </c>
      <c r="B214" s="61"/>
      <c r="C214" s="61"/>
      <c r="D214" s="224" t="s">
        <v>575</v>
      </c>
      <c r="E214" s="148"/>
      <c r="F214" s="154" t="s">
        <v>235</v>
      </c>
      <c r="G214" s="148" t="s">
        <v>235</v>
      </c>
      <c r="H214" s="154"/>
      <c r="I214" s="154"/>
      <c r="J214" s="154" t="s">
        <v>237</v>
      </c>
      <c r="K214" s="148" t="s">
        <v>438</v>
      </c>
      <c r="L214" s="151" t="s">
        <v>531</v>
      </c>
      <c r="M214" s="148" t="s">
        <v>532</v>
      </c>
      <c r="N214" s="151"/>
      <c r="O214" s="152"/>
      <c r="P214" s="152"/>
      <c r="Q214" s="152"/>
      <c r="R214" s="152"/>
      <c r="S214" s="154" t="s">
        <v>241</v>
      </c>
      <c r="T214" s="152"/>
      <c r="U214" s="207"/>
      <c r="V214" s="152"/>
      <c r="W214" s="152"/>
      <c r="X214" s="152"/>
      <c r="Y214" s="152"/>
      <c r="Z214" s="152"/>
      <c r="AA214" s="152"/>
      <c r="AB214" s="152"/>
      <c r="AC214" s="152"/>
      <c r="AD214" s="152"/>
      <c r="AE214" s="107"/>
      <c r="AF214" s="107"/>
      <c r="AG214" s="107"/>
      <c r="AH214" s="107"/>
      <c r="AI214" s="107"/>
      <c r="AJ214" s="107"/>
      <c r="AK214" s="107"/>
      <c r="AL214" s="107"/>
      <c r="AM214" s="107"/>
      <c r="AN214" s="107"/>
      <c r="AO214" s="107"/>
      <c r="AP214" s="107"/>
      <c r="AQ214" s="107"/>
      <c r="AR214" s="107"/>
      <c r="AS214" s="107"/>
      <c r="AT214" s="107"/>
    </row>
    <row r="215">
      <c r="A215" s="162">
        <f t="shared" si="8"/>
        <v>137</v>
      </c>
      <c r="B215" s="61"/>
      <c r="C215" s="61"/>
      <c r="D215" s="224" t="s">
        <v>576</v>
      </c>
      <c r="E215" s="148"/>
      <c r="F215" s="154" t="s">
        <v>235</v>
      </c>
      <c r="G215" s="148" t="s">
        <v>235</v>
      </c>
      <c r="H215" s="154"/>
      <c r="I215" s="154"/>
      <c r="J215" s="154" t="s">
        <v>237</v>
      </c>
      <c r="K215" s="148" t="s">
        <v>438</v>
      </c>
      <c r="L215" s="151" t="s">
        <v>531</v>
      </c>
      <c r="M215" s="148" t="s">
        <v>532</v>
      </c>
      <c r="N215" s="151"/>
      <c r="O215" s="152"/>
      <c r="P215" s="152"/>
      <c r="Q215" s="152"/>
      <c r="R215" s="152"/>
      <c r="S215" s="154" t="s">
        <v>241</v>
      </c>
      <c r="T215" s="152"/>
      <c r="U215" s="207"/>
      <c r="V215" s="152"/>
      <c r="W215" s="152"/>
      <c r="X215" s="152"/>
      <c r="Y215" s="152"/>
      <c r="Z215" s="152"/>
      <c r="AA215" s="152"/>
      <c r="AB215" s="152"/>
      <c r="AC215" s="152"/>
      <c r="AD215" s="152"/>
      <c r="AE215" s="107"/>
      <c r="AF215" s="107"/>
      <c r="AG215" s="107"/>
      <c r="AH215" s="107"/>
      <c r="AI215" s="107"/>
      <c r="AJ215" s="107"/>
      <c r="AK215" s="107"/>
      <c r="AL215" s="107"/>
      <c r="AM215" s="107"/>
      <c r="AN215" s="107"/>
      <c r="AO215" s="107"/>
      <c r="AP215" s="107"/>
      <c r="AQ215" s="107"/>
      <c r="AR215" s="107"/>
      <c r="AS215" s="107"/>
      <c r="AT215" s="107"/>
    </row>
    <row r="216">
      <c r="A216" s="162">
        <f t="shared" si="8"/>
        <v>138</v>
      </c>
      <c r="B216" s="61"/>
      <c r="C216" s="61"/>
      <c r="D216" s="224" t="s">
        <v>577</v>
      </c>
      <c r="E216" s="148"/>
      <c r="F216" s="154" t="s">
        <v>235</v>
      </c>
      <c r="G216" s="148" t="s">
        <v>235</v>
      </c>
      <c r="H216" s="154"/>
      <c r="I216" s="154"/>
      <c r="J216" s="154" t="s">
        <v>237</v>
      </c>
      <c r="K216" s="148" t="s">
        <v>438</v>
      </c>
      <c r="L216" s="151" t="s">
        <v>531</v>
      </c>
      <c r="M216" s="148" t="s">
        <v>532</v>
      </c>
      <c r="N216" s="151"/>
      <c r="O216" s="152"/>
      <c r="P216" s="152"/>
      <c r="Q216" s="152"/>
      <c r="R216" s="152"/>
      <c r="S216" s="154" t="s">
        <v>241</v>
      </c>
      <c r="T216" s="152"/>
      <c r="U216" s="207"/>
      <c r="V216" s="152"/>
      <c r="W216" s="152"/>
      <c r="X216" s="152"/>
      <c r="Y216" s="152"/>
      <c r="Z216" s="152"/>
      <c r="AA216" s="152"/>
      <c r="AB216" s="152"/>
      <c r="AC216" s="152"/>
      <c r="AD216" s="152"/>
      <c r="AE216" s="107"/>
      <c r="AF216" s="107"/>
      <c r="AG216" s="107"/>
      <c r="AH216" s="107"/>
      <c r="AI216" s="107"/>
      <c r="AJ216" s="107"/>
      <c r="AK216" s="107"/>
      <c r="AL216" s="107"/>
      <c r="AM216" s="107"/>
      <c r="AN216" s="107"/>
      <c r="AO216" s="107"/>
      <c r="AP216" s="107"/>
      <c r="AQ216" s="107"/>
      <c r="AR216" s="107"/>
      <c r="AS216" s="107"/>
      <c r="AT216" s="107"/>
    </row>
    <row r="217">
      <c r="A217" s="162">
        <f t="shared" si="8"/>
        <v>139</v>
      </c>
      <c r="B217" s="61"/>
      <c r="C217" s="61"/>
      <c r="D217" s="224" t="s">
        <v>578</v>
      </c>
      <c r="E217" s="148"/>
      <c r="F217" s="154" t="s">
        <v>235</v>
      </c>
      <c r="G217" s="148" t="s">
        <v>235</v>
      </c>
      <c r="H217" s="154"/>
      <c r="I217" s="154"/>
      <c r="J217" s="154" t="s">
        <v>237</v>
      </c>
      <c r="K217" s="148" t="s">
        <v>438</v>
      </c>
      <c r="L217" s="151" t="s">
        <v>531</v>
      </c>
      <c r="M217" s="148" t="s">
        <v>532</v>
      </c>
      <c r="N217" s="151"/>
      <c r="O217" s="152"/>
      <c r="P217" s="152"/>
      <c r="Q217" s="152"/>
      <c r="R217" s="152"/>
      <c r="S217" s="154" t="s">
        <v>241</v>
      </c>
      <c r="T217" s="152"/>
      <c r="U217" s="207"/>
      <c r="V217" s="152"/>
      <c r="W217" s="152"/>
      <c r="X217" s="152"/>
      <c r="Y217" s="152"/>
      <c r="Z217" s="152"/>
      <c r="AA217" s="152"/>
      <c r="AB217" s="152"/>
      <c r="AC217" s="152"/>
      <c r="AD217" s="152"/>
      <c r="AE217" s="107"/>
      <c r="AF217" s="107"/>
      <c r="AG217" s="107"/>
      <c r="AH217" s="107"/>
      <c r="AI217" s="107"/>
      <c r="AJ217" s="107"/>
      <c r="AK217" s="107"/>
      <c r="AL217" s="107"/>
      <c r="AM217" s="107"/>
      <c r="AN217" s="107"/>
      <c r="AO217" s="107"/>
      <c r="AP217" s="107"/>
      <c r="AQ217" s="107"/>
      <c r="AR217" s="107"/>
      <c r="AS217" s="107"/>
      <c r="AT217" s="107"/>
    </row>
    <row r="218">
      <c r="A218" s="162">
        <f t="shared" si="8"/>
        <v>140</v>
      </c>
      <c r="B218" s="61"/>
      <c r="C218" s="61"/>
      <c r="D218" s="224" t="s">
        <v>579</v>
      </c>
      <c r="E218" s="148"/>
      <c r="F218" s="154" t="s">
        <v>235</v>
      </c>
      <c r="G218" s="148" t="s">
        <v>235</v>
      </c>
      <c r="H218" s="154"/>
      <c r="I218" s="154"/>
      <c r="J218" s="154" t="s">
        <v>237</v>
      </c>
      <c r="K218" s="148" t="s">
        <v>438</v>
      </c>
      <c r="L218" s="151" t="s">
        <v>531</v>
      </c>
      <c r="M218" s="148" t="s">
        <v>532</v>
      </c>
      <c r="N218" s="151"/>
      <c r="O218" s="152"/>
      <c r="P218" s="152"/>
      <c r="Q218" s="152"/>
      <c r="R218" s="152"/>
      <c r="S218" s="154" t="s">
        <v>241</v>
      </c>
      <c r="T218" s="152"/>
      <c r="U218" s="207"/>
      <c r="V218" s="152"/>
      <c r="W218" s="152"/>
      <c r="X218" s="152"/>
      <c r="Y218" s="152"/>
      <c r="Z218" s="152"/>
      <c r="AA218" s="152"/>
      <c r="AB218" s="152"/>
      <c r="AC218" s="152"/>
      <c r="AD218" s="152"/>
      <c r="AE218" s="107"/>
      <c r="AF218" s="107"/>
      <c r="AG218" s="107"/>
      <c r="AH218" s="107"/>
      <c r="AI218" s="107"/>
      <c r="AJ218" s="107"/>
      <c r="AK218" s="107"/>
      <c r="AL218" s="107"/>
      <c r="AM218" s="107"/>
      <c r="AN218" s="107"/>
      <c r="AO218" s="107"/>
      <c r="AP218" s="107"/>
      <c r="AQ218" s="107"/>
      <c r="AR218" s="107"/>
      <c r="AS218" s="107"/>
      <c r="AT218" s="107"/>
    </row>
    <row r="219">
      <c r="A219" s="162">
        <f t="shared" si="8"/>
        <v>141</v>
      </c>
      <c r="B219" s="61"/>
      <c r="C219" s="61"/>
      <c r="D219" s="224" t="s">
        <v>580</v>
      </c>
      <c r="E219" s="148"/>
      <c r="F219" s="154" t="s">
        <v>235</v>
      </c>
      <c r="G219" s="148" t="s">
        <v>235</v>
      </c>
      <c r="H219" s="154"/>
      <c r="I219" s="154"/>
      <c r="J219" s="154" t="s">
        <v>237</v>
      </c>
      <c r="K219" s="148" t="s">
        <v>438</v>
      </c>
      <c r="L219" s="151" t="s">
        <v>531</v>
      </c>
      <c r="M219" s="148" t="s">
        <v>532</v>
      </c>
      <c r="N219" s="151"/>
      <c r="O219" s="152"/>
      <c r="P219" s="152"/>
      <c r="Q219" s="152"/>
      <c r="R219" s="152"/>
      <c r="S219" s="154" t="s">
        <v>241</v>
      </c>
      <c r="T219" s="152"/>
      <c r="U219" s="207"/>
      <c r="V219" s="152"/>
      <c r="W219" s="152"/>
      <c r="X219" s="152"/>
      <c r="Y219" s="152"/>
      <c r="Z219" s="152"/>
      <c r="AA219" s="152"/>
      <c r="AB219" s="152"/>
      <c r="AC219" s="152"/>
      <c r="AD219" s="152"/>
      <c r="AE219" s="107"/>
      <c r="AF219" s="107"/>
      <c r="AG219" s="107"/>
      <c r="AH219" s="107"/>
      <c r="AI219" s="107"/>
      <c r="AJ219" s="107"/>
      <c r="AK219" s="107"/>
      <c r="AL219" s="107"/>
      <c r="AM219" s="107"/>
      <c r="AN219" s="107"/>
      <c r="AO219" s="107"/>
      <c r="AP219" s="107"/>
      <c r="AQ219" s="107"/>
      <c r="AR219" s="107"/>
      <c r="AS219" s="107"/>
      <c r="AT219" s="107"/>
    </row>
    <row r="220">
      <c r="A220" s="162">
        <f t="shared" si="8"/>
        <v>142</v>
      </c>
      <c r="B220" s="61"/>
      <c r="C220" s="61"/>
      <c r="D220" s="224" t="s">
        <v>581</v>
      </c>
      <c r="E220" s="148"/>
      <c r="F220" s="154" t="s">
        <v>235</v>
      </c>
      <c r="G220" s="148" t="s">
        <v>235</v>
      </c>
      <c r="H220" s="154"/>
      <c r="I220" s="154"/>
      <c r="J220" s="154" t="s">
        <v>237</v>
      </c>
      <c r="K220" s="148" t="s">
        <v>438</v>
      </c>
      <c r="L220" s="151" t="s">
        <v>531</v>
      </c>
      <c r="M220" s="148" t="s">
        <v>532</v>
      </c>
      <c r="N220" s="151"/>
      <c r="O220" s="152"/>
      <c r="P220" s="152"/>
      <c r="Q220" s="152"/>
      <c r="R220" s="152"/>
      <c r="S220" s="154" t="s">
        <v>241</v>
      </c>
      <c r="T220" s="152"/>
      <c r="U220" s="207"/>
      <c r="V220" s="152"/>
      <c r="W220" s="152"/>
      <c r="X220" s="152"/>
      <c r="Y220" s="152"/>
      <c r="Z220" s="152"/>
      <c r="AA220" s="152"/>
      <c r="AB220" s="152"/>
      <c r="AC220" s="152"/>
      <c r="AD220" s="152"/>
      <c r="AE220" s="107"/>
      <c r="AF220" s="107"/>
      <c r="AG220" s="107"/>
      <c r="AH220" s="107"/>
      <c r="AI220" s="107"/>
      <c r="AJ220" s="107"/>
      <c r="AK220" s="107"/>
      <c r="AL220" s="107"/>
      <c r="AM220" s="107"/>
      <c r="AN220" s="107"/>
      <c r="AO220" s="107"/>
      <c r="AP220" s="107"/>
      <c r="AQ220" s="107"/>
      <c r="AR220" s="107"/>
      <c r="AS220" s="107"/>
      <c r="AT220" s="107"/>
    </row>
    <row r="221">
      <c r="A221" s="162">
        <f t="shared" si="8"/>
        <v>143</v>
      </c>
      <c r="B221" s="61"/>
      <c r="C221" s="61"/>
      <c r="D221" s="224" t="s">
        <v>582</v>
      </c>
      <c r="E221" s="148"/>
      <c r="F221" s="154" t="s">
        <v>235</v>
      </c>
      <c r="G221" s="148" t="s">
        <v>235</v>
      </c>
      <c r="H221" s="154"/>
      <c r="I221" s="154"/>
      <c r="J221" s="154" t="s">
        <v>237</v>
      </c>
      <c r="K221" s="148" t="s">
        <v>438</v>
      </c>
      <c r="L221" s="151" t="s">
        <v>531</v>
      </c>
      <c r="M221" s="148" t="s">
        <v>532</v>
      </c>
      <c r="N221" s="151"/>
      <c r="O221" s="152"/>
      <c r="P221" s="152"/>
      <c r="Q221" s="152"/>
      <c r="R221" s="152"/>
      <c r="S221" s="154" t="s">
        <v>241</v>
      </c>
      <c r="T221" s="152"/>
      <c r="U221" s="207"/>
      <c r="V221" s="152"/>
      <c r="W221" s="152"/>
      <c r="X221" s="152"/>
      <c r="Y221" s="152"/>
      <c r="Z221" s="152"/>
      <c r="AA221" s="152"/>
      <c r="AB221" s="152"/>
      <c r="AC221" s="152"/>
      <c r="AD221" s="152"/>
      <c r="AE221" s="107"/>
      <c r="AF221" s="107"/>
      <c r="AG221" s="107"/>
      <c r="AH221" s="107"/>
      <c r="AI221" s="107"/>
      <c r="AJ221" s="107"/>
      <c r="AK221" s="107"/>
      <c r="AL221" s="107"/>
      <c r="AM221" s="107"/>
      <c r="AN221" s="107"/>
      <c r="AO221" s="107"/>
      <c r="AP221" s="107"/>
      <c r="AQ221" s="107"/>
      <c r="AR221" s="107"/>
      <c r="AS221" s="107"/>
      <c r="AT221" s="107"/>
    </row>
    <row r="222">
      <c r="A222" s="162">
        <f t="shared" si="8"/>
        <v>144</v>
      </c>
      <c r="B222" s="61"/>
      <c r="C222" s="62"/>
      <c r="D222" s="224" t="s">
        <v>583</v>
      </c>
      <c r="E222" s="148"/>
      <c r="F222" s="154" t="s">
        <v>235</v>
      </c>
      <c r="G222" s="148" t="s">
        <v>235</v>
      </c>
      <c r="H222" s="154"/>
      <c r="I222" s="154"/>
      <c r="J222" s="154" t="s">
        <v>237</v>
      </c>
      <c r="K222" s="148" t="s">
        <v>438</v>
      </c>
      <c r="L222" s="151" t="s">
        <v>531</v>
      </c>
      <c r="M222" s="148" t="s">
        <v>532</v>
      </c>
      <c r="N222" s="151"/>
      <c r="O222" s="152"/>
      <c r="P222" s="152"/>
      <c r="Q222" s="152"/>
      <c r="R222" s="152"/>
      <c r="S222" s="154" t="s">
        <v>241</v>
      </c>
      <c r="T222" s="152"/>
      <c r="U222" s="207"/>
      <c r="V222" s="152"/>
      <c r="W222" s="152"/>
      <c r="X222" s="152"/>
      <c r="Y222" s="152"/>
      <c r="Z222" s="152"/>
      <c r="AA222" s="152"/>
      <c r="AB222" s="152"/>
      <c r="AC222" s="152"/>
      <c r="AD222" s="152"/>
      <c r="AE222" s="107"/>
      <c r="AF222" s="107"/>
      <c r="AG222" s="107"/>
      <c r="AH222" s="107"/>
      <c r="AI222" s="107"/>
      <c r="AJ222" s="107"/>
      <c r="AK222" s="107"/>
      <c r="AL222" s="107"/>
      <c r="AM222" s="107"/>
      <c r="AN222" s="107"/>
      <c r="AO222" s="107"/>
      <c r="AP222" s="107"/>
      <c r="AQ222" s="107"/>
      <c r="AR222" s="107"/>
      <c r="AS222" s="107"/>
      <c r="AT222" s="107"/>
    </row>
    <row r="223">
      <c r="A223" s="162">
        <f t="shared" si="8"/>
        <v>145</v>
      </c>
      <c r="B223" s="61"/>
      <c r="C223" s="157" t="s">
        <v>584</v>
      </c>
      <c r="D223" s="224" t="s">
        <v>585</v>
      </c>
      <c r="E223" s="148"/>
      <c r="F223" s="154" t="s">
        <v>235</v>
      </c>
      <c r="G223" s="148" t="s">
        <v>235</v>
      </c>
      <c r="H223" s="154"/>
      <c r="I223" s="154"/>
      <c r="J223" s="154" t="s">
        <v>237</v>
      </c>
      <c r="K223" s="148" t="s">
        <v>438</v>
      </c>
      <c r="L223" s="151" t="s">
        <v>531</v>
      </c>
      <c r="M223" s="148" t="s">
        <v>532</v>
      </c>
      <c r="N223" s="151"/>
      <c r="O223" s="152"/>
      <c r="P223" s="152"/>
      <c r="Q223" s="152"/>
      <c r="R223" s="152"/>
      <c r="S223" s="154" t="s">
        <v>241</v>
      </c>
      <c r="T223" s="152"/>
      <c r="U223" s="207"/>
      <c r="V223" s="152"/>
      <c r="W223" s="152"/>
      <c r="X223" s="152"/>
      <c r="Y223" s="152"/>
      <c r="Z223" s="152"/>
      <c r="AA223" s="152"/>
      <c r="AB223" s="152"/>
      <c r="AC223" s="152"/>
      <c r="AD223" s="152"/>
      <c r="AE223" s="107"/>
      <c r="AF223" s="107"/>
      <c r="AG223" s="107"/>
      <c r="AH223" s="107"/>
      <c r="AI223" s="107"/>
      <c r="AJ223" s="107"/>
      <c r="AK223" s="107"/>
      <c r="AL223" s="107"/>
      <c r="AM223" s="107"/>
      <c r="AN223" s="107"/>
      <c r="AO223" s="107"/>
      <c r="AP223" s="107"/>
      <c r="AQ223" s="107"/>
      <c r="AR223" s="107"/>
      <c r="AS223" s="107"/>
      <c r="AT223" s="107"/>
    </row>
    <row r="224">
      <c r="A224" s="162">
        <f t="shared" si="8"/>
        <v>146</v>
      </c>
      <c r="B224" s="61"/>
      <c r="C224" s="61"/>
      <c r="D224" s="224" t="s">
        <v>586</v>
      </c>
      <c r="E224" s="148"/>
      <c r="F224" s="154" t="s">
        <v>235</v>
      </c>
      <c r="G224" s="148" t="s">
        <v>235</v>
      </c>
      <c r="H224" s="154"/>
      <c r="I224" s="154"/>
      <c r="J224" s="154" t="s">
        <v>237</v>
      </c>
      <c r="K224" s="148" t="s">
        <v>438</v>
      </c>
      <c r="L224" s="151" t="s">
        <v>531</v>
      </c>
      <c r="M224" s="148" t="s">
        <v>532</v>
      </c>
      <c r="N224" s="151"/>
      <c r="O224" s="152"/>
      <c r="P224" s="152"/>
      <c r="Q224" s="152"/>
      <c r="R224" s="152"/>
      <c r="S224" s="154" t="s">
        <v>241</v>
      </c>
      <c r="T224" s="152"/>
      <c r="U224" s="207"/>
      <c r="V224" s="152"/>
      <c r="W224" s="152"/>
      <c r="X224" s="152"/>
      <c r="Y224" s="152"/>
      <c r="Z224" s="152"/>
      <c r="AA224" s="152"/>
      <c r="AB224" s="152"/>
      <c r="AC224" s="152"/>
      <c r="AD224" s="152"/>
      <c r="AE224" s="107"/>
      <c r="AF224" s="107"/>
      <c r="AG224" s="107"/>
      <c r="AH224" s="107"/>
      <c r="AI224" s="107"/>
      <c r="AJ224" s="107"/>
      <c r="AK224" s="107"/>
      <c r="AL224" s="107"/>
      <c r="AM224" s="107"/>
      <c r="AN224" s="107"/>
      <c r="AO224" s="107"/>
      <c r="AP224" s="107"/>
      <c r="AQ224" s="107"/>
      <c r="AR224" s="107"/>
      <c r="AS224" s="107"/>
      <c r="AT224" s="107"/>
    </row>
    <row r="225">
      <c r="A225" s="162">
        <f t="shared" si="8"/>
        <v>147</v>
      </c>
      <c r="B225" s="61"/>
      <c r="C225" s="61"/>
      <c r="D225" s="224" t="s">
        <v>587</v>
      </c>
      <c r="E225" s="148"/>
      <c r="F225" s="154" t="s">
        <v>235</v>
      </c>
      <c r="G225" s="148" t="s">
        <v>235</v>
      </c>
      <c r="H225" s="154"/>
      <c r="I225" s="154"/>
      <c r="J225" s="154" t="s">
        <v>237</v>
      </c>
      <c r="K225" s="148" t="s">
        <v>438</v>
      </c>
      <c r="L225" s="151" t="s">
        <v>531</v>
      </c>
      <c r="M225" s="148" t="s">
        <v>532</v>
      </c>
      <c r="N225" s="151"/>
      <c r="O225" s="152"/>
      <c r="P225" s="152"/>
      <c r="Q225" s="152"/>
      <c r="R225" s="152"/>
      <c r="S225" s="154" t="s">
        <v>241</v>
      </c>
      <c r="T225" s="152"/>
      <c r="U225" s="207"/>
      <c r="V225" s="152"/>
      <c r="W225" s="152"/>
      <c r="X225" s="152"/>
      <c r="Y225" s="152"/>
      <c r="Z225" s="152"/>
      <c r="AA225" s="152"/>
      <c r="AB225" s="152"/>
      <c r="AC225" s="152"/>
      <c r="AD225" s="152"/>
      <c r="AE225" s="107"/>
      <c r="AF225" s="107"/>
      <c r="AG225" s="107"/>
      <c r="AH225" s="107"/>
      <c r="AI225" s="107"/>
      <c r="AJ225" s="107"/>
      <c r="AK225" s="107"/>
      <c r="AL225" s="107"/>
      <c r="AM225" s="107"/>
      <c r="AN225" s="107"/>
      <c r="AO225" s="107"/>
      <c r="AP225" s="107"/>
      <c r="AQ225" s="107"/>
      <c r="AR225" s="107"/>
      <c r="AS225" s="107"/>
      <c r="AT225" s="107"/>
    </row>
    <row r="226">
      <c r="A226" s="162">
        <f t="shared" si="8"/>
        <v>148</v>
      </c>
      <c r="B226" s="61"/>
      <c r="C226" s="61"/>
      <c r="D226" s="224" t="s">
        <v>588</v>
      </c>
      <c r="E226" s="148"/>
      <c r="F226" s="154" t="s">
        <v>235</v>
      </c>
      <c r="G226" s="148" t="s">
        <v>235</v>
      </c>
      <c r="H226" s="154"/>
      <c r="I226" s="154"/>
      <c r="J226" s="154" t="s">
        <v>237</v>
      </c>
      <c r="K226" s="148" t="s">
        <v>438</v>
      </c>
      <c r="L226" s="151" t="s">
        <v>531</v>
      </c>
      <c r="M226" s="148" t="s">
        <v>532</v>
      </c>
      <c r="N226" s="151"/>
      <c r="O226" s="152"/>
      <c r="P226" s="152"/>
      <c r="Q226" s="152"/>
      <c r="R226" s="152"/>
      <c r="S226" s="154" t="s">
        <v>241</v>
      </c>
      <c r="T226" s="152"/>
      <c r="U226" s="207"/>
      <c r="V226" s="152"/>
      <c r="W226" s="152"/>
      <c r="X226" s="152"/>
      <c r="Y226" s="152"/>
      <c r="Z226" s="152"/>
      <c r="AA226" s="152"/>
      <c r="AB226" s="152"/>
      <c r="AC226" s="152"/>
      <c r="AD226" s="152"/>
      <c r="AE226" s="107"/>
      <c r="AF226" s="107"/>
      <c r="AG226" s="107"/>
      <c r="AH226" s="107"/>
      <c r="AI226" s="107"/>
      <c r="AJ226" s="107"/>
      <c r="AK226" s="107"/>
      <c r="AL226" s="107"/>
      <c r="AM226" s="107"/>
      <c r="AN226" s="107"/>
      <c r="AO226" s="107"/>
      <c r="AP226" s="107"/>
      <c r="AQ226" s="107"/>
      <c r="AR226" s="107"/>
      <c r="AS226" s="107"/>
      <c r="AT226" s="107"/>
    </row>
    <row r="227">
      <c r="A227" s="162">
        <f t="shared" si="8"/>
        <v>149</v>
      </c>
      <c r="B227" s="61"/>
      <c r="C227" s="61"/>
      <c r="D227" s="224" t="s">
        <v>589</v>
      </c>
      <c r="E227" s="148"/>
      <c r="F227" s="154" t="s">
        <v>235</v>
      </c>
      <c r="G227" s="148" t="s">
        <v>235</v>
      </c>
      <c r="H227" s="154"/>
      <c r="I227" s="154"/>
      <c r="J227" s="154" t="s">
        <v>237</v>
      </c>
      <c r="K227" s="148" t="s">
        <v>438</v>
      </c>
      <c r="L227" s="151" t="s">
        <v>531</v>
      </c>
      <c r="M227" s="148" t="s">
        <v>532</v>
      </c>
      <c r="N227" s="151"/>
      <c r="O227" s="152"/>
      <c r="P227" s="152"/>
      <c r="Q227" s="152"/>
      <c r="R227" s="152"/>
      <c r="S227" s="154" t="s">
        <v>241</v>
      </c>
      <c r="T227" s="152"/>
      <c r="U227" s="207"/>
      <c r="V227" s="152"/>
      <c r="W227" s="152"/>
      <c r="X227" s="152"/>
      <c r="Y227" s="152"/>
      <c r="Z227" s="152"/>
      <c r="AA227" s="152"/>
      <c r="AB227" s="152"/>
      <c r="AC227" s="152"/>
      <c r="AD227" s="152"/>
      <c r="AE227" s="107"/>
      <c r="AF227" s="107"/>
      <c r="AG227" s="107"/>
      <c r="AH227" s="107"/>
      <c r="AI227" s="107"/>
      <c r="AJ227" s="107"/>
      <c r="AK227" s="107"/>
      <c r="AL227" s="107"/>
      <c r="AM227" s="107"/>
      <c r="AN227" s="107"/>
      <c r="AO227" s="107"/>
      <c r="AP227" s="107"/>
      <c r="AQ227" s="107"/>
      <c r="AR227" s="107"/>
      <c r="AS227" s="107"/>
      <c r="AT227" s="107"/>
    </row>
    <row r="228">
      <c r="A228" s="162">
        <f t="shared" si="8"/>
        <v>150</v>
      </c>
      <c r="B228" s="61"/>
      <c r="C228" s="61"/>
      <c r="D228" s="224" t="s">
        <v>590</v>
      </c>
      <c r="E228" s="148"/>
      <c r="F228" s="154" t="s">
        <v>235</v>
      </c>
      <c r="G228" s="148" t="s">
        <v>235</v>
      </c>
      <c r="H228" s="154"/>
      <c r="I228" s="154"/>
      <c r="J228" s="154" t="s">
        <v>237</v>
      </c>
      <c r="K228" s="148" t="s">
        <v>438</v>
      </c>
      <c r="L228" s="151" t="s">
        <v>531</v>
      </c>
      <c r="M228" s="148" t="s">
        <v>532</v>
      </c>
      <c r="N228" s="151"/>
      <c r="O228" s="152"/>
      <c r="P228" s="152"/>
      <c r="Q228" s="152"/>
      <c r="R228" s="152"/>
      <c r="S228" s="154" t="s">
        <v>241</v>
      </c>
      <c r="T228" s="152"/>
      <c r="U228" s="207"/>
      <c r="V228" s="152"/>
      <c r="W228" s="152"/>
      <c r="X228" s="152"/>
      <c r="Y228" s="152"/>
      <c r="Z228" s="152"/>
      <c r="AA228" s="152"/>
      <c r="AB228" s="152"/>
      <c r="AC228" s="152"/>
      <c r="AD228" s="152"/>
      <c r="AE228" s="107"/>
      <c r="AF228" s="107"/>
      <c r="AG228" s="107"/>
      <c r="AH228" s="107"/>
      <c r="AI228" s="107"/>
      <c r="AJ228" s="107"/>
      <c r="AK228" s="107"/>
      <c r="AL228" s="107"/>
      <c r="AM228" s="107"/>
      <c r="AN228" s="107"/>
      <c r="AO228" s="107"/>
      <c r="AP228" s="107"/>
      <c r="AQ228" s="107"/>
      <c r="AR228" s="107"/>
      <c r="AS228" s="107"/>
      <c r="AT228" s="107"/>
    </row>
    <row r="229">
      <c r="A229" s="162">
        <f t="shared" si="8"/>
        <v>151</v>
      </c>
      <c r="B229" s="61"/>
      <c r="C229" s="61"/>
      <c r="D229" s="224" t="s">
        <v>591</v>
      </c>
      <c r="E229" s="148"/>
      <c r="F229" s="154" t="s">
        <v>235</v>
      </c>
      <c r="G229" s="148" t="s">
        <v>235</v>
      </c>
      <c r="H229" s="154"/>
      <c r="I229" s="154"/>
      <c r="J229" s="154" t="s">
        <v>237</v>
      </c>
      <c r="K229" s="148" t="s">
        <v>438</v>
      </c>
      <c r="L229" s="151" t="s">
        <v>531</v>
      </c>
      <c r="M229" s="148" t="s">
        <v>532</v>
      </c>
      <c r="N229" s="151"/>
      <c r="O229" s="152"/>
      <c r="P229" s="152"/>
      <c r="Q229" s="152"/>
      <c r="R229" s="152"/>
      <c r="S229" s="154" t="s">
        <v>241</v>
      </c>
      <c r="T229" s="152"/>
      <c r="U229" s="207"/>
      <c r="V229" s="152"/>
      <c r="W229" s="152"/>
      <c r="X229" s="152"/>
      <c r="Y229" s="152"/>
      <c r="Z229" s="152"/>
      <c r="AA229" s="152"/>
      <c r="AB229" s="152"/>
      <c r="AC229" s="152"/>
      <c r="AD229" s="152"/>
      <c r="AE229" s="107"/>
      <c r="AF229" s="107"/>
      <c r="AG229" s="107"/>
      <c r="AH229" s="107"/>
      <c r="AI229" s="107"/>
      <c r="AJ229" s="107"/>
      <c r="AK229" s="107"/>
      <c r="AL229" s="107"/>
      <c r="AM229" s="107"/>
      <c r="AN229" s="107"/>
      <c r="AO229" s="107"/>
      <c r="AP229" s="107"/>
      <c r="AQ229" s="107"/>
      <c r="AR229" s="107"/>
      <c r="AS229" s="107"/>
      <c r="AT229" s="107"/>
    </row>
    <row r="230">
      <c r="A230" s="162">
        <f t="shared" si="8"/>
        <v>152</v>
      </c>
      <c r="B230" s="61"/>
      <c r="C230" s="61"/>
      <c r="D230" s="224" t="s">
        <v>592</v>
      </c>
      <c r="E230" s="148"/>
      <c r="F230" s="154" t="s">
        <v>235</v>
      </c>
      <c r="G230" s="148" t="s">
        <v>235</v>
      </c>
      <c r="H230" s="154"/>
      <c r="I230" s="154"/>
      <c r="J230" s="154" t="s">
        <v>237</v>
      </c>
      <c r="K230" s="148" t="s">
        <v>438</v>
      </c>
      <c r="L230" s="151" t="s">
        <v>531</v>
      </c>
      <c r="M230" s="148" t="s">
        <v>532</v>
      </c>
      <c r="N230" s="151"/>
      <c r="O230" s="152"/>
      <c r="P230" s="152"/>
      <c r="Q230" s="152"/>
      <c r="R230" s="152"/>
      <c r="S230" s="154" t="s">
        <v>241</v>
      </c>
      <c r="T230" s="152"/>
      <c r="U230" s="207"/>
      <c r="V230" s="152"/>
      <c r="W230" s="152"/>
      <c r="X230" s="152"/>
      <c r="Y230" s="152"/>
      <c r="Z230" s="152"/>
      <c r="AA230" s="152"/>
      <c r="AB230" s="152"/>
      <c r="AC230" s="152"/>
      <c r="AD230" s="152"/>
      <c r="AE230" s="107"/>
      <c r="AF230" s="107"/>
      <c r="AG230" s="107"/>
      <c r="AH230" s="107"/>
      <c r="AI230" s="107"/>
      <c r="AJ230" s="107"/>
      <c r="AK230" s="107"/>
      <c r="AL230" s="107"/>
      <c r="AM230" s="107"/>
      <c r="AN230" s="107"/>
      <c r="AO230" s="107"/>
      <c r="AP230" s="107"/>
      <c r="AQ230" s="107"/>
      <c r="AR230" s="107"/>
      <c r="AS230" s="107"/>
      <c r="AT230" s="107"/>
    </row>
    <row r="231">
      <c r="A231" s="162">
        <f t="shared" si="8"/>
        <v>153</v>
      </c>
      <c r="B231" s="61"/>
      <c r="C231" s="61"/>
      <c r="D231" s="224" t="s">
        <v>593</v>
      </c>
      <c r="E231" s="148"/>
      <c r="F231" s="154" t="s">
        <v>235</v>
      </c>
      <c r="G231" s="148" t="s">
        <v>235</v>
      </c>
      <c r="H231" s="154"/>
      <c r="I231" s="154"/>
      <c r="J231" s="154" t="s">
        <v>237</v>
      </c>
      <c r="K231" s="148" t="s">
        <v>438</v>
      </c>
      <c r="L231" s="151" t="s">
        <v>531</v>
      </c>
      <c r="M231" s="148" t="s">
        <v>532</v>
      </c>
      <c r="N231" s="151"/>
      <c r="O231" s="152"/>
      <c r="P231" s="152"/>
      <c r="Q231" s="152"/>
      <c r="R231" s="152"/>
      <c r="S231" s="154" t="s">
        <v>241</v>
      </c>
      <c r="T231" s="152"/>
      <c r="U231" s="207"/>
      <c r="V231" s="152"/>
      <c r="W231" s="152"/>
      <c r="X231" s="152"/>
      <c r="Y231" s="152"/>
      <c r="Z231" s="152"/>
      <c r="AA231" s="152"/>
      <c r="AB231" s="152"/>
      <c r="AC231" s="152"/>
      <c r="AD231" s="152"/>
      <c r="AE231" s="107"/>
      <c r="AF231" s="107"/>
      <c r="AG231" s="107"/>
      <c r="AH231" s="107"/>
      <c r="AI231" s="107"/>
      <c r="AJ231" s="107"/>
      <c r="AK231" s="107"/>
      <c r="AL231" s="107"/>
      <c r="AM231" s="107"/>
      <c r="AN231" s="107"/>
      <c r="AO231" s="107"/>
      <c r="AP231" s="107"/>
      <c r="AQ231" s="107"/>
      <c r="AR231" s="107"/>
      <c r="AS231" s="107"/>
      <c r="AT231" s="107"/>
    </row>
    <row r="232">
      <c r="A232" s="162">
        <f t="shared" si="8"/>
        <v>154</v>
      </c>
      <c r="B232" s="61"/>
      <c r="C232" s="61"/>
      <c r="D232" s="224" t="s">
        <v>594</v>
      </c>
      <c r="E232" s="148"/>
      <c r="F232" s="154" t="s">
        <v>235</v>
      </c>
      <c r="G232" s="148" t="s">
        <v>235</v>
      </c>
      <c r="H232" s="154"/>
      <c r="I232" s="154"/>
      <c r="J232" s="154" t="s">
        <v>237</v>
      </c>
      <c r="K232" s="148" t="s">
        <v>438</v>
      </c>
      <c r="L232" s="151" t="s">
        <v>531</v>
      </c>
      <c r="M232" s="148" t="s">
        <v>532</v>
      </c>
      <c r="N232" s="151"/>
      <c r="O232" s="152"/>
      <c r="P232" s="152"/>
      <c r="Q232" s="152"/>
      <c r="R232" s="152"/>
      <c r="S232" s="154" t="s">
        <v>241</v>
      </c>
      <c r="T232" s="152"/>
      <c r="U232" s="207"/>
      <c r="V232" s="152"/>
      <c r="W232" s="152"/>
      <c r="X232" s="152"/>
      <c r="Y232" s="152"/>
      <c r="Z232" s="152"/>
      <c r="AA232" s="152"/>
      <c r="AB232" s="152"/>
      <c r="AC232" s="152"/>
      <c r="AD232" s="152"/>
      <c r="AE232" s="107"/>
      <c r="AF232" s="107"/>
      <c r="AG232" s="107"/>
      <c r="AH232" s="107"/>
      <c r="AI232" s="107"/>
      <c r="AJ232" s="107"/>
      <c r="AK232" s="107"/>
      <c r="AL232" s="107"/>
      <c r="AM232" s="107"/>
      <c r="AN232" s="107"/>
      <c r="AO232" s="107"/>
      <c r="AP232" s="107"/>
      <c r="AQ232" s="107"/>
      <c r="AR232" s="107"/>
      <c r="AS232" s="107"/>
      <c r="AT232" s="107"/>
    </row>
    <row r="233">
      <c r="A233" s="162">
        <f t="shared" si="8"/>
        <v>155</v>
      </c>
      <c r="B233" s="61"/>
      <c r="C233" s="61"/>
      <c r="D233" s="224" t="s">
        <v>595</v>
      </c>
      <c r="E233" s="148"/>
      <c r="F233" s="154" t="s">
        <v>235</v>
      </c>
      <c r="G233" s="148" t="s">
        <v>235</v>
      </c>
      <c r="H233" s="154"/>
      <c r="I233" s="154"/>
      <c r="J233" s="154" t="s">
        <v>237</v>
      </c>
      <c r="K233" s="148" t="s">
        <v>438</v>
      </c>
      <c r="L233" s="151" t="s">
        <v>531</v>
      </c>
      <c r="M233" s="148" t="s">
        <v>532</v>
      </c>
      <c r="N233" s="151"/>
      <c r="O233" s="152"/>
      <c r="P233" s="152"/>
      <c r="Q233" s="152"/>
      <c r="R233" s="152"/>
      <c r="S233" s="154" t="s">
        <v>241</v>
      </c>
      <c r="T233" s="152"/>
      <c r="U233" s="207"/>
      <c r="V233" s="152"/>
      <c r="W233" s="152"/>
      <c r="X233" s="152"/>
      <c r="Y233" s="152"/>
      <c r="Z233" s="152"/>
      <c r="AA233" s="152"/>
      <c r="AB233" s="152"/>
      <c r="AC233" s="152"/>
      <c r="AD233" s="152"/>
      <c r="AE233" s="107"/>
      <c r="AF233" s="107"/>
      <c r="AG233" s="107"/>
      <c r="AH233" s="107"/>
      <c r="AI233" s="107"/>
      <c r="AJ233" s="107"/>
      <c r="AK233" s="107"/>
      <c r="AL233" s="107"/>
      <c r="AM233" s="107"/>
      <c r="AN233" s="107"/>
      <c r="AO233" s="107"/>
      <c r="AP233" s="107"/>
      <c r="AQ233" s="107"/>
      <c r="AR233" s="107"/>
      <c r="AS233" s="107"/>
      <c r="AT233" s="107"/>
    </row>
    <row r="234">
      <c r="A234" s="162">
        <f t="shared" si="8"/>
        <v>156</v>
      </c>
      <c r="B234" s="61"/>
      <c r="C234" s="62"/>
      <c r="D234" s="224" t="s">
        <v>596</v>
      </c>
      <c r="E234" s="148"/>
      <c r="F234" s="154" t="s">
        <v>235</v>
      </c>
      <c r="G234" s="148" t="s">
        <v>235</v>
      </c>
      <c r="H234" s="154"/>
      <c r="I234" s="154"/>
      <c r="J234" s="154" t="s">
        <v>237</v>
      </c>
      <c r="K234" s="148" t="s">
        <v>438</v>
      </c>
      <c r="L234" s="151" t="s">
        <v>531</v>
      </c>
      <c r="M234" s="148" t="s">
        <v>532</v>
      </c>
      <c r="N234" s="151"/>
      <c r="O234" s="152"/>
      <c r="P234" s="152"/>
      <c r="Q234" s="152"/>
      <c r="R234" s="152"/>
      <c r="S234" s="154" t="s">
        <v>241</v>
      </c>
      <c r="T234" s="152"/>
      <c r="U234" s="207"/>
      <c r="V234" s="152"/>
      <c r="W234" s="152"/>
      <c r="X234" s="152"/>
      <c r="Y234" s="152"/>
      <c r="Z234" s="152"/>
      <c r="AA234" s="152"/>
      <c r="AB234" s="152"/>
      <c r="AC234" s="152"/>
      <c r="AD234" s="152"/>
      <c r="AE234" s="107"/>
      <c r="AF234" s="107"/>
      <c r="AG234" s="107"/>
      <c r="AH234" s="107"/>
      <c r="AI234" s="107"/>
      <c r="AJ234" s="107"/>
      <c r="AK234" s="107"/>
      <c r="AL234" s="107"/>
      <c r="AM234" s="107"/>
      <c r="AN234" s="107"/>
      <c r="AO234" s="107"/>
      <c r="AP234" s="107"/>
      <c r="AQ234" s="107"/>
      <c r="AR234" s="107"/>
      <c r="AS234" s="107"/>
      <c r="AT234" s="107"/>
    </row>
    <row r="235">
      <c r="A235" s="162">
        <f t="shared" si="8"/>
        <v>157</v>
      </c>
      <c r="B235" s="61"/>
      <c r="C235" s="157" t="s">
        <v>597</v>
      </c>
      <c r="D235" s="224" t="s">
        <v>598</v>
      </c>
      <c r="E235" s="148"/>
      <c r="F235" s="154" t="s">
        <v>235</v>
      </c>
      <c r="G235" s="148" t="s">
        <v>235</v>
      </c>
      <c r="H235" s="154"/>
      <c r="I235" s="154"/>
      <c r="J235" s="154" t="s">
        <v>237</v>
      </c>
      <c r="K235" s="148" t="s">
        <v>438</v>
      </c>
      <c r="L235" s="151" t="s">
        <v>531</v>
      </c>
      <c r="M235" s="148" t="s">
        <v>532</v>
      </c>
      <c r="N235" s="151"/>
      <c r="O235" s="152"/>
      <c r="P235" s="152"/>
      <c r="Q235" s="152"/>
      <c r="R235" s="152"/>
      <c r="S235" s="154" t="s">
        <v>241</v>
      </c>
      <c r="T235" s="152"/>
      <c r="U235" s="207"/>
      <c r="V235" s="152"/>
      <c r="W235" s="152"/>
      <c r="X235" s="152"/>
      <c r="Y235" s="152"/>
      <c r="Z235" s="152"/>
      <c r="AA235" s="152"/>
      <c r="AB235" s="152"/>
      <c r="AC235" s="152"/>
      <c r="AD235" s="152"/>
      <c r="AE235" s="107"/>
      <c r="AF235" s="107"/>
      <c r="AG235" s="107"/>
      <c r="AH235" s="107"/>
      <c r="AI235" s="107"/>
      <c r="AJ235" s="107"/>
      <c r="AK235" s="107"/>
      <c r="AL235" s="107"/>
      <c r="AM235" s="107"/>
      <c r="AN235" s="107"/>
      <c r="AO235" s="107"/>
      <c r="AP235" s="107"/>
      <c r="AQ235" s="107"/>
      <c r="AR235" s="107"/>
      <c r="AS235" s="107"/>
      <c r="AT235" s="107"/>
    </row>
    <row r="236">
      <c r="A236" s="162">
        <f t="shared" si="8"/>
        <v>158</v>
      </c>
      <c r="B236" s="61"/>
      <c r="C236" s="61"/>
      <c r="D236" s="224" t="s">
        <v>599</v>
      </c>
      <c r="E236" s="148"/>
      <c r="F236" s="154" t="s">
        <v>235</v>
      </c>
      <c r="G236" s="148" t="s">
        <v>235</v>
      </c>
      <c r="H236" s="154"/>
      <c r="I236" s="154"/>
      <c r="J236" s="154" t="s">
        <v>237</v>
      </c>
      <c r="K236" s="148" t="s">
        <v>438</v>
      </c>
      <c r="L236" s="151" t="s">
        <v>531</v>
      </c>
      <c r="M236" s="148" t="s">
        <v>532</v>
      </c>
      <c r="N236" s="151"/>
      <c r="O236" s="152"/>
      <c r="P236" s="152"/>
      <c r="Q236" s="152"/>
      <c r="R236" s="152"/>
      <c r="S236" s="154" t="s">
        <v>241</v>
      </c>
      <c r="T236" s="152"/>
      <c r="U236" s="207"/>
      <c r="V236" s="152"/>
      <c r="W236" s="152"/>
      <c r="X236" s="152"/>
      <c r="Y236" s="152"/>
      <c r="Z236" s="152"/>
      <c r="AA236" s="152"/>
      <c r="AB236" s="152"/>
      <c r="AC236" s="152"/>
      <c r="AD236" s="152"/>
      <c r="AE236" s="107"/>
      <c r="AF236" s="107"/>
      <c r="AG236" s="107"/>
      <c r="AH236" s="107"/>
      <c r="AI236" s="107"/>
      <c r="AJ236" s="107"/>
      <c r="AK236" s="107"/>
      <c r="AL236" s="107"/>
      <c r="AM236" s="107"/>
      <c r="AN236" s="107"/>
      <c r="AO236" s="107"/>
      <c r="AP236" s="107"/>
      <c r="AQ236" s="107"/>
      <c r="AR236" s="107"/>
      <c r="AS236" s="107"/>
      <c r="AT236" s="107"/>
    </row>
    <row r="237">
      <c r="A237" s="162">
        <f t="shared" si="8"/>
        <v>159</v>
      </c>
      <c r="B237" s="61"/>
      <c r="C237" s="61"/>
      <c r="D237" s="224" t="s">
        <v>600</v>
      </c>
      <c r="E237" s="148"/>
      <c r="F237" s="154" t="s">
        <v>235</v>
      </c>
      <c r="G237" s="148" t="s">
        <v>235</v>
      </c>
      <c r="H237" s="154"/>
      <c r="I237" s="154"/>
      <c r="J237" s="154" t="s">
        <v>237</v>
      </c>
      <c r="K237" s="148" t="s">
        <v>438</v>
      </c>
      <c r="L237" s="151" t="s">
        <v>531</v>
      </c>
      <c r="M237" s="148" t="s">
        <v>532</v>
      </c>
      <c r="N237" s="151"/>
      <c r="O237" s="152"/>
      <c r="P237" s="152"/>
      <c r="Q237" s="152"/>
      <c r="R237" s="152"/>
      <c r="S237" s="154" t="s">
        <v>241</v>
      </c>
      <c r="T237" s="152"/>
      <c r="U237" s="207"/>
      <c r="V237" s="152"/>
      <c r="W237" s="152"/>
      <c r="X237" s="152"/>
      <c r="Y237" s="152"/>
      <c r="Z237" s="152"/>
      <c r="AA237" s="152"/>
      <c r="AB237" s="152"/>
      <c r="AC237" s="152"/>
      <c r="AD237" s="152"/>
      <c r="AE237" s="107"/>
      <c r="AF237" s="107"/>
      <c r="AG237" s="107"/>
      <c r="AH237" s="107"/>
      <c r="AI237" s="107"/>
      <c r="AJ237" s="107"/>
      <c r="AK237" s="107"/>
      <c r="AL237" s="107"/>
      <c r="AM237" s="107"/>
      <c r="AN237" s="107"/>
      <c r="AO237" s="107"/>
      <c r="AP237" s="107"/>
      <c r="AQ237" s="107"/>
      <c r="AR237" s="107"/>
      <c r="AS237" s="107"/>
      <c r="AT237" s="107"/>
    </row>
    <row r="238">
      <c r="A238" s="162">
        <f t="shared" si="8"/>
        <v>160</v>
      </c>
      <c r="B238" s="61"/>
      <c r="C238" s="61"/>
      <c r="D238" s="224" t="s">
        <v>601</v>
      </c>
      <c r="E238" s="148"/>
      <c r="F238" s="154" t="s">
        <v>235</v>
      </c>
      <c r="G238" s="148" t="s">
        <v>235</v>
      </c>
      <c r="H238" s="154"/>
      <c r="I238" s="154"/>
      <c r="J238" s="154" t="s">
        <v>237</v>
      </c>
      <c r="K238" s="148" t="s">
        <v>438</v>
      </c>
      <c r="L238" s="151" t="s">
        <v>531</v>
      </c>
      <c r="M238" s="148" t="s">
        <v>532</v>
      </c>
      <c r="N238" s="151"/>
      <c r="O238" s="152"/>
      <c r="P238" s="152"/>
      <c r="Q238" s="152"/>
      <c r="R238" s="152"/>
      <c r="S238" s="154" t="s">
        <v>241</v>
      </c>
      <c r="T238" s="152"/>
      <c r="U238" s="207"/>
      <c r="V238" s="152"/>
      <c r="W238" s="152"/>
      <c r="X238" s="152"/>
      <c r="Y238" s="152"/>
      <c r="Z238" s="152"/>
      <c r="AA238" s="152"/>
      <c r="AB238" s="152"/>
      <c r="AC238" s="152"/>
      <c r="AD238" s="152"/>
      <c r="AE238" s="107"/>
      <c r="AF238" s="107"/>
      <c r="AG238" s="107"/>
      <c r="AH238" s="107"/>
      <c r="AI238" s="107"/>
      <c r="AJ238" s="107"/>
      <c r="AK238" s="107"/>
      <c r="AL238" s="107"/>
      <c r="AM238" s="107"/>
      <c r="AN238" s="107"/>
      <c r="AO238" s="107"/>
      <c r="AP238" s="107"/>
      <c r="AQ238" s="107"/>
      <c r="AR238" s="107"/>
      <c r="AS238" s="107"/>
      <c r="AT238" s="107"/>
    </row>
    <row r="239">
      <c r="A239" s="162">
        <f t="shared" si="8"/>
        <v>161</v>
      </c>
      <c r="B239" s="61"/>
      <c r="C239" s="61"/>
      <c r="D239" s="224" t="s">
        <v>602</v>
      </c>
      <c r="E239" s="148"/>
      <c r="F239" s="154" t="s">
        <v>235</v>
      </c>
      <c r="G239" s="148" t="s">
        <v>235</v>
      </c>
      <c r="H239" s="154"/>
      <c r="I239" s="154"/>
      <c r="J239" s="154" t="s">
        <v>237</v>
      </c>
      <c r="K239" s="148" t="s">
        <v>438</v>
      </c>
      <c r="L239" s="151" t="s">
        <v>531</v>
      </c>
      <c r="M239" s="148" t="s">
        <v>532</v>
      </c>
      <c r="N239" s="151"/>
      <c r="O239" s="152"/>
      <c r="P239" s="152"/>
      <c r="Q239" s="152"/>
      <c r="R239" s="152"/>
      <c r="S239" s="154" t="s">
        <v>241</v>
      </c>
      <c r="T239" s="152"/>
      <c r="U239" s="207"/>
      <c r="V239" s="152"/>
      <c r="W239" s="152"/>
      <c r="X239" s="152"/>
      <c r="Y239" s="152"/>
      <c r="Z239" s="152"/>
      <c r="AA239" s="152"/>
      <c r="AB239" s="152"/>
      <c r="AC239" s="152"/>
      <c r="AD239" s="152"/>
      <c r="AE239" s="107"/>
      <c r="AF239" s="107"/>
      <c r="AG239" s="107"/>
      <c r="AH239" s="107"/>
      <c r="AI239" s="107"/>
      <c r="AJ239" s="107"/>
      <c r="AK239" s="107"/>
      <c r="AL239" s="107"/>
      <c r="AM239" s="107"/>
      <c r="AN239" s="107"/>
      <c r="AO239" s="107"/>
      <c r="AP239" s="107"/>
      <c r="AQ239" s="107"/>
      <c r="AR239" s="107"/>
      <c r="AS239" s="107"/>
      <c r="AT239" s="107"/>
    </row>
    <row r="240">
      <c r="A240" s="162">
        <f t="shared" si="8"/>
        <v>162</v>
      </c>
      <c r="B240" s="61"/>
      <c r="C240" s="61"/>
      <c r="D240" s="224" t="s">
        <v>603</v>
      </c>
      <c r="E240" s="148"/>
      <c r="F240" s="154" t="s">
        <v>235</v>
      </c>
      <c r="G240" s="148" t="s">
        <v>235</v>
      </c>
      <c r="H240" s="154"/>
      <c r="I240" s="154"/>
      <c r="J240" s="154" t="s">
        <v>237</v>
      </c>
      <c r="K240" s="148" t="s">
        <v>438</v>
      </c>
      <c r="L240" s="151" t="s">
        <v>531</v>
      </c>
      <c r="M240" s="148" t="s">
        <v>532</v>
      </c>
      <c r="N240" s="151"/>
      <c r="O240" s="152"/>
      <c r="P240" s="152"/>
      <c r="Q240" s="152"/>
      <c r="R240" s="152"/>
      <c r="S240" s="154" t="s">
        <v>241</v>
      </c>
      <c r="T240" s="152"/>
      <c r="U240" s="207"/>
      <c r="V240" s="152"/>
      <c r="W240" s="152"/>
      <c r="X240" s="152"/>
      <c r="Y240" s="152"/>
      <c r="Z240" s="152"/>
      <c r="AA240" s="152"/>
      <c r="AB240" s="152"/>
      <c r="AC240" s="152"/>
      <c r="AD240" s="152"/>
      <c r="AE240" s="107"/>
      <c r="AF240" s="107"/>
      <c r="AG240" s="107"/>
      <c r="AH240" s="107"/>
      <c r="AI240" s="107"/>
      <c r="AJ240" s="107"/>
      <c r="AK240" s="107"/>
      <c r="AL240" s="107"/>
      <c r="AM240" s="107"/>
      <c r="AN240" s="107"/>
      <c r="AO240" s="107"/>
      <c r="AP240" s="107"/>
      <c r="AQ240" s="107"/>
      <c r="AR240" s="107"/>
      <c r="AS240" s="107"/>
      <c r="AT240" s="107"/>
    </row>
    <row r="241">
      <c r="A241" s="162">
        <f t="shared" si="8"/>
        <v>163</v>
      </c>
      <c r="B241" s="61"/>
      <c r="C241" s="61"/>
      <c r="D241" s="224" t="s">
        <v>604</v>
      </c>
      <c r="E241" s="148"/>
      <c r="F241" s="154" t="s">
        <v>235</v>
      </c>
      <c r="G241" s="148" t="s">
        <v>235</v>
      </c>
      <c r="H241" s="154"/>
      <c r="I241" s="154"/>
      <c r="J241" s="154" t="s">
        <v>237</v>
      </c>
      <c r="K241" s="148" t="s">
        <v>438</v>
      </c>
      <c r="L241" s="151" t="s">
        <v>531</v>
      </c>
      <c r="M241" s="148" t="s">
        <v>532</v>
      </c>
      <c r="N241" s="151"/>
      <c r="O241" s="152"/>
      <c r="P241" s="152"/>
      <c r="Q241" s="152"/>
      <c r="R241" s="152"/>
      <c r="S241" s="154" t="s">
        <v>241</v>
      </c>
      <c r="T241" s="152"/>
      <c r="U241" s="207"/>
      <c r="V241" s="152"/>
      <c r="W241" s="152"/>
      <c r="X241" s="152"/>
      <c r="Y241" s="152"/>
      <c r="Z241" s="152"/>
      <c r="AA241" s="152"/>
      <c r="AB241" s="152"/>
      <c r="AC241" s="152"/>
      <c r="AD241" s="152"/>
      <c r="AE241" s="107"/>
      <c r="AF241" s="107"/>
      <c r="AG241" s="107"/>
      <c r="AH241" s="107"/>
      <c r="AI241" s="107"/>
      <c r="AJ241" s="107"/>
      <c r="AK241" s="107"/>
      <c r="AL241" s="107"/>
      <c r="AM241" s="107"/>
      <c r="AN241" s="107"/>
      <c r="AO241" s="107"/>
      <c r="AP241" s="107"/>
      <c r="AQ241" s="107"/>
      <c r="AR241" s="107"/>
      <c r="AS241" s="107"/>
      <c r="AT241" s="107"/>
    </row>
    <row r="242">
      <c r="A242" s="162">
        <f t="shared" si="8"/>
        <v>164</v>
      </c>
      <c r="B242" s="61"/>
      <c r="C242" s="62"/>
      <c r="D242" s="224" t="s">
        <v>605</v>
      </c>
      <c r="E242" s="148"/>
      <c r="F242" s="154" t="s">
        <v>235</v>
      </c>
      <c r="G242" s="148" t="s">
        <v>235</v>
      </c>
      <c r="H242" s="154"/>
      <c r="I242" s="154"/>
      <c r="J242" s="154" t="s">
        <v>237</v>
      </c>
      <c r="K242" s="148" t="s">
        <v>438</v>
      </c>
      <c r="L242" s="151" t="s">
        <v>531</v>
      </c>
      <c r="M242" s="148" t="s">
        <v>532</v>
      </c>
      <c r="N242" s="151"/>
      <c r="O242" s="152"/>
      <c r="P242" s="152"/>
      <c r="Q242" s="152"/>
      <c r="R242" s="152"/>
      <c r="S242" s="154" t="s">
        <v>241</v>
      </c>
      <c r="T242" s="152"/>
      <c r="U242" s="207"/>
      <c r="V242" s="152"/>
      <c r="W242" s="152"/>
      <c r="X242" s="152"/>
      <c r="Y242" s="152"/>
      <c r="Z242" s="152"/>
      <c r="AA242" s="152"/>
      <c r="AB242" s="152"/>
      <c r="AC242" s="152"/>
      <c r="AD242" s="152"/>
      <c r="AE242" s="107"/>
      <c r="AF242" s="107"/>
      <c r="AG242" s="107"/>
      <c r="AH242" s="107"/>
      <c r="AI242" s="107"/>
      <c r="AJ242" s="107"/>
      <c r="AK242" s="107"/>
      <c r="AL242" s="107"/>
      <c r="AM242" s="107"/>
      <c r="AN242" s="107"/>
      <c r="AO242" s="107"/>
      <c r="AP242" s="107"/>
      <c r="AQ242" s="107"/>
      <c r="AR242" s="107"/>
      <c r="AS242" s="107"/>
      <c r="AT242" s="107"/>
    </row>
    <row r="243">
      <c r="A243" s="162">
        <f t="shared" si="8"/>
        <v>165</v>
      </c>
      <c r="B243" s="61"/>
      <c r="C243" s="157" t="s">
        <v>606</v>
      </c>
      <c r="D243" s="224" t="s">
        <v>607</v>
      </c>
      <c r="E243" s="148"/>
      <c r="F243" s="154" t="s">
        <v>235</v>
      </c>
      <c r="G243" s="148" t="s">
        <v>235</v>
      </c>
      <c r="H243" s="154"/>
      <c r="I243" s="154"/>
      <c r="J243" s="154" t="s">
        <v>237</v>
      </c>
      <c r="K243" s="148" t="s">
        <v>438</v>
      </c>
      <c r="L243" s="151" t="s">
        <v>531</v>
      </c>
      <c r="M243" s="148" t="s">
        <v>532</v>
      </c>
      <c r="N243" s="151"/>
      <c r="O243" s="152"/>
      <c r="P243" s="152"/>
      <c r="Q243" s="152"/>
      <c r="R243" s="152"/>
      <c r="S243" s="154" t="s">
        <v>241</v>
      </c>
      <c r="T243" s="152"/>
      <c r="U243" s="207"/>
      <c r="V243" s="152"/>
      <c r="W243" s="152"/>
      <c r="X243" s="152"/>
      <c r="Y243" s="152"/>
      <c r="Z243" s="152"/>
      <c r="AA243" s="152"/>
      <c r="AB243" s="152"/>
      <c r="AC243" s="152"/>
      <c r="AD243" s="152"/>
      <c r="AE243" s="107"/>
      <c r="AF243" s="107"/>
      <c r="AG243" s="107"/>
      <c r="AH243" s="107"/>
      <c r="AI243" s="107"/>
      <c r="AJ243" s="107"/>
      <c r="AK243" s="107"/>
      <c r="AL243" s="107"/>
      <c r="AM243" s="107"/>
      <c r="AN243" s="107"/>
      <c r="AO243" s="107"/>
      <c r="AP243" s="107"/>
      <c r="AQ243" s="107"/>
      <c r="AR243" s="107"/>
      <c r="AS243" s="107"/>
      <c r="AT243" s="107"/>
    </row>
    <row r="244">
      <c r="A244" s="162">
        <f t="shared" si="8"/>
        <v>166</v>
      </c>
      <c r="B244" s="61"/>
      <c r="C244" s="61"/>
      <c r="D244" s="224" t="s">
        <v>608</v>
      </c>
      <c r="E244" s="148"/>
      <c r="F244" s="154" t="s">
        <v>235</v>
      </c>
      <c r="G244" s="148" t="s">
        <v>235</v>
      </c>
      <c r="H244" s="154"/>
      <c r="I244" s="154"/>
      <c r="J244" s="154" t="s">
        <v>237</v>
      </c>
      <c r="K244" s="148" t="s">
        <v>438</v>
      </c>
      <c r="L244" s="151" t="s">
        <v>531</v>
      </c>
      <c r="M244" s="148" t="s">
        <v>532</v>
      </c>
      <c r="N244" s="151"/>
      <c r="O244" s="152"/>
      <c r="P244" s="152"/>
      <c r="Q244" s="152"/>
      <c r="R244" s="152"/>
      <c r="S244" s="154" t="s">
        <v>241</v>
      </c>
      <c r="T244" s="152"/>
      <c r="U244" s="207"/>
      <c r="V244" s="152"/>
      <c r="W244" s="152"/>
      <c r="X244" s="152"/>
      <c r="Y244" s="152"/>
      <c r="Z244" s="152"/>
      <c r="AA244" s="152"/>
      <c r="AB244" s="152"/>
      <c r="AC244" s="152"/>
      <c r="AD244" s="152"/>
      <c r="AE244" s="107"/>
      <c r="AF244" s="107"/>
      <c r="AG244" s="107"/>
      <c r="AH244" s="107"/>
      <c r="AI244" s="107"/>
      <c r="AJ244" s="107"/>
      <c r="AK244" s="107"/>
      <c r="AL244" s="107"/>
      <c r="AM244" s="107"/>
      <c r="AN244" s="107"/>
      <c r="AO244" s="107"/>
      <c r="AP244" s="107"/>
      <c r="AQ244" s="107"/>
      <c r="AR244" s="107"/>
      <c r="AS244" s="107"/>
      <c r="AT244" s="107"/>
    </row>
    <row r="245">
      <c r="A245" s="162">
        <f t="shared" si="8"/>
        <v>167</v>
      </c>
      <c r="B245" s="61"/>
      <c r="C245" s="61"/>
      <c r="D245" s="224" t="s">
        <v>609</v>
      </c>
      <c r="E245" s="148"/>
      <c r="F245" s="154" t="s">
        <v>235</v>
      </c>
      <c r="G245" s="148" t="s">
        <v>235</v>
      </c>
      <c r="H245" s="154"/>
      <c r="I245" s="154"/>
      <c r="J245" s="154" t="s">
        <v>237</v>
      </c>
      <c r="K245" s="148" t="s">
        <v>438</v>
      </c>
      <c r="L245" s="151" t="s">
        <v>531</v>
      </c>
      <c r="M245" s="148" t="s">
        <v>532</v>
      </c>
      <c r="N245" s="151"/>
      <c r="O245" s="152"/>
      <c r="P245" s="152"/>
      <c r="Q245" s="152"/>
      <c r="R245" s="152"/>
      <c r="S245" s="154" t="s">
        <v>241</v>
      </c>
      <c r="T245" s="152"/>
      <c r="U245" s="207"/>
      <c r="V245" s="152"/>
      <c r="W245" s="152"/>
      <c r="X245" s="152"/>
      <c r="Y245" s="152"/>
      <c r="Z245" s="152"/>
      <c r="AA245" s="152"/>
      <c r="AB245" s="152"/>
      <c r="AC245" s="152"/>
      <c r="AD245" s="152"/>
      <c r="AE245" s="107"/>
      <c r="AF245" s="107"/>
      <c r="AG245" s="107"/>
      <c r="AH245" s="107"/>
      <c r="AI245" s="107"/>
      <c r="AJ245" s="107"/>
      <c r="AK245" s="107"/>
      <c r="AL245" s="107"/>
      <c r="AM245" s="107"/>
      <c r="AN245" s="107"/>
      <c r="AO245" s="107"/>
      <c r="AP245" s="107"/>
      <c r="AQ245" s="107"/>
      <c r="AR245" s="107"/>
      <c r="AS245" s="107"/>
      <c r="AT245" s="107"/>
    </row>
    <row r="246">
      <c r="A246" s="162">
        <f t="shared" si="8"/>
        <v>168</v>
      </c>
      <c r="B246" s="61"/>
      <c r="C246" s="61"/>
      <c r="D246" s="224" t="s">
        <v>610</v>
      </c>
      <c r="E246" s="148"/>
      <c r="F246" s="154" t="s">
        <v>235</v>
      </c>
      <c r="G246" s="148" t="s">
        <v>235</v>
      </c>
      <c r="H246" s="154"/>
      <c r="I246" s="154"/>
      <c r="J246" s="154" t="s">
        <v>237</v>
      </c>
      <c r="K246" s="148" t="s">
        <v>438</v>
      </c>
      <c r="L246" s="151" t="s">
        <v>531</v>
      </c>
      <c r="M246" s="148" t="s">
        <v>532</v>
      </c>
      <c r="N246" s="151"/>
      <c r="O246" s="152"/>
      <c r="P246" s="152"/>
      <c r="Q246" s="152"/>
      <c r="R246" s="152"/>
      <c r="S246" s="154" t="s">
        <v>241</v>
      </c>
      <c r="T246" s="152"/>
      <c r="U246" s="207"/>
      <c r="V246" s="152"/>
      <c r="W246" s="152"/>
      <c r="X246" s="152"/>
      <c r="Y246" s="152"/>
      <c r="Z246" s="152"/>
      <c r="AA246" s="152"/>
      <c r="AB246" s="152"/>
      <c r="AC246" s="152"/>
      <c r="AD246" s="152"/>
      <c r="AE246" s="107"/>
      <c r="AF246" s="107"/>
      <c r="AG246" s="107"/>
      <c r="AH246" s="107"/>
      <c r="AI246" s="107"/>
      <c r="AJ246" s="107"/>
      <c r="AK246" s="107"/>
      <c r="AL246" s="107"/>
      <c r="AM246" s="107"/>
      <c r="AN246" s="107"/>
      <c r="AO246" s="107"/>
      <c r="AP246" s="107"/>
      <c r="AQ246" s="107"/>
      <c r="AR246" s="107"/>
      <c r="AS246" s="107"/>
      <c r="AT246" s="107"/>
    </row>
    <row r="247">
      <c r="A247" s="162">
        <f t="shared" si="8"/>
        <v>169</v>
      </c>
      <c r="B247" s="61"/>
      <c r="C247" s="61"/>
      <c r="D247" s="224" t="s">
        <v>611</v>
      </c>
      <c r="E247" s="148"/>
      <c r="F247" s="154" t="s">
        <v>235</v>
      </c>
      <c r="G247" s="148" t="s">
        <v>235</v>
      </c>
      <c r="H247" s="154"/>
      <c r="I247" s="154"/>
      <c r="J247" s="154" t="s">
        <v>237</v>
      </c>
      <c r="K247" s="148" t="s">
        <v>438</v>
      </c>
      <c r="L247" s="151" t="s">
        <v>531</v>
      </c>
      <c r="M247" s="148" t="s">
        <v>532</v>
      </c>
      <c r="N247" s="151"/>
      <c r="O247" s="152"/>
      <c r="P247" s="152"/>
      <c r="Q247" s="152"/>
      <c r="R247" s="152"/>
      <c r="S247" s="154" t="s">
        <v>241</v>
      </c>
      <c r="T247" s="152"/>
      <c r="U247" s="207"/>
      <c r="V247" s="152"/>
      <c r="W247" s="152"/>
      <c r="X247" s="152"/>
      <c r="Y247" s="152"/>
      <c r="Z247" s="152"/>
      <c r="AA247" s="152"/>
      <c r="AB247" s="152"/>
      <c r="AC247" s="152"/>
      <c r="AD247" s="152"/>
      <c r="AE247" s="107"/>
      <c r="AF247" s="107"/>
      <c r="AG247" s="107"/>
      <c r="AH247" s="107"/>
      <c r="AI247" s="107"/>
      <c r="AJ247" s="107"/>
      <c r="AK247" s="107"/>
      <c r="AL247" s="107"/>
      <c r="AM247" s="107"/>
      <c r="AN247" s="107"/>
      <c r="AO247" s="107"/>
      <c r="AP247" s="107"/>
      <c r="AQ247" s="107"/>
      <c r="AR247" s="107"/>
      <c r="AS247" s="107"/>
      <c r="AT247" s="107"/>
    </row>
    <row r="248">
      <c r="A248" s="162">
        <f t="shared" si="8"/>
        <v>170</v>
      </c>
      <c r="B248" s="61"/>
      <c r="C248" s="61"/>
      <c r="D248" s="224" t="s">
        <v>612</v>
      </c>
      <c r="E248" s="148"/>
      <c r="F248" s="154" t="s">
        <v>235</v>
      </c>
      <c r="G248" s="148" t="s">
        <v>235</v>
      </c>
      <c r="H248" s="154"/>
      <c r="I248" s="154"/>
      <c r="J248" s="154" t="s">
        <v>237</v>
      </c>
      <c r="K248" s="148" t="s">
        <v>438</v>
      </c>
      <c r="L248" s="151" t="s">
        <v>531</v>
      </c>
      <c r="M248" s="148" t="s">
        <v>532</v>
      </c>
      <c r="N248" s="151"/>
      <c r="O248" s="152"/>
      <c r="P248" s="152"/>
      <c r="Q248" s="152"/>
      <c r="R248" s="152"/>
      <c r="S248" s="154" t="s">
        <v>241</v>
      </c>
      <c r="T248" s="152"/>
      <c r="U248" s="207"/>
      <c r="V248" s="152"/>
      <c r="W248" s="152"/>
      <c r="X248" s="152"/>
      <c r="Y248" s="152"/>
      <c r="Z248" s="152"/>
      <c r="AA248" s="152"/>
      <c r="AB248" s="152"/>
      <c r="AC248" s="152"/>
      <c r="AD248" s="152"/>
      <c r="AE248" s="107"/>
      <c r="AF248" s="107"/>
      <c r="AG248" s="107"/>
      <c r="AH248" s="107"/>
      <c r="AI248" s="107"/>
      <c r="AJ248" s="107"/>
      <c r="AK248" s="107"/>
      <c r="AL248" s="107"/>
      <c r="AM248" s="107"/>
      <c r="AN248" s="107"/>
      <c r="AO248" s="107"/>
      <c r="AP248" s="107"/>
      <c r="AQ248" s="107"/>
      <c r="AR248" s="107"/>
      <c r="AS248" s="107"/>
      <c r="AT248" s="107"/>
    </row>
    <row r="249">
      <c r="A249" s="162">
        <f t="shared" si="8"/>
        <v>171</v>
      </c>
      <c r="B249" s="61"/>
      <c r="C249" s="61"/>
      <c r="D249" s="224" t="s">
        <v>613</v>
      </c>
      <c r="E249" s="148"/>
      <c r="F249" s="154" t="s">
        <v>235</v>
      </c>
      <c r="G249" s="148" t="s">
        <v>235</v>
      </c>
      <c r="H249" s="154"/>
      <c r="I249" s="154"/>
      <c r="J249" s="154" t="s">
        <v>237</v>
      </c>
      <c r="K249" s="148" t="s">
        <v>438</v>
      </c>
      <c r="L249" s="151" t="s">
        <v>531</v>
      </c>
      <c r="M249" s="148" t="s">
        <v>532</v>
      </c>
      <c r="N249" s="151"/>
      <c r="O249" s="152"/>
      <c r="P249" s="152"/>
      <c r="Q249" s="152"/>
      <c r="R249" s="152"/>
      <c r="S249" s="154" t="s">
        <v>241</v>
      </c>
      <c r="T249" s="152"/>
      <c r="U249" s="207"/>
      <c r="V249" s="152"/>
      <c r="W249" s="152"/>
      <c r="X249" s="152"/>
      <c r="Y249" s="152"/>
      <c r="Z249" s="152"/>
      <c r="AA249" s="152"/>
      <c r="AB249" s="152"/>
      <c r="AC249" s="152"/>
      <c r="AD249" s="152"/>
      <c r="AE249" s="107"/>
      <c r="AF249" s="107"/>
      <c r="AG249" s="107"/>
      <c r="AH249" s="107"/>
      <c r="AI249" s="107"/>
      <c r="AJ249" s="107"/>
      <c r="AK249" s="107"/>
      <c r="AL249" s="107"/>
      <c r="AM249" s="107"/>
      <c r="AN249" s="107"/>
      <c r="AO249" s="107"/>
      <c r="AP249" s="107"/>
      <c r="AQ249" s="107"/>
      <c r="AR249" s="107"/>
      <c r="AS249" s="107"/>
      <c r="AT249" s="107"/>
    </row>
    <row r="250">
      <c r="A250" s="162">
        <f t="shared" si="8"/>
        <v>172</v>
      </c>
      <c r="B250" s="61"/>
      <c r="C250" s="62"/>
      <c r="D250" s="224" t="s">
        <v>614</v>
      </c>
      <c r="E250" s="148"/>
      <c r="F250" s="154" t="s">
        <v>235</v>
      </c>
      <c r="G250" s="148" t="s">
        <v>235</v>
      </c>
      <c r="H250" s="154"/>
      <c r="I250" s="154"/>
      <c r="J250" s="154" t="s">
        <v>237</v>
      </c>
      <c r="K250" s="148" t="s">
        <v>438</v>
      </c>
      <c r="L250" s="151" t="s">
        <v>531</v>
      </c>
      <c r="M250" s="148" t="s">
        <v>532</v>
      </c>
      <c r="N250" s="151"/>
      <c r="O250" s="152"/>
      <c r="P250" s="152"/>
      <c r="Q250" s="152"/>
      <c r="R250" s="152"/>
      <c r="S250" s="154" t="s">
        <v>241</v>
      </c>
      <c r="T250" s="152"/>
      <c r="U250" s="207"/>
      <c r="V250" s="152"/>
      <c r="W250" s="152"/>
      <c r="X250" s="152"/>
      <c r="Y250" s="152"/>
      <c r="Z250" s="152"/>
      <c r="AA250" s="152"/>
      <c r="AB250" s="152"/>
      <c r="AC250" s="152"/>
      <c r="AD250" s="152"/>
      <c r="AE250" s="107"/>
      <c r="AF250" s="107"/>
      <c r="AG250" s="107"/>
      <c r="AH250" s="107"/>
      <c r="AI250" s="107"/>
      <c r="AJ250" s="107"/>
      <c r="AK250" s="107"/>
      <c r="AL250" s="107"/>
      <c r="AM250" s="107"/>
      <c r="AN250" s="107"/>
      <c r="AO250" s="107"/>
      <c r="AP250" s="107"/>
      <c r="AQ250" s="107"/>
      <c r="AR250" s="107"/>
      <c r="AS250" s="107"/>
      <c r="AT250" s="107"/>
    </row>
    <row r="251">
      <c r="A251" s="162">
        <f t="shared" si="8"/>
        <v>173</v>
      </c>
      <c r="B251" s="61"/>
      <c r="C251" s="157" t="s">
        <v>615</v>
      </c>
      <c r="D251" s="224" t="s">
        <v>616</v>
      </c>
      <c r="E251" s="148"/>
      <c r="F251" s="154" t="s">
        <v>235</v>
      </c>
      <c r="G251" s="148" t="s">
        <v>235</v>
      </c>
      <c r="H251" s="154"/>
      <c r="I251" s="154"/>
      <c r="J251" s="154" t="s">
        <v>237</v>
      </c>
      <c r="K251" s="148" t="s">
        <v>438</v>
      </c>
      <c r="L251" s="151" t="s">
        <v>531</v>
      </c>
      <c r="M251" s="148" t="s">
        <v>532</v>
      </c>
      <c r="N251" s="151"/>
      <c r="O251" s="152"/>
      <c r="P251" s="152"/>
      <c r="Q251" s="152"/>
      <c r="R251" s="152"/>
      <c r="S251" s="154" t="s">
        <v>241</v>
      </c>
      <c r="T251" s="152"/>
      <c r="U251" s="207"/>
      <c r="V251" s="152"/>
      <c r="W251" s="152"/>
      <c r="X251" s="152"/>
      <c r="Y251" s="152"/>
      <c r="Z251" s="152"/>
      <c r="AA251" s="152"/>
      <c r="AB251" s="152"/>
      <c r="AC251" s="152"/>
      <c r="AD251" s="152"/>
      <c r="AE251" s="107"/>
      <c r="AF251" s="107"/>
      <c r="AG251" s="107"/>
      <c r="AH251" s="107"/>
      <c r="AI251" s="107"/>
      <c r="AJ251" s="107"/>
      <c r="AK251" s="107"/>
      <c r="AL251" s="107"/>
      <c r="AM251" s="107"/>
      <c r="AN251" s="107"/>
      <c r="AO251" s="107"/>
      <c r="AP251" s="107"/>
      <c r="AQ251" s="107"/>
      <c r="AR251" s="107"/>
      <c r="AS251" s="107"/>
      <c r="AT251" s="107"/>
    </row>
    <row r="252">
      <c r="A252" s="162">
        <f t="shared" si="8"/>
        <v>174</v>
      </c>
      <c r="B252" s="61"/>
      <c r="C252" s="61"/>
      <c r="D252" s="224" t="s">
        <v>617</v>
      </c>
      <c r="E252" s="148"/>
      <c r="F252" s="154" t="s">
        <v>235</v>
      </c>
      <c r="G252" s="148" t="s">
        <v>235</v>
      </c>
      <c r="H252" s="154"/>
      <c r="I252" s="154"/>
      <c r="J252" s="154" t="s">
        <v>237</v>
      </c>
      <c r="K252" s="148" t="s">
        <v>438</v>
      </c>
      <c r="L252" s="151" t="s">
        <v>531</v>
      </c>
      <c r="M252" s="148" t="s">
        <v>532</v>
      </c>
      <c r="N252" s="151"/>
      <c r="O252" s="152"/>
      <c r="P252" s="152"/>
      <c r="Q252" s="152"/>
      <c r="R252" s="152"/>
      <c r="S252" s="154" t="s">
        <v>241</v>
      </c>
      <c r="T252" s="152"/>
      <c r="U252" s="207"/>
      <c r="V252" s="152"/>
      <c r="W252" s="152"/>
      <c r="X252" s="152"/>
      <c r="Y252" s="152"/>
      <c r="Z252" s="152"/>
      <c r="AA252" s="152"/>
      <c r="AB252" s="152"/>
      <c r="AC252" s="152"/>
      <c r="AD252" s="152"/>
      <c r="AE252" s="107"/>
      <c r="AF252" s="107"/>
      <c r="AG252" s="107"/>
      <c r="AH252" s="107"/>
      <c r="AI252" s="107"/>
      <c r="AJ252" s="107"/>
      <c r="AK252" s="107"/>
      <c r="AL252" s="107"/>
      <c r="AM252" s="107"/>
      <c r="AN252" s="107"/>
      <c r="AO252" s="107"/>
      <c r="AP252" s="107"/>
      <c r="AQ252" s="107"/>
      <c r="AR252" s="107"/>
      <c r="AS252" s="107"/>
      <c r="AT252" s="107"/>
    </row>
    <row r="253">
      <c r="A253" s="162">
        <f t="shared" si="8"/>
        <v>175</v>
      </c>
      <c r="B253" s="61"/>
      <c r="C253" s="61"/>
      <c r="D253" s="224" t="s">
        <v>618</v>
      </c>
      <c r="E253" s="148"/>
      <c r="F253" s="154" t="s">
        <v>235</v>
      </c>
      <c r="G253" s="148" t="s">
        <v>235</v>
      </c>
      <c r="H253" s="154"/>
      <c r="I253" s="154"/>
      <c r="J253" s="154" t="s">
        <v>237</v>
      </c>
      <c r="K253" s="148" t="s">
        <v>438</v>
      </c>
      <c r="L253" s="151" t="s">
        <v>531</v>
      </c>
      <c r="M253" s="148" t="s">
        <v>532</v>
      </c>
      <c r="N253" s="151"/>
      <c r="O253" s="152"/>
      <c r="P253" s="152"/>
      <c r="Q253" s="152"/>
      <c r="R253" s="152"/>
      <c r="S253" s="154" t="s">
        <v>241</v>
      </c>
      <c r="T253" s="152"/>
      <c r="U253" s="207"/>
      <c r="V253" s="152"/>
      <c r="W253" s="152"/>
      <c r="X253" s="152"/>
      <c r="Y253" s="152"/>
      <c r="Z253" s="152"/>
      <c r="AA253" s="152"/>
      <c r="AB253" s="152"/>
      <c r="AC253" s="152"/>
      <c r="AD253" s="152"/>
      <c r="AE253" s="107"/>
      <c r="AF253" s="107"/>
      <c r="AG253" s="107"/>
      <c r="AH253" s="107"/>
      <c r="AI253" s="107"/>
      <c r="AJ253" s="107"/>
      <c r="AK253" s="107"/>
      <c r="AL253" s="107"/>
      <c r="AM253" s="107"/>
      <c r="AN253" s="107"/>
      <c r="AO253" s="107"/>
      <c r="AP253" s="107"/>
      <c r="AQ253" s="107"/>
      <c r="AR253" s="107"/>
      <c r="AS253" s="107"/>
      <c r="AT253" s="107"/>
    </row>
    <row r="254">
      <c r="A254" s="162">
        <f t="shared" si="8"/>
        <v>176</v>
      </c>
      <c r="B254" s="61"/>
      <c r="C254" s="61"/>
      <c r="D254" s="224" t="s">
        <v>619</v>
      </c>
      <c r="E254" s="148"/>
      <c r="F254" s="154" t="s">
        <v>235</v>
      </c>
      <c r="G254" s="148" t="s">
        <v>235</v>
      </c>
      <c r="H254" s="154"/>
      <c r="I254" s="154"/>
      <c r="J254" s="154" t="s">
        <v>237</v>
      </c>
      <c r="K254" s="148" t="s">
        <v>438</v>
      </c>
      <c r="L254" s="151" t="s">
        <v>531</v>
      </c>
      <c r="M254" s="148" t="s">
        <v>532</v>
      </c>
      <c r="N254" s="151"/>
      <c r="O254" s="152"/>
      <c r="P254" s="152"/>
      <c r="Q254" s="152"/>
      <c r="R254" s="152"/>
      <c r="S254" s="154" t="s">
        <v>241</v>
      </c>
      <c r="T254" s="152"/>
      <c r="U254" s="207"/>
      <c r="V254" s="152"/>
      <c r="W254" s="152"/>
      <c r="X254" s="152"/>
      <c r="Y254" s="152"/>
      <c r="Z254" s="152"/>
      <c r="AA254" s="152"/>
      <c r="AB254" s="152"/>
      <c r="AC254" s="152"/>
      <c r="AD254" s="152"/>
      <c r="AE254" s="107"/>
      <c r="AF254" s="107"/>
      <c r="AG254" s="107"/>
      <c r="AH254" s="107"/>
      <c r="AI254" s="107"/>
      <c r="AJ254" s="107"/>
      <c r="AK254" s="107"/>
      <c r="AL254" s="107"/>
      <c r="AM254" s="107"/>
      <c r="AN254" s="107"/>
      <c r="AO254" s="107"/>
      <c r="AP254" s="107"/>
      <c r="AQ254" s="107"/>
      <c r="AR254" s="107"/>
      <c r="AS254" s="107"/>
      <c r="AT254" s="107"/>
    </row>
    <row r="255">
      <c r="A255" s="162">
        <f t="shared" si="8"/>
        <v>177</v>
      </c>
      <c r="B255" s="61"/>
      <c r="C255" s="61"/>
      <c r="D255" s="224" t="s">
        <v>620</v>
      </c>
      <c r="E255" s="148"/>
      <c r="F255" s="154" t="s">
        <v>235</v>
      </c>
      <c r="G255" s="148" t="s">
        <v>235</v>
      </c>
      <c r="H255" s="154"/>
      <c r="I255" s="154"/>
      <c r="J255" s="154" t="s">
        <v>237</v>
      </c>
      <c r="K255" s="148" t="s">
        <v>438</v>
      </c>
      <c r="L255" s="151" t="s">
        <v>531</v>
      </c>
      <c r="M255" s="148" t="s">
        <v>532</v>
      </c>
      <c r="N255" s="151"/>
      <c r="O255" s="152"/>
      <c r="P255" s="152"/>
      <c r="Q255" s="152"/>
      <c r="R255" s="152"/>
      <c r="S255" s="154" t="s">
        <v>241</v>
      </c>
      <c r="T255" s="152"/>
      <c r="U255" s="207"/>
      <c r="V255" s="152"/>
      <c r="W255" s="152"/>
      <c r="X255" s="152"/>
      <c r="Y255" s="152"/>
      <c r="Z255" s="152"/>
      <c r="AA255" s="152"/>
      <c r="AB255" s="152"/>
      <c r="AC255" s="152"/>
      <c r="AD255" s="152"/>
      <c r="AE255" s="107"/>
      <c r="AF255" s="107"/>
      <c r="AG255" s="107"/>
      <c r="AH255" s="107"/>
      <c r="AI255" s="107"/>
      <c r="AJ255" s="107"/>
      <c r="AK255" s="107"/>
      <c r="AL255" s="107"/>
      <c r="AM255" s="107"/>
      <c r="AN255" s="107"/>
      <c r="AO255" s="107"/>
      <c r="AP255" s="107"/>
      <c r="AQ255" s="107"/>
      <c r="AR255" s="107"/>
      <c r="AS255" s="107"/>
      <c r="AT255" s="107"/>
    </row>
    <row r="256">
      <c r="A256" s="162">
        <f t="shared" si="8"/>
        <v>178</v>
      </c>
      <c r="B256" s="61"/>
      <c r="C256" s="61"/>
      <c r="D256" s="224" t="s">
        <v>621</v>
      </c>
      <c r="E256" s="148"/>
      <c r="F256" s="154" t="s">
        <v>235</v>
      </c>
      <c r="G256" s="148" t="s">
        <v>235</v>
      </c>
      <c r="H256" s="154"/>
      <c r="I256" s="154"/>
      <c r="J256" s="154" t="s">
        <v>237</v>
      </c>
      <c r="K256" s="148" t="s">
        <v>438</v>
      </c>
      <c r="L256" s="151" t="s">
        <v>531</v>
      </c>
      <c r="M256" s="148" t="s">
        <v>532</v>
      </c>
      <c r="N256" s="151"/>
      <c r="O256" s="152"/>
      <c r="P256" s="152"/>
      <c r="Q256" s="152"/>
      <c r="R256" s="152"/>
      <c r="S256" s="154" t="s">
        <v>241</v>
      </c>
      <c r="T256" s="152"/>
      <c r="U256" s="207"/>
      <c r="V256" s="152"/>
      <c r="W256" s="152"/>
      <c r="X256" s="152"/>
      <c r="Y256" s="152"/>
      <c r="Z256" s="152"/>
      <c r="AA256" s="152"/>
      <c r="AB256" s="152"/>
      <c r="AC256" s="152"/>
      <c r="AD256" s="152"/>
      <c r="AE256" s="107"/>
      <c r="AF256" s="107"/>
      <c r="AG256" s="107"/>
      <c r="AH256" s="107"/>
      <c r="AI256" s="107"/>
      <c r="AJ256" s="107"/>
      <c r="AK256" s="107"/>
      <c r="AL256" s="107"/>
      <c r="AM256" s="107"/>
      <c r="AN256" s="107"/>
      <c r="AO256" s="107"/>
      <c r="AP256" s="107"/>
      <c r="AQ256" s="107"/>
      <c r="AR256" s="107"/>
      <c r="AS256" s="107"/>
      <c r="AT256" s="107"/>
    </row>
    <row r="257">
      <c r="A257" s="162">
        <f t="shared" si="8"/>
        <v>179</v>
      </c>
      <c r="B257" s="61"/>
      <c r="C257" s="61"/>
      <c r="D257" s="224" t="s">
        <v>622</v>
      </c>
      <c r="E257" s="148"/>
      <c r="F257" s="154" t="s">
        <v>235</v>
      </c>
      <c r="G257" s="148" t="s">
        <v>235</v>
      </c>
      <c r="H257" s="154"/>
      <c r="I257" s="154"/>
      <c r="J257" s="154" t="s">
        <v>237</v>
      </c>
      <c r="K257" s="148" t="s">
        <v>438</v>
      </c>
      <c r="L257" s="151" t="s">
        <v>531</v>
      </c>
      <c r="M257" s="148" t="s">
        <v>532</v>
      </c>
      <c r="N257" s="151"/>
      <c r="O257" s="152"/>
      <c r="P257" s="152"/>
      <c r="Q257" s="152"/>
      <c r="R257" s="152"/>
      <c r="S257" s="154" t="s">
        <v>241</v>
      </c>
      <c r="T257" s="152"/>
      <c r="U257" s="207"/>
      <c r="V257" s="152"/>
      <c r="W257" s="152"/>
      <c r="X257" s="152"/>
      <c r="Y257" s="152"/>
      <c r="Z257" s="152"/>
      <c r="AA257" s="152"/>
      <c r="AB257" s="152"/>
      <c r="AC257" s="152"/>
      <c r="AD257" s="152"/>
      <c r="AE257" s="107"/>
      <c r="AF257" s="107"/>
      <c r="AG257" s="107"/>
      <c r="AH257" s="107"/>
      <c r="AI257" s="107"/>
      <c r="AJ257" s="107"/>
      <c r="AK257" s="107"/>
      <c r="AL257" s="107"/>
      <c r="AM257" s="107"/>
      <c r="AN257" s="107"/>
      <c r="AO257" s="107"/>
      <c r="AP257" s="107"/>
      <c r="AQ257" s="107"/>
      <c r="AR257" s="107"/>
      <c r="AS257" s="107"/>
      <c r="AT257" s="107"/>
    </row>
    <row r="258">
      <c r="A258" s="162">
        <f t="shared" si="8"/>
        <v>180</v>
      </c>
      <c r="B258" s="61"/>
      <c r="C258" s="61"/>
      <c r="D258" s="224" t="s">
        <v>623</v>
      </c>
      <c r="E258" s="148"/>
      <c r="F258" s="154" t="s">
        <v>235</v>
      </c>
      <c r="G258" s="148" t="s">
        <v>235</v>
      </c>
      <c r="H258" s="154"/>
      <c r="I258" s="154"/>
      <c r="J258" s="154" t="s">
        <v>237</v>
      </c>
      <c r="K258" s="148" t="s">
        <v>438</v>
      </c>
      <c r="L258" s="151" t="s">
        <v>531</v>
      </c>
      <c r="M258" s="148" t="s">
        <v>532</v>
      </c>
      <c r="N258" s="151"/>
      <c r="O258" s="152"/>
      <c r="P258" s="152"/>
      <c r="Q258" s="152"/>
      <c r="R258" s="152"/>
      <c r="S258" s="154" t="s">
        <v>241</v>
      </c>
      <c r="T258" s="152"/>
      <c r="U258" s="207"/>
      <c r="V258" s="152"/>
      <c r="W258" s="152"/>
      <c r="X258" s="152"/>
      <c r="Y258" s="152"/>
      <c r="Z258" s="152"/>
      <c r="AA258" s="152"/>
      <c r="AB258" s="152"/>
      <c r="AC258" s="152"/>
      <c r="AD258" s="152"/>
      <c r="AE258" s="107"/>
      <c r="AF258" s="107"/>
      <c r="AG258" s="107"/>
      <c r="AH258" s="107"/>
      <c r="AI258" s="107"/>
      <c r="AJ258" s="107"/>
      <c r="AK258" s="107"/>
      <c r="AL258" s="107"/>
      <c r="AM258" s="107"/>
      <c r="AN258" s="107"/>
      <c r="AO258" s="107"/>
      <c r="AP258" s="107"/>
      <c r="AQ258" s="107"/>
      <c r="AR258" s="107"/>
      <c r="AS258" s="107"/>
      <c r="AT258" s="107"/>
    </row>
    <row r="259">
      <c r="A259" s="162">
        <f t="shared" si="8"/>
        <v>181</v>
      </c>
      <c r="B259" s="61"/>
      <c r="C259" s="61"/>
      <c r="D259" s="224" t="s">
        <v>624</v>
      </c>
      <c r="E259" s="148"/>
      <c r="F259" s="154" t="s">
        <v>235</v>
      </c>
      <c r="G259" s="148" t="s">
        <v>235</v>
      </c>
      <c r="H259" s="154"/>
      <c r="I259" s="154"/>
      <c r="J259" s="154" t="s">
        <v>237</v>
      </c>
      <c r="K259" s="148" t="s">
        <v>438</v>
      </c>
      <c r="L259" s="151" t="s">
        <v>531</v>
      </c>
      <c r="M259" s="148" t="s">
        <v>532</v>
      </c>
      <c r="N259" s="151"/>
      <c r="O259" s="152"/>
      <c r="P259" s="152"/>
      <c r="Q259" s="152"/>
      <c r="R259" s="152"/>
      <c r="S259" s="154" t="s">
        <v>241</v>
      </c>
      <c r="T259" s="152"/>
      <c r="U259" s="207"/>
      <c r="V259" s="152"/>
      <c r="W259" s="152"/>
      <c r="X259" s="152"/>
      <c r="Y259" s="152"/>
      <c r="Z259" s="152"/>
      <c r="AA259" s="152"/>
      <c r="AB259" s="152"/>
      <c r="AC259" s="152"/>
      <c r="AD259" s="152"/>
      <c r="AE259" s="107"/>
      <c r="AF259" s="107"/>
      <c r="AG259" s="107"/>
      <c r="AH259" s="107"/>
      <c r="AI259" s="107"/>
      <c r="AJ259" s="107"/>
      <c r="AK259" s="107"/>
      <c r="AL259" s="107"/>
      <c r="AM259" s="107"/>
      <c r="AN259" s="107"/>
      <c r="AO259" s="107"/>
      <c r="AP259" s="107"/>
      <c r="AQ259" s="107"/>
      <c r="AR259" s="107"/>
      <c r="AS259" s="107"/>
      <c r="AT259" s="107"/>
    </row>
    <row r="260">
      <c r="A260" s="162">
        <f t="shared" si="8"/>
        <v>182</v>
      </c>
      <c r="B260" s="61"/>
      <c r="C260" s="62"/>
      <c r="D260" s="224" t="s">
        <v>625</v>
      </c>
      <c r="E260" s="148"/>
      <c r="F260" s="154" t="s">
        <v>235</v>
      </c>
      <c r="G260" s="148" t="s">
        <v>235</v>
      </c>
      <c r="H260" s="154"/>
      <c r="I260" s="154"/>
      <c r="J260" s="154" t="s">
        <v>237</v>
      </c>
      <c r="K260" s="148" t="s">
        <v>438</v>
      </c>
      <c r="L260" s="151" t="s">
        <v>531</v>
      </c>
      <c r="M260" s="148" t="s">
        <v>532</v>
      </c>
      <c r="N260" s="151"/>
      <c r="O260" s="152"/>
      <c r="P260" s="152"/>
      <c r="Q260" s="152"/>
      <c r="R260" s="152"/>
      <c r="S260" s="154" t="s">
        <v>241</v>
      </c>
      <c r="T260" s="152"/>
      <c r="U260" s="207"/>
      <c r="V260" s="152"/>
      <c r="W260" s="152"/>
      <c r="X260" s="152"/>
      <c r="Y260" s="152"/>
      <c r="Z260" s="152"/>
      <c r="AA260" s="152"/>
      <c r="AB260" s="152"/>
      <c r="AC260" s="152"/>
      <c r="AD260" s="152"/>
      <c r="AE260" s="107"/>
      <c r="AF260" s="107"/>
      <c r="AG260" s="107"/>
      <c r="AH260" s="107"/>
      <c r="AI260" s="107"/>
      <c r="AJ260" s="107"/>
      <c r="AK260" s="107"/>
      <c r="AL260" s="107"/>
      <c r="AM260" s="107"/>
      <c r="AN260" s="107"/>
      <c r="AO260" s="107"/>
      <c r="AP260" s="107"/>
      <c r="AQ260" s="107"/>
      <c r="AR260" s="107"/>
      <c r="AS260" s="107"/>
      <c r="AT260" s="107"/>
    </row>
    <row r="261">
      <c r="A261" s="162">
        <f t="shared" si="8"/>
        <v>183</v>
      </c>
      <c r="B261" s="61"/>
      <c r="C261" s="157" t="s">
        <v>626</v>
      </c>
      <c r="D261" s="224" t="s">
        <v>627</v>
      </c>
      <c r="E261" s="148"/>
      <c r="F261" s="154" t="s">
        <v>235</v>
      </c>
      <c r="G261" s="148" t="s">
        <v>235</v>
      </c>
      <c r="H261" s="154"/>
      <c r="I261" s="154"/>
      <c r="J261" s="154" t="s">
        <v>237</v>
      </c>
      <c r="K261" s="148" t="s">
        <v>438</v>
      </c>
      <c r="L261" s="151" t="s">
        <v>531</v>
      </c>
      <c r="M261" s="148" t="s">
        <v>532</v>
      </c>
      <c r="N261" s="151"/>
      <c r="O261" s="152"/>
      <c r="P261" s="152"/>
      <c r="Q261" s="152"/>
      <c r="R261" s="152"/>
      <c r="S261" s="154" t="s">
        <v>241</v>
      </c>
      <c r="T261" s="152"/>
      <c r="U261" s="207"/>
      <c r="V261" s="152"/>
      <c r="W261" s="152"/>
      <c r="X261" s="152"/>
      <c r="Y261" s="152"/>
      <c r="Z261" s="152"/>
      <c r="AA261" s="152"/>
      <c r="AB261" s="152"/>
      <c r="AC261" s="152"/>
      <c r="AD261" s="152"/>
      <c r="AE261" s="107"/>
      <c r="AF261" s="107"/>
      <c r="AG261" s="107"/>
      <c r="AH261" s="107"/>
      <c r="AI261" s="107"/>
      <c r="AJ261" s="107"/>
      <c r="AK261" s="107"/>
      <c r="AL261" s="107"/>
      <c r="AM261" s="107"/>
      <c r="AN261" s="107"/>
      <c r="AO261" s="107"/>
      <c r="AP261" s="107"/>
      <c r="AQ261" s="107"/>
      <c r="AR261" s="107"/>
      <c r="AS261" s="107"/>
      <c r="AT261" s="107"/>
    </row>
    <row r="262">
      <c r="A262" s="162">
        <f t="shared" si="8"/>
        <v>184</v>
      </c>
      <c r="B262" s="61"/>
      <c r="C262" s="61"/>
      <c r="D262" s="224" t="s">
        <v>628</v>
      </c>
      <c r="E262" s="148"/>
      <c r="F262" s="154" t="s">
        <v>235</v>
      </c>
      <c r="G262" s="148" t="s">
        <v>235</v>
      </c>
      <c r="H262" s="154"/>
      <c r="I262" s="154"/>
      <c r="J262" s="154" t="s">
        <v>237</v>
      </c>
      <c r="K262" s="148" t="s">
        <v>438</v>
      </c>
      <c r="L262" s="151" t="s">
        <v>531</v>
      </c>
      <c r="M262" s="148" t="s">
        <v>532</v>
      </c>
      <c r="N262" s="151"/>
      <c r="O262" s="152"/>
      <c r="P262" s="152"/>
      <c r="Q262" s="152"/>
      <c r="R262" s="152"/>
      <c r="S262" s="154" t="s">
        <v>241</v>
      </c>
      <c r="T262" s="152"/>
      <c r="U262" s="207"/>
      <c r="V262" s="152"/>
      <c r="W262" s="152"/>
      <c r="X262" s="152"/>
      <c r="Y262" s="152"/>
      <c r="Z262" s="152"/>
      <c r="AA262" s="152"/>
      <c r="AB262" s="152"/>
      <c r="AC262" s="152"/>
      <c r="AD262" s="152"/>
      <c r="AE262" s="107"/>
      <c r="AF262" s="107"/>
      <c r="AG262" s="107"/>
      <c r="AH262" s="107"/>
      <c r="AI262" s="107"/>
      <c r="AJ262" s="107"/>
      <c r="AK262" s="107"/>
      <c r="AL262" s="107"/>
      <c r="AM262" s="107"/>
      <c r="AN262" s="107"/>
      <c r="AO262" s="107"/>
      <c r="AP262" s="107"/>
      <c r="AQ262" s="107"/>
      <c r="AR262" s="107"/>
      <c r="AS262" s="107"/>
      <c r="AT262" s="107"/>
    </row>
    <row r="263">
      <c r="A263" s="162">
        <f t="shared" si="8"/>
        <v>185</v>
      </c>
      <c r="B263" s="61"/>
      <c r="C263" s="61"/>
      <c r="D263" s="224" t="s">
        <v>629</v>
      </c>
      <c r="E263" s="148"/>
      <c r="F263" s="154" t="s">
        <v>235</v>
      </c>
      <c r="G263" s="148" t="s">
        <v>235</v>
      </c>
      <c r="H263" s="154"/>
      <c r="I263" s="154"/>
      <c r="J263" s="154" t="s">
        <v>237</v>
      </c>
      <c r="K263" s="148" t="s">
        <v>438</v>
      </c>
      <c r="L263" s="151" t="s">
        <v>531</v>
      </c>
      <c r="M263" s="148" t="s">
        <v>532</v>
      </c>
      <c r="N263" s="151"/>
      <c r="O263" s="152"/>
      <c r="P263" s="152"/>
      <c r="Q263" s="152"/>
      <c r="R263" s="152"/>
      <c r="S263" s="154" t="s">
        <v>241</v>
      </c>
      <c r="T263" s="152"/>
      <c r="U263" s="207"/>
      <c r="V263" s="152"/>
      <c r="W263" s="152"/>
      <c r="X263" s="152"/>
      <c r="Y263" s="152"/>
      <c r="Z263" s="152"/>
      <c r="AA263" s="152"/>
      <c r="AB263" s="152"/>
      <c r="AC263" s="152"/>
      <c r="AD263" s="152"/>
      <c r="AE263" s="107"/>
      <c r="AF263" s="107"/>
      <c r="AG263" s="107"/>
      <c r="AH263" s="107"/>
      <c r="AI263" s="107"/>
      <c r="AJ263" s="107"/>
      <c r="AK263" s="107"/>
      <c r="AL263" s="107"/>
      <c r="AM263" s="107"/>
      <c r="AN263" s="107"/>
      <c r="AO263" s="107"/>
      <c r="AP263" s="107"/>
      <c r="AQ263" s="107"/>
      <c r="AR263" s="107"/>
      <c r="AS263" s="107"/>
      <c r="AT263" s="107"/>
    </row>
    <row r="264">
      <c r="A264" s="162">
        <f t="shared" si="8"/>
        <v>186</v>
      </c>
      <c r="B264" s="61"/>
      <c r="C264" s="61"/>
      <c r="D264" s="224" t="s">
        <v>630</v>
      </c>
      <c r="E264" s="148"/>
      <c r="F264" s="154" t="s">
        <v>235</v>
      </c>
      <c r="G264" s="148" t="s">
        <v>235</v>
      </c>
      <c r="H264" s="154"/>
      <c r="I264" s="154"/>
      <c r="J264" s="154" t="s">
        <v>237</v>
      </c>
      <c r="K264" s="148" t="s">
        <v>438</v>
      </c>
      <c r="L264" s="151" t="s">
        <v>531</v>
      </c>
      <c r="M264" s="148" t="s">
        <v>532</v>
      </c>
      <c r="N264" s="151"/>
      <c r="O264" s="152"/>
      <c r="P264" s="152"/>
      <c r="Q264" s="152"/>
      <c r="R264" s="152"/>
      <c r="S264" s="154" t="s">
        <v>241</v>
      </c>
      <c r="T264" s="152"/>
      <c r="U264" s="207"/>
      <c r="V264" s="152"/>
      <c r="W264" s="152"/>
      <c r="X264" s="152"/>
      <c r="Y264" s="152"/>
      <c r="Z264" s="152"/>
      <c r="AA264" s="152"/>
      <c r="AB264" s="152"/>
      <c r="AC264" s="152"/>
      <c r="AD264" s="152"/>
      <c r="AE264" s="107"/>
      <c r="AF264" s="107"/>
      <c r="AG264" s="107"/>
      <c r="AH264" s="107"/>
      <c r="AI264" s="107"/>
      <c r="AJ264" s="107"/>
      <c r="AK264" s="107"/>
      <c r="AL264" s="107"/>
      <c r="AM264" s="107"/>
      <c r="AN264" s="107"/>
      <c r="AO264" s="107"/>
      <c r="AP264" s="107"/>
      <c r="AQ264" s="107"/>
      <c r="AR264" s="107"/>
      <c r="AS264" s="107"/>
      <c r="AT264" s="107"/>
    </row>
    <row r="265">
      <c r="A265" s="162">
        <f t="shared" si="8"/>
        <v>187</v>
      </c>
      <c r="B265" s="61"/>
      <c r="C265" s="61"/>
      <c r="D265" s="224" t="s">
        <v>631</v>
      </c>
      <c r="E265" s="148"/>
      <c r="F265" s="154" t="s">
        <v>235</v>
      </c>
      <c r="G265" s="148" t="s">
        <v>235</v>
      </c>
      <c r="H265" s="154"/>
      <c r="I265" s="154"/>
      <c r="J265" s="154" t="s">
        <v>237</v>
      </c>
      <c r="K265" s="148" t="s">
        <v>438</v>
      </c>
      <c r="L265" s="151" t="s">
        <v>531</v>
      </c>
      <c r="M265" s="148" t="s">
        <v>532</v>
      </c>
      <c r="N265" s="151"/>
      <c r="O265" s="152"/>
      <c r="P265" s="152"/>
      <c r="Q265" s="152"/>
      <c r="R265" s="152"/>
      <c r="S265" s="154" t="s">
        <v>241</v>
      </c>
      <c r="T265" s="152"/>
      <c r="U265" s="207"/>
      <c r="V265" s="152"/>
      <c r="W265" s="152"/>
      <c r="X265" s="152"/>
      <c r="Y265" s="152"/>
      <c r="Z265" s="152"/>
      <c r="AA265" s="152"/>
      <c r="AB265" s="152"/>
      <c r="AC265" s="152"/>
      <c r="AD265" s="152"/>
      <c r="AE265" s="107"/>
      <c r="AF265" s="107"/>
      <c r="AG265" s="107"/>
      <c r="AH265" s="107"/>
      <c r="AI265" s="107"/>
      <c r="AJ265" s="107"/>
      <c r="AK265" s="107"/>
      <c r="AL265" s="107"/>
      <c r="AM265" s="107"/>
      <c r="AN265" s="107"/>
      <c r="AO265" s="107"/>
      <c r="AP265" s="107"/>
      <c r="AQ265" s="107"/>
      <c r="AR265" s="107"/>
      <c r="AS265" s="107"/>
      <c r="AT265" s="107"/>
    </row>
    <row r="266">
      <c r="A266" s="162">
        <f t="shared" si="8"/>
        <v>188</v>
      </c>
      <c r="B266" s="61"/>
      <c r="C266" s="61"/>
      <c r="D266" s="224" t="s">
        <v>632</v>
      </c>
      <c r="E266" s="148"/>
      <c r="F266" s="154" t="s">
        <v>235</v>
      </c>
      <c r="G266" s="148" t="s">
        <v>235</v>
      </c>
      <c r="H266" s="154"/>
      <c r="I266" s="154"/>
      <c r="J266" s="154" t="s">
        <v>237</v>
      </c>
      <c r="K266" s="148" t="s">
        <v>438</v>
      </c>
      <c r="L266" s="151" t="s">
        <v>531</v>
      </c>
      <c r="M266" s="148" t="s">
        <v>532</v>
      </c>
      <c r="N266" s="151"/>
      <c r="O266" s="152"/>
      <c r="P266" s="152"/>
      <c r="Q266" s="152"/>
      <c r="R266" s="152"/>
      <c r="S266" s="154" t="s">
        <v>241</v>
      </c>
      <c r="T266" s="152"/>
      <c r="U266" s="207"/>
      <c r="V266" s="152"/>
      <c r="W266" s="152"/>
      <c r="X266" s="152"/>
      <c r="Y266" s="152"/>
      <c r="Z266" s="152"/>
      <c r="AA266" s="152"/>
      <c r="AB266" s="152"/>
      <c r="AC266" s="152"/>
      <c r="AD266" s="152"/>
      <c r="AE266" s="107"/>
      <c r="AF266" s="107"/>
      <c r="AG266" s="107"/>
      <c r="AH266" s="107"/>
      <c r="AI266" s="107"/>
      <c r="AJ266" s="107"/>
      <c r="AK266" s="107"/>
      <c r="AL266" s="107"/>
      <c r="AM266" s="107"/>
      <c r="AN266" s="107"/>
      <c r="AO266" s="107"/>
      <c r="AP266" s="107"/>
      <c r="AQ266" s="107"/>
      <c r="AR266" s="107"/>
      <c r="AS266" s="107"/>
      <c r="AT266" s="107"/>
    </row>
    <row r="267">
      <c r="A267" s="162">
        <f t="shared" si="8"/>
        <v>189</v>
      </c>
      <c r="B267" s="61"/>
      <c r="C267" s="61"/>
      <c r="D267" s="224" t="s">
        <v>633</v>
      </c>
      <c r="E267" s="148"/>
      <c r="F267" s="154" t="s">
        <v>235</v>
      </c>
      <c r="G267" s="148" t="s">
        <v>235</v>
      </c>
      <c r="H267" s="154"/>
      <c r="I267" s="154"/>
      <c r="J267" s="154" t="s">
        <v>237</v>
      </c>
      <c r="K267" s="148" t="s">
        <v>438</v>
      </c>
      <c r="L267" s="151" t="s">
        <v>531</v>
      </c>
      <c r="M267" s="148" t="s">
        <v>532</v>
      </c>
      <c r="N267" s="151"/>
      <c r="O267" s="152"/>
      <c r="P267" s="152"/>
      <c r="Q267" s="152"/>
      <c r="R267" s="152"/>
      <c r="S267" s="154" t="s">
        <v>241</v>
      </c>
      <c r="T267" s="152"/>
      <c r="U267" s="207"/>
      <c r="V267" s="152"/>
      <c r="W267" s="152"/>
      <c r="X267" s="152"/>
      <c r="Y267" s="152"/>
      <c r="Z267" s="152"/>
      <c r="AA267" s="152"/>
      <c r="AB267" s="152"/>
      <c r="AC267" s="152"/>
      <c r="AD267" s="152"/>
      <c r="AE267" s="107"/>
      <c r="AF267" s="107"/>
      <c r="AG267" s="107"/>
      <c r="AH267" s="107"/>
      <c r="AI267" s="107"/>
      <c r="AJ267" s="107"/>
      <c r="AK267" s="107"/>
      <c r="AL267" s="107"/>
      <c r="AM267" s="107"/>
      <c r="AN267" s="107"/>
      <c r="AO267" s="107"/>
      <c r="AP267" s="107"/>
      <c r="AQ267" s="107"/>
      <c r="AR267" s="107"/>
      <c r="AS267" s="107"/>
      <c r="AT267" s="107"/>
    </row>
    <row r="268">
      <c r="A268" s="162">
        <f t="shared" si="8"/>
        <v>190</v>
      </c>
      <c r="B268" s="61"/>
      <c r="C268" s="62"/>
      <c r="D268" s="224" t="s">
        <v>634</v>
      </c>
      <c r="E268" s="148"/>
      <c r="F268" s="154" t="s">
        <v>235</v>
      </c>
      <c r="G268" s="148" t="s">
        <v>235</v>
      </c>
      <c r="H268" s="154"/>
      <c r="I268" s="154"/>
      <c r="J268" s="154" t="s">
        <v>237</v>
      </c>
      <c r="K268" s="148" t="s">
        <v>438</v>
      </c>
      <c r="L268" s="151" t="s">
        <v>531</v>
      </c>
      <c r="M268" s="148" t="s">
        <v>532</v>
      </c>
      <c r="N268" s="151"/>
      <c r="O268" s="152"/>
      <c r="P268" s="152"/>
      <c r="Q268" s="152"/>
      <c r="R268" s="152"/>
      <c r="S268" s="154" t="s">
        <v>241</v>
      </c>
      <c r="T268" s="152"/>
      <c r="U268" s="207"/>
      <c r="V268" s="152"/>
      <c r="W268" s="152"/>
      <c r="X268" s="152"/>
      <c r="Y268" s="152"/>
      <c r="Z268" s="152"/>
      <c r="AA268" s="152"/>
      <c r="AB268" s="152"/>
      <c r="AC268" s="152"/>
      <c r="AD268" s="152"/>
      <c r="AE268" s="107"/>
      <c r="AF268" s="107"/>
      <c r="AG268" s="107"/>
      <c r="AH268" s="107"/>
      <c r="AI268" s="107"/>
      <c r="AJ268" s="107"/>
      <c r="AK268" s="107"/>
      <c r="AL268" s="107"/>
      <c r="AM268" s="107"/>
      <c r="AN268" s="107"/>
      <c r="AO268" s="107"/>
      <c r="AP268" s="107"/>
      <c r="AQ268" s="107"/>
      <c r="AR268" s="107"/>
      <c r="AS268" s="107"/>
      <c r="AT268" s="107"/>
    </row>
    <row r="269">
      <c r="A269" s="162">
        <f t="shared" si="8"/>
        <v>191</v>
      </c>
      <c r="B269" s="61"/>
      <c r="C269" s="157" t="s">
        <v>635</v>
      </c>
      <c r="D269" s="224" t="s">
        <v>636</v>
      </c>
      <c r="E269" s="148"/>
      <c r="F269" s="154" t="s">
        <v>235</v>
      </c>
      <c r="G269" s="148" t="s">
        <v>235</v>
      </c>
      <c r="H269" s="154"/>
      <c r="I269" s="154"/>
      <c r="J269" s="154" t="s">
        <v>237</v>
      </c>
      <c r="K269" s="148" t="s">
        <v>438</v>
      </c>
      <c r="L269" s="151" t="s">
        <v>531</v>
      </c>
      <c r="M269" s="148" t="s">
        <v>532</v>
      </c>
      <c r="N269" s="151"/>
      <c r="O269" s="152"/>
      <c r="P269" s="152"/>
      <c r="Q269" s="152"/>
      <c r="R269" s="152"/>
      <c r="S269" s="154" t="s">
        <v>241</v>
      </c>
      <c r="T269" s="152"/>
      <c r="U269" s="207"/>
      <c r="V269" s="152"/>
      <c r="W269" s="152"/>
      <c r="X269" s="152"/>
      <c r="Y269" s="152"/>
      <c r="Z269" s="152"/>
      <c r="AA269" s="152"/>
      <c r="AB269" s="152"/>
      <c r="AC269" s="152"/>
      <c r="AD269" s="152"/>
      <c r="AE269" s="107"/>
      <c r="AF269" s="107"/>
      <c r="AG269" s="107"/>
      <c r="AH269" s="107"/>
      <c r="AI269" s="107"/>
      <c r="AJ269" s="107"/>
      <c r="AK269" s="107"/>
      <c r="AL269" s="107"/>
      <c r="AM269" s="107"/>
      <c r="AN269" s="107"/>
      <c r="AO269" s="107"/>
      <c r="AP269" s="107"/>
      <c r="AQ269" s="107"/>
      <c r="AR269" s="107"/>
      <c r="AS269" s="107"/>
      <c r="AT269" s="107"/>
    </row>
    <row r="270">
      <c r="A270" s="162">
        <f t="shared" si="8"/>
        <v>192</v>
      </c>
      <c r="B270" s="61"/>
      <c r="C270" s="61"/>
      <c r="D270" s="224" t="s">
        <v>637</v>
      </c>
      <c r="E270" s="148"/>
      <c r="F270" s="154" t="s">
        <v>235</v>
      </c>
      <c r="G270" s="148" t="s">
        <v>235</v>
      </c>
      <c r="H270" s="154"/>
      <c r="I270" s="154"/>
      <c r="J270" s="154" t="s">
        <v>237</v>
      </c>
      <c r="K270" s="148" t="s">
        <v>438</v>
      </c>
      <c r="L270" s="151" t="s">
        <v>531</v>
      </c>
      <c r="M270" s="148" t="s">
        <v>532</v>
      </c>
      <c r="N270" s="151"/>
      <c r="O270" s="152"/>
      <c r="P270" s="152"/>
      <c r="Q270" s="152"/>
      <c r="R270" s="152"/>
      <c r="S270" s="154" t="s">
        <v>241</v>
      </c>
      <c r="T270" s="152"/>
      <c r="U270" s="207"/>
      <c r="V270" s="152"/>
      <c r="W270" s="152"/>
      <c r="X270" s="152"/>
      <c r="Y270" s="152"/>
      <c r="Z270" s="152"/>
      <c r="AA270" s="152"/>
      <c r="AB270" s="152"/>
      <c r="AC270" s="152"/>
      <c r="AD270" s="152"/>
      <c r="AE270" s="107"/>
      <c r="AF270" s="107"/>
      <c r="AG270" s="107"/>
      <c r="AH270" s="107"/>
      <c r="AI270" s="107"/>
      <c r="AJ270" s="107"/>
      <c r="AK270" s="107"/>
      <c r="AL270" s="107"/>
      <c r="AM270" s="107"/>
      <c r="AN270" s="107"/>
      <c r="AO270" s="107"/>
      <c r="AP270" s="107"/>
      <c r="AQ270" s="107"/>
      <c r="AR270" s="107"/>
      <c r="AS270" s="107"/>
      <c r="AT270" s="107"/>
    </row>
    <row r="271">
      <c r="A271" s="162">
        <f t="shared" si="8"/>
        <v>193</v>
      </c>
      <c r="B271" s="61"/>
      <c r="C271" s="61"/>
      <c r="D271" s="224" t="s">
        <v>638</v>
      </c>
      <c r="E271" s="148"/>
      <c r="F271" s="154" t="s">
        <v>235</v>
      </c>
      <c r="G271" s="148" t="s">
        <v>235</v>
      </c>
      <c r="H271" s="154"/>
      <c r="I271" s="154"/>
      <c r="J271" s="154" t="s">
        <v>237</v>
      </c>
      <c r="K271" s="148" t="s">
        <v>438</v>
      </c>
      <c r="L271" s="151" t="s">
        <v>531</v>
      </c>
      <c r="M271" s="148" t="s">
        <v>532</v>
      </c>
      <c r="N271" s="151"/>
      <c r="O271" s="152"/>
      <c r="P271" s="152"/>
      <c r="Q271" s="152"/>
      <c r="R271" s="152"/>
      <c r="S271" s="154" t="s">
        <v>241</v>
      </c>
      <c r="T271" s="152"/>
      <c r="U271" s="207"/>
      <c r="V271" s="152"/>
      <c r="W271" s="152"/>
      <c r="X271" s="152"/>
      <c r="Y271" s="152"/>
      <c r="Z271" s="152"/>
      <c r="AA271" s="152"/>
      <c r="AB271" s="152"/>
      <c r="AC271" s="152"/>
      <c r="AD271" s="152"/>
      <c r="AE271" s="107"/>
      <c r="AF271" s="107"/>
      <c r="AG271" s="107"/>
      <c r="AH271" s="107"/>
      <c r="AI271" s="107"/>
      <c r="AJ271" s="107"/>
      <c r="AK271" s="107"/>
      <c r="AL271" s="107"/>
      <c r="AM271" s="107"/>
      <c r="AN271" s="107"/>
      <c r="AO271" s="107"/>
      <c r="AP271" s="107"/>
      <c r="AQ271" s="107"/>
      <c r="AR271" s="107"/>
      <c r="AS271" s="107"/>
      <c r="AT271" s="107"/>
    </row>
    <row r="272">
      <c r="A272" s="162">
        <f t="shared" si="8"/>
        <v>194</v>
      </c>
      <c r="B272" s="61"/>
      <c r="C272" s="61"/>
      <c r="D272" s="224" t="s">
        <v>639</v>
      </c>
      <c r="E272" s="148"/>
      <c r="F272" s="154" t="s">
        <v>235</v>
      </c>
      <c r="G272" s="148" t="s">
        <v>235</v>
      </c>
      <c r="H272" s="154"/>
      <c r="I272" s="154"/>
      <c r="J272" s="154" t="s">
        <v>237</v>
      </c>
      <c r="K272" s="148" t="s">
        <v>438</v>
      </c>
      <c r="L272" s="151" t="s">
        <v>531</v>
      </c>
      <c r="M272" s="148" t="s">
        <v>532</v>
      </c>
      <c r="N272" s="151"/>
      <c r="O272" s="152"/>
      <c r="P272" s="152"/>
      <c r="Q272" s="152"/>
      <c r="R272" s="152"/>
      <c r="S272" s="154" t="s">
        <v>241</v>
      </c>
      <c r="T272" s="152"/>
      <c r="U272" s="207"/>
      <c r="V272" s="152"/>
      <c r="W272" s="152"/>
      <c r="X272" s="152"/>
      <c r="Y272" s="152"/>
      <c r="Z272" s="152"/>
      <c r="AA272" s="152"/>
      <c r="AB272" s="152"/>
      <c r="AC272" s="152"/>
      <c r="AD272" s="152"/>
      <c r="AE272" s="107"/>
      <c r="AF272" s="107"/>
      <c r="AG272" s="107"/>
      <c r="AH272" s="107"/>
      <c r="AI272" s="107"/>
      <c r="AJ272" s="107"/>
      <c r="AK272" s="107"/>
      <c r="AL272" s="107"/>
      <c r="AM272" s="107"/>
      <c r="AN272" s="107"/>
      <c r="AO272" s="107"/>
      <c r="AP272" s="107"/>
      <c r="AQ272" s="107"/>
      <c r="AR272" s="107"/>
      <c r="AS272" s="107"/>
      <c r="AT272" s="107"/>
    </row>
    <row r="273">
      <c r="A273" s="162">
        <f t="shared" si="8"/>
        <v>195</v>
      </c>
      <c r="B273" s="61"/>
      <c r="C273" s="61"/>
      <c r="D273" s="224" t="s">
        <v>640</v>
      </c>
      <c r="E273" s="148"/>
      <c r="F273" s="154" t="s">
        <v>235</v>
      </c>
      <c r="G273" s="148" t="s">
        <v>235</v>
      </c>
      <c r="H273" s="154"/>
      <c r="I273" s="154"/>
      <c r="J273" s="154" t="s">
        <v>237</v>
      </c>
      <c r="K273" s="148" t="s">
        <v>438</v>
      </c>
      <c r="L273" s="151" t="s">
        <v>531</v>
      </c>
      <c r="M273" s="148" t="s">
        <v>532</v>
      </c>
      <c r="N273" s="151"/>
      <c r="O273" s="152"/>
      <c r="P273" s="152"/>
      <c r="Q273" s="152"/>
      <c r="R273" s="152"/>
      <c r="S273" s="154" t="s">
        <v>241</v>
      </c>
      <c r="T273" s="152"/>
      <c r="U273" s="207"/>
      <c r="V273" s="152"/>
      <c r="W273" s="152"/>
      <c r="X273" s="152"/>
      <c r="Y273" s="152"/>
      <c r="Z273" s="152"/>
      <c r="AA273" s="152"/>
      <c r="AB273" s="152"/>
      <c r="AC273" s="152"/>
      <c r="AD273" s="152"/>
      <c r="AE273" s="107"/>
      <c r="AF273" s="107"/>
      <c r="AG273" s="107"/>
      <c r="AH273" s="107"/>
      <c r="AI273" s="107"/>
      <c r="AJ273" s="107"/>
      <c r="AK273" s="107"/>
      <c r="AL273" s="107"/>
      <c r="AM273" s="107"/>
      <c r="AN273" s="107"/>
      <c r="AO273" s="107"/>
      <c r="AP273" s="107"/>
      <c r="AQ273" s="107"/>
      <c r="AR273" s="107"/>
      <c r="AS273" s="107"/>
      <c r="AT273" s="107"/>
    </row>
    <row r="274">
      <c r="A274" s="162">
        <f t="shared" si="8"/>
        <v>196</v>
      </c>
      <c r="B274" s="61"/>
      <c r="C274" s="62"/>
      <c r="D274" s="224" t="s">
        <v>641</v>
      </c>
      <c r="E274" s="148"/>
      <c r="F274" s="154" t="s">
        <v>235</v>
      </c>
      <c r="G274" s="148" t="s">
        <v>235</v>
      </c>
      <c r="H274" s="154"/>
      <c r="I274" s="154"/>
      <c r="J274" s="154" t="s">
        <v>237</v>
      </c>
      <c r="K274" s="148" t="s">
        <v>438</v>
      </c>
      <c r="L274" s="151" t="s">
        <v>531</v>
      </c>
      <c r="M274" s="148" t="s">
        <v>532</v>
      </c>
      <c r="N274" s="151"/>
      <c r="O274" s="152"/>
      <c r="P274" s="152"/>
      <c r="Q274" s="152"/>
      <c r="R274" s="152"/>
      <c r="S274" s="154" t="s">
        <v>241</v>
      </c>
      <c r="T274" s="152"/>
      <c r="U274" s="207"/>
      <c r="V274" s="152"/>
      <c r="W274" s="152"/>
      <c r="X274" s="152"/>
      <c r="Y274" s="152"/>
      <c r="Z274" s="152"/>
      <c r="AA274" s="152"/>
      <c r="AB274" s="152"/>
      <c r="AC274" s="152"/>
      <c r="AD274" s="152"/>
      <c r="AE274" s="107"/>
      <c r="AF274" s="107"/>
      <c r="AG274" s="107"/>
      <c r="AH274" s="107"/>
      <c r="AI274" s="107"/>
      <c r="AJ274" s="107"/>
      <c r="AK274" s="107"/>
      <c r="AL274" s="107"/>
      <c r="AM274" s="107"/>
      <c r="AN274" s="107"/>
      <c r="AO274" s="107"/>
      <c r="AP274" s="107"/>
      <c r="AQ274" s="107"/>
      <c r="AR274" s="107"/>
      <c r="AS274" s="107"/>
      <c r="AT274" s="107"/>
    </row>
    <row r="275">
      <c r="A275" s="162">
        <f t="shared" si="8"/>
        <v>197</v>
      </c>
      <c r="B275" s="61"/>
      <c r="C275" s="157" t="s">
        <v>642</v>
      </c>
      <c r="D275" s="224" t="s">
        <v>643</v>
      </c>
      <c r="E275" s="148"/>
      <c r="F275" s="154" t="s">
        <v>235</v>
      </c>
      <c r="G275" s="148" t="s">
        <v>235</v>
      </c>
      <c r="H275" s="154"/>
      <c r="I275" s="154"/>
      <c r="J275" s="154" t="s">
        <v>237</v>
      </c>
      <c r="K275" s="148" t="s">
        <v>438</v>
      </c>
      <c r="L275" s="151" t="s">
        <v>531</v>
      </c>
      <c r="M275" s="148" t="s">
        <v>532</v>
      </c>
      <c r="N275" s="151"/>
      <c r="O275" s="152"/>
      <c r="P275" s="152"/>
      <c r="Q275" s="152"/>
      <c r="R275" s="152"/>
      <c r="S275" s="154" t="s">
        <v>241</v>
      </c>
      <c r="T275" s="152"/>
      <c r="U275" s="207"/>
      <c r="V275" s="152"/>
      <c r="W275" s="152"/>
      <c r="X275" s="152"/>
      <c r="Y275" s="152"/>
      <c r="Z275" s="152"/>
      <c r="AA275" s="152"/>
      <c r="AB275" s="152"/>
      <c r="AC275" s="152"/>
      <c r="AD275" s="152"/>
      <c r="AE275" s="107"/>
      <c r="AF275" s="107"/>
      <c r="AG275" s="107"/>
      <c r="AH275" s="107"/>
      <c r="AI275" s="107"/>
      <c r="AJ275" s="107"/>
      <c r="AK275" s="107"/>
      <c r="AL275" s="107"/>
      <c r="AM275" s="107"/>
      <c r="AN275" s="107"/>
      <c r="AO275" s="107"/>
      <c r="AP275" s="107"/>
      <c r="AQ275" s="107"/>
      <c r="AR275" s="107"/>
      <c r="AS275" s="107"/>
      <c r="AT275" s="107"/>
    </row>
    <row r="276">
      <c r="A276" s="162">
        <f t="shared" si="8"/>
        <v>198</v>
      </c>
      <c r="B276" s="61"/>
      <c r="C276" s="61"/>
      <c r="D276" s="224" t="s">
        <v>644</v>
      </c>
      <c r="E276" s="148"/>
      <c r="F276" s="154" t="s">
        <v>235</v>
      </c>
      <c r="G276" s="148" t="s">
        <v>235</v>
      </c>
      <c r="H276" s="154"/>
      <c r="I276" s="154"/>
      <c r="J276" s="154" t="s">
        <v>237</v>
      </c>
      <c r="K276" s="148" t="s">
        <v>438</v>
      </c>
      <c r="L276" s="151" t="s">
        <v>531</v>
      </c>
      <c r="M276" s="148" t="s">
        <v>532</v>
      </c>
      <c r="N276" s="151"/>
      <c r="O276" s="152"/>
      <c r="P276" s="152"/>
      <c r="Q276" s="152"/>
      <c r="R276" s="152"/>
      <c r="S276" s="154" t="s">
        <v>241</v>
      </c>
      <c r="T276" s="152"/>
      <c r="U276" s="207"/>
      <c r="V276" s="152"/>
      <c r="W276" s="152"/>
      <c r="X276" s="152"/>
      <c r="Y276" s="152"/>
      <c r="Z276" s="152"/>
      <c r="AA276" s="152"/>
      <c r="AB276" s="152"/>
      <c r="AC276" s="152"/>
      <c r="AD276" s="152"/>
      <c r="AE276" s="107"/>
      <c r="AF276" s="107"/>
      <c r="AG276" s="107"/>
      <c r="AH276" s="107"/>
      <c r="AI276" s="107"/>
      <c r="AJ276" s="107"/>
      <c r="AK276" s="107"/>
      <c r="AL276" s="107"/>
      <c r="AM276" s="107"/>
      <c r="AN276" s="107"/>
      <c r="AO276" s="107"/>
      <c r="AP276" s="107"/>
      <c r="AQ276" s="107"/>
      <c r="AR276" s="107"/>
      <c r="AS276" s="107"/>
      <c r="AT276" s="107"/>
    </row>
    <row r="277">
      <c r="A277" s="162">
        <f t="shared" si="8"/>
        <v>199</v>
      </c>
      <c r="B277" s="61"/>
      <c r="C277" s="61"/>
      <c r="D277" s="224" t="s">
        <v>645</v>
      </c>
      <c r="E277" s="148"/>
      <c r="F277" s="154" t="s">
        <v>235</v>
      </c>
      <c r="G277" s="148" t="s">
        <v>235</v>
      </c>
      <c r="H277" s="154"/>
      <c r="I277" s="154"/>
      <c r="J277" s="154" t="s">
        <v>237</v>
      </c>
      <c r="K277" s="148" t="s">
        <v>438</v>
      </c>
      <c r="L277" s="151" t="s">
        <v>531</v>
      </c>
      <c r="M277" s="148" t="s">
        <v>532</v>
      </c>
      <c r="N277" s="151"/>
      <c r="O277" s="152"/>
      <c r="P277" s="152"/>
      <c r="Q277" s="152"/>
      <c r="R277" s="152"/>
      <c r="S277" s="154" t="s">
        <v>241</v>
      </c>
      <c r="T277" s="152"/>
      <c r="U277" s="207"/>
      <c r="V277" s="152"/>
      <c r="W277" s="152"/>
      <c r="X277" s="152"/>
      <c r="Y277" s="152"/>
      <c r="Z277" s="152"/>
      <c r="AA277" s="152"/>
      <c r="AB277" s="152"/>
      <c r="AC277" s="152"/>
      <c r="AD277" s="152"/>
      <c r="AE277" s="107"/>
      <c r="AF277" s="107"/>
      <c r="AG277" s="107"/>
      <c r="AH277" s="107"/>
      <c r="AI277" s="107"/>
      <c r="AJ277" s="107"/>
      <c r="AK277" s="107"/>
      <c r="AL277" s="107"/>
      <c r="AM277" s="107"/>
      <c r="AN277" s="107"/>
      <c r="AO277" s="107"/>
      <c r="AP277" s="107"/>
      <c r="AQ277" s="107"/>
      <c r="AR277" s="107"/>
      <c r="AS277" s="107"/>
      <c r="AT277" s="107"/>
    </row>
    <row r="278">
      <c r="A278" s="162">
        <f t="shared" si="8"/>
        <v>200</v>
      </c>
      <c r="B278" s="61"/>
      <c r="C278" s="61"/>
      <c r="D278" s="224" t="s">
        <v>646</v>
      </c>
      <c r="E278" s="148"/>
      <c r="F278" s="154" t="s">
        <v>235</v>
      </c>
      <c r="G278" s="148" t="s">
        <v>235</v>
      </c>
      <c r="H278" s="154"/>
      <c r="I278" s="154"/>
      <c r="J278" s="154" t="s">
        <v>237</v>
      </c>
      <c r="K278" s="148" t="s">
        <v>438</v>
      </c>
      <c r="L278" s="151" t="s">
        <v>531</v>
      </c>
      <c r="M278" s="148" t="s">
        <v>532</v>
      </c>
      <c r="N278" s="151"/>
      <c r="O278" s="152"/>
      <c r="P278" s="152"/>
      <c r="Q278" s="152"/>
      <c r="R278" s="152"/>
      <c r="S278" s="154" t="s">
        <v>241</v>
      </c>
      <c r="T278" s="152"/>
      <c r="U278" s="207"/>
      <c r="V278" s="152"/>
      <c r="W278" s="152"/>
      <c r="X278" s="152"/>
      <c r="Y278" s="152"/>
      <c r="Z278" s="152"/>
      <c r="AA278" s="152"/>
      <c r="AB278" s="152"/>
      <c r="AC278" s="152"/>
      <c r="AD278" s="152"/>
      <c r="AE278" s="107"/>
      <c r="AF278" s="107"/>
      <c r="AG278" s="107"/>
      <c r="AH278" s="107"/>
      <c r="AI278" s="107"/>
      <c r="AJ278" s="107"/>
      <c r="AK278" s="107"/>
      <c r="AL278" s="107"/>
      <c r="AM278" s="107"/>
      <c r="AN278" s="107"/>
      <c r="AO278" s="107"/>
      <c r="AP278" s="107"/>
      <c r="AQ278" s="107"/>
      <c r="AR278" s="107"/>
      <c r="AS278" s="107"/>
      <c r="AT278" s="107"/>
    </row>
    <row r="279">
      <c r="A279" s="162">
        <f t="shared" si="8"/>
        <v>201</v>
      </c>
      <c r="B279" s="61"/>
      <c r="C279" s="61"/>
      <c r="D279" s="224" t="s">
        <v>647</v>
      </c>
      <c r="E279" s="148"/>
      <c r="F279" s="154" t="s">
        <v>235</v>
      </c>
      <c r="G279" s="148" t="s">
        <v>235</v>
      </c>
      <c r="H279" s="154"/>
      <c r="I279" s="154"/>
      <c r="J279" s="154" t="s">
        <v>237</v>
      </c>
      <c r="K279" s="148" t="s">
        <v>438</v>
      </c>
      <c r="L279" s="151" t="s">
        <v>531</v>
      </c>
      <c r="M279" s="148" t="s">
        <v>532</v>
      </c>
      <c r="N279" s="151"/>
      <c r="O279" s="152"/>
      <c r="P279" s="152"/>
      <c r="Q279" s="152"/>
      <c r="R279" s="152"/>
      <c r="S279" s="154" t="s">
        <v>241</v>
      </c>
      <c r="T279" s="152"/>
      <c r="U279" s="207"/>
      <c r="V279" s="152"/>
      <c r="W279" s="152"/>
      <c r="X279" s="152"/>
      <c r="Y279" s="152"/>
      <c r="Z279" s="152"/>
      <c r="AA279" s="152"/>
      <c r="AB279" s="152"/>
      <c r="AC279" s="152"/>
      <c r="AD279" s="152"/>
      <c r="AE279" s="107"/>
      <c r="AF279" s="107"/>
      <c r="AG279" s="107"/>
      <c r="AH279" s="107"/>
      <c r="AI279" s="107"/>
      <c r="AJ279" s="107"/>
      <c r="AK279" s="107"/>
      <c r="AL279" s="107"/>
      <c r="AM279" s="107"/>
      <c r="AN279" s="107"/>
      <c r="AO279" s="107"/>
      <c r="AP279" s="107"/>
      <c r="AQ279" s="107"/>
      <c r="AR279" s="107"/>
      <c r="AS279" s="107"/>
      <c r="AT279" s="107"/>
    </row>
    <row r="280">
      <c r="A280" s="162">
        <f t="shared" si="8"/>
        <v>202</v>
      </c>
      <c r="B280" s="61"/>
      <c r="C280" s="62"/>
      <c r="D280" s="224" t="s">
        <v>648</v>
      </c>
      <c r="E280" s="148"/>
      <c r="F280" s="154" t="s">
        <v>235</v>
      </c>
      <c r="G280" s="148" t="s">
        <v>235</v>
      </c>
      <c r="H280" s="154"/>
      <c r="I280" s="154"/>
      <c r="J280" s="154" t="s">
        <v>237</v>
      </c>
      <c r="K280" s="148" t="s">
        <v>438</v>
      </c>
      <c r="L280" s="151" t="s">
        <v>531</v>
      </c>
      <c r="M280" s="148" t="s">
        <v>532</v>
      </c>
      <c r="N280" s="151"/>
      <c r="O280" s="152"/>
      <c r="P280" s="152"/>
      <c r="Q280" s="152"/>
      <c r="R280" s="152"/>
      <c r="S280" s="154" t="s">
        <v>241</v>
      </c>
      <c r="T280" s="152"/>
      <c r="U280" s="207"/>
      <c r="V280" s="152"/>
      <c r="W280" s="152"/>
      <c r="X280" s="152"/>
      <c r="Y280" s="152"/>
      <c r="Z280" s="152"/>
      <c r="AA280" s="152"/>
      <c r="AB280" s="152"/>
      <c r="AC280" s="152"/>
      <c r="AD280" s="152"/>
      <c r="AE280" s="107"/>
      <c r="AF280" s="107"/>
      <c r="AG280" s="107"/>
      <c r="AH280" s="107"/>
      <c r="AI280" s="107"/>
      <c r="AJ280" s="107"/>
      <c r="AK280" s="107"/>
      <c r="AL280" s="107"/>
      <c r="AM280" s="107"/>
      <c r="AN280" s="107"/>
      <c r="AO280" s="107"/>
      <c r="AP280" s="107"/>
      <c r="AQ280" s="107"/>
      <c r="AR280" s="107"/>
      <c r="AS280" s="107"/>
      <c r="AT280" s="107"/>
    </row>
    <row r="281">
      <c r="A281" s="162">
        <f t="shared" si="8"/>
        <v>203</v>
      </c>
      <c r="B281" s="61"/>
      <c r="C281" s="225" t="s">
        <v>649</v>
      </c>
      <c r="D281" s="226" t="s">
        <v>650</v>
      </c>
      <c r="E281" s="148"/>
      <c r="F281" s="154"/>
      <c r="G281" s="148"/>
      <c r="H281" s="154"/>
      <c r="I281" s="154"/>
      <c r="J281" s="154" t="s">
        <v>237</v>
      </c>
      <c r="K281" s="148" t="s">
        <v>438</v>
      </c>
      <c r="L281" s="151" t="s">
        <v>531</v>
      </c>
      <c r="M281" s="148" t="s">
        <v>532</v>
      </c>
      <c r="N281" s="151"/>
      <c r="O281" s="152"/>
      <c r="P281" s="152"/>
      <c r="Q281" s="152"/>
      <c r="R281" s="152"/>
      <c r="S281" s="154" t="s">
        <v>241</v>
      </c>
      <c r="T281" s="152"/>
      <c r="U281" s="207"/>
      <c r="V281" s="152"/>
      <c r="W281" s="152"/>
      <c r="X281" s="152"/>
      <c r="Y281" s="152"/>
      <c r="Z281" s="152"/>
      <c r="AA281" s="152"/>
      <c r="AB281" s="152"/>
      <c r="AC281" s="152"/>
      <c r="AD281" s="152"/>
      <c r="AE281" s="107"/>
      <c r="AF281" s="107"/>
      <c r="AG281" s="107"/>
      <c r="AH281" s="107"/>
      <c r="AI281" s="107"/>
      <c r="AJ281" s="107"/>
      <c r="AK281" s="107"/>
      <c r="AL281" s="107"/>
      <c r="AM281" s="107"/>
      <c r="AN281" s="107"/>
      <c r="AO281" s="107"/>
      <c r="AP281" s="107"/>
      <c r="AQ281" s="107"/>
      <c r="AR281" s="107"/>
      <c r="AS281" s="107"/>
      <c r="AT281" s="107"/>
    </row>
    <row r="282">
      <c r="A282" s="162">
        <f t="shared" si="8"/>
        <v>204</v>
      </c>
      <c r="B282" s="61"/>
      <c r="C282" s="61"/>
      <c r="D282" s="226" t="s">
        <v>651</v>
      </c>
      <c r="E282" s="148"/>
      <c r="F282" s="154"/>
      <c r="G282" s="148"/>
      <c r="H282" s="154"/>
      <c r="I282" s="154"/>
      <c r="J282" s="154" t="s">
        <v>237</v>
      </c>
      <c r="K282" s="148" t="s">
        <v>438</v>
      </c>
      <c r="L282" s="151" t="s">
        <v>531</v>
      </c>
      <c r="M282" s="148" t="s">
        <v>532</v>
      </c>
      <c r="N282" s="151"/>
      <c r="O282" s="152"/>
      <c r="P282" s="152"/>
      <c r="Q282" s="152"/>
      <c r="R282" s="152"/>
      <c r="S282" s="154" t="s">
        <v>241</v>
      </c>
      <c r="T282" s="152"/>
      <c r="U282" s="207"/>
      <c r="V282" s="152"/>
      <c r="W282" s="152"/>
      <c r="X282" s="152"/>
      <c r="Y282" s="152"/>
      <c r="Z282" s="152"/>
      <c r="AA282" s="152"/>
      <c r="AB282" s="152"/>
      <c r="AC282" s="152"/>
      <c r="AD282" s="152"/>
      <c r="AE282" s="107"/>
      <c r="AF282" s="107"/>
      <c r="AG282" s="107"/>
      <c r="AH282" s="107"/>
      <c r="AI282" s="107"/>
      <c r="AJ282" s="107"/>
      <c r="AK282" s="107"/>
      <c r="AL282" s="107"/>
      <c r="AM282" s="107"/>
      <c r="AN282" s="107"/>
      <c r="AO282" s="107"/>
      <c r="AP282" s="107"/>
      <c r="AQ282" s="107"/>
      <c r="AR282" s="107"/>
      <c r="AS282" s="107"/>
      <c r="AT282" s="107"/>
    </row>
    <row r="283">
      <c r="A283" s="162">
        <f t="shared" si="8"/>
        <v>205</v>
      </c>
      <c r="B283" s="61"/>
      <c r="C283" s="61"/>
      <c r="D283" s="226" t="s">
        <v>652</v>
      </c>
      <c r="E283" s="148"/>
      <c r="F283" s="154"/>
      <c r="G283" s="148"/>
      <c r="H283" s="154"/>
      <c r="I283" s="154"/>
      <c r="J283" s="154" t="s">
        <v>237</v>
      </c>
      <c r="K283" s="148" t="s">
        <v>438</v>
      </c>
      <c r="L283" s="151" t="s">
        <v>531</v>
      </c>
      <c r="M283" s="148" t="s">
        <v>532</v>
      </c>
      <c r="N283" s="151"/>
      <c r="O283" s="152"/>
      <c r="P283" s="152"/>
      <c r="Q283" s="152"/>
      <c r="R283" s="152"/>
      <c r="S283" s="154" t="s">
        <v>241</v>
      </c>
      <c r="T283" s="152"/>
      <c r="U283" s="207"/>
      <c r="V283" s="152"/>
      <c r="W283" s="152"/>
      <c r="X283" s="152"/>
      <c r="Y283" s="152"/>
      <c r="Z283" s="152"/>
      <c r="AA283" s="152"/>
      <c r="AB283" s="152"/>
      <c r="AC283" s="152"/>
      <c r="AD283" s="152"/>
      <c r="AE283" s="107"/>
      <c r="AF283" s="107"/>
      <c r="AG283" s="107"/>
      <c r="AH283" s="107"/>
      <c r="AI283" s="107"/>
      <c r="AJ283" s="107"/>
      <c r="AK283" s="107"/>
      <c r="AL283" s="107"/>
      <c r="AM283" s="107"/>
      <c r="AN283" s="107"/>
      <c r="AO283" s="107"/>
      <c r="AP283" s="107"/>
      <c r="AQ283" s="107"/>
      <c r="AR283" s="107"/>
      <c r="AS283" s="107"/>
      <c r="AT283" s="107"/>
    </row>
    <row r="284">
      <c r="A284" s="162">
        <f t="shared" si="8"/>
        <v>206</v>
      </c>
      <c r="B284" s="61"/>
      <c r="C284" s="61"/>
      <c r="D284" s="226" t="s">
        <v>653</v>
      </c>
      <c r="E284" s="148"/>
      <c r="F284" s="154"/>
      <c r="G284" s="148"/>
      <c r="H284" s="154"/>
      <c r="I284" s="154"/>
      <c r="J284" s="154" t="s">
        <v>237</v>
      </c>
      <c r="K284" s="148" t="s">
        <v>438</v>
      </c>
      <c r="L284" s="151" t="s">
        <v>531</v>
      </c>
      <c r="M284" s="148" t="s">
        <v>532</v>
      </c>
      <c r="N284" s="151"/>
      <c r="O284" s="152"/>
      <c r="P284" s="152"/>
      <c r="Q284" s="152"/>
      <c r="R284" s="152"/>
      <c r="S284" s="154" t="s">
        <v>241</v>
      </c>
      <c r="T284" s="152"/>
      <c r="U284" s="207"/>
      <c r="V284" s="152"/>
      <c r="W284" s="152"/>
      <c r="X284" s="152"/>
      <c r="Y284" s="152"/>
      <c r="Z284" s="152"/>
      <c r="AA284" s="152"/>
      <c r="AB284" s="152"/>
      <c r="AC284" s="152"/>
      <c r="AD284" s="152"/>
      <c r="AE284" s="107"/>
      <c r="AF284" s="107"/>
      <c r="AG284" s="107"/>
      <c r="AH284" s="107"/>
      <c r="AI284" s="107"/>
      <c r="AJ284" s="107"/>
      <c r="AK284" s="107"/>
      <c r="AL284" s="107"/>
      <c r="AM284" s="107"/>
      <c r="AN284" s="107"/>
      <c r="AO284" s="107"/>
      <c r="AP284" s="107"/>
      <c r="AQ284" s="107"/>
      <c r="AR284" s="107"/>
      <c r="AS284" s="107"/>
      <c r="AT284" s="107"/>
    </row>
    <row r="285">
      <c r="A285" s="162">
        <f t="shared" si="8"/>
        <v>207</v>
      </c>
      <c r="B285" s="61"/>
      <c r="C285" s="62"/>
      <c r="D285" s="226" t="s">
        <v>654</v>
      </c>
      <c r="E285" s="148"/>
      <c r="F285" s="154"/>
      <c r="G285" s="148"/>
      <c r="H285" s="154"/>
      <c r="I285" s="154"/>
      <c r="J285" s="154" t="s">
        <v>237</v>
      </c>
      <c r="K285" s="148" t="s">
        <v>438</v>
      </c>
      <c r="L285" s="151" t="s">
        <v>531</v>
      </c>
      <c r="M285" s="148" t="s">
        <v>532</v>
      </c>
      <c r="N285" s="151"/>
      <c r="O285" s="152"/>
      <c r="P285" s="152"/>
      <c r="Q285" s="152"/>
      <c r="R285" s="152"/>
      <c r="S285" s="154" t="s">
        <v>241</v>
      </c>
      <c r="T285" s="152"/>
      <c r="U285" s="207"/>
      <c r="V285" s="152"/>
      <c r="W285" s="152"/>
      <c r="X285" s="152"/>
      <c r="Y285" s="152"/>
      <c r="Z285" s="152"/>
      <c r="AA285" s="152"/>
      <c r="AB285" s="152"/>
      <c r="AC285" s="152"/>
      <c r="AD285" s="152"/>
      <c r="AE285" s="107"/>
      <c r="AF285" s="107"/>
      <c r="AG285" s="107"/>
      <c r="AH285" s="107"/>
      <c r="AI285" s="107"/>
      <c r="AJ285" s="107"/>
      <c r="AK285" s="107"/>
      <c r="AL285" s="107"/>
      <c r="AM285" s="107"/>
      <c r="AN285" s="107"/>
      <c r="AO285" s="107"/>
      <c r="AP285" s="107"/>
      <c r="AQ285" s="107"/>
      <c r="AR285" s="107"/>
      <c r="AS285" s="107"/>
      <c r="AT285" s="107"/>
    </row>
    <row r="286">
      <c r="A286" s="162">
        <f t="shared" si="8"/>
        <v>208</v>
      </c>
      <c r="B286" s="61"/>
      <c r="C286" s="157" t="s">
        <v>655</v>
      </c>
      <c r="D286" s="224" t="s">
        <v>656</v>
      </c>
      <c r="E286" s="148"/>
      <c r="F286" s="154" t="s">
        <v>235</v>
      </c>
      <c r="G286" s="148" t="s">
        <v>235</v>
      </c>
      <c r="H286" s="154"/>
      <c r="I286" s="154"/>
      <c r="J286" s="154" t="s">
        <v>237</v>
      </c>
      <c r="K286" s="148" t="s">
        <v>438</v>
      </c>
      <c r="L286" s="151" t="s">
        <v>531</v>
      </c>
      <c r="M286" s="148" t="s">
        <v>532</v>
      </c>
      <c r="N286" s="151"/>
      <c r="O286" s="152"/>
      <c r="P286" s="152"/>
      <c r="Q286" s="152"/>
      <c r="R286" s="152"/>
      <c r="S286" s="154" t="s">
        <v>241</v>
      </c>
      <c r="T286" s="152"/>
      <c r="U286" s="207"/>
      <c r="V286" s="152"/>
      <c r="W286" s="152"/>
      <c r="X286" s="152"/>
      <c r="Y286" s="152"/>
      <c r="Z286" s="152"/>
      <c r="AA286" s="152"/>
      <c r="AB286" s="152"/>
      <c r="AC286" s="152"/>
      <c r="AD286" s="152"/>
      <c r="AE286" s="107"/>
      <c r="AF286" s="107"/>
      <c r="AG286" s="107"/>
      <c r="AH286" s="107"/>
      <c r="AI286" s="107"/>
      <c r="AJ286" s="107"/>
      <c r="AK286" s="107"/>
      <c r="AL286" s="107"/>
      <c r="AM286" s="107"/>
      <c r="AN286" s="107"/>
      <c r="AO286" s="107"/>
      <c r="AP286" s="107"/>
      <c r="AQ286" s="107"/>
      <c r="AR286" s="107"/>
      <c r="AS286" s="107"/>
      <c r="AT286" s="107"/>
    </row>
    <row r="287">
      <c r="A287" s="162">
        <f t="shared" si="8"/>
        <v>209</v>
      </c>
      <c r="B287" s="61"/>
      <c r="C287" s="61"/>
      <c r="D287" s="224" t="s">
        <v>657</v>
      </c>
      <c r="E287" s="148"/>
      <c r="F287" s="154" t="s">
        <v>235</v>
      </c>
      <c r="G287" s="148" t="s">
        <v>235</v>
      </c>
      <c r="H287" s="154"/>
      <c r="I287" s="154"/>
      <c r="J287" s="154" t="s">
        <v>237</v>
      </c>
      <c r="K287" s="148" t="s">
        <v>438</v>
      </c>
      <c r="L287" s="151" t="s">
        <v>531</v>
      </c>
      <c r="M287" s="148" t="s">
        <v>532</v>
      </c>
      <c r="N287" s="151"/>
      <c r="O287" s="152"/>
      <c r="P287" s="152"/>
      <c r="Q287" s="152"/>
      <c r="R287" s="152"/>
      <c r="S287" s="154" t="s">
        <v>241</v>
      </c>
      <c r="T287" s="152"/>
      <c r="U287" s="207"/>
      <c r="V287" s="152"/>
      <c r="W287" s="152"/>
      <c r="X287" s="152"/>
      <c r="Y287" s="152"/>
      <c r="Z287" s="152"/>
      <c r="AA287" s="152"/>
      <c r="AB287" s="152"/>
      <c r="AC287" s="152"/>
      <c r="AD287" s="152"/>
      <c r="AE287" s="107"/>
      <c r="AF287" s="107"/>
      <c r="AG287" s="107"/>
      <c r="AH287" s="107"/>
      <c r="AI287" s="107"/>
      <c r="AJ287" s="107"/>
      <c r="AK287" s="107"/>
      <c r="AL287" s="107"/>
      <c r="AM287" s="107"/>
      <c r="AN287" s="107"/>
      <c r="AO287" s="107"/>
      <c r="AP287" s="107"/>
      <c r="AQ287" s="107"/>
      <c r="AR287" s="107"/>
      <c r="AS287" s="107"/>
      <c r="AT287" s="107"/>
    </row>
    <row r="288">
      <c r="A288" s="162">
        <f t="shared" si="8"/>
        <v>210</v>
      </c>
      <c r="B288" s="61"/>
      <c r="C288" s="61"/>
      <c r="D288" s="224" t="s">
        <v>658</v>
      </c>
      <c r="E288" s="148"/>
      <c r="F288" s="154" t="s">
        <v>235</v>
      </c>
      <c r="G288" s="148" t="s">
        <v>235</v>
      </c>
      <c r="H288" s="154"/>
      <c r="I288" s="154"/>
      <c r="J288" s="154" t="s">
        <v>237</v>
      </c>
      <c r="K288" s="148" t="s">
        <v>438</v>
      </c>
      <c r="L288" s="151" t="s">
        <v>531</v>
      </c>
      <c r="M288" s="148" t="s">
        <v>532</v>
      </c>
      <c r="N288" s="151"/>
      <c r="O288" s="152"/>
      <c r="P288" s="152"/>
      <c r="Q288" s="152"/>
      <c r="R288" s="152"/>
      <c r="S288" s="154" t="s">
        <v>241</v>
      </c>
      <c r="T288" s="152"/>
      <c r="U288" s="207"/>
      <c r="V288" s="152"/>
      <c r="W288" s="152"/>
      <c r="X288" s="152"/>
      <c r="Y288" s="152"/>
      <c r="Z288" s="152"/>
      <c r="AA288" s="152"/>
      <c r="AB288" s="152"/>
      <c r="AC288" s="152"/>
      <c r="AD288" s="152"/>
      <c r="AE288" s="107"/>
      <c r="AF288" s="107"/>
      <c r="AG288" s="107"/>
      <c r="AH288" s="107"/>
      <c r="AI288" s="107"/>
      <c r="AJ288" s="107"/>
      <c r="AK288" s="107"/>
      <c r="AL288" s="107"/>
      <c r="AM288" s="107"/>
      <c r="AN288" s="107"/>
      <c r="AO288" s="107"/>
      <c r="AP288" s="107"/>
      <c r="AQ288" s="107"/>
      <c r="AR288" s="107"/>
      <c r="AS288" s="107"/>
      <c r="AT288" s="107"/>
    </row>
    <row r="289">
      <c r="A289" s="162">
        <f t="shared" si="8"/>
        <v>211</v>
      </c>
      <c r="B289" s="61"/>
      <c r="C289" s="61"/>
      <c r="D289" s="224" t="s">
        <v>659</v>
      </c>
      <c r="E289" s="148"/>
      <c r="F289" s="154" t="s">
        <v>235</v>
      </c>
      <c r="G289" s="148" t="s">
        <v>235</v>
      </c>
      <c r="H289" s="154"/>
      <c r="I289" s="154"/>
      <c r="J289" s="154" t="s">
        <v>237</v>
      </c>
      <c r="K289" s="148" t="s">
        <v>438</v>
      </c>
      <c r="L289" s="151" t="s">
        <v>531</v>
      </c>
      <c r="M289" s="148" t="s">
        <v>532</v>
      </c>
      <c r="N289" s="151"/>
      <c r="O289" s="152"/>
      <c r="P289" s="152"/>
      <c r="Q289" s="152"/>
      <c r="R289" s="152"/>
      <c r="S289" s="154" t="s">
        <v>241</v>
      </c>
      <c r="T289" s="152"/>
      <c r="U289" s="207"/>
      <c r="V289" s="152"/>
      <c r="W289" s="152"/>
      <c r="X289" s="152"/>
      <c r="Y289" s="152"/>
      <c r="Z289" s="152"/>
      <c r="AA289" s="152"/>
      <c r="AB289" s="152"/>
      <c r="AC289" s="152"/>
      <c r="AD289" s="152"/>
      <c r="AE289" s="107"/>
      <c r="AF289" s="107"/>
      <c r="AG289" s="107"/>
      <c r="AH289" s="107"/>
      <c r="AI289" s="107"/>
      <c r="AJ289" s="107"/>
      <c r="AK289" s="107"/>
      <c r="AL289" s="107"/>
      <c r="AM289" s="107"/>
      <c r="AN289" s="107"/>
      <c r="AO289" s="107"/>
      <c r="AP289" s="107"/>
      <c r="AQ289" s="107"/>
      <c r="AR289" s="107"/>
      <c r="AS289" s="107"/>
      <c r="AT289" s="107"/>
    </row>
    <row r="290">
      <c r="A290" s="162">
        <f t="shared" si="8"/>
        <v>212</v>
      </c>
      <c r="B290" s="61"/>
      <c r="C290" s="62"/>
      <c r="D290" s="224" t="s">
        <v>660</v>
      </c>
      <c r="E290" s="148"/>
      <c r="F290" s="154" t="s">
        <v>235</v>
      </c>
      <c r="G290" s="148" t="s">
        <v>235</v>
      </c>
      <c r="H290" s="154"/>
      <c r="I290" s="154"/>
      <c r="J290" s="154" t="s">
        <v>237</v>
      </c>
      <c r="K290" s="148" t="s">
        <v>438</v>
      </c>
      <c r="L290" s="151" t="s">
        <v>531</v>
      </c>
      <c r="M290" s="148" t="s">
        <v>532</v>
      </c>
      <c r="N290" s="151"/>
      <c r="O290" s="152"/>
      <c r="P290" s="152"/>
      <c r="Q290" s="152"/>
      <c r="R290" s="152"/>
      <c r="S290" s="154" t="s">
        <v>241</v>
      </c>
      <c r="T290" s="152"/>
      <c r="U290" s="207"/>
      <c r="V290" s="152"/>
      <c r="W290" s="152"/>
      <c r="X290" s="152"/>
      <c r="Y290" s="152"/>
      <c r="Z290" s="152"/>
      <c r="AA290" s="152"/>
      <c r="AB290" s="152"/>
      <c r="AC290" s="152"/>
      <c r="AD290" s="152"/>
      <c r="AE290" s="107"/>
      <c r="AF290" s="107"/>
      <c r="AG290" s="107"/>
      <c r="AH290" s="107"/>
      <c r="AI290" s="107"/>
      <c r="AJ290" s="107"/>
      <c r="AK290" s="107"/>
      <c r="AL290" s="107"/>
      <c r="AM290" s="107"/>
      <c r="AN290" s="107"/>
      <c r="AO290" s="107"/>
      <c r="AP290" s="107"/>
      <c r="AQ290" s="107"/>
      <c r="AR290" s="107"/>
      <c r="AS290" s="107"/>
      <c r="AT290" s="107"/>
    </row>
    <row r="291">
      <c r="A291" s="162">
        <f t="shared" si="8"/>
        <v>213</v>
      </c>
      <c r="B291" s="61"/>
      <c r="C291" s="157" t="s">
        <v>661</v>
      </c>
      <c r="D291" s="224" t="s">
        <v>662</v>
      </c>
      <c r="E291" s="148"/>
      <c r="F291" s="154" t="s">
        <v>235</v>
      </c>
      <c r="G291" s="148" t="s">
        <v>235</v>
      </c>
      <c r="H291" s="154"/>
      <c r="I291" s="154"/>
      <c r="J291" s="154" t="s">
        <v>237</v>
      </c>
      <c r="K291" s="148" t="s">
        <v>438</v>
      </c>
      <c r="L291" s="151" t="s">
        <v>531</v>
      </c>
      <c r="M291" s="148" t="s">
        <v>532</v>
      </c>
      <c r="N291" s="151"/>
      <c r="O291" s="152"/>
      <c r="P291" s="152"/>
      <c r="Q291" s="152"/>
      <c r="R291" s="152"/>
      <c r="S291" s="154" t="s">
        <v>241</v>
      </c>
      <c r="T291" s="152"/>
      <c r="U291" s="207"/>
      <c r="V291" s="152"/>
      <c r="W291" s="152"/>
      <c r="X291" s="152"/>
      <c r="Y291" s="152"/>
      <c r="Z291" s="152"/>
      <c r="AA291" s="152"/>
      <c r="AB291" s="152"/>
      <c r="AC291" s="152"/>
      <c r="AD291" s="152"/>
      <c r="AE291" s="107"/>
      <c r="AF291" s="107"/>
      <c r="AG291" s="107"/>
      <c r="AH291" s="107"/>
      <c r="AI291" s="107"/>
      <c r="AJ291" s="107"/>
      <c r="AK291" s="107"/>
      <c r="AL291" s="107"/>
      <c r="AM291" s="107"/>
      <c r="AN291" s="107"/>
      <c r="AO291" s="107"/>
      <c r="AP291" s="107"/>
      <c r="AQ291" s="107"/>
      <c r="AR291" s="107"/>
      <c r="AS291" s="107"/>
      <c r="AT291" s="107"/>
    </row>
    <row r="292">
      <c r="A292" s="162">
        <f t="shared" si="8"/>
        <v>214</v>
      </c>
      <c r="B292" s="61"/>
      <c r="C292" s="61"/>
      <c r="D292" s="224" t="s">
        <v>663</v>
      </c>
      <c r="E292" s="148"/>
      <c r="F292" s="154" t="s">
        <v>235</v>
      </c>
      <c r="G292" s="148" t="s">
        <v>235</v>
      </c>
      <c r="H292" s="154"/>
      <c r="I292" s="154"/>
      <c r="J292" s="154" t="s">
        <v>237</v>
      </c>
      <c r="K292" s="148" t="s">
        <v>438</v>
      </c>
      <c r="L292" s="151" t="s">
        <v>531</v>
      </c>
      <c r="M292" s="148" t="s">
        <v>532</v>
      </c>
      <c r="N292" s="151"/>
      <c r="O292" s="152"/>
      <c r="P292" s="152"/>
      <c r="Q292" s="152"/>
      <c r="R292" s="152"/>
      <c r="S292" s="154" t="s">
        <v>241</v>
      </c>
      <c r="T292" s="152"/>
      <c r="U292" s="207"/>
      <c r="V292" s="152"/>
      <c r="W292" s="152"/>
      <c r="X292" s="152"/>
      <c r="Y292" s="152"/>
      <c r="Z292" s="152"/>
      <c r="AA292" s="152"/>
      <c r="AB292" s="152"/>
      <c r="AC292" s="152"/>
      <c r="AD292" s="152"/>
      <c r="AE292" s="107"/>
      <c r="AF292" s="107"/>
      <c r="AG292" s="107"/>
      <c r="AH292" s="107"/>
      <c r="AI292" s="107"/>
      <c r="AJ292" s="107"/>
      <c r="AK292" s="107"/>
      <c r="AL292" s="107"/>
      <c r="AM292" s="107"/>
      <c r="AN292" s="107"/>
      <c r="AO292" s="107"/>
      <c r="AP292" s="107"/>
      <c r="AQ292" s="107"/>
      <c r="AR292" s="107"/>
      <c r="AS292" s="107"/>
      <c r="AT292" s="107"/>
    </row>
    <row r="293">
      <c r="A293" s="162">
        <f t="shared" si="8"/>
        <v>215</v>
      </c>
      <c r="B293" s="61"/>
      <c r="C293" s="61"/>
      <c r="D293" s="224" t="s">
        <v>664</v>
      </c>
      <c r="E293" s="148"/>
      <c r="F293" s="154" t="s">
        <v>235</v>
      </c>
      <c r="G293" s="148" t="s">
        <v>235</v>
      </c>
      <c r="H293" s="154"/>
      <c r="I293" s="154"/>
      <c r="J293" s="154" t="s">
        <v>237</v>
      </c>
      <c r="K293" s="148" t="s">
        <v>438</v>
      </c>
      <c r="L293" s="151" t="s">
        <v>531</v>
      </c>
      <c r="M293" s="148" t="s">
        <v>532</v>
      </c>
      <c r="N293" s="151"/>
      <c r="O293" s="152"/>
      <c r="P293" s="152"/>
      <c r="Q293" s="152"/>
      <c r="R293" s="152"/>
      <c r="S293" s="154" t="s">
        <v>241</v>
      </c>
      <c r="T293" s="152"/>
      <c r="U293" s="207"/>
      <c r="V293" s="152"/>
      <c r="W293" s="152"/>
      <c r="X293" s="152"/>
      <c r="Y293" s="152"/>
      <c r="Z293" s="152"/>
      <c r="AA293" s="152"/>
      <c r="AB293" s="152"/>
      <c r="AC293" s="152"/>
      <c r="AD293" s="152"/>
      <c r="AE293" s="107"/>
      <c r="AF293" s="107"/>
      <c r="AG293" s="107"/>
      <c r="AH293" s="107"/>
      <c r="AI293" s="107"/>
      <c r="AJ293" s="107"/>
      <c r="AK293" s="107"/>
      <c r="AL293" s="107"/>
      <c r="AM293" s="107"/>
      <c r="AN293" s="107"/>
      <c r="AO293" s="107"/>
      <c r="AP293" s="107"/>
      <c r="AQ293" s="107"/>
      <c r="AR293" s="107"/>
      <c r="AS293" s="107"/>
      <c r="AT293" s="107"/>
    </row>
    <row r="294">
      <c r="A294" s="162">
        <f t="shared" si="8"/>
        <v>216</v>
      </c>
      <c r="B294" s="61"/>
      <c r="C294" s="61"/>
      <c r="D294" s="224" t="s">
        <v>665</v>
      </c>
      <c r="E294" s="148"/>
      <c r="F294" s="154" t="s">
        <v>235</v>
      </c>
      <c r="G294" s="148" t="s">
        <v>235</v>
      </c>
      <c r="H294" s="154"/>
      <c r="I294" s="154"/>
      <c r="J294" s="154" t="s">
        <v>237</v>
      </c>
      <c r="K294" s="148" t="s">
        <v>438</v>
      </c>
      <c r="L294" s="151" t="s">
        <v>531</v>
      </c>
      <c r="M294" s="148" t="s">
        <v>532</v>
      </c>
      <c r="N294" s="151"/>
      <c r="O294" s="152"/>
      <c r="P294" s="152"/>
      <c r="Q294" s="152"/>
      <c r="R294" s="152"/>
      <c r="S294" s="154" t="s">
        <v>241</v>
      </c>
      <c r="T294" s="152"/>
      <c r="U294" s="207"/>
      <c r="V294" s="152"/>
      <c r="W294" s="152"/>
      <c r="X294" s="152"/>
      <c r="Y294" s="152"/>
      <c r="Z294" s="152"/>
      <c r="AA294" s="152"/>
      <c r="AB294" s="152"/>
      <c r="AC294" s="152"/>
      <c r="AD294" s="152"/>
      <c r="AE294" s="107"/>
      <c r="AF294" s="107"/>
      <c r="AG294" s="107"/>
      <c r="AH294" s="107"/>
      <c r="AI294" s="107"/>
      <c r="AJ294" s="107"/>
      <c r="AK294" s="107"/>
      <c r="AL294" s="107"/>
      <c r="AM294" s="107"/>
      <c r="AN294" s="107"/>
      <c r="AO294" s="107"/>
      <c r="AP294" s="107"/>
      <c r="AQ294" s="107"/>
      <c r="AR294" s="107"/>
      <c r="AS294" s="107"/>
      <c r="AT294" s="107"/>
    </row>
    <row r="295">
      <c r="A295" s="162">
        <f t="shared" si="8"/>
        <v>217</v>
      </c>
      <c r="B295" s="61"/>
      <c r="C295" s="61"/>
      <c r="D295" s="224" t="s">
        <v>666</v>
      </c>
      <c r="E295" s="148"/>
      <c r="F295" s="154" t="s">
        <v>235</v>
      </c>
      <c r="G295" s="148" t="s">
        <v>235</v>
      </c>
      <c r="H295" s="154"/>
      <c r="I295" s="154"/>
      <c r="J295" s="154" t="s">
        <v>237</v>
      </c>
      <c r="K295" s="148" t="s">
        <v>438</v>
      </c>
      <c r="L295" s="151" t="s">
        <v>531</v>
      </c>
      <c r="M295" s="148" t="s">
        <v>532</v>
      </c>
      <c r="N295" s="151"/>
      <c r="O295" s="152"/>
      <c r="P295" s="152"/>
      <c r="Q295" s="152"/>
      <c r="R295" s="152"/>
      <c r="S295" s="154" t="s">
        <v>241</v>
      </c>
      <c r="T295" s="152"/>
      <c r="U295" s="207"/>
      <c r="V295" s="152"/>
      <c r="W295" s="152"/>
      <c r="X295" s="152"/>
      <c r="Y295" s="152"/>
      <c r="Z295" s="152"/>
      <c r="AA295" s="152"/>
      <c r="AB295" s="152"/>
      <c r="AC295" s="152"/>
      <c r="AD295" s="152"/>
      <c r="AE295" s="107"/>
      <c r="AF295" s="107"/>
      <c r="AG295" s="107"/>
      <c r="AH295" s="107"/>
      <c r="AI295" s="107"/>
      <c r="AJ295" s="107"/>
      <c r="AK295" s="107"/>
      <c r="AL295" s="107"/>
      <c r="AM295" s="107"/>
      <c r="AN295" s="107"/>
      <c r="AO295" s="107"/>
      <c r="AP295" s="107"/>
      <c r="AQ295" s="107"/>
      <c r="AR295" s="107"/>
      <c r="AS295" s="107"/>
      <c r="AT295" s="107"/>
    </row>
    <row r="296">
      <c r="A296" s="162">
        <f t="shared" si="8"/>
        <v>218</v>
      </c>
      <c r="B296" s="61"/>
      <c r="C296" s="61"/>
      <c r="D296" s="224" t="s">
        <v>667</v>
      </c>
      <c r="E296" s="148"/>
      <c r="F296" s="154" t="s">
        <v>235</v>
      </c>
      <c r="G296" s="148" t="s">
        <v>235</v>
      </c>
      <c r="H296" s="154"/>
      <c r="I296" s="154"/>
      <c r="J296" s="154" t="s">
        <v>237</v>
      </c>
      <c r="K296" s="148" t="s">
        <v>438</v>
      </c>
      <c r="L296" s="151" t="s">
        <v>531</v>
      </c>
      <c r="M296" s="148" t="s">
        <v>532</v>
      </c>
      <c r="N296" s="151"/>
      <c r="O296" s="152"/>
      <c r="P296" s="152"/>
      <c r="Q296" s="152"/>
      <c r="R296" s="152"/>
      <c r="S296" s="154" t="s">
        <v>241</v>
      </c>
      <c r="T296" s="152"/>
      <c r="U296" s="207"/>
      <c r="V296" s="152"/>
      <c r="W296" s="152"/>
      <c r="X296" s="152"/>
      <c r="Y296" s="152"/>
      <c r="Z296" s="152"/>
      <c r="AA296" s="152"/>
      <c r="AB296" s="152"/>
      <c r="AC296" s="152"/>
      <c r="AD296" s="152"/>
      <c r="AE296" s="107"/>
      <c r="AF296" s="107"/>
      <c r="AG296" s="107"/>
      <c r="AH296" s="107"/>
      <c r="AI296" s="107"/>
      <c r="AJ296" s="107"/>
      <c r="AK296" s="107"/>
      <c r="AL296" s="107"/>
      <c r="AM296" s="107"/>
      <c r="AN296" s="107"/>
      <c r="AO296" s="107"/>
      <c r="AP296" s="107"/>
      <c r="AQ296" s="107"/>
      <c r="AR296" s="107"/>
      <c r="AS296" s="107"/>
      <c r="AT296" s="107"/>
    </row>
    <row r="297">
      <c r="A297" s="162">
        <f t="shared" si="8"/>
        <v>219</v>
      </c>
      <c r="B297" s="61"/>
      <c r="C297" s="61"/>
      <c r="D297" s="224" t="s">
        <v>668</v>
      </c>
      <c r="E297" s="148"/>
      <c r="F297" s="154" t="s">
        <v>235</v>
      </c>
      <c r="G297" s="148" t="s">
        <v>235</v>
      </c>
      <c r="H297" s="154"/>
      <c r="I297" s="154"/>
      <c r="J297" s="154" t="s">
        <v>237</v>
      </c>
      <c r="K297" s="148" t="s">
        <v>438</v>
      </c>
      <c r="L297" s="151" t="s">
        <v>531</v>
      </c>
      <c r="M297" s="148" t="s">
        <v>532</v>
      </c>
      <c r="N297" s="151"/>
      <c r="O297" s="152"/>
      <c r="P297" s="152"/>
      <c r="Q297" s="152"/>
      <c r="R297" s="152"/>
      <c r="S297" s="154" t="s">
        <v>241</v>
      </c>
      <c r="T297" s="152"/>
      <c r="U297" s="207"/>
      <c r="V297" s="152"/>
      <c r="W297" s="152"/>
      <c r="X297" s="152"/>
      <c r="Y297" s="152"/>
      <c r="Z297" s="152"/>
      <c r="AA297" s="152"/>
      <c r="AB297" s="152"/>
      <c r="AC297" s="152"/>
      <c r="AD297" s="152"/>
      <c r="AE297" s="107"/>
      <c r="AF297" s="107"/>
      <c r="AG297" s="107"/>
      <c r="AH297" s="107"/>
      <c r="AI297" s="107"/>
      <c r="AJ297" s="107"/>
      <c r="AK297" s="107"/>
      <c r="AL297" s="107"/>
      <c r="AM297" s="107"/>
      <c r="AN297" s="107"/>
      <c r="AO297" s="107"/>
      <c r="AP297" s="107"/>
      <c r="AQ297" s="107"/>
      <c r="AR297" s="107"/>
      <c r="AS297" s="107"/>
      <c r="AT297" s="107"/>
    </row>
    <row r="298">
      <c r="A298" s="162">
        <f t="shared" si="8"/>
        <v>220</v>
      </c>
      <c r="B298" s="61"/>
      <c r="C298" s="61"/>
      <c r="D298" s="224" t="s">
        <v>669</v>
      </c>
      <c r="E298" s="148"/>
      <c r="F298" s="154" t="s">
        <v>235</v>
      </c>
      <c r="G298" s="148" t="s">
        <v>235</v>
      </c>
      <c r="H298" s="154"/>
      <c r="I298" s="154"/>
      <c r="J298" s="154" t="s">
        <v>237</v>
      </c>
      <c r="K298" s="148" t="s">
        <v>438</v>
      </c>
      <c r="L298" s="151" t="s">
        <v>531</v>
      </c>
      <c r="M298" s="148" t="s">
        <v>532</v>
      </c>
      <c r="N298" s="151"/>
      <c r="O298" s="152"/>
      <c r="P298" s="152"/>
      <c r="Q298" s="152"/>
      <c r="R298" s="152"/>
      <c r="S298" s="154" t="s">
        <v>241</v>
      </c>
      <c r="T298" s="152"/>
      <c r="U298" s="207"/>
      <c r="V298" s="152"/>
      <c r="W298" s="152"/>
      <c r="X298" s="152"/>
      <c r="Y298" s="152"/>
      <c r="Z298" s="152"/>
      <c r="AA298" s="152"/>
      <c r="AB298" s="152"/>
      <c r="AC298" s="152"/>
      <c r="AD298" s="152"/>
      <c r="AE298" s="107"/>
      <c r="AF298" s="107"/>
      <c r="AG298" s="107"/>
      <c r="AH298" s="107"/>
      <c r="AI298" s="107"/>
      <c r="AJ298" s="107"/>
      <c r="AK298" s="107"/>
      <c r="AL298" s="107"/>
      <c r="AM298" s="107"/>
      <c r="AN298" s="107"/>
      <c r="AO298" s="107"/>
      <c r="AP298" s="107"/>
      <c r="AQ298" s="107"/>
      <c r="AR298" s="107"/>
      <c r="AS298" s="107"/>
      <c r="AT298" s="107"/>
    </row>
    <row r="299">
      <c r="A299" s="162">
        <f t="shared" si="8"/>
        <v>221</v>
      </c>
      <c r="B299" s="61"/>
      <c r="C299" s="61"/>
      <c r="D299" s="224" t="s">
        <v>670</v>
      </c>
      <c r="E299" s="148"/>
      <c r="F299" s="154" t="s">
        <v>235</v>
      </c>
      <c r="G299" s="148" t="s">
        <v>235</v>
      </c>
      <c r="H299" s="154"/>
      <c r="I299" s="154"/>
      <c r="J299" s="154" t="s">
        <v>237</v>
      </c>
      <c r="K299" s="148" t="s">
        <v>438</v>
      </c>
      <c r="L299" s="151" t="s">
        <v>531</v>
      </c>
      <c r="M299" s="148" t="s">
        <v>532</v>
      </c>
      <c r="N299" s="151"/>
      <c r="O299" s="152"/>
      <c r="P299" s="152"/>
      <c r="Q299" s="152"/>
      <c r="R299" s="152"/>
      <c r="S299" s="154" t="s">
        <v>241</v>
      </c>
      <c r="T299" s="152"/>
      <c r="U299" s="207"/>
      <c r="V299" s="152"/>
      <c r="W299" s="152"/>
      <c r="X299" s="152"/>
      <c r="Y299" s="152"/>
      <c r="Z299" s="152"/>
      <c r="AA299" s="152"/>
      <c r="AB299" s="152"/>
      <c r="AC299" s="152"/>
      <c r="AD299" s="152"/>
      <c r="AE299" s="107"/>
      <c r="AF299" s="107"/>
      <c r="AG299" s="107"/>
      <c r="AH299" s="107"/>
      <c r="AI299" s="107"/>
      <c r="AJ299" s="107"/>
      <c r="AK299" s="107"/>
      <c r="AL299" s="107"/>
      <c r="AM299" s="107"/>
      <c r="AN299" s="107"/>
      <c r="AO299" s="107"/>
      <c r="AP299" s="107"/>
      <c r="AQ299" s="107"/>
      <c r="AR299" s="107"/>
      <c r="AS299" s="107"/>
      <c r="AT299" s="107"/>
    </row>
    <row r="300">
      <c r="A300" s="162">
        <f t="shared" si="8"/>
        <v>222</v>
      </c>
      <c r="B300" s="61"/>
      <c r="C300" s="62"/>
      <c r="D300" s="224" t="s">
        <v>671</v>
      </c>
      <c r="E300" s="148"/>
      <c r="F300" s="154" t="s">
        <v>235</v>
      </c>
      <c r="G300" s="148" t="s">
        <v>235</v>
      </c>
      <c r="H300" s="154"/>
      <c r="I300" s="154"/>
      <c r="J300" s="154" t="s">
        <v>237</v>
      </c>
      <c r="K300" s="148" t="s">
        <v>438</v>
      </c>
      <c r="L300" s="151" t="s">
        <v>531</v>
      </c>
      <c r="M300" s="148" t="s">
        <v>532</v>
      </c>
      <c r="N300" s="151"/>
      <c r="O300" s="152"/>
      <c r="P300" s="152"/>
      <c r="Q300" s="152"/>
      <c r="R300" s="152"/>
      <c r="S300" s="154" t="s">
        <v>241</v>
      </c>
      <c r="T300" s="152"/>
      <c r="U300" s="207"/>
      <c r="V300" s="152"/>
      <c r="W300" s="152"/>
      <c r="X300" s="152"/>
      <c r="Y300" s="152"/>
      <c r="Z300" s="152"/>
      <c r="AA300" s="152"/>
      <c r="AB300" s="152"/>
      <c r="AC300" s="152"/>
      <c r="AD300" s="152"/>
      <c r="AE300" s="107"/>
      <c r="AF300" s="107"/>
      <c r="AG300" s="107"/>
      <c r="AH300" s="107"/>
      <c r="AI300" s="107"/>
      <c r="AJ300" s="107"/>
      <c r="AK300" s="107"/>
      <c r="AL300" s="107"/>
      <c r="AM300" s="107"/>
      <c r="AN300" s="107"/>
      <c r="AO300" s="107"/>
      <c r="AP300" s="107"/>
      <c r="AQ300" s="107"/>
      <c r="AR300" s="107"/>
      <c r="AS300" s="107"/>
      <c r="AT300" s="107"/>
    </row>
    <row r="301">
      <c r="A301" s="162">
        <f t="shared" si="8"/>
        <v>223</v>
      </c>
      <c r="B301" s="61"/>
      <c r="C301" s="157" t="s">
        <v>672</v>
      </c>
      <c r="D301" s="224" t="s">
        <v>673</v>
      </c>
      <c r="E301" s="148"/>
      <c r="F301" s="154" t="s">
        <v>235</v>
      </c>
      <c r="G301" s="148" t="s">
        <v>235</v>
      </c>
      <c r="H301" s="154"/>
      <c r="I301" s="154"/>
      <c r="J301" s="154" t="s">
        <v>237</v>
      </c>
      <c r="K301" s="148" t="s">
        <v>438</v>
      </c>
      <c r="L301" s="151" t="s">
        <v>531</v>
      </c>
      <c r="M301" s="148" t="s">
        <v>532</v>
      </c>
      <c r="N301" s="151" t="s">
        <v>239</v>
      </c>
      <c r="O301" s="152"/>
      <c r="P301" s="148" t="s">
        <v>240</v>
      </c>
      <c r="Q301" s="152"/>
      <c r="R301" s="152"/>
      <c r="S301" s="154" t="s">
        <v>252</v>
      </c>
      <c r="T301" s="152"/>
      <c r="U301" s="227" t="s">
        <v>674</v>
      </c>
      <c r="V301" s="152"/>
      <c r="W301" s="152"/>
      <c r="X301" s="152"/>
      <c r="Y301" s="152"/>
      <c r="Z301" s="152"/>
      <c r="AA301" s="152"/>
      <c r="AB301" s="152"/>
      <c r="AC301" s="152"/>
      <c r="AD301" s="152"/>
      <c r="AE301" s="107"/>
      <c r="AF301" s="107"/>
      <c r="AG301" s="107"/>
      <c r="AH301" s="107"/>
      <c r="AI301" s="107"/>
      <c r="AJ301" s="107"/>
      <c r="AK301" s="107"/>
      <c r="AL301" s="107"/>
      <c r="AM301" s="107"/>
      <c r="AN301" s="107"/>
      <c r="AO301" s="107"/>
      <c r="AP301" s="107"/>
      <c r="AQ301" s="107"/>
      <c r="AR301" s="107"/>
      <c r="AS301" s="107"/>
      <c r="AT301" s="107"/>
    </row>
    <row r="302">
      <c r="A302" s="162">
        <f t="shared" si="8"/>
        <v>224</v>
      </c>
      <c r="B302" s="61"/>
      <c r="C302" s="61"/>
      <c r="D302" s="224" t="s">
        <v>675</v>
      </c>
      <c r="E302" s="148"/>
      <c r="F302" s="154" t="s">
        <v>235</v>
      </c>
      <c r="G302" s="148" t="s">
        <v>235</v>
      </c>
      <c r="H302" s="154"/>
      <c r="I302" s="154"/>
      <c r="J302" s="154" t="s">
        <v>237</v>
      </c>
      <c r="K302" s="148" t="s">
        <v>438</v>
      </c>
      <c r="L302" s="151" t="s">
        <v>531</v>
      </c>
      <c r="M302" s="148" t="s">
        <v>532</v>
      </c>
      <c r="N302" s="151" t="s">
        <v>239</v>
      </c>
      <c r="O302" s="152"/>
      <c r="P302" s="148" t="s">
        <v>240</v>
      </c>
      <c r="Q302" s="152"/>
      <c r="R302" s="152"/>
      <c r="S302" s="154" t="s">
        <v>252</v>
      </c>
      <c r="T302" s="152"/>
      <c r="U302" s="227" t="s">
        <v>674</v>
      </c>
      <c r="V302" s="152"/>
      <c r="W302" s="152"/>
      <c r="X302" s="152"/>
      <c r="Y302" s="152"/>
      <c r="Z302" s="152"/>
      <c r="AA302" s="152"/>
      <c r="AB302" s="152"/>
      <c r="AC302" s="152"/>
      <c r="AD302" s="152"/>
      <c r="AE302" s="107"/>
      <c r="AF302" s="107"/>
      <c r="AG302" s="107"/>
      <c r="AH302" s="107"/>
      <c r="AI302" s="107"/>
      <c r="AJ302" s="107"/>
      <c r="AK302" s="107"/>
      <c r="AL302" s="107"/>
      <c r="AM302" s="107"/>
      <c r="AN302" s="107"/>
      <c r="AO302" s="107"/>
      <c r="AP302" s="107"/>
      <c r="AQ302" s="107"/>
      <c r="AR302" s="107"/>
      <c r="AS302" s="107"/>
      <c r="AT302" s="107"/>
    </row>
    <row r="303">
      <c r="A303" s="162">
        <f t="shared" si="8"/>
        <v>225</v>
      </c>
      <c r="B303" s="61"/>
      <c r="C303" s="61"/>
      <c r="D303" s="224" t="s">
        <v>676</v>
      </c>
      <c r="E303" s="148"/>
      <c r="F303" s="154" t="s">
        <v>235</v>
      </c>
      <c r="G303" s="148" t="s">
        <v>235</v>
      </c>
      <c r="H303" s="154"/>
      <c r="I303" s="154"/>
      <c r="J303" s="154" t="s">
        <v>237</v>
      </c>
      <c r="K303" s="148" t="s">
        <v>438</v>
      </c>
      <c r="L303" s="151" t="s">
        <v>531</v>
      </c>
      <c r="M303" s="148" t="s">
        <v>532</v>
      </c>
      <c r="N303" s="151" t="s">
        <v>239</v>
      </c>
      <c r="O303" s="152"/>
      <c r="P303" s="148" t="s">
        <v>240</v>
      </c>
      <c r="Q303" s="152"/>
      <c r="R303" s="152"/>
      <c r="S303" s="154" t="s">
        <v>252</v>
      </c>
      <c r="T303" s="152"/>
      <c r="U303" s="227" t="s">
        <v>674</v>
      </c>
      <c r="V303" s="152"/>
      <c r="W303" s="152"/>
      <c r="X303" s="152"/>
      <c r="Y303" s="152"/>
      <c r="Z303" s="152"/>
      <c r="AA303" s="152"/>
      <c r="AB303" s="152"/>
      <c r="AC303" s="152"/>
      <c r="AD303" s="152"/>
      <c r="AE303" s="107"/>
      <c r="AF303" s="107"/>
      <c r="AG303" s="107"/>
      <c r="AH303" s="107"/>
      <c r="AI303" s="107"/>
      <c r="AJ303" s="107"/>
      <c r="AK303" s="107"/>
      <c r="AL303" s="107"/>
      <c r="AM303" s="107"/>
      <c r="AN303" s="107"/>
      <c r="AO303" s="107"/>
      <c r="AP303" s="107"/>
      <c r="AQ303" s="107"/>
      <c r="AR303" s="107"/>
      <c r="AS303" s="107"/>
      <c r="AT303" s="107"/>
    </row>
    <row r="304">
      <c r="A304" s="162">
        <f t="shared" si="8"/>
        <v>226</v>
      </c>
      <c r="B304" s="61"/>
      <c r="C304" s="61"/>
      <c r="D304" s="224" t="s">
        <v>677</v>
      </c>
      <c r="E304" s="148"/>
      <c r="F304" s="154" t="s">
        <v>235</v>
      </c>
      <c r="G304" s="148" t="s">
        <v>235</v>
      </c>
      <c r="H304" s="154"/>
      <c r="I304" s="154"/>
      <c r="J304" s="154" t="s">
        <v>237</v>
      </c>
      <c r="K304" s="148" t="s">
        <v>438</v>
      </c>
      <c r="L304" s="151" t="s">
        <v>531</v>
      </c>
      <c r="M304" s="148" t="s">
        <v>532</v>
      </c>
      <c r="N304" s="151" t="s">
        <v>239</v>
      </c>
      <c r="O304" s="152"/>
      <c r="P304" s="148" t="s">
        <v>240</v>
      </c>
      <c r="Q304" s="152"/>
      <c r="R304" s="152"/>
      <c r="S304" s="154" t="s">
        <v>252</v>
      </c>
      <c r="T304" s="152"/>
      <c r="U304" s="227" t="s">
        <v>674</v>
      </c>
      <c r="V304" s="152"/>
      <c r="W304" s="152"/>
      <c r="X304" s="152"/>
      <c r="Y304" s="152"/>
      <c r="Z304" s="152"/>
      <c r="AA304" s="152"/>
      <c r="AB304" s="152"/>
      <c r="AC304" s="152"/>
      <c r="AD304" s="152"/>
      <c r="AE304" s="107"/>
      <c r="AF304" s="107"/>
      <c r="AG304" s="107"/>
      <c r="AH304" s="107"/>
      <c r="AI304" s="107"/>
      <c r="AJ304" s="107"/>
      <c r="AK304" s="107"/>
      <c r="AL304" s="107"/>
      <c r="AM304" s="107"/>
      <c r="AN304" s="107"/>
      <c r="AO304" s="107"/>
      <c r="AP304" s="107"/>
      <c r="AQ304" s="107"/>
      <c r="AR304" s="107"/>
      <c r="AS304" s="107"/>
      <c r="AT304" s="107"/>
    </row>
    <row r="305">
      <c r="A305" s="162">
        <f t="shared" si="8"/>
        <v>227</v>
      </c>
      <c r="B305" s="61"/>
      <c r="C305" s="62"/>
      <c r="D305" s="224" t="s">
        <v>678</v>
      </c>
      <c r="E305" s="148"/>
      <c r="F305" s="154" t="s">
        <v>235</v>
      </c>
      <c r="G305" s="148" t="s">
        <v>235</v>
      </c>
      <c r="H305" s="154"/>
      <c r="I305" s="154"/>
      <c r="J305" s="154" t="s">
        <v>237</v>
      </c>
      <c r="K305" s="148" t="s">
        <v>438</v>
      </c>
      <c r="L305" s="151" t="s">
        <v>531</v>
      </c>
      <c r="M305" s="148" t="s">
        <v>532</v>
      </c>
      <c r="N305" s="151" t="s">
        <v>239</v>
      </c>
      <c r="O305" s="152"/>
      <c r="P305" s="148" t="s">
        <v>240</v>
      </c>
      <c r="Q305" s="152"/>
      <c r="R305" s="152"/>
      <c r="S305" s="154" t="s">
        <v>252</v>
      </c>
      <c r="T305" s="152"/>
      <c r="U305" s="227" t="s">
        <v>674</v>
      </c>
      <c r="V305" s="152"/>
      <c r="W305" s="152"/>
      <c r="X305" s="152"/>
      <c r="Y305" s="152"/>
      <c r="Z305" s="152"/>
      <c r="AA305" s="152"/>
      <c r="AB305" s="152"/>
      <c r="AC305" s="152"/>
      <c r="AD305" s="152"/>
      <c r="AE305" s="107"/>
      <c r="AF305" s="107"/>
      <c r="AG305" s="107"/>
      <c r="AH305" s="107"/>
      <c r="AI305" s="107"/>
      <c r="AJ305" s="107"/>
      <c r="AK305" s="107"/>
      <c r="AL305" s="107"/>
      <c r="AM305" s="107"/>
      <c r="AN305" s="107"/>
      <c r="AO305" s="107"/>
      <c r="AP305" s="107"/>
      <c r="AQ305" s="107"/>
      <c r="AR305" s="107"/>
      <c r="AS305" s="107"/>
      <c r="AT305" s="107"/>
    </row>
    <row r="306">
      <c r="A306" s="162">
        <f t="shared" si="8"/>
        <v>228</v>
      </c>
      <c r="B306" s="61"/>
      <c r="C306" s="154" t="s">
        <v>679</v>
      </c>
      <c r="D306" s="224" t="s">
        <v>680</v>
      </c>
      <c r="E306" s="148"/>
      <c r="F306" s="154" t="s">
        <v>235</v>
      </c>
      <c r="G306" s="148" t="s">
        <v>235</v>
      </c>
      <c r="H306" s="154"/>
      <c r="I306" s="154"/>
      <c r="J306" s="154" t="s">
        <v>237</v>
      </c>
      <c r="K306" s="148" t="s">
        <v>438</v>
      </c>
      <c r="L306" s="151" t="s">
        <v>531</v>
      </c>
      <c r="M306" s="148" t="s">
        <v>532</v>
      </c>
      <c r="N306" s="151"/>
      <c r="O306" s="152"/>
      <c r="P306" s="152"/>
      <c r="Q306" s="152"/>
      <c r="R306" s="152"/>
      <c r="S306" s="154" t="s">
        <v>241</v>
      </c>
      <c r="T306" s="152"/>
      <c r="U306" s="207"/>
      <c r="V306" s="152"/>
      <c r="W306" s="152"/>
      <c r="X306" s="152"/>
      <c r="Y306" s="152"/>
      <c r="Z306" s="152"/>
      <c r="AA306" s="152"/>
      <c r="AB306" s="152"/>
      <c r="AC306" s="152"/>
      <c r="AD306" s="152"/>
      <c r="AE306" s="107"/>
      <c r="AF306" s="107"/>
      <c r="AG306" s="107"/>
      <c r="AH306" s="107"/>
      <c r="AI306" s="107"/>
      <c r="AJ306" s="107"/>
      <c r="AK306" s="107"/>
      <c r="AL306" s="107"/>
      <c r="AM306" s="107"/>
      <c r="AN306" s="107"/>
      <c r="AO306" s="107"/>
      <c r="AP306" s="107"/>
      <c r="AQ306" s="107"/>
      <c r="AR306" s="107"/>
      <c r="AS306" s="107"/>
      <c r="AT306" s="107"/>
    </row>
    <row r="307">
      <c r="A307" s="162">
        <f t="shared" si="8"/>
        <v>229</v>
      </c>
      <c r="B307" s="61"/>
      <c r="C307" s="157" t="s">
        <v>681</v>
      </c>
      <c r="D307" s="154" t="s">
        <v>682</v>
      </c>
      <c r="E307" s="148"/>
      <c r="F307" s="154" t="s">
        <v>235</v>
      </c>
      <c r="G307" s="148" t="s">
        <v>235</v>
      </c>
      <c r="H307" s="228" t="s">
        <v>683</v>
      </c>
      <c r="I307" s="154"/>
      <c r="J307" s="154" t="s">
        <v>249</v>
      </c>
      <c r="K307" s="148" t="s">
        <v>438</v>
      </c>
      <c r="L307" s="151" t="s">
        <v>531</v>
      </c>
      <c r="M307" s="148" t="s">
        <v>532</v>
      </c>
      <c r="N307" s="151" t="s">
        <v>239</v>
      </c>
      <c r="O307" s="152"/>
      <c r="P307" s="148" t="s">
        <v>240</v>
      </c>
      <c r="Q307" s="152"/>
      <c r="R307" s="152"/>
      <c r="S307" s="154" t="s">
        <v>252</v>
      </c>
      <c r="T307" s="159">
        <v>46122.0</v>
      </c>
      <c r="U307" s="155" t="s">
        <v>684</v>
      </c>
      <c r="V307" s="152"/>
      <c r="W307" s="152"/>
      <c r="X307" s="152"/>
      <c r="Y307" s="152"/>
      <c r="Z307" s="152"/>
      <c r="AA307" s="152"/>
      <c r="AB307" s="152"/>
      <c r="AC307" s="152"/>
      <c r="AD307" s="152"/>
      <c r="AE307" s="107"/>
      <c r="AF307" s="107"/>
      <c r="AG307" s="107"/>
      <c r="AH307" s="107"/>
      <c r="AI307" s="107"/>
      <c r="AJ307" s="107"/>
      <c r="AK307" s="107"/>
      <c r="AL307" s="107"/>
      <c r="AM307" s="107"/>
      <c r="AN307" s="107"/>
      <c r="AO307" s="107"/>
      <c r="AP307" s="107"/>
      <c r="AQ307" s="107"/>
      <c r="AR307" s="107"/>
      <c r="AS307" s="107"/>
      <c r="AT307" s="107"/>
    </row>
    <row r="308">
      <c r="A308" s="162">
        <f t="shared" si="8"/>
        <v>230</v>
      </c>
      <c r="B308" s="61"/>
      <c r="C308" s="61"/>
      <c r="D308" s="154" t="s">
        <v>685</v>
      </c>
      <c r="E308" s="148"/>
      <c r="F308" s="154" t="s">
        <v>235</v>
      </c>
      <c r="G308" s="148" t="s">
        <v>235</v>
      </c>
      <c r="H308" s="224" t="s">
        <v>686</v>
      </c>
      <c r="I308" s="154"/>
      <c r="J308" s="154" t="s">
        <v>249</v>
      </c>
      <c r="K308" s="148" t="s">
        <v>438</v>
      </c>
      <c r="L308" s="151" t="s">
        <v>531</v>
      </c>
      <c r="M308" s="148" t="s">
        <v>532</v>
      </c>
      <c r="N308" s="151" t="s">
        <v>239</v>
      </c>
      <c r="O308" s="152"/>
      <c r="P308" s="148" t="s">
        <v>240</v>
      </c>
      <c r="Q308" s="152"/>
      <c r="R308" s="152"/>
      <c r="S308" s="154" t="s">
        <v>252</v>
      </c>
      <c r="T308" s="159">
        <v>46122.0</v>
      </c>
      <c r="U308" s="155" t="s">
        <v>684</v>
      </c>
      <c r="V308" s="152"/>
      <c r="W308" s="152"/>
      <c r="X308" s="152"/>
      <c r="Y308" s="152"/>
      <c r="Z308" s="152"/>
      <c r="AA308" s="152"/>
      <c r="AB308" s="152"/>
      <c r="AC308" s="152"/>
      <c r="AD308" s="152"/>
      <c r="AE308" s="107"/>
      <c r="AF308" s="107"/>
      <c r="AG308" s="107"/>
      <c r="AH308" s="107"/>
      <c r="AI308" s="107"/>
      <c r="AJ308" s="107"/>
      <c r="AK308" s="107"/>
      <c r="AL308" s="107"/>
      <c r="AM308" s="107"/>
      <c r="AN308" s="107"/>
      <c r="AO308" s="107"/>
      <c r="AP308" s="107"/>
      <c r="AQ308" s="107"/>
      <c r="AR308" s="107"/>
      <c r="AS308" s="107"/>
      <c r="AT308" s="107"/>
    </row>
    <row r="309">
      <c r="A309" s="162">
        <f t="shared" si="8"/>
        <v>231</v>
      </c>
      <c r="B309" s="61"/>
      <c r="C309" s="61"/>
      <c r="D309" s="154" t="s">
        <v>687</v>
      </c>
      <c r="E309" s="148"/>
      <c r="F309" s="154" t="s">
        <v>235</v>
      </c>
      <c r="G309" s="148" t="s">
        <v>235</v>
      </c>
      <c r="H309" s="224" t="s">
        <v>688</v>
      </c>
      <c r="I309" s="154"/>
      <c r="J309" s="154" t="s">
        <v>249</v>
      </c>
      <c r="K309" s="148" t="s">
        <v>438</v>
      </c>
      <c r="L309" s="151" t="s">
        <v>531</v>
      </c>
      <c r="M309" s="148" t="s">
        <v>532</v>
      </c>
      <c r="N309" s="151" t="s">
        <v>239</v>
      </c>
      <c r="O309" s="152"/>
      <c r="P309" s="148" t="s">
        <v>240</v>
      </c>
      <c r="Q309" s="152"/>
      <c r="R309" s="152"/>
      <c r="S309" s="154" t="s">
        <v>252</v>
      </c>
      <c r="T309" s="159">
        <v>46122.0</v>
      </c>
      <c r="U309" s="155" t="s">
        <v>684</v>
      </c>
      <c r="V309" s="152"/>
      <c r="W309" s="152"/>
      <c r="X309" s="152"/>
      <c r="Y309" s="152"/>
      <c r="Z309" s="152"/>
      <c r="AA309" s="152"/>
      <c r="AB309" s="152"/>
      <c r="AC309" s="152"/>
      <c r="AD309" s="152"/>
      <c r="AE309" s="107"/>
      <c r="AF309" s="107"/>
      <c r="AG309" s="107"/>
      <c r="AH309" s="107"/>
      <c r="AI309" s="107"/>
      <c r="AJ309" s="107"/>
      <c r="AK309" s="107"/>
      <c r="AL309" s="107"/>
      <c r="AM309" s="107"/>
      <c r="AN309" s="107"/>
      <c r="AO309" s="107"/>
      <c r="AP309" s="107"/>
      <c r="AQ309" s="107"/>
      <c r="AR309" s="107"/>
      <c r="AS309" s="107"/>
      <c r="AT309" s="107"/>
    </row>
    <row r="310">
      <c r="A310" s="162">
        <f t="shared" si="8"/>
        <v>232</v>
      </c>
      <c r="B310" s="61"/>
      <c r="C310" s="61"/>
      <c r="D310" s="154" t="s">
        <v>689</v>
      </c>
      <c r="E310" s="148"/>
      <c r="F310" s="154" t="s">
        <v>235</v>
      </c>
      <c r="G310" s="148" t="s">
        <v>235</v>
      </c>
      <c r="H310" s="224" t="s">
        <v>690</v>
      </c>
      <c r="I310" s="154"/>
      <c r="J310" s="154" t="s">
        <v>249</v>
      </c>
      <c r="K310" s="148" t="s">
        <v>438</v>
      </c>
      <c r="L310" s="151" t="s">
        <v>531</v>
      </c>
      <c r="M310" s="148" t="s">
        <v>532</v>
      </c>
      <c r="N310" s="151" t="s">
        <v>239</v>
      </c>
      <c r="O310" s="152"/>
      <c r="P310" s="148" t="s">
        <v>240</v>
      </c>
      <c r="Q310" s="152"/>
      <c r="R310" s="152"/>
      <c r="S310" s="154" t="s">
        <v>252</v>
      </c>
      <c r="T310" s="159">
        <v>46122.0</v>
      </c>
      <c r="U310" s="155" t="s">
        <v>684</v>
      </c>
      <c r="V310" s="152"/>
      <c r="W310" s="152"/>
      <c r="X310" s="152"/>
      <c r="Y310" s="152"/>
      <c r="Z310" s="152"/>
      <c r="AA310" s="152"/>
      <c r="AB310" s="152"/>
      <c r="AC310" s="152"/>
      <c r="AD310" s="152"/>
      <c r="AE310" s="107"/>
      <c r="AF310" s="107"/>
      <c r="AG310" s="107"/>
      <c r="AH310" s="107"/>
      <c r="AI310" s="107"/>
      <c r="AJ310" s="107"/>
      <c r="AK310" s="107"/>
      <c r="AL310" s="107"/>
      <c r="AM310" s="107"/>
      <c r="AN310" s="107"/>
      <c r="AO310" s="107"/>
      <c r="AP310" s="107"/>
      <c r="AQ310" s="107"/>
      <c r="AR310" s="107"/>
      <c r="AS310" s="107"/>
      <c r="AT310" s="107"/>
    </row>
    <row r="311">
      <c r="A311" s="162">
        <f t="shared" si="8"/>
        <v>233</v>
      </c>
      <c r="B311" s="61"/>
      <c r="C311" s="61"/>
      <c r="D311" s="154" t="s">
        <v>691</v>
      </c>
      <c r="E311" s="148"/>
      <c r="F311" s="154" t="s">
        <v>235</v>
      </c>
      <c r="G311" s="148" t="s">
        <v>235</v>
      </c>
      <c r="H311" s="224" t="s">
        <v>692</v>
      </c>
      <c r="I311" s="154"/>
      <c r="J311" s="154" t="s">
        <v>249</v>
      </c>
      <c r="K311" s="148" t="s">
        <v>438</v>
      </c>
      <c r="L311" s="151" t="s">
        <v>531</v>
      </c>
      <c r="M311" s="148" t="s">
        <v>532</v>
      </c>
      <c r="N311" s="151" t="s">
        <v>239</v>
      </c>
      <c r="O311" s="152"/>
      <c r="P311" s="148" t="s">
        <v>240</v>
      </c>
      <c r="Q311" s="152"/>
      <c r="R311" s="152"/>
      <c r="S311" s="154" t="s">
        <v>252</v>
      </c>
      <c r="T311" s="159">
        <v>46122.0</v>
      </c>
      <c r="U311" s="155" t="s">
        <v>684</v>
      </c>
      <c r="V311" s="152"/>
      <c r="W311" s="152"/>
      <c r="X311" s="152"/>
      <c r="Y311" s="152"/>
      <c r="Z311" s="152"/>
      <c r="AA311" s="152"/>
      <c r="AB311" s="152"/>
      <c r="AC311" s="152"/>
      <c r="AD311" s="152"/>
      <c r="AE311" s="107"/>
      <c r="AF311" s="107"/>
      <c r="AG311" s="107"/>
      <c r="AH311" s="107"/>
      <c r="AI311" s="107"/>
      <c r="AJ311" s="107"/>
      <c r="AK311" s="107"/>
      <c r="AL311" s="107"/>
      <c r="AM311" s="107"/>
      <c r="AN311" s="107"/>
      <c r="AO311" s="107"/>
      <c r="AP311" s="107"/>
      <c r="AQ311" s="107"/>
      <c r="AR311" s="107"/>
      <c r="AS311" s="107"/>
      <c r="AT311" s="107"/>
    </row>
    <row r="312">
      <c r="A312" s="162">
        <f t="shared" si="8"/>
        <v>234</v>
      </c>
      <c r="B312" s="61"/>
      <c r="C312" s="61"/>
      <c r="D312" s="154" t="s">
        <v>693</v>
      </c>
      <c r="E312" s="148"/>
      <c r="F312" s="154" t="s">
        <v>235</v>
      </c>
      <c r="G312" s="148" t="s">
        <v>235</v>
      </c>
      <c r="H312" s="224" t="s">
        <v>694</v>
      </c>
      <c r="I312" s="154"/>
      <c r="J312" s="154" t="s">
        <v>249</v>
      </c>
      <c r="K312" s="148" t="s">
        <v>438</v>
      </c>
      <c r="L312" s="151" t="s">
        <v>531</v>
      </c>
      <c r="M312" s="148" t="s">
        <v>532</v>
      </c>
      <c r="N312" s="151" t="s">
        <v>239</v>
      </c>
      <c r="O312" s="152"/>
      <c r="P312" s="148" t="s">
        <v>240</v>
      </c>
      <c r="Q312" s="152"/>
      <c r="R312" s="152"/>
      <c r="S312" s="154" t="s">
        <v>252</v>
      </c>
      <c r="T312" s="159">
        <v>46122.0</v>
      </c>
      <c r="U312" s="155" t="s">
        <v>684</v>
      </c>
      <c r="V312" s="152"/>
      <c r="W312" s="152"/>
      <c r="X312" s="152"/>
      <c r="Y312" s="152"/>
      <c r="Z312" s="152"/>
      <c r="AA312" s="152"/>
      <c r="AB312" s="152"/>
      <c r="AC312" s="152"/>
      <c r="AD312" s="152"/>
      <c r="AE312" s="107"/>
      <c r="AF312" s="107"/>
      <c r="AG312" s="107"/>
      <c r="AH312" s="107"/>
      <c r="AI312" s="107"/>
      <c r="AJ312" s="107"/>
      <c r="AK312" s="107"/>
      <c r="AL312" s="107"/>
      <c r="AM312" s="107"/>
      <c r="AN312" s="107"/>
      <c r="AO312" s="107"/>
      <c r="AP312" s="107"/>
      <c r="AQ312" s="107"/>
      <c r="AR312" s="107"/>
      <c r="AS312" s="107"/>
      <c r="AT312" s="107"/>
    </row>
    <row r="313">
      <c r="A313" s="162">
        <f t="shared" si="8"/>
        <v>235</v>
      </c>
      <c r="B313" s="61"/>
      <c r="C313" s="61"/>
      <c r="D313" s="154" t="s">
        <v>695</v>
      </c>
      <c r="E313" s="148"/>
      <c r="F313" s="154" t="s">
        <v>235</v>
      </c>
      <c r="G313" s="148" t="s">
        <v>235</v>
      </c>
      <c r="H313" s="224" t="s">
        <v>696</v>
      </c>
      <c r="I313" s="154"/>
      <c r="J313" s="154" t="s">
        <v>249</v>
      </c>
      <c r="K313" s="148" t="s">
        <v>438</v>
      </c>
      <c r="L313" s="151" t="s">
        <v>531</v>
      </c>
      <c r="M313" s="148" t="s">
        <v>532</v>
      </c>
      <c r="N313" s="151" t="s">
        <v>239</v>
      </c>
      <c r="O313" s="152"/>
      <c r="P313" s="148" t="s">
        <v>240</v>
      </c>
      <c r="Q313" s="152"/>
      <c r="R313" s="152"/>
      <c r="S313" s="154" t="s">
        <v>252</v>
      </c>
      <c r="T313" s="159">
        <v>46122.0</v>
      </c>
      <c r="U313" s="155" t="s">
        <v>684</v>
      </c>
      <c r="V313" s="152"/>
      <c r="W313" s="152"/>
      <c r="X313" s="152"/>
      <c r="Y313" s="152"/>
      <c r="Z313" s="152"/>
      <c r="AA313" s="152"/>
      <c r="AB313" s="152"/>
      <c r="AC313" s="152"/>
      <c r="AD313" s="152"/>
      <c r="AE313" s="107"/>
      <c r="AF313" s="107"/>
      <c r="AG313" s="107"/>
      <c r="AH313" s="107"/>
      <c r="AI313" s="107"/>
      <c r="AJ313" s="107"/>
      <c r="AK313" s="107"/>
      <c r="AL313" s="107"/>
      <c r="AM313" s="107"/>
      <c r="AN313" s="107"/>
      <c r="AO313" s="107"/>
      <c r="AP313" s="107"/>
      <c r="AQ313" s="107"/>
      <c r="AR313" s="107"/>
      <c r="AS313" s="107"/>
      <c r="AT313" s="107"/>
    </row>
    <row r="314">
      <c r="A314" s="162">
        <f t="shared" si="8"/>
        <v>236</v>
      </c>
      <c r="B314" s="61"/>
      <c r="C314" s="61"/>
      <c r="D314" s="154" t="s">
        <v>697</v>
      </c>
      <c r="E314" s="148"/>
      <c r="F314" s="154" t="s">
        <v>235</v>
      </c>
      <c r="G314" s="148" t="s">
        <v>235</v>
      </c>
      <c r="H314" s="224" t="s">
        <v>698</v>
      </c>
      <c r="I314" s="154"/>
      <c r="J314" s="154" t="s">
        <v>249</v>
      </c>
      <c r="K314" s="148" t="s">
        <v>438</v>
      </c>
      <c r="L314" s="151" t="s">
        <v>531</v>
      </c>
      <c r="M314" s="148" t="s">
        <v>532</v>
      </c>
      <c r="N314" s="151" t="s">
        <v>239</v>
      </c>
      <c r="O314" s="152"/>
      <c r="P314" s="148" t="s">
        <v>240</v>
      </c>
      <c r="Q314" s="152"/>
      <c r="R314" s="152"/>
      <c r="S314" s="154" t="s">
        <v>252</v>
      </c>
      <c r="T314" s="159">
        <v>46122.0</v>
      </c>
      <c r="U314" s="155" t="s">
        <v>684</v>
      </c>
      <c r="V314" s="152"/>
      <c r="W314" s="152"/>
      <c r="X314" s="152"/>
      <c r="Y314" s="152"/>
      <c r="Z314" s="152"/>
      <c r="AA314" s="152"/>
      <c r="AB314" s="152"/>
      <c r="AC314" s="152"/>
      <c r="AD314" s="152"/>
      <c r="AE314" s="107"/>
      <c r="AF314" s="107"/>
      <c r="AG314" s="107"/>
      <c r="AH314" s="107"/>
      <c r="AI314" s="107"/>
      <c r="AJ314" s="107"/>
      <c r="AK314" s="107"/>
      <c r="AL314" s="107"/>
      <c r="AM314" s="107"/>
      <c r="AN314" s="107"/>
      <c r="AO314" s="107"/>
      <c r="AP314" s="107"/>
      <c r="AQ314" s="107"/>
      <c r="AR314" s="107"/>
      <c r="AS314" s="107"/>
      <c r="AT314" s="107"/>
    </row>
    <row r="315">
      <c r="A315" s="162">
        <f t="shared" si="8"/>
        <v>237</v>
      </c>
      <c r="B315" s="61"/>
      <c r="C315" s="61"/>
      <c r="D315" s="154" t="s">
        <v>699</v>
      </c>
      <c r="E315" s="148"/>
      <c r="F315" s="154" t="s">
        <v>235</v>
      </c>
      <c r="G315" s="148" t="s">
        <v>235</v>
      </c>
      <c r="H315" s="224" t="s">
        <v>700</v>
      </c>
      <c r="I315" s="154"/>
      <c r="J315" s="154" t="s">
        <v>249</v>
      </c>
      <c r="K315" s="148" t="s">
        <v>438</v>
      </c>
      <c r="L315" s="151" t="s">
        <v>531</v>
      </c>
      <c r="M315" s="148" t="s">
        <v>532</v>
      </c>
      <c r="N315" s="151" t="s">
        <v>239</v>
      </c>
      <c r="O315" s="152"/>
      <c r="P315" s="148" t="s">
        <v>240</v>
      </c>
      <c r="Q315" s="152"/>
      <c r="R315" s="152"/>
      <c r="S315" s="154" t="s">
        <v>252</v>
      </c>
      <c r="T315" s="159">
        <v>46122.0</v>
      </c>
      <c r="U315" s="155" t="s">
        <v>684</v>
      </c>
      <c r="V315" s="152"/>
      <c r="W315" s="152"/>
      <c r="X315" s="152"/>
      <c r="Y315" s="152"/>
      <c r="Z315" s="152"/>
      <c r="AA315" s="152"/>
      <c r="AB315" s="152"/>
      <c r="AC315" s="152"/>
      <c r="AD315" s="152"/>
      <c r="AE315" s="107"/>
      <c r="AF315" s="107"/>
      <c r="AG315" s="107"/>
      <c r="AH315" s="107"/>
      <c r="AI315" s="107"/>
      <c r="AJ315" s="107"/>
      <c r="AK315" s="107"/>
      <c r="AL315" s="107"/>
      <c r="AM315" s="107"/>
      <c r="AN315" s="107"/>
      <c r="AO315" s="107"/>
      <c r="AP315" s="107"/>
      <c r="AQ315" s="107"/>
      <c r="AR315" s="107"/>
      <c r="AS315" s="107"/>
      <c r="AT315" s="107"/>
    </row>
    <row r="316">
      <c r="A316" s="162">
        <f t="shared" si="8"/>
        <v>238</v>
      </c>
      <c r="B316" s="61"/>
      <c r="C316" s="61"/>
      <c r="D316" s="154" t="s">
        <v>701</v>
      </c>
      <c r="E316" s="148"/>
      <c r="F316" s="154" t="s">
        <v>235</v>
      </c>
      <c r="G316" s="148" t="s">
        <v>235</v>
      </c>
      <c r="H316" s="154"/>
      <c r="I316" s="154"/>
      <c r="J316" s="154" t="s">
        <v>249</v>
      </c>
      <c r="K316" s="148" t="s">
        <v>438</v>
      </c>
      <c r="L316" s="151" t="s">
        <v>531</v>
      </c>
      <c r="M316" s="148" t="s">
        <v>532</v>
      </c>
      <c r="N316" s="151" t="s">
        <v>239</v>
      </c>
      <c r="O316" s="152"/>
      <c r="P316" s="148" t="s">
        <v>240</v>
      </c>
      <c r="Q316" s="152"/>
      <c r="R316" s="152"/>
      <c r="S316" s="154" t="s">
        <v>252</v>
      </c>
      <c r="T316" s="159">
        <v>46122.0</v>
      </c>
      <c r="U316" s="155" t="s">
        <v>684</v>
      </c>
      <c r="V316" s="152"/>
      <c r="W316" s="152"/>
      <c r="X316" s="152"/>
      <c r="Y316" s="152"/>
      <c r="Z316" s="152"/>
      <c r="AA316" s="152"/>
      <c r="AB316" s="152"/>
      <c r="AC316" s="152"/>
      <c r="AD316" s="152"/>
      <c r="AE316" s="107"/>
      <c r="AF316" s="107"/>
      <c r="AG316" s="107"/>
      <c r="AH316" s="107"/>
      <c r="AI316" s="107"/>
      <c r="AJ316" s="107"/>
      <c r="AK316" s="107"/>
      <c r="AL316" s="107"/>
      <c r="AM316" s="107"/>
      <c r="AN316" s="107"/>
      <c r="AO316" s="107"/>
      <c r="AP316" s="107"/>
      <c r="AQ316" s="107"/>
      <c r="AR316" s="107"/>
      <c r="AS316" s="107"/>
      <c r="AT316" s="107"/>
    </row>
    <row r="317">
      <c r="A317" s="162">
        <f t="shared" si="8"/>
        <v>239</v>
      </c>
      <c r="B317" s="61"/>
      <c r="C317" s="61"/>
      <c r="D317" s="154" t="s">
        <v>702</v>
      </c>
      <c r="E317" s="148"/>
      <c r="F317" s="154" t="s">
        <v>235</v>
      </c>
      <c r="G317" s="148" t="s">
        <v>235</v>
      </c>
      <c r="H317" s="229" t="s">
        <v>703</v>
      </c>
      <c r="I317" s="154"/>
      <c r="J317" s="154" t="s">
        <v>249</v>
      </c>
      <c r="K317" s="148" t="s">
        <v>438</v>
      </c>
      <c r="L317" s="151" t="s">
        <v>531</v>
      </c>
      <c r="M317" s="148" t="s">
        <v>532</v>
      </c>
      <c r="N317" s="151" t="s">
        <v>239</v>
      </c>
      <c r="O317" s="152"/>
      <c r="P317" s="148" t="s">
        <v>240</v>
      </c>
      <c r="Q317" s="152"/>
      <c r="R317" s="152"/>
      <c r="S317" s="154" t="s">
        <v>252</v>
      </c>
      <c r="T317" s="159">
        <v>46122.0</v>
      </c>
      <c r="U317" s="155" t="s">
        <v>684</v>
      </c>
      <c r="V317" s="152"/>
      <c r="W317" s="152"/>
      <c r="X317" s="152"/>
      <c r="Y317" s="152"/>
      <c r="Z317" s="152"/>
      <c r="AA317" s="152"/>
      <c r="AB317" s="152"/>
      <c r="AC317" s="152"/>
      <c r="AD317" s="152"/>
      <c r="AE317" s="107"/>
      <c r="AF317" s="107"/>
      <c r="AG317" s="107"/>
      <c r="AH317" s="107"/>
      <c r="AI317" s="107"/>
      <c r="AJ317" s="107"/>
      <c r="AK317" s="107"/>
      <c r="AL317" s="107"/>
      <c r="AM317" s="107"/>
      <c r="AN317" s="107"/>
      <c r="AO317" s="107"/>
      <c r="AP317" s="107"/>
      <c r="AQ317" s="107"/>
      <c r="AR317" s="107"/>
      <c r="AS317" s="107"/>
      <c r="AT317" s="107"/>
    </row>
    <row r="318">
      <c r="A318" s="162">
        <f t="shared" si="8"/>
        <v>240</v>
      </c>
      <c r="B318" s="61"/>
      <c r="C318" s="61"/>
      <c r="D318" s="154" t="s">
        <v>704</v>
      </c>
      <c r="E318" s="148"/>
      <c r="F318" s="154" t="s">
        <v>235</v>
      </c>
      <c r="G318" s="148" t="s">
        <v>235</v>
      </c>
      <c r="H318" s="222" t="s">
        <v>703</v>
      </c>
      <c r="I318" s="154"/>
      <c r="J318" s="154" t="s">
        <v>249</v>
      </c>
      <c r="K318" s="148" t="s">
        <v>438</v>
      </c>
      <c r="L318" s="151" t="s">
        <v>531</v>
      </c>
      <c r="M318" s="148" t="s">
        <v>532</v>
      </c>
      <c r="N318" s="151" t="s">
        <v>239</v>
      </c>
      <c r="O318" s="152"/>
      <c r="P318" s="148" t="s">
        <v>240</v>
      </c>
      <c r="Q318" s="152"/>
      <c r="R318" s="152"/>
      <c r="S318" s="154" t="s">
        <v>252</v>
      </c>
      <c r="T318" s="159">
        <v>46122.0</v>
      </c>
      <c r="U318" s="155" t="s">
        <v>684</v>
      </c>
      <c r="V318" s="152"/>
      <c r="W318" s="152"/>
      <c r="X318" s="152"/>
      <c r="Y318" s="152"/>
      <c r="Z318" s="152"/>
      <c r="AA318" s="152"/>
      <c r="AB318" s="152"/>
      <c r="AC318" s="152"/>
      <c r="AD318" s="152"/>
      <c r="AE318" s="107"/>
      <c r="AF318" s="107"/>
      <c r="AG318" s="107"/>
      <c r="AH318" s="107"/>
      <c r="AI318" s="107"/>
      <c r="AJ318" s="107"/>
      <c r="AK318" s="107"/>
      <c r="AL318" s="107"/>
      <c r="AM318" s="107"/>
      <c r="AN318" s="107"/>
      <c r="AO318" s="107"/>
      <c r="AP318" s="107"/>
      <c r="AQ318" s="107"/>
      <c r="AR318" s="107"/>
      <c r="AS318" s="107"/>
      <c r="AT318" s="107"/>
    </row>
    <row r="319">
      <c r="A319" s="162">
        <f t="shared" si="8"/>
        <v>241</v>
      </c>
      <c r="B319" s="61"/>
      <c r="C319" s="61"/>
      <c r="D319" s="154" t="s">
        <v>705</v>
      </c>
      <c r="E319" s="148"/>
      <c r="F319" s="154" t="s">
        <v>235</v>
      </c>
      <c r="G319" s="148" t="s">
        <v>235</v>
      </c>
      <c r="H319" s="222" t="s">
        <v>703</v>
      </c>
      <c r="I319" s="154"/>
      <c r="J319" s="154" t="s">
        <v>249</v>
      </c>
      <c r="K319" s="148" t="s">
        <v>438</v>
      </c>
      <c r="L319" s="151" t="s">
        <v>531</v>
      </c>
      <c r="M319" s="148" t="s">
        <v>532</v>
      </c>
      <c r="N319" s="151" t="s">
        <v>239</v>
      </c>
      <c r="O319" s="152"/>
      <c r="P319" s="148" t="s">
        <v>240</v>
      </c>
      <c r="Q319" s="152"/>
      <c r="R319" s="152"/>
      <c r="S319" s="154" t="s">
        <v>252</v>
      </c>
      <c r="T319" s="159">
        <v>46122.0</v>
      </c>
      <c r="U319" s="155" t="s">
        <v>684</v>
      </c>
      <c r="V319" s="152"/>
      <c r="W319" s="152"/>
      <c r="X319" s="152"/>
      <c r="Y319" s="152"/>
      <c r="Z319" s="152"/>
      <c r="AA319" s="152"/>
      <c r="AB319" s="152"/>
      <c r="AC319" s="152"/>
      <c r="AD319" s="152"/>
      <c r="AE319" s="107"/>
      <c r="AF319" s="107"/>
      <c r="AG319" s="107"/>
      <c r="AH319" s="107"/>
      <c r="AI319" s="107"/>
      <c r="AJ319" s="107"/>
      <c r="AK319" s="107"/>
      <c r="AL319" s="107"/>
      <c r="AM319" s="107"/>
      <c r="AN319" s="107"/>
      <c r="AO319" s="107"/>
      <c r="AP319" s="107"/>
      <c r="AQ319" s="107"/>
      <c r="AR319" s="107"/>
      <c r="AS319" s="107"/>
      <c r="AT319" s="107"/>
    </row>
    <row r="320">
      <c r="A320" s="162">
        <f t="shared" si="8"/>
        <v>242</v>
      </c>
      <c r="B320" s="61"/>
      <c r="C320" s="61"/>
      <c r="D320" s="154" t="s">
        <v>706</v>
      </c>
      <c r="E320" s="148"/>
      <c r="F320" s="154" t="s">
        <v>235</v>
      </c>
      <c r="G320" s="148" t="s">
        <v>235</v>
      </c>
      <c r="H320" s="222" t="s">
        <v>707</v>
      </c>
      <c r="I320" s="154"/>
      <c r="J320" s="154" t="s">
        <v>249</v>
      </c>
      <c r="K320" s="148" t="s">
        <v>438</v>
      </c>
      <c r="L320" s="151" t="s">
        <v>531</v>
      </c>
      <c r="M320" s="148" t="s">
        <v>532</v>
      </c>
      <c r="N320" s="151"/>
      <c r="O320" s="152"/>
      <c r="P320" s="152"/>
      <c r="Q320" s="152"/>
      <c r="R320" s="152"/>
      <c r="S320" s="154" t="s">
        <v>241</v>
      </c>
      <c r="T320" s="152"/>
      <c r="U320" s="207"/>
      <c r="V320" s="152"/>
      <c r="W320" s="152"/>
      <c r="X320" s="152"/>
      <c r="Y320" s="152"/>
      <c r="Z320" s="152"/>
      <c r="AA320" s="152"/>
      <c r="AB320" s="152"/>
      <c r="AC320" s="152"/>
      <c r="AD320" s="152"/>
      <c r="AE320" s="107"/>
      <c r="AF320" s="107"/>
      <c r="AG320" s="107"/>
      <c r="AH320" s="107"/>
      <c r="AI320" s="107"/>
      <c r="AJ320" s="107"/>
      <c r="AK320" s="107"/>
      <c r="AL320" s="107"/>
      <c r="AM320" s="107"/>
      <c r="AN320" s="107"/>
      <c r="AO320" s="107"/>
      <c r="AP320" s="107"/>
      <c r="AQ320" s="107"/>
      <c r="AR320" s="107"/>
      <c r="AS320" s="107"/>
      <c r="AT320" s="107"/>
    </row>
    <row r="321">
      <c r="A321" s="162">
        <f t="shared" si="8"/>
        <v>243</v>
      </c>
      <c r="B321" s="61"/>
      <c r="C321" s="62"/>
      <c r="D321" s="154" t="s">
        <v>708</v>
      </c>
      <c r="E321" s="148"/>
      <c r="F321" s="154" t="s">
        <v>235</v>
      </c>
      <c r="G321" s="148" t="s">
        <v>235</v>
      </c>
      <c r="H321" s="222" t="s">
        <v>709</v>
      </c>
      <c r="I321" s="154"/>
      <c r="J321" s="154" t="s">
        <v>249</v>
      </c>
      <c r="K321" s="148" t="s">
        <v>438</v>
      </c>
      <c r="L321" s="151" t="s">
        <v>531</v>
      </c>
      <c r="M321" s="148" t="s">
        <v>532</v>
      </c>
      <c r="N321" s="151"/>
      <c r="O321" s="152"/>
      <c r="P321" s="152"/>
      <c r="Q321" s="152"/>
      <c r="R321" s="152"/>
      <c r="S321" s="154" t="s">
        <v>241</v>
      </c>
      <c r="T321" s="152"/>
      <c r="U321" s="207"/>
      <c r="V321" s="152"/>
      <c r="W321" s="152"/>
      <c r="X321" s="152"/>
      <c r="Y321" s="152"/>
      <c r="Z321" s="152"/>
      <c r="AA321" s="152"/>
      <c r="AB321" s="152"/>
      <c r="AC321" s="152"/>
      <c r="AD321" s="152"/>
      <c r="AE321" s="107"/>
      <c r="AF321" s="107"/>
      <c r="AG321" s="107"/>
      <c r="AH321" s="107"/>
      <c r="AI321" s="107"/>
      <c r="AJ321" s="107"/>
      <c r="AK321" s="107"/>
      <c r="AL321" s="107"/>
      <c r="AM321" s="107"/>
      <c r="AN321" s="107"/>
      <c r="AO321" s="107"/>
      <c r="AP321" s="107"/>
      <c r="AQ321" s="107"/>
      <c r="AR321" s="107"/>
      <c r="AS321" s="107"/>
      <c r="AT321" s="107"/>
    </row>
    <row r="322">
      <c r="A322" s="162">
        <f t="shared" si="8"/>
        <v>244</v>
      </c>
      <c r="B322" s="61"/>
      <c r="C322" s="157" t="s">
        <v>710</v>
      </c>
      <c r="D322" s="154" t="s">
        <v>711</v>
      </c>
      <c r="E322" s="148"/>
      <c r="F322" s="154" t="s">
        <v>235</v>
      </c>
      <c r="G322" s="148" t="s">
        <v>235</v>
      </c>
      <c r="H322" s="148"/>
      <c r="I322" s="154"/>
      <c r="J322" s="154" t="s">
        <v>249</v>
      </c>
      <c r="K322" s="148" t="s">
        <v>197</v>
      </c>
      <c r="L322" s="151" t="s">
        <v>531</v>
      </c>
      <c r="M322" s="148" t="s">
        <v>532</v>
      </c>
      <c r="N322" s="151"/>
      <c r="O322" s="152"/>
      <c r="P322" s="152"/>
      <c r="Q322" s="152"/>
      <c r="R322" s="152"/>
      <c r="S322" s="154" t="s">
        <v>241</v>
      </c>
      <c r="T322" s="152"/>
      <c r="U322" s="207"/>
      <c r="V322" s="152"/>
      <c r="W322" s="152"/>
      <c r="X322" s="152"/>
      <c r="Y322" s="152"/>
      <c r="Z322" s="152"/>
      <c r="AA322" s="152"/>
      <c r="AB322" s="152"/>
      <c r="AC322" s="152"/>
      <c r="AD322" s="152"/>
      <c r="AE322" s="107"/>
      <c r="AF322" s="107"/>
      <c r="AG322" s="107"/>
      <c r="AH322" s="107"/>
      <c r="AI322" s="107"/>
      <c r="AJ322" s="107"/>
      <c r="AK322" s="107"/>
      <c r="AL322" s="107"/>
      <c r="AM322" s="107"/>
      <c r="AN322" s="107"/>
      <c r="AO322" s="107"/>
      <c r="AP322" s="107"/>
      <c r="AQ322" s="107"/>
      <c r="AR322" s="107"/>
      <c r="AS322" s="107"/>
      <c r="AT322" s="107"/>
    </row>
    <row r="323">
      <c r="A323" s="162">
        <f t="shared" si="8"/>
        <v>245</v>
      </c>
      <c r="B323" s="61"/>
      <c r="C323" s="61"/>
      <c r="D323" s="154" t="s">
        <v>712</v>
      </c>
      <c r="E323" s="148"/>
      <c r="F323" s="154" t="s">
        <v>235</v>
      </c>
      <c r="G323" s="148" t="s">
        <v>235</v>
      </c>
      <c r="H323" s="222" t="s">
        <v>713</v>
      </c>
      <c r="I323" s="154"/>
      <c r="J323" s="154" t="s">
        <v>249</v>
      </c>
      <c r="K323" s="148" t="s">
        <v>197</v>
      </c>
      <c r="L323" s="151" t="s">
        <v>531</v>
      </c>
      <c r="M323" s="148" t="s">
        <v>532</v>
      </c>
      <c r="N323" s="151"/>
      <c r="O323" s="152"/>
      <c r="P323" s="152"/>
      <c r="Q323" s="152"/>
      <c r="R323" s="152"/>
      <c r="S323" s="154" t="s">
        <v>241</v>
      </c>
      <c r="T323" s="152"/>
      <c r="U323" s="207"/>
      <c r="V323" s="152"/>
      <c r="W323" s="152"/>
      <c r="X323" s="152"/>
      <c r="Y323" s="152"/>
      <c r="Z323" s="152"/>
      <c r="AA323" s="152"/>
      <c r="AB323" s="152"/>
      <c r="AC323" s="152"/>
      <c r="AD323" s="152"/>
      <c r="AE323" s="107"/>
      <c r="AF323" s="107"/>
      <c r="AG323" s="107"/>
      <c r="AH323" s="107"/>
      <c r="AI323" s="107"/>
      <c r="AJ323" s="107"/>
      <c r="AK323" s="107"/>
      <c r="AL323" s="107"/>
      <c r="AM323" s="107"/>
      <c r="AN323" s="107"/>
      <c r="AO323" s="107"/>
      <c r="AP323" s="107"/>
      <c r="AQ323" s="107"/>
      <c r="AR323" s="107"/>
      <c r="AS323" s="107"/>
      <c r="AT323" s="107"/>
    </row>
    <row r="324">
      <c r="A324" s="162">
        <f t="shared" si="8"/>
        <v>246</v>
      </c>
      <c r="B324" s="61"/>
      <c r="C324" s="61"/>
      <c r="D324" s="154" t="s">
        <v>714</v>
      </c>
      <c r="E324" s="148"/>
      <c r="F324" s="154" t="s">
        <v>235</v>
      </c>
      <c r="G324" s="148" t="s">
        <v>235</v>
      </c>
      <c r="H324" s="222" t="s">
        <v>715</v>
      </c>
      <c r="I324" s="154"/>
      <c r="J324" s="154" t="s">
        <v>249</v>
      </c>
      <c r="K324" s="148" t="s">
        <v>197</v>
      </c>
      <c r="L324" s="151" t="s">
        <v>531</v>
      </c>
      <c r="M324" s="148" t="s">
        <v>532</v>
      </c>
      <c r="N324" s="151"/>
      <c r="O324" s="152"/>
      <c r="P324" s="152"/>
      <c r="Q324" s="152"/>
      <c r="R324" s="152"/>
      <c r="S324" s="154" t="s">
        <v>241</v>
      </c>
      <c r="T324" s="152"/>
      <c r="U324" s="207"/>
      <c r="V324" s="152"/>
      <c r="W324" s="152"/>
      <c r="X324" s="152"/>
      <c r="Y324" s="152"/>
      <c r="Z324" s="152"/>
      <c r="AA324" s="152"/>
      <c r="AB324" s="152"/>
      <c r="AC324" s="152"/>
      <c r="AD324" s="152"/>
      <c r="AE324" s="107"/>
      <c r="AF324" s="107"/>
      <c r="AG324" s="107"/>
      <c r="AH324" s="107"/>
      <c r="AI324" s="107"/>
      <c r="AJ324" s="107"/>
      <c r="AK324" s="107"/>
      <c r="AL324" s="107"/>
      <c r="AM324" s="107"/>
      <c r="AN324" s="107"/>
      <c r="AO324" s="107"/>
      <c r="AP324" s="107"/>
      <c r="AQ324" s="107"/>
      <c r="AR324" s="107"/>
      <c r="AS324" s="107"/>
      <c r="AT324" s="107"/>
    </row>
    <row r="325">
      <c r="A325" s="162">
        <f t="shared" si="8"/>
        <v>247</v>
      </c>
      <c r="B325" s="61"/>
      <c r="C325" s="61"/>
      <c r="D325" s="154" t="s">
        <v>716</v>
      </c>
      <c r="E325" s="148"/>
      <c r="F325" s="154" t="s">
        <v>235</v>
      </c>
      <c r="G325" s="148" t="s">
        <v>235</v>
      </c>
      <c r="H325" s="222" t="s">
        <v>717</v>
      </c>
      <c r="I325" s="154"/>
      <c r="J325" s="154" t="s">
        <v>249</v>
      </c>
      <c r="K325" s="148" t="s">
        <v>197</v>
      </c>
      <c r="L325" s="151" t="s">
        <v>531</v>
      </c>
      <c r="M325" s="148" t="s">
        <v>532</v>
      </c>
      <c r="N325" s="151"/>
      <c r="O325" s="152"/>
      <c r="P325" s="152"/>
      <c r="Q325" s="152"/>
      <c r="R325" s="152"/>
      <c r="S325" s="154" t="s">
        <v>241</v>
      </c>
      <c r="T325" s="152"/>
      <c r="U325" s="207"/>
      <c r="V325" s="152"/>
      <c r="W325" s="152"/>
      <c r="X325" s="152"/>
      <c r="Y325" s="152"/>
      <c r="Z325" s="152"/>
      <c r="AA325" s="152"/>
      <c r="AB325" s="152"/>
      <c r="AC325" s="152"/>
      <c r="AD325" s="152"/>
      <c r="AE325" s="107"/>
      <c r="AF325" s="107"/>
      <c r="AG325" s="107"/>
      <c r="AH325" s="107"/>
      <c r="AI325" s="107"/>
      <c r="AJ325" s="107"/>
      <c r="AK325" s="107"/>
      <c r="AL325" s="107"/>
      <c r="AM325" s="107"/>
      <c r="AN325" s="107"/>
      <c r="AO325" s="107"/>
      <c r="AP325" s="107"/>
      <c r="AQ325" s="107"/>
      <c r="AR325" s="107"/>
      <c r="AS325" s="107"/>
      <c r="AT325" s="107"/>
    </row>
    <row r="326">
      <c r="A326" s="162">
        <f t="shared" si="8"/>
        <v>248</v>
      </c>
      <c r="B326" s="62"/>
      <c r="C326" s="62"/>
      <c r="D326" s="154" t="s">
        <v>718</v>
      </c>
      <c r="E326" s="148"/>
      <c r="F326" s="154" t="s">
        <v>235</v>
      </c>
      <c r="G326" s="148" t="s">
        <v>235</v>
      </c>
      <c r="H326" s="222" t="s">
        <v>719</v>
      </c>
      <c r="I326" s="154"/>
      <c r="J326" s="154" t="s">
        <v>249</v>
      </c>
      <c r="K326" s="148" t="s">
        <v>197</v>
      </c>
      <c r="L326" s="151" t="s">
        <v>531</v>
      </c>
      <c r="M326" s="148" t="s">
        <v>532</v>
      </c>
      <c r="N326" s="151"/>
      <c r="O326" s="152"/>
      <c r="P326" s="152"/>
      <c r="Q326" s="152"/>
      <c r="R326" s="152"/>
      <c r="S326" s="154" t="s">
        <v>241</v>
      </c>
      <c r="T326" s="152"/>
      <c r="U326" s="207"/>
      <c r="V326" s="152"/>
      <c r="W326" s="152"/>
      <c r="X326" s="152"/>
      <c r="Y326" s="152"/>
      <c r="Z326" s="152"/>
      <c r="AA326" s="152"/>
      <c r="AB326" s="152"/>
      <c r="AC326" s="152"/>
      <c r="AD326" s="152"/>
      <c r="AE326" s="107"/>
      <c r="AF326" s="107"/>
      <c r="AG326" s="107"/>
      <c r="AH326" s="107"/>
      <c r="AI326" s="107"/>
      <c r="AJ326" s="107"/>
      <c r="AK326" s="107"/>
      <c r="AL326" s="107"/>
      <c r="AM326" s="107"/>
      <c r="AN326" s="107"/>
      <c r="AO326" s="107"/>
      <c r="AP326" s="107"/>
      <c r="AQ326" s="107"/>
      <c r="AR326" s="107"/>
      <c r="AS326" s="107"/>
      <c r="AT326" s="107"/>
    </row>
    <row r="327">
      <c r="A327" s="162">
        <f t="shared" si="8"/>
        <v>249</v>
      </c>
      <c r="B327" s="156" t="s">
        <v>720</v>
      </c>
      <c r="C327" s="157" t="s">
        <v>721</v>
      </c>
      <c r="D327" s="154" t="s">
        <v>722</v>
      </c>
      <c r="E327" s="148"/>
      <c r="F327" s="154" t="s">
        <v>246</v>
      </c>
      <c r="G327" s="148" t="s">
        <v>235</v>
      </c>
      <c r="H327" s="222" t="s">
        <v>723</v>
      </c>
      <c r="I327" s="194" t="s">
        <v>724</v>
      </c>
      <c r="J327" s="154" t="s">
        <v>249</v>
      </c>
      <c r="K327" s="148" t="s">
        <v>197</v>
      </c>
      <c r="L327" s="151" t="s">
        <v>238</v>
      </c>
      <c r="M327" s="148" t="s">
        <v>379</v>
      </c>
      <c r="N327" s="151" t="s">
        <v>239</v>
      </c>
      <c r="O327" s="152"/>
      <c r="P327" s="148" t="s">
        <v>240</v>
      </c>
      <c r="Q327" s="152"/>
      <c r="R327" s="152"/>
      <c r="S327" s="154" t="s">
        <v>252</v>
      </c>
      <c r="T327" s="208">
        <v>46238.0</v>
      </c>
      <c r="U327" s="155" t="s">
        <v>725</v>
      </c>
      <c r="V327" s="152"/>
      <c r="W327" s="152"/>
      <c r="X327" s="152"/>
      <c r="Y327" s="152"/>
      <c r="Z327" s="152"/>
      <c r="AA327" s="152"/>
      <c r="AB327" s="152"/>
      <c r="AC327" s="152"/>
      <c r="AD327" s="152"/>
      <c r="AE327" s="107"/>
      <c r="AF327" s="107"/>
      <c r="AG327" s="107"/>
      <c r="AH327" s="107"/>
      <c r="AI327" s="107"/>
      <c r="AJ327" s="107"/>
      <c r="AK327" s="107"/>
      <c r="AL327" s="107"/>
      <c r="AM327" s="107"/>
      <c r="AN327" s="107"/>
      <c r="AO327" s="107"/>
      <c r="AP327" s="107"/>
      <c r="AQ327" s="107"/>
      <c r="AR327" s="107"/>
      <c r="AS327" s="107"/>
      <c r="AT327" s="107"/>
    </row>
    <row r="328">
      <c r="A328" s="162">
        <f t="shared" si="8"/>
        <v>250</v>
      </c>
      <c r="B328" s="61"/>
      <c r="C328" s="61"/>
      <c r="D328" s="154" t="s">
        <v>726</v>
      </c>
      <c r="E328" s="148"/>
      <c r="F328" s="154" t="s">
        <v>246</v>
      </c>
      <c r="G328" s="148" t="s">
        <v>235</v>
      </c>
      <c r="H328" s="222" t="s">
        <v>723</v>
      </c>
      <c r="I328" s="194" t="s">
        <v>727</v>
      </c>
      <c r="J328" s="154" t="s">
        <v>249</v>
      </c>
      <c r="K328" s="148" t="s">
        <v>197</v>
      </c>
      <c r="L328" s="151" t="s">
        <v>238</v>
      </c>
      <c r="M328" s="148" t="s">
        <v>379</v>
      </c>
      <c r="N328" s="151" t="s">
        <v>239</v>
      </c>
      <c r="O328" s="152"/>
      <c r="P328" s="148" t="s">
        <v>240</v>
      </c>
      <c r="Q328" s="152"/>
      <c r="R328" s="152"/>
      <c r="S328" s="154" t="s">
        <v>252</v>
      </c>
      <c r="T328" s="208">
        <v>46238.0</v>
      </c>
      <c r="U328" s="227" t="s">
        <v>728</v>
      </c>
      <c r="V328" s="152"/>
      <c r="W328" s="152"/>
      <c r="X328" s="152"/>
      <c r="Y328" s="152"/>
      <c r="Z328" s="152"/>
      <c r="AA328" s="152"/>
      <c r="AB328" s="152"/>
      <c r="AC328" s="152"/>
      <c r="AD328" s="152"/>
      <c r="AE328" s="107"/>
      <c r="AF328" s="107"/>
      <c r="AG328" s="107"/>
      <c r="AH328" s="107"/>
      <c r="AI328" s="107"/>
      <c r="AJ328" s="107"/>
      <c r="AK328" s="107"/>
      <c r="AL328" s="107"/>
      <c r="AM328" s="107"/>
      <c r="AN328" s="107"/>
      <c r="AO328" s="107"/>
      <c r="AP328" s="107"/>
      <c r="AQ328" s="107"/>
      <c r="AR328" s="107"/>
      <c r="AS328" s="107"/>
      <c r="AT328" s="107"/>
    </row>
    <row r="329">
      <c r="A329" s="162">
        <f t="shared" si="8"/>
        <v>251</v>
      </c>
      <c r="B329" s="61"/>
      <c r="C329" s="61"/>
      <c r="D329" s="154" t="s">
        <v>729</v>
      </c>
      <c r="E329" s="148"/>
      <c r="F329" s="154" t="s">
        <v>246</v>
      </c>
      <c r="G329" s="148" t="s">
        <v>235</v>
      </c>
      <c r="H329" s="222" t="s">
        <v>730</v>
      </c>
      <c r="I329" s="194" t="s">
        <v>727</v>
      </c>
      <c r="J329" s="154" t="s">
        <v>249</v>
      </c>
      <c r="K329" s="148" t="s">
        <v>197</v>
      </c>
      <c r="L329" s="151" t="s">
        <v>238</v>
      </c>
      <c r="M329" s="148" t="s">
        <v>379</v>
      </c>
      <c r="N329" s="151" t="s">
        <v>239</v>
      </c>
      <c r="O329" s="152"/>
      <c r="P329" s="148" t="s">
        <v>240</v>
      </c>
      <c r="Q329" s="152"/>
      <c r="R329" s="152"/>
      <c r="S329" s="154" t="s">
        <v>252</v>
      </c>
      <c r="T329" s="208">
        <v>46238.0</v>
      </c>
      <c r="U329" s="155" t="s">
        <v>731</v>
      </c>
      <c r="V329" s="152"/>
      <c r="W329" s="152"/>
      <c r="X329" s="152"/>
      <c r="Y329" s="152"/>
      <c r="Z329" s="152"/>
      <c r="AA329" s="152"/>
      <c r="AB329" s="152"/>
      <c r="AC329" s="152"/>
      <c r="AD329" s="152"/>
      <c r="AE329" s="107"/>
      <c r="AF329" s="107"/>
      <c r="AG329" s="107"/>
      <c r="AH329" s="107"/>
      <c r="AI329" s="107"/>
      <c r="AJ329" s="107"/>
      <c r="AK329" s="107"/>
      <c r="AL329" s="107"/>
      <c r="AM329" s="107"/>
      <c r="AN329" s="107"/>
      <c r="AO329" s="107"/>
      <c r="AP329" s="107"/>
      <c r="AQ329" s="107"/>
      <c r="AR329" s="107"/>
      <c r="AS329" s="107"/>
      <c r="AT329" s="107"/>
    </row>
    <row r="330">
      <c r="A330" s="162">
        <f t="shared" si="8"/>
        <v>252</v>
      </c>
      <c r="B330" s="61"/>
      <c r="C330" s="61"/>
      <c r="D330" s="154" t="s">
        <v>732</v>
      </c>
      <c r="E330" s="148"/>
      <c r="F330" s="154" t="s">
        <v>246</v>
      </c>
      <c r="G330" s="148" t="s">
        <v>235</v>
      </c>
      <c r="H330" s="230" t="s">
        <v>733</v>
      </c>
      <c r="I330" s="194" t="s">
        <v>734</v>
      </c>
      <c r="J330" s="154" t="s">
        <v>249</v>
      </c>
      <c r="K330" s="148" t="s">
        <v>197</v>
      </c>
      <c r="L330" s="151" t="s">
        <v>238</v>
      </c>
      <c r="M330" s="148" t="s">
        <v>379</v>
      </c>
      <c r="N330" s="151" t="s">
        <v>239</v>
      </c>
      <c r="O330" s="152"/>
      <c r="P330" s="148" t="s">
        <v>240</v>
      </c>
      <c r="Q330" s="152"/>
      <c r="R330" s="152"/>
      <c r="S330" s="154" t="s">
        <v>252</v>
      </c>
      <c r="T330" s="208">
        <v>46238.0</v>
      </c>
      <c r="U330" s="227" t="s">
        <v>735</v>
      </c>
      <c r="V330" s="152"/>
      <c r="W330" s="152"/>
      <c r="X330" s="152"/>
      <c r="Y330" s="152"/>
      <c r="Z330" s="152"/>
      <c r="AA330" s="152"/>
      <c r="AB330" s="152"/>
      <c r="AC330" s="152"/>
      <c r="AD330" s="152"/>
      <c r="AE330" s="107"/>
      <c r="AF330" s="107"/>
      <c r="AG330" s="107"/>
      <c r="AH330" s="107"/>
      <c r="AI330" s="107"/>
      <c r="AJ330" s="107"/>
      <c r="AK330" s="107"/>
      <c r="AL330" s="107"/>
      <c r="AM330" s="107"/>
      <c r="AN330" s="107"/>
      <c r="AO330" s="107"/>
      <c r="AP330" s="107"/>
      <c r="AQ330" s="107"/>
      <c r="AR330" s="107"/>
      <c r="AS330" s="107"/>
      <c r="AT330" s="107"/>
    </row>
    <row r="331">
      <c r="A331" s="162">
        <f t="shared" si="8"/>
        <v>253</v>
      </c>
      <c r="B331" s="61"/>
      <c r="C331" s="61"/>
      <c r="D331" s="154" t="s">
        <v>736</v>
      </c>
      <c r="E331" s="148"/>
      <c r="F331" s="154" t="s">
        <v>246</v>
      </c>
      <c r="G331" s="148" t="s">
        <v>235</v>
      </c>
      <c r="H331" s="230" t="s">
        <v>737</v>
      </c>
      <c r="I331" s="194" t="s">
        <v>738</v>
      </c>
      <c r="J331" s="154" t="s">
        <v>249</v>
      </c>
      <c r="K331" s="148" t="s">
        <v>197</v>
      </c>
      <c r="L331" s="151" t="s">
        <v>238</v>
      </c>
      <c r="M331" s="148" t="s">
        <v>379</v>
      </c>
      <c r="N331" s="151" t="s">
        <v>239</v>
      </c>
      <c r="O331" s="152"/>
      <c r="P331" s="148" t="s">
        <v>240</v>
      </c>
      <c r="Q331" s="152"/>
      <c r="R331" s="152"/>
      <c r="S331" s="154" t="s">
        <v>252</v>
      </c>
      <c r="T331" s="208">
        <v>46238.0</v>
      </c>
      <c r="U331" s="155" t="s">
        <v>739</v>
      </c>
      <c r="V331" s="152"/>
      <c r="W331" s="152"/>
      <c r="X331" s="152"/>
      <c r="Y331" s="152"/>
      <c r="Z331" s="152"/>
      <c r="AA331" s="152"/>
      <c r="AB331" s="152"/>
      <c r="AC331" s="152"/>
      <c r="AD331" s="152"/>
      <c r="AE331" s="107"/>
      <c r="AF331" s="107"/>
      <c r="AG331" s="107"/>
      <c r="AH331" s="107"/>
      <c r="AI331" s="107"/>
      <c r="AJ331" s="107"/>
      <c r="AK331" s="107"/>
      <c r="AL331" s="107"/>
      <c r="AM331" s="107"/>
      <c r="AN331" s="107"/>
      <c r="AO331" s="107"/>
      <c r="AP331" s="107"/>
      <c r="AQ331" s="107"/>
      <c r="AR331" s="107"/>
      <c r="AS331" s="107"/>
      <c r="AT331" s="107"/>
    </row>
    <row r="332">
      <c r="A332" s="162">
        <f t="shared" si="8"/>
        <v>254</v>
      </c>
      <c r="B332" s="61"/>
      <c r="C332" s="61"/>
      <c r="D332" s="154" t="s">
        <v>740</v>
      </c>
      <c r="E332" s="148"/>
      <c r="F332" s="154" t="s">
        <v>741</v>
      </c>
      <c r="G332" s="148" t="s">
        <v>247</v>
      </c>
      <c r="H332" s="230" t="s">
        <v>742</v>
      </c>
      <c r="I332" s="154"/>
      <c r="J332" s="154" t="s">
        <v>249</v>
      </c>
      <c r="K332" s="148" t="s">
        <v>197</v>
      </c>
      <c r="L332" s="151" t="s">
        <v>238</v>
      </c>
      <c r="M332" s="148" t="s">
        <v>379</v>
      </c>
      <c r="N332" s="151" t="s">
        <v>239</v>
      </c>
      <c r="O332" s="152"/>
      <c r="P332" s="148" t="s">
        <v>240</v>
      </c>
      <c r="Q332" s="152"/>
      <c r="R332" s="152"/>
      <c r="S332" s="154" t="s">
        <v>252</v>
      </c>
      <c r="T332" s="208">
        <v>46238.0</v>
      </c>
      <c r="U332" s="227" t="s">
        <v>495</v>
      </c>
      <c r="V332" s="152"/>
      <c r="W332" s="152"/>
      <c r="X332" s="152"/>
      <c r="Y332" s="152"/>
      <c r="Z332" s="152"/>
      <c r="AA332" s="152"/>
      <c r="AB332" s="152"/>
      <c r="AC332" s="152"/>
      <c r="AD332" s="152"/>
      <c r="AE332" s="107"/>
      <c r="AF332" s="107"/>
      <c r="AG332" s="107"/>
      <c r="AH332" s="107"/>
      <c r="AI332" s="107"/>
      <c r="AJ332" s="107"/>
      <c r="AK332" s="107"/>
      <c r="AL332" s="107"/>
      <c r="AM332" s="107"/>
      <c r="AN332" s="107"/>
      <c r="AO332" s="107"/>
      <c r="AP332" s="107"/>
      <c r="AQ332" s="107"/>
      <c r="AR332" s="107"/>
      <c r="AS332" s="107"/>
      <c r="AT332" s="107"/>
    </row>
    <row r="333">
      <c r="A333" s="162">
        <f t="shared" si="8"/>
        <v>255</v>
      </c>
      <c r="B333" s="61"/>
      <c r="C333" s="62"/>
      <c r="D333" s="146" t="s">
        <v>743</v>
      </c>
      <c r="E333" s="148"/>
      <c r="F333" s="154" t="s">
        <v>741</v>
      </c>
      <c r="G333" s="148" t="s">
        <v>247</v>
      </c>
      <c r="H333" s="222"/>
      <c r="I333" s="154"/>
      <c r="J333" s="154" t="s">
        <v>237</v>
      </c>
      <c r="K333" s="148" t="s">
        <v>197</v>
      </c>
      <c r="L333" s="151" t="s">
        <v>238</v>
      </c>
      <c r="M333" s="148" t="s">
        <v>379</v>
      </c>
      <c r="N333" s="151" t="s">
        <v>239</v>
      </c>
      <c r="O333" s="152"/>
      <c r="P333" s="152"/>
      <c r="Q333" s="152"/>
      <c r="R333" s="152"/>
      <c r="S333" s="154" t="s">
        <v>290</v>
      </c>
      <c r="T333" s="152"/>
      <c r="U333" s="207"/>
      <c r="V333" s="152"/>
      <c r="W333" s="152"/>
      <c r="X333" s="152"/>
      <c r="Y333" s="152"/>
      <c r="Z333" s="152"/>
      <c r="AA333" s="152"/>
      <c r="AB333" s="152"/>
      <c r="AC333" s="152"/>
      <c r="AD333" s="152"/>
      <c r="AE333" s="107"/>
      <c r="AF333" s="107"/>
      <c r="AG333" s="107"/>
      <c r="AH333" s="107"/>
      <c r="AI333" s="107"/>
      <c r="AJ333" s="107"/>
      <c r="AK333" s="107"/>
      <c r="AL333" s="107"/>
      <c r="AM333" s="107"/>
      <c r="AN333" s="107"/>
      <c r="AO333" s="107"/>
      <c r="AP333" s="107"/>
      <c r="AQ333" s="107"/>
      <c r="AR333" s="107"/>
      <c r="AS333" s="107"/>
      <c r="AT333" s="107"/>
    </row>
    <row r="334">
      <c r="A334" s="162">
        <f t="shared" si="8"/>
        <v>256</v>
      </c>
      <c r="B334" s="61"/>
      <c r="C334" s="157" t="s">
        <v>744</v>
      </c>
      <c r="D334" s="154" t="s">
        <v>745</v>
      </c>
      <c r="E334" s="148"/>
      <c r="F334" s="154" t="s">
        <v>741</v>
      </c>
      <c r="G334" s="148" t="s">
        <v>247</v>
      </c>
      <c r="H334" s="231" t="s">
        <v>746</v>
      </c>
      <c r="I334" s="154"/>
      <c r="J334" s="154" t="s">
        <v>249</v>
      </c>
      <c r="K334" s="148" t="s">
        <v>197</v>
      </c>
      <c r="L334" s="151" t="s">
        <v>238</v>
      </c>
      <c r="M334" s="148" t="s">
        <v>379</v>
      </c>
      <c r="N334" s="151" t="s">
        <v>239</v>
      </c>
      <c r="O334" s="152"/>
      <c r="P334" s="148" t="s">
        <v>240</v>
      </c>
      <c r="Q334" s="152"/>
      <c r="R334" s="152"/>
      <c r="S334" s="154" t="s">
        <v>252</v>
      </c>
      <c r="T334" s="208">
        <v>46238.0</v>
      </c>
      <c r="U334" s="227" t="s">
        <v>747</v>
      </c>
      <c r="V334" s="152"/>
      <c r="W334" s="152"/>
      <c r="X334" s="152"/>
      <c r="Y334" s="152"/>
      <c r="Z334" s="152"/>
      <c r="AA334" s="152"/>
      <c r="AB334" s="152"/>
      <c r="AC334" s="152"/>
      <c r="AD334" s="152"/>
      <c r="AE334" s="107"/>
      <c r="AF334" s="107"/>
      <c r="AG334" s="107"/>
      <c r="AH334" s="107"/>
      <c r="AI334" s="107"/>
      <c r="AJ334" s="107"/>
      <c r="AK334" s="107"/>
      <c r="AL334" s="107"/>
      <c r="AM334" s="107"/>
      <c r="AN334" s="107"/>
      <c r="AO334" s="107"/>
      <c r="AP334" s="107"/>
      <c r="AQ334" s="107"/>
      <c r="AR334" s="107"/>
      <c r="AS334" s="107"/>
      <c r="AT334" s="107"/>
    </row>
    <row r="335">
      <c r="A335" s="162">
        <f t="shared" si="8"/>
        <v>257</v>
      </c>
      <c r="B335" s="61"/>
      <c r="C335" s="61"/>
      <c r="D335" s="154" t="s">
        <v>748</v>
      </c>
      <c r="E335" s="148"/>
      <c r="F335" s="154" t="s">
        <v>741</v>
      </c>
      <c r="G335" s="148" t="s">
        <v>247</v>
      </c>
      <c r="H335" s="230" t="s">
        <v>749</v>
      </c>
      <c r="I335" s="154"/>
      <c r="J335" s="154" t="s">
        <v>249</v>
      </c>
      <c r="K335" s="148" t="s">
        <v>197</v>
      </c>
      <c r="L335" s="151" t="s">
        <v>238</v>
      </c>
      <c r="M335" s="148" t="s">
        <v>379</v>
      </c>
      <c r="N335" s="151" t="s">
        <v>239</v>
      </c>
      <c r="O335" s="152"/>
      <c r="P335" s="148" t="s">
        <v>240</v>
      </c>
      <c r="Q335" s="152"/>
      <c r="R335" s="152"/>
      <c r="S335" s="154" t="s">
        <v>252</v>
      </c>
      <c r="T335" s="208">
        <v>46238.0</v>
      </c>
      <c r="U335" s="227" t="s">
        <v>750</v>
      </c>
      <c r="V335" s="152"/>
      <c r="W335" s="152"/>
      <c r="X335" s="152"/>
      <c r="Y335" s="152"/>
      <c r="Z335" s="152"/>
      <c r="AA335" s="152"/>
      <c r="AB335" s="152"/>
      <c r="AC335" s="152"/>
      <c r="AD335" s="152"/>
      <c r="AE335" s="107"/>
      <c r="AF335" s="107"/>
      <c r="AG335" s="107"/>
      <c r="AH335" s="107"/>
      <c r="AI335" s="107"/>
      <c r="AJ335" s="107"/>
      <c r="AK335" s="107"/>
      <c r="AL335" s="107"/>
      <c r="AM335" s="107"/>
      <c r="AN335" s="107"/>
      <c r="AO335" s="107"/>
      <c r="AP335" s="107"/>
      <c r="AQ335" s="107"/>
      <c r="AR335" s="107"/>
      <c r="AS335" s="107"/>
      <c r="AT335" s="107"/>
    </row>
    <row r="336">
      <c r="A336" s="162">
        <f t="shared" si="8"/>
        <v>258</v>
      </c>
      <c r="B336" s="61"/>
      <c r="C336" s="61"/>
      <c r="D336" s="154" t="s">
        <v>751</v>
      </c>
      <c r="E336" s="148"/>
      <c r="F336" s="154" t="s">
        <v>447</v>
      </c>
      <c r="G336" s="148" t="s">
        <v>235</v>
      </c>
      <c r="H336" s="230" t="s">
        <v>752</v>
      </c>
      <c r="I336" s="154"/>
      <c r="J336" s="154" t="s">
        <v>249</v>
      </c>
      <c r="K336" s="148" t="s">
        <v>197</v>
      </c>
      <c r="L336" s="151" t="s">
        <v>238</v>
      </c>
      <c r="M336" s="148" t="s">
        <v>379</v>
      </c>
      <c r="N336" s="151" t="s">
        <v>239</v>
      </c>
      <c r="O336" s="152"/>
      <c r="P336" s="148" t="s">
        <v>240</v>
      </c>
      <c r="Q336" s="152"/>
      <c r="R336" s="152"/>
      <c r="S336" s="154" t="s">
        <v>252</v>
      </c>
      <c r="T336" s="208">
        <v>46238.0</v>
      </c>
      <c r="U336" s="232" t="s">
        <v>753</v>
      </c>
      <c r="V336" s="152"/>
      <c r="W336" s="152"/>
      <c r="X336" s="152"/>
      <c r="Y336" s="152"/>
      <c r="Z336" s="152"/>
      <c r="AA336" s="152"/>
      <c r="AB336" s="152"/>
      <c r="AC336" s="152"/>
      <c r="AD336" s="152"/>
      <c r="AE336" s="107"/>
      <c r="AF336" s="107"/>
      <c r="AG336" s="107"/>
      <c r="AH336" s="107"/>
      <c r="AI336" s="107"/>
      <c r="AJ336" s="107"/>
      <c r="AK336" s="107"/>
      <c r="AL336" s="107"/>
      <c r="AM336" s="107"/>
      <c r="AN336" s="107"/>
      <c r="AO336" s="107"/>
      <c r="AP336" s="107"/>
      <c r="AQ336" s="107"/>
      <c r="AR336" s="107"/>
      <c r="AS336" s="107"/>
      <c r="AT336" s="107"/>
    </row>
    <row r="337">
      <c r="A337" s="162">
        <f t="shared" si="8"/>
        <v>259</v>
      </c>
      <c r="B337" s="61"/>
      <c r="C337" s="61"/>
      <c r="D337" s="154" t="s">
        <v>754</v>
      </c>
      <c r="E337" s="148"/>
      <c r="F337" s="154" t="s">
        <v>447</v>
      </c>
      <c r="G337" s="148" t="s">
        <v>235</v>
      </c>
      <c r="H337" s="230" t="s">
        <v>755</v>
      </c>
      <c r="I337" s="154"/>
      <c r="J337" s="154" t="s">
        <v>249</v>
      </c>
      <c r="K337" s="148" t="s">
        <v>197</v>
      </c>
      <c r="L337" s="151" t="s">
        <v>238</v>
      </c>
      <c r="M337" s="148" t="s">
        <v>379</v>
      </c>
      <c r="N337" s="151" t="s">
        <v>239</v>
      </c>
      <c r="O337" s="152"/>
      <c r="P337" s="148" t="s">
        <v>240</v>
      </c>
      <c r="Q337" s="152"/>
      <c r="R337" s="152"/>
      <c r="S337" s="154" t="s">
        <v>252</v>
      </c>
      <c r="T337" s="208">
        <v>46238.0</v>
      </c>
      <c r="U337" s="155" t="s">
        <v>756</v>
      </c>
      <c r="V337" s="152"/>
      <c r="W337" s="152"/>
      <c r="X337" s="152"/>
      <c r="Y337" s="152"/>
      <c r="Z337" s="152"/>
      <c r="AA337" s="152"/>
      <c r="AB337" s="152"/>
      <c r="AC337" s="152"/>
      <c r="AD337" s="152"/>
      <c r="AE337" s="107"/>
      <c r="AF337" s="107"/>
      <c r="AG337" s="107"/>
      <c r="AH337" s="107"/>
      <c r="AI337" s="107"/>
      <c r="AJ337" s="107"/>
      <c r="AK337" s="107"/>
      <c r="AL337" s="107"/>
      <c r="AM337" s="107"/>
      <c r="AN337" s="107"/>
      <c r="AO337" s="107"/>
      <c r="AP337" s="107"/>
      <c r="AQ337" s="107"/>
      <c r="AR337" s="107"/>
      <c r="AS337" s="107"/>
      <c r="AT337" s="107"/>
    </row>
    <row r="338">
      <c r="A338" s="162">
        <f t="shared" si="8"/>
        <v>260</v>
      </c>
      <c r="B338" s="62"/>
      <c r="C338" s="62"/>
      <c r="D338" s="154" t="s">
        <v>757</v>
      </c>
      <c r="E338" s="148"/>
      <c r="F338" s="154" t="s">
        <v>741</v>
      </c>
      <c r="G338" s="148" t="s">
        <v>235</v>
      </c>
      <c r="H338" s="148"/>
      <c r="I338" s="154"/>
      <c r="J338" s="154" t="s">
        <v>249</v>
      </c>
      <c r="K338" s="148" t="s">
        <v>197</v>
      </c>
      <c r="L338" s="151" t="s">
        <v>238</v>
      </c>
      <c r="M338" s="148" t="s">
        <v>379</v>
      </c>
      <c r="N338" s="151" t="s">
        <v>239</v>
      </c>
      <c r="O338" s="152"/>
      <c r="P338" s="148" t="s">
        <v>240</v>
      </c>
      <c r="Q338" s="152"/>
      <c r="R338" s="152"/>
      <c r="S338" s="154" t="s">
        <v>252</v>
      </c>
      <c r="T338" s="208">
        <v>46238.0</v>
      </c>
      <c r="U338" s="155" t="s">
        <v>495</v>
      </c>
      <c r="V338" s="152"/>
      <c r="W338" s="152"/>
      <c r="X338" s="152"/>
      <c r="Y338" s="152"/>
      <c r="Z338" s="152"/>
      <c r="AA338" s="152"/>
      <c r="AB338" s="152"/>
      <c r="AC338" s="152"/>
      <c r="AD338" s="152"/>
      <c r="AE338" s="107"/>
      <c r="AF338" s="107"/>
      <c r="AG338" s="107"/>
      <c r="AH338" s="107"/>
      <c r="AI338" s="107"/>
      <c r="AJ338" s="107"/>
      <c r="AK338" s="107"/>
      <c r="AL338" s="107"/>
      <c r="AM338" s="107"/>
      <c r="AN338" s="107"/>
      <c r="AO338" s="107"/>
      <c r="AP338" s="107"/>
      <c r="AQ338" s="107"/>
      <c r="AR338" s="107"/>
      <c r="AS338" s="107"/>
      <c r="AT338" s="107"/>
    </row>
    <row r="339">
      <c r="A339" s="233"/>
      <c r="B339" s="234"/>
      <c r="C339" s="235" t="s">
        <v>758</v>
      </c>
      <c r="D339" s="236" t="s">
        <v>759</v>
      </c>
      <c r="E339" s="237"/>
      <c r="F339" s="237"/>
      <c r="G339" s="237"/>
      <c r="H339" s="237"/>
      <c r="I339" s="237"/>
      <c r="J339" s="238"/>
      <c r="K339" s="238"/>
      <c r="L339" s="238"/>
      <c r="M339" s="238"/>
      <c r="N339" s="238"/>
      <c r="O339" s="238"/>
      <c r="P339" s="238"/>
      <c r="Q339" s="238"/>
      <c r="R339" s="238"/>
      <c r="S339" s="238"/>
      <c r="T339" s="238"/>
      <c r="U339" s="239"/>
      <c r="V339" s="238"/>
      <c r="W339" s="238"/>
      <c r="X339" s="238"/>
      <c r="Y339" s="238"/>
      <c r="Z339" s="238"/>
      <c r="AA339" s="238"/>
      <c r="AB339" s="238"/>
      <c r="AC339" s="238"/>
      <c r="AD339" s="240"/>
      <c r="AE339" s="107"/>
      <c r="AF339" s="107"/>
      <c r="AG339" s="107"/>
      <c r="AH339" s="107"/>
      <c r="AI339" s="107"/>
      <c r="AJ339" s="107"/>
      <c r="AK339" s="107"/>
      <c r="AL339" s="107"/>
      <c r="AM339" s="107"/>
      <c r="AN339" s="107"/>
      <c r="AO339" s="107"/>
      <c r="AP339" s="107"/>
      <c r="AQ339" s="107"/>
      <c r="AR339" s="107"/>
      <c r="AS339" s="107"/>
      <c r="AT339" s="107"/>
    </row>
    <row r="340">
      <c r="A340" s="241"/>
      <c r="B340" s="242"/>
      <c r="C340" s="61"/>
      <c r="D340" s="236" t="s">
        <v>760</v>
      </c>
      <c r="E340" s="237"/>
      <c r="F340" s="237"/>
      <c r="G340" s="237"/>
      <c r="H340" s="237"/>
      <c r="I340" s="237"/>
      <c r="J340" s="238"/>
      <c r="K340" s="238"/>
      <c r="L340" s="238"/>
      <c r="M340" s="238"/>
      <c r="N340" s="238"/>
      <c r="O340" s="238"/>
      <c r="P340" s="238"/>
      <c r="Q340" s="238"/>
      <c r="R340" s="238"/>
      <c r="S340" s="238"/>
      <c r="T340" s="238"/>
      <c r="U340" s="239"/>
      <c r="V340" s="238"/>
      <c r="W340" s="238"/>
      <c r="X340" s="238"/>
      <c r="Y340" s="238"/>
      <c r="Z340" s="238"/>
      <c r="AA340" s="238"/>
      <c r="AB340" s="238"/>
      <c r="AC340" s="238"/>
      <c r="AD340" s="240"/>
      <c r="AE340" s="107"/>
      <c r="AF340" s="107"/>
      <c r="AG340" s="107"/>
      <c r="AH340" s="107"/>
      <c r="AI340" s="107"/>
      <c r="AJ340" s="107"/>
      <c r="AK340" s="107"/>
      <c r="AL340" s="107"/>
      <c r="AM340" s="107"/>
      <c r="AN340" s="107"/>
      <c r="AO340" s="107"/>
      <c r="AP340" s="107"/>
      <c r="AQ340" s="107"/>
      <c r="AR340" s="107"/>
      <c r="AS340" s="107"/>
      <c r="AT340" s="107"/>
    </row>
    <row r="341">
      <c r="A341" s="241"/>
      <c r="B341" s="242"/>
      <c r="C341" s="61"/>
      <c r="D341" s="236" t="s">
        <v>761</v>
      </c>
      <c r="E341" s="237"/>
      <c r="F341" s="237"/>
      <c r="G341" s="237"/>
      <c r="H341" s="237"/>
      <c r="I341" s="237"/>
      <c r="J341" s="238"/>
      <c r="K341" s="238"/>
      <c r="L341" s="238"/>
      <c r="M341" s="238"/>
      <c r="N341" s="238"/>
      <c r="O341" s="238"/>
      <c r="P341" s="238"/>
      <c r="Q341" s="238"/>
      <c r="R341" s="238"/>
      <c r="S341" s="238"/>
      <c r="T341" s="238"/>
      <c r="U341" s="239"/>
      <c r="V341" s="238"/>
      <c r="W341" s="238"/>
      <c r="X341" s="238"/>
      <c r="Y341" s="238"/>
      <c r="Z341" s="238"/>
      <c r="AA341" s="238"/>
      <c r="AB341" s="238"/>
      <c r="AC341" s="238"/>
      <c r="AD341" s="240"/>
      <c r="AE341" s="107"/>
      <c r="AF341" s="107"/>
      <c r="AG341" s="107"/>
      <c r="AH341" s="107"/>
      <c r="AI341" s="107"/>
      <c r="AJ341" s="107"/>
      <c r="AK341" s="107"/>
      <c r="AL341" s="107"/>
      <c r="AM341" s="107"/>
      <c r="AN341" s="107"/>
      <c r="AO341" s="107"/>
      <c r="AP341" s="107"/>
      <c r="AQ341" s="107"/>
      <c r="AR341" s="107"/>
      <c r="AS341" s="107"/>
      <c r="AT341" s="107"/>
    </row>
    <row r="342">
      <c r="A342" s="241"/>
      <c r="B342" s="242"/>
      <c r="C342" s="61"/>
      <c r="D342" s="236" t="s">
        <v>762</v>
      </c>
      <c r="E342" s="237"/>
      <c r="F342" s="237"/>
      <c r="G342" s="237"/>
      <c r="H342" s="237"/>
      <c r="I342" s="237"/>
      <c r="J342" s="238"/>
      <c r="K342" s="238"/>
      <c r="L342" s="238"/>
      <c r="M342" s="238"/>
      <c r="N342" s="238"/>
      <c r="O342" s="238"/>
      <c r="P342" s="238"/>
      <c r="Q342" s="238"/>
      <c r="R342" s="238"/>
      <c r="S342" s="238"/>
      <c r="T342" s="238"/>
      <c r="U342" s="239"/>
      <c r="V342" s="238"/>
      <c r="W342" s="238"/>
      <c r="X342" s="238"/>
      <c r="Y342" s="238"/>
      <c r="Z342" s="238"/>
      <c r="AA342" s="238"/>
      <c r="AB342" s="238"/>
      <c r="AC342" s="238"/>
      <c r="AD342" s="240"/>
      <c r="AE342" s="107"/>
      <c r="AF342" s="107"/>
      <c r="AG342" s="107"/>
      <c r="AH342" s="107"/>
      <c r="AI342" s="107"/>
      <c r="AJ342" s="107"/>
      <c r="AK342" s="107"/>
      <c r="AL342" s="107"/>
      <c r="AM342" s="107"/>
      <c r="AN342" s="107"/>
      <c r="AO342" s="107"/>
      <c r="AP342" s="107"/>
      <c r="AQ342" s="107"/>
      <c r="AR342" s="107"/>
      <c r="AS342" s="107"/>
      <c r="AT342" s="107"/>
    </row>
    <row r="343">
      <c r="A343" s="241"/>
      <c r="B343" s="242"/>
      <c r="C343" s="61"/>
      <c r="D343" s="236" t="s">
        <v>763</v>
      </c>
      <c r="E343" s="237"/>
      <c r="F343" s="237"/>
      <c r="G343" s="237"/>
      <c r="H343" s="237"/>
      <c r="I343" s="237"/>
      <c r="J343" s="238"/>
      <c r="K343" s="238"/>
      <c r="L343" s="238"/>
      <c r="M343" s="238"/>
      <c r="N343" s="238"/>
      <c r="O343" s="238"/>
      <c r="P343" s="238"/>
      <c r="Q343" s="238"/>
      <c r="R343" s="238"/>
      <c r="S343" s="238"/>
      <c r="T343" s="238"/>
      <c r="U343" s="239"/>
      <c r="V343" s="238"/>
      <c r="W343" s="238"/>
      <c r="X343" s="238"/>
      <c r="Y343" s="238"/>
      <c r="Z343" s="238"/>
      <c r="AA343" s="238"/>
      <c r="AB343" s="238"/>
      <c r="AC343" s="238"/>
      <c r="AD343" s="240"/>
      <c r="AE343" s="107"/>
      <c r="AF343" s="107"/>
      <c r="AG343" s="107"/>
      <c r="AH343" s="107"/>
      <c r="AI343" s="107"/>
      <c r="AJ343" s="107"/>
      <c r="AK343" s="107"/>
      <c r="AL343" s="107"/>
      <c r="AM343" s="107"/>
      <c r="AN343" s="107"/>
      <c r="AO343" s="107"/>
      <c r="AP343" s="107"/>
      <c r="AQ343" s="107"/>
      <c r="AR343" s="107"/>
      <c r="AS343" s="107"/>
      <c r="AT343" s="107"/>
    </row>
    <row r="344">
      <c r="A344" s="241"/>
      <c r="B344" s="242"/>
      <c r="C344" s="61"/>
      <c r="D344" s="236" t="s">
        <v>764</v>
      </c>
      <c r="E344" s="237"/>
      <c r="F344" s="237"/>
      <c r="G344" s="237"/>
      <c r="H344" s="237"/>
      <c r="I344" s="237"/>
      <c r="J344" s="238"/>
      <c r="K344" s="238"/>
      <c r="L344" s="238"/>
      <c r="M344" s="238"/>
      <c r="N344" s="238"/>
      <c r="O344" s="238"/>
      <c r="P344" s="238"/>
      <c r="Q344" s="238"/>
      <c r="R344" s="238"/>
      <c r="S344" s="238"/>
      <c r="T344" s="238"/>
      <c r="U344" s="239"/>
      <c r="V344" s="238"/>
      <c r="W344" s="238"/>
      <c r="X344" s="238"/>
      <c r="Y344" s="238"/>
      <c r="Z344" s="238"/>
      <c r="AA344" s="238"/>
      <c r="AB344" s="238"/>
      <c r="AC344" s="238"/>
      <c r="AD344" s="240"/>
      <c r="AE344" s="107"/>
      <c r="AF344" s="107"/>
      <c r="AG344" s="107"/>
      <c r="AH344" s="107"/>
      <c r="AI344" s="107"/>
      <c r="AJ344" s="107"/>
      <c r="AK344" s="107"/>
      <c r="AL344" s="107"/>
      <c r="AM344" s="107"/>
      <c r="AN344" s="107"/>
      <c r="AO344" s="107"/>
      <c r="AP344" s="107"/>
      <c r="AQ344" s="107"/>
      <c r="AR344" s="107"/>
      <c r="AS344" s="107"/>
      <c r="AT344" s="107"/>
    </row>
    <row r="345">
      <c r="A345" s="241"/>
      <c r="B345" s="242"/>
      <c r="C345" s="61"/>
      <c r="D345" s="236" t="s">
        <v>765</v>
      </c>
      <c r="E345" s="237"/>
      <c r="F345" s="237"/>
      <c r="G345" s="237"/>
      <c r="H345" s="237"/>
      <c r="I345" s="237"/>
      <c r="J345" s="238"/>
      <c r="K345" s="238"/>
      <c r="L345" s="238"/>
      <c r="M345" s="238"/>
      <c r="N345" s="238"/>
      <c r="O345" s="238"/>
      <c r="P345" s="238"/>
      <c r="Q345" s="238"/>
      <c r="R345" s="238"/>
      <c r="S345" s="238"/>
      <c r="T345" s="238"/>
      <c r="U345" s="239"/>
      <c r="V345" s="238"/>
      <c r="W345" s="238"/>
      <c r="X345" s="238"/>
      <c r="Y345" s="238"/>
      <c r="Z345" s="238"/>
      <c r="AA345" s="238"/>
      <c r="AB345" s="238"/>
      <c r="AC345" s="238"/>
      <c r="AD345" s="240"/>
      <c r="AE345" s="107"/>
      <c r="AF345" s="107"/>
      <c r="AG345" s="107"/>
      <c r="AH345" s="107"/>
      <c r="AI345" s="107"/>
      <c r="AJ345" s="107"/>
      <c r="AK345" s="107"/>
      <c r="AL345" s="107"/>
      <c r="AM345" s="107"/>
      <c r="AN345" s="107"/>
      <c r="AO345" s="107"/>
      <c r="AP345" s="107"/>
      <c r="AQ345" s="107"/>
      <c r="AR345" s="107"/>
      <c r="AS345" s="107"/>
      <c r="AT345" s="107"/>
    </row>
    <row r="346">
      <c r="A346" s="241"/>
      <c r="B346" s="242"/>
      <c r="C346" s="61"/>
      <c r="D346" s="236" t="s">
        <v>766</v>
      </c>
      <c r="E346" s="237"/>
      <c r="F346" s="237"/>
      <c r="G346" s="237"/>
      <c r="H346" s="237"/>
      <c r="I346" s="237"/>
      <c r="J346" s="238"/>
      <c r="K346" s="238"/>
      <c r="L346" s="238"/>
      <c r="M346" s="238"/>
      <c r="N346" s="238"/>
      <c r="O346" s="238"/>
      <c r="P346" s="238"/>
      <c r="Q346" s="238"/>
      <c r="R346" s="238"/>
      <c r="S346" s="238"/>
      <c r="T346" s="238"/>
      <c r="U346" s="239"/>
      <c r="V346" s="238"/>
      <c r="W346" s="238"/>
      <c r="X346" s="238"/>
      <c r="Y346" s="238"/>
      <c r="Z346" s="238"/>
      <c r="AA346" s="238"/>
      <c r="AB346" s="238"/>
      <c r="AC346" s="238"/>
      <c r="AD346" s="240"/>
      <c r="AE346" s="107"/>
      <c r="AF346" s="107"/>
      <c r="AG346" s="107"/>
      <c r="AH346" s="107"/>
      <c r="AI346" s="107"/>
      <c r="AJ346" s="107"/>
      <c r="AK346" s="107"/>
      <c r="AL346" s="107"/>
      <c r="AM346" s="107"/>
      <c r="AN346" s="107"/>
      <c r="AO346" s="107"/>
      <c r="AP346" s="107"/>
      <c r="AQ346" s="107"/>
      <c r="AR346" s="107"/>
      <c r="AS346" s="107"/>
      <c r="AT346" s="107"/>
    </row>
    <row r="347">
      <c r="A347" s="241"/>
      <c r="B347" s="242"/>
      <c r="C347" s="61"/>
      <c r="D347" s="236" t="s">
        <v>761</v>
      </c>
      <c r="E347" s="237"/>
      <c r="F347" s="237"/>
      <c r="G347" s="237"/>
      <c r="H347" s="237"/>
      <c r="I347" s="237"/>
      <c r="J347" s="238"/>
      <c r="K347" s="238"/>
      <c r="L347" s="238"/>
      <c r="M347" s="238"/>
      <c r="N347" s="238"/>
      <c r="O347" s="238"/>
      <c r="P347" s="238"/>
      <c r="Q347" s="238"/>
      <c r="R347" s="238"/>
      <c r="S347" s="238"/>
      <c r="T347" s="238"/>
      <c r="U347" s="239"/>
      <c r="V347" s="238"/>
      <c r="W347" s="238"/>
      <c r="X347" s="238"/>
      <c r="Y347" s="238"/>
      <c r="Z347" s="238"/>
      <c r="AA347" s="238"/>
      <c r="AB347" s="238"/>
      <c r="AC347" s="238"/>
      <c r="AD347" s="240"/>
      <c r="AE347" s="107"/>
      <c r="AF347" s="107"/>
      <c r="AG347" s="107"/>
      <c r="AH347" s="107"/>
      <c r="AI347" s="107"/>
      <c r="AJ347" s="107"/>
      <c r="AK347" s="107"/>
      <c r="AL347" s="107"/>
      <c r="AM347" s="107"/>
      <c r="AN347" s="107"/>
      <c r="AO347" s="107"/>
      <c r="AP347" s="107"/>
      <c r="AQ347" s="107"/>
      <c r="AR347" s="107"/>
      <c r="AS347" s="107"/>
      <c r="AT347" s="107"/>
    </row>
    <row r="348">
      <c r="A348" s="241"/>
      <c r="B348" s="242"/>
      <c r="C348" s="61"/>
      <c r="D348" s="236" t="s">
        <v>767</v>
      </c>
      <c r="E348" s="237"/>
      <c r="F348" s="237"/>
      <c r="G348" s="237"/>
      <c r="H348" s="237"/>
      <c r="I348" s="237"/>
      <c r="J348" s="238"/>
      <c r="K348" s="238"/>
      <c r="L348" s="238"/>
      <c r="M348" s="238"/>
      <c r="N348" s="238"/>
      <c r="O348" s="238"/>
      <c r="P348" s="238"/>
      <c r="Q348" s="238"/>
      <c r="R348" s="238"/>
      <c r="S348" s="238"/>
      <c r="T348" s="238"/>
      <c r="U348" s="239"/>
      <c r="V348" s="238"/>
      <c r="W348" s="238"/>
      <c r="X348" s="238"/>
      <c r="Y348" s="238"/>
      <c r="Z348" s="238"/>
      <c r="AA348" s="238"/>
      <c r="AB348" s="238"/>
      <c r="AC348" s="238"/>
      <c r="AD348" s="240"/>
      <c r="AE348" s="107"/>
      <c r="AF348" s="107"/>
      <c r="AG348" s="107"/>
      <c r="AH348" s="107"/>
      <c r="AI348" s="107"/>
      <c r="AJ348" s="107"/>
      <c r="AK348" s="107"/>
      <c r="AL348" s="107"/>
      <c r="AM348" s="107"/>
      <c r="AN348" s="107"/>
      <c r="AO348" s="107"/>
      <c r="AP348" s="107"/>
      <c r="AQ348" s="107"/>
      <c r="AR348" s="107"/>
      <c r="AS348" s="107"/>
      <c r="AT348" s="107"/>
    </row>
    <row r="349">
      <c r="A349" s="241"/>
      <c r="B349" s="242"/>
      <c r="C349" s="61"/>
      <c r="D349" s="236" t="s">
        <v>768</v>
      </c>
      <c r="E349" s="237"/>
      <c r="F349" s="237"/>
      <c r="G349" s="237"/>
      <c r="H349" s="237"/>
      <c r="I349" s="237"/>
      <c r="J349" s="238"/>
      <c r="K349" s="238"/>
      <c r="L349" s="238"/>
      <c r="M349" s="238"/>
      <c r="N349" s="238"/>
      <c r="O349" s="238"/>
      <c r="P349" s="238"/>
      <c r="Q349" s="238"/>
      <c r="R349" s="238"/>
      <c r="S349" s="238"/>
      <c r="T349" s="238"/>
      <c r="U349" s="239"/>
      <c r="V349" s="238"/>
      <c r="W349" s="238"/>
      <c r="X349" s="238"/>
      <c r="Y349" s="238"/>
      <c r="Z349" s="238"/>
      <c r="AA349" s="238"/>
      <c r="AB349" s="238"/>
      <c r="AC349" s="238"/>
      <c r="AD349" s="240"/>
      <c r="AE349" s="107"/>
      <c r="AF349" s="107"/>
      <c r="AG349" s="107"/>
      <c r="AH349" s="107"/>
      <c r="AI349" s="107"/>
      <c r="AJ349" s="107"/>
      <c r="AK349" s="107"/>
      <c r="AL349" s="107"/>
      <c r="AM349" s="107"/>
      <c r="AN349" s="107"/>
      <c r="AO349" s="107"/>
      <c r="AP349" s="107"/>
      <c r="AQ349" s="107"/>
      <c r="AR349" s="107"/>
      <c r="AS349" s="107"/>
      <c r="AT349" s="107"/>
    </row>
    <row r="350">
      <c r="A350" s="241"/>
      <c r="B350" s="243"/>
      <c r="C350" s="61"/>
      <c r="D350" s="236" t="s">
        <v>769</v>
      </c>
      <c r="E350" s="237"/>
      <c r="F350" s="237"/>
      <c r="G350" s="237"/>
      <c r="H350" s="237"/>
      <c r="I350" s="237"/>
      <c r="J350" s="238"/>
      <c r="K350" s="238"/>
      <c r="L350" s="238"/>
      <c r="M350" s="238"/>
      <c r="N350" s="238"/>
      <c r="O350" s="238"/>
      <c r="P350" s="238"/>
      <c r="Q350" s="238"/>
      <c r="R350" s="238"/>
      <c r="S350" s="238"/>
      <c r="T350" s="238"/>
      <c r="U350" s="239"/>
      <c r="V350" s="238"/>
      <c r="W350" s="238"/>
      <c r="X350" s="238"/>
      <c r="Y350" s="238"/>
      <c r="Z350" s="238"/>
      <c r="AA350" s="238"/>
      <c r="AB350" s="238"/>
      <c r="AC350" s="238"/>
      <c r="AD350" s="240"/>
      <c r="AE350" s="107"/>
      <c r="AF350" s="107"/>
      <c r="AG350" s="107"/>
      <c r="AH350" s="107"/>
      <c r="AI350" s="107"/>
      <c r="AJ350" s="107"/>
      <c r="AK350" s="107"/>
      <c r="AL350" s="107"/>
      <c r="AM350" s="107"/>
      <c r="AN350" s="107"/>
      <c r="AO350" s="107"/>
      <c r="AP350" s="107"/>
      <c r="AQ350" s="107"/>
      <c r="AR350" s="107"/>
      <c r="AS350" s="107"/>
      <c r="AT350" s="107"/>
    </row>
    <row r="351">
      <c r="A351" s="241"/>
      <c r="B351" s="242"/>
      <c r="C351" s="61"/>
      <c r="D351" s="236" t="s">
        <v>770</v>
      </c>
      <c r="E351" s="237"/>
      <c r="F351" s="237"/>
      <c r="G351" s="237"/>
      <c r="H351" s="237"/>
      <c r="I351" s="237"/>
      <c r="J351" s="238"/>
      <c r="K351" s="238"/>
      <c r="L351" s="238"/>
      <c r="M351" s="238"/>
      <c r="N351" s="238"/>
      <c r="O351" s="238"/>
      <c r="P351" s="238"/>
      <c r="Q351" s="238"/>
      <c r="R351" s="238"/>
      <c r="S351" s="238"/>
      <c r="T351" s="238"/>
      <c r="U351" s="239"/>
      <c r="V351" s="238"/>
      <c r="W351" s="238"/>
      <c r="X351" s="238"/>
      <c r="Y351" s="238"/>
      <c r="Z351" s="238"/>
      <c r="AA351" s="238"/>
      <c r="AB351" s="238"/>
      <c r="AC351" s="238"/>
      <c r="AD351" s="240"/>
      <c r="AE351" s="107"/>
      <c r="AF351" s="107"/>
      <c r="AG351" s="107"/>
      <c r="AH351" s="107"/>
      <c r="AI351" s="107"/>
      <c r="AJ351" s="107"/>
      <c r="AK351" s="107"/>
      <c r="AL351" s="107"/>
      <c r="AM351" s="107"/>
      <c r="AN351" s="107"/>
      <c r="AO351" s="107"/>
      <c r="AP351" s="107"/>
      <c r="AQ351" s="107"/>
      <c r="AR351" s="107"/>
      <c r="AS351" s="107"/>
      <c r="AT351" s="107"/>
    </row>
    <row r="352">
      <c r="A352" s="241"/>
      <c r="B352" s="242"/>
      <c r="C352" s="61"/>
      <c r="D352" s="236" t="s">
        <v>771</v>
      </c>
      <c r="E352" s="237"/>
      <c r="F352" s="237"/>
      <c r="G352" s="237"/>
      <c r="H352" s="237"/>
      <c r="I352" s="237"/>
      <c r="J352" s="238"/>
      <c r="K352" s="238"/>
      <c r="L352" s="238"/>
      <c r="M352" s="238"/>
      <c r="N352" s="238"/>
      <c r="O352" s="238"/>
      <c r="P352" s="238"/>
      <c r="Q352" s="238"/>
      <c r="R352" s="238"/>
      <c r="S352" s="238"/>
      <c r="T352" s="238"/>
      <c r="U352" s="239"/>
      <c r="V352" s="238"/>
      <c r="W352" s="238"/>
      <c r="X352" s="238"/>
      <c r="Y352" s="238"/>
      <c r="Z352" s="238"/>
      <c r="AA352" s="238"/>
      <c r="AB352" s="238"/>
      <c r="AC352" s="238"/>
      <c r="AD352" s="240"/>
      <c r="AE352" s="107"/>
      <c r="AF352" s="107"/>
      <c r="AG352" s="107"/>
      <c r="AH352" s="107"/>
      <c r="AI352" s="107"/>
      <c r="AJ352" s="107"/>
      <c r="AK352" s="107"/>
      <c r="AL352" s="107"/>
      <c r="AM352" s="107"/>
      <c r="AN352" s="107"/>
      <c r="AO352" s="107"/>
      <c r="AP352" s="107"/>
      <c r="AQ352" s="107"/>
      <c r="AR352" s="107"/>
      <c r="AS352" s="107"/>
      <c r="AT352" s="107"/>
    </row>
    <row r="353">
      <c r="A353" s="241"/>
      <c r="B353" s="242"/>
      <c r="C353" s="61"/>
      <c r="D353" s="236" t="s">
        <v>772</v>
      </c>
      <c r="E353" s="237"/>
      <c r="F353" s="237"/>
      <c r="G353" s="237"/>
      <c r="H353" s="237"/>
      <c r="I353" s="237"/>
      <c r="J353" s="238"/>
      <c r="K353" s="238"/>
      <c r="L353" s="238"/>
      <c r="M353" s="238"/>
      <c r="N353" s="238"/>
      <c r="O353" s="238"/>
      <c r="P353" s="238"/>
      <c r="Q353" s="238"/>
      <c r="R353" s="238"/>
      <c r="S353" s="238"/>
      <c r="T353" s="238"/>
      <c r="U353" s="239"/>
      <c r="V353" s="238"/>
      <c r="W353" s="238"/>
      <c r="X353" s="238"/>
      <c r="Y353" s="238"/>
      <c r="Z353" s="238"/>
      <c r="AA353" s="238"/>
      <c r="AB353" s="238"/>
      <c r="AC353" s="238"/>
      <c r="AD353" s="240"/>
      <c r="AE353" s="107"/>
      <c r="AF353" s="107"/>
      <c r="AG353" s="107"/>
      <c r="AH353" s="107"/>
      <c r="AI353" s="107"/>
      <c r="AJ353" s="107"/>
      <c r="AK353" s="107"/>
      <c r="AL353" s="107"/>
      <c r="AM353" s="107"/>
      <c r="AN353" s="107"/>
      <c r="AO353" s="107"/>
      <c r="AP353" s="107"/>
      <c r="AQ353" s="107"/>
      <c r="AR353" s="107"/>
      <c r="AS353" s="107"/>
      <c r="AT353" s="107"/>
    </row>
    <row r="354">
      <c r="A354" s="241"/>
      <c r="B354" s="242"/>
      <c r="C354" s="61"/>
      <c r="D354" s="236" t="s">
        <v>773</v>
      </c>
      <c r="E354" s="237"/>
      <c r="F354" s="237"/>
      <c r="G354" s="237"/>
      <c r="H354" s="237"/>
      <c r="I354" s="237"/>
      <c r="J354" s="238"/>
      <c r="K354" s="238"/>
      <c r="L354" s="238"/>
      <c r="M354" s="238"/>
      <c r="N354" s="238"/>
      <c r="O354" s="238"/>
      <c r="P354" s="238"/>
      <c r="Q354" s="238"/>
      <c r="R354" s="238"/>
      <c r="S354" s="238"/>
      <c r="T354" s="238"/>
      <c r="U354" s="239"/>
      <c r="V354" s="238"/>
      <c r="W354" s="238"/>
      <c r="X354" s="238"/>
      <c r="Y354" s="238"/>
      <c r="Z354" s="238"/>
      <c r="AA354" s="238"/>
      <c r="AB354" s="238"/>
      <c r="AC354" s="238"/>
      <c r="AD354" s="240"/>
      <c r="AE354" s="107"/>
      <c r="AF354" s="107"/>
      <c r="AG354" s="107"/>
      <c r="AH354" s="107"/>
      <c r="AI354" s="107"/>
      <c r="AJ354" s="107"/>
      <c r="AK354" s="107"/>
      <c r="AL354" s="107"/>
      <c r="AM354" s="107"/>
      <c r="AN354" s="107"/>
      <c r="AO354" s="107"/>
      <c r="AP354" s="107"/>
      <c r="AQ354" s="107"/>
      <c r="AR354" s="107"/>
      <c r="AS354" s="107"/>
      <c r="AT354" s="107"/>
    </row>
    <row r="355">
      <c r="A355" s="241"/>
      <c r="B355" s="242"/>
      <c r="C355" s="61"/>
      <c r="D355" s="236" t="s">
        <v>774</v>
      </c>
      <c r="E355" s="237"/>
      <c r="F355" s="237"/>
      <c r="G355" s="237"/>
      <c r="H355" s="237"/>
      <c r="I355" s="237"/>
      <c r="J355" s="238"/>
      <c r="K355" s="238"/>
      <c r="L355" s="238"/>
      <c r="M355" s="238"/>
      <c r="N355" s="238"/>
      <c r="O355" s="238"/>
      <c r="P355" s="238"/>
      <c r="Q355" s="238"/>
      <c r="R355" s="238"/>
      <c r="S355" s="238"/>
      <c r="T355" s="238"/>
      <c r="U355" s="239"/>
      <c r="V355" s="238"/>
      <c r="W355" s="238"/>
      <c r="X355" s="238"/>
      <c r="Y355" s="238"/>
      <c r="Z355" s="238"/>
      <c r="AA355" s="238"/>
      <c r="AB355" s="238"/>
      <c r="AC355" s="238"/>
      <c r="AD355" s="240"/>
      <c r="AE355" s="107"/>
      <c r="AF355" s="107"/>
      <c r="AG355" s="107"/>
      <c r="AH355" s="107"/>
      <c r="AI355" s="107"/>
      <c r="AJ355" s="107"/>
      <c r="AK355" s="107"/>
      <c r="AL355" s="107"/>
      <c r="AM355" s="107"/>
      <c r="AN355" s="107"/>
      <c r="AO355" s="107"/>
      <c r="AP355" s="107"/>
      <c r="AQ355" s="107"/>
      <c r="AR355" s="107"/>
      <c r="AS355" s="107"/>
      <c r="AT355" s="107"/>
    </row>
    <row r="356">
      <c r="A356" s="241"/>
      <c r="B356" s="242"/>
      <c r="C356" s="61"/>
      <c r="D356" s="236" t="s">
        <v>775</v>
      </c>
      <c r="E356" s="237"/>
      <c r="F356" s="237"/>
      <c r="G356" s="237"/>
      <c r="H356" s="237"/>
      <c r="I356" s="237"/>
      <c r="J356" s="238"/>
      <c r="K356" s="238"/>
      <c r="L356" s="238"/>
      <c r="M356" s="238"/>
      <c r="N356" s="238"/>
      <c r="O356" s="238"/>
      <c r="P356" s="238"/>
      <c r="Q356" s="238"/>
      <c r="R356" s="238"/>
      <c r="S356" s="238"/>
      <c r="T356" s="238"/>
      <c r="U356" s="239"/>
      <c r="V356" s="238"/>
      <c r="W356" s="238"/>
      <c r="X356" s="238"/>
      <c r="Y356" s="238"/>
      <c r="Z356" s="238"/>
      <c r="AA356" s="238"/>
      <c r="AB356" s="238"/>
      <c r="AC356" s="238"/>
      <c r="AD356" s="240"/>
      <c r="AE356" s="107"/>
      <c r="AF356" s="107"/>
      <c r="AG356" s="107"/>
      <c r="AH356" s="107"/>
      <c r="AI356" s="107"/>
      <c r="AJ356" s="107"/>
      <c r="AK356" s="107"/>
      <c r="AL356" s="107"/>
      <c r="AM356" s="107"/>
      <c r="AN356" s="107"/>
      <c r="AO356" s="107"/>
      <c r="AP356" s="107"/>
      <c r="AQ356" s="107"/>
      <c r="AR356" s="107"/>
      <c r="AS356" s="107"/>
      <c r="AT356" s="107"/>
    </row>
    <row r="357">
      <c r="A357" s="241"/>
      <c r="B357" s="242"/>
      <c r="C357" s="61"/>
      <c r="D357" s="236" t="s">
        <v>776</v>
      </c>
      <c r="E357" s="237"/>
      <c r="F357" s="237"/>
      <c r="G357" s="237"/>
      <c r="H357" s="237"/>
      <c r="I357" s="237"/>
      <c r="J357" s="238"/>
      <c r="K357" s="238"/>
      <c r="L357" s="238"/>
      <c r="M357" s="238"/>
      <c r="N357" s="238"/>
      <c r="O357" s="238"/>
      <c r="P357" s="238"/>
      <c r="Q357" s="238"/>
      <c r="R357" s="238"/>
      <c r="S357" s="238"/>
      <c r="T357" s="238"/>
      <c r="U357" s="239"/>
      <c r="V357" s="238"/>
      <c r="W357" s="238"/>
      <c r="X357" s="238"/>
      <c r="Y357" s="238"/>
      <c r="Z357" s="238"/>
      <c r="AA357" s="238"/>
      <c r="AB357" s="238"/>
      <c r="AC357" s="238"/>
      <c r="AD357" s="240"/>
      <c r="AE357" s="107"/>
      <c r="AF357" s="107"/>
      <c r="AG357" s="107"/>
      <c r="AH357" s="107"/>
      <c r="AI357" s="107"/>
      <c r="AJ357" s="107"/>
      <c r="AK357" s="107"/>
      <c r="AL357" s="107"/>
      <c r="AM357" s="107"/>
      <c r="AN357" s="107"/>
      <c r="AO357" s="107"/>
      <c r="AP357" s="107"/>
      <c r="AQ357" s="107"/>
      <c r="AR357" s="107"/>
      <c r="AS357" s="107"/>
      <c r="AT357" s="107"/>
    </row>
    <row r="358">
      <c r="A358" s="241"/>
      <c r="B358" s="242"/>
      <c r="C358" s="61"/>
      <c r="D358" s="236" t="s">
        <v>777</v>
      </c>
      <c r="E358" s="237"/>
      <c r="F358" s="237"/>
      <c r="G358" s="237"/>
      <c r="H358" s="237"/>
      <c r="I358" s="237"/>
      <c r="J358" s="238"/>
      <c r="K358" s="238"/>
      <c r="L358" s="238"/>
      <c r="M358" s="238"/>
      <c r="N358" s="238"/>
      <c r="O358" s="238"/>
      <c r="P358" s="238"/>
      <c r="Q358" s="238"/>
      <c r="R358" s="238"/>
      <c r="S358" s="238"/>
      <c r="T358" s="238"/>
      <c r="U358" s="239"/>
      <c r="V358" s="238"/>
      <c r="W358" s="238"/>
      <c r="X358" s="238"/>
      <c r="Y358" s="238"/>
      <c r="Z358" s="238"/>
      <c r="AA358" s="238"/>
      <c r="AB358" s="238"/>
      <c r="AC358" s="238"/>
      <c r="AD358" s="240"/>
      <c r="AE358" s="107"/>
      <c r="AF358" s="107"/>
      <c r="AG358" s="107"/>
      <c r="AH358" s="107"/>
      <c r="AI358" s="107"/>
      <c r="AJ358" s="107"/>
      <c r="AK358" s="107"/>
      <c r="AL358" s="107"/>
      <c r="AM358" s="107"/>
      <c r="AN358" s="107"/>
      <c r="AO358" s="107"/>
      <c r="AP358" s="107"/>
      <c r="AQ358" s="107"/>
      <c r="AR358" s="107"/>
      <c r="AS358" s="107"/>
      <c r="AT358" s="107"/>
    </row>
    <row r="359">
      <c r="A359" s="241"/>
      <c r="B359" s="242"/>
      <c r="C359" s="61"/>
      <c r="D359" s="236" t="s">
        <v>778</v>
      </c>
      <c r="E359" s="237"/>
      <c r="F359" s="237"/>
      <c r="G359" s="237"/>
      <c r="H359" s="237"/>
      <c r="I359" s="237"/>
      <c r="J359" s="238"/>
      <c r="K359" s="238"/>
      <c r="L359" s="238"/>
      <c r="M359" s="238"/>
      <c r="N359" s="238"/>
      <c r="O359" s="238"/>
      <c r="P359" s="238"/>
      <c r="Q359" s="238"/>
      <c r="R359" s="238"/>
      <c r="S359" s="238"/>
      <c r="T359" s="238"/>
      <c r="U359" s="239"/>
      <c r="V359" s="238"/>
      <c r="W359" s="238"/>
      <c r="X359" s="238"/>
      <c r="Y359" s="238"/>
      <c r="Z359" s="238"/>
      <c r="AA359" s="238"/>
      <c r="AB359" s="238"/>
      <c r="AC359" s="238"/>
      <c r="AD359" s="240"/>
      <c r="AE359" s="107"/>
      <c r="AF359" s="107"/>
      <c r="AG359" s="107"/>
      <c r="AH359" s="107"/>
      <c r="AI359" s="107"/>
      <c r="AJ359" s="107"/>
      <c r="AK359" s="107"/>
      <c r="AL359" s="107"/>
      <c r="AM359" s="107"/>
      <c r="AN359" s="107"/>
      <c r="AO359" s="107"/>
      <c r="AP359" s="107"/>
      <c r="AQ359" s="107"/>
      <c r="AR359" s="107"/>
      <c r="AS359" s="107"/>
      <c r="AT359" s="107"/>
    </row>
    <row r="360">
      <c r="A360" s="241"/>
      <c r="B360" s="242"/>
      <c r="C360" s="61"/>
      <c r="D360" s="236" t="s">
        <v>779</v>
      </c>
      <c r="E360" s="237"/>
      <c r="F360" s="237"/>
      <c r="G360" s="237"/>
      <c r="H360" s="237"/>
      <c r="I360" s="237"/>
      <c r="J360" s="238"/>
      <c r="K360" s="238"/>
      <c r="L360" s="238"/>
      <c r="M360" s="238"/>
      <c r="N360" s="238"/>
      <c r="O360" s="238"/>
      <c r="P360" s="238"/>
      <c r="Q360" s="238"/>
      <c r="R360" s="238"/>
      <c r="S360" s="238"/>
      <c r="T360" s="238"/>
      <c r="U360" s="239"/>
      <c r="V360" s="238"/>
      <c r="W360" s="238"/>
      <c r="X360" s="238"/>
      <c r="Y360" s="238"/>
      <c r="Z360" s="238"/>
      <c r="AA360" s="238"/>
      <c r="AB360" s="238"/>
      <c r="AC360" s="238"/>
      <c r="AD360" s="240"/>
      <c r="AE360" s="107"/>
      <c r="AF360" s="107"/>
      <c r="AG360" s="107"/>
      <c r="AH360" s="107"/>
      <c r="AI360" s="107"/>
      <c r="AJ360" s="107"/>
      <c r="AK360" s="107"/>
      <c r="AL360" s="107"/>
      <c r="AM360" s="107"/>
      <c r="AN360" s="107"/>
      <c r="AO360" s="107"/>
      <c r="AP360" s="107"/>
      <c r="AQ360" s="107"/>
      <c r="AR360" s="107"/>
      <c r="AS360" s="107"/>
      <c r="AT360" s="107"/>
    </row>
    <row r="361">
      <c r="A361" s="241"/>
      <c r="B361" s="242"/>
      <c r="C361" s="61"/>
      <c r="D361" s="236" t="s">
        <v>780</v>
      </c>
      <c r="E361" s="237"/>
      <c r="F361" s="237"/>
      <c r="G361" s="237"/>
      <c r="H361" s="237"/>
      <c r="I361" s="237"/>
      <c r="J361" s="238"/>
      <c r="K361" s="238"/>
      <c r="L361" s="238"/>
      <c r="M361" s="238"/>
      <c r="N361" s="238"/>
      <c r="O361" s="238"/>
      <c r="P361" s="238"/>
      <c r="Q361" s="238"/>
      <c r="R361" s="238"/>
      <c r="S361" s="238"/>
      <c r="T361" s="238"/>
      <c r="U361" s="239"/>
      <c r="V361" s="238"/>
      <c r="W361" s="238"/>
      <c r="X361" s="238"/>
      <c r="Y361" s="238"/>
      <c r="Z361" s="238"/>
      <c r="AA361" s="238"/>
      <c r="AB361" s="238"/>
      <c r="AC361" s="238"/>
      <c r="AD361" s="240"/>
      <c r="AE361" s="107"/>
      <c r="AF361" s="107"/>
      <c r="AG361" s="107"/>
      <c r="AH361" s="107"/>
      <c r="AI361" s="107"/>
      <c r="AJ361" s="107"/>
      <c r="AK361" s="107"/>
      <c r="AL361" s="107"/>
      <c r="AM361" s="107"/>
      <c r="AN361" s="107"/>
      <c r="AO361" s="107"/>
      <c r="AP361" s="107"/>
      <c r="AQ361" s="107"/>
      <c r="AR361" s="107"/>
      <c r="AS361" s="107"/>
      <c r="AT361" s="107"/>
    </row>
    <row r="362">
      <c r="A362" s="241"/>
      <c r="B362" s="242"/>
      <c r="C362" s="61"/>
      <c r="D362" s="236" t="s">
        <v>781</v>
      </c>
      <c r="E362" s="237"/>
      <c r="F362" s="237"/>
      <c r="G362" s="237"/>
      <c r="H362" s="237"/>
      <c r="I362" s="237"/>
      <c r="J362" s="238"/>
      <c r="K362" s="238"/>
      <c r="L362" s="238"/>
      <c r="M362" s="238"/>
      <c r="N362" s="238"/>
      <c r="O362" s="238"/>
      <c r="P362" s="238"/>
      <c r="Q362" s="238"/>
      <c r="R362" s="238"/>
      <c r="S362" s="238"/>
      <c r="T362" s="238"/>
      <c r="U362" s="239"/>
      <c r="V362" s="238"/>
      <c r="W362" s="238"/>
      <c r="X362" s="238"/>
      <c r="Y362" s="238"/>
      <c r="Z362" s="238"/>
      <c r="AA362" s="238"/>
      <c r="AB362" s="238"/>
      <c r="AC362" s="238"/>
      <c r="AD362" s="240"/>
      <c r="AE362" s="107"/>
      <c r="AF362" s="107"/>
      <c r="AG362" s="107"/>
      <c r="AH362" s="107"/>
      <c r="AI362" s="107"/>
      <c r="AJ362" s="107"/>
      <c r="AK362" s="107"/>
      <c r="AL362" s="107"/>
      <c r="AM362" s="107"/>
      <c r="AN362" s="107"/>
      <c r="AO362" s="107"/>
      <c r="AP362" s="107"/>
      <c r="AQ362" s="107"/>
      <c r="AR362" s="107"/>
      <c r="AS362" s="107"/>
      <c r="AT362" s="107"/>
    </row>
    <row r="363">
      <c r="A363" s="241"/>
      <c r="B363" s="242"/>
      <c r="C363" s="62"/>
      <c r="D363" s="236" t="s">
        <v>782</v>
      </c>
      <c r="E363" s="237"/>
      <c r="F363" s="237"/>
      <c r="G363" s="237"/>
      <c r="H363" s="237"/>
      <c r="I363" s="237"/>
      <c r="J363" s="238"/>
      <c r="K363" s="238"/>
      <c r="L363" s="238"/>
      <c r="M363" s="238"/>
      <c r="N363" s="238"/>
      <c r="O363" s="238"/>
      <c r="P363" s="238"/>
      <c r="Q363" s="238"/>
      <c r="R363" s="238"/>
      <c r="S363" s="238"/>
      <c r="T363" s="238"/>
      <c r="U363" s="239"/>
      <c r="V363" s="238"/>
      <c r="W363" s="238"/>
      <c r="X363" s="238"/>
      <c r="Y363" s="238"/>
      <c r="Z363" s="238"/>
      <c r="AA363" s="238"/>
      <c r="AB363" s="238"/>
      <c r="AC363" s="238"/>
      <c r="AD363" s="240"/>
      <c r="AE363" s="107"/>
      <c r="AF363" s="107"/>
      <c r="AG363" s="107"/>
      <c r="AH363" s="107"/>
      <c r="AI363" s="107"/>
      <c r="AJ363" s="107"/>
      <c r="AK363" s="107"/>
      <c r="AL363" s="107"/>
      <c r="AM363" s="107"/>
      <c r="AN363" s="107"/>
      <c r="AO363" s="107"/>
      <c r="AP363" s="107"/>
      <c r="AQ363" s="107"/>
      <c r="AR363" s="107"/>
      <c r="AS363" s="107"/>
      <c r="AT363" s="107"/>
    </row>
    <row r="364">
      <c r="A364" s="110"/>
      <c r="B364" s="110"/>
      <c r="C364" s="244"/>
      <c r="D364" s="244" t="s">
        <v>783</v>
      </c>
      <c r="E364" s="245"/>
      <c r="F364" s="245"/>
      <c r="G364" s="245"/>
      <c r="H364" s="245"/>
      <c r="I364" s="245"/>
      <c r="J364" s="246"/>
      <c r="K364" s="246"/>
      <c r="L364" s="246"/>
      <c r="M364" s="246"/>
      <c r="N364" s="246"/>
      <c r="O364" s="246"/>
      <c r="P364" s="246"/>
      <c r="Q364" s="246"/>
      <c r="R364" s="246"/>
      <c r="S364" s="246"/>
      <c r="T364" s="246"/>
      <c r="U364" s="247"/>
      <c r="V364" s="246"/>
      <c r="W364" s="246"/>
      <c r="X364" s="246"/>
      <c r="Y364" s="246"/>
      <c r="Z364" s="246"/>
      <c r="AA364" s="246"/>
      <c r="AB364" s="248"/>
      <c r="AC364" s="135"/>
      <c r="AD364" s="240"/>
      <c r="AE364" s="107"/>
      <c r="AF364" s="107"/>
      <c r="AG364" s="107"/>
      <c r="AH364" s="107"/>
      <c r="AI364" s="107"/>
      <c r="AJ364" s="107"/>
      <c r="AK364" s="107"/>
      <c r="AL364" s="107"/>
      <c r="AM364" s="107"/>
      <c r="AN364" s="107"/>
      <c r="AO364" s="107"/>
      <c r="AP364" s="107"/>
      <c r="AQ364" s="107"/>
      <c r="AR364" s="107"/>
      <c r="AS364" s="107"/>
      <c r="AT364" s="107"/>
    </row>
    <row r="365">
      <c r="A365" s="110"/>
      <c r="B365" s="110"/>
      <c r="C365" s="110"/>
      <c r="D365" s="240"/>
      <c r="E365" s="240"/>
      <c r="F365" s="240"/>
      <c r="G365" s="240"/>
      <c r="H365" s="240"/>
      <c r="I365" s="240"/>
      <c r="J365" s="240"/>
      <c r="K365" s="240"/>
      <c r="L365" s="240"/>
      <c r="M365" s="240"/>
      <c r="N365" s="240"/>
      <c r="O365" s="240"/>
      <c r="P365" s="240"/>
      <c r="Q365" s="240"/>
      <c r="R365" s="240"/>
      <c r="S365" s="240"/>
      <c r="T365" s="240"/>
      <c r="U365" s="249"/>
      <c r="V365" s="240"/>
      <c r="W365" s="240"/>
      <c r="X365" s="240"/>
      <c r="Y365" s="240"/>
      <c r="Z365" s="240"/>
      <c r="AA365" s="240"/>
      <c r="AB365" s="240"/>
      <c r="AC365" s="110"/>
      <c r="AD365" s="110"/>
      <c r="AE365" s="107"/>
      <c r="AF365" s="107"/>
      <c r="AG365" s="107"/>
      <c r="AH365" s="107"/>
      <c r="AI365" s="107"/>
      <c r="AJ365" s="107"/>
      <c r="AK365" s="107"/>
      <c r="AL365" s="107"/>
      <c r="AM365" s="107"/>
      <c r="AN365" s="107"/>
      <c r="AO365" s="107"/>
      <c r="AP365" s="107"/>
      <c r="AQ365" s="107"/>
      <c r="AR365" s="107"/>
      <c r="AS365" s="107"/>
      <c r="AT365" s="107"/>
    </row>
    <row r="366">
      <c r="A366" s="110"/>
      <c r="B366" s="110"/>
      <c r="C366" s="110"/>
      <c r="D366" s="240"/>
      <c r="E366" s="240"/>
      <c r="F366" s="240"/>
      <c r="G366" s="240"/>
      <c r="H366" s="240"/>
      <c r="I366" s="240"/>
      <c r="J366" s="240"/>
      <c r="K366" s="240"/>
      <c r="L366" s="240"/>
      <c r="M366" s="240"/>
      <c r="N366" s="240"/>
      <c r="O366" s="240"/>
      <c r="P366" s="240"/>
      <c r="Q366" s="240"/>
      <c r="R366" s="240"/>
      <c r="S366" s="240"/>
      <c r="T366" s="240"/>
      <c r="U366" s="249"/>
      <c r="V366" s="240"/>
      <c r="W366" s="240"/>
      <c r="X366" s="240"/>
      <c r="Y366" s="240"/>
      <c r="Z366" s="240"/>
      <c r="AA366" s="240"/>
      <c r="AB366" s="240"/>
      <c r="AC366" s="110"/>
      <c r="AD366" s="110"/>
      <c r="AE366" s="107"/>
      <c r="AF366" s="107"/>
      <c r="AG366" s="107"/>
      <c r="AH366" s="107"/>
      <c r="AI366" s="107"/>
      <c r="AJ366" s="107"/>
      <c r="AK366" s="107"/>
      <c r="AL366" s="107"/>
      <c r="AM366" s="107"/>
      <c r="AN366" s="107"/>
      <c r="AO366" s="107"/>
      <c r="AP366" s="107"/>
      <c r="AQ366" s="107"/>
      <c r="AR366" s="107"/>
      <c r="AS366" s="107"/>
      <c r="AT366" s="107"/>
    </row>
    <row r="367">
      <c r="A367" s="107"/>
      <c r="B367" s="240"/>
      <c r="C367" s="240"/>
      <c r="D367" s="240"/>
      <c r="E367" s="240"/>
      <c r="F367" s="240"/>
      <c r="G367" s="240"/>
      <c r="H367" s="240"/>
      <c r="I367" s="240"/>
      <c r="J367" s="240"/>
      <c r="K367" s="240"/>
      <c r="L367" s="240"/>
      <c r="M367" s="240"/>
      <c r="N367" s="240"/>
      <c r="O367" s="240"/>
      <c r="P367" s="240"/>
      <c r="Q367" s="240"/>
      <c r="R367" s="240"/>
      <c r="S367" s="240"/>
      <c r="T367" s="240"/>
      <c r="U367" s="249"/>
      <c r="V367" s="240"/>
      <c r="W367" s="240"/>
      <c r="X367" s="240"/>
      <c r="Y367" s="240"/>
      <c r="Z367" s="240"/>
      <c r="AA367" s="240"/>
      <c r="AB367" s="240"/>
      <c r="AC367" s="240"/>
      <c r="AD367" s="240"/>
      <c r="AE367" s="107"/>
      <c r="AF367" s="107"/>
      <c r="AG367" s="107"/>
      <c r="AH367" s="107"/>
      <c r="AI367" s="107"/>
      <c r="AJ367" s="107"/>
      <c r="AK367" s="107"/>
      <c r="AL367" s="107"/>
      <c r="AM367" s="107"/>
      <c r="AN367" s="107"/>
      <c r="AO367" s="107"/>
      <c r="AP367" s="107"/>
      <c r="AQ367" s="107"/>
      <c r="AR367" s="107"/>
      <c r="AS367" s="107"/>
      <c r="AT367" s="107"/>
    </row>
    <row r="368">
      <c r="A368" s="107"/>
      <c r="B368" s="240"/>
      <c r="C368" s="240"/>
      <c r="D368" s="240"/>
      <c r="E368" s="240"/>
      <c r="F368" s="240"/>
      <c r="G368" s="240"/>
      <c r="H368" s="240"/>
      <c r="I368" s="240"/>
      <c r="J368" s="240"/>
      <c r="K368" s="240"/>
      <c r="L368" s="240"/>
      <c r="M368" s="240"/>
      <c r="N368" s="240"/>
      <c r="O368" s="240"/>
      <c r="P368" s="240"/>
      <c r="Q368" s="240"/>
      <c r="R368" s="240"/>
      <c r="S368" s="240"/>
      <c r="T368" s="240"/>
      <c r="U368" s="249"/>
      <c r="V368" s="240"/>
      <c r="W368" s="240"/>
      <c r="X368" s="240"/>
      <c r="Y368" s="240"/>
      <c r="Z368" s="240"/>
      <c r="AA368" s="240"/>
      <c r="AB368" s="240"/>
      <c r="AC368" s="240"/>
      <c r="AD368" s="240"/>
      <c r="AE368" s="107"/>
      <c r="AF368" s="107"/>
      <c r="AG368" s="107"/>
      <c r="AH368" s="107"/>
      <c r="AI368" s="107"/>
      <c r="AJ368" s="107"/>
      <c r="AK368" s="107"/>
      <c r="AL368" s="107"/>
      <c r="AM368" s="107"/>
      <c r="AN368" s="107"/>
      <c r="AO368" s="107"/>
      <c r="AP368" s="107"/>
      <c r="AQ368" s="107"/>
      <c r="AR368" s="107"/>
      <c r="AS368" s="107"/>
      <c r="AT368" s="107"/>
    </row>
    <row r="369">
      <c r="A369" s="107"/>
      <c r="B369" s="240"/>
      <c r="C369" s="240"/>
      <c r="D369" s="240"/>
      <c r="E369" s="240"/>
      <c r="F369" s="240"/>
      <c r="G369" s="240"/>
      <c r="H369" s="240"/>
      <c r="I369" s="240"/>
      <c r="J369" s="240"/>
      <c r="K369" s="240"/>
      <c r="L369" s="240"/>
      <c r="M369" s="240"/>
      <c r="N369" s="240"/>
      <c r="O369" s="240"/>
      <c r="P369" s="240"/>
      <c r="Q369" s="240"/>
      <c r="R369" s="240"/>
      <c r="S369" s="240"/>
      <c r="T369" s="240"/>
      <c r="U369" s="249"/>
      <c r="V369" s="240"/>
      <c r="W369" s="240"/>
      <c r="X369" s="240"/>
      <c r="Y369" s="240"/>
      <c r="Z369" s="240"/>
      <c r="AA369" s="240"/>
      <c r="AB369" s="240"/>
      <c r="AC369" s="240"/>
      <c r="AD369" s="240"/>
      <c r="AE369" s="107"/>
      <c r="AF369" s="107"/>
      <c r="AG369" s="107"/>
      <c r="AH369" s="107"/>
      <c r="AI369" s="107"/>
      <c r="AJ369" s="107"/>
      <c r="AK369" s="107"/>
      <c r="AL369" s="107"/>
      <c r="AM369" s="107"/>
      <c r="AN369" s="107"/>
      <c r="AO369" s="107"/>
      <c r="AP369" s="107"/>
      <c r="AQ369" s="107"/>
      <c r="AR369" s="107"/>
      <c r="AS369" s="107"/>
      <c r="AT369" s="107"/>
    </row>
    <row r="370">
      <c r="A370" s="107"/>
      <c r="B370" s="240"/>
      <c r="C370" s="240"/>
      <c r="D370" s="240"/>
      <c r="E370" s="240"/>
      <c r="F370" s="240"/>
      <c r="G370" s="240"/>
      <c r="H370" s="240"/>
      <c r="I370" s="240"/>
      <c r="J370" s="240"/>
      <c r="K370" s="240"/>
      <c r="L370" s="240"/>
      <c r="M370" s="240"/>
      <c r="N370" s="240"/>
      <c r="O370" s="240"/>
      <c r="P370" s="240"/>
      <c r="Q370" s="240"/>
      <c r="R370" s="240"/>
      <c r="S370" s="240"/>
      <c r="T370" s="240"/>
      <c r="U370" s="249"/>
      <c r="V370" s="240"/>
      <c r="W370" s="240"/>
      <c r="X370" s="240"/>
      <c r="Y370" s="240"/>
      <c r="Z370" s="240"/>
      <c r="AA370" s="240"/>
      <c r="AB370" s="240"/>
      <c r="AC370" s="240"/>
      <c r="AD370" s="240"/>
      <c r="AE370" s="107"/>
      <c r="AF370" s="107"/>
      <c r="AG370" s="107"/>
      <c r="AH370" s="107"/>
      <c r="AI370" s="107"/>
      <c r="AJ370" s="107"/>
      <c r="AK370" s="107"/>
      <c r="AL370" s="107"/>
      <c r="AM370" s="107"/>
      <c r="AN370" s="107"/>
      <c r="AO370" s="107"/>
      <c r="AP370" s="107"/>
      <c r="AQ370" s="107"/>
      <c r="AR370" s="107"/>
      <c r="AS370" s="107"/>
      <c r="AT370" s="107"/>
    </row>
    <row r="371">
      <c r="A371" s="107"/>
      <c r="B371" s="240"/>
      <c r="C371" s="240"/>
      <c r="D371" s="240"/>
      <c r="E371" s="240"/>
      <c r="F371" s="240"/>
      <c r="G371" s="240"/>
      <c r="H371" s="240"/>
      <c r="I371" s="240"/>
      <c r="J371" s="240"/>
      <c r="K371" s="240"/>
      <c r="L371" s="240"/>
      <c r="M371" s="240"/>
      <c r="N371" s="240"/>
      <c r="O371" s="240"/>
      <c r="P371" s="240"/>
      <c r="Q371" s="240"/>
      <c r="R371" s="240"/>
      <c r="S371" s="240"/>
      <c r="T371" s="240"/>
      <c r="U371" s="249"/>
      <c r="V371" s="240"/>
      <c r="W371" s="240"/>
      <c r="X371" s="240"/>
      <c r="Y371" s="240"/>
      <c r="Z371" s="240"/>
      <c r="AA371" s="240"/>
      <c r="AB371" s="240"/>
      <c r="AC371" s="240"/>
      <c r="AD371" s="240"/>
      <c r="AE371" s="107"/>
      <c r="AF371" s="107"/>
      <c r="AG371" s="107"/>
      <c r="AH371" s="107"/>
      <c r="AI371" s="107"/>
      <c r="AJ371" s="107"/>
      <c r="AK371" s="107"/>
      <c r="AL371" s="107"/>
      <c r="AM371" s="107"/>
      <c r="AN371" s="107"/>
      <c r="AO371" s="107"/>
      <c r="AP371" s="107"/>
      <c r="AQ371" s="107"/>
      <c r="AR371" s="107"/>
      <c r="AS371" s="107"/>
      <c r="AT371" s="107"/>
    </row>
    <row r="372">
      <c r="A372" s="107"/>
      <c r="B372" s="240"/>
      <c r="C372" s="240"/>
      <c r="D372" s="240"/>
      <c r="E372" s="240"/>
      <c r="F372" s="240"/>
      <c r="G372" s="240"/>
      <c r="H372" s="240"/>
      <c r="I372" s="240"/>
      <c r="J372" s="240"/>
      <c r="K372" s="240"/>
      <c r="L372" s="240"/>
      <c r="M372" s="240"/>
      <c r="N372" s="240"/>
      <c r="O372" s="240"/>
      <c r="P372" s="240"/>
      <c r="Q372" s="240"/>
      <c r="R372" s="240"/>
      <c r="S372" s="240"/>
      <c r="T372" s="240"/>
      <c r="U372" s="249"/>
      <c r="V372" s="240"/>
      <c r="W372" s="240"/>
      <c r="X372" s="240"/>
      <c r="Y372" s="240"/>
      <c r="Z372" s="240"/>
      <c r="AA372" s="240"/>
      <c r="AB372" s="240"/>
      <c r="AC372" s="240"/>
      <c r="AD372" s="240"/>
      <c r="AE372" s="107"/>
      <c r="AF372" s="107"/>
      <c r="AG372" s="107"/>
      <c r="AH372" s="107"/>
      <c r="AI372" s="107"/>
      <c r="AJ372" s="107"/>
      <c r="AK372" s="107"/>
      <c r="AL372" s="107"/>
      <c r="AM372" s="107"/>
      <c r="AN372" s="107"/>
      <c r="AO372" s="107"/>
      <c r="AP372" s="107"/>
      <c r="AQ372" s="107"/>
      <c r="AR372" s="107"/>
      <c r="AS372" s="107"/>
      <c r="AT372" s="107"/>
    </row>
    <row r="373">
      <c r="A373" s="107"/>
      <c r="B373" s="240"/>
      <c r="C373" s="240"/>
      <c r="D373" s="240"/>
      <c r="E373" s="240"/>
      <c r="F373" s="240"/>
      <c r="G373" s="240"/>
      <c r="H373" s="240"/>
      <c r="I373" s="240"/>
      <c r="J373" s="240"/>
      <c r="K373" s="240"/>
      <c r="L373" s="240"/>
      <c r="M373" s="240"/>
      <c r="N373" s="240"/>
      <c r="O373" s="240"/>
      <c r="P373" s="240"/>
      <c r="Q373" s="240"/>
      <c r="R373" s="240"/>
      <c r="S373" s="240"/>
      <c r="T373" s="240"/>
      <c r="U373" s="249"/>
      <c r="V373" s="240"/>
      <c r="W373" s="240"/>
      <c r="X373" s="240"/>
      <c r="Y373" s="240"/>
      <c r="Z373" s="240"/>
      <c r="AA373" s="240"/>
      <c r="AB373" s="240"/>
      <c r="AC373" s="240"/>
      <c r="AD373" s="240"/>
      <c r="AE373" s="107"/>
      <c r="AF373" s="107"/>
      <c r="AG373" s="107"/>
      <c r="AH373" s="107"/>
      <c r="AI373" s="107"/>
      <c r="AJ373" s="107"/>
      <c r="AK373" s="107"/>
      <c r="AL373" s="107"/>
      <c r="AM373" s="107"/>
      <c r="AN373" s="107"/>
      <c r="AO373" s="107"/>
      <c r="AP373" s="107"/>
      <c r="AQ373" s="107"/>
      <c r="AR373" s="107"/>
      <c r="AS373" s="107"/>
      <c r="AT373" s="107"/>
    </row>
    <row r="374">
      <c r="A374" s="107"/>
      <c r="B374" s="240"/>
      <c r="C374" s="240"/>
      <c r="D374" s="240"/>
      <c r="E374" s="240"/>
      <c r="F374" s="240"/>
      <c r="G374" s="240"/>
      <c r="H374" s="240"/>
      <c r="I374" s="240"/>
      <c r="J374" s="240"/>
      <c r="K374" s="240"/>
      <c r="L374" s="240"/>
      <c r="M374" s="240"/>
      <c r="N374" s="240"/>
      <c r="O374" s="240"/>
      <c r="P374" s="240"/>
      <c r="Q374" s="240"/>
      <c r="R374" s="240"/>
      <c r="S374" s="240"/>
      <c r="T374" s="240"/>
      <c r="U374" s="249"/>
      <c r="V374" s="240"/>
      <c r="W374" s="240"/>
      <c r="X374" s="240"/>
      <c r="Y374" s="240"/>
      <c r="Z374" s="240"/>
      <c r="AA374" s="240"/>
      <c r="AB374" s="240"/>
      <c r="AC374" s="240"/>
      <c r="AD374" s="240"/>
      <c r="AE374" s="107"/>
      <c r="AF374" s="107"/>
      <c r="AG374" s="107"/>
      <c r="AH374" s="107"/>
      <c r="AI374" s="107"/>
      <c r="AJ374" s="107"/>
      <c r="AK374" s="107"/>
      <c r="AL374" s="107"/>
      <c r="AM374" s="107"/>
      <c r="AN374" s="107"/>
      <c r="AO374" s="107"/>
      <c r="AP374" s="107"/>
      <c r="AQ374" s="107"/>
      <c r="AR374" s="107"/>
      <c r="AS374" s="107"/>
      <c r="AT374" s="107"/>
    </row>
    <row r="375">
      <c r="A375" s="110"/>
      <c r="B375" s="110"/>
      <c r="C375" s="110"/>
      <c r="D375" s="110"/>
      <c r="E375" s="110"/>
      <c r="F375" s="110"/>
      <c r="G375" s="110"/>
      <c r="H375" s="110"/>
      <c r="I375" s="110"/>
      <c r="J375" s="240"/>
      <c r="K375" s="240"/>
      <c r="L375" s="240"/>
      <c r="M375" s="110"/>
      <c r="N375" s="240"/>
      <c r="O375" s="110"/>
      <c r="P375" s="110"/>
      <c r="Q375" s="110"/>
      <c r="R375" s="110"/>
      <c r="S375" s="110"/>
      <c r="T375" s="110"/>
      <c r="U375" s="111"/>
      <c r="V375" s="110"/>
      <c r="W375" s="110"/>
      <c r="X375" s="110"/>
      <c r="Y375" s="110"/>
      <c r="Z375" s="110"/>
      <c r="AA375" s="110"/>
      <c r="AB375" s="110"/>
      <c r="AC375" s="110"/>
      <c r="AD375" s="107"/>
      <c r="AE375" s="107"/>
      <c r="AF375" s="107"/>
      <c r="AG375" s="107"/>
      <c r="AH375" s="107"/>
      <c r="AI375" s="107"/>
      <c r="AJ375" s="107"/>
      <c r="AK375" s="107"/>
      <c r="AL375" s="107"/>
      <c r="AM375" s="107"/>
      <c r="AN375" s="107"/>
      <c r="AO375" s="107"/>
      <c r="AP375" s="107"/>
      <c r="AQ375" s="107"/>
      <c r="AR375" s="107"/>
      <c r="AS375" s="107"/>
      <c r="AT375" s="107"/>
    </row>
    <row r="376">
      <c r="A376" s="110"/>
      <c r="B376" s="110"/>
      <c r="C376" s="110"/>
      <c r="D376" s="107"/>
      <c r="E376" s="107"/>
      <c r="F376" s="107"/>
      <c r="G376" s="107"/>
      <c r="H376" s="107"/>
      <c r="I376" s="107"/>
      <c r="J376" s="240"/>
      <c r="K376" s="240"/>
      <c r="L376" s="240"/>
      <c r="M376" s="110"/>
      <c r="N376" s="240"/>
      <c r="O376" s="110"/>
      <c r="P376" s="110"/>
      <c r="Q376" s="110"/>
      <c r="R376" s="110"/>
      <c r="S376" s="110"/>
      <c r="T376" s="110"/>
      <c r="U376" s="111"/>
      <c r="V376" s="110"/>
      <c r="W376" s="110"/>
      <c r="X376" s="110"/>
      <c r="Y376" s="110"/>
      <c r="Z376" s="110"/>
      <c r="AA376" s="110"/>
      <c r="AB376" s="110"/>
      <c r="AC376" s="110"/>
      <c r="AD376" s="107"/>
      <c r="AE376" s="107"/>
      <c r="AF376" s="107"/>
      <c r="AG376" s="107"/>
      <c r="AH376" s="107"/>
      <c r="AI376" s="107"/>
      <c r="AJ376" s="107"/>
      <c r="AK376" s="107"/>
      <c r="AL376" s="107"/>
      <c r="AM376" s="107"/>
      <c r="AN376" s="107"/>
      <c r="AO376" s="107"/>
      <c r="AP376" s="107"/>
      <c r="AQ376" s="107"/>
      <c r="AR376" s="107"/>
      <c r="AS376" s="107"/>
      <c r="AT376" s="107"/>
    </row>
    <row r="377">
      <c r="A377" s="110"/>
      <c r="B377" s="110"/>
      <c r="C377" s="107"/>
      <c r="D377" s="107"/>
      <c r="E377" s="107"/>
      <c r="F377" s="107"/>
      <c r="G377" s="107"/>
      <c r="H377" s="107"/>
      <c r="I377" s="107"/>
      <c r="J377" s="240"/>
      <c r="K377" s="240"/>
      <c r="L377" s="240"/>
      <c r="M377" s="240"/>
      <c r="N377" s="240"/>
      <c r="O377" s="240"/>
      <c r="P377" s="240"/>
      <c r="Q377" s="240"/>
      <c r="R377" s="240"/>
      <c r="S377" s="240"/>
      <c r="T377" s="240"/>
      <c r="U377" s="249"/>
      <c r="V377" s="240"/>
      <c r="W377" s="240"/>
      <c r="X377" s="240"/>
      <c r="Y377" s="240"/>
      <c r="Z377" s="240"/>
      <c r="AA377" s="240"/>
      <c r="AB377" s="240"/>
      <c r="AC377" s="240"/>
      <c r="AD377" s="107"/>
      <c r="AE377" s="107"/>
      <c r="AF377" s="107"/>
      <c r="AG377" s="107"/>
      <c r="AH377" s="107"/>
      <c r="AI377" s="107"/>
      <c r="AJ377" s="107"/>
      <c r="AK377" s="107"/>
      <c r="AL377" s="107"/>
      <c r="AM377" s="107"/>
      <c r="AN377" s="107"/>
      <c r="AO377" s="107"/>
      <c r="AP377" s="107"/>
      <c r="AQ377" s="107"/>
      <c r="AR377" s="107"/>
      <c r="AS377" s="107"/>
      <c r="AT377" s="107"/>
    </row>
    <row r="378">
      <c r="A378" s="110"/>
      <c r="B378" s="110"/>
      <c r="C378" s="107"/>
      <c r="D378" s="107"/>
      <c r="E378" s="107"/>
      <c r="F378" s="107"/>
      <c r="G378" s="107"/>
      <c r="H378" s="107"/>
      <c r="I378" s="107"/>
      <c r="J378" s="240"/>
      <c r="K378" s="240"/>
      <c r="L378" s="240"/>
      <c r="M378" s="240"/>
      <c r="N378" s="240"/>
      <c r="O378" s="240"/>
      <c r="P378" s="240"/>
      <c r="Q378" s="240"/>
      <c r="R378" s="240"/>
      <c r="S378" s="240"/>
      <c r="T378" s="240"/>
      <c r="U378" s="249"/>
      <c r="V378" s="240"/>
      <c r="W378" s="240"/>
      <c r="X378" s="240"/>
      <c r="Y378" s="240"/>
      <c r="Z378" s="240"/>
      <c r="AA378" s="240"/>
      <c r="AB378" s="240"/>
      <c r="AC378" s="240"/>
      <c r="AD378" s="107"/>
      <c r="AE378" s="107"/>
      <c r="AF378" s="107"/>
      <c r="AG378" s="107"/>
      <c r="AH378" s="107"/>
      <c r="AI378" s="107"/>
      <c r="AJ378" s="107"/>
      <c r="AK378" s="107"/>
      <c r="AL378" s="107"/>
      <c r="AM378" s="107"/>
      <c r="AN378" s="107"/>
      <c r="AO378" s="107"/>
      <c r="AP378" s="107"/>
      <c r="AQ378" s="107"/>
      <c r="AR378" s="107"/>
      <c r="AS378" s="107"/>
      <c r="AT378" s="107"/>
    </row>
    <row r="379">
      <c r="A379" s="110"/>
      <c r="B379" s="110"/>
      <c r="C379" s="110"/>
      <c r="D379" s="110"/>
      <c r="E379" s="110"/>
      <c r="F379" s="110"/>
      <c r="G379" s="110"/>
      <c r="H379" s="110"/>
      <c r="I379" s="110"/>
      <c r="J379" s="110"/>
      <c r="K379" s="110"/>
      <c r="L379" s="110"/>
      <c r="M379" s="240"/>
      <c r="N379" s="110"/>
      <c r="O379" s="240"/>
      <c r="P379" s="240"/>
      <c r="Q379" s="240"/>
      <c r="R379" s="240"/>
      <c r="S379" s="240"/>
      <c r="T379" s="240"/>
      <c r="U379" s="249"/>
      <c r="V379" s="240"/>
      <c r="W379" s="240"/>
      <c r="X379" s="240"/>
      <c r="Y379" s="240"/>
      <c r="Z379" s="240"/>
      <c r="AA379" s="240"/>
      <c r="AB379" s="240"/>
      <c r="AC379" s="240"/>
      <c r="AD379" s="107"/>
      <c r="AE379" s="107"/>
      <c r="AF379" s="107"/>
      <c r="AG379" s="107"/>
      <c r="AH379" s="107"/>
      <c r="AI379" s="107"/>
      <c r="AJ379" s="107"/>
      <c r="AK379" s="107"/>
      <c r="AL379" s="107"/>
      <c r="AM379" s="107"/>
      <c r="AN379" s="107"/>
      <c r="AO379" s="107"/>
      <c r="AP379" s="107"/>
      <c r="AQ379" s="107"/>
      <c r="AR379" s="107"/>
      <c r="AS379" s="107"/>
      <c r="AT379" s="107"/>
    </row>
    <row r="380">
      <c r="A380" s="110"/>
      <c r="B380" s="110"/>
      <c r="C380" s="110"/>
      <c r="D380" s="107"/>
      <c r="E380" s="107"/>
      <c r="F380" s="107"/>
      <c r="G380" s="107"/>
      <c r="H380" s="107"/>
      <c r="I380" s="107"/>
      <c r="J380" s="107"/>
      <c r="K380" s="107"/>
      <c r="L380" s="107"/>
      <c r="M380" s="107"/>
      <c r="N380" s="107"/>
      <c r="O380" s="107"/>
      <c r="P380" s="107"/>
      <c r="Q380" s="107"/>
      <c r="R380" s="107"/>
      <c r="S380" s="107"/>
      <c r="T380" s="107"/>
      <c r="U380" s="250"/>
      <c r="V380" s="107"/>
      <c r="W380" s="107"/>
      <c r="X380" s="107"/>
      <c r="Y380" s="107"/>
      <c r="Z380" s="107"/>
      <c r="AA380" s="107"/>
      <c r="AB380" s="107"/>
      <c r="AC380" s="110"/>
      <c r="AD380" s="110"/>
      <c r="AE380" s="107"/>
      <c r="AF380" s="107"/>
      <c r="AG380" s="107"/>
      <c r="AH380" s="107"/>
      <c r="AI380" s="107"/>
      <c r="AJ380" s="107"/>
      <c r="AK380" s="107"/>
      <c r="AL380" s="107"/>
      <c r="AM380" s="107"/>
      <c r="AN380" s="107"/>
      <c r="AO380" s="107"/>
      <c r="AP380" s="107"/>
      <c r="AQ380" s="107"/>
      <c r="AR380" s="107"/>
      <c r="AS380" s="107"/>
      <c r="AT380" s="107"/>
    </row>
    <row r="381">
      <c r="A381" s="110"/>
      <c r="B381" s="110"/>
      <c r="C381" s="110"/>
      <c r="D381" s="107"/>
      <c r="E381" s="107"/>
      <c r="F381" s="107"/>
      <c r="G381" s="107"/>
      <c r="H381" s="107"/>
      <c r="I381" s="107"/>
      <c r="J381" s="107"/>
      <c r="K381" s="107"/>
      <c r="L381" s="107"/>
      <c r="M381" s="107"/>
      <c r="N381" s="107"/>
      <c r="O381" s="107"/>
      <c r="P381" s="107"/>
      <c r="Q381" s="107"/>
      <c r="R381" s="107"/>
      <c r="S381" s="107"/>
      <c r="T381" s="107"/>
      <c r="U381" s="250"/>
      <c r="V381" s="107"/>
      <c r="W381" s="107"/>
      <c r="X381" s="107"/>
      <c r="Y381" s="107"/>
      <c r="Z381" s="107"/>
      <c r="AA381" s="107"/>
      <c r="AB381" s="107"/>
      <c r="AC381" s="110"/>
      <c r="AD381" s="110"/>
      <c r="AE381" s="107"/>
      <c r="AF381" s="107"/>
      <c r="AG381" s="107"/>
      <c r="AH381" s="107"/>
      <c r="AI381" s="107"/>
      <c r="AJ381" s="107"/>
      <c r="AK381" s="107"/>
      <c r="AL381" s="107"/>
      <c r="AM381" s="107"/>
      <c r="AN381" s="107"/>
      <c r="AO381" s="107"/>
      <c r="AP381" s="107"/>
      <c r="AQ381" s="107"/>
      <c r="AR381" s="107"/>
      <c r="AS381" s="107"/>
      <c r="AT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250"/>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c r="AS382" s="107"/>
      <c r="AT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250"/>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250"/>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250"/>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c r="AS385" s="107"/>
      <c r="AT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250"/>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c r="AS386" s="107"/>
      <c r="AT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250"/>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c r="AS387" s="107"/>
      <c r="AT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250"/>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c r="AS388" s="107"/>
      <c r="AT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250"/>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c r="AS389" s="107"/>
      <c r="AT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250"/>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c r="AS390" s="107"/>
      <c r="AT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250"/>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c r="AS391" s="107"/>
      <c r="AT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250"/>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c r="AS392" s="107"/>
      <c r="AT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250"/>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c r="AS393" s="107"/>
      <c r="AT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250"/>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c r="AS394" s="107"/>
      <c r="AT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250"/>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c r="AS395" s="107"/>
      <c r="AT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250"/>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c r="AS396" s="107"/>
      <c r="AT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250"/>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c r="AS397" s="107"/>
      <c r="AT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250"/>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250"/>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250"/>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c r="AS400" s="107"/>
      <c r="AT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250"/>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c r="AS401" s="107"/>
      <c r="AT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250"/>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c r="AS402" s="107"/>
      <c r="AT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250"/>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c r="AS403" s="107"/>
      <c r="AT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250"/>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c r="AS404" s="107"/>
      <c r="AT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250"/>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250"/>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c r="AS406" s="107"/>
      <c r="AT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250"/>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c r="AS407" s="107"/>
      <c r="AT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250"/>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250"/>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250"/>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c r="AS410" s="107"/>
      <c r="AT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250"/>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250"/>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c r="AS412" s="107"/>
      <c r="AT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250"/>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c r="AS413" s="107"/>
      <c r="AT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250"/>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250"/>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250"/>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250"/>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250"/>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250"/>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250"/>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250"/>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250"/>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250"/>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250"/>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c r="AS424" s="107"/>
      <c r="AT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250"/>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250"/>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250"/>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250"/>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250"/>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250"/>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c r="AS430" s="107"/>
      <c r="AT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250"/>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c r="AS431" s="107"/>
      <c r="AT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250"/>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c r="AS432" s="107"/>
      <c r="AT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250"/>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c r="AS433" s="107"/>
      <c r="AT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250"/>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c r="AS434" s="107"/>
      <c r="AT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250"/>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c r="AS435" s="107"/>
      <c r="AT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250"/>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250"/>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250"/>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c r="AS438" s="107"/>
      <c r="AT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250"/>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250"/>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c r="AS440" s="107"/>
      <c r="AT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250"/>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c r="AS441" s="107"/>
      <c r="AT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250"/>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c r="AS442" s="107"/>
      <c r="AT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250"/>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c r="AS443" s="107"/>
      <c r="AT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250"/>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250"/>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250"/>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250"/>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250"/>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250"/>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250"/>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250"/>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c r="AS451" s="107"/>
      <c r="AT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250"/>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250"/>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250"/>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250"/>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c r="AS455" s="107"/>
      <c r="AT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250"/>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250"/>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250"/>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c r="AS458" s="107"/>
      <c r="AT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250"/>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c r="AS459" s="107"/>
      <c r="AT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250"/>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c r="AS460" s="107"/>
      <c r="AT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250"/>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c r="AS461" s="107"/>
      <c r="AT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250"/>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c r="AS462" s="107"/>
      <c r="AT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250"/>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c r="AS463" s="107"/>
      <c r="AT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250"/>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c r="AS464" s="107"/>
      <c r="AT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250"/>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250"/>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c r="AS466" s="107"/>
      <c r="AT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250"/>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c r="AS467" s="107"/>
      <c r="AT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250"/>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c r="AS468" s="107"/>
      <c r="AT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250"/>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c r="AS469" s="107"/>
      <c r="AT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250"/>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c r="AS470" s="107"/>
      <c r="AT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250"/>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c r="AS471" s="107"/>
      <c r="AT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250"/>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c r="AS472" s="107"/>
      <c r="AT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250"/>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c r="AS473" s="107"/>
      <c r="AT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250"/>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c r="AS474" s="107"/>
      <c r="AT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250"/>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250"/>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c r="AS476" s="107"/>
      <c r="AT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250"/>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c r="AS477" s="107"/>
      <c r="AT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250"/>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c r="AS478" s="107"/>
      <c r="AT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250"/>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250"/>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c r="AS480" s="107"/>
      <c r="AT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250"/>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c r="AS481" s="107"/>
      <c r="AT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250"/>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c r="AS482" s="107"/>
      <c r="AT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250"/>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c r="AS483" s="107"/>
      <c r="AT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250"/>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c r="AS484" s="107"/>
      <c r="AT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250"/>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c r="AS485" s="107"/>
      <c r="AT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250"/>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c r="AS486" s="107"/>
      <c r="AT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250"/>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250"/>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c r="AS488" s="107"/>
      <c r="AT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250"/>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c r="AS489" s="107"/>
      <c r="AT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250"/>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c r="AS490" s="107"/>
      <c r="AT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250"/>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c r="AS491" s="107"/>
      <c r="AT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250"/>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c r="AS492" s="107"/>
      <c r="AT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250"/>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c r="AS493" s="107"/>
      <c r="AT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250"/>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250"/>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c r="AS495" s="107"/>
      <c r="AT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250"/>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c r="AS496" s="107"/>
      <c r="AT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250"/>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c r="AS497" s="107"/>
      <c r="AT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250"/>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c r="AS498" s="107"/>
      <c r="AT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250"/>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c r="AS499" s="107"/>
      <c r="AT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250"/>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c r="AS500" s="107"/>
      <c r="AT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250"/>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c r="AS501" s="107"/>
      <c r="AT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250"/>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c r="AS502" s="107"/>
      <c r="AT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250"/>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c r="AS503" s="107"/>
      <c r="AT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250"/>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c r="AS504" s="107"/>
      <c r="AT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250"/>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c r="AS505" s="107"/>
      <c r="AT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250"/>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c r="AS506" s="107"/>
      <c r="AT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250"/>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250"/>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c r="AS508" s="107"/>
      <c r="AT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250"/>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c r="AS509" s="107"/>
      <c r="AT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250"/>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c r="AS510" s="107"/>
      <c r="AT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250"/>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c r="AS511" s="107"/>
      <c r="AT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250"/>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c r="AS512" s="107"/>
      <c r="AT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250"/>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c r="AS513" s="107"/>
      <c r="AT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250"/>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c r="AS514" s="107"/>
      <c r="AT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250"/>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c r="AS515" s="107"/>
      <c r="AT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250"/>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c r="AS516" s="107"/>
      <c r="AT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250"/>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c r="AS517" s="107"/>
      <c r="AT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250"/>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c r="AS518" s="107"/>
      <c r="AT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250"/>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c r="AS519" s="107"/>
      <c r="AT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250"/>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c r="AS520" s="107"/>
      <c r="AT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250"/>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c r="AS521" s="107"/>
      <c r="AT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250"/>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c r="AS522" s="107"/>
      <c r="AT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250"/>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c r="AS523" s="107"/>
      <c r="AT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250"/>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c r="AS524" s="107"/>
      <c r="AT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250"/>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c r="AS525" s="107"/>
      <c r="AT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250"/>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c r="AS526" s="107"/>
      <c r="AT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250"/>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c r="AS527" s="107"/>
      <c r="AT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250"/>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c r="AS528" s="107"/>
      <c r="AT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250"/>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c r="AS529" s="107"/>
      <c r="AT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250"/>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c r="AS530" s="107"/>
      <c r="AT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250"/>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c r="AS531" s="107"/>
      <c r="AT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250"/>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c r="AS532" s="107"/>
      <c r="AT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250"/>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c r="AS533" s="107"/>
      <c r="AT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250"/>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c r="AS534" s="107"/>
      <c r="AT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250"/>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c r="AS535" s="107"/>
      <c r="AT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250"/>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c r="AS536" s="107"/>
      <c r="AT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250"/>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c r="AS537" s="107"/>
      <c r="AT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250"/>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c r="AS538" s="107"/>
      <c r="AT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250"/>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c r="AS539" s="107"/>
      <c r="AT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250"/>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c r="AS540" s="107"/>
      <c r="AT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250"/>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c r="AS541" s="107"/>
      <c r="AT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250"/>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c r="AS542" s="107"/>
      <c r="AT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250"/>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c r="AS543" s="107"/>
      <c r="AT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250"/>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c r="AS544" s="107"/>
      <c r="AT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250"/>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c r="AS545" s="107"/>
      <c r="AT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250"/>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c r="AS546" s="107"/>
      <c r="AT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250"/>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c r="AS547" s="107"/>
      <c r="AT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250"/>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c r="AS548" s="107"/>
      <c r="AT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250"/>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c r="AS549" s="107"/>
      <c r="AT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250"/>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c r="AS550" s="107"/>
      <c r="AT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250"/>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c r="AS551" s="107"/>
      <c r="AT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250"/>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c r="AS552" s="107"/>
      <c r="AT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250"/>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c r="AS553" s="107"/>
      <c r="AT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250"/>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c r="AS554" s="107"/>
      <c r="AT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250"/>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c r="AS555" s="107"/>
      <c r="AT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250"/>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c r="AS556" s="107"/>
      <c r="AT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250"/>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c r="AS557" s="107"/>
      <c r="AT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250"/>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c r="AS558" s="107"/>
      <c r="AT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250"/>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c r="AS559" s="107"/>
      <c r="AT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250"/>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c r="AS560" s="107"/>
      <c r="AT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250"/>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c r="AS561" s="107"/>
      <c r="AT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250"/>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c r="AS562" s="107"/>
      <c r="AT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250"/>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c r="AS563" s="107"/>
      <c r="AT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250"/>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c r="AS564" s="107"/>
      <c r="AT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250"/>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c r="AS565" s="107"/>
      <c r="AT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250"/>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c r="AS566" s="107"/>
      <c r="AT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250"/>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c r="AS567" s="107"/>
      <c r="AT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250"/>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c r="AS568" s="107"/>
      <c r="AT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250"/>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c r="AS569" s="107"/>
      <c r="AT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250"/>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c r="AS570" s="107"/>
      <c r="AT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250"/>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c r="AS571" s="107"/>
      <c r="AT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250"/>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c r="AS572" s="107"/>
      <c r="AT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250"/>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250"/>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c r="AS574" s="107"/>
      <c r="AT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250"/>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c r="AS575" s="107"/>
      <c r="AT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250"/>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c r="AS576" s="107"/>
      <c r="AT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250"/>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c r="AS577" s="107"/>
      <c r="AT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250"/>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c r="AS578" s="107"/>
      <c r="AT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250"/>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250"/>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c r="AS580" s="107"/>
      <c r="AT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250"/>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c r="AS581" s="107"/>
      <c r="AT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250"/>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c r="AS582" s="107"/>
      <c r="AT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250"/>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c r="AS583" s="107"/>
      <c r="AT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250"/>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c r="AS584" s="107"/>
      <c r="AT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250"/>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c r="AS585" s="107"/>
      <c r="AT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250"/>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c r="AS586" s="107"/>
      <c r="AT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250"/>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c r="AS587" s="107"/>
      <c r="AT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250"/>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c r="AS588" s="107"/>
      <c r="AT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250"/>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c r="AS589" s="107"/>
      <c r="AT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250"/>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c r="AS590" s="107"/>
      <c r="AT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250"/>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c r="AS591" s="107"/>
      <c r="AT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250"/>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c r="AS592" s="107"/>
      <c r="AT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250"/>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c r="AS593" s="107"/>
      <c r="AT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250"/>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c r="AS594" s="107"/>
      <c r="AT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250"/>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c r="AS595" s="107"/>
      <c r="AT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250"/>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c r="AS596" s="107"/>
      <c r="AT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250"/>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c r="AS597" s="107"/>
      <c r="AT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250"/>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c r="AS598" s="107"/>
      <c r="AT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250"/>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c r="AS599" s="107"/>
      <c r="AT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250"/>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c r="AS600" s="107"/>
      <c r="AT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250"/>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c r="AS601" s="107"/>
      <c r="AT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250"/>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c r="AS602" s="107"/>
      <c r="AT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250"/>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c r="AS603" s="107"/>
      <c r="AT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250"/>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c r="AS604" s="107"/>
      <c r="AT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250"/>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c r="AS605" s="107"/>
      <c r="AT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250"/>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250"/>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c r="AS607" s="107"/>
      <c r="AT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250"/>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c r="AS608" s="107"/>
      <c r="AT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250"/>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c r="AS609" s="107"/>
      <c r="AT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250"/>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c r="AS610" s="107"/>
      <c r="AT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250"/>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c r="AS611" s="107"/>
      <c r="AT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250"/>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c r="AS612" s="107"/>
      <c r="AT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250"/>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c r="AS613" s="107"/>
      <c r="AT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250"/>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c r="AS614" s="107"/>
      <c r="AT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250"/>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c r="AS615" s="107"/>
      <c r="AT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250"/>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c r="AS616" s="107"/>
      <c r="AT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250"/>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c r="AS617" s="107"/>
      <c r="AT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250"/>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c r="AS618" s="107"/>
      <c r="AT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250"/>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c r="AS619" s="107"/>
      <c r="AT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250"/>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c r="AS620" s="107"/>
      <c r="AT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250"/>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c r="AS621" s="107"/>
      <c r="AT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250"/>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c r="AS622" s="107"/>
      <c r="AT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250"/>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c r="AS623" s="107"/>
      <c r="AT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250"/>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c r="AS624" s="107"/>
      <c r="AT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250"/>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c r="AS625" s="107"/>
      <c r="AT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250"/>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c r="AS626" s="107"/>
      <c r="AT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250"/>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c r="AS627" s="107"/>
      <c r="AT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250"/>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c r="AS628" s="107"/>
      <c r="AT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250"/>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c r="AS629" s="107"/>
      <c r="AT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250"/>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c r="AS630" s="107"/>
      <c r="AT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250"/>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c r="AS631" s="107"/>
      <c r="AT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250"/>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c r="AS632" s="107"/>
      <c r="AT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250"/>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c r="AS633" s="107"/>
      <c r="AT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250"/>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c r="AS634" s="107"/>
      <c r="AT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250"/>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c r="AS635" s="107"/>
      <c r="AT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250"/>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c r="AS636" s="107"/>
      <c r="AT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250"/>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c r="AS637" s="107"/>
      <c r="AT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250"/>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c r="AS638" s="107"/>
      <c r="AT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250"/>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c r="AS639" s="107"/>
      <c r="AT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250"/>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c r="AS640" s="107"/>
      <c r="AT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250"/>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c r="AS641" s="107"/>
      <c r="AT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250"/>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c r="AS642" s="107"/>
      <c r="AT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250"/>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c r="AS643" s="107"/>
      <c r="AT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250"/>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c r="AS644" s="107"/>
      <c r="AT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250"/>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c r="AS645" s="107"/>
      <c r="AT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250"/>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c r="AS646" s="107"/>
      <c r="AT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250"/>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c r="AS647" s="107"/>
      <c r="AT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250"/>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c r="AS648" s="107"/>
      <c r="AT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250"/>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c r="AS649" s="107"/>
      <c r="AT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250"/>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c r="AS650" s="107"/>
      <c r="AT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250"/>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c r="AS651" s="107"/>
      <c r="AT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250"/>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c r="AS652" s="107"/>
      <c r="AT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250"/>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c r="AS653" s="107"/>
      <c r="AT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250"/>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c r="AS654" s="107"/>
      <c r="AT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250"/>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c r="AS655" s="107"/>
      <c r="AT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250"/>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c r="AS656" s="107"/>
      <c r="AT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250"/>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250"/>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250"/>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250"/>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250"/>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250"/>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250"/>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250"/>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250"/>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250"/>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250"/>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250"/>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250"/>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c r="AS669" s="107"/>
      <c r="AT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250"/>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c r="AS670" s="107"/>
      <c r="AT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250"/>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c r="AS671" s="107"/>
      <c r="AT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250"/>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c r="AS672" s="107"/>
      <c r="AT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250"/>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c r="AS673" s="107"/>
      <c r="AT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250"/>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c r="AS674" s="107"/>
      <c r="AT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250"/>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c r="AS675" s="107"/>
      <c r="AT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250"/>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c r="AS676" s="107"/>
      <c r="AT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250"/>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c r="AS677" s="107"/>
      <c r="AT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250"/>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c r="AS678" s="107"/>
      <c r="AT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250"/>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c r="AS679" s="107"/>
      <c r="AT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250"/>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c r="AS680" s="107"/>
      <c r="AT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250"/>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c r="AS681" s="107"/>
      <c r="AT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250"/>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c r="AS682" s="107"/>
      <c r="AT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250"/>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c r="AS683" s="107"/>
      <c r="AT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250"/>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c r="AS684" s="107"/>
      <c r="AT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250"/>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c r="AS685" s="107"/>
      <c r="AT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250"/>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c r="AS686" s="107"/>
      <c r="AT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250"/>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c r="AS687" s="107"/>
      <c r="AT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250"/>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c r="AS688" s="107"/>
      <c r="AT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250"/>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c r="AS689" s="107"/>
      <c r="AT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250"/>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c r="AS690" s="107"/>
      <c r="AT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250"/>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c r="AS691" s="107"/>
      <c r="AT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250"/>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c r="AS692" s="107"/>
      <c r="AT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250"/>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c r="AS693" s="107"/>
      <c r="AT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250"/>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c r="AS694" s="107"/>
      <c r="AT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250"/>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c r="AS695" s="107"/>
      <c r="AT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250"/>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c r="AS696" s="107"/>
      <c r="AT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250"/>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c r="AS697" s="107"/>
      <c r="AT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250"/>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c r="AS698" s="107"/>
      <c r="AT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250"/>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c r="AS699" s="107"/>
      <c r="AT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250"/>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c r="AS700" s="107"/>
      <c r="AT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250"/>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c r="AS701" s="107"/>
      <c r="AT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250"/>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c r="AS702" s="107"/>
      <c r="AT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250"/>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c r="AS703" s="107"/>
      <c r="AT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250"/>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c r="AS704" s="107"/>
      <c r="AT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250"/>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c r="AS705" s="107"/>
      <c r="AT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250"/>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c r="AS706" s="107"/>
      <c r="AT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250"/>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c r="AS707" s="107"/>
      <c r="AT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250"/>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c r="AS708" s="107"/>
      <c r="AT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250"/>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c r="AS709" s="107"/>
      <c r="AT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250"/>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c r="AS710" s="107"/>
      <c r="AT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250"/>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c r="AS711" s="107"/>
      <c r="AT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250"/>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c r="AS712" s="107"/>
      <c r="AT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250"/>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c r="AS713" s="107"/>
      <c r="AT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250"/>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c r="AS714" s="107"/>
      <c r="AT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250"/>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c r="AS715" s="107"/>
      <c r="AT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250"/>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c r="AS716" s="107"/>
      <c r="AT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250"/>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c r="AS717" s="107"/>
      <c r="AT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250"/>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c r="AS718" s="107"/>
      <c r="AT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250"/>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c r="AS719" s="107"/>
      <c r="AT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250"/>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c r="AS720" s="107"/>
      <c r="AT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250"/>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c r="AS721" s="107"/>
      <c r="AT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250"/>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c r="AS722" s="107"/>
      <c r="AT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250"/>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c r="AS723" s="107"/>
      <c r="AT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250"/>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c r="AS724" s="107"/>
      <c r="AT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250"/>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c r="AS725" s="107"/>
      <c r="AT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250"/>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c r="AS726" s="107"/>
      <c r="AT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250"/>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c r="AS727" s="107"/>
      <c r="AT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250"/>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c r="AS728" s="107"/>
      <c r="AT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250"/>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c r="AS729" s="107"/>
      <c r="AT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250"/>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c r="AS730" s="107"/>
      <c r="AT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250"/>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c r="AS731" s="107"/>
      <c r="AT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250"/>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c r="AS732" s="107"/>
      <c r="AT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250"/>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250"/>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250"/>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250"/>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250"/>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250"/>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250"/>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250"/>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250"/>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250"/>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250"/>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250"/>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250"/>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c r="AS745" s="107"/>
      <c r="AT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250"/>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c r="AS746" s="107"/>
      <c r="AT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250"/>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c r="AS747" s="107"/>
      <c r="AT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250"/>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c r="AS748" s="107"/>
      <c r="AT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250"/>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c r="AS749" s="107"/>
      <c r="AT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250"/>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c r="AS750" s="107"/>
      <c r="AT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250"/>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c r="AS751" s="107"/>
      <c r="AT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250"/>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c r="AS752" s="107"/>
      <c r="AT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250"/>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c r="AS753" s="107"/>
      <c r="AT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250"/>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c r="AS754" s="107"/>
      <c r="AT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250"/>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c r="AS755" s="107"/>
      <c r="AT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250"/>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c r="AS756" s="107"/>
      <c r="AT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250"/>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c r="AS757" s="107"/>
      <c r="AT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250"/>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c r="AS758" s="107"/>
      <c r="AT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250"/>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c r="AS759" s="107"/>
      <c r="AT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250"/>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c r="AS760" s="107"/>
      <c r="AT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250"/>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c r="AS761" s="107"/>
      <c r="AT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250"/>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c r="AS762" s="107"/>
      <c r="AT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250"/>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c r="AS763" s="107"/>
      <c r="AT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250"/>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c r="AS764" s="107"/>
      <c r="AT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250"/>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c r="AS765" s="107"/>
      <c r="AT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250"/>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c r="AS766" s="107"/>
      <c r="AT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250"/>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c r="AS767" s="107"/>
      <c r="AT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250"/>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250"/>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c r="AS769" s="107"/>
      <c r="AT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250"/>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c r="AS770" s="107"/>
      <c r="AT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250"/>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c r="AS771" s="107"/>
      <c r="AT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250"/>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c r="AS772" s="107"/>
      <c r="AT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250"/>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c r="AS773" s="107"/>
      <c r="AT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250"/>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c r="AS774" s="107"/>
      <c r="AT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250"/>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c r="AS775" s="107"/>
      <c r="AT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250"/>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c r="AS776" s="107"/>
      <c r="AT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250"/>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c r="AS777" s="107"/>
      <c r="AT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250"/>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c r="AS778" s="107"/>
      <c r="AT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250"/>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c r="AS779" s="107"/>
      <c r="AT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250"/>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c r="AS780" s="107"/>
      <c r="AT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250"/>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c r="AS781" s="107"/>
      <c r="AT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250"/>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c r="AS782" s="107"/>
      <c r="AT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250"/>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250"/>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250"/>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250"/>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250"/>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250"/>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250"/>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250"/>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250"/>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c r="AS791" s="107"/>
      <c r="AT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250"/>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c r="AS792" s="107"/>
      <c r="AT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250"/>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c r="AS793" s="107"/>
      <c r="AT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250"/>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c r="AS794" s="107"/>
      <c r="AT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250"/>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c r="AS795" s="107"/>
      <c r="AT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250"/>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c r="AS796" s="107"/>
      <c r="AT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250"/>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c r="AS797" s="107"/>
      <c r="AT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250"/>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c r="AS798" s="107"/>
      <c r="AT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250"/>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c r="AS799" s="107"/>
      <c r="AT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250"/>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c r="AS800" s="107"/>
      <c r="AT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250"/>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c r="AS801" s="107"/>
      <c r="AT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250"/>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c r="AS802" s="107"/>
      <c r="AT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250"/>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c r="AS803" s="107"/>
      <c r="AT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250"/>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c r="AS804" s="107"/>
      <c r="AT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250"/>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c r="AS805" s="107"/>
      <c r="AT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250"/>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c r="AS806" s="107"/>
      <c r="AT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250"/>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c r="AS807" s="107"/>
      <c r="AT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250"/>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c r="AS808" s="107"/>
      <c r="AT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250"/>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c r="AS809" s="107"/>
      <c r="AT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250"/>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250"/>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250"/>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250"/>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250"/>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250"/>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250"/>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250"/>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250"/>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250"/>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250"/>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250"/>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250"/>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c r="AS822" s="107"/>
      <c r="AT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250"/>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250"/>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250"/>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250"/>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250"/>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250"/>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250"/>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c r="AS829" s="107"/>
      <c r="AT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250"/>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250"/>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250"/>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250"/>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c r="AS833" s="107"/>
      <c r="AT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250"/>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c r="AS834" s="107"/>
      <c r="AT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250"/>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c r="AS835" s="107"/>
      <c r="AT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250"/>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c r="AS836" s="107"/>
      <c r="AT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250"/>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c r="AS837" s="107"/>
      <c r="AT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250"/>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c r="AS838" s="107"/>
      <c r="AT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250"/>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c r="AS839" s="107"/>
      <c r="AT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250"/>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c r="AS840" s="107"/>
      <c r="AT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250"/>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c r="AS841" s="107"/>
      <c r="AT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250"/>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250"/>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c r="AS843" s="107"/>
      <c r="AT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250"/>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c r="AS844" s="107"/>
      <c r="AT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250"/>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c r="AS845" s="107"/>
      <c r="AT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250"/>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c r="AS846" s="107"/>
      <c r="AT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250"/>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c r="AS847" s="107"/>
      <c r="AT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250"/>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c r="AS848" s="107"/>
      <c r="AT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250"/>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c r="AS849" s="107"/>
      <c r="AT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250"/>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c r="AS850" s="107"/>
      <c r="AT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250"/>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c r="AS851" s="107"/>
      <c r="AT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250"/>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c r="AS852" s="107"/>
      <c r="AT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250"/>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c r="AS853" s="107"/>
      <c r="AT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250"/>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c r="AS854" s="107"/>
      <c r="AT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250"/>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c r="AS855" s="107"/>
      <c r="AT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250"/>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c r="AS856" s="107"/>
      <c r="AT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250"/>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c r="AS857" s="107"/>
      <c r="AT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250"/>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c r="AS858" s="107"/>
      <c r="AT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250"/>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c r="AS859" s="107"/>
      <c r="AT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250"/>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c r="AS860" s="107"/>
      <c r="AT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250"/>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c r="AS861" s="107"/>
      <c r="AT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250"/>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c r="AS862" s="107"/>
      <c r="AT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250"/>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c r="AS863" s="107"/>
      <c r="AT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250"/>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c r="AS864" s="107"/>
      <c r="AT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250"/>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250"/>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250"/>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250"/>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250"/>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250"/>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250"/>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c r="AS871" s="107"/>
      <c r="AT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250"/>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250"/>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250"/>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250"/>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c r="AS875" s="107"/>
      <c r="AT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250"/>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c r="AS876" s="107"/>
      <c r="AT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250"/>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c r="AS877" s="107"/>
      <c r="AT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250"/>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c r="AS878" s="107"/>
      <c r="AT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250"/>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c r="AS879" s="107"/>
      <c r="AT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250"/>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c r="AS880" s="107"/>
      <c r="AT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250"/>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c r="AS881" s="107"/>
      <c r="AT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250"/>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c r="AS882" s="107"/>
      <c r="AT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250"/>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c r="AS883" s="107"/>
      <c r="AT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250"/>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c r="AS884" s="107"/>
      <c r="AT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250"/>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c r="AS885" s="107"/>
      <c r="AT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250"/>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c r="AS886" s="107"/>
      <c r="AT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250"/>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c r="AS887" s="107"/>
      <c r="AT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250"/>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c r="AS888" s="107"/>
      <c r="AT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250"/>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c r="AS889" s="107"/>
      <c r="AT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250"/>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250"/>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c r="AS891" s="107"/>
      <c r="AT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250"/>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c r="AS892" s="107"/>
      <c r="AT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250"/>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c r="AS893" s="107"/>
      <c r="AT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250"/>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c r="AS894" s="107"/>
      <c r="AT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250"/>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c r="AS895" s="107"/>
      <c r="AT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250"/>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c r="AS896" s="107"/>
      <c r="AT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250"/>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c r="AS897" s="107"/>
      <c r="AT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250"/>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c r="AS898" s="107"/>
      <c r="AT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250"/>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c r="AS899" s="107"/>
      <c r="AT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250"/>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c r="AS900" s="107"/>
      <c r="AT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250"/>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c r="AS901" s="107"/>
      <c r="AT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250"/>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c r="AS902" s="107"/>
      <c r="AT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250"/>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c r="AS903" s="107"/>
      <c r="AT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250"/>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c r="AS904" s="107"/>
      <c r="AT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250"/>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c r="AS905" s="107"/>
      <c r="AT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250"/>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c r="AS906" s="107"/>
      <c r="AT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250"/>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250"/>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250"/>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250"/>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250"/>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250"/>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250"/>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c r="AS913" s="107"/>
      <c r="AT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250"/>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250"/>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250"/>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250"/>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c r="AS917" s="107"/>
      <c r="AT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250"/>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c r="AS918" s="107"/>
      <c r="AT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250"/>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c r="AS919" s="107"/>
      <c r="AT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250"/>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c r="AS920" s="107"/>
      <c r="AT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250"/>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c r="AS921" s="107"/>
      <c r="AT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250"/>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c r="AS922" s="107"/>
      <c r="AT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250"/>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c r="AS923" s="107"/>
      <c r="AT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250"/>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c r="AS924" s="107"/>
      <c r="AT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250"/>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c r="AS925" s="107"/>
      <c r="AT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250"/>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c r="AS926" s="107"/>
      <c r="AT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250"/>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c r="AS927" s="107"/>
      <c r="AT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250"/>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c r="AS928" s="107"/>
      <c r="AT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250"/>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c r="AS929" s="107"/>
      <c r="AT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250"/>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c r="AS930" s="107"/>
      <c r="AT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250"/>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c r="AS931" s="107"/>
      <c r="AT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250"/>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c r="AS932" s="107"/>
      <c r="AT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250"/>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c r="AS933" s="107"/>
      <c r="AT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250"/>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c r="AS934" s="107"/>
      <c r="AT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250"/>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c r="AS935" s="107"/>
      <c r="AT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250"/>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c r="AS936" s="107"/>
      <c r="AT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250"/>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250"/>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c r="AS938" s="107"/>
      <c r="AT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250"/>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c r="AS939" s="107"/>
      <c r="AT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250"/>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c r="AS940" s="107"/>
      <c r="AT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250"/>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c r="AS941" s="107"/>
      <c r="AT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250"/>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c r="AS942" s="107"/>
      <c r="AT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250"/>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c r="AS943" s="107"/>
      <c r="AT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250"/>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c r="AS944" s="107"/>
      <c r="AT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250"/>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c r="AS945" s="107"/>
      <c r="AT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250"/>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c r="AS946" s="107"/>
      <c r="AT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250"/>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c r="AS947" s="107"/>
      <c r="AT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250"/>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c r="AS948" s="107"/>
      <c r="AT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250"/>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250"/>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250"/>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250"/>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250"/>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250"/>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250"/>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c r="AS955" s="107"/>
      <c r="AT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250"/>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250"/>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250"/>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250"/>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250"/>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c r="AS960" s="107"/>
      <c r="AT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250"/>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c r="AS961" s="107"/>
      <c r="AT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250"/>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c r="AS962" s="107"/>
      <c r="AT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250"/>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c r="AS963" s="107"/>
      <c r="AT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250"/>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c r="AS964" s="107"/>
      <c r="AT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250"/>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c r="AS965" s="107"/>
      <c r="AT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250"/>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c r="AS966" s="107"/>
      <c r="AT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250"/>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c r="AS967" s="107"/>
      <c r="AT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250"/>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c r="AS968" s="107"/>
      <c r="AT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250"/>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c r="AS969" s="107"/>
      <c r="AT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250"/>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c r="AS970" s="107"/>
      <c r="AT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250"/>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c r="AS971" s="107"/>
      <c r="AT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250"/>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c r="AS972" s="107"/>
      <c r="AT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250"/>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c r="AS973" s="107"/>
      <c r="AT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250"/>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c r="AS974" s="107"/>
      <c r="AT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250"/>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c r="AS975" s="107"/>
      <c r="AT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250"/>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c r="AS976" s="107"/>
      <c r="AT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250"/>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c r="AS977" s="107"/>
      <c r="AT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250"/>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c r="AS978" s="107"/>
      <c r="AT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250"/>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c r="AS979" s="107"/>
      <c r="AT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250"/>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c r="AS980" s="107"/>
      <c r="AT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250"/>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c r="AS981" s="107"/>
      <c r="AT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250"/>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c r="AS982" s="107"/>
      <c r="AT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250"/>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c r="AS983" s="107"/>
      <c r="AT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250"/>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c r="AS984" s="107"/>
      <c r="AT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250"/>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c r="AS985" s="107"/>
      <c r="AT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250"/>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c r="AS986" s="107"/>
      <c r="AT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250"/>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c r="AS987" s="107"/>
      <c r="AT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250"/>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c r="AS988" s="107"/>
      <c r="AT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250"/>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c r="AS989" s="107"/>
      <c r="AT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250"/>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c r="AS990" s="107"/>
      <c r="AT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250"/>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c r="AS991" s="107"/>
      <c r="AT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250"/>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c r="AS992" s="107"/>
      <c r="AT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250"/>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c r="AS993" s="107"/>
      <c r="AT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250"/>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250"/>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c r="AS995" s="107"/>
      <c r="AT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250"/>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c r="AS996" s="107"/>
      <c r="AT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250"/>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c r="AS997" s="107"/>
      <c r="AT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250"/>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c r="AS998" s="107"/>
      <c r="AT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250"/>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c r="AS999" s="107"/>
      <c r="AT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250"/>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c r="AS1000" s="107"/>
      <c r="AT1000" s="107"/>
    </row>
    <row r="1001">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250"/>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c r="AS1001" s="107"/>
      <c r="AT1001" s="107"/>
    </row>
    <row r="1002">
      <c r="A1002" s="107"/>
      <c r="B1002" s="107"/>
      <c r="C1002" s="107"/>
      <c r="D1002" s="107"/>
      <c r="E1002" s="107"/>
      <c r="F1002" s="107"/>
      <c r="G1002" s="107"/>
      <c r="H1002" s="107"/>
      <c r="I1002" s="107"/>
      <c r="J1002" s="107"/>
      <c r="K1002" s="107"/>
      <c r="L1002" s="107"/>
      <c r="M1002" s="107"/>
      <c r="N1002" s="107"/>
      <c r="O1002" s="107"/>
      <c r="P1002" s="107"/>
      <c r="Q1002" s="107"/>
      <c r="R1002" s="107"/>
      <c r="S1002" s="107"/>
      <c r="T1002" s="107"/>
      <c r="U1002" s="250"/>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c r="AS1002" s="107"/>
      <c r="AT1002" s="107"/>
    </row>
    <row r="1003">
      <c r="A1003" s="107"/>
      <c r="B1003" s="107"/>
      <c r="C1003" s="107"/>
      <c r="D1003" s="107"/>
      <c r="E1003" s="107"/>
      <c r="F1003" s="107"/>
      <c r="G1003" s="107"/>
      <c r="H1003" s="107"/>
      <c r="I1003" s="107"/>
      <c r="J1003" s="107"/>
      <c r="K1003" s="107"/>
      <c r="L1003" s="107"/>
      <c r="M1003" s="107"/>
      <c r="N1003" s="107"/>
      <c r="O1003" s="107"/>
      <c r="P1003" s="107"/>
      <c r="Q1003" s="107"/>
      <c r="R1003" s="107"/>
      <c r="S1003" s="107"/>
      <c r="T1003" s="107"/>
      <c r="U1003" s="250"/>
      <c r="V1003" s="107"/>
      <c r="W1003" s="107"/>
      <c r="X1003" s="107"/>
      <c r="Y1003" s="107"/>
      <c r="Z1003" s="107"/>
      <c r="AA1003" s="107"/>
      <c r="AB1003" s="107"/>
      <c r="AC1003" s="107"/>
      <c r="AD1003" s="107"/>
      <c r="AE1003" s="107"/>
      <c r="AF1003" s="107"/>
      <c r="AG1003" s="107"/>
      <c r="AH1003" s="107"/>
      <c r="AI1003" s="107"/>
      <c r="AJ1003" s="107"/>
      <c r="AK1003" s="107"/>
      <c r="AL1003" s="107"/>
      <c r="AM1003" s="107"/>
      <c r="AN1003" s="107"/>
      <c r="AO1003" s="107"/>
      <c r="AP1003" s="107"/>
      <c r="AQ1003" s="107"/>
      <c r="AR1003" s="107"/>
      <c r="AS1003" s="107"/>
      <c r="AT1003" s="107"/>
    </row>
    <row r="1004">
      <c r="A1004" s="107"/>
      <c r="B1004" s="107"/>
      <c r="C1004" s="107"/>
      <c r="D1004" s="107"/>
      <c r="E1004" s="107"/>
      <c r="F1004" s="107"/>
      <c r="G1004" s="107"/>
      <c r="H1004" s="107"/>
      <c r="I1004" s="107"/>
      <c r="J1004" s="107"/>
      <c r="K1004" s="107"/>
      <c r="L1004" s="107"/>
      <c r="M1004" s="107"/>
      <c r="N1004" s="107"/>
      <c r="O1004" s="107"/>
      <c r="P1004" s="107"/>
      <c r="Q1004" s="107"/>
      <c r="R1004" s="107"/>
      <c r="S1004" s="107"/>
      <c r="T1004" s="107"/>
      <c r="U1004" s="250"/>
      <c r="V1004" s="107"/>
      <c r="W1004" s="107"/>
      <c r="X1004" s="107"/>
      <c r="Y1004" s="107"/>
      <c r="Z1004" s="107"/>
      <c r="AA1004" s="107"/>
      <c r="AB1004" s="107"/>
      <c r="AC1004" s="107"/>
      <c r="AD1004" s="107"/>
      <c r="AE1004" s="107"/>
      <c r="AF1004" s="107"/>
      <c r="AG1004" s="107"/>
      <c r="AH1004" s="107"/>
      <c r="AI1004" s="107"/>
      <c r="AJ1004" s="107"/>
      <c r="AK1004" s="107"/>
      <c r="AL1004" s="107"/>
      <c r="AM1004" s="107"/>
      <c r="AN1004" s="107"/>
      <c r="AO1004" s="107"/>
      <c r="AP1004" s="107"/>
      <c r="AQ1004" s="107"/>
      <c r="AR1004" s="107"/>
      <c r="AS1004" s="107"/>
      <c r="AT1004" s="107"/>
    </row>
    <row r="1005">
      <c r="A1005" s="107"/>
      <c r="B1005" s="107"/>
      <c r="C1005" s="107"/>
      <c r="D1005" s="107"/>
      <c r="E1005" s="107"/>
      <c r="F1005" s="107"/>
      <c r="G1005" s="107"/>
      <c r="H1005" s="107"/>
      <c r="I1005" s="107"/>
      <c r="J1005" s="107"/>
      <c r="K1005" s="107"/>
      <c r="L1005" s="107"/>
      <c r="M1005" s="107"/>
      <c r="N1005" s="107"/>
      <c r="O1005" s="107"/>
      <c r="P1005" s="107"/>
      <c r="Q1005" s="107"/>
      <c r="R1005" s="107"/>
      <c r="S1005" s="107"/>
      <c r="T1005" s="107"/>
      <c r="U1005" s="250"/>
      <c r="V1005" s="107"/>
      <c r="W1005" s="107"/>
      <c r="X1005" s="107"/>
      <c r="Y1005" s="107"/>
      <c r="Z1005" s="107"/>
      <c r="AA1005" s="107"/>
      <c r="AB1005" s="107"/>
      <c r="AC1005" s="107"/>
      <c r="AD1005" s="107"/>
      <c r="AE1005" s="107"/>
      <c r="AF1005" s="107"/>
      <c r="AG1005" s="107"/>
      <c r="AH1005" s="107"/>
      <c r="AI1005" s="107"/>
      <c r="AJ1005" s="107"/>
      <c r="AK1005" s="107"/>
      <c r="AL1005" s="107"/>
      <c r="AM1005" s="107"/>
      <c r="AN1005" s="107"/>
      <c r="AO1005" s="107"/>
      <c r="AP1005" s="107"/>
      <c r="AQ1005" s="107"/>
      <c r="AR1005" s="107"/>
      <c r="AS1005" s="107"/>
      <c r="AT1005" s="107"/>
    </row>
    <row r="1006">
      <c r="A1006" s="107"/>
      <c r="B1006" s="107"/>
      <c r="C1006" s="107"/>
      <c r="D1006" s="107"/>
      <c r="E1006" s="107"/>
      <c r="F1006" s="107"/>
      <c r="G1006" s="107"/>
      <c r="H1006" s="107"/>
      <c r="I1006" s="107"/>
      <c r="J1006" s="107"/>
      <c r="K1006" s="107"/>
      <c r="L1006" s="107"/>
      <c r="M1006" s="107"/>
      <c r="N1006" s="107"/>
      <c r="O1006" s="107"/>
      <c r="P1006" s="107"/>
      <c r="Q1006" s="107"/>
      <c r="R1006" s="107"/>
      <c r="S1006" s="107"/>
      <c r="T1006" s="107"/>
      <c r="U1006" s="250"/>
      <c r="V1006" s="107"/>
      <c r="W1006" s="107"/>
      <c r="X1006" s="107"/>
      <c r="Y1006" s="107"/>
      <c r="Z1006" s="107"/>
      <c r="AA1006" s="107"/>
      <c r="AB1006" s="107"/>
      <c r="AC1006" s="107"/>
      <c r="AD1006" s="107"/>
      <c r="AE1006" s="107"/>
      <c r="AF1006" s="107"/>
      <c r="AG1006" s="107"/>
      <c r="AH1006" s="107"/>
      <c r="AI1006" s="107"/>
      <c r="AJ1006" s="107"/>
      <c r="AK1006" s="107"/>
      <c r="AL1006" s="107"/>
      <c r="AM1006" s="107"/>
      <c r="AN1006" s="107"/>
      <c r="AO1006" s="107"/>
      <c r="AP1006" s="107"/>
      <c r="AQ1006" s="107"/>
      <c r="AR1006" s="107"/>
      <c r="AS1006" s="107"/>
      <c r="AT1006" s="107"/>
    </row>
    <row r="1007">
      <c r="A1007" s="107"/>
      <c r="B1007" s="107"/>
      <c r="C1007" s="107"/>
      <c r="D1007" s="107"/>
      <c r="E1007" s="107"/>
      <c r="F1007" s="107"/>
      <c r="G1007" s="107"/>
      <c r="H1007" s="107"/>
      <c r="I1007" s="107"/>
      <c r="J1007" s="107"/>
      <c r="K1007" s="107"/>
      <c r="L1007" s="107"/>
      <c r="M1007" s="107"/>
      <c r="N1007" s="107"/>
      <c r="O1007" s="107"/>
      <c r="P1007" s="107"/>
      <c r="Q1007" s="107"/>
      <c r="R1007" s="107"/>
      <c r="S1007" s="107"/>
      <c r="T1007" s="107"/>
      <c r="U1007" s="250"/>
      <c r="V1007" s="107"/>
      <c r="W1007" s="107"/>
      <c r="X1007" s="107"/>
      <c r="Y1007" s="107"/>
      <c r="Z1007" s="107"/>
      <c r="AA1007" s="107"/>
      <c r="AB1007" s="107"/>
      <c r="AC1007" s="107"/>
      <c r="AD1007" s="107"/>
      <c r="AE1007" s="107"/>
      <c r="AF1007" s="107"/>
      <c r="AG1007" s="107"/>
      <c r="AH1007" s="107"/>
      <c r="AI1007" s="107"/>
      <c r="AJ1007" s="107"/>
      <c r="AK1007" s="107"/>
      <c r="AL1007" s="107"/>
      <c r="AM1007" s="107"/>
      <c r="AN1007" s="107"/>
      <c r="AO1007" s="107"/>
      <c r="AP1007" s="107"/>
      <c r="AQ1007" s="107"/>
      <c r="AR1007" s="107"/>
      <c r="AS1007" s="107"/>
      <c r="AT1007" s="107"/>
    </row>
    <row r="1008">
      <c r="A1008" s="107"/>
      <c r="B1008" s="107"/>
      <c r="C1008" s="107"/>
      <c r="D1008" s="107"/>
      <c r="E1008" s="107"/>
      <c r="F1008" s="107"/>
      <c r="G1008" s="107"/>
      <c r="H1008" s="107"/>
      <c r="I1008" s="107"/>
      <c r="J1008" s="107"/>
      <c r="K1008" s="107"/>
      <c r="L1008" s="107"/>
      <c r="M1008" s="107"/>
      <c r="N1008" s="107"/>
      <c r="O1008" s="107"/>
      <c r="P1008" s="107"/>
      <c r="Q1008" s="107"/>
      <c r="R1008" s="107"/>
      <c r="S1008" s="107"/>
      <c r="T1008" s="107"/>
      <c r="U1008" s="250"/>
      <c r="V1008" s="107"/>
      <c r="W1008" s="107"/>
      <c r="X1008" s="107"/>
      <c r="Y1008" s="107"/>
      <c r="Z1008" s="107"/>
      <c r="AA1008" s="107"/>
      <c r="AB1008" s="107"/>
      <c r="AC1008" s="107"/>
      <c r="AD1008" s="107"/>
      <c r="AE1008" s="107"/>
      <c r="AF1008" s="107"/>
      <c r="AG1008" s="107"/>
      <c r="AH1008" s="107"/>
      <c r="AI1008" s="107"/>
      <c r="AJ1008" s="107"/>
      <c r="AK1008" s="107"/>
      <c r="AL1008" s="107"/>
      <c r="AM1008" s="107"/>
      <c r="AN1008" s="107"/>
      <c r="AO1008" s="107"/>
      <c r="AP1008" s="107"/>
      <c r="AQ1008" s="107"/>
      <c r="AR1008" s="107"/>
      <c r="AS1008" s="107"/>
      <c r="AT1008" s="107"/>
    </row>
    <row r="1009">
      <c r="A1009" s="107"/>
      <c r="B1009" s="107"/>
      <c r="C1009" s="107"/>
      <c r="D1009" s="107"/>
      <c r="E1009" s="107"/>
      <c r="F1009" s="107"/>
      <c r="G1009" s="107"/>
      <c r="H1009" s="107"/>
      <c r="I1009" s="107"/>
      <c r="J1009" s="107"/>
      <c r="K1009" s="107"/>
      <c r="L1009" s="107"/>
      <c r="M1009" s="107"/>
      <c r="N1009" s="107"/>
      <c r="O1009" s="107"/>
      <c r="P1009" s="107"/>
      <c r="Q1009" s="107"/>
      <c r="R1009" s="107"/>
      <c r="S1009" s="107"/>
      <c r="T1009" s="107"/>
      <c r="U1009" s="250"/>
      <c r="V1009" s="107"/>
      <c r="W1009" s="107"/>
      <c r="X1009" s="107"/>
      <c r="Y1009" s="107"/>
      <c r="Z1009" s="107"/>
      <c r="AA1009" s="107"/>
      <c r="AB1009" s="107"/>
      <c r="AC1009" s="107"/>
      <c r="AD1009" s="107"/>
      <c r="AE1009" s="107"/>
      <c r="AF1009" s="107"/>
      <c r="AG1009" s="107"/>
      <c r="AH1009" s="107"/>
      <c r="AI1009" s="107"/>
      <c r="AJ1009" s="107"/>
      <c r="AK1009" s="107"/>
      <c r="AL1009" s="107"/>
      <c r="AM1009" s="107"/>
      <c r="AN1009" s="107"/>
      <c r="AO1009" s="107"/>
      <c r="AP1009" s="107"/>
      <c r="AQ1009" s="107"/>
      <c r="AR1009" s="107"/>
      <c r="AS1009" s="107"/>
      <c r="AT1009" s="107"/>
    </row>
    <row r="1010">
      <c r="A1010" s="107"/>
      <c r="B1010" s="107"/>
      <c r="C1010" s="107"/>
      <c r="D1010" s="107"/>
      <c r="E1010" s="107"/>
      <c r="F1010" s="107"/>
      <c r="G1010" s="107"/>
      <c r="H1010" s="107"/>
      <c r="I1010" s="107"/>
      <c r="J1010" s="107"/>
      <c r="K1010" s="107"/>
      <c r="L1010" s="107"/>
      <c r="M1010" s="107"/>
      <c r="N1010" s="107"/>
      <c r="O1010" s="107"/>
      <c r="P1010" s="107"/>
      <c r="Q1010" s="107"/>
      <c r="R1010" s="107"/>
      <c r="S1010" s="107"/>
      <c r="T1010" s="107"/>
      <c r="U1010" s="250"/>
      <c r="V1010" s="107"/>
      <c r="W1010" s="107"/>
      <c r="X1010" s="107"/>
      <c r="Y1010" s="107"/>
      <c r="Z1010" s="107"/>
      <c r="AA1010" s="107"/>
      <c r="AB1010" s="107"/>
      <c r="AC1010" s="107"/>
      <c r="AD1010" s="107"/>
      <c r="AE1010" s="107"/>
      <c r="AF1010" s="107"/>
      <c r="AG1010" s="107"/>
      <c r="AH1010" s="107"/>
      <c r="AI1010" s="107"/>
      <c r="AJ1010" s="107"/>
      <c r="AK1010" s="107"/>
      <c r="AL1010" s="107"/>
      <c r="AM1010" s="107"/>
      <c r="AN1010" s="107"/>
      <c r="AO1010" s="107"/>
      <c r="AP1010" s="107"/>
      <c r="AQ1010" s="107"/>
      <c r="AR1010" s="107"/>
      <c r="AS1010" s="107"/>
      <c r="AT1010" s="107"/>
    </row>
    <row r="1011">
      <c r="A1011" s="107"/>
      <c r="B1011" s="107"/>
      <c r="C1011" s="107"/>
      <c r="D1011" s="107"/>
      <c r="E1011" s="107"/>
      <c r="F1011" s="107"/>
      <c r="G1011" s="107"/>
      <c r="H1011" s="107"/>
      <c r="I1011" s="107"/>
      <c r="J1011" s="107"/>
      <c r="K1011" s="107"/>
      <c r="L1011" s="107"/>
      <c r="M1011" s="107"/>
      <c r="N1011" s="107"/>
      <c r="O1011" s="107"/>
      <c r="P1011" s="107"/>
      <c r="Q1011" s="107"/>
      <c r="R1011" s="107"/>
      <c r="S1011" s="107"/>
      <c r="T1011" s="107"/>
      <c r="U1011" s="250"/>
      <c r="V1011" s="107"/>
      <c r="W1011" s="107"/>
      <c r="X1011" s="107"/>
      <c r="Y1011" s="107"/>
      <c r="Z1011" s="107"/>
      <c r="AA1011" s="107"/>
      <c r="AB1011" s="107"/>
      <c r="AC1011" s="107"/>
      <c r="AD1011" s="107"/>
      <c r="AE1011" s="107"/>
      <c r="AF1011" s="107"/>
      <c r="AG1011" s="107"/>
      <c r="AH1011" s="107"/>
      <c r="AI1011" s="107"/>
      <c r="AJ1011" s="107"/>
      <c r="AK1011" s="107"/>
      <c r="AL1011" s="107"/>
      <c r="AM1011" s="107"/>
      <c r="AN1011" s="107"/>
      <c r="AO1011" s="107"/>
      <c r="AP1011" s="107"/>
      <c r="AQ1011" s="107"/>
      <c r="AR1011" s="107"/>
      <c r="AS1011" s="107"/>
      <c r="AT1011" s="107"/>
    </row>
    <row r="1012">
      <c r="A1012" s="107"/>
      <c r="B1012" s="107"/>
      <c r="C1012" s="107"/>
      <c r="D1012" s="107"/>
      <c r="E1012" s="107"/>
      <c r="F1012" s="107"/>
      <c r="G1012" s="107"/>
      <c r="H1012" s="107"/>
      <c r="I1012" s="107"/>
      <c r="J1012" s="107"/>
      <c r="K1012" s="107"/>
      <c r="L1012" s="107"/>
      <c r="M1012" s="107"/>
      <c r="N1012" s="107"/>
      <c r="O1012" s="107"/>
      <c r="P1012" s="107"/>
      <c r="Q1012" s="107"/>
      <c r="R1012" s="107"/>
      <c r="S1012" s="107"/>
      <c r="T1012" s="107"/>
      <c r="U1012" s="250"/>
      <c r="V1012" s="107"/>
      <c r="W1012" s="107"/>
      <c r="X1012" s="107"/>
      <c r="Y1012" s="107"/>
      <c r="Z1012" s="107"/>
      <c r="AA1012" s="107"/>
      <c r="AB1012" s="107"/>
      <c r="AC1012" s="107"/>
      <c r="AD1012" s="107"/>
      <c r="AE1012" s="107"/>
      <c r="AF1012" s="107"/>
      <c r="AG1012" s="107"/>
      <c r="AH1012" s="107"/>
      <c r="AI1012" s="107"/>
      <c r="AJ1012" s="107"/>
      <c r="AK1012" s="107"/>
      <c r="AL1012" s="107"/>
      <c r="AM1012" s="107"/>
      <c r="AN1012" s="107"/>
      <c r="AO1012" s="107"/>
      <c r="AP1012" s="107"/>
      <c r="AQ1012" s="107"/>
      <c r="AR1012" s="107"/>
      <c r="AS1012" s="107"/>
      <c r="AT1012" s="107"/>
    </row>
    <row r="1013">
      <c r="A1013" s="107"/>
      <c r="B1013" s="107"/>
      <c r="C1013" s="107"/>
      <c r="D1013" s="107"/>
      <c r="E1013" s="107"/>
      <c r="F1013" s="107"/>
      <c r="G1013" s="107"/>
      <c r="H1013" s="107"/>
      <c r="I1013" s="107"/>
      <c r="J1013" s="107"/>
      <c r="K1013" s="107"/>
      <c r="L1013" s="107"/>
      <c r="M1013" s="107"/>
      <c r="N1013" s="107"/>
      <c r="O1013" s="107"/>
      <c r="P1013" s="107"/>
      <c r="Q1013" s="107"/>
      <c r="R1013" s="107"/>
      <c r="S1013" s="107"/>
      <c r="T1013" s="107"/>
      <c r="U1013" s="250"/>
      <c r="V1013" s="107"/>
      <c r="W1013" s="107"/>
      <c r="X1013" s="107"/>
      <c r="Y1013" s="107"/>
      <c r="Z1013" s="107"/>
      <c r="AA1013" s="107"/>
      <c r="AB1013" s="107"/>
      <c r="AC1013" s="107"/>
      <c r="AD1013" s="107"/>
      <c r="AE1013" s="107"/>
      <c r="AF1013" s="107"/>
      <c r="AG1013" s="107"/>
      <c r="AH1013" s="107"/>
      <c r="AI1013" s="107"/>
      <c r="AJ1013" s="107"/>
      <c r="AK1013" s="107"/>
      <c r="AL1013" s="107"/>
      <c r="AM1013" s="107"/>
      <c r="AN1013" s="107"/>
      <c r="AO1013" s="107"/>
      <c r="AP1013" s="107"/>
      <c r="AQ1013" s="107"/>
      <c r="AR1013" s="107"/>
      <c r="AS1013" s="107"/>
      <c r="AT1013" s="107"/>
    </row>
    <row r="1014">
      <c r="A1014" s="107"/>
      <c r="B1014" s="107"/>
      <c r="C1014" s="107"/>
      <c r="D1014" s="107"/>
      <c r="E1014" s="107"/>
      <c r="F1014" s="107"/>
      <c r="G1014" s="107"/>
      <c r="H1014" s="107"/>
      <c r="I1014" s="107"/>
      <c r="J1014" s="107"/>
      <c r="K1014" s="107"/>
      <c r="L1014" s="107"/>
      <c r="M1014" s="107"/>
      <c r="N1014" s="107"/>
      <c r="O1014" s="107"/>
      <c r="P1014" s="107"/>
      <c r="Q1014" s="107"/>
      <c r="R1014" s="107"/>
      <c r="S1014" s="107"/>
      <c r="T1014" s="107"/>
      <c r="U1014" s="250"/>
      <c r="V1014" s="107"/>
      <c r="W1014" s="107"/>
      <c r="X1014" s="107"/>
      <c r="Y1014" s="107"/>
      <c r="Z1014" s="107"/>
      <c r="AA1014" s="107"/>
      <c r="AB1014" s="107"/>
      <c r="AC1014" s="107"/>
      <c r="AD1014" s="107"/>
      <c r="AE1014" s="107"/>
      <c r="AF1014" s="107"/>
      <c r="AG1014" s="107"/>
      <c r="AH1014" s="107"/>
      <c r="AI1014" s="107"/>
      <c r="AJ1014" s="107"/>
      <c r="AK1014" s="107"/>
      <c r="AL1014" s="107"/>
      <c r="AM1014" s="107"/>
      <c r="AN1014" s="107"/>
      <c r="AO1014" s="107"/>
      <c r="AP1014" s="107"/>
      <c r="AQ1014" s="107"/>
      <c r="AR1014" s="107"/>
      <c r="AS1014" s="107"/>
      <c r="AT1014" s="107"/>
    </row>
    <row r="1015">
      <c r="A1015" s="107"/>
      <c r="B1015" s="107"/>
      <c r="C1015" s="107"/>
      <c r="D1015" s="107"/>
      <c r="E1015" s="107"/>
      <c r="F1015" s="107"/>
      <c r="G1015" s="107"/>
      <c r="H1015" s="107"/>
      <c r="I1015" s="107"/>
      <c r="J1015" s="107"/>
      <c r="K1015" s="107"/>
      <c r="L1015" s="107"/>
      <c r="M1015" s="107"/>
      <c r="N1015" s="107"/>
      <c r="O1015" s="107"/>
      <c r="P1015" s="107"/>
      <c r="Q1015" s="107"/>
      <c r="R1015" s="107"/>
      <c r="S1015" s="107"/>
      <c r="T1015" s="107"/>
      <c r="U1015" s="250"/>
      <c r="V1015" s="107"/>
      <c r="W1015" s="107"/>
      <c r="X1015" s="107"/>
      <c r="Y1015" s="107"/>
      <c r="Z1015" s="107"/>
      <c r="AA1015" s="107"/>
      <c r="AB1015" s="107"/>
      <c r="AC1015" s="107"/>
      <c r="AD1015" s="107"/>
      <c r="AE1015" s="107"/>
      <c r="AF1015" s="107"/>
      <c r="AG1015" s="107"/>
      <c r="AH1015" s="107"/>
      <c r="AI1015" s="107"/>
      <c r="AJ1015" s="107"/>
      <c r="AK1015" s="107"/>
      <c r="AL1015" s="107"/>
      <c r="AM1015" s="107"/>
      <c r="AN1015" s="107"/>
      <c r="AO1015" s="107"/>
      <c r="AP1015" s="107"/>
      <c r="AQ1015" s="107"/>
      <c r="AR1015" s="107"/>
      <c r="AS1015" s="107"/>
      <c r="AT1015" s="107"/>
    </row>
    <row r="1016">
      <c r="A1016" s="107"/>
      <c r="B1016" s="107"/>
      <c r="C1016" s="107"/>
      <c r="D1016" s="107"/>
      <c r="E1016" s="107"/>
      <c r="F1016" s="107"/>
      <c r="G1016" s="107"/>
      <c r="H1016" s="107"/>
      <c r="I1016" s="107"/>
      <c r="J1016" s="107"/>
      <c r="K1016" s="107"/>
      <c r="L1016" s="107"/>
      <c r="M1016" s="107"/>
      <c r="N1016" s="107"/>
      <c r="O1016" s="107"/>
      <c r="P1016" s="107"/>
      <c r="Q1016" s="107"/>
      <c r="R1016" s="107"/>
      <c r="S1016" s="107"/>
      <c r="T1016" s="107"/>
      <c r="U1016" s="250"/>
      <c r="V1016" s="107"/>
      <c r="W1016" s="107"/>
      <c r="X1016" s="107"/>
      <c r="Y1016" s="107"/>
      <c r="Z1016" s="107"/>
      <c r="AA1016" s="107"/>
      <c r="AB1016" s="107"/>
      <c r="AC1016" s="107"/>
      <c r="AD1016" s="107"/>
      <c r="AE1016" s="107"/>
      <c r="AF1016" s="107"/>
      <c r="AG1016" s="107"/>
      <c r="AH1016" s="107"/>
      <c r="AI1016" s="107"/>
      <c r="AJ1016" s="107"/>
      <c r="AK1016" s="107"/>
      <c r="AL1016" s="107"/>
      <c r="AM1016" s="107"/>
      <c r="AN1016" s="107"/>
      <c r="AO1016" s="107"/>
      <c r="AP1016" s="107"/>
      <c r="AQ1016" s="107"/>
      <c r="AR1016" s="107"/>
      <c r="AS1016" s="107"/>
      <c r="AT1016" s="107"/>
    </row>
    <row r="1017">
      <c r="A1017" s="107"/>
      <c r="B1017" s="107"/>
      <c r="C1017" s="107"/>
      <c r="D1017" s="107"/>
      <c r="E1017" s="107"/>
      <c r="F1017" s="107"/>
      <c r="G1017" s="107"/>
      <c r="H1017" s="107"/>
      <c r="I1017" s="107"/>
      <c r="J1017" s="107"/>
      <c r="K1017" s="107"/>
      <c r="L1017" s="107"/>
      <c r="M1017" s="107"/>
      <c r="N1017" s="107"/>
      <c r="O1017" s="107"/>
      <c r="P1017" s="107"/>
      <c r="Q1017" s="107"/>
      <c r="R1017" s="107"/>
      <c r="S1017" s="107"/>
      <c r="T1017" s="107"/>
      <c r="U1017" s="250"/>
      <c r="V1017" s="107"/>
      <c r="W1017" s="107"/>
      <c r="X1017" s="107"/>
      <c r="Y1017" s="107"/>
      <c r="Z1017" s="107"/>
      <c r="AA1017" s="107"/>
      <c r="AB1017" s="107"/>
      <c r="AC1017" s="107"/>
      <c r="AD1017" s="107"/>
      <c r="AE1017" s="107"/>
      <c r="AF1017" s="107"/>
      <c r="AG1017" s="107"/>
      <c r="AH1017" s="107"/>
      <c r="AI1017" s="107"/>
      <c r="AJ1017" s="107"/>
      <c r="AK1017" s="107"/>
      <c r="AL1017" s="107"/>
      <c r="AM1017" s="107"/>
      <c r="AN1017" s="107"/>
      <c r="AO1017" s="107"/>
      <c r="AP1017" s="107"/>
      <c r="AQ1017" s="107"/>
      <c r="AR1017" s="107"/>
      <c r="AS1017" s="107"/>
      <c r="AT1017" s="107"/>
    </row>
    <row r="1018">
      <c r="A1018" s="107"/>
      <c r="B1018" s="107"/>
      <c r="C1018" s="107"/>
      <c r="D1018" s="107"/>
      <c r="E1018" s="107"/>
      <c r="F1018" s="107"/>
      <c r="G1018" s="107"/>
      <c r="H1018" s="107"/>
      <c r="I1018" s="107"/>
      <c r="J1018" s="107"/>
      <c r="K1018" s="107"/>
      <c r="L1018" s="107"/>
      <c r="M1018" s="107"/>
      <c r="N1018" s="107"/>
      <c r="O1018" s="107"/>
      <c r="P1018" s="107"/>
      <c r="Q1018" s="107"/>
      <c r="R1018" s="107"/>
      <c r="S1018" s="107"/>
      <c r="T1018" s="107"/>
      <c r="U1018" s="250"/>
      <c r="V1018" s="107"/>
      <c r="W1018" s="107"/>
      <c r="X1018" s="107"/>
      <c r="Y1018" s="107"/>
      <c r="Z1018" s="107"/>
      <c r="AA1018" s="107"/>
      <c r="AB1018" s="107"/>
      <c r="AC1018" s="107"/>
      <c r="AD1018" s="107"/>
      <c r="AE1018" s="107"/>
      <c r="AF1018" s="107"/>
      <c r="AG1018" s="107"/>
      <c r="AH1018" s="107"/>
      <c r="AI1018" s="107"/>
      <c r="AJ1018" s="107"/>
      <c r="AK1018" s="107"/>
      <c r="AL1018" s="107"/>
      <c r="AM1018" s="107"/>
      <c r="AN1018" s="107"/>
      <c r="AO1018" s="107"/>
      <c r="AP1018" s="107"/>
      <c r="AQ1018" s="107"/>
      <c r="AR1018" s="107"/>
      <c r="AS1018" s="107"/>
      <c r="AT1018" s="107"/>
    </row>
    <row r="1019">
      <c r="A1019" s="107"/>
      <c r="B1019" s="107"/>
      <c r="C1019" s="107"/>
      <c r="D1019" s="107"/>
      <c r="E1019" s="107"/>
      <c r="F1019" s="107"/>
      <c r="G1019" s="107"/>
      <c r="H1019" s="107"/>
      <c r="I1019" s="107"/>
      <c r="J1019" s="107"/>
      <c r="K1019" s="107"/>
      <c r="L1019" s="107"/>
      <c r="M1019" s="107"/>
      <c r="N1019" s="107"/>
      <c r="O1019" s="107"/>
      <c r="P1019" s="107"/>
      <c r="Q1019" s="107"/>
      <c r="R1019" s="107"/>
      <c r="S1019" s="107"/>
      <c r="T1019" s="107"/>
      <c r="U1019" s="250"/>
      <c r="V1019" s="107"/>
      <c r="W1019" s="107"/>
      <c r="X1019" s="107"/>
      <c r="Y1019" s="107"/>
      <c r="Z1019" s="107"/>
      <c r="AA1019" s="107"/>
      <c r="AB1019" s="107"/>
      <c r="AC1019" s="107"/>
      <c r="AD1019" s="107"/>
      <c r="AE1019" s="107"/>
      <c r="AF1019" s="107"/>
      <c r="AG1019" s="107"/>
      <c r="AH1019" s="107"/>
      <c r="AI1019" s="107"/>
      <c r="AJ1019" s="107"/>
      <c r="AK1019" s="107"/>
      <c r="AL1019" s="107"/>
      <c r="AM1019" s="107"/>
      <c r="AN1019" s="107"/>
      <c r="AO1019" s="107"/>
      <c r="AP1019" s="107"/>
      <c r="AQ1019" s="107"/>
      <c r="AR1019" s="107"/>
      <c r="AS1019" s="107"/>
      <c r="AT1019" s="107"/>
    </row>
    <row r="1020">
      <c r="A1020" s="107"/>
      <c r="B1020" s="107"/>
      <c r="C1020" s="107"/>
      <c r="D1020" s="107"/>
      <c r="E1020" s="107"/>
      <c r="F1020" s="107"/>
      <c r="G1020" s="107"/>
      <c r="H1020" s="107"/>
      <c r="I1020" s="107"/>
      <c r="J1020" s="107"/>
      <c r="K1020" s="107"/>
      <c r="L1020" s="107"/>
      <c r="M1020" s="107"/>
      <c r="N1020" s="107"/>
      <c r="O1020" s="107"/>
      <c r="P1020" s="107"/>
      <c r="Q1020" s="107"/>
      <c r="R1020" s="107"/>
      <c r="S1020" s="107"/>
      <c r="T1020" s="107"/>
      <c r="U1020" s="250"/>
      <c r="V1020" s="107"/>
      <c r="W1020" s="107"/>
      <c r="X1020" s="107"/>
      <c r="Y1020" s="107"/>
      <c r="Z1020" s="107"/>
      <c r="AA1020" s="107"/>
      <c r="AB1020" s="107"/>
      <c r="AC1020" s="107"/>
      <c r="AD1020" s="107"/>
      <c r="AE1020" s="107"/>
      <c r="AF1020" s="107"/>
      <c r="AG1020" s="107"/>
      <c r="AH1020" s="107"/>
      <c r="AI1020" s="107"/>
      <c r="AJ1020" s="107"/>
      <c r="AK1020" s="107"/>
      <c r="AL1020" s="107"/>
      <c r="AM1020" s="107"/>
      <c r="AN1020" s="107"/>
      <c r="AO1020" s="107"/>
      <c r="AP1020" s="107"/>
      <c r="AQ1020" s="107"/>
      <c r="AR1020" s="107"/>
      <c r="AS1020" s="107"/>
      <c r="AT1020" s="107"/>
    </row>
    <row r="1021">
      <c r="A1021" s="107"/>
      <c r="B1021" s="107"/>
      <c r="C1021" s="107"/>
      <c r="D1021" s="107"/>
      <c r="E1021" s="107"/>
      <c r="F1021" s="107"/>
      <c r="G1021" s="107"/>
      <c r="H1021" s="107"/>
      <c r="I1021" s="107"/>
      <c r="J1021" s="107"/>
      <c r="K1021" s="107"/>
      <c r="L1021" s="107"/>
      <c r="M1021" s="107"/>
      <c r="N1021" s="107"/>
      <c r="O1021" s="107"/>
      <c r="P1021" s="107"/>
      <c r="Q1021" s="107"/>
      <c r="R1021" s="107"/>
      <c r="S1021" s="107"/>
      <c r="T1021" s="107"/>
      <c r="U1021" s="250"/>
      <c r="V1021" s="107"/>
      <c r="W1021" s="107"/>
      <c r="X1021" s="107"/>
      <c r="Y1021" s="107"/>
      <c r="Z1021" s="107"/>
      <c r="AA1021" s="107"/>
      <c r="AB1021" s="107"/>
      <c r="AC1021" s="107"/>
      <c r="AD1021" s="107"/>
      <c r="AE1021" s="107"/>
      <c r="AF1021" s="107"/>
      <c r="AG1021" s="107"/>
      <c r="AH1021" s="107"/>
      <c r="AI1021" s="107"/>
      <c r="AJ1021" s="107"/>
      <c r="AK1021" s="107"/>
      <c r="AL1021" s="107"/>
      <c r="AM1021" s="107"/>
      <c r="AN1021" s="107"/>
      <c r="AO1021" s="107"/>
      <c r="AP1021" s="107"/>
      <c r="AQ1021" s="107"/>
      <c r="AR1021" s="107"/>
      <c r="AS1021" s="107"/>
      <c r="AT1021" s="107"/>
    </row>
    <row r="1022">
      <c r="A1022" s="107"/>
      <c r="B1022" s="107"/>
      <c r="C1022" s="107"/>
      <c r="D1022" s="107"/>
      <c r="E1022" s="107"/>
      <c r="F1022" s="107"/>
      <c r="G1022" s="107"/>
      <c r="H1022" s="107"/>
      <c r="I1022" s="107"/>
      <c r="J1022" s="107"/>
      <c r="K1022" s="107"/>
      <c r="L1022" s="107"/>
      <c r="M1022" s="107"/>
      <c r="N1022" s="107"/>
      <c r="O1022" s="107"/>
      <c r="P1022" s="107"/>
      <c r="Q1022" s="107"/>
      <c r="R1022" s="107"/>
      <c r="S1022" s="107"/>
      <c r="T1022" s="107"/>
      <c r="U1022" s="250"/>
      <c r="V1022" s="107"/>
      <c r="W1022" s="107"/>
      <c r="X1022" s="107"/>
      <c r="Y1022" s="107"/>
      <c r="Z1022" s="107"/>
      <c r="AA1022" s="107"/>
      <c r="AB1022" s="107"/>
      <c r="AC1022" s="107"/>
      <c r="AD1022" s="107"/>
      <c r="AE1022" s="107"/>
      <c r="AF1022" s="107"/>
      <c r="AG1022" s="107"/>
      <c r="AH1022" s="107"/>
      <c r="AI1022" s="107"/>
      <c r="AJ1022" s="107"/>
      <c r="AK1022" s="107"/>
      <c r="AL1022" s="107"/>
      <c r="AM1022" s="107"/>
      <c r="AN1022" s="107"/>
      <c r="AO1022" s="107"/>
      <c r="AP1022" s="107"/>
      <c r="AQ1022" s="107"/>
      <c r="AR1022" s="107"/>
      <c r="AS1022" s="107"/>
      <c r="AT1022" s="107"/>
    </row>
    <row r="1023">
      <c r="A1023" s="107"/>
      <c r="B1023" s="107"/>
      <c r="C1023" s="107"/>
      <c r="D1023" s="107"/>
      <c r="E1023" s="107"/>
      <c r="F1023" s="107"/>
      <c r="G1023" s="107"/>
      <c r="H1023" s="107"/>
      <c r="I1023" s="107"/>
      <c r="J1023" s="107"/>
      <c r="K1023" s="107"/>
      <c r="L1023" s="107"/>
      <c r="M1023" s="107"/>
      <c r="N1023" s="107"/>
      <c r="O1023" s="107"/>
      <c r="P1023" s="107"/>
      <c r="Q1023" s="107"/>
      <c r="R1023" s="107"/>
      <c r="S1023" s="107"/>
      <c r="T1023" s="107"/>
      <c r="U1023" s="250"/>
      <c r="V1023" s="107"/>
      <c r="W1023" s="107"/>
      <c r="X1023" s="107"/>
      <c r="Y1023" s="107"/>
      <c r="Z1023" s="107"/>
      <c r="AA1023" s="107"/>
      <c r="AB1023" s="107"/>
      <c r="AC1023" s="107"/>
      <c r="AD1023" s="107"/>
      <c r="AE1023" s="107"/>
      <c r="AF1023" s="107"/>
      <c r="AG1023" s="107"/>
      <c r="AH1023" s="107"/>
      <c r="AI1023" s="107"/>
      <c r="AJ1023" s="107"/>
      <c r="AK1023" s="107"/>
      <c r="AL1023" s="107"/>
      <c r="AM1023" s="107"/>
      <c r="AN1023" s="107"/>
      <c r="AO1023" s="107"/>
      <c r="AP1023" s="107"/>
      <c r="AQ1023" s="107"/>
      <c r="AR1023" s="107"/>
      <c r="AS1023" s="107"/>
      <c r="AT1023" s="107"/>
    </row>
    <row r="1024">
      <c r="A1024" s="107"/>
      <c r="B1024" s="107"/>
      <c r="C1024" s="107"/>
      <c r="D1024" s="107"/>
      <c r="E1024" s="107"/>
      <c r="F1024" s="107"/>
      <c r="G1024" s="107"/>
      <c r="H1024" s="107"/>
      <c r="I1024" s="107"/>
      <c r="J1024" s="107"/>
      <c r="K1024" s="107"/>
      <c r="L1024" s="107"/>
      <c r="M1024" s="107"/>
      <c r="N1024" s="107"/>
      <c r="O1024" s="107"/>
      <c r="P1024" s="107"/>
      <c r="Q1024" s="107"/>
      <c r="R1024" s="107"/>
      <c r="S1024" s="107"/>
      <c r="T1024" s="107"/>
      <c r="U1024" s="250"/>
      <c r="V1024" s="107"/>
      <c r="W1024" s="107"/>
      <c r="X1024" s="107"/>
      <c r="Y1024" s="107"/>
      <c r="Z1024" s="107"/>
      <c r="AA1024" s="107"/>
      <c r="AB1024" s="107"/>
      <c r="AC1024" s="107"/>
      <c r="AD1024" s="107"/>
      <c r="AE1024" s="107"/>
      <c r="AF1024" s="107"/>
      <c r="AG1024" s="107"/>
      <c r="AH1024" s="107"/>
      <c r="AI1024" s="107"/>
      <c r="AJ1024" s="107"/>
      <c r="AK1024" s="107"/>
      <c r="AL1024" s="107"/>
      <c r="AM1024" s="107"/>
      <c r="AN1024" s="107"/>
      <c r="AO1024" s="107"/>
      <c r="AP1024" s="107"/>
      <c r="AQ1024" s="107"/>
      <c r="AR1024" s="107"/>
      <c r="AS1024" s="107"/>
      <c r="AT1024" s="107"/>
    </row>
    <row r="1025">
      <c r="A1025" s="107"/>
      <c r="B1025" s="107"/>
      <c r="C1025" s="107"/>
      <c r="D1025" s="107"/>
      <c r="E1025" s="107"/>
      <c r="F1025" s="107"/>
      <c r="G1025" s="107"/>
      <c r="H1025" s="107"/>
      <c r="I1025" s="107"/>
      <c r="J1025" s="107"/>
      <c r="K1025" s="107"/>
      <c r="L1025" s="107"/>
      <c r="M1025" s="107"/>
      <c r="N1025" s="107"/>
      <c r="O1025" s="107"/>
      <c r="P1025" s="107"/>
      <c r="Q1025" s="107"/>
      <c r="R1025" s="107"/>
      <c r="S1025" s="107"/>
      <c r="T1025" s="107"/>
      <c r="U1025" s="250"/>
      <c r="V1025" s="107"/>
      <c r="W1025" s="107"/>
      <c r="X1025" s="107"/>
      <c r="Y1025" s="107"/>
      <c r="Z1025" s="107"/>
      <c r="AA1025" s="107"/>
      <c r="AB1025" s="107"/>
      <c r="AC1025" s="107"/>
      <c r="AD1025" s="107"/>
      <c r="AE1025" s="107"/>
      <c r="AF1025" s="107"/>
      <c r="AG1025" s="107"/>
      <c r="AH1025" s="107"/>
      <c r="AI1025" s="107"/>
      <c r="AJ1025" s="107"/>
      <c r="AK1025" s="107"/>
      <c r="AL1025" s="107"/>
      <c r="AM1025" s="107"/>
      <c r="AN1025" s="107"/>
      <c r="AO1025" s="107"/>
      <c r="AP1025" s="107"/>
      <c r="AQ1025" s="107"/>
      <c r="AR1025" s="107"/>
      <c r="AS1025" s="107"/>
      <c r="AT1025" s="107"/>
    </row>
    <row r="1026">
      <c r="A1026" s="107"/>
      <c r="B1026" s="107"/>
      <c r="C1026" s="107"/>
      <c r="D1026" s="107"/>
      <c r="E1026" s="107"/>
      <c r="F1026" s="107"/>
      <c r="G1026" s="107"/>
      <c r="H1026" s="107"/>
      <c r="I1026" s="107"/>
      <c r="J1026" s="107"/>
      <c r="K1026" s="107"/>
      <c r="L1026" s="107"/>
      <c r="M1026" s="107"/>
      <c r="N1026" s="107"/>
      <c r="O1026" s="107"/>
      <c r="P1026" s="107"/>
      <c r="Q1026" s="107"/>
      <c r="R1026" s="107"/>
      <c r="S1026" s="107"/>
      <c r="T1026" s="107"/>
      <c r="U1026" s="250"/>
      <c r="V1026" s="107"/>
      <c r="W1026" s="107"/>
      <c r="X1026" s="107"/>
      <c r="Y1026" s="107"/>
      <c r="Z1026" s="107"/>
      <c r="AA1026" s="107"/>
      <c r="AB1026" s="107"/>
      <c r="AC1026" s="107"/>
      <c r="AD1026" s="107"/>
      <c r="AE1026" s="107"/>
      <c r="AF1026" s="107"/>
      <c r="AG1026" s="107"/>
      <c r="AH1026" s="107"/>
      <c r="AI1026" s="107"/>
      <c r="AJ1026" s="107"/>
      <c r="AK1026" s="107"/>
      <c r="AL1026" s="107"/>
      <c r="AM1026" s="107"/>
      <c r="AN1026" s="107"/>
      <c r="AO1026" s="107"/>
      <c r="AP1026" s="107"/>
      <c r="AQ1026" s="107"/>
      <c r="AR1026" s="107"/>
      <c r="AS1026" s="107"/>
      <c r="AT1026" s="107"/>
    </row>
    <row r="1027">
      <c r="A1027" s="107"/>
      <c r="B1027" s="107"/>
      <c r="C1027" s="107"/>
      <c r="D1027" s="107"/>
      <c r="E1027" s="107"/>
      <c r="F1027" s="107"/>
      <c r="G1027" s="107"/>
      <c r="H1027" s="107"/>
      <c r="I1027" s="107"/>
      <c r="J1027" s="107"/>
      <c r="K1027" s="107"/>
      <c r="L1027" s="107"/>
      <c r="M1027" s="107"/>
      <c r="N1027" s="107"/>
      <c r="O1027" s="107"/>
      <c r="P1027" s="107"/>
      <c r="Q1027" s="107"/>
      <c r="R1027" s="107"/>
      <c r="S1027" s="107"/>
      <c r="T1027" s="107"/>
      <c r="U1027" s="250"/>
      <c r="V1027" s="107"/>
      <c r="W1027" s="107"/>
      <c r="X1027" s="107"/>
      <c r="Y1027" s="107"/>
      <c r="Z1027" s="107"/>
      <c r="AA1027" s="107"/>
      <c r="AB1027" s="107"/>
      <c r="AC1027" s="107"/>
      <c r="AD1027" s="107"/>
      <c r="AE1027" s="107"/>
      <c r="AF1027" s="107"/>
      <c r="AG1027" s="107"/>
      <c r="AH1027" s="107"/>
      <c r="AI1027" s="107"/>
      <c r="AJ1027" s="107"/>
      <c r="AK1027" s="107"/>
      <c r="AL1027" s="107"/>
      <c r="AM1027" s="107"/>
      <c r="AN1027" s="107"/>
      <c r="AO1027" s="107"/>
      <c r="AP1027" s="107"/>
      <c r="AQ1027" s="107"/>
      <c r="AR1027" s="107"/>
      <c r="AS1027" s="107"/>
      <c r="AT1027" s="107"/>
    </row>
    <row r="1028">
      <c r="A1028" s="107"/>
      <c r="B1028" s="107"/>
      <c r="C1028" s="107"/>
      <c r="D1028" s="107"/>
      <c r="E1028" s="107"/>
      <c r="F1028" s="107"/>
      <c r="G1028" s="107"/>
      <c r="H1028" s="107"/>
      <c r="I1028" s="107"/>
      <c r="J1028" s="107"/>
      <c r="K1028" s="107"/>
      <c r="L1028" s="107"/>
      <c r="M1028" s="107"/>
      <c r="N1028" s="107"/>
      <c r="O1028" s="107"/>
      <c r="P1028" s="107"/>
      <c r="Q1028" s="107"/>
      <c r="R1028" s="107"/>
      <c r="S1028" s="107"/>
      <c r="T1028" s="107"/>
      <c r="U1028" s="250"/>
      <c r="V1028" s="107"/>
      <c r="W1028" s="107"/>
      <c r="X1028" s="107"/>
      <c r="Y1028" s="107"/>
      <c r="Z1028" s="107"/>
      <c r="AA1028" s="107"/>
      <c r="AB1028" s="107"/>
      <c r="AC1028" s="107"/>
      <c r="AD1028" s="107"/>
      <c r="AE1028" s="107"/>
      <c r="AF1028" s="107"/>
      <c r="AG1028" s="107"/>
      <c r="AH1028" s="107"/>
      <c r="AI1028" s="107"/>
      <c r="AJ1028" s="107"/>
      <c r="AK1028" s="107"/>
      <c r="AL1028" s="107"/>
      <c r="AM1028" s="107"/>
      <c r="AN1028" s="107"/>
      <c r="AO1028" s="107"/>
      <c r="AP1028" s="107"/>
      <c r="AQ1028" s="107"/>
      <c r="AR1028" s="107"/>
      <c r="AS1028" s="107"/>
      <c r="AT1028" s="107"/>
    </row>
    <row r="1029">
      <c r="A1029" s="107"/>
      <c r="B1029" s="107"/>
      <c r="C1029" s="107"/>
      <c r="D1029" s="107"/>
      <c r="E1029" s="107"/>
      <c r="F1029" s="107"/>
      <c r="G1029" s="107"/>
      <c r="H1029" s="107"/>
      <c r="I1029" s="107"/>
      <c r="J1029" s="107"/>
      <c r="K1029" s="107"/>
      <c r="L1029" s="107"/>
      <c r="M1029" s="107"/>
      <c r="N1029" s="107"/>
      <c r="O1029" s="107"/>
      <c r="P1029" s="107"/>
      <c r="Q1029" s="107"/>
      <c r="R1029" s="107"/>
      <c r="S1029" s="107"/>
      <c r="T1029" s="107"/>
      <c r="U1029" s="250"/>
      <c r="V1029" s="107"/>
      <c r="W1029" s="107"/>
      <c r="X1029" s="107"/>
      <c r="Y1029" s="107"/>
      <c r="Z1029" s="107"/>
      <c r="AA1029" s="107"/>
      <c r="AB1029" s="107"/>
      <c r="AC1029" s="107"/>
      <c r="AD1029" s="107"/>
      <c r="AE1029" s="107"/>
      <c r="AF1029" s="107"/>
      <c r="AG1029" s="107"/>
      <c r="AH1029" s="107"/>
      <c r="AI1029" s="107"/>
      <c r="AJ1029" s="107"/>
      <c r="AK1029" s="107"/>
      <c r="AL1029" s="107"/>
      <c r="AM1029" s="107"/>
      <c r="AN1029" s="107"/>
      <c r="AO1029" s="107"/>
      <c r="AP1029" s="107"/>
      <c r="AQ1029" s="107"/>
      <c r="AR1029" s="107"/>
      <c r="AS1029" s="107"/>
      <c r="AT1029" s="107"/>
    </row>
    <row r="1030">
      <c r="A1030" s="107"/>
      <c r="B1030" s="107"/>
      <c r="C1030" s="107"/>
      <c r="D1030" s="107"/>
      <c r="E1030" s="107"/>
      <c r="F1030" s="107"/>
      <c r="G1030" s="107"/>
      <c r="H1030" s="107"/>
      <c r="I1030" s="107"/>
      <c r="J1030" s="107"/>
      <c r="K1030" s="107"/>
      <c r="L1030" s="107"/>
      <c r="M1030" s="107"/>
      <c r="N1030" s="107"/>
      <c r="O1030" s="107"/>
      <c r="P1030" s="107"/>
      <c r="Q1030" s="107"/>
      <c r="R1030" s="107"/>
      <c r="S1030" s="107"/>
      <c r="T1030" s="107"/>
      <c r="U1030" s="250"/>
      <c r="V1030" s="107"/>
      <c r="W1030" s="107"/>
      <c r="X1030" s="107"/>
      <c r="Y1030" s="107"/>
      <c r="Z1030" s="107"/>
      <c r="AA1030" s="107"/>
      <c r="AB1030" s="107"/>
      <c r="AC1030" s="107"/>
      <c r="AD1030" s="107"/>
      <c r="AE1030" s="107"/>
      <c r="AF1030" s="107"/>
      <c r="AG1030" s="107"/>
      <c r="AH1030" s="107"/>
      <c r="AI1030" s="107"/>
      <c r="AJ1030" s="107"/>
      <c r="AK1030" s="107"/>
      <c r="AL1030" s="107"/>
      <c r="AM1030" s="107"/>
      <c r="AN1030" s="107"/>
      <c r="AO1030" s="107"/>
      <c r="AP1030" s="107"/>
      <c r="AQ1030" s="107"/>
      <c r="AR1030" s="107"/>
      <c r="AS1030" s="107"/>
      <c r="AT1030" s="107"/>
    </row>
    <row r="1031">
      <c r="A1031" s="107"/>
      <c r="B1031" s="107"/>
      <c r="C1031" s="107"/>
      <c r="D1031" s="107"/>
      <c r="E1031" s="107"/>
      <c r="F1031" s="107"/>
      <c r="G1031" s="107"/>
      <c r="H1031" s="107"/>
      <c r="I1031" s="107"/>
      <c r="J1031" s="107"/>
      <c r="K1031" s="107"/>
      <c r="L1031" s="107"/>
      <c r="M1031" s="107"/>
      <c r="N1031" s="107"/>
      <c r="O1031" s="107"/>
      <c r="P1031" s="107"/>
      <c r="Q1031" s="107"/>
      <c r="R1031" s="107"/>
      <c r="S1031" s="107"/>
      <c r="T1031" s="107"/>
      <c r="U1031" s="250"/>
      <c r="V1031" s="107"/>
      <c r="W1031" s="107"/>
      <c r="X1031" s="107"/>
      <c r="Y1031" s="107"/>
      <c r="Z1031" s="107"/>
      <c r="AA1031" s="107"/>
      <c r="AB1031" s="107"/>
      <c r="AC1031" s="107"/>
      <c r="AD1031" s="107"/>
      <c r="AE1031" s="107"/>
      <c r="AF1031" s="107"/>
      <c r="AG1031" s="107"/>
      <c r="AH1031" s="107"/>
      <c r="AI1031" s="107"/>
      <c r="AJ1031" s="107"/>
      <c r="AK1031" s="107"/>
      <c r="AL1031" s="107"/>
      <c r="AM1031" s="107"/>
      <c r="AN1031" s="107"/>
      <c r="AO1031" s="107"/>
      <c r="AP1031" s="107"/>
      <c r="AQ1031" s="107"/>
      <c r="AR1031" s="107"/>
      <c r="AS1031" s="107"/>
      <c r="AT1031" s="107"/>
    </row>
    <row r="1032">
      <c r="A1032" s="107"/>
      <c r="B1032" s="107"/>
      <c r="C1032" s="107"/>
      <c r="D1032" s="107"/>
      <c r="E1032" s="107"/>
      <c r="F1032" s="107"/>
      <c r="G1032" s="107"/>
      <c r="H1032" s="107"/>
      <c r="I1032" s="107"/>
      <c r="J1032" s="107"/>
      <c r="K1032" s="107"/>
      <c r="L1032" s="107"/>
      <c r="M1032" s="107"/>
      <c r="N1032" s="107"/>
      <c r="O1032" s="107"/>
      <c r="P1032" s="107"/>
      <c r="Q1032" s="107"/>
      <c r="R1032" s="107"/>
      <c r="S1032" s="107"/>
      <c r="T1032" s="107"/>
      <c r="U1032" s="250"/>
      <c r="V1032" s="107"/>
      <c r="W1032" s="107"/>
      <c r="X1032" s="107"/>
      <c r="Y1032" s="107"/>
      <c r="Z1032" s="107"/>
      <c r="AA1032" s="107"/>
      <c r="AB1032" s="107"/>
      <c r="AC1032" s="107"/>
      <c r="AD1032" s="107"/>
      <c r="AE1032" s="107"/>
      <c r="AF1032" s="107"/>
      <c r="AG1032" s="107"/>
      <c r="AH1032" s="107"/>
      <c r="AI1032" s="107"/>
      <c r="AJ1032" s="107"/>
      <c r="AK1032" s="107"/>
      <c r="AL1032" s="107"/>
      <c r="AM1032" s="107"/>
      <c r="AN1032" s="107"/>
      <c r="AO1032" s="107"/>
      <c r="AP1032" s="107"/>
      <c r="AQ1032" s="107"/>
      <c r="AR1032" s="107"/>
      <c r="AS1032" s="107"/>
      <c r="AT1032" s="107"/>
    </row>
    <row r="1033">
      <c r="A1033" s="107"/>
      <c r="B1033" s="107"/>
      <c r="C1033" s="107"/>
      <c r="D1033" s="107"/>
      <c r="E1033" s="107"/>
      <c r="F1033" s="107"/>
      <c r="G1033" s="107"/>
      <c r="H1033" s="107"/>
      <c r="I1033" s="107"/>
      <c r="J1033" s="107"/>
      <c r="K1033" s="107"/>
      <c r="L1033" s="107"/>
      <c r="M1033" s="107"/>
      <c r="N1033" s="107"/>
      <c r="O1033" s="107"/>
      <c r="P1033" s="107"/>
      <c r="Q1033" s="107"/>
      <c r="R1033" s="107"/>
      <c r="S1033" s="107"/>
      <c r="T1033" s="107"/>
      <c r="U1033" s="250"/>
      <c r="V1033" s="107"/>
      <c r="W1033" s="107"/>
      <c r="X1033" s="107"/>
      <c r="Y1033" s="107"/>
      <c r="Z1033" s="107"/>
      <c r="AA1033" s="107"/>
      <c r="AB1033" s="107"/>
      <c r="AC1033" s="107"/>
      <c r="AD1033" s="107"/>
      <c r="AE1033" s="107"/>
      <c r="AF1033" s="107"/>
      <c r="AG1033" s="107"/>
      <c r="AH1033" s="107"/>
      <c r="AI1033" s="107"/>
      <c r="AJ1033" s="107"/>
      <c r="AK1033" s="107"/>
      <c r="AL1033" s="107"/>
      <c r="AM1033" s="107"/>
      <c r="AN1033" s="107"/>
      <c r="AO1033" s="107"/>
      <c r="AP1033" s="107"/>
      <c r="AQ1033" s="107"/>
      <c r="AR1033" s="107"/>
      <c r="AS1033" s="107"/>
      <c r="AT1033" s="107"/>
    </row>
    <row r="1034">
      <c r="A1034" s="107"/>
      <c r="B1034" s="107"/>
      <c r="C1034" s="107"/>
      <c r="D1034" s="107"/>
      <c r="E1034" s="107"/>
      <c r="F1034" s="107"/>
      <c r="G1034" s="107"/>
      <c r="H1034" s="107"/>
      <c r="I1034" s="107"/>
      <c r="J1034" s="107"/>
      <c r="K1034" s="107"/>
      <c r="L1034" s="107"/>
      <c r="M1034" s="107"/>
      <c r="N1034" s="107"/>
      <c r="O1034" s="107"/>
      <c r="P1034" s="107"/>
      <c r="Q1034" s="107"/>
      <c r="R1034" s="107"/>
      <c r="S1034" s="107"/>
      <c r="T1034" s="107"/>
      <c r="U1034" s="250"/>
      <c r="V1034" s="107"/>
      <c r="W1034" s="107"/>
      <c r="X1034" s="107"/>
      <c r="Y1034" s="107"/>
      <c r="Z1034" s="107"/>
      <c r="AA1034" s="107"/>
      <c r="AB1034" s="107"/>
      <c r="AC1034" s="107"/>
      <c r="AD1034" s="107"/>
      <c r="AE1034" s="107"/>
      <c r="AF1034" s="107"/>
      <c r="AG1034" s="107"/>
      <c r="AH1034" s="107"/>
      <c r="AI1034" s="107"/>
      <c r="AJ1034" s="107"/>
      <c r="AK1034" s="107"/>
      <c r="AL1034" s="107"/>
      <c r="AM1034" s="107"/>
      <c r="AN1034" s="107"/>
      <c r="AO1034" s="107"/>
      <c r="AP1034" s="107"/>
      <c r="AQ1034" s="107"/>
      <c r="AR1034" s="107"/>
      <c r="AS1034" s="107"/>
      <c r="AT1034" s="107"/>
    </row>
    <row r="1035">
      <c r="A1035" s="107"/>
      <c r="B1035" s="107"/>
      <c r="C1035" s="107"/>
      <c r="D1035" s="107"/>
      <c r="E1035" s="107"/>
      <c r="F1035" s="107"/>
      <c r="G1035" s="107"/>
      <c r="H1035" s="107"/>
      <c r="I1035" s="107"/>
      <c r="J1035" s="107"/>
      <c r="K1035" s="107"/>
      <c r="L1035" s="107"/>
      <c r="M1035" s="107"/>
      <c r="N1035" s="107"/>
      <c r="O1035" s="107"/>
      <c r="P1035" s="107"/>
      <c r="Q1035" s="107"/>
      <c r="R1035" s="107"/>
      <c r="S1035" s="107"/>
      <c r="T1035" s="107"/>
      <c r="U1035" s="250"/>
      <c r="V1035" s="107"/>
      <c r="W1035" s="107"/>
      <c r="X1035" s="107"/>
      <c r="Y1035" s="107"/>
      <c r="Z1035" s="107"/>
      <c r="AA1035" s="107"/>
      <c r="AB1035" s="107"/>
      <c r="AC1035" s="107"/>
      <c r="AD1035" s="107"/>
      <c r="AE1035" s="107"/>
      <c r="AF1035" s="107"/>
      <c r="AG1035" s="107"/>
      <c r="AH1035" s="107"/>
      <c r="AI1035" s="107"/>
      <c r="AJ1035" s="107"/>
      <c r="AK1035" s="107"/>
      <c r="AL1035" s="107"/>
      <c r="AM1035" s="107"/>
      <c r="AN1035" s="107"/>
      <c r="AO1035" s="107"/>
      <c r="AP1035" s="107"/>
      <c r="AQ1035" s="107"/>
      <c r="AR1035" s="107"/>
      <c r="AS1035" s="107"/>
      <c r="AT1035" s="107"/>
    </row>
    <row r="1036">
      <c r="A1036" s="107"/>
      <c r="B1036" s="107"/>
      <c r="C1036" s="107"/>
      <c r="D1036" s="107"/>
      <c r="E1036" s="107"/>
      <c r="F1036" s="107"/>
      <c r="G1036" s="107"/>
      <c r="H1036" s="107"/>
      <c r="I1036" s="107"/>
      <c r="J1036" s="107"/>
      <c r="K1036" s="107"/>
      <c r="L1036" s="107"/>
      <c r="M1036" s="107"/>
      <c r="N1036" s="107"/>
      <c r="O1036" s="107"/>
      <c r="P1036" s="107"/>
      <c r="Q1036" s="107"/>
      <c r="R1036" s="107"/>
      <c r="S1036" s="107"/>
      <c r="T1036" s="107"/>
      <c r="U1036" s="250"/>
      <c r="V1036" s="107"/>
      <c r="W1036" s="107"/>
      <c r="X1036" s="107"/>
      <c r="Y1036" s="107"/>
      <c r="Z1036" s="107"/>
      <c r="AA1036" s="107"/>
      <c r="AB1036" s="107"/>
      <c r="AC1036" s="107"/>
      <c r="AD1036" s="107"/>
      <c r="AE1036" s="107"/>
      <c r="AF1036" s="107"/>
      <c r="AG1036" s="107"/>
      <c r="AH1036" s="107"/>
      <c r="AI1036" s="107"/>
      <c r="AJ1036" s="107"/>
      <c r="AK1036" s="107"/>
      <c r="AL1036" s="107"/>
      <c r="AM1036" s="107"/>
      <c r="AN1036" s="107"/>
      <c r="AO1036" s="107"/>
      <c r="AP1036" s="107"/>
      <c r="AQ1036" s="107"/>
      <c r="AR1036" s="107"/>
      <c r="AS1036" s="107"/>
      <c r="AT1036" s="107"/>
    </row>
    <row r="1037">
      <c r="A1037" s="107"/>
      <c r="B1037" s="107"/>
      <c r="C1037" s="107"/>
      <c r="D1037" s="107"/>
      <c r="E1037" s="107"/>
      <c r="F1037" s="107"/>
      <c r="G1037" s="107"/>
      <c r="H1037" s="107"/>
      <c r="I1037" s="107"/>
      <c r="J1037" s="107"/>
      <c r="K1037" s="107"/>
      <c r="L1037" s="107"/>
      <c r="M1037" s="107"/>
      <c r="N1037" s="107"/>
      <c r="O1037" s="107"/>
      <c r="P1037" s="107"/>
      <c r="Q1037" s="107"/>
      <c r="R1037" s="107"/>
      <c r="S1037" s="107"/>
      <c r="T1037" s="107"/>
      <c r="U1037" s="250"/>
      <c r="V1037" s="107"/>
      <c r="W1037" s="107"/>
      <c r="X1037" s="107"/>
      <c r="Y1037" s="107"/>
      <c r="Z1037" s="107"/>
      <c r="AA1037" s="107"/>
      <c r="AB1037" s="107"/>
      <c r="AC1037" s="107"/>
      <c r="AD1037" s="107"/>
      <c r="AE1037" s="107"/>
      <c r="AF1037" s="107"/>
      <c r="AG1037" s="107"/>
      <c r="AH1037" s="107"/>
      <c r="AI1037" s="107"/>
      <c r="AJ1037" s="107"/>
      <c r="AK1037" s="107"/>
      <c r="AL1037" s="107"/>
      <c r="AM1037" s="107"/>
      <c r="AN1037" s="107"/>
      <c r="AO1037" s="107"/>
      <c r="AP1037" s="107"/>
      <c r="AQ1037" s="107"/>
      <c r="AR1037" s="107"/>
      <c r="AS1037" s="107"/>
      <c r="AT1037" s="107"/>
    </row>
    <row r="1038">
      <c r="A1038" s="107"/>
      <c r="B1038" s="107"/>
      <c r="C1038" s="107"/>
      <c r="D1038" s="107"/>
      <c r="E1038" s="107"/>
      <c r="F1038" s="107"/>
      <c r="G1038" s="107"/>
      <c r="H1038" s="107"/>
      <c r="I1038" s="107"/>
      <c r="J1038" s="107"/>
      <c r="K1038" s="107"/>
      <c r="L1038" s="107"/>
      <c r="M1038" s="107"/>
      <c r="N1038" s="107"/>
      <c r="O1038" s="107"/>
      <c r="P1038" s="107"/>
      <c r="Q1038" s="107"/>
      <c r="R1038" s="107"/>
      <c r="S1038" s="107"/>
      <c r="T1038" s="107"/>
      <c r="U1038" s="250"/>
      <c r="V1038" s="107"/>
      <c r="W1038" s="107"/>
      <c r="X1038" s="107"/>
      <c r="Y1038" s="107"/>
      <c r="Z1038" s="107"/>
      <c r="AA1038" s="107"/>
      <c r="AB1038" s="107"/>
      <c r="AC1038" s="107"/>
      <c r="AD1038" s="107"/>
      <c r="AE1038" s="107"/>
      <c r="AF1038" s="107"/>
      <c r="AG1038" s="107"/>
      <c r="AH1038" s="107"/>
      <c r="AI1038" s="107"/>
      <c r="AJ1038" s="107"/>
      <c r="AK1038" s="107"/>
      <c r="AL1038" s="107"/>
      <c r="AM1038" s="107"/>
      <c r="AN1038" s="107"/>
      <c r="AO1038" s="107"/>
      <c r="AP1038" s="107"/>
      <c r="AQ1038" s="107"/>
      <c r="AR1038" s="107"/>
      <c r="AS1038" s="107"/>
      <c r="AT1038" s="107"/>
    </row>
    <row r="1039">
      <c r="A1039" s="107"/>
      <c r="B1039" s="107"/>
      <c r="C1039" s="107"/>
      <c r="D1039" s="107"/>
      <c r="E1039" s="107"/>
      <c r="F1039" s="107"/>
      <c r="G1039" s="107"/>
      <c r="H1039" s="107"/>
      <c r="I1039" s="107"/>
      <c r="J1039" s="107"/>
      <c r="K1039" s="107"/>
      <c r="L1039" s="107"/>
      <c r="M1039" s="107"/>
      <c r="N1039" s="107"/>
      <c r="O1039" s="107"/>
      <c r="P1039" s="107"/>
      <c r="Q1039" s="107"/>
      <c r="R1039" s="107"/>
      <c r="S1039" s="107"/>
      <c r="T1039" s="107"/>
      <c r="U1039" s="250"/>
      <c r="V1039" s="107"/>
      <c r="W1039" s="107"/>
      <c r="X1039" s="107"/>
      <c r="Y1039" s="107"/>
      <c r="Z1039" s="107"/>
      <c r="AA1039" s="107"/>
      <c r="AB1039" s="107"/>
      <c r="AC1039" s="107"/>
      <c r="AD1039" s="107"/>
      <c r="AE1039" s="107"/>
      <c r="AF1039" s="107"/>
      <c r="AG1039" s="107"/>
      <c r="AH1039" s="107"/>
      <c r="AI1039" s="107"/>
      <c r="AJ1039" s="107"/>
      <c r="AK1039" s="107"/>
      <c r="AL1039" s="107"/>
      <c r="AM1039" s="107"/>
      <c r="AN1039" s="107"/>
      <c r="AO1039" s="107"/>
      <c r="AP1039" s="107"/>
      <c r="AQ1039" s="107"/>
      <c r="AR1039" s="107"/>
      <c r="AS1039" s="107"/>
      <c r="AT1039" s="107"/>
    </row>
    <row r="1040">
      <c r="A1040" s="107"/>
      <c r="B1040" s="107"/>
      <c r="C1040" s="107"/>
      <c r="D1040" s="107"/>
      <c r="E1040" s="107"/>
      <c r="F1040" s="107"/>
      <c r="G1040" s="107"/>
      <c r="H1040" s="107"/>
      <c r="I1040" s="107"/>
      <c r="J1040" s="107"/>
      <c r="K1040" s="107"/>
      <c r="L1040" s="107"/>
      <c r="M1040" s="107"/>
      <c r="N1040" s="107"/>
      <c r="O1040" s="107"/>
      <c r="P1040" s="107"/>
      <c r="Q1040" s="107"/>
      <c r="R1040" s="107"/>
      <c r="S1040" s="107"/>
      <c r="T1040" s="107"/>
      <c r="U1040" s="250"/>
      <c r="V1040" s="107"/>
      <c r="W1040" s="107"/>
      <c r="X1040" s="107"/>
      <c r="Y1040" s="107"/>
      <c r="Z1040" s="107"/>
      <c r="AA1040" s="107"/>
      <c r="AB1040" s="107"/>
      <c r="AC1040" s="107"/>
      <c r="AD1040" s="107"/>
      <c r="AE1040" s="107"/>
      <c r="AF1040" s="107"/>
      <c r="AG1040" s="107"/>
      <c r="AH1040" s="107"/>
      <c r="AI1040" s="107"/>
      <c r="AJ1040" s="107"/>
      <c r="AK1040" s="107"/>
      <c r="AL1040" s="107"/>
      <c r="AM1040" s="107"/>
      <c r="AN1040" s="107"/>
      <c r="AO1040" s="107"/>
      <c r="AP1040" s="107"/>
      <c r="AQ1040" s="107"/>
      <c r="AR1040" s="107"/>
      <c r="AS1040" s="107"/>
      <c r="AT1040" s="107"/>
    </row>
    <row r="1041">
      <c r="A1041" s="107"/>
      <c r="B1041" s="107"/>
      <c r="C1041" s="107"/>
      <c r="D1041" s="107"/>
      <c r="E1041" s="107"/>
      <c r="F1041" s="107"/>
      <c r="G1041" s="107"/>
      <c r="H1041" s="107"/>
      <c r="I1041" s="107"/>
      <c r="J1041" s="107"/>
      <c r="K1041" s="107"/>
      <c r="L1041" s="107"/>
      <c r="M1041" s="107"/>
      <c r="N1041" s="107"/>
      <c r="O1041" s="107"/>
      <c r="P1041" s="107"/>
      <c r="Q1041" s="107"/>
      <c r="R1041" s="107"/>
      <c r="S1041" s="107"/>
      <c r="T1041" s="107"/>
      <c r="U1041" s="250"/>
      <c r="V1041" s="107"/>
      <c r="W1041" s="107"/>
      <c r="X1041" s="107"/>
      <c r="Y1041" s="107"/>
      <c r="Z1041" s="107"/>
      <c r="AA1041" s="107"/>
      <c r="AB1041" s="107"/>
      <c r="AC1041" s="107"/>
      <c r="AD1041" s="107"/>
      <c r="AE1041" s="107"/>
      <c r="AF1041" s="107"/>
      <c r="AG1041" s="107"/>
      <c r="AH1041" s="107"/>
      <c r="AI1041" s="107"/>
      <c r="AJ1041" s="107"/>
      <c r="AK1041" s="107"/>
      <c r="AL1041" s="107"/>
      <c r="AM1041" s="107"/>
      <c r="AN1041" s="107"/>
      <c r="AO1041" s="107"/>
      <c r="AP1041" s="107"/>
      <c r="AQ1041" s="107"/>
      <c r="AR1041" s="107"/>
      <c r="AS1041" s="107"/>
      <c r="AT1041" s="107"/>
    </row>
    <row r="1042">
      <c r="A1042" s="107"/>
      <c r="B1042" s="107"/>
      <c r="C1042" s="107"/>
      <c r="D1042" s="107"/>
      <c r="E1042" s="107"/>
      <c r="F1042" s="107"/>
      <c r="G1042" s="107"/>
      <c r="H1042" s="107"/>
      <c r="I1042" s="107"/>
      <c r="J1042" s="107"/>
      <c r="K1042" s="107"/>
      <c r="L1042" s="107"/>
      <c r="M1042" s="107"/>
      <c r="N1042" s="107"/>
      <c r="O1042" s="107"/>
      <c r="P1042" s="107"/>
      <c r="Q1042" s="107"/>
      <c r="R1042" s="107"/>
      <c r="S1042" s="107"/>
      <c r="T1042" s="107"/>
      <c r="U1042" s="250"/>
      <c r="V1042" s="107"/>
      <c r="W1042" s="107"/>
      <c r="X1042" s="107"/>
      <c r="Y1042" s="107"/>
      <c r="Z1042" s="107"/>
      <c r="AA1042" s="107"/>
      <c r="AB1042" s="107"/>
      <c r="AC1042" s="107"/>
      <c r="AD1042" s="107"/>
      <c r="AE1042" s="107"/>
      <c r="AF1042" s="107"/>
      <c r="AG1042" s="107"/>
      <c r="AH1042" s="107"/>
      <c r="AI1042" s="107"/>
      <c r="AJ1042" s="107"/>
      <c r="AK1042" s="107"/>
      <c r="AL1042" s="107"/>
      <c r="AM1042" s="107"/>
      <c r="AN1042" s="107"/>
      <c r="AO1042" s="107"/>
      <c r="AP1042" s="107"/>
      <c r="AQ1042" s="107"/>
      <c r="AR1042" s="107"/>
      <c r="AS1042" s="107"/>
      <c r="AT1042" s="107"/>
    </row>
    <row r="1043">
      <c r="A1043" s="107"/>
      <c r="B1043" s="107"/>
      <c r="C1043" s="107"/>
      <c r="D1043" s="107"/>
      <c r="E1043" s="107"/>
      <c r="F1043" s="107"/>
      <c r="G1043" s="107"/>
      <c r="H1043" s="107"/>
      <c r="I1043" s="107"/>
      <c r="J1043" s="107"/>
      <c r="K1043" s="107"/>
      <c r="L1043" s="107"/>
      <c r="M1043" s="107"/>
      <c r="N1043" s="107"/>
      <c r="O1043" s="107"/>
      <c r="P1043" s="107"/>
      <c r="Q1043" s="107"/>
      <c r="R1043" s="107"/>
      <c r="S1043" s="107"/>
      <c r="T1043" s="107"/>
      <c r="U1043" s="250"/>
      <c r="V1043" s="107"/>
      <c r="W1043" s="107"/>
      <c r="X1043" s="107"/>
      <c r="Y1043" s="107"/>
      <c r="Z1043" s="107"/>
      <c r="AA1043" s="107"/>
      <c r="AB1043" s="107"/>
      <c r="AC1043" s="107"/>
      <c r="AD1043" s="107"/>
      <c r="AE1043" s="107"/>
      <c r="AF1043" s="107"/>
      <c r="AG1043" s="107"/>
      <c r="AH1043" s="107"/>
      <c r="AI1043" s="107"/>
      <c r="AJ1043" s="107"/>
      <c r="AK1043" s="107"/>
      <c r="AL1043" s="107"/>
      <c r="AM1043" s="107"/>
      <c r="AN1043" s="107"/>
      <c r="AO1043" s="107"/>
      <c r="AP1043" s="107"/>
      <c r="AQ1043" s="107"/>
      <c r="AR1043" s="107"/>
      <c r="AS1043" s="107"/>
      <c r="AT1043" s="107"/>
    </row>
    <row r="1044">
      <c r="A1044" s="107"/>
      <c r="B1044" s="107"/>
      <c r="C1044" s="107"/>
      <c r="D1044" s="107"/>
      <c r="E1044" s="107"/>
      <c r="F1044" s="107"/>
      <c r="G1044" s="107"/>
      <c r="H1044" s="107"/>
      <c r="I1044" s="107"/>
      <c r="J1044" s="107"/>
      <c r="K1044" s="107"/>
      <c r="L1044" s="107"/>
      <c r="M1044" s="107"/>
      <c r="N1044" s="107"/>
      <c r="O1044" s="107"/>
      <c r="P1044" s="107"/>
      <c r="Q1044" s="107"/>
      <c r="R1044" s="107"/>
      <c r="S1044" s="107"/>
      <c r="T1044" s="107"/>
      <c r="U1044" s="250"/>
      <c r="V1044" s="107"/>
      <c r="W1044" s="107"/>
      <c r="X1044" s="107"/>
      <c r="Y1044" s="107"/>
      <c r="Z1044" s="107"/>
      <c r="AA1044" s="107"/>
      <c r="AB1044" s="107"/>
      <c r="AC1044" s="107"/>
      <c r="AD1044" s="107"/>
      <c r="AE1044" s="107"/>
      <c r="AF1044" s="107"/>
      <c r="AG1044" s="107"/>
      <c r="AH1044" s="107"/>
      <c r="AI1044" s="107"/>
      <c r="AJ1044" s="107"/>
      <c r="AK1044" s="107"/>
      <c r="AL1044" s="107"/>
      <c r="AM1044" s="107"/>
      <c r="AN1044" s="107"/>
      <c r="AO1044" s="107"/>
      <c r="AP1044" s="107"/>
      <c r="AQ1044" s="107"/>
      <c r="AR1044" s="107"/>
      <c r="AS1044" s="107"/>
      <c r="AT1044" s="107"/>
    </row>
    <row r="1045">
      <c r="A1045" s="107"/>
      <c r="B1045" s="107"/>
      <c r="C1045" s="107"/>
      <c r="D1045" s="107"/>
      <c r="E1045" s="107"/>
      <c r="F1045" s="107"/>
      <c r="G1045" s="107"/>
      <c r="H1045" s="107"/>
      <c r="I1045" s="107"/>
      <c r="J1045" s="107"/>
      <c r="K1045" s="107"/>
      <c r="L1045" s="107"/>
      <c r="M1045" s="107"/>
      <c r="N1045" s="107"/>
      <c r="O1045" s="107"/>
      <c r="P1045" s="107"/>
      <c r="Q1045" s="107"/>
      <c r="R1045" s="107"/>
      <c r="S1045" s="107"/>
      <c r="T1045" s="107"/>
      <c r="U1045" s="250"/>
      <c r="V1045" s="107"/>
      <c r="W1045" s="107"/>
      <c r="X1045" s="107"/>
      <c r="Y1045" s="107"/>
      <c r="Z1045" s="107"/>
      <c r="AA1045" s="107"/>
      <c r="AB1045" s="107"/>
      <c r="AC1045" s="107"/>
      <c r="AD1045" s="107"/>
      <c r="AE1045" s="107"/>
      <c r="AF1045" s="107"/>
      <c r="AG1045" s="107"/>
      <c r="AH1045" s="107"/>
      <c r="AI1045" s="107"/>
      <c r="AJ1045" s="107"/>
      <c r="AK1045" s="107"/>
      <c r="AL1045" s="107"/>
      <c r="AM1045" s="107"/>
      <c r="AN1045" s="107"/>
      <c r="AO1045" s="107"/>
      <c r="AP1045" s="107"/>
      <c r="AQ1045" s="107"/>
      <c r="AR1045" s="107"/>
      <c r="AS1045" s="107"/>
      <c r="AT1045" s="107"/>
    </row>
    <row r="1046">
      <c r="A1046" s="107"/>
      <c r="B1046" s="107"/>
      <c r="C1046" s="107"/>
      <c r="D1046" s="107"/>
      <c r="E1046" s="107"/>
      <c r="F1046" s="107"/>
      <c r="G1046" s="107"/>
      <c r="H1046" s="107"/>
      <c r="I1046" s="107"/>
      <c r="J1046" s="107"/>
      <c r="K1046" s="107"/>
      <c r="L1046" s="107"/>
      <c r="M1046" s="107"/>
      <c r="N1046" s="107"/>
      <c r="O1046" s="107"/>
      <c r="P1046" s="107"/>
      <c r="Q1046" s="107"/>
      <c r="R1046" s="107"/>
      <c r="S1046" s="107"/>
      <c r="T1046" s="107"/>
      <c r="U1046" s="250"/>
      <c r="V1046" s="107"/>
      <c r="W1046" s="107"/>
      <c r="X1046" s="107"/>
      <c r="Y1046" s="107"/>
      <c r="Z1046" s="107"/>
      <c r="AA1046" s="107"/>
      <c r="AB1046" s="107"/>
      <c r="AC1046" s="107"/>
      <c r="AD1046" s="107"/>
      <c r="AE1046" s="107"/>
      <c r="AF1046" s="107"/>
      <c r="AG1046" s="107"/>
      <c r="AH1046" s="107"/>
      <c r="AI1046" s="107"/>
      <c r="AJ1046" s="107"/>
      <c r="AK1046" s="107"/>
      <c r="AL1046" s="107"/>
      <c r="AM1046" s="107"/>
      <c r="AN1046" s="107"/>
      <c r="AO1046" s="107"/>
      <c r="AP1046" s="107"/>
      <c r="AQ1046" s="107"/>
      <c r="AR1046" s="107"/>
      <c r="AS1046" s="107"/>
      <c r="AT1046" s="107"/>
    </row>
    <row r="1047">
      <c r="A1047" s="107"/>
      <c r="B1047" s="107"/>
      <c r="C1047" s="107"/>
      <c r="D1047" s="107"/>
      <c r="E1047" s="107"/>
      <c r="F1047" s="107"/>
      <c r="G1047" s="107"/>
      <c r="H1047" s="107"/>
      <c r="I1047" s="107"/>
      <c r="J1047" s="107"/>
      <c r="K1047" s="107"/>
      <c r="L1047" s="107"/>
      <c r="M1047" s="107"/>
      <c r="N1047" s="107"/>
      <c r="O1047" s="107"/>
      <c r="P1047" s="107"/>
      <c r="Q1047" s="107"/>
      <c r="R1047" s="107"/>
      <c r="S1047" s="107"/>
      <c r="T1047" s="107"/>
      <c r="U1047" s="250"/>
      <c r="V1047" s="107"/>
      <c r="W1047" s="107"/>
      <c r="X1047" s="107"/>
      <c r="Y1047" s="107"/>
      <c r="Z1047" s="107"/>
      <c r="AA1047" s="107"/>
      <c r="AB1047" s="107"/>
      <c r="AC1047" s="107"/>
      <c r="AD1047" s="107"/>
      <c r="AE1047" s="107"/>
      <c r="AF1047" s="107"/>
      <c r="AG1047" s="107"/>
      <c r="AH1047" s="107"/>
      <c r="AI1047" s="107"/>
      <c r="AJ1047" s="107"/>
      <c r="AK1047" s="107"/>
      <c r="AL1047" s="107"/>
      <c r="AM1047" s="107"/>
      <c r="AN1047" s="107"/>
      <c r="AO1047" s="107"/>
      <c r="AP1047" s="107"/>
      <c r="AQ1047" s="107"/>
      <c r="AR1047" s="107"/>
      <c r="AS1047" s="107"/>
      <c r="AT1047" s="107"/>
    </row>
    <row r="1048">
      <c r="A1048" s="107"/>
      <c r="B1048" s="107"/>
      <c r="C1048" s="107"/>
      <c r="D1048" s="107"/>
      <c r="E1048" s="107"/>
      <c r="F1048" s="107"/>
      <c r="G1048" s="107"/>
      <c r="H1048" s="107"/>
      <c r="I1048" s="107"/>
      <c r="J1048" s="107"/>
      <c r="K1048" s="107"/>
      <c r="L1048" s="107"/>
      <c r="M1048" s="107"/>
      <c r="N1048" s="107"/>
      <c r="O1048" s="107"/>
      <c r="P1048" s="107"/>
      <c r="Q1048" s="107"/>
      <c r="R1048" s="107"/>
      <c r="S1048" s="107"/>
      <c r="T1048" s="107"/>
      <c r="U1048" s="250"/>
      <c r="V1048" s="107"/>
      <c r="W1048" s="107"/>
      <c r="X1048" s="107"/>
      <c r="Y1048" s="107"/>
      <c r="Z1048" s="107"/>
      <c r="AA1048" s="107"/>
      <c r="AB1048" s="107"/>
      <c r="AC1048" s="107"/>
      <c r="AD1048" s="107"/>
      <c r="AE1048" s="107"/>
      <c r="AF1048" s="107"/>
      <c r="AG1048" s="107"/>
      <c r="AH1048" s="107"/>
      <c r="AI1048" s="107"/>
      <c r="AJ1048" s="107"/>
      <c r="AK1048" s="107"/>
      <c r="AL1048" s="107"/>
      <c r="AM1048" s="107"/>
      <c r="AN1048" s="107"/>
      <c r="AO1048" s="107"/>
      <c r="AP1048" s="107"/>
      <c r="AQ1048" s="107"/>
      <c r="AR1048" s="107"/>
      <c r="AS1048" s="107"/>
      <c r="AT1048" s="107"/>
    </row>
    <row r="1049">
      <c r="A1049" s="107"/>
      <c r="B1049" s="107"/>
      <c r="C1049" s="107"/>
      <c r="D1049" s="107"/>
      <c r="E1049" s="107"/>
      <c r="F1049" s="107"/>
      <c r="G1049" s="107"/>
      <c r="H1049" s="107"/>
      <c r="I1049" s="107"/>
      <c r="J1049" s="107"/>
      <c r="K1049" s="107"/>
      <c r="L1049" s="107"/>
      <c r="M1049" s="107"/>
      <c r="N1049" s="107"/>
      <c r="O1049" s="107"/>
      <c r="P1049" s="107"/>
      <c r="Q1049" s="107"/>
      <c r="R1049" s="107"/>
      <c r="S1049" s="107"/>
      <c r="T1049" s="107"/>
      <c r="U1049" s="250"/>
      <c r="V1049" s="107"/>
      <c r="W1049" s="107"/>
      <c r="X1049" s="107"/>
      <c r="Y1049" s="107"/>
      <c r="Z1049" s="107"/>
      <c r="AA1049" s="107"/>
      <c r="AB1049" s="107"/>
      <c r="AC1049" s="107"/>
      <c r="AD1049" s="107"/>
      <c r="AE1049" s="107"/>
      <c r="AF1049" s="107"/>
      <c r="AG1049" s="107"/>
      <c r="AH1049" s="107"/>
      <c r="AI1049" s="107"/>
      <c r="AJ1049" s="107"/>
      <c r="AK1049" s="107"/>
      <c r="AL1049" s="107"/>
      <c r="AM1049" s="107"/>
      <c r="AN1049" s="107"/>
      <c r="AO1049" s="107"/>
      <c r="AP1049" s="107"/>
      <c r="AQ1049" s="107"/>
      <c r="AR1049" s="107"/>
      <c r="AS1049" s="107"/>
      <c r="AT1049" s="107"/>
    </row>
    <row r="1050">
      <c r="A1050" s="107"/>
      <c r="B1050" s="107"/>
      <c r="C1050" s="107"/>
      <c r="D1050" s="107"/>
      <c r="E1050" s="107"/>
      <c r="F1050" s="107"/>
      <c r="G1050" s="107"/>
      <c r="H1050" s="107"/>
      <c r="I1050" s="107"/>
      <c r="J1050" s="107"/>
      <c r="K1050" s="107"/>
      <c r="L1050" s="107"/>
      <c r="M1050" s="107"/>
      <c r="N1050" s="107"/>
      <c r="O1050" s="107"/>
      <c r="P1050" s="107"/>
      <c r="Q1050" s="107"/>
      <c r="R1050" s="107"/>
      <c r="S1050" s="107"/>
      <c r="T1050" s="107"/>
      <c r="U1050" s="250"/>
      <c r="V1050" s="107"/>
      <c r="W1050" s="107"/>
      <c r="X1050" s="107"/>
      <c r="Y1050" s="107"/>
      <c r="Z1050" s="107"/>
      <c r="AA1050" s="107"/>
      <c r="AB1050" s="107"/>
      <c r="AC1050" s="107"/>
      <c r="AD1050" s="107"/>
      <c r="AE1050" s="107"/>
      <c r="AF1050" s="107"/>
      <c r="AG1050" s="107"/>
      <c r="AH1050" s="107"/>
      <c r="AI1050" s="107"/>
      <c r="AJ1050" s="107"/>
      <c r="AK1050" s="107"/>
      <c r="AL1050" s="107"/>
      <c r="AM1050" s="107"/>
      <c r="AN1050" s="107"/>
      <c r="AO1050" s="107"/>
      <c r="AP1050" s="107"/>
      <c r="AQ1050" s="107"/>
      <c r="AR1050" s="107"/>
      <c r="AS1050" s="107"/>
      <c r="AT1050" s="107"/>
    </row>
    <row r="1051">
      <c r="A1051" s="107"/>
      <c r="B1051" s="107"/>
      <c r="C1051" s="107"/>
      <c r="D1051" s="107"/>
      <c r="E1051" s="107"/>
      <c r="F1051" s="107"/>
      <c r="G1051" s="107"/>
      <c r="H1051" s="107"/>
      <c r="I1051" s="107"/>
      <c r="J1051" s="107"/>
      <c r="K1051" s="107"/>
      <c r="L1051" s="107"/>
      <c r="M1051" s="107"/>
      <c r="N1051" s="107"/>
      <c r="O1051" s="107"/>
      <c r="P1051" s="107"/>
      <c r="Q1051" s="107"/>
      <c r="R1051" s="107"/>
      <c r="S1051" s="107"/>
      <c r="T1051" s="107"/>
      <c r="U1051" s="250"/>
      <c r="V1051" s="107"/>
      <c r="W1051" s="107"/>
      <c r="X1051" s="107"/>
      <c r="Y1051" s="107"/>
      <c r="Z1051" s="107"/>
      <c r="AA1051" s="107"/>
      <c r="AB1051" s="107"/>
      <c r="AC1051" s="107"/>
      <c r="AD1051" s="107"/>
      <c r="AE1051" s="107"/>
      <c r="AF1051" s="107"/>
      <c r="AG1051" s="107"/>
      <c r="AH1051" s="107"/>
      <c r="AI1051" s="107"/>
      <c r="AJ1051" s="107"/>
      <c r="AK1051" s="107"/>
      <c r="AL1051" s="107"/>
      <c r="AM1051" s="107"/>
      <c r="AN1051" s="107"/>
      <c r="AO1051" s="107"/>
      <c r="AP1051" s="107"/>
      <c r="AQ1051" s="107"/>
      <c r="AR1051" s="107"/>
      <c r="AS1051" s="107"/>
      <c r="AT1051" s="107"/>
    </row>
    <row r="1052">
      <c r="A1052" s="107"/>
      <c r="B1052" s="107"/>
      <c r="C1052" s="107"/>
      <c r="D1052" s="107"/>
      <c r="E1052" s="107"/>
      <c r="F1052" s="107"/>
      <c r="G1052" s="107"/>
      <c r="H1052" s="107"/>
      <c r="I1052" s="107"/>
      <c r="J1052" s="107"/>
      <c r="K1052" s="107"/>
      <c r="L1052" s="107"/>
      <c r="M1052" s="107"/>
      <c r="N1052" s="107"/>
      <c r="O1052" s="107"/>
      <c r="P1052" s="107"/>
      <c r="Q1052" s="107"/>
      <c r="R1052" s="107"/>
      <c r="S1052" s="107"/>
      <c r="T1052" s="107"/>
      <c r="U1052" s="250"/>
      <c r="V1052" s="107"/>
      <c r="W1052" s="107"/>
      <c r="X1052" s="107"/>
      <c r="Y1052" s="107"/>
      <c r="Z1052" s="107"/>
      <c r="AA1052" s="107"/>
      <c r="AB1052" s="107"/>
      <c r="AC1052" s="107"/>
      <c r="AD1052" s="107"/>
      <c r="AE1052" s="107"/>
      <c r="AF1052" s="107"/>
      <c r="AG1052" s="107"/>
      <c r="AH1052" s="107"/>
      <c r="AI1052" s="107"/>
      <c r="AJ1052" s="107"/>
      <c r="AK1052" s="107"/>
      <c r="AL1052" s="107"/>
      <c r="AM1052" s="107"/>
      <c r="AN1052" s="107"/>
      <c r="AO1052" s="107"/>
      <c r="AP1052" s="107"/>
      <c r="AQ1052" s="107"/>
      <c r="AR1052" s="107"/>
      <c r="AS1052" s="107"/>
      <c r="AT1052" s="107"/>
    </row>
    <row r="1053">
      <c r="A1053" s="107"/>
      <c r="B1053" s="107"/>
      <c r="C1053" s="107"/>
      <c r="D1053" s="107"/>
      <c r="E1053" s="107"/>
      <c r="F1053" s="107"/>
      <c r="G1053" s="107"/>
      <c r="H1053" s="107"/>
      <c r="I1053" s="107"/>
      <c r="J1053" s="107"/>
      <c r="K1053" s="107"/>
      <c r="L1053" s="107"/>
      <c r="M1053" s="107"/>
      <c r="N1053" s="107"/>
      <c r="O1053" s="107"/>
      <c r="P1053" s="107"/>
      <c r="Q1053" s="107"/>
      <c r="R1053" s="107"/>
      <c r="S1053" s="107"/>
      <c r="T1053" s="107"/>
      <c r="U1053" s="250"/>
      <c r="V1053" s="107"/>
      <c r="W1053" s="107"/>
      <c r="X1053" s="107"/>
      <c r="Y1053" s="107"/>
      <c r="Z1053" s="107"/>
      <c r="AA1053" s="107"/>
      <c r="AB1053" s="107"/>
      <c r="AC1053" s="107"/>
      <c r="AD1053" s="107"/>
      <c r="AE1053" s="107"/>
      <c r="AF1053" s="107"/>
      <c r="AG1053" s="107"/>
      <c r="AH1053" s="107"/>
      <c r="AI1053" s="107"/>
      <c r="AJ1053" s="107"/>
      <c r="AK1053" s="107"/>
      <c r="AL1053" s="107"/>
      <c r="AM1053" s="107"/>
      <c r="AN1053" s="107"/>
      <c r="AO1053" s="107"/>
      <c r="AP1053" s="107"/>
      <c r="AQ1053" s="107"/>
      <c r="AR1053" s="107"/>
      <c r="AS1053" s="107"/>
      <c r="AT1053" s="107"/>
    </row>
    <row r="1054">
      <c r="A1054" s="107"/>
      <c r="B1054" s="107"/>
      <c r="C1054" s="107"/>
      <c r="D1054" s="107"/>
      <c r="E1054" s="107"/>
      <c r="F1054" s="107"/>
      <c r="G1054" s="107"/>
      <c r="H1054" s="107"/>
      <c r="I1054" s="107"/>
      <c r="J1054" s="107"/>
      <c r="K1054" s="107"/>
      <c r="L1054" s="107"/>
      <c r="M1054" s="107"/>
      <c r="N1054" s="107"/>
      <c r="O1054" s="107"/>
      <c r="P1054" s="107"/>
      <c r="Q1054" s="107"/>
      <c r="R1054" s="107"/>
      <c r="S1054" s="107"/>
      <c r="T1054" s="107"/>
      <c r="U1054" s="250"/>
      <c r="V1054" s="107"/>
      <c r="W1054" s="107"/>
      <c r="X1054" s="107"/>
      <c r="Y1054" s="107"/>
      <c r="Z1054" s="107"/>
      <c r="AA1054" s="107"/>
      <c r="AB1054" s="107"/>
      <c r="AC1054" s="107"/>
      <c r="AD1054" s="107"/>
      <c r="AE1054" s="107"/>
      <c r="AF1054" s="107"/>
      <c r="AG1054" s="107"/>
      <c r="AH1054" s="107"/>
      <c r="AI1054" s="107"/>
      <c r="AJ1054" s="107"/>
      <c r="AK1054" s="107"/>
      <c r="AL1054" s="107"/>
      <c r="AM1054" s="107"/>
      <c r="AN1054" s="107"/>
      <c r="AO1054" s="107"/>
      <c r="AP1054" s="107"/>
      <c r="AQ1054" s="107"/>
      <c r="AR1054" s="107"/>
      <c r="AS1054" s="107"/>
      <c r="AT1054" s="107"/>
    </row>
    <row r="1055">
      <c r="A1055" s="107"/>
      <c r="B1055" s="107"/>
      <c r="C1055" s="107"/>
      <c r="D1055" s="107"/>
      <c r="E1055" s="107"/>
      <c r="F1055" s="107"/>
      <c r="G1055" s="107"/>
      <c r="H1055" s="107"/>
      <c r="I1055" s="107"/>
      <c r="J1055" s="107"/>
      <c r="K1055" s="107"/>
      <c r="L1055" s="107"/>
      <c r="M1055" s="107"/>
      <c r="N1055" s="107"/>
      <c r="O1055" s="107"/>
      <c r="P1055" s="107"/>
      <c r="Q1055" s="107"/>
      <c r="R1055" s="107"/>
      <c r="S1055" s="107"/>
      <c r="T1055" s="107"/>
      <c r="U1055" s="250"/>
      <c r="V1055" s="107"/>
      <c r="W1055" s="107"/>
      <c r="X1055" s="107"/>
      <c r="Y1055" s="107"/>
      <c r="Z1055" s="107"/>
      <c r="AA1055" s="107"/>
      <c r="AB1055" s="107"/>
      <c r="AC1055" s="107"/>
      <c r="AD1055" s="107"/>
      <c r="AE1055" s="107"/>
      <c r="AF1055" s="107"/>
      <c r="AG1055" s="107"/>
      <c r="AH1055" s="107"/>
      <c r="AI1055" s="107"/>
      <c r="AJ1055" s="107"/>
      <c r="AK1055" s="107"/>
      <c r="AL1055" s="107"/>
      <c r="AM1055" s="107"/>
      <c r="AN1055" s="107"/>
      <c r="AO1055" s="107"/>
      <c r="AP1055" s="107"/>
      <c r="AQ1055" s="107"/>
      <c r="AR1055" s="107"/>
      <c r="AS1055" s="107"/>
      <c r="AT1055" s="107"/>
    </row>
    <row r="1056">
      <c r="A1056" s="107"/>
      <c r="B1056" s="107"/>
      <c r="C1056" s="107"/>
      <c r="D1056" s="107"/>
      <c r="E1056" s="107"/>
      <c r="F1056" s="107"/>
      <c r="G1056" s="107"/>
      <c r="H1056" s="107"/>
      <c r="I1056" s="107"/>
      <c r="J1056" s="107"/>
      <c r="K1056" s="107"/>
      <c r="L1056" s="107"/>
      <c r="M1056" s="107"/>
      <c r="N1056" s="107"/>
      <c r="O1056" s="107"/>
      <c r="P1056" s="107"/>
      <c r="Q1056" s="107"/>
      <c r="R1056" s="107"/>
      <c r="S1056" s="107"/>
      <c r="T1056" s="107"/>
      <c r="U1056" s="250"/>
      <c r="V1056" s="107"/>
      <c r="W1056" s="107"/>
      <c r="X1056" s="107"/>
      <c r="Y1056" s="107"/>
      <c r="Z1056" s="107"/>
      <c r="AA1056" s="107"/>
      <c r="AB1056" s="107"/>
      <c r="AC1056" s="107"/>
      <c r="AD1056" s="107"/>
      <c r="AE1056" s="107"/>
      <c r="AF1056" s="107"/>
      <c r="AG1056" s="107"/>
      <c r="AH1056" s="107"/>
      <c r="AI1056" s="107"/>
      <c r="AJ1056" s="107"/>
      <c r="AK1056" s="107"/>
      <c r="AL1056" s="107"/>
      <c r="AM1056" s="107"/>
      <c r="AN1056" s="107"/>
      <c r="AO1056" s="107"/>
      <c r="AP1056" s="107"/>
      <c r="AQ1056" s="107"/>
      <c r="AR1056" s="107"/>
      <c r="AS1056" s="107"/>
      <c r="AT1056" s="107"/>
    </row>
    <row r="1057">
      <c r="A1057" s="107"/>
      <c r="B1057" s="107"/>
      <c r="C1057" s="107"/>
      <c r="D1057" s="107"/>
      <c r="E1057" s="107"/>
      <c r="F1057" s="107"/>
      <c r="G1057" s="107"/>
      <c r="H1057" s="107"/>
      <c r="I1057" s="107"/>
      <c r="J1057" s="107"/>
      <c r="K1057" s="107"/>
      <c r="L1057" s="107"/>
      <c r="M1057" s="107"/>
      <c r="N1057" s="107"/>
      <c r="O1057" s="107"/>
      <c r="P1057" s="107"/>
      <c r="Q1057" s="107"/>
      <c r="R1057" s="107"/>
      <c r="S1057" s="107"/>
      <c r="T1057" s="107"/>
      <c r="U1057" s="250"/>
      <c r="V1057" s="107"/>
      <c r="W1057" s="107"/>
      <c r="X1057" s="107"/>
      <c r="Y1057" s="107"/>
      <c r="Z1057" s="107"/>
      <c r="AA1057" s="107"/>
      <c r="AB1057" s="107"/>
      <c r="AC1057" s="107"/>
      <c r="AD1057" s="107"/>
      <c r="AE1057" s="107"/>
      <c r="AF1057" s="107"/>
      <c r="AG1057" s="107"/>
      <c r="AH1057" s="107"/>
      <c r="AI1057" s="107"/>
      <c r="AJ1057" s="107"/>
      <c r="AK1057" s="107"/>
      <c r="AL1057" s="107"/>
      <c r="AM1057" s="107"/>
      <c r="AN1057" s="107"/>
      <c r="AO1057" s="107"/>
      <c r="AP1057" s="107"/>
      <c r="AQ1057" s="107"/>
      <c r="AR1057" s="107"/>
      <c r="AS1057" s="107"/>
      <c r="AT1057" s="107"/>
    </row>
    <row r="1058">
      <c r="A1058" s="107"/>
      <c r="B1058" s="107"/>
      <c r="C1058" s="107"/>
      <c r="D1058" s="107"/>
      <c r="E1058" s="107"/>
      <c r="F1058" s="107"/>
      <c r="G1058" s="107"/>
      <c r="H1058" s="107"/>
      <c r="I1058" s="107"/>
      <c r="J1058" s="107"/>
      <c r="K1058" s="107"/>
      <c r="L1058" s="107"/>
      <c r="M1058" s="107"/>
      <c r="N1058" s="107"/>
      <c r="O1058" s="107"/>
      <c r="P1058" s="107"/>
      <c r="Q1058" s="107"/>
      <c r="R1058" s="107"/>
      <c r="S1058" s="107"/>
      <c r="T1058" s="107"/>
      <c r="U1058" s="250"/>
      <c r="V1058" s="107"/>
      <c r="W1058" s="107"/>
      <c r="X1058" s="107"/>
      <c r="Y1058" s="107"/>
      <c r="Z1058" s="107"/>
      <c r="AA1058" s="107"/>
      <c r="AB1058" s="107"/>
      <c r="AC1058" s="107"/>
      <c r="AD1058" s="107"/>
      <c r="AE1058" s="107"/>
      <c r="AF1058" s="107"/>
      <c r="AG1058" s="107"/>
      <c r="AH1058" s="107"/>
      <c r="AI1058" s="107"/>
      <c r="AJ1058" s="107"/>
      <c r="AK1058" s="107"/>
      <c r="AL1058" s="107"/>
      <c r="AM1058" s="107"/>
      <c r="AN1058" s="107"/>
      <c r="AO1058" s="107"/>
      <c r="AP1058" s="107"/>
      <c r="AQ1058" s="107"/>
      <c r="AR1058" s="107"/>
      <c r="AS1058" s="107"/>
      <c r="AT1058" s="107"/>
    </row>
    <row r="1059">
      <c r="A1059" s="107"/>
      <c r="B1059" s="107"/>
      <c r="C1059" s="107"/>
      <c r="D1059" s="107"/>
      <c r="E1059" s="107"/>
      <c r="F1059" s="107"/>
      <c r="G1059" s="107"/>
      <c r="H1059" s="107"/>
      <c r="I1059" s="107"/>
      <c r="J1059" s="107"/>
      <c r="K1059" s="107"/>
      <c r="L1059" s="107"/>
      <c r="M1059" s="107"/>
      <c r="N1059" s="107"/>
      <c r="O1059" s="107"/>
      <c r="P1059" s="107"/>
      <c r="Q1059" s="107"/>
      <c r="R1059" s="107"/>
      <c r="S1059" s="107"/>
      <c r="T1059" s="107"/>
      <c r="U1059" s="250"/>
      <c r="V1059" s="107"/>
      <c r="W1059" s="107"/>
      <c r="X1059" s="107"/>
      <c r="Y1059" s="107"/>
      <c r="Z1059" s="107"/>
      <c r="AA1059" s="107"/>
      <c r="AB1059" s="107"/>
      <c r="AC1059" s="107"/>
      <c r="AD1059" s="107"/>
      <c r="AE1059" s="107"/>
      <c r="AF1059" s="107"/>
      <c r="AG1059" s="107"/>
      <c r="AH1059" s="107"/>
      <c r="AI1059" s="107"/>
      <c r="AJ1059" s="107"/>
      <c r="AK1059" s="107"/>
      <c r="AL1059" s="107"/>
      <c r="AM1059" s="107"/>
      <c r="AN1059" s="107"/>
      <c r="AO1059" s="107"/>
      <c r="AP1059" s="107"/>
      <c r="AQ1059" s="107"/>
      <c r="AR1059" s="107"/>
      <c r="AS1059" s="107"/>
      <c r="AT1059" s="107"/>
    </row>
    <row r="1060">
      <c r="A1060" s="107"/>
      <c r="B1060" s="107"/>
      <c r="C1060" s="107"/>
      <c r="D1060" s="107"/>
      <c r="E1060" s="107"/>
      <c r="F1060" s="107"/>
      <c r="G1060" s="107"/>
      <c r="H1060" s="107"/>
      <c r="I1060" s="107"/>
      <c r="J1060" s="107"/>
      <c r="K1060" s="107"/>
      <c r="L1060" s="107"/>
      <c r="M1060" s="107"/>
      <c r="N1060" s="107"/>
      <c r="O1060" s="107"/>
      <c r="P1060" s="107"/>
      <c r="Q1060" s="107"/>
      <c r="R1060" s="107"/>
      <c r="S1060" s="107"/>
      <c r="T1060" s="107"/>
      <c r="U1060" s="250"/>
      <c r="V1060" s="107"/>
      <c r="W1060" s="107"/>
      <c r="X1060" s="107"/>
      <c r="Y1060" s="107"/>
      <c r="Z1060" s="107"/>
      <c r="AA1060" s="107"/>
      <c r="AB1060" s="107"/>
      <c r="AC1060" s="107"/>
      <c r="AD1060" s="107"/>
      <c r="AE1060" s="107"/>
      <c r="AF1060" s="107"/>
      <c r="AG1060" s="107"/>
      <c r="AH1060" s="107"/>
      <c r="AI1060" s="107"/>
      <c r="AJ1060" s="107"/>
      <c r="AK1060" s="107"/>
      <c r="AL1060" s="107"/>
      <c r="AM1060" s="107"/>
      <c r="AN1060" s="107"/>
      <c r="AO1060" s="107"/>
      <c r="AP1060" s="107"/>
      <c r="AQ1060" s="107"/>
      <c r="AR1060" s="107"/>
      <c r="AS1060" s="107"/>
      <c r="AT1060" s="107"/>
    </row>
    <row r="1061">
      <c r="A1061" s="107"/>
      <c r="B1061" s="107"/>
      <c r="C1061" s="107"/>
      <c r="D1061" s="107"/>
      <c r="E1061" s="107"/>
      <c r="F1061" s="107"/>
      <c r="G1061" s="107"/>
      <c r="H1061" s="107"/>
      <c r="I1061" s="107"/>
      <c r="J1061" s="107"/>
      <c r="K1061" s="107"/>
      <c r="L1061" s="107"/>
      <c r="M1061" s="107"/>
      <c r="N1061" s="107"/>
      <c r="O1061" s="107"/>
      <c r="P1061" s="107"/>
      <c r="Q1061" s="107"/>
      <c r="R1061" s="107"/>
      <c r="S1061" s="107"/>
      <c r="T1061" s="107"/>
      <c r="U1061" s="250"/>
      <c r="V1061" s="107"/>
      <c r="W1061" s="107"/>
      <c r="X1061" s="107"/>
      <c r="Y1061" s="107"/>
      <c r="Z1061" s="107"/>
      <c r="AA1061" s="107"/>
      <c r="AB1061" s="107"/>
      <c r="AC1061" s="107"/>
      <c r="AD1061" s="107"/>
      <c r="AE1061" s="107"/>
      <c r="AF1061" s="107"/>
      <c r="AG1061" s="107"/>
      <c r="AH1061" s="107"/>
      <c r="AI1061" s="107"/>
      <c r="AJ1061" s="107"/>
      <c r="AK1061" s="107"/>
      <c r="AL1061" s="107"/>
      <c r="AM1061" s="107"/>
      <c r="AN1061" s="107"/>
      <c r="AO1061" s="107"/>
      <c r="AP1061" s="107"/>
      <c r="AQ1061" s="107"/>
      <c r="AR1061" s="107"/>
      <c r="AS1061" s="107"/>
      <c r="AT1061" s="107"/>
    </row>
    <row r="1062">
      <c r="A1062" s="107"/>
      <c r="B1062" s="107"/>
      <c r="C1062" s="107"/>
      <c r="D1062" s="107"/>
      <c r="E1062" s="107"/>
      <c r="F1062" s="107"/>
      <c r="G1062" s="107"/>
      <c r="H1062" s="107"/>
      <c r="I1062" s="107"/>
      <c r="J1062" s="107"/>
      <c r="K1062" s="107"/>
      <c r="L1062" s="107"/>
      <c r="M1062" s="107"/>
      <c r="N1062" s="107"/>
      <c r="O1062" s="107"/>
      <c r="P1062" s="107"/>
      <c r="Q1062" s="107"/>
      <c r="R1062" s="107"/>
      <c r="S1062" s="107"/>
      <c r="T1062" s="107"/>
      <c r="U1062" s="250"/>
      <c r="V1062" s="107"/>
      <c r="W1062" s="107"/>
      <c r="X1062" s="107"/>
      <c r="Y1062" s="107"/>
      <c r="Z1062" s="107"/>
      <c r="AA1062" s="107"/>
      <c r="AB1062" s="107"/>
      <c r="AC1062" s="107"/>
      <c r="AD1062" s="107"/>
      <c r="AE1062" s="107"/>
      <c r="AF1062" s="107"/>
      <c r="AG1062" s="107"/>
      <c r="AH1062" s="107"/>
      <c r="AI1062" s="107"/>
      <c r="AJ1062" s="107"/>
      <c r="AK1062" s="107"/>
      <c r="AL1062" s="107"/>
      <c r="AM1062" s="107"/>
      <c r="AN1062" s="107"/>
      <c r="AO1062" s="107"/>
      <c r="AP1062" s="107"/>
      <c r="AQ1062" s="107"/>
      <c r="AR1062" s="107"/>
      <c r="AS1062" s="107"/>
      <c r="AT1062" s="107"/>
    </row>
    <row r="1063">
      <c r="A1063" s="107"/>
      <c r="B1063" s="107"/>
      <c r="C1063" s="107"/>
      <c r="D1063" s="107"/>
      <c r="E1063" s="107"/>
      <c r="F1063" s="107"/>
      <c r="G1063" s="107"/>
      <c r="H1063" s="107"/>
      <c r="I1063" s="107"/>
      <c r="J1063" s="107"/>
      <c r="K1063" s="107"/>
      <c r="L1063" s="107"/>
      <c r="M1063" s="107"/>
      <c r="N1063" s="107"/>
      <c r="O1063" s="107"/>
      <c r="P1063" s="107"/>
      <c r="Q1063" s="107"/>
      <c r="R1063" s="107"/>
      <c r="S1063" s="107"/>
      <c r="T1063" s="107"/>
      <c r="U1063" s="250"/>
      <c r="V1063" s="107"/>
      <c r="W1063" s="107"/>
      <c r="X1063" s="107"/>
      <c r="Y1063" s="107"/>
      <c r="Z1063" s="107"/>
      <c r="AA1063" s="107"/>
      <c r="AB1063" s="107"/>
      <c r="AC1063" s="107"/>
      <c r="AD1063" s="107"/>
      <c r="AE1063" s="107"/>
      <c r="AF1063" s="107"/>
      <c r="AG1063" s="107"/>
      <c r="AH1063" s="107"/>
      <c r="AI1063" s="107"/>
      <c r="AJ1063" s="107"/>
      <c r="AK1063" s="107"/>
      <c r="AL1063" s="107"/>
      <c r="AM1063" s="107"/>
      <c r="AN1063" s="107"/>
      <c r="AO1063" s="107"/>
      <c r="AP1063" s="107"/>
      <c r="AQ1063" s="107"/>
      <c r="AR1063" s="107"/>
      <c r="AS1063" s="107"/>
      <c r="AT1063" s="107"/>
    </row>
    <row r="1064">
      <c r="A1064" s="107"/>
      <c r="B1064" s="107"/>
      <c r="C1064" s="107"/>
      <c r="D1064" s="107"/>
      <c r="E1064" s="107"/>
      <c r="F1064" s="107"/>
      <c r="G1064" s="107"/>
      <c r="H1064" s="107"/>
      <c r="I1064" s="107"/>
      <c r="J1064" s="107"/>
      <c r="K1064" s="107"/>
      <c r="L1064" s="107"/>
      <c r="M1064" s="107"/>
      <c r="N1064" s="107"/>
      <c r="O1064" s="107"/>
      <c r="P1064" s="107"/>
      <c r="Q1064" s="107"/>
      <c r="R1064" s="107"/>
      <c r="S1064" s="107"/>
      <c r="T1064" s="107"/>
      <c r="U1064" s="250"/>
      <c r="V1064" s="107"/>
      <c r="W1064" s="107"/>
      <c r="X1064" s="107"/>
      <c r="Y1064" s="107"/>
      <c r="Z1064" s="107"/>
      <c r="AA1064" s="107"/>
      <c r="AB1064" s="107"/>
      <c r="AC1064" s="107"/>
      <c r="AD1064" s="107"/>
      <c r="AE1064" s="107"/>
      <c r="AF1064" s="107"/>
      <c r="AG1064" s="107"/>
      <c r="AH1064" s="107"/>
      <c r="AI1064" s="107"/>
      <c r="AJ1064" s="107"/>
      <c r="AK1064" s="107"/>
      <c r="AL1064" s="107"/>
      <c r="AM1064" s="107"/>
      <c r="AN1064" s="107"/>
      <c r="AO1064" s="107"/>
      <c r="AP1064" s="107"/>
      <c r="AQ1064" s="107"/>
      <c r="AR1064" s="107"/>
      <c r="AS1064" s="107"/>
      <c r="AT1064" s="107"/>
    </row>
    <row r="1065">
      <c r="A1065" s="107"/>
      <c r="B1065" s="107"/>
      <c r="C1065" s="107"/>
      <c r="D1065" s="107"/>
      <c r="E1065" s="107"/>
      <c r="F1065" s="107"/>
      <c r="G1065" s="107"/>
      <c r="H1065" s="107"/>
      <c r="I1065" s="107"/>
      <c r="J1065" s="107"/>
      <c r="K1065" s="107"/>
      <c r="L1065" s="107"/>
      <c r="M1065" s="107"/>
      <c r="N1065" s="107"/>
      <c r="O1065" s="107"/>
      <c r="P1065" s="107"/>
      <c r="Q1065" s="107"/>
      <c r="R1065" s="107"/>
      <c r="S1065" s="107"/>
      <c r="T1065" s="107"/>
      <c r="U1065" s="250"/>
      <c r="V1065" s="107"/>
      <c r="W1065" s="107"/>
      <c r="X1065" s="107"/>
      <c r="Y1065" s="107"/>
      <c r="Z1065" s="107"/>
      <c r="AA1065" s="107"/>
      <c r="AB1065" s="107"/>
      <c r="AC1065" s="107"/>
      <c r="AD1065" s="107"/>
      <c r="AE1065" s="107"/>
      <c r="AF1065" s="107"/>
      <c r="AG1065" s="107"/>
      <c r="AH1065" s="107"/>
      <c r="AI1065" s="107"/>
      <c r="AJ1065" s="107"/>
      <c r="AK1065" s="107"/>
      <c r="AL1065" s="107"/>
      <c r="AM1065" s="107"/>
      <c r="AN1065" s="107"/>
      <c r="AO1065" s="107"/>
      <c r="AP1065" s="107"/>
      <c r="AQ1065" s="107"/>
      <c r="AR1065" s="107"/>
      <c r="AS1065" s="107"/>
      <c r="AT1065" s="107"/>
    </row>
    <row r="1066">
      <c r="A1066" s="107"/>
      <c r="B1066" s="107"/>
      <c r="C1066" s="107"/>
      <c r="D1066" s="107"/>
      <c r="E1066" s="107"/>
      <c r="F1066" s="107"/>
      <c r="G1066" s="107"/>
      <c r="H1066" s="107"/>
      <c r="I1066" s="107"/>
      <c r="J1066" s="107"/>
      <c r="K1066" s="107"/>
      <c r="L1066" s="107"/>
      <c r="M1066" s="107"/>
      <c r="N1066" s="107"/>
      <c r="O1066" s="107"/>
      <c r="P1066" s="107"/>
      <c r="Q1066" s="107"/>
      <c r="R1066" s="107"/>
      <c r="S1066" s="107"/>
      <c r="T1066" s="107"/>
      <c r="U1066" s="250"/>
      <c r="V1066" s="107"/>
      <c r="W1066" s="107"/>
      <c r="X1066" s="107"/>
      <c r="Y1066" s="107"/>
      <c r="Z1066" s="107"/>
      <c r="AA1066" s="107"/>
      <c r="AB1066" s="107"/>
      <c r="AC1066" s="107"/>
      <c r="AD1066" s="107"/>
      <c r="AE1066" s="107"/>
      <c r="AF1066" s="107"/>
      <c r="AG1066" s="107"/>
      <c r="AH1066" s="107"/>
      <c r="AI1066" s="107"/>
      <c r="AJ1066" s="107"/>
      <c r="AK1066" s="107"/>
      <c r="AL1066" s="107"/>
      <c r="AM1066" s="107"/>
      <c r="AN1066" s="107"/>
      <c r="AO1066" s="107"/>
      <c r="AP1066" s="107"/>
      <c r="AQ1066" s="107"/>
      <c r="AR1066" s="107"/>
      <c r="AS1066" s="107"/>
      <c r="AT1066" s="107"/>
    </row>
    <row r="1067">
      <c r="A1067" s="107"/>
      <c r="B1067" s="107"/>
      <c r="C1067" s="107"/>
      <c r="D1067" s="107"/>
      <c r="E1067" s="107"/>
      <c r="F1067" s="107"/>
      <c r="G1067" s="107"/>
      <c r="H1067" s="107"/>
      <c r="I1067" s="107"/>
      <c r="J1067" s="107"/>
      <c r="K1067" s="107"/>
      <c r="L1067" s="107"/>
      <c r="M1067" s="107"/>
      <c r="N1067" s="107"/>
      <c r="O1067" s="107"/>
      <c r="P1067" s="107"/>
      <c r="Q1067" s="107"/>
      <c r="R1067" s="107"/>
      <c r="S1067" s="107"/>
      <c r="T1067" s="107"/>
      <c r="U1067" s="250"/>
      <c r="V1067" s="107"/>
      <c r="W1067" s="107"/>
      <c r="X1067" s="107"/>
      <c r="Y1067" s="107"/>
      <c r="Z1067" s="107"/>
      <c r="AA1067" s="107"/>
      <c r="AB1067" s="107"/>
      <c r="AC1067" s="107"/>
      <c r="AD1067" s="107"/>
      <c r="AE1067" s="107"/>
      <c r="AF1067" s="107"/>
      <c r="AG1067" s="107"/>
      <c r="AH1067" s="107"/>
      <c r="AI1067" s="107"/>
      <c r="AJ1067" s="107"/>
      <c r="AK1067" s="107"/>
      <c r="AL1067" s="107"/>
      <c r="AM1067" s="107"/>
      <c r="AN1067" s="107"/>
      <c r="AO1067" s="107"/>
      <c r="AP1067" s="107"/>
      <c r="AQ1067" s="107"/>
      <c r="AR1067" s="107"/>
      <c r="AS1067" s="107"/>
      <c r="AT1067" s="107"/>
    </row>
    <row r="1068">
      <c r="A1068" s="107"/>
      <c r="B1068" s="107"/>
      <c r="C1068" s="107"/>
      <c r="D1068" s="107"/>
      <c r="E1068" s="107"/>
      <c r="F1068" s="107"/>
      <c r="G1068" s="107"/>
      <c r="H1068" s="107"/>
      <c r="I1068" s="107"/>
      <c r="J1068" s="107"/>
      <c r="K1068" s="107"/>
      <c r="L1068" s="107"/>
      <c r="M1068" s="107"/>
      <c r="N1068" s="107"/>
      <c r="O1068" s="107"/>
      <c r="P1068" s="107"/>
      <c r="Q1068" s="107"/>
      <c r="R1068" s="107"/>
      <c r="S1068" s="107"/>
      <c r="T1068" s="107"/>
      <c r="U1068" s="250"/>
      <c r="V1068" s="107"/>
      <c r="W1068" s="107"/>
      <c r="X1068" s="107"/>
      <c r="Y1068" s="107"/>
      <c r="Z1068" s="107"/>
      <c r="AA1068" s="107"/>
      <c r="AB1068" s="107"/>
      <c r="AC1068" s="107"/>
      <c r="AD1068" s="107"/>
      <c r="AE1068" s="107"/>
      <c r="AF1068" s="107"/>
      <c r="AG1068" s="107"/>
      <c r="AH1068" s="107"/>
      <c r="AI1068" s="107"/>
      <c r="AJ1068" s="107"/>
      <c r="AK1068" s="107"/>
      <c r="AL1068" s="107"/>
      <c r="AM1068" s="107"/>
      <c r="AN1068" s="107"/>
      <c r="AO1068" s="107"/>
      <c r="AP1068" s="107"/>
      <c r="AQ1068" s="107"/>
      <c r="AR1068" s="107"/>
      <c r="AS1068" s="107"/>
      <c r="AT1068" s="107"/>
    </row>
    <row r="1069">
      <c r="A1069" s="107"/>
      <c r="B1069" s="107"/>
      <c r="C1069" s="107"/>
      <c r="D1069" s="107"/>
      <c r="E1069" s="107"/>
      <c r="F1069" s="107"/>
      <c r="G1069" s="107"/>
      <c r="H1069" s="107"/>
      <c r="I1069" s="107"/>
      <c r="J1069" s="107"/>
      <c r="K1069" s="107"/>
      <c r="L1069" s="107"/>
      <c r="M1069" s="107"/>
      <c r="N1069" s="107"/>
      <c r="O1069" s="107"/>
      <c r="P1069" s="107"/>
      <c r="Q1069" s="107"/>
      <c r="R1069" s="107"/>
      <c r="S1069" s="107"/>
      <c r="T1069" s="107"/>
      <c r="U1069" s="250"/>
      <c r="V1069" s="107"/>
      <c r="W1069" s="107"/>
      <c r="X1069" s="107"/>
      <c r="Y1069" s="107"/>
      <c r="Z1069" s="107"/>
      <c r="AA1069" s="107"/>
      <c r="AB1069" s="107"/>
      <c r="AC1069" s="107"/>
      <c r="AD1069" s="107"/>
      <c r="AE1069" s="107"/>
      <c r="AF1069" s="107"/>
      <c r="AG1069" s="107"/>
      <c r="AH1069" s="107"/>
      <c r="AI1069" s="107"/>
      <c r="AJ1069" s="107"/>
      <c r="AK1069" s="107"/>
      <c r="AL1069" s="107"/>
      <c r="AM1069" s="107"/>
      <c r="AN1069" s="107"/>
      <c r="AO1069" s="107"/>
      <c r="AP1069" s="107"/>
      <c r="AQ1069" s="107"/>
      <c r="AR1069" s="107"/>
      <c r="AS1069" s="107"/>
      <c r="AT1069" s="107"/>
    </row>
    <row r="1070">
      <c r="A1070" s="107"/>
      <c r="B1070" s="107"/>
      <c r="C1070" s="107"/>
      <c r="D1070" s="107"/>
      <c r="E1070" s="107"/>
      <c r="F1070" s="107"/>
      <c r="G1070" s="107"/>
      <c r="H1070" s="107"/>
      <c r="I1070" s="107"/>
      <c r="J1070" s="107"/>
      <c r="K1070" s="107"/>
      <c r="L1070" s="107"/>
      <c r="M1070" s="107"/>
      <c r="N1070" s="107"/>
      <c r="O1070" s="107"/>
      <c r="P1070" s="107"/>
      <c r="Q1070" s="107"/>
      <c r="R1070" s="107"/>
      <c r="S1070" s="107"/>
      <c r="T1070" s="107"/>
      <c r="U1070" s="250"/>
      <c r="V1070" s="107"/>
      <c r="W1070" s="107"/>
      <c r="X1070" s="107"/>
      <c r="Y1070" s="107"/>
      <c r="Z1070" s="107"/>
      <c r="AA1070" s="107"/>
      <c r="AB1070" s="107"/>
      <c r="AC1070" s="107"/>
      <c r="AD1070" s="107"/>
      <c r="AE1070" s="107"/>
      <c r="AF1070" s="107"/>
      <c r="AG1070" s="107"/>
      <c r="AH1070" s="107"/>
      <c r="AI1070" s="107"/>
      <c r="AJ1070" s="107"/>
      <c r="AK1070" s="107"/>
      <c r="AL1070" s="107"/>
      <c r="AM1070" s="107"/>
      <c r="AN1070" s="107"/>
      <c r="AO1070" s="107"/>
      <c r="AP1070" s="107"/>
      <c r="AQ1070" s="107"/>
      <c r="AR1070" s="107"/>
      <c r="AS1070" s="107"/>
      <c r="AT1070" s="107"/>
    </row>
    <row r="1071">
      <c r="A1071" s="107"/>
      <c r="B1071" s="107"/>
      <c r="C1071" s="107"/>
      <c r="D1071" s="107"/>
      <c r="E1071" s="107"/>
      <c r="F1071" s="107"/>
      <c r="G1071" s="107"/>
      <c r="H1071" s="107"/>
      <c r="I1071" s="107"/>
      <c r="J1071" s="107"/>
      <c r="K1071" s="107"/>
      <c r="L1071" s="107"/>
      <c r="M1071" s="107"/>
      <c r="N1071" s="107"/>
      <c r="O1071" s="107"/>
      <c r="P1071" s="107"/>
      <c r="Q1071" s="107"/>
      <c r="R1071" s="107"/>
      <c r="S1071" s="107"/>
      <c r="T1071" s="107"/>
      <c r="U1071" s="250"/>
      <c r="V1071" s="107"/>
      <c r="W1071" s="107"/>
      <c r="X1071" s="107"/>
      <c r="Y1071" s="107"/>
      <c r="Z1071" s="107"/>
      <c r="AA1071" s="107"/>
      <c r="AB1071" s="107"/>
      <c r="AC1071" s="107"/>
      <c r="AD1071" s="107"/>
      <c r="AE1071" s="107"/>
      <c r="AF1071" s="107"/>
      <c r="AG1071" s="107"/>
      <c r="AH1071" s="107"/>
      <c r="AI1071" s="107"/>
      <c r="AJ1071" s="107"/>
      <c r="AK1071" s="107"/>
      <c r="AL1071" s="107"/>
      <c r="AM1071" s="107"/>
      <c r="AN1071" s="107"/>
      <c r="AO1071" s="107"/>
      <c r="AP1071" s="107"/>
      <c r="AQ1071" s="107"/>
      <c r="AR1071" s="107"/>
      <c r="AS1071" s="107"/>
      <c r="AT1071" s="107"/>
    </row>
    <row r="1072">
      <c r="A1072" s="107"/>
      <c r="B1072" s="107"/>
      <c r="C1072" s="107"/>
      <c r="D1072" s="107"/>
      <c r="E1072" s="107"/>
      <c r="F1072" s="107"/>
      <c r="G1072" s="107"/>
      <c r="H1072" s="107"/>
      <c r="I1072" s="107"/>
      <c r="J1072" s="107"/>
      <c r="K1072" s="107"/>
      <c r="L1072" s="107"/>
      <c r="M1072" s="107"/>
      <c r="N1072" s="107"/>
      <c r="O1072" s="107"/>
      <c r="P1072" s="107"/>
      <c r="Q1072" s="107"/>
      <c r="R1072" s="107"/>
      <c r="S1072" s="107"/>
      <c r="T1072" s="107"/>
      <c r="U1072" s="250"/>
      <c r="V1072" s="107"/>
      <c r="W1072" s="107"/>
      <c r="X1072" s="107"/>
      <c r="Y1072" s="107"/>
      <c r="Z1072" s="107"/>
      <c r="AA1072" s="107"/>
      <c r="AB1072" s="107"/>
      <c r="AC1072" s="107"/>
      <c r="AD1072" s="107"/>
      <c r="AE1072" s="107"/>
      <c r="AF1072" s="107"/>
      <c r="AG1072" s="107"/>
      <c r="AH1072" s="107"/>
      <c r="AI1072" s="107"/>
      <c r="AJ1072" s="107"/>
      <c r="AK1072" s="107"/>
      <c r="AL1072" s="107"/>
      <c r="AM1072" s="107"/>
      <c r="AN1072" s="107"/>
      <c r="AO1072" s="107"/>
      <c r="AP1072" s="107"/>
      <c r="AQ1072" s="107"/>
      <c r="AR1072" s="107"/>
      <c r="AS1072" s="107"/>
      <c r="AT1072" s="107"/>
    </row>
    <row r="1073">
      <c r="A1073" s="107"/>
      <c r="B1073" s="107"/>
      <c r="C1073" s="107"/>
      <c r="D1073" s="107"/>
      <c r="E1073" s="107"/>
      <c r="F1073" s="107"/>
      <c r="G1073" s="107"/>
      <c r="H1073" s="107"/>
      <c r="I1073" s="107"/>
      <c r="J1073" s="107"/>
      <c r="K1073" s="107"/>
      <c r="L1073" s="107"/>
      <c r="M1073" s="107"/>
      <c r="N1073" s="107"/>
      <c r="O1073" s="107"/>
      <c r="P1073" s="107"/>
      <c r="Q1073" s="107"/>
      <c r="R1073" s="107"/>
      <c r="S1073" s="107"/>
      <c r="T1073" s="107"/>
      <c r="U1073" s="250"/>
      <c r="V1073" s="107"/>
      <c r="W1073" s="107"/>
      <c r="X1073" s="107"/>
      <c r="Y1073" s="107"/>
      <c r="Z1073" s="107"/>
      <c r="AA1073" s="107"/>
      <c r="AB1073" s="107"/>
      <c r="AC1073" s="107"/>
      <c r="AD1073" s="107"/>
      <c r="AE1073" s="107"/>
      <c r="AF1073" s="107"/>
      <c r="AG1073" s="107"/>
      <c r="AH1073" s="107"/>
      <c r="AI1073" s="107"/>
      <c r="AJ1073" s="107"/>
      <c r="AK1073" s="107"/>
      <c r="AL1073" s="107"/>
      <c r="AM1073" s="107"/>
      <c r="AN1073" s="107"/>
      <c r="AO1073" s="107"/>
      <c r="AP1073" s="107"/>
      <c r="AQ1073" s="107"/>
      <c r="AR1073" s="107"/>
      <c r="AS1073" s="107"/>
      <c r="AT1073" s="107"/>
    </row>
    <row r="1074">
      <c r="A1074" s="107"/>
      <c r="B1074" s="107"/>
      <c r="C1074" s="107"/>
      <c r="D1074" s="107"/>
      <c r="E1074" s="107"/>
      <c r="F1074" s="107"/>
      <c r="G1074" s="107"/>
      <c r="H1074" s="107"/>
      <c r="I1074" s="107"/>
      <c r="J1074" s="107"/>
      <c r="K1074" s="107"/>
      <c r="L1074" s="107"/>
      <c r="M1074" s="107"/>
      <c r="N1074" s="107"/>
      <c r="O1074" s="107"/>
      <c r="P1074" s="107"/>
      <c r="Q1074" s="107"/>
      <c r="R1074" s="107"/>
      <c r="S1074" s="107"/>
      <c r="T1074" s="107"/>
      <c r="U1074" s="250"/>
      <c r="V1074" s="107"/>
      <c r="W1074" s="107"/>
      <c r="X1074" s="107"/>
      <c r="Y1074" s="107"/>
      <c r="Z1074" s="107"/>
      <c r="AA1074" s="107"/>
      <c r="AB1074" s="107"/>
      <c r="AC1074" s="107"/>
      <c r="AD1074" s="107"/>
      <c r="AE1074" s="107"/>
      <c r="AF1074" s="107"/>
      <c r="AG1074" s="107"/>
      <c r="AH1074" s="107"/>
      <c r="AI1074" s="107"/>
      <c r="AJ1074" s="107"/>
      <c r="AK1074" s="107"/>
      <c r="AL1074" s="107"/>
      <c r="AM1074" s="107"/>
      <c r="AN1074" s="107"/>
      <c r="AO1074" s="107"/>
      <c r="AP1074" s="107"/>
      <c r="AQ1074" s="107"/>
      <c r="AR1074" s="107"/>
      <c r="AS1074" s="107"/>
      <c r="AT1074" s="107"/>
    </row>
    <row r="1075">
      <c r="A1075" s="107"/>
      <c r="B1075" s="107"/>
      <c r="C1075" s="107"/>
      <c r="D1075" s="107"/>
      <c r="E1075" s="107"/>
      <c r="F1075" s="107"/>
      <c r="G1075" s="107"/>
      <c r="H1075" s="107"/>
      <c r="I1075" s="107"/>
      <c r="J1075" s="107"/>
      <c r="K1075" s="107"/>
      <c r="L1075" s="107"/>
      <c r="M1075" s="107"/>
      <c r="N1075" s="107"/>
      <c r="O1075" s="107"/>
      <c r="P1075" s="107"/>
      <c r="Q1075" s="107"/>
      <c r="R1075" s="107"/>
      <c r="S1075" s="107"/>
      <c r="T1075" s="107"/>
      <c r="U1075" s="250"/>
      <c r="V1075" s="107"/>
      <c r="W1075" s="107"/>
      <c r="X1075" s="107"/>
      <c r="Y1075" s="107"/>
      <c r="Z1075" s="107"/>
      <c r="AA1075" s="107"/>
      <c r="AB1075" s="107"/>
      <c r="AC1075" s="107"/>
      <c r="AD1075" s="107"/>
      <c r="AE1075" s="107"/>
      <c r="AF1075" s="107"/>
      <c r="AG1075" s="107"/>
      <c r="AH1075" s="107"/>
      <c r="AI1075" s="107"/>
      <c r="AJ1075" s="107"/>
      <c r="AK1075" s="107"/>
      <c r="AL1075" s="107"/>
      <c r="AM1075" s="107"/>
      <c r="AN1075" s="107"/>
      <c r="AO1075" s="107"/>
      <c r="AP1075" s="107"/>
      <c r="AQ1075" s="107"/>
      <c r="AR1075" s="107"/>
      <c r="AS1075" s="107"/>
      <c r="AT1075" s="107"/>
    </row>
    <row r="1076">
      <c r="A1076" s="107"/>
      <c r="B1076" s="107"/>
      <c r="C1076" s="107"/>
      <c r="D1076" s="107"/>
      <c r="E1076" s="107"/>
      <c r="F1076" s="107"/>
      <c r="G1076" s="107"/>
      <c r="H1076" s="107"/>
      <c r="I1076" s="107"/>
      <c r="J1076" s="107"/>
      <c r="K1076" s="107"/>
      <c r="L1076" s="107"/>
      <c r="M1076" s="107"/>
      <c r="N1076" s="107"/>
      <c r="O1076" s="107"/>
      <c r="P1076" s="107"/>
      <c r="Q1076" s="107"/>
      <c r="R1076" s="107"/>
      <c r="S1076" s="107"/>
      <c r="T1076" s="107"/>
      <c r="U1076" s="250"/>
      <c r="V1076" s="107"/>
      <c r="W1076" s="107"/>
      <c r="X1076" s="107"/>
      <c r="Y1076" s="107"/>
      <c r="Z1076" s="107"/>
      <c r="AA1076" s="107"/>
      <c r="AB1076" s="107"/>
      <c r="AC1076" s="107"/>
      <c r="AD1076" s="107"/>
      <c r="AE1076" s="107"/>
      <c r="AF1076" s="107"/>
      <c r="AG1076" s="107"/>
      <c r="AH1076" s="107"/>
      <c r="AI1076" s="107"/>
      <c r="AJ1076" s="107"/>
      <c r="AK1076" s="107"/>
      <c r="AL1076" s="107"/>
      <c r="AM1076" s="107"/>
      <c r="AN1076" s="107"/>
      <c r="AO1076" s="107"/>
      <c r="AP1076" s="107"/>
      <c r="AQ1076" s="107"/>
      <c r="AR1076" s="107"/>
      <c r="AS1076" s="107"/>
      <c r="AT1076" s="107"/>
    </row>
    <row r="1077">
      <c r="A1077" s="107"/>
      <c r="B1077" s="107"/>
      <c r="C1077" s="107"/>
      <c r="D1077" s="107"/>
      <c r="E1077" s="107"/>
      <c r="F1077" s="107"/>
      <c r="G1077" s="107"/>
      <c r="H1077" s="107"/>
      <c r="I1077" s="107"/>
      <c r="J1077" s="107"/>
      <c r="K1077" s="107"/>
      <c r="L1077" s="107"/>
      <c r="M1077" s="107"/>
      <c r="N1077" s="107"/>
      <c r="O1077" s="107"/>
      <c r="P1077" s="107"/>
      <c r="Q1077" s="107"/>
      <c r="R1077" s="107"/>
      <c r="S1077" s="107"/>
      <c r="T1077" s="107"/>
      <c r="U1077" s="250"/>
      <c r="V1077" s="107"/>
      <c r="W1077" s="107"/>
      <c r="X1077" s="107"/>
      <c r="Y1077" s="107"/>
      <c r="Z1077" s="107"/>
      <c r="AA1077" s="107"/>
      <c r="AB1077" s="107"/>
      <c r="AC1077" s="107"/>
      <c r="AD1077" s="107"/>
      <c r="AE1077" s="107"/>
      <c r="AF1077" s="107"/>
      <c r="AG1077" s="107"/>
      <c r="AH1077" s="107"/>
      <c r="AI1077" s="107"/>
      <c r="AJ1077" s="107"/>
      <c r="AK1077" s="107"/>
      <c r="AL1077" s="107"/>
      <c r="AM1077" s="107"/>
      <c r="AN1077" s="107"/>
      <c r="AO1077" s="107"/>
      <c r="AP1077" s="107"/>
      <c r="AQ1077" s="107"/>
      <c r="AR1077" s="107"/>
      <c r="AS1077" s="107"/>
      <c r="AT1077" s="107"/>
    </row>
    <row r="1078">
      <c r="A1078" s="107"/>
      <c r="B1078" s="107"/>
      <c r="C1078" s="107"/>
      <c r="D1078" s="107"/>
      <c r="E1078" s="107"/>
      <c r="F1078" s="107"/>
      <c r="G1078" s="107"/>
      <c r="H1078" s="107"/>
      <c r="I1078" s="107"/>
      <c r="J1078" s="107"/>
      <c r="K1078" s="107"/>
      <c r="L1078" s="107"/>
      <c r="M1078" s="107"/>
      <c r="N1078" s="107"/>
      <c r="O1078" s="107"/>
      <c r="P1078" s="107"/>
      <c r="Q1078" s="107"/>
      <c r="R1078" s="107"/>
      <c r="S1078" s="107"/>
      <c r="T1078" s="107"/>
      <c r="U1078" s="250"/>
      <c r="V1078" s="107"/>
      <c r="W1078" s="107"/>
      <c r="X1078" s="107"/>
      <c r="Y1078" s="107"/>
      <c r="Z1078" s="107"/>
      <c r="AA1078" s="107"/>
      <c r="AB1078" s="107"/>
      <c r="AC1078" s="107"/>
      <c r="AD1078" s="107"/>
      <c r="AE1078" s="107"/>
      <c r="AF1078" s="107"/>
      <c r="AG1078" s="107"/>
      <c r="AH1078" s="107"/>
      <c r="AI1078" s="107"/>
      <c r="AJ1078" s="107"/>
      <c r="AK1078" s="107"/>
      <c r="AL1078" s="107"/>
      <c r="AM1078" s="107"/>
      <c r="AN1078" s="107"/>
      <c r="AO1078" s="107"/>
      <c r="AP1078" s="107"/>
      <c r="AQ1078" s="107"/>
      <c r="AR1078" s="107"/>
      <c r="AS1078" s="107"/>
      <c r="AT1078" s="107"/>
    </row>
    <row r="1079">
      <c r="A1079" s="107"/>
      <c r="B1079" s="107"/>
      <c r="C1079" s="107"/>
      <c r="D1079" s="107"/>
      <c r="E1079" s="107"/>
      <c r="F1079" s="107"/>
      <c r="G1079" s="107"/>
      <c r="H1079" s="107"/>
      <c r="I1079" s="107"/>
      <c r="J1079" s="107"/>
      <c r="K1079" s="107"/>
      <c r="L1079" s="107"/>
      <c r="M1079" s="107"/>
      <c r="N1079" s="107"/>
      <c r="O1079" s="107"/>
      <c r="P1079" s="107"/>
      <c r="Q1079" s="107"/>
      <c r="R1079" s="107"/>
      <c r="S1079" s="107"/>
      <c r="T1079" s="107"/>
      <c r="U1079" s="250"/>
      <c r="V1079" s="107"/>
      <c r="W1079" s="107"/>
      <c r="X1079" s="107"/>
      <c r="Y1079" s="107"/>
      <c r="Z1079" s="107"/>
      <c r="AA1079" s="107"/>
      <c r="AB1079" s="107"/>
      <c r="AC1079" s="107"/>
      <c r="AD1079" s="107"/>
      <c r="AE1079" s="107"/>
      <c r="AF1079" s="107"/>
      <c r="AG1079" s="107"/>
      <c r="AH1079" s="107"/>
      <c r="AI1079" s="107"/>
      <c r="AJ1079" s="107"/>
      <c r="AK1079" s="107"/>
      <c r="AL1079" s="107"/>
      <c r="AM1079" s="107"/>
      <c r="AN1079" s="107"/>
      <c r="AO1079" s="107"/>
      <c r="AP1079" s="107"/>
      <c r="AQ1079" s="107"/>
      <c r="AR1079" s="107"/>
      <c r="AS1079" s="107"/>
      <c r="AT1079" s="107"/>
    </row>
    <row r="1080">
      <c r="A1080" s="107"/>
      <c r="B1080" s="107"/>
      <c r="C1080" s="107"/>
      <c r="D1080" s="107"/>
      <c r="E1080" s="107"/>
      <c r="F1080" s="107"/>
      <c r="G1080" s="107"/>
      <c r="H1080" s="107"/>
      <c r="I1080" s="107"/>
      <c r="J1080" s="107"/>
      <c r="K1080" s="107"/>
      <c r="L1080" s="107"/>
      <c r="M1080" s="107"/>
      <c r="N1080" s="107"/>
      <c r="O1080" s="107"/>
      <c r="P1080" s="107"/>
      <c r="Q1080" s="107"/>
      <c r="R1080" s="107"/>
      <c r="S1080" s="107"/>
      <c r="T1080" s="107"/>
      <c r="U1080" s="250"/>
      <c r="V1080" s="107"/>
      <c r="W1080" s="107"/>
      <c r="X1080" s="107"/>
      <c r="Y1080" s="107"/>
      <c r="Z1080" s="107"/>
      <c r="AA1080" s="107"/>
      <c r="AB1080" s="107"/>
      <c r="AC1080" s="107"/>
      <c r="AD1080" s="107"/>
      <c r="AE1080" s="107"/>
      <c r="AF1080" s="107"/>
      <c r="AG1080" s="107"/>
      <c r="AH1080" s="107"/>
      <c r="AI1080" s="107"/>
      <c r="AJ1080" s="107"/>
      <c r="AK1080" s="107"/>
      <c r="AL1080" s="107"/>
      <c r="AM1080" s="107"/>
      <c r="AN1080" s="107"/>
      <c r="AO1080" s="107"/>
      <c r="AP1080" s="107"/>
      <c r="AQ1080" s="107"/>
      <c r="AR1080" s="107"/>
      <c r="AS1080" s="107"/>
      <c r="AT1080" s="107"/>
    </row>
    <row r="1081">
      <c r="A1081" s="107"/>
      <c r="B1081" s="107"/>
      <c r="C1081" s="107"/>
      <c r="D1081" s="107"/>
      <c r="E1081" s="107"/>
      <c r="F1081" s="107"/>
      <c r="G1081" s="107"/>
      <c r="H1081" s="107"/>
      <c r="I1081" s="107"/>
      <c r="J1081" s="107"/>
      <c r="K1081" s="107"/>
      <c r="L1081" s="107"/>
      <c r="M1081" s="107"/>
      <c r="N1081" s="107"/>
      <c r="O1081" s="107"/>
      <c r="P1081" s="107"/>
      <c r="Q1081" s="107"/>
      <c r="R1081" s="107"/>
      <c r="S1081" s="107"/>
      <c r="T1081" s="107"/>
      <c r="U1081" s="250"/>
      <c r="V1081" s="107"/>
      <c r="W1081" s="107"/>
      <c r="X1081" s="107"/>
      <c r="Y1081" s="107"/>
      <c r="Z1081" s="107"/>
      <c r="AA1081" s="107"/>
      <c r="AB1081" s="107"/>
      <c r="AC1081" s="107"/>
      <c r="AD1081" s="107"/>
      <c r="AE1081" s="107"/>
      <c r="AF1081" s="107"/>
      <c r="AG1081" s="107"/>
      <c r="AH1081" s="107"/>
      <c r="AI1081" s="107"/>
      <c r="AJ1081" s="107"/>
      <c r="AK1081" s="107"/>
      <c r="AL1081" s="107"/>
      <c r="AM1081" s="107"/>
      <c r="AN1081" s="107"/>
      <c r="AO1081" s="107"/>
      <c r="AP1081" s="107"/>
      <c r="AQ1081" s="107"/>
      <c r="AR1081" s="107"/>
      <c r="AS1081" s="107"/>
      <c r="AT1081" s="107"/>
    </row>
    <row r="1082">
      <c r="A1082" s="107"/>
      <c r="B1082" s="107"/>
      <c r="C1082" s="107"/>
      <c r="D1082" s="107"/>
      <c r="E1082" s="107"/>
      <c r="F1082" s="107"/>
      <c r="G1082" s="107"/>
      <c r="H1082" s="107"/>
      <c r="I1082" s="107"/>
      <c r="J1082" s="107"/>
      <c r="K1082" s="107"/>
      <c r="L1082" s="107"/>
      <c r="M1082" s="107"/>
      <c r="N1082" s="107"/>
      <c r="O1082" s="107"/>
      <c r="P1082" s="107"/>
      <c r="Q1082" s="107"/>
      <c r="R1082" s="107"/>
      <c r="S1082" s="107"/>
      <c r="T1082" s="107"/>
      <c r="U1082" s="250"/>
      <c r="V1082" s="107"/>
      <c r="W1082" s="107"/>
      <c r="X1082" s="107"/>
      <c r="Y1082" s="107"/>
      <c r="Z1082" s="107"/>
      <c r="AA1082" s="107"/>
      <c r="AB1082" s="107"/>
      <c r="AC1082" s="107"/>
      <c r="AD1082" s="107"/>
      <c r="AE1082" s="107"/>
      <c r="AF1082" s="107"/>
      <c r="AG1082" s="107"/>
      <c r="AH1082" s="107"/>
      <c r="AI1082" s="107"/>
      <c r="AJ1082" s="107"/>
      <c r="AK1082" s="107"/>
      <c r="AL1082" s="107"/>
      <c r="AM1082" s="107"/>
      <c r="AN1082" s="107"/>
      <c r="AO1082" s="107"/>
      <c r="AP1082" s="107"/>
      <c r="AQ1082" s="107"/>
      <c r="AR1082" s="107"/>
      <c r="AS1082" s="107"/>
      <c r="AT1082" s="107"/>
    </row>
    <row r="1083">
      <c r="A1083" s="107"/>
      <c r="B1083" s="107"/>
      <c r="C1083" s="107"/>
      <c r="D1083" s="107"/>
      <c r="E1083" s="107"/>
      <c r="F1083" s="107"/>
      <c r="G1083" s="107"/>
      <c r="H1083" s="107"/>
      <c r="I1083" s="107"/>
      <c r="J1083" s="107"/>
      <c r="K1083" s="107"/>
      <c r="L1083" s="107"/>
      <c r="M1083" s="107"/>
      <c r="N1083" s="107"/>
      <c r="O1083" s="107"/>
      <c r="P1083" s="107"/>
      <c r="Q1083" s="107"/>
      <c r="R1083" s="107"/>
      <c r="S1083" s="107"/>
      <c r="T1083" s="107"/>
      <c r="U1083" s="250"/>
      <c r="V1083" s="107"/>
      <c r="W1083" s="107"/>
      <c r="X1083" s="107"/>
      <c r="Y1083" s="107"/>
      <c r="Z1083" s="107"/>
      <c r="AA1083" s="107"/>
      <c r="AB1083" s="107"/>
      <c r="AC1083" s="107"/>
      <c r="AD1083" s="107"/>
      <c r="AE1083" s="107"/>
      <c r="AF1083" s="107"/>
      <c r="AG1083" s="107"/>
      <c r="AH1083" s="107"/>
      <c r="AI1083" s="107"/>
      <c r="AJ1083" s="107"/>
      <c r="AK1083" s="107"/>
      <c r="AL1083" s="107"/>
      <c r="AM1083" s="107"/>
      <c r="AN1083" s="107"/>
      <c r="AO1083" s="107"/>
      <c r="AP1083" s="107"/>
      <c r="AQ1083" s="107"/>
      <c r="AR1083" s="107"/>
      <c r="AS1083" s="107"/>
      <c r="AT1083" s="107"/>
    </row>
    <row r="1084">
      <c r="A1084" s="107"/>
      <c r="B1084" s="107"/>
      <c r="C1084" s="107"/>
      <c r="D1084" s="107"/>
      <c r="E1084" s="107"/>
      <c r="F1084" s="107"/>
      <c r="G1084" s="107"/>
      <c r="H1084" s="107"/>
      <c r="I1084" s="107"/>
      <c r="J1084" s="107"/>
      <c r="K1084" s="107"/>
      <c r="L1084" s="107"/>
      <c r="M1084" s="107"/>
      <c r="N1084" s="107"/>
      <c r="O1084" s="107"/>
      <c r="P1084" s="107"/>
      <c r="Q1084" s="107"/>
      <c r="R1084" s="107"/>
      <c r="S1084" s="107"/>
      <c r="T1084" s="107"/>
      <c r="U1084" s="250"/>
      <c r="V1084" s="107"/>
      <c r="W1084" s="107"/>
      <c r="X1084" s="107"/>
      <c r="Y1084" s="107"/>
      <c r="Z1084" s="107"/>
      <c r="AA1084" s="107"/>
      <c r="AB1084" s="107"/>
      <c r="AC1084" s="107"/>
      <c r="AD1084" s="107"/>
      <c r="AE1084" s="107"/>
      <c r="AF1084" s="107"/>
      <c r="AG1084" s="107"/>
      <c r="AH1084" s="107"/>
      <c r="AI1084" s="107"/>
      <c r="AJ1084" s="107"/>
      <c r="AK1084" s="107"/>
      <c r="AL1084" s="107"/>
      <c r="AM1084" s="107"/>
      <c r="AN1084" s="107"/>
      <c r="AO1084" s="107"/>
      <c r="AP1084" s="107"/>
      <c r="AQ1084" s="107"/>
      <c r="AR1084" s="107"/>
      <c r="AS1084" s="107"/>
      <c r="AT1084" s="107"/>
    </row>
    <row r="1085">
      <c r="A1085" s="107"/>
      <c r="B1085" s="107"/>
      <c r="C1085" s="107"/>
      <c r="D1085" s="107"/>
      <c r="E1085" s="107"/>
      <c r="F1085" s="107"/>
      <c r="G1085" s="107"/>
      <c r="H1085" s="107"/>
      <c r="I1085" s="107"/>
      <c r="J1085" s="107"/>
      <c r="K1085" s="107"/>
      <c r="L1085" s="107"/>
      <c r="M1085" s="107"/>
      <c r="N1085" s="107"/>
      <c r="O1085" s="107"/>
      <c r="P1085" s="107"/>
      <c r="Q1085" s="107"/>
      <c r="R1085" s="107"/>
      <c r="S1085" s="107"/>
      <c r="T1085" s="107"/>
      <c r="U1085" s="250"/>
      <c r="V1085" s="107"/>
      <c r="W1085" s="107"/>
      <c r="X1085" s="107"/>
      <c r="Y1085" s="107"/>
      <c r="Z1085" s="107"/>
      <c r="AA1085" s="107"/>
      <c r="AB1085" s="107"/>
      <c r="AC1085" s="107"/>
      <c r="AD1085" s="107"/>
      <c r="AE1085" s="107"/>
      <c r="AF1085" s="107"/>
      <c r="AG1085" s="107"/>
      <c r="AH1085" s="107"/>
      <c r="AI1085" s="107"/>
      <c r="AJ1085" s="107"/>
      <c r="AK1085" s="107"/>
      <c r="AL1085" s="107"/>
      <c r="AM1085" s="107"/>
      <c r="AN1085" s="107"/>
      <c r="AO1085" s="107"/>
      <c r="AP1085" s="107"/>
      <c r="AQ1085" s="107"/>
      <c r="AR1085" s="107"/>
      <c r="AS1085" s="107"/>
      <c r="AT1085" s="107"/>
    </row>
    <row r="1086">
      <c r="A1086" s="107"/>
      <c r="B1086" s="107"/>
      <c r="C1086" s="107"/>
      <c r="D1086" s="107"/>
      <c r="E1086" s="107"/>
      <c r="F1086" s="107"/>
      <c r="G1086" s="107"/>
      <c r="H1086" s="107"/>
      <c r="I1086" s="107"/>
      <c r="J1086" s="107"/>
      <c r="K1086" s="107"/>
      <c r="L1086" s="107"/>
      <c r="M1086" s="107"/>
      <c r="N1086" s="107"/>
      <c r="O1086" s="107"/>
      <c r="P1086" s="107"/>
      <c r="Q1086" s="107"/>
      <c r="R1086" s="107"/>
      <c r="S1086" s="107"/>
      <c r="T1086" s="107"/>
      <c r="U1086" s="250"/>
      <c r="V1086" s="107"/>
      <c r="W1086" s="107"/>
      <c r="X1086" s="107"/>
      <c r="Y1086" s="107"/>
      <c r="Z1086" s="107"/>
      <c r="AA1086" s="107"/>
      <c r="AB1086" s="107"/>
      <c r="AC1086" s="107"/>
      <c r="AD1086" s="107"/>
      <c r="AE1086" s="107"/>
      <c r="AF1086" s="107"/>
      <c r="AG1086" s="107"/>
      <c r="AH1086" s="107"/>
      <c r="AI1086" s="107"/>
      <c r="AJ1086" s="107"/>
      <c r="AK1086" s="107"/>
      <c r="AL1086" s="107"/>
      <c r="AM1086" s="107"/>
      <c r="AN1086" s="107"/>
      <c r="AO1086" s="107"/>
      <c r="AP1086" s="107"/>
      <c r="AQ1086" s="107"/>
      <c r="AR1086" s="107"/>
      <c r="AS1086" s="107"/>
      <c r="AT1086" s="107"/>
    </row>
    <row r="1087">
      <c r="A1087" s="107"/>
      <c r="B1087" s="107"/>
      <c r="C1087" s="107"/>
      <c r="D1087" s="107"/>
      <c r="E1087" s="107"/>
      <c r="F1087" s="107"/>
      <c r="G1087" s="107"/>
      <c r="H1087" s="107"/>
      <c r="I1087" s="107"/>
      <c r="J1087" s="107"/>
      <c r="K1087" s="107"/>
      <c r="L1087" s="107"/>
      <c r="M1087" s="107"/>
      <c r="N1087" s="107"/>
      <c r="O1087" s="107"/>
      <c r="P1087" s="107"/>
      <c r="Q1087" s="107"/>
      <c r="R1087" s="107"/>
      <c r="S1087" s="107"/>
      <c r="T1087" s="107"/>
      <c r="U1087" s="250"/>
      <c r="V1087" s="107"/>
      <c r="W1087" s="107"/>
      <c r="X1087" s="107"/>
      <c r="Y1087" s="107"/>
      <c r="Z1087" s="107"/>
      <c r="AA1087" s="107"/>
      <c r="AB1087" s="107"/>
      <c r="AC1087" s="107"/>
      <c r="AD1087" s="107"/>
      <c r="AE1087" s="107"/>
      <c r="AF1087" s="107"/>
      <c r="AG1087" s="107"/>
      <c r="AH1087" s="107"/>
      <c r="AI1087" s="107"/>
      <c r="AJ1087" s="107"/>
      <c r="AK1087" s="107"/>
      <c r="AL1087" s="107"/>
      <c r="AM1087" s="107"/>
      <c r="AN1087" s="107"/>
      <c r="AO1087" s="107"/>
      <c r="AP1087" s="107"/>
      <c r="AQ1087" s="107"/>
      <c r="AR1087" s="107"/>
      <c r="AS1087" s="107"/>
      <c r="AT1087" s="107"/>
    </row>
    <row r="1088">
      <c r="A1088" s="107"/>
      <c r="B1088" s="107"/>
      <c r="C1088" s="107"/>
      <c r="D1088" s="107"/>
      <c r="E1088" s="107"/>
      <c r="F1088" s="107"/>
      <c r="G1088" s="107"/>
      <c r="H1088" s="107"/>
      <c r="I1088" s="107"/>
      <c r="J1088" s="107"/>
      <c r="K1088" s="107"/>
      <c r="L1088" s="107"/>
      <c r="M1088" s="107"/>
      <c r="N1088" s="107"/>
      <c r="O1088" s="107"/>
      <c r="P1088" s="107"/>
      <c r="Q1088" s="107"/>
      <c r="R1088" s="107"/>
      <c r="S1088" s="107"/>
      <c r="T1088" s="107"/>
      <c r="U1088" s="250"/>
      <c r="V1088" s="107"/>
      <c r="W1088" s="107"/>
      <c r="X1088" s="107"/>
      <c r="Y1088" s="107"/>
      <c r="Z1088" s="107"/>
      <c r="AA1088" s="107"/>
      <c r="AB1088" s="107"/>
      <c r="AC1088" s="107"/>
      <c r="AD1088" s="107"/>
      <c r="AE1088" s="107"/>
      <c r="AF1088" s="107"/>
      <c r="AG1088" s="107"/>
      <c r="AH1088" s="107"/>
      <c r="AI1088" s="107"/>
      <c r="AJ1088" s="107"/>
      <c r="AK1088" s="107"/>
      <c r="AL1088" s="107"/>
      <c r="AM1088" s="107"/>
      <c r="AN1088" s="107"/>
      <c r="AO1088" s="107"/>
      <c r="AP1088" s="107"/>
      <c r="AQ1088" s="107"/>
      <c r="AR1088" s="107"/>
      <c r="AS1088" s="107"/>
      <c r="AT1088" s="107"/>
    </row>
    <row r="1089">
      <c r="A1089" s="107"/>
      <c r="B1089" s="107"/>
      <c r="C1089" s="107"/>
      <c r="D1089" s="107"/>
      <c r="E1089" s="107"/>
      <c r="F1089" s="107"/>
      <c r="G1089" s="107"/>
      <c r="H1089" s="107"/>
      <c r="I1089" s="107"/>
      <c r="J1089" s="107"/>
      <c r="K1089" s="107"/>
      <c r="L1089" s="107"/>
      <c r="M1089" s="107"/>
      <c r="N1089" s="107"/>
      <c r="O1089" s="107"/>
      <c r="P1089" s="107"/>
      <c r="Q1089" s="107"/>
      <c r="R1089" s="107"/>
      <c r="S1089" s="107"/>
      <c r="T1089" s="107"/>
      <c r="U1089" s="250"/>
      <c r="V1089" s="107"/>
      <c r="W1089" s="107"/>
      <c r="X1089" s="107"/>
      <c r="Y1089" s="107"/>
      <c r="Z1089" s="107"/>
      <c r="AA1089" s="107"/>
      <c r="AB1089" s="107"/>
      <c r="AC1089" s="107"/>
      <c r="AD1089" s="107"/>
      <c r="AE1089" s="107"/>
      <c r="AF1089" s="107"/>
      <c r="AG1089" s="107"/>
      <c r="AH1089" s="107"/>
      <c r="AI1089" s="107"/>
      <c r="AJ1089" s="107"/>
      <c r="AK1089" s="107"/>
      <c r="AL1089" s="107"/>
      <c r="AM1089" s="107"/>
      <c r="AN1089" s="107"/>
      <c r="AO1089" s="107"/>
      <c r="AP1089" s="107"/>
      <c r="AQ1089" s="107"/>
      <c r="AR1089" s="107"/>
      <c r="AS1089" s="107"/>
      <c r="AT1089" s="107"/>
    </row>
    <row r="1090">
      <c r="A1090" s="107"/>
      <c r="B1090" s="107"/>
      <c r="C1090" s="107"/>
      <c r="D1090" s="107"/>
      <c r="E1090" s="107"/>
      <c r="F1090" s="107"/>
      <c r="G1090" s="107"/>
      <c r="H1090" s="107"/>
      <c r="I1090" s="107"/>
      <c r="J1090" s="107"/>
      <c r="K1090" s="107"/>
      <c r="L1090" s="107"/>
      <c r="M1090" s="107"/>
      <c r="N1090" s="107"/>
      <c r="O1090" s="107"/>
      <c r="P1090" s="107"/>
      <c r="Q1090" s="107"/>
      <c r="R1090" s="107"/>
      <c r="S1090" s="107"/>
      <c r="T1090" s="107"/>
      <c r="U1090" s="250"/>
      <c r="V1090" s="107"/>
      <c r="W1090" s="107"/>
      <c r="X1090" s="107"/>
      <c r="Y1090" s="107"/>
      <c r="Z1090" s="107"/>
      <c r="AA1090" s="107"/>
      <c r="AB1090" s="107"/>
      <c r="AC1090" s="107"/>
      <c r="AD1090" s="107"/>
      <c r="AE1090" s="107"/>
      <c r="AF1090" s="107"/>
      <c r="AG1090" s="107"/>
      <c r="AH1090" s="107"/>
      <c r="AI1090" s="107"/>
      <c r="AJ1090" s="107"/>
      <c r="AK1090" s="107"/>
      <c r="AL1090" s="107"/>
      <c r="AM1090" s="107"/>
      <c r="AN1090" s="107"/>
      <c r="AO1090" s="107"/>
      <c r="AP1090" s="107"/>
      <c r="AQ1090" s="107"/>
      <c r="AR1090" s="107"/>
      <c r="AS1090" s="107"/>
      <c r="AT1090" s="107"/>
    </row>
    <row r="1091">
      <c r="A1091" s="107"/>
      <c r="B1091" s="107"/>
      <c r="C1091" s="107"/>
      <c r="D1091" s="107"/>
      <c r="E1091" s="107"/>
      <c r="F1091" s="107"/>
      <c r="G1091" s="107"/>
      <c r="H1091" s="107"/>
      <c r="I1091" s="107"/>
      <c r="J1091" s="107"/>
      <c r="K1091" s="107"/>
      <c r="L1091" s="107"/>
      <c r="M1091" s="107"/>
      <c r="N1091" s="107"/>
      <c r="O1091" s="107"/>
      <c r="P1091" s="107"/>
      <c r="Q1091" s="107"/>
      <c r="R1091" s="107"/>
      <c r="S1091" s="107"/>
      <c r="T1091" s="107"/>
      <c r="U1091" s="250"/>
      <c r="V1091" s="107"/>
      <c r="W1091" s="107"/>
      <c r="X1091" s="107"/>
      <c r="Y1091" s="107"/>
      <c r="Z1091" s="107"/>
      <c r="AA1091" s="107"/>
      <c r="AB1091" s="107"/>
      <c r="AC1091" s="107"/>
      <c r="AD1091" s="107"/>
      <c r="AE1091" s="107"/>
      <c r="AF1091" s="107"/>
      <c r="AG1091" s="107"/>
      <c r="AH1091" s="107"/>
      <c r="AI1091" s="107"/>
      <c r="AJ1091" s="107"/>
      <c r="AK1091" s="107"/>
      <c r="AL1091" s="107"/>
      <c r="AM1091" s="107"/>
      <c r="AN1091" s="107"/>
      <c r="AO1091" s="107"/>
      <c r="AP1091" s="107"/>
      <c r="AQ1091" s="107"/>
      <c r="AR1091" s="107"/>
      <c r="AS1091" s="107"/>
      <c r="AT1091" s="107"/>
    </row>
    <row r="1092">
      <c r="A1092" s="107"/>
      <c r="B1092" s="107"/>
      <c r="C1092" s="107"/>
      <c r="D1092" s="107"/>
      <c r="E1092" s="107"/>
      <c r="F1092" s="107"/>
      <c r="G1092" s="107"/>
      <c r="H1092" s="107"/>
      <c r="I1092" s="107"/>
      <c r="J1092" s="107"/>
      <c r="K1092" s="107"/>
      <c r="L1092" s="107"/>
      <c r="M1092" s="107"/>
      <c r="N1092" s="107"/>
      <c r="O1092" s="107"/>
      <c r="P1092" s="107"/>
      <c r="Q1092" s="107"/>
      <c r="R1092" s="107"/>
      <c r="S1092" s="107"/>
      <c r="T1092" s="107"/>
      <c r="U1092" s="250"/>
      <c r="V1092" s="107"/>
      <c r="W1092" s="107"/>
      <c r="X1092" s="107"/>
      <c r="Y1092" s="107"/>
      <c r="Z1092" s="107"/>
      <c r="AA1092" s="107"/>
      <c r="AB1092" s="107"/>
      <c r="AC1092" s="107"/>
      <c r="AD1092" s="107"/>
      <c r="AE1092" s="107"/>
      <c r="AF1092" s="107"/>
      <c r="AG1092" s="107"/>
      <c r="AH1092" s="107"/>
      <c r="AI1092" s="107"/>
      <c r="AJ1092" s="107"/>
      <c r="AK1092" s="107"/>
      <c r="AL1092" s="107"/>
      <c r="AM1092" s="107"/>
      <c r="AN1092" s="107"/>
      <c r="AO1092" s="107"/>
      <c r="AP1092" s="107"/>
      <c r="AQ1092" s="107"/>
      <c r="AR1092" s="107"/>
      <c r="AS1092" s="107"/>
      <c r="AT1092" s="107"/>
    </row>
    <row r="1093">
      <c r="A1093" s="107"/>
      <c r="B1093" s="107"/>
      <c r="C1093" s="107"/>
      <c r="D1093" s="107"/>
      <c r="E1093" s="107"/>
      <c r="F1093" s="107"/>
      <c r="G1093" s="107"/>
      <c r="H1093" s="107"/>
      <c r="I1093" s="107"/>
      <c r="J1093" s="107"/>
      <c r="K1093" s="107"/>
      <c r="L1093" s="107"/>
      <c r="M1093" s="107"/>
      <c r="N1093" s="107"/>
      <c r="O1093" s="107"/>
      <c r="P1093" s="107"/>
      <c r="Q1093" s="107"/>
      <c r="R1093" s="107"/>
      <c r="S1093" s="107"/>
      <c r="T1093" s="107"/>
      <c r="U1093" s="250"/>
      <c r="V1093" s="107"/>
      <c r="W1093" s="107"/>
      <c r="X1093" s="107"/>
      <c r="Y1093" s="107"/>
      <c r="Z1093" s="107"/>
      <c r="AA1093" s="107"/>
      <c r="AB1093" s="107"/>
      <c r="AC1093" s="107"/>
      <c r="AD1093" s="107"/>
      <c r="AE1093" s="107"/>
      <c r="AF1093" s="107"/>
      <c r="AG1093" s="107"/>
      <c r="AH1093" s="107"/>
      <c r="AI1093" s="107"/>
      <c r="AJ1093" s="107"/>
      <c r="AK1093" s="107"/>
      <c r="AL1093" s="107"/>
      <c r="AM1093" s="107"/>
      <c r="AN1093" s="107"/>
      <c r="AO1093" s="107"/>
      <c r="AP1093" s="107"/>
      <c r="AQ1093" s="107"/>
      <c r="AR1093" s="107"/>
      <c r="AS1093" s="107"/>
      <c r="AT1093" s="107"/>
    </row>
    <row r="1094">
      <c r="A1094" s="107"/>
      <c r="B1094" s="107"/>
      <c r="C1094" s="107"/>
      <c r="D1094" s="107"/>
      <c r="E1094" s="107"/>
      <c r="F1094" s="107"/>
      <c r="G1094" s="107"/>
      <c r="H1094" s="107"/>
      <c r="I1094" s="107"/>
      <c r="J1094" s="107"/>
      <c r="K1094" s="107"/>
      <c r="L1094" s="107"/>
      <c r="M1094" s="107"/>
      <c r="N1094" s="107"/>
      <c r="O1094" s="107"/>
      <c r="P1094" s="107"/>
      <c r="Q1094" s="107"/>
      <c r="R1094" s="107"/>
      <c r="S1094" s="107"/>
      <c r="T1094" s="107"/>
      <c r="U1094" s="250"/>
      <c r="V1094" s="107"/>
      <c r="W1094" s="107"/>
      <c r="X1094" s="107"/>
      <c r="Y1094" s="107"/>
      <c r="Z1094" s="107"/>
      <c r="AA1094" s="107"/>
      <c r="AB1094" s="107"/>
      <c r="AC1094" s="107"/>
      <c r="AD1094" s="107"/>
      <c r="AE1094" s="107"/>
      <c r="AF1094" s="107"/>
      <c r="AG1094" s="107"/>
      <c r="AH1094" s="107"/>
      <c r="AI1094" s="107"/>
      <c r="AJ1094" s="107"/>
      <c r="AK1094" s="107"/>
      <c r="AL1094" s="107"/>
      <c r="AM1094" s="107"/>
      <c r="AN1094" s="107"/>
      <c r="AO1094" s="107"/>
      <c r="AP1094" s="107"/>
      <c r="AQ1094" s="107"/>
      <c r="AR1094" s="107"/>
      <c r="AS1094" s="107"/>
      <c r="AT1094" s="107"/>
    </row>
    <row r="1095">
      <c r="A1095" s="107"/>
      <c r="B1095" s="107"/>
      <c r="C1095" s="107"/>
      <c r="D1095" s="107"/>
      <c r="E1095" s="107"/>
      <c r="F1095" s="107"/>
      <c r="G1095" s="107"/>
      <c r="H1095" s="107"/>
      <c r="I1095" s="107"/>
      <c r="J1095" s="107"/>
      <c r="K1095" s="107"/>
      <c r="L1095" s="107"/>
      <c r="M1095" s="107"/>
      <c r="N1095" s="107"/>
      <c r="O1095" s="107"/>
      <c r="P1095" s="107"/>
      <c r="Q1095" s="107"/>
      <c r="R1095" s="107"/>
      <c r="S1095" s="107"/>
      <c r="T1095" s="107"/>
      <c r="U1095" s="250"/>
      <c r="V1095" s="107"/>
      <c r="W1095" s="107"/>
      <c r="X1095" s="107"/>
      <c r="Y1095" s="107"/>
      <c r="Z1095" s="107"/>
      <c r="AA1095" s="107"/>
      <c r="AB1095" s="107"/>
      <c r="AC1095" s="107"/>
      <c r="AD1095" s="107"/>
      <c r="AE1095" s="107"/>
      <c r="AF1095" s="107"/>
      <c r="AG1095" s="107"/>
      <c r="AH1095" s="107"/>
      <c r="AI1095" s="107"/>
      <c r="AJ1095" s="107"/>
      <c r="AK1095" s="107"/>
      <c r="AL1095" s="107"/>
      <c r="AM1095" s="107"/>
      <c r="AN1095" s="107"/>
      <c r="AO1095" s="107"/>
      <c r="AP1095" s="107"/>
      <c r="AQ1095" s="107"/>
      <c r="AR1095" s="107"/>
      <c r="AS1095" s="107"/>
      <c r="AT1095" s="107"/>
    </row>
    <row r="1096">
      <c r="A1096" s="107"/>
      <c r="B1096" s="107"/>
      <c r="C1096" s="107"/>
      <c r="D1096" s="107"/>
      <c r="E1096" s="107"/>
      <c r="F1096" s="107"/>
      <c r="G1096" s="107"/>
      <c r="H1096" s="107"/>
      <c r="I1096" s="107"/>
      <c r="J1096" s="107"/>
      <c r="K1096" s="107"/>
      <c r="L1096" s="107"/>
      <c r="M1096" s="107"/>
      <c r="N1096" s="107"/>
      <c r="O1096" s="107"/>
      <c r="P1096" s="107"/>
      <c r="Q1096" s="107"/>
      <c r="R1096" s="107"/>
      <c r="S1096" s="107"/>
      <c r="T1096" s="107"/>
      <c r="U1096" s="250"/>
      <c r="V1096" s="107"/>
      <c r="W1096" s="107"/>
      <c r="X1096" s="107"/>
      <c r="Y1096" s="107"/>
      <c r="Z1096" s="107"/>
      <c r="AA1096" s="107"/>
      <c r="AB1096" s="107"/>
      <c r="AC1096" s="107"/>
      <c r="AD1096" s="107"/>
      <c r="AE1096" s="107"/>
      <c r="AF1096" s="107"/>
      <c r="AG1096" s="107"/>
      <c r="AH1096" s="107"/>
      <c r="AI1096" s="107"/>
      <c r="AJ1096" s="107"/>
      <c r="AK1096" s="107"/>
      <c r="AL1096" s="107"/>
      <c r="AM1096" s="107"/>
      <c r="AN1096" s="107"/>
      <c r="AO1096" s="107"/>
      <c r="AP1096" s="107"/>
      <c r="AQ1096" s="107"/>
      <c r="AR1096" s="107"/>
      <c r="AS1096" s="107"/>
      <c r="AT1096" s="107"/>
    </row>
    <row r="1097">
      <c r="A1097" s="107"/>
      <c r="B1097" s="107"/>
      <c r="C1097" s="107"/>
      <c r="D1097" s="107"/>
      <c r="E1097" s="107"/>
      <c r="F1097" s="107"/>
      <c r="G1097" s="107"/>
      <c r="H1097" s="107"/>
      <c r="I1097" s="107"/>
      <c r="J1097" s="107"/>
      <c r="K1097" s="107"/>
      <c r="L1097" s="107"/>
      <c r="M1097" s="107"/>
      <c r="N1097" s="107"/>
      <c r="O1097" s="107"/>
      <c r="P1097" s="107"/>
      <c r="Q1097" s="107"/>
      <c r="R1097" s="107"/>
      <c r="S1097" s="107"/>
      <c r="T1097" s="107"/>
      <c r="U1097" s="250"/>
      <c r="V1097" s="107"/>
      <c r="W1097" s="107"/>
      <c r="X1097" s="107"/>
      <c r="Y1097" s="107"/>
      <c r="Z1097" s="107"/>
      <c r="AA1097" s="107"/>
      <c r="AB1097" s="107"/>
      <c r="AC1097" s="107"/>
      <c r="AD1097" s="107"/>
      <c r="AE1097" s="107"/>
      <c r="AF1097" s="107"/>
      <c r="AG1097" s="107"/>
      <c r="AH1097" s="107"/>
      <c r="AI1097" s="107"/>
      <c r="AJ1097" s="107"/>
      <c r="AK1097" s="107"/>
      <c r="AL1097" s="107"/>
      <c r="AM1097" s="107"/>
      <c r="AN1097" s="107"/>
      <c r="AO1097" s="107"/>
      <c r="AP1097" s="107"/>
      <c r="AQ1097" s="107"/>
      <c r="AR1097" s="107"/>
      <c r="AS1097" s="107"/>
      <c r="AT1097" s="107"/>
    </row>
    <row r="1098">
      <c r="A1098" s="107"/>
      <c r="B1098" s="107"/>
      <c r="C1098" s="107"/>
      <c r="D1098" s="107"/>
      <c r="E1098" s="107"/>
      <c r="F1098" s="107"/>
      <c r="G1098" s="107"/>
      <c r="H1098" s="107"/>
      <c r="I1098" s="107"/>
      <c r="J1098" s="107"/>
      <c r="K1098" s="107"/>
      <c r="L1098" s="107"/>
      <c r="M1098" s="107"/>
      <c r="N1098" s="107"/>
      <c r="O1098" s="107"/>
      <c r="P1098" s="107"/>
      <c r="Q1098" s="107"/>
      <c r="R1098" s="107"/>
      <c r="S1098" s="107"/>
      <c r="T1098" s="107"/>
      <c r="U1098" s="250"/>
      <c r="V1098" s="107"/>
      <c r="W1098" s="107"/>
      <c r="X1098" s="107"/>
      <c r="Y1098" s="107"/>
      <c r="Z1098" s="107"/>
      <c r="AA1098" s="107"/>
      <c r="AB1098" s="107"/>
      <c r="AC1098" s="107"/>
      <c r="AD1098" s="107"/>
      <c r="AE1098" s="107"/>
      <c r="AF1098" s="107"/>
      <c r="AG1098" s="107"/>
      <c r="AH1098" s="107"/>
      <c r="AI1098" s="107"/>
      <c r="AJ1098" s="107"/>
      <c r="AK1098" s="107"/>
      <c r="AL1098" s="107"/>
      <c r="AM1098" s="107"/>
      <c r="AN1098" s="107"/>
      <c r="AO1098" s="107"/>
      <c r="AP1098" s="107"/>
      <c r="AQ1098" s="107"/>
      <c r="AR1098" s="107"/>
      <c r="AS1098" s="107"/>
      <c r="AT1098" s="107"/>
    </row>
    <row r="1099">
      <c r="A1099" s="107"/>
      <c r="B1099" s="107"/>
      <c r="C1099" s="107"/>
      <c r="D1099" s="107"/>
      <c r="E1099" s="107"/>
      <c r="F1099" s="107"/>
      <c r="G1099" s="107"/>
      <c r="H1099" s="107"/>
      <c r="I1099" s="107"/>
      <c r="J1099" s="107"/>
      <c r="K1099" s="107"/>
      <c r="L1099" s="107"/>
      <c r="M1099" s="107"/>
      <c r="N1099" s="107"/>
      <c r="O1099" s="107"/>
      <c r="P1099" s="107"/>
      <c r="Q1099" s="107"/>
      <c r="R1099" s="107"/>
      <c r="S1099" s="107"/>
      <c r="T1099" s="107"/>
      <c r="U1099" s="250"/>
      <c r="V1099" s="107"/>
      <c r="W1099" s="107"/>
      <c r="X1099" s="107"/>
      <c r="Y1099" s="107"/>
      <c r="Z1099" s="107"/>
      <c r="AA1099" s="107"/>
      <c r="AB1099" s="107"/>
      <c r="AC1099" s="107"/>
      <c r="AD1099" s="107"/>
      <c r="AE1099" s="107"/>
      <c r="AF1099" s="107"/>
      <c r="AG1099" s="107"/>
      <c r="AH1099" s="107"/>
      <c r="AI1099" s="107"/>
      <c r="AJ1099" s="107"/>
      <c r="AK1099" s="107"/>
      <c r="AL1099" s="107"/>
      <c r="AM1099" s="107"/>
      <c r="AN1099" s="107"/>
      <c r="AO1099" s="107"/>
      <c r="AP1099" s="107"/>
      <c r="AQ1099" s="107"/>
      <c r="AR1099" s="107"/>
      <c r="AS1099" s="107"/>
      <c r="AT1099" s="107"/>
    </row>
    <row r="1100">
      <c r="A1100" s="107"/>
      <c r="B1100" s="107"/>
      <c r="C1100" s="107"/>
      <c r="D1100" s="107"/>
      <c r="E1100" s="107"/>
      <c r="F1100" s="107"/>
      <c r="G1100" s="107"/>
      <c r="H1100" s="107"/>
      <c r="I1100" s="107"/>
      <c r="J1100" s="107"/>
      <c r="K1100" s="107"/>
      <c r="L1100" s="107"/>
      <c r="M1100" s="107"/>
      <c r="N1100" s="107"/>
      <c r="O1100" s="107"/>
      <c r="P1100" s="107"/>
      <c r="Q1100" s="107"/>
      <c r="R1100" s="107"/>
      <c r="S1100" s="107"/>
      <c r="T1100" s="107"/>
      <c r="U1100" s="250"/>
      <c r="V1100" s="107"/>
      <c r="W1100" s="107"/>
      <c r="X1100" s="107"/>
      <c r="Y1100" s="107"/>
      <c r="Z1100" s="107"/>
      <c r="AA1100" s="107"/>
      <c r="AB1100" s="107"/>
      <c r="AC1100" s="107"/>
      <c r="AD1100" s="107"/>
      <c r="AE1100" s="107"/>
      <c r="AF1100" s="107"/>
      <c r="AG1100" s="107"/>
      <c r="AH1100" s="107"/>
      <c r="AI1100" s="107"/>
      <c r="AJ1100" s="107"/>
      <c r="AK1100" s="107"/>
      <c r="AL1100" s="107"/>
      <c r="AM1100" s="107"/>
      <c r="AN1100" s="107"/>
      <c r="AO1100" s="107"/>
      <c r="AP1100" s="107"/>
      <c r="AQ1100" s="107"/>
      <c r="AR1100" s="107"/>
      <c r="AS1100" s="107"/>
      <c r="AT1100" s="107"/>
    </row>
    <row r="1101">
      <c r="A1101" s="107"/>
      <c r="B1101" s="107"/>
      <c r="C1101" s="107"/>
      <c r="D1101" s="107"/>
      <c r="E1101" s="107"/>
      <c r="F1101" s="107"/>
      <c r="G1101" s="107"/>
      <c r="H1101" s="107"/>
      <c r="I1101" s="107"/>
      <c r="J1101" s="107"/>
      <c r="K1101" s="107"/>
      <c r="L1101" s="107"/>
      <c r="M1101" s="107"/>
      <c r="N1101" s="107"/>
      <c r="O1101" s="107"/>
      <c r="P1101" s="107"/>
      <c r="Q1101" s="107"/>
      <c r="R1101" s="107"/>
      <c r="S1101" s="107"/>
      <c r="T1101" s="107"/>
      <c r="U1101" s="250"/>
      <c r="V1101" s="107"/>
      <c r="W1101" s="107"/>
      <c r="X1101" s="107"/>
      <c r="Y1101" s="107"/>
      <c r="Z1101" s="107"/>
      <c r="AA1101" s="107"/>
      <c r="AB1101" s="107"/>
      <c r="AC1101" s="107"/>
      <c r="AD1101" s="107"/>
      <c r="AE1101" s="107"/>
      <c r="AF1101" s="107"/>
      <c r="AG1101" s="107"/>
      <c r="AH1101" s="107"/>
      <c r="AI1101" s="107"/>
      <c r="AJ1101" s="107"/>
      <c r="AK1101" s="107"/>
      <c r="AL1101" s="107"/>
      <c r="AM1101" s="107"/>
      <c r="AN1101" s="107"/>
      <c r="AO1101" s="107"/>
      <c r="AP1101" s="107"/>
      <c r="AQ1101" s="107"/>
      <c r="AR1101" s="107"/>
      <c r="AS1101" s="107"/>
      <c r="AT1101" s="107"/>
    </row>
    <row r="1102">
      <c r="A1102" s="107"/>
      <c r="B1102" s="107"/>
      <c r="C1102" s="107"/>
      <c r="D1102" s="107"/>
      <c r="E1102" s="107"/>
      <c r="F1102" s="107"/>
      <c r="G1102" s="107"/>
      <c r="H1102" s="107"/>
      <c r="I1102" s="107"/>
      <c r="J1102" s="107"/>
      <c r="K1102" s="107"/>
      <c r="L1102" s="107"/>
      <c r="M1102" s="107"/>
      <c r="N1102" s="107"/>
      <c r="O1102" s="107"/>
      <c r="P1102" s="107"/>
      <c r="Q1102" s="107"/>
      <c r="R1102" s="107"/>
      <c r="S1102" s="107"/>
      <c r="T1102" s="107"/>
      <c r="U1102" s="250"/>
      <c r="V1102" s="107"/>
      <c r="W1102" s="107"/>
      <c r="X1102" s="107"/>
      <c r="Y1102" s="107"/>
      <c r="Z1102" s="107"/>
      <c r="AA1102" s="107"/>
      <c r="AB1102" s="107"/>
      <c r="AC1102" s="107"/>
      <c r="AD1102" s="107"/>
      <c r="AE1102" s="107"/>
      <c r="AF1102" s="107"/>
      <c r="AG1102" s="107"/>
      <c r="AH1102" s="107"/>
      <c r="AI1102" s="107"/>
      <c r="AJ1102" s="107"/>
      <c r="AK1102" s="107"/>
      <c r="AL1102" s="107"/>
      <c r="AM1102" s="107"/>
      <c r="AN1102" s="107"/>
      <c r="AO1102" s="107"/>
      <c r="AP1102" s="107"/>
      <c r="AQ1102" s="107"/>
      <c r="AR1102" s="107"/>
      <c r="AS1102" s="107"/>
      <c r="AT1102" s="107"/>
    </row>
    <row r="1103">
      <c r="A1103" s="107"/>
      <c r="B1103" s="107"/>
      <c r="C1103" s="107"/>
      <c r="D1103" s="107"/>
      <c r="E1103" s="107"/>
      <c r="F1103" s="107"/>
      <c r="G1103" s="107"/>
      <c r="H1103" s="107"/>
      <c r="I1103" s="107"/>
      <c r="J1103" s="107"/>
      <c r="K1103" s="107"/>
      <c r="L1103" s="107"/>
      <c r="M1103" s="107"/>
      <c r="N1103" s="107"/>
      <c r="O1103" s="107"/>
      <c r="P1103" s="107"/>
      <c r="Q1103" s="107"/>
      <c r="R1103" s="107"/>
      <c r="S1103" s="107"/>
      <c r="T1103" s="107"/>
      <c r="U1103" s="250"/>
      <c r="V1103" s="107"/>
      <c r="W1103" s="107"/>
      <c r="X1103" s="107"/>
      <c r="Y1103" s="107"/>
      <c r="Z1103" s="107"/>
      <c r="AA1103" s="107"/>
      <c r="AB1103" s="107"/>
      <c r="AC1103" s="107"/>
      <c r="AD1103" s="107"/>
      <c r="AE1103" s="107"/>
      <c r="AF1103" s="107"/>
      <c r="AG1103" s="107"/>
      <c r="AH1103" s="107"/>
      <c r="AI1103" s="107"/>
      <c r="AJ1103" s="107"/>
      <c r="AK1103" s="107"/>
      <c r="AL1103" s="107"/>
      <c r="AM1103" s="107"/>
      <c r="AN1103" s="107"/>
      <c r="AO1103" s="107"/>
      <c r="AP1103" s="107"/>
      <c r="AQ1103" s="107"/>
      <c r="AR1103" s="107"/>
      <c r="AS1103" s="107"/>
      <c r="AT1103" s="107"/>
    </row>
    <row r="1104">
      <c r="A1104" s="107"/>
      <c r="B1104" s="107"/>
      <c r="C1104" s="107"/>
      <c r="D1104" s="107"/>
      <c r="E1104" s="107"/>
      <c r="F1104" s="107"/>
      <c r="G1104" s="107"/>
      <c r="H1104" s="107"/>
      <c r="I1104" s="107"/>
      <c r="J1104" s="107"/>
      <c r="K1104" s="107"/>
      <c r="L1104" s="107"/>
      <c r="M1104" s="107"/>
      <c r="N1104" s="107"/>
      <c r="O1104" s="107"/>
      <c r="P1104" s="107"/>
      <c r="Q1104" s="107"/>
      <c r="R1104" s="107"/>
      <c r="S1104" s="107"/>
      <c r="T1104" s="107"/>
      <c r="U1104" s="250"/>
      <c r="V1104" s="107"/>
      <c r="W1104" s="107"/>
      <c r="X1104" s="107"/>
      <c r="Y1104" s="107"/>
      <c r="Z1104" s="107"/>
      <c r="AA1104" s="107"/>
      <c r="AB1104" s="107"/>
      <c r="AC1104" s="107"/>
      <c r="AD1104" s="107"/>
      <c r="AE1104" s="107"/>
      <c r="AF1104" s="107"/>
      <c r="AG1104" s="107"/>
      <c r="AH1104" s="107"/>
      <c r="AI1104" s="107"/>
      <c r="AJ1104" s="107"/>
      <c r="AK1104" s="107"/>
      <c r="AL1104" s="107"/>
      <c r="AM1104" s="107"/>
      <c r="AN1104" s="107"/>
      <c r="AO1104" s="107"/>
      <c r="AP1104" s="107"/>
      <c r="AQ1104" s="107"/>
      <c r="AR1104" s="107"/>
      <c r="AS1104" s="107"/>
      <c r="AT1104" s="107"/>
    </row>
    <row r="1105">
      <c r="A1105" s="107"/>
      <c r="B1105" s="107"/>
      <c r="C1105" s="107"/>
      <c r="D1105" s="107"/>
      <c r="E1105" s="107"/>
      <c r="F1105" s="107"/>
      <c r="G1105" s="107"/>
      <c r="H1105" s="107"/>
      <c r="I1105" s="107"/>
      <c r="J1105" s="107"/>
      <c r="K1105" s="107"/>
      <c r="L1105" s="107"/>
      <c r="M1105" s="107"/>
      <c r="N1105" s="107"/>
      <c r="O1105" s="107"/>
      <c r="P1105" s="107"/>
      <c r="Q1105" s="107"/>
      <c r="R1105" s="107"/>
      <c r="S1105" s="107"/>
      <c r="T1105" s="107"/>
      <c r="U1105" s="250"/>
      <c r="V1105" s="107"/>
      <c r="W1105" s="107"/>
      <c r="X1105" s="107"/>
      <c r="Y1105" s="107"/>
      <c r="Z1105" s="107"/>
      <c r="AA1105" s="107"/>
      <c r="AB1105" s="107"/>
      <c r="AC1105" s="107"/>
      <c r="AD1105" s="107"/>
      <c r="AE1105" s="107"/>
      <c r="AF1105" s="107"/>
      <c r="AG1105" s="107"/>
      <c r="AH1105" s="107"/>
      <c r="AI1105" s="107"/>
      <c r="AJ1105" s="107"/>
      <c r="AK1105" s="107"/>
      <c r="AL1105" s="107"/>
      <c r="AM1105" s="107"/>
      <c r="AN1105" s="107"/>
      <c r="AO1105" s="107"/>
      <c r="AP1105" s="107"/>
      <c r="AQ1105" s="107"/>
      <c r="AR1105" s="107"/>
      <c r="AS1105" s="107"/>
      <c r="AT1105" s="107"/>
    </row>
    <row r="1106">
      <c r="A1106" s="107"/>
      <c r="B1106" s="107"/>
      <c r="C1106" s="107"/>
      <c r="D1106" s="107"/>
      <c r="E1106" s="107"/>
      <c r="F1106" s="107"/>
      <c r="G1106" s="107"/>
      <c r="H1106" s="107"/>
      <c r="I1106" s="107"/>
      <c r="J1106" s="107"/>
      <c r="K1106" s="107"/>
      <c r="L1106" s="107"/>
      <c r="M1106" s="107"/>
      <c r="N1106" s="107"/>
      <c r="O1106" s="107"/>
      <c r="P1106" s="107"/>
      <c r="Q1106" s="107"/>
      <c r="R1106" s="107"/>
      <c r="S1106" s="107"/>
      <c r="T1106" s="107"/>
      <c r="U1106" s="250"/>
      <c r="V1106" s="107"/>
      <c r="W1106" s="107"/>
      <c r="X1106" s="107"/>
      <c r="Y1106" s="107"/>
      <c r="Z1106" s="107"/>
      <c r="AA1106" s="107"/>
      <c r="AB1106" s="107"/>
      <c r="AC1106" s="107"/>
      <c r="AD1106" s="107"/>
      <c r="AE1106" s="107"/>
      <c r="AF1106" s="107"/>
      <c r="AG1106" s="107"/>
      <c r="AH1106" s="107"/>
      <c r="AI1106" s="107"/>
      <c r="AJ1106" s="107"/>
      <c r="AK1106" s="107"/>
      <c r="AL1106" s="107"/>
      <c r="AM1106" s="107"/>
      <c r="AN1106" s="107"/>
      <c r="AO1106" s="107"/>
      <c r="AP1106" s="107"/>
      <c r="AQ1106" s="107"/>
      <c r="AR1106" s="107"/>
      <c r="AS1106" s="107"/>
      <c r="AT1106" s="107"/>
    </row>
    <row r="1107">
      <c r="A1107" s="107"/>
      <c r="B1107" s="107"/>
      <c r="C1107" s="107"/>
      <c r="D1107" s="107"/>
      <c r="E1107" s="107"/>
      <c r="F1107" s="107"/>
      <c r="G1107" s="107"/>
      <c r="H1107" s="107"/>
      <c r="I1107" s="107"/>
      <c r="J1107" s="107"/>
      <c r="K1107" s="107"/>
      <c r="L1107" s="107"/>
      <c r="M1107" s="107"/>
      <c r="N1107" s="107"/>
      <c r="O1107" s="107"/>
      <c r="P1107" s="107"/>
      <c r="Q1107" s="107"/>
      <c r="R1107" s="107"/>
      <c r="S1107" s="107"/>
      <c r="T1107" s="107"/>
      <c r="U1107" s="250"/>
      <c r="V1107" s="107"/>
      <c r="W1107" s="107"/>
      <c r="X1107" s="107"/>
      <c r="Y1107" s="107"/>
      <c r="Z1107" s="107"/>
      <c r="AA1107" s="107"/>
      <c r="AB1107" s="107"/>
      <c r="AC1107" s="107"/>
      <c r="AD1107" s="107"/>
      <c r="AE1107" s="107"/>
      <c r="AF1107" s="107"/>
      <c r="AG1107" s="107"/>
      <c r="AH1107" s="107"/>
      <c r="AI1107" s="107"/>
      <c r="AJ1107" s="107"/>
      <c r="AK1107" s="107"/>
      <c r="AL1107" s="107"/>
      <c r="AM1107" s="107"/>
      <c r="AN1107" s="107"/>
      <c r="AO1107" s="107"/>
      <c r="AP1107" s="107"/>
      <c r="AQ1107" s="107"/>
      <c r="AR1107" s="107"/>
      <c r="AS1107" s="107"/>
      <c r="AT1107" s="107"/>
    </row>
    <row r="1108">
      <c r="A1108" s="107"/>
      <c r="B1108" s="107"/>
      <c r="C1108" s="107"/>
      <c r="D1108" s="107"/>
      <c r="E1108" s="107"/>
      <c r="F1108" s="107"/>
      <c r="G1108" s="107"/>
      <c r="H1108" s="107"/>
      <c r="I1108" s="107"/>
      <c r="J1108" s="107"/>
      <c r="K1108" s="107"/>
      <c r="L1108" s="107"/>
      <c r="M1108" s="107"/>
      <c r="N1108" s="107"/>
      <c r="O1108" s="107"/>
      <c r="P1108" s="107"/>
      <c r="Q1108" s="107"/>
      <c r="R1108" s="107"/>
      <c r="S1108" s="107"/>
      <c r="T1108" s="107"/>
      <c r="U1108" s="250"/>
      <c r="V1108" s="107"/>
      <c r="W1108" s="107"/>
      <c r="X1108" s="107"/>
      <c r="Y1108" s="107"/>
      <c r="Z1108" s="107"/>
      <c r="AA1108" s="107"/>
      <c r="AB1108" s="107"/>
      <c r="AC1108" s="107"/>
      <c r="AD1108" s="107"/>
      <c r="AE1108" s="107"/>
      <c r="AF1108" s="107"/>
      <c r="AG1108" s="107"/>
      <c r="AH1108" s="107"/>
      <c r="AI1108" s="107"/>
      <c r="AJ1108" s="107"/>
      <c r="AK1108" s="107"/>
      <c r="AL1108" s="107"/>
      <c r="AM1108" s="107"/>
      <c r="AN1108" s="107"/>
      <c r="AO1108" s="107"/>
      <c r="AP1108" s="107"/>
      <c r="AQ1108" s="107"/>
      <c r="AR1108" s="107"/>
      <c r="AS1108" s="107"/>
      <c r="AT1108" s="107"/>
    </row>
    <row r="1109">
      <c r="A1109" s="107"/>
      <c r="B1109" s="107"/>
      <c r="C1109" s="107"/>
      <c r="D1109" s="107"/>
      <c r="E1109" s="107"/>
      <c r="F1109" s="107"/>
      <c r="G1109" s="107"/>
      <c r="H1109" s="107"/>
      <c r="I1109" s="107"/>
      <c r="J1109" s="107"/>
      <c r="K1109" s="107"/>
      <c r="L1109" s="107"/>
      <c r="M1109" s="107"/>
      <c r="N1109" s="107"/>
      <c r="O1109" s="107"/>
      <c r="P1109" s="107"/>
      <c r="Q1109" s="107"/>
      <c r="R1109" s="107"/>
      <c r="S1109" s="107"/>
      <c r="T1109" s="107"/>
      <c r="U1109" s="250"/>
      <c r="V1109" s="107"/>
      <c r="W1109" s="107"/>
      <c r="X1109" s="107"/>
      <c r="Y1109" s="107"/>
      <c r="Z1109" s="107"/>
      <c r="AA1109" s="107"/>
      <c r="AB1109" s="107"/>
      <c r="AC1109" s="107"/>
      <c r="AD1109" s="107"/>
      <c r="AE1109" s="107"/>
      <c r="AF1109" s="107"/>
      <c r="AG1109" s="107"/>
      <c r="AH1109" s="107"/>
      <c r="AI1109" s="107"/>
      <c r="AJ1109" s="107"/>
      <c r="AK1109" s="107"/>
      <c r="AL1109" s="107"/>
      <c r="AM1109" s="107"/>
      <c r="AN1109" s="107"/>
      <c r="AO1109" s="107"/>
      <c r="AP1109" s="107"/>
      <c r="AQ1109" s="107"/>
      <c r="AR1109" s="107"/>
      <c r="AS1109" s="107"/>
      <c r="AT1109" s="107"/>
    </row>
    <row r="1110">
      <c r="A1110" s="107"/>
      <c r="B1110" s="107"/>
      <c r="C1110" s="107"/>
      <c r="D1110" s="107"/>
      <c r="E1110" s="107"/>
      <c r="F1110" s="107"/>
      <c r="G1110" s="107"/>
      <c r="H1110" s="107"/>
      <c r="I1110" s="107"/>
      <c r="J1110" s="107"/>
      <c r="K1110" s="107"/>
      <c r="L1110" s="107"/>
      <c r="M1110" s="107"/>
      <c r="N1110" s="107"/>
      <c r="O1110" s="107"/>
      <c r="P1110" s="107"/>
      <c r="Q1110" s="107"/>
      <c r="R1110" s="107"/>
      <c r="S1110" s="107"/>
      <c r="T1110" s="107"/>
      <c r="U1110" s="250"/>
      <c r="V1110" s="107"/>
      <c r="W1110" s="107"/>
      <c r="X1110" s="107"/>
      <c r="Y1110" s="107"/>
      <c r="Z1110" s="107"/>
      <c r="AA1110" s="107"/>
      <c r="AB1110" s="107"/>
      <c r="AC1110" s="107"/>
      <c r="AD1110" s="107"/>
      <c r="AE1110" s="107"/>
      <c r="AF1110" s="107"/>
      <c r="AG1110" s="107"/>
      <c r="AH1110" s="107"/>
      <c r="AI1110" s="107"/>
      <c r="AJ1110" s="107"/>
      <c r="AK1110" s="107"/>
      <c r="AL1110" s="107"/>
      <c r="AM1110" s="107"/>
      <c r="AN1110" s="107"/>
      <c r="AO1110" s="107"/>
      <c r="AP1110" s="107"/>
      <c r="AQ1110" s="107"/>
      <c r="AR1110" s="107"/>
      <c r="AS1110" s="107"/>
      <c r="AT1110" s="107"/>
    </row>
    <row r="1111">
      <c r="A1111" s="107"/>
      <c r="B1111" s="107"/>
      <c r="C1111" s="107"/>
      <c r="D1111" s="107"/>
      <c r="E1111" s="107"/>
      <c r="F1111" s="107"/>
      <c r="G1111" s="107"/>
      <c r="H1111" s="107"/>
      <c r="I1111" s="107"/>
      <c r="J1111" s="107"/>
      <c r="K1111" s="107"/>
      <c r="L1111" s="107"/>
      <c r="M1111" s="107"/>
      <c r="N1111" s="107"/>
      <c r="O1111" s="107"/>
      <c r="P1111" s="107"/>
      <c r="Q1111" s="107"/>
      <c r="R1111" s="107"/>
      <c r="S1111" s="107"/>
      <c r="T1111" s="107"/>
      <c r="U1111" s="250"/>
      <c r="V1111" s="107"/>
      <c r="W1111" s="107"/>
      <c r="X1111" s="107"/>
      <c r="Y1111" s="107"/>
      <c r="Z1111" s="107"/>
      <c r="AA1111" s="107"/>
      <c r="AB1111" s="107"/>
      <c r="AC1111" s="107"/>
      <c r="AD1111" s="107"/>
      <c r="AE1111" s="107"/>
      <c r="AF1111" s="107"/>
      <c r="AG1111" s="107"/>
      <c r="AH1111" s="107"/>
      <c r="AI1111" s="107"/>
      <c r="AJ1111" s="107"/>
      <c r="AK1111" s="107"/>
      <c r="AL1111" s="107"/>
      <c r="AM1111" s="107"/>
      <c r="AN1111" s="107"/>
      <c r="AO1111" s="107"/>
      <c r="AP1111" s="107"/>
      <c r="AQ1111" s="107"/>
      <c r="AR1111" s="107"/>
      <c r="AS1111" s="107"/>
      <c r="AT1111" s="107"/>
    </row>
    <row r="1112">
      <c r="A1112" s="107"/>
      <c r="B1112" s="107"/>
      <c r="C1112" s="107"/>
      <c r="D1112" s="107"/>
      <c r="E1112" s="107"/>
      <c r="F1112" s="107"/>
      <c r="G1112" s="107"/>
      <c r="H1112" s="107"/>
      <c r="I1112" s="107"/>
      <c r="J1112" s="107"/>
      <c r="K1112" s="107"/>
      <c r="L1112" s="107"/>
      <c r="M1112" s="107"/>
      <c r="N1112" s="107"/>
      <c r="O1112" s="107"/>
      <c r="P1112" s="107"/>
      <c r="Q1112" s="107"/>
      <c r="R1112" s="107"/>
      <c r="S1112" s="107"/>
      <c r="T1112" s="107"/>
      <c r="U1112" s="250"/>
      <c r="V1112" s="107"/>
      <c r="W1112" s="107"/>
      <c r="X1112" s="107"/>
      <c r="Y1112" s="107"/>
      <c r="Z1112" s="107"/>
      <c r="AA1112" s="107"/>
      <c r="AB1112" s="107"/>
      <c r="AC1112" s="107"/>
      <c r="AD1112" s="107"/>
      <c r="AE1112" s="107"/>
      <c r="AF1112" s="107"/>
      <c r="AG1112" s="107"/>
      <c r="AH1112" s="107"/>
      <c r="AI1112" s="107"/>
      <c r="AJ1112" s="107"/>
      <c r="AK1112" s="107"/>
      <c r="AL1112" s="107"/>
      <c r="AM1112" s="107"/>
      <c r="AN1112" s="107"/>
      <c r="AO1112" s="107"/>
      <c r="AP1112" s="107"/>
      <c r="AQ1112" s="107"/>
      <c r="AR1112" s="107"/>
      <c r="AS1112" s="107"/>
      <c r="AT1112" s="107"/>
    </row>
    <row r="1113">
      <c r="A1113" s="107"/>
      <c r="B1113" s="107"/>
      <c r="C1113" s="107"/>
      <c r="D1113" s="107"/>
      <c r="E1113" s="107"/>
      <c r="F1113" s="107"/>
      <c r="G1113" s="107"/>
      <c r="H1113" s="107"/>
      <c r="I1113" s="107"/>
      <c r="J1113" s="107"/>
      <c r="K1113" s="107"/>
      <c r="L1113" s="107"/>
      <c r="M1113" s="107"/>
      <c r="N1113" s="107"/>
      <c r="O1113" s="107"/>
      <c r="P1113" s="107"/>
      <c r="Q1113" s="107"/>
      <c r="R1113" s="107"/>
      <c r="S1113" s="107"/>
      <c r="T1113" s="107"/>
      <c r="U1113" s="250"/>
      <c r="V1113" s="107"/>
      <c r="W1113" s="107"/>
      <c r="X1113" s="107"/>
      <c r="Y1113" s="107"/>
      <c r="Z1113" s="107"/>
      <c r="AA1113" s="107"/>
      <c r="AB1113" s="107"/>
      <c r="AC1113" s="107"/>
      <c r="AD1113" s="107"/>
      <c r="AE1113" s="107"/>
      <c r="AF1113" s="107"/>
      <c r="AG1113" s="107"/>
      <c r="AH1113" s="107"/>
      <c r="AI1113" s="107"/>
      <c r="AJ1113" s="107"/>
      <c r="AK1113" s="107"/>
      <c r="AL1113" s="107"/>
      <c r="AM1113" s="107"/>
      <c r="AN1113" s="107"/>
      <c r="AO1113" s="107"/>
      <c r="AP1113" s="107"/>
      <c r="AQ1113" s="107"/>
      <c r="AR1113" s="107"/>
      <c r="AS1113" s="107"/>
      <c r="AT1113" s="107"/>
    </row>
    <row r="1114">
      <c r="A1114" s="107"/>
      <c r="B1114" s="107"/>
      <c r="C1114" s="107"/>
      <c r="D1114" s="107"/>
      <c r="E1114" s="107"/>
      <c r="F1114" s="107"/>
      <c r="G1114" s="107"/>
      <c r="H1114" s="107"/>
      <c r="I1114" s="107"/>
      <c r="J1114" s="107"/>
      <c r="K1114" s="107"/>
      <c r="L1114" s="107"/>
      <c r="M1114" s="107"/>
      <c r="N1114" s="107"/>
      <c r="O1114" s="107"/>
      <c r="P1114" s="107"/>
      <c r="Q1114" s="107"/>
      <c r="R1114" s="107"/>
      <c r="S1114" s="107"/>
      <c r="T1114" s="107"/>
      <c r="U1114" s="250"/>
      <c r="V1114" s="107"/>
      <c r="W1114" s="107"/>
      <c r="X1114" s="107"/>
      <c r="Y1114" s="107"/>
      <c r="Z1114" s="107"/>
      <c r="AA1114" s="107"/>
      <c r="AB1114" s="107"/>
      <c r="AC1114" s="107"/>
      <c r="AD1114" s="107"/>
      <c r="AE1114" s="107"/>
      <c r="AF1114" s="107"/>
      <c r="AG1114" s="107"/>
      <c r="AH1114" s="107"/>
      <c r="AI1114" s="107"/>
      <c r="AJ1114" s="107"/>
      <c r="AK1114" s="107"/>
      <c r="AL1114" s="107"/>
      <c r="AM1114" s="107"/>
      <c r="AN1114" s="107"/>
      <c r="AO1114" s="107"/>
      <c r="AP1114" s="107"/>
      <c r="AQ1114" s="107"/>
      <c r="AR1114" s="107"/>
      <c r="AS1114" s="107"/>
      <c r="AT1114" s="107"/>
    </row>
    <row r="1115">
      <c r="A1115" s="107"/>
      <c r="B1115" s="107"/>
      <c r="C1115" s="107"/>
      <c r="D1115" s="107"/>
      <c r="E1115" s="107"/>
      <c r="F1115" s="107"/>
      <c r="G1115" s="107"/>
      <c r="H1115" s="107"/>
      <c r="I1115" s="107"/>
      <c r="J1115" s="107"/>
      <c r="K1115" s="107"/>
      <c r="L1115" s="107"/>
      <c r="M1115" s="107"/>
      <c r="N1115" s="107"/>
      <c r="O1115" s="107"/>
      <c r="P1115" s="107"/>
      <c r="Q1115" s="107"/>
      <c r="R1115" s="107"/>
      <c r="S1115" s="107"/>
      <c r="T1115" s="107"/>
      <c r="U1115" s="250"/>
      <c r="V1115" s="107"/>
      <c r="W1115" s="107"/>
      <c r="X1115" s="107"/>
      <c r="Y1115" s="107"/>
      <c r="Z1115" s="107"/>
      <c r="AA1115" s="107"/>
      <c r="AB1115" s="107"/>
      <c r="AC1115" s="107"/>
      <c r="AD1115" s="107"/>
      <c r="AE1115" s="107"/>
      <c r="AF1115" s="107"/>
      <c r="AG1115" s="107"/>
      <c r="AH1115" s="107"/>
      <c r="AI1115" s="107"/>
      <c r="AJ1115" s="107"/>
      <c r="AK1115" s="107"/>
      <c r="AL1115" s="107"/>
      <c r="AM1115" s="107"/>
      <c r="AN1115" s="107"/>
      <c r="AO1115" s="107"/>
      <c r="AP1115" s="107"/>
      <c r="AQ1115" s="107"/>
      <c r="AR1115" s="107"/>
      <c r="AS1115" s="107"/>
      <c r="AT1115" s="107"/>
    </row>
    <row r="1116">
      <c r="A1116" s="107"/>
      <c r="B1116" s="107"/>
      <c r="C1116" s="107"/>
      <c r="D1116" s="107"/>
      <c r="E1116" s="107"/>
      <c r="F1116" s="107"/>
      <c r="G1116" s="107"/>
      <c r="H1116" s="107"/>
      <c r="I1116" s="107"/>
      <c r="J1116" s="107"/>
      <c r="K1116" s="107"/>
      <c r="L1116" s="107"/>
      <c r="M1116" s="107"/>
      <c r="N1116" s="107"/>
      <c r="O1116" s="107"/>
      <c r="P1116" s="107"/>
      <c r="Q1116" s="107"/>
      <c r="R1116" s="107"/>
      <c r="S1116" s="107"/>
      <c r="T1116" s="107"/>
      <c r="U1116" s="250"/>
      <c r="V1116" s="107"/>
      <c r="W1116" s="107"/>
      <c r="X1116" s="107"/>
      <c r="Y1116" s="107"/>
      <c r="Z1116" s="107"/>
      <c r="AA1116" s="107"/>
      <c r="AB1116" s="107"/>
      <c r="AC1116" s="107"/>
      <c r="AD1116" s="107"/>
      <c r="AE1116" s="107"/>
      <c r="AF1116" s="107"/>
      <c r="AG1116" s="107"/>
      <c r="AH1116" s="107"/>
      <c r="AI1116" s="107"/>
      <c r="AJ1116" s="107"/>
      <c r="AK1116" s="107"/>
      <c r="AL1116" s="107"/>
      <c r="AM1116" s="107"/>
      <c r="AN1116" s="107"/>
      <c r="AO1116" s="107"/>
      <c r="AP1116" s="107"/>
      <c r="AQ1116" s="107"/>
      <c r="AR1116" s="107"/>
      <c r="AS1116" s="107"/>
      <c r="AT1116" s="107"/>
    </row>
    <row r="1117">
      <c r="A1117" s="107"/>
      <c r="B1117" s="107"/>
      <c r="C1117" s="107"/>
      <c r="D1117" s="107"/>
      <c r="E1117" s="107"/>
      <c r="F1117" s="107"/>
      <c r="G1117" s="107"/>
      <c r="H1117" s="107"/>
      <c r="I1117" s="107"/>
      <c r="J1117" s="107"/>
      <c r="K1117" s="107"/>
      <c r="L1117" s="107"/>
      <c r="M1117" s="107"/>
      <c r="N1117" s="107"/>
      <c r="O1117" s="107"/>
      <c r="P1117" s="107"/>
      <c r="Q1117" s="107"/>
      <c r="R1117" s="107"/>
      <c r="S1117" s="107"/>
      <c r="T1117" s="107"/>
      <c r="U1117" s="250"/>
      <c r="V1117" s="107"/>
      <c r="W1117" s="107"/>
      <c r="X1117" s="107"/>
      <c r="Y1117" s="107"/>
      <c r="Z1117" s="107"/>
      <c r="AA1117" s="107"/>
      <c r="AB1117" s="107"/>
      <c r="AC1117" s="107"/>
      <c r="AD1117" s="107"/>
      <c r="AE1117" s="107"/>
      <c r="AF1117" s="107"/>
      <c r="AG1117" s="107"/>
      <c r="AH1117" s="107"/>
      <c r="AI1117" s="107"/>
      <c r="AJ1117" s="107"/>
      <c r="AK1117" s="107"/>
      <c r="AL1117" s="107"/>
      <c r="AM1117" s="107"/>
      <c r="AN1117" s="107"/>
      <c r="AO1117" s="107"/>
      <c r="AP1117" s="107"/>
      <c r="AQ1117" s="107"/>
      <c r="AR1117" s="107"/>
      <c r="AS1117" s="107"/>
      <c r="AT1117" s="107"/>
    </row>
    <row r="1118">
      <c r="A1118" s="107"/>
      <c r="B1118" s="107"/>
      <c r="C1118" s="107"/>
      <c r="D1118" s="107"/>
      <c r="E1118" s="107"/>
      <c r="F1118" s="107"/>
      <c r="G1118" s="107"/>
      <c r="H1118" s="107"/>
      <c r="I1118" s="107"/>
      <c r="J1118" s="107"/>
      <c r="K1118" s="107"/>
      <c r="L1118" s="107"/>
      <c r="M1118" s="107"/>
      <c r="N1118" s="107"/>
      <c r="O1118" s="107"/>
      <c r="P1118" s="107"/>
      <c r="Q1118" s="107"/>
      <c r="R1118" s="107"/>
      <c r="S1118" s="107"/>
      <c r="T1118" s="107"/>
      <c r="U1118" s="250"/>
      <c r="V1118" s="107"/>
      <c r="W1118" s="107"/>
      <c r="X1118" s="107"/>
      <c r="Y1118" s="107"/>
      <c r="Z1118" s="107"/>
      <c r="AA1118" s="107"/>
      <c r="AB1118" s="107"/>
      <c r="AC1118" s="107"/>
      <c r="AD1118" s="107"/>
      <c r="AE1118" s="107"/>
      <c r="AF1118" s="107"/>
      <c r="AG1118" s="107"/>
      <c r="AH1118" s="107"/>
      <c r="AI1118" s="107"/>
      <c r="AJ1118" s="107"/>
      <c r="AK1118" s="107"/>
      <c r="AL1118" s="107"/>
      <c r="AM1118" s="107"/>
      <c r="AN1118" s="107"/>
      <c r="AO1118" s="107"/>
      <c r="AP1118" s="107"/>
      <c r="AQ1118" s="107"/>
      <c r="AR1118" s="107"/>
      <c r="AS1118" s="107"/>
      <c r="AT1118" s="107"/>
    </row>
    <row r="1119">
      <c r="A1119" s="107"/>
      <c r="B1119" s="107"/>
      <c r="C1119" s="107"/>
      <c r="D1119" s="107"/>
      <c r="E1119" s="107"/>
      <c r="F1119" s="107"/>
      <c r="G1119" s="107"/>
      <c r="H1119" s="107"/>
      <c r="I1119" s="107"/>
      <c r="J1119" s="107"/>
      <c r="K1119" s="107"/>
      <c r="L1119" s="107"/>
      <c r="M1119" s="107"/>
      <c r="N1119" s="107"/>
      <c r="O1119" s="107"/>
      <c r="P1119" s="107"/>
      <c r="Q1119" s="107"/>
      <c r="R1119" s="107"/>
      <c r="S1119" s="107"/>
      <c r="T1119" s="107"/>
      <c r="U1119" s="250"/>
      <c r="V1119" s="107"/>
      <c r="W1119" s="107"/>
      <c r="X1119" s="107"/>
      <c r="Y1119" s="107"/>
      <c r="Z1119" s="107"/>
      <c r="AA1119" s="107"/>
      <c r="AB1119" s="107"/>
      <c r="AC1119" s="107"/>
      <c r="AD1119" s="107"/>
      <c r="AE1119" s="107"/>
      <c r="AF1119" s="107"/>
      <c r="AG1119" s="107"/>
      <c r="AH1119" s="107"/>
      <c r="AI1119" s="107"/>
      <c r="AJ1119" s="107"/>
      <c r="AK1119" s="107"/>
      <c r="AL1119" s="107"/>
      <c r="AM1119" s="107"/>
      <c r="AN1119" s="107"/>
      <c r="AO1119" s="107"/>
      <c r="AP1119" s="107"/>
      <c r="AQ1119" s="107"/>
      <c r="AR1119" s="107"/>
      <c r="AS1119" s="107"/>
      <c r="AT1119" s="107"/>
    </row>
    <row r="1120">
      <c r="A1120" s="107"/>
      <c r="B1120" s="107"/>
      <c r="C1120" s="107"/>
      <c r="D1120" s="107"/>
      <c r="E1120" s="107"/>
      <c r="F1120" s="107"/>
      <c r="G1120" s="107"/>
      <c r="H1120" s="107"/>
      <c r="I1120" s="107"/>
      <c r="J1120" s="107"/>
      <c r="K1120" s="107"/>
      <c r="L1120" s="107"/>
      <c r="M1120" s="107"/>
      <c r="N1120" s="107"/>
      <c r="O1120" s="107"/>
      <c r="P1120" s="107"/>
      <c r="Q1120" s="107"/>
      <c r="R1120" s="107"/>
      <c r="S1120" s="107"/>
      <c r="T1120" s="107"/>
      <c r="U1120" s="250"/>
      <c r="V1120" s="107"/>
      <c r="W1120" s="107"/>
      <c r="X1120" s="107"/>
      <c r="Y1120" s="107"/>
      <c r="Z1120" s="107"/>
      <c r="AA1120" s="107"/>
      <c r="AB1120" s="107"/>
      <c r="AC1120" s="107"/>
      <c r="AD1120" s="107"/>
      <c r="AE1120" s="107"/>
      <c r="AF1120" s="107"/>
      <c r="AG1120" s="107"/>
      <c r="AH1120" s="107"/>
      <c r="AI1120" s="107"/>
      <c r="AJ1120" s="107"/>
      <c r="AK1120" s="107"/>
      <c r="AL1120" s="107"/>
      <c r="AM1120" s="107"/>
      <c r="AN1120" s="107"/>
      <c r="AO1120" s="107"/>
      <c r="AP1120" s="107"/>
      <c r="AQ1120" s="107"/>
      <c r="AR1120" s="107"/>
      <c r="AS1120" s="107"/>
      <c r="AT1120" s="107"/>
    </row>
    <row r="1121">
      <c r="A1121" s="107"/>
      <c r="B1121" s="107"/>
      <c r="C1121" s="107"/>
      <c r="D1121" s="107"/>
      <c r="E1121" s="107"/>
      <c r="F1121" s="107"/>
      <c r="G1121" s="107"/>
      <c r="H1121" s="107"/>
      <c r="I1121" s="107"/>
      <c r="J1121" s="107"/>
      <c r="K1121" s="107"/>
      <c r="L1121" s="107"/>
      <c r="M1121" s="107"/>
      <c r="N1121" s="107"/>
      <c r="O1121" s="107"/>
      <c r="P1121" s="107"/>
      <c r="Q1121" s="107"/>
      <c r="R1121" s="107"/>
      <c r="S1121" s="107"/>
      <c r="T1121" s="107"/>
      <c r="U1121" s="250"/>
      <c r="V1121" s="107"/>
      <c r="W1121" s="107"/>
      <c r="X1121" s="107"/>
      <c r="Y1121" s="107"/>
      <c r="Z1121" s="107"/>
      <c r="AA1121" s="107"/>
      <c r="AB1121" s="107"/>
      <c r="AC1121" s="107"/>
      <c r="AD1121" s="107"/>
      <c r="AE1121" s="107"/>
      <c r="AF1121" s="107"/>
      <c r="AG1121" s="107"/>
      <c r="AH1121" s="107"/>
      <c r="AI1121" s="107"/>
      <c r="AJ1121" s="107"/>
      <c r="AK1121" s="107"/>
      <c r="AL1121" s="107"/>
      <c r="AM1121" s="107"/>
      <c r="AN1121" s="107"/>
      <c r="AO1121" s="107"/>
      <c r="AP1121" s="107"/>
      <c r="AQ1121" s="107"/>
      <c r="AR1121" s="107"/>
      <c r="AS1121" s="107"/>
      <c r="AT1121" s="107"/>
    </row>
    <row r="1122">
      <c r="A1122" s="107"/>
      <c r="B1122" s="107"/>
      <c r="C1122" s="107"/>
      <c r="D1122" s="107"/>
      <c r="E1122" s="107"/>
      <c r="F1122" s="107"/>
      <c r="G1122" s="107"/>
      <c r="H1122" s="107"/>
      <c r="I1122" s="107"/>
      <c r="J1122" s="107"/>
      <c r="K1122" s="107"/>
      <c r="L1122" s="107"/>
      <c r="M1122" s="107"/>
      <c r="N1122" s="107"/>
      <c r="O1122" s="107"/>
      <c r="P1122" s="107"/>
      <c r="Q1122" s="107"/>
      <c r="R1122" s="107"/>
      <c r="S1122" s="107"/>
      <c r="T1122" s="107"/>
      <c r="U1122" s="250"/>
      <c r="V1122" s="107"/>
      <c r="W1122" s="107"/>
      <c r="X1122" s="107"/>
      <c r="Y1122" s="107"/>
      <c r="Z1122" s="107"/>
      <c r="AA1122" s="107"/>
      <c r="AB1122" s="107"/>
      <c r="AC1122" s="107"/>
      <c r="AD1122" s="107"/>
      <c r="AE1122" s="107"/>
      <c r="AF1122" s="107"/>
      <c r="AG1122" s="107"/>
      <c r="AH1122" s="107"/>
      <c r="AI1122" s="107"/>
      <c r="AJ1122" s="107"/>
      <c r="AK1122" s="107"/>
      <c r="AL1122" s="107"/>
      <c r="AM1122" s="107"/>
      <c r="AN1122" s="107"/>
      <c r="AO1122" s="107"/>
      <c r="AP1122" s="107"/>
      <c r="AQ1122" s="107"/>
      <c r="AR1122" s="107"/>
      <c r="AS1122" s="107"/>
      <c r="AT1122" s="107"/>
    </row>
    <row r="1123">
      <c r="A1123" s="107"/>
      <c r="B1123" s="107"/>
      <c r="C1123" s="107"/>
      <c r="D1123" s="107"/>
      <c r="E1123" s="107"/>
      <c r="F1123" s="107"/>
      <c r="G1123" s="107"/>
      <c r="H1123" s="107"/>
      <c r="I1123" s="107"/>
      <c r="J1123" s="107"/>
      <c r="K1123" s="107"/>
      <c r="L1123" s="107"/>
      <c r="M1123" s="107"/>
      <c r="N1123" s="107"/>
      <c r="O1123" s="107"/>
      <c r="P1123" s="107"/>
      <c r="Q1123" s="107"/>
      <c r="R1123" s="107"/>
      <c r="S1123" s="107"/>
      <c r="T1123" s="107"/>
      <c r="U1123" s="250"/>
      <c r="V1123" s="107"/>
      <c r="W1123" s="107"/>
      <c r="X1123" s="107"/>
      <c r="Y1123" s="107"/>
      <c r="Z1123" s="107"/>
      <c r="AA1123" s="107"/>
      <c r="AB1123" s="107"/>
      <c r="AC1123" s="107"/>
      <c r="AD1123" s="107"/>
      <c r="AE1123" s="107"/>
      <c r="AF1123" s="107"/>
      <c r="AG1123" s="107"/>
      <c r="AH1123" s="107"/>
      <c r="AI1123" s="107"/>
      <c r="AJ1123" s="107"/>
      <c r="AK1123" s="107"/>
      <c r="AL1123" s="107"/>
      <c r="AM1123" s="107"/>
      <c r="AN1123" s="107"/>
      <c r="AO1123" s="107"/>
      <c r="AP1123" s="107"/>
      <c r="AQ1123" s="107"/>
      <c r="AR1123" s="107"/>
      <c r="AS1123" s="107"/>
      <c r="AT1123" s="107"/>
    </row>
    <row r="1124">
      <c r="A1124" s="107"/>
      <c r="B1124" s="107"/>
      <c r="C1124" s="107"/>
      <c r="D1124" s="107"/>
      <c r="E1124" s="107"/>
      <c r="F1124" s="107"/>
      <c r="G1124" s="107"/>
      <c r="H1124" s="107"/>
      <c r="I1124" s="107"/>
      <c r="J1124" s="107"/>
      <c r="K1124" s="107"/>
      <c r="L1124" s="107"/>
      <c r="M1124" s="107"/>
      <c r="N1124" s="107"/>
      <c r="O1124" s="107"/>
      <c r="P1124" s="107"/>
      <c r="Q1124" s="107"/>
      <c r="R1124" s="107"/>
      <c r="S1124" s="107"/>
      <c r="T1124" s="107"/>
      <c r="U1124" s="250"/>
      <c r="V1124" s="107"/>
      <c r="W1124" s="107"/>
      <c r="X1124" s="107"/>
      <c r="Y1124" s="107"/>
      <c r="Z1124" s="107"/>
      <c r="AA1124" s="107"/>
      <c r="AB1124" s="107"/>
      <c r="AC1124" s="107"/>
      <c r="AD1124" s="107"/>
      <c r="AE1124" s="107"/>
      <c r="AF1124" s="107"/>
      <c r="AG1124" s="107"/>
      <c r="AH1124" s="107"/>
      <c r="AI1124" s="107"/>
      <c r="AJ1124" s="107"/>
      <c r="AK1124" s="107"/>
      <c r="AL1124" s="107"/>
      <c r="AM1124" s="107"/>
      <c r="AN1124" s="107"/>
      <c r="AO1124" s="107"/>
      <c r="AP1124" s="107"/>
      <c r="AQ1124" s="107"/>
      <c r="AR1124" s="107"/>
      <c r="AS1124" s="107"/>
      <c r="AT1124" s="107"/>
    </row>
    <row r="1125">
      <c r="A1125" s="107"/>
      <c r="B1125" s="107"/>
      <c r="C1125" s="107"/>
      <c r="D1125" s="107"/>
      <c r="E1125" s="107"/>
      <c r="F1125" s="107"/>
      <c r="G1125" s="107"/>
      <c r="H1125" s="107"/>
      <c r="I1125" s="107"/>
      <c r="J1125" s="107"/>
      <c r="K1125" s="107"/>
      <c r="L1125" s="107"/>
      <c r="M1125" s="107"/>
      <c r="N1125" s="107"/>
      <c r="O1125" s="107"/>
      <c r="P1125" s="107"/>
      <c r="Q1125" s="107"/>
      <c r="R1125" s="107"/>
      <c r="S1125" s="107"/>
      <c r="T1125" s="107"/>
      <c r="U1125" s="250"/>
      <c r="V1125" s="107"/>
      <c r="W1125" s="107"/>
      <c r="X1125" s="107"/>
      <c r="Y1125" s="107"/>
      <c r="Z1125" s="107"/>
      <c r="AA1125" s="107"/>
      <c r="AB1125" s="107"/>
      <c r="AC1125" s="107"/>
      <c r="AD1125" s="107"/>
      <c r="AE1125" s="107"/>
      <c r="AF1125" s="107"/>
      <c r="AG1125" s="107"/>
      <c r="AH1125" s="107"/>
      <c r="AI1125" s="107"/>
      <c r="AJ1125" s="107"/>
      <c r="AK1125" s="107"/>
      <c r="AL1125" s="107"/>
      <c r="AM1125" s="107"/>
      <c r="AN1125" s="107"/>
      <c r="AO1125" s="107"/>
      <c r="AP1125" s="107"/>
      <c r="AQ1125" s="107"/>
      <c r="AR1125" s="107"/>
      <c r="AS1125" s="107"/>
      <c r="AT1125" s="107"/>
    </row>
    <row r="1126">
      <c r="A1126" s="107"/>
      <c r="B1126" s="107"/>
      <c r="C1126" s="107"/>
      <c r="D1126" s="107"/>
      <c r="E1126" s="107"/>
      <c r="F1126" s="107"/>
      <c r="G1126" s="107"/>
      <c r="H1126" s="107"/>
      <c r="I1126" s="107"/>
      <c r="J1126" s="107"/>
      <c r="K1126" s="107"/>
      <c r="L1126" s="107"/>
      <c r="M1126" s="107"/>
      <c r="N1126" s="107"/>
      <c r="O1126" s="107"/>
      <c r="P1126" s="107"/>
      <c r="Q1126" s="107"/>
      <c r="R1126" s="107"/>
      <c r="S1126" s="107"/>
      <c r="T1126" s="107"/>
      <c r="U1126" s="250"/>
      <c r="V1126" s="107"/>
      <c r="W1126" s="107"/>
      <c r="X1126" s="107"/>
      <c r="Y1126" s="107"/>
      <c r="Z1126" s="107"/>
      <c r="AA1126" s="107"/>
      <c r="AB1126" s="107"/>
      <c r="AC1126" s="107"/>
      <c r="AD1126" s="107"/>
      <c r="AE1126" s="107"/>
      <c r="AF1126" s="107"/>
      <c r="AG1126" s="107"/>
      <c r="AH1126" s="107"/>
      <c r="AI1126" s="107"/>
      <c r="AJ1126" s="107"/>
      <c r="AK1126" s="107"/>
      <c r="AL1126" s="107"/>
      <c r="AM1126" s="107"/>
      <c r="AN1126" s="107"/>
      <c r="AO1126" s="107"/>
      <c r="AP1126" s="107"/>
      <c r="AQ1126" s="107"/>
      <c r="AR1126" s="107"/>
      <c r="AS1126" s="107"/>
      <c r="AT1126" s="107"/>
    </row>
    <row r="1127">
      <c r="A1127" s="107"/>
      <c r="B1127" s="107"/>
      <c r="C1127" s="107"/>
      <c r="D1127" s="107"/>
      <c r="E1127" s="107"/>
      <c r="F1127" s="107"/>
      <c r="G1127" s="107"/>
      <c r="H1127" s="107"/>
      <c r="I1127" s="107"/>
      <c r="J1127" s="107"/>
      <c r="K1127" s="107"/>
      <c r="L1127" s="107"/>
      <c r="M1127" s="107"/>
      <c r="N1127" s="107"/>
      <c r="O1127" s="107"/>
      <c r="P1127" s="107"/>
      <c r="Q1127" s="107"/>
      <c r="R1127" s="107"/>
      <c r="S1127" s="107"/>
      <c r="T1127" s="107"/>
      <c r="U1127" s="250"/>
      <c r="V1127" s="107"/>
      <c r="W1127" s="107"/>
      <c r="X1127" s="107"/>
      <c r="Y1127" s="107"/>
      <c r="Z1127" s="107"/>
      <c r="AA1127" s="107"/>
      <c r="AB1127" s="107"/>
      <c r="AC1127" s="107"/>
      <c r="AD1127" s="107"/>
      <c r="AE1127" s="107"/>
      <c r="AF1127" s="107"/>
      <c r="AG1127" s="107"/>
      <c r="AH1127" s="107"/>
      <c r="AI1127" s="107"/>
      <c r="AJ1127" s="107"/>
      <c r="AK1127" s="107"/>
      <c r="AL1127" s="107"/>
      <c r="AM1127" s="107"/>
      <c r="AN1127" s="107"/>
      <c r="AO1127" s="107"/>
      <c r="AP1127" s="107"/>
      <c r="AQ1127" s="107"/>
      <c r="AR1127" s="107"/>
      <c r="AS1127" s="107"/>
      <c r="AT1127" s="107"/>
    </row>
    <row r="1128">
      <c r="A1128" s="107"/>
      <c r="B1128" s="107"/>
      <c r="C1128" s="107"/>
      <c r="D1128" s="107"/>
      <c r="E1128" s="107"/>
      <c r="F1128" s="107"/>
      <c r="G1128" s="107"/>
      <c r="H1128" s="107"/>
      <c r="I1128" s="107"/>
      <c r="J1128" s="107"/>
      <c r="K1128" s="107"/>
      <c r="L1128" s="107"/>
      <c r="M1128" s="107"/>
      <c r="N1128" s="107"/>
      <c r="O1128" s="107"/>
      <c r="P1128" s="107"/>
      <c r="Q1128" s="107"/>
      <c r="R1128" s="107"/>
      <c r="S1128" s="107"/>
      <c r="T1128" s="107"/>
      <c r="U1128" s="250"/>
      <c r="V1128" s="107"/>
      <c r="W1128" s="107"/>
      <c r="X1128" s="107"/>
      <c r="Y1128" s="107"/>
      <c r="Z1128" s="107"/>
      <c r="AA1128" s="107"/>
      <c r="AB1128" s="107"/>
      <c r="AC1128" s="107"/>
      <c r="AD1128" s="107"/>
      <c r="AE1128" s="107"/>
      <c r="AF1128" s="107"/>
      <c r="AG1128" s="107"/>
      <c r="AH1128" s="107"/>
      <c r="AI1128" s="107"/>
      <c r="AJ1128" s="107"/>
      <c r="AK1128" s="107"/>
      <c r="AL1128" s="107"/>
      <c r="AM1128" s="107"/>
      <c r="AN1128" s="107"/>
      <c r="AO1128" s="107"/>
      <c r="AP1128" s="107"/>
      <c r="AQ1128" s="107"/>
      <c r="AR1128" s="107"/>
      <c r="AS1128" s="107"/>
      <c r="AT1128" s="107"/>
    </row>
    <row r="1129">
      <c r="A1129" s="107"/>
      <c r="B1129" s="107"/>
      <c r="C1129" s="107"/>
      <c r="D1129" s="107"/>
      <c r="E1129" s="107"/>
      <c r="F1129" s="107"/>
      <c r="G1129" s="107"/>
      <c r="H1129" s="107"/>
      <c r="I1129" s="107"/>
      <c r="J1129" s="107"/>
      <c r="K1129" s="107"/>
      <c r="L1129" s="107"/>
      <c r="M1129" s="107"/>
      <c r="N1129" s="107"/>
      <c r="O1129" s="107"/>
      <c r="P1129" s="107"/>
      <c r="Q1129" s="107"/>
      <c r="R1129" s="107"/>
      <c r="S1129" s="107"/>
      <c r="T1129" s="107"/>
      <c r="U1129" s="250"/>
      <c r="V1129" s="107"/>
      <c r="W1129" s="107"/>
      <c r="X1129" s="107"/>
      <c r="Y1129" s="107"/>
      <c r="Z1129" s="107"/>
      <c r="AA1129" s="107"/>
      <c r="AB1129" s="107"/>
      <c r="AC1129" s="107"/>
      <c r="AD1129" s="107"/>
      <c r="AE1129" s="107"/>
      <c r="AF1129" s="107"/>
      <c r="AG1129" s="107"/>
      <c r="AH1129" s="107"/>
      <c r="AI1129" s="107"/>
      <c r="AJ1129" s="107"/>
      <c r="AK1129" s="107"/>
      <c r="AL1129" s="107"/>
      <c r="AM1129" s="107"/>
      <c r="AN1129" s="107"/>
      <c r="AO1129" s="107"/>
      <c r="AP1129" s="107"/>
      <c r="AQ1129" s="107"/>
      <c r="AR1129" s="107"/>
      <c r="AS1129" s="107"/>
      <c r="AT1129" s="107"/>
    </row>
    <row r="1130">
      <c r="A1130" s="107"/>
      <c r="B1130" s="107"/>
      <c r="C1130" s="107"/>
      <c r="D1130" s="107"/>
      <c r="E1130" s="107"/>
      <c r="F1130" s="107"/>
      <c r="G1130" s="107"/>
      <c r="H1130" s="107"/>
      <c r="I1130" s="107"/>
      <c r="J1130" s="107"/>
      <c r="K1130" s="107"/>
      <c r="L1130" s="107"/>
      <c r="M1130" s="107"/>
      <c r="N1130" s="107"/>
      <c r="O1130" s="107"/>
      <c r="P1130" s="107"/>
      <c r="Q1130" s="107"/>
      <c r="R1130" s="107"/>
      <c r="S1130" s="107"/>
      <c r="T1130" s="107"/>
      <c r="U1130" s="250"/>
      <c r="V1130" s="107"/>
      <c r="W1130" s="107"/>
      <c r="X1130" s="107"/>
      <c r="Y1130" s="107"/>
      <c r="Z1130" s="107"/>
      <c r="AA1130" s="107"/>
      <c r="AB1130" s="107"/>
      <c r="AC1130" s="107"/>
      <c r="AD1130" s="107"/>
      <c r="AE1130" s="107"/>
      <c r="AF1130" s="107"/>
      <c r="AG1130" s="107"/>
      <c r="AH1130" s="107"/>
      <c r="AI1130" s="107"/>
      <c r="AJ1130" s="107"/>
      <c r="AK1130" s="107"/>
      <c r="AL1130" s="107"/>
      <c r="AM1130" s="107"/>
      <c r="AN1130" s="107"/>
      <c r="AO1130" s="107"/>
      <c r="AP1130" s="107"/>
      <c r="AQ1130" s="107"/>
      <c r="AR1130" s="107"/>
      <c r="AS1130" s="107"/>
      <c r="AT1130" s="107"/>
    </row>
    <row r="1131">
      <c r="A1131" s="107"/>
      <c r="B1131" s="107"/>
      <c r="C1131" s="107"/>
      <c r="D1131" s="107"/>
      <c r="E1131" s="107"/>
      <c r="F1131" s="107"/>
      <c r="G1131" s="107"/>
      <c r="H1131" s="107"/>
      <c r="I1131" s="107"/>
      <c r="J1131" s="107"/>
      <c r="K1131" s="107"/>
      <c r="L1131" s="107"/>
      <c r="M1131" s="107"/>
      <c r="N1131" s="107"/>
      <c r="O1131" s="107"/>
      <c r="P1131" s="107"/>
      <c r="Q1131" s="107"/>
      <c r="R1131" s="107"/>
      <c r="S1131" s="107"/>
      <c r="T1131" s="107"/>
      <c r="U1131" s="250"/>
      <c r="V1131" s="107"/>
      <c r="W1131" s="107"/>
      <c r="X1131" s="107"/>
      <c r="Y1131" s="107"/>
      <c r="Z1131" s="107"/>
      <c r="AA1131" s="107"/>
      <c r="AB1131" s="107"/>
      <c r="AC1131" s="107"/>
      <c r="AD1131" s="107"/>
      <c r="AE1131" s="107"/>
      <c r="AF1131" s="107"/>
      <c r="AG1131" s="107"/>
      <c r="AH1131" s="107"/>
      <c r="AI1131" s="107"/>
      <c r="AJ1131" s="107"/>
      <c r="AK1131" s="107"/>
      <c r="AL1131" s="107"/>
      <c r="AM1131" s="107"/>
      <c r="AN1131" s="107"/>
      <c r="AO1131" s="107"/>
      <c r="AP1131" s="107"/>
      <c r="AQ1131" s="107"/>
      <c r="AR1131" s="107"/>
      <c r="AS1131" s="107"/>
      <c r="AT1131" s="107"/>
    </row>
    <row r="1132">
      <c r="A1132" s="107"/>
      <c r="B1132" s="107"/>
      <c r="C1132" s="107"/>
      <c r="D1132" s="107"/>
      <c r="E1132" s="107"/>
      <c r="F1132" s="107"/>
      <c r="G1132" s="107"/>
      <c r="H1132" s="107"/>
      <c r="I1132" s="107"/>
      <c r="J1132" s="107"/>
      <c r="K1132" s="107"/>
      <c r="L1132" s="107"/>
      <c r="M1132" s="107"/>
      <c r="N1132" s="107"/>
      <c r="O1132" s="107"/>
      <c r="P1132" s="107"/>
      <c r="Q1132" s="107"/>
      <c r="R1132" s="107"/>
      <c r="S1132" s="107"/>
      <c r="T1132" s="107"/>
      <c r="U1132" s="250"/>
      <c r="V1132" s="107"/>
      <c r="W1132" s="107"/>
      <c r="X1132" s="107"/>
      <c r="Y1132" s="107"/>
      <c r="Z1132" s="107"/>
      <c r="AA1132" s="107"/>
      <c r="AB1132" s="107"/>
      <c r="AC1132" s="107"/>
      <c r="AD1132" s="107"/>
      <c r="AE1132" s="107"/>
      <c r="AF1132" s="107"/>
      <c r="AG1132" s="107"/>
      <c r="AH1132" s="107"/>
      <c r="AI1132" s="107"/>
      <c r="AJ1132" s="107"/>
      <c r="AK1132" s="107"/>
      <c r="AL1132" s="107"/>
      <c r="AM1132" s="107"/>
      <c r="AN1132" s="107"/>
      <c r="AO1132" s="107"/>
      <c r="AP1132" s="107"/>
      <c r="AQ1132" s="107"/>
      <c r="AR1132" s="107"/>
      <c r="AS1132" s="107"/>
      <c r="AT1132" s="107"/>
    </row>
    <row r="1133">
      <c r="A1133" s="107"/>
      <c r="B1133" s="107"/>
      <c r="C1133" s="107"/>
      <c r="D1133" s="107"/>
      <c r="E1133" s="107"/>
      <c r="F1133" s="107"/>
      <c r="G1133" s="107"/>
      <c r="H1133" s="107"/>
      <c r="I1133" s="107"/>
      <c r="J1133" s="107"/>
      <c r="K1133" s="107"/>
      <c r="L1133" s="107"/>
      <c r="M1133" s="107"/>
      <c r="N1133" s="107"/>
      <c r="O1133" s="107"/>
      <c r="P1133" s="107"/>
      <c r="Q1133" s="107"/>
      <c r="R1133" s="107"/>
      <c r="S1133" s="107"/>
      <c r="T1133" s="107"/>
      <c r="U1133" s="250"/>
      <c r="V1133" s="107"/>
      <c r="W1133" s="107"/>
      <c r="X1133" s="107"/>
      <c r="Y1133" s="107"/>
      <c r="Z1133" s="107"/>
      <c r="AA1133" s="107"/>
      <c r="AB1133" s="107"/>
      <c r="AC1133" s="107"/>
      <c r="AD1133" s="107"/>
      <c r="AE1133" s="107"/>
      <c r="AF1133" s="107"/>
      <c r="AG1133" s="107"/>
      <c r="AH1133" s="107"/>
      <c r="AI1133" s="107"/>
      <c r="AJ1133" s="107"/>
      <c r="AK1133" s="107"/>
      <c r="AL1133" s="107"/>
      <c r="AM1133" s="107"/>
      <c r="AN1133" s="107"/>
      <c r="AO1133" s="107"/>
      <c r="AP1133" s="107"/>
      <c r="AQ1133" s="107"/>
      <c r="AR1133" s="107"/>
      <c r="AS1133" s="107"/>
      <c r="AT1133" s="107"/>
    </row>
    <row r="1134">
      <c r="A1134" s="107"/>
      <c r="B1134" s="107"/>
      <c r="C1134" s="107"/>
      <c r="D1134" s="107"/>
      <c r="E1134" s="107"/>
      <c r="F1134" s="107"/>
      <c r="G1134" s="107"/>
      <c r="H1134" s="107"/>
      <c r="I1134" s="107"/>
      <c r="J1134" s="107"/>
      <c r="K1134" s="107"/>
      <c r="L1134" s="107"/>
      <c r="M1134" s="107"/>
      <c r="N1134" s="107"/>
      <c r="O1134" s="107"/>
      <c r="P1134" s="107"/>
      <c r="Q1134" s="107"/>
      <c r="R1134" s="107"/>
      <c r="S1134" s="107"/>
      <c r="T1134" s="107"/>
      <c r="U1134" s="250"/>
      <c r="V1134" s="107"/>
      <c r="W1134" s="107"/>
      <c r="X1134" s="107"/>
      <c r="Y1134" s="107"/>
      <c r="Z1134" s="107"/>
      <c r="AA1134" s="107"/>
      <c r="AB1134" s="107"/>
      <c r="AC1134" s="107"/>
      <c r="AD1134" s="107"/>
      <c r="AE1134" s="107"/>
      <c r="AF1134" s="107"/>
      <c r="AG1134" s="107"/>
      <c r="AH1134" s="107"/>
      <c r="AI1134" s="107"/>
      <c r="AJ1134" s="107"/>
      <c r="AK1134" s="107"/>
      <c r="AL1134" s="107"/>
      <c r="AM1134" s="107"/>
      <c r="AN1134" s="107"/>
      <c r="AO1134" s="107"/>
      <c r="AP1134" s="107"/>
      <c r="AQ1134" s="107"/>
      <c r="AR1134" s="107"/>
      <c r="AS1134" s="107"/>
      <c r="AT1134" s="107"/>
    </row>
    <row r="1135">
      <c r="A1135" s="107"/>
      <c r="B1135" s="107"/>
      <c r="C1135" s="107"/>
      <c r="D1135" s="107"/>
      <c r="E1135" s="107"/>
      <c r="F1135" s="107"/>
      <c r="G1135" s="107"/>
      <c r="H1135" s="107"/>
      <c r="I1135" s="107"/>
      <c r="J1135" s="107"/>
      <c r="K1135" s="107"/>
      <c r="L1135" s="107"/>
      <c r="M1135" s="107"/>
      <c r="N1135" s="107"/>
      <c r="O1135" s="107"/>
      <c r="P1135" s="107"/>
      <c r="Q1135" s="107"/>
      <c r="R1135" s="107"/>
      <c r="S1135" s="107"/>
      <c r="T1135" s="107"/>
      <c r="U1135" s="250"/>
      <c r="V1135" s="107"/>
      <c r="W1135" s="107"/>
      <c r="X1135" s="107"/>
      <c r="Y1135" s="107"/>
      <c r="Z1135" s="107"/>
      <c r="AA1135" s="107"/>
      <c r="AB1135" s="107"/>
      <c r="AC1135" s="107"/>
      <c r="AD1135" s="107"/>
      <c r="AE1135" s="107"/>
      <c r="AF1135" s="107"/>
      <c r="AG1135" s="107"/>
      <c r="AH1135" s="107"/>
      <c r="AI1135" s="107"/>
      <c r="AJ1135" s="107"/>
      <c r="AK1135" s="107"/>
      <c r="AL1135" s="107"/>
      <c r="AM1135" s="107"/>
      <c r="AN1135" s="107"/>
      <c r="AO1135" s="107"/>
      <c r="AP1135" s="107"/>
      <c r="AQ1135" s="107"/>
      <c r="AR1135" s="107"/>
      <c r="AS1135" s="107"/>
      <c r="AT1135" s="107"/>
    </row>
    <row r="1136">
      <c r="A1136" s="107"/>
      <c r="B1136" s="107"/>
      <c r="C1136" s="107"/>
      <c r="D1136" s="107"/>
      <c r="E1136" s="107"/>
      <c r="F1136" s="107"/>
      <c r="G1136" s="107"/>
      <c r="H1136" s="107"/>
      <c r="I1136" s="107"/>
      <c r="J1136" s="107"/>
      <c r="K1136" s="107"/>
      <c r="L1136" s="107"/>
      <c r="M1136" s="107"/>
      <c r="N1136" s="107"/>
      <c r="O1136" s="107"/>
      <c r="P1136" s="107"/>
      <c r="Q1136" s="107"/>
      <c r="R1136" s="107"/>
      <c r="S1136" s="107"/>
      <c r="T1136" s="107"/>
      <c r="U1136" s="250"/>
      <c r="V1136" s="107"/>
      <c r="W1136" s="107"/>
      <c r="X1136" s="107"/>
      <c r="Y1136" s="107"/>
      <c r="Z1136" s="107"/>
      <c r="AA1136" s="107"/>
      <c r="AB1136" s="107"/>
      <c r="AC1136" s="107"/>
      <c r="AD1136" s="107"/>
      <c r="AE1136" s="107"/>
      <c r="AF1136" s="107"/>
      <c r="AG1136" s="107"/>
      <c r="AH1136" s="107"/>
      <c r="AI1136" s="107"/>
      <c r="AJ1136" s="107"/>
      <c r="AK1136" s="107"/>
      <c r="AL1136" s="107"/>
      <c r="AM1136" s="107"/>
      <c r="AN1136" s="107"/>
      <c r="AO1136" s="107"/>
      <c r="AP1136" s="107"/>
      <c r="AQ1136" s="107"/>
      <c r="AR1136" s="107"/>
      <c r="AS1136" s="107"/>
      <c r="AT1136" s="107"/>
    </row>
    <row r="1137">
      <c r="A1137" s="107"/>
      <c r="B1137" s="107"/>
      <c r="C1137" s="107"/>
      <c r="D1137" s="107"/>
      <c r="E1137" s="107"/>
      <c r="F1137" s="107"/>
      <c r="G1137" s="107"/>
      <c r="H1137" s="107"/>
      <c r="I1137" s="107"/>
      <c r="J1137" s="107"/>
      <c r="K1137" s="107"/>
      <c r="L1137" s="107"/>
      <c r="M1137" s="107"/>
      <c r="N1137" s="107"/>
      <c r="O1137" s="107"/>
      <c r="P1137" s="107"/>
      <c r="Q1137" s="107"/>
      <c r="R1137" s="107"/>
      <c r="S1137" s="107"/>
      <c r="T1137" s="107"/>
      <c r="U1137" s="250"/>
      <c r="V1137" s="107"/>
      <c r="W1137" s="107"/>
      <c r="X1137" s="107"/>
      <c r="Y1137" s="107"/>
      <c r="Z1137" s="107"/>
      <c r="AA1137" s="107"/>
      <c r="AB1137" s="107"/>
      <c r="AC1137" s="107"/>
      <c r="AD1137" s="107"/>
      <c r="AE1137" s="107"/>
      <c r="AF1137" s="107"/>
      <c r="AG1137" s="107"/>
      <c r="AH1137" s="107"/>
      <c r="AI1137" s="107"/>
      <c r="AJ1137" s="107"/>
      <c r="AK1137" s="107"/>
      <c r="AL1137" s="107"/>
      <c r="AM1137" s="107"/>
      <c r="AN1137" s="107"/>
      <c r="AO1137" s="107"/>
      <c r="AP1137" s="107"/>
      <c r="AQ1137" s="107"/>
      <c r="AR1137" s="107"/>
      <c r="AS1137" s="107"/>
      <c r="AT1137" s="107"/>
    </row>
    <row r="1138">
      <c r="A1138" s="107"/>
      <c r="B1138" s="107"/>
      <c r="C1138" s="107"/>
      <c r="D1138" s="107"/>
      <c r="E1138" s="107"/>
      <c r="F1138" s="107"/>
      <c r="G1138" s="107"/>
      <c r="H1138" s="107"/>
      <c r="I1138" s="107"/>
      <c r="J1138" s="107"/>
      <c r="K1138" s="107"/>
      <c r="L1138" s="107"/>
      <c r="M1138" s="107"/>
      <c r="N1138" s="107"/>
      <c r="O1138" s="107"/>
      <c r="P1138" s="107"/>
      <c r="Q1138" s="107"/>
      <c r="R1138" s="107"/>
      <c r="S1138" s="107"/>
      <c r="T1138" s="107"/>
      <c r="U1138" s="250"/>
      <c r="V1138" s="107"/>
      <c r="W1138" s="107"/>
      <c r="X1138" s="107"/>
      <c r="Y1138" s="107"/>
      <c r="Z1138" s="107"/>
      <c r="AA1138" s="107"/>
      <c r="AB1138" s="107"/>
      <c r="AC1138" s="107"/>
      <c r="AD1138" s="107"/>
      <c r="AE1138" s="107"/>
      <c r="AF1138" s="107"/>
      <c r="AG1138" s="107"/>
      <c r="AH1138" s="107"/>
      <c r="AI1138" s="107"/>
      <c r="AJ1138" s="107"/>
      <c r="AK1138" s="107"/>
      <c r="AL1138" s="107"/>
      <c r="AM1138" s="107"/>
      <c r="AN1138" s="107"/>
      <c r="AO1138" s="107"/>
      <c r="AP1138" s="107"/>
      <c r="AQ1138" s="107"/>
      <c r="AR1138" s="107"/>
      <c r="AS1138" s="107"/>
      <c r="AT1138" s="107"/>
    </row>
    <row r="1139">
      <c r="A1139" s="107"/>
      <c r="B1139" s="107"/>
      <c r="C1139" s="107"/>
      <c r="D1139" s="107"/>
      <c r="E1139" s="107"/>
      <c r="F1139" s="107"/>
      <c r="G1139" s="107"/>
      <c r="H1139" s="107"/>
      <c r="I1139" s="107"/>
      <c r="J1139" s="107"/>
      <c r="K1139" s="107"/>
      <c r="L1139" s="107"/>
      <c r="M1139" s="107"/>
      <c r="N1139" s="107"/>
      <c r="O1139" s="107"/>
      <c r="P1139" s="107"/>
      <c r="Q1139" s="107"/>
      <c r="R1139" s="107"/>
      <c r="S1139" s="107"/>
      <c r="T1139" s="107"/>
      <c r="U1139" s="250"/>
      <c r="V1139" s="107"/>
      <c r="W1139" s="107"/>
      <c r="X1139" s="107"/>
      <c r="Y1139" s="107"/>
      <c r="Z1139" s="107"/>
      <c r="AA1139" s="107"/>
      <c r="AB1139" s="107"/>
      <c r="AC1139" s="107"/>
      <c r="AD1139" s="107"/>
      <c r="AE1139" s="107"/>
      <c r="AF1139" s="107"/>
      <c r="AG1139" s="107"/>
      <c r="AH1139" s="107"/>
      <c r="AI1139" s="107"/>
      <c r="AJ1139" s="107"/>
      <c r="AK1139" s="107"/>
      <c r="AL1139" s="107"/>
      <c r="AM1139" s="107"/>
      <c r="AN1139" s="107"/>
      <c r="AO1139" s="107"/>
      <c r="AP1139" s="107"/>
      <c r="AQ1139" s="107"/>
      <c r="AR1139" s="107"/>
      <c r="AS1139" s="107"/>
      <c r="AT1139" s="107"/>
    </row>
    <row r="1140">
      <c r="A1140" s="107"/>
      <c r="B1140" s="107"/>
      <c r="C1140" s="107"/>
      <c r="D1140" s="107"/>
      <c r="E1140" s="107"/>
      <c r="F1140" s="107"/>
      <c r="G1140" s="107"/>
      <c r="H1140" s="107"/>
      <c r="I1140" s="107"/>
      <c r="J1140" s="107"/>
      <c r="K1140" s="107"/>
      <c r="L1140" s="107"/>
      <c r="M1140" s="107"/>
      <c r="N1140" s="107"/>
      <c r="O1140" s="107"/>
      <c r="P1140" s="107"/>
      <c r="Q1140" s="107"/>
      <c r="R1140" s="107"/>
      <c r="S1140" s="107"/>
      <c r="T1140" s="107"/>
      <c r="U1140" s="250"/>
      <c r="V1140" s="107"/>
      <c r="W1140" s="107"/>
      <c r="X1140" s="107"/>
      <c r="Y1140" s="107"/>
      <c r="Z1140" s="107"/>
      <c r="AA1140" s="107"/>
      <c r="AB1140" s="107"/>
      <c r="AC1140" s="107"/>
      <c r="AD1140" s="107"/>
      <c r="AE1140" s="107"/>
      <c r="AF1140" s="107"/>
      <c r="AG1140" s="107"/>
      <c r="AH1140" s="107"/>
      <c r="AI1140" s="107"/>
      <c r="AJ1140" s="107"/>
      <c r="AK1140" s="107"/>
      <c r="AL1140" s="107"/>
      <c r="AM1140" s="107"/>
      <c r="AN1140" s="107"/>
      <c r="AO1140" s="107"/>
      <c r="AP1140" s="107"/>
      <c r="AQ1140" s="107"/>
      <c r="AR1140" s="107"/>
      <c r="AS1140" s="107"/>
      <c r="AT1140" s="107"/>
    </row>
    <row r="1141">
      <c r="A1141" s="107"/>
      <c r="B1141" s="107"/>
      <c r="C1141" s="107"/>
      <c r="D1141" s="107"/>
      <c r="E1141" s="107"/>
      <c r="F1141" s="107"/>
      <c r="G1141" s="107"/>
      <c r="H1141" s="107"/>
      <c r="I1141" s="107"/>
      <c r="J1141" s="107"/>
      <c r="K1141" s="107"/>
      <c r="L1141" s="107"/>
      <c r="M1141" s="107"/>
      <c r="N1141" s="107"/>
      <c r="O1141" s="107"/>
      <c r="P1141" s="107"/>
      <c r="Q1141" s="107"/>
      <c r="R1141" s="107"/>
      <c r="S1141" s="107"/>
      <c r="T1141" s="107"/>
      <c r="U1141" s="250"/>
      <c r="V1141" s="107"/>
      <c r="W1141" s="107"/>
      <c r="X1141" s="107"/>
      <c r="Y1141" s="107"/>
      <c r="Z1141" s="107"/>
      <c r="AA1141" s="107"/>
      <c r="AB1141" s="107"/>
      <c r="AC1141" s="107"/>
      <c r="AD1141" s="107"/>
      <c r="AE1141" s="107"/>
      <c r="AF1141" s="107"/>
      <c r="AG1141" s="107"/>
      <c r="AH1141" s="107"/>
      <c r="AI1141" s="107"/>
      <c r="AJ1141" s="107"/>
      <c r="AK1141" s="107"/>
      <c r="AL1141" s="107"/>
      <c r="AM1141" s="107"/>
      <c r="AN1141" s="107"/>
      <c r="AO1141" s="107"/>
      <c r="AP1141" s="107"/>
      <c r="AQ1141" s="107"/>
      <c r="AR1141" s="107"/>
      <c r="AS1141" s="107"/>
      <c r="AT1141" s="107"/>
    </row>
    <row r="1142">
      <c r="A1142" s="107"/>
      <c r="B1142" s="107"/>
      <c r="C1142" s="107"/>
      <c r="D1142" s="107"/>
      <c r="E1142" s="107"/>
      <c r="F1142" s="107"/>
      <c r="G1142" s="107"/>
      <c r="H1142" s="107"/>
      <c r="I1142" s="107"/>
      <c r="J1142" s="107"/>
      <c r="K1142" s="107"/>
      <c r="L1142" s="107"/>
      <c r="M1142" s="107"/>
      <c r="N1142" s="107"/>
      <c r="O1142" s="107"/>
      <c r="P1142" s="107"/>
      <c r="Q1142" s="107"/>
      <c r="R1142" s="107"/>
      <c r="S1142" s="107"/>
      <c r="T1142" s="107"/>
      <c r="U1142" s="250"/>
      <c r="V1142" s="107"/>
      <c r="W1142" s="107"/>
      <c r="X1142" s="107"/>
      <c r="Y1142" s="107"/>
      <c r="Z1142" s="107"/>
      <c r="AA1142" s="107"/>
      <c r="AB1142" s="107"/>
      <c r="AC1142" s="107"/>
      <c r="AD1142" s="107"/>
      <c r="AE1142" s="107"/>
      <c r="AF1142" s="107"/>
      <c r="AG1142" s="107"/>
      <c r="AH1142" s="107"/>
      <c r="AI1142" s="107"/>
      <c r="AJ1142" s="107"/>
      <c r="AK1142" s="107"/>
      <c r="AL1142" s="107"/>
      <c r="AM1142" s="107"/>
      <c r="AN1142" s="107"/>
      <c r="AO1142" s="107"/>
      <c r="AP1142" s="107"/>
      <c r="AQ1142" s="107"/>
      <c r="AR1142" s="107"/>
      <c r="AS1142" s="107"/>
      <c r="AT1142" s="107"/>
    </row>
    <row r="1143">
      <c r="A1143" s="107"/>
      <c r="B1143" s="107"/>
      <c r="C1143" s="107"/>
      <c r="D1143" s="107"/>
      <c r="E1143" s="107"/>
      <c r="F1143" s="107"/>
      <c r="G1143" s="107"/>
      <c r="H1143" s="107"/>
      <c r="I1143" s="107"/>
      <c r="J1143" s="107"/>
      <c r="K1143" s="107"/>
      <c r="L1143" s="107"/>
      <c r="M1143" s="107"/>
      <c r="N1143" s="107"/>
      <c r="O1143" s="107"/>
      <c r="P1143" s="107"/>
      <c r="Q1143" s="107"/>
      <c r="R1143" s="107"/>
      <c r="S1143" s="107"/>
      <c r="T1143" s="107"/>
      <c r="U1143" s="250"/>
      <c r="V1143" s="107"/>
      <c r="W1143" s="107"/>
      <c r="X1143" s="107"/>
      <c r="Y1143" s="107"/>
      <c r="Z1143" s="107"/>
      <c r="AA1143" s="107"/>
      <c r="AB1143" s="107"/>
      <c r="AC1143" s="107"/>
      <c r="AD1143" s="107"/>
      <c r="AE1143" s="107"/>
      <c r="AF1143" s="107"/>
      <c r="AG1143" s="107"/>
      <c r="AH1143" s="107"/>
      <c r="AI1143" s="107"/>
      <c r="AJ1143" s="107"/>
      <c r="AK1143" s="107"/>
      <c r="AL1143" s="107"/>
      <c r="AM1143" s="107"/>
      <c r="AN1143" s="107"/>
      <c r="AO1143" s="107"/>
      <c r="AP1143" s="107"/>
      <c r="AQ1143" s="107"/>
      <c r="AR1143" s="107"/>
      <c r="AS1143" s="107"/>
      <c r="AT1143" s="107"/>
    </row>
    <row r="1144">
      <c r="A1144" s="107"/>
      <c r="B1144" s="107"/>
      <c r="C1144" s="107"/>
      <c r="D1144" s="107"/>
      <c r="E1144" s="107"/>
      <c r="F1144" s="107"/>
      <c r="G1144" s="107"/>
      <c r="H1144" s="107"/>
      <c r="I1144" s="107"/>
      <c r="J1144" s="107"/>
      <c r="K1144" s="107"/>
      <c r="L1144" s="107"/>
      <c r="M1144" s="107"/>
      <c r="N1144" s="107"/>
      <c r="O1144" s="107"/>
      <c r="P1144" s="107"/>
      <c r="Q1144" s="107"/>
      <c r="R1144" s="107"/>
      <c r="S1144" s="107"/>
      <c r="T1144" s="107"/>
      <c r="U1144" s="250"/>
      <c r="V1144" s="107"/>
      <c r="W1144" s="107"/>
      <c r="X1144" s="107"/>
      <c r="Y1144" s="107"/>
      <c r="Z1144" s="107"/>
      <c r="AA1144" s="107"/>
      <c r="AB1144" s="107"/>
      <c r="AC1144" s="107"/>
      <c r="AD1144" s="107"/>
      <c r="AE1144" s="107"/>
      <c r="AF1144" s="107"/>
      <c r="AG1144" s="107"/>
      <c r="AH1144" s="107"/>
      <c r="AI1144" s="107"/>
      <c r="AJ1144" s="107"/>
      <c r="AK1144" s="107"/>
      <c r="AL1144" s="107"/>
      <c r="AM1144" s="107"/>
      <c r="AN1144" s="107"/>
      <c r="AO1144" s="107"/>
      <c r="AP1144" s="107"/>
      <c r="AQ1144" s="107"/>
      <c r="AR1144" s="107"/>
      <c r="AS1144" s="107"/>
      <c r="AT1144" s="107"/>
    </row>
    <row r="1145">
      <c r="A1145" s="107"/>
      <c r="B1145" s="107"/>
      <c r="C1145" s="107"/>
      <c r="D1145" s="107"/>
      <c r="E1145" s="107"/>
      <c r="F1145" s="107"/>
      <c r="G1145" s="107"/>
      <c r="H1145" s="107"/>
      <c r="I1145" s="107"/>
      <c r="J1145" s="107"/>
      <c r="K1145" s="107"/>
      <c r="L1145" s="107"/>
      <c r="M1145" s="107"/>
      <c r="N1145" s="107"/>
      <c r="O1145" s="107"/>
      <c r="P1145" s="107"/>
      <c r="Q1145" s="107"/>
      <c r="R1145" s="107"/>
      <c r="S1145" s="107"/>
      <c r="T1145" s="107"/>
      <c r="U1145" s="250"/>
      <c r="V1145" s="107"/>
      <c r="W1145" s="107"/>
      <c r="X1145" s="107"/>
      <c r="Y1145" s="107"/>
      <c r="Z1145" s="107"/>
      <c r="AA1145" s="107"/>
      <c r="AB1145" s="107"/>
      <c r="AC1145" s="107"/>
      <c r="AD1145" s="107"/>
      <c r="AE1145" s="107"/>
      <c r="AF1145" s="107"/>
      <c r="AG1145" s="107"/>
      <c r="AH1145" s="107"/>
      <c r="AI1145" s="107"/>
      <c r="AJ1145" s="107"/>
      <c r="AK1145" s="107"/>
      <c r="AL1145" s="107"/>
      <c r="AM1145" s="107"/>
      <c r="AN1145" s="107"/>
      <c r="AO1145" s="107"/>
      <c r="AP1145" s="107"/>
      <c r="AQ1145" s="107"/>
      <c r="AR1145" s="107"/>
      <c r="AS1145" s="107"/>
      <c r="AT1145" s="107"/>
    </row>
    <row r="1146">
      <c r="A1146" s="107"/>
      <c r="B1146" s="107"/>
      <c r="C1146" s="107"/>
      <c r="D1146" s="107"/>
      <c r="E1146" s="107"/>
      <c r="F1146" s="107"/>
      <c r="G1146" s="107"/>
      <c r="H1146" s="107"/>
      <c r="I1146" s="107"/>
      <c r="J1146" s="107"/>
      <c r="K1146" s="107"/>
      <c r="L1146" s="107"/>
      <c r="M1146" s="107"/>
      <c r="N1146" s="107"/>
      <c r="O1146" s="107"/>
      <c r="P1146" s="107"/>
      <c r="Q1146" s="107"/>
      <c r="R1146" s="107"/>
      <c r="S1146" s="107"/>
      <c r="T1146" s="107"/>
      <c r="U1146" s="250"/>
      <c r="V1146" s="107"/>
      <c r="W1146" s="107"/>
      <c r="X1146" s="107"/>
      <c r="Y1146" s="107"/>
      <c r="Z1146" s="107"/>
      <c r="AA1146" s="107"/>
      <c r="AB1146" s="107"/>
      <c r="AC1146" s="107"/>
      <c r="AD1146" s="107"/>
      <c r="AE1146" s="107"/>
      <c r="AF1146" s="107"/>
      <c r="AG1146" s="107"/>
      <c r="AH1146" s="107"/>
      <c r="AI1146" s="107"/>
      <c r="AJ1146" s="107"/>
      <c r="AK1146" s="107"/>
      <c r="AL1146" s="107"/>
      <c r="AM1146" s="107"/>
      <c r="AN1146" s="107"/>
      <c r="AO1146" s="107"/>
      <c r="AP1146" s="107"/>
      <c r="AQ1146" s="107"/>
      <c r="AR1146" s="107"/>
      <c r="AS1146" s="107"/>
      <c r="AT1146" s="107"/>
    </row>
    <row r="1147">
      <c r="A1147" s="107"/>
      <c r="B1147" s="107"/>
      <c r="C1147" s="107"/>
      <c r="D1147" s="107"/>
      <c r="E1147" s="107"/>
      <c r="F1147" s="107"/>
      <c r="G1147" s="107"/>
      <c r="H1147" s="107"/>
      <c r="I1147" s="107"/>
      <c r="J1147" s="107"/>
      <c r="K1147" s="107"/>
      <c r="L1147" s="107"/>
      <c r="M1147" s="107"/>
      <c r="N1147" s="107"/>
      <c r="O1147" s="107"/>
      <c r="P1147" s="107"/>
      <c r="Q1147" s="107"/>
      <c r="R1147" s="107"/>
      <c r="S1147" s="107"/>
      <c r="T1147" s="107"/>
      <c r="U1147" s="250"/>
      <c r="V1147" s="107"/>
      <c r="W1147" s="107"/>
      <c r="X1147" s="107"/>
      <c r="Y1147" s="107"/>
      <c r="Z1147" s="107"/>
      <c r="AA1147" s="107"/>
      <c r="AB1147" s="107"/>
      <c r="AC1147" s="107"/>
      <c r="AD1147" s="107"/>
      <c r="AE1147" s="107"/>
      <c r="AF1147" s="107"/>
      <c r="AG1147" s="107"/>
      <c r="AH1147" s="107"/>
      <c r="AI1147" s="107"/>
      <c r="AJ1147" s="107"/>
      <c r="AK1147" s="107"/>
      <c r="AL1147" s="107"/>
      <c r="AM1147" s="107"/>
      <c r="AN1147" s="107"/>
      <c r="AO1147" s="107"/>
      <c r="AP1147" s="107"/>
      <c r="AQ1147" s="107"/>
      <c r="AR1147" s="107"/>
      <c r="AS1147" s="107"/>
      <c r="AT1147" s="107"/>
    </row>
    <row r="1148">
      <c r="A1148" s="107"/>
      <c r="B1148" s="107"/>
      <c r="C1148" s="107"/>
      <c r="D1148" s="107"/>
      <c r="E1148" s="107"/>
      <c r="F1148" s="107"/>
      <c r="G1148" s="107"/>
      <c r="H1148" s="107"/>
      <c r="I1148" s="107"/>
      <c r="J1148" s="107"/>
      <c r="K1148" s="107"/>
      <c r="L1148" s="107"/>
      <c r="M1148" s="107"/>
      <c r="N1148" s="107"/>
      <c r="O1148" s="107"/>
      <c r="P1148" s="107"/>
      <c r="Q1148" s="107"/>
      <c r="R1148" s="107"/>
      <c r="S1148" s="107"/>
      <c r="T1148" s="107"/>
      <c r="U1148" s="250"/>
      <c r="V1148" s="107"/>
      <c r="W1148" s="107"/>
      <c r="X1148" s="107"/>
      <c r="Y1148" s="107"/>
      <c r="Z1148" s="107"/>
      <c r="AA1148" s="107"/>
      <c r="AB1148" s="107"/>
      <c r="AC1148" s="107"/>
      <c r="AD1148" s="107"/>
      <c r="AE1148" s="107"/>
      <c r="AF1148" s="107"/>
      <c r="AG1148" s="107"/>
      <c r="AH1148" s="107"/>
      <c r="AI1148" s="107"/>
      <c r="AJ1148" s="107"/>
      <c r="AK1148" s="107"/>
      <c r="AL1148" s="107"/>
      <c r="AM1148" s="107"/>
      <c r="AN1148" s="107"/>
      <c r="AO1148" s="107"/>
      <c r="AP1148" s="107"/>
      <c r="AQ1148" s="107"/>
      <c r="AR1148" s="107"/>
      <c r="AS1148" s="107"/>
      <c r="AT1148" s="107"/>
    </row>
    <row r="1149">
      <c r="A1149" s="107"/>
      <c r="B1149" s="107"/>
      <c r="C1149" s="107"/>
      <c r="D1149" s="107"/>
      <c r="E1149" s="107"/>
      <c r="F1149" s="107"/>
      <c r="G1149" s="107"/>
      <c r="H1149" s="107"/>
      <c r="I1149" s="107"/>
      <c r="J1149" s="107"/>
      <c r="K1149" s="107"/>
      <c r="L1149" s="107"/>
      <c r="M1149" s="107"/>
      <c r="N1149" s="107"/>
      <c r="O1149" s="107"/>
      <c r="P1149" s="107"/>
      <c r="Q1149" s="107"/>
      <c r="R1149" s="107"/>
      <c r="S1149" s="107"/>
      <c r="T1149" s="107"/>
      <c r="U1149" s="250"/>
      <c r="V1149" s="107"/>
      <c r="W1149" s="107"/>
      <c r="X1149" s="107"/>
      <c r="Y1149" s="107"/>
      <c r="Z1149" s="107"/>
      <c r="AA1149" s="107"/>
      <c r="AB1149" s="107"/>
      <c r="AC1149" s="107"/>
      <c r="AD1149" s="107"/>
      <c r="AE1149" s="107"/>
      <c r="AF1149" s="107"/>
      <c r="AG1149" s="107"/>
      <c r="AH1149" s="107"/>
      <c r="AI1149" s="107"/>
      <c r="AJ1149" s="107"/>
      <c r="AK1149" s="107"/>
      <c r="AL1149" s="107"/>
      <c r="AM1149" s="107"/>
      <c r="AN1149" s="107"/>
      <c r="AO1149" s="107"/>
      <c r="AP1149" s="107"/>
      <c r="AQ1149" s="107"/>
      <c r="AR1149" s="107"/>
      <c r="AS1149" s="107"/>
      <c r="AT1149" s="107"/>
    </row>
    <row r="1150">
      <c r="A1150" s="107"/>
      <c r="B1150" s="107"/>
      <c r="C1150" s="107"/>
      <c r="D1150" s="107"/>
      <c r="E1150" s="107"/>
      <c r="F1150" s="107"/>
      <c r="G1150" s="107"/>
      <c r="H1150" s="107"/>
      <c r="I1150" s="107"/>
      <c r="J1150" s="107"/>
      <c r="K1150" s="107"/>
      <c r="L1150" s="107"/>
      <c r="M1150" s="107"/>
      <c r="N1150" s="107"/>
      <c r="O1150" s="107"/>
      <c r="P1150" s="107"/>
      <c r="Q1150" s="107"/>
      <c r="R1150" s="107"/>
      <c r="S1150" s="107"/>
      <c r="T1150" s="107"/>
      <c r="U1150" s="250"/>
      <c r="V1150" s="107"/>
      <c r="W1150" s="107"/>
      <c r="X1150" s="107"/>
      <c r="Y1150" s="107"/>
      <c r="Z1150" s="107"/>
      <c r="AA1150" s="107"/>
      <c r="AB1150" s="107"/>
      <c r="AC1150" s="107"/>
      <c r="AD1150" s="107"/>
      <c r="AE1150" s="107"/>
      <c r="AF1150" s="107"/>
      <c r="AG1150" s="107"/>
      <c r="AH1150" s="107"/>
      <c r="AI1150" s="107"/>
      <c r="AJ1150" s="107"/>
      <c r="AK1150" s="107"/>
      <c r="AL1150" s="107"/>
      <c r="AM1150" s="107"/>
      <c r="AN1150" s="107"/>
      <c r="AO1150" s="107"/>
      <c r="AP1150" s="107"/>
      <c r="AQ1150" s="107"/>
      <c r="AR1150" s="107"/>
      <c r="AS1150" s="107"/>
      <c r="AT1150" s="107"/>
    </row>
    <row r="1151">
      <c r="A1151" s="107"/>
      <c r="B1151" s="107"/>
      <c r="C1151" s="107"/>
      <c r="D1151" s="107"/>
      <c r="E1151" s="107"/>
      <c r="F1151" s="107"/>
      <c r="G1151" s="107"/>
      <c r="H1151" s="107"/>
      <c r="I1151" s="107"/>
      <c r="J1151" s="107"/>
      <c r="K1151" s="107"/>
      <c r="L1151" s="107"/>
      <c r="M1151" s="107"/>
      <c r="N1151" s="107"/>
      <c r="O1151" s="107"/>
      <c r="P1151" s="107"/>
      <c r="Q1151" s="107"/>
      <c r="R1151" s="107"/>
      <c r="S1151" s="107"/>
      <c r="T1151" s="107"/>
      <c r="U1151" s="250"/>
      <c r="V1151" s="107"/>
      <c r="W1151" s="107"/>
      <c r="X1151" s="107"/>
      <c r="Y1151" s="107"/>
      <c r="Z1151" s="107"/>
      <c r="AA1151" s="107"/>
      <c r="AB1151" s="107"/>
      <c r="AC1151" s="107"/>
      <c r="AD1151" s="107"/>
      <c r="AE1151" s="107"/>
      <c r="AF1151" s="107"/>
      <c r="AG1151" s="107"/>
      <c r="AH1151" s="107"/>
      <c r="AI1151" s="107"/>
      <c r="AJ1151" s="107"/>
      <c r="AK1151" s="107"/>
      <c r="AL1151" s="107"/>
      <c r="AM1151" s="107"/>
      <c r="AN1151" s="107"/>
      <c r="AO1151" s="107"/>
      <c r="AP1151" s="107"/>
      <c r="AQ1151" s="107"/>
      <c r="AR1151" s="107"/>
      <c r="AS1151" s="107"/>
      <c r="AT1151" s="107"/>
    </row>
    <row r="1152">
      <c r="A1152" s="107"/>
      <c r="B1152" s="107"/>
      <c r="C1152" s="107"/>
      <c r="D1152" s="107"/>
      <c r="E1152" s="107"/>
      <c r="F1152" s="107"/>
      <c r="G1152" s="107"/>
      <c r="H1152" s="107"/>
      <c r="I1152" s="107"/>
      <c r="J1152" s="107"/>
      <c r="K1152" s="107"/>
      <c r="L1152" s="107"/>
      <c r="M1152" s="107"/>
      <c r="N1152" s="107"/>
      <c r="O1152" s="107"/>
      <c r="P1152" s="107"/>
      <c r="Q1152" s="107"/>
      <c r="R1152" s="107"/>
      <c r="S1152" s="107"/>
      <c r="T1152" s="107"/>
      <c r="U1152" s="250"/>
      <c r="V1152" s="107"/>
      <c r="W1152" s="107"/>
      <c r="X1152" s="107"/>
      <c r="Y1152" s="107"/>
      <c r="Z1152" s="107"/>
      <c r="AA1152" s="107"/>
      <c r="AB1152" s="107"/>
      <c r="AC1152" s="107"/>
      <c r="AD1152" s="107"/>
      <c r="AE1152" s="107"/>
      <c r="AF1152" s="107"/>
      <c r="AG1152" s="107"/>
      <c r="AH1152" s="107"/>
      <c r="AI1152" s="107"/>
      <c r="AJ1152" s="107"/>
      <c r="AK1152" s="107"/>
      <c r="AL1152" s="107"/>
      <c r="AM1152" s="107"/>
      <c r="AN1152" s="107"/>
      <c r="AO1152" s="107"/>
      <c r="AP1152" s="107"/>
      <c r="AQ1152" s="107"/>
      <c r="AR1152" s="107"/>
      <c r="AS1152" s="107"/>
      <c r="AT1152" s="107"/>
    </row>
    <row r="1153">
      <c r="A1153" s="107"/>
      <c r="B1153" s="107"/>
      <c r="C1153" s="107"/>
      <c r="D1153" s="107"/>
      <c r="E1153" s="107"/>
      <c r="F1153" s="107"/>
      <c r="G1153" s="107"/>
      <c r="H1153" s="107"/>
      <c r="I1153" s="107"/>
      <c r="J1153" s="107"/>
      <c r="K1153" s="107"/>
      <c r="L1153" s="107"/>
      <c r="M1153" s="107"/>
      <c r="N1153" s="107"/>
      <c r="O1153" s="107"/>
      <c r="P1153" s="107"/>
      <c r="Q1153" s="107"/>
      <c r="R1153" s="107"/>
      <c r="S1153" s="107"/>
      <c r="T1153" s="107"/>
      <c r="U1153" s="250"/>
      <c r="V1153" s="107"/>
      <c r="W1153" s="107"/>
      <c r="X1153" s="107"/>
      <c r="Y1153" s="107"/>
      <c r="Z1153" s="107"/>
      <c r="AA1153" s="107"/>
      <c r="AB1153" s="107"/>
      <c r="AC1153" s="107"/>
      <c r="AD1153" s="107"/>
      <c r="AE1153" s="107"/>
      <c r="AF1153" s="107"/>
      <c r="AG1153" s="107"/>
      <c r="AH1153" s="107"/>
      <c r="AI1153" s="107"/>
      <c r="AJ1153" s="107"/>
      <c r="AK1153" s="107"/>
      <c r="AL1153" s="107"/>
      <c r="AM1153" s="107"/>
      <c r="AN1153" s="107"/>
      <c r="AO1153" s="107"/>
      <c r="AP1153" s="107"/>
      <c r="AQ1153" s="107"/>
      <c r="AR1153" s="107"/>
      <c r="AS1153" s="107"/>
      <c r="AT1153" s="107"/>
    </row>
    <row r="1154">
      <c r="A1154" s="107"/>
      <c r="B1154" s="107"/>
      <c r="C1154" s="107"/>
      <c r="D1154" s="107"/>
      <c r="E1154" s="107"/>
      <c r="F1154" s="107"/>
      <c r="G1154" s="107"/>
      <c r="H1154" s="107"/>
      <c r="I1154" s="107"/>
      <c r="J1154" s="107"/>
      <c r="K1154" s="107"/>
      <c r="L1154" s="107"/>
      <c r="M1154" s="107"/>
      <c r="N1154" s="107"/>
      <c r="O1154" s="107"/>
      <c r="P1154" s="107"/>
      <c r="Q1154" s="107"/>
      <c r="R1154" s="107"/>
      <c r="S1154" s="107"/>
      <c r="T1154" s="107"/>
      <c r="U1154" s="250"/>
      <c r="V1154" s="107"/>
      <c r="W1154" s="107"/>
      <c r="X1154" s="107"/>
      <c r="Y1154" s="107"/>
      <c r="Z1154" s="107"/>
      <c r="AA1154" s="107"/>
      <c r="AB1154" s="107"/>
      <c r="AC1154" s="107"/>
      <c r="AD1154" s="107"/>
      <c r="AE1154" s="107"/>
      <c r="AF1154" s="107"/>
      <c r="AG1154" s="107"/>
      <c r="AH1154" s="107"/>
      <c r="AI1154" s="107"/>
      <c r="AJ1154" s="107"/>
      <c r="AK1154" s="107"/>
      <c r="AL1154" s="107"/>
      <c r="AM1154" s="107"/>
      <c r="AN1154" s="107"/>
      <c r="AO1154" s="107"/>
      <c r="AP1154" s="107"/>
      <c r="AQ1154" s="107"/>
      <c r="AR1154" s="107"/>
      <c r="AS1154" s="107"/>
      <c r="AT1154" s="107"/>
    </row>
    <row r="1155">
      <c r="A1155" s="107"/>
      <c r="B1155" s="107"/>
      <c r="C1155" s="107"/>
      <c r="D1155" s="107"/>
      <c r="E1155" s="107"/>
      <c r="F1155" s="107"/>
      <c r="G1155" s="107"/>
      <c r="H1155" s="107"/>
      <c r="I1155" s="107"/>
      <c r="J1155" s="107"/>
      <c r="K1155" s="107"/>
      <c r="L1155" s="107"/>
      <c r="M1155" s="107"/>
      <c r="N1155" s="107"/>
      <c r="O1155" s="107"/>
      <c r="P1155" s="107"/>
      <c r="Q1155" s="107"/>
      <c r="R1155" s="107"/>
      <c r="S1155" s="107"/>
      <c r="T1155" s="107"/>
      <c r="U1155" s="250"/>
      <c r="V1155" s="107"/>
      <c r="W1155" s="107"/>
      <c r="X1155" s="107"/>
      <c r="Y1155" s="107"/>
      <c r="Z1155" s="107"/>
      <c r="AA1155" s="107"/>
      <c r="AB1155" s="107"/>
      <c r="AC1155" s="107"/>
      <c r="AD1155" s="107"/>
      <c r="AE1155" s="107"/>
      <c r="AF1155" s="107"/>
      <c r="AG1155" s="107"/>
      <c r="AH1155" s="107"/>
      <c r="AI1155" s="107"/>
      <c r="AJ1155" s="107"/>
      <c r="AK1155" s="107"/>
      <c r="AL1155" s="107"/>
      <c r="AM1155" s="107"/>
      <c r="AN1155" s="107"/>
      <c r="AO1155" s="107"/>
      <c r="AP1155" s="107"/>
      <c r="AQ1155" s="107"/>
      <c r="AR1155" s="107"/>
      <c r="AS1155" s="107"/>
      <c r="AT1155" s="107"/>
    </row>
    <row r="1156">
      <c r="A1156" s="107"/>
      <c r="B1156" s="107"/>
      <c r="C1156" s="107"/>
      <c r="D1156" s="107"/>
      <c r="E1156" s="107"/>
      <c r="F1156" s="107"/>
      <c r="G1156" s="107"/>
      <c r="H1156" s="107"/>
      <c r="I1156" s="107"/>
      <c r="J1156" s="107"/>
      <c r="K1156" s="107"/>
      <c r="L1156" s="107"/>
      <c r="M1156" s="107"/>
      <c r="N1156" s="107"/>
      <c r="O1156" s="107"/>
      <c r="P1156" s="107"/>
      <c r="Q1156" s="107"/>
      <c r="R1156" s="107"/>
      <c r="S1156" s="107"/>
      <c r="T1156" s="107"/>
      <c r="U1156" s="250"/>
      <c r="V1156" s="107"/>
      <c r="W1156" s="107"/>
      <c r="X1156" s="107"/>
      <c r="Y1156" s="107"/>
      <c r="Z1156" s="107"/>
      <c r="AA1156" s="107"/>
      <c r="AB1156" s="107"/>
      <c r="AC1156" s="107"/>
      <c r="AD1156" s="107"/>
      <c r="AE1156" s="107"/>
      <c r="AF1156" s="107"/>
      <c r="AG1156" s="107"/>
      <c r="AH1156" s="107"/>
      <c r="AI1156" s="107"/>
      <c r="AJ1156" s="107"/>
      <c r="AK1156" s="107"/>
      <c r="AL1156" s="107"/>
      <c r="AM1156" s="107"/>
      <c r="AN1156" s="107"/>
      <c r="AO1156" s="107"/>
      <c r="AP1156" s="107"/>
      <c r="AQ1156" s="107"/>
      <c r="AR1156" s="107"/>
      <c r="AS1156" s="107"/>
      <c r="AT1156" s="107"/>
    </row>
    <row r="1157">
      <c r="A1157" s="107"/>
      <c r="B1157" s="107"/>
      <c r="C1157" s="107"/>
      <c r="D1157" s="107"/>
      <c r="E1157" s="107"/>
      <c r="F1157" s="107"/>
      <c r="G1157" s="107"/>
      <c r="H1157" s="107"/>
      <c r="I1157" s="107"/>
      <c r="J1157" s="107"/>
      <c r="K1157" s="107"/>
      <c r="L1157" s="107"/>
      <c r="M1157" s="107"/>
      <c r="N1157" s="107"/>
      <c r="O1157" s="107"/>
      <c r="P1157" s="107"/>
      <c r="Q1157" s="107"/>
      <c r="R1157" s="107"/>
      <c r="S1157" s="107"/>
      <c r="T1157" s="107"/>
      <c r="U1157" s="250"/>
      <c r="V1157" s="107"/>
      <c r="W1157" s="107"/>
      <c r="X1157" s="107"/>
      <c r="Y1157" s="107"/>
      <c r="Z1157" s="107"/>
      <c r="AA1157" s="107"/>
      <c r="AB1157" s="107"/>
      <c r="AC1157" s="107"/>
      <c r="AD1157" s="107"/>
      <c r="AE1157" s="107"/>
      <c r="AF1157" s="107"/>
      <c r="AG1157" s="107"/>
      <c r="AH1157" s="107"/>
      <c r="AI1157" s="107"/>
      <c r="AJ1157" s="107"/>
      <c r="AK1157" s="107"/>
      <c r="AL1157" s="107"/>
      <c r="AM1157" s="107"/>
      <c r="AN1157" s="107"/>
      <c r="AO1157" s="107"/>
      <c r="AP1157" s="107"/>
      <c r="AQ1157" s="107"/>
      <c r="AR1157" s="107"/>
      <c r="AS1157" s="107"/>
      <c r="AT1157" s="107"/>
    </row>
    <row r="1158">
      <c r="A1158" s="107"/>
      <c r="B1158" s="107"/>
      <c r="C1158" s="107"/>
      <c r="D1158" s="107"/>
      <c r="E1158" s="107"/>
      <c r="F1158" s="107"/>
      <c r="G1158" s="107"/>
      <c r="H1158" s="107"/>
      <c r="I1158" s="107"/>
      <c r="J1158" s="107"/>
      <c r="K1158" s="107"/>
      <c r="L1158" s="107"/>
      <c r="M1158" s="107"/>
      <c r="N1158" s="107"/>
      <c r="O1158" s="107"/>
      <c r="P1158" s="107"/>
      <c r="Q1158" s="107"/>
      <c r="R1158" s="107"/>
      <c r="S1158" s="107"/>
      <c r="T1158" s="107"/>
      <c r="U1158" s="250"/>
      <c r="V1158" s="107"/>
      <c r="W1158" s="107"/>
      <c r="X1158" s="107"/>
      <c r="Y1158" s="107"/>
      <c r="Z1158" s="107"/>
      <c r="AA1158" s="107"/>
      <c r="AB1158" s="107"/>
      <c r="AC1158" s="107"/>
      <c r="AD1158" s="107"/>
      <c r="AE1158" s="107"/>
      <c r="AF1158" s="107"/>
      <c r="AG1158" s="107"/>
      <c r="AH1158" s="107"/>
      <c r="AI1158" s="107"/>
      <c r="AJ1158" s="107"/>
      <c r="AK1158" s="107"/>
      <c r="AL1158" s="107"/>
      <c r="AM1158" s="107"/>
      <c r="AN1158" s="107"/>
      <c r="AO1158" s="107"/>
      <c r="AP1158" s="107"/>
      <c r="AQ1158" s="107"/>
      <c r="AR1158" s="107"/>
      <c r="AS1158" s="107"/>
      <c r="AT1158" s="107"/>
    </row>
    <row r="1159">
      <c r="A1159" s="107"/>
      <c r="B1159" s="107"/>
      <c r="C1159" s="107"/>
      <c r="D1159" s="107"/>
      <c r="E1159" s="107"/>
      <c r="F1159" s="107"/>
      <c r="G1159" s="107"/>
      <c r="H1159" s="107"/>
      <c r="I1159" s="107"/>
      <c r="J1159" s="107"/>
      <c r="K1159" s="107"/>
      <c r="L1159" s="107"/>
      <c r="M1159" s="107"/>
      <c r="N1159" s="107"/>
      <c r="O1159" s="107"/>
      <c r="P1159" s="107"/>
      <c r="Q1159" s="107"/>
      <c r="R1159" s="107"/>
      <c r="S1159" s="107"/>
      <c r="T1159" s="107"/>
      <c r="U1159" s="250"/>
      <c r="V1159" s="107"/>
      <c r="W1159" s="107"/>
      <c r="X1159" s="107"/>
      <c r="Y1159" s="107"/>
      <c r="Z1159" s="107"/>
      <c r="AA1159" s="107"/>
      <c r="AB1159" s="107"/>
      <c r="AC1159" s="107"/>
      <c r="AD1159" s="107"/>
      <c r="AE1159" s="107"/>
      <c r="AF1159" s="107"/>
      <c r="AG1159" s="107"/>
      <c r="AH1159" s="107"/>
      <c r="AI1159" s="107"/>
      <c r="AJ1159" s="107"/>
      <c r="AK1159" s="107"/>
      <c r="AL1159" s="107"/>
      <c r="AM1159" s="107"/>
      <c r="AN1159" s="107"/>
      <c r="AO1159" s="107"/>
      <c r="AP1159" s="107"/>
      <c r="AQ1159" s="107"/>
      <c r="AR1159" s="107"/>
      <c r="AS1159" s="107"/>
      <c r="AT1159" s="107"/>
    </row>
    <row r="1160">
      <c r="A1160" s="107"/>
      <c r="B1160" s="107"/>
      <c r="C1160" s="107"/>
      <c r="D1160" s="107"/>
      <c r="E1160" s="107"/>
      <c r="F1160" s="107"/>
      <c r="G1160" s="107"/>
      <c r="H1160" s="107"/>
      <c r="I1160" s="107"/>
      <c r="J1160" s="107"/>
      <c r="K1160" s="107"/>
      <c r="L1160" s="107"/>
      <c r="M1160" s="107"/>
      <c r="N1160" s="107"/>
      <c r="O1160" s="107"/>
      <c r="P1160" s="107"/>
      <c r="Q1160" s="107"/>
      <c r="R1160" s="107"/>
      <c r="S1160" s="107"/>
      <c r="T1160" s="107"/>
      <c r="U1160" s="250"/>
      <c r="V1160" s="107"/>
      <c r="W1160" s="107"/>
      <c r="X1160" s="107"/>
      <c r="Y1160" s="107"/>
      <c r="Z1160" s="107"/>
      <c r="AA1160" s="107"/>
      <c r="AB1160" s="107"/>
      <c r="AC1160" s="107"/>
      <c r="AD1160" s="107"/>
      <c r="AE1160" s="107"/>
      <c r="AF1160" s="107"/>
      <c r="AG1160" s="107"/>
      <c r="AH1160" s="107"/>
      <c r="AI1160" s="107"/>
      <c r="AJ1160" s="107"/>
      <c r="AK1160" s="107"/>
      <c r="AL1160" s="107"/>
      <c r="AM1160" s="107"/>
      <c r="AN1160" s="107"/>
      <c r="AO1160" s="107"/>
      <c r="AP1160" s="107"/>
      <c r="AQ1160" s="107"/>
      <c r="AR1160" s="107"/>
      <c r="AS1160" s="107"/>
      <c r="AT1160" s="107"/>
    </row>
    <row r="1161">
      <c r="A1161" s="107"/>
      <c r="B1161" s="107"/>
      <c r="C1161" s="107"/>
      <c r="D1161" s="107"/>
      <c r="E1161" s="107"/>
      <c r="F1161" s="107"/>
      <c r="G1161" s="107"/>
      <c r="H1161" s="107"/>
      <c r="I1161" s="107"/>
      <c r="J1161" s="107"/>
      <c r="K1161" s="107"/>
      <c r="L1161" s="107"/>
      <c r="M1161" s="107"/>
      <c r="N1161" s="107"/>
      <c r="O1161" s="107"/>
      <c r="P1161" s="107"/>
      <c r="Q1161" s="107"/>
      <c r="R1161" s="107"/>
      <c r="S1161" s="107"/>
      <c r="T1161" s="107"/>
      <c r="U1161" s="250"/>
      <c r="V1161" s="107"/>
      <c r="W1161" s="107"/>
      <c r="X1161" s="107"/>
      <c r="Y1161" s="107"/>
      <c r="Z1161" s="107"/>
      <c r="AA1161" s="107"/>
      <c r="AB1161" s="107"/>
      <c r="AC1161" s="107"/>
      <c r="AD1161" s="107"/>
      <c r="AE1161" s="107"/>
      <c r="AF1161" s="107"/>
      <c r="AG1161" s="107"/>
      <c r="AH1161" s="107"/>
      <c r="AI1161" s="107"/>
      <c r="AJ1161" s="107"/>
      <c r="AK1161" s="107"/>
      <c r="AL1161" s="107"/>
      <c r="AM1161" s="107"/>
      <c r="AN1161" s="107"/>
      <c r="AO1161" s="107"/>
      <c r="AP1161" s="107"/>
      <c r="AQ1161" s="107"/>
      <c r="AR1161" s="107"/>
      <c r="AS1161" s="107"/>
      <c r="AT1161" s="107"/>
    </row>
    <row r="1162">
      <c r="A1162" s="107"/>
      <c r="B1162" s="107"/>
      <c r="C1162" s="107"/>
      <c r="D1162" s="107"/>
      <c r="E1162" s="107"/>
      <c r="F1162" s="107"/>
      <c r="G1162" s="107"/>
      <c r="H1162" s="107"/>
      <c r="I1162" s="107"/>
      <c r="J1162" s="107"/>
      <c r="K1162" s="107"/>
      <c r="L1162" s="107"/>
      <c r="M1162" s="107"/>
      <c r="N1162" s="107"/>
      <c r="O1162" s="107"/>
      <c r="P1162" s="107"/>
      <c r="Q1162" s="107"/>
      <c r="R1162" s="107"/>
      <c r="S1162" s="107"/>
      <c r="T1162" s="107"/>
      <c r="U1162" s="250"/>
      <c r="V1162" s="107"/>
      <c r="W1162" s="107"/>
      <c r="X1162" s="107"/>
      <c r="Y1162" s="107"/>
      <c r="Z1162" s="107"/>
      <c r="AA1162" s="107"/>
      <c r="AB1162" s="107"/>
      <c r="AC1162" s="107"/>
      <c r="AD1162" s="107"/>
      <c r="AE1162" s="107"/>
      <c r="AF1162" s="107"/>
      <c r="AG1162" s="107"/>
      <c r="AH1162" s="107"/>
      <c r="AI1162" s="107"/>
      <c r="AJ1162" s="107"/>
      <c r="AK1162" s="107"/>
      <c r="AL1162" s="107"/>
      <c r="AM1162" s="107"/>
      <c r="AN1162" s="107"/>
      <c r="AO1162" s="107"/>
      <c r="AP1162" s="107"/>
      <c r="AQ1162" s="107"/>
      <c r="AR1162" s="107"/>
      <c r="AS1162" s="107"/>
      <c r="AT1162" s="107"/>
    </row>
    <row r="1163">
      <c r="A1163" s="107"/>
      <c r="B1163" s="107"/>
      <c r="C1163" s="107"/>
      <c r="D1163" s="107"/>
      <c r="E1163" s="107"/>
      <c r="F1163" s="107"/>
      <c r="G1163" s="107"/>
      <c r="H1163" s="107"/>
      <c r="I1163" s="107"/>
      <c r="J1163" s="107"/>
      <c r="K1163" s="107"/>
      <c r="L1163" s="107"/>
      <c r="M1163" s="107"/>
      <c r="N1163" s="107"/>
      <c r="O1163" s="107"/>
      <c r="P1163" s="107"/>
      <c r="Q1163" s="107"/>
      <c r="R1163" s="107"/>
      <c r="S1163" s="107"/>
      <c r="T1163" s="107"/>
      <c r="U1163" s="250"/>
      <c r="V1163" s="107"/>
      <c r="W1163" s="107"/>
      <c r="X1163" s="107"/>
      <c r="Y1163" s="107"/>
      <c r="Z1163" s="107"/>
      <c r="AA1163" s="107"/>
      <c r="AB1163" s="107"/>
      <c r="AC1163" s="107"/>
      <c r="AD1163" s="107"/>
      <c r="AE1163" s="107"/>
      <c r="AF1163" s="107"/>
      <c r="AG1163" s="107"/>
      <c r="AH1163" s="107"/>
      <c r="AI1163" s="107"/>
      <c r="AJ1163" s="107"/>
      <c r="AK1163" s="107"/>
      <c r="AL1163" s="107"/>
      <c r="AM1163" s="107"/>
      <c r="AN1163" s="107"/>
      <c r="AO1163" s="107"/>
      <c r="AP1163" s="107"/>
      <c r="AQ1163" s="107"/>
      <c r="AR1163" s="107"/>
      <c r="AS1163" s="107"/>
      <c r="AT1163" s="107"/>
    </row>
    <row r="1164">
      <c r="A1164" s="107"/>
      <c r="B1164" s="107"/>
      <c r="C1164" s="107"/>
      <c r="D1164" s="107"/>
      <c r="E1164" s="107"/>
      <c r="F1164" s="107"/>
      <c r="G1164" s="107"/>
      <c r="H1164" s="107"/>
      <c r="I1164" s="107"/>
      <c r="J1164" s="107"/>
      <c r="K1164" s="107"/>
      <c r="L1164" s="107"/>
      <c r="M1164" s="107"/>
      <c r="N1164" s="107"/>
      <c r="O1164" s="107"/>
      <c r="P1164" s="107"/>
      <c r="Q1164" s="107"/>
      <c r="R1164" s="107"/>
      <c r="S1164" s="107"/>
      <c r="T1164" s="107"/>
      <c r="U1164" s="250"/>
      <c r="V1164" s="107"/>
      <c r="W1164" s="107"/>
      <c r="X1164" s="107"/>
      <c r="Y1164" s="107"/>
      <c r="Z1164" s="107"/>
      <c r="AA1164" s="107"/>
      <c r="AB1164" s="107"/>
      <c r="AC1164" s="107"/>
      <c r="AD1164" s="107"/>
      <c r="AE1164" s="107"/>
      <c r="AF1164" s="107"/>
      <c r="AG1164" s="107"/>
      <c r="AH1164" s="107"/>
      <c r="AI1164" s="107"/>
      <c r="AJ1164" s="107"/>
      <c r="AK1164" s="107"/>
      <c r="AL1164" s="107"/>
      <c r="AM1164" s="107"/>
      <c r="AN1164" s="107"/>
      <c r="AO1164" s="107"/>
      <c r="AP1164" s="107"/>
      <c r="AQ1164" s="107"/>
      <c r="AR1164" s="107"/>
      <c r="AS1164" s="107"/>
      <c r="AT1164" s="107"/>
    </row>
    <row r="1165">
      <c r="A1165" s="107"/>
      <c r="B1165" s="107"/>
      <c r="C1165" s="107"/>
      <c r="D1165" s="107"/>
      <c r="E1165" s="107"/>
      <c r="F1165" s="107"/>
      <c r="G1165" s="107"/>
      <c r="H1165" s="107"/>
      <c r="I1165" s="107"/>
      <c r="J1165" s="107"/>
      <c r="K1165" s="107"/>
      <c r="L1165" s="107"/>
      <c r="M1165" s="107"/>
      <c r="N1165" s="107"/>
      <c r="O1165" s="107"/>
      <c r="P1165" s="107"/>
      <c r="Q1165" s="107"/>
      <c r="R1165" s="107"/>
      <c r="S1165" s="107"/>
      <c r="T1165" s="107"/>
      <c r="U1165" s="250"/>
      <c r="V1165" s="107"/>
      <c r="W1165" s="107"/>
      <c r="X1165" s="107"/>
      <c r="Y1165" s="107"/>
      <c r="Z1165" s="107"/>
      <c r="AA1165" s="107"/>
      <c r="AB1165" s="107"/>
      <c r="AC1165" s="107"/>
      <c r="AD1165" s="107"/>
      <c r="AE1165" s="107"/>
      <c r="AF1165" s="107"/>
      <c r="AG1165" s="107"/>
      <c r="AH1165" s="107"/>
      <c r="AI1165" s="107"/>
      <c r="AJ1165" s="107"/>
      <c r="AK1165" s="107"/>
      <c r="AL1165" s="107"/>
      <c r="AM1165" s="107"/>
      <c r="AN1165" s="107"/>
      <c r="AO1165" s="107"/>
      <c r="AP1165" s="107"/>
      <c r="AQ1165" s="107"/>
      <c r="AR1165" s="107"/>
      <c r="AS1165" s="107"/>
      <c r="AT1165" s="107"/>
    </row>
    <row r="1166">
      <c r="A1166" s="107"/>
      <c r="B1166" s="107"/>
      <c r="C1166" s="107"/>
      <c r="D1166" s="107"/>
      <c r="E1166" s="107"/>
      <c r="F1166" s="107"/>
      <c r="G1166" s="107"/>
      <c r="H1166" s="107"/>
      <c r="I1166" s="107"/>
      <c r="J1166" s="107"/>
      <c r="K1166" s="107"/>
      <c r="L1166" s="107"/>
      <c r="M1166" s="107"/>
      <c r="N1166" s="107"/>
      <c r="O1166" s="107"/>
      <c r="P1166" s="107"/>
      <c r="Q1166" s="107"/>
      <c r="R1166" s="107"/>
      <c r="S1166" s="107"/>
      <c r="T1166" s="107"/>
      <c r="U1166" s="250"/>
      <c r="V1166" s="107"/>
      <c r="W1166" s="107"/>
      <c r="X1166" s="107"/>
      <c r="Y1166" s="107"/>
      <c r="Z1166" s="107"/>
      <c r="AA1166" s="107"/>
      <c r="AB1166" s="107"/>
      <c r="AC1166" s="107"/>
      <c r="AD1166" s="107"/>
      <c r="AE1166" s="107"/>
      <c r="AF1166" s="107"/>
      <c r="AG1166" s="107"/>
      <c r="AH1166" s="107"/>
      <c r="AI1166" s="107"/>
      <c r="AJ1166" s="107"/>
      <c r="AK1166" s="107"/>
      <c r="AL1166" s="107"/>
      <c r="AM1166" s="107"/>
      <c r="AN1166" s="107"/>
      <c r="AO1166" s="107"/>
      <c r="AP1166" s="107"/>
      <c r="AQ1166" s="107"/>
      <c r="AR1166" s="107"/>
      <c r="AS1166" s="107"/>
      <c r="AT1166" s="107"/>
    </row>
    <row r="1167">
      <c r="A1167" s="107"/>
      <c r="B1167" s="107"/>
      <c r="C1167" s="107"/>
      <c r="D1167" s="107"/>
      <c r="E1167" s="107"/>
      <c r="F1167" s="107"/>
      <c r="G1167" s="107"/>
      <c r="H1167" s="107"/>
      <c r="I1167" s="107"/>
      <c r="J1167" s="107"/>
      <c r="K1167" s="107"/>
      <c r="L1167" s="107"/>
      <c r="M1167" s="107"/>
      <c r="N1167" s="107"/>
      <c r="O1167" s="107"/>
      <c r="P1167" s="107"/>
      <c r="Q1167" s="107"/>
      <c r="R1167" s="107"/>
      <c r="S1167" s="107"/>
      <c r="T1167" s="107"/>
      <c r="U1167" s="250"/>
      <c r="V1167" s="107"/>
      <c r="W1167" s="107"/>
      <c r="X1167" s="107"/>
      <c r="Y1167" s="107"/>
      <c r="Z1167" s="107"/>
      <c r="AA1167" s="107"/>
      <c r="AB1167" s="107"/>
      <c r="AC1167" s="107"/>
      <c r="AD1167" s="107"/>
      <c r="AE1167" s="107"/>
      <c r="AF1167" s="107"/>
      <c r="AG1167" s="107"/>
      <c r="AH1167" s="107"/>
      <c r="AI1167" s="107"/>
      <c r="AJ1167" s="107"/>
      <c r="AK1167" s="107"/>
      <c r="AL1167" s="107"/>
      <c r="AM1167" s="107"/>
      <c r="AN1167" s="107"/>
      <c r="AO1167" s="107"/>
      <c r="AP1167" s="107"/>
      <c r="AQ1167" s="107"/>
      <c r="AR1167" s="107"/>
      <c r="AS1167" s="107"/>
      <c r="AT1167" s="107"/>
    </row>
    <row r="1168">
      <c r="A1168" s="107"/>
      <c r="B1168" s="107"/>
      <c r="C1168" s="107"/>
      <c r="D1168" s="107"/>
      <c r="E1168" s="107"/>
      <c r="F1168" s="107"/>
      <c r="G1168" s="107"/>
      <c r="H1168" s="107"/>
      <c r="I1168" s="107"/>
      <c r="J1168" s="107"/>
      <c r="K1168" s="107"/>
      <c r="L1168" s="107"/>
      <c r="M1168" s="107"/>
      <c r="N1168" s="107"/>
      <c r="O1168" s="107"/>
      <c r="P1168" s="107"/>
      <c r="Q1168" s="107"/>
      <c r="R1168" s="107"/>
      <c r="S1168" s="107"/>
      <c r="T1168" s="107"/>
      <c r="U1168" s="250"/>
      <c r="V1168" s="107"/>
      <c r="W1168" s="107"/>
      <c r="X1168" s="107"/>
      <c r="Y1168" s="107"/>
      <c r="Z1168" s="107"/>
      <c r="AA1168" s="107"/>
      <c r="AB1168" s="107"/>
      <c r="AC1168" s="107"/>
      <c r="AD1168" s="107"/>
      <c r="AE1168" s="107"/>
      <c r="AF1168" s="107"/>
      <c r="AG1168" s="107"/>
      <c r="AH1168" s="107"/>
      <c r="AI1168" s="107"/>
      <c r="AJ1168" s="107"/>
      <c r="AK1168" s="107"/>
      <c r="AL1168" s="107"/>
      <c r="AM1168" s="107"/>
      <c r="AN1168" s="107"/>
      <c r="AO1168" s="107"/>
      <c r="AP1168" s="107"/>
      <c r="AQ1168" s="107"/>
      <c r="AR1168" s="107"/>
      <c r="AS1168" s="107"/>
      <c r="AT1168" s="107"/>
    </row>
    <row r="1169">
      <c r="A1169" s="107"/>
      <c r="B1169" s="107"/>
      <c r="C1169" s="107"/>
      <c r="D1169" s="107"/>
      <c r="E1169" s="107"/>
      <c r="F1169" s="107"/>
      <c r="G1169" s="107"/>
      <c r="H1169" s="107"/>
      <c r="I1169" s="107"/>
      <c r="J1169" s="107"/>
      <c r="K1169" s="107"/>
      <c r="L1169" s="107"/>
      <c r="M1169" s="107"/>
      <c r="N1169" s="107"/>
      <c r="O1169" s="107"/>
      <c r="P1169" s="107"/>
      <c r="Q1169" s="107"/>
      <c r="R1169" s="107"/>
      <c r="S1169" s="107"/>
      <c r="T1169" s="107"/>
      <c r="U1169" s="250"/>
      <c r="V1169" s="107"/>
      <c r="W1169" s="107"/>
      <c r="X1169" s="107"/>
      <c r="Y1169" s="107"/>
      <c r="Z1169" s="107"/>
      <c r="AA1169" s="107"/>
      <c r="AB1169" s="107"/>
      <c r="AC1169" s="107"/>
      <c r="AD1169" s="107"/>
      <c r="AE1169" s="107"/>
      <c r="AF1169" s="107"/>
      <c r="AG1169" s="107"/>
      <c r="AH1169" s="107"/>
      <c r="AI1169" s="107"/>
      <c r="AJ1169" s="107"/>
      <c r="AK1169" s="107"/>
      <c r="AL1169" s="107"/>
      <c r="AM1169" s="107"/>
      <c r="AN1169" s="107"/>
      <c r="AO1169" s="107"/>
      <c r="AP1169" s="107"/>
      <c r="AQ1169" s="107"/>
      <c r="AR1169" s="107"/>
      <c r="AS1169" s="107"/>
      <c r="AT1169" s="107"/>
    </row>
    <row r="1170">
      <c r="A1170" s="107"/>
      <c r="B1170" s="107"/>
      <c r="C1170" s="107"/>
      <c r="D1170" s="107"/>
      <c r="E1170" s="107"/>
      <c r="F1170" s="107"/>
      <c r="G1170" s="107"/>
      <c r="H1170" s="107"/>
      <c r="I1170" s="107"/>
      <c r="J1170" s="107"/>
      <c r="K1170" s="107"/>
      <c r="L1170" s="107"/>
      <c r="M1170" s="107"/>
      <c r="N1170" s="107"/>
      <c r="O1170" s="107"/>
      <c r="P1170" s="107"/>
      <c r="Q1170" s="107"/>
      <c r="R1170" s="107"/>
      <c r="S1170" s="107"/>
      <c r="T1170" s="107"/>
      <c r="U1170" s="250"/>
      <c r="V1170" s="107"/>
      <c r="W1170" s="107"/>
      <c r="X1170" s="107"/>
      <c r="Y1170" s="107"/>
      <c r="Z1170" s="107"/>
      <c r="AA1170" s="107"/>
      <c r="AB1170" s="107"/>
      <c r="AC1170" s="107"/>
      <c r="AD1170" s="107"/>
      <c r="AE1170" s="107"/>
      <c r="AF1170" s="107"/>
      <c r="AG1170" s="107"/>
      <c r="AH1170" s="107"/>
      <c r="AI1170" s="107"/>
      <c r="AJ1170" s="107"/>
      <c r="AK1170" s="107"/>
      <c r="AL1170" s="107"/>
      <c r="AM1170" s="107"/>
      <c r="AN1170" s="107"/>
      <c r="AO1170" s="107"/>
      <c r="AP1170" s="107"/>
      <c r="AQ1170" s="107"/>
      <c r="AR1170" s="107"/>
      <c r="AS1170" s="107"/>
      <c r="AT1170" s="107"/>
    </row>
    <row r="1171">
      <c r="A1171" s="107"/>
      <c r="B1171" s="107"/>
      <c r="C1171" s="107"/>
      <c r="D1171" s="107"/>
      <c r="E1171" s="107"/>
      <c r="F1171" s="107"/>
      <c r="G1171" s="107"/>
      <c r="H1171" s="107"/>
      <c r="I1171" s="107"/>
      <c r="J1171" s="107"/>
      <c r="K1171" s="107"/>
      <c r="L1171" s="107"/>
      <c r="M1171" s="107"/>
      <c r="N1171" s="107"/>
      <c r="O1171" s="107"/>
      <c r="P1171" s="107"/>
      <c r="Q1171" s="107"/>
      <c r="R1171" s="107"/>
      <c r="S1171" s="107"/>
      <c r="T1171" s="107"/>
      <c r="U1171" s="250"/>
      <c r="V1171" s="107"/>
      <c r="W1171" s="107"/>
      <c r="X1171" s="107"/>
      <c r="Y1171" s="107"/>
      <c r="Z1171" s="107"/>
      <c r="AA1171" s="107"/>
      <c r="AB1171" s="107"/>
      <c r="AC1171" s="107"/>
      <c r="AD1171" s="107"/>
      <c r="AE1171" s="107"/>
      <c r="AF1171" s="107"/>
      <c r="AG1171" s="107"/>
      <c r="AH1171" s="107"/>
      <c r="AI1171" s="107"/>
      <c r="AJ1171" s="107"/>
      <c r="AK1171" s="107"/>
      <c r="AL1171" s="107"/>
      <c r="AM1171" s="107"/>
      <c r="AN1171" s="107"/>
      <c r="AO1171" s="107"/>
      <c r="AP1171" s="107"/>
      <c r="AQ1171" s="107"/>
      <c r="AR1171" s="107"/>
      <c r="AS1171" s="107"/>
      <c r="AT1171" s="107"/>
    </row>
    <row r="1172">
      <c r="A1172" s="107"/>
      <c r="B1172" s="107"/>
      <c r="C1172" s="107"/>
      <c r="D1172" s="107"/>
      <c r="E1172" s="107"/>
      <c r="F1172" s="107"/>
      <c r="G1172" s="107"/>
      <c r="H1172" s="107"/>
      <c r="I1172" s="107"/>
      <c r="J1172" s="107"/>
      <c r="K1172" s="107"/>
      <c r="L1172" s="107"/>
      <c r="M1172" s="107"/>
      <c r="N1172" s="107"/>
      <c r="O1172" s="107"/>
      <c r="P1172" s="107"/>
      <c r="Q1172" s="107"/>
      <c r="R1172" s="107"/>
      <c r="S1172" s="107"/>
      <c r="T1172" s="107"/>
      <c r="U1172" s="250"/>
      <c r="V1172" s="107"/>
      <c r="W1172" s="107"/>
      <c r="X1172" s="107"/>
      <c r="Y1172" s="107"/>
      <c r="Z1172" s="107"/>
      <c r="AA1172" s="107"/>
      <c r="AB1172" s="107"/>
      <c r="AC1172" s="107"/>
      <c r="AD1172" s="107"/>
      <c r="AE1172" s="107"/>
      <c r="AF1172" s="107"/>
      <c r="AG1172" s="107"/>
      <c r="AH1172" s="107"/>
      <c r="AI1172" s="107"/>
      <c r="AJ1172" s="107"/>
      <c r="AK1172" s="107"/>
      <c r="AL1172" s="107"/>
      <c r="AM1172" s="107"/>
      <c r="AN1172" s="107"/>
      <c r="AO1172" s="107"/>
      <c r="AP1172" s="107"/>
      <c r="AQ1172" s="107"/>
      <c r="AR1172" s="107"/>
      <c r="AS1172" s="107"/>
      <c r="AT1172" s="107"/>
    </row>
    <row r="1173">
      <c r="A1173" s="107"/>
      <c r="B1173" s="107"/>
      <c r="C1173" s="107"/>
      <c r="D1173" s="107"/>
      <c r="E1173" s="107"/>
      <c r="F1173" s="107"/>
      <c r="G1173" s="107"/>
      <c r="H1173" s="107"/>
      <c r="I1173" s="107"/>
      <c r="J1173" s="107"/>
      <c r="K1173" s="107"/>
      <c r="L1173" s="107"/>
      <c r="M1173" s="107"/>
      <c r="N1173" s="107"/>
      <c r="O1173" s="107"/>
      <c r="P1173" s="107"/>
      <c r="Q1173" s="107"/>
      <c r="R1173" s="107"/>
      <c r="S1173" s="107"/>
      <c r="T1173" s="107"/>
      <c r="U1173" s="250"/>
      <c r="V1173" s="107"/>
      <c r="W1173" s="107"/>
      <c r="X1173" s="107"/>
      <c r="Y1173" s="107"/>
      <c r="Z1173" s="107"/>
      <c r="AA1173" s="107"/>
      <c r="AB1173" s="107"/>
      <c r="AC1173" s="107"/>
      <c r="AD1173" s="107"/>
      <c r="AE1173" s="107"/>
      <c r="AF1173" s="107"/>
      <c r="AG1173" s="107"/>
      <c r="AH1173" s="107"/>
      <c r="AI1173" s="107"/>
      <c r="AJ1173" s="107"/>
      <c r="AK1173" s="107"/>
      <c r="AL1173" s="107"/>
      <c r="AM1173" s="107"/>
      <c r="AN1173" s="107"/>
      <c r="AO1173" s="107"/>
      <c r="AP1173" s="107"/>
      <c r="AQ1173" s="107"/>
      <c r="AR1173" s="107"/>
      <c r="AS1173" s="107"/>
      <c r="AT1173" s="107"/>
    </row>
    <row r="1174">
      <c r="A1174" s="107"/>
      <c r="B1174" s="107"/>
      <c r="C1174" s="107"/>
      <c r="D1174" s="107"/>
      <c r="E1174" s="107"/>
      <c r="F1174" s="107"/>
      <c r="G1174" s="107"/>
      <c r="H1174" s="107"/>
      <c r="I1174" s="107"/>
      <c r="J1174" s="107"/>
      <c r="K1174" s="107"/>
      <c r="L1174" s="107"/>
      <c r="M1174" s="107"/>
      <c r="N1174" s="107"/>
      <c r="O1174" s="107"/>
      <c r="P1174" s="107"/>
      <c r="Q1174" s="107"/>
      <c r="R1174" s="107"/>
      <c r="S1174" s="107"/>
      <c r="T1174" s="107"/>
      <c r="U1174" s="250"/>
      <c r="V1174" s="107"/>
      <c r="W1174" s="107"/>
      <c r="X1174" s="107"/>
      <c r="Y1174" s="107"/>
      <c r="Z1174" s="107"/>
      <c r="AA1174" s="107"/>
      <c r="AB1174" s="107"/>
      <c r="AC1174" s="107"/>
      <c r="AD1174" s="107"/>
      <c r="AE1174" s="107"/>
      <c r="AF1174" s="107"/>
      <c r="AG1174" s="107"/>
      <c r="AH1174" s="107"/>
      <c r="AI1174" s="107"/>
      <c r="AJ1174" s="107"/>
      <c r="AK1174" s="107"/>
      <c r="AL1174" s="107"/>
      <c r="AM1174" s="107"/>
      <c r="AN1174" s="107"/>
      <c r="AO1174" s="107"/>
      <c r="AP1174" s="107"/>
      <c r="AQ1174" s="107"/>
      <c r="AR1174" s="107"/>
      <c r="AS1174" s="107"/>
      <c r="AT1174" s="107"/>
    </row>
    <row r="1175">
      <c r="A1175" s="107"/>
      <c r="B1175" s="107"/>
      <c r="C1175" s="107"/>
      <c r="D1175" s="107"/>
      <c r="E1175" s="107"/>
      <c r="F1175" s="107"/>
      <c r="G1175" s="107"/>
      <c r="H1175" s="107"/>
      <c r="I1175" s="107"/>
      <c r="J1175" s="107"/>
      <c r="K1175" s="107"/>
      <c r="L1175" s="107"/>
      <c r="M1175" s="107"/>
      <c r="N1175" s="107"/>
      <c r="O1175" s="107"/>
      <c r="P1175" s="107"/>
      <c r="Q1175" s="107"/>
      <c r="R1175" s="107"/>
      <c r="S1175" s="107"/>
      <c r="T1175" s="107"/>
      <c r="U1175" s="250"/>
      <c r="V1175" s="107"/>
      <c r="W1175" s="107"/>
      <c r="X1175" s="107"/>
      <c r="Y1175" s="107"/>
      <c r="Z1175" s="107"/>
      <c r="AA1175" s="107"/>
      <c r="AB1175" s="107"/>
      <c r="AC1175" s="107"/>
      <c r="AD1175" s="107"/>
      <c r="AE1175" s="107"/>
      <c r="AF1175" s="107"/>
      <c r="AG1175" s="107"/>
      <c r="AH1175" s="107"/>
      <c r="AI1175" s="107"/>
      <c r="AJ1175" s="107"/>
      <c r="AK1175" s="107"/>
      <c r="AL1175" s="107"/>
      <c r="AM1175" s="107"/>
      <c r="AN1175" s="107"/>
      <c r="AO1175" s="107"/>
      <c r="AP1175" s="107"/>
      <c r="AQ1175" s="107"/>
      <c r="AR1175" s="107"/>
      <c r="AS1175" s="107"/>
      <c r="AT1175" s="107"/>
    </row>
    <row r="1176">
      <c r="A1176" s="107"/>
      <c r="B1176" s="107"/>
      <c r="C1176" s="107"/>
      <c r="D1176" s="107"/>
      <c r="E1176" s="107"/>
      <c r="F1176" s="107"/>
      <c r="G1176" s="107"/>
      <c r="H1176" s="107"/>
      <c r="I1176" s="107"/>
      <c r="J1176" s="107"/>
      <c r="K1176" s="107"/>
      <c r="L1176" s="107"/>
      <c r="M1176" s="107"/>
      <c r="N1176" s="107"/>
      <c r="O1176" s="107"/>
      <c r="P1176" s="107"/>
      <c r="Q1176" s="107"/>
      <c r="R1176" s="107"/>
      <c r="S1176" s="107"/>
      <c r="T1176" s="107"/>
      <c r="U1176" s="250"/>
      <c r="V1176" s="107"/>
      <c r="W1176" s="107"/>
      <c r="X1176" s="107"/>
      <c r="Y1176" s="107"/>
      <c r="Z1176" s="107"/>
      <c r="AA1176" s="107"/>
      <c r="AB1176" s="107"/>
      <c r="AC1176" s="107"/>
      <c r="AD1176" s="107"/>
      <c r="AE1176" s="107"/>
      <c r="AF1176" s="107"/>
      <c r="AG1176" s="107"/>
      <c r="AH1176" s="107"/>
      <c r="AI1176" s="107"/>
      <c r="AJ1176" s="107"/>
      <c r="AK1176" s="107"/>
      <c r="AL1176" s="107"/>
      <c r="AM1176" s="107"/>
      <c r="AN1176" s="107"/>
      <c r="AO1176" s="107"/>
      <c r="AP1176" s="107"/>
      <c r="AQ1176" s="107"/>
      <c r="AR1176" s="107"/>
      <c r="AS1176" s="107"/>
      <c r="AT1176" s="107"/>
    </row>
    <row r="1177">
      <c r="A1177" s="107"/>
      <c r="B1177" s="107"/>
      <c r="C1177" s="107"/>
      <c r="D1177" s="107"/>
      <c r="E1177" s="107"/>
      <c r="F1177" s="107"/>
      <c r="G1177" s="107"/>
      <c r="H1177" s="107"/>
      <c r="I1177" s="107"/>
      <c r="J1177" s="107"/>
      <c r="K1177" s="107"/>
      <c r="L1177" s="107"/>
      <c r="M1177" s="107"/>
      <c r="N1177" s="107"/>
      <c r="O1177" s="107"/>
      <c r="P1177" s="107"/>
      <c r="Q1177" s="107"/>
      <c r="R1177" s="107"/>
      <c r="S1177" s="107"/>
      <c r="T1177" s="107"/>
      <c r="U1177" s="250"/>
      <c r="V1177" s="107"/>
      <c r="W1177" s="107"/>
      <c r="X1177" s="107"/>
      <c r="Y1177" s="107"/>
      <c r="Z1177" s="107"/>
      <c r="AA1177" s="107"/>
      <c r="AB1177" s="107"/>
      <c r="AC1177" s="107"/>
      <c r="AD1177" s="107"/>
      <c r="AE1177" s="107"/>
      <c r="AF1177" s="107"/>
      <c r="AG1177" s="107"/>
      <c r="AH1177" s="107"/>
      <c r="AI1177" s="107"/>
      <c r="AJ1177" s="107"/>
      <c r="AK1177" s="107"/>
      <c r="AL1177" s="107"/>
      <c r="AM1177" s="107"/>
      <c r="AN1177" s="107"/>
      <c r="AO1177" s="107"/>
      <c r="AP1177" s="107"/>
      <c r="AQ1177" s="107"/>
      <c r="AR1177" s="107"/>
      <c r="AS1177" s="107"/>
      <c r="AT1177" s="107"/>
    </row>
    <row r="1178">
      <c r="A1178" s="107"/>
      <c r="B1178" s="107"/>
      <c r="C1178" s="107"/>
      <c r="D1178" s="107"/>
      <c r="E1178" s="107"/>
      <c r="F1178" s="107"/>
      <c r="G1178" s="107"/>
      <c r="H1178" s="107"/>
      <c r="I1178" s="107"/>
      <c r="J1178" s="107"/>
      <c r="K1178" s="107"/>
      <c r="L1178" s="107"/>
      <c r="M1178" s="107"/>
      <c r="N1178" s="107"/>
      <c r="O1178" s="107"/>
      <c r="P1178" s="107"/>
      <c r="Q1178" s="107"/>
      <c r="R1178" s="107"/>
      <c r="S1178" s="107"/>
      <c r="T1178" s="107"/>
      <c r="U1178" s="250"/>
      <c r="V1178" s="107"/>
      <c r="W1178" s="107"/>
      <c r="X1178" s="107"/>
      <c r="Y1178" s="107"/>
      <c r="Z1178" s="107"/>
      <c r="AA1178" s="107"/>
      <c r="AB1178" s="107"/>
      <c r="AC1178" s="107"/>
      <c r="AD1178" s="107"/>
      <c r="AE1178" s="107"/>
      <c r="AF1178" s="107"/>
      <c r="AG1178" s="107"/>
      <c r="AH1178" s="107"/>
      <c r="AI1178" s="107"/>
      <c r="AJ1178" s="107"/>
      <c r="AK1178" s="107"/>
      <c r="AL1178" s="107"/>
      <c r="AM1178" s="107"/>
      <c r="AN1178" s="107"/>
      <c r="AO1178" s="107"/>
      <c r="AP1178" s="107"/>
      <c r="AQ1178" s="107"/>
      <c r="AR1178" s="107"/>
      <c r="AS1178" s="107"/>
      <c r="AT1178" s="107"/>
    </row>
    <row r="1179">
      <c r="A1179" s="107"/>
      <c r="B1179" s="107"/>
      <c r="C1179" s="107"/>
      <c r="D1179" s="107"/>
      <c r="E1179" s="107"/>
      <c r="F1179" s="107"/>
      <c r="G1179" s="107"/>
      <c r="H1179" s="107"/>
      <c r="I1179" s="107"/>
      <c r="J1179" s="107"/>
      <c r="K1179" s="107"/>
      <c r="L1179" s="107"/>
      <c r="M1179" s="107"/>
      <c r="N1179" s="107"/>
      <c r="O1179" s="107"/>
      <c r="P1179" s="107"/>
      <c r="Q1179" s="107"/>
      <c r="R1179" s="107"/>
      <c r="S1179" s="107"/>
      <c r="T1179" s="107"/>
      <c r="U1179" s="250"/>
      <c r="V1179" s="107"/>
      <c r="W1179" s="107"/>
      <c r="X1179" s="107"/>
      <c r="Y1179" s="107"/>
      <c r="Z1179" s="107"/>
      <c r="AA1179" s="107"/>
      <c r="AB1179" s="107"/>
      <c r="AC1179" s="107"/>
      <c r="AD1179" s="107"/>
      <c r="AE1179" s="107"/>
      <c r="AF1179" s="107"/>
      <c r="AG1179" s="107"/>
      <c r="AH1179" s="107"/>
      <c r="AI1179" s="107"/>
      <c r="AJ1179" s="107"/>
      <c r="AK1179" s="107"/>
      <c r="AL1179" s="107"/>
      <c r="AM1179" s="107"/>
      <c r="AN1179" s="107"/>
      <c r="AO1179" s="107"/>
      <c r="AP1179" s="107"/>
      <c r="AQ1179" s="107"/>
      <c r="AR1179" s="107"/>
      <c r="AS1179" s="107"/>
      <c r="AT1179" s="107"/>
    </row>
    <row r="1180">
      <c r="A1180" s="107"/>
      <c r="B1180" s="107"/>
      <c r="C1180" s="107"/>
      <c r="D1180" s="107"/>
      <c r="E1180" s="107"/>
      <c r="F1180" s="107"/>
      <c r="G1180" s="107"/>
      <c r="H1180" s="107"/>
      <c r="I1180" s="107"/>
      <c r="J1180" s="107"/>
      <c r="K1180" s="107"/>
      <c r="L1180" s="107"/>
      <c r="M1180" s="107"/>
      <c r="N1180" s="107"/>
      <c r="O1180" s="107"/>
      <c r="P1180" s="107"/>
      <c r="Q1180" s="107"/>
      <c r="R1180" s="107"/>
      <c r="S1180" s="107"/>
      <c r="T1180" s="107"/>
      <c r="U1180" s="250"/>
      <c r="V1180" s="107"/>
      <c r="W1180" s="107"/>
      <c r="X1180" s="107"/>
      <c r="Y1180" s="107"/>
      <c r="Z1180" s="107"/>
      <c r="AA1180" s="107"/>
      <c r="AB1180" s="107"/>
      <c r="AC1180" s="107"/>
      <c r="AD1180" s="107"/>
      <c r="AE1180" s="107"/>
      <c r="AF1180" s="107"/>
      <c r="AG1180" s="107"/>
      <c r="AH1180" s="107"/>
      <c r="AI1180" s="107"/>
      <c r="AJ1180" s="107"/>
      <c r="AK1180" s="107"/>
      <c r="AL1180" s="107"/>
      <c r="AM1180" s="107"/>
      <c r="AN1180" s="107"/>
      <c r="AO1180" s="107"/>
      <c r="AP1180" s="107"/>
      <c r="AQ1180" s="107"/>
      <c r="AR1180" s="107"/>
      <c r="AS1180" s="107"/>
      <c r="AT1180" s="107"/>
    </row>
    <row r="1181">
      <c r="A1181" s="107"/>
      <c r="B1181" s="107"/>
      <c r="C1181" s="107"/>
      <c r="D1181" s="107"/>
      <c r="E1181" s="107"/>
      <c r="F1181" s="107"/>
      <c r="G1181" s="107"/>
      <c r="H1181" s="107"/>
      <c r="I1181" s="107"/>
      <c r="J1181" s="107"/>
      <c r="K1181" s="107"/>
      <c r="L1181" s="107"/>
      <c r="M1181" s="107"/>
      <c r="N1181" s="107"/>
      <c r="O1181" s="107"/>
      <c r="P1181" s="107"/>
      <c r="Q1181" s="107"/>
      <c r="R1181" s="107"/>
      <c r="S1181" s="107"/>
      <c r="T1181" s="107"/>
      <c r="U1181" s="250"/>
      <c r="V1181" s="107"/>
      <c r="W1181" s="107"/>
      <c r="X1181" s="107"/>
      <c r="Y1181" s="107"/>
      <c r="Z1181" s="107"/>
      <c r="AA1181" s="107"/>
      <c r="AB1181" s="107"/>
      <c r="AC1181" s="107"/>
      <c r="AD1181" s="107"/>
      <c r="AE1181" s="107"/>
      <c r="AF1181" s="107"/>
      <c r="AG1181" s="107"/>
      <c r="AH1181" s="107"/>
      <c r="AI1181" s="107"/>
      <c r="AJ1181" s="107"/>
      <c r="AK1181" s="107"/>
      <c r="AL1181" s="107"/>
      <c r="AM1181" s="107"/>
      <c r="AN1181" s="107"/>
      <c r="AO1181" s="107"/>
      <c r="AP1181" s="107"/>
      <c r="AQ1181" s="107"/>
      <c r="AR1181" s="107"/>
      <c r="AS1181" s="107"/>
      <c r="AT1181" s="107"/>
    </row>
    <row r="1182">
      <c r="A1182" s="107"/>
      <c r="B1182" s="107"/>
      <c r="C1182" s="107"/>
      <c r="D1182" s="107"/>
      <c r="E1182" s="107"/>
      <c r="F1182" s="107"/>
      <c r="G1182" s="107"/>
      <c r="H1182" s="107"/>
      <c r="I1182" s="107"/>
      <c r="J1182" s="107"/>
      <c r="K1182" s="107"/>
      <c r="L1182" s="107"/>
      <c r="M1182" s="107"/>
      <c r="N1182" s="107"/>
      <c r="O1182" s="107"/>
      <c r="P1182" s="107"/>
      <c r="Q1182" s="107"/>
      <c r="R1182" s="107"/>
      <c r="S1182" s="107"/>
      <c r="T1182" s="107"/>
      <c r="U1182" s="250"/>
      <c r="V1182" s="107"/>
      <c r="W1182" s="107"/>
      <c r="X1182" s="107"/>
      <c r="Y1182" s="107"/>
      <c r="Z1182" s="107"/>
      <c r="AA1182" s="107"/>
      <c r="AB1182" s="107"/>
      <c r="AC1182" s="107"/>
      <c r="AD1182" s="107"/>
      <c r="AE1182" s="107"/>
      <c r="AF1182" s="107"/>
      <c r="AG1182" s="107"/>
      <c r="AH1182" s="107"/>
      <c r="AI1182" s="107"/>
      <c r="AJ1182" s="107"/>
      <c r="AK1182" s="107"/>
      <c r="AL1182" s="107"/>
      <c r="AM1182" s="107"/>
      <c r="AN1182" s="107"/>
      <c r="AO1182" s="107"/>
      <c r="AP1182" s="107"/>
      <c r="AQ1182" s="107"/>
      <c r="AR1182" s="107"/>
      <c r="AS1182" s="107"/>
      <c r="AT1182" s="107"/>
    </row>
    <row r="1183">
      <c r="A1183" s="107"/>
      <c r="B1183" s="107"/>
      <c r="C1183" s="107"/>
      <c r="D1183" s="107"/>
      <c r="E1183" s="107"/>
      <c r="F1183" s="107"/>
      <c r="G1183" s="107"/>
      <c r="H1183" s="107"/>
      <c r="I1183" s="107"/>
      <c r="J1183" s="107"/>
      <c r="K1183" s="107"/>
      <c r="L1183" s="107"/>
      <c r="M1183" s="107"/>
      <c r="N1183" s="107"/>
      <c r="O1183" s="107"/>
      <c r="P1183" s="107"/>
      <c r="Q1183" s="107"/>
      <c r="R1183" s="107"/>
      <c r="S1183" s="107"/>
      <c r="T1183" s="107"/>
      <c r="U1183" s="250"/>
      <c r="V1183" s="107"/>
      <c r="W1183" s="107"/>
      <c r="X1183" s="107"/>
      <c r="Y1183" s="107"/>
      <c r="Z1183" s="107"/>
      <c r="AA1183" s="107"/>
      <c r="AB1183" s="107"/>
      <c r="AC1183" s="107"/>
      <c r="AD1183" s="107"/>
      <c r="AE1183" s="107"/>
      <c r="AF1183" s="107"/>
      <c r="AG1183" s="107"/>
      <c r="AH1183" s="107"/>
      <c r="AI1183" s="107"/>
      <c r="AJ1183" s="107"/>
      <c r="AK1183" s="107"/>
      <c r="AL1183" s="107"/>
      <c r="AM1183" s="107"/>
      <c r="AN1183" s="107"/>
      <c r="AO1183" s="107"/>
      <c r="AP1183" s="107"/>
      <c r="AQ1183" s="107"/>
      <c r="AR1183" s="107"/>
      <c r="AS1183" s="107"/>
      <c r="AT1183" s="107"/>
    </row>
    <row r="1184">
      <c r="A1184" s="107"/>
      <c r="B1184" s="107"/>
      <c r="C1184" s="107"/>
      <c r="D1184" s="107"/>
      <c r="E1184" s="107"/>
      <c r="F1184" s="107"/>
      <c r="G1184" s="107"/>
      <c r="H1184" s="107"/>
      <c r="I1184" s="107"/>
      <c r="J1184" s="107"/>
      <c r="K1184" s="107"/>
      <c r="L1184" s="107"/>
      <c r="M1184" s="107"/>
      <c r="N1184" s="107"/>
      <c r="O1184" s="107"/>
      <c r="P1184" s="107"/>
      <c r="Q1184" s="107"/>
      <c r="R1184" s="107"/>
      <c r="S1184" s="107"/>
      <c r="T1184" s="107"/>
      <c r="U1184" s="250"/>
      <c r="V1184" s="107"/>
      <c r="W1184" s="107"/>
      <c r="X1184" s="107"/>
      <c r="Y1184" s="107"/>
      <c r="Z1184" s="107"/>
      <c r="AA1184" s="107"/>
      <c r="AB1184" s="107"/>
      <c r="AC1184" s="107"/>
      <c r="AD1184" s="107"/>
      <c r="AE1184" s="107"/>
      <c r="AF1184" s="107"/>
      <c r="AG1184" s="107"/>
      <c r="AH1184" s="107"/>
      <c r="AI1184" s="107"/>
      <c r="AJ1184" s="107"/>
      <c r="AK1184" s="107"/>
      <c r="AL1184" s="107"/>
      <c r="AM1184" s="107"/>
      <c r="AN1184" s="107"/>
      <c r="AO1184" s="107"/>
      <c r="AP1184" s="107"/>
      <c r="AQ1184" s="107"/>
      <c r="AR1184" s="107"/>
      <c r="AS1184" s="107"/>
      <c r="AT1184" s="107"/>
    </row>
    <row r="1185">
      <c r="A1185" s="107"/>
      <c r="B1185" s="107"/>
      <c r="C1185" s="107"/>
      <c r="D1185" s="107"/>
      <c r="E1185" s="107"/>
      <c r="F1185" s="107"/>
      <c r="G1185" s="107"/>
      <c r="H1185" s="107"/>
      <c r="I1185" s="107"/>
      <c r="J1185" s="107"/>
      <c r="K1185" s="107"/>
      <c r="L1185" s="107"/>
      <c r="M1185" s="107"/>
      <c r="N1185" s="107"/>
      <c r="O1185" s="107"/>
      <c r="P1185" s="107"/>
      <c r="Q1185" s="107"/>
      <c r="R1185" s="107"/>
      <c r="S1185" s="107"/>
      <c r="T1185" s="107"/>
      <c r="U1185" s="250"/>
      <c r="V1185" s="107"/>
      <c r="W1185" s="107"/>
      <c r="X1185" s="107"/>
      <c r="Y1185" s="107"/>
      <c r="Z1185" s="107"/>
      <c r="AA1185" s="107"/>
      <c r="AB1185" s="107"/>
      <c r="AC1185" s="107"/>
      <c r="AD1185" s="107"/>
      <c r="AE1185" s="107"/>
      <c r="AF1185" s="107"/>
      <c r="AG1185" s="107"/>
      <c r="AH1185" s="107"/>
      <c r="AI1185" s="107"/>
      <c r="AJ1185" s="107"/>
      <c r="AK1185" s="107"/>
      <c r="AL1185" s="107"/>
      <c r="AM1185" s="107"/>
      <c r="AN1185" s="107"/>
      <c r="AO1185" s="107"/>
      <c r="AP1185" s="107"/>
      <c r="AQ1185" s="107"/>
      <c r="AR1185" s="107"/>
      <c r="AS1185" s="107"/>
      <c r="AT1185" s="107"/>
    </row>
    <row r="1186">
      <c r="A1186" s="107"/>
      <c r="B1186" s="107"/>
      <c r="C1186" s="107"/>
      <c r="D1186" s="107"/>
      <c r="E1186" s="107"/>
      <c r="F1186" s="107"/>
      <c r="G1186" s="107"/>
      <c r="H1186" s="107"/>
      <c r="I1186" s="107"/>
      <c r="J1186" s="107"/>
      <c r="K1186" s="107"/>
      <c r="L1186" s="107"/>
      <c r="M1186" s="107"/>
      <c r="N1186" s="107"/>
      <c r="O1186" s="107"/>
      <c r="P1186" s="107"/>
      <c r="Q1186" s="107"/>
      <c r="R1186" s="107"/>
      <c r="S1186" s="107"/>
      <c r="T1186" s="107"/>
      <c r="U1186" s="250"/>
      <c r="V1186" s="107"/>
      <c r="W1186" s="107"/>
      <c r="X1186" s="107"/>
      <c r="Y1186" s="107"/>
      <c r="Z1186" s="107"/>
      <c r="AA1186" s="107"/>
      <c r="AB1186" s="107"/>
      <c r="AC1186" s="107"/>
      <c r="AD1186" s="107"/>
      <c r="AE1186" s="107"/>
      <c r="AF1186" s="107"/>
      <c r="AG1186" s="107"/>
      <c r="AH1186" s="107"/>
      <c r="AI1186" s="107"/>
      <c r="AJ1186" s="107"/>
      <c r="AK1186" s="107"/>
      <c r="AL1186" s="107"/>
      <c r="AM1186" s="107"/>
      <c r="AN1186" s="107"/>
      <c r="AO1186" s="107"/>
      <c r="AP1186" s="107"/>
      <c r="AQ1186" s="107"/>
      <c r="AR1186" s="107"/>
      <c r="AS1186" s="107"/>
      <c r="AT1186" s="107"/>
    </row>
    <row r="1187">
      <c r="A1187" s="107"/>
      <c r="B1187" s="107"/>
      <c r="C1187" s="107"/>
      <c r="D1187" s="107"/>
      <c r="E1187" s="107"/>
      <c r="F1187" s="107"/>
      <c r="G1187" s="107"/>
      <c r="H1187" s="107"/>
      <c r="I1187" s="107"/>
      <c r="J1187" s="107"/>
      <c r="K1187" s="107"/>
      <c r="L1187" s="107"/>
      <c r="M1187" s="107"/>
      <c r="N1187" s="107"/>
      <c r="O1187" s="107"/>
      <c r="P1187" s="107"/>
      <c r="Q1187" s="107"/>
      <c r="R1187" s="107"/>
      <c r="S1187" s="107"/>
      <c r="T1187" s="107"/>
      <c r="U1187" s="250"/>
      <c r="V1187" s="107"/>
      <c r="W1187" s="107"/>
      <c r="X1187" s="107"/>
      <c r="Y1187" s="107"/>
      <c r="Z1187" s="107"/>
      <c r="AA1187" s="107"/>
      <c r="AB1187" s="107"/>
      <c r="AC1187" s="107"/>
      <c r="AD1187" s="107"/>
      <c r="AE1187" s="107"/>
      <c r="AF1187" s="107"/>
      <c r="AG1187" s="107"/>
      <c r="AH1187" s="107"/>
      <c r="AI1187" s="107"/>
      <c r="AJ1187" s="107"/>
      <c r="AK1187" s="107"/>
      <c r="AL1187" s="107"/>
      <c r="AM1187" s="107"/>
      <c r="AN1187" s="107"/>
      <c r="AO1187" s="107"/>
      <c r="AP1187" s="107"/>
      <c r="AQ1187" s="107"/>
      <c r="AR1187" s="107"/>
      <c r="AS1187" s="107"/>
      <c r="AT1187" s="107"/>
    </row>
    <row r="1188">
      <c r="A1188" s="107"/>
      <c r="B1188" s="107"/>
      <c r="C1188" s="107"/>
      <c r="D1188" s="107"/>
      <c r="E1188" s="107"/>
      <c r="F1188" s="107"/>
      <c r="G1188" s="107"/>
      <c r="H1188" s="107"/>
      <c r="I1188" s="107"/>
      <c r="J1188" s="107"/>
      <c r="K1188" s="107"/>
      <c r="L1188" s="107"/>
      <c r="M1188" s="107"/>
      <c r="N1188" s="107"/>
      <c r="O1188" s="107"/>
      <c r="P1188" s="107"/>
      <c r="Q1188" s="107"/>
      <c r="R1188" s="107"/>
      <c r="S1188" s="107"/>
      <c r="T1188" s="107"/>
      <c r="U1188" s="250"/>
      <c r="V1188" s="107"/>
      <c r="W1188" s="107"/>
      <c r="X1188" s="107"/>
      <c r="Y1188" s="107"/>
      <c r="Z1188" s="107"/>
      <c r="AA1188" s="107"/>
      <c r="AB1188" s="107"/>
      <c r="AC1188" s="107"/>
      <c r="AD1188" s="107"/>
      <c r="AE1188" s="107"/>
      <c r="AF1188" s="107"/>
      <c r="AG1188" s="107"/>
      <c r="AH1188" s="107"/>
      <c r="AI1188" s="107"/>
      <c r="AJ1188" s="107"/>
      <c r="AK1188" s="107"/>
      <c r="AL1188" s="107"/>
      <c r="AM1188" s="107"/>
      <c r="AN1188" s="107"/>
      <c r="AO1188" s="107"/>
      <c r="AP1188" s="107"/>
      <c r="AQ1188" s="107"/>
      <c r="AR1188" s="107"/>
      <c r="AS1188" s="107"/>
      <c r="AT1188" s="107"/>
    </row>
    <row r="1189">
      <c r="A1189" s="107"/>
      <c r="B1189" s="107"/>
      <c r="C1189" s="107"/>
      <c r="D1189" s="107"/>
      <c r="E1189" s="107"/>
      <c r="F1189" s="107"/>
      <c r="G1189" s="107"/>
      <c r="H1189" s="107"/>
      <c r="I1189" s="107"/>
      <c r="J1189" s="107"/>
      <c r="K1189" s="107"/>
      <c r="L1189" s="107"/>
      <c r="M1189" s="107"/>
      <c r="N1189" s="107"/>
      <c r="O1189" s="107"/>
      <c r="P1189" s="107"/>
      <c r="Q1189" s="107"/>
      <c r="R1189" s="107"/>
      <c r="S1189" s="107"/>
      <c r="T1189" s="107"/>
      <c r="U1189" s="250"/>
      <c r="V1189" s="107"/>
      <c r="W1189" s="107"/>
      <c r="X1189" s="107"/>
      <c r="Y1189" s="107"/>
      <c r="Z1189" s="107"/>
      <c r="AA1189" s="107"/>
      <c r="AB1189" s="107"/>
      <c r="AC1189" s="107"/>
      <c r="AD1189" s="107"/>
      <c r="AE1189" s="107"/>
      <c r="AF1189" s="107"/>
      <c r="AG1189" s="107"/>
      <c r="AH1189" s="107"/>
      <c r="AI1189" s="107"/>
      <c r="AJ1189" s="107"/>
      <c r="AK1189" s="107"/>
      <c r="AL1189" s="107"/>
      <c r="AM1189" s="107"/>
      <c r="AN1189" s="107"/>
      <c r="AO1189" s="107"/>
      <c r="AP1189" s="107"/>
      <c r="AQ1189" s="107"/>
      <c r="AR1189" s="107"/>
      <c r="AS1189" s="107"/>
      <c r="AT1189" s="107"/>
    </row>
    <row r="1190">
      <c r="A1190" s="107"/>
      <c r="B1190" s="107"/>
      <c r="C1190" s="107"/>
      <c r="D1190" s="107"/>
      <c r="E1190" s="107"/>
      <c r="F1190" s="107"/>
      <c r="G1190" s="107"/>
      <c r="H1190" s="107"/>
      <c r="I1190" s="107"/>
      <c r="J1190" s="107"/>
      <c r="K1190" s="107"/>
      <c r="L1190" s="107"/>
      <c r="M1190" s="107"/>
      <c r="N1190" s="107"/>
      <c r="O1190" s="107"/>
      <c r="P1190" s="107"/>
      <c r="Q1190" s="107"/>
      <c r="R1190" s="107"/>
      <c r="S1190" s="107"/>
      <c r="T1190" s="107"/>
      <c r="U1190" s="250"/>
      <c r="V1190" s="107"/>
      <c r="W1190" s="107"/>
      <c r="X1190" s="107"/>
      <c r="Y1190" s="107"/>
      <c r="Z1190" s="107"/>
      <c r="AA1190" s="107"/>
      <c r="AB1190" s="107"/>
      <c r="AC1190" s="107"/>
      <c r="AD1190" s="107"/>
      <c r="AE1190" s="107"/>
      <c r="AF1190" s="107"/>
      <c r="AG1190" s="107"/>
      <c r="AH1190" s="107"/>
      <c r="AI1190" s="107"/>
      <c r="AJ1190" s="107"/>
      <c r="AK1190" s="107"/>
      <c r="AL1190" s="107"/>
      <c r="AM1190" s="107"/>
      <c r="AN1190" s="107"/>
      <c r="AO1190" s="107"/>
      <c r="AP1190" s="107"/>
      <c r="AQ1190" s="107"/>
      <c r="AR1190" s="107"/>
      <c r="AS1190" s="107"/>
      <c r="AT1190" s="107"/>
    </row>
    <row r="1191">
      <c r="A1191" s="107"/>
      <c r="B1191" s="107"/>
      <c r="C1191" s="107"/>
      <c r="D1191" s="107"/>
      <c r="E1191" s="107"/>
      <c r="F1191" s="107"/>
      <c r="G1191" s="107"/>
      <c r="H1191" s="107"/>
      <c r="I1191" s="107"/>
      <c r="J1191" s="107"/>
      <c r="K1191" s="107"/>
      <c r="L1191" s="107"/>
      <c r="M1191" s="107"/>
      <c r="N1191" s="107"/>
      <c r="O1191" s="107"/>
      <c r="P1191" s="107"/>
      <c r="Q1191" s="107"/>
      <c r="R1191" s="107"/>
      <c r="S1191" s="107"/>
      <c r="T1191" s="107"/>
      <c r="U1191" s="250"/>
      <c r="V1191" s="107"/>
      <c r="W1191" s="107"/>
      <c r="X1191" s="107"/>
      <c r="Y1191" s="107"/>
      <c r="Z1191" s="107"/>
      <c r="AA1191" s="107"/>
      <c r="AB1191" s="107"/>
      <c r="AC1191" s="107"/>
      <c r="AD1191" s="107"/>
      <c r="AE1191" s="107"/>
      <c r="AF1191" s="107"/>
      <c r="AG1191" s="107"/>
      <c r="AH1191" s="107"/>
      <c r="AI1191" s="107"/>
      <c r="AJ1191" s="107"/>
      <c r="AK1191" s="107"/>
      <c r="AL1191" s="107"/>
      <c r="AM1191" s="107"/>
      <c r="AN1191" s="107"/>
      <c r="AO1191" s="107"/>
      <c r="AP1191" s="107"/>
      <c r="AQ1191" s="107"/>
      <c r="AR1191" s="107"/>
      <c r="AS1191" s="107"/>
      <c r="AT1191" s="107"/>
    </row>
    <row r="1192">
      <c r="A1192" s="107"/>
      <c r="B1192" s="107"/>
      <c r="C1192" s="107"/>
      <c r="D1192" s="107"/>
      <c r="E1192" s="107"/>
      <c r="F1192" s="107"/>
      <c r="G1192" s="107"/>
      <c r="H1192" s="107"/>
      <c r="I1192" s="107"/>
      <c r="J1192" s="107"/>
      <c r="K1192" s="107"/>
      <c r="L1192" s="107"/>
      <c r="M1192" s="107"/>
      <c r="N1192" s="107"/>
      <c r="O1192" s="107"/>
      <c r="P1192" s="107"/>
      <c r="Q1192" s="107"/>
      <c r="R1192" s="107"/>
      <c r="S1192" s="107"/>
      <c r="T1192" s="107"/>
      <c r="U1192" s="250"/>
      <c r="V1192" s="107"/>
      <c r="W1192" s="107"/>
      <c r="X1192" s="107"/>
      <c r="Y1192" s="107"/>
      <c r="Z1192" s="107"/>
      <c r="AA1192" s="107"/>
      <c r="AB1192" s="107"/>
      <c r="AC1192" s="107"/>
      <c r="AD1192" s="107"/>
      <c r="AE1192" s="107"/>
      <c r="AF1192" s="107"/>
      <c r="AG1192" s="107"/>
      <c r="AH1192" s="107"/>
      <c r="AI1192" s="107"/>
      <c r="AJ1192" s="107"/>
      <c r="AK1192" s="107"/>
      <c r="AL1192" s="107"/>
      <c r="AM1192" s="107"/>
      <c r="AN1192" s="107"/>
      <c r="AO1192" s="107"/>
      <c r="AP1192" s="107"/>
      <c r="AQ1192" s="107"/>
      <c r="AR1192" s="107"/>
      <c r="AS1192" s="107"/>
      <c r="AT1192" s="107"/>
    </row>
    <row r="1193">
      <c r="A1193" s="107"/>
      <c r="B1193" s="107"/>
      <c r="C1193" s="107"/>
      <c r="D1193" s="107"/>
      <c r="E1193" s="107"/>
      <c r="F1193" s="107"/>
      <c r="G1193" s="107"/>
      <c r="H1193" s="107"/>
      <c r="I1193" s="107"/>
      <c r="J1193" s="107"/>
      <c r="K1193" s="107"/>
      <c r="L1193" s="107"/>
      <c r="M1193" s="107"/>
      <c r="N1193" s="107"/>
      <c r="O1193" s="107"/>
      <c r="P1193" s="107"/>
      <c r="Q1193" s="107"/>
      <c r="R1193" s="107"/>
      <c r="S1193" s="107"/>
      <c r="T1193" s="107"/>
      <c r="U1193" s="250"/>
      <c r="V1193" s="107"/>
      <c r="W1193" s="107"/>
      <c r="X1193" s="107"/>
      <c r="Y1193" s="107"/>
      <c r="Z1193" s="107"/>
      <c r="AA1193" s="107"/>
      <c r="AB1193" s="107"/>
      <c r="AC1193" s="107"/>
      <c r="AD1193" s="107"/>
      <c r="AE1193" s="107"/>
      <c r="AF1193" s="107"/>
      <c r="AG1193" s="107"/>
      <c r="AH1193" s="107"/>
      <c r="AI1193" s="107"/>
      <c r="AJ1193" s="107"/>
      <c r="AK1193" s="107"/>
      <c r="AL1193" s="107"/>
      <c r="AM1193" s="107"/>
      <c r="AN1193" s="107"/>
      <c r="AO1193" s="107"/>
      <c r="AP1193" s="107"/>
      <c r="AQ1193" s="107"/>
      <c r="AR1193" s="107"/>
      <c r="AS1193" s="107"/>
      <c r="AT1193" s="107"/>
    </row>
    <row r="1194">
      <c r="A1194" s="107"/>
      <c r="B1194" s="107"/>
      <c r="C1194" s="107"/>
      <c r="D1194" s="107"/>
      <c r="E1194" s="107"/>
      <c r="F1194" s="107"/>
      <c r="G1194" s="107"/>
      <c r="H1194" s="107"/>
      <c r="I1194" s="107"/>
      <c r="J1194" s="107"/>
      <c r="K1194" s="107"/>
      <c r="L1194" s="107"/>
      <c r="M1194" s="107"/>
      <c r="N1194" s="107"/>
      <c r="O1194" s="107"/>
      <c r="P1194" s="107"/>
      <c r="Q1194" s="107"/>
      <c r="R1194" s="107"/>
      <c r="S1194" s="107"/>
      <c r="T1194" s="107"/>
      <c r="U1194" s="250"/>
      <c r="V1194" s="107"/>
      <c r="W1194" s="107"/>
      <c r="X1194" s="107"/>
      <c r="Y1194" s="107"/>
      <c r="Z1194" s="107"/>
      <c r="AA1194" s="107"/>
      <c r="AB1194" s="107"/>
      <c r="AC1194" s="107"/>
      <c r="AD1194" s="107"/>
      <c r="AE1194" s="107"/>
      <c r="AF1194" s="107"/>
      <c r="AG1194" s="107"/>
      <c r="AH1194" s="107"/>
      <c r="AI1194" s="107"/>
      <c r="AJ1194" s="107"/>
      <c r="AK1194" s="107"/>
      <c r="AL1194" s="107"/>
      <c r="AM1194" s="107"/>
      <c r="AN1194" s="107"/>
      <c r="AO1194" s="107"/>
      <c r="AP1194" s="107"/>
      <c r="AQ1194" s="107"/>
      <c r="AR1194" s="107"/>
      <c r="AS1194" s="107"/>
      <c r="AT1194" s="107"/>
    </row>
    <row r="1195">
      <c r="A1195" s="107"/>
      <c r="B1195" s="107"/>
      <c r="C1195" s="107"/>
      <c r="D1195" s="107"/>
      <c r="E1195" s="107"/>
      <c r="F1195" s="107"/>
      <c r="G1195" s="107"/>
      <c r="H1195" s="107"/>
      <c r="I1195" s="107"/>
      <c r="J1195" s="107"/>
      <c r="K1195" s="107"/>
      <c r="L1195" s="107"/>
      <c r="M1195" s="107"/>
      <c r="N1195" s="107"/>
      <c r="O1195" s="107"/>
      <c r="P1195" s="107"/>
      <c r="Q1195" s="107"/>
      <c r="R1195" s="107"/>
      <c r="S1195" s="107"/>
      <c r="T1195" s="107"/>
      <c r="U1195" s="250"/>
      <c r="V1195" s="107"/>
      <c r="W1195" s="107"/>
      <c r="X1195" s="107"/>
      <c r="Y1195" s="107"/>
      <c r="Z1195" s="107"/>
      <c r="AA1195" s="107"/>
      <c r="AB1195" s="107"/>
      <c r="AC1195" s="107"/>
      <c r="AD1195" s="107"/>
      <c r="AE1195" s="107"/>
      <c r="AF1195" s="107"/>
      <c r="AG1195" s="107"/>
      <c r="AH1195" s="107"/>
      <c r="AI1195" s="107"/>
      <c r="AJ1195" s="107"/>
      <c r="AK1195" s="107"/>
      <c r="AL1195" s="107"/>
      <c r="AM1195" s="107"/>
      <c r="AN1195" s="107"/>
      <c r="AO1195" s="107"/>
      <c r="AP1195" s="107"/>
      <c r="AQ1195" s="107"/>
      <c r="AR1195" s="107"/>
      <c r="AS1195" s="107"/>
      <c r="AT1195" s="107"/>
    </row>
    <row r="1196">
      <c r="A1196" s="107"/>
      <c r="B1196" s="107"/>
      <c r="C1196" s="107"/>
      <c r="D1196" s="107"/>
      <c r="E1196" s="107"/>
      <c r="F1196" s="107"/>
      <c r="G1196" s="107"/>
      <c r="H1196" s="107"/>
      <c r="I1196" s="107"/>
      <c r="J1196" s="107"/>
      <c r="K1196" s="107"/>
      <c r="L1196" s="107"/>
      <c r="M1196" s="107"/>
      <c r="N1196" s="107"/>
      <c r="O1196" s="107"/>
      <c r="P1196" s="107"/>
      <c r="Q1196" s="107"/>
      <c r="R1196" s="107"/>
      <c r="S1196" s="107"/>
      <c r="T1196" s="107"/>
      <c r="U1196" s="250"/>
      <c r="V1196" s="107"/>
      <c r="W1196" s="107"/>
      <c r="X1196" s="107"/>
      <c r="Y1196" s="107"/>
      <c r="Z1196" s="107"/>
      <c r="AA1196" s="107"/>
      <c r="AB1196" s="107"/>
      <c r="AC1196" s="107"/>
      <c r="AD1196" s="107"/>
      <c r="AE1196" s="107"/>
      <c r="AF1196" s="107"/>
      <c r="AG1196" s="107"/>
      <c r="AH1196" s="107"/>
      <c r="AI1196" s="107"/>
      <c r="AJ1196" s="107"/>
      <c r="AK1196" s="107"/>
      <c r="AL1196" s="107"/>
      <c r="AM1196" s="107"/>
      <c r="AN1196" s="107"/>
      <c r="AO1196" s="107"/>
      <c r="AP1196" s="107"/>
      <c r="AQ1196" s="107"/>
      <c r="AR1196" s="107"/>
      <c r="AS1196" s="107"/>
      <c r="AT1196" s="107"/>
    </row>
    <row r="1197">
      <c r="A1197" s="107"/>
      <c r="B1197" s="107"/>
      <c r="C1197" s="107"/>
      <c r="D1197" s="107"/>
      <c r="E1197" s="107"/>
      <c r="F1197" s="107"/>
      <c r="G1197" s="107"/>
      <c r="H1197" s="107"/>
      <c r="I1197" s="107"/>
      <c r="J1197" s="107"/>
      <c r="K1197" s="107"/>
      <c r="L1197" s="107"/>
      <c r="M1197" s="107"/>
      <c r="N1197" s="107"/>
      <c r="O1197" s="107"/>
      <c r="P1197" s="107"/>
      <c r="Q1197" s="107"/>
      <c r="R1197" s="107"/>
      <c r="S1197" s="107"/>
      <c r="T1197" s="107"/>
      <c r="U1197" s="250"/>
      <c r="V1197" s="107"/>
      <c r="W1197" s="107"/>
      <c r="X1197" s="107"/>
      <c r="Y1197" s="107"/>
      <c r="Z1197" s="107"/>
      <c r="AA1197" s="107"/>
      <c r="AB1197" s="107"/>
      <c r="AC1197" s="107"/>
      <c r="AD1197" s="107"/>
      <c r="AE1197" s="107"/>
      <c r="AF1197" s="107"/>
      <c r="AG1197" s="107"/>
      <c r="AH1197" s="107"/>
      <c r="AI1197" s="107"/>
      <c r="AJ1197" s="107"/>
      <c r="AK1197" s="107"/>
      <c r="AL1197" s="107"/>
      <c r="AM1197" s="107"/>
      <c r="AN1197" s="107"/>
      <c r="AO1197" s="107"/>
      <c r="AP1197" s="107"/>
      <c r="AQ1197" s="107"/>
      <c r="AR1197" s="107"/>
      <c r="AS1197" s="107"/>
      <c r="AT1197" s="107"/>
    </row>
    <row r="1198">
      <c r="A1198" s="107"/>
      <c r="B1198" s="107"/>
      <c r="C1198" s="107"/>
      <c r="D1198" s="107"/>
      <c r="E1198" s="107"/>
      <c r="F1198" s="107"/>
      <c r="G1198" s="107"/>
      <c r="H1198" s="107"/>
      <c r="I1198" s="107"/>
      <c r="J1198" s="107"/>
      <c r="K1198" s="107"/>
      <c r="L1198" s="107"/>
      <c r="M1198" s="107"/>
      <c r="N1198" s="107"/>
      <c r="O1198" s="107"/>
      <c r="P1198" s="107"/>
      <c r="Q1198" s="107"/>
      <c r="R1198" s="107"/>
      <c r="S1198" s="107"/>
      <c r="T1198" s="107"/>
      <c r="U1198" s="250"/>
      <c r="V1198" s="107"/>
      <c r="W1198" s="107"/>
      <c r="X1198" s="107"/>
      <c r="Y1198" s="107"/>
      <c r="Z1198" s="107"/>
      <c r="AA1198" s="107"/>
      <c r="AB1198" s="107"/>
      <c r="AC1198" s="107"/>
      <c r="AD1198" s="107"/>
      <c r="AE1198" s="107"/>
      <c r="AF1198" s="107"/>
      <c r="AG1198" s="107"/>
      <c r="AH1198" s="107"/>
      <c r="AI1198" s="107"/>
      <c r="AJ1198" s="107"/>
      <c r="AK1198" s="107"/>
      <c r="AL1198" s="107"/>
      <c r="AM1198" s="107"/>
      <c r="AN1198" s="107"/>
      <c r="AO1198" s="107"/>
      <c r="AP1198" s="107"/>
      <c r="AQ1198" s="107"/>
      <c r="AR1198" s="107"/>
      <c r="AS1198" s="107"/>
      <c r="AT1198" s="107"/>
    </row>
    <row r="1199">
      <c r="A1199" s="107"/>
      <c r="B1199" s="107"/>
      <c r="C1199" s="107"/>
      <c r="D1199" s="107"/>
      <c r="E1199" s="107"/>
      <c r="F1199" s="107"/>
      <c r="G1199" s="107"/>
      <c r="H1199" s="107"/>
      <c r="I1199" s="107"/>
      <c r="J1199" s="107"/>
      <c r="K1199" s="107"/>
      <c r="L1199" s="107"/>
      <c r="M1199" s="107"/>
      <c r="N1199" s="107"/>
      <c r="O1199" s="107"/>
      <c r="P1199" s="107"/>
      <c r="Q1199" s="107"/>
      <c r="R1199" s="107"/>
      <c r="S1199" s="107"/>
      <c r="T1199" s="107"/>
      <c r="U1199" s="250"/>
      <c r="V1199" s="107"/>
      <c r="W1199" s="107"/>
      <c r="X1199" s="107"/>
      <c r="Y1199" s="107"/>
      <c r="Z1199" s="107"/>
      <c r="AA1199" s="107"/>
      <c r="AB1199" s="107"/>
      <c r="AC1199" s="107"/>
      <c r="AD1199" s="107"/>
      <c r="AE1199" s="107"/>
      <c r="AF1199" s="107"/>
      <c r="AG1199" s="107"/>
      <c r="AH1199" s="107"/>
      <c r="AI1199" s="107"/>
      <c r="AJ1199" s="107"/>
      <c r="AK1199" s="107"/>
      <c r="AL1199" s="107"/>
      <c r="AM1199" s="107"/>
      <c r="AN1199" s="107"/>
      <c r="AO1199" s="107"/>
      <c r="AP1199" s="107"/>
      <c r="AQ1199" s="107"/>
      <c r="AR1199" s="107"/>
      <c r="AS1199" s="107"/>
      <c r="AT1199" s="107"/>
    </row>
    <row r="1200">
      <c r="A1200" s="107"/>
      <c r="B1200" s="107"/>
      <c r="C1200" s="107"/>
      <c r="D1200" s="107"/>
      <c r="E1200" s="107"/>
      <c r="F1200" s="107"/>
      <c r="G1200" s="107"/>
      <c r="H1200" s="107"/>
      <c r="I1200" s="107"/>
      <c r="J1200" s="107"/>
      <c r="K1200" s="107"/>
      <c r="L1200" s="107"/>
      <c r="M1200" s="107"/>
      <c r="N1200" s="107"/>
      <c r="O1200" s="107"/>
      <c r="P1200" s="107"/>
      <c r="Q1200" s="107"/>
      <c r="R1200" s="107"/>
      <c r="S1200" s="107"/>
      <c r="T1200" s="107"/>
      <c r="U1200" s="250"/>
      <c r="V1200" s="107"/>
      <c r="W1200" s="107"/>
      <c r="X1200" s="107"/>
      <c r="Y1200" s="107"/>
      <c r="Z1200" s="107"/>
      <c r="AA1200" s="107"/>
      <c r="AB1200" s="107"/>
      <c r="AC1200" s="107"/>
      <c r="AD1200" s="107"/>
      <c r="AE1200" s="107"/>
      <c r="AF1200" s="107"/>
      <c r="AG1200" s="107"/>
      <c r="AH1200" s="107"/>
      <c r="AI1200" s="107"/>
      <c r="AJ1200" s="107"/>
      <c r="AK1200" s="107"/>
      <c r="AL1200" s="107"/>
      <c r="AM1200" s="107"/>
      <c r="AN1200" s="107"/>
      <c r="AO1200" s="107"/>
      <c r="AP1200" s="107"/>
      <c r="AQ1200" s="107"/>
      <c r="AR1200" s="107"/>
      <c r="AS1200" s="107"/>
      <c r="AT1200" s="107"/>
    </row>
    <row r="1201">
      <c r="A1201" s="107"/>
      <c r="B1201" s="107"/>
      <c r="C1201" s="107"/>
      <c r="D1201" s="107"/>
      <c r="E1201" s="107"/>
      <c r="F1201" s="107"/>
      <c r="G1201" s="107"/>
      <c r="H1201" s="107"/>
      <c r="I1201" s="107"/>
      <c r="J1201" s="107"/>
      <c r="K1201" s="107"/>
      <c r="L1201" s="107"/>
      <c r="M1201" s="107"/>
      <c r="N1201" s="107"/>
      <c r="O1201" s="107"/>
      <c r="P1201" s="107"/>
      <c r="Q1201" s="107"/>
      <c r="R1201" s="107"/>
      <c r="S1201" s="107"/>
      <c r="T1201" s="107"/>
      <c r="U1201" s="250"/>
      <c r="V1201" s="107"/>
      <c r="W1201" s="107"/>
      <c r="X1201" s="107"/>
      <c r="Y1201" s="107"/>
      <c r="Z1201" s="107"/>
      <c r="AA1201" s="107"/>
      <c r="AB1201" s="107"/>
      <c r="AC1201" s="107"/>
      <c r="AD1201" s="107"/>
      <c r="AE1201" s="107"/>
      <c r="AF1201" s="107"/>
      <c r="AG1201" s="107"/>
      <c r="AH1201" s="107"/>
      <c r="AI1201" s="107"/>
      <c r="AJ1201" s="107"/>
      <c r="AK1201" s="107"/>
      <c r="AL1201" s="107"/>
      <c r="AM1201" s="107"/>
      <c r="AN1201" s="107"/>
      <c r="AO1201" s="107"/>
      <c r="AP1201" s="107"/>
      <c r="AQ1201" s="107"/>
      <c r="AR1201" s="107"/>
      <c r="AS1201" s="107"/>
      <c r="AT1201" s="107"/>
    </row>
    <row r="1202">
      <c r="A1202" s="107"/>
      <c r="B1202" s="107"/>
      <c r="C1202" s="107"/>
      <c r="D1202" s="107"/>
      <c r="E1202" s="107"/>
      <c r="F1202" s="107"/>
      <c r="G1202" s="107"/>
      <c r="H1202" s="107"/>
      <c r="I1202" s="107"/>
      <c r="J1202" s="107"/>
      <c r="K1202" s="107"/>
      <c r="L1202" s="107"/>
      <c r="M1202" s="107"/>
      <c r="N1202" s="107"/>
      <c r="O1202" s="107"/>
      <c r="P1202" s="107"/>
      <c r="Q1202" s="107"/>
      <c r="R1202" s="107"/>
      <c r="S1202" s="107"/>
      <c r="T1202" s="107"/>
      <c r="U1202" s="250"/>
      <c r="V1202" s="107"/>
      <c r="W1202" s="107"/>
      <c r="X1202" s="107"/>
      <c r="Y1202" s="107"/>
      <c r="Z1202" s="107"/>
      <c r="AA1202" s="107"/>
      <c r="AB1202" s="107"/>
      <c r="AC1202" s="107"/>
      <c r="AD1202" s="107"/>
      <c r="AE1202" s="107"/>
      <c r="AF1202" s="107"/>
      <c r="AG1202" s="107"/>
      <c r="AH1202" s="107"/>
      <c r="AI1202" s="107"/>
      <c r="AJ1202" s="107"/>
      <c r="AK1202" s="107"/>
      <c r="AL1202" s="107"/>
      <c r="AM1202" s="107"/>
      <c r="AN1202" s="107"/>
      <c r="AO1202" s="107"/>
      <c r="AP1202" s="107"/>
      <c r="AQ1202" s="107"/>
      <c r="AR1202" s="107"/>
      <c r="AS1202" s="107"/>
      <c r="AT1202" s="107"/>
    </row>
    <row r="1203">
      <c r="A1203" s="107"/>
      <c r="B1203" s="107"/>
      <c r="C1203" s="107"/>
      <c r="D1203" s="107"/>
      <c r="E1203" s="107"/>
      <c r="F1203" s="107"/>
      <c r="G1203" s="107"/>
      <c r="H1203" s="107"/>
      <c r="I1203" s="107"/>
      <c r="J1203" s="107"/>
      <c r="K1203" s="107"/>
      <c r="L1203" s="107"/>
      <c r="M1203" s="107"/>
      <c r="N1203" s="107"/>
      <c r="O1203" s="107"/>
      <c r="P1203" s="107"/>
      <c r="Q1203" s="107"/>
      <c r="R1203" s="107"/>
      <c r="S1203" s="107"/>
      <c r="T1203" s="107"/>
      <c r="U1203" s="250"/>
      <c r="V1203" s="107"/>
      <c r="W1203" s="107"/>
      <c r="X1203" s="107"/>
      <c r="Y1203" s="107"/>
      <c r="Z1203" s="107"/>
      <c r="AA1203" s="107"/>
      <c r="AB1203" s="107"/>
      <c r="AC1203" s="107"/>
      <c r="AD1203" s="107"/>
      <c r="AE1203" s="107"/>
      <c r="AF1203" s="107"/>
      <c r="AG1203" s="107"/>
      <c r="AH1203" s="107"/>
      <c r="AI1203" s="107"/>
      <c r="AJ1203" s="107"/>
      <c r="AK1203" s="107"/>
      <c r="AL1203" s="107"/>
      <c r="AM1203" s="107"/>
      <c r="AN1203" s="107"/>
      <c r="AO1203" s="107"/>
      <c r="AP1203" s="107"/>
      <c r="AQ1203" s="107"/>
      <c r="AR1203" s="107"/>
      <c r="AS1203" s="107"/>
      <c r="AT1203" s="107"/>
    </row>
    <row r="1204">
      <c r="A1204" s="107"/>
      <c r="B1204" s="107"/>
      <c r="C1204" s="107"/>
      <c r="D1204" s="107"/>
      <c r="E1204" s="107"/>
      <c r="F1204" s="107"/>
      <c r="G1204" s="107"/>
      <c r="H1204" s="107"/>
      <c r="I1204" s="107"/>
      <c r="J1204" s="107"/>
      <c r="K1204" s="107"/>
      <c r="L1204" s="107"/>
      <c r="M1204" s="107"/>
      <c r="N1204" s="107"/>
      <c r="O1204" s="107"/>
      <c r="P1204" s="107"/>
      <c r="Q1204" s="107"/>
      <c r="R1204" s="107"/>
      <c r="S1204" s="107"/>
      <c r="T1204" s="107"/>
      <c r="U1204" s="250"/>
      <c r="V1204" s="107"/>
      <c r="W1204" s="107"/>
      <c r="X1204" s="107"/>
      <c r="Y1204" s="107"/>
      <c r="Z1204" s="107"/>
      <c r="AA1204" s="107"/>
      <c r="AB1204" s="107"/>
      <c r="AC1204" s="107"/>
      <c r="AD1204" s="107"/>
      <c r="AE1204" s="107"/>
      <c r="AF1204" s="107"/>
      <c r="AG1204" s="107"/>
      <c r="AH1204" s="107"/>
      <c r="AI1204" s="107"/>
      <c r="AJ1204" s="107"/>
      <c r="AK1204" s="107"/>
      <c r="AL1204" s="107"/>
      <c r="AM1204" s="107"/>
      <c r="AN1204" s="107"/>
      <c r="AO1204" s="107"/>
      <c r="AP1204" s="107"/>
      <c r="AQ1204" s="107"/>
      <c r="AR1204" s="107"/>
      <c r="AS1204" s="107"/>
      <c r="AT1204" s="107"/>
    </row>
    <row r="1205">
      <c r="A1205" s="107"/>
      <c r="B1205" s="107"/>
      <c r="C1205" s="107"/>
      <c r="D1205" s="107"/>
      <c r="E1205" s="107"/>
      <c r="F1205" s="107"/>
      <c r="G1205" s="107"/>
      <c r="H1205" s="107"/>
      <c r="I1205" s="107"/>
      <c r="J1205" s="107"/>
      <c r="K1205" s="107"/>
      <c r="L1205" s="107"/>
      <c r="M1205" s="107"/>
      <c r="N1205" s="107"/>
      <c r="O1205" s="107"/>
      <c r="P1205" s="107"/>
      <c r="Q1205" s="107"/>
      <c r="R1205" s="107"/>
      <c r="S1205" s="107"/>
      <c r="T1205" s="107"/>
      <c r="U1205" s="250"/>
      <c r="V1205" s="107"/>
      <c r="W1205" s="107"/>
      <c r="X1205" s="107"/>
      <c r="Y1205" s="107"/>
      <c r="Z1205" s="107"/>
      <c r="AA1205" s="107"/>
      <c r="AB1205" s="107"/>
      <c r="AC1205" s="107"/>
      <c r="AD1205" s="107"/>
      <c r="AE1205" s="107"/>
      <c r="AF1205" s="107"/>
      <c r="AG1205" s="107"/>
      <c r="AH1205" s="107"/>
      <c r="AI1205" s="107"/>
      <c r="AJ1205" s="107"/>
      <c r="AK1205" s="107"/>
      <c r="AL1205" s="107"/>
      <c r="AM1205" s="107"/>
      <c r="AN1205" s="107"/>
      <c r="AO1205" s="107"/>
      <c r="AP1205" s="107"/>
      <c r="AQ1205" s="107"/>
      <c r="AR1205" s="107"/>
      <c r="AS1205" s="107"/>
      <c r="AT1205" s="107"/>
    </row>
    <row r="1206">
      <c r="A1206" s="107"/>
      <c r="B1206" s="107"/>
      <c r="C1206" s="107"/>
      <c r="D1206" s="107"/>
      <c r="E1206" s="107"/>
      <c r="F1206" s="107"/>
      <c r="G1206" s="107"/>
      <c r="H1206" s="107"/>
      <c r="I1206" s="107"/>
      <c r="J1206" s="107"/>
      <c r="K1206" s="107"/>
      <c r="L1206" s="107"/>
      <c r="M1206" s="107"/>
      <c r="N1206" s="107"/>
      <c r="O1206" s="107"/>
      <c r="P1206" s="107"/>
      <c r="Q1206" s="107"/>
      <c r="R1206" s="107"/>
      <c r="S1206" s="107"/>
      <c r="T1206" s="107"/>
      <c r="U1206" s="250"/>
      <c r="V1206" s="107"/>
      <c r="W1206" s="107"/>
      <c r="X1206" s="107"/>
      <c r="Y1206" s="107"/>
      <c r="Z1206" s="107"/>
      <c r="AA1206" s="107"/>
      <c r="AB1206" s="107"/>
      <c r="AC1206" s="107"/>
      <c r="AD1206" s="107"/>
      <c r="AE1206" s="107"/>
      <c r="AF1206" s="107"/>
      <c r="AG1206" s="107"/>
      <c r="AH1206" s="107"/>
      <c r="AI1206" s="107"/>
      <c r="AJ1206" s="107"/>
      <c r="AK1206" s="107"/>
      <c r="AL1206" s="107"/>
      <c r="AM1206" s="107"/>
      <c r="AN1206" s="107"/>
      <c r="AO1206" s="107"/>
      <c r="AP1206" s="107"/>
      <c r="AQ1206" s="107"/>
      <c r="AR1206" s="107"/>
      <c r="AS1206" s="107"/>
      <c r="AT1206" s="107"/>
    </row>
    <row r="1207">
      <c r="A1207" s="107"/>
      <c r="B1207" s="107"/>
      <c r="C1207" s="107"/>
      <c r="D1207" s="107"/>
      <c r="E1207" s="107"/>
      <c r="F1207" s="107"/>
      <c r="G1207" s="107"/>
      <c r="H1207" s="107"/>
      <c r="I1207" s="107"/>
      <c r="J1207" s="107"/>
      <c r="K1207" s="107"/>
      <c r="L1207" s="107"/>
      <c r="M1207" s="107"/>
      <c r="N1207" s="107"/>
      <c r="O1207" s="107"/>
      <c r="P1207" s="107"/>
      <c r="Q1207" s="107"/>
      <c r="R1207" s="107"/>
      <c r="S1207" s="107"/>
      <c r="T1207" s="107"/>
      <c r="U1207" s="250"/>
      <c r="V1207" s="107"/>
      <c r="W1207" s="107"/>
      <c r="X1207" s="107"/>
      <c r="Y1207" s="107"/>
      <c r="Z1207" s="107"/>
      <c r="AA1207" s="107"/>
      <c r="AB1207" s="107"/>
      <c r="AC1207" s="107"/>
      <c r="AD1207" s="107"/>
      <c r="AE1207" s="107"/>
      <c r="AF1207" s="107"/>
      <c r="AG1207" s="107"/>
      <c r="AH1207" s="107"/>
      <c r="AI1207" s="107"/>
      <c r="AJ1207" s="107"/>
      <c r="AK1207" s="107"/>
      <c r="AL1207" s="107"/>
      <c r="AM1207" s="107"/>
      <c r="AN1207" s="107"/>
      <c r="AO1207" s="107"/>
      <c r="AP1207" s="107"/>
      <c r="AQ1207" s="107"/>
      <c r="AR1207" s="107"/>
      <c r="AS1207" s="107"/>
      <c r="AT1207" s="107"/>
    </row>
    <row r="1208">
      <c r="A1208" s="107"/>
      <c r="B1208" s="107"/>
      <c r="C1208" s="107"/>
      <c r="D1208" s="107"/>
      <c r="E1208" s="107"/>
      <c r="F1208" s="107"/>
      <c r="G1208" s="107"/>
      <c r="H1208" s="107"/>
      <c r="I1208" s="107"/>
      <c r="J1208" s="107"/>
      <c r="K1208" s="107"/>
      <c r="L1208" s="107"/>
      <c r="M1208" s="107"/>
      <c r="N1208" s="107"/>
      <c r="O1208" s="107"/>
      <c r="P1208" s="107"/>
      <c r="Q1208" s="107"/>
      <c r="R1208" s="107"/>
      <c r="S1208" s="107"/>
      <c r="T1208" s="107"/>
      <c r="U1208" s="250"/>
      <c r="V1208" s="107"/>
      <c r="W1208" s="107"/>
      <c r="X1208" s="107"/>
      <c r="Y1208" s="107"/>
      <c r="Z1208" s="107"/>
      <c r="AA1208" s="107"/>
      <c r="AB1208" s="107"/>
      <c r="AC1208" s="107"/>
      <c r="AD1208" s="107"/>
      <c r="AE1208" s="107"/>
      <c r="AF1208" s="107"/>
      <c r="AG1208" s="107"/>
      <c r="AH1208" s="107"/>
      <c r="AI1208" s="107"/>
      <c r="AJ1208" s="107"/>
      <c r="AK1208" s="107"/>
      <c r="AL1208" s="107"/>
      <c r="AM1208" s="107"/>
      <c r="AN1208" s="107"/>
      <c r="AO1208" s="107"/>
      <c r="AP1208" s="107"/>
      <c r="AQ1208" s="107"/>
      <c r="AR1208" s="107"/>
      <c r="AS1208" s="107"/>
      <c r="AT1208" s="107"/>
    </row>
    <row r="1209">
      <c r="A1209" s="107"/>
      <c r="B1209" s="107"/>
      <c r="C1209" s="107"/>
      <c r="D1209" s="107"/>
      <c r="E1209" s="107"/>
      <c r="F1209" s="107"/>
      <c r="G1209" s="107"/>
      <c r="H1209" s="107"/>
      <c r="I1209" s="107"/>
      <c r="J1209" s="107"/>
      <c r="K1209" s="107"/>
      <c r="L1209" s="107"/>
      <c r="M1209" s="107"/>
      <c r="N1209" s="107"/>
      <c r="O1209" s="107"/>
      <c r="P1209" s="107"/>
      <c r="Q1209" s="107"/>
      <c r="R1209" s="107"/>
      <c r="S1209" s="107"/>
      <c r="T1209" s="107"/>
      <c r="U1209" s="250"/>
      <c r="V1209" s="107"/>
      <c r="W1209" s="107"/>
      <c r="X1209" s="107"/>
      <c r="Y1209" s="107"/>
      <c r="Z1209" s="107"/>
      <c r="AA1209" s="107"/>
      <c r="AB1209" s="107"/>
      <c r="AC1209" s="107"/>
      <c r="AD1209" s="107"/>
      <c r="AE1209" s="107"/>
      <c r="AF1209" s="107"/>
      <c r="AG1209" s="107"/>
      <c r="AH1209" s="107"/>
      <c r="AI1209" s="107"/>
      <c r="AJ1209" s="107"/>
      <c r="AK1209" s="107"/>
      <c r="AL1209" s="107"/>
      <c r="AM1209" s="107"/>
      <c r="AN1209" s="107"/>
      <c r="AO1209" s="107"/>
      <c r="AP1209" s="107"/>
      <c r="AQ1209" s="107"/>
      <c r="AR1209" s="107"/>
      <c r="AS1209" s="107"/>
      <c r="AT1209" s="107"/>
    </row>
    <row r="1210">
      <c r="A1210" s="107"/>
      <c r="B1210" s="107"/>
      <c r="C1210" s="107"/>
      <c r="D1210" s="107"/>
      <c r="E1210" s="107"/>
      <c r="F1210" s="107"/>
      <c r="G1210" s="107"/>
      <c r="H1210" s="107"/>
      <c r="I1210" s="107"/>
      <c r="J1210" s="107"/>
      <c r="K1210" s="107"/>
      <c r="L1210" s="107"/>
      <c r="M1210" s="107"/>
      <c r="N1210" s="107"/>
      <c r="O1210" s="107"/>
      <c r="P1210" s="107"/>
      <c r="Q1210" s="107"/>
      <c r="R1210" s="107"/>
      <c r="S1210" s="107"/>
      <c r="T1210" s="107"/>
      <c r="U1210" s="250"/>
      <c r="V1210" s="107"/>
      <c r="W1210" s="107"/>
      <c r="X1210" s="107"/>
      <c r="Y1210" s="107"/>
      <c r="Z1210" s="107"/>
      <c r="AA1210" s="107"/>
      <c r="AB1210" s="107"/>
      <c r="AC1210" s="107"/>
      <c r="AD1210" s="107"/>
      <c r="AE1210" s="107"/>
      <c r="AF1210" s="107"/>
      <c r="AG1210" s="107"/>
      <c r="AH1210" s="107"/>
      <c r="AI1210" s="107"/>
      <c r="AJ1210" s="107"/>
      <c r="AK1210" s="107"/>
      <c r="AL1210" s="107"/>
      <c r="AM1210" s="107"/>
      <c r="AN1210" s="107"/>
      <c r="AO1210" s="107"/>
      <c r="AP1210" s="107"/>
      <c r="AQ1210" s="107"/>
      <c r="AR1210" s="107"/>
      <c r="AS1210" s="107"/>
      <c r="AT1210" s="107"/>
    </row>
    <row r="1211">
      <c r="A1211" s="107"/>
      <c r="B1211" s="107"/>
      <c r="C1211" s="107"/>
      <c r="D1211" s="107"/>
      <c r="E1211" s="107"/>
      <c r="F1211" s="107"/>
      <c r="G1211" s="107"/>
      <c r="H1211" s="107"/>
      <c r="I1211" s="107"/>
      <c r="J1211" s="107"/>
      <c r="K1211" s="107"/>
      <c r="L1211" s="107"/>
      <c r="M1211" s="107"/>
      <c r="N1211" s="107"/>
      <c r="O1211" s="107"/>
      <c r="P1211" s="107"/>
      <c r="Q1211" s="107"/>
      <c r="R1211" s="107"/>
      <c r="S1211" s="107"/>
      <c r="T1211" s="107"/>
      <c r="U1211" s="250"/>
      <c r="V1211" s="107"/>
      <c r="W1211" s="107"/>
      <c r="X1211" s="107"/>
      <c r="Y1211" s="107"/>
      <c r="Z1211" s="107"/>
      <c r="AA1211" s="107"/>
      <c r="AB1211" s="107"/>
      <c r="AC1211" s="107"/>
      <c r="AD1211" s="107"/>
      <c r="AE1211" s="107"/>
      <c r="AF1211" s="107"/>
      <c r="AG1211" s="107"/>
      <c r="AH1211" s="107"/>
      <c r="AI1211" s="107"/>
      <c r="AJ1211" s="107"/>
      <c r="AK1211" s="107"/>
      <c r="AL1211" s="107"/>
      <c r="AM1211" s="107"/>
      <c r="AN1211" s="107"/>
      <c r="AO1211" s="107"/>
      <c r="AP1211" s="107"/>
      <c r="AQ1211" s="107"/>
      <c r="AR1211" s="107"/>
      <c r="AS1211" s="107"/>
      <c r="AT1211" s="107"/>
    </row>
    <row r="1212">
      <c r="A1212" s="107"/>
      <c r="B1212" s="107"/>
      <c r="C1212" s="107"/>
      <c r="D1212" s="107"/>
      <c r="E1212" s="107"/>
      <c r="F1212" s="107"/>
      <c r="G1212" s="107"/>
      <c r="H1212" s="107"/>
      <c r="I1212" s="107"/>
      <c r="J1212" s="107"/>
      <c r="K1212" s="107"/>
      <c r="L1212" s="107"/>
      <c r="M1212" s="107"/>
      <c r="N1212" s="107"/>
      <c r="O1212" s="107"/>
      <c r="P1212" s="107"/>
      <c r="Q1212" s="107"/>
      <c r="R1212" s="107"/>
      <c r="S1212" s="107"/>
      <c r="T1212" s="107"/>
      <c r="U1212" s="250"/>
      <c r="V1212" s="107"/>
      <c r="W1212" s="107"/>
      <c r="X1212" s="107"/>
      <c r="Y1212" s="107"/>
      <c r="Z1212" s="107"/>
      <c r="AA1212" s="107"/>
      <c r="AB1212" s="107"/>
      <c r="AC1212" s="107"/>
      <c r="AD1212" s="107"/>
      <c r="AE1212" s="107"/>
      <c r="AF1212" s="107"/>
      <c r="AG1212" s="107"/>
      <c r="AH1212" s="107"/>
      <c r="AI1212" s="107"/>
      <c r="AJ1212" s="107"/>
      <c r="AK1212" s="107"/>
      <c r="AL1212" s="107"/>
      <c r="AM1212" s="107"/>
      <c r="AN1212" s="107"/>
      <c r="AO1212" s="107"/>
      <c r="AP1212" s="107"/>
      <c r="AQ1212" s="107"/>
      <c r="AR1212" s="107"/>
      <c r="AS1212" s="107"/>
      <c r="AT1212" s="107"/>
    </row>
    <row r="1213">
      <c r="A1213" s="107"/>
      <c r="B1213" s="107"/>
      <c r="C1213" s="107"/>
      <c r="D1213" s="107"/>
      <c r="E1213" s="107"/>
      <c r="F1213" s="107"/>
      <c r="G1213" s="107"/>
      <c r="H1213" s="107"/>
      <c r="I1213" s="107"/>
      <c r="J1213" s="107"/>
      <c r="K1213" s="107"/>
      <c r="L1213" s="107"/>
      <c r="M1213" s="107"/>
      <c r="N1213" s="107"/>
      <c r="O1213" s="107"/>
      <c r="P1213" s="107"/>
      <c r="Q1213" s="107"/>
      <c r="R1213" s="107"/>
      <c r="S1213" s="107"/>
      <c r="T1213" s="107"/>
      <c r="U1213" s="250"/>
      <c r="V1213" s="107"/>
      <c r="W1213" s="107"/>
      <c r="X1213" s="107"/>
      <c r="Y1213" s="107"/>
      <c r="Z1213" s="107"/>
      <c r="AA1213" s="107"/>
      <c r="AB1213" s="107"/>
      <c r="AC1213" s="107"/>
      <c r="AD1213" s="107"/>
      <c r="AE1213" s="107"/>
      <c r="AF1213" s="107"/>
      <c r="AG1213" s="107"/>
      <c r="AH1213" s="107"/>
      <c r="AI1213" s="107"/>
      <c r="AJ1213" s="107"/>
      <c r="AK1213" s="107"/>
      <c r="AL1213" s="107"/>
      <c r="AM1213" s="107"/>
      <c r="AN1213" s="107"/>
      <c r="AO1213" s="107"/>
      <c r="AP1213" s="107"/>
      <c r="AQ1213" s="107"/>
      <c r="AR1213" s="107"/>
      <c r="AS1213" s="107"/>
      <c r="AT1213" s="107"/>
    </row>
    <row r="1214">
      <c r="A1214" s="107"/>
      <c r="B1214" s="107"/>
      <c r="C1214" s="107"/>
      <c r="D1214" s="107"/>
      <c r="E1214" s="107"/>
      <c r="F1214" s="107"/>
      <c r="G1214" s="107"/>
      <c r="H1214" s="107"/>
      <c r="I1214" s="107"/>
      <c r="J1214" s="107"/>
      <c r="K1214" s="107"/>
      <c r="L1214" s="107"/>
      <c r="M1214" s="107"/>
      <c r="N1214" s="107"/>
      <c r="O1214" s="107"/>
      <c r="P1214" s="107"/>
      <c r="Q1214" s="107"/>
      <c r="R1214" s="107"/>
      <c r="S1214" s="107"/>
      <c r="T1214" s="107"/>
      <c r="U1214" s="250"/>
      <c r="V1214" s="107"/>
      <c r="W1214" s="107"/>
      <c r="X1214" s="107"/>
      <c r="Y1214" s="107"/>
      <c r="Z1214" s="107"/>
      <c r="AA1214" s="107"/>
      <c r="AB1214" s="107"/>
      <c r="AC1214" s="107"/>
      <c r="AD1214" s="107"/>
      <c r="AE1214" s="107"/>
      <c r="AF1214" s="107"/>
      <c r="AG1214" s="107"/>
      <c r="AH1214" s="107"/>
      <c r="AI1214" s="107"/>
      <c r="AJ1214" s="107"/>
      <c r="AK1214" s="107"/>
      <c r="AL1214" s="107"/>
      <c r="AM1214" s="107"/>
      <c r="AN1214" s="107"/>
      <c r="AO1214" s="107"/>
      <c r="AP1214" s="107"/>
      <c r="AQ1214" s="107"/>
      <c r="AR1214" s="107"/>
      <c r="AS1214" s="107"/>
      <c r="AT1214" s="107"/>
    </row>
    <row r="1215">
      <c r="A1215" s="107"/>
      <c r="B1215" s="107"/>
      <c r="C1215" s="107"/>
      <c r="D1215" s="107"/>
      <c r="E1215" s="107"/>
      <c r="F1215" s="107"/>
      <c r="G1215" s="107"/>
      <c r="H1215" s="107"/>
      <c r="I1215" s="107"/>
      <c r="J1215" s="107"/>
      <c r="K1215" s="107"/>
      <c r="L1215" s="107"/>
      <c r="M1215" s="107"/>
      <c r="N1215" s="107"/>
      <c r="O1215" s="107"/>
      <c r="P1215" s="107"/>
      <c r="Q1215" s="107"/>
      <c r="R1215" s="107"/>
      <c r="S1215" s="107"/>
      <c r="T1215" s="107"/>
      <c r="U1215" s="250"/>
      <c r="V1215" s="107"/>
      <c r="W1215" s="107"/>
      <c r="X1215" s="107"/>
      <c r="Y1215" s="107"/>
      <c r="Z1215" s="107"/>
      <c r="AA1215" s="107"/>
      <c r="AB1215" s="107"/>
      <c r="AC1215" s="107"/>
      <c r="AD1215" s="107"/>
      <c r="AE1215" s="107"/>
      <c r="AF1215" s="107"/>
      <c r="AG1215" s="107"/>
      <c r="AH1215" s="107"/>
      <c r="AI1215" s="107"/>
      <c r="AJ1215" s="107"/>
      <c r="AK1215" s="107"/>
      <c r="AL1215" s="107"/>
      <c r="AM1215" s="107"/>
      <c r="AN1215" s="107"/>
      <c r="AO1215" s="107"/>
      <c r="AP1215" s="107"/>
      <c r="AQ1215" s="107"/>
      <c r="AR1215" s="107"/>
      <c r="AS1215" s="107"/>
      <c r="AT1215" s="107"/>
    </row>
    <row r="1216">
      <c r="A1216" s="107"/>
      <c r="B1216" s="107"/>
      <c r="C1216" s="107"/>
      <c r="D1216" s="107"/>
      <c r="E1216" s="107"/>
      <c r="F1216" s="107"/>
      <c r="G1216" s="107"/>
      <c r="H1216" s="107"/>
      <c r="I1216" s="107"/>
      <c r="J1216" s="107"/>
      <c r="K1216" s="107"/>
      <c r="L1216" s="107"/>
      <c r="M1216" s="107"/>
      <c r="N1216" s="107"/>
      <c r="O1216" s="107"/>
      <c r="P1216" s="107"/>
      <c r="Q1216" s="107"/>
      <c r="R1216" s="107"/>
      <c r="S1216" s="107"/>
      <c r="T1216" s="107"/>
      <c r="U1216" s="250"/>
      <c r="V1216" s="107"/>
      <c r="W1216" s="107"/>
      <c r="X1216" s="107"/>
      <c r="Y1216" s="107"/>
      <c r="Z1216" s="107"/>
      <c r="AA1216" s="107"/>
      <c r="AB1216" s="107"/>
      <c r="AC1216" s="107"/>
      <c r="AD1216" s="107"/>
      <c r="AE1216" s="107"/>
      <c r="AF1216" s="107"/>
      <c r="AG1216" s="107"/>
      <c r="AH1216" s="107"/>
      <c r="AI1216" s="107"/>
      <c r="AJ1216" s="107"/>
      <c r="AK1216" s="107"/>
      <c r="AL1216" s="107"/>
      <c r="AM1216" s="107"/>
      <c r="AN1216" s="107"/>
      <c r="AO1216" s="107"/>
      <c r="AP1216" s="107"/>
      <c r="AQ1216" s="107"/>
      <c r="AR1216" s="107"/>
      <c r="AS1216" s="107"/>
      <c r="AT1216" s="107"/>
    </row>
    <row r="1217">
      <c r="A1217" s="107"/>
      <c r="B1217" s="107"/>
      <c r="C1217" s="107"/>
      <c r="D1217" s="107"/>
      <c r="E1217" s="107"/>
      <c r="F1217" s="107"/>
      <c r="G1217" s="107"/>
      <c r="H1217" s="107"/>
      <c r="I1217" s="107"/>
      <c r="J1217" s="107"/>
      <c r="K1217" s="107"/>
      <c r="L1217" s="107"/>
      <c r="M1217" s="107"/>
      <c r="N1217" s="107"/>
      <c r="O1217" s="107"/>
      <c r="P1217" s="107"/>
      <c r="Q1217" s="107"/>
      <c r="R1217" s="107"/>
      <c r="S1217" s="107"/>
      <c r="T1217" s="107"/>
      <c r="U1217" s="250"/>
      <c r="V1217" s="107"/>
      <c r="W1217" s="107"/>
      <c r="X1217" s="107"/>
      <c r="Y1217" s="107"/>
      <c r="Z1217" s="107"/>
      <c r="AA1217" s="107"/>
      <c r="AB1217" s="107"/>
      <c r="AC1217" s="107"/>
      <c r="AD1217" s="107"/>
      <c r="AE1217" s="107"/>
      <c r="AF1217" s="107"/>
      <c r="AG1217" s="107"/>
      <c r="AH1217" s="107"/>
      <c r="AI1217" s="107"/>
      <c r="AJ1217" s="107"/>
      <c r="AK1217" s="107"/>
      <c r="AL1217" s="107"/>
      <c r="AM1217" s="107"/>
      <c r="AN1217" s="107"/>
      <c r="AO1217" s="107"/>
      <c r="AP1217" s="107"/>
      <c r="AQ1217" s="107"/>
      <c r="AR1217" s="107"/>
      <c r="AS1217" s="107"/>
      <c r="AT1217" s="107"/>
    </row>
    <row r="1218">
      <c r="A1218" s="107"/>
      <c r="B1218" s="107"/>
      <c r="C1218" s="107"/>
      <c r="D1218" s="107"/>
      <c r="E1218" s="107"/>
      <c r="F1218" s="107"/>
      <c r="G1218" s="107"/>
      <c r="H1218" s="107"/>
      <c r="I1218" s="107"/>
      <c r="J1218" s="107"/>
      <c r="K1218" s="107"/>
      <c r="L1218" s="107"/>
      <c r="M1218" s="107"/>
      <c r="N1218" s="107"/>
      <c r="O1218" s="107"/>
      <c r="P1218" s="107"/>
      <c r="Q1218" s="107"/>
      <c r="R1218" s="107"/>
      <c r="S1218" s="107"/>
      <c r="T1218" s="107"/>
      <c r="U1218" s="250"/>
      <c r="V1218" s="107"/>
      <c r="W1218" s="107"/>
      <c r="X1218" s="107"/>
      <c r="Y1218" s="107"/>
      <c r="Z1218" s="107"/>
      <c r="AA1218" s="107"/>
      <c r="AB1218" s="107"/>
      <c r="AC1218" s="107"/>
      <c r="AD1218" s="107"/>
      <c r="AE1218" s="107"/>
      <c r="AF1218" s="107"/>
      <c r="AG1218" s="107"/>
      <c r="AH1218" s="107"/>
      <c r="AI1218" s="107"/>
      <c r="AJ1218" s="107"/>
      <c r="AK1218" s="107"/>
      <c r="AL1218" s="107"/>
      <c r="AM1218" s="107"/>
      <c r="AN1218" s="107"/>
      <c r="AO1218" s="107"/>
      <c r="AP1218" s="107"/>
      <c r="AQ1218" s="107"/>
      <c r="AR1218" s="107"/>
      <c r="AS1218" s="107"/>
      <c r="AT1218" s="107"/>
    </row>
    <row r="1219">
      <c r="A1219" s="107"/>
      <c r="B1219" s="107"/>
      <c r="C1219" s="107"/>
      <c r="D1219" s="107"/>
      <c r="E1219" s="107"/>
      <c r="F1219" s="107"/>
      <c r="G1219" s="107"/>
      <c r="H1219" s="107"/>
      <c r="I1219" s="107"/>
      <c r="J1219" s="107"/>
      <c r="K1219" s="107"/>
      <c r="L1219" s="107"/>
      <c r="M1219" s="107"/>
      <c r="N1219" s="107"/>
      <c r="O1219" s="107"/>
      <c r="P1219" s="107"/>
      <c r="Q1219" s="107"/>
      <c r="R1219" s="107"/>
      <c r="S1219" s="107"/>
      <c r="T1219" s="107"/>
      <c r="U1219" s="250"/>
      <c r="V1219" s="107"/>
      <c r="W1219" s="107"/>
      <c r="X1219" s="107"/>
      <c r="Y1219" s="107"/>
      <c r="Z1219" s="107"/>
      <c r="AA1219" s="107"/>
      <c r="AB1219" s="107"/>
      <c r="AC1219" s="107"/>
      <c r="AD1219" s="107"/>
      <c r="AE1219" s="107"/>
      <c r="AF1219" s="107"/>
      <c r="AG1219" s="107"/>
      <c r="AH1219" s="107"/>
      <c r="AI1219" s="107"/>
      <c r="AJ1219" s="107"/>
      <c r="AK1219" s="107"/>
      <c r="AL1219" s="107"/>
      <c r="AM1219" s="107"/>
      <c r="AN1219" s="107"/>
      <c r="AO1219" s="107"/>
      <c r="AP1219" s="107"/>
      <c r="AQ1219" s="107"/>
      <c r="AR1219" s="107"/>
      <c r="AS1219" s="107"/>
      <c r="AT1219" s="107"/>
    </row>
    <row r="1220">
      <c r="A1220" s="107"/>
      <c r="B1220" s="107"/>
      <c r="C1220" s="107"/>
      <c r="D1220" s="107"/>
      <c r="E1220" s="107"/>
      <c r="F1220" s="107"/>
      <c r="G1220" s="107"/>
      <c r="H1220" s="107"/>
      <c r="I1220" s="107"/>
      <c r="J1220" s="107"/>
      <c r="K1220" s="107"/>
      <c r="L1220" s="107"/>
      <c r="M1220" s="107"/>
      <c r="N1220" s="107"/>
      <c r="O1220" s="107"/>
      <c r="P1220" s="107"/>
      <c r="Q1220" s="107"/>
      <c r="R1220" s="107"/>
      <c r="S1220" s="107"/>
      <c r="T1220" s="107"/>
      <c r="U1220" s="250"/>
      <c r="V1220" s="107"/>
      <c r="W1220" s="107"/>
      <c r="X1220" s="107"/>
      <c r="Y1220" s="107"/>
      <c r="Z1220" s="107"/>
      <c r="AA1220" s="107"/>
      <c r="AB1220" s="107"/>
      <c r="AC1220" s="107"/>
      <c r="AD1220" s="107"/>
      <c r="AE1220" s="107"/>
      <c r="AF1220" s="107"/>
      <c r="AG1220" s="107"/>
      <c r="AH1220" s="107"/>
      <c r="AI1220" s="107"/>
      <c r="AJ1220" s="107"/>
      <c r="AK1220" s="107"/>
      <c r="AL1220" s="107"/>
      <c r="AM1220" s="107"/>
      <c r="AN1220" s="107"/>
      <c r="AO1220" s="107"/>
      <c r="AP1220" s="107"/>
      <c r="AQ1220" s="107"/>
      <c r="AR1220" s="107"/>
      <c r="AS1220" s="107"/>
      <c r="AT1220" s="107"/>
    </row>
    <row r="1221">
      <c r="A1221" s="107"/>
      <c r="B1221" s="107"/>
      <c r="C1221" s="107"/>
      <c r="D1221" s="107"/>
      <c r="E1221" s="107"/>
      <c r="F1221" s="107"/>
      <c r="G1221" s="107"/>
      <c r="H1221" s="107"/>
      <c r="I1221" s="107"/>
      <c r="J1221" s="107"/>
      <c r="K1221" s="107"/>
      <c r="L1221" s="107"/>
      <c r="M1221" s="107"/>
      <c r="N1221" s="107"/>
      <c r="O1221" s="107"/>
      <c r="P1221" s="107"/>
      <c r="Q1221" s="107"/>
      <c r="R1221" s="107"/>
      <c r="S1221" s="107"/>
      <c r="T1221" s="107"/>
      <c r="U1221" s="250"/>
      <c r="V1221" s="107"/>
      <c r="W1221" s="107"/>
      <c r="X1221" s="107"/>
      <c r="Y1221" s="107"/>
      <c r="Z1221" s="107"/>
      <c r="AA1221" s="107"/>
      <c r="AB1221" s="107"/>
      <c r="AC1221" s="107"/>
      <c r="AD1221" s="107"/>
      <c r="AE1221" s="107"/>
      <c r="AF1221" s="107"/>
      <c r="AG1221" s="107"/>
      <c r="AH1221" s="107"/>
      <c r="AI1221" s="107"/>
      <c r="AJ1221" s="107"/>
      <c r="AK1221" s="107"/>
      <c r="AL1221" s="107"/>
      <c r="AM1221" s="107"/>
      <c r="AN1221" s="107"/>
      <c r="AO1221" s="107"/>
      <c r="AP1221" s="107"/>
      <c r="AQ1221" s="107"/>
      <c r="AR1221" s="107"/>
      <c r="AS1221" s="107"/>
      <c r="AT1221" s="107"/>
    </row>
    <row r="1222">
      <c r="A1222" s="107"/>
      <c r="B1222" s="107"/>
      <c r="C1222" s="107"/>
      <c r="D1222" s="107"/>
      <c r="E1222" s="107"/>
      <c r="F1222" s="107"/>
      <c r="G1222" s="107"/>
      <c r="H1222" s="107"/>
      <c r="I1222" s="107"/>
      <c r="J1222" s="107"/>
      <c r="K1222" s="107"/>
      <c r="L1222" s="107"/>
      <c r="M1222" s="107"/>
      <c r="N1222" s="107"/>
      <c r="O1222" s="107"/>
      <c r="P1222" s="107"/>
      <c r="Q1222" s="107"/>
      <c r="R1222" s="107"/>
      <c r="S1222" s="107"/>
      <c r="T1222" s="107"/>
      <c r="U1222" s="250"/>
      <c r="V1222" s="107"/>
      <c r="W1222" s="107"/>
      <c r="X1222" s="107"/>
      <c r="Y1222" s="107"/>
      <c r="Z1222" s="107"/>
      <c r="AA1222" s="107"/>
      <c r="AB1222" s="107"/>
      <c r="AC1222" s="107"/>
      <c r="AD1222" s="107"/>
      <c r="AE1222" s="107"/>
      <c r="AF1222" s="107"/>
      <c r="AG1222" s="107"/>
      <c r="AH1222" s="107"/>
      <c r="AI1222" s="107"/>
      <c r="AJ1222" s="107"/>
      <c r="AK1222" s="107"/>
      <c r="AL1222" s="107"/>
      <c r="AM1222" s="107"/>
      <c r="AN1222" s="107"/>
      <c r="AO1222" s="107"/>
      <c r="AP1222" s="107"/>
      <c r="AQ1222" s="107"/>
      <c r="AR1222" s="107"/>
      <c r="AS1222" s="107"/>
      <c r="AT1222" s="107"/>
    </row>
    <row r="1223">
      <c r="A1223" s="107"/>
      <c r="B1223" s="107"/>
      <c r="C1223" s="107"/>
      <c r="D1223" s="107"/>
      <c r="E1223" s="107"/>
      <c r="F1223" s="107"/>
      <c r="G1223" s="107"/>
      <c r="H1223" s="107"/>
      <c r="I1223" s="107"/>
      <c r="J1223" s="107"/>
      <c r="K1223" s="107"/>
      <c r="L1223" s="107"/>
      <c r="M1223" s="107"/>
      <c r="N1223" s="107"/>
      <c r="O1223" s="107"/>
      <c r="P1223" s="107"/>
      <c r="Q1223" s="107"/>
      <c r="R1223" s="107"/>
      <c r="S1223" s="107"/>
      <c r="T1223" s="107"/>
      <c r="U1223" s="250"/>
      <c r="V1223" s="107"/>
      <c r="W1223" s="107"/>
      <c r="X1223" s="107"/>
      <c r="Y1223" s="107"/>
      <c r="Z1223" s="107"/>
      <c r="AA1223" s="107"/>
      <c r="AB1223" s="107"/>
      <c r="AC1223" s="107"/>
      <c r="AD1223" s="107"/>
      <c r="AE1223" s="107"/>
      <c r="AF1223" s="107"/>
      <c r="AG1223" s="107"/>
      <c r="AH1223" s="107"/>
      <c r="AI1223" s="107"/>
      <c r="AJ1223" s="107"/>
      <c r="AK1223" s="107"/>
      <c r="AL1223" s="107"/>
      <c r="AM1223" s="107"/>
      <c r="AN1223" s="107"/>
      <c r="AO1223" s="107"/>
      <c r="AP1223" s="107"/>
      <c r="AQ1223" s="107"/>
      <c r="AR1223" s="107"/>
      <c r="AS1223" s="107"/>
      <c r="AT1223" s="107"/>
    </row>
    <row r="1224">
      <c r="A1224" s="107"/>
      <c r="B1224" s="107"/>
      <c r="C1224" s="107"/>
      <c r="D1224" s="107"/>
      <c r="E1224" s="107"/>
      <c r="F1224" s="107"/>
      <c r="G1224" s="107"/>
      <c r="H1224" s="107"/>
      <c r="I1224" s="107"/>
      <c r="J1224" s="107"/>
      <c r="K1224" s="107"/>
      <c r="L1224" s="107"/>
      <c r="M1224" s="107"/>
      <c r="N1224" s="107"/>
      <c r="O1224" s="107"/>
      <c r="P1224" s="107"/>
      <c r="Q1224" s="107"/>
      <c r="R1224" s="107"/>
      <c r="S1224" s="107"/>
      <c r="T1224" s="107"/>
      <c r="U1224" s="250"/>
      <c r="V1224" s="107"/>
      <c r="W1224" s="107"/>
      <c r="X1224" s="107"/>
      <c r="Y1224" s="107"/>
      <c r="Z1224" s="107"/>
      <c r="AA1224" s="107"/>
      <c r="AB1224" s="107"/>
      <c r="AC1224" s="107"/>
      <c r="AD1224" s="107"/>
      <c r="AE1224" s="107"/>
      <c r="AF1224" s="107"/>
      <c r="AG1224" s="107"/>
      <c r="AH1224" s="107"/>
      <c r="AI1224" s="107"/>
      <c r="AJ1224" s="107"/>
      <c r="AK1224" s="107"/>
      <c r="AL1224" s="107"/>
      <c r="AM1224" s="107"/>
      <c r="AN1224" s="107"/>
      <c r="AO1224" s="107"/>
      <c r="AP1224" s="107"/>
      <c r="AQ1224" s="107"/>
      <c r="AR1224" s="107"/>
      <c r="AS1224" s="107"/>
      <c r="AT1224" s="107"/>
    </row>
    <row r="1225">
      <c r="A1225" s="107"/>
      <c r="B1225" s="107"/>
      <c r="C1225" s="107"/>
      <c r="D1225" s="107"/>
      <c r="E1225" s="107"/>
      <c r="F1225" s="107"/>
      <c r="G1225" s="107"/>
      <c r="H1225" s="107"/>
      <c r="I1225" s="107"/>
      <c r="J1225" s="107"/>
      <c r="K1225" s="107"/>
      <c r="L1225" s="107"/>
      <c r="M1225" s="107"/>
      <c r="N1225" s="107"/>
      <c r="O1225" s="107"/>
      <c r="P1225" s="107"/>
      <c r="Q1225" s="107"/>
      <c r="R1225" s="107"/>
      <c r="S1225" s="107"/>
      <c r="T1225" s="107"/>
      <c r="U1225" s="250"/>
      <c r="V1225" s="107"/>
      <c r="W1225" s="107"/>
      <c r="X1225" s="107"/>
      <c r="Y1225" s="107"/>
      <c r="Z1225" s="107"/>
      <c r="AA1225" s="107"/>
      <c r="AB1225" s="107"/>
      <c r="AC1225" s="107"/>
      <c r="AD1225" s="107"/>
      <c r="AE1225" s="107"/>
      <c r="AF1225" s="107"/>
      <c r="AG1225" s="107"/>
      <c r="AH1225" s="107"/>
      <c r="AI1225" s="107"/>
      <c r="AJ1225" s="107"/>
      <c r="AK1225" s="107"/>
      <c r="AL1225" s="107"/>
      <c r="AM1225" s="107"/>
      <c r="AN1225" s="107"/>
      <c r="AO1225" s="107"/>
      <c r="AP1225" s="107"/>
      <c r="AQ1225" s="107"/>
      <c r="AR1225" s="107"/>
      <c r="AS1225" s="107"/>
      <c r="AT1225" s="107"/>
    </row>
    <row r="1226">
      <c r="A1226" s="107"/>
      <c r="B1226" s="107"/>
      <c r="C1226" s="107"/>
      <c r="D1226" s="107"/>
      <c r="E1226" s="107"/>
      <c r="F1226" s="107"/>
      <c r="G1226" s="107"/>
      <c r="H1226" s="107"/>
      <c r="I1226" s="107"/>
      <c r="J1226" s="107"/>
      <c r="K1226" s="107"/>
      <c r="L1226" s="107"/>
      <c r="M1226" s="107"/>
      <c r="N1226" s="107"/>
      <c r="O1226" s="107"/>
      <c r="P1226" s="107"/>
      <c r="Q1226" s="107"/>
      <c r="R1226" s="107"/>
      <c r="S1226" s="107"/>
      <c r="T1226" s="107"/>
      <c r="U1226" s="250"/>
      <c r="V1226" s="107"/>
      <c r="W1226" s="107"/>
      <c r="X1226" s="107"/>
      <c r="Y1226" s="107"/>
      <c r="Z1226" s="107"/>
      <c r="AA1226" s="107"/>
      <c r="AB1226" s="107"/>
      <c r="AC1226" s="107"/>
      <c r="AD1226" s="107"/>
      <c r="AE1226" s="107"/>
      <c r="AF1226" s="107"/>
      <c r="AG1226" s="107"/>
      <c r="AH1226" s="107"/>
      <c r="AI1226" s="107"/>
      <c r="AJ1226" s="107"/>
      <c r="AK1226" s="107"/>
      <c r="AL1226" s="107"/>
      <c r="AM1226" s="107"/>
      <c r="AN1226" s="107"/>
      <c r="AO1226" s="107"/>
      <c r="AP1226" s="107"/>
      <c r="AQ1226" s="107"/>
      <c r="AR1226" s="107"/>
      <c r="AS1226" s="107"/>
      <c r="AT1226" s="107"/>
    </row>
    <row r="1227">
      <c r="A1227" s="107"/>
      <c r="B1227" s="107"/>
      <c r="C1227" s="107"/>
      <c r="D1227" s="107"/>
      <c r="E1227" s="107"/>
      <c r="F1227" s="107"/>
      <c r="G1227" s="107"/>
      <c r="H1227" s="107"/>
      <c r="I1227" s="107"/>
      <c r="J1227" s="107"/>
      <c r="K1227" s="107"/>
      <c r="L1227" s="107"/>
      <c r="M1227" s="107"/>
      <c r="N1227" s="107"/>
      <c r="O1227" s="107"/>
      <c r="P1227" s="107"/>
      <c r="Q1227" s="107"/>
      <c r="R1227" s="107"/>
      <c r="S1227" s="107"/>
      <c r="T1227" s="107"/>
      <c r="U1227" s="250"/>
      <c r="V1227" s="107"/>
      <c r="W1227" s="107"/>
      <c r="X1227" s="107"/>
      <c r="Y1227" s="107"/>
      <c r="Z1227" s="107"/>
      <c r="AA1227" s="107"/>
      <c r="AB1227" s="107"/>
      <c r="AC1227" s="107"/>
      <c r="AD1227" s="107"/>
      <c r="AE1227" s="107"/>
      <c r="AF1227" s="107"/>
      <c r="AG1227" s="107"/>
      <c r="AH1227" s="107"/>
      <c r="AI1227" s="107"/>
      <c r="AJ1227" s="107"/>
      <c r="AK1227" s="107"/>
      <c r="AL1227" s="107"/>
      <c r="AM1227" s="107"/>
      <c r="AN1227" s="107"/>
      <c r="AO1227" s="107"/>
      <c r="AP1227" s="107"/>
      <c r="AQ1227" s="107"/>
      <c r="AR1227" s="107"/>
      <c r="AS1227" s="107"/>
      <c r="AT1227" s="107"/>
    </row>
    <row r="1228">
      <c r="A1228" s="107"/>
      <c r="B1228" s="107"/>
      <c r="C1228" s="107"/>
      <c r="D1228" s="107"/>
      <c r="E1228" s="107"/>
      <c r="F1228" s="107"/>
      <c r="G1228" s="107"/>
      <c r="H1228" s="107"/>
      <c r="I1228" s="107"/>
      <c r="J1228" s="107"/>
      <c r="K1228" s="107"/>
      <c r="L1228" s="107"/>
      <c r="M1228" s="107"/>
      <c r="N1228" s="107"/>
      <c r="O1228" s="107"/>
      <c r="P1228" s="107"/>
      <c r="Q1228" s="107"/>
      <c r="R1228" s="107"/>
      <c r="S1228" s="107"/>
      <c r="T1228" s="107"/>
      <c r="U1228" s="250"/>
      <c r="V1228" s="107"/>
      <c r="W1228" s="107"/>
      <c r="X1228" s="107"/>
      <c r="Y1228" s="107"/>
      <c r="Z1228" s="107"/>
      <c r="AA1228" s="107"/>
      <c r="AB1228" s="107"/>
      <c r="AC1228" s="107"/>
      <c r="AD1228" s="107"/>
      <c r="AE1228" s="107"/>
      <c r="AF1228" s="107"/>
      <c r="AG1228" s="107"/>
      <c r="AH1228" s="107"/>
      <c r="AI1228" s="107"/>
      <c r="AJ1228" s="107"/>
      <c r="AK1228" s="107"/>
      <c r="AL1228" s="107"/>
      <c r="AM1228" s="107"/>
      <c r="AN1228" s="107"/>
      <c r="AO1228" s="107"/>
      <c r="AP1228" s="107"/>
      <c r="AQ1228" s="107"/>
      <c r="AR1228" s="107"/>
      <c r="AS1228" s="107"/>
      <c r="AT1228" s="107"/>
    </row>
    <row r="1229">
      <c r="A1229" s="107"/>
      <c r="B1229" s="107"/>
      <c r="C1229" s="107"/>
      <c r="D1229" s="107"/>
      <c r="E1229" s="107"/>
      <c r="F1229" s="107"/>
      <c r="G1229" s="107"/>
      <c r="H1229" s="107"/>
      <c r="I1229" s="107"/>
      <c r="J1229" s="107"/>
      <c r="K1229" s="107"/>
      <c r="L1229" s="107"/>
      <c r="M1229" s="107"/>
      <c r="N1229" s="107"/>
      <c r="O1229" s="107"/>
      <c r="P1229" s="107"/>
      <c r="Q1229" s="107"/>
      <c r="R1229" s="107"/>
      <c r="S1229" s="107"/>
      <c r="T1229" s="107"/>
      <c r="U1229" s="250"/>
      <c r="V1229" s="107"/>
      <c r="W1229" s="107"/>
      <c r="X1229" s="107"/>
      <c r="Y1229" s="107"/>
      <c r="Z1229" s="107"/>
      <c r="AA1229" s="107"/>
      <c r="AB1229" s="107"/>
      <c r="AC1229" s="107"/>
      <c r="AD1229" s="107"/>
      <c r="AE1229" s="107"/>
      <c r="AF1229" s="107"/>
      <c r="AG1229" s="107"/>
      <c r="AH1229" s="107"/>
      <c r="AI1229" s="107"/>
      <c r="AJ1229" s="107"/>
      <c r="AK1229" s="107"/>
      <c r="AL1229" s="107"/>
      <c r="AM1229" s="107"/>
      <c r="AN1229" s="107"/>
      <c r="AO1229" s="107"/>
      <c r="AP1229" s="107"/>
      <c r="AQ1229" s="107"/>
      <c r="AR1229" s="107"/>
      <c r="AS1229" s="107"/>
      <c r="AT1229" s="107"/>
    </row>
    <row r="1230">
      <c r="A1230" s="107"/>
      <c r="B1230" s="107"/>
      <c r="C1230" s="107"/>
      <c r="D1230" s="107"/>
      <c r="E1230" s="107"/>
      <c r="F1230" s="107"/>
      <c r="G1230" s="107"/>
      <c r="H1230" s="107"/>
      <c r="I1230" s="107"/>
      <c r="J1230" s="107"/>
      <c r="K1230" s="107"/>
      <c r="L1230" s="107"/>
      <c r="M1230" s="107"/>
      <c r="N1230" s="107"/>
      <c r="O1230" s="107"/>
      <c r="P1230" s="107"/>
      <c r="Q1230" s="107"/>
      <c r="R1230" s="107"/>
      <c r="S1230" s="107"/>
      <c r="T1230" s="107"/>
      <c r="U1230" s="250"/>
      <c r="V1230" s="107"/>
      <c r="W1230" s="107"/>
      <c r="X1230" s="107"/>
      <c r="Y1230" s="107"/>
      <c r="Z1230" s="107"/>
      <c r="AA1230" s="107"/>
      <c r="AB1230" s="107"/>
      <c r="AC1230" s="107"/>
      <c r="AD1230" s="107"/>
      <c r="AE1230" s="107"/>
      <c r="AF1230" s="107"/>
      <c r="AG1230" s="107"/>
      <c r="AH1230" s="107"/>
      <c r="AI1230" s="107"/>
      <c r="AJ1230" s="107"/>
      <c r="AK1230" s="107"/>
      <c r="AL1230" s="107"/>
      <c r="AM1230" s="107"/>
      <c r="AN1230" s="107"/>
      <c r="AO1230" s="107"/>
      <c r="AP1230" s="107"/>
      <c r="AQ1230" s="107"/>
      <c r="AR1230" s="107"/>
      <c r="AS1230" s="107"/>
      <c r="AT1230" s="107"/>
    </row>
    <row r="1231">
      <c r="A1231" s="107"/>
      <c r="B1231" s="107"/>
      <c r="C1231" s="107"/>
      <c r="D1231" s="107"/>
      <c r="E1231" s="107"/>
      <c r="F1231" s="107"/>
      <c r="G1231" s="107"/>
      <c r="H1231" s="107"/>
      <c r="I1231" s="107"/>
      <c r="J1231" s="107"/>
      <c r="K1231" s="107"/>
      <c r="L1231" s="107"/>
      <c r="M1231" s="107"/>
      <c r="N1231" s="107"/>
      <c r="O1231" s="107"/>
      <c r="P1231" s="107"/>
      <c r="Q1231" s="107"/>
      <c r="R1231" s="107"/>
      <c r="S1231" s="107"/>
      <c r="T1231" s="107"/>
      <c r="U1231" s="250"/>
      <c r="V1231" s="107"/>
      <c r="W1231" s="107"/>
      <c r="X1231" s="107"/>
      <c r="Y1231" s="107"/>
      <c r="Z1231" s="107"/>
      <c r="AA1231" s="107"/>
      <c r="AB1231" s="107"/>
      <c r="AC1231" s="107"/>
      <c r="AD1231" s="107"/>
      <c r="AE1231" s="107"/>
      <c r="AF1231" s="107"/>
      <c r="AG1231" s="107"/>
      <c r="AH1231" s="107"/>
      <c r="AI1231" s="107"/>
      <c r="AJ1231" s="107"/>
      <c r="AK1231" s="107"/>
      <c r="AL1231" s="107"/>
      <c r="AM1231" s="107"/>
      <c r="AN1231" s="107"/>
      <c r="AO1231" s="107"/>
      <c r="AP1231" s="107"/>
      <c r="AQ1231" s="107"/>
      <c r="AR1231" s="107"/>
      <c r="AS1231" s="107"/>
      <c r="AT1231" s="107"/>
    </row>
    <row r="1232">
      <c r="A1232" s="107"/>
      <c r="B1232" s="107"/>
      <c r="C1232" s="107"/>
      <c r="D1232" s="107"/>
      <c r="E1232" s="107"/>
      <c r="F1232" s="107"/>
      <c r="G1232" s="107"/>
      <c r="H1232" s="107"/>
      <c r="I1232" s="107"/>
      <c r="J1232" s="107"/>
      <c r="K1232" s="107"/>
      <c r="L1232" s="107"/>
      <c r="M1232" s="107"/>
      <c r="N1232" s="107"/>
      <c r="O1232" s="107"/>
      <c r="P1232" s="107"/>
      <c r="Q1232" s="107"/>
      <c r="R1232" s="107"/>
      <c r="S1232" s="107"/>
      <c r="T1232" s="107"/>
      <c r="U1232" s="250"/>
      <c r="V1232" s="107"/>
      <c r="W1232" s="107"/>
      <c r="X1232" s="107"/>
      <c r="Y1232" s="107"/>
      <c r="Z1232" s="107"/>
      <c r="AA1232" s="107"/>
      <c r="AB1232" s="107"/>
      <c r="AC1232" s="107"/>
      <c r="AD1232" s="107"/>
      <c r="AE1232" s="107"/>
      <c r="AF1232" s="107"/>
      <c r="AG1232" s="107"/>
      <c r="AH1232" s="107"/>
      <c r="AI1232" s="107"/>
      <c r="AJ1232" s="107"/>
      <c r="AK1232" s="107"/>
      <c r="AL1232" s="107"/>
      <c r="AM1232" s="107"/>
      <c r="AN1232" s="107"/>
      <c r="AO1232" s="107"/>
      <c r="AP1232" s="107"/>
      <c r="AQ1232" s="107"/>
      <c r="AR1232" s="107"/>
      <c r="AS1232" s="107"/>
      <c r="AT1232" s="107"/>
    </row>
    <row r="1233">
      <c r="A1233" s="107"/>
      <c r="B1233" s="107"/>
      <c r="C1233" s="107"/>
      <c r="D1233" s="107"/>
      <c r="E1233" s="107"/>
      <c r="F1233" s="107"/>
      <c r="G1233" s="107"/>
      <c r="H1233" s="107"/>
      <c r="I1233" s="107"/>
      <c r="J1233" s="107"/>
      <c r="K1233" s="107"/>
      <c r="L1233" s="107"/>
      <c r="M1233" s="107"/>
      <c r="N1233" s="107"/>
      <c r="O1233" s="107"/>
      <c r="P1233" s="107"/>
      <c r="Q1233" s="107"/>
      <c r="R1233" s="107"/>
      <c r="S1233" s="107"/>
      <c r="T1233" s="107"/>
      <c r="U1233" s="250"/>
      <c r="V1233" s="107"/>
      <c r="W1233" s="107"/>
      <c r="X1233" s="107"/>
      <c r="Y1233" s="107"/>
      <c r="Z1233" s="107"/>
      <c r="AA1233" s="107"/>
      <c r="AB1233" s="107"/>
      <c r="AC1233" s="107"/>
      <c r="AD1233" s="107"/>
      <c r="AE1233" s="107"/>
      <c r="AF1233" s="107"/>
      <c r="AG1233" s="107"/>
      <c r="AH1233" s="107"/>
      <c r="AI1233" s="107"/>
      <c r="AJ1233" s="107"/>
      <c r="AK1233" s="107"/>
      <c r="AL1233" s="107"/>
      <c r="AM1233" s="107"/>
      <c r="AN1233" s="107"/>
      <c r="AO1233" s="107"/>
      <c r="AP1233" s="107"/>
      <c r="AQ1233" s="107"/>
      <c r="AR1233" s="107"/>
      <c r="AS1233" s="107"/>
      <c r="AT1233" s="107"/>
    </row>
    <row r="1234">
      <c r="A1234" s="107"/>
      <c r="B1234" s="107"/>
      <c r="C1234" s="107"/>
      <c r="D1234" s="107"/>
      <c r="E1234" s="107"/>
      <c r="F1234" s="107"/>
      <c r="G1234" s="107"/>
      <c r="H1234" s="107"/>
      <c r="I1234" s="107"/>
      <c r="J1234" s="107"/>
      <c r="K1234" s="107"/>
      <c r="L1234" s="107"/>
      <c r="M1234" s="107"/>
      <c r="N1234" s="107"/>
      <c r="O1234" s="107"/>
      <c r="P1234" s="107"/>
      <c r="Q1234" s="107"/>
      <c r="R1234" s="107"/>
      <c r="S1234" s="107"/>
      <c r="T1234" s="107"/>
      <c r="U1234" s="250"/>
      <c r="V1234" s="107"/>
      <c r="W1234" s="107"/>
      <c r="X1234" s="107"/>
      <c r="Y1234" s="107"/>
      <c r="Z1234" s="107"/>
      <c r="AA1234" s="107"/>
      <c r="AB1234" s="107"/>
      <c r="AC1234" s="107"/>
      <c r="AD1234" s="107"/>
      <c r="AE1234" s="107"/>
      <c r="AF1234" s="107"/>
      <c r="AG1234" s="107"/>
      <c r="AH1234" s="107"/>
      <c r="AI1234" s="107"/>
      <c r="AJ1234" s="107"/>
      <c r="AK1234" s="107"/>
      <c r="AL1234" s="107"/>
      <c r="AM1234" s="107"/>
      <c r="AN1234" s="107"/>
      <c r="AO1234" s="107"/>
      <c r="AP1234" s="107"/>
      <c r="AQ1234" s="107"/>
      <c r="AR1234" s="107"/>
      <c r="AS1234" s="107"/>
      <c r="AT1234" s="107"/>
    </row>
    <row r="1235">
      <c r="A1235" s="107"/>
      <c r="B1235" s="107"/>
      <c r="C1235" s="107"/>
      <c r="D1235" s="107"/>
      <c r="E1235" s="107"/>
      <c r="F1235" s="107"/>
      <c r="G1235" s="107"/>
      <c r="H1235" s="107"/>
      <c r="I1235" s="107"/>
      <c r="J1235" s="107"/>
      <c r="K1235" s="107"/>
      <c r="L1235" s="107"/>
      <c r="M1235" s="107"/>
      <c r="N1235" s="107"/>
      <c r="O1235" s="107"/>
      <c r="P1235" s="107"/>
      <c r="Q1235" s="107"/>
      <c r="R1235" s="107"/>
      <c r="S1235" s="107"/>
      <c r="T1235" s="107"/>
      <c r="U1235" s="250"/>
      <c r="V1235" s="107"/>
      <c r="W1235" s="107"/>
      <c r="X1235" s="107"/>
      <c r="Y1235" s="107"/>
      <c r="Z1235" s="107"/>
      <c r="AA1235" s="107"/>
      <c r="AB1235" s="107"/>
      <c r="AC1235" s="107"/>
      <c r="AD1235" s="107"/>
      <c r="AE1235" s="107"/>
      <c r="AF1235" s="107"/>
      <c r="AG1235" s="107"/>
      <c r="AH1235" s="107"/>
      <c r="AI1235" s="107"/>
      <c r="AJ1235" s="107"/>
      <c r="AK1235" s="107"/>
      <c r="AL1235" s="107"/>
      <c r="AM1235" s="107"/>
      <c r="AN1235" s="107"/>
      <c r="AO1235" s="107"/>
      <c r="AP1235" s="107"/>
      <c r="AQ1235" s="107"/>
      <c r="AR1235" s="107"/>
      <c r="AS1235" s="107"/>
      <c r="AT1235" s="107"/>
    </row>
    <row r="1236">
      <c r="A1236" s="107"/>
      <c r="B1236" s="107"/>
      <c r="C1236" s="107"/>
      <c r="D1236" s="107"/>
      <c r="E1236" s="107"/>
      <c r="F1236" s="107"/>
      <c r="G1236" s="107"/>
      <c r="H1236" s="107"/>
      <c r="I1236" s="107"/>
      <c r="J1236" s="107"/>
      <c r="K1236" s="107"/>
      <c r="L1236" s="107"/>
      <c r="M1236" s="107"/>
      <c r="N1236" s="107"/>
      <c r="O1236" s="107"/>
      <c r="P1236" s="107"/>
      <c r="Q1236" s="107"/>
      <c r="R1236" s="107"/>
      <c r="S1236" s="107"/>
      <c r="T1236" s="107"/>
      <c r="U1236" s="250"/>
      <c r="V1236" s="107"/>
      <c r="W1236" s="107"/>
      <c r="X1236" s="107"/>
      <c r="Y1236" s="107"/>
      <c r="Z1236" s="107"/>
      <c r="AA1236" s="107"/>
      <c r="AB1236" s="107"/>
      <c r="AC1236" s="107"/>
      <c r="AD1236" s="107"/>
      <c r="AE1236" s="107"/>
      <c r="AF1236" s="107"/>
      <c r="AG1236" s="107"/>
      <c r="AH1236" s="107"/>
      <c r="AI1236" s="107"/>
      <c r="AJ1236" s="107"/>
      <c r="AK1236" s="107"/>
      <c r="AL1236" s="107"/>
      <c r="AM1236" s="107"/>
      <c r="AN1236" s="107"/>
      <c r="AO1236" s="107"/>
      <c r="AP1236" s="107"/>
      <c r="AQ1236" s="107"/>
      <c r="AR1236" s="107"/>
      <c r="AS1236" s="107"/>
      <c r="AT1236" s="107"/>
    </row>
    <row r="1237">
      <c r="A1237" s="107"/>
      <c r="B1237" s="107"/>
      <c r="C1237" s="107"/>
      <c r="D1237" s="107"/>
      <c r="E1237" s="107"/>
      <c r="F1237" s="107"/>
      <c r="G1237" s="107"/>
      <c r="H1237" s="107"/>
      <c r="I1237" s="107"/>
      <c r="J1237" s="107"/>
      <c r="K1237" s="107"/>
      <c r="L1237" s="107"/>
      <c r="M1237" s="107"/>
      <c r="N1237" s="107"/>
      <c r="O1237" s="107"/>
      <c r="P1237" s="107"/>
      <c r="Q1237" s="107"/>
      <c r="R1237" s="107"/>
      <c r="S1237" s="107"/>
      <c r="T1237" s="107"/>
      <c r="U1237" s="250"/>
      <c r="V1237" s="107"/>
      <c r="W1237" s="107"/>
      <c r="X1237" s="107"/>
      <c r="Y1237" s="107"/>
      <c r="Z1237" s="107"/>
      <c r="AA1237" s="107"/>
      <c r="AB1237" s="107"/>
      <c r="AC1237" s="107"/>
      <c r="AD1237" s="107"/>
      <c r="AE1237" s="107"/>
      <c r="AF1237" s="107"/>
      <c r="AG1237" s="107"/>
      <c r="AH1237" s="107"/>
      <c r="AI1237" s="107"/>
      <c r="AJ1237" s="107"/>
      <c r="AK1237" s="107"/>
      <c r="AL1237" s="107"/>
      <c r="AM1237" s="107"/>
      <c r="AN1237" s="107"/>
      <c r="AO1237" s="107"/>
      <c r="AP1237" s="107"/>
      <c r="AQ1237" s="107"/>
      <c r="AR1237" s="107"/>
      <c r="AS1237" s="107"/>
      <c r="AT1237" s="107"/>
    </row>
    <row r="1238">
      <c r="A1238" s="107"/>
      <c r="B1238" s="107"/>
      <c r="C1238" s="107"/>
      <c r="D1238" s="107"/>
      <c r="E1238" s="107"/>
      <c r="F1238" s="107"/>
      <c r="G1238" s="107"/>
      <c r="H1238" s="107"/>
      <c r="I1238" s="107"/>
      <c r="J1238" s="107"/>
      <c r="K1238" s="107"/>
      <c r="L1238" s="107"/>
      <c r="M1238" s="107"/>
      <c r="N1238" s="107"/>
      <c r="O1238" s="107"/>
      <c r="P1238" s="107"/>
      <c r="Q1238" s="107"/>
      <c r="R1238" s="107"/>
      <c r="S1238" s="107"/>
      <c r="T1238" s="107"/>
      <c r="U1238" s="250"/>
      <c r="V1238" s="107"/>
      <c r="W1238" s="107"/>
      <c r="X1238" s="107"/>
      <c r="Y1238" s="107"/>
      <c r="Z1238" s="107"/>
      <c r="AA1238" s="107"/>
      <c r="AB1238" s="107"/>
      <c r="AC1238" s="107"/>
      <c r="AD1238" s="107"/>
      <c r="AE1238" s="107"/>
      <c r="AF1238" s="107"/>
      <c r="AG1238" s="107"/>
      <c r="AH1238" s="107"/>
      <c r="AI1238" s="107"/>
      <c r="AJ1238" s="107"/>
      <c r="AK1238" s="107"/>
      <c r="AL1238" s="107"/>
      <c r="AM1238" s="107"/>
      <c r="AN1238" s="107"/>
      <c r="AO1238" s="107"/>
      <c r="AP1238" s="107"/>
      <c r="AQ1238" s="107"/>
      <c r="AR1238" s="107"/>
      <c r="AS1238" s="107"/>
      <c r="AT1238" s="107"/>
    </row>
    <row r="1239">
      <c r="A1239" s="107"/>
      <c r="B1239" s="107"/>
      <c r="C1239" s="107"/>
      <c r="D1239" s="107"/>
      <c r="E1239" s="107"/>
      <c r="F1239" s="107"/>
      <c r="G1239" s="107"/>
      <c r="H1239" s="107"/>
      <c r="I1239" s="107"/>
      <c r="J1239" s="107"/>
      <c r="K1239" s="107"/>
      <c r="L1239" s="107"/>
      <c r="M1239" s="107"/>
      <c r="N1239" s="107"/>
      <c r="O1239" s="107"/>
      <c r="P1239" s="107"/>
      <c r="Q1239" s="107"/>
      <c r="R1239" s="107"/>
      <c r="S1239" s="107"/>
      <c r="T1239" s="107"/>
      <c r="U1239" s="250"/>
      <c r="V1239" s="107"/>
      <c r="W1239" s="107"/>
      <c r="X1239" s="107"/>
      <c r="Y1239" s="107"/>
      <c r="Z1239" s="107"/>
      <c r="AA1239" s="107"/>
      <c r="AB1239" s="107"/>
      <c r="AC1239" s="107"/>
      <c r="AD1239" s="107"/>
      <c r="AE1239" s="107"/>
      <c r="AF1239" s="107"/>
      <c r="AG1239" s="107"/>
      <c r="AH1239" s="107"/>
      <c r="AI1239" s="107"/>
      <c r="AJ1239" s="107"/>
      <c r="AK1239" s="107"/>
      <c r="AL1239" s="107"/>
      <c r="AM1239" s="107"/>
      <c r="AN1239" s="107"/>
      <c r="AO1239" s="107"/>
      <c r="AP1239" s="107"/>
      <c r="AQ1239" s="107"/>
      <c r="AR1239" s="107"/>
      <c r="AS1239" s="107"/>
      <c r="AT1239" s="107"/>
    </row>
    <row r="1240">
      <c r="A1240" s="107"/>
      <c r="B1240" s="107"/>
      <c r="C1240" s="107"/>
      <c r="D1240" s="107"/>
      <c r="E1240" s="107"/>
      <c r="F1240" s="107"/>
      <c r="G1240" s="107"/>
      <c r="H1240" s="107"/>
      <c r="I1240" s="107"/>
      <c r="J1240" s="107"/>
      <c r="K1240" s="107"/>
      <c r="L1240" s="107"/>
      <c r="M1240" s="107"/>
      <c r="N1240" s="107"/>
      <c r="O1240" s="107"/>
      <c r="P1240" s="107"/>
      <c r="Q1240" s="107"/>
      <c r="R1240" s="107"/>
      <c r="S1240" s="107"/>
      <c r="T1240" s="107"/>
      <c r="U1240" s="250"/>
      <c r="V1240" s="107"/>
      <c r="W1240" s="107"/>
      <c r="X1240" s="107"/>
      <c r="Y1240" s="107"/>
      <c r="Z1240" s="107"/>
      <c r="AA1240" s="107"/>
      <c r="AB1240" s="107"/>
      <c r="AC1240" s="107"/>
      <c r="AD1240" s="107"/>
      <c r="AE1240" s="107"/>
      <c r="AF1240" s="107"/>
      <c r="AG1240" s="107"/>
      <c r="AH1240" s="107"/>
      <c r="AI1240" s="107"/>
      <c r="AJ1240" s="107"/>
      <c r="AK1240" s="107"/>
      <c r="AL1240" s="107"/>
      <c r="AM1240" s="107"/>
      <c r="AN1240" s="107"/>
      <c r="AO1240" s="107"/>
      <c r="AP1240" s="107"/>
      <c r="AQ1240" s="107"/>
      <c r="AR1240" s="107"/>
      <c r="AS1240" s="107"/>
      <c r="AT1240" s="107"/>
    </row>
    <row r="1241">
      <c r="A1241" s="107"/>
      <c r="B1241" s="107"/>
      <c r="C1241" s="107"/>
      <c r="D1241" s="107"/>
      <c r="E1241" s="107"/>
      <c r="F1241" s="107"/>
      <c r="G1241" s="107"/>
      <c r="H1241" s="107"/>
      <c r="I1241" s="107"/>
      <c r="J1241" s="107"/>
      <c r="K1241" s="107"/>
      <c r="L1241" s="107"/>
      <c r="M1241" s="107"/>
      <c r="N1241" s="107"/>
      <c r="O1241" s="107"/>
      <c r="P1241" s="107"/>
      <c r="Q1241" s="107"/>
      <c r="R1241" s="107"/>
      <c r="S1241" s="107"/>
      <c r="T1241" s="107"/>
      <c r="U1241" s="250"/>
      <c r="V1241" s="107"/>
      <c r="W1241" s="107"/>
      <c r="X1241" s="107"/>
      <c r="Y1241" s="107"/>
      <c r="Z1241" s="107"/>
      <c r="AA1241" s="107"/>
      <c r="AB1241" s="107"/>
      <c r="AC1241" s="107"/>
      <c r="AD1241" s="107"/>
      <c r="AE1241" s="107"/>
      <c r="AF1241" s="107"/>
      <c r="AG1241" s="107"/>
      <c r="AH1241" s="107"/>
      <c r="AI1241" s="107"/>
      <c r="AJ1241" s="107"/>
      <c r="AK1241" s="107"/>
      <c r="AL1241" s="107"/>
      <c r="AM1241" s="107"/>
      <c r="AN1241" s="107"/>
      <c r="AO1241" s="107"/>
      <c r="AP1241" s="107"/>
      <c r="AQ1241" s="107"/>
      <c r="AR1241" s="107"/>
      <c r="AS1241" s="107"/>
      <c r="AT1241" s="107"/>
    </row>
    <row r="1242">
      <c r="A1242" s="107"/>
      <c r="B1242" s="107"/>
      <c r="C1242" s="107"/>
      <c r="D1242" s="107"/>
      <c r="E1242" s="107"/>
      <c r="F1242" s="107"/>
      <c r="G1242" s="107"/>
      <c r="H1242" s="107"/>
      <c r="I1242" s="107"/>
      <c r="J1242" s="107"/>
      <c r="K1242" s="107"/>
      <c r="L1242" s="107"/>
      <c r="M1242" s="107"/>
      <c r="N1242" s="107"/>
      <c r="O1242" s="107"/>
      <c r="P1242" s="107"/>
      <c r="Q1242" s="107"/>
      <c r="R1242" s="107"/>
      <c r="S1242" s="107"/>
      <c r="T1242" s="107"/>
      <c r="U1242" s="250"/>
      <c r="V1242" s="107"/>
      <c r="W1242" s="107"/>
      <c r="X1242" s="107"/>
      <c r="Y1242" s="107"/>
      <c r="Z1242" s="107"/>
      <c r="AA1242" s="107"/>
      <c r="AB1242" s="107"/>
      <c r="AC1242" s="107"/>
      <c r="AD1242" s="107"/>
      <c r="AE1242" s="107"/>
      <c r="AF1242" s="107"/>
      <c r="AG1242" s="107"/>
      <c r="AH1242" s="107"/>
      <c r="AI1242" s="107"/>
      <c r="AJ1242" s="107"/>
      <c r="AK1242" s="107"/>
      <c r="AL1242" s="107"/>
      <c r="AM1242" s="107"/>
      <c r="AN1242" s="107"/>
      <c r="AO1242" s="107"/>
      <c r="AP1242" s="107"/>
      <c r="AQ1242" s="107"/>
      <c r="AR1242" s="107"/>
      <c r="AS1242" s="107"/>
      <c r="AT1242" s="107"/>
    </row>
    <row r="1243">
      <c r="A1243" s="107"/>
      <c r="B1243" s="107"/>
      <c r="C1243" s="107"/>
      <c r="D1243" s="107"/>
      <c r="E1243" s="107"/>
      <c r="F1243" s="107"/>
      <c r="G1243" s="107"/>
      <c r="H1243" s="107"/>
      <c r="I1243" s="107"/>
      <c r="J1243" s="107"/>
      <c r="K1243" s="107"/>
      <c r="L1243" s="107"/>
      <c r="M1243" s="107"/>
      <c r="N1243" s="107"/>
      <c r="O1243" s="107"/>
      <c r="P1243" s="107"/>
      <c r="Q1243" s="107"/>
      <c r="R1243" s="107"/>
      <c r="S1243" s="107"/>
      <c r="T1243" s="107"/>
      <c r="U1243" s="250"/>
      <c r="V1243" s="107"/>
      <c r="W1243" s="107"/>
      <c r="X1243" s="107"/>
      <c r="Y1243" s="107"/>
      <c r="Z1243" s="107"/>
      <c r="AA1243" s="107"/>
      <c r="AB1243" s="107"/>
      <c r="AC1243" s="107"/>
      <c r="AD1243" s="107"/>
      <c r="AE1243" s="107"/>
      <c r="AF1243" s="107"/>
      <c r="AG1243" s="107"/>
      <c r="AH1243" s="107"/>
      <c r="AI1243" s="107"/>
      <c r="AJ1243" s="107"/>
      <c r="AK1243" s="107"/>
      <c r="AL1243" s="107"/>
      <c r="AM1243" s="107"/>
      <c r="AN1243" s="107"/>
      <c r="AO1243" s="107"/>
      <c r="AP1243" s="107"/>
      <c r="AQ1243" s="107"/>
      <c r="AR1243" s="107"/>
      <c r="AS1243" s="107"/>
      <c r="AT1243" s="107"/>
    </row>
    <row r="1244">
      <c r="A1244" s="107"/>
      <c r="B1244" s="107"/>
      <c r="C1244" s="107"/>
      <c r="D1244" s="107"/>
      <c r="E1244" s="107"/>
      <c r="F1244" s="107"/>
      <c r="G1244" s="107"/>
      <c r="H1244" s="107"/>
      <c r="I1244" s="107"/>
      <c r="J1244" s="107"/>
      <c r="K1244" s="107"/>
      <c r="L1244" s="107"/>
      <c r="M1244" s="107"/>
      <c r="N1244" s="107"/>
      <c r="O1244" s="107"/>
      <c r="P1244" s="107"/>
      <c r="Q1244" s="107"/>
      <c r="R1244" s="107"/>
      <c r="S1244" s="107"/>
      <c r="T1244" s="107"/>
      <c r="U1244" s="250"/>
      <c r="V1244" s="107"/>
      <c r="W1244" s="107"/>
      <c r="X1244" s="107"/>
      <c r="Y1244" s="107"/>
      <c r="Z1244" s="107"/>
      <c r="AA1244" s="107"/>
      <c r="AB1244" s="107"/>
      <c r="AC1244" s="107"/>
      <c r="AD1244" s="107"/>
      <c r="AE1244" s="107"/>
      <c r="AF1244" s="107"/>
      <c r="AG1244" s="107"/>
      <c r="AH1244" s="107"/>
      <c r="AI1244" s="107"/>
      <c r="AJ1244" s="107"/>
      <c r="AK1244" s="107"/>
      <c r="AL1244" s="107"/>
      <c r="AM1244" s="107"/>
      <c r="AN1244" s="107"/>
      <c r="AO1244" s="107"/>
      <c r="AP1244" s="107"/>
      <c r="AQ1244" s="107"/>
      <c r="AR1244" s="107"/>
      <c r="AS1244" s="107"/>
      <c r="AT1244" s="107"/>
    </row>
    <row r="1245">
      <c r="A1245" s="107"/>
      <c r="B1245" s="107"/>
      <c r="C1245" s="107"/>
      <c r="D1245" s="107"/>
      <c r="E1245" s="107"/>
      <c r="F1245" s="107"/>
      <c r="G1245" s="107"/>
      <c r="H1245" s="107"/>
      <c r="I1245" s="107"/>
      <c r="J1245" s="107"/>
      <c r="K1245" s="107"/>
      <c r="L1245" s="107"/>
      <c r="M1245" s="107"/>
      <c r="N1245" s="107"/>
      <c r="O1245" s="107"/>
      <c r="P1245" s="107"/>
      <c r="Q1245" s="107"/>
      <c r="R1245" s="107"/>
      <c r="S1245" s="107"/>
      <c r="T1245" s="107"/>
      <c r="U1245" s="250"/>
      <c r="V1245" s="107"/>
      <c r="W1245" s="107"/>
      <c r="X1245" s="107"/>
      <c r="Y1245" s="107"/>
      <c r="Z1245" s="107"/>
      <c r="AA1245" s="107"/>
      <c r="AB1245" s="107"/>
      <c r="AC1245" s="107"/>
      <c r="AD1245" s="107"/>
      <c r="AE1245" s="107"/>
      <c r="AF1245" s="107"/>
      <c r="AG1245" s="107"/>
      <c r="AH1245" s="107"/>
      <c r="AI1245" s="107"/>
      <c r="AJ1245" s="107"/>
      <c r="AK1245" s="107"/>
      <c r="AL1245" s="107"/>
      <c r="AM1245" s="107"/>
      <c r="AN1245" s="107"/>
      <c r="AO1245" s="107"/>
      <c r="AP1245" s="107"/>
      <c r="AQ1245" s="107"/>
      <c r="AR1245" s="107"/>
      <c r="AS1245" s="107"/>
      <c r="AT1245" s="107"/>
    </row>
    <row r="1246">
      <c r="A1246" s="107"/>
      <c r="B1246" s="107"/>
      <c r="C1246" s="107"/>
      <c r="D1246" s="107"/>
      <c r="E1246" s="107"/>
      <c r="F1246" s="107"/>
      <c r="G1246" s="107"/>
      <c r="H1246" s="107"/>
      <c r="I1246" s="107"/>
      <c r="J1246" s="107"/>
      <c r="K1246" s="107"/>
      <c r="L1246" s="107"/>
      <c r="M1246" s="107"/>
      <c r="N1246" s="107"/>
      <c r="O1246" s="107"/>
      <c r="P1246" s="107"/>
      <c r="Q1246" s="107"/>
      <c r="R1246" s="107"/>
      <c r="S1246" s="107"/>
      <c r="T1246" s="107"/>
      <c r="U1246" s="250"/>
      <c r="V1246" s="107"/>
      <c r="W1246" s="107"/>
      <c r="X1246" s="107"/>
      <c r="Y1246" s="107"/>
      <c r="Z1246" s="107"/>
      <c r="AA1246" s="107"/>
      <c r="AB1246" s="107"/>
      <c r="AC1246" s="107"/>
      <c r="AD1246" s="107"/>
      <c r="AE1246" s="107"/>
      <c r="AF1246" s="107"/>
      <c r="AG1246" s="107"/>
      <c r="AH1246" s="107"/>
      <c r="AI1246" s="107"/>
      <c r="AJ1246" s="107"/>
      <c r="AK1246" s="107"/>
      <c r="AL1246" s="107"/>
      <c r="AM1246" s="107"/>
      <c r="AN1246" s="107"/>
      <c r="AO1246" s="107"/>
      <c r="AP1246" s="107"/>
      <c r="AQ1246" s="107"/>
      <c r="AR1246" s="107"/>
      <c r="AS1246" s="107"/>
      <c r="AT1246" s="107"/>
    </row>
    <row r="1247">
      <c r="A1247" s="107"/>
      <c r="B1247" s="107"/>
      <c r="C1247" s="107"/>
      <c r="D1247" s="107"/>
      <c r="E1247" s="107"/>
      <c r="F1247" s="107"/>
      <c r="G1247" s="107"/>
      <c r="H1247" s="107"/>
      <c r="I1247" s="107"/>
      <c r="J1247" s="107"/>
      <c r="K1247" s="107"/>
      <c r="L1247" s="107"/>
      <c r="M1247" s="107"/>
      <c r="N1247" s="107"/>
      <c r="O1247" s="107"/>
      <c r="P1247" s="107"/>
      <c r="Q1247" s="107"/>
      <c r="R1247" s="107"/>
      <c r="S1247" s="107"/>
      <c r="T1247" s="107"/>
      <c r="U1247" s="250"/>
      <c r="V1247" s="107"/>
      <c r="W1247" s="107"/>
      <c r="X1247" s="107"/>
      <c r="Y1247" s="107"/>
      <c r="Z1247" s="107"/>
      <c r="AA1247" s="107"/>
      <c r="AB1247" s="107"/>
      <c r="AC1247" s="107"/>
      <c r="AD1247" s="107"/>
      <c r="AE1247" s="107"/>
      <c r="AF1247" s="107"/>
      <c r="AG1247" s="107"/>
      <c r="AH1247" s="107"/>
      <c r="AI1247" s="107"/>
      <c r="AJ1247" s="107"/>
      <c r="AK1247" s="107"/>
      <c r="AL1247" s="107"/>
      <c r="AM1247" s="107"/>
      <c r="AN1247" s="107"/>
      <c r="AO1247" s="107"/>
      <c r="AP1247" s="107"/>
      <c r="AQ1247" s="107"/>
      <c r="AR1247" s="107"/>
      <c r="AS1247" s="107"/>
      <c r="AT1247" s="107"/>
    </row>
    <row r="1248">
      <c r="A1248" s="107"/>
      <c r="B1248" s="107"/>
      <c r="C1248" s="107"/>
      <c r="D1248" s="107"/>
      <c r="E1248" s="107"/>
      <c r="F1248" s="107"/>
      <c r="G1248" s="107"/>
      <c r="H1248" s="107"/>
      <c r="I1248" s="107"/>
      <c r="J1248" s="107"/>
      <c r="K1248" s="107"/>
      <c r="L1248" s="107"/>
      <c r="M1248" s="107"/>
      <c r="N1248" s="107"/>
      <c r="O1248" s="107"/>
      <c r="P1248" s="107"/>
      <c r="Q1248" s="107"/>
      <c r="R1248" s="107"/>
      <c r="S1248" s="107"/>
      <c r="T1248" s="107"/>
      <c r="U1248" s="250"/>
      <c r="V1248" s="107"/>
      <c r="W1248" s="107"/>
      <c r="X1248" s="107"/>
      <c r="Y1248" s="107"/>
      <c r="Z1248" s="107"/>
      <c r="AA1248" s="107"/>
      <c r="AB1248" s="107"/>
      <c r="AC1248" s="107"/>
      <c r="AD1248" s="107"/>
      <c r="AE1248" s="107"/>
      <c r="AF1248" s="107"/>
      <c r="AG1248" s="107"/>
      <c r="AH1248" s="107"/>
      <c r="AI1248" s="107"/>
      <c r="AJ1248" s="107"/>
      <c r="AK1248" s="107"/>
      <c r="AL1248" s="107"/>
      <c r="AM1248" s="107"/>
      <c r="AN1248" s="107"/>
      <c r="AO1248" s="107"/>
      <c r="AP1248" s="107"/>
      <c r="AQ1248" s="107"/>
      <c r="AR1248" s="107"/>
      <c r="AS1248" s="107"/>
      <c r="AT1248" s="107"/>
    </row>
    <row r="1249">
      <c r="A1249" s="107"/>
      <c r="B1249" s="107"/>
      <c r="C1249" s="107"/>
      <c r="D1249" s="107"/>
      <c r="E1249" s="107"/>
      <c r="F1249" s="107"/>
      <c r="G1249" s="107"/>
      <c r="H1249" s="107"/>
      <c r="I1249" s="107"/>
      <c r="J1249" s="107"/>
      <c r="K1249" s="107"/>
      <c r="L1249" s="107"/>
      <c r="M1249" s="107"/>
      <c r="N1249" s="107"/>
      <c r="O1249" s="107"/>
      <c r="P1249" s="107"/>
      <c r="Q1249" s="107"/>
      <c r="R1249" s="107"/>
      <c r="S1249" s="107"/>
      <c r="T1249" s="107"/>
      <c r="U1249" s="250"/>
      <c r="V1249" s="107"/>
      <c r="W1249" s="107"/>
      <c r="X1249" s="107"/>
      <c r="Y1249" s="107"/>
      <c r="Z1249" s="107"/>
      <c r="AA1249" s="107"/>
      <c r="AB1249" s="107"/>
      <c r="AC1249" s="107"/>
      <c r="AD1249" s="107"/>
      <c r="AE1249" s="107"/>
      <c r="AF1249" s="107"/>
      <c r="AG1249" s="107"/>
      <c r="AH1249" s="107"/>
      <c r="AI1249" s="107"/>
      <c r="AJ1249" s="107"/>
      <c r="AK1249" s="107"/>
      <c r="AL1249" s="107"/>
      <c r="AM1249" s="107"/>
      <c r="AN1249" s="107"/>
      <c r="AO1249" s="107"/>
      <c r="AP1249" s="107"/>
      <c r="AQ1249" s="107"/>
      <c r="AR1249" s="107"/>
      <c r="AS1249" s="107"/>
      <c r="AT1249" s="107"/>
    </row>
    <row r="1250">
      <c r="A1250" s="107"/>
      <c r="B1250" s="107"/>
      <c r="C1250" s="107"/>
      <c r="D1250" s="107"/>
      <c r="E1250" s="107"/>
      <c r="F1250" s="107"/>
      <c r="G1250" s="107"/>
      <c r="H1250" s="107"/>
      <c r="I1250" s="107"/>
      <c r="J1250" s="107"/>
      <c r="K1250" s="107"/>
      <c r="L1250" s="107"/>
      <c r="M1250" s="107"/>
      <c r="N1250" s="107"/>
      <c r="O1250" s="107"/>
      <c r="P1250" s="107"/>
      <c r="Q1250" s="107"/>
      <c r="R1250" s="107"/>
      <c r="S1250" s="107"/>
      <c r="T1250" s="107"/>
      <c r="U1250" s="250"/>
      <c r="V1250" s="107"/>
      <c r="W1250" s="107"/>
      <c r="X1250" s="107"/>
      <c r="Y1250" s="107"/>
      <c r="Z1250" s="107"/>
      <c r="AA1250" s="107"/>
      <c r="AB1250" s="107"/>
      <c r="AC1250" s="107"/>
      <c r="AD1250" s="107"/>
      <c r="AE1250" s="107"/>
      <c r="AF1250" s="107"/>
      <c r="AG1250" s="107"/>
      <c r="AH1250" s="107"/>
      <c r="AI1250" s="107"/>
      <c r="AJ1250" s="107"/>
      <c r="AK1250" s="107"/>
      <c r="AL1250" s="107"/>
      <c r="AM1250" s="107"/>
      <c r="AN1250" s="107"/>
      <c r="AO1250" s="107"/>
      <c r="AP1250" s="107"/>
      <c r="AQ1250" s="107"/>
      <c r="AR1250" s="107"/>
      <c r="AS1250" s="107"/>
      <c r="AT1250" s="107"/>
    </row>
    <row r="1251">
      <c r="A1251" s="107"/>
      <c r="B1251" s="107"/>
      <c r="C1251" s="107"/>
      <c r="D1251" s="107"/>
      <c r="E1251" s="107"/>
      <c r="F1251" s="107"/>
      <c r="G1251" s="107"/>
      <c r="H1251" s="107"/>
      <c r="I1251" s="107"/>
      <c r="J1251" s="107"/>
      <c r="K1251" s="107"/>
      <c r="L1251" s="107"/>
      <c r="M1251" s="107"/>
      <c r="N1251" s="107"/>
      <c r="O1251" s="107"/>
      <c r="P1251" s="107"/>
      <c r="Q1251" s="107"/>
      <c r="R1251" s="107"/>
      <c r="S1251" s="107"/>
      <c r="T1251" s="107"/>
      <c r="U1251" s="250"/>
      <c r="V1251" s="107"/>
      <c r="W1251" s="107"/>
      <c r="X1251" s="107"/>
      <c r="Y1251" s="107"/>
      <c r="Z1251" s="107"/>
      <c r="AA1251" s="107"/>
      <c r="AB1251" s="107"/>
      <c r="AC1251" s="107"/>
      <c r="AD1251" s="107"/>
      <c r="AE1251" s="107"/>
      <c r="AF1251" s="107"/>
      <c r="AG1251" s="107"/>
      <c r="AH1251" s="107"/>
      <c r="AI1251" s="107"/>
      <c r="AJ1251" s="107"/>
      <c r="AK1251" s="107"/>
      <c r="AL1251" s="107"/>
      <c r="AM1251" s="107"/>
      <c r="AN1251" s="107"/>
      <c r="AO1251" s="107"/>
      <c r="AP1251" s="107"/>
      <c r="AQ1251" s="107"/>
      <c r="AR1251" s="107"/>
      <c r="AS1251" s="107"/>
      <c r="AT1251" s="107"/>
    </row>
    <row r="1252">
      <c r="A1252" s="107"/>
      <c r="B1252" s="107"/>
      <c r="C1252" s="107"/>
      <c r="D1252" s="107"/>
      <c r="E1252" s="107"/>
      <c r="F1252" s="107"/>
      <c r="G1252" s="107"/>
      <c r="H1252" s="107"/>
      <c r="I1252" s="107"/>
      <c r="J1252" s="107"/>
      <c r="K1252" s="107"/>
      <c r="L1252" s="107"/>
      <c r="M1252" s="107"/>
      <c r="N1252" s="107"/>
      <c r="O1252" s="107"/>
      <c r="P1252" s="107"/>
      <c r="Q1252" s="107"/>
      <c r="R1252" s="107"/>
      <c r="S1252" s="107"/>
      <c r="T1252" s="107"/>
      <c r="U1252" s="250"/>
      <c r="V1252" s="107"/>
      <c r="W1252" s="107"/>
      <c r="X1252" s="107"/>
      <c r="Y1252" s="107"/>
      <c r="Z1252" s="107"/>
      <c r="AA1252" s="107"/>
      <c r="AB1252" s="107"/>
      <c r="AC1252" s="107"/>
      <c r="AD1252" s="107"/>
      <c r="AE1252" s="107"/>
      <c r="AF1252" s="107"/>
      <c r="AG1252" s="107"/>
      <c r="AH1252" s="107"/>
      <c r="AI1252" s="107"/>
      <c r="AJ1252" s="107"/>
      <c r="AK1252" s="107"/>
      <c r="AL1252" s="107"/>
      <c r="AM1252" s="107"/>
      <c r="AN1252" s="107"/>
      <c r="AO1252" s="107"/>
      <c r="AP1252" s="107"/>
      <c r="AQ1252" s="107"/>
      <c r="AR1252" s="107"/>
      <c r="AS1252" s="107"/>
      <c r="AT1252" s="107"/>
    </row>
    <row r="1253">
      <c r="A1253" s="107"/>
      <c r="B1253" s="107"/>
      <c r="C1253" s="107"/>
      <c r="D1253" s="107"/>
      <c r="E1253" s="107"/>
      <c r="F1253" s="107"/>
      <c r="G1253" s="107"/>
      <c r="H1253" s="107"/>
      <c r="I1253" s="107"/>
      <c r="J1253" s="107"/>
      <c r="K1253" s="107"/>
      <c r="L1253" s="107"/>
      <c r="M1253" s="107"/>
      <c r="N1253" s="107"/>
      <c r="O1253" s="107"/>
      <c r="P1253" s="107"/>
      <c r="Q1253" s="107"/>
      <c r="R1253" s="107"/>
      <c r="S1253" s="107"/>
      <c r="T1253" s="107"/>
      <c r="U1253" s="250"/>
      <c r="V1253" s="107"/>
      <c r="W1253" s="107"/>
      <c r="X1253" s="107"/>
      <c r="Y1253" s="107"/>
      <c r="Z1253" s="107"/>
      <c r="AA1253" s="107"/>
      <c r="AB1253" s="107"/>
      <c r="AC1253" s="107"/>
      <c r="AD1253" s="107"/>
      <c r="AE1253" s="107"/>
      <c r="AF1253" s="107"/>
      <c r="AG1253" s="107"/>
      <c r="AH1253" s="107"/>
      <c r="AI1253" s="107"/>
      <c r="AJ1253" s="107"/>
      <c r="AK1253" s="107"/>
      <c r="AL1253" s="107"/>
      <c r="AM1253" s="107"/>
      <c r="AN1253" s="107"/>
      <c r="AO1253" s="107"/>
      <c r="AP1253" s="107"/>
      <c r="AQ1253" s="107"/>
      <c r="AR1253" s="107"/>
      <c r="AS1253" s="107"/>
      <c r="AT1253" s="107"/>
    </row>
    <row r="1254">
      <c r="A1254" s="107"/>
      <c r="B1254" s="107"/>
      <c r="C1254" s="107"/>
      <c r="D1254" s="107"/>
      <c r="E1254" s="107"/>
      <c r="F1254" s="107"/>
      <c r="G1254" s="107"/>
      <c r="H1254" s="107"/>
      <c r="I1254" s="107"/>
      <c r="J1254" s="107"/>
      <c r="K1254" s="107"/>
      <c r="L1254" s="107"/>
      <c r="M1254" s="107"/>
      <c r="N1254" s="107"/>
      <c r="O1254" s="107"/>
      <c r="P1254" s="107"/>
      <c r="Q1254" s="107"/>
      <c r="R1254" s="107"/>
      <c r="S1254" s="107"/>
      <c r="T1254" s="107"/>
      <c r="U1254" s="250"/>
      <c r="V1254" s="107"/>
      <c r="W1254" s="107"/>
      <c r="X1254" s="107"/>
      <c r="Y1254" s="107"/>
      <c r="Z1254" s="107"/>
      <c r="AA1254" s="107"/>
      <c r="AB1254" s="107"/>
      <c r="AC1254" s="107"/>
      <c r="AD1254" s="107"/>
      <c r="AE1254" s="107"/>
      <c r="AF1254" s="107"/>
      <c r="AG1254" s="107"/>
      <c r="AH1254" s="107"/>
      <c r="AI1254" s="107"/>
      <c r="AJ1254" s="107"/>
      <c r="AK1254" s="107"/>
      <c r="AL1254" s="107"/>
      <c r="AM1254" s="107"/>
      <c r="AN1254" s="107"/>
      <c r="AO1254" s="107"/>
      <c r="AP1254" s="107"/>
      <c r="AQ1254" s="107"/>
      <c r="AR1254" s="107"/>
      <c r="AS1254" s="107"/>
      <c r="AT1254" s="107"/>
    </row>
    <row r="1255">
      <c r="A1255" s="107"/>
      <c r="B1255" s="107"/>
      <c r="C1255" s="107"/>
      <c r="D1255" s="107"/>
      <c r="E1255" s="107"/>
      <c r="F1255" s="107"/>
      <c r="G1255" s="107"/>
      <c r="H1255" s="107"/>
      <c r="I1255" s="107"/>
      <c r="J1255" s="107"/>
      <c r="K1255" s="107"/>
      <c r="L1255" s="107"/>
      <c r="M1255" s="107"/>
      <c r="N1255" s="107"/>
      <c r="O1255" s="107"/>
      <c r="P1255" s="107"/>
      <c r="Q1255" s="107"/>
      <c r="R1255" s="107"/>
      <c r="S1255" s="107"/>
      <c r="T1255" s="107"/>
      <c r="U1255" s="250"/>
      <c r="V1255" s="107"/>
      <c r="W1255" s="107"/>
      <c r="X1255" s="107"/>
      <c r="Y1255" s="107"/>
      <c r="Z1255" s="107"/>
      <c r="AA1255" s="107"/>
      <c r="AB1255" s="107"/>
      <c r="AC1255" s="107"/>
      <c r="AD1255" s="107"/>
      <c r="AE1255" s="107"/>
      <c r="AF1255" s="107"/>
      <c r="AG1255" s="107"/>
      <c r="AH1255" s="107"/>
      <c r="AI1255" s="107"/>
      <c r="AJ1255" s="107"/>
      <c r="AK1255" s="107"/>
      <c r="AL1255" s="107"/>
      <c r="AM1255" s="107"/>
      <c r="AN1255" s="107"/>
      <c r="AO1255" s="107"/>
      <c r="AP1255" s="107"/>
      <c r="AQ1255" s="107"/>
      <c r="AR1255" s="107"/>
      <c r="AS1255" s="107"/>
      <c r="AT1255" s="107"/>
    </row>
    <row r="1256">
      <c r="A1256" s="107"/>
      <c r="B1256" s="107"/>
      <c r="C1256" s="107"/>
      <c r="D1256" s="107"/>
      <c r="E1256" s="107"/>
      <c r="F1256" s="107"/>
      <c r="G1256" s="107"/>
      <c r="H1256" s="107"/>
      <c r="I1256" s="107"/>
      <c r="J1256" s="107"/>
      <c r="K1256" s="107"/>
      <c r="L1256" s="107"/>
      <c r="M1256" s="107"/>
      <c r="N1256" s="107"/>
      <c r="O1256" s="107"/>
      <c r="P1256" s="107"/>
      <c r="Q1256" s="107"/>
      <c r="R1256" s="107"/>
      <c r="S1256" s="107"/>
      <c r="T1256" s="107"/>
      <c r="U1256" s="250"/>
      <c r="V1256" s="107"/>
      <c r="W1256" s="107"/>
      <c r="X1256" s="107"/>
      <c r="Y1256" s="107"/>
      <c r="Z1256" s="107"/>
      <c r="AA1256" s="107"/>
      <c r="AB1256" s="107"/>
      <c r="AC1256" s="107"/>
      <c r="AD1256" s="107"/>
      <c r="AE1256" s="107"/>
      <c r="AF1256" s="107"/>
      <c r="AG1256" s="107"/>
      <c r="AH1256" s="107"/>
      <c r="AI1256" s="107"/>
      <c r="AJ1256" s="107"/>
      <c r="AK1256" s="107"/>
      <c r="AL1256" s="107"/>
      <c r="AM1256" s="107"/>
      <c r="AN1256" s="107"/>
      <c r="AO1256" s="107"/>
      <c r="AP1256" s="107"/>
      <c r="AQ1256" s="107"/>
      <c r="AR1256" s="107"/>
      <c r="AS1256" s="107"/>
      <c r="AT1256" s="107"/>
    </row>
    <row r="1257">
      <c r="A1257" s="107"/>
      <c r="B1257" s="107"/>
      <c r="C1257" s="107"/>
      <c r="D1257" s="107"/>
      <c r="E1257" s="107"/>
      <c r="F1257" s="107"/>
      <c r="G1257" s="107"/>
      <c r="H1257" s="107"/>
      <c r="I1257" s="107"/>
      <c r="J1257" s="107"/>
      <c r="K1257" s="107"/>
      <c r="L1257" s="107"/>
      <c r="M1257" s="107"/>
      <c r="N1257" s="107"/>
      <c r="O1257" s="107"/>
      <c r="P1257" s="107"/>
      <c r="Q1257" s="107"/>
      <c r="R1257" s="107"/>
      <c r="S1257" s="107"/>
      <c r="T1257" s="107"/>
      <c r="U1257" s="250"/>
      <c r="V1257" s="107"/>
      <c r="W1257" s="107"/>
      <c r="X1257" s="107"/>
      <c r="Y1257" s="107"/>
      <c r="Z1257" s="107"/>
      <c r="AA1257" s="107"/>
      <c r="AB1257" s="107"/>
      <c r="AC1257" s="107"/>
      <c r="AD1257" s="107"/>
      <c r="AE1257" s="107"/>
      <c r="AF1257" s="107"/>
      <c r="AG1257" s="107"/>
      <c r="AH1257" s="107"/>
      <c r="AI1257" s="107"/>
      <c r="AJ1257" s="107"/>
      <c r="AK1257" s="107"/>
      <c r="AL1257" s="107"/>
      <c r="AM1257" s="107"/>
      <c r="AN1257" s="107"/>
      <c r="AO1257" s="107"/>
      <c r="AP1257" s="107"/>
      <c r="AQ1257" s="107"/>
      <c r="AR1257" s="107"/>
      <c r="AS1257" s="107"/>
      <c r="AT1257" s="107"/>
    </row>
    <row r="1258">
      <c r="A1258" s="107"/>
      <c r="B1258" s="107"/>
      <c r="C1258" s="107"/>
      <c r="D1258" s="107"/>
      <c r="E1258" s="107"/>
      <c r="F1258" s="107"/>
      <c r="G1258" s="107"/>
      <c r="H1258" s="107"/>
      <c r="I1258" s="107"/>
      <c r="J1258" s="107"/>
      <c r="K1258" s="107"/>
      <c r="L1258" s="107"/>
      <c r="M1258" s="107"/>
      <c r="N1258" s="107"/>
      <c r="O1258" s="107"/>
      <c r="P1258" s="107"/>
      <c r="Q1258" s="107"/>
      <c r="R1258" s="107"/>
      <c r="S1258" s="107"/>
      <c r="T1258" s="107"/>
      <c r="U1258" s="250"/>
      <c r="V1258" s="107"/>
      <c r="W1258" s="107"/>
      <c r="X1258" s="107"/>
      <c r="Y1258" s="107"/>
      <c r="Z1258" s="107"/>
      <c r="AA1258" s="107"/>
      <c r="AB1258" s="107"/>
      <c r="AC1258" s="107"/>
      <c r="AD1258" s="107"/>
      <c r="AE1258" s="107"/>
      <c r="AF1258" s="107"/>
      <c r="AG1258" s="107"/>
      <c r="AH1258" s="107"/>
      <c r="AI1258" s="107"/>
      <c r="AJ1258" s="107"/>
      <c r="AK1258" s="107"/>
      <c r="AL1258" s="107"/>
      <c r="AM1258" s="107"/>
      <c r="AN1258" s="107"/>
      <c r="AO1258" s="107"/>
      <c r="AP1258" s="107"/>
      <c r="AQ1258" s="107"/>
      <c r="AR1258" s="107"/>
      <c r="AS1258" s="107"/>
      <c r="AT1258" s="107"/>
    </row>
    <row r="1259">
      <c r="A1259" s="107"/>
      <c r="B1259" s="107"/>
      <c r="C1259" s="107"/>
      <c r="D1259" s="107"/>
      <c r="E1259" s="107"/>
      <c r="F1259" s="107"/>
      <c r="G1259" s="107"/>
      <c r="H1259" s="107"/>
      <c r="I1259" s="107"/>
      <c r="J1259" s="107"/>
      <c r="K1259" s="107"/>
      <c r="L1259" s="107"/>
      <c r="M1259" s="107"/>
      <c r="N1259" s="107"/>
      <c r="O1259" s="107"/>
      <c r="P1259" s="107"/>
      <c r="Q1259" s="107"/>
      <c r="R1259" s="107"/>
      <c r="S1259" s="107"/>
      <c r="T1259" s="107"/>
      <c r="U1259" s="250"/>
      <c r="V1259" s="107"/>
      <c r="W1259" s="107"/>
      <c r="X1259" s="107"/>
      <c r="Y1259" s="107"/>
      <c r="Z1259" s="107"/>
      <c r="AA1259" s="107"/>
      <c r="AB1259" s="107"/>
      <c r="AC1259" s="107"/>
      <c r="AD1259" s="107"/>
      <c r="AE1259" s="107"/>
      <c r="AF1259" s="107"/>
      <c r="AG1259" s="107"/>
      <c r="AH1259" s="107"/>
      <c r="AI1259" s="107"/>
      <c r="AJ1259" s="107"/>
      <c r="AK1259" s="107"/>
      <c r="AL1259" s="107"/>
      <c r="AM1259" s="107"/>
      <c r="AN1259" s="107"/>
      <c r="AO1259" s="107"/>
      <c r="AP1259" s="107"/>
      <c r="AQ1259" s="107"/>
      <c r="AR1259" s="107"/>
      <c r="AS1259" s="107"/>
      <c r="AT1259" s="107"/>
    </row>
    <row r="1260">
      <c r="A1260" s="107"/>
      <c r="B1260" s="107"/>
      <c r="C1260" s="107"/>
      <c r="D1260" s="107"/>
      <c r="E1260" s="107"/>
      <c r="F1260" s="107"/>
      <c r="G1260" s="107"/>
      <c r="H1260" s="107"/>
      <c r="I1260" s="107"/>
      <c r="J1260" s="107"/>
      <c r="K1260" s="107"/>
      <c r="L1260" s="107"/>
      <c r="M1260" s="107"/>
      <c r="N1260" s="107"/>
      <c r="O1260" s="107"/>
      <c r="P1260" s="107"/>
      <c r="Q1260" s="107"/>
      <c r="R1260" s="107"/>
      <c r="S1260" s="107"/>
      <c r="T1260" s="107"/>
      <c r="U1260" s="250"/>
      <c r="V1260" s="107"/>
      <c r="W1260" s="107"/>
      <c r="X1260" s="107"/>
      <c r="Y1260" s="107"/>
      <c r="Z1260" s="107"/>
      <c r="AA1260" s="107"/>
      <c r="AB1260" s="107"/>
      <c r="AC1260" s="107"/>
      <c r="AD1260" s="107"/>
      <c r="AE1260" s="107"/>
      <c r="AF1260" s="107"/>
      <c r="AG1260" s="107"/>
      <c r="AH1260" s="107"/>
      <c r="AI1260" s="107"/>
      <c r="AJ1260" s="107"/>
      <c r="AK1260" s="107"/>
      <c r="AL1260" s="107"/>
      <c r="AM1260" s="107"/>
      <c r="AN1260" s="107"/>
      <c r="AO1260" s="107"/>
      <c r="AP1260" s="107"/>
      <c r="AQ1260" s="107"/>
      <c r="AR1260" s="107"/>
      <c r="AS1260" s="107"/>
      <c r="AT1260" s="107"/>
    </row>
    <row r="1261">
      <c r="A1261" s="107"/>
      <c r="B1261" s="107"/>
      <c r="C1261" s="107"/>
      <c r="D1261" s="107"/>
      <c r="E1261" s="107"/>
      <c r="F1261" s="107"/>
      <c r="G1261" s="107"/>
      <c r="H1261" s="107"/>
      <c r="I1261" s="107"/>
      <c r="J1261" s="107"/>
      <c r="K1261" s="107"/>
      <c r="L1261" s="107"/>
      <c r="M1261" s="107"/>
      <c r="N1261" s="107"/>
      <c r="O1261" s="107"/>
      <c r="P1261" s="107"/>
      <c r="Q1261" s="107"/>
      <c r="R1261" s="107"/>
      <c r="S1261" s="107"/>
      <c r="T1261" s="107"/>
      <c r="U1261" s="250"/>
      <c r="V1261" s="107"/>
      <c r="W1261" s="107"/>
      <c r="X1261" s="107"/>
      <c r="Y1261" s="107"/>
      <c r="Z1261" s="107"/>
      <c r="AA1261" s="107"/>
      <c r="AB1261" s="107"/>
      <c r="AC1261" s="107"/>
      <c r="AD1261" s="107"/>
      <c r="AE1261" s="107"/>
      <c r="AF1261" s="107"/>
      <c r="AG1261" s="107"/>
      <c r="AH1261" s="107"/>
      <c r="AI1261" s="107"/>
      <c r="AJ1261" s="107"/>
      <c r="AK1261" s="107"/>
      <c r="AL1261" s="107"/>
      <c r="AM1261" s="107"/>
      <c r="AN1261" s="107"/>
      <c r="AO1261" s="107"/>
      <c r="AP1261" s="107"/>
      <c r="AQ1261" s="107"/>
      <c r="AR1261" s="107"/>
      <c r="AS1261" s="107"/>
      <c r="AT1261" s="107"/>
    </row>
    <row r="1262">
      <c r="A1262" s="107"/>
      <c r="B1262" s="107"/>
      <c r="C1262" s="107"/>
      <c r="D1262" s="107"/>
      <c r="E1262" s="107"/>
      <c r="F1262" s="107"/>
      <c r="G1262" s="107"/>
      <c r="H1262" s="107"/>
      <c r="I1262" s="107"/>
      <c r="J1262" s="107"/>
      <c r="K1262" s="107"/>
      <c r="L1262" s="107"/>
      <c r="M1262" s="107"/>
      <c r="N1262" s="107"/>
      <c r="O1262" s="107"/>
      <c r="P1262" s="107"/>
      <c r="Q1262" s="107"/>
      <c r="R1262" s="107"/>
      <c r="S1262" s="107"/>
      <c r="T1262" s="107"/>
      <c r="U1262" s="250"/>
      <c r="V1262" s="107"/>
      <c r="W1262" s="107"/>
      <c r="X1262" s="107"/>
      <c r="Y1262" s="107"/>
      <c r="Z1262" s="107"/>
      <c r="AA1262" s="107"/>
      <c r="AB1262" s="107"/>
      <c r="AC1262" s="107"/>
      <c r="AD1262" s="107"/>
      <c r="AE1262" s="107"/>
      <c r="AF1262" s="107"/>
      <c r="AG1262" s="107"/>
      <c r="AH1262" s="107"/>
      <c r="AI1262" s="107"/>
      <c r="AJ1262" s="107"/>
      <c r="AK1262" s="107"/>
      <c r="AL1262" s="107"/>
      <c r="AM1262" s="107"/>
      <c r="AN1262" s="107"/>
      <c r="AO1262" s="107"/>
      <c r="AP1262" s="107"/>
      <c r="AQ1262" s="107"/>
      <c r="AR1262" s="107"/>
      <c r="AS1262" s="107"/>
      <c r="AT1262" s="107"/>
    </row>
    <row r="1263">
      <c r="A1263" s="107"/>
      <c r="B1263" s="107"/>
      <c r="C1263" s="107"/>
      <c r="D1263" s="107"/>
      <c r="E1263" s="107"/>
      <c r="F1263" s="107"/>
      <c r="G1263" s="107"/>
      <c r="H1263" s="107"/>
      <c r="I1263" s="107"/>
      <c r="J1263" s="107"/>
      <c r="K1263" s="107"/>
      <c r="L1263" s="107"/>
      <c r="M1263" s="107"/>
      <c r="N1263" s="107"/>
      <c r="O1263" s="107"/>
      <c r="P1263" s="107"/>
      <c r="Q1263" s="107"/>
      <c r="R1263" s="107"/>
      <c r="S1263" s="107"/>
      <c r="T1263" s="107"/>
      <c r="U1263" s="250"/>
      <c r="V1263" s="107"/>
      <c r="W1263" s="107"/>
      <c r="X1263" s="107"/>
      <c r="Y1263" s="107"/>
      <c r="Z1263" s="107"/>
      <c r="AA1263" s="107"/>
      <c r="AB1263" s="107"/>
      <c r="AC1263" s="107"/>
      <c r="AD1263" s="107"/>
      <c r="AE1263" s="107"/>
      <c r="AF1263" s="107"/>
      <c r="AG1263" s="107"/>
      <c r="AH1263" s="107"/>
      <c r="AI1263" s="107"/>
      <c r="AJ1263" s="107"/>
      <c r="AK1263" s="107"/>
      <c r="AL1263" s="107"/>
      <c r="AM1263" s="107"/>
      <c r="AN1263" s="107"/>
      <c r="AO1263" s="107"/>
      <c r="AP1263" s="107"/>
      <c r="AQ1263" s="107"/>
      <c r="AR1263" s="107"/>
      <c r="AS1263" s="107"/>
      <c r="AT1263" s="107"/>
    </row>
    <row r="1264">
      <c r="A1264" s="107"/>
      <c r="B1264" s="107"/>
      <c r="C1264" s="107"/>
      <c r="D1264" s="107"/>
      <c r="E1264" s="107"/>
      <c r="F1264" s="107"/>
      <c r="G1264" s="107"/>
      <c r="H1264" s="107"/>
      <c r="I1264" s="107"/>
      <c r="J1264" s="107"/>
      <c r="K1264" s="107"/>
      <c r="L1264" s="107"/>
      <c r="M1264" s="107"/>
      <c r="N1264" s="107"/>
      <c r="O1264" s="107"/>
      <c r="P1264" s="107"/>
      <c r="Q1264" s="107"/>
      <c r="R1264" s="107"/>
      <c r="S1264" s="107"/>
      <c r="T1264" s="107"/>
      <c r="U1264" s="250"/>
      <c r="V1264" s="107"/>
      <c r="W1264" s="107"/>
      <c r="X1264" s="107"/>
      <c r="Y1264" s="107"/>
      <c r="Z1264" s="107"/>
      <c r="AA1264" s="107"/>
      <c r="AB1264" s="107"/>
      <c r="AC1264" s="107"/>
      <c r="AD1264" s="107"/>
      <c r="AE1264" s="107"/>
      <c r="AF1264" s="107"/>
      <c r="AG1264" s="107"/>
      <c r="AH1264" s="107"/>
      <c r="AI1264" s="107"/>
      <c r="AJ1264" s="107"/>
      <c r="AK1264" s="107"/>
      <c r="AL1264" s="107"/>
      <c r="AM1264" s="107"/>
      <c r="AN1264" s="107"/>
      <c r="AO1264" s="107"/>
      <c r="AP1264" s="107"/>
      <c r="AQ1264" s="107"/>
      <c r="AR1264" s="107"/>
      <c r="AS1264" s="107"/>
      <c r="AT1264" s="107"/>
    </row>
    <row r="1265">
      <c r="A1265" s="107"/>
      <c r="B1265" s="107"/>
      <c r="C1265" s="107"/>
      <c r="D1265" s="107"/>
      <c r="E1265" s="107"/>
      <c r="F1265" s="107"/>
      <c r="G1265" s="107"/>
      <c r="H1265" s="107"/>
      <c r="I1265" s="107"/>
      <c r="J1265" s="107"/>
      <c r="K1265" s="107"/>
      <c r="L1265" s="107"/>
      <c r="M1265" s="107"/>
      <c r="N1265" s="107"/>
      <c r="O1265" s="107"/>
      <c r="P1265" s="107"/>
      <c r="Q1265" s="107"/>
      <c r="R1265" s="107"/>
      <c r="S1265" s="107"/>
      <c r="T1265" s="107"/>
      <c r="U1265" s="250"/>
      <c r="V1265" s="107"/>
      <c r="W1265" s="107"/>
      <c r="X1265" s="107"/>
      <c r="Y1265" s="107"/>
      <c r="Z1265" s="107"/>
      <c r="AA1265" s="107"/>
      <c r="AB1265" s="107"/>
      <c r="AC1265" s="107"/>
      <c r="AD1265" s="107"/>
      <c r="AE1265" s="107"/>
      <c r="AF1265" s="107"/>
      <c r="AG1265" s="107"/>
      <c r="AH1265" s="107"/>
      <c r="AI1265" s="107"/>
      <c r="AJ1265" s="107"/>
      <c r="AK1265" s="107"/>
      <c r="AL1265" s="107"/>
      <c r="AM1265" s="107"/>
      <c r="AN1265" s="107"/>
      <c r="AO1265" s="107"/>
      <c r="AP1265" s="107"/>
      <c r="AQ1265" s="107"/>
      <c r="AR1265" s="107"/>
      <c r="AS1265" s="107"/>
      <c r="AT1265" s="107"/>
    </row>
    <row r="1266">
      <c r="A1266" s="107"/>
      <c r="B1266" s="107"/>
      <c r="C1266" s="107"/>
      <c r="D1266" s="107"/>
      <c r="E1266" s="107"/>
      <c r="F1266" s="107"/>
      <c r="G1266" s="107"/>
      <c r="H1266" s="107"/>
      <c r="I1266" s="107"/>
      <c r="J1266" s="107"/>
      <c r="K1266" s="107"/>
      <c r="L1266" s="107"/>
      <c r="M1266" s="107"/>
      <c r="N1266" s="107"/>
      <c r="O1266" s="107"/>
      <c r="P1266" s="107"/>
      <c r="Q1266" s="107"/>
      <c r="R1266" s="107"/>
      <c r="S1266" s="107"/>
      <c r="T1266" s="107"/>
      <c r="U1266" s="250"/>
      <c r="V1266" s="107"/>
      <c r="W1266" s="107"/>
      <c r="X1266" s="107"/>
      <c r="Y1266" s="107"/>
      <c r="Z1266" s="107"/>
      <c r="AA1266" s="107"/>
      <c r="AB1266" s="107"/>
      <c r="AC1266" s="107"/>
      <c r="AD1266" s="107"/>
      <c r="AE1266" s="107"/>
      <c r="AF1266" s="107"/>
      <c r="AG1266" s="107"/>
      <c r="AH1266" s="107"/>
      <c r="AI1266" s="107"/>
      <c r="AJ1266" s="107"/>
      <c r="AK1266" s="107"/>
      <c r="AL1266" s="107"/>
      <c r="AM1266" s="107"/>
      <c r="AN1266" s="107"/>
      <c r="AO1266" s="107"/>
      <c r="AP1266" s="107"/>
      <c r="AQ1266" s="107"/>
      <c r="AR1266" s="107"/>
      <c r="AS1266" s="107"/>
      <c r="AT1266" s="107"/>
    </row>
    <row r="1267">
      <c r="A1267" s="107"/>
      <c r="B1267" s="107"/>
      <c r="C1267" s="107"/>
      <c r="D1267" s="107"/>
      <c r="E1267" s="107"/>
      <c r="F1267" s="107"/>
      <c r="G1267" s="107"/>
      <c r="H1267" s="107"/>
      <c r="I1267" s="107"/>
      <c r="J1267" s="107"/>
      <c r="K1267" s="107"/>
      <c r="L1267" s="107"/>
      <c r="M1267" s="107"/>
      <c r="N1267" s="107"/>
      <c r="O1267" s="107"/>
      <c r="P1267" s="107"/>
      <c r="Q1267" s="107"/>
      <c r="R1267" s="107"/>
      <c r="S1267" s="107"/>
      <c r="T1267" s="107"/>
      <c r="U1267" s="250"/>
      <c r="V1267" s="107"/>
      <c r="W1267" s="107"/>
      <c r="X1267" s="107"/>
      <c r="Y1267" s="107"/>
      <c r="Z1267" s="107"/>
      <c r="AA1267" s="107"/>
      <c r="AB1267" s="107"/>
      <c r="AC1267" s="107"/>
      <c r="AD1267" s="107"/>
      <c r="AE1267" s="107"/>
      <c r="AF1267" s="107"/>
      <c r="AG1267" s="107"/>
      <c r="AH1267" s="107"/>
      <c r="AI1267" s="107"/>
      <c r="AJ1267" s="107"/>
      <c r="AK1267" s="107"/>
      <c r="AL1267" s="107"/>
      <c r="AM1267" s="107"/>
      <c r="AN1267" s="107"/>
      <c r="AO1267" s="107"/>
      <c r="AP1267" s="107"/>
      <c r="AQ1267" s="107"/>
      <c r="AR1267" s="107"/>
      <c r="AS1267" s="107"/>
      <c r="AT1267" s="107"/>
    </row>
    <row r="1268">
      <c r="A1268" s="107"/>
      <c r="B1268" s="107"/>
      <c r="C1268" s="107"/>
      <c r="D1268" s="107"/>
      <c r="E1268" s="107"/>
      <c r="F1268" s="107"/>
      <c r="G1268" s="107"/>
      <c r="H1268" s="107"/>
      <c r="I1268" s="107"/>
      <c r="J1268" s="107"/>
      <c r="K1268" s="107"/>
      <c r="L1268" s="107"/>
      <c r="M1268" s="107"/>
      <c r="N1268" s="107"/>
      <c r="O1268" s="107"/>
      <c r="P1268" s="107"/>
      <c r="Q1268" s="107"/>
      <c r="R1268" s="107"/>
      <c r="S1268" s="107"/>
      <c r="T1268" s="107"/>
      <c r="U1268" s="250"/>
      <c r="V1268" s="107"/>
      <c r="W1268" s="107"/>
      <c r="X1268" s="107"/>
      <c r="Y1268" s="107"/>
      <c r="Z1268" s="107"/>
      <c r="AA1268" s="107"/>
      <c r="AB1268" s="107"/>
      <c r="AC1268" s="107"/>
      <c r="AD1268" s="107"/>
      <c r="AE1268" s="107"/>
      <c r="AF1268" s="107"/>
      <c r="AG1268" s="107"/>
      <c r="AH1268" s="107"/>
      <c r="AI1268" s="107"/>
      <c r="AJ1268" s="107"/>
      <c r="AK1268" s="107"/>
      <c r="AL1268" s="107"/>
      <c r="AM1268" s="107"/>
      <c r="AN1268" s="107"/>
      <c r="AO1268" s="107"/>
      <c r="AP1268" s="107"/>
      <c r="AQ1268" s="107"/>
      <c r="AR1268" s="107"/>
      <c r="AS1268" s="107"/>
      <c r="AT1268" s="107"/>
    </row>
    <row r="1269">
      <c r="A1269" s="107"/>
      <c r="B1269" s="107"/>
      <c r="C1269" s="107"/>
      <c r="D1269" s="107"/>
      <c r="E1269" s="107"/>
      <c r="F1269" s="107"/>
      <c r="G1269" s="107"/>
      <c r="H1269" s="107"/>
      <c r="I1269" s="107"/>
      <c r="J1269" s="107"/>
      <c r="K1269" s="107"/>
      <c r="L1269" s="107"/>
      <c r="M1269" s="107"/>
      <c r="N1269" s="107"/>
      <c r="O1269" s="107"/>
      <c r="P1269" s="107"/>
      <c r="Q1269" s="107"/>
      <c r="R1269" s="107"/>
      <c r="S1269" s="107"/>
      <c r="T1269" s="107"/>
      <c r="U1269" s="250"/>
      <c r="V1269" s="107"/>
      <c r="W1269" s="107"/>
      <c r="X1269" s="107"/>
      <c r="Y1269" s="107"/>
      <c r="Z1269" s="107"/>
      <c r="AA1269" s="107"/>
      <c r="AB1269" s="107"/>
      <c r="AC1269" s="107"/>
      <c r="AD1269" s="107"/>
      <c r="AE1269" s="107"/>
      <c r="AF1269" s="107"/>
      <c r="AG1269" s="107"/>
      <c r="AH1269" s="107"/>
      <c r="AI1269" s="107"/>
      <c r="AJ1269" s="107"/>
      <c r="AK1269" s="107"/>
      <c r="AL1269" s="107"/>
      <c r="AM1269" s="107"/>
      <c r="AN1269" s="107"/>
      <c r="AO1269" s="107"/>
      <c r="AP1269" s="107"/>
      <c r="AQ1269" s="107"/>
      <c r="AR1269" s="107"/>
      <c r="AS1269" s="107"/>
      <c r="AT1269" s="107"/>
    </row>
    <row r="1270">
      <c r="A1270" s="107"/>
      <c r="B1270" s="107"/>
      <c r="C1270" s="107"/>
      <c r="D1270" s="107"/>
      <c r="E1270" s="107"/>
      <c r="F1270" s="107"/>
      <c r="G1270" s="107"/>
      <c r="H1270" s="107"/>
      <c r="I1270" s="107"/>
      <c r="J1270" s="107"/>
      <c r="K1270" s="107"/>
      <c r="L1270" s="107"/>
      <c r="M1270" s="107"/>
      <c r="N1270" s="107"/>
      <c r="O1270" s="107"/>
      <c r="P1270" s="107"/>
      <c r="Q1270" s="107"/>
      <c r="R1270" s="107"/>
      <c r="S1270" s="107"/>
      <c r="T1270" s="107"/>
      <c r="U1270" s="250"/>
      <c r="V1270" s="107"/>
      <c r="W1270" s="107"/>
      <c r="X1270" s="107"/>
      <c r="Y1270" s="107"/>
      <c r="Z1270" s="107"/>
      <c r="AA1270" s="107"/>
      <c r="AB1270" s="107"/>
      <c r="AC1270" s="107"/>
      <c r="AD1270" s="107"/>
      <c r="AE1270" s="107"/>
      <c r="AF1270" s="107"/>
      <c r="AG1270" s="107"/>
      <c r="AH1270" s="107"/>
      <c r="AI1270" s="107"/>
      <c r="AJ1270" s="107"/>
      <c r="AK1270" s="107"/>
      <c r="AL1270" s="107"/>
      <c r="AM1270" s="107"/>
      <c r="AN1270" s="107"/>
      <c r="AO1270" s="107"/>
      <c r="AP1270" s="107"/>
      <c r="AQ1270" s="107"/>
      <c r="AR1270" s="107"/>
      <c r="AS1270" s="107"/>
      <c r="AT1270" s="107"/>
    </row>
    <row r="1271">
      <c r="A1271" s="107"/>
      <c r="B1271" s="107"/>
      <c r="C1271" s="107"/>
      <c r="D1271" s="107"/>
      <c r="E1271" s="107"/>
      <c r="F1271" s="107"/>
      <c r="G1271" s="107"/>
      <c r="H1271" s="107"/>
      <c r="I1271" s="107"/>
      <c r="J1271" s="107"/>
      <c r="K1271" s="107"/>
      <c r="L1271" s="107"/>
      <c r="M1271" s="107"/>
      <c r="N1271" s="107"/>
      <c r="O1271" s="107"/>
      <c r="P1271" s="107"/>
      <c r="Q1271" s="107"/>
      <c r="R1271" s="107"/>
      <c r="S1271" s="107"/>
      <c r="T1271" s="107"/>
      <c r="U1271" s="250"/>
      <c r="V1271" s="107"/>
      <c r="W1271" s="107"/>
      <c r="X1271" s="107"/>
      <c r="Y1271" s="107"/>
      <c r="Z1271" s="107"/>
      <c r="AA1271" s="107"/>
      <c r="AB1271" s="107"/>
      <c r="AC1271" s="107"/>
      <c r="AD1271" s="107"/>
      <c r="AE1271" s="107"/>
      <c r="AF1271" s="107"/>
      <c r="AG1271" s="107"/>
      <c r="AH1271" s="107"/>
      <c r="AI1271" s="107"/>
      <c r="AJ1271" s="107"/>
      <c r="AK1271" s="107"/>
      <c r="AL1271" s="107"/>
      <c r="AM1271" s="107"/>
      <c r="AN1271" s="107"/>
      <c r="AO1271" s="107"/>
      <c r="AP1271" s="107"/>
      <c r="AQ1271" s="107"/>
      <c r="AR1271" s="107"/>
      <c r="AS1271" s="107"/>
      <c r="AT1271" s="107"/>
    </row>
    <row r="1272">
      <c r="A1272" s="107"/>
      <c r="B1272" s="107"/>
      <c r="C1272" s="107"/>
      <c r="D1272" s="107"/>
      <c r="E1272" s="107"/>
      <c r="F1272" s="107"/>
      <c r="G1272" s="107"/>
      <c r="H1272" s="107"/>
      <c r="I1272" s="107"/>
      <c r="J1272" s="107"/>
      <c r="K1272" s="107"/>
      <c r="L1272" s="107"/>
      <c r="M1272" s="107"/>
      <c r="N1272" s="107"/>
      <c r="O1272" s="107"/>
      <c r="P1272" s="107"/>
      <c r="Q1272" s="107"/>
      <c r="R1272" s="107"/>
      <c r="S1272" s="107"/>
      <c r="T1272" s="107"/>
      <c r="U1272" s="250"/>
      <c r="V1272" s="107"/>
      <c r="W1272" s="107"/>
      <c r="X1272" s="107"/>
      <c r="Y1272" s="107"/>
      <c r="Z1272" s="107"/>
      <c r="AA1272" s="107"/>
      <c r="AB1272" s="107"/>
      <c r="AC1272" s="107"/>
      <c r="AD1272" s="107"/>
      <c r="AE1272" s="107"/>
      <c r="AF1272" s="107"/>
      <c r="AG1272" s="107"/>
      <c r="AH1272" s="107"/>
      <c r="AI1272" s="107"/>
      <c r="AJ1272" s="107"/>
      <c r="AK1272" s="107"/>
      <c r="AL1272" s="107"/>
      <c r="AM1272" s="107"/>
      <c r="AN1272" s="107"/>
      <c r="AO1272" s="107"/>
      <c r="AP1272" s="107"/>
      <c r="AQ1272" s="107"/>
      <c r="AR1272" s="107"/>
      <c r="AS1272" s="107"/>
      <c r="AT1272" s="107"/>
    </row>
    <row r="1273">
      <c r="A1273" s="107"/>
      <c r="B1273" s="107"/>
      <c r="C1273" s="107"/>
      <c r="D1273" s="107"/>
      <c r="E1273" s="107"/>
      <c r="F1273" s="107"/>
      <c r="G1273" s="107"/>
      <c r="H1273" s="107"/>
      <c r="I1273" s="107"/>
      <c r="J1273" s="107"/>
      <c r="K1273" s="107"/>
      <c r="L1273" s="107"/>
      <c r="M1273" s="107"/>
      <c r="N1273" s="107"/>
      <c r="O1273" s="107"/>
      <c r="P1273" s="107"/>
      <c r="Q1273" s="107"/>
      <c r="R1273" s="107"/>
      <c r="S1273" s="107"/>
      <c r="T1273" s="107"/>
      <c r="U1273" s="250"/>
      <c r="V1273" s="107"/>
      <c r="W1273" s="107"/>
      <c r="X1273" s="107"/>
      <c r="Y1273" s="107"/>
      <c r="Z1273" s="107"/>
      <c r="AA1273" s="107"/>
      <c r="AB1273" s="107"/>
      <c r="AC1273" s="107"/>
      <c r="AD1273" s="107"/>
      <c r="AE1273" s="107"/>
      <c r="AF1273" s="107"/>
      <c r="AG1273" s="107"/>
      <c r="AH1273" s="107"/>
      <c r="AI1273" s="107"/>
      <c r="AJ1273" s="107"/>
      <c r="AK1273" s="107"/>
      <c r="AL1273" s="107"/>
      <c r="AM1273" s="107"/>
      <c r="AN1273" s="107"/>
      <c r="AO1273" s="107"/>
      <c r="AP1273" s="107"/>
      <c r="AQ1273" s="107"/>
      <c r="AR1273" s="107"/>
      <c r="AS1273" s="107"/>
      <c r="AT1273" s="107"/>
    </row>
    <row r="1274">
      <c r="A1274" s="107"/>
      <c r="B1274" s="107"/>
      <c r="C1274" s="107"/>
      <c r="D1274" s="107"/>
      <c r="E1274" s="107"/>
      <c r="F1274" s="107"/>
      <c r="G1274" s="107"/>
      <c r="H1274" s="107"/>
      <c r="I1274" s="107"/>
      <c r="J1274" s="107"/>
      <c r="K1274" s="107"/>
      <c r="L1274" s="107"/>
      <c r="M1274" s="107"/>
      <c r="N1274" s="107"/>
      <c r="O1274" s="107"/>
      <c r="P1274" s="107"/>
      <c r="Q1274" s="107"/>
      <c r="R1274" s="107"/>
      <c r="S1274" s="107"/>
      <c r="T1274" s="107"/>
      <c r="U1274" s="250"/>
      <c r="V1274" s="107"/>
      <c r="W1274" s="107"/>
      <c r="X1274" s="107"/>
      <c r="Y1274" s="107"/>
      <c r="Z1274" s="107"/>
      <c r="AA1274" s="107"/>
      <c r="AB1274" s="107"/>
      <c r="AC1274" s="107"/>
      <c r="AD1274" s="107"/>
      <c r="AE1274" s="107"/>
      <c r="AF1274" s="107"/>
      <c r="AG1274" s="107"/>
      <c r="AH1274" s="107"/>
      <c r="AI1274" s="107"/>
      <c r="AJ1274" s="107"/>
      <c r="AK1274" s="107"/>
      <c r="AL1274" s="107"/>
      <c r="AM1274" s="107"/>
      <c r="AN1274" s="107"/>
      <c r="AO1274" s="107"/>
      <c r="AP1274" s="107"/>
      <c r="AQ1274" s="107"/>
      <c r="AR1274" s="107"/>
      <c r="AS1274" s="107"/>
      <c r="AT1274" s="107"/>
    </row>
    <row r="1275">
      <c r="A1275" s="107"/>
      <c r="B1275" s="107"/>
      <c r="C1275" s="107"/>
      <c r="D1275" s="107"/>
      <c r="E1275" s="107"/>
      <c r="F1275" s="107"/>
      <c r="G1275" s="107"/>
      <c r="H1275" s="107"/>
      <c r="I1275" s="107"/>
      <c r="J1275" s="107"/>
      <c r="K1275" s="107"/>
      <c r="L1275" s="107"/>
      <c r="M1275" s="107"/>
      <c r="N1275" s="107"/>
      <c r="O1275" s="107"/>
      <c r="P1275" s="107"/>
      <c r="Q1275" s="107"/>
      <c r="R1275" s="107"/>
      <c r="S1275" s="107"/>
      <c r="T1275" s="107"/>
      <c r="U1275" s="250"/>
      <c r="V1275" s="107"/>
      <c r="W1275" s="107"/>
      <c r="X1275" s="107"/>
      <c r="Y1275" s="107"/>
      <c r="Z1275" s="107"/>
      <c r="AA1275" s="107"/>
      <c r="AB1275" s="107"/>
      <c r="AC1275" s="107"/>
      <c r="AD1275" s="107"/>
      <c r="AE1275" s="107"/>
      <c r="AF1275" s="107"/>
      <c r="AG1275" s="107"/>
      <c r="AH1275" s="107"/>
      <c r="AI1275" s="107"/>
      <c r="AJ1275" s="107"/>
      <c r="AK1275" s="107"/>
      <c r="AL1275" s="107"/>
      <c r="AM1275" s="107"/>
      <c r="AN1275" s="107"/>
      <c r="AO1275" s="107"/>
      <c r="AP1275" s="107"/>
      <c r="AQ1275" s="107"/>
      <c r="AR1275" s="107"/>
      <c r="AS1275" s="107"/>
      <c r="AT1275" s="107"/>
    </row>
    <row r="1276">
      <c r="A1276" s="107"/>
      <c r="B1276" s="107"/>
      <c r="C1276" s="107"/>
      <c r="D1276" s="107"/>
      <c r="E1276" s="107"/>
      <c r="F1276" s="107"/>
      <c r="G1276" s="107"/>
      <c r="H1276" s="107"/>
      <c r="I1276" s="107"/>
      <c r="J1276" s="107"/>
      <c r="K1276" s="107"/>
      <c r="L1276" s="107"/>
      <c r="M1276" s="107"/>
      <c r="N1276" s="107"/>
      <c r="O1276" s="107"/>
      <c r="P1276" s="107"/>
      <c r="Q1276" s="107"/>
      <c r="R1276" s="107"/>
      <c r="S1276" s="107"/>
      <c r="T1276" s="107"/>
      <c r="U1276" s="250"/>
      <c r="V1276" s="107"/>
      <c r="W1276" s="107"/>
      <c r="X1276" s="107"/>
      <c r="Y1276" s="107"/>
      <c r="Z1276" s="107"/>
      <c r="AA1276" s="107"/>
      <c r="AB1276" s="107"/>
      <c r="AC1276" s="107"/>
      <c r="AD1276" s="107"/>
      <c r="AE1276" s="107"/>
      <c r="AF1276" s="107"/>
      <c r="AG1276" s="107"/>
      <c r="AH1276" s="107"/>
      <c r="AI1276" s="107"/>
      <c r="AJ1276" s="107"/>
      <c r="AK1276" s="107"/>
      <c r="AL1276" s="107"/>
      <c r="AM1276" s="107"/>
      <c r="AN1276" s="107"/>
      <c r="AO1276" s="107"/>
      <c r="AP1276" s="107"/>
      <c r="AQ1276" s="107"/>
      <c r="AR1276" s="107"/>
      <c r="AS1276" s="107"/>
      <c r="AT1276" s="107"/>
    </row>
    <row r="1277">
      <c r="A1277" s="107"/>
      <c r="B1277" s="107"/>
      <c r="C1277" s="107"/>
      <c r="D1277" s="107"/>
      <c r="E1277" s="107"/>
      <c r="F1277" s="107"/>
      <c r="G1277" s="107"/>
      <c r="H1277" s="107"/>
      <c r="I1277" s="107"/>
      <c r="J1277" s="107"/>
      <c r="K1277" s="107"/>
      <c r="L1277" s="107"/>
      <c r="M1277" s="107"/>
      <c r="N1277" s="107"/>
      <c r="O1277" s="107"/>
      <c r="P1277" s="107"/>
      <c r="Q1277" s="107"/>
      <c r="R1277" s="107"/>
      <c r="S1277" s="107"/>
      <c r="T1277" s="107"/>
      <c r="U1277" s="250"/>
      <c r="V1277" s="107"/>
      <c r="W1277" s="107"/>
      <c r="X1277" s="107"/>
      <c r="Y1277" s="107"/>
      <c r="Z1277" s="107"/>
      <c r="AA1277" s="107"/>
      <c r="AB1277" s="107"/>
      <c r="AC1277" s="107"/>
      <c r="AD1277" s="107"/>
      <c r="AE1277" s="107"/>
      <c r="AF1277" s="107"/>
      <c r="AG1277" s="107"/>
      <c r="AH1277" s="107"/>
      <c r="AI1277" s="107"/>
      <c r="AJ1277" s="107"/>
      <c r="AK1277" s="107"/>
      <c r="AL1277" s="107"/>
      <c r="AM1277" s="107"/>
      <c r="AN1277" s="107"/>
      <c r="AO1277" s="107"/>
      <c r="AP1277" s="107"/>
      <c r="AQ1277" s="107"/>
      <c r="AR1277" s="107"/>
      <c r="AS1277" s="107"/>
      <c r="AT1277" s="107"/>
    </row>
    <row r="1278">
      <c r="A1278" s="107"/>
      <c r="B1278" s="107"/>
      <c r="C1278" s="107"/>
      <c r="D1278" s="107"/>
      <c r="E1278" s="107"/>
      <c r="F1278" s="107"/>
      <c r="G1278" s="107"/>
      <c r="H1278" s="107"/>
      <c r="I1278" s="107"/>
      <c r="J1278" s="107"/>
      <c r="K1278" s="107"/>
      <c r="L1278" s="107"/>
      <c r="M1278" s="107"/>
      <c r="N1278" s="107"/>
      <c r="O1278" s="107"/>
      <c r="P1278" s="107"/>
      <c r="Q1278" s="107"/>
      <c r="R1278" s="107"/>
      <c r="S1278" s="107"/>
      <c r="T1278" s="107"/>
      <c r="U1278" s="250"/>
      <c r="V1278" s="107"/>
      <c r="W1278" s="107"/>
      <c r="X1278" s="107"/>
      <c r="Y1278" s="107"/>
      <c r="Z1278" s="107"/>
      <c r="AA1278" s="107"/>
      <c r="AB1278" s="107"/>
      <c r="AC1278" s="107"/>
      <c r="AD1278" s="107"/>
      <c r="AE1278" s="107"/>
      <c r="AF1278" s="107"/>
      <c r="AG1278" s="107"/>
      <c r="AH1278" s="107"/>
      <c r="AI1278" s="107"/>
      <c r="AJ1278" s="107"/>
      <c r="AK1278" s="107"/>
      <c r="AL1278" s="107"/>
      <c r="AM1278" s="107"/>
      <c r="AN1278" s="107"/>
      <c r="AO1278" s="107"/>
      <c r="AP1278" s="107"/>
      <c r="AQ1278" s="107"/>
      <c r="AR1278" s="107"/>
      <c r="AS1278" s="107"/>
      <c r="AT1278" s="107"/>
    </row>
    <row r="1279">
      <c r="A1279" s="107"/>
      <c r="B1279" s="107"/>
      <c r="C1279" s="107"/>
      <c r="D1279" s="107"/>
      <c r="E1279" s="107"/>
      <c r="F1279" s="107"/>
      <c r="G1279" s="107"/>
      <c r="H1279" s="107"/>
      <c r="I1279" s="107"/>
      <c r="J1279" s="107"/>
      <c r="K1279" s="107"/>
      <c r="L1279" s="107"/>
      <c r="M1279" s="107"/>
      <c r="N1279" s="107"/>
      <c r="O1279" s="107"/>
      <c r="P1279" s="107"/>
      <c r="Q1279" s="107"/>
      <c r="R1279" s="107"/>
      <c r="S1279" s="107"/>
      <c r="T1279" s="107"/>
      <c r="U1279" s="250"/>
      <c r="V1279" s="107"/>
      <c r="W1279" s="107"/>
      <c r="X1279" s="107"/>
      <c r="Y1279" s="107"/>
      <c r="Z1279" s="107"/>
      <c r="AA1279" s="107"/>
      <c r="AB1279" s="107"/>
      <c r="AC1279" s="107"/>
      <c r="AD1279" s="107"/>
      <c r="AE1279" s="107"/>
      <c r="AF1279" s="107"/>
      <c r="AG1279" s="107"/>
      <c r="AH1279" s="107"/>
      <c r="AI1279" s="107"/>
      <c r="AJ1279" s="107"/>
      <c r="AK1279" s="107"/>
      <c r="AL1279" s="107"/>
      <c r="AM1279" s="107"/>
      <c r="AN1279" s="107"/>
      <c r="AO1279" s="107"/>
      <c r="AP1279" s="107"/>
      <c r="AQ1279" s="107"/>
      <c r="AR1279" s="107"/>
      <c r="AS1279" s="107"/>
      <c r="AT1279" s="107"/>
    </row>
    <row r="1280">
      <c r="A1280" s="107"/>
      <c r="B1280" s="107"/>
      <c r="C1280" s="107"/>
      <c r="D1280" s="107"/>
      <c r="E1280" s="107"/>
      <c r="F1280" s="107"/>
      <c r="G1280" s="107"/>
      <c r="H1280" s="107"/>
      <c r="I1280" s="107"/>
      <c r="J1280" s="107"/>
      <c r="K1280" s="107"/>
      <c r="L1280" s="107"/>
      <c r="M1280" s="107"/>
      <c r="N1280" s="107"/>
      <c r="O1280" s="107"/>
      <c r="P1280" s="107"/>
      <c r="Q1280" s="107"/>
      <c r="R1280" s="107"/>
      <c r="S1280" s="107"/>
      <c r="T1280" s="107"/>
      <c r="U1280" s="250"/>
      <c r="V1280" s="107"/>
      <c r="W1280" s="107"/>
      <c r="X1280" s="107"/>
      <c r="Y1280" s="107"/>
      <c r="Z1280" s="107"/>
      <c r="AA1280" s="107"/>
      <c r="AB1280" s="107"/>
      <c r="AC1280" s="107"/>
      <c r="AD1280" s="107"/>
      <c r="AE1280" s="107"/>
      <c r="AF1280" s="107"/>
      <c r="AG1280" s="107"/>
      <c r="AH1280" s="107"/>
      <c r="AI1280" s="107"/>
      <c r="AJ1280" s="107"/>
      <c r="AK1280" s="107"/>
      <c r="AL1280" s="107"/>
      <c r="AM1280" s="107"/>
      <c r="AN1280" s="107"/>
      <c r="AO1280" s="107"/>
      <c r="AP1280" s="107"/>
      <c r="AQ1280" s="107"/>
      <c r="AR1280" s="107"/>
      <c r="AS1280" s="107"/>
      <c r="AT1280" s="107"/>
    </row>
    <row r="1281">
      <c r="A1281" s="107"/>
      <c r="B1281" s="107"/>
      <c r="C1281" s="107"/>
      <c r="D1281" s="107"/>
      <c r="E1281" s="107"/>
      <c r="F1281" s="107"/>
      <c r="G1281" s="107"/>
      <c r="H1281" s="107"/>
      <c r="I1281" s="107"/>
      <c r="J1281" s="107"/>
      <c r="K1281" s="107"/>
      <c r="L1281" s="107"/>
      <c r="M1281" s="107"/>
      <c r="N1281" s="107"/>
      <c r="O1281" s="107"/>
      <c r="P1281" s="107"/>
      <c r="Q1281" s="107"/>
      <c r="R1281" s="107"/>
      <c r="S1281" s="107"/>
      <c r="T1281" s="107"/>
      <c r="U1281" s="250"/>
      <c r="V1281" s="107"/>
      <c r="W1281" s="107"/>
      <c r="X1281" s="107"/>
      <c r="Y1281" s="107"/>
      <c r="Z1281" s="107"/>
      <c r="AA1281" s="107"/>
      <c r="AB1281" s="107"/>
      <c r="AC1281" s="107"/>
      <c r="AD1281" s="107"/>
      <c r="AE1281" s="107"/>
      <c r="AF1281" s="107"/>
      <c r="AG1281" s="107"/>
      <c r="AH1281" s="107"/>
      <c r="AI1281" s="107"/>
      <c r="AJ1281" s="107"/>
      <c r="AK1281" s="107"/>
      <c r="AL1281" s="107"/>
      <c r="AM1281" s="107"/>
      <c r="AN1281" s="107"/>
      <c r="AO1281" s="107"/>
      <c r="AP1281" s="107"/>
      <c r="AQ1281" s="107"/>
      <c r="AR1281" s="107"/>
      <c r="AS1281" s="107"/>
      <c r="AT1281" s="107"/>
    </row>
    <row r="1282">
      <c r="A1282" s="107"/>
      <c r="B1282" s="107"/>
      <c r="C1282" s="107"/>
      <c r="D1282" s="107"/>
      <c r="E1282" s="107"/>
      <c r="F1282" s="107"/>
      <c r="G1282" s="107"/>
      <c r="H1282" s="107"/>
      <c r="I1282" s="107"/>
      <c r="J1282" s="107"/>
      <c r="K1282" s="107"/>
      <c r="L1282" s="107"/>
      <c r="M1282" s="107"/>
      <c r="N1282" s="107"/>
      <c r="O1282" s="107"/>
      <c r="P1282" s="107"/>
      <c r="Q1282" s="107"/>
      <c r="R1282" s="107"/>
      <c r="S1282" s="107"/>
      <c r="T1282" s="107"/>
      <c r="U1282" s="250"/>
      <c r="V1282" s="107"/>
      <c r="W1282" s="107"/>
      <c r="X1282" s="107"/>
      <c r="Y1282" s="107"/>
      <c r="Z1282" s="107"/>
      <c r="AA1282" s="107"/>
      <c r="AB1282" s="107"/>
      <c r="AC1282" s="107"/>
      <c r="AD1282" s="107"/>
      <c r="AE1282" s="107"/>
      <c r="AF1282" s="107"/>
      <c r="AG1282" s="107"/>
      <c r="AH1282" s="107"/>
      <c r="AI1282" s="107"/>
      <c r="AJ1282" s="107"/>
      <c r="AK1282" s="107"/>
      <c r="AL1282" s="107"/>
      <c r="AM1282" s="107"/>
      <c r="AN1282" s="107"/>
      <c r="AO1282" s="107"/>
      <c r="AP1282" s="107"/>
      <c r="AQ1282" s="107"/>
      <c r="AR1282" s="107"/>
      <c r="AS1282" s="107"/>
      <c r="AT1282" s="107"/>
    </row>
    <row r="1283">
      <c r="A1283" s="107"/>
      <c r="B1283" s="107"/>
      <c r="C1283" s="107"/>
      <c r="D1283" s="107"/>
      <c r="E1283" s="107"/>
      <c r="F1283" s="107"/>
      <c r="G1283" s="107"/>
      <c r="H1283" s="107"/>
      <c r="I1283" s="107"/>
      <c r="J1283" s="107"/>
      <c r="K1283" s="107"/>
      <c r="L1283" s="107"/>
      <c r="M1283" s="107"/>
      <c r="N1283" s="107"/>
      <c r="O1283" s="107"/>
      <c r="P1283" s="107"/>
      <c r="Q1283" s="107"/>
      <c r="R1283" s="107"/>
      <c r="S1283" s="107"/>
      <c r="T1283" s="107"/>
      <c r="U1283" s="250"/>
      <c r="V1283" s="107"/>
      <c r="W1283" s="107"/>
      <c r="X1283" s="107"/>
      <c r="Y1283" s="107"/>
      <c r="Z1283" s="107"/>
      <c r="AA1283" s="107"/>
      <c r="AB1283" s="107"/>
      <c r="AC1283" s="107"/>
      <c r="AD1283" s="107"/>
      <c r="AE1283" s="107"/>
      <c r="AF1283" s="107"/>
      <c r="AG1283" s="107"/>
      <c r="AH1283" s="107"/>
      <c r="AI1283" s="107"/>
      <c r="AJ1283" s="107"/>
      <c r="AK1283" s="107"/>
      <c r="AL1283" s="107"/>
      <c r="AM1283" s="107"/>
      <c r="AN1283" s="107"/>
      <c r="AO1283" s="107"/>
      <c r="AP1283" s="107"/>
      <c r="AQ1283" s="107"/>
      <c r="AR1283" s="107"/>
      <c r="AS1283" s="107"/>
      <c r="AT1283" s="107"/>
    </row>
    <row r="1284">
      <c r="A1284" s="107"/>
      <c r="B1284" s="107"/>
      <c r="C1284" s="107"/>
      <c r="D1284" s="107"/>
      <c r="E1284" s="107"/>
      <c r="F1284" s="107"/>
      <c r="G1284" s="107"/>
      <c r="H1284" s="107"/>
      <c r="I1284" s="107"/>
      <c r="J1284" s="107"/>
      <c r="K1284" s="107"/>
      <c r="L1284" s="107"/>
      <c r="M1284" s="107"/>
      <c r="N1284" s="107"/>
      <c r="O1284" s="107"/>
      <c r="P1284" s="107"/>
      <c r="Q1284" s="107"/>
      <c r="R1284" s="107"/>
      <c r="S1284" s="107"/>
      <c r="T1284" s="107"/>
      <c r="U1284" s="250"/>
      <c r="V1284" s="107"/>
      <c r="W1284" s="107"/>
      <c r="X1284" s="107"/>
      <c r="Y1284" s="107"/>
      <c r="Z1284" s="107"/>
      <c r="AA1284" s="107"/>
      <c r="AB1284" s="107"/>
      <c r="AC1284" s="107"/>
      <c r="AD1284" s="107"/>
      <c r="AE1284" s="107"/>
      <c r="AF1284" s="107"/>
      <c r="AG1284" s="107"/>
      <c r="AH1284" s="107"/>
      <c r="AI1284" s="107"/>
      <c r="AJ1284" s="107"/>
      <c r="AK1284" s="107"/>
      <c r="AL1284" s="107"/>
      <c r="AM1284" s="107"/>
      <c r="AN1284" s="107"/>
      <c r="AO1284" s="107"/>
      <c r="AP1284" s="107"/>
      <c r="AQ1284" s="107"/>
      <c r="AR1284" s="107"/>
      <c r="AS1284" s="107"/>
      <c r="AT1284" s="107"/>
    </row>
    <row r="1285">
      <c r="A1285" s="107"/>
      <c r="B1285" s="107"/>
      <c r="C1285" s="107"/>
      <c r="D1285" s="107"/>
      <c r="E1285" s="107"/>
      <c r="F1285" s="107"/>
      <c r="G1285" s="107"/>
      <c r="H1285" s="107"/>
      <c r="I1285" s="107"/>
      <c r="J1285" s="107"/>
      <c r="K1285" s="107"/>
      <c r="L1285" s="107"/>
      <c r="M1285" s="107"/>
      <c r="N1285" s="107"/>
      <c r="O1285" s="107"/>
      <c r="P1285" s="107"/>
      <c r="Q1285" s="107"/>
      <c r="R1285" s="107"/>
      <c r="S1285" s="107"/>
      <c r="T1285" s="107"/>
      <c r="U1285" s="250"/>
      <c r="V1285" s="107"/>
      <c r="W1285" s="107"/>
      <c r="X1285" s="107"/>
      <c r="Y1285" s="107"/>
      <c r="Z1285" s="107"/>
      <c r="AA1285" s="107"/>
      <c r="AB1285" s="107"/>
      <c r="AC1285" s="107"/>
      <c r="AD1285" s="107"/>
      <c r="AE1285" s="107"/>
      <c r="AF1285" s="107"/>
      <c r="AG1285" s="107"/>
      <c r="AH1285" s="107"/>
      <c r="AI1285" s="107"/>
      <c r="AJ1285" s="107"/>
      <c r="AK1285" s="107"/>
      <c r="AL1285" s="107"/>
      <c r="AM1285" s="107"/>
      <c r="AN1285" s="107"/>
      <c r="AO1285" s="107"/>
      <c r="AP1285" s="107"/>
      <c r="AQ1285" s="107"/>
      <c r="AR1285" s="107"/>
      <c r="AS1285" s="107"/>
      <c r="AT1285" s="107"/>
    </row>
    <row r="1286">
      <c r="A1286" s="107"/>
      <c r="B1286" s="107"/>
      <c r="C1286" s="107"/>
      <c r="D1286" s="107"/>
      <c r="E1286" s="107"/>
      <c r="F1286" s="107"/>
      <c r="G1286" s="107"/>
      <c r="H1286" s="107"/>
      <c r="I1286" s="107"/>
      <c r="J1286" s="107"/>
      <c r="K1286" s="107"/>
      <c r="L1286" s="107"/>
      <c r="M1286" s="107"/>
      <c r="N1286" s="107"/>
      <c r="O1286" s="107"/>
      <c r="P1286" s="107"/>
      <c r="Q1286" s="107"/>
      <c r="R1286" s="107"/>
      <c r="S1286" s="107"/>
      <c r="T1286" s="107"/>
      <c r="U1286" s="250"/>
      <c r="V1286" s="107"/>
      <c r="W1286" s="107"/>
      <c r="X1286" s="107"/>
      <c r="Y1286" s="107"/>
      <c r="Z1286" s="107"/>
      <c r="AA1286" s="107"/>
      <c r="AB1286" s="107"/>
      <c r="AC1286" s="107"/>
      <c r="AD1286" s="107"/>
      <c r="AE1286" s="107"/>
      <c r="AF1286" s="107"/>
      <c r="AG1286" s="107"/>
      <c r="AH1286" s="107"/>
      <c r="AI1286" s="107"/>
      <c r="AJ1286" s="107"/>
      <c r="AK1286" s="107"/>
      <c r="AL1286" s="107"/>
      <c r="AM1286" s="107"/>
      <c r="AN1286" s="107"/>
      <c r="AO1286" s="107"/>
      <c r="AP1286" s="107"/>
      <c r="AQ1286" s="107"/>
      <c r="AR1286" s="107"/>
      <c r="AS1286" s="107"/>
      <c r="AT1286" s="107"/>
    </row>
    <row r="1287">
      <c r="A1287" s="107"/>
      <c r="B1287" s="107"/>
      <c r="C1287" s="107"/>
      <c r="D1287" s="107"/>
      <c r="E1287" s="107"/>
      <c r="F1287" s="107"/>
      <c r="G1287" s="107"/>
      <c r="H1287" s="107"/>
      <c r="I1287" s="107"/>
      <c r="J1287" s="107"/>
      <c r="K1287" s="107"/>
      <c r="L1287" s="107"/>
      <c r="M1287" s="107"/>
      <c r="N1287" s="107"/>
      <c r="O1287" s="107"/>
      <c r="P1287" s="107"/>
      <c r="Q1287" s="107"/>
      <c r="R1287" s="107"/>
      <c r="S1287" s="107"/>
      <c r="T1287" s="107"/>
      <c r="U1287" s="250"/>
      <c r="V1287" s="107"/>
      <c r="W1287" s="107"/>
      <c r="X1287" s="107"/>
      <c r="Y1287" s="107"/>
      <c r="Z1287" s="107"/>
      <c r="AA1287" s="107"/>
      <c r="AB1287" s="107"/>
      <c r="AC1287" s="107"/>
      <c r="AD1287" s="107"/>
      <c r="AE1287" s="107"/>
      <c r="AF1287" s="107"/>
      <c r="AG1287" s="107"/>
      <c r="AH1287" s="107"/>
      <c r="AI1287" s="107"/>
      <c r="AJ1287" s="107"/>
      <c r="AK1287" s="107"/>
      <c r="AL1287" s="107"/>
      <c r="AM1287" s="107"/>
      <c r="AN1287" s="107"/>
      <c r="AO1287" s="107"/>
      <c r="AP1287" s="107"/>
      <c r="AQ1287" s="107"/>
      <c r="AR1287" s="107"/>
      <c r="AS1287" s="107"/>
      <c r="AT1287" s="107"/>
    </row>
    <row r="1288">
      <c r="A1288" s="107"/>
      <c r="B1288" s="107"/>
      <c r="C1288" s="107"/>
      <c r="D1288" s="107"/>
      <c r="E1288" s="107"/>
      <c r="F1288" s="107"/>
      <c r="G1288" s="107"/>
      <c r="H1288" s="107"/>
      <c r="I1288" s="107"/>
      <c r="J1288" s="107"/>
      <c r="K1288" s="107"/>
      <c r="L1288" s="107"/>
      <c r="M1288" s="107"/>
      <c r="N1288" s="107"/>
      <c r="O1288" s="107"/>
      <c r="P1288" s="107"/>
      <c r="Q1288" s="107"/>
      <c r="R1288" s="107"/>
      <c r="S1288" s="107"/>
      <c r="T1288" s="107"/>
      <c r="U1288" s="250"/>
      <c r="V1288" s="107"/>
      <c r="W1288" s="107"/>
      <c r="X1288" s="107"/>
      <c r="Y1288" s="107"/>
      <c r="Z1288" s="107"/>
      <c r="AA1288" s="107"/>
      <c r="AB1288" s="107"/>
      <c r="AC1288" s="107"/>
      <c r="AD1288" s="107"/>
      <c r="AE1288" s="107"/>
      <c r="AF1288" s="107"/>
      <c r="AG1288" s="107"/>
      <c r="AH1288" s="107"/>
      <c r="AI1288" s="107"/>
      <c r="AJ1288" s="107"/>
      <c r="AK1288" s="107"/>
      <c r="AL1288" s="107"/>
      <c r="AM1288" s="107"/>
      <c r="AN1288" s="107"/>
      <c r="AO1288" s="107"/>
      <c r="AP1288" s="107"/>
      <c r="AQ1288" s="107"/>
      <c r="AR1288" s="107"/>
      <c r="AS1288" s="107"/>
      <c r="AT1288" s="107"/>
    </row>
    <row r="1289">
      <c r="A1289" s="107"/>
      <c r="B1289" s="107"/>
      <c r="C1289" s="107"/>
      <c r="D1289" s="107"/>
      <c r="E1289" s="107"/>
      <c r="F1289" s="107"/>
      <c r="G1289" s="107"/>
      <c r="H1289" s="107"/>
      <c r="I1289" s="107"/>
      <c r="J1289" s="107"/>
      <c r="K1289" s="107"/>
      <c r="L1289" s="107"/>
      <c r="M1289" s="107"/>
      <c r="N1289" s="107"/>
      <c r="O1289" s="107"/>
      <c r="P1289" s="107"/>
      <c r="Q1289" s="107"/>
      <c r="R1289" s="107"/>
      <c r="S1289" s="107"/>
      <c r="T1289" s="107"/>
      <c r="U1289" s="250"/>
      <c r="V1289" s="107"/>
      <c r="W1289" s="107"/>
      <c r="X1289" s="107"/>
      <c r="Y1289" s="107"/>
      <c r="Z1289" s="107"/>
      <c r="AA1289" s="107"/>
      <c r="AB1289" s="107"/>
      <c r="AC1289" s="107"/>
      <c r="AD1289" s="107"/>
      <c r="AE1289" s="107"/>
      <c r="AF1289" s="107"/>
      <c r="AG1289" s="107"/>
      <c r="AH1289" s="107"/>
      <c r="AI1289" s="107"/>
      <c r="AJ1289" s="107"/>
      <c r="AK1289" s="107"/>
      <c r="AL1289" s="107"/>
      <c r="AM1289" s="107"/>
      <c r="AN1289" s="107"/>
      <c r="AO1289" s="107"/>
      <c r="AP1289" s="107"/>
      <c r="AQ1289" s="107"/>
      <c r="AR1289" s="107"/>
      <c r="AS1289" s="107"/>
      <c r="AT1289" s="107"/>
    </row>
    <row r="1290">
      <c r="A1290" s="107"/>
      <c r="B1290" s="107"/>
      <c r="C1290" s="107"/>
      <c r="D1290" s="107"/>
      <c r="E1290" s="107"/>
      <c r="F1290" s="107"/>
      <c r="G1290" s="107"/>
      <c r="H1290" s="107"/>
      <c r="I1290" s="107"/>
      <c r="J1290" s="107"/>
      <c r="K1290" s="107"/>
      <c r="L1290" s="107"/>
      <c r="M1290" s="107"/>
      <c r="N1290" s="107"/>
      <c r="O1290" s="107"/>
      <c r="P1290" s="107"/>
      <c r="Q1290" s="107"/>
      <c r="R1290" s="107"/>
      <c r="S1290" s="107"/>
      <c r="T1290" s="107"/>
      <c r="U1290" s="250"/>
      <c r="V1290" s="107"/>
      <c r="W1290" s="107"/>
      <c r="X1290" s="107"/>
      <c r="Y1290" s="107"/>
      <c r="Z1290" s="107"/>
      <c r="AA1290" s="107"/>
      <c r="AB1290" s="107"/>
      <c r="AC1290" s="107"/>
      <c r="AD1290" s="107"/>
      <c r="AE1290" s="107"/>
      <c r="AF1290" s="107"/>
      <c r="AG1290" s="107"/>
      <c r="AH1290" s="107"/>
      <c r="AI1290" s="107"/>
      <c r="AJ1290" s="107"/>
      <c r="AK1290" s="107"/>
      <c r="AL1290" s="107"/>
      <c r="AM1290" s="107"/>
      <c r="AN1290" s="107"/>
      <c r="AO1290" s="107"/>
      <c r="AP1290" s="107"/>
      <c r="AQ1290" s="107"/>
      <c r="AR1290" s="107"/>
      <c r="AS1290" s="107"/>
      <c r="AT1290" s="107"/>
    </row>
    <row r="1291">
      <c r="A1291" s="107"/>
      <c r="B1291" s="107"/>
      <c r="C1291" s="107"/>
      <c r="D1291" s="107"/>
      <c r="E1291" s="107"/>
      <c r="F1291" s="107"/>
      <c r="G1291" s="107"/>
      <c r="H1291" s="107"/>
      <c r="I1291" s="107"/>
      <c r="J1291" s="107"/>
      <c r="K1291" s="107"/>
      <c r="L1291" s="107"/>
      <c r="M1291" s="107"/>
      <c r="N1291" s="107"/>
      <c r="O1291" s="107"/>
      <c r="P1291" s="107"/>
      <c r="Q1291" s="107"/>
      <c r="R1291" s="107"/>
      <c r="S1291" s="107"/>
      <c r="T1291" s="107"/>
      <c r="U1291" s="250"/>
      <c r="V1291" s="107"/>
      <c r="W1291" s="107"/>
      <c r="X1291" s="107"/>
      <c r="Y1291" s="107"/>
      <c r="Z1291" s="107"/>
      <c r="AA1291" s="107"/>
      <c r="AB1291" s="107"/>
      <c r="AC1291" s="107"/>
      <c r="AD1291" s="107"/>
      <c r="AE1291" s="107"/>
      <c r="AF1291" s="107"/>
      <c r="AG1291" s="107"/>
      <c r="AH1291" s="107"/>
      <c r="AI1291" s="107"/>
      <c r="AJ1291" s="107"/>
      <c r="AK1291" s="107"/>
      <c r="AL1291" s="107"/>
      <c r="AM1291" s="107"/>
      <c r="AN1291" s="107"/>
      <c r="AO1291" s="107"/>
      <c r="AP1291" s="107"/>
      <c r="AQ1291" s="107"/>
      <c r="AR1291" s="107"/>
      <c r="AS1291" s="107"/>
      <c r="AT1291" s="107"/>
    </row>
    <row r="1292">
      <c r="A1292" s="107"/>
      <c r="B1292" s="107"/>
      <c r="C1292" s="107"/>
      <c r="D1292" s="107"/>
      <c r="E1292" s="107"/>
      <c r="F1292" s="107"/>
      <c r="G1292" s="107"/>
      <c r="H1292" s="107"/>
      <c r="I1292" s="107"/>
      <c r="J1292" s="107"/>
      <c r="K1292" s="107"/>
      <c r="L1292" s="107"/>
      <c r="M1292" s="107"/>
      <c r="N1292" s="107"/>
      <c r="O1292" s="107"/>
      <c r="P1292" s="107"/>
      <c r="Q1292" s="107"/>
      <c r="R1292" s="107"/>
      <c r="S1292" s="107"/>
      <c r="T1292" s="107"/>
      <c r="U1292" s="250"/>
      <c r="V1292" s="107"/>
      <c r="W1292" s="107"/>
      <c r="X1292" s="107"/>
      <c r="Y1292" s="107"/>
      <c r="Z1292" s="107"/>
      <c r="AA1292" s="107"/>
      <c r="AB1292" s="107"/>
      <c r="AC1292" s="107"/>
      <c r="AD1292" s="107"/>
      <c r="AE1292" s="107"/>
      <c r="AF1292" s="107"/>
      <c r="AG1292" s="107"/>
      <c r="AH1292" s="107"/>
      <c r="AI1292" s="107"/>
      <c r="AJ1292" s="107"/>
      <c r="AK1292" s="107"/>
      <c r="AL1292" s="107"/>
      <c r="AM1292" s="107"/>
      <c r="AN1292" s="107"/>
      <c r="AO1292" s="107"/>
      <c r="AP1292" s="107"/>
      <c r="AQ1292" s="107"/>
      <c r="AR1292" s="107"/>
      <c r="AS1292" s="107"/>
      <c r="AT1292" s="107"/>
    </row>
    <row r="1293">
      <c r="A1293" s="107"/>
      <c r="B1293" s="107"/>
      <c r="C1293" s="107"/>
      <c r="D1293" s="107"/>
      <c r="E1293" s="107"/>
      <c r="F1293" s="107"/>
      <c r="G1293" s="107"/>
      <c r="H1293" s="107"/>
      <c r="I1293" s="107"/>
      <c r="J1293" s="107"/>
      <c r="K1293" s="107"/>
      <c r="L1293" s="107"/>
      <c r="M1293" s="107"/>
      <c r="N1293" s="107"/>
      <c r="O1293" s="107"/>
      <c r="P1293" s="107"/>
      <c r="Q1293" s="107"/>
      <c r="R1293" s="107"/>
      <c r="S1293" s="107"/>
      <c r="T1293" s="107"/>
      <c r="U1293" s="250"/>
      <c r="V1293" s="107"/>
      <c r="W1293" s="107"/>
      <c r="X1293" s="107"/>
      <c r="Y1293" s="107"/>
      <c r="Z1293" s="107"/>
      <c r="AA1293" s="107"/>
      <c r="AB1293" s="107"/>
      <c r="AC1293" s="107"/>
      <c r="AD1293" s="107"/>
      <c r="AE1293" s="107"/>
      <c r="AF1293" s="107"/>
      <c r="AG1293" s="107"/>
      <c r="AH1293" s="107"/>
      <c r="AI1293" s="107"/>
      <c r="AJ1293" s="107"/>
      <c r="AK1293" s="107"/>
      <c r="AL1293" s="107"/>
      <c r="AM1293" s="107"/>
      <c r="AN1293" s="107"/>
      <c r="AO1293" s="107"/>
      <c r="AP1293" s="107"/>
      <c r="AQ1293" s="107"/>
      <c r="AR1293" s="107"/>
      <c r="AS1293" s="107"/>
      <c r="AT1293" s="107"/>
    </row>
    <row r="1294">
      <c r="A1294" s="107"/>
      <c r="B1294" s="107"/>
      <c r="C1294" s="107"/>
      <c r="D1294" s="107"/>
      <c r="E1294" s="107"/>
      <c r="F1294" s="107"/>
      <c r="G1294" s="107"/>
      <c r="H1294" s="107"/>
      <c r="I1294" s="107"/>
      <c r="J1294" s="107"/>
      <c r="K1294" s="107"/>
      <c r="L1294" s="107"/>
      <c r="M1294" s="107"/>
      <c r="N1294" s="107"/>
      <c r="O1294" s="107"/>
      <c r="P1294" s="107"/>
      <c r="Q1294" s="107"/>
      <c r="R1294" s="107"/>
      <c r="S1294" s="107"/>
      <c r="T1294" s="107"/>
      <c r="U1294" s="250"/>
      <c r="V1294" s="107"/>
      <c r="W1294" s="107"/>
      <c r="X1294" s="107"/>
      <c r="Y1294" s="107"/>
      <c r="Z1294" s="107"/>
      <c r="AA1294" s="107"/>
      <c r="AB1294" s="107"/>
      <c r="AC1294" s="107"/>
      <c r="AD1294" s="107"/>
      <c r="AE1294" s="107"/>
      <c r="AF1294" s="107"/>
      <c r="AG1294" s="107"/>
      <c r="AH1294" s="107"/>
      <c r="AI1294" s="107"/>
      <c r="AJ1294" s="107"/>
      <c r="AK1294" s="107"/>
      <c r="AL1294" s="107"/>
      <c r="AM1294" s="107"/>
      <c r="AN1294" s="107"/>
      <c r="AO1294" s="107"/>
      <c r="AP1294" s="107"/>
      <c r="AQ1294" s="107"/>
      <c r="AR1294" s="107"/>
      <c r="AS1294" s="107"/>
      <c r="AT1294" s="107"/>
    </row>
    <row r="1295">
      <c r="A1295" s="107"/>
      <c r="B1295" s="107"/>
      <c r="C1295" s="107"/>
      <c r="D1295" s="107"/>
      <c r="E1295" s="107"/>
      <c r="F1295" s="107"/>
      <c r="G1295" s="107"/>
      <c r="H1295" s="107"/>
      <c r="I1295" s="107"/>
      <c r="J1295" s="107"/>
      <c r="K1295" s="107"/>
      <c r="L1295" s="107"/>
      <c r="M1295" s="107"/>
      <c r="N1295" s="107"/>
      <c r="O1295" s="107"/>
      <c r="P1295" s="107"/>
      <c r="Q1295" s="107"/>
      <c r="R1295" s="107"/>
      <c r="S1295" s="107"/>
      <c r="T1295" s="107"/>
      <c r="U1295" s="250"/>
      <c r="V1295" s="107"/>
      <c r="W1295" s="107"/>
      <c r="X1295" s="107"/>
      <c r="Y1295" s="107"/>
      <c r="Z1295" s="107"/>
      <c r="AA1295" s="107"/>
      <c r="AB1295" s="107"/>
      <c r="AC1295" s="107"/>
      <c r="AD1295" s="107"/>
      <c r="AE1295" s="107"/>
      <c r="AF1295" s="107"/>
      <c r="AG1295" s="107"/>
      <c r="AH1295" s="107"/>
      <c r="AI1295" s="107"/>
      <c r="AJ1295" s="107"/>
      <c r="AK1295" s="107"/>
      <c r="AL1295" s="107"/>
      <c r="AM1295" s="107"/>
      <c r="AN1295" s="107"/>
      <c r="AO1295" s="107"/>
      <c r="AP1295" s="107"/>
      <c r="AQ1295" s="107"/>
      <c r="AR1295" s="107"/>
      <c r="AS1295" s="107"/>
      <c r="AT1295" s="107"/>
    </row>
    <row r="1296">
      <c r="A1296" s="107"/>
      <c r="B1296" s="107"/>
      <c r="C1296" s="107"/>
      <c r="D1296" s="107"/>
      <c r="E1296" s="107"/>
      <c r="F1296" s="107"/>
      <c r="G1296" s="107"/>
      <c r="H1296" s="107"/>
      <c r="I1296" s="107"/>
      <c r="J1296" s="107"/>
      <c r="K1296" s="107"/>
      <c r="L1296" s="107"/>
      <c r="M1296" s="107"/>
      <c r="N1296" s="107"/>
      <c r="O1296" s="107"/>
      <c r="P1296" s="107"/>
      <c r="Q1296" s="107"/>
      <c r="R1296" s="107"/>
      <c r="S1296" s="107"/>
      <c r="T1296" s="107"/>
      <c r="U1296" s="250"/>
      <c r="V1296" s="107"/>
      <c r="W1296" s="107"/>
      <c r="X1296" s="107"/>
      <c r="Y1296" s="107"/>
      <c r="Z1296" s="107"/>
      <c r="AA1296" s="107"/>
      <c r="AB1296" s="107"/>
      <c r="AC1296" s="107"/>
      <c r="AD1296" s="107"/>
      <c r="AE1296" s="107"/>
      <c r="AF1296" s="107"/>
      <c r="AG1296" s="107"/>
      <c r="AH1296" s="107"/>
      <c r="AI1296" s="107"/>
      <c r="AJ1296" s="107"/>
      <c r="AK1296" s="107"/>
      <c r="AL1296" s="107"/>
      <c r="AM1296" s="107"/>
      <c r="AN1296" s="107"/>
      <c r="AO1296" s="107"/>
      <c r="AP1296" s="107"/>
      <c r="AQ1296" s="107"/>
      <c r="AR1296" s="107"/>
      <c r="AS1296" s="107"/>
      <c r="AT1296" s="107"/>
    </row>
    <row r="1297">
      <c r="A1297" s="107"/>
      <c r="B1297" s="107"/>
      <c r="C1297" s="107"/>
      <c r="D1297" s="107"/>
      <c r="E1297" s="107"/>
      <c r="F1297" s="107"/>
      <c r="G1297" s="107"/>
      <c r="H1297" s="107"/>
      <c r="I1297" s="107"/>
      <c r="J1297" s="107"/>
      <c r="K1297" s="107"/>
      <c r="L1297" s="107"/>
      <c r="M1297" s="107"/>
      <c r="N1297" s="107"/>
      <c r="O1297" s="107"/>
      <c r="P1297" s="107"/>
      <c r="Q1297" s="107"/>
      <c r="R1297" s="107"/>
      <c r="S1297" s="107"/>
      <c r="T1297" s="107"/>
      <c r="U1297" s="250"/>
      <c r="V1297" s="107"/>
      <c r="W1297" s="107"/>
      <c r="X1297" s="107"/>
      <c r="Y1297" s="107"/>
      <c r="Z1297" s="107"/>
      <c r="AA1297" s="107"/>
      <c r="AB1297" s="107"/>
      <c r="AC1297" s="107"/>
      <c r="AD1297" s="107"/>
      <c r="AE1297" s="107"/>
      <c r="AF1297" s="107"/>
      <c r="AG1297" s="107"/>
      <c r="AH1297" s="107"/>
      <c r="AI1297" s="107"/>
      <c r="AJ1297" s="107"/>
      <c r="AK1297" s="107"/>
      <c r="AL1297" s="107"/>
      <c r="AM1297" s="107"/>
      <c r="AN1297" s="107"/>
      <c r="AO1297" s="107"/>
      <c r="AP1297" s="107"/>
      <c r="AQ1297" s="107"/>
      <c r="AR1297" s="107"/>
      <c r="AS1297" s="107"/>
      <c r="AT1297" s="107"/>
    </row>
    <row r="1298">
      <c r="A1298" s="107"/>
      <c r="B1298" s="107"/>
      <c r="C1298" s="107"/>
      <c r="D1298" s="107"/>
      <c r="E1298" s="107"/>
      <c r="F1298" s="107"/>
      <c r="G1298" s="107"/>
      <c r="H1298" s="107"/>
      <c r="I1298" s="107"/>
      <c r="J1298" s="107"/>
      <c r="K1298" s="107"/>
      <c r="L1298" s="107"/>
      <c r="M1298" s="107"/>
      <c r="N1298" s="107"/>
      <c r="O1298" s="107"/>
      <c r="P1298" s="107"/>
      <c r="Q1298" s="107"/>
      <c r="R1298" s="107"/>
      <c r="S1298" s="107"/>
      <c r="T1298" s="107"/>
      <c r="U1298" s="250"/>
      <c r="V1298" s="107"/>
      <c r="W1298" s="107"/>
      <c r="X1298" s="107"/>
      <c r="Y1298" s="107"/>
      <c r="Z1298" s="107"/>
      <c r="AA1298" s="107"/>
      <c r="AB1298" s="107"/>
      <c r="AC1298" s="107"/>
      <c r="AD1298" s="107"/>
      <c r="AE1298" s="107"/>
      <c r="AF1298" s="107"/>
      <c r="AG1298" s="107"/>
      <c r="AH1298" s="107"/>
      <c r="AI1298" s="107"/>
      <c r="AJ1298" s="107"/>
      <c r="AK1298" s="107"/>
      <c r="AL1298" s="107"/>
      <c r="AM1298" s="107"/>
      <c r="AN1298" s="107"/>
      <c r="AO1298" s="107"/>
      <c r="AP1298" s="107"/>
      <c r="AQ1298" s="107"/>
      <c r="AR1298" s="107"/>
      <c r="AS1298" s="107"/>
      <c r="AT1298" s="107"/>
    </row>
    <row r="1299">
      <c r="A1299" s="107"/>
      <c r="B1299" s="107"/>
      <c r="C1299" s="107"/>
      <c r="D1299" s="107"/>
      <c r="E1299" s="107"/>
      <c r="F1299" s="107"/>
      <c r="G1299" s="107"/>
      <c r="H1299" s="107"/>
      <c r="I1299" s="107"/>
      <c r="J1299" s="107"/>
      <c r="K1299" s="107"/>
      <c r="L1299" s="107"/>
      <c r="M1299" s="107"/>
      <c r="N1299" s="107"/>
      <c r="O1299" s="107"/>
      <c r="P1299" s="107"/>
      <c r="Q1299" s="107"/>
      <c r="R1299" s="107"/>
      <c r="S1299" s="107"/>
      <c r="T1299" s="107"/>
      <c r="U1299" s="250"/>
      <c r="V1299" s="107"/>
      <c r="W1299" s="107"/>
      <c r="X1299" s="107"/>
      <c r="Y1299" s="107"/>
      <c r="Z1299" s="107"/>
      <c r="AA1299" s="107"/>
      <c r="AB1299" s="107"/>
      <c r="AC1299" s="107"/>
      <c r="AD1299" s="107"/>
      <c r="AE1299" s="107"/>
      <c r="AF1299" s="107"/>
      <c r="AG1299" s="107"/>
      <c r="AH1299" s="107"/>
      <c r="AI1299" s="107"/>
      <c r="AJ1299" s="107"/>
      <c r="AK1299" s="107"/>
      <c r="AL1299" s="107"/>
      <c r="AM1299" s="107"/>
      <c r="AN1299" s="107"/>
      <c r="AO1299" s="107"/>
      <c r="AP1299" s="107"/>
      <c r="AQ1299" s="107"/>
      <c r="AR1299" s="107"/>
      <c r="AS1299" s="107"/>
      <c r="AT1299" s="107"/>
    </row>
    <row r="1300">
      <c r="A1300" s="107"/>
      <c r="B1300" s="107"/>
      <c r="C1300" s="107"/>
      <c r="D1300" s="107"/>
      <c r="E1300" s="107"/>
      <c r="F1300" s="107"/>
      <c r="G1300" s="107"/>
      <c r="H1300" s="107"/>
      <c r="I1300" s="107"/>
      <c r="J1300" s="107"/>
      <c r="K1300" s="107"/>
      <c r="L1300" s="107"/>
      <c r="M1300" s="107"/>
      <c r="N1300" s="107"/>
      <c r="O1300" s="107"/>
      <c r="P1300" s="107"/>
      <c r="Q1300" s="107"/>
      <c r="R1300" s="107"/>
      <c r="S1300" s="107"/>
      <c r="T1300" s="107"/>
      <c r="U1300" s="250"/>
      <c r="V1300" s="107"/>
      <c r="W1300" s="107"/>
      <c r="X1300" s="107"/>
      <c r="Y1300" s="107"/>
      <c r="Z1300" s="107"/>
      <c r="AA1300" s="107"/>
      <c r="AB1300" s="107"/>
      <c r="AC1300" s="107"/>
      <c r="AD1300" s="107"/>
      <c r="AE1300" s="107"/>
      <c r="AF1300" s="107"/>
      <c r="AG1300" s="107"/>
      <c r="AH1300" s="107"/>
      <c r="AI1300" s="107"/>
      <c r="AJ1300" s="107"/>
      <c r="AK1300" s="107"/>
      <c r="AL1300" s="107"/>
      <c r="AM1300" s="107"/>
      <c r="AN1300" s="107"/>
      <c r="AO1300" s="107"/>
      <c r="AP1300" s="107"/>
      <c r="AQ1300" s="107"/>
      <c r="AR1300" s="107"/>
      <c r="AS1300" s="107"/>
      <c r="AT1300" s="107"/>
    </row>
    <row r="1301">
      <c r="A1301" s="107"/>
      <c r="B1301" s="107"/>
      <c r="C1301" s="107"/>
      <c r="D1301" s="107"/>
      <c r="E1301" s="107"/>
      <c r="F1301" s="107"/>
      <c r="G1301" s="107"/>
      <c r="H1301" s="107"/>
      <c r="I1301" s="107"/>
      <c r="J1301" s="107"/>
      <c r="K1301" s="107"/>
      <c r="L1301" s="107"/>
      <c r="M1301" s="107"/>
      <c r="N1301" s="107"/>
      <c r="O1301" s="107"/>
      <c r="P1301" s="107"/>
      <c r="Q1301" s="107"/>
      <c r="R1301" s="107"/>
      <c r="S1301" s="107"/>
      <c r="T1301" s="107"/>
      <c r="U1301" s="250"/>
      <c r="V1301" s="107"/>
      <c r="W1301" s="107"/>
      <c r="X1301" s="107"/>
      <c r="Y1301" s="107"/>
      <c r="Z1301" s="107"/>
      <c r="AA1301" s="107"/>
      <c r="AB1301" s="107"/>
      <c r="AC1301" s="107"/>
      <c r="AD1301" s="107"/>
      <c r="AE1301" s="107"/>
      <c r="AF1301" s="107"/>
      <c r="AG1301" s="107"/>
      <c r="AH1301" s="107"/>
      <c r="AI1301" s="107"/>
      <c r="AJ1301" s="107"/>
      <c r="AK1301" s="107"/>
      <c r="AL1301" s="107"/>
      <c r="AM1301" s="107"/>
      <c r="AN1301" s="107"/>
      <c r="AO1301" s="107"/>
      <c r="AP1301" s="107"/>
      <c r="AQ1301" s="107"/>
      <c r="AR1301" s="107"/>
      <c r="AS1301" s="107"/>
      <c r="AT1301" s="107"/>
    </row>
    <row r="1302">
      <c r="A1302" s="107"/>
      <c r="B1302" s="107"/>
      <c r="C1302" s="107"/>
      <c r="D1302" s="107"/>
      <c r="E1302" s="107"/>
      <c r="F1302" s="107"/>
      <c r="G1302" s="107"/>
      <c r="H1302" s="107"/>
      <c r="I1302" s="107"/>
      <c r="J1302" s="107"/>
      <c r="K1302" s="107"/>
      <c r="L1302" s="107"/>
      <c r="M1302" s="107"/>
      <c r="N1302" s="107"/>
      <c r="O1302" s="107"/>
      <c r="P1302" s="107"/>
      <c r="Q1302" s="107"/>
      <c r="R1302" s="107"/>
      <c r="S1302" s="107"/>
      <c r="T1302" s="107"/>
      <c r="U1302" s="250"/>
      <c r="V1302" s="107"/>
      <c r="W1302" s="107"/>
      <c r="X1302" s="107"/>
      <c r="Y1302" s="107"/>
      <c r="Z1302" s="107"/>
      <c r="AA1302" s="107"/>
      <c r="AB1302" s="107"/>
      <c r="AC1302" s="107"/>
      <c r="AD1302" s="107"/>
      <c r="AE1302" s="107"/>
      <c r="AF1302" s="107"/>
      <c r="AG1302" s="107"/>
      <c r="AH1302" s="107"/>
      <c r="AI1302" s="107"/>
      <c r="AJ1302" s="107"/>
      <c r="AK1302" s="107"/>
      <c r="AL1302" s="107"/>
      <c r="AM1302" s="107"/>
      <c r="AN1302" s="107"/>
      <c r="AO1302" s="107"/>
      <c r="AP1302" s="107"/>
      <c r="AQ1302" s="107"/>
      <c r="AR1302" s="107"/>
      <c r="AS1302" s="107"/>
      <c r="AT1302" s="107"/>
    </row>
    <row r="1303">
      <c r="A1303" s="107"/>
      <c r="B1303" s="107"/>
      <c r="C1303" s="107"/>
      <c r="D1303" s="107"/>
      <c r="E1303" s="107"/>
      <c r="F1303" s="107"/>
      <c r="G1303" s="107"/>
      <c r="H1303" s="107"/>
      <c r="I1303" s="107"/>
      <c r="J1303" s="107"/>
      <c r="K1303" s="107"/>
      <c r="L1303" s="107"/>
      <c r="M1303" s="107"/>
      <c r="N1303" s="107"/>
      <c r="O1303" s="107"/>
      <c r="P1303" s="107"/>
      <c r="Q1303" s="107"/>
      <c r="R1303" s="107"/>
      <c r="S1303" s="107"/>
      <c r="T1303" s="107"/>
      <c r="U1303" s="250"/>
      <c r="V1303" s="107"/>
      <c r="W1303" s="107"/>
      <c r="X1303" s="107"/>
      <c r="Y1303" s="107"/>
      <c r="Z1303" s="107"/>
      <c r="AA1303" s="107"/>
      <c r="AB1303" s="107"/>
      <c r="AC1303" s="107"/>
      <c r="AD1303" s="107"/>
      <c r="AE1303" s="107"/>
      <c r="AF1303" s="107"/>
      <c r="AG1303" s="107"/>
      <c r="AH1303" s="107"/>
      <c r="AI1303" s="107"/>
      <c r="AJ1303" s="107"/>
      <c r="AK1303" s="107"/>
      <c r="AL1303" s="107"/>
      <c r="AM1303" s="107"/>
      <c r="AN1303" s="107"/>
      <c r="AO1303" s="107"/>
      <c r="AP1303" s="107"/>
      <c r="AQ1303" s="107"/>
      <c r="AR1303" s="107"/>
      <c r="AS1303" s="107"/>
      <c r="AT1303" s="107"/>
    </row>
    <row r="1304">
      <c r="A1304" s="107"/>
      <c r="B1304" s="107"/>
      <c r="C1304" s="107"/>
      <c r="D1304" s="107"/>
      <c r="E1304" s="107"/>
      <c r="F1304" s="107"/>
      <c r="G1304" s="107"/>
      <c r="H1304" s="107"/>
      <c r="I1304" s="107"/>
      <c r="J1304" s="107"/>
      <c r="K1304" s="107"/>
      <c r="L1304" s="107"/>
      <c r="M1304" s="107"/>
      <c r="N1304" s="107"/>
      <c r="O1304" s="107"/>
      <c r="P1304" s="107"/>
      <c r="Q1304" s="107"/>
      <c r="R1304" s="107"/>
      <c r="S1304" s="107"/>
      <c r="T1304" s="107"/>
      <c r="U1304" s="250"/>
      <c r="V1304" s="107"/>
      <c r="W1304" s="107"/>
      <c r="X1304" s="107"/>
      <c r="Y1304" s="107"/>
      <c r="Z1304" s="107"/>
      <c r="AA1304" s="107"/>
      <c r="AB1304" s="107"/>
      <c r="AC1304" s="107"/>
      <c r="AD1304" s="107"/>
      <c r="AE1304" s="107"/>
      <c r="AF1304" s="107"/>
      <c r="AG1304" s="107"/>
      <c r="AH1304" s="107"/>
      <c r="AI1304" s="107"/>
      <c r="AJ1304" s="107"/>
      <c r="AK1304" s="107"/>
      <c r="AL1304" s="107"/>
      <c r="AM1304" s="107"/>
      <c r="AN1304" s="107"/>
      <c r="AO1304" s="107"/>
      <c r="AP1304" s="107"/>
      <c r="AQ1304" s="107"/>
      <c r="AR1304" s="107"/>
      <c r="AS1304" s="107"/>
      <c r="AT1304" s="107"/>
    </row>
    <row r="1305">
      <c r="A1305" s="107"/>
      <c r="B1305" s="107"/>
      <c r="C1305" s="107"/>
      <c r="D1305" s="107"/>
      <c r="E1305" s="107"/>
      <c r="F1305" s="107"/>
      <c r="G1305" s="107"/>
      <c r="H1305" s="107"/>
      <c r="I1305" s="107"/>
      <c r="J1305" s="107"/>
      <c r="K1305" s="107"/>
      <c r="L1305" s="107"/>
      <c r="M1305" s="107"/>
      <c r="N1305" s="107"/>
      <c r="O1305" s="107"/>
      <c r="P1305" s="107"/>
      <c r="Q1305" s="107"/>
      <c r="R1305" s="107"/>
      <c r="S1305" s="107"/>
      <c r="T1305" s="107"/>
      <c r="U1305" s="250"/>
      <c r="V1305" s="107"/>
      <c r="W1305" s="107"/>
      <c r="X1305" s="107"/>
      <c r="Y1305" s="107"/>
      <c r="Z1305" s="107"/>
      <c r="AA1305" s="107"/>
      <c r="AB1305" s="107"/>
      <c r="AC1305" s="107"/>
      <c r="AD1305" s="107"/>
      <c r="AE1305" s="107"/>
      <c r="AF1305" s="107"/>
      <c r="AG1305" s="107"/>
      <c r="AH1305" s="107"/>
      <c r="AI1305" s="107"/>
      <c r="AJ1305" s="107"/>
      <c r="AK1305" s="107"/>
      <c r="AL1305" s="107"/>
      <c r="AM1305" s="107"/>
      <c r="AN1305" s="107"/>
      <c r="AO1305" s="107"/>
      <c r="AP1305" s="107"/>
      <c r="AQ1305" s="107"/>
      <c r="AR1305" s="107"/>
      <c r="AS1305" s="107"/>
      <c r="AT1305" s="107"/>
    </row>
    <row r="1306">
      <c r="A1306" s="107"/>
      <c r="B1306" s="107"/>
      <c r="C1306" s="107"/>
      <c r="D1306" s="107"/>
      <c r="E1306" s="107"/>
      <c r="F1306" s="107"/>
      <c r="G1306" s="107"/>
      <c r="H1306" s="107"/>
      <c r="I1306" s="107"/>
      <c r="J1306" s="107"/>
      <c r="K1306" s="107"/>
      <c r="L1306" s="107"/>
      <c r="M1306" s="107"/>
      <c r="N1306" s="107"/>
      <c r="O1306" s="107"/>
      <c r="P1306" s="107"/>
      <c r="Q1306" s="107"/>
      <c r="R1306" s="107"/>
      <c r="S1306" s="107"/>
      <c r="T1306" s="107"/>
      <c r="U1306" s="250"/>
      <c r="V1306" s="107"/>
      <c r="W1306" s="107"/>
      <c r="X1306" s="107"/>
      <c r="Y1306" s="107"/>
      <c r="Z1306" s="107"/>
      <c r="AA1306" s="107"/>
      <c r="AB1306" s="107"/>
      <c r="AC1306" s="107"/>
      <c r="AD1306" s="107"/>
      <c r="AE1306" s="107"/>
      <c r="AF1306" s="107"/>
      <c r="AG1306" s="107"/>
      <c r="AH1306" s="107"/>
      <c r="AI1306" s="107"/>
      <c r="AJ1306" s="107"/>
      <c r="AK1306" s="107"/>
      <c r="AL1306" s="107"/>
      <c r="AM1306" s="107"/>
      <c r="AN1306" s="107"/>
      <c r="AO1306" s="107"/>
      <c r="AP1306" s="107"/>
      <c r="AQ1306" s="107"/>
      <c r="AR1306" s="107"/>
      <c r="AS1306" s="107"/>
      <c r="AT1306" s="107"/>
    </row>
    <row r="1307">
      <c r="A1307" s="107"/>
      <c r="B1307" s="107"/>
      <c r="C1307" s="107"/>
      <c r="D1307" s="107"/>
      <c r="E1307" s="107"/>
      <c r="F1307" s="107"/>
      <c r="G1307" s="107"/>
      <c r="H1307" s="107"/>
      <c r="I1307" s="107"/>
      <c r="J1307" s="107"/>
      <c r="K1307" s="107"/>
      <c r="L1307" s="107"/>
      <c r="M1307" s="107"/>
      <c r="N1307" s="107"/>
      <c r="O1307" s="107"/>
      <c r="P1307" s="107"/>
      <c r="Q1307" s="107"/>
      <c r="R1307" s="107"/>
      <c r="S1307" s="107"/>
      <c r="T1307" s="107"/>
      <c r="U1307" s="250"/>
      <c r="V1307" s="107"/>
      <c r="W1307" s="107"/>
      <c r="X1307" s="107"/>
      <c r="Y1307" s="107"/>
      <c r="Z1307" s="107"/>
      <c r="AA1307" s="107"/>
      <c r="AB1307" s="107"/>
      <c r="AC1307" s="107"/>
      <c r="AD1307" s="107"/>
      <c r="AE1307" s="107"/>
      <c r="AF1307" s="107"/>
      <c r="AG1307" s="107"/>
      <c r="AH1307" s="107"/>
      <c r="AI1307" s="107"/>
      <c r="AJ1307" s="107"/>
      <c r="AK1307" s="107"/>
      <c r="AL1307" s="107"/>
      <c r="AM1307" s="107"/>
      <c r="AN1307" s="107"/>
      <c r="AO1307" s="107"/>
      <c r="AP1307" s="107"/>
      <c r="AQ1307" s="107"/>
      <c r="AR1307" s="107"/>
      <c r="AS1307" s="107"/>
      <c r="AT1307" s="107"/>
    </row>
    <row r="1308">
      <c r="A1308" s="107"/>
      <c r="B1308" s="107"/>
      <c r="C1308" s="107"/>
      <c r="D1308" s="107"/>
      <c r="E1308" s="107"/>
      <c r="F1308" s="107"/>
      <c r="G1308" s="107"/>
      <c r="H1308" s="107"/>
      <c r="I1308" s="107"/>
      <c r="J1308" s="107"/>
      <c r="K1308" s="107"/>
      <c r="L1308" s="107"/>
      <c r="M1308" s="107"/>
      <c r="N1308" s="107"/>
      <c r="O1308" s="107"/>
      <c r="P1308" s="107"/>
      <c r="Q1308" s="107"/>
      <c r="R1308" s="107"/>
      <c r="S1308" s="107"/>
      <c r="T1308" s="107"/>
      <c r="U1308" s="250"/>
      <c r="V1308" s="107"/>
      <c r="W1308" s="107"/>
      <c r="X1308" s="107"/>
      <c r="Y1308" s="107"/>
      <c r="Z1308" s="107"/>
      <c r="AA1308" s="107"/>
      <c r="AB1308" s="107"/>
      <c r="AC1308" s="107"/>
      <c r="AD1308" s="107"/>
      <c r="AE1308" s="107"/>
      <c r="AF1308" s="107"/>
      <c r="AG1308" s="107"/>
      <c r="AH1308" s="107"/>
      <c r="AI1308" s="107"/>
      <c r="AJ1308" s="107"/>
      <c r="AK1308" s="107"/>
      <c r="AL1308" s="107"/>
      <c r="AM1308" s="107"/>
      <c r="AN1308" s="107"/>
      <c r="AO1308" s="107"/>
      <c r="AP1308" s="107"/>
      <c r="AQ1308" s="107"/>
      <c r="AR1308" s="107"/>
      <c r="AS1308" s="107"/>
      <c r="AT1308" s="107"/>
    </row>
    <row r="1309">
      <c r="A1309" s="107"/>
      <c r="B1309" s="107"/>
      <c r="C1309" s="107"/>
      <c r="D1309" s="107"/>
      <c r="E1309" s="107"/>
      <c r="F1309" s="107"/>
      <c r="G1309" s="107"/>
      <c r="H1309" s="107"/>
      <c r="I1309" s="107"/>
      <c r="J1309" s="107"/>
      <c r="K1309" s="107"/>
      <c r="L1309" s="107"/>
      <c r="M1309" s="107"/>
      <c r="N1309" s="107"/>
      <c r="O1309" s="107"/>
      <c r="P1309" s="107"/>
      <c r="Q1309" s="107"/>
      <c r="R1309" s="107"/>
      <c r="S1309" s="107"/>
      <c r="T1309" s="107"/>
      <c r="U1309" s="250"/>
      <c r="V1309" s="107"/>
      <c r="W1309" s="107"/>
      <c r="X1309" s="107"/>
      <c r="Y1309" s="107"/>
      <c r="Z1309" s="107"/>
      <c r="AA1309" s="107"/>
      <c r="AB1309" s="107"/>
      <c r="AC1309" s="107"/>
      <c r="AD1309" s="107"/>
      <c r="AE1309" s="107"/>
      <c r="AF1309" s="107"/>
      <c r="AG1309" s="107"/>
      <c r="AH1309" s="107"/>
      <c r="AI1309" s="107"/>
      <c r="AJ1309" s="107"/>
      <c r="AK1309" s="107"/>
      <c r="AL1309" s="107"/>
      <c r="AM1309" s="107"/>
      <c r="AN1309" s="107"/>
      <c r="AO1309" s="107"/>
      <c r="AP1309" s="107"/>
      <c r="AQ1309" s="107"/>
      <c r="AR1309" s="107"/>
      <c r="AS1309" s="107"/>
      <c r="AT1309" s="107"/>
    </row>
    <row r="1310">
      <c r="A1310" s="107"/>
      <c r="B1310" s="107"/>
      <c r="C1310" s="107"/>
      <c r="D1310" s="107"/>
      <c r="E1310" s="107"/>
      <c r="F1310" s="107"/>
      <c r="G1310" s="107"/>
      <c r="H1310" s="107"/>
      <c r="I1310" s="107"/>
      <c r="J1310" s="107"/>
      <c r="K1310" s="107"/>
      <c r="L1310" s="107"/>
      <c r="M1310" s="107"/>
      <c r="N1310" s="107"/>
      <c r="O1310" s="107"/>
      <c r="P1310" s="107"/>
      <c r="Q1310" s="107"/>
      <c r="R1310" s="107"/>
      <c r="S1310" s="107"/>
      <c r="T1310" s="107"/>
      <c r="U1310" s="250"/>
      <c r="V1310" s="107"/>
      <c r="W1310" s="107"/>
      <c r="X1310" s="107"/>
      <c r="Y1310" s="107"/>
      <c r="Z1310" s="107"/>
      <c r="AA1310" s="107"/>
      <c r="AB1310" s="107"/>
      <c r="AC1310" s="107"/>
      <c r="AD1310" s="107"/>
      <c r="AE1310" s="107"/>
      <c r="AF1310" s="107"/>
      <c r="AG1310" s="107"/>
      <c r="AH1310" s="107"/>
      <c r="AI1310" s="107"/>
      <c r="AJ1310" s="107"/>
      <c r="AK1310" s="107"/>
      <c r="AL1310" s="107"/>
      <c r="AM1310" s="107"/>
      <c r="AN1310" s="107"/>
      <c r="AO1310" s="107"/>
      <c r="AP1310" s="107"/>
      <c r="AQ1310" s="107"/>
      <c r="AR1310" s="107"/>
      <c r="AS1310" s="107"/>
      <c r="AT1310" s="107"/>
    </row>
    <row r="1311">
      <c r="A1311" s="107"/>
      <c r="B1311" s="107"/>
      <c r="C1311" s="107"/>
      <c r="D1311" s="107"/>
      <c r="E1311" s="107"/>
      <c r="F1311" s="107"/>
      <c r="G1311" s="107"/>
      <c r="H1311" s="107"/>
      <c r="I1311" s="107"/>
      <c r="J1311" s="107"/>
      <c r="K1311" s="107"/>
      <c r="L1311" s="107"/>
      <c r="M1311" s="107"/>
      <c r="N1311" s="107"/>
      <c r="O1311" s="107"/>
      <c r="P1311" s="107"/>
      <c r="Q1311" s="107"/>
      <c r="R1311" s="107"/>
      <c r="S1311" s="107"/>
      <c r="T1311" s="107"/>
      <c r="U1311" s="250"/>
      <c r="V1311" s="107"/>
      <c r="W1311" s="107"/>
      <c r="X1311" s="107"/>
      <c r="Y1311" s="107"/>
      <c r="Z1311" s="107"/>
      <c r="AA1311" s="107"/>
      <c r="AB1311" s="107"/>
      <c r="AC1311" s="107"/>
      <c r="AD1311" s="107"/>
      <c r="AE1311" s="107"/>
      <c r="AF1311" s="107"/>
      <c r="AG1311" s="107"/>
      <c r="AH1311" s="107"/>
      <c r="AI1311" s="107"/>
      <c r="AJ1311" s="107"/>
      <c r="AK1311" s="107"/>
      <c r="AL1311" s="107"/>
      <c r="AM1311" s="107"/>
      <c r="AN1311" s="107"/>
      <c r="AO1311" s="107"/>
      <c r="AP1311" s="107"/>
      <c r="AQ1311" s="107"/>
      <c r="AR1311" s="107"/>
      <c r="AS1311" s="107"/>
      <c r="AT1311" s="107"/>
    </row>
    <row r="1312">
      <c r="A1312" s="107"/>
      <c r="B1312" s="107"/>
      <c r="C1312" s="107"/>
      <c r="D1312" s="107"/>
      <c r="E1312" s="107"/>
      <c r="F1312" s="107"/>
      <c r="G1312" s="107"/>
      <c r="H1312" s="107"/>
      <c r="I1312" s="107"/>
      <c r="J1312" s="107"/>
      <c r="K1312" s="107"/>
      <c r="L1312" s="107"/>
      <c r="M1312" s="107"/>
      <c r="N1312" s="107"/>
      <c r="O1312" s="107"/>
      <c r="P1312" s="107"/>
      <c r="Q1312" s="107"/>
      <c r="R1312" s="107"/>
      <c r="S1312" s="107"/>
      <c r="T1312" s="107"/>
      <c r="U1312" s="250"/>
      <c r="V1312" s="107"/>
      <c r="W1312" s="107"/>
      <c r="X1312" s="107"/>
      <c r="Y1312" s="107"/>
      <c r="Z1312" s="107"/>
      <c r="AA1312" s="107"/>
      <c r="AB1312" s="107"/>
      <c r="AC1312" s="107"/>
      <c r="AD1312" s="107"/>
      <c r="AE1312" s="107"/>
      <c r="AF1312" s="107"/>
      <c r="AG1312" s="107"/>
      <c r="AH1312" s="107"/>
      <c r="AI1312" s="107"/>
      <c r="AJ1312" s="107"/>
      <c r="AK1312" s="107"/>
      <c r="AL1312" s="107"/>
      <c r="AM1312" s="107"/>
      <c r="AN1312" s="107"/>
      <c r="AO1312" s="107"/>
      <c r="AP1312" s="107"/>
      <c r="AQ1312" s="107"/>
      <c r="AR1312" s="107"/>
      <c r="AS1312" s="107"/>
      <c r="AT1312" s="107"/>
    </row>
    <row r="1313">
      <c r="A1313" s="107"/>
      <c r="B1313" s="107"/>
      <c r="C1313" s="107"/>
      <c r="D1313" s="107"/>
      <c r="E1313" s="107"/>
      <c r="F1313" s="107"/>
      <c r="G1313" s="107"/>
      <c r="H1313" s="107"/>
      <c r="I1313" s="107"/>
      <c r="J1313" s="107"/>
      <c r="K1313" s="107"/>
      <c r="L1313" s="107"/>
      <c r="M1313" s="107"/>
      <c r="N1313" s="107"/>
      <c r="O1313" s="107"/>
      <c r="P1313" s="107"/>
      <c r="Q1313" s="107"/>
      <c r="R1313" s="107"/>
      <c r="S1313" s="107"/>
      <c r="T1313" s="107"/>
      <c r="U1313" s="250"/>
      <c r="V1313" s="107"/>
      <c r="W1313" s="107"/>
      <c r="X1313" s="107"/>
      <c r="Y1313" s="107"/>
      <c r="Z1313" s="107"/>
      <c r="AA1313" s="107"/>
      <c r="AB1313" s="107"/>
      <c r="AC1313" s="107"/>
      <c r="AD1313" s="107"/>
      <c r="AE1313" s="107"/>
      <c r="AF1313" s="107"/>
      <c r="AG1313" s="107"/>
      <c r="AH1313" s="107"/>
      <c r="AI1313" s="107"/>
      <c r="AJ1313" s="107"/>
      <c r="AK1313" s="107"/>
      <c r="AL1313" s="107"/>
      <c r="AM1313" s="107"/>
      <c r="AN1313" s="107"/>
      <c r="AO1313" s="107"/>
      <c r="AP1313" s="107"/>
      <c r="AQ1313" s="107"/>
      <c r="AR1313" s="107"/>
      <c r="AS1313" s="107"/>
      <c r="AT1313" s="107"/>
    </row>
    <row r="1314">
      <c r="A1314" s="107"/>
      <c r="B1314" s="107"/>
      <c r="C1314" s="107"/>
      <c r="D1314" s="107"/>
      <c r="E1314" s="107"/>
      <c r="F1314" s="107"/>
      <c r="G1314" s="107"/>
      <c r="H1314" s="107"/>
      <c r="I1314" s="107"/>
      <c r="J1314" s="107"/>
      <c r="K1314" s="107"/>
      <c r="L1314" s="107"/>
      <c r="M1314" s="107"/>
      <c r="N1314" s="107"/>
      <c r="O1314" s="107"/>
      <c r="P1314" s="107"/>
      <c r="Q1314" s="107"/>
      <c r="R1314" s="107"/>
      <c r="S1314" s="107"/>
      <c r="T1314" s="107"/>
      <c r="U1314" s="250"/>
      <c r="V1314" s="107"/>
      <c r="W1314" s="107"/>
      <c r="X1314" s="107"/>
      <c r="Y1314" s="107"/>
      <c r="Z1314" s="107"/>
      <c r="AA1314" s="107"/>
      <c r="AB1314" s="107"/>
      <c r="AC1314" s="107"/>
      <c r="AD1314" s="107"/>
      <c r="AE1314" s="107"/>
      <c r="AF1314" s="107"/>
      <c r="AG1314" s="107"/>
      <c r="AH1314" s="107"/>
      <c r="AI1314" s="107"/>
      <c r="AJ1314" s="107"/>
      <c r="AK1314" s="107"/>
      <c r="AL1314" s="107"/>
      <c r="AM1314" s="107"/>
      <c r="AN1314" s="107"/>
      <c r="AO1314" s="107"/>
      <c r="AP1314" s="107"/>
      <c r="AQ1314" s="107"/>
      <c r="AR1314" s="107"/>
      <c r="AS1314" s="107"/>
      <c r="AT1314" s="107"/>
    </row>
    <row r="1315">
      <c r="A1315" s="107"/>
      <c r="B1315" s="107"/>
      <c r="C1315" s="107"/>
      <c r="D1315" s="107"/>
      <c r="E1315" s="107"/>
      <c r="F1315" s="107"/>
      <c r="G1315" s="107"/>
      <c r="H1315" s="107"/>
      <c r="I1315" s="107"/>
      <c r="J1315" s="107"/>
      <c r="K1315" s="107"/>
      <c r="L1315" s="107"/>
      <c r="M1315" s="107"/>
      <c r="N1315" s="107"/>
      <c r="O1315" s="107"/>
      <c r="P1315" s="107"/>
      <c r="Q1315" s="107"/>
      <c r="R1315" s="107"/>
      <c r="S1315" s="107"/>
      <c r="T1315" s="107"/>
      <c r="U1315" s="250"/>
      <c r="V1315" s="107"/>
      <c r="W1315" s="107"/>
      <c r="X1315" s="107"/>
      <c r="Y1315" s="107"/>
      <c r="Z1315" s="107"/>
      <c r="AA1315" s="107"/>
      <c r="AB1315" s="107"/>
      <c r="AC1315" s="107"/>
      <c r="AD1315" s="107"/>
      <c r="AE1315" s="107"/>
      <c r="AF1315" s="107"/>
      <c r="AG1315" s="107"/>
      <c r="AH1315" s="107"/>
      <c r="AI1315" s="107"/>
      <c r="AJ1315" s="107"/>
      <c r="AK1315" s="107"/>
      <c r="AL1315" s="107"/>
      <c r="AM1315" s="107"/>
      <c r="AN1315" s="107"/>
      <c r="AO1315" s="107"/>
      <c r="AP1315" s="107"/>
      <c r="AQ1315" s="107"/>
      <c r="AR1315" s="107"/>
      <c r="AS1315" s="107"/>
      <c r="AT1315" s="107"/>
    </row>
    <row r="1316">
      <c r="A1316" s="107"/>
      <c r="B1316" s="107"/>
      <c r="C1316" s="107"/>
      <c r="D1316" s="107"/>
      <c r="E1316" s="107"/>
      <c r="F1316" s="107"/>
      <c r="G1316" s="107"/>
      <c r="H1316" s="107"/>
      <c r="I1316" s="107"/>
      <c r="J1316" s="107"/>
      <c r="K1316" s="107"/>
      <c r="L1316" s="107"/>
      <c r="M1316" s="107"/>
      <c r="N1316" s="107"/>
      <c r="O1316" s="107"/>
      <c r="P1316" s="107"/>
      <c r="Q1316" s="107"/>
      <c r="R1316" s="107"/>
      <c r="S1316" s="107"/>
      <c r="T1316" s="107"/>
      <c r="U1316" s="250"/>
      <c r="V1316" s="107"/>
      <c r="W1316" s="107"/>
      <c r="X1316" s="107"/>
      <c r="Y1316" s="107"/>
      <c r="Z1316" s="107"/>
      <c r="AA1316" s="107"/>
      <c r="AB1316" s="107"/>
      <c r="AC1316" s="107"/>
      <c r="AD1316" s="107"/>
      <c r="AE1316" s="107"/>
      <c r="AF1316" s="107"/>
      <c r="AG1316" s="107"/>
      <c r="AH1316" s="107"/>
      <c r="AI1316" s="107"/>
      <c r="AJ1316" s="107"/>
      <c r="AK1316" s="107"/>
      <c r="AL1316" s="107"/>
      <c r="AM1316" s="107"/>
      <c r="AN1316" s="107"/>
      <c r="AO1316" s="107"/>
      <c r="AP1316" s="107"/>
      <c r="AQ1316" s="107"/>
      <c r="AR1316" s="107"/>
      <c r="AS1316" s="107"/>
      <c r="AT1316" s="107"/>
    </row>
    <row r="1317">
      <c r="A1317" s="107"/>
      <c r="B1317" s="107"/>
      <c r="C1317" s="107"/>
      <c r="D1317" s="107"/>
      <c r="E1317" s="107"/>
      <c r="F1317" s="107"/>
      <c r="G1317" s="107"/>
      <c r="H1317" s="107"/>
      <c r="I1317" s="107"/>
      <c r="J1317" s="107"/>
      <c r="K1317" s="107"/>
      <c r="L1317" s="107"/>
      <c r="M1317" s="107"/>
      <c r="N1317" s="107"/>
      <c r="O1317" s="107"/>
      <c r="P1317" s="107"/>
      <c r="Q1317" s="107"/>
      <c r="R1317" s="107"/>
      <c r="S1317" s="107"/>
      <c r="T1317" s="107"/>
      <c r="U1317" s="250"/>
      <c r="V1317" s="107"/>
      <c r="W1317" s="107"/>
      <c r="X1317" s="107"/>
      <c r="Y1317" s="107"/>
      <c r="Z1317" s="107"/>
      <c r="AA1317" s="107"/>
      <c r="AB1317" s="107"/>
      <c r="AC1317" s="107"/>
      <c r="AD1317" s="107"/>
      <c r="AE1317" s="107"/>
      <c r="AF1317" s="107"/>
      <c r="AG1317" s="107"/>
      <c r="AH1317" s="107"/>
      <c r="AI1317" s="107"/>
      <c r="AJ1317" s="107"/>
      <c r="AK1317" s="107"/>
      <c r="AL1317" s="107"/>
      <c r="AM1317" s="107"/>
      <c r="AN1317" s="107"/>
      <c r="AO1317" s="107"/>
      <c r="AP1317" s="107"/>
      <c r="AQ1317" s="107"/>
      <c r="AR1317" s="107"/>
      <c r="AS1317" s="107"/>
      <c r="AT1317" s="107"/>
    </row>
    <row r="1318">
      <c r="A1318" s="107"/>
      <c r="B1318" s="107"/>
      <c r="C1318" s="107"/>
      <c r="D1318" s="107"/>
      <c r="E1318" s="107"/>
      <c r="F1318" s="107"/>
      <c r="G1318" s="107"/>
      <c r="H1318" s="107"/>
      <c r="I1318" s="107"/>
      <c r="J1318" s="107"/>
      <c r="K1318" s="107"/>
      <c r="L1318" s="107"/>
      <c r="M1318" s="107"/>
      <c r="N1318" s="107"/>
      <c r="O1318" s="107"/>
      <c r="P1318" s="107"/>
      <c r="Q1318" s="107"/>
      <c r="R1318" s="107"/>
      <c r="S1318" s="107"/>
      <c r="T1318" s="107"/>
      <c r="U1318" s="250"/>
      <c r="V1318" s="107"/>
      <c r="W1318" s="107"/>
      <c r="X1318" s="107"/>
      <c r="Y1318" s="107"/>
      <c r="Z1318" s="107"/>
      <c r="AA1318" s="107"/>
      <c r="AB1318" s="107"/>
      <c r="AC1318" s="107"/>
      <c r="AD1318" s="107"/>
      <c r="AE1318" s="107"/>
      <c r="AF1318" s="107"/>
      <c r="AG1318" s="107"/>
      <c r="AH1318" s="107"/>
      <c r="AI1318" s="107"/>
      <c r="AJ1318" s="107"/>
      <c r="AK1318" s="107"/>
      <c r="AL1318" s="107"/>
      <c r="AM1318" s="107"/>
      <c r="AN1318" s="107"/>
      <c r="AO1318" s="107"/>
      <c r="AP1318" s="107"/>
      <c r="AQ1318" s="107"/>
      <c r="AR1318" s="107"/>
      <c r="AS1318" s="107"/>
      <c r="AT1318" s="107"/>
    </row>
    <row r="1319">
      <c r="A1319" s="107"/>
      <c r="B1319" s="107"/>
      <c r="C1319" s="107"/>
      <c r="D1319" s="107"/>
      <c r="E1319" s="107"/>
      <c r="F1319" s="107"/>
      <c r="G1319" s="107"/>
      <c r="H1319" s="107"/>
      <c r="I1319" s="107"/>
      <c r="J1319" s="107"/>
      <c r="K1319" s="107"/>
      <c r="L1319" s="107"/>
      <c r="M1319" s="107"/>
      <c r="N1319" s="107"/>
      <c r="O1319" s="107"/>
      <c r="P1319" s="107"/>
      <c r="Q1319" s="107"/>
      <c r="R1319" s="107"/>
      <c r="S1319" s="107"/>
      <c r="T1319" s="107"/>
      <c r="U1319" s="250"/>
      <c r="V1319" s="107"/>
      <c r="W1319" s="107"/>
      <c r="X1319" s="107"/>
      <c r="Y1319" s="107"/>
      <c r="Z1319" s="107"/>
      <c r="AA1319" s="107"/>
      <c r="AB1319" s="107"/>
      <c r="AC1319" s="107"/>
      <c r="AD1319" s="107"/>
      <c r="AE1319" s="107"/>
      <c r="AF1319" s="107"/>
      <c r="AG1319" s="107"/>
      <c r="AH1319" s="107"/>
      <c r="AI1319" s="107"/>
      <c r="AJ1319" s="107"/>
      <c r="AK1319" s="107"/>
      <c r="AL1319" s="107"/>
      <c r="AM1319" s="107"/>
      <c r="AN1319" s="107"/>
      <c r="AO1319" s="107"/>
      <c r="AP1319" s="107"/>
      <c r="AQ1319" s="107"/>
      <c r="AR1319" s="107"/>
      <c r="AS1319" s="107"/>
      <c r="AT1319" s="107"/>
    </row>
    <row r="1320">
      <c r="A1320" s="107"/>
      <c r="B1320" s="107"/>
      <c r="C1320" s="107"/>
      <c r="D1320" s="107"/>
      <c r="E1320" s="107"/>
      <c r="F1320" s="107"/>
      <c r="G1320" s="107"/>
      <c r="H1320" s="107"/>
      <c r="I1320" s="107"/>
      <c r="J1320" s="107"/>
      <c r="K1320" s="107"/>
      <c r="L1320" s="107"/>
      <c r="M1320" s="107"/>
      <c r="N1320" s="107"/>
      <c r="O1320" s="107"/>
      <c r="P1320" s="107"/>
      <c r="Q1320" s="107"/>
      <c r="R1320" s="107"/>
      <c r="S1320" s="107"/>
      <c r="T1320" s="107"/>
      <c r="U1320" s="250"/>
      <c r="V1320" s="107"/>
      <c r="W1320" s="107"/>
      <c r="X1320" s="107"/>
      <c r="Y1320" s="107"/>
      <c r="Z1320" s="107"/>
      <c r="AA1320" s="107"/>
      <c r="AB1320" s="107"/>
      <c r="AC1320" s="107"/>
      <c r="AD1320" s="107"/>
      <c r="AE1320" s="107"/>
      <c r="AF1320" s="107"/>
      <c r="AG1320" s="107"/>
      <c r="AH1320" s="107"/>
      <c r="AI1320" s="107"/>
      <c r="AJ1320" s="107"/>
      <c r="AK1320" s="107"/>
      <c r="AL1320" s="107"/>
      <c r="AM1320" s="107"/>
      <c r="AN1320" s="107"/>
      <c r="AO1320" s="107"/>
      <c r="AP1320" s="107"/>
      <c r="AQ1320" s="107"/>
      <c r="AR1320" s="107"/>
      <c r="AS1320" s="107"/>
      <c r="AT1320" s="107"/>
    </row>
    <row r="1321">
      <c r="A1321" s="107"/>
      <c r="B1321" s="107"/>
      <c r="C1321" s="107"/>
      <c r="D1321" s="107"/>
      <c r="E1321" s="107"/>
      <c r="F1321" s="107"/>
      <c r="G1321" s="107"/>
      <c r="H1321" s="107"/>
      <c r="I1321" s="107"/>
      <c r="J1321" s="107"/>
      <c r="K1321" s="107"/>
      <c r="L1321" s="107"/>
      <c r="M1321" s="107"/>
      <c r="N1321" s="107"/>
      <c r="O1321" s="107"/>
      <c r="P1321" s="107"/>
      <c r="Q1321" s="107"/>
      <c r="R1321" s="107"/>
      <c r="S1321" s="107"/>
      <c r="T1321" s="107"/>
      <c r="U1321" s="250"/>
      <c r="V1321" s="107"/>
      <c r="W1321" s="107"/>
      <c r="X1321" s="107"/>
      <c r="Y1321" s="107"/>
      <c r="Z1321" s="107"/>
      <c r="AA1321" s="107"/>
      <c r="AB1321" s="107"/>
      <c r="AC1321" s="107"/>
      <c r="AD1321" s="107"/>
      <c r="AE1321" s="107"/>
      <c r="AF1321" s="107"/>
      <c r="AG1321" s="107"/>
      <c r="AH1321" s="107"/>
      <c r="AI1321" s="107"/>
      <c r="AJ1321" s="107"/>
      <c r="AK1321" s="107"/>
      <c r="AL1321" s="107"/>
      <c r="AM1321" s="107"/>
      <c r="AN1321" s="107"/>
      <c r="AO1321" s="107"/>
      <c r="AP1321" s="107"/>
      <c r="AQ1321" s="107"/>
      <c r="AR1321" s="107"/>
      <c r="AS1321" s="107"/>
      <c r="AT1321" s="107"/>
    </row>
    <row r="1322">
      <c r="A1322" s="107"/>
      <c r="B1322" s="107"/>
      <c r="C1322" s="107"/>
      <c r="D1322" s="107"/>
      <c r="E1322" s="107"/>
      <c r="F1322" s="107"/>
      <c r="G1322" s="107"/>
      <c r="H1322" s="107"/>
      <c r="I1322" s="107"/>
      <c r="J1322" s="107"/>
      <c r="K1322" s="107"/>
      <c r="L1322" s="107"/>
      <c r="M1322" s="107"/>
      <c r="N1322" s="107"/>
      <c r="O1322" s="107"/>
      <c r="P1322" s="107"/>
      <c r="Q1322" s="107"/>
      <c r="R1322" s="107"/>
      <c r="S1322" s="107"/>
      <c r="T1322" s="107"/>
      <c r="U1322" s="250"/>
      <c r="V1322" s="107"/>
      <c r="W1322" s="107"/>
      <c r="X1322" s="107"/>
      <c r="Y1322" s="107"/>
      <c r="Z1322" s="107"/>
      <c r="AA1322" s="107"/>
      <c r="AB1322" s="107"/>
      <c r="AC1322" s="107"/>
      <c r="AD1322" s="107"/>
      <c r="AE1322" s="107"/>
      <c r="AF1322" s="107"/>
      <c r="AG1322" s="107"/>
      <c r="AH1322" s="107"/>
      <c r="AI1322" s="107"/>
      <c r="AJ1322" s="107"/>
      <c r="AK1322" s="107"/>
      <c r="AL1322" s="107"/>
      <c r="AM1322" s="107"/>
      <c r="AN1322" s="107"/>
      <c r="AO1322" s="107"/>
      <c r="AP1322" s="107"/>
      <c r="AQ1322" s="107"/>
      <c r="AR1322" s="107"/>
      <c r="AS1322" s="107"/>
      <c r="AT1322" s="107"/>
    </row>
    <row r="1323">
      <c r="A1323" s="107"/>
      <c r="B1323" s="107"/>
      <c r="C1323" s="107"/>
      <c r="D1323" s="107"/>
      <c r="E1323" s="107"/>
      <c r="F1323" s="107"/>
      <c r="G1323" s="107"/>
      <c r="H1323" s="107"/>
      <c r="I1323" s="107"/>
      <c r="J1323" s="107"/>
      <c r="K1323" s="107"/>
      <c r="L1323" s="107"/>
      <c r="M1323" s="107"/>
      <c r="N1323" s="107"/>
      <c r="O1323" s="107"/>
      <c r="P1323" s="107"/>
      <c r="Q1323" s="107"/>
      <c r="R1323" s="107"/>
      <c r="S1323" s="107"/>
      <c r="T1323" s="107"/>
      <c r="U1323" s="250"/>
      <c r="V1323" s="107"/>
      <c r="W1323" s="107"/>
      <c r="X1323" s="107"/>
      <c r="Y1323" s="107"/>
      <c r="Z1323" s="107"/>
      <c r="AA1323" s="107"/>
      <c r="AB1323" s="107"/>
      <c r="AC1323" s="107"/>
      <c r="AD1323" s="107"/>
      <c r="AE1323" s="107"/>
      <c r="AF1323" s="107"/>
      <c r="AG1323" s="107"/>
      <c r="AH1323" s="107"/>
      <c r="AI1323" s="107"/>
      <c r="AJ1323" s="107"/>
      <c r="AK1323" s="107"/>
      <c r="AL1323" s="107"/>
      <c r="AM1323" s="107"/>
      <c r="AN1323" s="107"/>
      <c r="AO1323" s="107"/>
      <c r="AP1323" s="107"/>
      <c r="AQ1323" s="107"/>
      <c r="AR1323" s="107"/>
      <c r="AS1323" s="107"/>
      <c r="AT1323" s="107"/>
    </row>
    <row r="1324">
      <c r="A1324" s="107"/>
      <c r="B1324" s="107"/>
      <c r="C1324" s="107"/>
      <c r="D1324" s="107"/>
      <c r="E1324" s="107"/>
      <c r="F1324" s="107"/>
      <c r="G1324" s="107"/>
      <c r="H1324" s="107"/>
      <c r="I1324" s="107"/>
      <c r="J1324" s="107"/>
      <c r="K1324" s="107"/>
      <c r="L1324" s="107"/>
      <c r="M1324" s="107"/>
      <c r="N1324" s="107"/>
      <c r="O1324" s="107"/>
      <c r="P1324" s="107"/>
      <c r="Q1324" s="107"/>
      <c r="R1324" s="107"/>
      <c r="S1324" s="107"/>
      <c r="T1324" s="107"/>
      <c r="U1324" s="250"/>
      <c r="V1324" s="107"/>
      <c r="W1324" s="107"/>
      <c r="X1324" s="107"/>
      <c r="Y1324" s="107"/>
      <c r="Z1324" s="107"/>
      <c r="AA1324" s="107"/>
      <c r="AB1324" s="107"/>
      <c r="AC1324" s="107"/>
      <c r="AD1324" s="107"/>
      <c r="AE1324" s="107"/>
      <c r="AF1324" s="107"/>
      <c r="AG1324" s="107"/>
      <c r="AH1324" s="107"/>
      <c r="AI1324" s="107"/>
      <c r="AJ1324" s="107"/>
      <c r="AK1324" s="107"/>
      <c r="AL1324" s="107"/>
      <c r="AM1324" s="107"/>
      <c r="AN1324" s="107"/>
      <c r="AO1324" s="107"/>
      <c r="AP1324" s="107"/>
      <c r="AQ1324" s="107"/>
      <c r="AR1324" s="107"/>
      <c r="AS1324" s="107"/>
      <c r="AT1324" s="107"/>
    </row>
    <row r="1325">
      <c r="A1325" s="107"/>
      <c r="B1325" s="107"/>
      <c r="C1325" s="107"/>
      <c r="D1325" s="107"/>
      <c r="E1325" s="107"/>
      <c r="F1325" s="107"/>
      <c r="G1325" s="107"/>
      <c r="H1325" s="107"/>
      <c r="I1325" s="107"/>
      <c r="J1325" s="107"/>
      <c r="K1325" s="107"/>
      <c r="L1325" s="107"/>
      <c r="M1325" s="107"/>
      <c r="N1325" s="107"/>
      <c r="O1325" s="107"/>
      <c r="P1325" s="107"/>
      <c r="Q1325" s="107"/>
      <c r="R1325" s="107"/>
      <c r="S1325" s="107"/>
      <c r="T1325" s="107"/>
      <c r="U1325" s="250"/>
      <c r="V1325" s="107"/>
      <c r="W1325" s="107"/>
      <c r="X1325" s="107"/>
      <c r="Y1325" s="107"/>
      <c r="Z1325" s="107"/>
      <c r="AA1325" s="107"/>
      <c r="AB1325" s="107"/>
      <c r="AC1325" s="107"/>
      <c r="AD1325" s="107"/>
      <c r="AE1325" s="107"/>
      <c r="AF1325" s="107"/>
      <c r="AG1325" s="107"/>
      <c r="AH1325" s="107"/>
      <c r="AI1325" s="107"/>
      <c r="AJ1325" s="107"/>
      <c r="AK1325" s="107"/>
      <c r="AL1325" s="107"/>
      <c r="AM1325" s="107"/>
      <c r="AN1325" s="107"/>
      <c r="AO1325" s="107"/>
      <c r="AP1325" s="107"/>
      <c r="AQ1325" s="107"/>
      <c r="AR1325" s="107"/>
      <c r="AS1325" s="107"/>
      <c r="AT1325" s="107"/>
    </row>
    <row r="1326">
      <c r="A1326" s="107"/>
      <c r="B1326" s="107"/>
      <c r="C1326" s="107"/>
      <c r="D1326" s="107"/>
      <c r="E1326" s="107"/>
      <c r="F1326" s="107"/>
      <c r="G1326" s="107"/>
      <c r="H1326" s="107"/>
      <c r="I1326" s="107"/>
      <c r="J1326" s="107"/>
      <c r="K1326" s="107"/>
      <c r="L1326" s="107"/>
      <c r="M1326" s="107"/>
      <c r="N1326" s="107"/>
      <c r="O1326" s="107"/>
      <c r="P1326" s="107"/>
      <c r="Q1326" s="107"/>
      <c r="R1326" s="107"/>
      <c r="S1326" s="107"/>
      <c r="T1326" s="107"/>
      <c r="U1326" s="250"/>
      <c r="V1326" s="107"/>
      <c r="W1326" s="107"/>
      <c r="X1326" s="107"/>
      <c r="Y1326" s="107"/>
      <c r="Z1326" s="107"/>
      <c r="AA1326" s="107"/>
      <c r="AB1326" s="107"/>
      <c r="AC1326" s="107"/>
      <c r="AD1326" s="107"/>
      <c r="AE1326" s="107"/>
      <c r="AF1326" s="107"/>
      <c r="AG1326" s="107"/>
      <c r="AH1326" s="107"/>
      <c r="AI1326" s="107"/>
      <c r="AJ1326" s="107"/>
      <c r="AK1326" s="107"/>
      <c r="AL1326" s="107"/>
      <c r="AM1326" s="107"/>
      <c r="AN1326" s="107"/>
      <c r="AO1326" s="107"/>
      <c r="AP1326" s="107"/>
      <c r="AQ1326" s="107"/>
      <c r="AR1326" s="107"/>
      <c r="AS1326" s="107"/>
      <c r="AT1326" s="107"/>
    </row>
    <row r="1327">
      <c r="A1327" s="107"/>
      <c r="B1327" s="107"/>
      <c r="C1327" s="107"/>
      <c r="D1327" s="107"/>
      <c r="E1327" s="107"/>
      <c r="F1327" s="107"/>
      <c r="G1327" s="107"/>
      <c r="H1327" s="107"/>
      <c r="I1327" s="107"/>
      <c r="J1327" s="107"/>
      <c r="K1327" s="107"/>
      <c r="L1327" s="107"/>
      <c r="M1327" s="107"/>
      <c r="N1327" s="107"/>
      <c r="O1327" s="107"/>
      <c r="P1327" s="107"/>
      <c r="Q1327" s="107"/>
      <c r="R1327" s="107"/>
      <c r="S1327" s="107"/>
      <c r="T1327" s="107"/>
      <c r="U1327" s="250"/>
      <c r="V1327" s="107"/>
      <c r="W1327" s="107"/>
      <c r="X1327" s="107"/>
      <c r="Y1327" s="107"/>
      <c r="Z1327" s="107"/>
      <c r="AA1327" s="107"/>
      <c r="AB1327" s="107"/>
      <c r="AC1327" s="107"/>
      <c r="AD1327" s="107"/>
      <c r="AE1327" s="107"/>
      <c r="AF1327" s="107"/>
      <c r="AG1327" s="107"/>
      <c r="AH1327" s="107"/>
      <c r="AI1327" s="107"/>
      <c r="AJ1327" s="107"/>
      <c r="AK1327" s="107"/>
      <c r="AL1327" s="107"/>
      <c r="AM1327" s="107"/>
      <c r="AN1327" s="107"/>
      <c r="AO1327" s="107"/>
      <c r="AP1327" s="107"/>
      <c r="AQ1327" s="107"/>
      <c r="AR1327" s="107"/>
      <c r="AS1327" s="107"/>
      <c r="AT1327" s="107"/>
    </row>
    <row r="1328">
      <c r="A1328" s="107"/>
      <c r="B1328" s="107"/>
      <c r="C1328" s="107"/>
      <c r="D1328" s="107"/>
      <c r="E1328" s="107"/>
      <c r="F1328" s="107"/>
      <c r="G1328" s="107"/>
      <c r="H1328" s="107"/>
      <c r="I1328" s="107"/>
      <c r="J1328" s="107"/>
      <c r="K1328" s="107"/>
      <c r="L1328" s="107"/>
      <c r="M1328" s="107"/>
      <c r="N1328" s="107"/>
      <c r="O1328" s="107"/>
      <c r="P1328" s="107"/>
      <c r="Q1328" s="107"/>
      <c r="R1328" s="107"/>
      <c r="S1328" s="107"/>
      <c r="T1328" s="107"/>
      <c r="U1328" s="250"/>
      <c r="V1328" s="107"/>
      <c r="W1328" s="107"/>
      <c r="X1328" s="107"/>
      <c r="Y1328" s="107"/>
      <c r="Z1328" s="107"/>
      <c r="AA1328" s="107"/>
      <c r="AB1328" s="107"/>
      <c r="AC1328" s="107"/>
      <c r="AD1328" s="107"/>
      <c r="AE1328" s="107"/>
      <c r="AF1328" s="107"/>
      <c r="AG1328" s="107"/>
      <c r="AH1328" s="107"/>
      <c r="AI1328" s="107"/>
      <c r="AJ1328" s="107"/>
      <c r="AK1328" s="107"/>
      <c r="AL1328" s="107"/>
      <c r="AM1328" s="107"/>
      <c r="AN1328" s="107"/>
      <c r="AO1328" s="107"/>
      <c r="AP1328" s="107"/>
      <c r="AQ1328" s="107"/>
      <c r="AR1328" s="107"/>
      <c r="AS1328" s="107"/>
      <c r="AT1328" s="107"/>
    </row>
    <row r="1329">
      <c r="A1329" s="107"/>
      <c r="B1329" s="107"/>
      <c r="C1329" s="107"/>
      <c r="D1329" s="107"/>
      <c r="E1329" s="107"/>
      <c r="F1329" s="107"/>
      <c r="G1329" s="107"/>
      <c r="H1329" s="107"/>
      <c r="I1329" s="107"/>
      <c r="J1329" s="107"/>
      <c r="K1329" s="107"/>
      <c r="L1329" s="107"/>
      <c r="M1329" s="107"/>
      <c r="N1329" s="107"/>
      <c r="O1329" s="107"/>
      <c r="P1329" s="107"/>
      <c r="Q1329" s="107"/>
      <c r="R1329" s="107"/>
      <c r="S1329" s="107"/>
      <c r="T1329" s="107"/>
      <c r="U1329" s="250"/>
      <c r="V1329" s="107"/>
      <c r="W1329" s="107"/>
      <c r="X1329" s="107"/>
      <c r="Y1329" s="107"/>
      <c r="Z1329" s="107"/>
      <c r="AA1329" s="107"/>
      <c r="AB1329" s="107"/>
      <c r="AC1329" s="107"/>
      <c r="AD1329" s="107"/>
      <c r="AE1329" s="107"/>
      <c r="AF1329" s="107"/>
      <c r="AG1329" s="107"/>
      <c r="AH1329" s="107"/>
      <c r="AI1329" s="107"/>
      <c r="AJ1329" s="107"/>
      <c r="AK1329" s="107"/>
      <c r="AL1329" s="107"/>
      <c r="AM1329" s="107"/>
      <c r="AN1329" s="107"/>
      <c r="AO1329" s="107"/>
      <c r="AP1329" s="107"/>
      <c r="AQ1329" s="107"/>
      <c r="AR1329" s="107"/>
      <c r="AS1329" s="107"/>
      <c r="AT1329" s="107"/>
    </row>
    <row r="1330">
      <c r="A1330" s="107"/>
      <c r="B1330" s="107"/>
      <c r="C1330" s="107"/>
      <c r="D1330" s="107"/>
      <c r="E1330" s="107"/>
      <c r="F1330" s="107"/>
      <c r="G1330" s="107"/>
      <c r="H1330" s="107"/>
      <c r="I1330" s="107"/>
      <c r="J1330" s="107"/>
      <c r="K1330" s="107"/>
      <c r="L1330" s="107"/>
      <c r="M1330" s="107"/>
      <c r="N1330" s="107"/>
      <c r="O1330" s="107"/>
      <c r="P1330" s="107"/>
      <c r="Q1330" s="107"/>
      <c r="R1330" s="107"/>
      <c r="S1330" s="107"/>
      <c r="T1330" s="107"/>
      <c r="U1330" s="250"/>
      <c r="V1330" s="107"/>
      <c r="W1330" s="107"/>
      <c r="X1330" s="107"/>
      <c r="Y1330" s="107"/>
      <c r="Z1330" s="107"/>
      <c r="AA1330" s="107"/>
      <c r="AB1330" s="107"/>
      <c r="AC1330" s="107"/>
      <c r="AD1330" s="107"/>
      <c r="AE1330" s="107"/>
      <c r="AF1330" s="107"/>
      <c r="AG1330" s="107"/>
      <c r="AH1330" s="107"/>
      <c r="AI1330" s="107"/>
      <c r="AJ1330" s="107"/>
      <c r="AK1330" s="107"/>
      <c r="AL1330" s="107"/>
      <c r="AM1330" s="107"/>
      <c r="AN1330" s="107"/>
      <c r="AO1330" s="107"/>
      <c r="AP1330" s="107"/>
      <c r="AQ1330" s="107"/>
      <c r="AR1330" s="107"/>
      <c r="AS1330" s="107"/>
      <c r="AT1330" s="107"/>
    </row>
    <row r="1331">
      <c r="A1331" s="107"/>
      <c r="B1331" s="107"/>
      <c r="C1331" s="107"/>
      <c r="D1331" s="107"/>
      <c r="E1331" s="107"/>
      <c r="F1331" s="107"/>
      <c r="G1331" s="107"/>
      <c r="H1331" s="107"/>
      <c r="I1331" s="107"/>
      <c r="J1331" s="107"/>
      <c r="K1331" s="107"/>
      <c r="L1331" s="107"/>
      <c r="M1331" s="107"/>
      <c r="N1331" s="107"/>
      <c r="O1331" s="107"/>
      <c r="P1331" s="107"/>
      <c r="Q1331" s="107"/>
      <c r="R1331" s="107"/>
      <c r="S1331" s="107"/>
      <c r="T1331" s="107"/>
      <c r="U1331" s="250"/>
      <c r="V1331" s="107"/>
      <c r="W1331" s="107"/>
      <c r="X1331" s="107"/>
      <c r="Y1331" s="107"/>
      <c r="Z1331" s="107"/>
      <c r="AA1331" s="107"/>
      <c r="AB1331" s="107"/>
      <c r="AC1331" s="107"/>
      <c r="AD1331" s="107"/>
      <c r="AE1331" s="107"/>
      <c r="AF1331" s="107"/>
      <c r="AG1331" s="107"/>
      <c r="AH1331" s="107"/>
      <c r="AI1331" s="107"/>
      <c r="AJ1331" s="107"/>
      <c r="AK1331" s="107"/>
      <c r="AL1331" s="107"/>
      <c r="AM1331" s="107"/>
      <c r="AN1331" s="107"/>
      <c r="AO1331" s="107"/>
      <c r="AP1331" s="107"/>
      <c r="AQ1331" s="107"/>
      <c r="AR1331" s="107"/>
      <c r="AS1331" s="107"/>
      <c r="AT1331" s="107"/>
    </row>
    <row r="1332">
      <c r="A1332" s="107"/>
      <c r="B1332" s="107"/>
      <c r="C1332" s="107"/>
      <c r="D1332" s="107"/>
      <c r="E1332" s="107"/>
      <c r="F1332" s="107"/>
      <c r="G1332" s="107"/>
      <c r="H1332" s="107"/>
      <c r="I1332" s="107"/>
      <c r="J1332" s="107"/>
      <c r="K1332" s="107"/>
      <c r="L1332" s="107"/>
      <c r="M1332" s="107"/>
      <c r="N1332" s="107"/>
      <c r="O1332" s="107"/>
      <c r="P1332" s="107"/>
      <c r="Q1332" s="107"/>
      <c r="R1332" s="107"/>
      <c r="S1332" s="107"/>
      <c r="T1332" s="107"/>
      <c r="U1332" s="250"/>
      <c r="V1332" s="107"/>
      <c r="W1332" s="107"/>
      <c r="X1332" s="107"/>
      <c r="Y1332" s="107"/>
      <c r="Z1332" s="107"/>
      <c r="AA1332" s="107"/>
      <c r="AB1332" s="107"/>
      <c r="AC1332" s="107"/>
      <c r="AD1332" s="107"/>
      <c r="AE1332" s="107"/>
      <c r="AF1332" s="107"/>
      <c r="AG1332" s="107"/>
      <c r="AH1332" s="107"/>
      <c r="AI1332" s="107"/>
      <c r="AJ1332" s="107"/>
      <c r="AK1332" s="107"/>
      <c r="AL1332" s="107"/>
      <c r="AM1332" s="107"/>
      <c r="AN1332" s="107"/>
      <c r="AO1332" s="107"/>
      <c r="AP1332" s="107"/>
      <c r="AQ1332" s="107"/>
      <c r="AR1332" s="107"/>
      <c r="AS1332" s="107"/>
      <c r="AT1332" s="107"/>
    </row>
    <row r="1333">
      <c r="A1333" s="107"/>
      <c r="B1333" s="107"/>
      <c r="C1333" s="107"/>
      <c r="D1333" s="107"/>
      <c r="E1333" s="107"/>
      <c r="F1333" s="107"/>
      <c r="G1333" s="107"/>
      <c r="H1333" s="107"/>
      <c r="I1333" s="107"/>
      <c r="J1333" s="107"/>
      <c r="K1333" s="107"/>
      <c r="L1333" s="107"/>
      <c r="M1333" s="107"/>
      <c r="N1333" s="107"/>
      <c r="O1333" s="107"/>
      <c r="P1333" s="107"/>
      <c r="Q1333" s="107"/>
      <c r="R1333" s="107"/>
      <c r="S1333" s="107"/>
      <c r="T1333" s="107"/>
      <c r="U1333" s="250"/>
      <c r="V1333" s="107"/>
      <c r="W1333" s="107"/>
      <c r="X1333" s="107"/>
      <c r="Y1333" s="107"/>
      <c r="Z1333" s="107"/>
      <c r="AA1333" s="107"/>
      <c r="AB1333" s="107"/>
      <c r="AC1333" s="107"/>
      <c r="AD1333" s="107"/>
      <c r="AE1333" s="107"/>
      <c r="AF1333" s="107"/>
      <c r="AG1333" s="107"/>
      <c r="AH1333" s="107"/>
      <c r="AI1333" s="107"/>
      <c r="AJ1333" s="107"/>
      <c r="AK1333" s="107"/>
      <c r="AL1333" s="107"/>
      <c r="AM1333" s="107"/>
      <c r="AN1333" s="107"/>
      <c r="AO1333" s="107"/>
      <c r="AP1333" s="107"/>
      <c r="AQ1333" s="107"/>
      <c r="AR1333" s="107"/>
      <c r="AS1333" s="107"/>
      <c r="AT1333" s="107"/>
    </row>
    <row r="1334">
      <c r="A1334" s="107"/>
      <c r="B1334" s="107"/>
      <c r="C1334" s="107"/>
      <c r="D1334" s="107"/>
      <c r="E1334" s="107"/>
      <c r="F1334" s="107"/>
      <c r="G1334" s="107"/>
      <c r="H1334" s="107"/>
      <c r="I1334" s="107"/>
      <c r="J1334" s="107"/>
      <c r="K1334" s="107"/>
      <c r="L1334" s="107"/>
      <c r="M1334" s="107"/>
      <c r="N1334" s="107"/>
      <c r="O1334" s="107"/>
      <c r="P1334" s="107"/>
      <c r="Q1334" s="107"/>
      <c r="R1334" s="107"/>
      <c r="S1334" s="107"/>
      <c r="T1334" s="107"/>
      <c r="U1334" s="250"/>
      <c r="V1334" s="107"/>
      <c r="W1334" s="107"/>
      <c r="X1334" s="107"/>
      <c r="Y1334" s="107"/>
      <c r="Z1334" s="107"/>
      <c r="AA1334" s="107"/>
      <c r="AB1334" s="107"/>
      <c r="AC1334" s="107"/>
      <c r="AD1334" s="107"/>
      <c r="AE1334" s="107"/>
      <c r="AF1334" s="107"/>
      <c r="AG1334" s="107"/>
      <c r="AH1334" s="107"/>
      <c r="AI1334" s="107"/>
      <c r="AJ1334" s="107"/>
      <c r="AK1334" s="107"/>
      <c r="AL1334" s="107"/>
      <c r="AM1334" s="107"/>
      <c r="AN1334" s="107"/>
      <c r="AO1334" s="107"/>
      <c r="AP1334" s="107"/>
      <c r="AQ1334" s="107"/>
      <c r="AR1334" s="107"/>
      <c r="AS1334" s="107"/>
      <c r="AT1334" s="107"/>
    </row>
    <row r="1335">
      <c r="A1335" s="107"/>
      <c r="B1335" s="107"/>
      <c r="C1335" s="107"/>
      <c r="D1335" s="107"/>
      <c r="E1335" s="107"/>
      <c r="F1335" s="107"/>
      <c r="G1335" s="107"/>
      <c r="H1335" s="107"/>
      <c r="I1335" s="107"/>
      <c r="J1335" s="107"/>
      <c r="K1335" s="107"/>
      <c r="L1335" s="107"/>
      <c r="M1335" s="107"/>
      <c r="N1335" s="107"/>
      <c r="O1335" s="107"/>
      <c r="P1335" s="107"/>
      <c r="Q1335" s="107"/>
      <c r="R1335" s="107"/>
      <c r="S1335" s="107"/>
      <c r="T1335" s="107"/>
      <c r="U1335" s="250"/>
      <c r="V1335" s="107"/>
      <c r="W1335" s="107"/>
      <c r="X1335" s="107"/>
      <c r="Y1335" s="107"/>
      <c r="Z1335" s="107"/>
      <c r="AA1335" s="107"/>
      <c r="AB1335" s="107"/>
      <c r="AC1335" s="107"/>
      <c r="AD1335" s="107"/>
      <c r="AE1335" s="107"/>
      <c r="AF1335" s="107"/>
      <c r="AG1335" s="107"/>
      <c r="AH1335" s="107"/>
      <c r="AI1335" s="107"/>
      <c r="AJ1335" s="107"/>
      <c r="AK1335" s="107"/>
      <c r="AL1335" s="107"/>
      <c r="AM1335" s="107"/>
      <c r="AN1335" s="107"/>
      <c r="AO1335" s="107"/>
      <c r="AP1335" s="107"/>
      <c r="AQ1335" s="107"/>
      <c r="AR1335" s="107"/>
      <c r="AS1335" s="107"/>
      <c r="AT1335" s="107"/>
    </row>
    <row r="1336">
      <c r="A1336" s="107"/>
      <c r="B1336" s="107"/>
      <c r="C1336" s="107"/>
      <c r="D1336" s="107"/>
      <c r="E1336" s="107"/>
      <c r="F1336" s="107"/>
      <c r="G1336" s="107"/>
      <c r="H1336" s="107"/>
      <c r="I1336" s="107"/>
      <c r="J1336" s="107"/>
      <c r="K1336" s="107"/>
      <c r="L1336" s="107"/>
      <c r="M1336" s="107"/>
      <c r="N1336" s="107"/>
      <c r="O1336" s="107"/>
      <c r="P1336" s="107"/>
      <c r="Q1336" s="107"/>
      <c r="R1336" s="107"/>
      <c r="S1336" s="107"/>
      <c r="T1336" s="107"/>
      <c r="U1336" s="250"/>
      <c r="V1336" s="107"/>
      <c r="W1336" s="107"/>
      <c r="X1336" s="107"/>
      <c r="Y1336" s="107"/>
      <c r="Z1336" s="107"/>
      <c r="AA1336" s="107"/>
      <c r="AB1336" s="107"/>
      <c r="AC1336" s="107"/>
      <c r="AD1336" s="107"/>
      <c r="AE1336" s="107"/>
      <c r="AF1336" s="107"/>
      <c r="AG1336" s="107"/>
      <c r="AH1336" s="107"/>
      <c r="AI1336" s="107"/>
      <c r="AJ1336" s="107"/>
      <c r="AK1336" s="107"/>
      <c r="AL1336" s="107"/>
      <c r="AM1336" s="107"/>
      <c r="AN1336" s="107"/>
      <c r="AO1336" s="107"/>
      <c r="AP1336" s="107"/>
      <c r="AQ1336" s="107"/>
      <c r="AR1336" s="107"/>
      <c r="AS1336" s="107"/>
      <c r="AT1336" s="107"/>
    </row>
    <row r="1337">
      <c r="A1337" s="107"/>
      <c r="B1337" s="107"/>
      <c r="C1337" s="107"/>
      <c r="D1337" s="107"/>
      <c r="E1337" s="107"/>
      <c r="F1337" s="107"/>
      <c r="G1337" s="107"/>
      <c r="H1337" s="107"/>
      <c r="I1337" s="107"/>
      <c r="J1337" s="107"/>
      <c r="K1337" s="107"/>
      <c r="L1337" s="107"/>
      <c r="M1337" s="107"/>
      <c r="N1337" s="107"/>
      <c r="O1337" s="107"/>
      <c r="P1337" s="107"/>
      <c r="Q1337" s="107"/>
      <c r="R1337" s="107"/>
      <c r="S1337" s="107"/>
      <c r="T1337" s="107"/>
      <c r="U1337" s="250"/>
      <c r="V1337" s="107"/>
      <c r="W1337" s="107"/>
      <c r="X1337" s="107"/>
      <c r="Y1337" s="107"/>
      <c r="Z1337" s="107"/>
      <c r="AA1337" s="107"/>
      <c r="AB1337" s="107"/>
      <c r="AC1337" s="107"/>
      <c r="AD1337" s="107"/>
      <c r="AE1337" s="107"/>
      <c r="AF1337" s="107"/>
      <c r="AG1337" s="107"/>
      <c r="AH1337" s="107"/>
      <c r="AI1337" s="107"/>
      <c r="AJ1337" s="107"/>
      <c r="AK1337" s="107"/>
      <c r="AL1337" s="107"/>
      <c r="AM1337" s="107"/>
      <c r="AN1337" s="107"/>
      <c r="AO1337" s="107"/>
      <c r="AP1337" s="107"/>
      <c r="AQ1337" s="107"/>
      <c r="AR1337" s="107"/>
      <c r="AS1337" s="107"/>
      <c r="AT1337" s="107"/>
    </row>
    <row r="1338">
      <c r="A1338" s="107"/>
      <c r="B1338" s="107"/>
      <c r="C1338" s="107"/>
      <c r="D1338" s="107"/>
      <c r="E1338" s="107"/>
      <c r="F1338" s="107"/>
      <c r="G1338" s="107"/>
      <c r="H1338" s="107"/>
      <c r="I1338" s="107"/>
      <c r="J1338" s="107"/>
      <c r="K1338" s="107"/>
      <c r="L1338" s="107"/>
      <c r="M1338" s="107"/>
      <c r="N1338" s="107"/>
      <c r="O1338" s="107"/>
      <c r="P1338" s="107"/>
      <c r="Q1338" s="107"/>
      <c r="R1338" s="107"/>
      <c r="S1338" s="107"/>
      <c r="T1338" s="107"/>
      <c r="U1338" s="250"/>
      <c r="V1338" s="107"/>
      <c r="W1338" s="107"/>
      <c r="X1338" s="107"/>
      <c r="Y1338" s="107"/>
      <c r="Z1338" s="107"/>
      <c r="AA1338" s="107"/>
      <c r="AB1338" s="107"/>
      <c r="AC1338" s="107"/>
      <c r="AD1338" s="107"/>
      <c r="AE1338" s="107"/>
      <c r="AF1338" s="107"/>
      <c r="AG1338" s="107"/>
      <c r="AH1338" s="107"/>
      <c r="AI1338" s="107"/>
      <c r="AJ1338" s="107"/>
      <c r="AK1338" s="107"/>
      <c r="AL1338" s="107"/>
      <c r="AM1338" s="107"/>
      <c r="AN1338" s="107"/>
      <c r="AO1338" s="107"/>
      <c r="AP1338" s="107"/>
      <c r="AQ1338" s="107"/>
      <c r="AR1338" s="107"/>
      <c r="AS1338" s="107"/>
      <c r="AT1338" s="107"/>
    </row>
    <row r="1339">
      <c r="A1339" s="107"/>
      <c r="B1339" s="107"/>
      <c r="C1339" s="107"/>
      <c r="D1339" s="107"/>
      <c r="E1339" s="107"/>
      <c r="F1339" s="107"/>
      <c r="G1339" s="107"/>
      <c r="H1339" s="107"/>
      <c r="I1339" s="107"/>
      <c r="J1339" s="107"/>
      <c r="K1339" s="107"/>
      <c r="L1339" s="107"/>
      <c r="M1339" s="107"/>
      <c r="N1339" s="107"/>
      <c r="O1339" s="107"/>
      <c r="P1339" s="107"/>
      <c r="Q1339" s="107"/>
      <c r="R1339" s="107"/>
      <c r="S1339" s="107"/>
      <c r="T1339" s="107"/>
      <c r="U1339" s="250"/>
      <c r="V1339" s="107"/>
      <c r="W1339" s="107"/>
      <c r="X1339" s="107"/>
      <c r="Y1339" s="107"/>
      <c r="Z1339" s="107"/>
      <c r="AA1339" s="107"/>
      <c r="AB1339" s="107"/>
      <c r="AC1339" s="107"/>
      <c r="AD1339" s="107"/>
      <c r="AE1339" s="107"/>
      <c r="AF1339" s="107"/>
      <c r="AG1339" s="107"/>
      <c r="AH1339" s="107"/>
      <c r="AI1339" s="107"/>
      <c r="AJ1339" s="107"/>
      <c r="AK1339" s="107"/>
      <c r="AL1339" s="107"/>
      <c r="AM1339" s="107"/>
      <c r="AN1339" s="107"/>
      <c r="AO1339" s="107"/>
      <c r="AP1339" s="107"/>
      <c r="AQ1339" s="107"/>
      <c r="AR1339" s="107"/>
      <c r="AS1339" s="107"/>
      <c r="AT1339" s="107"/>
    </row>
    <row r="1340">
      <c r="A1340" s="107"/>
      <c r="B1340" s="107"/>
      <c r="C1340" s="107"/>
      <c r="D1340" s="107"/>
      <c r="E1340" s="107"/>
      <c r="F1340" s="107"/>
      <c r="G1340" s="107"/>
      <c r="H1340" s="107"/>
      <c r="I1340" s="107"/>
      <c r="J1340" s="107"/>
      <c r="K1340" s="107"/>
      <c r="L1340" s="107"/>
      <c r="M1340" s="107"/>
      <c r="N1340" s="107"/>
      <c r="O1340" s="107"/>
      <c r="P1340" s="107"/>
      <c r="Q1340" s="107"/>
      <c r="R1340" s="107"/>
      <c r="S1340" s="107"/>
      <c r="T1340" s="107"/>
      <c r="U1340" s="250"/>
      <c r="V1340" s="107"/>
      <c r="W1340" s="107"/>
      <c r="X1340" s="107"/>
      <c r="Y1340" s="107"/>
      <c r="Z1340" s="107"/>
      <c r="AA1340" s="107"/>
      <c r="AB1340" s="107"/>
      <c r="AC1340" s="107"/>
      <c r="AD1340" s="107"/>
      <c r="AE1340" s="107"/>
      <c r="AF1340" s="107"/>
      <c r="AG1340" s="107"/>
      <c r="AH1340" s="107"/>
      <c r="AI1340" s="107"/>
      <c r="AJ1340" s="107"/>
      <c r="AK1340" s="107"/>
      <c r="AL1340" s="107"/>
      <c r="AM1340" s="107"/>
      <c r="AN1340" s="107"/>
      <c r="AO1340" s="107"/>
      <c r="AP1340" s="107"/>
      <c r="AQ1340" s="107"/>
      <c r="AR1340" s="107"/>
      <c r="AS1340" s="107"/>
      <c r="AT1340" s="107"/>
    </row>
    <row r="1341">
      <c r="A1341" s="107"/>
      <c r="B1341" s="107"/>
      <c r="C1341" s="107"/>
      <c r="D1341" s="107"/>
      <c r="E1341" s="107"/>
      <c r="F1341" s="107"/>
      <c r="G1341" s="107"/>
      <c r="H1341" s="107"/>
      <c r="I1341" s="107"/>
      <c r="J1341" s="107"/>
      <c r="K1341" s="107"/>
      <c r="L1341" s="107"/>
      <c r="M1341" s="107"/>
      <c r="N1341" s="107"/>
      <c r="O1341" s="107"/>
      <c r="P1341" s="107"/>
      <c r="Q1341" s="107"/>
      <c r="R1341" s="107"/>
      <c r="S1341" s="107"/>
      <c r="T1341" s="107"/>
      <c r="U1341" s="250"/>
      <c r="V1341" s="107"/>
      <c r="W1341" s="107"/>
      <c r="X1341" s="107"/>
      <c r="Y1341" s="107"/>
      <c r="Z1341" s="107"/>
      <c r="AA1341" s="107"/>
      <c r="AB1341" s="107"/>
      <c r="AC1341" s="107"/>
      <c r="AD1341" s="107"/>
      <c r="AE1341" s="107"/>
      <c r="AF1341" s="107"/>
      <c r="AG1341" s="107"/>
      <c r="AH1341" s="107"/>
      <c r="AI1341" s="107"/>
      <c r="AJ1341" s="107"/>
      <c r="AK1341" s="107"/>
      <c r="AL1341" s="107"/>
      <c r="AM1341" s="107"/>
      <c r="AN1341" s="107"/>
      <c r="AO1341" s="107"/>
      <c r="AP1341" s="107"/>
      <c r="AQ1341" s="107"/>
      <c r="AR1341" s="107"/>
      <c r="AS1341" s="107"/>
      <c r="AT1341" s="107"/>
    </row>
    <row r="1342">
      <c r="A1342" s="107"/>
      <c r="B1342" s="107"/>
      <c r="C1342" s="107"/>
      <c r="D1342" s="107"/>
      <c r="E1342" s="107"/>
      <c r="F1342" s="107"/>
      <c r="G1342" s="107"/>
      <c r="H1342" s="107"/>
      <c r="I1342" s="107"/>
      <c r="J1342" s="107"/>
      <c r="K1342" s="107"/>
      <c r="L1342" s="107"/>
      <c r="M1342" s="107"/>
      <c r="N1342" s="107"/>
      <c r="O1342" s="107"/>
      <c r="P1342" s="107"/>
      <c r="Q1342" s="107"/>
      <c r="R1342" s="107"/>
      <c r="S1342" s="107"/>
      <c r="T1342" s="107"/>
      <c r="U1342" s="250"/>
      <c r="V1342" s="107"/>
      <c r="W1342" s="107"/>
      <c r="X1342" s="107"/>
      <c r="Y1342" s="107"/>
      <c r="Z1342" s="107"/>
      <c r="AA1342" s="107"/>
      <c r="AB1342" s="107"/>
      <c r="AC1342" s="107"/>
      <c r="AD1342" s="107"/>
      <c r="AE1342" s="107"/>
      <c r="AF1342" s="107"/>
      <c r="AG1342" s="107"/>
      <c r="AH1342" s="107"/>
      <c r="AI1342" s="107"/>
      <c r="AJ1342" s="107"/>
      <c r="AK1342" s="107"/>
      <c r="AL1342" s="107"/>
      <c r="AM1342" s="107"/>
      <c r="AN1342" s="107"/>
      <c r="AO1342" s="107"/>
      <c r="AP1342" s="107"/>
      <c r="AQ1342" s="107"/>
      <c r="AR1342" s="107"/>
      <c r="AS1342" s="107"/>
      <c r="AT1342" s="107"/>
    </row>
    <row r="1343">
      <c r="A1343" s="107"/>
      <c r="B1343" s="107"/>
      <c r="C1343" s="107"/>
      <c r="D1343" s="107"/>
      <c r="E1343" s="107"/>
      <c r="F1343" s="107"/>
      <c r="G1343" s="107"/>
      <c r="H1343" s="107"/>
      <c r="I1343" s="107"/>
      <c r="J1343" s="107"/>
      <c r="K1343" s="107"/>
      <c r="L1343" s="107"/>
      <c r="M1343" s="107"/>
      <c r="N1343" s="107"/>
      <c r="O1343" s="107"/>
      <c r="P1343" s="107"/>
      <c r="Q1343" s="107"/>
      <c r="R1343" s="107"/>
      <c r="S1343" s="107"/>
      <c r="T1343" s="107"/>
      <c r="U1343" s="250"/>
      <c r="V1343" s="107"/>
      <c r="W1343" s="107"/>
      <c r="X1343" s="107"/>
      <c r="Y1343" s="107"/>
      <c r="Z1343" s="107"/>
      <c r="AA1343" s="107"/>
      <c r="AB1343" s="107"/>
      <c r="AC1343" s="107"/>
      <c r="AD1343" s="107"/>
      <c r="AE1343" s="107"/>
      <c r="AF1343" s="107"/>
      <c r="AG1343" s="107"/>
      <c r="AH1343" s="107"/>
      <c r="AI1343" s="107"/>
      <c r="AJ1343" s="107"/>
      <c r="AK1343" s="107"/>
      <c r="AL1343" s="107"/>
      <c r="AM1343" s="107"/>
      <c r="AN1343" s="107"/>
      <c r="AO1343" s="107"/>
      <c r="AP1343" s="107"/>
      <c r="AQ1343" s="107"/>
      <c r="AR1343" s="107"/>
      <c r="AS1343" s="107"/>
      <c r="AT1343" s="107"/>
    </row>
    <row r="1344">
      <c r="A1344" s="107"/>
      <c r="B1344" s="107"/>
      <c r="C1344" s="107"/>
      <c r="D1344" s="107"/>
      <c r="E1344" s="107"/>
      <c r="F1344" s="107"/>
      <c r="G1344" s="107"/>
      <c r="H1344" s="107"/>
      <c r="I1344" s="107"/>
      <c r="J1344" s="107"/>
      <c r="K1344" s="107"/>
      <c r="L1344" s="107"/>
      <c r="M1344" s="107"/>
      <c r="N1344" s="107"/>
      <c r="O1344" s="107"/>
      <c r="P1344" s="107"/>
      <c r="Q1344" s="107"/>
      <c r="R1344" s="107"/>
      <c r="S1344" s="107"/>
      <c r="T1344" s="107"/>
      <c r="U1344" s="250"/>
      <c r="V1344" s="107"/>
      <c r="W1344" s="107"/>
      <c r="X1344" s="107"/>
      <c r="Y1344" s="107"/>
      <c r="Z1344" s="107"/>
      <c r="AA1344" s="107"/>
      <c r="AB1344" s="107"/>
      <c r="AC1344" s="107"/>
      <c r="AD1344" s="107"/>
      <c r="AE1344" s="107"/>
      <c r="AF1344" s="107"/>
      <c r="AG1344" s="107"/>
      <c r="AH1344" s="107"/>
      <c r="AI1344" s="107"/>
      <c r="AJ1344" s="107"/>
      <c r="AK1344" s="107"/>
      <c r="AL1344" s="107"/>
      <c r="AM1344" s="107"/>
      <c r="AN1344" s="107"/>
      <c r="AO1344" s="107"/>
      <c r="AP1344" s="107"/>
      <c r="AQ1344" s="107"/>
      <c r="AR1344" s="107"/>
      <c r="AS1344" s="107"/>
      <c r="AT1344" s="107"/>
    </row>
  </sheetData>
  <customSheetViews>
    <customSheetView guid="{59377BCE-7ED5-4039-A7AE-1C53A21C20F3}" filter="1" showAutoFilter="1">
      <autoFilter ref="$A$11:$AT$364">
        <filterColumn colId="9">
          <filters>
            <filter val="In-scope/Out-of-scope"/>
            <filter val="In scope"/>
            <filter val="Out-of-scope"/>
            <filter val="Thêm mới"/>
          </filters>
        </filterColumn>
      </autoFilter>
    </customSheetView>
  </customSheetViews>
  <mergeCells count="63">
    <mergeCell ref="L13:M14"/>
    <mergeCell ref="N13:R14"/>
    <mergeCell ref="S13:S15"/>
    <mergeCell ref="T13:AA13"/>
    <mergeCell ref="T14:V14"/>
    <mergeCell ref="W14:Y14"/>
    <mergeCell ref="Z14:AA14"/>
    <mergeCell ref="AB13:AC14"/>
    <mergeCell ref="AD13:AD15"/>
    <mergeCell ref="D2:AD2"/>
    <mergeCell ref="A13:A15"/>
    <mergeCell ref="B13:B15"/>
    <mergeCell ref="C13:C15"/>
    <mergeCell ref="D13:D15"/>
    <mergeCell ref="E13:E15"/>
    <mergeCell ref="F13:I14"/>
    <mergeCell ref="C41:C45"/>
    <mergeCell ref="C46:C50"/>
    <mergeCell ref="C51:C56"/>
    <mergeCell ref="C57:C62"/>
    <mergeCell ref="C75:C80"/>
    <mergeCell ref="C81:C85"/>
    <mergeCell ref="C153:C173"/>
    <mergeCell ref="C174:C183"/>
    <mergeCell ref="C269:C274"/>
    <mergeCell ref="C275:C280"/>
    <mergeCell ref="C281:C285"/>
    <mergeCell ref="C286:C290"/>
    <mergeCell ref="C291:C300"/>
    <mergeCell ref="C301:C305"/>
    <mergeCell ref="C307:C321"/>
    <mergeCell ref="C322:C326"/>
    <mergeCell ref="C339:C363"/>
    <mergeCell ref="B327:B338"/>
    <mergeCell ref="C327:C333"/>
    <mergeCell ref="C334:C338"/>
    <mergeCell ref="AB364:AC364"/>
    <mergeCell ref="C94:C101"/>
    <mergeCell ref="C102:C105"/>
    <mergeCell ref="B106:B173"/>
    <mergeCell ref="C106:C108"/>
    <mergeCell ref="C109:C116"/>
    <mergeCell ref="C120:C152"/>
    <mergeCell ref="B174:B326"/>
    <mergeCell ref="C63:C68"/>
    <mergeCell ref="C69:C74"/>
    <mergeCell ref="C86:C91"/>
    <mergeCell ref="C92:C93"/>
    <mergeCell ref="J13:J15"/>
    <mergeCell ref="K13:K15"/>
    <mergeCell ref="B17:B105"/>
    <mergeCell ref="C17:C22"/>
    <mergeCell ref="C23:C28"/>
    <mergeCell ref="C29:C34"/>
    <mergeCell ref="C35:C40"/>
    <mergeCell ref="C184:C195"/>
    <mergeCell ref="C196:C207"/>
    <mergeCell ref="C208:C222"/>
    <mergeCell ref="C223:C234"/>
    <mergeCell ref="C235:C242"/>
    <mergeCell ref="C243:C250"/>
    <mergeCell ref="C251:C260"/>
    <mergeCell ref="C261:C268"/>
  </mergeCells>
  <conditionalFormatting sqref="T16:Z338 AA16:AA122 AA124:AA338">
    <cfRule type="timePeriod" dxfId="0" priority="1" timePeriod="today"/>
  </conditionalFormatting>
  <dataValidations>
    <dataValidation type="list" allowBlank="1" showErrorMessage="1" sqref="F16:F338">
      <formula1>"Đã có trên web NĐT (user),Chưa có trên web - Chưa phát triển,Chưa có trên web - Web chưa cập nhật,Chưa có trên web - Thuộc phân hệ khác,Chưa có trên web - Sota tự phát triển,Đang kiểm tra"</formula1>
    </dataValidation>
    <dataValidation type="list" allowBlank="1" showErrorMessage="1" sqref="M16:M338">
      <formula1>"A Chí,C Tuyết,SotaTek,AI,Đang rà soát,C Ngân"</formula1>
    </dataValidation>
    <dataValidation type="list" allowBlank="1" showErrorMessage="1" sqref="P16:R338">
      <formula1>"To-do,In progress,Done round 1,Reviewing,Done "</formula1>
    </dataValidation>
    <dataValidation type="list" allowBlank="1" showErrorMessage="1" sqref="S16:S338">
      <formula1>"To-do,In progress,Done ,Pending"</formula1>
    </dataValidation>
    <dataValidation type="list" allowBlank="1" showErrorMessage="1" sqref="G16:G338">
      <formula1>"Đã có,Chưa có,Đang kiểm tra"</formula1>
    </dataValidation>
    <dataValidation type="list" allowBlank="1" showErrorMessage="1" sqref="L16:L338 N16:N338">
      <formula1>"Quân,Hoài,Nga,Yến,Huyền,Hân,Hải Anh,Xika,Huy"</formula1>
    </dataValidation>
    <dataValidation type="list" allowBlank="1" showErrorMessage="1" sqref="J16:J127 J128:K128 J129:J338">
      <formula1>"Out-of-scope,In scope,Thêm mới,Cancel ,Chưa xác định"</formula1>
    </dataValidation>
    <dataValidation type="list" allowBlank="1" showErrorMessage="1" sqref="K16:K127 K129:K338">
      <formula1>"Ưu tiên cao,Ưu tiên TB,Ưu tiên thấp,Chưa xác định,Cancel"</formula1>
    </dataValidation>
  </dataValidations>
  <hyperlinks>
    <hyperlink r:id="rId4" ref="I16"/>
    <hyperlink r:id="rId5" ref="U16"/>
    <hyperlink r:id="rId6" ref="I17"/>
    <hyperlink r:id="rId7" ref="U17"/>
    <hyperlink r:id="rId8" ref="I18"/>
    <hyperlink r:id="rId9" ref="U18"/>
    <hyperlink r:id="rId10" ref="I19"/>
    <hyperlink r:id="rId11" ref="U19"/>
    <hyperlink r:id="rId12" ref="I20"/>
    <hyperlink r:id="rId13" ref="U20"/>
    <hyperlink r:id="rId14" ref="I21"/>
    <hyperlink r:id="rId15" ref="U21"/>
    <hyperlink r:id="rId16" ref="I22"/>
    <hyperlink r:id="rId17" ref="U22"/>
    <hyperlink r:id="rId18" ref="I23"/>
    <hyperlink r:id="rId19" ref="U23"/>
    <hyperlink r:id="rId20" ref="I24"/>
    <hyperlink r:id="rId21" ref="U24"/>
    <hyperlink r:id="rId22" ref="I25"/>
    <hyperlink r:id="rId23" ref="U25"/>
    <hyperlink r:id="rId24" ref="I26"/>
    <hyperlink r:id="rId25" ref="U26"/>
    <hyperlink r:id="rId26" ref="I27"/>
    <hyperlink r:id="rId27" ref="U27"/>
    <hyperlink r:id="rId28" ref="I28"/>
    <hyperlink r:id="rId29" ref="U28"/>
    <hyperlink r:id="rId30" ref="U29"/>
    <hyperlink r:id="rId31" ref="U30"/>
    <hyperlink r:id="rId32" ref="U31"/>
    <hyperlink r:id="rId33" ref="U32"/>
    <hyperlink r:id="rId34" ref="U33"/>
    <hyperlink r:id="rId35" ref="U34"/>
    <hyperlink r:id="rId36" ref="U35"/>
    <hyperlink r:id="rId37" ref="U36"/>
    <hyperlink r:id="rId38" ref="U37"/>
    <hyperlink r:id="rId39" ref="U38"/>
    <hyperlink r:id="rId40" ref="U39"/>
    <hyperlink r:id="rId41" ref="U40"/>
    <hyperlink r:id="rId42" ref="I41"/>
    <hyperlink r:id="rId43" ref="V41"/>
    <hyperlink r:id="rId44" ref="I42"/>
    <hyperlink r:id="rId45" ref="U42"/>
    <hyperlink r:id="rId46" ref="I43"/>
    <hyperlink r:id="rId47" ref="U43"/>
    <hyperlink r:id="rId48" ref="I44"/>
    <hyperlink r:id="rId49" ref="U44"/>
    <hyperlink r:id="rId50" ref="I45"/>
    <hyperlink r:id="rId51" ref="U45"/>
    <hyperlink r:id="rId52" ref="U46"/>
    <hyperlink r:id="rId53" ref="U47"/>
    <hyperlink r:id="rId54" ref="U48"/>
    <hyperlink r:id="rId55" ref="U49"/>
    <hyperlink r:id="rId56" ref="U50"/>
    <hyperlink r:id="rId57" ref="I51"/>
    <hyperlink r:id="rId58" ref="U51"/>
    <hyperlink r:id="rId59" ref="I52"/>
    <hyperlink r:id="rId60" ref="U52"/>
    <hyperlink r:id="rId61" ref="I53"/>
    <hyperlink r:id="rId62" ref="U53"/>
    <hyperlink r:id="rId63" ref="I54"/>
    <hyperlink r:id="rId64" ref="U54"/>
    <hyperlink r:id="rId65" ref="I55"/>
    <hyperlink r:id="rId66" ref="U55"/>
    <hyperlink r:id="rId67" ref="I56"/>
    <hyperlink r:id="rId68" ref="U56"/>
    <hyperlink r:id="rId69" ref="U57"/>
    <hyperlink r:id="rId70" ref="U58"/>
    <hyperlink r:id="rId71" ref="U59"/>
    <hyperlink r:id="rId72" ref="U60"/>
    <hyperlink r:id="rId73" ref="U61"/>
    <hyperlink r:id="rId74" ref="U62"/>
    <hyperlink r:id="rId75" ref="U63"/>
    <hyperlink r:id="rId76" ref="U64"/>
    <hyperlink r:id="rId77" ref="U65"/>
    <hyperlink r:id="rId78" ref="U66"/>
    <hyperlink r:id="rId79" ref="U67"/>
    <hyperlink r:id="rId80" ref="U68"/>
    <hyperlink r:id="rId81" ref="U69"/>
    <hyperlink r:id="rId82" ref="U70"/>
    <hyperlink r:id="rId83" ref="U71"/>
    <hyperlink r:id="rId84" ref="U72"/>
    <hyperlink r:id="rId85" ref="U73"/>
    <hyperlink r:id="rId86" ref="U74"/>
    <hyperlink r:id="rId87" ref="U75"/>
    <hyperlink r:id="rId88" ref="U76"/>
    <hyperlink r:id="rId89" ref="U77"/>
    <hyperlink r:id="rId90" ref="U78"/>
    <hyperlink r:id="rId91" ref="U79"/>
    <hyperlink r:id="rId92" ref="U80"/>
    <hyperlink r:id="rId93" ref="U81"/>
    <hyperlink r:id="rId94" ref="U82"/>
    <hyperlink r:id="rId95" ref="U83"/>
    <hyperlink r:id="rId96" ref="U84"/>
    <hyperlink r:id="rId97" ref="U85"/>
    <hyperlink r:id="rId98" ref="U86"/>
    <hyperlink r:id="rId99" ref="U87"/>
    <hyperlink r:id="rId100" ref="U88"/>
    <hyperlink r:id="rId101" ref="U89"/>
    <hyperlink r:id="rId102" ref="U90"/>
    <hyperlink r:id="rId103" ref="U91"/>
    <hyperlink r:id="rId104" ref="U92"/>
    <hyperlink r:id="rId105" ref="I93"/>
    <hyperlink r:id="rId106" ref="U93"/>
    <hyperlink r:id="rId107" ref="U94"/>
    <hyperlink r:id="rId108" ref="U95"/>
    <hyperlink r:id="rId109" ref="U96"/>
    <hyperlink r:id="rId110" ref="U97"/>
    <hyperlink r:id="rId111" ref="U98"/>
    <hyperlink r:id="rId112" ref="U99"/>
    <hyperlink r:id="rId113" ref="U100"/>
    <hyperlink r:id="rId114" ref="U101"/>
    <hyperlink r:id="rId115" ref="I104"/>
    <hyperlink r:id="rId116" ref="U104"/>
    <hyperlink r:id="rId117" ref="I105"/>
    <hyperlink r:id="rId118" ref="U105"/>
    <hyperlink r:id="rId119" ref="H106"/>
    <hyperlink r:id="rId120" ref="I106"/>
    <hyperlink r:id="rId121" ref="U106"/>
    <hyperlink r:id="rId122" ref="H107"/>
    <hyperlink r:id="rId123" ref="I107"/>
    <hyperlink r:id="rId124" ref="U107"/>
    <hyperlink r:id="rId125" ref="H108"/>
    <hyperlink r:id="rId126" ref="I108"/>
    <hyperlink r:id="rId127" ref="U108"/>
    <hyperlink r:id="rId128" ref="H110"/>
    <hyperlink r:id="rId129" ref="I110"/>
    <hyperlink r:id="rId130" ref="U110"/>
    <hyperlink r:id="rId131" ref="U111"/>
    <hyperlink r:id="rId132" ref="H112"/>
    <hyperlink r:id="rId133" ref="I112"/>
    <hyperlink r:id="rId134" ref="U112"/>
    <hyperlink r:id="rId135" ref="H113"/>
    <hyperlink r:id="rId136" ref="I113"/>
    <hyperlink r:id="rId137" ref="U113"/>
    <hyperlink r:id="rId138" ref="H114"/>
    <hyperlink r:id="rId139" ref="I114"/>
    <hyperlink r:id="rId140" ref="U114"/>
    <hyperlink r:id="rId141" ref="H115"/>
    <hyperlink r:id="rId142" ref="I115"/>
    <hyperlink r:id="rId143" ref="U115"/>
    <hyperlink r:id="rId144" ref="H116"/>
    <hyperlink r:id="rId145" ref="I116"/>
    <hyperlink r:id="rId146" ref="U116"/>
    <hyperlink r:id="rId147" ref="I117"/>
    <hyperlink r:id="rId148" ref="U117"/>
    <hyperlink r:id="rId149" ref="H118"/>
    <hyperlink r:id="rId150" ref="I118"/>
    <hyperlink r:id="rId151" ref="U118"/>
    <hyperlink r:id="rId152" ref="I119"/>
    <hyperlink r:id="rId153" ref="U119"/>
    <hyperlink r:id="rId154" ref="I120"/>
    <hyperlink r:id="rId155" ref="U120"/>
    <hyperlink r:id="rId156" ref="H121"/>
    <hyperlink r:id="rId157" ref="I121"/>
    <hyperlink r:id="rId158" ref="U121"/>
    <hyperlink r:id="rId159" ref="I122"/>
    <hyperlink r:id="rId160" ref="U122"/>
    <hyperlink r:id="rId161" ref="I123"/>
    <hyperlink r:id="rId162" ref="I124"/>
    <hyperlink r:id="rId163" ref="U125"/>
    <hyperlink r:id="rId164" ref="U126"/>
    <hyperlink r:id="rId165" ref="H128"/>
    <hyperlink r:id="rId166" ref="I128"/>
    <hyperlink r:id="rId167" ref="U128"/>
    <hyperlink r:id="rId168" ref="H129"/>
    <hyperlink r:id="rId169" ref="U129"/>
    <hyperlink r:id="rId170" ref="H130"/>
    <hyperlink r:id="rId171" ref="U130"/>
    <hyperlink r:id="rId172" ref="I131"/>
    <hyperlink r:id="rId173" ref="U131"/>
    <hyperlink r:id="rId174" ref="H132"/>
    <hyperlink r:id="rId175" ref="I132"/>
    <hyperlink r:id="rId176" ref="U132"/>
    <hyperlink r:id="rId177" ref="H133"/>
    <hyperlink r:id="rId178" ref="I133"/>
    <hyperlink r:id="rId179" ref="U133"/>
    <hyperlink r:id="rId180" ref="H134"/>
    <hyperlink r:id="rId181" ref="I134"/>
    <hyperlink r:id="rId182" ref="U134"/>
    <hyperlink r:id="rId183" ref="H135"/>
    <hyperlink r:id="rId184" ref="I135"/>
    <hyperlink r:id="rId185" ref="U135"/>
    <hyperlink r:id="rId186" ref="I136"/>
    <hyperlink r:id="rId187" ref="U136"/>
    <hyperlink r:id="rId188" ref="I137"/>
    <hyperlink r:id="rId189" ref="U137"/>
    <hyperlink r:id="rId190" ref="I138"/>
    <hyperlink r:id="rId191" ref="U138"/>
    <hyperlink r:id="rId192" ref="I139"/>
    <hyperlink r:id="rId193" ref="U139"/>
    <hyperlink r:id="rId194" ref="I140"/>
    <hyperlink r:id="rId195" ref="U140"/>
    <hyperlink r:id="rId196" ref="I141"/>
    <hyperlink r:id="rId197" ref="U141"/>
    <hyperlink r:id="rId198" ref="H142"/>
    <hyperlink r:id="rId199" ref="I142"/>
    <hyperlink r:id="rId200" ref="U142"/>
    <hyperlink r:id="rId201" ref="H143"/>
    <hyperlink r:id="rId202" ref="I143"/>
    <hyperlink r:id="rId203" ref="U143"/>
    <hyperlink r:id="rId204" ref="H144"/>
    <hyperlink r:id="rId205" ref="I144"/>
    <hyperlink r:id="rId206" ref="U144"/>
    <hyperlink r:id="rId207" ref="H145"/>
    <hyperlink r:id="rId208" ref="I145"/>
    <hyperlink r:id="rId209" ref="U145"/>
    <hyperlink r:id="rId210" ref="H146"/>
    <hyperlink r:id="rId211" ref="I146"/>
    <hyperlink r:id="rId212" ref="U146"/>
    <hyperlink r:id="rId213" ref="H147"/>
    <hyperlink r:id="rId214" ref="I147"/>
    <hyperlink r:id="rId215" ref="U147"/>
    <hyperlink r:id="rId216" ref="H148"/>
    <hyperlink r:id="rId217" ref="I148"/>
    <hyperlink r:id="rId218" ref="U148"/>
    <hyperlink r:id="rId219" ref="U149"/>
    <hyperlink r:id="rId220" ref="U150"/>
    <hyperlink r:id="rId221" ref="H151"/>
    <hyperlink r:id="rId222" ref="I151"/>
    <hyperlink r:id="rId223" ref="U151"/>
    <hyperlink r:id="rId224" ref="H152"/>
    <hyperlink r:id="rId225" ref="I152"/>
    <hyperlink r:id="rId226" ref="U152"/>
    <hyperlink r:id="rId227" ref="I153"/>
    <hyperlink r:id="rId228" ref="U153"/>
    <hyperlink r:id="rId229" ref="I158"/>
    <hyperlink r:id="rId230" ref="I162"/>
    <hyperlink r:id="rId231" ref="U162"/>
    <hyperlink r:id="rId232" ref="U301"/>
    <hyperlink r:id="rId233" ref="U302"/>
    <hyperlink r:id="rId234" ref="U303"/>
    <hyperlink r:id="rId235" ref="U304"/>
    <hyperlink r:id="rId236" ref="U305"/>
    <hyperlink r:id="rId237" ref="U307"/>
    <hyperlink r:id="rId238" ref="U308"/>
    <hyperlink r:id="rId239" ref="U309"/>
    <hyperlink r:id="rId240" ref="U310"/>
    <hyperlink r:id="rId241" ref="U311"/>
    <hyperlink r:id="rId242" ref="U312"/>
    <hyperlink r:id="rId243" ref="U313"/>
    <hyperlink r:id="rId244" ref="U314"/>
    <hyperlink r:id="rId245" ref="U315"/>
    <hyperlink r:id="rId246" ref="U316"/>
    <hyperlink r:id="rId247" ref="U317"/>
    <hyperlink r:id="rId248" ref="U318"/>
    <hyperlink r:id="rId249" ref="U319"/>
    <hyperlink r:id="rId250" ref="I327"/>
    <hyperlink r:id="rId251" ref="U327"/>
    <hyperlink r:id="rId252" ref="I328"/>
    <hyperlink r:id="rId253" ref="U328"/>
    <hyperlink r:id="rId254" ref="I329"/>
    <hyperlink r:id="rId255" ref="U329"/>
    <hyperlink r:id="rId256" ref="I330"/>
    <hyperlink r:id="rId257" ref="U330"/>
    <hyperlink r:id="rId258" ref="I331"/>
    <hyperlink r:id="rId259" ref="U331"/>
    <hyperlink r:id="rId260" ref="U332"/>
    <hyperlink r:id="rId261" ref="U334"/>
    <hyperlink r:id="rId262" ref="U335"/>
    <hyperlink r:id="rId263" ref="U336"/>
    <hyperlink r:id="rId264" ref="U337"/>
    <hyperlink r:id="rId265" ref="U338"/>
  </hyperlinks>
  <printOptions gridLines="1" horizontalCentered="1"/>
  <pageMargins bottom="0.75" footer="0.0" header="0.0" left="0.7" right="0.7" top="0.75"/>
  <pageSetup fitToHeight="0" cellComments="atEnd" orientation="landscape" pageOrder="overThenDown"/>
  <drawing r:id="rId266"/>
  <legacyDrawing r:id="rId26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2" max="2" width="5.13"/>
    <col customWidth="1" min="3" max="3" width="14.25"/>
    <col customWidth="1" min="4" max="4" width="18.0"/>
    <col customWidth="1" min="5" max="5" width="51.38"/>
    <col customWidth="1" min="6" max="6" width="16.75"/>
    <col customWidth="1" min="7" max="7" width="57.38"/>
    <col customWidth="1" min="10" max="10" width="14.13"/>
    <col customWidth="1" min="11" max="13" width="43.63"/>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c r="A2" s="50"/>
      <c r="B2" s="251" t="s">
        <v>784</v>
      </c>
      <c r="C2" s="130"/>
      <c r="D2" s="130"/>
      <c r="E2" s="130"/>
      <c r="F2" s="130"/>
      <c r="G2" s="130"/>
      <c r="H2" s="130"/>
      <c r="I2" s="130"/>
      <c r="J2" s="130"/>
      <c r="K2" s="130"/>
      <c r="L2" s="130"/>
      <c r="M2" s="128"/>
      <c r="N2" s="50"/>
      <c r="O2" s="50"/>
      <c r="P2" s="50"/>
      <c r="Q2" s="50"/>
      <c r="R2" s="50"/>
      <c r="S2" s="50"/>
      <c r="T2" s="50"/>
      <c r="U2" s="50"/>
      <c r="V2" s="50"/>
      <c r="W2" s="50"/>
      <c r="X2" s="50"/>
      <c r="Y2" s="50"/>
      <c r="Z2" s="50"/>
      <c r="AA2" s="50"/>
      <c r="AB2" s="50"/>
      <c r="AC2" s="50"/>
    </row>
    <row r="3">
      <c r="A3" s="50"/>
      <c r="B3" s="136"/>
      <c r="C3" s="134"/>
      <c r="D3" s="134"/>
      <c r="E3" s="134"/>
      <c r="F3" s="134"/>
      <c r="G3" s="134"/>
      <c r="H3" s="134"/>
      <c r="I3" s="134"/>
      <c r="J3" s="134"/>
      <c r="K3" s="134"/>
      <c r="L3" s="134"/>
      <c r="M3" s="135"/>
      <c r="N3" s="50"/>
      <c r="O3" s="50"/>
      <c r="P3" s="50"/>
      <c r="Q3" s="50"/>
      <c r="R3" s="50"/>
      <c r="S3" s="50"/>
      <c r="T3" s="50"/>
      <c r="U3" s="50"/>
      <c r="V3" s="50"/>
      <c r="W3" s="50"/>
      <c r="X3" s="50"/>
      <c r="Y3" s="50"/>
      <c r="Z3" s="50"/>
      <c r="AA3" s="50"/>
      <c r="AB3" s="50"/>
      <c r="AC3" s="50"/>
    </row>
    <row r="4">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row>
    <row r="5">
      <c r="A5" s="50"/>
      <c r="B5" s="252" t="s">
        <v>785</v>
      </c>
      <c r="C5" s="252" t="s">
        <v>786</v>
      </c>
      <c r="D5" s="252" t="s">
        <v>72</v>
      </c>
      <c r="E5" s="252" t="s">
        <v>787</v>
      </c>
      <c r="F5" s="252" t="s">
        <v>788</v>
      </c>
      <c r="G5" s="252" t="s">
        <v>789</v>
      </c>
      <c r="H5" s="252" t="s">
        <v>790</v>
      </c>
      <c r="I5" s="252" t="s">
        <v>791</v>
      </c>
      <c r="J5" s="252" t="s">
        <v>792</v>
      </c>
      <c r="K5" s="253" t="s">
        <v>793</v>
      </c>
      <c r="L5" s="253" t="s">
        <v>794</v>
      </c>
      <c r="M5" s="252" t="s">
        <v>795</v>
      </c>
      <c r="N5" s="50"/>
      <c r="O5" s="50"/>
      <c r="P5" s="50"/>
      <c r="Q5" s="50"/>
      <c r="R5" s="50"/>
      <c r="S5" s="50"/>
      <c r="T5" s="50"/>
      <c r="U5" s="50"/>
      <c r="V5" s="50"/>
      <c r="W5" s="50"/>
      <c r="X5" s="50"/>
      <c r="Y5" s="50"/>
      <c r="Z5" s="50"/>
      <c r="AA5" s="50"/>
      <c r="AB5" s="50"/>
      <c r="AC5" s="50"/>
    </row>
    <row r="6">
      <c r="A6" s="4"/>
      <c r="B6" s="20">
        <v>1.0</v>
      </c>
      <c r="C6" s="63">
        <v>46207.0</v>
      </c>
      <c r="D6" s="33" t="s">
        <v>796</v>
      </c>
      <c r="E6" s="254" t="s">
        <v>797</v>
      </c>
      <c r="F6" s="20" t="s">
        <v>82</v>
      </c>
      <c r="G6" s="255" t="s">
        <v>798</v>
      </c>
      <c r="H6" s="20" t="s">
        <v>77</v>
      </c>
      <c r="I6" s="256">
        <v>46238.0</v>
      </c>
      <c r="J6" s="20" t="s">
        <v>799</v>
      </c>
      <c r="K6" s="257"/>
      <c r="L6" s="258"/>
      <c r="M6" s="258"/>
      <c r="N6" s="50"/>
      <c r="O6" s="50"/>
      <c r="P6" s="50"/>
      <c r="Q6" s="50"/>
      <c r="R6" s="50"/>
      <c r="S6" s="50"/>
      <c r="T6" s="50"/>
      <c r="U6" s="50"/>
      <c r="V6" s="50"/>
      <c r="W6" s="50"/>
      <c r="X6" s="50"/>
      <c r="Y6" s="50"/>
      <c r="Z6" s="50"/>
      <c r="AA6" s="50"/>
      <c r="AB6" s="50"/>
      <c r="AC6" s="50"/>
    </row>
    <row r="7">
      <c r="A7" s="50"/>
      <c r="B7" s="24">
        <f t="shared" ref="B7:B34" si="1">B6+1</f>
        <v>2</v>
      </c>
      <c r="C7" s="63">
        <v>46207.0</v>
      </c>
      <c r="D7" s="33" t="s">
        <v>796</v>
      </c>
      <c r="E7" s="254" t="s">
        <v>800</v>
      </c>
      <c r="F7" s="20" t="s">
        <v>82</v>
      </c>
      <c r="G7" s="255" t="s">
        <v>801</v>
      </c>
      <c r="H7" s="20" t="s">
        <v>77</v>
      </c>
      <c r="I7" s="256">
        <v>46238.0</v>
      </c>
      <c r="J7" s="20" t="s">
        <v>799</v>
      </c>
      <c r="K7" s="257"/>
      <c r="L7" s="257"/>
      <c r="M7" s="258"/>
      <c r="N7" s="50"/>
      <c r="O7" s="50"/>
      <c r="P7" s="50"/>
      <c r="Q7" s="50"/>
      <c r="R7" s="50"/>
      <c r="S7" s="50"/>
      <c r="T7" s="50"/>
      <c r="U7" s="50"/>
      <c r="V7" s="50"/>
      <c r="W7" s="50"/>
      <c r="X7" s="50"/>
      <c r="Y7" s="50"/>
      <c r="Z7" s="50"/>
      <c r="AA7" s="50"/>
      <c r="AB7" s="50"/>
      <c r="AC7" s="50"/>
    </row>
    <row r="8">
      <c r="A8" s="50"/>
      <c r="B8" s="24">
        <f t="shared" si="1"/>
        <v>3</v>
      </c>
      <c r="C8" s="63">
        <v>46238.0</v>
      </c>
      <c r="D8" s="33" t="s">
        <v>796</v>
      </c>
      <c r="E8" s="254" t="s">
        <v>802</v>
      </c>
      <c r="F8" s="20" t="s">
        <v>82</v>
      </c>
      <c r="G8" s="255" t="s">
        <v>803</v>
      </c>
      <c r="H8" s="20" t="s">
        <v>77</v>
      </c>
      <c r="I8" s="256">
        <v>46121.0</v>
      </c>
      <c r="J8" s="20" t="s">
        <v>804</v>
      </c>
      <c r="K8" s="259"/>
      <c r="L8" s="258"/>
      <c r="M8" s="258"/>
      <c r="N8" s="50"/>
      <c r="O8" s="50"/>
      <c r="P8" s="50"/>
      <c r="Q8" s="50"/>
      <c r="R8" s="50"/>
      <c r="S8" s="50"/>
      <c r="T8" s="50"/>
      <c r="U8" s="50"/>
      <c r="V8" s="50"/>
      <c r="W8" s="50"/>
      <c r="X8" s="50"/>
      <c r="Y8" s="50"/>
      <c r="Z8" s="50"/>
      <c r="AA8" s="50"/>
      <c r="AB8" s="50"/>
      <c r="AC8" s="50"/>
    </row>
    <row r="9">
      <c r="A9" s="50"/>
      <c r="B9" s="24">
        <f t="shared" si="1"/>
        <v>4</v>
      </c>
      <c r="C9" s="63">
        <v>46238.0</v>
      </c>
      <c r="D9" s="33" t="s">
        <v>805</v>
      </c>
      <c r="E9" s="260" t="s">
        <v>806</v>
      </c>
      <c r="F9" s="20" t="s">
        <v>82</v>
      </c>
      <c r="G9" s="255" t="s">
        <v>807</v>
      </c>
      <c r="H9" s="20" t="s">
        <v>77</v>
      </c>
      <c r="I9" s="256">
        <v>46121.0</v>
      </c>
      <c r="J9" s="20" t="s">
        <v>804</v>
      </c>
      <c r="K9" s="259"/>
      <c r="L9" s="37"/>
      <c r="M9" s="37"/>
      <c r="N9" s="50"/>
      <c r="O9" s="50"/>
      <c r="P9" s="50"/>
      <c r="Q9" s="50"/>
      <c r="R9" s="50"/>
      <c r="S9" s="50"/>
      <c r="T9" s="50"/>
      <c r="U9" s="50"/>
      <c r="V9" s="50"/>
      <c r="W9" s="50"/>
      <c r="X9" s="50"/>
      <c r="Y9" s="50"/>
      <c r="Z9" s="50"/>
      <c r="AA9" s="50"/>
      <c r="AB9" s="50"/>
      <c r="AC9" s="50"/>
    </row>
    <row r="10">
      <c r="A10" s="50"/>
      <c r="B10" s="24">
        <f t="shared" si="1"/>
        <v>5</v>
      </c>
      <c r="C10" s="63">
        <v>46238.0</v>
      </c>
      <c r="D10" s="33" t="s">
        <v>805</v>
      </c>
      <c r="E10" s="260" t="s">
        <v>808</v>
      </c>
      <c r="F10" s="20" t="s">
        <v>82</v>
      </c>
      <c r="G10" s="255" t="s">
        <v>809</v>
      </c>
      <c r="H10" s="20" t="s">
        <v>77</v>
      </c>
      <c r="I10" s="256">
        <v>46121.0</v>
      </c>
      <c r="J10" s="20" t="s">
        <v>804</v>
      </c>
      <c r="K10" s="37"/>
      <c r="L10" s="37"/>
      <c r="M10" s="37"/>
      <c r="N10" s="50"/>
      <c r="O10" s="50"/>
      <c r="P10" s="50"/>
      <c r="Q10" s="50"/>
      <c r="R10" s="50"/>
      <c r="S10" s="50"/>
      <c r="T10" s="50"/>
      <c r="U10" s="50"/>
      <c r="V10" s="50"/>
      <c r="W10" s="50"/>
      <c r="X10" s="50"/>
      <c r="Y10" s="50"/>
      <c r="Z10" s="50"/>
      <c r="AA10" s="50"/>
      <c r="AB10" s="50"/>
      <c r="AC10" s="50"/>
    </row>
    <row r="11">
      <c r="A11" s="50"/>
      <c r="B11" s="24">
        <f t="shared" si="1"/>
        <v>6</v>
      </c>
      <c r="C11" s="63">
        <v>46238.0</v>
      </c>
      <c r="D11" s="33" t="s">
        <v>805</v>
      </c>
      <c r="E11" s="68" t="s">
        <v>810</v>
      </c>
      <c r="F11" s="20" t="s">
        <v>82</v>
      </c>
      <c r="G11" s="255" t="s">
        <v>811</v>
      </c>
      <c r="H11" s="20" t="s">
        <v>77</v>
      </c>
      <c r="I11" s="256">
        <v>46121.0</v>
      </c>
      <c r="J11" s="20" t="s">
        <v>804</v>
      </c>
      <c r="K11" s="37"/>
      <c r="L11" s="37"/>
      <c r="M11" s="37"/>
      <c r="N11" s="50"/>
      <c r="O11" s="50"/>
      <c r="P11" s="50"/>
      <c r="Q11" s="50"/>
      <c r="R11" s="50"/>
      <c r="S11" s="50"/>
      <c r="T11" s="50"/>
      <c r="U11" s="50"/>
      <c r="V11" s="50"/>
      <c r="W11" s="50"/>
      <c r="X11" s="50"/>
      <c r="Y11" s="50"/>
      <c r="Z11" s="50"/>
      <c r="AA11" s="50"/>
      <c r="AB11" s="50"/>
      <c r="AC11" s="50"/>
    </row>
    <row r="12">
      <c r="A12" s="50"/>
      <c r="B12" s="24">
        <f t="shared" si="1"/>
        <v>7</v>
      </c>
      <c r="C12" s="63">
        <v>46238.0</v>
      </c>
      <c r="D12" s="33" t="s">
        <v>805</v>
      </c>
      <c r="E12" s="68" t="s">
        <v>812</v>
      </c>
      <c r="F12" s="20" t="s">
        <v>82</v>
      </c>
      <c r="G12" s="255" t="s">
        <v>813</v>
      </c>
      <c r="H12" s="20" t="s">
        <v>77</v>
      </c>
      <c r="I12" s="256">
        <v>46121.0</v>
      </c>
      <c r="J12" s="20" t="s">
        <v>804</v>
      </c>
      <c r="K12" s="261"/>
      <c r="L12" s="37"/>
      <c r="M12" s="37"/>
      <c r="N12" s="50"/>
      <c r="O12" s="50"/>
      <c r="P12" s="50"/>
      <c r="Q12" s="50"/>
      <c r="R12" s="50"/>
      <c r="S12" s="50"/>
      <c r="T12" s="50"/>
      <c r="U12" s="50"/>
      <c r="V12" s="50"/>
      <c r="W12" s="50"/>
      <c r="X12" s="50"/>
      <c r="Y12" s="50"/>
      <c r="Z12" s="50"/>
      <c r="AA12" s="50"/>
      <c r="AB12" s="50"/>
      <c r="AC12" s="50"/>
    </row>
    <row r="13">
      <c r="A13" s="50"/>
      <c r="B13" s="24">
        <f t="shared" si="1"/>
        <v>8</v>
      </c>
      <c r="C13" s="63">
        <v>46299.0</v>
      </c>
      <c r="D13" s="33" t="s">
        <v>805</v>
      </c>
      <c r="E13" s="68" t="s">
        <v>814</v>
      </c>
      <c r="F13" s="20" t="s">
        <v>815</v>
      </c>
      <c r="G13" s="262" t="s">
        <v>816</v>
      </c>
      <c r="H13" s="20" t="s">
        <v>77</v>
      </c>
      <c r="I13" s="256"/>
      <c r="J13" s="20" t="s">
        <v>804</v>
      </c>
      <c r="K13" s="261"/>
      <c r="L13" s="37"/>
      <c r="M13" s="37"/>
      <c r="N13" s="50"/>
      <c r="O13" s="50"/>
      <c r="P13" s="50"/>
      <c r="Q13" s="50"/>
      <c r="R13" s="50"/>
      <c r="S13" s="50"/>
      <c r="T13" s="50"/>
      <c r="U13" s="50"/>
      <c r="V13" s="50"/>
      <c r="W13" s="50"/>
      <c r="X13" s="50"/>
      <c r="Y13" s="50"/>
      <c r="Z13" s="50"/>
      <c r="AA13" s="50"/>
      <c r="AB13" s="50"/>
      <c r="AC13" s="50"/>
    </row>
    <row r="14">
      <c r="A14" s="50"/>
      <c r="B14" s="24">
        <f t="shared" si="1"/>
        <v>9</v>
      </c>
      <c r="C14" s="63">
        <v>46308.0</v>
      </c>
      <c r="D14" s="33" t="s">
        <v>805</v>
      </c>
      <c r="E14" s="260" t="s">
        <v>817</v>
      </c>
      <c r="F14" s="20" t="s">
        <v>815</v>
      </c>
      <c r="G14" s="255" t="s">
        <v>818</v>
      </c>
      <c r="H14" s="20" t="s">
        <v>77</v>
      </c>
      <c r="I14" s="256">
        <v>46126.0</v>
      </c>
      <c r="J14" s="20" t="s">
        <v>804</v>
      </c>
      <c r="K14" s="259"/>
      <c r="L14" s="37"/>
      <c r="M14" s="37"/>
      <c r="N14" s="50"/>
      <c r="O14" s="50"/>
      <c r="P14" s="50"/>
      <c r="Q14" s="50"/>
      <c r="R14" s="50"/>
      <c r="S14" s="50"/>
      <c r="T14" s="50"/>
      <c r="U14" s="50"/>
      <c r="V14" s="50"/>
      <c r="W14" s="50"/>
      <c r="X14" s="50"/>
      <c r="Y14" s="50"/>
      <c r="Z14" s="50"/>
      <c r="AA14" s="50"/>
      <c r="AB14" s="50"/>
      <c r="AC14" s="50"/>
    </row>
    <row r="15">
      <c r="A15" s="50"/>
      <c r="B15" s="24">
        <f t="shared" si="1"/>
        <v>10</v>
      </c>
      <c r="C15" s="63">
        <v>46126.0</v>
      </c>
      <c r="D15" s="33" t="s">
        <v>819</v>
      </c>
      <c r="E15" s="68" t="s">
        <v>820</v>
      </c>
      <c r="F15" s="20" t="s">
        <v>82</v>
      </c>
      <c r="G15" s="263" t="s">
        <v>821</v>
      </c>
      <c r="H15" s="20" t="s">
        <v>77</v>
      </c>
      <c r="I15" s="37"/>
      <c r="J15" s="20" t="s">
        <v>804</v>
      </c>
      <c r="K15" s="37"/>
      <c r="L15" s="37"/>
      <c r="M15" s="37"/>
      <c r="N15" s="50"/>
      <c r="O15" s="50"/>
      <c r="P15" s="50"/>
      <c r="Q15" s="50"/>
      <c r="R15" s="50"/>
      <c r="S15" s="50"/>
      <c r="T15" s="50"/>
      <c r="U15" s="50"/>
      <c r="V15" s="50"/>
      <c r="W15" s="50"/>
      <c r="X15" s="50"/>
      <c r="Y15" s="50"/>
      <c r="Z15" s="50"/>
      <c r="AA15" s="50"/>
      <c r="AB15" s="50"/>
      <c r="AC15" s="50"/>
    </row>
    <row r="16">
      <c r="A16" s="50"/>
      <c r="B16" s="24">
        <f t="shared" si="1"/>
        <v>11</v>
      </c>
      <c r="C16" s="63">
        <v>46127.0</v>
      </c>
      <c r="D16" s="33" t="s">
        <v>822</v>
      </c>
      <c r="E16" s="68" t="s">
        <v>823</v>
      </c>
      <c r="F16" s="20" t="s">
        <v>82</v>
      </c>
      <c r="G16" s="86" t="s">
        <v>824</v>
      </c>
      <c r="H16" s="20" t="s">
        <v>77</v>
      </c>
      <c r="I16" s="264"/>
      <c r="J16" s="20" t="s">
        <v>804</v>
      </c>
      <c r="K16" s="37"/>
      <c r="L16" s="37"/>
      <c r="M16" s="37"/>
      <c r="N16" s="50"/>
      <c r="O16" s="50"/>
      <c r="P16" s="50"/>
      <c r="Q16" s="50"/>
      <c r="R16" s="50"/>
      <c r="S16" s="50"/>
      <c r="T16" s="50"/>
      <c r="U16" s="50"/>
      <c r="V16" s="50"/>
      <c r="W16" s="50"/>
      <c r="X16" s="50"/>
      <c r="Y16" s="50"/>
      <c r="Z16" s="50"/>
      <c r="AA16" s="50"/>
      <c r="AB16" s="50"/>
      <c r="AC16" s="50"/>
    </row>
    <row r="17">
      <c r="A17" s="50"/>
      <c r="B17" s="24">
        <f t="shared" si="1"/>
        <v>12</v>
      </c>
      <c r="C17" s="63">
        <v>46127.0</v>
      </c>
      <c r="D17" s="33" t="s">
        <v>825</v>
      </c>
      <c r="E17" s="68" t="s">
        <v>826</v>
      </c>
      <c r="F17" s="20" t="s">
        <v>82</v>
      </c>
      <c r="G17" s="84" t="s">
        <v>827</v>
      </c>
      <c r="H17" s="20" t="s">
        <v>77</v>
      </c>
      <c r="I17" s="264"/>
      <c r="J17" s="20" t="s">
        <v>804</v>
      </c>
      <c r="K17" s="37"/>
      <c r="L17" s="37"/>
      <c r="M17" s="37"/>
      <c r="N17" s="50"/>
      <c r="O17" s="50"/>
      <c r="P17" s="50"/>
      <c r="Q17" s="50"/>
      <c r="R17" s="50"/>
      <c r="S17" s="50"/>
      <c r="T17" s="50"/>
      <c r="U17" s="50"/>
      <c r="V17" s="50"/>
      <c r="W17" s="50"/>
      <c r="X17" s="50"/>
      <c r="Y17" s="50"/>
      <c r="Z17" s="50"/>
      <c r="AA17" s="50"/>
      <c r="AB17" s="50"/>
      <c r="AC17" s="50"/>
    </row>
    <row r="18">
      <c r="A18" s="50"/>
      <c r="B18" s="24">
        <f t="shared" si="1"/>
        <v>13</v>
      </c>
      <c r="C18" s="63">
        <v>46127.0</v>
      </c>
      <c r="D18" s="33" t="s">
        <v>825</v>
      </c>
      <c r="E18" s="68" t="s">
        <v>828</v>
      </c>
      <c r="F18" s="20" t="s">
        <v>82</v>
      </c>
      <c r="G18" s="84" t="s">
        <v>829</v>
      </c>
      <c r="H18" s="20" t="s">
        <v>77</v>
      </c>
      <c r="I18" s="37"/>
      <c r="J18" s="20" t="s">
        <v>804</v>
      </c>
      <c r="K18" s="37"/>
      <c r="L18" s="37"/>
      <c r="M18" s="37"/>
      <c r="N18" s="50"/>
      <c r="O18" s="50"/>
      <c r="P18" s="50"/>
      <c r="Q18" s="50"/>
      <c r="R18" s="50"/>
      <c r="S18" s="50"/>
      <c r="T18" s="50"/>
      <c r="U18" s="50"/>
      <c r="V18" s="50"/>
      <c r="W18" s="50"/>
      <c r="X18" s="50"/>
      <c r="Y18" s="50"/>
      <c r="Z18" s="50"/>
      <c r="AA18" s="50"/>
      <c r="AB18" s="50"/>
      <c r="AC18" s="50"/>
    </row>
    <row r="19">
      <c r="A19" s="50"/>
      <c r="B19" s="24">
        <f t="shared" si="1"/>
        <v>14</v>
      </c>
      <c r="C19" s="63">
        <v>46127.0</v>
      </c>
      <c r="D19" s="33" t="s">
        <v>805</v>
      </c>
      <c r="E19" s="68" t="s">
        <v>830</v>
      </c>
      <c r="F19" s="20" t="s">
        <v>82</v>
      </c>
      <c r="G19" s="84" t="s">
        <v>831</v>
      </c>
      <c r="H19" s="20" t="s">
        <v>77</v>
      </c>
      <c r="I19" s="37"/>
      <c r="J19" s="20" t="s">
        <v>804</v>
      </c>
      <c r="K19" s="37"/>
      <c r="L19" s="37"/>
      <c r="M19" s="37"/>
      <c r="N19" s="50"/>
      <c r="O19" s="50"/>
      <c r="P19" s="50"/>
      <c r="Q19" s="50"/>
      <c r="R19" s="50"/>
      <c r="S19" s="50"/>
      <c r="T19" s="50"/>
      <c r="U19" s="50"/>
      <c r="V19" s="50"/>
      <c r="W19" s="50"/>
      <c r="X19" s="50"/>
      <c r="Y19" s="50"/>
      <c r="Z19" s="50"/>
      <c r="AA19" s="50"/>
      <c r="AB19" s="50"/>
      <c r="AC19" s="50"/>
    </row>
    <row r="20">
      <c r="A20" s="50"/>
      <c r="B20" s="24">
        <f t="shared" si="1"/>
        <v>15</v>
      </c>
      <c r="C20" s="63">
        <v>46128.0</v>
      </c>
      <c r="D20" s="33" t="s">
        <v>832</v>
      </c>
      <c r="E20" s="68" t="s">
        <v>833</v>
      </c>
      <c r="F20" s="20" t="s">
        <v>82</v>
      </c>
      <c r="G20" s="265" t="s">
        <v>834</v>
      </c>
      <c r="H20" s="20" t="s">
        <v>77</v>
      </c>
      <c r="I20" s="37"/>
      <c r="J20" s="20" t="s">
        <v>235</v>
      </c>
      <c r="K20" s="37"/>
      <c r="L20" s="37"/>
      <c r="M20" s="37"/>
      <c r="N20" s="50"/>
      <c r="O20" s="50"/>
      <c r="P20" s="50"/>
      <c r="Q20" s="50"/>
      <c r="R20" s="50"/>
      <c r="S20" s="50"/>
      <c r="T20" s="50"/>
      <c r="U20" s="50"/>
      <c r="V20" s="50"/>
      <c r="W20" s="50"/>
      <c r="X20" s="50"/>
      <c r="Y20" s="50"/>
      <c r="Z20" s="50"/>
      <c r="AA20" s="50"/>
      <c r="AB20" s="50"/>
      <c r="AC20" s="50"/>
    </row>
    <row r="21">
      <c r="A21" s="50"/>
      <c r="B21" s="24">
        <f t="shared" si="1"/>
        <v>16</v>
      </c>
      <c r="C21" s="63">
        <v>46128.0</v>
      </c>
      <c r="D21" s="33" t="s">
        <v>805</v>
      </c>
      <c r="E21" s="68" t="s">
        <v>835</v>
      </c>
      <c r="F21" s="20" t="s">
        <v>82</v>
      </c>
      <c r="G21" s="37"/>
      <c r="H21" s="20" t="s">
        <v>77</v>
      </c>
      <c r="I21" s="37"/>
      <c r="J21" s="20" t="s">
        <v>235</v>
      </c>
      <c r="K21" s="37"/>
      <c r="L21" s="37"/>
      <c r="M21" s="37"/>
      <c r="N21" s="50"/>
      <c r="O21" s="50"/>
      <c r="P21" s="50"/>
      <c r="Q21" s="50"/>
      <c r="R21" s="50"/>
      <c r="S21" s="50"/>
      <c r="T21" s="50"/>
      <c r="U21" s="50"/>
      <c r="V21" s="50"/>
      <c r="W21" s="50"/>
      <c r="X21" s="50"/>
      <c r="Y21" s="50"/>
      <c r="Z21" s="50"/>
      <c r="AA21" s="50"/>
      <c r="AB21" s="50"/>
      <c r="AC21" s="50"/>
    </row>
    <row r="22">
      <c r="A22" s="50"/>
      <c r="B22" s="24">
        <f t="shared" si="1"/>
        <v>17</v>
      </c>
      <c r="C22" s="63">
        <v>46128.0</v>
      </c>
      <c r="D22" s="33" t="s">
        <v>825</v>
      </c>
      <c r="E22" s="68" t="s">
        <v>836</v>
      </c>
      <c r="F22" s="20" t="s">
        <v>82</v>
      </c>
      <c r="G22" s="266" t="s">
        <v>837</v>
      </c>
      <c r="H22" s="20" t="s">
        <v>77</v>
      </c>
      <c r="I22" s="37"/>
      <c r="J22" s="20" t="s">
        <v>804</v>
      </c>
      <c r="K22" s="37"/>
      <c r="L22" s="37"/>
      <c r="M22" s="37"/>
      <c r="N22" s="50"/>
      <c r="O22" s="50"/>
      <c r="P22" s="50"/>
      <c r="Q22" s="50"/>
      <c r="R22" s="50"/>
      <c r="S22" s="50"/>
      <c r="T22" s="50"/>
      <c r="U22" s="50"/>
      <c r="V22" s="50"/>
      <c r="W22" s="50"/>
      <c r="X22" s="50"/>
      <c r="Y22" s="50"/>
      <c r="Z22" s="50"/>
      <c r="AA22" s="50"/>
      <c r="AB22" s="50"/>
      <c r="AC22" s="50"/>
    </row>
    <row r="23">
      <c r="A23" s="50"/>
      <c r="B23" s="24">
        <f t="shared" si="1"/>
        <v>18</v>
      </c>
      <c r="C23" s="63">
        <v>46129.0</v>
      </c>
      <c r="D23" s="33" t="s">
        <v>78</v>
      </c>
      <c r="E23" s="68" t="s">
        <v>838</v>
      </c>
      <c r="F23" s="20" t="s">
        <v>82</v>
      </c>
      <c r="G23" s="37"/>
      <c r="H23" s="24"/>
      <c r="I23" s="37"/>
      <c r="J23" s="20" t="s">
        <v>804</v>
      </c>
      <c r="K23" s="37"/>
      <c r="L23" s="37"/>
      <c r="M23" s="37"/>
      <c r="N23" s="50"/>
      <c r="O23" s="50"/>
      <c r="P23" s="50"/>
      <c r="Q23" s="50"/>
      <c r="R23" s="50"/>
      <c r="S23" s="50"/>
      <c r="T23" s="50"/>
      <c r="U23" s="50"/>
      <c r="V23" s="50"/>
      <c r="W23" s="50"/>
      <c r="X23" s="50"/>
      <c r="Y23" s="50"/>
      <c r="Z23" s="50"/>
      <c r="AA23" s="50"/>
      <c r="AB23" s="50"/>
      <c r="AC23" s="50"/>
    </row>
    <row r="24">
      <c r="A24" s="50"/>
      <c r="B24" s="24">
        <f t="shared" si="1"/>
        <v>19</v>
      </c>
      <c r="C24" s="63">
        <v>46129.0</v>
      </c>
      <c r="D24" s="33" t="s">
        <v>839</v>
      </c>
      <c r="E24" s="68" t="s">
        <v>840</v>
      </c>
      <c r="F24" s="20" t="s">
        <v>82</v>
      </c>
      <c r="G24" s="266" t="s">
        <v>841</v>
      </c>
      <c r="H24" s="20" t="s">
        <v>77</v>
      </c>
      <c r="I24" s="37"/>
      <c r="J24" s="20" t="s">
        <v>804</v>
      </c>
      <c r="K24" s="37"/>
      <c r="L24" s="37"/>
      <c r="M24" s="37"/>
      <c r="N24" s="50"/>
      <c r="O24" s="50"/>
      <c r="P24" s="50"/>
      <c r="Q24" s="50"/>
      <c r="R24" s="50"/>
      <c r="S24" s="50"/>
      <c r="T24" s="50"/>
      <c r="U24" s="50"/>
      <c r="V24" s="50"/>
      <c r="W24" s="50"/>
      <c r="X24" s="50"/>
      <c r="Y24" s="50"/>
      <c r="Z24" s="50"/>
      <c r="AA24" s="50"/>
      <c r="AB24" s="50"/>
      <c r="AC24" s="50"/>
    </row>
    <row r="25">
      <c r="A25" s="50"/>
      <c r="B25" s="24">
        <f t="shared" si="1"/>
        <v>20</v>
      </c>
      <c r="C25" s="63">
        <v>46141.0</v>
      </c>
      <c r="D25" s="33" t="s">
        <v>819</v>
      </c>
      <c r="E25" s="68" t="s">
        <v>842</v>
      </c>
      <c r="F25" s="20" t="s">
        <v>77</v>
      </c>
      <c r="G25" s="37"/>
      <c r="H25" s="24"/>
      <c r="I25" s="37"/>
      <c r="J25" s="20" t="s">
        <v>804</v>
      </c>
      <c r="K25" s="37"/>
      <c r="L25" s="37"/>
      <c r="M25" s="37"/>
      <c r="N25" s="50"/>
      <c r="O25" s="50"/>
      <c r="P25" s="50"/>
      <c r="Q25" s="50"/>
      <c r="R25" s="50"/>
      <c r="S25" s="50"/>
      <c r="T25" s="50"/>
      <c r="U25" s="50"/>
      <c r="V25" s="50"/>
      <c r="W25" s="50"/>
      <c r="X25" s="50"/>
      <c r="Y25" s="50"/>
      <c r="Z25" s="50"/>
      <c r="AA25" s="50"/>
      <c r="AB25" s="50"/>
      <c r="AC25" s="50"/>
    </row>
    <row r="26">
      <c r="A26" s="50"/>
      <c r="B26" s="24">
        <f t="shared" si="1"/>
        <v>21</v>
      </c>
      <c r="C26" s="63">
        <v>46141.0</v>
      </c>
      <c r="D26" s="33" t="s">
        <v>825</v>
      </c>
      <c r="E26" s="84" t="s">
        <v>843</v>
      </c>
      <c r="F26" s="20" t="s">
        <v>82</v>
      </c>
      <c r="G26" s="259"/>
      <c r="H26" s="24"/>
      <c r="I26" s="264"/>
      <c r="J26" s="20" t="s">
        <v>804</v>
      </c>
      <c r="K26" s="267"/>
      <c r="L26" s="37"/>
      <c r="M26" s="37"/>
      <c r="N26" s="50"/>
      <c r="O26" s="50"/>
      <c r="P26" s="50"/>
      <c r="Q26" s="50"/>
      <c r="R26" s="50"/>
      <c r="S26" s="50"/>
      <c r="T26" s="50"/>
      <c r="U26" s="50"/>
      <c r="V26" s="50"/>
      <c r="W26" s="50"/>
      <c r="X26" s="50"/>
      <c r="Y26" s="50"/>
      <c r="Z26" s="50"/>
      <c r="AA26" s="50"/>
      <c r="AB26" s="50"/>
      <c r="AC26" s="50"/>
    </row>
    <row r="27">
      <c r="A27" s="50"/>
      <c r="B27" s="24">
        <f t="shared" si="1"/>
        <v>22</v>
      </c>
      <c r="C27" s="268"/>
      <c r="D27" s="19"/>
      <c r="E27" s="259"/>
      <c r="F27" s="24"/>
      <c r="G27" s="267"/>
      <c r="H27" s="24"/>
      <c r="I27" s="269"/>
      <c r="J27" s="20" t="s">
        <v>804</v>
      </c>
      <c r="K27" s="37"/>
      <c r="L27" s="37"/>
      <c r="M27" s="37"/>
      <c r="N27" s="50"/>
      <c r="O27" s="50"/>
      <c r="P27" s="50"/>
      <c r="Q27" s="50"/>
      <c r="R27" s="50"/>
      <c r="S27" s="50"/>
      <c r="T27" s="50"/>
      <c r="U27" s="50"/>
      <c r="V27" s="50"/>
      <c r="W27" s="50"/>
      <c r="X27" s="50"/>
      <c r="Y27" s="50"/>
      <c r="Z27" s="50"/>
      <c r="AA27" s="50"/>
      <c r="AB27" s="50"/>
      <c r="AC27" s="50"/>
    </row>
    <row r="28">
      <c r="A28" s="50"/>
      <c r="B28" s="24">
        <f t="shared" si="1"/>
        <v>23</v>
      </c>
      <c r="C28" s="268"/>
      <c r="D28" s="19"/>
      <c r="E28" s="259"/>
      <c r="F28" s="24"/>
      <c r="G28" s="267"/>
      <c r="H28" s="24"/>
      <c r="I28" s="269"/>
      <c r="J28" s="20" t="s">
        <v>804</v>
      </c>
      <c r="K28" s="37"/>
      <c r="L28" s="37"/>
      <c r="M28" s="37"/>
      <c r="N28" s="50"/>
      <c r="O28" s="50"/>
      <c r="P28" s="50"/>
      <c r="Q28" s="50"/>
      <c r="R28" s="50"/>
      <c r="S28" s="50"/>
      <c r="T28" s="50"/>
      <c r="U28" s="50"/>
      <c r="V28" s="50"/>
      <c r="W28" s="50"/>
      <c r="X28" s="50"/>
      <c r="Y28" s="50"/>
      <c r="Z28" s="50"/>
      <c r="AA28" s="50"/>
      <c r="AB28" s="50"/>
      <c r="AC28" s="50"/>
    </row>
    <row r="29">
      <c r="A29" s="50"/>
      <c r="B29" s="24">
        <f t="shared" si="1"/>
        <v>24</v>
      </c>
      <c r="C29" s="268"/>
      <c r="D29" s="19"/>
      <c r="E29" s="259"/>
      <c r="F29" s="24"/>
      <c r="G29" s="267"/>
      <c r="H29" s="24"/>
      <c r="I29" s="269"/>
      <c r="J29" s="20" t="s">
        <v>804</v>
      </c>
      <c r="K29" s="37"/>
      <c r="L29" s="37"/>
      <c r="M29" s="37"/>
      <c r="N29" s="50"/>
      <c r="O29" s="50"/>
      <c r="P29" s="50"/>
      <c r="Q29" s="50"/>
      <c r="R29" s="50"/>
      <c r="S29" s="50"/>
      <c r="T29" s="50"/>
      <c r="U29" s="50"/>
      <c r="V29" s="50"/>
      <c r="W29" s="50"/>
      <c r="X29" s="50"/>
      <c r="Y29" s="50"/>
      <c r="Z29" s="50"/>
      <c r="AA29" s="50"/>
      <c r="AB29" s="50"/>
      <c r="AC29" s="50"/>
    </row>
    <row r="30">
      <c r="A30" s="50"/>
      <c r="B30" s="24">
        <f t="shared" si="1"/>
        <v>25</v>
      </c>
      <c r="C30" s="268"/>
      <c r="D30" s="19"/>
      <c r="E30" s="259"/>
      <c r="F30" s="24"/>
      <c r="G30" s="267"/>
      <c r="H30" s="24"/>
      <c r="I30" s="269"/>
      <c r="J30" s="20" t="s">
        <v>804</v>
      </c>
      <c r="K30" s="37"/>
      <c r="L30" s="37"/>
      <c r="M30" s="37"/>
      <c r="N30" s="50"/>
      <c r="O30" s="50"/>
      <c r="P30" s="50"/>
      <c r="Q30" s="50"/>
      <c r="R30" s="50"/>
      <c r="S30" s="50"/>
      <c r="T30" s="50"/>
      <c r="U30" s="50"/>
      <c r="V30" s="50"/>
      <c r="W30" s="50"/>
      <c r="X30" s="50"/>
      <c r="Y30" s="50"/>
      <c r="Z30" s="50"/>
      <c r="AA30" s="50"/>
      <c r="AB30" s="50"/>
      <c r="AC30" s="50"/>
    </row>
    <row r="31">
      <c r="A31" s="50"/>
      <c r="B31" s="24">
        <f t="shared" si="1"/>
        <v>26</v>
      </c>
      <c r="C31" s="268"/>
      <c r="D31" s="19"/>
      <c r="E31" s="259"/>
      <c r="F31" s="24"/>
      <c r="G31" s="267"/>
      <c r="H31" s="24"/>
      <c r="I31" s="269"/>
      <c r="J31" s="20" t="s">
        <v>804</v>
      </c>
      <c r="K31" s="37"/>
      <c r="L31" s="37"/>
      <c r="M31" s="37"/>
      <c r="N31" s="50"/>
      <c r="O31" s="50"/>
      <c r="P31" s="50"/>
      <c r="Q31" s="50"/>
      <c r="R31" s="50"/>
      <c r="S31" s="50"/>
      <c r="T31" s="50"/>
      <c r="U31" s="50"/>
      <c r="V31" s="50"/>
      <c r="W31" s="50"/>
      <c r="X31" s="50"/>
      <c r="Y31" s="50"/>
      <c r="Z31" s="50"/>
      <c r="AA31" s="50"/>
      <c r="AB31" s="50"/>
      <c r="AC31" s="50"/>
    </row>
    <row r="32">
      <c r="A32" s="50"/>
      <c r="B32" s="24">
        <f t="shared" si="1"/>
        <v>27</v>
      </c>
      <c r="C32" s="268"/>
      <c r="D32" s="19"/>
      <c r="E32" s="259"/>
      <c r="F32" s="24"/>
      <c r="G32" s="267"/>
      <c r="H32" s="24"/>
      <c r="I32" s="269"/>
      <c r="J32" s="20" t="s">
        <v>804</v>
      </c>
      <c r="K32" s="37"/>
      <c r="L32" s="37"/>
      <c r="M32" s="37"/>
      <c r="N32" s="50"/>
      <c r="O32" s="50"/>
      <c r="P32" s="50"/>
      <c r="Q32" s="50"/>
      <c r="R32" s="50"/>
      <c r="S32" s="50"/>
      <c r="T32" s="50"/>
      <c r="U32" s="50"/>
      <c r="V32" s="50"/>
      <c r="W32" s="50"/>
      <c r="X32" s="50"/>
      <c r="Y32" s="50"/>
      <c r="Z32" s="50"/>
      <c r="AA32" s="50"/>
      <c r="AB32" s="50"/>
      <c r="AC32" s="50"/>
    </row>
    <row r="33">
      <c r="A33" s="50"/>
      <c r="B33" s="24">
        <f t="shared" si="1"/>
        <v>28</v>
      </c>
      <c r="C33" s="268"/>
      <c r="D33" s="19"/>
      <c r="E33" s="259"/>
      <c r="F33" s="24"/>
      <c r="G33" s="267"/>
      <c r="H33" s="24"/>
      <c r="I33" s="269"/>
      <c r="J33" s="20" t="s">
        <v>804</v>
      </c>
      <c r="K33" s="37"/>
      <c r="L33" s="37"/>
      <c r="M33" s="37"/>
      <c r="N33" s="50"/>
      <c r="O33" s="50"/>
      <c r="P33" s="50"/>
      <c r="Q33" s="50"/>
      <c r="R33" s="50"/>
      <c r="S33" s="50"/>
      <c r="T33" s="50"/>
      <c r="U33" s="50"/>
      <c r="V33" s="50"/>
      <c r="W33" s="50"/>
      <c r="X33" s="50"/>
      <c r="Y33" s="50"/>
      <c r="Z33" s="50"/>
      <c r="AA33" s="50"/>
      <c r="AB33" s="50"/>
      <c r="AC33" s="50"/>
    </row>
    <row r="34">
      <c r="A34" s="50"/>
      <c r="B34" s="24">
        <f t="shared" si="1"/>
        <v>29</v>
      </c>
      <c r="C34" s="268"/>
      <c r="D34" s="19"/>
      <c r="E34" s="259"/>
      <c r="F34" s="24"/>
      <c r="G34" s="267"/>
      <c r="H34" s="24"/>
      <c r="I34" s="269"/>
      <c r="J34" s="20" t="s">
        <v>804</v>
      </c>
      <c r="K34" s="37"/>
      <c r="L34" s="37"/>
      <c r="M34" s="37"/>
      <c r="N34" s="50"/>
      <c r="O34" s="50"/>
      <c r="P34" s="50"/>
      <c r="Q34" s="50"/>
      <c r="R34" s="50"/>
      <c r="S34" s="50"/>
      <c r="T34" s="50"/>
      <c r="U34" s="50"/>
      <c r="V34" s="50"/>
      <c r="W34" s="50"/>
      <c r="X34" s="50"/>
      <c r="Y34" s="50"/>
      <c r="Z34" s="50"/>
      <c r="AA34" s="50"/>
      <c r="AB34" s="50"/>
      <c r="AC34" s="50"/>
    </row>
    <row r="35">
      <c r="A35" s="50"/>
      <c r="B35" s="24"/>
      <c r="C35" s="268"/>
      <c r="D35" s="19"/>
      <c r="E35" s="259"/>
      <c r="F35" s="24"/>
      <c r="G35" s="267"/>
      <c r="H35" s="24"/>
      <c r="I35" s="269"/>
      <c r="J35" s="20" t="s">
        <v>804</v>
      </c>
      <c r="K35" s="37"/>
      <c r="L35" s="37"/>
      <c r="M35" s="37"/>
      <c r="N35" s="50"/>
      <c r="O35" s="50"/>
      <c r="P35" s="50"/>
      <c r="Q35" s="50"/>
      <c r="R35" s="50"/>
      <c r="S35" s="50"/>
      <c r="T35" s="50"/>
      <c r="U35" s="50"/>
      <c r="V35" s="50"/>
      <c r="W35" s="50"/>
      <c r="X35" s="50"/>
      <c r="Y35" s="50"/>
      <c r="Z35" s="50"/>
      <c r="AA35" s="50"/>
      <c r="AB35" s="50"/>
      <c r="AC35" s="50"/>
    </row>
    <row r="36">
      <c r="A36" s="50"/>
      <c r="B36" s="24"/>
      <c r="C36" s="268"/>
      <c r="D36" s="19"/>
      <c r="E36" s="259"/>
      <c r="F36" s="24"/>
      <c r="G36" s="267"/>
      <c r="H36" s="24"/>
      <c r="I36" s="269"/>
      <c r="J36" s="20" t="s">
        <v>804</v>
      </c>
      <c r="K36" s="37"/>
      <c r="L36" s="37"/>
      <c r="M36" s="37"/>
      <c r="N36" s="50"/>
      <c r="O36" s="50"/>
      <c r="P36" s="50"/>
      <c r="Q36" s="50"/>
      <c r="R36" s="50"/>
      <c r="S36" s="50"/>
      <c r="T36" s="50"/>
      <c r="U36" s="50"/>
      <c r="V36" s="50"/>
      <c r="W36" s="50"/>
      <c r="X36" s="50"/>
      <c r="Y36" s="50"/>
      <c r="Z36" s="50"/>
      <c r="AA36" s="50"/>
      <c r="AB36" s="50"/>
      <c r="AC36" s="50"/>
    </row>
    <row r="37">
      <c r="A37" s="50"/>
      <c r="B37" s="24"/>
      <c r="C37" s="268"/>
      <c r="D37" s="19"/>
      <c r="E37" s="259"/>
      <c r="F37" s="24"/>
      <c r="G37" s="259"/>
      <c r="H37" s="24"/>
      <c r="I37" s="264"/>
      <c r="J37" s="20" t="s">
        <v>804</v>
      </c>
      <c r="K37" s="37"/>
      <c r="L37" s="37"/>
      <c r="M37" s="37"/>
      <c r="N37" s="50"/>
      <c r="O37" s="50"/>
      <c r="P37" s="50"/>
      <c r="Q37" s="50"/>
      <c r="R37" s="50"/>
      <c r="S37" s="50"/>
      <c r="T37" s="50"/>
      <c r="U37" s="50"/>
      <c r="V37" s="50"/>
      <c r="W37" s="50"/>
      <c r="X37" s="50"/>
      <c r="Y37" s="50"/>
      <c r="Z37" s="50"/>
      <c r="AA37" s="50"/>
      <c r="AB37" s="50"/>
      <c r="AC37" s="50"/>
    </row>
    <row r="38">
      <c r="A38" s="50"/>
      <c r="B38" s="24"/>
      <c r="C38" s="268"/>
      <c r="D38" s="19"/>
      <c r="E38" s="259"/>
      <c r="F38" s="24"/>
      <c r="G38" s="270"/>
      <c r="H38" s="24"/>
      <c r="I38" s="264"/>
      <c r="J38" s="20" t="s">
        <v>804</v>
      </c>
      <c r="K38" s="37"/>
      <c r="L38" s="37"/>
      <c r="M38" s="37"/>
      <c r="N38" s="50"/>
      <c r="O38" s="50"/>
      <c r="P38" s="50"/>
      <c r="Q38" s="50"/>
      <c r="R38" s="50"/>
      <c r="S38" s="50"/>
      <c r="T38" s="50"/>
      <c r="U38" s="50"/>
      <c r="V38" s="50"/>
      <c r="W38" s="50"/>
      <c r="X38" s="50"/>
      <c r="Y38" s="50"/>
      <c r="Z38" s="50"/>
      <c r="AA38" s="50"/>
      <c r="AB38" s="50"/>
      <c r="AC38" s="50"/>
    </row>
    <row r="39">
      <c r="A39" s="50"/>
      <c r="B39" s="24"/>
      <c r="C39" s="268"/>
      <c r="D39" s="19"/>
      <c r="E39" s="259"/>
      <c r="F39" s="24"/>
      <c r="G39" s="62"/>
      <c r="H39" s="24"/>
      <c r="I39" s="264"/>
      <c r="J39" s="20" t="s">
        <v>804</v>
      </c>
      <c r="K39" s="37"/>
      <c r="L39" s="37"/>
      <c r="M39" s="37"/>
      <c r="N39" s="50"/>
      <c r="O39" s="50"/>
      <c r="P39" s="50"/>
      <c r="Q39" s="50"/>
      <c r="R39" s="50"/>
      <c r="S39" s="50"/>
      <c r="T39" s="50"/>
      <c r="U39" s="50"/>
      <c r="V39" s="50"/>
      <c r="W39" s="50"/>
      <c r="X39" s="50"/>
      <c r="Y39" s="50"/>
      <c r="Z39" s="50"/>
      <c r="AA39" s="50"/>
      <c r="AB39" s="50"/>
      <c r="AC39" s="50"/>
    </row>
    <row r="40">
      <c r="A40" s="50"/>
      <c r="B40" s="24"/>
      <c r="C40" s="268"/>
      <c r="D40" s="19"/>
      <c r="E40" s="259"/>
      <c r="F40" s="24"/>
      <c r="G40" s="259"/>
      <c r="H40" s="24"/>
      <c r="I40" s="264"/>
      <c r="J40" s="20" t="s">
        <v>804</v>
      </c>
      <c r="K40" s="37"/>
      <c r="L40" s="37"/>
      <c r="M40" s="37"/>
      <c r="N40" s="50"/>
      <c r="O40" s="50"/>
      <c r="P40" s="50"/>
      <c r="Q40" s="50"/>
      <c r="R40" s="50"/>
      <c r="S40" s="50"/>
      <c r="T40" s="50"/>
      <c r="U40" s="50"/>
      <c r="V40" s="50"/>
      <c r="W40" s="50"/>
      <c r="X40" s="50"/>
      <c r="Y40" s="50"/>
      <c r="Z40" s="50"/>
      <c r="AA40" s="50"/>
      <c r="AB40" s="50"/>
      <c r="AC40" s="50"/>
    </row>
    <row r="41">
      <c r="A41" s="50"/>
      <c r="B41" s="24"/>
      <c r="C41" s="268"/>
      <c r="D41" s="19"/>
      <c r="E41" s="261"/>
      <c r="F41" s="24"/>
      <c r="G41" s="259"/>
      <c r="H41" s="24"/>
      <c r="I41" s="264"/>
      <c r="J41" s="20" t="s">
        <v>804</v>
      </c>
      <c r="K41" s="37"/>
      <c r="L41" s="37"/>
      <c r="M41" s="37"/>
      <c r="N41" s="50"/>
      <c r="O41" s="50"/>
      <c r="P41" s="50"/>
      <c r="Q41" s="50"/>
      <c r="R41" s="50"/>
      <c r="S41" s="50"/>
      <c r="T41" s="50"/>
      <c r="U41" s="50"/>
      <c r="V41" s="50"/>
      <c r="W41" s="50"/>
      <c r="X41" s="50"/>
      <c r="Y41" s="50"/>
      <c r="Z41" s="50"/>
      <c r="AA41" s="50"/>
      <c r="AB41" s="50"/>
      <c r="AC41" s="50"/>
    </row>
    <row r="42">
      <c r="A42" s="50"/>
      <c r="B42" s="24"/>
      <c r="C42" s="268"/>
      <c r="D42" s="19"/>
      <c r="E42" s="259"/>
      <c r="F42" s="267"/>
      <c r="G42" s="267"/>
      <c r="H42" s="24"/>
      <c r="I42" s="264"/>
      <c r="J42" s="20" t="s">
        <v>804</v>
      </c>
      <c r="K42" s="37"/>
      <c r="L42" s="37"/>
      <c r="M42" s="37"/>
      <c r="N42" s="50"/>
      <c r="O42" s="50"/>
      <c r="P42" s="50"/>
      <c r="Q42" s="50"/>
      <c r="R42" s="50"/>
      <c r="S42" s="50"/>
      <c r="T42" s="50"/>
      <c r="U42" s="50"/>
      <c r="V42" s="50"/>
      <c r="W42" s="50"/>
      <c r="X42" s="50"/>
      <c r="Y42" s="50"/>
      <c r="Z42" s="50"/>
      <c r="AA42" s="50"/>
      <c r="AB42" s="50"/>
      <c r="AC42" s="50"/>
    </row>
    <row r="43">
      <c r="A43" s="50"/>
      <c r="B43" s="24"/>
      <c r="C43" s="268"/>
      <c r="D43" s="19"/>
      <c r="E43" s="259"/>
      <c r="F43" s="267"/>
      <c r="G43" s="267"/>
      <c r="H43" s="24"/>
      <c r="I43" s="264"/>
      <c r="J43" s="20" t="s">
        <v>804</v>
      </c>
      <c r="K43" s="37"/>
      <c r="L43" s="37"/>
      <c r="M43" s="37"/>
      <c r="N43" s="50"/>
      <c r="O43" s="50"/>
      <c r="P43" s="50"/>
      <c r="Q43" s="50"/>
      <c r="R43" s="50"/>
      <c r="S43" s="50"/>
      <c r="T43" s="50"/>
      <c r="U43" s="50"/>
      <c r="V43" s="50"/>
      <c r="W43" s="50"/>
      <c r="X43" s="50"/>
      <c r="Y43" s="50"/>
      <c r="Z43" s="50"/>
      <c r="AA43" s="50"/>
      <c r="AB43" s="50"/>
      <c r="AC43" s="50"/>
    </row>
    <row r="44">
      <c r="A44" s="50"/>
      <c r="B44" s="24"/>
      <c r="C44" s="268"/>
      <c r="D44" s="19"/>
      <c r="E44" s="259"/>
      <c r="F44" s="267"/>
      <c r="G44" s="37"/>
      <c r="H44" s="24"/>
      <c r="I44" s="37"/>
      <c r="J44" s="20" t="s">
        <v>804</v>
      </c>
      <c r="K44" s="37"/>
      <c r="L44" s="37"/>
      <c r="M44" s="37"/>
      <c r="N44" s="50"/>
      <c r="O44" s="50"/>
      <c r="P44" s="50"/>
      <c r="Q44" s="50"/>
      <c r="R44" s="50"/>
      <c r="S44" s="50"/>
      <c r="T44" s="50"/>
      <c r="U44" s="50"/>
      <c r="V44" s="50"/>
      <c r="W44" s="50"/>
      <c r="X44" s="50"/>
      <c r="Y44" s="50"/>
      <c r="Z44" s="50"/>
      <c r="AA44" s="50"/>
      <c r="AB44" s="50"/>
      <c r="AC44" s="50"/>
    </row>
    <row r="45">
      <c r="A45" s="50"/>
      <c r="B45" s="37"/>
      <c r="C45" s="37"/>
      <c r="D45" s="37"/>
      <c r="E45" s="37"/>
      <c r="F45" s="37"/>
      <c r="G45" s="37"/>
      <c r="H45" s="37"/>
      <c r="I45" s="37"/>
      <c r="J45" s="20" t="s">
        <v>804</v>
      </c>
      <c r="K45" s="37"/>
      <c r="L45" s="37"/>
      <c r="M45" s="37"/>
      <c r="N45" s="50"/>
      <c r="O45" s="50"/>
      <c r="P45" s="50"/>
      <c r="Q45" s="50"/>
      <c r="R45" s="50"/>
      <c r="S45" s="50"/>
      <c r="T45" s="50"/>
      <c r="U45" s="50"/>
      <c r="V45" s="50"/>
      <c r="W45" s="50"/>
      <c r="X45" s="50"/>
      <c r="Y45" s="50"/>
      <c r="Z45" s="50"/>
      <c r="AA45" s="50"/>
      <c r="AB45" s="50"/>
      <c r="AC45" s="50"/>
    </row>
    <row r="46">
      <c r="A46" s="50"/>
      <c r="B46" s="37"/>
      <c r="C46" s="37"/>
      <c r="D46" s="37"/>
      <c r="E46" s="37"/>
      <c r="F46" s="37"/>
      <c r="G46" s="37"/>
      <c r="H46" s="37"/>
      <c r="I46" s="37"/>
      <c r="J46" s="20" t="s">
        <v>804</v>
      </c>
      <c r="K46" s="37"/>
      <c r="L46" s="37"/>
      <c r="M46" s="37"/>
      <c r="N46" s="50"/>
      <c r="O46" s="50"/>
      <c r="P46" s="50"/>
      <c r="Q46" s="50"/>
      <c r="R46" s="50"/>
      <c r="S46" s="50"/>
      <c r="T46" s="50"/>
      <c r="U46" s="50"/>
      <c r="V46" s="50"/>
      <c r="W46" s="50"/>
      <c r="X46" s="50"/>
      <c r="Y46" s="50"/>
      <c r="Z46" s="50"/>
      <c r="AA46" s="50"/>
      <c r="AB46" s="50"/>
      <c r="AC46" s="50"/>
    </row>
    <row r="47">
      <c r="A47" s="50"/>
      <c r="B47" s="37"/>
      <c r="C47" s="37"/>
      <c r="D47" s="37"/>
      <c r="E47" s="37"/>
      <c r="F47" s="37"/>
      <c r="G47" s="37"/>
      <c r="H47" s="37"/>
      <c r="I47" s="37"/>
      <c r="J47" s="20" t="s">
        <v>804</v>
      </c>
      <c r="K47" s="37"/>
      <c r="L47" s="37"/>
      <c r="M47" s="37"/>
      <c r="N47" s="50"/>
      <c r="O47" s="50"/>
      <c r="P47" s="50"/>
      <c r="Q47" s="50"/>
      <c r="R47" s="50"/>
      <c r="S47" s="50"/>
      <c r="T47" s="50"/>
      <c r="U47" s="50"/>
      <c r="V47" s="50"/>
      <c r="W47" s="50"/>
      <c r="X47" s="50"/>
      <c r="Y47" s="50"/>
      <c r="Z47" s="50"/>
      <c r="AA47" s="50"/>
      <c r="AB47" s="50"/>
      <c r="AC47" s="50"/>
    </row>
    <row r="48">
      <c r="A48" s="50"/>
      <c r="B48" s="37"/>
      <c r="C48" s="37"/>
      <c r="D48" s="37"/>
      <c r="E48" s="37"/>
      <c r="F48" s="37"/>
      <c r="G48" s="37"/>
      <c r="H48" s="37"/>
      <c r="I48" s="37"/>
      <c r="J48" s="20" t="s">
        <v>804</v>
      </c>
      <c r="K48" s="37"/>
      <c r="L48" s="37"/>
      <c r="M48" s="37"/>
      <c r="N48" s="50"/>
      <c r="O48" s="50"/>
      <c r="P48" s="50"/>
      <c r="Q48" s="50"/>
      <c r="R48" s="50"/>
      <c r="S48" s="50"/>
      <c r="T48" s="50"/>
      <c r="U48" s="50"/>
      <c r="V48" s="50"/>
      <c r="W48" s="50"/>
      <c r="X48" s="50"/>
      <c r="Y48" s="50"/>
      <c r="Z48" s="50"/>
      <c r="AA48" s="50"/>
      <c r="AB48" s="50"/>
      <c r="AC48" s="50"/>
    </row>
    <row r="49">
      <c r="A49" s="50"/>
      <c r="B49" s="37"/>
      <c r="C49" s="37"/>
      <c r="D49" s="37"/>
      <c r="E49" s="37"/>
      <c r="F49" s="37"/>
      <c r="G49" s="37"/>
      <c r="H49" s="37"/>
      <c r="I49" s="37"/>
      <c r="J49" s="20" t="s">
        <v>804</v>
      </c>
      <c r="K49" s="37"/>
      <c r="L49" s="37"/>
      <c r="M49" s="37"/>
      <c r="N49" s="50"/>
      <c r="O49" s="50"/>
      <c r="P49" s="50"/>
      <c r="Q49" s="50"/>
      <c r="R49" s="50"/>
      <c r="S49" s="50"/>
      <c r="T49" s="50"/>
      <c r="U49" s="50"/>
      <c r="V49" s="50"/>
      <c r="W49" s="50"/>
      <c r="X49" s="50"/>
      <c r="Y49" s="50"/>
      <c r="Z49" s="50"/>
      <c r="AA49" s="50"/>
      <c r="AB49" s="50"/>
      <c r="AC49" s="50"/>
    </row>
    <row r="50">
      <c r="A50" s="50"/>
      <c r="B50" s="37"/>
      <c r="C50" s="37"/>
      <c r="D50" s="37"/>
      <c r="E50" s="37"/>
      <c r="F50" s="37"/>
      <c r="G50" s="37"/>
      <c r="H50" s="37"/>
      <c r="I50" s="37"/>
      <c r="J50" s="20" t="s">
        <v>804</v>
      </c>
      <c r="K50" s="37"/>
      <c r="L50" s="37"/>
      <c r="M50" s="37"/>
      <c r="N50" s="50"/>
      <c r="O50" s="50"/>
      <c r="P50" s="50"/>
      <c r="Q50" s="50"/>
      <c r="R50" s="50"/>
      <c r="S50" s="50"/>
      <c r="T50" s="50"/>
      <c r="U50" s="50"/>
      <c r="V50" s="50"/>
      <c r="W50" s="50"/>
      <c r="X50" s="50"/>
      <c r="Y50" s="50"/>
      <c r="Z50" s="50"/>
      <c r="AA50" s="50"/>
      <c r="AB50" s="50"/>
      <c r="AC50" s="50"/>
    </row>
    <row r="51">
      <c r="A51" s="50"/>
      <c r="B51" s="37"/>
      <c r="C51" s="37"/>
      <c r="D51" s="37"/>
      <c r="E51" s="37"/>
      <c r="F51" s="37"/>
      <c r="G51" s="37"/>
      <c r="H51" s="37"/>
      <c r="I51" s="37"/>
      <c r="J51" s="20" t="s">
        <v>804</v>
      </c>
      <c r="K51" s="37"/>
      <c r="L51" s="37"/>
      <c r="M51" s="37"/>
      <c r="N51" s="50"/>
      <c r="O51" s="50"/>
      <c r="P51" s="50"/>
      <c r="Q51" s="50"/>
      <c r="R51" s="50"/>
      <c r="S51" s="50"/>
      <c r="T51" s="50"/>
      <c r="U51" s="50"/>
      <c r="V51" s="50"/>
      <c r="W51" s="50"/>
      <c r="X51" s="50"/>
      <c r="Y51" s="50"/>
      <c r="Z51" s="50"/>
      <c r="AA51" s="50"/>
      <c r="AB51" s="50"/>
      <c r="AC51" s="50"/>
    </row>
    <row r="52">
      <c r="A52" s="50"/>
      <c r="B52" s="37"/>
      <c r="C52" s="37"/>
      <c r="D52" s="37"/>
      <c r="E52" s="37"/>
      <c r="F52" s="37"/>
      <c r="G52" s="37"/>
      <c r="H52" s="37"/>
      <c r="I52" s="37"/>
      <c r="J52" s="20" t="s">
        <v>804</v>
      </c>
      <c r="K52" s="37"/>
      <c r="L52" s="37"/>
      <c r="M52" s="37"/>
      <c r="N52" s="50"/>
      <c r="O52" s="50"/>
      <c r="P52" s="50"/>
      <c r="Q52" s="50"/>
      <c r="R52" s="50"/>
      <c r="S52" s="50"/>
      <c r="T52" s="50"/>
      <c r="U52" s="50"/>
      <c r="V52" s="50"/>
      <c r="W52" s="50"/>
      <c r="X52" s="50"/>
      <c r="Y52" s="50"/>
      <c r="Z52" s="50"/>
      <c r="AA52" s="50"/>
      <c r="AB52" s="50"/>
      <c r="AC52" s="50"/>
    </row>
    <row r="53">
      <c r="A53" s="50"/>
      <c r="B53" s="37"/>
      <c r="C53" s="37"/>
      <c r="D53" s="37"/>
      <c r="E53" s="37"/>
      <c r="F53" s="37"/>
      <c r="G53" s="37"/>
      <c r="H53" s="37"/>
      <c r="I53" s="37"/>
      <c r="J53" s="20" t="s">
        <v>804</v>
      </c>
      <c r="K53" s="37"/>
      <c r="L53" s="37"/>
      <c r="M53" s="37"/>
      <c r="N53" s="50"/>
      <c r="O53" s="50"/>
      <c r="P53" s="50"/>
      <c r="Q53" s="50"/>
      <c r="R53" s="50"/>
      <c r="S53" s="50"/>
      <c r="T53" s="50"/>
      <c r="U53" s="50"/>
      <c r="V53" s="50"/>
      <c r="W53" s="50"/>
      <c r="X53" s="50"/>
      <c r="Y53" s="50"/>
      <c r="Z53" s="50"/>
      <c r="AA53" s="50"/>
      <c r="AB53" s="50"/>
      <c r="AC53" s="50"/>
    </row>
    <row r="54">
      <c r="A54" s="50"/>
      <c r="B54" s="37"/>
      <c r="C54" s="37"/>
      <c r="D54" s="37"/>
      <c r="E54" s="37"/>
      <c r="F54" s="37"/>
      <c r="G54" s="37"/>
      <c r="H54" s="37"/>
      <c r="I54" s="37"/>
      <c r="J54" s="20" t="s">
        <v>804</v>
      </c>
      <c r="K54" s="37"/>
      <c r="L54" s="37"/>
      <c r="M54" s="37"/>
      <c r="N54" s="50"/>
      <c r="O54" s="50"/>
      <c r="P54" s="50"/>
      <c r="Q54" s="50"/>
      <c r="R54" s="50"/>
      <c r="S54" s="50"/>
      <c r="T54" s="50"/>
      <c r="U54" s="50"/>
      <c r="V54" s="50"/>
      <c r="W54" s="50"/>
      <c r="X54" s="50"/>
      <c r="Y54" s="50"/>
      <c r="Z54" s="50"/>
      <c r="AA54" s="50"/>
      <c r="AB54" s="50"/>
      <c r="AC54" s="50"/>
    </row>
    <row r="55">
      <c r="A55" s="50"/>
      <c r="B55" s="37"/>
      <c r="C55" s="37"/>
      <c r="D55" s="37"/>
      <c r="E55" s="37"/>
      <c r="F55" s="37"/>
      <c r="G55" s="37"/>
      <c r="H55" s="37"/>
      <c r="I55" s="37"/>
      <c r="J55" s="20" t="s">
        <v>804</v>
      </c>
      <c r="K55" s="37"/>
      <c r="L55" s="37"/>
      <c r="M55" s="37"/>
      <c r="N55" s="50"/>
      <c r="O55" s="50"/>
      <c r="P55" s="50"/>
      <c r="Q55" s="50"/>
      <c r="R55" s="50"/>
      <c r="S55" s="50"/>
      <c r="T55" s="50"/>
      <c r="U55" s="50"/>
      <c r="V55" s="50"/>
      <c r="W55" s="50"/>
      <c r="X55" s="50"/>
      <c r="Y55" s="50"/>
      <c r="Z55" s="50"/>
      <c r="AA55" s="50"/>
      <c r="AB55" s="50"/>
      <c r="AC55" s="50"/>
    </row>
    <row r="56">
      <c r="A56" s="50"/>
      <c r="B56" s="37"/>
      <c r="C56" s="37"/>
      <c r="D56" s="37"/>
      <c r="E56" s="37"/>
      <c r="F56" s="37"/>
      <c r="G56" s="37"/>
      <c r="H56" s="37"/>
      <c r="I56" s="37"/>
      <c r="J56" s="20" t="s">
        <v>804</v>
      </c>
      <c r="K56" s="37"/>
      <c r="L56" s="37"/>
      <c r="M56" s="37"/>
      <c r="N56" s="50"/>
      <c r="O56" s="50"/>
      <c r="P56" s="50"/>
      <c r="Q56" s="50"/>
      <c r="R56" s="50"/>
      <c r="S56" s="50"/>
      <c r="T56" s="50"/>
      <c r="U56" s="50"/>
      <c r="V56" s="50"/>
      <c r="W56" s="50"/>
      <c r="X56" s="50"/>
      <c r="Y56" s="50"/>
      <c r="Z56" s="50"/>
      <c r="AA56" s="50"/>
      <c r="AB56" s="50"/>
      <c r="AC56" s="50"/>
    </row>
    <row r="57">
      <c r="A57" s="50"/>
      <c r="B57" s="37"/>
      <c r="C57" s="37"/>
      <c r="D57" s="37"/>
      <c r="E57" s="37"/>
      <c r="F57" s="37"/>
      <c r="G57" s="37"/>
      <c r="H57" s="37"/>
      <c r="I57" s="37"/>
      <c r="J57" s="20" t="s">
        <v>804</v>
      </c>
      <c r="K57" s="37"/>
      <c r="L57" s="37"/>
      <c r="M57" s="37"/>
      <c r="N57" s="50"/>
      <c r="O57" s="50"/>
      <c r="P57" s="50"/>
      <c r="Q57" s="50"/>
      <c r="R57" s="50"/>
      <c r="S57" s="50"/>
      <c r="T57" s="50"/>
      <c r="U57" s="50"/>
      <c r="V57" s="50"/>
      <c r="W57" s="50"/>
      <c r="X57" s="50"/>
      <c r="Y57" s="50"/>
      <c r="Z57" s="50"/>
      <c r="AA57" s="50"/>
      <c r="AB57" s="50"/>
      <c r="AC57" s="50"/>
    </row>
    <row r="58">
      <c r="A58" s="50"/>
      <c r="B58" s="37"/>
      <c r="C58" s="37"/>
      <c r="D58" s="37"/>
      <c r="E58" s="37"/>
      <c r="F58" s="37"/>
      <c r="G58" s="37"/>
      <c r="H58" s="37"/>
      <c r="I58" s="37"/>
      <c r="J58" s="20" t="s">
        <v>804</v>
      </c>
      <c r="K58" s="37"/>
      <c r="L58" s="37"/>
      <c r="M58" s="37"/>
      <c r="N58" s="50"/>
      <c r="O58" s="50"/>
      <c r="P58" s="50"/>
      <c r="Q58" s="50"/>
      <c r="R58" s="50"/>
      <c r="S58" s="50"/>
      <c r="T58" s="50"/>
      <c r="U58" s="50"/>
      <c r="V58" s="50"/>
      <c r="W58" s="50"/>
      <c r="X58" s="50"/>
      <c r="Y58" s="50"/>
      <c r="Z58" s="50"/>
      <c r="AA58" s="50"/>
      <c r="AB58" s="50"/>
      <c r="AC58" s="50"/>
    </row>
    <row r="59">
      <c r="A59" s="50"/>
      <c r="B59" s="37"/>
      <c r="C59" s="37"/>
      <c r="D59" s="37"/>
      <c r="E59" s="37"/>
      <c r="F59" s="37"/>
      <c r="G59" s="37"/>
      <c r="H59" s="37"/>
      <c r="I59" s="37"/>
      <c r="J59" s="20" t="s">
        <v>804</v>
      </c>
      <c r="K59" s="37"/>
      <c r="L59" s="37"/>
      <c r="M59" s="37"/>
      <c r="N59" s="50"/>
      <c r="O59" s="50"/>
      <c r="P59" s="50"/>
      <c r="Q59" s="50"/>
      <c r="R59" s="50"/>
      <c r="S59" s="50"/>
      <c r="T59" s="50"/>
      <c r="U59" s="50"/>
      <c r="V59" s="50"/>
      <c r="W59" s="50"/>
      <c r="X59" s="50"/>
      <c r="Y59" s="50"/>
      <c r="Z59" s="50"/>
      <c r="AA59" s="50"/>
      <c r="AB59" s="50"/>
      <c r="AC59" s="50"/>
    </row>
    <row r="60">
      <c r="A60" s="50"/>
      <c r="B60" s="37"/>
      <c r="C60" s="37"/>
      <c r="D60" s="37"/>
      <c r="E60" s="37"/>
      <c r="F60" s="37"/>
      <c r="G60" s="37"/>
      <c r="H60" s="37"/>
      <c r="I60" s="37"/>
      <c r="J60" s="20" t="s">
        <v>804</v>
      </c>
      <c r="K60" s="37"/>
      <c r="L60" s="37"/>
      <c r="M60" s="37"/>
      <c r="N60" s="50"/>
      <c r="O60" s="50"/>
      <c r="P60" s="50"/>
      <c r="Q60" s="50"/>
      <c r="R60" s="50"/>
      <c r="S60" s="50"/>
      <c r="T60" s="50"/>
      <c r="U60" s="50"/>
      <c r="V60" s="50"/>
      <c r="W60" s="50"/>
      <c r="X60" s="50"/>
      <c r="Y60" s="50"/>
      <c r="Z60" s="50"/>
      <c r="AA60" s="50"/>
      <c r="AB60" s="50"/>
      <c r="AC60" s="50"/>
    </row>
    <row r="61">
      <c r="A61" s="50"/>
      <c r="B61" s="37"/>
      <c r="C61" s="37"/>
      <c r="D61" s="37"/>
      <c r="E61" s="37"/>
      <c r="F61" s="37"/>
      <c r="G61" s="37"/>
      <c r="H61" s="37"/>
      <c r="I61" s="37"/>
      <c r="J61" s="20" t="s">
        <v>804</v>
      </c>
      <c r="K61" s="37"/>
      <c r="L61" s="37"/>
      <c r="M61" s="37"/>
      <c r="N61" s="50"/>
      <c r="O61" s="50"/>
      <c r="P61" s="50"/>
      <c r="Q61" s="50"/>
      <c r="R61" s="50"/>
      <c r="S61" s="50"/>
      <c r="T61" s="50"/>
      <c r="U61" s="50"/>
      <c r="V61" s="50"/>
      <c r="W61" s="50"/>
      <c r="X61" s="50"/>
      <c r="Y61" s="50"/>
      <c r="Z61" s="50"/>
      <c r="AA61" s="50"/>
      <c r="AB61" s="50"/>
      <c r="AC61" s="50"/>
    </row>
    <row r="62">
      <c r="A62" s="50"/>
      <c r="B62" s="37"/>
      <c r="C62" s="37"/>
      <c r="D62" s="37"/>
      <c r="E62" s="37"/>
      <c r="F62" s="37"/>
      <c r="G62" s="37"/>
      <c r="H62" s="37"/>
      <c r="I62" s="37"/>
      <c r="J62" s="20" t="s">
        <v>804</v>
      </c>
      <c r="K62" s="37"/>
      <c r="L62" s="37"/>
      <c r="M62" s="37"/>
      <c r="N62" s="50"/>
      <c r="O62" s="50"/>
      <c r="P62" s="50"/>
      <c r="Q62" s="50"/>
      <c r="R62" s="50"/>
      <c r="S62" s="50"/>
      <c r="T62" s="50"/>
      <c r="U62" s="50"/>
      <c r="V62" s="50"/>
      <c r="W62" s="50"/>
      <c r="X62" s="50"/>
      <c r="Y62" s="50"/>
      <c r="Z62" s="50"/>
      <c r="AA62" s="50"/>
      <c r="AB62" s="50"/>
      <c r="AC62" s="50"/>
    </row>
    <row r="63">
      <c r="A63" s="50"/>
      <c r="B63" s="37"/>
      <c r="C63" s="37"/>
      <c r="D63" s="37"/>
      <c r="E63" s="37"/>
      <c r="F63" s="37"/>
      <c r="G63" s="37"/>
      <c r="H63" s="37"/>
      <c r="I63" s="37"/>
      <c r="J63" s="20" t="s">
        <v>804</v>
      </c>
      <c r="K63" s="37"/>
      <c r="L63" s="37"/>
      <c r="M63" s="37"/>
      <c r="N63" s="50"/>
      <c r="O63" s="50"/>
      <c r="P63" s="50"/>
      <c r="Q63" s="50"/>
      <c r="R63" s="50"/>
      <c r="S63" s="50"/>
      <c r="T63" s="50"/>
      <c r="U63" s="50"/>
      <c r="V63" s="50"/>
      <c r="W63" s="50"/>
      <c r="X63" s="50"/>
      <c r="Y63" s="50"/>
      <c r="Z63" s="50"/>
      <c r="AA63" s="50"/>
      <c r="AB63" s="50"/>
      <c r="AC63" s="50"/>
    </row>
    <row r="64">
      <c r="A64" s="50"/>
      <c r="B64" s="37"/>
      <c r="C64" s="37"/>
      <c r="D64" s="37"/>
      <c r="E64" s="37"/>
      <c r="F64" s="37"/>
      <c r="G64" s="37"/>
      <c r="H64" s="37"/>
      <c r="I64" s="37"/>
      <c r="J64" s="20" t="s">
        <v>804</v>
      </c>
      <c r="K64" s="37"/>
      <c r="L64" s="37"/>
      <c r="M64" s="37"/>
      <c r="N64" s="50"/>
      <c r="O64" s="50"/>
      <c r="P64" s="50"/>
      <c r="Q64" s="50"/>
      <c r="R64" s="50"/>
      <c r="S64" s="50"/>
      <c r="T64" s="50"/>
      <c r="U64" s="50"/>
      <c r="V64" s="50"/>
      <c r="W64" s="50"/>
      <c r="X64" s="50"/>
      <c r="Y64" s="50"/>
      <c r="Z64" s="50"/>
      <c r="AA64" s="50"/>
      <c r="AB64" s="50"/>
      <c r="AC64" s="50"/>
    </row>
    <row r="65">
      <c r="A65" s="50"/>
      <c r="B65" s="37"/>
      <c r="C65" s="37"/>
      <c r="D65" s="37"/>
      <c r="E65" s="37"/>
      <c r="F65" s="37"/>
      <c r="G65" s="37"/>
      <c r="H65" s="37"/>
      <c r="I65" s="37"/>
      <c r="J65" s="20" t="s">
        <v>804</v>
      </c>
      <c r="K65" s="37"/>
      <c r="L65" s="37"/>
      <c r="M65" s="37"/>
      <c r="N65" s="50"/>
      <c r="O65" s="50"/>
      <c r="P65" s="50"/>
      <c r="Q65" s="50"/>
      <c r="R65" s="50"/>
      <c r="S65" s="50"/>
      <c r="T65" s="50"/>
      <c r="U65" s="50"/>
      <c r="V65" s="50"/>
      <c r="W65" s="50"/>
      <c r="X65" s="50"/>
      <c r="Y65" s="50"/>
      <c r="Z65" s="50"/>
      <c r="AA65" s="50"/>
      <c r="AB65" s="50"/>
      <c r="AC65" s="50"/>
    </row>
    <row r="66">
      <c r="A66" s="50"/>
      <c r="B66" s="37"/>
      <c r="C66" s="37"/>
      <c r="D66" s="37"/>
      <c r="E66" s="37"/>
      <c r="F66" s="37"/>
      <c r="G66" s="37"/>
      <c r="H66" s="37"/>
      <c r="I66" s="37"/>
      <c r="J66" s="20" t="s">
        <v>804</v>
      </c>
      <c r="K66" s="37"/>
      <c r="L66" s="37"/>
      <c r="M66" s="37"/>
      <c r="N66" s="50"/>
      <c r="O66" s="50"/>
      <c r="P66" s="50"/>
      <c r="Q66" s="50"/>
      <c r="R66" s="50"/>
      <c r="S66" s="50"/>
      <c r="T66" s="50"/>
      <c r="U66" s="50"/>
      <c r="V66" s="50"/>
      <c r="W66" s="50"/>
      <c r="X66" s="50"/>
      <c r="Y66" s="50"/>
      <c r="Z66" s="50"/>
      <c r="AA66" s="50"/>
      <c r="AB66" s="50"/>
      <c r="AC66" s="50"/>
    </row>
    <row r="67">
      <c r="A67" s="50"/>
      <c r="B67" s="37"/>
      <c r="C67" s="37"/>
      <c r="D67" s="37"/>
      <c r="E67" s="37"/>
      <c r="F67" s="37"/>
      <c r="G67" s="37"/>
      <c r="H67" s="37"/>
      <c r="I67" s="37"/>
      <c r="J67" s="20" t="s">
        <v>804</v>
      </c>
      <c r="K67" s="37"/>
      <c r="L67" s="37"/>
      <c r="M67" s="37"/>
      <c r="N67" s="50"/>
      <c r="O67" s="50"/>
      <c r="P67" s="50"/>
      <c r="Q67" s="50"/>
      <c r="R67" s="50"/>
      <c r="S67" s="50"/>
      <c r="T67" s="50"/>
      <c r="U67" s="50"/>
      <c r="V67" s="50"/>
      <c r="W67" s="50"/>
      <c r="X67" s="50"/>
      <c r="Y67" s="50"/>
      <c r="Z67" s="50"/>
      <c r="AA67" s="50"/>
      <c r="AB67" s="50"/>
      <c r="AC67" s="50"/>
    </row>
    <row r="68">
      <c r="A68" s="50"/>
      <c r="B68" s="37"/>
      <c r="C68" s="37"/>
      <c r="D68" s="37"/>
      <c r="E68" s="37"/>
      <c r="F68" s="37"/>
      <c r="G68" s="37"/>
      <c r="H68" s="37"/>
      <c r="I68" s="37"/>
      <c r="J68" s="20" t="s">
        <v>804</v>
      </c>
      <c r="K68" s="37"/>
      <c r="L68" s="37"/>
      <c r="M68" s="37"/>
      <c r="N68" s="50"/>
      <c r="O68" s="50"/>
      <c r="P68" s="50"/>
      <c r="Q68" s="50"/>
      <c r="R68" s="50"/>
      <c r="S68" s="50"/>
      <c r="T68" s="50"/>
      <c r="U68" s="50"/>
      <c r="V68" s="50"/>
      <c r="W68" s="50"/>
      <c r="X68" s="50"/>
      <c r="Y68" s="50"/>
      <c r="Z68" s="50"/>
      <c r="AA68" s="50"/>
      <c r="AB68" s="50"/>
      <c r="AC68" s="50"/>
    </row>
    <row r="69">
      <c r="A69" s="50"/>
      <c r="B69" s="37"/>
      <c r="C69" s="37"/>
      <c r="D69" s="37"/>
      <c r="E69" s="37"/>
      <c r="F69" s="37"/>
      <c r="G69" s="37"/>
      <c r="H69" s="37"/>
      <c r="I69" s="37"/>
      <c r="J69" s="20" t="s">
        <v>804</v>
      </c>
      <c r="K69" s="37"/>
      <c r="L69" s="37"/>
      <c r="M69" s="37"/>
      <c r="N69" s="50"/>
      <c r="O69" s="50"/>
      <c r="P69" s="50"/>
      <c r="Q69" s="50"/>
      <c r="R69" s="50"/>
      <c r="S69" s="50"/>
      <c r="T69" s="50"/>
      <c r="U69" s="50"/>
      <c r="V69" s="50"/>
      <c r="W69" s="50"/>
      <c r="X69" s="50"/>
      <c r="Y69" s="50"/>
      <c r="Z69" s="50"/>
      <c r="AA69" s="50"/>
      <c r="AB69" s="50"/>
      <c r="AC69" s="50"/>
    </row>
    <row r="70">
      <c r="A70" s="50"/>
      <c r="B70" s="37"/>
      <c r="C70" s="37"/>
      <c r="D70" s="37"/>
      <c r="E70" s="37"/>
      <c r="F70" s="37"/>
      <c r="G70" s="37"/>
      <c r="H70" s="37"/>
      <c r="I70" s="37"/>
      <c r="J70" s="20" t="s">
        <v>804</v>
      </c>
      <c r="K70" s="37"/>
      <c r="L70" s="37"/>
      <c r="M70" s="37"/>
      <c r="N70" s="50"/>
      <c r="O70" s="50"/>
      <c r="P70" s="50"/>
      <c r="Q70" s="50"/>
      <c r="R70" s="50"/>
      <c r="S70" s="50"/>
      <c r="T70" s="50"/>
      <c r="U70" s="50"/>
      <c r="V70" s="50"/>
      <c r="W70" s="50"/>
      <c r="X70" s="50"/>
      <c r="Y70" s="50"/>
      <c r="Z70" s="50"/>
      <c r="AA70" s="50"/>
      <c r="AB70" s="50"/>
      <c r="AC70" s="50"/>
    </row>
    <row r="71">
      <c r="A71" s="50"/>
      <c r="B71" s="37"/>
      <c r="C71" s="37"/>
      <c r="D71" s="37"/>
      <c r="E71" s="37"/>
      <c r="F71" s="37"/>
      <c r="G71" s="37"/>
      <c r="H71" s="37"/>
      <c r="I71" s="37"/>
      <c r="J71" s="20" t="s">
        <v>804</v>
      </c>
      <c r="K71" s="37"/>
      <c r="L71" s="37"/>
      <c r="M71" s="37"/>
      <c r="N71" s="50"/>
      <c r="O71" s="50"/>
      <c r="P71" s="50"/>
      <c r="Q71" s="50"/>
      <c r="R71" s="50"/>
      <c r="S71" s="50"/>
      <c r="T71" s="50"/>
      <c r="U71" s="50"/>
      <c r="V71" s="50"/>
      <c r="W71" s="50"/>
      <c r="X71" s="50"/>
      <c r="Y71" s="50"/>
      <c r="Z71" s="50"/>
      <c r="AA71" s="50"/>
      <c r="AB71" s="50"/>
      <c r="AC71" s="50"/>
    </row>
    <row r="72">
      <c r="A72" s="50"/>
      <c r="B72" s="37"/>
      <c r="C72" s="37"/>
      <c r="D72" s="37"/>
      <c r="E72" s="37"/>
      <c r="F72" s="37"/>
      <c r="G72" s="37"/>
      <c r="H72" s="37"/>
      <c r="I72" s="37"/>
      <c r="J72" s="20" t="s">
        <v>804</v>
      </c>
      <c r="K72" s="37"/>
      <c r="L72" s="37"/>
      <c r="M72" s="37"/>
      <c r="N72" s="50"/>
      <c r="O72" s="50"/>
      <c r="P72" s="50"/>
      <c r="Q72" s="50"/>
      <c r="R72" s="50"/>
      <c r="S72" s="50"/>
      <c r="T72" s="50"/>
      <c r="U72" s="50"/>
      <c r="V72" s="50"/>
      <c r="W72" s="50"/>
      <c r="X72" s="50"/>
      <c r="Y72" s="50"/>
      <c r="Z72" s="50"/>
      <c r="AA72" s="50"/>
      <c r="AB72" s="50"/>
      <c r="AC72" s="50"/>
    </row>
    <row r="73">
      <c r="A73" s="50"/>
      <c r="B73" s="37"/>
      <c r="C73" s="37"/>
      <c r="D73" s="37"/>
      <c r="E73" s="37"/>
      <c r="F73" s="37"/>
      <c r="G73" s="37"/>
      <c r="H73" s="37"/>
      <c r="I73" s="37"/>
      <c r="J73" s="20" t="s">
        <v>804</v>
      </c>
      <c r="K73" s="37"/>
      <c r="L73" s="37"/>
      <c r="M73" s="37"/>
      <c r="N73" s="50"/>
      <c r="O73" s="50"/>
      <c r="P73" s="50"/>
      <c r="Q73" s="50"/>
      <c r="R73" s="50"/>
      <c r="S73" s="50"/>
      <c r="T73" s="50"/>
      <c r="U73" s="50"/>
      <c r="V73" s="50"/>
      <c r="W73" s="50"/>
      <c r="X73" s="50"/>
      <c r="Y73" s="50"/>
      <c r="Z73" s="50"/>
      <c r="AA73" s="50"/>
      <c r="AB73" s="50"/>
      <c r="AC73" s="50"/>
    </row>
    <row r="74">
      <c r="A74" s="50"/>
      <c r="B74" s="37"/>
      <c r="C74" s="37"/>
      <c r="D74" s="37"/>
      <c r="E74" s="37"/>
      <c r="F74" s="37"/>
      <c r="G74" s="37"/>
      <c r="H74" s="37"/>
      <c r="I74" s="37"/>
      <c r="J74" s="20" t="s">
        <v>804</v>
      </c>
      <c r="K74" s="37"/>
      <c r="L74" s="37"/>
      <c r="M74" s="37"/>
      <c r="N74" s="50"/>
      <c r="O74" s="50"/>
      <c r="P74" s="50"/>
      <c r="Q74" s="50"/>
      <c r="R74" s="50"/>
      <c r="S74" s="50"/>
      <c r="T74" s="50"/>
      <c r="U74" s="50"/>
      <c r="V74" s="50"/>
      <c r="W74" s="50"/>
      <c r="X74" s="50"/>
      <c r="Y74" s="50"/>
      <c r="Z74" s="50"/>
      <c r="AA74" s="50"/>
      <c r="AB74" s="50"/>
      <c r="AC74" s="50"/>
    </row>
    <row r="75">
      <c r="A75" s="50"/>
      <c r="B75" s="37"/>
      <c r="C75" s="37"/>
      <c r="D75" s="37"/>
      <c r="E75" s="37"/>
      <c r="F75" s="37"/>
      <c r="G75" s="37"/>
      <c r="H75" s="37"/>
      <c r="I75" s="37"/>
      <c r="J75" s="20" t="s">
        <v>804</v>
      </c>
      <c r="K75" s="37"/>
      <c r="L75" s="37"/>
      <c r="M75" s="37"/>
      <c r="N75" s="50"/>
      <c r="O75" s="50"/>
      <c r="P75" s="50"/>
      <c r="Q75" s="50"/>
      <c r="R75" s="50"/>
      <c r="S75" s="50"/>
      <c r="T75" s="50"/>
      <c r="U75" s="50"/>
      <c r="V75" s="50"/>
      <c r="W75" s="50"/>
      <c r="X75" s="50"/>
      <c r="Y75" s="50"/>
      <c r="Z75" s="50"/>
      <c r="AA75" s="50"/>
      <c r="AB75" s="50"/>
      <c r="AC75" s="50"/>
    </row>
    <row r="76">
      <c r="A76" s="50"/>
      <c r="B76" s="37"/>
      <c r="C76" s="37"/>
      <c r="D76" s="37"/>
      <c r="E76" s="37"/>
      <c r="F76" s="37"/>
      <c r="G76" s="37"/>
      <c r="H76" s="37"/>
      <c r="I76" s="37"/>
      <c r="J76" s="20" t="s">
        <v>804</v>
      </c>
      <c r="K76" s="37"/>
      <c r="L76" s="37"/>
      <c r="M76" s="37"/>
      <c r="N76" s="50"/>
      <c r="O76" s="50"/>
      <c r="P76" s="50"/>
      <c r="Q76" s="50"/>
      <c r="R76" s="50"/>
      <c r="S76" s="50"/>
      <c r="T76" s="50"/>
      <c r="U76" s="50"/>
      <c r="V76" s="50"/>
      <c r="W76" s="50"/>
      <c r="X76" s="50"/>
      <c r="Y76" s="50"/>
      <c r="Z76" s="50"/>
      <c r="AA76" s="50"/>
      <c r="AB76" s="50"/>
      <c r="AC76" s="50"/>
    </row>
    <row r="77">
      <c r="A77" s="50"/>
      <c r="B77" s="37"/>
      <c r="C77" s="37"/>
      <c r="D77" s="37"/>
      <c r="E77" s="37"/>
      <c r="F77" s="37"/>
      <c r="G77" s="37"/>
      <c r="H77" s="37"/>
      <c r="I77" s="37"/>
      <c r="J77" s="20" t="s">
        <v>804</v>
      </c>
      <c r="K77" s="37"/>
      <c r="L77" s="37"/>
      <c r="M77" s="37"/>
      <c r="N77" s="50"/>
      <c r="O77" s="50"/>
      <c r="P77" s="50"/>
      <c r="Q77" s="50"/>
      <c r="R77" s="50"/>
      <c r="S77" s="50"/>
      <c r="T77" s="50"/>
      <c r="U77" s="50"/>
      <c r="V77" s="50"/>
      <c r="W77" s="50"/>
      <c r="X77" s="50"/>
      <c r="Y77" s="50"/>
      <c r="Z77" s="50"/>
      <c r="AA77" s="50"/>
      <c r="AB77" s="50"/>
      <c r="AC77" s="50"/>
    </row>
    <row r="78">
      <c r="A78" s="50"/>
      <c r="B78" s="37"/>
      <c r="C78" s="37"/>
      <c r="D78" s="37"/>
      <c r="E78" s="37"/>
      <c r="F78" s="37"/>
      <c r="G78" s="37"/>
      <c r="H78" s="37"/>
      <c r="I78" s="37"/>
      <c r="J78" s="20" t="s">
        <v>804</v>
      </c>
      <c r="K78" s="37"/>
      <c r="L78" s="37"/>
      <c r="M78" s="37"/>
      <c r="N78" s="50"/>
      <c r="O78" s="50"/>
      <c r="P78" s="50"/>
      <c r="Q78" s="50"/>
      <c r="R78" s="50"/>
      <c r="S78" s="50"/>
      <c r="T78" s="50"/>
      <c r="U78" s="50"/>
      <c r="V78" s="50"/>
      <c r="W78" s="50"/>
      <c r="X78" s="50"/>
      <c r="Y78" s="50"/>
      <c r="Z78" s="50"/>
      <c r="AA78" s="50"/>
      <c r="AB78" s="50"/>
      <c r="AC78" s="50"/>
    </row>
    <row r="79">
      <c r="A79" s="50"/>
      <c r="B79" s="37"/>
      <c r="C79" s="37"/>
      <c r="D79" s="37"/>
      <c r="E79" s="37"/>
      <c r="F79" s="37"/>
      <c r="G79" s="37"/>
      <c r="H79" s="37"/>
      <c r="I79" s="37"/>
      <c r="J79" s="20" t="s">
        <v>804</v>
      </c>
      <c r="K79" s="37"/>
      <c r="L79" s="37"/>
      <c r="M79" s="37"/>
      <c r="N79" s="50"/>
      <c r="O79" s="50"/>
      <c r="P79" s="50"/>
      <c r="Q79" s="50"/>
      <c r="R79" s="50"/>
      <c r="S79" s="50"/>
      <c r="T79" s="50"/>
      <c r="U79" s="50"/>
      <c r="V79" s="50"/>
      <c r="W79" s="50"/>
      <c r="X79" s="50"/>
      <c r="Y79" s="50"/>
      <c r="Z79" s="50"/>
      <c r="AA79" s="50"/>
      <c r="AB79" s="50"/>
      <c r="AC79" s="50"/>
    </row>
    <row r="80">
      <c r="A80" s="50"/>
      <c r="B80" s="37"/>
      <c r="C80" s="37"/>
      <c r="D80" s="37"/>
      <c r="E80" s="37"/>
      <c r="F80" s="37"/>
      <c r="G80" s="37"/>
      <c r="H80" s="37"/>
      <c r="I80" s="37"/>
      <c r="J80" s="20" t="s">
        <v>804</v>
      </c>
      <c r="K80" s="37"/>
      <c r="L80" s="37"/>
      <c r="M80" s="37"/>
      <c r="N80" s="50"/>
      <c r="O80" s="50"/>
      <c r="P80" s="50"/>
      <c r="Q80" s="50"/>
      <c r="R80" s="50"/>
      <c r="S80" s="50"/>
      <c r="T80" s="50"/>
      <c r="U80" s="50"/>
      <c r="V80" s="50"/>
      <c r="W80" s="50"/>
      <c r="X80" s="50"/>
      <c r="Y80" s="50"/>
      <c r="Z80" s="50"/>
      <c r="AA80" s="50"/>
      <c r="AB80" s="50"/>
      <c r="AC80" s="50"/>
    </row>
    <row r="81">
      <c r="A81" s="50"/>
      <c r="B81" s="37"/>
      <c r="C81" s="37"/>
      <c r="D81" s="37"/>
      <c r="E81" s="37"/>
      <c r="F81" s="37"/>
      <c r="G81" s="37"/>
      <c r="H81" s="37"/>
      <c r="I81" s="37"/>
      <c r="J81" s="20" t="s">
        <v>804</v>
      </c>
      <c r="K81" s="37"/>
      <c r="L81" s="37"/>
      <c r="M81" s="37"/>
      <c r="N81" s="50"/>
      <c r="O81" s="50"/>
      <c r="P81" s="50"/>
      <c r="Q81" s="50"/>
      <c r="R81" s="50"/>
      <c r="S81" s="50"/>
      <c r="T81" s="50"/>
      <c r="U81" s="50"/>
      <c r="V81" s="50"/>
      <c r="W81" s="50"/>
      <c r="X81" s="50"/>
      <c r="Y81" s="50"/>
      <c r="Z81" s="50"/>
      <c r="AA81" s="50"/>
      <c r="AB81" s="50"/>
      <c r="AC81" s="50"/>
    </row>
    <row r="82">
      <c r="A82" s="50"/>
      <c r="B82" s="37"/>
      <c r="C82" s="37"/>
      <c r="D82" s="37"/>
      <c r="E82" s="37"/>
      <c r="F82" s="37"/>
      <c r="G82" s="37"/>
      <c r="H82" s="37"/>
      <c r="I82" s="37"/>
      <c r="J82" s="20" t="s">
        <v>804</v>
      </c>
      <c r="K82" s="37"/>
      <c r="L82" s="37"/>
      <c r="M82" s="37"/>
      <c r="N82" s="50"/>
      <c r="O82" s="50"/>
      <c r="P82" s="50"/>
      <c r="Q82" s="50"/>
      <c r="R82" s="50"/>
      <c r="S82" s="50"/>
      <c r="T82" s="50"/>
      <c r="U82" s="50"/>
      <c r="V82" s="50"/>
      <c r="W82" s="50"/>
      <c r="X82" s="50"/>
      <c r="Y82" s="50"/>
      <c r="Z82" s="50"/>
      <c r="AA82" s="50"/>
      <c r="AB82" s="50"/>
      <c r="AC82" s="50"/>
    </row>
    <row r="83">
      <c r="A83" s="50"/>
      <c r="B83" s="37"/>
      <c r="C83" s="37"/>
      <c r="D83" s="37"/>
      <c r="E83" s="37"/>
      <c r="F83" s="37"/>
      <c r="G83" s="37"/>
      <c r="H83" s="37"/>
      <c r="I83" s="37"/>
      <c r="J83" s="20" t="s">
        <v>804</v>
      </c>
      <c r="K83" s="37"/>
      <c r="L83" s="37"/>
      <c r="M83" s="37"/>
      <c r="N83" s="50"/>
      <c r="O83" s="50"/>
      <c r="P83" s="50"/>
      <c r="Q83" s="50"/>
      <c r="R83" s="50"/>
      <c r="S83" s="50"/>
      <c r="T83" s="50"/>
      <c r="U83" s="50"/>
      <c r="V83" s="50"/>
      <c r="W83" s="50"/>
      <c r="X83" s="50"/>
      <c r="Y83" s="50"/>
      <c r="Z83" s="50"/>
      <c r="AA83" s="50"/>
      <c r="AB83" s="50"/>
      <c r="AC83" s="50"/>
    </row>
    <row r="84">
      <c r="A84" s="50"/>
      <c r="B84" s="37"/>
      <c r="C84" s="37"/>
      <c r="D84" s="37"/>
      <c r="E84" s="37"/>
      <c r="F84" s="37"/>
      <c r="G84" s="37"/>
      <c r="H84" s="37"/>
      <c r="I84" s="37"/>
      <c r="J84" s="20" t="s">
        <v>804</v>
      </c>
      <c r="K84" s="37"/>
      <c r="L84" s="37"/>
      <c r="M84" s="37"/>
      <c r="N84" s="50"/>
      <c r="O84" s="50"/>
      <c r="P84" s="50"/>
      <c r="Q84" s="50"/>
      <c r="R84" s="50"/>
      <c r="S84" s="50"/>
      <c r="T84" s="50"/>
      <c r="U84" s="50"/>
      <c r="V84" s="50"/>
      <c r="W84" s="50"/>
      <c r="X84" s="50"/>
      <c r="Y84" s="50"/>
      <c r="Z84" s="50"/>
      <c r="AA84" s="50"/>
      <c r="AB84" s="50"/>
      <c r="AC84" s="50"/>
    </row>
    <row r="85">
      <c r="A85" s="50"/>
      <c r="B85" s="37"/>
      <c r="C85" s="37"/>
      <c r="D85" s="37"/>
      <c r="E85" s="37"/>
      <c r="F85" s="37"/>
      <c r="G85" s="37"/>
      <c r="H85" s="37"/>
      <c r="I85" s="37"/>
      <c r="J85" s="20" t="s">
        <v>804</v>
      </c>
      <c r="K85" s="37"/>
      <c r="L85" s="37"/>
      <c r="M85" s="37"/>
      <c r="N85" s="50"/>
      <c r="O85" s="50"/>
      <c r="P85" s="50"/>
      <c r="Q85" s="50"/>
      <c r="R85" s="50"/>
      <c r="S85" s="50"/>
      <c r="T85" s="50"/>
      <c r="U85" s="50"/>
      <c r="V85" s="50"/>
      <c r="W85" s="50"/>
      <c r="X85" s="50"/>
      <c r="Y85" s="50"/>
      <c r="Z85" s="50"/>
      <c r="AA85" s="50"/>
      <c r="AB85" s="50"/>
      <c r="AC85" s="50"/>
    </row>
    <row r="86">
      <c r="A86" s="50"/>
      <c r="B86" s="37"/>
      <c r="C86" s="37"/>
      <c r="D86" s="37"/>
      <c r="E86" s="37"/>
      <c r="F86" s="37"/>
      <c r="G86" s="37"/>
      <c r="H86" s="37"/>
      <c r="I86" s="37"/>
      <c r="J86" s="20" t="s">
        <v>804</v>
      </c>
      <c r="K86" s="37"/>
      <c r="L86" s="37"/>
      <c r="M86" s="37"/>
      <c r="N86" s="50"/>
      <c r="O86" s="50"/>
      <c r="P86" s="50"/>
      <c r="Q86" s="50"/>
      <c r="R86" s="50"/>
      <c r="S86" s="50"/>
      <c r="T86" s="50"/>
      <c r="U86" s="50"/>
      <c r="V86" s="50"/>
      <c r="W86" s="50"/>
      <c r="X86" s="50"/>
      <c r="Y86" s="50"/>
      <c r="Z86" s="50"/>
      <c r="AA86" s="50"/>
      <c r="AB86" s="50"/>
      <c r="AC86" s="50"/>
    </row>
    <row r="87">
      <c r="A87" s="50"/>
      <c r="B87" s="37"/>
      <c r="C87" s="37"/>
      <c r="D87" s="37"/>
      <c r="E87" s="37"/>
      <c r="F87" s="37"/>
      <c r="G87" s="37"/>
      <c r="H87" s="37"/>
      <c r="I87" s="37"/>
      <c r="J87" s="20" t="s">
        <v>804</v>
      </c>
      <c r="K87" s="37"/>
      <c r="L87" s="37"/>
      <c r="M87" s="37"/>
      <c r="N87" s="50"/>
      <c r="O87" s="50"/>
      <c r="P87" s="50"/>
      <c r="Q87" s="50"/>
      <c r="R87" s="50"/>
      <c r="S87" s="50"/>
      <c r="T87" s="50"/>
      <c r="U87" s="50"/>
      <c r="V87" s="50"/>
      <c r="W87" s="50"/>
      <c r="X87" s="50"/>
      <c r="Y87" s="50"/>
      <c r="Z87" s="50"/>
      <c r="AA87" s="50"/>
      <c r="AB87" s="50"/>
      <c r="AC87" s="50"/>
    </row>
    <row r="88">
      <c r="A88" s="50"/>
      <c r="B88" s="37"/>
      <c r="C88" s="37"/>
      <c r="D88" s="37"/>
      <c r="E88" s="37"/>
      <c r="F88" s="37"/>
      <c r="G88" s="37"/>
      <c r="H88" s="37"/>
      <c r="I88" s="37"/>
      <c r="J88" s="20" t="s">
        <v>804</v>
      </c>
      <c r="K88" s="37"/>
      <c r="L88" s="37"/>
      <c r="M88" s="37"/>
      <c r="N88" s="50"/>
      <c r="O88" s="50"/>
      <c r="P88" s="50"/>
      <c r="Q88" s="50"/>
      <c r="R88" s="50"/>
      <c r="S88" s="50"/>
      <c r="T88" s="50"/>
      <c r="U88" s="50"/>
      <c r="V88" s="50"/>
      <c r="W88" s="50"/>
      <c r="X88" s="50"/>
      <c r="Y88" s="50"/>
      <c r="Z88" s="50"/>
      <c r="AA88" s="50"/>
      <c r="AB88" s="50"/>
      <c r="AC88" s="50"/>
    </row>
    <row r="89">
      <c r="A89" s="50"/>
      <c r="B89" s="37"/>
      <c r="C89" s="37"/>
      <c r="D89" s="37"/>
      <c r="E89" s="37"/>
      <c r="F89" s="37"/>
      <c r="G89" s="37"/>
      <c r="H89" s="37"/>
      <c r="I89" s="37"/>
      <c r="J89" s="20" t="s">
        <v>804</v>
      </c>
      <c r="K89" s="37"/>
      <c r="L89" s="37"/>
      <c r="M89" s="37"/>
      <c r="N89" s="50"/>
      <c r="O89" s="50"/>
      <c r="P89" s="50"/>
      <c r="Q89" s="50"/>
      <c r="R89" s="50"/>
      <c r="S89" s="50"/>
      <c r="T89" s="50"/>
      <c r="U89" s="50"/>
      <c r="V89" s="50"/>
      <c r="W89" s="50"/>
      <c r="X89" s="50"/>
      <c r="Y89" s="50"/>
      <c r="Z89" s="50"/>
      <c r="AA89" s="50"/>
      <c r="AB89" s="50"/>
      <c r="AC89" s="50"/>
    </row>
    <row r="90">
      <c r="A90" s="50"/>
      <c r="B90" s="37"/>
      <c r="C90" s="37"/>
      <c r="D90" s="37"/>
      <c r="E90" s="37"/>
      <c r="F90" s="37"/>
      <c r="G90" s="37"/>
      <c r="H90" s="37"/>
      <c r="I90" s="37"/>
      <c r="J90" s="20" t="s">
        <v>804</v>
      </c>
      <c r="K90" s="37"/>
      <c r="L90" s="37"/>
      <c r="M90" s="37"/>
      <c r="N90" s="50"/>
      <c r="O90" s="50"/>
      <c r="P90" s="50"/>
      <c r="Q90" s="50"/>
      <c r="R90" s="50"/>
      <c r="S90" s="50"/>
      <c r="T90" s="50"/>
      <c r="U90" s="50"/>
      <c r="V90" s="50"/>
      <c r="W90" s="50"/>
      <c r="X90" s="50"/>
      <c r="Y90" s="50"/>
      <c r="Z90" s="50"/>
      <c r="AA90" s="50"/>
      <c r="AB90" s="50"/>
      <c r="AC90" s="50"/>
    </row>
    <row r="91">
      <c r="A91" s="50"/>
      <c r="B91" s="37"/>
      <c r="C91" s="37"/>
      <c r="D91" s="37"/>
      <c r="E91" s="37"/>
      <c r="F91" s="37"/>
      <c r="G91" s="37"/>
      <c r="H91" s="37"/>
      <c r="I91" s="37"/>
      <c r="J91" s="20" t="s">
        <v>804</v>
      </c>
      <c r="K91" s="37"/>
      <c r="L91" s="37"/>
      <c r="M91" s="37"/>
      <c r="N91" s="50"/>
      <c r="O91" s="50"/>
      <c r="P91" s="50"/>
      <c r="Q91" s="50"/>
      <c r="R91" s="50"/>
      <c r="S91" s="50"/>
      <c r="T91" s="50"/>
      <c r="U91" s="50"/>
      <c r="V91" s="50"/>
      <c r="W91" s="50"/>
      <c r="X91" s="50"/>
      <c r="Y91" s="50"/>
      <c r="Z91" s="50"/>
      <c r="AA91" s="50"/>
      <c r="AB91" s="50"/>
      <c r="AC91" s="50"/>
    </row>
    <row r="92">
      <c r="A92" s="50"/>
      <c r="B92" s="37"/>
      <c r="C92" s="37"/>
      <c r="D92" s="37"/>
      <c r="E92" s="37"/>
      <c r="F92" s="37"/>
      <c r="G92" s="37"/>
      <c r="H92" s="37"/>
      <c r="I92" s="37"/>
      <c r="J92" s="20" t="s">
        <v>804</v>
      </c>
      <c r="K92" s="37"/>
      <c r="L92" s="37"/>
      <c r="M92" s="37"/>
      <c r="N92" s="50"/>
      <c r="O92" s="50"/>
      <c r="P92" s="50"/>
      <c r="Q92" s="50"/>
      <c r="R92" s="50"/>
      <c r="S92" s="50"/>
      <c r="T92" s="50"/>
      <c r="U92" s="50"/>
      <c r="V92" s="50"/>
      <c r="W92" s="50"/>
      <c r="X92" s="50"/>
      <c r="Y92" s="50"/>
      <c r="Z92" s="50"/>
      <c r="AA92" s="50"/>
      <c r="AB92" s="50"/>
      <c r="AC92" s="50"/>
    </row>
    <row r="93">
      <c r="A93" s="50"/>
      <c r="B93" s="37"/>
      <c r="C93" s="37"/>
      <c r="D93" s="37"/>
      <c r="E93" s="37"/>
      <c r="F93" s="37"/>
      <c r="G93" s="37"/>
      <c r="H93" s="37"/>
      <c r="I93" s="37"/>
      <c r="J93" s="20" t="s">
        <v>804</v>
      </c>
      <c r="K93" s="37"/>
      <c r="L93" s="37"/>
      <c r="M93" s="37"/>
      <c r="N93" s="50"/>
      <c r="O93" s="50"/>
      <c r="P93" s="50"/>
      <c r="Q93" s="50"/>
      <c r="R93" s="50"/>
      <c r="S93" s="50"/>
      <c r="T93" s="50"/>
      <c r="U93" s="50"/>
      <c r="V93" s="50"/>
      <c r="W93" s="50"/>
      <c r="X93" s="50"/>
      <c r="Y93" s="50"/>
      <c r="Z93" s="50"/>
      <c r="AA93" s="50"/>
      <c r="AB93" s="50"/>
      <c r="AC93" s="50"/>
    </row>
    <row r="94">
      <c r="A94" s="50"/>
      <c r="B94" s="37"/>
      <c r="C94" s="37"/>
      <c r="D94" s="37"/>
      <c r="E94" s="37"/>
      <c r="F94" s="37"/>
      <c r="G94" s="37"/>
      <c r="H94" s="37"/>
      <c r="I94" s="37"/>
      <c r="J94" s="20" t="s">
        <v>804</v>
      </c>
      <c r="K94" s="37"/>
      <c r="L94" s="37"/>
      <c r="M94" s="37"/>
      <c r="N94" s="50"/>
      <c r="O94" s="50"/>
      <c r="P94" s="50"/>
      <c r="Q94" s="50"/>
      <c r="R94" s="50"/>
      <c r="S94" s="50"/>
      <c r="T94" s="50"/>
      <c r="U94" s="50"/>
      <c r="V94" s="50"/>
      <c r="W94" s="50"/>
      <c r="X94" s="50"/>
      <c r="Y94" s="50"/>
      <c r="Z94" s="50"/>
      <c r="AA94" s="50"/>
      <c r="AB94" s="50"/>
      <c r="AC94" s="50"/>
    </row>
    <row r="95">
      <c r="A95" s="50"/>
      <c r="B95" s="37"/>
      <c r="C95" s="37"/>
      <c r="D95" s="37"/>
      <c r="E95" s="37"/>
      <c r="F95" s="37"/>
      <c r="G95" s="37"/>
      <c r="H95" s="37"/>
      <c r="I95" s="37"/>
      <c r="J95" s="20" t="s">
        <v>804</v>
      </c>
      <c r="K95" s="37"/>
      <c r="L95" s="37"/>
      <c r="M95" s="37"/>
      <c r="N95" s="50"/>
      <c r="O95" s="50"/>
      <c r="P95" s="50"/>
      <c r="Q95" s="50"/>
      <c r="R95" s="50"/>
      <c r="S95" s="50"/>
      <c r="T95" s="50"/>
      <c r="U95" s="50"/>
      <c r="V95" s="50"/>
      <c r="W95" s="50"/>
      <c r="X95" s="50"/>
      <c r="Y95" s="50"/>
      <c r="Z95" s="50"/>
      <c r="AA95" s="50"/>
      <c r="AB95" s="50"/>
      <c r="AC95" s="50"/>
    </row>
    <row r="96">
      <c r="A96" s="50"/>
      <c r="B96" s="37"/>
      <c r="C96" s="37"/>
      <c r="D96" s="37"/>
      <c r="E96" s="37"/>
      <c r="F96" s="37"/>
      <c r="G96" s="37"/>
      <c r="H96" s="37"/>
      <c r="I96" s="37"/>
      <c r="J96" s="20" t="s">
        <v>804</v>
      </c>
      <c r="K96" s="37"/>
      <c r="L96" s="37"/>
      <c r="M96" s="37"/>
      <c r="N96" s="50"/>
      <c r="O96" s="50"/>
      <c r="P96" s="50"/>
      <c r="Q96" s="50"/>
      <c r="R96" s="50"/>
      <c r="S96" s="50"/>
      <c r="T96" s="50"/>
      <c r="U96" s="50"/>
      <c r="V96" s="50"/>
      <c r="W96" s="50"/>
      <c r="X96" s="50"/>
      <c r="Y96" s="50"/>
      <c r="Z96" s="50"/>
      <c r="AA96" s="50"/>
      <c r="AB96" s="50"/>
      <c r="AC96" s="50"/>
    </row>
    <row r="97">
      <c r="A97" s="50"/>
      <c r="B97" s="37"/>
      <c r="C97" s="37"/>
      <c r="D97" s="37"/>
      <c r="E97" s="37"/>
      <c r="F97" s="37"/>
      <c r="G97" s="37"/>
      <c r="H97" s="37"/>
      <c r="I97" s="37"/>
      <c r="J97" s="20" t="s">
        <v>804</v>
      </c>
      <c r="K97" s="37"/>
      <c r="L97" s="37"/>
      <c r="M97" s="37"/>
      <c r="N97" s="50"/>
      <c r="O97" s="50"/>
      <c r="P97" s="50"/>
      <c r="Q97" s="50"/>
      <c r="R97" s="50"/>
      <c r="S97" s="50"/>
      <c r="T97" s="50"/>
      <c r="U97" s="50"/>
      <c r="V97" s="50"/>
      <c r="W97" s="50"/>
      <c r="X97" s="50"/>
      <c r="Y97" s="50"/>
      <c r="Z97" s="50"/>
      <c r="AA97" s="50"/>
      <c r="AB97" s="50"/>
      <c r="AC97" s="50"/>
    </row>
    <row r="98">
      <c r="A98" s="50"/>
      <c r="B98" s="37"/>
      <c r="C98" s="37"/>
      <c r="D98" s="37"/>
      <c r="E98" s="37"/>
      <c r="F98" s="37"/>
      <c r="G98" s="37"/>
      <c r="H98" s="37"/>
      <c r="I98" s="37"/>
      <c r="J98" s="20" t="s">
        <v>804</v>
      </c>
      <c r="K98" s="37"/>
      <c r="L98" s="37"/>
      <c r="M98" s="37"/>
      <c r="N98" s="50"/>
      <c r="O98" s="50"/>
      <c r="P98" s="50"/>
      <c r="Q98" s="50"/>
      <c r="R98" s="50"/>
      <c r="S98" s="50"/>
      <c r="T98" s="50"/>
      <c r="U98" s="50"/>
      <c r="V98" s="50"/>
      <c r="W98" s="50"/>
      <c r="X98" s="50"/>
      <c r="Y98" s="50"/>
      <c r="Z98" s="50"/>
      <c r="AA98" s="50"/>
      <c r="AB98" s="50"/>
      <c r="AC98" s="50"/>
    </row>
    <row r="99">
      <c r="A99" s="50"/>
      <c r="B99" s="37"/>
      <c r="C99" s="37"/>
      <c r="D99" s="37"/>
      <c r="E99" s="37"/>
      <c r="F99" s="37"/>
      <c r="G99" s="37"/>
      <c r="H99" s="37"/>
      <c r="I99" s="37"/>
      <c r="J99" s="20" t="s">
        <v>804</v>
      </c>
      <c r="K99" s="37"/>
      <c r="L99" s="37"/>
      <c r="M99" s="37"/>
      <c r="N99" s="50"/>
      <c r="O99" s="50"/>
      <c r="P99" s="50"/>
      <c r="Q99" s="50"/>
      <c r="R99" s="50"/>
      <c r="S99" s="50"/>
      <c r="T99" s="50"/>
      <c r="U99" s="50"/>
      <c r="V99" s="50"/>
      <c r="W99" s="50"/>
      <c r="X99" s="50"/>
      <c r="Y99" s="50"/>
      <c r="Z99" s="50"/>
      <c r="AA99" s="50"/>
      <c r="AB99" s="50"/>
      <c r="AC99" s="50"/>
    </row>
    <row r="100">
      <c r="A100" s="50"/>
      <c r="B100" s="37"/>
      <c r="C100" s="37"/>
      <c r="D100" s="37"/>
      <c r="E100" s="37"/>
      <c r="F100" s="37"/>
      <c r="G100" s="37"/>
      <c r="H100" s="37"/>
      <c r="I100" s="37"/>
      <c r="J100" s="20" t="s">
        <v>804</v>
      </c>
      <c r="K100" s="37"/>
      <c r="L100" s="37"/>
      <c r="M100" s="37"/>
      <c r="N100" s="50"/>
      <c r="O100" s="50"/>
      <c r="P100" s="50"/>
      <c r="Q100" s="50"/>
      <c r="R100" s="50"/>
      <c r="S100" s="50"/>
      <c r="T100" s="50"/>
      <c r="U100" s="50"/>
      <c r="V100" s="50"/>
      <c r="W100" s="50"/>
      <c r="X100" s="50"/>
      <c r="Y100" s="50"/>
      <c r="Z100" s="50"/>
      <c r="AA100" s="50"/>
      <c r="AB100" s="50"/>
      <c r="AC100" s="50"/>
    </row>
    <row r="101">
      <c r="A101" s="50"/>
      <c r="B101" s="37"/>
      <c r="C101" s="37"/>
      <c r="D101" s="37"/>
      <c r="E101" s="37"/>
      <c r="F101" s="37"/>
      <c r="G101" s="37"/>
      <c r="H101" s="37"/>
      <c r="I101" s="37"/>
      <c r="J101" s="20" t="s">
        <v>804</v>
      </c>
      <c r="K101" s="37"/>
      <c r="L101" s="37"/>
      <c r="M101" s="37"/>
      <c r="N101" s="50"/>
      <c r="O101" s="50"/>
      <c r="P101" s="50"/>
      <c r="Q101" s="50"/>
      <c r="R101" s="50"/>
      <c r="S101" s="50"/>
      <c r="T101" s="50"/>
      <c r="U101" s="50"/>
      <c r="V101" s="50"/>
      <c r="W101" s="50"/>
      <c r="X101" s="50"/>
      <c r="Y101" s="50"/>
      <c r="Z101" s="50"/>
      <c r="AA101" s="50"/>
      <c r="AB101" s="50"/>
      <c r="AC101" s="50"/>
    </row>
    <row r="102">
      <c r="A102" s="50"/>
      <c r="B102" s="37"/>
      <c r="C102" s="37"/>
      <c r="D102" s="37"/>
      <c r="E102" s="37"/>
      <c r="F102" s="37"/>
      <c r="G102" s="37"/>
      <c r="H102" s="37"/>
      <c r="I102" s="37"/>
      <c r="J102" s="20" t="s">
        <v>804</v>
      </c>
      <c r="K102" s="37"/>
      <c r="L102" s="37"/>
      <c r="M102" s="37"/>
      <c r="N102" s="50"/>
      <c r="O102" s="50"/>
      <c r="P102" s="50"/>
      <c r="Q102" s="50"/>
      <c r="R102" s="50"/>
      <c r="S102" s="50"/>
      <c r="T102" s="50"/>
      <c r="U102" s="50"/>
      <c r="V102" s="50"/>
      <c r="W102" s="50"/>
      <c r="X102" s="50"/>
      <c r="Y102" s="50"/>
      <c r="Z102" s="50"/>
      <c r="AA102" s="50"/>
      <c r="AB102" s="50"/>
      <c r="AC102" s="50"/>
    </row>
    <row r="103">
      <c r="A103" s="50"/>
      <c r="B103" s="37"/>
      <c r="C103" s="37"/>
      <c r="D103" s="37"/>
      <c r="E103" s="37"/>
      <c r="F103" s="37"/>
      <c r="G103" s="37"/>
      <c r="H103" s="37"/>
      <c r="I103" s="37"/>
      <c r="J103" s="20" t="s">
        <v>804</v>
      </c>
      <c r="K103" s="37"/>
      <c r="L103" s="37"/>
      <c r="M103" s="37"/>
      <c r="N103" s="50"/>
      <c r="O103" s="50"/>
      <c r="P103" s="50"/>
      <c r="Q103" s="50"/>
      <c r="R103" s="50"/>
      <c r="S103" s="50"/>
      <c r="T103" s="50"/>
      <c r="U103" s="50"/>
      <c r="V103" s="50"/>
      <c r="W103" s="50"/>
      <c r="X103" s="50"/>
      <c r="Y103" s="50"/>
      <c r="Z103" s="50"/>
      <c r="AA103" s="50"/>
      <c r="AB103" s="50"/>
      <c r="AC103" s="50"/>
    </row>
    <row r="104">
      <c r="A104" s="50"/>
      <c r="B104" s="37"/>
      <c r="C104" s="37"/>
      <c r="D104" s="37"/>
      <c r="E104" s="37"/>
      <c r="F104" s="37"/>
      <c r="G104" s="37"/>
      <c r="H104" s="37"/>
      <c r="I104" s="37"/>
      <c r="J104" s="20" t="s">
        <v>804</v>
      </c>
      <c r="K104" s="37"/>
      <c r="L104" s="37"/>
      <c r="M104" s="37"/>
      <c r="N104" s="50"/>
      <c r="O104" s="50"/>
      <c r="P104" s="50"/>
      <c r="Q104" s="50"/>
      <c r="R104" s="50"/>
      <c r="S104" s="50"/>
      <c r="T104" s="50"/>
      <c r="U104" s="50"/>
      <c r="V104" s="50"/>
      <c r="W104" s="50"/>
      <c r="X104" s="50"/>
      <c r="Y104" s="50"/>
      <c r="Z104" s="50"/>
      <c r="AA104" s="50"/>
      <c r="AB104" s="50"/>
      <c r="AC104" s="50"/>
    </row>
    <row r="105">
      <c r="A105" s="50"/>
      <c r="B105" s="37"/>
      <c r="C105" s="37"/>
      <c r="D105" s="37"/>
      <c r="E105" s="37"/>
      <c r="F105" s="37"/>
      <c r="G105" s="37"/>
      <c r="H105" s="37"/>
      <c r="I105" s="37"/>
      <c r="J105" s="20" t="s">
        <v>804</v>
      </c>
      <c r="K105" s="37"/>
      <c r="L105" s="37"/>
      <c r="M105" s="37"/>
      <c r="N105" s="50"/>
      <c r="O105" s="50"/>
      <c r="P105" s="50"/>
      <c r="Q105" s="50"/>
      <c r="R105" s="50"/>
      <c r="S105" s="50"/>
      <c r="T105" s="50"/>
      <c r="U105" s="50"/>
      <c r="V105" s="50"/>
      <c r="W105" s="50"/>
      <c r="X105" s="50"/>
      <c r="Y105" s="50"/>
      <c r="Z105" s="50"/>
      <c r="AA105" s="50"/>
      <c r="AB105" s="50"/>
      <c r="AC105" s="50"/>
    </row>
    <row r="106">
      <c r="A106" s="50"/>
      <c r="B106" s="37"/>
      <c r="C106" s="37"/>
      <c r="D106" s="37"/>
      <c r="E106" s="37"/>
      <c r="F106" s="37"/>
      <c r="G106" s="37"/>
      <c r="H106" s="37"/>
      <c r="I106" s="37"/>
      <c r="J106" s="20" t="s">
        <v>804</v>
      </c>
      <c r="K106" s="37"/>
      <c r="L106" s="37"/>
      <c r="M106" s="37"/>
      <c r="N106" s="50"/>
      <c r="O106" s="50"/>
      <c r="P106" s="50"/>
      <c r="Q106" s="50"/>
      <c r="R106" s="50"/>
      <c r="S106" s="50"/>
      <c r="T106" s="50"/>
      <c r="U106" s="50"/>
      <c r="V106" s="50"/>
      <c r="W106" s="50"/>
      <c r="X106" s="50"/>
      <c r="Y106" s="50"/>
      <c r="Z106" s="50"/>
      <c r="AA106" s="50"/>
      <c r="AB106" s="50"/>
      <c r="AC106" s="50"/>
    </row>
    <row r="107">
      <c r="A107" s="50"/>
      <c r="B107" s="37"/>
      <c r="C107" s="37"/>
      <c r="D107" s="37"/>
      <c r="E107" s="37"/>
      <c r="F107" s="37"/>
      <c r="G107" s="37"/>
      <c r="H107" s="37"/>
      <c r="I107" s="37"/>
      <c r="J107" s="20" t="s">
        <v>804</v>
      </c>
      <c r="K107" s="37"/>
      <c r="L107" s="37"/>
      <c r="M107" s="37"/>
      <c r="N107" s="50"/>
      <c r="O107" s="50"/>
      <c r="P107" s="50"/>
      <c r="Q107" s="50"/>
      <c r="R107" s="50"/>
      <c r="S107" s="50"/>
      <c r="T107" s="50"/>
      <c r="U107" s="50"/>
      <c r="V107" s="50"/>
      <c r="W107" s="50"/>
      <c r="X107" s="50"/>
      <c r="Y107" s="50"/>
      <c r="Z107" s="50"/>
      <c r="AA107" s="50"/>
      <c r="AB107" s="50"/>
      <c r="AC107" s="50"/>
    </row>
    <row r="108">
      <c r="A108" s="50"/>
      <c r="B108" s="37"/>
      <c r="C108" s="37"/>
      <c r="D108" s="37"/>
      <c r="E108" s="37"/>
      <c r="F108" s="37"/>
      <c r="G108" s="37"/>
      <c r="H108" s="37"/>
      <c r="I108" s="37"/>
      <c r="J108" s="20" t="s">
        <v>804</v>
      </c>
      <c r="K108" s="37"/>
      <c r="L108" s="37"/>
      <c r="M108" s="37"/>
      <c r="N108" s="50"/>
      <c r="O108" s="50"/>
      <c r="P108" s="50"/>
      <c r="Q108" s="50"/>
      <c r="R108" s="50"/>
      <c r="S108" s="50"/>
      <c r="T108" s="50"/>
      <c r="U108" s="50"/>
      <c r="V108" s="50"/>
      <c r="W108" s="50"/>
      <c r="X108" s="50"/>
      <c r="Y108" s="50"/>
      <c r="Z108" s="50"/>
      <c r="AA108" s="50"/>
      <c r="AB108" s="50"/>
      <c r="AC108" s="50"/>
    </row>
    <row r="109">
      <c r="A109" s="50"/>
      <c r="B109" s="37"/>
      <c r="C109" s="37"/>
      <c r="D109" s="37"/>
      <c r="E109" s="37"/>
      <c r="F109" s="37"/>
      <c r="G109" s="37"/>
      <c r="H109" s="37"/>
      <c r="I109" s="37"/>
      <c r="J109" s="20" t="s">
        <v>804</v>
      </c>
      <c r="K109" s="37"/>
      <c r="L109" s="37"/>
      <c r="M109" s="37"/>
      <c r="N109" s="50"/>
      <c r="O109" s="50"/>
      <c r="P109" s="50"/>
      <c r="Q109" s="50"/>
      <c r="R109" s="50"/>
      <c r="S109" s="50"/>
      <c r="T109" s="50"/>
      <c r="U109" s="50"/>
      <c r="V109" s="50"/>
      <c r="W109" s="50"/>
      <c r="X109" s="50"/>
      <c r="Y109" s="50"/>
      <c r="Z109" s="50"/>
      <c r="AA109" s="50"/>
      <c r="AB109" s="50"/>
      <c r="AC109" s="50"/>
    </row>
    <row r="110">
      <c r="A110" s="50"/>
      <c r="B110" s="37"/>
      <c r="C110" s="37"/>
      <c r="D110" s="37"/>
      <c r="E110" s="37"/>
      <c r="F110" s="37"/>
      <c r="G110" s="37"/>
      <c r="H110" s="37"/>
      <c r="I110" s="37"/>
      <c r="J110" s="20" t="s">
        <v>804</v>
      </c>
      <c r="K110" s="37"/>
      <c r="L110" s="37"/>
      <c r="M110" s="37"/>
      <c r="N110" s="50"/>
      <c r="O110" s="50"/>
      <c r="P110" s="50"/>
      <c r="Q110" s="50"/>
      <c r="R110" s="50"/>
      <c r="S110" s="50"/>
      <c r="T110" s="50"/>
      <c r="U110" s="50"/>
      <c r="V110" s="50"/>
      <c r="W110" s="50"/>
      <c r="X110" s="50"/>
      <c r="Y110" s="50"/>
      <c r="Z110" s="50"/>
      <c r="AA110" s="50"/>
      <c r="AB110" s="50"/>
      <c r="AC110" s="50"/>
    </row>
    <row r="111">
      <c r="A111" s="50"/>
      <c r="B111" s="37"/>
      <c r="C111" s="37"/>
      <c r="D111" s="37"/>
      <c r="E111" s="37"/>
      <c r="F111" s="37"/>
      <c r="G111" s="37"/>
      <c r="H111" s="37"/>
      <c r="I111" s="37"/>
      <c r="J111" s="20" t="s">
        <v>804</v>
      </c>
      <c r="K111" s="37"/>
      <c r="L111" s="37"/>
      <c r="M111" s="37"/>
      <c r="N111" s="50"/>
      <c r="O111" s="50"/>
      <c r="P111" s="50"/>
      <c r="Q111" s="50"/>
      <c r="R111" s="50"/>
      <c r="S111" s="50"/>
      <c r="T111" s="50"/>
      <c r="U111" s="50"/>
      <c r="V111" s="50"/>
      <c r="W111" s="50"/>
      <c r="X111" s="50"/>
      <c r="Y111" s="50"/>
      <c r="Z111" s="50"/>
      <c r="AA111" s="50"/>
      <c r="AB111" s="50"/>
      <c r="AC111" s="50"/>
    </row>
    <row r="112">
      <c r="A112" s="50"/>
      <c r="B112" s="37"/>
      <c r="C112" s="37"/>
      <c r="D112" s="37"/>
      <c r="E112" s="37"/>
      <c r="F112" s="37"/>
      <c r="G112" s="37"/>
      <c r="H112" s="37"/>
      <c r="I112" s="37"/>
      <c r="J112" s="20" t="s">
        <v>804</v>
      </c>
      <c r="K112" s="37"/>
      <c r="L112" s="37"/>
      <c r="M112" s="37"/>
      <c r="N112" s="50"/>
      <c r="O112" s="50"/>
      <c r="P112" s="50"/>
      <c r="Q112" s="50"/>
      <c r="R112" s="50"/>
      <c r="S112" s="50"/>
      <c r="T112" s="50"/>
      <c r="U112" s="50"/>
      <c r="V112" s="50"/>
      <c r="W112" s="50"/>
      <c r="X112" s="50"/>
      <c r="Y112" s="50"/>
      <c r="Z112" s="50"/>
      <c r="AA112" s="50"/>
      <c r="AB112" s="50"/>
      <c r="AC112" s="50"/>
    </row>
    <row r="113">
      <c r="A113" s="50"/>
      <c r="B113" s="37"/>
      <c r="C113" s="37"/>
      <c r="D113" s="37"/>
      <c r="E113" s="37"/>
      <c r="F113" s="37"/>
      <c r="G113" s="37"/>
      <c r="H113" s="37"/>
      <c r="I113" s="37"/>
      <c r="J113" s="20" t="s">
        <v>804</v>
      </c>
      <c r="K113" s="37"/>
      <c r="L113" s="37"/>
      <c r="M113" s="37"/>
      <c r="N113" s="50"/>
      <c r="O113" s="50"/>
      <c r="P113" s="50"/>
      <c r="Q113" s="50"/>
      <c r="R113" s="50"/>
      <c r="S113" s="50"/>
      <c r="T113" s="50"/>
      <c r="U113" s="50"/>
      <c r="V113" s="50"/>
      <c r="W113" s="50"/>
      <c r="X113" s="50"/>
      <c r="Y113" s="50"/>
      <c r="Z113" s="50"/>
      <c r="AA113" s="50"/>
      <c r="AB113" s="50"/>
      <c r="AC113" s="50"/>
    </row>
    <row r="114">
      <c r="A114" s="50"/>
      <c r="B114" s="37"/>
      <c r="C114" s="37"/>
      <c r="D114" s="37"/>
      <c r="E114" s="37"/>
      <c r="F114" s="37"/>
      <c r="G114" s="37"/>
      <c r="H114" s="37"/>
      <c r="I114" s="37"/>
      <c r="J114" s="20" t="s">
        <v>804</v>
      </c>
      <c r="K114" s="37"/>
      <c r="L114" s="37"/>
      <c r="M114" s="37"/>
      <c r="N114" s="50"/>
      <c r="O114" s="50"/>
      <c r="P114" s="50"/>
      <c r="Q114" s="50"/>
      <c r="R114" s="50"/>
      <c r="S114" s="50"/>
      <c r="T114" s="50"/>
      <c r="U114" s="50"/>
      <c r="V114" s="50"/>
      <c r="W114" s="50"/>
      <c r="X114" s="50"/>
      <c r="Y114" s="50"/>
      <c r="Z114" s="50"/>
      <c r="AA114" s="50"/>
      <c r="AB114" s="50"/>
      <c r="AC114" s="50"/>
    </row>
    <row r="115">
      <c r="A115" s="50"/>
      <c r="B115" s="37"/>
      <c r="C115" s="37"/>
      <c r="D115" s="37"/>
      <c r="E115" s="37"/>
      <c r="F115" s="37"/>
      <c r="G115" s="37"/>
      <c r="H115" s="37"/>
      <c r="I115" s="37"/>
      <c r="J115" s="20" t="s">
        <v>804</v>
      </c>
      <c r="K115" s="37"/>
      <c r="L115" s="37"/>
      <c r="M115" s="37"/>
      <c r="N115" s="50"/>
      <c r="O115" s="50"/>
      <c r="P115" s="50"/>
      <c r="Q115" s="50"/>
      <c r="R115" s="50"/>
      <c r="S115" s="50"/>
      <c r="T115" s="50"/>
      <c r="U115" s="50"/>
      <c r="V115" s="50"/>
      <c r="W115" s="50"/>
      <c r="X115" s="50"/>
      <c r="Y115" s="50"/>
      <c r="Z115" s="50"/>
      <c r="AA115" s="50"/>
      <c r="AB115" s="50"/>
      <c r="AC115" s="50"/>
    </row>
    <row r="116">
      <c r="A116" s="50"/>
      <c r="B116" s="37"/>
      <c r="C116" s="37"/>
      <c r="D116" s="37"/>
      <c r="E116" s="37"/>
      <c r="F116" s="37"/>
      <c r="G116" s="37"/>
      <c r="H116" s="37"/>
      <c r="I116" s="37"/>
      <c r="J116" s="20" t="s">
        <v>804</v>
      </c>
      <c r="K116" s="37"/>
      <c r="L116" s="37"/>
      <c r="M116" s="37"/>
      <c r="N116" s="50"/>
      <c r="O116" s="50"/>
      <c r="P116" s="50"/>
      <c r="Q116" s="50"/>
      <c r="R116" s="50"/>
      <c r="S116" s="50"/>
      <c r="T116" s="50"/>
      <c r="U116" s="50"/>
      <c r="V116" s="50"/>
      <c r="W116" s="50"/>
      <c r="X116" s="50"/>
      <c r="Y116" s="50"/>
      <c r="Z116" s="50"/>
      <c r="AA116" s="50"/>
      <c r="AB116" s="50"/>
      <c r="AC116" s="50"/>
    </row>
    <row r="117">
      <c r="A117" s="50"/>
      <c r="B117" s="37"/>
      <c r="C117" s="37"/>
      <c r="D117" s="37"/>
      <c r="E117" s="37"/>
      <c r="F117" s="37"/>
      <c r="G117" s="37"/>
      <c r="H117" s="37"/>
      <c r="I117" s="37"/>
      <c r="J117" s="20" t="s">
        <v>804</v>
      </c>
      <c r="K117" s="37"/>
      <c r="L117" s="37"/>
      <c r="M117" s="37"/>
      <c r="N117" s="50"/>
      <c r="O117" s="50"/>
      <c r="P117" s="50"/>
      <c r="Q117" s="50"/>
      <c r="R117" s="50"/>
      <c r="S117" s="50"/>
      <c r="T117" s="50"/>
      <c r="U117" s="50"/>
      <c r="V117" s="50"/>
      <c r="W117" s="50"/>
      <c r="X117" s="50"/>
      <c r="Y117" s="50"/>
      <c r="Z117" s="50"/>
      <c r="AA117" s="50"/>
      <c r="AB117" s="50"/>
      <c r="AC117" s="50"/>
    </row>
    <row r="118">
      <c r="A118" s="50"/>
      <c r="B118" s="37"/>
      <c r="C118" s="37"/>
      <c r="D118" s="37"/>
      <c r="E118" s="37"/>
      <c r="F118" s="37"/>
      <c r="G118" s="37"/>
      <c r="H118" s="37"/>
      <c r="I118" s="37"/>
      <c r="J118" s="20" t="s">
        <v>804</v>
      </c>
      <c r="K118" s="37"/>
      <c r="L118" s="37"/>
      <c r="M118" s="37"/>
      <c r="N118" s="50"/>
      <c r="O118" s="50"/>
      <c r="P118" s="50"/>
      <c r="Q118" s="50"/>
      <c r="R118" s="50"/>
      <c r="S118" s="50"/>
      <c r="T118" s="50"/>
      <c r="U118" s="50"/>
      <c r="V118" s="50"/>
      <c r="W118" s="50"/>
      <c r="X118" s="50"/>
      <c r="Y118" s="50"/>
      <c r="Z118" s="50"/>
      <c r="AA118" s="50"/>
      <c r="AB118" s="50"/>
      <c r="AC118" s="50"/>
    </row>
    <row r="119">
      <c r="A119" s="50"/>
      <c r="B119" s="37"/>
      <c r="C119" s="37"/>
      <c r="D119" s="37"/>
      <c r="E119" s="37"/>
      <c r="F119" s="37"/>
      <c r="G119" s="37"/>
      <c r="H119" s="37"/>
      <c r="I119" s="37"/>
      <c r="J119" s="20" t="s">
        <v>804</v>
      </c>
      <c r="K119" s="37"/>
      <c r="L119" s="37"/>
      <c r="M119" s="37"/>
      <c r="N119" s="50"/>
      <c r="O119" s="50"/>
      <c r="P119" s="50"/>
      <c r="Q119" s="50"/>
      <c r="R119" s="50"/>
      <c r="S119" s="50"/>
      <c r="T119" s="50"/>
      <c r="U119" s="50"/>
      <c r="V119" s="50"/>
      <c r="W119" s="50"/>
      <c r="X119" s="50"/>
      <c r="Y119" s="50"/>
      <c r="Z119" s="50"/>
      <c r="AA119" s="50"/>
      <c r="AB119" s="50"/>
      <c r="AC119" s="50"/>
    </row>
    <row r="120">
      <c r="A120" s="50"/>
      <c r="B120" s="37"/>
      <c r="C120" s="37"/>
      <c r="D120" s="37"/>
      <c r="E120" s="37"/>
      <c r="F120" s="37"/>
      <c r="G120" s="37"/>
      <c r="H120" s="37"/>
      <c r="I120" s="37"/>
      <c r="J120" s="20" t="s">
        <v>804</v>
      </c>
      <c r="K120" s="37"/>
      <c r="L120" s="37"/>
      <c r="M120" s="37"/>
      <c r="N120" s="50"/>
      <c r="O120" s="50"/>
      <c r="P120" s="50"/>
      <c r="Q120" s="50"/>
      <c r="R120" s="50"/>
      <c r="S120" s="50"/>
      <c r="T120" s="50"/>
      <c r="U120" s="50"/>
      <c r="V120" s="50"/>
      <c r="W120" s="50"/>
      <c r="X120" s="50"/>
      <c r="Y120" s="50"/>
      <c r="Z120" s="50"/>
      <c r="AA120" s="50"/>
      <c r="AB120" s="50"/>
      <c r="AC120" s="50"/>
    </row>
    <row r="121">
      <c r="A121" s="50"/>
      <c r="B121" s="37"/>
      <c r="C121" s="37"/>
      <c r="D121" s="37"/>
      <c r="E121" s="37"/>
      <c r="F121" s="37"/>
      <c r="G121" s="37"/>
      <c r="H121" s="37"/>
      <c r="I121" s="37"/>
      <c r="J121" s="20" t="s">
        <v>804</v>
      </c>
      <c r="K121" s="37"/>
      <c r="L121" s="37"/>
      <c r="M121" s="37"/>
      <c r="N121" s="50"/>
      <c r="O121" s="50"/>
      <c r="P121" s="50"/>
      <c r="Q121" s="50"/>
      <c r="R121" s="50"/>
      <c r="S121" s="50"/>
      <c r="T121" s="50"/>
      <c r="U121" s="50"/>
      <c r="V121" s="50"/>
      <c r="W121" s="50"/>
      <c r="X121" s="50"/>
      <c r="Y121" s="50"/>
      <c r="Z121" s="50"/>
      <c r="AA121" s="50"/>
      <c r="AB121" s="50"/>
      <c r="AC121" s="50"/>
    </row>
    <row r="122">
      <c r="A122" s="50"/>
      <c r="B122" s="37"/>
      <c r="C122" s="37"/>
      <c r="D122" s="37"/>
      <c r="E122" s="37"/>
      <c r="F122" s="37"/>
      <c r="G122" s="37"/>
      <c r="H122" s="37"/>
      <c r="I122" s="37"/>
      <c r="J122" s="20" t="s">
        <v>804</v>
      </c>
      <c r="K122" s="37"/>
      <c r="L122" s="37"/>
      <c r="M122" s="37"/>
      <c r="N122" s="50"/>
      <c r="O122" s="50"/>
      <c r="P122" s="50"/>
      <c r="Q122" s="50"/>
      <c r="R122" s="50"/>
      <c r="S122" s="50"/>
      <c r="T122" s="50"/>
      <c r="U122" s="50"/>
      <c r="V122" s="50"/>
      <c r="W122" s="50"/>
      <c r="X122" s="50"/>
      <c r="Y122" s="50"/>
      <c r="Z122" s="50"/>
      <c r="AA122" s="50"/>
      <c r="AB122" s="50"/>
      <c r="AC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row>
    <row r="965">
      <c r="A965" s="271"/>
      <c r="B965" s="271"/>
      <c r="C965" s="271"/>
      <c r="D965" s="271"/>
      <c r="E965" s="271"/>
      <c r="F965" s="271"/>
      <c r="G965" s="271"/>
      <c r="H965" s="271"/>
      <c r="I965" s="271"/>
      <c r="J965" s="271"/>
      <c r="K965" s="271"/>
      <c r="L965" s="271"/>
      <c r="M965" s="271"/>
      <c r="N965" s="271"/>
      <c r="O965" s="271"/>
      <c r="P965" s="271"/>
      <c r="Q965" s="271"/>
      <c r="R965" s="271"/>
      <c r="S965" s="271"/>
      <c r="T965" s="271"/>
      <c r="U965" s="271"/>
      <c r="V965" s="271"/>
      <c r="W965" s="271"/>
      <c r="X965" s="271"/>
      <c r="Y965" s="271"/>
      <c r="Z965" s="271"/>
      <c r="AA965" s="271"/>
      <c r="AB965" s="271"/>
      <c r="AC965" s="271"/>
    </row>
    <row r="966">
      <c r="A966" s="271"/>
      <c r="B966" s="271"/>
      <c r="C966" s="271"/>
      <c r="D966" s="271"/>
      <c r="E966" s="271"/>
      <c r="F966" s="271"/>
      <c r="G966" s="271"/>
      <c r="H966" s="271"/>
      <c r="I966" s="271"/>
      <c r="J966" s="271"/>
      <c r="K966" s="271"/>
      <c r="L966" s="271"/>
      <c r="M966" s="271"/>
      <c r="N966" s="271"/>
      <c r="O966" s="271"/>
      <c r="P966" s="271"/>
      <c r="Q966" s="271"/>
      <c r="R966" s="271"/>
      <c r="S966" s="271"/>
      <c r="T966" s="271"/>
      <c r="U966" s="271"/>
      <c r="V966" s="271"/>
      <c r="W966" s="271"/>
      <c r="X966" s="271"/>
      <c r="Y966" s="271"/>
      <c r="Z966" s="271"/>
      <c r="AA966" s="271"/>
      <c r="AB966" s="271"/>
      <c r="AC966" s="271"/>
    </row>
    <row r="967">
      <c r="A967" s="271"/>
      <c r="B967" s="271"/>
      <c r="C967" s="271"/>
      <c r="D967" s="271"/>
      <c r="E967" s="271"/>
      <c r="F967" s="271"/>
      <c r="G967" s="271"/>
      <c r="H967" s="271"/>
      <c r="I967" s="271"/>
      <c r="J967" s="271"/>
      <c r="K967" s="271"/>
      <c r="L967" s="271"/>
      <c r="M967" s="271"/>
      <c r="N967" s="271"/>
      <c r="O967" s="271"/>
      <c r="P967" s="271"/>
      <c r="Q967" s="271"/>
      <c r="R967" s="271"/>
      <c r="S967" s="271"/>
      <c r="T967" s="271"/>
      <c r="U967" s="271"/>
      <c r="V967" s="271"/>
      <c r="W967" s="271"/>
      <c r="X967" s="271"/>
      <c r="Y967" s="271"/>
      <c r="Z967" s="271"/>
      <c r="AA967" s="271"/>
      <c r="AB967" s="271"/>
      <c r="AC967" s="271"/>
    </row>
    <row r="968">
      <c r="A968" s="271"/>
      <c r="B968" s="271"/>
      <c r="C968" s="271"/>
      <c r="D968" s="271"/>
      <c r="E968" s="271"/>
      <c r="F968" s="271"/>
      <c r="G968" s="271"/>
      <c r="H968" s="271"/>
      <c r="I968" s="271"/>
      <c r="J968" s="271"/>
      <c r="K968" s="271"/>
      <c r="L968" s="271"/>
      <c r="M968" s="271"/>
      <c r="N968" s="271"/>
      <c r="O968" s="271"/>
      <c r="P968" s="271"/>
      <c r="Q968" s="271"/>
      <c r="R968" s="271"/>
      <c r="S968" s="271"/>
      <c r="T968" s="271"/>
      <c r="U968" s="271"/>
      <c r="V968" s="271"/>
      <c r="W968" s="271"/>
      <c r="X968" s="271"/>
      <c r="Y968" s="271"/>
      <c r="Z968" s="271"/>
      <c r="AA968" s="271"/>
      <c r="AB968" s="271"/>
      <c r="AC968" s="271"/>
    </row>
    <row r="969">
      <c r="A969" s="271"/>
      <c r="B969" s="271"/>
      <c r="C969" s="271"/>
      <c r="D969" s="271"/>
      <c r="E969" s="271"/>
      <c r="F969" s="271"/>
      <c r="G969" s="271"/>
      <c r="H969" s="271"/>
      <c r="I969" s="271"/>
      <c r="J969" s="271"/>
      <c r="K969" s="271"/>
      <c r="L969" s="271"/>
      <c r="M969" s="271"/>
      <c r="N969" s="271"/>
      <c r="O969" s="271"/>
      <c r="P969" s="271"/>
      <c r="Q969" s="271"/>
      <c r="R969" s="271"/>
      <c r="S969" s="271"/>
      <c r="T969" s="271"/>
      <c r="U969" s="271"/>
      <c r="V969" s="271"/>
      <c r="W969" s="271"/>
      <c r="X969" s="271"/>
      <c r="Y969" s="271"/>
      <c r="Z969" s="271"/>
      <c r="AA969" s="271"/>
      <c r="AB969" s="271"/>
      <c r="AC969" s="271"/>
    </row>
    <row r="970">
      <c r="A970" s="271"/>
      <c r="B970" s="271"/>
      <c r="C970" s="271"/>
      <c r="D970" s="271"/>
      <c r="E970" s="271"/>
      <c r="F970" s="271"/>
      <c r="G970" s="271"/>
      <c r="H970" s="271"/>
      <c r="I970" s="271"/>
      <c r="J970" s="271"/>
      <c r="K970" s="271"/>
      <c r="L970" s="271"/>
      <c r="M970" s="271"/>
      <c r="N970" s="271"/>
      <c r="O970" s="271"/>
      <c r="P970" s="271"/>
      <c r="Q970" s="271"/>
      <c r="R970" s="271"/>
      <c r="S970" s="271"/>
      <c r="T970" s="271"/>
      <c r="U970" s="271"/>
      <c r="V970" s="271"/>
      <c r="W970" s="271"/>
      <c r="X970" s="271"/>
      <c r="Y970" s="271"/>
      <c r="Z970" s="271"/>
      <c r="AA970" s="271"/>
      <c r="AB970" s="271"/>
      <c r="AC970" s="271"/>
    </row>
    <row r="971">
      <c r="A971" s="271"/>
      <c r="B971" s="271"/>
      <c r="C971" s="271"/>
      <c r="D971" s="271"/>
      <c r="E971" s="271"/>
      <c r="F971" s="271"/>
      <c r="G971" s="271"/>
      <c r="H971" s="271"/>
      <c r="I971" s="271"/>
      <c r="J971" s="271"/>
      <c r="K971" s="271"/>
      <c r="L971" s="271"/>
      <c r="M971" s="271"/>
      <c r="N971" s="271"/>
      <c r="O971" s="271"/>
      <c r="P971" s="271"/>
      <c r="Q971" s="271"/>
      <c r="R971" s="271"/>
      <c r="S971" s="271"/>
      <c r="T971" s="271"/>
      <c r="U971" s="271"/>
      <c r="V971" s="271"/>
      <c r="W971" s="271"/>
      <c r="X971" s="271"/>
      <c r="Y971" s="271"/>
      <c r="Z971" s="271"/>
      <c r="AA971" s="271"/>
      <c r="AB971" s="271"/>
      <c r="AC971" s="271"/>
    </row>
    <row r="972">
      <c r="A972" s="271"/>
      <c r="B972" s="271"/>
      <c r="C972" s="271"/>
      <c r="D972" s="271"/>
      <c r="E972" s="271"/>
      <c r="F972" s="271"/>
      <c r="G972" s="271"/>
      <c r="H972" s="271"/>
      <c r="I972" s="271"/>
      <c r="J972" s="271"/>
      <c r="K972" s="271"/>
      <c r="L972" s="271"/>
      <c r="M972" s="271"/>
      <c r="N972" s="271"/>
      <c r="O972" s="271"/>
      <c r="P972" s="271"/>
      <c r="Q972" s="271"/>
      <c r="R972" s="271"/>
      <c r="S972" s="271"/>
      <c r="T972" s="271"/>
      <c r="U972" s="271"/>
      <c r="V972" s="271"/>
      <c r="W972" s="271"/>
      <c r="X972" s="271"/>
      <c r="Y972" s="271"/>
      <c r="Z972" s="271"/>
      <c r="AA972" s="271"/>
      <c r="AB972" s="271"/>
      <c r="AC972" s="271"/>
    </row>
    <row r="973">
      <c r="A973" s="271"/>
      <c r="B973" s="271"/>
      <c r="C973" s="271"/>
      <c r="D973" s="271"/>
      <c r="E973" s="271"/>
      <c r="F973" s="271"/>
      <c r="G973" s="271"/>
      <c r="H973" s="271"/>
      <c r="I973" s="271"/>
      <c r="J973" s="271"/>
      <c r="K973" s="271"/>
      <c r="L973" s="271"/>
      <c r="M973" s="271"/>
      <c r="N973" s="271"/>
      <c r="O973" s="271"/>
      <c r="P973" s="271"/>
      <c r="Q973" s="271"/>
      <c r="R973" s="271"/>
      <c r="S973" s="271"/>
      <c r="T973" s="271"/>
      <c r="U973" s="271"/>
      <c r="V973" s="271"/>
      <c r="W973" s="271"/>
      <c r="X973" s="271"/>
      <c r="Y973" s="271"/>
      <c r="Z973" s="271"/>
      <c r="AA973" s="271"/>
      <c r="AB973" s="271"/>
      <c r="AC973" s="271"/>
    </row>
    <row r="974">
      <c r="A974" s="271"/>
      <c r="B974" s="271"/>
      <c r="C974" s="271"/>
      <c r="D974" s="271"/>
      <c r="E974" s="271"/>
      <c r="F974" s="271"/>
      <c r="G974" s="271"/>
      <c r="H974" s="271"/>
      <c r="I974" s="271"/>
      <c r="J974" s="271"/>
      <c r="K974" s="271"/>
      <c r="L974" s="271"/>
      <c r="M974" s="271"/>
      <c r="N974" s="271"/>
      <c r="O974" s="271"/>
      <c r="P974" s="271"/>
      <c r="Q974" s="271"/>
      <c r="R974" s="271"/>
      <c r="S974" s="271"/>
      <c r="T974" s="271"/>
      <c r="U974" s="271"/>
      <c r="V974" s="271"/>
      <c r="W974" s="271"/>
      <c r="X974" s="271"/>
      <c r="Y974" s="271"/>
      <c r="Z974" s="271"/>
      <c r="AA974" s="271"/>
      <c r="AB974" s="271"/>
      <c r="AC974" s="271"/>
    </row>
    <row r="975">
      <c r="A975" s="271"/>
      <c r="B975" s="271"/>
      <c r="C975" s="271"/>
      <c r="D975" s="271"/>
      <c r="E975" s="271"/>
      <c r="F975" s="271"/>
      <c r="G975" s="271"/>
      <c r="H975" s="271"/>
      <c r="I975" s="271"/>
      <c r="J975" s="271"/>
      <c r="K975" s="271"/>
      <c r="L975" s="271"/>
      <c r="M975" s="271"/>
      <c r="N975" s="271"/>
      <c r="O975" s="271"/>
      <c r="P975" s="271"/>
      <c r="Q975" s="271"/>
      <c r="R975" s="271"/>
      <c r="S975" s="271"/>
      <c r="T975" s="271"/>
      <c r="U975" s="271"/>
      <c r="V975" s="271"/>
      <c r="W975" s="271"/>
      <c r="X975" s="271"/>
      <c r="Y975" s="271"/>
      <c r="Z975" s="271"/>
      <c r="AA975" s="271"/>
      <c r="AB975" s="271"/>
      <c r="AC975" s="271"/>
    </row>
    <row r="976">
      <c r="A976" s="271"/>
      <c r="B976" s="271"/>
      <c r="C976" s="271"/>
      <c r="D976" s="271"/>
      <c r="E976" s="271"/>
      <c r="F976" s="271"/>
      <c r="G976" s="271"/>
      <c r="H976" s="271"/>
      <c r="I976" s="271"/>
      <c r="J976" s="271"/>
      <c r="K976" s="271"/>
      <c r="L976" s="271"/>
      <c r="M976" s="271"/>
      <c r="N976" s="271"/>
      <c r="O976" s="271"/>
      <c r="P976" s="271"/>
      <c r="Q976" s="271"/>
      <c r="R976" s="271"/>
      <c r="S976" s="271"/>
      <c r="T976" s="271"/>
      <c r="U976" s="271"/>
      <c r="V976" s="271"/>
      <c r="W976" s="271"/>
      <c r="X976" s="271"/>
      <c r="Y976" s="271"/>
      <c r="Z976" s="271"/>
      <c r="AA976" s="271"/>
      <c r="AB976" s="271"/>
      <c r="AC976" s="271"/>
    </row>
    <row r="977">
      <c r="A977" s="271"/>
      <c r="B977" s="271"/>
      <c r="C977" s="271"/>
      <c r="D977" s="271"/>
      <c r="E977" s="271"/>
      <c r="F977" s="271"/>
      <c r="G977" s="271"/>
      <c r="H977" s="271"/>
      <c r="I977" s="271"/>
      <c r="J977" s="271"/>
      <c r="K977" s="271"/>
      <c r="L977" s="271"/>
      <c r="M977" s="271"/>
      <c r="N977" s="271"/>
      <c r="O977" s="271"/>
      <c r="P977" s="271"/>
      <c r="Q977" s="271"/>
      <c r="R977" s="271"/>
      <c r="S977" s="271"/>
      <c r="T977" s="271"/>
      <c r="U977" s="271"/>
      <c r="V977" s="271"/>
      <c r="W977" s="271"/>
      <c r="X977" s="271"/>
      <c r="Y977" s="271"/>
      <c r="Z977" s="271"/>
      <c r="AA977" s="271"/>
      <c r="AB977" s="271"/>
      <c r="AC977" s="271"/>
    </row>
    <row r="978">
      <c r="A978" s="271"/>
      <c r="B978" s="271"/>
      <c r="C978" s="271"/>
      <c r="D978" s="271"/>
      <c r="E978" s="271"/>
      <c r="F978" s="271"/>
      <c r="G978" s="271"/>
      <c r="H978" s="271"/>
      <c r="I978" s="271"/>
      <c r="J978" s="271"/>
      <c r="K978" s="271"/>
      <c r="L978" s="271"/>
      <c r="M978" s="271"/>
      <c r="N978" s="271"/>
      <c r="O978" s="271"/>
      <c r="P978" s="271"/>
      <c r="Q978" s="271"/>
      <c r="R978" s="271"/>
      <c r="S978" s="271"/>
      <c r="T978" s="271"/>
      <c r="U978" s="271"/>
      <c r="V978" s="271"/>
      <c r="W978" s="271"/>
      <c r="X978" s="271"/>
      <c r="Y978" s="271"/>
      <c r="Z978" s="271"/>
      <c r="AA978" s="271"/>
      <c r="AB978" s="271"/>
      <c r="AC978" s="271"/>
    </row>
    <row r="979">
      <c r="A979" s="271"/>
      <c r="B979" s="271"/>
      <c r="C979" s="271"/>
      <c r="D979" s="271"/>
      <c r="E979" s="271"/>
      <c r="F979" s="271"/>
      <c r="G979" s="271"/>
      <c r="H979" s="271"/>
      <c r="I979" s="271"/>
      <c r="J979" s="271"/>
      <c r="K979" s="271"/>
      <c r="L979" s="271"/>
      <c r="M979" s="271"/>
      <c r="N979" s="271"/>
      <c r="O979" s="271"/>
      <c r="P979" s="271"/>
      <c r="Q979" s="271"/>
      <c r="R979" s="271"/>
      <c r="S979" s="271"/>
      <c r="T979" s="271"/>
      <c r="U979" s="271"/>
      <c r="V979" s="271"/>
      <c r="W979" s="271"/>
      <c r="X979" s="271"/>
      <c r="Y979" s="271"/>
      <c r="Z979" s="271"/>
      <c r="AA979" s="271"/>
      <c r="AB979" s="271"/>
      <c r="AC979" s="271"/>
    </row>
    <row r="980">
      <c r="A980" s="271"/>
      <c r="B980" s="271"/>
      <c r="C980" s="271"/>
      <c r="D980" s="271"/>
      <c r="E980" s="271"/>
      <c r="F980" s="271"/>
      <c r="G980" s="271"/>
      <c r="H980" s="271"/>
      <c r="I980" s="271"/>
      <c r="J980" s="271"/>
      <c r="K980" s="271"/>
      <c r="L980" s="271"/>
      <c r="M980" s="271"/>
      <c r="N980" s="271"/>
      <c r="O980" s="271"/>
      <c r="P980" s="271"/>
      <c r="Q980" s="271"/>
      <c r="R980" s="271"/>
      <c r="S980" s="271"/>
      <c r="T980" s="271"/>
      <c r="U980" s="271"/>
      <c r="V980" s="271"/>
      <c r="W980" s="271"/>
      <c r="X980" s="271"/>
      <c r="Y980" s="271"/>
      <c r="Z980" s="271"/>
      <c r="AA980" s="271"/>
      <c r="AB980" s="271"/>
      <c r="AC980" s="271"/>
    </row>
    <row r="981">
      <c r="A981" s="271"/>
      <c r="B981" s="271"/>
      <c r="C981" s="271"/>
      <c r="D981" s="271"/>
      <c r="E981" s="271"/>
      <c r="F981" s="271"/>
      <c r="G981" s="271"/>
      <c r="H981" s="271"/>
      <c r="I981" s="271"/>
      <c r="J981" s="271"/>
      <c r="K981" s="271"/>
      <c r="L981" s="271"/>
      <c r="M981" s="271"/>
      <c r="N981" s="271"/>
      <c r="O981" s="271"/>
      <c r="P981" s="271"/>
      <c r="Q981" s="271"/>
      <c r="R981" s="271"/>
      <c r="S981" s="271"/>
      <c r="T981" s="271"/>
      <c r="U981" s="271"/>
      <c r="V981" s="271"/>
      <c r="W981" s="271"/>
      <c r="X981" s="271"/>
      <c r="Y981" s="271"/>
      <c r="Z981" s="271"/>
      <c r="AA981" s="271"/>
      <c r="AB981" s="271"/>
      <c r="AC981" s="271"/>
    </row>
    <row r="982">
      <c r="A982" s="271"/>
      <c r="B982" s="27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c r="AB982" s="271"/>
      <c r="AC982" s="271"/>
    </row>
    <row r="983">
      <c r="A983" s="271"/>
      <c r="B983" s="27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c r="AB983" s="271"/>
      <c r="AC983" s="271"/>
    </row>
    <row r="984">
      <c r="A984" s="271"/>
      <c r="B984" s="271"/>
      <c r="C984" s="271"/>
      <c r="D984" s="271"/>
      <c r="E984" s="271"/>
      <c r="F984" s="271"/>
      <c r="G984" s="271"/>
      <c r="H984" s="271"/>
      <c r="I984" s="271"/>
      <c r="J984" s="271"/>
      <c r="K984" s="271"/>
      <c r="L984" s="271"/>
      <c r="M984" s="271"/>
      <c r="N984" s="271"/>
      <c r="O984" s="271"/>
      <c r="P984" s="271"/>
      <c r="Q984" s="271"/>
      <c r="R984" s="271"/>
      <c r="S984" s="271"/>
      <c r="T984" s="271"/>
      <c r="U984" s="271"/>
      <c r="V984" s="271"/>
      <c r="W984" s="271"/>
      <c r="X984" s="271"/>
      <c r="Y984" s="271"/>
      <c r="Z984" s="271"/>
      <c r="AA984" s="271"/>
      <c r="AB984" s="271"/>
      <c r="AC984" s="271"/>
    </row>
    <row r="985">
      <c r="A985" s="271"/>
      <c r="B985" s="271"/>
      <c r="C985" s="271"/>
      <c r="D985" s="271"/>
      <c r="E985" s="271"/>
      <c r="F985" s="271"/>
      <c r="G985" s="271"/>
      <c r="H985" s="271"/>
      <c r="I985" s="271"/>
      <c r="J985" s="271"/>
      <c r="K985" s="271"/>
      <c r="L985" s="271"/>
      <c r="M985" s="271"/>
      <c r="N985" s="271"/>
      <c r="O985" s="271"/>
      <c r="P985" s="271"/>
      <c r="Q985" s="271"/>
      <c r="R985" s="271"/>
      <c r="S985" s="271"/>
      <c r="T985" s="271"/>
      <c r="U985" s="271"/>
      <c r="V985" s="271"/>
      <c r="W985" s="271"/>
      <c r="X985" s="271"/>
      <c r="Y985" s="271"/>
      <c r="Z985" s="271"/>
      <c r="AA985" s="271"/>
      <c r="AB985" s="271"/>
      <c r="AC985" s="271"/>
    </row>
    <row r="986">
      <c r="A986" s="271"/>
      <c r="B986" s="271"/>
      <c r="C986" s="271"/>
      <c r="D986" s="271"/>
      <c r="E986" s="271"/>
      <c r="F986" s="271"/>
      <c r="G986" s="271"/>
      <c r="H986" s="271"/>
      <c r="I986" s="271"/>
      <c r="J986" s="271"/>
      <c r="K986" s="271"/>
      <c r="L986" s="271"/>
      <c r="M986" s="271"/>
      <c r="N986" s="271"/>
      <c r="O986" s="271"/>
      <c r="P986" s="271"/>
      <c r="Q986" s="271"/>
      <c r="R986" s="271"/>
      <c r="S986" s="271"/>
      <c r="T986" s="271"/>
      <c r="U986" s="271"/>
      <c r="V986" s="271"/>
      <c r="W986" s="271"/>
      <c r="X986" s="271"/>
      <c r="Y986" s="271"/>
      <c r="Z986" s="271"/>
      <c r="AA986" s="271"/>
      <c r="AB986" s="271"/>
      <c r="AC986" s="271"/>
    </row>
    <row r="987">
      <c r="A987" s="271"/>
      <c r="B987" s="271"/>
      <c r="C987" s="271"/>
      <c r="D987" s="271"/>
      <c r="E987" s="271"/>
      <c r="F987" s="271"/>
      <c r="G987" s="271"/>
      <c r="H987" s="271"/>
      <c r="I987" s="271"/>
      <c r="J987" s="271"/>
      <c r="K987" s="271"/>
      <c r="L987" s="271"/>
      <c r="M987" s="271"/>
      <c r="N987" s="271"/>
      <c r="O987" s="271"/>
      <c r="P987" s="271"/>
      <c r="Q987" s="271"/>
      <c r="R987" s="271"/>
      <c r="S987" s="271"/>
      <c r="T987" s="271"/>
      <c r="U987" s="271"/>
      <c r="V987" s="271"/>
      <c r="W987" s="271"/>
      <c r="X987" s="271"/>
      <c r="Y987" s="271"/>
      <c r="Z987" s="271"/>
      <c r="AA987" s="271"/>
      <c r="AB987" s="271"/>
      <c r="AC987" s="271"/>
    </row>
    <row r="988">
      <c r="A988" s="271"/>
      <c r="B988" s="271"/>
      <c r="C988" s="271"/>
      <c r="D988" s="271"/>
      <c r="E988" s="271"/>
      <c r="F988" s="271"/>
      <c r="G988" s="271"/>
      <c r="H988" s="271"/>
      <c r="I988" s="271"/>
      <c r="J988" s="271"/>
      <c r="K988" s="271"/>
      <c r="L988" s="271"/>
      <c r="M988" s="271"/>
      <c r="N988" s="271"/>
      <c r="O988" s="271"/>
      <c r="P988" s="271"/>
      <c r="Q988" s="271"/>
      <c r="R988" s="271"/>
      <c r="S988" s="271"/>
      <c r="T988" s="271"/>
      <c r="U988" s="271"/>
      <c r="V988" s="271"/>
      <c r="W988" s="271"/>
      <c r="X988" s="271"/>
      <c r="Y988" s="271"/>
      <c r="Z988" s="271"/>
      <c r="AA988" s="271"/>
      <c r="AB988" s="271"/>
      <c r="AC988" s="271"/>
    </row>
    <row r="989">
      <c r="A989" s="271"/>
      <c r="B989" s="271"/>
      <c r="C989" s="271"/>
      <c r="D989" s="271"/>
      <c r="E989" s="271"/>
      <c r="F989" s="271"/>
      <c r="G989" s="271"/>
      <c r="H989" s="271"/>
      <c r="I989" s="271"/>
      <c r="J989" s="271"/>
      <c r="K989" s="271"/>
      <c r="L989" s="271"/>
      <c r="M989" s="271"/>
      <c r="N989" s="271"/>
      <c r="O989" s="271"/>
      <c r="P989" s="271"/>
      <c r="Q989" s="271"/>
      <c r="R989" s="271"/>
      <c r="S989" s="271"/>
      <c r="T989" s="271"/>
      <c r="U989" s="271"/>
      <c r="V989" s="271"/>
      <c r="W989" s="271"/>
      <c r="X989" s="271"/>
      <c r="Y989" s="271"/>
      <c r="Z989" s="271"/>
      <c r="AA989" s="271"/>
      <c r="AB989" s="271"/>
      <c r="AC989" s="271"/>
    </row>
    <row r="990">
      <c r="A990" s="271"/>
      <c r="B990" s="271"/>
      <c r="C990" s="271"/>
      <c r="D990" s="271"/>
      <c r="E990" s="271"/>
      <c r="F990" s="271"/>
      <c r="G990" s="271"/>
      <c r="H990" s="271"/>
      <c r="I990" s="271"/>
      <c r="J990" s="271"/>
      <c r="K990" s="271"/>
      <c r="L990" s="271"/>
      <c r="M990" s="271"/>
      <c r="N990" s="271"/>
      <c r="O990" s="271"/>
      <c r="P990" s="271"/>
      <c r="Q990" s="271"/>
      <c r="R990" s="271"/>
      <c r="S990" s="271"/>
      <c r="T990" s="271"/>
      <c r="U990" s="271"/>
      <c r="V990" s="271"/>
      <c r="W990" s="271"/>
      <c r="X990" s="271"/>
      <c r="Y990" s="271"/>
      <c r="Z990" s="271"/>
      <c r="AA990" s="271"/>
      <c r="AB990" s="271"/>
      <c r="AC990" s="271"/>
    </row>
    <row r="991">
      <c r="A991" s="271"/>
      <c r="B991" s="271"/>
      <c r="C991" s="271"/>
      <c r="D991" s="271"/>
      <c r="E991" s="271"/>
      <c r="F991" s="271"/>
      <c r="G991" s="271"/>
      <c r="H991" s="271"/>
      <c r="I991" s="271"/>
      <c r="J991" s="271"/>
      <c r="K991" s="271"/>
      <c r="L991" s="271"/>
      <c r="M991" s="271"/>
      <c r="N991" s="271"/>
      <c r="O991" s="271"/>
      <c r="P991" s="271"/>
      <c r="Q991" s="271"/>
      <c r="R991" s="271"/>
      <c r="S991" s="271"/>
      <c r="T991" s="271"/>
      <c r="U991" s="271"/>
      <c r="V991" s="271"/>
      <c r="W991" s="271"/>
      <c r="X991" s="271"/>
      <c r="Y991" s="271"/>
      <c r="Z991" s="271"/>
      <c r="AA991" s="271"/>
      <c r="AB991" s="271"/>
      <c r="AC991" s="271"/>
    </row>
    <row r="992">
      <c r="A992" s="271"/>
      <c r="B992" s="271"/>
      <c r="C992" s="271"/>
      <c r="D992" s="271"/>
      <c r="E992" s="271"/>
      <c r="F992" s="271"/>
      <c r="G992" s="271"/>
      <c r="H992" s="271"/>
      <c r="I992" s="271"/>
      <c r="J992" s="271"/>
      <c r="K992" s="271"/>
      <c r="L992" s="271"/>
      <c r="M992" s="271"/>
      <c r="N992" s="271"/>
      <c r="O992" s="271"/>
      <c r="P992" s="271"/>
      <c r="Q992" s="271"/>
      <c r="R992" s="271"/>
      <c r="S992" s="271"/>
      <c r="T992" s="271"/>
      <c r="U992" s="271"/>
      <c r="V992" s="271"/>
      <c r="W992" s="271"/>
      <c r="X992" s="271"/>
      <c r="Y992" s="271"/>
      <c r="Z992" s="271"/>
      <c r="AA992" s="271"/>
      <c r="AB992" s="271"/>
      <c r="AC992" s="271"/>
    </row>
    <row r="993">
      <c r="A993" s="271"/>
      <c r="B993" s="271"/>
      <c r="C993" s="271"/>
      <c r="D993" s="271"/>
      <c r="E993" s="271"/>
      <c r="F993" s="271"/>
      <c r="G993" s="271"/>
      <c r="H993" s="271"/>
      <c r="I993" s="271"/>
      <c r="J993" s="271"/>
      <c r="K993" s="271"/>
      <c r="L993" s="271"/>
      <c r="M993" s="271"/>
      <c r="N993" s="271"/>
      <c r="O993" s="271"/>
      <c r="P993" s="271"/>
      <c r="Q993" s="271"/>
      <c r="R993" s="271"/>
      <c r="S993" s="271"/>
      <c r="T993" s="271"/>
      <c r="U993" s="271"/>
      <c r="V993" s="271"/>
      <c r="W993" s="271"/>
      <c r="X993" s="271"/>
      <c r="Y993" s="271"/>
      <c r="Z993" s="271"/>
      <c r="AA993" s="271"/>
      <c r="AB993" s="271"/>
      <c r="AC993" s="271"/>
    </row>
    <row r="994">
      <c r="A994" s="271"/>
      <c r="B994" s="271"/>
      <c r="C994" s="271"/>
      <c r="D994" s="271"/>
      <c r="E994" s="271"/>
      <c r="F994" s="271"/>
      <c r="G994" s="271"/>
      <c r="H994" s="271"/>
      <c r="I994" s="271"/>
      <c r="J994" s="271"/>
      <c r="K994" s="271"/>
      <c r="L994" s="271"/>
      <c r="M994" s="271"/>
      <c r="N994" s="271"/>
      <c r="O994" s="271"/>
      <c r="P994" s="271"/>
      <c r="Q994" s="271"/>
      <c r="R994" s="271"/>
      <c r="S994" s="271"/>
      <c r="T994" s="271"/>
      <c r="U994" s="271"/>
      <c r="V994" s="271"/>
      <c r="W994" s="271"/>
      <c r="X994" s="271"/>
      <c r="Y994" s="271"/>
      <c r="Z994" s="271"/>
      <c r="AA994" s="271"/>
      <c r="AB994" s="271"/>
      <c r="AC994" s="271"/>
    </row>
    <row r="995">
      <c r="A995" s="271"/>
      <c r="B995" s="271"/>
      <c r="C995" s="271"/>
      <c r="D995" s="271"/>
      <c r="E995" s="271"/>
      <c r="F995" s="271"/>
      <c r="G995" s="271"/>
      <c r="H995" s="271"/>
      <c r="I995" s="271"/>
      <c r="J995" s="271"/>
      <c r="K995" s="271"/>
      <c r="L995" s="271"/>
      <c r="M995" s="271"/>
      <c r="N995" s="271"/>
      <c r="O995" s="271"/>
      <c r="P995" s="271"/>
      <c r="Q995" s="271"/>
      <c r="R995" s="271"/>
      <c r="S995" s="271"/>
      <c r="T995" s="271"/>
      <c r="U995" s="271"/>
      <c r="V995" s="271"/>
      <c r="W995" s="271"/>
      <c r="X995" s="271"/>
      <c r="Y995" s="271"/>
      <c r="Z995" s="271"/>
      <c r="AA995" s="271"/>
      <c r="AB995" s="271"/>
      <c r="AC995" s="271"/>
    </row>
    <row r="996">
      <c r="A996" s="271"/>
      <c r="B996" s="271"/>
      <c r="C996" s="271"/>
      <c r="D996" s="271"/>
      <c r="E996" s="271"/>
      <c r="F996" s="271"/>
      <c r="G996" s="271"/>
      <c r="H996" s="271"/>
      <c r="I996" s="271"/>
      <c r="J996" s="271"/>
      <c r="K996" s="271"/>
      <c r="L996" s="271"/>
      <c r="M996" s="271"/>
      <c r="N996" s="271"/>
      <c r="O996" s="271"/>
      <c r="P996" s="271"/>
      <c r="Q996" s="271"/>
      <c r="R996" s="271"/>
      <c r="S996" s="271"/>
      <c r="T996" s="271"/>
      <c r="U996" s="271"/>
      <c r="V996" s="271"/>
      <c r="W996" s="271"/>
      <c r="X996" s="271"/>
      <c r="Y996" s="271"/>
      <c r="Z996" s="271"/>
      <c r="AA996" s="271"/>
      <c r="AB996" s="271"/>
      <c r="AC996" s="271"/>
    </row>
    <row r="997">
      <c r="A997" s="271"/>
      <c r="B997" s="271"/>
      <c r="C997" s="271"/>
      <c r="D997" s="271"/>
      <c r="E997" s="271"/>
      <c r="F997" s="271"/>
      <c r="G997" s="271"/>
      <c r="H997" s="271"/>
      <c r="I997" s="271"/>
      <c r="J997" s="271"/>
      <c r="K997" s="271"/>
      <c r="L997" s="271"/>
      <c r="M997" s="271"/>
      <c r="N997" s="271"/>
      <c r="O997" s="271"/>
      <c r="P997" s="271"/>
      <c r="Q997" s="271"/>
      <c r="R997" s="271"/>
      <c r="S997" s="271"/>
      <c r="T997" s="271"/>
      <c r="U997" s="271"/>
      <c r="V997" s="271"/>
      <c r="W997" s="271"/>
      <c r="X997" s="271"/>
      <c r="Y997" s="271"/>
      <c r="Z997" s="271"/>
      <c r="AA997" s="271"/>
      <c r="AB997" s="271"/>
      <c r="AC997" s="271"/>
    </row>
    <row r="998">
      <c r="A998" s="271"/>
      <c r="B998" s="271"/>
      <c r="C998" s="271"/>
      <c r="D998" s="271"/>
      <c r="E998" s="271"/>
      <c r="F998" s="271"/>
      <c r="G998" s="271"/>
      <c r="H998" s="271"/>
      <c r="I998" s="271"/>
      <c r="J998" s="271"/>
      <c r="K998" s="271"/>
      <c r="L998" s="271"/>
      <c r="M998" s="271"/>
      <c r="N998" s="271"/>
      <c r="O998" s="271"/>
      <c r="P998" s="271"/>
      <c r="Q998" s="271"/>
      <c r="R998" s="271"/>
      <c r="S998" s="271"/>
      <c r="T998" s="271"/>
      <c r="U998" s="271"/>
      <c r="V998" s="271"/>
      <c r="W998" s="271"/>
      <c r="X998" s="271"/>
      <c r="Y998" s="271"/>
      <c r="Z998" s="271"/>
      <c r="AA998" s="271"/>
      <c r="AB998" s="271"/>
      <c r="AC998" s="271"/>
    </row>
    <row r="999">
      <c r="A999" s="271"/>
      <c r="B999" s="271"/>
      <c r="C999" s="271"/>
      <c r="D999" s="271"/>
      <c r="E999" s="271"/>
      <c r="F999" s="271"/>
      <c r="G999" s="271"/>
      <c r="H999" s="271"/>
      <c r="I999" s="271"/>
      <c r="J999" s="271"/>
      <c r="K999" s="271"/>
      <c r="L999" s="271"/>
      <c r="M999" s="271"/>
      <c r="N999" s="271"/>
      <c r="O999" s="271"/>
      <c r="P999" s="271"/>
      <c r="Q999" s="271"/>
      <c r="R999" s="271"/>
      <c r="S999" s="271"/>
      <c r="T999" s="271"/>
      <c r="U999" s="271"/>
      <c r="V999" s="271"/>
      <c r="W999" s="271"/>
      <c r="X999" s="271"/>
      <c r="Y999" s="271"/>
      <c r="Z999" s="271"/>
      <c r="AA999" s="271"/>
      <c r="AB999" s="271"/>
      <c r="AC999" s="271"/>
    </row>
    <row r="1000">
      <c r="A1000" s="271"/>
      <c r="B1000" s="271"/>
      <c r="C1000" s="271"/>
      <c r="D1000" s="271"/>
      <c r="E1000" s="271"/>
      <c r="F1000" s="271"/>
      <c r="G1000" s="271"/>
      <c r="H1000" s="271"/>
      <c r="I1000" s="271"/>
      <c r="J1000" s="271"/>
      <c r="K1000" s="271"/>
      <c r="L1000" s="271"/>
      <c r="M1000" s="271"/>
      <c r="N1000" s="271"/>
      <c r="O1000" s="271"/>
      <c r="P1000" s="271"/>
      <c r="Q1000" s="271"/>
      <c r="R1000" s="271"/>
      <c r="S1000" s="271"/>
      <c r="T1000" s="271"/>
      <c r="U1000" s="271"/>
      <c r="V1000" s="271"/>
      <c r="W1000" s="271"/>
      <c r="X1000" s="271"/>
      <c r="Y1000" s="271"/>
      <c r="Z1000" s="271"/>
      <c r="AA1000" s="271"/>
      <c r="AB1000" s="271"/>
      <c r="AC1000" s="271"/>
    </row>
  </sheetData>
  <mergeCells count="2">
    <mergeCell ref="B2:M3"/>
    <mergeCell ref="G38:G39"/>
  </mergeCells>
  <dataValidations>
    <dataValidation type="list" allowBlank="1" showErrorMessage="1" sqref="J6:J122">
      <formula1>"Mở,Đang kiểm tra,Đóng"</formula1>
    </dataValidation>
    <dataValidation type="list" allowBlank="1" showErrorMessage="1" sqref="D6:D44">
      <formula1>"KCN, KKT,Xúc tiến đầu tư,Cá nhân hóa hỗ trợ NĐT,Quản lý chung,Phán ánh kiến nghị,Tài liệu điện tử,Chat bot,Báo cáo,Thủ tục/tin tức/câu chuyện thành công/FAQ"</formula1>
    </dataValidation>
    <dataValidation type="list" allowBlank="1" showErrorMessage="1" sqref="F6:F122 H6:H122">
      <formula1>"BA offshore,BA onsite,QC,QA,Dev,PM"</formula1>
    </dataValidation>
  </dataValidations>
  <hyperlinks>
    <hyperlink r:id="rId4" ref="E9"/>
    <hyperlink r:id="rId5" ref="E10"/>
    <hyperlink r:id="rId6" ref="G13"/>
    <hyperlink r:id="rId7" ref="E14"/>
    <hyperlink r:id="rId8" ref="G16"/>
  </hyperlinks>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2" max="2" width="6.38"/>
    <col customWidth="1" min="3" max="3" width="23.13"/>
    <col customWidth="1" min="4" max="4" width="52.5"/>
    <col customWidth="1" min="5" max="5" width="53.13"/>
    <col customWidth="1" min="6" max="6" width="41.5"/>
    <col customWidth="1" min="8" max="8" width="33.75"/>
  </cols>
  <sheetData>
    <row r="1">
      <c r="A1" s="4"/>
      <c r="B1" s="6"/>
      <c r="C1" s="4"/>
      <c r="D1" s="4"/>
      <c r="E1" s="4"/>
      <c r="F1" s="4"/>
      <c r="G1" s="4"/>
      <c r="H1" s="4"/>
      <c r="I1" s="4"/>
      <c r="J1" s="4"/>
      <c r="K1" s="4"/>
      <c r="L1" s="4"/>
      <c r="M1" s="4"/>
      <c r="N1" s="4"/>
      <c r="O1" s="4"/>
      <c r="P1" s="4"/>
      <c r="Q1" s="4"/>
      <c r="R1" s="4"/>
      <c r="S1" s="4"/>
      <c r="T1" s="4"/>
      <c r="U1" s="4"/>
      <c r="V1" s="4"/>
      <c r="W1" s="4"/>
      <c r="X1" s="4"/>
      <c r="Y1" s="4"/>
    </row>
    <row r="2" ht="27.75" customHeight="1">
      <c r="A2" s="272"/>
      <c r="B2" s="273" t="s">
        <v>844</v>
      </c>
      <c r="C2" s="12"/>
      <c r="D2" s="12"/>
      <c r="E2" s="12"/>
      <c r="F2" s="12"/>
      <c r="G2" s="12"/>
      <c r="H2" s="13"/>
      <c r="I2" s="4"/>
      <c r="J2" s="4"/>
      <c r="K2" s="4"/>
      <c r="L2" s="4"/>
      <c r="M2" s="4"/>
      <c r="N2" s="4"/>
      <c r="O2" s="4"/>
      <c r="P2" s="4"/>
      <c r="Q2" s="4"/>
      <c r="R2" s="4"/>
      <c r="S2" s="4"/>
      <c r="T2" s="4"/>
      <c r="U2" s="4"/>
      <c r="V2" s="4"/>
      <c r="W2" s="4"/>
      <c r="X2" s="4"/>
      <c r="Y2" s="4"/>
    </row>
    <row r="3">
      <c r="A3" s="4"/>
      <c r="B3" s="274"/>
      <c r="C3" s="275"/>
      <c r="D3" s="275"/>
      <c r="E3" s="275"/>
      <c r="F3" s="275"/>
      <c r="G3" s="275"/>
      <c r="H3" s="275"/>
      <c r="I3" s="4"/>
      <c r="J3" s="4"/>
      <c r="K3" s="4"/>
      <c r="L3" s="4"/>
      <c r="M3" s="4"/>
      <c r="N3" s="4"/>
      <c r="O3" s="4"/>
      <c r="P3" s="4"/>
      <c r="Q3" s="4"/>
      <c r="R3" s="4"/>
      <c r="S3" s="4"/>
      <c r="T3" s="4"/>
      <c r="U3" s="4"/>
      <c r="V3" s="4"/>
      <c r="W3" s="4"/>
      <c r="X3" s="4"/>
      <c r="Y3" s="4"/>
    </row>
    <row r="4">
      <c r="A4" s="4"/>
      <c r="B4" s="66" t="s">
        <v>785</v>
      </c>
      <c r="C4" s="66" t="s">
        <v>9</v>
      </c>
      <c r="D4" s="66" t="s">
        <v>845</v>
      </c>
      <c r="E4" s="66" t="s">
        <v>846</v>
      </c>
      <c r="F4" s="66" t="s">
        <v>847</v>
      </c>
      <c r="G4" s="66" t="s">
        <v>848</v>
      </c>
      <c r="H4" s="66" t="s">
        <v>849</v>
      </c>
      <c r="I4" s="4"/>
      <c r="J4" s="4"/>
      <c r="K4" s="4"/>
      <c r="L4" s="4"/>
      <c r="M4" s="4"/>
      <c r="N4" s="4"/>
      <c r="O4" s="4"/>
      <c r="P4" s="4"/>
      <c r="Q4" s="4"/>
      <c r="R4" s="4"/>
      <c r="S4" s="4"/>
      <c r="T4" s="4"/>
      <c r="U4" s="4"/>
      <c r="V4" s="4"/>
      <c r="W4" s="4"/>
      <c r="X4" s="4"/>
      <c r="Y4" s="4"/>
    </row>
    <row r="5">
      <c r="A5" s="4"/>
      <c r="B5" s="20">
        <v>1.0</v>
      </c>
      <c r="C5" s="276" t="s">
        <v>19</v>
      </c>
      <c r="D5" s="84" t="s">
        <v>850</v>
      </c>
      <c r="E5" s="277" t="s">
        <v>851</v>
      </c>
      <c r="F5" s="84" t="s">
        <v>852</v>
      </c>
      <c r="G5" s="84" t="s">
        <v>853</v>
      </c>
      <c r="H5" s="259"/>
      <c r="I5" s="4"/>
      <c r="J5" s="4"/>
      <c r="K5" s="4"/>
      <c r="L5" s="4"/>
      <c r="M5" s="4"/>
      <c r="N5" s="4"/>
      <c r="O5" s="4"/>
      <c r="P5" s="4"/>
      <c r="Q5" s="4"/>
      <c r="R5" s="4"/>
      <c r="S5" s="4"/>
      <c r="T5" s="4"/>
      <c r="U5" s="4"/>
      <c r="V5" s="4"/>
      <c r="W5" s="4"/>
      <c r="X5" s="4"/>
      <c r="Y5" s="4"/>
    </row>
    <row r="6">
      <c r="A6" s="4"/>
      <c r="B6" s="24">
        <f t="shared" ref="B6:B13" si="1">B5+1</f>
        <v>2</v>
      </c>
      <c r="C6" s="62"/>
      <c r="D6" s="84" t="s">
        <v>854</v>
      </c>
      <c r="E6" s="86" t="s">
        <v>855</v>
      </c>
      <c r="F6" s="84" t="s">
        <v>856</v>
      </c>
      <c r="G6" s="84" t="s">
        <v>857</v>
      </c>
      <c r="H6" s="259"/>
      <c r="I6" s="4"/>
      <c r="J6" s="4"/>
      <c r="K6" s="4"/>
      <c r="L6" s="4"/>
      <c r="M6" s="4"/>
      <c r="N6" s="4"/>
      <c r="O6" s="4"/>
      <c r="P6" s="4"/>
      <c r="Q6" s="4"/>
      <c r="R6" s="4"/>
      <c r="S6" s="4"/>
      <c r="T6" s="4"/>
      <c r="U6" s="4"/>
      <c r="V6" s="4"/>
      <c r="W6" s="4"/>
      <c r="X6" s="4"/>
      <c r="Y6" s="4"/>
    </row>
    <row r="7">
      <c r="A7" s="4"/>
      <c r="B7" s="24">
        <f t="shared" si="1"/>
        <v>3</v>
      </c>
      <c r="C7" s="276" t="s">
        <v>858</v>
      </c>
      <c r="D7" s="84" t="s">
        <v>859</v>
      </c>
      <c r="E7" s="84" t="s">
        <v>860</v>
      </c>
      <c r="F7" s="84" t="s">
        <v>861</v>
      </c>
      <c r="G7" s="84" t="s">
        <v>857</v>
      </c>
      <c r="H7" s="259"/>
      <c r="I7" s="4"/>
      <c r="J7" s="4"/>
      <c r="K7" s="4"/>
      <c r="L7" s="4"/>
      <c r="M7" s="4"/>
      <c r="N7" s="4"/>
      <c r="O7" s="4"/>
      <c r="P7" s="4"/>
      <c r="Q7" s="4"/>
      <c r="R7" s="4"/>
      <c r="S7" s="4"/>
      <c r="T7" s="4"/>
      <c r="U7" s="4"/>
      <c r="V7" s="4"/>
      <c r="W7" s="4"/>
      <c r="X7" s="4"/>
      <c r="Y7" s="4"/>
    </row>
    <row r="8">
      <c r="A8" s="4"/>
      <c r="B8" s="24">
        <f t="shared" si="1"/>
        <v>4</v>
      </c>
      <c r="C8" s="62"/>
      <c r="D8" s="84" t="s">
        <v>862</v>
      </c>
      <c r="E8" s="84" t="s">
        <v>860</v>
      </c>
      <c r="F8" s="84" t="s">
        <v>863</v>
      </c>
      <c r="G8" s="84" t="s">
        <v>857</v>
      </c>
      <c r="H8" s="259"/>
      <c r="I8" s="4"/>
      <c r="J8" s="4"/>
      <c r="K8" s="4"/>
      <c r="L8" s="4"/>
      <c r="M8" s="4"/>
      <c r="N8" s="4"/>
      <c r="O8" s="4"/>
      <c r="P8" s="4"/>
      <c r="Q8" s="4"/>
      <c r="R8" s="4"/>
      <c r="S8" s="4"/>
      <c r="T8" s="4"/>
      <c r="U8" s="4"/>
      <c r="V8" s="4"/>
      <c r="W8" s="4"/>
      <c r="X8" s="4"/>
      <c r="Y8" s="4"/>
    </row>
    <row r="9">
      <c r="A9" s="4"/>
      <c r="B9" s="24">
        <f t="shared" si="1"/>
        <v>5</v>
      </c>
      <c r="C9" s="84" t="s">
        <v>864</v>
      </c>
      <c r="D9" s="84" t="s">
        <v>865</v>
      </c>
      <c r="E9" s="84" t="s">
        <v>866</v>
      </c>
      <c r="F9" s="278" t="s">
        <v>867</v>
      </c>
      <c r="G9" s="84" t="s">
        <v>857</v>
      </c>
      <c r="H9" s="259"/>
      <c r="I9" s="4"/>
      <c r="J9" s="4"/>
      <c r="K9" s="4"/>
      <c r="L9" s="4"/>
      <c r="M9" s="4"/>
      <c r="N9" s="4"/>
      <c r="O9" s="4"/>
      <c r="P9" s="4"/>
      <c r="Q9" s="4"/>
      <c r="R9" s="4"/>
      <c r="S9" s="4"/>
      <c r="T9" s="4"/>
      <c r="U9" s="4"/>
      <c r="V9" s="4"/>
      <c r="W9" s="4"/>
      <c r="X9" s="4"/>
      <c r="Y9" s="4"/>
    </row>
    <row r="10">
      <c r="A10" s="4"/>
      <c r="B10" s="24">
        <f t="shared" si="1"/>
        <v>6</v>
      </c>
      <c r="C10" s="276" t="s">
        <v>868</v>
      </c>
      <c r="D10" s="84" t="s">
        <v>869</v>
      </c>
      <c r="E10" s="84" t="s">
        <v>870</v>
      </c>
      <c r="F10" s="278" t="s">
        <v>871</v>
      </c>
      <c r="G10" s="84" t="s">
        <v>872</v>
      </c>
      <c r="H10" s="259"/>
      <c r="I10" s="4"/>
      <c r="J10" s="4"/>
      <c r="K10" s="4"/>
      <c r="L10" s="4"/>
      <c r="M10" s="4"/>
      <c r="N10" s="4"/>
      <c r="O10" s="4"/>
      <c r="P10" s="4"/>
      <c r="Q10" s="4"/>
      <c r="R10" s="4"/>
      <c r="S10" s="4"/>
      <c r="T10" s="4"/>
      <c r="U10" s="4"/>
      <c r="V10" s="4"/>
      <c r="W10" s="4"/>
      <c r="X10" s="4"/>
      <c r="Y10" s="4"/>
    </row>
    <row r="11">
      <c r="A11" s="4"/>
      <c r="B11" s="24">
        <f t="shared" si="1"/>
        <v>7</v>
      </c>
      <c r="C11" s="62"/>
      <c r="D11" s="84" t="s">
        <v>873</v>
      </c>
      <c r="E11" s="278" t="s">
        <v>874</v>
      </c>
      <c r="F11" s="259"/>
      <c r="G11" s="84" t="s">
        <v>875</v>
      </c>
      <c r="H11" s="259"/>
      <c r="I11" s="4"/>
      <c r="J11" s="4"/>
      <c r="K11" s="4"/>
      <c r="L11" s="4"/>
      <c r="M11" s="4"/>
      <c r="N11" s="4"/>
      <c r="O11" s="4"/>
      <c r="P11" s="4"/>
      <c r="Q11" s="4"/>
      <c r="R11" s="4"/>
      <c r="S11" s="4"/>
      <c r="T11" s="4"/>
      <c r="U11" s="4"/>
      <c r="V11" s="4"/>
      <c r="W11" s="4"/>
      <c r="X11" s="4"/>
      <c r="Y11" s="4"/>
    </row>
    <row r="12">
      <c r="A12" s="4"/>
      <c r="B12" s="24">
        <f t="shared" si="1"/>
        <v>8</v>
      </c>
      <c r="C12" s="259"/>
      <c r="D12" s="259"/>
      <c r="E12" s="259"/>
      <c r="F12" s="259"/>
      <c r="G12" s="259"/>
      <c r="H12" s="259"/>
      <c r="I12" s="4"/>
      <c r="J12" s="4"/>
      <c r="K12" s="4"/>
      <c r="L12" s="4"/>
      <c r="M12" s="4"/>
      <c r="N12" s="4"/>
      <c r="O12" s="4"/>
      <c r="P12" s="4"/>
      <c r="Q12" s="4"/>
      <c r="R12" s="4"/>
      <c r="S12" s="4"/>
      <c r="T12" s="4"/>
      <c r="U12" s="4"/>
      <c r="V12" s="4"/>
      <c r="W12" s="4"/>
      <c r="X12" s="4"/>
      <c r="Y12" s="4"/>
    </row>
    <row r="13">
      <c r="A13" s="4"/>
      <c r="B13" s="24">
        <f t="shared" si="1"/>
        <v>9</v>
      </c>
      <c r="C13" s="259"/>
      <c r="D13" s="83"/>
      <c r="E13" s="83"/>
      <c r="F13" s="83"/>
      <c r="G13" s="259"/>
      <c r="H13" s="259"/>
      <c r="I13" s="4"/>
      <c r="J13" s="4"/>
      <c r="K13" s="4"/>
      <c r="L13" s="4"/>
      <c r="M13" s="4"/>
      <c r="N13" s="4"/>
      <c r="O13" s="4"/>
      <c r="P13" s="4"/>
      <c r="Q13" s="4"/>
      <c r="R13" s="4"/>
      <c r="S13" s="4"/>
      <c r="T13" s="4"/>
      <c r="U13" s="4"/>
      <c r="V13" s="4"/>
      <c r="W13" s="4"/>
      <c r="X13" s="4"/>
      <c r="Y13" s="4"/>
    </row>
    <row r="14">
      <c r="A14" s="4"/>
      <c r="B14" s="24"/>
      <c r="C14" s="259"/>
      <c r="D14" s="259"/>
      <c r="E14" s="83"/>
      <c r="F14" s="83"/>
      <c r="G14" s="259"/>
      <c r="H14" s="259"/>
      <c r="I14" s="4"/>
      <c r="J14" s="4"/>
      <c r="K14" s="4"/>
      <c r="L14" s="4"/>
      <c r="M14" s="4"/>
      <c r="N14" s="4"/>
      <c r="O14" s="4"/>
      <c r="P14" s="4"/>
      <c r="Q14" s="4"/>
      <c r="R14" s="4"/>
      <c r="S14" s="4"/>
      <c r="T14" s="4"/>
      <c r="U14" s="4"/>
      <c r="V14" s="4"/>
      <c r="W14" s="4"/>
      <c r="X14" s="4"/>
      <c r="Y14" s="4"/>
    </row>
    <row r="15">
      <c r="A15" s="4"/>
      <c r="B15" s="24"/>
      <c r="C15" s="259"/>
      <c r="D15" s="259"/>
      <c r="E15" s="259"/>
      <c r="F15" s="279"/>
      <c r="G15" s="259"/>
      <c r="H15" s="259"/>
      <c r="I15" s="4"/>
      <c r="J15" s="4"/>
      <c r="K15" s="4"/>
      <c r="L15" s="4"/>
      <c r="M15" s="4"/>
      <c r="N15" s="4"/>
      <c r="O15" s="4"/>
      <c r="P15" s="4"/>
      <c r="Q15" s="4"/>
      <c r="R15" s="4"/>
      <c r="S15" s="4"/>
      <c r="T15" s="4"/>
      <c r="U15" s="4"/>
      <c r="V15" s="4"/>
      <c r="W15" s="4"/>
      <c r="X15" s="4"/>
      <c r="Y15" s="4"/>
    </row>
    <row r="16">
      <c r="A16" s="4"/>
      <c r="B16" s="24"/>
      <c r="C16" s="259"/>
      <c r="D16" s="259"/>
      <c r="E16" s="259"/>
      <c r="F16" s="280"/>
      <c r="G16" s="259"/>
      <c r="H16" s="259"/>
      <c r="I16" s="4"/>
      <c r="J16" s="4"/>
      <c r="K16" s="4"/>
      <c r="L16" s="4"/>
      <c r="M16" s="4"/>
      <c r="N16" s="4"/>
      <c r="O16" s="4"/>
      <c r="P16" s="4"/>
      <c r="Q16" s="4"/>
      <c r="R16" s="4"/>
      <c r="S16" s="4"/>
      <c r="T16" s="4"/>
      <c r="U16" s="4"/>
      <c r="V16" s="4"/>
      <c r="W16" s="4"/>
      <c r="X16" s="4"/>
      <c r="Y16" s="4"/>
    </row>
    <row r="17">
      <c r="A17" s="4"/>
      <c r="B17" s="24"/>
      <c r="C17" s="259"/>
      <c r="D17" s="259"/>
      <c r="E17" s="280"/>
      <c r="F17" s="280"/>
      <c r="G17" s="259"/>
      <c r="H17" s="259"/>
      <c r="I17" s="4"/>
      <c r="J17" s="4"/>
      <c r="K17" s="4"/>
      <c r="L17" s="4"/>
      <c r="M17" s="4"/>
      <c r="N17" s="4"/>
      <c r="O17" s="4"/>
      <c r="P17" s="4"/>
      <c r="Q17" s="4"/>
      <c r="R17" s="4"/>
      <c r="S17" s="4"/>
      <c r="T17" s="4"/>
      <c r="U17" s="4"/>
      <c r="V17" s="4"/>
      <c r="W17" s="4"/>
      <c r="X17" s="4"/>
      <c r="Y17" s="4"/>
    </row>
    <row r="18">
      <c r="A18" s="4"/>
      <c r="B18" s="24"/>
      <c r="C18" s="259"/>
      <c r="D18" s="259"/>
      <c r="E18" s="280"/>
      <c r="F18" s="280"/>
      <c r="G18" s="259"/>
      <c r="H18" s="259"/>
      <c r="I18" s="4"/>
      <c r="J18" s="4"/>
      <c r="K18" s="4"/>
      <c r="L18" s="4"/>
      <c r="M18" s="4"/>
      <c r="N18" s="4"/>
      <c r="O18" s="4"/>
      <c r="P18" s="4"/>
      <c r="Q18" s="4"/>
      <c r="R18" s="4"/>
      <c r="S18" s="4"/>
      <c r="T18" s="4"/>
      <c r="U18" s="4"/>
      <c r="V18" s="4"/>
      <c r="W18" s="4"/>
      <c r="X18" s="4"/>
      <c r="Y18" s="4"/>
    </row>
    <row r="19">
      <c r="A19" s="4"/>
      <c r="B19" s="24"/>
      <c r="C19" s="259"/>
      <c r="D19" s="259"/>
      <c r="E19" s="259"/>
      <c r="F19" s="280"/>
      <c r="G19" s="259"/>
      <c r="H19" s="259"/>
      <c r="I19" s="4"/>
      <c r="J19" s="4"/>
      <c r="K19" s="4"/>
      <c r="L19" s="4"/>
      <c r="M19" s="4"/>
      <c r="N19" s="4"/>
      <c r="O19" s="4"/>
      <c r="P19" s="4"/>
      <c r="Q19" s="4"/>
      <c r="R19" s="4"/>
      <c r="S19" s="4"/>
      <c r="T19" s="4"/>
      <c r="U19" s="4"/>
      <c r="V19" s="4"/>
      <c r="W19" s="4"/>
      <c r="X19" s="4"/>
      <c r="Y19" s="4"/>
    </row>
    <row r="20">
      <c r="A20" s="4"/>
      <c r="B20" s="24"/>
      <c r="C20" s="259"/>
      <c r="D20" s="259"/>
      <c r="E20" s="259"/>
      <c r="F20" s="259"/>
      <c r="G20" s="259"/>
      <c r="H20" s="259"/>
      <c r="I20" s="4"/>
      <c r="J20" s="4"/>
      <c r="K20" s="4"/>
      <c r="L20" s="4"/>
      <c r="M20" s="4"/>
      <c r="N20" s="4"/>
      <c r="O20" s="4"/>
      <c r="P20" s="4"/>
      <c r="Q20" s="4"/>
      <c r="R20" s="4"/>
      <c r="S20" s="4"/>
      <c r="T20" s="4"/>
      <c r="U20" s="4"/>
      <c r="V20" s="4"/>
      <c r="W20" s="4"/>
      <c r="X20" s="4"/>
      <c r="Y20" s="4"/>
    </row>
    <row r="21">
      <c r="A21" s="4"/>
      <c r="B21" s="24"/>
      <c r="C21" s="259"/>
      <c r="D21" s="259"/>
      <c r="E21" s="259"/>
      <c r="F21" s="259"/>
      <c r="G21" s="259"/>
      <c r="H21" s="259"/>
      <c r="I21" s="4"/>
      <c r="J21" s="4"/>
      <c r="K21" s="4"/>
      <c r="L21" s="4"/>
      <c r="M21" s="4"/>
      <c r="N21" s="4"/>
      <c r="O21" s="4"/>
      <c r="P21" s="4"/>
      <c r="Q21" s="4"/>
      <c r="R21" s="4"/>
      <c r="S21" s="4"/>
      <c r="T21" s="4"/>
      <c r="U21" s="4"/>
      <c r="V21" s="4"/>
      <c r="W21" s="4"/>
      <c r="X21" s="4"/>
      <c r="Y21" s="4"/>
    </row>
    <row r="22">
      <c r="A22" s="4"/>
      <c r="B22" s="24"/>
      <c r="C22" s="259"/>
      <c r="D22" s="259"/>
      <c r="E22" s="259"/>
      <c r="F22" s="259"/>
      <c r="G22" s="259"/>
      <c r="H22" s="259"/>
      <c r="I22" s="4"/>
      <c r="J22" s="4"/>
      <c r="K22" s="4"/>
      <c r="L22" s="4"/>
      <c r="M22" s="4"/>
      <c r="N22" s="4"/>
      <c r="O22" s="4"/>
      <c r="P22" s="4"/>
      <c r="Q22" s="4"/>
      <c r="R22" s="4"/>
      <c r="S22" s="4"/>
      <c r="T22" s="4"/>
      <c r="U22" s="4"/>
      <c r="V22" s="4"/>
      <c r="W22" s="4"/>
      <c r="X22" s="4"/>
      <c r="Y22" s="4"/>
    </row>
    <row r="23">
      <c r="A23" s="4"/>
      <c r="B23" s="24"/>
      <c r="C23" s="259"/>
      <c r="D23" s="259"/>
      <c r="E23" s="259"/>
      <c r="F23" s="259"/>
      <c r="G23" s="259"/>
      <c r="H23" s="259"/>
      <c r="I23" s="4"/>
      <c r="J23" s="4"/>
      <c r="K23" s="4"/>
      <c r="L23" s="4"/>
      <c r="M23" s="4"/>
      <c r="N23" s="4"/>
      <c r="O23" s="4"/>
      <c r="P23" s="4"/>
      <c r="Q23" s="4"/>
      <c r="R23" s="4"/>
      <c r="S23" s="4"/>
      <c r="T23" s="4"/>
      <c r="U23" s="4"/>
      <c r="V23" s="4"/>
      <c r="W23" s="4"/>
      <c r="X23" s="4"/>
      <c r="Y23" s="4"/>
    </row>
    <row r="24">
      <c r="A24" s="4"/>
      <c r="B24" s="24"/>
      <c r="C24" s="259"/>
      <c r="D24" s="259"/>
      <c r="E24" s="259"/>
      <c r="F24" s="259"/>
      <c r="G24" s="259"/>
      <c r="H24" s="259"/>
      <c r="I24" s="4"/>
      <c r="J24" s="4"/>
      <c r="K24" s="4"/>
      <c r="L24" s="4"/>
      <c r="M24" s="4"/>
      <c r="N24" s="4"/>
      <c r="O24" s="4"/>
      <c r="P24" s="4"/>
      <c r="Q24" s="4"/>
      <c r="R24" s="4"/>
      <c r="S24" s="4"/>
      <c r="T24" s="4"/>
      <c r="U24" s="4"/>
      <c r="V24" s="4"/>
      <c r="W24" s="4"/>
      <c r="X24" s="4"/>
      <c r="Y24" s="4"/>
    </row>
    <row r="25">
      <c r="A25" s="4"/>
      <c r="B25" s="24"/>
      <c r="C25" s="259"/>
      <c r="D25" s="259"/>
      <c r="E25" s="259"/>
      <c r="F25" s="259"/>
      <c r="G25" s="259"/>
      <c r="H25" s="259"/>
      <c r="I25" s="4"/>
      <c r="J25" s="4"/>
      <c r="K25" s="4"/>
      <c r="L25" s="4"/>
      <c r="M25" s="4"/>
      <c r="N25" s="4"/>
      <c r="O25" s="4"/>
      <c r="P25" s="4"/>
      <c r="Q25" s="4"/>
      <c r="R25" s="4"/>
      <c r="S25" s="4"/>
      <c r="T25" s="4"/>
      <c r="U25" s="4"/>
      <c r="V25" s="4"/>
      <c r="W25" s="4"/>
      <c r="X25" s="4"/>
      <c r="Y25" s="4"/>
    </row>
    <row r="26">
      <c r="A26" s="4"/>
      <c r="B26" s="24"/>
      <c r="C26" s="259"/>
      <c r="D26" s="259"/>
      <c r="E26" s="259"/>
      <c r="F26" s="259"/>
      <c r="G26" s="259"/>
      <c r="H26" s="259"/>
      <c r="I26" s="4"/>
      <c r="J26" s="4"/>
      <c r="K26" s="4"/>
      <c r="L26" s="4"/>
      <c r="M26" s="4"/>
      <c r="N26" s="4"/>
      <c r="O26" s="4"/>
      <c r="P26" s="4"/>
      <c r="Q26" s="4"/>
      <c r="R26" s="4"/>
      <c r="S26" s="4"/>
      <c r="T26" s="4"/>
      <c r="U26" s="4"/>
      <c r="V26" s="4"/>
      <c r="W26" s="4"/>
      <c r="X26" s="4"/>
      <c r="Y26" s="4"/>
    </row>
    <row r="27">
      <c r="A27" s="4"/>
      <c r="B27" s="6"/>
      <c r="C27" s="4"/>
      <c r="D27" s="4"/>
      <c r="E27" s="4"/>
      <c r="F27" s="4"/>
      <c r="G27" s="4"/>
      <c r="H27" s="4"/>
      <c r="I27" s="4"/>
      <c r="J27" s="4"/>
      <c r="K27" s="4"/>
      <c r="L27" s="4"/>
      <c r="M27" s="4"/>
      <c r="N27" s="4"/>
      <c r="O27" s="4"/>
      <c r="P27" s="4"/>
      <c r="Q27" s="4"/>
      <c r="R27" s="4"/>
      <c r="S27" s="4"/>
      <c r="T27" s="4"/>
      <c r="U27" s="4"/>
      <c r="V27" s="4"/>
      <c r="W27" s="4"/>
      <c r="X27" s="4"/>
      <c r="Y27" s="4"/>
    </row>
    <row r="28">
      <c r="A28" s="4"/>
      <c r="B28" s="6"/>
      <c r="C28" s="4"/>
      <c r="D28" s="4"/>
      <c r="E28" s="4"/>
      <c r="F28" s="4"/>
      <c r="G28" s="4"/>
      <c r="H28" s="4"/>
      <c r="I28" s="4"/>
      <c r="J28" s="4"/>
      <c r="K28" s="4"/>
      <c r="L28" s="4"/>
      <c r="M28" s="4"/>
      <c r="N28" s="4"/>
      <c r="O28" s="4"/>
      <c r="P28" s="4"/>
      <c r="Q28" s="4"/>
      <c r="R28" s="4"/>
      <c r="S28" s="4"/>
      <c r="T28" s="4"/>
      <c r="U28" s="4"/>
      <c r="V28" s="4"/>
      <c r="W28" s="4"/>
      <c r="X28" s="4"/>
      <c r="Y28" s="4"/>
    </row>
    <row r="29">
      <c r="A29" s="4"/>
      <c r="B29" s="6"/>
      <c r="C29" s="4"/>
      <c r="D29" s="4"/>
      <c r="E29" s="4"/>
      <c r="F29" s="4"/>
      <c r="G29" s="4"/>
      <c r="H29" s="4"/>
      <c r="I29" s="4"/>
      <c r="J29" s="4"/>
      <c r="K29" s="4"/>
      <c r="L29" s="4"/>
      <c r="M29" s="4"/>
      <c r="N29" s="4"/>
      <c r="O29" s="4"/>
      <c r="P29" s="4"/>
      <c r="Q29" s="4"/>
      <c r="R29" s="4"/>
      <c r="S29" s="4"/>
      <c r="T29" s="4"/>
      <c r="U29" s="4"/>
      <c r="V29" s="4"/>
      <c r="W29" s="4"/>
      <c r="X29" s="4"/>
      <c r="Y29" s="4"/>
    </row>
    <row r="30">
      <c r="A30" s="4"/>
      <c r="B30" s="6"/>
      <c r="C30" s="4"/>
      <c r="D30" s="4"/>
      <c r="E30" s="4"/>
      <c r="F30" s="4"/>
      <c r="G30" s="4"/>
      <c r="H30" s="4"/>
      <c r="I30" s="4"/>
      <c r="J30" s="4"/>
      <c r="K30" s="4"/>
      <c r="L30" s="4"/>
      <c r="M30" s="4"/>
      <c r="N30" s="4"/>
      <c r="O30" s="4"/>
      <c r="P30" s="4"/>
      <c r="Q30" s="4"/>
      <c r="R30" s="4"/>
      <c r="S30" s="4"/>
      <c r="T30" s="4"/>
      <c r="U30" s="4"/>
      <c r="V30" s="4"/>
      <c r="W30" s="4"/>
      <c r="X30" s="4"/>
      <c r="Y30" s="4"/>
    </row>
    <row r="31">
      <c r="A31" s="4"/>
      <c r="B31" s="6"/>
      <c r="C31" s="4"/>
      <c r="D31" s="4"/>
      <c r="E31" s="4"/>
      <c r="F31" s="4"/>
      <c r="G31" s="4"/>
      <c r="H31" s="4"/>
      <c r="I31" s="4"/>
      <c r="J31" s="4"/>
      <c r="K31" s="4"/>
      <c r="L31" s="4"/>
      <c r="M31" s="4"/>
      <c r="N31" s="4"/>
      <c r="O31" s="4"/>
      <c r="P31" s="4"/>
      <c r="Q31" s="4"/>
      <c r="R31" s="4"/>
      <c r="S31" s="4"/>
      <c r="T31" s="4"/>
      <c r="U31" s="4"/>
      <c r="V31" s="4"/>
      <c r="W31" s="4"/>
      <c r="X31" s="4"/>
      <c r="Y31" s="4"/>
    </row>
    <row r="32">
      <c r="A32" s="4"/>
      <c r="B32" s="6"/>
      <c r="C32" s="4"/>
      <c r="D32" s="4"/>
      <c r="E32" s="4"/>
      <c r="F32" s="4"/>
      <c r="G32" s="4"/>
      <c r="H32" s="4"/>
      <c r="I32" s="4"/>
      <c r="J32" s="4"/>
      <c r="K32" s="4"/>
      <c r="L32" s="4"/>
      <c r="M32" s="4"/>
      <c r="N32" s="4"/>
      <c r="O32" s="4"/>
      <c r="P32" s="4"/>
      <c r="Q32" s="4"/>
      <c r="R32" s="4"/>
      <c r="S32" s="4"/>
      <c r="T32" s="4"/>
      <c r="U32" s="4"/>
      <c r="V32" s="4"/>
      <c r="W32" s="4"/>
      <c r="X32" s="4"/>
      <c r="Y32" s="4"/>
    </row>
    <row r="33">
      <c r="A33" s="4"/>
      <c r="B33" s="6"/>
      <c r="C33" s="4"/>
      <c r="D33" s="4"/>
      <c r="E33" s="4"/>
      <c r="F33" s="4"/>
      <c r="G33" s="4"/>
      <c r="H33" s="4"/>
      <c r="I33" s="4"/>
      <c r="J33" s="4"/>
      <c r="K33" s="4"/>
      <c r="L33" s="4"/>
      <c r="M33" s="4"/>
      <c r="N33" s="4"/>
      <c r="O33" s="4"/>
      <c r="P33" s="4"/>
      <c r="Q33" s="4"/>
      <c r="R33" s="4"/>
      <c r="S33" s="4"/>
      <c r="T33" s="4"/>
      <c r="U33" s="4"/>
      <c r="V33" s="4"/>
      <c r="W33" s="4"/>
      <c r="X33" s="4"/>
      <c r="Y33" s="4"/>
    </row>
    <row r="34">
      <c r="A34" s="4"/>
      <c r="B34" s="6"/>
      <c r="C34" s="4"/>
      <c r="D34" s="4"/>
      <c r="E34" s="4"/>
      <c r="F34" s="4"/>
      <c r="G34" s="4"/>
      <c r="H34" s="4"/>
      <c r="I34" s="4"/>
      <c r="J34" s="4"/>
      <c r="K34" s="4"/>
      <c r="L34" s="4"/>
      <c r="M34" s="4"/>
      <c r="N34" s="4"/>
      <c r="O34" s="4"/>
      <c r="P34" s="4"/>
      <c r="Q34" s="4"/>
      <c r="R34" s="4"/>
      <c r="S34" s="4"/>
      <c r="T34" s="4"/>
      <c r="U34" s="4"/>
      <c r="V34" s="4"/>
      <c r="W34" s="4"/>
      <c r="X34" s="4"/>
      <c r="Y34" s="4"/>
    </row>
    <row r="35">
      <c r="A35" s="4"/>
      <c r="B35" s="6"/>
      <c r="C35" s="4"/>
      <c r="D35" s="4"/>
      <c r="E35" s="4"/>
      <c r="F35" s="4"/>
      <c r="G35" s="4"/>
      <c r="H35" s="4"/>
      <c r="I35" s="4"/>
      <c r="J35" s="4"/>
      <c r="K35" s="4"/>
      <c r="L35" s="4"/>
      <c r="M35" s="4"/>
      <c r="N35" s="4"/>
      <c r="O35" s="4"/>
      <c r="P35" s="4"/>
      <c r="Q35" s="4"/>
      <c r="R35" s="4"/>
      <c r="S35" s="4"/>
      <c r="T35" s="4"/>
      <c r="U35" s="4"/>
      <c r="V35" s="4"/>
      <c r="W35" s="4"/>
      <c r="X35" s="4"/>
      <c r="Y35" s="4"/>
    </row>
    <row r="36">
      <c r="A36" s="4"/>
      <c r="B36" s="6"/>
      <c r="C36" s="4"/>
      <c r="D36" s="4"/>
      <c r="E36" s="4"/>
      <c r="F36" s="4"/>
      <c r="G36" s="4"/>
      <c r="H36" s="4"/>
      <c r="I36" s="4"/>
      <c r="J36" s="4"/>
      <c r="K36" s="4"/>
      <c r="L36" s="4"/>
      <c r="M36" s="4"/>
      <c r="N36" s="4"/>
      <c r="O36" s="4"/>
      <c r="P36" s="4"/>
      <c r="Q36" s="4"/>
      <c r="R36" s="4"/>
      <c r="S36" s="4"/>
      <c r="T36" s="4"/>
      <c r="U36" s="4"/>
      <c r="V36" s="4"/>
      <c r="W36" s="4"/>
      <c r="X36" s="4"/>
      <c r="Y36" s="4"/>
    </row>
    <row r="37">
      <c r="A37" s="4"/>
      <c r="B37" s="6"/>
      <c r="C37" s="4"/>
      <c r="D37" s="4"/>
      <c r="E37" s="4"/>
      <c r="F37" s="4"/>
      <c r="G37" s="4"/>
      <c r="H37" s="4"/>
      <c r="I37" s="4"/>
      <c r="J37" s="4"/>
      <c r="K37" s="4"/>
      <c r="L37" s="4"/>
      <c r="M37" s="4"/>
      <c r="N37" s="4"/>
      <c r="O37" s="4"/>
      <c r="P37" s="4"/>
      <c r="Q37" s="4"/>
      <c r="R37" s="4"/>
      <c r="S37" s="4"/>
      <c r="T37" s="4"/>
      <c r="U37" s="4"/>
      <c r="V37" s="4"/>
      <c r="W37" s="4"/>
      <c r="X37" s="4"/>
      <c r="Y37" s="4"/>
    </row>
    <row r="38">
      <c r="A38" s="4"/>
      <c r="B38" s="6"/>
      <c r="C38" s="4"/>
      <c r="D38" s="4"/>
      <c r="E38" s="4"/>
      <c r="F38" s="4"/>
      <c r="G38" s="4"/>
      <c r="H38" s="4"/>
      <c r="I38" s="4"/>
      <c r="J38" s="4"/>
      <c r="K38" s="4"/>
      <c r="L38" s="4"/>
      <c r="M38" s="4"/>
      <c r="N38" s="4"/>
      <c r="O38" s="4"/>
      <c r="P38" s="4"/>
      <c r="Q38" s="4"/>
      <c r="R38" s="4"/>
      <c r="S38" s="4"/>
      <c r="T38" s="4"/>
      <c r="U38" s="4"/>
      <c r="V38" s="4"/>
      <c r="W38" s="4"/>
      <c r="X38" s="4"/>
      <c r="Y38" s="4"/>
    </row>
    <row r="39">
      <c r="A39" s="4"/>
      <c r="B39" s="6"/>
      <c r="C39" s="4"/>
      <c r="D39" s="4"/>
      <c r="E39" s="4"/>
      <c r="F39" s="4"/>
      <c r="G39" s="4"/>
      <c r="H39" s="4"/>
      <c r="I39" s="4"/>
      <c r="J39" s="4"/>
      <c r="K39" s="4"/>
      <c r="L39" s="4"/>
      <c r="M39" s="4"/>
      <c r="N39" s="4"/>
      <c r="O39" s="4"/>
      <c r="P39" s="4"/>
      <c r="Q39" s="4"/>
      <c r="R39" s="4"/>
      <c r="S39" s="4"/>
      <c r="T39" s="4"/>
      <c r="U39" s="4"/>
      <c r="V39" s="4"/>
      <c r="W39" s="4"/>
      <c r="X39" s="4"/>
      <c r="Y39" s="4"/>
    </row>
    <row r="40">
      <c r="A40" s="4"/>
      <c r="B40" s="6"/>
      <c r="C40" s="4"/>
      <c r="D40" s="4"/>
      <c r="E40" s="4"/>
      <c r="F40" s="4"/>
      <c r="G40" s="4"/>
      <c r="H40" s="4"/>
      <c r="I40" s="4"/>
      <c r="J40" s="4"/>
      <c r="K40" s="4"/>
      <c r="L40" s="4"/>
      <c r="M40" s="4"/>
      <c r="N40" s="4"/>
      <c r="O40" s="4"/>
      <c r="P40" s="4"/>
      <c r="Q40" s="4"/>
      <c r="R40" s="4"/>
      <c r="S40" s="4"/>
      <c r="T40" s="4"/>
      <c r="U40" s="4"/>
      <c r="V40" s="4"/>
      <c r="W40" s="4"/>
      <c r="X40" s="4"/>
      <c r="Y40" s="4"/>
    </row>
    <row r="41">
      <c r="A41" s="4"/>
      <c r="B41" s="6"/>
      <c r="C41" s="4"/>
      <c r="D41" s="4"/>
      <c r="E41" s="4"/>
      <c r="F41" s="4"/>
      <c r="G41" s="4"/>
      <c r="H41" s="4"/>
      <c r="I41" s="4"/>
      <c r="J41" s="4"/>
      <c r="K41" s="4"/>
      <c r="L41" s="4"/>
      <c r="M41" s="4"/>
      <c r="N41" s="4"/>
      <c r="O41" s="4"/>
      <c r="P41" s="4"/>
      <c r="Q41" s="4"/>
      <c r="R41" s="4"/>
      <c r="S41" s="4"/>
      <c r="T41" s="4"/>
      <c r="U41" s="4"/>
      <c r="V41" s="4"/>
      <c r="W41" s="4"/>
      <c r="X41" s="4"/>
      <c r="Y41" s="4"/>
    </row>
    <row r="42">
      <c r="A42" s="4"/>
      <c r="B42" s="6"/>
      <c r="C42" s="4"/>
      <c r="D42" s="4"/>
      <c r="E42" s="4"/>
      <c r="F42" s="4"/>
      <c r="G42" s="4"/>
      <c r="H42" s="4"/>
      <c r="I42" s="4"/>
      <c r="J42" s="4"/>
      <c r="K42" s="4"/>
      <c r="L42" s="4"/>
      <c r="M42" s="4"/>
      <c r="N42" s="4"/>
      <c r="O42" s="4"/>
      <c r="P42" s="4"/>
      <c r="Q42" s="4"/>
      <c r="R42" s="4"/>
      <c r="S42" s="4"/>
      <c r="T42" s="4"/>
      <c r="U42" s="4"/>
      <c r="V42" s="4"/>
      <c r="W42" s="4"/>
      <c r="X42" s="4"/>
      <c r="Y42" s="4"/>
    </row>
    <row r="43">
      <c r="A43" s="4"/>
      <c r="B43" s="6"/>
      <c r="C43" s="4"/>
      <c r="D43" s="4"/>
      <c r="E43" s="4"/>
      <c r="F43" s="4"/>
      <c r="G43" s="4"/>
      <c r="H43" s="4"/>
      <c r="I43" s="4"/>
      <c r="J43" s="4"/>
      <c r="K43" s="4"/>
      <c r="L43" s="4"/>
      <c r="M43" s="4"/>
      <c r="N43" s="4"/>
      <c r="O43" s="4"/>
      <c r="P43" s="4"/>
      <c r="Q43" s="4"/>
      <c r="R43" s="4"/>
      <c r="S43" s="4"/>
      <c r="T43" s="4"/>
      <c r="U43" s="4"/>
      <c r="V43" s="4"/>
      <c r="W43" s="4"/>
      <c r="X43" s="4"/>
      <c r="Y43" s="4"/>
    </row>
    <row r="44">
      <c r="A44" s="4"/>
      <c r="B44" s="6"/>
      <c r="C44" s="4"/>
      <c r="D44" s="4"/>
      <c r="E44" s="4"/>
      <c r="F44" s="4"/>
      <c r="G44" s="4"/>
      <c r="H44" s="4"/>
      <c r="I44" s="4"/>
      <c r="J44" s="4"/>
      <c r="K44" s="4"/>
      <c r="L44" s="4"/>
      <c r="M44" s="4"/>
      <c r="N44" s="4"/>
      <c r="O44" s="4"/>
      <c r="P44" s="4"/>
      <c r="Q44" s="4"/>
      <c r="R44" s="4"/>
      <c r="S44" s="4"/>
      <c r="T44" s="4"/>
      <c r="U44" s="4"/>
      <c r="V44" s="4"/>
      <c r="W44" s="4"/>
      <c r="X44" s="4"/>
      <c r="Y44" s="4"/>
    </row>
    <row r="45">
      <c r="A45" s="4"/>
      <c r="B45" s="6"/>
      <c r="C45" s="4"/>
      <c r="D45" s="4"/>
      <c r="E45" s="4"/>
      <c r="F45" s="4"/>
      <c r="G45" s="4"/>
      <c r="H45" s="4"/>
      <c r="I45" s="4"/>
      <c r="J45" s="4"/>
      <c r="K45" s="4"/>
      <c r="L45" s="4"/>
      <c r="M45" s="4"/>
      <c r="N45" s="4"/>
      <c r="O45" s="4"/>
      <c r="P45" s="4"/>
      <c r="Q45" s="4"/>
      <c r="R45" s="4"/>
      <c r="S45" s="4"/>
      <c r="T45" s="4"/>
      <c r="U45" s="4"/>
      <c r="V45" s="4"/>
      <c r="W45" s="4"/>
      <c r="X45" s="4"/>
      <c r="Y45" s="4"/>
    </row>
    <row r="46">
      <c r="A46" s="4"/>
      <c r="B46" s="6"/>
      <c r="C46" s="4"/>
      <c r="D46" s="4"/>
      <c r="E46" s="4"/>
      <c r="F46" s="4"/>
      <c r="G46" s="4"/>
      <c r="H46" s="4"/>
      <c r="I46" s="4"/>
      <c r="J46" s="4"/>
      <c r="K46" s="4"/>
      <c r="L46" s="4"/>
      <c r="M46" s="4"/>
      <c r="N46" s="4"/>
      <c r="O46" s="4"/>
      <c r="P46" s="4"/>
      <c r="Q46" s="4"/>
      <c r="R46" s="4"/>
      <c r="S46" s="4"/>
      <c r="T46" s="4"/>
      <c r="U46" s="4"/>
      <c r="V46" s="4"/>
      <c r="W46" s="4"/>
      <c r="X46" s="4"/>
      <c r="Y46" s="4"/>
    </row>
    <row r="47">
      <c r="A47" s="4"/>
      <c r="B47" s="6"/>
      <c r="C47" s="4"/>
      <c r="D47" s="4"/>
      <c r="E47" s="4"/>
      <c r="F47" s="4"/>
      <c r="G47" s="4"/>
      <c r="H47" s="4"/>
      <c r="I47" s="4"/>
      <c r="J47" s="4"/>
      <c r="K47" s="4"/>
      <c r="L47" s="4"/>
      <c r="M47" s="4"/>
      <c r="N47" s="4"/>
      <c r="O47" s="4"/>
      <c r="P47" s="4"/>
      <c r="Q47" s="4"/>
      <c r="R47" s="4"/>
      <c r="S47" s="4"/>
      <c r="T47" s="4"/>
      <c r="U47" s="4"/>
      <c r="V47" s="4"/>
      <c r="W47" s="4"/>
      <c r="X47" s="4"/>
      <c r="Y47" s="4"/>
    </row>
    <row r="48">
      <c r="A48" s="4"/>
      <c r="B48" s="6"/>
      <c r="C48" s="4"/>
      <c r="D48" s="4"/>
      <c r="E48" s="4"/>
      <c r="F48" s="4"/>
      <c r="G48" s="4"/>
      <c r="H48" s="4"/>
      <c r="I48" s="4"/>
      <c r="J48" s="4"/>
      <c r="K48" s="4"/>
      <c r="L48" s="4"/>
      <c r="M48" s="4"/>
      <c r="N48" s="4"/>
      <c r="O48" s="4"/>
      <c r="P48" s="4"/>
      <c r="Q48" s="4"/>
      <c r="R48" s="4"/>
      <c r="S48" s="4"/>
      <c r="T48" s="4"/>
      <c r="U48" s="4"/>
      <c r="V48" s="4"/>
      <c r="W48" s="4"/>
      <c r="X48" s="4"/>
      <c r="Y48" s="4"/>
    </row>
    <row r="49">
      <c r="A49" s="4"/>
      <c r="B49" s="6"/>
      <c r="C49" s="4"/>
      <c r="D49" s="4"/>
      <c r="E49" s="4"/>
      <c r="F49" s="4"/>
      <c r="G49" s="4"/>
      <c r="H49" s="4"/>
      <c r="I49" s="4"/>
      <c r="J49" s="4"/>
      <c r="K49" s="4"/>
      <c r="L49" s="4"/>
      <c r="M49" s="4"/>
      <c r="N49" s="4"/>
      <c r="O49" s="4"/>
      <c r="P49" s="4"/>
      <c r="Q49" s="4"/>
      <c r="R49" s="4"/>
      <c r="S49" s="4"/>
      <c r="T49" s="4"/>
      <c r="U49" s="4"/>
      <c r="V49" s="4"/>
      <c r="W49" s="4"/>
      <c r="X49" s="4"/>
      <c r="Y49" s="4"/>
    </row>
    <row r="50">
      <c r="A50" s="4"/>
      <c r="B50" s="6"/>
      <c r="C50" s="4"/>
      <c r="D50" s="4"/>
      <c r="E50" s="4"/>
      <c r="F50" s="4"/>
      <c r="G50" s="4"/>
      <c r="H50" s="4"/>
      <c r="I50" s="4"/>
      <c r="J50" s="4"/>
      <c r="K50" s="4"/>
      <c r="L50" s="4"/>
      <c r="M50" s="4"/>
      <c r="N50" s="4"/>
      <c r="O50" s="4"/>
      <c r="P50" s="4"/>
      <c r="Q50" s="4"/>
      <c r="R50" s="4"/>
      <c r="S50" s="4"/>
      <c r="T50" s="4"/>
      <c r="U50" s="4"/>
      <c r="V50" s="4"/>
      <c r="W50" s="4"/>
      <c r="X50" s="4"/>
      <c r="Y50" s="4"/>
    </row>
    <row r="51">
      <c r="A51" s="4"/>
      <c r="B51" s="6"/>
      <c r="C51" s="4"/>
      <c r="D51" s="4"/>
      <c r="E51" s="4"/>
      <c r="F51" s="4"/>
      <c r="G51" s="4"/>
      <c r="H51" s="4"/>
      <c r="I51" s="4"/>
      <c r="J51" s="4"/>
      <c r="K51" s="4"/>
      <c r="L51" s="4"/>
      <c r="M51" s="4"/>
      <c r="N51" s="4"/>
      <c r="O51" s="4"/>
      <c r="P51" s="4"/>
      <c r="Q51" s="4"/>
      <c r="R51" s="4"/>
      <c r="S51" s="4"/>
      <c r="T51" s="4"/>
      <c r="U51" s="4"/>
      <c r="V51" s="4"/>
      <c r="W51" s="4"/>
      <c r="X51" s="4"/>
      <c r="Y51" s="4"/>
    </row>
    <row r="52">
      <c r="A52" s="4"/>
      <c r="B52" s="6"/>
      <c r="C52" s="4"/>
      <c r="D52" s="4"/>
      <c r="E52" s="4"/>
      <c r="F52" s="4"/>
      <c r="G52" s="4"/>
      <c r="H52" s="4"/>
      <c r="I52" s="4"/>
      <c r="J52" s="4"/>
      <c r="K52" s="4"/>
      <c r="L52" s="4"/>
      <c r="M52" s="4"/>
      <c r="N52" s="4"/>
      <c r="O52" s="4"/>
      <c r="P52" s="4"/>
      <c r="Q52" s="4"/>
      <c r="R52" s="4"/>
      <c r="S52" s="4"/>
      <c r="T52" s="4"/>
      <c r="U52" s="4"/>
      <c r="V52" s="4"/>
      <c r="W52" s="4"/>
      <c r="X52" s="4"/>
      <c r="Y52" s="4"/>
    </row>
    <row r="53">
      <c r="A53" s="4"/>
      <c r="B53" s="6"/>
      <c r="C53" s="4"/>
      <c r="D53" s="4"/>
      <c r="E53" s="4"/>
      <c r="F53" s="4"/>
      <c r="G53" s="4"/>
      <c r="H53" s="4"/>
      <c r="I53" s="4"/>
      <c r="J53" s="4"/>
      <c r="K53" s="4"/>
      <c r="L53" s="4"/>
      <c r="M53" s="4"/>
      <c r="N53" s="4"/>
      <c r="O53" s="4"/>
      <c r="P53" s="4"/>
      <c r="Q53" s="4"/>
      <c r="R53" s="4"/>
      <c r="S53" s="4"/>
      <c r="T53" s="4"/>
      <c r="U53" s="4"/>
      <c r="V53" s="4"/>
      <c r="W53" s="4"/>
      <c r="X53" s="4"/>
      <c r="Y53" s="4"/>
    </row>
    <row r="54">
      <c r="A54" s="4"/>
      <c r="B54" s="6"/>
      <c r="C54" s="4"/>
      <c r="D54" s="4"/>
      <c r="E54" s="4"/>
      <c r="F54" s="4"/>
      <c r="G54" s="4"/>
      <c r="H54" s="4"/>
      <c r="I54" s="4"/>
      <c r="J54" s="4"/>
      <c r="K54" s="4"/>
      <c r="L54" s="4"/>
      <c r="M54" s="4"/>
      <c r="N54" s="4"/>
      <c r="O54" s="4"/>
      <c r="P54" s="4"/>
      <c r="Q54" s="4"/>
      <c r="R54" s="4"/>
      <c r="S54" s="4"/>
      <c r="T54" s="4"/>
      <c r="U54" s="4"/>
      <c r="V54" s="4"/>
      <c r="W54" s="4"/>
      <c r="X54" s="4"/>
      <c r="Y54" s="4"/>
    </row>
    <row r="55">
      <c r="A55" s="4"/>
      <c r="B55" s="6"/>
      <c r="C55" s="4"/>
      <c r="D55" s="4"/>
      <c r="E55" s="4"/>
      <c r="F55" s="4"/>
      <c r="G55" s="4"/>
      <c r="H55" s="4"/>
      <c r="I55" s="4"/>
      <c r="J55" s="4"/>
      <c r="K55" s="4"/>
      <c r="L55" s="4"/>
      <c r="M55" s="4"/>
      <c r="N55" s="4"/>
      <c r="O55" s="4"/>
      <c r="P55" s="4"/>
      <c r="Q55" s="4"/>
      <c r="R55" s="4"/>
      <c r="S55" s="4"/>
      <c r="T55" s="4"/>
      <c r="U55" s="4"/>
      <c r="V55" s="4"/>
      <c r="W55" s="4"/>
      <c r="X55" s="4"/>
      <c r="Y55" s="4"/>
    </row>
    <row r="56">
      <c r="A56" s="4"/>
      <c r="B56" s="6"/>
      <c r="C56" s="4"/>
      <c r="D56" s="4"/>
      <c r="E56" s="4"/>
      <c r="F56" s="4"/>
      <c r="G56" s="4"/>
      <c r="H56" s="4"/>
      <c r="I56" s="4"/>
      <c r="J56" s="4"/>
      <c r="K56" s="4"/>
      <c r="L56" s="4"/>
      <c r="M56" s="4"/>
      <c r="N56" s="4"/>
      <c r="O56" s="4"/>
      <c r="P56" s="4"/>
      <c r="Q56" s="4"/>
      <c r="R56" s="4"/>
      <c r="S56" s="4"/>
      <c r="T56" s="4"/>
      <c r="U56" s="4"/>
      <c r="V56" s="4"/>
      <c r="W56" s="4"/>
      <c r="X56" s="4"/>
      <c r="Y56" s="4"/>
    </row>
    <row r="57">
      <c r="A57" s="4"/>
      <c r="B57" s="6"/>
      <c r="C57" s="4"/>
      <c r="D57" s="4"/>
      <c r="E57" s="4"/>
      <c r="F57" s="4"/>
      <c r="G57" s="4"/>
      <c r="H57" s="4"/>
      <c r="I57" s="4"/>
      <c r="J57" s="4"/>
      <c r="K57" s="4"/>
      <c r="L57" s="4"/>
      <c r="M57" s="4"/>
      <c r="N57" s="4"/>
      <c r="O57" s="4"/>
      <c r="P57" s="4"/>
      <c r="Q57" s="4"/>
      <c r="R57" s="4"/>
      <c r="S57" s="4"/>
      <c r="T57" s="4"/>
      <c r="U57" s="4"/>
      <c r="V57" s="4"/>
      <c r="W57" s="4"/>
      <c r="X57" s="4"/>
      <c r="Y57" s="4"/>
    </row>
    <row r="58">
      <c r="A58" s="4"/>
      <c r="B58" s="6"/>
      <c r="C58" s="4"/>
      <c r="D58" s="4"/>
      <c r="E58" s="4"/>
      <c r="F58" s="4"/>
      <c r="G58" s="4"/>
      <c r="H58" s="4"/>
      <c r="I58" s="4"/>
      <c r="J58" s="4"/>
      <c r="K58" s="4"/>
      <c r="L58" s="4"/>
      <c r="M58" s="4"/>
      <c r="N58" s="4"/>
      <c r="O58" s="4"/>
      <c r="P58" s="4"/>
      <c r="Q58" s="4"/>
      <c r="R58" s="4"/>
      <c r="S58" s="4"/>
      <c r="T58" s="4"/>
      <c r="U58" s="4"/>
      <c r="V58" s="4"/>
      <c r="W58" s="4"/>
      <c r="X58" s="4"/>
      <c r="Y58" s="4"/>
    </row>
    <row r="59">
      <c r="A59" s="4"/>
      <c r="B59" s="6"/>
      <c r="C59" s="4"/>
      <c r="D59" s="4"/>
      <c r="E59" s="4"/>
      <c r="F59" s="4"/>
      <c r="G59" s="4"/>
      <c r="H59" s="4"/>
      <c r="I59" s="4"/>
      <c r="J59" s="4"/>
      <c r="K59" s="4"/>
      <c r="L59" s="4"/>
      <c r="M59" s="4"/>
      <c r="N59" s="4"/>
      <c r="O59" s="4"/>
      <c r="P59" s="4"/>
      <c r="Q59" s="4"/>
      <c r="R59" s="4"/>
      <c r="S59" s="4"/>
      <c r="T59" s="4"/>
      <c r="U59" s="4"/>
      <c r="V59" s="4"/>
      <c r="W59" s="4"/>
      <c r="X59" s="4"/>
      <c r="Y59" s="4"/>
    </row>
    <row r="60">
      <c r="A60" s="4"/>
      <c r="B60" s="6"/>
      <c r="C60" s="4"/>
      <c r="D60" s="4"/>
      <c r="E60" s="4"/>
      <c r="F60" s="4"/>
      <c r="G60" s="4"/>
      <c r="H60" s="4"/>
      <c r="I60" s="4"/>
      <c r="J60" s="4"/>
      <c r="K60" s="4"/>
      <c r="L60" s="4"/>
      <c r="M60" s="4"/>
      <c r="N60" s="4"/>
      <c r="O60" s="4"/>
      <c r="P60" s="4"/>
      <c r="Q60" s="4"/>
      <c r="R60" s="4"/>
      <c r="S60" s="4"/>
      <c r="T60" s="4"/>
      <c r="U60" s="4"/>
      <c r="V60" s="4"/>
      <c r="W60" s="4"/>
      <c r="X60" s="4"/>
      <c r="Y60" s="4"/>
    </row>
    <row r="61">
      <c r="A61" s="4"/>
      <c r="B61" s="6"/>
      <c r="C61" s="4"/>
      <c r="D61" s="4"/>
      <c r="E61" s="4"/>
      <c r="F61" s="4"/>
      <c r="G61" s="4"/>
      <c r="H61" s="4"/>
      <c r="I61" s="4"/>
      <c r="J61" s="4"/>
      <c r="K61" s="4"/>
      <c r="L61" s="4"/>
      <c r="M61" s="4"/>
      <c r="N61" s="4"/>
      <c r="O61" s="4"/>
      <c r="P61" s="4"/>
      <c r="Q61" s="4"/>
      <c r="R61" s="4"/>
      <c r="S61" s="4"/>
      <c r="T61" s="4"/>
      <c r="U61" s="4"/>
      <c r="V61" s="4"/>
      <c r="W61" s="4"/>
      <c r="X61" s="4"/>
      <c r="Y61" s="4"/>
    </row>
    <row r="62">
      <c r="A62" s="4"/>
      <c r="B62" s="6"/>
      <c r="C62" s="4"/>
      <c r="D62" s="4"/>
      <c r="E62" s="4"/>
      <c r="F62" s="4"/>
      <c r="G62" s="4"/>
      <c r="H62" s="4"/>
      <c r="I62" s="4"/>
      <c r="J62" s="4"/>
      <c r="K62" s="4"/>
      <c r="L62" s="4"/>
      <c r="M62" s="4"/>
      <c r="N62" s="4"/>
      <c r="O62" s="4"/>
      <c r="P62" s="4"/>
      <c r="Q62" s="4"/>
      <c r="R62" s="4"/>
      <c r="S62" s="4"/>
      <c r="T62" s="4"/>
      <c r="U62" s="4"/>
      <c r="V62" s="4"/>
      <c r="W62" s="4"/>
      <c r="X62" s="4"/>
      <c r="Y62" s="4"/>
    </row>
    <row r="63">
      <c r="A63" s="4"/>
      <c r="B63" s="6"/>
      <c r="C63" s="4"/>
      <c r="D63" s="4"/>
      <c r="E63" s="4"/>
      <c r="F63" s="4"/>
      <c r="G63" s="4"/>
      <c r="H63" s="4"/>
      <c r="I63" s="4"/>
      <c r="J63" s="4"/>
      <c r="K63" s="4"/>
      <c r="L63" s="4"/>
      <c r="M63" s="4"/>
      <c r="N63" s="4"/>
      <c r="O63" s="4"/>
      <c r="P63" s="4"/>
      <c r="Q63" s="4"/>
      <c r="R63" s="4"/>
      <c r="S63" s="4"/>
      <c r="T63" s="4"/>
      <c r="U63" s="4"/>
      <c r="V63" s="4"/>
      <c r="W63" s="4"/>
      <c r="X63" s="4"/>
      <c r="Y63" s="4"/>
    </row>
    <row r="64">
      <c r="A64" s="4"/>
      <c r="B64" s="6"/>
      <c r="C64" s="4"/>
      <c r="D64" s="4"/>
      <c r="E64" s="4"/>
      <c r="F64" s="4"/>
      <c r="G64" s="4"/>
      <c r="H64" s="4"/>
      <c r="I64" s="4"/>
      <c r="J64" s="4"/>
      <c r="K64" s="4"/>
      <c r="L64" s="4"/>
      <c r="M64" s="4"/>
      <c r="N64" s="4"/>
      <c r="O64" s="4"/>
      <c r="P64" s="4"/>
      <c r="Q64" s="4"/>
      <c r="R64" s="4"/>
      <c r="S64" s="4"/>
      <c r="T64" s="4"/>
      <c r="U64" s="4"/>
      <c r="V64" s="4"/>
      <c r="W64" s="4"/>
      <c r="X64" s="4"/>
      <c r="Y64" s="4"/>
    </row>
    <row r="65">
      <c r="A65" s="4"/>
      <c r="B65" s="6"/>
      <c r="C65" s="4"/>
      <c r="D65" s="4"/>
      <c r="E65" s="4"/>
      <c r="F65" s="4"/>
      <c r="G65" s="4"/>
      <c r="H65" s="4"/>
      <c r="I65" s="4"/>
      <c r="J65" s="4"/>
      <c r="K65" s="4"/>
      <c r="L65" s="4"/>
      <c r="M65" s="4"/>
      <c r="N65" s="4"/>
      <c r="O65" s="4"/>
      <c r="P65" s="4"/>
      <c r="Q65" s="4"/>
      <c r="R65" s="4"/>
      <c r="S65" s="4"/>
      <c r="T65" s="4"/>
      <c r="U65" s="4"/>
      <c r="V65" s="4"/>
      <c r="W65" s="4"/>
      <c r="X65" s="4"/>
      <c r="Y65" s="4"/>
    </row>
    <row r="66">
      <c r="A66" s="4"/>
      <c r="B66" s="6"/>
      <c r="C66" s="4"/>
      <c r="D66" s="4"/>
      <c r="E66" s="4"/>
      <c r="F66" s="4"/>
      <c r="G66" s="4"/>
      <c r="H66" s="4"/>
      <c r="I66" s="4"/>
      <c r="J66" s="4"/>
      <c r="K66" s="4"/>
      <c r="L66" s="4"/>
      <c r="M66" s="4"/>
      <c r="N66" s="4"/>
      <c r="O66" s="4"/>
      <c r="P66" s="4"/>
      <c r="Q66" s="4"/>
      <c r="R66" s="4"/>
      <c r="S66" s="4"/>
      <c r="T66" s="4"/>
      <c r="U66" s="4"/>
      <c r="V66" s="4"/>
      <c r="W66" s="4"/>
      <c r="X66" s="4"/>
      <c r="Y66" s="4"/>
    </row>
    <row r="67">
      <c r="A67" s="4"/>
      <c r="B67" s="6"/>
      <c r="C67" s="4"/>
      <c r="D67" s="4"/>
      <c r="E67" s="4"/>
      <c r="F67" s="4"/>
      <c r="G67" s="4"/>
      <c r="H67" s="4"/>
      <c r="I67" s="4"/>
      <c r="J67" s="4"/>
      <c r="K67" s="4"/>
      <c r="L67" s="4"/>
      <c r="M67" s="4"/>
      <c r="N67" s="4"/>
      <c r="O67" s="4"/>
      <c r="P67" s="4"/>
      <c r="Q67" s="4"/>
      <c r="R67" s="4"/>
      <c r="S67" s="4"/>
      <c r="T67" s="4"/>
      <c r="U67" s="4"/>
      <c r="V67" s="4"/>
      <c r="W67" s="4"/>
      <c r="X67" s="4"/>
      <c r="Y67" s="4"/>
    </row>
    <row r="68">
      <c r="A68" s="4"/>
      <c r="B68" s="6"/>
      <c r="C68" s="4"/>
      <c r="D68" s="4"/>
      <c r="E68" s="4"/>
      <c r="F68" s="4"/>
      <c r="G68" s="4"/>
      <c r="H68" s="4"/>
      <c r="I68" s="4"/>
      <c r="J68" s="4"/>
      <c r="K68" s="4"/>
      <c r="L68" s="4"/>
      <c r="M68" s="4"/>
      <c r="N68" s="4"/>
      <c r="O68" s="4"/>
      <c r="P68" s="4"/>
      <c r="Q68" s="4"/>
      <c r="R68" s="4"/>
      <c r="S68" s="4"/>
      <c r="T68" s="4"/>
      <c r="U68" s="4"/>
      <c r="V68" s="4"/>
      <c r="W68" s="4"/>
      <c r="X68" s="4"/>
      <c r="Y68" s="4"/>
    </row>
    <row r="69">
      <c r="A69" s="4"/>
      <c r="B69" s="6"/>
      <c r="C69" s="4"/>
      <c r="D69" s="4"/>
      <c r="E69" s="4"/>
      <c r="F69" s="4"/>
      <c r="G69" s="4"/>
      <c r="H69" s="4"/>
      <c r="I69" s="4"/>
      <c r="J69" s="4"/>
      <c r="K69" s="4"/>
      <c r="L69" s="4"/>
      <c r="M69" s="4"/>
      <c r="N69" s="4"/>
      <c r="O69" s="4"/>
      <c r="P69" s="4"/>
      <c r="Q69" s="4"/>
      <c r="R69" s="4"/>
      <c r="S69" s="4"/>
      <c r="T69" s="4"/>
      <c r="U69" s="4"/>
      <c r="V69" s="4"/>
      <c r="W69" s="4"/>
      <c r="X69" s="4"/>
      <c r="Y69" s="4"/>
    </row>
    <row r="70">
      <c r="A70" s="4"/>
      <c r="B70" s="6"/>
      <c r="C70" s="4"/>
      <c r="D70" s="4"/>
      <c r="E70" s="4"/>
      <c r="F70" s="4"/>
      <c r="G70" s="4"/>
      <c r="H70" s="4"/>
      <c r="I70" s="4"/>
      <c r="J70" s="4"/>
      <c r="K70" s="4"/>
      <c r="L70" s="4"/>
      <c r="M70" s="4"/>
      <c r="N70" s="4"/>
      <c r="O70" s="4"/>
      <c r="P70" s="4"/>
      <c r="Q70" s="4"/>
      <c r="R70" s="4"/>
      <c r="S70" s="4"/>
      <c r="T70" s="4"/>
      <c r="U70" s="4"/>
      <c r="V70" s="4"/>
      <c r="W70" s="4"/>
      <c r="X70" s="4"/>
      <c r="Y70" s="4"/>
    </row>
    <row r="71">
      <c r="A71" s="4"/>
      <c r="B71" s="6"/>
      <c r="C71" s="4"/>
      <c r="D71" s="4"/>
      <c r="E71" s="4"/>
      <c r="F71" s="4"/>
      <c r="G71" s="4"/>
      <c r="H71" s="4"/>
      <c r="I71" s="4"/>
      <c r="J71" s="4"/>
      <c r="K71" s="4"/>
      <c r="L71" s="4"/>
      <c r="M71" s="4"/>
      <c r="N71" s="4"/>
      <c r="O71" s="4"/>
      <c r="P71" s="4"/>
      <c r="Q71" s="4"/>
      <c r="R71" s="4"/>
      <c r="S71" s="4"/>
      <c r="T71" s="4"/>
      <c r="U71" s="4"/>
      <c r="V71" s="4"/>
      <c r="W71" s="4"/>
      <c r="X71" s="4"/>
      <c r="Y71" s="4"/>
    </row>
    <row r="72">
      <c r="A72" s="4"/>
      <c r="B72" s="6"/>
      <c r="C72" s="4"/>
      <c r="D72" s="4"/>
      <c r="E72" s="4"/>
      <c r="F72" s="4"/>
      <c r="G72" s="4"/>
      <c r="H72" s="4"/>
      <c r="I72" s="4"/>
      <c r="J72" s="4"/>
      <c r="K72" s="4"/>
      <c r="L72" s="4"/>
      <c r="M72" s="4"/>
      <c r="N72" s="4"/>
      <c r="O72" s="4"/>
      <c r="P72" s="4"/>
      <c r="Q72" s="4"/>
      <c r="R72" s="4"/>
      <c r="S72" s="4"/>
      <c r="T72" s="4"/>
      <c r="U72" s="4"/>
      <c r="V72" s="4"/>
      <c r="W72" s="4"/>
      <c r="X72" s="4"/>
      <c r="Y72" s="4"/>
    </row>
    <row r="73">
      <c r="A73" s="4"/>
      <c r="B73" s="6"/>
      <c r="C73" s="4"/>
      <c r="D73" s="4"/>
      <c r="E73" s="4"/>
      <c r="F73" s="4"/>
      <c r="G73" s="4"/>
      <c r="H73" s="4"/>
      <c r="I73" s="4"/>
      <c r="J73" s="4"/>
      <c r="K73" s="4"/>
      <c r="L73" s="4"/>
      <c r="M73" s="4"/>
      <c r="N73" s="4"/>
      <c r="O73" s="4"/>
      <c r="P73" s="4"/>
      <c r="Q73" s="4"/>
      <c r="R73" s="4"/>
      <c r="S73" s="4"/>
      <c r="T73" s="4"/>
      <c r="U73" s="4"/>
      <c r="V73" s="4"/>
      <c r="W73" s="4"/>
      <c r="X73" s="4"/>
      <c r="Y73" s="4"/>
    </row>
    <row r="74">
      <c r="A74" s="4"/>
      <c r="B74" s="6"/>
      <c r="C74" s="4"/>
      <c r="D74" s="4"/>
      <c r="E74" s="4"/>
      <c r="F74" s="4"/>
      <c r="G74" s="4"/>
      <c r="H74" s="4"/>
      <c r="I74" s="4"/>
      <c r="J74" s="4"/>
      <c r="K74" s="4"/>
      <c r="L74" s="4"/>
      <c r="M74" s="4"/>
      <c r="N74" s="4"/>
      <c r="O74" s="4"/>
      <c r="P74" s="4"/>
      <c r="Q74" s="4"/>
      <c r="R74" s="4"/>
      <c r="S74" s="4"/>
      <c r="T74" s="4"/>
      <c r="U74" s="4"/>
      <c r="V74" s="4"/>
      <c r="W74" s="4"/>
      <c r="X74" s="4"/>
      <c r="Y74" s="4"/>
    </row>
    <row r="75">
      <c r="A75" s="4"/>
      <c r="B75" s="6"/>
      <c r="C75" s="4"/>
      <c r="D75" s="4"/>
      <c r="E75" s="4"/>
      <c r="F75" s="4"/>
      <c r="G75" s="4"/>
      <c r="H75" s="4"/>
      <c r="I75" s="4"/>
      <c r="J75" s="4"/>
      <c r="K75" s="4"/>
      <c r="L75" s="4"/>
      <c r="M75" s="4"/>
      <c r="N75" s="4"/>
      <c r="O75" s="4"/>
      <c r="P75" s="4"/>
      <c r="Q75" s="4"/>
      <c r="R75" s="4"/>
      <c r="S75" s="4"/>
      <c r="T75" s="4"/>
      <c r="U75" s="4"/>
      <c r="V75" s="4"/>
      <c r="W75" s="4"/>
      <c r="X75" s="4"/>
      <c r="Y75" s="4"/>
    </row>
    <row r="76">
      <c r="A76" s="4"/>
      <c r="B76" s="6"/>
      <c r="C76" s="4"/>
      <c r="D76" s="4"/>
      <c r="E76" s="4"/>
      <c r="F76" s="4"/>
      <c r="G76" s="4"/>
      <c r="H76" s="4"/>
      <c r="I76" s="4"/>
      <c r="J76" s="4"/>
      <c r="K76" s="4"/>
      <c r="L76" s="4"/>
      <c r="M76" s="4"/>
      <c r="N76" s="4"/>
      <c r="O76" s="4"/>
      <c r="P76" s="4"/>
      <c r="Q76" s="4"/>
      <c r="R76" s="4"/>
      <c r="S76" s="4"/>
      <c r="T76" s="4"/>
      <c r="U76" s="4"/>
      <c r="V76" s="4"/>
      <c r="W76" s="4"/>
      <c r="X76" s="4"/>
      <c r="Y76" s="4"/>
    </row>
    <row r="77">
      <c r="A77" s="4"/>
      <c r="B77" s="6"/>
      <c r="C77" s="4"/>
      <c r="D77" s="4"/>
      <c r="E77" s="4"/>
      <c r="F77" s="4"/>
      <c r="G77" s="4"/>
      <c r="H77" s="4"/>
      <c r="I77" s="4"/>
      <c r="J77" s="4"/>
      <c r="K77" s="4"/>
      <c r="L77" s="4"/>
      <c r="M77" s="4"/>
      <c r="N77" s="4"/>
      <c r="O77" s="4"/>
      <c r="P77" s="4"/>
      <c r="Q77" s="4"/>
      <c r="R77" s="4"/>
      <c r="S77" s="4"/>
      <c r="T77" s="4"/>
      <c r="U77" s="4"/>
      <c r="V77" s="4"/>
      <c r="W77" s="4"/>
      <c r="X77" s="4"/>
      <c r="Y77" s="4"/>
    </row>
    <row r="78">
      <c r="A78" s="4"/>
      <c r="B78" s="6"/>
      <c r="C78" s="4"/>
      <c r="D78" s="4"/>
      <c r="E78" s="4"/>
      <c r="F78" s="4"/>
      <c r="G78" s="4"/>
      <c r="H78" s="4"/>
      <c r="I78" s="4"/>
      <c r="J78" s="4"/>
      <c r="K78" s="4"/>
      <c r="L78" s="4"/>
      <c r="M78" s="4"/>
      <c r="N78" s="4"/>
      <c r="O78" s="4"/>
      <c r="P78" s="4"/>
      <c r="Q78" s="4"/>
      <c r="R78" s="4"/>
      <c r="S78" s="4"/>
      <c r="T78" s="4"/>
      <c r="U78" s="4"/>
      <c r="V78" s="4"/>
      <c r="W78" s="4"/>
      <c r="X78" s="4"/>
      <c r="Y78" s="4"/>
    </row>
    <row r="79">
      <c r="A79" s="4"/>
      <c r="B79" s="6"/>
      <c r="C79" s="4"/>
      <c r="D79" s="4"/>
      <c r="E79" s="4"/>
      <c r="F79" s="4"/>
      <c r="G79" s="4"/>
      <c r="H79" s="4"/>
      <c r="I79" s="4"/>
      <c r="J79" s="4"/>
      <c r="K79" s="4"/>
      <c r="L79" s="4"/>
      <c r="M79" s="4"/>
      <c r="N79" s="4"/>
      <c r="O79" s="4"/>
      <c r="P79" s="4"/>
      <c r="Q79" s="4"/>
      <c r="R79" s="4"/>
      <c r="S79" s="4"/>
      <c r="T79" s="4"/>
      <c r="U79" s="4"/>
      <c r="V79" s="4"/>
      <c r="W79" s="4"/>
      <c r="X79" s="4"/>
      <c r="Y79" s="4"/>
    </row>
    <row r="80">
      <c r="A80" s="4"/>
      <c r="B80" s="6"/>
      <c r="C80" s="4"/>
      <c r="D80" s="4"/>
      <c r="E80" s="4"/>
      <c r="F80" s="4"/>
      <c r="G80" s="4"/>
      <c r="H80" s="4"/>
      <c r="I80" s="4"/>
      <c r="J80" s="4"/>
      <c r="K80" s="4"/>
      <c r="L80" s="4"/>
      <c r="M80" s="4"/>
      <c r="N80" s="4"/>
      <c r="O80" s="4"/>
      <c r="P80" s="4"/>
      <c r="Q80" s="4"/>
      <c r="R80" s="4"/>
      <c r="S80" s="4"/>
      <c r="T80" s="4"/>
      <c r="U80" s="4"/>
      <c r="V80" s="4"/>
      <c r="W80" s="4"/>
      <c r="X80" s="4"/>
      <c r="Y80" s="4"/>
    </row>
    <row r="81">
      <c r="A81" s="4"/>
      <c r="B81" s="6"/>
      <c r="C81" s="4"/>
      <c r="D81" s="4"/>
      <c r="E81" s="4"/>
      <c r="F81" s="4"/>
      <c r="G81" s="4"/>
      <c r="H81" s="4"/>
      <c r="I81" s="4"/>
      <c r="J81" s="4"/>
      <c r="K81" s="4"/>
      <c r="L81" s="4"/>
      <c r="M81" s="4"/>
      <c r="N81" s="4"/>
      <c r="O81" s="4"/>
      <c r="P81" s="4"/>
      <c r="Q81" s="4"/>
      <c r="R81" s="4"/>
      <c r="S81" s="4"/>
      <c r="T81" s="4"/>
      <c r="U81" s="4"/>
      <c r="V81" s="4"/>
      <c r="W81" s="4"/>
      <c r="X81" s="4"/>
      <c r="Y81" s="4"/>
    </row>
    <row r="82">
      <c r="A82" s="4"/>
      <c r="B82" s="6"/>
      <c r="C82" s="4"/>
      <c r="D82" s="4"/>
      <c r="E82" s="4"/>
      <c r="F82" s="4"/>
      <c r="G82" s="4"/>
      <c r="H82" s="4"/>
      <c r="I82" s="4"/>
      <c r="J82" s="4"/>
      <c r="K82" s="4"/>
      <c r="L82" s="4"/>
      <c r="M82" s="4"/>
      <c r="N82" s="4"/>
      <c r="O82" s="4"/>
      <c r="P82" s="4"/>
      <c r="Q82" s="4"/>
      <c r="R82" s="4"/>
      <c r="S82" s="4"/>
      <c r="T82" s="4"/>
      <c r="U82" s="4"/>
      <c r="V82" s="4"/>
      <c r="W82" s="4"/>
      <c r="X82" s="4"/>
      <c r="Y82" s="4"/>
    </row>
    <row r="83">
      <c r="A83" s="4"/>
      <c r="B83" s="6"/>
      <c r="C83" s="4"/>
      <c r="D83" s="4"/>
      <c r="E83" s="4"/>
      <c r="F83" s="4"/>
      <c r="G83" s="4"/>
      <c r="H83" s="4"/>
      <c r="I83" s="4"/>
      <c r="J83" s="4"/>
      <c r="K83" s="4"/>
      <c r="L83" s="4"/>
      <c r="M83" s="4"/>
      <c r="N83" s="4"/>
      <c r="O83" s="4"/>
      <c r="P83" s="4"/>
      <c r="Q83" s="4"/>
      <c r="R83" s="4"/>
      <c r="S83" s="4"/>
      <c r="T83" s="4"/>
      <c r="U83" s="4"/>
      <c r="V83" s="4"/>
      <c r="W83" s="4"/>
      <c r="X83" s="4"/>
      <c r="Y83" s="4"/>
    </row>
    <row r="84">
      <c r="A84" s="4"/>
      <c r="B84" s="6"/>
      <c r="C84" s="4"/>
      <c r="D84" s="4"/>
      <c r="E84" s="4"/>
      <c r="F84" s="4"/>
      <c r="G84" s="4"/>
      <c r="H84" s="4"/>
      <c r="I84" s="4"/>
      <c r="J84" s="4"/>
      <c r="K84" s="4"/>
      <c r="L84" s="4"/>
      <c r="M84" s="4"/>
      <c r="N84" s="4"/>
      <c r="O84" s="4"/>
      <c r="P84" s="4"/>
      <c r="Q84" s="4"/>
      <c r="R84" s="4"/>
      <c r="S84" s="4"/>
      <c r="T84" s="4"/>
      <c r="U84" s="4"/>
      <c r="V84" s="4"/>
      <c r="W84" s="4"/>
      <c r="X84" s="4"/>
      <c r="Y84" s="4"/>
    </row>
    <row r="85">
      <c r="A85" s="4"/>
      <c r="B85" s="6"/>
      <c r="C85" s="4"/>
      <c r="D85" s="4"/>
      <c r="E85" s="4"/>
      <c r="F85" s="4"/>
      <c r="G85" s="4"/>
      <c r="H85" s="4"/>
      <c r="I85" s="4"/>
      <c r="J85" s="4"/>
      <c r="K85" s="4"/>
      <c r="L85" s="4"/>
      <c r="M85" s="4"/>
      <c r="N85" s="4"/>
      <c r="O85" s="4"/>
      <c r="P85" s="4"/>
      <c r="Q85" s="4"/>
      <c r="R85" s="4"/>
      <c r="S85" s="4"/>
      <c r="T85" s="4"/>
      <c r="U85" s="4"/>
      <c r="V85" s="4"/>
      <c r="W85" s="4"/>
      <c r="X85" s="4"/>
      <c r="Y85" s="4"/>
    </row>
    <row r="86">
      <c r="A86" s="4"/>
      <c r="B86" s="6"/>
      <c r="C86" s="4"/>
      <c r="D86" s="4"/>
      <c r="E86" s="4"/>
      <c r="F86" s="4"/>
      <c r="G86" s="4"/>
      <c r="H86" s="4"/>
      <c r="I86" s="4"/>
      <c r="J86" s="4"/>
      <c r="K86" s="4"/>
      <c r="L86" s="4"/>
      <c r="M86" s="4"/>
      <c r="N86" s="4"/>
      <c r="O86" s="4"/>
      <c r="P86" s="4"/>
      <c r="Q86" s="4"/>
      <c r="R86" s="4"/>
      <c r="S86" s="4"/>
      <c r="T86" s="4"/>
      <c r="U86" s="4"/>
      <c r="V86" s="4"/>
      <c r="W86" s="4"/>
      <c r="X86" s="4"/>
      <c r="Y86" s="4"/>
    </row>
    <row r="87">
      <c r="A87" s="4"/>
      <c r="B87" s="6"/>
      <c r="C87" s="4"/>
      <c r="D87" s="4"/>
      <c r="E87" s="4"/>
      <c r="F87" s="4"/>
      <c r="G87" s="4"/>
      <c r="H87" s="4"/>
      <c r="I87" s="4"/>
      <c r="J87" s="4"/>
      <c r="K87" s="4"/>
      <c r="L87" s="4"/>
      <c r="M87" s="4"/>
      <c r="N87" s="4"/>
      <c r="O87" s="4"/>
      <c r="P87" s="4"/>
      <c r="Q87" s="4"/>
      <c r="R87" s="4"/>
      <c r="S87" s="4"/>
      <c r="T87" s="4"/>
      <c r="U87" s="4"/>
      <c r="V87" s="4"/>
      <c r="W87" s="4"/>
      <c r="X87" s="4"/>
      <c r="Y87" s="4"/>
    </row>
    <row r="88">
      <c r="A88" s="4"/>
      <c r="B88" s="6"/>
      <c r="C88" s="4"/>
      <c r="D88" s="4"/>
      <c r="E88" s="4"/>
      <c r="F88" s="4"/>
      <c r="G88" s="4"/>
      <c r="H88" s="4"/>
      <c r="I88" s="4"/>
      <c r="J88" s="4"/>
      <c r="K88" s="4"/>
      <c r="L88" s="4"/>
      <c r="M88" s="4"/>
      <c r="N88" s="4"/>
      <c r="O88" s="4"/>
      <c r="P88" s="4"/>
      <c r="Q88" s="4"/>
      <c r="R88" s="4"/>
      <c r="S88" s="4"/>
      <c r="T88" s="4"/>
      <c r="U88" s="4"/>
      <c r="V88" s="4"/>
      <c r="W88" s="4"/>
      <c r="X88" s="4"/>
      <c r="Y88" s="4"/>
    </row>
    <row r="89">
      <c r="A89" s="4"/>
      <c r="B89" s="6"/>
      <c r="C89" s="4"/>
      <c r="D89" s="4"/>
      <c r="E89" s="4"/>
      <c r="F89" s="4"/>
      <c r="G89" s="4"/>
      <c r="H89" s="4"/>
      <c r="I89" s="4"/>
      <c r="J89" s="4"/>
      <c r="K89" s="4"/>
      <c r="L89" s="4"/>
      <c r="M89" s="4"/>
      <c r="N89" s="4"/>
      <c r="O89" s="4"/>
      <c r="P89" s="4"/>
      <c r="Q89" s="4"/>
      <c r="R89" s="4"/>
      <c r="S89" s="4"/>
      <c r="T89" s="4"/>
      <c r="U89" s="4"/>
      <c r="V89" s="4"/>
      <c r="W89" s="4"/>
      <c r="X89" s="4"/>
      <c r="Y89" s="4"/>
    </row>
    <row r="90">
      <c r="A90" s="4"/>
      <c r="B90" s="6"/>
      <c r="C90" s="4"/>
      <c r="D90" s="4"/>
      <c r="E90" s="4"/>
      <c r="F90" s="4"/>
      <c r="G90" s="4"/>
      <c r="H90" s="4"/>
      <c r="I90" s="4"/>
      <c r="J90" s="4"/>
      <c r="K90" s="4"/>
      <c r="L90" s="4"/>
      <c r="M90" s="4"/>
      <c r="N90" s="4"/>
      <c r="O90" s="4"/>
      <c r="P90" s="4"/>
      <c r="Q90" s="4"/>
      <c r="R90" s="4"/>
      <c r="S90" s="4"/>
      <c r="T90" s="4"/>
      <c r="U90" s="4"/>
      <c r="V90" s="4"/>
      <c r="W90" s="4"/>
      <c r="X90" s="4"/>
      <c r="Y90" s="4"/>
    </row>
    <row r="91">
      <c r="A91" s="4"/>
      <c r="B91" s="6"/>
      <c r="C91" s="4"/>
      <c r="D91" s="4"/>
      <c r="E91" s="4"/>
      <c r="F91" s="4"/>
      <c r="G91" s="4"/>
      <c r="H91" s="4"/>
      <c r="I91" s="4"/>
      <c r="J91" s="4"/>
      <c r="K91" s="4"/>
      <c r="L91" s="4"/>
      <c r="M91" s="4"/>
      <c r="N91" s="4"/>
      <c r="O91" s="4"/>
      <c r="P91" s="4"/>
      <c r="Q91" s="4"/>
      <c r="R91" s="4"/>
      <c r="S91" s="4"/>
      <c r="T91" s="4"/>
      <c r="U91" s="4"/>
      <c r="V91" s="4"/>
      <c r="W91" s="4"/>
      <c r="X91" s="4"/>
      <c r="Y91" s="4"/>
    </row>
    <row r="92">
      <c r="A92" s="4"/>
      <c r="B92" s="6"/>
      <c r="C92" s="4"/>
      <c r="D92" s="4"/>
      <c r="E92" s="4"/>
      <c r="F92" s="4"/>
      <c r="G92" s="4"/>
      <c r="H92" s="4"/>
      <c r="I92" s="4"/>
      <c r="J92" s="4"/>
      <c r="K92" s="4"/>
      <c r="L92" s="4"/>
      <c r="M92" s="4"/>
      <c r="N92" s="4"/>
      <c r="O92" s="4"/>
      <c r="P92" s="4"/>
      <c r="Q92" s="4"/>
      <c r="R92" s="4"/>
      <c r="S92" s="4"/>
      <c r="T92" s="4"/>
      <c r="U92" s="4"/>
      <c r="V92" s="4"/>
      <c r="W92" s="4"/>
      <c r="X92" s="4"/>
      <c r="Y92" s="4"/>
    </row>
    <row r="93">
      <c r="A93" s="4"/>
      <c r="B93" s="6"/>
      <c r="C93" s="4"/>
      <c r="D93" s="4"/>
      <c r="E93" s="4"/>
      <c r="F93" s="4"/>
      <c r="G93" s="4"/>
      <c r="H93" s="4"/>
      <c r="I93" s="4"/>
      <c r="J93" s="4"/>
      <c r="K93" s="4"/>
      <c r="L93" s="4"/>
      <c r="M93" s="4"/>
      <c r="N93" s="4"/>
      <c r="O93" s="4"/>
      <c r="P93" s="4"/>
      <c r="Q93" s="4"/>
      <c r="R93" s="4"/>
      <c r="S93" s="4"/>
      <c r="T93" s="4"/>
      <c r="U93" s="4"/>
      <c r="V93" s="4"/>
      <c r="W93" s="4"/>
      <c r="X93" s="4"/>
      <c r="Y93" s="4"/>
    </row>
    <row r="94">
      <c r="A94" s="4"/>
      <c r="B94" s="6"/>
      <c r="C94" s="4"/>
      <c r="D94" s="4"/>
      <c r="E94" s="4"/>
      <c r="F94" s="4"/>
      <c r="G94" s="4"/>
      <c r="H94" s="4"/>
      <c r="I94" s="4"/>
      <c r="J94" s="4"/>
      <c r="K94" s="4"/>
      <c r="L94" s="4"/>
      <c r="M94" s="4"/>
      <c r="N94" s="4"/>
      <c r="O94" s="4"/>
      <c r="P94" s="4"/>
      <c r="Q94" s="4"/>
      <c r="R94" s="4"/>
      <c r="S94" s="4"/>
      <c r="T94" s="4"/>
      <c r="U94" s="4"/>
      <c r="V94" s="4"/>
      <c r="W94" s="4"/>
      <c r="X94" s="4"/>
      <c r="Y94" s="4"/>
    </row>
    <row r="95">
      <c r="A95" s="4"/>
      <c r="B95" s="6"/>
      <c r="C95" s="4"/>
      <c r="D95" s="4"/>
      <c r="E95" s="4"/>
      <c r="F95" s="4"/>
      <c r="G95" s="4"/>
      <c r="H95" s="4"/>
      <c r="I95" s="4"/>
      <c r="J95" s="4"/>
      <c r="K95" s="4"/>
      <c r="L95" s="4"/>
      <c r="M95" s="4"/>
      <c r="N95" s="4"/>
      <c r="O95" s="4"/>
      <c r="P95" s="4"/>
      <c r="Q95" s="4"/>
      <c r="R95" s="4"/>
      <c r="S95" s="4"/>
      <c r="T95" s="4"/>
      <c r="U95" s="4"/>
      <c r="V95" s="4"/>
      <c r="W95" s="4"/>
      <c r="X95" s="4"/>
      <c r="Y95" s="4"/>
    </row>
    <row r="96">
      <c r="A96" s="4"/>
      <c r="B96" s="6"/>
      <c r="C96" s="4"/>
      <c r="D96" s="4"/>
      <c r="E96" s="4"/>
      <c r="F96" s="4"/>
      <c r="G96" s="4"/>
      <c r="H96" s="4"/>
      <c r="I96" s="4"/>
      <c r="J96" s="4"/>
      <c r="K96" s="4"/>
      <c r="L96" s="4"/>
      <c r="M96" s="4"/>
      <c r="N96" s="4"/>
      <c r="O96" s="4"/>
      <c r="P96" s="4"/>
      <c r="Q96" s="4"/>
      <c r="R96" s="4"/>
      <c r="S96" s="4"/>
      <c r="T96" s="4"/>
      <c r="U96" s="4"/>
      <c r="V96" s="4"/>
      <c r="W96" s="4"/>
      <c r="X96" s="4"/>
      <c r="Y96" s="4"/>
    </row>
    <row r="97">
      <c r="A97" s="4"/>
      <c r="B97" s="6"/>
      <c r="C97" s="4"/>
      <c r="D97" s="4"/>
      <c r="E97" s="4"/>
      <c r="F97" s="4"/>
      <c r="G97" s="4"/>
      <c r="H97" s="4"/>
      <c r="I97" s="4"/>
      <c r="J97" s="4"/>
      <c r="K97" s="4"/>
      <c r="L97" s="4"/>
      <c r="M97" s="4"/>
      <c r="N97" s="4"/>
      <c r="O97" s="4"/>
      <c r="P97" s="4"/>
      <c r="Q97" s="4"/>
      <c r="R97" s="4"/>
      <c r="S97" s="4"/>
      <c r="T97" s="4"/>
      <c r="U97" s="4"/>
      <c r="V97" s="4"/>
      <c r="W97" s="4"/>
      <c r="X97" s="4"/>
      <c r="Y97" s="4"/>
    </row>
    <row r="98">
      <c r="A98" s="4"/>
      <c r="B98" s="6"/>
      <c r="C98" s="4"/>
      <c r="D98" s="4"/>
      <c r="E98" s="4"/>
      <c r="F98" s="4"/>
      <c r="G98" s="4"/>
      <c r="H98" s="4"/>
      <c r="I98" s="4"/>
      <c r="J98" s="4"/>
      <c r="K98" s="4"/>
      <c r="L98" s="4"/>
      <c r="M98" s="4"/>
      <c r="N98" s="4"/>
      <c r="O98" s="4"/>
      <c r="P98" s="4"/>
      <c r="Q98" s="4"/>
      <c r="R98" s="4"/>
      <c r="S98" s="4"/>
      <c r="T98" s="4"/>
      <c r="U98" s="4"/>
      <c r="V98" s="4"/>
      <c r="W98" s="4"/>
      <c r="X98" s="4"/>
      <c r="Y98" s="4"/>
    </row>
    <row r="99">
      <c r="A99" s="4"/>
      <c r="B99" s="6"/>
      <c r="C99" s="4"/>
      <c r="D99" s="4"/>
      <c r="E99" s="4"/>
      <c r="F99" s="4"/>
      <c r="G99" s="4"/>
      <c r="H99" s="4"/>
      <c r="I99" s="4"/>
      <c r="J99" s="4"/>
      <c r="K99" s="4"/>
      <c r="L99" s="4"/>
      <c r="M99" s="4"/>
      <c r="N99" s="4"/>
      <c r="O99" s="4"/>
      <c r="P99" s="4"/>
      <c r="Q99" s="4"/>
      <c r="R99" s="4"/>
      <c r="S99" s="4"/>
      <c r="T99" s="4"/>
      <c r="U99" s="4"/>
      <c r="V99" s="4"/>
      <c r="W99" s="4"/>
      <c r="X99" s="4"/>
      <c r="Y99" s="4"/>
    </row>
    <row r="100">
      <c r="A100" s="4"/>
      <c r="B100" s="6"/>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6"/>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6"/>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6"/>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6"/>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6"/>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6"/>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6"/>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6"/>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6"/>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6"/>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6"/>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6"/>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6"/>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6"/>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6"/>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6"/>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6"/>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6"/>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6"/>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6"/>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6"/>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6"/>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6"/>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6"/>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6"/>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6"/>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6"/>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6"/>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6"/>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6"/>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6"/>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6"/>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6"/>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6"/>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6"/>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6"/>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6"/>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6"/>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6"/>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6"/>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6"/>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6"/>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6"/>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6"/>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6"/>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6"/>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6"/>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6"/>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6"/>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6"/>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6"/>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6"/>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6"/>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6"/>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6"/>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6"/>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6"/>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6"/>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6"/>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6"/>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6"/>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6"/>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6"/>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6"/>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6"/>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6"/>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6"/>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6"/>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6"/>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6"/>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6"/>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6"/>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6"/>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6"/>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6"/>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6"/>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6"/>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6"/>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6"/>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6"/>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6"/>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6"/>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6"/>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6"/>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6"/>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6"/>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6"/>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6"/>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6"/>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6"/>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6"/>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6"/>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6"/>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6"/>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6"/>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6"/>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6"/>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6"/>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6"/>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6"/>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6"/>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6"/>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6"/>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6"/>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6"/>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6"/>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6"/>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6"/>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6"/>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6"/>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6"/>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6"/>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6"/>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6"/>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6"/>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6"/>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6"/>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6"/>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6"/>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6"/>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6"/>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6"/>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6"/>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6"/>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6"/>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6"/>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6"/>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6"/>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6"/>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6"/>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6"/>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6"/>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6"/>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6"/>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6"/>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6"/>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6"/>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6"/>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6"/>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6"/>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6"/>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6"/>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6"/>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6"/>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6"/>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6"/>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6"/>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6"/>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6"/>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6"/>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6"/>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6"/>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6"/>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6"/>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6"/>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6"/>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6"/>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6"/>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6"/>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6"/>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6"/>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6"/>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6"/>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6"/>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6"/>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6"/>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6"/>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6"/>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6"/>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6"/>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6"/>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6"/>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6"/>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6"/>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6"/>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6"/>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6"/>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6"/>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6"/>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6"/>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6"/>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6"/>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6"/>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6"/>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6"/>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6"/>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6"/>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6"/>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6"/>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6"/>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6"/>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6"/>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6"/>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6"/>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6"/>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6"/>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6"/>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6"/>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6"/>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6"/>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6"/>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6"/>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6"/>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6"/>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6"/>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6"/>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6"/>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6"/>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6"/>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6"/>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6"/>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6"/>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6"/>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6"/>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6"/>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6"/>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6"/>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6"/>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6"/>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6"/>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6"/>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6"/>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6"/>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6"/>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6"/>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6"/>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6"/>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6"/>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6"/>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6"/>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6"/>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6"/>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6"/>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6"/>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6"/>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6"/>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6"/>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6"/>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6"/>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6"/>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6"/>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6"/>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6"/>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6"/>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6"/>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6"/>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6"/>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6"/>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6"/>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6"/>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6"/>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6"/>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6"/>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6"/>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6"/>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6"/>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6"/>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6"/>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6"/>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6"/>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6"/>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6"/>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6"/>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6"/>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6"/>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6"/>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6"/>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6"/>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6"/>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6"/>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6"/>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6"/>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6"/>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6"/>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6"/>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6"/>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6"/>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6"/>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6"/>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6"/>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6"/>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6"/>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6"/>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6"/>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6"/>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6"/>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6"/>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6"/>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6"/>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6"/>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6"/>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6"/>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6"/>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6"/>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6"/>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6"/>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6"/>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6"/>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6"/>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6"/>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6"/>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6"/>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6"/>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6"/>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6"/>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6"/>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6"/>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6"/>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6"/>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6"/>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6"/>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6"/>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6"/>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6"/>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6"/>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6"/>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6"/>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6"/>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6"/>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6"/>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6"/>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6"/>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6"/>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6"/>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6"/>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6"/>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6"/>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6"/>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6"/>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6"/>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6"/>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6"/>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6"/>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6"/>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6"/>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6"/>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6"/>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6"/>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6"/>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6"/>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6"/>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6"/>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6"/>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6"/>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6"/>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6"/>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6"/>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6"/>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6"/>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6"/>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6"/>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6"/>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6"/>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6"/>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6"/>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6"/>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6"/>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6"/>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6"/>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6"/>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6"/>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6"/>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6"/>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6"/>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6"/>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6"/>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6"/>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6"/>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6"/>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6"/>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6"/>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6"/>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6"/>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6"/>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6"/>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6"/>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6"/>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6"/>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6"/>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6"/>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6"/>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6"/>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6"/>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6"/>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6"/>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6"/>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6"/>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6"/>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6"/>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6"/>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6"/>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6"/>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6"/>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6"/>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6"/>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6"/>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6"/>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6"/>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6"/>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6"/>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6"/>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6"/>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6"/>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6"/>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6"/>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6"/>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6"/>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6"/>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6"/>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6"/>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6"/>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6"/>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6"/>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6"/>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6"/>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6"/>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6"/>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6"/>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6"/>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6"/>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6"/>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6"/>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6"/>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6"/>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6"/>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6"/>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6"/>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6"/>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6"/>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6"/>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6"/>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6"/>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6"/>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6"/>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6"/>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6"/>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6"/>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6"/>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6"/>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6"/>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6"/>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6"/>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6"/>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6"/>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6"/>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6"/>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6"/>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6"/>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6"/>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6"/>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6"/>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6"/>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6"/>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6"/>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6"/>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6"/>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6"/>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6"/>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6"/>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6"/>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6"/>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6"/>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6"/>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6"/>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6"/>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6"/>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6"/>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6"/>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6"/>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6"/>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6"/>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6"/>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6"/>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6"/>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6"/>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6"/>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6"/>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6"/>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6"/>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6"/>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6"/>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6"/>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6"/>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6"/>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6"/>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6"/>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6"/>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6"/>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6"/>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6"/>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6"/>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6"/>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6"/>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6"/>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6"/>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6"/>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6"/>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6"/>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6"/>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6"/>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6"/>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6"/>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6"/>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6"/>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6"/>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6"/>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6"/>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6"/>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6"/>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6"/>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6"/>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6"/>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6"/>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6"/>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6"/>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6"/>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6"/>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6"/>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6"/>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6"/>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6"/>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6"/>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6"/>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6"/>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6"/>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6"/>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6"/>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6"/>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6"/>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6"/>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6"/>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6"/>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6"/>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6"/>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6"/>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6"/>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6"/>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6"/>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6"/>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6"/>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6"/>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6"/>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6"/>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6"/>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6"/>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6"/>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6"/>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6"/>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6"/>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6"/>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6"/>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6"/>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6"/>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6"/>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6"/>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6"/>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6"/>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6"/>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6"/>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6"/>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6"/>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6"/>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6"/>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6"/>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6"/>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6"/>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6"/>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6"/>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6"/>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6"/>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6"/>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6"/>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6"/>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6"/>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6"/>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6"/>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6"/>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6"/>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6"/>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6"/>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6"/>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6"/>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6"/>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6"/>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6"/>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6"/>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6"/>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6"/>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6"/>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6"/>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6"/>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6"/>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6"/>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6"/>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6"/>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6"/>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6"/>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6"/>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6"/>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6"/>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6"/>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6"/>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6"/>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6"/>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6"/>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6"/>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6"/>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6"/>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6"/>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6"/>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6"/>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6"/>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6"/>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6"/>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6"/>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6"/>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6"/>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6"/>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6"/>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6"/>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6"/>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6"/>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6"/>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6"/>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6"/>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6"/>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6"/>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6"/>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6"/>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6"/>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6"/>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6"/>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6"/>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6"/>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6"/>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6"/>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6"/>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6"/>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6"/>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6"/>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6"/>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6"/>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6"/>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6"/>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6"/>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6"/>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6"/>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6"/>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6"/>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6"/>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6"/>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6"/>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6"/>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6"/>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6"/>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6"/>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6"/>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6"/>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6"/>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6"/>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6"/>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6"/>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6"/>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6"/>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6"/>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6"/>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6"/>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6"/>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6"/>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6"/>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6"/>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6"/>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6"/>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6"/>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6"/>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6"/>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6"/>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6"/>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6"/>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6"/>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6"/>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6"/>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6"/>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6"/>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6"/>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6"/>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6"/>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6"/>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6"/>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6"/>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6"/>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6"/>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6"/>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6"/>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6"/>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6"/>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6"/>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6"/>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6"/>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6"/>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6"/>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6"/>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6"/>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6"/>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6"/>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6"/>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6"/>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6"/>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6"/>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6"/>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6"/>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6"/>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6"/>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6"/>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6"/>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6"/>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6"/>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6"/>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6"/>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6"/>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6"/>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6"/>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6"/>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6"/>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6"/>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6"/>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6"/>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6"/>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6"/>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6"/>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6"/>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6"/>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6"/>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6"/>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6"/>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6"/>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6"/>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6"/>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6"/>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6"/>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6"/>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6"/>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6"/>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6"/>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6"/>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6"/>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6"/>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6"/>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6"/>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6"/>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6"/>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6"/>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6"/>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6"/>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6"/>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6"/>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6"/>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6"/>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6"/>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6"/>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6"/>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6"/>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6"/>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6"/>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6"/>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6"/>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6"/>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6"/>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6"/>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6"/>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6"/>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6"/>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6"/>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6"/>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6"/>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6"/>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6"/>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6"/>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6"/>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6"/>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6"/>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6"/>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6"/>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6"/>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6"/>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6"/>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6"/>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6"/>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6"/>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6"/>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6"/>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6"/>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6"/>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6"/>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6"/>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6"/>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6"/>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6"/>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6"/>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6"/>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6"/>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6"/>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6"/>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6"/>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6"/>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6"/>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6"/>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6"/>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6"/>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6"/>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6"/>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6"/>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6"/>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6"/>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6"/>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6"/>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6"/>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6"/>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6"/>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6"/>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6"/>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6"/>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6"/>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6"/>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6"/>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6"/>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6"/>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6"/>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6"/>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6"/>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6"/>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6"/>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6"/>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6"/>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6"/>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6"/>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6"/>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6"/>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6"/>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6"/>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6"/>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6"/>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6"/>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6"/>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6"/>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6"/>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6"/>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6"/>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6"/>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6"/>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6"/>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6"/>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6"/>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6"/>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6"/>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6"/>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6"/>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6"/>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6"/>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6"/>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6"/>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6"/>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6"/>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6"/>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6"/>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6"/>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6"/>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6"/>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6"/>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6"/>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6"/>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6"/>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6"/>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6"/>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6"/>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6"/>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6"/>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6"/>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6"/>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6"/>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6"/>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6"/>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6"/>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6"/>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6"/>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6"/>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6"/>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6"/>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6"/>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6"/>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6"/>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6"/>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6"/>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6"/>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6"/>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6"/>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6"/>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6"/>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6"/>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6"/>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6"/>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1"/>
      <c r="B1003" s="6"/>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1"/>
      <c r="B1004" s="6"/>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sheetData>
  <mergeCells count="4">
    <mergeCell ref="B2:H2"/>
    <mergeCell ref="C5:C6"/>
    <mergeCell ref="C7:C8"/>
    <mergeCell ref="C10:C11"/>
  </mergeCells>
  <dataValidations>
    <dataValidation type="list" allowBlank="1" showErrorMessage="1" sqref="G5:G11">
      <formula1>"Quân,Hoài,Nga,Yến,Huyền,Hân,Hải Anh"</formula1>
    </dataValidation>
  </dataValidations>
  <hyperlinks>
    <hyperlink r:id="rId4" ref="E5"/>
    <hyperlink r:id="rId5" ref="E6"/>
    <hyperlink r:id="rId6" location="gid=39381907" ref="F9"/>
    <hyperlink r:id="rId7" location="gid=855684422" ref="F10"/>
    <hyperlink r:id="rId8" ref="E11"/>
  </hyperlinks>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outlineLevelRow="2"/>
  <cols>
    <col customWidth="1" min="1" max="1" width="8.63"/>
    <col customWidth="1" min="2" max="2" width="11.75"/>
    <col customWidth="1" min="3" max="3" width="43.63"/>
    <col customWidth="1" min="4" max="4" width="18.88"/>
    <col customWidth="1" min="5" max="5" width="14.13"/>
    <col customWidth="1" min="6" max="6" width="22.0"/>
    <col customWidth="1" min="7" max="7" width="16.25"/>
    <col customWidth="1" min="8" max="8" width="43.38"/>
    <col customWidth="1" min="9" max="9" width="62.75"/>
    <col customWidth="1" min="10" max="10" width="14.13"/>
  </cols>
  <sheetData>
    <row r="1">
      <c r="A1" s="1"/>
      <c r="B1" s="281" t="s">
        <v>876</v>
      </c>
      <c r="C1" s="12"/>
      <c r="D1" s="12"/>
      <c r="E1" s="12"/>
      <c r="F1" s="12"/>
      <c r="G1" s="12"/>
      <c r="H1" s="12"/>
      <c r="I1" s="12"/>
      <c r="J1" s="12"/>
      <c r="K1" s="13"/>
      <c r="L1" s="1"/>
      <c r="M1" s="1"/>
      <c r="N1" s="1"/>
      <c r="O1" s="1"/>
      <c r="P1" s="1"/>
      <c r="Q1" s="282"/>
      <c r="R1" s="282"/>
      <c r="S1" s="283"/>
      <c r="T1" s="283"/>
      <c r="U1" s="283"/>
    </row>
    <row r="2">
      <c r="A2" s="284"/>
      <c r="B2" s="285" t="s">
        <v>877</v>
      </c>
      <c r="C2" s="12"/>
      <c r="D2" s="13"/>
      <c r="E2" s="286"/>
      <c r="F2" s="285" t="s">
        <v>878</v>
      </c>
      <c r="G2" s="12"/>
      <c r="H2" s="13"/>
      <c r="I2" s="287"/>
      <c r="J2" s="287"/>
      <c r="K2" s="287"/>
      <c r="L2" s="284"/>
      <c r="M2" s="284"/>
      <c r="N2" s="284"/>
      <c r="O2" s="284"/>
      <c r="P2" s="284"/>
      <c r="Q2" s="288"/>
      <c r="R2" s="288"/>
      <c r="S2" s="289"/>
      <c r="T2" s="289"/>
      <c r="U2" s="289"/>
      <c r="V2" s="290"/>
      <c r="W2" s="290"/>
      <c r="X2" s="290"/>
      <c r="Y2" s="290"/>
      <c r="Z2" s="290"/>
      <c r="AA2" s="290"/>
      <c r="AB2" s="290"/>
      <c r="AC2" s="290"/>
      <c r="AD2" s="290"/>
    </row>
    <row r="3">
      <c r="A3" s="1"/>
      <c r="B3" s="291" t="s">
        <v>879</v>
      </c>
      <c r="C3" s="13"/>
      <c r="D3" s="292">
        <f>COUNTIF(G585:G763, "Đã có trên website")</f>
        <v>53</v>
      </c>
      <c r="E3" s="61"/>
      <c r="F3" s="291" t="s">
        <v>879</v>
      </c>
      <c r="G3" s="13"/>
      <c r="H3" s="292">
        <f>COUNTIF(E585:E763, "Đã có trong file rà soát")</f>
        <v>112</v>
      </c>
      <c r="I3" s="292"/>
      <c r="J3" s="292"/>
      <c r="K3" s="292"/>
      <c r="L3" s="1"/>
      <c r="M3" s="1"/>
      <c r="N3" s="1"/>
      <c r="O3" s="1"/>
      <c r="P3" s="1"/>
      <c r="Q3" s="282"/>
      <c r="R3" s="282"/>
      <c r="S3" s="283"/>
      <c r="T3" s="283"/>
      <c r="U3" s="283"/>
    </row>
    <row r="4">
      <c r="A4" s="1"/>
      <c r="B4" s="291" t="s">
        <v>880</v>
      </c>
      <c r="C4" s="13"/>
      <c r="D4" s="292">
        <f>COUNTIF(G585:G763, "Thêm mới từ website")</f>
        <v>26</v>
      </c>
      <c r="E4" s="61"/>
      <c r="F4" s="291" t="s">
        <v>881</v>
      </c>
      <c r="G4" s="13"/>
      <c r="H4" s="292">
        <f>COUNTIF(E585:E763, "Thêm mới từ file rà soát")</f>
        <v>4</v>
      </c>
      <c r="I4" s="292"/>
      <c r="J4" s="292"/>
      <c r="K4" s="292"/>
      <c r="L4" s="1"/>
      <c r="M4" s="1"/>
      <c r="N4" s="1"/>
      <c r="O4" s="1"/>
      <c r="P4" s="1"/>
      <c r="Q4" s="282"/>
      <c r="R4" s="282"/>
      <c r="S4" s="283"/>
      <c r="T4" s="283"/>
      <c r="U4" s="283"/>
    </row>
    <row r="5">
      <c r="A5" s="1"/>
      <c r="B5" s="291" t="s">
        <v>882</v>
      </c>
      <c r="C5" s="13"/>
      <c r="D5" s="292">
        <f>COUNTIF(G585:G763, "Không có trên website")</f>
        <v>90</v>
      </c>
      <c r="E5" s="61"/>
      <c r="F5" s="291" t="s">
        <v>883</v>
      </c>
      <c r="G5" s="13"/>
      <c r="H5" s="292">
        <f>COUNTIF(E585:E763, "Không có trong file rà soát")</f>
        <v>10</v>
      </c>
      <c r="I5" s="292"/>
      <c r="J5" s="292"/>
      <c r="K5" s="292"/>
      <c r="L5" s="1"/>
      <c r="M5" s="1"/>
      <c r="N5" s="1"/>
      <c r="O5" s="1"/>
      <c r="P5" s="1"/>
      <c r="Q5" s="282"/>
      <c r="R5" s="282"/>
      <c r="S5" s="283"/>
      <c r="T5" s="283"/>
      <c r="U5" s="283"/>
    </row>
    <row r="6">
      <c r="A6" s="1"/>
      <c r="B6" s="291" t="s">
        <v>884</v>
      </c>
      <c r="C6" s="13"/>
      <c r="D6" s="292">
        <f>COUNTIF(G584:G762, "Checking")</f>
        <v>0</v>
      </c>
      <c r="E6" s="61"/>
      <c r="F6" s="291" t="s">
        <v>884</v>
      </c>
      <c r="G6" s="13"/>
      <c r="H6" s="292">
        <f>COUNTIF(E584:E762, "Checking")</f>
        <v>21</v>
      </c>
      <c r="I6" s="292"/>
      <c r="J6" s="292"/>
      <c r="K6" s="292"/>
      <c r="L6" s="1"/>
      <c r="M6" s="1"/>
      <c r="N6" s="1"/>
      <c r="O6" s="1"/>
      <c r="P6" s="1"/>
      <c r="Q6" s="282"/>
      <c r="R6" s="282"/>
      <c r="S6" s="283"/>
      <c r="T6" s="283"/>
      <c r="U6" s="283"/>
    </row>
    <row r="7">
      <c r="A7" s="1"/>
      <c r="B7" s="291" t="s">
        <v>195</v>
      </c>
      <c r="C7" s="13"/>
      <c r="D7" s="292">
        <f>D3+D4+D6</f>
        <v>79</v>
      </c>
      <c r="E7" s="62"/>
      <c r="F7" s="291" t="s">
        <v>195</v>
      </c>
      <c r="G7" s="13"/>
      <c r="H7" s="292">
        <f>H3+H4+H6</f>
        <v>137</v>
      </c>
      <c r="I7" s="292"/>
      <c r="J7" s="292"/>
      <c r="K7" s="292"/>
      <c r="L7" s="1"/>
      <c r="M7" s="1"/>
      <c r="N7" s="1"/>
      <c r="O7" s="1"/>
      <c r="P7" s="1"/>
      <c r="Q7" s="282"/>
      <c r="R7" s="282"/>
      <c r="S7" s="283"/>
      <c r="T7" s="283"/>
      <c r="U7" s="283"/>
    </row>
    <row r="8">
      <c r="A8" s="293"/>
      <c r="B8" s="281"/>
      <c r="C8" s="12"/>
      <c r="D8" s="12"/>
      <c r="E8" s="12"/>
      <c r="F8" s="12"/>
      <c r="G8" s="12"/>
      <c r="H8" s="12"/>
      <c r="I8" s="12"/>
      <c r="J8" s="12"/>
      <c r="K8" s="13"/>
      <c r="L8" s="294"/>
      <c r="M8" s="293"/>
      <c r="N8" s="293"/>
      <c r="O8" s="293"/>
      <c r="P8" s="293"/>
      <c r="Q8" s="295" t="s">
        <v>885</v>
      </c>
      <c r="R8" s="295" t="s">
        <v>886</v>
      </c>
      <c r="S8" s="296"/>
      <c r="T8" s="296"/>
      <c r="U8" s="296"/>
    </row>
    <row r="9">
      <c r="A9" s="294"/>
      <c r="B9" s="297" t="s">
        <v>887</v>
      </c>
      <c r="C9" s="292" t="s">
        <v>888</v>
      </c>
      <c r="D9" s="292" t="s">
        <v>889</v>
      </c>
      <c r="E9" s="298" t="s">
        <v>890</v>
      </c>
      <c r="F9" s="299" t="s">
        <v>891</v>
      </c>
      <c r="G9" s="298" t="s">
        <v>892</v>
      </c>
      <c r="H9" s="300" t="s">
        <v>893</v>
      </c>
      <c r="I9" s="292" t="s">
        <v>894</v>
      </c>
      <c r="J9" s="292" t="s">
        <v>895</v>
      </c>
      <c r="K9" s="292" t="s">
        <v>896</v>
      </c>
      <c r="L9" s="292" t="s">
        <v>897</v>
      </c>
      <c r="M9" s="293"/>
      <c r="N9" s="293"/>
      <c r="O9" s="293"/>
      <c r="P9" s="293"/>
      <c r="Q9" s="301">
        <f>COUNTIF(J:J,"B") + COUNTIF(J:J,"M")+COUNTIF(J:J,"T")</f>
        <v>772</v>
      </c>
      <c r="R9" s="301">
        <f>IFERROR(__xludf.DUMMYFUNCTION("SUM(FILTER(L:L,ISNUMBER(L:L)))"),2783.0)</f>
        <v>2783</v>
      </c>
      <c r="S9" s="296"/>
      <c r="T9" s="296"/>
      <c r="U9" s="302">
        <f>SUM(Q10:Q975)</f>
        <v>774</v>
      </c>
    </row>
    <row r="10" collapsed="1">
      <c r="A10" s="303" t="str">
        <f t="shared" ref="A10:A690" si="1">IF(AND(C10&lt;&gt;"",D10&lt;&gt;""),1,"")</f>
        <v/>
      </c>
      <c r="B10" s="304"/>
      <c r="C10" s="305" t="s">
        <v>898</v>
      </c>
      <c r="D10" s="303"/>
      <c r="E10" s="306"/>
      <c r="F10" s="303"/>
      <c r="G10" s="303"/>
      <c r="H10" s="303"/>
      <c r="I10" s="303"/>
      <c r="J10" s="303"/>
      <c r="K10" s="303"/>
      <c r="L10" s="303"/>
      <c r="M10" s="307">
        <v>1.0</v>
      </c>
      <c r="N10" s="308">
        <f t="shared" ref="N10:N581" si="2">IF(M10&lt;&gt;"",M10,N9)</f>
        <v>1</v>
      </c>
      <c r="O10" s="309" t="str">
        <f t="shared" ref="O10:O690" si="3">IF(A10&lt;&gt;"",N10,"")</f>
        <v/>
      </c>
      <c r="P10" s="308">
        <f>COUNTIF(O:O,M10)</f>
        <v>87</v>
      </c>
      <c r="Q10" s="308">
        <f>COUNTA(D12:D119)</f>
        <v>87</v>
      </c>
      <c r="R10" s="309"/>
      <c r="S10" s="310"/>
      <c r="T10" s="310"/>
      <c r="U10" s="310"/>
    </row>
    <row r="11" hidden="1" outlineLevel="1">
      <c r="A11" s="294" t="str">
        <f t="shared" si="1"/>
        <v/>
      </c>
      <c r="B11" s="311" t="s">
        <v>899</v>
      </c>
      <c r="C11" s="312" t="s">
        <v>900</v>
      </c>
      <c r="D11" s="313"/>
      <c r="E11" s="314"/>
      <c r="F11" s="315"/>
      <c r="G11" s="315"/>
      <c r="H11" s="315"/>
      <c r="I11" s="294"/>
      <c r="J11" s="294"/>
      <c r="K11" s="294"/>
      <c r="L11" s="294"/>
      <c r="M11" s="293"/>
      <c r="N11" s="316">
        <f t="shared" si="2"/>
        <v>1</v>
      </c>
      <c r="O11" s="293" t="str">
        <f t="shared" si="3"/>
        <v/>
      </c>
      <c r="P11" s="293"/>
      <c r="Q11" s="293"/>
      <c r="R11" s="293"/>
      <c r="S11" s="296"/>
      <c r="T11" s="296"/>
      <c r="U11" s="296"/>
    </row>
    <row r="12" hidden="1" outlineLevel="1">
      <c r="A12" s="317">
        <f t="shared" si="1"/>
        <v>1</v>
      </c>
      <c r="B12" s="318">
        <f t="shared" ref="B12:B19" si="4">IF(AND(C12&lt;&gt;"",D12&lt;&gt;""),COUNTIF($A$12:A12,"&gt;0"),"")</f>
        <v>1</v>
      </c>
      <c r="C12" s="319" t="s">
        <v>901</v>
      </c>
      <c r="D12" s="320" t="s">
        <v>902</v>
      </c>
      <c r="E12" s="317"/>
      <c r="F12" s="320"/>
      <c r="G12" s="320"/>
      <c r="H12" s="320"/>
      <c r="I12" s="294"/>
      <c r="J12" s="320" t="s">
        <v>903</v>
      </c>
      <c r="K12" s="320" t="s">
        <v>904</v>
      </c>
      <c r="L12" s="320">
        <v>3.0</v>
      </c>
      <c r="M12" s="293"/>
      <c r="N12" s="316">
        <f t="shared" si="2"/>
        <v>1</v>
      </c>
      <c r="O12" s="316">
        <f t="shared" si="3"/>
        <v>1</v>
      </c>
      <c r="P12" s="293"/>
      <c r="Q12" s="293"/>
      <c r="R12" s="321">
        <f>IF(Q12="",COUNTIF(Q12:Q763,#REF!),"")</f>
        <v>0</v>
      </c>
      <c r="S12" s="296"/>
      <c r="T12" s="296"/>
      <c r="U12" s="296"/>
    </row>
    <row r="13" hidden="1" outlineLevel="1">
      <c r="A13" s="317">
        <f t="shared" si="1"/>
        <v>1</v>
      </c>
      <c r="B13" s="318">
        <f t="shared" si="4"/>
        <v>2</v>
      </c>
      <c r="C13" s="319" t="s">
        <v>905</v>
      </c>
      <c r="D13" s="320" t="s">
        <v>902</v>
      </c>
      <c r="E13" s="317"/>
      <c r="F13" s="320"/>
      <c r="G13" s="320"/>
      <c r="H13" s="320"/>
      <c r="I13" s="294"/>
      <c r="J13" s="320" t="s">
        <v>903</v>
      </c>
      <c r="K13" s="320" t="s">
        <v>904</v>
      </c>
      <c r="L13" s="320">
        <v>3.0</v>
      </c>
      <c r="M13" s="293"/>
      <c r="N13" s="316">
        <f t="shared" si="2"/>
        <v>1</v>
      </c>
      <c r="O13" s="316">
        <f t="shared" si="3"/>
        <v>1</v>
      </c>
      <c r="P13" s="293"/>
      <c r="Q13" s="293"/>
      <c r="R13" s="293"/>
      <c r="S13" s="296"/>
      <c r="T13" s="296"/>
      <c r="U13" s="296"/>
    </row>
    <row r="14" hidden="1" outlineLevel="1">
      <c r="A14" s="317">
        <f t="shared" si="1"/>
        <v>1</v>
      </c>
      <c r="B14" s="318">
        <f t="shared" si="4"/>
        <v>3</v>
      </c>
      <c r="C14" s="319" t="s">
        <v>906</v>
      </c>
      <c r="D14" s="320" t="s">
        <v>902</v>
      </c>
      <c r="E14" s="317"/>
      <c r="F14" s="320"/>
      <c r="G14" s="320"/>
      <c r="H14" s="320"/>
      <c r="I14" s="294"/>
      <c r="J14" s="320" t="s">
        <v>903</v>
      </c>
      <c r="K14" s="320" t="s">
        <v>904</v>
      </c>
      <c r="L14" s="320">
        <v>3.0</v>
      </c>
      <c r="M14" s="293"/>
      <c r="N14" s="316">
        <f t="shared" si="2"/>
        <v>1</v>
      </c>
      <c r="O14" s="316">
        <f t="shared" si="3"/>
        <v>1</v>
      </c>
      <c r="P14" s="293"/>
      <c r="Q14" s="293"/>
      <c r="R14" s="321">
        <f>IF(Q14="",COUNTIF(Q14:Q763,B122),"")</f>
        <v>0</v>
      </c>
      <c r="S14" s="296"/>
      <c r="T14" s="296"/>
      <c r="U14" s="296"/>
    </row>
    <row r="15" hidden="1" outlineLevel="1">
      <c r="A15" s="317">
        <f t="shared" si="1"/>
        <v>1</v>
      </c>
      <c r="B15" s="318">
        <f t="shared" si="4"/>
        <v>4</v>
      </c>
      <c r="C15" s="319" t="s">
        <v>907</v>
      </c>
      <c r="D15" s="320" t="s">
        <v>902</v>
      </c>
      <c r="E15" s="317"/>
      <c r="F15" s="320"/>
      <c r="G15" s="320"/>
      <c r="H15" s="320"/>
      <c r="I15" s="294"/>
      <c r="J15" s="320" t="s">
        <v>903</v>
      </c>
      <c r="K15" s="320" t="s">
        <v>904</v>
      </c>
      <c r="L15" s="320">
        <v>3.0</v>
      </c>
      <c r="M15" s="293"/>
      <c r="N15" s="316">
        <f t="shared" si="2"/>
        <v>1</v>
      </c>
      <c r="O15" s="316">
        <f t="shared" si="3"/>
        <v>1</v>
      </c>
      <c r="P15" s="293"/>
      <c r="Q15" s="293"/>
      <c r="R15" s="321">
        <f>IF(Q15="",COUNTIF(Q15:Q763,B123),"")</f>
        <v>0</v>
      </c>
      <c r="S15" s="296"/>
      <c r="T15" s="296"/>
      <c r="U15" s="296"/>
    </row>
    <row r="16" hidden="1" outlineLevel="1">
      <c r="A16" s="317">
        <f t="shared" si="1"/>
        <v>1</v>
      </c>
      <c r="B16" s="318">
        <f t="shared" si="4"/>
        <v>5</v>
      </c>
      <c r="C16" s="319" t="s">
        <v>908</v>
      </c>
      <c r="D16" s="320" t="s">
        <v>902</v>
      </c>
      <c r="E16" s="317"/>
      <c r="F16" s="320"/>
      <c r="G16" s="320"/>
      <c r="H16" s="320"/>
      <c r="I16" s="322" t="s">
        <v>170</v>
      </c>
      <c r="J16" s="320" t="s">
        <v>903</v>
      </c>
      <c r="K16" s="320" t="s">
        <v>904</v>
      </c>
      <c r="L16" s="320">
        <v>3.0</v>
      </c>
      <c r="M16" s="293"/>
      <c r="N16" s="316">
        <f t="shared" si="2"/>
        <v>1</v>
      </c>
      <c r="O16" s="316">
        <f t="shared" si="3"/>
        <v>1</v>
      </c>
      <c r="P16" s="293"/>
      <c r="Q16" s="293"/>
      <c r="R16" s="321">
        <f>IF(Q16="",COUNTIF(Q16:Q763,B124),"")</f>
        <v>0</v>
      </c>
      <c r="S16" s="296"/>
      <c r="T16" s="296"/>
      <c r="U16" s="296"/>
    </row>
    <row r="17" hidden="1" outlineLevel="1">
      <c r="A17" s="317">
        <f t="shared" si="1"/>
        <v>1</v>
      </c>
      <c r="B17" s="318">
        <f t="shared" si="4"/>
        <v>6</v>
      </c>
      <c r="C17" s="319" t="s">
        <v>909</v>
      </c>
      <c r="D17" s="320" t="s">
        <v>902</v>
      </c>
      <c r="E17" s="317"/>
      <c r="F17" s="320"/>
      <c r="G17" s="320"/>
      <c r="H17" s="320"/>
      <c r="I17" s="294"/>
      <c r="J17" s="320" t="s">
        <v>903</v>
      </c>
      <c r="K17" s="320" t="s">
        <v>904</v>
      </c>
      <c r="L17" s="320">
        <v>3.0</v>
      </c>
      <c r="M17" s="293"/>
      <c r="N17" s="316">
        <f t="shared" si="2"/>
        <v>1</v>
      </c>
      <c r="O17" s="316">
        <f t="shared" si="3"/>
        <v>1</v>
      </c>
      <c r="P17" s="293"/>
      <c r="Q17" s="293"/>
      <c r="R17" s="321">
        <f>IF(Q17="",COUNTIF(Q17:Q763,B125),"")</f>
        <v>0</v>
      </c>
      <c r="S17" s="296"/>
      <c r="T17" s="296"/>
      <c r="U17" s="296"/>
    </row>
    <row r="18" hidden="1" outlineLevel="1">
      <c r="A18" s="317">
        <f t="shared" si="1"/>
        <v>1</v>
      </c>
      <c r="B18" s="318">
        <f t="shared" si="4"/>
        <v>7</v>
      </c>
      <c r="C18" s="319" t="s">
        <v>910</v>
      </c>
      <c r="D18" s="320" t="s">
        <v>902</v>
      </c>
      <c r="E18" s="317"/>
      <c r="F18" s="320"/>
      <c r="G18" s="320"/>
      <c r="H18" s="320"/>
      <c r="I18" s="294"/>
      <c r="J18" s="320" t="s">
        <v>903</v>
      </c>
      <c r="K18" s="320" t="s">
        <v>911</v>
      </c>
      <c r="L18" s="320">
        <v>5.0</v>
      </c>
      <c r="M18" s="293"/>
      <c r="N18" s="316">
        <f t="shared" si="2"/>
        <v>1</v>
      </c>
      <c r="O18" s="316">
        <f t="shared" si="3"/>
        <v>1</v>
      </c>
      <c r="P18" s="293"/>
      <c r="Q18" s="293"/>
      <c r="R18" s="321">
        <f>IF(Q18="",COUNTIF(Q18:Q763,B126),"")</f>
        <v>0</v>
      </c>
      <c r="S18" s="296"/>
      <c r="T18" s="296"/>
      <c r="U18" s="296"/>
    </row>
    <row r="19" hidden="1" outlineLevel="1">
      <c r="A19" s="317">
        <f t="shared" si="1"/>
        <v>1</v>
      </c>
      <c r="B19" s="318">
        <f t="shared" si="4"/>
        <v>8</v>
      </c>
      <c r="C19" s="319" t="s">
        <v>912</v>
      </c>
      <c r="D19" s="320" t="s">
        <v>902</v>
      </c>
      <c r="E19" s="317"/>
      <c r="F19" s="320"/>
      <c r="G19" s="320"/>
      <c r="H19" s="320"/>
      <c r="I19" s="294"/>
      <c r="J19" s="320" t="s">
        <v>903</v>
      </c>
      <c r="K19" s="320" t="s">
        <v>904</v>
      </c>
      <c r="L19" s="320">
        <v>3.0</v>
      </c>
      <c r="M19" s="293"/>
      <c r="N19" s="316">
        <f t="shared" si="2"/>
        <v>1</v>
      </c>
      <c r="O19" s="316">
        <f t="shared" si="3"/>
        <v>1</v>
      </c>
      <c r="P19" s="293"/>
      <c r="Q19" s="293"/>
      <c r="R19" s="321">
        <f>IF(Q19="",COUNTIF(Q19:Q763,B127),"")</f>
        <v>0</v>
      </c>
      <c r="S19" s="296"/>
      <c r="T19" s="296"/>
      <c r="U19" s="296"/>
    </row>
    <row r="20" hidden="1" outlineLevel="1">
      <c r="A20" s="294" t="str">
        <f t="shared" si="1"/>
        <v/>
      </c>
      <c r="B20" s="323" t="s">
        <v>913</v>
      </c>
      <c r="C20" s="324" t="s">
        <v>914</v>
      </c>
      <c r="D20" s="294"/>
      <c r="E20" s="325"/>
      <c r="F20" s="294"/>
      <c r="G20" s="294"/>
      <c r="H20" s="294"/>
      <c r="I20" s="294"/>
      <c r="J20" s="294"/>
      <c r="K20" s="294"/>
      <c r="L20" s="294"/>
      <c r="M20" s="293"/>
      <c r="N20" s="316">
        <f t="shared" si="2"/>
        <v>1</v>
      </c>
      <c r="O20" s="293" t="str">
        <f t="shared" si="3"/>
        <v/>
      </c>
      <c r="P20" s="293"/>
      <c r="Q20" s="293"/>
      <c r="R20" s="321">
        <f>IF(Q20="",COUNTIF(Q20:Q763,B128),"")</f>
        <v>0</v>
      </c>
      <c r="S20" s="296"/>
      <c r="T20" s="296"/>
      <c r="U20" s="296"/>
    </row>
    <row r="21" hidden="1" outlineLevel="1">
      <c r="A21" s="317">
        <f t="shared" si="1"/>
        <v>1</v>
      </c>
      <c r="B21" s="318">
        <f t="shared" ref="B21:B54" si="5">IF(AND(C21&lt;&gt;"",D21&lt;&gt;""),COUNTIF($A$12:A21,"&gt;0"),"")</f>
        <v>9</v>
      </c>
      <c r="C21" s="319" t="s">
        <v>915</v>
      </c>
      <c r="D21" s="320" t="s">
        <v>902</v>
      </c>
      <c r="E21" s="317"/>
      <c r="F21" s="320"/>
      <c r="G21" s="320"/>
      <c r="H21" s="320"/>
      <c r="I21" s="294"/>
      <c r="J21" s="320" t="s">
        <v>903</v>
      </c>
      <c r="K21" s="320" t="s">
        <v>904</v>
      </c>
      <c r="L21" s="320">
        <v>3.0</v>
      </c>
      <c r="M21" s="293"/>
      <c r="N21" s="316">
        <f t="shared" si="2"/>
        <v>1</v>
      </c>
      <c r="O21" s="316">
        <f t="shared" si="3"/>
        <v>1</v>
      </c>
      <c r="P21" s="293"/>
      <c r="Q21" s="293"/>
      <c r="R21" s="321">
        <f>IF(Q21="",COUNTIF(Q21:Q763,B129),"")</f>
        <v>0</v>
      </c>
      <c r="S21" s="296"/>
      <c r="T21" s="296"/>
      <c r="U21" s="296"/>
    </row>
    <row r="22" hidden="1" outlineLevel="1">
      <c r="A22" s="317">
        <f t="shared" si="1"/>
        <v>1</v>
      </c>
      <c r="B22" s="318">
        <f t="shared" si="5"/>
        <v>10</v>
      </c>
      <c r="C22" s="319" t="s">
        <v>916</v>
      </c>
      <c r="D22" s="320" t="s">
        <v>902</v>
      </c>
      <c r="E22" s="317"/>
      <c r="F22" s="320"/>
      <c r="G22" s="320"/>
      <c r="H22" s="320"/>
      <c r="I22" s="294"/>
      <c r="J22" s="320" t="s">
        <v>903</v>
      </c>
      <c r="K22" s="320" t="s">
        <v>904</v>
      </c>
      <c r="L22" s="320">
        <v>3.0</v>
      </c>
      <c r="M22" s="293"/>
      <c r="N22" s="316">
        <f t="shared" si="2"/>
        <v>1</v>
      </c>
      <c r="O22" s="316">
        <f t="shared" si="3"/>
        <v>1</v>
      </c>
      <c r="P22" s="293"/>
      <c r="Q22" s="293"/>
      <c r="R22" s="321">
        <f>IF(Q22="",COUNTIF(Q22:Q763,B130),"")</f>
        <v>0</v>
      </c>
      <c r="S22" s="296"/>
      <c r="T22" s="296"/>
      <c r="U22" s="296"/>
    </row>
    <row r="23" hidden="1" outlineLevel="1">
      <c r="A23" s="317">
        <f t="shared" si="1"/>
        <v>1</v>
      </c>
      <c r="B23" s="318">
        <f t="shared" si="5"/>
        <v>11</v>
      </c>
      <c r="C23" s="319" t="s">
        <v>917</v>
      </c>
      <c r="D23" s="320" t="s">
        <v>902</v>
      </c>
      <c r="E23" s="317"/>
      <c r="F23" s="320"/>
      <c r="G23" s="320"/>
      <c r="H23" s="320"/>
      <c r="I23" s="294"/>
      <c r="J23" s="320" t="s">
        <v>903</v>
      </c>
      <c r="K23" s="320" t="s">
        <v>904</v>
      </c>
      <c r="L23" s="320">
        <v>3.0</v>
      </c>
      <c r="M23" s="293"/>
      <c r="N23" s="316">
        <f t="shared" si="2"/>
        <v>1</v>
      </c>
      <c r="O23" s="316">
        <f t="shared" si="3"/>
        <v>1</v>
      </c>
      <c r="P23" s="293"/>
      <c r="Q23" s="293"/>
      <c r="R23" s="321">
        <f>IF(Q23="",COUNTIF(Q23:Q763,B131),"")</f>
        <v>0</v>
      </c>
      <c r="S23" s="296"/>
      <c r="T23" s="296"/>
      <c r="U23" s="296"/>
    </row>
    <row r="24" hidden="1" outlineLevel="1">
      <c r="A24" s="317">
        <f t="shared" si="1"/>
        <v>1</v>
      </c>
      <c r="B24" s="318">
        <f t="shared" si="5"/>
        <v>12</v>
      </c>
      <c r="C24" s="319" t="s">
        <v>918</v>
      </c>
      <c r="D24" s="320" t="s">
        <v>902</v>
      </c>
      <c r="E24" s="317"/>
      <c r="F24" s="320"/>
      <c r="G24" s="320"/>
      <c r="H24" s="320"/>
      <c r="I24" s="294"/>
      <c r="J24" s="320" t="s">
        <v>903</v>
      </c>
      <c r="K24" s="320" t="s">
        <v>904</v>
      </c>
      <c r="L24" s="320">
        <v>3.0</v>
      </c>
      <c r="M24" s="293"/>
      <c r="N24" s="316">
        <f t="shared" si="2"/>
        <v>1</v>
      </c>
      <c r="O24" s="316">
        <f t="shared" si="3"/>
        <v>1</v>
      </c>
      <c r="P24" s="293"/>
      <c r="Q24" s="293"/>
      <c r="R24" s="321">
        <f>IF(Q24="",COUNTIF(Q24:Q763,B132),"")</f>
        <v>0</v>
      </c>
      <c r="S24" s="296"/>
      <c r="T24" s="296"/>
      <c r="U24" s="296"/>
    </row>
    <row r="25" hidden="1" outlineLevel="1">
      <c r="A25" s="317">
        <f t="shared" si="1"/>
        <v>1</v>
      </c>
      <c r="B25" s="318">
        <f t="shared" si="5"/>
        <v>13</v>
      </c>
      <c r="C25" s="319" t="s">
        <v>919</v>
      </c>
      <c r="D25" s="320" t="s">
        <v>902</v>
      </c>
      <c r="E25" s="317"/>
      <c r="F25" s="320"/>
      <c r="G25" s="320"/>
      <c r="H25" s="320"/>
      <c r="I25" s="294"/>
      <c r="J25" s="320" t="s">
        <v>903</v>
      </c>
      <c r="K25" s="320" t="s">
        <v>904</v>
      </c>
      <c r="L25" s="320">
        <v>3.0</v>
      </c>
      <c r="M25" s="293"/>
      <c r="N25" s="316">
        <f t="shared" si="2"/>
        <v>1</v>
      </c>
      <c r="O25" s="316">
        <f t="shared" si="3"/>
        <v>1</v>
      </c>
      <c r="P25" s="293"/>
      <c r="Q25" s="293"/>
      <c r="R25" s="321">
        <f>IF(Q25="",COUNTIF(Q25:Q763,B133),"")</f>
        <v>0</v>
      </c>
      <c r="S25" s="296"/>
      <c r="T25" s="296"/>
      <c r="U25" s="296"/>
    </row>
    <row r="26" hidden="1" outlineLevel="1">
      <c r="A26" s="317">
        <f t="shared" si="1"/>
        <v>1</v>
      </c>
      <c r="B26" s="318">
        <f t="shared" si="5"/>
        <v>14</v>
      </c>
      <c r="C26" s="319" t="s">
        <v>920</v>
      </c>
      <c r="D26" s="320" t="s">
        <v>902</v>
      </c>
      <c r="E26" s="317"/>
      <c r="F26" s="320"/>
      <c r="G26" s="320"/>
      <c r="H26" s="320"/>
      <c r="I26" s="294"/>
      <c r="J26" s="320" t="s">
        <v>903</v>
      </c>
      <c r="K26" s="320" t="s">
        <v>904</v>
      </c>
      <c r="L26" s="320">
        <v>3.0</v>
      </c>
      <c r="M26" s="293"/>
      <c r="N26" s="316">
        <f t="shared" si="2"/>
        <v>1</v>
      </c>
      <c r="O26" s="316">
        <f t="shared" si="3"/>
        <v>1</v>
      </c>
      <c r="P26" s="293"/>
      <c r="Q26" s="293"/>
      <c r="R26" s="321">
        <f>IF(Q26="",COUNTIF(Q26:Q763,B134),"")</f>
        <v>0</v>
      </c>
      <c r="S26" s="296"/>
      <c r="T26" s="296"/>
      <c r="U26" s="296"/>
    </row>
    <row r="27" hidden="1" outlineLevel="1">
      <c r="A27" s="317">
        <f t="shared" si="1"/>
        <v>1</v>
      </c>
      <c r="B27" s="318">
        <f t="shared" si="5"/>
        <v>15</v>
      </c>
      <c r="C27" s="319" t="s">
        <v>921</v>
      </c>
      <c r="D27" s="320" t="s">
        <v>902</v>
      </c>
      <c r="E27" s="317"/>
      <c r="F27" s="320"/>
      <c r="G27" s="320"/>
      <c r="H27" s="320"/>
      <c r="I27" s="294"/>
      <c r="J27" s="320" t="s">
        <v>903</v>
      </c>
      <c r="K27" s="320" t="s">
        <v>904</v>
      </c>
      <c r="L27" s="320">
        <v>3.0</v>
      </c>
      <c r="M27" s="293"/>
      <c r="N27" s="316">
        <f t="shared" si="2"/>
        <v>1</v>
      </c>
      <c r="O27" s="316">
        <f t="shared" si="3"/>
        <v>1</v>
      </c>
      <c r="P27" s="293"/>
      <c r="Q27" s="293"/>
      <c r="R27" s="321">
        <f>IF(Q27="",COUNTIF(Q27:Q763,B135),"")</f>
        <v>0</v>
      </c>
      <c r="S27" s="296"/>
      <c r="T27" s="296"/>
      <c r="U27" s="296"/>
    </row>
    <row r="28" hidden="1" outlineLevel="1">
      <c r="A28" s="317">
        <f t="shared" si="1"/>
        <v>1</v>
      </c>
      <c r="B28" s="318">
        <f t="shared" si="5"/>
        <v>16</v>
      </c>
      <c r="C28" s="319" t="s">
        <v>922</v>
      </c>
      <c r="D28" s="320" t="s">
        <v>902</v>
      </c>
      <c r="E28" s="317"/>
      <c r="F28" s="320"/>
      <c r="G28" s="320"/>
      <c r="H28" s="320"/>
      <c r="I28" s="294"/>
      <c r="J28" s="320" t="s">
        <v>903</v>
      </c>
      <c r="K28" s="320" t="s">
        <v>904</v>
      </c>
      <c r="L28" s="320">
        <v>3.0</v>
      </c>
      <c r="M28" s="293"/>
      <c r="N28" s="316">
        <f t="shared" si="2"/>
        <v>1</v>
      </c>
      <c r="O28" s="316">
        <f t="shared" si="3"/>
        <v>1</v>
      </c>
      <c r="P28" s="293"/>
      <c r="Q28" s="293"/>
      <c r="R28" s="321">
        <f>IF(Q28="",COUNTIF(Q28:Q763,B136),"")</f>
        <v>0</v>
      </c>
      <c r="S28" s="296"/>
      <c r="T28" s="296"/>
      <c r="U28" s="296"/>
    </row>
    <row r="29" hidden="1" outlineLevel="1">
      <c r="A29" s="317">
        <f t="shared" si="1"/>
        <v>1</v>
      </c>
      <c r="B29" s="318">
        <f t="shared" si="5"/>
        <v>17</v>
      </c>
      <c r="C29" s="319" t="s">
        <v>923</v>
      </c>
      <c r="D29" s="320" t="s">
        <v>902</v>
      </c>
      <c r="E29" s="317"/>
      <c r="F29" s="320"/>
      <c r="G29" s="320"/>
      <c r="H29" s="320"/>
      <c r="I29" s="294"/>
      <c r="J29" s="320" t="s">
        <v>903</v>
      </c>
      <c r="K29" s="320" t="s">
        <v>904</v>
      </c>
      <c r="L29" s="320">
        <v>3.0</v>
      </c>
      <c r="M29" s="293"/>
      <c r="N29" s="316">
        <f t="shared" si="2"/>
        <v>1</v>
      </c>
      <c r="O29" s="316">
        <f t="shared" si="3"/>
        <v>1</v>
      </c>
      <c r="P29" s="293"/>
      <c r="Q29" s="293"/>
      <c r="R29" s="321">
        <f>IF(Q29="",COUNTIF(Q29:Q763,B137),"")</f>
        <v>0</v>
      </c>
      <c r="S29" s="296"/>
      <c r="T29" s="296"/>
      <c r="U29" s="296"/>
    </row>
    <row r="30" hidden="1" outlineLevel="1">
      <c r="A30" s="317">
        <f t="shared" si="1"/>
        <v>1</v>
      </c>
      <c r="B30" s="318">
        <f t="shared" si="5"/>
        <v>18</v>
      </c>
      <c r="C30" s="319" t="s">
        <v>924</v>
      </c>
      <c r="D30" s="320" t="s">
        <v>902</v>
      </c>
      <c r="E30" s="317"/>
      <c r="F30" s="320"/>
      <c r="G30" s="320"/>
      <c r="H30" s="320"/>
      <c r="I30" s="294"/>
      <c r="J30" s="320" t="s">
        <v>903</v>
      </c>
      <c r="K30" s="320" t="s">
        <v>904</v>
      </c>
      <c r="L30" s="320">
        <v>3.0</v>
      </c>
      <c r="M30" s="293"/>
      <c r="N30" s="316">
        <f t="shared" si="2"/>
        <v>1</v>
      </c>
      <c r="O30" s="316">
        <f t="shared" si="3"/>
        <v>1</v>
      </c>
      <c r="P30" s="293"/>
      <c r="Q30" s="293"/>
      <c r="R30" s="321">
        <f>IF(Q30="",COUNTIF(Q30:Q763,B138),"")</f>
        <v>0</v>
      </c>
      <c r="S30" s="296"/>
      <c r="T30" s="296"/>
      <c r="U30" s="296"/>
    </row>
    <row r="31" hidden="1" outlineLevel="1">
      <c r="A31" s="317">
        <f t="shared" si="1"/>
        <v>1</v>
      </c>
      <c r="B31" s="318">
        <f t="shared" si="5"/>
        <v>19</v>
      </c>
      <c r="C31" s="319" t="s">
        <v>925</v>
      </c>
      <c r="D31" s="320" t="s">
        <v>902</v>
      </c>
      <c r="E31" s="317"/>
      <c r="F31" s="320"/>
      <c r="G31" s="320"/>
      <c r="H31" s="320"/>
      <c r="I31" s="294"/>
      <c r="J31" s="320" t="s">
        <v>903</v>
      </c>
      <c r="K31" s="320" t="s">
        <v>904</v>
      </c>
      <c r="L31" s="320">
        <v>3.0</v>
      </c>
      <c r="M31" s="293"/>
      <c r="N31" s="316">
        <f t="shared" si="2"/>
        <v>1</v>
      </c>
      <c r="O31" s="316">
        <f t="shared" si="3"/>
        <v>1</v>
      </c>
      <c r="P31" s="293"/>
      <c r="Q31" s="293"/>
      <c r="R31" s="321">
        <f>IF(Q31="",COUNTIF(Q31:Q763,B139),"")</f>
        <v>0</v>
      </c>
      <c r="S31" s="296"/>
      <c r="T31" s="296"/>
      <c r="U31" s="296"/>
    </row>
    <row r="32" hidden="1" outlineLevel="1">
      <c r="A32" s="317">
        <f t="shared" si="1"/>
        <v>1</v>
      </c>
      <c r="B32" s="318">
        <f t="shared" si="5"/>
        <v>20</v>
      </c>
      <c r="C32" s="319" t="s">
        <v>926</v>
      </c>
      <c r="D32" s="320" t="s">
        <v>902</v>
      </c>
      <c r="E32" s="317"/>
      <c r="F32" s="320"/>
      <c r="G32" s="320"/>
      <c r="H32" s="320"/>
      <c r="I32" s="294"/>
      <c r="J32" s="320" t="s">
        <v>903</v>
      </c>
      <c r="K32" s="320" t="s">
        <v>904</v>
      </c>
      <c r="L32" s="320">
        <v>3.0</v>
      </c>
      <c r="M32" s="293"/>
      <c r="N32" s="316">
        <f t="shared" si="2"/>
        <v>1</v>
      </c>
      <c r="O32" s="316">
        <f t="shared" si="3"/>
        <v>1</v>
      </c>
      <c r="P32" s="293"/>
      <c r="Q32" s="293"/>
      <c r="R32" s="321">
        <f>IF(Q32="",COUNTIF(Q32:Q763,B140),"")</f>
        <v>0</v>
      </c>
      <c r="S32" s="296"/>
      <c r="T32" s="296"/>
      <c r="U32" s="296"/>
    </row>
    <row r="33" hidden="1" outlineLevel="1">
      <c r="A33" s="317">
        <f t="shared" si="1"/>
        <v>1</v>
      </c>
      <c r="B33" s="318">
        <f t="shared" si="5"/>
        <v>21</v>
      </c>
      <c r="C33" s="319" t="s">
        <v>927</v>
      </c>
      <c r="D33" s="320" t="s">
        <v>902</v>
      </c>
      <c r="E33" s="317"/>
      <c r="F33" s="320"/>
      <c r="G33" s="320"/>
      <c r="H33" s="320"/>
      <c r="I33" s="294"/>
      <c r="J33" s="320" t="s">
        <v>903</v>
      </c>
      <c r="K33" s="320" t="s">
        <v>904</v>
      </c>
      <c r="L33" s="320">
        <v>3.0</v>
      </c>
      <c r="M33" s="293"/>
      <c r="N33" s="316">
        <f t="shared" si="2"/>
        <v>1</v>
      </c>
      <c r="O33" s="316">
        <f t="shared" si="3"/>
        <v>1</v>
      </c>
      <c r="P33" s="293"/>
      <c r="Q33" s="293"/>
      <c r="R33" s="321">
        <f>IF(Q33="",COUNTIF(Q33:Q763,B141),"")</f>
        <v>0</v>
      </c>
      <c r="S33" s="296"/>
      <c r="T33" s="296"/>
      <c r="U33" s="296"/>
    </row>
    <row r="34" hidden="1" outlineLevel="1">
      <c r="A34" s="317">
        <f t="shared" si="1"/>
        <v>1</v>
      </c>
      <c r="B34" s="318">
        <f t="shared" si="5"/>
        <v>22</v>
      </c>
      <c r="C34" s="319" t="s">
        <v>928</v>
      </c>
      <c r="D34" s="320" t="s">
        <v>902</v>
      </c>
      <c r="E34" s="317"/>
      <c r="F34" s="320"/>
      <c r="G34" s="320"/>
      <c r="H34" s="320"/>
      <c r="I34" s="294"/>
      <c r="J34" s="320" t="s">
        <v>903</v>
      </c>
      <c r="K34" s="320" t="s">
        <v>904</v>
      </c>
      <c r="L34" s="320">
        <v>3.0</v>
      </c>
      <c r="M34" s="293"/>
      <c r="N34" s="316">
        <f t="shared" si="2"/>
        <v>1</v>
      </c>
      <c r="O34" s="316">
        <f t="shared" si="3"/>
        <v>1</v>
      </c>
      <c r="P34" s="293"/>
      <c r="Q34" s="293"/>
      <c r="R34" s="321">
        <f>IF(Q34="",COUNTIF(Q34:Q763,B142),"")</f>
        <v>0</v>
      </c>
      <c r="S34" s="296"/>
      <c r="T34" s="296"/>
      <c r="U34" s="296"/>
    </row>
    <row r="35" hidden="1" outlineLevel="1">
      <c r="A35" s="317">
        <f t="shared" si="1"/>
        <v>1</v>
      </c>
      <c r="B35" s="318">
        <f t="shared" si="5"/>
        <v>23</v>
      </c>
      <c r="C35" s="319" t="s">
        <v>929</v>
      </c>
      <c r="D35" s="320" t="s">
        <v>902</v>
      </c>
      <c r="E35" s="317"/>
      <c r="F35" s="320"/>
      <c r="G35" s="320"/>
      <c r="H35" s="320"/>
      <c r="I35" s="294"/>
      <c r="J35" s="320" t="s">
        <v>903</v>
      </c>
      <c r="K35" s="320" t="s">
        <v>904</v>
      </c>
      <c r="L35" s="320">
        <v>3.0</v>
      </c>
      <c r="M35" s="293"/>
      <c r="N35" s="316">
        <f t="shared" si="2"/>
        <v>1</v>
      </c>
      <c r="O35" s="316">
        <f t="shared" si="3"/>
        <v>1</v>
      </c>
      <c r="P35" s="293"/>
      <c r="Q35" s="293"/>
      <c r="R35" s="321">
        <f>IF(Q35="",COUNTIF(Q35:Q763,B143),"")</f>
        <v>0</v>
      </c>
      <c r="S35" s="296"/>
      <c r="T35" s="296"/>
      <c r="U35" s="296"/>
    </row>
    <row r="36" hidden="1" outlineLevel="1">
      <c r="A36" s="317">
        <f t="shared" si="1"/>
        <v>1</v>
      </c>
      <c r="B36" s="318">
        <f t="shared" si="5"/>
        <v>24</v>
      </c>
      <c r="C36" s="319" t="s">
        <v>930</v>
      </c>
      <c r="D36" s="320" t="s">
        <v>902</v>
      </c>
      <c r="E36" s="317"/>
      <c r="F36" s="320"/>
      <c r="G36" s="320"/>
      <c r="H36" s="320"/>
      <c r="I36" s="294"/>
      <c r="J36" s="320" t="s">
        <v>903</v>
      </c>
      <c r="K36" s="320" t="s">
        <v>904</v>
      </c>
      <c r="L36" s="320">
        <v>3.0</v>
      </c>
      <c r="M36" s="293"/>
      <c r="N36" s="316">
        <f t="shared" si="2"/>
        <v>1</v>
      </c>
      <c r="O36" s="316">
        <f t="shared" si="3"/>
        <v>1</v>
      </c>
      <c r="P36" s="293"/>
      <c r="Q36" s="293"/>
      <c r="R36" s="321">
        <f>IF(Q36="",COUNTIF(Q36:Q763,B144),"")</f>
        <v>0</v>
      </c>
      <c r="S36" s="296"/>
      <c r="T36" s="296"/>
      <c r="U36" s="296"/>
    </row>
    <row r="37" hidden="1" outlineLevel="1">
      <c r="A37" s="317">
        <f t="shared" si="1"/>
        <v>1</v>
      </c>
      <c r="B37" s="318">
        <f t="shared" si="5"/>
        <v>25</v>
      </c>
      <c r="C37" s="319" t="s">
        <v>931</v>
      </c>
      <c r="D37" s="320" t="s">
        <v>902</v>
      </c>
      <c r="E37" s="317"/>
      <c r="F37" s="320"/>
      <c r="G37" s="320"/>
      <c r="H37" s="320"/>
      <c r="I37" s="294"/>
      <c r="J37" s="320" t="s">
        <v>903</v>
      </c>
      <c r="K37" s="320" t="s">
        <v>904</v>
      </c>
      <c r="L37" s="320">
        <v>3.0</v>
      </c>
      <c r="M37" s="293"/>
      <c r="N37" s="316">
        <f t="shared" si="2"/>
        <v>1</v>
      </c>
      <c r="O37" s="316">
        <f t="shared" si="3"/>
        <v>1</v>
      </c>
      <c r="P37" s="293"/>
      <c r="Q37" s="293"/>
      <c r="R37" s="321">
        <f>IF(Q37="",COUNTIF(Q37:Q763,B145),"")</f>
        <v>0</v>
      </c>
      <c r="S37" s="296"/>
      <c r="T37" s="296"/>
      <c r="U37" s="296"/>
    </row>
    <row r="38" hidden="1" outlineLevel="1">
      <c r="A38" s="317">
        <f t="shared" si="1"/>
        <v>1</v>
      </c>
      <c r="B38" s="318">
        <f t="shared" si="5"/>
        <v>26</v>
      </c>
      <c r="C38" s="319" t="s">
        <v>932</v>
      </c>
      <c r="D38" s="320" t="s">
        <v>902</v>
      </c>
      <c r="E38" s="317"/>
      <c r="F38" s="320"/>
      <c r="G38" s="320"/>
      <c r="H38" s="320"/>
      <c r="I38" s="294"/>
      <c r="J38" s="320" t="s">
        <v>903</v>
      </c>
      <c r="K38" s="320" t="s">
        <v>904</v>
      </c>
      <c r="L38" s="320">
        <v>3.0</v>
      </c>
      <c r="M38" s="293"/>
      <c r="N38" s="316">
        <f t="shared" si="2"/>
        <v>1</v>
      </c>
      <c r="O38" s="316">
        <f t="shared" si="3"/>
        <v>1</v>
      </c>
      <c r="P38" s="293"/>
      <c r="Q38" s="293"/>
      <c r="R38" s="321">
        <f>IF(Q38="",COUNTIF(Q38:Q763,B146),"")</f>
        <v>0</v>
      </c>
      <c r="S38" s="296"/>
      <c r="T38" s="296"/>
      <c r="U38" s="296"/>
    </row>
    <row r="39" hidden="1" outlineLevel="1">
      <c r="A39" s="317">
        <f t="shared" si="1"/>
        <v>1</v>
      </c>
      <c r="B39" s="318">
        <f t="shared" si="5"/>
        <v>27</v>
      </c>
      <c r="C39" s="319" t="s">
        <v>933</v>
      </c>
      <c r="D39" s="320" t="s">
        <v>902</v>
      </c>
      <c r="E39" s="317"/>
      <c r="F39" s="320"/>
      <c r="G39" s="320"/>
      <c r="H39" s="320"/>
      <c r="I39" s="294"/>
      <c r="J39" s="320" t="s">
        <v>903</v>
      </c>
      <c r="K39" s="320" t="s">
        <v>904</v>
      </c>
      <c r="L39" s="320">
        <v>3.0</v>
      </c>
      <c r="M39" s="293"/>
      <c r="N39" s="316">
        <f t="shared" si="2"/>
        <v>1</v>
      </c>
      <c r="O39" s="316">
        <f t="shared" si="3"/>
        <v>1</v>
      </c>
      <c r="P39" s="293"/>
      <c r="Q39" s="293"/>
      <c r="R39" s="321">
        <f>IF(Q39="",COUNTIF(Q39:Q763,B147),"")</f>
        <v>0</v>
      </c>
      <c r="S39" s="296"/>
      <c r="T39" s="296"/>
      <c r="U39" s="296"/>
    </row>
    <row r="40" hidden="1" outlineLevel="1">
      <c r="A40" s="317">
        <f t="shared" si="1"/>
        <v>1</v>
      </c>
      <c r="B40" s="318">
        <f t="shared" si="5"/>
        <v>28</v>
      </c>
      <c r="C40" s="319" t="s">
        <v>934</v>
      </c>
      <c r="D40" s="320" t="s">
        <v>902</v>
      </c>
      <c r="E40" s="317"/>
      <c r="F40" s="320"/>
      <c r="G40" s="320"/>
      <c r="H40" s="320"/>
      <c r="I40" s="294"/>
      <c r="J40" s="320" t="s">
        <v>903</v>
      </c>
      <c r="K40" s="320" t="s">
        <v>904</v>
      </c>
      <c r="L40" s="320">
        <v>3.0</v>
      </c>
      <c r="M40" s="293"/>
      <c r="N40" s="316">
        <f t="shared" si="2"/>
        <v>1</v>
      </c>
      <c r="O40" s="316">
        <f t="shared" si="3"/>
        <v>1</v>
      </c>
      <c r="P40" s="293"/>
      <c r="Q40" s="293"/>
      <c r="R40" s="321">
        <f>IF(Q40="",COUNTIF(Q40:Q763,B148),"")</f>
        <v>0</v>
      </c>
      <c r="S40" s="296"/>
      <c r="T40" s="296"/>
      <c r="U40" s="296"/>
    </row>
    <row r="41" hidden="1" outlineLevel="1">
      <c r="A41" s="317">
        <f t="shared" si="1"/>
        <v>1</v>
      </c>
      <c r="B41" s="318">
        <f t="shared" si="5"/>
        <v>29</v>
      </c>
      <c r="C41" s="319" t="s">
        <v>935</v>
      </c>
      <c r="D41" s="320" t="s">
        <v>902</v>
      </c>
      <c r="E41" s="317"/>
      <c r="F41" s="320"/>
      <c r="G41" s="320"/>
      <c r="H41" s="320"/>
      <c r="I41" s="294"/>
      <c r="J41" s="320" t="s">
        <v>903</v>
      </c>
      <c r="K41" s="320" t="s">
        <v>904</v>
      </c>
      <c r="L41" s="320">
        <v>3.0</v>
      </c>
      <c r="M41" s="293"/>
      <c r="N41" s="316">
        <f t="shared" si="2"/>
        <v>1</v>
      </c>
      <c r="O41" s="316">
        <f t="shared" si="3"/>
        <v>1</v>
      </c>
      <c r="P41" s="293"/>
      <c r="Q41" s="293"/>
      <c r="R41" s="321">
        <f>IF(Q41="",COUNTIF(Q41:Q763,B149),"")</f>
        <v>0</v>
      </c>
      <c r="S41" s="296"/>
      <c r="T41" s="296"/>
      <c r="U41" s="296"/>
    </row>
    <row r="42" hidden="1" outlineLevel="1">
      <c r="A42" s="317">
        <f t="shared" si="1"/>
        <v>1</v>
      </c>
      <c r="B42" s="318">
        <f t="shared" si="5"/>
        <v>30</v>
      </c>
      <c r="C42" s="319" t="s">
        <v>936</v>
      </c>
      <c r="D42" s="320" t="s">
        <v>902</v>
      </c>
      <c r="E42" s="317"/>
      <c r="F42" s="320"/>
      <c r="G42" s="320"/>
      <c r="H42" s="320"/>
      <c r="I42" s="294"/>
      <c r="J42" s="320" t="s">
        <v>903</v>
      </c>
      <c r="K42" s="320" t="s">
        <v>904</v>
      </c>
      <c r="L42" s="320">
        <v>3.0</v>
      </c>
      <c r="M42" s="293"/>
      <c r="N42" s="316">
        <f t="shared" si="2"/>
        <v>1</v>
      </c>
      <c r="O42" s="316">
        <f t="shared" si="3"/>
        <v>1</v>
      </c>
      <c r="P42" s="293"/>
      <c r="Q42" s="293"/>
      <c r="R42" s="321">
        <f>IF(Q42="",COUNTIF(Q42:Q763,B150),"")</f>
        <v>0</v>
      </c>
      <c r="S42" s="296"/>
      <c r="T42" s="296"/>
      <c r="U42" s="296"/>
    </row>
    <row r="43" hidden="1" outlineLevel="1">
      <c r="A43" s="317">
        <f t="shared" si="1"/>
        <v>1</v>
      </c>
      <c r="B43" s="318">
        <f t="shared" si="5"/>
        <v>31</v>
      </c>
      <c r="C43" s="319" t="s">
        <v>937</v>
      </c>
      <c r="D43" s="320" t="s">
        <v>902</v>
      </c>
      <c r="E43" s="317"/>
      <c r="F43" s="320"/>
      <c r="G43" s="320"/>
      <c r="H43" s="320"/>
      <c r="I43" s="294"/>
      <c r="J43" s="320" t="s">
        <v>903</v>
      </c>
      <c r="K43" s="320" t="s">
        <v>904</v>
      </c>
      <c r="L43" s="320">
        <v>3.0</v>
      </c>
      <c r="M43" s="293"/>
      <c r="N43" s="316">
        <f t="shared" si="2"/>
        <v>1</v>
      </c>
      <c r="O43" s="316">
        <f t="shared" si="3"/>
        <v>1</v>
      </c>
      <c r="P43" s="293"/>
      <c r="Q43" s="293"/>
      <c r="R43" s="321">
        <f>IF(Q43="",COUNTIF(Q43:Q763,B151),"")</f>
        <v>0</v>
      </c>
      <c r="S43" s="296"/>
      <c r="T43" s="296"/>
      <c r="U43" s="296"/>
    </row>
    <row r="44" hidden="1" outlineLevel="1">
      <c r="A44" s="317">
        <f t="shared" si="1"/>
        <v>1</v>
      </c>
      <c r="B44" s="318">
        <f t="shared" si="5"/>
        <v>32</v>
      </c>
      <c r="C44" s="319" t="s">
        <v>938</v>
      </c>
      <c r="D44" s="320" t="s">
        <v>902</v>
      </c>
      <c r="E44" s="317"/>
      <c r="F44" s="320"/>
      <c r="G44" s="320"/>
      <c r="H44" s="320"/>
      <c r="I44" s="294"/>
      <c r="J44" s="320" t="s">
        <v>903</v>
      </c>
      <c r="K44" s="320" t="s">
        <v>904</v>
      </c>
      <c r="L44" s="320">
        <v>3.0</v>
      </c>
      <c r="M44" s="293"/>
      <c r="N44" s="316">
        <f t="shared" si="2"/>
        <v>1</v>
      </c>
      <c r="O44" s="316">
        <f t="shared" si="3"/>
        <v>1</v>
      </c>
      <c r="P44" s="293"/>
      <c r="Q44" s="293"/>
      <c r="R44" s="321">
        <f>IF(Q44="",COUNTIF(Q44:Q763,B152),"")</f>
        <v>0</v>
      </c>
      <c r="S44" s="296"/>
      <c r="T44" s="296"/>
      <c r="U44" s="296"/>
    </row>
    <row r="45" hidden="1" outlineLevel="1">
      <c r="A45" s="317">
        <f t="shared" si="1"/>
        <v>1</v>
      </c>
      <c r="B45" s="318">
        <f t="shared" si="5"/>
        <v>33</v>
      </c>
      <c r="C45" s="319" t="s">
        <v>939</v>
      </c>
      <c r="D45" s="320" t="s">
        <v>902</v>
      </c>
      <c r="E45" s="317"/>
      <c r="F45" s="320"/>
      <c r="G45" s="320"/>
      <c r="H45" s="320"/>
      <c r="I45" s="294"/>
      <c r="J45" s="320" t="s">
        <v>903</v>
      </c>
      <c r="K45" s="320" t="s">
        <v>904</v>
      </c>
      <c r="L45" s="320">
        <v>3.0</v>
      </c>
      <c r="M45" s="293"/>
      <c r="N45" s="316">
        <f t="shared" si="2"/>
        <v>1</v>
      </c>
      <c r="O45" s="316">
        <f t="shared" si="3"/>
        <v>1</v>
      </c>
      <c r="P45" s="293"/>
      <c r="Q45" s="293"/>
      <c r="R45" s="321">
        <f>IF(Q45="",COUNTIF(Q45:Q763,B153),"")</f>
        <v>0</v>
      </c>
      <c r="S45" s="296"/>
      <c r="T45" s="296"/>
      <c r="U45" s="296"/>
    </row>
    <row r="46" hidden="1" outlineLevel="1">
      <c r="A46" s="317">
        <f t="shared" si="1"/>
        <v>1</v>
      </c>
      <c r="B46" s="318">
        <f t="shared" si="5"/>
        <v>34</v>
      </c>
      <c r="C46" s="319" t="s">
        <v>940</v>
      </c>
      <c r="D46" s="320" t="s">
        <v>902</v>
      </c>
      <c r="E46" s="317"/>
      <c r="F46" s="320"/>
      <c r="G46" s="320"/>
      <c r="H46" s="320"/>
      <c r="I46" s="294"/>
      <c r="J46" s="320" t="s">
        <v>903</v>
      </c>
      <c r="K46" s="320" t="s">
        <v>904</v>
      </c>
      <c r="L46" s="320">
        <v>3.0</v>
      </c>
      <c r="M46" s="293"/>
      <c r="N46" s="316">
        <f t="shared" si="2"/>
        <v>1</v>
      </c>
      <c r="O46" s="316">
        <f t="shared" si="3"/>
        <v>1</v>
      </c>
      <c r="P46" s="293"/>
      <c r="Q46" s="293"/>
      <c r="R46" s="321">
        <f>IF(Q46="",COUNTIF(Q46:Q763,B154),"")</f>
        <v>0</v>
      </c>
      <c r="S46" s="296"/>
      <c r="T46" s="296"/>
      <c r="U46" s="296"/>
    </row>
    <row r="47" hidden="1" outlineLevel="1">
      <c r="A47" s="317">
        <f t="shared" si="1"/>
        <v>1</v>
      </c>
      <c r="B47" s="318">
        <f t="shared" si="5"/>
        <v>35</v>
      </c>
      <c r="C47" s="319" t="s">
        <v>941</v>
      </c>
      <c r="D47" s="320" t="s">
        <v>902</v>
      </c>
      <c r="E47" s="317"/>
      <c r="F47" s="320"/>
      <c r="G47" s="320"/>
      <c r="H47" s="320"/>
      <c r="I47" s="294"/>
      <c r="J47" s="320" t="s">
        <v>903</v>
      </c>
      <c r="K47" s="320" t="s">
        <v>904</v>
      </c>
      <c r="L47" s="320">
        <v>3.0</v>
      </c>
      <c r="M47" s="293"/>
      <c r="N47" s="316">
        <f t="shared" si="2"/>
        <v>1</v>
      </c>
      <c r="O47" s="316">
        <f t="shared" si="3"/>
        <v>1</v>
      </c>
      <c r="P47" s="293"/>
      <c r="Q47" s="293"/>
      <c r="R47" s="321">
        <f>IF(Q47="",COUNTIF(Q47:Q763,B155),"")</f>
        <v>0</v>
      </c>
      <c r="S47" s="296"/>
      <c r="T47" s="296"/>
      <c r="U47" s="296"/>
    </row>
    <row r="48" hidden="1" outlineLevel="1">
      <c r="A48" s="317">
        <f t="shared" si="1"/>
        <v>1</v>
      </c>
      <c r="B48" s="318">
        <f t="shared" si="5"/>
        <v>36</v>
      </c>
      <c r="C48" s="319" t="s">
        <v>942</v>
      </c>
      <c r="D48" s="320" t="s">
        <v>902</v>
      </c>
      <c r="E48" s="317"/>
      <c r="F48" s="320"/>
      <c r="G48" s="320"/>
      <c r="H48" s="320"/>
      <c r="I48" s="294"/>
      <c r="J48" s="320" t="s">
        <v>903</v>
      </c>
      <c r="K48" s="320" t="s">
        <v>904</v>
      </c>
      <c r="L48" s="320">
        <v>3.0</v>
      </c>
      <c r="M48" s="293"/>
      <c r="N48" s="316">
        <f t="shared" si="2"/>
        <v>1</v>
      </c>
      <c r="O48" s="316">
        <f t="shared" si="3"/>
        <v>1</v>
      </c>
      <c r="P48" s="293"/>
      <c r="Q48" s="293"/>
      <c r="R48" s="321">
        <f>IF(Q48="",COUNTIF(Q48:Q763,B156),"")</f>
        <v>0</v>
      </c>
      <c r="S48" s="296"/>
      <c r="T48" s="296"/>
      <c r="U48" s="296"/>
    </row>
    <row r="49" hidden="1" outlineLevel="1">
      <c r="A49" s="317">
        <f t="shared" si="1"/>
        <v>1</v>
      </c>
      <c r="B49" s="318">
        <f t="shared" si="5"/>
        <v>37</v>
      </c>
      <c r="C49" s="319" t="s">
        <v>943</v>
      </c>
      <c r="D49" s="320" t="s">
        <v>902</v>
      </c>
      <c r="E49" s="317"/>
      <c r="F49" s="320"/>
      <c r="G49" s="320"/>
      <c r="H49" s="320"/>
      <c r="I49" s="294"/>
      <c r="J49" s="320" t="s">
        <v>903</v>
      </c>
      <c r="K49" s="320" t="s">
        <v>904</v>
      </c>
      <c r="L49" s="320">
        <v>3.0</v>
      </c>
      <c r="M49" s="293"/>
      <c r="N49" s="316">
        <f t="shared" si="2"/>
        <v>1</v>
      </c>
      <c r="O49" s="316">
        <f t="shared" si="3"/>
        <v>1</v>
      </c>
      <c r="P49" s="293"/>
      <c r="Q49" s="293"/>
      <c r="R49" s="321">
        <f>IF(Q49="",COUNTIF(Q49:Q763,B157),"")</f>
        <v>0</v>
      </c>
      <c r="S49" s="296"/>
      <c r="T49" s="296"/>
      <c r="U49" s="296"/>
    </row>
    <row r="50" hidden="1" outlineLevel="1">
      <c r="A50" s="317">
        <f t="shared" si="1"/>
        <v>1</v>
      </c>
      <c r="B50" s="318">
        <f t="shared" si="5"/>
        <v>38</v>
      </c>
      <c r="C50" s="319" t="s">
        <v>944</v>
      </c>
      <c r="D50" s="320" t="s">
        <v>902</v>
      </c>
      <c r="E50" s="317"/>
      <c r="F50" s="320"/>
      <c r="G50" s="320"/>
      <c r="H50" s="320"/>
      <c r="I50" s="294"/>
      <c r="J50" s="320" t="s">
        <v>903</v>
      </c>
      <c r="K50" s="320" t="s">
        <v>904</v>
      </c>
      <c r="L50" s="320">
        <v>3.0</v>
      </c>
      <c r="M50" s="293"/>
      <c r="N50" s="316">
        <f t="shared" si="2"/>
        <v>1</v>
      </c>
      <c r="O50" s="316">
        <f t="shared" si="3"/>
        <v>1</v>
      </c>
      <c r="P50" s="293"/>
      <c r="Q50" s="293"/>
      <c r="R50" s="321">
        <f>IF(Q50="",COUNTIF(Q50:Q763,B158),"")</f>
        <v>0</v>
      </c>
      <c r="S50" s="296"/>
      <c r="T50" s="296"/>
      <c r="U50" s="296"/>
    </row>
    <row r="51" hidden="1" outlineLevel="1">
      <c r="A51" s="317">
        <f t="shared" si="1"/>
        <v>1</v>
      </c>
      <c r="B51" s="318">
        <f t="shared" si="5"/>
        <v>39</v>
      </c>
      <c r="C51" s="319" t="s">
        <v>945</v>
      </c>
      <c r="D51" s="320" t="s">
        <v>902</v>
      </c>
      <c r="E51" s="317"/>
      <c r="F51" s="320"/>
      <c r="G51" s="320"/>
      <c r="H51" s="320"/>
      <c r="I51" s="294"/>
      <c r="J51" s="320" t="s">
        <v>903</v>
      </c>
      <c r="K51" s="320" t="s">
        <v>904</v>
      </c>
      <c r="L51" s="320">
        <v>3.0</v>
      </c>
      <c r="M51" s="293"/>
      <c r="N51" s="316">
        <f t="shared" si="2"/>
        <v>1</v>
      </c>
      <c r="O51" s="316">
        <f t="shared" si="3"/>
        <v>1</v>
      </c>
      <c r="P51" s="293"/>
      <c r="Q51" s="293"/>
      <c r="R51" s="321">
        <f>IF(Q51="",COUNTIF(Q51:Q763,B159),"")</f>
        <v>0</v>
      </c>
      <c r="S51" s="296"/>
      <c r="T51" s="296"/>
      <c r="U51" s="296"/>
    </row>
    <row r="52" hidden="1" outlineLevel="1">
      <c r="A52" s="317">
        <f t="shared" si="1"/>
        <v>1</v>
      </c>
      <c r="B52" s="318">
        <f t="shared" si="5"/>
        <v>40</v>
      </c>
      <c r="C52" s="319" t="s">
        <v>946</v>
      </c>
      <c r="D52" s="320" t="s">
        <v>902</v>
      </c>
      <c r="E52" s="317"/>
      <c r="F52" s="320"/>
      <c r="G52" s="320"/>
      <c r="H52" s="320"/>
      <c r="I52" s="294"/>
      <c r="J52" s="320" t="s">
        <v>903</v>
      </c>
      <c r="K52" s="320" t="s">
        <v>904</v>
      </c>
      <c r="L52" s="320">
        <v>3.0</v>
      </c>
      <c r="M52" s="293"/>
      <c r="N52" s="316">
        <f t="shared" si="2"/>
        <v>1</v>
      </c>
      <c r="O52" s="316">
        <f t="shared" si="3"/>
        <v>1</v>
      </c>
      <c r="P52" s="293"/>
      <c r="Q52" s="293"/>
      <c r="R52" s="321">
        <f>IF(Q52="",COUNTIF(Q52:Q763,B160),"")</f>
        <v>0</v>
      </c>
      <c r="S52" s="296"/>
      <c r="T52" s="296"/>
      <c r="U52" s="296"/>
    </row>
    <row r="53" hidden="1" outlineLevel="1">
      <c r="A53" s="317">
        <f t="shared" si="1"/>
        <v>1</v>
      </c>
      <c r="B53" s="318">
        <f t="shared" si="5"/>
        <v>41</v>
      </c>
      <c r="C53" s="319" t="s">
        <v>947</v>
      </c>
      <c r="D53" s="320" t="s">
        <v>902</v>
      </c>
      <c r="E53" s="317"/>
      <c r="F53" s="320"/>
      <c r="G53" s="320"/>
      <c r="H53" s="320"/>
      <c r="I53" s="294"/>
      <c r="J53" s="320" t="s">
        <v>903</v>
      </c>
      <c r="K53" s="320" t="s">
        <v>904</v>
      </c>
      <c r="L53" s="320">
        <v>3.0</v>
      </c>
      <c r="M53" s="293"/>
      <c r="N53" s="316">
        <f t="shared" si="2"/>
        <v>1</v>
      </c>
      <c r="O53" s="316">
        <f t="shared" si="3"/>
        <v>1</v>
      </c>
      <c r="P53" s="293"/>
      <c r="Q53" s="293"/>
      <c r="R53" s="321">
        <f>IF(Q53="",COUNTIF(Q53:Q763,B161),"")</f>
        <v>0</v>
      </c>
      <c r="S53" s="296"/>
      <c r="T53" s="296"/>
      <c r="U53" s="296"/>
    </row>
    <row r="54" hidden="1" outlineLevel="1">
      <c r="A54" s="317">
        <f t="shared" si="1"/>
        <v>1</v>
      </c>
      <c r="B54" s="318">
        <f t="shared" si="5"/>
        <v>42</v>
      </c>
      <c r="C54" s="319" t="s">
        <v>948</v>
      </c>
      <c r="D54" s="320" t="s">
        <v>902</v>
      </c>
      <c r="E54" s="317"/>
      <c r="F54" s="320"/>
      <c r="G54" s="320"/>
      <c r="H54" s="320"/>
      <c r="I54" s="294"/>
      <c r="J54" s="320" t="s">
        <v>903</v>
      </c>
      <c r="K54" s="320" t="s">
        <v>904</v>
      </c>
      <c r="L54" s="320">
        <v>3.0</v>
      </c>
      <c r="M54" s="293"/>
      <c r="N54" s="316">
        <f t="shared" si="2"/>
        <v>1</v>
      </c>
      <c r="O54" s="316">
        <f t="shared" si="3"/>
        <v>1</v>
      </c>
      <c r="P54" s="293"/>
      <c r="Q54" s="293"/>
      <c r="R54" s="321">
        <f>IF(Q54="",COUNTIF(Q54:Q763,B162),"")</f>
        <v>0</v>
      </c>
      <c r="S54" s="296"/>
      <c r="T54" s="296"/>
      <c r="U54" s="296"/>
    </row>
    <row r="55" hidden="1" outlineLevel="1">
      <c r="A55" s="294" t="str">
        <f t="shared" si="1"/>
        <v/>
      </c>
      <c r="B55" s="326" t="s">
        <v>949</v>
      </c>
      <c r="C55" s="324" t="s">
        <v>950</v>
      </c>
      <c r="D55" s="294"/>
      <c r="E55" s="325"/>
      <c r="F55" s="294"/>
      <c r="G55" s="294"/>
      <c r="H55" s="294"/>
      <c r="I55" s="294"/>
      <c r="J55" s="294"/>
      <c r="K55" s="294"/>
      <c r="L55" s="294"/>
      <c r="M55" s="293"/>
      <c r="N55" s="316">
        <f t="shared" si="2"/>
        <v>1</v>
      </c>
      <c r="O55" s="293" t="str">
        <f t="shared" si="3"/>
        <v/>
      </c>
      <c r="P55" s="293"/>
      <c r="Q55" s="293"/>
      <c r="R55" s="321">
        <f>IF(Q55="",COUNTIF(Q55:Q763,B163),"")</f>
        <v>0</v>
      </c>
      <c r="S55" s="296"/>
      <c r="T55" s="296"/>
      <c r="U55" s="296"/>
    </row>
    <row r="56" hidden="1" outlineLevel="1">
      <c r="A56" s="317">
        <f t="shared" si="1"/>
        <v>1</v>
      </c>
      <c r="B56" s="318">
        <f>IF(AND(C56&lt;&gt;"",D56&lt;&gt;""),COUNTIF($A$12:A56,"&gt;0"),"")</f>
        <v>43</v>
      </c>
      <c r="C56" s="319" t="s">
        <v>951</v>
      </c>
      <c r="D56" s="320" t="s">
        <v>902</v>
      </c>
      <c r="E56" s="317"/>
      <c r="F56" s="320"/>
      <c r="G56" s="320"/>
      <c r="H56" s="320"/>
      <c r="I56" s="294"/>
      <c r="J56" s="320" t="s">
        <v>903</v>
      </c>
      <c r="K56" s="320" t="s">
        <v>904</v>
      </c>
      <c r="L56" s="320">
        <v>3.0</v>
      </c>
      <c r="M56" s="293"/>
      <c r="N56" s="316">
        <f t="shared" si="2"/>
        <v>1</v>
      </c>
      <c r="O56" s="316">
        <f t="shared" si="3"/>
        <v>1</v>
      </c>
      <c r="P56" s="293"/>
      <c r="Q56" s="293"/>
      <c r="R56" s="321">
        <f>IF(Q56="",COUNTIF(Q56:Q763,B164),"")</f>
        <v>0</v>
      </c>
      <c r="S56" s="296"/>
      <c r="T56" s="296"/>
      <c r="U56" s="296"/>
    </row>
    <row r="57" hidden="1" outlineLevel="1">
      <c r="A57" s="294" t="str">
        <f t="shared" si="1"/>
        <v/>
      </c>
      <c r="B57" s="326" t="s">
        <v>952</v>
      </c>
      <c r="C57" s="324" t="s">
        <v>953</v>
      </c>
      <c r="D57" s="294"/>
      <c r="E57" s="325"/>
      <c r="F57" s="294"/>
      <c r="G57" s="294"/>
      <c r="H57" s="294"/>
      <c r="I57" s="294"/>
      <c r="J57" s="294"/>
      <c r="K57" s="294"/>
      <c r="L57" s="294"/>
      <c r="M57" s="293"/>
      <c r="N57" s="316">
        <f t="shared" si="2"/>
        <v>1</v>
      </c>
      <c r="O57" s="293" t="str">
        <f t="shared" si="3"/>
        <v/>
      </c>
      <c r="P57" s="293"/>
      <c r="Q57" s="293"/>
      <c r="R57" s="321">
        <f>IF(Q57="",COUNTIF(Q57:Q763,B165),"")</f>
        <v>0</v>
      </c>
      <c r="S57" s="296"/>
      <c r="T57" s="296"/>
      <c r="U57" s="296"/>
    </row>
    <row r="58" hidden="1" outlineLevel="1">
      <c r="A58" s="317">
        <f t="shared" si="1"/>
        <v>1</v>
      </c>
      <c r="B58" s="318">
        <f>IF(AND(C58&lt;&gt;"",D58&lt;&gt;""),COUNTIF($A$12:A58,"&gt;0"),"")</f>
        <v>44</v>
      </c>
      <c r="C58" s="319" t="s">
        <v>954</v>
      </c>
      <c r="D58" s="320" t="s">
        <v>902</v>
      </c>
      <c r="E58" s="317"/>
      <c r="F58" s="320"/>
      <c r="G58" s="320"/>
      <c r="H58" s="320"/>
      <c r="I58" s="294"/>
      <c r="J58" s="320" t="s">
        <v>903</v>
      </c>
      <c r="K58" s="320" t="s">
        <v>904</v>
      </c>
      <c r="L58" s="320">
        <v>3.0</v>
      </c>
      <c r="M58" s="293"/>
      <c r="N58" s="316">
        <f t="shared" si="2"/>
        <v>1</v>
      </c>
      <c r="O58" s="316">
        <f t="shared" si="3"/>
        <v>1</v>
      </c>
      <c r="P58" s="293"/>
      <c r="Q58" s="293"/>
      <c r="R58" s="321">
        <f>IF(Q58="",COUNTIF(Q58:Q763,B166),"")</f>
        <v>0</v>
      </c>
      <c r="S58" s="296"/>
      <c r="T58" s="296"/>
      <c r="U58" s="296"/>
    </row>
    <row r="59" hidden="1" outlineLevel="1">
      <c r="A59" s="294" t="str">
        <f t="shared" si="1"/>
        <v/>
      </c>
      <c r="B59" s="323" t="s">
        <v>955</v>
      </c>
      <c r="C59" s="324" t="s">
        <v>956</v>
      </c>
      <c r="D59" s="294"/>
      <c r="E59" s="325"/>
      <c r="F59" s="294"/>
      <c r="G59" s="294"/>
      <c r="H59" s="294"/>
      <c r="I59" s="294"/>
      <c r="J59" s="294"/>
      <c r="K59" s="294"/>
      <c r="L59" s="294"/>
      <c r="M59" s="293"/>
      <c r="N59" s="316">
        <f t="shared" si="2"/>
        <v>1</v>
      </c>
      <c r="O59" s="293" t="str">
        <f t="shared" si="3"/>
        <v/>
      </c>
      <c r="P59" s="293"/>
      <c r="Q59" s="293"/>
      <c r="R59" s="321">
        <f>IF(Q59="",COUNTIF(Q59:Q763,B167),"")</f>
        <v>0</v>
      </c>
      <c r="S59" s="296"/>
      <c r="T59" s="296"/>
      <c r="U59" s="296"/>
    </row>
    <row r="60" hidden="1" outlineLevel="1">
      <c r="A60" s="317">
        <f t="shared" si="1"/>
        <v>1</v>
      </c>
      <c r="B60" s="318">
        <f t="shared" ref="B60:B71" si="6">IF(AND(C60&lt;&gt;"",D60&lt;&gt;""),COUNTIF($A$12:A60,"&gt;0"),"")</f>
        <v>45</v>
      </c>
      <c r="C60" s="319" t="s">
        <v>957</v>
      </c>
      <c r="D60" s="320" t="s">
        <v>902</v>
      </c>
      <c r="E60" s="317"/>
      <c r="F60" s="320"/>
      <c r="G60" s="320"/>
      <c r="H60" s="320"/>
      <c r="I60" s="294"/>
      <c r="J60" s="320" t="s">
        <v>903</v>
      </c>
      <c r="K60" s="320" t="s">
        <v>904</v>
      </c>
      <c r="L60" s="320">
        <v>3.0</v>
      </c>
      <c r="M60" s="293"/>
      <c r="N60" s="316">
        <f t="shared" si="2"/>
        <v>1</v>
      </c>
      <c r="O60" s="316">
        <f t="shared" si="3"/>
        <v>1</v>
      </c>
      <c r="P60" s="293"/>
      <c r="Q60" s="293"/>
      <c r="R60" s="321">
        <f>IF(Q60="",COUNTIF(Q60:Q763,B168),"")</f>
        <v>0</v>
      </c>
      <c r="S60" s="296"/>
      <c r="T60" s="296"/>
      <c r="U60" s="296"/>
    </row>
    <row r="61" hidden="1" outlineLevel="1">
      <c r="A61" s="317">
        <f t="shared" si="1"/>
        <v>1</v>
      </c>
      <c r="B61" s="318">
        <f t="shared" si="6"/>
        <v>46</v>
      </c>
      <c r="C61" s="319" t="s">
        <v>958</v>
      </c>
      <c r="D61" s="320" t="s">
        <v>902</v>
      </c>
      <c r="E61" s="317"/>
      <c r="F61" s="320"/>
      <c r="G61" s="320"/>
      <c r="H61" s="320"/>
      <c r="I61" s="294"/>
      <c r="J61" s="320" t="s">
        <v>903</v>
      </c>
      <c r="K61" s="320" t="s">
        <v>904</v>
      </c>
      <c r="L61" s="320">
        <v>3.0</v>
      </c>
      <c r="M61" s="293"/>
      <c r="N61" s="316">
        <f t="shared" si="2"/>
        <v>1</v>
      </c>
      <c r="O61" s="316">
        <f t="shared" si="3"/>
        <v>1</v>
      </c>
      <c r="P61" s="293"/>
      <c r="Q61" s="293"/>
      <c r="R61" s="321">
        <f>IF(Q61="",COUNTIF(Q61:Q763,B169),"")</f>
        <v>0</v>
      </c>
      <c r="S61" s="296"/>
      <c r="T61" s="296"/>
      <c r="U61" s="296"/>
    </row>
    <row r="62" hidden="1" outlineLevel="1">
      <c r="A62" s="317">
        <f t="shared" si="1"/>
        <v>1</v>
      </c>
      <c r="B62" s="318">
        <f t="shared" si="6"/>
        <v>47</v>
      </c>
      <c r="C62" s="319" t="s">
        <v>959</v>
      </c>
      <c r="D62" s="320" t="s">
        <v>902</v>
      </c>
      <c r="E62" s="317"/>
      <c r="F62" s="320"/>
      <c r="G62" s="320"/>
      <c r="H62" s="320"/>
      <c r="I62" s="294"/>
      <c r="J62" s="320" t="s">
        <v>903</v>
      </c>
      <c r="K62" s="320" t="s">
        <v>904</v>
      </c>
      <c r="L62" s="320">
        <v>3.0</v>
      </c>
      <c r="M62" s="293"/>
      <c r="N62" s="316">
        <f t="shared" si="2"/>
        <v>1</v>
      </c>
      <c r="O62" s="316">
        <f t="shared" si="3"/>
        <v>1</v>
      </c>
      <c r="P62" s="293"/>
      <c r="Q62" s="293"/>
      <c r="R62" s="321">
        <f>IF(Q62="",COUNTIF(Q62:Q763,B170),"")</f>
        <v>0</v>
      </c>
      <c r="S62" s="296"/>
      <c r="T62" s="296"/>
      <c r="U62" s="296"/>
    </row>
    <row r="63" hidden="1" outlineLevel="1">
      <c r="A63" s="317">
        <f t="shared" si="1"/>
        <v>1</v>
      </c>
      <c r="B63" s="318">
        <f t="shared" si="6"/>
        <v>48</v>
      </c>
      <c r="C63" s="319" t="s">
        <v>960</v>
      </c>
      <c r="D63" s="320" t="s">
        <v>902</v>
      </c>
      <c r="E63" s="317"/>
      <c r="F63" s="320"/>
      <c r="G63" s="320"/>
      <c r="H63" s="320"/>
      <c r="I63" s="294"/>
      <c r="J63" s="320" t="s">
        <v>903</v>
      </c>
      <c r="K63" s="320" t="s">
        <v>904</v>
      </c>
      <c r="L63" s="320">
        <v>3.0</v>
      </c>
      <c r="M63" s="293"/>
      <c r="N63" s="316">
        <f t="shared" si="2"/>
        <v>1</v>
      </c>
      <c r="O63" s="316">
        <f t="shared" si="3"/>
        <v>1</v>
      </c>
      <c r="P63" s="293"/>
      <c r="Q63" s="293"/>
      <c r="R63" s="321">
        <f>IF(Q63="",COUNTIF(Q63:Q763,B171),"")</f>
        <v>0</v>
      </c>
      <c r="S63" s="296"/>
      <c r="T63" s="296"/>
      <c r="U63" s="296"/>
    </row>
    <row r="64" hidden="1" outlineLevel="1">
      <c r="A64" s="317">
        <f t="shared" si="1"/>
        <v>1</v>
      </c>
      <c r="B64" s="318">
        <f t="shared" si="6"/>
        <v>49</v>
      </c>
      <c r="C64" s="319" t="s">
        <v>961</v>
      </c>
      <c r="D64" s="320" t="s">
        <v>902</v>
      </c>
      <c r="E64" s="317"/>
      <c r="F64" s="320"/>
      <c r="G64" s="320"/>
      <c r="H64" s="320"/>
      <c r="I64" s="294"/>
      <c r="J64" s="320" t="s">
        <v>903</v>
      </c>
      <c r="K64" s="320" t="s">
        <v>904</v>
      </c>
      <c r="L64" s="320">
        <v>3.0</v>
      </c>
      <c r="M64" s="293"/>
      <c r="N64" s="316">
        <f t="shared" si="2"/>
        <v>1</v>
      </c>
      <c r="O64" s="316">
        <f t="shared" si="3"/>
        <v>1</v>
      </c>
      <c r="P64" s="293"/>
      <c r="Q64" s="293"/>
      <c r="R64" s="321">
        <f>IF(Q64="",COUNTIF(Q64:Q763,B172),"")</f>
        <v>0</v>
      </c>
      <c r="S64" s="296"/>
      <c r="T64" s="296"/>
      <c r="U64" s="296"/>
    </row>
    <row r="65" hidden="1" outlineLevel="1">
      <c r="A65" s="317">
        <f t="shared" si="1"/>
        <v>1</v>
      </c>
      <c r="B65" s="318">
        <f t="shared" si="6"/>
        <v>50</v>
      </c>
      <c r="C65" s="319" t="s">
        <v>962</v>
      </c>
      <c r="D65" s="320" t="s">
        <v>902</v>
      </c>
      <c r="E65" s="317"/>
      <c r="F65" s="320"/>
      <c r="G65" s="320"/>
      <c r="H65" s="320"/>
      <c r="I65" s="294"/>
      <c r="J65" s="320" t="s">
        <v>903</v>
      </c>
      <c r="K65" s="320" t="s">
        <v>904</v>
      </c>
      <c r="L65" s="320">
        <v>3.0</v>
      </c>
      <c r="M65" s="293"/>
      <c r="N65" s="316">
        <f t="shared" si="2"/>
        <v>1</v>
      </c>
      <c r="O65" s="316">
        <f t="shared" si="3"/>
        <v>1</v>
      </c>
      <c r="P65" s="293"/>
      <c r="Q65" s="293"/>
      <c r="R65" s="321">
        <f>IF(Q65="",COUNTIF(Q65:Q763,B173),"")</f>
        <v>0</v>
      </c>
      <c r="S65" s="296"/>
      <c r="T65" s="296"/>
      <c r="U65" s="296"/>
    </row>
    <row r="66" hidden="1" outlineLevel="1">
      <c r="A66" s="317">
        <f t="shared" si="1"/>
        <v>1</v>
      </c>
      <c r="B66" s="318">
        <f t="shared" si="6"/>
        <v>51</v>
      </c>
      <c r="C66" s="319" t="s">
        <v>963</v>
      </c>
      <c r="D66" s="320" t="s">
        <v>902</v>
      </c>
      <c r="E66" s="317"/>
      <c r="F66" s="320"/>
      <c r="G66" s="320"/>
      <c r="H66" s="320"/>
      <c r="I66" s="294"/>
      <c r="J66" s="320" t="s">
        <v>903</v>
      </c>
      <c r="K66" s="320" t="s">
        <v>904</v>
      </c>
      <c r="L66" s="320">
        <v>3.0</v>
      </c>
      <c r="M66" s="293"/>
      <c r="N66" s="316">
        <f t="shared" si="2"/>
        <v>1</v>
      </c>
      <c r="O66" s="316">
        <f t="shared" si="3"/>
        <v>1</v>
      </c>
      <c r="P66" s="293"/>
      <c r="Q66" s="293"/>
      <c r="R66" s="321">
        <f>IF(Q66="",COUNTIF(Q66:Q763,B174),"")</f>
        <v>0</v>
      </c>
      <c r="S66" s="296"/>
      <c r="T66" s="296"/>
      <c r="U66" s="296"/>
    </row>
    <row r="67" hidden="1" outlineLevel="1">
      <c r="A67" s="317">
        <f t="shared" si="1"/>
        <v>1</v>
      </c>
      <c r="B67" s="318">
        <f t="shared" si="6"/>
        <v>52</v>
      </c>
      <c r="C67" s="319" t="s">
        <v>964</v>
      </c>
      <c r="D67" s="320" t="s">
        <v>902</v>
      </c>
      <c r="E67" s="317"/>
      <c r="F67" s="320"/>
      <c r="G67" s="320"/>
      <c r="H67" s="320"/>
      <c r="I67" s="294"/>
      <c r="J67" s="320" t="s">
        <v>903</v>
      </c>
      <c r="K67" s="320" t="s">
        <v>904</v>
      </c>
      <c r="L67" s="320">
        <v>3.0</v>
      </c>
      <c r="M67" s="293"/>
      <c r="N67" s="316">
        <f t="shared" si="2"/>
        <v>1</v>
      </c>
      <c r="O67" s="316">
        <f t="shared" si="3"/>
        <v>1</v>
      </c>
      <c r="P67" s="293"/>
      <c r="Q67" s="293"/>
      <c r="R67" s="321">
        <f>IF(Q67="",COUNTIF(Q67:Q763,B175),"")</f>
        <v>0</v>
      </c>
      <c r="S67" s="296"/>
      <c r="T67" s="296"/>
      <c r="U67" s="296"/>
    </row>
    <row r="68" hidden="1" outlineLevel="1">
      <c r="A68" s="317">
        <f t="shared" si="1"/>
        <v>1</v>
      </c>
      <c r="B68" s="318">
        <f t="shared" si="6"/>
        <v>53</v>
      </c>
      <c r="C68" s="319" t="s">
        <v>965</v>
      </c>
      <c r="D68" s="320" t="s">
        <v>902</v>
      </c>
      <c r="E68" s="317"/>
      <c r="F68" s="320"/>
      <c r="G68" s="320"/>
      <c r="H68" s="320"/>
      <c r="I68" s="294"/>
      <c r="J68" s="320" t="s">
        <v>903</v>
      </c>
      <c r="K68" s="320" t="s">
        <v>904</v>
      </c>
      <c r="L68" s="320">
        <v>3.0</v>
      </c>
      <c r="M68" s="293"/>
      <c r="N68" s="316">
        <f t="shared" si="2"/>
        <v>1</v>
      </c>
      <c r="O68" s="316">
        <f t="shared" si="3"/>
        <v>1</v>
      </c>
      <c r="P68" s="293"/>
      <c r="Q68" s="293"/>
      <c r="R68" s="321">
        <f>IF(Q68="",COUNTIF(Q68:Q763,B176),"")</f>
        <v>0</v>
      </c>
      <c r="S68" s="296"/>
      <c r="T68" s="296"/>
      <c r="U68" s="296"/>
    </row>
    <row r="69" hidden="1" outlineLevel="1">
      <c r="A69" s="317">
        <f t="shared" si="1"/>
        <v>1</v>
      </c>
      <c r="B69" s="318">
        <f t="shared" si="6"/>
        <v>54</v>
      </c>
      <c r="C69" s="319" t="s">
        <v>966</v>
      </c>
      <c r="D69" s="320" t="s">
        <v>902</v>
      </c>
      <c r="E69" s="317"/>
      <c r="F69" s="320"/>
      <c r="G69" s="320"/>
      <c r="H69" s="320"/>
      <c r="I69" s="294"/>
      <c r="J69" s="320" t="s">
        <v>903</v>
      </c>
      <c r="K69" s="320" t="s">
        <v>911</v>
      </c>
      <c r="L69" s="320">
        <v>5.0</v>
      </c>
      <c r="M69" s="293"/>
      <c r="N69" s="316">
        <f t="shared" si="2"/>
        <v>1</v>
      </c>
      <c r="O69" s="316">
        <f t="shared" si="3"/>
        <v>1</v>
      </c>
      <c r="P69" s="293"/>
      <c r="Q69" s="293"/>
      <c r="R69" s="321">
        <f>IF(Q69="",COUNTIF(Q69:Q763,B177),"")</f>
        <v>0</v>
      </c>
      <c r="S69" s="296"/>
      <c r="T69" s="296"/>
      <c r="U69" s="296"/>
    </row>
    <row r="70" hidden="1" outlineLevel="1">
      <c r="A70" s="317">
        <f t="shared" si="1"/>
        <v>1</v>
      </c>
      <c r="B70" s="318">
        <f t="shared" si="6"/>
        <v>55</v>
      </c>
      <c r="C70" s="319" t="s">
        <v>967</v>
      </c>
      <c r="D70" s="320" t="s">
        <v>902</v>
      </c>
      <c r="E70" s="317"/>
      <c r="F70" s="320"/>
      <c r="G70" s="320"/>
      <c r="H70" s="320"/>
      <c r="I70" s="294"/>
      <c r="J70" s="320" t="s">
        <v>903</v>
      </c>
      <c r="K70" s="320" t="s">
        <v>904</v>
      </c>
      <c r="L70" s="320">
        <v>3.0</v>
      </c>
      <c r="M70" s="293"/>
      <c r="N70" s="316">
        <f t="shared" si="2"/>
        <v>1</v>
      </c>
      <c r="O70" s="316">
        <f t="shared" si="3"/>
        <v>1</v>
      </c>
      <c r="P70" s="293"/>
      <c r="Q70" s="293"/>
      <c r="R70" s="321">
        <f>IF(Q70="",COUNTIF(Q70:Q763,B178),"")</f>
        <v>0</v>
      </c>
      <c r="S70" s="296"/>
      <c r="T70" s="296"/>
      <c r="U70" s="296"/>
    </row>
    <row r="71" hidden="1" outlineLevel="1">
      <c r="A71" s="317">
        <f t="shared" si="1"/>
        <v>1</v>
      </c>
      <c r="B71" s="318">
        <f t="shared" si="6"/>
        <v>56</v>
      </c>
      <c r="C71" s="319" t="s">
        <v>968</v>
      </c>
      <c r="D71" s="320" t="s">
        <v>902</v>
      </c>
      <c r="E71" s="317"/>
      <c r="F71" s="320"/>
      <c r="G71" s="320"/>
      <c r="H71" s="320"/>
      <c r="I71" s="294"/>
      <c r="J71" s="320" t="s">
        <v>903</v>
      </c>
      <c r="K71" s="320" t="s">
        <v>904</v>
      </c>
      <c r="L71" s="320">
        <v>3.0</v>
      </c>
      <c r="M71" s="293"/>
      <c r="N71" s="316">
        <f t="shared" si="2"/>
        <v>1</v>
      </c>
      <c r="O71" s="316">
        <f t="shared" si="3"/>
        <v>1</v>
      </c>
      <c r="P71" s="293"/>
      <c r="Q71" s="293"/>
      <c r="R71" s="321">
        <f>IF(Q71="",COUNTIF(Q71:Q763,B179),"")</f>
        <v>0</v>
      </c>
      <c r="S71" s="296"/>
      <c r="T71" s="296"/>
      <c r="U71" s="296"/>
    </row>
    <row r="72" hidden="1" outlineLevel="1">
      <c r="A72" s="294" t="str">
        <f t="shared" si="1"/>
        <v/>
      </c>
      <c r="B72" s="323" t="s">
        <v>969</v>
      </c>
      <c r="C72" s="324" t="s">
        <v>970</v>
      </c>
      <c r="D72" s="294"/>
      <c r="E72" s="325"/>
      <c r="F72" s="294"/>
      <c r="G72" s="294"/>
      <c r="H72" s="294"/>
      <c r="I72" s="294"/>
      <c r="J72" s="294"/>
      <c r="K72" s="294"/>
      <c r="L72" s="294"/>
      <c r="M72" s="293"/>
      <c r="N72" s="316">
        <f t="shared" si="2"/>
        <v>1</v>
      </c>
      <c r="O72" s="293" t="str">
        <f t="shared" si="3"/>
        <v/>
      </c>
      <c r="P72" s="293"/>
      <c r="Q72" s="293"/>
      <c r="R72" s="321">
        <f>IF(Q72="",COUNTIF(Q72:Q763,B180),"")</f>
        <v>0</v>
      </c>
      <c r="S72" s="296"/>
      <c r="T72" s="296"/>
      <c r="U72" s="296"/>
    </row>
    <row r="73" hidden="1" outlineLevel="1">
      <c r="A73" s="294" t="str">
        <f t="shared" si="1"/>
        <v/>
      </c>
      <c r="B73" s="323" t="s">
        <v>971</v>
      </c>
      <c r="C73" s="324" t="s">
        <v>972</v>
      </c>
      <c r="D73" s="294"/>
      <c r="E73" s="325"/>
      <c r="F73" s="294"/>
      <c r="G73" s="294"/>
      <c r="H73" s="294"/>
      <c r="I73" s="294"/>
      <c r="J73" s="294"/>
      <c r="K73" s="294"/>
      <c r="L73" s="294"/>
      <c r="M73" s="293"/>
      <c r="N73" s="316">
        <f t="shared" si="2"/>
        <v>1</v>
      </c>
      <c r="O73" s="293" t="str">
        <f t="shared" si="3"/>
        <v/>
      </c>
      <c r="P73" s="293"/>
      <c r="Q73" s="293"/>
      <c r="R73" s="321">
        <f>IF(Q73="",COUNTIF(Q73:Q763,B181),"")</f>
        <v>0</v>
      </c>
      <c r="S73" s="296"/>
      <c r="T73" s="296"/>
      <c r="U73" s="296"/>
    </row>
    <row r="74" hidden="1" outlineLevel="1">
      <c r="A74" s="317">
        <f t="shared" si="1"/>
        <v>1</v>
      </c>
      <c r="B74" s="318">
        <f>IF(AND(C74&lt;&gt;"",D74&lt;&gt;""),COUNTIF($A$12:A74,"&gt;0"),"")</f>
        <v>57</v>
      </c>
      <c r="C74" s="319" t="s">
        <v>973</v>
      </c>
      <c r="D74" s="320" t="s">
        <v>902</v>
      </c>
      <c r="E74" s="317"/>
      <c r="F74" s="320"/>
      <c r="G74" s="320"/>
      <c r="H74" s="320"/>
      <c r="I74" s="294"/>
      <c r="J74" s="320" t="s">
        <v>903</v>
      </c>
      <c r="K74" s="320" t="s">
        <v>904</v>
      </c>
      <c r="L74" s="320">
        <v>3.0</v>
      </c>
      <c r="M74" s="293"/>
      <c r="N74" s="316">
        <f t="shared" si="2"/>
        <v>1</v>
      </c>
      <c r="O74" s="316">
        <f t="shared" si="3"/>
        <v>1</v>
      </c>
      <c r="P74" s="293"/>
      <c r="Q74" s="293"/>
      <c r="R74" s="321">
        <f>IF(Q74="",COUNTIF(Q74:Q763,B182),"")</f>
        <v>0</v>
      </c>
      <c r="S74" s="296"/>
      <c r="T74" s="296"/>
      <c r="U74" s="296"/>
    </row>
    <row r="75" hidden="1" outlineLevel="1">
      <c r="A75" s="294" t="str">
        <f t="shared" si="1"/>
        <v/>
      </c>
      <c r="B75" s="323" t="s">
        <v>974</v>
      </c>
      <c r="C75" s="324" t="s">
        <v>975</v>
      </c>
      <c r="D75" s="294"/>
      <c r="E75" s="325"/>
      <c r="F75" s="294"/>
      <c r="G75" s="294"/>
      <c r="H75" s="294"/>
      <c r="I75" s="294"/>
      <c r="J75" s="294"/>
      <c r="K75" s="294"/>
      <c r="L75" s="294"/>
      <c r="M75" s="293"/>
      <c r="N75" s="316">
        <f t="shared" si="2"/>
        <v>1</v>
      </c>
      <c r="O75" s="293" t="str">
        <f t="shared" si="3"/>
        <v/>
      </c>
      <c r="P75" s="293"/>
      <c r="Q75" s="293"/>
      <c r="R75" s="293"/>
      <c r="S75" s="296"/>
      <c r="T75" s="296"/>
      <c r="U75" s="296"/>
    </row>
    <row r="76" hidden="1" outlineLevel="1">
      <c r="A76" s="317">
        <f t="shared" si="1"/>
        <v>1</v>
      </c>
      <c r="B76" s="318">
        <f>IF(AND(C76&lt;&gt;"",D76&lt;&gt;""),COUNTIF($A$12:A76,"&gt;0"),"")</f>
        <v>58</v>
      </c>
      <c r="C76" s="319" t="s">
        <v>976</v>
      </c>
      <c r="D76" s="320" t="s">
        <v>902</v>
      </c>
      <c r="E76" s="317"/>
      <c r="F76" s="320"/>
      <c r="G76" s="320"/>
      <c r="H76" s="320"/>
      <c r="I76" s="294"/>
      <c r="J76" s="320" t="s">
        <v>903</v>
      </c>
      <c r="K76" s="320" t="s">
        <v>904</v>
      </c>
      <c r="L76" s="320">
        <v>3.0</v>
      </c>
      <c r="M76" s="293"/>
      <c r="N76" s="316">
        <f t="shared" si="2"/>
        <v>1</v>
      </c>
      <c r="O76" s="316">
        <f t="shared" si="3"/>
        <v>1</v>
      </c>
      <c r="P76" s="293"/>
      <c r="Q76" s="293"/>
      <c r="R76" s="293"/>
      <c r="S76" s="296"/>
      <c r="T76" s="296"/>
      <c r="U76" s="296"/>
    </row>
    <row r="77" hidden="1" outlineLevel="1">
      <c r="A77" s="294" t="str">
        <f t="shared" si="1"/>
        <v/>
      </c>
      <c r="B77" s="323" t="s">
        <v>977</v>
      </c>
      <c r="C77" s="324" t="s">
        <v>978</v>
      </c>
      <c r="D77" s="294"/>
      <c r="E77" s="325"/>
      <c r="F77" s="294"/>
      <c r="G77" s="294"/>
      <c r="H77" s="294"/>
      <c r="I77" s="294"/>
      <c r="J77" s="294"/>
      <c r="K77" s="294"/>
      <c r="L77" s="294"/>
      <c r="M77" s="293"/>
      <c r="N77" s="316">
        <f t="shared" si="2"/>
        <v>1</v>
      </c>
      <c r="O77" s="293" t="str">
        <f t="shared" si="3"/>
        <v/>
      </c>
      <c r="P77" s="293"/>
      <c r="Q77" s="293"/>
      <c r="R77" s="293"/>
      <c r="S77" s="296"/>
      <c r="T77" s="296"/>
      <c r="U77" s="296"/>
    </row>
    <row r="78" hidden="1" outlineLevel="1">
      <c r="A78" s="317">
        <f t="shared" si="1"/>
        <v>1</v>
      </c>
      <c r="B78" s="318">
        <f t="shared" ref="B78:B79" si="7">IF(AND(C78&lt;&gt;"",D78&lt;&gt;""),COUNTIF($A$12:A78,"&gt;0"),"")</f>
        <v>59</v>
      </c>
      <c r="C78" s="319" t="s">
        <v>979</v>
      </c>
      <c r="D78" s="320" t="s">
        <v>902</v>
      </c>
      <c r="E78" s="317"/>
      <c r="F78" s="320"/>
      <c r="G78" s="320"/>
      <c r="H78" s="320"/>
      <c r="I78" s="294"/>
      <c r="J78" s="320" t="s">
        <v>903</v>
      </c>
      <c r="K78" s="320" t="s">
        <v>904</v>
      </c>
      <c r="L78" s="320">
        <v>3.0</v>
      </c>
      <c r="M78" s="293"/>
      <c r="N78" s="316">
        <f t="shared" si="2"/>
        <v>1</v>
      </c>
      <c r="O78" s="316">
        <f t="shared" si="3"/>
        <v>1</v>
      </c>
      <c r="P78" s="293"/>
      <c r="Q78" s="293"/>
      <c r="R78" s="293"/>
      <c r="S78" s="296"/>
      <c r="T78" s="296"/>
      <c r="U78" s="296"/>
    </row>
    <row r="79" hidden="1" outlineLevel="1">
      <c r="A79" s="317">
        <f t="shared" si="1"/>
        <v>1</v>
      </c>
      <c r="B79" s="318">
        <f t="shared" si="7"/>
        <v>60</v>
      </c>
      <c r="C79" s="319" t="s">
        <v>980</v>
      </c>
      <c r="D79" s="320" t="s">
        <v>902</v>
      </c>
      <c r="E79" s="317"/>
      <c r="F79" s="320"/>
      <c r="G79" s="320"/>
      <c r="H79" s="320"/>
      <c r="I79" s="294"/>
      <c r="J79" s="320" t="s">
        <v>903</v>
      </c>
      <c r="K79" s="320" t="s">
        <v>904</v>
      </c>
      <c r="L79" s="320">
        <v>3.0</v>
      </c>
      <c r="M79" s="293"/>
      <c r="N79" s="316">
        <f t="shared" si="2"/>
        <v>1</v>
      </c>
      <c r="O79" s="316">
        <f t="shared" si="3"/>
        <v>1</v>
      </c>
      <c r="P79" s="293"/>
      <c r="Q79" s="293"/>
      <c r="R79" s="293"/>
      <c r="S79" s="296"/>
      <c r="T79" s="296"/>
      <c r="U79" s="296"/>
    </row>
    <row r="80" hidden="1" outlineLevel="1">
      <c r="A80" s="294" t="str">
        <f t="shared" si="1"/>
        <v/>
      </c>
      <c r="B80" s="323" t="s">
        <v>981</v>
      </c>
      <c r="C80" s="324" t="s">
        <v>982</v>
      </c>
      <c r="D80" s="294"/>
      <c r="E80" s="325"/>
      <c r="F80" s="294"/>
      <c r="G80" s="294"/>
      <c r="H80" s="294"/>
      <c r="I80" s="294"/>
      <c r="J80" s="294"/>
      <c r="K80" s="294"/>
      <c r="L80" s="294"/>
      <c r="M80" s="293"/>
      <c r="N80" s="316">
        <f t="shared" si="2"/>
        <v>1</v>
      </c>
      <c r="O80" s="293" t="str">
        <f t="shared" si="3"/>
        <v/>
      </c>
      <c r="P80" s="293"/>
      <c r="Q80" s="293"/>
      <c r="R80" s="293"/>
      <c r="S80" s="296"/>
      <c r="T80" s="296"/>
      <c r="U80" s="296"/>
    </row>
    <row r="81" hidden="1" outlineLevel="1">
      <c r="A81" s="317">
        <f t="shared" si="1"/>
        <v>1</v>
      </c>
      <c r="B81" s="318">
        <f>IF(AND(C81&lt;&gt;"",D81&lt;&gt;""),COUNTIF($A$12:A81,"&gt;0"),"")</f>
        <v>61</v>
      </c>
      <c r="C81" s="319" t="s">
        <v>983</v>
      </c>
      <c r="D81" s="320" t="s">
        <v>902</v>
      </c>
      <c r="E81" s="317"/>
      <c r="F81" s="320"/>
      <c r="G81" s="320"/>
      <c r="H81" s="320"/>
      <c r="I81" s="294"/>
      <c r="J81" s="320" t="s">
        <v>903</v>
      </c>
      <c r="K81" s="320" t="s">
        <v>904</v>
      </c>
      <c r="L81" s="320">
        <v>3.0</v>
      </c>
      <c r="M81" s="293"/>
      <c r="N81" s="316">
        <f t="shared" si="2"/>
        <v>1</v>
      </c>
      <c r="O81" s="316">
        <f t="shared" si="3"/>
        <v>1</v>
      </c>
      <c r="P81" s="293"/>
      <c r="Q81" s="293"/>
      <c r="R81" s="293"/>
      <c r="S81" s="296"/>
      <c r="T81" s="296"/>
      <c r="U81" s="296"/>
    </row>
    <row r="82" hidden="1" outlineLevel="1">
      <c r="A82" s="294" t="str">
        <f t="shared" si="1"/>
        <v/>
      </c>
      <c r="B82" s="323" t="s">
        <v>984</v>
      </c>
      <c r="C82" s="324" t="s">
        <v>985</v>
      </c>
      <c r="D82" s="294"/>
      <c r="E82" s="325"/>
      <c r="F82" s="294"/>
      <c r="G82" s="294"/>
      <c r="H82" s="294"/>
      <c r="I82" s="294"/>
      <c r="J82" s="294"/>
      <c r="K82" s="294"/>
      <c r="L82" s="294"/>
      <c r="M82" s="293"/>
      <c r="N82" s="316">
        <f t="shared" si="2"/>
        <v>1</v>
      </c>
      <c r="O82" s="293" t="str">
        <f t="shared" si="3"/>
        <v/>
      </c>
      <c r="P82" s="293"/>
      <c r="Q82" s="293"/>
      <c r="R82" s="293"/>
      <c r="S82" s="296"/>
      <c r="T82" s="296"/>
      <c r="U82" s="296"/>
    </row>
    <row r="83" hidden="1" outlineLevel="1">
      <c r="A83" s="317">
        <f t="shared" si="1"/>
        <v>1</v>
      </c>
      <c r="B83" s="318">
        <f t="shared" ref="B83:B84" si="8">IF(AND(C83&lt;&gt;"",D83&lt;&gt;""),COUNTIF($A$12:A83,"&gt;0"),"")</f>
        <v>62</v>
      </c>
      <c r="C83" s="319" t="s">
        <v>986</v>
      </c>
      <c r="D83" s="320" t="s">
        <v>902</v>
      </c>
      <c r="E83" s="317"/>
      <c r="F83" s="320"/>
      <c r="G83" s="320"/>
      <c r="H83" s="320"/>
      <c r="I83" s="294"/>
      <c r="J83" s="320" t="s">
        <v>903</v>
      </c>
      <c r="K83" s="320" t="s">
        <v>904</v>
      </c>
      <c r="L83" s="320">
        <v>3.0</v>
      </c>
      <c r="M83" s="293"/>
      <c r="N83" s="316">
        <f t="shared" si="2"/>
        <v>1</v>
      </c>
      <c r="O83" s="316">
        <f t="shared" si="3"/>
        <v>1</v>
      </c>
      <c r="P83" s="293"/>
      <c r="Q83" s="293"/>
      <c r="R83" s="293"/>
      <c r="S83" s="296"/>
      <c r="T83" s="296"/>
      <c r="U83" s="296"/>
    </row>
    <row r="84" hidden="1" outlineLevel="1">
      <c r="A84" s="317">
        <f t="shared" si="1"/>
        <v>1</v>
      </c>
      <c r="B84" s="318">
        <f t="shared" si="8"/>
        <v>63</v>
      </c>
      <c r="C84" s="319" t="s">
        <v>987</v>
      </c>
      <c r="D84" s="320" t="s">
        <v>902</v>
      </c>
      <c r="E84" s="317"/>
      <c r="F84" s="320"/>
      <c r="G84" s="320"/>
      <c r="H84" s="320"/>
      <c r="I84" s="294"/>
      <c r="J84" s="320" t="s">
        <v>903</v>
      </c>
      <c r="K84" s="320" t="s">
        <v>904</v>
      </c>
      <c r="L84" s="320">
        <v>3.0</v>
      </c>
      <c r="M84" s="293"/>
      <c r="N84" s="316">
        <f t="shared" si="2"/>
        <v>1</v>
      </c>
      <c r="O84" s="316">
        <f t="shared" si="3"/>
        <v>1</v>
      </c>
      <c r="P84" s="293"/>
      <c r="Q84" s="293"/>
      <c r="R84" s="293"/>
      <c r="S84" s="296"/>
      <c r="T84" s="296"/>
      <c r="U84" s="296"/>
    </row>
    <row r="85" hidden="1" outlineLevel="1">
      <c r="A85" s="294" t="str">
        <f t="shared" si="1"/>
        <v/>
      </c>
      <c r="B85" s="323" t="s">
        <v>988</v>
      </c>
      <c r="C85" s="324" t="s">
        <v>989</v>
      </c>
      <c r="D85" s="294"/>
      <c r="E85" s="325"/>
      <c r="F85" s="294"/>
      <c r="G85" s="294"/>
      <c r="H85" s="294"/>
      <c r="I85" s="294"/>
      <c r="J85" s="294"/>
      <c r="K85" s="294"/>
      <c r="L85" s="294"/>
      <c r="M85" s="293"/>
      <c r="N85" s="316">
        <f t="shared" si="2"/>
        <v>1</v>
      </c>
      <c r="O85" s="293" t="str">
        <f t="shared" si="3"/>
        <v/>
      </c>
      <c r="P85" s="293"/>
      <c r="Q85" s="293"/>
      <c r="R85" s="293"/>
      <c r="S85" s="296"/>
      <c r="T85" s="296"/>
      <c r="U85" s="296"/>
    </row>
    <row r="86" hidden="1" outlineLevel="1">
      <c r="A86" s="317">
        <f t="shared" si="1"/>
        <v>1</v>
      </c>
      <c r="B86" s="318">
        <f t="shared" ref="B86:B88" si="9">IF(AND(C86&lt;&gt;"",D86&lt;&gt;""),COUNTIF($A$12:A86,"&gt;0"),"")</f>
        <v>64</v>
      </c>
      <c r="C86" s="319" t="s">
        <v>990</v>
      </c>
      <c r="D86" s="320" t="s">
        <v>902</v>
      </c>
      <c r="E86" s="317"/>
      <c r="F86" s="320"/>
      <c r="G86" s="320"/>
      <c r="H86" s="320"/>
      <c r="I86" s="294"/>
      <c r="J86" s="320" t="s">
        <v>903</v>
      </c>
      <c r="K86" s="320" t="s">
        <v>904</v>
      </c>
      <c r="L86" s="320">
        <v>3.0</v>
      </c>
      <c r="M86" s="293"/>
      <c r="N86" s="316">
        <f t="shared" si="2"/>
        <v>1</v>
      </c>
      <c r="O86" s="316">
        <f t="shared" si="3"/>
        <v>1</v>
      </c>
      <c r="P86" s="293"/>
      <c r="Q86" s="293"/>
      <c r="R86" s="293"/>
      <c r="S86" s="296"/>
      <c r="T86" s="296"/>
      <c r="U86" s="296"/>
    </row>
    <row r="87" hidden="1" outlineLevel="1">
      <c r="A87" s="317">
        <f t="shared" si="1"/>
        <v>1</v>
      </c>
      <c r="B87" s="318">
        <f t="shared" si="9"/>
        <v>65</v>
      </c>
      <c r="C87" s="319" t="s">
        <v>991</v>
      </c>
      <c r="D87" s="320" t="s">
        <v>902</v>
      </c>
      <c r="E87" s="317"/>
      <c r="F87" s="320"/>
      <c r="G87" s="320"/>
      <c r="H87" s="320"/>
      <c r="I87" s="294"/>
      <c r="J87" s="320" t="s">
        <v>903</v>
      </c>
      <c r="K87" s="320" t="s">
        <v>904</v>
      </c>
      <c r="L87" s="320">
        <v>3.0</v>
      </c>
      <c r="M87" s="293"/>
      <c r="N87" s="316">
        <f t="shared" si="2"/>
        <v>1</v>
      </c>
      <c r="O87" s="316">
        <f t="shared" si="3"/>
        <v>1</v>
      </c>
      <c r="P87" s="293"/>
      <c r="Q87" s="293"/>
      <c r="R87" s="293"/>
      <c r="S87" s="296"/>
      <c r="T87" s="296"/>
      <c r="U87" s="296"/>
    </row>
    <row r="88" hidden="1" outlineLevel="1">
      <c r="A88" s="317">
        <f t="shared" si="1"/>
        <v>1</v>
      </c>
      <c r="B88" s="318">
        <f t="shared" si="9"/>
        <v>66</v>
      </c>
      <c r="C88" s="319" t="s">
        <v>992</v>
      </c>
      <c r="D88" s="320" t="s">
        <v>902</v>
      </c>
      <c r="E88" s="317"/>
      <c r="F88" s="320"/>
      <c r="G88" s="320"/>
      <c r="H88" s="320"/>
      <c r="I88" s="294"/>
      <c r="J88" s="320" t="s">
        <v>903</v>
      </c>
      <c r="K88" s="320" t="s">
        <v>904</v>
      </c>
      <c r="L88" s="320">
        <v>3.0</v>
      </c>
      <c r="M88" s="293"/>
      <c r="N88" s="316">
        <f t="shared" si="2"/>
        <v>1</v>
      </c>
      <c r="O88" s="316">
        <f t="shared" si="3"/>
        <v>1</v>
      </c>
      <c r="P88" s="293"/>
      <c r="Q88" s="293"/>
      <c r="R88" s="293"/>
      <c r="S88" s="296"/>
      <c r="T88" s="296"/>
      <c r="U88" s="296"/>
    </row>
    <row r="89" hidden="1" outlineLevel="1">
      <c r="A89" s="294" t="str">
        <f t="shared" si="1"/>
        <v/>
      </c>
      <c r="B89" s="323" t="s">
        <v>993</v>
      </c>
      <c r="C89" s="324" t="s">
        <v>994</v>
      </c>
      <c r="D89" s="294"/>
      <c r="E89" s="325"/>
      <c r="F89" s="294"/>
      <c r="G89" s="294"/>
      <c r="H89" s="294"/>
      <c r="I89" s="294"/>
      <c r="J89" s="294"/>
      <c r="K89" s="294"/>
      <c r="L89" s="294"/>
      <c r="M89" s="293"/>
      <c r="N89" s="316">
        <f t="shared" si="2"/>
        <v>1</v>
      </c>
      <c r="O89" s="293" t="str">
        <f t="shared" si="3"/>
        <v/>
      </c>
      <c r="P89" s="293"/>
      <c r="Q89" s="293"/>
      <c r="R89" s="293"/>
      <c r="S89" s="296"/>
      <c r="T89" s="296"/>
      <c r="U89" s="296"/>
    </row>
    <row r="90" hidden="1" outlineLevel="1">
      <c r="A90" s="294" t="str">
        <f t="shared" si="1"/>
        <v/>
      </c>
      <c r="B90" s="323" t="s">
        <v>995</v>
      </c>
      <c r="C90" s="324" t="s">
        <v>996</v>
      </c>
      <c r="D90" s="294"/>
      <c r="E90" s="325"/>
      <c r="F90" s="294"/>
      <c r="G90" s="294"/>
      <c r="H90" s="294"/>
      <c r="I90" s="294"/>
      <c r="J90" s="294"/>
      <c r="K90" s="294"/>
      <c r="L90" s="294"/>
      <c r="M90" s="293"/>
      <c r="N90" s="316">
        <f t="shared" si="2"/>
        <v>1</v>
      </c>
      <c r="O90" s="293" t="str">
        <f t="shared" si="3"/>
        <v/>
      </c>
      <c r="P90" s="293"/>
      <c r="Q90" s="293"/>
      <c r="R90" s="293"/>
      <c r="S90" s="296"/>
      <c r="T90" s="296"/>
      <c r="U90" s="296"/>
    </row>
    <row r="91" hidden="1" outlineLevel="1">
      <c r="A91" s="317">
        <f t="shared" si="1"/>
        <v>1</v>
      </c>
      <c r="B91" s="318">
        <f>IF(AND(C91&lt;&gt;"",D91&lt;&gt;""),COUNTIF($A$12:A91,"&gt;0"),"")</f>
        <v>67</v>
      </c>
      <c r="C91" s="319" t="s">
        <v>997</v>
      </c>
      <c r="D91" s="320" t="s">
        <v>902</v>
      </c>
      <c r="E91" s="317"/>
      <c r="F91" s="320"/>
      <c r="G91" s="320"/>
      <c r="H91" s="320"/>
      <c r="I91" s="294"/>
      <c r="J91" s="320" t="s">
        <v>903</v>
      </c>
      <c r="K91" s="320" t="s">
        <v>904</v>
      </c>
      <c r="L91" s="320">
        <v>3.0</v>
      </c>
      <c r="M91" s="293"/>
      <c r="N91" s="316">
        <f t="shared" si="2"/>
        <v>1</v>
      </c>
      <c r="O91" s="316">
        <f t="shared" si="3"/>
        <v>1</v>
      </c>
      <c r="P91" s="293"/>
      <c r="Q91" s="293"/>
      <c r="R91" s="293"/>
      <c r="S91" s="296"/>
      <c r="T91" s="296"/>
      <c r="U91" s="296"/>
    </row>
    <row r="92" hidden="1" outlineLevel="1">
      <c r="A92" s="294" t="str">
        <f t="shared" si="1"/>
        <v/>
      </c>
      <c r="B92" s="323" t="s">
        <v>998</v>
      </c>
      <c r="C92" s="324" t="s">
        <v>999</v>
      </c>
      <c r="D92" s="294"/>
      <c r="E92" s="325"/>
      <c r="F92" s="294"/>
      <c r="G92" s="294"/>
      <c r="H92" s="294"/>
      <c r="I92" s="294"/>
      <c r="J92" s="294"/>
      <c r="K92" s="294"/>
      <c r="L92" s="294"/>
      <c r="M92" s="293"/>
      <c r="N92" s="316">
        <f t="shared" si="2"/>
        <v>1</v>
      </c>
      <c r="O92" s="293" t="str">
        <f t="shared" si="3"/>
        <v/>
      </c>
      <c r="P92" s="293"/>
      <c r="Q92" s="293"/>
      <c r="R92" s="293"/>
      <c r="S92" s="296"/>
      <c r="T92" s="296"/>
      <c r="U92" s="296"/>
    </row>
    <row r="93" hidden="1" outlineLevel="1">
      <c r="A93" s="317">
        <f t="shared" si="1"/>
        <v>1</v>
      </c>
      <c r="B93" s="318">
        <f>IF(AND(C93&lt;&gt;"",D93&lt;&gt;""),COUNTIF($A$12:A93,"&gt;0"),"")</f>
        <v>68</v>
      </c>
      <c r="C93" s="319" t="s">
        <v>1000</v>
      </c>
      <c r="D93" s="320" t="s">
        <v>902</v>
      </c>
      <c r="E93" s="317"/>
      <c r="F93" s="320"/>
      <c r="G93" s="320"/>
      <c r="H93" s="320"/>
      <c r="I93" s="294"/>
      <c r="J93" s="320" t="s">
        <v>903</v>
      </c>
      <c r="K93" s="320" t="s">
        <v>904</v>
      </c>
      <c r="L93" s="320">
        <v>3.0</v>
      </c>
      <c r="M93" s="293"/>
      <c r="N93" s="316">
        <f t="shared" si="2"/>
        <v>1</v>
      </c>
      <c r="O93" s="316">
        <f t="shared" si="3"/>
        <v>1</v>
      </c>
      <c r="P93" s="293"/>
      <c r="Q93" s="293"/>
      <c r="R93" s="293"/>
      <c r="S93" s="296"/>
      <c r="T93" s="296"/>
      <c r="U93" s="296"/>
    </row>
    <row r="94" hidden="1" outlineLevel="1">
      <c r="A94" s="294" t="str">
        <f t="shared" si="1"/>
        <v/>
      </c>
      <c r="B94" s="323" t="s">
        <v>1001</v>
      </c>
      <c r="C94" s="324" t="s">
        <v>1002</v>
      </c>
      <c r="D94" s="294"/>
      <c r="E94" s="325"/>
      <c r="F94" s="294"/>
      <c r="G94" s="294"/>
      <c r="H94" s="294"/>
      <c r="I94" s="294"/>
      <c r="J94" s="294"/>
      <c r="K94" s="294"/>
      <c r="L94" s="294"/>
      <c r="M94" s="293"/>
      <c r="N94" s="316">
        <f t="shared" si="2"/>
        <v>1</v>
      </c>
      <c r="O94" s="293" t="str">
        <f t="shared" si="3"/>
        <v/>
      </c>
      <c r="P94" s="293"/>
      <c r="Q94" s="293"/>
      <c r="R94" s="293"/>
      <c r="S94" s="296"/>
      <c r="T94" s="296"/>
      <c r="U94" s="296"/>
    </row>
    <row r="95" hidden="1" outlineLevel="1">
      <c r="A95" s="317">
        <f t="shared" si="1"/>
        <v>1</v>
      </c>
      <c r="B95" s="318">
        <f t="shared" ref="B95:B100" si="10">IF(AND(C95&lt;&gt;"",D95&lt;&gt;""),COUNTIF($A$12:A95,"&gt;0"),"")</f>
        <v>69</v>
      </c>
      <c r="C95" s="319" t="s">
        <v>1003</v>
      </c>
      <c r="D95" s="320" t="s">
        <v>902</v>
      </c>
      <c r="E95" s="317"/>
      <c r="F95" s="320"/>
      <c r="G95" s="320"/>
      <c r="H95" s="320"/>
      <c r="I95" s="294"/>
      <c r="J95" s="320" t="s">
        <v>903</v>
      </c>
      <c r="K95" s="320" t="s">
        <v>904</v>
      </c>
      <c r="L95" s="320">
        <v>3.0</v>
      </c>
      <c r="M95" s="293"/>
      <c r="N95" s="316">
        <f t="shared" si="2"/>
        <v>1</v>
      </c>
      <c r="O95" s="316">
        <f t="shared" si="3"/>
        <v>1</v>
      </c>
      <c r="P95" s="293"/>
      <c r="Q95" s="293"/>
      <c r="R95" s="293"/>
      <c r="S95" s="296"/>
      <c r="T95" s="296"/>
      <c r="U95" s="296"/>
    </row>
    <row r="96" hidden="1" outlineLevel="1">
      <c r="A96" s="317">
        <f t="shared" si="1"/>
        <v>1</v>
      </c>
      <c r="B96" s="318">
        <f t="shared" si="10"/>
        <v>70</v>
      </c>
      <c r="C96" s="319" t="s">
        <v>1004</v>
      </c>
      <c r="D96" s="320" t="s">
        <v>902</v>
      </c>
      <c r="E96" s="317"/>
      <c r="F96" s="320"/>
      <c r="G96" s="320"/>
      <c r="H96" s="320"/>
      <c r="I96" s="294"/>
      <c r="J96" s="320" t="s">
        <v>903</v>
      </c>
      <c r="K96" s="320" t="s">
        <v>904</v>
      </c>
      <c r="L96" s="320">
        <v>3.0</v>
      </c>
      <c r="M96" s="293"/>
      <c r="N96" s="316">
        <f t="shared" si="2"/>
        <v>1</v>
      </c>
      <c r="O96" s="316">
        <f t="shared" si="3"/>
        <v>1</v>
      </c>
      <c r="P96" s="293"/>
      <c r="Q96" s="293"/>
      <c r="R96" s="293"/>
      <c r="S96" s="296"/>
      <c r="T96" s="296"/>
      <c r="U96" s="296"/>
    </row>
    <row r="97" hidden="1" outlineLevel="1">
      <c r="A97" s="317">
        <f t="shared" si="1"/>
        <v>1</v>
      </c>
      <c r="B97" s="318">
        <f t="shared" si="10"/>
        <v>71</v>
      </c>
      <c r="C97" s="319" t="s">
        <v>1005</v>
      </c>
      <c r="D97" s="320" t="s">
        <v>902</v>
      </c>
      <c r="E97" s="317"/>
      <c r="F97" s="320"/>
      <c r="G97" s="320"/>
      <c r="H97" s="320"/>
      <c r="I97" s="294"/>
      <c r="J97" s="320" t="s">
        <v>903</v>
      </c>
      <c r="K97" s="320" t="s">
        <v>904</v>
      </c>
      <c r="L97" s="320">
        <v>3.0</v>
      </c>
      <c r="M97" s="293"/>
      <c r="N97" s="316">
        <f t="shared" si="2"/>
        <v>1</v>
      </c>
      <c r="O97" s="316">
        <f t="shared" si="3"/>
        <v>1</v>
      </c>
      <c r="P97" s="293"/>
      <c r="Q97" s="293"/>
      <c r="R97" s="293"/>
      <c r="S97" s="296"/>
      <c r="T97" s="296"/>
      <c r="U97" s="296"/>
    </row>
    <row r="98" hidden="1" outlineLevel="1">
      <c r="A98" s="317">
        <f t="shared" si="1"/>
        <v>1</v>
      </c>
      <c r="B98" s="318">
        <f t="shared" si="10"/>
        <v>72</v>
      </c>
      <c r="C98" s="319" t="s">
        <v>1006</v>
      </c>
      <c r="D98" s="320" t="s">
        <v>902</v>
      </c>
      <c r="E98" s="317"/>
      <c r="F98" s="320"/>
      <c r="G98" s="320"/>
      <c r="H98" s="320"/>
      <c r="I98" s="294"/>
      <c r="J98" s="320" t="s">
        <v>903</v>
      </c>
      <c r="K98" s="320" t="s">
        <v>904</v>
      </c>
      <c r="L98" s="320">
        <v>3.0</v>
      </c>
      <c r="M98" s="293"/>
      <c r="N98" s="316">
        <f t="shared" si="2"/>
        <v>1</v>
      </c>
      <c r="O98" s="316">
        <f t="shared" si="3"/>
        <v>1</v>
      </c>
      <c r="P98" s="293"/>
      <c r="Q98" s="293"/>
      <c r="R98" s="293"/>
      <c r="S98" s="296"/>
      <c r="T98" s="296"/>
      <c r="U98" s="296"/>
    </row>
    <row r="99" hidden="1" outlineLevel="1">
      <c r="A99" s="317">
        <f t="shared" si="1"/>
        <v>1</v>
      </c>
      <c r="B99" s="318">
        <f t="shared" si="10"/>
        <v>73</v>
      </c>
      <c r="C99" s="319" t="s">
        <v>1007</v>
      </c>
      <c r="D99" s="320" t="s">
        <v>902</v>
      </c>
      <c r="E99" s="317"/>
      <c r="F99" s="320"/>
      <c r="G99" s="320"/>
      <c r="H99" s="320"/>
      <c r="I99" s="294"/>
      <c r="J99" s="320" t="s">
        <v>903</v>
      </c>
      <c r="K99" s="320" t="s">
        <v>904</v>
      </c>
      <c r="L99" s="320">
        <v>3.0</v>
      </c>
      <c r="M99" s="293"/>
      <c r="N99" s="316">
        <f t="shared" si="2"/>
        <v>1</v>
      </c>
      <c r="O99" s="316">
        <f t="shared" si="3"/>
        <v>1</v>
      </c>
      <c r="P99" s="293"/>
      <c r="Q99" s="293"/>
      <c r="R99" s="293"/>
      <c r="S99" s="296"/>
      <c r="T99" s="296"/>
      <c r="U99" s="296"/>
    </row>
    <row r="100" hidden="1" outlineLevel="1">
      <c r="A100" s="317">
        <f t="shared" si="1"/>
        <v>1</v>
      </c>
      <c r="B100" s="318">
        <f t="shared" si="10"/>
        <v>74</v>
      </c>
      <c r="C100" s="319" t="s">
        <v>1008</v>
      </c>
      <c r="D100" s="320" t="s">
        <v>902</v>
      </c>
      <c r="E100" s="317"/>
      <c r="F100" s="320"/>
      <c r="G100" s="320"/>
      <c r="H100" s="320"/>
      <c r="I100" s="294"/>
      <c r="J100" s="320" t="s">
        <v>903</v>
      </c>
      <c r="K100" s="320" t="s">
        <v>904</v>
      </c>
      <c r="L100" s="320">
        <v>3.0</v>
      </c>
      <c r="M100" s="293"/>
      <c r="N100" s="316">
        <f t="shared" si="2"/>
        <v>1</v>
      </c>
      <c r="O100" s="316">
        <f t="shared" si="3"/>
        <v>1</v>
      </c>
      <c r="P100" s="293"/>
      <c r="Q100" s="293"/>
      <c r="R100" s="293"/>
      <c r="S100" s="296"/>
      <c r="T100" s="296"/>
      <c r="U100" s="296"/>
    </row>
    <row r="101" hidden="1" outlineLevel="1">
      <c r="A101" s="294" t="str">
        <f t="shared" si="1"/>
        <v/>
      </c>
      <c r="B101" s="323" t="s">
        <v>1009</v>
      </c>
      <c r="C101" s="324" t="s">
        <v>1010</v>
      </c>
      <c r="D101" s="294"/>
      <c r="E101" s="325"/>
      <c r="F101" s="294"/>
      <c r="G101" s="294"/>
      <c r="H101" s="294"/>
      <c r="I101" s="294"/>
      <c r="J101" s="294"/>
      <c r="K101" s="294"/>
      <c r="L101" s="294"/>
      <c r="M101" s="293"/>
      <c r="N101" s="316">
        <f t="shared" si="2"/>
        <v>1</v>
      </c>
      <c r="O101" s="293" t="str">
        <f t="shared" si="3"/>
        <v/>
      </c>
      <c r="P101" s="293"/>
      <c r="Q101" s="293"/>
      <c r="R101" s="293"/>
      <c r="S101" s="296"/>
      <c r="T101" s="296"/>
      <c r="U101" s="296"/>
    </row>
    <row r="102" hidden="1" outlineLevel="1">
      <c r="A102" s="317">
        <f t="shared" si="1"/>
        <v>1</v>
      </c>
      <c r="B102" s="318">
        <f t="shared" ref="B102:B108" si="11">IF(AND(C102&lt;&gt;"",D102&lt;&gt;""),COUNTIF($A$12:A102,"&gt;0"),"")</f>
        <v>75</v>
      </c>
      <c r="C102" s="319" t="s">
        <v>1011</v>
      </c>
      <c r="D102" s="320" t="s">
        <v>902</v>
      </c>
      <c r="E102" s="317"/>
      <c r="F102" s="320"/>
      <c r="G102" s="320"/>
      <c r="H102" s="320"/>
      <c r="I102" s="294"/>
      <c r="J102" s="320" t="s">
        <v>903</v>
      </c>
      <c r="K102" s="320" t="s">
        <v>904</v>
      </c>
      <c r="L102" s="320">
        <v>3.0</v>
      </c>
      <c r="M102" s="293"/>
      <c r="N102" s="316">
        <f t="shared" si="2"/>
        <v>1</v>
      </c>
      <c r="O102" s="316">
        <f t="shared" si="3"/>
        <v>1</v>
      </c>
      <c r="P102" s="293"/>
      <c r="Q102" s="293"/>
      <c r="R102" s="293"/>
      <c r="S102" s="296"/>
      <c r="T102" s="296"/>
      <c r="U102" s="296"/>
    </row>
    <row r="103" hidden="1" outlineLevel="1">
      <c r="A103" s="317">
        <f t="shared" si="1"/>
        <v>1</v>
      </c>
      <c r="B103" s="318">
        <f t="shared" si="11"/>
        <v>76</v>
      </c>
      <c r="C103" s="319" t="s">
        <v>1012</v>
      </c>
      <c r="D103" s="320" t="s">
        <v>902</v>
      </c>
      <c r="E103" s="317"/>
      <c r="F103" s="320"/>
      <c r="G103" s="320"/>
      <c r="H103" s="320"/>
      <c r="I103" s="294"/>
      <c r="J103" s="320" t="s">
        <v>903</v>
      </c>
      <c r="K103" s="320" t="s">
        <v>904</v>
      </c>
      <c r="L103" s="320">
        <v>3.0</v>
      </c>
      <c r="M103" s="293"/>
      <c r="N103" s="316">
        <f t="shared" si="2"/>
        <v>1</v>
      </c>
      <c r="O103" s="316">
        <f t="shared" si="3"/>
        <v>1</v>
      </c>
      <c r="P103" s="293"/>
      <c r="Q103" s="293"/>
      <c r="R103" s="293"/>
      <c r="S103" s="296"/>
      <c r="T103" s="296"/>
      <c r="U103" s="296"/>
    </row>
    <row r="104" hidden="1" outlineLevel="1">
      <c r="A104" s="317">
        <f t="shared" si="1"/>
        <v>1</v>
      </c>
      <c r="B104" s="318">
        <f t="shared" si="11"/>
        <v>77</v>
      </c>
      <c r="C104" s="319" t="s">
        <v>1013</v>
      </c>
      <c r="D104" s="320" t="s">
        <v>902</v>
      </c>
      <c r="E104" s="317"/>
      <c r="F104" s="320"/>
      <c r="G104" s="320"/>
      <c r="H104" s="320"/>
      <c r="I104" s="294"/>
      <c r="J104" s="320" t="s">
        <v>903</v>
      </c>
      <c r="K104" s="320" t="s">
        <v>904</v>
      </c>
      <c r="L104" s="320">
        <v>3.0</v>
      </c>
      <c r="M104" s="293"/>
      <c r="N104" s="316">
        <f t="shared" si="2"/>
        <v>1</v>
      </c>
      <c r="O104" s="316">
        <f t="shared" si="3"/>
        <v>1</v>
      </c>
      <c r="P104" s="293"/>
      <c r="Q104" s="293"/>
      <c r="R104" s="293"/>
      <c r="S104" s="296"/>
      <c r="T104" s="296"/>
      <c r="U104" s="296"/>
    </row>
    <row r="105" hidden="1" outlineLevel="1">
      <c r="A105" s="317">
        <f t="shared" si="1"/>
        <v>1</v>
      </c>
      <c r="B105" s="318">
        <f t="shared" si="11"/>
        <v>78</v>
      </c>
      <c r="C105" s="319" t="s">
        <v>1014</v>
      </c>
      <c r="D105" s="320" t="s">
        <v>902</v>
      </c>
      <c r="E105" s="317"/>
      <c r="F105" s="320"/>
      <c r="G105" s="320"/>
      <c r="H105" s="320"/>
      <c r="I105" s="294"/>
      <c r="J105" s="320" t="s">
        <v>903</v>
      </c>
      <c r="K105" s="320" t="s">
        <v>904</v>
      </c>
      <c r="L105" s="320">
        <v>3.0</v>
      </c>
      <c r="M105" s="293"/>
      <c r="N105" s="316">
        <f t="shared" si="2"/>
        <v>1</v>
      </c>
      <c r="O105" s="316">
        <f t="shared" si="3"/>
        <v>1</v>
      </c>
      <c r="P105" s="293"/>
      <c r="Q105" s="293"/>
      <c r="R105" s="293"/>
      <c r="S105" s="296"/>
      <c r="T105" s="296"/>
      <c r="U105" s="296"/>
    </row>
    <row r="106" hidden="1" outlineLevel="1">
      <c r="A106" s="317">
        <f t="shared" si="1"/>
        <v>1</v>
      </c>
      <c r="B106" s="318">
        <f t="shared" si="11"/>
        <v>79</v>
      </c>
      <c r="C106" s="319" t="s">
        <v>1015</v>
      </c>
      <c r="D106" s="320" t="s">
        <v>902</v>
      </c>
      <c r="E106" s="317"/>
      <c r="F106" s="320"/>
      <c r="G106" s="320"/>
      <c r="H106" s="320"/>
      <c r="I106" s="294"/>
      <c r="J106" s="320" t="s">
        <v>903</v>
      </c>
      <c r="K106" s="320" t="s">
        <v>904</v>
      </c>
      <c r="L106" s="320">
        <v>3.0</v>
      </c>
      <c r="M106" s="293"/>
      <c r="N106" s="316">
        <f t="shared" si="2"/>
        <v>1</v>
      </c>
      <c r="O106" s="316">
        <f t="shared" si="3"/>
        <v>1</v>
      </c>
      <c r="P106" s="293"/>
      <c r="Q106" s="293"/>
      <c r="R106" s="293"/>
      <c r="S106" s="296"/>
      <c r="T106" s="296"/>
      <c r="U106" s="296"/>
    </row>
    <row r="107" hidden="1" outlineLevel="1">
      <c r="A107" s="317">
        <f t="shared" si="1"/>
        <v>1</v>
      </c>
      <c r="B107" s="318">
        <f t="shared" si="11"/>
        <v>80</v>
      </c>
      <c r="C107" s="319" t="s">
        <v>1016</v>
      </c>
      <c r="D107" s="320" t="s">
        <v>902</v>
      </c>
      <c r="E107" s="317"/>
      <c r="F107" s="320"/>
      <c r="G107" s="320"/>
      <c r="H107" s="320"/>
      <c r="I107" s="294"/>
      <c r="J107" s="320" t="s">
        <v>903</v>
      </c>
      <c r="K107" s="320" t="s">
        <v>904</v>
      </c>
      <c r="L107" s="320">
        <v>3.0</v>
      </c>
      <c r="M107" s="293"/>
      <c r="N107" s="316">
        <f t="shared" si="2"/>
        <v>1</v>
      </c>
      <c r="O107" s="316">
        <f t="shared" si="3"/>
        <v>1</v>
      </c>
      <c r="P107" s="293"/>
      <c r="Q107" s="293"/>
      <c r="R107" s="293"/>
      <c r="S107" s="296"/>
      <c r="T107" s="296"/>
      <c r="U107" s="296"/>
    </row>
    <row r="108" hidden="1" outlineLevel="1">
      <c r="A108" s="317">
        <f t="shared" si="1"/>
        <v>1</v>
      </c>
      <c r="B108" s="318">
        <f t="shared" si="11"/>
        <v>81</v>
      </c>
      <c r="C108" s="319" t="s">
        <v>1017</v>
      </c>
      <c r="D108" s="320" t="s">
        <v>902</v>
      </c>
      <c r="E108" s="317"/>
      <c r="F108" s="320"/>
      <c r="G108" s="320"/>
      <c r="H108" s="320"/>
      <c r="I108" s="294"/>
      <c r="J108" s="320" t="s">
        <v>903</v>
      </c>
      <c r="K108" s="320" t="s">
        <v>904</v>
      </c>
      <c r="L108" s="320">
        <v>3.0</v>
      </c>
      <c r="M108" s="293"/>
      <c r="N108" s="316">
        <f t="shared" si="2"/>
        <v>1</v>
      </c>
      <c r="O108" s="316">
        <f t="shared" si="3"/>
        <v>1</v>
      </c>
      <c r="P108" s="293"/>
      <c r="Q108" s="293"/>
      <c r="R108" s="293"/>
      <c r="S108" s="296"/>
      <c r="T108" s="296"/>
      <c r="U108" s="296"/>
    </row>
    <row r="109" hidden="1" outlineLevel="1">
      <c r="A109" s="294" t="str">
        <f t="shared" si="1"/>
        <v/>
      </c>
      <c r="B109" s="323" t="s">
        <v>1018</v>
      </c>
      <c r="C109" s="324" t="s">
        <v>1019</v>
      </c>
      <c r="D109" s="294"/>
      <c r="E109" s="325"/>
      <c r="F109" s="294"/>
      <c r="G109" s="294"/>
      <c r="H109" s="294"/>
      <c r="I109" s="294"/>
      <c r="J109" s="294"/>
      <c r="K109" s="294"/>
      <c r="L109" s="294"/>
      <c r="M109" s="293"/>
      <c r="N109" s="316">
        <f t="shared" si="2"/>
        <v>1</v>
      </c>
      <c r="O109" s="293" t="str">
        <f t="shared" si="3"/>
        <v/>
      </c>
      <c r="P109" s="293"/>
      <c r="Q109" s="293"/>
      <c r="R109" s="293"/>
      <c r="S109" s="296"/>
      <c r="T109" s="296"/>
      <c r="U109" s="296"/>
    </row>
    <row r="110" hidden="1" outlineLevel="1">
      <c r="A110" s="317">
        <f t="shared" si="1"/>
        <v>1</v>
      </c>
      <c r="B110" s="318">
        <f>IF(AND(C110&lt;&gt;"",D110&lt;&gt;""),COUNTIF($A$12:A110,"&gt;0"),"")</f>
        <v>82</v>
      </c>
      <c r="C110" s="319" t="s">
        <v>1020</v>
      </c>
      <c r="D110" s="320" t="s">
        <v>902</v>
      </c>
      <c r="E110" s="317"/>
      <c r="F110" s="320"/>
      <c r="G110" s="320"/>
      <c r="H110" s="320"/>
      <c r="I110" s="294"/>
      <c r="J110" s="320" t="s">
        <v>903</v>
      </c>
      <c r="K110" s="320" t="s">
        <v>904</v>
      </c>
      <c r="L110" s="320">
        <v>3.0</v>
      </c>
      <c r="M110" s="293"/>
      <c r="N110" s="316">
        <f t="shared" si="2"/>
        <v>1</v>
      </c>
      <c r="O110" s="316">
        <f t="shared" si="3"/>
        <v>1</v>
      </c>
      <c r="P110" s="293"/>
      <c r="Q110" s="293"/>
      <c r="R110" s="293"/>
      <c r="S110" s="296"/>
      <c r="T110" s="296"/>
      <c r="U110" s="296"/>
    </row>
    <row r="111" hidden="1" outlineLevel="1">
      <c r="A111" s="294" t="str">
        <f t="shared" si="1"/>
        <v/>
      </c>
      <c r="B111" s="323" t="s">
        <v>1021</v>
      </c>
      <c r="C111" s="324" t="s">
        <v>1022</v>
      </c>
      <c r="D111" s="294"/>
      <c r="E111" s="325"/>
      <c r="F111" s="294"/>
      <c r="G111" s="294"/>
      <c r="H111" s="294"/>
      <c r="I111" s="294"/>
      <c r="J111" s="294"/>
      <c r="K111" s="294"/>
      <c r="L111" s="294"/>
      <c r="M111" s="293"/>
      <c r="N111" s="316">
        <f t="shared" si="2"/>
        <v>1</v>
      </c>
      <c r="O111" s="293" t="str">
        <f t="shared" si="3"/>
        <v/>
      </c>
      <c r="P111" s="293"/>
      <c r="Q111" s="293"/>
      <c r="R111" s="293"/>
      <c r="S111" s="296"/>
      <c r="T111" s="296"/>
      <c r="U111" s="296"/>
    </row>
    <row r="112" hidden="1" outlineLevel="1">
      <c r="A112" s="317">
        <f t="shared" si="1"/>
        <v>1</v>
      </c>
      <c r="B112" s="318">
        <f>IF(AND(C112&lt;&gt;"",D112&lt;&gt;""),COUNTIF($A$12:A112,"&gt;0"),"")</f>
        <v>83</v>
      </c>
      <c r="C112" s="319" t="s">
        <v>1023</v>
      </c>
      <c r="D112" s="320" t="s">
        <v>902</v>
      </c>
      <c r="E112" s="317"/>
      <c r="F112" s="320"/>
      <c r="G112" s="320"/>
      <c r="H112" s="320"/>
      <c r="I112" s="294"/>
      <c r="J112" s="320" t="s">
        <v>903</v>
      </c>
      <c r="K112" s="320" t="s">
        <v>904</v>
      </c>
      <c r="L112" s="320">
        <v>3.0</v>
      </c>
      <c r="M112" s="293"/>
      <c r="N112" s="316">
        <f t="shared" si="2"/>
        <v>1</v>
      </c>
      <c r="O112" s="316">
        <f t="shared" si="3"/>
        <v>1</v>
      </c>
      <c r="P112" s="293"/>
      <c r="Q112" s="293"/>
      <c r="R112" s="293"/>
      <c r="S112" s="296"/>
      <c r="T112" s="296"/>
      <c r="U112" s="296"/>
    </row>
    <row r="113" hidden="1" outlineLevel="1">
      <c r="A113" s="294" t="str">
        <f t="shared" si="1"/>
        <v/>
      </c>
      <c r="B113" s="323" t="s">
        <v>1024</v>
      </c>
      <c r="C113" s="324" t="s">
        <v>1025</v>
      </c>
      <c r="D113" s="294"/>
      <c r="E113" s="325"/>
      <c r="F113" s="294"/>
      <c r="G113" s="294"/>
      <c r="H113" s="294"/>
      <c r="I113" s="294"/>
      <c r="J113" s="294"/>
      <c r="K113" s="294"/>
      <c r="L113" s="294"/>
      <c r="M113" s="293"/>
      <c r="N113" s="316">
        <f t="shared" si="2"/>
        <v>1</v>
      </c>
      <c r="O113" s="293" t="str">
        <f t="shared" si="3"/>
        <v/>
      </c>
      <c r="P113" s="293"/>
      <c r="Q113" s="293"/>
      <c r="R113" s="293"/>
      <c r="S113" s="296"/>
      <c r="T113" s="296"/>
      <c r="U113" s="296"/>
    </row>
    <row r="114" hidden="1" outlineLevel="1">
      <c r="A114" s="317">
        <f t="shared" si="1"/>
        <v>1</v>
      </c>
      <c r="B114" s="318">
        <f>IF(AND(C114&lt;&gt;"",D114&lt;&gt;""),COUNTIF($A$12:A114,"&gt;0"),"")</f>
        <v>84</v>
      </c>
      <c r="C114" s="319" t="s">
        <v>1026</v>
      </c>
      <c r="D114" s="320" t="s">
        <v>902</v>
      </c>
      <c r="E114" s="317"/>
      <c r="F114" s="320"/>
      <c r="G114" s="320"/>
      <c r="H114" s="320"/>
      <c r="I114" s="294"/>
      <c r="J114" s="320" t="s">
        <v>903</v>
      </c>
      <c r="K114" s="320" t="s">
        <v>904</v>
      </c>
      <c r="L114" s="320">
        <v>3.0</v>
      </c>
      <c r="M114" s="293"/>
      <c r="N114" s="316">
        <f t="shared" si="2"/>
        <v>1</v>
      </c>
      <c r="O114" s="316">
        <f t="shared" si="3"/>
        <v>1</v>
      </c>
      <c r="P114" s="293"/>
      <c r="Q114" s="293"/>
      <c r="R114" s="293"/>
      <c r="S114" s="296"/>
      <c r="T114" s="296"/>
      <c r="U114" s="296"/>
    </row>
    <row r="115" hidden="1" outlineLevel="1">
      <c r="A115" s="294" t="str">
        <f t="shared" si="1"/>
        <v/>
      </c>
      <c r="B115" s="323" t="s">
        <v>1027</v>
      </c>
      <c r="C115" s="324" t="s">
        <v>1028</v>
      </c>
      <c r="D115" s="294"/>
      <c r="E115" s="325"/>
      <c r="F115" s="294"/>
      <c r="G115" s="294"/>
      <c r="H115" s="294"/>
      <c r="I115" s="294"/>
      <c r="J115" s="294"/>
      <c r="K115" s="294"/>
      <c r="L115" s="294"/>
      <c r="M115" s="293"/>
      <c r="N115" s="316">
        <f t="shared" si="2"/>
        <v>1</v>
      </c>
      <c r="O115" s="293" t="str">
        <f t="shared" si="3"/>
        <v/>
      </c>
      <c r="P115" s="293"/>
      <c r="Q115" s="293"/>
      <c r="R115" s="293"/>
      <c r="S115" s="296"/>
      <c r="T115" s="296"/>
      <c r="U115" s="296"/>
    </row>
    <row r="116" hidden="1" outlineLevel="1">
      <c r="A116" s="317">
        <f t="shared" si="1"/>
        <v>1</v>
      </c>
      <c r="B116" s="318">
        <f t="shared" ref="B116:B117" si="12">IF(AND(C116&lt;&gt;"",D116&lt;&gt;""),COUNTIF($A$12:A116,"&gt;0"),"")</f>
        <v>85</v>
      </c>
      <c r="C116" s="319" t="s">
        <v>1029</v>
      </c>
      <c r="D116" s="320" t="s">
        <v>902</v>
      </c>
      <c r="E116" s="317"/>
      <c r="F116" s="320"/>
      <c r="G116" s="320"/>
      <c r="H116" s="320"/>
      <c r="I116" s="294"/>
      <c r="J116" s="320" t="s">
        <v>903</v>
      </c>
      <c r="K116" s="320" t="s">
        <v>904</v>
      </c>
      <c r="L116" s="320">
        <v>3.0</v>
      </c>
      <c r="M116" s="293"/>
      <c r="N116" s="316">
        <f t="shared" si="2"/>
        <v>1</v>
      </c>
      <c r="O116" s="316">
        <f t="shared" si="3"/>
        <v>1</v>
      </c>
      <c r="P116" s="293"/>
      <c r="Q116" s="293"/>
      <c r="R116" s="293"/>
      <c r="S116" s="296"/>
      <c r="T116" s="296"/>
      <c r="U116" s="296"/>
    </row>
    <row r="117" hidden="1" outlineLevel="1">
      <c r="A117" s="317">
        <f t="shared" si="1"/>
        <v>1</v>
      </c>
      <c r="B117" s="318">
        <f t="shared" si="12"/>
        <v>86</v>
      </c>
      <c r="C117" s="319" t="s">
        <v>1030</v>
      </c>
      <c r="D117" s="320" t="s">
        <v>902</v>
      </c>
      <c r="E117" s="317"/>
      <c r="F117" s="320"/>
      <c r="G117" s="320"/>
      <c r="H117" s="320"/>
      <c r="I117" s="294"/>
      <c r="J117" s="320" t="s">
        <v>903</v>
      </c>
      <c r="K117" s="320" t="s">
        <v>904</v>
      </c>
      <c r="L117" s="320">
        <v>3.0</v>
      </c>
      <c r="M117" s="293"/>
      <c r="N117" s="316">
        <f t="shared" si="2"/>
        <v>1</v>
      </c>
      <c r="O117" s="316">
        <f t="shared" si="3"/>
        <v>1</v>
      </c>
      <c r="P117" s="293"/>
      <c r="Q117" s="293"/>
      <c r="R117" s="293"/>
      <c r="S117" s="296"/>
      <c r="T117" s="296"/>
      <c r="U117" s="296"/>
    </row>
    <row r="118" hidden="1" outlineLevel="1">
      <c r="A118" s="294" t="str">
        <f t="shared" si="1"/>
        <v/>
      </c>
      <c r="B118" s="323" t="s">
        <v>1031</v>
      </c>
      <c r="C118" s="324" t="s">
        <v>1032</v>
      </c>
      <c r="D118" s="294"/>
      <c r="E118" s="325"/>
      <c r="F118" s="294"/>
      <c r="G118" s="294"/>
      <c r="H118" s="294"/>
      <c r="I118" s="294"/>
      <c r="J118" s="294"/>
      <c r="K118" s="294"/>
      <c r="L118" s="294"/>
      <c r="M118" s="293"/>
      <c r="N118" s="316">
        <f t="shared" si="2"/>
        <v>1</v>
      </c>
      <c r="O118" s="293" t="str">
        <f t="shared" si="3"/>
        <v/>
      </c>
      <c r="P118" s="293"/>
      <c r="Q118" s="293"/>
      <c r="R118" s="293"/>
      <c r="S118" s="296"/>
      <c r="T118" s="296"/>
      <c r="U118" s="296"/>
    </row>
    <row r="119" hidden="1" outlineLevel="1">
      <c r="A119" s="317">
        <f t="shared" si="1"/>
        <v>1</v>
      </c>
      <c r="B119" s="318">
        <f>IF(AND(C119&lt;&gt;"",D119&lt;&gt;""),COUNTIF($A$12:A119,"&gt;0"),"")</f>
        <v>87</v>
      </c>
      <c r="C119" s="319" t="s">
        <v>1033</v>
      </c>
      <c r="D119" s="320" t="s">
        <v>902</v>
      </c>
      <c r="E119" s="317"/>
      <c r="F119" s="320"/>
      <c r="G119" s="320"/>
      <c r="H119" s="320"/>
      <c r="I119" s="294"/>
      <c r="J119" s="320" t="s">
        <v>903</v>
      </c>
      <c r="K119" s="320" t="s">
        <v>904</v>
      </c>
      <c r="L119" s="320">
        <v>3.0</v>
      </c>
      <c r="M119" s="293"/>
      <c r="N119" s="316">
        <f t="shared" si="2"/>
        <v>1</v>
      </c>
      <c r="O119" s="316">
        <f t="shared" si="3"/>
        <v>1</v>
      </c>
      <c r="P119" s="293"/>
      <c r="Q119" s="293"/>
      <c r="R119" s="293"/>
      <c r="S119" s="296"/>
      <c r="T119" s="296"/>
      <c r="U119" s="296"/>
    </row>
    <row r="120" collapsed="1">
      <c r="A120" s="303" t="str">
        <f t="shared" si="1"/>
        <v/>
      </c>
      <c r="B120" s="304"/>
      <c r="C120" s="305" t="s">
        <v>1034</v>
      </c>
      <c r="D120" s="303"/>
      <c r="E120" s="306"/>
      <c r="F120" s="303"/>
      <c r="G120" s="303"/>
      <c r="H120" s="303"/>
      <c r="I120" s="303"/>
      <c r="J120" s="303"/>
      <c r="K120" s="303"/>
      <c r="L120" s="303"/>
      <c r="M120" s="307">
        <v>2.0</v>
      </c>
      <c r="N120" s="308">
        <f t="shared" si="2"/>
        <v>2</v>
      </c>
      <c r="O120" s="309" t="str">
        <f t="shared" si="3"/>
        <v/>
      </c>
      <c r="P120" s="308">
        <f>COUNTIF(O:O,M120)</f>
        <v>362</v>
      </c>
      <c r="Q120" s="308">
        <f>COUNTA(D122:D577)</f>
        <v>362</v>
      </c>
      <c r="R120" s="309"/>
      <c r="S120" s="310"/>
      <c r="T120" s="310"/>
      <c r="U120" s="310"/>
    </row>
    <row r="121" hidden="1" outlineLevel="1">
      <c r="A121" s="294" t="str">
        <f t="shared" si="1"/>
        <v/>
      </c>
      <c r="B121" s="327" t="s">
        <v>899</v>
      </c>
      <c r="C121" s="312" t="s">
        <v>1035</v>
      </c>
      <c r="D121" s="294"/>
      <c r="E121" s="325"/>
      <c r="F121" s="294"/>
      <c r="G121" s="294"/>
      <c r="H121" s="294"/>
      <c r="I121" s="294"/>
      <c r="J121" s="294"/>
      <c r="K121" s="294"/>
      <c r="L121" s="294"/>
      <c r="M121" s="293"/>
      <c r="N121" s="316">
        <f t="shared" si="2"/>
        <v>2</v>
      </c>
      <c r="O121" s="293" t="str">
        <f t="shared" si="3"/>
        <v/>
      </c>
      <c r="P121" s="293"/>
      <c r="Q121" s="293"/>
      <c r="R121" s="293"/>
      <c r="S121" s="296"/>
      <c r="T121" s="296"/>
      <c r="U121" s="296"/>
    </row>
    <row r="122" hidden="1" outlineLevel="1">
      <c r="A122" s="317">
        <f t="shared" si="1"/>
        <v>1</v>
      </c>
      <c r="B122" s="318">
        <f t="shared" ref="B122:B124" si="13">IF(AND(C122&lt;&gt;"",D122&lt;&gt;""),COUNTIF($A$12:A122,"&gt;0"),"")</f>
        <v>88</v>
      </c>
      <c r="C122" s="322" t="s">
        <v>1036</v>
      </c>
      <c r="D122" s="320" t="s">
        <v>902</v>
      </c>
      <c r="E122" s="317"/>
      <c r="F122" s="320"/>
      <c r="G122" s="320"/>
      <c r="H122" s="320"/>
      <c r="I122" s="294"/>
      <c r="J122" s="320" t="s">
        <v>903</v>
      </c>
      <c r="K122" s="320" t="s">
        <v>911</v>
      </c>
      <c r="L122" s="320">
        <v>5.0</v>
      </c>
      <c r="M122" s="293"/>
      <c r="N122" s="316">
        <f t="shared" si="2"/>
        <v>2</v>
      </c>
      <c r="O122" s="316">
        <f t="shared" si="3"/>
        <v>2</v>
      </c>
      <c r="P122" s="293"/>
      <c r="Q122" s="293"/>
      <c r="R122" s="293"/>
      <c r="S122" s="296"/>
      <c r="T122" s="296"/>
      <c r="U122" s="296"/>
    </row>
    <row r="123" hidden="1" outlineLevel="1">
      <c r="A123" s="317">
        <f t="shared" si="1"/>
        <v>1</v>
      </c>
      <c r="B123" s="318">
        <f t="shared" si="13"/>
        <v>89</v>
      </c>
      <c r="C123" s="322" t="s">
        <v>1037</v>
      </c>
      <c r="D123" s="320" t="s">
        <v>902</v>
      </c>
      <c r="E123" s="317"/>
      <c r="F123" s="320"/>
      <c r="G123" s="320"/>
      <c r="H123" s="320"/>
      <c r="I123" s="294"/>
      <c r="J123" s="320" t="s">
        <v>903</v>
      </c>
      <c r="K123" s="320" t="s">
        <v>911</v>
      </c>
      <c r="L123" s="320">
        <v>5.0</v>
      </c>
      <c r="M123" s="293"/>
      <c r="N123" s="316">
        <f t="shared" si="2"/>
        <v>2</v>
      </c>
      <c r="O123" s="316">
        <f t="shared" si="3"/>
        <v>2</v>
      </c>
      <c r="P123" s="293"/>
      <c r="Q123" s="293"/>
      <c r="R123" s="293"/>
      <c r="S123" s="296"/>
      <c r="T123" s="296"/>
      <c r="U123" s="296"/>
    </row>
    <row r="124" hidden="1" outlineLevel="1">
      <c r="A124" s="317">
        <f t="shared" si="1"/>
        <v>1</v>
      </c>
      <c r="B124" s="318">
        <f t="shared" si="13"/>
        <v>90</v>
      </c>
      <c r="C124" s="322" t="s">
        <v>1038</v>
      </c>
      <c r="D124" s="320" t="s">
        <v>902</v>
      </c>
      <c r="E124" s="317"/>
      <c r="F124" s="320"/>
      <c r="G124" s="320"/>
      <c r="H124" s="320"/>
      <c r="I124" s="294"/>
      <c r="J124" s="320" t="s">
        <v>903</v>
      </c>
      <c r="K124" s="320" t="s">
        <v>911</v>
      </c>
      <c r="L124" s="320">
        <v>5.0</v>
      </c>
      <c r="M124" s="293"/>
      <c r="N124" s="316">
        <f t="shared" si="2"/>
        <v>2</v>
      </c>
      <c r="O124" s="316">
        <f t="shared" si="3"/>
        <v>2</v>
      </c>
      <c r="P124" s="293"/>
      <c r="Q124" s="293"/>
      <c r="R124" s="293"/>
      <c r="S124" s="296"/>
      <c r="T124" s="296"/>
      <c r="U124" s="296"/>
    </row>
    <row r="125" hidden="1" outlineLevel="1">
      <c r="A125" s="294" t="str">
        <f t="shared" si="1"/>
        <v/>
      </c>
      <c r="B125" s="327" t="s">
        <v>913</v>
      </c>
      <c r="C125" s="312" t="s">
        <v>972</v>
      </c>
      <c r="D125" s="294"/>
      <c r="E125" s="325"/>
      <c r="F125" s="294"/>
      <c r="G125" s="294"/>
      <c r="H125" s="294"/>
      <c r="I125" s="294"/>
      <c r="J125" s="294"/>
      <c r="K125" s="294"/>
      <c r="L125" s="294"/>
      <c r="M125" s="293"/>
      <c r="N125" s="316">
        <f t="shared" si="2"/>
        <v>2</v>
      </c>
      <c r="O125" s="293" t="str">
        <f t="shared" si="3"/>
        <v/>
      </c>
      <c r="P125" s="293"/>
      <c r="Q125" s="293"/>
      <c r="R125" s="293"/>
      <c r="S125" s="296"/>
      <c r="T125" s="296"/>
      <c r="U125" s="296"/>
    </row>
    <row r="126" hidden="1" outlineLevel="1">
      <c r="A126" s="294" t="str">
        <f t="shared" si="1"/>
        <v/>
      </c>
      <c r="B126" s="292" t="s">
        <v>1039</v>
      </c>
      <c r="C126" s="312" t="s">
        <v>1040</v>
      </c>
      <c r="D126" s="294"/>
      <c r="E126" s="325"/>
      <c r="F126" s="294"/>
      <c r="G126" s="294"/>
      <c r="H126" s="294"/>
      <c r="I126" s="294"/>
      <c r="J126" s="294"/>
      <c r="K126" s="294"/>
      <c r="L126" s="294"/>
      <c r="M126" s="293"/>
      <c r="N126" s="316">
        <f t="shared" si="2"/>
        <v>2</v>
      </c>
      <c r="O126" s="293" t="str">
        <f t="shared" si="3"/>
        <v/>
      </c>
      <c r="P126" s="293"/>
      <c r="Q126" s="293"/>
      <c r="R126" s="293"/>
      <c r="S126" s="296"/>
      <c r="T126" s="296"/>
      <c r="U126" s="296"/>
    </row>
    <row r="127" hidden="1" outlineLevel="1">
      <c r="A127" s="317">
        <f t="shared" si="1"/>
        <v>1</v>
      </c>
      <c r="B127" s="318">
        <f t="shared" ref="B127:B133" si="14">IF(AND(C127&lt;&gt;"",D127&lt;&gt;""),COUNTIF($A$12:A127,"&gt;0"),"")</f>
        <v>91</v>
      </c>
      <c r="C127" s="322" t="s">
        <v>1041</v>
      </c>
      <c r="D127" s="320" t="s">
        <v>902</v>
      </c>
      <c r="E127" s="317"/>
      <c r="F127" s="320"/>
      <c r="G127" s="320"/>
      <c r="H127" s="320"/>
      <c r="I127" s="294"/>
      <c r="J127" s="320" t="s">
        <v>903</v>
      </c>
      <c r="K127" s="320" t="s">
        <v>904</v>
      </c>
      <c r="L127" s="320">
        <v>3.0</v>
      </c>
      <c r="M127" s="293"/>
      <c r="N127" s="316">
        <f t="shared" si="2"/>
        <v>2</v>
      </c>
      <c r="O127" s="316">
        <f t="shared" si="3"/>
        <v>2</v>
      </c>
      <c r="P127" s="293"/>
      <c r="Q127" s="293"/>
      <c r="R127" s="293"/>
      <c r="S127" s="296"/>
      <c r="T127" s="296"/>
      <c r="U127" s="296"/>
    </row>
    <row r="128" hidden="1" outlineLevel="1">
      <c r="A128" s="317">
        <f t="shared" si="1"/>
        <v>1</v>
      </c>
      <c r="B128" s="318">
        <f t="shared" si="14"/>
        <v>92</v>
      </c>
      <c r="C128" s="322" t="s">
        <v>1042</v>
      </c>
      <c r="D128" s="320" t="s">
        <v>902</v>
      </c>
      <c r="E128" s="317"/>
      <c r="F128" s="320"/>
      <c r="G128" s="320"/>
      <c r="H128" s="320"/>
      <c r="I128" s="294"/>
      <c r="J128" s="320" t="s">
        <v>903</v>
      </c>
      <c r="K128" s="320" t="s">
        <v>904</v>
      </c>
      <c r="L128" s="320">
        <v>3.0</v>
      </c>
      <c r="M128" s="293"/>
      <c r="N128" s="316">
        <f t="shared" si="2"/>
        <v>2</v>
      </c>
      <c r="O128" s="316">
        <f t="shared" si="3"/>
        <v>2</v>
      </c>
      <c r="P128" s="293"/>
      <c r="Q128" s="293"/>
      <c r="R128" s="293"/>
      <c r="S128" s="296"/>
      <c r="T128" s="296"/>
      <c r="U128" s="296"/>
    </row>
    <row r="129" hidden="1" outlineLevel="1">
      <c r="A129" s="317">
        <f t="shared" si="1"/>
        <v>1</v>
      </c>
      <c r="B129" s="318">
        <f t="shared" si="14"/>
        <v>93</v>
      </c>
      <c r="C129" s="322" t="s">
        <v>1043</v>
      </c>
      <c r="D129" s="320" t="s">
        <v>902</v>
      </c>
      <c r="E129" s="317"/>
      <c r="F129" s="320"/>
      <c r="G129" s="320"/>
      <c r="H129" s="320"/>
      <c r="I129" s="294"/>
      <c r="J129" s="320" t="s">
        <v>903</v>
      </c>
      <c r="K129" s="320" t="s">
        <v>904</v>
      </c>
      <c r="L129" s="320">
        <v>3.0</v>
      </c>
      <c r="M129" s="293"/>
      <c r="N129" s="316">
        <f t="shared" si="2"/>
        <v>2</v>
      </c>
      <c r="O129" s="316">
        <f t="shared" si="3"/>
        <v>2</v>
      </c>
      <c r="P129" s="293"/>
      <c r="Q129" s="293"/>
      <c r="R129" s="293"/>
      <c r="S129" s="296"/>
      <c r="T129" s="296"/>
      <c r="U129" s="296"/>
    </row>
    <row r="130" hidden="1" outlineLevel="1">
      <c r="A130" s="317">
        <f t="shared" si="1"/>
        <v>1</v>
      </c>
      <c r="B130" s="318">
        <f t="shared" si="14"/>
        <v>94</v>
      </c>
      <c r="C130" s="322" t="s">
        <v>1044</v>
      </c>
      <c r="D130" s="320" t="s">
        <v>902</v>
      </c>
      <c r="E130" s="317"/>
      <c r="F130" s="320"/>
      <c r="G130" s="320"/>
      <c r="H130" s="320"/>
      <c r="I130" s="294"/>
      <c r="J130" s="320" t="s">
        <v>903</v>
      </c>
      <c r="K130" s="320" t="s">
        <v>904</v>
      </c>
      <c r="L130" s="320">
        <v>3.0</v>
      </c>
      <c r="M130" s="293"/>
      <c r="N130" s="316">
        <f t="shared" si="2"/>
        <v>2</v>
      </c>
      <c r="O130" s="316">
        <f t="shared" si="3"/>
        <v>2</v>
      </c>
      <c r="P130" s="293"/>
      <c r="Q130" s="293"/>
      <c r="R130" s="293"/>
      <c r="S130" s="296"/>
      <c r="T130" s="296"/>
      <c r="U130" s="296"/>
    </row>
    <row r="131" hidden="1" outlineLevel="1">
      <c r="A131" s="317">
        <f t="shared" si="1"/>
        <v>1</v>
      </c>
      <c r="B131" s="318">
        <f t="shared" si="14"/>
        <v>95</v>
      </c>
      <c r="C131" s="322" t="s">
        <v>1045</v>
      </c>
      <c r="D131" s="320" t="s">
        <v>902</v>
      </c>
      <c r="E131" s="317"/>
      <c r="F131" s="320"/>
      <c r="G131" s="320"/>
      <c r="H131" s="320"/>
      <c r="I131" s="294"/>
      <c r="J131" s="320" t="s">
        <v>903</v>
      </c>
      <c r="K131" s="320" t="s">
        <v>904</v>
      </c>
      <c r="L131" s="320">
        <v>3.0</v>
      </c>
      <c r="M131" s="293"/>
      <c r="N131" s="316">
        <f t="shared" si="2"/>
        <v>2</v>
      </c>
      <c r="O131" s="316">
        <f t="shared" si="3"/>
        <v>2</v>
      </c>
      <c r="P131" s="293"/>
      <c r="Q131" s="293"/>
      <c r="R131" s="293"/>
      <c r="S131" s="296"/>
      <c r="T131" s="296"/>
      <c r="U131" s="296"/>
    </row>
    <row r="132" hidden="1" outlineLevel="1">
      <c r="A132" s="317">
        <f t="shared" si="1"/>
        <v>1</v>
      </c>
      <c r="B132" s="318">
        <f t="shared" si="14"/>
        <v>96</v>
      </c>
      <c r="C132" s="322" t="s">
        <v>1046</v>
      </c>
      <c r="D132" s="320" t="s">
        <v>902</v>
      </c>
      <c r="E132" s="317"/>
      <c r="F132" s="320"/>
      <c r="G132" s="320"/>
      <c r="H132" s="320"/>
      <c r="I132" s="294"/>
      <c r="J132" s="320" t="s">
        <v>903</v>
      </c>
      <c r="K132" s="320" t="s">
        <v>904</v>
      </c>
      <c r="L132" s="320">
        <v>3.0</v>
      </c>
      <c r="M132" s="293"/>
      <c r="N132" s="316">
        <f t="shared" si="2"/>
        <v>2</v>
      </c>
      <c r="O132" s="316">
        <f t="shared" si="3"/>
        <v>2</v>
      </c>
      <c r="P132" s="293"/>
      <c r="Q132" s="293"/>
      <c r="R132" s="293"/>
      <c r="S132" s="296"/>
      <c r="T132" s="296"/>
      <c r="U132" s="296"/>
    </row>
    <row r="133" hidden="1" outlineLevel="1">
      <c r="A133" s="317">
        <f t="shared" si="1"/>
        <v>1</v>
      </c>
      <c r="B133" s="318">
        <f t="shared" si="14"/>
        <v>97</v>
      </c>
      <c r="C133" s="322" t="s">
        <v>1047</v>
      </c>
      <c r="D133" s="320" t="s">
        <v>902</v>
      </c>
      <c r="E133" s="317"/>
      <c r="F133" s="320"/>
      <c r="G133" s="320"/>
      <c r="H133" s="320"/>
      <c r="I133" s="294"/>
      <c r="J133" s="320" t="s">
        <v>903</v>
      </c>
      <c r="K133" s="320" t="s">
        <v>904</v>
      </c>
      <c r="L133" s="320">
        <v>3.0</v>
      </c>
      <c r="M133" s="293"/>
      <c r="N133" s="316">
        <f t="shared" si="2"/>
        <v>2</v>
      </c>
      <c r="O133" s="316">
        <f t="shared" si="3"/>
        <v>2</v>
      </c>
      <c r="P133" s="293"/>
      <c r="Q133" s="293"/>
      <c r="R133" s="293"/>
      <c r="S133" s="296"/>
      <c r="T133" s="296"/>
      <c r="U133" s="296"/>
    </row>
    <row r="134" hidden="1" outlineLevel="1">
      <c r="A134" s="294" t="str">
        <f t="shared" si="1"/>
        <v/>
      </c>
      <c r="B134" s="292" t="s">
        <v>1048</v>
      </c>
      <c r="C134" s="312" t="s">
        <v>1049</v>
      </c>
      <c r="D134" s="294"/>
      <c r="E134" s="325"/>
      <c r="F134" s="294"/>
      <c r="G134" s="294"/>
      <c r="H134" s="294"/>
      <c r="I134" s="294"/>
      <c r="J134" s="294"/>
      <c r="K134" s="294"/>
      <c r="L134" s="294"/>
      <c r="M134" s="293"/>
      <c r="N134" s="316">
        <f t="shared" si="2"/>
        <v>2</v>
      </c>
      <c r="O134" s="293" t="str">
        <f t="shared" si="3"/>
        <v/>
      </c>
      <c r="P134" s="293"/>
      <c r="Q134" s="293"/>
      <c r="R134" s="293"/>
      <c r="S134" s="296"/>
      <c r="T134" s="296"/>
      <c r="U134" s="296"/>
    </row>
    <row r="135" hidden="1" outlineLevel="1">
      <c r="A135" s="317">
        <f t="shared" si="1"/>
        <v>1</v>
      </c>
      <c r="B135" s="318">
        <f t="shared" ref="B135:B136" si="15">IF(AND(C135&lt;&gt;"",D135&lt;&gt;""),COUNTIF($A$12:A135,"&gt;0"),"")</f>
        <v>98</v>
      </c>
      <c r="C135" s="322" t="s">
        <v>1050</v>
      </c>
      <c r="D135" s="320" t="s">
        <v>902</v>
      </c>
      <c r="E135" s="317"/>
      <c r="F135" s="320"/>
      <c r="G135" s="320"/>
      <c r="H135" s="320"/>
      <c r="I135" s="294"/>
      <c r="J135" s="320" t="s">
        <v>903</v>
      </c>
      <c r="K135" s="320" t="s">
        <v>904</v>
      </c>
      <c r="L135" s="320">
        <v>3.0</v>
      </c>
      <c r="M135" s="293"/>
      <c r="N135" s="316">
        <f t="shared" si="2"/>
        <v>2</v>
      </c>
      <c r="O135" s="316">
        <f t="shared" si="3"/>
        <v>2</v>
      </c>
      <c r="P135" s="293"/>
      <c r="Q135" s="293"/>
      <c r="R135" s="293"/>
      <c r="S135" s="296"/>
      <c r="T135" s="296"/>
      <c r="U135" s="296"/>
    </row>
    <row r="136" hidden="1" outlineLevel="1">
      <c r="A136" s="317">
        <f t="shared" si="1"/>
        <v>1</v>
      </c>
      <c r="B136" s="318">
        <f t="shared" si="15"/>
        <v>99</v>
      </c>
      <c r="C136" s="322" t="s">
        <v>1051</v>
      </c>
      <c r="D136" s="320" t="s">
        <v>902</v>
      </c>
      <c r="E136" s="317"/>
      <c r="F136" s="320"/>
      <c r="G136" s="320"/>
      <c r="H136" s="320"/>
      <c r="I136" s="294"/>
      <c r="J136" s="320" t="s">
        <v>903</v>
      </c>
      <c r="K136" s="320" t="s">
        <v>904</v>
      </c>
      <c r="L136" s="320">
        <v>3.0</v>
      </c>
      <c r="M136" s="293"/>
      <c r="N136" s="316">
        <f t="shared" si="2"/>
        <v>2</v>
      </c>
      <c r="O136" s="316">
        <f t="shared" si="3"/>
        <v>2</v>
      </c>
      <c r="P136" s="293"/>
      <c r="Q136" s="293"/>
      <c r="R136" s="293"/>
      <c r="S136" s="296"/>
      <c r="T136" s="296"/>
      <c r="U136" s="296"/>
    </row>
    <row r="137" hidden="1" outlineLevel="1">
      <c r="A137" s="294" t="str">
        <f t="shared" si="1"/>
        <v/>
      </c>
      <c r="B137" s="294"/>
      <c r="C137" s="312" t="s">
        <v>1052</v>
      </c>
      <c r="D137" s="294"/>
      <c r="E137" s="325"/>
      <c r="F137" s="294"/>
      <c r="G137" s="294"/>
      <c r="H137" s="294"/>
      <c r="I137" s="294"/>
      <c r="J137" s="294"/>
      <c r="K137" s="294"/>
      <c r="L137" s="294"/>
      <c r="M137" s="293"/>
      <c r="N137" s="316">
        <f t="shared" si="2"/>
        <v>2</v>
      </c>
      <c r="O137" s="293" t="str">
        <f t="shared" si="3"/>
        <v/>
      </c>
      <c r="P137" s="293"/>
      <c r="Q137" s="293"/>
      <c r="R137" s="293"/>
      <c r="S137" s="296"/>
      <c r="T137" s="296"/>
      <c r="U137" s="296"/>
    </row>
    <row r="138" hidden="1" outlineLevel="1">
      <c r="A138" s="317">
        <f t="shared" si="1"/>
        <v>1</v>
      </c>
      <c r="B138" s="318">
        <f t="shared" ref="B138:B141" si="16">IF(AND(C138&lt;&gt;"",D138&lt;&gt;""),COUNTIF($A$12:A138,"&gt;0"),"")</f>
        <v>100</v>
      </c>
      <c r="C138" s="322" t="s">
        <v>1053</v>
      </c>
      <c r="D138" s="320" t="s">
        <v>902</v>
      </c>
      <c r="E138" s="317"/>
      <c r="F138" s="320"/>
      <c r="G138" s="320"/>
      <c r="H138" s="320"/>
      <c r="I138" s="294"/>
      <c r="J138" s="320" t="s">
        <v>903</v>
      </c>
      <c r="K138" s="320" t="s">
        <v>904</v>
      </c>
      <c r="L138" s="320">
        <v>3.0</v>
      </c>
      <c r="M138" s="293"/>
      <c r="N138" s="316">
        <f t="shared" si="2"/>
        <v>2</v>
      </c>
      <c r="O138" s="316">
        <f t="shared" si="3"/>
        <v>2</v>
      </c>
      <c r="P138" s="293"/>
      <c r="Q138" s="293"/>
      <c r="R138" s="293"/>
      <c r="S138" s="296"/>
      <c r="T138" s="296"/>
      <c r="U138" s="296"/>
    </row>
    <row r="139" hidden="1" outlineLevel="1">
      <c r="A139" s="317">
        <f t="shared" si="1"/>
        <v>1</v>
      </c>
      <c r="B139" s="318">
        <f t="shared" si="16"/>
        <v>101</v>
      </c>
      <c r="C139" s="322" t="s">
        <v>1054</v>
      </c>
      <c r="D139" s="320" t="s">
        <v>902</v>
      </c>
      <c r="E139" s="317"/>
      <c r="F139" s="320"/>
      <c r="G139" s="320"/>
      <c r="H139" s="320"/>
      <c r="I139" s="294"/>
      <c r="J139" s="320" t="s">
        <v>903</v>
      </c>
      <c r="K139" s="320" t="s">
        <v>911</v>
      </c>
      <c r="L139" s="320">
        <v>5.0</v>
      </c>
      <c r="M139" s="293"/>
      <c r="N139" s="316">
        <f t="shared" si="2"/>
        <v>2</v>
      </c>
      <c r="O139" s="316">
        <f t="shared" si="3"/>
        <v>2</v>
      </c>
      <c r="P139" s="293"/>
      <c r="Q139" s="293"/>
      <c r="R139" s="293"/>
      <c r="S139" s="296"/>
      <c r="T139" s="296"/>
      <c r="U139" s="296"/>
    </row>
    <row r="140" hidden="1" outlineLevel="1">
      <c r="A140" s="317">
        <f t="shared" si="1"/>
        <v>1</v>
      </c>
      <c r="B140" s="318">
        <f t="shared" si="16"/>
        <v>102</v>
      </c>
      <c r="C140" s="322" t="s">
        <v>1055</v>
      </c>
      <c r="D140" s="320" t="s">
        <v>902</v>
      </c>
      <c r="E140" s="317"/>
      <c r="F140" s="320"/>
      <c r="G140" s="320"/>
      <c r="H140" s="320"/>
      <c r="I140" s="294"/>
      <c r="J140" s="320" t="s">
        <v>903</v>
      </c>
      <c r="K140" s="320" t="s">
        <v>904</v>
      </c>
      <c r="L140" s="320">
        <v>3.0</v>
      </c>
      <c r="M140" s="293"/>
      <c r="N140" s="316">
        <f t="shared" si="2"/>
        <v>2</v>
      </c>
      <c r="O140" s="316">
        <f t="shared" si="3"/>
        <v>2</v>
      </c>
      <c r="P140" s="293"/>
      <c r="Q140" s="293"/>
      <c r="R140" s="293"/>
      <c r="S140" s="296"/>
      <c r="T140" s="296"/>
      <c r="U140" s="296"/>
    </row>
    <row r="141" hidden="1" outlineLevel="1">
      <c r="A141" s="317">
        <f t="shared" si="1"/>
        <v>1</v>
      </c>
      <c r="B141" s="318">
        <f t="shared" si="16"/>
        <v>103</v>
      </c>
      <c r="C141" s="322" t="s">
        <v>1056</v>
      </c>
      <c r="D141" s="320" t="s">
        <v>902</v>
      </c>
      <c r="E141" s="317"/>
      <c r="F141" s="320"/>
      <c r="G141" s="320"/>
      <c r="H141" s="320"/>
      <c r="I141" s="294"/>
      <c r="J141" s="320" t="s">
        <v>903</v>
      </c>
      <c r="K141" s="320" t="s">
        <v>911</v>
      </c>
      <c r="L141" s="320">
        <v>5.0</v>
      </c>
      <c r="M141" s="293"/>
      <c r="N141" s="316">
        <f t="shared" si="2"/>
        <v>2</v>
      </c>
      <c r="O141" s="316">
        <f t="shared" si="3"/>
        <v>2</v>
      </c>
      <c r="P141" s="293"/>
      <c r="Q141" s="293"/>
      <c r="R141" s="293"/>
      <c r="S141" s="296"/>
      <c r="T141" s="296"/>
      <c r="U141" s="296"/>
    </row>
    <row r="142" hidden="1" outlineLevel="1">
      <c r="A142" s="294" t="str">
        <f t="shared" si="1"/>
        <v/>
      </c>
      <c r="B142" s="294"/>
      <c r="C142" s="312" t="s">
        <v>1057</v>
      </c>
      <c r="D142" s="294"/>
      <c r="E142" s="325"/>
      <c r="F142" s="294"/>
      <c r="G142" s="294"/>
      <c r="H142" s="294"/>
      <c r="I142" s="294"/>
      <c r="J142" s="294"/>
      <c r="K142" s="294"/>
      <c r="L142" s="294"/>
      <c r="M142" s="293"/>
      <c r="N142" s="316">
        <f t="shared" si="2"/>
        <v>2</v>
      </c>
      <c r="O142" s="293" t="str">
        <f t="shared" si="3"/>
        <v/>
      </c>
      <c r="P142" s="293"/>
      <c r="Q142" s="293"/>
      <c r="R142" s="293"/>
      <c r="S142" s="296"/>
      <c r="T142" s="296"/>
      <c r="U142" s="296"/>
    </row>
    <row r="143" hidden="1" outlineLevel="1">
      <c r="A143" s="317">
        <f t="shared" si="1"/>
        <v>1</v>
      </c>
      <c r="B143" s="318">
        <f t="shared" ref="B143:B146" si="17">IF(AND(C143&lt;&gt;"",D143&lt;&gt;""),COUNTIF($A$12:A143,"&gt;0"),"")</f>
        <v>104</v>
      </c>
      <c r="C143" s="322" t="s">
        <v>1058</v>
      </c>
      <c r="D143" s="320" t="s">
        <v>902</v>
      </c>
      <c r="E143" s="317"/>
      <c r="F143" s="320"/>
      <c r="G143" s="320"/>
      <c r="H143" s="320"/>
      <c r="I143" s="294"/>
      <c r="J143" s="320" t="s">
        <v>903</v>
      </c>
      <c r="K143" s="320" t="s">
        <v>904</v>
      </c>
      <c r="L143" s="320">
        <v>3.0</v>
      </c>
      <c r="M143" s="293"/>
      <c r="N143" s="316">
        <f t="shared" si="2"/>
        <v>2</v>
      </c>
      <c r="O143" s="316">
        <f t="shared" si="3"/>
        <v>2</v>
      </c>
      <c r="P143" s="293"/>
      <c r="Q143" s="293"/>
      <c r="R143" s="293"/>
      <c r="S143" s="296"/>
      <c r="T143" s="296"/>
      <c r="U143" s="296"/>
    </row>
    <row r="144" hidden="1" outlineLevel="1">
      <c r="A144" s="317">
        <f t="shared" si="1"/>
        <v>1</v>
      </c>
      <c r="B144" s="318">
        <f t="shared" si="17"/>
        <v>105</v>
      </c>
      <c r="C144" s="322" t="s">
        <v>1059</v>
      </c>
      <c r="D144" s="320" t="s">
        <v>902</v>
      </c>
      <c r="E144" s="317"/>
      <c r="F144" s="320"/>
      <c r="G144" s="320"/>
      <c r="H144" s="320"/>
      <c r="I144" s="294"/>
      <c r="J144" s="320" t="s">
        <v>903</v>
      </c>
      <c r="K144" s="320" t="s">
        <v>911</v>
      </c>
      <c r="L144" s="320">
        <v>5.0</v>
      </c>
      <c r="M144" s="293"/>
      <c r="N144" s="316">
        <f t="shared" si="2"/>
        <v>2</v>
      </c>
      <c r="O144" s="316">
        <f t="shared" si="3"/>
        <v>2</v>
      </c>
      <c r="P144" s="293"/>
      <c r="Q144" s="293"/>
      <c r="R144" s="293"/>
      <c r="S144" s="296"/>
      <c r="T144" s="296"/>
      <c r="U144" s="296"/>
    </row>
    <row r="145" hidden="1" outlineLevel="1">
      <c r="A145" s="317">
        <f t="shared" si="1"/>
        <v>1</v>
      </c>
      <c r="B145" s="318">
        <f t="shared" si="17"/>
        <v>106</v>
      </c>
      <c r="C145" s="322" t="s">
        <v>1060</v>
      </c>
      <c r="D145" s="320" t="s">
        <v>902</v>
      </c>
      <c r="E145" s="317"/>
      <c r="F145" s="320"/>
      <c r="G145" s="320"/>
      <c r="H145" s="320"/>
      <c r="I145" s="294"/>
      <c r="J145" s="320" t="s">
        <v>903</v>
      </c>
      <c r="K145" s="320" t="s">
        <v>904</v>
      </c>
      <c r="L145" s="320">
        <v>3.0</v>
      </c>
      <c r="M145" s="293"/>
      <c r="N145" s="316">
        <f t="shared" si="2"/>
        <v>2</v>
      </c>
      <c r="O145" s="316">
        <f t="shared" si="3"/>
        <v>2</v>
      </c>
      <c r="P145" s="293"/>
      <c r="Q145" s="293"/>
      <c r="R145" s="293"/>
      <c r="S145" s="296"/>
      <c r="T145" s="296"/>
      <c r="U145" s="296"/>
    </row>
    <row r="146" hidden="1" outlineLevel="1">
      <c r="A146" s="317">
        <f t="shared" si="1"/>
        <v>1</v>
      </c>
      <c r="B146" s="318">
        <f t="shared" si="17"/>
        <v>107</v>
      </c>
      <c r="C146" s="322" t="s">
        <v>1061</v>
      </c>
      <c r="D146" s="320" t="s">
        <v>902</v>
      </c>
      <c r="E146" s="317"/>
      <c r="F146" s="320"/>
      <c r="G146" s="320"/>
      <c r="H146" s="320"/>
      <c r="I146" s="294"/>
      <c r="J146" s="320" t="s">
        <v>903</v>
      </c>
      <c r="K146" s="320" t="s">
        <v>911</v>
      </c>
      <c r="L146" s="320">
        <v>5.0</v>
      </c>
      <c r="M146" s="293"/>
      <c r="N146" s="316">
        <f t="shared" si="2"/>
        <v>2</v>
      </c>
      <c r="O146" s="316">
        <f t="shared" si="3"/>
        <v>2</v>
      </c>
      <c r="P146" s="293"/>
      <c r="Q146" s="293"/>
      <c r="R146" s="293"/>
      <c r="S146" s="296"/>
      <c r="T146" s="296"/>
      <c r="U146" s="296"/>
    </row>
    <row r="147" hidden="1" outlineLevel="1">
      <c r="A147" s="294" t="str">
        <f t="shared" si="1"/>
        <v/>
      </c>
      <c r="B147" s="294"/>
      <c r="C147" s="312" t="s">
        <v>1062</v>
      </c>
      <c r="D147" s="294"/>
      <c r="E147" s="325"/>
      <c r="F147" s="294"/>
      <c r="G147" s="294"/>
      <c r="H147" s="294"/>
      <c r="I147" s="294"/>
      <c r="J147" s="294"/>
      <c r="K147" s="294"/>
      <c r="L147" s="294"/>
      <c r="M147" s="293"/>
      <c r="N147" s="316">
        <f t="shared" si="2"/>
        <v>2</v>
      </c>
      <c r="O147" s="293" t="str">
        <f t="shared" si="3"/>
        <v/>
      </c>
      <c r="P147" s="293"/>
      <c r="Q147" s="293"/>
      <c r="R147" s="293"/>
      <c r="S147" s="296"/>
      <c r="T147" s="296"/>
      <c r="U147" s="296"/>
    </row>
    <row r="148" hidden="1" outlineLevel="1">
      <c r="A148" s="317">
        <f t="shared" si="1"/>
        <v>1</v>
      </c>
      <c r="B148" s="318">
        <f t="shared" ref="B148:B151" si="18">IF(AND(C148&lt;&gt;"",D148&lt;&gt;""),COUNTIF($A$12:A148,"&gt;0"),"")</f>
        <v>108</v>
      </c>
      <c r="C148" s="322" t="s">
        <v>1063</v>
      </c>
      <c r="D148" s="320" t="s">
        <v>902</v>
      </c>
      <c r="E148" s="317"/>
      <c r="F148" s="320"/>
      <c r="G148" s="320"/>
      <c r="H148" s="320"/>
      <c r="I148" s="294"/>
      <c r="J148" s="320" t="s">
        <v>903</v>
      </c>
      <c r="K148" s="320" t="s">
        <v>904</v>
      </c>
      <c r="L148" s="320">
        <v>3.0</v>
      </c>
      <c r="M148" s="293"/>
      <c r="N148" s="316">
        <f t="shared" si="2"/>
        <v>2</v>
      </c>
      <c r="O148" s="316">
        <f t="shared" si="3"/>
        <v>2</v>
      </c>
      <c r="P148" s="293"/>
      <c r="Q148" s="293"/>
      <c r="R148" s="293"/>
      <c r="S148" s="296"/>
      <c r="T148" s="296"/>
      <c r="U148" s="296"/>
    </row>
    <row r="149" hidden="1" outlineLevel="1">
      <c r="A149" s="317">
        <f t="shared" si="1"/>
        <v>1</v>
      </c>
      <c r="B149" s="318">
        <f t="shared" si="18"/>
        <v>109</v>
      </c>
      <c r="C149" s="322" t="s">
        <v>1064</v>
      </c>
      <c r="D149" s="320" t="s">
        <v>902</v>
      </c>
      <c r="E149" s="317"/>
      <c r="F149" s="320"/>
      <c r="G149" s="320"/>
      <c r="H149" s="320"/>
      <c r="I149" s="294"/>
      <c r="J149" s="320" t="s">
        <v>903</v>
      </c>
      <c r="K149" s="320" t="s">
        <v>911</v>
      </c>
      <c r="L149" s="320">
        <v>5.0</v>
      </c>
      <c r="M149" s="293"/>
      <c r="N149" s="316">
        <f t="shared" si="2"/>
        <v>2</v>
      </c>
      <c r="O149" s="316">
        <f t="shared" si="3"/>
        <v>2</v>
      </c>
      <c r="P149" s="293"/>
      <c r="Q149" s="293"/>
      <c r="R149" s="293"/>
      <c r="S149" s="296"/>
      <c r="T149" s="296"/>
      <c r="U149" s="296"/>
    </row>
    <row r="150" hidden="1" outlineLevel="1">
      <c r="A150" s="317">
        <f t="shared" si="1"/>
        <v>1</v>
      </c>
      <c r="B150" s="318">
        <f t="shared" si="18"/>
        <v>110</v>
      </c>
      <c r="C150" s="322" t="s">
        <v>1065</v>
      </c>
      <c r="D150" s="320" t="s">
        <v>902</v>
      </c>
      <c r="E150" s="317"/>
      <c r="F150" s="320"/>
      <c r="G150" s="320"/>
      <c r="H150" s="320"/>
      <c r="I150" s="294"/>
      <c r="J150" s="320" t="s">
        <v>903</v>
      </c>
      <c r="K150" s="320" t="s">
        <v>904</v>
      </c>
      <c r="L150" s="320">
        <v>3.0</v>
      </c>
      <c r="M150" s="293"/>
      <c r="N150" s="316">
        <f t="shared" si="2"/>
        <v>2</v>
      </c>
      <c r="O150" s="316">
        <f t="shared" si="3"/>
        <v>2</v>
      </c>
      <c r="P150" s="293"/>
      <c r="Q150" s="293"/>
      <c r="R150" s="293"/>
      <c r="S150" s="296"/>
      <c r="T150" s="296"/>
      <c r="U150" s="296"/>
    </row>
    <row r="151" hidden="1" outlineLevel="1">
      <c r="A151" s="317">
        <f t="shared" si="1"/>
        <v>1</v>
      </c>
      <c r="B151" s="318">
        <f t="shared" si="18"/>
        <v>111</v>
      </c>
      <c r="C151" s="322" t="s">
        <v>1066</v>
      </c>
      <c r="D151" s="320" t="s">
        <v>902</v>
      </c>
      <c r="E151" s="317"/>
      <c r="F151" s="320"/>
      <c r="G151" s="320"/>
      <c r="H151" s="320"/>
      <c r="I151" s="294"/>
      <c r="J151" s="320" t="s">
        <v>903</v>
      </c>
      <c r="K151" s="320" t="s">
        <v>911</v>
      </c>
      <c r="L151" s="320">
        <v>5.0</v>
      </c>
      <c r="M151" s="293"/>
      <c r="N151" s="316">
        <f t="shared" si="2"/>
        <v>2</v>
      </c>
      <c r="O151" s="316">
        <f t="shared" si="3"/>
        <v>2</v>
      </c>
      <c r="P151" s="293"/>
      <c r="Q151" s="293"/>
      <c r="R151" s="293"/>
      <c r="S151" s="296"/>
      <c r="T151" s="296"/>
      <c r="U151" s="296"/>
    </row>
    <row r="152" hidden="1" outlineLevel="1">
      <c r="A152" s="294" t="str">
        <f t="shared" si="1"/>
        <v/>
      </c>
      <c r="B152" s="294"/>
      <c r="C152" s="312" t="s">
        <v>1067</v>
      </c>
      <c r="D152" s="294"/>
      <c r="E152" s="325"/>
      <c r="F152" s="294"/>
      <c r="G152" s="294"/>
      <c r="H152" s="294"/>
      <c r="I152" s="294"/>
      <c r="J152" s="294"/>
      <c r="K152" s="294"/>
      <c r="L152" s="294"/>
      <c r="M152" s="293"/>
      <c r="N152" s="316">
        <f t="shared" si="2"/>
        <v>2</v>
      </c>
      <c r="O152" s="293" t="str">
        <f t="shared" si="3"/>
        <v/>
      </c>
      <c r="P152" s="293"/>
      <c r="Q152" s="293"/>
      <c r="R152" s="293"/>
      <c r="S152" s="296"/>
      <c r="T152" s="296"/>
      <c r="U152" s="296"/>
    </row>
    <row r="153" hidden="1" outlineLevel="1">
      <c r="A153" s="317">
        <f t="shared" si="1"/>
        <v>1</v>
      </c>
      <c r="B153" s="318">
        <f t="shared" ref="B153:B156" si="19">IF(AND(C153&lt;&gt;"",D153&lt;&gt;""),COUNTIF($A$12:A153,"&gt;0"),"")</f>
        <v>112</v>
      </c>
      <c r="C153" s="322" t="s">
        <v>1068</v>
      </c>
      <c r="D153" s="320" t="s">
        <v>902</v>
      </c>
      <c r="E153" s="317"/>
      <c r="F153" s="320"/>
      <c r="G153" s="320"/>
      <c r="H153" s="320"/>
      <c r="I153" s="294"/>
      <c r="J153" s="320" t="s">
        <v>903</v>
      </c>
      <c r="K153" s="320" t="s">
        <v>904</v>
      </c>
      <c r="L153" s="320">
        <v>3.0</v>
      </c>
      <c r="M153" s="293"/>
      <c r="N153" s="316">
        <f t="shared" si="2"/>
        <v>2</v>
      </c>
      <c r="O153" s="316">
        <f t="shared" si="3"/>
        <v>2</v>
      </c>
      <c r="P153" s="293"/>
      <c r="Q153" s="293"/>
      <c r="R153" s="293"/>
      <c r="S153" s="296"/>
      <c r="T153" s="296"/>
      <c r="U153" s="296"/>
    </row>
    <row r="154" hidden="1" outlineLevel="1">
      <c r="A154" s="317">
        <f t="shared" si="1"/>
        <v>1</v>
      </c>
      <c r="B154" s="318">
        <f t="shared" si="19"/>
        <v>113</v>
      </c>
      <c r="C154" s="322" t="s">
        <v>1069</v>
      </c>
      <c r="D154" s="320" t="s">
        <v>902</v>
      </c>
      <c r="E154" s="317"/>
      <c r="F154" s="320"/>
      <c r="G154" s="320"/>
      <c r="H154" s="320"/>
      <c r="I154" s="294"/>
      <c r="J154" s="320" t="s">
        <v>903</v>
      </c>
      <c r="K154" s="320" t="s">
        <v>911</v>
      </c>
      <c r="L154" s="320">
        <v>5.0</v>
      </c>
      <c r="M154" s="293"/>
      <c r="N154" s="316">
        <f t="shared" si="2"/>
        <v>2</v>
      </c>
      <c r="O154" s="316">
        <f t="shared" si="3"/>
        <v>2</v>
      </c>
      <c r="P154" s="293"/>
      <c r="Q154" s="293"/>
      <c r="R154" s="293"/>
      <c r="S154" s="296"/>
      <c r="T154" s="296"/>
      <c r="U154" s="296"/>
    </row>
    <row r="155" hidden="1" outlineLevel="1">
      <c r="A155" s="317">
        <f t="shared" si="1"/>
        <v>1</v>
      </c>
      <c r="B155" s="318">
        <f t="shared" si="19"/>
        <v>114</v>
      </c>
      <c r="C155" s="322" t="s">
        <v>1070</v>
      </c>
      <c r="D155" s="320" t="s">
        <v>902</v>
      </c>
      <c r="E155" s="317"/>
      <c r="F155" s="320"/>
      <c r="G155" s="320"/>
      <c r="H155" s="320"/>
      <c r="I155" s="294"/>
      <c r="J155" s="320" t="s">
        <v>903</v>
      </c>
      <c r="K155" s="320" t="s">
        <v>904</v>
      </c>
      <c r="L155" s="320">
        <v>3.0</v>
      </c>
      <c r="M155" s="293"/>
      <c r="N155" s="316">
        <f t="shared" si="2"/>
        <v>2</v>
      </c>
      <c r="O155" s="316">
        <f t="shared" si="3"/>
        <v>2</v>
      </c>
      <c r="P155" s="293"/>
      <c r="Q155" s="293"/>
      <c r="R155" s="293"/>
      <c r="S155" s="296"/>
      <c r="T155" s="296"/>
      <c r="U155" s="296"/>
    </row>
    <row r="156" hidden="1" outlineLevel="1">
      <c r="A156" s="317">
        <f t="shared" si="1"/>
        <v>1</v>
      </c>
      <c r="B156" s="318">
        <f t="shared" si="19"/>
        <v>115</v>
      </c>
      <c r="C156" s="322" t="s">
        <v>1071</v>
      </c>
      <c r="D156" s="320" t="s">
        <v>902</v>
      </c>
      <c r="E156" s="317"/>
      <c r="F156" s="320"/>
      <c r="G156" s="320"/>
      <c r="H156" s="320"/>
      <c r="I156" s="294"/>
      <c r="J156" s="320" t="s">
        <v>903</v>
      </c>
      <c r="K156" s="320" t="s">
        <v>911</v>
      </c>
      <c r="L156" s="320">
        <v>5.0</v>
      </c>
      <c r="M156" s="293"/>
      <c r="N156" s="316">
        <f t="shared" si="2"/>
        <v>2</v>
      </c>
      <c r="O156" s="316">
        <f t="shared" si="3"/>
        <v>2</v>
      </c>
      <c r="P156" s="293"/>
      <c r="Q156" s="293"/>
      <c r="R156" s="293"/>
      <c r="S156" s="296"/>
      <c r="T156" s="296"/>
      <c r="U156" s="296"/>
    </row>
    <row r="157" hidden="1" outlineLevel="1">
      <c r="A157" s="294" t="str">
        <f t="shared" si="1"/>
        <v/>
      </c>
      <c r="B157" s="294"/>
      <c r="C157" s="312" t="s">
        <v>1072</v>
      </c>
      <c r="D157" s="294"/>
      <c r="E157" s="325"/>
      <c r="F157" s="294"/>
      <c r="G157" s="294"/>
      <c r="H157" s="294"/>
      <c r="I157" s="294"/>
      <c r="J157" s="294"/>
      <c r="K157" s="294"/>
      <c r="L157" s="294"/>
      <c r="M157" s="293"/>
      <c r="N157" s="316">
        <f t="shared" si="2"/>
        <v>2</v>
      </c>
      <c r="O157" s="293" t="str">
        <f t="shared" si="3"/>
        <v/>
      </c>
      <c r="P157" s="293"/>
      <c r="Q157" s="293"/>
      <c r="R157" s="293"/>
      <c r="S157" s="296"/>
      <c r="T157" s="296"/>
      <c r="U157" s="296"/>
    </row>
    <row r="158" hidden="1" outlineLevel="1">
      <c r="A158" s="317">
        <f t="shared" si="1"/>
        <v>1</v>
      </c>
      <c r="B158" s="318">
        <f t="shared" ref="B158:B161" si="20">IF(AND(C158&lt;&gt;"",D158&lt;&gt;""),COUNTIF($A$12:A158,"&gt;0"),"")</f>
        <v>116</v>
      </c>
      <c r="C158" s="322" t="s">
        <v>1073</v>
      </c>
      <c r="D158" s="320" t="s">
        <v>902</v>
      </c>
      <c r="E158" s="317"/>
      <c r="F158" s="320"/>
      <c r="G158" s="320"/>
      <c r="H158" s="320"/>
      <c r="I158" s="294"/>
      <c r="J158" s="320" t="s">
        <v>903</v>
      </c>
      <c r="K158" s="320" t="s">
        <v>904</v>
      </c>
      <c r="L158" s="320">
        <v>3.0</v>
      </c>
      <c r="M158" s="293"/>
      <c r="N158" s="316">
        <f t="shared" si="2"/>
        <v>2</v>
      </c>
      <c r="O158" s="316">
        <f t="shared" si="3"/>
        <v>2</v>
      </c>
      <c r="P158" s="293"/>
      <c r="Q158" s="293"/>
      <c r="R158" s="293"/>
      <c r="S158" s="296"/>
      <c r="T158" s="296"/>
      <c r="U158" s="296"/>
    </row>
    <row r="159" hidden="1" outlineLevel="1">
      <c r="A159" s="317">
        <f t="shared" si="1"/>
        <v>1</v>
      </c>
      <c r="B159" s="318">
        <f t="shared" si="20"/>
        <v>117</v>
      </c>
      <c r="C159" s="322" t="s">
        <v>1074</v>
      </c>
      <c r="D159" s="320" t="s">
        <v>902</v>
      </c>
      <c r="E159" s="317"/>
      <c r="F159" s="320"/>
      <c r="G159" s="320"/>
      <c r="H159" s="320"/>
      <c r="I159" s="294"/>
      <c r="J159" s="320" t="s">
        <v>903</v>
      </c>
      <c r="K159" s="320" t="s">
        <v>911</v>
      </c>
      <c r="L159" s="320">
        <v>5.0</v>
      </c>
      <c r="M159" s="293"/>
      <c r="N159" s="316">
        <f t="shared" si="2"/>
        <v>2</v>
      </c>
      <c r="O159" s="316">
        <f t="shared" si="3"/>
        <v>2</v>
      </c>
      <c r="P159" s="293"/>
      <c r="Q159" s="293"/>
      <c r="R159" s="293"/>
      <c r="S159" s="296"/>
      <c r="T159" s="296"/>
      <c r="U159" s="296"/>
    </row>
    <row r="160" hidden="1" outlineLevel="1">
      <c r="A160" s="317">
        <f t="shared" si="1"/>
        <v>1</v>
      </c>
      <c r="B160" s="318">
        <f t="shared" si="20"/>
        <v>118</v>
      </c>
      <c r="C160" s="322" t="s">
        <v>1075</v>
      </c>
      <c r="D160" s="320" t="s">
        <v>902</v>
      </c>
      <c r="E160" s="317"/>
      <c r="F160" s="320"/>
      <c r="G160" s="320"/>
      <c r="H160" s="320"/>
      <c r="I160" s="294"/>
      <c r="J160" s="320" t="s">
        <v>903</v>
      </c>
      <c r="K160" s="320" t="s">
        <v>904</v>
      </c>
      <c r="L160" s="320">
        <v>3.0</v>
      </c>
      <c r="M160" s="293"/>
      <c r="N160" s="316">
        <f t="shared" si="2"/>
        <v>2</v>
      </c>
      <c r="O160" s="316">
        <f t="shared" si="3"/>
        <v>2</v>
      </c>
      <c r="P160" s="293"/>
      <c r="Q160" s="293"/>
      <c r="R160" s="293"/>
      <c r="S160" s="296"/>
      <c r="T160" s="296"/>
      <c r="U160" s="296"/>
    </row>
    <row r="161" hidden="1" outlineLevel="1">
      <c r="A161" s="317">
        <f t="shared" si="1"/>
        <v>1</v>
      </c>
      <c r="B161" s="318">
        <f t="shared" si="20"/>
        <v>119</v>
      </c>
      <c r="C161" s="322" t="s">
        <v>1076</v>
      </c>
      <c r="D161" s="320" t="s">
        <v>902</v>
      </c>
      <c r="E161" s="317"/>
      <c r="F161" s="320"/>
      <c r="G161" s="320"/>
      <c r="H161" s="320"/>
      <c r="I161" s="294"/>
      <c r="J161" s="320" t="s">
        <v>903</v>
      </c>
      <c r="K161" s="320" t="s">
        <v>911</v>
      </c>
      <c r="L161" s="320">
        <v>5.0</v>
      </c>
      <c r="M161" s="293"/>
      <c r="N161" s="316">
        <f t="shared" si="2"/>
        <v>2</v>
      </c>
      <c r="O161" s="316">
        <f t="shared" si="3"/>
        <v>2</v>
      </c>
      <c r="P161" s="293"/>
      <c r="Q161" s="293"/>
      <c r="R161" s="293"/>
      <c r="S161" s="296"/>
      <c r="T161" s="296"/>
      <c r="U161" s="296"/>
    </row>
    <row r="162" hidden="1" outlineLevel="1">
      <c r="A162" s="294" t="str">
        <f t="shared" si="1"/>
        <v/>
      </c>
      <c r="B162" s="294"/>
      <c r="C162" s="312" t="s">
        <v>1077</v>
      </c>
      <c r="D162" s="294"/>
      <c r="E162" s="325"/>
      <c r="F162" s="294"/>
      <c r="G162" s="294"/>
      <c r="H162" s="294"/>
      <c r="I162" s="294"/>
      <c r="J162" s="294"/>
      <c r="K162" s="294"/>
      <c r="L162" s="294"/>
      <c r="M162" s="293"/>
      <c r="N162" s="316">
        <f t="shared" si="2"/>
        <v>2</v>
      </c>
      <c r="O162" s="293" t="str">
        <f t="shared" si="3"/>
        <v/>
      </c>
      <c r="P162" s="293"/>
      <c r="Q162" s="293"/>
      <c r="R162" s="293"/>
      <c r="S162" s="296"/>
      <c r="T162" s="296"/>
      <c r="U162" s="296"/>
    </row>
    <row r="163" hidden="1" outlineLevel="1">
      <c r="A163" s="317">
        <f t="shared" si="1"/>
        <v>1</v>
      </c>
      <c r="B163" s="318">
        <f t="shared" ref="B163:B166" si="21">IF(AND(C163&lt;&gt;"",D163&lt;&gt;""),COUNTIF($A$12:A163,"&gt;0"),"")</f>
        <v>120</v>
      </c>
      <c r="C163" s="322" t="s">
        <v>1078</v>
      </c>
      <c r="D163" s="320" t="s">
        <v>902</v>
      </c>
      <c r="E163" s="317"/>
      <c r="F163" s="320"/>
      <c r="G163" s="320"/>
      <c r="H163" s="320"/>
      <c r="I163" s="294"/>
      <c r="J163" s="320" t="s">
        <v>903</v>
      </c>
      <c r="K163" s="320" t="s">
        <v>904</v>
      </c>
      <c r="L163" s="320">
        <v>3.0</v>
      </c>
      <c r="M163" s="293"/>
      <c r="N163" s="316">
        <f t="shared" si="2"/>
        <v>2</v>
      </c>
      <c r="O163" s="316">
        <f t="shared" si="3"/>
        <v>2</v>
      </c>
      <c r="P163" s="293"/>
      <c r="Q163" s="293"/>
      <c r="R163" s="293"/>
      <c r="S163" s="296"/>
      <c r="T163" s="296"/>
      <c r="U163" s="296"/>
    </row>
    <row r="164" hidden="1" outlineLevel="1">
      <c r="A164" s="317">
        <f t="shared" si="1"/>
        <v>1</v>
      </c>
      <c r="B164" s="318">
        <f t="shared" si="21"/>
        <v>121</v>
      </c>
      <c r="C164" s="322" t="s">
        <v>1079</v>
      </c>
      <c r="D164" s="320" t="s">
        <v>902</v>
      </c>
      <c r="E164" s="317"/>
      <c r="F164" s="320"/>
      <c r="G164" s="320"/>
      <c r="H164" s="320"/>
      <c r="I164" s="294"/>
      <c r="J164" s="320" t="s">
        <v>903</v>
      </c>
      <c r="K164" s="320" t="s">
        <v>911</v>
      </c>
      <c r="L164" s="320">
        <v>5.0</v>
      </c>
      <c r="M164" s="293"/>
      <c r="N164" s="316">
        <f t="shared" si="2"/>
        <v>2</v>
      </c>
      <c r="O164" s="316">
        <f t="shared" si="3"/>
        <v>2</v>
      </c>
      <c r="P164" s="293"/>
      <c r="Q164" s="293"/>
      <c r="R164" s="293"/>
      <c r="S164" s="296"/>
      <c r="T164" s="296"/>
      <c r="U164" s="296"/>
    </row>
    <row r="165" hidden="1" outlineLevel="1">
      <c r="A165" s="317">
        <f t="shared" si="1"/>
        <v>1</v>
      </c>
      <c r="B165" s="318">
        <f t="shared" si="21"/>
        <v>122</v>
      </c>
      <c r="C165" s="322" t="s">
        <v>1080</v>
      </c>
      <c r="D165" s="320" t="s">
        <v>902</v>
      </c>
      <c r="E165" s="317"/>
      <c r="F165" s="320"/>
      <c r="G165" s="320"/>
      <c r="H165" s="320"/>
      <c r="I165" s="294"/>
      <c r="J165" s="320" t="s">
        <v>903</v>
      </c>
      <c r="K165" s="320" t="s">
        <v>904</v>
      </c>
      <c r="L165" s="320">
        <v>3.0</v>
      </c>
      <c r="M165" s="293"/>
      <c r="N165" s="316">
        <f t="shared" si="2"/>
        <v>2</v>
      </c>
      <c r="O165" s="316">
        <f t="shared" si="3"/>
        <v>2</v>
      </c>
      <c r="P165" s="293"/>
      <c r="Q165" s="293"/>
      <c r="R165" s="293"/>
      <c r="S165" s="296"/>
      <c r="T165" s="296"/>
      <c r="U165" s="296"/>
    </row>
    <row r="166" hidden="1" outlineLevel="1">
      <c r="A166" s="317">
        <f t="shared" si="1"/>
        <v>1</v>
      </c>
      <c r="B166" s="318">
        <f t="shared" si="21"/>
        <v>123</v>
      </c>
      <c r="C166" s="322" t="s">
        <v>1081</v>
      </c>
      <c r="D166" s="320" t="s">
        <v>902</v>
      </c>
      <c r="E166" s="317"/>
      <c r="F166" s="320"/>
      <c r="G166" s="320"/>
      <c r="H166" s="320"/>
      <c r="I166" s="294"/>
      <c r="J166" s="320" t="s">
        <v>903</v>
      </c>
      <c r="K166" s="320" t="s">
        <v>911</v>
      </c>
      <c r="L166" s="320">
        <v>5.0</v>
      </c>
      <c r="M166" s="293"/>
      <c r="N166" s="316">
        <f t="shared" si="2"/>
        <v>2</v>
      </c>
      <c r="O166" s="316">
        <f t="shared" si="3"/>
        <v>2</v>
      </c>
      <c r="P166" s="293"/>
      <c r="Q166" s="293"/>
      <c r="R166" s="293"/>
      <c r="S166" s="296"/>
      <c r="T166" s="296"/>
      <c r="U166" s="296"/>
    </row>
    <row r="167" hidden="1" outlineLevel="1">
      <c r="A167" s="294" t="str">
        <f t="shared" si="1"/>
        <v/>
      </c>
      <c r="B167" s="294"/>
      <c r="C167" s="312" t="s">
        <v>1082</v>
      </c>
      <c r="D167" s="294"/>
      <c r="E167" s="325"/>
      <c r="F167" s="294"/>
      <c r="G167" s="294"/>
      <c r="H167" s="294"/>
      <c r="I167" s="294"/>
      <c r="J167" s="294"/>
      <c r="K167" s="294"/>
      <c r="L167" s="294"/>
      <c r="M167" s="293"/>
      <c r="N167" s="316">
        <f t="shared" si="2"/>
        <v>2</v>
      </c>
      <c r="O167" s="293" t="str">
        <f t="shared" si="3"/>
        <v/>
      </c>
      <c r="P167" s="293"/>
      <c r="Q167" s="293"/>
      <c r="R167" s="293"/>
      <c r="S167" s="296"/>
      <c r="T167" s="296"/>
      <c r="U167" s="296"/>
    </row>
    <row r="168" hidden="1" outlineLevel="1">
      <c r="A168" s="317">
        <f t="shared" si="1"/>
        <v>1</v>
      </c>
      <c r="B168" s="318">
        <f t="shared" ref="B168:B171" si="22">IF(AND(C168&lt;&gt;"",D168&lt;&gt;""),COUNTIF($A$12:A168,"&gt;0"),"")</f>
        <v>124</v>
      </c>
      <c r="C168" s="322" t="s">
        <v>1083</v>
      </c>
      <c r="D168" s="320" t="s">
        <v>902</v>
      </c>
      <c r="E168" s="317"/>
      <c r="F168" s="320"/>
      <c r="G168" s="320"/>
      <c r="H168" s="320"/>
      <c r="I168" s="294"/>
      <c r="J168" s="320" t="s">
        <v>903</v>
      </c>
      <c r="K168" s="320" t="s">
        <v>904</v>
      </c>
      <c r="L168" s="320">
        <v>3.0</v>
      </c>
      <c r="M168" s="293"/>
      <c r="N168" s="316">
        <f t="shared" si="2"/>
        <v>2</v>
      </c>
      <c r="O168" s="316">
        <f t="shared" si="3"/>
        <v>2</v>
      </c>
      <c r="P168" s="293"/>
      <c r="Q168" s="293"/>
      <c r="R168" s="293"/>
      <c r="S168" s="296"/>
      <c r="T168" s="296"/>
      <c r="U168" s="296"/>
    </row>
    <row r="169" hidden="1" outlineLevel="1">
      <c r="A169" s="317">
        <f t="shared" si="1"/>
        <v>1</v>
      </c>
      <c r="B169" s="318">
        <f t="shared" si="22"/>
        <v>125</v>
      </c>
      <c r="C169" s="322" t="s">
        <v>1084</v>
      </c>
      <c r="D169" s="320" t="s">
        <v>902</v>
      </c>
      <c r="E169" s="317"/>
      <c r="F169" s="320"/>
      <c r="G169" s="320"/>
      <c r="H169" s="320"/>
      <c r="I169" s="294"/>
      <c r="J169" s="320" t="s">
        <v>903</v>
      </c>
      <c r="K169" s="320" t="s">
        <v>911</v>
      </c>
      <c r="L169" s="320">
        <v>5.0</v>
      </c>
      <c r="M169" s="293"/>
      <c r="N169" s="316">
        <f t="shared" si="2"/>
        <v>2</v>
      </c>
      <c r="O169" s="316">
        <f t="shared" si="3"/>
        <v>2</v>
      </c>
      <c r="P169" s="293"/>
      <c r="Q169" s="293"/>
      <c r="R169" s="293"/>
      <c r="S169" s="296"/>
      <c r="T169" s="296"/>
      <c r="U169" s="296"/>
    </row>
    <row r="170" hidden="1" outlineLevel="1">
      <c r="A170" s="317">
        <f t="shared" si="1"/>
        <v>1</v>
      </c>
      <c r="B170" s="318">
        <f t="shared" si="22"/>
        <v>126</v>
      </c>
      <c r="C170" s="322" t="s">
        <v>1085</v>
      </c>
      <c r="D170" s="320" t="s">
        <v>902</v>
      </c>
      <c r="E170" s="317"/>
      <c r="F170" s="320"/>
      <c r="G170" s="320"/>
      <c r="H170" s="320"/>
      <c r="I170" s="294"/>
      <c r="J170" s="320" t="s">
        <v>903</v>
      </c>
      <c r="K170" s="320" t="s">
        <v>904</v>
      </c>
      <c r="L170" s="320">
        <v>3.0</v>
      </c>
      <c r="M170" s="293"/>
      <c r="N170" s="316">
        <f t="shared" si="2"/>
        <v>2</v>
      </c>
      <c r="O170" s="316">
        <f t="shared" si="3"/>
        <v>2</v>
      </c>
      <c r="P170" s="293"/>
      <c r="Q170" s="293"/>
      <c r="R170" s="293"/>
      <c r="S170" s="296"/>
      <c r="T170" s="296"/>
      <c r="U170" s="296"/>
    </row>
    <row r="171" hidden="1" outlineLevel="1">
      <c r="A171" s="317">
        <f t="shared" si="1"/>
        <v>1</v>
      </c>
      <c r="B171" s="318">
        <f t="shared" si="22"/>
        <v>127</v>
      </c>
      <c r="C171" s="322" t="s">
        <v>1086</v>
      </c>
      <c r="D171" s="320" t="s">
        <v>902</v>
      </c>
      <c r="E171" s="317"/>
      <c r="F171" s="320"/>
      <c r="G171" s="320"/>
      <c r="H171" s="320"/>
      <c r="I171" s="294"/>
      <c r="J171" s="320" t="s">
        <v>903</v>
      </c>
      <c r="K171" s="320" t="s">
        <v>911</v>
      </c>
      <c r="L171" s="320">
        <v>5.0</v>
      </c>
      <c r="M171" s="293"/>
      <c r="N171" s="316">
        <f t="shared" si="2"/>
        <v>2</v>
      </c>
      <c r="O171" s="316">
        <f t="shared" si="3"/>
        <v>2</v>
      </c>
      <c r="P171" s="293"/>
      <c r="Q171" s="293"/>
      <c r="R171" s="293"/>
      <c r="S171" s="296"/>
      <c r="T171" s="296"/>
      <c r="U171" s="296"/>
    </row>
    <row r="172" hidden="1" outlineLevel="1">
      <c r="A172" s="294" t="str">
        <f t="shared" si="1"/>
        <v/>
      </c>
      <c r="B172" s="294"/>
      <c r="C172" s="312" t="s">
        <v>1087</v>
      </c>
      <c r="D172" s="294"/>
      <c r="E172" s="325"/>
      <c r="F172" s="294"/>
      <c r="G172" s="294"/>
      <c r="H172" s="294"/>
      <c r="I172" s="294"/>
      <c r="J172" s="294"/>
      <c r="K172" s="294"/>
      <c r="L172" s="294"/>
      <c r="M172" s="293"/>
      <c r="N172" s="316">
        <f t="shared" si="2"/>
        <v>2</v>
      </c>
      <c r="O172" s="293" t="str">
        <f t="shared" si="3"/>
        <v/>
      </c>
      <c r="P172" s="293"/>
      <c r="Q172" s="293"/>
      <c r="R172" s="293"/>
      <c r="S172" s="296"/>
      <c r="T172" s="296"/>
      <c r="U172" s="296"/>
    </row>
    <row r="173" hidden="1" outlineLevel="1">
      <c r="A173" s="317">
        <f t="shared" si="1"/>
        <v>1</v>
      </c>
      <c r="B173" s="318">
        <f t="shared" ref="B173:B176" si="23">IF(AND(C173&lt;&gt;"",D173&lt;&gt;""),COUNTIF($A$12:A173,"&gt;0"),"")</f>
        <v>128</v>
      </c>
      <c r="C173" s="322" t="s">
        <v>1088</v>
      </c>
      <c r="D173" s="320" t="s">
        <v>902</v>
      </c>
      <c r="E173" s="317"/>
      <c r="F173" s="320"/>
      <c r="G173" s="320"/>
      <c r="H173" s="320"/>
      <c r="I173" s="294"/>
      <c r="J173" s="320" t="s">
        <v>903</v>
      </c>
      <c r="K173" s="320" t="s">
        <v>904</v>
      </c>
      <c r="L173" s="320">
        <v>3.0</v>
      </c>
      <c r="M173" s="293"/>
      <c r="N173" s="316">
        <f t="shared" si="2"/>
        <v>2</v>
      </c>
      <c r="O173" s="316">
        <f t="shared" si="3"/>
        <v>2</v>
      </c>
      <c r="P173" s="293"/>
      <c r="Q173" s="293"/>
      <c r="R173" s="293"/>
      <c r="S173" s="296"/>
      <c r="T173" s="296"/>
      <c r="U173" s="296"/>
    </row>
    <row r="174" hidden="1" outlineLevel="1">
      <c r="A174" s="317">
        <f t="shared" si="1"/>
        <v>1</v>
      </c>
      <c r="B174" s="318">
        <f t="shared" si="23"/>
        <v>129</v>
      </c>
      <c r="C174" s="322" t="s">
        <v>1089</v>
      </c>
      <c r="D174" s="320" t="s">
        <v>902</v>
      </c>
      <c r="E174" s="317"/>
      <c r="F174" s="320"/>
      <c r="G174" s="320"/>
      <c r="H174" s="320"/>
      <c r="I174" s="294"/>
      <c r="J174" s="320" t="s">
        <v>903</v>
      </c>
      <c r="K174" s="320" t="s">
        <v>911</v>
      </c>
      <c r="L174" s="320">
        <v>5.0</v>
      </c>
      <c r="M174" s="293"/>
      <c r="N174" s="316">
        <f t="shared" si="2"/>
        <v>2</v>
      </c>
      <c r="O174" s="316">
        <f t="shared" si="3"/>
        <v>2</v>
      </c>
      <c r="P174" s="293"/>
      <c r="Q174" s="293"/>
      <c r="R174" s="293"/>
      <c r="S174" s="296"/>
      <c r="T174" s="296"/>
      <c r="U174" s="296"/>
    </row>
    <row r="175" hidden="1" outlineLevel="1">
      <c r="A175" s="317">
        <f t="shared" si="1"/>
        <v>1</v>
      </c>
      <c r="B175" s="318">
        <f t="shared" si="23"/>
        <v>130</v>
      </c>
      <c r="C175" s="322" t="s">
        <v>1090</v>
      </c>
      <c r="D175" s="320" t="s">
        <v>902</v>
      </c>
      <c r="E175" s="317"/>
      <c r="F175" s="320"/>
      <c r="G175" s="320"/>
      <c r="H175" s="320"/>
      <c r="I175" s="294"/>
      <c r="J175" s="320" t="s">
        <v>903</v>
      </c>
      <c r="K175" s="320" t="s">
        <v>904</v>
      </c>
      <c r="L175" s="320">
        <v>3.0</v>
      </c>
      <c r="M175" s="293"/>
      <c r="N175" s="316">
        <f t="shared" si="2"/>
        <v>2</v>
      </c>
      <c r="O175" s="316">
        <f t="shared" si="3"/>
        <v>2</v>
      </c>
      <c r="P175" s="293"/>
      <c r="Q175" s="293"/>
      <c r="R175" s="293"/>
      <c r="S175" s="296"/>
      <c r="T175" s="296"/>
      <c r="U175" s="296"/>
    </row>
    <row r="176" hidden="1" outlineLevel="1">
      <c r="A176" s="317">
        <f t="shared" si="1"/>
        <v>1</v>
      </c>
      <c r="B176" s="318">
        <f t="shared" si="23"/>
        <v>131</v>
      </c>
      <c r="C176" s="322" t="s">
        <v>1091</v>
      </c>
      <c r="D176" s="320" t="s">
        <v>902</v>
      </c>
      <c r="E176" s="317"/>
      <c r="F176" s="320"/>
      <c r="G176" s="320"/>
      <c r="H176" s="320"/>
      <c r="I176" s="294"/>
      <c r="J176" s="320" t="s">
        <v>903</v>
      </c>
      <c r="K176" s="320" t="s">
        <v>911</v>
      </c>
      <c r="L176" s="320">
        <v>5.0</v>
      </c>
      <c r="M176" s="293"/>
      <c r="N176" s="316">
        <f t="shared" si="2"/>
        <v>2</v>
      </c>
      <c r="O176" s="316">
        <f t="shared" si="3"/>
        <v>2</v>
      </c>
      <c r="P176" s="293"/>
      <c r="Q176" s="293"/>
      <c r="R176" s="293"/>
      <c r="S176" s="296"/>
      <c r="T176" s="296"/>
      <c r="U176" s="296"/>
    </row>
    <row r="177" hidden="1" outlineLevel="1">
      <c r="A177" s="294" t="str">
        <f t="shared" si="1"/>
        <v/>
      </c>
      <c r="B177" s="294"/>
      <c r="C177" s="312" t="s">
        <v>1092</v>
      </c>
      <c r="D177" s="294"/>
      <c r="E177" s="325"/>
      <c r="F177" s="294"/>
      <c r="G177" s="294"/>
      <c r="H177" s="294"/>
      <c r="I177" s="294"/>
      <c r="J177" s="294"/>
      <c r="K177" s="294"/>
      <c r="L177" s="294"/>
      <c r="M177" s="293"/>
      <c r="N177" s="316">
        <f t="shared" si="2"/>
        <v>2</v>
      </c>
      <c r="O177" s="293" t="str">
        <f t="shared" si="3"/>
        <v/>
      </c>
      <c r="P177" s="293"/>
      <c r="Q177" s="293"/>
      <c r="R177" s="293"/>
      <c r="S177" s="296"/>
      <c r="T177" s="296"/>
      <c r="U177" s="296"/>
    </row>
    <row r="178" hidden="1" outlineLevel="1">
      <c r="A178" s="317">
        <f t="shared" si="1"/>
        <v>1</v>
      </c>
      <c r="B178" s="318">
        <f t="shared" ref="B178:B181" si="24">IF(AND(C178&lt;&gt;"",D178&lt;&gt;""),COUNTIF($A$12:A178,"&gt;0"),"")</f>
        <v>132</v>
      </c>
      <c r="C178" s="322" t="s">
        <v>1093</v>
      </c>
      <c r="D178" s="320" t="s">
        <v>902</v>
      </c>
      <c r="E178" s="317"/>
      <c r="F178" s="320"/>
      <c r="G178" s="320"/>
      <c r="H178" s="320"/>
      <c r="I178" s="294"/>
      <c r="J178" s="320" t="s">
        <v>903</v>
      </c>
      <c r="K178" s="320" t="s">
        <v>904</v>
      </c>
      <c r="L178" s="320">
        <v>3.0</v>
      </c>
      <c r="M178" s="293"/>
      <c r="N178" s="316">
        <f t="shared" si="2"/>
        <v>2</v>
      </c>
      <c r="O178" s="316">
        <f t="shared" si="3"/>
        <v>2</v>
      </c>
      <c r="P178" s="293"/>
      <c r="Q178" s="293"/>
      <c r="R178" s="293"/>
      <c r="S178" s="296"/>
      <c r="T178" s="296"/>
      <c r="U178" s="296"/>
    </row>
    <row r="179" hidden="1" outlineLevel="1">
      <c r="A179" s="317">
        <f t="shared" si="1"/>
        <v>1</v>
      </c>
      <c r="B179" s="318">
        <f t="shared" si="24"/>
        <v>133</v>
      </c>
      <c r="C179" s="322" t="s">
        <v>1094</v>
      </c>
      <c r="D179" s="320" t="s">
        <v>902</v>
      </c>
      <c r="E179" s="317"/>
      <c r="F179" s="320"/>
      <c r="G179" s="320"/>
      <c r="H179" s="320"/>
      <c r="I179" s="294"/>
      <c r="J179" s="320" t="s">
        <v>903</v>
      </c>
      <c r="K179" s="320" t="s">
        <v>911</v>
      </c>
      <c r="L179" s="320">
        <v>5.0</v>
      </c>
      <c r="M179" s="293"/>
      <c r="N179" s="316">
        <f t="shared" si="2"/>
        <v>2</v>
      </c>
      <c r="O179" s="316">
        <f t="shared" si="3"/>
        <v>2</v>
      </c>
      <c r="P179" s="293"/>
      <c r="Q179" s="293"/>
      <c r="R179" s="293"/>
      <c r="S179" s="296"/>
      <c r="T179" s="296"/>
      <c r="U179" s="296"/>
    </row>
    <row r="180" hidden="1" outlineLevel="1">
      <c r="A180" s="317">
        <f t="shared" si="1"/>
        <v>1</v>
      </c>
      <c r="B180" s="318">
        <f t="shared" si="24"/>
        <v>134</v>
      </c>
      <c r="C180" s="322" t="s">
        <v>1095</v>
      </c>
      <c r="D180" s="320" t="s">
        <v>902</v>
      </c>
      <c r="E180" s="317"/>
      <c r="F180" s="320"/>
      <c r="G180" s="320"/>
      <c r="H180" s="320"/>
      <c r="I180" s="294"/>
      <c r="J180" s="320" t="s">
        <v>903</v>
      </c>
      <c r="K180" s="320" t="s">
        <v>904</v>
      </c>
      <c r="L180" s="320">
        <v>3.0</v>
      </c>
      <c r="M180" s="293"/>
      <c r="N180" s="316">
        <f t="shared" si="2"/>
        <v>2</v>
      </c>
      <c r="O180" s="316">
        <f t="shared" si="3"/>
        <v>2</v>
      </c>
      <c r="P180" s="293"/>
      <c r="Q180" s="293"/>
      <c r="R180" s="293"/>
      <c r="S180" s="296"/>
      <c r="T180" s="296"/>
      <c r="U180" s="296"/>
    </row>
    <row r="181" hidden="1" outlineLevel="1">
      <c r="A181" s="317">
        <f t="shared" si="1"/>
        <v>1</v>
      </c>
      <c r="B181" s="318">
        <f t="shared" si="24"/>
        <v>135</v>
      </c>
      <c r="C181" s="322" t="s">
        <v>1096</v>
      </c>
      <c r="D181" s="320" t="s">
        <v>902</v>
      </c>
      <c r="E181" s="317"/>
      <c r="F181" s="320"/>
      <c r="G181" s="320"/>
      <c r="H181" s="320"/>
      <c r="I181" s="294"/>
      <c r="J181" s="320" t="s">
        <v>903</v>
      </c>
      <c r="K181" s="320" t="s">
        <v>911</v>
      </c>
      <c r="L181" s="320">
        <v>5.0</v>
      </c>
      <c r="M181" s="293"/>
      <c r="N181" s="316">
        <f t="shared" si="2"/>
        <v>2</v>
      </c>
      <c r="O181" s="316">
        <f t="shared" si="3"/>
        <v>2</v>
      </c>
      <c r="P181" s="293"/>
      <c r="Q181" s="293"/>
      <c r="R181" s="293"/>
      <c r="S181" s="296"/>
      <c r="T181" s="296"/>
      <c r="U181" s="296"/>
    </row>
    <row r="182" hidden="1" outlineLevel="1">
      <c r="A182" s="294" t="str">
        <f t="shared" si="1"/>
        <v/>
      </c>
      <c r="B182" s="294"/>
      <c r="C182" s="312" t="s">
        <v>1097</v>
      </c>
      <c r="D182" s="294"/>
      <c r="E182" s="325"/>
      <c r="F182" s="294"/>
      <c r="G182" s="294"/>
      <c r="H182" s="294"/>
      <c r="I182" s="294"/>
      <c r="J182" s="294"/>
      <c r="K182" s="294"/>
      <c r="L182" s="294"/>
      <c r="M182" s="293"/>
      <c r="N182" s="316">
        <f t="shared" si="2"/>
        <v>2</v>
      </c>
      <c r="O182" s="293" t="str">
        <f t="shared" si="3"/>
        <v/>
      </c>
      <c r="P182" s="293"/>
      <c r="Q182" s="293"/>
      <c r="R182" s="293"/>
      <c r="S182" s="296"/>
      <c r="T182" s="296"/>
      <c r="U182" s="296"/>
    </row>
    <row r="183" hidden="1" outlineLevel="1">
      <c r="A183" s="317">
        <f t="shared" si="1"/>
        <v>1</v>
      </c>
      <c r="B183" s="318">
        <f t="shared" ref="B183:B186" si="25">IF(AND(C183&lt;&gt;"",D183&lt;&gt;""),COUNTIF($A$12:A183,"&gt;0"),"")</f>
        <v>136</v>
      </c>
      <c r="C183" s="322" t="s">
        <v>1098</v>
      </c>
      <c r="D183" s="320" t="s">
        <v>902</v>
      </c>
      <c r="E183" s="317"/>
      <c r="F183" s="320"/>
      <c r="G183" s="320"/>
      <c r="H183" s="320"/>
      <c r="I183" s="294"/>
      <c r="J183" s="320" t="s">
        <v>903</v>
      </c>
      <c r="K183" s="320" t="s">
        <v>904</v>
      </c>
      <c r="L183" s="320">
        <v>3.0</v>
      </c>
      <c r="M183" s="293"/>
      <c r="N183" s="316">
        <f t="shared" si="2"/>
        <v>2</v>
      </c>
      <c r="O183" s="316">
        <f t="shared" si="3"/>
        <v>2</v>
      </c>
      <c r="P183" s="293"/>
      <c r="Q183" s="293"/>
      <c r="R183" s="293"/>
      <c r="S183" s="296"/>
      <c r="T183" s="296"/>
      <c r="U183" s="296"/>
    </row>
    <row r="184" hidden="1" outlineLevel="1">
      <c r="A184" s="317">
        <f t="shared" si="1"/>
        <v>1</v>
      </c>
      <c r="B184" s="318">
        <f t="shared" si="25"/>
        <v>137</v>
      </c>
      <c r="C184" s="322" t="s">
        <v>1099</v>
      </c>
      <c r="D184" s="320" t="s">
        <v>902</v>
      </c>
      <c r="E184" s="317"/>
      <c r="F184" s="320"/>
      <c r="G184" s="320"/>
      <c r="H184" s="320"/>
      <c r="I184" s="294"/>
      <c r="J184" s="320" t="s">
        <v>903</v>
      </c>
      <c r="K184" s="320" t="s">
        <v>911</v>
      </c>
      <c r="L184" s="320">
        <v>5.0</v>
      </c>
      <c r="M184" s="293"/>
      <c r="N184" s="316">
        <f t="shared" si="2"/>
        <v>2</v>
      </c>
      <c r="O184" s="316">
        <f t="shared" si="3"/>
        <v>2</v>
      </c>
      <c r="P184" s="293"/>
      <c r="Q184" s="293"/>
      <c r="R184" s="293"/>
      <c r="S184" s="296"/>
      <c r="T184" s="296"/>
      <c r="U184" s="296"/>
    </row>
    <row r="185" hidden="1" outlineLevel="1">
      <c r="A185" s="317">
        <f t="shared" si="1"/>
        <v>1</v>
      </c>
      <c r="B185" s="318">
        <f t="shared" si="25"/>
        <v>138</v>
      </c>
      <c r="C185" s="322" t="s">
        <v>1100</v>
      </c>
      <c r="D185" s="320" t="s">
        <v>902</v>
      </c>
      <c r="E185" s="317"/>
      <c r="F185" s="320"/>
      <c r="G185" s="320"/>
      <c r="H185" s="320"/>
      <c r="I185" s="294"/>
      <c r="J185" s="320" t="s">
        <v>903</v>
      </c>
      <c r="K185" s="320" t="s">
        <v>904</v>
      </c>
      <c r="L185" s="320">
        <v>3.0</v>
      </c>
      <c r="M185" s="293"/>
      <c r="N185" s="316">
        <f t="shared" si="2"/>
        <v>2</v>
      </c>
      <c r="O185" s="316">
        <f t="shared" si="3"/>
        <v>2</v>
      </c>
      <c r="P185" s="293"/>
      <c r="Q185" s="293"/>
      <c r="R185" s="293"/>
      <c r="S185" s="296"/>
      <c r="T185" s="296"/>
      <c r="U185" s="296"/>
    </row>
    <row r="186" hidden="1" outlineLevel="1">
      <c r="A186" s="317">
        <f t="shared" si="1"/>
        <v>1</v>
      </c>
      <c r="B186" s="318">
        <f t="shared" si="25"/>
        <v>139</v>
      </c>
      <c r="C186" s="322" t="s">
        <v>1101</v>
      </c>
      <c r="D186" s="320" t="s">
        <v>902</v>
      </c>
      <c r="E186" s="317"/>
      <c r="F186" s="320"/>
      <c r="G186" s="320"/>
      <c r="H186" s="320"/>
      <c r="I186" s="294"/>
      <c r="J186" s="320" t="s">
        <v>903</v>
      </c>
      <c r="K186" s="320" t="s">
        <v>911</v>
      </c>
      <c r="L186" s="320">
        <v>5.0</v>
      </c>
      <c r="M186" s="293"/>
      <c r="N186" s="316">
        <f t="shared" si="2"/>
        <v>2</v>
      </c>
      <c r="O186" s="316">
        <f t="shared" si="3"/>
        <v>2</v>
      </c>
      <c r="P186" s="293"/>
      <c r="Q186" s="293"/>
      <c r="R186" s="293"/>
      <c r="S186" s="296"/>
      <c r="T186" s="296"/>
      <c r="U186" s="296"/>
    </row>
    <row r="187" hidden="1" outlineLevel="1">
      <c r="A187" s="294" t="str">
        <f t="shared" si="1"/>
        <v/>
      </c>
      <c r="B187" s="294"/>
      <c r="C187" s="312" t="s">
        <v>1102</v>
      </c>
      <c r="D187" s="294"/>
      <c r="E187" s="325"/>
      <c r="F187" s="294"/>
      <c r="G187" s="294"/>
      <c r="H187" s="294"/>
      <c r="I187" s="294"/>
      <c r="J187" s="294"/>
      <c r="K187" s="294"/>
      <c r="L187" s="294"/>
      <c r="M187" s="293"/>
      <c r="N187" s="316">
        <f t="shared" si="2"/>
        <v>2</v>
      </c>
      <c r="O187" s="293" t="str">
        <f t="shared" si="3"/>
        <v/>
      </c>
      <c r="P187" s="293"/>
      <c r="Q187" s="293"/>
      <c r="R187" s="293"/>
      <c r="S187" s="296"/>
      <c r="T187" s="296"/>
      <c r="U187" s="296"/>
    </row>
    <row r="188" hidden="1" outlineLevel="1">
      <c r="A188" s="317">
        <f t="shared" si="1"/>
        <v>1</v>
      </c>
      <c r="B188" s="318">
        <f t="shared" ref="B188:B191" si="26">IF(AND(C188&lt;&gt;"",D188&lt;&gt;""),COUNTIF($A$12:A188,"&gt;0"),"")</f>
        <v>140</v>
      </c>
      <c r="C188" s="322" t="s">
        <v>1103</v>
      </c>
      <c r="D188" s="320" t="s">
        <v>902</v>
      </c>
      <c r="E188" s="317"/>
      <c r="F188" s="320"/>
      <c r="G188" s="320"/>
      <c r="H188" s="320"/>
      <c r="I188" s="294"/>
      <c r="J188" s="320" t="s">
        <v>903</v>
      </c>
      <c r="K188" s="320" t="s">
        <v>904</v>
      </c>
      <c r="L188" s="320">
        <v>3.0</v>
      </c>
      <c r="M188" s="293"/>
      <c r="N188" s="316">
        <f t="shared" si="2"/>
        <v>2</v>
      </c>
      <c r="O188" s="316">
        <f t="shared" si="3"/>
        <v>2</v>
      </c>
      <c r="P188" s="293"/>
      <c r="Q188" s="293"/>
      <c r="R188" s="293"/>
      <c r="S188" s="296"/>
      <c r="T188" s="296"/>
      <c r="U188" s="296"/>
    </row>
    <row r="189" hidden="1" outlineLevel="1">
      <c r="A189" s="317">
        <f t="shared" si="1"/>
        <v>1</v>
      </c>
      <c r="B189" s="318">
        <f t="shared" si="26"/>
        <v>141</v>
      </c>
      <c r="C189" s="322" t="s">
        <v>1104</v>
      </c>
      <c r="D189" s="320" t="s">
        <v>902</v>
      </c>
      <c r="E189" s="317"/>
      <c r="F189" s="320"/>
      <c r="G189" s="320"/>
      <c r="H189" s="320"/>
      <c r="I189" s="294"/>
      <c r="J189" s="320" t="s">
        <v>903</v>
      </c>
      <c r="K189" s="320" t="s">
        <v>911</v>
      </c>
      <c r="L189" s="320">
        <v>5.0</v>
      </c>
      <c r="M189" s="293"/>
      <c r="N189" s="316">
        <f t="shared" si="2"/>
        <v>2</v>
      </c>
      <c r="O189" s="316">
        <f t="shared" si="3"/>
        <v>2</v>
      </c>
      <c r="P189" s="293"/>
      <c r="Q189" s="293"/>
      <c r="R189" s="293"/>
      <c r="S189" s="296"/>
      <c r="T189" s="296"/>
      <c r="U189" s="296"/>
    </row>
    <row r="190" hidden="1" outlineLevel="1">
      <c r="A190" s="317">
        <f t="shared" si="1"/>
        <v>1</v>
      </c>
      <c r="B190" s="318">
        <f t="shared" si="26"/>
        <v>142</v>
      </c>
      <c r="C190" s="322" t="s">
        <v>1105</v>
      </c>
      <c r="D190" s="320" t="s">
        <v>902</v>
      </c>
      <c r="E190" s="317"/>
      <c r="F190" s="320"/>
      <c r="G190" s="320"/>
      <c r="H190" s="320"/>
      <c r="I190" s="294"/>
      <c r="J190" s="320" t="s">
        <v>903</v>
      </c>
      <c r="K190" s="320" t="s">
        <v>904</v>
      </c>
      <c r="L190" s="320">
        <v>3.0</v>
      </c>
      <c r="M190" s="293"/>
      <c r="N190" s="316">
        <f t="shared" si="2"/>
        <v>2</v>
      </c>
      <c r="O190" s="316">
        <f t="shared" si="3"/>
        <v>2</v>
      </c>
      <c r="P190" s="293"/>
      <c r="Q190" s="293"/>
      <c r="R190" s="293"/>
      <c r="S190" s="296"/>
      <c r="T190" s="296"/>
      <c r="U190" s="296"/>
    </row>
    <row r="191" hidden="1" outlineLevel="1">
      <c r="A191" s="317">
        <f t="shared" si="1"/>
        <v>1</v>
      </c>
      <c r="B191" s="318">
        <f t="shared" si="26"/>
        <v>143</v>
      </c>
      <c r="C191" s="322" t="s">
        <v>1106</v>
      </c>
      <c r="D191" s="320" t="s">
        <v>902</v>
      </c>
      <c r="E191" s="317"/>
      <c r="F191" s="320"/>
      <c r="G191" s="320"/>
      <c r="H191" s="320"/>
      <c r="I191" s="294"/>
      <c r="J191" s="320" t="s">
        <v>903</v>
      </c>
      <c r="K191" s="320" t="s">
        <v>911</v>
      </c>
      <c r="L191" s="320">
        <v>5.0</v>
      </c>
      <c r="M191" s="293"/>
      <c r="N191" s="316">
        <f t="shared" si="2"/>
        <v>2</v>
      </c>
      <c r="O191" s="316">
        <f t="shared" si="3"/>
        <v>2</v>
      </c>
      <c r="P191" s="293"/>
      <c r="Q191" s="293"/>
      <c r="R191" s="293"/>
      <c r="S191" s="296"/>
      <c r="T191" s="296"/>
      <c r="U191" s="296"/>
    </row>
    <row r="192" hidden="1" outlineLevel="1">
      <c r="A192" s="294" t="str">
        <f t="shared" si="1"/>
        <v/>
      </c>
      <c r="B192" s="294"/>
      <c r="C192" s="312" t="s">
        <v>1107</v>
      </c>
      <c r="D192" s="294"/>
      <c r="E192" s="325"/>
      <c r="F192" s="294"/>
      <c r="G192" s="294"/>
      <c r="H192" s="294"/>
      <c r="I192" s="294"/>
      <c r="J192" s="294"/>
      <c r="K192" s="294"/>
      <c r="L192" s="294"/>
      <c r="M192" s="293"/>
      <c r="N192" s="316">
        <f t="shared" si="2"/>
        <v>2</v>
      </c>
      <c r="O192" s="293" t="str">
        <f t="shared" si="3"/>
        <v/>
      </c>
      <c r="P192" s="293"/>
      <c r="Q192" s="293"/>
      <c r="R192" s="293"/>
      <c r="S192" s="296"/>
      <c r="T192" s="296"/>
      <c r="U192" s="296"/>
    </row>
    <row r="193" hidden="1" outlineLevel="1">
      <c r="A193" s="317">
        <f t="shared" si="1"/>
        <v>1</v>
      </c>
      <c r="B193" s="318">
        <f t="shared" ref="B193:B196" si="27">IF(AND(C193&lt;&gt;"",D193&lt;&gt;""),COUNTIF($A$12:A193,"&gt;0"),"")</f>
        <v>144</v>
      </c>
      <c r="C193" s="322" t="s">
        <v>1108</v>
      </c>
      <c r="D193" s="320" t="s">
        <v>902</v>
      </c>
      <c r="E193" s="317"/>
      <c r="F193" s="320"/>
      <c r="G193" s="320"/>
      <c r="H193" s="320"/>
      <c r="I193" s="294"/>
      <c r="J193" s="320" t="s">
        <v>903</v>
      </c>
      <c r="K193" s="320" t="s">
        <v>904</v>
      </c>
      <c r="L193" s="320">
        <v>3.0</v>
      </c>
      <c r="M193" s="293"/>
      <c r="N193" s="316">
        <f t="shared" si="2"/>
        <v>2</v>
      </c>
      <c r="O193" s="316">
        <f t="shared" si="3"/>
        <v>2</v>
      </c>
      <c r="P193" s="293"/>
      <c r="Q193" s="293"/>
      <c r="R193" s="293"/>
      <c r="S193" s="296"/>
      <c r="T193" s="296"/>
      <c r="U193" s="296"/>
    </row>
    <row r="194" hidden="1" outlineLevel="1">
      <c r="A194" s="317">
        <f t="shared" si="1"/>
        <v>1</v>
      </c>
      <c r="B194" s="318">
        <f t="shared" si="27"/>
        <v>145</v>
      </c>
      <c r="C194" s="322" t="s">
        <v>1109</v>
      </c>
      <c r="D194" s="320" t="s">
        <v>902</v>
      </c>
      <c r="E194" s="317"/>
      <c r="F194" s="320"/>
      <c r="G194" s="320"/>
      <c r="H194" s="320"/>
      <c r="I194" s="294"/>
      <c r="J194" s="320" t="s">
        <v>903</v>
      </c>
      <c r="K194" s="320" t="s">
        <v>911</v>
      </c>
      <c r="L194" s="320">
        <v>5.0</v>
      </c>
      <c r="M194" s="293"/>
      <c r="N194" s="316">
        <f t="shared" si="2"/>
        <v>2</v>
      </c>
      <c r="O194" s="316">
        <f t="shared" si="3"/>
        <v>2</v>
      </c>
      <c r="P194" s="293"/>
      <c r="Q194" s="293"/>
      <c r="R194" s="293"/>
      <c r="S194" s="296"/>
      <c r="T194" s="296"/>
      <c r="U194" s="296"/>
    </row>
    <row r="195" hidden="1" outlineLevel="1">
      <c r="A195" s="317">
        <f t="shared" si="1"/>
        <v>1</v>
      </c>
      <c r="B195" s="318">
        <f t="shared" si="27"/>
        <v>146</v>
      </c>
      <c r="C195" s="322" t="s">
        <v>1110</v>
      </c>
      <c r="D195" s="320" t="s">
        <v>902</v>
      </c>
      <c r="E195" s="317"/>
      <c r="F195" s="320"/>
      <c r="G195" s="320"/>
      <c r="H195" s="320"/>
      <c r="I195" s="294"/>
      <c r="J195" s="320" t="s">
        <v>903</v>
      </c>
      <c r="K195" s="320" t="s">
        <v>904</v>
      </c>
      <c r="L195" s="320">
        <v>3.0</v>
      </c>
      <c r="M195" s="293"/>
      <c r="N195" s="316">
        <f t="shared" si="2"/>
        <v>2</v>
      </c>
      <c r="O195" s="316">
        <f t="shared" si="3"/>
        <v>2</v>
      </c>
      <c r="P195" s="293"/>
      <c r="Q195" s="293"/>
      <c r="R195" s="293"/>
      <c r="S195" s="296"/>
      <c r="T195" s="296"/>
      <c r="U195" s="296"/>
    </row>
    <row r="196" hidden="1" outlineLevel="1">
      <c r="A196" s="317">
        <f t="shared" si="1"/>
        <v>1</v>
      </c>
      <c r="B196" s="318">
        <f t="shared" si="27"/>
        <v>147</v>
      </c>
      <c r="C196" s="322" t="s">
        <v>1111</v>
      </c>
      <c r="D196" s="320" t="s">
        <v>902</v>
      </c>
      <c r="E196" s="317"/>
      <c r="F196" s="320"/>
      <c r="G196" s="320"/>
      <c r="H196" s="320"/>
      <c r="I196" s="294"/>
      <c r="J196" s="320" t="s">
        <v>903</v>
      </c>
      <c r="K196" s="320" t="s">
        <v>911</v>
      </c>
      <c r="L196" s="320">
        <v>5.0</v>
      </c>
      <c r="M196" s="293"/>
      <c r="N196" s="316">
        <f t="shared" si="2"/>
        <v>2</v>
      </c>
      <c r="O196" s="316">
        <f t="shared" si="3"/>
        <v>2</v>
      </c>
      <c r="P196" s="293"/>
      <c r="Q196" s="293"/>
      <c r="R196" s="293"/>
      <c r="S196" s="296"/>
      <c r="T196" s="296"/>
      <c r="U196" s="296"/>
    </row>
    <row r="197" hidden="1" outlineLevel="1">
      <c r="A197" s="294" t="str">
        <f t="shared" si="1"/>
        <v/>
      </c>
      <c r="B197" s="294"/>
      <c r="C197" s="312" t="s">
        <v>1112</v>
      </c>
      <c r="D197" s="294"/>
      <c r="E197" s="325"/>
      <c r="F197" s="294"/>
      <c r="G197" s="294"/>
      <c r="H197" s="294"/>
      <c r="I197" s="294"/>
      <c r="J197" s="294"/>
      <c r="K197" s="294"/>
      <c r="L197" s="294"/>
      <c r="M197" s="293"/>
      <c r="N197" s="316">
        <f t="shared" si="2"/>
        <v>2</v>
      </c>
      <c r="O197" s="293" t="str">
        <f t="shared" si="3"/>
        <v/>
      </c>
      <c r="P197" s="293"/>
      <c r="Q197" s="293"/>
      <c r="R197" s="293"/>
      <c r="S197" s="296"/>
      <c r="T197" s="296"/>
      <c r="U197" s="296"/>
    </row>
    <row r="198" hidden="1" outlineLevel="1">
      <c r="A198" s="317">
        <f t="shared" si="1"/>
        <v>1</v>
      </c>
      <c r="B198" s="318">
        <f t="shared" ref="B198:B201" si="28">IF(AND(C198&lt;&gt;"",D198&lt;&gt;""),COUNTIF($A$12:A198,"&gt;0"),"")</f>
        <v>148</v>
      </c>
      <c r="C198" s="322" t="s">
        <v>1113</v>
      </c>
      <c r="D198" s="320" t="s">
        <v>902</v>
      </c>
      <c r="E198" s="317"/>
      <c r="F198" s="320"/>
      <c r="G198" s="320"/>
      <c r="H198" s="320"/>
      <c r="I198" s="294"/>
      <c r="J198" s="320" t="s">
        <v>903</v>
      </c>
      <c r="K198" s="320" t="s">
        <v>904</v>
      </c>
      <c r="L198" s="320">
        <v>3.0</v>
      </c>
      <c r="M198" s="293"/>
      <c r="N198" s="316">
        <f t="shared" si="2"/>
        <v>2</v>
      </c>
      <c r="O198" s="316">
        <f t="shared" si="3"/>
        <v>2</v>
      </c>
      <c r="P198" s="293"/>
      <c r="Q198" s="293"/>
      <c r="R198" s="293"/>
      <c r="S198" s="296"/>
      <c r="T198" s="296"/>
      <c r="U198" s="296"/>
    </row>
    <row r="199" hidden="1" outlineLevel="1">
      <c r="A199" s="317">
        <f t="shared" si="1"/>
        <v>1</v>
      </c>
      <c r="B199" s="318">
        <f t="shared" si="28"/>
        <v>149</v>
      </c>
      <c r="C199" s="322" t="s">
        <v>1114</v>
      </c>
      <c r="D199" s="320" t="s">
        <v>902</v>
      </c>
      <c r="E199" s="317"/>
      <c r="F199" s="320"/>
      <c r="G199" s="320"/>
      <c r="H199" s="320"/>
      <c r="I199" s="294"/>
      <c r="J199" s="320" t="s">
        <v>903</v>
      </c>
      <c r="K199" s="320" t="s">
        <v>911</v>
      </c>
      <c r="L199" s="320">
        <v>5.0</v>
      </c>
      <c r="M199" s="293"/>
      <c r="N199" s="316">
        <f t="shared" si="2"/>
        <v>2</v>
      </c>
      <c r="O199" s="316">
        <f t="shared" si="3"/>
        <v>2</v>
      </c>
      <c r="P199" s="293"/>
      <c r="Q199" s="293"/>
      <c r="R199" s="293"/>
      <c r="S199" s="296"/>
      <c r="T199" s="296"/>
      <c r="U199" s="296"/>
    </row>
    <row r="200" hidden="1" outlineLevel="1">
      <c r="A200" s="317">
        <f t="shared" si="1"/>
        <v>1</v>
      </c>
      <c r="B200" s="318">
        <f t="shared" si="28"/>
        <v>150</v>
      </c>
      <c r="C200" s="322" t="s">
        <v>1115</v>
      </c>
      <c r="D200" s="320" t="s">
        <v>902</v>
      </c>
      <c r="E200" s="317"/>
      <c r="F200" s="320"/>
      <c r="G200" s="320"/>
      <c r="H200" s="320"/>
      <c r="I200" s="294"/>
      <c r="J200" s="320" t="s">
        <v>903</v>
      </c>
      <c r="K200" s="320" t="s">
        <v>904</v>
      </c>
      <c r="L200" s="320">
        <v>3.0</v>
      </c>
      <c r="M200" s="293"/>
      <c r="N200" s="316">
        <f t="shared" si="2"/>
        <v>2</v>
      </c>
      <c r="O200" s="316">
        <f t="shared" si="3"/>
        <v>2</v>
      </c>
      <c r="P200" s="293"/>
      <c r="Q200" s="293"/>
      <c r="R200" s="293"/>
      <c r="S200" s="296"/>
      <c r="T200" s="296"/>
      <c r="U200" s="296"/>
    </row>
    <row r="201" hidden="1" outlineLevel="1">
      <c r="A201" s="317">
        <f t="shared" si="1"/>
        <v>1</v>
      </c>
      <c r="B201" s="318">
        <f t="shared" si="28"/>
        <v>151</v>
      </c>
      <c r="C201" s="322" t="s">
        <v>1116</v>
      </c>
      <c r="D201" s="320" t="s">
        <v>902</v>
      </c>
      <c r="E201" s="317"/>
      <c r="F201" s="320"/>
      <c r="G201" s="320"/>
      <c r="H201" s="320"/>
      <c r="I201" s="294"/>
      <c r="J201" s="320" t="s">
        <v>903</v>
      </c>
      <c r="K201" s="320" t="s">
        <v>911</v>
      </c>
      <c r="L201" s="320">
        <v>5.0</v>
      </c>
      <c r="M201" s="293"/>
      <c r="N201" s="316">
        <f t="shared" si="2"/>
        <v>2</v>
      </c>
      <c r="O201" s="316">
        <f t="shared" si="3"/>
        <v>2</v>
      </c>
      <c r="P201" s="293"/>
      <c r="Q201" s="293"/>
      <c r="R201" s="293"/>
      <c r="S201" s="296"/>
      <c r="T201" s="296"/>
      <c r="U201" s="296"/>
    </row>
    <row r="202" hidden="1" outlineLevel="1">
      <c r="A202" s="294" t="str">
        <f t="shared" si="1"/>
        <v/>
      </c>
      <c r="B202" s="294"/>
      <c r="C202" s="312" t="s">
        <v>1117</v>
      </c>
      <c r="D202" s="294"/>
      <c r="E202" s="325"/>
      <c r="F202" s="294"/>
      <c r="G202" s="294"/>
      <c r="H202" s="294"/>
      <c r="I202" s="294"/>
      <c r="J202" s="294"/>
      <c r="K202" s="294"/>
      <c r="L202" s="294"/>
      <c r="M202" s="293"/>
      <c r="N202" s="316">
        <f t="shared" si="2"/>
        <v>2</v>
      </c>
      <c r="O202" s="293" t="str">
        <f t="shared" si="3"/>
        <v/>
      </c>
      <c r="P202" s="293"/>
      <c r="Q202" s="293"/>
      <c r="R202" s="293"/>
      <c r="S202" s="296"/>
      <c r="T202" s="296"/>
      <c r="U202" s="296"/>
    </row>
    <row r="203" hidden="1" outlineLevel="1">
      <c r="A203" s="317">
        <f t="shared" si="1"/>
        <v>1</v>
      </c>
      <c r="B203" s="318">
        <f t="shared" ref="B203:B206" si="29">IF(AND(C203&lt;&gt;"",D203&lt;&gt;""),COUNTIF($A$12:A203,"&gt;0"),"")</f>
        <v>152</v>
      </c>
      <c r="C203" s="322" t="s">
        <v>1118</v>
      </c>
      <c r="D203" s="320" t="s">
        <v>902</v>
      </c>
      <c r="E203" s="317"/>
      <c r="F203" s="320"/>
      <c r="G203" s="320"/>
      <c r="H203" s="320"/>
      <c r="I203" s="294"/>
      <c r="J203" s="320" t="s">
        <v>903</v>
      </c>
      <c r="K203" s="320" t="s">
        <v>904</v>
      </c>
      <c r="L203" s="320">
        <v>3.0</v>
      </c>
      <c r="M203" s="293"/>
      <c r="N203" s="316">
        <f t="shared" si="2"/>
        <v>2</v>
      </c>
      <c r="O203" s="316">
        <f t="shared" si="3"/>
        <v>2</v>
      </c>
      <c r="P203" s="293"/>
      <c r="Q203" s="293"/>
      <c r="R203" s="293"/>
      <c r="S203" s="296"/>
      <c r="T203" s="296"/>
      <c r="U203" s="296"/>
    </row>
    <row r="204" hidden="1" outlineLevel="1">
      <c r="A204" s="317">
        <f t="shared" si="1"/>
        <v>1</v>
      </c>
      <c r="B204" s="318">
        <f t="shared" si="29"/>
        <v>153</v>
      </c>
      <c r="C204" s="322" t="s">
        <v>1119</v>
      </c>
      <c r="D204" s="320" t="s">
        <v>902</v>
      </c>
      <c r="E204" s="317"/>
      <c r="F204" s="320"/>
      <c r="G204" s="320"/>
      <c r="H204" s="320"/>
      <c r="I204" s="294"/>
      <c r="J204" s="320" t="s">
        <v>903</v>
      </c>
      <c r="K204" s="320" t="s">
        <v>911</v>
      </c>
      <c r="L204" s="320">
        <v>5.0</v>
      </c>
      <c r="M204" s="293"/>
      <c r="N204" s="316">
        <f t="shared" si="2"/>
        <v>2</v>
      </c>
      <c r="O204" s="316">
        <f t="shared" si="3"/>
        <v>2</v>
      </c>
      <c r="P204" s="293"/>
      <c r="Q204" s="293"/>
      <c r="R204" s="293"/>
      <c r="S204" s="296"/>
      <c r="T204" s="296"/>
      <c r="U204" s="296"/>
    </row>
    <row r="205" hidden="1" outlineLevel="1">
      <c r="A205" s="317">
        <f t="shared" si="1"/>
        <v>1</v>
      </c>
      <c r="B205" s="318">
        <f t="shared" si="29"/>
        <v>154</v>
      </c>
      <c r="C205" s="322" t="s">
        <v>1120</v>
      </c>
      <c r="D205" s="320" t="s">
        <v>902</v>
      </c>
      <c r="E205" s="317"/>
      <c r="F205" s="320"/>
      <c r="G205" s="320"/>
      <c r="H205" s="320"/>
      <c r="I205" s="294"/>
      <c r="J205" s="320" t="s">
        <v>903</v>
      </c>
      <c r="K205" s="320" t="s">
        <v>904</v>
      </c>
      <c r="L205" s="320">
        <v>3.0</v>
      </c>
      <c r="M205" s="293"/>
      <c r="N205" s="316">
        <f t="shared" si="2"/>
        <v>2</v>
      </c>
      <c r="O205" s="316">
        <f t="shared" si="3"/>
        <v>2</v>
      </c>
      <c r="P205" s="293"/>
      <c r="Q205" s="293"/>
      <c r="R205" s="293"/>
      <c r="S205" s="296"/>
      <c r="T205" s="296"/>
      <c r="U205" s="296"/>
    </row>
    <row r="206" hidden="1" outlineLevel="1">
      <c r="A206" s="317">
        <f t="shared" si="1"/>
        <v>1</v>
      </c>
      <c r="B206" s="318">
        <f t="shared" si="29"/>
        <v>155</v>
      </c>
      <c r="C206" s="322" t="s">
        <v>1121</v>
      </c>
      <c r="D206" s="320" t="s">
        <v>902</v>
      </c>
      <c r="E206" s="317"/>
      <c r="F206" s="320"/>
      <c r="G206" s="320"/>
      <c r="H206" s="320"/>
      <c r="I206" s="294"/>
      <c r="J206" s="320" t="s">
        <v>903</v>
      </c>
      <c r="K206" s="320" t="s">
        <v>911</v>
      </c>
      <c r="L206" s="320">
        <v>5.0</v>
      </c>
      <c r="M206" s="293"/>
      <c r="N206" s="316">
        <f t="shared" si="2"/>
        <v>2</v>
      </c>
      <c r="O206" s="316">
        <f t="shared" si="3"/>
        <v>2</v>
      </c>
      <c r="P206" s="293"/>
      <c r="Q206" s="293"/>
      <c r="R206" s="293"/>
      <c r="S206" s="296"/>
      <c r="T206" s="296"/>
      <c r="U206" s="296"/>
    </row>
    <row r="207" hidden="1" outlineLevel="1">
      <c r="A207" s="294" t="str">
        <f t="shared" si="1"/>
        <v/>
      </c>
      <c r="B207" s="294"/>
      <c r="C207" s="312" t="s">
        <v>1122</v>
      </c>
      <c r="D207" s="294"/>
      <c r="E207" s="325"/>
      <c r="F207" s="294"/>
      <c r="G207" s="294"/>
      <c r="H207" s="294"/>
      <c r="I207" s="294"/>
      <c r="J207" s="294"/>
      <c r="K207" s="294"/>
      <c r="L207" s="294"/>
      <c r="M207" s="293"/>
      <c r="N207" s="316">
        <f t="shared" si="2"/>
        <v>2</v>
      </c>
      <c r="O207" s="293" t="str">
        <f t="shared" si="3"/>
        <v/>
      </c>
      <c r="P207" s="293"/>
      <c r="Q207" s="293"/>
      <c r="R207" s="293"/>
      <c r="S207" s="296"/>
      <c r="T207" s="296"/>
      <c r="U207" s="296"/>
    </row>
    <row r="208" hidden="1" outlineLevel="1">
      <c r="A208" s="317">
        <f t="shared" si="1"/>
        <v>1</v>
      </c>
      <c r="B208" s="318">
        <f t="shared" ref="B208:B211" si="30">IF(AND(C208&lt;&gt;"",D208&lt;&gt;""),COUNTIF($A$12:A208,"&gt;0"),"")</f>
        <v>156</v>
      </c>
      <c r="C208" s="322" t="s">
        <v>1123</v>
      </c>
      <c r="D208" s="320" t="s">
        <v>902</v>
      </c>
      <c r="E208" s="317"/>
      <c r="F208" s="320"/>
      <c r="G208" s="320"/>
      <c r="H208" s="320"/>
      <c r="I208" s="294"/>
      <c r="J208" s="320" t="s">
        <v>903</v>
      </c>
      <c r="K208" s="320" t="s">
        <v>904</v>
      </c>
      <c r="L208" s="320">
        <v>3.0</v>
      </c>
      <c r="M208" s="293"/>
      <c r="N208" s="316">
        <f t="shared" si="2"/>
        <v>2</v>
      </c>
      <c r="O208" s="316">
        <f t="shared" si="3"/>
        <v>2</v>
      </c>
      <c r="P208" s="293"/>
      <c r="Q208" s="293"/>
      <c r="R208" s="293"/>
      <c r="S208" s="296"/>
      <c r="T208" s="296"/>
      <c r="U208" s="296"/>
    </row>
    <row r="209" hidden="1" outlineLevel="1">
      <c r="A209" s="317">
        <f t="shared" si="1"/>
        <v>1</v>
      </c>
      <c r="B209" s="318">
        <f t="shared" si="30"/>
        <v>157</v>
      </c>
      <c r="C209" s="322" t="s">
        <v>1124</v>
      </c>
      <c r="D209" s="320" t="s">
        <v>902</v>
      </c>
      <c r="E209" s="317"/>
      <c r="F209" s="320"/>
      <c r="G209" s="320"/>
      <c r="H209" s="320"/>
      <c r="I209" s="294"/>
      <c r="J209" s="320" t="s">
        <v>903</v>
      </c>
      <c r="K209" s="320" t="s">
        <v>911</v>
      </c>
      <c r="L209" s="320">
        <v>5.0</v>
      </c>
      <c r="M209" s="293"/>
      <c r="N209" s="316">
        <f t="shared" si="2"/>
        <v>2</v>
      </c>
      <c r="O209" s="316">
        <f t="shared" si="3"/>
        <v>2</v>
      </c>
      <c r="P209" s="293"/>
      <c r="Q209" s="293"/>
      <c r="R209" s="293"/>
      <c r="S209" s="296"/>
      <c r="T209" s="296"/>
      <c r="U209" s="296"/>
    </row>
    <row r="210" hidden="1" outlineLevel="1">
      <c r="A210" s="317">
        <f t="shared" si="1"/>
        <v>1</v>
      </c>
      <c r="B210" s="318">
        <f t="shared" si="30"/>
        <v>158</v>
      </c>
      <c r="C210" s="322" t="s">
        <v>1125</v>
      </c>
      <c r="D210" s="320" t="s">
        <v>902</v>
      </c>
      <c r="E210" s="317"/>
      <c r="F210" s="320"/>
      <c r="G210" s="320"/>
      <c r="H210" s="320"/>
      <c r="I210" s="294"/>
      <c r="J210" s="320" t="s">
        <v>903</v>
      </c>
      <c r="K210" s="320" t="s">
        <v>904</v>
      </c>
      <c r="L210" s="320">
        <v>3.0</v>
      </c>
      <c r="M210" s="293"/>
      <c r="N210" s="316">
        <f t="shared" si="2"/>
        <v>2</v>
      </c>
      <c r="O210" s="316">
        <f t="shared" si="3"/>
        <v>2</v>
      </c>
      <c r="P210" s="293"/>
      <c r="Q210" s="293"/>
      <c r="R210" s="293"/>
      <c r="S210" s="296"/>
      <c r="T210" s="296"/>
      <c r="U210" s="296"/>
    </row>
    <row r="211" hidden="1" outlineLevel="1">
      <c r="A211" s="317">
        <f t="shared" si="1"/>
        <v>1</v>
      </c>
      <c r="B211" s="318">
        <f t="shared" si="30"/>
        <v>159</v>
      </c>
      <c r="C211" s="322" t="s">
        <v>1126</v>
      </c>
      <c r="D211" s="320" t="s">
        <v>902</v>
      </c>
      <c r="E211" s="317"/>
      <c r="F211" s="320"/>
      <c r="G211" s="320"/>
      <c r="H211" s="320"/>
      <c r="I211" s="294"/>
      <c r="J211" s="320" t="s">
        <v>903</v>
      </c>
      <c r="K211" s="320" t="s">
        <v>911</v>
      </c>
      <c r="L211" s="320">
        <v>5.0</v>
      </c>
      <c r="M211" s="293"/>
      <c r="N211" s="316">
        <f t="shared" si="2"/>
        <v>2</v>
      </c>
      <c r="O211" s="316">
        <f t="shared" si="3"/>
        <v>2</v>
      </c>
      <c r="P211" s="293"/>
      <c r="Q211" s="293"/>
      <c r="R211" s="293"/>
      <c r="S211" s="296"/>
      <c r="T211" s="296"/>
      <c r="U211" s="296"/>
    </row>
    <row r="212" hidden="1" outlineLevel="1">
      <c r="A212" s="294" t="str">
        <f t="shared" si="1"/>
        <v/>
      </c>
      <c r="B212" s="294"/>
      <c r="C212" s="312" t="s">
        <v>1127</v>
      </c>
      <c r="D212" s="294"/>
      <c r="E212" s="325"/>
      <c r="F212" s="294"/>
      <c r="G212" s="294"/>
      <c r="H212" s="294"/>
      <c r="I212" s="294"/>
      <c r="J212" s="294"/>
      <c r="K212" s="294"/>
      <c r="L212" s="294"/>
      <c r="M212" s="293"/>
      <c r="N212" s="316">
        <f t="shared" si="2"/>
        <v>2</v>
      </c>
      <c r="O212" s="293" t="str">
        <f t="shared" si="3"/>
        <v/>
      </c>
      <c r="P212" s="293"/>
      <c r="Q212" s="293"/>
      <c r="R212" s="293"/>
      <c r="S212" s="296"/>
      <c r="T212" s="296"/>
      <c r="U212" s="296"/>
    </row>
    <row r="213" hidden="1" outlineLevel="1">
      <c r="A213" s="317">
        <f t="shared" si="1"/>
        <v>1</v>
      </c>
      <c r="B213" s="318">
        <f t="shared" ref="B213:B216" si="31">IF(AND(C213&lt;&gt;"",D213&lt;&gt;""),COUNTIF($A$12:A213,"&gt;0"),"")</f>
        <v>160</v>
      </c>
      <c r="C213" s="322" t="s">
        <v>1128</v>
      </c>
      <c r="D213" s="320" t="s">
        <v>902</v>
      </c>
      <c r="E213" s="317"/>
      <c r="F213" s="320"/>
      <c r="G213" s="320"/>
      <c r="H213" s="320"/>
      <c r="I213" s="294"/>
      <c r="J213" s="320" t="s">
        <v>903</v>
      </c>
      <c r="K213" s="320" t="s">
        <v>904</v>
      </c>
      <c r="L213" s="320">
        <v>3.0</v>
      </c>
      <c r="M213" s="293"/>
      <c r="N213" s="316">
        <f t="shared" si="2"/>
        <v>2</v>
      </c>
      <c r="O213" s="316">
        <f t="shared" si="3"/>
        <v>2</v>
      </c>
      <c r="P213" s="293"/>
      <c r="Q213" s="293"/>
      <c r="R213" s="293"/>
      <c r="S213" s="296"/>
      <c r="T213" s="296"/>
      <c r="U213" s="296"/>
    </row>
    <row r="214" hidden="1" outlineLevel="1">
      <c r="A214" s="317">
        <f t="shared" si="1"/>
        <v>1</v>
      </c>
      <c r="B214" s="318">
        <f t="shared" si="31"/>
        <v>161</v>
      </c>
      <c r="C214" s="322" t="s">
        <v>1129</v>
      </c>
      <c r="D214" s="320" t="s">
        <v>902</v>
      </c>
      <c r="E214" s="317"/>
      <c r="F214" s="320"/>
      <c r="G214" s="320"/>
      <c r="H214" s="320"/>
      <c r="I214" s="294"/>
      <c r="J214" s="320" t="s">
        <v>903</v>
      </c>
      <c r="K214" s="320" t="s">
        <v>911</v>
      </c>
      <c r="L214" s="320">
        <v>5.0</v>
      </c>
      <c r="M214" s="293"/>
      <c r="N214" s="316">
        <f t="shared" si="2"/>
        <v>2</v>
      </c>
      <c r="O214" s="316">
        <f t="shared" si="3"/>
        <v>2</v>
      </c>
      <c r="P214" s="293"/>
      <c r="Q214" s="293"/>
      <c r="R214" s="293"/>
      <c r="S214" s="296"/>
      <c r="T214" s="296"/>
      <c r="U214" s="296"/>
    </row>
    <row r="215" hidden="1" outlineLevel="1">
      <c r="A215" s="317">
        <f t="shared" si="1"/>
        <v>1</v>
      </c>
      <c r="B215" s="318">
        <f t="shared" si="31"/>
        <v>162</v>
      </c>
      <c r="C215" s="322" t="s">
        <v>1130</v>
      </c>
      <c r="D215" s="320" t="s">
        <v>902</v>
      </c>
      <c r="E215" s="317"/>
      <c r="F215" s="320"/>
      <c r="G215" s="320"/>
      <c r="H215" s="320"/>
      <c r="I215" s="294"/>
      <c r="J215" s="320" t="s">
        <v>903</v>
      </c>
      <c r="K215" s="320" t="s">
        <v>904</v>
      </c>
      <c r="L215" s="320">
        <v>3.0</v>
      </c>
      <c r="M215" s="293"/>
      <c r="N215" s="316">
        <f t="shared" si="2"/>
        <v>2</v>
      </c>
      <c r="O215" s="316">
        <f t="shared" si="3"/>
        <v>2</v>
      </c>
      <c r="P215" s="293"/>
      <c r="Q215" s="293"/>
      <c r="R215" s="293"/>
      <c r="S215" s="296"/>
      <c r="T215" s="296"/>
      <c r="U215" s="296"/>
    </row>
    <row r="216" hidden="1" outlineLevel="1">
      <c r="A216" s="317">
        <f t="shared" si="1"/>
        <v>1</v>
      </c>
      <c r="B216" s="318">
        <f t="shared" si="31"/>
        <v>163</v>
      </c>
      <c r="C216" s="322" t="s">
        <v>1131</v>
      </c>
      <c r="D216" s="320" t="s">
        <v>902</v>
      </c>
      <c r="E216" s="317"/>
      <c r="F216" s="320"/>
      <c r="G216" s="320"/>
      <c r="H216" s="320"/>
      <c r="I216" s="294"/>
      <c r="J216" s="320" t="s">
        <v>903</v>
      </c>
      <c r="K216" s="320" t="s">
        <v>911</v>
      </c>
      <c r="L216" s="320">
        <v>5.0</v>
      </c>
      <c r="M216" s="293"/>
      <c r="N216" s="316">
        <f t="shared" si="2"/>
        <v>2</v>
      </c>
      <c r="O216" s="316">
        <f t="shared" si="3"/>
        <v>2</v>
      </c>
      <c r="P216" s="293"/>
      <c r="Q216" s="293"/>
      <c r="R216" s="293"/>
      <c r="S216" s="296"/>
      <c r="T216" s="296"/>
      <c r="U216" s="296"/>
    </row>
    <row r="217" hidden="1" outlineLevel="1">
      <c r="A217" s="294" t="str">
        <f t="shared" si="1"/>
        <v/>
      </c>
      <c r="B217" s="294"/>
      <c r="C217" s="312" t="s">
        <v>1132</v>
      </c>
      <c r="D217" s="294"/>
      <c r="E217" s="325"/>
      <c r="F217" s="294"/>
      <c r="G217" s="294"/>
      <c r="H217" s="294"/>
      <c r="I217" s="294"/>
      <c r="J217" s="294"/>
      <c r="K217" s="294"/>
      <c r="L217" s="294"/>
      <c r="M217" s="293"/>
      <c r="N217" s="316">
        <f t="shared" si="2"/>
        <v>2</v>
      </c>
      <c r="O217" s="293" t="str">
        <f t="shared" si="3"/>
        <v/>
      </c>
      <c r="P217" s="293"/>
      <c r="Q217" s="293"/>
      <c r="R217" s="293"/>
      <c r="S217" s="296"/>
      <c r="T217" s="296"/>
      <c r="U217" s="296"/>
    </row>
    <row r="218" hidden="1" outlineLevel="1">
      <c r="A218" s="317">
        <f t="shared" si="1"/>
        <v>1</v>
      </c>
      <c r="B218" s="318">
        <f t="shared" ref="B218:B221" si="32">IF(AND(C218&lt;&gt;"",D218&lt;&gt;""),COUNTIF($A$12:A218,"&gt;0"),"")</f>
        <v>164</v>
      </c>
      <c r="C218" s="322" t="s">
        <v>1133</v>
      </c>
      <c r="D218" s="320" t="s">
        <v>902</v>
      </c>
      <c r="E218" s="317"/>
      <c r="F218" s="320"/>
      <c r="G218" s="320"/>
      <c r="H218" s="320"/>
      <c r="I218" s="294"/>
      <c r="J218" s="320" t="s">
        <v>903</v>
      </c>
      <c r="K218" s="320" t="s">
        <v>904</v>
      </c>
      <c r="L218" s="320">
        <v>3.0</v>
      </c>
      <c r="M218" s="293"/>
      <c r="N218" s="316">
        <f t="shared" si="2"/>
        <v>2</v>
      </c>
      <c r="O218" s="316">
        <f t="shared" si="3"/>
        <v>2</v>
      </c>
      <c r="P218" s="293"/>
      <c r="Q218" s="293"/>
      <c r="R218" s="293"/>
      <c r="S218" s="296"/>
      <c r="T218" s="296"/>
      <c r="U218" s="296"/>
    </row>
    <row r="219" hidden="1" outlineLevel="1">
      <c r="A219" s="317">
        <f t="shared" si="1"/>
        <v>1</v>
      </c>
      <c r="B219" s="318">
        <f t="shared" si="32"/>
        <v>165</v>
      </c>
      <c r="C219" s="322" t="s">
        <v>1134</v>
      </c>
      <c r="D219" s="320" t="s">
        <v>902</v>
      </c>
      <c r="E219" s="317"/>
      <c r="F219" s="320"/>
      <c r="G219" s="320"/>
      <c r="H219" s="320"/>
      <c r="I219" s="294"/>
      <c r="J219" s="320" t="s">
        <v>903</v>
      </c>
      <c r="K219" s="320" t="s">
        <v>911</v>
      </c>
      <c r="L219" s="320">
        <v>5.0</v>
      </c>
      <c r="M219" s="293"/>
      <c r="N219" s="316">
        <f t="shared" si="2"/>
        <v>2</v>
      </c>
      <c r="O219" s="316">
        <f t="shared" si="3"/>
        <v>2</v>
      </c>
      <c r="P219" s="293"/>
      <c r="Q219" s="293"/>
      <c r="R219" s="293"/>
      <c r="S219" s="296"/>
      <c r="T219" s="296"/>
      <c r="U219" s="296"/>
    </row>
    <row r="220" hidden="1" outlineLevel="1">
      <c r="A220" s="317">
        <f t="shared" si="1"/>
        <v>1</v>
      </c>
      <c r="B220" s="318">
        <f t="shared" si="32"/>
        <v>166</v>
      </c>
      <c r="C220" s="322" t="s">
        <v>1135</v>
      </c>
      <c r="D220" s="320" t="s">
        <v>902</v>
      </c>
      <c r="E220" s="317"/>
      <c r="F220" s="320"/>
      <c r="G220" s="320"/>
      <c r="H220" s="320"/>
      <c r="I220" s="294"/>
      <c r="J220" s="320" t="s">
        <v>903</v>
      </c>
      <c r="K220" s="320" t="s">
        <v>904</v>
      </c>
      <c r="L220" s="320">
        <v>3.0</v>
      </c>
      <c r="M220" s="293"/>
      <c r="N220" s="316">
        <f t="shared" si="2"/>
        <v>2</v>
      </c>
      <c r="O220" s="316">
        <f t="shared" si="3"/>
        <v>2</v>
      </c>
      <c r="P220" s="293"/>
      <c r="Q220" s="293"/>
      <c r="R220" s="293"/>
      <c r="S220" s="296"/>
      <c r="T220" s="296"/>
      <c r="U220" s="296"/>
    </row>
    <row r="221" hidden="1" outlineLevel="1">
      <c r="A221" s="317">
        <f t="shared" si="1"/>
        <v>1</v>
      </c>
      <c r="B221" s="318">
        <f t="shared" si="32"/>
        <v>167</v>
      </c>
      <c r="C221" s="322" t="s">
        <v>1136</v>
      </c>
      <c r="D221" s="320" t="s">
        <v>902</v>
      </c>
      <c r="E221" s="317"/>
      <c r="F221" s="320"/>
      <c r="G221" s="320"/>
      <c r="H221" s="320"/>
      <c r="I221" s="294"/>
      <c r="J221" s="320" t="s">
        <v>903</v>
      </c>
      <c r="K221" s="320" t="s">
        <v>911</v>
      </c>
      <c r="L221" s="320">
        <v>5.0</v>
      </c>
      <c r="M221" s="293"/>
      <c r="N221" s="316">
        <f t="shared" si="2"/>
        <v>2</v>
      </c>
      <c r="O221" s="316">
        <f t="shared" si="3"/>
        <v>2</v>
      </c>
      <c r="P221" s="293"/>
      <c r="Q221" s="293"/>
      <c r="R221" s="293"/>
      <c r="S221" s="296"/>
      <c r="T221" s="296"/>
      <c r="U221" s="296"/>
    </row>
    <row r="222" hidden="1" outlineLevel="1">
      <c r="A222" s="294" t="str">
        <f t="shared" si="1"/>
        <v/>
      </c>
      <c r="B222" s="294"/>
      <c r="C222" s="312" t="s">
        <v>1137</v>
      </c>
      <c r="D222" s="294"/>
      <c r="E222" s="325"/>
      <c r="F222" s="294"/>
      <c r="G222" s="294"/>
      <c r="H222" s="294"/>
      <c r="I222" s="294"/>
      <c r="J222" s="294"/>
      <c r="K222" s="294"/>
      <c r="L222" s="294"/>
      <c r="M222" s="293"/>
      <c r="N222" s="316">
        <f t="shared" si="2"/>
        <v>2</v>
      </c>
      <c r="O222" s="293" t="str">
        <f t="shared" si="3"/>
        <v/>
      </c>
      <c r="P222" s="293"/>
      <c r="Q222" s="293"/>
      <c r="R222" s="293"/>
      <c r="S222" s="296"/>
      <c r="T222" s="296"/>
      <c r="U222" s="296"/>
    </row>
    <row r="223" hidden="1" outlineLevel="1">
      <c r="A223" s="317">
        <f t="shared" si="1"/>
        <v>1</v>
      </c>
      <c r="B223" s="318">
        <f t="shared" ref="B223:B226" si="33">IF(AND(C223&lt;&gt;"",D223&lt;&gt;""),COUNTIF($A$12:A223,"&gt;0"),"")</f>
        <v>168</v>
      </c>
      <c r="C223" s="322" t="s">
        <v>1138</v>
      </c>
      <c r="D223" s="320" t="s">
        <v>902</v>
      </c>
      <c r="E223" s="317"/>
      <c r="F223" s="320"/>
      <c r="G223" s="320"/>
      <c r="H223" s="320"/>
      <c r="I223" s="294"/>
      <c r="J223" s="320" t="s">
        <v>903</v>
      </c>
      <c r="K223" s="320" t="s">
        <v>904</v>
      </c>
      <c r="L223" s="320">
        <v>3.0</v>
      </c>
      <c r="M223" s="293"/>
      <c r="N223" s="316">
        <f t="shared" si="2"/>
        <v>2</v>
      </c>
      <c r="O223" s="316">
        <f t="shared" si="3"/>
        <v>2</v>
      </c>
      <c r="P223" s="293"/>
      <c r="Q223" s="293"/>
      <c r="R223" s="293"/>
      <c r="S223" s="296"/>
      <c r="T223" s="296"/>
      <c r="U223" s="296"/>
    </row>
    <row r="224" hidden="1" outlineLevel="1">
      <c r="A224" s="317">
        <f t="shared" si="1"/>
        <v>1</v>
      </c>
      <c r="B224" s="318">
        <f t="shared" si="33"/>
        <v>169</v>
      </c>
      <c r="C224" s="322" t="s">
        <v>1139</v>
      </c>
      <c r="D224" s="320" t="s">
        <v>902</v>
      </c>
      <c r="E224" s="317"/>
      <c r="F224" s="320"/>
      <c r="G224" s="320"/>
      <c r="H224" s="320"/>
      <c r="I224" s="294"/>
      <c r="J224" s="320" t="s">
        <v>903</v>
      </c>
      <c r="K224" s="320" t="s">
        <v>911</v>
      </c>
      <c r="L224" s="320">
        <v>5.0</v>
      </c>
      <c r="M224" s="293"/>
      <c r="N224" s="316">
        <f t="shared" si="2"/>
        <v>2</v>
      </c>
      <c r="O224" s="316">
        <f t="shared" si="3"/>
        <v>2</v>
      </c>
      <c r="P224" s="293"/>
      <c r="Q224" s="293"/>
      <c r="R224" s="293"/>
      <c r="S224" s="296"/>
      <c r="T224" s="296"/>
      <c r="U224" s="296"/>
    </row>
    <row r="225" hidden="1" outlineLevel="1">
      <c r="A225" s="317">
        <f t="shared" si="1"/>
        <v>1</v>
      </c>
      <c r="B225" s="318">
        <f t="shared" si="33"/>
        <v>170</v>
      </c>
      <c r="C225" s="322" t="s">
        <v>1140</v>
      </c>
      <c r="D225" s="320" t="s">
        <v>902</v>
      </c>
      <c r="E225" s="317"/>
      <c r="F225" s="320"/>
      <c r="G225" s="320"/>
      <c r="H225" s="320"/>
      <c r="I225" s="294"/>
      <c r="J225" s="320" t="s">
        <v>903</v>
      </c>
      <c r="K225" s="320" t="s">
        <v>904</v>
      </c>
      <c r="L225" s="320">
        <v>3.0</v>
      </c>
      <c r="M225" s="293"/>
      <c r="N225" s="316">
        <f t="shared" si="2"/>
        <v>2</v>
      </c>
      <c r="O225" s="316">
        <f t="shared" si="3"/>
        <v>2</v>
      </c>
      <c r="P225" s="293"/>
      <c r="Q225" s="293"/>
      <c r="R225" s="293"/>
      <c r="S225" s="296"/>
      <c r="T225" s="296"/>
      <c r="U225" s="296"/>
    </row>
    <row r="226" hidden="1" outlineLevel="1">
      <c r="A226" s="317">
        <f t="shared" si="1"/>
        <v>1</v>
      </c>
      <c r="B226" s="318">
        <f t="shared" si="33"/>
        <v>171</v>
      </c>
      <c r="C226" s="322" t="s">
        <v>1141</v>
      </c>
      <c r="D226" s="320" t="s">
        <v>902</v>
      </c>
      <c r="E226" s="317"/>
      <c r="F226" s="320"/>
      <c r="G226" s="320"/>
      <c r="H226" s="320"/>
      <c r="I226" s="294"/>
      <c r="J226" s="320" t="s">
        <v>903</v>
      </c>
      <c r="K226" s="320" t="s">
        <v>911</v>
      </c>
      <c r="L226" s="320">
        <v>5.0</v>
      </c>
      <c r="M226" s="293"/>
      <c r="N226" s="316">
        <f t="shared" si="2"/>
        <v>2</v>
      </c>
      <c r="O226" s="316">
        <f t="shared" si="3"/>
        <v>2</v>
      </c>
      <c r="P226" s="293"/>
      <c r="Q226" s="293"/>
      <c r="R226" s="293"/>
      <c r="S226" s="296"/>
      <c r="T226" s="296"/>
      <c r="U226" s="296"/>
    </row>
    <row r="227" hidden="1" outlineLevel="1">
      <c r="A227" s="294" t="str">
        <f t="shared" si="1"/>
        <v/>
      </c>
      <c r="B227" s="294"/>
      <c r="C227" s="312" t="s">
        <v>1142</v>
      </c>
      <c r="D227" s="294"/>
      <c r="E227" s="325"/>
      <c r="F227" s="294"/>
      <c r="G227" s="294"/>
      <c r="H227" s="294"/>
      <c r="I227" s="294"/>
      <c r="J227" s="294"/>
      <c r="K227" s="294"/>
      <c r="L227" s="294"/>
      <c r="M227" s="293"/>
      <c r="N227" s="316">
        <f t="shared" si="2"/>
        <v>2</v>
      </c>
      <c r="O227" s="293" t="str">
        <f t="shared" si="3"/>
        <v/>
      </c>
      <c r="P227" s="293"/>
      <c r="Q227" s="293"/>
      <c r="R227" s="293"/>
      <c r="S227" s="296"/>
      <c r="T227" s="296"/>
      <c r="U227" s="296"/>
    </row>
    <row r="228" hidden="1" outlineLevel="1">
      <c r="A228" s="317">
        <f t="shared" si="1"/>
        <v>1</v>
      </c>
      <c r="B228" s="318">
        <f t="shared" ref="B228:B231" si="34">IF(AND(C228&lt;&gt;"",D228&lt;&gt;""),COUNTIF($A$12:A228,"&gt;0"),"")</f>
        <v>172</v>
      </c>
      <c r="C228" s="322" t="s">
        <v>1143</v>
      </c>
      <c r="D228" s="320" t="s">
        <v>902</v>
      </c>
      <c r="E228" s="317"/>
      <c r="F228" s="320"/>
      <c r="G228" s="320"/>
      <c r="H228" s="320"/>
      <c r="I228" s="294"/>
      <c r="J228" s="320" t="s">
        <v>903</v>
      </c>
      <c r="K228" s="320" t="s">
        <v>904</v>
      </c>
      <c r="L228" s="320">
        <v>3.0</v>
      </c>
      <c r="M228" s="293"/>
      <c r="N228" s="316">
        <f t="shared" si="2"/>
        <v>2</v>
      </c>
      <c r="O228" s="316">
        <f t="shared" si="3"/>
        <v>2</v>
      </c>
      <c r="P228" s="293"/>
      <c r="Q228" s="293"/>
      <c r="R228" s="293"/>
      <c r="S228" s="296"/>
      <c r="T228" s="296"/>
      <c r="U228" s="296"/>
    </row>
    <row r="229" hidden="1" outlineLevel="1">
      <c r="A229" s="317">
        <f t="shared" si="1"/>
        <v>1</v>
      </c>
      <c r="B229" s="318">
        <f t="shared" si="34"/>
        <v>173</v>
      </c>
      <c r="C229" s="322" t="s">
        <v>1144</v>
      </c>
      <c r="D229" s="320" t="s">
        <v>902</v>
      </c>
      <c r="E229" s="317"/>
      <c r="F229" s="320"/>
      <c r="G229" s="320"/>
      <c r="H229" s="320"/>
      <c r="I229" s="294"/>
      <c r="J229" s="320" t="s">
        <v>903</v>
      </c>
      <c r="K229" s="320" t="s">
        <v>911</v>
      </c>
      <c r="L229" s="320">
        <v>5.0</v>
      </c>
      <c r="M229" s="293"/>
      <c r="N229" s="316">
        <f t="shared" si="2"/>
        <v>2</v>
      </c>
      <c r="O229" s="316">
        <f t="shared" si="3"/>
        <v>2</v>
      </c>
      <c r="P229" s="293"/>
      <c r="Q229" s="293"/>
      <c r="R229" s="293"/>
      <c r="S229" s="296"/>
      <c r="T229" s="296"/>
      <c r="U229" s="296"/>
    </row>
    <row r="230" hidden="1" outlineLevel="1">
      <c r="A230" s="317">
        <f t="shared" si="1"/>
        <v>1</v>
      </c>
      <c r="B230" s="318">
        <f t="shared" si="34"/>
        <v>174</v>
      </c>
      <c r="C230" s="322" t="s">
        <v>1145</v>
      </c>
      <c r="D230" s="320" t="s">
        <v>902</v>
      </c>
      <c r="E230" s="317"/>
      <c r="F230" s="320"/>
      <c r="G230" s="320"/>
      <c r="H230" s="320"/>
      <c r="I230" s="294"/>
      <c r="J230" s="320" t="s">
        <v>903</v>
      </c>
      <c r="K230" s="320" t="s">
        <v>904</v>
      </c>
      <c r="L230" s="320">
        <v>3.0</v>
      </c>
      <c r="M230" s="293"/>
      <c r="N230" s="316">
        <f t="shared" si="2"/>
        <v>2</v>
      </c>
      <c r="O230" s="316">
        <f t="shared" si="3"/>
        <v>2</v>
      </c>
      <c r="P230" s="293"/>
      <c r="Q230" s="293"/>
      <c r="R230" s="293"/>
      <c r="S230" s="296"/>
      <c r="T230" s="296"/>
      <c r="U230" s="296"/>
    </row>
    <row r="231" hidden="1" outlineLevel="1">
      <c r="A231" s="317">
        <f t="shared" si="1"/>
        <v>1</v>
      </c>
      <c r="B231" s="318">
        <f t="shared" si="34"/>
        <v>175</v>
      </c>
      <c r="C231" s="322" t="s">
        <v>1146</v>
      </c>
      <c r="D231" s="320" t="s">
        <v>902</v>
      </c>
      <c r="E231" s="317"/>
      <c r="F231" s="320"/>
      <c r="G231" s="320"/>
      <c r="H231" s="320"/>
      <c r="I231" s="294"/>
      <c r="J231" s="320" t="s">
        <v>903</v>
      </c>
      <c r="K231" s="320" t="s">
        <v>911</v>
      </c>
      <c r="L231" s="320">
        <v>5.0</v>
      </c>
      <c r="M231" s="293"/>
      <c r="N231" s="316">
        <f t="shared" si="2"/>
        <v>2</v>
      </c>
      <c r="O231" s="316">
        <f t="shared" si="3"/>
        <v>2</v>
      </c>
      <c r="P231" s="293"/>
      <c r="Q231" s="293"/>
      <c r="R231" s="293"/>
      <c r="S231" s="296"/>
      <c r="T231" s="296"/>
      <c r="U231" s="296"/>
    </row>
    <row r="232" hidden="1" outlineLevel="1">
      <c r="A232" s="294" t="str">
        <f t="shared" si="1"/>
        <v/>
      </c>
      <c r="B232" s="294"/>
      <c r="C232" s="312" t="s">
        <v>1147</v>
      </c>
      <c r="D232" s="294"/>
      <c r="E232" s="325"/>
      <c r="F232" s="294"/>
      <c r="G232" s="294"/>
      <c r="H232" s="294"/>
      <c r="I232" s="294"/>
      <c r="J232" s="294"/>
      <c r="K232" s="294"/>
      <c r="L232" s="294"/>
      <c r="M232" s="293"/>
      <c r="N232" s="316">
        <f t="shared" si="2"/>
        <v>2</v>
      </c>
      <c r="O232" s="293" t="str">
        <f t="shared" si="3"/>
        <v/>
      </c>
      <c r="P232" s="293"/>
      <c r="Q232" s="293"/>
      <c r="R232" s="293"/>
      <c r="S232" s="296"/>
      <c r="T232" s="296"/>
      <c r="U232" s="296"/>
    </row>
    <row r="233" hidden="1" outlineLevel="1">
      <c r="A233" s="317">
        <f t="shared" si="1"/>
        <v>1</v>
      </c>
      <c r="B233" s="318">
        <f t="shared" ref="B233:B236" si="35">IF(AND(C233&lt;&gt;"",D233&lt;&gt;""),COUNTIF($A$12:A233,"&gt;0"),"")</f>
        <v>176</v>
      </c>
      <c r="C233" s="322" t="s">
        <v>1148</v>
      </c>
      <c r="D233" s="320" t="s">
        <v>902</v>
      </c>
      <c r="E233" s="317"/>
      <c r="F233" s="320"/>
      <c r="G233" s="320"/>
      <c r="H233" s="320"/>
      <c r="I233" s="294"/>
      <c r="J233" s="320" t="s">
        <v>903</v>
      </c>
      <c r="K233" s="320" t="s">
        <v>904</v>
      </c>
      <c r="L233" s="320">
        <v>3.0</v>
      </c>
      <c r="M233" s="293"/>
      <c r="N233" s="316">
        <f t="shared" si="2"/>
        <v>2</v>
      </c>
      <c r="O233" s="316">
        <f t="shared" si="3"/>
        <v>2</v>
      </c>
      <c r="P233" s="293"/>
      <c r="Q233" s="293"/>
      <c r="R233" s="293"/>
      <c r="S233" s="296"/>
      <c r="T233" s="296"/>
      <c r="U233" s="296"/>
    </row>
    <row r="234" hidden="1" outlineLevel="1">
      <c r="A234" s="317">
        <f t="shared" si="1"/>
        <v>1</v>
      </c>
      <c r="B234" s="318">
        <f t="shared" si="35"/>
        <v>177</v>
      </c>
      <c r="C234" s="322" t="s">
        <v>1149</v>
      </c>
      <c r="D234" s="320" t="s">
        <v>902</v>
      </c>
      <c r="E234" s="317"/>
      <c r="F234" s="320"/>
      <c r="G234" s="320"/>
      <c r="H234" s="320"/>
      <c r="I234" s="294"/>
      <c r="J234" s="320" t="s">
        <v>903</v>
      </c>
      <c r="K234" s="320" t="s">
        <v>911</v>
      </c>
      <c r="L234" s="320">
        <v>5.0</v>
      </c>
      <c r="M234" s="293"/>
      <c r="N234" s="316">
        <f t="shared" si="2"/>
        <v>2</v>
      </c>
      <c r="O234" s="316">
        <f t="shared" si="3"/>
        <v>2</v>
      </c>
      <c r="P234" s="293"/>
      <c r="Q234" s="293"/>
      <c r="R234" s="293"/>
      <c r="S234" s="296"/>
      <c r="T234" s="296"/>
      <c r="U234" s="296"/>
    </row>
    <row r="235" hidden="1" outlineLevel="1">
      <c r="A235" s="317">
        <f t="shared" si="1"/>
        <v>1</v>
      </c>
      <c r="B235" s="318">
        <f t="shared" si="35"/>
        <v>178</v>
      </c>
      <c r="C235" s="322" t="s">
        <v>1150</v>
      </c>
      <c r="D235" s="320" t="s">
        <v>902</v>
      </c>
      <c r="E235" s="317"/>
      <c r="F235" s="320"/>
      <c r="G235" s="320"/>
      <c r="H235" s="320"/>
      <c r="I235" s="294"/>
      <c r="J235" s="320" t="s">
        <v>903</v>
      </c>
      <c r="K235" s="320" t="s">
        <v>904</v>
      </c>
      <c r="L235" s="320">
        <v>3.0</v>
      </c>
      <c r="M235" s="293"/>
      <c r="N235" s="316">
        <f t="shared" si="2"/>
        <v>2</v>
      </c>
      <c r="O235" s="316">
        <f t="shared" si="3"/>
        <v>2</v>
      </c>
      <c r="P235" s="293"/>
      <c r="Q235" s="293"/>
      <c r="R235" s="293"/>
      <c r="S235" s="296"/>
      <c r="T235" s="296"/>
      <c r="U235" s="296"/>
    </row>
    <row r="236" hidden="1" outlineLevel="1">
      <c r="A236" s="317">
        <f t="shared" si="1"/>
        <v>1</v>
      </c>
      <c r="B236" s="318">
        <f t="shared" si="35"/>
        <v>179</v>
      </c>
      <c r="C236" s="322" t="s">
        <v>1151</v>
      </c>
      <c r="D236" s="320" t="s">
        <v>902</v>
      </c>
      <c r="E236" s="317"/>
      <c r="F236" s="320"/>
      <c r="G236" s="320"/>
      <c r="H236" s="320"/>
      <c r="I236" s="294"/>
      <c r="J236" s="320" t="s">
        <v>903</v>
      </c>
      <c r="K236" s="320" t="s">
        <v>911</v>
      </c>
      <c r="L236" s="320">
        <v>5.0</v>
      </c>
      <c r="M236" s="293"/>
      <c r="N236" s="316">
        <f t="shared" si="2"/>
        <v>2</v>
      </c>
      <c r="O236" s="316">
        <f t="shared" si="3"/>
        <v>2</v>
      </c>
      <c r="P236" s="293"/>
      <c r="Q236" s="293"/>
      <c r="R236" s="293"/>
      <c r="S236" s="296"/>
      <c r="T236" s="296"/>
      <c r="U236" s="296"/>
    </row>
    <row r="237" hidden="1" outlineLevel="1">
      <c r="A237" s="294" t="str">
        <f t="shared" si="1"/>
        <v/>
      </c>
      <c r="B237" s="294"/>
      <c r="C237" s="312" t="s">
        <v>1152</v>
      </c>
      <c r="D237" s="294"/>
      <c r="E237" s="325"/>
      <c r="F237" s="294"/>
      <c r="G237" s="294"/>
      <c r="H237" s="294"/>
      <c r="I237" s="294"/>
      <c r="J237" s="294"/>
      <c r="K237" s="294"/>
      <c r="L237" s="294"/>
      <c r="M237" s="293"/>
      <c r="N237" s="316">
        <f t="shared" si="2"/>
        <v>2</v>
      </c>
      <c r="O237" s="293" t="str">
        <f t="shared" si="3"/>
        <v/>
      </c>
      <c r="P237" s="293"/>
      <c r="Q237" s="293"/>
      <c r="R237" s="293"/>
      <c r="S237" s="296"/>
      <c r="T237" s="296"/>
      <c r="U237" s="296"/>
    </row>
    <row r="238" hidden="1" outlineLevel="1">
      <c r="A238" s="317">
        <f t="shared" si="1"/>
        <v>1</v>
      </c>
      <c r="B238" s="318">
        <f t="shared" ref="B238:B241" si="36">IF(AND(C238&lt;&gt;"",D238&lt;&gt;""),COUNTIF($A$12:A238,"&gt;0"),"")</f>
        <v>180</v>
      </c>
      <c r="C238" s="322" t="s">
        <v>1153</v>
      </c>
      <c r="D238" s="320" t="s">
        <v>902</v>
      </c>
      <c r="E238" s="317"/>
      <c r="F238" s="320"/>
      <c r="G238" s="320"/>
      <c r="H238" s="320"/>
      <c r="I238" s="294"/>
      <c r="J238" s="320" t="s">
        <v>903</v>
      </c>
      <c r="K238" s="320" t="s">
        <v>904</v>
      </c>
      <c r="L238" s="320">
        <v>3.0</v>
      </c>
      <c r="M238" s="293"/>
      <c r="N238" s="316">
        <f t="shared" si="2"/>
        <v>2</v>
      </c>
      <c r="O238" s="316">
        <f t="shared" si="3"/>
        <v>2</v>
      </c>
      <c r="P238" s="293"/>
      <c r="Q238" s="293"/>
      <c r="R238" s="293"/>
      <c r="S238" s="296"/>
      <c r="T238" s="296"/>
      <c r="U238" s="296"/>
    </row>
    <row r="239" hidden="1" outlineLevel="1">
      <c r="A239" s="317">
        <f t="shared" si="1"/>
        <v>1</v>
      </c>
      <c r="B239" s="318">
        <f t="shared" si="36"/>
        <v>181</v>
      </c>
      <c r="C239" s="322" t="s">
        <v>1154</v>
      </c>
      <c r="D239" s="320" t="s">
        <v>902</v>
      </c>
      <c r="E239" s="317"/>
      <c r="F239" s="320"/>
      <c r="G239" s="320"/>
      <c r="H239" s="320"/>
      <c r="I239" s="294"/>
      <c r="J239" s="320" t="s">
        <v>903</v>
      </c>
      <c r="K239" s="320" t="s">
        <v>911</v>
      </c>
      <c r="L239" s="320">
        <v>5.0</v>
      </c>
      <c r="M239" s="293"/>
      <c r="N239" s="316">
        <f t="shared" si="2"/>
        <v>2</v>
      </c>
      <c r="O239" s="316">
        <f t="shared" si="3"/>
        <v>2</v>
      </c>
      <c r="P239" s="293"/>
      <c r="Q239" s="293"/>
      <c r="R239" s="293"/>
      <c r="S239" s="296"/>
      <c r="T239" s="296"/>
      <c r="U239" s="296"/>
    </row>
    <row r="240" hidden="1" outlineLevel="1">
      <c r="A240" s="317">
        <f t="shared" si="1"/>
        <v>1</v>
      </c>
      <c r="B240" s="318">
        <f t="shared" si="36"/>
        <v>182</v>
      </c>
      <c r="C240" s="322" t="s">
        <v>1155</v>
      </c>
      <c r="D240" s="320" t="s">
        <v>902</v>
      </c>
      <c r="E240" s="317"/>
      <c r="F240" s="320"/>
      <c r="G240" s="320"/>
      <c r="H240" s="320"/>
      <c r="I240" s="294"/>
      <c r="J240" s="320" t="s">
        <v>903</v>
      </c>
      <c r="K240" s="320" t="s">
        <v>904</v>
      </c>
      <c r="L240" s="320">
        <v>3.0</v>
      </c>
      <c r="M240" s="293"/>
      <c r="N240" s="316">
        <f t="shared" si="2"/>
        <v>2</v>
      </c>
      <c r="O240" s="316">
        <f t="shared" si="3"/>
        <v>2</v>
      </c>
      <c r="P240" s="293"/>
      <c r="Q240" s="293"/>
      <c r="R240" s="293"/>
      <c r="S240" s="296"/>
      <c r="T240" s="296"/>
      <c r="U240" s="296"/>
    </row>
    <row r="241" hidden="1" outlineLevel="1">
      <c r="A241" s="317">
        <f t="shared" si="1"/>
        <v>1</v>
      </c>
      <c r="B241" s="318">
        <f t="shared" si="36"/>
        <v>183</v>
      </c>
      <c r="C241" s="322" t="s">
        <v>1156</v>
      </c>
      <c r="D241" s="320" t="s">
        <v>902</v>
      </c>
      <c r="E241" s="317"/>
      <c r="F241" s="320"/>
      <c r="G241" s="320"/>
      <c r="H241" s="320"/>
      <c r="I241" s="294"/>
      <c r="J241" s="320" t="s">
        <v>903</v>
      </c>
      <c r="K241" s="320" t="s">
        <v>911</v>
      </c>
      <c r="L241" s="320">
        <v>5.0</v>
      </c>
      <c r="M241" s="293"/>
      <c r="N241" s="316">
        <f t="shared" si="2"/>
        <v>2</v>
      </c>
      <c r="O241" s="316">
        <f t="shared" si="3"/>
        <v>2</v>
      </c>
      <c r="P241" s="293"/>
      <c r="Q241" s="293"/>
      <c r="R241" s="293"/>
      <c r="S241" s="296"/>
      <c r="T241" s="296"/>
      <c r="U241" s="296"/>
    </row>
    <row r="242" hidden="1" outlineLevel="1">
      <c r="A242" s="294" t="str">
        <f t="shared" si="1"/>
        <v/>
      </c>
      <c r="B242" s="294"/>
      <c r="C242" s="312" t="s">
        <v>1157</v>
      </c>
      <c r="D242" s="294"/>
      <c r="E242" s="325"/>
      <c r="F242" s="294"/>
      <c r="G242" s="294"/>
      <c r="H242" s="294"/>
      <c r="I242" s="294"/>
      <c r="J242" s="294"/>
      <c r="K242" s="294"/>
      <c r="L242" s="294"/>
      <c r="M242" s="293"/>
      <c r="N242" s="316">
        <f t="shared" si="2"/>
        <v>2</v>
      </c>
      <c r="O242" s="293" t="str">
        <f t="shared" si="3"/>
        <v/>
      </c>
      <c r="P242" s="293"/>
      <c r="Q242" s="293"/>
      <c r="R242" s="293"/>
      <c r="S242" s="296"/>
      <c r="T242" s="296"/>
      <c r="U242" s="296"/>
    </row>
    <row r="243" hidden="1" outlineLevel="1">
      <c r="A243" s="317">
        <f t="shared" si="1"/>
        <v>1</v>
      </c>
      <c r="B243" s="318">
        <f t="shared" ref="B243:B246" si="37">IF(AND(C243&lt;&gt;"",D243&lt;&gt;""),COUNTIF($A$12:A243,"&gt;0"),"")</f>
        <v>184</v>
      </c>
      <c r="C243" s="322" t="s">
        <v>1158</v>
      </c>
      <c r="D243" s="320" t="s">
        <v>902</v>
      </c>
      <c r="E243" s="317"/>
      <c r="F243" s="320"/>
      <c r="G243" s="320"/>
      <c r="H243" s="320"/>
      <c r="I243" s="294"/>
      <c r="J243" s="320" t="s">
        <v>903</v>
      </c>
      <c r="K243" s="320" t="s">
        <v>904</v>
      </c>
      <c r="L243" s="320">
        <v>3.0</v>
      </c>
      <c r="M243" s="293"/>
      <c r="N243" s="316">
        <f t="shared" si="2"/>
        <v>2</v>
      </c>
      <c r="O243" s="316">
        <f t="shared" si="3"/>
        <v>2</v>
      </c>
      <c r="P243" s="293"/>
      <c r="Q243" s="293"/>
      <c r="R243" s="293"/>
      <c r="S243" s="296"/>
      <c r="T243" s="296"/>
      <c r="U243" s="296"/>
    </row>
    <row r="244" hidden="1" outlineLevel="1">
      <c r="A244" s="317">
        <f t="shared" si="1"/>
        <v>1</v>
      </c>
      <c r="B244" s="318">
        <f t="shared" si="37"/>
        <v>185</v>
      </c>
      <c r="C244" s="322" t="s">
        <v>1159</v>
      </c>
      <c r="D244" s="320" t="s">
        <v>902</v>
      </c>
      <c r="E244" s="317"/>
      <c r="F244" s="320"/>
      <c r="G244" s="320"/>
      <c r="H244" s="320"/>
      <c r="I244" s="294"/>
      <c r="J244" s="320" t="s">
        <v>903</v>
      </c>
      <c r="K244" s="320" t="s">
        <v>911</v>
      </c>
      <c r="L244" s="320">
        <v>5.0</v>
      </c>
      <c r="M244" s="293"/>
      <c r="N244" s="316">
        <f t="shared" si="2"/>
        <v>2</v>
      </c>
      <c r="O244" s="316">
        <f t="shared" si="3"/>
        <v>2</v>
      </c>
      <c r="P244" s="293"/>
      <c r="Q244" s="293"/>
      <c r="R244" s="293"/>
      <c r="S244" s="296"/>
      <c r="T244" s="296"/>
      <c r="U244" s="296"/>
    </row>
    <row r="245" hidden="1" outlineLevel="1">
      <c r="A245" s="317">
        <f t="shared" si="1"/>
        <v>1</v>
      </c>
      <c r="B245" s="318">
        <f t="shared" si="37"/>
        <v>186</v>
      </c>
      <c r="C245" s="322" t="s">
        <v>1160</v>
      </c>
      <c r="D245" s="320" t="s">
        <v>902</v>
      </c>
      <c r="E245" s="317"/>
      <c r="F245" s="320"/>
      <c r="G245" s="320"/>
      <c r="H245" s="320"/>
      <c r="I245" s="294"/>
      <c r="J245" s="320" t="s">
        <v>903</v>
      </c>
      <c r="K245" s="320" t="s">
        <v>904</v>
      </c>
      <c r="L245" s="320">
        <v>3.0</v>
      </c>
      <c r="M245" s="293"/>
      <c r="N245" s="316">
        <f t="shared" si="2"/>
        <v>2</v>
      </c>
      <c r="O245" s="316">
        <f t="shared" si="3"/>
        <v>2</v>
      </c>
      <c r="P245" s="293"/>
      <c r="Q245" s="293"/>
      <c r="R245" s="293"/>
      <c r="S245" s="296"/>
      <c r="T245" s="296"/>
      <c r="U245" s="296"/>
    </row>
    <row r="246" hidden="1" outlineLevel="1">
      <c r="A246" s="317">
        <f t="shared" si="1"/>
        <v>1</v>
      </c>
      <c r="B246" s="318">
        <f t="shared" si="37"/>
        <v>187</v>
      </c>
      <c r="C246" s="322" t="s">
        <v>1161</v>
      </c>
      <c r="D246" s="320" t="s">
        <v>902</v>
      </c>
      <c r="E246" s="317"/>
      <c r="F246" s="320"/>
      <c r="G246" s="320"/>
      <c r="H246" s="320"/>
      <c r="I246" s="294"/>
      <c r="J246" s="320" t="s">
        <v>903</v>
      </c>
      <c r="K246" s="320" t="s">
        <v>911</v>
      </c>
      <c r="L246" s="320">
        <v>5.0</v>
      </c>
      <c r="M246" s="293"/>
      <c r="N246" s="316">
        <f t="shared" si="2"/>
        <v>2</v>
      </c>
      <c r="O246" s="316">
        <f t="shared" si="3"/>
        <v>2</v>
      </c>
      <c r="P246" s="293"/>
      <c r="Q246" s="293"/>
      <c r="R246" s="293"/>
      <c r="S246" s="296"/>
      <c r="T246" s="296"/>
      <c r="U246" s="296"/>
    </row>
    <row r="247" hidden="1" outlineLevel="1">
      <c r="A247" s="294" t="str">
        <f t="shared" si="1"/>
        <v/>
      </c>
      <c r="B247" s="294"/>
      <c r="C247" s="312" t="s">
        <v>1162</v>
      </c>
      <c r="D247" s="294"/>
      <c r="E247" s="325"/>
      <c r="F247" s="294"/>
      <c r="G247" s="294"/>
      <c r="H247" s="294"/>
      <c r="I247" s="294"/>
      <c r="J247" s="294"/>
      <c r="K247" s="294"/>
      <c r="L247" s="294"/>
      <c r="M247" s="293"/>
      <c r="N247" s="316">
        <f t="shared" si="2"/>
        <v>2</v>
      </c>
      <c r="O247" s="293" t="str">
        <f t="shared" si="3"/>
        <v/>
      </c>
      <c r="P247" s="293"/>
      <c r="Q247" s="293"/>
      <c r="R247" s="293"/>
      <c r="S247" s="296"/>
      <c r="T247" s="296"/>
      <c r="U247" s="296"/>
    </row>
    <row r="248" hidden="1" outlineLevel="1">
      <c r="A248" s="317">
        <f t="shared" si="1"/>
        <v>1</v>
      </c>
      <c r="B248" s="318">
        <f t="shared" ref="B248:B251" si="38">IF(AND(C248&lt;&gt;"",D248&lt;&gt;""),COUNTIF($A$12:A248,"&gt;0"),"")</f>
        <v>188</v>
      </c>
      <c r="C248" s="322" t="s">
        <v>1163</v>
      </c>
      <c r="D248" s="320" t="s">
        <v>902</v>
      </c>
      <c r="E248" s="317"/>
      <c r="F248" s="320"/>
      <c r="G248" s="320"/>
      <c r="H248" s="320"/>
      <c r="I248" s="294"/>
      <c r="J248" s="320" t="s">
        <v>903</v>
      </c>
      <c r="K248" s="320" t="s">
        <v>904</v>
      </c>
      <c r="L248" s="320">
        <v>3.0</v>
      </c>
      <c r="M248" s="293"/>
      <c r="N248" s="316">
        <f t="shared" si="2"/>
        <v>2</v>
      </c>
      <c r="O248" s="316">
        <f t="shared" si="3"/>
        <v>2</v>
      </c>
      <c r="P248" s="293"/>
      <c r="Q248" s="293"/>
      <c r="R248" s="293"/>
      <c r="S248" s="296"/>
      <c r="T248" s="296"/>
      <c r="U248" s="296"/>
    </row>
    <row r="249" hidden="1" outlineLevel="1">
      <c r="A249" s="317">
        <f t="shared" si="1"/>
        <v>1</v>
      </c>
      <c r="B249" s="318">
        <f t="shared" si="38"/>
        <v>189</v>
      </c>
      <c r="C249" s="322" t="s">
        <v>1164</v>
      </c>
      <c r="D249" s="320" t="s">
        <v>902</v>
      </c>
      <c r="E249" s="317"/>
      <c r="F249" s="320"/>
      <c r="G249" s="320"/>
      <c r="H249" s="320"/>
      <c r="I249" s="294"/>
      <c r="J249" s="320" t="s">
        <v>903</v>
      </c>
      <c r="K249" s="320" t="s">
        <v>911</v>
      </c>
      <c r="L249" s="320">
        <v>5.0</v>
      </c>
      <c r="M249" s="293"/>
      <c r="N249" s="316">
        <f t="shared" si="2"/>
        <v>2</v>
      </c>
      <c r="O249" s="316">
        <f t="shared" si="3"/>
        <v>2</v>
      </c>
      <c r="P249" s="293"/>
      <c r="Q249" s="293"/>
      <c r="R249" s="293"/>
      <c r="S249" s="296"/>
      <c r="T249" s="296"/>
      <c r="U249" s="296"/>
    </row>
    <row r="250" hidden="1" outlineLevel="1">
      <c r="A250" s="317">
        <f t="shared" si="1"/>
        <v>1</v>
      </c>
      <c r="B250" s="318">
        <f t="shared" si="38"/>
        <v>190</v>
      </c>
      <c r="C250" s="322" t="s">
        <v>1165</v>
      </c>
      <c r="D250" s="320" t="s">
        <v>902</v>
      </c>
      <c r="E250" s="317"/>
      <c r="F250" s="320"/>
      <c r="G250" s="320"/>
      <c r="H250" s="320"/>
      <c r="I250" s="294"/>
      <c r="J250" s="320" t="s">
        <v>903</v>
      </c>
      <c r="K250" s="320" t="s">
        <v>904</v>
      </c>
      <c r="L250" s="320">
        <v>3.0</v>
      </c>
      <c r="M250" s="293"/>
      <c r="N250" s="316">
        <f t="shared" si="2"/>
        <v>2</v>
      </c>
      <c r="O250" s="316">
        <f t="shared" si="3"/>
        <v>2</v>
      </c>
      <c r="P250" s="293"/>
      <c r="Q250" s="293"/>
      <c r="R250" s="293"/>
      <c r="S250" s="296"/>
      <c r="T250" s="296"/>
      <c r="U250" s="296"/>
    </row>
    <row r="251" hidden="1" outlineLevel="1">
      <c r="A251" s="317">
        <f t="shared" si="1"/>
        <v>1</v>
      </c>
      <c r="B251" s="318">
        <f t="shared" si="38"/>
        <v>191</v>
      </c>
      <c r="C251" s="322" t="s">
        <v>1166</v>
      </c>
      <c r="D251" s="320" t="s">
        <v>902</v>
      </c>
      <c r="E251" s="317"/>
      <c r="F251" s="320"/>
      <c r="G251" s="320"/>
      <c r="H251" s="320"/>
      <c r="I251" s="294"/>
      <c r="J251" s="320" t="s">
        <v>903</v>
      </c>
      <c r="K251" s="320" t="s">
        <v>911</v>
      </c>
      <c r="L251" s="320">
        <v>5.0</v>
      </c>
      <c r="M251" s="293"/>
      <c r="N251" s="316">
        <f t="shared" si="2"/>
        <v>2</v>
      </c>
      <c r="O251" s="316">
        <f t="shared" si="3"/>
        <v>2</v>
      </c>
      <c r="P251" s="293"/>
      <c r="Q251" s="293"/>
      <c r="R251" s="293"/>
      <c r="S251" s="296"/>
      <c r="T251" s="296"/>
      <c r="U251" s="296"/>
    </row>
    <row r="252" hidden="1" outlineLevel="1">
      <c r="A252" s="294" t="str">
        <f t="shared" si="1"/>
        <v/>
      </c>
      <c r="B252" s="294"/>
      <c r="C252" s="312" t="s">
        <v>1167</v>
      </c>
      <c r="D252" s="294"/>
      <c r="E252" s="325"/>
      <c r="F252" s="294"/>
      <c r="G252" s="294"/>
      <c r="H252" s="294"/>
      <c r="I252" s="294"/>
      <c r="J252" s="294"/>
      <c r="K252" s="294"/>
      <c r="L252" s="294"/>
      <c r="M252" s="293"/>
      <c r="N252" s="316">
        <f t="shared" si="2"/>
        <v>2</v>
      </c>
      <c r="O252" s="293" t="str">
        <f t="shared" si="3"/>
        <v/>
      </c>
      <c r="P252" s="293"/>
      <c r="Q252" s="293"/>
      <c r="R252" s="293"/>
      <c r="S252" s="296"/>
      <c r="T252" s="296"/>
      <c r="U252" s="296"/>
    </row>
    <row r="253" hidden="1" outlineLevel="1">
      <c r="A253" s="317">
        <f t="shared" si="1"/>
        <v>1</v>
      </c>
      <c r="B253" s="318">
        <f t="shared" ref="B253:B256" si="39">IF(AND(C253&lt;&gt;"",D253&lt;&gt;""),COUNTIF($A$12:A253,"&gt;0"),"")</f>
        <v>192</v>
      </c>
      <c r="C253" s="322" t="s">
        <v>1168</v>
      </c>
      <c r="D253" s="320" t="s">
        <v>902</v>
      </c>
      <c r="E253" s="317"/>
      <c r="F253" s="320"/>
      <c r="G253" s="320"/>
      <c r="H253" s="320"/>
      <c r="I253" s="294"/>
      <c r="J253" s="320" t="s">
        <v>903</v>
      </c>
      <c r="K253" s="320" t="s">
        <v>904</v>
      </c>
      <c r="L253" s="320">
        <v>3.0</v>
      </c>
      <c r="M253" s="293"/>
      <c r="N253" s="316">
        <f t="shared" si="2"/>
        <v>2</v>
      </c>
      <c r="O253" s="316">
        <f t="shared" si="3"/>
        <v>2</v>
      </c>
      <c r="P253" s="293"/>
      <c r="Q253" s="293"/>
      <c r="R253" s="293"/>
      <c r="S253" s="296"/>
      <c r="T253" s="296"/>
      <c r="U253" s="296"/>
    </row>
    <row r="254" hidden="1" outlineLevel="1">
      <c r="A254" s="317">
        <f t="shared" si="1"/>
        <v>1</v>
      </c>
      <c r="B254" s="318">
        <f t="shared" si="39"/>
        <v>193</v>
      </c>
      <c r="C254" s="322" t="s">
        <v>1169</v>
      </c>
      <c r="D254" s="320" t="s">
        <v>902</v>
      </c>
      <c r="E254" s="317"/>
      <c r="F254" s="320"/>
      <c r="G254" s="320"/>
      <c r="H254" s="320"/>
      <c r="I254" s="294"/>
      <c r="J254" s="320" t="s">
        <v>903</v>
      </c>
      <c r="K254" s="320" t="s">
        <v>911</v>
      </c>
      <c r="L254" s="320">
        <v>5.0</v>
      </c>
      <c r="M254" s="293"/>
      <c r="N254" s="316">
        <f t="shared" si="2"/>
        <v>2</v>
      </c>
      <c r="O254" s="316">
        <f t="shared" si="3"/>
        <v>2</v>
      </c>
      <c r="P254" s="293"/>
      <c r="Q254" s="293"/>
      <c r="R254" s="293"/>
      <c r="S254" s="296"/>
      <c r="T254" s="296"/>
      <c r="U254" s="296"/>
    </row>
    <row r="255" hidden="1" outlineLevel="1">
      <c r="A255" s="317">
        <f t="shared" si="1"/>
        <v>1</v>
      </c>
      <c r="B255" s="318">
        <f t="shared" si="39"/>
        <v>194</v>
      </c>
      <c r="C255" s="322" t="s">
        <v>1170</v>
      </c>
      <c r="D255" s="320" t="s">
        <v>902</v>
      </c>
      <c r="E255" s="317"/>
      <c r="F255" s="320"/>
      <c r="G255" s="320"/>
      <c r="H255" s="320"/>
      <c r="I255" s="294"/>
      <c r="J255" s="320" t="s">
        <v>903</v>
      </c>
      <c r="K255" s="320" t="s">
        <v>904</v>
      </c>
      <c r="L255" s="320">
        <v>3.0</v>
      </c>
      <c r="M255" s="293"/>
      <c r="N255" s="316">
        <f t="shared" si="2"/>
        <v>2</v>
      </c>
      <c r="O255" s="316">
        <f t="shared" si="3"/>
        <v>2</v>
      </c>
      <c r="P255" s="293"/>
      <c r="Q255" s="293"/>
      <c r="R255" s="293"/>
      <c r="S255" s="296"/>
      <c r="T255" s="296"/>
      <c r="U255" s="296"/>
    </row>
    <row r="256" hidden="1" outlineLevel="1">
      <c r="A256" s="317">
        <f t="shared" si="1"/>
        <v>1</v>
      </c>
      <c r="B256" s="318">
        <f t="shared" si="39"/>
        <v>195</v>
      </c>
      <c r="C256" s="322" t="s">
        <v>1171</v>
      </c>
      <c r="D256" s="320" t="s">
        <v>902</v>
      </c>
      <c r="E256" s="317"/>
      <c r="F256" s="320"/>
      <c r="G256" s="320"/>
      <c r="H256" s="320"/>
      <c r="I256" s="294"/>
      <c r="J256" s="320" t="s">
        <v>903</v>
      </c>
      <c r="K256" s="320" t="s">
        <v>911</v>
      </c>
      <c r="L256" s="320">
        <v>5.0</v>
      </c>
      <c r="M256" s="293"/>
      <c r="N256" s="316">
        <f t="shared" si="2"/>
        <v>2</v>
      </c>
      <c r="O256" s="316">
        <f t="shared" si="3"/>
        <v>2</v>
      </c>
      <c r="P256" s="293"/>
      <c r="Q256" s="293"/>
      <c r="R256" s="293"/>
      <c r="S256" s="296"/>
      <c r="T256" s="296"/>
      <c r="U256" s="296"/>
    </row>
    <row r="257" hidden="1" outlineLevel="1">
      <c r="A257" s="294" t="str">
        <f t="shared" si="1"/>
        <v/>
      </c>
      <c r="B257" s="294"/>
      <c r="C257" s="312" t="s">
        <v>1172</v>
      </c>
      <c r="D257" s="294"/>
      <c r="E257" s="325"/>
      <c r="F257" s="294"/>
      <c r="G257" s="294"/>
      <c r="H257" s="294"/>
      <c r="I257" s="294"/>
      <c r="J257" s="294"/>
      <c r="K257" s="294"/>
      <c r="L257" s="294"/>
      <c r="M257" s="293"/>
      <c r="N257" s="316">
        <f t="shared" si="2"/>
        <v>2</v>
      </c>
      <c r="O257" s="293" t="str">
        <f t="shared" si="3"/>
        <v/>
      </c>
      <c r="P257" s="293"/>
      <c r="Q257" s="293"/>
      <c r="R257" s="293"/>
      <c r="S257" s="296"/>
      <c r="T257" s="296"/>
      <c r="U257" s="296"/>
    </row>
    <row r="258" hidden="1" outlineLevel="1">
      <c r="A258" s="317">
        <f t="shared" si="1"/>
        <v>1</v>
      </c>
      <c r="B258" s="318">
        <f t="shared" ref="B258:B261" si="40">IF(AND(C258&lt;&gt;"",D258&lt;&gt;""),COUNTIF($A$12:A258,"&gt;0"),"")</f>
        <v>196</v>
      </c>
      <c r="C258" s="322" t="s">
        <v>1173</v>
      </c>
      <c r="D258" s="320" t="s">
        <v>902</v>
      </c>
      <c r="E258" s="317"/>
      <c r="F258" s="320"/>
      <c r="G258" s="320"/>
      <c r="H258" s="320"/>
      <c r="I258" s="294"/>
      <c r="J258" s="320" t="s">
        <v>903</v>
      </c>
      <c r="K258" s="320" t="s">
        <v>904</v>
      </c>
      <c r="L258" s="320">
        <v>3.0</v>
      </c>
      <c r="M258" s="293"/>
      <c r="N258" s="316">
        <f t="shared" si="2"/>
        <v>2</v>
      </c>
      <c r="O258" s="316">
        <f t="shared" si="3"/>
        <v>2</v>
      </c>
      <c r="P258" s="293"/>
      <c r="Q258" s="293"/>
      <c r="R258" s="293"/>
      <c r="S258" s="296"/>
      <c r="T258" s="296"/>
      <c r="U258" s="296"/>
    </row>
    <row r="259" hidden="1" outlineLevel="1">
      <c r="A259" s="317">
        <f t="shared" si="1"/>
        <v>1</v>
      </c>
      <c r="B259" s="318">
        <f t="shared" si="40"/>
        <v>197</v>
      </c>
      <c r="C259" s="322" t="s">
        <v>1174</v>
      </c>
      <c r="D259" s="320" t="s">
        <v>902</v>
      </c>
      <c r="E259" s="317"/>
      <c r="F259" s="320"/>
      <c r="G259" s="320"/>
      <c r="H259" s="320"/>
      <c r="I259" s="294"/>
      <c r="J259" s="320" t="s">
        <v>903</v>
      </c>
      <c r="K259" s="320" t="s">
        <v>911</v>
      </c>
      <c r="L259" s="320">
        <v>5.0</v>
      </c>
      <c r="M259" s="293"/>
      <c r="N259" s="316">
        <f t="shared" si="2"/>
        <v>2</v>
      </c>
      <c r="O259" s="316">
        <f t="shared" si="3"/>
        <v>2</v>
      </c>
      <c r="P259" s="293"/>
      <c r="Q259" s="293"/>
      <c r="R259" s="293"/>
      <c r="S259" s="296"/>
      <c r="T259" s="296"/>
      <c r="U259" s="296"/>
    </row>
    <row r="260" hidden="1" outlineLevel="1">
      <c r="A260" s="317">
        <f t="shared" si="1"/>
        <v>1</v>
      </c>
      <c r="B260" s="318">
        <f t="shared" si="40"/>
        <v>198</v>
      </c>
      <c r="C260" s="322" t="s">
        <v>1175</v>
      </c>
      <c r="D260" s="320" t="s">
        <v>902</v>
      </c>
      <c r="E260" s="317"/>
      <c r="F260" s="320"/>
      <c r="G260" s="320"/>
      <c r="H260" s="320"/>
      <c r="I260" s="294"/>
      <c r="J260" s="320" t="s">
        <v>903</v>
      </c>
      <c r="K260" s="320" t="s">
        <v>904</v>
      </c>
      <c r="L260" s="320">
        <v>3.0</v>
      </c>
      <c r="M260" s="293"/>
      <c r="N260" s="316">
        <f t="shared" si="2"/>
        <v>2</v>
      </c>
      <c r="O260" s="316">
        <f t="shared" si="3"/>
        <v>2</v>
      </c>
      <c r="P260" s="293"/>
      <c r="Q260" s="293"/>
      <c r="R260" s="293"/>
      <c r="S260" s="296"/>
      <c r="T260" s="296"/>
      <c r="U260" s="296"/>
    </row>
    <row r="261" hidden="1" outlineLevel="1">
      <c r="A261" s="317">
        <f t="shared" si="1"/>
        <v>1</v>
      </c>
      <c r="B261" s="318">
        <f t="shared" si="40"/>
        <v>199</v>
      </c>
      <c r="C261" s="322" t="s">
        <v>1176</v>
      </c>
      <c r="D261" s="320" t="s">
        <v>902</v>
      </c>
      <c r="E261" s="317"/>
      <c r="F261" s="320"/>
      <c r="G261" s="320"/>
      <c r="H261" s="320"/>
      <c r="I261" s="294"/>
      <c r="J261" s="320" t="s">
        <v>903</v>
      </c>
      <c r="K261" s="320" t="s">
        <v>911</v>
      </c>
      <c r="L261" s="320">
        <v>5.0</v>
      </c>
      <c r="M261" s="293"/>
      <c r="N261" s="316">
        <f t="shared" si="2"/>
        <v>2</v>
      </c>
      <c r="O261" s="316">
        <f t="shared" si="3"/>
        <v>2</v>
      </c>
      <c r="P261" s="293"/>
      <c r="Q261" s="293"/>
      <c r="R261" s="293"/>
      <c r="S261" s="296"/>
      <c r="T261" s="296"/>
      <c r="U261" s="296"/>
    </row>
    <row r="262" hidden="1" outlineLevel="1">
      <c r="A262" s="294" t="str">
        <f t="shared" si="1"/>
        <v/>
      </c>
      <c r="B262" s="294"/>
      <c r="C262" s="312" t="s">
        <v>1177</v>
      </c>
      <c r="D262" s="294"/>
      <c r="E262" s="325"/>
      <c r="F262" s="294"/>
      <c r="G262" s="294"/>
      <c r="H262" s="294"/>
      <c r="I262" s="294"/>
      <c r="J262" s="294"/>
      <c r="K262" s="294"/>
      <c r="L262" s="294"/>
      <c r="M262" s="293"/>
      <c r="N262" s="316">
        <f t="shared" si="2"/>
        <v>2</v>
      </c>
      <c r="O262" s="293" t="str">
        <f t="shared" si="3"/>
        <v/>
      </c>
      <c r="P262" s="293"/>
      <c r="Q262" s="293"/>
      <c r="R262" s="293"/>
      <c r="S262" s="296"/>
      <c r="T262" s="296"/>
      <c r="U262" s="296"/>
    </row>
    <row r="263" hidden="1" outlineLevel="1">
      <c r="A263" s="317">
        <f t="shared" si="1"/>
        <v>1</v>
      </c>
      <c r="B263" s="318">
        <f t="shared" ref="B263:B266" si="41">IF(AND(C263&lt;&gt;"",D263&lt;&gt;""),COUNTIF($A$12:A263,"&gt;0"),"")</f>
        <v>200</v>
      </c>
      <c r="C263" s="322" t="s">
        <v>1178</v>
      </c>
      <c r="D263" s="320" t="s">
        <v>902</v>
      </c>
      <c r="E263" s="317"/>
      <c r="F263" s="320"/>
      <c r="G263" s="320"/>
      <c r="H263" s="320"/>
      <c r="I263" s="294"/>
      <c r="J263" s="320" t="s">
        <v>903</v>
      </c>
      <c r="K263" s="320" t="s">
        <v>904</v>
      </c>
      <c r="L263" s="320">
        <v>3.0</v>
      </c>
      <c r="M263" s="293"/>
      <c r="N263" s="316">
        <f t="shared" si="2"/>
        <v>2</v>
      </c>
      <c r="O263" s="316">
        <f t="shared" si="3"/>
        <v>2</v>
      </c>
      <c r="P263" s="293"/>
      <c r="Q263" s="293"/>
      <c r="R263" s="293"/>
      <c r="S263" s="296"/>
      <c r="T263" s="296"/>
      <c r="U263" s="296"/>
    </row>
    <row r="264" hidden="1" outlineLevel="1">
      <c r="A264" s="317">
        <f t="shared" si="1"/>
        <v>1</v>
      </c>
      <c r="B264" s="318">
        <f t="shared" si="41"/>
        <v>201</v>
      </c>
      <c r="C264" s="322" t="s">
        <v>1179</v>
      </c>
      <c r="D264" s="320" t="s">
        <v>902</v>
      </c>
      <c r="E264" s="317"/>
      <c r="F264" s="320"/>
      <c r="G264" s="320"/>
      <c r="H264" s="320"/>
      <c r="I264" s="294"/>
      <c r="J264" s="320" t="s">
        <v>903</v>
      </c>
      <c r="K264" s="320" t="s">
        <v>911</v>
      </c>
      <c r="L264" s="320">
        <v>5.0</v>
      </c>
      <c r="M264" s="293"/>
      <c r="N264" s="316">
        <f t="shared" si="2"/>
        <v>2</v>
      </c>
      <c r="O264" s="316">
        <f t="shared" si="3"/>
        <v>2</v>
      </c>
      <c r="P264" s="293"/>
      <c r="Q264" s="293"/>
      <c r="R264" s="293"/>
      <c r="S264" s="296"/>
      <c r="T264" s="296"/>
      <c r="U264" s="296"/>
    </row>
    <row r="265" hidden="1" outlineLevel="1">
      <c r="A265" s="317">
        <f t="shared" si="1"/>
        <v>1</v>
      </c>
      <c r="B265" s="318">
        <f t="shared" si="41"/>
        <v>202</v>
      </c>
      <c r="C265" s="322" t="s">
        <v>1180</v>
      </c>
      <c r="D265" s="320" t="s">
        <v>902</v>
      </c>
      <c r="E265" s="317"/>
      <c r="F265" s="320"/>
      <c r="G265" s="320"/>
      <c r="H265" s="320"/>
      <c r="I265" s="294"/>
      <c r="J265" s="320" t="s">
        <v>903</v>
      </c>
      <c r="K265" s="320" t="s">
        <v>904</v>
      </c>
      <c r="L265" s="320">
        <v>3.0</v>
      </c>
      <c r="M265" s="293"/>
      <c r="N265" s="316">
        <f t="shared" si="2"/>
        <v>2</v>
      </c>
      <c r="O265" s="316">
        <f t="shared" si="3"/>
        <v>2</v>
      </c>
      <c r="P265" s="293"/>
      <c r="Q265" s="293"/>
      <c r="R265" s="293"/>
      <c r="S265" s="296"/>
      <c r="T265" s="296"/>
      <c r="U265" s="296"/>
    </row>
    <row r="266" hidden="1" outlineLevel="1">
      <c r="A266" s="317">
        <f t="shared" si="1"/>
        <v>1</v>
      </c>
      <c r="B266" s="318">
        <f t="shared" si="41"/>
        <v>203</v>
      </c>
      <c r="C266" s="322" t="s">
        <v>1181</v>
      </c>
      <c r="D266" s="320" t="s">
        <v>902</v>
      </c>
      <c r="E266" s="317"/>
      <c r="F266" s="320"/>
      <c r="G266" s="320"/>
      <c r="H266" s="320"/>
      <c r="I266" s="294"/>
      <c r="J266" s="320" t="s">
        <v>903</v>
      </c>
      <c r="K266" s="320" t="s">
        <v>911</v>
      </c>
      <c r="L266" s="320">
        <v>5.0</v>
      </c>
      <c r="M266" s="293"/>
      <c r="N266" s="316">
        <f t="shared" si="2"/>
        <v>2</v>
      </c>
      <c r="O266" s="316">
        <f t="shared" si="3"/>
        <v>2</v>
      </c>
      <c r="P266" s="293"/>
      <c r="Q266" s="293"/>
      <c r="R266" s="293"/>
      <c r="S266" s="296"/>
      <c r="T266" s="296"/>
      <c r="U266" s="296"/>
    </row>
    <row r="267" hidden="1" outlineLevel="1">
      <c r="A267" s="294" t="str">
        <f t="shared" si="1"/>
        <v/>
      </c>
      <c r="B267" s="294"/>
      <c r="C267" s="312" t="s">
        <v>1182</v>
      </c>
      <c r="D267" s="294"/>
      <c r="E267" s="325"/>
      <c r="F267" s="294"/>
      <c r="G267" s="294"/>
      <c r="H267" s="294"/>
      <c r="I267" s="294"/>
      <c r="J267" s="294"/>
      <c r="K267" s="294"/>
      <c r="L267" s="294"/>
      <c r="M267" s="293"/>
      <c r="N267" s="316">
        <f t="shared" si="2"/>
        <v>2</v>
      </c>
      <c r="O267" s="293" t="str">
        <f t="shared" si="3"/>
        <v/>
      </c>
      <c r="P267" s="293"/>
      <c r="Q267" s="293"/>
      <c r="R267" s="293"/>
      <c r="S267" s="296"/>
      <c r="T267" s="296"/>
      <c r="U267" s="296"/>
    </row>
    <row r="268" hidden="1" outlineLevel="1">
      <c r="A268" s="317">
        <f t="shared" si="1"/>
        <v>1</v>
      </c>
      <c r="B268" s="318">
        <f t="shared" ref="B268:B271" si="42">IF(AND(C268&lt;&gt;"",D268&lt;&gt;""),COUNTIF($A$12:A268,"&gt;0"),"")</f>
        <v>204</v>
      </c>
      <c r="C268" s="322" t="s">
        <v>1183</v>
      </c>
      <c r="D268" s="320" t="s">
        <v>902</v>
      </c>
      <c r="E268" s="317"/>
      <c r="F268" s="320"/>
      <c r="G268" s="320"/>
      <c r="H268" s="320"/>
      <c r="I268" s="294"/>
      <c r="J268" s="320" t="s">
        <v>903</v>
      </c>
      <c r="K268" s="320" t="s">
        <v>904</v>
      </c>
      <c r="L268" s="320">
        <v>3.0</v>
      </c>
      <c r="M268" s="293"/>
      <c r="N268" s="316">
        <f t="shared" si="2"/>
        <v>2</v>
      </c>
      <c r="O268" s="316">
        <f t="shared" si="3"/>
        <v>2</v>
      </c>
      <c r="P268" s="293"/>
      <c r="Q268" s="293"/>
      <c r="R268" s="293"/>
      <c r="S268" s="296"/>
      <c r="T268" s="296"/>
      <c r="U268" s="296"/>
    </row>
    <row r="269" hidden="1" outlineLevel="1">
      <c r="A269" s="317">
        <f t="shared" si="1"/>
        <v>1</v>
      </c>
      <c r="B269" s="318">
        <f t="shared" si="42"/>
        <v>205</v>
      </c>
      <c r="C269" s="322" t="s">
        <v>1184</v>
      </c>
      <c r="D269" s="320" t="s">
        <v>902</v>
      </c>
      <c r="E269" s="317"/>
      <c r="F269" s="320"/>
      <c r="G269" s="320"/>
      <c r="H269" s="320"/>
      <c r="I269" s="294"/>
      <c r="J269" s="320" t="s">
        <v>903</v>
      </c>
      <c r="K269" s="320" t="s">
        <v>911</v>
      </c>
      <c r="L269" s="320">
        <v>5.0</v>
      </c>
      <c r="M269" s="293"/>
      <c r="N269" s="316">
        <f t="shared" si="2"/>
        <v>2</v>
      </c>
      <c r="O269" s="316">
        <f t="shared" si="3"/>
        <v>2</v>
      </c>
      <c r="P269" s="293"/>
      <c r="Q269" s="293"/>
      <c r="R269" s="293"/>
      <c r="S269" s="296"/>
      <c r="T269" s="296"/>
      <c r="U269" s="296"/>
    </row>
    <row r="270" hidden="1" outlineLevel="1">
      <c r="A270" s="317">
        <f t="shared" si="1"/>
        <v>1</v>
      </c>
      <c r="B270" s="318">
        <f t="shared" si="42"/>
        <v>206</v>
      </c>
      <c r="C270" s="322" t="s">
        <v>1185</v>
      </c>
      <c r="D270" s="320" t="s">
        <v>902</v>
      </c>
      <c r="E270" s="317"/>
      <c r="F270" s="320"/>
      <c r="G270" s="320"/>
      <c r="H270" s="320"/>
      <c r="I270" s="294"/>
      <c r="J270" s="320" t="s">
        <v>903</v>
      </c>
      <c r="K270" s="320" t="s">
        <v>904</v>
      </c>
      <c r="L270" s="320">
        <v>3.0</v>
      </c>
      <c r="M270" s="293"/>
      <c r="N270" s="316">
        <f t="shared" si="2"/>
        <v>2</v>
      </c>
      <c r="O270" s="316">
        <f t="shared" si="3"/>
        <v>2</v>
      </c>
      <c r="P270" s="293"/>
      <c r="Q270" s="293"/>
      <c r="R270" s="293"/>
      <c r="S270" s="296"/>
      <c r="T270" s="296"/>
      <c r="U270" s="296"/>
    </row>
    <row r="271" hidden="1" outlineLevel="1">
      <c r="A271" s="317">
        <f t="shared" si="1"/>
        <v>1</v>
      </c>
      <c r="B271" s="318">
        <f t="shared" si="42"/>
        <v>207</v>
      </c>
      <c r="C271" s="322" t="s">
        <v>1186</v>
      </c>
      <c r="D271" s="320" t="s">
        <v>902</v>
      </c>
      <c r="E271" s="317"/>
      <c r="F271" s="320"/>
      <c r="G271" s="320"/>
      <c r="H271" s="320"/>
      <c r="I271" s="294"/>
      <c r="J271" s="320" t="s">
        <v>903</v>
      </c>
      <c r="K271" s="320" t="s">
        <v>911</v>
      </c>
      <c r="L271" s="320">
        <v>5.0</v>
      </c>
      <c r="M271" s="293"/>
      <c r="N271" s="316">
        <f t="shared" si="2"/>
        <v>2</v>
      </c>
      <c r="O271" s="316">
        <f t="shared" si="3"/>
        <v>2</v>
      </c>
      <c r="P271" s="293"/>
      <c r="Q271" s="293"/>
      <c r="R271" s="293"/>
      <c r="S271" s="296"/>
      <c r="T271" s="296"/>
      <c r="U271" s="296"/>
    </row>
    <row r="272" hidden="1" outlineLevel="1">
      <c r="A272" s="294" t="str">
        <f t="shared" si="1"/>
        <v/>
      </c>
      <c r="B272" s="294"/>
      <c r="C272" s="312" t="s">
        <v>1187</v>
      </c>
      <c r="D272" s="294"/>
      <c r="E272" s="325"/>
      <c r="F272" s="294"/>
      <c r="G272" s="294"/>
      <c r="H272" s="294"/>
      <c r="I272" s="294"/>
      <c r="J272" s="294"/>
      <c r="K272" s="294"/>
      <c r="L272" s="294"/>
      <c r="M272" s="293"/>
      <c r="N272" s="316">
        <f t="shared" si="2"/>
        <v>2</v>
      </c>
      <c r="O272" s="293" t="str">
        <f t="shared" si="3"/>
        <v/>
      </c>
      <c r="P272" s="293"/>
      <c r="Q272" s="293"/>
      <c r="R272" s="293"/>
      <c r="S272" s="296"/>
      <c r="T272" s="296"/>
      <c r="U272" s="296"/>
    </row>
    <row r="273" hidden="1" outlineLevel="1">
      <c r="A273" s="317">
        <f t="shared" si="1"/>
        <v>1</v>
      </c>
      <c r="B273" s="318">
        <f t="shared" ref="B273:B276" si="43">IF(AND(C273&lt;&gt;"",D273&lt;&gt;""),COUNTIF($A$12:A273,"&gt;0"),"")</f>
        <v>208</v>
      </c>
      <c r="C273" s="322" t="s">
        <v>1188</v>
      </c>
      <c r="D273" s="320" t="s">
        <v>902</v>
      </c>
      <c r="E273" s="317"/>
      <c r="F273" s="320"/>
      <c r="G273" s="320"/>
      <c r="H273" s="320"/>
      <c r="I273" s="294"/>
      <c r="J273" s="320" t="s">
        <v>903</v>
      </c>
      <c r="K273" s="320" t="s">
        <v>904</v>
      </c>
      <c r="L273" s="320">
        <v>3.0</v>
      </c>
      <c r="M273" s="293"/>
      <c r="N273" s="316">
        <f t="shared" si="2"/>
        <v>2</v>
      </c>
      <c r="O273" s="316">
        <f t="shared" si="3"/>
        <v>2</v>
      </c>
      <c r="P273" s="293"/>
      <c r="Q273" s="293"/>
      <c r="R273" s="293"/>
      <c r="S273" s="296"/>
      <c r="T273" s="296"/>
      <c r="U273" s="296"/>
    </row>
    <row r="274" hidden="1" outlineLevel="1">
      <c r="A274" s="317">
        <f t="shared" si="1"/>
        <v>1</v>
      </c>
      <c r="B274" s="318">
        <f t="shared" si="43"/>
        <v>209</v>
      </c>
      <c r="C274" s="322" t="s">
        <v>1189</v>
      </c>
      <c r="D274" s="320" t="s">
        <v>902</v>
      </c>
      <c r="E274" s="317"/>
      <c r="F274" s="320"/>
      <c r="G274" s="320"/>
      <c r="H274" s="320"/>
      <c r="I274" s="294"/>
      <c r="J274" s="320" t="s">
        <v>903</v>
      </c>
      <c r="K274" s="320" t="s">
        <v>911</v>
      </c>
      <c r="L274" s="320">
        <v>5.0</v>
      </c>
      <c r="M274" s="293"/>
      <c r="N274" s="316">
        <f t="shared" si="2"/>
        <v>2</v>
      </c>
      <c r="O274" s="316">
        <f t="shared" si="3"/>
        <v>2</v>
      </c>
      <c r="P274" s="293"/>
      <c r="Q274" s="293"/>
      <c r="R274" s="293"/>
      <c r="S274" s="296"/>
      <c r="T274" s="296"/>
      <c r="U274" s="296"/>
    </row>
    <row r="275" hidden="1" outlineLevel="1">
      <c r="A275" s="317">
        <f t="shared" si="1"/>
        <v>1</v>
      </c>
      <c r="B275" s="318">
        <f t="shared" si="43"/>
        <v>210</v>
      </c>
      <c r="C275" s="322" t="s">
        <v>1190</v>
      </c>
      <c r="D275" s="320" t="s">
        <v>902</v>
      </c>
      <c r="E275" s="317"/>
      <c r="F275" s="320"/>
      <c r="G275" s="320"/>
      <c r="H275" s="320"/>
      <c r="I275" s="294"/>
      <c r="J275" s="320" t="s">
        <v>903</v>
      </c>
      <c r="K275" s="320" t="s">
        <v>904</v>
      </c>
      <c r="L275" s="320">
        <v>3.0</v>
      </c>
      <c r="M275" s="293"/>
      <c r="N275" s="316">
        <f t="shared" si="2"/>
        <v>2</v>
      </c>
      <c r="O275" s="316">
        <f t="shared" si="3"/>
        <v>2</v>
      </c>
      <c r="P275" s="293"/>
      <c r="Q275" s="293"/>
      <c r="R275" s="293"/>
      <c r="S275" s="296"/>
      <c r="T275" s="296"/>
      <c r="U275" s="296"/>
    </row>
    <row r="276" hidden="1" outlineLevel="1">
      <c r="A276" s="317">
        <f t="shared" si="1"/>
        <v>1</v>
      </c>
      <c r="B276" s="318">
        <f t="shared" si="43"/>
        <v>211</v>
      </c>
      <c r="C276" s="322" t="s">
        <v>1191</v>
      </c>
      <c r="D276" s="320" t="s">
        <v>902</v>
      </c>
      <c r="E276" s="317"/>
      <c r="F276" s="320"/>
      <c r="G276" s="320"/>
      <c r="H276" s="320"/>
      <c r="I276" s="294"/>
      <c r="J276" s="320" t="s">
        <v>903</v>
      </c>
      <c r="K276" s="320" t="s">
        <v>911</v>
      </c>
      <c r="L276" s="320">
        <v>5.0</v>
      </c>
      <c r="M276" s="293"/>
      <c r="N276" s="316">
        <f t="shared" si="2"/>
        <v>2</v>
      </c>
      <c r="O276" s="316">
        <f t="shared" si="3"/>
        <v>2</v>
      </c>
      <c r="P276" s="293"/>
      <c r="Q276" s="293"/>
      <c r="R276" s="293"/>
      <c r="S276" s="296"/>
      <c r="T276" s="296"/>
      <c r="U276" s="296"/>
    </row>
    <row r="277" hidden="1" outlineLevel="1">
      <c r="A277" s="294" t="str">
        <f t="shared" si="1"/>
        <v/>
      </c>
      <c r="B277" s="294"/>
      <c r="C277" s="312" t="s">
        <v>1192</v>
      </c>
      <c r="D277" s="294"/>
      <c r="E277" s="325"/>
      <c r="F277" s="294"/>
      <c r="G277" s="294"/>
      <c r="H277" s="294"/>
      <c r="I277" s="294"/>
      <c r="J277" s="294"/>
      <c r="K277" s="294"/>
      <c r="L277" s="294"/>
      <c r="M277" s="293"/>
      <c r="N277" s="316">
        <f t="shared" si="2"/>
        <v>2</v>
      </c>
      <c r="O277" s="293" t="str">
        <f t="shared" si="3"/>
        <v/>
      </c>
      <c r="P277" s="293"/>
      <c r="Q277" s="293"/>
      <c r="R277" s="293"/>
      <c r="S277" s="296"/>
      <c r="T277" s="296"/>
      <c r="U277" s="296"/>
    </row>
    <row r="278" hidden="1" outlineLevel="1">
      <c r="A278" s="317">
        <f t="shared" si="1"/>
        <v>1</v>
      </c>
      <c r="B278" s="318">
        <f t="shared" ref="B278:B281" si="44">IF(AND(C278&lt;&gt;"",D278&lt;&gt;""),COUNTIF($A$12:A278,"&gt;0"),"")</f>
        <v>212</v>
      </c>
      <c r="C278" s="322" t="s">
        <v>1193</v>
      </c>
      <c r="D278" s="320" t="s">
        <v>902</v>
      </c>
      <c r="E278" s="317"/>
      <c r="F278" s="320"/>
      <c r="G278" s="320"/>
      <c r="H278" s="320"/>
      <c r="I278" s="294"/>
      <c r="J278" s="320" t="s">
        <v>903</v>
      </c>
      <c r="K278" s="320" t="s">
        <v>904</v>
      </c>
      <c r="L278" s="320">
        <v>3.0</v>
      </c>
      <c r="M278" s="293"/>
      <c r="N278" s="316">
        <f t="shared" si="2"/>
        <v>2</v>
      </c>
      <c r="O278" s="316">
        <f t="shared" si="3"/>
        <v>2</v>
      </c>
      <c r="P278" s="293"/>
      <c r="Q278" s="293"/>
      <c r="R278" s="293"/>
      <c r="S278" s="296"/>
      <c r="T278" s="296"/>
      <c r="U278" s="296"/>
    </row>
    <row r="279" hidden="1" outlineLevel="1">
      <c r="A279" s="317">
        <f t="shared" si="1"/>
        <v>1</v>
      </c>
      <c r="B279" s="318">
        <f t="shared" si="44"/>
        <v>213</v>
      </c>
      <c r="C279" s="322" t="s">
        <v>1194</v>
      </c>
      <c r="D279" s="320" t="s">
        <v>902</v>
      </c>
      <c r="E279" s="317"/>
      <c r="F279" s="320"/>
      <c r="G279" s="320"/>
      <c r="H279" s="320"/>
      <c r="I279" s="294"/>
      <c r="J279" s="320" t="s">
        <v>903</v>
      </c>
      <c r="K279" s="320" t="s">
        <v>911</v>
      </c>
      <c r="L279" s="320">
        <v>5.0</v>
      </c>
      <c r="M279" s="293"/>
      <c r="N279" s="316">
        <f t="shared" si="2"/>
        <v>2</v>
      </c>
      <c r="O279" s="316">
        <f t="shared" si="3"/>
        <v>2</v>
      </c>
      <c r="P279" s="293"/>
      <c r="Q279" s="293"/>
      <c r="R279" s="293"/>
      <c r="S279" s="296"/>
      <c r="T279" s="296"/>
      <c r="U279" s="296"/>
    </row>
    <row r="280" hidden="1" outlineLevel="1">
      <c r="A280" s="317">
        <f t="shared" si="1"/>
        <v>1</v>
      </c>
      <c r="B280" s="318">
        <f t="shared" si="44"/>
        <v>214</v>
      </c>
      <c r="C280" s="322" t="s">
        <v>1195</v>
      </c>
      <c r="D280" s="320" t="s">
        <v>902</v>
      </c>
      <c r="E280" s="317"/>
      <c r="F280" s="320"/>
      <c r="G280" s="320"/>
      <c r="H280" s="320"/>
      <c r="I280" s="294"/>
      <c r="J280" s="320" t="s">
        <v>903</v>
      </c>
      <c r="K280" s="320" t="s">
        <v>904</v>
      </c>
      <c r="L280" s="320">
        <v>3.0</v>
      </c>
      <c r="M280" s="293"/>
      <c r="N280" s="316">
        <f t="shared" si="2"/>
        <v>2</v>
      </c>
      <c r="O280" s="316">
        <f t="shared" si="3"/>
        <v>2</v>
      </c>
      <c r="P280" s="293"/>
      <c r="Q280" s="293"/>
      <c r="R280" s="293"/>
      <c r="S280" s="296"/>
      <c r="T280" s="296"/>
      <c r="U280" s="296"/>
    </row>
    <row r="281" hidden="1" outlineLevel="1">
      <c r="A281" s="317">
        <f t="shared" si="1"/>
        <v>1</v>
      </c>
      <c r="B281" s="318">
        <f t="shared" si="44"/>
        <v>215</v>
      </c>
      <c r="C281" s="322" t="s">
        <v>1196</v>
      </c>
      <c r="D281" s="320" t="s">
        <v>902</v>
      </c>
      <c r="E281" s="317"/>
      <c r="F281" s="320"/>
      <c r="G281" s="320"/>
      <c r="H281" s="320"/>
      <c r="I281" s="294"/>
      <c r="J281" s="320" t="s">
        <v>903</v>
      </c>
      <c r="K281" s="320" t="s">
        <v>911</v>
      </c>
      <c r="L281" s="320">
        <v>5.0</v>
      </c>
      <c r="M281" s="293"/>
      <c r="N281" s="316">
        <f t="shared" si="2"/>
        <v>2</v>
      </c>
      <c r="O281" s="316">
        <f t="shared" si="3"/>
        <v>2</v>
      </c>
      <c r="P281" s="293"/>
      <c r="Q281" s="293"/>
      <c r="R281" s="293"/>
      <c r="S281" s="296"/>
      <c r="T281" s="296"/>
      <c r="U281" s="296"/>
    </row>
    <row r="282" hidden="1" outlineLevel="1">
      <c r="A282" s="294" t="str">
        <f t="shared" si="1"/>
        <v/>
      </c>
      <c r="B282" s="294"/>
      <c r="C282" s="312" t="s">
        <v>1197</v>
      </c>
      <c r="D282" s="294"/>
      <c r="E282" s="325"/>
      <c r="F282" s="294"/>
      <c r="G282" s="294"/>
      <c r="H282" s="294"/>
      <c r="I282" s="294"/>
      <c r="J282" s="294"/>
      <c r="K282" s="294"/>
      <c r="L282" s="294"/>
      <c r="M282" s="293"/>
      <c r="N282" s="316">
        <f t="shared" si="2"/>
        <v>2</v>
      </c>
      <c r="O282" s="293" t="str">
        <f t="shared" si="3"/>
        <v/>
      </c>
      <c r="P282" s="293"/>
      <c r="Q282" s="293"/>
      <c r="R282" s="293"/>
      <c r="S282" s="296"/>
      <c r="T282" s="296"/>
      <c r="U282" s="296"/>
    </row>
    <row r="283" hidden="1" outlineLevel="1">
      <c r="A283" s="317">
        <f t="shared" si="1"/>
        <v>1</v>
      </c>
      <c r="B283" s="318">
        <f t="shared" ref="B283:B286" si="45">IF(AND(C283&lt;&gt;"",D283&lt;&gt;""),COUNTIF($A$12:A283,"&gt;0"),"")</f>
        <v>216</v>
      </c>
      <c r="C283" s="322" t="s">
        <v>1198</v>
      </c>
      <c r="D283" s="320" t="s">
        <v>902</v>
      </c>
      <c r="E283" s="317"/>
      <c r="F283" s="320"/>
      <c r="G283" s="320"/>
      <c r="H283" s="320"/>
      <c r="I283" s="294"/>
      <c r="J283" s="320" t="s">
        <v>903</v>
      </c>
      <c r="K283" s="320" t="s">
        <v>904</v>
      </c>
      <c r="L283" s="320">
        <v>3.0</v>
      </c>
      <c r="M283" s="293"/>
      <c r="N283" s="316">
        <f t="shared" si="2"/>
        <v>2</v>
      </c>
      <c r="O283" s="316">
        <f t="shared" si="3"/>
        <v>2</v>
      </c>
      <c r="P283" s="293"/>
      <c r="Q283" s="293"/>
      <c r="R283" s="293"/>
      <c r="S283" s="296"/>
      <c r="T283" s="296"/>
      <c r="U283" s="296"/>
    </row>
    <row r="284" hidden="1" outlineLevel="1">
      <c r="A284" s="317">
        <f t="shared" si="1"/>
        <v>1</v>
      </c>
      <c r="B284" s="318">
        <f t="shared" si="45"/>
        <v>217</v>
      </c>
      <c r="C284" s="322" t="s">
        <v>1199</v>
      </c>
      <c r="D284" s="320" t="s">
        <v>902</v>
      </c>
      <c r="E284" s="317"/>
      <c r="F284" s="320"/>
      <c r="G284" s="320"/>
      <c r="H284" s="320"/>
      <c r="I284" s="294"/>
      <c r="J284" s="320" t="s">
        <v>903</v>
      </c>
      <c r="K284" s="320" t="s">
        <v>911</v>
      </c>
      <c r="L284" s="320">
        <v>5.0</v>
      </c>
      <c r="M284" s="293"/>
      <c r="N284" s="316">
        <f t="shared" si="2"/>
        <v>2</v>
      </c>
      <c r="O284" s="316">
        <f t="shared" si="3"/>
        <v>2</v>
      </c>
      <c r="P284" s="293"/>
      <c r="Q284" s="293"/>
      <c r="R284" s="293"/>
      <c r="S284" s="296"/>
      <c r="T284" s="296"/>
      <c r="U284" s="296"/>
    </row>
    <row r="285" hidden="1" outlineLevel="1">
      <c r="A285" s="317">
        <f t="shared" si="1"/>
        <v>1</v>
      </c>
      <c r="B285" s="318">
        <f t="shared" si="45"/>
        <v>218</v>
      </c>
      <c r="C285" s="322" t="s">
        <v>1200</v>
      </c>
      <c r="D285" s="320" t="s">
        <v>902</v>
      </c>
      <c r="E285" s="317"/>
      <c r="F285" s="320"/>
      <c r="G285" s="320"/>
      <c r="H285" s="320"/>
      <c r="I285" s="294"/>
      <c r="J285" s="320" t="s">
        <v>903</v>
      </c>
      <c r="K285" s="320" t="s">
        <v>904</v>
      </c>
      <c r="L285" s="320">
        <v>3.0</v>
      </c>
      <c r="M285" s="293"/>
      <c r="N285" s="316">
        <f t="shared" si="2"/>
        <v>2</v>
      </c>
      <c r="O285" s="316">
        <f t="shared" si="3"/>
        <v>2</v>
      </c>
      <c r="P285" s="293"/>
      <c r="Q285" s="293"/>
      <c r="R285" s="293"/>
      <c r="S285" s="296"/>
      <c r="T285" s="296"/>
      <c r="U285" s="296"/>
    </row>
    <row r="286" hidden="1" outlineLevel="1">
      <c r="A286" s="317">
        <f t="shared" si="1"/>
        <v>1</v>
      </c>
      <c r="B286" s="318">
        <f t="shared" si="45"/>
        <v>219</v>
      </c>
      <c r="C286" s="322" t="s">
        <v>1201</v>
      </c>
      <c r="D286" s="320" t="s">
        <v>902</v>
      </c>
      <c r="E286" s="317"/>
      <c r="F286" s="320"/>
      <c r="G286" s="320"/>
      <c r="H286" s="320"/>
      <c r="I286" s="294"/>
      <c r="J286" s="320" t="s">
        <v>903</v>
      </c>
      <c r="K286" s="320" t="s">
        <v>911</v>
      </c>
      <c r="L286" s="320">
        <v>5.0</v>
      </c>
      <c r="M286" s="293"/>
      <c r="N286" s="316">
        <f t="shared" si="2"/>
        <v>2</v>
      </c>
      <c r="O286" s="316">
        <f t="shared" si="3"/>
        <v>2</v>
      </c>
      <c r="P286" s="293"/>
      <c r="Q286" s="293"/>
      <c r="R286" s="293"/>
      <c r="S286" s="296"/>
      <c r="T286" s="296"/>
      <c r="U286" s="296"/>
    </row>
    <row r="287" hidden="1" outlineLevel="1">
      <c r="A287" s="294" t="str">
        <f t="shared" si="1"/>
        <v/>
      </c>
      <c r="B287" s="294"/>
      <c r="C287" s="312" t="s">
        <v>1202</v>
      </c>
      <c r="D287" s="294"/>
      <c r="E287" s="325"/>
      <c r="F287" s="294"/>
      <c r="G287" s="294"/>
      <c r="H287" s="294"/>
      <c r="I287" s="294"/>
      <c r="J287" s="294"/>
      <c r="K287" s="294"/>
      <c r="L287" s="294"/>
      <c r="M287" s="293"/>
      <c r="N287" s="316">
        <f t="shared" si="2"/>
        <v>2</v>
      </c>
      <c r="O287" s="293" t="str">
        <f t="shared" si="3"/>
        <v/>
      </c>
      <c r="P287" s="293"/>
      <c r="Q287" s="293"/>
      <c r="R287" s="293"/>
      <c r="S287" s="296"/>
      <c r="T287" s="296"/>
      <c r="U287" s="296"/>
    </row>
    <row r="288" hidden="1" outlineLevel="1">
      <c r="A288" s="317">
        <f t="shared" si="1"/>
        <v>1</v>
      </c>
      <c r="B288" s="318">
        <f t="shared" ref="B288:B291" si="46">IF(AND(C288&lt;&gt;"",D288&lt;&gt;""),COUNTIF($A$12:A288,"&gt;0"),"")</f>
        <v>220</v>
      </c>
      <c r="C288" s="322" t="s">
        <v>1203</v>
      </c>
      <c r="D288" s="320" t="s">
        <v>902</v>
      </c>
      <c r="E288" s="317"/>
      <c r="F288" s="320"/>
      <c r="G288" s="320"/>
      <c r="H288" s="320"/>
      <c r="I288" s="294"/>
      <c r="J288" s="320" t="s">
        <v>903</v>
      </c>
      <c r="K288" s="320" t="s">
        <v>904</v>
      </c>
      <c r="L288" s="320">
        <v>3.0</v>
      </c>
      <c r="M288" s="293"/>
      <c r="N288" s="316">
        <f t="shared" si="2"/>
        <v>2</v>
      </c>
      <c r="O288" s="316">
        <f t="shared" si="3"/>
        <v>2</v>
      </c>
      <c r="P288" s="293"/>
      <c r="Q288" s="293"/>
      <c r="R288" s="293"/>
      <c r="S288" s="296"/>
      <c r="T288" s="296"/>
      <c r="U288" s="296"/>
    </row>
    <row r="289" hidden="1" outlineLevel="1">
      <c r="A289" s="317">
        <f t="shared" si="1"/>
        <v>1</v>
      </c>
      <c r="B289" s="318">
        <f t="shared" si="46"/>
        <v>221</v>
      </c>
      <c r="C289" s="322" t="s">
        <v>1204</v>
      </c>
      <c r="D289" s="320" t="s">
        <v>902</v>
      </c>
      <c r="E289" s="317"/>
      <c r="F289" s="320"/>
      <c r="G289" s="320"/>
      <c r="H289" s="320"/>
      <c r="I289" s="294"/>
      <c r="J289" s="320" t="s">
        <v>903</v>
      </c>
      <c r="K289" s="320" t="s">
        <v>911</v>
      </c>
      <c r="L289" s="320">
        <v>5.0</v>
      </c>
      <c r="M289" s="293"/>
      <c r="N289" s="316">
        <f t="shared" si="2"/>
        <v>2</v>
      </c>
      <c r="O289" s="316">
        <f t="shared" si="3"/>
        <v>2</v>
      </c>
      <c r="P289" s="293"/>
      <c r="Q289" s="293"/>
      <c r="R289" s="293"/>
      <c r="S289" s="296"/>
      <c r="T289" s="296"/>
      <c r="U289" s="296"/>
    </row>
    <row r="290" hidden="1" outlineLevel="1">
      <c r="A290" s="317">
        <f t="shared" si="1"/>
        <v>1</v>
      </c>
      <c r="B290" s="318">
        <f t="shared" si="46"/>
        <v>222</v>
      </c>
      <c r="C290" s="322" t="s">
        <v>1205</v>
      </c>
      <c r="D290" s="320" t="s">
        <v>902</v>
      </c>
      <c r="E290" s="317"/>
      <c r="F290" s="320"/>
      <c r="G290" s="320"/>
      <c r="H290" s="320"/>
      <c r="I290" s="294"/>
      <c r="J290" s="320" t="s">
        <v>903</v>
      </c>
      <c r="K290" s="320" t="s">
        <v>904</v>
      </c>
      <c r="L290" s="320">
        <v>3.0</v>
      </c>
      <c r="M290" s="293"/>
      <c r="N290" s="316">
        <f t="shared" si="2"/>
        <v>2</v>
      </c>
      <c r="O290" s="316">
        <f t="shared" si="3"/>
        <v>2</v>
      </c>
      <c r="P290" s="293"/>
      <c r="Q290" s="293"/>
      <c r="R290" s="293"/>
      <c r="S290" s="296"/>
      <c r="T290" s="296"/>
      <c r="U290" s="296"/>
    </row>
    <row r="291" hidden="1" outlineLevel="1">
      <c r="A291" s="317">
        <f t="shared" si="1"/>
        <v>1</v>
      </c>
      <c r="B291" s="318">
        <f t="shared" si="46"/>
        <v>223</v>
      </c>
      <c r="C291" s="322" t="s">
        <v>1206</v>
      </c>
      <c r="D291" s="320" t="s">
        <v>902</v>
      </c>
      <c r="E291" s="317"/>
      <c r="F291" s="320"/>
      <c r="G291" s="320"/>
      <c r="H291" s="320"/>
      <c r="I291" s="294"/>
      <c r="J291" s="320" t="s">
        <v>903</v>
      </c>
      <c r="K291" s="320" t="s">
        <v>911</v>
      </c>
      <c r="L291" s="320">
        <v>5.0</v>
      </c>
      <c r="M291" s="293"/>
      <c r="N291" s="316">
        <f t="shared" si="2"/>
        <v>2</v>
      </c>
      <c r="O291" s="316">
        <f t="shared" si="3"/>
        <v>2</v>
      </c>
      <c r="P291" s="293"/>
      <c r="Q291" s="293"/>
      <c r="R291" s="293"/>
      <c r="S291" s="296"/>
      <c r="T291" s="296"/>
      <c r="U291" s="296"/>
    </row>
    <row r="292" hidden="1" outlineLevel="1">
      <c r="A292" s="294" t="str">
        <f t="shared" si="1"/>
        <v/>
      </c>
      <c r="B292" s="294"/>
      <c r="C292" s="312" t="s">
        <v>1207</v>
      </c>
      <c r="D292" s="294"/>
      <c r="E292" s="325"/>
      <c r="F292" s="294"/>
      <c r="G292" s="294"/>
      <c r="H292" s="294"/>
      <c r="I292" s="294"/>
      <c r="J292" s="294"/>
      <c r="K292" s="294"/>
      <c r="L292" s="294"/>
      <c r="M292" s="293"/>
      <c r="N292" s="316">
        <f t="shared" si="2"/>
        <v>2</v>
      </c>
      <c r="O292" s="293" t="str">
        <f t="shared" si="3"/>
        <v/>
      </c>
      <c r="P292" s="293"/>
      <c r="Q292" s="293"/>
      <c r="R292" s="293"/>
      <c r="S292" s="296"/>
      <c r="T292" s="296"/>
      <c r="U292" s="296"/>
    </row>
    <row r="293" hidden="1" outlineLevel="1">
      <c r="A293" s="317">
        <f t="shared" si="1"/>
        <v>1</v>
      </c>
      <c r="B293" s="318">
        <f t="shared" ref="B293:B296" si="47">IF(AND(C293&lt;&gt;"",D293&lt;&gt;""),COUNTIF($A$12:A293,"&gt;0"),"")</f>
        <v>224</v>
      </c>
      <c r="C293" s="322" t="s">
        <v>1208</v>
      </c>
      <c r="D293" s="320" t="s">
        <v>902</v>
      </c>
      <c r="E293" s="317"/>
      <c r="F293" s="320"/>
      <c r="G293" s="320"/>
      <c r="H293" s="320"/>
      <c r="I293" s="294"/>
      <c r="J293" s="320" t="s">
        <v>903</v>
      </c>
      <c r="K293" s="320" t="s">
        <v>904</v>
      </c>
      <c r="L293" s="320">
        <v>3.0</v>
      </c>
      <c r="M293" s="293"/>
      <c r="N293" s="316">
        <f t="shared" si="2"/>
        <v>2</v>
      </c>
      <c r="O293" s="316">
        <f t="shared" si="3"/>
        <v>2</v>
      </c>
      <c r="P293" s="293"/>
      <c r="Q293" s="293"/>
      <c r="R293" s="293"/>
      <c r="S293" s="296"/>
      <c r="T293" s="296"/>
      <c r="U293" s="296"/>
    </row>
    <row r="294" hidden="1" outlineLevel="1">
      <c r="A294" s="317">
        <f t="shared" si="1"/>
        <v>1</v>
      </c>
      <c r="B294" s="318">
        <f t="shared" si="47"/>
        <v>225</v>
      </c>
      <c r="C294" s="322" t="s">
        <v>1209</v>
      </c>
      <c r="D294" s="320" t="s">
        <v>902</v>
      </c>
      <c r="E294" s="317"/>
      <c r="F294" s="320"/>
      <c r="G294" s="320"/>
      <c r="H294" s="320"/>
      <c r="I294" s="294"/>
      <c r="J294" s="320" t="s">
        <v>903</v>
      </c>
      <c r="K294" s="320" t="s">
        <v>911</v>
      </c>
      <c r="L294" s="320">
        <v>5.0</v>
      </c>
      <c r="M294" s="293"/>
      <c r="N294" s="316">
        <f t="shared" si="2"/>
        <v>2</v>
      </c>
      <c r="O294" s="316">
        <f t="shared" si="3"/>
        <v>2</v>
      </c>
      <c r="P294" s="293"/>
      <c r="Q294" s="293"/>
      <c r="R294" s="293"/>
      <c r="S294" s="296"/>
      <c r="T294" s="296"/>
      <c r="U294" s="296"/>
    </row>
    <row r="295" hidden="1" outlineLevel="1">
      <c r="A295" s="317">
        <f t="shared" si="1"/>
        <v>1</v>
      </c>
      <c r="B295" s="318">
        <f t="shared" si="47"/>
        <v>226</v>
      </c>
      <c r="C295" s="322" t="s">
        <v>1210</v>
      </c>
      <c r="D295" s="320" t="s">
        <v>902</v>
      </c>
      <c r="E295" s="317"/>
      <c r="F295" s="320"/>
      <c r="G295" s="320"/>
      <c r="H295" s="320"/>
      <c r="I295" s="294"/>
      <c r="J295" s="320" t="s">
        <v>903</v>
      </c>
      <c r="K295" s="320" t="s">
        <v>904</v>
      </c>
      <c r="L295" s="320">
        <v>3.0</v>
      </c>
      <c r="M295" s="293"/>
      <c r="N295" s="316">
        <f t="shared" si="2"/>
        <v>2</v>
      </c>
      <c r="O295" s="316">
        <f t="shared" si="3"/>
        <v>2</v>
      </c>
      <c r="P295" s="293"/>
      <c r="Q295" s="293"/>
      <c r="R295" s="293"/>
      <c r="S295" s="296"/>
      <c r="T295" s="296"/>
      <c r="U295" s="296"/>
    </row>
    <row r="296" hidden="1" outlineLevel="1">
      <c r="A296" s="317">
        <f t="shared" si="1"/>
        <v>1</v>
      </c>
      <c r="B296" s="318">
        <f t="shared" si="47"/>
        <v>227</v>
      </c>
      <c r="C296" s="322" t="s">
        <v>1211</v>
      </c>
      <c r="D296" s="320" t="s">
        <v>902</v>
      </c>
      <c r="E296" s="317"/>
      <c r="F296" s="320"/>
      <c r="G296" s="320"/>
      <c r="H296" s="320"/>
      <c r="I296" s="294"/>
      <c r="J296" s="320" t="s">
        <v>903</v>
      </c>
      <c r="K296" s="320" t="s">
        <v>911</v>
      </c>
      <c r="L296" s="320">
        <v>5.0</v>
      </c>
      <c r="M296" s="293"/>
      <c r="N296" s="316">
        <f t="shared" si="2"/>
        <v>2</v>
      </c>
      <c r="O296" s="316">
        <f t="shared" si="3"/>
        <v>2</v>
      </c>
      <c r="P296" s="293"/>
      <c r="Q296" s="293"/>
      <c r="R296" s="293"/>
      <c r="S296" s="296"/>
      <c r="T296" s="296"/>
      <c r="U296" s="296"/>
    </row>
    <row r="297" hidden="1" outlineLevel="1">
      <c r="A297" s="294" t="str">
        <f t="shared" si="1"/>
        <v/>
      </c>
      <c r="B297" s="294"/>
      <c r="C297" s="312" t="s">
        <v>1212</v>
      </c>
      <c r="D297" s="294"/>
      <c r="E297" s="325"/>
      <c r="F297" s="294"/>
      <c r="G297" s="294"/>
      <c r="H297" s="294"/>
      <c r="I297" s="294"/>
      <c r="J297" s="294"/>
      <c r="K297" s="294"/>
      <c r="L297" s="294"/>
      <c r="M297" s="293"/>
      <c r="N297" s="316">
        <f t="shared" si="2"/>
        <v>2</v>
      </c>
      <c r="O297" s="293" t="str">
        <f t="shared" si="3"/>
        <v/>
      </c>
      <c r="P297" s="293"/>
      <c r="Q297" s="293"/>
      <c r="R297" s="293"/>
      <c r="S297" s="296"/>
      <c r="T297" s="296"/>
      <c r="U297" s="296"/>
    </row>
    <row r="298" hidden="1" outlineLevel="1">
      <c r="A298" s="317">
        <f t="shared" si="1"/>
        <v>1</v>
      </c>
      <c r="B298" s="318">
        <f t="shared" ref="B298:B301" si="48">IF(AND(C298&lt;&gt;"",D298&lt;&gt;""),COUNTIF($A$12:A298,"&gt;0"),"")</f>
        <v>228</v>
      </c>
      <c r="C298" s="322" t="s">
        <v>1213</v>
      </c>
      <c r="D298" s="320" t="s">
        <v>902</v>
      </c>
      <c r="E298" s="317"/>
      <c r="F298" s="320"/>
      <c r="G298" s="320"/>
      <c r="H298" s="320"/>
      <c r="I298" s="294"/>
      <c r="J298" s="320" t="s">
        <v>903</v>
      </c>
      <c r="K298" s="320" t="s">
        <v>904</v>
      </c>
      <c r="L298" s="320">
        <v>3.0</v>
      </c>
      <c r="M298" s="293"/>
      <c r="N298" s="316">
        <f t="shared" si="2"/>
        <v>2</v>
      </c>
      <c r="O298" s="316">
        <f t="shared" si="3"/>
        <v>2</v>
      </c>
      <c r="P298" s="293"/>
      <c r="Q298" s="293"/>
      <c r="R298" s="293"/>
      <c r="S298" s="296"/>
      <c r="T298" s="296"/>
      <c r="U298" s="296"/>
    </row>
    <row r="299" hidden="1" outlineLevel="1">
      <c r="A299" s="317">
        <f t="shared" si="1"/>
        <v>1</v>
      </c>
      <c r="B299" s="318">
        <f t="shared" si="48"/>
        <v>229</v>
      </c>
      <c r="C299" s="322" t="s">
        <v>1214</v>
      </c>
      <c r="D299" s="320" t="s">
        <v>902</v>
      </c>
      <c r="E299" s="317"/>
      <c r="F299" s="320"/>
      <c r="G299" s="320"/>
      <c r="H299" s="320"/>
      <c r="I299" s="294"/>
      <c r="J299" s="320" t="s">
        <v>903</v>
      </c>
      <c r="K299" s="320" t="s">
        <v>911</v>
      </c>
      <c r="L299" s="320">
        <v>5.0</v>
      </c>
      <c r="M299" s="293"/>
      <c r="N299" s="316">
        <f t="shared" si="2"/>
        <v>2</v>
      </c>
      <c r="O299" s="316">
        <f t="shared" si="3"/>
        <v>2</v>
      </c>
      <c r="P299" s="293"/>
      <c r="Q299" s="293"/>
      <c r="R299" s="293"/>
      <c r="S299" s="296"/>
      <c r="T299" s="296"/>
      <c r="U299" s="296"/>
    </row>
    <row r="300" hidden="1" outlineLevel="1">
      <c r="A300" s="317">
        <f t="shared" si="1"/>
        <v>1</v>
      </c>
      <c r="B300" s="318">
        <f t="shared" si="48"/>
        <v>230</v>
      </c>
      <c r="C300" s="322" t="s">
        <v>1215</v>
      </c>
      <c r="D300" s="320" t="s">
        <v>902</v>
      </c>
      <c r="E300" s="317"/>
      <c r="F300" s="320"/>
      <c r="G300" s="320"/>
      <c r="H300" s="320"/>
      <c r="I300" s="294"/>
      <c r="J300" s="320" t="s">
        <v>903</v>
      </c>
      <c r="K300" s="320" t="s">
        <v>904</v>
      </c>
      <c r="L300" s="320">
        <v>3.0</v>
      </c>
      <c r="M300" s="293"/>
      <c r="N300" s="316">
        <f t="shared" si="2"/>
        <v>2</v>
      </c>
      <c r="O300" s="316">
        <f t="shared" si="3"/>
        <v>2</v>
      </c>
      <c r="P300" s="293"/>
      <c r="Q300" s="293"/>
      <c r="R300" s="293"/>
      <c r="S300" s="296"/>
      <c r="T300" s="296"/>
      <c r="U300" s="296"/>
    </row>
    <row r="301" hidden="1" outlineLevel="1">
      <c r="A301" s="317">
        <f t="shared" si="1"/>
        <v>1</v>
      </c>
      <c r="B301" s="318">
        <f t="shared" si="48"/>
        <v>231</v>
      </c>
      <c r="C301" s="322" t="s">
        <v>1216</v>
      </c>
      <c r="D301" s="320" t="s">
        <v>902</v>
      </c>
      <c r="E301" s="317"/>
      <c r="F301" s="320"/>
      <c r="G301" s="320"/>
      <c r="H301" s="320"/>
      <c r="I301" s="294"/>
      <c r="J301" s="320" t="s">
        <v>903</v>
      </c>
      <c r="K301" s="320" t="s">
        <v>911</v>
      </c>
      <c r="L301" s="320">
        <v>5.0</v>
      </c>
      <c r="M301" s="293"/>
      <c r="N301" s="316">
        <f t="shared" si="2"/>
        <v>2</v>
      </c>
      <c r="O301" s="316">
        <f t="shared" si="3"/>
        <v>2</v>
      </c>
      <c r="P301" s="293"/>
      <c r="Q301" s="293"/>
      <c r="R301" s="293"/>
      <c r="S301" s="296"/>
      <c r="T301" s="296"/>
      <c r="U301" s="296"/>
    </row>
    <row r="302" hidden="1" outlineLevel="1">
      <c r="A302" s="294" t="str">
        <f t="shared" si="1"/>
        <v/>
      </c>
      <c r="B302" s="294"/>
      <c r="C302" s="312" t="s">
        <v>1217</v>
      </c>
      <c r="D302" s="294"/>
      <c r="E302" s="325"/>
      <c r="F302" s="294"/>
      <c r="G302" s="294"/>
      <c r="H302" s="294"/>
      <c r="I302" s="294"/>
      <c r="J302" s="294"/>
      <c r="K302" s="294"/>
      <c r="L302" s="294"/>
      <c r="M302" s="293"/>
      <c r="N302" s="316">
        <f t="shared" si="2"/>
        <v>2</v>
      </c>
      <c r="O302" s="293" t="str">
        <f t="shared" si="3"/>
        <v/>
      </c>
      <c r="P302" s="293"/>
      <c r="Q302" s="293"/>
      <c r="R302" s="293"/>
      <c r="S302" s="296"/>
      <c r="T302" s="296"/>
      <c r="U302" s="296"/>
    </row>
    <row r="303" hidden="1" outlineLevel="1">
      <c r="A303" s="317">
        <f t="shared" si="1"/>
        <v>1</v>
      </c>
      <c r="B303" s="318">
        <f t="shared" ref="B303:B306" si="49">IF(AND(C303&lt;&gt;"",D303&lt;&gt;""),COUNTIF($A$12:A303,"&gt;0"),"")</f>
        <v>232</v>
      </c>
      <c r="C303" s="322" t="s">
        <v>1218</v>
      </c>
      <c r="D303" s="320" t="s">
        <v>902</v>
      </c>
      <c r="E303" s="317"/>
      <c r="F303" s="320"/>
      <c r="G303" s="320"/>
      <c r="H303" s="320"/>
      <c r="I303" s="294"/>
      <c r="J303" s="320" t="s">
        <v>903</v>
      </c>
      <c r="K303" s="320" t="s">
        <v>904</v>
      </c>
      <c r="L303" s="320">
        <v>3.0</v>
      </c>
      <c r="M303" s="293"/>
      <c r="N303" s="316">
        <f t="shared" si="2"/>
        <v>2</v>
      </c>
      <c r="O303" s="316">
        <f t="shared" si="3"/>
        <v>2</v>
      </c>
      <c r="P303" s="293"/>
      <c r="Q303" s="293"/>
      <c r="R303" s="293"/>
      <c r="S303" s="296"/>
      <c r="T303" s="296"/>
      <c r="U303" s="296"/>
    </row>
    <row r="304" hidden="1" outlineLevel="1">
      <c r="A304" s="317">
        <f t="shared" si="1"/>
        <v>1</v>
      </c>
      <c r="B304" s="318">
        <f t="shared" si="49"/>
        <v>233</v>
      </c>
      <c r="C304" s="322" t="s">
        <v>1219</v>
      </c>
      <c r="D304" s="320" t="s">
        <v>902</v>
      </c>
      <c r="E304" s="317"/>
      <c r="F304" s="320"/>
      <c r="G304" s="320"/>
      <c r="H304" s="320"/>
      <c r="I304" s="294"/>
      <c r="J304" s="320" t="s">
        <v>903</v>
      </c>
      <c r="K304" s="320" t="s">
        <v>911</v>
      </c>
      <c r="L304" s="320">
        <v>5.0</v>
      </c>
      <c r="M304" s="293"/>
      <c r="N304" s="316">
        <f t="shared" si="2"/>
        <v>2</v>
      </c>
      <c r="O304" s="316">
        <f t="shared" si="3"/>
        <v>2</v>
      </c>
      <c r="P304" s="293"/>
      <c r="Q304" s="293"/>
      <c r="R304" s="293"/>
      <c r="S304" s="296"/>
      <c r="T304" s="296"/>
      <c r="U304" s="296"/>
    </row>
    <row r="305" hidden="1" outlineLevel="1">
      <c r="A305" s="317">
        <f t="shared" si="1"/>
        <v>1</v>
      </c>
      <c r="B305" s="318">
        <f t="shared" si="49"/>
        <v>234</v>
      </c>
      <c r="C305" s="322" t="s">
        <v>1220</v>
      </c>
      <c r="D305" s="320" t="s">
        <v>902</v>
      </c>
      <c r="E305" s="317"/>
      <c r="F305" s="320"/>
      <c r="G305" s="320"/>
      <c r="H305" s="320"/>
      <c r="I305" s="294"/>
      <c r="J305" s="320" t="s">
        <v>903</v>
      </c>
      <c r="K305" s="320" t="s">
        <v>904</v>
      </c>
      <c r="L305" s="320">
        <v>3.0</v>
      </c>
      <c r="M305" s="293"/>
      <c r="N305" s="316">
        <f t="shared" si="2"/>
        <v>2</v>
      </c>
      <c r="O305" s="316">
        <f t="shared" si="3"/>
        <v>2</v>
      </c>
      <c r="P305" s="293"/>
      <c r="Q305" s="293"/>
      <c r="R305" s="293"/>
      <c r="S305" s="296"/>
      <c r="T305" s="296"/>
      <c r="U305" s="296"/>
    </row>
    <row r="306" hidden="1" outlineLevel="1">
      <c r="A306" s="317">
        <f t="shared" si="1"/>
        <v>1</v>
      </c>
      <c r="B306" s="318">
        <f t="shared" si="49"/>
        <v>235</v>
      </c>
      <c r="C306" s="322" t="s">
        <v>1221</v>
      </c>
      <c r="D306" s="320" t="s">
        <v>902</v>
      </c>
      <c r="E306" s="317"/>
      <c r="F306" s="320"/>
      <c r="G306" s="320"/>
      <c r="H306" s="320"/>
      <c r="I306" s="294"/>
      <c r="J306" s="320" t="s">
        <v>903</v>
      </c>
      <c r="K306" s="320" t="s">
        <v>911</v>
      </c>
      <c r="L306" s="320">
        <v>5.0</v>
      </c>
      <c r="M306" s="293"/>
      <c r="N306" s="316">
        <f t="shared" si="2"/>
        <v>2</v>
      </c>
      <c r="O306" s="316">
        <f t="shared" si="3"/>
        <v>2</v>
      </c>
      <c r="P306" s="293"/>
      <c r="Q306" s="293"/>
      <c r="R306" s="293"/>
      <c r="S306" s="296"/>
      <c r="T306" s="296"/>
      <c r="U306" s="296"/>
    </row>
    <row r="307" hidden="1" outlineLevel="1">
      <c r="A307" s="294" t="str">
        <f t="shared" si="1"/>
        <v/>
      </c>
      <c r="B307" s="294"/>
      <c r="C307" s="312" t="s">
        <v>1222</v>
      </c>
      <c r="D307" s="294"/>
      <c r="E307" s="325"/>
      <c r="F307" s="294"/>
      <c r="G307" s="294"/>
      <c r="H307" s="294"/>
      <c r="I307" s="294"/>
      <c r="J307" s="294"/>
      <c r="K307" s="294"/>
      <c r="L307" s="294"/>
      <c r="M307" s="293"/>
      <c r="N307" s="316">
        <f t="shared" si="2"/>
        <v>2</v>
      </c>
      <c r="O307" s="293" t="str">
        <f t="shared" si="3"/>
        <v/>
      </c>
      <c r="P307" s="293"/>
      <c r="Q307" s="293"/>
      <c r="R307" s="293"/>
      <c r="S307" s="296"/>
      <c r="T307" s="296"/>
      <c r="U307" s="296"/>
    </row>
    <row r="308" hidden="1" outlineLevel="1">
      <c r="A308" s="317">
        <f t="shared" si="1"/>
        <v>1</v>
      </c>
      <c r="B308" s="318">
        <f t="shared" ref="B308:B311" si="50">IF(AND(C308&lt;&gt;"",D308&lt;&gt;""),COUNTIF($A$12:A308,"&gt;0"),"")</f>
        <v>236</v>
      </c>
      <c r="C308" s="322" t="s">
        <v>1223</v>
      </c>
      <c r="D308" s="320" t="s">
        <v>902</v>
      </c>
      <c r="E308" s="317"/>
      <c r="F308" s="320"/>
      <c r="G308" s="320"/>
      <c r="H308" s="320"/>
      <c r="I308" s="294"/>
      <c r="J308" s="320" t="s">
        <v>903</v>
      </c>
      <c r="K308" s="320" t="s">
        <v>904</v>
      </c>
      <c r="L308" s="320">
        <v>3.0</v>
      </c>
      <c r="M308" s="293"/>
      <c r="N308" s="316">
        <f t="shared" si="2"/>
        <v>2</v>
      </c>
      <c r="O308" s="316">
        <f t="shared" si="3"/>
        <v>2</v>
      </c>
      <c r="P308" s="293"/>
      <c r="Q308" s="293"/>
      <c r="R308" s="293"/>
      <c r="S308" s="296"/>
      <c r="T308" s="296"/>
      <c r="U308" s="296"/>
    </row>
    <row r="309" hidden="1" outlineLevel="1">
      <c r="A309" s="317">
        <f t="shared" si="1"/>
        <v>1</v>
      </c>
      <c r="B309" s="318">
        <f t="shared" si="50"/>
        <v>237</v>
      </c>
      <c r="C309" s="322" t="s">
        <v>1224</v>
      </c>
      <c r="D309" s="320" t="s">
        <v>902</v>
      </c>
      <c r="E309" s="317"/>
      <c r="F309" s="320"/>
      <c r="G309" s="320"/>
      <c r="H309" s="320"/>
      <c r="I309" s="294"/>
      <c r="J309" s="320" t="s">
        <v>903</v>
      </c>
      <c r="K309" s="320" t="s">
        <v>911</v>
      </c>
      <c r="L309" s="320">
        <v>5.0</v>
      </c>
      <c r="M309" s="293"/>
      <c r="N309" s="316">
        <f t="shared" si="2"/>
        <v>2</v>
      </c>
      <c r="O309" s="316">
        <f t="shared" si="3"/>
        <v>2</v>
      </c>
      <c r="P309" s="293"/>
      <c r="Q309" s="293"/>
      <c r="R309" s="293"/>
      <c r="S309" s="296"/>
      <c r="T309" s="296"/>
      <c r="U309" s="296"/>
    </row>
    <row r="310" hidden="1" outlineLevel="1">
      <c r="A310" s="317">
        <f t="shared" si="1"/>
        <v>1</v>
      </c>
      <c r="B310" s="318">
        <f t="shared" si="50"/>
        <v>238</v>
      </c>
      <c r="C310" s="322" t="s">
        <v>1225</v>
      </c>
      <c r="D310" s="320" t="s">
        <v>902</v>
      </c>
      <c r="E310" s="317"/>
      <c r="F310" s="320"/>
      <c r="G310" s="320"/>
      <c r="H310" s="320"/>
      <c r="I310" s="294"/>
      <c r="J310" s="320" t="s">
        <v>903</v>
      </c>
      <c r="K310" s="320" t="s">
        <v>904</v>
      </c>
      <c r="L310" s="320">
        <v>3.0</v>
      </c>
      <c r="M310" s="293"/>
      <c r="N310" s="316">
        <f t="shared" si="2"/>
        <v>2</v>
      </c>
      <c r="O310" s="316">
        <f t="shared" si="3"/>
        <v>2</v>
      </c>
      <c r="P310" s="293"/>
      <c r="Q310" s="293"/>
      <c r="R310" s="293"/>
      <c r="S310" s="296"/>
      <c r="T310" s="296"/>
      <c r="U310" s="296"/>
    </row>
    <row r="311" hidden="1" outlineLevel="1">
      <c r="A311" s="317">
        <f t="shared" si="1"/>
        <v>1</v>
      </c>
      <c r="B311" s="318">
        <f t="shared" si="50"/>
        <v>239</v>
      </c>
      <c r="C311" s="322" t="s">
        <v>1226</v>
      </c>
      <c r="D311" s="320" t="s">
        <v>902</v>
      </c>
      <c r="E311" s="317"/>
      <c r="F311" s="320"/>
      <c r="G311" s="320"/>
      <c r="H311" s="320"/>
      <c r="I311" s="294"/>
      <c r="J311" s="320" t="s">
        <v>903</v>
      </c>
      <c r="K311" s="320" t="s">
        <v>911</v>
      </c>
      <c r="L311" s="320">
        <v>5.0</v>
      </c>
      <c r="M311" s="293"/>
      <c r="N311" s="316">
        <f t="shared" si="2"/>
        <v>2</v>
      </c>
      <c r="O311" s="316">
        <f t="shared" si="3"/>
        <v>2</v>
      </c>
      <c r="P311" s="293"/>
      <c r="Q311" s="293"/>
      <c r="R311" s="293"/>
      <c r="S311" s="296"/>
      <c r="T311" s="296"/>
      <c r="U311" s="296"/>
    </row>
    <row r="312" hidden="1" outlineLevel="1">
      <c r="A312" s="294" t="str">
        <f t="shared" si="1"/>
        <v/>
      </c>
      <c r="B312" s="294"/>
      <c r="C312" s="312" t="s">
        <v>1227</v>
      </c>
      <c r="D312" s="294"/>
      <c r="E312" s="325"/>
      <c r="F312" s="294"/>
      <c r="G312" s="294"/>
      <c r="H312" s="294"/>
      <c r="I312" s="294"/>
      <c r="J312" s="294"/>
      <c r="K312" s="294"/>
      <c r="L312" s="294"/>
      <c r="M312" s="293"/>
      <c r="N312" s="316">
        <f t="shared" si="2"/>
        <v>2</v>
      </c>
      <c r="O312" s="293" t="str">
        <f t="shared" si="3"/>
        <v/>
      </c>
      <c r="P312" s="293"/>
      <c r="Q312" s="293"/>
      <c r="R312" s="293"/>
      <c r="S312" s="296"/>
      <c r="T312" s="296"/>
      <c r="U312" s="296"/>
    </row>
    <row r="313" hidden="1" outlineLevel="1">
      <c r="A313" s="317">
        <f t="shared" si="1"/>
        <v>1</v>
      </c>
      <c r="B313" s="318">
        <f t="shared" ref="B313:B316" si="51">IF(AND(C313&lt;&gt;"",D313&lt;&gt;""),COUNTIF($A$12:A313,"&gt;0"),"")</f>
        <v>240</v>
      </c>
      <c r="C313" s="322" t="s">
        <v>1228</v>
      </c>
      <c r="D313" s="320" t="s">
        <v>902</v>
      </c>
      <c r="E313" s="317"/>
      <c r="F313" s="320"/>
      <c r="G313" s="320"/>
      <c r="H313" s="320"/>
      <c r="I313" s="294"/>
      <c r="J313" s="320" t="s">
        <v>903</v>
      </c>
      <c r="K313" s="320" t="s">
        <v>904</v>
      </c>
      <c r="L313" s="320">
        <v>3.0</v>
      </c>
      <c r="M313" s="293"/>
      <c r="N313" s="316">
        <f t="shared" si="2"/>
        <v>2</v>
      </c>
      <c r="O313" s="316">
        <f t="shared" si="3"/>
        <v>2</v>
      </c>
      <c r="P313" s="293"/>
      <c r="Q313" s="293"/>
      <c r="R313" s="293"/>
      <c r="S313" s="296"/>
      <c r="T313" s="296"/>
      <c r="U313" s="296"/>
    </row>
    <row r="314" hidden="1" outlineLevel="1">
      <c r="A314" s="317">
        <f t="shared" si="1"/>
        <v>1</v>
      </c>
      <c r="B314" s="318">
        <f t="shared" si="51"/>
        <v>241</v>
      </c>
      <c r="C314" s="322" t="s">
        <v>1229</v>
      </c>
      <c r="D314" s="320" t="s">
        <v>902</v>
      </c>
      <c r="E314" s="317"/>
      <c r="F314" s="320"/>
      <c r="G314" s="320"/>
      <c r="H314" s="320"/>
      <c r="I314" s="294"/>
      <c r="J314" s="320" t="s">
        <v>903</v>
      </c>
      <c r="K314" s="320" t="s">
        <v>911</v>
      </c>
      <c r="L314" s="320">
        <v>5.0</v>
      </c>
      <c r="M314" s="293"/>
      <c r="N314" s="316">
        <f t="shared" si="2"/>
        <v>2</v>
      </c>
      <c r="O314" s="316">
        <f t="shared" si="3"/>
        <v>2</v>
      </c>
      <c r="P314" s="293"/>
      <c r="Q314" s="293"/>
      <c r="R314" s="293"/>
      <c r="S314" s="296"/>
      <c r="T314" s="296"/>
      <c r="U314" s="296"/>
    </row>
    <row r="315" hidden="1" outlineLevel="1">
      <c r="A315" s="317">
        <f t="shared" si="1"/>
        <v>1</v>
      </c>
      <c r="B315" s="318">
        <f t="shared" si="51"/>
        <v>242</v>
      </c>
      <c r="C315" s="322" t="s">
        <v>1230</v>
      </c>
      <c r="D315" s="320" t="s">
        <v>902</v>
      </c>
      <c r="E315" s="317"/>
      <c r="F315" s="320"/>
      <c r="G315" s="320"/>
      <c r="H315" s="320"/>
      <c r="I315" s="294"/>
      <c r="J315" s="320" t="s">
        <v>903</v>
      </c>
      <c r="K315" s="320" t="s">
        <v>904</v>
      </c>
      <c r="L315" s="320">
        <v>3.0</v>
      </c>
      <c r="M315" s="293"/>
      <c r="N315" s="316">
        <f t="shared" si="2"/>
        <v>2</v>
      </c>
      <c r="O315" s="316">
        <f t="shared" si="3"/>
        <v>2</v>
      </c>
      <c r="P315" s="293"/>
      <c r="Q315" s="293"/>
      <c r="R315" s="293"/>
      <c r="S315" s="296"/>
      <c r="T315" s="296"/>
      <c r="U315" s="296"/>
    </row>
    <row r="316" hidden="1" outlineLevel="1">
      <c r="A316" s="317">
        <f t="shared" si="1"/>
        <v>1</v>
      </c>
      <c r="B316" s="318">
        <f t="shared" si="51"/>
        <v>243</v>
      </c>
      <c r="C316" s="322" t="s">
        <v>1231</v>
      </c>
      <c r="D316" s="320" t="s">
        <v>902</v>
      </c>
      <c r="E316" s="317"/>
      <c r="F316" s="320"/>
      <c r="G316" s="320"/>
      <c r="H316" s="320"/>
      <c r="I316" s="294"/>
      <c r="J316" s="320" t="s">
        <v>903</v>
      </c>
      <c r="K316" s="320" t="s">
        <v>911</v>
      </c>
      <c r="L316" s="320">
        <v>5.0</v>
      </c>
      <c r="M316" s="293"/>
      <c r="N316" s="316">
        <f t="shared" si="2"/>
        <v>2</v>
      </c>
      <c r="O316" s="316">
        <f t="shared" si="3"/>
        <v>2</v>
      </c>
      <c r="P316" s="293"/>
      <c r="Q316" s="293"/>
      <c r="R316" s="293"/>
      <c r="S316" s="296"/>
      <c r="T316" s="296"/>
      <c r="U316" s="296"/>
    </row>
    <row r="317" hidden="1" outlineLevel="1">
      <c r="A317" s="294" t="str">
        <f t="shared" si="1"/>
        <v/>
      </c>
      <c r="B317" s="294"/>
      <c r="C317" s="312" t="s">
        <v>1232</v>
      </c>
      <c r="D317" s="294"/>
      <c r="E317" s="325"/>
      <c r="F317" s="294"/>
      <c r="G317" s="294"/>
      <c r="H317" s="294"/>
      <c r="I317" s="294"/>
      <c r="J317" s="294"/>
      <c r="K317" s="294"/>
      <c r="L317" s="294"/>
      <c r="M317" s="293"/>
      <c r="N317" s="316">
        <f t="shared" si="2"/>
        <v>2</v>
      </c>
      <c r="O317" s="293" t="str">
        <f t="shared" si="3"/>
        <v/>
      </c>
      <c r="P317" s="293"/>
      <c r="Q317" s="293"/>
      <c r="R317" s="293"/>
      <c r="S317" s="296"/>
      <c r="T317" s="296"/>
      <c r="U317" s="296"/>
    </row>
    <row r="318" hidden="1" outlineLevel="1">
      <c r="A318" s="317">
        <f t="shared" si="1"/>
        <v>1</v>
      </c>
      <c r="B318" s="318">
        <f t="shared" ref="B318:B321" si="52">IF(AND(C318&lt;&gt;"",D318&lt;&gt;""),COUNTIF($A$12:A318,"&gt;0"),"")</f>
        <v>244</v>
      </c>
      <c r="C318" s="322" t="s">
        <v>1233</v>
      </c>
      <c r="D318" s="320" t="s">
        <v>902</v>
      </c>
      <c r="E318" s="317"/>
      <c r="F318" s="320"/>
      <c r="G318" s="320"/>
      <c r="H318" s="320"/>
      <c r="I318" s="294"/>
      <c r="J318" s="320" t="s">
        <v>903</v>
      </c>
      <c r="K318" s="320" t="s">
        <v>904</v>
      </c>
      <c r="L318" s="320">
        <v>3.0</v>
      </c>
      <c r="M318" s="293"/>
      <c r="N318" s="316">
        <f t="shared" si="2"/>
        <v>2</v>
      </c>
      <c r="O318" s="316">
        <f t="shared" si="3"/>
        <v>2</v>
      </c>
      <c r="P318" s="293"/>
      <c r="Q318" s="293"/>
      <c r="R318" s="293"/>
      <c r="S318" s="296"/>
      <c r="T318" s="296"/>
      <c r="U318" s="296"/>
    </row>
    <row r="319" hidden="1" outlineLevel="1">
      <c r="A319" s="317">
        <f t="shared" si="1"/>
        <v>1</v>
      </c>
      <c r="B319" s="318">
        <f t="shared" si="52"/>
        <v>245</v>
      </c>
      <c r="C319" s="322" t="s">
        <v>1234</v>
      </c>
      <c r="D319" s="320" t="s">
        <v>902</v>
      </c>
      <c r="E319" s="317"/>
      <c r="F319" s="320"/>
      <c r="G319" s="320"/>
      <c r="H319" s="320"/>
      <c r="I319" s="294"/>
      <c r="J319" s="320" t="s">
        <v>903</v>
      </c>
      <c r="K319" s="320" t="s">
        <v>911</v>
      </c>
      <c r="L319" s="320">
        <v>5.0</v>
      </c>
      <c r="M319" s="293"/>
      <c r="N319" s="316">
        <f t="shared" si="2"/>
        <v>2</v>
      </c>
      <c r="O319" s="316">
        <f t="shared" si="3"/>
        <v>2</v>
      </c>
      <c r="P319" s="293"/>
      <c r="Q319" s="293"/>
      <c r="R319" s="293"/>
      <c r="S319" s="296"/>
      <c r="T319" s="296"/>
      <c r="U319" s="296"/>
    </row>
    <row r="320" hidden="1" outlineLevel="1">
      <c r="A320" s="317">
        <f t="shared" si="1"/>
        <v>1</v>
      </c>
      <c r="B320" s="318">
        <f t="shared" si="52"/>
        <v>246</v>
      </c>
      <c r="C320" s="322" t="s">
        <v>1235</v>
      </c>
      <c r="D320" s="320" t="s">
        <v>902</v>
      </c>
      <c r="E320" s="317"/>
      <c r="F320" s="320"/>
      <c r="G320" s="320"/>
      <c r="H320" s="320"/>
      <c r="I320" s="294"/>
      <c r="J320" s="320" t="s">
        <v>903</v>
      </c>
      <c r="K320" s="320" t="s">
        <v>904</v>
      </c>
      <c r="L320" s="320">
        <v>3.0</v>
      </c>
      <c r="M320" s="293"/>
      <c r="N320" s="316">
        <f t="shared" si="2"/>
        <v>2</v>
      </c>
      <c r="O320" s="316">
        <f t="shared" si="3"/>
        <v>2</v>
      </c>
      <c r="P320" s="293"/>
      <c r="Q320" s="293"/>
      <c r="R320" s="293"/>
      <c r="S320" s="296"/>
      <c r="T320" s="296"/>
      <c r="U320" s="296"/>
    </row>
    <row r="321" hidden="1" outlineLevel="1">
      <c r="A321" s="317">
        <f t="shared" si="1"/>
        <v>1</v>
      </c>
      <c r="B321" s="318">
        <f t="shared" si="52"/>
        <v>247</v>
      </c>
      <c r="C321" s="322" t="s">
        <v>1236</v>
      </c>
      <c r="D321" s="320" t="s">
        <v>902</v>
      </c>
      <c r="E321" s="317"/>
      <c r="F321" s="320"/>
      <c r="G321" s="320"/>
      <c r="H321" s="320"/>
      <c r="I321" s="294"/>
      <c r="J321" s="320" t="s">
        <v>903</v>
      </c>
      <c r="K321" s="320" t="s">
        <v>911</v>
      </c>
      <c r="L321" s="320">
        <v>5.0</v>
      </c>
      <c r="M321" s="293"/>
      <c r="N321" s="316">
        <f t="shared" si="2"/>
        <v>2</v>
      </c>
      <c r="O321" s="316">
        <f t="shared" si="3"/>
        <v>2</v>
      </c>
      <c r="P321" s="293"/>
      <c r="Q321" s="293"/>
      <c r="R321" s="293"/>
      <c r="S321" s="296"/>
      <c r="T321" s="296"/>
      <c r="U321" s="296"/>
    </row>
    <row r="322" hidden="1" outlineLevel="1">
      <c r="A322" s="294" t="str">
        <f t="shared" si="1"/>
        <v/>
      </c>
      <c r="B322" s="294"/>
      <c r="C322" s="312" t="s">
        <v>1237</v>
      </c>
      <c r="D322" s="294"/>
      <c r="E322" s="325"/>
      <c r="F322" s="294"/>
      <c r="G322" s="294"/>
      <c r="H322" s="294"/>
      <c r="I322" s="294"/>
      <c r="J322" s="294"/>
      <c r="K322" s="294"/>
      <c r="L322" s="294"/>
      <c r="M322" s="293"/>
      <c r="N322" s="316">
        <f t="shared" si="2"/>
        <v>2</v>
      </c>
      <c r="O322" s="293" t="str">
        <f t="shared" si="3"/>
        <v/>
      </c>
      <c r="P322" s="293"/>
      <c r="Q322" s="293"/>
      <c r="R322" s="293"/>
      <c r="S322" s="296"/>
      <c r="T322" s="296"/>
      <c r="U322" s="296"/>
    </row>
    <row r="323" hidden="1" outlineLevel="1">
      <c r="A323" s="317">
        <f t="shared" si="1"/>
        <v>1</v>
      </c>
      <c r="B323" s="318">
        <f t="shared" ref="B323:B326" si="53">IF(AND(C323&lt;&gt;"",D323&lt;&gt;""),COUNTIF($A$12:A323,"&gt;0"),"")</f>
        <v>248</v>
      </c>
      <c r="C323" s="322" t="s">
        <v>1238</v>
      </c>
      <c r="D323" s="320" t="s">
        <v>902</v>
      </c>
      <c r="E323" s="317"/>
      <c r="F323" s="320"/>
      <c r="G323" s="320"/>
      <c r="H323" s="320"/>
      <c r="I323" s="294"/>
      <c r="J323" s="320" t="s">
        <v>903</v>
      </c>
      <c r="K323" s="320" t="s">
        <v>904</v>
      </c>
      <c r="L323" s="320">
        <v>3.0</v>
      </c>
      <c r="M323" s="293"/>
      <c r="N323" s="316">
        <f t="shared" si="2"/>
        <v>2</v>
      </c>
      <c r="O323" s="316">
        <f t="shared" si="3"/>
        <v>2</v>
      </c>
      <c r="P323" s="293"/>
      <c r="Q323" s="293"/>
      <c r="R323" s="293"/>
      <c r="S323" s="296"/>
      <c r="T323" s="296"/>
      <c r="U323" s="296"/>
    </row>
    <row r="324" hidden="1" outlineLevel="1">
      <c r="A324" s="317">
        <f t="shared" si="1"/>
        <v>1</v>
      </c>
      <c r="B324" s="318">
        <f t="shared" si="53"/>
        <v>249</v>
      </c>
      <c r="C324" s="322" t="s">
        <v>1239</v>
      </c>
      <c r="D324" s="320" t="s">
        <v>902</v>
      </c>
      <c r="E324" s="317"/>
      <c r="F324" s="320"/>
      <c r="G324" s="320"/>
      <c r="H324" s="320"/>
      <c r="I324" s="294"/>
      <c r="J324" s="320" t="s">
        <v>903</v>
      </c>
      <c r="K324" s="320" t="s">
        <v>911</v>
      </c>
      <c r="L324" s="320">
        <v>5.0</v>
      </c>
      <c r="M324" s="293"/>
      <c r="N324" s="316">
        <f t="shared" si="2"/>
        <v>2</v>
      </c>
      <c r="O324" s="316">
        <f t="shared" si="3"/>
        <v>2</v>
      </c>
      <c r="P324" s="293"/>
      <c r="Q324" s="293"/>
      <c r="R324" s="293"/>
      <c r="S324" s="296"/>
      <c r="T324" s="296"/>
      <c r="U324" s="296"/>
    </row>
    <row r="325" hidden="1" outlineLevel="1">
      <c r="A325" s="317">
        <f t="shared" si="1"/>
        <v>1</v>
      </c>
      <c r="B325" s="318">
        <f t="shared" si="53"/>
        <v>250</v>
      </c>
      <c r="C325" s="322" t="s">
        <v>1240</v>
      </c>
      <c r="D325" s="320" t="s">
        <v>902</v>
      </c>
      <c r="E325" s="317"/>
      <c r="F325" s="320"/>
      <c r="G325" s="320"/>
      <c r="H325" s="320"/>
      <c r="I325" s="294"/>
      <c r="J325" s="320" t="s">
        <v>903</v>
      </c>
      <c r="K325" s="320" t="s">
        <v>904</v>
      </c>
      <c r="L325" s="320">
        <v>3.0</v>
      </c>
      <c r="M325" s="293"/>
      <c r="N325" s="316">
        <f t="shared" si="2"/>
        <v>2</v>
      </c>
      <c r="O325" s="316">
        <f t="shared" si="3"/>
        <v>2</v>
      </c>
      <c r="P325" s="293"/>
      <c r="Q325" s="293"/>
      <c r="R325" s="293"/>
      <c r="S325" s="296"/>
      <c r="T325" s="296"/>
      <c r="U325" s="296"/>
    </row>
    <row r="326" hidden="1" outlineLevel="1">
      <c r="A326" s="317">
        <f t="shared" si="1"/>
        <v>1</v>
      </c>
      <c r="B326" s="318">
        <f t="shared" si="53"/>
        <v>251</v>
      </c>
      <c r="C326" s="322" t="s">
        <v>1241</v>
      </c>
      <c r="D326" s="320" t="s">
        <v>902</v>
      </c>
      <c r="E326" s="317"/>
      <c r="F326" s="320"/>
      <c r="G326" s="320"/>
      <c r="H326" s="320"/>
      <c r="I326" s="294"/>
      <c r="J326" s="320" t="s">
        <v>903</v>
      </c>
      <c r="K326" s="320" t="s">
        <v>911</v>
      </c>
      <c r="L326" s="320">
        <v>5.0</v>
      </c>
      <c r="M326" s="293"/>
      <c r="N326" s="316">
        <f t="shared" si="2"/>
        <v>2</v>
      </c>
      <c r="O326" s="316">
        <f t="shared" si="3"/>
        <v>2</v>
      </c>
      <c r="P326" s="293"/>
      <c r="Q326" s="293"/>
      <c r="R326" s="293"/>
      <c r="S326" s="296"/>
      <c r="T326" s="296"/>
      <c r="U326" s="296"/>
    </row>
    <row r="327" hidden="1" outlineLevel="1">
      <c r="A327" s="294" t="str">
        <f t="shared" si="1"/>
        <v/>
      </c>
      <c r="B327" s="294"/>
      <c r="C327" s="312" t="s">
        <v>1242</v>
      </c>
      <c r="D327" s="294"/>
      <c r="E327" s="325"/>
      <c r="F327" s="294"/>
      <c r="G327" s="294"/>
      <c r="H327" s="294"/>
      <c r="I327" s="294"/>
      <c r="J327" s="294"/>
      <c r="K327" s="294"/>
      <c r="L327" s="294"/>
      <c r="M327" s="293"/>
      <c r="N327" s="316">
        <f t="shared" si="2"/>
        <v>2</v>
      </c>
      <c r="O327" s="293" t="str">
        <f t="shared" si="3"/>
        <v/>
      </c>
      <c r="P327" s="293"/>
      <c r="Q327" s="293"/>
      <c r="R327" s="293"/>
      <c r="S327" s="296"/>
      <c r="T327" s="296"/>
      <c r="U327" s="296"/>
    </row>
    <row r="328" hidden="1" outlineLevel="1">
      <c r="A328" s="317">
        <f t="shared" si="1"/>
        <v>1</v>
      </c>
      <c r="B328" s="318">
        <f t="shared" ref="B328:B331" si="54">IF(AND(C328&lt;&gt;"",D328&lt;&gt;""),COUNTIF($A$12:A328,"&gt;0"),"")</f>
        <v>252</v>
      </c>
      <c r="C328" s="322" t="s">
        <v>1243</v>
      </c>
      <c r="D328" s="320" t="s">
        <v>902</v>
      </c>
      <c r="E328" s="317"/>
      <c r="F328" s="320"/>
      <c r="G328" s="320"/>
      <c r="H328" s="320"/>
      <c r="I328" s="294"/>
      <c r="J328" s="320" t="s">
        <v>903</v>
      </c>
      <c r="K328" s="320" t="s">
        <v>904</v>
      </c>
      <c r="L328" s="320">
        <v>3.0</v>
      </c>
      <c r="M328" s="293"/>
      <c r="N328" s="316">
        <f t="shared" si="2"/>
        <v>2</v>
      </c>
      <c r="O328" s="316">
        <f t="shared" si="3"/>
        <v>2</v>
      </c>
      <c r="P328" s="293"/>
      <c r="Q328" s="293"/>
      <c r="R328" s="293"/>
      <c r="S328" s="296"/>
      <c r="T328" s="296"/>
      <c r="U328" s="296"/>
    </row>
    <row r="329" hidden="1" outlineLevel="1">
      <c r="A329" s="317">
        <f t="shared" si="1"/>
        <v>1</v>
      </c>
      <c r="B329" s="318">
        <f t="shared" si="54"/>
        <v>253</v>
      </c>
      <c r="C329" s="322" t="s">
        <v>1244</v>
      </c>
      <c r="D329" s="320" t="s">
        <v>902</v>
      </c>
      <c r="E329" s="317"/>
      <c r="F329" s="320"/>
      <c r="G329" s="320"/>
      <c r="H329" s="320"/>
      <c r="I329" s="294"/>
      <c r="J329" s="320" t="s">
        <v>903</v>
      </c>
      <c r="K329" s="320" t="s">
        <v>911</v>
      </c>
      <c r="L329" s="320">
        <v>5.0</v>
      </c>
      <c r="M329" s="293"/>
      <c r="N329" s="316">
        <f t="shared" si="2"/>
        <v>2</v>
      </c>
      <c r="O329" s="316">
        <f t="shared" si="3"/>
        <v>2</v>
      </c>
      <c r="P329" s="293"/>
      <c r="Q329" s="293"/>
      <c r="R329" s="293"/>
      <c r="S329" s="296"/>
      <c r="T329" s="296"/>
      <c r="U329" s="296"/>
    </row>
    <row r="330" hidden="1" outlineLevel="1">
      <c r="A330" s="317">
        <f t="shared" si="1"/>
        <v>1</v>
      </c>
      <c r="B330" s="318">
        <f t="shared" si="54"/>
        <v>254</v>
      </c>
      <c r="C330" s="322" t="s">
        <v>1245</v>
      </c>
      <c r="D330" s="320" t="s">
        <v>902</v>
      </c>
      <c r="E330" s="317"/>
      <c r="F330" s="320"/>
      <c r="G330" s="320"/>
      <c r="H330" s="320"/>
      <c r="I330" s="294"/>
      <c r="J330" s="320" t="s">
        <v>903</v>
      </c>
      <c r="K330" s="320" t="s">
        <v>904</v>
      </c>
      <c r="L330" s="320">
        <v>3.0</v>
      </c>
      <c r="M330" s="293"/>
      <c r="N330" s="316">
        <f t="shared" si="2"/>
        <v>2</v>
      </c>
      <c r="O330" s="316">
        <f t="shared" si="3"/>
        <v>2</v>
      </c>
      <c r="P330" s="293"/>
      <c r="Q330" s="293"/>
      <c r="R330" s="293"/>
      <c r="S330" s="296"/>
      <c r="T330" s="296"/>
      <c r="U330" s="296"/>
    </row>
    <row r="331" hidden="1" outlineLevel="1">
      <c r="A331" s="317">
        <f t="shared" si="1"/>
        <v>1</v>
      </c>
      <c r="B331" s="318">
        <f t="shared" si="54"/>
        <v>255</v>
      </c>
      <c r="C331" s="322" t="s">
        <v>1246</v>
      </c>
      <c r="D331" s="320" t="s">
        <v>902</v>
      </c>
      <c r="E331" s="317"/>
      <c r="F331" s="320"/>
      <c r="G331" s="320"/>
      <c r="H331" s="320"/>
      <c r="I331" s="294"/>
      <c r="J331" s="320" t="s">
        <v>903</v>
      </c>
      <c r="K331" s="320" t="s">
        <v>911</v>
      </c>
      <c r="L331" s="320">
        <v>5.0</v>
      </c>
      <c r="M331" s="293"/>
      <c r="N331" s="316">
        <f t="shared" si="2"/>
        <v>2</v>
      </c>
      <c r="O331" s="316">
        <f t="shared" si="3"/>
        <v>2</v>
      </c>
      <c r="P331" s="293"/>
      <c r="Q331" s="293"/>
      <c r="R331" s="293"/>
      <c r="S331" s="296"/>
      <c r="T331" s="296"/>
      <c r="U331" s="296"/>
    </row>
    <row r="332" hidden="1" outlineLevel="1">
      <c r="A332" s="294" t="str">
        <f t="shared" si="1"/>
        <v/>
      </c>
      <c r="B332" s="294"/>
      <c r="C332" s="312" t="s">
        <v>1247</v>
      </c>
      <c r="D332" s="294"/>
      <c r="E332" s="325"/>
      <c r="F332" s="294"/>
      <c r="G332" s="294"/>
      <c r="H332" s="294"/>
      <c r="I332" s="294"/>
      <c r="J332" s="294"/>
      <c r="K332" s="294"/>
      <c r="L332" s="294"/>
      <c r="M332" s="293"/>
      <c r="N332" s="316">
        <f t="shared" si="2"/>
        <v>2</v>
      </c>
      <c r="O332" s="293" t="str">
        <f t="shared" si="3"/>
        <v/>
      </c>
      <c r="P332" s="293"/>
      <c r="Q332" s="293"/>
      <c r="R332" s="293"/>
      <c r="S332" s="296"/>
      <c r="T332" s="296"/>
      <c r="U332" s="296"/>
    </row>
    <row r="333" hidden="1" outlineLevel="1">
      <c r="A333" s="317">
        <f t="shared" si="1"/>
        <v>1</v>
      </c>
      <c r="B333" s="318">
        <f t="shared" ref="B333:B336" si="55">IF(AND(C333&lt;&gt;"",D333&lt;&gt;""),COUNTIF($A$12:A333,"&gt;0"),"")</f>
        <v>256</v>
      </c>
      <c r="C333" s="322" t="s">
        <v>1248</v>
      </c>
      <c r="D333" s="320" t="s">
        <v>902</v>
      </c>
      <c r="E333" s="317"/>
      <c r="F333" s="320"/>
      <c r="G333" s="320"/>
      <c r="H333" s="320"/>
      <c r="I333" s="294"/>
      <c r="J333" s="320" t="s">
        <v>903</v>
      </c>
      <c r="K333" s="320" t="s">
        <v>904</v>
      </c>
      <c r="L333" s="320">
        <v>3.0</v>
      </c>
      <c r="M333" s="293"/>
      <c r="N333" s="316">
        <f t="shared" si="2"/>
        <v>2</v>
      </c>
      <c r="O333" s="316">
        <f t="shared" si="3"/>
        <v>2</v>
      </c>
      <c r="P333" s="293"/>
      <c r="Q333" s="293"/>
      <c r="R333" s="293"/>
      <c r="S333" s="296"/>
      <c r="T333" s="296"/>
      <c r="U333" s="296"/>
    </row>
    <row r="334" hidden="1" outlineLevel="1">
      <c r="A334" s="317">
        <f t="shared" si="1"/>
        <v>1</v>
      </c>
      <c r="B334" s="318">
        <f t="shared" si="55"/>
        <v>257</v>
      </c>
      <c r="C334" s="322" t="s">
        <v>1249</v>
      </c>
      <c r="D334" s="320" t="s">
        <v>902</v>
      </c>
      <c r="E334" s="317"/>
      <c r="F334" s="320"/>
      <c r="G334" s="320"/>
      <c r="H334" s="320"/>
      <c r="I334" s="294"/>
      <c r="J334" s="320" t="s">
        <v>903</v>
      </c>
      <c r="K334" s="320" t="s">
        <v>911</v>
      </c>
      <c r="L334" s="320">
        <v>5.0</v>
      </c>
      <c r="M334" s="293"/>
      <c r="N334" s="316">
        <f t="shared" si="2"/>
        <v>2</v>
      </c>
      <c r="O334" s="316">
        <f t="shared" si="3"/>
        <v>2</v>
      </c>
      <c r="P334" s="293"/>
      <c r="Q334" s="293"/>
      <c r="R334" s="293"/>
      <c r="S334" s="296"/>
      <c r="T334" s="296"/>
      <c r="U334" s="296"/>
    </row>
    <row r="335" hidden="1" outlineLevel="1">
      <c r="A335" s="317">
        <f t="shared" si="1"/>
        <v>1</v>
      </c>
      <c r="B335" s="318">
        <f t="shared" si="55"/>
        <v>258</v>
      </c>
      <c r="C335" s="322" t="s">
        <v>1250</v>
      </c>
      <c r="D335" s="320" t="s">
        <v>902</v>
      </c>
      <c r="E335" s="317"/>
      <c r="F335" s="320"/>
      <c r="G335" s="320"/>
      <c r="H335" s="320"/>
      <c r="I335" s="294"/>
      <c r="J335" s="320" t="s">
        <v>903</v>
      </c>
      <c r="K335" s="320" t="s">
        <v>904</v>
      </c>
      <c r="L335" s="320">
        <v>3.0</v>
      </c>
      <c r="M335" s="293"/>
      <c r="N335" s="316">
        <f t="shared" si="2"/>
        <v>2</v>
      </c>
      <c r="O335" s="316">
        <f t="shared" si="3"/>
        <v>2</v>
      </c>
      <c r="P335" s="293"/>
      <c r="Q335" s="293"/>
      <c r="R335" s="293"/>
      <c r="S335" s="296"/>
      <c r="T335" s="296"/>
      <c r="U335" s="296"/>
    </row>
    <row r="336" hidden="1" outlineLevel="1">
      <c r="A336" s="317">
        <f t="shared" si="1"/>
        <v>1</v>
      </c>
      <c r="B336" s="318">
        <f t="shared" si="55"/>
        <v>259</v>
      </c>
      <c r="C336" s="322" t="s">
        <v>1251</v>
      </c>
      <c r="D336" s="320" t="s">
        <v>902</v>
      </c>
      <c r="E336" s="317"/>
      <c r="F336" s="320"/>
      <c r="G336" s="320"/>
      <c r="H336" s="320"/>
      <c r="I336" s="294"/>
      <c r="J336" s="320" t="s">
        <v>903</v>
      </c>
      <c r="K336" s="320" t="s">
        <v>911</v>
      </c>
      <c r="L336" s="320">
        <v>5.0</v>
      </c>
      <c r="M336" s="293"/>
      <c r="N336" s="316">
        <f t="shared" si="2"/>
        <v>2</v>
      </c>
      <c r="O336" s="316">
        <f t="shared" si="3"/>
        <v>2</v>
      </c>
      <c r="P336" s="293"/>
      <c r="Q336" s="293"/>
      <c r="R336" s="293"/>
      <c r="S336" s="296"/>
      <c r="T336" s="296"/>
      <c r="U336" s="296"/>
    </row>
    <row r="337" hidden="1" outlineLevel="1">
      <c r="A337" s="294" t="str">
        <f t="shared" si="1"/>
        <v/>
      </c>
      <c r="B337" s="294"/>
      <c r="C337" s="312" t="s">
        <v>1252</v>
      </c>
      <c r="D337" s="294"/>
      <c r="E337" s="325"/>
      <c r="F337" s="294"/>
      <c r="G337" s="294"/>
      <c r="H337" s="294"/>
      <c r="I337" s="294"/>
      <c r="J337" s="294"/>
      <c r="K337" s="294"/>
      <c r="L337" s="294"/>
      <c r="M337" s="293"/>
      <c r="N337" s="316">
        <f t="shared" si="2"/>
        <v>2</v>
      </c>
      <c r="O337" s="293" t="str">
        <f t="shared" si="3"/>
        <v/>
      </c>
      <c r="P337" s="293"/>
      <c r="Q337" s="293"/>
      <c r="R337" s="293"/>
      <c r="S337" s="296"/>
      <c r="T337" s="296"/>
      <c r="U337" s="296"/>
    </row>
    <row r="338" hidden="1" outlineLevel="1">
      <c r="A338" s="317">
        <f t="shared" si="1"/>
        <v>1</v>
      </c>
      <c r="B338" s="318">
        <f t="shared" ref="B338:B341" si="56">IF(AND(C338&lt;&gt;"",D338&lt;&gt;""),COUNTIF($A$12:A338,"&gt;0"),"")</f>
        <v>260</v>
      </c>
      <c r="C338" s="322" t="s">
        <v>1253</v>
      </c>
      <c r="D338" s="320" t="s">
        <v>902</v>
      </c>
      <c r="E338" s="317"/>
      <c r="F338" s="320"/>
      <c r="G338" s="320"/>
      <c r="H338" s="320"/>
      <c r="I338" s="294"/>
      <c r="J338" s="320" t="s">
        <v>903</v>
      </c>
      <c r="K338" s="320" t="s">
        <v>904</v>
      </c>
      <c r="L338" s="320">
        <v>3.0</v>
      </c>
      <c r="M338" s="293"/>
      <c r="N338" s="316">
        <f t="shared" si="2"/>
        <v>2</v>
      </c>
      <c r="O338" s="316">
        <f t="shared" si="3"/>
        <v>2</v>
      </c>
      <c r="P338" s="293"/>
      <c r="Q338" s="293"/>
      <c r="R338" s="293"/>
      <c r="S338" s="296"/>
      <c r="T338" s="296"/>
      <c r="U338" s="296"/>
    </row>
    <row r="339" hidden="1" outlineLevel="1">
      <c r="A339" s="317">
        <f t="shared" si="1"/>
        <v>1</v>
      </c>
      <c r="B339" s="318">
        <f t="shared" si="56"/>
        <v>261</v>
      </c>
      <c r="C339" s="322" t="s">
        <v>1254</v>
      </c>
      <c r="D339" s="320" t="s">
        <v>902</v>
      </c>
      <c r="E339" s="317"/>
      <c r="F339" s="320"/>
      <c r="G339" s="320"/>
      <c r="H339" s="320"/>
      <c r="I339" s="294"/>
      <c r="J339" s="320" t="s">
        <v>903</v>
      </c>
      <c r="K339" s="320" t="s">
        <v>911</v>
      </c>
      <c r="L339" s="320">
        <v>5.0</v>
      </c>
      <c r="M339" s="293"/>
      <c r="N339" s="316">
        <f t="shared" si="2"/>
        <v>2</v>
      </c>
      <c r="O339" s="316">
        <f t="shared" si="3"/>
        <v>2</v>
      </c>
      <c r="P339" s="293"/>
      <c r="Q339" s="293"/>
      <c r="R339" s="293"/>
      <c r="S339" s="296"/>
      <c r="T339" s="296"/>
      <c r="U339" s="296"/>
    </row>
    <row r="340" hidden="1" outlineLevel="1">
      <c r="A340" s="317">
        <f t="shared" si="1"/>
        <v>1</v>
      </c>
      <c r="B340" s="318">
        <f t="shared" si="56"/>
        <v>262</v>
      </c>
      <c r="C340" s="322" t="s">
        <v>1255</v>
      </c>
      <c r="D340" s="320" t="s">
        <v>902</v>
      </c>
      <c r="E340" s="317"/>
      <c r="F340" s="320"/>
      <c r="G340" s="320"/>
      <c r="H340" s="320"/>
      <c r="I340" s="294"/>
      <c r="J340" s="320" t="s">
        <v>903</v>
      </c>
      <c r="K340" s="320" t="s">
        <v>904</v>
      </c>
      <c r="L340" s="320">
        <v>3.0</v>
      </c>
      <c r="M340" s="293"/>
      <c r="N340" s="316">
        <f t="shared" si="2"/>
        <v>2</v>
      </c>
      <c r="O340" s="316">
        <f t="shared" si="3"/>
        <v>2</v>
      </c>
      <c r="P340" s="293"/>
      <c r="Q340" s="293"/>
      <c r="R340" s="293"/>
      <c r="S340" s="296"/>
      <c r="T340" s="296"/>
      <c r="U340" s="296"/>
    </row>
    <row r="341" hidden="1" outlineLevel="1">
      <c r="A341" s="317">
        <f t="shared" si="1"/>
        <v>1</v>
      </c>
      <c r="B341" s="318">
        <f t="shared" si="56"/>
        <v>263</v>
      </c>
      <c r="C341" s="322" t="s">
        <v>1256</v>
      </c>
      <c r="D341" s="320" t="s">
        <v>902</v>
      </c>
      <c r="E341" s="317"/>
      <c r="F341" s="320"/>
      <c r="G341" s="320"/>
      <c r="H341" s="320"/>
      <c r="I341" s="294"/>
      <c r="J341" s="320" t="s">
        <v>903</v>
      </c>
      <c r="K341" s="320" t="s">
        <v>911</v>
      </c>
      <c r="L341" s="320">
        <v>5.0</v>
      </c>
      <c r="M341" s="293"/>
      <c r="N341" s="316">
        <f t="shared" si="2"/>
        <v>2</v>
      </c>
      <c r="O341" s="316">
        <f t="shared" si="3"/>
        <v>2</v>
      </c>
      <c r="P341" s="293"/>
      <c r="Q341" s="293"/>
      <c r="R341" s="293"/>
      <c r="S341" s="296"/>
      <c r="T341" s="296"/>
      <c r="U341" s="296"/>
    </row>
    <row r="342" hidden="1" outlineLevel="1">
      <c r="A342" s="294" t="str">
        <f t="shared" si="1"/>
        <v/>
      </c>
      <c r="B342" s="294"/>
      <c r="C342" s="312" t="s">
        <v>1257</v>
      </c>
      <c r="D342" s="294"/>
      <c r="E342" s="325"/>
      <c r="F342" s="294"/>
      <c r="G342" s="294"/>
      <c r="H342" s="294"/>
      <c r="I342" s="294"/>
      <c r="J342" s="294"/>
      <c r="K342" s="294"/>
      <c r="L342" s="294"/>
      <c r="M342" s="293"/>
      <c r="N342" s="316">
        <f t="shared" si="2"/>
        <v>2</v>
      </c>
      <c r="O342" s="293" t="str">
        <f t="shared" si="3"/>
        <v/>
      </c>
      <c r="P342" s="293"/>
      <c r="Q342" s="293"/>
      <c r="R342" s="293"/>
      <c r="S342" s="296"/>
      <c r="T342" s="296"/>
      <c r="U342" s="296"/>
    </row>
    <row r="343" hidden="1" outlineLevel="1">
      <c r="A343" s="317">
        <f t="shared" si="1"/>
        <v>1</v>
      </c>
      <c r="B343" s="318">
        <f t="shared" ref="B343:B346" si="57">IF(AND(C343&lt;&gt;"",D343&lt;&gt;""),COUNTIF($A$12:A343,"&gt;0"),"")</f>
        <v>264</v>
      </c>
      <c r="C343" s="322" t="s">
        <v>1258</v>
      </c>
      <c r="D343" s="320" t="s">
        <v>902</v>
      </c>
      <c r="E343" s="317"/>
      <c r="F343" s="320"/>
      <c r="G343" s="320"/>
      <c r="H343" s="320"/>
      <c r="I343" s="294"/>
      <c r="J343" s="320" t="s">
        <v>903</v>
      </c>
      <c r="K343" s="320" t="s">
        <v>904</v>
      </c>
      <c r="L343" s="320">
        <v>3.0</v>
      </c>
      <c r="M343" s="293"/>
      <c r="N343" s="316">
        <f t="shared" si="2"/>
        <v>2</v>
      </c>
      <c r="O343" s="316">
        <f t="shared" si="3"/>
        <v>2</v>
      </c>
      <c r="P343" s="293"/>
      <c r="Q343" s="293"/>
      <c r="R343" s="293"/>
      <c r="S343" s="296"/>
      <c r="T343" s="296"/>
      <c r="U343" s="296"/>
    </row>
    <row r="344" hidden="1" outlineLevel="1">
      <c r="A344" s="317">
        <f t="shared" si="1"/>
        <v>1</v>
      </c>
      <c r="B344" s="318">
        <f t="shared" si="57"/>
        <v>265</v>
      </c>
      <c r="C344" s="322" t="s">
        <v>1259</v>
      </c>
      <c r="D344" s="320" t="s">
        <v>902</v>
      </c>
      <c r="E344" s="317"/>
      <c r="F344" s="320"/>
      <c r="G344" s="320"/>
      <c r="H344" s="320"/>
      <c r="I344" s="294"/>
      <c r="J344" s="320" t="s">
        <v>903</v>
      </c>
      <c r="K344" s="320" t="s">
        <v>911</v>
      </c>
      <c r="L344" s="320">
        <v>5.0</v>
      </c>
      <c r="M344" s="293"/>
      <c r="N344" s="316">
        <f t="shared" si="2"/>
        <v>2</v>
      </c>
      <c r="O344" s="316">
        <f t="shared" si="3"/>
        <v>2</v>
      </c>
      <c r="P344" s="293"/>
      <c r="Q344" s="293"/>
      <c r="R344" s="293"/>
      <c r="S344" s="296"/>
      <c r="T344" s="296"/>
      <c r="U344" s="296"/>
    </row>
    <row r="345" hidden="1" outlineLevel="1">
      <c r="A345" s="317">
        <f t="shared" si="1"/>
        <v>1</v>
      </c>
      <c r="B345" s="318">
        <f t="shared" si="57"/>
        <v>266</v>
      </c>
      <c r="C345" s="322" t="s">
        <v>1260</v>
      </c>
      <c r="D345" s="320" t="s">
        <v>902</v>
      </c>
      <c r="E345" s="317"/>
      <c r="F345" s="320"/>
      <c r="G345" s="320"/>
      <c r="H345" s="320"/>
      <c r="I345" s="294"/>
      <c r="J345" s="320" t="s">
        <v>903</v>
      </c>
      <c r="K345" s="320" t="s">
        <v>904</v>
      </c>
      <c r="L345" s="320">
        <v>3.0</v>
      </c>
      <c r="M345" s="293"/>
      <c r="N345" s="316">
        <f t="shared" si="2"/>
        <v>2</v>
      </c>
      <c r="O345" s="316">
        <f t="shared" si="3"/>
        <v>2</v>
      </c>
      <c r="P345" s="293"/>
      <c r="Q345" s="293"/>
      <c r="R345" s="293"/>
      <c r="S345" s="296"/>
      <c r="T345" s="296"/>
      <c r="U345" s="296"/>
    </row>
    <row r="346" hidden="1" outlineLevel="1">
      <c r="A346" s="317">
        <f t="shared" si="1"/>
        <v>1</v>
      </c>
      <c r="B346" s="318">
        <f t="shared" si="57"/>
        <v>267</v>
      </c>
      <c r="C346" s="322" t="s">
        <v>1261</v>
      </c>
      <c r="D346" s="320" t="s">
        <v>902</v>
      </c>
      <c r="E346" s="317"/>
      <c r="F346" s="320"/>
      <c r="G346" s="320"/>
      <c r="H346" s="320"/>
      <c r="I346" s="294"/>
      <c r="J346" s="320" t="s">
        <v>903</v>
      </c>
      <c r="K346" s="320" t="s">
        <v>911</v>
      </c>
      <c r="L346" s="320">
        <v>5.0</v>
      </c>
      <c r="M346" s="293"/>
      <c r="N346" s="316">
        <f t="shared" si="2"/>
        <v>2</v>
      </c>
      <c r="O346" s="316">
        <f t="shared" si="3"/>
        <v>2</v>
      </c>
      <c r="P346" s="293"/>
      <c r="Q346" s="293"/>
      <c r="R346" s="293"/>
      <c r="S346" s="296"/>
      <c r="T346" s="296"/>
      <c r="U346" s="296"/>
    </row>
    <row r="347" hidden="1" outlineLevel="1">
      <c r="A347" s="294" t="str">
        <f t="shared" si="1"/>
        <v/>
      </c>
      <c r="B347" s="294"/>
      <c r="C347" s="312" t="s">
        <v>1262</v>
      </c>
      <c r="D347" s="294"/>
      <c r="E347" s="325"/>
      <c r="F347" s="294"/>
      <c r="G347" s="294"/>
      <c r="H347" s="294"/>
      <c r="I347" s="294"/>
      <c r="J347" s="294"/>
      <c r="K347" s="294"/>
      <c r="L347" s="294"/>
      <c r="M347" s="293"/>
      <c r="N347" s="316">
        <f t="shared" si="2"/>
        <v>2</v>
      </c>
      <c r="O347" s="293" t="str">
        <f t="shared" si="3"/>
        <v/>
      </c>
      <c r="P347" s="293"/>
      <c r="Q347" s="293"/>
      <c r="R347" s="293"/>
      <c r="S347" s="296"/>
      <c r="T347" s="296"/>
      <c r="U347" s="296"/>
    </row>
    <row r="348" hidden="1" outlineLevel="1">
      <c r="A348" s="317">
        <f t="shared" si="1"/>
        <v>1</v>
      </c>
      <c r="B348" s="318">
        <f t="shared" ref="B348:B351" si="58">IF(AND(C348&lt;&gt;"",D348&lt;&gt;""),COUNTIF($A$12:A348,"&gt;0"),"")</f>
        <v>268</v>
      </c>
      <c r="C348" s="322" t="s">
        <v>1263</v>
      </c>
      <c r="D348" s="320" t="s">
        <v>902</v>
      </c>
      <c r="E348" s="317"/>
      <c r="F348" s="320"/>
      <c r="G348" s="320"/>
      <c r="H348" s="320"/>
      <c r="I348" s="294"/>
      <c r="J348" s="320" t="s">
        <v>903</v>
      </c>
      <c r="K348" s="320" t="s">
        <v>904</v>
      </c>
      <c r="L348" s="320">
        <v>3.0</v>
      </c>
      <c r="M348" s="293"/>
      <c r="N348" s="316">
        <f t="shared" si="2"/>
        <v>2</v>
      </c>
      <c r="O348" s="316">
        <f t="shared" si="3"/>
        <v>2</v>
      </c>
      <c r="P348" s="293"/>
      <c r="Q348" s="293"/>
      <c r="R348" s="293"/>
      <c r="S348" s="296"/>
      <c r="T348" s="296"/>
      <c r="U348" s="296"/>
    </row>
    <row r="349" hidden="1" outlineLevel="1">
      <c r="A349" s="317">
        <f t="shared" si="1"/>
        <v>1</v>
      </c>
      <c r="B349" s="318">
        <f t="shared" si="58"/>
        <v>269</v>
      </c>
      <c r="C349" s="322" t="s">
        <v>1264</v>
      </c>
      <c r="D349" s="320" t="s">
        <v>902</v>
      </c>
      <c r="E349" s="317"/>
      <c r="F349" s="320"/>
      <c r="G349" s="320"/>
      <c r="H349" s="320"/>
      <c r="I349" s="294"/>
      <c r="J349" s="320" t="s">
        <v>903</v>
      </c>
      <c r="K349" s="320" t="s">
        <v>911</v>
      </c>
      <c r="L349" s="320">
        <v>5.0</v>
      </c>
      <c r="M349" s="293"/>
      <c r="N349" s="316">
        <f t="shared" si="2"/>
        <v>2</v>
      </c>
      <c r="O349" s="316">
        <f t="shared" si="3"/>
        <v>2</v>
      </c>
      <c r="P349" s="293"/>
      <c r="Q349" s="293"/>
      <c r="R349" s="293"/>
      <c r="S349" s="296"/>
      <c r="T349" s="296"/>
      <c r="U349" s="296"/>
    </row>
    <row r="350" hidden="1" outlineLevel="1">
      <c r="A350" s="317">
        <f t="shared" si="1"/>
        <v>1</v>
      </c>
      <c r="B350" s="318">
        <f t="shared" si="58"/>
        <v>270</v>
      </c>
      <c r="C350" s="322" t="s">
        <v>1265</v>
      </c>
      <c r="D350" s="320" t="s">
        <v>902</v>
      </c>
      <c r="E350" s="317"/>
      <c r="F350" s="320"/>
      <c r="G350" s="320"/>
      <c r="H350" s="320"/>
      <c r="I350" s="294"/>
      <c r="J350" s="320" t="s">
        <v>903</v>
      </c>
      <c r="K350" s="320" t="s">
        <v>904</v>
      </c>
      <c r="L350" s="320">
        <v>3.0</v>
      </c>
      <c r="M350" s="293"/>
      <c r="N350" s="316">
        <f t="shared" si="2"/>
        <v>2</v>
      </c>
      <c r="O350" s="316">
        <f t="shared" si="3"/>
        <v>2</v>
      </c>
      <c r="P350" s="293"/>
      <c r="Q350" s="293"/>
      <c r="R350" s="293"/>
      <c r="S350" s="296"/>
      <c r="T350" s="296"/>
      <c r="U350" s="296"/>
    </row>
    <row r="351" hidden="1" outlineLevel="1">
      <c r="A351" s="317">
        <f t="shared" si="1"/>
        <v>1</v>
      </c>
      <c r="B351" s="318">
        <f t="shared" si="58"/>
        <v>271</v>
      </c>
      <c r="C351" s="322" t="s">
        <v>1266</v>
      </c>
      <c r="D351" s="320" t="s">
        <v>902</v>
      </c>
      <c r="E351" s="317"/>
      <c r="F351" s="320"/>
      <c r="G351" s="320"/>
      <c r="H351" s="320"/>
      <c r="I351" s="294"/>
      <c r="J351" s="320" t="s">
        <v>903</v>
      </c>
      <c r="K351" s="320" t="s">
        <v>911</v>
      </c>
      <c r="L351" s="320">
        <v>5.0</v>
      </c>
      <c r="M351" s="293"/>
      <c r="N351" s="316">
        <f t="shared" si="2"/>
        <v>2</v>
      </c>
      <c r="O351" s="316">
        <f t="shared" si="3"/>
        <v>2</v>
      </c>
      <c r="P351" s="293"/>
      <c r="Q351" s="293"/>
      <c r="R351" s="293"/>
      <c r="S351" s="296"/>
      <c r="T351" s="296"/>
      <c r="U351" s="296"/>
    </row>
    <row r="352" hidden="1" outlineLevel="1">
      <c r="A352" s="294" t="str">
        <f t="shared" si="1"/>
        <v/>
      </c>
      <c r="B352" s="294"/>
      <c r="C352" s="312" t="s">
        <v>1267</v>
      </c>
      <c r="D352" s="294"/>
      <c r="E352" s="325"/>
      <c r="F352" s="294"/>
      <c r="G352" s="294"/>
      <c r="H352" s="294"/>
      <c r="I352" s="294"/>
      <c r="J352" s="294"/>
      <c r="K352" s="294"/>
      <c r="L352" s="294"/>
      <c r="M352" s="293"/>
      <c r="N352" s="316">
        <f t="shared" si="2"/>
        <v>2</v>
      </c>
      <c r="O352" s="293" t="str">
        <f t="shared" si="3"/>
        <v/>
      </c>
      <c r="P352" s="293"/>
      <c r="Q352" s="293"/>
      <c r="R352" s="293"/>
      <c r="S352" s="296"/>
      <c r="T352" s="296"/>
      <c r="U352" s="296"/>
    </row>
    <row r="353" hidden="1" outlineLevel="1">
      <c r="A353" s="317">
        <f t="shared" si="1"/>
        <v>1</v>
      </c>
      <c r="B353" s="318">
        <f t="shared" ref="B353:B356" si="59">IF(AND(C353&lt;&gt;"",D353&lt;&gt;""),COUNTIF($A$12:A353,"&gt;0"),"")</f>
        <v>272</v>
      </c>
      <c r="C353" s="322" t="s">
        <v>1268</v>
      </c>
      <c r="D353" s="320" t="s">
        <v>902</v>
      </c>
      <c r="E353" s="317"/>
      <c r="F353" s="320"/>
      <c r="G353" s="320"/>
      <c r="H353" s="320"/>
      <c r="I353" s="294"/>
      <c r="J353" s="320" t="s">
        <v>903</v>
      </c>
      <c r="K353" s="320" t="s">
        <v>904</v>
      </c>
      <c r="L353" s="320">
        <v>3.0</v>
      </c>
      <c r="M353" s="293"/>
      <c r="N353" s="316">
        <f t="shared" si="2"/>
        <v>2</v>
      </c>
      <c r="O353" s="316">
        <f t="shared" si="3"/>
        <v>2</v>
      </c>
      <c r="P353" s="293"/>
      <c r="Q353" s="293"/>
      <c r="R353" s="293"/>
      <c r="S353" s="296"/>
      <c r="T353" s="296"/>
      <c r="U353" s="296"/>
    </row>
    <row r="354" hidden="1" outlineLevel="1">
      <c r="A354" s="317">
        <f t="shared" si="1"/>
        <v>1</v>
      </c>
      <c r="B354" s="318">
        <f t="shared" si="59"/>
        <v>273</v>
      </c>
      <c r="C354" s="322" t="s">
        <v>1269</v>
      </c>
      <c r="D354" s="320" t="s">
        <v>902</v>
      </c>
      <c r="E354" s="317"/>
      <c r="F354" s="320"/>
      <c r="G354" s="320"/>
      <c r="H354" s="320"/>
      <c r="I354" s="294"/>
      <c r="J354" s="320" t="s">
        <v>903</v>
      </c>
      <c r="K354" s="320" t="s">
        <v>911</v>
      </c>
      <c r="L354" s="320">
        <v>5.0</v>
      </c>
      <c r="M354" s="293"/>
      <c r="N354" s="316">
        <f t="shared" si="2"/>
        <v>2</v>
      </c>
      <c r="O354" s="316">
        <f t="shared" si="3"/>
        <v>2</v>
      </c>
      <c r="P354" s="293"/>
      <c r="Q354" s="293"/>
      <c r="R354" s="293"/>
      <c r="S354" s="296"/>
      <c r="T354" s="296"/>
      <c r="U354" s="296"/>
    </row>
    <row r="355" hidden="1" outlineLevel="1">
      <c r="A355" s="317">
        <f t="shared" si="1"/>
        <v>1</v>
      </c>
      <c r="B355" s="318">
        <f t="shared" si="59"/>
        <v>274</v>
      </c>
      <c r="C355" s="322" t="s">
        <v>1270</v>
      </c>
      <c r="D355" s="320" t="s">
        <v>902</v>
      </c>
      <c r="E355" s="317"/>
      <c r="F355" s="320"/>
      <c r="G355" s="320"/>
      <c r="H355" s="320"/>
      <c r="I355" s="294"/>
      <c r="J355" s="320" t="s">
        <v>903</v>
      </c>
      <c r="K355" s="320" t="s">
        <v>904</v>
      </c>
      <c r="L355" s="320">
        <v>3.0</v>
      </c>
      <c r="M355" s="293"/>
      <c r="N355" s="316">
        <f t="shared" si="2"/>
        <v>2</v>
      </c>
      <c r="O355" s="316">
        <f t="shared" si="3"/>
        <v>2</v>
      </c>
      <c r="P355" s="293"/>
      <c r="Q355" s="293"/>
      <c r="R355" s="293"/>
      <c r="S355" s="296"/>
      <c r="T355" s="296"/>
      <c r="U355" s="296"/>
    </row>
    <row r="356" hidden="1" outlineLevel="1">
      <c r="A356" s="317">
        <f t="shared" si="1"/>
        <v>1</v>
      </c>
      <c r="B356" s="318">
        <f t="shared" si="59"/>
        <v>275</v>
      </c>
      <c r="C356" s="322" t="s">
        <v>1271</v>
      </c>
      <c r="D356" s="320" t="s">
        <v>902</v>
      </c>
      <c r="E356" s="317"/>
      <c r="F356" s="320"/>
      <c r="G356" s="320"/>
      <c r="H356" s="320"/>
      <c r="I356" s="294"/>
      <c r="J356" s="320" t="s">
        <v>903</v>
      </c>
      <c r="K356" s="320" t="s">
        <v>911</v>
      </c>
      <c r="L356" s="320">
        <v>5.0</v>
      </c>
      <c r="M356" s="293"/>
      <c r="N356" s="316">
        <f t="shared" si="2"/>
        <v>2</v>
      </c>
      <c r="O356" s="316">
        <f t="shared" si="3"/>
        <v>2</v>
      </c>
      <c r="P356" s="293"/>
      <c r="Q356" s="293"/>
      <c r="R356" s="293"/>
      <c r="S356" s="296"/>
      <c r="T356" s="296"/>
      <c r="U356" s="296"/>
    </row>
    <row r="357" hidden="1" outlineLevel="1">
      <c r="A357" s="294" t="str">
        <f t="shared" si="1"/>
        <v/>
      </c>
      <c r="B357" s="294"/>
      <c r="C357" s="312" t="s">
        <v>1272</v>
      </c>
      <c r="D357" s="294"/>
      <c r="E357" s="325"/>
      <c r="F357" s="294"/>
      <c r="G357" s="294"/>
      <c r="H357" s="294"/>
      <c r="I357" s="294"/>
      <c r="J357" s="294"/>
      <c r="K357" s="294"/>
      <c r="L357" s="294"/>
      <c r="M357" s="293"/>
      <c r="N357" s="316">
        <f t="shared" si="2"/>
        <v>2</v>
      </c>
      <c r="O357" s="293" t="str">
        <f t="shared" si="3"/>
        <v/>
      </c>
      <c r="P357" s="293"/>
      <c r="Q357" s="293"/>
      <c r="R357" s="293"/>
      <c r="S357" s="296"/>
      <c r="T357" s="296"/>
      <c r="U357" s="296"/>
    </row>
    <row r="358" hidden="1" outlineLevel="1">
      <c r="A358" s="317">
        <f t="shared" si="1"/>
        <v>1</v>
      </c>
      <c r="B358" s="318">
        <f t="shared" ref="B358:B361" si="60">IF(AND(C358&lt;&gt;"",D358&lt;&gt;""),COUNTIF($A$12:A358,"&gt;0"),"")</f>
        <v>276</v>
      </c>
      <c r="C358" s="322" t="s">
        <v>1273</v>
      </c>
      <c r="D358" s="320" t="s">
        <v>902</v>
      </c>
      <c r="E358" s="317"/>
      <c r="F358" s="320"/>
      <c r="G358" s="320"/>
      <c r="H358" s="320"/>
      <c r="I358" s="294"/>
      <c r="J358" s="320" t="s">
        <v>903</v>
      </c>
      <c r="K358" s="320" t="s">
        <v>904</v>
      </c>
      <c r="L358" s="320">
        <v>3.0</v>
      </c>
      <c r="M358" s="293"/>
      <c r="N358" s="316">
        <f t="shared" si="2"/>
        <v>2</v>
      </c>
      <c r="O358" s="316">
        <f t="shared" si="3"/>
        <v>2</v>
      </c>
      <c r="P358" s="293"/>
      <c r="Q358" s="293"/>
      <c r="R358" s="293"/>
      <c r="S358" s="296"/>
      <c r="T358" s="296"/>
      <c r="U358" s="296"/>
    </row>
    <row r="359" hidden="1" outlineLevel="1">
      <c r="A359" s="317">
        <f t="shared" si="1"/>
        <v>1</v>
      </c>
      <c r="B359" s="318">
        <f t="shared" si="60"/>
        <v>277</v>
      </c>
      <c r="C359" s="322" t="s">
        <v>1274</v>
      </c>
      <c r="D359" s="320" t="s">
        <v>902</v>
      </c>
      <c r="E359" s="317"/>
      <c r="F359" s="320"/>
      <c r="G359" s="320"/>
      <c r="H359" s="320"/>
      <c r="I359" s="294"/>
      <c r="J359" s="320" t="s">
        <v>903</v>
      </c>
      <c r="K359" s="320" t="s">
        <v>911</v>
      </c>
      <c r="L359" s="320">
        <v>5.0</v>
      </c>
      <c r="M359" s="293"/>
      <c r="N359" s="316">
        <f t="shared" si="2"/>
        <v>2</v>
      </c>
      <c r="O359" s="316">
        <f t="shared" si="3"/>
        <v>2</v>
      </c>
      <c r="P359" s="293"/>
      <c r="Q359" s="293"/>
      <c r="R359" s="293"/>
      <c r="S359" s="296"/>
      <c r="T359" s="296"/>
      <c r="U359" s="296"/>
    </row>
    <row r="360" hidden="1" outlineLevel="1">
      <c r="A360" s="317">
        <f t="shared" si="1"/>
        <v>1</v>
      </c>
      <c r="B360" s="318">
        <f t="shared" si="60"/>
        <v>278</v>
      </c>
      <c r="C360" s="322" t="s">
        <v>1275</v>
      </c>
      <c r="D360" s="320" t="s">
        <v>902</v>
      </c>
      <c r="E360" s="317"/>
      <c r="F360" s="320"/>
      <c r="G360" s="320"/>
      <c r="H360" s="320"/>
      <c r="I360" s="294"/>
      <c r="J360" s="320" t="s">
        <v>903</v>
      </c>
      <c r="K360" s="320" t="s">
        <v>904</v>
      </c>
      <c r="L360" s="320">
        <v>3.0</v>
      </c>
      <c r="M360" s="293"/>
      <c r="N360" s="316">
        <f t="shared" si="2"/>
        <v>2</v>
      </c>
      <c r="O360" s="316">
        <f t="shared" si="3"/>
        <v>2</v>
      </c>
      <c r="P360" s="293"/>
      <c r="Q360" s="293"/>
      <c r="R360" s="293"/>
      <c r="S360" s="296"/>
      <c r="T360" s="296"/>
      <c r="U360" s="296"/>
    </row>
    <row r="361" hidden="1" outlineLevel="1">
      <c r="A361" s="317">
        <f t="shared" si="1"/>
        <v>1</v>
      </c>
      <c r="B361" s="318">
        <f t="shared" si="60"/>
        <v>279</v>
      </c>
      <c r="C361" s="322" t="s">
        <v>1276</v>
      </c>
      <c r="D361" s="320" t="s">
        <v>902</v>
      </c>
      <c r="E361" s="317"/>
      <c r="F361" s="320"/>
      <c r="G361" s="320"/>
      <c r="H361" s="320"/>
      <c r="I361" s="294"/>
      <c r="J361" s="320" t="s">
        <v>903</v>
      </c>
      <c r="K361" s="320" t="s">
        <v>911</v>
      </c>
      <c r="L361" s="320">
        <v>5.0</v>
      </c>
      <c r="M361" s="293"/>
      <c r="N361" s="316">
        <f t="shared" si="2"/>
        <v>2</v>
      </c>
      <c r="O361" s="316">
        <f t="shared" si="3"/>
        <v>2</v>
      </c>
      <c r="P361" s="293"/>
      <c r="Q361" s="293"/>
      <c r="R361" s="293"/>
      <c r="S361" s="296"/>
      <c r="T361" s="296"/>
      <c r="U361" s="296"/>
    </row>
    <row r="362" hidden="1" outlineLevel="1">
      <c r="A362" s="294" t="str">
        <f t="shared" si="1"/>
        <v/>
      </c>
      <c r="B362" s="294"/>
      <c r="C362" s="312" t="s">
        <v>1277</v>
      </c>
      <c r="D362" s="294"/>
      <c r="E362" s="325"/>
      <c r="F362" s="294"/>
      <c r="G362" s="294"/>
      <c r="H362" s="294"/>
      <c r="I362" s="294"/>
      <c r="J362" s="294"/>
      <c r="K362" s="294"/>
      <c r="L362" s="294"/>
      <c r="M362" s="293"/>
      <c r="N362" s="316">
        <f t="shared" si="2"/>
        <v>2</v>
      </c>
      <c r="O362" s="293" t="str">
        <f t="shared" si="3"/>
        <v/>
      </c>
      <c r="P362" s="293"/>
      <c r="Q362" s="293"/>
      <c r="R362" s="293"/>
      <c r="S362" s="296"/>
      <c r="T362" s="296"/>
      <c r="U362" s="296"/>
    </row>
    <row r="363" hidden="1" outlineLevel="1">
      <c r="A363" s="317">
        <f t="shared" si="1"/>
        <v>1</v>
      </c>
      <c r="B363" s="318">
        <f t="shared" ref="B363:B366" si="61">IF(AND(C363&lt;&gt;"",D363&lt;&gt;""),COUNTIF($A$12:A363,"&gt;0"),"")</f>
        <v>280</v>
      </c>
      <c r="C363" s="322" t="s">
        <v>1278</v>
      </c>
      <c r="D363" s="320" t="s">
        <v>902</v>
      </c>
      <c r="E363" s="317"/>
      <c r="F363" s="320"/>
      <c r="G363" s="320"/>
      <c r="H363" s="320"/>
      <c r="I363" s="294"/>
      <c r="J363" s="320" t="s">
        <v>903</v>
      </c>
      <c r="K363" s="320" t="s">
        <v>904</v>
      </c>
      <c r="L363" s="320">
        <v>3.0</v>
      </c>
      <c r="M363" s="293"/>
      <c r="N363" s="316">
        <f t="shared" si="2"/>
        <v>2</v>
      </c>
      <c r="O363" s="316">
        <f t="shared" si="3"/>
        <v>2</v>
      </c>
      <c r="P363" s="293"/>
      <c r="Q363" s="293"/>
      <c r="R363" s="293"/>
      <c r="S363" s="296"/>
      <c r="T363" s="296"/>
      <c r="U363" s="296"/>
    </row>
    <row r="364" hidden="1" outlineLevel="1">
      <c r="A364" s="317">
        <f t="shared" si="1"/>
        <v>1</v>
      </c>
      <c r="B364" s="318">
        <f t="shared" si="61"/>
        <v>281</v>
      </c>
      <c r="C364" s="322" t="s">
        <v>1279</v>
      </c>
      <c r="D364" s="320" t="s">
        <v>902</v>
      </c>
      <c r="E364" s="317"/>
      <c r="F364" s="320"/>
      <c r="G364" s="320"/>
      <c r="H364" s="320"/>
      <c r="I364" s="294"/>
      <c r="J364" s="320" t="s">
        <v>903</v>
      </c>
      <c r="K364" s="320" t="s">
        <v>911</v>
      </c>
      <c r="L364" s="320">
        <v>5.0</v>
      </c>
      <c r="M364" s="293"/>
      <c r="N364" s="316">
        <f t="shared" si="2"/>
        <v>2</v>
      </c>
      <c r="O364" s="316">
        <f t="shared" si="3"/>
        <v>2</v>
      </c>
      <c r="P364" s="293"/>
      <c r="Q364" s="293"/>
      <c r="R364" s="293"/>
      <c r="S364" s="296"/>
      <c r="T364" s="296"/>
      <c r="U364" s="296"/>
    </row>
    <row r="365" hidden="1" outlineLevel="1">
      <c r="A365" s="317">
        <f t="shared" si="1"/>
        <v>1</v>
      </c>
      <c r="B365" s="318">
        <f t="shared" si="61"/>
        <v>282</v>
      </c>
      <c r="C365" s="322" t="s">
        <v>1280</v>
      </c>
      <c r="D365" s="320" t="s">
        <v>902</v>
      </c>
      <c r="E365" s="317"/>
      <c r="F365" s="320"/>
      <c r="G365" s="320"/>
      <c r="H365" s="320"/>
      <c r="I365" s="294"/>
      <c r="J365" s="320" t="s">
        <v>903</v>
      </c>
      <c r="K365" s="320" t="s">
        <v>904</v>
      </c>
      <c r="L365" s="320">
        <v>3.0</v>
      </c>
      <c r="M365" s="293"/>
      <c r="N365" s="316">
        <f t="shared" si="2"/>
        <v>2</v>
      </c>
      <c r="O365" s="316">
        <f t="shared" si="3"/>
        <v>2</v>
      </c>
      <c r="P365" s="293"/>
      <c r="Q365" s="293"/>
      <c r="R365" s="293"/>
      <c r="S365" s="296"/>
      <c r="T365" s="296"/>
      <c r="U365" s="296"/>
    </row>
    <row r="366" hidden="1" outlineLevel="1">
      <c r="A366" s="317">
        <f t="shared" si="1"/>
        <v>1</v>
      </c>
      <c r="B366" s="318">
        <f t="shared" si="61"/>
        <v>283</v>
      </c>
      <c r="C366" s="322" t="s">
        <v>1281</v>
      </c>
      <c r="D366" s="320" t="s">
        <v>902</v>
      </c>
      <c r="E366" s="317"/>
      <c r="F366" s="320"/>
      <c r="G366" s="320"/>
      <c r="H366" s="320"/>
      <c r="I366" s="294"/>
      <c r="J366" s="320" t="s">
        <v>903</v>
      </c>
      <c r="K366" s="320" t="s">
        <v>911</v>
      </c>
      <c r="L366" s="320">
        <v>5.0</v>
      </c>
      <c r="M366" s="293"/>
      <c r="N366" s="316">
        <f t="shared" si="2"/>
        <v>2</v>
      </c>
      <c r="O366" s="316">
        <f t="shared" si="3"/>
        <v>2</v>
      </c>
      <c r="P366" s="293"/>
      <c r="Q366" s="293"/>
      <c r="R366" s="293"/>
      <c r="S366" s="296"/>
      <c r="T366" s="296"/>
      <c r="U366" s="296"/>
    </row>
    <row r="367" hidden="1" outlineLevel="1">
      <c r="A367" s="294" t="str">
        <f t="shared" si="1"/>
        <v/>
      </c>
      <c r="B367" s="294"/>
      <c r="C367" s="312" t="s">
        <v>1282</v>
      </c>
      <c r="D367" s="294"/>
      <c r="E367" s="325"/>
      <c r="F367" s="294"/>
      <c r="G367" s="294"/>
      <c r="H367" s="294"/>
      <c r="I367" s="294"/>
      <c r="J367" s="294"/>
      <c r="K367" s="294"/>
      <c r="L367" s="294"/>
      <c r="M367" s="293"/>
      <c r="N367" s="316">
        <f t="shared" si="2"/>
        <v>2</v>
      </c>
      <c r="O367" s="293" t="str">
        <f t="shared" si="3"/>
        <v/>
      </c>
      <c r="P367" s="293"/>
      <c r="Q367" s="293"/>
      <c r="R367" s="293"/>
      <c r="S367" s="296"/>
      <c r="T367" s="296"/>
      <c r="U367" s="296"/>
    </row>
    <row r="368" hidden="1" outlineLevel="1">
      <c r="A368" s="317">
        <f t="shared" si="1"/>
        <v>1</v>
      </c>
      <c r="B368" s="318">
        <f t="shared" ref="B368:B371" si="62">IF(AND(C368&lt;&gt;"",D368&lt;&gt;""),COUNTIF($A$12:A368,"&gt;0"),"")</f>
        <v>284</v>
      </c>
      <c r="C368" s="322" t="s">
        <v>1283</v>
      </c>
      <c r="D368" s="320" t="s">
        <v>902</v>
      </c>
      <c r="E368" s="317"/>
      <c r="F368" s="320"/>
      <c r="G368" s="320"/>
      <c r="H368" s="320"/>
      <c r="I368" s="294"/>
      <c r="J368" s="320" t="s">
        <v>903</v>
      </c>
      <c r="K368" s="320" t="s">
        <v>904</v>
      </c>
      <c r="L368" s="320">
        <v>3.0</v>
      </c>
      <c r="M368" s="293"/>
      <c r="N368" s="316">
        <f t="shared" si="2"/>
        <v>2</v>
      </c>
      <c r="O368" s="316">
        <f t="shared" si="3"/>
        <v>2</v>
      </c>
      <c r="P368" s="293"/>
      <c r="Q368" s="293"/>
      <c r="R368" s="293"/>
      <c r="S368" s="296"/>
      <c r="T368" s="296"/>
      <c r="U368" s="296"/>
    </row>
    <row r="369" hidden="1" outlineLevel="1">
      <c r="A369" s="317">
        <f t="shared" si="1"/>
        <v>1</v>
      </c>
      <c r="B369" s="318">
        <f t="shared" si="62"/>
        <v>285</v>
      </c>
      <c r="C369" s="322" t="s">
        <v>1284</v>
      </c>
      <c r="D369" s="320" t="s">
        <v>902</v>
      </c>
      <c r="E369" s="317"/>
      <c r="F369" s="320"/>
      <c r="G369" s="320"/>
      <c r="H369" s="320"/>
      <c r="I369" s="294"/>
      <c r="J369" s="320" t="s">
        <v>903</v>
      </c>
      <c r="K369" s="320" t="s">
        <v>911</v>
      </c>
      <c r="L369" s="320">
        <v>5.0</v>
      </c>
      <c r="M369" s="293"/>
      <c r="N369" s="316">
        <f t="shared" si="2"/>
        <v>2</v>
      </c>
      <c r="O369" s="316">
        <f t="shared" si="3"/>
        <v>2</v>
      </c>
      <c r="P369" s="293"/>
      <c r="Q369" s="293"/>
      <c r="R369" s="293"/>
      <c r="S369" s="296"/>
      <c r="T369" s="296"/>
      <c r="U369" s="296"/>
    </row>
    <row r="370" hidden="1" outlineLevel="1">
      <c r="A370" s="317">
        <f t="shared" si="1"/>
        <v>1</v>
      </c>
      <c r="B370" s="318">
        <f t="shared" si="62"/>
        <v>286</v>
      </c>
      <c r="C370" s="322" t="s">
        <v>1285</v>
      </c>
      <c r="D370" s="320" t="s">
        <v>902</v>
      </c>
      <c r="E370" s="317"/>
      <c r="F370" s="320"/>
      <c r="G370" s="320"/>
      <c r="H370" s="320"/>
      <c r="I370" s="294"/>
      <c r="J370" s="320" t="s">
        <v>903</v>
      </c>
      <c r="K370" s="320" t="s">
        <v>904</v>
      </c>
      <c r="L370" s="320">
        <v>3.0</v>
      </c>
      <c r="M370" s="293"/>
      <c r="N370" s="316">
        <f t="shared" si="2"/>
        <v>2</v>
      </c>
      <c r="O370" s="316">
        <f t="shared" si="3"/>
        <v>2</v>
      </c>
      <c r="P370" s="293"/>
      <c r="Q370" s="293"/>
      <c r="R370" s="293"/>
      <c r="S370" s="296"/>
      <c r="T370" s="296"/>
      <c r="U370" s="296"/>
    </row>
    <row r="371" hidden="1" outlineLevel="1">
      <c r="A371" s="317">
        <f t="shared" si="1"/>
        <v>1</v>
      </c>
      <c r="B371" s="318">
        <f t="shared" si="62"/>
        <v>287</v>
      </c>
      <c r="C371" s="322" t="s">
        <v>1286</v>
      </c>
      <c r="D371" s="320" t="s">
        <v>902</v>
      </c>
      <c r="E371" s="317"/>
      <c r="F371" s="320"/>
      <c r="G371" s="320"/>
      <c r="H371" s="320"/>
      <c r="I371" s="294"/>
      <c r="J371" s="320" t="s">
        <v>903</v>
      </c>
      <c r="K371" s="320" t="s">
        <v>911</v>
      </c>
      <c r="L371" s="320">
        <v>5.0</v>
      </c>
      <c r="M371" s="293"/>
      <c r="N371" s="316">
        <f t="shared" si="2"/>
        <v>2</v>
      </c>
      <c r="O371" s="316">
        <f t="shared" si="3"/>
        <v>2</v>
      </c>
      <c r="P371" s="293"/>
      <c r="Q371" s="293"/>
      <c r="R371" s="293"/>
      <c r="S371" s="296"/>
      <c r="T371" s="296"/>
      <c r="U371" s="296"/>
    </row>
    <row r="372" hidden="1" outlineLevel="1">
      <c r="A372" s="294" t="str">
        <f t="shared" si="1"/>
        <v/>
      </c>
      <c r="B372" s="294"/>
      <c r="C372" s="312" t="s">
        <v>1287</v>
      </c>
      <c r="D372" s="294"/>
      <c r="E372" s="325"/>
      <c r="F372" s="294"/>
      <c r="G372" s="294"/>
      <c r="H372" s="294"/>
      <c r="I372" s="294"/>
      <c r="J372" s="294"/>
      <c r="K372" s="294"/>
      <c r="L372" s="294"/>
      <c r="M372" s="293"/>
      <c r="N372" s="316">
        <f t="shared" si="2"/>
        <v>2</v>
      </c>
      <c r="O372" s="293" t="str">
        <f t="shared" si="3"/>
        <v/>
      </c>
      <c r="P372" s="293"/>
      <c r="Q372" s="293"/>
      <c r="R372" s="293"/>
      <c r="S372" s="296"/>
      <c r="T372" s="296"/>
      <c r="U372" s="296"/>
    </row>
    <row r="373" hidden="1" outlineLevel="1">
      <c r="A373" s="317">
        <f t="shared" si="1"/>
        <v>1</v>
      </c>
      <c r="B373" s="318">
        <f t="shared" ref="B373:B376" si="63">IF(AND(C373&lt;&gt;"",D373&lt;&gt;""),COUNTIF($A$12:A373,"&gt;0"),"")</f>
        <v>288</v>
      </c>
      <c r="C373" s="322" t="s">
        <v>1288</v>
      </c>
      <c r="D373" s="320" t="s">
        <v>902</v>
      </c>
      <c r="E373" s="317"/>
      <c r="F373" s="320"/>
      <c r="G373" s="320"/>
      <c r="H373" s="320"/>
      <c r="I373" s="294"/>
      <c r="J373" s="320" t="s">
        <v>903</v>
      </c>
      <c r="K373" s="320" t="s">
        <v>904</v>
      </c>
      <c r="L373" s="320">
        <v>3.0</v>
      </c>
      <c r="M373" s="293"/>
      <c r="N373" s="316">
        <f t="shared" si="2"/>
        <v>2</v>
      </c>
      <c r="O373" s="316">
        <f t="shared" si="3"/>
        <v>2</v>
      </c>
      <c r="P373" s="293"/>
      <c r="Q373" s="293"/>
      <c r="R373" s="293"/>
      <c r="S373" s="296"/>
      <c r="T373" s="296"/>
      <c r="U373" s="296"/>
    </row>
    <row r="374" hidden="1" outlineLevel="1">
      <c r="A374" s="317">
        <f t="shared" si="1"/>
        <v>1</v>
      </c>
      <c r="B374" s="318">
        <f t="shared" si="63"/>
        <v>289</v>
      </c>
      <c r="C374" s="322" t="s">
        <v>1289</v>
      </c>
      <c r="D374" s="320" t="s">
        <v>902</v>
      </c>
      <c r="E374" s="317"/>
      <c r="F374" s="320"/>
      <c r="G374" s="320"/>
      <c r="H374" s="320"/>
      <c r="I374" s="294"/>
      <c r="J374" s="320" t="s">
        <v>903</v>
      </c>
      <c r="K374" s="320" t="s">
        <v>911</v>
      </c>
      <c r="L374" s="320">
        <v>5.0</v>
      </c>
      <c r="M374" s="293"/>
      <c r="N374" s="316">
        <f t="shared" si="2"/>
        <v>2</v>
      </c>
      <c r="O374" s="316">
        <f t="shared" si="3"/>
        <v>2</v>
      </c>
      <c r="P374" s="293"/>
      <c r="Q374" s="293"/>
      <c r="R374" s="293"/>
      <c r="S374" s="296"/>
      <c r="T374" s="296"/>
      <c r="U374" s="296"/>
    </row>
    <row r="375" hidden="1" outlineLevel="1">
      <c r="A375" s="317">
        <f t="shared" si="1"/>
        <v>1</v>
      </c>
      <c r="B375" s="318">
        <f t="shared" si="63"/>
        <v>290</v>
      </c>
      <c r="C375" s="322" t="s">
        <v>1290</v>
      </c>
      <c r="D375" s="320" t="s">
        <v>902</v>
      </c>
      <c r="E375" s="317"/>
      <c r="F375" s="320"/>
      <c r="G375" s="320"/>
      <c r="H375" s="320"/>
      <c r="I375" s="294"/>
      <c r="J375" s="320" t="s">
        <v>903</v>
      </c>
      <c r="K375" s="320" t="s">
        <v>904</v>
      </c>
      <c r="L375" s="320">
        <v>3.0</v>
      </c>
      <c r="M375" s="293"/>
      <c r="N375" s="316">
        <f t="shared" si="2"/>
        <v>2</v>
      </c>
      <c r="O375" s="316">
        <f t="shared" si="3"/>
        <v>2</v>
      </c>
      <c r="P375" s="293"/>
      <c r="Q375" s="293"/>
      <c r="R375" s="293"/>
      <c r="S375" s="296"/>
      <c r="T375" s="296"/>
      <c r="U375" s="296"/>
    </row>
    <row r="376" hidden="1" outlineLevel="1">
      <c r="A376" s="317">
        <f t="shared" si="1"/>
        <v>1</v>
      </c>
      <c r="B376" s="318">
        <f t="shared" si="63"/>
        <v>291</v>
      </c>
      <c r="C376" s="322" t="s">
        <v>1291</v>
      </c>
      <c r="D376" s="320" t="s">
        <v>902</v>
      </c>
      <c r="E376" s="317"/>
      <c r="F376" s="320"/>
      <c r="G376" s="320"/>
      <c r="H376" s="320"/>
      <c r="I376" s="294"/>
      <c r="J376" s="320" t="s">
        <v>903</v>
      </c>
      <c r="K376" s="320" t="s">
        <v>911</v>
      </c>
      <c r="L376" s="320">
        <v>5.0</v>
      </c>
      <c r="M376" s="293"/>
      <c r="N376" s="316">
        <f t="shared" si="2"/>
        <v>2</v>
      </c>
      <c r="O376" s="316">
        <f t="shared" si="3"/>
        <v>2</v>
      </c>
      <c r="P376" s="293"/>
      <c r="Q376" s="293"/>
      <c r="R376" s="293"/>
      <c r="S376" s="296"/>
      <c r="T376" s="296"/>
      <c r="U376" s="296"/>
    </row>
    <row r="377" hidden="1" outlineLevel="1">
      <c r="A377" s="294" t="str">
        <f t="shared" si="1"/>
        <v/>
      </c>
      <c r="B377" s="294"/>
      <c r="C377" s="312" t="s">
        <v>1292</v>
      </c>
      <c r="D377" s="294"/>
      <c r="E377" s="325"/>
      <c r="F377" s="294"/>
      <c r="G377" s="294"/>
      <c r="H377" s="294"/>
      <c r="I377" s="294"/>
      <c r="J377" s="294"/>
      <c r="K377" s="294"/>
      <c r="L377" s="294"/>
      <c r="M377" s="293"/>
      <c r="N377" s="316">
        <f t="shared" si="2"/>
        <v>2</v>
      </c>
      <c r="O377" s="293" t="str">
        <f t="shared" si="3"/>
        <v/>
      </c>
      <c r="P377" s="293"/>
      <c r="Q377" s="293"/>
      <c r="R377" s="293"/>
      <c r="S377" s="296"/>
      <c r="T377" s="296"/>
      <c r="U377" s="296"/>
    </row>
    <row r="378" hidden="1" outlineLevel="1">
      <c r="A378" s="317">
        <f t="shared" si="1"/>
        <v>1</v>
      </c>
      <c r="B378" s="318">
        <f t="shared" ref="B378:B381" si="64">IF(AND(C378&lt;&gt;"",D378&lt;&gt;""),COUNTIF($A$12:A378,"&gt;0"),"")</f>
        <v>292</v>
      </c>
      <c r="C378" s="322" t="s">
        <v>1293</v>
      </c>
      <c r="D378" s="320" t="s">
        <v>902</v>
      </c>
      <c r="E378" s="317"/>
      <c r="F378" s="320"/>
      <c r="G378" s="320"/>
      <c r="H378" s="320"/>
      <c r="I378" s="294"/>
      <c r="J378" s="320" t="s">
        <v>903</v>
      </c>
      <c r="K378" s="320" t="s">
        <v>904</v>
      </c>
      <c r="L378" s="320">
        <v>3.0</v>
      </c>
      <c r="M378" s="293"/>
      <c r="N378" s="316">
        <f t="shared" si="2"/>
        <v>2</v>
      </c>
      <c r="O378" s="316">
        <f t="shared" si="3"/>
        <v>2</v>
      </c>
      <c r="P378" s="293"/>
      <c r="Q378" s="293"/>
      <c r="R378" s="293"/>
      <c r="S378" s="296"/>
      <c r="T378" s="296"/>
      <c r="U378" s="296"/>
    </row>
    <row r="379" hidden="1" outlineLevel="1">
      <c r="A379" s="317">
        <f t="shared" si="1"/>
        <v>1</v>
      </c>
      <c r="B379" s="318">
        <f t="shared" si="64"/>
        <v>293</v>
      </c>
      <c r="C379" s="322" t="s">
        <v>1294</v>
      </c>
      <c r="D379" s="320" t="s">
        <v>902</v>
      </c>
      <c r="E379" s="317"/>
      <c r="F379" s="320"/>
      <c r="G379" s="320"/>
      <c r="H379" s="320"/>
      <c r="I379" s="294"/>
      <c r="J379" s="320" t="s">
        <v>903</v>
      </c>
      <c r="K379" s="320" t="s">
        <v>911</v>
      </c>
      <c r="L379" s="320">
        <v>5.0</v>
      </c>
      <c r="M379" s="293"/>
      <c r="N379" s="316">
        <f t="shared" si="2"/>
        <v>2</v>
      </c>
      <c r="O379" s="316">
        <f t="shared" si="3"/>
        <v>2</v>
      </c>
      <c r="P379" s="293"/>
      <c r="Q379" s="293"/>
      <c r="R379" s="293"/>
      <c r="S379" s="296"/>
      <c r="T379" s="296"/>
      <c r="U379" s="296"/>
    </row>
    <row r="380" hidden="1" outlineLevel="1">
      <c r="A380" s="317">
        <f t="shared" si="1"/>
        <v>1</v>
      </c>
      <c r="B380" s="318">
        <f t="shared" si="64"/>
        <v>294</v>
      </c>
      <c r="C380" s="322" t="s">
        <v>1295</v>
      </c>
      <c r="D380" s="320" t="s">
        <v>902</v>
      </c>
      <c r="E380" s="317"/>
      <c r="F380" s="320"/>
      <c r="G380" s="320"/>
      <c r="H380" s="320"/>
      <c r="I380" s="294"/>
      <c r="J380" s="320" t="s">
        <v>903</v>
      </c>
      <c r="K380" s="320" t="s">
        <v>904</v>
      </c>
      <c r="L380" s="320">
        <v>3.0</v>
      </c>
      <c r="M380" s="293"/>
      <c r="N380" s="316">
        <f t="shared" si="2"/>
        <v>2</v>
      </c>
      <c r="O380" s="316">
        <f t="shared" si="3"/>
        <v>2</v>
      </c>
      <c r="P380" s="293"/>
      <c r="Q380" s="293"/>
      <c r="R380" s="293"/>
      <c r="S380" s="296"/>
      <c r="T380" s="296"/>
      <c r="U380" s="296"/>
    </row>
    <row r="381" hidden="1" outlineLevel="1">
      <c r="A381" s="317">
        <f t="shared" si="1"/>
        <v>1</v>
      </c>
      <c r="B381" s="318">
        <f t="shared" si="64"/>
        <v>295</v>
      </c>
      <c r="C381" s="322" t="s">
        <v>1296</v>
      </c>
      <c r="D381" s="320" t="s">
        <v>902</v>
      </c>
      <c r="E381" s="317"/>
      <c r="F381" s="320"/>
      <c r="G381" s="320"/>
      <c r="H381" s="320"/>
      <c r="I381" s="294"/>
      <c r="J381" s="320" t="s">
        <v>903</v>
      </c>
      <c r="K381" s="320" t="s">
        <v>911</v>
      </c>
      <c r="L381" s="320">
        <v>5.0</v>
      </c>
      <c r="M381" s="293"/>
      <c r="N381" s="316">
        <f t="shared" si="2"/>
        <v>2</v>
      </c>
      <c r="O381" s="316">
        <f t="shared" si="3"/>
        <v>2</v>
      </c>
      <c r="P381" s="293"/>
      <c r="Q381" s="293"/>
      <c r="R381" s="293"/>
      <c r="S381" s="296"/>
      <c r="T381" s="296"/>
      <c r="U381" s="296"/>
    </row>
    <row r="382" hidden="1" outlineLevel="1">
      <c r="A382" s="294" t="str">
        <f t="shared" si="1"/>
        <v/>
      </c>
      <c r="B382" s="294"/>
      <c r="C382" s="312" t="s">
        <v>1297</v>
      </c>
      <c r="D382" s="294"/>
      <c r="E382" s="325"/>
      <c r="F382" s="294"/>
      <c r="G382" s="294"/>
      <c r="H382" s="294"/>
      <c r="I382" s="294"/>
      <c r="J382" s="294"/>
      <c r="K382" s="294"/>
      <c r="L382" s="294"/>
      <c r="M382" s="293"/>
      <c r="N382" s="316">
        <f t="shared" si="2"/>
        <v>2</v>
      </c>
      <c r="O382" s="293" t="str">
        <f t="shared" si="3"/>
        <v/>
      </c>
      <c r="P382" s="293"/>
      <c r="Q382" s="293"/>
      <c r="R382" s="293"/>
      <c r="S382" s="296"/>
      <c r="T382" s="296"/>
      <c r="U382" s="296"/>
    </row>
    <row r="383" hidden="1" outlineLevel="1">
      <c r="A383" s="317">
        <f t="shared" si="1"/>
        <v>1</v>
      </c>
      <c r="B383" s="318">
        <f t="shared" ref="B383:B386" si="65">IF(AND(C383&lt;&gt;"",D383&lt;&gt;""),COUNTIF($A$12:A383,"&gt;0"),"")</f>
        <v>296</v>
      </c>
      <c r="C383" s="322" t="s">
        <v>1298</v>
      </c>
      <c r="D383" s="320" t="s">
        <v>902</v>
      </c>
      <c r="E383" s="317"/>
      <c r="F383" s="320"/>
      <c r="G383" s="320"/>
      <c r="H383" s="320"/>
      <c r="I383" s="294"/>
      <c r="J383" s="320" t="s">
        <v>903</v>
      </c>
      <c r="K383" s="320" t="s">
        <v>904</v>
      </c>
      <c r="L383" s="320">
        <v>3.0</v>
      </c>
      <c r="M383" s="293"/>
      <c r="N383" s="316">
        <f t="shared" si="2"/>
        <v>2</v>
      </c>
      <c r="O383" s="316">
        <f t="shared" si="3"/>
        <v>2</v>
      </c>
      <c r="P383" s="293"/>
      <c r="Q383" s="293"/>
      <c r="R383" s="293"/>
      <c r="S383" s="296"/>
      <c r="T383" s="296"/>
      <c r="U383" s="296"/>
    </row>
    <row r="384" hidden="1" outlineLevel="1">
      <c r="A384" s="317">
        <f t="shared" si="1"/>
        <v>1</v>
      </c>
      <c r="B384" s="318">
        <f t="shared" si="65"/>
        <v>297</v>
      </c>
      <c r="C384" s="322" t="s">
        <v>1299</v>
      </c>
      <c r="D384" s="320" t="s">
        <v>902</v>
      </c>
      <c r="E384" s="317"/>
      <c r="F384" s="320"/>
      <c r="G384" s="320"/>
      <c r="H384" s="320"/>
      <c r="I384" s="294"/>
      <c r="J384" s="320" t="s">
        <v>903</v>
      </c>
      <c r="K384" s="320" t="s">
        <v>911</v>
      </c>
      <c r="L384" s="320">
        <v>5.0</v>
      </c>
      <c r="M384" s="293"/>
      <c r="N384" s="316">
        <f t="shared" si="2"/>
        <v>2</v>
      </c>
      <c r="O384" s="316">
        <f t="shared" si="3"/>
        <v>2</v>
      </c>
      <c r="P384" s="293"/>
      <c r="Q384" s="293"/>
      <c r="R384" s="293"/>
      <c r="S384" s="296"/>
      <c r="T384" s="296"/>
      <c r="U384" s="296"/>
    </row>
    <row r="385" hidden="1" outlineLevel="1">
      <c r="A385" s="317">
        <f t="shared" si="1"/>
        <v>1</v>
      </c>
      <c r="B385" s="318">
        <f t="shared" si="65"/>
        <v>298</v>
      </c>
      <c r="C385" s="322" t="s">
        <v>1300</v>
      </c>
      <c r="D385" s="320" t="s">
        <v>902</v>
      </c>
      <c r="E385" s="317"/>
      <c r="F385" s="320"/>
      <c r="G385" s="320"/>
      <c r="H385" s="320"/>
      <c r="I385" s="294"/>
      <c r="J385" s="320" t="s">
        <v>903</v>
      </c>
      <c r="K385" s="320" t="s">
        <v>904</v>
      </c>
      <c r="L385" s="320">
        <v>3.0</v>
      </c>
      <c r="M385" s="293"/>
      <c r="N385" s="316">
        <f t="shared" si="2"/>
        <v>2</v>
      </c>
      <c r="O385" s="316">
        <f t="shared" si="3"/>
        <v>2</v>
      </c>
      <c r="P385" s="293"/>
      <c r="Q385" s="293"/>
      <c r="R385" s="293"/>
      <c r="S385" s="296"/>
      <c r="T385" s="296"/>
      <c r="U385" s="296"/>
    </row>
    <row r="386" hidden="1" outlineLevel="1">
      <c r="A386" s="317">
        <f t="shared" si="1"/>
        <v>1</v>
      </c>
      <c r="B386" s="318">
        <f t="shared" si="65"/>
        <v>299</v>
      </c>
      <c r="C386" s="322" t="s">
        <v>1301</v>
      </c>
      <c r="D386" s="320" t="s">
        <v>902</v>
      </c>
      <c r="E386" s="317"/>
      <c r="F386" s="320"/>
      <c r="G386" s="320"/>
      <c r="H386" s="320"/>
      <c r="I386" s="294"/>
      <c r="J386" s="320" t="s">
        <v>903</v>
      </c>
      <c r="K386" s="320" t="s">
        <v>911</v>
      </c>
      <c r="L386" s="320">
        <v>5.0</v>
      </c>
      <c r="M386" s="293"/>
      <c r="N386" s="316">
        <f t="shared" si="2"/>
        <v>2</v>
      </c>
      <c r="O386" s="316">
        <f t="shared" si="3"/>
        <v>2</v>
      </c>
      <c r="P386" s="293"/>
      <c r="Q386" s="293"/>
      <c r="R386" s="293"/>
      <c r="S386" s="296"/>
      <c r="T386" s="296"/>
      <c r="U386" s="296"/>
    </row>
    <row r="387" hidden="1" outlineLevel="1">
      <c r="A387" s="294" t="str">
        <f t="shared" si="1"/>
        <v/>
      </c>
      <c r="B387" s="294"/>
      <c r="C387" s="312" t="s">
        <v>1302</v>
      </c>
      <c r="D387" s="294"/>
      <c r="E387" s="325"/>
      <c r="F387" s="294"/>
      <c r="G387" s="294"/>
      <c r="H387" s="294"/>
      <c r="I387" s="294"/>
      <c r="J387" s="294"/>
      <c r="K387" s="294"/>
      <c r="L387" s="294"/>
      <c r="M387" s="293"/>
      <c r="N387" s="316">
        <f t="shared" si="2"/>
        <v>2</v>
      </c>
      <c r="O387" s="293" t="str">
        <f t="shared" si="3"/>
        <v/>
      </c>
      <c r="P387" s="293"/>
      <c r="Q387" s="293"/>
      <c r="R387" s="293"/>
      <c r="S387" s="296"/>
      <c r="T387" s="296"/>
      <c r="U387" s="296"/>
    </row>
    <row r="388" hidden="1" outlineLevel="1">
      <c r="A388" s="317">
        <f t="shared" si="1"/>
        <v>1</v>
      </c>
      <c r="B388" s="318">
        <f t="shared" ref="B388:B391" si="66">IF(AND(C388&lt;&gt;"",D388&lt;&gt;""),COUNTIF($A$12:A388,"&gt;0"),"")</f>
        <v>300</v>
      </c>
      <c r="C388" s="322" t="s">
        <v>1303</v>
      </c>
      <c r="D388" s="320" t="s">
        <v>902</v>
      </c>
      <c r="E388" s="317"/>
      <c r="F388" s="320"/>
      <c r="G388" s="320"/>
      <c r="H388" s="320"/>
      <c r="I388" s="294"/>
      <c r="J388" s="320" t="s">
        <v>903</v>
      </c>
      <c r="K388" s="320" t="s">
        <v>904</v>
      </c>
      <c r="L388" s="320">
        <v>3.0</v>
      </c>
      <c r="M388" s="293"/>
      <c r="N388" s="316">
        <f t="shared" si="2"/>
        <v>2</v>
      </c>
      <c r="O388" s="316">
        <f t="shared" si="3"/>
        <v>2</v>
      </c>
      <c r="P388" s="293"/>
      <c r="Q388" s="293"/>
      <c r="R388" s="293"/>
      <c r="S388" s="296"/>
      <c r="T388" s="296"/>
      <c r="U388" s="296"/>
    </row>
    <row r="389" hidden="1" outlineLevel="1">
      <c r="A389" s="317">
        <f t="shared" si="1"/>
        <v>1</v>
      </c>
      <c r="B389" s="318">
        <f t="shared" si="66"/>
        <v>301</v>
      </c>
      <c r="C389" s="322" t="s">
        <v>1304</v>
      </c>
      <c r="D389" s="320" t="s">
        <v>902</v>
      </c>
      <c r="E389" s="317"/>
      <c r="F389" s="320"/>
      <c r="G389" s="320"/>
      <c r="H389" s="320"/>
      <c r="I389" s="294"/>
      <c r="J389" s="320" t="s">
        <v>903</v>
      </c>
      <c r="K389" s="320" t="s">
        <v>911</v>
      </c>
      <c r="L389" s="320">
        <v>5.0</v>
      </c>
      <c r="M389" s="293"/>
      <c r="N389" s="316">
        <f t="shared" si="2"/>
        <v>2</v>
      </c>
      <c r="O389" s="316">
        <f t="shared" si="3"/>
        <v>2</v>
      </c>
      <c r="P389" s="293"/>
      <c r="Q389" s="293"/>
      <c r="R389" s="293"/>
      <c r="S389" s="296"/>
      <c r="T389" s="296"/>
      <c r="U389" s="296"/>
    </row>
    <row r="390" hidden="1" outlineLevel="1">
      <c r="A390" s="317">
        <f t="shared" si="1"/>
        <v>1</v>
      </c>
      <c r="B390" s="318">
        <f t="shared" si="66"/>
        <v>302</v>
      </c>
      <c r="C390" s="322" t="s">
        <v>1305</v>
      </c>
      <c r="D390" s="320" t="s">
        <v>902</v>
      </c>
      <c r="E390" s="317"/>
      <c r="F390" s="320"/>
      <c r="G390" s="320"/>
      <c r="H390" s="320"/>
      <c r="I390" s="294"/>
      <c r="J390" s="320" t="s">
        <v>903</v>
      </c>
      <c r="K390" s="320" t="s">
        <v>904</v>
      </c>
      <c r="L390" s="320">
        <v>3.0</v>
      </c>
      <c r="M390" s="293"/>
      <c r="N390" s="316">
        <f t="shared" si="2"/>
        <v>2</v>
      </c>
      <c r="O390" s="316">
        <f t="shared" si="3"/>
        <v>2</v>
      </c>
      <c r="P390" s="293"/>
      <c r="Q390" s="293"/>
      <c r="R390" s="293"/>
      <c r="S390" s="296"/>
      <c r="T390" s="296"/>
      <c r="U390" s="296"/>
    </row>
    <row r="391" hidden="1" outlineLevel="1">
      <c r="A391" s="317">
        <f t="shared" si="1"/>
        <v>1</v>
      </c>
      <c r="B391" s="318">
        <f t="shared" si="66"/>
        <v>303</v>
      </c>
      <c r="C391" s="322" t="s">
        <v>1306</v>
      </c>
      <c r="D391" s="320" t="s">
        <v>902</v>
      </c>
      <c r="E391" s="317"/>
      <c r="F391" s="320"/>
      <c r="G391" s="320"/>
      <c r="H391" s="320"/>
      <c r="I391" s="294"/>
      <c r="J391" s="320" t="s">
        <v>903</v>
      </c>
      <c r="K391" s="320" t="s">
        <v>911</v>
      </c>
      <c r="L391" s="320">
        <v>5.0</v>
      </c>
      <c r="M391" s="293"/>
      <c r="N391" s="316">
        <f t="shared" si="2"/>
        <v>2</v>
      </c>
      <c r="O391" s="316">
        <f t="shared" si="3"/>
        <v>2</v>
      </c>
      <c r="P391" s="293"/>
      <c r="Q391" s="293"/>
      <c r="R391" s="293"/>
      <c r="S391" s="296"/>
      <c r="T391" s="296"/>
      <c r="U391" s="296"/>
    </row>
    <row r="392" hidden="1" outlineLevel="1">
      <c r="A392" s="294" t="str">
        <f t="shared" si="1"/>
        <v/>
      </c>
      <c r="B392" s="294"/>
      <c r="C392" s="312" t="s">
        <v>1307</v>
      </c>
      <c r="D392" s="294"/>
      <c r="E392" s="325"/>
      <c r="F392" s="294"/>
      <c r="G392" s="294"/>
      <c r="H392" s="294"/>
      <c r="I392" s="294"/>
      <c r="J392" s="294"/>
      <c r="K392" s="294"/>
      <c r="L392" s="294"/>
      <c r="M392" s="293"/>
      <c r="N392" s="316">
        <f t="shared" si="2"/>
        <v>2</v>
      </c>
      <c r="O392" s="293" t="str">
        <f t="shared" si="3"/>
        <v/>
      </c>
      <c r="P392" s="293"/>
      <c r="Q392" s="293"/>
      <c r="R392" s="293"/>
      <c r="S392" s="296"/>
      <c r="T392" s="296"/>
      <c r="U392" s="296"/>
    </row>
    <row r="393" hidden="1" outlineLevel="1">
      <c r="A393" s="317">
        <f t="shared" si="1"/>
        <v>1</v>
      </c>
      <c r="B393" s="318">
        <f t="shared" ref="B393:B396" si="67">IF(AND(C393&lt;&gt;"",D393&lt;&gt;""),COUNTIF($A$12:A393,"&gt;0"),"")</f>
        <v>304</v>
      </c>
      <c r="C393" s="322" t="s">
        <v>1308</v>
      </c>
      <c r="D393" s="320" t="s">
        <v>902</v>
      </c>
      <c r="E393" s="317"/>
      <c r="F393" s="320"/>
      <c r="G393" s="320"/>
      <c r="H393" s="320"/>
      <c r="I393" s="294"/>
      <c r="J393" s="320" t="s">
        <v>903</v>
      </c>
      <c r="K393" s="320" t="s">
        <v>904</v>
      </c>
      <c r="L393" s="320">
        <v>3.0</v>
      </c>
      <c r="M393" s="293"/>
      <c r="N393" s="316">
        <f t="shared" si="2"/>
        <v>2</v>
      </c>
      <c r="O393" s="316">
        <f t="shared" si="3"/>
        <v>2</v>
      </c>
      <c r="P393" s="293"/>
      <c r="Q393" s="293"/>
      <c r="R393" s="293"/>
      <c r="S393" s="296"/>
      <c r="T393" s="296"/>
      <c r="U393" s="296"/>
    </row>
    <row r="394" hidden="1" outlineLevel="1">
      <c r="A394" s="317">
        <f t="shared" si="1"/>
        <v>1</v>
      </c>
      <c r="B394" s="318">
        <f t="shared" si="67"/>
        <v>305</v>
      </c>
      <c r="C394" s="322" t="s">
        <v>1309</v>
      </c>
      <c r="D394" s="320" t="s">
        <v>902</v>
      </c>
      <c r="E394" s="317"/>
      <c r="F394" s="320"/>
      <c r="G394" s="320"/>
      <c r="H394" s="320"/>
      <c r="I394" s="294"/>
      <c r="J394" s="320" t="s">
        <v>903</v>
      </c>
      <c r="K394" s="320" t="s">
        <v>911</v>
      </c>
      <c r="L394" s="320">
        <v>5.0</v>
      </c>
      <c r="M394" s="293"/>
      <c r="N394" s="316">
        <f t="shared" si="2"/>
        <v>2</v>
      </c>
      <c r="O394" s="316">
        <f t="shared" si="3"/>
        <v>2</v>
      </c>
      <c r="P394" s="293"/>
      <c r="Q394" s="293"/>
      <c r="R394" s="293"/>
      <c r="S394" s="296"/>
      <c r="T394" s="296"/>
      <c r="U394" s="296"/>
    </row>
    <row r="395" hidden="1" outlineLevel="1">
      <c r="A395" s="317">
        <f t="shared" si="1"/>
        <v>1</v>
      </c>
      <c r="B395" s="318">
        <f t="shared" si="67"/>
        <v>306</v>
      </c>
      <c r="C395" s="322" t="s">
        <v>1310</v>
      </c>
      <c r="D395" s="320" t="s">
        <v>902</v>
      </c>
      <c r="E395" s="317"/>
      <c r="F395" s="320"/>
      <c r="G395" s="320"/>
      <c r="H395" s="320"/>
      <c r="I395" s="294"/>
      <c r="J395" s="320" t="s">
        <v>903</v>
      </c>
      <c r="K395" s="320" t="s">
        <v>904</v>
      </c>
      <c r="L395" s="320">
        <v>3.0</v>
      </c>
      <c r="M395" s="293"/>
      <c r="N395" s="316">
        <f t="shared" si="2"/>
        <v>2</v>
      </c>
      <c r="O395" s="316">
        <f t="shared" si="3"/>
        <v>2</v>
      </c>
      <c r="P395" s="293"/>
      <c r="Q395" s="293"/>
      <c r="R395" s="293"/>
      <c r="S395" s="296"/>
      <c r="T395" s="296"/>
      <c r="U395" s="296"/>
    </row>
    <row r="396" hidden="1" outlineLevel="1">
      <c r="A396" s="317">
        <f t="shared" si="1"/>
        <v>1</v>
      </c>
      <c r="B396" s="318">
        <f t="shared" si="67"/>
        <v>307</v>
      </c>
      <c r="C396" s="322" t="s">
        <v>1311</v>
      </c>
      <c r="D396" s="320" t="s">
        <v>902</v>
      </c>
      <c r="E396" s="317"/>
      <c r="F396" s="320"/>
      <c r="G396" s="320"/>
      <c r="H396" s="320"/>
      <c r="I396" s="294"/>
      <c r="J396" s="320" t="s">
        <v>903</v>
      </c>
      <c r="K396" s="320" t="s">
        <v>911</v>
      </c>
      <c r="L396" s="320">
        <v>5.0</v>
      </c>
      <c r="M396" s="293"/>
      <c r="N396" s="316">
        <f t="shared" si="2"/>
        <v>2</v>
      </c>
      <c r="O396" s="316">
        <f t="shared" si="3"/>
        <v>2</v>
      </c>
      <c r="P396" s="293"/>
      <c r="Q396" s="293"/>
      <c r="R396" s="293"/>
      <c r="S396" s="296"/>
      <c r="T396" s="296"/>
      <c r="U396" s="296"/>
    </row>
    <row r="397" hidden="1" outlineLevel="1">
      <c r="A397" s="294" t="str">
        <f t="shared" si="1"/>
        <v/>
      </c>
      <c r="B397" s="294"/>
      <c r="C397" s="312" t="s">
        <v>1312</v>
      </c>
      <c r="D397" s="294"/>
      <c r="E397" s="325"/>
      <c r="F397" s="294"/>
      <c r="G397" s="294"/>
      <c r="H397" s="294"/>
      <c r="I397" s="294"/>
      <c r="J397" s="294"/>
      <c r="K397" s="294"/>
      <c r="L397" s="294"/>
      <c r="M397" s="293"/>
      <c r="N397" s="316">
        <f t="shared" si="2"/>
        <v>2</v>
      </c>
      <c r="O397" s="293" t="str">
        <f t="shared" si="3"/>
        <v/>
      </c>
      <c r="P397" s="293"/>
      <c r="Q397" s="293"/>
      <c r="R397" s="293"/>
      <c r="S397" s="296"/>
      <c r="T397" s="296"/>
      <c r="U397" s="296"/>
    </row>
    <row r="398" hidden="1" outlineLevel="1">
      <c r="A398" s="317">
        <f t="shared" si="1"/>
        <v>1</v>
      </c>
      <c r="B398" s="318">
        <f t="shared" ref="B398:B401" si="68">IF(AND(C398&lt;&gt;"",D398&lt;&gt;""),COUNTIF($A$12:A398,"&gt;0"),"")</f>
        <v>308</v>
      </c>
      <c r="C398" s="322" t="s">
        <v>1313</v>
      </c>
      <c r="D398" s="320" t="s">
        <v>902</v>
      </c>
      <c r="E398" s="317"/>
      <c r="F398" s="320"/>
      <c r="G398" s="320"/>
      <c r="H398" s="320"/>
      <c r="I398" s="294"/>
      <c r="J398" s="320" t="s">
        <v>903</v>
      </c>
      <c r="K398" s="320" t="s">
        <v>904</v>
      </c>
      <c r="L398" s="320">
        <v>3.0</v>
      </c>
      <c r="M398" s="293"/>
      <c r="N398" s="316">
        <f t="shared" si="2"/>
        <v>2</v>
      </c>
      <c r="O398" s="316">
        <f t="shared" si="3"/>
        <v>2</v>
      </c>
      <c r="P398" s="293"/>
      <c r="Q398" s="293"/>
      <c r="R398" s="293"/>
      <c r="S398" s="296"/>
      <c r="T398" s="296"/>
      <c r="U398" s="296"/>
    </row>
    <row r="399" hidden="1" outlineLevel="1">
      <c r="A399" s="317">
        <f t="shared" si="1"/>
        <v>1</v>
      </c>
      <c r="B399" s="318">
        <f t="shared" si="68"/>
        <v>309</v>
      </c>
      <c r="C399" s="322" t="s">
        <v>1314</v>
      </c>
      <c r="D399" s="320" t="s">
        <v>902</v>
      </c>
      <c r="E399" s="317"/>
      <c r="F399" s="320"/>
      <c r="G399" s="320"/>
      <c r="H399" s="320"/>
      <c r="I399" s="294"/>
      <c r="J399" s="320" t="s">
        <v>903</v>
      </c>
      <c r="K399" s="320" t="s">
        <v>911</v>
      </c>
      <c r="L399" s="320">
        <v>5.0</v>
      </c>
      <c r="M399" s="293"/>
      <c r="N399" s="316">
        <f t="shared" si="2"/>
        <v>2</v>
      </c>
      <c r="O399" s="316">
        <f t="shared" si="3"/>
        <v>2</v>
      </c>
      <c r="P399" s="293"/>
      <c r="Q399" s="293"/>
      <c r="R399" s="293"/>
      <c r="S399" s="296"/>
      <c r="T399" s="296"/>
      <c r="U399" s="296"/>
    </row>
    <row r="400" hidden="1" outlineLevel="1">
      <c r="A400" s="317">
        <f t="shared" si="1"/>
        <v>1</v>
      </c>
      <c r="B400" s="318">
        <f t="shared" si="68"/>
        <v>310</v>
      </c>
      <c r="C400" s="322" t="s">
        <v>1315</v>
      </c>
      <c r="D400" s="320" t="s">
        <v>902</v>
      </c>
      <c r="E400" s="317"/>
      <c r="F400" s="320"/>
      <c r="G400" s="320"/>
      <c r="H400" s="320"/>
      <c r="I400" s="294"/>
      <c r="J400" s="320" t="s">
        <v>903</v>
      </c>
      <c r="K400" s="320" t="s">
        <v>904</v>
      </c>
      <c r="L400" s="320">
        <v>3.0</v>
      </c>
      <c r="M400" s="293"/>
      <c r="N400" s="316">
        <f t="shared" si="2"/>
        <v>2</v>
      </c>
      <c r="O400" s="316">
        <f t="shared" si="3"/>
        <v>2</v>
      </c>
      <c r="P400" s="293"/>
      <c r="Q400" s="293"/>
      <c r="R400" s="293"/>
      <c r="S400" s="296"/>
      <c r="T400" s="296"/>
      <c r="U400" s="296"/>
    </row>
    <row r="401" hidden="1" outlineLevel="1">
      <c r="A401" s="317">
        <f t="shared" si="1"/>
        <v>1</v>
      </c>
      <c r="B401" s="318">
        <f t="shared" si="68"/>
        <v>311</v>
      </c>
      <c r="C401" s="322" t="s">
        <v>1316</v>
      </c>
      <c r="D401" s="320" t="s">
        <v>902</v>
      </c>
      <c r="E401" s="317"/>
      <c r="F401" s="320"/>
      <c r="G401" s="320"/>
      <c r="H401" s="320"/>
      <c r="I401" s="294"/>
      <c r="J401" s="320" t="s">
        <v>903</v>
      </c>
      <c r="K401" s="320" t="s">
        <v>911</v>
      </c>
      <c r="L401" s="320">
        <v>5.0</v>
      </c>
      <c r="M401" s="293"/>
      <c r="N401" s="316">
        <f t="shared" si="2"/>
        <v>2</v>
      </c>
      <c r="O401" s="316">
        <f t="shared" si="3"/>
        <v>2</v>
      </c>
      <c r="P401" s="293"/>
      <c r="Q401" s="293"/>
      <c r="R401" s="293"/>
      <c r="S401" s="296"/>
      <c r="T401" s="296"/>
      <c r="U401" s="296"/>
    </row>
    <row r="402" hidden="1" outlineLevel="1">
      <c r="A402" s="294" t="str">
        <f t="shared" si="1"/>
        <v/>
      </c>
      <c r="B402" s="294"/>
      <c r="C402" s="312" t="s">
        <v>1317</v>
      </c>
      <c r="D402" s="294"/>
      <c r="E402" s="325"/>
      <c r="F402" s="294"/>
      <c r="G402" s="294"/>
      <c r="H402" s="294"/>
      <c r="I402" s="294"/>
      <c r="J402" s="294"/>
      <c r="K402" s="294"/>
      <c r="L402" s="294"/>
      <c r="M402" s="293"/>
      <c r="N402" s="316">
        <f t="shared" si="2"/>
        <v>2</v>
      </c>
      <c r="O402" s="293" t="str">
        <f t="shared" si="3"/>
        <v/>
      </c>
      <c r="P402" s="293"/>
      <c r="Q402" s="293"/>
      <c r="R402" s="293"/>
      <c r="S402" s="296"/>
      <c r="T402" s="296"/>
      <c r="U402" s="296"/>
    </row>
    <row r="403" hidden="1" outlineLevel="1">
      <c r="A403" s="317">
        <f t="shared" si="1"/>
        <v>1</v>
      </c>
      <c r="B403" s="318">
        <f t="shared" ref="B403:B406" si="69">IF(AND(C403&lt;&gt;"",D403&lt;&gt;""),COUNTIF($A$12:A403,"&gt;0"),"")</f>
        <v>312</v>
      </c>
      <c r="C403" s="322" t="s">
        <v>1318</v>
      </c>
      <c r="D403" s="320" t="s">
        <v>902</v>
      </c>
      <c r="E403" s="317"/>
      <c r="F403" s="320"/>
      <c r="G403" s="320"/>
      <c r="H403" s="320"/>
      <c r="I403" s="294"/>
      <c r="J403" s="320" t="s">
        <v>903</v>
      </c>
      <c r="K403" s="320" t="s">
        <v>904</v>
      </c>
      <c r="L403" s="320">
        <v>3.0</v>
      </c>
      <c r="M403" s="293"/>
      <c r="N403" s="316">
        <f t="shared" si="2"/>
        <v>2</v>
      </c>
      <c r="O403" s="316">
        <f t="shared" si="3"/>
        <v>2</v>
      </c>
      <c r="P403" s="293"/>
      <c r="Q403" s="293"/>
      <c r="R403" s="293"/>
      <c r="S403" s="296"/>
      <c r="T403" s="296"/>
      <c r="U403" s="296"/>
    </row>
    <row r="404" hidden="1" outlineLevel="1">
      <c r="A404" s="317">
        <f t="shared" si="1"/>
        <v>1</v>
      </c>
      <c r="B404" s="318">
        <f t="shared" si="69"/>
        <v>313</v>
      </c>
      <c r="C404" s="322" t="s">
        <v>1319</v>
      </c>
      <c r="D404" s="320" t="s">
        <v>902</v>
      </c>
      <c r="E404" s="317"/>
      <c r="F404" s="320"/>
      <c r="G404" s="320"/>
      <c r="H404" s="320"/>
      <c r="I404" s="294"/>
      <c r="J404" s="320" t="s">
        <v>903</v>
      </c>
      <c r="K404" s="320" t="s">
        <v>911</v>
      </c>
      <c r="L404" s="320">
        <v>5.0</v>
      </c>
      <c r="M404" s="293"/>
      <c r="N404" s="316">
        <f t="shared" si="2"/>
        <v>2</v>
      </c>
      <c r="O404" s="316">
        <f t="shared" si="3"/>
        <v>2</v>
      </c>
      <c r="P404" s="293"/>
      <c r="Q404" s="293"/>
      <c r="R404" s="293"/>
      <c r="S404" s="296"/>
      <c r="T404" s="296"/>
      <c r="U404" s="296"/>
    </row>
    <row r="405" hidden="1" outlineLevel="1">
      <c r="A405" s="317">
        <f t="shared" si="1"/>
        <v>1</v>
      </c>
      <c r="B405" s="318">
        <f t="shared" si="69"/>
        <v>314</v>
      </c>
      <c r="C405" s="322" t="s">
        <v>1320</v>
      </c>
      <c r="D405" s="320" t="s">
        <v>902</v>
      </c>
      <c r="E405" s="317"/>
      <c r="F405" s="320"/>
      <c r="G405" s="320"/>
      <c r="H405" s="320"/>
      <c r="I405" s="294"/>
      <c r="J405" s="320" t="s">
        <v>903</v>
      </c>
      <c r="K405" s="320" t="s">
        <v>904</v>
      </c>
      <c r="L405" s="320">
        <v>3.0</v>
      </c>
      <c r="M405" s="293"/>
      <c r="N405" s="316">
        <f t="shared" si="2"/>
        <v>2</v>
      </c>
      <c r="O405" s="316">
        <f t="shared" si="3"/>
        <v>2</v>
      </c>
      <c r="P405" s="293"/>
      <c r="Q405" s="293"/>
      <c r="R405" s="293"/>
      <c r="S405" s="296"/>
      <c r="T405" s="296"/>
      <c r="U405" s="296"/>
    </row>
    <row r="406" hidden="1" outlineLevel="1">
      <c r="A406" s="317">
        <f t="shared" si="1"/>
        <v>1</v>
      </c>
      <c r="B406" s="318">
        <f t="shared" si="69"/>
        <v>315</v>
      </c>
      <c r="C406" s="322" t="s">
        <v>1321</v>
      </c>
      <c r="D406" s="320" t="s">
        <v>902</v>
      </c>
      <c r="E406" s="317"/>
      <c r="F406" s="320"/>
      <c r="G406" s="320"/>
      <c r="H406" s="320"/>
      <c r="I406" s="294"/>
      <c r="J406" s="320" t="s">
        <v>903</v>
      </c>
      <c r="K406" s="320" t="s">
        <v>911</v>
      </c>
      <c r="L406" s="320">
        <v>5.0</v>
      </c>
      <c r="M406" s="293"/>
      <c r="N406" s="316">
        <f t="shared" si="2"/>
        <v>2</v>
      </c>
      <c r="O406" s="316">
        <f t="shared" si="3"/>
        <v>2</v>
      </c>
      <c r="P406" s="293"/>
      <c r="Q406" s="293"/>
      <c r="R406" s="293"/>
      <c r="S406" s="296"/>
      <c r="T406" s="296"/>
      <c r="U406" s="296"/>
    </row>
    <row r="407" hidden="1" outlineLevel="1">
      <c r="A407" s="294" t="str">
        <f t="shared" si="1"/>
        <v/>
      </c>
      <c r="B407" s="294"/>
      <c r="C407" s="312" t="s">
        <v>1322</v>
      </c>
      <c r="D407" s="294"/>
      <c r="E407" s="325"/>
      <c r="F407" s="294"/>
      <c r="G407" s="294"/>
      <c r="H407" s="294"/>
      <c r="I407" s="294"/>
      <c r="J407" s="294"/>
      <c r="K407" s="294"/>
      <c r="L407" s="294"/>
      <c r="M407" s="293"/>
      <c r="N407" s="316">
        <f t="shared" si="2"/>
        <v>2</v>
      </c>
      <c r="O407" s="293" t="str">
        <f t="shared" si="3"/>
        <v/>
      </c>
      <c r="P407" s="293"/>
      <c r="Q407" s="293"/>
      <c r="R407" s="293"/>
      <c r="S407" s="296"/>
      <c r="T407" s="296"/>
      <c r="U407" s="296"/>
    </row>
    <row r="408" hidden="1" outlineLevel="1">
      <c r="A408" s="317">
        <f t="shared" si="1"/>
        <v>1</v>
      </c>
      <c r="B408" s="318">
        <f t="shared" ref="B408:B411" si="70">IF(AND(C408&lt;&gt;"",D408&lt;&gt;""),COUNTIF($A$12:A408,"&gt;0"),"")</f>
        <v>316</v>
      </c>
      <c r="C408" s="322" t="s">
        <v>1323</v>
      </c>
      <c r="D408" s="320" t="s">
        <v>902</v>
      </c>
      <c r="E408" s="317"/>
      <c r="F408" s="320"/>
      <c r="G408" s="320"/>
      <c r="H408" s="320"/>
      <c r="I408" s="294"/>
      <c r="J408" s="320" t="s">
        <v>903</v>
      </c>
      <c r="K408" s="320" t="s">
        <v>904</v>
      </c>
      <c r="L408" s="320">
        <v>3.0</v>
      </c>
      <c r="M408" s="293"/>
      <c r="N408" s="316">
        <f t="shared" si="2"/>
        <v>2</v>
      </c>
      <c r="O408" s="316">
        <f t="shared" si="3"/>
        <v>2</v>
      </c>
      <c r="P408" s="293"/>
      <c r="Q408" s="293"/>
      <c r="R408" s="293"/>
      <c r="S408" s="296"/>
      <c r="T408" s="296"/>
      <c r="U408" s="296"/>
    </row>
    <row r="409" hidden="1" outlineLevel="1">
      <c r="A409" s="317">
        <f t="shared" si="1"/>
        <v>1</v>
      </c>
      <c r="B409" s="318">
        <f t="shared" si="70"/>
        <v>317</v>
      </c>
      <c r="C409" s="322" t="s">
        <v>1324</v>
      </c>
      <c r="D409" s="320" t="s">
        <v>902</v>
      </c>
      <c r="E409" s="317"/>
      <c r="F409" s="320"/>
      <c r="G409" s="320"/>
      <c r="H409" s="320"/>
      <c r="I409" s="294"/>
      <c r="J409" s="320" t="s">
        <v>903</v>
      </c>
      <c r="K409" s="320" t="s">
        <v>911</v>
      </c>
      <c r="L409" s="320">
        <v>5.0</v>
      </c>
      <c r="M409" s="293"/>
      <c r="N409" s="316">
        <f t="shared" si="2"/>
        <v>2</v>
      </c>
      <c r="O409" s="316">
        <f t="shared" si="3"/>
        <v>2</v>
      </c>
      <c r="P409" s="293"/>
      <c r="Q409" s="293"/>
      <c r="R409" s="293"/>
      <c r="S409" s="296"/>
      <c r="T409" s="296"/>
      <c r="U409" s="296"/>
    </row>
    <row r="410" hidden="1" outlineLevel="1">
      <c r="A410" s="317">
        <f t="shared" si="1"/>
        <v>1</v>
      </c>
      <c r="B410" s="318">
        <f t="shared" si="70"/>
        <v>318</v>
      </c>
      <c r="C410" s="322" t="s">
        <v>1325</v>
      </c>
      <c r="D410" s="320" t="s">
        <v>902</v>
      </c>
      <c r="E410" s="317"/>
      <c r="F410" s="320"/>
      <c r="G410" s="320"/>
      <c r="H410" s="320"/>
      <c r="I410" s="294"/>
      <c r="J410" s="320" t="s">
        <v>903</v>
      </c>
      <c r="K410" s="320" t="s">
        <v>904</v>
      </c>
      <c r="L410" s="320">
        <v>3.0</v>
      </c>
      <c r="M410" s="293"/>
      <c r="N410" s="316">
        <f t="shared" si="2"/>
        <v>2</v>
      </c>
      <c r="O410" s="316">
        <f t="shared" si="3"/>
        <v>2</v>
      </c>
      <c r="P410" s="293"/>
      <c r="Q410" s="293"/>
      <c r="R410" s="293"/>
      <c r="S410" s="296"/>
      <c r="T410" s="296"/>
      <c r="U410" s="296"/>
    </row>
    <row r="411" hidden="1" outlineLevel="1">
      <c r="A411" s="317">
        <f t="shared" si="1"/>
        <v>1</v>
      </c>
      <c r="B411" s="318">
        <f t="shared" si="70"/>
        <v>319</v>
      </c>
      <c r="C411" s="322" t="s">
        <v>1326</v>
      </c>
      <c r="D411" s="320" t="s">
        <v>902</v>
      </c>
      <c r="E411" s="317"/>
      <c r="F411" s="320"/>
      <c r="G411" s="320"/>
      <c r="H411" s="320"/>
      <c r="I411" s="294"/>
      <c r="J411" s="320" t="s">
        <v>903</v>
      </c>
      <c r="K411" s="320" t="s">
        <v>911</v>
      </c>
      <c r="L411" s="320">
        <v>5.0</v>
      </c>
      <c r="M411" s="293"/>
      <c r="N411" s="316">
        <f t="shared" si="2"/>
        <v>2</v>
      </c>
      <c r="O411" s="316">
        <f t="shared" si="3"/>
        <v>2</v>
      </c>
      <c r="P411" s="293"/>
      <c r="Q411" s="293"/>
      <c r="R411" s="293"/>
      <c r="S411" s="296"/>
      <c r="T411" s="296"/>
      <c r="U411" s="296"/>
    </row>
    <row r="412" hidden="1" outlineLevel="1">
      <c r="A412" s="294" t="str">
        <f t="shared" si="1"/>
        <v/>
      </c>
      <c r="B412" s="294"/>
      <c r="C412" s="312" t="s">
        <v>1327</v>
      </c>
      <c r="D412" s="294"/>
      <c r="E412" s="325"/>
      <c r="F412" s="294"/>
      <c r="G412" s="294"/>
      <c r="H412" s="294"/>
      <c r="I412" s="294"/>
      <c r="J412" s="294"/>
      <c r="K412" s="294"/>
      <c r="L412" s="294"/>
      <c r="M412" s="293"/>
      <c r="N412" s="316">
        <f t="shared" si="2"/>
        <v>2</v>
      </c>
      <c r="O412" s="293" t="str">
        <f t="shared" si="3"/>
        <v/>
      </c>
      <c r="P412" s="293"/>
      <c r="Q412" s="293"/>
      <c r="R412" s="293"/>
      <c r="S412" s="296"/>
      <c r="T412" s="296"/>
      <c r="U412" s="296"/>
    </row>
    <row r="413" hidden="1" outlineLevel="1">
      <c r="A413" s="317">
        <f t="shared" si="1"/>
        <v>1</v>
      </c>
      <c r="B413" s="318">
        <f t="shared" ref="B413:B416" si="71">IF(AND(C413&lt;&gt;"",D413&lt;&gt;""),COUNTIF($A$12:A413,"&gt;0"),"")</f>
        <v>320</v>
      </c>
      <c r="C413" s="322" t="s">
        <v>1328</v>
      </c>
      <c r="D413" s="320" t="s">
        <v>902</v>
      </c>
      <c r="E413" s="317"/>
      <c r="F413" s="320"/>
      <c r="G413" s="320"/>
      <c r="H413" s="320"/>
      <c r="I413" s="294"/>
      <c r="J413" s="320" t="s">
        <v>903</v>
      </c>
      <c r="K413" s="320" t="s">
        <v>904</v>
      </c>
      <c r="L413" s="320">
        <v>3.0</v>
      </c>
      <c r="M413" s="293"/>
      <c r="N413" s="316">
        <f t="shared" si="2"/>
        <v>2</v>
      </c>
      <c r="O413" s="316">
        <f t="shared" si="3"/>
        <v>2</v>
      </c>
      <c r="P413" s="293"/>
      <c r="Q413" s="293"/>
      <c r="R413" s="293"/>
      <c r="S413" s="296"/>
      <c r="T413" s="296"/>
      <c r="U413" s="296"/>
    </row>
    <row r="414" hidden="1" outlineLevel="1">
      <c r="A414" s="317">
        <f t="shared" si="1"/>
        <v>1</v>
      </c>
      <c r="B414" s="318">
        <f t="shared" si="71"/>
        <v>321</v>
      </c>
      <c r="C414" s="322" t="s">
        <v>1329</v>
      </c>
      <c r="D414" s="320" t="s">
        <v>902</v>
      </c>
      <c r="E414" s="317"/>
      <c r="F414" s="320"/>
      <c r="G414" s="320"/>
      <c r="H414" s="320"/>
      <c r="I414" s="294"/>
      <c r="J414" s="320" t="s">
        <v>903</v>
      </c>
      <c r="K414" s="320" t="s">
        <v>911</v>
      </c>
      <c r="L414" s="320">
        <v>5.0</v>
      </c>
      <c r="M414" s="293"/>
      <c r="N414" s="316">
        <f t="shared" si="2"/>
        <v>2</v>
      </c>
      <c r="O414" s="316">
        <f t="shared" si="3"/>
        <v>2</v>
      </c>
      <c r="P414" s="293"/>
      <c r="Q414" s="293"/>
      <c r="R414" s="293"/>
      <c r="S414" s="296"/>
      <c r="T414" s="296"/>
      <c r="U414" s="296"/>
    </row>
    <row r="415" hidden="1" outlineLevel="1">
      <c r="A415" s="317">
        <f t="shared" si="1"/>
        <v>1</v>
      </c>
      <c r="B415" s="318">
        <f t="shared" si="71"/>
        <v>322</v>
      </c>
      <c r="C415" s="322" t="s">
        <v>1330</v>
      </c>
      <c r="D415" s="320" t="s">
        <v>902</v>
      </c>
      <c r="E415" s="317"/>
      <c r="F415" s="320"/>
      <c r="G415" s="320"/>
      <c r="H415" s="320"/>
      <c r="I415" s="294"/>
      <c r="J415" s="320" t="s">
        <v>903</v>
      </c>
      <c r="K415" s="320" t="s">
        <v>904</v>
      </c>
      <c r="L415" s="320">
        <v>3.0</v>
      </c>
      <c r="M415" s="293"/>
      <c r="N415" s="316">
        <f t="shared" si="2"/>
        <v>2</v>
      </c>
      <c r="O415" s="316">
        <f t="shared" si="3"/>
        <v>2</v>
      </c>
      <c r="P415" s="293"/>
      <c r="Q415" s="293"/>
      <c r="R415" s="293"/>
      <c r="S415" s="296"/>
      <c r="T415" s="296"/>
      <c r="U415" s="296"/>
    </row>
    <row r="416" hidden="1" outlineLevel="1">
      <c r="A416" s="317">
        <f t="shared" si="1"/>
        <v>1</v>
      </c>
      <c r="B416" s="318">
        <f t="shared" si="71"/>
        <v>323</v>
      </c>
      <c r="C416" s="322" t="s">
        <v>1331</v>
      </c>
      <c r="D416" s="320" t="s">
        <v>902</v>
      </c>
      <c r="E416" s="317"/>
      <c r="F416" s="320"/>
      <c r="G416" s="320"/>
      <c r="H416" s="320"/>
      <c r="I416" s="294"/>
      <c r="J416" s="320" t="s">
        <v>903</v>
      </c>
      <c r="K416" s="320" t="s">
        <v>911</v>
      </c>
      <c r="L416" s="320">
        <v>5.0</v>
      </c>
      <c r="M416" s="293"/>
      <c r="N416" s="316">
        <f t="shared" si="2"/>
        <v>2</v>
      </c>
      <c r="O416" s="316">
        <f t="shared" si="3"/>
        <v>2</v>
      </c>
      <c r="P416" s="293"/>
      <c r="Q416" s="293"/>
      <c r="R416" s="293"/>
      <c r="S416" s="296"/>
      <c r="T416" s="296"/>
      <c r="U416" s="296"/>
    </row>
    <row r="417" hidden="1" outlineLevel="1">
      <c r="A417" s="294" t="str">
        <f t="shared" si="1"/>
        <v/>
      </c>
      <c r="B417" s="294"/>
      <c r="C417" s="312" t="s">
        <v>1332</v>
      </c>
      <c r="D417" s="294"/>
      <c r="E417" s="325"/>
      <c r="F417" s="294"/>
      <c r="G417" s="294"/>
      <c r="H417" s="294"/>
      <c r="I417" s="294"/>
      <c r="J417" s="294"/>
      <c r="K417" s="294"/>
      <c r="L417" s="294"/>
      <c r="M417" s="293"/>
      <c r="N417" s="316">
        <f t="shared" si="2"/>
        <v>2</v>
      </c>
      <c r="O417" s="293" t="str">
        <f t="shared" si="3"/>
        <v/>
      </c>
      <c r="P417" s="293"/>
      <c r="Q417" s="293"/>
      <c r="R417" s="293"/>
      <c r="S417" s="296"/>
      <c r="T417" s="296"/>
      <c r="U417" s="296"/>
    </row>
    <row r="418" hidden="1" outlineLevel="1">
      <c r="A418" s="317">
        <f t="shared" si="1"/>
        <v>1</v>
      </c>
      <c r="B418" s="318">
        <f t="shared" ref="B418:B421" si="72">IF(AND(C418&lt;&gt;"",D418&lt;&gt;""),COUNTIF($A$12:A418,"&gt;0"),"")</f>
        <v>324</v>
      </c>
      <c r="C418" s="322" t="s">
        <v>1333</v>
      </c>
      <c r="D418" s="320" t="s">
        <v>902</v>
      </c>
      <c r="E418" s="317"/>
      <c r="F418" s="320"/>
      <c r="G418" s="320"/>
      <c r="H418" s="320"/>
      <c r="I418" s="294"/>
      <c r="J418" s="320" t="s">
        <v>903</v>
      </c>
      <c r="K418" s="320" t="s">
        <v>904</v>
      </c>
      <c r="L418" s="320">
        <v>3.0</v>
      </c>
      <c r="M418" s="293"/>
      <c r="N418" s="316">
        <f t="shared" si="2"/>
        <v>2</v>
      </c>
      <c r="O418" s="316">
        <f t="shared" si="3"/>
        <v>2</v>
      </c>
      <c r="P418" s="293"/>
      <c r="Q418" s="293"/>
      <c r="R418" s="293"/>
      <c r="S418" s="296"/>
      <c r="T418" s="296"/>
      <c r="U418" s="296"/>
    </row>
    <row r="419" hidden="1" outlineLevel="1">
      <c r="A419" s="317">
        <f t="shared" si="1"/>
        <v>1</v>
      </c>
      <c r="B419" s="318">
        <f t="shared" si="72"/>
        <v>325</v>
      </c>
      <c r="C419" s="322" t="s">
        <v>1334</v>
      </c>
      <c r="D419" s="320" t="s">
        <v>902</v>
      </c>
      <c r="E419" s="317"/>
      <c r="F419" s="320"/>
      <c r="G419" s="320"/>
      <c r="H419" s="320"/>
      <c r="I419" s="294"/>
      <c r="J419" s="320" t="s">
        <v>903</v>
      </c>
      <c r="K419" s="320" t="s">
        <v>911</v>
      </c>
      <c r="L419" s="320">
        <v>5.0</v>
      </c>
      <c r="M419" s="293"/>
      <c r="N419" s="316">
        <f t="shared" si="2"/>
        <v>2</v>
      </c>
      <c r="O419" s="316">
        <f t="shared" si="3"/>
        <v>2</v>
      </c>
      <c r="P419" s="293"/>
      <c r="Q419" s="293"/>
      <c r="R419" s="293"/>
      <c r="S419" s="296"/>
      <c r="T419" s="296"/>
      <c r="U419" s="296"/>
    </row>
    <row r="420" hidden="1" outlineLevel="1">
      <c r="A420" s="317">
        <f t="shared" si="1"/>
        <v>1</v>
      </c>
      <c r="B420" s="318">
        <f t="shared" si="72"/>
        <v>326</v>
      </c>
      <c r="C420" s="322" t="s">
        <v>1335</v>
      </c>
      <c r="D420" s="320" t="s">
        <v>902</v>
      </c>
      <c r="E420" s="317"/>
      <c r="F420" s="320"/>
      <c r="G420" s="320"/>
      <c r="H420" s="320"/>
      <c r="I420" s="294"/>
      <c r="J420" s="320" t="s">
        <v>903</v>
      </c>
      <c r="K420" s="320" t="s">
        <v>904</v>
      </c>
      <c r="L420" s="320">
        <v>3.0</v>
      </c>
      <c r="M420" s="293"/>
      <c r="N420" s="316">
        <f t="shared" si="2"/>
        <v>2</v>
      </c>
      <c r="O420" s="316">
        <f t="shared" si="3"/>
        <v>2</v>
      </c>
      <c r="P420" s="293"/>
      <c r="Q420" s="293"/>
      <c r="R420" s="293"/>
      <c r="S420" s="296"/>
      <c r="T420" s="296"/>
      <c r="U420" s="296"/>
    </row>
    <row r="421" hidden="1" outlineLevel="1">
      <c r="A421" s="317">
        <f t="shared" si="1"/>
        <v>1</v>
      </c>
      <c r="B421" s="318">
        <f t="shared" si="72"/>
        <v>327</v>
      </c>
      <c r="C421" s="322" t="s">
        <v>1336</v>
      </c>
      <c r="D421" s="320" t="s">
        <v>902</v>
      </c>
      <c r="E421" s="317"/>
      <c r="F421" s="320"/>
      <c r="G421" s="320"/>
      <c r="H421" s="320"/>
      <c r="I421" s="294"/>
      <c r="J421" s="320" t="s">
        <v>903</v>
      </c>
      <c r="K421" s="320" t="s">
        <v>911</v>
      </c>
      <c r="L421" s="320">
        <v>5.0</v>
      </c>
      <c r="M421" s="293"/>
      <c r="N421" s="316">
        <f t="shared" si="2"/>
        <v>2</v>
      </c>
      <c r="O421" s="316">
        <f t="shared" si="3"/>
        <v>2</v>
      </c>
      <c r="P421" s="293"/>
      <c r="Q421" s="293"/>
      <c r="R421" s="293"/>
      <c r="S421" s="296"/>
      <c r="T421" s="296"/>
      <c r="U421" s="296"/>
    </row>
    <row r="422" hidden="1" outlineLevel="1">
      <c r="A422" s="294" t="str">
        <f t="shared" si="1"/>
        <v/>
      </c>
      <c r="B422" s="294"/>
      <c r="C422" s="312" t="s">
        <v>1337</v>
      </c>
      <c r="D422" s="294"/>
      <c r="E422" s="325"/>
      <c r="F422" s="294"/>
      <c r="G422" s="294"/>
      <c r="H422" s="294"/>
      <c r="I422" s="294"/>
      <c r="J422" s="294"/>
      <c r="K422" s="294"/>
      <c r="L422" s="294"/>
      <c r="M422" s="293"/>
      <c r="N422" s="316">
        <f t="shared" si="2"/>
        <v>2</v>
      </c>
      <c r="O422" s="293" t="str">
        <f t="shared" si="3"/>
        <v/>
      </c>
      <c r="P422" s="293"/>
      <c r="Q422" s="293"/>
      <c r="R422" s="293"/>
      <c r="S422" s="296"/>
      <c r="T422" s="296"/>
      <c r="U422" s="296"/>
    </row>
    <row r="423" hidden="1" outlineLevel="1">
      <c r="A423" s="317">
        <f t="shared" si="1"/>
        <v>1</v>
      </c>
      <c r="B423" s="318">
        <f t="shared" ref="B423:B426" si="73">IF(AND(C423&lt;&gt;"",D423&lt;&gt;""),COUNTIF($A$12:A423,"&gt;0"),"")</f>
        <v>328</v>
      </c>
      <c r="C423" s="322" t="s">
        <v>1338</v>
      </c>
      <c r="D423" s="320" t="s">
        <v>902</v>
      </c>
      <c r="E423" s="317"/>
      <c r="F423" s="320"/>
      <c r="G423" s="320"/>
      <c r="H423" s="320"/>
      <c r="I423" s="294"/>
      <c r="J423" s="320" t="s">
        <v>903</v>
      </c>
      <c r="K423" s="320" t="s">
        <v>904</v>
      </c>
      <c r="L423" s="320">
        <v>3.0</v>
      </c>
      <c r="M423" s="293"/>
      <c r="N423" s="316">
        <f t="shared" si="2"/>
        <v>2</v>
      </c>
      <c r="O423" s="316">
        <f t="shared" si="3"/>
        <v>2</v>
      </c>
      <c r="P423" s="293"/>
      <c r="Q423" s="293"/>
      <c r="R423" s="293"/>
      <c r="S423" s="296"/>
      <c r="T423" s="296"/>
      <c r="U423" s="296"/>
    </row>
    <row r="424" hidden="1" outlineLevel="1">
      <c r="A424" s="317">
        <f t="shared" si="1"/>
        <v>1</v>
      </c>
      <c r="B424" s="318">
        <f t="shared" si="73"/>
        <v>329</v>
      </c>
      <c r="C424" s="322" t="s">
        <v>1339</v>
      </c>
      <c r="D424" s="320" t="s">
        <v>902</v>
      </c>
      <c r="E424" s="317"/>
      <c r="F424" s="320"/>
      <c r="G424" s="320"/>
      <c r="H424" s="320"/>
      <c r="I424" s="294"/>
      <c r="J424" s="320" t="s">
        <v>903</v>
      </c>
      <c r="K424" s="320" t="s">
        <v>911</v>
      </c>
      <c r="L424" s="320">
        <v>5.0</v>
      </c>
      <c r="M424" s="293"/>
      <c r="N424" s="316">
        <f t="shared" si="2"/>
        <v>2</v>
      </c>
      <c r="O424" s="316">
        <f t="shared" si="3"/>
        <v>2</v>
      </c>
      <c r="P424" s="293"/>
      <c r="Q424" s="293"/>
      <c r="R424" s="293"/>
      <c r="S424" s="296"/>
      <c r="T424" s="296"/>
      <c r="U424" s="296"/>
    </row>
    <row r="425" hidden="1" outlineLevel="1">
      <c r="A425" s="317">
        <f t="shared" si="1"/>
        <v>1</v>
      </c>
      <c r="B425" s="318">
        <f t="shared" si="73"/>
        <v>330</v>
      </c>
      <c r="C425" s="322" t="s">
        <v>1340</v>
      </c>
      <c r="D425" s="320" t="s">
        <v>902</v>
      </c>
      <c r="E425" s="317"/>
      <c r="F425" s="320"/>
      <c r="G425" s="320"/>
      <c r="H425" s="320"/>
      <c r="I425" s="294"/>
      <c r="J425" s="320" t="s">
        <v>903</v>
      </c>
      <c r="K425" s="320" t="s">
        <v>904</v>
      </c>
      <c r="L425" s="320">
        <v>3.0</v>
      </c>
      <c r="M425" s="293"/>
      <c r="N425" s="316">
        <f t="shared" si="2"/>
        <v>2</v>
      </c>
      <c r="O425" s="316">
        <f t="shared" si="3"/>
        <v>2</v>
      </c>
      <c r="P425" s="293"/>
      <c r="Q425" s="293"/>
      <c r="R425" s="293"/>
      <c r="S425" s="296"/>
      <c r="T425" s="296"/>
      <c r="U425" s="296"/>
    </row>
    <row r="426" hidden="1" outlineLevel="1">
      <c r="A426" s="317">
        <f t="shared" si="1"/>
        <v>1</v>
      </c>
      <c r="B426" s="318">
        <f t="shared" si="73"/>
        <v>331</v>
      </c>
      <c r="C426" s="322" t="s">
        <v>1341</v>
      </c>
      <c r="D426" s="320" t="s">
        <v>902</v>
      </c>
      <c r="E426" s="317"/>
      <c r="F426" s="320"/>
      <c r="G426" s="320"/>
      <c r="H426" s="320"/>
      <c r="I426" s="294"/>
      <c r="J426" s="320" t="s">
        <v>903</v>
      </c>
      <c r="K426" s="320" t="s">
        <v>911</v>
      </c>
      <c r="L426" s="320">
        <v>5.0</v>
      </c>
      <c r="M426" s="293"/>
      <c r="N426" s="316">
        <f t="shared" si="2"/>
        <v>2</v>
      </c>
      <c r="O426" s="316">
        <f t="shared" si="3"/>
        <v>2</v>
      </c>
      <c r="P426" s="293"/>
      <c r="Q426" s="293"/>
      <c r="R426" s="293"/>
      <c r="S426" s="296"/>
      <c r="T426" s="296"/>
      <c r="U426" s="296"/>
    </row>
    <row r="427" hidden="1" outlineLevel="1">
      <c r="A427" s="294" t="str">
        <f t="shared" si="1"/>
        <v/>
      </c>
      <c r="B427" s="294"/>
      <c r="C427" s="312" t="s">
        <v>1342</v>
      </c>
      <c r="D427" s="294"/>
      <c r="E427" s="325"/>
      <c r="F427" s="294"/>
      <c r="G427" s="294"/>
      <c r="H427" s="294"/>
      <c r="I427" s="294"/>
      <c r="J427" s="294"/>
      <c r="K427" s="294"/>
      <c r="L427" s="294"/>
      <c r="M427" s="293"/>
      <c r="N427" s="316">
        <f t="shared" si="2"/>
        <v>2</v>
      </c>
      <c r="O427" s="293" t="str">
        <f t="shared" si="3"/>
        <v/>
      </c>
      <c r="P427" s="293"/>
      <c r="Q427" s="293"/>
      <c r="R427" s="293"/>
      <c r="S427" s="296"/>
      <c r="T427" s="296"/>
      <c r="U427" s="296"/>
    </row>
    <row r="428" hidden="1" outlineLevel="1">
      <c r="A428" s="317">
        <f t="shared" si="1"/>
        <v>1</v>
      </c>
      <c r="B428" s="318">
        <f t="shared" ref="B428:B431" si="74">IF(AND(C428&lt;&gt;"",D428&lt;&gt;""),COUNTIF($A$12:A428,"&gt;0"),"")</f>
        <v>332</v>
      </c>
      <c r="C428" s="322" t="s">
        <v>1343</v>
      </c>
      <c r="D428" s="320" t="s">
        <v>902</v>
      </c>
      <c r="E428" s="317"/>
      <c r="F428" s="320"/>
      <c r="G428" s="320"/>
      <c r="H428" s="320"/>
      <c r="I428" s="294"/>
      <c r="J428" s="320" t="s">
        <v>903</v>
      </c>
      <c r="K428" s="320" t="s">
        <v>904</v>
      </c>
      <c r="L428" s="320">
        <v>3.0</v>
      </c>
      <c r="M428" s="293"/>
      <c r="N428" s="316">
        <f t="shared" si="2"/>
        <v>2</v>
      </c>
      <c r="O428" s="316">
        <f t="shared" si="3"/>
        <v>2</v>
      </c>
      <c r="P428" s="293"/>
      <c r="Q428" s="293"/>
      <c r="R428" s="293"/>
      <c r="S428" s="296"/>
      <c r="T428" s="296"/>
      <c r="U428" s="296"/>
    </row>
    <row r="429" hidden="1" outlineLevel="1">
      <c r="A429" s="317">
        <f t="shared" si="1"/>
        <v>1</v>
      </c>
      <c r="B429" s="318">
        <f t="shared" si="74"/>
        <v>333</v>
      </c>
      <c r="C429" s="322" t="s">
        <v>1344</v>
      </c>
      <c r="D429" s="320" t="s">
        <v>902</v>
      </c>
      <c r="E429" s="317"/>
      <c r="F429" s="320"/>
      <c r="G429" s="320"/>
      <c r="H429" s="320"/>
      <c r="I429" s="294"/>
      <c r="J429" s="320" t="s">
        <v>903</v>
      </c>
      <c r="K429" s="320" t="s">
        <v>911</v>
      </c>
      <c r="L429" s="320">
        <v>5.0</v>
      </c>
      <c r="M429" s="293"/>
      <c r="N429" s="316">
        <f t="shared" si="2"/>
        <v>2</v>
      </c>
      <c r="O429" s="316">
        <f t="shared" si="3"/>
        <v>2</v>
      </c>
      <c r="P429" s="293"/>
      <c r="Q429" s="293"/>
      <c r="R429" s="293"/>
      <c r="S429" s="296"/>
      <c r="T429" s="296"/>
      <c r="U429" s="296"/>
    </row>
    <row r="430" hidden="1" outlineLevel="1">
      <c r="A430" s="317">
        <f t="shared" si="1"/>
        <v>1</v>
      </c>
      <c r="B430" s="318">
        <f t="shared" si="74"/>
        <v>334</v>
      </c>
      <c r="C430" s="322" t="s">
        <v>1345</v>
      </c>
      <c r="D430" s="320" t="s">
        <v>902</v>
      </c>
      <c r="E430" s="317"/>
      <c r="F430" s="320"/>
      <c r="G430" s="320"/>
      <c r="H430" s="320"/>
      <c r="I430" s="294"/>
      <c r="J430" s="320" t="s">
        <v>903</v>
      </c>
      <c r="K430" s="320" t="s">
        <v>904</v>
      </c>
      <c r="L430" s="320">
        <v>3.0</v>
      </c>
      <c r="M430" s="293"/>
      <c r="N430" s="316">
        <f t="shared" si="2"/>
        <v>2</v>
      </c>
      <c r="O430" s="316">
        <f t="shared" si="3"/>
        <v>2</v>
      </c>
      <c r="P430" s="293"/>
      <c r="Q430" s="293"/>
      <c r="R430" s="293"/>
      <c r="S430" s="296"/>
      <c r="T430" s="296"/>
      <c r="U430" s="296"/>
    </row>
    <row r="431" hidden="1" outlineLevel="1">
      <c r="A431" s="317">
        <f t="shared" si="1"/>
        <v>1</v>
      </c>
      <c r="B431" s="318">
        <f t="shared" si="74"/>
        <v>335</v>
      </c>
      <c r="C431" s="322" t="s">
        <v>1346</v>
      </c>
      <c r="D431" s="320" t="s">
        <v>902</v>
      </c>
      <c r="E431" s="317"/>
      <c r="F431" s="320"/>
      <c r="G431" s="320"/>
      <c r="H431" s="320"/>
      <c r="I431" s="294"/>
      <c r="J431" s="320" t="s">
        <v>903</v>
      </c>
      <c r="K431" s="320" t="s">
        <v>911</v>
      </c>
      <c r="L431" s="320">
        <v>5.0</v>
      </c>
      <c r="M431" s="293"/>
      <c r="N431" s="316">
        <f t="shared" si="2"/>
        <v>2</v>
      </c>
      <c r="O431" s="316">
        <f t="shared" si="3"/>
        <v>2</v>
      </c>
      <c r="P431" s="293"/>
      <c r="Q431" s="293"/>
      <c r="R431" s="293"/>
      <c r="S431" s="296"/>
      <c r="T431" s="296"/>
      <c r="U431" s="296"/>
    </row>
    <row r="432" hidden="1" outlineLevel="1">
      <c r="A432" s="294" t="str">
        <f t="shared" si="1"/>
        <v/>
      </c>
      <c r="B432" s="294"/>
      <c r="C432" s="312" t="s">
        <v>1347</v>
      </c>
      <c r="D432" s="294"/>
      <c r="E432" s="325"/>
      <c r="F432" s="294"/>
      <c r="G432" s="294"/>
      <c r="H432" s="294"/>
      <c r="I432" s="294"/>
      <c r="J432" s="294"/>
      <c r="K432" s="294"/>
      <c r="L432" s="294"/>
      <c r="M432" s="293"/>
      <c r="N432" s="316">
        <f t="shared" si="2"/>
        <v>2</v>
      </c>
      <c r="O432" s="293" t="str">
        <f t="shared" si="3"/>
        <v/>
      </c>
      <c r="P432" s="293"/>
      <c r="Q432" s="293"/>
      <c r="R432" s="293"/>
      <c r="S432" s="296"/>
      <c r="T432" s="296"/>
      <c r="U432" s="296"/>
    </row>
    <row r="433" hidden="1" outlineLevel="1">
      <c r="A433" s="317">
        <f t="shared" si="1"/>
        <v>1</v>
      </c>
      <c r="B433" s="318">
        <f t="shared" ref="B433:B436" si="75">IF(AND(C433&lt;&gt;"",D433&lt;&gt;""),COUNTIF($A$12:A433,"&gt;0"),"")</f>
        <v>336</v>
      </c>
      <c r="C433" s="322" t="s">
        <v>1348</v>
      </c>
      <c r="D433" s="320" t="s">
        <v>902</v>
      </c>
      <c r="E433" s="317"/>
      <c r="F433" s="320"/>
      <c r="G433" s="320"/>
      <c r="H433" s="320"/>
      <c r="I433" s="294"/>
      <c r="J433" s="320" t="s">
        <v>903</v>
      </c>
      <c r="K433" s="320" t="s">
        <v>904</v>
      </c>
      <c r="L433" s="320">
        <v>3.0</v>
      </c>
      <c r="M433" s="293"/>
      <c r="N433" s="316">
        <f t="shared" si="2"/>
        <v>2</v>
      </c>
      <c r="O433" s="316">
        <f t="shared" si="3"/>
        <v>2</v>
      </c>
      <c r="P433" s="293"/>
      <c r="Q433" s="293"/>
      <c r="R433" s="293"/>
      <c r="S433" s="296"/>
      <c r="T433" s="296"/>
      <c r="U433" s="296"/>
    </row>
    <row r="434" hidden="1" outlineLevel="1">
      <c r="A434" s="317">
        <f t="shared" si="1"/>
        <v>1</v>
      </c>
      <c r="B434" s="318">
        <f t="shared" si="75"/>
        <v>337</v>
      </c>
      <c r="C434" s="322" t="s">
        <v>1349</v>
      </c>
      <c r="D434" s="320" t="s">
        <v>902</v>
      </c>
      <c r="E434" s="317"/>
      <c r="F434" s="320"/>
      <c r="G434" s="320"/>
      <c r="H434" s="320"/>
      <c r="I434" s="294"/>
      <c r="J434" s="320" t="s">
        <v>903</v>
      </c>
      <c r="K434" s="320" t="s">
        <v>911</v>
      </c>
      <c r="L434" s="320">
        <v>5.0</v>
      </c>
      <c r="M434" s="293"/>
      <c r="N434" s="316">
        <f t="shared" si="2"/>
        <v>2</v>
      </c>
      <c r="O434" s="316">
        <f t="shared" si="3"/>
        <v>2</v>
      </c>
      <c r="P434" s="293"/>
      <c r="Q434" s="293"/>
      <c r="R434" s="293"/>
      <c r="S434" s="296"/>
      <c r="T434" s="296"/>
      <c r="U434" s="296"/>
    </row>
    <row r="435" hidden="1" outlineLevel="1">
      <c r="A435" s="317">
        <f t="shared" si="1"/>
        <v>1</v>
      </c>
      <c r="B435" s="318">
        <f t="shared" si="75"/>
        <v>338</v>
      </c>
      <c r="C435" s="322" t="s">
        <v>1350</v>
      </c>
      <c r="D435" s="320" t="s">
        <v>902</v>
      </c>
      <c r="E435" s="317"/>
      <c r="F435" s="320"/>
      <c r="G435" s="320"/>
      <c r="H435" s="320"/>
      <c r="I435" s="294"/>
      <c r="J435" s="320" t="s">
        <v>903</v>
      </c>
      <c r="K435" s="320" t="s">
        <v>904</v>
      </c>
      <c r="L435" s="320">
        <v>3.0</v>
      </c>
      <c r="M435" s="293"/>
      <c r="N435" s="316">
        <f t="shared" si="2"/>
        <v>2</v>
      </c>
      <c r="O435" s="316">
        <f t="shared" si="3"/>
        <v>2</v>
      </c>
      <c r="P435" s="293"/>
      <c r="Q435" s="293"/>
      <c r="R435" s="293"/>
      <c r="S435" s="296"/>
      <c r="T435" s="296"/>
      <c r="U435" s="296"/>
    </row>
    <row r="436" hidden="1" outlineLevel="1">
      <c r="A436" s="317">
        <f t="shared" si="1"/>
        <v>1</v>
      </c>
      <c r="B436" s="318">
        <f t="shared" si="75"/>
        <v>339</v>
      </c>
      <c r="C436" s="322" t="s">
        <v>1351</v>
      </c>
      <c r="D436" s="320" t="s">
        <v>902</v>
      </c>
      <c r="E436" s="317"/>
      <c r="F436" s="320"/>
      <c r="G436" s="320"/>
      <c r="H436" s="320"/>
      <c r="I436" s="294"/>
      <c r="J436" s="320" t="s">
        <v>903</v>
      </c>
      <c r="K436" s="320" t="s">
        <v>911</v>
      </c>
      <c r="L436" s="320">
        <v>5.0</v>
      </c>
      <c r="M436" s="293"/>
      <c r="N436" s="316">
        <f t="shared" si="2"/>
        <v>2</v>
      </c>
      <c r="O436" s="316">
        <f t="shared" si="3"/>
        <v>2</v>
      </c>
      <c r="P436" s="293"/>
      <c r="Q436" s="293"/>
      <c r="R436" s="293"/>
      <c r="S436" s="296"/>
      <c r="T436" s="296"/>
      <c r="U436" s="296"/>
    </row>
    <row r="437" hidden="1" outlineLevel="1">
      <c r="A437" s="294" t="str">
        <f t="shared" si="1"/>
        <v/>
      </c>
      <c r="B437" s="294"/>
      <c r="C437" s="312" t="s">
        <v>1352</v>
      </c>
      <c r="D437" s="294"/>
      <c r="E437" s="325"/>
      <c r="F437" s="294"/>
      <c r="G437" s="294"/>
      <c r="H437" s="294"/>
      <c r="I437" s="294"/>
      <c r="J437" s="294"/>
      <c r="K437" s="294"/>
      <c r="L437" s="294"/>
      <c r="M437" s="293"/>
      <c r="N437" s="316">
        <f t="shared" si="2"/>
        <v>2</v>
      </c>
      <c r="O437" s="293" t="str">
        <f t="shared" si="3"/>
        <v/>
      </c>
      <c r="P437" s="293"/>
      <c r="Q437" s="293"/>
      <c r="R437" s="293"/>
      <c r="S437" s="296"/>
      <c r="T437" s="296"/>
      <c r="U437" s="296"/>
    </row>
    <row r="438" hidden="1" outlineLevel="1">
      <c r="A438" s="317">
        <f t="shared" si="1"/>
        <v>1</v>
      </c>
      <c r="B438" s="318">
        <f t="shared" ref="B438:B441" si="76">IF(AND(C438&lt;&gt;"",D438&lt;&gt;""),COUNTIF($A$12:A438,"&gt;0"),"")</f>
        <v>340</v>
      </c>
      <c r="C438" s="322" t="s">
        <v>1353</v>
      </c>
      <c r="D438" s="320" t="s">
        <v>902</v>
      </c>
      <c r="E438" s="317"/>
      <c r="F438" s="320"/>
      <c r="G438" s="320"/>
      <c r="H438" s="320"/>
      <c r="I438" s="294"/>
      <c r="J438" s="320" t="s">
        <v>903</v>
      </c>
      <c r="K438" s="320" t="s">
        <v>904</v>
      </c>
      <c r="L438" s="320">
        <v>3.0</v>
      </c>
      <c r="M438" s="293"/>
      <c r="N438" s="316">
        <f t="shared" si="2"/>
        <v>2</v>
      </c>
      <c r="O438" s="316">
        <f t="shared" si="3"/>
        <v>2</v>
      </c>
      <c r="P438" s="293"/>
      <c r="Q438" s="293"/>
      <c r="R438" s="293"/>
      <c r="S438" s="296"/>
      <c r="T438" s="296"/>
      <c r="U438" s="296"/>
    </row>
    <row r="439" hidden="1" outlineLevel="1">
      <c r="A439" s="317">
        <f t="shared" si="1"/>
        <v>1</v>
      </c>
      <c r="B439" s="318">
        <f t="shared" si="76"/>
        <v>341</v>
      </c>
      <c r="C439" s="322" t="s">
        <v>1354</v>
      </c>
      <c r="D439" s="320" t="s">
        <v>902</v>
      </c>
      <c r="E439" s="317"/>
      <c r="F439" s="320"/>
      <c r="G439" s="320"/>
      <c r="H439" s="320"/>
      <c r="I439" s="294"/>
      <c r="J439" s="320" t="s">
        <v>903</v>
      </c>
      <c r="K439" s="320" t="s">
        <v>911</v>
      </c>
      <c r="L439" s="320">
        <v>5.0</v>
      </c>
      <c r="M439" s="293"/>
      <c r="N439" s="316">
        <f t="shared" si="2"/>
        <v>2</v>
      </c>
      <c r="O439" s="316">
        <f t="shared" si="3"/>
        <v>2</v>
      </c>
      <c r="P439" s="293"/>
      <c r="Q439" s="293"/>
      <c r="R439" s="293"/>
      <c r="S439" s="296"/>
      <c r="T439" s="296"/>
      <c r="U439" s="296"/>
    </row>
    <row r="440" hidden="1" outlineLevel="1">
      <c r="A440" s="317">
        <f t="shared" si="1"/>
        <v>1</v>
      </c>
      <c r="B440" s="318">
        <f t="shared" si="76"/>
        <v>342</v>
      </c>
      <c r="C440" s="322" t="s">
        <v>1355</v>
      </c>
      <c r="D440" s="320" t="s">
        <v>902</v>
      </c>
      <c r="E440" s="317"/>
      <c r="F440" s="320"/>
      <c r="G440" s="320"/>
      <c r="H440" s="320"/>
      <c r="I440" s="294"/>
      <c r="J440" s="320" t="s">
        <v>903</v>
      </c>
      <c r="K440" s="320" t="s">
        <v>904</v>
      </c>
      <c r="L440" s="320">
        <v>3.0</v>
      </c>
      <c r="M440" s="293"/>
      <c r="N440" s="316">
        <f t="shared" si="2"/>
        <v>2</v>
      </c>
      <c r="O440" s="316">
        <f t="shared" si="3"/>
        <v>2</v>
      </c>
      <c r="P440" s="293"/>
      <c r="Q440" s="293"/>
      <c r="R440" s="293"/>
      <c r="S440" s="296"/>
      <c r="T440" s="296"/>
      <c r="U440" s="296"/>
    </row>
    <row r="441" hidden="1" outlineLevel="1">
      <c r="A441" s="317">
        <f t="shared" si="1"/>
        <v>1</v>
      </c>
      <c r="B441" s="318">
        <f t="shared" si="76"/>
        <v>343</v>
      </c>
      <c r="C441" s="322" t="s">
        <v>1356</v>
      </c>
      <c r="D441" s="320" t="s">
        <v>902</v>
      </c>
      <c r="E441" s="317"/>
      <c r="F441" s="320"/>
      <c r="G441" s="320"/>
      <c r="H441" s="320"/>
      <c r="I441" s="294"/>
      <c r="J441" s="320" t="s">
        <v>903</v>
      </c>
      <c r="K441" s="320" t="s">
        <v>911</v>
      </c>
      <c r="L441" s="320">
        <v>5.0</v>
      </c>
      <c r="M441" s="293"/>
      <c r="N441" s="316">
        <f t="shared" si="2"/>
        <v>2</v>
      </c>
      <c r="O441" s="316">
        <f t="shared" si="3"/>
        <v>2</v>
      </c>
      <c r="P441" s="293"/>
      <c r="Q441" s="293"/>
      <c r="R441" s="293"/>
      <c r="S441" s="296"/>
      <c r="T441" s="296"/>
      <c r="U441" s="296"/>
    </row>
    <row r="442" hidden="1" outlineLevel="1">
      <c r="A442" s="294" t="str">
        <f t="shared" si="1"/>
        <v/>
      </c>
      <c r="B442" s="294"/>
      <c r="C442" s="312" t="s">
        <v>1357</v>
      </c>
      <c r="D442" s="294"/>
      <c r="E442" s="325"/>
      <c r="F442" s="294"/>
      <c r="G442" s="294"/>
      <c r="H442" s="294"/>
      <c r="I442" s="294"/>
      <c r="J442" s="294"/>
      <c r="K442" s="294"/>
      <c r="L442" s="294"/>
      <c r="M442" s="293"/>
      <c r="N442" s="316">
        <f t="shared" si="2"/>
        <v>2</v>
      </c>
      <c r="O442" s="293" t="str">
        <f t="shared" si="3"/>
        <v/>
      </c>
      <c r="P442" s="293"/>
      <c r="Q442" s="293"/>
      <c r="R442" s="293"/>
      <c r="S442" s="296"/>
      <c r="T442" s="296"/>
      <c r="U442" s="296"/>
    </row>
    <row r="443" hidden="1" outlineLevel="1">
      <c r="A443" s="317">
        <f t="shared" si="1"/>
        <v>1</v>
      </c>
      <c r="B443" s="318">
        <f t="shared" ref="B443:B446" si="77">IF(AND(C443&lt;&gt;"",D443&lt;&gt;""),COUNTIF($A$12:A443,"&gt;0"),"")</f>
        <v>344</v>
      </c>
      <c r="C443" s="322" t="s">
        <v>1358</v>
      </c>
      <c r="D443" s="320" t="s">
        <v>902</v>
      </c>
      <c r="E443" s="317"/>
      <c r="F443" s="320"/>
      <c r="G443" s="320"/>
      <c r="H443" s="320"/>
      <c r="I443" s="294"/>
      <c r="J443" s="320" t="s">
        <v>903</v>
      </c>
      <c r="K443" s="320" t="s">
        <v>904</v>
      </c>
      <c r="L443" s="320">
        <v>3.0</v>
      </c>
      <c r="M443" s="293"/>
      <c r="N443" s="316">
        <f t="shared" si="2"/>
        <v>2</v>
      </c>
      <c r="O443" s="316">
        <f t="shared" si="3"/>
        <v>2</v>
      </c>
      <c r="P443" s="293"/>
      <c r="Q443" s="293"/>
      <c r="R443" s="293"/>
      <c r="S443" s="296"/>
      <c r="T443" s="296"/>
      <c r="U443" s="296"/>
    </row>
    <row r="444" hidden="1" outlineLevel="1">
      <c r="A444" s="317">
        <f t="shared" si="1"/>
        <v>1</v>
      </c>
      <c r="B444" s="318">
        <f t="shared" si="77"/>
        <v>345</v>
      </c>
      <c r="C444" s="322" t="s">
        <v>1359</v>
      </c>
      <c r="D444" s="320" t="s">
        <v>902</v>
      </c>
      <c r="E444" s="317"/>
      <c r="F444" s="320"/>
      <c r="G444" s="320"/>
      <c r="H444" s="320"/>
      <c r="I444" s="294"/>
      <c r="J444" s="320" t="s">
        <v>903</v>
      </c>
      <c r="K444" s="320" t="s">
        <v>911</v>
      </c>
      <c r="L444" s="320">
        <v>5.0</v>
      </c>
      <c r="M444" s="293"/>
      <c r="N444" s="316">
        <f t="shared" si="2"/>
        <v>2</v>
      </c>
      <c r="O444" s="316">
        <f t="shared" si="3"/>
        <v>2</v>
      </c>
      <c r="P444" s="293"/>
      <c r="Q444" s="293"/>
      <c r="R444" s="293"/>
      <c r="S444" s="296"/>
      <c r="T444" s="296"/>
      <c r="U444" s="296"/>
    </row>
    <row r="445" hidden="1" outlineLevel="1">
      <c r="A445" s="317">
        <f t="shared" si="1"/>
        <v>1</v>
      </c>
      <c r="B445" s="318">
        <f t="shared" si="77"/>
        <v>346</v>
      </c>
      <c r="C445" s="322" t="s">
        <v>1360</v>
      </c>
      <c r="D445" s="320" t="s">
        <v>902</v>
      </c>
      <c r="E445" s="317"/>
      <c r="F445" s="320"/>
      <c r="G445" s="320"/>
      <c r="H445" s="320"/>
      <c r="I445" s="294"/>
      <c r="J445" s="320" t="s">
        <v>903</v>
      </c>
      <c r="K445" s="320" t="s">
        <v>904</v>
      </c>
      <c r="L445" s="320">
        <v>3.0</v>
      </c>
      <c r="M445" s="293"/>
      <c r="N445" s="316">
        <f t="shared" si="2"/>
        <v>2</v>
      </c>
      <c r="O445" s="316">
        <f t="shared" si="3"/>
        <v>2</v>
      </c>
      <c r="P445" s="293"/>
      <c r="Q445" s="293"/>
      <c r="R445" s="293"/>
      <c r="S445" s="296"/>
      <c r="T445" s="296"/>
      <c r="U445" s="296"/>
    </row>
    <row r="446" hidden="1" outlineLevel="1">
      <c r="A446" s="317">
        <f t="shared" si="1"/>
        <v>1</v>
      </c>
      <c r="B446" s="318">
        <f t="shared" si="77"/>
        <v>347</v>
      </c>
      <c r="C446" s="322" t="s">
        <v>1361</v>
      </c>
      <c r="D446" s="320" t="s">
        <v>902</v>
      </c>
      <c r="E446" s="317"/>
      <c r="F446" s="320"/>
      <c r="G446" s="320"/>
      <c r="H446" s="320"/>
      <c r="I446" s="294"/>
      <c r="J446" s="320" t="s">
        <v>903</v>
      </c>
      <c r="K446" s="320" t="s">
        <v>911</v>
      </c>
      <c r="L446" s="320">
        <v>5.0</v>
      </c>
      <c r="M446" s="293"/>
      <c r="N446" s="316">
        <f t="shared" si="2"/>
        <v>2</v>
      </c>
      <c r="O446" s="316">
        <f t="shared" si="3"/>
        <v>2</v>
      </c>
      <c r="P446" s="293"/>
      <c r="Q446" s="293"/>
      <c r="R446" s="293"/>
      <c r="S446" s="296"/>
      <c r="T446" s="296"/>
      <c r="U446" s="296"/>
    </row>
    <row r="447" hidden="1" outlineLevel="1">
      <c r="A447" s="294" t="str">
        <f t="shared" si="1"/>
        <v/>
      </c>
      <c r="B447" s="294"/>
      <c r="C447" s="312" t="s">
        <v>1362</v>
      </c>
      <c r="D447" s="294"/>
      <c r="E447" s="325"/>
      <c r="F447" s="294"/>
      <c r="G447" s="294"/>
      <c r="H447" s="294"/>
      <c r="I447" s="294"/>
      <c r="J447" s="294"/>
      <c r="K447" s="294"/>
      <c r="L447" s="294"/>
      <c r="M447" s="293"/>
      <c r="N447" s="316">
        <f t="shared" si="2"/>
        <v>2</v>
      </c>
      <c r="O447" s="293" t="str">
        <f t="shared" si="3"/>
        <v/>
      </c>
      <c r="P447" s="293"/>
      <c r="Q447" s="293"/>
      <c r="R447" s="293"/>
      <c r="S447" s="296"/>
      <c r="T447" s="296"/>
      <c r="U447" s="296"/>
    </row>
    <row r="448" hidden="1" outlineLevel="1">
      <c r="A448" s="317">
        <f t="shared" si="1"/>
        <v>1</v>
      </c>
      <c r="B448" s="318">
        <f t="shared" ref="B448:B451" si="78">IF(AND(C448&lt;&gt;"",D448&lt;&gt;""),COUNTIF($A$12:A448,"&gt;0"),"")</f>
        <v>348</v>
      </c>
      <c r="C448" s="322" t="s">
        <v>1363</v>
      </c>
      <c r="D448" s="320" t="s">
        <v>902</v>
      </c>
      <c r="E448" s="317"/>
      <c r="F448" s="320"/>
      <c r="G448" s="320"/>
      <c r="H448" s="320"/>
      <c r="I448" s="294"/>
      <c r="J448" s="320" t="s">
        <v>903</v>
      </c>
      <c r="K448" s="320" t="s">
        <v>904</v>
      </c>
      <c r="L448" s="320">
        <v>3.0</v>
      </c>
      <c r="M448" s="293"/>
      <c r="N448" s="316">
        <f t="shared" si="2"/>
        <v>2</v>
      </c>
      <c r="O448" s="316">
        <f t="shared" si="3"/>
        <v>2</v>
      </c>
      <c r="P448" s="293"/>
      <c r="Q448" s="293"/>
      <c r="R448" s="293"/>
      <c r="S448" s="296"/>
      <c r="T448" s="296"/>
      <c r="U448" s="296"/>
    </row>
    <row r="449" hidden="1" outlineLevel="1">
      <c r="A449" s="317">
        <f t="shared" si="1"/>
        <v>1</v>
      </c>
      <c r="B449" s="318">
        <f t="shared" si="78"/>
        <v>349</v>
      </c>
      <c r="C449" s="322" t="s">
        <v>1364</v>
      </c>
      <c r="D449" s="320" t="s">
        <v>902</v>
      </c>
      <c r="E449" s="317"/>
      <c r="F449" s="320"/>
      <c r="G449" s="320"/>
      <c r="H449" s="320"/>
      <c r="I449" s="294"/>
      <c r="J449" s="320" t="s">
        <v>903</v>
      </c>
      <c r="K449" s="320" t="s">
        <v>911</v>
      </c>
      <c r="L449" s="320">
        <v>5.0</v>
      </c>
      <c r="M449" s="293"/>
      <c r="N449" s="316">
        <f t="shared" si="2"/>
        <v>2</v>
      </c>
      <c r="O449" s="316">
        <f t="shared" si="3"/>
        <v>2</v>
      </c>
      <c r="P449" s="293"/>
      <c r="Q449" s="293"/>
      <c r="R449" s="293"/>
      <c r="S449" s="296"/>
      <c r="T449" s="296"/>
      <c r="U449" s="296"/>
    </row>
    <row r="450" hidden="1" outlineLevel="1">
      <c r="A450" s="317">
        <f t="shared" si="1"/>
        <v>1</v>
      </c>
      <c r="B450" s="318">
        <f t="shared" si="78"/>
        <v>350</v>
      </c>
      <c r="C450" s="322" t="s">
        <v>1365</v>
      </c>
      <c r="D450" s="320" t="s">
        <v>902</v>
      </c>
      <c r="E450" s="317"/>
      <c r="F450" s="320"/>
      <c r="G450" s="320"/>
      <c r="H450" s="320"/>
      <c r="I450" s="294"/>
      <c r="J450" s="320" t="s">
        <v>903</v>
      </c>
      <c r="K450" s="320" t="s">
        <v>904</v>
      </c>
      <c r="L450" s="320">
        <v>3.0</v>
      </c>
      <c r="M450" s="293"/>
      <c r="N450" s="316">
        <f t="shared" si="2"/>
        <v>2</v>
      </c>
      <c r="O450" s="316">
        <f t="shared" si="3"/>
        <v>2</v>
      </c>
      <c r="P450" s="293"/>
      <c r="Q450" s="293"/>
      <c r="R450" s="293"/>
      <c r="S450" s="296"/>
      <c r="T450" s="296"/>
      <c r="U450" s="296"/>
    </row>
    <row r="451" hidden="1" outlineLevel="1">
      <c r="A451" s="317">
        <f t="shared" si="1"/>
        <v>1</v>
      </c>
      <c r="B451" s="318">
        <f t="shared" si="78"/>
        <v>351</v>
      </c>
      <c r="C451" s="322" t="s">
        <v>1366</v>
      </c>
      <c r="D451" s="320" t="s">
        <v>902</v>
      </c>
      <c r="E451" s="317"/>
      <c r="F451" s="320"/>
      <c r="G451" s="320"/>
      <c r="H451" s="320"/>
      <c r="I451" s="294"/>
      <c r="J451" s="320" t="s">
        <v>903</v>
      </c>
      <c r="K451" s="320" t="s">
        <v>911</v>
      </c>
      <c r="L451" s="320">
        <v>5.0</v>
      </c>
      <c r="M451" s="293"/>
      <c r="N451" s="316">
        <f t="shared" si="2"/>
        <v>2</v>
      </c>
      <c r="O451" s="316">
        <f t="shared" si="3"/>
        <v>2</v>
      </c>
      <c r="P451" s="293"/>
      <c r="Q451" s="293"/>
      <c r="R451" s="293"/>
      <c r="S451" s="296"/>
      <c r="T451" s="296"/>
      <c r="U451" s="296"/>
    </row>
    <row r="452" hidden="1" outlineLevel="1">
      <c r="A452" s="294" t="str">
        <f t="shared" si="1"/>
        <v/>
      </c>
      <c r="B452" s="294"/>
      <c r="C452" s="312" t="s">
        <v>1367</v>
      </c>
      <c r="D452" s="294"/>
      <c r="E452" s="325"/>
      <c r="F452" s="294"/>
      <c r="G452" s="294"/>
      <c r="H452" s="294"/>
      <c r="I452" s="294"/>
      <c r="J452" s="294"/>
      <c r="K452" s="294"/>
      <c r="L452" s="294"/>
      <c r="M452" s="293"/>
      <c r="N452" s="316">
        <f t="shared" si="2"/>
        <v>2</v>
      </c>
      <c r="O452" s="293" t="str">
        <f t="shared" si="3"/>
        <v/>
      </c>
      <c r="P452" s="293"/>
      <c r="Q452" s="293"/>
      <c r="R452" s="293"/>
      <c r="S452" s="296"/>
      <c r="T452" s="296"/>
      <c r="U452" s="296"/>
    </row>
    <row r="453" hidden="1" outlineLevel="1">
      <c r="A453" s="317">
        <f t="shared" si="1"/>
        <v>1</v>
      </c>
      <c r="B453" s="318">
        <f t="shared" ref="B453:B456" si="79">IF(AND(C453&lt;&gt;"",D453&lt;&gt;""),COUNTIF($A$12:A453,"&gt;0"),"")</f>
        <v>352</v>
      </c>
      <c r="C453" s="322" t="s">
        <v>1368</v>
      </c>
      <c r="D453" s="320" t="s">
        <v>902</v>
      </c>
      <c r="E453" s="317"/>
      <c r="F453" s="320"/>
      <c r="G453" s="320"/>
      <c r="H453" s="320"/>
      <c r="I453" s="294"/>
      <c r="J453" s="320" t="s">
        <v>903</v>
      </c>
      <c r="K453" s="320" t="s">
        <v>904</v>
      </c>
      <c r="L453" s="320">
        <v>3.0</v>
      </c>
      <c r="M453" s="293"/>
      <c r="N453" s="316">
        <f t="shared" si="2"/>
        <v>2</v>
      </c>
      <c r="O453" s="316">
        <f t="shared" si="3"/>
        <v>2</v>
      </c>
      <c r="P453" s="293"/>
      <c r="Q453" s="293"/>
      <c r="R453" s="293"/>
      <c r="S453" s="296"/>
      <c r="T453" s="296"/>
      <c r="U453" s="296"/>
    </row>
    <row r="454" hidden="1" outlineLevel="1">
      <c r="A454" s="317">
        <f t="shared" si="1"/>
        <v>1</v>
      </c>
      <c r="B454" s="318">
        <f t="shared" si="79"/>
        <v>353</v>
      </c>
      <c r="C454" s="322" t="s">
        <v>1369</v>
      </c>
      <c r="D454" s="320" t="s">
        <v>902</v>
      </c>
      <c r="E454" s="317"/>
      <c r="F454" s="320"/>
      <c r="G454" s="320"/>
      <c r="H454" s="320"/>
      <c r="I454" s="294"/>
      <c r="J454" s="320" t="s">
        <v>903</v>
      </c>
      <c r="K454" s="320" t="s">
        <v>911</v>
      </c>
      <c r="L454" s="320">
        <v>5.0</v>
      </c>
      <c r="M454" s="293"/>
      <c r="N454" s="316">
        <f t="shared" si="2"/>
        <v>2</v>
      </c>
      <c r="O454" s="316">
        <f t="shared" si="3"/>
        <v>2</v>
      </c>
      <c r="P454" s="293"/>
      <c r="Q454" s="293" t="str">
        <f>IF(L454="",COUNTIF(L454,B565),"")</f>
        <v/>
      </c>
      <c r="R454" s="293"/>
      <c r="S454" s="296"/>
      <c r="T454" s="296"/>
      <c r="U454" s="296"/>
    </row>
    <row r="455" hidden="1" outlineLevel="1">
      <c r="A455" s="317">
        <f t="shared" si="1"/>
        <v>1</v>
      </c>
      <c r="B455" s="318">
        <f t="shared" si="79"/>
        <v>354</v>
      </c>
      <c r="C455" s="322" t="s">
        <v>1370</v>
      </c>
      <c r="D455" s="320" t="s">
        <v>902</v>
      </c>
      <c r="E455" s="317"/>
      <c r="F455" s="320"/>
      <c r="G455" s="320"/>
      <c r="H455" s="320"/>
      <c r="I455" s="294"/>
      <c r="J455" s="320" t="s">
        <v>903</v>
      </c>
      <c r="K455" s="320" t="s">
        <v>904</v>
      </c>
      <c r="L455" s="320">
        <v>3.0</v>
      </c>
      <c r="M455" s="293"/>
      <c r="N455" s="316">
        <f t="shared" si="2"/>
        <v>2</v>
      </c>
      <c r="O455" s="316">
        <f t="shared" si="3"/>
        <v>2</v>
      </c>
      <c r="P455" s="293"/>
      <c r="Q455" s="293"/>
      <c r="R455" s="293"/>
      <c r="S455" s="296"/>
      <c r="T455" s="296"/>
      <c r="U455" s="296"/>
    </row>
    <row r="456" hidden="1" outlineLevel="1">
      <c r="A456" s="317">
        <f t="shared" si="1"/>
        <v>1</v>
      </c>
      <c r="B456" s="318">
        <f t="shared" si="79"/>
        <v>355</v>
      </c>
      <c r="C456" s="322" t="s">
        <v>1371</v>
      </c>
      <c r="D456" s="320" t="s">
        <v>902</v>
      </c>
      <c r="E456" s="317"/>
      <c r="F456" s="320"/>
      <c r="G456" s="320"/>
      <c r="H456" s="320"/>
      <c r="I456" s="294"/>
      <c r="J456" s="320" t="s">
        <v>903</v>
      </c>
      <c r="K456" s="320" t="s">
        <v>911</v>
      </c>
      <c r="L456" s="320">
        <v>5.0</v>
      </c>
      <c r="M456" s="293"/>
      <c r="N456" s="316">
        <f t="shared" si="2"/>
        <v>2</v>
      </c>
      <c r="O456" s="316">
        <f t="shared" si="3"/>
        <v>2</v>
      </c>
      <c r="P456" s="293"/>
      <c r="Q456" s="293"/>
      <c r="R456" s="293"/>
      <c r="S456" s="296"/>
      <c r="T456" s="296"/>
      <c r="U456" s="296"/>
    </row>
    <row r="457" hidden="1" outlineLevel="1">
      <c r="A457" s="294" t="str">
        <f t="shared" si="1"/>
        <v/>
      </c>
      <c r="B457" s="294"/>
      <c r="C457" s="312" t="s">
        <v>1372</v>
      </c>
      <c r="D457" s="294"/>
      <c r="E457" s="325"/>
      <c r="F457" s="294"/>
      <c r="G457" s="294"/>
      <c r="H457" s="294"/>
      <c r="I457" s="294"/>
      <c r="J457" s="294"/>
      <c r="K457" s="294"/>
      <c r="L457" s="294"/>
      <c r="M457" s="293"/>
      <c r="N457" s="316">
        <f t="shared" si="2"/>
        <v>2</v>
      </c>
      <c r="O457" s="293" t="str">
        <f t="shared" si="3"/>
        <v/>
      </c>
      <c r="P457" s="293"/>
      <c r="Q457" s="293"/>
      <c r="R457" s="293"/>
      <c r="S457" s="296"/>
      <c r="T457" s="296"/>
      <c r="U457" s="296"/>
    </row>
    <row r="458" hidden="1" outlineLevel="1">
      <c r="A458" s="317">
        <f t="shared" si="1"/>
        <v>1</v>
      </c>
      <c r="B458" s="318">
        <f t="shared" ref="B458:B461" si="80">IF(AND(C458&lt;&gt;"",D458&lt;&gt;""),COUNTIF($A$12:A458,"&gt;0"),"")</f>
        <v>356</v>
      </c>
      <c r="C458" s="322" t="s">
        <v>1373</v>
      </c>
      <c r="D458" s="320" t="s">
        <v>902</v>
      </c>
      <c r="E458" s="317"/>
      <c r="F458" s="320"/>
      <c r="G458" s="320"/>
      <c r="H458" s="320"/>
      <c r="I458" s="294"/>
      <c r="J458" s="320" t="s">
        <v>903</v>
      </c>
      <c r="K458" s="320" t="s">
        <v>904</v>
      </c>
      <c r="L458" s="320">
        <v>3.0</v>
      </c>
      <c r="M458" s="293"/>
      <c r="N458" s="316">
        <f t="shared" si="2"/>
        <v>2</v>
      </c>
      <c r="O458" s="316">
        <f t="shared" si="3"/>
        <v>2</v>
      </c>
      <c r="P458" s="293"/>
      <c r="Q458" s="293"/>
      <c r="R458" s="293"/>
      <c r="S458" s="296"/>
      <c r="T458" s="296"/>
      <c r="U458" s="296"/>
    </row>
    <row r="459" hidden="1" outlineLevel="1">
      <c r="A459" s="317">
        <f t="shared" si="1"/>
        <v>1</v>
      </c>
      <c r="B459" s="318">
        <f t="shared" si="80"/>
        <v>357</v>
      </c>
      <c r="C459" s="322" t="s">
        <v>1374</v>
      </c>
      <c r="D459" s="320" t="s">
        <v>902</v>
      </c>
      <c r="E459" s="317"/>
      <c r="F459" s="320"/>
      <c r="G459" s="320"/>
      <c r="H459" s="320"/>
      <c r="I459" s="294"/>
      <c r="J459" s="320" t="s">
        <v>903</v>
      </c>
      <c r="K459" s="320" t="s">
        <v>911</v>
      </c>
      <c r="L459" s="320">
        <v>5.0</v>
      </c>
      <c r="M459" s="293"/>
      <c r="N459" s="316">
        <f t="shared" si="2"/>
        <v>2</v>
      </c>
      <c r="O459" s="316">
        <f t="shared" si="3"/>
        <v>2</v>
      </c>
      <c r="P459" s="293"/>
      <c r="Q459" s="293" t="str">
        <f t="shared" ref="Q459:Q460" si="81">IF(L459="",COUNTIF(L459,B570),"")</f>
        <v/>
      </c>
      <c r="R459" s="293"/>
      <c r="S459" s="296"/>
      <c r="T459" s="296"/>
      <c r="U459" s="296"/>
    </row>
    <row r="460" hidden="1" outlineLevel="1">
      <c r="A460" s="317">
        <f t="shared" si="1"/>
        <v>1</v>
      </c>
      <c r="B460" s="318">
        <f t="shared" si="80"/>
        <v>358</v>
      </c>
      <c r="C460" s="322" t="s">
        <v>1375</v>
      </c>
      <c r="D460" s="320" t="s">
        <v>902</v>
      </c>
      <c r="E460" s="317"/>
      <c r="F460" s="320"/>
      <c r="G460" s="320"/>
      <c r="H460" s="320"/>
      <c r="I460" s="294"/>
      <c r="J460" s="320" t="s">
        <v>903</v>
      </c>
      <c r="K460" s="320" t="s">
        <v>904</v>
      </c>
      <c r="L460" s="320">
        <v>3.0</v>
      </c>
      <c r="M460" s="293"/>
      <c r="N460" s="316">
        <f t="shared" si="2"/>
        <v>2</v>
      </c>
      <c r="O460" s="316">
        <f t="shared" si="3"/>
        <v>2</v>
      </c>
      <c r="P460" s="293"/>
      <c r="Q460" s="293" t="str">
        <f t="shared" si="81"/>
        <v/>
      </c>
      <c r="R460" s="293"/>
      <c r="S460" s="296"/>
      <c r="T460" s="296"/>
      <c r="U460" s="296"/>
    </row>
    <row r="461" hidden="1" outlineLevel="1">
      <c r="A461" s="317">
        <f t="shared" si="1"/>
        <v>1</v>
      </c>
      <c r="B461" s="318">
        <f t="shared" si="80"/>
        <v>359</v>
      </c>
      <c r="C461" s="322" t="s">
        <v>1376</v>
      </c>
      <c r="D461" s="320" t="s">
        <v>902</v>
      </c>
      <c r="E461" s="317"/>
      <c r="F461" s="320"/>
      <c r="G461" s="320"/>
      <c r="H461" s="320"/>
      <c r="I461" s="294"/>
      <c r="J461" s="320" t="s">
        <v>903</v>
      </c>
      <c r="K461" s="320" t="s">
        <v>911</v>
      </c>
      <c r="L461" s="320">
        <v>5.0</v>
      </c>
      <c r="M461" s="293"/>
      <c r="N461" s="316">
        <f t="shared" si="2"/>
        <v>2</v>
      </c>
      <c r="O461" s="316">
        <f t="shared" si="3"/>
        <v>2</v>
      </c>
      <c r="P461" s="293"/>
      <c r="Q461" s="293"/>
      <c r="R461" s="293"/>
      <c r="S461" s="296"/>
      <c r="T461" s="296"/>
      <c r="U461" s="296"/>
    </row>
    <row r="462" hidden="1" outlineLevel="1">
      <c r="A462" s="294" t="str">
        <f t="shared" si="1"/>
        <v/>
      </c>
      <c r="B462" s="294"/>
      <c r="C462" s="312" t="s">
        <v>1377</v>
      </c>
      <c r="D462" s="294"/>
      <c r="E462" s="325"/>
      <c r="F462" s="294"/>
      <c r="G462" s="294"/>
      <c r="H462" s="294"/>
      <c r="I462" s="294"/>
      <c r="J462" s="294"/>
      <c r="K462" s="294"/>
      <c r="L462" s="294"/>
      <c r="M462" s="293"/>
      <c r="N462" s="316">
        <f t="shared" si="2"/>
        <v>2</v>
      </c>
      <c r="O462" s="293" t="str">
        <f t="shared" si="3"/>
        <v/>
      </c>
      <c r="P462" s="293"/>
      <c r="Q462" s="293"/>
      <c r="R462" s="293"/>
      <c r="S462" s="296"/>
      <c r="T462" s="296"/>
      <c r="U462" s="296"/>
    </row>
    <row r="463" hidden="1" outlineLevel="1">
      <c r="A463" s="317">
        <f t="shared" si="1"/>
        <v>1</v>
      </c>
      <c r="B463" s="318">
        <f t="shared" ref="B463:B466" si="82">IF(AND(C463&lt;&gt;"",D463&lt;&gt;""),COUNTIF($A$12:A463,"&gt;0"),"")</f>
        <v>360</v>
      </c>
      <c r="C463" s="322" t="s">
        <v>1378</v>
      </c>
      <c r="D463" s="320" t="s">
        <v>902</v>
      </c>
      <c r="E463" s="317"/>
      <c r="F463" s="320"/>
      <c r="G463" s="320"/>
      <c r="H463" s="320"/>
      <c r="I463" s="294"/>
      <c r="J463" s="320" t="s">
        <v>903</v>
      </c>
      <c r="K463" s="320" t="s">
        <v>904</v>
      </c>
      <c r="L463" s="320">
        <v>3.0</v>
      </c>
      <c r="M463" s="293"/>
      <c r="N463" s="316">
        <f t="shared" si="2"/>
        <v>2</v>
      </c>
      <c r="O463" s="316">
        <f t="shared" si="3"/>
        <v>2</v>
      </c>
      <c r="P463" s="293"/>
      <c r="Q463" s="293"/>
      <c r="R463" s="293"/>
      <c r="S463" s="296"/>
      <c r="T463" s="296"/>
      <c r="U463" s="296"/>
    </row>
    <row r="464" hidden="1" outlineLevel="1">
      <c r="A464" s="317">
        <f t="shared" si="1"/>
        <v>1</v>
      </c>
      <c r="B464" s="318">
        <f t="shared" si="82"/>
        <v>361</v>
      </c>
      <c r="C464" s="322" t="s">
        <v>1379</v>
      </c>
      <c r="D464" s="320" t="s">
        <v>902</v>
      </c>
      <c r="E464" s="317"/>
      <c r="F464" s="320"/>
      <c r="G464" s="320"/>
      <c r="H464" s="320"/>
      <c r="I464" s="294"/>
      <c r="J464" s="320" t="s">
        <v>903</v>
      </c>
      <c r="K464" s="320" t="s">
        <v>911</v>
      </c>
      <c r="L464" s="320">
        <v>5.0</v>
      </c>
      <c r="M464" s="293"/>
      <c r="N464" s="316">
        <f t="shared" si="2"/>
        <v>2</v>
      </c>
      <c r="O464" s="316">
        <f t="shared" si="3"/>
        <v>2</v>
      </c>
      <c r="P464" s="293"/>
      <c r="Q464" s="293"/>
      <c r="R464" s="293"/>
      <c r="S464" s="296"/>
      <c r="T464" s="296"/>
      <c r="U464" s="296"/>
    </row>
    <row r="465" hidden="1" outlineLevel="1">
      <c r="A465" s="317">
        <f t="shared" si="1"/>
        <v>1</v>
      </c>
      <c r="B465" s="318">
        <f t="shared" si="82"/>
        <v>362</v>
      </c>
      <c r="C465" s="322" t="s">
        <v>1380</v>
      </c>
      <c r="D465" s="320" t="s">
        <v>902</v>
      </c>
      <c r="E465" s="317"/>
      <c r="F465" s="320"/>
      <c r="G465" s="320"/>
      <c r="H465" s="320"/>
      <c r="I465" s="294"/>
      <c r="J465" s="320" t="s">
        <v>903</v>
      </c>
      <c r="K465" s="320" t="s">
        <v>904</v>
      </c>
      <c r="L465" s="320">
        <v>3.0</v>
      </c>
      <c r="M465" s="293"/>
      <c r="N465" s="316">
        <f t="shared" si="2"/>
        <v>2</v>
      </c>
      <c r="O465" s="316">
        <f t="shared" si="3"/>
        <v>2</v>
      </c>
      <c r="P465" s="293"/>
      <c r="Q465" s="293"/>
      <c r="R465" s="293"/>
      <c r="S465" s="296"/>
      <c r="T465" s="296"/>
      <c r="U465" s="296"/>
    </row>
    <row r="466" hidden="1" outlineLevel="1">
      <c r="A466" s="317">
        <f t="shared" si="1"/>
        <v>1</v>
      </c>
      <c r="B466" s="318">
        <f t="shared" si="82"/>
        <v>363</v>
      </c>
      <c r="C466" s="322" t="s">
        <v>1381</v>
      </c>
      <c r="D466" s="320" t="s">
        <v>902</v>
      </c>
      <c r="E466" s="317"/>
      <c r="F466" s="320"/>
      <c r="G466" s="320"/>
      <c r="H466" s="320"/>
      <c r="I466" s="294"/>
      <c r="J466" s="320" t="s">
        <v>903</v>
      </c>
      <c r="K466" s="320" t="s">
        <v>911</v>
      </c>
      <c r="L466" s="320">
        <v>5.0</v>
      </c>
      <c r="M466" s="293"/>
      <c r="N466" s="316">
        <f t="shared" si="2"/>
        <v>2</v>
      </c>
      <c r="O466" s="316">
        <f t="shared" si="3"/>
        <v>2</v>
      </c>
      <c r="P466" s="293"/>
      <c r="Q466" s="293"/>
      <c r="R466" s="293"/>
      <c r="S466" s="296"/>
      <c r="T466" s="296"/>
      <c r="U466" s="296"/>
    </row>
    <row r="467" hidden="1" outlineLevel="1">
      <c r="A467" s="294" t="str">
        <f t="shared" si="1"/>
        <v/>
      </c>
      <c r="B467" s="294"/>
      <c r="C467" s="312" t="s">
        <v>1382</v>
      </c>
      <c r="D467" s="294"/>
      <c r="E467" s="325"/>
      <c r="F467" s="294"/>
      <c r="G467" s="294"/>
      <c r="H467" s="294"/>
      <c r="I467" s="294"/>
      <c r="J467" s="294"/>
      <c r="K467" s="294"/>
      <c r="L467" s="294"/>
      <c r="M467" s="293"/>
      <c r="N467" s="316">
        <f t="shared" si="2"/>
        <v>2</v>
      </c>
      <c r="O467" s="293" t="str">
        <f t="shared" si="3"/>
        <v/>
      </c>
      <c r="P467" s="293"/>
      <c r="Q467" s="293"/>
      <c r="R467" s="293"/>
      <c r="S467" s="296"/>
      <c r="T467" s="296"/>
      <c r="U467" s="296"/>
    </row>
    <row r="468" hidden="1" outlineLevel="1">
      <c r="A468" s="317">
        <f t="shared" si="1"/>
        <v>1</v>
      </c>
      <c r="B468" s="318">
        <f t="shared" ref="B468:B471" si="83">IF(AND(C468&lt;&gt;"",D468&lt;&gt;""),COUNTIF($A$12:A468,"&gt;0"),"")</f>
        <v>364</v>
      </c>
      <c r="C468" s="322" t="s">
        <v>1383</v>
      </c>
      <c r="D468" s="320" t="s">
        <v>902</v>
      </c>
      <c r="E468" s="317"/>
      <c r="F468" s="320"/>
      <c r="G468" s="320"/>
      <c r="H468" s="320"/>
      <c r="I468" s="294"/>
      <c r="J468" s="320" t="s">
        <v>903</v>
      </c>
      <c r="K468" s="320" t="s">
        <v>904</v>
      </c>
      <c r="L468" s="320">
        <v>3.0</v>
      </c>
      <c r="M468" s="293"/>
      <c r="N468" s="316">
        <f t="shared" si="2"/>
        <v>2</v>
      </c>
      <c r="O468" s="316">
        <f t="shared" si="3"/>
        <v>2</v>
      </c>
      <c r="P468" s="293"/>
      <c r="Q468" s="293" t="str">
        <f>IF(L468="",COUNTIF(L468,B575),"")</f>
        <v/>
      </c>
      <c r="R468" s="293"/>
      <c r="S468" s="296"/>
      <c r="T468" s="296"/>
      <c r="U468" s="296"/>
    </row>
    <row r="469" hidden="1" outlineLevel="1">
      <c r="A469" s="317">
        <f t="shared" si="1"/>
        <v>1</v>
      </c>
      <c r="B469" s="318">
        <f t="shared" si="83"/>
        <v>365</v>
      </c>
      <c r="C469" s="322" t="s">
        <v>1384</v>
      </c>
      <c r="D469" s="320" t="s">
        <v>902</v>
      </c>
      <c r="E469" s="317"/>
      <c r="F469" s="320"/>
      <c r="G469" s="320"/>
      <c r="H469" s="320"/>
      <c r="I469" s="294"/>
      <c r="J469" s="320" t="s">
        <v>903</v>
      </c>
      <c r="K469" s="320" t="s">
        <v>911</v>
      </c>
      <c r="L469" s="320">
        <v>5.0</v>
      </c>
      <c r="M469" s="293"/>
      <c r="N469" s="316">
        <f t="shared" si="2"/>
        <v>2</v>
      </c>
      <c r="O469" s="316">
        <f t="shared" si="3"/>
        <v>2</v>
      </c>
      <c r="P469" s="293"/>
      <c r="Q469" s="293"/>
      <c r="R469" s="293"/>
      <c r="S469" s="296"/>
      <c r="T469" s="296"/>
      <c r="U469" s="296"/>
    </row>
    <row r="470" hidden="1" outlineLevel="1">
      <c r="A470" s="317">
        <f t="shared" si="1"/>
        <v>1</v>
      </c>
      <c r="B470" s="318">
        <f t="shared" si="83"/>
        <v>366</v>
      </c>
      <c r="C470" s="322" t="s">
        <v>1385</v>
      </c>
      <c r="D470" s="320" t="s">
        <v>902</v>
      </c>
      <c r="E470" s="317"/>
      <c r="F470" s="320"/>
      <c r="G470" s="320"/>
      <c r="H470" s="320"/>
      <c r="I470" s="294"/>
      <c r="J470" s="320" t="s">
        <v>903</v>
      </c>
      <c r="K470" s="320" t="s">
        <v>904</v>
      </c>
      <c r="L470" s="320">
        <v>3.0</v>
      </c>
      <c r="M470" s="293"/>
      <c r="N470" s="316">
        <f t="shared" si="2"/>
        <v>2</v>
      </c>
      <c r="O470" s="316">
        <f t="shared" si="3"/>
        <v>2</v>
      </c>
      <c r="P470" s="293"/>
      <c r="Q470" s="293"/>
      <c r="R470" s="293"/>
      <c r="S470" s="296"/>
      <c r="T470" s="296"/>
      <c r="U470" s="296"/>
    </row>
    <row r="471" hidden="1" outlineLevel="1">
      <c r="A471" s="317">
        <f t="shared" si="1"/>
        <v>1</v>
      </c>
      <c r="B471" s="318">
        <f t="shared" si="83"/>
        <v>367</v>
      </c>
      <c r="C471" s="322" t="s">
        <v>1386</v>
      </c>
      <c r="D471" s="320" t="s">
        <v>902</v>
      </c>
      <c r="E471" s="317"/>
      <c r="F471" s="320"/>
      <c r="G471" s="320"/>
      <c r="H471" s="320"/>
      <c r="I471" s="294"/>
      <c r="J471" s="320" t="s">
        <v>903</v>
      </c>
      <c r="K471" s="320" t="s">
        <v>911</v>
      </c>
      <c r="L471" s="320">
        <v>5.0</v>
      </c>
      <c r="M471" s="293"/>
      <c r="N471" s="316">
        <f t="shared" si="2"/>
        <v>2</v>
      </c>
      <c r="O471" s="316">
        <f t="shared" si="3"/>
        <v>2</v>
      </c>
      <c r="P471" s="293"/>
      <c r="Q471" s="293" t="str">
        <f t="shared" ref="Q471:Q474" si="84">IF(L471="",COUNTIF(L471,B578),"")</f>
        <v/>
      </c>
      <c r="R471" s="293"/>
      <c r="S471" s="296"/>
      <c r="T471" s="296"/>
      <c r="U471" s="296"/>
    </row>
    <row r="472" hidden="1" outlineLevel="1">
      <c r="A472" s="294" t="str">
        <f t="shared" si="1"/>
        <v/>
      </c>
      <c r="B472" s="294"/>
      <c r="C472" s="312" t="s">
        <v>1387</v>
      </c>
      <c r="D472" s="294"/>
      <c r="E472" s="325"/>
      <c r="F472" s="294"/>
      <c r="G472" s="294"/>
      <c r="H472" s="294"/>
      <c r="I472" s="294"/>
      <c r="J472" s="294"/>
      <c r="K472" s="294"/>
      <c r="L472" s="294"/>
      <c r="M472" s="293"/>
      <c r="N472" s="316">
        <f t="shared" si="2"/>
        <v>2</v>
      </c>
      <c r="O472" s="293" t="str">
        <f t="shared" si="3"/>
        <v/>
      </c>
      <c r="P472" s="293"/>
      <c r="Q472" s="328">
        <f t="shared" si="84"/>
        <v>0</v>
      </c>
      <c r="R472" s="293"/>
      <c r="S472" s="296"/>
      <c r="T472" s="296"/>
      <c r="U472" s="296"/>
    </row>
    <row r="473" hidden="1" outlineLevel="1">
      <c r="A473" s="317">
        <f t="shared" si="1"/>
        <v>1</v>
      </c>
      <c r="B473" s="318">
        <f t="shared" ref="B473:B476" si="85">IF(AND(C473&lt;&gt;"",D473&lt;&gt;""),COUNTIF($A$12:A473,"&gt;0"),"")</f>
        <v>368</v>
      </c>
      <c r="C473" s="322" t="s">
        <v>1388</v>
      </c>
      <c r="D473" s="320" t="s">
        <v>902</v>
      </c>
      <c r="E473" s="317"/>
      <c r="F473" s="320"/>
      <c r="G473" s="320"/>
      <c r="H473" s="320"/>
      <c r="I473" s="294"/>
      <c r="J473" s="320" t="s">
        <v>903</v>
      </c>
      <c r="K473" s="320" t="s">
        <v>904</v>
      </c>
      <c r="L473" s="320">
        <v>3.0</v>
      </c>
      <c r="M473" s="293"/>
      <c r="N473" s="316">
        <f t="shared" si="2"/>
        <v>2</v>
      </c>
      <c r="O473" s="316">
        <f t="shared" si="3"/>
        <v>2</v>
      </c>
      <c r="P473" s="293"/>
      <c r="Q473" s="293" t="str">
        <f t="shared" si="84"/>
        <v/>
      </c>
      <c r="R473" s="293"/>
      <c r="S473" s="296"/>
      <c r="T473" s="296"/>
      <c r="U473" s="296"/>
    </row>
    <row r="474" hidden="1" outlineLevel="1">
      <c r="A474" s="317">
        <f t="shared" si="1"/>
        <v>1</v>
      </c>
      <c r="B474" s="318">
        <f t="shared" si="85"/>
        <v>369</v>
      </c>
      <c r="C474" s="322" t="s">
        <v>1389</v>
      </c>
      <c r="D474" s="320" t="s">
        <v>902</v>
      </c>
      <c r="E474" s="317"/>
      <c r="F474" s="320"/>
      <c r="G474" s="320"/>
      <c r="H474" s="320"/>
      <c r="I474" s="294"/>
      <c r="J474" s="320" t="s">
        <v>903</v>
      </c>
      <c r="K474" s="320" t="s">
        <v>911</v>
      </c>
      <c r="L474" s="320">
        <v>5.0</v>
      </c>
      <c r="M474" s="293"/>
      <c r="N474" s="316">
        <f t="shared" si="2"/>
        <v>2</v>
      </c>
      <c r="O474" s="316">
        <f t="shared" si="3"/>
        <v>2</v>
      </c>
      <c r="P474" s="293"/>
      <c r="Q474" s="293" t="str">
        <f t="shared" si="84"/>
        <v/>
      </c>
      <c r="R474" s="293"/>
      <c r="S474" s="296"/>
      <c r="T474" s="296"/>
      <c r="U474" s="296"/>
    </row>
    <row r="475" hidden="1" outlineLevel="1">
      <c r="A475" s="317">
        <f t="shared" si="1"/>
        <v>1</v>
      </c>
      <c r="B475" s="318">
        <f t="shared" si="85"/>
        <v>370</v>
      </c>
      <c r="C475" s="322" t="s">
        <v>1390</v>
      </c>
      <c r="D475" s="320" t="s">
        <v>902</v>
      </c>
      <c r="E475" s="317"/>
      <c r="F475" s="320"/>
      <c r="G475" s="320"/>
      <c r="H475" s="320"/>
      <c r="I475" s="294"/>
      <c r="J475" s="320" t="s">
        <v>903</v>
      </c>
      <c r="K475" s="320" t="s">
        <v>904</v>
      </c>
      <c r="L475" s="320">
        <v>3.0</v>
      </c>
      <c r="M475" s="293"/>
      <c r="N475" s="316">
        <f t="shared" si="2"/>
        <v>2</v>
      </c>
      <c r="O475" s="316">
        <f t="shared" si="3"/>
        <v>2</v>
      </c>
      <c r="P475" s="293"/>
      <c r="Q475" s="293"/>
      <c r="R475" s="293"/>
      <c r="S475" s="296"/>
      <c r="T475" s="296"/>
      <c r="U475" s="296"/>
    </row>
    <row r="476" hidden="1" outlineLevel="1">
      <c r="A476" s="317">
        <f t="shared" si="1"/>
        <v>1</v>
      </c>
      <c r="B476" s="318">
        <f t="shared" si="85"/>
        <v>371</v>
      </c>
      <c r="C476" s="322" t="s">
        <v>1391</v>
      </c>
      <c r="D476" s="320" t="s">
        <v>902</v>
      </c>
      <c r="E476" s="317"/>
      <c r="F476" s="320"/>
      <c r="G476" s="320"/>
      <c r="H476" s="320"/>
      <c r="I476" s="294"/>
      <c r="J476" s="320" t="s">
        <v>903</v>
      </c>
      <c r="K476" s="320" t="s">
        <v>911</v>
      </c>
      <c r="L476" s="320">
        <v>5.0</v>
      </c>
      <c r="M476" s="293"/>
      <c r="N476" s="316">
        <f t="shared" si="2"/>
        <v>2</v>
      </c>
      <c r="O476" s="316">
        <f t="shared" si="3"/>
        <v>2</v>
      </c>
      <c r="P476" s="293"/>
      <c r="Q476" s="293"/>
      <c r="R476" s="293"/>
      <c r="S476" s="296"/>
      <c r="T476" s="296"/>
      <c r="U476" s="296"/>
    </row>
    <row r="477" hidden="1" outlineLevel="1">
      <c r="A477" s="294" t="str">
        <f t="shared" si="1"/>
        <v/>
      </c>
      <c r="B477" s="294"/>
      <c r="C477" s="312" t="s">
        <v>1392</v>
      </c>
      <c r="D477" s="294"/>
      <c r="E477" s="325"/>
      <c r="F477" s="294"/>
      <c r="G477" s="294"/>
      <c r="H477" s="294"/>
      <c r="I477" s="294"/>
      <c r="J477" s="294"/>
      <c r="K477" s="294"/>
      <c r="L477" s="294"/>
      <c r="M477" s="293"/>
      <c r="N477" s="316">
        <f t="shared" si="2"/>
        <v>2</v>
      </c>
      <c r="O477" s="293" t="str">
        <f t="shared" si="3"/>
        <v/>
      </c>
      <c r="P477" s="293"/>
      <c r="Q477" s="293"/>
      <c r="R477" s="293"/>
      <c r="S477" s="296"/>
      <c r="T477" s="296"/>
      <c r="U477" s="296"/>
    </row>
    <row r="478" hidden="1" outlineLevel="1">
      <c r="A478" s="317">
        <f t="shared" si="1"/>
        <v>1</v>
      </c>
      <c r="B478" s="318">
        <f t="shared" ref="B478:B481" si="86">IF(AND(C478&lt;&gt;"",D478&lt;&gt;""),COUNTIF($A$12:A478,"&gt;0"),"")</f>
        <v>372</v>
      </c>
      <c r="C478" s="322" t="s">
        <v>1393</v>
      </c>
      <c r="D478" s="320" t="s">
        <v>902</v>
      </c>
      <c r="E478" s="317"/>
      <c r="F478" s="320"/>
      <c r="G478" s="320"/>
      <c r="H478" s="320"/>
      <c r="I478" s="294"/>
      <c r="J478" s="320" t="s">
        <v>903</v>
      </c>
      <c r="K478" s="320" t="s">
        <v>904</v>
      </c>
      <c r="L478" s="320">
        <v>3.0</v>
      </c>
      <c r="M478" s="293"/>
      <c r="N478" s="316">
        <f t="shared" si="2"/>
        <v>2</v>
      </c>
      <c r="O478" s="316">
        <f t="shared" si="3"/>
        <v>2</v>
      </c>
      <c r="P478" s="293"/>
      <c r="Q478" s="293"/>
      <c r="R478" s="293"/>
      <c r="S478" s="296"/>
      <c r="T478" s="296"/>
      <c r="U478" s="296"/>
    </row>
    <row r="479" hidden="1" outlineLevel="1">
      <c r="A479" s="317">
        <f t="shared" si="1"/>
        <v>1</v>
      </c>
      <c r="B479" s="318">
        <f t="shared" si="86"/>
        <v>373</v>
      </c>
      <c r="C479" s="322" t="s">
        <v>1394</v>
      </c>
      <c r="D479" s="320" t="s">
        <v>902</v>
      </c>
      <c r="E479" s="317"/>
      <c r="F479" s="320"/>
      <c r="G479" s="320"/>
      <c r="H479" s="320"/>
      <c r="I479" s="294"/>
      <c r="J479" s="320" t="s">
        <v>903</v>
      </c>
      <c r="K479" s="320" t="s">
        <v>911</v>
      </c>
      <c r="L479" s="320">
        <v>5.0</v>
      </c>
      <c r="M479" s="293"/>
      <c r="N479" s="316">
        <f t="shared" si="2"/>
        <v>2</v>
      </c>
      <c r="O479" s="316">
        <f t="shared" si="3"/>
        <v>2</v>
      </c>
      <c r="P479" s="293"/>
      <c r="Q479" s="293"/>
      <c r="R479" s="293"/>
      <c r="S479" s="296"/>
      <c r="T479" s="296"/>
      <c r="U479" s="296"/>
    </row>
    <row r="480" hidden="1" outlineLevel="1">
      <c r="A480" s="317">
        <f t="shared" si="1"/>
        <v>1</v>
      </c>
      <c r="B480" s="318">
        <f t="shared" si="86"/>
        <v>374</v>
      </c>
      <c r="C480" s="322" t="s">
        <v>1395</v>
      </c>
      <c r="D480" s="320" t="s">
        <v>902</v>
      </c>
      <c r="E480" s="317"/>
      <c r="F480" s="320"/>
      <c r="G480" s="320"/>
      <c r="H480" s="320"/>
      <c r="I480" s="294"/>
      <c r="J480" s="320" t="s">
        <v>903</v>
      </c>
      <c r="K480" s="320" t="s">
        <v>904</v>
      </c>
      <c r="L480" s="320">
        <v>3.0</v>
      </c>
      <c r="M480" s="293"/>
      <c r="N480" s="316">
        <f t="shared" si="2"/>
        <v>2</v>
      </c>
      <c r="O480" s="316">
        <f t="shared" si="3"/>
        <v>2</v>
      </c>
      <c r="P480" s="293"/>
      <c r="Q480" s="293"/>
      <c r="R480" s="293"/>
      <c r="S480" s="296"/>
      <c r="T480" s="296"/>
      <c r="U480" s="296"/>
    </row>
    <row r="481" hidden="1" outlineLevel="1">
      <c r="A481" s="317">
        <f t="shared" si="1"/>
        <v>1</v>
      </c>
      <c r="B481" s="318">
        <f t="shared" si="86"/>
        <v>375</v>
      </c>
      <c r="C481" s="322" t="s">
        <v>1396</v>
      </c>
      <c r="D481" s="320" t="s">
        <v>902</v>
      </c>
      <c r="E481" s="317"/>
      <c r="F481" s="320"/>
      <c r="G481" s="320"/>
      <c r="H481" s="320"/>
      <c r="I481" s="294"/>
      <c r="J481" s="320" t="s">
        <v>903</v>
      </c>
      <c r="K481" s="320" t="s">
        <v>911</v>
      </c>
      <c r="L481" s="320">
        <v>5.0</v>
      </c>
      <c r="M481" s="293"/>
      <c r="N481" s="316">
        <f t="shared" si="2"/>
        <v>2</v>
      </c>
      <c r="O481" s="316">
        <f t="shared" si="3"/>
        <v>2</v>
      </c>
      <c r="P481" s="293"/>
      <c r="Q481" s="293"/>
      <c r="R481" s="293"/>
      <c r="S481" s="296"/>
      <c r="T481" s="296"/>
      <c r="U481" s="296"/>
    </row>
    <row r="482" hidden="1" outlineLevel="1">
      <c r="A482" s="294" t="str">
        <f t="shared" si="1"/>
        <v/>
      </c>
      <c r="B482" s="294"/>
      <c r="C482" s="312" t="s">
        <v>1397</v>
      </c>
      <c r="D482" s="294"/>
      <c r="E482" s="325"/>
      <c r="F482" s="294"/>
      <c r="G482" s="294"/>
      <c r="H482" s="294"/>
      <c r="I482" s="294"/>
      <c r="J482" s="294"/>
      <c r="K482" s="294"/>
      <c r="L482" s="294"/>
      <c r="M482" s="293"/>
      <c r="N482" s="316">
        <f t="shared" si="2"/>
        <v>2</v>
      </c>
      <c r="O482" s="293" t="str">
        <f t="shared" si="3"/>
        <v/>
      </c>
      <c r="P482" s="293"/>
      <c r="Q482" s="293"/>
      <c r="R482" s="293"/>
      <c r="S482" s="296"/>
      <c r="T482" s="296"/>
      <c r="U482" s="296"/>
    </row>
    <row r="483" hidden="1" outlineLevel="1">
      <c r="A483" s="317">
        <f t="shared" si="1"/>
        <v>1</v>
      </c>
      <c r="B483" s="318">
        <f t="shared" ref="B483:B486" si="87">IF(AND(C483&lt;&gt;"",D483&lt;&gt;""),COUNTIF($A$12:A483,"&gt;0"),"")</f>
        <v>376</v>
      </c>
      <c r="C483" s="322" t="s">
        <v>1398</v>
      </c>
      <c r="D483" s="320" t="s">
        <v>902</v>
      </c>
      <c r="E483" s="317"/>
      <c r="F483" s="320"/>
      <c r="G483" s="320"/>
      <c r="H483" s="320"/>
      <c r="I483" s="294"/>
      <c r="J483" s="320" t="s">
        <v>903</v>
      </c>
      <c r="K483" s="320" t="s">
        <v>904</v>
      </c>
      <c r="L483" s="320">
        <v>3.0</v>
      </c>
      <c r="M483" s="293"/>
      <c r="N483" s="316">
        <f t="shared" si="2"/>
        <v>2</v>
      </c>
      <c r="O483" s="316">
        <f t="shared" si="3"/>
        <v>2</v>
      </c>
      <c r="P483" s="293"/>
      <c r="Q483" s="293"/>
      <c r="R483" s="293"/>
      <c r="S483" s="296"/>
      <c r="T483" s="296"/>
      <c r="U483" s="296"/>
    </row>
    <row r="484" hidden="1" outlineLevel="1">
      <c r="A484" s="317">
        <f t="shared" si="1"/>
        <v>1</v>
      </c>
      <c r="B484" s="318">
        <f t="shared" si="87"/>
        <v>377</v>
      </c>
      <c r="C484" s="322" t="s">
        <v>1399</v>
      </c>
      <c r="D484" s="320" t="s">
        <v>902</v>
      </c>
      <c r="E484" s="317"/>
      <c r="F484" s="320"/>
      <c r="G484" s="320"/>
      <c r="H484" s="320"/>
      <c r="I484" s="294"/>
      <c r="J484" s="320" t="s">
        <v>903</v>
      </c>
      <c r="K484" s="320" t="s">
        <v>911</v>
      </c>
      <c r="L484" s="320">
        <v>5.0</v>
      </c>
      <c r="M484" s="293"/>
      <c r="N484" s="316">
        <f t="shared" si="2"/>
        <v>2</v>
      </c>
      <c r="O484" s="316">
        <f t="shared" si="3"/>
        <v>2</v>
      </c>
      <c r="P484" s="293"/>
      <c r="Q484" s="293"/>
      <c r="R484" s="293"/>
      <c r="S484" s="296"/>
      <c r="T484" s="296"/>
      <c r="U484" s="296"/>
    </row>
    <row r="485" hidden="1" outlineLevel="1">
      <c r="A485" s="317">
        <f t="shared" si="1"/>
        <v>1</v>
      </c>
      <c r="B485" s="318">
        <f t="shared" si="87"/>
        <v>378</v>
      </c>
      <c r="C485" s="322" t="s">
        <v>1400</v>
      </c>
      <c r="D485" s="320" t="s">
        <v>902</v>
      </c>
      <c r="E485" s="317"/>
      <c r="F485" s="320"/>
      <c r="G485" s="320"/>
      <c r="H485" s="320"/>
      <c r="I485" s="294"/>
      <c r="J485" s="320" t="s">
        <v>903</v>
      </c>
      <c r="K485" s="320" t="s">
        <v>904</v>
      </c>
      <c r="L485" s="320">
        <v>3.0</v>
      </c>
      <c r="M485" s="293"/>
      <c r="N485" s="316">
        <f t="shared" si="2"/>
        <v>2</v>
      </c>
      <c r="O485" s="316">
        <f t="shared" si="3"/>
        <v>2</v>
      </c>
      <c r="P485" s="293"/>
      <c r="Q485" s="293"/>
      <c r="R485" s="293"/>
      <c r="S485" s="296"/>
      <c r="T485" s="296"/>
      <c r="U485" s="296"/>
    </row>
    <row r="486" hidden="1" outlineLevel="1">
      <c r="A486" s="317">
        <f t="shared" si="1"/>
        <v>1</v>
      </c>
      <c r="B486" s="318">
        <f t="shared" si="87"/>
        <v>379</v>
      </c>
      <c r="C486" s="322" t="s">
        <v>1401</v>
      </c>
      <c r="D486" s="320" t="s">
        <v>902</v>
      </c>
      <c r="E486" s="317"/>
      <c r="F486" s="320"/>
      <c r="G486" s="320"/>
      <c r="H486" s="320"/>
      <c r="I486" s="294"/>
      <c r="J486" s="320" t="s">
        <v>903</v>
      </c>
      <c r="K486" s="320" t="s">
        <v>911</v>
      </c>
      <c r="L486" s="320">
        <v>5.0</v>
      </c>
      <c r="M486" s="293"/>
      <c r="N486" s="316">
        <f t="shared" si="2"/>
        <v>2</v>
      </c>
      <c r="O486" s="316">
        <f t="shared" si="3"/>
        <v>2</v>
      </c>
      <c r="P486" s="293"/>
      <c r="Q486" s="293"/>
      <c r="R486" s="293"/>
      <c r="S486" s="296"/>
      <c r="T486" s="296"/>
      <c r="U486" s="296"/>
    </row>
    <row r="487" hidden="1" outlineLevel="1">
      <c r="A487" s="294" t="str">
        <f t="shared" si="1"/>
        <v/>
      </c>
      <c r="B487" s="294"/>
      <c r="C487" s="312" t="s">
        <v>1402</v>
      </c>
      <c r="D487" s="294"/>
      <c r="E487" s="325"/>
      <c r="F487" s="294"/>
      <c r="G487" s="294"/>
      <c r="H487" s="294"/>
      <c r="I487" s="294"/>
      <c r="J487" s="294"/>
      <c r="K487" s="294"/>
      <c r="L487" s="294"/>
      <c r="M487" s="293"/>
      <c r="N487" s="316">
        <f t="shared" si="2"/>
        <v>2</v>
      </c>
      <c r="O487" s="293" t="str">
        <f t="shared" si="3"/>
        <v/>
      </c>
      <c r="P487" s="293"/>
      <c r="Q487" s="293"/>
      <c r="R487" s="293"/>
      <c r="S487" s="296"/>
      <c r="T487" s="296"/>
      <c r="U487" s="296"/>
    </row>
    <row r="488" hidden="1" outlineLevel="1">
      <c r="A488" s="317">
        <f t="shared" si="1"/>
        <v>1</v>
      </c>
      <c r="B488" s="318">
        <f t="shared" ref="B488:B491" si="88">IF(AND(C488&lt;&gt;"",D488&lt;&gt;""),COUNTIF($A$12:A488,"&gt;0"),"")</f>
        <v>380</v>
      </c>
      <c r="C488" s="322" t="s">
        <v>1403</v>
      </c>
      <c r="D488" s="320" t="s">
        <v>902</v>
      </c>
      <c r="E488" s="317"/>
      <c r="F488" s="320"/>
      <c r="G488" s="320"/>
      <c r="H488" s="320"/>
      <c r="I488" s="294"/>
      <c r="J488" s="320" t="s">
        <v>903</v>
      </c>
      <c r="K488" s="320" t="s">
        <v>904</v>
      </c>
      <c r="L488" s="320">
        <v>3.0</v>
      </c>
      <c r="M488" s="293"/>
      <c r="N488" s="316">
        <f t="shared" si="2"/>
        <v>2</v>
      </c>
      <c r="O488" s="316">
        <f t="shared" si="3"/>
        <v>2</v>
      </c>
      <c r="P488" s="293"/>
      <c r="Q488" s="293"/>
      <c r="R488" s="293"/>
      <c r="S488" s="296"/>
      <c r="T488" s="296"/>
      <c r="U488" s="296"/>
    </row>
    <row r="489" hidden="1" outlineLevel="1">
      <c r="A489" s="317">
        <f t="shared" si="1"/>
        <v>1</v>
      </c>
      <c r="B489" s="318">
        <f t="shared" si="88"/>
        <v>381</v>
      </c>
      <c r="C489" s="322" t="s">
        <v>1404</v>
      </c>
      <c r="D489" s="320" t="s">
        <v>902</v>
      </c>
      <c r="E489" s="317"/>
      <c r="F489" s="320"/>
      <c r="G489" s="320"/>
      <c r="H489" s="320"/>
      <c r="I489" s="294"/>
      <c r="J489" s="320" t="s">
        <v>903</v>
      </c>
      <c r="K489" s="320" t="s">
        <v>911</v>
      </c>
      <c r="L489" s="320">
        <v>5.0</v>
      </c>
      <c r="M489" s="293"/>
      <c r="N489" s="316">
        <f t="shared" si="2"/>
        <v>2</v>
      </c>
      <c r="O489" s="316">
        <f t="shared" si="3"/>
        <v>2</v>
      </c>
      <c r="P489" s="293"/>
      <c r="Q489" s="293"/>
      <c r="R489" s="293"/>
      <c r="S489" s="296"/>
      <c r="T489" s="296"/>
      <c r="U489" s="296"/>
    </row>
    <row r="490" hidden="1" outlineLevel="1">
      <c r="A490" s="317">
        <f t="shared" si="1"/>
        <v>1</v>
      </c>
      <c r="B490" s="318">
        <f t="shared" si="88"/>
        <v>382</v>
      </c>
      <c r="C490" s="322" t="s">
        <v>1405</v>
      </c>
      <c r="D490" s="320" t="s">
        <v>902</v>
      </c>
      <c r="E490" s="317"/>
      <c r="F490" s="320"/>
      <c r="G490" s="320"/>
      <c r="H490" s="320"/>
      <c r="I490" s="294"/>
      <c r="J490" s="320" t="s">
        <v>903</v>
      </c>
      <c r="K490" s="320" t="s">
        <v>904</v>
      </c>
      <c r="L490" s="320">
        <v>3.0</v>
      </c>
      <c r="M490" s="293"/>
      <c r="N490" s="316">
        <f t="shared" si="2"/>
        <v>2</v>
      </c>
      <c r="O490" s="316">
        <f t="shared" si="3"/>
        <v>2</v>
      </c>
      <c r="P490" s="293"/>
      <c r="Q490" s="293"/>
      <c r="R490" s="293"/>
      <c r="S490" s="296"/>
      <c r="T490" s="296"/>
      <c r="U490" s="296"/>
    </row>
    <row r="491" hidden="1" outlineLevel="1">
      <c r="A491" s="317">
        <f t="shared" si="1"/>
        <v>1</v>
      </c>
      <c r="B491" s="318">
        <f t="shared" si="88"/>
        <v>383</v>
      </c>
      <c r="C491" s="322" t="s">
        <v>1406</v>
      </c>
      <c r="D491" s="320" t="s">
        <v>902</v>
      </c>
      <c r="E491" s="317"/>
      <c r="F491" s="320"/>
      <c r="G491" s="320"/>
      <c r="H491" s="320"/>
      <c r="I491" s="294"/>
      <c r="J491" s="320" t="s">
        <v>903</v>
      </c>
      <c r="K491" s="320" t="s">
        <v>911</v>
      </c>
      <c r="L491" s="320">
        <v>5.0</v>
      </c>
      <c r="M491" s="293"/>
      <c r="N491" s="316">
        <f t="shared" si="2"/>
        <v>2</v>
      </c>
      <c r="O491" s="316">
        <f t="shared" si="3"/>
        <v>2</v>
      </c>
      <c r="P491" s="293"/>
      <c r="Q491" s="293"/>
      <c r="R491" s="293"/>
      <c r="S491" s="296"/>
      <c r="T491" s="296"/>
      <c r="U491" s="296"/>
    </row>
    <row r="492" hidden="1" outlineLevel="1">
      <c r="A492" s="294" t="str">
        <f t="shared" si="1"/>
        <v/>
      </c>
      <c r="B492" s="294"/>
      <c r="C492" s="312" t="s">
        <v>1407</v>
      </c>
      <c r="D492" s="294"/>
      <c r="E492" s="325"/>
      <c r="F492" s="294"/>
      <c r="G492" s="294"/>
      <c r="H492" s="294"/>
      <c r="I492" s="294"/>
      <c r="J492" s="294"/>
      <c r="K492" s="294"/>
      <c r="L492" s="294"/>
      <c r="M492" s="293"/>
      <c r="N492" s="316">
        <f t="shared" si="2"/>
        <v>2</v>
      </c>
      <c r="O492" s="293" t="str">
        <f t="shared" si="3"/>
        <v/>
      </c>
      <c r="P492" s="293"/>
      <c r="Q492" s="293"/>
      <c r="R492" s="293"/>
      <c r="S492" s="296"/>
      <c r="T492" s="296"/>
      <c r="U492" s="296"/>
    </row>
    <row r="493" hidden="1" outlineLevel="1">
      <c r="A493" s="317">
        <f t="shared" si="1"/>
        <v>1</v>
      </c>
      <c r="B493" s="318">
        <f t="shared" ref="B493:B496" si="89">IF(AND(C493&lt;&gt;"",D493&lt;&gt;""),COUNTIF($A$12:A493,"&gt;0"),"")</f>
        <v>384</v>
      </c>
      <c r="C493" s="322" t="s">
        <v>1408</v>
      </c>
      <c r="D493" s="320" t="s">
        <v>902</v>
      </c>
      <c r="E493" s="317"/>
      <c r="F493" s="320"/>
      <c r="G493" s="320"/>
      <c r="H493" s="320"/>
      <c r="I493" s="294"/>
      <c r="J493" s="320" t="s">
        <v>903</v>
      </c>
      <c r="K493" s="320" t="s">
        <v>904</v>
      </c>
      <c r="L493" s="320">
        <v>3.0</v>
      </c>
      <c r="M493" s="293"/>
      <c r="N493" s="316">
        <f t="shared" si="2"/>
        <v>2</v>
      </c>
      <c r="O493" s="316">
        <f t="shared" si="3"/>
        <v>2</v>
      </c>
      <c r="P493" s="293"/>
      <c r="Q493" s="293"/>
      <c r="R493" s="293"/>
      <c r="S493" s="296"/>
      <c r="T493" s="296"/>
      <c r="U493" s="296"/>
    </row>
    <row r="494" hidden="1" outlineLevel="1">
      <c r="A494" s="317">
        <f t="shared" si="1"/>
        <v>1</v>
      </c>
      <c r="B494" s="318">
        <f t="shared" si="89"/>
        <v>385</v>
      </c>
      <c r="C494" s="322" t="s">
        <v>1409</v>
      </c>
      <c r="D494" s="320" t="s">
        <v>902</v>
      </c>
      <c r="E494" s="317"/>
      <c r="F494" s="320"/>
      <c r="G494" s="320"/>
      <c r="H494" s="320"/>
      <c r="I494" s="294"/>
      <c r="J494" s="320" t="s">
        <v>903</v>
      </c>
      <c r="K494" s="320" t="s">
        <v>911</v>
      </c>
      <c r="L494" s="320">
        <v>5.0</v>
      </c>
      <c r="M494" s="293"/>
      <c r="N494" s="316">
        <f t="shared" si="2"/>
        <v>2</v>
      </c>
      <c r="O494" s="316">
        <f t="shared" si="3"/>
        <v>2</v>
      </c>
      <c r="P494" s="293"/>
      <c r="Q494" s="293"/>
      <c r="R494" s="293"/>
      <c r="S494" s="296"/>
      <c r="T494" s="296"/>
      <c r="U494" s="296"/>
    </row>
    <row r="495" hidden="1" outlineLevel="1">
      <c r="A495" s="317">
        <f t="shared" si="1"/>
        <v>1</v>
      </c>
      <c r="B495" s="318">
        <f t="shared" si="89"/>
        <v>386</v>
      </c>
      <c r="C495" s="322" t="s">
        <v>1410</v>
      </c>
      <c r="D495" s="320" t="s">
        <v>902</v>
      </c>
      <c r="E495" s="317"/>
      <c r="F495" s="320"/>
      <c r="G495" s="320"/>
      <c r="H495" s="320"/>
      <c r="I495" s="294"/>
      <c r="J495" s="320" t="s">
        <v>903</v>
      </c>
      <c r="K495" s="320" t="s">
        <v>904</v>
      </c>
      <c r="L495" s="320">
        <v>3.0</v>
      </c>
      <c r="M495" s="293"/>
      <c r="N495" s="316">
        <f t="shared" si="2"/>
        <v>2</v>
      </c>
      <c r="O495" s="316">
        <f t="shared" si="3"/>
        <v>2</v>
      </c>
      <c r="P495" s="293"/>
      <c r="Q495" s="293"/>
      <c r="R495" s="293"/>
      <c r="S495" s="296"/>
      <c r="T495" s="296"/>
      <c r="U495" s="296"/>
    </row>
    <row r="496" hidden="1" outlineLevel="1">
      <c r="A496" s="317">
        <f t="shared" si="1"/>
        <v>1</v>
      </c>
      <c r="B496" s="318">
        <f t="shared" si="89"/>
        <v>387</v>
      </c>
      <c r="C496" s="322" t="s">
        <v>1411</v>
      </c>
      <c r="D496" s="320" t="s">
        <v>902</v>
      </c>
      <c r="E496" s="317"/>
      <c r="F496" s="320"/>
      <c r="G496" s="320"/>
      <c r="H496" s="320"/>
      <c r="I496" s="294"/>
      <c r="J496" s="320" t="s">
        <v>903</v>
      </c>
      <c r="K496" s="320" t="s">
        <v>911</v>
      </c>
      <c r="L496" s="320">
        <v>5.0</v>
      </c>
      <c r="M496" s="293"/>
      <c r="N496" s="316">
        <f t="shared" si="2"/>
        <v>2</v>
      </c>
      <c r="O496" s="316">
        <f t="shared" si="3"/>
        <v>2</v>
      </c>
      <c r="P496" s="293"/>
      <c r="Q496" s="293"/>
      <c r="R496" s="293"/>
      <c r="S496" s="296"/>
      <c r="T496" s="296"/>
      <c r="U496" s="296"/>
    </row>
    <row r="497" hidden="1" outlineLevel="1">
      <c r="A497" s="294" t="str">
        <f t="shared" si="1"/>
        <v/>
      </c>
      <c r="B497" s="294"/>
      <c r="C497" s="312" t="s">
        <v>1412</v>
      </c>
      <c r="D497" s="294"/>
      <c r="E497" s="325"/>
      <c r="F497" s="294"/>
      <c r="G497" s="294"/>
      <c r="H497" s="294"/>
      <c r="I497" s="294"/>
      <c r="J497" s="294"/>
      <c r="K497" s="294"/>
      <c r="L497" s="294"/>
      <c r="M497" s="293"/>
      <c r="N497" s="316">
        <f t="shared" si="2"/>
        <v>2</v>
      </c>
      <c r="O497" s="293" t="str">
        <f t="shared" si="3"/>
        <v/>
      </c>
      <c r="P497" s="293"/>
      <c r="Q497" s="293"/>
      <c r="R497" s="293"/>
      <c r="S497" s="296"/>
      <c r="T497" s="296"/>
      <c r="U497" s="296"/>
    </row>
    <row r="498" hidden="1" outlineLevel="1">
      <c r="A498" s="317">
        <f t="shared" si="1"/>
        <v>1</v>
      </c>
      <c r="B498" s="318">
        <f t="shared" ref="B498:B501" si="90">IF(AND(C498&lt;&gt;"",D498&lt;&gt;""),COUNTIF($A$12:A498,"&gt;0"),"")</f>
        <v>388</v>
      </c>
      <c r="C498" s="322" t="s">
        <v>1413</v>
      </c>
      <c r="D498" s="320" t="s">
        <v>902</v>
      </c>
      <c r="E498" s="317"/>
      <c r="F498" s="320"/>
      <c r="G498" s="320"/>
      <c r="H498" s="320"/>
      <c r="I498" s="294"/>
      <c r="J498" s="320" t="s">
        <v>903</v>
      </c>
      <c r="K498" s="320" t="s">
        <v>904</v>
      </c>
      <c r="L498" s="320">
        <v>3.0</v>
      </c>
      <c r="M498" s="293"/>
      <c r="N498" s="316">
        <f t="shared" si="2"/>
        <v>2</v>
      </c>
      <c r="O498" s="316">
        <f t="shared" si="3"/>
        <v>2</v>
      </c>
      <c r="P498" s="293"/>
      <c r="Q498" s="293"/>
      <c r="R498" s="293"/>
      <c r="S498" s="296"/>
      <c r="T498" s="296"/>
      <c r="U498" s="296"/>
    </row>
    <row r="499" hidden="1" outlineLevel="1">
      <c r="A499" s="317">
        <f t="shared" si="1"/>
        <v>1</v>
      </c>
      <c r="B499" s="318">
        <f t="shared" si="90"/>
        <v>389</v>
      </c>
      <c r="C499" s="322" t="s">
        <v>1414</v>
      </c>
      <c r="D499" s="320" t="s">
        <v>902</v>
      </c>
      <c r="E499" s="317"/>
      <c r="F499" s="320"/>
      <c r="G499" s="320"/>
      <c r="H499" s="320"/>
      <c r="I499" s="294"/>
      <c r="J499" s="320" t="s">
        <v>903</v>
      </c>
      <c r="K499" s="320" t="s">
        <v>911</v>
      </c>
      <c r="L499" s="320">
        <v>5.0</v>
      </c>
      <c r="M499" s="293"/>
      <c r="N499" s="316">
        <f t="shared" si="2"/>
        <v>2</v>
      </c>
      <c r="O499" s="316">
        <f t="shared" si="3"/>
        <v>2</v>
      </c>
      <c r="P499" s="293"/>
      <c r="Q499" s="293"/>
      <c r="R499" s="293"/>
      <c r="S499" s="296"/>
      <c r="T499" s="296"/>
      <c r="U499" s="296"/>
    </row>
    <row r="500" hidden="1" outlineLevel="1">
      <c r="A500" s="317">
        <f t="shared" si="1"/>
        <v>1</v>
      </c>
      <c r="B500" s="318">
        <f t="shared" si="90"/>
        <v>390</v>
      </c>
      <c r="C500" s="322" t="s">
        <v>1415</v>
      </c>
      <c r="D500" s="320" t="s">
        <v>902</v>
      </c>
      <c r="E500" s="317"/>
      <c r="F500" s="320"/>
      <c r="G500" s="320"/>
      <c r="H500" s="320"/>
      <c r="I500" s="294"/>
      <c r="J500" s="320" t="s">
        <v>903</v>
      </c>
      <c r="K500" s="320" t="s">
        <v>904</v>
      </c>
      <c r="L500" s="320">
        <v>3.0</v>
      </c>
      <c r="M500" s="293"/>
      <c r="N500" s="316">
        <f t="shared" si="2"/>
        <v>2</v>
      </c>
      <c r="O500" s="316">
        <f t="shared" si="3"/>
        <v>2</v>
      </c>
      <c r="P500" s="293"/>
      <c r="Q500" s="293"/>
      <c r="R500" s="293"/>
      <c r="S500" s="296"/>
      <c r="T500" s="296"/>
      <c r="U500" s="296"/>
    </row>
    <row r="501" hidden="1" outlineLevel="1">
      <c r="A501" s="317">
        <f t="shared" si="1"/>
        <v>1</v>
      </c>
      <c r="B501" s="318">
        <f t="shared" si="90"/>
        <v>391</v>
      </c>
      <c r="C501" s="322" t="s">
        <v>1416</v>
      </c>
      <c r="D501" s="320" t="s">
        <v>902</v>
      </c>
      <c r="E501" s="317"/>
      <c r="F501" s="320"/>
      <c r="G501" s="320"/>
      <c r="H501" s="320"/>
      <c r="I501" s="294"/>
      <c r="J501" s="320" t="s">
        <v>903</v>
      </c>
      <c r="K501" s="320" t="s">
        <v>911</v>
      </c>
      <c r="L501" s="320">
        <v>5.0</v>
      </c>
      <c r="M501" s="293"/>
      <c r="N501" s="316">
        <f t="shared" si="2"/>
        <v>2</v>
      </c>
      <c r="O501" s="316">
        <f t="shared" si="3"/>
        <v>2</v>
      </c>
      <c r="P501" s="293"/>
      <c r="Q501" s="293"/>
      <c r="R501" s="293"/>
      <c r="S501" s="296"/>
      <c r="T501" s="296"/>
      <c r="U501" s="296"/>
    </row>
    <row r="502" hidden="1" outlineLevel="1">
      <c r="A502" s="294" t="str">
        <f t="shared" si="1"/>
        <v/>
      </c>
      <c r="B502" s="294"/>
      <c r="C502" s="312" t="s">
        <v>1417</v>
      </c>
      <c r="D502" s="294"/>
      <c r="E502" s="325"/>
      <c r="F502" s="294"/>
      <c r="G502" s="294"/>
      <c r="H502" s="294"/>
      <c r="I502" s="294"/>
      <c r="J502" s="294"/>
      <c r="K502" s="294"/>
      <c r="L502" s="294"/>
      <c r="M502" s="293"/>
      <c r="N502" s="316">
        <f t="shared" si="2"/>
        <v>2</v>
      </c>
      <c r="O502" s="293" t="str">
        <f t="shared" si="3"/>
        <v/>
      </c>
      <c r="P502" s="293"/>
      <c r="Q502" s="293"/>
      <c r="R502" s="293"/>
      <c r="S502" s="296"/>
      <c r="T502" s="296"/>
      <c r="U502" s="296"/>
    </row>
    <row r="503" hidden="1" outlineLevel="1">
      <c r="A503" s="317">
        <f t="shared" si="1"/>
        <v>1</v>
      </c>
      <c r="B503" s="318">
        <f t="shared" ref="B503:B506" si="91">IF(AND(C503&lt;&gt;"",D503&lt;&gt;""),COUNTIF($A$12:A503,"&gt;0"),"")</f>
        <v>392</v>
      </c>
      <c r="C503" s="322" t="s">
        <v>1418</v>
      </c>
      <c r="D503" s="320" t="s">
        <v>902</v>
      </c>
      <c r="E503" s="317"/>
      <c r="F503" s="320"/>
      <c r="G503" s="320"/>
      <c r="H503" s="320"/>
      <c r="I503" s="294"/>
      <c r="J503" s="320" t="s">
        <v>903</v>
      </c>
      <c r="K503" s="320" t="s">
        <v>904</v>
      </c>
      <c r="L503" s="320">
        <v>3.0</v>
      </c>
      <c r="M503" s="293"/>
      <c r="N503" s="316">
        <f t="shared" si="2"/>
        <v>2</v>
      </c>
      <c r="O503" s="316">
        <f t="shared" si="3"/>
        <v>2</v>
      </c>
      <c r="P503" s="293"/>
      <c r="Q503" s="293"/>
      <c r="R503" s="293"/>
      <c r="S503" s="296"/>
      <c r="T503" s="296"/>
      <c r="U503" s="296"/>
    </row>
    <row r="504" hidden="1" outlineLevel="1">
      <c r="A504" s="317">
        <f t="shared" si="1"/>
        <v>1</v>
      </c>
      <c r="B504" s="318">
        <f t="shared" si="91"/>
        <v>393</v>
      </c>
      <c r="C504" s="322" t="s">
        <v>1419</v>
      </c>
      <c r="D504" s="320" t="s">
        <v>902</v>
      </c>
      <c r="E504" s="317"/>
      <c r="F504" s="320"/>
      <c r="G504" s="320"/>
      <c r="H504" s="320"/>
      <c r="I504" s="294"/>
      <c r="J504" s="320" t="s">
        <v>903</v>
      </c>
      <c r="K504" s="320" t="s">
        <v>911</v>
      </c>
      <c r="L504" s="320">
        <v>5.0</v>
      </c>
      <c r="M504" s="293"/>
      <c r="N504" s="316">
        <f t="shared" si="2"/>
        <v>2</v>
      </c>
      <c r="O504" s="316">
        <f t="shared" si="3"/>
        <v>2</v>
      </c>
      <c r="P504" s="293"/>
      <c r="Q504" s="293"/>
      <c r="R504" s="293"/>
      <c r="S504" s="296"/>
      <c r="T504" s="296"/>
      <c r="U504" s="296"/>
    </row>
    <row r="505" hidden="1" outlineLevel="1">
      <c r="A505" s="317">
        <f t="shared" si="1"/>
        <v>1</v>
      </c>
      <c r="B505" s="318">
        <f t="shared" si="91"/>
        <v>394</v>
      </c>
      <c r="C505" s="322" t="s">
        <v>1420</v>
      </c>
      <c r="D505" s="320" t="s">
        <v>902</v>
      </c>
      <c r="E505" s="317"/>
      <c r="F505" s="320"/>
      <c r="G505" s="320"/>
      <c r="H505" s="320"/>
      <c r="I505" s="294"/>
      <c r="J505" s="320" t="s">
        <v>903</v>
      </c>
      <c r="K505" s="320" t="s">
        <v>904</v>
      </c>
      <c r="L505" s="320">
        <v>3.0</v>
      </c>
      <c r="M505" s="293"/>
      <c r="N505" s="316">
        <f t="shared" si="2"/>
        <v>2</v>
      </c>
      <c r="O505" s="316">
        <f t="shared" si="3"/>
        <v>2</v>
      </c>
      <c r="P505" s="293"/>
      <c r="Q505" s="293"/>
      <c r="R505" s="293"/>
      <c r="S505" s="296"/>
      <c r="T505" s="296"/>
      <c r="U505" s="296"/>
    </row>
    <row r="506" hidden="1" outlineLevel="1">
      <c r="A506" s="317">
        <f t="shared" si="1"/>
        <v>1</v>
      </c>
      <c r="B506" s="318">
        <f t="shared" si="91"/>
        <v>395</v>
      </c>
      <c r="C506" s="322" t="s">
        <v>1421</v>
      </c>
      <c r="D506" s="320" t="s">
        <v>902</v>
      </c>
      <c r="E506" s="317"/>
      <c r="F506" s="320"/>
      <c r="G506" s="320"/>
      <c r="H506" s="320"/>
      <c r="I506" s="294"/>
      <c r="J506" s="320" t="s">
        <v>903</v>
      </c>
      <c r="K506" s="320" t="s">
        <v>911</v>
      </c>
      <c r="L506" s="320">
        <v>5.0</v>
      </c>
      <c r="M506" s="293"/>
      <c r="N506" s="316">
        <f t="shared" si="2"/>
        <v>2</v>
      </c>
      <c r="O506" s="316">
        <f t="shared" si="3"/>
        <v>2</v>
      </c>
      <c r="P506" s="293"/>
      <c r="Q506" s="293"/>
      <c r="R506" s="293"/>
      <c r="S506" s="296"/>
      <c r="T506" s="296"/>
      <c r="U506" s="296"/>
    </row>
    <row r="507" hidden="1" outlineLevel="1">
      <c r="A507" s="294" t="str">
        <f t="shared" si="1"/>
        <v/>
      </c>
      <c r="B507" s="294"/>
      <c r="C507" s="312" t="s">
        <v>1422</v>
      </c>
      <c r="D507" s="294"/>
      <c r="E507" s="325"/>
      <c r="F507" s="294"/>
      <c r="G507" s="294"/>
      <c r="H507" s="294"/>
      <c r="I507" s="294"/>
      <c r="J507" s="294"/>
      <c r="K507" s="294"/>
      <c r="L507" s="294"/>
      <c r="M507" s="293"/>
      <c r="N507" s="316">
        <f t="shared" si="2"/>
        <v>2</v>
      </c>
      <c r="O507" s="293" t="str">
        <f t="shared" si="3"/>
        <v/>
      </c>
      <c r="P507" s="293"/>
      <c r="Q507" s="293"/>
      <c r="R507" s="293"/>
      <c r="S507" s="296"/>
      <c r="T507" s="296"/>
      <c r="U507" s="296"/>
    </row>
    <row r="508" hidden="1" outlineLevel="1">
      <c r="A508" s="317">
        <f t="shared" si="1"/>
        <v>1</v>
      </c>
      <c r="B508" s="318">
        <f t="shared" ref="B508:B511" si="92">IF(AND(C508&lt;&gt;"",D508&lt;&gt;""),COUNTIF($A$12:A508,"&gt;0"),"")</f>
        <v>396</v>
      </c>
      <c r="C508" s="322" t="s">
        <v>1423</v>
      </c>
      <c r="D508" s="320" t="s">
        <v>902</v>
      </c>
      <c r="E508" s="317"/>
      <c r="F508" s="320"/>
      <c r="G508" s="320"/>
      <c r="H508" s="320"/>
      <c r="I508" s="294"/>
      <c r="J508" s="320" t="s">
        <v>903</v>
      </c>
      <c r="K508" s="320" t="s">
        <v>904</v>
      </c>
      <c r="L508" s="320">
        <v>3.0</v>
      </c>
      <c r="M508" s="293"/>
      <c r="N508" s="316">
        <f t="shared" si="2"/>
        <v>2</v>
      </c>
      <c r="O508" s="316">
        <f t="shared" si="3"/>
        <v>2</v>
      </c>
      <c r="P508" s="293"/>
      <c r="Q508" s="293"/>
      <c r="R508" s="293"/>
      <c r="S508" s="296"/>
      <c r="T508" s="296"/>
      <c r="U508" s="296"/>
    </row>
    <row r="509" hidden="1" outlineLevel="1">
      <c r="A509" s="317">
        <f t="shared" si="1"/>
        <v>1</v>
      </c>
      <c r="B509" s="318">
        <f t="shared" si="92"/>
        <v>397</v>
      </c>
      <c r="C509" s="322" t="s">
        <v>1424</v>
      </c>
      <c r="D509" s="320" t="s">
        <v>902</v>
      </c>
      <c r="E509" s="317"/>
      <c r="F509" s="320"/>
      <c r="G509" s="320"/>
      <c r="H509" s="320"/>
      <c r="I509" s="294"/>
      <c r="J509" s="320" t="s">
        <v>903</v>
      </c>
      <c r="K509" s="320" t="s">
        <v>911</v>
      </c>
      <c r="L509" s="320">
        <v>5.0</v>
      </c>
      <c r="M509" s="293"/>
      <c r="N509" s="316">
        <f t="shared" si="2"/>
        <v>2</v>
      </c>
      <c r="O509" s="316">
        <f t="shared" si="3"/>
        <v>2</v>
      </c>
      <c r="P509" s="293"/>
      <c r="Q509" s="293"/>
      <c r="R509" s="293"/>
      <c r="S509" s="296"/>
      <c r="T509" s="296"/>
      <c r="U509" s="296"/>
    </row>
    <row r="510" hidden="1" outlineLevel="1">
      <c r="A510" s="317">
        <f t="shared" si="1"/>
        <v>1</v>
      </c>
      <c r="B510" s="318">
        <f t="shared" si="92"/>
        <v>398</v>
      </c>
      <c r="C510" s="322" t="s">
        <v>1425</v>
      </c>
      <c r="D510" s="320" t="s">
        <v>902</v>
      </c>
      <c r="E510" s="317"/>
      <c r="F510" s="320"/>
      <c r="G510" s="320"/>
      <c r="H510" s="320"/>
      <c r="I510" s="294"/>
      <c r="J510" s="320" t="s">
        <v>903</v>
      </c>
      <c r="K510" s="320" t="s">
        <v>904</v>
      </c>
      <c r="L510" s="320">
        <v>3.0</v>
      </c>
      <c r="M510" s="293"/>
      <c r="N510" s="316">
        <f t="shared" si="2"/>
        <v>2</v>
      </c>
      <c r="O510" s="316">
        <f t="shared" si="3"/>
        <v>2</v>
      </c>
      <c r="P510" s="293"/>
      <c r="Q510" s="293"/>
      <c r="R510" s="293"/>
      <c r="S510" s="296"/>
      <c r="T510" s="296"/>
      <c r="U510" s="296"/>
    </row>
    <row r="511" hidden="1" outlineLevel="1">
      <c r="A511" s="317">
        <f t="shared" si="1"/>
        <v>1</v>
      </c>
      <c r="B511" s="318">
        <f t="shared" si="92"/>
        <v>399</v>
      </c>
      <c r="C511" s="322" t="s">
        <v>1426</v>
      </c>
      <c r="D511" s="320" t="s">
        <v>902</v>
      </c>
      <c r="E511" s="317"/>
      <c r="F511" s="320"/>
      <c r="G511" s="320"/>
      <c r="H511" s="320"/>
      <c r="I511" s="294"/>
      <c r="J511" s="320" t="s">
        <v>903</v>
      </c>
      <c r="K511" s="320" t="s">
        <v>911</v>
      </c>
      <c r="L511" s="320">
        <v>5.0</v>
      </c>
      <c r="M511" s="293"/>
      <c r="N511" s="316">
        <f t="shared" si="2"/>
        <v>2</v>
      </c>
      <c r="O511" s="316">
        <f t="shared" si="3"/>
        <v>2</v>
      </c>
      <c r="P511" s="293"/>
      <c r="Q511" s="293"/>
      <c r="R511" s="293"/>
      <c r="S511" s="296"/>
      <c r="T511" s="296"/>
      <c r="U511" s="296"/>
    </row>
    <row r="512" hidden="1" outlineLevel="1">
      <c r="A512" s="294" t="str">
        <f t="shared" si="1"/>
        <v/>
      </c>
      <c r="B512" s="294"/>
      <c r="C512" s="312" t="s">
        <v>1427</v>
      </c>
      <c r="D512" s="294"/>
      <c r="E512" s="325"/>
      <c r="F512" s="294"/>
      <c r="G512" s="294"/>
      <c r="H512" s="294"/>
      <c r="I512" s="294"/>
      <c r="J512" s="294"/>
      <c r="K512" s="294"/>
      <c r="L512" s="294"/>
      <c r="M512" s="293"/>
      <c r="N512" s="316">
        <f t="shared" si="2"/>
        <v>2</v>
      </c>
      <c r="O512" s="293" t="str">
        <f t="shared" si="3"/>
        <v/>
      </c>
      <c r="P512" s="293"/>
      <c r="Q512" s="293"/>
      <c r="R512" s="293"/>
      <c r="S512" s="296"/>
      <c r="T512" s="296"/>
      <c r="U512" s="296"/>
    </row>
    <row r="513" hidden="1" outlineLevel="1">
      <c r="A513" s="317">
        <f t="shared" si="1"/>
        <v>1</v>
      </c>
      <c r="B513" s="318">
        <f t="shared" ref="B513:B516" si="93">IF(AND(C513&lt;&gt;"",D513&lt;&gt;""),COUNTIF($A$12:A513,"&gt;0"),"")</f>
        <v>400</v>
      </c>
      <c r="C513" s="322" t="s">
        <v>1428</v>
      </c>
      <c r="D513" s="320" t="s">
        <v>902</v>
      </c>
      <c r="E513" s="317"/>
      <c r="F513" s="320"/>
      <c r="G513" s="320"/>
      <c r="H513" s="320"/>
      <c r="I513" s="294"/>
      <c r="J513" s="320" t="s">
        <v>903</v>
      </c>
      <c r="K513" s="320" t="s">
        <v>904</v>
      </c>
      <c r="L513" s="320">
        <v>3.0</v>
      </c>
      <c r="M513" s="293"/>
      <c r="N513" s="316">
        <f t="shared" si="2"/>
        <v>2</v>
      </c>
      <c r="O513" s="316">
        <f t="shared" si="3"/>
        <v>2</v>
      </c>
      <c r="P513" s="293"/>
      <c r="Q513" s="293"/>
      <c r="R513" s="293"/>
      <c r="S513" s="296"/>
      <c r="T513" s="296"/>
      <c r="U513" s="296"/>
    </row>
    <row r="514" hidden="1" outlineLevel="1">
      <c r="A514" s="317">
        <f t="shared" si="1"/>
        <v>1</v>
      </c>
      <c r="B514" s="318">
        <f t="shared" si="93"/>
        <v>401</v>
      </c>
      <c r="C514" s="322" t="s">
        <v>1429</v>
      </c>
      <c r="D514" s="320" t="s">
        <v>902</v>
      </c>
      <c r="E514" s="317"/>
      <c r="F514" s="320"/>
      <c r="G514" s="320"/>
      <c r="H514" s="320"/>
      <c r="I514" s="294"/>
      <c r="J514" s="320" t="s">
        <v>903</v>
      </c>
      <c r="K514" s="320" t="s">
        <v>911</v>
      </c>
      <c r="L514" s="320">
        <v>5.0</v>
      </c>
      <c r="M514" s="293"/>
      <c r="N514" s="316">
        <f t="shared" si="2"/>
        <v>2</v>
      </c>
      <c r="O514" s="316">
        <f t="shared" si="3"/>
        <v>2</v>
      </c>
      <c r="P514" s="293"/>
      <c r="Q514" s="293"/>
      <c r="R514" s="293"/>
      <c r="S514" s="296"/>
      <c r="T514" s="296"/>
      <c r="U514" s="296"/>
    </row>
    <row r="515" hidden="1" outlineLevel="1">
      <c r="A515" s="317">
        <f t="shared" si="1"/>
        <v>1</v>
      </c>
      <c r="B515" s="318">
        <f t="shared" si="93"/>
        <v>402</v>
      </c>
      <c r="C515" s="322" t="s">
        <v>1430</v>
      </c>
      <c r="D515" s="320" t="s">
        <v>902</v>
      </c>
      <c r="E515" s="317"/>
      <c r="F515" s="320"/>
      <c r="G515" s="320"/>
      <c r="H515" s="320"/>
      <c r="I515" s="294"/>
      <c r="J515" s="320" t="s">
        <v>903</v>
      </c>
      <c r="K515" s="320" t="s">
        <v>904</v>
      </c>
      <c r="L515" s="320">
        <v>3.0</v>
      </c>
      <c r="M515" s="293"/>
      <c r="N515" s="316">
        <f t="shared" si="2"/>
        <v>2</v>
      </c>
      <c r="O515" s="316">
        <f t="shared" si="3"/>
        <v>2</v>
      </c>
      <c r="P515" s="293"/>
      <c r="Q515" s="293"/>
      <c r="R515" s="293"/>
      <c r="S515" s="296"/>
      <c r="T515" s="296"/>
      <c r="U515" s="296"/>
    </row>
    <row r="516" hidden="1" outlineLevel="1">
      <c r="A516" s="317">
        <f t="shared" si="1"/>
        <v>1</v>
      </c>
      <c r="B516" s="318">
        <f t="shared" si="93"/>
        <v>403</v>
      </c>
      <c r="C516" s="322" t="s">
        <v>1431</v>
      </c>
      <c r="D516" s="320" t="s">
        <v>902</v>
      </c>
      <c r="E516" s="317"/>
      <c r="F516" s="320"/>
      <c r="G516" s="320"/>
      <c r="H516" s="320"/>
      <c r="I516" s="294"/>
      <c r="J516" s="320" t="s">
        <v>903</v>
      </c>
      <c r="K516" s="320" t="s">
        <v>911</v>
      </c>
      <c r="L516" s="320">
        <v>5.0</v>
      </c>
      <c r="M516" s="293"/>
      <c r="N516" s="316">
        <f t="shared" si="2"/>
        <v>2</v>
      </c>
      <c r="O516" s="316">
        <f t="shared" si="3"/>
        <v>2</v>
      </c>
      <c r="P516" s="293"/>
      <c r="Q516" s="293"/>
      <c r="R516" s="293"/>
      <c r="S516" s="296"/>
      <c r="T516" s="296"/>
      <c r="U516" s="296"/>
    </row>
    <row r="517" hidden="1" outlineLevel="1">
      <c r="A517" s="294" t="str">
        <f t="shared" si="1"/>
        <v/>
      </c>
      <c r="B517" s="294"/>
      <c r="C517" s="312" t="s">
        <v>1432</v>
      </c>
      <c r="D517" s="294"/>
      <c r="E517" s="325"/>
      <c r="F517" s="294"/>
      <c r="G517" s="294"/>
      <c r="H517" s="294"/>
      <c r="I517" s="294"/>
      <c r="J517" s="294"/>
      <c r="K517" s="294"/>
      <c r="L517" s="294"/>
      <c r="M517" s="293"/>
      <c r="N517" s="316">
        <f t="shared" si="2"/>
        <v>2</v>
      </c>
      <c r="O517" s="293" t="str">
        <f t="shared" si="3"/>
        <v/>
      </c>
      <c r="P517" s="293"/>
      <c r="Q517" s="293"/>
      <c r="R517" s="293"/>
      <c r="S517" s="296"/>
      <c r="T517" s="296"/>
      <c r="U517" s="296"/>
    </row>
    <row r="518" hidden="1" outlineLevel="1">
      <c r="A518" s="317">
        <f t="shared" si="1"/>
        <v>1</v>
      </c>
      <c r="B518" s="318">
        <f t="shared" ref="B518:B521" si="94">IF(AND(C518&lt;&gt;"",D518&lt;&gt;""),COUNTIF($A$12:A518,"&gt;0"),"")</f>
        <v>404</v>
      </c>
      <c r="C518" s="322" t="s">
        <v>1433</v>
      </c>
      <c r="D518" s="320" t="s">
        <v>902</v>
      </c>
      <c r="E518" s="317"/>
      <c r="F518" s="320"/>
      <c r="G518" s="320"/>
      <c r="H518" s="320"/>
      <c r="I518" s="294"/>
      <c r="J518" s="320" t="s">
        <v>903</v>
      </c>
      <c r="K518" s="320" t="s">
        <v>904</v>
      </c>
      <c r="L518" s="320">
        <v>3.0</v>
      </c>
      <c r="M518" s="293"/>
      <c r="N518" s="316">
        <f t="shared" si="2"/>
        <v>2</v>
      </c>
      <c r="O518" s="316">
        <f t="shared" si="3"/>
        <v>2</v>
      </c>
      <c r="P518" s="293"/>
      <c r="Q518" s="293"/>
      <c r="R518" s="293"/>
      <c r="S518" s="296"/>
      <c r="T518" s="296"/>
      <c r="U518" s="296"/>
    </row>
    <row r="519" hidden="1" outlineLevel="1">
      <c r="A519" s="317">
        <f t="shared" si="1"/>
        <v>1</v>
      </c>
      <c r="B519" s="318">
        <f t="shared" si="94"/>
        <v>405</v>
      </c>
      <c r="C519" s="322" t="s">
        <v>1434</v>
      </c>
      <c r="D519" s="320" t="s">
        <v>902</v>
      </c>
      <c r="E519" s="317"/>
      <c r="F519" s="320"/>
      <c r="G519" s="320"/>
      <c r="H519" s="320"/>
      <c r="I519" s="294"/>
      <c r="J519" s="320" t="s">
        <v>903</v>
      </c>
      <c r="K519" s="320" t="s">
        <v>911</v>
      </c>
      <c r="L519" s="320">
        <v>5.0</v>
      </c>
      <c r="M519" s="293"/>
      <c r="N519" s="316">
        <f t="shared" si="2"/>
        <v>2</v>
      </c>
      <c r="O519" s="316">
        <f t="shared" si="3"/>
        <v>2</v>
      </c>
      <c r="P519" s="293"/>
      <c r="Q519" s="293"/>
      <c r="R519" s="293"/>
      <c r="S519" s="296"/>
      <c r="T519" s="296"/>
      <c r="U519" s="296"/>
    </row>
    <row r="520" hidden="1" outlineLevel="1">
      <c r="A520" s="317">
        <f t="shared" si="1"/>
        <v>1</v>
      </c>
      <c r="B520" s="318">
        <f t="shared" si="94"/>
        <v>406</v>
      </c>
      <c r="C520" s="322" t="s">
        <v>1435</v>
      </c>
      <c r="D520" s="320" t="s">
        <v>902</v>
      </c>
      <c r="E520" s="317"/>
      <c r="F520" s="320"/>
      <c r="G520" s="320"/>
      <c r="H520" s="320"/>
      <c r="I520" s="294"/>
      <c r="J520" s="320" t="s">
        <v>903</v>
      </c>
      <c r="K520" s="320" t="s">
        <v>904</v>
      </c>
      <c r="L520" s="320">
        <v>3.0</v>
      </c>
      <c r="M520" s="293"/>
      <c r="N520" s="316">
        <f t="shared" si="2"/>
        <v>2</v>
      </c>
      <c r="O520" s="316">
        <f t="shared" si="3"/>
        <v>2</v>
      </c>
      <c r="P520" s="293"/>
      <c r="Q520" s="293"/>
      <c r="R520" s="293"/>
      <c r="S520" s="296"/>
      <c r="T520" s="296"/>
      <c r="U520" s="296"/>
    </row>
    <row r="521" hidden="1" outlineLevel="1">
      <c r="A521" s="317">
        <f t="shared" si="1"/>
        <v>1</v>
      </c>
      <c r="B521" s="318">
        <f t="shared" si="94"/>
        <v>407</v>
      </c>
      <c r="C521" s="322" t="s">
        <v>1436</v>
      </c>
      <c r="D521" s="320" t="s">
        <v>902</v>
      </c>
      <c r="E521" s="317"/>
      <c r="F521" s="320"/>
      <c r="G521" s="320"/>
      <c r="H521" s="320"/>
      <c r="I521" s="294"/>
      <c r="J521" s="320" t="s">
        <v>903</v>
      </c>
      <c r="K521" s="320" t="s">
        <v>911</v>
      </c>
      <c r="L521" s="320">
        <v>5.0</v>
      </c>
      <c r="M521" s="293"/>
      <c r="N521" s="316">
        <f t="shared" si="2"/>
        <v>2</v>
      </c>
      <c r="O521" s="316">
        <f t="shared" si="3"/>
        <v>2</v>
      </c>
      <c r="P521" s="293"/>
      <c r="Q521" s="293"/>
      <c r="R521" s="293"/>
      <c r="S521" s="296"/>
      <c r="T521" s="296"/>
      <c r="U521" s="296"/>
    </row>
    <row r="522" hidden="1" outlineLevel="1">
      <c r="A522" s="294" t="str">
        <f t="shared" si="1"/>
        <v/>
      </c>
      <c r="B522" s="294"/>
      <c r="C522" s="312" t="s">
        <v>1437</v>
      </c>
      <c r="D522" s="294"/>
      <c r="E522" s="325"/>
      <c r="F522" s="294"/>
      <c r="G522" s="294"/>
      <c r="H522" s="294"/>
      <c r="I522" s="294"/>
      <c r="J522" s="294"/>
      <c r="K522" s="294"/>
      <c r="L522" s="294"/>
      <c r="M522" s="293"/>
      <c r="N522" s="316">
        <f t="shared" si="2"/>
        <v>2</v>
      </c>
      <c r="O522" s="293" t="str">
        <f t="shared" si="3"/>
        <v/>
      </c>
      <c r="P522" s="293"/>
      <c r="Q522" s="293"/>
      <c r="R522" s="293"/>
      <c r="S522" s="296"/>
      <c r="T522" s="296"/>
      <c r="U522" s="296"/>
    </row>
    <row r="523" hidden="1" outlineLevel="1">
      <c r="A523" s="317">
        <f t="shared" si="1"/>
        <v>1</v>
      </c>
      <c r="B523" s="318">
        <f t="shared" ref="B523:B525" si="95">IF(AND(C523&lt;&gt;"",D523&lt;&gt;""),COUNTIF($A$12:A523,"&gt;0"),"")</f>
        <v>408</v>
      </c>
      <c r="C523" s="322" t="s">
        <v>1438</v>
      </c>
      <c r="D523" s="320" t="s">
        <v>902</v>
      </c>
      <c r="E523" s="317"/>
      <c r="F523" s="320"/>
      <c r="G523" s="320"/>
      <c r="H523" s="320"/>
      <c r="I523" s="294"/>
      <c r="J523" s="320" t="s">
        <v>903</v>
      </c>
      <c r="K523" s="320" t="s">
        <v>904</v>
      </c>
      <c r="L523" s="320">
        <v>3.0</v>
      </c>
      <c r="M523" s="293"/>
      <c r="N523" s="316">
        <f t="shared" si="2"/>
        <v>2</v>
      </c>
      <c r="O523" s="316">
        <f t="shared" si="3"/>
        <v>2</v>
      </c>
      <c r="P523" s="293"/>
      <c r="Q523" s="293"/>
      <c r="R523" s="293"/>
      <c r="S523" s="296"/>
      <c r="T523" s="296"/>
      <c r="U523" s="296"/>
    </row>
    <row r="524" hidden="1" outlineLevel="1">
      <c r="A524" s="317">
        <f t="shared" si="1"/>
        <v>1</v>
      </c>
      <c r="B524" s="318">
        <f t="shared" si="95"/>
        <v>409</v>
      </c>
      <c r="C524" s="322" t="s">
        <v>1439</v>
      </c>
      <c r="D524" s="320" t="s">
        <v>902</v>
      </c>
      <c r="E524" s="317"/>
      <c r="F524" s="320"/>
      <c r="G524" s="320"/>
      <c r="H524" s="320"/>
      <c r="I524" s="294"/>
      <c r="J524" s="320" t="s">
        <v>903</v>
      </c>
      <c r="K524" s="320" t="s">
        <v>911</v>
      </c>
      <c r="L524" s="320">
        <v>5.0</v>
      </c>
      <c r="M524" s="293"/>
      <c r="N524" s="316">
        <f t="shared" si="2"/>
        <v>2</v>
      </c>
      <c r="O524" s="316">
        <f t="shared" si="3"/>
        <v>2</v>
      </c>
      <c r="P524" s="293"/>
      <c r="Q524" s="293"/>
      <c r="R524" s="293"/>
      <c r="S524" s="296"/>
      <c r="T524" s="296"/>
      <c r="U524" s="296"/>
    </row>
    <row r="525" hidden="1" outlineLevel="1">
      <c r="A525" s="317">
        <f t="shared" si="1"/>
        <v>1</v>
      </c>
      <c r="B525" s="318">
        <f t="shared" si="95"/>
        <v>410</v>
      </c>
      <c r="C525" s="322" t="s">
        <v>1440</v>
      </c>
      <c r="D525" s="320" t="s">
        <v>902</v>
      </c>
      <c r="E525" s="317"/>
      <c r="F525" s="320"/>
      <c r="G525" s="320"/>
      <c r="H525" s="320"/>
      <c r="I525" s="294"/>
      <c r="J525" s="320" t="s">
        <v>903</v>
      </c>
      <c r="K525" s="320" t="s">
        <v>904</v>
      </c>
      <c r="L525" s="320">
        <v>3.0</v>
      </c>
      <c r="M525" s="293"/>
      <c r="N525" s="316">
        <f t="shared" si="2"/>
        <v>2</v>
      </c>
      <c r="O525" s="316">
        <f t="shared" si="3"/>
        <v>2</v>
      </c>
      <c r="P525" s="293"/>
      <c r="Q525" s="293"/>
      <c r="R525" s="293"/>
      <c r="S525" s="296"/>
      <c r="T525" s="296"/>
      <c r="U525" s="296"/>
    </row>
    <row r="526" hidden="1" outlineLevel="1">
      <c r="A526" s="294" t="str">
        <f t="shared" si="1"/>
        <v/>
      </c>
      <c r="B526" s="294"/>
      <c r="C526" s="312" t="s">
        <v>1441</v>
      </c>
      <c r="D526" s="294"/>
      <c r="E526" s="325"/>
      <c r="F526" s="294"/>
      <c r="G526" s="294"/>
      <c r="H526" s="294"/>
      <c r="I526" s="294"/>
      <c r="J526" s="294"/>
      <c r="K526" s="294"/>
      <c r="L526" s="294"/>
      <c r="M526" s="293"/>
      <c r="N526" s="316">
        <f t="shared" si="2"/>
        <v>2</v>
      </c>
      <c r="O526" s="293" t="str">
        <f t="shared" si="3"/>
        <v/>
      </c>
      <c r="P526" s="293"/>
      <c r="Q526" s="293"/>
      <c r="R526" s="293"/>
      <c r="S526" s="296"/>
      <c r="T526" s="296"/>
      <c r="U526" s="296"/>
    </row>
    <row r="527" hidden="1" outlineLevel="1">
      <c r="A527" s="317">
        <f t="shared" si="1"/>
        <v>1</v>
      </c>
      <c r="B527" s="318">
        <f t="shared" ref="B527:B529" si="96">IF(AND(C527&lt;&gt;"",D527&lt;&gt;""),COUNTIF($A$12:A527,"&gt;0"),"")</f>
        <v>411</v>
      </c>
      <c r="C527" s="322" t="s">
        <v>1442</v>
      </c>
      <c r="D527" s="320" t="s">
        <v>902</v>
      </c>
      <c r="E527" s="317"/>
      <c r="F527" s="320"/>
      <c r="G527" s="320"/>
      <c r="H527" s="320"/>
      <c r="I527" s="294"/>
      <c r="J527" s="320" t="s">
        <v>903</v>
      </c>
      <c r="K527" s="320" t="s">
        <v>904</v>
      </c>
      <c r="L527" s="320">
        <v>3.0</v>
      </c>
      <c r="M527" s="293"/>
      <c r="N527" s="316">
        <f t="shared" si="2"/>
        <v>2</v>
      </c>
      <c r="O527" s="316">
        <f t="shared" si="3"/>
        <v>2</v>
      </c>
      <c r="P527" s="293"/>
      <c r="Q527" s="293"/>
      <c r="R527" s="293"/>
      <c r="S527" s="296"/>
      <c r="T527" s="296"/>
      <c r="U527" s="296"/>
    </row>
    <row r="528" hidden="1" outlineLevel="1">
      <c r="A528" s="317">
        <f t="shared" si="1"/>
        <v>1</v>
      </c>
      <c r="B528" s="318">
        <f t="shared" si="96"/>
        <v>412</v>
      </c>
      <c r="C528" s="322" t="s">
        <v>1443</v>
      </c>
      <c r="D528" s="320" t="s">
        <v>902</v>
      </c>
      <c r="E528" s="317"/>
      <c r="F528" s="320"/>
      <c r="G528" s="320"/>
      <c r="H528" s="320"/>
      <c r="I528" s="294"/>
      <c r="J528" s="320" t="s">
        <v>903</v>
      </c>
      <c r="K528" s="320" t="s">
        <v>911</v>
      </c>
      <c r="L528" s="320">
        <v>5.0</v>
      </c>
      <c r="M528" s="293"/>
      <c r="N528" s="316">
        <f t="shared" si="2"/>
        <v>2</v>
      </c>
      <c r="O528" s="316">
        <f t="shared" si="3"/>
        <v>2</v>
      </c>
      <c r="P528" s="293"/>
      <c r="Q528" s="293"/>
      <c r="R528" s="293"/>
      <c r="S528" s="296"/>
      <c r="T528" s="296"/>
      <c r="U528" s="296"/>
    </row>
    <row r="529" hidden="1" outlineLevel="1">
      <c r="A529" s="317">
        <f t="shared" si="1"/>
        <v>1</v>
      </c>
      <c r="B529" s="318">
        <f t="shared" si="96"/>
        <v>413</v>
      </c>
      <c r="C529" s="322" t="s">
        <v>1444</v>
      </c>
      <c r="D529" s="320" t="s">
        <v>902</v>
      </c>
      <c r="E529" s="317"/>
      <c r="F529" s="320"/>
      <c r="G529" s="320"/>
      <c r="H529" s="320"/>
      <c r="I529" s="294"/>
      <c r="J529" s="320" t="s">
        <v>903</v>
      </c>
      <c r="K529" s="320" t="s">
        <v>904</v>
      </c>
      <c r="L529" s="320">
        <v>3.0</v>
      </c>
      <c r="M529" s="293"/>
      <c r="N529" s="316">
        <f t="shared" si="2"/>
        <v>2</v>
      </c>
      <c r="O529" s="316">
        <f t="shared" si="3"/>
        <v>2</v>
      </c>
      <c r="P529" s="293"/>
      <c r="Q529" s="293"/>
      <c r="R529" s="293"/>
      <c r="S529" s="296"/>
      <c r="T529" s="296"/>
      <c r="U529" s="296"/>
    </row>
    <row r="530" hidden="1" outlineLevel="1">
      <c r="A530" s="294" t="str">
        <f t="shared" si="1"/>
        <v/>
      </c>
      <c r="B530" s="294"/>
      <c r="C530" s="312" t="s">
        <v>1445</v>
      </c>
      <c r="D530" s="294"/>
      <c r="E530" s="325"/>
      <c r="F530" s="294"/>
      <c r="G530" s="294"/>
      <c r="H530" s="294"/>
      <c r="I530" s="294"/>
      <c r="J530" s="294"/>
      <c r="K530" s="294"/>
      <c r="L530" s="294"/>
      <c r="M530" s="293"/>
      <c r="N530" s="316">
        <f t="shared" si="2"/>
        <v>2</v>
      </c>
      <c r="O530" s="293" t="str">
        <f t="shared" si="3"/>
        <v/>
      </c>
      <c r="P530" s="293"/>
      <c r="Q530" s="293"/>
      <c r="R530" s="293"/>
      <c r="S530" s="296"/>
      <c r="T530" s="296"/>
      <c r="U530" s="296"/>
    </row>
    <row r="531" hidden="1" outlineLevel="1">
      <c r="A531" s="317">
        <f t="shared" si="1"/>
        <v>1</v>
      </c>
      <c r="B531" s="318">
        <f t="shared" ref="B531:B533" si="97">IF(AND(C531&lt;&gt;"",D531&lt;&gt;""),COUNTIF($A$12:A531,"&gt;0"),"")</f>
        <v>414</v>
      </c>
      <c r="C531" s="322" t="s">
        <v>1446</v>
      </c>
      <c r="D531" s="320" t="s">
        <v>902</v>
      </c>
      <c r="E531" s="317"/>
      <c r="F531" s="320"/>
      <c r="G531" s="320"/>
      <c r="H531" s="320"/>
      <c r="I531" s="294"/>
      <c r="J531" s="320" t="s">
        <v>903</v>
      </c>
      <c r="K531" s="320" t="s">
        <v>904</v>
      </c>
      <c r="L531" s="320">
        <v>3.0</v>
      </c>
      <c r="M531" s="293"/>
      <c r="N531" s="316">
        <f t="shared" si="2"/>
        <v>2</v>
      </c>
      <c r="O531" s="316">
        <f t="shared" si="3"/>
        <v>2</v>
      </c>
      <c r="P531" s="293"/>
      <c r="Q531" s="293"/>
      <c r="R531" s="293"/>
      <c r="S531" s="296"/>
      <c r="T531" s="296"/>
      <c r="U531" s="296"/>
    </row>
    <row r="532" hidden="1" outlineLevel="1">
      <c r="A532" s="317">
        <f t="shared" si="1"/>
        <v>1</v>
      </c>
      <c r="B532" s="318">
        <f t="shared" si="97"/>
        <v>415</v>
      </c>
      <c r="C532" s="322" t="s">
        <v>1447</v>
      </c>
      <c r="D532" s="320" t="s">
        <v>902</v>
      </c>
      <c r="E532" s="317"/>
      <c r="F532" s="320"/>
      <c r="G532" s="320"/>
      <c r="H532" s="320"/>
      <c r="I532" s="294"/>
      <c r="J532" s="320" t="s">
        <v>903</v>
      </c>
      <c r="K532" s="320" t="s">
        <v>911</v>
      </c>
      <c r="L532" s="320">
        <v>5.0</v>
      </c>
      <c r="M532" s="293"/>
      <c r="N532" s="316">
        <f t="shared" si="2"/>
        <v>2</v>
      </c>
      <c r="O532" s="316">
        <f t="shared" si="3"/>
        <v>2</v>
      </c>
      <c r="P532" s="293"/>
      <c r="Q532" s="293"/>
      <c r="R532" s="293"/>
      <c r="S532" s="296"/>
      <c r="T532" s="296"/>
      <c r="U532" s="296"/>
    </row>
    <row r="533" hidden="1" outlineLevel="1">
      <c r="A533" s="317">
        <f t="shared" si="1"/>
        <v>1</v>
      </c>
      <c r="B533" s="318">
        <f t="shared" si="97"/>
        <v>416</v>
      </c>
      <c r="C533" s="322" t="s">
        <v>1448</v>
      </c>
      <c r="D533" s="320" t="s">
        <v>902</v>
      </c>
      <c r="E533" s="317"/>
      <c r="F533" s="320"/>
      <c r="G533" s="320"/>
      <c r="H533" s="320"/>
      <c r="I533" s="294"/>
      <c r="J533" s="320" t="s">
        <v>903</v>
      </c>
      <c r="K533" s="320" t="s">
        <v>904</v>
      </c>
      <c r="L533" s="320">
        <v>3.0</v>
      </c>
      <c r="M533" s="293"/>
      <c r="N533" s="316">
        <f t="shared" si="2"/>
        <v>2</v>
      </c>
      <c r="O533" s="316">
        <f t="shared" si="3"/>
        <v>2</v>
      </c>
      <c r="P533" s="293"/>
      <c r="Q533" s="293"/>
      <c r="R533" s="293"/>
      <c r="S533" s="296"/>
      <c r="T533" s="296"/>
      <c r="U533" s="296"/>
    </row>
    <row r="534" hidden="1" outlineLevel="1">
      <c r="A534" s="294" t="str">
        <f t="shared" si="1"/>
        <v/>
      </c>
      <c r="B534" s="294"/>
      <c r="C534" s="312" t="s">
        <v>1449</v>
      </c>
      <c r="D534" s="294"/>
      <c r="E534" s="325"/>
      <c r="F534" s="294"/>
      <c r="G534" s="294"/>
      <c r="H534" s="294"/>
      <c r="I534" s="294"/>
      <c r="J534" s="294"/>
      <c r="K534" s="294"/>
      <c r="L534" s="294"/>
      <c r="M534" s="293"/>
      <c r="N534" s="316">
        <f t="shared" si="2"/>
        <v>2</v>
      </c>
      <c r="O534" s="293" t="str">
        <f t="shared" si="3"/>
        <v/>
      </c>
      <c r="P534" s="293"/>
      <c r="Q534" s="293"/>
      <c r="R534" s="293"/>
      <c r="S534" s="296"/>
      <c r="T534" s="296"/>
      <c r="U534" s="296"/>
    </row>
    <row r="535" hidden="1" outlineLevel="1">
      <c r="A535" s="317">
        <f t="shared" si="1"/>
        <v>1</v>
      </c>
      <c r="B535" s="318">
        <f t="shared" ref="B535:B537" si="98">IF(AND(C535&lt;&gt;"",D535&lt;&gt;""),COUNTIF($A$12:A535,"&gt;0"),"")</f>
        <v>417</v>
      </c>
      <c r="C535" s="322" t="s">
        <v>1450</v>
      </c>
      <c r="D535" s="320" t="s">
        <v>902</v>
      </c>
      <c r="E535" s="317"/>
      <c r="F535" s="320"/>
      <c r="G535" s="320"/>
      <c r="H535" s="320"/>
      <c r="I535" s="294"/>
      <c r="J535" s="320" t="s">
        <v>903</v>
      </c>
      <c r="K535" s="320" t="s">
        <v>904</v>
      </c>
      <c r="L535" s="320">
        <v>3.0</v>
      </c>
      <c r="M535" s="293"/>
      <c r="N535" s="316">
        <f t="shared" si="2"/>
        <v>2</v>
      </c>
      <c r="O535" s="316">
        <f t="shared" si="3"/>
        <v>2</v>
      </c>
      <c r="P535" s="293"/>
      <c r="Q535" s="293"/>
      <c r="R535" s="293"/>
      <c r="S535" s="296"/>
      <c r="T535" s="296"/>
      <c r="U535" s="296"/>
    </row>
    <row r="536" hidden="1" outlineLevel="1">
      <c r="A536" s="317">
        <f t="shared" si="1"/>
        <v>1</v>
      </c>
      <c r="B536" s="318">
        <f t="shared" si="98"/>
        <v>418</v>
      </c>
      <c r="C536" s="322" t="s">
        <v>1451</v>
      </c>
      <c r="D536" s="320" t="s">
        <v>902</v>
      </c>
      <c r="E536" s="317"/>
      <c r="F536" s="320"/>
      <c r="G536" s="320"/>
      <c r="H536" s="320"/>
      <c r="I536" s="294"/>
      <c r="J536" s="320" t="s">
        <v>903</v>
      </c>
      <c r="K536" s="320" t="s">
        <v>911</v>
      </c>
      <c r="L536" s="320">
        <v>5.0</v>
      </c>
      <c r="M536" s="293"/>
      <c r="N536" s="316">
        <f t="shared" si="2"/>
        <v>2</v>
      </c>
      <c r="O536" s="316">
        <f t="shared" si="3"/>
        <v>2</v>
      </c>
      <c r="P536" s="293"/>
      <c r="Q536" s="293"/>
      <c r="R536" s="293"/>
      <c r="S536" s="296"/>
      <c r="T536" s="296"/>
      <c r="U536" s="296"/>
    </row>
    <row r="537" hidden="1" outlineLevel="1">
      <c r="A537" s="317">
        <f t="shared" si="1"/>
        <v>1</v>
      </c>
      <c r="B537" s="318">
        <f t="shared" si="98"/>
        <v>419</v>
      </c>
      <c r="C537" s="322" t="s">
        <v>1452</v>
      </c>
      <c r="D537" s="320" t="s">
        <v>902</v>
      </c>
      <c r="E537" s="317"/>
      <c r="F537" s="320"/>
      <c r="G537" s="320"/>
      <c r="H537" s="320"/>
      <c r="I537" s="294"/>
      <c r="J537" s="320" t="s">
        <v>903</v>
      </c>
      <c r="K537" s="320" t="s">
        <v>904</v>
      </c>
      <c r="L537" s="320">
        <v>3.0</v>
      </c>
      <c r="M537" s="293"/>
      <c r="N537" s="316">
        <f t="shared" si="2"/>
        <v>2</v>
      </c>
      <c r="O537" s="316">
        <f t="shared" si="3"/>
        <v>2</v>
      </c>
      <c r="P537" s="293"/>
      <c r="Q537" s="293"/>
      <c r="R537" s="293"/>
      <c r="S537" s="296"/>
      <c r="T537" s="296"/>
      <c r="U537" s="296"/>
    </row>
    <row r="538" hidden="1" outlineLevel="1">
      <c r="A538" s="294" t="str">
        <f t="shared" si="1"/>
        <v/>
      </c>
      <c r="B538" s="294"/>
      <c r="C538" s="312" t="s">
        <v>1453</v>
      </c>
      <c r="D538" s="294"/>
      <c r="E538" s="325"/>
      <c r="F538" s="294"/>
      <c r="G538" s="294"/>
      <c r="H538" s="294"/>
      <c r="I538" s="294"/>
      <c r="J538" s="294"/>
      <c r="K538" s="294"/>
      <c r="L538" s="294"/>
      <c r="M538" s="293"/>
      <c r="N538" s="316">
        <f t="shared" si="2"/>
        <v>2</v>
      </c>
      <c r="O538" s="293" t="str">
        <f t="shared" si="3"/>
        <v/>
      </c>
      <c r="P538" s="293"/>
      <c r="Q538" s="293"/>
      <c r="R538" s="293"/>
      <c r="S538" s="296"/>
      <c r="T538" s="296"/>
      <c r="U538" s="296"/>
    </row>
    <row r="539" hidden="1" outlineLevel="1">
      <c r="A539" s="317">
        <f t="shared" si="1"/>
        <v>1</v>
      </c>
      <c r="B539" s="318">
        <f t="shared" ref="B539:B541" si="99">IF(AND(C539&lt;&gt;"",D539&lt;&gt;""),COUNTIF($A$12:A539,"&gt;0"),"")</f>
        <v>420</v>
      </c>
      <c r="C539" s="322" t="s">
        <v>1454</v>
      </c>
      <c r="D539" s="320" t="s">
        <v>902</v>
      </c>
      <c r="E539" s="317"/>
      <c r="F539" s="320"/>
      <c r="G539" s="320"/>
      <c r="H539" s="320"/>
      <c r="I539" s="294"/>
      <c r="J539" s="320" t="s">
        <v>903</v>
      </c>
      <c r="K539" s="320" t="s">
        <v>904</v>
      </c>
      <c r="L539" s="320">
        <v>3.0</v>
      </c>
      <c r="M539" s="293"/>
      <c r="N539" s="316">
        <f t="shared" si="2"/>
        <v>2</v>
      </c>
      <c r="O539" s="316">
        <f t="shared" si="3"/>
        <v>2</v>
      </c>
      <c r="P539" s="293"/>
      <c r="Q539" s="293"/>
      <c r="R539" s="293"/>
      <c r="S539" s="296"/>
      <c r="T539" s="296"/>
      <c r="U539" s="296"/>
    </row>
    <row r="540" hidden="1" outlineLevel="1">
      <c r="A540" s="317">
        <f t="shared" si="1"/>
        <v>1</v>
      </c>
      <c r="B540" s="318">
        <f t="shared" si="99"/>
        <v>421</v>
      </c>
      <c r="C540" s="322" t="s">
        <v>1455</v>
      </c>
      <c r="D540" s="320" t="s">
        <v>902</v>
      </c>
      <c r="E540" s="317"/>
      <c r="F540" s="320"/>
      <c r="G540" s="320"/>
      <c r="H540" s="320"/>
      <c r="I540" s="294"/>
      <c r="J540" s="320" t="s">
        <v>903</v>
      </c>
      <c r="K540" s="320" t="s">
        <v>911</v>
      </c>
      <c r="L540" s="320">
        <v>5.0</v>
      </c>
      <c r="M540" s="293"/>
      <c r="N540" s="316">
        <f t="shared" si="2"/>
        <v>2</v>
      </c>
      <c r="O540" s="316">
        <f t="shared" si="3"/>
        <v>2</v>
      </c>
      <c r="P540" s="293"/>
      <c r="Q540" s="293"/>
      <c r="R540" s="293"/>
      <c r="S540" s="296"/>
      <c r="T540" s="296"/>
      <c r="U540" s="296"/>
    </row>
    <row r="541" hidden="1" outlineLevel="1">
      <c r="A541" s="317">
        <f t="shared" si="1"/>
        <v>1</v>
      </c>
      <c r="B541" s="318">
        <f t="shared" si="99"/>
        <v>422</v>
      </c>
      <c r="C541" s="322" t="s">
        <v>1456</v>
      </c>
      <c r="D541" s="320" t="s">
        <v>902</v>
      </c>
      <c r="E541" s="317"/>
      <c r="F541" s="320"/>
      <c r="G541" s="320"/>
      <c r="H541" s="320"/>
      <c r="I541" s="294"/>
      <c r="J541" s="320" t="s">
        <v>903</v>
      </c>
      <c r="K541" s="320" t="s">
        <v>904</v>
      </c>
      <c r="L541" s="320">
        <v>3.0</v>
      </c>
      <c r="M541" s="293"/>
      <c r="N541" s="316">
        <f t="shared" si="2"/>
        <v>2</v>
      </c>
      <c r="O541" s="316">
        <f t="shared" si="3"/>
        <v>2</v>
      </c>
      <c r="P541" s="293"/>
      <c r="Q541" s="293"/>
      <c r="R541" s="293"/>
      <c r="S541" s="296"/>
      <c r="T541" s="296"/>
      <c r="U541" s="296"/>
    </row>
    <row r="542" hidden="1" outlineLevel="1">
      <c r="A542" s="294" t="str">
        <f t="shared" si="1"/>
        <v/>
      </c>
      <c r="B542" s="294"/>
      <c r="C542" s="312" t="s">
        <v>1457</v>
      </c>
      <c r="D542" s="294"/>
      <c r="E542" s="325"/>
      <c r="F542" s="294"/>
      <c r="G542" s="294"/>
      <c r="H542" s="294"/>
      <c r="I542" s="294"/>
      <c r="J542" s="294"/>
      <c r="K542" s="294"/>
      <c r="L542" s="294"/>
      <c r="M542" s="293"/>
      <c r="N542" s="316">
        <f t="shared" si="2"/>
        <v>2</v>
      </c>
      <c r="O542" s="293" t="str">
        <f t="shared" si="3"/>
        <v/>
      </c>
      <c r="P542" s="293"/>
      <c r="Q542" s="293"/>
      <c r="R542" s="293"/>
      <c r="S542" s="296"/>
      <c r="T542" s="296"/>
      <c r="U542" s="296"/>
    </row>
    <row r="543" hidden="1" outlineLevel="1">
      <c r="A543" s="317">
        <f t="shared" si="1"/>
        <v>1</v>
      </c>
      <c r="B543" s="318">
        <f t="shared" ref="B543:B545" si="100">IF(AND(C543&lt;&gt;"",D543&lt;&gt;""),COUNTIF($A$12:A543,"&gt;0"),"")</f>
        <v>423</v>
      </c>
      <c r="C543" s="322" t="s">
        <v>1458</v>
      </c>
      <c r="D543" s="320" t="s">
        <v>902</v>
      </c>
      <c r="E543" s="317"/>
      <c r="F543" s="320"/>
      <c r="G543" s="320"/>
      <c r="H543" s="320"/>
      <c r="I543" s="294"/>
      <c r="J543" s="320" t="s">
        <v>903</v>
      </c>
      <c r="K543" s="320" t="s">
        <v>904</v>
      </c>
      <c r="L543" s="320">
        <v>3.0</v>
      </c>
      <c r="M543" s="293"/>
      <c r="N543" s="316">
        <f t="shared" si="2"/>
        <v>2</v>
      </c>
      <c r="O543" s="316">
        <f t="shared" si="3"/>
        <v>2</v>
      </c>
      <c r="P543" s="293"/>
      <c r="Q543" s="293"/>
      <c r="R543" s="293"/>
      <c r="S543" s="296"/>
      <c r="T543" s="296"/>
      <c r="U543" s="296"/>
    </row>
    <row r="544" hidden="1" outlineLevel="1">
      <c r="A544" s="317">
        <f t="shared" si="1"/>
        <v>1</v>
      </c>
      <c r="B544" s="318">
        <f t="shared" si="100"/>
        <v>424</v>
      </c>
      <c r="C544" s="322" t="s">
        <v>1459</v>
      </c>
      <c r="D544" s="320" t="s">
        <v>902</v>
      </c>
      <c r="E544" s="317"/>
      <c r="F544" s="320"/>
      <c r="G544" s="320"/>
      <c r="H544" s="320"/>
      <c r="I544" s="294"/>
      <c r="J544" s="320" t="s">
        <v>903</v>
      </c>
      <c r="K544" s="320" t="s">
        <v>911</v>
      </c>
      <c r="L544" s="320">
        <v>5.0</v>
      </c>
      <c r="M544" s="293"/>
      <c r="N544" s="316">
        <f t="shared" si="2"/>
        <v>2</v>
      </c>
      <c r="O544" s="316">
        <f t="shared" si="3"/>
        <v>2</v>
      </c>
      <c r="P544" s="293"/>
      <c r="Q544" s="293"/>
      <c r="R544" s="293"/>
      <c r="S544" s="296"/>
      <c r="T544" s="296"/>
      <c r="U544" s="296"/>
    </row>
    <row r="545" hidden="1" outlineLevel="1">
      <c r="A545" s="317">
        <f t="shared" si="1"/>
        <v>1</v>
      </c>
      <c r="B545" s="318">
        <f t="shared" si="100"/>
        <v>425</v>
      </c>
      <c r="C545" s="322" t="s">
        <v>1460</v>
      </c>
      <c r="D545" s="320" t="s">
        <v>902</v>
      </c>
      <c r="E545" s="317"/>
      <c r="F545" s="320"/>
      <c r="G545" s="320"/>
      <c r="H545" s="320"/>
      <c r="I545" s="294"/>
      <c r="J545" s="320" t="s">
        <v>903</v>
      </c>
      <c r="K545" s="320" t="s">
        <v>904</v>
      </c>
      <c r="L545" s="320">
        <v>3.0</v>
      </c>
      <c r="M545" s="293"/>
      <c r="N545" s="316">
        <f t="shared" si="2"/>
        <v>2</v>
      </c>
      <c r="O545" s="316">
        <f t="shared" si="3"/>
        <v>2</v>
      </c>
      <c r="P545" s="293"/>
      <c r="Q545" s="293"/>
      <c r="R545" s="293"/>
      <c r="S545" s="296"/>
      <c r="T545" s="296"/>
      <c r="U545" s="296"/>
    </row>
    <row r="546" hidden="1" outlineLevel="1">
      <c r="A546" s="294" t="str">
        <f t="shared" si="1"/>
        <v/>
      </c>
      <c r="B546" s="294"/>
      <c r="C546" s="312" t="s">
        <v>1461</v>
      </c>
      <c r="D546" s="294"/>
      <c r="E546" s="325"/>
      <c r="F546" s="294"/>
      <c r="G546" s="294"/>
      <c r="H546" s="294"/>
      <c r="I546" s="294"/>
      <c r="J546" s="294"/>
      <c r="K546" s="294"/>
      <c r="L546" s="294"/>
      <c r="M546" s="293"/>
      <c r="N546" s="316">
        <f t="shared" si="2"/>
        <v>2</v>
      </c>
      <c r="O546" s="293" t="str">
        <f t="shared" si="3"/>
        <v/>
      </c>
      <c r="P546" s="293"/>
      <c r="Q546" s="293"/>
      <c r="R546" s="293"/>
      <c r="S546" s="296"/>
      <c r="T546" s="296"/>
      <c r="U546" s="296"/>
    </row>
    <row r="547" hidden="1" outlineLevel="1">
      <c r="A547" s="317">
        <f t="shared" si="1"/>
        <v>1</v>
      </c>
      <c r="B547" s="318">
        <f t="shared" ref="B547:B549" si="101">IF(AND(C547&lt;&gt;"",D547&lt;&gt;""),COUNTIF($A$12:A547,"&gt;0"),"")</f>
        <v>426</v>
      </c>
      <c r="C547" s="322" t="s">
        <v>1462</v>
      </c>
      <c r="D547" s="320" t="s">
        <v>902</v>
      </c>
      <c r="E547" s="317"/>
      <c r="F547" s="320"/>
      <c r="G547" s="320"/>
      <c r="H547" s="320"/>
      <c r="I547" s="294"/>
      <c r="J547" s="320" t="s">
        <v>903</v>
      </c>
      <c r="K547" s="320" t="s">
        <v>904</v>
      </c>
      <c r="L547" s="320">
        <v>3.0</v>
      </c>
      <c r="M547" s="293"/>
      <c r="N547" s="316">
        <f t="shared" si="2"/>
        <v>2</v>
      </c>
      <c r="O547" s="316">
        <f t="shared" si="3"/>
        <v>2</v>
      </c>
      <c r="P547" s="293"/>
      <c r="Q547" s="293"/>
      <c r="R547" s="293"/>
      <c r="S547" s="296"/>
      <c r="T547" s="296"/>
      <c r="U547" s="296"/>
    </row>
    <row r="548" hidden="1" outlineLevel="1">
      <c r="A548" s="317">
        <f t="shared" si="1"/>
        <v>1</v>
      </c>
      <c r="B548" s="318">
        <f t="shared" si="101"/>
        <v>427</v>
      </c>
      <c r="C548" s="322" t="s">
        <v>1463</v>
      </c>
      <c r="D548" s="320" t="s">
        <v>902</v>
      </c>
      <c r="E548" s="317"/>
      <c r="F548" s="320"/>
      <c r="G548" s="320"/>
      <c r="H548" s="320"/>
      <c r="I548" s="294"/>
      <c r="J548" s="320" t="s">
        <v>903</v>
      </c>
      <c r="K548" s="320" t="s">
        <v>911</v>
      </c>
      <c r="L548" s="320">
        <v>5.0</v>
      </c>
      <c r="M548" s="293"/>
      <c r="N548" s="316">
        <f t="shared" si="2"/>
        <v>2</v>
      </c>
      <c r="O548" s="316">
        <f t="shared" si="3"/>
        <v>2</v>
      </c>
      <c r="P548" s="293"/>
      <c r="Q548" s="293"/>
      <c r="R548" s="293"/>
      <c r="S548" s="296"/>
      <c r="T548" s="296"/>
      <c r="U548" s="296"/>
    </row>
    <row r="549" hidden="1" outlineLevel="1">
      <c r="A549" s="317">
        <f t="shared" si="1"/>
        <v>1</v>
      </c>
      <c r="B549" s="318">
        <f t="shared" si="101"/>
        <v>428</v>
      </c>
      <c r="C549" s="322" t="s">
        <v>1464</v>
      </c>
      <c r="D549" s="320" t="s">
        <v>902</v>
      </c>
      <c r="E549" s="317"/>
      <c r="F549" s="320"/>
      <c r="G549" s="320"/>
      <c r="H549" s="320"/>
      <c r="I549" s="294"/>
      <c r="J549" s="320" t="s">
        <v>903</v>
      </c>
      <c r="K549" s="320" t="s">
        <v>904</v>
      </c>
      <c r="L549" s="320">
        <v>3.0</v>
      </c>
      <c r="M549" s="293"/>
      <c r="N549" s="316">
        <f t="shared" si="2"/>
        <v>2</v>
      </c>
      <c r="O549" s="316">
        <f t="shared" si="3"/>
        <v>2</v>
      </c>
      <c r="P549" s="293"/>
      <c r="Q549" s="293"/>
      <c r="R549" s="293"/>
      <c r="S549" s="296"/>
      <c r="T549" s="296"/>
      <c r="U549" s="296"/>
    </row>
    <row r="550" hidden="1" outlineLevel="1">
      <c r="A550" s="294" t="str">
        <f t="shared" si="1"/>
        <v/>
      </c>
      <c r="B550" s="294"/>
      <c r="C550" s="312" t="s">
        <v>1465</v>
      </c>
      <c r="D550" s="294"/>
      <c r="E550" s="325"/>
      <c r="F550" s="294"/>
      <c r="G550" s="294"/>
      <c r="H550" s="294"/>
      <c r="I550" s="294"/>
      <c r="J550" s="294"/>
      <c r="K550" s="294"/>
      <c r="L550" s="294"/>
      <c r="M550" s="293"/>
      <c r="N550" s="316">
        <f t="shared" si="2"/>
        <v>2</v>
      </c>
      <c r="O550" s="293" t="str">
        <f t="shared" si="3"/>
        <v/>
      </c>
      <c r="P550" s="293"/>
      <c r="Q550" s="293"/>
      <c r="R550" s="293"/>
      <c r="S550" s="296"/>
      <c r="T550" s="296"/>
      <c r="U550" s="296"/>
    </row>
    <row r="551" hidden="1" outlineLevel="1">
      <c r="A551" s="317">
        <f t="shared" si="1"/>
        <v>1</v>
      </c>
      <c r="B551" s="318">
        <f t="shared" ref="B551:B554" si="102">IF(AND(C551&lt;&gt;"",D551&lt;&gt;""),COUNTIF($A$12:A551,"&gt;0"),"")</f>
        <v>429</v>
      </c>
      <c r="C551" s="322" t="s">
        <v>1466</v>
      </c>
      <c r="D551" s="320" t="s">
        <v>902</v>
      </c>
      <c r="E551" s="317"/>
      <c r="F551" s="320"/>
      <c r="G551" s="320"/>
      <c r="H551" s="320"/>
      <c r="I551" s="294"/>
      <c r="J551" s="320" t="s">
        <v>903</v>
      </c>
      <c r="K551" s="320" t="s">
        <v>904</v>
      </c>
      <c r="L551" s="320">
        <v>3.0</v>
      </c>
      <c r="M551" s="293"/>
      <c r="N551" s="316">
        <f t="shared" si="2"/>
        <v>2</v>
      </c>
      <c r="O551" s="316">
        <f t="shared" si="3"/>
        <v>2</v>
      </c>
      <c r="P551" s="293"/>
      <c r="Q551" s="293"/>
      <c r="R551" s="293"/>
      <c r="S551" s="296"/>
      <c r="T551" s="296"/>
      <c r="U551" s="296"/>
    </row>
    <row r="552" hidden="1" outlineLevel="1">
      <c r="A552" s="317">
        <f t="shared" si="1"/>
        <v>1</v>
      </c>
      <c r="B552" s="318">
        <f t="shared" si="102"/>
        <v>430</v>
      </c>
      <c r="C552" s="322" t="s">
        <v>1467</v>
      </c>
      <c r="D552" s="320" t="s">
        <v>902</v>
      </c>
      <c r="E552" s="317"/>
      <c r="F552" s="320"/>
      <c r="G552" s="320"/>
      <c r="H552" s="320"/>
      <c r="I552" s="294"/>
      <c r="J552" s="320" t="s">
        <v>903</v>
      </c>
      <c r="K552" s="320" t="s">
        <v>911</v>
      </c>
      <c r="L552" s="320">
        <v>5.0</v>
      </c>
      <c r="M552" s="293"/>
      <c r="N552" s="316">
        <f t="shared" si="2"/>
        <v>2</v>
      </c>
      <c r="O552" s="316">
        <f t="shared" si="3"/>
        <v>2</v>
      </c>
      <c r="P552" s="293"/>
      <c r="Q552" s="293"/>
      <c r="R552" s="293"/>
      <c r="S552" s="296"/>
      <c r="T552" s="296"/>
      <c r="U552" s="296"/>
    </row>
    <row r="553" hidden="1" outlineLevel="1">
      <c r="A553" s="317">
        <f t="shared" si="1"/>
        <v>1</v>
      </c>
      <c r="B553" s="318">
        <f t="shared" si="102"/>
        <v>431</v>
      </c>
      <c r="C553" s="322" t="s">
        <v>1468</v>
      </c>
      <c r="D553" s="320" t="s">
        <v>902</v>
      </c>
      <c r="E553" s="317"/>
      <c r="F553" s="320"/>
      <c r="G553" s="320"/>
      <c r="H553" s="320"/>
      <c r="I553" s="294"/>
      <c r="J553" s="320" t="s">
        <v>903</v>
      </c>
      <c r="K553" s="320" t="s">
        <v>904</v>
      </c>
      <c r="L553" s="320">
        <v>3.0</v>
      </c>
      <c r="M553" s="293"/>
      <c r="N553" s="316">
        <f t="shared" si="2"/>
        <v>2</v>
      </c>
      <c r="O553" s="316">
        <f t="shared" si="3"/>
        <v>2</v>
      </c>
      <c r="P553" s="293"/>
      <c r="Q553" s="293"/>
      <c r="R553" s="293"/>
      <c r="S553" s="296"/>
      <c r="T553" s="296"/>
      <c r="U553" s="296"/>
    </row>
    <row r="554" hidden="1" outlineLevel="1">
      <c r="A554" s="317">
        <f t="shared" si="1"/>
        <v>1</v>
      </c>
      <c r="B554" s="318">
        <f t="shared" si="102"/>
        <v>432</v>
      </c>
      <c r="C554" s="322" t="s">
        <v>1469</v>
      </c>
      <c r="D554" s="320" t="s">
        <v>902</v>
      </c>
      <c r="E554" s="317"/>
      <c r="F554" s="320"/>
      <c r="G554" s="320"/>
      <c r="H554" s="320"/>
      <c r="I554" s="294"/>
      <c r="J554" s="320" t="s">
        <v>903</v>
      </c>
      <c r="K554" s="320" t="s">
        <v>911</v>
      </c>
      <c r="L554" s="320">
        <v>5.0</v>
      </c>
      <c r="M554" s="293"/>
      <c r="N554" s="316">
        <f t="shared" si="2"/>
        <v>2</v>
      </c>
      <c r="O554" s="316">
        <f t="shared" si="3"/>
        <v>2</v>
      </c>
      <c r="P554" s="293"/>
      <c r="Q554" s="293"/>
      <c r="R554" s="293"/>
      <c r="S554" s="296"/>
      <c r="T554" s="296"/>
      <c r="U554" s="296"/>
    </row>
    <row r="555" hidden="1" outlineLevel="1">
      <c r="A555" s="294" t="str">
        <f t="shared" si="1"/>
        <v/>
      </c>
      <c r="B555" s="294"/>
      <c r="C555" s="312" t="s">
        <v>1470</v>
      </c>
      <c r="D555" s="294"/>
      <c r="E555" s="325"/>
      <c r="F555" s="294"/>
      <c r="G555" s="294"/>
      <c r="H555" s="294"/>
      <c r="I555" s="294"/>
      <c r="J555" s="294"/>
      <c r="K555" s="294"/>
      <c r="L555" s="294"/>
      <c r="M555" s="293"/>
      <c r="N555" s="316">
        <f t="shared" si="2"/>
        <v>2</v>
      </c>
      <c r="O555" s="293" t="str">
        <f t="shared" si="3"/>
        <v/>
      </c>
      <c r="P555" s="293"/>
      <c r="Q555" s="293"/>
      <c r="R555" s="293"/>
      <c r="S555" s="296"/>
      <c r="T555" s="296"/>
      <c r="U555" s="296"/>
    </row>
    <row r="556" hidden="1" outlineLevel="1">
      <c r="A556" s="317">
        <f t="shared" si="1"/>
        <v>1</v>
      </c>
      <c r="B556" s="318">
        <f t="shared" ref="B556:B559" si="103">IF(AND(C556&lt;&gt;"",D556&lt;&gt;""),COUNTIF($A$12:A556,"&gt;0"),"")</f>
        <v>433</v>
      </c>
      <c r="C556" s="322" t="s">
        <v>1471</v>
      </c>
      <c r="D556" s="320" t="s">
        <v>902</v>
      </c>
      <c r="E556" s="317"/>
      <c r="F556" s="320"/>
      <c r="G556" s="320"/>
      <c r="H556" s="320"/>
      <c r="I556" s="294"/>
      <c r="J556" s="320" t="s">
        <v>903</v>
      </c>
      <c r="K556" s="320" t="s">
        <v>904</v>
      </c>
      <c r="L556" s="320">
        <v>3.0</v>
      </c>
      <c r="M556" s="293"/>
      <c r="N556" s="316">
        <f t="shared" si="2"/>
        <v>2</v>
      </c>
      <c r="O556" s="316">
        <f t="shared" si="3"/>
        <v>2</v>
      </c>
      <c r="P556" s="293"/>
      <c r="Q556" s="293"/>
      <c r="R556" s="293"/>
      <c r="S556" s="296"/>
      <c r="T556" s="296"/>
      <c r="U556" s="296"/>
    </row>
    <row r="557" hidden="1" outlineLevel="1">
      <c r="A557" s="317">
        <f t="shared" si="1"/>
        <v>1</v>
      </c>
      <c r="B557" s="318">
        <f t="shared" si="103"/>
        <v>434</v>
      </c>
      <c r="C557" s="322" t="s">
        <v>1472</v>
      </c>
      <c r="D557" s="320" t="s">
        <v>902</v>
      </c>
      <c r="E557" s="317"/>
      <c r="F557" s="320"/>
      <c r="G557" s="320"/>
      <c r="H557" s="320"/>
      <c r="I557" s="294"/>
      <c r="J557" s="320" t="s">
        <v>903</v>
      </c>
      <c r="K557" s="320" t="s">
        <v>911</v>
      </c>
      <c r="L557" s="320">
        <v>5.0</v>
      </c>
      <c r="M557" s="293"/>
      <c r="N557" s="316">
        <f t="shared" si="2"/>
        <v>2</v>
      </c>
      <c r="O557" s="316">
        <f t="shared" si="3"/>
        <v>2</v>
      </c>
      <c r="P557" s="293"/>
      <c r="Q557" s="293"/>
      <c r="R557" s="293"/>
      <c r="S557" s="296"/>
      <c r="T557" s="296"/>
      <c r="U557" s="296"/>
    </row>
    <row r="558" hidden="1" outlineLevel="1">
      <c r="A558" s="317">
        <f t="shared" si="1"/>
        <v>1</v>
      </c>
      <c r="B558" s="318">
        <f t="shared" si="103"/>
        <v>435</v>
      </c>
      <c r="C558" s="322" t="s">
        <v>1473</v>
      </c>
      <c r="D558" s="320" t="s">
        <v>902</v>
      </c>
      <c r="E558" s="317"/>
      <c r="F558" s="320"/>
      <c r="G558" s="320"/>
      <c r="H558" s="320"/>
      <c r="I558" s="294"/>
      <c r="J558" s="320" t="s">
        <v>903</v>
      </c>
      <c r="K558" s="320" t="s">
        <v>904</v>
      </c>
      <c r="L558" s="320">
        <v>3.0</v>
      </c>
      <c r="M558" s="293"/>
      <c r="N558" s="316">
        <f t="shared" si="2"/>
        <v>2</v>
      </c>
      <c r="O558" s="316">
        <f t="shared" si="3"/>
        <v>2</v>
      </c>
      <c r="P558" s="293"/>
      <c r="Q558" s="293"/>
      <c r="R558" s="293"/>
      <c r="S558" s="296"/>
      <c r="T558" s="296"/>
      <c r="U558" s="296"/>
    </row>
    <row r="559" hidden="1" outlineLevel="1">
      <c r="A559" s="317">
        <f t="shared" si="1"/>
        <v>1</v>
      </c>
      <c r="B559" s="318">
        <f t="shared" si="103"/>
        <v>436</v>
      </c>
      <c r="C559" s="322" t="s">
        <v>1474</v>
      </c>
      <c r="D559" s="320" t="s">
        <v>902</v>
      </c>
      <c r="E559" s="317"/>
      <c r="F559" s="320"/>
      <c r="G559" s="320"/>
      <c r="H559" s="320"/>
      <c r="I559" s="294"/>
      <c r="J559" s="320" t="s">
        <v>903</v>
      </c>
      <c r="K559" s="320" t="s">
        <v>911</v>
      </c>
      <c r="L559" s="320">
        <v>5.0</v>
      </c>
      <c r="M559" s="293"/>
      <c r="N559" s="316">
        <f t="shared" si="2"/>
        <v>2</v>
      </c>
      <c r="O559" s="316">
        <f t="shared" si="3"/>
        <v>2</v>
      </c>
      <c r="P559" s="293"/>
      <c r="Q559" s="293"/>
      <c r="R559" s="293"/>
      <c r="S559" s="296"/>
      <c r="T559" s="296"/>
      <c r="U559" s="296"/>
    </row>
    <row r="560" hidden="1" outlineLevel="1">
      <c r="A560" s="294" t="str">
        <f t="shared" si="1"/>
        <v/>
      </c>
      <c r="B560" s="294"/>
      <c r="C560" s="312" t="s">
        <v>1475</v>
      </c>
      <c r="D560" s="294"/>
      <c r="E560" s="325"/>
      <c r="F560" s="294"/>
      <c r="G560" s="294"/>
      <c r="H560" s="294"/>
      <c r="I560" s="294"/>
      <c r="J560" s="294"/>
      <c r="K560" s="294"/>
      <c r="L560" s="294"/>
      <c r="M560" s="293"/>
      <c r="N560" s="316">
        <f t="shared" si="2"/>
        <v>2</v>
      </c>
      <c r="O560" s="293" t="str">
        <f t="shared" si="3"/>
        <v/>
      </c>
      <c r="P560" s="293"/>
      <c r="Q560" s="293"/>
      <c r="R560" s="293"/>
      <c r="S560" s="296"/>
      <c r="T560" s="296"/>
      <c r="U560" s="296"/>
    </row>
    <row r="561" hidden="1" outlineLevel="1">
      <c r="A561" s="317">
        <f t="shared" si="1"/>
        <v>1</v>
      </c>
      <c r="B561" s="318">
        <f t="shared" ref="B561:B564" si="104">IF(AND(C561&lt;&gt;"",D561&lt;&gt;""),COUNTIF($A$12:A561,"&gt;0"),"")</f>
        <v>437</v>
      </c>
      <c r="C561" s="322" t="s">
        <v>1476</v>
      </c>
      <c r="D561" s="320" t="s">
        <v>902</v>
      </c>
      <c r="E561" s="317"/>
      <c r="F561" s="320"/>
      <c r="G561" s="320"/>
      <c r="H561" s="320"/>
      <c r="I561" s="294"/>
      <c r="J561" s="320" t="s">
        <v>903</v>
      </c>
      <c r="K561" s="320" t="s">
        <v>904</v>
      </c>
      <c r="L561" s="320">
        <v>3.0</v>
      </c>
      <c r="M561" s="293"/>
      <c r="N561" s="316">
        <f t="shared" si="2"/>
        <v>2</v>
      </c>
      <c r="O561" s="316">
        <f t="shared" si="3"/>
        <v>2</v>
      </c>
      <c r="P561" s="293"/>
      <c r="Q561" s="293"/>
      <c r="R561" s="293"/>
      <c r="S561" s="296"/>
      <c r="T561" s="296"/>
      <c r="U561" s="296"/>
    </row>
    <row r="562" hidden="1" outlineLevel="1">
      <c r="A562" s="317">
        <f t="shared" si="1"/>
        <v>1</v>
      </c>
      <c r="B562" s="318">
        <f t="shared" si="104"/>
        <v>438</v>
      </c>
      <c r="C562" s="322" t="s">
        <v>1477</v>
      </c>
      <c r="D562" s="320" t="s">
        <v>902</v>
      </c>
      <c r="E562" s="317"/>
      <c r="F562" s="320"/>
      <c r="G562" s="320"/>
      <c r="H562" s="320"/>
      <c r="I562" s="294"/>
      <c r="J562" s="320" t="s">
        <v>903</v>
      </c>
      <c r="K562" s="320" t="s">
        <v>911</v>
      </c>
      <c r="L562" s="320">
        <v>5.0</v>
      </c>
      <c r="M562" s="293"/>
      <c r="N562" s="316">
        <f t="shared" si="2"/>
        <v>2</v>
      </c>
      <c r="O562" s="316">
        <f t="shared" si="3"/>
        <v>2</v>
      </c>
      <c r="P562" s="293"/>
      <c r="Q562" s="293"/>
      <c r="R562" s="293"/>
      <c r="S562" s="296"/>
      <c r="T562" s="296"/>
      <c r="U562" s="296"/>
    </row>
    <row r="563" hidden="1" outlineLevel="1">
      <c r="A563" s="317">
        <f t="shared" si="1"/>
        <v>1</v>
      </c>
      <c r="B563" s="318">
        <f t="shared" si="104"/>
        <v>439</v>
      </c>
      <c r="C563" s="322" t="s">
        <v>1478</v>
      </c>
      <c r="D563" s="320" t="s">
        <v>902</v>
      </c>
      <c r="E563" s="317"/>
      <c r="F563" s="320"/>
      <c r="G563" s="320"/>
      <c r="H563" s="320"/>
      <c r="I563" s="294"/>
      <c r="J563" s="320" t="s">
        <v>903</v>
      </c>
      <c r="K563" s="320" t="s">
        <v>904</v>
      </c>
      <c r="L563" s="320">
        <v>3.0</v>
      </c>
      <c r="M563" s="293"/>
      <c r="N563" s="316">
        <f t="shared" si="2"/>
        <v>2</v>
      </c>
      <c r="O563" s="316">
        <f t="shared" si="3"/>
        <v>2</v>
      </c>
      <c r="P563" s="293"/>
      <c r="Q563" s="293"/>
      <c r="R563" s="293"/>
      <c r="S563" s="296"/>
      <c r="T563" s="296"/>
      <c r="U563" s="296"/>
    </row>
    <row r="564" hidden="1" outlineLevel="1">
      <c r="A564" s="317">
        <f t="shared" si="1"/>
        <v>1</v>
      </c>
      <c r="B564" s="318">
        <f t="shared" si="104"/>
        <v>440</v>
      </c>
      <c r="C564" s="322" t="s">
        <v>1479</v>
      </c>
      <c r="D564" s="320" t="s">
        <v>902</v>
      </c>
      <c r="E564" s="317"/>
      <c r="F564" s="320"/>
      <c r="G564" s="320"/>
      <c r="H564" s="320"/>
      <c r="I564" s="294"/>
      <c r="J564" s="320" t="s">
        <v>903</v>
      </c>
      <c r="K564" s="320" t="s">
        <v>911</v>
      </c>
      <c r="L564" s="320">
        <v>5.0</v>
      </c>
      <c r="M564" s="293"/>
      <c r="N564" s="316">
        <f t="shared" si="2"/>
        <v>2</v>
      </c>
      <c r="O564" s="316">
        <f t="shared" si="3"/>
        <v>2</v>
      </c>
      <c r="P564" s="293"/>
      <c r="Q564" s="293"/>
      <c r="R564" s="293"/>
      <c r="S564" s="296"/>
      <c r="T564" s="296"/>
      <c r="U564" s="296"/>
    </row>
    <row r="565" hidden="1" outlineLevel="1">
      <c r="A565" s="294" t="str">
        <f t="shared" si="1"/>
        <v/>
      </c>
      <c r="B565" s="327" t="s">
        <v>949</v>
      </c>
      <c r="C565" s="312" t="s">
        <v>1480</v>
      </c>
      <c r="D565" s="294"/>
      <c r="E565" s="325"/>
      <c r="F565" s="294"/>
      <c r="G565" s="294"/>
      <c r="H565" s="294"/>
      <c r="I565" s="294"/>
      <c r="J565" s="294"/>
      <c r="K565" s="294"/>
      <c r="L565" s="294"/>
      <c r="M565" s="293"/>
      <c r="N565" s="316">
        <f t="shared" si="2"/>
        <v>2</v>
      </c>
      <c r="O565" s="293" t="str">
        <f t="shared" si="3"/>
        <v/>
      </c>
      <c r="P565" s="293"/>
      <c r="Q565" s="293"/>
      <c r="R565" s="293"/>
      <c r="S565" s="296"/>
      <c r="T565" s="296"/>
      <c r="U565" s="296"/>
    </row>
    <row r="566" hidden="1" outlineLevel="1">
      <c r="A566" s="317">
        <f t="shared" si="1"/>
        <v>1</v>
      </c>
      <c r="B566" s="318">
        <f t="shared" ref="B566:B569" si="105">IF(AND(C566&lt;&gt;"",D566&lt;&gt;""),COUNTIF($A$12:A566,"&gt;0"),"")</f>
        <v>441</v>
      </c>
      <c r="C566" s="322" t="s">
        <v>1481</v>
      </c>
      <c r="D566" s="320" t="s">
        <v>902</v>
      </c>
      <c r="E566" s="317"/>
      <c r="F566" s="320"/>
      <c r="G566" s="320"/>
      <c r="H566" s="320"/>
      <c r="I566" s="294"/>
      <c r="J566" s="320" t="s">
        <v>903</v>
      </c>
      <c r="K566" s="320" t="s">
        <v>904</v>
      </c>
      <c r="L566" s="320">
        <v>3.0</v>
      </c>
      <c r="M566" s="293"/>
      <c r="N566" s="316">
        <f t="shared" si="2"/>
        <v>2</v>
      </c>
      <c r="O566" s="316">
        <f t="shared" si="3"/>
        <v>2</v>
      </c>
      <c r="P566" s="293"/>
      <c r="Q566" s="293"/>
      <c r="R566" s="293"/>
      <c r="S566" s="296"/>
      <c r="T566" s="296"/>
      <c r="U566" s="296"/>
    </row>
    <row r="567" hidden="1" outlineLevel="1">
      <c r="A567" s="317">
        <f t="shared" si="1"/>
        <v>1</v>
      </c>
      <c r="B567" s="318">
        <f t="shared" si="105"/>
        <v>442</v>
      </c>
      <c r="C567" s="322" t="s">
        <v>1482</v>
      </c>
      <c r="D567" s="320" t="s">
        <v>902</v>
      </c>
      <c r="E567" s="317"/>
      <c r="F567" s="320"/>
      <c r="G567" s="320"/>
      <c r="H567" s="320"/>
      <c r="I567" s="294"/>
      <c r="J567" s="320" t="s">
        <v>903</v>
      </c>
      <c r="K567" s="320" t="s">
        <v>911</v>
      </c>
      <c r="L567" s="320">
        <v>5.0</v>
      </c>
      <c r="M567" s="293"/>
      <c r="N567" s="316">
        <f t="shared" si="2"/>
        <v>2</v>
      </c>
      <c r="O567" s="316">
        <f t="shared" si="3"/>
        <v>2</v>
      </c>
      <c r="P567" s="293"/>
      <c r="Q567" s="293"/>
      <c r="R567" s="293"/>
      <c r="S567" s="296"/>
      <c r="T567" s="296"/>
      <c r="U567" s="296"/>
    </row>
    <row r="568" hidden="1" outlineLevel="1">
      <c r="A568" s="317">
        <f t="shared" si="1"/>
        <v>1</v>
      </c>
      <c r="B568" s="318">
        <f t="shared" si="105"/>
        <v>443</v>
      </c>
      <c r="C568" s="322" t="s">
        <v>1483</v>
      </c>
      <c r="D568" s="320" t="s">
        <v>902</v>
      </c>
      <c r="E568" s="317"/>
      <c r="F568" s="320"/>
      <c r="G568" s="320"/>
      <c r="H568" s="320"/>
      <c r="I568" s="294"/>
      <c r="J568" s="320" t="s">
        <v>903</v>
      </c>
      <c r="K568" s="320" t="s">
        <v>904</v>
      </c>
      <c r="L568" s="320">
        <v>3.0</v>
      </c>
      <c r="M568" s="293"/>
      <c r="N568" s="316">
        <f t="shared" si="2"/>
        <v>2</v>
      </c>
      <c r="O568" s="316">
        <f t="shared" si="3"/>
        <v>2</v>
      </c>
      <c r="P568" s="293"/>
      <c r="Q568" s="293"/>
      <c r="R568" s="293"/>
      <c r="S568" s="296"/>
      <c r="T568" s="296"/>
      <c r="U568" s="296"/>
    </row>
    <row r="569" hidden="1" outlineLevel="1">
      <c r="A569" s="317">
        <f t="shared" si="1"/>
        <v>1</v>
      </c>
      <c r="B569" s="318">
        <f t="shared" si="105"/>
        <v>444</v>
      </c>
      <c r="C569" s="322" t="s">
        <v>1484</v>
      </c>
      <c r="D569" s="320" t="s">
        <v>902</v>
      </c>
      <c r="E569" s="317"/>
      <c r="F569" s="320"/>
      <c r="G569" s="320"/>
      <c r="H569" s="320"/>
      <c r="I569" s="294"/>
      <c r="J569" s="320" t="s">
        <v>903</v>
      </c>
      <c r="K569" s="320" t="s">
        <v>911</v>
      </c>
      <c r="L569" s="320">
        <v>5.0</v>
      </c>
      <c r="M569" s="293"/>
      <c r="N569" s="316">
        <f t="shared" si="2"/>
        <v>2</v>
      </c>
      <c r="O569" s="316">
        <f t="shared" si="3"/>
        <v>2</v>
      </c>
      <c r="P569" s="293"/>
      <c r="Q569" s="293"/>
      <c r="R569" s="293"/>
      <c r="S569" s="296"/>
      <c r="T569" s="296"/>
      <c r="U569" s="296"/>
    </row>
    <row r="570" hidden="1" outlineLevel="1">
      <c r="A570" s="294" t="str">
        <f t="shared" si="1"/>
        <v/>
      </c>
      <c r="B570" s="327" t="s">
        <v>952</v>
      </c>
      <c r="C570" s="312" t="s">
        <v>1485</v>
      </c>
      <c r="D570" s="294"/>
      <c r="E570" s="325"/>
      <c r="F570" s="294"/>
      <c r="G570" s="294"/>
      <c r="H570" s="294"/>
      <c r="I570" s="294"/>
      <c r="J570" s="294"/>
      <c r="K570" s="294"/>
      <c r="L570" s="294"/>
      <c r="M570" s="293"/>
      <c r="N570" s="316">
        <f t="shared" si="2"/>
        <v>2</v>
      </c>
      <c r="O570" s="293" t="str">
        <f t="shared" si="3"/>
        <v/>
      </c>
      <c r="P570" s="293"/>
      <c r="Q570" s="293"/>
      <c r="R570" s="293"/>
      <c r="S570" s="296"/>
      <c r="T570" s="296"/>
      <c r="U570" s="296"/>
    </row>
    <row r="571" hidden="1" outlineLevel="1">
      <c r="A571" s="294" t="str">
        <f t="shared" si="1"/>
        <v/>
      </c>
      <c r="B571" s="327" t="s">
        <v>955</v>
      </c>
      <c r="C571" s="312" t="s">
        <v>1486</v>
      </c>
      <c r="D571" s="294"/>
      <c r="E571" s="325"/>
      <c r="F571" s="294"/>
      <c r="G571" s="294"/>
      <c r="H571" s="294"/>
      <c r="I571" s="294"/>
      <c r="J571" s="294"/>
      <c r="K571" s="294"/>
      <c r="L571" s="294"/>
      <c r="M571" s="293"/>
      <c r="N571" s="316">
        <f t="shared" si="2"/>
        <v>2</v>
      </c>
      <c r="O571" s="293" t="str">
        <f t="shared" si="3"/>
        <v/>
      </c>
      <c r="P571" s="293"/>
      <c r="Q571" s="293"/>
      <c r="R571" s="293"/>
      <c r="S571" s="296"/>
      <c r="T571" s="296"/>
      <c r="U571" s="296"/>
    </row>
    <row r="572" hidden="1" outlineLevel="1">
      <c r="A572" s="317">
        <f t="shared" si="1"/>
        <v>1</v>
      </c>
      <c r="B572" s="318">
        <f t="shared" ref="B572:B574" si="106">IF(AND(C572&lt;&gt;"",D572&lt;&gt;""),COUNTIF($A$12:A572,"&gt;0"),"")</f>
        <v>445</v>
      </c>
      <c r="C572" s="322" t="s">
        <v>1487</v>
      </c>
      <c r="D572" s="320" t="s">
        <v>902</v>
      </c>
      <c r="E572" s="317"/>
      <c r="F572" s="320"/>
      <c r="G572" s="320"/>
      <c r="H572" s="320"/>
      <c r="I572" s="294"/>
      <c r="J572" s="320" t="s">
        <v>903</v>
      </c>
      <c r="K572" s="320" t="s">
        <v>911</v>
      </c>
      <c r="L572" s="320">
        <v>5.0</v>
      </c>
      <c r="M572" s="293"/>
      <c r="N572" s="316">
        <f t="shared" si="2"/>
        <v>2</v>
      </c>
      <c r="O572" s="316">
        <f t="shared" si="3"/>
        <v>2</v>
      </c>
      <c r="P572" s="293"/>
      <c r="Q572" s="293"/>
      <c r="R572" s="293"/>
      <c r="S572" s="296"/>
      <c r="T572" s="296"/>
      <c r="U572" s="296"/>
    </row>
    <row r="573" hidden="1" outlineLevel="1">
      <c r="A573" s="317">
        <f t="shared" si="1"/>
        <v>1</v>
      </c>
      <c r="B573" s="318">
        <f t="shared" si="106"/>
        <v>446</v>
      </c>
      <c r="C573" s="322" t="s">
        <v>1488</v>
      </c>
      <c r="D573" s="320" t="s">
        <v>902</v>
      </c>
      <c r="E573" s="317"/>
      <c r="F573" s="320"/>
      <c r="G573" s="320"/>
      <c r="H573" s="320"/>
      <c r="I573" s="294"/>
      <c r="J573" s="320" t="s">
        <v>903</v>
      </c>
      <c r="K573" s="320" t="s">
        <v>904</v>
      </c>
      <c r="L573" s="320">
        <v>3.0</v>
      </c>
      <c r="M573" s="293"/>
      <c r="N573" s="316">
        <f t="shared" si="2"/>
        <v>2</v>
      </c>
      <c r="O573" s="316">
        <f t="shared" si="3"/>
        <v>2</v>
      </c>
      <c r="P573" s="293"/>
      <c r="Q573" s="293"/>
      <c r="R573" s="293"/>
      <c r="S573" s="296"/>
      <c r="T573" s="296"/>
      <c r="U573" s="296"/>
    </row>
    <row r="574" hidden="1" outlineLevel="1">
      <c r="A574" s="317">
        <f t="shared" si="1"/>
        <v>1</v>
      </c>
      <c r="B574" s="318">
        <f t="shared" si="106"/>
        <v>447</v>
      </c>
      <c r="C574" s="322" t="s">
        <v>1489</v>
      </c>
      <c r="D574" s="320" t="s">
        <v>902</v>
      </c>
      <c r="E574" s="317"/>
      <c r="F574" s="320"/>
      <c r="G574" s="320"/>
      <c r="H574" s="320"/>
      <c r="I574" s="294"/>
      <c r="J574" s="320" t="s">
        <v>903</v>
      </c>
      <c r="K574" s="320" t="s">
        <v>904</v>
      </c>
      <c r="L574" s="320">
        <v>3.0</v>
      </c>
      <c r="M574" s="293"/>
      <c r="N574" s="316">
        <f t="shared" si="2"/>
        <v>2</v>
      </c>
      <c r="O574" s="316">
        <f t="shared" si="3"/>
        <v>2</v>
      </c>
      <c r="P574" s="293"/>
      <c r="Q574" s="293"/>
      <c r="R574" s="293"/>
      <c r="S574" s="296"/>
      <c r="T574" s="296"/>
      <c r="U574" s="296"/>
    </row>
    <row r="575" hidden="1" outlineLevel="1">
      <c r="A575" s="294" t="str">
        <f t="shared" si="1"/>
        <v/>
      </c>
      <c r="B575" s="327" t="s">
        <v>969</v>
      </c>
      <c r="C575" s="312" t="s">
        <v>1490</v>
      </c>
      <c r="D575" s="294"/>
      <c r="E575" s="325"/>
      <c r="F575" s="294"/>
      <c r="G575" s="294"/>
      <c r="H575" s="294"/>
      <c r="I575" s="294"/>
      <c r="J575" s="294"/>
      <c r="K575" s="294"/>
      <c r="L575" s="294"/>
      <c r="M575" s="293"/>
      <c r="N575" s="316">
        <f t="shared" si="2"/>
        <v>2</v>
      </c>
      <c r="O575" s="293" t="str">
        <f t="shared" si="3"/>
        <v/>
      </c>
      <c r="P575" s="293"/>
      <c r="Q575" s="293"/>
      <c r="R575" s="293"/>
      <c r="S575" s="296"/>
      <c r="T575" s="296"/>
      <c r="U575" s="296"/>
    </row>
    <row r="576" hidden="1" outlineLevel="1">
      <c r="A576" s="317">
        <f t="shared" si="1"/>
        <v>1</v>
      </c>
      <c r="B576" s="318">
        <f t="shared" ref="B576:B577" si="107">IF(AND(C576&lt;&gt;"",D576&lt;&gt;""),COUNTIF($A$12:A576,"&gt;0"),"")</f>
        <v>448</v>
      </c>
      <c r="C576" s="322" t="s">
        <v>1491</v>
      </c>
      <c r="D576" s="320" t="s">
        <v>902</v>
      </c>
      <c r="E576" s="317"/>
      <c r="F576" s="320"/>
      <c r="G576" s="320"/>
      <c r="H576" s="320"/>
      <c r="I576" s="294"/>
      <c r="J576" s="320" t="s">
        <v>903</v>
      </c>
      <c r="K576" s="320" t="s">
        <v>904</v>
      </c>
      <c r="L576" s="320">
        <v>3.0</v>
      </c>
      <c r="M576" s="293"/>
      <c r="N576" s="316">
        <f t="shared" si="2"/>
        <v>2</v>
      </c>
      <c r="O576" s="316">
        <f t="shared" si="3"/>
        <v>2</v>
      </c>
      <c r="P576" s="293"/>
      <c r="Q576" s="293"/>
      <c r="R576" s="293"/>
      <c r="S576" s="296"/>
      <c r="T576" s="296"/>
      <c r="U576" s="296"/>
    </row>
    <row r="577" hidden="1" outlineLevel="1">
      <c r="A577" s="317">
        <f t="shared" si="1"/>
        <v>1</v>
      </c>
      <c r="B577" s="318">
        <f t="shared" si="107"/>
        <v>449</v>
      </c>
      <c r="C577" s="322" t="s">
        <v>1492</v>
      </c>
      <c r="D577" s="320" t="s">
        <v>902</v>
      </c>
      <c r="E577" s="317"/>
      <c r="F577" s="320"/>
      <c r="G577" s="320"/>
      <c r="H577" s="320"/>
      <c r="I577" s="294"/>
      <c r="J577" s="320" t="s">
        <v>903</v>
      </c>
      <c r="K577" s="320" t="s">
        <v>904</v>
      </c>
      <c r="L577" s="320">
        <v>3.0</v>
      </c>
      <c r="M577" s="293"/>
      <c r="N577" s="316">
        <f t="shared" si="2"/>
        <v>2</v>
      </c>
      <c r="O577" s="316">
        <f t="shared" si="3"/>
        <v>2</v>
      </c>
      <c r="P577" s="293"/>
      <c r="Q577" s="293"/>
      <c r="R577" s="293"/>
      <c r="S577" s="296"/>
      <c r="T577" s="296"/>
      <c r="U577" s="296"/>
    </row>
    <row r="578" hidden="1" outlineLevel="1">
      <c r="A578" s="294" t="str">
        <f t="shared" si="1"/>
        <v/>
      </c>
      <c r="B578" s="327" t="s">
        <v>988</v>
      </c>
      <c r="C578" s="312" t="s">
        <v>1493</v>
      </c>
      <c r="D578" s="294"/>
      <c r="E578" s="325"/>
      <c r="F578" s="294"/>
      <c r="G578" s="294"/>
      <c r="H578" s="294"/>
      <c r="I578" s="294"/>
      <c r="J578" s="294"/>
      <c r="K578" s="294"/>
      <c r="L578" s="294"/>
      <c r="M578" s="293"/>
      <c r="N578" s="316">
        <f t="shared" si="2"/>
        <v>2</v>
      </c>
      <c r="O578" s="293" t="str">
        <f t="shared" si="3"/>
        <v/>
      </c>
      <c r="P578" s="293"/>
      <c r="Q578" s="293"/>
      <c r="R578" s="293"/>
      <c r="S578" s="296"/>
      <c r="T578" s="296"/>
      <c r="U578" s="296"/>
    </row>
    <row r="579" hidden="1" outlineLevel="1">
      <c r="A579" s="294" t="str">
        <f t="shared" si="1"/>
        <v/>
      </c>
      <c r="B579" s="327" t="s">
        <v>993</v>
      </c>
      <c r="C579" s="312" t="s">
        <v>1494</v>
      </c>
      <c r="D579" s="294"/>
      <c r="E579" s="325"/>
      <c r="F579" s="294"/>
      <c r="G579" s="294"/>
      <c r="H579" s="294"/>
      <c r="I579" s="294"/>
      <c r="J579" s="294"/>
      <c r="K579" s="294"/>
      <c r="L579" s="294"/>
      <c r="M579" s="293"/>
      <c r="N579" s="316">
        <f t="shared" si="2"/>
        <v>2</v>
      </c>
      <c r="O579" s="293" t="str">
        <f t="shared" si="3"/>
        <v/>
      </c>
      <c r="P579" s="293"/>
      <c r="Q579" s="293"/>
      <c r="R579" s="293"/>
      <c r="S579" s="296"/>
      <c r="T579" s="296"/>
      <c r="U579" s="296"/>
    </row>
    <row r="580" hidden="1" outlineLevel="1">
      <c r="A580" s="294" t="str">
        <f t="shared" si="1"/>
        <v/>
      </c>
      <c r="B580" s="327" t="s">
        <v>1018</v>
      </c>
      <c r="C580" s="312" t="s">
        <v>1495</v>
      </c>
      <c r="D580" s="294"/>
      <c r="E580" s="325"/>
      <c r="F580" s="294"/>
      <c r="G580" s="294"/>
      <c r="H580" s="294"/>
      <c r="I580" s="294"/>
      <c r="J580" s="294"/>
      <c r="K580" s="294"/>
      <c r="L580" s="294"/>
      <c r="M580" s="293"/>
      <c r="N580" s="316">
        <f t="shared" si="2"/>
        <v>2</v>
      </c>
      <c r="O580" s="293" t="str">
        <f t="shared" si="3"/>
        <v/>
      </c>
      <c r="P580" s="293"/>
      <c r="Q580" s="293"/>
      <c r="R580" s="293"/>
      <c r="S580" s="296"/>
      <c r="T580" s="296"/>
      <c r="U580" s="296"/>
    </row>
    <row r="581" hidden="1" outlineLevel="1">
      <c r="A581" s="294" t="str">
        <f t="shared" si="1"/>
        <v/>
      </c>
      <c r="B581" s="327" t="s">
        <v>1021</v>
      </c>
      <c r="C581" s="312" t="s">
        <v>1496</v>
      </c>
      <c r="D581" s="294"/>
      <c r="E581" s="325"/>
      <c r="F581" s="294"/>
      <c r="G581" s="294"/>
      <c r="H581" s="294"/>
      <c r="I581" s="294"/>
      <c r="J581" s="294"/>
      <c r="K581" s="294"/>
      <c r="L581" s="294"/>
      <c r="M581" s="293"/>
      <c r="N581" s="316">
        <f t="shared" si="2"/>
        <v>2</v>
      </c>
      <c r="O581" s="293" t="str">
        <f t="shared" si="3"/>
        <v/>
      </c>
      <c r="P581" s="293"/>
      <c r="Q581" s="293"/>
      <c r="R581" s="293"/>
      <c r="S581" s="296"/>
      <c r="T581" s="296"/>
      <c r="U581" s="296"/>
    </row>
    <row r="582">
      <c r="A582" s="303" t="str">
        <f t="shared" si="1"/>
        <v/>
      </c>
      <c r="B582" s="304"/>
      <c r="C582" s="329" t="s">
        <v>1497</v>
      </c>
      <c r="D582" s="330"/>
      <c r="E582" s="331"/>
      <c r="F582" s="332"/>
      <c r="G582" s="332"/>
      <c r="H582" s="332"/>
      <c r="I582" s="303"/>
      <c r="J582" s="303"/>
      <c r="K582" s="303"/>
      <c r="L582" s="303"/>
      <c r="M582" s="307">
        <v>11.0</v>
      </c>
      <c r="N582" s="308">
        <f>IF(M582&lt;&gt;"",M582,#REF!)</f>
        <v>11</v>
      </c>
      <c r="O582" s="309" t="str">
        <f t="shared" si="3"/>
        <v/>
      </c>
      <c r="P582" s="308">
        <f>COUNTIF(O:O,M582)</f>
        <v>143</v>
      </c>
      <c r="Q582" s="308">
        <f>COUNTA(D584:D763)</f>
        <v>145</v>
      </c>
      <c r="R582" s="309"/>
      <c r="S582" s="310"/>
      <c r="T582" s="310"/>
      <c r="U582" s="310"/>
    </row>
    <row r="583" outlineLevel="1">
      <c r="A583" s="294" t="str">
        <f t="shared" si="1"/>
        <v/>
      </c>
      <c r="B583" s="327" t="s">
        <v>899</v>
      </c>
      <c r="C583" s="312" t="s">
        <v>1498</v>
      </c>
      <c r="D583" s="333"/>
      <c r="E583" s="334"/>
      <c r="F583" s="335"/>
      <c r="G583" s="335"/>
      <c r="H583" s="335"/>
      <c r="I583" s="294"/>
      <c r="J583" s="294"/>
      <c r="K583" s="294"/>
      <c r="L583" s="294"/>
      <c r="M583" s="293"/>
      <c r="N583" s="316">
        <f t="shared" ref="N583:N690" si="108">IF(M583&lt;&gt;"",M583,N582)</f>
        <v>11</v>
      </c>
      <c r="O583" s="293" t="str">
        <f t="shared" si="3"/>
        <v/>
      </c>
      <c r="P583" s="293"/>
      <c r="Q583" s="293"/>
      <c r="R583" s="293"/>
      <c r="S583" s="296"/>
      <c r="T583" s="296"/>
      <c r="U583" s="296"/>
    </row>
    <row r="584" outlineLevel="1">
      <c r="A584" s="294" t="str">
        <f t="shared" si="1"/>
        <v/>
      </c>
      <c r="B584" s="327" t="s">
        <v>1499</v>
      </c>
      <c r="C584" s="312" t="s">
        <v>1500</v>
      </c>
      <c r="D584" s="313"/>
      <c r="E584" s="314"/>
      <c r="F584" s="315"/>
      <c r="G584" s="315"/>
      <c r="H584" s="315"/>
      <c r="I584" s="294"/>
      <c r="J584" s="294"/>
      <c r="K584" s="294"/>
      <c r="L584" s="294"/>
      <c r="M584" s="293"/>
      <c r="N584" s="316">
        <f t="shared" si="108"/>
        <v>11</v>
      </c>
      <c r="O584" s="293" t="str">
        <f t="shared" si="3"/>
        <v/>
      </c>
      <c r="P584" s="293"/>
      <c r="Q584" s="293"/>
      <c r="R584" s="293"/>
      <c r="S584" s="296"/>
      <c r="T584" s="296"/>
      <c r="U584" s="296"/>
    </row>
    <row r="585" outlineLevel="2">
      <c r="A585" s="317">
        <f t="shared" si="1"/>
        <v>1</v>
      </c>
      <c r="B585" s="318">
        <f t="shared" ref="B585:B588" si="109">IF(AND(C585&lt;&gt;"",D585&lt;&gt;""),COUNTIF($A$12:A585,"&gt;0"),"")</f>
        <v>450</v>
      </c>
      <c r="C585" s="319" t="s">
        <v>1501</v>
      </c>
      <c r="D585" s="320" t="s">
        <v>1502</v>
      </c>
      <c r="E585" s="336" t="s">
        <v>1503</v>
      </c>
      <c r="F585" s="216" t="s">
        <v>1504</v>
      </c>
      <c r="G585" s="336" t="s">
        <v>1505</v>
      </c>
      <c r="H585" s="216"/>
      <c r="I585" s="337" t="s">
        <v>1506</v>
      </c>
      <c r="J585" s="320" t="s">
        <v>903</v>
      </c>
      <c r="K585" s="320" t="s">
        <v>904</v>
      </c>
      <c r="L585" s="320">
        <v>3.0</v>
      </c>
      <c r="M585" s="293"/>
      <c r="N585" s="316">
        <f t="shared" si="108"/>
        <v>11</v>
      </c>
      <c r="O585" s="316">
        <f t="shared" si="3"/>
        <v>11</v>
      </c>
      <c r="P585" s="293"/>
      <c r="Q585" s="293"/>
      <c r="R585" s="293"/>
      <c r="S585" s="296"/>
      <c r="T585" s="296"/>
      <c r="U585" s="296"/>
    </row>
    <row r="586" outlineLevel="2">
      <c r="A586" s="317">
        <f t="shared" si="1"/>
        <v>1</v>
      </c>
      <c r="B586" s="318">
        <f t="shared" si="109"/>
        <v>451</v>
      </c>
      <c r="C586" s="319" t="s">
        <v>1507</v>
      </c>
      <c r="D586" s="320" t="s">
        <v>1502</v>
      </c>
      <c r="E586" s="336" t="s">
        <v>1503</v>
      </c>
      <c r="F586" s="338" t="s">
        <v>1508</v>
      </c>
      <c r="G586" s="336" t="s">
        <v>1505</v>
      </c>
      <c r="H586" s="338"/>
      <c r="I586" s="294"/>
      <c r="J586" s="320" t="s">
        <v>903</v>
      </c>
      <c r="K586" s="320" t="s">
        <v>904</v>
      </c>
      <c r="L586" s="320">
        <v>3.0</v>
      </c>
      <c r="M586" s="293"/>
      <c r="N586" s="316">
        <f t="shared" si="108"/>
        <v>11</v>
      </c>
      <c r="O586" s="316">
        <f t="shared" si="3"/>
        <v>11</v>
      </c>
      <c r="P586" s="293"/>
      <c r="Q586" s="293"/>
      <c r="R586" s="293"/>
      <c r="S586" s="296"/>
      <c r="T586" s="296"/>
      <c r="U586" s="296"/>
    </row>
    <row r="587" outlineLevel="2">
      <c r="A587" s="317">
        <f t="shared" si="1"/>
        <v>1</v>
      </c>
      <c r="B587" s="318">
        <f t="shared" si="109"/>
        <v>452</v>
      </c>
      <c r="C587" s="319" t="s">
        <v>1509</v>
      </c>
      <c r="D587" s="320" t="s">
        <v>1502</v>
      </c>
      <c r="E587" s="336" t="s">
        <v>1503</v>
      </c>
      <c r="F587" s="338" t="s">
        <v>1510</v>
      </c>
      <c r="G587" s="336" t="s">
        <v>1505</v>
      </c>
      <c r="H587" s="338"/>
      <c r="I587" s="294"/>
      <c r="J587" s="320" t="s">
        <v>903</v>
      </c>
      <c r="K587" s="320" t="s">
        <v>904</v>
      </c>
      <c r="L587" s="320">
        <v>3.0</v>
      </c>
      <c r="M587" s="293"/>
      <c r="N587" s="316">
        <f t="shared" si="108"/>
        <v>11</v>
      </c>
      <c r="O587" s="316">
        <f t="shared" si="3"/>
        <v>11</v>
      </c>
      <c r="P587" s="293"/>
      <c r="Q587" s="293"/>
      <c r="R587" s="293"/>
      <c r="S587" s="296"/>
      <c r="T587" s="296"/>
      <c r="U587" s="296"/>
    </row>
    <row r="588" outlineLevel="2">
      <c r="A588" s="317">
        <f t="shared" si="1"/>
        <v>1</v>
      </c>
      <c r="B588" s="318">
        <f t="shared" si="109"/>
        <v>453</v>
      </c>
      <c r="C588" s="319" t="s">
        <v>1511</v>
      </c>
      <c r="D588" s="320" t="s">
        <v>1502</v>
      </c>
      <c r="E588" s="336" t="s">
        <v>1503</v>
      </c>
      <c r="F588" s="338" t="s">
        <v>1512</v>
      </c>
      <c r="G588" s="336" t="s">
        <v>1505</v>
      </c>
      <c r="H588" s="338"/>
      <c r="I588" s="294"/>
      <c r="J588" s="320" t="s">
        <v>903</v>
      </c>
      <c r="K588" s="320" t="s">
        <v>904</v>
      </c>
      <c r="L588" s="320">
        <v>3.0</v>
      </c>
      <c r="M588" s="293"/>
      <c r="N588" s="316">
        <f t="shared" si="108"/>
        <v>11</v>
      </c>
      <c r="O588" s="316">
        <f t="shared" si="3"/>
        <v>11</v>
      </c>
      <c r="P588" s="293"/>
      <c r="Q588" s="293"/>
      <c r="R588" s="293"/>
      <c r="S588" s="296"/>
      <c r="T588" s="296"/>
      <c r="U588" s="296"/>
    </row>
    <row r="589" outlineLevel="1">
      <c r="A589" s="294" t="str">
        <f t="shared" si="1"/>
        <v/>
      </c>
      <c r="B589" s="327" t="s">
        <v>1513</v>
      </c>
      <c r="C589" s="312" t="s">
        <v>1514</v>
      </c>
      <c r="D589" s="339"/>
      <c r="E589" s="340"/>
      <c r="F589" s="341"/>
      <c r="G589" s="341"/>
      <c r="H589" s="341"/>
      <c r="I589" s="294"/>
      <c r="J589" s="294"/>
      <c r="K589" s="294"/>
      <c r="L589" s="294"/>
      <c r="M589" s="293"/>
      <c r="N589" s="316">
        <f t="shared" si="108"/>
        <v>11</v>
      </c>
      <c r="O589" s="293" t="str">
        <f t="shared" si="3"/>
        <v/>
      </c>
      <c r="P589" s="293"/>
      <c r="Q589" s="293"/>
      <c r="R589" s="293"/>
      <c r="S589" s="296"/>
      <c r="T589" s="296"/>
      <c r="U589" s="296"/>
    </row>
    <row r="590" outlineLevel="2">
      <c r="A590" s="317">
        <f t="shared" si="1"/>
        <v>1</v>
      </c>
      <c r="B590" s="318">
        <f t="shared" ref="B590:B593" si="110">IF(AND(C590&lt;&gt;"",D590&lt;&gt;""),COUNTIF($A$12:A590,"&gt;0"),"")</f>
        <v>454</v>
      </c>
      <c r="C590" s="319" t="s">
        <v>1515</v>
      </c>
      <c r="D590" s="320" t="s">
        <v>1516</v>
      </c>
      <c r="E590" s="336" t="s">
        <v>1503</v>
      </c>
      <c r="F590" s="216" t="s">
        <v>1517</v>
      </c>
      <c r="G590" s="336" t="s">
        <v>1505</v>
      </c>
      <c r="H590" s="294"/>
      <c r="I590" s="294"/>
      <c r="J590" s="320" t="s">
        <v>903</v>
      </c>
      <c r="K590" s="320" t="s">
        <v>904</v>
      </c>
      <c r="L590" s="320">
        <v>3.0</v>
      </c>
      <c r="M590" s="293"/>
      <c r="N590" s="316">
        <f t="shared" si="108"/>
        <v>11</v>
      </c>
      <c r="O590" s="316">
        <f t="shared" si="3"/>
        <v>11</v>
      </c>
      <c r="P590" s="293"/>
      <c r="Q590" s="293"/>
      <c r="R590" s="293"/>
      <c r="S590" s="296"/>
      <c r="T590" s="296"/>
      <c r="U590" s="296"/>
    </row>
    <row r="591" outlineLevel="2">
      <c r="A591" s="317">
        <f t="shared" si="1"/>
        <v>1</v>
      </c>
      <c r="B591" s="318">
        <f t="shared" si="110"/>
        <v>455</v>
      </c>
      <c r="C591" s="319" t="s">
        <v>1518</v>
      </c>
      <c r="D591" s="320" t="s">
        <v>1516</v>
      </c>
      <c r="E591" s="336" t="s">
        <v>1503</v>
      </c>
      <c r="F591" s="338" t="s">
        <v>1519</v>
      </c>
      <c r="G591" s="336" t="s">
        <v>1505</v>
      </c>
      <c r="H591" s="294"/>
      <c r="I591" s="294"/>
      <c r="J591" s="320" t="s">
        <v>903</v>
      </c>
      <c r="K591" s="320" t="s">
        <v>904</v>
      </c>
      <c r="L591" s="320">
        <v>3.0</v>
      </c>
      <c r="M591" s="293"/>
      <c r="N591" s="316">
        <f t="shared" si="108"/>
        <v>11</v>
      </c>
      <c r="O591" s="316">
        <f t="shared" si="3"/>
        <v>11</v>
      </c>
      <c r="P591" s="293"/>
      <c r="Q591" s="293"/>
      <c r="R591" s="293"/>
      <c r="S591" s="296"/>
      <c r="T591" s="296"/>
      <c r="U591" s="296"/>
    </row>
    <row r="592" outlineLevel="2">
      <c r="A592" s="317">
        <f t="shared" si="1"/>
        <v>1</v>
      </c>
      <c r="B592" s="318">
        <f t="shared" si="110"/>
        <v>456</v>
      </c>
      <c r="C592" s="319" t="s">
        <v>1520</v>
      </c>
      <c r="D592" s="320" t="s">
        <v>1516</v>
      </c>
      <c r="E592" s="336" t="s">
        <v>1503</v>
      </c>
      <c r="F592" s="338" t="s">
        <v>1521</v>
      </c>
      <c r="G592" s="336" t="s">
        <v>1505</v>
      </c>
      <c r="H592" s="294"/>
      <c r="I592" s="294"/>
      <c r="J592" s="320" t="s">
        <v>903</v>
      </c>
      <c r="K592" s="320" t="s">
        <v>904</v>
      </c>
      <c r="L592" s="320">
        <v>3.0</v>
      </c>
      <c r="M592" s="293"/>
      <c r="N592" s="316">
        <f t="shared" si="108"/>
        <v>11</v>
      </c>
      <c r="O592" s="316">
        <f t="shared" si="3"/>
        <v>11</v>
      </c>
      <c r="P592" s="293"/>
      <c r="Q592" s="293"/>
      <c r="R592" s="293"/>
      <c r="S592" s="296"/>
      <c r="T592" s="296"/>
      <c r="U592" s="296"/>
    </row>
    <row r="593" outlineLevel="2">
      <c r="A593" s="317">
        <f t="shared" si="1"/>
        <v>1</v>
      </c>
      <c r="B593" s="318">
        <f t="shared" si="110"/>
        <v>457</v>
      </c>
      <c r="C593" s="319" t="s">
        <v>1522</v>
      </c>
      <c r="D593" s="320" t="s">
        <v>1516</v>
      </c>
      <c r="E593" s="336" t="s">
        <v>1503</v>
      </c>
      <c r="F593" s="338" t="s">
        <v>1523</v>
      </c>
      <c r="G593" s="336" t="s">
        <v>1505</v>
      </c>
      <c r="H593" s="294"/>
      <c r="I593" s="294"/>
      <c r="J593" s="320" t="s">
        <v>903</v>
      </c>
      <c r="K593" s="320" t="s">
        <v>904</v>
      </c>
      <c r="L593" s="320">
        <v>3.0</v>
      </c>
      <c r="M593" s="293"/>
      <c r="N593" s="316">
        <f t="shared" si="108"/>
        <v>11</v>
      </c>
      <c r="O593" s="316">
        <f t="shared" si="3"/>
        <v>11</v>
      </c>
      <c r="P593" s="293"/>
      <c r="Q593" s="293"/>
      <c r="R593" s="293"/>
      <c r="S593" s="296"/>
      <c r="T593" s="296"/>
      <c r="U593" s="296"/>
    </row>
    <row r="594" outlineLevel="1">
      <c r="A594" s="294" t="str">
        <f t="shared" si="1"/>
        <v/>
      </c>
      <c r="B594" s="342" t="s">
        <v>913</v>
      </c>
      <c r="C594" s="343" t="s">
        <v>832</v>
      </c>
      <c r="D594" s="344"/>
      <c r="E594" s="345"/>
      <c r="F594" s="346"/>
      <c r="G594" s="346"/>
      <c r="H594" s="346"/>
      <c r="I594" s="294"/>
      <c r="J594" s="294"/>
      <c r="K594" s="294"/>
      <c r="L594" s="294"/>
      <c r="M594" s="293"/>
      <c r="N594" s="316">
        <f t="shared" si="108"/>
        <v>11</v>
      </c>
      <c r="O594" s="293" t="str">
        <f t="shared" si="3"/>
        <v/>
      </c>
      <c r="P594" s="293"/>
      <c r="Q594" s="293"/>
      <c r="R594" s="293"/>
      <c r="S594" s="296"/>
      <c r="T594" s="296"/>
      <c r="U594" s="296"/>
    </row>
    <row r="595" outlineLevel="2">
      <c r="A595" s="317">
        <f t="shared" si="1"/>
        <v>1</v>
      </c>
      <c r="B595" s="318">
        <f t="shared" ref="B595:B604" si="111">IF(AND(C595&lt;&gt;"",D595&lt;&gt;""),COUNTIF($A$12:A595,"&gt;0"),"")</f>
        <v>458</v>
      </c>
      <c r="C595" s="347" t="s">
        <v>1524</v>
      </c>
      <c r="D595" s="320" t="s">
        <v>1525</v>
      </c>
      <c r="E595" s="336" t="s">
        <v>1526</v>
      </c>
      <c r="F595" s="348" t="s">
        <v>1527</v>
      </c>
      <c r="G595" s="336" t="s">
        <v>1505</v>
      </c>
      <c r="H595" s="216"/>
      <c r="I595" s="294"/>
      <c r="J595" s="320" t="s">
        <v>903</v>
      </c>
      <c r="K595" s="320" t="s">
        <v>904</v>
      </c>
      <c r="L595" s="320">
        <v>3.0</v>
      </c>
      <c r="M595" s="293"/>
      <c r="N595" s="316">
        <f t="shared" si="108"/>
        <v>11</v>
      </c>
      <c r="O595" s="316">
        <f t="shared" si="3"/>
        <v>11</v>
      </c>
      <c r="P595" s="293"/>
      <c r="Q595" s="293"/>
      <c r="R595" s="293"/>
      <c r="S595" s="296"/>
      <c r="T595" s="296"/>
      <c r="U595" s="296"/>
    </row>
    <row r="596" outlineLevel="2">
      <c r="A596" s="317">
        <f t="shared" si="1"/>
        <v>1</v>
      </c>
      <c r="B596" s="318">
        <f t="shared" si="111"/>
        <v>459</v>
      </c>
      <c r="C596" s="349" t="s">
        <v>1528</v>
      </c>
      <c r="D596" s="320" t="s">
        <v>1525</v>
      </c>
      <c r="E596" s="336" t="s">
        <v>1526</v>
      </c>
      <c r="F596" s="62"/>
      <c r="G596" s="336" t="s">
        <v>1505</v>
      </c>
      <c r="H596" s="216"/>
      <c r="I596" s="294"/>
      <c r="J596" s="320" t="s">
        <v>903</v>
      </c>
      <c r="K596" s="320" t="s">
        <v>904</v>
      </c>
      <c r="L596" s="320">
        <v>3.0</v>
      </c>
      <c r="M596" s="293"/>
      <c r="N596" s="316">
        <f t="shared" si="108"/>
        <v>11</v>
      </c>
      <c r="O596" s="316">
        <f t="shared" si="3"/>
        <v>11</v>
      </c>
      <c r="P596" s="293"/>
      <c r="Q596" s="293"/>
      <c r="R596" s="293"/>
      <c r="S596" s="296"/>
      <c r="T596" s="296"/>
      <c r="U596" s="296"/>
    </row>
    <row r="597" outlineLevel="2">
      <c r="A597" s="317">
        <f t="shared" si="1"/>
        <v>1</v>
      </c>
      <c r="B597" s="318">
        <f t="shared" si="111"/>
        <v>460</v>
      </c>
      <c r="C597" s="347" t="s">
        <v>1529</v>
      </c>
      <c r="D597" s="320" t="s">
        <v>1525</v>
      </c>
      <c r="E597" s="336" t="s">
        <v>1526</v>
      </c>
      <c r="F597" s="348" t="s">
        <v>1530</v>
      </c>
      <c r="G597" s="336" t="s">
        <v>1505</v>
      </c>
      <c r="H597" s="216"/>
      <c r="I597" s="294"/>
      <c r="J597" s="320" t="s">
        <v>903</v>
      </c>
      <c r="K597" s="320" t="s">
        <v>904</v>
      </c>
      <c r="L597" s="320">
        <v>3.0</v>
      </c>
      <c r="M597" s="293"/>
      <c r="N597" s="316">
        <f t="shared" si="108"/>
        <v>11</v>
      </c>
      <c r="O597" s="316">
        <f t="shared" si="3"/>
        <v>11</v>
      </c>
      <c r="P597" s="293"/>
      <c r="Q597" s="293"/>
      <c r="R597" s="293"/>
      <c r="S597" s="296"/>
      <c r="T597" s="296"/>
      <c r="U597" s="296"/>
    </row>
    <row r="598" outlineLevel="2">
      <c r="A598" s="317">
        <f t="shared" si="1"/>
        <v>1</v>
      </c>
      <c r="B598" s="318">
        <f t="shared" si="111"/>
        <v>461</v>
      </c>
      <c r="C598" s="347" t="s">
        <v>1531</v>
      </c>
      <c r="D598" s="320" t="s">
        <v>1525</v>
      </c>
      <c r="E598" s="336" t="s">
        <v>1526</v>
      </c>
      <c r="F598" s="62"/>
      <c r="G598" s="336" t="s">
        <v>1505</v>
      </c>
      <c r="H598" s="216"/>
      <c r="I598" s="294"/>
      <c r="J598" s="320" t="s">
        <v>903</v>
      </c>
      <c r="K598" s="320" t="s">
        <v>904</v>
      </c>
      <c r="L598" s="320">
        <v>3.0</v>
      </c>
      <c r="M598" s="293"/>
      <c r="N598" s="316">
        <f t="shared" si="108"/>
        <v>11</v>
      </c>
      <c r="O598" s="316">
        <f t="shared" si="3"/>
        <v>11</v>
      </c>
      <c r="P598" s="293"/>
      <c r="Q598" s="293"/>
      <c r="R598" s="293"/>
      <c r="S598" s="296"/>
      <c r="T598" s="296"/>
      <c r="U598" s="296"/>
    </row>
    <row r="599" outlineLevel="2">
      <c r="A599" s="317">
        <f t="shared" si="1"/>
        <v>1</v>
      </c>
      <c r="B599" s="318">
        <f t="shared" si="111"/>
        <v>462</v>
      </c>
      <c r="C599" s="347" t="s">
        <v>1532</v>
      </c>
      <c r="D599" s="320" t="s">
        <v>1525</v>
      </c>
      <c r="E599" s="336" t="s">
        <v>1526</v>
      </c>
      <c r="F599" s="348" t="s">
        <v>1533</v>
      </c>
      <c r="G599" s="336" t="s">
        <v>1505</v>
      </c>
      <c r="H599" s="216"/>
      <c r="I599" s="294"/>
      <c r="J599" s="320" t="s">
        <v>903</v>
      </c>
      <c r="K599" s="320" t="s">
        <v>904</v>
      </c>
      <c r="L599" s="320">
        <v>3.0</v>
      </c>
      <c r="M599" s="293"/>
      <c r="N599" s="316">
        <f t="shared" si="108"/>
        <v>11</v>
      </c>
      <c r="O599" s="316">
        <f t="shared" si="3"/>
        <v>11</v>
      </c>
      <c r="P599" s="293"/>
      <c r="Q599" s="293"/>
      <c r="R599" s="293"/>
      <c r="S599" s="296"/>
      <c r="T599" s="296"/>
      <c r="U599" s="296"/>
    </row>
    <row r="600" outlineLevel="2">
      <c r="A600" s="317">
        <f t="shared" si="1"/>
        <v>1</v>
      </c>
      <c r="B600" s="318">
        <f t="shared" si="111"/>
        <v>463</v>
      </c>
      <c r="C600" s="347" t="s">
        <v>1534</v>
      </c>
      <c r="D600" s="320" t="s">
        <v>1525</v>
      </c>
      <c r="E600" s="336" t="s">
        <v>1526</v>
      </c>
      <c r="F600" s="62"/>
      <c r="G600" s="336" t="s">
        <v>1505</v>
      </c>
      <c r="H600" s="216"/>
      <c r="I600" s="294"/>
      <c r="J600" s="320" t="s">
        <v>903</v>
      </c>
      <c r="K600" s="320" t="s">
        <v>904</v>
      </c>
      <c r="L600" s="320">
        <v>3.0</v>
      </c>
      <c r="M600" s="293"/>
      <c r="N600" s="316">
        <f t="shared" si="108"/>
        <v>11</v>
      </c>
      <c r="O600" s="316">
        <f t="shared" si="3"/>
        <v>11</v>
      </c>
      <c r="P600" s="293"/>
      <c r="Q600" s="293"/>
      <c r="R600" s="293"/>
      <c r="S600" s="296"/>
      <c r="T600" s="296"/>
      <c r="U600" s="296"/>
    </row>
    <row r="601" outlineLevel="2">
      <c r="A601" s="317">
        <f t="shared" si="1"/>
        <v>1</v>
      </c>
      <c r="B601" s="318">
        <f t="shared" si="111"/>
        <v>464</v>
      </c>
      <c r="C601" s="347" t="s">
        <v>1535</v>
      </c>
      <c r="D601" s="350" t="s">
        <v>1536</v>
      </c>
      <c r="E601" s="336" t="s">
        <v>1526</v>
      </c>
      <c r="F601" s="351" t="s">
        <v>1537</v>
      </c>
      <c r="G601" s="336" t="s">
        <v>1538</v>
      </c>
      <c r="H601" s="351" t="s">
        <v>1539</v>
      </c>
      <c r="I601" s="294"/>
      <c r="J601" s="320" t="s">
        <v>903</v>
      </c>
      <c r="K601" s="320" t="s">
        <v>904</v>
      </c>
      <c r="L601" s="320">
        <v>3.0</v>
      </c>
      <c r="M601" s="293"/>
      <c r="N601" s="316">
        <f t="shared" si="108"/>
        <v>11</v>
      </c>
      <c r="O601" s="316">
        <f t="shared" si="3"/>
        <v>11</v>
      </c>
      <c r="P601" s="293"/>
      <c r="Q601" s="293"/>
      <c r="R601" s="293"/>
      <c r="S601" s="296"/>
      <c r="T601" s="296"/>
      <c r="U601" s="296"/>
    </row>
    <row r="602" outlineLevel="2">
      <c r="A602" s="317">
        <f t="shared" si="1"/>
        <v>1</v>
      </c>
      <c r="B602" s="318">
        <f t="shared" si="111"/>
        <v>465</v>
      </c>
      <c r="C602" s="322" t="s">
        <v>1540</v>
      </c>
      <c r="D602" s="350" t="s">
        <v>1536</v>
      </c>
      <c r="E602" s="336" t="s">
        <v>1526</v>
      </c>
      <c r="F602" s="351" t="s">
        <v>1541</v>
      </c>
      <c r="G602" s="336" t="s">
        <v>1538</v>
      </c>
      <c r="H602" s="351" t="s">
        <v>1542</v>
      </c>
      <c r="I602" s="294"/>
      <c r="J602" s="320" t="s">
        <v>903</v>
      </c>
      <c r="K602" s="320" t="s">
        <v>904</v>
      </c>
      <c r="L602" s="320">
        <v>3.0</v>
      </c>
      <c r="M602" s="293"/>
      <c r="N602" s="316">
        <f t="shared" si="108"/>
        <v>11</v>
      </c>
      <c r="O602" s="316">
        <f t="shared" si="3"/>
        <v>11</v>
      </c>
      <c r="P602" s="293"/>
      <c r="Q602" s="293"/>
      <c r="R602" s="293"/>
      <c r="S602" s="296"/>
      <c r="T602" s="296"/>
      <c r="U602" s="296"/>
    </row>
    <row r="603" outlineLevel="2">
      <c r="A603" s="317">
        <f t="shared" si="1"/>
        <v>1</v>
      </c>
      <c r="B603" s="318">
        <f t="shared" si="111"/>
        <v>466</v>
      </c>
      <c r="C603" s="322" t="s">
        <v>1543</v>
      </c>
      <c r="D603" s="350" t="s">
        <v>1536</v>
      </c>
      <c r="E603" s="336" t="s">
        <v>1526</v>
      </c>
      <c r="F603" s="351" t="s">
        <v>1544</v>
      </c>
      <c r="G603" s="336" t="s">
        <v>1538</v>
      </c>
      <c r="H603" s="351" t="s">
        <v>1545</v>
      </c>
      <c r="I603" s="294"/>
      <c r="J603" s="320" t="s">
        <v>903</v>
      </c>
      <c r="K603" s="320" t="s">
        <v>904</v>
      </c>
      <c r="L603" s="320">
        <v>3.0</v>
      </c>
      <c r="M603" s="293"/>
      <c r="N603" s="316">
        <f t="shared" si="108"/>
        <v>11</v>
      </c>
      <c r="O603" s="316">
        <f t="shared" si="3"/>
        <v>11</v>
      </c>
      <c r="P603" s="293"/>
      <c r="Q603" s="293"/>
      <c r="R603" s="293"/>
      <c r="S603" s="296"/>
      <c r="T603" s="296"/>
      <c r="U603" s="296"/>
    </row>
    <row r="604" outlineLevel="2">
      <c r="A604" s="317">
        <f t="shared" si="1"/>
        <v>1</v>
      </c>
      <c r="B604" s="318">
        <f t="shared" si="111"/>
        <v>467</v>
      </c>
      <c r="C604" s="322" t="s">
        <v>1546</v>
      </c>
      <c r="D604" s="350" t="s">
        <v>1536</v>
      </c>
      <c r="E604" s="336" t="s">
        <v>1526</v>
      </c>
      <c r="F604" s="351" t="s">
        <v>1547</v>
      </c>
      <c r="G604" s="336" t="s">
        <v>1538</v>
      </c>
      <c r="H604" s="351" t="s">
        <v>1548</v>
      </c>
      <c r="I604" s="294"/>
      <c r="J604" s="320" t="s">
        <v>903</v>
      </c>
      <c r="K604" s="320" t="s">
        <v>904</v>
      </c>
      <c r="L604" s="320">
        <v>3.0</v>
      </c>
      <c r="M604" s="293"/>
      <c r="N604" s="316">
        <f t="shared" si="108"/>
        <v>11</v>
      </c>
      <c r="O604" s="316">
        <f t="shared" si="3"/>
        <v>11</v>
      </c>
      <c r="P604" s="293"/>
      <c r="Q604" s="293"/>
      <c r="R604" s="293"/>
      <c r="S604" s="296"/>
      <c r="T604" s="296"/>
      <c r="U604" s="296"/>
    </row>
    <row r="605" outlineLevel="1">
      <c r="A605" s="294" t="str">
        <f t="shared" si="1"/>
        <v/>
      </c>
      <c r="B605" s="292" t="s">
        <v>949</v>
      </c>
      <c r="C605" s="352" t="s">
        <v>1549</v>
      </c>
      <c r="D605" s="294"/>
      <c r="E605" s="325"/>
      <c r="F605" s="294"/>
      <c r="G605" s="294"/>
      <c r="H605" s="294"/>
      <c r="I605" s="294"/>
      <c r="J605" s="294"/>
      <c r="K605" s="294"/>
      <c r="L605" s="294"/>
      <c r="M605" s="293"/>
      <c r="N605" s="316">
        <f t="shared" si="108"/>
        <v>11</v>
      </c>
      <c r="O605" s="293" t="str">
        <f t="shared" si="3"/>
        <v/>
      </c>
      <c r="P605" s="293"/>
      <c r="Q605" s="293"/>
      <c r="R605" s="293"/>
      <c r="S605" s="296"/>
      <c r="T605" s="296"/>
      <c r="U605" s="296"/>
    </row>
    <row r="606" outlineLevel="2">
      <c r="A606" s="317">
        <f t="shared" si="1"/>
        <v>1</v>
      </c>
      <c r="B606" s="318">
        <f t="shared" ref="B606:B690" si="112">IF(AND(C606&lt;&gt;"",D606&lt;&gt;""),COUNTIF($A$12:A606,"&gt;0"),"")</f>
        <v>468</v>
      </c>
      <c r="C606" s="347" t="s">
        <v>1550</v>
      </c>
      <c r="D606" s="320" t="s">
        <v>1551</v>
      </c>
      <c r="E606" s="336" t="s">
        <v>1526</v>
      </c>
      <c r="F606" s="348" t="s">
        <v>1552</v>
      </c>
      <c r="G606" s="336" t="s">
        <v>1505</v>
      </c>
      <c r="H606" s="216"/>
      <c r="I606" s="294"/>
      <c r="J606" s="320" t="s">
        <v>903</v>
      </c>
      <c r="K606" s="320" t="s">
        <v>904</v>
      </c>
      <c r="L606" s="320">
        <v>3.0</v>
      </c>
      <c r="M606" s="293"/>
      <c r="N606" s="316">
        <f t="shared" si="108"/>
        <v>11</v>
      </c>
      <c r="O606" s="316">
        <f t="shared" si="3"/>
        <v>11</v>
      </c>
      <c r="P606" s="293"/>
      <c r="Q606" s="293"/>
      <c r="R606" s="293"/>
      <c r="S606" s="296"/>
      <c r="T606" s="296"/>
      <c r="U606" s="296"/>
    </row>
    <row r="607" outlineLevel="2">
      <c r="A607" s="317">
        <f t="shared" si="1"/>
        <v>1</v>
      </c>
      <c r="B607" s="318">
        <f t="shared" si="112"/>
        <v>469</v>
      </c>
      <c r="C607" s="347" t="s">
        <v>1553</v>
      </c>
      <c r="D607" s="320" t="s">
        <v>1551</v>
      </c>
      <c r="E607" s="336" t="s">
        <v>1526</v>
      </c>
      <c r="F607" s="62"/>
      <c r="G607" s="336" t="s">
        <v>1505</v>
      </c>
      <c r="H607" s="216"/>
      <c r="I607" s="294"/>
      <c r="J607" s="320" t="s">
        <v>903</v>
      </c>
      <c r="K607" s="320" t="s">
        <v>904</v>
      </c>
      <c r="L607" s="320">
        <v>3.0</v>
      </c>
      <c r="M607" s="293"/>
      <c r="N607" s="316">
        <f t="shared" si="108"/>
        <v>11</v>
      </c>
      <c r="O607" s="316">
        <f t="shared" si="3"/>
        <v>11</v>
      </c>
      <c r="P607" s="293"/>
      <c r="Q607" s="293"/>
      <c r="R607" s="293"/>
      <c r="S607" s="296"/>
      <c r="T607" s="296"/>
      <c r="U607" s="296"/>
    </row>
    <row r="608" outlineLevel="2">
      <c r="A608" s="317">
        <f t="shared" si="1"/>
        <v>1</v>
      </c>
      <c r="B608" s="318">
        <f t="shared" si="112"/>
        <v>470</v>
      </c>
      <c r="C608" s="347" t="s">
        <v>1554</v>
      </c>
      <c r="D608" s="320" t="s">
        <v>1551</v>
      </c>
      <c r="E608" s="336" t="s">
        <v>1526</v>
      </c>
      <c r="F608" s="348" t="s">
        <v>1555</v>
      </c>
      <c r="G608" s="336" t="s">
        <v>1505</v>
      </c>
      <c r="H608" s="216"/>
      <c r="I608" s="294"/>
      <c r="J608" s="320" t="s">
        <v>903</v>
      </c>
      <c r="K608" s="320" t="s">
        <v>904</v>
      </c>
      <c r="L608" s="320">
        <v>3.0</v>
      </c>
      <c r="M608" s="293"/>
      <c r="N608" s="316">
        <f t="shared" si="108"/>
        <v>11</v>
      </c>
      <c r="O608" s="316">
        <f t="shared" si="3"/>
        <v>11</v>
      </c>
      <c r="P608" s="293"/>
      <c r="Q608" s="293"/>
      <c r="R608" s="293"/>
      <c r="S608" s="296"/>
      <c r="T608" s="296"/>
      <c r="U608" s="296"/>
    </row>
    <row r="609" outlineLevel="2">
      <c r="A609" s="317">
        <f t="shared" si="1"/>
        <v>1</v>
      </c>
      <c r="B609" s="318">
        <f t="shared" si="112"/>
        <v>471</v>
      </c>
      <c r="C609" s="347" t="s">
        <v>1556</v>
      </c>
      <c r="D609" s="320" t="s">
        <v>1551</v>
      </c>
      <c r="E609" s="336" t="s">
        <v>1526</v>
      </c>
      <c r="F609" s="62"/>
      <c r="G609" s="336" t="s">
        <v>1505</v>
      </c>
      <c r="H609" s="216"/>
      <c r="I609" s="294"/>
      <c r="J609" s="320" t="s">
        <v>903</v>
      </c>
      <c r="K609" s="320" t="s">
        <v>904</v>
      </c>
      <c r="L609" s="320">
        <v>3.0</v>
      </c>
      <c r="M609" s="293"/>
      <c r="N609" s="316">
        <f t="shared" si="108"/>
        <v>11</v>
      </c>
      <c r="O609" s="316">
        <f t="shared" si="3"/>
        <v>11</v>
      </c>
      <c r="P609" s="293"/>
      <c r="Q609" s="293"/>
      <c r="R609" s="293"/>
      <c r="S609" s="296"/>
      <c r="T609" s="296"/>
      <c r="U609" s="296"/>
    </row>
    <row r="610" outlineLevel="2">
      <c r="A610" s="317">
        <f t="shared" si="1"/>
        <v>1</v>
      </c>
      <c r="B610" s="318">
        <f t="shared" si="112"/>
        <v>472</v>
      </c>
      <c r="C610" s="347" t="s">
        <v>1557</v>
      </c>
      <c r="D610" s="320" t="s">
        <v>1551</v>
      </c>
      <c r="E610" s="336" t="s">
        <v>1526</v>
      </c>
      <c r="F610" s="348" t="s">
        <v>1558</v>
      </c>
      <c r="G610" s="336" t="s">
        <v>1505</v>
      </c>
      <c r="H610" s="216"/>
      <c r="I610" s="294"/>
      <c r="J610" s="320" t="s">
        <v>903</v>
      </c>
      <c r="K610" s="320" t="s">
        <v>904</v>
      </c>
      <c r="L610" s="320">
        <v>3.0</v>
      </c>
      <c r="M610" s="293"/>
      <c r="N610" s="316">
        <f t="shared" si="108"/>
        <v>11</v>
      </c>
      <c r="O610" s="316">
        <f t="shared" si="3"/>
        <v>11</v>
      </c>
      <c r="P610" s="293"/>
      <c r="Q610" s="293"/>
      <c r="R610" s="293"/>
      <c r="S610" s="296"/>
      <c r="T610" s="296"/>
      <c r="U610" s="296"/>
    </row>
    <row r="611" outlineLevel="2">
      <c r="A611" s="317">
        <f t="shared" si="1"/>
        <v>1</v>
      </c>
      <c r="B611" s="318">
        <f t="shared" si="112"/>
        <v>473</v>
      </c>
      <c r="C611" s="347" t="s">
        <v>1559</v>
      </c>
      <c r="D611" s="320" t="s">
        <v>1551</v>
      </c>
      <c r="E611" s="336" t="s">
        <v>1526</v>
      </c>
      <c r="F611" s="62"/>
      <c r="G611" s="336" t="s">
        <v>1505</v>
      </c>
      <c r="H611" s="216"/>
      <c r="I611" s="294"/>
      <c r="J611" s="320" t="s">
        <v>903</v>
      </c>
      <c r="K611" s="320" t="s">
        <v>904</v>
      </c>
      <c r="L611" s="320">
        <v>3.0</v>
      </c>
      <c r="M611" s="293"/>
      <c r="N611" s="316">
        <f t="shared" si="108"/>
        <v>11</v>
      </c>
      <c r="O611" s="316">
        <f t="shared" si="3"/>
        <v>11</v>
      </c>
      <c r="P611" s="293"/>
      <c r="Q611" s="293"/>
      <c r="R611" s="293"/>
      <c r="S611" s="296"/>
      <c r="T611" s="296"/>
      <c r="U611" s="296"/>
    </row>
    <row r="612" outlineLevel="2">
      <c r="A612" s="317">
        <f t="shared" si="1"/>
        <v>1</v>
      </c>
      <c r="B612" s="318">
        <f t="shared" si="112"/>
        <v>474</v>
      </c>
      <c r="C612" s="347" t="s">
        <v>1560</v>
      </c>
      <c r="D612" s="320" t="s">
        <v>1551</v>
      </c>
      <c r="E612" s="336" t="s">
        <v>1526</v>
      </c>
      <c r="F612" s="348" t="s">
        <v>1561</v>
      </c>
      <c r="G612" s="336" t="s">
        <v>1505</v>
      </c>
      <c r="H612" s="216"/>
      <c r="I612" s="294"/>
      <c r="J612" s="320" t="s">
        <v>903</v>
      </c>
      <c r="K612" s="320" t="s">
        <v>904</v>
      </c>
      <c r="L612" s="320">
        <v>3.0</v>
      </c>
      <c r="M612" s="293"/>
      <c r="N612" s="316">
        <f t="shared" si="108"/>
        <v>11</v>
      </c>
      <c r="O612" s="316">
        <f t="shared" si="3"/>
        <v>11</v>
      </c>
      <c r="P612" s="293"/>
      <c r="Q612" s="293"/>
      <c r="R612" s="293"/>
      <c r="S612" s="296"/>
      <c r="T612" s="296"/>
      <c r="U612" s="296"/>
    </row>
    <row r="613" outlineLevel="2">
      <c r="A613" s="317">
        <f t="shared" si="1"/>
        <v>1</v>
      </c>
      <c r="B613" s="318">
        <f t="shared" si="112"/>
        <v>475</v>
      </c>
      <c r="C613" s="347" t="s">
        <v>1562</v>
      </c>
      <c r="D613" s="320" t="s">
        <v>1551</v>
      </c>
      <c r="E613" s="336" t="s">
        <v>1526</v>
      </c>
      <c r="F613" s="62"/>
      <c r="G613" s="336" t="s">
        <v>1505</v>
      </c>
      <c r="H613" s="216"/>
      <c r="I613" s="294"/>
      <c r="J613" s="320" t="s">
        <v>903</v>
      </c>
      <c r="K613" s="320" t="s">
        <v>904</v>
      </c>
      <c r="L613" s="320">
        <v>3.0</v>
      </c>
      <c r="M613" s="293"/>
      <c r="N613" s="316">
        <f t="shared" si="108"/>
        <v>11</v>
      </c>
      <c r="O613" s="316">
        <f t="shared" si="3"/>
        <v>11</v>
      </c>
      <c r="P613" s="293"/>
      <c r="Q613" s="293"/>
      <c r="R613" s="293"/>
      <c r="S613" s="296"/>
      <c r="T613" s="296"/>
      <c r="U613" s="296"/>
    </row>
    <row r="614" outlineLevel="2">
      <c r="A614" s="317">
        <f t="shared" si="1"/>
        <v>1</v>
      </c>
      <c r="B614" s="318">
        <f t="shared" si="112"/>
        <v>476</v>
      </c>
      <c r="C614" s="347" t="s">
        <v>1563</v>
      </c>
      <c r="D614" s="320" t="s">
        <v>1564</v>
      </c>
      <c r="E614" s="336" t="s">
        <v>1526</v>
      </c>
      <c r="F614" s="348" t="s">
        <v>1565</v>
      </c>
      <c r="G614" s="336" t="s">
        <v>1505</v>
      </c>
      <c r="H614" s="216"/>
      <c r="I614" s="294"/>
      <c r="J614" s="320" t="s">
        <v>903</v>
      </c>
      <c r="K614" s="320" t="s">
        <v>904</v>
      </c>
      <c r="L614" s="320">
        <v>3.0</v>
      </c>
      <c r="M614" s="293"/>
      <c r="N614" s="316">
        <f t="shared" si="108"/>
        <v>11</v>
      </c>
      <c r="O614" s="316">
        <f t="shared" si="3"/>
        <v>11</v>
      </c>
      <c r="P614" s="293"/>
      <c r="Q614" s="293"/>
      <c r="R614" s="293"/>
      <c r="S614" s="296"/>
      <c r="T614" s="296"/>
      <c r="U614" s="296"/>
    </row>
    <row r="615" outlineLevel="2">
      <c r="A615" s="317">
        <f t="shared" si="1"/>
        <v>1</v>
      </c>
      <c r="B615" s="318">
        <f t="shared" si="112"/>
        <v>477</v>
      </c>
      <c r="C615" s="347" t="s">
        <v>1566</v>
      </c>
      <c r="D615" s="320" t="s">
        <v>1564</v>
      </c>
      <c r="E615" s="336" t="s">
        <v>1526</v>
      </c>
      <c r="F615" s="62"/>
      <c r="G615" s="336" t="s">
        <v>1505</v>
      </c>
      <c r="H615" s="216"/>
      <c r="I615" s="294"/>
      <c r="J615" s="320" t="s">
        <v>903</v>
      </c>
      <c r="K615" s="320" t="s">
        <v>904</v>
      </c>
      <c r="L615" s="320">
        <v>3.0</v>
      </c>
      <c r="M615" s="293"/>
      <c r="N615" s="316">
        <f t="shared" si="108"/>
        <v>11</v>
      </c>
      <c r="O615" s="316">
        <f t="shared" si="3"/>
        <v>11</v>
      </c>
      <c r="P615" s="293"/>
      <c r="Q615" s="293"/>
      <c r="R615" s="293"/>
      <c r="S615" s="296"/>
      <c r="T615" s="296"/>
      <c r="U615" s="296"/>
    </row>
    <row r="616" outlineLevel="2">
      <c r="A616" s="317">
        <f t="shared" si="1"/>
        <v>1</v>
      </c>
      <c r="B616" s="318">
        <f t="shared" si="112"/>
        <v>478</v>
      </c>
      <c r="C616" s="347" t="s">
        <v>1567</v>
      </c>
      <c r="D616" s="320" t="s">
        <v>1564</v>
      </c>
      <c r="E616" s="336" t="s">
        <v>1526</v>
      </c>
      <c r="F616" s="348" t="s">
        <v>1568</v>
      </c>
      <c r="G616" s="336" t="s">
        <v>1505</v>
      </c>
      <c r="H616" s="216"/>
      <c r="I616" s="294"/>
      <c r="J616" s="320" t="s">
        <v>903</v>
      </c>
      <c r="K616" s="320" t="s">
        <v>904</v>
      </c>
      <c r="L616" s="320">
        <v>3.0</v>
      </c>
      <c r="M616" s="293"/>
      <c r="N616" s="316">
        <f t="shared" si="108"/>
        <v>11</v>
      </c>
      <c r="O616" s="316">
        <f t="shared" si="3"/>
        <v>11</v>
      </c>
      <c r="P616" s="293"/>
      <c r="Q616" s="293"/>
      <c r="R616" s="293"/>
      <c r="S616" s="296"/>
      <c r="T616" s="296"/>
      <c r="U616" s="296"/>
    </row>
    <row r="617" outlineLevel="2">
      <c r="A617" s="317">
        <f t="shared" si="1"/>
        <v>1</v>
      </c>
      <c r="B617" s="318">
        <f t="shared" si="112"/>
        <v>479</v>
      </c>
      <c r="C617" s="347" t="s">
        <v>1569</v>
      </c>
      <c r="D617" s="320" t="s">
        <v>1564</v>
      </c>
      <c r="E617" s="336" t="s">
        <v>1526</v>
      </c>
      <c r="F617" s="62"/>
      <c r="G617" s="336" t="s">
        <v>1505</v>
      </c>
      <c r="H617" s="216"/>
      <c r="I617" s="294"/>
      <c r="J617" s="320" t="s">
        <v>903</v>
      </c>
      <c r="K617" s="320" t="s">
        <v>904</v>
      </c>
      <c r="L617" s="320">
        <v>3.0</v>
      </c>
      <c r="M617" s="293"/>
      <c r="N617" s="316">
        <f t="shared" si="108"/>
        <v>11</v>
      </c>
      <c r="O617" s="316">
        <f t="shared" si="3"/>
        <v>11</v>
      </c>
      <c r="P617" s="293"/>
      <c r="Q617" s="293"/>
      <c r="R617" s="293"/>
      <c r="S617" s="296"/>
      <c r="T617" s="296"/>
      <c r="U617" s="296"/>
    </row>
    <row r="618" outlineLevel="2">
      <c r="A618" s="317">
        <f t="shared" si="1"/>
        <v>1</v>
      </c>
      <c r="B618" s="318">
        <f t="shared" si="112"/>
        <v>480</v>
      </c>
      <c r="C618" s="347" t="s">
        <v>1570</v>
      </c>
      <c r="D618" s="320" t="s">
        <v>1525</v>
      </c>
      <c r="E618" s="336" t="s">
        <v>1526</v>
      </c>
      <c r="F618" s="348" t="s">
        <v>1571</v>
      </c>
      <c r="G618" s="336" t="s">
        <v>1505</v>
      </c>
      <c r="H618" s="216"/>
      <c r="I618" s="294"/>
      <c r="J618" s="320" t="s">
        <v>903</v>
      </c>
      <c r="K618" s="320" t="s">
        <v>904</v>
      </c>
      <c r="L618" s="320">
        <v>3.0</v>
      </c>
      <c r="M618" s="293"/>
      <c r="N618" s="316">
        <f t="shared" si="108"/>
        <v>11</v>
      </c>
      <c r="O618" s="316">
        <f t="shared" si="3"/>
        <v>11</v>
      </c>
      <c r="P618" s="293"/>
      <c r="Q618" s="293"/>
      <c r="R618" s="293"/>
      <c r="S618" s="296"/>
      <c r="T618" s="296"/>
      <c r="U618" s="296"/>
    </row>
    <row r="619" outlineLevel="2">
      <c r="A619" s="317">
        <f t="shared" si="1"/>
        <v>1</v>
      </c>
      <c r="B619" s="318">
        <f t="shared" si="112"/>
        <v>481</v>
      </c>
      <c r="C619" s="347" t="s">
        <v>1572</v>
      </c>
      <c r="D619" s="320" t="s">
        <v>1525</v>
      </c>
      <c r="E619" s="336" t="s">
        <v>1526</v>
      </c>
      <c r="F619" s="62"/>
      <c r="G619" s="336" t="s">
        <v>1505</v>
      </c>
      <c r="H619" s="216"/>
      <c r="I619" s="294"/>
      <c r="J619" s="320" t="s">
        <v>903</v>
      </c>
      <c r="K619" s="320" t="s">
        <v>904</v>
      </c>
      <c r="L619" s="320">
        <v>3.0</v>
      </c>
      <c r="M619" s="293"/>
      <c r="N619" s="316">
        <f t="shared" si="108"/>
        <v>11</v>
      </c>
      <c r="O619" s="316">
        <f t="shared" si="3"/>
        <v>11</v>
      </c>
      <c r="P619" s="293"/>
      <c r="Q619" s="293"/>
      <c r="R619" s="293"/>
      <c r="S619" s="296"/>
      <c r="T619" s="296"/>
      <c r="U619" s="296"/>
    </row>
    <row r="620" outlineLevel="2">
      <c r="A620" s="317">
        <f t="shared" si="1"/>
        <v>1</v>
      </c>
      <c r="B620" s="318">
        <f t="shared" si="112"/>
        <v>482</v>
      </c>
      <c r="C620" s="347" t="s">
        <v>1573</v>
      </c>
      <c r="D620" s="320" t="s">
        <v>1525</v>
      </c>
      <c r="E620" s="336" t="s">
        <v>1526</v>
      </c>
      <c r="F620" s="348" t="s">
        <v>1574</v>
      </c>
      <c r="G620" s="336" t="s">
        <v>1505</v>
      </c>
      <c r="H620" s="216"/>
      <c r="I620" s="294"/>
      <c r="J620" s="320" t="s">
        <v>903</v>
      </c>
      <c r="K620" s="320" t="s">
        <v>904</v>
      </c>
      <c r="L620" s="320">
        <v>3.0</v>
      </c>
      <c r="M620" s="293"/>
      <c r="N620" s="316">
        <f t="shared" si="108"/>
        <v>11</v>
      </c>
      <c r="O620" s="316">
        <f t="shared" si="3"/>
        <v>11</v>
      </c>
      <c r="P620" s="293"/>
      <c r="Q620" s="293"/>
      <c r="R620" s="293"/>
      <c r="S620" s="296"/>
      <c r="T620" s="296"/>
      <c r="U620" s="296"/>
    </row>
    <row r="621" outlineLevel="2">
      <c r="A621" s="317">
        <f t="shared" si="1"/>
        <v>1</v>
      </c>
      <c r="B621" s="318">
        <f t="shared" si="112"/>
        <v>483</v>
      </c>
      <c r="C621" s="347" t="s">
        <v>1575</v>
      </c>
      <c r="D621" s="320" t="s">
        <v>1525</v>
      </c>
      <c r="E621" s="336" t="s">
        <v>1526</v>
      </c>
      <c r="F621" s="62"/>
      <c r="G621" s="336" t="s">
        <v>1505</v>
      </c>
      <c r="H621" s="216"/>
      <c r="I621" s="294"/>
      <c r="J621" s="320" t="s">
        <v>903</v>
      </c>
      <c r="K621" s="320" t="s">
        <v>904</v>
      </c>
      <c r="L621" s="320">
        <v>3.0</v>
      </c>
      <c r="M621" s="293"/>
      <c r="N621" s="316">
        <f t="shared" si="108"/>
        <v>11</v>
      </c>
      <c r="O621" s="316">
        <f t="shared" si="3"/>
        <v>11</v>
      </c>
      <c r="P621" s="293"/>
      <c r="Q621" s="293"/>
      <c r="R621" s="293"/>
      <c r="S621" s="296"/>
      <c r="T621" s="296"/>
      <c r="U621" s="296"/>
    </row>
    <row r="622" outlineLevel="2">
      <c r="A622" s="317">
        <f t="shared" si="1"/>
        <v>1</v>
      </c>
      <c r="B622" s="318">
        <f t="shared" si="112"/>
        <v>484</v>
      </c>
      <c r="C622" s="347" t="s">
        <v>1576</v>
      </c>
      <c r="D622" s="320" t="s">
        <v>1525</v>
      </c>
      <c r="E622" s="336" t="s">
        <v>1526</v>
      </c>
      <c r="F622" s="348" t="s">
        <v>1577</v>
      </c>
      <c r="G622" s="336" t="s">
        <v>1505</v>
      </c>
      <c r="H622" s="216"/>
      <c r="I622" s="294"/>
      <c r="J622" s="320" t="s">
        <v>903</v>
      </c>
      <c r="K622" s="320" t="s">
        <v>904</v>
      </c>
      <c r="L622" s="320">
        <v>3.0</v>
      </c>
      <c r="M622" s="293"/>
      <c r="N622" s="316">
        <f t="shared" si="108"/>
        <v>11</v>
      </c>
      <c r="O622" s="316">
        <f t="shared" si="3"/>
        <v>11</v>
      </c>
      <c r="P622" s="293"/>
      <c r="Q622" s="293"/>
      <c r="R622" s="293"/>
      <c r="S622" s="296"/>
      <c r="T622" s="296"/>
      <c r="U622" s="296"/>
    </row>
    <row r="623" outlineLevel="2">
      <c r="A623" s="317">
        <f t="shared" si="1"/>
        <v>1</v>
      </c>
      <c r="B623" s="318">
        <f t="shared" si="112"/>
        <v>485</v>
      </c>
      <c r="C623" s="347" t="s">
        <v>1578</v>
      </c>
      <c r="D623" s="320" t="s">
        <v>1525</v>
      </c>
      <c r="E623" s="336" t="s">
        <v>1526</v>
      </c>
      <c r="F623" s="62"/>
      <c r="G623" s="336" t="s">
        <v>1505</v>
      </c>
      <c r="H623" s="216"/>
      <c r="I623" s="294"/>
      <c r="J623" s="320" t="s">
        <v>903</v>
      </c>
      <c r="K623" s="320" t="s">
        <v>904</v>
      </c>
      <c r="L623" s="320">
        <v>3.0</v>
      </c>
      <c r="M623" s="293"/>
      <c r="N623" s="316">
        <f t="shared" si="108"/>
        <v>11</v>
      </c>
      <c r="O623" s="316">
        <f t="shared" si="3"/>
        <v>11</v>
      </c>
      <c r="P623" s="293"/>
      <c r="Q623" s="293"/>
      <c r="R623" s="293"/>
      <c r="S623" s="296"/>
      <c r="T623" s="296"/>
      <c r="U623" s="296"/>
    </row>
    <row r="624" outlineLevel="2">
      <c r="A624" s="317">
        <f t="shared" si="1"/>
        <v>1</v>
      </c>
      <c r="B624" s="318">
        <f t="shared" si="112"/>
        <v>486</v>
      </c>
      <c r="C624" s="347" t="s">
        <v>1579</v>
      </c>
      <c r="D624" s="320" t="s">
        <v>1525</v>
      </c>
      <c r="E624" s="336" t="s">
        <v>1526</v>
      </c>
      <c r="F624" s="348" t="s">
        <v>1580</v>
      </c>
      <c r="G624" s="336" t="s">
        <v>1505</v>
      </c>
      <c r="H624" s="216"/>
      <c r="I624" s="294"/>
      <c r="J624" s="320" t="s">
        <v>903</v>
      </c>
      <c r="K624" s="320" t="s">
        <v>904</v>
      </c>
      <c r="L624" s="320">
        <v>3.0</v>
      </c>
      <c r="M624" s="293"/>
      <c r="N624" s="316">
        <f t="shared" si="108"/>
        <v>11</v>
      </c>
      <c r="O624" s="316">
        <f t="shared" si="3"/>
        <v>11</v>
      </c>
      <c r="P624" s="293"/>
      <c r="Q624" s="293"/>
      <c r="R624" s="293"/>
      <c r="S624" s="296"/>
      <c r="T624" s="296"/>
      <c r="U624" s="296"/>
    </row>
    <row r="625" outlineLevel="2">
      <c r="A625" s="317">
        <f t="shared" si="1"/>
        <v>1</v>
      </c>
      <c r="B625" s="318">
        <f t="shared" si="112"/>
        <v>487</v>
      </c>
      <c r="C625" s="347" t="s">
        <v>1581</v>
      </c>
      <c r="D625" s="320" t="s">
        <v>1525</v>
      </c>
      <c r="E625" s="336" t="s">
        <v>1526</v>
      </c>
      <c r="F625" s="62"/>
      <c r="G625" s="336" t="s">
        <v>1505</v>
      </c>
      <c r="H625" s="216"/>
      <c r="I625" s="294"/>
      <c r="J625" s="320" t="s">
        <v>903</v>
      </c>
      <c r="K625" s="320" t="s">
        <v>904</v>
      </c>
      <c r="L625" s="320">
        <v>3.0</v>
      </c>
      <c r="M625" s="293"/>
      <c r="N625" s="316">
        <f t="shared" si="108"/>
        <v>11</v>
      </c>
      <c r="O625" s="316">
        <f t="shared" si="3"/>
        <v>11</v>
      </c>
      <c r="P625" s="293"/>
      <c r="Q625" s="293"/>
      <c r="R625" s="293"/>
      <c r="S625" s="296"/>
      <c r="T625" s="296"/>
      <c r="U625" s="296"/>
    </row>
    <row r="626" outlineLevel="2">
      <c r="A626" s="317">
        <f t="shared" si="1"/>
        <v>1</v>
      </c>
      <c r="B626" s="318">
        <f t="shared" si="112"/>
        <v>488</v>
      </c>
      <c r="C626" s="347" t="s">
        <v>1582</v>
      </c>
      <c r="D626" s="320" t="s">
        <v>1583</v>
      </c>
      <c r="E626" s="336" t="s">
        <v>1526</v>
      </c>
      <c r="F626" s="348" t="s">
        <v>1584</v>
      </c>
      <c r="G626" s="336" t="s">
        <v>1505</v>
      </c>
      <c r="H626" s="216"/>
      <c r="I626" s="294"/>
      <c r="J626" s="320" t="s">
        <v>903</v>
      </c>
      <c r="K626" s="320" t="s">
        <v>904</v>
      </c>
      <c r="L626" s="320">
        <v>3.0</v>
      </c>
      <c r="M626" s="293"/>
      <c r="N626" s="316">
        <f t="shared" si="108"/>
        <v>11</v>
      </c>
      <c r="O626" s="316">
        <f t="shared" si="3"/>
        <v>11</v>
      </c>
      <c r="P626" s="293"/>
      <c r="Q626" s="293"/>
      <c r="R626" s="293"/>
      <c r="S626" s="296"/>
      <c r="T626" s="296"/>
      <c r="U626" s="296"/>
    </row>
    <row r="627" ht="64.5" customHeight="1" outlineLevel="2">
      <c r="A627" s="317">
        <f t="shared" si="1"/>
        <v>1</v>
      </c>
      <c r="B627" s="318">
        <f t="shared" si="112"/>
        <v>489</v>
      </c>
      <c r="C627" s="322" t="s">
        <v>1585</v>
      </c>
      <c r="D627" s="320" t="s">
        <v>1583</v>
      </c>
      <c r="E627" s="336" t="s">
        <v>1526</v>
      </c>
      <c r="F627" s="62"/>
      <c r="G627" s="336" t="s">
        <v>1505</v>
      </c>
      <c r="H627" s="216"/>
      <c r="I627" s="294"/>
      <c r="J627" s="320" t="s">
        <v>903</v>
      </c>
      <c r="K627" s="320" t="s">
        <v>904</v>
      </c>
      <c r="L627" s="320">
        <v>3.0</v>
      </c>
      <c r="M627" s="293"/>
      <c r="N627" s="316">
        <f t="shared" si="108"/>
        <v>11</v>
      </c>
      <c r="O627" s="316">
        <f t="shared" si="3"/>
        <v>11</v>
      </c>
      <c r="P627" s="293"/>
      <c r="Q627" s="293"/>
      <c r="R627" s="293"/>
      <c r="S627" s="296"/>
      <c r="T627" s="296"/>
      <c r="U627" s="296"/>
    </row>
    <row r="628" outlineLevel="2">
      <c r="A628" s="317">
        <f t="shared" si="1"/>
        <v>1</v>
      </c>
      <c r="B628" s="318">
        <f t="shared" si="112"/>
        <v>490</v>
      </c>
      <c r="C628" s="322" t="s">
        <v>1586</v>
      </c>
      <c r="D628" s="320" t="s">
        <v>1583</v>
      </c>
      <c r="E628" s="336" t="s">
        <v>1526</v>
      </c>
      <c r="F628" s="348" t="s">
        <v>1587</v>
      </c>
      <c r="G628" s="336" t="s">
        <v>1505</v>
      </c>
      <c r="H628" s="216"/>
      <c r="I628" s="294"/>
      <c r="J628" s="320" t="s">
        <v>903</v>
      </c>
      <c r="K628" s="320" t="s">
        <v>904</v>
      </c>
      <c r="L628" s="320">
        <v>3.0</v>
      </c>
      <c r="M628" s="293"/>
      <c r="N628" s="316">
        <f t="shared" si="108"/>
        <v>11</v>
      </c>
      <c r="O628" s="316">
        <f t="shared" si="3"/>
        <v>11</v>
      </c>
      <c r="P628" s="293"/>
      <c r="Q628" s="293"/>
      <c r="R628" s="293"/>
      <c r="S628" s="296"/>
      <c r="T628" s="296"/>
      <c r="U628" s="296"/>
    </row>
    <row r="629" outlineLevel="2">
      <c r="A629" s="317">
        <f t="shared" si="1"/>
        <v>1</v>
      </c>
      <c r="B629" s="318">
        <f t="shared" si="112"/>
        <v>491</v>
      </c>
      <c r="C629" s="322" t="s">
        <v>1588</v>
      </c>
      <c r="D629" s="320" t="s">
        <v>1583</v>
      </c>
      <c r="E629" s="336" t="s">
        <v>1526</v>
      </c>
      <c r="F629" s="62"/>
      <c r="G629" s="336" t="s">
        <v>1505</v>
      </c>
      <c r="H629" s="216"/>
      <c r="I629" s="294"/>
      <c r="J629" s="320" t="s">
        <v>903</v>
      </c>
      <c r="K629" s="320" t="s">
        <v>904</v>
      </c>
      <c r="L629" s="320">
        <v>3.0</v>
      </c>
      <c r="M629" s="293"/>
      <c r="N629" s="316">
        <f t="shared" si="108"/>
        <v>11</v>
      </c>
      <c r="O629" s="316">
        <f t="shared" si="3"/>
        <v>11</v>
      </c>
      <c r="P629" s="293"/>
      <c r="Q629" s="293"/>
      <c r="R629" s="293"/>
      <c r="S629" s="296"/>
      <c r="T629" s="296"/>
      <c r="U629" s="296"/>
    </row>
    <row r="630" outlineLevel="2">
      <c r="A630" s="317">
        <f t="shared" si="1"/>
        <v>1</v>
      </c>
      <c r="B630" s="318">
        <f t="shared" si="112"/>
        <v>492</v>
      </c>
      <c r="C630" s="322" t="s">
        <v>1589</v>
      </c>
      <c r="D630" s="320" t="s">
        <v>1583</v>
      </c>
      <c r="E630" s="336" t="s">
        <v>1526</v>
      </c>
      <c r="F630" s="348" t="s">
        <v>1590</v>
      </c>
      <c r="G630" s="336" t="s">
        <v>1505</v>
      </c>
      <c r="H630" s="216"/>
      <c r="I630" s="294"/>
      <c r="J630" s="320" t="s">
        <v>903</v>
      </c>
      <c r="K630" s="320" t="s">
        <v>904</v>
      </c>
      <c r="L630" s="320">
        <v>3.0</v>
      </c>
      <c r="M630" s="293"/>
      <c r="N630" s="316">
        <f t="shared" si="108"/>
        <v>11</v>
      </c>
      <c r="O630" s="316">
        <f t="shared" si="3"/>
        <v>11</v>
      </c>
      <c r="P630" s="293"/>
      <c r="Q630" s="293"/>
      <c r="R630" s="293"/>
      <c r="S630" s="296"/>
      <c r="T630" s="296"/>
      <c r="U630" s="296"/>
    </row>
    <row r="631" outlineLevel="2">
      <c r="A631" s="317">
        <f t="shared" si="1"/>
        <v>1</v>
      </c>
      <c r="B631" s="318">
        <f t="shared" si="112"/>
        <v>493</v>
      </c>
      <c r="C631" s="322" t="s">
        <v>1591</v>
      </c>
      <c r="D631" s="320" t="s">
        <v>1583</v>
      </c>
      <c r="E631" s="336" t="s">
        <v>1526</v>
      </c>
      <c r="F631" s="62"/>
      <c r="G631" s="336" t="s">
        <v>1505</v>
      </c>
      <c r="H631" s="216"/>
      <c r="I631" s="294"/>
      <c r="J631" s="320" t="s">
        <v>903</v>
      </c>
      <c r="K631" s="320" t="s">
        <v>904</v>
      </c>
      <c r="L631" s="320">
        <v>3.0</v>
      </c>
      <c r="M631" s="293"/>
      <c r="N631" s="316">
        <f t="shared" si="108"/>
        <v>11</v>
      </c>
      <c r="O631" s="316">
        <f t="shared" si="3"/>
        <v>11</v>
      </c>
      <c r="P631" s="293"/>
      <c r="Q631" s="293"/>
      <c r="R631" s="293"/>
      <c r="S631" s="296"/>
      <c r="T631" s="296"/>
      <c r="U631" s="296"/>
    </row>
    <row r="632" outlineLevel="2">
      <c r="A632" s="317">
        <f t="shared" si="1"/>
        <v>1</v>
      </c>
      <c r="B632" s="318">
        <f t="shared" si="112"/>
        <v>494</v>
      </c>
      <c r="C632" s="322" t="s">
        <v>1592</v>
      </c>
      <c r="D632" s="320" t="s">
        <v>1583</v>
      </c>
      <c r="E632" s="336" t="s">
        <v>1526</v>
      </c>
      <c r="F632" s="348" t="s">
        <v>1593</v>
      </c>
      <c r="G632" s="336" t="s">
        <v>1505</v>
      </c>
      <c r="H632" s="216"/>
      <c r="I632" s="294"/>
      <c r="J632" s="320" t="s">
        <v>903</v>
      </c>
      <c r="K632" s="320" t="s">
        <v>904</v>
      </c>
      <c r="L632" s="320">
        <v>3.0</v>
      </c>
      <c r="M632" s="293"/>
      <c r="N632" s="316">
        <f t="shared" si="108"/>
        <v>11</v>
      </c>
      <c r="O632" s="316">
        <f t="shared" si="3"/>
        <v>11</v>
      </c>
      <c r="P632" s="293"/>
      <c r="Q632" s="293"/>
      <c r="R632" s="293"/>
      <c r="S632" s="296"/>
      <c r="T632" s="296"/>
      <c r="U632" s="296"/>
    </row>
    <row r="633" outlineLevel="2">
      <c r="A633" s="317">
        <f t="shared" si="1"/>
        <v>1</v>
      </c>
      <c r="B633" s="318">
        <f t="shared" si="112"/>
        <v>495</v>
      </c>
      <c r="C633" s="322" t="s">
        <v>1594</v>
      </c>
      <c r="D633" s="320" t="s">
        <v>1583</v>
      </c>
      <c r="E633" s="336" t="s">
        <v>1526</v>
      </c>
      <c r="F633" s="62"/>
      <c r="G633" s="336" t="s">
        <v>1505</v>
      </c>
      <c r="H633" s="216"/>
      <c r="I633" s="294"/>
      <c r="J633" s="320" t="s">
        <v>903</v>
      </c>
      <c r="K633" s="320" t="s">
        <v>904</v>
      </c>
      <c r="L633" s="320">
        <v>3.0</v>
      </c>
      <c r="M633" s="293"/>
      <c r="N633" s="316">
        <f t="shared" si="108"/>
        <v>11</v>
      </c>
      <c r="O633" s="316">
        <f t="shared" si="3"/>
        <v>11</v>
      </c>
      <c r="P633" s="293"/>
      <c r="Q633" s="293"/>
      <c r="R633" s="293"/>
      <c r="S633" s="296"/>
      <c r="T633" s="296"/>
      <c r="U633" s="296"/>
    </row>
    <row r="634" outlineLevel="2">
      <c r="A634" s="317">
        <f t="shared" si="1"/>
        <v>1</v>
      </c>
      <c r="B634" s="318">
        <f t="shared" si="112"/>
        <v>496</v>
      </c>
      <c r="C634" s="322" t="s">
        <v>1595</v>
      </c>
      <c r="D634" s="320" t="s">
        <v>1583</v>
      </c>
      <c r="E634" s="336" t="s">
        <v>1526</v>
      </c>
      <c r="F634" s="348" t="s">
        <v>1596</v>
      </c>
      <c r="G634" s="336" t="s">
        <v>1505</v>
      </c>
      <c r="H634" s="216"/>
      <c r="I634" s="294"/>
      <c r="J634" s="320" t="s">
        <v>903</v>
      </c>
      <c r="K634" s="320" t="s">
        <v>904</v>
      </c>
      <c r="L634" s="320">
        <v>3.0</v>
      </c>
      <c r="M634" s="293"/>
      <c r="N634" s="316">
        <f t="shared" si="108"/>
        <v>11</v>
      </c>
      <c r="O634" s="316">
        <f t="shared" si="3"/>
        <v>11</v>
      </c>
      <c r="P634" s="293"/>
      <c r="Q634" s="293"/>
      <c r="R634" s="293"/>
      <c r="S634" s="296"/>
      <c r="T634" s="296"/>
      <c r="U634" s="296"/>
    </row>
    <row r="635" outlineLevel="2">
      <c r="A635" s="317">
        <f t="shared" si="1"/>
        <v>1</v>
      </c>
      <c r="B635" s="318">
        <f t="shared" si="112"/>
        <v>497</v>
      </c>
      <c r="C635" s="322" t="s">
        <v>1597</v>
      </c>
      <c r="D635" s="320" t="s">
        <v>1583</v>
      </c>
      <c r="E635" s="336" t="s">
        <v>1526</v>
      </c>
      <c r="F635" s="62"/>
      <c r="G635" s="336" t="s">
        <v>1505</v>
      </c>
      <c r="H635" s="216"/>
      <c r="I635" s="294"/>
      <c r="J635" s="320" t="s">
        <v>903</v>
      </c>
      <c r="K635" s="320" t="s">
        <v>904</v>
      </c>
      <c r="L635" s="320">
        <v>3.0</v>
      </c>
      <c r="M635" s="293"/>
      <c r="N635" s="316">
        <f t="shared" si="108"/>
        <v>11</v>
      </c>
      <c r="O635" s="316">
        <f t="shared" si="3"/>
        <v>11</v>
      </c>
      <c r="P635" s="293"/>
      <c r="Q635" s="293"/>
      <c r="R635" s="293"/>
      <c r="S635" s="296"/>
      <c r="T635" s="296"/>
      <c r="U635" s="296"/>
    </row>
    <row r="636" outlineLevel="2">
      <c r="A636" s="317">
        <f t="shared" si="1"/>
        <v>1</v>
      </c>
      <c r="B636" s="318">
        <f t="shared" si="112"/>
        <v>498</v>
      </c>
      <c r="C636" s="322" t="s">
        <v>1598</v>
      </c>
      <c r="D636" s="320" t="s">
        <v>1583</v>
      </c>
      <c r="E636" s="336" t="s">
        <v>1526</v>
      </c>
      <c r="F636" s="348" t="s">
        <v>1599</v>
      </c>
      <c r="G636" s="336" t="s">
        <v>1505</v>
      </c>
      <c r="H636" s="216"/>
      <c r="I636" s="294"/>
      <c r="J636" s="320" t="s">
        <v>903</v>
      </c>
      <c r="K636" s="320" t="s">
        <v>904</v>
      </c>
      <c r="L636" s="320">
        <v>3.0</v>
      </c>
      <c r="M636" s="293"/>
      <c r="N636" s="316">
        <f t="shared" si="108"/>
        <v>11</v>
      </c>
      <c r="O636" s="316">
        <f t="shared" si="3"/>
        <v>11</v>
      </c>
      <c r="P636" s="293"/>
      <c r="Q636" s="293"/>
      <c r="R636" s="293"/>
      <c r="S636" s="296"/>
      <c r="T636" s="296"/>
      <c r="U636" s="296"/>
    </row>
    <row r="637" outlineLevel="2">
      <c r="A637" s="317">
        <f t="shared" si="1"/>
        <v>1</v>
      </c>
      <c r="B637" s="318">
        <f t="shared" si="112"/>
        <v>499</v>
      </c>
      <c r="C637" s="322" t="s">
        <v>1600</v>
      </c>
      <c r="D637" s="320" t="s">
        <v>1583</v>
      </c>
      <c r="E637" s="336" t="s">
        <v>1526</v>
      </c>
      <c r="F637" s="62"/>
      <c r="G637" s="336" t="s">
        <v>1505</v>
      </c>
      <c r="H637" s="216"/>
      <c r="I637" s="294"/>
      <c r="J637" s="320" t="s">
        <v>903</v>
      </c>
      <c r="K637" s="320" t="s">
        <v>904</v>
      </c>
      <c r="L637" s="320">
        <v>3.0</v>
      </c>
      <c r="M637" s="293"/>
      <c r="N637" s="316">
        <f t="shared" si="108"/>
        <v>11</v>
      </c>
      <c r="O637" s="316">
        <f t="shared" si="3"/>
        <v>11</v>
      </c>
      <c r="P637" s="293"/>
      <c r="Q637" s="293"/>
      <c r="R637" s="293"/>
      <c r="S637" s="296"/>
      <c r="T637" s="296"/>
      <c r="U637" s="296"/>
    </row>
    <row r="638" outlineLevel="2">
      <c r="A638" s="317">
        <f t="shared" si="1"/>
        <v>1</v>
      </c>
      <c r="B638" s="318">
        <f t="shared" si="112"/>
        <v>500</v>
      </c>
      <c r="C638" s="322" t="s">
        <v>1601</v>
      </c>
      <c r="D638" s="320" t="s">
        <v>1583</v>
      </c>
      <c r="E638" s="336" t="s">
        <v>1526</v>
      </c>
      <c r="F638" s="348" t="s">
        <v>1602</v>
      </c>
      <c r="G638" s="336" t="s">
        <v>1505</v>
      </c>
      <c r="H638" s="216"/>
      <c r="I638" s="294"/>
      <c r="J638" s="320" t="s">
        <v>903</v>
      </c>
      <c r="K638" s="320" t="s">
        <v>904</v>
      </c>
      <c r="L638" s="320">
        <v>3.0</v>
      </c>
      <c r="M638" s="293"/>
      <c r="N638" s="316">
        <f t="shared" si="108"/>
        <v>11</v>
      </c>
      <c r="O638" s="316">
        <f t="shared" si="3"/>
        <v>11</v>
      </c>
      <c r="P638" s="293"/>
      <c r="Q638" s="293"/>
      <c r="R638" s="293"/>
      <c r="S638" s="296"/>
      <c r="T638" s="296"/>
      <c r="U638" s="296"/>
    </row>
    <row r="639" outlineLevel="2">
      <c r="A639" s="317">
        <f t="shared" si="1"/>
        <v>1</v>
      </c>
      <c r="B639" s="318">
        <f t="shared" si="112"/>
        <v>501</v>
      </c>
      <c r="C639" s="322" t="s">
        <v>1603</v>
      </c>
      <c r="D639" s="320" t="s">
        <v>1583</v>
      </c>
      <c r="E639" s="336" t="s">
        <v>1526</v>
      </c>
      <c r="F639" s="62"/>
      <c r="G639" s="336" t="s">
        <v>1505</v>
      </c>
      <c r="H639" s="216"/>
      <c r="I639" s="294"/>
      <c r="J639" s="320" t="s">
        <v>903</v>
      </c>
      <c r="K639" s="320" t="s">
        <v>904</v>
      </c>
      <c r="L639" s="320">
        <v>3.0</v>
      </c>
      <c r="M639" s="293"/>
      <c r="N639" s="316">
        <f t="shared" si="108"/>
        <v>11</v>
      </c>
      <c r="O639" s="316">
        <f t="shared" si="3"/>
        <v>11</v>
      </c>
      <c r="P639" s="293"/>
      <c r="Q639" s="293"/>
      <c r="R639" s="293"/>
      <c r="S639" s="296"/>
      <c r="T639" s="296"/>
      <c r="U639" s="296"/>
    </row>
    <row r="640" outlineLevel="2">
      <c r="A640" s="317">
        <f t="shared" si="1"/>
        <v>1</v>
      </c>
      <c r="B640" s="318">
        <f t="shared" si="112"/>
        <v>502</v>
      </c>
      <c r="C640" s="322" t="s">
        <v>1604</v>
      </c>
      <c r="D640" s="320" t="s">
        <v>1583</v>
      </c>
      <c r="E640" s="336" t="s">
        <v>1526</v>
      </c>
      <c r="F640" s="348" t="s">
        <v>1605</v>
      </c>
      <c r="G640" s="336" t="s">
        <v>1505</v>
      </c>
      <c r="H640" s="216"/>
      <c r="I640" s="294"/>
      <c r="J640" s="320" t="s">
        <v>903</v>
      </c>
      <c r="K640" s="320" t="s">
        <v>904</v>
      </c>
      <c r="L640" s="320">
        <v>3.0</v>
      </c>
      <c r="M640" s="293"/>
      <c r="N640" s="316">
        <f t="shared" si="108"/>
        <v>11</v>
      </c>
      <c r="O640" s="316">
        <f t="shared" si="3"/>
        <v>11</v>
      </c>
      <c r="P640" s="293"/>
      <c r="Q640" s="293"/>
      <c r="R640" s="293"/>
      <c r="S640" s="296"/>
      <c r="T640" s="296"/>
      <c r="U640" s="296"/>
    </row>
    <row r="641" outlineLevel="2">
      <c r="A641" s="317">
        <f t="shared" si="1"/>
        <v>1</v>
      </c>
      <c r="B641" s="318">
        <f t="shared" si="112"/>
        <v>503</v>
      </c>
      <c r="C641" s="322" t="s">
        <v>1606</v>
      </c>
      <c r="D641" s="320" t="s">
        <v>1583</v>
      </c>
      <c r="E641" s="336" t="s">
        <v>1526</v>
      </c>
      <c r="F641" s="62"/>
      <c r="G641" s="336" t="s">
        <v>1505</v>
      </c>
      <c r="H641" s="216"/>
      <c r="I641" s="294"/>
      <c r="J641" s="320" t="s">
        <v>903</v>
      </c>
      <c r="K641" s="320" t="s">
        <v>904</v>
      </c>
      <c r="L641" s="320">
        <v>3.0</v>
      </c>
      <c r="M641" s="293"/>
      <c r="N641" s="316">
        <f t="shared" si="108"/>
        <v>11</v>
      </c>
      <c r="O641" s="316">
        <f t="shared" si="3"/>
        <v>11</v>
      </c>
      <c r="P641" s="293"/>
      <c r="Q641" s="293"/>
      <c r="R641" s="293"/>
      <c r="S641" s="296"/>
      <c r="T641" s="296"/>
      <c r="U641" s="296"/>
    </row>
    <row r="642" outlineLevel="2">
      <c r="A642" s="317">
        <f t="shared" si="1"/>
        <v>1</v>
      </c>
      <c r="B642" s="318">
        <f t="shared" si="112"/>
        <v>504</v>
      </c>
      <c r="C642" s="347" t="s">
        <v>1607</v>
      </c>
      <c r="D642" s="320" t="s">
        <v>1608</v>
      </c>
      <c r="E642" s="336" t="s">
        <v>1526</v>
      </c>
      <c r="F642" s="348" t="s">
        <v>1609</v>
      </c>
      <c r="G642" s="336" t="s">
        <v>1505</v>
      </c>
      <c r="H642" s="216"/>
      <c r="I642" s="294"/>
      <c r="J642" s="320" t="s">
        <v>903</v>
      </c>
      <c r="K642" s="320" t="s">
        <v>904</v>
      </c>
      <c r="L642" s="320">
        <v>3.0</v>
      </c>
      <c r="M642" s="293"/>
      <c r="N642" s="316">
        <f t="shared" si="108"/>
        <v>11</v>
      </c>
      <c r="O642" s="316">
        <f t="shared" si="3"/>
        <v>11</v>
      </c>
      <c r="P642" s="293"/>
      <c r="Q642" s="293"/>
      <c r="R642" s="293"/>
      <c r="S642" s="296"/>
      <c r="T642" s="296"/>
      <c r="U642" s="296"/>
    </row>
    <row r="643" outlineLevel="2">
      <c r="A643" s="317">
        <f t="shared" si="1"/>
        <v>1</v>
      </c>
      <c r="B643" s="318">
        <f t="shared" si="112"/>
        <v>505</v>
      </c>
      <c r="C643" s="322" t="s">
        <v>1610</v>
      </c>
      <c r="D643" s="320" t="s">
        <v>1608</v>
      </c>
      <c r="E643" s="336" t="s">
        <v>1526</v>
      </c>
      <c r="F643" s="62"/>
      <c r="G643" s="336" t="s">
        <v>1505</v>
      </c>
      <c r="H643" s="216"/>
      <c r="I643" s="294"/>
      <c r="J643" s="320" t="s">
        <v>903</v>
      </c>
      <c r="K643" s="320" t="s">
        <v>904</v>
      </c>
      <c r="L643" s="320">
        <v>3.0</v>
      </c>
      <c r="M643" s="293"/>
      <c r="N643" s="316">
        <f t="shared" si="108"/>
        <v>11</v>
      </c>
      <c r="O643" s="316">
        <f t="shared" si="3"/>
        <v>11</v>
      </c>
      <c r="P643" s="293"/>
      <c r="Q643" s="293"/>
      <c r="R643" s="293"/>
      <c r="S643" s="296"/>
      <c r="T643" s="296"/>
      <c r="U643" s="296"/>
    </row>
    <row r="644" outlineLevel="2">
      <c r="A644" s="317">
        <f t="shared" si="1"/>
        <v>1</v>
      </c>
      <c r="B644" s="318">
        <f t="shared" si="112"/>
        <v>506</v>
      </c>
      <c r="C644" s="322" t="s">
        <v>1611</v>
      </c>
      <c r="D644" s="320" t="s">
        <v>1608</v>
      </c>
      <c r="E644" s="336" t="s">
        <v>1526</v>
      </c>
      <c r="F644" s="348" t="s">
        <v>1612</v>
      </c>
      <c r="G644" s="336" t="s">
        <v>1505</v>
      </c>
      <c r="H644" s="216"/>
      <c r="I644" s="294"/>
      <c r="J644" s="320" t="s">
        <v>903</v>
      </c>
      <c r="K644" s="320" t="s">
        <v>904</v>
      </c>
      <c r="L644" s="320">
        <v>3.0</v>
      </c>
      <c r="M644" s="293"/>
      <c r="N644" s="316">
        <f t="shared" si="108"/>
        <v>11</v>
      </c>
      <c r="O644" s="316">
        <f t="shared" si="3"/>
        <v>11</v>
      </c>
      <c r="P644" s="293"/>
      <c r="Q644" s="293"/>
      <c r="R644" s="293"/>
      <c r="S644" s="296"/>
      <c r="T644" s="296"/>
      <c r="U644" s="296"/>
    </row>
    <row r="645" outlineLevel="2">
      <c r="A645" s="317">
        <f t="shared" si="1"/>
        <v>1</v>
      </c>
      <c r="B645" s="318">
        <f t="shared" si="112"/>
        <v>507</v>
      </c>
      <c r="C645" s="322" t="s">
        <v>1613</v>
      </c>
      <c r="D645" s="320" t="s">
        <v>1608</v>
      </c>
      <c r="E645" s="336" t="s">
        <v>1526</v>
      </c>
      <c r="F645" s="62"/>
      <c r="G645" s="336" t="s">
        <v>1505</v>
      </c>
      <c r="H645" s="216"/>
      <c r="I645" s="294"/>
      <c r="J645" s="320" t="s">
        <v>903</v>
      </c>
      <c r="K645" s="320" t="s">
        <v>904</v>
      </c>
      <c r="L645" s="320">
        <v>3.0</v>
      </c>
      <c r="M645" s="293"/>
      <c r="N645" s="316">
        <f t="shared" si="108"/>
        <v>11</v>
      </c>
      <c r="O645" s="316">
        <f t="shared" si="3"/>
        <v>11</v>
      </c>
      <c r="P645" s="293"/>
      <c r="Q645" s="293"/>
      <c r="R645" s="293"/>
      <c r="S645" s="296"/>
      <c r="T645" s="296"/>
      <c r="U645" s="296"/>
    </row>
    <row r="646" outlineLevel="2">
      <c r="A646" s="317">
        <f t="shared" si="1"/>
        <v>1</v>
      </c>
      <c r="B646" s="318">
        <f t="shared" si="112"/>
        <v>508</v>
      </c>
      <c r="C646" s="322" t="s">
        <v>1614</v>
      </c>
      <c r="D646" s="320" t="s">
        <v>1608</v>
      </c>
      <c r="E646" s="336" t="s">
        <v>1526</v>
      </c>
      <c r="F646" s="348" t="s">
        <v>1615</v>
      </c>
      <c r="G646" s="336" t="s">
        <v>1505</v>
      </c>
      <c r="H646" s="216"/>
      <c r="I646" s="294"/>
      <c r="J646" s="320" t="s">
        <v>903</v>
      </c>
      <c r="K646" s="320" t="s">
        <v>904</v>
      </c>
      <c r="L646" s="320">
        <v>3.0</v>
      </c>
      <c r="M646" s="293"/>
      <c r="N646" s="316">
        <f t="shared" si="108"/>
        <v>11</v>
      </c>
      <c r="O646" s="316">
        <f t="shared" si="3"/>
        <v>11</v>
      </c>
      <c r="P646" s="293"/>
      <c r="Q646" s="293"/>
      <c r="R646" s="293"/>
      <c r="S646" s="296"/>
      <c r="T646" s="296"/>
      <c r="U646" s="296"/>
    </row>
    <row r="647" outlineLevel="2">
      <c r="A647" s="317">
        <f t="shared" si="1"/>
        <v>1</v>
      </c>
      <c r="B647" s="318">
        <f t="shared" si="112"/>
        <v>509</v>
      </c>
      <c r="C647" s="322" t="s">
        <v>1616</v>
      </c>
      <c r="D647" s="320" t="s">
        <v>1608</v>
      </c>
      <c r="E647" s="336" t="s">
        <v>1526</v>
      </c>
      <c r="F647" s="62"/>
      <c r="G647" s="336" t="s">
        <v>1505</v>
      </c>
      <c r="H647" s="216"/>
      <c r="I647" s="294"/>
      <c r="J647" s="320" t="s">
        <v>903</v>
      </c>
      <c r="K647" s="320" t="s">
        <v>904</v>
      </c>
      <c r="L647" s="320">
        <v>3.0</v>
      </c>
      <c r="M647" s="293"/>
      <c r="N647" s="316">
        <f t="shared" si="108"/>
        <v>11</v>
      </c>
      <c r="O647" s="316">
        <f t="shared" si="3"/>
        <v>11</v>
      </c>
      <c r="P647" s="293"/>
      <c r="Q647" s="293"/>
      <c r="R647" s="293"/>
      <c r="S647" s="296"/>
      <c r="T647" s="296"/>
      <c r="U647" s="296"/>
    </row>
    <row r="648" outlineLevel="2">
      <c r="A648" s="317">
        <f t="shared" si="1"/>
        <v>1</v>
      </c>
      <c r="B648" s="318">
        <f t="shared" si="112"/>
        <v>510</v>
      </c>
      <c r="C648" s="322" t="s">
        <v>1617</v>
      </c>
      <c r="D648" s="320" t="s">
        <v>1618</v>
      </c>
      <c r="E648" s="336" t="s">
        <v>1526</v>
      </c>
      <c r="F648" s="348" t="s">
        <v>1619</v>
      </c>
      <c r="G648" s="336" t="s">
        <v>1505</v>
      </c>
      <c r="H648" s="216"/>
      <c r="I648" s="294"/>
      <c r="J648" s="320" t="s">
        <v>903</v>
      </c>
      <c r="K648" s="320" t="s">
        <v>904</v>
      </c>
      <c r="L648" s="320">
        <v>3.0</v>
      </c>
      <c r="M648" s="293"/>
      <c r="N648" s="316">
        <f t="shared" si="108"/>
        <v>11</v>
      </c>
      <c r="O648" s="316">
        <f t="shared" si="3"/>
        <v>11</v>
      </c>
      <c r="P648" s="293"/>
      <c r="Q648" s="293"/>
      <c r="R648" s="293"/>
      <c r="S648" s="296"/>
      <c r="T648" s="296"/>
      <c r="U648" s="296"/>
    </row>
    <row r="649" outlineLevel="2">
      <c r="A649" s="317">
        <f t="shared" si="1"/>
        <v>1</v>
      </c>
      <c r="B649" s="318">
        <f t="shared" si="112"/>
        <v>511</v>
      </c>
      <c r="C649" s="322" t="s">
        <v>1620</v>
      </c>
      <c r="D649" s="320" t="s">
        <v>1618</v>
      </c>
      <c r="E649" s="336" t="s">
        <v>1526</v>
      </c>
      <c r="F649" s="62"/>
      <c r="G649" s="336" t="s">
        <v>1505</v>
      </c>
      <c r="H649" s="216"/>
      <c r="I649" s="294"/>
      <c r="J649" s="320" t="s">
        <v>903</v>
      </c>
      <c r="K649" s="320" t="s">
        <v>904</v>
      </c>
      <c r="L649" s="320">
        <v>3.0</v>
      </c>
      <c r="M649" s="293"/>
      <c r="N649" s="316">
        <f t="shared" si="108"/>
        <v>11</v>
      </c>
      <c r="O649" s="316">
        <f t="shared" si="3"/>
        <v>11</v>
      </c>
      <c r="P649" s="293"/>
      <c r="Q649" s="293"/>
      <c r="R649" s="293"/>
      <c r="S649" s="296"/>
      <c r="T649" s="296"/>
      <c r="U649" s="296"/>
    </row>
    <row r="650" outlineLevel="2">
      <c r="A650" s="317">
        <f t="shared" si="1"/>
        <v>1</v>
      </c>
      <c r="B650" s="318">
        <f t="shared" si="112"/>
        <v>512</v>
      </c>
      <c r="C650" s="322" t="s">
        <v>1621</v>
      </c>
      <c r="D650" s="320" t="s">
        <v>1622</v>
      </c>
      <c r="E650" s="336" t="s">
        <v>1526</v>
      </c>
      <c r="F650" s="348" t="s">
        <v>1623</v>
      </c>
      <c r="G650" s="336" t="s">
        <v>1505</v>
      </c>
      <c r="H650" s="216"/>
      <c r="I650" s="294"/>
      <c r="J650" s="320" t="s">
        <v>903</v>
      </c>
      <c r="K650" s="320" t="s">
        <v>904</v>
      </c>
      <c r="L650" s="320">
        <v>3.0</v>
      </c>
      <c r="M650" s="293"/>
      <c r="N650" s="316">
        <f t="shared" si="108"/>
        <v>11</v>
      </c>
      <c r="O650" s="316">
        <f t="shared" si="3"/>
        <v>11</v>
      </c>
      <c r="P650" s="293"/>
      <c r="Q650" s="293"/>
      <c r="R650" s="293"/>
      <c r="S650" s="296"/>
      <c r="T650" s="296"/>
      <c r="U650" s="296"/>
    </row>
    <row r="651" outlineLevel="2">
      <c r="A651" s="317">
        <f t="shared" si="1"/>
        <v>1</v>
      </c>
      <c r="B651" s="318">
        <f t="shared" si="112"/>
        <v>513</v>
      </c>
      <c r="C651" s="322" t="s">
        <v>1624</v>
      </c>
      <c r="D651" s="320" t="s">
        <v>1622</v>
      </c>
      <c r="E651" s="336" t="s">
        <v>1526</v>
      </c>
      <c r="F651" s="62"/>
      <c r="G651" s="336" t="s">
        <v>1505</v>
      </c>
      <c r="H651" s="216"/>
      <c r="I651" s="294"/>
      <c r="J651" s="320" t="s">
        <v>903</v>
      </c>
      <c r="K651" s="320" t="s">
        <v>904</v>
      </c>
      <c r="L651" s="320">
        <v>3.0</v>
      </c>
      <c r="M651" s="293"/>
      <c r="N651" s="316">
        <f t="shared" si="108"/>
        <v>11</v>
      </c>
      <c r="O651" s="316">
        <f t="shared" si="3"/>
        <v>11</v>
      </c>
      <c r="P651" s="293"/>
      <c r="Q651" s="293"/>
      <c r="R651" s="293"/>
      <c r="S651" s="296"/>
      <c r="T651" s="296"/>
      <c r="U651" s="296"/>
    </row>
    <row r="652" outlineLevel="2">
      <c r="A652" s="317">
        <f t="shared" si="1"/>
        <v>1</v>
      </c>
      <c r="B652" s="318">
        <f t="shared" si="112"/>
        <v>514</v>
      </c>
      <c r="C652" s="322" t="s">
        <v>1625</v>
      </c>
      <c r="D652" s="320" t="s">
        <v>1622</v>
      </c>
      <c r="E652" s="336" t="s">
        <v>1526</v>
      </c>
      <c r="F652" s="348" t="s">
        <v>1626</v>
      </c>
      <c r="G652" s="336" t="s">
        <v>1505</v>
      </c>
      <c r="H652" s="216"/>
      <c r="I652" s="294"/>
      <c r="J652" s="320" t="s">
        <v>903</v>
      </c>
      <c r="K652" s="320" t="s">
        <v>904</v>
      </c>
      <c r="L652" s="320">
        <v>3.0</v>
      </c>
      <c r="M652" s="293"/>
      <c r="N652" s="316">
        <f t="shared" si="108"/>
        <v>11</v>
      </c>
      <c r="O652" s="316">
        <f t="shared" si="3"/>
        <v>11</v>
      </c>
      <c r="P652" s="293"/>
      <c r="Q652" s="293"/>
      <c r="R652" s="293"/>
      <c r="S652" s="296"/>
      <c r="T652" s="296"/>
      <c r="U652" s="296"/>
    </row>
    <row r="653" outlineLevel="2">
      <c r="A653" s="317">
        <f t="shared" si="1"/>
        <v>1</v>
      </c>
      <c r="B653" s="318">
        <f t="shared" si="112"/>
        <v>515</v>
      </c>
      <c r="C653" s="322" t="s">
        <v>1627</v>
      </c>
      <c r="D653" s="320" t="s">
        <v>1622</v>
      </c>
      <c r="E653" s="336" t="s">
        <v>1526</v>
      </c>
      <c r="F653" s="62"/>
      <c r="G653" s="336" t="s">
        <v>1505</v>
      </c>
      <c r="H653" s="216"/>
      <c r="I653" s="294"/>
      <c r="J653" s="320" t="s">
        <v>903</v>
      </c>
      <c r="K653" s="320" t="s">
        <v>904</v>
      </c>
      <c r="L653" s="320">
        <v>3.0</v>
      </c>
      <c r="M653" s="293"/>
      <c r="N653" s="316">
        <f t="shared" si="108"/>
        <v>11</v>
      </c>
      <c r="O653" s="316">
        <f t="shared" si="3"/>
        <v>11</v>
      </c>
      <c r="P653" s="293"/>
      <c r="Q653" s="293"/>
      <c r="R653" s="293"/>
      <c r="S653" s="296"/>
      <c r="T653" s="296"/>
      <c r="U653" s="296"/>
    </row>
    <row r="654" outlineLevel="2">
      <c r="A654" s="317">
        <f t="shared" si="1"/>
        <v>1</v>
      </c>
      <c r="B654" s="318">
        <f t="shared" si="112"/>
        <v>516</v>
      </c>
      <c r="C654" s="322" t="s">
        <v>1628</v>
      </c>
      <c r="D654" s="320" t="s">
        <v>1622</v>
      </c>
      <c r="E654" s="336" t="s">
        <v>1526</v>
      </c>
      <c r="F654" s="348" t="s">
        <v>1629</v>
      </c>
      <c r="G654" s="336" t="s">
        <v>1505</v>
      </c>
      <c r="H654" s="216"/>
      <c r="I654" s="294"/>
      <c r="J654" s="320" t="s">
        <v>903</v>
      </c>
      <c r="K654" s="320" t="s">
        <v>904</v>
      </c>
      <c r="L654" s="320">
        <v>3.0</v>
      </c>
      <c r="M654" s="293"/>
      <c r="N654" s="316">
        <f t="shared" si="108"/>
        <v>11</v>
      </c>
      <c r="O654" s="316">
        <f t="shared" si="3"/>
        <v>11</v>
      </c>
      <c r="P654" s="293"/>
      <c r="Q654" s="293"/>
      <c r="R654" s="293"/>
      <c r="S654" s="296"/>
      <c r="T654" s="296"/>
      <c r="U654" s="296"/>
    </row>
    <row r="655" outlineLevel="2">
      <c r="A655" s="317">
        <f t="shared" si="1"/>
        <v>1</v>
      </c>
      <c r="B655" s="318">
        <f t="shared" si="112"/>
        <v>517</v>
      </c>
      <c r="C655" s="322" t="s">
        <v>1630</v>
      </c>
      <c r="D655" s="320" t="s">
        <v>1622</v>
      </c>
      <c r="E655" s="336" t="s">
        <v>1526</v>
      </c>
      <c r="F655" s="62"/>
      <c r="G655" s="336" t="s">
        <v>1505</v>
      </c>
      <c r="H655" s="216"/>
      <c r="I655" s="294"/>
      <c r="J655" s="320" t="s">
        <v>903</v>
      </c>
      <c r="K655" s="320" t="s">
        <v>904</v>
      </c>
      <c r="L655" s="320">
        <v>3.0</v>
      </c>
      <c r="M655" s="293"/>
      <c r="N655" s="316">
        <f t="shared" si="108"/>
        <v>11</v>
      </c>
      <c r="O655" s="316">
        <f t="shared" si="3"/>
        <v>11</v>
      </c>
      <c r="P655" s="293"/>
      <c r="Q655" s="293"/>
      <c r="R655" s="293"/>
      <c r="S655" s="296"/>
      <c r="T655" s="296"/>
      <c r="U655" s="296"/>
    </row>
    <row r="656" outlineLevel="2">
      <c r="A656" s="317">
        <f t="shared" si="1"/>
        <v>1</v>
      </c>
      <c r="B656" s="318">
        <f t="shared" si="112"/>
        <v>518</v>
      </c>
      <c r="C656" s="322" t="s">
        <v>1631</v>
      </c>
      <c r="D656" s="320" t="s">
        <v>1536</v>
      </c>
      <c r="E656" s="336" t="s">
        <v>1526</v>
      </c>
      <c r="F656" s="216" t="s">
        <v>1632</v>
      </c>
      <c r="G656" s="336" t="s">
        <v>1538</v>
      </c>
      <c r="H656" s="216" t="s">
        <v>1633</v>
      </c>
      <c r="I656" s="294"/>
      <c r="J656" s="320" t="s">
        <v>903</v>
      </c>
      <c r="K656" s="320" t="s">
        <v>904</v>
      </c>
      <c r="L656" s="320">
        <v>3.0</v>
      </c>
      <c r="M656" s="293"/>
      <c r="N656" s="316">
        <f t="shared" si="108"/>
        <v>11</v>
      </c>
      <c r="O656" s="316">
        <f t="shared" si="3"/>
        <v>11</v>
      </c>
      <c r="P656" s="293"/>
      <c r="Q656" s="293"/>
      <c r="R656" s="293"/>
      <c r="S656" s="296"/>
      <c r="T656" s="296"/>
      <c r="U656" s="296"/>
    </row>
    <row r="657" outlineLevel="2">
      <c r="A657" s="317">
        <f t="shared" si="1"/>
        <v>1</v>
      </c>
      <c r="B657" s="318">
        <f t="shared" si="112"/>
        <v>519</v>
      </c>
      <c r="C657" s="322" t="s">
        <v>1634</v>
      </c>
      <c r="D657" s="320" t="s">
        <v>1536</v>
      </c>
      <c r="E657" s="336" t="s">
        <v>1526</v>
      </c>
      <c r="F657" s="353" t="s">
        <v>1635</v>
      </c>
      <c r="G657" s="336" t="s">
        <v>1538</v>
      </c>
      <c r="H657" s="354" t="s">
        <v>1636</v>
      </c>
      <c r="I657" s="294"/>
      <c r="J657" s="320" t="s">
        <v>903</v>
      </c>
      <c r="K657" s="320" t="s">
        <v>904</v>
      </c>
      <c r="L657" s="320">
        <v>3.0</v>
      </c>
      <c r="M657" s="293"/>
      <c r="N657" s="316">
        <f t="shared" si="108"/>
        <v>11</v>
      </c>
      <c r="O657" s="316">
        <f t="shared" si="3"/>
        <v>11</v>
      </c>
      <c r="P657" s="293"/>
      <c r="Q657" s="293"/>
      <c r="R657" s="293"/>
      <c r="S657" s="296"/>
      <c r="T657" s="296"/>
      <c r="U657" s="296"/>
    </row>
    <row r="658" outlineLevel="2">
      <c r="A658" s="317">
        <f t="shared" si="1"/>
        <v>1</v>
      </c>
      <c r="B658" s="318">
        <f t="shared" si="112"/>
        <v>520</v>
      </c>
      <c r="C658" s="322" t="s">
        <v>1637</v>
      </c>
      <c r="D658" s="320" t="s">
        <v>1536</v>
      </c>
      <c r="E658" s="336" t="s">
        <v>1526</v>
      </c>
      <c r="F658" s="216" t="s">
        <v>1638</v>
      </c>
      <c r="G658" s="336" t="s">
        <v>1538</v>
      </c>
      <c r="H658" s="354" t="s">
        <v>1639</v>
      </c>
      <c r="I658" s="294"/>
      <c r="J658" s="320" t="s">
        <v>903</v>
      </c>
      <c r="K658" s="320" t="s">
        <v>904</v>
      </c>
      <c r="L658" s="320">
        <v>3.0</v>
      </c>
      <c r="M658" s="293"/>
      <c r="N658" s="316">
        <f t="shared" si="108"/>
        <v>11</v>
      </c>
      <c r="O658" s="316">
        <f t="shared" si="3"/>
        <v>11</v>
      </c>
      <c r="P658" s="293"/>
      <c r="Q658" s="293"/>
      <c r="R658" s="293"/>
      <c r="S658" s="296"/>
      <c r="T658" s="296"/>
      <c r="U658" s="296"/>
    </row>
    <row r="659" outlineLevel="2">
      <c r="A659" s="317">
        <f t="shared" si="1"/>
        <v>1</v>
      </c>
      <c r="B659" s="318">
        <f t="shared" si="112"/>
        <v>521</v>
      </c>
      <c r="C659" s="322" t="s">
        <v>1640</v>
      </c>
      <c r="D659" s="320" t="s">
        <v>1536</v>
      </c>
      <c r="E659" s="336" t="s">
        <v>1526</v>
      </c>
      <c r="F659" s="216" t="s">
        <v>1641</v>
      </c>
      <c r="G659" s="336" t="s">
        <v>1538</v>
      </c>
      <c r="H659" s="354" t="s">
        <v>1642</v>
      </c>
      <c r="I659" s="294"/>
      <c r="J659" s="320" t="s">
        <v>903</v>
      </c>
      <c r="K659" s="320" t="s">
        <v>904</v>
      </c>
      <c r="L659" s="320">
        <v>3.0</v>
      </c>
      <c r="M659" s="293"/>
      <c r="N659" s="316">
        <f t="shared" si="108"/>
        <v>11</v>
      </c>
      <c r="O659" s="316">
        <f t="shared" si="3"/>
        <v>11</v>
      </c>
      <c r="P659" s="293"/>
      <c r="Q659" s="293"/>
      <c r="R659" s="293"/>
      <c r="S659" s="296"/>
      <c r="T659" s="296"/>
      <c r="U659" s="296"/>
    </row>
    <row r="660" outlineLevel="2">
      <c r="A660" s="317">
        <f t="shared" si="1"/>
        <v>1</v>
      </c>
      <c r="B660" s="318">
        <f t="shared" si="112"/>
        <v>522</v>
      </c>
      <c r="C660" s="322" t="s">
        <v>1643</v>
      </c>
      <c r="D660" s="320" t="s">
        <v>1536</v>
      </c>
      <c r="E660" s="336" t="s">
        <v>1526</v>
      </c>
      <c r="F660" s="216" t="s">
        <v>1644</v>
      </c>
      <c r="G660" s="336" t="s">
        <v>1538</v>
      </c>
      <c r="H660" s="354" t="s">
        <v>1645</v>
      </c>
      <c r="I660" s="294"/>
      <c r="J660" s="320" t="s">
        <v>903</v>
      </c>
      <c r="K660" s="320" t="s">
        <v>904</v>
      </c>
      <c r="L660" s="320">
        <v>3.0</v>
      </c>
      <c r="M660" s="293"/>
      <c r="N660" s="316">
        <f t="shared" si="108"/>
        <v>11</v>
      </c>
      <c r="O660" s="316">
        <f t="shared" si="3"/>
        <v>11</v>
      </c>
      <c r="P660" s="293"/>
      <c r="Q660" s="293"/>
      <c r="R660" s="293"/>
      <c r="S660" s="296"/>
      <c r="T660" s="296"/>
      <c r="U660" s="296"/>
    </row>
    <row r="661" outlineLevel="2">
      <c r="A661" s="317">
        <f t="shared" si="1"/>
        <v>1</v>
      </c>
      <c r="B661" s="318">
        <f t="shared" si="112"/>
        <v>523</v>
      </c>
      <c r="C661" s="322" t="s">
        <v>1646</v>
      </c>
      <c r="D661" s="320" t="s">
        <v>1536</v>
      </c>
      <c r="E661" s="336" t="s">
        <v>1647</v>
      </c>
      <c r="F661" s="355" t="s">
        <v>1648</v>
      </c>
      <c r="G661" s="336" t="s">
        <v>1538</v>
      </c>
      <c r="H661" s="355" t="s">
        <v>1649</v>
      </c>
      <c r="I661" s="294"/>
      <c r="J661" s="320" t="s">
        <v>903</v>
      </c>
      <c r="K661" s="320" t="s">
        <v>904</v>
      </c>
      <c r="L661" s="320">
        <v>3.0</v>
      </c>
      <c r="M661" s="293"/>
      <c r="N661" s="316">
        <f t="shared" si="108"/>
        <v>11</v>
      </c>
      <c r="O661" s="316">
        <f t="shared" si="3"/>
        <v>11</v>
      </c>
      <c r="P661" s="293"/>
      <c r="Q661" s="293"/>
      <c r="R661" s="293"/>
      <c r="S661" s="296"/>
      <c r="T661" s="296"/>
      <c r="U661" s="296"/>
    </row>
    <row r="662" outlineLevel="2">
      <c r="A662" s="317">
        <f t="shared" si="1"/>
        <v>1</v>
      </c>
      <c r="B662" s="318">
        <f t="shared" si="112"/>
        <v>524</v>
      </c>
      <c r="C662" s="322" t="s">
        <v>1650</v>
      </c>
      <c r="D662" s="320" t="s">
        <v>1536</v>
      </c>
      <c r="E662" s="336" t="s">
        <v>1647</v>
      </c>
      <c r="F662" s="355" t="s">
        <v>1651</v>
      </c>
      <c r="G662" s="336" t="s">
        <v>1538</v>
      </c>
      <c r="H662" s="354" t="s">
        <v>1652</v>
      </c>
      <c r="I662" s="294"/>
      <c r="J662" s="320" t="s">
        <v>903</v>
      </c>
      <c r="K662" s="320" t="s">
        <v>904</v>
      </c>
      <c r="L662" s="320">
        <v>3.0</v>
      </c>
      <c r="M662" s="293"/>
      <c r="N662" s="316">
        <f t="shared" si="108"/>
        <v>11</v>
      </c>
      <c r="O662" s="316">
        <f t="shared" si="3"/>
        <v>11</v>
      </c>
      <c r="P662" s="293"/>
      <c r="Q662" s="293"/>
      <c r="R662" s="293"/>
      <c r="S662" s="296"/>
      <c r="T662" s="296"/>
      <c r="U662" s="296"/>
    </row>
    <row r="663" outlineLevel="2">
      <c r="A663" s="317">
        <f t="shared" si="1"/>
        <v>1</v>
      </c>
      <c r="B663" s="318">
        <f t="shared" si="112"/>
        <v>525</v>
      </c>
      <c r="C663" s="322" t="s">
        <v>1653</v>
      </c>
      <c r="D663" s="320" t="s">
        <v>1536</v>
      </c>
      <c r="E663" s="336" t="s">
        <v>1647</v>
      </c>
      <c r="F663" s="355" t="s">
        <v>1654</v>
      </c>
      <c r="G663" s="336" t="s">
        <v>1538</v>
      </c>
      <c r="H663" s="354" t="s">
        <v>1655</v>
      </c>
      <c r="I663" s="294"/>
      <c r="J663" s="320" t="s">
        <v>903</v>
      </c>
      <c r="K663" s="320" t="s">
        <v>904</v>
      </c>
      <c r="L663" s="320">
        <v>3.0</v>
      </c>
      <c r="M663" s="293"/>
      <c r="N663" s="316">
        <f t="shared" si="108"/>
        <v>11</v>
      </c>
      <c r="O663" s="316">
        <f t="shared" si="3"/>
        <v>11</v>
      </c>
      <c r="P663" s="293"/>
      <c r="Q663" s="293"/>
      <c r="R663" s="293"/>
      <c r="S663" s="296"/>
      <c r="T663" s="296"/>
      <c r="U663" s="296"/>
    </row>
    <row r="664" outlineLevel="2">
      <c r="A664" s="317">
        <f t="shared" si="1"/>
        <v>1</v>
      </c>
      <c r="B664" s="318">
        <f t="shared" si="112"/>
        <v>526</v>
      </c>
      <c r="C664" s="322" t="s">
        <v>1656</v>
      </c>
      <c r="D664" s="320" t="s">
        <v>1536</v>
      </c>
      <c r="E664" s="336" t="s">
        <v>1647</v>
      </c>
      <c r="F664" s="355" t="s">
        <v>1657</v>
      </c>
      <c r="G664" s="336" t="s">
        <v>1538</v>
      </c>
      <c r="H664" s="354" t="s">
        <v>1658</v>
      </c>
      <c r="I664" s="294"/>
      <c r="J664" s="320" t="s">
        <v>903</v>
      </c>
      <c r="K664" s="320" t="s">
        <v>904</v>
      </c>
      <c r="L664" s="320">
        <v>3.0</v>
      </c>
      <c r="M664" s="293"/>
      <c r="N664" s="316">
        <f t="shared" si="108"/>
        <v>11</v>
      </c>
      <c r="O664" s="316">
        <f t="shared" si="3"/>
        <v>11</v>
      </c>
      <c r="P664" s="293"/>
      <c r="Q664" s="293"/>
      <c r="R664" s="293"/>
      <c r="S664" s="296"/>
      <c r="T664" s="296"/>
      <c r="U664" s="296"/>
    </row>
    <row r="665" outlineLevel="2">
      <c r="A665" s="317">
        <f t="shared" si="1"/>
        <v>1</v>
      </c>
      <c r="B665" s="318">
        <f t="shared" si="112"/>
        <v>527</v>
      </c>
      <c r="C665" s="322" t="s">
        <v>1659</v>
      </c>
      <c r="D665" s="320" t="s">
        <v>1536</v>
      </c>
      <c r="E665" s="336" t="s">
        <v>1647</v>
      </c>
      <c r="F665" s="355" t="s">
        <v>1660</v>
      </c>
      <c r="G665" s="336" t="s">
        <v>1538</v>
      </c>
      <c r="H665" s="354" t="s">
        <v>1661</v>
      </c>
      <c r="I665" s="294"/>
      <c r="J665" s="320" t="s">
        <v>903</v>
      </c>
      <c r="K665" s="320" t="s">
        <v>904</v>
      </c>
      <c r="L665" s="320">
        <v>3.0</v>
      </c>
      <c r="M665" s="293"/>
      <c r="N665" s="316">
        <f t="shared" si="108"/>
        <v>11</v>
      </c>
      <c r="O665" s="316">
        <f t="shared" si="3"/>
        <v>11</v>
      </c>
      <c r="P665" s="293"/>
      <c r="Q665" s="293"/>
      <c r="R665" s="293"/>
      <c r="S665" s="296"/>
      <c r="T665" s="296"/>
      <c r="U665" s="296"/>
    </row>
    <row r="666" outlineLevel="2">
      <c r="A666" s="317">
        <f t="shared" si="1"/>
        <v>1</v>
      </c>
      <c r="B666" s="318">
        <f t="shared" si="112"/>
        <v>528</v>
      </c>
      <c r="C666" s="322" t="s">
        <v>1662</v>
      </c>
      <c r="D666" s="320" t="s">
        <v>1536</v>
      </c>
      <c r="E666" s="336" t="s">
        <v>1647</v>
      </c>
      <c r="F666" s="355" t="s">
        <v>1663</v>
      </c>
      <c r="G666" s="336" t="s">
        <v>1538</v>
      </c>
      <c r="H666" s="354" t="s">
        <v>1664</v>
      </c>
      <c r="I666" s="294"/>
      <c r="J666" s="320" t="s">
        <v>903</v>
      </c>
      <c r="K666" s="320" t="s">
        <v>904</v>
      </c>
      <c r="L666" s="320">
        <v>3.0</v>
      </c>
      <c r="M666" s="293"/>
      <c r="N666" s="316">
        <f t="shared" si="108"/>
        <v>11</v>
      </c>
      <c r="O666" s="316">
        <f t="shared" si="3"/>
        <v>11</v>
      </c>
      <c r="P666" s="293"/>
      <c r="Q666" s="293"/>
      <c r="R666" s="293"/>
      <c r="S666" s="296"/>
      <c r="T666" s="296"/>
      <c r="U666" s="296"/>
    </row>
    <row r="667" outlineLevel="2">
      <c r="A667" s="317">
        <f t="shared" si="1"/>
        <v>1</v>
      </c>
      <c r="B667" s="318">
        <f t="shared" si="112"/>
        <v>529</v>
      </c>
      <c r="C667" s="322" t="s">
        <v>1665</v>
      </c>
      <c r="D667" s="320" t="s">
        <v>1536</v>
      </c>
      <c r="E667" s="336" t="s">
        <v>1647</v>
      </c>
      <c r="F667" s="355" t="s">
        <v>1666</v>
      </c>
      <c r="G667" s="336" t="s">
        <v>1538</v>
      </c>
      <c r="H667" s="354" t="s">
        <v>1667</v>
      </c>
      <c r="I667" s="294"/>
      <c r="J667" s="320" t="s">
        <v>903</v>
      </c>
      <c r="K667" s="320" t="s">
        <v>904</v>
      </c>
      <c r="L667" s="320">
        <v>3.0</v>
      </c>
      <c r="M667" s="293"/>
      <c r="N667" s="316">
        <f t="shared" si="108"/>
        <v>11</v>
      </c>
      <c r="O667" s="316">
        <f t="shared" si="3"/>
        <v>11</v>
      </c>
      <c r="P667" s="293"/>
      <c r="Q667" s="293"/>
      <c r="R667" s="293"/>
      <c r="S667" s="296"/>
      <c r="T667" s="296"/>
      <c r="U667" s="296"/>
    </row>
    <row r="668" outlineLevel="2">
      <c r="A668" s="317">
        <f t="shared" si="1"/>
        <v>1</v>
      </c>
      <c r="B668" s="318">
        <f t="shared" si="112"/>
        <v>530</v>
      </c>
      <c r="C668" s="322" t="s">
        <v>1668</v>
      </c>
      <c r="D668" s="320" t="s">
        <v>1536</v>
      </c>
      <c r="E668" s="336" t="s">
        <v>1647</v>
      </c>
      <c r="F668" s="355" t="s">
        <v>1669</v>
      </c>
      <c r="G668" s="336" t="s">
        <v>1538</v>
      </c>
      <c r="H668" s="354" t="s">
        <v>1670</v>
      </c>
      <c r="I668" s="294"/>
      <c r="J668" s="320" t="s">
        <v>903</v>
      </c>
      <c r="K668" s="320" t="s">
        <v>904</v>
      </c>
      <c r="L668" s="320">
        <v>3.0</v>
      </c>
      <c r="M668" s="293"/>
      <c r="N668" s="316">
        <f t="shared" si="108"/>
        <v>11</v>
      </c>
      <c r="O668" s="316">
        <f t="shared" si="3"/>
        <v>11</v>
      </c>
      <c r="P668" s="293"/>
      <c r="Q668" s="293"/>
      <c r="R668" s="293"/>
      <c r="S668" s="296"/>
      <c r="T668" s="296"/>
      <c r="U668" s="296"/>
    </row>
    <row r="669" outlineLevel="2">
      <c r="A669" s="317">
        <f t="shared" si="1"/>
        <v>1</v>
      </c>
      <c r="B669" s="318">
        <f t="shared" si="112"/>
        <v>531</v>
      </c>
      <c r="C669" s="322" t="s">
        <v>1671</v>
      </c>
      <c r="D669" s="320" t="s">
        <v>1536</v>
      </c>
      <c r="E669" s="336" t="s">
        <v>1526</v>
      </c>
      <c r="F669" s="353" t="s">
        <v>1672</v>
      </c>
      <c r="G669" s="336" t="s">
        <v>1538</v>
      </c>
      <c r="H669" s="354" t="s">
        <v>1673</v>
      </c>
      <c r="I669" s="294"/>
      <c r="J669" s="320" t="s">
        <v>903</v>
      </c>
      <c r="K669" s="320" t="s">
        <v>904</v>
      </c>
      <c r="L669" s="320">
        <v>3.0</v>
      </c>
      <c r="M669" s="293"/>
      <c r="N669" s="316">
        <f t="shared" si="108"/>
        <v>11</v>
      </c>
      <c r="O669" s="316">
        <f t="shared" si="3"/>
        <v>11</v>
      </c>
      <c r="P669" s="293"/>
      <c r="Q669" s="293"/>
      <c r="R669" s="293"/>
      <c r="S669" s="296"/>
      <c r="T669" s="296"/>
      <c r="U669" s="296"/>
    </row>
    <row r="670" outlineLevel="2">
      <c r="A670" s="317">
        <f t="shared" si="1"/>
        <v>1</v>
      </c>
      <c r="B670" s="318">
        <f t="shared" si="112"/>
        <v>532</v>
      </c>
      <c r="C670" s="322" t="s">
        <v>1674</v>
      </c>
      <c r="D670" s="320" t="s">
        <v>1536</v>
      </c>
      <c r="E670" s="336" t="s">
        <v>1526</v>
      </c>
      <c r="F670" s="216" t="s">
        <v>1675</v>
      </c>
      <c r="G670" s="336" t="s">
        <v>1538</v>
      </c>
      <c r="H670" s="354" t="s">
        <v>1676</v>
      </c>
      <c r="I670" s="294"/>
      <c r="J670" s="320" t="s">
        <v>903</v>
      </c>
      <c r="K670" s="320" t="s">
        <v>904</v>
      </c>
      <c r="L670" s="320">
        <v>3.0</v>
      </c>
      <c r="M670" s="293"/>
      <c r="N670" s="316">
        <f t="shared" si="108"/>
        <v>11</v>
      </c>
      <c r="O670" s="316">
        <f t="shared" si="3"/>
        <v>11</v>
      </c>
      <c r="P670" s="293"/>
      <c r="Q670" s="293"/>
      <c r="R670" s="293"/>
      <c r="S670" s="296"/>
      <c r="T670" s="296"/>
      <c r="U670" s="296"/>
    </row>
    <row r="671" outlineLevel="2">
      <c r="A671" s="317">
        <f t="shared" si="1"/>
        <v>1</v>
      </c>
      <c r="B671" s="318">
        <f t="shared" si="112"/>
        <v>533</v>
      </c>
      <c r="C671" s="322" t="s">
        <v>1677</v>
      </c>
      <c r="D671" s="320" t="s">
        <v>1536</v>
      </c>
      <c r="E671" s="336" t="s">
        <v>1526</v>
      </c>
      <c r="F671" s="353" t="s">
        <v>1678</v>
      </c>
      <c r="G671" s="336" t="s">
        <v>1538</v>
      </c>
      <c r="H671" s="354" t="s">
        <v>1679</v>
      </c>
      <c r="I671" s="294"/>
      <c r="J671" s="320" t="s">
        <v>903</v>
      </c>
      <c r="K671" s="320" t="s">
        <v>904</v>
      </c>
      <c r="L671" s="320">
        <v>3.0</v>
      </c>
      <c r="M671" s="293"/>
      <c r="N671" s="316">
        <f t="shared" si="108"/>
        <v>11</v>
      </c>
      <c r="O671" s="316">
        <f t="shared" si="3"/>
        <v>11</v>
      </c>
      <c r="P671" s="293"/>
      <c r="Q671" s="293"/>
      <c r="R671" s="293"/>
      <c r="S671" s="296"/>
      <c r="T671" s="296"/>
      <c r="U671" s="296"/>
    </row>
    <row r="672" outlineLevel="2">
      <c r="A672" s="317">
        <f t="shared" si="1"/>
        <v>1</v>
      </c>
      <c r="B672" s="318">
        <f t="shared" si="112"/>
        <v>534</v>
      </c>
      <c r="C672" s="322" t="s">
        <v>1680</v>
      </c>
      <c r="D672" s="320" t="s">
        <v>1536</v>
      </c>
      <c r="E672" s="336" t="s">
        <v>1526</v>
      </c>
      <c r="F672" s="216" t="s">
        <v>1681</v>
      </c>
      <c r="G672" s="336" t="s">
        <v>1538</v>
      </c>
      <c r="H672" s="216" t="s">
        <v>1682</v>
      </c>
      <c r="I672" s="294"/>
      <c r="J672" s="320" t="s">
        <v>903</v>
      </c>
      <c r="K672" s="320" t="s">
        <v>904</v>
      </c>
      <c r="L672" s="320">
        <v>3.0</v>
      </c>
      <c r="M672" s="293"/>
      <c r="N672" s="316">
        <f t="shared" si="108"/>
        <v>11</v>
      </c>
      <c r="O672" s="316">
        <f t="shared" si="3"/>
        <v>11</v>
      </c>
      <c r="P672" s="293"/>
      <c r="Q672" s="293"/>
      <c r="R672" s="293"/>
      <c r="S672" s="296"/>
      <c r="T672" s="296"/>
      <c r="U672" s="296"/>
    </row>
    <row r="673" outlineLevel="2">
      <c r="A673" s="317">
        <f t="shared" si="1"/>
        <v>1</v>
      </c>
      <c r="B673" s="318">
        <f t="shared" si="112"/>
        <v>535</v>
      </c>
      <c r="C673" s="322" t="s">
        <v>1683</v>
      </c>
      <c r="D673" s="320" t="s">
        <v>1536</v>
      </c>
      <c r="E673" s="336" t="s">
        <v>1647</v>
      </c>
      <c r="F673" s="355" t="s">
        <v>1684</v>
      </c>
      <c r="G673" s="336" t="s">
        <v>1538</v>
      </c>
      <c r="H673" s="355" t="s">
        <v>1685</v>
      </c>
      <c r="I673" s="294"/>
      <c r="J673" s="320" t="s">
        <v>903</v>
      </c>
      <c r="K673" s="320" t="s">
        <v>904</v>
      </c>
      <c r="L673" s="320">
        <v>3.0</v>
      </c>
      <c r="M673" s="293"/>
      <c r="N673" s="316">
        <f t="shared" si="108"/>
        <v>11</v>
      </c>
      <c r="O673" s="316">
        <f t="shared" si="3"/>
        <v>11</v>
      </c>
      <c r="P673" s="293"/>
      <c r="Q673" s="293"/>
      <c r="R673" s="293"/>
      <c r="S673" s="296"/>
      <c r="T673" s="296"/>
      <c r="U673" s="296"/>
    </row>
    <row r="674" outlineLevel="2">
      <c r="A674" s="317">
        <f t="shared" si="1"/>
        <v>1</v>
      </c>
      <c r="B674" s="318">
        <f t="shared" si="112"/>
        <v>536</v>
      </c>
      <c r="C674" s="322" t="s">
        <v>1686</v>
      </c>
      <c r="D674" s="320" t="s">
        <v>1536</v>
      </c>
      <c r="E674" s="336" t="s">
        <v>1526</v>
      </c>
      <c r="F674" s="354" t="s">
        <v>1687</v>
      </c>
      <c r="G674" s="336" t="s">
        <v>1538</v>
      </c>
      <c r="H674" s="354" t="s">
        <v>1688</v>
      </c>
      <c r="I674" s="294"/>
      <c r="J674" s="320" t="s">
        <v>903</v>
      </c>
      <c r="K674" s="320" t="s">
        <v>904</v>
      </c>
      <c r="L674" s="320">
        <v>3.0</v>
      </c>
      <c r="M674" s="293"/>
      <c r="N674" s="316">
        <f t="shared" si="108"/>
        <v>11</v>
      </c>
      <c r="O674" s="316">
        <f t="shared" si="3"/>
        <v>11</v>
      </c>
      <c r="P674" s="293"/>
      <c r="Q674" s="293"/>
      <c r="R674" s="293"/>
      <c r="S674" s="296"/>
      <c r="T674" s="296"/>
      <c r="U674" s="296"/>
    </row>
    <row r="675" outlineLevel="2">
      <c r="A675" s="317">
        <f t="shared" si="1"/>
        <v>1</v>
      </c>
      <c r="B675" s="318">
        <f t="shared" si="112"/>
        <v>537</v>
      </c>
      <c r="C675" s="322" t="s">
        <v>1689</v>
      </c>
      <c r="D675" s="320" t="s">
        <v>1536</v>
      </c>
      <c r="E675" s="336" t="s">
        <v>1526</v>
      </c>
      <c r="F675" s="354" t="s">
        <v>1690</v>
      </c>
      <c r="G675" s="336" t="s">
        <v>1538</v>
      </c>
      <c r="H675" s="354" t="s">
        <v>1691</v>
      </c>
      <c r="I675" s="294"/>
      <c r="J675" s="320" t="s">
        <v>903</v>
      </c>
      <c r="K675" s="320" t="s">
        <v>904</v>
      </c>
      <c r="L675" s="320">
        <v>3.0</v>
      </c>
      <c r="M675" s="293"/>
      <c r="N675" s="316">
        <f t="shared" si="108"/>
        <v>11</v>
      </c>
      <c r="O675" s="316">
        <f t="shared" si="3"/>
        <v>11</v>
      </c>
      <c r="P675" s="293"/>
      <c r="Q675" s="293"/>
      <c r="R675" s="293"/>
      <c r="S675" s="296"/>
      <c r="T675" s="296"/>
      <c r="U675" s="296"/>
    </row>
    <row r="676" outlineLevel="2">
      <c r="A676" s="317">
        <f t="shared" si="1"/>
        <v>1</v>
      </c>
      <c r="B676" s="318">
        <f t="shared" si="112"/>
        <v>538</v>
      </c>
      <c r="C676" s="322" t="s">
        <v>1692</v>
      </c>
      <c r="D676" s="320" t="s">
        <v>1536</v>
      </c>
      <c r="E676" s="336" t="s">
        <v>1526</v>
      </c>
      <c r="F676" s="354" t="s">
        <v>1693</v>
      </c>
      <c r="G676" s="336" t="s">
        <v>1538</v>
      </c>
      <c r="H676" s="354" t="s">
        <v>1694</v>
      </c>
      <c r="I676" s="294"/>
      <c r="J676" s="320" t="s">
        <v>903</v>
      </c>
      <c r="K676" s="320" t="s">
        <v>904</v>
      </c>
      <c r="L676" s="320">
        <v>3.0</v>
      </c>
      <c r="M676" s="293"/>
      <c r="N676" s="316">
        <f t="shared" si="108"/>
        <v>11</v>
      </c>
      <c r="O676" s="316">
        <f t="shared" si="3"/>
        <v>11</v>
      </c>
      <c r="P676" s="293"/>
      <c r="Q676" s="293"/>
      <c r="R676" s="293"/>
      <c r="S676" s="296"/>
      <c r="T676" s="296"/>
      <c r="U676" s="296"/>
    </row>
    <row r="677" outlineLevel="2">
      <c r="A677" s="317">
        <f t="shared" si="1"/>
        <v>1</v>
      </c>
      <c r="B677" s="318">
        <f t="shared" si="112"/>
        <v>539</v>
      </c>
      <c r="C677" s="322" t="s">
        <v>1695</v>
      </c>
      <c r="D677" s="320" t="s">
        <v>1536</v>
      </c>
      <c r="E677" s="336" t="s">
        <v>1526</v>
      </c>
      <c r="F677" s="353" t="s">
        <v>1696</v>
      </c>
      <c r="G677" s="336" t="s">
        <v>1538</v>
      </c>
      <c r="H677" s="354" t="s">
        <v>1697</v>
      </c>
      <c r="I677" s="294"/>
      <c r="J677" s="320" t="s">
        <v>903</v>
      </c>
      <c r="K677" s="320" t="s">
        <v>904</v>
      </c>
      <c r="L677" s="320">
        <v>3.0</v>
      </c>
      <c r="M677" s="293"/>
      <c r="N677" s="316">
        <f t="shared" si="108"/>
        <v>11</v>
      </c>
      <c r="O677" s="316">
        <f t="shared" si="3"/>
        <v>11</v>
      </c>
      <c r="P677" s="293"/>
      <c r="Q677" s="293"/>
      <c r="R677" s="293"/>
      <c r="S677" s="296"/>
      <c r="T677" s="296"/>
      <c r="U677" s="296"/>
    </row>
    <row r="678" outlineLevel="2">
      <c r="A678" s="317">
        <f t="shared" si="1"/>
        <v>1</v>
      </c>
      <c r="B678" s="318">
        <f t="shared" si="112"/>
        <v>540</v>
      </c>
      <c r="C678" s="322" t="s">
        <v>1698</v>
      </c>
      <c r="D678" s="320" t="s">
        <v>1536</v>
      </c>
      <c r="E678" s="336" t="s">
        <v>1526</v>
      </c>
      <c r="F678" s="353" t="s">
        <v>1699</v>
      </c>
      <c r="G678" s="336" t="s">
        <v>1538</v>
      </c>
      <c r="H678" s="354" t="s">
        <v>1700</v>
      </c>
      <c r="I678" s="294"/>
      <c r="J678" s="320" t="s">
        <v>903</v>
      </c>
      <c r="K678" s="320" t="s">
        <v>904</v>
      </c>
      <c r="L678" s="320">
        <v>3.0</v>
      </c>
      <c r="M678" s="293"/>
      <c r="N678" s="316">
        <f t="shared" si="108"/>
        <v>11</v>
      </c>
      <c r="O678" s="316">
        <f t="shared" si="3"/>
        <v>11</v>
      </c>
      <c r="P678" s="293"/>
      <c r="Q678" s="293"/>
      <c r="R678" s="293"/>
      <c r="S678" s="296"/>
      <c r="T678" s="296"/>
      <c r="U678" s="296"/>
    </row>
    <row r="679" outlineLevel="2">
      <c r="A679" s="317">
        <f t="shared" si="1"/>
        <v>1</v>
      </c>
      <c r="B679" s="318">
        <f t="shared" si="112"/>
        <v>541</v>
      </c>
      <c r="C679" s="322" t="s">
        <v>1701</v>
      </c>
      <c r="D679" s="320" t="s">
        <v>1536</v>
      </c>
      <c r="E679" s="336" t="s">
        <v>1526</v>
      </c>
      <c r="F679" s="353" t="s">
        <v>1702</v>
      </c>
      <c r="G679" s="336" t="s">
        <v>1538</v>
      </c>
      <c r="H679" s="354" t="s">
        <v>1703</v>
      </c>
      <c r="I679" s="294"/>
      <c r="J679" s="320" t="s">
        <v>903</v>
      </c>
      <c r="K679" s="320" t="s">
        <v>904</v>
      </c>
      <c r="L679" s="320">
        <v>3.0</v>
      </c>
      <c r="M679" s="293"/>
      <c r="N679" s="316">
        <f t="shared" si="108"/>
        <v>11</v>
      </c>
      <c r="O679" s="316">
        <f t="shared" si="3"/>
        <v>11</v>
      </c>
      <c r="P679" s="293"/>
      <c r="Q679" s="293"/>
      <c r="R679" s="293"/>
      <c r="S679" s="296"/>
      <c r="T679" s="296"/>
      <c r="U679" s="296"/>
    </row>
    <row r="680" outlineLevel="2">
      <c r="A680" s="317">
        <f t="shared" si="1"/>
        <v>1</v>
      </c>
      <c r="B680" s="318">
        <f t="shared" si="112"/>
        <v>542</v>
      </c>
      <c r="C680" s="322" t="s">
        <v>1704</v>
      </c>
      <c r="D680" s="320" t="s">
        <v>1536</v>
      </c>
      <c r="E680" s="336" t="s">
        <v>1526</v>
      </c>
      <c r="F680" s="353" t="s">
        <v>1705</v>
      </c>
      <c r="G680" s="336" t="s">
        <v>1538</v>
      </c>
      <c r="H680" s="354" t="s">
        <v>1706</v>
      </c>
      <c r="I680" s="294"/>
      <c r="J680" s="320" t="s">
        <v>903</v>
      </c>
      <c r="K680" s="320" t="s">
        <v>904</v>
      </c>
      <c r="L680" s="320">
        <v>3.0</v>
      </c>
      <c r="M680" s="293"/>
      <c r="N680" s="316">
        <f t="shared" si="108"/>
        <v>11</v>
      </c>
      <c r="O680" s="316">
        <f t="shared" si="3"/>
        <v>11</v>
      </c>
      <c r="P680" s="293"/>
      <c r="Q680" s="293"/>
      <c r="R680" s="293"/>
      <c r="S680" s="296"/>
      <c r="T680" s="296"/>
      <c r="U680" s="296"/>
    </row>
    <row r="681" outlineLevel="2">
      <c r="A681" s="317">
        <f t="shared" si="1"/>
        <v>1</v>
      </c>
      <c r="B681" s="318">
        <f t="shared" si="112"/>
        <v>543</v>
      </c>
      <c r="C681" s="322" t="s">
        <v>1707</v>
      </c>
      <c r="D681" s="320" t="s">
        <v>1536</v>
      </c>
      <c r="E681" s="336" t="s">
        <v>1526</v>
      </c>
      <c r="F681" s="353" t="s">
        <v>1708</v>
      </c>
      <c r="G681" s="336" t="s">
        <v>1538</v>
      </c>
      <c r="H681" s="355" t="s">
        <v>1709</v>
      </c>
      <c r="I681" s="294"/>
      <c r="J681" s="320" t="s">
        <v>903</v>
      </c>
      <c r="K681" s="320" t="s">
        <v>904</v>
      </c>
      <c r="L681" s="320">
        <v>3.0</v>
      </c>
      <c r="M681" s="293"/>
      <c r="N681" s="316">
        <f t="shared" si="108"/>
        <v>11</v>
      </c>
      <c r="O681" s="316">
        <f t="shared" si="3"/>
        <v>11</v>
      </c>
      <c r="P681" s="293"/>
      <c r="Q681" s="293"/>
      <c r="R681" s="293"/>
      <c r="S681" s="296"/>
      <c r="T681" s="296"/>
      <c r="U681" s="296"/>
    </row>
    <row r="682" outlineLevel="2">
      <c r="A682" s="317">
        <f t="shared" si="1"/>
        <v>1</v>
      </c>
      <c r="B682" s="318">
        <f t="shared" si="112"/>
        <v>544</v>
      </c>
      <c r="C682" s="322" t="s">
        <v>1710</v>
      </c>
      <c r="D682" s="320" t="s">
        <v>1536</v>
      </c>
      <c r="E682" s="336" t="s">
        <v>1526</v>
      </c>
      <c r="F682" s="353" t="s">
        <v>1711</v>
      </c>
      <c r="G682" s="336" t="s">
        <v>1538</v>
      </c>
      <c r="H682" s="354" t="s">
        <v>1712</v>
      </c>
      <c r="I682" s="294"/>
      <c r="J682" s="320" t="s">
        <v>903</v>
      </c>
      <c r="K682" s="320" t="s">
        <v>904</v>
      </c>
      <c r="L682" s="320">
        <v>3.0</v>
      </c>
      <c r="M682" s="293"/>
      <c r="N682" s="316">
        <f t="shared" si="108"/>
        <v>11</v>
      </c>
      <c r="O682" s="316">
        <f t="shared" si="3"/>
        <v>11</v>
      </c>
      <c r="P682" s="293"/>
      <c r="Q682" s="293"/>
      <c r="R682" s="293"/>
      <c r="S682" s="296"/>
      <c r="T682" s="296"/>
      <c r="U682" s="296"/>
    </row>
    <row r="683" outlineLevel="2">
      <c r="A683" s="317">
        <f t="shared" si="1"/>
        <v>1</v>
      </c>
      <c r="B683" s="318">
        <f t="shared" si="112"/>
        <v>545</v>
      </c>
      <c r="C683" s="322" t="s">
        <v>1713</v>
      </c>
      <c r="D683" s="320" t="s">
        <v>1536</v>
      </c>
      <c r="E683" s="336" t="s">
        <v>1526</v>
      </c>
      <c r="F683" s="353" t="s">
        <v>1714</v>
      </c>
      <c r="G683" s="336" t="s">
        <v>1538</v>
      </c>
      <c r="H683" s="354" t="s">
        <v>1715</v>
      </c>
      <c r="I683" s="294"/>
      <c r="J683" s="320" t="s">
        <v>903</v>
      </c>
      <c r="K683" s="320" t="s">
        <v>904</v>
      </c>
      <c r="L683" s="320">
        <v>3.0</v>
      </c>
      <c r="M683" s="293"/>
      <c r="N683" s="316">
        <f t="shared" si="108"/>
        <v>11</v>
      </c>
      <c r="O683" s="316">
        <f t="shared" si="3"/>
        <v>11</v>
      </c>
      <c r="P683" s="293"/>
      <c r="Q683" s="293"/>
      <c r="R683" s="293"/>
      <c r="S683" s="296"/>
      <c r="T683" s="296"/>
      <c r="U683" s="296"/>
    </row>
    <row r="684" outlineLevel="2">
      <c r="A684" s="317">
        <f t="shared" si="1"/>
        <v>1</v>
      </c>
      <c r="B684" s="318">
        <f t="shared" si="112"/>
        <v>546</v>
      </c>
      <c r="C684" s="322" t="s">
        <v>1716</v>
      </c>
      <c r="D684" s="320" t="s">
        <v>1536</v>
      </c>
      <c r="E684" s="336" t="s">
        <v>1526</v>
      </c>
      <c r="F684" s="353" t="s">
        <v>1717</v>
      </c>
      <c r="G684" s="336" t="s">
        <v>1538</v>
      </c>
      <c r="H684" s="354" t="s">
        <v>1718</v>
      </c>
      <c r="I684" s="294"/>
      <c r="J684" s="320" t="s">
        <v>903</v>
      </c>
      <c r="K684" s="320" t="s">
        <v>904</v>
      </c>
      <c r="L684" s="320">
        <v>3.0</v>
      </c>
      <c r="M684" s="293"/>
      <c r="N684" s="316">
        <f t="shared" si="108"/>
        <v>11</v>
      </c>
      <c r="O684" s="316">
        <f t="shared" si="3"/>
        <v>11</v>
      </c>
      <c r="P684" s="293"/>
      <c r="Q684" s="293"/>
      <c r="R684" s="293"/>
      <c r="S684" s="296"/>
      <c r="T684" s="296"/>
      <c r="U684" s="296"/>
    </row>
    <row r="685" outlineLevel="2">
      <c r="A685" s="317">
        <f t="shared" si="1"/>
        <v>1</v>
      </c>
      <c r="B685" s="318">
        <f t="shared" si="112"/>
        <v>547</v>
      </c>
      <c r="C685" s="322" t="s">
        <v>1719</v>
      </c>
      <c r="D685" s="320" t="s">
        <v>1536</v>
      </c>
      <c r="E685" s="336" t="s">
        <v>1503</v>
      </c>
      <c r="F685" s="320"/>
      <c r="G685" s="336" t="s">
        <v>1538</v>
      </c>
      <c r="H685" s="354" t="s">
        <v>1720</v>
      </c>
      <c r="I685" s="294"/>
      <c r="J685" s="320" t="s">
        <v>903</v>
      </c>
      <c r="K685" s="320" t="s">
        <v>904</v>
      </c>
      <c r="L685" s="320">
        <v>3.0</v>
      </c>
      <c r="M685" s="293"/>
      <c r="N685" s="316">
        <f t="shared" si="108"/>
        <v>11</v>
      </c>
      <c r="O685" s="316">
        <f t="shared" si="3"/>
        <v>11</v>
      </c>
      <c r="P685" s="293"/>
      <c r="Q685" s="293"/>
      <c r="R685" s="293"/>
      <c r="S685" s="296"/>
      <c r="T685" s="296"/>
      <c r="U685" s="296"/>
    </row>
    <row r="686" outlineLevel="2">
      <c r="A686" s="317">
        <f t="shared" si="1"/>
        <v>1</v>
      </c>
      <c r="B686" s="318">
        <f t="shared" si="112"/>
        <v>548</v>
      </c>
      <c r="C686" s="322" t="s">
        <v>1721</v>
      </c>
      <c r="D686" s="320" t="s">
        <v>1536</v>
      </c>
      <c r="E686" s="336" t="s">
        <v>1526</v>
      </c>
      <c r="F686" s="353" t="s">
        <v>1722</v>
      </c>
      <c r="G686" s="336" t="s">
        <v>1538</v>
      </c>
      <c r="H686" s="354" t="s">
        <v>1723</v>
      </c>
      <c r="I686" s="294"/>
      <c r="J686" s="320" t="s">
        <v>903</v>
      </c>
      <c r="K686" s="320" t="s">
        <v>904</v>
      </c>
      <c r="L686" s="320">
        <v>3.0</v>
      </c>
      <c r="M686" s="293"/>
      <c r="N686" s="316">
        <f t="shared" si="108"/>
        <v>11</v>
      </c>
      <c r="O686" s="316">
        <f t="shared" si="3"/>
        <v>11</v>
      </c>
      <c r="P686" s="293"/>
      <c r="Q686" s="293"/>
      <c r="R686" s="293"/>
      <c r="S686" s="296"/>
      <c r="T686" s="296"/>
      <c r="U686" s="296"/>
    </row>
    <row r="687" outlineLevel="2">
      <c r="A687" s="317">
        <f t="shared" si="1"/>
        <v>1</v>
      </c>
      <c r="B687" s="318">
        <f t="shared" si="112"/>
        <v>549</v>
      </c>
      <c r="C687" s="322" t="s">
        <v>1724</v>
      </c>
      <c r="D687" s="320" t="s">
        <v>1536</v>
      </c>
      <c r="E687" s="336" t="s">
        <v>1526</v>
      </c>
      <c r="F687" s="353" t="s">
        <v>1725</v>
      </c>
      <c r="G687" s="336" t="s">
        <v>1538</v>
      </c>
      <c r="H687" s="354" t="s">
        <v>1726</v>
      </c>
      <c r="I687" s="294"/>
      <c r="J687" s="320" t="s">
        <v>903</v>
      </c>
      <c r="K687" s="320" t="s">
        <v>904</v>
      </c>
      <c r="L687" s="320">
        <v>3.0</v>
      </c>
      <c r="M687" s="293"/>
      <c r="N687" s="316">
        <f t="shared" si="108"/>
        <v>11</v>
      </c>
      <c r="O687" s="316">
        <f t="shared" si="3"/>
        <v>11</v>
      </c>
      <c r="P687" s="293"/>
      <c r="Q687" s="293"/>
      <c r="R687" s="293"/>
      <c r="S687" s="296"/>
      <c r="T687" s="296"/>
      <c r="U687" s="296"/>
    </row>
    <row r="688" outlineLevel="2">
      <c r="A688" s="317">
        <f t="shared" si="1"/>
        <v>1</v>
      </c>
      <c r="B688" s="318">
        <f t="shared" si="112"/>
        <v>550</v>
      </c>
      <c r="C688" s="322" t="s">
        <v>1727</v>
      </c>
      <c r="D688" s="320" t="s">
        <v>1536</v>
      </c>
      <c r="E688" s="336" t="s">
        <v>1526</v>
      </c>
      <c r="F688" s="353" t="s">
        <v>1728</v>
      </c>
      <c r="G688" s="336" t="s">
        <v>1538</v>
      </c>
      <c r="H688" s="354" t="s">
        <v>1729</v>
      </c>
      <c r="I688" s="294"/>
      <c r="J688" s="320" t="s">
        <v>903</v>
      </c>
      <c r="K688" s="320" t="s">
        <v>904</v>
      </c>
      <c r="L688" s="320">
        <v>3.0</v>
      </c>
      <c r="M688" s="293"/>
      <c r="N688" s="316">
        <f t="shared" si="108"/>
        <v>11</v>
      </c>
      <c r="O688" s="316">
        <f t="shared" si="3"/>
        <v>11</v>
      </c>
      <c r="P688" s="293"/>
      <c r="Q688" s="293"/>
      <c r="R688" s="293"/>
      <c r="S688" s="296"/>
      <c r="T688" s="296"/>
      <c r="U688" s="296"/>
    </row>
    <row r="689" outlineLevel="2">
      <c r="A689" s="317">
        <f t="shared" si="1"/>
        <v>1</v>
      </c>
      <c r="B689" s="318">
        <f t="shared" si="112"/>
        <v>551</v>
      </c>
      <c r="C689" s="322" t="s">
        <v>1730</v>
      </c>
      <c r="D689" s="320" t="s">
        <v>1536</v>
      </c>
      <c r="E689" s="336" t="s">
        <v>1526</v>
      </c>
      <c r="F689" s="216" t="s">
        <v>1731</v>
      </c>
      <c r="G689" s="336" t="s">
        <v>1538</v>
      </c>
      <c r="H689" s="354" t="s">
        <v>1732</v>
      </c>
      <c r="I689" s="294"/>
      <c r="J689" s="320" t="s">
        <v>903</v>
      </c>
      <c r="K689" s="320" t="s">
        <v>904</v>
      </c>
      <c r="L689" s="320">
        <v>3.0</v>
      </c>
      <c r="M689" s="293"/>
      <c r="N689" s="316">
        <f t="shared" si="108"/>
        <v>11</v>
      </c>
      <c r="O689" s="316">
        <f t="shared" si="3"/>
        <v>11</v>
      </c>
      <c r="P689" s="293"/>
      <c r="Q689" s="293"/>
      <c r="R689" s="293"/>
      <c r="S689" s="296"/>
      <c r="T689" s="296"/>
      <c r="U689" s="296"/>
    </row>
    <row r="690" outlineLevel="2">
      <c r="A690" s="317">
        <f t="shared" si="1"/>
        <v>1</v>
      </c>
      <c r="B690" s="318">
        <f t="shared" si="112"/>
        <v>552</v>
      </c>
      <c r="C690" s="322" t="s">
        <v>1733</v>
      </c>
      <c r="D690" s="320" t="s">
        <v>1536</v>
      </c>
      <c r="E690" s="336" t="s">
        <v>1526</v>
      </c>
      <c r="F690" s="216" t="s">
        <v>1734</v>
      </c>
      <c r="G690" s="336" t="s">
        <v>1538</v>
      </c>
      <c r="H690" s="354" t="s">
        <v>1735</v>
      </c>
      <c r="I690" s="294"/>
      <c r="J690" s="320" t="s">
        <v>903</v>
      </c>
      <c r="K690" s="320" t="s">
        <v>904</v>
      </c>
      <c r="L690" s="320">
        <v>3.0</v>
      </c>
      <c r="M690" s="293"/>
      <c r="N690" s="316">
        <f t="shared" si="108"/>
        <v>11</v>
      </c>
      <c r="O690" s="316">
        <f t="shared" si="3"/>
        <v>11</v>
      </c>
      <c r="P690" s="293"/>
      <c r="Q690" s="293"/>
      <c r="R690" s="293"/>
      <c r="S690" s="296"/>
      <c r="T690" s="296"/>
      <c r="U690" s="296"/>
    </row>
    <row r="691" outlineLevel="2">
      <c r="A691" s="294"/>
      <c r="B691" s="281"/>
      <c r="C691" s="356" t="s">
        <v>1736</v>
      </c>
      <c r="D691" s="357"/>
      <c r="E691" s="358" t="s">
        <v>1737</v>
      </c>
      <c r="F691" s="354" t="s">
        <v>1738</v>
      </c>
      <c r="G691" s="336"/>
      <c r="H691" s="354"/>
      <c r="I691" s="294"/>
      <c r="J691" s="294"/>
      <c r="K691" s="294"/>
      <c r="L691" s="294"/>
      <c r="M691" s="293"/>
      <c r="N691" s="316"/>
      <c r="O691" s="293"/>
      <c r="P691" s="293"/>
      <c r="Q691" s="293"/>
      <c r="R691" s="293"/>
      <c r="S691" s="296"/>
      <c r="T691" s="296"/>
      <c r="U691" s="296"/>
    </row>
    <row r="692" outlineLevel="2">
      <c r="A692" s="294"/>
      <c r="B692" s="281"/>
      <c r="C692" s="359" t="s">
        <v>1739</v>
      </c>
      <c r="D692" s="357"/>
      <c r="E692" s="358" t="s">
        <v>1737</v>
      </c>
      <c r="F692" s="354" t="s">
        <v>1740</v>
      </c>
      <c r="G692" s="336"/>
      <c r="H692" s="354"/>
      <c r="I692" s="294"/>
      <c r="J692" s="294"/>
      <c r="K692" s="294"/>
      <c r="L692" s="294"/>
      <c r="M692" s="293"/>
      <c r="N692" s="316"/>
      <c r="O692" s="293"/>
      <c r="P692" s="293"/>
      <c r="Q692" s="293"/>
      <c r="R692" s="293"/>
      <c r="S692" s="296"/>
      <c r="T692" s="296"/>
      <c r="U692" s="296"/>
    </row>
    <row r="693" outlineLevel="2">
      <c r="A693" s="294"/>
      <c r="B693" s="281"/>
      <c r="C693" s="356" t="s">
        <v>1741</v>
      </c>
      <c r="D693" s="360"/>
      <c r="E693" s="358"/>
      <c r="F693" s="360"/>
      <c r="G693" s="336" t="s">
        <v>1742</v>
      </c>
      <c r="H693" s="361" t="s">
        <v>1743</v>
      </c>
      <c r="I693" s="294"/>
      <c r="J693" s="294"/>
      <c r="K693" s="294"/>
      <c r="L693" s="294"/>
      <c r="M693" s="293"/>
      <c r="N693" s="316"/>
      <c r="O693" s="293"/>
      <c r="P693" s="293"/>
      <c r="Q693" s="293"/>
      <c r="R693" s="293"/>
      <c r="S693" s="296"/>
      <c r="T693" s="296"/>
      <c r="U693" s="296"/>
    </row>
    <row r="694" outlineLevel="2">
      <c r="A694" s="294"/>
      <c r="B694" s="281"/>
      <c r="C694" s="361" t="s">
        <v>1744</v>
      </c>
      <c r="D694" s="360"/>
      <c r="E694" s="358"/>
      <c r="F694" s="360"/>
      <c r="G694" s="336" t="s">
        <v>1742</v>
      </c>
      <c r="H694" s="360"/>
      <c r="I694" s="294"/>
      <c r="J694" s="294"/>
      <c r="K694" s="294"/>
      <c r="L694" s="294"/>
      <c r="M694" s="293"/>
      <c r="N694" s="316"/>
      <c r="O694" s="293"/>
      <c r="P694" s="293"/>
      <c r="Q694" s="293"/>
      <c r="R694" s="293"/>
      <c r="S694" s="296"/>
      <c r="T694" s="296"/>
      <c r="U694" s="296"/>
    </row>
    <row r="695" outlineLevel="2">
      <c r="A695" s="294"/>
      <c r="B695" s="281"/>
      <c r="C695" s="361" t="s">
        <v>1745</v>
      </c>
      <c r="D695" s="360"/>
      <c r="E695" s="358"/>
      <c r="F695" s="360"/>
      <c r="G695" s="336" t="s">
        <v>1742</v>
      </c>
      <c r="H695" s="360"/>
      <c r="I695" s="294"/>
      <c r="J695" s="294"/>
      <c r="K695" s="294"/>
      <c r="L695" s="294"/>
      <c r="M695" s="293"/>
      <c r="N695" s="316"/>
      <c r="O695" s="293"/>
      <c r="P695" s="293"/>
      <c r="Q695" s="293"/>
      <c r="R695" s="293"/>
      <c r="S695" s="296"/>
      <c r="T695" s="296"/>
      <c r="U695" s="296"/>
    </row>
    <row r="696" outlineLevel="2">
      <c r="A696" s="294"/>
      <c r="B696" s="281"/>
      <c r="C696" s="361" t="s">
        <v>1746</v>
      </c>
      <c r="D696" s="360"/>
      <c r="E696" s="358"/>
      <c r="F696" s="360"/>
      <c r="G696" s="336" t="s">
        <v>1742</v>
      </c>
      <c r="H696" s="360"/>
      <c r="I696" s="294"/>
      <c r="J696" s="294"/>
      <c r="K696" s="294"/>
      <c r="L696" s="294"/>
      <c r="M696" s="293"/>
      <c r="N696" s="316"/>
      <c r="O696" s="293"/>
      <c r="P696" s="293"/>
      <c r="Q696" s="293"/>
      <c r="R696" s="293"/>
      <c r="S696" s="296"/>
      <c r="T696" s="296"/>
      <c r="U696" s="296"/>
    </row>
    <row r="697" outlineLevel="2">
      <c r="A697" s="294"/>
      <c r="B697" s="281"/>
      <c r="C697" s="361" t="s">
        <v>1747</v>
      </c>
      <c r="D697" s="360"/>
      <c r="E697" s="358"/>
      <c r="F697" s="360"/>
      <c r="G697" s="336" t="s">
        <v>1742</v>
      </c>
      <c r="H697" s="360"/>
      <c r="I697" s="294"/>
      <c r="J697" s="294"/>
      <c r="K697" s="294"/>
      <c r="L697" s="294"/>
      <c r="M697" s="293"/>
      <c r="N697" s="316"/>
      <c r="O697" s="293"/>
      <c r="P697" s="293"/>
      <c r="Q697" s="293"/>
      <c r="R697" s="293"/>
      <c r="S697" s="296"/>
      <c r="T697" s="296"/>
      <c r="U697" s="296"/>
    </row>
    <row r="698" outlineLevel="2">
      <c r="A698" s="294"/>
      <c r="B698" s="281"/>
      <c r="C698" s="361" t="s">
        <v>1748</v>
      </c>
      <c r="D698" s="360"/>
      <c r="E698" s="358"/>
      <c r="F698" s="360"/>
      <c r="G698" s="336" t="s">
        <v>1742</v>
      </c>
      <c r="H698" s="360"/>
      <c r="I698" s="294"/>
      <c r="J698" s="294"/>
      <c r="K698" s="294"/>
      <c r="L698" s="294"/>
      <c r="M698" s="293"/>
      <c r="N698" s="316"/>
      <c r="O698" s="293"/>
      <c r="P698" s="293"/>
      <c r="Q698" s="293"/>
      <c r="R698" s="293"/>
      <c r="S698" s="296"/>
      <c r="T698" s="296"/>
      <c r="U698" s="296"/>
    </row>
    <row r="699" outlineLevel="2">
      <c r="A699" s="294"/>
      <c r="B699" s="281"/>
      <c r="C699" s="361" t="s">
        <v>1749</v>
      </c>
      <c r="D699" s="360"/>
      <c r="E699" s="358"/>
      <c r="F699" s="360"/>
      <c r="G699" s="336" t="s">
        <v>1742</v>
      </c>
      <c r="H699" s="360"/>
      <c r="I699" s="294"/>
      <c r="J699" s="294"/>
      <c r="K699" s="294"/>
      <c r="L699" s="294"/>
      <c r="M699" s="293"/>
      <c r="N699" s="316"/>
      <c r="O699" s="293"/>
      <c r="P699" s="293"/>
      <c r="Q699" s="293"/>
      <c r="R699" s="293"/>
      <c r="S699" s="296"/>
      <c r="T699" s="296"/>
      <c r="U699" s="296"/>
    </row>
    <row r="700" outlineLevel="2">
      <c r="A700" s="294"/>
      <c r="B700" s="281"/>
      <c r="C700" s="361" t="s">
        <v>1750</v>
      </c>
      <c r="D700" s="360"/>
      <c r="E700" s="358"/>
      <c r="F700" s="360"/>
      <c r="G700" s="336" t="s">
        <v>1742</v>
      </c>
      <c r="H700" s="360"/>
      <c r="I700" s="294"/>
      <c r="J700" s="294"/>
      <c r="K700" s="294"/>
      <c r="L700" s="294"/>
      <c r="M700" s="293"/>
      <c r="N700" s="316"/>
      <c r="O700" s="293"/>
      <c r="P700" s="293"/>
      <c r="Q700" s="293"/>
      <c r="R700" s="293"/>
      <c r="S700" s="296"/>
      <c r="T700" s="296"/>
      <c r="U700" s="296"/>
    </row>
    <row r="701" outlineLevel="2">
      <c r="A701" s="294"/>
      <c r="B701" s="281"/>
      <c r="C701" s="361" t="s">
        <v>1751</v>
      </c>
      <c r="D701" s="360"/>
      <c r="E701" s="358"/>
      <c r="F701" s="360"/>
      <c r="G701" s="336" t="s">
        <v>1742</v>
      </c>
      <c r="H701" s="360"/>
      <c r="I701" s="294"/>
      <c r="J701" s="294"/>
      <c r="K701" s="294"/>
      <c r="L701" s="294"/>
      <c r="M701" s="293"/>
      <c r="N701" s="316"/>
      <c r="O701" s="293"/>
      <c r="P701" s="293"/>
      <c r="Q701" s="293"/>
      <c r="R701" s="293"/>
      <c r="S701" s="296"/>
      <c r="T701" s="296"/>
      <c r="U701" s="296"/>
    </row>
    <row r="702" outlineLevel="2">
      <c r="A702" s="294"/>
      <c r="B702" s="281"/>
      <c r="C702" s="361" t="s">
        <v>1752</v>
      </c>
      <c r="D702" s="360"/>
      <c r="E702" s="358"/>
      <c r="F702" s="360"/>
      <c r="G702" s="336" t="s">
        <v>1742</v>
      </c>
      <c r="H702" s="360"/>
      <c r="I702" s="294"/>
      <c r="J702" s="294"/>
      <c r="K702" s="294"/>
      <c r="L702" s="294"/>
      <c r="M702" s="293"/>
      <c r="N702" s="316"/>
      <c r="O702" s="293"/>
      <c r="P702" s="293"/>
      <c r="Q702" s="293"/>
      <c r="R702" s="293"/>
      <c r="S702" s="296"/>
      <c r="T702" s="296"/>
      <c r="U702" s="296"/>
    </row>
    <row r="703" outlineLevel="2">
      <c r="A703" s="294"/>
      <c r="B703" s="281"/>
      <c r="C703" s="361" t="s">
        <v>1753</v>
      </c>
      <c r="D703" s="360"/>
      <c r="E703" s="358"/>
      <c r="F703" s="360"/>
      <c r="G703" s="336" t="s">
        <v>1742</v>
      </c>
      <c r="H703" s="360"/>
      <c r="I703" s="294"/>
      <c r="J703" s="294"/>
      <c r="K703" s="294"/>
      <c r="L703" s="294"/>
      <c r="M703" s="293"/>
      <c r="N703" s="316"/>
      <c r="O703" s="293"/>
      <c r="P703" s="293"/>
      <c r="Q703" s="293"/>
      <c r="R703" s="293"/>
      <c r="S703" s="296"/>
      <c r="T703" s="296"/>
      <c r="U703" s="296"/>
    </row>
    <row r="704" outlineLevel="2">
      <c r="A704" s="294"/>
      <c r="B704" s="281"/>
      <c r="C704" s="361" t="s">
        <v>1754</v>
      </c>
      <c r="D704" s="360"/>
      <c r="E704" s="358"/>
      <c r="F704" s="360"/>
      <c r="G704" s="336" t="s">
        <v>1742</v>
      </c>
      <c r="H704" s="360"/>
      <c r="I704" s="294"/>
      <c r="J704" s="294"/>
      <c r="K704" s="294"/>
      <c r="L704" s="294"/>
      <c r="M704" s="293"/>
      <c r="N704" s="316"/>
      <c r="O704" s="293"/>
      <c r="P704" s="293"/>
      <c r="Q704" s="293"/>
      <c r="R704" s="293"/>
      <c r="S704" s="296"/>
      <c r="T704" s="296"/>
      <c r="U704" s="296"/>
    </row>
    <row r="705" outlineLevel="2">
      <c r="A705" s="294"/>
      <c r="B705" s="281"/>
      <c r="C705" s="361" t="s">
        <v>1755</v>
      </c>
      <c r="D705" s="360"/>
      <c r="E705" s="358"/>
      <c r="F705" s="360"/>
      <c r="G705" s="336" t="s">
        <v>1742</v>
      </c>
      <c r="H705" s="360"/>
      <c r="I705" s="294"/>
      <c r="J705" s="294"/>
      <c r="K705" s="294"/>
      <c r="L705" s="294"/>
      <c r="M705" s="293"/>
      <c r="N705" s="316"/>
      <c r="O705" s="293"/>
      <c r="P705" s="293"/>
      <c r="Q705" s="293"/>
      <c r="R705" s="293"/>
      <c r="S705" s="296"/>
      <c r="T705" s="296"/>
      <c r="U705" s="296"/>
    </row>
    <row r="706" outlineLevel="2">
      <c r="A706" s="294"/>
      <c r="B706" s="281"/>
      <c r="C706" s="361" t="s">
        <v>1756</v>
      </c>
      <c r="D706" s="360"/>
      <c r="E706" s="358"/>
      <c r="F706" s="360"/>
      <c r="G706" s="336" t="s">
        <v>1742</v>
      </c>
      <c r="H706" s="360"/>
      <c r="I706" s="294"/>
      <c r="J706" s="294"/>
      <c r="K706" s="294"/>
      <c r="L706" s="294"/>
      <c r="M706" s="293"/>
      <c r="N706" s="316"/>
      <c r="O706" s="293"/>
      <c r="P706" s="293"/>
      <c r="Q706" s="293"/>
      <c r="R706" s="293"/>
      <c r="S706" s="296"/>
      <c r="T706" s="296"/>
      <c r="U706" s="296"/>
    </row>
    <row r="707" outlineLevel="1">
      <c r="A707" s="294" t="str">
        <f t="shared" ref="A707:A719" si="113">IF(AND(C707&lt;&gt;"",D707&lt;&gt;""),1,"")</f>
        <v/>
      </c>
      <c r="B707" s="292" t="s">
        <v>952</v>
      </c>
      <c r="C707" s="312" t="s">
        <v>661</v>
      </c>
      <c r="D707" s="294"/>
      <c r="E707" s="325"/>
      <c r="F707" s="294"/>
      <c r="G707" s="336"/>
      <c r="H707" s="294"/>
      <c r="I707" s="294"/>
      <c r="J707" s="294"/>
      <c r="K707" s="294"/>
      <c r="L707" s="294"/>
      <c r="M707" s="293"/>
      <c r="N707" s="316">
        <f>IF(M707&lt;&gt;"",M707,N690)</f>
        <v>11</v>
      </c>
      <c r="O707" s="293" t="str">
        <f t="shared" ref="O707:O719" si="114">IF(A707&lt;&gt;"",N707,"")</f>
        <v/>
      </c>
      <c r="P707" s="293"/>
      <c r="Q707" s="293"/>
      <c r="R707" s="293"/>
      <c r="S707" s="296"/>
      <c r="T707" s="296"/>
      <c r="U707" s="296"/>
    </row>
    <row r="708" outlineLevel="2">
      <c r="A708" s="317">
        <f t="shared" si="113"/>
        <v>1</v>
      </c>
      <c r="B708" s="318">
        <f t="shared" ref="B708:B719" si="115">IF(AND(C708&lt;&gt;"",D708&lt;&gt;""),COUNTIF($A$12:A708,"&gt;0"),"")</f>
        <v>553</v>
      </c>
      <c r="C708" s="322" t="s">
        <v>1757</v>
      </c>
      <c r="D708" s="320" t="s">
        <v>1622</v>
      </c>
      <c r="E708" s="336" t="s">
        <v>1526</v>
      </c>
      <c r="F708" s="348" t="s">
        <v>1758</v>
      </c>
      <c r="G708" s="336" t="s">
        <v>1505</v>
      </c>
      <c r="H708" s="216"/>
      <c r="I708" s="294"/>
      <c r="J708" s="320" t="s">
        <v>903</v>
      </c>
      <c r="K708" s="320" t="s">
        <v>904</v>
      </c>
      <c r="L708" s="320">
        <v>3.0</v>
      </c>
      <c r="M708" s="293"/>
      <c r="N708" s="316">
        <f t="shared" ref="N708:N719" si="116">IF(M708&lt;&gt;"",M708,N707)</f>
        <v>11</v>
      </c>
      <c r="O708" s="316">
        <f t="shared" si="114"/>
        <v>11</v>
      </c>
      <c r="P708" s="293"/>
      <c r="Q708" s="293"/>
      <c r="R708" s="293"/>
      <c r="S708" s="296"/>
      <c r="T708" s="296"/>
      <c r="U708" s="296"/>
    </row>
    <row r="709" outlineLevel="2">
      <c r="A709" s="317">
        <f t="shared" si="113"/>
        <v>1</v>
      </c>
      <c r="B709" s="318">
        <f t="shared" si="115"/>
        <v>554</v>
      </c>
      <c r="C709" s="322" t="s">
        <v>1759</v>
      </c>
      <c r="D709" s="320" t="s">
        <v>1622</v>
      </c>
      <c r="E709" s="336" t="s">
        <v>1526</v>
      </c>
      <c r="F709" s="62"/>
      <c r="G709" s="336" t="s">
        <v>1505</v>
      </c>
      <c r="H709" s="216"/>
      <c r="I709" s="294"/>
      <c r="J709" s="320" t="s">
        <v>903</v>
      </c>
      <c r="K709" s="320" t="s">
        <v>904</v>
      </c>
      <c r="L709" s="320">
        <v>3.0</v>
      </c>
      <c r="M709" s="293"/>
      <c r="N709" s="316">
        <f t="shared" si="116"/>
        <v>11</v>
      </c>
      <c r="O709" s="316">
        <f t="shared" si="114"/>
        <v>11</v>
      </c>
      <c r="P709" s="293"/>
      <c r="Q709" s="293"/>
      <c r="R709" s="293"/>
      <c r="S709" s="296"/>
      <c r="T709" s="296"/>
      <c r="U709" s="296"/>
    </row>
    <row r="710" outlineLevel="2">
      <c r="A710" s="317">
        <f t="shared" si="113"/>
        <v>1</v>
      </c>
      <c r="B710" s="318">
        <f t="shared" si="115"/>
        <v>555</v>
      </c>
      <c r="C710" s="322" t="s">
        <v>1760</v>
      </c>
      <c r="D710" s="320" t="s">
        <v>1622</v>
      </c>
      <c r="E710" s="336" t="s">
        <v>1526</v>
      </c>
      <c r="F710" s="348" t="s">
        <v>1761</v>
      </c>
      <c r="G710" s="336" t="s">
        <v>1505</v>
      </c>
      <c r="H710" s="216"/>
      <c r="I710" s="294"/>
      <c r="J710" s="320" t="s">
        <v>903</v>
      </c>
      <c r="K710" s="320" t="s">
        <v>904</v>
      </c>
      <c r="L710" s="320">
        <v>3.0</v>
      </c>
      <c r="M710" s="293"/>
      <c r="N710" s="316">
        <f t="shared" si="116"/>
        <v>11</v>
      </c>
      <c r="O710" s="316">
        <f t="shared" si="114"/>
        <v>11</v>
      </c>
      <c r="P710" s="293"/>
      <c r="Q710" s="293"/>
      <c r="R710" s="293"/>
      <c r="S710" s="296"/>
      <c r="T710" s="296"/>
      <c r="U710" s="296"/>
    </row>
    <row r="711" outlineLevel="2">
      <c r="A711" s="317">
        <f t="shared" si="113"/>
        <v>1</v>
      </c>
      <c r="B711" s="318">
        <f t="shared" si="115"/>
        <v>556</v>
      </c>
      <c r="C711" s="322" t="s">
        <v>1762</v>
      </c>
      <c r="D711" s="320" t="s">
        <v>1622</v>
      </c>
      <c r="E711" s="336" t="s">
        <v>1526</v>
      </c>
      <c r="F711" s="62"/>
      <c r="G711" s="336" t="s">
        <v>1505</v>
      </c>
      <c r="H711" s="216"/>
      <c r="I711" s="294"/>
      <c r="J711" s="320" t="s">
        <v>903</v>
      </c>
      <c r="K711" s="320" t="s">
        <v>904</v>
      </c>
      <c r="L711" s="320">
        <v>3.0</v>
      </c>
      <c r="M711" s="293"/>
      <c r="N711" s="316">
        <f t="shared" si="116"/>
        <v>11</v>
      </c>
      <c r="O711" s="316">
        <f t="shared" si="114"/>
        <v>11</v>
      </c>
      <c r="P711" s="293"/>
      <c r="Q711" s="293"/>
      <c r="R711" s="293"/>
      <c r="S711" s="296"/>
      <c r="T711" s="296"/>
      <c r="U711" s="296"/>
    </row>
    <row r="712" outlineLevel="2">
      <c r="A712" s="317">
        <f t="shared" si="113"/>
        <v>1</v>
      </c>
      <c r="B712" s="318">
        <f t="shared" si="115"/>
        <v>557</v>
      </c>
      <c r="C712" s="322" t="s">
        <v>1763</v>
      </c>
      <c r="D712" s="320" t="s">
        <v>1622</v>
      </c>
      <c r="E712" s="336" t="s">
        <v>1526</v>
      </c>
      <c r="F712" s="348" t="s">
        <v>1764</v>
      </c>
      <c r="G712" s="336" t="s">
        <v>1505</v>
      </c>
      <c r="H712" s="216"/>
      <c r="I712" s="294"/>
      <c r="J712" s="320" t="s">
        <v>903</v>
      </c>
      <c r="K712" s="320" t="s">
        <v>904</v>
      </c>
      <c r="L712" s="320">
        <v>3.0</v>
      </c>
      <c r="M712" s="293"/>
      <c r="N712" s="316">
        <f t="shared" si="116"/>
        <v>11</v>
      </c>
      <c r="O712" s="316">
        <f t="shared" si="114"/>
        <v>11</v>
      </c>
      <c r="P712" s="293"/>
      <c r="Q712" s="293"/>
      <c r="R712" s="293"/>
      <c r="S712" s="296"/>
      <c r="T712" s="296"/>
      <c r="U712" s="296"/>
    </row>
    <row r="713" outlineLevel="2">
      <c r="A713" s="317">
        <f t="shared" si="113"/>
        <v>1</v>
      </c>
      <c r="B713" s="318">
        <f t="shared" si="115"/>
        <v>558</v>
      </c>
      <c r="C713" s="322" t="s">
        <v>1765</v>
      </c>
      <c r="D713" s="320" t="s">
        <v>1622</v>
      </c>
      <c r="E713" s="336" t="s">
        <v>1526</v>
      </c>
      <c r="F713" s="62"/>
      <c r="G713" s="336" t="s">
        <v>1505</v>
      </c>
      <c r="H713" s="216"/>
      <c r="I713" s="294"/>
      <c r="J713" s="320" t="s">
        <v>903</v>
      </c>
      <c r="K713" s="320" t="s">
        <v>904</v>
      </c>
      <c r="L713" s="320">
        <v>3.0</v>
      </c>
      <c r="M713" s="293"/>
      <c r="N713" s="316">
        <f t="shared" si="116"/>
        <v>11</v>
      </c>
      <c r="O713" s="316">
        <f t="shared" si="114"/>
        <v>11</v>
      </c>
      <c r="P713" s="293"/>
      <c r="Q713" s="293"/>
      <c r="R713" s="293"/>
      <c r="S713" s="296"/>
      <c r="T713" s="296"/>
      <c r="U713" s="296"/>
    </row>
    <row r="714" outlineLevel="2">
      <c r="A714" s="317">
        <f t="shared" si="113"/>
        <v>1</v>
      </c>
      <c r="B714" s="318">
        <f t="shared" si="115"/>
        <v>559</v>
      </c>
      <c r="C714" s="322" t="s">
        <v>1766</v>
      </c>
      <c r="D714" s="320" t="s">
        <v>1622</v>
      </c>
      <c r="E714" s="336" t="s">
        <v>1526</v>
      </c>
      <c r="F714" s="348" t="s">
        <v>1767</v>
      </c>
      <c r="G714" s="336" t="s">
        <v>1505</v>
      </c>
      <c r="H714" s="216"/>
      <c r="I714" s="294"/>
      <c r="J714" s="320" t="s">
        <v>903</v>
      </c>
      <c r="K714" s="320" t="s">
        <v>904</v>
      </c>
      <c r="L714" s="320">
        <v>3.0</v>
      </c>
      <c r="M714" s="293"/>
      <c r="N714" s="316">
        <f t="shared" si="116"/>
        <v>11</v>
      </c>
      <c r="O714" s="316">
        <f t="shared" si="114"/>
        <v>11</v>
      </c>
      <c r="P714" s="293"/>
      <c r="Q714" s="293"/>
      <c r="R714" s="293"/>
      <c r="S714" s="296"/>
      <c r="T714" s="296"/>
      <c r="U714" s="296"/>
    </row>
    <row r="715" outlineLevel="2">
      <c r="A715" s="317">
        <f t="shared" si="113"/>
        <v>1</v>
      </c>
      <c r="B715" s="318">
        <f t="shared" si="115"/>
        <v>560</v>
      </c>
      <c r="C715" s="322" t="s">
        <v>1768</v>
      </c>
      <c r="D715" s="320" t="s">
        <v>1622</v>
      </c>
      <c r="E715" s="336" t="s">
        <v>1526</v>
      </c>
      <c r="F715" s="62"/>
      <c r="G715" s="336" t="s">
        <v>1505</v>
      </c>
      <c r="H715" s="216"/>
      <c r="I715" s="294"/>
      <c r="J715" s="320" t="s">
        <v>903</v>
      </c>
      <c r="K715" s="320" t="s">
        <v>904</v>
      </c>
      <c r="L715" s="320">
        <v>3.0</v>
      </c>
      <c r="M715" s="293"/>
      <c r="N715" s="316">
        <f t="shared" si="116"/>
        <v>11</v>
      </c>
      <c r="O715" s="316">
        <f t="shared" si="114"/>
        <v>11</v>
      </c>
      <c r="P715" s="293"/>
      <c r="Q715" s="293"/>
      <c r="R715" s="293"/>
      <c r="S715" s="296"/>
      <c r="T715" s="296"/>
      <c r="U715" s="296"/>
    </row>
    <row r="716" outlineLevel="2">
      <c r="A716" s="317">
        <f t="shared" si="113"/>
        <v>1</v>
      </c>
      <c r="B716" s="318">
        <f t="shared" si="115"/>
        <v>561</v>
      </c>
      <c r="C716" s="322" t="s">
        <v>1769</v>
      </c>
      <c r="D716" s="320" t="s">
        <v>1608</v>
      </c>
      <c r="E716" s="336" t="s">
        <v>1526</v>
      </c>
      <c r="F716" s="348" t="s">
        <v>1770</v>
      </c>
      <c r="G716" s="336" t="s">
        <v>1505</v>
      </c>
      <c r="H716" s="216"/>
      <c r="I716" s="294"/>
      <c r="J716" s="320" t="s">
        <v>903</v>
      </c>
      <c r="K716" s="320" t="s">
        <v>904</v>
      </c>
      <c r="L716" s="320">
        <v>3.0</v>
      </c>
      <c r="M716" s="293"/>
      <c r="N716" s="316">
        <f t="shared" si="116"/>
        <v>11</v>
      </c>
      <c r="O716" s="316">
        <f t="shared" si="114"/>
        <v>11</v>
      </c>
      <c r="P716" s="293"/>
      <c r="Q716" s="293"/>
      <c r="R716" s="293"/>
      <c r="S716" s="296"/>
      <c r="T716" s="296"/>
      <c r="U716" s="296"/>
    </row>
    <row r="717" outlineLevel="2">
      <c r="A717" s="317">
        <f t="shared" si="113"/>
        <v>1</v>
      </c>
      <c r="B717" s="318">
        <f t="shared" si="115"/>
        <v>562</v>
      </c>
      <c r="C717" s="322" t="s">
        <v>1771</v>
      </c>
      <c r="D717" s="320" t="s">
        <v>1608</v>
      </c>
      <c r="E717" s="336" t="s">
        <v>1526</v>
      </c>
      <c r="F717" s="62"/>
      <c r="G717" s="336" t="s">
        <v>1505</v>
      </c>
      <c r="H717" s="216"/>
      <c r="I717" s="294"/>
      <c r="J717" s="320" t="s">
        <v>903</v>
      </c>
      <c r="K717" s="320" t="s">
        <v>904</v>
      </c>
      <c r="L717" s="320">
        <v>3.0</v>
      </c>
      <c r="M717" s="293"/>
      <c r="N717" s="316">
        <f t="shared" si="116"/>
        <v>11</v>
      </c>
      <c r="O717" s="316">
        <f t="shared" si="114"/>
        <v>11</v>
      </c>
      <c r="P717" s="293"/>
      <c r="Q717" s="293"/>
      <c r="R717" s="293"/>
      <c r="S717" s="296"/>
      <c r="T717" s="296"/>
      <c r="U717" s="296"/>
    </row>
    <row r="718" outlineLevel="2">
      <c r="A718" s="317">
        <f t="shared" si="113"/>
        <v>1</v>
      </c>
      <c r="B718" s="318">
        <f t="shared" si="115"/>
        <v>563</v>
      </c>
      <c r="C718" s="361" t="s">
        <v>1772</v>
      </c>
      <c r="D718" s="320" t="s">
        <v>1622</v>
      </c>
      <c r="E718" s="336" t="s">
        <v>1647</v>
      </c>
      <c r="F718" s="216" t="s">
        <v>1773</v>
      </c>
      <c r="G718" s="336" t="s">
        <v>1505</v>
      </c>
      <c r="H718" s="216"/>
      <c r="I718" s="294"/>
      <c r="J718" s="320" t="s">
        <v>903</v>
      </c>
      <c r="K718" s="320" t="s">
        <v>904</v>
      </c>
      <c r="L718" s="320">
        <v>3.0</v>
      </c>
      <c r="M718" s="293"/>
      <c r="N718" s="316">
        <f t="shared" si="116"/>
        <v>11</v>
      </c>
      <c r="O718" s="316">
        <f t="shared" si="114"/>
        <v>11</v>
      </c>
      <c r="P718" s="293"/>
      <c r="Q718" s="293"/>
      <c r="R718" s="293"/>
      <c r="S718" s="296"/>
      <c r="T718" s="296"/>
      <c r="U718" s="296"/>
    </row>
    <row r="719" outlineLevel="2">
      <c r="A719" s="317">
        <f t="shared" si="113"/>
        <v>1</v>
      </c>
      <c r="B719" s="318">
        <f t="shared" si="115"/>
        <v>564</v>
      </c>
      <c r="C719" s="361" t="s">
        <v>1774</v>
      </c>
      <c r="D719" s="320" t="s">
        <v>1622</v>
      </c>
      <c r="E719" s="336" t="s">
        <v>1647</v>
      </c>
      <c r="F719" s="216" t="s">
        <v>1773</v>
      </c>
      <c r="G719" s="336" t="s">
        <v>1505</v>
      </c>
      <c r="H719" s="216"/>
      <c r="I719" s="294"/>
      <c r="J719" s="320" t="s">
        <v>903</v>
      </c>
      <c r="K719" s="320" t="s">
        <v>904</v>
      </c>
      <c r="L719" s="320">
        <v>3.0</v>
      </c>
      <c r="M719" s="293"/>
      <c r="N719" s="316">
        <f t="shared" si="116"/>
        <v>11</v>
      </c>
      <c r="O719" s="316">
        <f t="shared" si="114"/>
        <v>11</v>
      </c>
      <c r="P719" s="293"/>
      <c r="Q719" s="293"/>
      <c r="R719" s="293"/>
      <c r="S719" s="296"/>
      <c r="T719" s="296"/>
      <c r="U719" s="296"/>
    </row>
    <row r="720" outlineLevel="2">
      <c r="A720" s="317"/>
      <c r="B720" s="318"/>
      <c r="C720" s="362" t="s">
        <v>1775</v>
      </c>
      <c r="D720" s="363" t="s">
        <v>1776</v>
      </c>
      <c r="E720" s="364" t="s">
        <v>1737</v>
      </c>
      <c r="F720" s="365" t="s">
        <v>1777</v>
      </c>
      <c r="G720" s="336"/>
      <c r="H720" s="365"/>
      <c r="I720" s="294"/>
      <c r="J720" s="320"/>
      <c r="K720" s="320"/>
      <c r="L720" s="320"/>
      <c r="M720" s="293"/>
      <c r="N720" s="316"/>
      <c r="O720" s="316"/>
      <c r="P720" s="293"/>
      <c r="Q720" s="293"/>
      <c r="R720" s="293"/>
      <c r="S720" s="296"/>
      <c r="T720" s="296"/>
      <c r="U720" s="296"/>
    </row>
    <row r="721" outlineLevel="2">
      <c r="A721" s="317"/>
      <c r="B721" s="318"/>
      <c r="C721" s="359" t="s">
        <v>1778</v>
      </c>
      <c r="D721" s="363" t="s">
        <v>1776</v>
      </c>
      <c r="E721" s="364" t="s">
        <v>1737</v>
      </c>
      <c r="F721" s="365" t="s">
        <v>1777</v>
      </c>
      <c r="G721" s="336"/>
      <c r="H721" s="365"/>
      <c r="I721" s="294"/>
      <c r="J721" s="320"/>
      <c r="K721" s="320"/>
      <c r="L721" s="320"/>
      <c r="M721" s="293"/>
      <c r="N721" s="316"/>
      <c r="O721" s="316"/>
      <c r="P721" s="293"/>
      <c r="Q721" s="293"/>
      <c r="R721" s="293"/>
      <c r="S721" s="296"/>
      <c r="T721" s="296"/>
      <c r="U721" s="296"/>
    </row>
    <row r="722" outlineLevel="2">
      <c r="A722" s="317">
        <f t="shared" ref="A722:A741" si="117">IF(AND(C722&lt;&gt;"",D722&lt;&gt;""),1,"")</f>
        <v>1</v>
      </c>
      <c r="B722" s="318">
        <f t="shared" ref="B722:B741" si="118">IF(AND(C722&lt;&gt;"",D722&lt;&gt;""),COUNTIF($A$12:A722,"&gt;0"),"")</f>
        <v>565</v>
      </c>
      <c r="C722" s="322" t="s">
        <v>1779</v>
      </c>
      <c r="D722" s="320" t="s">
        <v>1536</v>
      </c>
      <c r="E722" s="336" t="s">
        <v>1526</v>
      </c>
      <c r="F722" s="216" t="s">
        <v>1780</v>
      </c>
      <c r="G722" s="336" t="s">
        <v>1538</v>
      </c>
      <c r="H722" s="354" t="s">
        <v>1781</v>
      </c>
      <c r="I722" s="294"/>
      <c r="J722" s="320" t="s">
        <v>903</v>
      </c>
      <c r="K722" s="320" t="s">
        <v>904</v>
      </c>
      <c r="L722" s="320">
        <v>3.0</v>
      </c>
      <c r="M722" s="293"/>
      <c r="N722" s="316">
        <f>IF(M722&lt;&gt;"",M722,N719)</f>
        <v>11</v>
      </c>
      <c r="O722" s="316">
        <f t="shared" ref="O722:O741" si="119">IF(A722&lt;&gt;"",N722,"")</f>
        <v>11</v>
      </c>
      <c r="P722" s="293"/>
      <c r="Q722" s="293"/>
      <c r="R722" s="293"/>
      <c r="S722" s="296"/>
      <c r="T722" s="296"/>
      <c r="U722" s="296"/>
    </row>
    <row r="723" outlineLevel="2">
      <c r="A723" s="317">
        <f t="shared" si="117"/>
        <v>1</v>
      </c>
      <c r="B723" s="318">
        <f t="shared" si="118"/>
        <v>566</v>
      </c>
      <c r="C723" s="322" t="s">
        <v>1782</v>
      </c>
      <c r="D723" s="320" t="s">
        <v>1536</v>
      </c>
      <c r="E723" s="336" t="s">
        <v>1503</v>
      </c>
      <c r="F723" s="320"/>
      <c r="G723" s="336" t="s">
        <v>1505</v>
      </c>
      <c r="H723" s="320"/>
      <c r="I723" s="294"/>
      <c r="J723" s="320" t="s">
        <v>903</v>
      </c>
      <c r="K723" s="320" t="s">
        <v>904</v>
      </c>
      <c r="L723" s="320">
        <v>3.0</v>
      </c>
      <c r="M723" s="293"/>
      <c r="N723" s="316">
        <f t="shared" ref="N723:N741" si="120">IF(M723&lt;&gt;"",M723,N722)</f>
        <v>11</v>
      </c>
      <c r="O723" s="316">
        <f t="shared" si="119"/>
        <v>11</v>
      </c>
      <c r="P723" s="293"/>
      <c r="Q723" s="293"/>
      <c r="R723" s="293"/>
      <c r="S723" s="296"/>
      <c r="T723" s="296"/>
      <c r="U723" s="296"/>
    </row>
    <row r="724" outlineLevel="2">
      <c r="A724" s="317">
        <f t="shared" si="117"/>
        <v>1</v>
      </c>
      <c r="B724" s="318">
        <f t="shared" si="118"/>
        <v>567</v>
      </c>
      <c r="C724" s="322" t="s">
        <v>1783</v>
      </c>
      <c r="D724" s="320" t="s">
        <v>1536</v>
      </c>
      <c r="E724" s="336" t="s">
        <v>1647</v>
      </c>
      <c r="F724" s="355" t="s">
        <v>1784</v>
      </c>
      <c r="G724" s="336" t="s">
        <v>1538</v>
      </c>
      <c r="H724" s="354" t="s">
        <v>1785</v>
      </c>
      <c r="I724" s="294"/>
      <c r="J724" s="320" t="s">
        <v>903</v>
      </c>
      <c r="K724" s="320" t="s">
        <v>904</v>
      </c>
      <c r="L724" s="320">
        <v>3.0</v>
      </c>
      <c r="M724" s="293"/>
      <c r="N724" s="316">
        <f t="shared" si="120"/>
        <v>11</v>
      </c>
      <c r="O724" s="316">
        <f t="shared" si="119"/>
        <v>11</v>
      </c>
      <c r="P724" s="293"/>
      <c r="Q724" s="293"/>
      <c r="R724" s="293"/>
      <c r="S724" s="296"/>
      <c r="T724" s="296"/>
      <c r="U724" s="296"/>
    </row>
    <row r="725" outlineLevel="2">
      <c r="A725" s="317">
        <f t="shared" si="117"/>
        <v>1</v>
      </c>
      <c r="B725" s="318">
        <f t="shared" si="118"/>
        <v>568</v>
      </c>
      <c r="C725" s="322" t="s">
        <v>1786</v>
      </c>
      <c r="D725" s="320" t="s">
        <v>1536</v>
      </c>
      <c r="E725" s="336" t="s">
        <v>1647</v>
      </c>
      <c r="F725" s="355" t="s">
        <v>1787</v>
      </c>
      <c r="G725" s="336" t="s">
        <v>1538</v>
      </c>
      <c r="H725" s="354" t="s">
        <v>1788</v>
      </c>
      <c r="I725" s="294"/>
      <c r="J725" s="320" t="s">
        <v>903</v>
      </c>
      <c r="K725" s="320" t="s">
        <v>904</v>
      </c>
      <c r="L725" s="320">
        <v>3.0</v>
      </c>
      <c r="M725" s="293"/>
      <c r="N725" s="316">
        <f t="shared" si="120"/>
        <v>11</v>
      </c>
      <c r="O725" s="316">
        <f t="shared" si="119"/>
        <v>11</v>
      </c>
      <c r="P725" s="293"/>
      <c r="Q725" s="293"/>
      <c r="R725" s="293"/>
      <c r="S725" s="296"/>
      <c r="T725" s="296"/>
      <c r="U725" s="296"/>
    </row>
    <row r="726" outlineLevel="2">
      <c r="A726" s="317">
        <f t="shared" si="117"/>
        <v>1</v>
      </c>
      <c r="B726" s="318">
        <f t="shared" si="118"/>
        <v>569</v>
      </c>
      <c r="C726" s="322" t="s">
        <v>1789</v>
      </c>
      <c r="D726" s="320" t="s">
        <v>1536</v>
      </c>
      <c r="E726" s="336" t="s">
        <v>1526</v>
      </c>
      <c r="F726" s="353" t="s">
        <v>1790</v>
      </c>
      <c r="G726" s="336" t="s">
        <v>1538</v>
      </c>
      <c r="H726" s="354" t="s">
        <v>1791</v>
      </c>
      <c r="I726" s="294"/>
      <c r="J726" s="320" t="s">
        <v>903</v>
      </c>
      <c r="K726" s="320" t="s">
        <v>904</v>
      </c>
      <c r="L726" s="320">
        <v>3.0</v>
      </c>
      <c r="M726" s="293"/>
      <c r="N726" s="316">
        <f t="shared" si="120"/>
        <v>11</v>
      </c>
      <c r="O726" s="316">
        <f t="shared" si="119"/>
        <v>11</v>
      </c>
      <c r="P726" s="293"/>
      <c r="Q726" s="293"/>
      <c r="R726" s="293"/>
      <c r="S726" s="296"/>
      <c r="T726" s="296"/>
      <c r="U726" s="296"/>
    </row>
    <row r="727" outlineLevel="2">
      <c r="A727" s="317">
        <f t="shared" si="117"/>
        <v>1</v>
      </c>
      <c r="B727" s="318">
        <f t="shared" si="118"/>
        <v>570</v>
      </c>
      <c r="C727" s="322" t="s">
        <v>1792</v>
      </c>
      <c r="D727" s="320" t="s">
        <v>1536</v>
      </c>
      <c r="E727" s="336" t="s">
        <v>1647</v>
      </c>
      <c r="F727" s="355" t="s">
        <v>1793</v>
      </c>
      <c r="G727" s="336" t="s">
        <v>1538</v>
      </c>
      <c r="H727" s="354" t="s">
        <v>1794</v>
      </c>
      <c r="I727" s="294"/>
      <c r="J727" s="320" t="s">
        <v>903</v>
      </c>
      <c r="K727" s="320" t="s">
        <v>904</v>
      </c>
      <c r="L727" s="320">
        <v>3.0</v>
      </c>
      <c r="M727" s="293"/>
      <c r="N727" s="316">
        <f t="shared" si="120"/>
        <v>11</v>
      </c>
      <c r="O727" s="316">
        <f t="shared" si="119"/>
        <v>11</v>
      </c>
      <c r="P727" s="293"/>
      <c r="Q727" s="293"/>
      <c r="R727" s="293"/>
      <c r="S727" s="296"/>
      <c r="T727" s="296"/>
      <c r="U727" s="296"/>
    </row>
    <row r="728" outlineLevel="2">
      <c r="A728" s="317">
        <f t="shared" si="117"/>
        <v>1</v>
      </c>
      <c r="B728" s="318">
        <f t="shared" si="118"/>
        <v>571</v>
      </c>
      <c r="C728" s="322" t="s">
        <v>1795</v>
      </c>
      <c r="D728" s="320" t="s">
        <v>1536</v>
      </c>
      <c r="E728" s="336" t="s">
        <v>1647</v>
      </c>
      <c r="F728" s="355" t="s">
        <v>1796</v>
      </c>
      <c r="G728" s="336" t="s">
        <v>1538</v>
      </c>
      <c r="H728" s="354" t="s">
        <v>1797</v>
      </c>
      <c r="I728" s="294"/>
      <c r="J728" s="320" t="s">
        <v>903</v>
      </c>
      <c r="K728" s="320" t="s">
        <v>904</v>
      </c>
      <c r="L728" s="320">
        <v>3.0</v>
      </c>
      <c r="M728" s="293"/>
      <c r="N728" s="316">
        <f t="shared" si="120"/>
        <v>11</v>
      </c>
      <c r="O728" s="316">
        <f t="shared" si="119"/>
        <v>11</v>
      </c>
      <c r="P728" s="293"/>
      <c r="Q728" s="293"/>
      <c r="R728" s="293"/>
      <c r="S728" s="296"/>
      <c r="T728" s="296"/>
      <c r="U728" s="296"/>
    </row>
    <row r="729" outlineLevel="2">
      <c r="A729" s="317">
        <f t="shared" si="117"/>
        <v>1</v>
      </c>
      <c r="B729" s="318">
        <f t="shared" si="118"/>
        <v>572</v>
      </c>
      <c r="C729" s="322" t="s">
        <v>1798</v>
      </c>
      <c r="D729" s="320" t="s">
        <v>1536</v>
      </c>
      <c r="E729" s="336" t="s">
        <v>1647</v>
      </c>
      <c r="F729" s="355" t="s">
        <v>1799</v>
      </c>
      <c r="G729" s="336" t="s">
        <v>1538</v>
      </c>
      <c r="H729" s="354" t="s">
        <v>1800</v>
      </c>
      <c r="I729" s="294"/>
      <c r="J729" s="320" t="s">
        <v>903</v>
      </c>
      <c r="K729" s="320" t="s">
        <v>904</v>
      </c>
      <c r="L729" s="320">
        <v>3.0</v>
      </c>
      <c r="M729" s="293"/>
      <c r="N729" s="316">
        <f t="shared" si="120"/>
        <v>11</v>
      </c>
      <c r="O729" s="316">
        <f t="shared" si="119"/>
        <v>11</v>
      </c>
      <c r="P729" s="293"/>
      <c r="Q729" s="293"/>
      <c r="R729" s="293"/>
      <c r="S729" s="296"/>
      <c r="T729" s="296"/>
      <c r="U729" s="296"/>
    </row>
    <row r="730" outlineLevel="2">
      <c r="A730" s="317">
        <f t="shared" si="117"/>
        <v>1</v>
      </c>
      <c r="B730" s="318">
        <f t="shared" si="118"/>
        <v>573</v>
      </c>
      <c r="C730" s="322" t="s">
        <v>1801</v>
      </c>
      <c r="D730" s="320" t="s">
        <v>1536</v>
      </c>
      <c r="E730" s="336" t="s">
        <v>1647</v>
      </c>
      <c r="F730" s="355" t="s">
        <v>1802</v>
      </c>
      <c r="G730" s="336" t="s">
        <v>1538</v>
      </c>
      <c r="H730" s="354" t="s">
        <v>1803</v>
      </c>
      <c r="I730" s="294"/>
      <c r="J730" s="320" t="s">
        <v>903</v>
      </c>
      <c r="K730" s="320" t="s">
        <v>904</v>
      </c>
      <c r="L730" s="320">
        <v>3.0</v>
      </c>
      <c r="M730" s="293"/>
      <c r="N730" s="316">
        <f t="shared" si="120"/>
        <v>11</v>
      </c>
      <c r="O730" s="316">
        <f t="shared" si="119"/>
        <v>11</v>
      </c>
      <c r="P730" s="293"/>
      <c r="Q730" s="293"/>
      <c r="R730" s="293"/>
      <c r="S730" s="296"/>
      <c r="T730" s="296"/>
      <c r="U730" s="296"/>
    </row>
    <row r="731" outlineLevel="2">
      <c r="A731" s="317">
        <f t="shared" si="117"/>
        <v>1</v>
      </c>
      <c r="B731" s="318">
        <f t="shared" si="118"/>
        <v>574</v>
      </c>
      <c r="C731" s="322" t="s">
        <v>1804</v>
      </c>
      <c r="D731" s="320" t="s">
        <v>1536</v>
      </c>
      <c r="E731" s="336" t="s">
        <v>1647</v>
      </c>
      <c r="F731" s="355" t="s">
        <v>1805</v>
      </c>
      <c r="G731" s="336" t="s">
        <v>1538</v>
      </c>
      <c r="H731" s="354" t="s">
        <v>1806</v>
      </c>
      <c r="I731" s="294"/>
      <c r="J731" s="320" t="s">
        <v>903</v>
      </c>
      <c r="K731" s="320" t="s">
        <v>904</v>
      </c>
      <c r="L731" s="320">
        <v>3.0</v>
      </c>
      <c r="M731" s="293"/>
      <c r="N731" s="316">
        <f t="shared" si="120"/>
        <v>11</v>
      </c>
      <c r="O731" s="316">
        <f t="shared" si="119"/>
        <v>11</v>
      </c>
      <c r="P731" s="293"/>
      <c r="Q731" s="293"/>
      <c r="R731" s="293"/>
      <c r="S731" s="296"/>
      <c r="T731" s="296"/>
      <c r="U731" s="296"/>
    </row>
    <row r="732" outlineLevel="2">
      <c r="A732" s="317">
        <f t="shared" si="117"/>
        <v>1</v>
      </c>
      <c r="B732" s="318">
        <f t="shared" si="118"/>
        <v>575</v>
      </c>
      <c r="C732" s="322" t="s">
        <v>1807</v>
      </c>
      <c r="D732" s="320" t="s">
        <v>1536</v>
      </c>
      <c r="E732" s="336" t="s">
        <v>1526</v>
      </c>
      <c r="F732" s="353" t="s">
        <v>1808</v>
      </c>
      <c r="G732" s="336" t="s">
        <v>1538</v>
      </c>
      <c r="H732" s="354" t="s">
        <v>1809</v>
      </c>
      <c r="I732" s="294"/>
      <c r="J732" s="320" t="s">
        <v>903</v>
      </c>
      <c r="K732" s="320" t="s">
        <v>904</v>
      </c>
      <c r="L732" s="320">
        <v>3.0</v>
      </c>
      <c r="M732" s="293"/>
      <c r="N732" s="316">
        <f t="shared" si="120"/>
        <v>11</v>
      </c>
      <c r="O732" s="316">
        <f t="shared" si="119"/>
        <v>11</v>
      </c>
      <c r="P732" s="293"/>
      <c r="Q732" s="293"/>
      <c r="R732" s="293"/>
      <c r="S732" s="296"/>
      <c r="T732" s="296"/>
      <c r="U732" s="296"/>
    </row>
    <row r="733" outlineLevel="2">
      <c r="A733" s="317">
        <f t="shared" si="117"/>
        <v>1</v>
      </c>
      <c r="B733" s="318">
        <f t="shared" si="118"/>
        <v>576</v>
      </c>
      <c r="C733" s="322" t="s">
        <v>1810</v>
      </c>
      <c r="D733" s="320" t="s">
        <v>1536</v>
      </c>
      <c r="E733" s="336" t="s">
        <v>1647</v>
      </c>
      <c r="F733" s="355" t="s">
        <v>1811</v>
      </c>
      <c r="G733" s="336" t="s">
        <v>1538</v>
      </c>
      <c r="H733" s="354" t="s">
        <v>1812</v>
      </c>
      <c r="I733" s="294"/>
      <c r="J733" s="320" t="s">
        <v>903</v>
      </c>
      <c r="K733" s="320" t="s">
        <v>904</v>
      </c>
      <c r="L733" s="320">
        <v>3.0</v>
      </c>
      <c r="M733" s="293"/>
      <c r="N733" s="316">
        <f t="shared" si="120"/>
        <v>11</v>
      </c>
      <c r="O733" s="316">
        <f t="shared" si="119"/>
        <v>11</v>
      </c>
      <c r="P733" s="293"/>
      <c r="Q733" s="293"/>
      <c r="R733" s="293"/>
      <c r="S733" s="296"/>
      <c r="T733" s="296"/>
      <c r="U733" s="296"/>
    </row>
    <row r="734" outlineLevel="2">
      <c r="A734" s="317">
        <f t="shared" si="117"/>
        <v>1</v>
      </c>
      <c r="B734" s="318">
        <f t="shared" si="118"/>
        <v>577</v>
      </c>
      <c r="C734" s="322" t="s">
        <v>1813</v>
      </c>
      <c r="D734" s="320" t="s">
        <v>1536</v>
      </c>
      <c r="E734" s="336" t="s">
        <v>1647</v>
      </c>
      <c r="F734" s="355" t="s">
        <v>1814</v>
      </c>
      <c r="G734" s="336" t="s">
        <v>1538</v>
      </c>
      <c r="H734" s="354" t="s">
        <v>1815</v>
      </c>
      <c r="I734" s="294"/>
      <c r="J734" s="320" t="s">
        <v>903</v>
      </c>
      <c r="K734" s="320" t="s">
        <v>904</v>
      </c>
      <c r="L734" s="320">
        <v>3.0</v>
      </c>
      <c r="M734" s="293"/>
      <c r="N734" s="316">
        <f t="shared" si="120"/>
        <v>11</v>
      </c>
      <c r="O734" s="316">
        <f t="shared" si="119"/>
        <v>11</v>
      </c>
      <c r="P734" s="293"/>
      <c r="Q734" s="293"/>
      <c r="R734" s="293"/>
      <c r="S734" s="296"/>
      <c r="T734" s="296"/>
      <c r="U734" s="296"/>
    </row>
    <row r="735" outlineLevel="2">
      <c r="A735" s="317">
        <f t="shared" si="117"/>
        <v>1</v>
      </c>
      <c r="B735" s="318">
        <f t="shared" si="118"/>
        <v>578</v>
      </c>
      <c r="C735" s="322" t="s">
        <v>1816</v>
      </c>
      <c r="D735" s="320" t="s">
        <v>1536</v>
      </c>
      <c r="E735" s="336" t="s">
        <v>1526</v>
      </c>
      <c r="F735" s="216" t="s">
        <v>1817</v>
      </c>
      <c r="G735" s="336" t="s">
        <v>1538</v>
      </c>
      <c r="H735" s="216" t="s">
        <v>1818</v>
      </c>
      <c r="I735" s="294"/>
      <c r="J735" s="320" t="s">
        <v>903</v>
      </c>
      <c r="K735" s="320" t="s">
        <v>904</v>
      </c>
      <c r="L735" s="320">
        <v>3.0</v>
      </c>
      <c r="M735" s="293"/>
      <c r="N735" s="316">
        <f t="shared" si="120"/>
        <v>11</v>
      </c>
      <c r="O735" s="316">
        <f t="shared" si="119"/>
        <v>11</v>
      </c>
      <c r="P735" s="293"/>
      <c r="Q735" s="293"/>
      <c r="R735" s="293"/>
      <c r="S735" s="296"/>
      <c r="T735" s="296"/>
      <c r="U735" s="296"/>
    </row>
    <row r="736" outlineLevel="2">
      <c r="A736" s="317">
        <f t="shared" si="117"/>
        <v>1</v>
      </c>
      <c r="B736" s="318">
        <f t="shared" si="118"/>
        <v>579</v>
      </c>
      <c r="C736" s="322" t="s">
        <v>1819</v>
      </c>
      <c r="D736" s="320" t="s">
        <v>1536</v>
      </c>
      <c r="E736" s="336" t="s">
        <v>1526</v>
      </c>
      <c r="F736" s="216" t="s">
        <v>1820</v>
      </c>
      <c r="G736" s="336" t="s">
        <v>1505</v>
      </c>
      <c r="H736" s="216"/>
      <c r="I736" s="294"/>
      <c r="J736" s="320" t="s">
        <v>903</v>
      </c>
      <c r="K736" s="320" t="s">
        <v>904</v>
      </c>
      <c r="L736" s="320">
        <v>3.0</v>
      </c>
      <c r="M736" s="293"/>
      <c r="N736" s="316">
        <f t="shared" si="120"/>
        <v>11</v>
      </c>
      <c r="O736" s="316">
        <f t="shared" si="119"/>
        <v>11</v>
      </c>
      <c r="P736" s="293"/>
      <c r="Q736" s="293"/>
      <c r="R736" s="293"/>
      <c r="S736" s="296"/>
      <c r="T736" s="296"/>
      <c r="U736" s="296"/>
    </row>
    <row r="737" outlineLevel="2">
      <c r="A737" s="317">
        <f t="shared" si="117"/>
        <v>1</v>
      </c>
      <c r="B737" s="318">
        <f t="shared" si="118"/>
        <v>580</v>
      </c>
      <c r="C737" s="322" t="s">
        <v>1821</v>
      </c>
      <c r="D737" s="320" t="s">
        <v>1536</v>
      </c>
      <c r="E737" s="336" t="s">
        <v>1526</v>
      </c>
      <c r="F737" s="216" t="s">
        <v>1822</v>
      </c>
      <c r="G737" s="336" t="s">
        <v>1505</v>
      </c>
      <c r="H737" s="216"/>
      <c r="I737" s="294"/>
      <c r="J737" s="320" t="s">
        <v>903</v>
      </c>
      <c r="K737" s="320" t="s">
        <v>904</v>
      </c>
      <c r="L737" s="320">
        <v>3.0</v>
      </c>
      <c r="M737" s="293"/>
      <c r="N737" s="316">
        <f t="shared" si="120"/>
        <v>11</v>
      </c>
      <c r="O737" s="316">
        <f t="shared" si="119"/>
        <v>11</v>
      </c>
      <c r="P737" s="293"/>
      <c r="Q737" s="293"/>
      <c r="R737" s="293"/>
      <c r="S737" s="296"/>
      <c r="T737" s="296"/>
      <c r="U737" s="296"/>
    </row>
    <row r="738" outlineLevel="2">
      <c r="A738" s="317">
        <f t="shared" si="117"/>
        <v>1</v>
      </c>
      <c r="B738" s="318">
        <f t="shared" si="118"/>
        <v>581</v>
      </c>
      <c r="C738" s="322" t="s">
        <v>1823</v>
      </c>
      <c r="D738" s="320" t="s">
        <v>1536</v>
      </c>
      <c r="E738" s="336" t="s">
        <v>1647</v>
      </c>
      <c r="F738" s="355" t="s">
        <v>1824</v>
      </c>
      <c r="G738" s="336" t="s">
        <v>1505</v>
      </c>
      <c r="H738" s="354"/>
      <c r="I738" s="294"/>
      <c r="J738" s="320" t="s">
        <v>903</v>
      </c>
      <c r="K738" s="320" t="s">
        <v>904</v>
      </c>
      <c r="L738" s="320">
        <v>3.0</v>
      </c>
      <c r="M738" s="293"/>
      <c r="N738" s="316">
        <f t="shared" si="120"/>
        <v>11</v>
      </c>
      <c r="O738" s="316">
        <f t="shared" si="119"/>
        <v>11</v>
      </c>
      <c r="P738" s="293"/>
      <c r="Q738" s="293"/>
      <c r="R738" s="293"/>
      <c r="S738" s="296"/>
      <c r="T738" s="296"/>
      <c r="U738" s="296"/>
    </row>
    <row r="739" outlineLevel="2">
      <c r="A739" s="317">
        <f t="shared" si="117"/>
        <v>1</v>
      </c>
      <c r="B739" s="318">
        <f t="shared" si="118"/>
        <v>582</v>
      </c>
      <c r="C739" s="322" t="s">
        <v>1825</v>
      </c>
      <c r="D739" s="320" t="s">
        <v>1536</v>
      </c>
      <c r="E739" s="336" t="s">
        <v>1526</v>
      </c>
      <c r="F739" s="354" t="s">
        <v>1826</v>
      </c>
      <c r="G739" s="336" t="s">
        <v>1505</v>
      </c>
      <c r="H739" s="354"/>
      <c r="I739" s="294"/>
      <c r="J739" s="320" t="s">
        <v>903</v>
      </c>
      <c r="K739" s="320" t="s">
        <v>904</v>
      </c>
      <c r="L739" s="320">
        <v>3.0</v>
      </c>
      <c r="M739" s="293"/>
      <c r="N739" s="316">
        <f t="shared" si="120"/>
        <v>11</v>
      </c>
      <c r="O739" s="316">
        <f t="shared" si="119"/>
        <v>11</v>
      </c>
      <c r="P739" s="293"/>
      <c r="Q739" s="293"/>
      <c r="R739" s="293"/>
      <c r="S739" s="296"/>
      <c r="T739" s="296"/>
      <c r="U739" s="296"/>
    </row>
    <row r="740" outlineLevel="2">
      <c r="A740" s="317">
        <f t="shared" si="117"/>
        <v>1</v>
      </c>
      <c r="B740" s="318">
        <f t="shared" si="118"/>
        <v>583</v>
      </c>
      <c r="C740" s="322" t="s">
        <v>1827</v>
      </c>
      <c r="D740" s="320" t="s">
        <v>1536</v>
      </c>
      <c r="E740" s="336" t="s">
        <v>1526</v>
      </c>
      <c r="F740" s="354" t="s">
        <v>1828</v>
      </c>
      <c r="G740" s="336" t="s">
        <v>1505</v>
      </c>
      <c r="H740" s="354"/>
      <c r="I740" s="294"/>
      <c r="J740" s="320" t="s">
        <v>903</v>
      </c>
      <c r="K740" s="320" t="s">
        <v>904</v>
      </c>
      <c r="L740" s="320">
        <v>3.0</v>
      </c>
      <c r="M740" s="293"/>
      <c r="N740" s="316">
        <f t="shared" si="120"/>
        <v>11</v>
      </c>
      <c r="O740" s="316">
        <f t="shared" si="119"/>
        <v>11</v>
      </c>
      <c r="P740" s="293"/>
      <c r="Q740" s="293"/>
      <c r="R740" s="293"/>
      <c r="S740" s="296"/>
      <c r="T740" s="296"/>
      <c r="U740" s="296"/>
    </row>
    <row r="741" outlineLevel="2">
      <c r="A741" s="317">
        <f t="shared" si="117"/>
        <v>1</v>
      </c>
      <c r="B741" s="318">
        <f t="shared" si="118"/>
        <v>584</v>
      </c>
      <c r="C741" s="322" t="s">
        <v>1829</v>
      </c>
      <c r="D741" s="320" t="s">
        <v>1536</v>
      </c>
      <c r="E741" s="336" t="s">
        <v>1526</v>
      </c>
      <c r="F741" s="354" t="s">
        <v>1830</v>
      </c>
      <c r="G741" s="336" t="s">
        <v>1505</v>
      </c>
      <c r="H741" s="354"/>
      <c r="I741" s="294"/>
      <c r="J741" s="320" t="s">
        <v>903</v>
      </c>
      <c r="K741" s="320" t="s">
        <v>904</v>
      </c>
      <c r="L741" s="320">
        <v>3.0</v>
      </c>
      <c r="M741" s="293"/>
      <c r="N741" s="316">
        <f t="shared" si="120"/>
        <v>11</v>
      </c>
      <c r="O741" s="316">
        <f t="shared" si="119"/>
        <v>11</v>
      </c>
      <c r="P741" s="293"/>
      <c r="Q741" s="293"/>
      <c r="R741" s="293"/>
      <c r="S741" s="296"/>
      <c r="T741" s="296"/>
      <c r="U741" s="296"/>
    </row>
    <row r="742" outlineLevel="1">
      <c r="A742" s="294"/>
      <c r="B742" s="281"/>
      <c r="C742" s="361" t="s">
        <v>1831</v>
      </c>
      <c r="D742" s="360"/>
      <c r="E742" s="336"/>
      <c r="F742" s="360"/>
      <c r="G742" s="336" t="s">
        <v>1742</v>
      </c>
      <c r="H742" s="360"/>
      <c r="I742" s="294"/>
      <c r="J742" s="294"/>
      <c r="K742" s="294"/>
      <c r="L742" s="294"/>
      <c r="M742" s="293"/>
      <c r="N742" s="316"/>
      <c r="O742" s="293"/>
      <c r="P742" s="293"/>
      <c r="Q742" s="293"/>
      <c r="R742" s="293"/>
      <c r="S742" s="296"/>
      <c r="T742" s="296"/>
      <c r="U742" s="296"/>
    </row>
    <row r="743" outlineLevel="1">
      <c r="A743" s="294"/>
      <c r="B743" s="281"/>
      <c r="C743" s="361" t="s">
        <v>1832</v>
      </c>
      <c r="D743" s="360"/>
      <c r="E743" s="336"/>
      <c r="F743" s="360"/>
      <c r="G743" s="336" t="s">
        <v>1742</v>
      </c>
      <c r="H743" s="360"/>
      <c r="I743" s="294"/>
      <c r="J743" s="294"/>
      <c r="K743" s="294"/>
      <c r="L743" s="294"/>
      <c r="M743" s="293"/>
      <c r="N743" s="316"/>
      <c r="O743" s="293"/>
      <c r="P743" s="293"/>
      <c r="Q743" s="293"/>
      <c r="R743" s="293"/>
      <c r="S743" s="296"/>
      <c r="T743" s="296"/>
      <c r="U743" s="296"/>
    </row>
    <row r="744" outlineLevel="1">
      <c r="A744" s="294"/>
      <c r="B744" s="281"/>
      <c r="C744" s="361" t="s">
        <v>1833</v>
      </c>
      <c r="D744" s="360"/>
      <c r="E744" s="336"/>
      <c r="F744" s="360"/>
      <c r="G744" s="336" t="s">
        <v>1742</v>
      </c>
      <c r="H744" s="360"/>
      <c r="I744" s="294"/>
      <c r="J744" s="294"/>
      <c r="K744" s="294"/>
      <c r="L744" s="294"/>
      <c r="M744" s="293"/>
      <c r="N744" s="316"/>
      <c r="O744" s="293"/>
      <c r="P744" s="293"/>
      <c r="Q744" s="293"/>
      <c r="R744" s="293"/>
      <c r="S744" s="296"/>
      <c r="T744" s="296"/>
      <c r="U744" s="296"/>
    </row>
    <row r="745" outlineLevel="1">
      <c r="A745" s="294"/>
      <c r="B745" s="281"/>
      <c r="C745" s="361" t="s">
        <v>1834</v>
      </c>
      <c r="D745" s="360"/>
      <c r="E745" s="336"/>
      <c r="F745" s="360"/>
      <c r="G745" s="336" t="s">
        <v>1742</v>
      </c>
      <c r="H745" s="360"/>
      <c r="I745" s="294"/>
      <c r="J745" s="294"/>
      <c r="K745" s="294"/>
      <c r="L745" s="294"/>
      <c r="M745" s="293"/>
      <c r="N745" s="316"/>
      <c r="O745" s="293"/>
      <c r="P745" s="293"/>
      <c r="Q745" s="293"/>
      <c r="R745" s="293"/>
      <c r="S745" s="296"/>
      <c r="T745" s="296"/>
      <c r="U745" s="296"/>
    </row>
    <row r="746" outlineLevel="1">
      <c r="A746" s="294"/>
      <c r="B746" s="281"/>
      <c r="C746" s="361" t="s">
        <v>1835</v>
      </c>
      <c r="D746" s="360"/>
      <c r="E746" s="336"/>
      <c r="F746" s="360"/>
      <c r="G746" s="336" t="s">
        <v>1742</v>
      </c>
      <c r="H746" s="360"/>
      <c r="I746" s="294"/>
      <c r="J746" s="294"/>
      <c r="K746" s="294"/>
      <c r="L746" s="294"/>
      <c r="M746" s="293"/>
      <c r="N746" s="316"/>
      <c r="O746" s="293"/>
      <c r="P746" s="293"/>
      <c r="Q746" s="293"/>
      <c r="R746" s="293"/>
      <c r="S746" s="296"/>
      <c r="T746" s="296"/>
      <c r="U746" s="296"/>
    </row>
    <row r="747" outlineLevel="1">
      <c r="A747" s="294"/>
      <c r="B747" s="281"/>
      <c r="C747" s="361" t="s">
        <v>1836</v>
      </c>
      <c r="D747" s="360"/>
      <c r="E747" s="336"/>
      <c r="F747" s="360"/>
      <c r="G747" s="336" t="s">
        <v>1742</v>
      </c>
      <c r="H747" s="360"/>
      <c r="I747" s="294"/>
      <c r="J747" s="294"/>
      <c r="K747" s="294"/>
      <c r="L747" s="294"/>
      <c r="M747" s="293"/>
      <c r="N747" s="316"/>
      <c r="O747" s="293"/>
      <c r="P747" s="293"/>
      <c r="Q747" s="293"/>
      <c r="R747" s="293"/>
      <c r="S747" s="296"/>
      <c r="T747" s="296"/>
      <c r="U747" s="296"/>
    </row>
    <row r="748" outlineLevel="1">
      <c r="A748" s="294"/>
      <c r="B748" s="281"/>
      <c r="C748" s="361" t="s">
        <v>1837</v>
      </c>
      <c r="D748" s="360"/>
      <c r="E748" s="336"/>
      <c r="F748" s="360"/>
      <c r="G748" s="336" t="s">
        <v>1742</v>
      </c>
      <c r="H748" s="360"/>
      <c r="I748" s="294"/>
      <c r="J748" s="294"/>
      <c r="K748" s="294"/>
      <c r="L748" s="294"/>
      <c r="M748" s="293"/>
      <c r="N748" s="316"/>
      <c r="O748" s="293"/>
      <c r="P748" s="293"/>
      <c r="Q748" s="293"/>
      <c r="R748" s="293"/>
      <c r="S748" s="296"/>
      <c r="T748" s="296"/>
      <c r="U748" s="296"/>
    </row>
    <row r="749" outlineLevel="1">
      <c r="A749" s="294"/>
      <c r="B749" s="281"/>
      <c r="C749" s="361" t="s">
        <v>1838</v>
      </c>
      <c r="D749" s="360"/>
      <c r="E749" s="336"/>
      <c r="F749" s="360"/>
      <c r="G749" s="336" t="s">
        <v>1742</v>
      </c>
      <c r="H749" s="360"/>
      <c r="I749" s="294"/>
      <c r="J749" s="294"/>
      <c r="K749" s="294"/>
      <c r="L749" s="294"/>
      <c r="M749" s="293"/>
      <c r="N749" s="316"/>
      <c r="O749" s="293"/>
      <c r="P749" s="293"/>
      <c r="Q749" s="293"/>
      <c r="R749" s="293"/>
      <c r="S749" s="296"/>
      <c r="T749" s="296"/>
      <c r="U749" s="296"/>
    </row>
    <row r="750" outlineLevel="1">
      <c r="A750" s="294"/>
      <c r="B750" s="281"/>
      <c r="C750" s="361" t="s">
        <v>1839</v>
      </c>
      <c r="D750" s="360"/>
      <c r="E750" s="336"/>
      <c r="F750" s="360"/>
      <c r="G750" s="336" t="s">
        <v>1742</v>
      </c>
      <c r="H750" s="360"/>
      <c r="I750" s="294"/>
      <c r="J750" s="294"/>
      <c r="K750" s="294"/>
      <c r="L750" s="294"/>
      <c r="M750" s="293"/>
      <c r="N750" s="316"/>
      <c r="O750" s="293"/>
      <c r="P750" s="293"/>
      <c r="Q750" s="293"/>
      <c r="R750" s="293"/>
      <c r="S750" s="296"/>
      <c r="T750" s="296"/>
      <c r="U750" s="296"/>
    </row>
    <row r="751" outlineLevel="1">
      <c r="A751" s="294"/>
      <c r="B751" s="281"/>
      <c r="C751" s="361" t="s">
        <v>1840</v>
      </c>
      <c r="D751" s="360"/>
      <c r="E751" s="336"/>
      <c r="F751" s="360"/>
      <c r="G751" s="336" t="s">
        <v>1742</v>
      </c>
      <c r="H751" s="360"/>
      <c r="I751" s="294"/>
      <c r="J751" s="294"/>
      <c r="K751" s="294"/>
      <c r="L751" s="294"/>
      <c r="M751" s="293"/>
      <c r="N751" s="316"/>
      <c r="O751" s="293"/>
      <c r="P751" s="293"/>
      <c r="Q751" s="293"/>
      <c r="R751" s="293"/>
      <c r="S751" s="296"/>
      <c r="T751" s="296"/>
      <c r="U751" s="296"/>
    </row>
    <row r="752" outlineLevel="1">
      <c r="A752" s="294" t="str">
        <f t="shared" ref="A752:A753" si="121">IF(AND(C752&lt;&gt;"",D752&lt;&gt;""),1,"")</f>
        <v/>
      </c>
      <c r="B752" s="292" t="s">
        <v>955</v>
      </c>
      <c r="C752" s="312" t="s">
        <v>1841</v>
      </c>
      <c r="D752" s="294"/>
      <c r="E752" s="325"/>
      <c r="F752" s="294"/>
      <c r="G752" s="294"/>
      <c r="H752" s="294"/>
      <c r="I752" s="294"/>
      <c r="J752" s="294"/>
      <c r="K752" s="294"/>
      <c r="L752" s="294"/>
      <c r="M752" s="293"/>
      <c r="N752" s="316">
        <f>IF(M752&lt;&gt;"",M752,N741)</f>
        <v>11</v>
      </c>
      <c r="O752" s="293" t="str">
        <f t="shared" ref="O752:O753" si="122">IF(A752&lt;&gt;"",N752,"")</f>
        <v/>
      </c>
      <c r="P752" s="293"/>
      <c r="Q752" s="293"/>
      <c r="R752" s="293"/>
      <c r="S752" s="296"/>
      <c r="T752" s="296"/>
      <c r="U752" s="296"/>
    </row>
    <row r="753" outlineLevel="2">
      <c r="A753" s="317">
        <f t="shared" si="121"/>
        <v>1</v>
      </c>
      <c r="B753" s="318">
        <f>IF(AND(C753&lt;&gt;"",D753&lt;&gt;""),COUNTIF($A$12:A753,"&gt;0"),"")</f>
        <v>585</v>
      </c>
      <c r="C753" s="322" t="s">
        <v>1842</v>
      </c>
      <c r="D753" s="320" t="s">
        <v>1536</v>
      </c>
      <c r="E753" s="336" t="s">
        <v>1526</v>
      </c>
      <c r="F753" s="216" t="s">
        <v>1843</v>
      </c>
      <c r="G753" s="336" t="s">
        <v>1538</v>
      </c>
      <c r="H753" s="216" t="s">
        <v>1844</v>
      </c>
      <c r="I753" s="294"/>
      <c r="J753" s="320" t="s">
        <v>903</v>
      </c>
      <c r="K753" s="320" t="s">
        <v>904</v>
      </c>
      <c r="L753" s="320">
        <v>3.0</v>
      </c>
      <c r="M753" s="293"/>
      <c r="N753" s="316">
        <f>IF(M753&lt;&gt;"",M753,N752)</f>
        <v>11</v>
      </c>
      <c r="O753" s="316">
        <f t="shared" si="122"/>
        <v>11</v>
      </c>
      <c r="P753" s="293"/>
      <c r="Q753" s="293"/>
      <c r="R753" s="293"/>
      <c r="S753" s="296"/>
      <c r="T753" s="296"/>
      <c r="U753" s="296"/>
    </row>
    <row r="754" outlineLevel="1">
      <c r="A754" s="294"/>
      <c r="B754" s="281"/>
      <c r="C754" s="361" t="s">
        <v>78</v>
      </c>
      <c r="D754" s="360"/>
      <c r="E754" s="336"/>
      <c r="F754" s="360"/>
      <c r="G754" s="336" t="s">
        <v>1742</v>
      </c>
      <c r="H754" s="360"/>
      <c r="I754" s="294"/>
      <c r="J754" s="294"/>
      <c r="K754" s="294"/>
      <c r="L754" s="294"/>
      <c r="M754" s="293"/>
      <c r="N754" s="316"/>
      <c r="O754" s="293"/>
      <c r="P754" s="293"/>
      <c r="Q754" s="293"/>
      <c r="R754" s="293"/>
      <c r="S754" s="296"/>
      <c r="T754" s="296"/>
      <c r="U754" s="296"/>
    </row>
    <row r="755" outlineLevel="1">
      <c r="A755" s="294"/>
      <c r="B755" s="281"/>
      <c r="C755" s="361" t="s">
        <v>1845</v>
      </c>
      <c r="D755" s="360"/>
      <c r="E755" s="336"/>
      <c r="F755" s="360"/>
      <c r="G755" s="336" t="s">
        <v>1742</v>
      </c>
      <c r="H755" s="360"/>
      <c r="I755" s="294"/>
      <c r="J755" s="294"/>
      <c r="K755" s="294"/>
      <c r="L755" s="294"/>
      <c r="M755" s="293"/>
      <c r="N755" s="316"/>
      <c r="O755" s="293"/>
      <c r="P755" s="293"/>
      <c r="Q755" s="293"/>
      <c r="R755" s="293"/>
      <c r="S755" s="296"/>
      <c r="T755" s="296"/>
      <c r="U755" s="296"/>
    </row>
    <row r="756" outlineLevel="1">
      <c r="A756" s="294" t="str">
        <f t="shared" ref="A756:A975" si="123">IF(AND(C756&lt;&gt;"",D756&lt;&gt;""),1,"")</f>
        <v/>
      </c>
      <c r="B756" s="292" t="s">
        <v>969</v>
      </c>
      <c r="C756" s="312" t="s">
        <v>1846</v>
      </c>
      <c r="D756" s="294"/>
      <c r="E756" s="325"/>
      <c r="F756" s="294"/>
      <c r="G756" s="294"/>
      <c r="H756" s="294"/>
      <c r="I756" s="294"/>
      <c r="J756" s="294"/>
      <c r="K756" s="294"/>
      <c r="L756" s="294"/>
      <c r="M756" s="293"/>
      <c r="N756" s="316">
        <f>IF(M756&lt;&gt;"",M756,N753)</f>
        <v>11</v>
      </c>
      <c r="O756" s="293" t="str">
        <f t="shared" ref="O756:O975" si="124">IF(A756&lt;&gt;"",N756,"")</f>
        <v/>
      </c>
      <c r="P756" s="293"/>
      <c r="Q756" s="293"/>
      <c r="R756" s="293"/>
      <c r="S756" s="296"/>
      <c r="T756" s="296"/>
      <c r="U756" s="296"/>
    </row>
    <row r="757" outlineLevel="2">
      <c r="A757" s="317">
        <f t="shared" si="123"/>
        <v>1</v>
      </c>
      <c r="B757" s="318">
        <f t="shared" ref="B757:B763" si="125">IF(AND(C757&lt;&gt;"",D757&lt;&gt;""),COUNTIF($A$12:A757,"&gt;0"),"")</f>
        <v>586</v>
      </c>
      <c r="C757" s="322" t="s">
        <v>1847</v>
      </c>
      <c r="D757" s="320" t="s">
        <v>1848</v>
      </c>
      <c r="E757" s="336" t="s">
        <v>1526</v>
      </c>
      <c r="F757" s="354" t="s">
        <v>1849</v>
      </c>
      <c r="G757" s="336" t="s">
        <v>1505</v>
      </c>
      <c r="H757" s="354" t="s">
        <v>1850</v>
      </c>
      <c r="I757" s="294"/>
      <c r="J757" s="320" t="s">
        <v>903</v>
      </c>
      <c r="K757" s="320" t="s">
        <v>904</v>
      </c>
      <c r="L757" s="320">
        <v>3.0</v>
      </c>
      <c r="M757" s="293"/>
      <c r="N757" s="316">
        <f t="shared" ref="N757:N763" si="126">IF(M757&lt;&gt;"",M757,N756)</f>
        <v>11</v>
      </c>
      <c r="O757" s="316">
        <f t="shared" si="124"/>
        <v>11</v>
      </c>
      <c r="P757" s="293"/>
      <c r="Q757" s="293"/>
      <c r="R757" s="293"/>
      <c r="S757" s="296"/>
      <c r="T757" s="296"/>
      <c r="U757" s="296"/>
    </row>
    <row r="758" outlineLevel="2">
      <c r="A758" s="317">
        <f t="shared" si="123"/>
        <v>1</v>
      </c>
      <c r="B758" s="318">
        <f t="shared" si="125"/>
        <v>587</v>
      </c>
      <c r="C758" s="322" t="s">
        <v>1851</v>
      </c>
      <c r="D758" s="320" t="s">
        <v>1848</v>
      </c>
      <c r="E758" s="336" t="s">
        <v>1526</v>
      </c>
      <c r="F758" s="354" t="s">
        <v>1852</v>
      </c>
      <c r="G758" s="336" t="s">
        <v>1505</v>
      </c>
      <c r="H758" s="354" t="s">
        <v>1850</v>
      </c>
      <c r="I758" s="294"/>
      <c r="J758" s="320" t="s">
        <v>903</v>
      </c>
      <c r="K758" s="320" t="s">
        <v>904</v>
      </c>
      <c r="L758" s="320">
        <v>3.0</v>
      </c>
      <c r="M758" s="293"/>
      <c r="N758" s="316">
        <f t="shared" si="126"/>
        <v>11</v>
      </c>
      <c r="O758" s="316">
        <f t="shared" si="124"/>
        <v>11</v>
      </c>
      <c r="P758" s="293"/>
      <c r="Q758" s="293"/>
      <c r="R758" s="293"/>
      <c r="S758" s="296"/>
      <c r="T758" s="296"/>
      <c r="U758" s="296"/>
    </row>
    <row r="759" outlineLevel="2">
      <c r="A759" s="317">
        <f t="shared" si="123"/>
        <v>1</v>
      </c>
      <c r="B759" s="318">
        <f t="shared" si="125"/>
        <v>588</v>
      </c>
      <c r="C759" s="322" t="s">
        <v>1853</v>
      </c>
      <c r="D759" s="320" t="s">
        <v>1848</v>
      </c>
      <c r="E759" s="336" t="s">
        <v>1526</v>
      </c>
      <c r="F759" s="354" t="s">
        <v>1854</v>
      </c>
      <c r="G759" s="336" t="s">
        <v>1505</v>
      </c>
      <c r="H759" s="354" t="s">
        <v>1855</v>
      </c>
      <c r="I759" s="294"/>
      <c r="J759" s="320" t="s">
        <v>903</v>
      </c>
      <c r="K759" s="320" t="s">
        <v>904</v>
      </c>
      <c r="L759" s="320">
        <v>3.0</v>
      </c>
      <c r="M759" s="293"/>
      <c r="N759" s="316">
        <f t="shared" si="126"/>
        <v>11</v>
      </c>
      <c r="O759" s="316">
        <f t="shared" si="124"/>
        <v>11</v>
      </c>
      <c r="P759" s="293"/>
      <c r="Q759" s="293"/>
      <c r="R759" s="293"/>
      <c r="S759" s="296"/>
      <c r="T759" s="296"/>
      <c r="U759" s="296"/>
    </row>
    <row r="760" outlineLevel="2">
      <c r="A760" s="317">
        <f t="shared" si="123"/>
        <v>1</v>
      </c>
      <c r="B760" s="318">
        <f t="shared" si="125"/>
        <v>589</v>
      </c>
      <c r="C760" s="322" t="s">
        <v>1856</v>
      </c>
      <c r="D760" s="320" t="s">
        <v>1848</v>
      </c>
      <c r="E760" s="336" t="s">
        <v>1526</v>
      </c>
      <c r="F760" s="354" t="s">
        <v>1857</v>
      </c>
      <c r="G760" s="336" t="s">
        <v>1505</v>
      </c>
      <c r="H760" s="354"/>
      <c r="I760" s="294"/>
      <c r="J760" s="320" t="s">
        <v>903</v>
      </c>
      <c r="K760" s="320" t="s">
        <v>904</v>
      </c>
      <c r="L760" s="320">
        <v>3.0</v>
      </c>
      <c r="M760" s="293"/>
      <c r="N760" s="316">
        <f t="shared" si="126"/>
        <v>11</v>
      </c>
      <c r="O760" s="316">
        <f t="shared" si="124"/>
        <v>11</v>
      </c>
      <c r="P760" s="293"/>
      <c r="Q760" s="293"/>
      <c r="R760" s="293"/>
      <c r="S760" s="296"/>
      <c r="T760" s="296"/>
      <c r="U760" s="296"/>
    </row>
    <row r="761" outlineLevel="2">
      <c r="A761" s="317">
        <f t="shared" si="123"/>
        <v>1</v>
      </c>
      <c r="B761" s="318">
        <f t="shared" si="125"/>
        <v>590</v>
      </c>
      <c r="C761" s="322" t="s">
        <v>1858</v>
      </c>
      <c r="D761" s="320" t="s">
        <v>1848</v>
      </c>
      <c r="E761" s="336" t="s">
        <v>1526</v>
      </c>
      <c r="F761" s="354" t="s">
        <v>1859</v>
      </c>
      <c r="G761" s="336" t="s">
        <v>1505</v>
      </c>
      <c r="H761" s="354"/>
      <c r="I761" s="294"/>
      <c r="J761" s="320" t="s">
        <v>903</v>
      </c>
      <c r="K761" s="320" t="s">
        <v>904</v>
      </c>
      <c r="L761" s="320">
        <v>3.0</v>
      </c>
      <c r="M761" s="293"/>
      <c r="N761" s="316">
        <f t="shared" si="126"/>
        <v>11</v>
      </c>
      <c r="O761" s="316">
        <f t="shared" si="124"/>
        <v>11</v>
      </c>
      <c r="P761" s="293"/>
      <c r="Q761" s="293"/>
      <c r="R761" s="293"/>
      <c r="S761" s="296"/>
      <c r="T761" s="296"/>
      <c r="U761" s="296"/>
    </row>
    <row r="762" outlineLevel="2">
      <c r="A762" s="317">
        <f t="shared" si="123"/>
        <v>1</v>
      </c>
      <c r="B762" s="318">
        <f t="shared" si="125"/>
        <v>591</v>
      </c>
      <c r="C762" s="322" t="s">
        <v>1860</v>
      </c>
      <c r="D762" s="320" t="s">
        <v>1848</v>
      </c>
      <c r="E762" s="336" t="s">
        <v>1526</v>
      </c>
      <c r="F762" s="354" t="s">
        <v>1861</v>
      </c>
      <c r="G762" s="336" t="s">
        <v>1505</v>
      </c>
      <c r="H762" s="354"/>
      <c r="I762" s="294"/>
      <c r="J762" s="320" t="s">
        <v>903</v>
      </c>
      <c r="K762" s="320" t="s">
        <v>904</v>
      </c>
      <c r="L762" s="320">
        <v>3.0</v>
      </c>
      <c r="M762" s="293"/>
      <c r="N762" s="316">
        <f t="shared" si="126"/>
        <v>11</v>
      </c>
      <c r="O762" s="316">
        <f t="shared" si="124"/>
        <v>11</v>
      </c>
      <c r="P762" s="293"/>
      <c r="Q762" s="293"/>
      <c r="R762" s="293"/>
      <c r="S762" s="296"/>
      <c r="T762" s="296"/>
      <c r="U762" s="296"/>
    </row>
    <row r="763" outlineLevel="2">
      <c r="A763" s="317">
        <f t="shared" si="123"/>
        <v>1</v>
      </c>
      <c r="B763" s="318">
        <f t="shared" si="125"/>
        <v>592</v>
      </c>
      <c r="C763" s="322" t="s">
        <v>1862</v>
      </c>
      <c r="D763" s="320" t="s">
        <v>1848</v>
      </c>
      <c r="E763" s="336" t="s">
        <v>1526</v>
      </c>
      <c r="F763" s="354" t="s">
        <v>1863</v>
      </c>
      <c r="G763" s="336" t="s">
        <v>1505</v>
      </c>
      <c r="H763" s="354"/>
      <c r="I763" s="294"/>
      <c r="J763" s="320" t="s">
        <v>903</v>
      </c>
      <c r="K763" s="320" t="s">
        <v>904</v>
      </c>
      <c r="L763" s="320">
        <v>3.0</v>
      </c>
      <c r="M763" s="293"/>
      <c r="N763" s="316">
        <f t="shared" si="126"/>
        <v>11</v>
      </c>
      <c r="O763" s="316">
        <f t="shared" si="124"/>
        <v>11</v>
      </c>
      <c r="P763" s="293"/>
      <c r="Q763" s="293"/>
      <c r="R763" s="293"/>
      <c r="S763" s="296"/>
      <c r="T763" s="296"/>
      <c r="U763" s="296"/>
    </row>
    <row r="764" collapsed="1">
      <c r="A764" s="303" t="str">
        <f t="shared" si="123"/>
        <v/>
      </c>
      <c r="B764" s="304"/>
      <c r="C764" s="305" t="s">
        <v>1864</v>
      </c>
      <c r="D764" s="303"/>
      <c r="E764" s="306"/>
      <c r="F764" s="303"/>
      <c r="G764" s="303"/>
      <c r="H764" s="303"/>
      <c r="I764" s="303"/>
      <c r="J764" s="303"/>
      <c r="K764" s="303"/>
      <c r="L764" s="303"/>
      <c r="M764" s="307">
        <v>16.0</v>
      </c>
      <c r="N764" s="308">
        <f>IF(M764&lt;&gt;"",M764,#REF!)</f>
        <v>16</v>
      </c>
      <c r="O764" s="309" t="str">
        <f t="shared" si="124"/>
        <v/>
      </c>
      <c r="P764" s="308">
        <f>COUNTIF(O:O,M764)</f>
        <v>180</v>
      </c>
      <c r="Q764" s="308">
        <f>COUNTA(D765:D975)</f>
        <v>180</v>
      </c>
      <c r="R764" s="309"/>
      <c r="S764" s="310"/>
      <c r="T764" s="310"/>
      <c r="U764" s="310"/>
    </row>
    <row r="765" hidden="1" outlineLevel="1">
      <c r="A765" s="294" t="str">
        <f t="shared" si="123"/>
        <v/>
      </c>
      <c r="B765" s="327" t="s">
        <v>1865</v>
      </c>
      <c r="C765" s="312" t="s">
        <v>243</v>
      </c>
      <c r="D765" s="294"/>
      <c r="E765" s="325"/>
      <c r="F765" s="294"/>
      <c r="G765" s="294"/>
      <c r="H765" s="294"/>
      <c r="I765" s="294"/>
      <c r="J765" s="294"/>
      <c r="K765" s="294"/>
      <c r="L765" s="294"/>
      <c r="M765" s="293"/>
      <c r="N765" s="316">
        <f t="shared" ref="N765:N975" si="127">IF(M765&lt;&gt;"",M765,N764)</f>
        <v>16</v>
      </c>
      <c r="O765" s="293" t="str">
        <f t="shared" si="124"/>
        <v/>
      </c>
      <c r="P765" s="293"/>
      <c r="Q765" s="293"/>
      <c r="R765" s="293"/>
      <c r="S765" s="296"/>
      <c r="T765" s="296"/>
      <c r="U765" s="296"/>
    </row>
    <row r="766" hidden="1" outlineLevel="1" collapsed="1">
      <c r="A766" s="294" t="str">
        <f t="shared" si="123"/>
        <v/>
      </c>
      <c r="B766" s="292" t="s">
        <v>899</v>
      </c>
      <c r="C766" s="312" t="s">
        <v>244</v>
      </c>
      <c r="D766" s="294"/>
      <c r="E766" s="325"/>
      <c r="F766" s="294"/>
      <c r="G766" s="294"/>
      <c r="H766" s="294"/>
      <c r="I766" s="294"/>
      <c r="J766" s="294"/>
      <c r="K766" s="294"/>
      <c r="L766" s="294"/>
      <c r="M766" s="293"/>
      <c r="N766" s="316">
        <f t="shared" si="127"/>
        <v>16</v>
      </c>
      <c r="O766" s="293" t="str">
        <f t="shared" si="124"/>
        <v/>
      </c>
      <c r="P766" s="293"/>
      <c r="Q766" s="293"/>
      <c r="R766" s="293"/>
      <c r="S766" s="296"/>
      <c r="T766" s="296"/>
      <c r="U766" s="296"/>
    </row>
    <row r="767" hidden="1" outlineLevel="2">
      <c r="A767" s="317">
        <f t="shared" si="123"/>
        <v>1</v>
      </c>
      <c r="B767" s="318">
        <f t="shared" ref="B767:B772" si="128">IF(AND(C767&lt;&gt;"",D767&lt;&gt;""),COUNTIF($A$12:A767,"&gt;0"),"")</f>
        <v>593</v>
      </c>
      <c r="C767" s="347" t="s">
        <v>245</v>
      </c>
      <c r="D767" s="320" t="s">
        <v>1622</v>
      </c>
      <c r="E767" s="317"/>
      <c r="F767" s="320"/>
      <c r="G767" s="320"/>
      <c r="H767" s="320"/>
      <c r="I767" s="294"/>
      <c r="J767" s="320" t="s">
        <v>903</v>
      </c>
      <c r="K767" s="320" t="s">
        <v>911</v>
      </c>
      <c r="L767" s="320">
        <v>4.0</v>
      </c>
      <c r="M767" s="293"/>
      <c r="N767" s="316">
        <f t="shared" si="127"/>
        <v>16</v>
      </c>
      <c r="O767" s="316">
        <f t="shared" si="124"/>
        <v>16</v>
      </c>
      <c r="P767" s="293"/>
      <c r="Q767" s="293"/>
      <c r="R767" s="293"/>
      <c r="S767" s="296"/>
      <c r="T767" s="296"/>
      <c r="U767" s="296"/>
    </row>
    <row r="768" hidden="1" outlineLevel="2">
      <c r="A768" s="317">
        <f t="shared" si="123"/>
        <v>1</v>
      </c>
      <c r="B768" s="318">
        <f t="shared" si="128"/>
        <v>594</v>
      </c>
      <c r="C768" s="347" t="s">
        <v>254</v>
      </c>
      <c r="D768" s="320" t="s">
        <v>1622</v>
      </c>
      <c r="E768" s="317"/>
      <c r="F768" s="320"/>
      <c r="G768" s="320"/>
      <c r="H768" s="320"/>
      <c r="I768" s="294"/>
      <c r="J768" s="320" t="s">
        <v>903</v>
      </c>
      <c r="K768" s="320" t="s">
        <v>904</v>
      </c>
      <c r="L768" s="320">
        <v>3.0</v>
      </c>
      <c r="M768" s="293"/>
      <c r="N768" s="316">
        <f t="shared" si="127"/>
        <v>16</v>
      </c>
      <c r="O768" s="316">
        <f t="shared" si="124"/>
        <v>16</v>
      </c>
      <c r="P768" s="293"/>
      <c r="Q768" s="293"/>
      <c r="R768" s="293"/>
      <c r="S768" s="296"/>
      <c r="T768" s="296"/>
      <c r="U768" s="296"/>
    </row>
    <row r="769" hidden="1" outlineLevel="2">
      <c r="A769" s="317">
        <f t="shared" si="123"/>
        <v>1</v>
      </c>
      <c r="B769" s="318">
        <f t="shared" si="128"/>
        <v>595</v>
      </c>
      <c r="C769" s="347" t="s">
        <v>256</v>
      </c>
      <c r="D769" s="320" t="s">
        <v>1622</v>
      </c>
      <c r="E769" s="317"/>
      <c r="F769" s="320"/>
      <c r="G769" s="320"/>
      <c r="H769" s="320"/>
      <c r="I769" s="294"/>
      <c r="J769" s="320" t="s">
        <v>903</v>
      </c>
      <c r="K769" s="320" t="s">
        <v>911</v>
      </c>
      <c r="L769" s="320">
        <v>4.0</v>
      </c>
      <c r="M769" s="293"/>
      <c r="N769" s="316">
        <f t="shared" si="127"/>
        <v>16</v>
      </c>
      <c r="O769" s="316">
        <f t="shared" si="124"/>
        <v>16</v>
      </c>
      <c r="P769" s="293"/>
      <c r="Q769" s="293"/>
      <c r="R769" s="293"/>
      <c r="S769" s="296"/>
      <c r="T769" s="296"/>
      <c r="U769" s="296"/>
    </row>
    <row r="770" hidden="1" outlineLevel="2">
      <c r="A770" s="317">
        <f t="shared" si="123"/>
        <v>1</v>
      </c>
      <c r="B770" s="318">
        <f t="shared" si="128"/>
        <v>596</v>
      </c>
      <c r="C770" s="347" t="s">
        <v>257</v>
      </c>
      <c r="D770" s="320" t="s">
        <v>1622</v>
      </c>
      <c r="E770" s="317"/>
      <c r="F770" s="320"/>
      <c r="G770" s="320"/>
      <c r="H770" s="320"/>
      <c r="I770" s="294"/>
      <c r="J770" s="320" t="s">
        <v>903</v>
      </c>
      <c r="K770" s="320" t="s">
        <v>911</v>
      </c>
      <c r="L770" s="320">
        <v>4.0</v>
      </c>
      <c r="M770" s="293"/>
      <c r="N770" s="316">
        <f t="shared" si="127"/>
        <v>16</v>
      </c>
      <c r="O770" s="316">
        <f t="shared" si="124"/>
        <v>16</v>
      </c>
      <c r="P770" s="293"/>
      <c r="Q770" s="293"/>
      <c r="R770" s="293"/>
      <c r="S770" s="296"/>
      <c r="T770" s="296"/>
      <c r="U770" s="296"/>
    </row>
    <row r="771" hidden="1" outlineLevel="2">
      <c r="A771" s="317">
        <f t="shared" si="123"/>
        <v>1</v>
      </c>
      <c r="B771" s="318">
        <f t="shared" si="128"/>
        <v>597</v>
      </c>
      <c r="C771" s="347" t="s">
        <v>258</v>
      </c>
      <c r="D771" s="320" t="s">
        <v>1622</v>
      </c>
      <c r="E771" s="317"/>
      <c r="F771" s="320"/>
      <c r="G771" s="320"/>
      <c r="H771" s="320"/>
      <c r="I771" s="294"/>
      <c r="J771" s="320" t="s">
        <v>903</v>
      </c>
      <c r="K771" s="320" t="s">
        <v>911</v>
      </c>
      <c r="L771" s="320">
        <v>4.0</v>
      </c>
      <c r="M771" s="293"/>
      <c r="N771" s="316">
        <f t="shared" si="127"/>
        <v>16</v>
      </c>
      <c r="O771" s="316">
        <f t="shared" si="124"/>
        <v>16</v>
      </c>
      <c r="P771" s="293"/>
      <c r="Q771" s="293"/>
      <c r="R771" s="293"/>
      <c r="S771" s="296"/>
      <c r="T771" s="296"/>
      <c r="U771" s="296"/>
    </row>
    <row r="772" hidden="1" outlineLevel="2">
      <c r="A772" s="317">
        <f t="shared" si="123"/>
        <v>1</v>
      </c>
      <c r="B772" s="318">
        <f t="shared" si="128"/>
        <v>598</v>
      </c>
      <c r="C772" s="347" t="s">
        <v>259</v>
      </c>
      <c r="D772" s="320" t="s">
        <v>1622</v>
      </c>
      <c r="E772" s="317"/>
      <c r="F772" s="320"/>
      <c r="G772" s="320"/>
      <c r="H772" s="320"/>
      <c r="I772" s="294"/>
      <c r="J772" s="320" t="s">
        <v>903</v>
      </c>
      <c r="K772" s="320" t="s">
        <v>904</v>
      </c>
      <c r="L772" s="320">
        <v>3.0</v>
      </c>
      <c r="M772" s="293"/>
      <c r="N772" s="316">
        <f t="shared" si="127"/>
        <v>16</v>
      </c>
      <c r="O772" s="316">
        <f t="shared" si="124"/>
        <v>16</v>
      </c>
      <c r="P772" s="293"/>
      <c r="Q772" s="293"/>
      <c r="R772" s="293"/>
      <c r="S772" s="296"/>
      <c r="T772" s="296"/>
      <c r="U772" s="296"/>
    </row>
    <row r="773" hidden="1" outlineLevel="1" collapsed="1">
      <c r="A773" s="294" t="str">
        <f t="shared" si="123"/>
        <v/>
      </c>
      <c r="B773" s="292" t="s">
        <v>913</v>
      </c>
      <c r="C773" s="312" t="s">
        <v>262</v>
      </c>
      <c r="D773" s="293"/>
      <c r="E773" s="366"/>
      <c r="F773" s="1"/>
      <c r="G773" s="1"/>
      <c r="H773" s="1"/>
      <c r="I773" s="294"/>
      <c r="J773" s="294"/>
      <c r="K773" s="294"/>
      <c r="L773" s="294"/>
      <c r="M773" s="293"/>
      <c r="N773" s="316">
        <f t="shared" si="127"/>
        <v>16</v>
      </c>
      <c r="O773" s="293" t="str">
        <f t="shared" si="124"/>
        <v/>
      </c>
      <c r="P773" s="293"/>
      <c r="Q773" s="293"/>
      <c r="R773" s="293"/>
      <c r="S773" s="296"/>
      <c r="T773" s="296"/>
      <c r="U773" s="296"/>
    </row>
    <row r="774" hidden="1" outlineLevel="2">
      <c r="A774" s="317">
        <f t="shared" si="123"/>
        <v>1</v>
      </c>
      <c r="B774" s="318">
        <f t="shared" ref="B774:B779" si="129">IF(AND(C774&lt;&gt;"",D774&lt;&gt;""),COUNTIF($A$12:A774,"&gt;0"),"")</f>
        <v>599</v>
      </c>
      <c r="C774" s="347" t="s">
        <v>263</v>
      </c>
      <c r="D774" s="320" t="s">
        <v>1622</v>
      </c>
      <c r="E774" s="317"/>
      <c r="F774" s="320"/>
      <c r="G774" s="320"/>
      <c r="H774" s="320"/>
      <c r="I774" s="294"/>
      <c r="J774" s="320" t="s">
        <v>903</v>
      </c>
      <c r="K774" s="320" t="s">
        <v>911</v>
      </c>
      <c r="L774" s="320">
        <v>4.0</v>
      </c>
      <c r="M774" s="293"/>
      <c r="N774" s="316">
        <f t="shared" si="127"/>
        <v>16</v>
      </c>
      <c r="O774" s="316">
        <f t="shared" si="124"/>
        <v>16</v>
      </c>
      <c r="P774" s="293"/>
      <c r="Q774" s="293"/>
      <c r="R774" s="293"/>
      <c r="S774" s="296"/>
      <c r="T774" s="296"/>
      <c r="U774" s="296"/>
    </row>
    <row r="775" hidden="1" outlineLevel="2">
      <c r="A775" s="317">
        <f t="shared" si="123"/>
        <v>1</v>
      </c>
      <c r="B775" s="318">
        <f t="shared" si="129"/>
        <v>600</v>
      </c>
      <c r="C775" s="347" t="s">
        <v>265</v>
      </c>
      <c r="D775" s="320" t="s">
        <v>1622</v>
      </c>
      <c r="E775" s="317"/>
      <c r="F775" s="320"/>
      <c r="G775" s="320"/>
      <c r="H775" s="320"/>
      <c r="I775" s="294"/>
      <c r="J775" s="320" t="s">
        <v>903</v>
      </c>
      <c r="K775" s="320" t="s">
        <v>904</v>
      </c>
      <c r="L775" s="320">
        <v>3.0</v>
      </c>
      <c r="M775" s="293"/>
      <c r="N775" s="316">
        <f t="shared" si="127"/>
        <v>16</v>
      </c>
      <c r="O775" s="316">
        <f t="shared" si="124"/>
        <v>16</v>
      </c>
      <c r="P775" s="293"/>
      <c r="Q775" s="293"/>
      <c r="R775" s="293"/>
      <c r="S775" s="296"/>
      <c r="T775" s="296"/>
      <c r="U775" s="296"/>
    </row>
    <row r="776" hidden="1" outlineLevel="2">
      <c r="A776" s="317">
        <f t="shared" si="123"/>
        <v>1</v>
      </c>
      <c r="B776" s="318">
        <f t="shared" si="129"/>
        <v>601</v>
      </c>
      <c r="C776" s="347" t="s">
        <v>267</v>
      </c>
      <c r="D776" s="320" t="s">
        <v>1622</v>
      </c>
      <c r="E776" s="317"/>
      <c r="F776" s="320"/>
      <c r="G776" s="320"/>
      <c r="H776" s="320"/>
      <c r="I776" s="294"/>
      <c r="J776" s="320" t="s">
        <v>903</v>
      </c>
      <c r="K776" s="320" t="s">
        <v>911</v>
      </c>
      <c r="L776" s="320">
        <v>3.0</v>
      </c>
      <c r="M776" s="293"/>
      <c r="N776" s="316">
        <f t="shared" si="127"/>
        <v>16</v>
      </c>
      <c r="O776" s="316">
        <f t="shared" si="124"/>
        <v>16</v>
      </c>
      <c r="P776" s="293"/>
      <c r="Q776" s="293"/>
      <c r="R776" s="293"/>
      <c r="S776" s="296"/>
      <c r="T776" s="296"/>
      <c r="U776" s="296"/>
    </row>
    <row r="777" hidden="1" outlineLevel="2">
      <c r="A777" s="317">
        <f t="shared" si="123"/>
        <v>1</v>
      </c>
      <c r="B777" s="318">
        <f t="shared" si="129"/>
        <v>602</v>
      </c>
      <c r="C777" s="347" t="s">
        <v>268</v>
      </c>
      <c r="D777" s="320" t="s">
        <v>1622</v>
      </c>
      <c r="E777" s="317"/>
      <c r="F777" s="320"/>
      <c r="G777" s="320"/>
      <c r="H777" s="320"/>
      <c r="I777" s="294"/>
      <c r="J777" s="320" t="s">
        <v>903</v>
      </c>
      <c r="K777" s="320" t="s">
        <v>911</v>
      </c>
      <c r="L777" s="320">
        <v>3.0</v>
      </c>
      <c r="M777" s="293"/>
      <c r="N777" s="316">
        <f t="shared" si="127"/>
        <v>16</v>
      </c>
      <c r="O777" s="316">
        <f t="shared" si="124"/>
        <v>16</v>
      </c>
      <c r="P777" s="293"/>
      <c r="Q777" s="293"/>
      <c r="R777" s="293"/>
      <c r="S777" s="296"/>
      <c r="T777" s="296"/>
      <c r="U777" s="296"/>
    </row>
    <row r="778" hidden="1" outlineLevel="2">
      <c r="A778" s="317">
        <f t="shared" si="123"/>
        <v>1</v>
      </c>
      <c r="B778" s="318">
        <f t="shared" si="129"/>
        <v>603</v>
      </c>
      <c r="C778" s="347" t="s">
        <v>269</v>
      </c>
      <c r="D778" s="320" t="s">
        <v>1622</v>
      </c>
      <c r="E778" s="317"/>
      <c r="F778" s="320"/>
      <c r="G778" s="320"/>
      <c r="H778" s="320"/>
      <c r="I778" s="294"/>
      <c r="J778" s="320" t="s">
        <v>903</v>
      </c>
      <c r="K778" s="320" t="s">
        <v>911</v>
      </c>
      <c r="L778" s="320">
        <v>3.0</v>
      </c>
      <c r="M778" s="293"/>
      <c r="N778" s="316">
        <f t="shared" si="127"/>
        <v>16</v>
      </c>
      <c r="O778" s="316">
        <f t="shared" si="124"/>
        <v>16</v>
      </c>
      <c r="P778" s="293"/>
      <c r="Q778" s="293"/>
      <c r="R778" s="293"/>
      <c r="S778" s="296"/>
      <c r="T778" s="296"/>
      <c r="U778" s="296"/>
    </row>
    <row r="779" hidden="1" outlineLevel="2">
      <c r="A779" s="317">
        <f t="shared" si="123"/>
        <v>1</v>
      </c>
      <c r="B779" s="318">
        <f t="shared" si="129"/>
        <v>604</v>
      </c>
      <c r="C779" s="347" t="s">
        <v>270</v>
      </c>
      <c r="D779" s="320" t="s">
        <v>1622</v>
      </c>
      <c r="E779" s="317"/>
      <c r="F779" s="320"/>
      <c r="G779" s="320"/>
      <c r="H779" s="320"/>
      <c r="I779" s="294"/>
      <c r="J779" s="320" t="s">
        <v>903</v>
      </c>
      <c r="K779" s="320" t="s">
        <v>904</v>
      </c>
      <c r="L779" s="320">
        <v>3.0</v>
      </c>
      <c r="M779" s="293"/>
      <c r="N779" s="316">
        <f t="shared" si="127"/>
        <v>16</v>
      </c>
      <c r="O779" s="316">
        <f t="shared" si="124"/>
        <v>16</v>
      </c>
      <c r="P779" s="293"/>
      <c r="Q779" s="293"/>
      <c r="R779" s="293"/>
      <c r="S779" s="296"/>
      <c r="T779" s="296"/>
      <c r="U779" s="296"/>
    </row>
    <row r="780" hidden="1" outlineLevel="1" collapsed="1">
      <c r="A780" s="294" t="str">
        <f t="shared" si="123"/>
        <v/>
      </c>
      <c r="B780" s="292" t="s">
        <v>949</v>
      </c>
      <c r="C780" s="312" t="s">
        <v>271</v>
      </c>
      <c r="D780" s="293"/>
      <c r="E780" s="366"/>
      <c r="F780" s="1"/>
      <c r="G780" s="1"/>
      <c r="H780" s="1"/>
      <c r="I780" s="294"/>
      <c r="J780" s="294"/>
      <c r="K780" s="294"/>
      <c r="L780" s="294"/>
      <c r="M780" s="293"/>
      <c r="N780" s="316">
        <f t="shared" si="127"/>
        <v>16</v>
      </c>
      <c r="O780" s="293" t="str">
        <f t="shared" si="124"/>
        <v/>
      </c>
      <c r="P780" s="293"/>
      <c r="Q780" s="293"/>
      <c r="R780" s="293"/>
      <c r="S780" s="296"/>
      <c r="T780" s="296"/>
      <c r="U780" s="296"/>
    </row>
    <row r="781" hidden="1" outlineLevel="2">
      <c r="A781" s="317">
        <f t="shared" si="123"/>
        <v>1</v>
      </c>
      <c r="B781" s="318">
        <f t="shared" ref="B781:B786" si="130">IF(AND(C781&lt;&gt;"",D781&lt;&gt;""),COUNTIF($A$12:A781,"&gt;0"),"")</f>
        <v>605</v>
      </c>
      <c r="C781" s="347" t="s">
        <v>272</v>
      </c>
      <c r="D781" s="320" t="s">
        <v>1622</v>
      </c>
      <c r="E781" s="317"/>
      <c r="F781" s="320"/>
      <c r="G781" s="320"/>
      <c r="H781" s="320"/>
      <c r="I781" s="294"/>
      <c r="J781" s="320" t="s">
        <v>903</v>
      </c>
      <c r="K781" s="320" t="s">
        <v>911</v>
      </c>
      <c r="L781" s="320">
        <v>4.0</v>
      </c>
      <c r="M781" s="293"/>
      <c r="N781" s="316">
        <f t="shared" si="127"/>
        <v>16</v>
      </c>
      <c r="O781" s="316">
        <f t="shared" si="124"/>
        <v>16</v>
      </c>
      <c r="P781" s="293"/>
      <c r="Q781" s="293"/>
      <c r="R781" s="293"/>
      <c r="S781" s="296"/>
      <c r="T781" s="296"/>
      <c r="U781" s="296"/>
    </row>
    <row r="782" hidden="1" outlineLevel="2">
      <c r="A782" s="317">
        <f t="shared" si="123"/>
        <v>1</v>
      </c>
      <c r="B782" s="318">
        <f t="shared" si="130"/>
        <v>606</v>
      </c>
      <c r="C782" s="347" t="s">
        <v>274</v>
      </c>
      <c r="D782" s="320" t="s">
        <v>1622</v>
      </c>
      <c r="E782" s="317"/>
      <c r="F782" s="320"/>
      <c r="G782" s="320"/>
      <c r="H782" s="320"/>
      <c r="I782" s="294"/>
      <c r="J782" s="320" t="s">
        <v>903</v>
      </c>
      <c r="K782" s="320" t="s">
        <v>904</v>
      </c>
      <c r="L782" s="320">
        <v>3.0</v>
      </c>
      <c r="M782" s="293"/>
      <c r="N782" s="316">
        <f t="shared" si="127"/>
        <v>16</v>
      </c>
      <c r="O782" s="316">
        <f t="shared" si="124"/>
        <v>16</v>
      </c>
      <c r="P782" s="293"/>
      <c r="Q782" s="293"/>
      <c r="R782" s="293"/>
      <c r="S782" s="296"/>
      <c r="T782" s="296"/>
      <c r="U782" s="296"/>
    </row>
    <row r="783" hidden="1" outlineLevel="2">
      <c r="A783" s="317">
        <f t="shared" si="123"/>
        <v>1</v>
      </c>
      <c r="B783" s="318">
        <f t="shared" si="130"/>
        <v>607</v>
      </c>
      <c r="C783" s="347" t="s">
        <v>275</v>
      </c>
      <c r="D783" s="320" t="s">
        <v>1622</v>
      </c>
      <c r="E783" s="317"/>
      <c r="F783" s="320"/>
      <c r="G783" s="320"/>
      <c r="H783" s="320"/>
      <c r="I783" s="294"/>
      <c r="J783" s="320" t="s">
        <v>903</v>
      </c>
      <c r="K783" s="320" t="s">
        <v>911</v>
      </c>
      <c r="L783" s="320">
        <v>4.0</v>
      </c>
      <c r="M783" s="293"/>
      <c r="N783" s="316">
        <f t="shared" si="127"/>
        <v>16</v>
      </c>
      <c r="O783" s="316">
        <f t="shared" si="124"/>
        <v>16</v>
      </c>
      <c r="P783" s="293"/>
      <c r="Q783" s="293"/>
      <c r="R783" s="293"/>
      <c r="S783" s="296"/>
      <c r="T783" s="296"/>
      <c r="U783" s="296"/>
    </row>
    <row r="784" hidden="1" outlineLevel="2">
      <c r="A784" s="317">
        <f t="shared" si="123"/>
        <v>1</v>
      </c>
      <c r="B784" s="318">
        <f t="shared" si="130"/>
        <v>608</v>
      </c>
      <c r="C784" s="347" t="s">
        <v>276</v>
      </c>
      <c r="D784" s="320" t="s">
        <v>1622</v>
      </c>
      <c r="E784" s="317"/>
      <c r="F784" s="320"/>
      <c r="G784" s="320"/>
      <c r="H784" s="320"/>
      <c r="I784" s="294"/>
      <c r="J784" s="320" t="s">
        <v>903</v>
      </c>
      <c r="K784" s="320" t="s">
        <v>911</v>
      </c>
      <c r="L784" s="320">
        <v>4.0</v>
      </c>
      <c r="M784" s="293"/>
      <c r="N784" s="316">
        <f t="shared" si="127"/>
        <v>16</v>
      </c>
      <c r="O784" s="316">
        <f t="shared" si="124"/>
        <v>16</v>
      </c>
      <c r="P784" s="293"/>
      <c r="Q784" s="293"/>
      <c r="R784" s="293"/>
      <c r="S784" s="296"/>
      <c r="T784" s="296"/>
      <c r="U784" s="296"/>
    </row>
    <row r="785" hidden="1" outlineLevel="2">
      <c r="A785" s="317">
        <f t="shared" si="123"/>
        <v>1</v>
      </c>
      <c r="B785" s="318">
        <f t="shared" si="130"/>
        <v>609</v>
      </c>
      <c r="C785" s="347" t="s">
        <v>277</v>
      </c>
      <c r="D785" s="320" t="s">
        <v>1622</v>
      </c>
      <c r="E785" s="317"/>
      <c r="F785" s="320"/>
      <c r="G785" s="320"/>
      <c r="H785" s="320"/>
      <c r="I785" s="294"/>
      <c r="J785" s="320" t="s">
        <v>903</v>
      </c>
      <c r="K785" s="320" t="s">
        <v>911</v>
      </c>
      <c r="L785" s="320">
        <v>4.0</v>
      </c>
      <c r="M785" s="293"/>
      <c r="N785" s="316">
        <f t="shared" si="127"/>
        <v>16</v>
      </c>
      <c r="O785" s="316">
        <f t="shared" si="124"/>
        <v>16</v>
      </c>
      <c r="P785" s="293"/>
      <c r="Q785" s="293"/>
      <c r="R785" s="293"/>
      <c r="S785" s="296"/>
      <c r="T785" s="296"/>
      <c r="U785" s="296"/>
    </row>
    <row r="786" hidden="1" outlineLevel="2">
      <c r="A786" s="317">
        <f t="shared" si="123"/>
        <v>1</v>
      </c>
      <c r="B786" s="318">
        <f t="shared" si="130"/>
        <v>610</v>
      </c>
      <c r="C786" s="347" t="s">
        <v>278</v>
      </c>
      <c r="D786" s="320" t="s">
        <v>1622</v>
      </c>
      <c r="E786" s="317"/>
      <c r="F786" s="320"/>
      <c r="G786" s="320"/>
      <c r="H786" s="320"/>
      <c r="I786" s="294"/>
      <c r="J786" s="320" t="s">
        <v>903</v>
      </c>
      <c r="K786" s="320" t="s">
        <v>904</v>
      </c>
      <c r="L786" s="320">
        <v>3.0</v>
      </c>
      <c r="M786" s="293"/>
      <c r="N786" s="316">
        <f t="shared" si="127"/>
        <v>16</v>
      </c>
      <c r="O786" s="316">
        <f t="shared" si="124"/>
        <v>16</v>
      </c>
      <c r="P786" s="293"/>
      <c r="Q786" s="293"/>
      <c r="R786" s="293"/>
      <c r="S786" s="296"/>
      <c r="T786" s="296"/>
      <c r="U786" s="296"/>
    </row>
    <row r="787" hidden="1" outlineLevel="1" collapsed="1">
      <c r="A787" s="294" t="str">
        <f t="shared" si="123"/>
        <v/>
      </c>
      <c r="B787" s="292" t="s">
        <v>952</v>
      </c>
      <c r="C787" s="312" t="s">
        <v>279</v>
      </c>
      <c r="D787" s="293"/>
      <c r="E787" s="366"/>
      <c r="F787" s="1"/>
      <c r="G787" s="1"/>
      <c r="H787" s="1"/>
      <c r="I787" s="294"/>
      <c r="J787" s="294"/>
      <c r="K787" s="294"/>
      <c r="L787" s="294"/>
      <c r="M787" s="293"/>
      <c r="N787" s="316">
        <f t="shared" si="127"/>
        <v>16</v>
      </c>
      <c r="O787" s="293" t="str">
        <f t="shared" si="124"/>
        <v/>
      </c>
      <c r="P787" s="293"/>
      <c r="Q787" s="293"/>
      <c r="R787" s="293"/>
      <c r="S787" s="296"/>
      <c r="T787" s="296"/>
      <c r="U787" s="296"/>
    </row>
    <row r="788" hidden="1" outlineLevel="2">
      <c r="A788" s="317">
        <f t="shared" si="123"/>
        <v>1</v>
      </c>
      <c r="B788" s="318">
        <f t="shared" ref="B788:B793" si="131">IF(AND(C788&lt;&gt;"",D788&lt;&gt;""),COUNTIF($A$12:A788,"&gt;0"),"")</f>
        <v>611</v>
      </c>
      <c r="C788" s="347" t="s">
        <v>280</v>
      </c>
      <c r="D788" s="320" t="s">
        <v>1622</v>
      </c>
      <c r="E788" s="317"/>
      <c r="F788" s="320"/>
      <c r="G788" s="320"/>
      <c r="H788" s="320"/>
      <c r="I788" s="294"/>
      <c r="J788" s="320" t="s">
        <v>903</v>
      </c>
      <c r="K788" s="320" t="s">
        <v>911</v>
      </c>
      <c r="L788" s="320">
        <v>4.0</v>
      </c>
      <c r="M788" s="293"/>
      <c r="N788" s="316">
        <f t="shared" si="127"/>
        <v>16</v>
      </c>
      <c r="O788" s="316">
        <f t="shared" si="124"/>
        <v>16</v>
      </c>
      <c r="P788" s="293"/>
      <c r="Q788" s="293"/>
      <c r="R788" s="293"/>
      <c r="S788" s="296"/>
      <c r="T788" s="296"/>
      <c r="U788" s="296"/>
    </row>
    <row r="789" hidden="1" outlineLevel="2">
      <c r="A789" s="317">
        <f t="shared" si="123"/>
        <v>1</v>
      </c>
      <c r="B789" s="318">
        <f t="shared" si="131"/>
        <v>612</v>
      </c>
      <c r="C789" s="347" t="s">
        <v>281</v>
      </c>
      <c r="D789" s="320" t="s">
        <v>1622</v>
      </c>
      <c r="E789" s="317"/>
      <c r="F789" s="320"/>
      <c r="G789" s="320"/>
      <c r="H789" s="320"/>
      <c r="I789" s="294"/>
      <c r="J789" s="320" t="s">
        <v>903</v>
      </c>
      <c r="K789" s="320" t="s">
        <v>904</v>
      </c>
      <c r="L789" s="320">
        <v>3.0</v>
      </c>
      <c r="M789" s="293"/>
      <c r="N789" s="316">
        <f t="shared" si="127"/>
        <v>16</v>
      </c>
      <c r="O789" s="316">
        <f t="shared" si="124"/>
        <v>16</v>
      </c>
      <c r="P789" s="293"/>
      <c r="Q789" s="293"/>
      <c r="R789" s="293"/>
      <c r="S789" s="296"/>
      <c r="T789" s="296"/>
      <c r="U789" s="296"/>
    </row>
    <row r="790" hidden="1" outlineLevel="2">
      <c r="A790" s="317">
        <f t="shared" si="123"/>
        <v>1</v>
      </c>
      <c r="B790" s="318">
        <f t="shared" si="131"/>
        <v>613</v>
      </c>
      <c r="C790" s="347" t="s">
        <v>282</v>
      </c>
      <c r="D790" s="320" t="s">
        <v>1622</v>
      </c>
      <c r="E790" s="317"/>
      <c r="F790" s="320"/>
      <c r="G790" s="320"/>
      <c r="H790" s="320"/>
      <c r="I790" s="294"/>
      <c r="J790" s="320" t="s">
        <v>903</v>
      </c>
      <c r="K790" s="320" t="s">
        <v>911</v>
      </c>
      <c r="L790" s="320">
        <v>4.0</v>
      </c>
      <c r="M790" s="293"/>
      <c r="N790" s="316">
        <f t="shared" si="127"/>
        <v>16</v>
      </c>
      <c r="O790" s="316">
        <f t="shared" si="124"/>
        <v>16</v>
      </c>
      <c r="P790" s="293"/>
      <c r="Q790" s="293"/>
      <c r="R790" s="293"/>
      <c r="S790" s="296"/>
      <c r="T790" s="296"/>
      <c r="U790" s="296"/>
    </row>
    <row r="791" hidden="1" outlineLevel="2">
      <c r="A791" s="317">
        <f t="shared" si="123"/>
        <v>1</v>
      </c>
      <c r="B791" s="318">
        <f t="shared" si="131"/>
        <v>614</v>
      </c>
      <c r="C791" s="347" t="s">
        <v>283</v>
      </c>
      <c r="D791" s="320" t="s">
        <v>1622</v>
      </c>
      <c r="E791" s="317"/>
      <c r="F791" s="320"/>
      <c r="G791" s="320"/>
      <c r="H791" s="320"/>
      <c r="I791" s="294"/>
      <c r="J791" s="320" t="s">
        <v>903</v>
      </c>
      <c r="K791" s="320" t="s">
        <v>911</v>
      </c>
      <c r="L791" s="320">
        <v>4.0</v>
      </c>
      <c r="M791" s="293"/>
      <c r="N791" s="316">
        <f t="shared" si="127"/>
        <v>16</v>
      </c>
      <c r="O791" s="316">
        <f t="shared" si="124"/>
        <v>16</v>
      </c>
      <c r="P791" s="293"/>
      <c r="Q791" s="293"/>
      <c r="R791" s="293"/>
      <c r="S791" s="296"/>
      <c r="T791" s="296"/>
      <c r="U791" s="296"/>
    </row>
    <row r="792" hidden="1" outlineLevel="2">
      <c r="A792" s="317">
        <f t="shared" si="123"/>
        <v>1</v>
      </c>
      <c r="B792" s="318">
        <f t="shared" si="131"/>
        <v>615</v>
      </c>
      <c r="C792" s="347" t="s">
        <v>284</v>
      </c>
      <c r="D792" s="320" t="s">
        <v>1622</v>
      </c>
      <c r="E792" s="317"/>
      <c r="F792" s="320"/>
      <c r="G792" s="320"/>
      <c r="H792" s="320"/>
      <c r="I792" s="294"/>
      <c r="J792" s="320" t="s">
        <v>903</v>
      </c>
      <c r="K792" s="320" t="s">
        <v>911</v>
      </c>
      <c r="L792" s="320">
        <v>4.0</v>
      </c>
      <c r="M792" s="293"/>
      <c r="N792" s="316">
        <f t="shared" si="127"/>
        <v>16</v>
      </c>
      <c r="O792" s="316">
        <f t="shared" si="124"/>
        <v>16</v>
      </c>
      <c r="P792" s="293"/>
      <c r="Q792" s="293"/>
      <c r="R792" s="293"/>
      <c r="S792" s="296"/>
      <c r="T792" s="296"/>
      <c r="U792" s="296"/>
    </row>
    <row r="793" hidden="1" outlineLevel="2">
      <c r="A793" s="317">
        <f t="shared" si="123"/>
        <v>1</v>
      </c>
      <c r="B793" s="318">
        <f t="shared" si="131"/>
        <v>616</v>
      </c>
      <c r="C793" s="347" t="s">
        <v>285</v>
      </c>
      <c r="D793" s="320" t="s">
        <v>1622</v>
      </c>
      <c r="E793" s="317"/>
      <c r="F793" s="320"/>
      <c r="G793" s="320"/>
      <c r="H793" s="320"/>
      <c r="I793" s="294"/>
      <c r="J793" s="320" t="s">
        <v>903</v>
      </c>
      <c r="K793" s="320" t="s">
        <v>904</v>
      </c>
      <c r="L793" s="320">
        <v>3.0</v>
      </c>
      <c r="M793" s="293"/>
      <c r="N793" s="316">
        <f t="shared" si="127"/>
        <v>16</v>
      </c>
      <c r="O793" s="316">
        <f t="shared" si="124"/>
        <v>16</v>
      </c>
      <c r="P793" s="293"/>
      <c r="Q793" s="293"/>
      <c r="R793" s="293"/>
      <c r="S793" s="296"/>
      <c r="T793" s="296"/>
      <c r="U793" s="296"/>
    </row>
    <row r="794" hidden="1" outlineLevel="1" collapsed="1">
      <c r="A794" s="294" t="str">
        <f t="shared" si="123"/>
        <v/>
      </c>
      <c r="B794" s="292" t="s">
        <v>955</v>
      </c>
      <c r="C794" s="312" t="s">
        <v>302</v>
      </c>
      <c r="D794" s="293"/>
      <c r="E794" s="366"/>
      <c r="F794" s="1"/>
      <c r="G794" s="1"/>
      <c r="H794" s="1"/>
      <c r="I794" s="294"/>
      <c r="J794" s="294"/>
      <c r="K794" s="294"/>
      <c r="L794" s="294"/>
      <c r="M794" s="293"/>
      <c r="N794" s="316">
        <f t="shared" si="127"/>
        <v>16</v>
      </c>
      <c r="O794" s="293" t="str">
        <f t="shared" si="124"/>
        <v/>
      </c>
      <c r="P794" s="293"/>
      <c r="Q794" s="293"/>
      <c r="R794" s="293"/>
      <c r="S794" s="296"/>
      <c r="T794" s="296"/>
      <c r="U794" s="296"/>
    </row>
    <row r="795" hidden="1" outlineLevel="2">
      <c r="A795" s="317">
        <f t="shared" si="123"/>
        <v>1</v>
      </c>
      <c r="B795" s="318">
        <f t="shared" ref="B795:B800" si="132">IF(AND(C795&lt;&gt;"",D795&lt;&gt;""),COUNTIF($A$12:A795,"&gt;0"),"")</f>
        <v>617</v>
      </c>
      <c r="C795" s="347" t="s">
        <v>303</v>
      </c>
      <c r="D795" s="320" t="s">
        <v>1622</v>
      </c>
      <c r="E795" s="317"/>
      <c r="F795" s="320"/>
      <c r="G795" s="320"/>
      <c r="H795" s="320"/>
      <c r="I795" s="294"/>
      <c r="J795" s="320" t="s">
        <v>903</v>
      </c>
      <c r="K795" s="320" t="s">
        <v>911</v>
      </c>
      <c r="L795" s="320">
        <v>4.0</v>
      </c>
      <c r="M795" s="293"/>
      <c r="N795" s="316">
        <f t="shared" si="127"/>
        <v>16</v>
      </c>
      <c r="O795" s="316">
        <f t="shared" si="124"/>
        <v>16</v>
      </c>
      <c r="P795" s="293"/>
      <c r="Q795" s="293"/>
      <c r="R795" s="293"/>
      <c r="S795" s="296"/>
      <c r="T795" s="296"/>
      <c r="U795" s="296"/>
    </row>
    <row r="796" hidden="1" outlineLevel="2">
      <c r="A796" s="317">
        <f t="shared" si="123"/>
        <v>1</v>
      </c>
      <c r="B796" s="318">
        <f t="shared" si="132"/>
        <v>618</v>
      </c>
      <c r="C796" s="347" t="s">
        <v>305</v>
      </c>
      <c r="D796" s="320" t="s">
        <v>1622</v>
      </c>
      <c r="E796" s="317"/>
      <c r="F796" s="320"/>
      <c r="G796" s="320"/>
      <c r="H796" s="320"/>
      <c r="I796" s="294"/>
      <c r="J796" s="320" t="s">
        <v>903</v>
      </c>
      <c r="K796" s="320" t="s">
        <v>904</v>
      </c>
      <c r="L796" s="320">
        <v>3.0</v>
      </c>
      <c r="M796" s="293"/>
      <c r="N796" s="316">
        <f t="shared" si="127"/>
        <v>16</v>
      </c>
      <c r="O796" s="316">
        <f t="shared" si="124"/>
        <v>16</v>
      </c>
      <c r="P796" s="293"/>
      <c r="Q796" s="293"/>
      <c r="R796" s="293"/>
      <c r="S796" s="296"/>
      <c r="T796" s="296"/>
      <c r="U796" s="296"/>
    </row>
    <row r="797" hidden="1" outlineLevel="2">
      <c r="A797" s="317">
        <f t="shared" si="123"/>
        <v>1</v>
      </c>
      <c r="B797" s="318">
        <f t="shared" si="132"/>
        <v>619</v>
      </c>
      <c r="C797" s="347" t="s">
        <v>307</v>
      </c>
      <c r="D797" s="320" t="s">
        <v>1622</v>
      </c>
      <c r="E797" s="317"/>
      <c r="F797" s="320"/>
      <c r="G797" s="320"/>
      <c r="H797" s="320"/>
      <c r="I797" s="294"/>
      <c r="J797" s="320" t="s">
        <v>903</v>
      </c>
      <c r="K797" s="320" t="s">
        <v>911</v>
      </c>
      <c r="L797" s="320">
        <v>4.0</v>
      </c>
      <c r="M797" s="293"/>
      <c r="N797" s="316">
        <f t="shared" si="127"/>
        <v>16</v>
      </c>
      <c r="O797" s="316">
        <f t="shared" si="124"/>
        <v>16</v>
      </c>
      <c r="P797" s="293"/>
      <c r="Q797" s="293"/>
      <c r="R797" s="293"/>
      <c r="S797" s="296"/>
      <c r="T797" s="296"/>
      <c r="U797" s="296"/>
    </row>
    <row r="798" hidden="1" outlineLevel="2">
      <c r="A798" s="317">
        <f t="shared" si="123"/>
        <v>1</v>
      </c>
      <c r="B798" s="318">
        <f t="shared" si="132"/>
        <v>620</v>
      </c>
      <c r="C798" s="347" t="s">
        <v>308</v>
      </c>
      <c r="D798" s="320" t="s">
        <v>1622</v>
      </c>
      <c r="E798" s="317"/>
      <c r="F798" s="320"/>
      <c r="G798" s="320"/>
      <c r="H798" s="320"/>
      <c r="I798" s="294"/>
      <c r="J798" s="320" t="s">
        <v>903</v>
      </c>
      <c r="K798" s="320" t="s">
        <v>911</v>
      </c>
      <c r="L798" s="320">
        <v>4.0</v>
      </c>
      <c r="M798" s="293"/>
      <c r="N798" s="316">
        <f t="shared" si="127"/>
        <v>16</v>
      </c>
      <c r="O798" s="316">
        <f t="shared" si="124"/>
        <v>16</v>
      </c>
      <c r="P798" s="293"/>
      <c r="Q798" s="293"/>
      <c r="R798" s="293"/>
      <c r="S798" s="296"/>
      <c r="T798" s="296"/>
      <c r="U798" s="296"/>
    </row>
    <row r="799" hidden="1" outlineLevel="2">
      <c r="A799" s="317">
        <f t="shared" si="123"/>
        <v>1</v>
      </c>
      <c r="B799" s="318">
        <f t="shared" si="132"/>
        <v>621</v>
      </c>
      <c r="C799" s="347" t="s">
        <v>309</v>
      </c>
      <c r="D799" s="320" t="s">
        <v>1622</v>
      </c>
      <c r="E799" s="317"/>
      <c r="F799" s="320"/>
      <c r="G799" s="320"/>
      <c r="H799" s="320"/>
      <c r="I799" s="294"/>
      <c r="J799" s="320" t="s">
        <v>903</v>
      </c>
      <c r="K799" s="320" t="s">
        <v>911</v>
      </c>
      <c r="L799" s="320">
        <v>4.0</v>
      </c>
      <c r="M799" s="293"/>
      <c r="N799" s="316">
        <f t="shared" si="127"/>
        <v>16</v>
      </c>
      <c r="O799" s="316">
        <f t="shared" si="124"/>
        <v>16</v>
      </c>
      <c r="P799" s="293"/>
      <c r="Q799" s="293"/>
      <c r="R799" s="293"/>
      <c r="S799" s="296"/>
      <c r="T799" s="296"/>
      <c r="U799" s="296"/>
    </row>
    <row r="800" hidden="1" outlineLevel="2">
      <c r="A800" s="317">
        <f t="shared" si="123"/>
        <v>1</v>
      </c>
      <c r="B800" s="318">
        <f t="shared" si="132"/>
        <v>622</v>
      </c>
      <c r="C800" s="347" t="s">
        <v>310</v>
      </c>
      <c r="D800" s="320" t="s">
        <v>1622</v>
      </c>
      <c r="E800" s="317"/>
      <c r="F800" s="320"/>
      <c r="G800" s="320"/>
      <c r="H800" s="320"/>
      <c r="I800" s="294"/>
      <c r="J800" s="320" t="s">
        <v>903</v>
      </c>
      <c r="K800" s="320" t="s">
        <v>904</v>
      </c>
      <c r="L800" s="320">
        <v>3.0</v>
      </c>
      <c r="M800" s="293"/>
      <c r="N800" s="316">
        <f t="shared" si="127"/>
        <v>16</v>
      </c>
      <c r="O800" s="316">
        <f t="shared" si="124"/>
        <v>16</v>
      </c>
      <c r="P800" s="293"/>
      <c r="Q800" s="293"/>
      <c r="R800" s="293"/>
      <c r="S800" s="296"/>
      <c r="T800" s="296"/>
      <c r="U800" s="296"/>
    </row>
    <row r="801" hidden="1" outlineLevel="1" collapsed="1">
      <c r="A801" s="294" t="str">
        <f t="shared" si="123"/>
        <v/>
      </c>
      <c r="B801" s="292" t="s">
        <v>969</v>
      </c>
      <c r="C801" s="312" t="s">
        <v>311</v>
      </c>
      <c r="D801" s="293"/>
      <c r="E801" s="366"/>
      <c r="F801" s="1"/>
      <c r="G801" s="1"/>
      <c r="H801" s="1"/>
      <c r="I801" s="294"/>
      <c r="J801" s="294"/>
      <c r="K801" s="294"/>
      <c r="L801" s="294"/>
      <c r="M801" s="293"/>
      <c r="N801" s="316">
        <f t="shared" si="127"/>
        <v>16</v>
      </c>
      <c r="O801" s="293" t="str">
        <f t="shared" si="124"/>
        <v/>
      </c>
      <c r="P801" s="293"/>
      <c r="Q801" s="293"/>
      <c r="R801" s="293"/>
      <c r="S801" s="296"/>
      <c r="T801" s="296"/>
      <c r="U801" s="296"/>
    </row>
    <row r="802" hidden="1" outlineLevel="2">
      <c r="A802" s="317">
        <f t="shared" si="123"/>
        <v>1</v>
      </c>
      <c r="B802" s="318">
        <f t="shared" ref="B802:B807" si="133">IF(AND(C802&lt;&gt;"",D802&lt;&gt;""),COUNTIF($A$12:A802,"&gt;0"),"")</f>
        <v>623</v>
      </c>
      <c r="C802" s="347" t="s">
        <v>312</v>
      </c>
      <c r="D802" s="320" t="s">
        <v>1622</v>
      </c>
      <c r="E802" s="317"/>
      <c r="F802" s="320"/>
      <c r="G802" s="320"/>
      <c r="H802" s="320"/>
      <c r="I802" s="294"/>
      <c r="J802" s="320" t="s">
        <v>903</v>
      </c>
      <c r="K802" s="320" t="s">
        <v>911</v>
      </c>
      <c r="L802" s="320">
        <v>4.0</v>
      </c>
      <c r="M802" s="293"/>
      <c r="N802" s="316">
        <f t="shared" si="127"/>
        <v>16</v>
      </c>
      <c r="O802" s="316">
        <f t="shared" si="124"/>
        <v>16</v>
      </c>
      <c r="P802" s="293"/>
      <c r="Q802" s="293"/>
      <c r="R802" s="293"/>
      <c r="S802" s="296"/>
      <c r="T802" s="296"/>
      <c r="U802" s="296"/>
    </row>
    <row r="803" hidden="1" outlineLevel="2">
      <c r="A803" s="317">
        <f t="shared" si="123"/>
        <v>1</v>
      </c>
      <c r="B803" s="318">
        <f t="shared" si="133"/>
        <v>624</v>
      </c>
      <c r="C803" s="347" t="s">
        <v>313</v>
      </c>
      <c r="D803" s="320" t="s">
        <v>1622</v>
      </c>
      <c r="E803" s="317"/>
      <c r="F803" s="320"/>
      <c r="G803" s="320"/>
      <c r="H803" s="320"/>
      <c r="I803" s="294"/>
      <c r="J803" s="320" t="s">
        <v>903</v>
      </c>
      <c r="K803" s="320" t="s">
        <v>904</v>
      </c>
      <c r="L803" s="320">
        <v>3.0</v>
      </c>
      <c r="M803" s="293"/>
      <c r="N803" s="316">
        <f t="shared" si="127"/>
        <v>16</v>
      </c>
      <c r="O803" s="316">
        <f t="shared" si="124"/>
        <v>16</v>
      </c>
      <c r="P803" s="293"/>
      <c r="Q803" s="293"/>
      <c r="R803" s="293"/>
      <c r="S803" s="296"/>
      <c r="T803" s="296"/>
      <c r="U803" s="296"/>
    </row>
    <row r="804" hidden="1" outlineLevel="2">
      <c r="A804" s="317">
        <f t="shared" si="123"/>
        <v>1</v>
      </c>
      <c r="B804" s="318">
        <f t="shared" si="133"/>
        <v>625</v>
      </c>
      <c r="C804" s="347" t="s">
        <v>314</v>
      </c>
      <c r="D804" s="320" t="s">
        <v>1622</v>
      </c>
      <c r="E804" s="317"/>
      <c r="F804" s="320"/>
      <c r="G804" s="320"/>
      <c r="H804" s="320"/>
      <c r="I804" s="294"/>
      <c r="J804" s="320" t="s">
        <v>903</v>
      </c>
      <c r="K804" s="320" t="s">
        <v>911</v>
      </c>
      <c r="L804" s="320">
        <v>4.0</v>
      </c>
      <c r="M804" s="293"/>
      <c r="N804" s="316">
        <f t="shared" si="127"/>
        <v>16</v>
      </c>
      <c r="O804" s="316">
        <f t="shared" si="124"/>
        <v>16</v>
      </c>
      <c r="P804" s="293"/>
      <c r="Q804" s="293"/>
      <c r="R804" s="293"/>
      <c r="S804" s="296"/>
      <c r="T804" s="296"/>
      <c r="U804" s="296"/>
    </row>
    <row r="805" hidden="1" outlineLevel="2">
      <c r="A805" s="317">
        <f t="shared" si="123"/>
        <v>1</v>
      </c>
      <c r="B805" s="318">
        <f t="shared" si="133"/>
        <v>626</v>
      </c>
      <c r="C805" s="347" t="s">
        <v>315</v>
      </c>
      <c r="D805" s="320" t="s">
        <v>1622</v>
      </c>
      <c r="E805" s="317"/>
      <c r="F805" s="320"/>
      <c r="G805" s="320"/>
      <c r="H805" s="320"/>
      <c r="I805" s="294"/>
      <c r="J805" s="320" t="s">
        <v>903</v>
      </c>
      <c r="K805" s="320" t="s">
        <v>911</v>
      </c>
      <c r="L805" s="320">
        <v>4.0</v>
      </c>
      <c r="M805" s="293"/>
      <c r="N805" s="316">
        <f t="shared" si="127"/>
        <v>16</v>
      </c>
      <c r="O805" s="316">
        <f t="shared" si="124"/>
        <v>16</v>
      </c>
      <c r="P805" s="293"/>
      <c r="Q805" s="293"/>
      <c r="R805" s="293"/>
      <c r="S805" s="296"/>
      <c r="T805" s="296"/>
      <c r="U805" s="296"/>
    </row>
    <row r="806" hidden="1" outlineLevel="2">
      <c r="A806" s="317">
        <f t="shared" si="123"/>
        <v>1</v>
      </c>
      <c r="B806" s="318">
        <f t="shared" si="133"/>
        <v>627</v>
      </c>
      <c r="C806" s="347" t="s">
        <v>316</v>
      </c>
      <c r="D806" s="320" t="s">
        <v>1622</v>
      </c>
      <c r="E806" s="317"/>
      <c r="F806" s="320"/>
      <c r="G806" s="320"/>
      <c r="H806" s="320"/>
      <c r="I806" s="294"/>
      <c r="J806" s="320" t="s">
        <v>903</v>
      </c>
      <c r="K806" s="320" t="s">
        <v>911</v>
      </c>
      <c r="L806" s="320">
        <v>4.0</v>
      </c>
      <c r="M806" s="293"/>
      <c r="N806" s="316">
        <f t="shared" si="127"/>
        <v>16</v>
      </c>
      <c r="O806" s="316">
        <f t="shared" si="124"/>
        <v>16</v>
      </c>
      <c r="P806" s="293"/>
      <c r="Q806" s="293"/>
      <c r="R806" s="293"/>
      <c r="S806" s="296"/>
      <c r="T806" s="296"/>
      <c r="U806" s="296"/>
    </row>
    <row r="807" hidden="1" outlineLevel="2">
      <c r="A807" s="317">
        <f t="shared" si="123"/>
        <v>1</v>
      </c>
      <c r="B807" s="318">
        <f t="shared" si="133"/>
        <v>628</v>
      </c>
      <c r="C807" s="347" t="s">
        <v>317</v>
      </c>
      <c r="D807" s="320" t="s">
        <v>1622</v>
      </c>
      <c r="E807" s="317"/>
      <c r="F807" s="320"/>
      <c r="G807" s="320"/>
      <c r="H807" s="320"/>
      <c r="I807" s="294"/>
      <c r="J807" s="320" t="s">
        <v>903</v>
      </c>
      <c r="K807" s="320" t="s">
        <v>904</v>
      </c>
      <c r="L807" s="320">
        <v>3.0</v>
      </c>
      <c r="M807" s="293"/>
      <c r="N807" s="316">
        <f t="shared" si="127"/>
        <v>16</v>
      </c>
      <c r="O807" s="316">
        <f t="shared" si="124"/>
        <v>16</v>
      </c>
      <c r="P807" s="293"/>
      <c r="Q807" s="293"/>
      <c r="R807" s="293"/>
      <c r="S807" s="296"/>
      <c r="T807" s="296"/>
      <c r="U807" s="296"/>
    </row>
    <row r="808" hidden="1" outlineLevel="1" collapsed="1">
      <c r="A808" s="294" t="str">
        <f t="shared" si="123"/>
        <v/>
      </c>
      <c r="B808" s="292" t="s">
        <v>988</v>
      </c>
      <c r="C808" s="312" t="s">
        <v>318</v>
      </c>
      <c r="D808" s="293"/>
      <c r="E808" s="366"/>
      <c r="F808" s="1"/>
      <c r="G808" s="1"/>
      <c r="H808" s="1"/>
      <c r="I808" s="294"/>
      <c r="J808" s="294"/>
      <c r="K808" s="294"/>
      <c r="L808" s="294"/>
      <c r="M808" s="293"/>
      <c r="N808" s="316">
        <f t="shared" si="127"/>
        <v>16</v>
      </c>
      <c r="O808" s="293" t="str">
        <f t="shared" si="124"/>
        <v/>
      </c>
      <c r="P808" s="293"/>
      <c r="Q808" s="293"/>
      <c r="R808" s="293"/>
      <c r="S808" s="296"/>
      <c r="T808" s="296"/>
      <c r="U808" s="296"/>
    </row>
    <row r="809" hidden="1" outlineLevel="2">
      <c r="A809" s="317">
        <f t="shared" si="123"/>
        <v>1</v>
      </c>
      <c r="B809" s="318">
        <f t="shared" ref="B809:B814" si="134">IF(AND(C809&lt;&gt;"",D809&lt;&gt;""),COUNTIF($A$12:A809,"&gt;0"),"")</f>
        <v>629</v>
      </c>
      <c r="C809" s="347" t="s">
        <v>319</v>
      </c>
      <c r="D809" s="320" t="s">
        <v>1622</v>
      </c>
      <c r="E809" s="317"/>
      <c r="F809" s="320"/>
      <c r="G809" s="320"/>
      <c r="H809" s="320"/>
      <c r="I809" s="294"/>
      <c r="J809" s="320" t="s">
        <v>903</v>
      </c>
      <c r="K809" s="320" t="s">
        <v>911</v>
      </c>
      <c r="L809" s="320">
        <v>4.0</v>
      </c>
      <c r="M809" s="293"/>
      <c r="N809" s="316">
        <f t="shared" si="127"/>
        <v>16</v>
      </c>
      <c r="O809" s="316">
        <f t="shared" si="124"/>
        <v>16</v>
      </c>
      <c r="P809" s="293"/>
      <c r="Q809" s="293"/>
      <c r="R809" s="293"/>
      <c r="S809" s="296"/>
      <c r="T809" s="296"/>
      <c r="U809" s="296"/>
    </row>
    <row r="810" hidden="1" outlineLevel="2">
      <c r="A810" s="317">
        <f t="shared" si="123"/>
        <v>1</v>
      </c>
      <c r="B810" s="318">
        <f t="shared" si="134"/>
        <v>630</v>
      </c>
      <c r="C810" s="347" t="s">
        <v>320</v>
      </c>
      <c r="D810" s="320" t="s">
        <v>1622</v>
      </c>
      <c r="E810" s="317"/>
      <c r="F810" s="320"/>
      <c r="G810" s="320"/>
      <c r="H810" s="320"/>
      <c r="I810" s="294"/>
      <c r="J810" s="320" t="s">
        <v>903</v>
      </c>
      <c r="K810" s="320" t="s">
        <v>904</v>
      </c>
      <c r="L810" s="320">
        <v>3.0</v>
      </c>
      <c r="M810" s="293"/>
      <c r="N810" s="316">
        <f t="shared" si="127"/>
        <v>16</v>
      </c>
      <c r="O810" s="316">
        <f t="shared" si="124"/>
        <v>16</v>
      </c>
      <c r="P810" s="293"/>
      <c r="Q810" s="293"/>
      <c r="R810" s="293"/>
      <c r="S810" s="296"/>
      <c r="T810" s="296"/>
      <c r="U810" s="296"/>
    </row>
    <row r="811" hidden="1" outlineLevel="2">
      <c r="A811" s="317">
        <f t="shared" si="123"/>
        <v>1</v>
      </c>
      <c r="B811" s="318">
        <f t="shared" si="134"/>
        <v>631</v>
      </c>
      <c r="C811" s="347" t="s">
        <v>321</v>
      </c>
      <c r="D811" s="320" t="s">
        <v>1622</v>
      </c>
      <c r="E811" s="317"/>
      <c r="F811" s="320"/>
      <c r="G811" s="320"/>
      <c r="H811" s="320"/>
      <c r="I811" s="294"/>
      <c r="J811" s="320" t="s">
        <v>903</v>
      </c>
      <c r="K811" s="320" t="s">
        <v>911</v>
      </c>
      <c r="L811" s="320">
        <v>4.0</v>
      </c>
      <c r="M811" s="293"/>
      <c r="N811" s="316">
        <f t="shared" si="127"/>
        <v>16</v>
      </c>
      <c r="O811" s="316">
        <f t="shared" si="124"/>
        <v>16</v>
      </c>
      <c r="P811" s="293"/>
      <c r="Q811" s="293"/>
      <c r="R811" s="293"/>
      <c r="S811" s="296"/>
      <c r="T811" s="296"/>
      <c r="U811" s="296"/>
    </row>
    <row r="812" hidden="1" outlineLevel="2">
      <c r="A812" s="317">
        <f t="shared" si="123"/>
        <v>1</v>
      </c>
      <c r="B812" s="318">
        <f t="shared" si="134"/>
        <v>632</v>
      </c>
      <c r="C812" s="347" t="s">
        <v>322</v>
      </c>
      <c r="D812" s="320" t="s">
        <v>1622</v>
      </c>
      <c r="E812" s="317"/>
      <c r="F812" s="320"/>
      <c r="G812" s="320"/>
      <c r="H812" s="320"/>
      <c r="I812" s="294"/>
      <c r="J812" s="320" t="s">
        <v>903</v>
      </c>
      <c r="K812" s="320" t="s">
        <v>911</v>
      </c>
      <c r="L812" s="320">
        <v>4.0</v>
      </c>
      <c r="M812" s="293"/>
      <c r="N812" s="316">
        <f t="shared" si="127"/>
        <v>16</v>
      </c>
      <c r="O812" s="316">
        <f t="shared" si="124"/>
        <v>16</v>
      </c>
      <c r="P812" s="293"/>
      <c r="Q812" s="293"/>
      <c r="R812" s="293"/>
      <c r="S812" s="296"/>
      <c r="T812" s="296"/>
      <c r="U812" s="296"/>
    </row>
    <row r="813" hidden="1" outlineLevel="2">
      <c r="A813" s="317">
        <f t="shared" si="123"/>
        <v>1</v>
      </c>
      <c r="B813" s="318">
        <f t="shared" si="134"/>
        <v>633</v>
      </c>
      <c r="C813" s="347" t="s">
        <v>323</v>
      </c>
      <c r="D813" s="320" t="s">
        <v>1622</v>
      </c>
      <c r="E813" s="317"/>
      <c r="F813" s="320"/>
      <c r="G813" s="320"/>
      <c r="H813" s="320"/>
      <c r="I813" s="294"/>
      <c r="J813" s="320" t="s">
        <v>903</v>
      </c>
      <c r="K813" s="320" t="s">
        <v>911</v>
      </c>
      <c r="L813" s="320">
        <v>4.0</v>
      </c>
      <c r="M813" s="293"/>
      <c r="N813" s="316">
        <f t="shared" si="127"/>
        <v>16</v>
      </c>
      <c r="O813" s="316">
        <f t="shared" si="124"/>
        <v>16</v>
      </c>
      <c r="P813" s="293"/>
      <c r="Q813" s="293"/>
      <c r="R813" s="293"/>
      <c r="S813" s="296"/>
      <c r="T813" s="296"/>
      <c r="U813" s="296"/>
    </row>
    <row r="814" hidden="1" outlineLevel="2">
      <c r="A814" s="317">
        <f t="shared" si="123"/>
        <v>1</v>
      </c>
      <c r="B814" s="318">
        <f t="shared" si="134"/>
        <v>634</v>
      </c>
      <c r="C814" s="347" t="s">
        <v>324</v>
      </c>
      <c r="D814" s="320" t="s">
        <v>1622</v>
      </c>
      <c r="E814" s="317"/>
      <c r="F814" s="320"/>
      <c r="G814" s="320"/>
      <c r="H814" s="320"/>
      <c r="I814" s="294"/>
      <c r="J814" s="320" t="s">
        <v>903</v>
      </c>
      <c r="K814" s="320" t="s">
        <v>904</v>
      </c>
      <c r="L814" s="320">
        <v>3.0</v>
      </c>
      <c r="M814" s="293"/>
      <c r="N814" s="316">
        <f t="shared" si="127"/>
        <v>16</v>
      </c>
      <c r="O814" s="316">
        <f t="shared" si="124"/>
        <v>16</v>
      </c>
      <c r="P814" s="293"/>
      <c r="Q814" s="293"/>
      <c r="R814" s="293"/>
      <c r="S814" s="296"/>
      <c r="T814" s="296"/>
      <c r="U814" s="296"/>
    </row>
    <row r="815" hidden="1" outlineLevel="1" collapsed="1">
      <c r="A815" s="294" t="str">
        <f t="shared" si="123"/>
        <v/>
      </c>
      <c r="B815" s="292" t="s">
        <v>993</v>
      </c>
      <c r="C815" s="312" t="s">
        <v>325</v>
      </c>
      <c r="D815" s="293"/>
      <c r="E815" s="366"/>
      <c r="F815" s="1"/>
      <c r="G815" s="1"/>
      <c r="H815" s="1"/>
      <c r="I815" s="294"/>
      <c r="J815" s="294"/>
      <c r="K815" s="294"/>
      <c r="L815" s="294"/>
      <c r="M815" s="293"/>
      <c r="N815" s="316">
        <f t="shared" si="127"/>
        <v>16</v>
      </c>
      <c r="O815" s="293" t="str">
        <f t="shared" si="124"/>
        <v/>
      </c>
      <c r="P815" s="293"/>
      <c r="Q815" s="293"/>
      <c r="R815" s="293"/>
      <c r="S815" s="296"/>
      <c r="T815" s="296"/>
      <c r="U815" s="296"/>
    </row>
    <row r="816" hidden="1" outlineLevel="2">
      <c r="A816" s="317">
        <f t="shared" si="123"/>
        <v>1</v>
      </c>
      <c r="B816" s="318">
        <f t="shared" ref="B816:B821" si="135">IF(AND(C816&lt;&gt;"",D816&lt;&gt;""),COUNTIF($A$12:A816,"&gt;0"),"")</f>
        <v>635</v>
      </c>
      <c r="C816" s="347" t="s">
        <v>326</v>
      </c>
      <c r="D816" s="320" t="s">
        <v>1622</v>
      </c>
      <c r="E816" s="317"/>
      <c r="F816" s="320"/>
      <c r="G816" s="320"/>
      <c r="H816" s="320"/>
      <c r="I816" s="294"/>
      <c r="J816" s="320" t="s">
        <v>903</v>
      </c>
      <c r="K816" s="320" t="s">
        <v>911</v>
      </c>
      <c r="L816" s="320">
        <v>4.0</v>
      </c>
      <c r="M816" s="293"/>
      <c r="N816" s="316">
        <f t="shared" si="127"/>
        <v>16</v>
      </c>
      <c r="O816" s="316">
        <f t="shared" si="124"/>
        <v>16</v>
      </c>
      <c r="P816" s="293"/>
      <c r="Q816" s="293"/>
      <c r="R816" s="293"/>
      <c r="S816" s="296"/>
      <c r="T816" s="296"/>
      <c r="U816" s="296"/>
    </row>
    <row r="817" hidden="1" outlineLevel="2">
      <c r="A817" s="317">
        <f t="shared" si="123"/>
        <v>1</v>
      </c>
      <c r="B817" s="318">
        <f t="shared" si="135"/>
        <v>636</v>
      </c>
      <c r="C817" s="347" t="s">
        <v>327</v>
      </c>
      <c r="D817" s="320" t="s">
        <v>1622</v>
      </c>
      <c r="E817" s="317"/>
      <c r="F817" s="320"/>
      <c r="G817" s="320"/>
      <c r="H817" s="320"/>
      <c r="I817" s="294"/>
      <c r="J817" s="320" t="s">
        <v>903</v>
      </c>
      <c r="K817" s="320" t="s">
        <v>904</v>
      </c>
      <c r="L817" s="320">
        <v>3.0</v>
      </c>
      <c r="M817" s="293"/>
      <c r="N817" s="316">
        <f t="shared" si="127"/>
        <v>16</v>
      </c>
      <c r="O817" s="316">
        <f t="shared" si="124"/>
        <v>16</v>
      </c>
      <c r="P817" s="293"/>
      <c r="Q817" s="293"/>
      <c r="R817" s="293"/>
      <c r="S817" s="296"/>
      <c r="T817" s="296"/>
      <c r="U817" s="296"/>
    </row>
    <row r="818" hidden="1" outlineLevel="2">
      <c r="A818" s="317">
        <f t="shared" si="123"/>
        <v>1</v>
      </c>
      <c r="B818" s="318">
        <f t="shared" si="135"/>
        <v>637</v>
      </c>
      <c r="C818" s="347" t="s">
        <v>328</v>
      </c>
      <c r="D818" s="320" t="s">
        <v>1622</v>
      </c>
      <c r="E818" s="317"/>
      <c r="F818" s="320"/>
      <c r="G818" s="320"/>
      <c r="H818" s="320"/>
      <c r="I818" s="294"/>
      <c r="J818" s="320" t="s">
        <v>903</v>
      </c>
      <c r="K818" s="320" t="s">
        <v>911</v>
      </c>
      <c r="L818" s="320">
        <v>4.0</v>
      </c>
      <c r="M818" s="293"/>
      <c r="N818" s="316">
        <f t="shared" si="127"/>
        <v>16</v>
      </c>
      <c r="O818" s="316">
        <f t="shared" si="124"/>
        <v>16</v>
      </c>
      <c r="P818" s="293"/>
      <c r="Q818" s="293"/>
      <c r="R818" s="293"/>
      <c r="S818" s="296"/>
      <c r="T818" s="296"/>
      <c r="U818" s="296"/>
    </row>
    <row r="819" hidden="1" outlineLevel="2">
      <c r="A819" s="317">
        <f t="shared" si="123"/>
        <v>1</v>
      </c>
      <c r="B819" s="318">
        <f t="shared" si="135"/>
        <v>638</v>
      </c>
      <c r="C819" s="347" t="s">
        <v>329</v>
      </c>
      <c r="D819" s="320" t="s">
        <v>1622</v>
      </c>
      <c r="E819" s="317"/>
      <c r="F819" s="320"/>
      <c r="G819" s="320"/>
      <c r="H819" s="320"/>
      <c r="I819" s="294"/>
      <c r="J819" s="320" t="s">
        <v>903</v>
      </c>
      <c r="K819" s="320" t="s">
        <v>911</v>
      </c>
      <c r="L819" s="320">
        <v>4.0</v>
      </c>
      <c r="M819" s="293"/>
      <c r="N819" s="316">
        <f t="shared" si="127"/>
        <v>16</v>
      </c>
      <c r="O819" s="316">
        <f t="shared" si="124"/>
        <v>16</v>
      </c>
      <c r="P819" s="293"/>
      <c r="Q819" s="293"/>
      <c r="R819" s="293"/>
      <c r="S819" s="296"/>
      <c r="T819" s="296"/>
      <c r="U819" s="296"/>
    </row>
    <row r="820" hidden="1" outlineLevel="2">
      <c r="A820" s="317">
        <f t="shared" si="123"/>
        <v>1</v>
      </c>
      <c r="B820" s="318">
        <f t="shared" si="135"/>
        <v>639</v>
      </c>
      <c r="C820" s="347" t="s">
        <v>330</v>
      </c>
      <c r="D820" s="320" t="s">
        <v>1622</v>
      </c>
      <c r="E820" s="317"/>
      <c r="F820" s="320"/>
      <c r="G820" s="320"/>
      <c r="H820" s="320"/>
      <c r="I820" s="294"/>
      <c r="J820" s="320" t="s">
        <v>903</v>
      </c>
      <c r="K820" s="320" t="s">
        <v>911</v>
      </c>
      <c r="L820" s="320">
        <v>4.0</v>
      </c>
      <c r="M820" s="293"/>
      <c r="N820" s="316">
        <f t="shared" si="127"/>
        <v>16</v>
      </c>
      <c r="O820" s="316">
        <f t="shared" si="124"/>
        <v>16</v>
      </c>
      <c r="P820" s="293"/>
      <c r="Q820" s="293"/>
      <c r="R820" s="293"/>
      <c r="S820" s="296"/>
      <c r="T820" s="296"/>
      <c r="U820" s="296"/>
    </row>
    <row r="821" hidden="1" outlineLevel="2">
      <c r="A821" s="317">
        <f t="shared" si="123"/>
        <v>1</v>
      </c>
      <c r="B821" s="318">
        <f t="shared" si="135"/>
        <v>640</v>
      </c>
      <c r="C821" s="347" t="s">
        <v>331</v>
      </c>
      <c r="D821" s="320" t="s">
        <v>1622</v>
      </c>
      <c r="E821" s="317"/>
      <c r="F821" s="320"/>
      <c r="G821" s="320"/>
      <c r="H821" s="320"/>
      <c r="I821" s="294"/>
      <c r="J821" s="320" t="s">
        <v>903</v>
      </c>
      <c r="K821" s="320" t="s">
        <v>904</v>
      </c>
      <c r="L821" s="320">
        <v>3.0</v>
      </c>
      <c r="M821" s="293"/>
      <c r="N821" s="316">
        <f t="shared" si="127"/>
        <v>16</v>
      </c>
      <c r="O821" s="316">
        <f t="shared" si="124"/>
        <v>16</v>
      </c>
      <c r="P821" s="293"/>
      <c r="Q821" s="293"/>
      <c r="R821" s="293"/>
      <c r="S821" s="296"/>
      <c r="T821" s="296"/>
      <c r="U821" s="296"/>
    </row>
    <row r="822" hidden="1" outlineLevel="1" collapsed="1">
      <c r="A822" s="294" t="str">
        <f t="shared" si="123"/>
        <v/>
      </c>
      <c r="B822" s="292" t="s">
        <v>1018</v>
      </c>
      <c r="C822" s="312" t="s">
        <v>332</v>
      </c>
      <c r="D822" s="293"/>
      <c r="E822" s="366"/>
      <c r="F822" s="1"/>
      <c r="G822" s="1"/>
      <c r="H822" s="1"/>
      <c r="I822" s="294"/>
      <c r="J822" s="294"/>
      <c r="K822" s="294"/>
      <c r="L822" s="294"/>
      <c r="M822" s="293"/>
      <c r="N822" s="316">
        <f t="shared" si="127"/>
        <v>16</v>
      </c>
      <c r="O822" s="293" t="str">
        <f t="shared" si="124"/>
        <v/>
      </c>
      <c r="P822" s="293"/>
      <c r="Q822" s="293"/>
      <c r="R822" s="293"/>
      <c r="S822" s="296"/>
      <c r="T822" s="296"/>
      <c r="U822" s="296"/>
    </row>
    <row r="823" hidden="1" outlineLevel="2">
      <c r="A823" s="317">
        <f t="shared" si="123"/>
        <v>1</v>
      </c>
      <c r="B823" s="318">
        <f t="shared" ref="B823:B828" si="136">IF(AND(C823&lt;&gt;"",D823&lt;&gt;""),COUNTIF($A$12:A823,"&gt;0"),"")</f>
        <v>641</v>
      </c>
      <c r="C823" s="347" t="s">
        <v>333</v>
      </c>
      <c r="D823" s="320" t="s">
        <v>1622</v>
      </c>
      <c r="E823" s="317"/>
      <c r="F823" s="320"/>
      <c r="G823" s="320"/>
      <c r="H823" s="320"/>
      <c r="I823" s="294"/>
      <c r="J823" s="320" t="s">
        <v>903</v>
      </c>
      <c r="K823" s="320" t="s">
        <v>911</v>
      </c>
      <c r="L823" s="320">
        <v>4.0</v>
      </c>
      <c r="M823" s="293"/>
      <c r="N823" s="316">
        <f t="shared" si="127"/>
        <v>16</v>
      </c>
      <c r="O823" s="316">
        <f t="shared" si="124"/>
        <v>16</v>
      </c>
      <c r="P823" s="293"/>
      <c r="Q823" s="293"/>
      <c r="R823" s="293"/>
      <c r="S823" s="296"/>
      <c r="T823" s="296"/>
      <c r="U823" s="296"/>
    </row>
    <row r="824" hidden="1" outlineLevel="2">
      <c r="A824" s="317">
        <f t="shared" si="123"/>
        <v>1</v>
      </c>
      <c r="B824" s="318">
        <f t="shared" si="136"/>
        <v>642</v>
      </c>
      <c r="C824" s="347" t="s">
        <v>334</v>
      </c>
      <c r="D824" s="320" t="s">
        <v>1622</v>
      </c>
      <c r="E824" s="317"/>
      <c r="F824" s="320"/>
      <c r="G824" s="320"/>
      <c r="H824" s="320"/>
      <c r="I824" s="294"/>
      <c r="J824" s="320" t="s">
        <v>903</v>
      </c>
      <c r="K824" s="320" t="s">
        <v>1866</v>
      </c>
      <c r="L824" s="320">
        <v>3.0</v>
      </c>
      <c r="M824" s="293"/>
      <c r="N824" s="316">
        <f t="shared" si="127"/>
        <v>16</v>
      </c>
      <c r="O824" s="316">
        <f t="shared" si="124"/>
        <v>16</v>
      </c>
      <c r="P824" s="293"/>
      <c r="Q824" s="293"/>
      <c r="R824" s="293"/>
      <c r="S824" s="296"/>
      <c r="T824" s="296"/>
      <c r="U824" s="296"/>
    </row>
    <row r="825" hidden="1" outlineLevel="2">
      <c r="A825" s="317">
        <f t="shared" si="123"/>
        <v>1</v>
      </c>
      <c r="B825" s="318">
        <f t="shared" si="136"/>
        <v>643</v>
      </c>
      <c r="C825" s="347" t="s">
        <v>335</v>
      </c>
      <c r="D825" s="320" t="s">
        <v>1622</v>
      </c>
      <c r="E825" s="317"/>
      <c r="F825" s="320"/>
      <c r="G825" s="320"/>
      <c r="H825" s="320"/>
      <c r="I825" s="294"/>
      <c r="J825" s="320" t="s">
        <v>903</v>
      </c>
      <c r="K825" s="320" t="s">
        <v>911</v>
      </c>
      <c r="L825" s="320">
        <v>4.0</v>
      </c>
      <c r="M825" s="293"/>
      <c r="N825" s="316">
        <f t="shared" si="127"/>
        <v>16</v>
      </c>
      <c r="O825" s="316">
        <f t="shared" si="124"/>
        <v>16</v>
      </c>
      <c r="P825" s="293"/>
      <c r="Q825" s="293"/>
      <c r="R825" s="293"/>
      <c r="S825" s="296"/>
      <c r="T825" s="296"/>
      <c r="U825" s="296"/>
    </row>
    <row r="826" hidden="1" outlineLevel="2">
      <c r="A826" s="317">
        <f t="shared" si="123"/>
        <v>1</v>
      </c>
      <c r="B826" s="318">
        <f t="shared" si="136"/>
        <v>644</v>
      </c>
      <c r="C826" s="347" t="s">
        <v>336</v>
      </c>
      <c r="D826" s="320" t="s">
        <v>1622</v>
      </c>
      <c r="E826" s="317"/>
      <c r="F826" s="320"/>
      <c r="G826" s="320"/>
      <c r="H826" s="320"/>
      <c r="I826" s="294"/>
      <c r="J826" s="320" t="s">
        <v>903</v>
      </c>
      <c r="K826" s="320" t="s">
        <v>911</v>
      </c>
      <c r="L826" s="320">
        <v>4.0</v>
      </c>
      <c r="M826" s="293"/>
      <c r="N826" s="316">
        <f t="shared" si="127"/>
        <v>16</v>
      </c>
      <c r="O826" s="316">
        <f t="shared" si="124"/>
        <v>16</v>
      </c>
      <c r="P826" s="293"/>
      <c r="Q826" s="293"/>
      <c r="R826" s="293"/>
      <c r="S826" s="296"/>
      <c r="T826" s="296"/>
      <c r="U826" s="296"/>
    </row>
    <row r="827" hidden="1" outlineLevel="2">
      <c r="A827" s="317">
        <f t="shared" si="123"/>
        <v>1</v>
      </c>
      <c r="B827" s="318">
        <f t="shared" si="136"/>
        <v>645</v>
      </c>
      <c r="C827" s="347" t="s">
        <v>337</v>
      </c>
      <c r="D827" s="320" t="s">
        <v>1622</v>
      </c>
      <c r="E827" s="317"/>
      <c r="F827" s="320"/>
      <c r="G827" s="320"/>
      <c r="H827" s="320"/>
      <c r="I827" s="294"/>
      <c r="J827" s="320" t="s">
        <v>903</v>
      </c>
      <c r="K827" s="320" t="s">
        <v>911</v>
      </c>
      <c r="L827" s="320">
        <v>4.0</v>
      </c>
      <c r="M827" s="293"/>
      <c r="N827" s="316">
        <f t="shared" si="127"/>
        <v>16</v>
      </c>
      <c r="O827" s="316">
        <f t="shared" si="124"/>
        <v>16</v>
      </c>
      <c r="P827" s="293"/>
      <c r="Q827" s="293"/>
      <c r="R827" s="293"/>
      <c r="S827" s="296"/>
      <c r="T827" s="296"/>
      <c r="U827" s="296"/>
    </row>
    <row r="828" hidden="1" outlineLevel="2">
      <c r="A828" s="317">
        <f t="shared" si="123"/>
        <v>1</v>
      </c>
      <c r="B828" s="318">
        <f t="shared" si="136"/>
        <v>646</v>
      </c>
      <c r="C828" s="347" t="s">
        <v>338</v>
      </c>
      <c r="D828" s="320" t="s">
        <v>1622</v>
      </c>
      <c r="E828" s="317"/>
      <c r="F828" s="320"/>
      <c r="G828" s="320"/>
      <c r="H828" s="320"/>
      <c r="I828" s="294"/>
      <c r="J828" s="320" t="s">
        <v>903</v>
      </c>
      <c r="K828" s="320" t="s">
        <v>904</v>
      </c>
      <c r="L828" s="320">
        <v>3.0</v>
      </c>
      <c r="M828" s="293"/>
      <c r="N828" s="316">
        <f t="shared" si="127"/>
        <v>16</v>
      </c>
      <c r="O828" s="316">
        <f t="shared" si="124"/>
        <v>16</v>
      </c>
      <c r="P828" s="293"/>
      <c r="Q828" s="293"/>
      <c r="R828" s="293"/>
      <c r="S828" s="296"/>
      <c r="T828" s="296"/>
      <c r="U828" s="296"/>
    </row>
    <row r="829" hidden="1" outlineLevel="1" collapsed="1">
      <c r="A829" s="294" t="str">
        <f t="shared" si="123"/>
        <v/>
      </c>
      <c r="B829" s="292" t="s">
        <v>1021</v>
      </c>
      <c r="C829" s="312" t="s">
        <v>346</v>
      </c>
      <c r="D829" s="293"/>
      <c r="E829" s="366"/>
      <c r="F829" s="1"/>
      <c r="G829" s="1"/>
      <c r="H829" s="1"/>
      <c r="I829" s="294"/>
      <c r="J829" s="294"/>
      <c r="K829" s="294"/>
      <c r="L829" s="294"/>
      <c r="M829" s="293"/>
      <c r="N829" s="316">
        <f t="shared" si="127"/>
        <v>16</v>
      </c>
      <c r="O829" s="293" t="str">
        <f t="shared" si="124"/>
        <v/>
      </c>
      <c r="P829" s="293"/>
      <c r="Q829" s="293"/>
      <c r="R829" s="293"/>
      <c r="S829" s="296"/>
      <c r="T829" s="296"/>
      <c r="U829" s="296"/>
    </row>
    <row r="830" hidden="1" outlineLevel="2">
      <c r="A830" s="317">
        <f t="shared" si="123"/>
        <v>1</v>
      </c>
      <c r="B830" s="318">
        <f t="shared" ref="B830:B835" si="137">IF(AND(C830&lt;&gt;"",D830&lt;&gt;""),COUNTIF($A$12:A830,"&gt;0"),"")</f>
        <v>647</v>
      </c>
      <c r="C830" s="347" t="s">
        <v>347</v>
      </c>
      <c r="D830" s="320" t="s">
        <v>1622</v>
      </c>
      <c r="E830" s="317"/>
      <c r="F830" s="320"/>
      <c r="G830" s="320"/>
      <c r="H830" s="320"/>
      <c r="I830" s="294"/>
      <c r="J830" s="320" t="s">
        <v>903</v>
      </c>
      <c r="K830" s="320" t="s">
        <v>904</v>
      </c>
      <c r="L830" s="320">
        <v>3.0</v>
      </c>
      <c r="M830" s="293"/>
      <c r="N830" s="316">
        <f t="shared" si="127"/>
        <v>16</v>
      </c>
      <c r="O830" s="316">
        <f t="shared" si="124"/>
        <v>16</v>
      </c>
      <c r="P830" s="293"/>
      <c r="Q830" s="293"/>
      <c r="R830" s="293"/>
      <c r="S830" s="296"/>
      <c r="T830" s="296"/>
      <c r="U830" s="296"/>
    </row>
    <row r="831" hidden="1" outlineLevel="2">
      <c r="A831" s="317">
        <f t="shared" si="123"/>
        <v>1</v>
      </c>
      <c r="B831" s="318">
        <f t="shared" si="137"/>
        <v>648</v>
      </c>
      <c r="C831" s="347" t="s">
        <v>348</v>
      </c>
      <c r="D831" s="320" t="s">
        <v>1622</v>
      </c>
      <c r="E831" s="317"/>
      <c r="F831" s="320"/>
      <c r="G831" s="320"/>
      <c r="H831" s="320"/>
      <c r="I831" s="294"/>
      <c r="J831" s="320" t="s">
        <v>903</v>
      </c>
      <c r="K831" s="320" t="s">
        <v>911</v>
      </c>
      <c r="L831" s="320">
        <v>4.0</v>
      </c>
      <c r="M831" s="293"/>
      <c r="N831" s="316">
        <f t="shared" si="127"/>
        <v>16</v>
      </c>
      <c r="O831" s="316">
        <f t="shared" si="124"/>
        <v>16</v>
      </c>
      <c r="P831" s="293"/>
      <c r="Q831" s="293"/>
      <c r="R831" s="293"/>
      <c r="S831" s="296"/>
      <c r="T831" s="296"/>
      <c r="U831" s="296"/>
    </row>
    <row r="832" hidden="1" outlineLevel="2">
      <c r="A832" s="317">
        <f t="shared" si="123"/>
        <v>1</v>
      </c>
      <c r="B832" s="318">
        <f t="shared" si="137"/>
        <v>649</v>
      </c>
      <c r="C832" s="347" t="s">
        <v>349</v>
      </c>
      <c r="D832" s="320" t="s">
        <v>1622</v>
      </c>
      <c r="E832" s="317"/>
      <c r="F832" s="320"/>
      <c r="G832" s="320"/>
      <c r="H832" s="320"/>
      <c r="I832" s="294"/>
      <c r="J832" s="320" t="s">
        <v>903</v>
      </c>
      <c r="K832" s="320" t="s">
        <v>904</v>
      </c>
      <c r="L832" s="320">
        <v>3.0</v>
      </c>
      <c r="M832" s="293"/>
      <c r="N832" s="316">
        <f t="shared" si="127"/>
        <v>16</v>
      </c>
      <c r="O832" s="316">
        <f t="shared" si="124"/>
        <v>16</v>
      </c>
      <c r="P832" s="293"/>
      <c r="Q832" s="293"/>
      <c r="R832" s="293"/>
      <c r="S832" s="296"/>
      <c r="T832" s="296"/>
      <c r="U832" s="296"/>
    </row>
    <row r="833" hidden="1" outlineLevel="2">
      <c r="A833" s="317">
        <f t="shared" si="123"/>
        <v>1</v>
      </c>
      <c r="B833" s="318">
        <f t="shared" si="137"/>
        <v>650</v>
      </c>
      <c r="C833" s="347" t="s">
        <v>350</v>
      </c>
      <c r="D833" s="320" t="s">
        <v>1622</v>
      </c>
      <c r="E833" s="317"/>
      <c r="F833" s="320"/>
      <c r="G833" s="320"/>
      <c r="H833" s="320"/>
      <c r="I833" s="294"/>
      <c r="J833" s="320" t="s">
        <v>903</v>
      </c>
      <c r="K833" s="320" t="s">
        <v>911</v>
      </c>
      <c r="L833" s="320">
        <v>4.0</v>
      </c>
      <c r="M833" s="293"/>
      <c r="N833" s="316">
        <f t="shared" si="127"/>
        <v>16</v>
      </c>
      <c r="O833" s="316">
        <f t="shared" si="124"/>
        <v>16</v>
      </c>
      <c r="P833" s="293"/>
      <c r="Q833" s="293"/>
      <c r="R833" s="293"/>
      <c r="S833" s="296"/>
      <c r="T833" s="296"/>
      <c r="U833" s="296"/>
    </row>
    <row r="834" hidden="1" outlineLevel="2">
      <c r="A834" s="317">
        <f t="shared" si="123"/>
        <v>1</v>
      </c>
      <c r="B834" s="318">
        <f t="shared" si="137"/>
        <v>651</v>
      </c>
      <c r="C834" s="347" t="s">
        <v>351</v>
      </c>
      <c r="D834" s="320" t="s">
        <v>1622</v>
      </c>
      <c r="E834" s="317"/>
      <c r="F834" s="320"/>
      <c r="G834" s="320"/>
      <c r="H834" s="320"/>
      <c r="I834" s="294"/>
      <c r="J834" s="320" t="s">
        <v>903</v>
      </c>
      <c r="K834" s="320" t="s">
        <v>911</v>
      </c>
      <c r="L834" s="320">
        <v>4.0</v>
      </c>
      <c r="M834" s="293"/>
      <c r="N834" s="316">
        <f t="shared" si="127"/>
        <v>16</v>
      </c>
      <c r="O834" s="316">
        <f t="shared" si="124"/>
        <v>16</v>
      </c>
      <c r="P834" s="293"/>
      <c r="Q834" s="293"/>
      <c r="R834" s="293"/>
      <c r="S834" s="296"/>
      <c r="T834" s="296"/>
      <c r="U834" s="296"/>
    </row>
    <row r="835" hidden="1" outlineLevel="2">
      <c r="A835" s="317">
        <f t="shared" si="123"/>
        <v>1</v>
      </c>
      <c r="B835" s="318">
        <f t="shared" si="137"/>
        <v>652</v>
      </c>
      <c r="C835" s="347" t="s">
        <v>352</v>
      </c>
      <c r="D835" s="320" t="s">
        <v>1622</v>
      </c>
      <c r="E835" s="317"/>
      <c r="F835" s="320"/>
      <c r="G835" s="320"/>
      <c r="H835" s="320"/>
      <c r="I835" s="294"/>
      <c r="J835" s="320" t="s">
        <v>903</v>
      </c>
      <c r="K835" s="320" t="s">
        <v>904</v>
      </c>
      <c r="L835" s="320">
        <v>3.0</v>
      </c>
      <c r="M835" s="293"/>
      <c r="N835" s="316">
        <f t="shared" si="127"/>
        <v>16</v>
      </c>
      <c r="O835" s="316">
        <f t="shared" si="124"/>
        <v>16</v>
      </c>
      <c r="P835" s="293"/>
      <c r="Q835" s="293"/>
      <c r="R835" s="293"/>
      <c r="S835" s="296"/>
      <c r="T835" s="296"/>
      <c r="U835" s="296"/>
    </row>
    <row r="836" hidden="1" outlineLevel="1" collapsed="1">
      <c r="A836" s="294" t="str">
        <f t="shared" si="123"/>
        <v/>
      </c>
      <c r="B836" s="292" t="s">
        <v>1024</v>
      </c>
      <c r="C836" s="312" t="s">
        <v>353</v>
      </c>
      <c r="D836" s="293"/>
      <c r="E836" s="366"/>
      <c r="F836" s="1"/>
      <c r="G836" s="1"/>
      <c r="H836" s="1"/>
      <c r="I836" s="294"/>
      <c r="J836" s="294"/>
      <c r="K836" s="294"/>
      <c r="L836" s="294"/>
      <c r="M836" s="293"/>
      <c r="N836" s="316">
        <f t="shared" si="127"/>
        <v>16</v>
      </c>
      <c r="O836" s="293" t="str">
        <f t="shared" si="124"/>
        <v/>
      </c>
      <c r="P836" s="293"/>
      <c r="Q836" s="293"/>
      <c r="R836" s="293"/>
      <c r="S836" s="296"/>
      <c r="T836" s="296"/>
      <c r="U836" s="296"/>
    </row>
    <row r="837" hidden="1" outlineLevel="2">
      <c r="A837" s="317">
        <f t="shared" si="123"/>
        <v>1</v>
      </c>
      <c r="B837" s="318">
        <f t="shared" ref="B837:B838" si="138">IF(AND(C837&lt;&gt;"",D837&lt;&gt;""),COUNTIF($A$12:A837,"&gt;0"),"")</f>
        <v>653</v>
      </c>
      <c r="C837" s="349" t="s">
        <v>354</v>
      </c>
      <c r="D837" s="320" t="s">
        <v>1622</v>
      </c>
      <c r="E837" s="317"/>
      <c r="F837" s="320"/>
      <c r="G837" s="320"/>
      <c r="H837" s="320"/>
      <c r="I837" s="294"/>
      <c r="J837" s="320" t="s">
        <v>903</v>
      </c>
      <c r="K837" s="320" t="s">
        <v>904</v>
      </c>
      <c r="L837" s="320">
        <v>3.0</v>
      </c>
      <c r="M837" s="293"/>
      <c r="N837" s="316">
        <f t="shared" si="127"/>
        <v>16</v>
      </c>
      <c r="O837" s="316">
        <f t="shared" si="124"/>
        <v>16</v>
      </c>
      <c r="P837" s="293"/>
      <c r="Q837" s="293"/>
      <c r="R837" s="293"/>
      <c r="S837" s="296"/>
      <c r="T837" s="296"/>
      <c r="U837" s="296"/>
    </row>
    <row r="838" hidden="1" outlineLevel="2">
      <c r="A838" s="317">
        <f t="shared" si="123"/>
        <v>1</v>
      </c>
      <c r="B838" s="318">
        <f t="shared" si="138"/>
        <v>654</v>
      </c>
      <c r="C838" s="349" t="s">
        <v>353</v>
      </c>
      <c r="D838" s="320" t="s">
        <v>1622</v>
      </c>
      <c r="E838" s="317"/>
      <c r="F838" s="320"/>
      <c r="G838" s="320"/>
      <c r="H838" s="320"/>
      <c r="I838" s="294"/>
      <c r="J838" s="320" t="s">
        <v>903</v>
      </c>
      <c r="K838" s="320" t="s">
        <v>911</v>
      </c>
      <c r="L838" s="320">
        <v>4.0</v>
      </c>
      <c r="M838" s="293"/>
      <c r="N838" s="316">
        <f t="shared" si="127"/>
        <v>16</v>
      </c>
      <c r="O838" s="316">
        <f t="shared" si="124"/>
        <v>16</v>
      </c>
      <c r="P838" s="293"/>
      <c r="Q838" s="293"/>
      <c r="R838" s="293"/>
      <c r="S838" s="296"/>
      <c r="T838" s="296"/>
      <c r="U838" s="296"/>
    </row>
    <row r="839" hidden="1" outlineLevel="1" collapsed="1">
      <c r="A839" s="294" t="str">
        <f t="shared" si="123"/>
        <v/>
      </c>
      <c r="B839" s="292" t="s">
        <v>1027</v>
      </c>
      <c r="C839" s="312" t="s">
        <v>357</v>
      </c>
      <c r="D839" s="293"/>
      <c r="E839" s="366"/>
      <c r="F839" s="1"/>
      <c r="G839" s="1"/>
      <c r="H839" s="1"/>
      <c r="I839" s="294"/>
      <c r="J839" s="294"/>
      <c r="K839" s="294"/>
      <c r="L839" s="294"/>
      <c r="M839" s="293"/>
      <c r="N839" s="316">
        <f t="shared" si="127"/>
        <v>16</v>
      </c>
      <c r="O839" s="293" t="str">
        <f t="shared" si="124"/>
        <v/>
      </c>
      <c r="P839" s="293"/>
      <c r="Q839" s="293"/>
      <c r="R839" s="293"/>
      <c r="S839" s="296"/>
      <c r="T839" s="296"/>
      <c r="U839" s="296"/>
    </row>
    <row r="840" hidden="1" outlineLevel="2">
      <c r="A840" s="317">
        <f t="shared" si="123"/>
        <v>1</v>
      </c>
      <c r="B840" s="318">
        <f t="shared" ref="B840:B847" si="139">IF(AND(C840&lt;&gt;"",D840&lt;&gt;""),COUNTIF($A$12:A840,"&gt;0"),"")</f>
        <v>655</v>
      </c>
      <c r="C840" s="347" t="s">
        <v>358</v>
      </c>
      <c r="D840" s="320" t="s">
        <v>1622</v>
      </c>
      <c r="E840" s="317"/>
      <c r="F840" s="320"/>
      <c r="G840" s="320"/>
      <c r="H840" s="320"/>
      <c r="I840" s="294"/>
      <c r="J840" s="320" t="s">
        <v>903</v>
      </c>
      <c r="K840" s="320" t="s">
        <v>911</v>
      </c>
      <c r="L840" s="320">
        <v>4.0</v>
      </c>
      <c r="M840" s="293"/>
      <c r="N840" s="316">
        <f t="shared" si="127"/>
        <v>16</v>
      </c>
      <c r="O840" s="316">
        <f t="shared" si="124"/>
        <v>16</v>
      </c>
      <c r="P840" s="293"/>
      <c r="Q840" s="293"/>
      <c r="R840" s="293"/>
      <c r="S840" s="296"/>
      <c r="T840" s="296"/>
      <c r="U840" s="296"/>
    </row>
    <row r="841" hidden="1" outlineLevel="2">
      <c r="A841" s="317">
        <f t="shared" si="123"/>
        <v>1</v>
      </c>
      <c r="B841" s="318">
        <f t="shared" si="139"/>
        <v>656</v>
      </c>
      <c r="C841" s="347" t="s">
        <v>359</v>
      </c>
      <c r="D841" s="320" t="s">
        <v>1622</v>
      </c>
      <c r="E841" s="317"/>
      <c r="F841" s="320"/>
      <c r="G841" s="320"/>
      <c r="H841" s="320"/>
      <c r="I841" s="294"/>
      <c r="J841" s="320" t="s">
        <v>903</v>
      </c>
      <c r="K841" s="320" t="s">
        <v>904</v>
      </c>
      <c r="L841" s="320">
        <v>3.0</v>
      </c>
      <c r="M841" s="293"/>
      <c r="N841" s="316">
        <f t="shared" si="127"/>
        <v>16</v>
      </c>
      <c r="O841" s="316">
        <f t="shared" si="124"/>
        <v>16</v>
      </c>
      <c r="P841" s="293"/>
      <c r="Q841" s="293"/>
      <c r="R841" s="293"/>
      <c r="S841" s="296"/>
      <c r="T841" s="296"/>
      <c r="U841" s="296"/>
    </row>
    <row r="842" hidden="1" outlineLevel="2">
      <c r="A842" s="317">
        <f t="shared" si="123"/>
        <v>1</v>
      </c>
      <c r="B842" s="318">
        <f t="shared" si="139"/>
        <v>657</v>
      </c>
      <c r="C842" s="347" t="s">
        <v>360</v>
      </c>
      <c r="D842" s="320" t="s">
        <v>1622</v>
      </c>
      <c r="E842" s="317"/>
      <c r="F842" s="320"/>
      <c r="G842" s="320"/>
      <c r="H842" s="320"/>
      <c r="I842" s="294"/>
      <c r="J842" s="320" t="s">
        <v>903</v>
      </c>
      <c r="K842" s="320" t="s">
        <v>911</v>
      </c>
      <c r="L842" s="320">
        <v>4.0</v>
      </c>
      <c r="M842" s="293"/>
      <c r="N842" s="316">
        <f t="shared" si="127"/>
        <v>16</v>
      </c>
      <c r="O842" s="316">
        <f t="shared" si="124"/>
        <v>16</v>
      </c>
      <c r="P842" s="293"/>
      <c r="Q842" s="293"/>
      <c r="R842" s="293"/>
      <c r="S842" s="296"/>
      <c r="T842" s="296"/>
      <c r="U842" s="296"/>
    </row>
    <row r="843" hidden="1" outlineLevel="2">
      <c r="A843" s="317">
        <f t="shared" si="123"/>
        <v>1</v>
      </c>
      <c r="B843" s="318">
        <f t="shared" si="139"/>
        <v>658</v>
      </c>
      <c r="C843" s="347" t="s">
        <v>361</v>
      </c>
      <c r="D843" s="320" t="s">
        <v>1622</v>
      </c>
      <c r="E843" s="317"/>
      <c r="F843" s="320"/>
      <c r="G843" s="320"/>
      <c r="H843" s="320"/>
      <c r="I843" s="294"/>
      <c r="J843" s="320" t="s">
        <v>903</v>
      </c>
      <c r="K843" s="320" t="s">
        <v>904</v>
      </c>
      <c r="L843" s="320">
        <v>3.0</v>
      </c>
      <c r="M843" s="293"/>
      <c r="N843" s="316">
        <f t="shared" si="127"/>
        <v>16</v>
      </c>
      <c r="O843" s="316">
        <f t="shared" si="124"/>
        <v>16</v>
      </c>
      <c r="P843" s="293"/>
      <c r="Q843" s="293"/>
      <c r="R843" s="293"/>
      <c r="S843" s="296"/>
      <c r="T843" s="296"/>
      <c r="U843" s="296"/>
    </row>
    <row r="844" hidden="1" outlineLevel="2">
      <c r="A844" s="317">
        <f t="shared" si="123"/>
        <v>1</v>
      </c>
      <c r="B844" s="318">
        <f t="shared" si="139"/>
        <v>659</v>
      </c>
      <c r="C844" s="347" t="s">
        <v>362</v>
      </c>
      <c r="D844" s="320" t="s">
        <v>1622</v>
      </c>
      <c r="E844" s="317"/>
      <c r="F844" s="320"/>
      <c r="G844" s="320"/>
      <c r="H844" s="320"/>
      <c r="I844" s="294"/>
      <c r="J844" s="320" t="s">
        <v>903</v>
      </c>
      <c r="K844" s="320" t="s">
        <v>911</v>
      </c>
      <c r="L844" s="320">
        <v>4.0</v>
      </c>
      <c r="M844" s="293"/>
      <c r="N844" s="316">
        <f t="shared" si="127"/>
        <v>16</v>
      </c>
      <c r="O844" s="316">
        <f t="shared" si="124"/>
        <v>16</v>
      </c>
      <c r="P844" s="293"/>
      <c r="Q844" s="293"/>
      <c r="R844" s="293"/>
      <c r="S844" s="296"/>
      <c r="T844" s="296"/>
      <c r="U844" s="296"/>
    </row>
    <row r="845" hidden="1" outlineLevel="2">
      <c r="A845" s="317">
        <f t="shared" si="123"/>
        <v>1</v>
      </c>
      <c r="B845" s="318">
        <f t="shared" si="139"/>
        <v>660</v>
      </c>
      <c r="C845" s="347" t="s">
        <v>363</v>
      </c>
      <c r="D845" s="320" t="s">
        <v>1622</v>
      </c>
      <c r="E845" s="317"/>
      <c r="F845" s="320"/>
      <c r="G845" s="320"/>
      <c r="H845" s="320"/>
      <c r="I845" s="294"/>
      <c r="J845" s="320" t="s">
        <v>903</v>
      </c>
      <c r="K845" s="320" t="s">
        <v>904</v>
      </c>
      <c r="L845" s="320">
        <v>3.0</v>
      </c>
      <c r="M845" s="293"/>
      <c r="N845" s="316">
        <f t="shared" si="127"/>
        <v>16</v>
      </c>
      <c r="O845" s="316">
        <f t="shared" si="124"/>
        <v>16</v>
      </c>
      <c r="P845" s="293"/>
      <c r="Q845" s="293"/>
      <c r="R845" s="293"/>
      <c r="S845" s="296"/>
      <c r="T845" s="296"/>
      <c r="U845" s="296"/>
    </row>
    <row r="846" hidden="1" outlineLevel="2">
      <c r="A846" s="317">
        <f t="shared" si="123"/>
        <v>1</v>
      </c>
      <c r="B846" s="318">
        <f t="shared" si="139"/>
        <v>661</v>
      </c>
      <c r="C846" s="347" t="s">
        <v>364</v>
      </c>
      <c r="D846" s="320" t="s">
        <v>1622</v>
      </c>
      <c r="E846" s="317"/>
      <c r="F846" s="320"/>
      <c r="G846" s="320"/>
      <c r="H846" s="320"/>
      <c r="I846" s="294"/>
      <c r="J846" s="320" t="s">
        <v>903</v>
      </c>
      <c r="K846" s="320" t="s">
        <v>911</v>
      </c>
      <c r="L846" s="320">
        <v>4.0</v>
      </c>
      <c r="M846" s="293"/>
      <c r="N846" s="316">
        <f t="shared" si="127"/>
        <v>16</v>
      </c>
      <c r="O846" s="316">
        <f t="shared" si="124"/>
        <v>16</v>
      </c>
      <c r="P846" s="293"/>
      <c r="Q846" s="293"/>
      <c r="R846" s="293"/>
      <c r="S846" s="296"/>
      <c r="T846" s="296"/>
      <c r="U846" s="296"/>
    </row>
    <row r="847" hidden="1" outlineLevel="2">
      <c r="A847" s="317">
        <f t="shared" si="123"/>
        <v>1</v>
      </c>
      <c r="B847" s="318">
        <f t="shared" si="139"/>
        <v>662</v>
      </c>
      <c r="C847" s="347" t="s">
        <v>365</v>
      </c>
      <c r="D847" s="320" t="s">
        <v>1622</v>
      </c>
      <c r="E847" s="317"/>
      <c r="F847" s="320"/>
      <c r="G847" s="320"/>
      <c r="H847" s="320"/>
      <c r="I847" s="294"/>
      <c r="J847" s="320" t="s">
        <v>903</v>
      </c>
      <c r="K847" s="320" t="s">
        <v>904</v>
      </c>
      <c r="L847" s="320">
        <v>3.0</v>
      </c>
      <c r="M847" s="293"/>
      <c r="N847" s="316">
        <f t="shared" si="127"/>
        <v>16</v>
      </c>
      <c r="O847" s="316">
        <f t="shared" si="124"/>
        <v>16</v>
      </c>
      <c r="P847" s="293"/>
      <c r="Q847" s="293"/>
      <c r="R847" s="293"/>
      <c r="S847" s="296"/>
      <c r="T847" s="296"/>
      <c r="U847" s="296"/>
    </row>
    <row r="848" hidden="1" outlineLevel="1" collapsed="1">
      <c r="A848" s="294" t="str">
        <f t="shared" si="123"/>
        <v/>
      </c>
      <c r="B848" s="292" t="s">
        <v>1031</v>
      </c>
      <c r="C848" s="312" t="s">
        <v>366</v>
      </c>
      <c r="D848" s="293"/>
      <c r="E848" s="366"/>
      <c r="F848" s="1"/>
      <c r="G848" s="1"/>
      <c r="H848" s="1"/>
      <c r="I848" s="294"/>
      <c r="J848" s="294"/>
      <c r="K848" s="294"/>
      <c r="L848" s="294"/>
      <c r="M848" s="293"/>
      <c r="N848" s="316">
        <f t="shared" si="127"/>
        <v>16</v>
      </c>
      <c r="O848" s="293" t="str">
        <f t="shared" si="124"/>
        <v/>
      </c>
      <c r="P848" s="293"/>
      <c r="Q848" s="293"/>
      <c r="R848" s="293"/>
      <c r="S848" s="296"/>
      <c r="T848" s="296"/>
      <c r="U848" s="296"/>
    </row>
    <row r="849" hidden="1" outlineLevel="2">
      <c r="A849" s="317">
        <f t="shared" si="123"/>
        <v>1</v>
      </c>
      <c r="B849" s="318">
        <f>IF(AND(C849&lt;&gt;"",D849&lt;&gt;""),COUNTIF($A$12:A849,"&gt;0"),"")</f>
        <v>663</v>
      </c>
      <c r="C849" s="347" t="s">
        <v>367</v>
      </c>
      <c r="D849" s="320" t="s">
        <v>1622</v>
      </c>
      <c r="E849" s="317"/>
      <c r="F849" s="320"/>
      <c r="G849" s="320"/>
      <c r="H849" s="320"/>
      <c r="I849" s="294"/>
      <c r="J849" s="320" t="s">
        <v>903</v>
      </c>
      <c r="K849" s="320" t="s">
        <v>911</v>
      </c>
      <c r="L849" s="320">
        <v>4.0</v>
      </c>
      <c r="M849" s="293"/>
      <c r="N849" s="316">
        <f t="shared" si="127"/>
        <v>16</v>
      </c>
      <c r="O849" s="316">
        <f t="shared" si="124"/>
        <v>16</v>
      </c>
      <c r="P849" s="293"/>
      <c r="Q849" s="293"/>
      <c r="R849" s="293"/>
      <c r="S849" s="296"/>
      <c r="T849" s="296"/>
      <c r="U849" s="296"/>
    </row>
    <row r="850" hidden="1" outlineLevel="1">
      <c r="A850" s="294" t="str">
        <f t="shared" si="123"/>
        <v/>
      </c>
      <c r="B850" s="327" t="s">
        <v>903</v>
      </c>
      <c r="C850" s="312" t="s">
        <v>373</v>
      </c>
      <c r="D850" s="294"/>
      <c r="E850" s="325"/>
      <c r="F850" s="294"/>
      <c r="G850" s="294"/>
      <c r="H850" s="294"/>
      <c r="I850" s="294"/>
      <c r="J850" s="294"/>
      <c r="K850" s="294"/>
      <c r="L850" s="294"/>
      <c r="M850" s="293"/>
      <c r="N850" s="316">
        <f t="shared" si="127"/>
        <v>16</v>
      </c>
      <c r="O850" s="293" t="str">
        <f t="shared" si="124"/>
        <v/>
      </c>
      <c r="P850" s="293"/>
      <c r="Q850" s="293"/>
      <c r="R850" s="293"/>
      <c r="S850" s="296"/>
      <c r="T850" s="296"/>
      <c r="U850" s="296"/>
    </row>
    <row r="851" hidden="1" outlineLevel="1" collapsed="1">
      <c r="A851" s="294" t="str">
        <f t="shared" si="123"/>
        <v/>
      </c>
      <c r="B851" s="292" t="s">
        <v>899</v>
      </c>
      <c r="C851" s="312" t="s">
        <v>374</v>
      </c>
      <c r="D851" s="294"/>
      <c r="E851" s="325"/>
      <c r="F851" s="294"/>
      <c r="G851" s="294"/>
      <c r="H851" s="294"/>
      <c r="I851" s="294"/>
      <c r="J851" s="294"/>
      <c r="K851" s="294"/>
      <c r="L851" s="294"/>
      <c r="M851" s="293"/>
      <c r="N851" s="316">
        <f t="shared" si="127"/>
        <v>16</v>
      </c>
      <c r="O851" s="293" t="str">
        <f t="shared" si="124"/>
        <v/>
      </c>
      <c r="P851" s="293"/>
      <c r="Q851" s="293"/>
      <c r="R851" s="293"/>
      <c r="S851" s="296"/>
      <c r="T851" s="296"/>
      <c r="U851" s="296"/>
    </row>
    <row r="852" hidden="1" outlineLevel="2">
      <c r="A852" s="317">
        <f t="shared" si="123"/>
        <v>1</v>
      </c>
      <c r="B852" s="318">
        <f t="shared" ref="B852:B854" si="140">IF(AND(C852&lt;&gt;"",D852&lt;&gt;""),COUNTIF($A$12:A852,"&gt;0"),"")</f>
        <v>664</v>
      </c>
      <c r="C852" s="347" t="s">
        <v>375</v>
      </c>
      <c r="D852" s="320" t="s">
        <v>1622</v>
      </c>
      <c r="E852" s="317"/>
      <c r="F852" s="320"/>
      <c r="G852" s="320"/>
      <c r="H852" s="320"/>
      <c r="I852" s="294"/>
      <c r="J852" s="320" t="s">
        <v>903</v>
      </c>
      <c r="K852" s="320" t="s">
        <v>911</v>
      </c>
      <c r="L852" s="320">
        <v>4.0</v>
      </c>
      <c r="M852" s="293"/>
      <c r="N852" s="316">
        <f t="shared" si="127"/>
        <v>16</v>
      </c>
      <c r="O852" s="316">
        <f t="shared" si="124"/>
        <v>16</v>
      </c>
      <c r="P852" s="293"/>
      <c r="Q852" s="293"/>
      <c r="R852" s="293"/>
      <c r="S852" s="296"/>
      <c r="T852" s="296"/>
      <c r="U852" s="296"/>
    </row>
    <row r="853" hidden="1" outlineLevel="2">
      <c r="A853" s="317">
        <f t="shared" si="123"/>
        <v>1</v>
      </c>
      <c r="B853" s="318">
        <f t="shared" si="140"/>
        <v>665</v>
      </c>
      <c r="C853" s="347" t="s">
        <v>381</v>
      </c>
      <c r="D853" s="320" t="s">
        <v>1622</v>
      </c>
      <c r="E853" s="317"/>
      <c r="F853" s="320"/>
      <c r="G853" s="320"/>
      <c r="H853" s="320"/>
      <c r="I853" s="294"/>
      <c r="J853" s="320" t="s">
        <v>903</v>
      </c>
      <c r="K853" s="320" t="s">
        <v>911</v>
      </c>
      <c r="L853" s="320">
        <v>4.0</v>
      </c>
      <c r="M853" s="293"/>
      <c r="N853" s="316">
        <f t="shared" si="127"/>
        <v>16</v>
      </c>
      <c r="O853" s="316">
        <f t="shared" si="124"/>
        <v>16</v>
      </c>
      <c r="P853" s="293"/>
      <c r="Q853" s="293"/>
      <c r="R853" s="293"/>
      <c r="S853" s="296"/>
      <c r="T853" s="296"/>
      <c r="U853" s="296"/>
    </row>
    <row r="854" hidden="1" outlineLevel="2">
      <c r="A854" s="317">
        <f t="shared" si="123"/>
        <v>1</v>
      </c>
      <c r="B854" s="318">
        <f t="shared" si="140"/>
        <v>666</v>
      </c>
      <c r="C854" s="347" t="s">
        <v>384</v>
      </c>
      <c r="D854" s="320" t="s">
        <v>1622</v>
      </c>
      <c r="E854" s="317"/>
      <c r="F854" s="320"/>
      <c r="G854" s="320"/>
      <c r="H854" s="320"/>
      <c r="I854" s="294"/>
      <c r="J854" s="320" t="s">
        <v>903</v>
      </c>
      <c r="K854" s="320" t="s">
        <v>911</v>
      </c>
      <c r="L854" s="320">
        <v>4.0</v>
      </c>
      <c r="M854" s="293"/>
      <c r="N854" s="316">
        <f t="shared" si="127"/>
        <v>16</v>
      </c>
      <c r="O854" s="316">
        <f t="shared" si="124"/>
        <v>16</v>
      </c>
      <c r="P854" s="293"/>
      <c r="Q854" s="293"/>
      <c r="R854" s="293"/>
      <c r="S854" s="296"/>
      <c r="T854" s="296"/>
      <c r="U854" s="296"/>
    </row>
    <row r="855" hidden="1" outlineLevel="1" collapsed="1">
      <c r="A855" s="294" t="str">
        <f t="shared" si="123"/>
        <v/>
      </c>
      <c r="B855" s="292" t="s">
        <v>913</v>
      </c>
      <c r="C855" s="312" t="s">
        <v>385</v>
      </c>
      <c r="D855" s="293"/>
      <c r="E855" s="366"/>
      <c r="F855" s="1"/>
      <c r="G855" s="1"/>
      <c r="H855" s="1"/>
      <c r="I855" s="294"/>
      <c r="J855" s="294"/>
      <c r="K855" s="294"/>
      <c r="L855" s="294"/>
      <c r="M855" s="293"/>
      <c r="N855" s="316">
        <f t="shared" si="127"/>
        <v>16</v>
      </c>
      <c r="O855" s="293" t="str">
        <f t="shared" si="124"/>
        <v/>
      </c>
      <c r="P855" s="293"/>
      <c r="Q855" s="293"/>
      <c r="R855" s="293"/>
      <c r="S855" s="296"/>
      <c r="T855" s="296"/>
      <c r="U855" s="296"/>
    </row>
    <row r="856" hidden="1" outlineLevel="2">
      <c r="A856" s="317">
        <f t="shared" si="123"/>
        <v>1</v>
      </c>
      <c r="B856" s="318">
        <f t="shared" ref="B856:B861" si="141">IF(AND(C856&lt;&gt;"",D856&lt;&gt;""),COUNTIF($A$12:A856,"&gt;0"),"")</f>
        <v>667</v>
      </c>
      <c r="C856" s="347" t="s">
        <v>387</v>
      </c>
      <c r="D856" s="320" t="s">
        <v>1622</v>
      </c>
      <c r="E856" s="317"/>
      <c r="F856" s="320"/>
      <c r="G856" s="320"/>
      <c r="H856" s="320"/>
      <c r="I856" s="294"/>
      <c r="J856" s="320" t="s">
        <v>903</v>
      </c>
      <c r="K856" s="320" t="s">
        <v>911</v>
      </c>
      <c r="L856" s="320">
        <v>4.0</v>
      </c>
      <c r="M856" s="293"/>
      <c r="N856" s="316">
        <f t="shared" si="127"/>
        <v>16</v>
      </c>
      <c r="O856" s="316">
        <f t="shared" si="124"/>
        <v>16</v>
      </c>
      <c r="P856" s="293"/>
      <c r="Q856" s="293"/>
      <c r="R856" s="293"/>
      <c r="S856" s="296"/>
      <c r="T856" s="296"/>
      <c r="U856" s="296"/>
    </row>
    <row r="857" hidden="1" outlineLevel="2">
      <c r="A857" s="317">
        <f t="shared" si="123"/>
        <v>1</v>
      </c>
      <c r="B857" s="318">
        <f t="shared" si="141"/>
        <v>668</v>
      </c>
      <c r="C857" s="347" t="s">
        <v>392</v>
      </c>
      <c r="D857" s="320" t="s">
        <v>1622</v>
      </c>
      <c r="E857" s="317"/>
      <c r="F857" s="320"/>
      <c r="G857" s="320"/>
      <c r="H857" s="320"/>
      <c r="I857" s="294"/>
      <c r="J857" s="320" t="s">
        <v>903</v>
      </c>
      <c r="K857" s="320" t="s">
        <v>904</v>
      </c>
      <c r="L857" s="320">
        <v>3.0</v>
      </c>
      <c r="M857" s="293"/>
      <c r="N857" s="316">
        <f t="shared" si="127"/>
        <v>16</v>
      </c>
      <c r="O857" s="316">
        <f t="shared" si="124"/>
        <v>16</v>
      </c>
      <c r="P857" s="293"/>
      <c r="Q857" s="293"/>
      <c r="R857" s="293"/>
      <c r="S857" s="296"/>
      <c r="T857" s="296"/>
      <c r="U857" s="296"/>
    </row>
    <row r="858" hidden="1" outlineLevel="2">
      <c r="A858" s="317">
        <f t="shared" si="123"/>
        <v>1</v>
      </c>
      <c r="B858" s="318">
        <f t="shared" si="141"/>
        <v>669</v>
      </c>
      <c r="C858" s="347" t="s">
        <v>395</v>
      </c>
      <c r="D858" s="320" t="s">
        <v>1622</v>
      </c>
      <c r="E858" s="317"/>
      <c r="F858" s="320"/>
      <c r="G858" s="320"/>
      <c r="H858" s="320"/>
      <c r="I858" s="294"/>
      <c r="J858" s="320" t="s">
        <v>903</v>
      </c>
      <c r="K858" s="320" t="s">
        <v>911</v>
      </c>
      <c r="L858" s="320">
        <v>4.0</v>
      </c>
      <c r="M858" s="293"/>
      <c r="N858" s="316">
        <f t="shared" si="127"/>
        <v>16</v>
      </c>
      <c r="O858" s="316">
        <f t="shared" si="124"/>
        <v>16</v>
      </c>
      <c r="P858" s="293"/>
      <c r="Q858" s="293"/>
      <c r="R858" s="293"/>
      <c r="S858" s="296"/>
      <c r="T858" s="296"/>
      <c r="U858" s="296"/>
    </row>
    <row r="859" hidden="1" outlineLevel="2">
      <c r="A859" s="317">
        <f t="shared" si="123"/>
        <v>1</v>
      </c>
      <c r="B859" s="318">
        <f t="shared" si="141"/>
        <v>670</v>
      </c>
      <c r="C859" s="347" t="s">
        <v>398</v>
      </c>
      <c r="D859" s="320" t="s">
        <v>1622</v>
      </c>
      <c r="E859" s="317"/>
      <c r="F859" s="320"/>
      <c r="G859" s="320"/>
      <c r="H859" s="320"/>
      <c r="I859" s="294"/>
      <c r="J859" s="320" t="s">
        <v>903</v>
      </c>
      <c r="K859" s="320" t="s">
        <v>904</v>
      </c>
      <c r="L859" s="320">
        <v>3.0</v>
      </c>
      <c r="M859" s="293"/>
      <c r="N859" s="316">
        <f t="shared" si="127"/>
        <v>16</v>
      </c>
      <c r="O859" s="316">
        <f t="shared" si="124"/>
        <v>16</v>
      </c>
      <c r="P859" s="293"/>
      <c r="Q859" s="293"/>
      <c r="R859" s="293"/>
      <c r="S859" s="296"/>
      <c r="T859" s="296"/>
      <c r="U859" s="296"/>
    </row>
    <row r="860" hidden="1" outlineLevel="2">
      <c r="A860" s="317">
        <f t="shared" si="123"/>
        <v>1</v>
      </c>
      <c r="B860" s="318">
        <f t="shared" si="141"/>
        <v>671</v>
      </c>
      <c r="C860" s="347" t="s">
        <v>401</v>
      </c>
      <c r="D860" s="320" t="s">
        <v>1622</v>
      </c>
      <c r="E860" s="317"/>
      <c r="F860" s="320"/>
      <c r="G860" s="320"/>
      <c r="H860" s="320"/>
      <c r="I860" s="294"/>
      <c r="J860" s="320" t="s">
        <v>903</v>
      </c>
      <c r="K860" s="320" t="s">
        <v>904</v>
      </c>
      <c r="L860" s="320">
        <v>3.0</v>
      </c>
      <c r="M860" s="293"/>
      <c r="N860" s="316">
        <f t="shared" si="127"/>
        <v>16</v>
      </c>
      <c r="O860" s="316">
        <f t="shared" si="124"/>
        <v>16</v>
      </c>
      <c r="P860" s="293"/>
      <c r="Q860" s="293"/>
      <c r="R860" s="293"/>
      <c r="S860" s="296"/>
      <c r="T860" s="296"/>
      <c r="U860" s="296"/>
    </row>
    <row r="861" hidden="1" outlineLevel="2">
      <c r="A861" s="317">
        <f t="shared" si="123"/>
        <v>1</v>
      </c>
      <c r="B861" s="318">
        <f t="shared" si="141"/>
        <v>672</v>
      </c>
      <c r="C861" s="347" t="s">
        <v>404</v>
      </c>
      <c r="D861" s="320" t="s">
        <v>1622</v>
      </c>
      <c r="E861" s="317"/>
      <c r="F861" s="320"/>
      <c r="G861" s="320"/>
      <c r="H861" s="320"/>
      <c r="I861" s="294"/>
      <c r="J861" s="320" t="s">
        <v>903</v>
      </c>
      <c r="K861" s="320" t="s">
        <v>911</v>
      </c>
      <c r="L861" s="320">
        <v>4.0</v>
      </c>
      <c r="M861" s="293"/>
      <c r="N861" s="316">
        <f t="shared" si="127"/>
        <v>16</v>
      </c>
      <c r="O861" s="316">
        <f t="shared" si="124"/>
        <v>16</v>
      </c>
      <c r="P861" s="293"/>
      <c r="Q861" s="293"/>
      <c r="R861" s="293"/>
      <c r="S861" s="296"/>
      <c r="T861" s="296"/>
      <c r="U861" s="296"/>
    </row>
    <row r="862" hidden="1" outlineLevel="1" collapsed="1">
      <c r="A862" s="294" t="str">
        <f t="shared" si="123"/>
        <v/>
      </c>
      <c r="B862" s="292" t="s">
        <v>949</v>
      </c>
      <c r="C862" s="312" t="s">
        <v>407</v>
      </c>
      <c r="D862" s="293"/>
      <c r="E862" s="366"/>
      <c r="F862" s="1"/>
      <c r="G862" s="1"/>
      <c r="H862" s="1"/>
      <c r="I862" s="294"/>
      <c r="J862" s="294"/>
      <c r="K862" s="294"/>
      <c r="L862" s="294"/>
      <c r="M862" s="293"/>
      <c r="N862" s="316">
        <f t="shared" si="127"/>
        <v>16</v>
      </c>
      <c r="O862" s="293" t="str">
        <f t="shared" si="124"/>
        <v/>
      </c>
      <c r="P862" s="293"/>
      <c r="Q862" s="293"/>
      <c r="R862" s="293"/>
      <c r="S862" s="296"/>
      <c r="T862" s="296"/>
      <c r="U862" s="296"/>
    </row>
    <row r="863" hidden="1" outlineLevel="2">
      <c r="A863" s="317">
        <f t="shared" si="123"/>
        <v>1</v>
      </c>
      <c r="B863" s="318">
        <f>IF(AND(C863&lt;&gt;"",D863&lt;&gt;""),COUNTIF($A$12:A863,"&gt;0"),"")</f>
        <v>673</v>
      </c>
      <c r="C863" s="347" t="s">
        <v>408</v>
      </c>
      <c r="D863" s="320" t="s">
        <v>1622</v>
      </c>
      <c r="E863" s="317"/>
      <c r="F863" s="320"/>
      <c r="G863" s="320"/>
      <c r="H863" s="320"/>
      <c r="I863" s="294"/>
      <c r="J863" s="320" t="s">
        <v>903</v>
      </c>
      <c r="K863" s="320" t="s">
        <v>911</v>
      </c>
      <c r="L863" s="320">
        <v>4.0</v>
      </c>
      <c r="M863" s="293"/>
      <c r="N863" s="316">
        <f t="shared" si="127"/>
        <v>16</v>
      </c>
      <c r="O863" s="316">
        <f t="shared" si="124"/>
        <v>16</v>
      </c>
      <c r="P863" s="293"/>
      <c r="Q863" s="293"/>
      <c r="R863" s="293"/>
      <c r="S863" s="296"/>
      <c r="T863" s="296"/>
      <c r="U863" s="296"/>
    </row>
    <row r="864" hidden="1" outlineLevel="1" collapsed="1">
      <c r="A864" s="294" t="str">
        <f t="shared" si="123"/>
        <v/>
      </c>
      <c r="B864" s="292" t="s">
        <v>952</v>
      </c>
      <c r="C864" s="312" t="s">
        <v>412</v>
      </c>
      <c r="D864" s="293"/>
      <c r="E864" s="366"/>
      <c r="F864" s="1"/>
      <c r="G864" s="1"/>
      <c r="H864" s="1"/>
      <c r="I864" s="294"/>
      <c r="J864" s="294"/>
      <c r="K864" s="294"/>
      <c r="L864" s="294"/>
      <c r="M864" s="293"/>
      <c r="N864" s="316">
        <f t="shared" si="127"/>
        <v>16</v>
      </c>
      <c r="O864" s="293" t="str">
        <f t="shared" si="124"/>
        <v/>
      </c>
      <c r="P864" s="293"/>
      <c r="Q864" s="293"/>
      <c r="R864" s="293"/>
      <c r="S864" s="296"/>
      <c r="T864" s="296"/>
      <c r="U864" s="296"/>
    </row>
    <row r="865" hidden="1" outlineLevel="2">
      <c r="A865" s="317">
        <f t="shared" si="123"/>
        <v>1</v>
      </c>
      <c r="B865" s="318">
        <f>IF(AND(C865&lt;&gt;"",D865&lt;&gt;""),COUNTIF($A$12:A865,"&gt;0"),"")</f>
        <v>674</v>
      </c>
      <c r="C865" s="347" t="s">
        <v>413</v>
      </c>
      <c r="D865" s="320" t="s">
        <v>1622</v>
      </c>
      <c r="E865" s="317"/>
      <c r="F865" s="320"/>
      <c r="G865" s="320"/>
      <c r="H865" s="320"/>
      <c r="I865" s="294"/>
      <c r="J865" s="320" t="s">
        <v>903</v>
      </c>
      <c r="K865" s="320" t="s">
        <v>911</v>
      </c>
      <c r="L865" s="320">
        <v>4.0</v>
      </c>
      <c r="M865" s="293"/>
      <c r="N865" s="316">
        <f t="shared" si="127"/>
        <v>16</v>
      </c>
      <c r="O865" s="316">
        <f t="shared" si="124"/>
        <v>16</v>
      </c>
      <c r="P865" s="293"/>
      <c r="Q865" s="293"/>
      <c r="R865" s="293"/>
      <c r="S865" s="296"/>
      <c r="T865" s="296"/>
      <c r="U865" s="296"/>
    </row>
    <row r="866" hidden="1" outlineLevel="1" collapsed="1">
      <c r="A866" s="294" t="str">
        <f t="shared" si="123"/>
        <v/>
      </c>
      <c r="B866" s="292" t="s">
        <v>955</v>
      </c>
      <c r="C866" s="312" t="s">
        <v>417</v>
      </c>
      <c r="D866" s="293"/>
      <c r="E866" s="366"/>
      <c r="F866" s="1"/>
      <c r="G866" s="1"/>
      <c r="H866" s="1"/>
      <c r="I866" s="294"/>
      <c r="J866" s="294"/>
      <c r="K866" s="294"/>
      <c r="L866" s="294"/>
      <c r="M866" s="293"/>
      <c r="N866" s="316">
        <f t="shared" si="127"/>
        <v>16</v>
      </c>
      <c r="O866" s="293" t="str">
        <f t="shared" si="124"/>
        <v/>
      </c>
      <c r="P866" s="293"/>
      <c r="Q866" s="293"/>
      <c r="R866" s="293"/>
      <c r="S866" s="296"/>
      <c r="T866" s="296"/>
      <c r="U866" s="296"/>
    </row>
    <row r="867" hidden="1" outlineLevel="2">
      <c r="A867" s="317">
        <f t="shared" si="123"/>
        <v>1</v>
      </c>
      <c r="B867" s="318">
        <f>IF(AND(C867&lt;&gt;"",D867&lt;&gt;""),COUNTIF($A$12:A867,"&gt;0"),"")</f>
        <v>675</v>
      </c>
      <c r="C867" s="347" t="s">
        <v>418</v>
      </c>
      <c r="D867" s="320" t="s">
        <v>1622</v>
      </c>
      <c r="E867" s="317"/>
      <c r="F867" s="320"/>
      <c r="G867" s="320"/>
      <c r="H867" s="320"/>
      <c r="I867" s="294"/>
      <c r="J867" s="320" t="s">
        <v>903</v>
      </c>
      <c r="K867" s="320" t="s">
        <v>911</v>
      </c>
      <c r="L867" s="320">
        <v>4.0</v>
      </c>
      <c r="M867" s="293"/>
      <c r="N867" s="316">
        <f t="shared" si="127"/>
        <v>16</v>
      </c>
      <c r="O867" s="316">
        <f t="shared" si="124"/>
        <v>16</v>
      </c>
      <c r="P867" s="293"/>
      <c r="Q867" s="293"/>
      <c r="R867" s="293"/>
      <c r="S867" s="296"/>
      <c r="T867" s="296"/>
      <c r="U867" s="296"/>
    </row>
    <row r="868" hidden="1" outlineLevel="1" collapsed="1">
      <c r="A868" s="294" t="str">
        <f t="shared" si="123"/>
        <v/>
      </c>
      <c r="B868" s="292" t="s">
        <v>969</v>
      </c>
      <c r="C868" s="312" t="s">
        <v>421</v>
      </c>
      <c r="D868" s="293"/>
      <c r="E868" s="366"/>
      <c r="F868" s="1"/>
      <c r="G868" s="1"/>
      <c r="H868" s="1"/>
      <c r="I868" s="294"/>
      <c r="J868" s="294"/>
      <c r="K868" s="294"/>
      <c r="L868" s="294"/>
      <c r="M868" s="293"/>
      <c r="N868" s="316">
        <f t="shared" si="127"/>
        <v>16</v>
      </c>
      <c r="O868" s="293" t="str">
        <f t="shared" si="124"/>
        <v/>
      </c>
      <c r="P868" s="293"/>
      <c r="Q868" s="293"/>
      <c r="R868" s="293"/>
      <c r="S868" s="296"/>
      <c r="T868" s="296"/>
      <c r="U868" s="296"/>
    </row>
    <row r="869" hidden="1" outlineLevel="2">
      <c r="A869" s="317">
        <f t="shared" si="123"/>
        <v>1</v>
      </c>
      <c r="B869" s="318">
        <f t="shared" ref="B869:B899" si="142">IF(AND(C869&lt;&gt;"",D869&lt;&gt;""),COUNTIF($A$12:A869,"&gt;0"),"")</f>
        <v>676</v>
      </c>
      <c r="C869" s="347" t="s">
        <v>422</v>
      </c>
      <c r="D869" s="320" t="s">
        <v>1622</v>
      </c>
      <c r="E869" s="317"/>
      <c r="F869" s="320"/>
      <c r="G869" s="320"/>
      <c r="H869" s="320"/>
      <c r="I869" s="294"/>
      <c r="J869" s="320" t="s">
        <v>903</v>
      </c>
      <c r="K869" s="320" t="s">
        <v>904</v>
      </c>
      <c r="L869" s="320">
        <v>3.0</v>
      </c>
      <c r="M869" s="293"/>
      <c r="N869" s="316">
        <f t="shared" si="127"/>
        <v>16</v>
      </c>
      <c r="O869" s="316">
        <f t="shared" si="124"/>
        <v>16</v>
      </c>
      <c r="P869" s="293"/>
      <c r="Q869" s="293"/>
      <c r="R869" s="293"/>
      <c r="S869" s="296"/>
      <c r="T869" s="296"/>
      <c r="U869" s="296"/>
    </row>
    <row r="870" hidden="1" outlineLevel="2">
      <c r="A870" s="317">
        <f t="shared" si="123"/>
        <v>1</v>
      </c>
      <c r="B870" s="318">
        <f t="shared" si="142"/>
        <v>677</v>
      </c>
      <c r="C870" s="347" t="s">
        <v>426</v>
      </c>
      <c r="D870" s="320" t="s">
        <v>1622</v>
      </c>
      <c r="E870" s="317"/>
      <c r="F870" s="320"/>
      <c r="G870" s="320"/>
      <c r="H870" s="320"/>
      <c r="I870" s="294"/>
      <c r="J870" s="320" t="s">
        <v>903</v>
      </c>
      <c r="K870" s="320" t="s">
        <v>911</v>
      </c>
      <c r="L870" s="320">
        <v>4.0</v>
      </c>
      <c r="M870" s="293"/>
      <c r="N870" s="316">
        <f t="shared" si="127"/>
        <v>16</v>
      </c>
      <c r="O870" s="316">
        <f t="shared" si="124"/>
        <v>16</v>
      </c>
      <c r="P870" s="293"/>
      <c r="Q870" s="293"/>
      <c r="R870" s="293"/>
      <c r="S870" s="296"/>
      <c r="T870" s="296"/>
      <c r="U870" s="296"/>
    </row>
    <row r="871" hidden="1" outlineLevel="2">
      <c r="A871" s="317">
        <f t="shared" si="123"/>
        <v>1</v>
      </c>
      <c r="B871" s="318">
        <f t="shared" si="142"/>
        <v>678</v>
      </c>
      <c r="C871" s="347" t="s">
        <v>430</v>
      </c>
      <c r="D871" s="320" t="s">
        <v>1622</v>
      </c>
      <c r="E871" s="317"/>
      <c r="F871" s="320"/>
      <c r="G871" s="320"/>
      <c r="H871" s="320"/>
      <c r="I871" s="294"/>
      <c r="J871" s="320" t="s">
        <v>903</v>
      </c>
      <c r="K871" s="320" t="s">
        <v>911</v>
      </c>
      <c r="L871" s="320">
        <v>4.0</v>
      </c>
      <c r="M871" s="293"/>
      <c r="N871" s="316">
        <f t="shared" si="127"/>
        <v>16</v>
      </c>
      <c r="O871" s="316">
        <f t="shared" si="124"/>
        <v>16</v>
      </c>
      <c r="P871" s="293"/>
      <c r="Q871" s="293"/>
      <c r="R871" s="293"/>
      <c r="S871" s="296"/>
      <c r="T871" s="296"/>
      <c r="U871" s="296"/>
    </row>
    <row r="872" hidden="1" outlineLevel="2">
      <c r="A872" s="317">
        <f t="shared" si="123"/>
        <v>1</v>
      </c>
      <c r="B872" s="318">
        <f t="shared" si="142"/>
        <v>679</v>
      </c>
      <c r="C872" s="347" t="s">
        <v>433</v>
      </c>
      <c r="D872" s="320" t="s">
        <v>1622</v>
      </c>
      <c r="E872" s="317"/>
      <c r="F872" s="320"/>
      <c r="G872" s="320"/>
      <c r="H872" s="320"/>
      <c r="I872" s="294"/>
      <c r="J872" s="320" t="s">
        <v>903</v>
      </c>
      <c r="K872" s="320" t="s">
        <v>911</v>
      </c>
      <c r="L872" s="320">
        <v>4.0</v>
      </c>
      <c r="M872" s="293"/>
      <c r="N872" s="316">
        <f t="shared" si="127"/>
        <v>16</v>
      </c>
      <c r="O872" s="316">
        <f t="shared" si="124"/>
        <v>16</v>
      </c>
      <c r="P872" s="293"/>
      <c r="Q872" s="293"/>
      <c r="R872" s="293"/>
      <c r="S872" s="296"/>
      <c r="T872" s="296"/>
      <c r="U872" s="296"/>
    </row>
    <row r="873" hidden="1" outlineLevel="2">
      <c r="A873" s="317">
        <f t="shared" si="123"/>
        <v>1</v>
      </c>
      <c r="B873" s="318">
        <f t="shared" si="142"/>
        <v>680</v>
      </c>
      <c r="C873" s="347" t="s">
        <v>436</v>
      </c>
      <c r="D873" s="320" t="s">
        <v>1622</v>
      </c>
      <c r="E873" s="317"/>
      <c r="F873" s="320"/>
      <c r="G873" s="320"/>
      <c r="H873" s="320"/>
      <c r="I873" s="294"/>
      <c r="J873" s="320" t="s">
        <v>903</v>
      </c>
      <c r="K873" s="320" t="s">
        <v>911</v>
      </c>
      <c r="L873" s="320">
        <v>4.0</v>
      </c>
      <c r="M873" s="293"/>
      <c r="N873" s="316">
        <f t="shared" si="127"/>
        <v>16</v>
      </c>
      <c r="O873" s="316">
        <f t="shared" si="124"/>
        <v>16</v>
      </c>
      <c r="P873" s="293"/>
      <c r="Q873" s="293"/>
      <c r="R873" s="293"/>
      <c r="S873" s="296"/>
      <c r="T873" s="296"/>
      <c r="U873" s="296"/>
    </row>
    <row r="874" hidden="1" outlineLevel="2">
      <c r="A874" s="317">
        <f t="shared" si="123"/>
        <v>1</v>
      </c>
      <c r="B874" s="318">
        <f t="shared" si="142"/>
        <v>681</v>
      </c>
      <c r="C874" s="347" t="s">
        <v>439</v>
      </c>
      <c r="D874" s="320" t="s">
        <v>1622</v>
      </c>
      <c r="E874" s="317"/>
      <c r="F874" s="320"/>
      <c r="G874" s="320"/>
      <c r="H874" s="320"/>
      <c r="I874" s="294"/>
      <c r="J874" s="320" t="s">
        <v>903</v>
      </c>
      <c r="K874" s="320" t="s">
        <v>904</v>
      </c>
      <c r="L874" s="320">
        <v>3.0</v>
      </c>
      <c r="M874" s="293"/>
      <c r="N874" s="316">
        <f t="shared" si="127"/>
        <v>16</v>
      </c>
      <c r="O874" s="316">
        <f t="shared" si="124"/>
        <v>16</v>
      </c>
      <c r="P874" s="293"/>
      <c r="Q874" s="293"/>
      <c r="R874" s="293"/>
      <c r="S874" s="296"/>
      <c r="T874" s="296"/>
      <c r="U874" s="296"/>
    </row>
    <row r="875" hidden="1" outlineLevel="2">
      <c r="A875" s="317">
        <f t="shared" si="123"/>
        <v>1</v>
      </c>
      <c r="B875" s="318">
        <f t="shared" si="142"/>
        <v>682</v>
      </c>
      <c r="C875" s="347" t="s">
        <v>441</v>
      </c>
      <c r="D875" s="320" t="s">
        <v>1622</v>
      </c>
      <c r="E875" s="317"/>
      <c r="F875" s="320"/>
      <c r="G875" s="320"/>
      <c r="H875" s="320"/>
      <c r="I875" s="294"/>
      <c r="J875" s="320" t="s">
        <v>903</v>
      </c>
      <c r="K875" s="320" t="s">
        <v>904</v>
      </c>
      <c r="L875" s="320">
        <v>3.0</v>
      </c>
      <c r="M875" s="293"/>
      <c r="N875" s="316">
        <f t="shared" si="127"/>
        <v>16</v>
      </c>
      <c r="O875" s="316">
        <f t="shared" si="124"/>
        <v>16</v>
      </c>
      <c r="P875" s="293"/>
      <c r="Q875" s="293"/>
      <c r="R875" s="293"/>
      <c r="S875" s="296"/>
      <c r="T875" s="296"/>
      <c r="U875" s="296"/>
    </row>
    <row r="876" hidden="1" outlineLevel="2">
      <c r="A876" s="317">
        <f t="shared" si="123"/>
        <v>1</v>
      </c>
      <c r="B876" s="318">
        <f t="shared" si="142"/>
        <v>683</v>
      </c>
      <c r="C876" s="347" t="s">
        <v>442</v>
      </c>
      <c r="D876" s="320" t="s">
        <v>1622</v>
      </c>
      <c r="E876" s="317"/>
      <c r="F876" s="320"/>
      <c r="G876" s="320"/>
      <c r="H876" s="320"/>
      <c r="I876" s="294"/>
      <c r="J876" s="320" t="s">
        <v>903</v>
      </c>
      <c r="K876" s="320" t="s">
        <v>911</v>
      </c>
      <c r="L876" s="320">
        <v>4.0</v>
      </c>
      <c r="M876" s="293"/>
      <c r="N876" s="316">
        <f t="shared" si="127"/>
        <v>16</v>
      </c>
      <c r="O876" s="316">
        <f t="shared" si="124"/>
        <v>16</v>
      </c>
      <c r="P876" s="293"/>
      <c r="Q876" s="293"/>
      <c r="R876" s="293"/>
      <c r="S876" s="296"/>
      <c r="T876" s="296"/>
      <c r="U876" s="296"/>
    </row>
    <row r="877" hidden="1" outlineLevel="2">
      <c r="A877" s="317">
        <f t="shared" si="123"/>
        <v>1</v>
      </c>
      <c r="B877" s="318">
        <f t="shared" si="142"/>
        <v>684</v>
      </c>
      <c r="C877" s="347" t="s">
        <v>443</v>
      </c>
      <c r="D877" s="320" t="s">
        <v>1622</v>
      </c>
      <c r="E877" s="317"/>
      <c r="F877" s="320"/>
      <c r="G877" s="320"/>
      <c r="H877" s="320"/>
      <c r="I877" s="294"/>
      <c r="J877" s="320" t="s">
        <v>903</v>
      </c>
      <c r="K877" s="320" t="s">
        <v>904</v>
      </c>
      <c r="L877" s="320">
        <v>3.0</v>
      </c>
      <c r="M877" s="293"/>
      <c r="N877" s="316">
        <f t="shared" si="127"/>
        <v>16</v>
      </c>
      <c r="O877" s="316">
        <f t="shared" si="124"/>
        <v>16</v>
      </c>
      <c r="P877" s="293"/>
      <c r="Q877" s="293"/>
      <c r="R877" s="293"/>
      <c r="S877" s="296"/>
      <c r="T877" s="296"/>
      <c r="U877" s="296"/>
    </row>
    <row r="878" hidden="1" outlineLevel="2">
      <c r="A878" s="317">
        <f t="shared" si="123"/>
        <v>1</v>
      </c>
      <c r="B878" s="318">
        <f t="shared" si="142"/>
        <v>685</v>
      </c>
      <c r="C878" s="347" t="s">
        <v>452</v>
      </c>
      <c r="D878" s="320" t="s">
        <v>1622</v>
      </c>
      <c r="E878" s="317"/>
      <c r="F878" s="320"/>
      <c r="G878" s="320"/>
      <c r="H878" s="320"/>
      <c r="I878" s="294"/>
      <c r="J878" s="320" t="s">
        <v>903</v>
      </c>
      <c r="K878" s="320" t="s">
        <v>904</v>
      </c>
      <c r="L878" s="320">
        <v>3.0</v>
      </c>
      <c r="M878" s="293"/>
      <c r="N878" s="316">
        <f t="shared" si="127"/>
        <v>16</v>
      </c>
      <c r="O878" s="316">
        <f t="shared" si="124"/>
        <v>16</v>
      </c>
      <c r="P878" s="293"/>
      <c r="Q878" s="293"/>
      <c r="R878" s="293"/>
      <c r="S878" s="296"/>
      <c r="T878" s="296"/>
      <c r="U878" s="296"/>
    </row>
    <row r="879" hidden="1" outlineLevel="2">
      <c r="A879" s="317">
        <f t="shared" si="123"/>
        <v>1</v>
      </c>
      <c r="B879" s="318">
        <f t="shared" si="142"/>
        <v>686</v>
      </c>
      <c r="C879" s="347" t="s">
        <v>455</v>
      </c>
      <c r="D879" s="320" t="s">
        <v>1622</v>
      </c>
      <c r="E879" s="317"/>
      <c r="F879" s="320"/>
      <c r="G879" s="320"/>
      <c r="H879" s="320"/>
      <c r="I879" s="294"/>
      <c r="J879" s="320" t="s">
        <v>903</v>
      </c>
      <c r="K879" s="320" t="s">
        <v>911</v>
      </c>
      <c r="L879" s="320">
        <v>4.0</v>
      </c>
      <c r="M879" s="293"/>
      <c r="N879" s="316">
        <f t="shared" si="127"/>
        <v>16</v>
      </c>
      <c r="O879" s="316">
        <f t="shared" si="124"/>
        <v>16</v>
      </c>
      <c r="P879" s="293"/>
      <c r="Q879" s="293"/>
      <c r="R879" s="293"/>
      <c r="S879" s="296"/>
      <c r="T879" s="296"/>
      <c r="U879" s="296"/>
    </row>
    <row r="880" hidden="1" outlineLevel="2">
      <c r="A880" s="317">
        <f t="shared" si="123"/>
        <v>1</v>
      </c>
      <c r="B880" s="318">
        <f t="shared" si="142"/>
        <v>687</v>
      </c>
      <c r="C880" s="347" t="s">
        <v>1867</v>
      </c>
      <c r="D880" s="320" t="s">
        <v>1622</v>
      </c>
      <c r="E880" s="317"/>
      <c r="F880" s="320"/>
      <c r="G880" s="320"/>
      <c r="H880" s="320"/>
      <c r="I880" s="294"/>
      <c r="J880" s="320" t="s">
        <v>903</v>
      </c>
      <c r="K880" s="320" t="s">
        <v>911</v>
      </c>
      <c r="L880" s="320">
        <v>4.0</v>
      </c>
      <c r="M880" s="293"/>
      <c r="N880" s="316">
        <f t="shared" si="127"/>
        <v>16</v>
      </c>
      <c r="O880" s="316">
        <f t="shared" si="124"/>
        <v>16</v>
      </c>
      <c r="P880" s="293"/>
      <c r="Q880" s="293"/>
      <c r="R880" s="293"/>
      <c r="S880" s="296"/>
      <c r="T880" s="296"/>
      <c r="U880" s="296"/>
    </row>
    <row r="881" hidden="1" outlineLevel="2">
      <c r="A881" s="317">
        <f t="shared" si="123"/>
        <v>1</v>
      </c>
      <c r="B881" s="318">
        <f t="shared" si="142"/>
        <v>688</v>
      </c>
      <c r="C881" s="347" t="s">
        <v>461</v>
      </c>
      <c r="D881" s="320" t="s">
        <v>1622</v>
      </c>
      <c r="E881" s="317"/>
      <c r="F881" s="320"/>
      <c r="G881" s="320"/>
      <c r="H881" s="320"/>
      <c r="I881" s="294"/>
      <c r="J881" s="320" t="s">
        <v>903</v>
      </c>
      <c r="K881" s="320" t="s">
        <v>911</v>
      </c>
      <c r="L881" s="320">
        <v>4.0</v>
      </c>
      <c r="M881" s="293"/>
      <c r="N881" s="316">
        <f t="shared" si="127"/>
        <v>16</v>
      </c>
      <c r="O881" s="316">
        <f t="shared" si="124"/>
        <v>16</v>
      </c>
      <c r="P881" s="293"/>
      <c r="Q881" s="293"/>
      <c r="R881" s="293"/>
      <c r="S881" s="296"/>
      <c r="T881" s="296"/>
      <c r="U881" s="296"/>
    </row>
    <row r="882" hidden="1" outlineLevel="2">
      <c r="A882" s="317">
        <f t="shared" si="123"/>
        <v>1</v>
      </c>
      <c r="B882" s="318">
        <f t="shared" si="142"/>
        <v>689</v>
      </c>
      <c r="C882" s="347" t="s">
        <v>464</v>
      </c>
      <c r="D882" s="320" t="s">
        <v>1622</v>
      </c>
      <c r="E882" s="317"/>
      <c r="F882" s="320"/>
      <c r="G882" s="320"/>
      <c r="H882" s="320"/>
      <c r="I882" s="294"/>
      <c r="J882" s="320" t="s">
        <v>903</v>
      </c>
      <c r="K882" s="320" t="s">
        <v>911</v>
      </c>
      <c r="L882" s="320">
        <v>4.0</v>
      </c>
      <c r="M882" s="293"/>
      <c r="N882" s="316">
        <f t="shared" si="127"/>
        <v>16</v>
      </c>
      <c r="O882" s="316">
        <f t="shared" si="124"/>
        <v>16</v>
      </c>
      <c r="P882" s="293"/>
      <c r="Q882" s="293"/>
      <c r="R882" s="293"/>
      <c r="S882" s="296"/>
      <c r="T882" s="296"/>
      <c r="U882" s="296"/>
    </row>
    <row r="883" hidden="1" outlineLevel="2">
      <c r="A883" s="317">
        <f t="shared" si="123"/>
        <v>1</v>
      </c>
      <c r="B883" s="318">
        <f t="shared" si="142"/>
        <v>690</v>
      </c>
      <c r="C883" s="347" t="s">
        <v>468</v>
      </c>
      <c r="D883" s="320" t="s">
        <v>1622</v>
      </c>
      <c r="E883" s="317"/>
      <c r="F883" s="320"/>
      <c r="G883" s="320"/>
      <c r="H883" s="320"/>
      <c r="I883" s="294"/>
      <c r="J883" s="320" t="s">
        <v>903</v>
      </c>
      <c r="K883" s="320" t="s">
        <v>911</v>
      </c>
      <c r="L883" s="320">
        <v>4.0</v>
      </c>
      <c r="M883" s="293"/>
      <c r="N883" s="316">
        <f t="shared" si="127"/>
        <v>16</v>
      </c>
      <c r="O883" s="316">
        <f t="shared" si="124"/>
        <v>16</v>
      </c>
      <c r="P883" s="293"/>
      <c r="Q883" s="293"/>
      <c r="R883" s="293"/>
      <c r="S883" s="296"/>
      <c r="T883" s="296"/>
      <c r="U883" s="296"/>
    </row>
    <row r="884" hidden="1" outlineLevel="2">
      <c r="A884" s="317">
        <f t="shared" si="123"/>
        <v>1</v>
      </c>
      <c r="B884" s="318">
        <f t="shared" si="142"/>
        <v>691</v>
      </c>
      <c r="C884" s="347" t="s">
        <v>471</v>
      </c>
      <c r="D884" s="320" t="s">
        <v>1622</v>
      </c>
      <c r="E884" s="317"/>
      <c r="F884" s="320"/>
      <c r="G884" s="320"/>
      <c r="H884" s="320"/>
      <c r="I884" s="294"/>
      <c r="J884" s="320" t="s">
        <v>903</v>
      </c>
      <c r="K884" s="320" t="s">
        <v>904</v>
      </c>
      <c r="L884" s="320">
        <v>3.0</v>
      </c>
      <c r="M884" s="293"/>
      <c r="N884" s="316">
        <f t="shared" si="127"/>
        <v>16</v>
      </c>
      <c r="O884" s="316">
        <f t="shared" si="124"/>
        <v>16</v>
      </c>
      <c r="P884" s="293"/>
      <c r="Q884" s="293"/>
      <c r="R884" s="293"/>
      <c r="S884" s="296"/>
      <c r="T884" s="296"/>
      <c r="U884" s="296"/>
    </row>
    <row r="885" hidden="1" outlineLevel="2">
      <c r="A885" s="317">
        <f t="shared" si="123"/>
        <v>1</v>
      </c>
      <c r="B885" s="318">
        <f t="shared" si="142"/>
        <v>692</v>
      </c>
      <c r="C885" s="347" t="s">
        <v>473</v>
      </c>
      <c r="D885" s="320" t="s">
        <v>1622</v>
      </c>
      <c r="E885" s="317"/>
      <c r="F885" s="320"/>
      <c r="G885" s="320"/>
      <c r="H885" s="320"/>
      <c r="I885" s="294"/>
      <c r="J885" s="320" t="s">
        <v>903</v>
      </c>
      <c r="K885" s="320" t="s">
        <v>904</v>
      </c>
      <c r="L885" s="320">
        <v>3.0</v>
      </c>
      <c r="M885" s="293"/>
      <c r="N885" s="316">
        <f t="shared" si="127"/>
        <v>16</v>
      </c>
      <c r="O885" s="316">
        <f t="shared" si="124"/>
        <v>16</v>
      </c>
      <c r="P885" s="293"/>
      <c r="Q885" s="293"/>
      <c r="R885" s="293"/>
      <c r="S885" s="296"/>
      <c r="T885" s="296"/>
      <c r="U885" s="296"/>
    </row>
    <row r="886" hidden="1" outlineLevel="2">
      <c r="A886" s="317">
        <f t="shared" si="123"/>
        <v>1</v>
      </c>
      <c r="B886" s="318">
        <f t="shared" si="142"/>
        <v>693</v>
      </c>
      <c r="C886" s="347" t="s">
        <v>474</v>
      </c>
      <c r="D886" s="320" t="s">
        <v>1622</v>
      </c>
      <c r="E886" s="317"/>
      <c r="F886" s="320"/>
      <c r="G886" s="320"/>
      <c r="H886" s="320"/>
      <c r="I886" s="294"/>
      <c r="J886" s="320" t="s">
        <v>903</v>
      </c>
      <c r="K886" s="320" t="s">
        <v>904</v>
      </c>
      <c r="L886" s="320">
        <v>3.0</v>
      </c>
      <c r="M886" s="293"/>
      <c r="N886" s="316">
        <f t="shared" si="127"/>
        <v>16</v>
      </c>
      <c r="O886" s="316">
        <f t="shared" si="124"/>
        <v>16</v>
      </c>
      <c r="P886" s="293"/>
      <c r="Q886" s="293"/>
      <c r="R886" s="293"/>
      <c r="S886" s="296"/>
      <c r="T886" s="296"/>
      <c r="U886" s="296"/>
    </row>
    <row r="887" hidden="1" outlineLevel="2">
      <c r="A887" s="317">
        <f t="shared" si="123"/>
        <v>1</v>
      </c>
      <c r="B887" s="318">
        <f t="shared" si="142"/>
        <v>694</v>
      </c>
      <c r="C887" s="347" t="s">
        <v>475</v>
      </c>
      <c r="D887" s="320" t="s">
        <v>1622</v>
      </c>
      <c r="E887" s="317"/>
      <c r="F887" s="320"/>
      <c r="G887" s="320"/>
      <c r="H887" s="320"/>
      <c r="I887" s="294"/>
      <c r="J887" s="320" t="s">
        <v>903</v>
      </c>
      <c r="K887" s="320" t="s">
        <v>904</v>
      </c>
      <c r="L887" s="320">
        <v>3.0</v>
      </c>
      <c r="M887" s="293"/>
      <c r="N887" s="316">
        <f t="shared" si="127"/>
        <v>16</v>
      </c>
      <c r="O887" s="316">
        <f t="shared" si="124"/>
        <v>16</v>
      </c>
      <c r="P887" s="293"/>
      <c r="Q887" s="293"/>
      <c r="R887" s="293"/>
      <c r="S887" s="296"/>
      <c r="T887" s="296"/>
      <c r="U887" s="296"/>
    </row>
    <row r="888" hidden="1" outlineLevel="2">
      <c r="A888" s="317">
        <f t="shared" si="123"/>
        <v>1</v>
      </c>
      <c r="B888" s="318">
        <f t="shared" si="142"/>
        <v>695</v>
      </c>
      <c r="C888" s="347" t="s">
        <v>476</v>
      </c>
      <c r="D888" s="320" t="s">
        <v>1622</v>
      </c>
      <c r="E888" s="317"/>
      <c r="F888" s="320"/>
      <c r="G888" s="320"/>
      <c r="H888" s="320"/>
      <c r="I888" s="294"/>
      <c r="J888" s="320" t="s">
        <v>903</v>
      </c>
      <c r="K888" s="320" t="s">
        <v>911</v>
      </c>
      <c r="L888" s="320">
        <v>4.0</v>
      </c>
      <c r="M888" s="293"/>
      <c r="N888" s="316">
        <f t="shared" si="127"/>
        <v>16</v>
      </c>
      <c r="O888" s="316">
        <f t="shared" si="124"/>
        <v>16</v>
      </c>
      <c r="P888" s="293"/>
      <c r="Q888" s="293"/>
      <c r="R888" s="293"/>
      <c r="S888" s="296"/>
      <c r="T888" s="296"/>
      <c r="U888" s="296"/>
    </row>
    <row r="889" hidden="1" outlineLevel="2">
      <c r="A889" s="317">
        <f t="shared" si="123"/>
        <v>1</v>
      </c>
      <c r="B889" s="318">
        <f t="shared" si="142"/>
        <v>696</v>
      </c>
      <c r="C889" s="347" t="s">
        <v>477</v>
      </c>
      <c r="D889" s="320" t="s">
        <v>1622</v>
      </c>
      <c r="E889" s="317"/>
      <c r="F889" s="320"/>
      <c r="G889" s="320"/>
      <c r="H889" s="320"/>
      <c r="I889" s="294"/>
      <c r="J889" s="320" t="s">
        <v>903</v>
      </c>
      <c r="K889" s="320" t="s">
        <v>904</v>
      </c>
      <c r="L889" s="320">
        <v>3.0</v>
      </c>
      <c r="M889" s="293"/>
      <c r="N889" s="316">
        <f t="shared" si="127"/>
        <v>16</v>
      </c>
      <c r="O889" s="316">
        <f t="shared" si="124"/>
        <v>16</v>
      </c>
      <c r="P889" s="293"/>
      <c r="Q889" s="293"/>
      <c r="R889" s="293"/>
      <c r="S889" s="296"/>
      <c r="T889" s="296"/>
      <c r="U889" s="296"/>
    </row>
    <row r="890" hidden="1" outlineLevel="2">
      <c r="A890" s="317">
        <f t="shared" si="123"/>
        <v>1</v>
      </c>
      <c r="B890" s="318">
        <f t="shared" si="142"/>
        <v>697</v>
      </c>
      <c r="C890" s="347" t="s">
        <v>482</v>
      </c>
      <c r="D890" s="320" t="s">
        <v>1622</v>
      </c>
      <c r="E890" s="317"/>
      <c r="F890" s="320"/>
      <c r="G890" s="320"/>
      <c r="H890" s="320"/>
      <c r="I890" s="294"/>
      <c r="J890" s="320" t="s">
        <v>903</v>
      </c>
      <c r="K890" s="320" t="s">
        <v>904</v>
      </c>
      <c r="L890" s="320">
        <v>3.0</v>
      </c>
      <c r="M890" s="293"/>
      <c r="N890" s="316">
        <f t="shared" si="127"/>
        <v>16</v>
      </c>
      <c r="O890" s="316">
        <f t="shared" si="124"/>
        <v>16</v>
      </c>
      <c r="P890" s="293"/>
      <c r="Q890" s="293"/>
      <c r="R890" s="293"/>
      <c r="S890" s="296"/>
      <c r="T890" s="296"/>
      <c r="U890" s="296"/>
    </row>
    <row r="891" hidden="1" outlineLevel="2">
      <c r="A891" s="317">
        <f t="shared" si="123"/>
        <v>1</v>
      </c>
      <c r="B891" s="318">
        <f t="shared" si="142"/>
        <v>698</v>
      </c>
      <c r="C891" s="347" t="s">
        <v>484</v>
      </c>
      <c r="D891" s="320" t="s">
        <v>1622</v>
      </c>
      <c r="E891" s="317"/>
      <c r="F891" s="320"/>
      <c r="G891" s="320"/>
      <c r="H891" s="320"/>
      <c r="I891" s="294"/>
      <c r="J891" s="320" t="s">
        <v>903</v>
      </c>
      <c r="K891" s="320" t="s">
        <v>904</v>
      </c>
      <c r="L891" s="320">
        <v>3.0</v>
      </c>
      <c r="M891" s="293"/>
      <c r="N891" s="316">
        <f t="shared" si="127"/>
        <v>16</v>
      </c>
      <c r="O891" s="316">
        <f t="shared" si="124"/>
        <v>16</v>
      </c>
      <c r="P891" s="293"/>
      <c r="Q891" s="293"/>
      <c r="R891" s="293"/>
      <c r="S891" s="296"/>
      <c r="T891" s="296"/>
      <c r="U891" s="296"/>
    </row>
    <row r="892" hidden="1" outlineLevel="2">
      <c r="A892" s="317">
        <f t="shared" si="123"/>
        <v>1</v>
      </c>
      <c r="B892" s="318">
        <f t="shared" si="142"/>
        <v>699</v>
      </c>
      <c r="C892" s="347" t="s">
        <v>486</v>
      </c>
      <c r="D892" s="320" t="s">
        <v>1622</v>
      </c>
      <c r="E892" s="317"/>
      <c r="F892" s="320"/>
      <c r="G892" s="320"/>
      <c r="H892" s="320"/>
      <c r="I892" s="294"/>
      <c r="J892" s="320" t="s">
        <v>903</v>
      </c>
      <c r="K892" s="320" t="s">
        <v>904</v>
      </c>
      <c r="L892" s="320">
        <v>3.0</v>
      </c>
      <c r="M892" s="293"/>
      <c r="N892" s="316">
        <f t="shared" si="127"/>
        <v>16</v>
      </c>
      <c r="O892" s="316">
        <f t="shared" si="124"/>
        <v>16</v>
      </c>
      <c r="P892" s="293"/>
      <c r="Q892" s="293"/>
      <c r="R892" s="293"/>
      <c r="S892" s="296"/>
      <c r="T892" s="296"/>
      <c r="U892" s="296"/>
    </row>
    <row r="893" hidden="1" outlineLevel="2">
      <c r="A893" s="317">
        <f t="shared" si="123"/>
        <v>1</v>
      </c>
      <c r="B893" s="318">
        <f t="shared" si="142"/>
        <v>700</v>
      </c>
      <c r="C893" s="347" t="s">
        <v>488</v>
      </c>
      <c r="D893" s="320" t="s">
        <v>1622</v>
      </c>
      <c r="E893" s="317"/>
      <c r="F893" s="320"/>
      <c r="G893" s="320"/>
      <c r="H893" s="320"/>
      <c r="I893" s="294"/>
      <c r="J893" s="320" t="s">
        <v>903</v>
      </c>
      <c r="K893" s="320" t="s">
        <v>904</v>
      </c>
      <c r="L893" s="320">
        <v>3.0</v>
      </c>
      <c r="M893" s="293"/>
      <c r="N893" s="316">
        <f t="shared" si="127"/>
        <v>16</v>
      </c>
      <c r="O893" s="316">
        <f t="shared" si="124"/>
        <v>16</v>
      </c>
      <c r="P893" s="293"/>
      <c r="Q893" s="293"/>
      <c r="R893" s="293"/>
      <c r="S893" s="296"/>
      <c r="T893" s="296"/>
      <c r="U893" s="296"/>
    </row>
    <row r="894" hidden="1" outlineLevel="2">
      <c r="A894" s="317">
        <f t="shared" si="123"/>
        <v>1</v>
      </c>
      <c r="B894" s="318">
        <f t="shared" si="142"/>
        <v>701</v>
      </c>
      <c r="C894" s="347" t="s">
        <v>490</v>
      </c>
      <c r="D894" s="320" t="s">
        <v>1622</v>
      </c>
      <c r="E894" s="317"/>
      <c r="F894" s="320"/>
      <c r="G894" s="320"/>
      <c r="H894" s="320"/>
      <c r="I894" s="294"/>
      <c r="J894" s="320" t="s">
        <v>903</v>
      </c>
      <c r="K894" s="320" t="s">
        <v>904</v>
      </c>
      <c r="L894" s="320">
        <v>3.0</v>
      </c>
      <c r="M894" s="293"/>
      <c r="N894" s="316">
        <f t="shared" si="127"/>
        <v>16</v>
      </c>
      <c r="O894" s="316">
        <f t="shared" si="124"/>
        <v>16</v>
      </c>
      <c r="P894" s="293"/>
      <c r="Q894" s="293"/>
      <c r="R894" s="293"/>
      <c r="S894" s="296"/>
      <c r="T894" s="296"/>
      <c r="U894" s="296"/>
    </row>
    <row r="895" hidden="1" outlineLevel="2">
      <c r="A895" s="317">
        <f t="shared" si="123"/>
        <v>1</v>
      </c>
      <c r="B895" s="318">
        <f t="shared" si="142"/>
        <v>702</v>
      </c>
      <c r="C895" s="347" t="s">
        <v>492</v>
      </c>
      <c r="D895" s="320" t="s">
        <v>1622</v>
      </c>
      <c r="E895" s="317"/>
      <c r="F895" s="320"/>
      <c r="G895" s="320"/>
      <c r="H895" s="320"/>
      <c r="I895" s="294"/>
      <c r="J895" s="320" t="s">
        <v>903</v>
      </c>
      <c r="K895" s="320" t="s">
        <v>911</v>
      </c>
      <c r="L895" s="320">
        <v>4.0</v>
      </c>
      <c r="M895" s="293"/>
      <c r="N895" s="316">
        <f t="shared" si="127"/>
        <v>16</v>
      </c>
      <c r="O895" s="316">
        <f t="shared" si="124"/>
        <v>16</v>
      </c>
      <c r="P895" s="293"/>
      <c r="Q895" s="293"/>
      <c r="R895" s="293"/>
      <c r="S895" s="296"/>
      <c r="T895" s="296"/>
      <c r="U895" s="296"/>
    </row>
    <row r="896" hidden="1" outlineLevel="2">
      <c r="A896" s="317">
        <f t="shared" si="123"/>
        <v>1</v>
      </c>
      <c r="B896" s="318">
        <f t="shared" si="142"/>
        <v>703</v>
      </c>
      <c r="C896" s="347" t="s">
        <v>494</v>
      </c>
      <c r="D896" s="320" t="s">
        <v>1622</v>
      </c>
      <c r="E896" s="317"/>
      <c r="F896" s="320"/>
      <c r="G896" s="320"/>
      <c r="H896" s="320"/>
      <c r="I896" s="294"/>
      <c r="J896" s="320" t="s">
        <v>903</v>
      </c>
      <c r="K896" s="320" t="s">
        <v>904</v>
      </c>
      <c r="L896" s="320">
        <v>3.0</v>
      </c>
      <c r="M896" s="293"/>
      <c r="N896" s="316">
        <f t="shared" si="127"/>
        <v>16</v>
      </c>
      <c r="O896" s="316">
        <f t="shared" si="124"/>
        <v>16</v>
      </c>
      <c r="P896" s="293"/>
      <c r="Q896" s="293"/>
      <c r="R896" s="293"/>
      <c r="S896" s="296"/>
      <c r="T896" s="296"/>
      <c r="U896" s="296"/>
    </row>
    <row r="897" hidden="1" outlineLevel="2">
      <c r="A897" s="317">
        <f t="shared" si="123"/>
        <v>1</v>
      </c>
      <c r="B897" s="318">
        <f t="shared" si="142"/>
        <v>704</v>
      </c>
      <c r="C897" s="347" t="s">
        <v>496</v>
      </c>
      <c r="D897" s="320" t="s">
        <v>1622</v>
      </c>
      <c r="E897" s="317"/>
      <c r="F897" s="320"/>
      <c r="G897" s="320"/>
      <c r="H897" s="320"/>
      <c r="I897" s="294"/>
      <c r="J897" s="320" t="s">
        <v>903</v>
      </c>
      <c r="K897" s="320" t="s">
        <v>904</v>
      </c>
      <c r="L897" s="320">
        <v>3.0</v>
      </c>
      <c r="M897" s="293"/>
      <c r="N897" s="316">
        <f t="shared" si="127"/>
        <v>16</v>
      </c>
      <c r="O897" s="316">
        <f t="shared" si="124"/>
        <v>16</v>
      </c>
      <c r="P897" s="293"/>
      <c r="Q897" s="293"/>
      <c r="R897" s="293"/>
      <c r="S897" s="296"/>
      <c r="T897" s="296"/>
      <c r="U897" s="296"/>
    </row>
    <row r="898" hidden="1" outlineLevel="2">
      <c r="A898" s="317">
        <f t="shared" si="123"/>
        <v>1</v>
      </c>
      <c r="B898" s="318">
        <f t="shared" si="142"/>
        <v>705</v>
      </c>
      <c r="C898" s="347" t="s">
        <v>497</v>
      </c>
      <c r="D898" s="320" t="s">
        <v>1622</v>
      </c>
      <c r="E898" s="317"/>
      <c r="F898" s="320"/>
      <c r="G898" s="320"/>
      <c r="H898" s="320"/>
      <c r="I898" s="294"/>
      <c r="J898" s="320" t="s">
        <v>903</v>
      </c>
      <c r="K898" s="320" t="s">
        <v>904</v>
      </c>
      <c r="L898" s="320">
        <v>3.0</v>
      </c>
      <c r="M898" s="293"/>
      <c r="N898" s="316">
        <f t="shared" si="127"/>
        <v>16</v>
      </c>
      <c r="O898" s="316">
        <f t="shared" si="124"/>
        <v>16</v>
      </c>
      <c r="P898" s="293"/>
      <c r="Q898" s="293"/>
      <c r="R898" s="293"/>
      <c r="S898" s="296"/>
      <c r="T898" s="296"/>
      <c r="U898" s="296"/>
    </row>
    <row r="899" hidden="1" outlineLevel="2">
      <c r="A899" s="317">
        <f t="shared" si="123"/>
        <v>1</v>
      </c>
      <c r="B899" s="318">
        <f t="shared" si="142"/>
        <v>706</v>
      </c>
      <c r="C899" s="347" t="s">
        <v>500</v>
      </c>
      <c r="D899" s="320" t="s">
        <v>1622</v>
      </c>
      <c r="E899" s="317"/>
      <c r="F899" s="320"/>
      <c r="G899" s="320"/>
      <c r="H899" s="320"/>
      <c r="I899" s="294"/>
      <c r="J899" s="320" t="s">
        <v>903</v>
      </c>
      <c r="K899" s="320" t="s">
        <v>904</v>
      </c>
      <c r="L899" s="320">
        <v>3.0</v>
      </c>
      <c r="M899" s="293"/>
      <c r="N899" s="316">
        <f t="shared" si="127"/>
        <v>16</v>
      </c>
      <c r="O899" s="316">
        <f t="shared" si="124"/>
        <v>16</v>
      </c>
      <c r="P899" s="293"/>
      <c r="Q899" s="293"/>
      <c r="R899" s="293"/>
      <c r="S899" s="296"/>
      <c r="T899" s="296"/>
      <c r="U899" s="296"/>
    </row>
    <row r="900" hidden="1" outlineLevel="1" collapsed="1">
      <c r="A900" s="294" t="str">
        <f t="shared" si="123"/>
        <v/>
      </c>
      <c r="B900" s="292" t="s">
        <v>988</v>
      </c>
      <c r="C900" s="312" t="s">
        <v>503</v>
      </c>
      <c r="D900" s="293"/>
      <c r="E900" s="366"/>
      <c r="F900" s="1"/>
      <c r="G900" s="1"/>
      <c r="H900" s="1"/>
      <c r="I900" s="294"/>
      <c r="J900" s="294"/>
      <c r="K900" s="294"/>
      <c r="L900" s="294"/>
      <c r="M900" s="293"/>
      <c r="N900" s="316">
        <f t="shared" si="127"/>
        <v>16</v>
      </c>
      <c r="O900" s="293" t="str">
        <f t="shared" si="124"/>
        <v/>
      </c>
      <c r="P900" s="293"/>
      <c r="Q900" s="293"/>
      <c r="R900" s="293"/>
      <c r="S900" s="296"/>
      <c r="T900" s="296"/>
      <c r="U900" s="296"/>
    </row>
    <row r="901" hidden="1" outlineLevel="2">
      <c r="A901" s="317">
        <f t="shared" si="123"/>
        <v>1</v>
      </c>
      <c r="B901" s="318">
        <f t="shared" ref="B901:B914" si="143">IF(AND(C901&lt;&gt;"",D901&lt;&gt;""),COUNTIF($A$12:A901,"&gt;0"),"")</f>
        <v>707</v>
      </c>
      <c r="C901" s="347" t="s">
        <v>1868</v>
      </c>
      <c r="D901" s="320" t="s">
        <v>1622</v>
      </c>
      <c r="E901" s="317"/>
      <c r="F901" s="320"/>
      <c r="G901" s="320"/>
      <c r="H901" s="320"/>
      <c r="I901" s="294"/>
      <c r="J901" s="320" t="s">
        <v>903</v>
      </c>
      <c r="K901" s="320" t="s">
        <v>911</v>
      </c>
      <c r="L901" s="320">
        <v>4.0</v>
      </c>
      <c r="M901" s="293"/>
      <c r="N901" s="316">
        <f t="shared" si="127"/>
        <v>16</v>
      </c>
      <c r="O901" s="316">
        <f t="shared" si="124"/>
        <v>16</v>
      </c>
      <c r="P901" s="293"/>
      <c r="Q901" s="293"/>
      <c r="R901" s="293"/>
      <c r="S901" s="296"/>
      <c r="T901" s="296"/>
      <c r="U901" s="296"/>
    </row>
    <row r="902" hidden="1" outlineLevel="2">
      <c r="A902" s="317">
        <f t="shared" si="123"/>
        <v>1</v>
      </c>
      <c r="B902" s="318">
        <f t="shared" si="143"/>
        <v>708</v>
      </c>
      <c r="C902" s="347" t="s">
        <v>511</v>
      </c>
      <c r="D902" s="320" t="s">
        <v>1622</v>
      </c>
      <c r="E902" s="317"/>
      <c r="F902" s="320"/>
      <c r="G902" s="320"/>
      <c r="H902" s="320"/>
      <c r="I902" s="294"/>
      <c r="J902" s="320" t="s">
        <v>903</v>
      </c>
      <c r="K902" s="320" t="s">
        <v>911</v>
      </c>
      <c r="L902" s="320">
        <v>4.0</v>
      </c>
      <c r="M902" s="293"/>
      <c r="N902" s="316">
        <f t="shared" si="127"/>
        <v>16</v>
      </c>
      <c r="O902" s="316">
        <f t="shared" si="124"/>
        <v>16</v>
      </c>
      <c r="P902" s="293"/>
      <c r="Q902" s="293"/>
      <c r="R902" s="293"/>
      <c r="S902" s="296"/>
      <c r="T902" s="296"/>
      <c r="U902" s="296"/>
    </row>
    <row r="903" hidden="1" outlineLevel="2">
      <c r="A903" s="317">
        <f t="shared" si="123"/>
        <v>1</v>
      </c>
      <c r="B903" s="318">
        <f t="shared" si="143"/>
        <v>709</v>
      </c>
      <c r="C903" s="347" t="s">
        <v>515</v>
      </c>
      <c r="D903" s="320" t="s">
        <v>1622</v>
      </c>
      <c r="E903" s="317"/>
      <c r="F903" s="320"/>
      <c r="G903" s="320"/>
      <c r="H903" s="320"/>
      <c r="I903" s="294"/>
      <c r="J903" s="320" t="s">
        <v>903</v>
      </c>
      <c r="K903" s="320" t="s">
        <v>911</v>
      </c>
      <c r="L903" s="320">
        <v>4.0</v>
      </c>
      <c r="M903" s="293"/>
      <c r="N903" s="316">
        <f t="shared" si="127"/>
        <v>16</v>
      </c>
      <c r="O903" s="316">
        <f t="shared" si="124"/>
        <v>16</v>
      </c>
      <c r="P903" s="293"/>
      <c r="Q903" s="293"/>
      <c r="R903" s="293"/>
      <c r="S903" s="296"/>
      <c r="T903" s="296"/>
      <c r="U903" s="296"/>
    </row>
    <row r="904" hidden="1" outlineLevel="2">
      <c r="A904" s="317">
        <f t="shared" si="123"/>
        <v>1</v>
      </c>
      <c r="B904" s="318">
        <f t="shared" si="143"/>
        <v>710</v>
      </c>
      <c r="C904" s="347" t="s">
        <v>517</v>
      </c>
      <c r="D904" s="320" t="s">
        <v>1622</v>
      </c>
      <c r="E904" s="317"/>
      <c r="F904" s="320"/>
      <c r="G904" s="320"/>
      <c r="H904" s="320"/>
      <c r="I904" s="294"/>
      <c r="J904" s="320" t="s">
        <v>903</v>
      </c>
      <c r="K904" s="320" t="s">
        <v>904</v>
      </c>
      <c r="L904" s="320">
        <v>3.0</v>
      </c>
      <c r="M904" s="293"/>
      <c r="N904" s="316">
        <f t="shared" si="127"/>
        <v>16</v>
      </c>
      <c r="O904" s="316">
        <f t="shared" si="124"/>
        <v>16</v>
      </c>
      <c r="P904" s="293"/>
      <c r="Q904" s="293"/>
      <c r="R904" s="293"/>
      <c r="S904" s="296"/>
      <c r="T904" s="296"/>
      <c r="U904" s="296"/>
    </row>
    <row r="905" hidden="1" outlineLevel="2">
      <c r="A905" s="317">
        <f t="shared" si="123"/>
        <v>1</v>
      </c>
      <c r="B905" s="318">
        <f t="shared" si="143"/>
        <v>711</v>
      </c>
      <c r="C905" s="347" t="s">
        <v>518</v>
      </c>
      <c r="D905" s="320" t="s">
        <v>1622</v>
      </c>
      <c r="E905" s="317"/>
      <c r="F905" s="320"/>
      <c r="G905" s="320"/>
      <c r="H905" s="320"/>
      <c r="I905" s="294"/>
      <c r="J905" s="320" t="s">
        <v>903</v>
      </c>
      <c r="K905" s="320" t="s">
        <v>904</v>
      </c>
      <c r="L905" s="320">
        <v>3.0</v>
      </c>
      <c r="M905" s="293"/>
      <c r="N905" s="316">
        <f t="shared" si="127"/>
        <v>16</v>
      </c>
      <c r="O905" s="316">
        <f t="shared" si="124"/>
        <v>16</v>
      </c>
      <c r="P905" s="293"/>
      <c r="Q905" s="293"/>
      <c r="R905" s="293"/>
      <c r="S905" s="296"/>
      <c r="T905" s="296"/>
      <c r="U905" s="296"/>
    </row>
    <row r="906" hidden="1" outlineLevel="2">
      <c r="A906" s="317">
        <f t="shared" si="123"/>
        <v>1</v>
      </c>
      <c r="B906" s="318">
        <f t="shared" si="143"/>
        <v>712</v>
      </c>
      <c r="C906" s="347" t="s">
        <v>1869</v>
      </c>
      <c r="D906" s="320" t="s">
        <v>1622</v>
      </c>
      <c r="E906" s="317"/>
      <c r="F906" s="320"/>
      <c r="G906" s="320"/>
      <c r="H906" s="320"/>
      <c r="I906" s="294"/>
      <c r="J906" s="320" t="s">
        <v>903</v>
      </c>
      <c r="K906" s="320" t="s">
        <v>911</v>
      </c>
      <c r="L906" s="320">
        <v>4.0</v>
      </c>
      <c r="M906" s="293"/>
      <c r="N906" s="316">
        <f t="shared" si="127"/>
        <v>16</v>
      </c>
      <c r="O906" s="316">
        <f t="shared" si="124"/>
        <v>16</v>
      </c>
      <c r="P906" s="293"/>
      <c r="Q906" s="293"/>
      <c r="R906" s="293"/>
      <c r="S906" s="296"/>
      <c r="T906" s="296"/>
      <c r="U906" s="296"/>
    </row>
    <row r="907" hidden="1" outlineLevel="2">
      <c r="A907" s="317">
        <f t="shared" si="123"/>
        <v>1</v>
      </c>
      <c r="B907" s="318">
        <f t="shared" si="143"/>
        <v>713</v>
      </c>
      <c r="C907" s="347" t="s">
        <v>520</v>
      </c>
      <c r="D907" s="320" t="s">
        <v>1622</v>
      </c>
      <c r="E907" s="317"/>
      <c r="F907" s="320"/>
      <c r="G907" s="320"/>
      <c r="H907" s="320"/>
      <c r="I907" s="294"/>
      <c r="J907" s="320" t="s">
        <v>903</v>
      </c>
      <c r="K907" s="320" t="s">
        <v>911</v>
      </c>
      <c r="L907" s="320">
        <v>4.0</v>
      </c>
      <c r="M907" s="293"/>
      <c r="N907" s="316">
        <f t="shared" si="127"/>
        <v>16</v>
      </c>
      <c r="O907" s="316">
        <f t="shared" si="124"/>
        <v>16</v>
      </c>
      <c r="P907" s="293"/>
      <c r="Q907" s="293"/>
      <c r="R907" s="293"/>
      <c r="S907" s="296"/>
      <c r="T907" s="296"/>
      <c r="U907" s="296"/>
    </row>
    <row r="908" hidden="1" outlineLevel="2">
      <c r="A908" s="317">
        <f t="shared" si="123"/>
        <v>1</v>
      </c>
      <c r="B908" s="318">
        <f t="shared" si="143"/>
        <v>714</v>
      </c>
      <c r="C908" s="322" t="s">
        <v>521</v>
      </c>
      <c r="D908" s="320" t="s">
        <v>1622</v>
      </c>
      <c r="E908" s="317"/>
      <c r="F908" s="320"/>
      <c r="G908" s="320"/>
      <c r="H908" s="320"/>
      <c r="I908" s="294"/>
      <c r="J908" s="320" t="s">
        <v>903</v>
      </c>
      <c r="K908" s="320" t="s">
        <v>911</v>
      </c>
      <c r="L908" s="320">
        <v>4.0</v>
      </c>
      <c r="M908" s="293"/>
      <c r="N908" s="316">
        <f t="shared" si="127"/>
        <v>16</v>
      </c>
      <c r="O908" s="316">
        <f t="shared" si="124"/>
        <v>16</v>
      </c>
      <c r="P908" s="293"/>
      <c r="Q908" s="293"/>
      <c r="R908" s="293"/>
      <c r="S908" s="296"/>
      <c r="T908" s="296"/>
      <c r="U908" s="296"/>
    </row>
    <row r="909" hidden="1" outlineLevel="2">
      <c r="A909" s="317">
        <f t="shared" si="123"/>
        <v>1</v>
      </c>
      <c r="B909" s="318">
        <f t="shared" si="143"/>
        <v>715</v>
      </c>
      <c r="C909" s="347" t="s">
        <v>522</v>
      </c>
      <c r="D909" s="320" t="s">
        <v>1622</v>
      </c>
      <c r="E909" s="317"/>
      <c r="F909" s="320"/>
      <c r="G909" s="320"/>
      <c r="H909" s="320"/>
      <c r="I909" s="294"/>
      <c r="J909" s="320" t="s">
        <v>903</v>
      </c>
      <c r="K909" s="320" t="s">
        <v>911</v>
      </c>
      <c r="L909" s="320">
        <v>4.0</v>
      </c>
      <c r="M909" s="293"/>
      <c r="N909" s="316">
        <f t="shared" si="127"/>
        <v>16</v>
      </c>
      <c r="O909" s="316">
        <f t="shared" si="124"/>
        <v>16</v>
      </c>
      <c r="P909" s="293"/>
      <c r="Q909" s="293"/>
      <c r="R909" s="293"/>
      <c r="S909" s="296"/>
      <c r="T909" s="296"/>
      <c r="U909" s="296"/>
    </row>
    <row r="910" hidden="1" outlineLevel="2">
      <c r="A910" s="317">
        <f t="shared" si="123"/>
        <v>1</v>
      </c>
      <c r="B910" s="318">
        <f t="shared" si="143"/>
        <v>716</v>
      </c>
      <c r="C910" s="322" t="s">
        <v>523</v>
      </c>
      <c r="D910" s="320" t="s">
        <v>1622</v>
      </c>
      <c r="E910" s="317"/>
      <c r="F910" s="320"/>
      <c r="G910" s="320"/>
      <c r="H910" s="320"/>
      <c r="I910" s="294"/>
      <c r="J910" s="320" t="s">
        <v>903</v>
      </c>
      <c r="K910" s="320" t="s">
        <v>911</v>
      </c>
      <c r="L910" s="320">
        <v>4.0</v>
      </c>
      <c r="M910" s="293"/>
      <c r="N910" s="316">
        <f t="shared" si="127"/>
        <v>16</v>
      </c>
      <c r="O910" s="316">
        <f t="shared" si="124"/>
        <v>16</v>
      </c>
      <c r="P910" s="293"/>
      <c r="Q910" s="293"/>
      <c r="R910" s="293"/>
      <c r="S910" s="296"/>
      <c r="T910" s="296"/>
      <c r="U910" s="296"/>
    </row>
    <row r="911" hidden="1" outlineLevel="2">
      <c r="A911" s="317">
        <f t="shared" si="123"/>
        <v>1</v>
      </c>
      <c r="B911" s="318">
        <f t="shared" si="143"/>
        <v>717</v>
      </c>
      <c r="C911" s="347" t="s">
        <v>524</v>
      </c>
      <c r="D911" s="320" t="s">
        <v>1622</v>
      </c>
      <c r="E911" s="317"/>
      <c r="F911" s="320"/>
      <c r="G911" s="320"/>
      <c r="H911" s="320"/>
      <c r="I911" s="294"/>
      <c r="J911" s="320" t="s">
        <v>903</v>
      </c>
      <c r="K911" s="320" t="s">
        <v>911</v>
      </c>
      <c r="L911" s="320">
        <v>4.0</v>
      </c>
      <c r="M911" s="293"/>
      <c r="N911" s="316">
        <f t="shared" si="127"/>
        <v>16</v>
      </c>
      <c r="O911" s="316">
        <f t="shared" si="124"/>
        <v>16</v>
      </c>
      <c r="P911" s="293"/>
      <c r="Q911" s="293"/>
      <c r="R911" s="293"/>
      <c r="S911" s="296"/>
      <c r="T911" s="296"/>
      <c r="U911" s="296"/>
    </row>
    <row r="912" hidden="1" outlineLevel="2">
      <c r="A912" s="317">
        <f t="shared" si="123"/>
        <v>1</v>
      </c>
      <c r="B912" s="318">
        <f t="shared" si="143"/>
        <v>718</v>
      </c>
      <c r="C912" s="347" t="s">
        <v>525</v>
      </c>
      <c r="D912" s="320" t="s">
        <v>1622</v>
      </c>
      <c r="E912" s="317"/>
      <c r="F912" s="320"/>
      <c r="G912" s="320"/>
      <c r="H912" s="320"/>
      <c r="I912" s="294"/>
      <c r="J912" s="320" t="s">
        <v>903</v>
      </c>
      <c r="K912" s="320" t="s">
        <v>911</v>
      </c>
      <c r="L912" s="320">
        <v>4.0</v>
      </c>
      <c r="M912" s="293"/>
      <c r="N912" s="316">
        <f t="shared" si="127"/>
        <v>16</v>
      </c>
      <c r="O912" s="316">
        <f t="shared" si="124"/>
        <v>16</v>
      </c>
      <c r="P912" s="293"/>
      <c r="Q912" s="293"/>
      <c r="R912" s="293"/>
      <c r="S912" s="296"/>
      <c r="T912" s="296"/>
      <c r="U912" s="296"/>
    </row>
    <row r="913" hidden="1" outlineLevel="2">
      <c r="A913" s="317">
        <f t="shared" si="123"/>
        <v>1</v>
      </c>
      <c r="B913" s="318">
        <f t="shared" si="143"/>
        <v>719</v>
      </c>
      <c r="C913" s="347" t="s">
        <v>526</v>
      </c>
      <c r="D913" s="320" t="s">
        <v>1622</v>
      </c>
      <c r="E913" s="317"/>
      <c r="F913" s="320"/>
      <c r="G913" s="320"/>
      <c r="H913" s="320"/>
      <c r="I913" s="294"/>
      <c r="J913" s="320" t="s">
        <v>903</v>
      </c>
      <c r="K913" s="320" t="s">
        <v>911</v>
      </c>
      <c r="L913" s="320">
        <v>4.0</v>
      </c>
      <c r="M913" s="293"/>
      <c r="N913" s="316">
        <f t="shared" si="127"/>
        <v>16</v>
      </c>
      <c r="O913" s="316">
        <f t="shared" si="124"/>
        <v>16</v>
      </c>
      <c r="P913" s="293"/>
      <c r="Q913" s="293"/>
      <c r="R913" s="293"/>
      <c r="S913" s="296"/>
      <c r="T913" s="296"/>
      <c r="U913" s="296"/>
    </row>
    <row r="914" hidden="1" outlineLevel="2">
      <c r="A914" s="317">
        <f t="shared" si="123"/>
        <v>1</v>
      </c>
      <c r="B914" s="318">
        <f t="shared" si="143"/>
        <v>720</v>
      </c>
      <c r="C914" s="347" t="s">
        <v>527</v>
      </c>
      <c r="D914" s="320" t="s">
        <v>1622</v>
      </c>
      <c r="E914" s="317"/>
      <c r="F914" s="320"/>
      <c r="G914" s="320"/>
      <c r="H914" s="320"/>
      <c r="I914" s="294"/>
      <c r="J914" s="320" t="s">
        <v>903</v>
      </c>
      <c r="K914" s="320" t="s">
        <v>911</v>
      </c>
      <c r="L914" s="320">
        <v>4.0</v>
      </c>
      <c r="M914" s="293"/>
      <c r="N914" s="316">
        <f t="shared" si="127"/>
        <v>16</v>
      </c>
      <c r="O914" s="316">
        <f t="shared" si="124"/>
        <v>16</v>
      </c>
      <c r="P914" s="293"/>
      <c r="Q914" s="293"/>
      <c r="R914" s="293"/>
      <c r="S914" s="296"/>
      <c r="T914" s="296"/>
      <c r="U914" s="296"/>
    </row>
    <row r="915" hidden="1" outlineLevel="1">
      <c r="A915" s="294" t="str">
        <f t="shared" si="123"/>
        <v/>
      </c>
      <c r="B915" s="327" t="s">
        <v>1870</v>
      </c>
      <c r="C915" s="312" t="s">
        <v>528</v>
      </c>
      <c r="D915" s="294"/>
      <c r="E915" s="325"/>
      <c r="F915" s="294"/>
      <c r="G915" s="294"/>
      <c r="H915" s="294"/>
      <c r="I915" s="294"/>
      <c r="J915" s="294"/>
      <c r="K915" s="294"/>
      <c r="L915" s="294"/>
      <c r="M915" s="293"/>
      <c r="N915" s="316">
        <f t="shared" si="127"/>
        <v>16</v>
      </c>
      <c r="O915" s="293" t="str">
        <f t="shared" si="124"/>
        <v/>
      </c>
      <c r="P915" s="293"/>
      <c r="Q915" s="293"/>
      <c r="R915" s="293"/>
      <c r="S915" s="296"/>
      <c r="T915" s="296"/>
      <c r="U915" s="296"/>
    </row>
    <row r="916" hidden="1" outlineLevel="1" collapsed="1">
      <c r="A916" s="294" t="str">
        <f t="shared" si="123"/>
        <v/>
      </c>
      <c r="B916" s="292" t="s">
        <v>899</v>
      </c>
      <c r="C916" s="312" t="s">
        <v>1871</v>
      </c>
      <c r="D916" s="294"/>
      <c r="E916" s="325"/>
      <c r="F916" s="294"/>
      <c r="G916" s="294"/>
      <c r="H916" s="294"/>
      <c r="I916" s="294"/>
      <c r="J916" s="294"/>
      <c r="K916" s="294"/>
      <c r="L916" s="294"/>
      <c r="M916" s="293"/>
      <c r="N916" s="316">
        <f t="shared" si="127"/>
        <v>16</v>
      </c>
      <c r="O916" s="293" t="str">
        <f t="shared" si="124"/>
        <v/>
      </c>
      <c r="P916" s="293"/>
      <c r="Q916" s="293"/>
      <c r="R916" s="293"/>
      <c r="S916" s="296"/>
      <c r="T916" s="296"/>
      <c r="U916" s="296"/>
    </row>
    <row r="917" hidden="1" outlineLevel="2">
      <c r="A917" s="317">
        <f t="shared" si="123"/>
        <v>1</v>
      </c>
      <c r="B917" s="318">
        <f t="shared" ref="B917:B918" si="144">IF(AND(C917&lt;&gt;"",D917&lt;&gt;""),COUNTIF($A$12:A917,"&gt;0"),"")</f>
        <v>721</v>
      </c>
      <c r="C917" s="347" t="s">
        <v>1872</v>
      </c>
      <c r="D917" s="320" t="s">
        <v>1622</v>
      </c>
      <c r="E917" s="317"/>
      <c r="F917" s="320"/>
      <c r="G917" s="320"/>
      <c r="H917" s="320"/>
      <c r="I917" s="294"/>
      <c r="J917" s="320" t="s">
        <v>903</v>
      </c>
      <c r="K917" s="320" t="s">
        <v>911</v>
      </c>
      <c r="L917" s="320">
        <v>4.0</v>
      </c>
      <c r="M917" s="293"/>
      <c r="N917" s="316">
        <f t="shared" si="127"/>
        <v>16</v>
      </c>
      <c r="O917" s="316">
        <f t="shared" si="124"/>
        <v>16</v>
      </c>
      <c r="P917" s="293"/>
      <c r="Q917" s="293"/>
      <c r="R917" s="293"/>
      <c r="S917" s="296"/>
      <c r="T917" s="296"/>
      <c r="U917" s="296"/>
    </row>
    <row r="918" hidden="1" outlineLevel="2">
      <c r="A918" s="317">
        <f t="shared" si="123"/>
        <v>1</v>
      </c>
      <c r="B918" s="318">
        <f t="shared" si="144"/>
        <v>722</v>
      </c>
      <c r="C918" s="347" t="s">
        <v>1873</v>
      </c>
      <c r="D918" s="320" t="s">
        <v>1622</v>
      </c>
      <c r="E918" s="317"/>
      <c r="F918" s="320"/>
      <c r="G918" s="320"/>
      <c r="H918" s="320"/>
      <c r="I918" s="294"/>
      <c r="J918" s="320" t="s">
        <v>903</v>
      </c>
      <c r="K918" s="320" t="s">
        <v>911</v>
      </c>
      <c r="L918" s="320">
        <v>4.0</v>
      </c>
      <c r="M918" s="293"/>
      <c r="N918" s="316">
        <f t="shared" si="127"/>
        <v>16</v>
      </c>
      <c r="O918" s="316">
        <f t="shared" si="124"/>
        <v>16</v>
      </c>
      <c r="P918" s="293"/>
      <c r="Q918" s="293"/>
      <c r="R918" s="293"/>
      <c r="S918" s="296"/>
      <c r="T918" s="296"/>
      <c r="U918" s="296"/>
    </row>
    <row r="919" hidden="1" outlineLevel="1" collapsed="1">
      <c r="A919" s="294" t="str">
        <f t="shared" si="123"/>
        <v/>
      </c>
      <c r="B919" s="292" t="s">
        <v>913</v>
      </c>
      <c r="C919" s="312" t="s">
        <v>1874</v>
      </c>
      <c r="D919" s="293"/>
      <c r="E919" s="366"/>
      <c r="F919" s="1"/>
      <c r="G919" s="1"/>
      <c r="H919" s="1"/>
      <c r="I919" s="294"/>
      <c r="J919" s="294"/>
      <c r="K919" s="294"/>
      <c r="L919" s="294"/>
      <c r="M919" s="293"/>
      <c r="N919" s="316">
        <f t="shared" si="127"/>
        <v>16</v>
      </c>
      <c r="O919" s="293" t="str">
        <f t="shared" si="124"/>
        <v/>
      </c>
      <c r="P919" s="293"/>
      <c r="Q919" s="293"/>
      <c r="R919" s="293"/>
      <c r="S919" s="296"/>
      <c r="T919" s="296"/>
      <c r="U919" s="296"/>
    </row>
    <row r="920" hidden="1" outlineLevel="2">
      <c r="A920" s="317">
        <f t="shared" si="123"/>
        <v>1</v>
      </c>
      <c r="B920" s="318">
        <f t="shared" ref="B920:B927" si="145">IF(AND(C920&lt;&gt;"",D920&lt;&gt;""),COUNTIF($A$12:A920,"&gt;0"),"")</f>
        <v>723</v>
      </c>
      <c r="C920" s="347" t="s">
        <v>1875</v>
      </c>
      <c r="D920" s="320" t="s">
        <v>1622</v>
      </c>
      <c r="E920" s="317"/>
      <c r="F920" s="320"/>
      <c r="G920" s="320"/>
      <c r="H920" s="320"/>
      <c r="I920" s="294"/>
      <c r="J920" s="320" t="s">
        <v>903</v>
      </c>
      <c r="K920" s="320" t="s">
        <v>911</v>
      </c>
      <c r="L920" s="320">
        <v>4.0</v>
      </c>
      <c r="M920" s="293"/>
      <c r="N920" s="316">
        <f t="shared" si="127"/>
        <v>16</v>
      </c>
      <c r="O920" s="316">
        <f t="shared" si="124"/>
        <v>16</v>
      </c>
      <c r="P920" s="293"/>
      <c r="Q920" s="293"/>
      <c r="R920" s="293"/>
      <c r="S920" s="296"/>
      <c r="T920" s="296"/>
      <c r="U920" s="296"/>
    </row>
    <row r="921" hidden="1" outlineLevel="2">
      <c r="A921" s="317">
        <f t="shared" si="123"/>
        <v>1</v>
      </c>
      <c r="B921" s="318">
        <f t="shared" si="145"/>
        <v>724</v>
      </c>
      <c r="C921" s="347" t="s">
        <v>1876</v>
      </c>
      <c r="D921" s="320" t="s">
        <v>1622</v>
      </c>
      <c r="E921" s="317"/>
      <c r="F921" s="320"/>
      <c r="G921" s="320"/>
      <c r="H921" s="320"/>
      <c r="I921" s="294"/>
      <c r="J921" s="320" t="s">
        <v>903</v>
      </c>
      <c r="K921" s="320" t="s">
        <v>911</v>
      </c>
      <c r="L921" s="320">
        <v>4.0</v>
      </c>
      <c r="M921" s="293"/>
      <c r="N921" s="316">
        <f t="shared" si="127"/>
        <v>16</v>
      </c>
      <c r="O921" s="316">
        <f t="shared" si="124"/>
        <v>16</v>
      </c>
      <c r="P921" s="293"/>
      <c r="Q921" s="293"/>
      <c r="R921" s="293"/>
      <c r="S921" s="296"/>
      <c r="T921" s="296"/>
      <c r="U921" s="296"/>
    </row>
    <row r="922" hidden="1" outlineLevel="2">
      <c r="A922" s="317">
        <f t="shared" si="123"/>
        <v>1</v>
      </c>
      <c r="B922" s="318">
        <f t="shared" si="145"/>
        <v>725</v>
      </c>
      <c r="C922" s="347" t="s">
        <v>1877</v>
      </c>
      <c r="D922" s="320" t="s">
        <v>1622</v>
      </c>
      <c r="E922" s="317"/>
      <c r="F922" s="320"/>
      <c r="G922" s="320"/>
      <c r="H922" s="320"/>
      <c r="I922" s="294"/>
      <c r="J922" s="320" t="s">
        <v>903</v>
      </c>
      <c r="K922" s="320" t="s">
        <v>911</v>
      </c>
      <c r="L922" s="320">
        <v>4.0</v>
      </c>
      <c r="M922" s="293"/>
      <c r="N922" s="316">
        <f t="shared" si="127"/>
        <v>16</v>
      </c>
      <c r="O922" s="316">
        <f t="shared" si="124"/>
        <v>16</v>
      </c>
      <c r="P922" s="293"/>
      <c r="Q922" s="293"/>
      <c r="R922" s="293"/>
      <c r="S922" s="296"/>
      <c r="T922" s="296"/>
      <c r="U922" s="296"/>
    </row>
    <row r="923" hidden="1" outlineLevel="2">
      <c r="A923" s="317">
        <f t="shared" si="123"/>
        <v>1</v>
      </c>
      <c r="B923" s="318">
        <f t="shared" si="145"/>
        <v>726</v>
      </c>
      <c r="C923" s="347" t="s">
        <v>1878</v>
      </c>
      <c r="D923" s="320" t="s">
        <v>1622</v>
      </c>
      <c r="E923" s="317"/>
      <c r="F923" s="320"/>
      <c r="G923" s="320"/>
      <c r="H923" s="320"/>
      <c r="I923" s="294"/>
      <c r="J923" s="320" t="s">
        <v>903</v>
      </c>
      <c r="K923" s="320" t="s">
        <v>911</v>
      </c>
      <c r="L923" s="320">
        <v>4.0</v>
      </c>
      <c r="M923" s="293"/>
      <c r="N923" s="316">
        <f t="shared" si="127"/>
        <v>16</v>
      </c>
      <c r="O923" s="316">
        <f t="shared" si="124"/>
        <v>16</v>
      </c>
      <c r="P923" s="293"/>
      <c r="Q923" s="293"/>
      <c r="R923" s="293"/>
      <c r="S923" s="296"/>
      <c r="T923" s="296"/>
      <c r="U923" s="296"/>
    </row>
    <row r="924" hidden="1" outlineLevel="2">
      <c r="A924" s="317">
        <f t="shared" si="123"/>
        <v>1</v>
      </c>
      <c r="B924" s="318">
        <f t="shared" si="145"/>
        <v>727</v>
      </c>
      <c r="C924" s="347" t="s">
        <v>1879</v>
      </c>
      <c r="D924" s="320" t="s">
        <v>1622</v>
      </c>
      <c r="E924" s="317"/>
      <c r="F924" s="320"/>
      <c r="G924" s="320"/>
      <c r="H924" s="320"/>
      <c r="I924" s="294"/>
      <c r="J924" s="320" t="s">
        <v>903</v>
      </c>
      <c r="K924" s="320" t="s">
        <v>911</v>
      </c>
      <c r="L924" s="320">
        <v>4.0</v>
      </c>
      <c r="M924" s="293"/>
      <c r="N924" s="316">
        <f t="shared" si="127"/>
        <v>16</v>
      </c>
      <c r="O924" s="316">
        <f t="shared" si="124"/>
        <v>16</v>
      </c>
      <c r="P924" s="293"/>
      <c r="Q924" s="293"/>
      <c r="R924" s="293"/>
      <c r="S924" s="296"/>
      <c r="T924" s="296"/>
      <c r="U924" s="296"/>
    </row>
    <row r="925" hidden="1" outlineLevel="2">
      <c r="A925" s="317">
        <f t="shared" si="123"/>
        <v>1</v>
      </c>
      <c r="B925" s="318">
        <f t="shared" si="145"/>
        <v>728</v>
      </c>
      <c r="C925" s="347" t="s">
        <v>1880</v>
      </c>
      <c r="D925" s="320" t="s">
        <v>1622</v>
      </c>
      <c r="E925" s="317"/>
      <c r="F925" s="320"/>
      <c r="G925" s="320"/>
      <c r="H925" s="320"/>
      <c r="I925" s="294"/>
      <c r="J925" s="320" t="s">
        <v>903</v>
      </c>
      <c r="K925" s="320" t="s">
        <v>911</v>
      </c>
      <c r="L925" s="320">
        <v>4.0</v>
      </c>
      <c r="M925" s="293"/>
      <c r="N925" s="316">
        <f t="shared" si="127"/>
        <v>16</v>
      </c>
      <c r="O925" s="316">
        <f t="shared" si="124"/>
        <v>16</v>
      </c>
      <c r="P925" s="293"/>
      <c r="Q925" s="293"/>
      <c r="R925" s="293"/>
      <c r="S925" s="296"/>
      <c r="T925" s="296"/>
      <c r="U925" s="296"/>
    </row>
    <row r="926" hidden="1" outlineLevel="2">
      <c r="A926" s="317">
        <f t="shared" si="123"/>
        <v>1</v>
      </c>
      <c r="B926" s="318">
        <f t="shared" si="145"/>
        <v>729</v>
      </c>
      <c r="C926" s="347" t="s">
        <v>1881</v>
      </c>
      <c r="D926" s="320" t="s">
        <v>1622</v>
      </c>
      <c r="E926" s="317"/>
      <c r="F926" s="320"/>
      <c r="G926" s="320"/>
      <c r="H926" s="320"/>
      <c r="I926" s="294"/>
      <c r="J926" s="320" t="s">
        <v>903</v>
      </c>
      <c r="K926" s="320" t="s">
        <v>911</v>
      </c>
      <c r="L926" s="320">
        <v>4.0</v>
      </c>
      <c r="M926" s="293"/>
      <c r="N926" s="316">
        <f t="shared" si="127"/>
        <v>16</v>
      </c>
      <c r="O926" s="316">
        <f t="shared" si="124"/>
        <v>16</v>
      </c>
      <c r="P926" s="293"/>
      <c r="Q926" s="293"/>
      <c r="R926" s="293"/>
      <c r="S926" s="296"/>
      <c r="T926" s="296"/>
      <c r="U926" s="296"/>
    </row>
    <row r="927" hidden="1" outlineLevel="2">
      <c r="A927" s="317">
        <f t="shared" si="123"/>
        <v>1</v>
      </c>
      <c r="B927" s="318">
        <f t="shared" si="145"/>
        <v>730</v>
      </c>
      <c r="C927" s="347" t="s">
        <v>1882</v>
      </c>
      <c r="D927" s="320" t="s">
        <v>1622</v>
      </c>
      <c r="E927" s="317"/>
      <c r="F927" s="320"/>
      <c r="G927" s="320"/>
      <c r="H927" s="320"/>
      <c r="I927" s="294"/>
      <c r="J927" s="320" t="s">
        <v>903</v>
      </c>
      <c r="K927" s="320" t="s">
        <v>911</v>
      </c>
      <c r="L927" s="320">
        <v>4.0</v>
      </c>
      <c r="M927" s="293"/>
      <c r="N927" s="316">
        <f t="shared" si="127"/>
        <v>16</v>
      </c>
      <c r="O927" s="316">
        <f t="shared" si="124"/>
        <v>16</v>
      </c>
      <c r="P927" s="293"/>
      <c r="Q927" s="293"/>
      <c r="R927" s="293"/>
      <c r="S927" s="296"/>
      <c r="T927" s="296"/>
      <c r="U927" s="296"/>
    </row>
    <row r="928" hidden="1" outlineLevel="1" collapsed="1">
      <c r="A928" s="294" t="str">
        <f t="shared" si="123"/>
        <v/>
      </c>
      <c r="B928" s="292" t="s">
        <v>949</v>
      </c>
      <c r="C928" s="312" t="s">
        <v>1883</v>
      </c>
      <c r="D928" s="293"/>
      <c r="E928" s="366"/>
      <c r="F928" s="1"/>
      <c r="G928" s="1"/>
      <c r="H928" s="1"/>
      <c r="I928" s="294"/>
      <c r="J928" s="294"/>
      <c r="K928" s="294"/>
      <c r="L928" s="294"/>
      <c r="M928" s="293"/>
      <c r="N928" s="316">
        <f t="shared" si="127"/>
        <v>16</v>
      </c>
      <c r="O928" s="293" t="str">
        <f t="shared" si="124"/>
        <v/>
      </c>
      <c r="P928" s="293"/>
      <c r="Q928" s="293"/>
      <c r="R928" s="293"/>
      <c r="S928" s="296"/>
      <c r="T928" s="296"/>
      <c r="U928" s="296"/>
    </row>
    <row r="929" hidden="1" outlineLevel="2">
      <c r="A929" s="317">
        <f t="shared" si="123"/>
        <v>1</v>
      </c>
      <c r="B929" s="318">
        <f t="shared" ref="B929:B939" si="146">IF(AND(C929&lt;&gt;"",D929&lt;&gt;""),COUNTIF($A$12:A929,"&gt;0"),"")</f>
        <v>731</v>
      </c>
      <c r="C929" s="347" t="s">
        <v>1884</v>
      </c>
      <c r="D929" s="320" t="s">
        <v>1622</v>
      </c>
      <c r="E929" s="317"/>
      <c r="F929" s="320"/>
      <c r="G929" s="320"/>
      <c r="H929" s="320"/>
      <c r="I929" s="294"/>
      <c r="J929" s="320" t="s">
        <v>903</v>
      </c>
      <c r="K929" s="320" t="s">
        <v>911</v>
      </c>
      <c r="L929" s="320">
        <v>4.0</v>
      </c>
      <c r="M929" s="293"/>
      <c r="N929" s="316">
        <f t="shared" si="127"/>
        <v>16</v>
      </c>
      <c r="O929" s="316">
        <f t="shared" si="124"/>
        <v>16</v>
      </c>
      <c r="P929" s="293"/>
      <c r="Q929" s="293"/>
      <c r="R929" s="293"/>
      <c r="S929" s="296"/>
      <c r="T929" s="296"/>
      <c r="U929" s="296"/>
    </row>
    <row r="930" hidden="1" outlineLevel="2">
      <c r="A930" s="317">
        <f t="shared" si="123"/>
        <v>1</v>
      </c>
      <c r="B930" s="318">
        <f t="shared" si="146"/>
        <v>732</v>
      </c>
      <c r="C930" s="347" t="s">
        <v>1885</v>
      </c>
      <c r="D930" s="320" t="s">
        <v>1622</v>
      </c>
      <c r="E930" s="317"/>
      <c r="F930" s="320"/>
      <c r="G930" s="320"/>
      <c r="H930" s="320"/>
      <c r="I930" s="294"/>
      <c r="J930" s="320" t="s">
        <v>903</v>
      </c>
      <c r="K930" s="320" t="s">
        <v>911</v>
      </c>
      <c r="L930" s="320">
        <v>4.0</v>
      </c>
      <c r="M930" s="293"/>
      <c r="N930" s="316">
        <f t="shared" si="127"/>
        <v>16</v>
      </c>
      <c r="O930" s="316">
        <f t="shared" si="124"/>
        <v>16</v>
      </c>
      <c r="P930" s="293"/>
      <c r="Q930" s="293"/>
      <c r="R930" s="293"/>
      <c r="S930" s="296"/>
      <c r="T930" s="296"/>
      <c r="U930" s="296"/>
    </row>
    <row r="931" hidden="1" outlineLevel="2">
      <c r="A931" s="317">
        <f t="shared" si="123"/>
        <v>1</v>
      </c>
      <c r="B931" s="318">
        <f t="shared" si="146"/>
        <v>733</v>
      </c>
      <c r="C931" s="347" t="s">
        <v>1886</v>
      </c>
      <c r="D931" s="320" t="s">
        <v>1622</v>
      </c>
      <c r="E931" s="317"/>
      <c r="F931" s="320"/>
      <c r="G931" s="320"/>
      <c r="H931" s="320"/>
      <c r="I931" s="294"/>
      <c r="J931" s="320" t="s">
        <v>903</v>
      </c>
      <c r="K931" s="320" t="s">
        <v>911</v>
      </c>
      <c r="L931" s="320">
        <v>4.0</v>
      </c>
      <c r="M931" s="293"/>
      <c r="N931" s="316">
        <f t="shared" si="127"/>
        <v>16</v>
      </c>
      <c r="O931" s="316">
        <f t="shared" si="124"/>
        <v>16</v>
      </c>
      <c r="P931" s="293"/>
      <c r="Q931" s="293"/>
      <c r="R931" s="293"/>
      <c r="S931" s="296"/>
      <c r="T931" s="296"/>
      <c r="U931" s="296"/>
    </row>
    <row r="932" hidden="1" outlineLevel="2">
      <c r="A932" s="317">
        <f t="shared" si="123"/>
        <v>1</v>
      </c>
      <c r="B932" s="318">
        <f t="shared" si="146"/>
        <v>734</v>
      </c>
      <c r="C932" s="347" t="s">
        <v>1887</v>
      </c>
      <c r="D932" s="320" t="s">
        <v>1622</v>
      </c>
      <c r="E932" s="317"/>
      <c r="F932" s="320"/>
      <c r="G932" s="320"/>
      <c r="H932" s="320"/>
      <c r="I932" s="294"/>
      <c r="J932" s="320" t="s">
        <v>903</v>
      </c>
      <c r="K932" s="320" t="s">
        <v>911</v>
      </c>
      <c r="L932" s="320">
        <v>4.0</v>
      </c>
      <c r="M932" s="293"/>
      <c r="N932" s="316">
        <f t="shared" si="127"/>
        <v>16</v>
      </c>
      <c r="O932" s="316">
        <f t="shared" si="124"/>
        <v>16</v>
      </c>
      <c r="P932" s="293"/>
      <c r="Q932" s="293"/>
      <c r="R932" s="293"/>
      <c r="S932" s="296"/>
      <c r="T932" s="296"/>
      <c r="U932" s="296"/>
    </row>
    <row r="933" hidden="1" outlineLevel="2">
      <c r="A933" s="317">
        <f t="shared" si="123"/>
        <v>1</v>
      </c>
      <c r="B933" s="318">
        <f t="shared" si="146"/>
        <v>735</v>
      </c>
      <c r="C933" s="347" t="s">
        <v>1888</v>
      </c>
      <c r="D933" s="320" t="s">
        <v>1622</v>
      </c>
      <c r="E933" s="317"/>
      <c r="F933" s="320"/>
      <c r="G933" s="320"/>
      <c r="H933" s="320"/>
      <c r="I933" s="294"/>
      <c r="J933" s="320" t="s">
        <v>903</v>
      </c>
      <c r="K933" s="320" t="s">
        <v>911</v>
      </c>
      <c r="L933" s="320">
        <v>4.0</v>
      </c>
      <c r="M933" s="293"/>
      <c r="N933" s="316">
        <f t="shared" si="127"/>
        <v>16</v>
      </c>
      <c r="O933" s="316">
        <f t="shared" si="124"/>
        <v>16</v>
      </c>
      <c r="P933" s="293"/>
      <c r="Q933" s="293"/>
      <c r="R933" s="293"/>
      <c r="S933" s="296"/>
      <c r="T933" s="296"/>
      <c r="U933" s="296"/>
    </row>
    <row r="934" hidden="1" outlineLevel="2">
      <c r="A934" s="317">
        <f t="shared" si="123"/>
        <v>1</v>
      </c>
      <c r="B934" s="318">
        <f t="shared" si="146"/>
        <v>736</v>
      </c>
      <c r="C934" s="347" t="s">
        <v>1889</v>
      </c>
      <c r="D934" s="320" t="s">
        <v>1622</v>
      </c>
      <c r="E934" s="317"/>
      <c r="F934" s="320"/>
      <c r="G934" s="320"/>
      <c r="H934" s="320"/>
      <c r="I934" s="294"/>
      <c r="J934" s="320" t="s">
        <v>903</v>
      </c>
      <c r="K934" s="320" t="s">
        <v>911</v>
      </c>
      <c r="L934" s="320">
        <v>4.0</v>
      </c>
      <c r="M934" s="293"/>
      <c r="N934" s="316">
        <f t="shared" si="127"/>
        <v>16</v>
      </c>
      <c r="O934" s="316">
        <f t="shared" si="124"/>
        <v>16</v>
      </c>
      <c r="P934" s="293"/>
      <c r="Q934" s="293"/>
      <c r="R934" s="293"/>
      <c r="S934" s="296"/>
      <c r="T934" s="296"/>
      <c r="U934" s="296"/>
    </row>
    <row r="935" hidden="1" outlineLevel="2">
      <c r="A935" s="317">
        <f t="shared" si="123"/>
        <v>1</v>
      </c>
      <c r="B935" s="318">
        <f t="shared" si="146"/>
        <v>737</v>
      </c>
      <c r="C935" s="347" t="s">
        <v>1890</v>
      </c>
      <c r="D935" s="320" t="s">
        <v>1622</v>
      </c>
      <c r="E935" s="317"/>
      <c r="F935" s="320"/>
      <c r="G935" s="320"/>
      <c r="H935" s="320"/>
      <c r="I935" s="294"/>
      <c r="J935" s="320" t="s">
        <v>903</v>
      </c>
      <c r="K935" s="320" t="s">
        <v>911</v>
      </c>
      <c r="L935" s="320">
        <v>4.0</v>
      </c>
      <c r="M935" s="293"/>
      <c r="N935" s="316">
        <f t="shared" si="127"/>
        <v>16</v>
      </c>
      <c r="O935" s="316">
        <f t="shared" si="124"/>
        <v>16</v>
      </c>
      <c r="P935" s="293"/>
      <c r="Q935" s="293"/>
      <c r="R935" s="293"/>
      <c r="S935" s="296"/>
      <c r="T935" s="296"/>
      <c r="U935" s="296"/>
    </row>
    <row r="936" hidden="1" outlineLevel="2">
      <c r="A936" s="317">
        <f t="shared" si="123"/>
        <v>1</v>
      </c>
      <c r="B936" s="318">
        <f t="shared" si="146"/>
        <v>738</v>
      </c>
      <c r="C936" s="347" t="s">
        <v>1891</v>
      </c>
      <c r="D936" s="320" t="s">
        <v>1622</v>
      </c>
      <c r="E936" s="317"/>
      <c r="F936" s="320"/>
      <c r="G936" s="320"/>
      <c r="H936" s="320"/>
      <c r="I936" s="294"/>
      <c r="J936" s="320" t="s">
        <v>903</v>
      </c>
      <c r="K936" s="320" t="s">
        <v>911</v>
      </c>
      <c r="L936" s="320">
        <v>4.0</v>
      </c>
      <c r="M936" s="293"/>
      <c r="N936" s="316">
        <f t="shared" si="127"/>
        <v>16</v>
      </c>
      <c r="O936" s="316">
        <f t="shared" si="124"/>
        <v>16</v>
      </c>
      <c r="P936" s="293"/>
      <c r="Q936" s="293"/>
      <c r="R936" s="293"/>
      <c r="S936" s="296"/>
      <c r="T936" s="296"/>
      <c r="U936" s="296"/>
    </row>
    <row r="937" hidden="1" outlineLevel="2">
      <c r="A937" s="317">
        <f t="shared" si="123"/>
        <v>1</v>
      </c>
      <c r="B937" s="318">
        <f t="shared" si="146"/>
        <v>739</v>
      </c>
      <c r="C937" s="347" t="s">
        <v>1892</v>
      </c>
      <c r="D937" s="320" t="s">
        <v>1622</v>
      </c>
      <c r="E937" s="317"/>
      <c r="F937" s="320"/>
      <c r="G937" s="320"/>
      <c r="H937" s="320"/>
      <c r="I937" s="294"/>
      <c r="J937" s="320" t="s">
        <v>903</v>
      </c>
      <c r="K937" s="320" t="s">
        <v>911</v>
      </c>
      <c r="L937" s="320">
        <v>4.0</v>
      </c>
      <c r="M937" s="293"/>
      <c r="N937" s="316">
        <f t="shared" si="127"/>
        <v>16</v>
      </c>
      <c r="O937" s="316">
        <f t="shared" si="124"/>
        <v>16</v>
      </c>
      <c r="P937" s="293"/>
      <c r="Q937" s="293"/>
      <c r="R937" s="293"/>
      <c r="S937" s="296"/>
      <c r="T937" s="296"/>
      <c r="U937" s="296"/>
    </row>
    <row r="938" hidden="1" outlineLevel="2">
      <c r="A938" s="317">
        <f t="shared" si="123"/>
        <v>1</v>
      </c>
      <c r="B938" s="318">
        <f t="shared" si="146"/>
        <v>740</v>
      </c>
      <c r="C938" s="347" t="s">
        <v>1893</v>
      </c>
      <c r="D938" s="320" t="s">
        <v>1622</v>
      </c>
      <c r="E938" s="317"/>
      <c r="F938" s="320"/>
      <c r="G938" s="320"/>
      <c r="H938" s="320"/>
      <c r="I938" s="294"/>
      <c r="J938" s="320" t="s">
        <v>903</v>
      </c>
      <c r="K938" s="320" t="s">
        <v>911</v>
      </c>
      <c r="L938" s="320">
        <v>4.0</v>
      </c>
      <c r="M938" s="293"/>
      <c r="N938" s="316">
        <f t="shared" si="127"/>
        <v>16</v>
      </c>
      <c r="O938" s="316">
        <f t="shared" si="124"/>
        <v>16</v>
      </c>
      <c r="P938" s="293"/>
      <c r="Q938" s="293"/>
      <c r="R938" s="293"/>
      <c r="S938" s="296"/>
      <c r="T938" s="296"/>
      <c r="U938" s="296"/>
    </row>
    <row r="939" hidden="1" outlineLevel="2">
      <c r="A939" s="317">
        <f t="shared" si="123"/>
        <v>1</v>
      </c>
      <c r="B939" s="318">
        <f t="shared" si="146"/>
        <v>741</v>
      </c>
      <c r="C939" s="347" t="s">
        <v>1894</v>
      </c>
      <c r="D939" s="320" t="s">
        <v>1622</v>
      </c>
      <c r="E939" s="317"/>
      <c r="F939" s="320"/>
      <c r="G939" s="320"/>
      <c r="H939" s="320"/>
      <c r="I939" s="294"/>
      <c r="J939" s="320" t="s">
        <v>903</v>
      </c>
      <c r="K939" s="320" t="s">
        <v>911</v>
      </c>
      <c r="L939" s="320">
        <v>4.0</v>
      </c>
      <c r="M939" s="293"/>
      <c r="N939" s="316">
        <f t="shared" si="127"/>
        <v>16</v>
      </c>
      <c r="O939" s="316">
        <f t="shared" si="124"/>
        <v>16</v>
      </c>
      <c r="P939" s="293"/>
      <c r="Q939" s="293"/>
      <c r="R939" s="293"/>
      <c r="S939" s="296"/>
      <c r="T939" s="296"/>
      <c r="U939" s="296"/>
    </row>
    <row r="940" hidden="1" outlineLevel="1" collapsed="1">
      <c r="A940" s="294" t="str">
        <f t="shared" si="123"/>
        <v/>
      </c>
      <c r="B940" s="292" t="s">
        <v>952</v>
      </c>
      <c r="C940" s="312" t="s">
        <v>681</v>
      </c>
      <c r="D940" s="293"/>
      <c r="E940" s="366"/>
      <c r="F940" s="1"/>
      <c r="G940" s="1"/>
      <c r="H940" s="1"/>
      <c r="I940" s="294"/>
      <c r="J940" s="294"/>
      <c r="K940" s="294"/>
      <c r="L940" s="294"/>
      <c r="M940" s="293"/>
      <c r="N940" s="316">
        <f t="shared" si="127"/>
        <v>16</v>
      </c>
      <c r="O940" s="293" t="str">
        <f t="shared" si="124"/>
        <v/>
      </c>
      <c r="P940" s="293"/>
      <c r="Q940" s="293"/>
      <c r="R940" s="293"/>
      <c r="S940" s="296"/>
      <c r="T940" s="296"/>
      <c r="U940" s="296"/>
    </row>
    <row r="941" hidden="1" outlineLevel="2">
      <c r="A941" s="317">
        <f t="shared" si="123"/>
        <v>1</v>
      </c>
      <c r="B941" s="318">
        <f t="shared" ref="B941:B955" si="147">IF(AND(C941&lt;&gt;"",D941&lt;&gt;""),COUNTIF($A$12:A941,"&gt;0"),"")</f>
        <v>742</v>
      </c>
      <c r="C941" s="347" t="s">
        <v>682</v>
      </c>
      <c r="D941" s="320" t="s">
        <v>1622</v>
      </c>
      <c r="E941" s="317"/>
      <c r="F941" s="320"/>
      <c r="G941" s="320"/>
      <c r="H941" s="320"/>
      <c r="I941" s="294"/>
      <c r="J941" s="320" t="s">
        <v>903</v>
      </c>
      <c r="K941" s="320" t="s">
        <v>911</v>
      </c>
      <c r="L941" s="320">
        <v>4.0</v>
      </c>
      <c r="M941" s="293"/>
      <c r="N941" s="316">
        <f t="shared" si="127"/>
        <v>16</v>
      </c>
      <c r="O941" s="316">
        <f t="shared" si="124"/>
        <v>16</v>
      </c>
      <c r="P941" s="293"/>
      <c r="Q941" s="293"/>
      <c r="R941" s="293"/>
      <c r="S941" s="296"/>
      <c r="T941" s="296"/>
      <c r="U941" s="296"/>
    </row>
    <row r="942" hidden="1" outlineLevel="2">
      <c r="A942" s="317">
        <f t="shared" si="123"/>
        <v>1</v>
      </c>
      <c r="B942" s="318">
        <f t="shared" si="147"/>
        <v>743</v>
      </c>
      <c r="C942" s="347" t="s">
        <v>685</v>
      </c>
      <c r="D942" s="320" t="s">
        <v>1622</v>
      </c>
      <c r="E942" s="317"/>
      <c r="F942" s="320"/>
      <c r="G942" s="320"/>
      <c r="H942" s="320"/>
      <c r="I942" s="294"/>
      <c r="J942" s="320" t="s">
        <v>903</v>
      </c>
      <c r="K942" s="320" t="s">
        <v>911</v>
      </c>
      <c r="L942" s="320">
        <v>4.0</v>
      </c>
      <c r="M942" s="293"/>
      <c r="N942" s="316">
        <f t="shared" si="127"/>
        <v>16</v>
      </c>
      <c r="O942" s="316">
        <f t="shared" si="124"/>
        <v>16</v>
      </c>
      <c r="P942" s="293"/>
      <c r="Q942" s="293"/>
      <c r="R942" s="293"/>
      <c r="S942" s="296"/>
      <c r="T942" s="296"/>
      <c r="U942" s="296"/>
    </row>
    <row r="943" hidden="1" outlineLevel="2">
      <c r="A943" s="317">
        <f t="shared" si="123"/>
        <v>1</v>
      </c>
      <c r="B943" s="318">
        <f t="shared" si="147"/>
        <v>744</v>
      </c>
      <c r="C943" s="347" t="s">
        <v>687</v>
      </c>
      <c r="D943" s="320" t="s">
        <v>1622</v>
      </c>
      <c r="E943" s="317"/>
      <c r="F943" s="320"/>
      <c r="G943" s="320"/>
      <c r="H943" s="320"/>
      <c r="I943" s="294"/>
      <c r="J943" s="320" t="s">
        <v>903</v>
      </c>
      <c r="K943" s="320" t="s">
        <v>911</v>
      </c>
      <c r="L943" s="320">
        <v>4.0</v>
      </c>
      <c r="M943" s="293"/>
      <c r="N943" s="316">
        <f t="shared" si="127"/>
        <v>16</v>
      </c>
      <c r="O943" s="316">
        <f t="shared" si="124"/>
        <v>16</v>
      </c>
      <c r="P943" s="293"/>
      <c r="Q943" s="293"/>
      <c r="R943" s="293"/>
      <c r="S943" s="296"/>
      <c r="T943" s="296"/>
      <c r="U943" s="296"/>
    </row>
    <row r="944" hidden="1" outlineLevel="2">
      <c r="A944" s="317">
        <f t="shared" si="123"/>
        <v>1</v>
      </c>
      <c r="B944" s="318">
        <f t="shared" si="147"/>
        <v>745</v>
      </c>
      <c r="C944" s="347" t="s">
        <v>689</v>
      </c>
      <c r="D944" s="320" t="s">
        <v>1622</v>
      </c>
      <c r="E944" s="317"/>
      <c r="F944" s="320"/>
      <c r="G944" s="320"/>
      <c r="H944" s="320"/>
      <c r="I944" s="294"/>
      <c r="J944" s="320" t="s">
        <v>903</v>
      </c>
      <c r="K944" s="320" t="s">
        <v>911</v>
      </c>
      <c r="L944" s="320">
        <v>4.0</v>
      </c>
      <c r="M944" s="293"/>
      <c r="N944" s="316">
        <f t="shared" si="127"/>
        <v>16</v>
      </c>
      <c r="O944" s="316">
        <f t="shared" si="124"/>
        <v>16</v>
      </c>
      <c r="P944" s="293"/>
      <c r="Q944" s="293"/>
      <c r="R944" s="293"/>
      <c r="S944" s="296"/>
      <c r="T944" s="296"/>
      <c r="U944" s="296"/>
    </row>
    <row r="945" hidden="1" outlineLevel="2">
      <c r="A945" s="317">
        <f t="shared" si="123"/>
        <v>1</v>
      </c>
      <c r="B945" s="318">
        <f t="shared" si="147"/>
        <v>746</v>
      </c>
      <c r="C945" s="347" t="s">
        <v>691</v>
      </c>
      <c r="D945" s="320" t="s">
        <v>1622</v>
      </c>
      <c r="E945" s="317"/>
      <c r="F945" s="320"/>
      <c r="G945" s="320"/>
      <c r="H945" s="320"/>
      <c r="I945" s="294"/>
      <c r="J945" s="320" t="s">
        <v>903</v>
      </c>
      <c r="K945" s="320" t="s">
        <v>911</v>
      </c>
      <c r="L945" s="320">
        <v>4.0</v>
      </c>
      <c r="M945" s="293"/>
      <c r="N945" s="316">
        <f t="shared" si="127"/>
        <v>16</v>
      </c>
      <c r="O945" s="316">
        <f t="shared" si="124"/>
        <v>16</v>
      </c>
      <c r="P945" s="293"/>
      <c r="Q945" s="293"/>
      <c r="R945" s="293"/>
      <c r="S945" s="296"/>
      <c r="T945" s="296"/>
      <c r="U945" s="296"/>
    </row>
    <row r="946" hidden="1" outlineLevel="2">
      <c r="A946" s="317">
        <f t="shared" si="123"/>
        <v>1</v>
      </c>
      <c r="B946" s="318">
        <f t="shared" si="147"/>
        <v>747</v>
      </c>
      <c r="C946" s="347" t="s">
        <v>693</v>
      </c>
      <c r="D946" s="320" t="s">
        <v>1622</v>
      </c>
      <c r="E946" s="317"/>
      <c r="F946" s="320"/>
      <c r="G946" s="320"/>
      <c r="H946" s="320"/>
      <c r="I946" s="294"/>
      <c r="J946" s="320" t="s">
        <v>903</v>
      </c>
      <c r="K946" s="320" t="s">
        <v>911</v>
      </c>
      <c r="L946" s="320">
        <v>4.0</v>
      </c>
      <c r="M946" s="293"/>
      <c r="N946" s="316">
        <f t="shared" si="127"/>
        <v>16</v>
      </c>
      <c r="O946" s="316">
        <f t="shared" si="124"/>
        <v>16</v>
      </c>
      <c r="P946" s="293"/>
      <c r="Q946" s="293"/>
      <c r="R946" s="293"/>
      <c r="S946" s="296"/>
      <c r="T946" s="296"/>
      <c r="U946" s="296"/>
    </row>
    <row r="947" hidden="1" outlineLevel="2">
      <c r="A947" s="317">
        <f t="shared" si="123"/>
        <v>1</v>
      </c>
      <c r="B947" s="318">
        <f t="shared" si="147"/>
        <v>748</v>
      </c>
      <c r="C947" s="347" t="s">
        <v>695</v>
      </c>
      <c r="D947" s="320" t="s">
        <v>1622</v>
      </c>
      <c r="E947" s="317"/>
      <c r="F947" s="320"/>
      <c r="G947" s="320"/>
      <c r="H947" s="320"/>
      <c r="I947" s="294"/>
      <c r="J947" s="320" t="s">
        <v>903</v>
      </c>
      <c r="K947" s="320" t="s">
        <v>911</v>
      </c>
      <c r="L947" s="320">
        <v>4.0</v>
      </c>
      <c r="M947" s="293"/>
      <c r="N947" s="316">
        <f t="shared" si="127"/>
        <v>16</v>
      </c>
      <c r="O947" s="316">
        <f t="shared" si="124"/>
        <v>16</v>
      </c>
      <c r="P947" s="293"/>
      <c r="Q947" s="293"/>
      <c r="R947" s="293"/>
      <c r="S947" s="296"/>
      <c r="T947" s="296"/>
      <c r="U947" s="296"/>
    </row>
    <row r="948" hidden="1" outlineLevel="2">
      <c r="A948" s="317">
        <f t="shared" si="123"/>
        <v>1</v>
      </c>
      <c r="B948" s="318">
        <f t="shared" si="147"/>
        <v>749</v>
      </c>
      <c r="C948" s="347" t="s">
        <v>697</v>
      </c>
      <c r="D948" s="320" t="s">
        <v>1622</v>
      </c>
      <c r="E948" s="317"/>
      <c r="F948" s="320"/>
      <c r="G948" s="320"/>
      <c r="H948" s="320"/>
      <c r="I948" s="294"/>
      <c r="J948" s="320" t="s">
        <v>903</v>
      </c>
      <c r="K948" s="320" t="s">
        <v>911</v>
      </c>
      <c r="L948" s="320">
        <v>4.0</v>
      </c>
      <c r="M948" s="293"/>
      <c r="N948" s="316">
        <f t="shared" si="127"/>
        <v>16</v>
      </c>
      <c r="O948" s="316">
        <f t="shared" si="124"/>
        <v>16</v>
      </c>
      <c r="P948" s="293"/>
      <c r="Q948" s="293"/>
      <c r="R948" s="293"/>
      <c r="S948" s="296"/>
      <c r="T948" s="296"/>
      <c r="U948" s="296"/>
    </row>
    <row r="949" hidden="1" outlineLevel="2">
      <c r="A949" s="317">
        <f t="shared" si="123"/>
        <v>1</v>
      </c>
      <c r="B949" s="318">
        <f t="shared" si="147"/>
        <v>750</v>
      </c>
      <c r="C949" s="347" t="s">
        <v>699</v>
      </c>
      <c r="D949" s="320" t="s">
        <v>1622</v>
      </c>
      <c r="E949" s="317"/>
      <c r="F949" s="320"/>
      <c r="G949" s="320"/>
      <c r="H949" s="320"/>
      <c r="I949" s="294"/>
      <c r="J949" s="320" t="s">
        <v>903</v>
      </c>
      <c r="K949" s="320" t="s">
        <v>911</v>
      </c>
      <c r="L949" s="320">
        <v>4.0</v>
      </c>
      <c r="M949" s="293"/>
      <c r="N949" s="316">
        <f t="shared" si="127"/>
        <v>16</v>
      </c>
      <c r="O949" s="316">
        <f t="shared" si="124"/>
        <v>16</v>
      </c>
      <c r="P949" s="293"/>
      <c r="Q949" s="293"/>
      <c r="R949" s="293"/>
      <c r="S949" s="296"/>
      <c r="T949" s="296"/>
      <c r="U949" s="296"/>
    </row>
    <row r="950" hidden="1" outlineLevel="2">
      <c r="A950" s="317">
        <f t="shared" si="123"/>
        <v>1</v>
      </c>
      <c r="B950" s="318">
        <f t="shared" si="147"/>
        <v>751</v>
      </c>
      <c r="C950" s="347" t="s">
        <v>701</v>
      </c>
      <c r="D950" s="320" t="s">
        <v>1622</v>
      </c>
      <c r="E950" s="317"/>
      <c r="F950" s="320"/>
      <c r="G950" s="320"/>
      <c r="H950" s="320"/>
      <c r="I950" s="294"/>
      <c r="J950" s="320" t="s">
        <v>903</v>
      </c>
      <c r="K950" s="320" t="s">
        <v>911</v>
      </c>
      <c r="L950" s="320">
        <v>4.0</v>
      </c>
      <c r="M950" s="293"/>
      <c r="N950" s="316">
        <f t="shared" si="127"/>
        <v>16</v>
      </c>
      <c r="O950" s="316">
        <f t="shared" si="124"/>
        <v>16</v>
      </c>
      <c r="P950" s="293"/>
      <c r="Q950" s="293"/>
      <c r="R950" s="293"/>
      <c r="S950" s="296"/>
      <c r="T950" s="296"/>
      <c r="U950" s="296"/>
    </row>
    <row r="951" hidden="1" outlineLevel="2">
      <c r="A951" s="317">
        <f t="shared" si="123"/>
        <v>1</v>
      </c>
      <c r="B951" s="318">
        <f t="shared" si="147"/>
        <v>752</v>
      </c>
      <c r="C951" s="347" t="s">
        <v>702</v>
      </c>
      <c r="D951" s="320" t="s">
        <v>1622</v>
      </c>
      <c r="E951" s="317"/>
      <c r="F951" s="320"/>
      <c r="G951" s="320"/>
      <c r="H951" s="320"/>
      <c r="I951" s="294"/>
      <c r="J951" s="320" t="s">
        <v>903</v>
      </c>
      <c r="K951" s="320" t="s">
        <v>911</v>
      </c>
      <c r="L951" s="320">
        <v>4.0</v>
      </c>
      <c r="M951" s="293"/>
      <c r="N951" s="316">
        <f t="shared" si="127"/>
        <v>16</v>
      </c>
      <c r="O951" s="316">
        <f t="shared" si="124"/>
        <v>16</v>
      </c>
      <c r="P951" s="293"/>
      <c r="Q951" s="293"/>
      <c r="R951" s="293"/>
      <c r="S951" s="296"/>
      <c r="T951" s="296"/>
      <c r="U951" s="296"/>
    </row>
    <row r="952" hidden="1" outlineLevel="2">
      <c r="A952" s="317">
        <f t="shared" si="123"/>
        <v>1</v>
      </c>
      <c r="B952" s="318">
        <f t="shared" si="147"/>
        <v>753</v>
      </c>
      <c r="C952" s="347" t="s">
        <v>704</v>
      </c>
      <c r="D952" s="320" t="s">
        <v>1622</v>
      </c>
      <c r="E952" s="317"/>
      <c r="F952" s="320"/>
      <c r="G952" s="320"/>
      <c r="H952" s="320"/>
      <c r="I952" s="294"/>
      <c r="J952" s="320" t="s">
        <v>903</v>
      </c>
      <c r="K952" s="320" t="s">
        <v>911</v>
      </c>
      <c r="L952" s="320">
        <v>4.0</v>
      </c>
      <c r="M952" s="293"/>
      <c r="N952" s="316">
        <f t="shared" si="127"/>
        <v>16</v>
      </c>
      <c r="O952" s="316">
        <f t="shared" si="124"/>
        <v>16</v>
      </c>
      <c r="P952" s="293"/>
      <c r="Q952" s="293"/>
      <c r="R952" s="293"/>
      <c r="S952" s="296"/>
      <c r="T952" s="296"/>
      <c r="U952" s="296"/>
    </row>
    <row r="953" hidden="1" outlineLevel="2">
      <c r="A953" s="317">
        <f t="shared" si="123"/>
        <v>1</v>
      </c>
      <c r="B953" s="318">
        <f t="shared" si="147"/>
        <v>754</v>
      </c>
      <c r="C953" s="347" t="s">
        <v>705</v>
      </c>
      <c r="D953" s="320" t="s">
        <v>1622</v>
      </c>
      <c r="E953" s="317"/>
      <c r="F953" s="320"/>
      <c r="G953" s="320"/>
      <c r="H953" s="320"/>
      <c r="I953" s="294"/>
      <c r="J953" s="320" t="s">
        <v>903</v>
      </c>
      <c r="K953" s="320" t="s">
        <v>911</v>
      </c>
      <c r="L953" s="320">
        <v>4.0</v>
      </c>
      <c r="M953" s="293"/>
      <c r="N953" s="316">
        <f t="shared" si="127"/>
        <v>16</v>
      </c>
      <c r="O953" s="316">
        <f t="shared" si="124"/>
        <v>16</v>
      </c>
      <c r="P953" s="293"/>
      <c r="Q953" s="293"/>
      <c r="R953" s="293"/>
      <c r="S953" s="296"/>
      <c r="T953" s="296"/>
      <c r="U953" s="296"/>
    </row>
    <row r="954" hidden="1" outlineLevel="2">
      <c r="A954" s="317">
        <f t="shared" si="123"/>
        <v>1</v>
      </c>
      <c r="B954" s="318">
        <f t="shared" si="147"/>
        <v>755</v>
      </c>
      <c r="C954" s="347" t="s">
        <v>706</v>
      </c>
      <c r="D954" s="320" t="s">
        <v>1622</v>
      </c>
      <c r="E954" s="317"/>
      <c r="F954" s="320"/>
      <c r="G954" s="320"/>
      <c r="H954" s="320"/>
      <c r="I954" s="294"/>
      <c r="J954" s="320" t="s">
        <v>903</v>
      </c>
      <c r="K954" s="320" t="s">
        <v>911</v>
      </c>
      <c r="L954" s="320">
        <v>4.0</v>
      </c>
      <c r="M954" s="293"/>
      <c r="N954" s="316">
        <f t="shared" si="127"/>
        <v>16</v>
      </c>
      <c r="O954" s="316">
        <f t="shared" si="124"/>
        <v>16</v>
      </c>
      <c r="P954" s="293"/>
      <c r="Q954" s="293"/>
      <c r="R954" s="293"/>
      <c r="S954" s="296"/>
      <c r="T954" s="296"/>
      <c r="U954" s="296"/>
    </row>
    <row r="955" hidden="1" outlineLevel="2">
      <c r="A955" s="317">
        <f t="shared" si="123"/>
        <v>1</v>
      </c>
      <c r="B955" s="318">
        <f t="shared" si="147"/>
        <v>756</v>
      </c>
      <c r="C955" s="347" t="s">
        <v>708</v>
      </c>
      <c r="D955" s="320" t="s">
        <v>1622</v>
      </c>
      <c r="E955" s="317"/>
      <c r="F955" s="320"/>
      <c r="G955" s="320"/>
      <c r="H955" s="320"/>
      <c r="I955" s="294"/>
      <c r="J955" s="320" t="s">
        <v>903</v>
      </c>
      <c r="K955" s="320" t="s">
        <v>911</v>
      </c>
      <c r="L955" s="320">
        <v>4.0</v>
      </c>
      <c r="M955" s="293"/>
      <c r="N955" s="316">
        <f t="shared" si="127"/>
        <v>16</v>
      </c>
      <c r="O955" s="316">
        <f t="shared" si="124"/>
        <v>16</v>
      </c>
      <c r="P955" s="293"/>
      <c r="Q955" s="293"/>
      <c r="R955" s="293"/>
      <c r="S955" s="296"/>
      <c r="T955" s="296"/>
      <c r="U955" s="296"/>
    </row>
    <row r="956" hidden="1" outlineLevel="1" collapsed="1">
      <c r="A956" s="294" t="str">
        <f t="shared" si="123"/>
        <v/>
      </c>
      <c r="B956" s="292" t="s">
        <v>955</v>
      </c>
      <c r="C956" s="312" t="s">
        <v>710</v>
      </c>
      <c r="D956" s="293"/>
      <c r="E956" s="366"/>
      <c r="F956" s="1"/>
      <c r="G956" s="1"/>
      <c r="H956" s="1"/>
      <c r="I956" s="294"/>
      <c r="J956" s="294"/>
      <c r="K956" s="294"/>
      <c r="L956" s="294"/>
      <c r="M956" s="293"/>
      <c r="N956" s="316">
        <f t="shared" si="127"/>
        <v>16</v>
      </c>
      <c r="O956" s="293" t="str">
        <f t="shared" si="124"/>
        <v/>
      </c>
      <c r="P956" s="293"/>
      <c r="Q956" s="293"/>
      <c r="R956" s="293"/>
      <c r="S956" s="296"/>
      <c r="T956" s="296"/>
      <c r="U956" s="296"/>
    </row>
    <row r="957" hidden="1" outlineLevel="2">
      <c r="A957" s="317">
        <f t="shared" si="123"/>
        <v>1</v>
      </c>
      <c r="B957" s="318">
        <f t="shared" ref="B957:B961" si="148">IF(AND(C957&lt;&gt;"",D957&lt;&gt;""),COUNTIF($A$12:A957,"&gt;0"),"")</f>
        <v>757</v>
      </c>
      <c r="C957" s="347" t="s">
        <v>1895</v>
      </c>
      <c r="D957" s="320" t="s">
        <v>1622</v>
      </c>
      <c r="E957" s="317"/>
      <c r="F957" s="320"/>
      <c r="G957" s="320"/>
      <c r="H957" s="320"/>
      <c r="I957" s="294"/>
      <c r="J957" s="320" t="s">
        <v>903</v>
      </c>
      <c r="K957" s="320" t="s">
        <v>911</v>
      </c>
      <c r="L957" s="320">
        <v>4.0</v>
      </c>
      <c r="M957" s="293"/>
      <c r="N957" s="316">
        <f t="shared" si="127"/>
        <v>16</v>
      </c>
      <c r="O957" s="316">
        <f t="shared" si="124"/>
        <v>16</v>
      </c>
      <c r="P957" s="293"/>
      <c r="Q957" s="293"/>
      <c r="R957" s="293"/>
      <c r="S957" s="296"/>
      <c r="T957" s="296"/>
      <c r="U957" s="296"/>
    </row>
    <row r="958" hidden="1" outlineLevel="2">
      <c r="A958" s="317">
        <f t="shared" si="123"/>
        <v>1</v>
      </c>
      <c r="B958" s="318">
        <f t="shared" si="148"/>
        <v>758</v>
      </c>
      <c r="C958" s="347" t="s">
        <v>712</v>
      </c>
      <c r="D958" s="320" t="s">
        <v>1622</v>
      </c>
      <c r="E958" s="317"/>
      <c r="F958" s="320"/>
      <c r="G958" s="320"/>
      <c r="H958" s="320"/>
      <c r="I958" s="294"/>
      <c r="J958" s="320" t="s">
        <v>903</v>
      </c>
      <c r="K958" s="320" t="s">
        <v>911</v>
      </c>
      <c r="L958" s="320">
        <v>4.0</v>
      </c>
      <c r="M958" s="293"/>
      <c r="N958" s="316">
        <f t="shared" si="127"/>
        <v>16</v>
      </c>
      <c r="O958" s="316">
        <f t="shared" si="124"/>
        <v>16</v>
      </c>
      <c r="P958" s="293"/>
      <c r="Q958" s="293"/>
      <c r="R958" s="293"/>
      <c r="S958" s="296"/>
      <c r="T958" s="296"/>
      <c r="U958" s="296"/>
    </row>
    <row r="959" hidden="1" outlineLevel="2">
      <c r="A959" s="317">
        <f t="shared" si="123"/>
        <v>1</v>
      </c>
      <c r="B959" s="318">
        <f t="shared" si="148"/>
        <v>759</v>
      </c>
      <c r="C959" s="347" t="s">
        <v>714</v>
      </c>
      <c r="D959" s="320" t="s">
        <v>1622</v>
      </c>
      <c r="E959" s="317"/>
      <c r="F959" s="320"/>
      <c r="G959" s="320"/>
      <c r="H959" s="320"/>
      <c r="I959" s="294"/>
      <c r="J959" s="320" t="s">
        <v>903</v>
      </c>
      <c r="K959" s="320" t="s">
        <v>911</v>
      </c>
      <c r="L959" s="320">
        <v>4.0</v>
      </c>
      <c r="M959" s="293"/>
      <c r="N959" s="316">
        <f t="shared" si="127"/>
        <v>16</v>
      </c>
      <c r="O959" s="316">
        <f t="shared" si="124"/>
        <v>16</v>
      </c>
      <c r="P959" s="293"/>
      <c r="Q959" s="293"/>
      <c r="R959" s="293"/>
      <c r="S959" s="296"/>
      <c r="T959" s="296"/>
      <c r="U959" s="296"/>
    </row>
    <row r="960" hidden="1" outlineLevel="2">
      <c r="A960" s="317">
        <f t="shared" si="123"/>
        <v>1</v>
      </c>
      <c r="B960" s="318">
        <f t="shared" si="148"/>
        <v>760</v>
      </c>
      <c r="C960" s="347" t="s">
        <v>716</v>
      </c>
      <c r="D960" s="320" t="s">
        <v>1622</v>
      </c>
      <c r="E960" s="317"/>
      <c r="F960" s="320"/>
      <c r="G960" s="320"/>
      <c r="H960" s="320"/>
      <c r="I960" s="294"/>
      <c r="J960" s="320" t="s">
        <v>903</v>
      </c>
      <c r="K960" s="320" t="s">
        <v>911</v>
      </c>
      <c r="L960" s="320">
        <v>4.0</v>
      </c>
      <c r="M960" s="293"/>
      <c r="N960" s="316">
        <f t="shared" si="127"/>
        <v>16</v>
      </c>
      <c r="O960" s="316">
        <f t="shared" si="124"/>
        <v>16</v>
      </c>
      <c r="P960" s="293"/>
      <c r="Q960" s="293"/>
      <c r="R960" s="293"/>
      <c r="S960" s="296"/>
      <c r="T960" s="296"/>
      <c r="U960" s="296"/>
    </row>
    <row r="961" hidden="1" outlineLevel="2">
      <c r="A961" s="317">
        <f t="shared" si="123"/>
        <v>1</v>
      </c>
      <c r="B961" s="318">
        <f t="shared" si="148"/>
        <v>761</v>
      </c>
      <c r="C961" s="347" t="s">
        <v>718</v>
      </c>
      <c r="D961" s="320" t="s">
        <v>1622</v>
      </c>
      <c r="E961" s="317"/>
      <c r="F961" s="320"/>
      <c r="G961" s="320"/>
      <c r="H961" s="320"/>
      <c r="I961" s="294"/>
      <c r="J961" s="320" t="s">
        <v>903</v>
      </c>
      <c r="K961" s="320" t="s">
        <v>911</v>
      </c>
      <c r="L961" s="320">
        <v>4.0</v>
      </c>
      <c r="M961" s="293"/>
      <c r="N961" s="316">
        <f t="shared" si="127"/>
        <v>16</v>
      </c>
      <c r="O961" s="316">
        <f t="shared" si="124"/>
        <v>16</v>
      </c>
      <c r="P961" s="293"/>
      <c r="Q961" s="293"/>
      <c r="R961" s="293"/>
      <c r="S961" s="296"/>
      <c r="T961" s="296"/>
      <c r="U961" s="296"/>
    </row>
    <row r="962" hidden="1" outlineLevel="1">
      <c r="A962" s="294" t="str">
        <f t="shared" si="123"/>
        <v/>
      </c>
      <c r="B962" s="327" t="s">
        <v>1896</v>
      </c>
      <c r="C962" s="312" t="s">
        <v>720</v>
      </c>
      <c r="D962" s="293"/>
      <c r="E962" s="366"/>
      <c r="F962" s="1"/>
      <c r="G962" s="1"/>
      <c r="H962" s="1"/>
      <c r="I962" s="294"/>
      <c r="J962" s="294"/>
      <c r="K962" s="294"/>
      <c r="L962" s="294"/>
      <c r="M962" s="293"/>
      <c r="N962" s="316">
        <f t="shared" si="127"/>
        <v>16</v>
      </c>
      <c r="O962" s="293" t="str">
        <f t="shared" si="124"/>
        <v/>
      </c>
      <c r="P962" s="293"/>
      <c r="Q962" s="293"/>
      <c r="R962" s="293"/>
      <c r="S962" s="296"/>
      <c r="T962" s="296"/>
      <c r="U962" s="296"/>
    </row>
    <row r="963" hidden="1" outlineLevel="1" collapsed="1">
      <c r="A963" s="294" t="str">
        <f t="shared" si="123"/>
        <v/>
      </c>
      <c r="B963" s="292" t="s">
        <v>899</v>
      </c>
      <c r="C963" s="312" t="s">
        <v>721</v>
      </c>
      <c r="D963" s="293"/>
      <c r="E963" s="366"/>
      <c r="F963" s="1"/>
      <c r="G963" s="1"/>
      <c r="H963" s="1"/>
      <c r="I963" s="294"/>
      <c r="J963" s="294"/>
      <c r="K963" s="294"/>
      <c r="L963" s="294"/>
      <c r="M963" s="293"/>
      <c r="N963" s="316">
        <f t="shared" si="127"/>
        <v>16</v>
      </c>
      <c r="O963" s="293" t="str">
        <f t="shared" si="124"/>
        <v/>
      </c>
      <c r="P963" s="293"/>
      <c r="Q963" s="293"/>
      <c r="R963" s="293"/>
      <c r="S963" s="296"/>
      <c r="T963" s="296"/>
      <c r="U963" s="296"/>
    </row>
    <row r="964" hidden="1" outlineLevel="2">
      <c r="A964" s="317">
        <f t="shared" si="123"/>
        <v>1</v>
      </c>
      <c r="B964" s="318">
        <f t="shared" ref="B964:B969" si="149">IF(AND(C964&lt;&gt;"",D964&lt;&gt;""),COUNTIF($A$12:A964,"&gt;0"),"")</f>
        <v>762</v>
      </c>
      <c r="C964" s="347" t="s">
        <v>722</v>
      </c>
      <c r="D964" s="320" t="s">
        <v>1622</v>
      </c>
      <c r="E964" s="317"/>
      <c r="F964" s="320"/>
      <c r="G964" s="320"/>
      <c r="H964" s="320"/>
      <c r="I964" s="294"/>
      <c r="J964" s="320" t="s">
        <v>903</v>
      </c>
      <c r="K964" s="320" t="s">
        <v>904</v>
      </c>
      <c r="L964" s="320">
        <v>3.0</v>
      </c>
      <c r="M964" s="293"/>
      <c r="N964" s="316">
        <f t="shared" si="127"/>
        <v>16</v>
      </c>
      <c r="O964" s="316">
        <f t="shared" si="124"/>
        <v>16</v>
      </c>
      <c r="P964" s="293"/>
      <c r="Q964" s="293"/>
      <c r="R964" s="293"/>
      <c r="S964" s="296"/>
      <c r="T964" s="296"/>
      <c r="U964" s="296"/>
    </row>
    <row r="965" hidden="1" outlineLevel="2">
      <c r="A965" s="317">
        <f t="shared" si="123"/>
        <v>1</v>
      </c>
      <c r="B965" s="318">
        <f t="shared" si="149"/>
        <v>763</v>
      </c>
      <c r="C965" s="347" t="s">
        <v>726</v>
      </c>
      <c r="D965" s="320" t="s">
        <v>1622</v>
      </c>
      <c r="E965" s="317"/>
      <c r="F965" s="320"/>
      <c r="G965" s="320"/>
      <c r="H965" s="320"/>
      <c r="I965" s="294"/>
      <c r="J965" s="320" t="s">
        <v>903</v>
      </c>
      <c r="K965" s="320" t="s">
        <v>911</v>
      </c>
      <c r="L965" s="320">
        <v>4.0</v>
      </c>
      <c r="M965" s="293"/>
      <c r="N965" s="316">
        <f t="shared" si="127"/>
        <v>16</v>
      </c>
      <c r="O965" s="316">
        <f t="shared" si="124"/>
        <v>16</v>
      </c>
      <c r="P965" s="293"/>
      <c r="Q965" s="293"/>
      <c r="R965" s="293"/>
      <c r="S965" s="296"/>
      <c r="T965" s="296"/>
      <c r="U965" s="296"/>
    </row>
    <row r="966" hidden="1" outlineLevel="2">
      <c r="A966" s="317">
        <f t="shared" si="123"/>
        <v>1</v>
      </c>
      <c r="B966" s="318">
        <f t="shared" si="149"/>
        <v>764</v>
      </c>
      <c r="C966" s="347" t="s">
        <v>729</v>
      </c>
      <c r="D966" s="320" t="s">
        <v>1622</v>
      </c>
      <c r="E966" s="317"/>
      <c r="F966" s="320"/>
      <c r="G966" s="320"/>
      <c r="H966" s="320"/>
      <c r="I966" s="294"/>
      <c r="J966" s="320" t="s">
        <v>903</v>
      </c>
      <c r="K966" s="320" t="s">
        <v>904</v>
      </c>
      <c r="L966" s="320">
        <v>3.0</v>
      </c>
      <c r="M966" s="293"/>
      <c r="N966" s="316">
        <f t="shared" si="127"/>
        <v>16</v>
      </c>
      <c r="O966" s="316">
        <f t="shared" si="124"/>
        <v>16</v>
      </c>
      <c r="P966" s="293"/>
      <c r="Q966" s="293"/>
      <c r="R966" s="293"/>
      <c r="S966" s="296"/>
      <c r="T966" s="296"/>
      <c r="U966" s="296"/>
    </row>
    <row r="967" hidden="1" outlineLevel="2">
      <c r="A967" s="317">
        <f t="shared" si="123"/>
        <v>1</v>
      </c>
      <c r="B967" s="318">
        <f t="shared" si="149"/>
        <v>765</v>
      </c>
      <c r="C967" s="347" t="s">
        <v>732</v>
      </c>
      <c r="D967" s="320" t="s">
        <v>1622</v>
      </c>
      <c r="E967" s="317"/>
      <c r="F967" s="320"/>
      <c r="G967" s="320"/>
      <c r="H967" s="320"/>
      <c r="I967" s="294"/>
      <c r="J967" s="320" t="s">
        <v>903</v>
      </c>
      <c r="K967" s="320" t="s">
        <v>904</v>
      </c>
      <c r="L967" s="320">
        <v>3.0</v>
      </c>
      <c r="M967" s="293"/>
      <c r="N967" s="316">
        <f t="shared" si="127"/>
        <v>16</v>
      </c>
      <c r="O967" s="316">
        <f t="shared" si="124"/>
        <v>16</v>
      </c>
      <c r="P967" s="293"/>
      <c r="Q967" s="293"/>
      <c r="R967" s="293"/>
      <c r="S967" s="296"/>
      <c r="T967" s="296"/>
      <c r="U967" s="296"/>
    </row>
    <row r="968" hidden="1" outlineLevel="2">
      <c r="A968" s="317">
        <f t="shared" si="123"/>
        <v>1</v>
      </c>
      <c r="B968" s="318">
        <f t="shared" si="149"/>
        <v>766</v>
      </c>
      <c r="C968" s="347" t="s">
        <v>736</v>
      </c>
      <c r="D968" s="320" t="s">
        <v>1622</v>
      </c>
      <c r="E968" s="317"/>
      <c r="F968" s="320"/>
      <c r="G968" s="320"/>
      <c r="H968" s="320"/>
      <c r="I968" s="294"/>
      <c r="J968" s="320" t="s">
        <v>903</v>
      </c>
      <c r="K968" s="320" t="s">
        <v>904</v>
      </c>
      <c r="L968" s="320">
        <v>3.0</v>
      </c>
      <c r="M968" s="293"/>
      <c r="N968" s="316">
        <f t="shared" si="127"/>
        <v>16</v>
      </c>
      <c r="O968" s="316">
        <f t="shared" si="124"/>
        <v>16</v>
      </c>
      <c r="P968" s="293"/>
      <c r="Q968" s="293"/>
      <c r="R968" s="293"/>
      <c r="S968" s="296"/>
      <c r="T968" s="296"/>
      <c r="U968" s="296"/>
    </row>
    <row r="969" hidden="1" outlineLevel="2">
      <c r="A969" s="317">
        <f t="shared" si="123"/>
        <v>1</v>
      </c>
      <c r="B969" s="318">
        <f t="shared" si="149"/>
        <v>767</v>
      </c>
      <c r="C969" s="347" t="s">
        <v>740</v>
      </c>
      <c r="D969" s="320" t="s">
        <v>1622</v>
      </c>
      <c r="E969" s="317"/>
      <c r="F969" s="320"/>
      <c r="G969" s="320"/>
      <c r="H969" s="320"/>
      <c r="I969" s="294"/>
      <c r="J969" s="320" t="s">
        <v>903</v>
      </c>
      <c r="K969" s="320" t="s">
        <v>904</v>
      </c>
      <c r="L969" s="320">
        <v>3.0</v>
      </c>
      <c r="M969" s="293"/>
      <c r="N969" s="316">
        <f t="shared" si="127"/>
        <v>16</v>
      </c>
      <c r="O969" s="316">
        <f t="shared" si="124"/>
        <v>16</v>
      </c>
      <c r="P969" s="293"/>
      <c r="Q969" s="293"/>
      <c r="R969" s="293"/>
      <c r="S969" s="296"/>
      <c r="T969" s="296"/>
      <c r="U969" s="296"/>
    </row>
    <row r="970" hidden="1" outlineLevel="1">
      <c r="A970" s="294" t="str">
        <f t="shared" si="123"/>
        <v/>
      </c>
      <c r="B970" s="292" t="s">
        <v>913</v>
      </c>
      <c r="C970" s="312" t="s">
        <v>744</v>
      </c>
      <c r="D970" s="293"/>
      <c r="E970" s="366"/>
      <c r="F970" s="1"/>
      <c r="G970" s="1"/>
      <c r="H970" s="1"/>
      <c r="I970" s="294"/>
      <c r="J970" s="294"/>
      <c r="K970" s="294"/>
      <c r="L970" s="294"/>
      <c r="M970" s="293"/>
      <c r="N970" s="316">
        <f t="shared" si="127"/>
        <v>16</v>
      </c>
      <c r="O970" s="293" t="str">
        <f t="shared" si="124"/>
        <v/>
      </c>
      <c r="P970" s="293"/>
      <c r="Q970" s="293"/>
      <c r="R970" s="293"/>
      <c r="S970" s="296"/>
      <c r="T970" s="296"/>
      <c r="U970" s="296"/>
    </row>
    <row r="971" hidden="1" outlineLevel="1">
      <c r="A971" s="317">
        <f t="shared" si="123"/>
        <v>1</v>
      </c>
      <c r="B971" s="318">
        <f t="shared" ref="B971:B975" si="150">IF(AND(C971&lt;&gt;"",D971&lt;&gt;""),COUNTIF($A$12:A971,"&gt;0"),"")</f>
        <v>768</v>
      </c>
      <c r="C971" s="347" t="s">
        <v>745</v>
      </c>
      <c r="D971" s="320" t="s">
        <v>1622</v>
      </c>
      <c r="E971" s="317"/>
      <c r="F971" s="320"/>
      <c r="G971" s="320"/>
      <c r="H971" s="320"/>
      <c r="I971" s="294"/>
      <c r="J971" s="320" t="s">
        <v>903</v>
      </c>
      <c r="K971" s="320" t="s">
        <v>904</v>
      </c>
      <c r="L971" s="320">
        <v>3.0</v>
      </c>
      <c r="M971" s="293"/>
      <c r="N971" s="316">
        <f t="shared" si="127"/>
        <v>16</v>
      </c>
      <c r="O971" s="316">
        <f t="shared" si="124"/>
        <v>16</v>
      </c>
      <c r="P971" s="293"/>
      <c r="Q971" s="293"/>
      <c r="R971" s="293"/>
      <c r="S971" s="296"/>
      <c r="T971" s="296"/>
      <c r="U971" s="296"/>
    </row>
    <row r="972" hidden="1" outlineLevel="1">
      <c r="A972" s="317">
        <f t="shared" si="123"/>
        <v>1</v>
      </c>
      <c r="B972" s="318">
        <f t="shared" si="150"/>
        <v>769</v>
      </c>
      <c r="C972" s="347" t="s">
        <v>748</v>
      </c>
      <c r="D972" s="320" t="s">
        <v>1622</v>
      </c>
      <c r="E972" s="317"/>
      <c r="F972" s="320"/>
      <c r="G972" s="320"/>
      <c r="H972" s="320"/>
      <c r="I972" s="294"/>
      <c r="J972" s="320" t="s">
        <v>903</v>
      </c>
      <c r="K972" s="320" t="s">
        <v>904</v>
      </c>
      <c r="L972" s="320">
        <v>3.0</v>
      </c>
      <c r="M972" s="293"/>
      <c r="N972" s="316">
        <f t="shared" si="127"/>
        <v>16</v>
      </c>
      <c r="O972" s="316">
        <f t="shared" si="124"/>
        <v>16</v>
      </c>
      <c r="P972" s="293"/>
      <c r="Q972" s="293"/>
      <c r="R972" s="293"/>
      <c r="S972" s="296"/>
      <c r="T972" s="296"/>
      <c r="U972" s="296"/>
    </row>
    <row r="973" hidden="1" outlineLevel="1">
      <c r="A973" s="317">
        <f t="shared" si="123"/>
        <v>1</v>
      </c>
      <c r="B973" s="318">
        <f t="shared" si="150"/>
        <v>770</v>
      </c>
      <c r="C973" s="347" t="s">
        <v>751</v>
      </c>
      <c r="D973" s="320" t="s">
        <v>1622</v>
      </c>
      <c r="E973" s="317"/>
      <c r="F973" s="320"/>
      <c r="G973" s="320"/>
      <c r="H973" s="320"/>
      <c r="I973" s="294"/>
      <c r="J973" s="320" t="s">
        <v>903</v>
      </c>
      <c r="K973" s="320" t="s">
        <v>904</v>
      </c>
      <c r="L973" s="320">
        <v>3.0</v>
      </c>
      <c r="M973" s="293"/>
      <c r="N973" s="316">
        <f t="shared" si="127"/>
        <v>16</v>
      </c>
      <c r="O973" s="316">
        <f t="shared" si="124"/>
        <v>16</v>
      </c>
      <c r="P973" s="293"/>
      <c r="Q973" s="293"/>
      <c r="R973" s="293"/>
      <c r="S973" s="296"/>
      <c r="T973" s="296"/>
      <c r="U973" s="296"/>
    </row>
    <row r="974" hidden="1" outlineLevel="1">
      <c r="A974" s="317">
        <f t="shared" si="123"/>
        <v>1</v>
      </c>
      <c r="B974" s="318">
        <f t="shared" si="150"/>
        <v>771</v>
      </c>
      <c r="C974" s="347" t="s">
        <v>754</v>
      </c>
      <c r="D974" s="320" t="s">
        <v>1622</v>
      </c>
      <c r="E974" s="317"/>
      <c r="F974" s="320"/>
      <c r="G974" s="320"/>
      <c r="H974" s="320"/>
      <c r="I974" s="294"/>
      <c r="J974" s="320" t="s">
        <v>903</v>
      </c>
      <c r="K974" s="320" t="s">
        <v>904</v>
      </c>
      <c r="L974" s="320">
        <v>3.0</v>
      </c>
      <c r="M974" s="293"/>
      <c r="N974" s="316">
        <f t="shared" si="127"/>
        <v>16</v>
      </c>
      <c r="O974" s="316">
        <f t="shared" si="124"/>
        <v>16</v>
      </c>
      <c r="P974" s="293"/>
      <c r="Q974" s="293"/>
      <c r="R974" s="293"/>
      <c r="S974" s="296"/>
      <c r="T974" s="296"/>
      <c r="U974" s="296"/>
    </row>
    <row r="975" hidden="1" outlineLevel="1">
      <c r="A975" s="317">
        <f t="shared" si="123"/>
        <v>1</v>
      </c>
      <c r="B975" s="318">
        <f t="shared" si="150"/>
        <v>772</v>
      </c>
      <c r="C975" s="347" t="s">
        <v>1897</v>
      </c>
      <c r="D975" s="320" t="s">
        <v>1622</v>
      </c>
      <c r="E975" s="317"/>
      <c r="F975" s="320"/>
      <c r="G975" s="320"/>
      <c r="H975" s="320"/>
      <c r="I975" s="294"/>
      <c r="J975" s="320" t="s">
        <v>903</v>
      </c>
      <c r="K975" s="320" t="s">
        <v>904</v>
      </c>
      <c r="L975" s="320">
        <v>3.0</v>
      </c>
      <c r="M975" s="293"/>
      <c r="N975" s="316">
        <f t="shared" si="127"/>
        <v>16</v>
      </c>
      <c r="O975" s="316">
        <f t="shared" si="124"/>
        <v>16</v>
      </c>
      <c r="P975" s="293"/>
      <c r="Q975" s="293"/>
      <c r="R975" s="293"/>
      <c r="S975" s="296"/>
      <c r="T975" s="296"/>
      <c r="U975" s="296"/>
    </row>
    <row r="976">
      <c r="A976" s="367"/>
      <c r="B976" s="367"/>
      <c r="C976" s="367"/>
      <c r="D976" s="367"/>
      <c r="E976" s="368"/>
      <c r="F976" s="367"/>
      <c r="G976" s="367"/>
      <c r="H976" s="367"/>
      <c r="I976" s="367"/>
      <c r="J976" s="367"/>
      <c r="K976" s="367"/>
      <c r="L976" s="367"/>
      <c r="M976" s="367"/>
      <c r="N976" s="367"/>
      <c r="O976" s="367"/>
      <c r="P976" s="367"/>
      <c r="Q976" s="367"/>
      <c r="R976" s="367"/>
      <c r="S976" s="367"/>
      <c r="T976" s="367"/>
      <c r="U976" s="367"/>
    </row>
    <row r="977">
      <c r="A977" s="367"/>
      <c r="B977" s="367"/>
      <c r="C977" s="367"/>
      <c r="D977" s="367"/>
      <c r="E977" s="368"/>
      <c r="F977" s="367"/>
      <c r="G977" s="367"/>
      <c r="H977" s="367"/>
      <c r="I977" s="367"/>
      <c r="J977" s="367"/>
      <c r="K977" s="367"/>
      <c r="L977" s="367"/>
      <c r="M977" s="367"/>
      <c r="N977" s="367"/>
      <c r="O977" s="367"/>
      <c r="P977" s="367"/>
      <c r="Q977" s="367"/>
      <c r="R977" s="367"/>
      <c r="S977" s="367"/>
      <c r="T977" s="367"/>
      <c r="U977" s="367"/>
    </row>
    <row r="978">
      <c r="A978" s="367"/>
      <c r="B978" s="367"/>
      <c r="C978" s="367"/>
      <c r="D978" s="367"/>
      <c r="E978" s="368"/>
      <c r="F978" s="367"/>
      <c r="G978" s="367"/>
      <c r="H978" s="367"/>
      <c r="I978" s="367"/>
      <c r="J978" s="367"/>
      <c r="K978" s="367"/>
      <c r="L978" s="367"/>
      <c r="M978" s="367"/>
      <c r="N978" s="367"/>
      <c r="O978" s="367"/>
      <c r="P978" s="367"/>
      <c r="Q978" s="367"/>
      <c r="R978" s="367"/>
      <c r="S978" s="367"/>
      <c r="T978" s="367"/>
      <c r="U978" s="367"/>
    </row>
    <row r="979">
      <c r="A979" s="367"/>
      <c r="B979" s="367"/>
      <c r="C979" s="367"/>
      <c r="D979" s="367"/>
      <c r="E979" s="368"/>
      <c r="F979" s="367"/>
      <c r="G979" s="367"/>
      <c r="H979" s="367"/>
      <c r="I979" s="367"/>
      <c r="J979" s="367"/>
      <c r="K979" s="367"/>
      <c r="L979" s="367"/>
      <c r="M979" s="367"/>
      <c r="N979" s="367"/>
      <c r="O979" s="367"/>
      <c r="P979" s="367"/>
      <c r="Q979" s="367"/>
      <c r="R979" s="367"/>
      <c r="S979" s="367"/>
      <c r="T979" s="367"/>
      <c r="U979" s="367"/>
    </row>
    <row r="980">
      <c r="A980" s="367"/>
      <c r="B980" s="367"/>
      <c r="C980" s="367"/>
      <c r="D980" s="367"/>
      <c r="E980" s="368"/>
      <c r="F980" s="367"/>
      <c r="G980" s="367"/>
      <c r="H980" s="367"/>
      <c r="I980" s="367"/>
      <c r="J980" s="367"/>
      <c r="K980" s="367"/>
      <c r="L980" s="367"/>
      <c r="M980" s="367"/>
      <c r="N980" s="367"/>
      <c r="O980" s="367"/>
      <c r="P980" s="367"/>
      <c r="Q980" s="367"/>
      <c r="R980" s="367"/>
      <c r="S980" s="367"/>
      <c r="T980" s="367"/>
      <c r="U980" s="367"/>
    </row>
    <row r="981">
      <c r="A981" s="367"/>
      <c r="B981" s="367"/>
      <c r="C981" s="367"/>
      <c r="D981" s="367"/>
      <c r="E981" s="368"/>
      <c r="F981" s="367"/>
      <c r="G981" s="367"/>
      <c r="H981" s="367"/>
      <c r="I981" s="367"/>
      <c r="J981" s="367"/>
      <c r="K981" s="367"/>
      <c r="L981" s="367"/>
      <c r="M981" s="367"/>
      <c r="N981" s="367"/>
      <c r="O981" s="367"/>
      <c r="P981" s="367"/>
      <c r="Q981" s="367"/>
      <c r="R981" s="367"/>
      <c r="S981" s="367"/>
      <c r="T981" s="367"/>
      <c r="U981" s="367"/>
    </row>
    <row r="982">
      <c r="A982" s="367"/>
      <c r="B982" s="367"/>
      <c r="C982" s="367"/>
      <c r="D982" s="367"/>
      <c r="E982" s="368"/>
      <c r="F982" s="367"/>
      <c r="G982" s="367"/>
      <c r="H982" s="367"/>
      <c r="I982" s="367"/>
      <c r="J982" s="367"/>
      <c r="K982" s="367"/>
      <c r="L982" s="367"/>
      <c r="M982" s="367"/>
      <c r="N982" s="367"/>
      <c r="O982" s="367"/>
      <c r="P982" s="367"/>
      <c r="Q982" s="367"/>
      <c r="R982" s="367"/>
      <c r="S982" s="367"/>
      <c r="T982" s="367"/>
      <c r="U982" s="367"/>
    </row>
    <row r="983">
      <c r="A983" s="367"/>
      <c r="B983" s="367"/>
      <c r="C983" s="367"/>
      <c r="D983" s="367"/>
      <c r="E983" s="368"/>
      <c r="F983" s="367"/>
      <c r="G983" s="367"/>
      <c r="H983" s="367"/>
      <c r="I983" s="367"/>
      <c r="J983" s="367"/>
      <c r="K983" s="367"/>
      <c r="L983" s="367"/>
      <c r="M983" s="367"/>
      <c r="N983" s="367"/>
      <c r="O983" s="367"/>
      <c r="P983" s="367"/>
      <c r="Q983" s="367"/>
      <c r="R983" s="367"/>
      <c r="S983" s="367"/>
      <c r="T983" s="367"/>
      <c r="U983" s="367"/>
    </row>
    <row r="984">
      <c r="A984" s="367"/>
      <c r="B984" s="367"/>
      <c r="C984" s="367"/>
      <c r="D984" s="367"/>
      <c r="E984" s="368"/>
      <c r="F984" s="367"/>
      <c r="G984" s="367"/>
      <c r="H984" s="367"/>
      <c r="I984" s="367"/>
      <c r="J984" s="367"/>
      <c r="K984" s="367"/>
      <c r="L984" s="367"/>
      <c r="M984" s="367"/>
      <c r="N984" s="367"/>
      <c r="O984" s="367"/>
      <c r="P984" s="367"/>
      <c r="Q984" s="367"/>
      <c r="R984" s="367"/>
      <c r="S984" s="367"/>
      <c r="T984" s="367"/>
      <c r="U984" s="367"/>
    </row>
    <row r="985">
      <c r="A985" s="367"/>
      <c r="B985" s="367"/>
      <c r="C985" s="367"/>
      <c r="D985" s="367"/>
      <c r="E985" s="368"/>
      <c r="F985" s="367"/>
      <c r="G985" s="367"/>
      <c r="H985" s="367"/>
      <c r="I985" s="367"/>
      <c r="J985" s="367"/>
      <c r="K985" s="367"/>
      <c r="L985" s="367"/>
      <c r="M985" s="367"/>
      <c r="N985" s="367"/>
      <c r="O985" s="367"/>
      <c r="P985" s="367"/>
      <c r="Q985" s="367"/>
      <c r="R985" s="367"/>
      <c r="S985" s="367"/>
      <c r="T985" s="367"/>
      <c r="U985" s="367"/>
    </row>
    <row r="986">
      <c r="A986" s="367"/>
      <c r="B986" s="367"/>
      <c r="C986" s="367"/>
      <c r="D986" s="367"/>
      <c r="E986" s="368"/>
      <c r="F986" s="367"/>
      <c r="G986" s="367"/>
      <c r="H986" s="367"/>
      <c r="I986" s="367"/>
      <c r="J986" s="367"/>
      <c r="K986" s="367"/>
      <c r="L986" s="367"/>
      <c r="M986" s="367"/>
      <c r="N986" s="367"/>
      <c r="O986" s="367"/>
      <c r="P986" s="367"/>
      <c r="Q986" s="367"/>
      <c r="R986" s="367"/>
      <c r="S986" s="367"/>
      <c r="T986" s="367"/>
      <c r="U986" s="367"/>
    </row>
    <row r="987">
      <c r="A987" s="367"/>
      <c r="B987" s="367"/>
      <c r="C987" s="367"/>
      <c r="D987" s="367"/>
      <c r="E987" s="368"/>
      <c r="F987" s="367"/>
      <c r="G987" s="367"/>
      <c r="H987" s="367"/>
      <c r="I987" s="367"/>
      <c r="J987" s="367"/>
      <c r="K987" s="367"/>
      <c r="L987" s="367"/>
      <c r="M987" s="367"/>
      <c r="N987" s="367"/>
      <c r="O987" s="367"/>
      <c r="P987" s="367"/>
      <c r="Q987" s="367"/>
      <c r="R987" s="367"/>
      <c r="S987" s="367"/>
      <c r="T987" s="367"/>
      <c r="U987" s="367"/>
    </row>
    <row r="988">
      <c r="A988" s="367"/>
      <c r="B988" s="367"/>
      <c r="C988" s="367"/>
      <c r="D988" s="367"/>
      <c r="E988" s="368"/>
      <c r="F988" s="367"/>
      <c r="G988" s="367"/>
      <c r="H988" s="367"/>
      <c r="I988" s="367"/>
      <c r="J988" s="367"/>
      <c r="K988" s="367"/>
      <c r="L988" s="367"/>
      <c r="M988" s="367"/>
      <c r="N988" s="367"/>
      <c r="O988" s="367"/>
      <c r="P988" s="367"/>
      <c r="Q988" s="367"/>
      <c r="R988" s="367"/>
      <c r="S988" s="367"/>
      <c r="T988" s="367"/>
      <c r="U988" s="367"/>
    </row>
    <row r="989">
      <c r="A989" s="367"/>
      <c r="B989" s="367"/>
      <c r="C989" s="367"/>
      <c r="D989" s="367"/>
      <c r="E989" s="368"/>
      <c r="F989" s="367"/>
      <c r="G989" s="367"/>
      <c r="H989" s="367"/>
      <c r="I989" s="367"/>
      <c r="J989" s="367"/>
      <c r="K989" s="367"/>
      <c r="L989" s="367"/>
      <c r="M989" s="367"/>
      <c r="N989" s="367"/>
      <c r="O989" s="367"/>
      <c r="P989" s="367"/>
      <c r="Q989" s="367"/>
      <c r="R989" s="367"/>
      <c r="S989" s="367"/>
      <c r="T989" s="367"/>
      <c r="U989" s="367"/>
    </row>
    <row r="990">
      <c r="A990" s="367"/>
      <c r="B990" s="367"/>
      <c r="C990" s="367"/>
      <c r="D990" s="367"/>
      <c r="E990" s="368"/>
      <c r="F990" s="367"/>
      <c r="G990" s="367"/>
      <c r="H990" s="367"/>
      <c r="I990" s="367"/>
      <c r="J990" s="367"/>
      <c r="K990" s="367"/>
      <c r="L990" s="367"/>
      <c r="M990" s="367"/>
      <c r="N990" s="367"/>
      <c r="O990" s="367"/>
      <c r="P990" s="367"/>
      <c r="Q990" s="367"/>
      <c r="R990" s="367"/>
      <c r="S990" s="367"/>
      <c r="T990" s="367"/>
      <c r="U990" s="367"/>
    </row>
    <row r="991">
      <c r="A991" s="367"/>
      <c r="B991" s="367"/>
      <c r="C991" s="367"/>
      <c r="D991" s="367"/>
      <c r="E991" s="368"/>
      <c r="F991" s="367"/>
      <c r="G991" s="367"/>
      <c r="H991" s="367"/>
      <c r="I991" s="367"/>
      <c r="J991" s="367"/>
      <c r="K991" s="367"/>
      <c r="L991" s="367"/>
      <c r="M991" s="367"/>
      <c r="N991" s="367"/>
      <c r="O991" s="367"/>
      <c r="P991" s="367"/>
      <c r="Q991" s="367"/>
      <c r="R991" s="367"/>
      <c r="S991" s="367"/>
      <c r="T991" s="367"/>
      <c r="U991" s="367"/>
    </row>
    <row r="992">
      <c r="A992" s="367"/>
      <c r="B992" s="367"/>
      <c r="C992" s="367"/>
      <c r="D992" s="367"/>
      <c r="E992" s="368"/>
      <c r="F992" s="367"/>
      <c r="G992" s="367"/>
      <c r="H992" s="367"/>
      <c r="I992" s="367"/>
      <c r="J992" s="367"/>
      <c r="K992" s="367"/>
      <c r="L992" s="367"/>
      <c r="M992" s="367"/>
      <c r="N992" s="367"/>
      <c r="O992" s="367"/>
      <c r="P992" s="367"/>
      <c r="Q992" s="367"/>
      <c r="R992" s="367"/>
      <c r="S992" s="367"/>
      <c r="T992" s="367"/>
      <c r="U992" s="367"/>
    </row>
    <row r="993">
      <c r="A993" s="367"/>
      <c r="B993" s="367"/>
      <c r="C993" s="367"/>
      <c r="D993" s="367"/>
      <c r="E993" s="368"/>
      <c r="F993" s="367"/>
      <c r="G993" s="367"/>
      <c r="H993" s="367"/>
      <c r="I993" s="367"/>
      <c r="J993" s="367"/>
      <c r="K993" s="367"/>
      <c r="L993" s="367"/>
      <c r="M993" s="367"/>
      <c r="N993" s="367"/>
      <c r="O993" s="367"/>
      <c r="P993" s="367"/>
      <c r="Q993" s="367"/>
      <c r="R993" s="367"/>
      <c r="S993" s="367"/>
      <c r="T993" s="367"/>
      <c r="U993" s="367"/>
    </row>
    <row r="994">
      <c r="A994" s="367"/>
      <c r="B994" s="367"/>
      <c r="C994" s="367"/>
      <c r="D994" s="367"/>
      <c r="E994" s="368"/>
      <c r="F994" s="367"/>
      <c r="G994" s="367"/>
      <c r="H994" s="367"/>
      <c r="I994" s="367"/>
      <c r="J994" s="367"/>
      <c r="K994" s="367"/>
      <c r="L994" s="367"/>
      <c r="M994" s="367"/>
      <c r="N994" s="367"/>
      <c r="O994" s="367"/>
      <c r="P994" s="367"/>
      <c r="Q994" s="367"/>
      <c r="R994" s="367"/>
      <c r="S994" s="367"/>
      <c r="T994" s="367"/>
      <c r="U994" s="367"/>
    </row>
    <row r="995">
      <c r="A995" s="367"/>
      <c r="B995" s="367"/>
      <c r="C995" s="367"/>
      <c r="D995" s="367"/>
      <c r="E995" s="368"/>
      <c r="F995" s="367"/>
      <c r="G995" s="367"/>
      <c r="H995" s="367"/>
      <c r="I995" s="367"/>
      <c r="J995" s="367"/>
      <c r="K995" s="367"/>
      <c r="L995" s="367"/>
      <c r="M995" s="367"/>
      <c r="N995" s="367"/>
      <c r="O995" s="367"/>
      <c r="P995" s="367"/>
      <c r="Q995" s="367"/>
      <c r="R995" s="367"/>
      <c r="S995" s="367"/>
      <c r="T995" s="367"/>
      <c r="U995" s="367"/>
    </row>
    <row r="996">
      <c r="A996" s="367"/>
      <c r="B996" s="367"/>
      <c r="C996" s="367"/>
      <c r="D996" s="367"/>
      <c r="E996" s="368"/>
      <c r="F996" s="367"/>
      <c r="G996" s="367"/>
      <c r="H996" s="367"/>
      <c r="I996" s="367"/>
      <c r="J996" s="367"/>
      <c r="K996" s="367"/>
      <c r="L996" s="367"/>
      <c r="M996" s="367"/>
      <c r="N996" s="367"/>
      <c r="O996" s="367"/>
      <c r="P996" s="367"/>
      <c r="Q996" s="367"/>
      <c r="R996" s="367"/>
      <c r="S996" s="367"/>
      <c r="T996" s="367"/>
      <c r="U996" s="367"/>
    </row>
    <row r="997">
      <c r="A997" s="367"/>
      <c r="B997" s="367"/>
      <c r="C997" s="367"/>
      <c r="D997" s="367"/>
      <c r="E997" s="368"/>
      <c r="F997" s="367"/>
      <c r="G997" s="367"/>
      <c r="H997" s="367"/>
      <c r="I997" s="367"/>
      <c r="J997" s="367"/>
      <c r="K997" s="367"/>
      <c r="L997" s="367"/>
      <c r="M997" s="367"/>
      <c r="N997" s="367"/>
      <c r="O997" s="367"/>
      <c r="P997" s="367"/>
      <c r="Q997" s="367"/>
      <c r="R997" s="367"/>
      <c r="S997" s="367"/>
      <c r="T997" s="367"/>
      <c r="U997" s="367"/>
    </row>
    <row r="998">
      <c r="A998" s="367"/>
      <c r="B998" s="367"/>
      <c r="C998" s="367"/>
      <c r="D998" s="367"/>
      <c r="E998" s="368"/>
      <c r="F998" s="367"/>
      <c r="G998" s="367"/>
      <c r="H998" s="367"/>
      <c r="I998" s="367"/>
      <c r="J998" s="367"/>
      <c r="K998" s="367"/>
      <c r="L998" s="367"/>
      <c r="M998" s="367"/>
      <c r="N998" s="367"/>
      <c r="O998" s="367"/>
      <c r="P998" s="367"/>
      <c r="Q998" s="367"/>
      <c r="R998" s="367"/>
      <c r="S998" s="367"/>
      <c r="T998" s="367"/>
      <c r="U998" s="367"/>
    </row>
    <row r="999">
      <c r="A999" s="367"/>
      <c r="B999" s="367"/>
      <c r="C999" s="367"/>
      <c r="D999" s="367"/>
      <c r="E999" s="368"/>
      <c r="F999" s="367"/>
      <c r="G999" s="367"/>
      <c r="H999" s="367"/>
      <c r="I999" s="367"/>
      <c r="J999" s="367"/>
      <c r="K999" s="367"/>
      <c r="L999" s="367"/>
      <c r="M999" s="367"/>
      <c r="N999" s="367"/>
      <c r="O999" s="367"/>
      <c r="P999" s="367"/>
      <c r="Q999" s="367"/>
      <c r="R999" s="367"/>
      <c r="S999" s="367"/>
      <c r="T999" s="367"/>
      <c r="U999" s="367"/>
    </row>
    <row r="1000">
      <c r="A1000" s="367"/>
      <c r="B1000" s="367"/>
      <c r="C1000" s="367"/>
      <c r="D1000" s="367"/>
      <c r="E1000" s="368"/>
      <c r="F1000" s="367"/>
      <c r="G1000" s="367"/>
      <c r="H1000" s="367"/>
      <c r="I1000" s="367"/>
      <c r="J1000" s="367"/>
      <c r="K1000" s="367"/>
      <c r="L1000" s="367"/>
      <c r="M1000" s="367"/>
      <c r="N1000" s="367"/>
      <c r="O1000" s="367"/>
      <c r="P1000" s="367"/>
      <c r="Q1000" s="367"/>
      <c r="R1000" s="367"/>
      <c r="S1000" s="367"/>
      <c r="T1000" s="367"/>
      <c r="U1000" s="367"/>
    </row>
    <row r="1001">
      <c r="A1001" s="367"/>
      <c r="B1001" s="367"/>
      <c r="C1001" s="367"/>
      <c r="D1001" s="367"/>
      <c r="E1001" s="368"/>
      <c r="F1001" s="367"/>
      <c r="G1001" s="367"/>
      <c r="H1001" s="367"/>
      <c r="I1001" s="367"/>
      <c r="J1001" s="367"/>
      <c r="K1001" s="367"/>
      <c r="L1001" s="367"/>
      <c r="M1001" s="367"/>
      <c r="N1001" s="367"/>
      <c r="O1001" s="367"/>
      <c r="P1001" s="367"/>
      <c r="Q1001" s="367"/>
      <c r="R1001" s="367"/>
      <c r="S1001" s="367"/>
      <c r="T1001" s="367"/>
      <c r="U1001" s="367"/>
    </row>
    <row r="1002">
      <c r="A1002" s="367"/>
      <c r="B1002" s="367"/>
      <c r="C1002" s="367"/>
      <c r="D1002" s="367"/>
      <c r="E1002" s="368"/>
      <c r="F1002" s="367"/>
      <c r="G1002" s="367"/>
      <c r="H1002" s="367"/>
      <c r="I1002" s="367"/>
      <c r="J1002" s="367"/>
      <c r="K1002" s="367"/>
      <c r="L1002" s="367"/>
      <c r="M1002" s="367"/>
      <c r="N1002" s="367"/>
      <c r="O1002" s="367"/>
      <c r="P1002" s="367"/>
      <c r="Q1002" s="367"/>
      <c r="R1002" s="367"/>
      <c r="S1002" s="367"/>
      <c r="T1002" s="367"/>
      <c r="U1002" s="367"/>
    </row>
    <row r="1003">
      <c r="A1003" s="367"/>
      <c r="B1003" s="367"/>
      <c r="C1003" s="367"/>
      <c r="D1003" s="367"/>
      <c r="E1003" s="368"/>
      <c r="F1003" s="367"/>
      <c r="G1003" s="367"/>
      <c r="H1003" s="367"/>
      <c r="I1003" s="367"/>
      <c r="J1003" s="367"/>
      <c r="K1003" s="367"/>
      <c r="L1003" s="367"/>
      <c r="M1003" s="367"/>
      <c r="N1003" s="367"/>
      <c r="O1003" s="367"/>
      <c r="P1003" s="367"/>
      <c r="Q1003" s="367"/>
      <c r="R1003" s="367"/>
      <c r="S1003" s="367"/>
      <c r="T1003" s="367"/>
      <c r="U1003" s="367"/>
    </row>
    <row r="1004">
      <c r="A1004" s="367"/>
      <c r="B1004" s="367"/>
      <c r="C1004" s="367"/>
      <c r="D1004" s="367"/>
      <c r="E1004" s="368"/>
      <c r="F1004" s="367"/>
      <c r="G1004" s="367"/>
      <c r="H1004" s="367"/>
      <c r="I1004" s="367"/>
      <c r="J1004" s="367"/>
      <c r="K1004" s="367"/>
      <c r="L1004" s="367"/>
      <c r="M1004" s="367"/>
      <c r="N1004" s="367"/>
      <c r="O1004" s="367"/>
      <c r="P1004" s="367"/>
      <c r="Q1004" s="367"/>
      <c r="R1004" s="367"/>
      <c r="S1004" s="367"/>
      <c r="T1004" s="367"/>
      <c r="U1004" s="367"/>
    </row>
    <row r="1005">
      <c r="A1005" s="367"/>
      <c r="B1005" s="367"/>
      <c r="C1005" s="367"/>
      <c r="D1005" s="367"/>
      <c r="E1005" s="368"/>
      <c r="F1005" s="367"/>
      <c r="G1005" s="367"/>
      <c r="H1005" s="367"/>
      <c r="I1005" s="367"/>
      <c r="J1005" s="367"/>
      <c r="K1005" s="367"/>
      <c r="L1005" s="367"/>
      <c r="M1005" s="367"/>
      <c r="N1005" s="367"/>
      <c r="O1005" s="367"/>
      <c r="P1005" s="367"/>
      <c r="Q1005" s="367"/>
      <c r="R1005" s="367"/>
      <c r="S1005" s="367"/>
      <c r="T1005" s="367"/>
      <c r="U1005" s="367"/>
    </row>
    <row r="1006">
      <c r="A1006" s="367"/>
      <c r="B1006" s="367"/>
      <c r="C1006" s="367"/>
      <c r="D1006" s="367"/>
      <c r="E1006" s="368"/>
      <c r="F1006" s="367"/>
      <c r="G1006" s="367"/>
      <c r="H1006" s="367"/>
      <c r="I1006" s="367"/>
      <c r="J1006" s="367"/>
      <c r="K1006" s="367"/>
      <c r="L1006" s="367"/>
      <c r="M1006" s="367"/>
      <c r="N1006" s="367"/>
      <c r="O1006" s="367"/>
      <c r="P1006" s="367"/>
      <c r="Q1006" s="367"/>
      <c r="R1006" s="367"/>
      <c r="S1006" s="367"/>
      <c r="T1006" s="367"/>
      <c r="U1006" s="367"/>
    </row>
    <row r="1007">
      <c r="A1007" s="367"/>
      <c r="B1007" s="367"/>
      <c r="C1007" s="367"/>
      <c r="D1007" s="367"/>
      <c r="E1007" s="368"/>
      <c r="F1007" s="367"/>
      <c r="G1007" s="367"/>
      <c r="H1007" s="367"/>
      <c r="I1007" s="367"/>
      <c r="J1007" s="367"/>
      <c r="K1007" s="367"/>
      <c r="L1007" s="367"/>
      <c r="M1007" s="367"/>
      <c r="N1007" s="367"/>
      <c r="O1007" s="367"/>
      <c r="P1007" s="367"/>
      <c r="Q1007" s="367"/>
      <c r="R1007" s="367"/>
      <c r="S1007" s="367"/>
      <c r="T1007" s="367"/>
      <c r="U1007" s="367"/>
    </row>
    <row r="1008">
      <c r="A1008" s="367"/>
      <c r="B1008" s="367"/>
      <c r="C1008" s="367"/>
      <c r="D1008" s="367"/>
      <c r="E1008" s="368"/>
      <c r="F1008" s="367"/>
      <c r="G1008" s="367"/>
      <c r="H1008" s="367"/>
      <c r="I1008" s="367"/>
      <c r="J1008" s="367"/>
      <c r="K1008" s="367"/>
      <c r="L1008" s="367"/>
      <c r="M1008" s="367"/>
      <c r="N1008" s="367"/>
      <c r="O1008" s="367"/>
      <c r="P1008" s="367"/>
      <c r="Q1008" s="367"/>
      <c r="R1008" s="367"/>
      <c r="S1008" s="367"/>
      <c r="T1008" s="367"/>
      <c r="U1008" s="367"/>
    </row>
    <row r="1009">
      <c r="A1009" s="367"/>
      <c r="B1009" s="367"/>
      <c r="C1009" s="367"/>
      <c r="D1009" s="367"/>
      <c r="E1009" s="368"/>
      <c r="F1009" s="367"/>
      <c r="G1009" s="367"/>
      <c r="H1009" s="367"/>
      <c r="I1009" s="367"/>
      <c r="J1009" s="367"/>
      <c r="K1009" s="367"/>
      <c r="L1009" s="367"/>
      <c r="M1009" s="367"/>
      <c r="N1009" s="367"/>
      <c r="O1009" s="367"/>
      <c r="P1009" s="367"/>
      <c r="Q1009" s="367"/>
      <c r="R1009" s="367"/>
      <c r="S1009" s="367"/>
      <c r="T1009" s="367"/>
      <c r="U1009" s="367"/>
    </row>
    <row r="1010">
      <c r="A1010" s="367"/>
      <c r="B1010" s="367"/>
      <c r="C1010" s="367"/>
      <c r="D1010" s="367"/>
      <c r="E1010" s="368"/>
      <c r="F1010" s="367"/>
      <c r="G1010" s="367"/>
      <c r="H1010" s="367"/>
      <c r="I1010" s="367"/>
      <c r="J1010" s="367"/>
      <c r="K1010" s="367"/>
      <c r="L1010" s="367"/>
      <c r="M1010" s="367"/>
      <c r="N1010" s="367"/>
      <c r="O1010" s="367"/>
      <c r="P1010" s="367"/>
      <c r="Q1010" s="367"/>
      <c r="R1010" s="367"/>
      <c r="S1010" s="367"/>
      <c r="T1010" s="367"/>
      <c r="U1010" s="367"/>
    </row>
    <row r="1011">
      <c r="A1011" s="367"/>
      <c r="B1011" s="367"/>
      <c r="C1011" s="367"/>
      <c r="D1011" s="367"/>
      <c r="E1011" s="368"/>
      <c r="F1011" s="367"/>
      <c r="G1011" s="367"/>
      <c r="H1011" s="367"/>
      <c r="I1011" s="367"/>
      <c r="J1011" s="367"/>
      <c r="K1011" s="367"/>
      <c r="L1011" s="367"/>
      <c r="M1011" s="367"/>
      <c r="N1011" s="367"/>
      <c r="O1011" s="367"/>
      <c r="P1011" s="367"/>
      <c r="Q1011" s="367"/>
      <c r="R1011" s="367"/>
      <c r="S1011" s="367"/>
      <c r="T1011" s="367"/>
      <c r="U1011" s="367"/>
    </row>
    <row r="1012">
      <c r="A1012" s="367"/>
      <c r="B1012" s="367"/>
      <c r="C1012" s="367"/>
      <c r="D1012" s="367"/>
      <c r="E1012" s="368"/>
      <c r="F1012" s="367"/>
      <c r="G1012" s="367"/>
      <c r="H1012" s="367"/>
      <c r="I1012" s="367"/>
      <c r="J1012" s="367"/>
      <c r="K1012" s="367"/>
      <c r="L1012" s="367"/>
      <c r="M1012" s="367"/>
      <c r="N1012" s="367"/>
      <c r="O1012" s="367"/>
      <c r="P1012" s="367"/>
      <c r="Q1012" s="367"/>
      <c r="R1012" s="367"/>
      <c r="S1012" s="367"/>
      <c r="T1012" s="367"/>
      <c r="U1012" s="367"/>
    </row>
    <row r="1013">
      <c r="A1013" s="367"/>
      <c r="B1013" s="367"/>
      <c r="C1013" s="367"/>
      <c r="D1013" s="367"/>
      <c r="E1013" s="368"/>
      <c r="F1013" s="367"/>
      <c r="G1013" s="367"/>
      <c r="H1013" s="367"/>
      <c r="I1013" s="367"/>
      <c r="J1013" s="367"/>
      <c r="K1013" s="367"/>
      <c r="L1013" s="367"/>
      <c r="M1013" s="367"/>
      <c r="N1013" s="367"/>
      <c r="O1013" s="367"/>
      <c r="P1013" s="367"/>
      <c r="Q1013" s="367"/>
      <c r="R1013" s="367"/>
      <c r="S1013" s="367"/>
      <c r="T1013" s="367"/>
      <c r="U1013" s="367"/>
    </row>
    <row r="1014">
      <c r="A1014" s="367"/>
      <c r="B1014" s="367"/>
      <c r="C1014" s="367"/>
      <c r="D1014" s="367"/>
      <c r="E1014" s="368"/>
      <c r="F1014" s="367"/>
      <c r="G1014" s="367"/>
      <c r="H1014" s="367"/>
      <c r="I1014" s="367"/>
      <c r="J1014" s="367"/>
      <c r="K1014" s="367"/>
      <c r="L1014" s="367"/>
      <c r="M1014" s="367"/>
      <c r="N1014" s="367"/>
      <c r="O1014" s="367"/>
      <c r="P1014" s="367"/>
      <c r="Q1014" s="367"/>
      <c r="R1014" s="367"/>
      <c r="S1014" s="367"/>
      <c r="T1014" s="367"/>
      <c r="U1014" s="367"/>
    </row>
    <row r="1015">
      <c r="A1015" s="367"/>
      <c r="B1015" s="367"/>
      <c r="C1015" s="367"/>
      <c r="D1015" s="367"/>
      <c r="E1015" s="368"/>
      <c r="F1015" s="367"/>
      <c r="G1015" s="367"/>
      <c r="H1015" s="367"/>
      <c r="I1015" s="367"/>
      <c r="J1015" s="367"/>
      <c r="K1015" s="367"/>
      <c r="L1015" s="367"/>
      <c r="M1015" s="367"/>
      <c r="N1015" s="367"/>
      <c r="O1015" s="367"/>
      <c r="P1015" s="367"/>
      <c r="Q1015" s="367"/>
      <c r="R1015" s="367"/>
      <c r="S1015" s="367"/>
      <c r="T1015" s="367"/>
      <c r="U1015" s="367"/>
    </row>
    <row r="1016">
      <c r="A1016" s="367"/>
      <c r="B1016" s="367"/>
      <c r="C1016" s="367"/>
      <c r="D1016" s="367"/>
      <c r="E1016" s="368"/>
      <c r="F1016" s="367"/>
      <c r="G1016" s="367"/>
      <c r="H1016" s="367"/>
      <c r="I1016" s="367"/>
      <c r="J1016" s="367"/>
      <c r="K1016" s="367"/>
      <c r="L1016" s="367"/>
      <c r="M1016" s="367"/>
      <c r="N1016" s="367"/>
      <c r="O1016" s="367"/>
      <c r="P1016" s="367"/>
      <c r="Q1016" s="367"/>
      <c r="R1016" s="367"/>
      <c r="S1016" s="367"/>
      <c r="T1016" s="367"/>
      <c r="U1016" s="367"/>
    </row>
    <row r="1017">
      <c r="A1017" s="367"/>
      <c r="B1017" s="367"/>
      <c r="C1017" s="367"/>
      <c r="D1017" s="367"/>
      <c r="E1017" s="368"/>
      <c r="F1017" s="367"/>
      <c r="G1017" s="367"/>
      <c r="H1017" s="367"/>
      <c r="I1017" s="367"/>
      <c r="J1017" s="367"/>
      <c r="K1017" s="367"/>
      <c r="L1017" s="367"/>
      <c r="M1017" s="367"/>
      <c r="N1017" s="367"/>
      <c r="O1017" s="367"/>
      <c r="P1017" s="367"/>
      <c r="Q1017" s="367"/>
      <c r="R1017" s="367"/>
      <c r="S1017" s="367"/>
      <c r="T1017" s="367"/>
      <c r="U1017" s="367"/>
    </row>
    <row r="1018">
      <c r="A1018" s="367"/>
      <c r="B1018" s="367"/>
      <c r="C1018" s="367"/>
      <c r="D1018" s="367"/>
      <c r="E1018" s="368"/>
      <c r="F1018" s="367"/>
      <c r="G1018" s="367"/>
      <c r="H1018" s="367"/>
      <c r="I1018" s="367"/>
      <c r="J1018" s="367"/>
      <c r="K1018" s="367"/>
      <c r="L1018" s="367"/>
      <c r="M1018" s="367"/>
      <c r="N1018" s="367"/>
      <c r="O1018" s="367"/>
      <c r="P1018" s="367"/>
      <c r="Q1018" s="367"/>
      <c r="R1018" s="367"/>
      <c r="S1018" s="367"/>
      <c r="T1018" s="367"/>
      <c r="U1018" s="367"/>
    </row>
    <row r="1019">
      <c r="A1019" s="367"/>
      <c r="B1019" s="367"/>
      <c r="C1019" s="367"/>
      <c r="D1019" s="367"/>
      <c r="E1019" s="368"/>
      <c r="F1019" s="367"/>
      <c r="G1019" s="367"/>
      <c r="H1019" s="367"/>
      <c r="I1019" s="367"/>
      <c r="J1019" s="367"/>
      <c r="K1019" s="367"/>
      <c r="L1019" s="367"/>
      <c r="M1019" s="367"/>
      <c r="N1019" s="367"/>
      <c r="O1019" s="367"/>
      <c r="P1019" s="367"/>
      <c r="Q1019" s="367"/>
      <c r="R1019" s="367"/>
      <c r="S1019" s="367"/>
      <c r="T1019" s="367"/>
      <c r="U1019" s="367"/>
    </row>
    <row r="1020">
      <c r="A1020" s="367"/>
      <c r="B1020" s="367"/>
      <c r="C1020" s="367"/>
      <c r="D1020" s="367"/>
      <c r="E1020" s="368"/>
      <c r="F1020" s="367"/>
      <c r="G1020" s="367"/>
      <c r="H1020" s="367"/>
      <c r="I1020" s="367"/>
      <c r="J1020" s="367"/>
      <c r="K1020" s="367"/>
      <c r="L1020" s="367"/>
      <c r="M1020" s="367"/>
      <c r="N1020" s="367"/>
      <c r="O1020" s="367"/>
      <c r="P1020" s="367"/>
      <c r="Q1020" s="367"/>
      <c r="R1020" s="367"/>
      <c r="S1020" s="367"/>
      <c r="T1020" s="367"/>
      <c r="U1020" s="367"/>
    </row>
    <row r="1021">
      <c r="A1021" s="367"/>
      <c r="B1021" s="367"/>
      <c r="C1021" s="367"/>
      <c r="D1021" s="367"/>
      <c r="E1021" s="368"/>
      <c r="F1021" s="367"/>
      <c r="G1021" s="367"/>
      <c r="H1021" s="367"/>
      <c r="I1021" s="367"/>
      <c r="J1021" s="367"/>
      <c r="K1021" s="367"/>
      <c r="L1021" s="367"/>
      <c r="M1021" s="367"/>
      <c r="N1021" s="367"/>
      <c r="O1021" s="367"/>
      <c r="P1021" s="367"/>
      <c r="Q1021" s="367"/>
      <c r="R1021" s="367"/>
      <c r="S1021" s="367"/>
      <c r="T1021" s="367"/>
      <c r="U1021" s="367"/>
    </row>
    <row r="1022">
      <c r="A1022" s="367"/>
      <c r="B1022" s="367"/>
      <c r="C1022" s="367"/>
      <c r="D1022" s="367"/>
      <c r="E1022" s="368"/>
      <c r="F1022" s="367"/>
      <c r="G1022" s="367"/>
      <c r="H1022" s="367"/>
      <c r="I1022" s="367"/>
      <c r="J1022" s="367"/>
      <c r="K1022" s="367"/>
      <c r="L1022" s="367"/>
      <c r="M1022" s="367"/>
      <c r="N1022" s="367"/>
      <c r="O1022" s="367"/>
      <c r="P1022" s="367"/>
      <c r="Q1022" s="367"/>
      <c r="R1022" s="367"/>
      <c r="S1022" s="367"/>
      <c r="T1022" s="367"/>
      <c r="U1022" s="367"/>
    </row>
    <row r="1023">
      <c r="A1023" s="367"/>
      <c r="B1023" s="367"/>
      <c r="C1023" s="367"/>
      <c r="D1023" s="367"/>
      <c r="E1023" s="368"/>
      <c r="F1023" s="367"/>
      <c r="G1023" s="367"/>
      <c r="H1023" s="367"/>
      <c r="I1023" s="367"/>
      <c r="J1023" s="367"/>
      <c r="K1023" s="367"/>
      <c r="L1023" s="367"/>
      <c r="M1023" s="367"/>
      <c r="N1023" s="367"/>
      <c r="O1023" s="367"/>
      <c r="P1023" s="367"/>
      <c r="Q1023" s="367"/>
      <c r="R1023" s="367"/>
      <c r="S1023" s="367"/>
      <c r="T1023" s="367"/>
      <c r="U1023" s="367"/>
    </row>
    <row r="1024">
      <c r="A1024" s="367"/>
      <c r="B1024" s="367"/>
      <c r="C1024" s="367"/>
      <c r="D1024" s="367"/>
      <c r="E1024" s="368"/>
      <c r="F1024" s="367"/>
      <c r="G1024" s="367"/>
      <c r="H1024" s="367"/>
      <c r="I1024" s="367"/>
      <c r="J1024" s="367"/>
      <c r="K1024" s="367"/>
      <c r="L1024" s="367"/>
      <c r="M1024" s="367"/>
      <c r="N1024" s="367"/>
      <c r="O1024" s="367"/>
      <c r="P1024" s="367"/>
      <c r="Q1024" s="367"/>
      <c r="R1024" s="367"/>
      <c r="S1024" s="367"/>
      <c r="T1024" s="367"/>
      <c r="U1024" s="367"/>
    </row>
    <row r="1025">
      <c r="A1025" s="367"/>
      <c r="B1025" s="367"/>
      <c r="C1025" s="367"/>
      <c r="D1025" s="367"/>
      <c r="E1025" s="368"/>
      <c r="F1025" s="367"/>
      <c r="G1025" s="367"/>
      <c r="H1025" s="367"/>
      <c r="I1025" s="367"/>
      <c r="J1025" s="367"/>
      <c r="K1025" s="367"/>
      <c r="L1025" s="367"/>
      <c r="M1025" s="367"/>
      <c r="N1025" s="367"/>
      <c r="O1025" s="367"/>
      <c r="P1025" s="367"/>
      <c r="Q1025" s="367"/>
      <c r="R1025" s="367"/>
      <c r="S1025" s="367"/>
      <c r="T1025" s="367"/>
      <c r="U1025" s="367"/>
    </row>
    <row r="1026">
      <c r="A1026" s="367"/>
      <c r="B1026" s="367"/>
      <c r="C1026" s="367"/>
      <c r="D1026" s="367"/>
      <c r="E1026" s="368"/>
      <c r="F1026" s="367"/>
      <c r="G1026" s="367"/>
      <c r="H1026" s="367"/>
      <c r="I1026" s="367"/>
      <c r="J1026" s="367"/>
      <c r="K1026" s="367"/>
      <c r="L1026" s="367"/>
      <c r="M1026" s="367"/>
      <c r="N1026" s="367"/>
      <c r="O1026" s="367"/>
      <c r="P1026" s="367"/>
      <c r="Q1026" s="367"/>
      <c r="R1026" s="367"/>
      <c r="S1026" s="367"/>
      <c r="T1026" s="367"/>
      <c r="U1026" s="367"/>
    </row>
    <row r="1027">
      <c r="A1027" s="367"/>
      <c r="B1027" s="367"/>
      <c r="C1027" s="367"/>
      <c r="D1027" s="367"/>
      <c r="E1027" s="368"/>
      <c r="F1027" s="367"/>
      <c r="G1027" s="367"/>
      <c r="H1027" s="367"/>
      <c r="I1027" s="367"/>
      <c r="J1027" s="367"/>
      <c r="K1027" s="367"/>
      <c r="L1027" s="367"/>
      <c r="M1027" s="367"/>
      <c r="N1027" s="367"/>
      <c r="O1027" s="367"/>
      <c r="P1027" s="367"/>
      <c r="Q1027" s="367"/>
      <c r="R1027" s="367"/>
      <c r="S1027" s="367"/>
      <c r="T1027" s="367"/>
      <c r="U1027" s="367"/>
    </row>
    <row r="1028">
      <c r="A1028" s="367"/>
      <c r="B1028" s="367"/>
      <c r="C1028" s="367"/>
      <c r="D1028" s="367"/>
      <c r="E1028" s="368"/>
      <c r="F1028" s="367"/>
      <c r="G1028" s="367"/>
      <c r="H1028" s="367"/>
      <c r="I1028" s="367"/>
      <c r="J1028" s="367"/>
      <c r="K1028" s="367"/>
      <c r="L1028" s="367"/>
      <c r="M1028" s="367"/>
      <c r="N1028" s="367"/>
      <c r="O1028" s="367"/>
      <c r="P1028" s="367"/>
      <c r="Q1028" s="367"/>
      <c r="R1028" s="367"/>
      <c r="S1028" s="367"/>
      <c r="T1028" s="367"/>
      <c r="U1028" s="367"/>
    </row>
    <row r="1029">
      <c r="A1029" s="367"/>
      <c r="B1029" s="367"/>
      <c r="C1029" s="367"/>
      <c r="D1029" s="367"/>
      <c r="E1029" s="368"/>
      <c r="F1029" s="367"/>
      <c r="G1029" s="367"/>
      <c r="H1029" s="367"/>
      <c r="I1029" s="367"/>
      <c r="J1029" s="367"/>
      <c r="K1029" s="367"/>
      <c r="L1029" s="367"/>
      <c r="M1029" s="367"/>
      <c r="N1029" s="367"/>
      <c r="O1029" s="367"/>
      <c r="P1029" s="367"/>
      <c r="Q1029" s="367"/>
      <c r="R1029" s="367"/>
      <c r="S1029" s="367"/>
      <c r="T1029" s="367"/>
      <c r="U1029" s="367"/>
    </row>
    <row r="1030">
      <c r="A1030" s="367"/>
      <c r="B1030" s="367"/>
      <c r="C1030" s="367"/>
      <c r="D1030" s="367"/>
      <c r="E1030" s="368"/>
      <c r="F1030" s="367"/>
      <c r="G1030" s="367"/>
      <c r="H1030" s="367"/>
      <c r="I1030" s="367"/>
      <c r="J1030" s="367"/>
      <c r="K1030" s="367"/>
      <c r="L1030" s="367"/>
      <c r="M1030" s="367"/>
      <c r="N1030" s="367"/>
      <c r="O1030" s="367"/>
      <c r="P1030" s="367"/>
      <c r="Q1030" s="367"/>
      <c r="R1030" s="367"/>
      <c r="S1030" s="367"/>
      <c r="T1030" s="367"/>
      <c r="U1030" s="367"/>
    </row>
    <row r="1031">
      <c r="A1031" s="367"/>
      <c r="B1031" s="367"/>
      <c r="C1031" s="367"/>
      <c r="D1031" s="367"/>
      <c r="E1031" s="368"/>
      <c r="F1031" s="367"/>
      <c r="G1031" s="367"/>
      <c r="H1031" s="367"/>
      <c r="I1031" s="367"/>
      <c r="J1031" s="367"/>
      <c r="K1031" s="367"/>
      <c r="L1031" s="367"/>
      <c r="M1031" s="367"/>
      <c r="N1031" s="367"/>
      <c r="O1031" s="367"/>
      <c r="P1031" s="367"/>
      <c r="Q1031" s="367"/>
      <c r="R1031" s="367"/>
      <c r="S1031" s="367"/>
      <c r="T1031" s="367"/>
      <c r="U1031" s="367"/>
    </row>
    <row r="1032">
      <c r="A1032" s="367"/>
      <c r="B1032" s="367"/>
      <c r="C1032" s="367"/>
      <c r="D1032" s="367"/>
      <c r="E1032" s="368"/>
      <c r="F1032" s="367"/>
      <c r="G1032" s="367"/>
      <c r="H1032" s="367"/>
      <c r="I1032" s="367"/>
      <c r="J1032" s="367"/>
      <c r="K1032" s="367"/>
      <c r="L1032" s="367"/>
      <c r="M1032" s="367"/>
      <c r="N1032" s="367"/>
      <c r="O1032" s="367"/>
      <c r="P1032" s="367"/>
      <c r="Q1032" s="367"/>
      <c r="R1032" s="367"/>
      <c r="S1032" s="367"/>
      <c r="T1032" s="367"/>
      <c r="U1032" s="367"/>
    </row>
    <row r="1033">
      <c r="A1033" s="367"/>
      <c r="B1033" s="367"/>
      <c r="C1033" s="367"/>
      <c r="D1033" s="367"/>
      <c r="E1033" s="368"/>
      <c r="F1033" s="367"/>
      <c r="G1033" s="367"/>
      <c r="H1033" s="367"/>
      <c r="I1033" s="367"/>
      <c r="J1033" s="367"/>
      <c r="K1033" s="367"/>
      <c r="L1033" s="367"/>
      <c r="M1033" s="367"/>
      <c r="N1033" s="367"/>
      <c r="O1033" s="367"/>
      <c r="P1033" s="367"/>
      <c r="Q1033" s="367"/>
      <c r="R1033" s="367"/>
      <c r="S1033" s="367"/>
      <c r="T1033" s="367"/>
      <c r="U1033" s="367"/>
    </row>
    <row r="1034">
      <c r="A1034" s="367"/>
      <c r="B1034" s="367"/>
      <c r="C1034" s="367"/>
      <c r="D1034" s="367"/>
      <c r="E1034" s="368"/>
      <c r="F1034" s="367"/>
      <c r="G1034" s="367"/>
      <c r="H1034" s="367"/>
      <c r="I1034" s="367"/>
      <c r="J1034" s="367"/>
      <c r="K1034" s="367"/>
      <c r="L1034" s="367"/>
      <c r="M1034" s="367"/>
      <c r="N1034" s="367"/>
      <c r="O1034" s="367"/>
      <c r="P1034" s="367"/>
      <c r="Q1034" s="367"/>
      <c r="R1034" s="367"/>
      <c r="S1034" s="367"/>
      <c r="T1034" s="367"/>
      <c r="U1034" s="367"/>
    </row>
    <row r="1035">
      <c r="A1035" s="367"/>
      <c r="B1035" s="367"/>
      <c r="C1035" s="367"/>
      <c r="D1035" s="367"/>
      <c r="E1035" s="368"/>
      <c r="F1035" s="367"/>
      <c r="G1035" s="367"/>
      <c r="H1035" s="367"/>
      <c r="I1035" s="367"/>
      <c r="J1035" s="367"/>
      <c r="K1035" s="367"/>
      <c r="L1035" s="367"/>
      <c r="M1035" s="367"/>
      <c r="N1035" s="367"/>
      <c r="O1035" s="367"/>
      <c r="P1035" s="367"/>
      <c r="Q1035" s="367"/>
      <c r="R1035" s="367"/>
      <c r="S1035" s="367"/>
      <c r="T1035" s="367"/>
      <c r="U1035" s="367"/>
    </row>
    <row r="1036">
      <c r="A1036" s="367"/>
      <c r="B1036" s="367"/>
      <c r="C1036" s="367"/>
      <c r="D1036" s="367"/>
      <c r="E1036" s="368"/>
      <c r="F1036" s="367"/>
      <c r="G1036" s="367"/>
      <c r="H1036" s="367"/>
      <c r="I1036" s="367"/>
      <c r="J1036" s="367"/>
      <c r="K1036" s="367"/>
      <c r="L1036" s="367"/>
      <c r="M1036" s="367"/>
      <c r="N1036" s="367"/>
      <c r="O1036" s="367"/>
      <c r="P1036" s="367"/>
      <c r="Q1036" s="367"/>
      <c r="R1036" s="367"/>
      <c r="S1036" s="367"/>
      <c r="T1036" s="367"/>
      <c r="U1036" s="367"/>
    </row>
    <row r="1037">
      <c r="A1037" s="367"/>
      <c r="B1037" s="367"/>
      <c r="C1037" s="367"/>
      <c r="D1037" s="367"/>
      <c r="E1037" s="368"/>
      <c r="F1037" s="367"/>
      <c r="G1037" s="367"/>
      <c r="H1037" s="367"/>
      <c r="I1037" s="367"/>
      <c r="J1037" s="367"/>
      <c r="K1037" s="367"/>
      <c r="L1037" s="367"/>
      <c r="M1037" s="367"/>
      <c r="N1037" s="367"/>
      <c r="O1037" s="367"/>
      <c r="P1037" s="367"/>
      <c r="Q1037" s="367"/>
      <c r="R1037" s="367"/>
      <c r="S1037" s="367"/>
      <c r="T1037" s="367"/>
      <c r="U1037" s="367"/>
    </row>
    <row r="1038">
      <c r="A1038" s="367"/>
      <c r="B1038" s="367"/>
      <c r="C1038" s="367"/>
      <c r="D1038" s="367"/>
      <c r="E1038" s="368"/>
      <c r="F1038" s="367"/>
      <c r="G1038" s="367"/>
      <c r="H1038" s="367"/>
      <c r="I1038" s="367"/>
      <c r="J1038" s="367"/>
      <c r="K1038" s="367"/>
      <c r="L1038" s="367"/>
      <c r="M1038" s="367"/>
      <c r="N1038" s="367"/>
      <c r="O1038" s="367"/>
      <c r="P1038" s="367"/>
      <c r="Q1038" s="367"/>
      <c r="R1038" s="367"/>
      <c r="S1038" s="367"/>
      <c r="T1038" s="367"/>
      <c r="U1038" s="367"/>
    </row>
    <row r="1039">
      <c r="A1039" s="367"/>
      <c r="B1039" s="367"/>
      <c r="C1039" s="367"/>
      <c r="D1039" s="367"/>
      <c r="E1039" s="368"/>
      <c r="F1039" s="367"/>
      <c r="G1039" s="367"/>
      <c r="H1039" s="367"/>
      <c r="I1039" s="367"/>
      <c r="J1039" s="367"/>
      <c r="K1039" s="367"/>
      <c r="L1039" s="367"/>
      <c r="M1039" s="367"/>
      <c r="N1039" s="367"/>
      <c r="O1039" s="367"/>
      <c r="P1039" s="367"/>
      <c r="Q1039" s="367"/>
      <c r="R1039" s="367"/>
      <c r="S1039" s="367"/>
      <c r="T1039" s="367"/>
      <c r="U1039" s="367"/>
    </row>
    <row r="1040">
      <c r="A1040" s="367"/>
      <c r="B1040" s="367"/>
      <c r="C1040" s="367"/>
      <c r="D1040" s="367"/>
      <c r="E1040" s="368"/>
      <c r="F1040" s="367"/>
      <c r="G1040" s="367"/>
      <c r="H1040" s="367"/>
      <c r="I1040" s="367"/>
      <c r="J1040" s="367"/>
      <c r="K1040" s="367"/>
      <c r="L1040" s="367"/>
      <c r="M1040" s="367"/>
      <c r="N1040" s="367"/>
      <c r="O1040" s="367"/>
      <c r="P1040" s="367"/>
      <c r="Q1040" s="367"/>
      <c r="R1040" s="367"/>
      <c r="S1040" s="367"/>
      <c r="T1040" s="367"/>
      <c r="U1040" s="367"/>
    </row>
    <row r="1041">
      <c r="A1041" s="367"/>
      <c r="B1041" s="367"/>
      <c r="C1041" s="367"/>
      <c r="D1041" s="367"/>
      <c r="E1041" s="368"/>
      <c r="F1041" s="367"/>
      <c r="G1041" s="367"/>
      <c r="H1041" s="367"/>
      <c r="I1041" s="367"/>
      <c r="J1041" s="367"/>
      <c r="K1041" s="367"/>
      <c r="L1041" s="367"/>
      <c r="M1041" s="367"/>
      <c r="N1041" s="367"/>
      <c r="O1041" s="367"/>
      <c r="P1041" s="367"/>
      <c r="Q1041" s="367"/>
      <c r="R1041" s="367"/>
      <c r="S1041" s="367"/>
      <c r="T1041" s="367"/>
      <c r="U1041" s="367"/>
    </row>
    <row r="1042">
      <c r="A1042" s="367"/>
      <c r="B1042" s="367"/>
      <c r="C1042" s="367"/>
      <c r="D1042" s="367"/>
      <c r="E1042" s="368"/>
      <c r="F1042" s="367"/>
      <c r="G1042" s="367"/>
      <c r="H1042" s="367"/>
      <c r="I1042" s="367"/>
      <c r="J1042" s="367"/>
      <c r="K1042" s="367"/>
      <c r="L1042" s="367"/>
      <c r="M1042" s="367"/>
      <c r="N1042" s="367"/>
      <c r="O1042" s="367"/>
      <c r="P1042" s="367"/>
      <c r="Q1042" s="367"/>
      <c r="R1042" s="367"/>
      <c r="S1042" s="367"/>
      <c r="T1042" s="367"/>
      <c r="U1042" s="367"/>
    </row>
    <row r="1043">
      <c r="A1043" s="367"/>
      <c r="B1043" s="367"/>
      <c r="C1043" s="367"/>
      <c r="D1043" s="367"/>
      <c r="E1043" s="368"/>
      <c r="F1043" s="367"/>
      <c r="G1043" s="367"/>
      <c r="H1043" s="367"/>
      <c r="I1043" s="367"/>
      <c r="J1043" s="367"/>
      <c r="K1043" s="367"/>
      <c r="L1043" s="367"/>
      <c r="M1043" s="367"/>
      <c r="N1043" s="367"/>
      <c r="O1043" s="367"/>
      <c r="P1043" s="367"/>
      <c r="Q1043" s="367"/>
      <c r="R1043" s="367"/>
      <c r="S1043" s="367"/>
      <c r="T1043" s="367"/>
      <c r="U1043" s="367"/>
    </row>
    <row r="1044">
      <c r="A1044" s="367"/>
      <c r="B1044" s="367"/>
      <c r="C1044" s="367"/>
      <c r="D1044" s="367"/>
      <c r="E1044" s="368"/>
      <c r="F1044" s="367"/>
      <c r="G1044" s="367"/>
      <c r="H1044" s="367"/>
      <c r="I1044" s="367"/>
      <c r="J1044" s="367"/>
      <c r="K1044" s="367"/>
      <c r="L1044" s="367"/>
      <c r="M1044" s="367"/>
      <c r="N1044" s="367"/>
      <c r="O1044" s="367"/>
      <c r="P1044" s="367"/>
      <c r="Q1044" s="367"/>
      <c r="R1044" s="367"/>
      <c r="S1044" s="367"/>
      <c r="T1044" s="367"/>
      <c r="U1044" s="367"/>
    </row>
    <row r="1045">
      <c r="A1045" s="367"/>
      <c r="B1045" s="367"/>
      <c r="C1045" s="367"/>
      <c r="D1045" s="367"/>
      <c r="E1045" s="368"/>
      <c r="F1045" s="367"/>
      <c r="G1045" s="367"/>
      <c r="H1045" s="367"/>
      <c r="I1045" s="367"/>
      <c r="J1045" s="367"/>
      <c r="K1045" s="367"/>
      <c r="L1045" s="367"/>
      <c r="M1045" s="367"/>
      <c r="N1045" s="367"/>
      <c r="O1045" s="367"/>
      <c r="P1045" s="367"/>
      <c r="Q1045" s="367"/>
      <c r="R1045" s="367"/>
      <c r="S1045" s="367"/>
      <c r="T1045" s="367"/>
      <c r="U1045" s="367"/>
    </row>
    <row r="1046">
      <c r="A1046" s="367"/>
      <c r="B1046" s="367"/>
      <c r="C1046" s="367"/>
      <c r="D1046" s="367"/>
      <c r="E1046" s="368"/>
      <c r="F1046" s="367"/>
      <c r="G1046" s="367"/>
      <c r="H1046" s="367"/>
      <c r="I1046" s="367"/>
      <c r="J1046" s="367"/>
      <c r="K1046" s="367"/>
      <c r="L1046" s="367"/>
      <c r="M1046" s="367"/>
      <c r="N1046" s="367"/>
      <c r="O1046" s="367"/>
      <c r="P1046" s="367"/>
      <c r="Q1046" s="367"/>
      <c r="R1046" s="367"/>
      <c r="S1046" s="367"/>
      <c r="T1046" s="367"/>
      <c r="U1046" s="367"/>
    </row>
    <row r="1047">
      <c r="A1047" s="367"/>
      <c r="B1047" s="367"/>
      <c r="C1047" s="367"/>
      <c r="D1047" s="367"/>
      <c r="E1047" s="368"/>
      <c r="F1047" s="367"/>
      <c r="G1047" s="367"/>
      <c r="H1047" s="367"/>
      <c r="I1047" s="367"/>
      <c r="J1047" s="367"/>
      <c r="K1047" s="367"/>
      <c r="L1047" s="367"/>
      <c r="M1047" s="367"/>
      <c r="N1047" s="367"/>
      <c r="O1047" s="367"/>
      <c r="P1047" s="367"/>
      <c r="Q1047" s="367"/>
      <c r="R1047" s="367"/>
      <c r="S1047" s="367"/>
      <c r="T1047" s="367"/>
      <c r="U1047" s="367"/>
    </row>
    <row r="1048">
      <c r="A1048" s="367"/>
      <c r="B1048" s="367"/>
      <c r="C1048" s="367"/>
      <c r="D1048" s="367"/>
      <c r="E1048" s="368"/>
      <c r="F1048" s="367"/>
      <c r="G1048" s="367"/>
      <c r="H1048" s="367"/>
      <c r="I1048" s="367"/>
      <c r="J1048" s="367"/>
      <c r="K1048" s="367"/>
      <c r="L1048" s="367"/>
      <c r="M1048" s="367"/>
      <c r="N1048" s="367"/>
      <c r="O1048" s="367"/>
      <c r="P1048" s="367"/>
      <c r="Q1048" s="367"/>
      <c r="R1048" s="367"/>
      <c r="S1048" s="367"/>
      <c r="T1048" s="367"/>
      <c r="U1048" s="367"/>
    </row>
    <row r="1049">
      <c r="A1049" s="367"/>
      <c r="B1049" s="367"/>
      <c r="C1049" s="367"/>
      <c r="D1049" s="367"/>
      <c r="E1049" s="368"/>
      <c r="F1049" s="367"/>
      <c r="G1049" s="367"/>
      <c r="H1049" s="367"/>
      <c r="I1049" s="367"/>
      <c r="J1049" s="367"/>
      <c r="K1049" s="367"/>
      <c r="L1049" s="367"/>
      <c r="M1049" s="367"/>
      <c r="N1049" s="367"/>
      <c r="O1049" s="367"/>
      <c r="P1049" s="367"/>
      <c r="Q1049" s="367"/>
      <c r="R1049" s="367"/>
      <c r="S1049" s="367"/>
      <c r="T1049" s="367"/>
      <c r="U1049" s="367"/>
    </row>
    <row r="1050">
      <c r="A1050" s="367"/>
      <c r="B1050" s="367"/>
      <c r="C1050" s="367"/>
      <c r="D1050" s="367"/>
      <c r="E1050" s="368"/>
      <c r="F1050" s="367"/>
      <c r="G1050" s="367"/>
      <c r="H1050" s="367"/>
      <c r="I1050" s="367"/>
      <c r="J1050" s="367"/>
      <c r="K1050" s="367"/>
      <c r="L1050" s="367"/>
      <c r="M1050" s="367"/>
      <c r="N1050" s="367"/>
      <c r="O1050" s="367"/>
      <c r="P1050" s="367"/>
      <c r="Q1050" s="367"/>
      <c r="R1050" s="367"/>
      <c r="S1050" s="367"/>
      <c r="T1050" s="367"/>
      <c r="U1050" s="367"/>
    </row>
    <row r="1051">
      <c r="A1051" s="367"/>
      <c r="B1051" s="367"/>
      <c r="C1051" s="367"/>
      <c r="D1051" s="367"/>
      <c r="E1051" s="368"/>
      <c r="F1051" s="367"/>
      <c r="G1051" s="367"/>
      <c r="H1051" s="367"/>
      <c r="I1051" s="367"/>
      <c r="J1051" s="367"/>
      <c r="K1051" s="367"/>
      <c r="L1051" s="367"/>
      <c r="M1051" s="367"/>
      <c r="N1051" s="367"/>
      <c r="O1051" s="367"/>
      <c r="P1051" s="367"/>
      <c r="Q1051" s="367"/>
      <c r="R1051" s="367"/>
      <c r="S1051" s="367"/>
      <c r="T1051" s="367"/>
      <c r="U1051" s="367"/>
    </row>
    <row r="1052">
      <c r="A1052" s="367"/>
      <c r="B1052" s="367"/>
      <c r="C1052" s="367"/>
      <c r="D1052" s="367"/>
      <c r="E1052" s="368"/>
      <c r="F1052" s="367"/>
      <c r="G1052" s="367"/>
      <c r="H1052" s="367"/>
      <c r="I1052" s="367"/>
      <c r="J1052" s="367"/>
      <c r="K1052" s="367"/>
      <c r="L1052" s="367"/>
      <c r="M1052" s="367"/>
      <c r="N1052" s="367"/>
      <c r="O1052" s="367"/>
      <c r="P1052" s="367"/>
      <c r="Q1052" s="367"/>
      <c r="R1052" s="367"/>
      <c r="S1052" s="367"/>
      <c r="T1052" s="367"/>
      <c r="U1052" s="367"/>
    </row>
    <row r="1053">
      <c r="A1053" s="367"/>
      <c r="B1053" s="367"/>
      <c r="C1053" s="367"/>
      <c r="D1053" s="367"/>
      <c r="E1053" s="368"/>
      <c r="F1053" s="367"/>
      <c r="G1053" s="367"/>
      <c r="H1053" s="367"/>
      <c r="I1053" s="367"/>
      <c r="J1053" s="367"/>
      <c r="K1053" s="367"/>
      <c r="L1053" s="367"/>
      <c r="M1053" s="367"/>
      <c r="N1053" s="367"/>
      <c r="O1053" s="367"/>
      <c r="P1053" s="367"/>
      <c r="Q1053" s="367"/>
      <c r="R1053" s="367"/>
      <c r="S1053" s="367"/>
      <c r="T1053" s="367"/>
      <c r="U1053" s="367"/>
    </row>
    <row r="1054">
      <c r="A1054" s="367"/>
      <c r="B1054" s="367"/>
      <c r="C1054" s="367"/>
      <c r="D1054" s="367"/>
      <c r="E1054" s="368"/>
      <c r="F1054" s="367"/>
      <c r="G1054" s="367"/>
      <c r="H1054" s="367"/>
      <c r="I1054" s="367"/>
      <c r="J1054" s="367"/>
      <c r="K1054" s="367"/>
      <c r="L1054" s="367"/>
      <c r="M1054" s="367"/>
      <c r="N1054" s="367"/>
      <c r="O1054" s="367"/>
      <c r="P1054" s="367"/>
      <c r="Q1054" s="367"/>
      <c r="R1054" s="367"/>
      <c r="S1054" s="367"/>
      <c r="T1054" s="367"/>
      <c r="U1054" s="367"/>
    </row>
    <row r="1055">
      <c r="A1055" s="367"/>
      <c r="B1055" s="367"/>
      <c r="C1055" s="367"/>
      <c r="D1055" s="367"/>
      <c r="E1055" s="368"/>
      <c r="F1055" s="367"/>
      <c r="G1055" s="367"/>
      <c r="H1055" s="367"/>
      <c r="I1055" s="367"/>
      <c r="J1055" s="367"/>
      <c r="K1055" s="367"/>
      <c r="L1055" s="367"/>
      <c r="M1055" s="367"/>
      <c r="N1055" s="367"/>
      <c r="O1055" s="367"/>
      <c r="P1055" s="367"/>
      <c r="Q1055" s="367"/>
      <c r="R1055" s="367"/>
      <c r="S1055" s="367"/>
      <c r="T1055" s="367"/>
      <c r="U1055" s="367"/>
    </row>
    <row r="1056">
      <c r="A1056" s="367"/>
      <c r="B1056" s="367"/>
      <c r="C1056" s="367"/>
      <c r="D1056" s="367"/>
      <c r="E1056" s="368"/>
      <c r="F1056" s="367"/>
      <c r="G1056" s="367"/>
      <c r="H1056" s="367"/>
      <c r="I1056" s="367"/>
      <c r="J1056" s="367"/>
      <c r="K1056" s="367"/>
      <c r="L1056" s="367"/>
      <c r="M1056" s="367"/>
      <c r="N1056" s="367"/>
      <c r="O1056" s="367"/>
      <c r="P1056" s="367"/>
      <c r="Q1056" s="367"/>
      <c r="R1056" s="367"/>
      <c r="S1056" s="367"/>
      <c r="T1056" s="367"/>
      <c r="U1056" s="367"/>
    </row>
    <row r="1057">
      <c r="A1057" s="367"/>
      <c r="B1057" s="367"/>
      <c r="C1057" s="367"/>
      <c r="D1057" s="367"/>
      <c r="E1057" s="368"/>
      <c r="F1057" s="367"/>
      <c r="G1057" s="367"/>
      <c r="H1057" s="367"/>
      <c r="I1057" s="367"/>
      <c r="J1057" s="367"/>
      <c r="K1057" s="367"/>
      <c r="L1057" s="367"/>
      <c r="M1057" s="367"/>
      <c r="N1057" s="367"/>
      <c r="O1057" s="367"/>
      <c r="P1057" s="367"/>
      <c r="Q1057" s="367"/>
      <c r="R1057" s="367"/>
      <c r="S1057" s="367"/>
      <c r="T1057" s="367"/>
      <c r="U1057" s="367"/>
    </row>
    <row r="1058">
      <c r="A1058" s="367"/>
      <c r="B1058" s="367"/>
      <c r="C1058" s="367"/>
      <c r="D1058" s="367"/>
      <c r="E1058" s="368"/>
      <c r="F1058" s="367"/>
      <c r="G1058" s="367"/>
      <c r="H1058" s="367"/>
      <c r="I1058" s="367"/>
      <c r="J1058" s="367"/>
      <c r="K1058" s="367"/>
      <c r="L1058" s="367"/>
      <c r="M1058" s="367"/>
      <c r="N1058" s="367"/>
      <c r="O1058" s="367"/>
      <c r="P1058" s="367"/>
      <c r="Q1058" s="367"/>
      <c r="R1058" s="367"/>
      <c r="S1058" s="367"/>
      <c r="T1058" s="367"/>
      <c r="U1058" s="367"/>
    </row>
    <row r="1059">
      <c r="A1059" s="367"/>
      <c r="B1059" s="367"/>
      <c r="C1059" s="367"/>
      <c r="D1059" s="367"/>
      <c r="E1059" s="368"/>
      <c r="F1059" s="367"/>
      <c r="G1059" s="367"/>
      <c r="H1059" s="367"/>
      <c r="I1059" s="367"/>
      <c r="J1059" s="367"/>
      <c r="K1059" s="367"/>
      <c r="L1059" s="367"/>
      <c r="M1059" s="367"/>
      <c r="N1059" s="367"/>
      <c r="O1059" s="367"/>
      <c r="P1059" s="367"/>
      <c r="Q1059" s="367"/>
      <c r="R1059" s="367"/>
      <c r="S1059" s="367"/>
      <c r="T1059" s="367"/>
      <c r="U1059" s="367"/>
    </row>
    <row r="1060">
      <c r="A1060" s="367"/>
      <c r="B1060" s="367"/>
      <c r="C1060" s="367"/>
      <c r="D1060" s="367"/>
      <c r="E1060" s="368"/>
      <c r="F1060" s="367"/>
      <c r="G1060" s="367"/>
      <c r="H1060" s="367"/>
      <c r="I1060" s="367"/>
      <c r="J1060" s="367"/>
      <c r="K1060" s="367"/>
      <c r="L1060" s="367"/>
      <c r="M1060" s="367"/>
      <c r="N1060" s="367"/>
      <c r="O1060" s="367"/>
      <c r="P1060" s="367"/>
      <c r="Q1060" s="367"/>
      <c r="R1060" s="367"/>
      <c r="S1060" s="367"/>
      <c r="T1060" s="367"/>
      <c r="U1060" s="367"/>
    </row>
    <row r="1061">
      <c r="A1061" s="367"/>
      <c r="B1061" s="367"/>
      <c r="C1061" s="367"/>
      <c r="D1061" s="367"/>
      <c r="E1061" s="368"/>
      <c r="F1061" s="367"/>
      <c r="G1061" s="367"/>
      <c r="H1061" s="367"/>
      <c r="I1061" s="367"/>
      <c r="J1061" s="367"/>
      <c r="K1061" s="367"/>
      <c r="L1061" s="367"/>
      <c r="M1061" s="367"/>
      <c r="N1061" s="367"/>
      <c r="O1061" s="367"/>
      <c r="P1061" s="367"/>
      <c r="Q1061" s="367"/>
      <c r="R1061" s="367"/>
      <c r="S1061" s="367"/>
      <c r="T1061" s="367"/>
      <c r="U1061" s="367"/>
    </row>
    <row r="1062">
      <c r="A1062" s="367"/>
      <c r="B1062" s="367"/>
      <c r="C1062" s="367"/>
      <c r="D1062" s="367"/>
      <c r="E1062" s="368"/>
      <c r="F1062" s="367"/>
      <c r="G1062" s="367"/>
      <c r="H1062" s="367"/>
      <c r="I1062" s="367"/>
      <c r="J1062" s="367"/>
      <c r="K1062" s="367"/>
      <c r="L1062" s="367"/>
      <c r="M1062" s="367"/>
      <c r="N1062" s="367"/>
      <c r="O1062" s="367"/>
      <c r="P1062" s="367"/>
      <c r="Q1062" s="367"/>
      <c r="R1062" s="367"/>
      <c r="S1062" s="367"/>
      <c r="T1062" s="367"/>
      <c r="U1062" s="367"/>
    </row>
    <row r="1063">
      <c r="A1063" s="367"/>
      <c r="B1063" s="367"/>
      <c r="C1063" s="367"/>
      <c r="D1063" s="367"/>
      <c r="E1063" s="368"/>
      <c r="F1063" s="367"/>
      <c r="G1063" s="367"/>
      <c r="H1063" s="367"/>
      <c r="I1063" s="367"/>
      <c r="J1063" s="367"/>
      <c r="K1063" s="367"/>
      <c r="L1063" s="367"/>
      <c r="M1063" s="367"/>
      <c r="N1063" s="367"/>
      <c r="O1063" s="367"/>
      <c r="P1063" s="367"/>
      <c r="Q1063" s="367"/>
      <c r="R1063" s="367"/>
      <c r="S1063" s="367"/>
      <c r="T1063" s="367"/>
      <c r="U1063" s="367"/>
    </row>
    <row r="1064">
      <c r="A1064" s="367"/>
      <c r="B1064" s="367"/>
      <c r="C1064" s="367"/>
      <c r="D1064" s="367"/>
      <c r="E1064" s="368"/>
      <c r="F1064" s="367"/>
      <c r="G1064" s="367"/>
      <c r="H1064" s="367"/>
      <c r="I1064" s="367"/>
      <c r="J1064" s="367"/>
      <c r="K1064" s="367"/>
      <c r="L1064" s="367"/>
      <c r="M1064" s="367"/>
      <c r="N1064" s="367"/>
      <c r="O1064" s="367"/>
      <c r="P1064" s="367"/>
      <c r="Q1064" s="367"/>
      <c r="R1064" s="367"/>
      <c r="S1064" s="367"/>
      <c r="T1064" s="367"/>
      <c r="U1064" s="367"/>
    </row>
    <row r="1065">
      <c r="A1065" s="367"/>
      <c r="B1065" s="367"/>
      <c r="C1065" s="367"/>
      <c r="D1065" s="367"/>
      <c r="E1065" s="368"/>
      <c r="F1065" s="367"/>
      <c r="G1065" s="367"/>
      <c r="H1065" s="367"/>
      <c r="I1065" s="367"/>
      <c r="J1065" s="367"/>
      <c r="K1065" s="367"/>
      <c r="L1065" s="367"/>
      <c r="M1065" s="367"/>
      <c r="N1065" s="367"/>
      <c r="O1065" s="367"/>
      <c r="P1065" s="367"/>
      <c r="Q1065" s="367"/>
      <c r="R1065" s="367"/>
      <c r="S1065" s="367"/>
      <c r="T1065" s="367"/>
      <c r="U1065" s="367"/>
    </row>
    <row r="1066">
      <c r="A1066" s="367"/>
      <c r="B1066" s="367"/>
      <c r="C1066" s="367"/>
      <c r="D1066" s="367"/>
      <c r="E1066" s="368"/>
      <c r="F1066" s="367"/>
      <c r="G1066" s="367"/>
      <c r="H1066" s="367"/>
      <c r="I1066" s="367"/>
      <c r="J1066" s="367"/>
      <c r="K1066" s="367"/>
      <c r="L1066" s="367"/>
      <c r="M1066" s="367"/>
      <c r="N1066" s="367"/>
      <c r="O1066" s="367"/>
      <c r="P1066" s="367"/>
      <c r="Q1066" s="367"/>
      <c r="R1066" s="367"/>
      <c r="S1066" s="367"/>
      <c r="T1066" s="367"/>
      <c r="U1066" s="367"/>
    </row>
    <row r="1067">
      <c r="A1067" s="367"/>
      <c r="B1067" s="367"/>
      <c r="C1067" s="367"/>
      <c r="D1067" s="367"/>
      <c r="E1067" s="368"/>
      <c r="F1067" s="367"/>
      <c r="G1067" s="367"/>
      <c r="H1067" s="367"/>
      <c r="I1067" s="367"/>
      <c r="J1067" s="367"/>
      <c r="K1067" s="367"/>
      <c r="L1067" s="367"/>
      <c r="M1067" s="367"/>
      <c r="N1067" s="367"/>
      <c r="O1067" s="367"/>
      <c r="P1067" s="367"/>
      <c r="Q1067" s="367"/>
      <c r="R1067" s="367"/>
      <c r="S1067" s="367"/>
      <c r="T1067" s="367"/>
      <c r="U1067" s="367"/>
    </row>
    <row r="1068">
      <c r="A1068" s="367"/>
      <c r="B1068" s="367"/>
      <c r="C1068" s="367"/>
      <c r="D1068" s="367"/>
      <c r="E1068" s="368"/>
      <c r="F1068" s="367"/>
      <c r="G1068" s="367"/>
      <c r="H1068" s="367"/>
      <c r="I1068" s="367"/>
      <c r="J1068" s="367"/>
      <c r="K1068" s="367"/>
      <c r="L1068" s="367"/>
      <c r="M1068" s="367"/>
      <c r="N1068" s="367"/>
      <c r="O1068" s="367"/>
      <c r="P1068" s="367"/>
      <c r="Q1068" s="367"/>
      <c r="R1068" s="367"/>
      <c r="S1068" s="367"/>
      <c r="T1068" s="367"/>
      <c r="U1068" s="367"/>
    </row>
    <row r="1069">
      <c r="A1069" s="367"/>
      <c r="B1069" s="367"/>
      <c r="C1069" s="367"/>
      <c r="D1069" s="367"/>
      <c r="E1069" s="368"/>
      <c r="F1069" s="367"/>
      <c r="G1069" s="367"/>
      <c r="H1069" s="367"/>
      <c r="I1069" s="367"/>
      <c r="J1069" s="367"/>
      <c r="K1069" s="367"/>
      <c r="L1069" s="367"/>
      <c r="M1069" s="367"/>
      <c r="N1069" s="367"/>
      <c r="O1069" s="367"/>
      <c r="P1069" s="367"/>
      <c r="Q1069" s="367"/>
      <c r="R1069" s="367"/>
      <c r="S1069" s="367"/>
      <c r="T1069" s="367"/>
      <c r="U1069" s="367"/>
    </row>
    <row r="1070">
      <c r="A1070" s="367"/>
      <c r="B1070" s="367"/>
      <c r="C1070" s="367"/>
      <c r="D1070" s="367"/>
      <c r="E1070" s="368"/>
      <c r="F1070" s="367"/>
      <c r="G1070" s="367"/>
      <c r="H1070" s="367"/>
      <c r="I1070" s="367"/>
      <c r="J1070" s="367"/>
      <c r="K1070" s="367"/>
      <c r="L1070" s="367"/>
      <c r="M1070" s="367"/>
      <c r="N1070" s="367"/>
      <c r="O1070" s="367"/>
      <c r="P1070" s="367"/>
      <c r="Q1070" s="367"/>
      <c r="R1070" s="367"/>
      <c r="S1070" s="367"/>
      <c r="T1070" s="367"/>
      <c r="U1070" s="367"/>
    </row>
    <row r="1071">
      <c r="A1071" s="367"/>
      <c r="B1071" s="367"/>
      <c r="C1071" s="367"/>
      <c r="D1071" s="367"/>
      <c r="E1071" s="368"/>
      <c r="F1071" s="367"/>
      <c r="G1071" s="367"/>
      <c r="H1071" s="367"/>
      <c r="I1071" s="367"/>
      <c r="J1071" s="367"/>
      <c r="K1071" s="367"/>
      <c r="L1071" s="367"/>
      <c r="M1071" s="367"/>
      <c r="N1071" s="367"/>
      <c r="O1071" s="367"/>
      <c r="P1071" s="367"/>
      <c r="Q1071" s="367"/>
      <c r="R1071" s="367"/>
      <c r="S1071" s="367"/>
      <c r="T1071" s="367"/>
      <c r="U1071" s="367"/>
    </row>
    <row r="1072">
      <c r="A1072" s="367"/>
      <c r="B1072" s="367"/>
      <c r="C1072" s="367"/>
      <c r="D1072" s="367"/>
      <c r="E1072" s="368"/>
      <c r="F1072" s="367"/>
      <c r="G1072" s="367"/>
      <c r="H1072" s="367"/>
      <c r="I1072" s="367"/>
      <c r="J1072" s="367"/>
      <c r="K1072" s="367"/>
      <c r="L1072" s="367"/>
      <c r="M1072" s="367"/>
      <c r="N1072" s="367"/>
      <c r="O1072" s="367"/>
      <c r="P1072" s="367"/>
      <c r="Q1072" s="367"/>
      <c r="R1072" s="367"/>
      <c r="S1072" s="367"/>
      <c r="T1072" s="367"/>
      <c r="U1072" s="367"/>
    </row>
    <row r="1073">
      <c r="A1073" s="367"/>
      <c r="B1073" s="367"/>
      <c r="C1073" s="367"/>
      <c r="D1073" s="367"/>
      <c r="E1073" s="368"/>
      <c r="F1073" s="367"/>
      <c r="G1073" s="367"/>
      <c r="H1073" s="367"/>
      <c r="I1073" s="367"/>
      <c r="J1073" s="367"/>
      <c r="K1073" s="367"/>
      <c r="L1073" s="367"/>
      <c r="M1073" s="367"/>
      <c r="N1073" s="367"/>
      <c r="O1073" s="367"/>
      <c r="P1073" s="367"/>
      <c r="Q1073" s="367"/>
      <c r="R1073" s="367"/>
      <c r="S1073" s="367"/>
      <c r="T1073" s="367"/>
      <c r="U1073" s="367"/>
    </row>
    <row r="1074">
      <c r="A1074" s="367"/>
      <c r="B1074" s="367"/>
      <c r="C1074" s="367"/>
      <c r="D1074" s="367"/>
      <c r="E1074" s="368"/>
      <c r="F1074" s="367"/>
      <c r="G1074" s="367"/>
      <c r="H1074" s="367"/>
      <c r="I1074" s="367"/>
      <c r="J1074" s="367"/>
      <c r="K1074" s="367"/>
      <c r="L1074" s="367"/>
      <c r="M1074" s="367"/>
      <c r="N1074" s="367"/>
      <c r="O1074" s="367"/>
      <c r="P1074" s="367"/>
      <c r="Q1074" s="367"/>
      <c r="R1074" s="367"/>
      <c r="S1074" s="367"/>
      <c r="T1074" s="367"/>
      <c r="U1074" s="367"/>
    </row>
    <row r="1075">
      <c r="A1075" s="367"/>
      <c r="B1075" s="367"/>
      <c r="C1075" s="367"/>
      <c r="D1075" s="367"/>
      <c r="E1075" s="368"/>
      <c r="F1075" s="367"/>
      <c r="G1075" s="367"/>
      <c r="H1075" s="367"/>
      <c r="I1075" s="367"/>
      <c r="J1075" s="367"/>
      <c r="K1075" s="367"/>
      <c r="L1075" s="367"/>
      <c r="M1075" s="367"/>
      <c r="N1075" s="367"/>
      <c r="O1075" s="367"/>
      <c r="P1075" s="367"/>
      <c r="Q1075" s="367"/>
      <c r="R1075" s="367"/>
      <c r="S1075" s="367"/>
      <c r="T1075" s="367"/>
      <c r="U1075" s="367"/>
    </row>
    <row r="1076">
      <c r="A1076" s="367"/>
      <c r="B1076" s="367"/>
      <c r="C1076" s="367"/>
      <c r="D1076" s="367"/>
      <c r="E1076" s="368"/>
      <c r="F1076" s="367"/>
      <c r="G1076" s="367"/>
      <c r="H1076" s="367"/>
      <c r="I1076" s="367"/>
      <c r="J1076" s="367"/>
      <c r="K1076" s="367"/>
      <c r="L1076" s="367"/>
      <c r="M1076" s="367"/>
      <c r="N1076" s="367"/>
      <c r="O1076" s="367"/>
      <c r="P1076" s="367"/>
      <c r="Q1076" s="367"/>
      <c r="R1076" s="367"/>
      <c r="S1076" s="367"/>
      <c r="T1076" s="367"/>
      <c r="U1076" s="367"/>
    </row>
    <row r="1077">
      <c r="A1077" s="367"/>
      <c r="B1077" s="367"/>
      <c r="C1077" s="367"/>
      <c r="D1077" s="367"/>
      <c r="E1077" s="368"/>
      <c r="F1077" s="367"/>
      <c r="G1077" s="367"/>
      <c r="H1077" s="367"/>
      <c r="I1077" s="367"/>
      <c r="J1077" s="367"/>
      <c r="K1077" s="367"/>
      <c r="L1077" s="367"/>
      <c r="M1077" s="367"/>
      <c r="N1077" s="367"/>
      <c r="O1077" s="367"/>
      <c r="P1077" s="367"/>
      <c r="Q1077" s="367"/>
      <c r="R1077" s="367"/>
      <c r="S1077" s="367"/>
      <c r="T1077" s="367"/>
      <c r="U1077" s="367"/>
    </row>
    <row r="1078">
      <c r="A1078" s="367"/>
      <c r="B1078" s="367"/>
      <c r="C1078" s="367"/>
      <c r="D1078" s="367"/>
      <c r="E1078" s="368"/>
      <c r="F1078" s="367"/>
      <c r="G1078" s="367"/>
      <c r="H1078" s="367"/>
      <c r="I1078" s="367"/>
      <c r="J1078" s="367"/>
      <c r="K1078" s="367"/>
      <c r="L1078" s="367"/>
      <c r="M1078" s="367"/>
      <c r="N1078" s="367"/>
      <c r="O1078" s="367"/>
      <c r="P1078" s="367"/>
      <c r="Q1078" s="367"/>
      <c r="R1078" s="367"/>
      <c r="S1078" s="367"/>
      <c r="T1078" s="367"/>
      <c r="U1078" s="367"/>
    </row>
    <row r="1079">
      <c r="A1079" s="367"/>
      <c r="B1079" s="367"/>
      <c r="C1079" s="367"/>
      <c r="D1079" s="367"/>
      <c r="E1079" s="368"/>
      <c r="F1079" s="367"/>
      <c r="G1079" s="367"/>
      <c r="H1079" s="367"/>
      <c r="I1079" s="367"/>
      <c r="J1079" s="367"/>
      <c r="K1079" s="367"/>
      <c r="L1079" s="367"/>
      <c r="M1079" s="367"/>
      <c r="N1079" s="367"/>
      <c r="O1079" s="367"/>
      <c r="P1079" s="367"/>
      <c r="Q1079" s="367"/>
      <c r="R1079" s="367"/>
      <c r="S1079" s="367"/>
      <c r="T1079" s="367"/>
      <c r="U1079" s="367"/>
    </row>
    <row r="1080">
      <c r="A1080" s="367"/>
      <c r="B1080" s="367"/>
      <c r="C1080" s="367"/>
      <c r="D1080" s="367"/>
      <c r="E1080" s="368"/>
      <c r="F1080" s="367"/>
      <c r="G1080" s="367"/>
      <c r="H1080" s="367"/>
      <c r="I1080" s="367"/>
      <c r="J1080" s="367"/>
      <c r="K1080" s="367"/>
      <c r="L1080" s="367"/>
      <c r="M1080" s="367"/>
      <c r="N1080" s="367"/>
      <c r="O1080" s="367"/>
      <c r="P1080" s="367"/>
      <c r="Q1080" s="367"/>
      <c r="R1080" s="367"/>
      <c r="S1080" s="367"/>
      <c r="T1080" s="367"/>
      <c r="U1080" s="367"/>
    </row>
    <row r="1081">
      <c r="A1081" s="367"/>
      <c r="B1081" s="367"/>
      <c r="C1081" s="367"/>
      <c r="D1081" s="367"/>
      <c r="E1081" s="368"/>
      <c r="F1081" s="367"/>
      <c r="G1081" s="367"/>
      <c r="H1081" s="367"/>
      <c r="I1081" s="367"/>
      <c r="J1081" s="367"/>
      <c r="K1081" s="367"/>
      <c r="L1081" s="367"/>
      <c r="M1081" s="367"/>
      <c r="N1081" s="367"/>
      <c r="O1081" s="367"/>
      <c r="P1081" s="367"/>
      <c r="Q1081" s="367"/>
      <c r="R1081" s="367"/>
      <c r="S1081" s="367"/>
      <c r="T1081" s="367"/>
      <c r="U1081" s="367"/>
    </row>
    <row r="1082">
      <c r="A1082" s="367"/>
      <c r="B1082" s="367"/>
      <c r="C1082" s="367"/>
      <c r="D1082" s="367"/>
      <c r="E1082" s="368"/>
      <c r="F1082" s="367"/>
      <c r="G1082" s="367"/>
      <c r="H1082" s="367"/>
      <c r="I1082" s="367"/>
      <c r="J1082" s="367"/>
      <c r="K1082" s="367"/>
      <c r="L1082" s="367"/>
      <c r="M1082" s="367"/>
      <c r="N1082" s="367"/>
      <c r="O1082" s="367"/>
      <c r="P1082" s="367"/>
      <c r="Q1082" s="367"/>
      <c r="R1082" s="367"/>
      <c r="S1082" s="367"/>
      <c r="T1082" s="367"/>
      <c r="U1082" s="367"/>
    </row>
    <row r="1083">
      <c r="A1083" s="367"/>
      <c r="B1083" s="367"/>
      <c r="C1083" s="367"/>
      <c r="D1083" s="367"/>
      <c r="E1083" s="368"/>
      <c r="F1083" s="367"/>
      <c r="G1083" s="367"/>
      <c r="H1083" s="367"/>
      <c r="I1083" s="367"/>
      <c r="J1083" s="367"/>
      <c r="K1083" s="367"/>
      <c r="L1083" s="367"/>
      <c r="M1083" s="367"/>
      <c r="N1083" s="367"/>
      <c r="O1083" s="367"/>
      <c r="P1083" s="367"/>
      <c r="Q1083" s="367"/>
      <c r="R1083" s="367"/>
      <c r="S1083" s="367"/>
      <c r="T1083" s="367"/>
      <c r="U1083" s="367"/>
    </row>
    <row r="1084">
      <c r="A1084" s="367"/>
      <c r="B1084" s="367"/>
      <c r="C1084" s="367"/>
      <c r="D1084" s="367"/>
      <c r="E1084" s="368"/>
      <c r="F1084" s="367"/>
      <c r="G1084" s="367"/>
      <c r="H1084" s="367"/>
      <c r="I1084" s="367"/>
      <c r="J1084" s="367"/>
      <c r="K1084" s="367"/>
      <c r="L1084" s="367"/>
      <c r="M1084" s="367"/>
      <c r="N1084" s="367"/>
      <c r="O1084" s="367"/>
      <c r="P1084" s="367"/>
      <c r="Q1084" s="367"/>
      <c r="R1084" s="367"/>
      <c r="S1084" s="367"/>
      <c r="T1084" s="367"/>
      <c r="U1084" s="367"/>
    </row>
    <row r="1085">
      <c r="A1085" s="367"/>
      <c r="B1085" s="367"/>
      <c r="C1085" s="367"/>
      <c r="D1085" s="367"/>
      <c r="E1085" s="368"/>
      <c r="F1085" s="367"/>
      <c r="G1085" s="367"/>
      <c r="H1085" s="367"/>
      <c r="I1085" s="367"/>
      <c r="J1085" s="367"/>
      <c r="K1085" s="367"/>
      <c r="L1085" s="367"/>
      <c r="M1085" s="367"/>
      <c r="N1085" s="367"/>
      <c r="O1085" s="367"/>
      <c r="P1085" s="367"/>
      <c r="Q1085" s="367"/>
      <c r="R1085" s="367"/>
      <c r="S1085" s="367"/>
      <c r="T1085" s="367"/>
      <c r="U1085" s="367"/>
    </row>
    <row r="1086">
      <c r="A1086" s="367"/>
      <c r="B1086" s="367"/>
      <c r="C1086" s="367"/>
      <c r="D1086" s="367"/>
      <c r="E1086" s="368"/>
      <c r="F1086" s="367"/>
      <c r="G1086" s="367"/>
      <c r="H1086" s="367"/>
      <c r="I1086" s="367"/>
      <c r="J1086" s="367"/>
      <c r="K1086" s="367"/>
      <c r="L1086" s="367"/>
      <c r="M1086" s="367"/>
      <c r="N1086" s="367"/>
      <c r="O1086" s="367"/>
      <c r="P1086" s="367"/>
      <c r="Q1086" s="367"/>
      <c r="R1086" s="367"/>
      <c r="S1086" s="367"/>
      <c r="T1086" s="367"/>
      <c r="U1086" s="367"/>
    </row>
    <row r="1087">
      <c r="A1087" s="367"/>
      <c r="B1087" s="367"/>
      <c r="C1087" s="367"/>
      <c r="D1087" s="367"/>
      <c r="E1087" s="368"/>
      <c r="F1087" s="367"/>
      <c r="G1087" s="367"/>
      <c r="H1087" s="367"/>
      <c r="I1087" s="367"/>
      <c r="J1087" s="367"/>
      <c r="K1087" s="367"/>
      <c r="L1087" s="367"/>
      <c r="M1087" s="367"/>
      <c r="N1087" s="367"/>
      <c r="O1087" s="367"/>
      <c r="P1087" s="367"/>
      <c r="Q1087" s="367"/>
      <c r="R1087" s="367"/>
      <c r="S1087" s="367"/>
      <c r="T1087" s="367"/>
      <c r="U1087" s="367"/>
    </row>
    <row r="1088">
      <c r="A1088" s="367"/>
      <c r="B1088" s="367"/>
      <c r="C1088" s="367"/>
      <c r="D1088" s="367"/>
      <c r="E1088" s="368"/>
      <c r="F1088" s="367"/>
      <c r="G1088" s="367"/>
      <c r="H1088" s="367"/>
      <c r="I1088" s="367"/>
      <c r="J1088" s="367"/>
      <c r="K1088" s="367"/>
      <c r="L1088" s="367"/>
      <c r="M1088" s="367"/>
      <c r="N1088" s="367"/>
      <c r="O1088" s="367"/>
      <c r="P1088" s="367"/>
      <c r="Q1088" s="367"/>
      <c r="R1088" s="367"/>
      <c r="S1088" s="367"/>
      <c r="T1088" s="367"/>
      <c r="U1088" s="367"/>
    </row>
    <row r="1089">
      <c r="A1089" s="367"/>
      <c r="B1089" s="367"/>
      <c r="C1089" s="367"/>
      <c r="D1089" s="367"/>
      <c r="E1089" s="368"/>
      <c r="F1089" s="367"/>
      <c r="G1089" s="367"/>
      <c r="H1089" s="367"/>
      <c r="I1089" s="367"/>
      <c r="J1089" s="367"/>
      <c r="K1089" s="367"/>
      <c r="L1089" s="367"/>
      <c r="M1089" s="367"/>
      <c r="N1089" s="367"/>
      <c r="O1089" s="367"/>
      <c r="P1089" s="367"/>
      <c r="Q1089" s="367"/>
      <c r="R1089" s="367"/>
      <c r="S1089" s="367"/>
      <c r="T1089" s="367"/>
      <c r="U1089" s="367"/>
    </row>
    <row r="1090">
      <c r="A1090" s="367"/>
      <c r="B1090" s="367"/>
      <c r="C1090" s="367"/>
      <c r="D1090" s="367"/>
      <c r="E1090" s="368"/>
      <c r="F1090" s="367"/>
      <c r="G1090" s="367"/>
      <c r="H1090" s="367"/>
      <c r="I1090" s="367"/>
      <c r="J1090" s="367"/>
      <c r="K1090" s="367"/>
      <c r="L1090" s="367"/>
      <c r="M1090" s="367"/>
      <c r="N1090" s="367"/>
      <c r="O1090" s="367"/>
      <c r="P1090" s="367"/>
      <c r="Q1090" s="367"/>
      <c r="R1090" s="367"/>
      <c r="S1090" s="367"/>
      <c r="T1090" s="367"/>
      <c r="U1090" s="367"/>
    </row>
    <row r="1091">
      <c r="A1091" s="367"/>
      <c r="B1091" s="367"/>
      <c r="C1091" s="367"/>
      <c r="D1091" s="367"/>
      <c r="E1091" s="368"/>
      <c r="F1091" s="367"/>
      <c r="G1091" s="367"/>
      <c r="H1091" s="367"/>
      <c r="I1091" s="367"/>
      <c r="J1091" s="367"/>
      <c r="K1091" s="367"/>
      <c r="L1091" s="367"/>
      <c r="M1091" s="367"/>
      <c r="N1091" s="367"/>
      <c r="O1091" s="367"/>
      <c r="P1091" s="367"/>
      <c r="Q1091" s="367"/>
      <c r="R1091" s="367"/>
      <c r="S1091" s="367"/>
      <c r="T1091" s="367"/>
      <c r="U1091" s="367"/>
    </row>
    <row r="1092">
      <c r="A1092" s="367"/>
      <c r="B1092" s="367"/>
      <c r="C1092" s="367"/>
      <c r="D1092" s="367"/>
      <c r="E1092" s="368"/>
      <c r="F1092" s="367"/>
      <c r="G1092" s="367"/>
      <c r="H1092" s="367"/>
      <c r="I1092" s="367"/>
      <c r="J1092" s="367"/>
      <c r="K1092" s="367"/>
      <c r="L1092" s="367"/>
      <c r="M1092" s="367"/>
      <c r="N1092" s="367"/>
      <c r="O1092" s="367"/>
      <c r="P1092" s="367"/>
      <c r="Q1092" s="367"/>
      <c r="R1092" s="367"/>
      <c r="S1092" s="367"/>
      <c r="T1092" s="367"/>
      <c r="U1092" s="367"/>
    </row>
    <row r="1093">
      <c r="A1093" s="367"/>
      <c r="B1093" s="367"/>
      <c r="C1093" s="367"/>
      <c r="D1093" s="367"/>
      <c r="E1093" s="368"/>
      <c r="F1093" s="367"/>
      <c r="G1093" s="367"/>
      <c r="H1093" s="367"/>
      <c r="I1093" s="367"/>
      <c r="J1093" s="367"/>
      <c r="K1093" s="367"/>
      <c r="L1093" s="367"/>
      <c r="M1093" s="367"/>
      <c r="N1093" s="367"/>
      <c r="O1093" s="367"/>
      <c r="P1093" s="367"/>
      <c r="Q1093" s="367"/>
      <c r="R1093" s="367"/>
      <c r="S1093" s="367"/>
      <c r="T1093" s="367"/>
      <c r="U1093" s="367"/>
    </row>
    <row r="1094">
      <c r="A1094" s="367"/>
      <c r="B1094" s="367"/>
      <c r="C1094" s="367"/>
      <c r="D1094" s="367"/>
      <c r="E1094" s="368"/>
      <c r="F1094" s="367"/>
      <c r="G1094" s="367"/>
      <c r="H1094" s="367"/>
      <c r="I1094" s="367"/>
      <c r="J1094" s="367"/>
      <c r="K1094" s="367"/>
      <c r="L1094" s="367"/>
      <c r="M1094" s="367"/>
      <c r="N1094" s="367"/>
      <c r="O1094" s="367"/>
      <c r="P1094" s="367"/>
      <c r="Q1094" s="367"/>
      <c r="R1094" s="367"/>
      <c r="S1094" s="367"/>
      <c r="T1094" s="367"/>
      <c r="U1094" s="367"/>
    </row>
    <row r="1095">
      <c r="A1095" s="367"/>
      <c r="B1095" s="367"/>
      <c r="C1095" s="367"/>
      <c r="D1095" s="367"/>
      <c r="E1095" s="368"/>
      <c r="F1095" s="367"/>
      <c r="G1095" s="367"/>
      <c r="H1095" s="367"/>
      <c r="I1095" s="367"/>
      <c r="J1095" s="367"/>
      <c r="K1095" s="367"/>
      <c r="L1095" s="367"/>
      <c r="M1095" s="367"/>
      <c r="N1095" s="367"/>
      <c r="O1095" s="367"/>
      <c r="P1095" s="367"/>
      <c r="Q1095" s="367"/>
      <c r="R1095" s="367"/>
      <c r="S1095" s="367"/>
      <c r="T1095" s="367"/>
      <c r="U1095" s="367"/>
    </row>
    <row r="1096">
      <c r="A1096" s="367"/>
      <c r="B1096" s="367"/>
      <c r="C1096" s="367"/>
      <c r="D1096" s="367"/>
      <c r="E1096" s="368"/>
      <c r="F1096" s="367"/>
      <c r="G1096" s="367"/>
      <c r="H1096" s="367"/>
      <c r="I1096" s="367"/>
      <c r="J1096" s="367"/>
      <c r="K1096" s="367"/>
      <c r="L1096" s="367"/>
      <c r="M1096" s="367"/>
      <c r="N1096" s="367"/>
      <c r="O1096" s="367"/>
      <c r="P1096" s="367"/>
      <c r="Q1096" s="367"/>
      <c r="R1096" s="367"/>
      <c r="S1096" s="367"/>
      <c r="T1096" s="367"/>
      <c r="U1096" s="367"/>
    </row>
    <row r="1097">
      <c r="A1097" s="367"/>
      <c r="B1097" s="367"/>
      <c r="C1097" s="367"/>
      <c r="D1097" s="367"/>
      <c r="E1097" s="368"/>
      <c r="F1097" s="367"/>
      <c r="G1097" s="367"/>
      <c r="H1097" s="367"/>
      <c r="I1097" s="367"/>
      <c r="J1097" s="367"/>
      <c r="K1097" s="367"/>
      <c r="L1097" s="367"/>
      <c r="M1097" s="367"/>
      <c r="N1097" s="367"/>
      <c r="O1097" s="367"/>
      <c r="P1097" s="367"/>
      <c r="Q1097" s="367"/>
      <c r="R1097" s="367"/>
      <c r="S1097" s="367"/>
      <c r="T1097" s="367"/>
      <c r="U1097" s="367"/>
    </row>
    <row r="1098">
      <c r="A1098" s="367"/>
      <c r="B1098" s="367"/>
      <c r="C1098" s="367"/>
      <c r="D1098" s="367"/>
      <c r="E1098" s="368"/>
      <c r="F1098" s="367"/>
      <c r="G1098" s="367"/>
      <c r="H1098" s="367"/>
      <c r="I1098" s="367"/>
      <c r="J1098" s="367"/>
      <c r="K1098" s="367"/>
      <c r="L1098" s="367"/>
      <c r="M1098" s="367"/>
      <c r="N1098" s="367"/>
      <c r="O1098" s="367"/>
      <c r="P1098" s="367"/>
      <c r="Q1098" s="367"/>
      <c r="R1098" s="367"/>
      <c r="S1098" s="367"/>
      <c r="T1098" s="367"/>
      <c r="U1098" s="367"/>
    </row>
    <row r="1099">
      <c r="A1099" s="367"/>
      <c r="B1099" s="367"/>
      <c r="C1099" s="367"/>
      <c r="D1099" s="367"/>
      <c r="E1099" s="368"/>
      <c r="F1099" s="367"/>
      <c r="G1099" s="367"/>
      <c r="H1099" s="367"/>
      <c r="I1099" s="367"/>
      <c r="J1099" s="367"/>
      <c r="K1099" s="367"/>
      <c r="L1099" s="367"/>
      <c r="M1099" s="367"/>
      <c r="N1099" s="367"/>
      <c r="O1099" s="367"/>
      <c r="P1099" s="367"/>
      <c r="Q1099" s="367"/>
      <c r="R1099" s="367"/>
      <c r="S1099" s="367"/>
      <c r="T1099" s="367"/>
      <c r="U1099" s="367"/>
    </row>
    <row r="1100">
      <c r="A1100" s="367"/>
      <c r="B1100" s="367"/>
      <c r="C1100" s="367"/>
      <c r="D1100" s="367"/>
      <c r="E1100" s="368"/>
      <c r="F1100" s="367"/>
      <c r="G1100" s="367"/>
      <c r="H1100" s="367"/>
      <c r="I1100" s="367"/>
      <c r="J1100" s="367"/>
      <c r="K1100" s="367"/>
      <c r="L1100" s="367"/>
      <c r="M1100" s="367"/>
      <c r="N1100" s="367"/>
      <c r="O1100" s="367"/>
      <c r="P1100" s="367"/>
      <c r="Q1100" s="367"/>
      <c r="R1100" s="367"/>
      <c r="S1100" s="367"/>
      <c r="T1100" s="367"/>
      <c r="U1100" s="367"/>
    </row>
    <row r="1101">
      <c r="A1101" s="367"/>
      <c r="B1101" s="367"/>
      <c r="C1101" s="367"/>
      <c r="D1101" s="367"/>
      <c r="E1101" s="368"/>
      <c r="F1101" s="367"/>
      <c r="G1101" s="367"/>
      <c r="H1101" s="367"/>
      <c r="I1101" s="367"/>
      <c r="J1101" s="367"/>
      <c r="K1101" s="367"/>
      <c r="L1101" s="367"/>
      <c r="M1101" s="367"/>
      <c r="N1101" s="367"/>
      <c r="O1101" s="367"/>
      <c r="P1101" s="367"/>
      <c r="Q1101" s="367"/>
      <c r="R1101" s="367"/>
      <c r="S1101" s="367"/>
      <c r="T1101" s="367"/>
      <c r="U1101" s="367"/>
    </row>
    <row r="1102">
      <c r="A1102" s="367"/>
      <c r="B1102" s="367"/>
      <c r="C1102" s="367"/>
      <c r="D1102" s="367"/>
      <c r="E1102" s="368"/>
      <c r="F1102" s="367"/>
      <c r="G1102" s="367"/>
      <c r="H1102" s="367"/>
      <c r="I1102" s="367"/>
      <c r="J1102" s="367"/>
      <c r="K1102" s="367"/>
      <c r="L1102" s="367"/>
      <c r="M1102" s="367"/>
      <c r="N1102" s="367"/>
      <c r="O1102" s="367"/>
      <c r="P1102" s="367"/>
      <c r="Q1102" s="367"/>
      <c r="R1102" s="367"/>
      <c r="S1102" s="367"/>
      <c r="T1102" s="367"/>
      <c r="U1102" s="367"/>
    </row>
    <row r="1103">
      <c r="A1103" s="367"/>
      <c r="B1103" s="367"/>
      <c r="C1103" s="367"/>
      <c r="D1103" s="367"/>
      <c r="E1103" s="368"/>
      <c r="F1103" s="367"/>
      <c r="G1103" s="367"/>
      <c r="H1103" s="367"/>
      <c r="I1103" s="367"/>
      <c r="J1103" s="367"/>
      <c r="K1103" s="367"/>
      <c r="L1103" s="367"/>
      <c r="M1103" s="367"/>
      <c r="N1103" s="367"/>
      <c r="O1103" s="367"/>
      <c r="P1103" s="367"/>
      <c r="Q1103" s="367"/>
      <c r="R1103" s="367"/>
      <c r="S1103" s="367"/>
      <c r="T1103" s="367"/>
      <c r="U1103" s="367"/>
    </row>
    <row r="1104">
      <c r="A1104" s="367"/>
      <c r="B1104" s="367"/>
      <c r="C1104" s="367"/>
      <c r="D1104" s="367"/>
      <c r="E1104" s="368"/>
      <c r="F1104" s="367"/>
      <c r="G1104" s="367"/>
      <c r="H1104" s="367"/>
      <c r="I1104" s="367"/>
      <c r="J1104" s="367"/>
      <c r="K1104" s="367"/>
      <c r="L1104" s="367"/>
      <c r="M1104" s="367"/>
      <c r="N1104" s="367"/>
      <c r="O1104" s="367"/>
      <c r="P1104" s="367"/>
      <c r="Q1104" s="367"/>
      <c r="R1104" s="367"/>
      <c r="S1104" s="367"/>
      <c r="T1104" s="367"/>
      <c r="U1104" s="367"/>
    </row>
    <row r="1105">
      <c r="A1105" s="367"/>
      <c r="B1105" s="367"/>
      <c r="C1105" s="367"/>
      <c r="D1105" s="367"/>
      <c r="E1105" s="368"/>
      <c r="F1105" s="367"/>
      <c r="G1105" s="367"/>
      <c r="H1105" s="367"/>
      <c r="I1105" s="367"/>
      <c r="J1105" s="367"/>
      <c r="K1105" s="367"/>
      <c r="L1105" s="367"/>
      <c r="M1105" s="367"/>
      <c r="N1105" s="367"/>
      <c r="O1105" s="367"/>
      <c r="P1105" s="367"/>
      <c r="Q1105" s="367"/>
      <c r="R1105" s="367"/>
      <c r="S1105" s="367"/>
      <c r="T1105" s="367"/>
      <c r="U1105" s="367"/>
    </row>
    <row r="1106">
      <c r="A1106" s="367"/>
      <c r="B1106" s="367"/>
      <c r="C1106" s="367"/>
      <c r="D1106" s="367"/>
      <c r="E1106" s="368"/>
      <c r="F1106" s="367"/>
      <c r="G1106" s="367"/>
      <c r="H1106" s="367"/>
      <c r="I1106" s="367"/>
      <c r="J1106" s="367"/>
      <c r="K1106" s="367"/>
      <c r="L1106" s="367"/>
      <c r="M1106" s="367"/>
      <c r="N1106" s="367"/>
      <c r="O1106" s="367"/>
      <c r="P1106" s="367"/>
      <c r="Q1106" s="367"/>
      <c r="R1106" s="367"/>
      <c r="S1106" s="367"/>
      <c r="T1106" s="367"/>
      <c r="U1106" s="367"/>
    </row>
    <row r="1107">
      <c r="A1107" s="367"/>
      <c r="B1107" s="367"/>
      <c r="C1107" s="367"/>
      <c r="D1107" s="367"/>
      <c r="E1107" s="368"/>
      <c r="F1107" s="367"/>
      <c r="G1107" s="367"/>
      <c r="H1107" s="367"/>
      <c r="I1107" s="367"/>
      <c r="J1107" s="367"/>
      <c r="K1107" s="367"/>
      <c r="L1107" s="367"/>
      <c r="M1107" s="367"/>
      <c r="N1107" s="367"/>
      <c r="O1107" s="367"/>
      <c r="P1107" s="367"/>
      <c r="Q1107" s="367"/>
      <c r="R1107" s="367"/>
      <c r="S1107" s="367"/>
      <c r="T1107" s="367"/>
      <c r="U1107" s="367"/>
    </row>
    <row r="1108">
      <c r="A1108" s="367"/>
      <c r="B1108" s="367"/>
      <c r="C1108" s="367"/>
      <c r="D1108" s="367"/>
      <c r="E1108" s="368"/>
      <c r="F1108" s="367"/>
      <c r="G1108" s="367"/>
      <c r="H1108" s="367"/>
      <c r="I1108" s="367"/>
      <c r="J1108" s="367"/>
      <c r="K1108" s="367"/>
      <c r="L1108" s="367"/>
      <c r="M1108" s="367"/>
      <c r="N1108" s="367"/>
      <c r="O1108" s="367"/>
      <c r="P1108" s="367"/>
      <c r="Q1108" s="367"/>
      <c r="R1108" s="367"/>
      <c r="S1108" s="367"/>
      <c r="T1108" s="367"/>
      <c r="U1108" s="367"/>
    </row>
    <row r="1109">
      <c r="A1109" s="367"/>
      <c r="B1109" s="367"/>
      <c r="C1109" s="367"/>
      <c r="D1109" s="367"/>
      <c r="E1109" s="368"/>
      <c r="F1109" s="367"/>
      <c r="G1109" s="367"/>
      <c r="H1109" s="367"/>
      <c r="I1109" s="367"/>
      <c r="J1109" s="367"/>
      <c r="K1109" s="367"/>
      <c r="L1109" s="367"/>
      <c r="M1109" s="367"/>
      <c r="N1109" s="367"/>
      <c r="O1109" s="367"/>
      <c r="P1109" s="367"/>
      <c r="Q1109" s="367"/>
      <c r="R1109" s="367"/>
      <c r="S1109" s="367"/>
      <c r="T1109" s="367"/>
      <c r="U1109" s="367"/>
    </row>
    <row r="1110">
      <c r="A1110" s="367"/>
      <c r="B1110" s="367"/>
      <c r="C1110" s="367"/>
      <c r="D1110" s="367"/>
      <c r="E1110" s="368"/>
      <c r="F1110" s="367"/>
      <c r="G1110" s="367"/>
      <c r="H1110" s="367"/>
      <c r="I1110" s="367"/>
      <c r="J1110" s="367"/>
      <c r="K1110" s="367"/>
      <c r="L1110" s="367"/>
      <c r="M1110" s="367"/>
      <c r="N1110" s="367"/>
      <c r="O1110" s="367"/>
      <c r="P1110" s="367"/>
      <c r="Q1110" s="367"/>
      <c r="R1110" s="367"/>
      <c r="S1110" s="367"/>
      <c r="T1110" s="367"/>
      <c r="U1110" s="367"/>
    </row>
    <row r="1111">
      <c r="A1111" s="367"/>
      <c r="B1111" s="367"/>
      <c r="C1111" s="367"/>
      <c r="D1111" s="367"/>
      <c r="E1111" s="368"/>
      <c r="F1111" s="367"/>
      <c r="G1111" s="367"/>
      <c r="H1111" s="367"/>
      <c r="I1111" s="367"/>
      <c r="J1111" s="367"/>
      <c r="K1111" s="367"/>
      <c r="L1111" s="367"/>
      <c r="M1111" s="367"/>
      <c r="N1111" s="367"/>
      <c r="O1111" s="367"/>
      <c r="P1111" s="367"/>
      <c r="Q1111" s="367"/>
      <c r="R1111" s="367"/>
      <c r="S1111" s="367"/>
      <c r="T1111" s="367"/>
      <c r="U1111" s="367"/>
    </row>
    <row r="1112">
      <c r="A1112" s="367"/>
      <c r="B1112" s="367"/>
      <c r="C1112" s="367"/>
      <c r="D1112" s="367"/>
      <c r="E1112" s="368"/>
      <c r="F1112" s="367"/>
      <c r="G1112" s="367"/>
      <c r="H1112" s="367"/>
      <c r="I1112" s="367"/>
      <c r="J1112" s="367"/>
      <c r="K1112" s="367"/>
      <c r="L1112" s="367"/>
      <c r="M1112" s="367"/>
      <c r="N1112" s="367"/>
      <c r="O1112" s="367"/>
      <c r="P1112" s="367"/>
      <c r="Q1112" s="367"/>
      <c r="R1112" s="367"/>
      <c r="S1112" s="367"/>
      <c r="T1112" s="367"/>
      <c r="U1112" s="367"/>
    </row>
    <row r="1113">
      <c r="A1113" s="367"/>
      <c r="B1113" s="367"/>
      <c r="C1113" s="367"/>
      <c r="D1113" s="367"/>
      <c r="E1113" s="368"/>
      <c r="F1113" s="367"/>
      <c r="G1113" s="367"/>
      <c r="H1113" s="367"/>
      <c r="I1113" s="367"/>
      <c r="J1113" s="367"/>
      <c r="K1113" s="367"/>
      <c r="L1113" s="367"/>
      <c r="M1113" s="367"/>
      <c r="N1113" s="367"/>
      <c r="O1113" s="367"/>
      <c r="P1113" s="367"/>
      <c r="Q1113" s="367"/>
      <c r="R1113" s="367"/>
      <c r="S1113" s="367"/>
      <c r="T1113" s="367"/>
      <c r="U1113" s="367"/>
    </row>
    <row r="1114">
      <c r="A1114" s="367"/>
      <c r="B1114" s="367"/>
      <c r="C1114" s="367"/>
      <c r="D1114" s="367"/>
      <c r="E1114" s="368"/>
      <c r="F1114" s="367"/>
      <c r="G1114" s="367"/>
      <c r="H1114" s="367"/>
      <c r="I1114" s="367"/>
      <c r="J1114" s="367"/>
      <c r="K1114" s="367"/>
      <c r="L1114" s="367"/>
      <c r="M1114" s="367"/>
      <c r="N1114" s="367"/>
      <c r="O1114" s="367"/>
      <c r="P1114" s="367"/>
      <c r="Q1114" s="367"/>
      <c r="R1114" s="367"/>
      <c r="S1114" s="367"/>
      <c r="T1114" s="367"/>
      <c r="U1114" s="367"/>
    </row>
    <row r="1115">
      <c r="A1115" s="367"/>
      <c r="B1115" s="367"/>
      <c r="C1115" s="367"/>
      <c r="D1115" s="367"/>
      <c r="E1115" s="368"/>
      <c r="F1115" s="367"/>
      <c r="G1115" s="367"/>
      <c r="H1115" s="367"/>
      <c r="I1115" s="367"/>
      <c r="J1115" s="367"/>
      <c r="K1115" s="367"/>
      <c r="L1115" s="367"/>
      <c r="M1115" s="367"/>
      <c r="N1115" s="367"/>
      <c r="O1115" s="367"/>
      <c r="P1115" s="367"/>
      <c r="Q1115" s="367"/>
      <c r="R1115" s="367"/>
      <c r="S1115" s="367"/>
      <c r="T1115" s="367"/>
      <c r="U1115" s="367"/>
    </row>
    <row r="1116">
      <c r="A1116" s="367"/>
      <c r="B1116" s="367"/>
      <c r="C1116" s="367"/>
      <c r="D1116" s="367"/>
      <c r="E1116" s="368"/>
      <c r="F1116" s="367"/>
      <c r="G1116" s="367"/>
      <c r="H1116" s="367"/>
      <c r="I1116" s="367"/>
      <c r="J1116" s="367"/>
      <c r="K1116" s="367"/>
      <c r="L1116" s="367"/>
      <c r="M1116" s="367"/>
      <c r="N1116" s="367"/>
      <c r="O1116" s="367"/>
      <c r="P1116" s="367"/>
      <c r="Q1116" s="367"/>
      <c r="R1116" s="367"/>
      <c r="S1116" s="367"/>
      <c r="T1116" s="367"/>
      <c r="U1116" s="367"/>
    </row>
    <row r="1117">
      <c r="A1117" s="367"/>
      <c r="B1117" s="367"/>
      <c r="C1117" s="367"/>
      <c r="D1117" s="367"/>
      <c r="E1117" s="368"/>
      <c r="F1117" s="367"/>
      <c r="G1117" s="367"/>
      <c r="H1117" s="367"/>
      <c r="I1117" s="367"/>
      <c r="J1117" s="367"/>
      <c r="K1117" s="367"/>
      <c r="L1117" s="367"/>
      <c r="M1117" s="367"/>
      <c r="N1117" s="367"/>
      <c r="O1117" s="367"/>
      <c r="P1117" s="367"/>
      <c r="Q1117" s="367"/>
      <c r="R1117" s="367"/>
      <c r="S1117" s="367"/>
      <c r="T1117" s="367"/>
      <c r="U1117" s="367"/>
    </row>
    <row r="1118">
      <c r="A1118" s="367"/>
      <c r="B1118" s="367"/>
      <c r="C1118" s="367"/>
      <c r="D1118" s="367"/>
      <c r="E1118" s="368"/>
      <c r="F1118" s="367"/>
      <c r="G1118" s="367"/>
      <c r="H1118" s="367"/>
      <c r="I1118" s="367"/>
      <c r="J1118" s="367"/>
      <c r="K1118" s="367"/>
      <c r="L1118" s="367"/>
      <c r="M1118" s="367"/>
      <c r="N1118" s="367"/>
      <c r="O1118" s="367"/>
      <c r="P1118" s="367"/>
      <c r="Q1118" s="367"/>
      <c r="R1118" s="367"/>
      <c r="S1118" s="367"/>
      <c r="T1118" s="367"/>
      <c r="U1118" s="367"/>
    </row>
    <row r="1119">
      <c r="A1119" s="367"/>
      <c r="B1119" s="367"/>
      <c r="C1119" s="367"/>
      <c r="D1119" s="367"/>
      <c r="E1119" s="368"/>
      <c r="F1119" s="367"/>
      <c r="G1119" s="367"/>
      <c r="H1119" s="367"/>
      <c r="I1119" s="367"/>
      <c r="J1119" s="367"/>
      <c r="K1119" s="367"/>
      <c r="L1119" s="367"/>
      <c r="M1119" s="367"/>
      <c r="N1119" s="367"/>
      <c r="O1119" s="367"/>
      <c r="P1119" s="367"/>
      <c r="Q1119" s="367"/>
      <c r="R1119" s="367"/>
      <c r="S1119" s="367"/>
      <c r="T1119" s="367"/>
      <c r="U1119" s="367"/>
    </row>
    <row r="1120">
      <c r="A1120" s="367"/>
      <c r="B1120" s="367"/>
      <c r="C1120" s="367"/>
      <c r="D1120" s="367"/>
      <c r="E1120" s="368"/>
      <c r="F1120" s="367"/>
      <c r="G1120" s="367"/>
      <c r="H1120" s="367"/>
      <c r="I1120" s="367"/>
      <c r="J1120" s="367"/>
      <c r="K1120" s="367"/>
      <c r="L1120" s="367"/>
      <c r="M1120" s="367"/>
      <c r="N1120" s="367"/>
      <c r="O1120" s="367"/>
      <c r="P1120" s="367"/>
      <c r="Q1120" s="367"/>
      <c r="R1120" s="367"/>
      <c r="S1120" s="367"/>
      <c r="T1120" s="367"/>
      <c r="U1120" s="367"/>
    </row>
    <row r="1121">
      <c r="A1121" s="367"/>
      <c r="B1121" s="367"/>
      <c r="C1121" s="367"/>
      <c r="D1121" s="367"/>
      <c r="E1121" s="368"/>
      <c r="F1121" s="367"/>
      <c r="G1121" s="367"/>
      <c r="H1121" s="367"/>
      <c r="I1121" s="367"/>
      <c r="J1121" s="367"/>
      <c r="K1121" s="367"/>
      <c r="L1121" s="367"/>
      <c r="M1121" s="367"/>
      <c r="N1121" s="367"/>
      <c r="O1121" s="367"/>
      <c r="P1121" s="367"/>
      <c r="Q1121" s="367"/>
      <c r="R1121" s="367"/>
      <c r="S1121" s="367"/>
      <c r="T1121" s="367"/>
      <c r="U1121" s="367"/>
    </row>
    <row r="1122">
      <c r="A1122" s="367"/>
      <c r="B1122" s="367"/>
      <c r="C1122" s="367"/>
      <c r="D1122" s="367"/>
      <c r="E1122" s="368"/>
      <c r="F1122" s="367"/>
      <c r="G1122" s="367"/>
      <c r="H1122" s="367"/>
      <c r="I1122" s="367"/>
      <c r="J1122" s="367"/>
      <c r="K1122" s="367"/>
      <c r="L1122" s="367"/>
      <c r="M1122" s="367"/>
      <c r="N1122" s="367"/>
      <c r="O1122" s="367"/>
      <c r="P1122" s="367"/>
      <c r="Q1122" s="367"/>
      <c r="R1122" s="367"/>
      <c r="S1122" s="367"/>
      <c r="T1122" s="367"/>
      <c r="U1122" s="367"/>
    </row>
    <row r="1123">
      <c r="A1123" s="367"/>
      <c r="B1123" s="367"/>
      <c r="C1123" s="367"/>
      <c r="D1123" s="367"/>
      <c r="E1123" s="368"/>
      <c r="F1123" s="367"/>
      <c r="G1123" s="367"/>
      <c r="H1123" s="367"/>
      <c r="I1123" s="367"/>
      <c r="J1123" s="367"/>
      <c r="K1123" s="367"/>
      <c r="L1123" s="367"/>
      <c r="M1123" s="367"/>
      <c r="N1123" s="367"/>
      <c r="O1123" s="367"/>
      <c r="P1123" s="367"/>
      <c r="Q1123" s="367"/>
      <c r="R1123" s="367"/>
      <c r="S1123" s="367"/>
      <c r="T1123" s="367"/>
      <c r="U1123" s="367"/>
    </row>
    <row r="1124">
      <c r="A1124" s="367"/>
      <c r="B1124" s="367"/>
      <c r="C1124" s="367"/>
      <c r="D1124" s="367"/>
      <c r="E1124" s="368"/>
      <c r="F1124" s="367"/>
      <c r="G1124" s="367"/>
      <c r="H1124" s="367"/>
      <c r="I1124" s="367"/>
      <c r="J1124" s="367"/>
      <c r="K1124" s="367"/>
      <c r="L1124" s="367"/>
      <c r="M1124" s="367"/>
      <c r="N1124" s="367"/>
      <c r="O1124" s="367"/>
      <c r="P1124" s="367"/>
      <c r="Q1124" s="367"/>
      <c r="R1124" s="367"/>
      <c r="S1124" s="367"/>
      <c r="T1124" s="367"/>
      <c r="U1124" s="367"/>
    </row>
    <row r="1125">
      <c r="A1125" s="367"/>
      <c r="B1125" s="367"/>
      <c r="C1125" s="367"/>
      <c r="D1125" s="367"/>
      <c r="E1125" s="368"/>
      <c r="F1125" s="367"/>
      <c r="G1125" s="367"/>
      <c r="H1125" s="367"/>
      <c r="I1125" s="367"/>
      <c r="J1125" s="367"/>
      <c r="K1125" s="367"/>
      <c r="L1125" s="367"/>
      <c r="M1125" s="367"/>
      <c r="N1125" s="367"/>
      <c r="O1125" s="367"/>
      <c r="P1125" s="367"/>
      <c r="Q1125" s="367"/>
      <c r="R1125" s="367"/>
      <c r="S1125" s="367"/>
      <c r="T1125" s="367"/>
      <c r="U1125" s="367"/>
    </row>
    <row r="1126">
      <c r="A1126" s="367"/>
      <c r="B1126" s="367"/>
      <c r="C1126" s="367"/>
      <c r="D1126" s="367"/>
      <c r="E1126" s="368"/>
      <c r="F1126" s="367"/>
      <c r="G1126" s="367"/>
      <c r="H1126" s="367"/>
      <c r="I1126" s="367"/>
      <c r="J1126" s="367"/>
      <c r="K1126" s="367"/>
      <c r="L1126" s="367"/>
      <c r="M1126" s="367"/>
      <c r="N1126" s="367"/>
      <c r="O1126" s="367"/>
      <c r="P1126" s="367"/>
      <c r="Q1126" s="367"/>
      <c r="R1126" s="367"/>
      <c r="S1126" s="367"/>
      <c r="T1126" s="367"/>
      <c r="U1126" s="367"/>
    </row>
    <row r="1127">
      <c r="A1127" s="367"/>
      <c r="B1127" s="367"/>
      <c r="C1127" s="367"/>
      <c r="D1127" s="367"/>
      <c r="E1127" s="368"/>
      <c r="F1127" s="367"/>
      <c r="G1127" s="367"/>
      <c r="H1127" s="367"/>
      <c r="I1127" s="367"/>
      <c r="J1127" s="367"/>
      <c r="K1127" s="367"/>
      <c r="L1127" s="367"/>
      <c r="M1127" s="367"/>
      <c r="N1127" s="367"/>
      <c r="O1127" s="367"/>
      <c r="P1127" s="367"/>
      <c r="Q1127" s="367"/>
      <c r="R1127" s="367"/>
      <c r="S1127" s="367"/>
      <c r="T1127" s="367"/>
      <c r="U1127" s="367"/>
    </row>
    <row r="1128">
      <c r="A1128" s="367"/>
      <c r="B1128" s="367"/>
      <c r="C1128" s="367"/>
      <c r="D1128" s="367"/>
      <c r="E1128" s="368"/>
      <c r="F1128" s="367"/>
      <c r="G1128" s="367"/>
      <c r="H1128" s="367"/>
      <c r="I1128" s="367"/>
      <c r="J1128" s="367"/>
      <c r="K1128" s="367"/>
      <c r="L1128" s="367"/>
      <c r="M1128" s="367"/>
      <c r="N1128" s="367"/>
      <c r="O1128" s="367"/>
      <c r="P1128" s="367"/>
      <c r="Q1128" s="367"/>
      <c r="R1128" s="367"/>
      <c r="S1128" s="367"/>
      <c r="T1128" s="367"/>
      <c r="U1128" s="367"/>
    </row>
    <row r="1129">
      <c r="A1129" s="367"/>
      <c r="B1129" s="367"/>
      <c r="C1129" s="367"/>
      <c r="D1129" s="367"/>
      <c r="E1129" s="368"/>
      <c r="F1129" s="367"/>
      <c r="G1129" s="367"/>
      <c r="H1129" s="367"/>
      <c r="I1129" s="367"/>
      <c r="J1129" s="367"/>
      <c r="K1129" s="367"/>
      <c r="L1129" s="367"/>
      <c r="M1129" s="367"/>
      <c r="N1129" s="367"/>
      <c r="O1129" s="367"/>
      <c r="P1129" s="367"/>
      <c r="Q1129" s="367"/>
      <c r="R1129" s="367"/>
      <c r="S1129" s="367"/>
      <c r="T1129" s="367"/>
      <c r="U1129" s="367"/>
    </row>
    <row r="1130">
      <c r="A1130" s="367"/>
      <c r="B1130" s="367"/>
      <c r="C1130" s="367"/>
      <c r="D1130" s="367"/>
      <c r="E1130" s="368"/>
      <c r="F1130" s="367"/>
      <c r="G1130" s="367"/>
      <c r="H1130" s="367"/>
      <c r="I1130" s="367"/>
      <c r="J1130" s="367"/>
      <c r="K1130" s="367"/>
      <c r="L1130" s="367"/>
      <c r="M1130" s="367"/>
      <c r="N1130" s="367"/>
      <c r="O1130" s="367"/>
      <c r="P1130" s="367"/>
      <c r="Q1130" s="367"/>
      <c r="R1130" s="367"/>
      <c r="S1130" s="367"/>
      <c r="T1130" s="367"/>
      <c r="U1130" s="367"/>
    </row>
    <row r="1131">
      <c r="A1131" s="367"/>
      <c r="B1131" s="367"/>
      <c r="C1131" s="367"/>
      <c r="D1131" s="367"/>
      <c r="E1131" s="368"/>
      <c r="F1131" s="367"/>
      <c r="G1131" s="367"/>
      <c r="H1131" s="367"/>
      <c r="I1131" s="367"/>
      <c r="J1131" s="367"/>
      <c r="K1131" s="367"/>
      <c r="L1131" s="367"/>
      <c r="M1131" s="367"/>
      <c r="N1131" s="367"/>
      <c r="O1131" s="367"/>
      <c r="P1131" s="367"/>
      <c r="Q1131" s="367"/>
      <c r="R1131" s="367"/>
      <c r="S1131" s="367"/>
      <c r="T1131" s="367"/>
      <c r="U1131" s="367"/>
    </row>
    <row r="1132">
      <c r="A1132" s="367"/>
      <c r="B1132" s="367"/>
      <c r="C1132" s="367"/>
      <c r="D1132" s="367"/>
      <c r="E1132" s="368"/>
      <c r="F1132" s="367"/>
      <c r="G1132" s="367"/>
      <c r="H1132" s="367"/>
      <c r="I1132" s="367"/>
      <c r="J1132" s="367"/>
      <c r="K1132" s="367"/>
      <c r="L1132" s="367"/>
      <c r="M1132" s="367"/>
      <c r="N1132" s="367"/>
      <c r="O1132" s="367"/>
      <c r="P1132" s="367"/>
      <c r="Q1132" s="367"/>
      <c r="R1132" s="367"/>
      <c r="S1132" s="367"/>
      <c r="T1132" s="367"/>
      <c r="U1132" s="367"/>
    </row>
    <row r="1133">
      <c r="A1133" s="367"/>
      <c r="B1133" s="367"/>
      <c r="C1133" s="367"/>
      <c r="D1133" s="367"/>
      <c r="E1133" s="368"/>
      <c r="F1133" s="367"/>
      <c r="G1133" s="367"/>
      <c r="H1133" s="367"/>
      <c r="I1133" s="367"/>
      <c r="J1133" s="367"/>
      <c r="K1133" s="367"/>
      <c r="L1133" s="367"/>
      <c r="M1133" s="367"/>
      <c r="N1133" s="367"/>
      <c r="O1133" s="367"/>
      <c r="P1133" s="367"/>
      <c r="Q1133" s="367"/>
      <c r="R1133" s="367"/>
      <c r="S1133" s="367"/>
      <c r="T1133" s="367"/>
      <c r="U1133" s="367"/>
    </row>
    <row r="1134">
      <c r="A1134" s="367"/>
      <c r="B1134" s="367"/>
      <c r="C1134" s="367"/>
      <c r="D1134" s="367"/>
      <c r="E1134" s="368"/>
      <c r="F1134" s="367"/>
      <c r="G1134" s="367"/>
      <c r="H1134" s="367"/>
      <c r="I1134" s="367"/>
      <c r="J1134" s="367"/>
      <c r="K1134" s="367"/>
      <c r="L1134" s="367"/>
      <c r="M1134" s="367"/>
      <c r="N1134" s="367"/>
      <c r="O1134" s="367"/>
      <c r="P1134" s="367"/>
      <c r="Q1134" s="367"/>
      <c r="R1134" s="367"/>
      <c r="S1134" s="367"/>
      <c r="T1134" s="367"/>
      <c r="U1134" s="367"/>
    </row>
    <row r="1135">
      <c r="A1135" s="367"/>
      <c r="B1135" s="367"/>
      <c r="C1135" s="367"/>
      <c r="D1135" s="367"/>
      <c r="E1135" s="368"/>
      <c r="F1135" s="367"/>
      <c r="G1135" s="367"/>
      <c r="H1135" s="367"/>
      <c r="I1135" s="367"/>
      <c r="J1135" s="367"/>
      <c r="K1135" s="367"/>
      <c r="L1135" s="367"/>
      <c r="M1135" s="367"/>
      <c r="N1135" s="367"/>
      <c r="O1135" s="367"/>
      <c r="P1135" s="367"/>
      <c r="Q1135" s="367"/>
      <c r="R1135" s="367"/>
      <c r="S1135" s="367"/>
      <c r="T1135" s="367"/>
      <c r="U1135" s="367"/>
    </row>
    <row r="1136">
      <c r="A1136" s="367"/>
      <c r="B1136" s="367"/>
      <c r="C1136" s="367"/>
      <c r="D1136" s="367"/>
      <c r="E1136" s="368"/>
      <c r="F1136" s="367"/>
      <c r="G1136" s="367"/>
      <c r="H1136" s="367"/>
      <c r="I1136" s="367"/>
      <c r="J1136" s="367"/>
      <c r="K1136" s="367"/>
      <c r="L1136" s="367"/>
      <c r="M1136" s="367"/>
      <c r="N1136" s="367"/>
      <c r="O1136" s="367"/>
      <c r="P1136" s="367"/>
      <c r="Q1136" s="367"/>
      <c r="R1136" s="367"/>
      <c r="S1136" s="367"/>
      <c r="T1136" s="367"/>
      <c r="U1136" s="367"/>
    </row>
    <row r="1137">
      <c r="A1137" s="367"/>
      <c r="B1137" s="367"/>
      <c r="C1137" s="367"/>
      <c r="D1137" s="367"/>
      <c r="E1137" s="368"/>
      <c r="F1137" s="367"/>
      <c r="G1137" s="367"/>
      <c r="H1137" s="367"/>
      <c r="I1137" s="367"/>
      <c r="J1137" s="367"/>
      <c r="K1137" s="367"/>
      <c r="L1137" s="367"/>
      <c r="M1137" s="367"/>
      <c r="N1137" s="367"/>
      <c r="O1137" s="367"/>
      <c r="P1137" s="367"/>
      <c r="Q1137" s="367"/>
      <c r="R1137" s="367"/>
      <c r="S1137" s="367"/>
      <c r="T1137" s="367"/>
      <c r="U1137" s="367"/>
    </row>
    <row r="1138">
      <c r="A1138" s="367"/>
      <c r="B1138" s="367"/>
      <c r="C1138" s="367"/>
      <c r="D1138" s="367"/>
      <c r="E1138" s="368"/>
      <c r="F1138" s="367"/>
      <c r="G1138" s="367"/>
      <c r="H1138" s="367"/>
      <c r="I1138" s="367"/>
      <c r="J1138" s="367"/>
      <c r="K1138" s="367"/>
      <c r="L1138" s="367"/>
      <c r="M1138" s="367"/>
      <c r="N1138" s="367"/>
      <c r="O1138" s="367"/>
      <c r="P1138" s="367"/>
      <c r="Q1138" s="367"/>
      <c r="R1138" s="367"/>
      <c r="S1138" s="367"/>
      <c r="T1138" s="367"/>
      <c r="U1138" s="367"/>
    </row>
    <row r="1139">
      <c r="A1139" s="367"/>
      <c r="B1139" s="367"/>
      <c r="C1139" s="367"/>
      <c r="D1139" s="367"/>
      <c r="E1139" s="368"/>
      <c r="F1139" s="367"/>
      <c r="G1139" s="367"/>
      <c r="H1139" s="367"/>
      <c r="I1139" s="367"/>
      <c r="J1139" s="367"/>
      <c r="K1139" s="367"/>
      <c r="L1139" s="367"/>
      <c r="M1139" s="367"/>
      <c r="N1139" s="367"/>
      <c r="O1139" s="367"/>
      <c r="P1139" s="367"/>
      <c r="Q1139" s="367"/>
      <c r="R1139" s="367"/>
      <c r="S1139" s="367"/>
      <c r="T1139" s="367"/>
      <c r="U1139" s="367"/>
    </row>
    <row r="1140">
      <c r="A1140" s="367"/>
      <c r="B1140" s="367"/>
      <c r="C1140" s="367"/>
      <c r="D1140" s="367"/>
      <c r="E1140" s="368"/>
      <c r="F1140" s="367"/>
      <c r="G1140" s="367"/>
      <c r="H1140" s="367"/>
      <c r="I1140" s="367"/>
      <c r="J1140" s="367"/>
      <c r="K1140" s="367"/>
      <c r="L1140" s="367"/>
      <c r="M1140" s="367"/>
      <c r="N1140" s="367"/>
      <c r="O1140" s="367"/>
      <c r="P1140" s="367"/>
      <c r="Q1140" s="367"/>
      <c r="R1140" s="367"/>
      <c r="S1140" s="367"/>
      <c r="T1140" s="367"/>
      <c r="U1140" s="367"/>
    </row>
    <row r="1141">
      <c r="A1141" s="367"/>
      <c r="B1141" s="367"/>
      <c r="C1141" s="367"/>
      <c r="D1141" s="367"/>
      <c r="E1141" s="368"/>
      <c r="F1141" s="367"/>
      <c r="G1141" s="367"/>
      <c r="H1141" s="367"/>
      <c r="I1141" s="367"/>
      <c r="J1141" s="367"/>
      <c r="K1141" s="367"/>
      <c r="L1141" s="367"/>
      <c r="M1141" s="367"/>
      <c r="N1141" s="367"/>
      <c r="O1141" s="367"/>
      <c r="P1141" s="367"/>
      <c r="Q1141" s="367"/>
      <c r="R1141" s="367"/>
      <c r="S1141" s="367"/>
      <c r="T1141" s="367"/>
      <c r="U1141" s="367"/>
    </row>
    <row r="1142">
      <c r="A1142" s="367"/>
      <c r="B1142" s="367"/>
      <c r="C1142" s="367"/>
      <c r="D1142" s="367"/>
      <c r="E1142" s="368"/>
      <c r="F1142" s="367"/>
      <c r="G1142" s="367"/>
      <c r="H1142" s="367"/>
      <c r="I1142" s="367"/>
      <c r="J1142" s="367"/>
      <c r="K1142" s="367"/>
      <c r="L1142" s="367"/>
      <c r="M1142" s="367"/>
      <c r="N1142" s="367"/>
      <c r="O1142" s="367"/>
      <c r="P1142" s="367"/>
      <c r="Q1142" s="367"/>
      <c r="R1142" s="367"/>
      <c r="S1142" s="367"/>
      <c r="T1142" s="367"/>
      <c r="U1142" s="367"/>
    </row>
    <row r="1143">
      <c r="A1143" s="367"/>
      <c r="B1143" s="367"/>
      <c r="C1143" s="367"/>
      <c r="D1143" s="367"/>
      <c r="E1143" s="368"/>
      <c r="F1143" s="367"/>
      <c r="G1143" s="367"/>
      <c r="H1143" s="367"/>
      <c r="I1143" s="367"/>
      <c r="J1143" s="367"/>
      <c r="K1143" s="367"/>
      <c r="L1143" s="367"/>
      <c r="M1143" s="367"/>
      <c r="N1143" s="367"/>
      <c r="O1143" s="367"/>
      <c r="P1143" s="367"/>
      <c r="Q1143" s="367"/>
      <c r="R1143" s="367"/>
      <c r="S1143" s="367"/>
      <c r="T1143" s="367"/>
      <c r="U1143" s="367"/>
    </row>
    <row r="1144">
      <c r="A1144" s="367"/>
      <c r="B1144" s="367"/>
      <c r="C1144" s="367"/>
      <c r="D1144" s="367"/>
      <c r="E1144" s="368"/>
      <c r="F1144" s="367"/>
      <c r="G1144" s="367"/>
      <c r="H1144" s="367"/>
      <c r="I1144" s="367"/>
      <c r="J1144" s="367"/>
      <c r="K1144" s="367"/>
      <c r="L1144" s="367"/>
      <c r="M1144" s="367"/>
      <c r="N1144" s="367"/>
      <c r="O1144" s="367"/>
      <c r="P1144" s="367"/>
      <c r="Q1144" s="367"/>
      <c r="R1144" s="367"/>
      <c r="S1144" s="367"/>
      <c r="T1144" s="367"/>
      <c r="U1144" s="367"/>
    </row>
    <row r="1145">
      <c r="A1145" s="367"/>
      <c r="B1145" s="367"/>
      <c r="C1145" s="367"/>
      <c r="D1145" s="367"/>
      <c r="E1145" s="368"/>
      <c r="F1145" s="367"/>
      <c r="G1145" s="367"/>
      <c r="H1145" s="367"/>
      <c r="I1145" s="367"/>
      <c r="J1145" s="367"/>
      <c r="K1145" s="367"/>
      <c r="L1145" s="367"/>
      <c r="M1145" s="367"/>
      <c r="N1145" s="367"/>
      <c r="O1145" s="367"/>
      <c r="P1145" s="367"/>
      <c r="Q1145" s="367"/>
      <c r="R1145" s="367"/>
      <c r="S1145" s="367"/>
      <c r="T1145" s="367"/>
      <c r="U1145" s="367"/>
    </row>
    <row r="1146">
      <c r="A1146" s="367"/>
      <c r="B1146" s="367"/>
      <c r="C1146" s="367"/>
      <c r="D1146" s="367"/>
      <c r="E1146" s="368"/>
      <c r="F1146" s="367"/>
      <c r="G1146" s="367"/>
      <c r="H1146" s="367"/>
      <c r="I1146" s="367"/>
      <c r="J1146" s="367"/>
      <c r="K1146" s="367"/>
      <c r="L1146" s="367"/>
      <c r="M1146" s="367"/>
      <c r="N1146" s="367"/>
      <c r="O1146" s="367"/>
      <c r="P1146" s="367"/>
      <c r="Q1146" s="367"/>
      <c r="R1146" s="367"/>
      <c r="S1146" s="367"/>
      <c r="T1146" s="367"/>
      <c r="U1146" s="367"/>
    </row>
    <row r="1147">
      <c r="A1147" s="367"/>
      <c r="B1147" s="367"/>
      <c r="C1147" s="367"/>
      <c r="D1147" s="367"/>
      <c r="E1147" s="368"/>
      <c r="F1147" s="367"/>
      <c r="G1147" s="367"/>
      <c r="H1147" s="367"/>
      <c r="I1147" s="367"/>
      <c r="J1147" s="367"/>
      <c r="K1147" s="367"/>
      <c r="L1147" s="367"/>
      <c r="M1147" s="367"/>
      <c r="N1147" s="367"/>
      <c r="O1147" s="367"/>
      <c r="P1147" s="367"/>
      <c r="Q1147" s="367"/>
      <c r="R1147" s="367"/>
      <c r="S1147" s="367"/>
      <c r="T1147" s="367"/>
      <c r="U1147" s="367"/>
    </row>
    <row r="1148">
      <c r="A1148" s="367"/>
      <c r="B1148" s="367"/>
      <c r="C1148" s="367"/>
      <c r="D1148" s="367"/>
      <c r="E1148" s="368"/>
      <c r="F1148" s="367"/>
      <c r="G1148" s="367"/>
      <c r="H1148" s="367"/>
      <c r="I1148" s="367"/>
      <c r="J1148" s="367"/>
      <c r="K1148" s="367"/>
      <c r="L1148" s="367"/>
      <c r="M1148" s="367"/>
      <c r="N1148" s="367"/>
      <c r="O1148" s="367"/>
      <c r="P1148" s="367"/>
      <c r="Q1148" s="367"/>
      <c r="R1148" s="367"/>
      <c r="S1148" s="367"/>
      <c r="T1148" s="367"/>
      <c r="U1148" s="367"/>
    </row>
    <row r="1149">
      <c r="A1149" s="367"/>
      <c r="B1149" s="367"/>
      <c r="C1149" s="367"/>
      <c r="D1149" s="367"/>
      <c r="E1149" s="368"/>
      <c r="F1149" s="367"/>
      <c r="G1149" s="367"/>
      <c r="H1149" s="367"/>
      <c r="I1149" s="367"/>
      <c r="J1149" s="367"/>
      <c r="K1149" s="367"/>
      <c r="L1149" s="367"/>
      <c r="M1149" s="367"/>
      <c r="N1149" s="367"/>
      <c r="O1149" s="367"/>
      <c r="P1149" s="367"/>
      <c r="Q1149" s="367"/>
      <c r="R1149" s="367"/>
      <c r="S1149" s="367"/>
      <c r="T1149" s="367"/>
      <c r="U1149" s="367"/>
    </row>
    <row r="1150">
      <c r="A1150" s="367"/>
      <c r="B1150" s="367"/>
      <c r="C1150" s="367"/>
      <c r="D1150" s="367"/>
      <c r="E1150" s="368"/>
      <c r="F1150" s="367"/>
      <c r="G1150" s="367"/>
      <c r="H1150" s="367"/>
      <c r="I1150" s="367"/>
      <c r="J1150" s="367"/>
      <c r="K1150" s="367"/>
      <c r="L1150" s="367"/>
      <c r="M1150" s="367"/>
      <c r="N1150" s="367"/>
      <c r="O1150" s="367"/>
      <c r="P1150" s="367"/>
      <c r="Q1150" s="367"/>
      <c r="R1150" s="367"/>
      <c r="S1150" s="367"/>
      <c r="T1150" s="367"/>
      <c r="U1150" s="367"/>
    </row>
    <row r="1151">
      <c r="A1151" s="367"/>
      <c r="B1151" s="367"/>
      <c r="C1151" s="367"/>
      <c r="D1151" s="367"/>
      <c r="E1151" s="368"/>
      <c r="F1151" s="367"/>
      <c r="G1151" s="367"/>
      <c r="H1151" s="367"/>
      <c r="I1151" s="367"/>
      <c r="J1151" s="367"/>
      <c r="K1151" s="367"/>
      <c r="L1151" s="367"/>
      <c r="M1151" s="367"/>
      <c r="N1151" s="367"/>
      <c r="O1151" s="367"/>
      <c r="P1151" s="367"/>
      <c r="Q1151" s="367"/>
      <c r="R1151" s="367"/>
      <c r="S1151" s="367"/>
      <c r="T1151" s="367"/>
      <c r="U1151" s="367"/>
    </row>
    <row r="1152">
      <c r="A1152" s="367"/>
      <c r="B1152" s="367"/>
      <c r="C1152" s="367"/>
      <c r="D1152" s="367"/>
      <c r="E1152" s="368"/>
      <c r="F1152" s="367"/>
      <c r="G1152" s="367"/>
      <c r="H1152" s="367"/>
      <c r="I1152" s="367"/>
      <c r="J1152" s="367"/>
      <c r="K1152" s="367"/>
      <c r="L1152" s="367"/>
      <c r="M1152" s="367"/>
      <c r="N1152" s="367"/>
      <c r="O1152" s="367"/>
      <c r="P1152" s="367"/>
      <c r="Q1152" s="367"/>
      <c r="R1152" s="367"/>
      <c r="S1152" s="367"/>
      <c r="T1152" s="367"/>
      <c r="U1152" s="367"/>
    </row>
    <row r="1153">
      <c r="A1153" s="367"/>
      <c r="B1153" s="367"/>
      <c r="C1153" s="367"/>
      <c r="D1153" s="367"/>
      <c r="E1153" s="368"/>
      <c r="F1153" s="367"/>
      <c r="G1153" s="367"/>
      <c r="H1153" s="367"/>
      <c r="I1153" s="367"/>
      <c r="J1153" s="367"/>
      <c r="K1153" s="367"/>
      <c r="L1153" s="367"/>
      <c r="M1153" s="367"/>
      <c r="N1153" s="367"/>
      <c r="O1153" s="367"/>
      <c r="P1153" s="367"/>
      <c r="Q1153" s="367"/>
      <c r="R1153" s="367"/>
      <c r="S1153" s="367"/>
      <c r="T1153" s="367"/>
      <c r="U1153" s="367"/>
    </row>
    <row r="1154">
      <c r="A1154" s="367"/>
      <c r="B1154" s="367"/>
      <c r="C1154" s="367"/>
      <c r="D1154" s="367"/>
      <c r="E1154" s="368"/>
      <c r="F1154" s="367"/>
      <c r="G1154" s="367"/>
      <c r="H1154" s="367"/>
      <c r="I1154" s="367"/>
      <c r="J1154" s="367"/>
      <c r="K1154" s="367"/>
      <c r="L1154" s="367"/>
      <c r="M1154" s="367"/>
      <c r="N1154" s="367"/>
      <c r="O1154" s="367"/>
      <c r="P1154" s="367"/>
      <c r="Q1154" s="367"/>
      <c r="R1154" s="367"/>
      <c r="S1154" s="367"/>
      <c r="T1154" s="367"/>
      <c r="U1154" s="367"/>
    </row>
    <row r="1155">
      <c r="A1155" s="367"/>
      <c r="B1155" s="367"/>
      <c r="C1155" s="367"/>
      <c r="D1155" s="367"/>
      <c r="E1155" s="368"/>
      <c r="F1155" s="367"/>
      <c r="G1155" s="367"/>
      <c r="H1155" s="367"/>
      <c r="I1155" s="367"/>
      <c r="J1155" s="367"/>
      <c r="K1155" s="367"/>
      <c r="L1155" s="367"/>
      <c r="M1155" s="367"/>
      <c r="N1155" s="367"/>
      <c r="O1155" s="367"/>
      <c r="P1155" s="367"/>
      <c r="Q1155" s="367"/>
      <c r="R1155" s="367"/>
      <c r="S1155" s="367"/>
      <c r="T1155" s="367"/>
      <c r="U1155" s="367"/>
    </row>
    <row r="1156">
      <c r="A1156" s="367"/>
      <c r="B1156" s="367"/>
      <c r="C1156" s="367"/>
      <c r="D1156" s="367"/>
      <c r="E1156" s="368"/>
      <c r="F1156" s="367"/>
      <c r="G1156" s="367"/>
      <c r="H1156" s="367"/>
      <c r="I1156" s="367"/>
      <c r="J1156" s="367"/>
      <c r="K1156" s="367"/>
      <c r="L1156" s="367"/>
      <c r="M1156" s="367"/>
      <c r="N1156" s="367"/>
      <c r="O1156" s="367"/>
      <c r="P1156" s="367"/>
      <c r="Q1156" s="367"/>
      <c r="R1156" s="367"/>
      <c r="S1156" s="367"/>
      <c r="T1156" s="367"/>
      <c r="U1156" s="367"/>
    </row>
    <row r="1157">
      <c r="A1157" s="367"/>
      <c r="B1157" s="367"/>
      <c r="C1157" s="367"/>
      <c r="D1157" s="367"/>
      <c r="E1157" s="368"/>
      <c r="F1157" s="367"/>
      <c r="G1157" s="367"/>
      <c r="H1157" s="367"/>
      <c r="I1157" s="367"/>
      <c r="J1157" s="367"/>
      <c r="K1157" s="367"/>
      <c r="L1157" s="367"/>
      <c r="M1157" s="367"/>
      <c r="N1157" s="367"/>
      <c r="O1157" s="367"/>
      <c r="P1157" s="367"/>
      <c r="Q1157" s="367"/>
      <c r="R1157" s="367"/>
      <c r="S1157" s="367"/>
      <c r="T1157" s="367"/>
      <c r="U1157" s="367"/>
    </row>
    <row r="1158">
      <c r="A1158" s="367"/>
      <c r="B1158" s="367"/>
      <c r="C1158" s="367"/>
      <c r="D1158" s="367"/>
      <c r="E1158" s="368"/>
      <c r="F1158" s="367"/>
      <c r="G1158" s="367"/>
      <c r="H1158" s="367"/>
      <c r="I1158" s="367"/>
      <c r="J1158" s="367"/>
      <c r="K1158" s="367"/>
      <c r="L1158" s="367"/>
      <c r="M1158" s="367"/>
      <c r="N1158" s="367"/>
      <c r="O1158" s="367"/>
      <c r="P1158" s="367"/>
      <c r="Q1158" s="367"/>
      <c r="R1158" s="367"/>
      <c r="S1158" s="367"/>
      <c r="T1158" s="367"/>
      <c r="U1158" s="367"/>
    </row>
    <row r="1159">
      <c r="A1159" s="367"/>
      <c r="B1159" s="367"/>
      <c r="C1159" s="367"/>
      <c r="D1159" s="367"/>
      <c r="E1159" s="368"/>
      <c r="F1159" s="367"/>
      <c r="G1159" s="367"/>
      <c r="H1159" s="367"/>
      <c r="I1159" s="367"/>
      <c r="J1159" s="367"/>
      <c r="K1159" s="367"/>
      <c r="L1159" s="367"/>
      <c r="M1159" s="367"/>
      <c r="N1159" s="367"/>
      <c r="O1159" s="367"/>
      <c r="P1159" s="367"/>
      <c r="Q1159" s="367"/>
      <c r="R1159" s="367"/>
      <c r="S1159" s="367"/>
      <c r="T1159" s="367"/>
      <c r="U1159" s="367"/>
    </row>
    <row r="1160">
      <c r="A1160" s="367"/>
      <c r="B1160" s="367"/>
      <c r="C1160" s="367"/>
      <c r="D1160" s="367"/>
      <c r="E1160" s="368"/>
      <c r="F1160" s="367"/>
      <c r="G1160" s="367"/>
      <c r="H1160" s="367"/>
      <c r="I1160" s="367"/>
      <c r="J1160" s="367"/>
      <c r="K1160" s="367"/>
      <c r="L1160" s="367"/>
      <c r="M1160" s="367"/>
      <c r="N1160" s="367"/>
      <c r="O1160" s="367"/>
      <c r="P1160" s="367"/>
      <c r="Q1160" s="367"/>
      <c r="R1160" s="367"/>
      <c r="S1160" s="367"/>
      <c r="T1160" s="367"/>
      <c r="U1160" s="367"/>
    </row>
    <row r="1161">
      <c r="A1161" s="367"/>
      <c r="B1161" s="367"/>
      <c r="C1161" s="367"/>
      <c r="D1161" s="367"/>
      <c r="E1161" s="368"/>
      <c r="F1161" s="367"/>
      <c r="G1161" s="367"/>
      <c r="H1161" s="367"/>
      <c r="I1161" s="367"/>
      <c r="J1161" s="367"/>
      <c r="K1161" s="367"/>
      <c r="L1161" s="367"/>
      <c r="M1161" s="367"/>
      <c r="N1161" s="367"/>
      <c r="O1161" s="367"/>
      <c r="P1161" s="367"/>
      <c r="Q1161" s="367"/>
      <c r="R1161" s="367"/>
      <c r="S1161" s="367"/>
      <c r="T1161" s="367"/>
      <c r="U1161" s="367"/>
    </row>
    <row r="1162">
      <c r="A1162" s="367"/>
      <c r="B1162" s="367"/>
      <c r="C1162" s="367"/>
      <c r="D1162" s="367"/>
      <c r="E1162" s="368"/>
      <c r="F1162" s="367"/>
      <c r="G1162" s="367"/>
      <c r="H1162" s="367"/>
      <c r="I1162" s="367"/>
      <c r="J1162" s="367"/>
      <c r="K1162" s="367"/>
      <c r="L1162" s="367"/>
      <c r="M1162" s="367"/>
      <c r="N1162" s="367"/>
      <c r="O1162" s="367"/>
      <c r="P1162" s="367"/>
      <c r="Q1162" s="367"/>
      <c r="R1162" s="367"/>
      <c r="S1162" s="367"/>
      <c r="T1162" s="367"/>
      <c r="U1162" s="367"/>
    </row>
    <row r="1163">
      <c r="A1163" s="367"/>
      <c r="B1163" s="367"/>
      <c r="C1163" s="367"/>
      <c r="D1163" s="367"/>
      <c r="E1163" s="368"/>
      <c r="F1163" s="367"/>
      <c r="G1163" s="367"/>
      <c r="H1163" s="367"/>
      <c r="I1163" s="367"/>
      <c r="J1163" s="367"/>
      <c r="K1163" s="367"/>
      <c r="L1163" s="367"/>
      <c r="M1163" s="367"/>
      <c r="N1163" s="367"/>
      <c r="O1163" s="367"/>
      <c r="P1163" s="367"/>
      <c r="Q1163" s="367"/>
      <c r="R1163" s="367"/>
      <c r="S1163" s="367"/>
      <c r="T1163" s="367"/>
      <c r="U1163" s="367"/>
    </row>
    <row r="1164">
      <c r="A1164" s="367"/>
      <c r="B1164" s="367"/>
      <c r="C1164" s="367"/>
      <c r="D1164" s="367"/>
      <c r="E1164" s="368"/>
      <c r="F1164" s="367"/>
      <c r="G1164" s="367"/>
      <c r="H1164" s="367"/>
      <c r="I1164" s="367"/>
      <c r="J1164" s="367"/>
      <c r="K1164" s="367"/>
      <c r="L1164" s="367"/>
      <c r="M1164" s="367"/>
      <c r="N1164" s="367"/>
      <c r="O1164" s="367"/>
      <c r="P1164" s="367"/>
      <c r="Q1164" s="367"/>
      <c r="R1164" s="367"/>
      <c r="S1164" s="367"/>
      <c r="T1164" s="367"/>
      <c r="U1164" s="367"/>
    </row>
    <row r="1165">
      <c r="A1165" s="367"/>
      <c r="B1165" s="367"/>
      <c r="C1165" s="367"/>
      <c r="D1165" s="367"/>
      <c r="E1165" s="368"/>
      <c r="F1165" s="367"/>
      <c r="G1165" s="367"/>
      <c r="H1165" s="367"/>
      <c r="I1165" s="367"/>
      <c r="J1165" s="367"/>
      <c r="K1165" s="367"/>
      <c r="L1165" s="367"/>
      <c r="M1165" s="367"/>
      <c r="N1165" s="367"/>
      <c r="O1165" s="367"/>
      <c r="P1165" s="367"/>
      <c r="Q1165" s="367"/>
      <c r="R1165" s="367"/>
      <c r="S1165" s="367"/>
      <c r="T1165" s="367"/>
      <c r="U1165" s="367"/>
    </row>
    <row r="1166">
      <c r="A1166" s="367"/>
      <c r="B1166" s="367"/>
      <c r="C1166" s="367"/>
      <c r="D1166" s="367"/>
      <c r="E1166" s="368"/>
      <c r="F1166" s="367"/>
      <c r="G1166" s="367"/>
      <c r="H1166" s="367"/>
      <c r="I1166" s="367"/>
      <c r="J1166" s="367"/>
      <c r="K1166" s="367"/>
      <c r="L1166" s="367"/>
      <c r="M1166" s="367"/>
      <c r="N1166" s="367"/>
      <c r="O1166" s="367"/>
      <c r="P1166" s="367"/>
      <c r="Q1166" s="367"/>
      <c r="R1166" s="367"/>
      <c r="S1166" s="367"/>
      <c r="T1166" s="367"/>
      <c r="U1166" s="367"/>
    </row>
    <row r="1167">
      <c r="A1167" s="367"/>
      <c r="B1167" s="367"/>
      <c r="C1167" s="367"/>
      <c r="D1167" s="367"/>
      <c r="E1167" s="368"/>
      <c r="F1167" s="367"/>
      <c r="G1167" s="367"/>
      <c r="H1167" s="367"/>
      <c r="I1167" s="367"/>
      <c r="J1167" s="367"/>
      <c r="K1167" s="367"/>
      <c r="L1167" s="367"/>
      <c r="M1167" s="367"/>
      <c r="N1167" s="367"/>
      <c r="O1167" s="367"/>
      <c r="P1167" s="367"/>
      <c r="Q1167" s="367"/>
      <c r="R1167" s="367"/>
      <c r="S1167" s="367"/>
      <c r="T1167" s="367"/>
      <c r="U1167" s="367"/>
    </row>
    <row r="1168">
      <c r="A1168" s="367"/>
      <c r="B1168" s="367"/>
      <c r="C1168" s="367"/>
      <c r="D1168" s="367"/>
      <c r="E1168" s="368"/>
      <c r="F1168" s="367"/>
      <c r="G1168" s="367"/>
      <c r="H1168" s="367"/>
      <c r="I1168" s="367"/>
      <c r="J1168" s="367"/>
      <c r="K1168" s="367"/>
      <c r="L1168" s="367"/>
      <c r="M1168" s="367"/>
      <c r="N1168" s="367"/>
      <c r="O1168" s="367"/>
      <c r="P1168" s="367"/>
      <c r="Q1168" s="367"/>
      <c r="R1168" s="367"/>
      <c r="S1168" s="367"/>
      <c r="T1168" s="367"/>
      <c r="U1168" s="367"/>
    </row>
    <row r="1169">
      <c r="A1169" s="367"/>
      <c r="B1169" s="367"/>
      <c r="C1169" s="367"/>
      <c r="D1169" s="367"/>
      <c r="E1169" s="368"/>
      <c r="F1169" s="367"/>
      <c r="G1169" s="367"/>
      <c r="H1169" s="367"/>
      <c r="I1169" s="367"/>
      <c r="J1169" s="367"/>
      <c r="K1169" s="367"/>
      <c r="L1169" s="367"/>
      <c r="M1169" s="367"/>
      <c r="N1169" s="367"/>
      <c r="O1169" s="367"/>
      <c r="P1169" s="367"/>
      <c r="Q1169" s="367"/>
      <c r="R1169" s="367"/>
      <c r="S1169" s="367"/>
      <c r="T1169" s="367"/>
      <c r="U1169" s="367"/>
    </row>
    <row r="1170">
      <c r="A1170" s="367"/>
      <c r="B1170" s="367"/>
      <c r="C1170" s="367"/>
      <c r="D1170" s="367"/>
      <c r="E1170" s="368"/>
      <c r="F1170" s="367"/>
      <c r="G1170" s="367"/>
      <c r="H1170" s="367"/>
      <c r="I1170" s="367"/>
      <c r="J1170" s="367"/>
      <c r="K1170" s="367"/>
      <c r="L1170" s="367"/>
      <c r="M1170" s="367"/>
      <c r="N1170" s="367"/>
      <c r="O1170" s="367"/>
      <c r="P1170" s="367"/>
      <c r="Q1170" s="367"/>
      <c r="R1170" s="367"/>
      <c r="S1170" s="367"/>
      <c r="T1170" s="367"/>
      <c r="U1170" s="367"/>
    </row>
    <row r="1171">
      <c r="A1171" s="367"/>
      <c r="B1171" s="367"/>
      <c r="C1171" s="367"/>
      <c r="D1171" s="367"/>
      <c r="E1171" s="368"/>
      <c r="F1171" s="367"/>
      <c r="G1171" s="367"/>
      <c r="H1171" s="367"/>
      <c r="I1171" s="367"/>
      <c r="J1171" s="367"/>
      <c r="K1171" s="367"/>
      <c r="L1171" s="367"/>
      <c r="M1171" s="367"/>
      <c r="N1171" s="367"/>
      <c r="O1171" s="367"/>
      <c r="P1171" s="367"/>
      <c r="Q1171" s="367"/>
      <c r="R1171" s="367"/>
      <c r="S1171" s="367"/>
      <c r="T1171" s="367"/>
      <c r="U1171" s="367"/>
    </row>
    <row r="1172">
      <c r="A1172" s="367"/>
      <c r="B1172" s="367"/>
      <c r="C1172" s="367"/>
      <c r="D1172" s="367"/>
      <c r="E1172" s="368"/>
      <c r="F1172" s="367"/>
      <c r="G1172" s="367"/>
      <c r="H1172" s="367"/>
      <c r="I1172" s="367"/>
      <c r="J1172" s="367"/>
      <c r="K1172" s="367"/>
      <c r="L1172" s="367"/>
      <c r="M1172" s="367"/>
      <c r="N1172" s="367"/>
      <c r="O1172" s="367"/>
      <c r="P1172" s="367"/>
      <c r="Q1172" s="367"/>
      <c r="R1172" s="367"/>
      <c r="S1172" s="367"/>
      <c r="T1172" s="367"/>
      <c r="U1172" s="367"/>
    </row>
    <row r="1173">
      <c r="A1173" s="367"/>
      <c r="B1173" s="367"/>
      <c r="C1173" s="367"/>
      <c r="D1173" s="367"/>
      <c r="E1173" s="368"/>
      <c r="F1173" s="367"/>
      <c r="G1173" s="367"/>
      <c r="H1173" s="367"/>
      <c r="I1173" s="367"/>
      <c r="J1173" s="367"/>
      <c r="K1173" s="367"/>
      <c r="L1173" s="367"/>
      <c r="M1173" s="367"/>
      <c r="N1173" s="367"/>
      <c r="O1173" s="367"/>
      <c r="P1173" s="367"/>
      <c r="Q1173" s="367"/>
      <c r="R1173" s="367"/>
      <c r="S1173" s="367"/>
      <c r="T1173" s="367"/>
      <c r="U1173" s="367"/>
    </row>
    <row r="1174">
      <c r="A1174" s="367"/>
      <c r="B1174" s="367"/>
      <c r="C1174" s="367"/>
      <c r="D1174" s="367"/>
      <c r="E1174" s="368"/>
      <c r="F1174" s="367"/>
      <c r="G1174" s="367"/>
      <c r="H1174" s="367"/>
      <c r="I1174" s="367"/>
      <c r="J1174" s="367"/>
      <c r="K1174" s="367"/>
      <c r="L1174" s="367"/>
      <c r="M1174" s="367"/>
      <c r="N1174" s="367"/>
      <c r="O1174" s="367"/>
      <c r="P1174" s="367"/>
      <c r="Q1174" s="367"/>
      <c r="R1174" s="367"/>
      <c r="S1174" s="367"/>
      <c r="T1174" s="367"/>
      <c r="U1174" s="367"/>
    </row>
    <row r="1175">
      <c r="A1175" s="367"/>
      <c r="B1175" s="367"/>
      <c r="C1175" s="367"/>
      <c r="D1175" s="367"/>
      <c r="E1175" s="368"/>
      <c r="F1175" s="367"/>
      <c r="G1175" s="367"/>
      <c r="H1175" s="367"/>
      <c r="I1175" s="367"/>
      <c r="J1175" s="367"/>
      <c r="K1175" s="367"/>
      <c r="L1175" s="367"/>
      <c r="M1175" s="367"/>
      <c r="N1175" s="367"/>
      <c r="O1175" s="367"/>
      <c r="P1175" s="367"/>
      <c r="Q1175" s="367"/>
      <c r="R1175" s="367"/>
      <c r="S1175" s="367"/>
      <c r="T1175" s="367"/>
      <c r="U1175" s="367"/>
    </row>
    <row r="1176">
      <c r="A1176" s="367"/>
      <c r="B1176" s="367"/>
      <c r="C1176" s="367"/>
      <c r="D1176" s="367"/>
      <c r="E1176" s="368"/>
      <c r="F1176" s="367"/>
      <c r="G1176" s="367"/>
      <c r="H1176" s="367"/>
      <c r="I1176" s="367"/>
      <c r="J1176" s="367"/>
      <c r="K1176" s="367"/>
      <c r="L1176" s="367"/>
      <c r="M1176" s="367"/>
      <c r="N1176" s="367"/>
      <c r="O1176" s="367"/>
      <c r="P1176" s="367"/>
      <c r="Q1176" s="367"/>
      <c r="R1176" s="367"/>
      <c r="S1176" s="367"/>
      <c r="T1176" s="367"/>
      <c r="U1176" s="367"/>
    </row>
    <row r="1177">
      <c r="A1177" s="367"/>
      <c r="B1177" s="367"/>
      <c r="C1177" s="367"/>
      <c r="D1177" s="367"/>
      <c r="E1177" s="368"/>
      <c r="F1177" s="367"/>
      <c r="G1177" s="367"/>
      <c r="H1177" s="367"/>
      <c r="I1177" s="367"/>
      <c r="J1177" s="367"/>
      <c r="K1177" s="367"/>
      <c r="L1177" s="367"/>
      <c r="M1177" s="367"/>
      <c r="N1177" s="367"/>
      <c r="O1177" s="367"/>
      <c r="P1177" s="367"/>
      <c r="Q1177" s="367"/>
      <c r="R1177" s="367"/>
      <c r="S1177" s="367"/>
      <c r="T1177" s="367"/>
      <c r="U1177" s="367"/>
    </row>
    <row r="1178">
      <c r="A1178" s="367"/>
      <c r="B1178" s="367"/>
      <c r="C1178" s="367"/>
      <c r="D1178" s="367"/>
      <c r="E1178" s="368"/>
      <c r="F1178" s="367"/>
      <c r="G1178" s="367"/>
      <c r="H1178" s="367"/>
      <c r="I1178" s="367"/>
      <c r="J1178" s="367"/>
      <c r="K1178" s="367"/>
      <c r="L1178" s="367"/>
      <c r="M1178" s="367"/>
      <c r="N1178" s="367"/>
      <c r="O1178" s="367"/>
      <c r="P1178" s="367"/>
      <c r="Q1178" s="367"/>
      <c r="R1178" s="367"/>
      <c r="S1178" s="367"/>
      <c r="T1178" s="367"/>
      <c r="U1178" s="367"/>
    </row>
    <row r="1179">
      <c r="A1179" s="367"/>
      <c r="B1179" s="367"/>
      <c r="C1179" s="367"/>
      <c r="D1179" s="367"/>
      <c r="E1179" s="368"/>
      <c r="F1179" s="367"/>
      <c r="G1179" s="367"/>
      <c r="H1179" s="367"/>
      <c r="I1179" s="367"/>
      <c r="J1179" s="367"/>
      <c r="K1179" s="367"/>
      <c r="L1179" s="367"/>
      <c r="M1179" s="367"/>
      <c r="N1179" s="367"/>
      <c r="O1179" s="367"/>
      <c r="P1179" s="367"/>
      <c r="Q1179" s="367"/>
      <c r="R1179" s="367"/>
      <c r="S1179" s="367"/>
      <c r="T1179" s="367"/>
      <c r="U1179" s="367"/>
    </row>
    <row r="1180">
      <c r="A1180" s="367"/>
      <c r="B1180" s="367"/>
      <c r="C1180" s="367"/>
      <c r="D1180" s="367"/>
      <c r="E1180" s="368"/>
      <c r="F1180" s="367"/>
      <c r="G1180" s="367"/>
      <c r="H1180" s="367"/>
      <c r="I1180" s="367"/>
      <c r="J1180" s="367"/>
      <c r="K1180" s="367"/>
      <c r="L1180" s="367"/>
      <c r="M1180" s="367"/>
      <c r="N1180" s="367"/>
      <c r="O1180" s="367"/>
      <c r="P1180" s="367"/>
      <c r="Q1180" s="367"/>
      <c r="R1180" s="367"/>
      <c r="S1180" s="367"/>
      <c r="T1180" s="367"/>
      <c r="U1180" s="367"/>
    </row>
    <row r="1181">
      <c r="A1181" s="367"/>
      <c r="B1181" s="367"/>
      <c r="C1181" s="367"/>
      <c r="D1181" s="367"/>
      <c r="E1181" s="368"/>
      <c r="F1181" s="367"/>
      <c r="G1181" s="367"/>
      <c r="H1181" s="367"/>
      <c r="I1181" s="367"/>
      <c r="J1181" s="367"/>
      <c r="K1181" s="367"/>
      <c r="L1181" s="367"/>
      <c r="M1181" s="367"/>
      <c r="N1181" s="367"/>
      <c r="O1181" s="367"/>
      <c r="P1181" s="367"/>
      <c r="Q1181" s="367"/>
      <c r="R1181" s="367"/>
      <c r="S1181" s="367"/>
      <c r="T1181" s="367"/>
      <c r="U1181" s="367"/>
    </row>
    <row r="1182">
      <c r="A1182" s="367"/>
      <c r="B1182" s="367"/>
      <c r="C1182" s="367"/>
      <c r="D1182" s="367"/>
      <c r="E1182" s="368"/>
      <c r="F1182" s="367"/>
      <c r="G1182" s="367"/>
      <c r="H1182" s="367"/>
      <c r="I1182" s="367"/>
      <c r="J1182" s="367"/>
      <c r="K1182" s="367"/>
      <c r="L1182" s="367"/>
      <c r="M1182" s="367"/>
      <c r="N1182" s="367"/>
      <c r="O1182" s="367"/>
      <c r="P1182" s="367"/>
      <c r="Q1182" s="367"/>
      <c r="R1182" s="367"/>
      <c r="S1182" s="367"/>
      <c r="T1182" s="367"/>
      <c r="U1182" s="367"/>
    </row>
    <row r="1183">
      <c r="A1183" s="367"/>
      <c r="B1183" s="367"/>
      <c r="C1183" s="367"/>
      <c r="D1183" s="367"/>
      <c r="E1183" s="368"/>
      <c r="F1183" s="367"/>
      <c r="G1183" s="367"/>
      <c r="H1183" s="367"/>
      <c r="I1183" s="367"/>
      <c r="J1183" s="367"/>
      <c r="K1183" s="367"/>
      <c r="L1183" s="367"/>
      <c r="M1183" s="367"/>
      <c r="N1183" s="367"/>
      <c r="O1183" s="367"/>
      <c r="P1183" s="367"/>
      <c r="Q1183" s="367"/>
      <c r="R1183" s="367"/>
      <c r="S1183" s="367"/>
      <c r="T1183" s="367"/>
      <c r="U1183" s="367"/>
    </row>
    <row r="1184">
      <c r="A1184" s="367"/>
      <c r="B1184" s="367"/>
      <c r="C1184" s="367"/>
      <c r="D1184" s="367"/>
      <c r="E1184" s="368"/>
      <c r="F1184" s="367"/>
      <c r="G1184" s="367"/>
      <c r="H1184" s="367"/>
      <c r="I1184" s="367"/>
      <c r="J1184" s="367"/>
      <c r="K1184" s="367"/>
      <c r="L1184" s="367"/>
      <c r="M1184" s="367"/>
      <c r="N1184" s="367"/>
      <c r="O1184" s="367"/>
      <c r="P1184" s="367"/>
      <c r="Q1184" s="367"/>
      <c r="R1184" s="367"/>
      <c r="S1184" s="367"/>
      <c r="T1184" s="367"/>
      <c r="U1184" s="367"/>
    </row>
    <row r="1185">
      <c r="A1185" s="367"/>
      <c r="B1185" s="367"/>
      <c r="C1185" s="367"/>
      <c r="D1185" s="367"/>
      <c r="E1185" s="368"/>
      <c r="F1185" s="367"/>
      <c r="G1185" s="367"/>
      <c r="H1185" s="367"/>
      <c r="I1185" s="367"/>
      <c r="J1185" s="367"/>
      <c r="K1185" s="367"/>
      <c r="L1185" s="367"/>
      <c r="M1185" s="367"/>
      <c r="N1185" s="367"/>
      <c r="O1185" s="367"/>
      <c r="P1185" s="367"/>
      <c r="Q1185" s="367"/>
      <c r="R1185" s="367"/>
      <c r="S1185" s="367"/>
      <c r="T1185" s="367"/>
      <c r="U1185" s="367"/>
    </row>
    <row r="1186">
      <c r="A1186" s="367"/>
      <c r="B1186" s="367"/>
      <c r="C1186" s="367"/>
      <c r="D1186" s="367"/>
      <c r="E1186" s="368"/>
      <c r="F1186" s="367"/>
      <c r="G1186" s="367"/>
      <c r="H1186" s="367"/>
      <c r="I1186" s="367"/>
      <c r="J1186" s="367"/>
      <c r="K1186" s="367"/>
      <c r="L1186" s="367"/>
      <c r="M1186" s="367"/>
      <c r="N1186" s="367"/>
      <c r="O1186" s="367"/>
      <c r="P1186" s="367"/>
      <c r="Q1186" s="367"/>
      <c r="R1186" s="367"/>
      <c r="S1186" s="367"/>
      <c r="T1186" s="367"/>
      <c r="U1186" s="367"/>
    </row>
    <row r="1187">
      <c r="A1187" s="367"/>
      <c r="B1187" s="367"/>
      <c r="C1187" s="367"/>
      <c r="D1187" s="367"/>
      <c r="E1187" s="368"/>
      <c r="F1187" s="367"/>
      <c r="G1187" s="367"/>
      <c r="H1187" s="367"/>
      <c r="I1187" s="367"/>
      <c r="J1187" s="367"/>
      <c r="K1187" s="367"/>
      <c r="L1187" s="367"/>
      <c r="M1187" s="367"/>
      <c r="N1187" s="367"/>
      <c r="O1187" s="367"/>
      <c r="P1187" s="367"/>
      <c r="Q1187" s="367"/>
      <c r="R1187" s="367"/>
      <c r="S1187" s="367"/>
      <c r="T1187" s="367"/>
      <c r="U1187" s="367"/>
    </row>
    <row r="1188">
      <c r="A1188" s="367"/>
      <c r="B1188" s="367"/>
      <c r="C1188" s="367"/>
      <c r="D1188" s="367"/>
      <c r="E1188" s="368"/>
      <c r="F1188" s="367"/>
      <c r="G1188" s="367"/>
      <c r="H1188" s="367"/>
      <c r="I1188" s="367"/>
      <c r="J1188" s="367"/>
      <c r="K1188" s="367"/>
      <c r="L1188" s="367"/>
      <c r="M1188" s="367"/>
      <c r="N1188" s="367"/>
      <c r="O1188" s="367"/>
      <c r="P1188" s="367"/>
      <c r="Q1188" s="367"/>
      <c r="R1188" s="367"/>
      <c r="S1188" s="367"/>
      <c r="T1188" s="367"/>
      <c r="U1188" s="367"/>
    </row>
    <row r="1189">
      <c r="A1189" s="367"/>
      <c r="B1189" s="367"/>
      <c r="C1189" s="367"/>
      <c r="D1189" s="367"/>
      <c r="E1189" s="368"/>
      <c r="F1189" s="367"/>
      <c r="G1189" s="367"/>
      <c r="H1189" s="367"/>
      <c r="I1189" s="367"/>
      <c r="J1189" s="367"/>
      <c r="K1189" s="367"/>
      <c r="L1189" s="367"/>
      <c r="M1189" s="367"/>
      <c r="N1189" s="367"/>
      <c r="O1189" s="367"/>
      <c r="P1189" s="367"/>
      <c r="Q1189" s="367"/>
      <c r="R1189" s="367"/>
      <c r="S1189" s="367"/>
      <c r="T1189" s="367"/>
      <c r="U1189" s="367"/>
    </row>
    <row r="1190">
      <c r="A1190" s="367"/>
      <c r="B1190" s="367"/>
      <c r="C1190" s="367"/>
      <c r="D1190" s="367"/>
      <c r="E1190" s="368"/>
      <c r="F1190" s="367"/>
      <c r="G1190" s="367"/>
      <c r="H1190" s="367"/>
      <c r="I1190" s="367"/>
      <c r="J1190" s="367"/>
      <c r="K1190" s="367"/>
      <c r="L1190" s="367"/>
      <c r="M1190" s="367"/>
      <c r="N1190" s="367"/>
      <c r="O1190" s="367"/>
      <c r="P1190" s="367"/>
      <c r="Q1190" s="367"/>
      <c r="R1190" s="367"/>
      <c r="S1190" s="367"/>
      <c r="T1190" s="367"/>
      <c r="U1190" s="367"/>
    </row>
    <row r="1191">
      <c r="A1191" s="367"/>
      <c r="B1191" s="367"/>
      <c r="C1191" s="367"/>
      <c r="D1191" s="367"/>
      <c r="E1191" s="368"/>
      <c r="F1191" s="367"/>
      <c r="G1191" s="367"/>
      <c r="H1191" s="367"/>
      <c r="I1191" s="367"/>
      <c r="J1191" s="367"/>
      <c r="K1191" s="367"/>
      <c r="L1191" s="367"/>
      <c r="M1191" s="367"/>
      <c r="N1191" s="367"/>
      <c r="O1191" s="367"/>
      <c r="P1191" s="367"/>
      <c r="Q1191" s="367"/>
      <c r="R1191" s="367"/>
      <c r="S1191" s="367"/>
      <c r="T1191" s="367"/>
      <c r="U1191" s="367"/>
    </row>
    <row r="1192">
      <c r="A1192" s="367"/>
      <c r="B1192" s="367"/>
      <c r="C1192" s="367"/>
      <c r="D1192" s="367"/>
      <c r="E1192" s="368"/>
      <c r="F1192" s="367"/>
      <c r="G1192" s="367"/>
      <c r="H1192" s="367"/>
      <c r="I1192" s="367"/>
      <c r="J1192" s="367"/>
      <c r="K1192" s="367"/>
      <c r="L1192" s="367"/>
      <c r="M1192" s="367"/>
      <c r="N1192" s="367"/>
      <c r="O1192" s="367"/>
      <c r="P1192" s="367"/>
      <c r="Q1192" s="367"/>
      <c r="R1192" s="367"/>
      <c r="S1192" s="367"/>
      <c r="T1192" s="367"/>
      <c r="U1192" s="367"/>
    </row>
    <row r="1193">
      <c r="A1193" s="367"/>
      <c r="B1193" s="367"/>
      <c r="C1193" s="367"/>
      <c r="D1193" s="367"/>
      <c r="E1193" s="368"/>
      <c r="F1193" s="367"/>
      <c r="G1193" s="367"/>
      <c r="H1193" s="367"/>
      <c r="I1193" s="367"/>
      <c r="J1193" s="367"/>
      <c r="K1193" s="367"/>
      <c r="L1193" s="367"/>
      <c r="M1193" s="367"/>
      <c r="N1193" s="367"/>
      <c r="O1193" s="367"/>
      <c r="P1193" s="367"/>
      <c r="Q1193" s="367"/>
      <c r="R1193" s="367"/>
      <c r="S1193" s="367"/>
      <c r="T1193" s="367"/>
      <c r="U1193" s="367"/>
    </row>
    <row r="1194">
      <c r="A1194" s="367"/>
      <c r="B1194" s="367"/>
      <c r="C1194" s="367"/>
      <c r="D1194" s="367"/>
      <c r="E1194" s="368"/>
      <c r="F1194" s="367"/>
      <c r="G1194" s="367"/>
      <c r="H1194" s="367"/>
      <c r="I1194" s="367"/>
      <c r="J1194" s="367"/>
      <c r="K1194" s="367"/>
      <c r="L1194" s="367"/>
      <c r="M1194" s="367"/>
      <c r="N1194" s="367"/>
      <c r="O1194" s="367"/>
      <c r="P1194" s="367"/>
      <c r="Q1194" s="367"/>
      <c r="R1194" s="367"/>
      <c r="S1194" s="367"/>
      <c r="T1194" s="367"/>
      <c r="U1194" s="367"/>
    </row>
    <row r="1195">
      <c r="A1195" s="367"/>
      <c r="B1195" s="367"/>
      <c r="C1195" s="367"/>
      <c r="D1195" s="367"/>
      <c r="E1195" s="368"/>
      <c r="F1195" s="367"/>
      <c r="G1195" s="367"/>
      <c r="H1195" s="367"/>
      <c r="I1195" s="367"/>
      <c r="J1195" s="367"/>
      <c r="K1195" s="367"/>
      <c r="L1195" s="367"/>
      <c r="M1195" s="367"/>
      <c r="N1195" s="367"/>
      <c r="O1195" s="367"/>
      <c r="P1195" s="367"/>
      <c r="Q1195" s="367"/>
      <c r="R1195" s="367"/>
      <c r="S1195" s="367"/>
      <c r="T1195" s="367"/>
      <c r="U1195" s="367"/>
    </row>
    <row r="1196">
      <c r="A1196" s="367"/>
      <c r="B1196" s="367"/>
      <c r="C1196" s="367"/>
      <c r="D1196" s="367"/>
      <c r="E1196" s="368"/>
      <c r="F1196" s="367"/>
      <c r="G1196" s="367"/>
      <c r="H1196" s="367"/>
      <c r="I1196" s="367"/>
      <c r="J1196" s="367"/>
      <c r="K1196" s="367"/>
      <c r="L1196" s="367"/>
      <c r="M1196" s="367"/>
      <c r="N1196" s="367"/>
      <c r="O1196" s="367"/>
      <c r="P1196" s="367"/>
      <c r="Q1196" s="367"/>
      <c r="R1196" s="367"/>
      <c r="S1196" s="367"/>
      <c r="T1196" s="367"/>
      <c r="U1196" s="367"/>
    </row>
    <row r="1197">
      <c r="A1197" s="367"/>
      <c r="B1197" s="367"/>
      <c r="C1197" s="367"/>
      <c r="D1197" s="367"/>
      <c r="E1197" s="368"/>
      <c r="F1197" s="367"/>
      <c r="G1197" s="367"/>
      <c r="H1197" s="367"/>
      <c r="I1197" s="367"/>
      <c r="J1197" s="367"/>
      <c r="K1197" s="367"/>
      <c r="L1197" s="367"/>
      <c r="M1197" s="367"/>
      <c r="N1197" s="367"/>
      <c r="O1197" s="367"/>
      <c r="P1197" s="367"/>
      <c r="Q1197" s="367"/>
      <c r="R1197" s="367"/>
      <c r="S1197" s="367"/>
      <c r="T1197" s="367"/>
      <c r="U1197" s="367"/>
    </row>
    <row r="1198">
      <c r="A1198" s="367"/>
      <c r="B1198" s="367"/>
      <c r="C1198" s="367"/>
      <c r="D1198" s="367"/>
      <c r="E1198" s="368"/>
      <c r="F1198" s="367"/>
      <c r="G1198" s="367"/>
      <c r="H1198" s="367"/>
      <c r="I1198" s="367"/>
      <c r="J1198" s="367"/>
      <c r="K1198" s="367"/>
      <c r="L1198" s="367"/>
      <c r="M1198" s="367"/>
      <c r="N1198" s="367"/>
      <c r="O1198" s="367"/>
      <c r="P1198" s="367"/>
      <c r="Q1198" s="367"/>
      <c r="R1198" s="367"/>
      <c r="S1198" s="367"/>
      <c r="T1198" s="367"/>
      <c r="U1198" s="367"/>
    </row>
    <row r="1199">
      <c r="A1199" s="367"/>
      <c r="B1199" s="367"/>
      <c r="C1199" s="367"/>
      <c r="D1199" s="367"/>
      <c r="E1199" s="368"/>
      <c r="F1199" s="367"/>
      <c r="G1199" s="367"/>
      <c r="H1199" s="367"/>
      <c r="I1199" s="367"/>
      <c r="J1199" s="367"/>
      <c r="K1199" s="367"/>
      <c r="L1199" s="367"/>
      <c r="M1199" s="367"/>
      <c r="N1199" s="367"/>
      <c r="O1199" s="367"/>
      <c r="P1199" s="367"/>
      <c r="Q1199" s="367"/>
      <c r="R1199" s="367"/>
      <c r="S1199" s="367"/>
      <c r="T1199" s="367"/>
      <c r="U1199" s="367"/>
    </row>
    <row r="1200">
      <c r="A1200" s="367"/>
      <c r="B1200" s="367"/>
      <c r="C1200" s="367"/>
      <c r="D1200" s="367"/>
      <c r="E1200" s="368"/>
      <c r="F1200" s="367"/>
      <c r="G1200" s="367"/>
      <c r="H1200" s="367"/>
      <c r="I1200" s="367"/>
      <c r="J1200" s="367"/>
      <c r="K1200" s="367"/>
      <c r="L1200" s="367"/>
      <c r="M1200" s="367"/>
      <c r="N1200" s="367"/>
      <c r="O1200" s="367"/>
      <c r="P1200" s="367"/>
      <c r="Q1200" s="367"/>
      <c r="R1200" s="367"/>
      <c r="S1200" s="367"/>
      <c r="T1200" s="367"/>
      <c r="U1200" s="367"/>
    </row>
    <row r="1201">
      <c r="A1201" s="367"/>
      <c r="B1201" s="367"/>
      <c r="C1201" s="367"/>
      <c r="D1201" s="367"/>
      <c r="E1201" s="368"/>
      <c r="F1201" s="367"/>
      <c r="G1201" s="367"/>
      <c r="H1201" s="367"/>
      <c r="I1201" s="367"/>
      <c r="J1201" s="367"/>
      <c r="K1201" s="367"/>
      <c r="L1201" s="367"/>
      <c r="M1201" s="367"/>
      <c r="N1201" s="367"/>
      <c r="O1201" s="367"/>
      <c r="P1201" s="367"/>
      <c r="Q1201" s="367"/>
      <c r="R1201" s="367"/>
      <c r="S1201" s="367"/>
      <c r="T1201" s="367"/>
      <c r="U1201" s="367"/>
    </row>
    <row r="1202">
      <c r="A1202" s="367"/>
      <c r="B1202" s="367"/>
      <c r="C1202" s="367"/>
      <c r="D1202" s="367"/>
      <c r="E1202" s="368"/>
      <c r="F1202" s="367"/>
      <c r="G1202" s="367"/>
      <c r="H1202" s="367"/>
      <c r="I1202" s="367"/>
      <c r="J1202" s="367"/>
      <c r="K1202" s="367"/>
      <c r="L1202" s="367"/>
      <c r="M1202" s="367"/>
      <c r="N1202" s="367"/>
      <c r="O1202" s="367"/>
      <c r="P1202" s="367"/>
      <c r="Q1202" s="367"/>
      <c r="R1202" s="367"/>
      <c r="S1202" s="367"/>
      <c r="T1202" s="367"/>
      <c r="U1202" s="367"/>
    </row>
    <row r="1203">
      <c r="A1203" s="367"/>
      <c r="B1203" s="367"/>
      <c r="C1203" s="367"/>
      <c r="D1203" s="367"/>
      <c r="E1203" s="368"/>
      <c r="F1203" s="367"/>
      <c r="G1203" s="367"/>
      <c r="H1203" s="367"/>
      <c r="I1203" s="367"/>
      <c r="J1203" s="367"/>
      <c r="K1203" s="367"/>
      <c r="L1203" s="367"/>
      <c r="M1203" s="367"/>
      <c r="N1203" s="367"/>
      <c r="O1203" s="367"/>
      <c r="P1203" s="367"/>
      <c r="Q1203" s="367"/>
      <c r="R1203" s="367"/>
      <c r="S1203" s="367"/>
      <c r="T1203" s="367"/>
      <c r="U1203" s="367"/>
    </row>
    <row r="1204">
      <c r="A1204" s="367"/>
      <c r="B1204" s="367"/>
      <c r="C1204" s="367"/>
      <c r="D1204" s="367"/>
      <c r="E1204" s="368"/>
      <c r="F1204" s="367"/>
      <c r="G1204" s="367"/>
      <c r="H1204" s="367"/>
      <c r="I1204" s="367"/>
      <c r="J1204" s="367"/>
      <c r="K1204" s="367"/>
      <c r="L1204" s="367"/>
      <c r="M1204" s="367"/>
      <c r="N1204" s="367"/>
      <c r="O1204" s="367"/>
      <c r="P1204" s="367"/>
      <c r="Q1204" s="367"/>
      <c r="R1204" s="367"/>
      <c r="S1204" s="367"/>
      <c r="T1204" s="367"/>
      <c r="U1204" s="367"/>
    </row>
    <row r="1205">
      <c r="A1205" s="367"/>
      <c r="B1205" s="367"/>
      <c r="C1205" s="367"/>
      <c r="D1205" s="367"/>
      <c r="E1205" s="368"/>
      <c r="F1205" s="367"/>
      <c r="G1205" s="367"/>
      <c r="H1205" s="367"/>
      <c r="I1205" s="367"/>
      <c r="J1205" s="367"/>
      <c r="K1205" s="367"/>
      <c r="L1205" s="367"/>
      <c r="M1205" s="367"/>
      <c r="N1205" s="367"/>
      <c r="O1205" s="367"/>
      <c r="P1205" s="367"/>
      <c r="Q1205" s="367"/>
      <c r="R1205" s="367"/>
      <c r="S1205" s="367"/>
      <c r="T1205" s="367"/>
      <c r="U1205" s="367"/>
    </row>
    <row r="1206">
      <c r="A1206" s="367"/>
      <c r="B1206" s="367"/>
      <c r="C1206" s="367"/>
      <c r="D1206" s="367"/>
      <c r="E1206" s="368"/>
      <c r="F1206" s="367"/>
      <c r="G1206" s="367"/>
      <c r="H1206" s="367"/>
      <c r="I1206" s="367"/>
      <c r="J1206" s="367"/>
      <c r="K1206" s="367"/>
      <c r="L1206" s="367"/>
      <c r="M1206" s="367"/>
      <c r="N1206" s="367"/>
      <c r="O1206" s="367"/>
      <c r="P1206" s="367"/>
      <c r="Q1206" s="367"/>
      <c r="R1206" s="367"/>
      <c r="S1206" s="367"/>
      <c r="T1206" s="367"/>
      <c r="U1206" s="367"/>
    </row>
    <row r="1207">
      <c r="A1207" s="367"/>
      <c r="B1207" s="367"/>
      <c r="C1207" s="367"/>
      <c r="D1207" s="367"/>
      <c r="E1207" s="368"/>
      <c r="F1207" s="367"/>
      <c r="G1207" s="367"/>
      <c r="H1207" s="367"/>
      <c r="I1207" s="367"/>
      <c r="J1207" s="367"/>
      <c r="K1207" s="367"/>
      <c r="L1207" s="367"/>
      <c r="M1207" s="367"/>
      <c r="N1207" s="367"/>
      <c r="O1207" s="367"/>
      <c r="P1207" s="367"/>
      <c r="Q1207" s="367"/>
      <c r="R1207" s="367"/>
      <c r="S1207" s="367"/>
      <c r="T1207" s="367"/>
      <c r="U1207" s="367"/>
    </row>
    <row r="1208">
      <c r="A1208" s="367"/>
      <c r="B1208" s="367"/>
      <c r="C1208" s="367"/>
      <c r="D1208" s="367"/>
      <c r="E1208" s="368"/>
      <c r="F1208" s="367"/>
      <c r="G1208" s="367"/>
      <c r="H1208" s="367"/>
      <c r="I1208" s="367"/>
      <c r="J1208" s="367"/>
      <c r="K1208" s="367"/>
      <c r="L1208" s="367"/>
      <c r="M1208" s="367"/>
      <c r="N1208" s="367"/>
      <c r="O1208" s="367"/>
      <c r="P1208" s="367"/>
      <c r="Q1208" s="367"/>
      <c r="R1208" s="367"/>
      <c r="S1208" s="367"/>
      <c r="T1208" s="367"/>
      <c r="U1208" s="367"/>
    </row>
    <row r="1209">
      <c r="A1209" s="367"/>
      <c r="B1209" s="367"/>
      <c r="C1209" s="367"/>
      <c r="D1209" s="367"/>
      <c r="E1209" s="368"/>
      <c r="F1209" s="367"/>
      <c r="G1209" s="367"/>
      <c r="H1209" s="367"/>
      <c r="I1209" s="367"/>
      <c r="J1209" s="367"/>
      <c r="K1209" s="367"/>
      <c r="L1209" s="367"/>
      <c r="M1209" s="367"/>
      <c r="N1209" s="367"/>
      <c r="O1209" s="367"/>
      <c r="P1209" s="367"/>
      <c r="Q1209" s="367"/>
      <c r="R1209" s="367"/>
      <c r="S1209" s="367"/>
      <c r="T1209" s="367"/>
      <c r="U1209" s="367"/>
    </row>
    <row r="1210">
      <c r="A1210" s="367"/>
      <c r="B1210" s="367"/>
      <c r="C1210" s="367"/>
      <c r="D1210" s="367"/>
      <c r="E1210" s="368"/>
      <c r="F1210" s="367"/>
      <c r="G1210" s="367"/>
      <c r="H1210" s="367"/>
      <c r="I1210" s="367"/>
      <c r="J1210" s="367"/>
      <c r="K1210" s="367"/>
      <c r="L1210" s="367"/>
      <c r="M1210" s="367"/>
      <c r="N1210" s="367"/>
      <c r="O1210" s="367"/>
      <c r="P1210" s="367"/>
      <c r="Q1210" s="367"/>
      <c r="R1210" s="367"/>
      <c r="S1210" s="367"/>
      <c r="T1210" s="367"/>
      <c r="U1210" s="367"/>
    </row>
    <row r="1211">
      <c r="A1211" s="367"/>
      <c r="B1211" s="367"/>
      <c r="C1211" s="367"/>
      <c r="D1211" s="367"/>
      <c r="E1211" s="368"/>
      <c r="F1211" s="367"/>
      <c r="G1211" s="367"/>
      <c r="H1211" s="367"/>
      <c r="I1211" s="367"/>
      <c r="J1211" s="367"/>
      <c r="K1211" s="367"/>
      <c r="L1211" s="367"/>
      <c r="M1211" s="367"/>
      <c r="N1211" s="367"/>
      <c r="O1211" s="367"/>
      <c r="P1211" s="367"/>
      <c r="Q1211" s="367"/>
      <c r="R1211" s="367"/>
      <c r="S1211" s="367"/>
      <c r="T1211" s="367"/>
      <c r="U1211" s="367"/>
    </row>
    <row r="1212">
      <c r="A1212" s="367"/>
      <c r="B1212" s="367"/>
      <c r="C1212" s="367"/>
      <c r="D1212" s="367"/>
      <c r="E1212" s="368"/>
      <c r="F1212" s="367"/>
      <c r="G1212" s="367"/>
      <c r="H1212" s="367"/>
      <c r="I1212" s="367"/>
      <c r="J1212" s="367"/>
      <c r="K1212" s="367"/>
      <c r="L1212" s="367"/>
      <c r="M1212" s="367"/>
      <c r="N1212" s="367"/>
      <c r="O1212" s="367"/>
      <c r="P1212" s="367"/>
      <c r="Q1212" s="367"/>
      <c r="R1212" s="367"/>
      <c r="S1212" s="367"/>
      <c r="T1212" s="367"/>
      <c r="U1212" s="367"/>
    </row>
    <row r="1213">
      <c r="A1213" s="367"/>
      <c r="B1213" s="367"/>
      <c r="C1213" s="367"/>
      <c r="D1213" s="367"/>
      <c r="E1213" s="368"/>
      <c r="F1213" s="367"/>
      <c r="G1213" s="367"/>
      <c r="H1213" s="367"/>
      <c r="I1213" s="367"/>
      <c r="J1213" s="367"/>
      <c r="K1213" s="367"/>
      <c r="L1213" s="367"/>
      <c r="M1213" s="367"/>
      <c r="N1213" s="367"/>
      <c r="O1213" s="367"/>
      <c r="P1213" s="367"/>
      <c r="Q1213" s="367"/>
      <c r="R1213" s="367"/>
      <c r="S1213" s="367"/>
      <c r="T1213" s="367"/>
      <c r="U1213" s="367"/>
    </row>
    <row r="1214">
      <c r="A1214" s="367"/>
      <c r="B1214" s="367"/>
      <c r="C1214" s="367"/>
      <c r="D1214" s="367"/>
      <c r="E1214" s="368"/>
      <c r="F1214" s="367"/>
      <c r="G1214" s="367"/>
      <c r="H1214" s="367"/>
      <c r="I1214" s="367"/>
      <c r="J1214" s="367"/>
      <c r="K1214" s="367"/>
      <c r="L1214" s="367"/>
      <c r="M1214" s="367"/>
      <c r="N1214" s="367"/>
      <c r="O1214" s="367"/>
      <c r="P1214" s="367"/>
      <c r="Q1214" s="367"/>
      <c r="R1214" s="367"/>
      <c r="S1214" s="367"/>
      <c r="T1214" s="367"/>
      <c r="U1214" s="367"/>
    </row>
    <row r="1215">
      <c r="A1215" s="367"/>
      <c r="B1215" s="367"/>
      <c r="C1215" s="367"/>
      <c r="D1215" s="367"/>
      <c r="E1215" s="368"/>
      <c r="F1215" s="367"/>
      <c r="G1215" s="367"/>
      <c r="H1215" s="367"/>
      <c r="I1215" s="367"/>
      <c r="J1215" s="367"/>
      <c r="K1215" s="367"/>
      <c r="L1215" s="367"/>
      <c r="M1215" s="367"/>
      <c r="N1215" s="367"/>
      <c r="O1215" s="367"/>
      <c r="P1215" s="367"/>
      <c r="Q1215" s="367"/>
      <c r="R1215" s="367"/>
      <c r="S1215" s="367"/>
      <c r="T1215" s="367"/>
      <c r="U1215" s="367"/>
    </row>
    <row r="1216">
      <c r="A1216" s="367"/>
      <c r="B1216" s="367"/>
      <c r="C1216" s="367"/>
      <c r="D1216" s="367"/>
      <c r="E1216" s="368"/>
      <c r="F1216" s="367"/>
      <c r="G1216" s="367"/>
      <c r="H1216" s="367"/>
      <c r="I1216" s="367"/>
      <c r="J1216" s="367"/>
      <c r="K1216" s="367"/>
      <c r="L1216" s="367"/>
      <c r="M1216" s="367"/>
      <c r="N1216" s="367"/>
      <c r="O1216" s="367"/>
      <c r="P1216" s="367"/>
      <c r="Q1216" s="367"/>
      <c r="R1216" s="367"/>
      <c r="S1216" s="367"/>
      <c r="T1216" s="367"/>
      <c r="U1216" s="367"/>
    </row>
    <row r="1217">
      <c r="A1217" s="367"/>
      <c r="B1217" s="367"/>
      <c r="C1217" s="367"/>
      <c r="D1217" s="367"/>
      <c r="E1217" s="368"/>
      <c r="F1217" s="367"/>
      <c r="G1217" s="367"/>
      <c r="H1217" s="367"/>
      <c r="I1217" s="367"/>
      <c r="J1217" s="367"/>
      <c r="K1217" s="367"/>
      <c r="L1217" s="367"/>
      <c r="M1217" s="367"/>
      <c r="N1217" s="367"/>
      <c r="O1217" s="367"/>
      <c r="P1217" s="367"/>
      <c r="Q1217" s="367"/>
      <c r="R1217" s="367"/>
      <c r="S1217" s="367"/>
      <c r="T1217" s="367"/>
      <c r="U1217" s="367"/>
    </row>
    <row r="1218">
      <c r="A1218" s="367"/>
      <c r="B1218" s="367"/>
      <c r="C1218" s="367"/>
      <c r="D1218" s="367"/>
      <c r="E1218" s="368"/>
      <c r="F1218" s="367"/>
      <c r="G1218" s="367"/>
      <c r="H1218" s="367"/>
      <c r="I1218" s="367"/>
      <c r="J1218" s="367"/>
      <c r="K1218" s="367"/>
      <c r="L1218" s="367"/>
      <c r="M1218" s="367"/>
      <c r="N1218" s="367"/>
      <c r="O1218" s="367"/>
      <c r="P1218" s="367"/>
      <c r="Q1218" s="367"/>
      <c r="R1218" s="367"/>
      <c r="S1218" s="367"/>
      <c r="T1218" s="367"/>
      <c r="U1218" s="367"/>
    </row>
    <row r="1219">
      <c r="A1219" s="367"/>
      <c r="B1219" s="367"/>
      <c r="C1219" s="367"/>
      <c r="D1219" s="367"/>
      <c r="E1219" s="368"/>
      <c r="F1219" s="367"/>
      <c r="G1219" s="367"/>
      <c r="H1219" s="367"/>
      <c r="I1219" s="367"/>
      <c r="J1219" s="367"/>
      <c r="K1219" s="367"/>
      <c r="L1219" s="367"/>
      <c r="M1219" s="367"/>
      <c r="N1219" s="367"/>
      <c r="O1219" s="367"/>
      <c r="P1219" s="367"/>
      <c r="Q1219" s="367"/>
      <c r="R1219" s="367"/>
      <c r="S1219" s="367"/>
      <c r="T1219" s="367"/>
      <c r="U1219" s="367"/>
    </row>
    <row r="1220">
      <c r="A1220" s="367"/>
      <c r="B1220" s="367"/>
      <c r="C1220" s="367"/>
      <c r="D1220" s="367"/>
      <c r="E1220" s="368"/>
      <c r="F1220" s="367"/>
      <c r="G1220" s="367"/>
      <c r="H1220" s="367"/>
      <c r="I1220" s="367"/>
      <c r="J1220" s="367"/>
      <c r="K1220" s="367"/>
      <c r="L1220" s="367"/>
      <c r="M1220" s="367"/>
      <c r="N1220" s="367"/>
      <c r="O1220" s="367"/>
      <c r="P1220" s="367"/>
      <c r="Q1220" s="367"/>
      <c r="R1220" s="367"/>
      <c r="S1220" s="367"/>
      <c r="T1220" s="367"/>
      <c r="U1220" s="367"/>
    </row>
    <row r="1221">
      <c r="A1221" s="367"/>
      <c r="B1221" s="367"/>
      <c r="C1221" s="367"/>
      <c r="D1221" s="367"/>
      <c r="E1221" s="368"/>
      <c r="F1221" s="367"/>
      <c r="G1221" s="367"/>
      <c r="H1221" s="367"/>
      <c r="I1221" s="367"/>
      <c r="J1221" s="367"/>
      <c r="K1221" s="367"/>
      <c r="L1221" s="367"/>
      <c r="M1221" s="367"/>
      <c r="N1221" s="367"/>
      <c r="O1221" s="367"/>
      <c r="P1221" s="367"/>
      <c r="Q1221" s="367"/>
      <c r="R1221" s="367"/>
      <c r="S1221" s="367"/>
      <c r="T1221" s="367"/>
      <c r="U1221" s="367"/>
    </row>
    <row r="1222">
      <c r="A1222" s="367"/>
      <c r="B1222" s="367"/>
      <c r="C1222" s="367"/>
      <c r="D1222" s="367"/>
      <c r="E1222" s="368"/>
      <c r="F1222" s="367"/>
      <c r="G1222" s="367"/>
      <c r="H1222" s="367"/>
      <c r="I1222" s="367"/>
      <c r="J1222" s="367"/>
      <c r="K1222" s="367"/>
      <c r="L1222" s="367"/>
      <c r="M1222" s="367"/>
      <c r="N1222" s="367"/>
      <c r="O1222" s="367"/>
      <c r="P1222" s="367"/>
      <c r="Q1222" s="367"/>
      <c r="R1222" s="367"/>
      <c r="S1222" s="367"/>
      <c r="T1222" s="367"/>
      <c r="U1222" s="367"/>
    </row>
    <row r="1223">
      <c r="A1223" s="367"/>
      <c r="B1223" s="367"/>
      <c r="C1223" s="367"/>
      <c r="D1223" s="367"/>
      <c r="E1223" s="368"/>
      <c r="F1223" s="367"/>
      <c r="G1223" s="367"/>
      <c r="H1223" s="367"/>
      <c r="I1223" s="367"/>
      <c r="J1223" s="367"/>
      <c r="K1223" s="367"/>
      <c r="L1223" s="367"/>
      <c r="M1223" s="367"/>
      <c r="N1223" s="367"/>
      <c r="O1223" s="367"/>
      <c r="P1223" s="367"/>
      <c r="Q1223" s="367"/>
      <c r="R1223" s="367"/>
      <c r="S1223" s="367"/>
      <c r="T1223" s="367"/>
      <c r="U1223" s="367"/>
    </row>
    <row r="1224">
      <c r="A1224" s="367"/>
      <c r="B1224" s="367"/>
      <c r="C1224" s="367"/>
      <c r="D1224" s="367"/>
      <c r="E1224" s="368"/>
      <c r="F1224" s="367"/>
      <c r="G1224" s="367"/>
      <c r="H1224" s="367"/>
      <c r="I1224" s="367"/>
      <c r="J1224" s="367"/>
      <c r="K1224" s="367"/>
      <c r="L1224" s="367"/>
      <c r="M1224" s="367"/>
      <c r="N1224" s="367"/>
      <c r="O1224" s="367"/>
      <c r="P1224" s="367"/>
      <c r="Q1224" s="367"/>
      <c r="R1224" s="367"/>
      <c r="S1224" s="367"/>
      <c r="T1224" s="367"/>
      <c r="U1224" s="367"/>
    </row>
    <row r="1225">
      <c r="A1225" s="367"/>
      <c r="B1225" s="367"/>
      <c r="C1225" s="367"/>
      <c r="D1225" s="367"/>
      <c r="E1225" s="368"/>
      <c r="F1225" s="367"/>
      <c r="G1225" s="367"/>
      <c r="H1225" s="367"/>
      <c r="I1225" s="367"/>
      <c r="J1225" s="367"/>
      <c r="K1225" s="367"/>
      <c r="L1225" s="367"/>
      <c r="M1225" s="367"/>
      <c r="N1225" s="367"/>
      <c r="O1225" s="367"/>
      <c r="P1225" s="367"/>
      <c r="Q1225" s="367"/>
      <c r="R1225" s="367"/>
      <c r="S1225" s="367"/>
      <c r="T1225" s="367"/>
      <c r="U1225" s="367"/>
    </row>
    <row r="1226">
      <c r="A1226" s="367"/>
      <c r="B1226" s="367"/>
      <c r="C1226" s="367"/>
      <c r="D1226" s="367"/>
      <c r="E1226" s="368"/>
      <c r="F1226" s="367"/>
      <c r="G1226" s="367"/>
      <c r="H1226" s="367"/>
      <c r="I1226" s="367"/>
      <c r="J1226" s="367"/>
      <c r="K1226" s="367"/>
      <c r="L1226" s="367"/>
      <c r="M1226" s="367"/>
      <c r="N1226" s="367"/>
      <c r="O1226" s="367"/>
      <c r="P1226" s="367"/>
      <c r="Q1226" s="367"/>
      <c r="R1226" s="367"/>
      <c r="S1226" s="367"/>
      <c r="T1226" s="367"/>
      <c r="U1226" s="367"/>
    </row>
    <row r="1227">
      <c r="A1227" s="367"/>
      <c r="B1227" s="367"/>
      <c r="C1227" s="367"/>
      <c r="D1227" s="367"/>
      <c r="E1227" s="368"/>
      <c r="F1227" s="367"/>
      <c r="G1227" s="367"/>
      <c r="H1227" s="367"/>
      <c r="I1227" s="367"/>
      <c r="J1227" s="367"/>
      <c r="K1227" s="367"/>
      <c r="L1227" s="367"/>
      <c r="M1227" s="367"/>
      <c r="N1227" s="367"/>
      <c r="O1227" s="367"/>
      <c r="P1227" s="367"/>
      <c r="Q1227" s="367"/>
      <c r="R1227" s="367"/>
      <c r="S1227" s="367"/>
      <c r="T1227" s="367"/>
      <c r="U1227" s="367"/>
    </row>
    <row r="1228">
      <c r="A1228" s="367"/>
      <c r="B1228" s="367"/>
      <c r="C1228" s="367"/>
      <c r="D1228" s="367"/>
      <c r="E1228" s="368"/>
      <c r="F1228" s="367"/>
      <c r="G1228" s="367"/>
      <c r="H1228" s="367"/>
      <c r="I1228" s="367"/>
      <c r="J1228" s="367"/>
      <c r="K1228" s="367"/>
      <c r="L1228" s="367"/>
      <c r="M1228" s="367"/>
      <c r="N1228" s="367"/>
      <c r="O1228" s="367"/>
      <c r="P1228" s="367"/>
      <c r="Q1228" s="367"/>
      <c r="R1228" s="367"/>
      <c r="S1228" s="367"/>
      <c r="T1228" s="367"/>
      <c r="U1228" s="367"/>
    </row>
    <row r="1229">
      <c r="A1229" s="367"/>
      <c r="B1229" s="367"/>
      <c r="C1229" s="367"/>
      <c r="D1229" s="367"/>
      <c r="E1229" s="368"/>
      <c r="F1229" s="367"/>
      <c r="G1229" s="367"/>
      <c r="H1229" s="367"/>
      <c r="I1229" s="367"/>
      <c r="J1229" s="367"/>
      <c r="K1229" s="367"/>
      <c r="L1229" s="367"/>
      <c r="M1229" s="367"/>
      <c r="N1229" s="367"/>
      <c r="O1229" s="367"/>
      <c r="P1229" s="367"/>
      <c r="Q1229" s="367"/>
      <c r="R1229" s="367"/>
      <c r="S1229" s="367"/>
      <c r="T1229" s="367"/>
      <c r="U1229" s="367"/>
    </row>
    <row r="1230">
      <c r="A1230" s="367"/>
      <c r="B1230" s="367"/>
      <c r="C1230" s="367"/>
      <c r="D1230" s="367"/>
      <c r="E1230" s="368"/>
      <c r="F1230" s="367"/>
      <c r="G1230" s="367"/>
      <c r="H1230" s="367"/>
      <c r="I1230" s="367"/>
      <c r="J1230" s="367"/>
      <c r="K1230" s="367"/>
      <c r="L1230" s="367"/>
      <c r="M1230" s="367"/>
      <c r="N1230" s="367"/>
      <c r="O1230" s="367"/>
      <c r="P1230" s="367"/>
      <c r="Q1230" s="367"/>
      <c r="R1230" s="367"/>
      <c r="S1230" s="367"/>
      <c r="T1230" s="367"/>
      <c r="U1230" s="367"/>
    </row>
    <row r="1231">
      <c r="A1231" s="367"/>
      <c r="B1231" s="367"/>
      <c r="C1231" s="367"/>
      <c r="D1231" s="367"/>
      <c r="E1231" s="368"/>
      <c r="F1231" s="367"/>
      <c r="G1231" s="367"/>
      <c r="H1231" s="367"/>
      <c r="I1231" s="367"/>
      <c r="J1231" s="367"/>
      <c r="K1231" s="367"/>
      <c r="L1231" s="367"/>
      <c r="M1231" s="367"/>
      <c r="N1231" s="367"/>
      <c r="O1231" s="367"/>
      <c r="P1231" s="367"/>
      <c r="Q1231" s="367"/>
      <c r="R1231" s="367"/>
      <c r="S1231" s="367"/>
      <c r="T1231" s="367"/>
      <c r="U1231" s="367"/>
    </row>
    <row r="1232">
      <c r="A1232" s="367"/>
      <c r="B1232" s="367"/>
      <c r="C1232" s="367"/>
      <c r="D1232" s="367"/>
      <c r="E1232" s="368"/>
      <c r="F1232" s="367"/>
      <c r="G1232" s="367"/>
      <c r="H1232" s="367"/>
      <c r="I1232" s="367"/>
      <c r="J1232" s="367"/>
      <c r="K1232" s="367"/>
      <c r="L1232" s="367"/>
      <c r="M1232" s="367"/>
      <c r="N1232" s="367"/>
      <c r="O1232" s="367"/>
      <c r="P1232" s="367"/>
      <c r="Q1232" s="367"/>
      <c r="R1232" s="367"/>
      <c r="S1232" s="367"/>
      <c r="T1232" s="367"/>
      <c r="U1232" s="367"/>
    </row>
    <row r="1233">
      <c r="A1233" s="367"/>
      <c r="B1233" s="367"/>
      <c r="C1233" s="367"/>
      <c r="D1233" s="367"/>
      <c r="E1233" s="368"/>
      <c r="F1233" s="367"/>
      <c r="G1233" s="367"/>
      <c r="H1233" s="367"/>
      <c r="I1233" s="367"/>
      <c r="J1233" s="367"/>
      <c r="K1233" s="367"/>
      <c r="L1233" s="367"/>
      <c r="M1233" s="367"/>
      <c r="N1233" s="367"/>
      <c r="O1233" s="367"/>
      <c r="P1233" s="367"/>
      <c r="Q1233" s="367"/>
      <c r="R1233" s="367"/>
      <c r="S1233" s="367"/>
      <c r="T1233" s="367"/>
      <c r="U1233" s="367"/>
    </row>
    <row r="1234">
      <c r="A1234" s="367"/>
      <c r="B1234" s="367"/>
      <c r="C1234" s="367"/>
      <c r="D1234" s="367"/>
      <c r="E1234" s="368"/>
      <c r="F1234" s="367"/>
      <c r="G1234" s="367"/>
      <c r="H1234" s="367"/>
      <c r="I1234" s="367"/>
      <c r="J1234" s="367"/>
      <c r="K1234" s="367"/>
      <c r="L1234" s="367"/>
      <c r="M1234" s="367"/>
      <c r="N1234" s="367"/>
      <c r="O1234" s="367"/>
      <c r="P1234" s="367"/>
      <c r="Q1234" s="367"/>
      <c r="R1234" s="367"/>
      <c r="S1234" s="367"/>
      <c r="T1234" s="367"/>
      <c r="U1234" s="367"/>
    </row>
    <row r="1235">
      <c r="A1235" s="367"/>
      <c r="B1235" s="367"/>
      <c r="C1235" s="367"/>
      <c r="D1235" s="367"/>
      <c r="E1235" s="368"/>
      <c r="F1235" s="367"/>
      <c r="G1235" s="367"/>
      <c r="H1235" s="367"/>
      <c r="I1235" s="367"/>
      <c r="J1235" s="367"/>
      <c r="K1235" s="367"/>
      <c r="L1235" s="367"/>
      <c r="M1235" s="367"/>
      <c r="N1235" s="367"/>
      <c r="O1235" s="367"/>
      <c r="P1235" s="367"/>
      <c r="Q1235" s="367"/>
      <c r="R1235" s="367"/>
      <c r="S1235" s="367"/>
      <c r="T1235" s="367"/>
      <c r="U1235" s="367"/>
    </row>
    <row r="1236">
      <c r="A1236" s="367"/>
      <c r="B1236" s="367"/>
      <c r="C1236" s="367"/>
      <c r="D1236" s="367"/>
      <c r="E1236" s="368"/>
      <c r="F1236" s="367"/>
      <c r="G1236" s="367"/>
      <c r="H1236" s="367"/>
      <c r="I1236" s="367"/>
      <c r="J1236" s="367"/>
      <c r="K1236" s="367"/>
      <c r="L1236" s="367"/>
      <c r="M1236" s="367"/>
      <c r="N1236" s="367"/>
      <c r="O1236" s="367"/>
      <c r="P1236" s="367"/>
      <c r="Q1236" s="367"/>
      <c r="R1236" s="367"/>
      <c r="S1236" s="367"/>
      <c r="T1236" s="367"/>
      <c r="U1236" s="367"/>
    </row>
    <row r="1237">
      <c r="A1237" s="367"/>
      <c r="B1237" s="367"/>
      <c r="C1237" s="367"/>
      <c r="D1237" s="367"/>
      <c r="E1237" s="368"/>
      <c r="F1237" s="367"/>
      <c r="G1237" s="367"/>
      <c r="H1237" s="367"/>
      <c r="I1237" s="367"/>
      <c r="J1237" s="367"/>
      <c r="K1237" s="367"/>
      <c r="L1237" s="367"/>
      <c r="M1237" s="367"/>
      <c r="N1237" s="367"/>
      <c r="O1237" s="367"/>
      <c r="P1237" s="367"/>
      <c r="Q1237" s="367"/>
      <c r="R1237" s="367"/>
      <c r="S1237" s="367"/>
      <c r="T1237" s="367"/>
      <c r="U1237" s="367"/>
    </row>
    <row r="1238">
      <c r="A1238" s="367"/>
      <c r="B1238" s="367"/>
      <c r="C1238" s="367"/>
      <c r="D1238" s="367"/>
      <c r="E1238" s="368"/>
      <c r="F1238" s="367"/>
      <c r="G1238" s="367"/>
      <c r="H1238" s="367"/>
      <c r="I1238" s="367"/>
      <c r="J1238" s="367"/>
      <c r="K1238" s="367"/>
      <c r="L1238" s="367"/>
      <c r="M1238" s="367"/>
      <c r="N1238" s="367"/>
      <c r="O1238" s="367"/>
      <c r="P1238" s="367"/>
      <c r="Q1238" s="367"/>
      <c r="R1238" s="367"/>
      <c r="S1238" s="367"/>
      <c r="T1238" s="367"/>
      <c r="U1238" s="367"/>
    </row>
    <row r="1239">
      <c r="A1239" s="367"/>
      <c r="B1239" s="367"/>
      <c r="C1239" s="367"/>
      <c r="D1239" s="367"/>
      <c r="E1239" s="368"/>
      <c r="F1239" s="367"/>
      <c r="G1239" s="367"/>
      <c r="H1239" s="367"/>
      <c r="I1239" s="367"/>
      <c r="J1239" s="367"/>
      <c r="K1239" s="367"/>
      <c r="L1239" s="367"/>
      <c r="M1239" s="367"/>
      <c r="N1239" s="367"/>
      <c r="O1239" s="367"/>
      <c r="P1239" s="367"/>
      <c r="Q1239" s="367"/>
      <c r="R1239" s="367"/>
      <c r="S1239" s="367"/>
      <c r="T1239" s="367"/>
      <c r="U1239" s="367"/>
    </row>
    <row r="1240">
      <c r="A1240" s="367"/>
      <c r="B1240" s="367"/>
      <c r="C1240" s="367"/>
      <c r="D1240" s="367"/>
      <c r="E1240" s="368"/>
      <c r="F1240" s="367"/>
      <c r="G1240" s="367"/>
      <c r="H1240" s="367"/>
      <c r="I1240" s="367"/>
      <c r="J1240" s="367"/>
      <c r="K1240" s="367"/>
      <c r="L1240" s="367"/>
      <c r="M1240" s="367"/>
      <c r="N1240" s="367"/>
      <c r="O1240" s="367"/>
      <c r="P1240" s="367"/>
      <c r="Q1240" s="367"/>
      <c r="R1240" s="367"/>
      <c r="S1240" s="367"/>
      <c r="T1240" s="367"/>
      <c r="U1240" s="367"/>
    </row>
    <row r="1241">
      <c r="A1241" s="367"/>
      <c r="B1241" s="367"/>
      <c r="C1241" s="367"/>
      <c r="D1241" s="367"/>
      <c r="E1241" s="368"/>
      <c r="F1241" s="367"/>
      <c r="G1241" s="367"/>
      <c r="H1241" s="367"/>
      <c r="I1241" s="367"/>
      <c r="J1241" s="367"/>
      <c r="K1241" s="367"/>
      <c r="L1241" s="367"/>
      <c r="M1241" s="367"/>
      <c r="N1241" s="367"/>
      <c r="O1241" s="367"/>
      <c r="P1241" s="367"/>
      <c r="Q1241" s="367"/>
      <c r="R1241" s="367"/>
      <c r="S1241" s="367"/>
      <c r="T1241" s="367"/>
      <c r="U1241" s="367"/>
    </row>
    <row r="1242">
      <c r="A1242" s="367"/>
      <c r="B1242" s="367"/>
      <c r="C1242" s="367"/>
      <c r="D1242" s="367"/>
      <c r="E1242" s="368"/>
      <c r="F1242" s="367"/>
      <c r="G1242" s="367"/>
      <c r="H1242" s="367"/>
      <c r="I1242" s="367"/>
      <c r="J1242" s="367"/>
      <c r="K1242" s="367"/>
      <c r="L1242" s="367"/>
      <c r="M1242" s="367"/>
      <c r="N1242" s="367"/>
      <c r="O1242" s="367"/>
      <c r="P1242" s="367"/>
      <c r="Q1242" s="367"/>
      <c r="R1242" s="367"/>
      <c r="S1242" s="367"/>
      <c r="T1242" s="367"/>
      <c r="U1242" s="367"/>
    </row>
    <row r="1243">
      <c r="A1243" s="367"/>
      <c r="B1243" s="367"/>
      <c r="C1243" s="367"/>
      <c r="D1243" s="367"/>
      <c r="E1243" s="368"/>
      <c r="F1243" s="367"/>
      <c r="G1243" s="367"/>
      <c r="H1243" s="367"/>
      <c r="I1243" s="367"/>
      <c r="J1243" s="367"/>
      <c r="K1243" s="367"/>
      <c r="L1243" s="367"/>
      <c r="M1243" s="367"/>
      <c r="N1243" s="367"/>
      <c r="O1243" s="367"/>
      <c r="P1243" s="367"/>
      <c r="Q1243" s="367"/>
      <c r="R1243" s="367"/>
      <c r="S1243" s="367"/>
      <c r="T1243" s="367"/>
      <c r="U1243" s="367"/>
    </row>
    <row r="1244">
      <c r="A1244" s="367"/>
      <c r="B1244" s="367"/>
      <c r="C1244" s="367"/>
      <c r="D1244" s="367"/>
      <c r="E1244" s="368"/>
      <c r="F1244" s="367"/>
      <c r="G1244" s="367"/>
      <c r="H1244" s="367"/>
      <c r="I1244" s="367"/>
      <c r="J1244" s="367"/>
      <c r="K1244" s="367"/>
      <c r="L1244" s="367"/>
      <c r="M1244" s="367"/>
      <c r="N1244" s="367"/>
      <c r="O1244" s="367"/>
      <c r="P1244" s="367"/>
      <c r="Q1244" s="367"/>
      <c r="R1244" s="367"/>
      <c r="S1244" s="367"/>
      <c r="T1244" s="367"/>
      <c r="U1244" s="367"/>
    </row>
    <row r="1245">
      <c r="A1245" s="367"/>
      <c r="B1245" s="367"/>
      <c r="C1245" s="367"/>
      <c r="D1245" s="367"/>
      <c r="E1245" s="368"/>
      <c r="F1245" s="367"/>
      <c r="G1245" s="367"/>
      <c r="H1245" s="367"/>
      <c r="I1245" s="367"/>
      <c r="J1245" s="367"/>
      <c r="K1245" s="367"/>
      <c r="L1245" s="367"/>
      <c r="M1245" s="367"/>
      <c r="N1245" s="367"/>
      <c r="O1245" s="367"/>
      <c r="P1245" s="367"/>
      <c r="Q1245" s="367"/>
      <c r="R1245" s="367"/>
      <c r="S1245" s="367"/>
      <c r="T1245" s="367"/>
      <c r="U1245" s="367"/>
    </row>
    <row r="1246">
      <c r="A1246" s="367"/>
      <c r="B1246" s="367"/>
      <c r="C1246" s="367"/>
      <c r="D1246" s="367"/>
      <c r="E1246" s="368"/>
      <c r="F1246" s="367"/>
      <c r="G1246" s="367"/>
      <c r="H1246" s="367"/>
      <c r="I1246" s="367"/>
      <c r="J1246" s="367"/>
      <c r="K1246" s="367"/>
      <c r="L1246" s="367"/>
      <c r="M1246" s="367"/>
      <c r="N1246" s="367"/>
      <c r="O1246" s="367"/>
      <c r="P1246" s="367"/>
      <c r="Q1246" s="367"/>
      <c r="R1246" s="367"/>
      <c r="S1246" s="367"/>
      <c r="T1246" s="367"/>
      <c r="U1246" s="367"/>
    </row>
    <row r="1247">
      <c r="A1247" s="367"/>
      <c r="B1247" s="367"/>
      <c r="C1247" s="367"/>
      <c r="D1247" s="367"/>
      <c r="E1247" s="368"/>
      <c r="F1247" s="367"/>
      <c r="G1247" s="367"/>
      <c r="H1247" s="367"/>
      <c r="I1247" s="367"/>
      <c r="J1247" s="367"/>
      <c r="K1247" s="367"/>
      <c r="L1247" s="367"/>
      <c r="M1247" s="367"/>
      <c r="N1247" s="367"/>
      <c r="O1247" s="367"/>
      <c r="P1247" s="367"/>
      <c r="Q1247" s="367"/>
      <c r="R1247" s="367"/>
      <c r="S1247" s="367"/>
      <c r="T1247" s="367"/>
      <c r="U1247" s="367"/>
    </row>
    <row r="1248">
      <c r="A1248" s="367"/>
      <c r="B1248" s="367"/>
      <c r="C1248" s="367"/>
      <c r="D1248" s="367"/>
      <c r="E1248" s="368"/>
      <c r="F1248" s="367"/>
      <c r="G1248" s="367"/>
      <c r="H1248" s="367"/>
      <c r="I1248" s="367"/>
      <c r="J1248" s="367"/>
      <c r="K1248" s="367"/>
      <c r="L1248" s="367"/>
      <c r="M1248" s="367"/>
      <c r="N1248" s="367"/>
      <c r="O1248" s="367"/>
      <c r="P1248" s="367"/>
      <c r="Q1248" s="367"/>
      <c r="R1248" s="367"/>
      <c r="S1248" s="367"/>
      <c r="T1248" s="367"/>
      <c r="U1248" s="367"/>
    </row>
    <row r="1249">
      <c r="A1249" s="367"/>
      <c r="B1249" s="367"/>
      <c r="C1249" s="367"/>
      <c r="D1249" s="367"/>
      <c r="E1249" s="368"/>
      <c r="F1249" s="367"/>
      <c r="G1249" s="367"/>
      <c r="H1249" s="367"/>
      <c r="I1249" s="367"/>
      <c r="J1249" s="367"/>
      <c r="K1249" s="367"/>
      <c r="L1249" s="367"/>
      <c r="M1249" s="367"/>
      <c r="N1249" s="367"/>
      <c r="O1249" s="367"/>
      <c r="P1249" s="367"/>
      <c r="Q1249" s="367"/>
      <c r="R1249" s="367"/>
      <c r="S1249" s="367"/>
      <c r="T1249" s="367"/>
      <c r="U1249" s="367"/>
    </row>
    <row r="1250">
      <c r="A1250" s="367"/>
      <c r="B1250" s="367"/>
      <c r="C1250" s="367"/>
      <c r="D1250" s="367"/>
      <c r="E1250" s="368"/>
      <c r="F1250" s="367"/>
      <c r="G1250" s="367"/>
      <c r="H1250" s="367"/>
      <c r="I1250" s="367"/>
      <c r="J1250" s="367"/>
      <c r="K1250" s="367"/>
      <c r="L1250" s="367"/>
      <c r="M1250" s="367"/>
      <c r="N1250" s="367"/>
      <c r="O1250" s="367"/>
      <c r="P1250" s="367"/>
      <c r="Q1250" s="367"/>
      <c r="R1250" s="367"/>
      <c r="S1250" s="367"/>
      <c r="T1250" s="367"/>
      <c r="U1250" s="367"/>
    </row>
    <row r="1251">
      <c r="A1251" s="367"/>
      <c r="B1251" s="367"/>
      <c r="C1251" s="367"/>
      <c r="D1251" s="367"/>
      <c r="E1251" s="368"/>
      <c r="F1251" s="367"/>
      <c r="G1251" s="367"/>
      <c r="H1251" s="367"/>
      <c r="I1251" s="367"/>
      <c r="J1251" s="367"/>
      <c r="K1251" s="367"/>
      <c r="L1251" s="367"/>
      <c r="M1251" s="367"/>
      <c r="N1251" s="367"/>
      <c r="O1251" s="367"/>
      <c r="P1251" s="367"/>
      <c r="Q1251" s="367"/>
      <c r="R1251" s="367"/>
      <c r="S1251" s="367"/>
      <c r="T1251" s="367"/>
      <c r="U1251" s="367"/>
    </row>
    <row r="1252">
      <c r="A1252" s="367"/>
      <c r="B1252" s="367"/>
      <c r="C1252" s="367"/>
      <c r="D1252" s="367"/>
      <c r="E1252" s="368"/>
      <c r="F1252" s="367"/>
      <c r="G1252" s="367"/>
      <c r="H1252" s="367"/>
      <c r="I1252" s="367"/>
      <c r="J1252" s="367"/>
      <c r="K1252" s="367"/>
      <c r="L1252" s="367"/>
      <c r="M1252" s="367"/>
      <c r="N1252" s="367"/>
      <c r="O1252" s="367"/>
      <c r="P1252" s="367"/>
      <c r="Q1252" s="367"/>
      <c r="R1252" s="367"/>
      <c r="S1252" s="367"/>
      <c r="T1252" s="367"/>
      <c r="U1252" s="367"/>
    </row>
    <row r="1253">
      <c r="A1253" s="367"/>
      <c r="B1253" s="367"/>
      <c r="C1253" s="367"/>
      <c r="D1253" s="367"/>
      <c r="E1253" s="368"/>
      <c r="F1253" s="367"/>
      <c r="G1253" s="367"/>
      <c r="H1253" s="367"/>
      <c r="I1253" s="367"/>
      <c r="J1253" s="367"/>
      <c r="K1253" s="367"/>
      <c r="L1253" s="367"/>
      <c r="M1253" s="367"/>
      <c r="N1253" s="367"/>
      <c r="O1253" s="367"/>
      <c r="P1253" s="367"/>
      <c r="Q1253" s="367"/>
      <c r="R1253" s="367"/>
      <c r="S1253" s="367"/>
      <c r="T1253" s="367"/>
      <c r="U1253" s="367"/>
    </row>
    <row r="1254">
      <c r="A1254" s="367"/>
      <c r="B1254" s="367"/>
      <c r="C1254" s="367"/>
      <c r="D1254" s="367"/>
      <c r="E1254" s="368"/>
      <c r="F1254" s="367"/>
      <c r="G1254" s="367"/>
      <c r="H1254" s="367"/>
      <c r="I1254" s="367"/>
      <c r="J1254" s="367"/>
      <c r="K1254" s="367"/>
      <c r="L1254" s="367"/>
      <c r="M1254" s="367"/>
      <c r="N1254" s="367"/>
      <c r="O1254" s="367"/>
      <c r="P1254" s="367"/>
      <c r="Q1254" s="367"/>
      <c r="R1254" s="367"/>
      <c r="S1254" s="367"/>
      <c r="T1254" s="367"/>
      <c r="U1254" s="367"/>
    </row>
    <row r="1255">
      <c r="A1255" s="367"/>
      <c r="B1255" s="367"/>
      <c r="C1255" s="367"/>
      <c r="D1255" s="367"/>
      <c r="E1255" s="368"/>
      <c r="F1255" s="367"/>
      <c r="G1255" s="367"/>
      <c r="H1255" s="367"/>
      <c r="I1255" s="367"/>
      <c r="J1255" s="367"/>
      <c r="K1255" s="367"/>
      <c r="L1255" s="367"/>
      <c r="M1255" s="367"/>
      <c r="N1255" s="367"/>
      <c r="O1255" s="367"/>
      <c r="P1255" s="367"/>
      <c r="Q1255" s="367"/>
      <c r="R1255" s="367"/>
      <c r="S1255" s="367"/>
      <c r="T1255" s="367"/>
      <c r="U1255" s="367"/>
    </row>
    <row r="1256">
      <c r="A1256" s="367"/>
      <c r="B1256" s="367"/>
      <c r="C1256" s="367"/>
      <c r="D1256" s="367"/>
      <c r="E1256" s="368"/>
      <c r="F1256" s="367"/>
      <c r="G1256" s="367"/>
      <c r="H1256" s="367"/>
      <c r="I1256" s="367"/>
      <c r="J1256" s="367"/>
      <c r="K1256" s="367"/>
      <c r="L1256" s="367"/>
      <c r="M1256" s="367"/>
      <c r="N1256" s="367"/>
      <c r="O1256" s="367"/>
      <c r="P1256" s="367"/>
      <c r="Q1256" s="367"/>
      <c r="R1256" s="367"/>
      <c r="S1256" s="367"/>
      <c r="T1256" s="367"/>
      <c r="U1256" s="367"/>
    </row>
    <row r="1257">
      <c r="A1257" s="367"/>
      <c r="B1257" s="367"/>
      <c r="C1257" s="367"/>
      <c r="D1257" s="367"/>
      <c r="E1257" s="368"/>
      <c r="F1257" s="367"/>
      <c r="G1257" s="367"/>
      <c r="H1257" s="367"/>
      <c r="I1257" s="367"/>
      <c r="J1257" s="367"/>
      <c r="K1257" s="367"/>
      <c r="L1257" s="367"/>
      <c r="M1257" s="367"/>
      <c r="N1257" s="367"/>
      <c r="O1257" s="367"/>
      <c r="P1257" s="367"/>
      <c r="Q1257" s="367"/>
      <c r="R1257" s="367"/>
      <c r="S1257" s="367"/>
      <c r="T1257" s="367"/>
      <c r="U1257" s="367"/>
    </row>
    <row r="1258">
      <c r="A1258" s="367"/>
      <c r="B1258" s="367"/>
      <c r="C1258" s="367"/>
      <c r="D1258" s="367"/>
      <c r="E1258" s="368"/>
      <c r="F1258" s="367"/>
      <c r="G1258" s="367"/>
      <c r="H1258" s="367"/>
      <c r="I1258" s="367"/>
      <c r="J1258" s="367"/>
      <c r="K1258" s="367"/>
      <c r="L1258" s="367"/>
      <c r="M1258" s="367"/>
      <c r="N1258" s="367"/>
      <c r="O1258" s="367"/>
      <c r="P1258" s="367"/>
      <c r="Q1258" s="367"/>
      <c r="R1258" s="367"/>
      <c r="S1258" s="367"/>
      <c r="T1258" s="367"/>
      <c r="U1258" s="367"/>
    </row>
    <row r="1259">
      <c r="A1259" s="367"/>
      <c r="B1259" s="367"/>
      <c r="C1259" s="367"/>
      <c r="D1259" s="367"/>
      <c r="E1259" s="368"/>
      <c r="F1259" s="367"/>
      <c r="G1259" s="367"/>
      <c r="H1259" s="367"/>
      <c r="I1259" s="367"/>
      <c r="J1259" s="367"/>
      <c r="K1259" s="367"/>
      <c r="L1259" s="367"/>
      <c r="M1259" s="367"/>
      <c r="N1259" s="367"/>
      <c r="O1259" s="367"/>
      <c r="P1259" s="367"/>
      <c r="Q1259" s="367"/>
      <c r="R1259" s="367"/>
      <c r="S1259" s="367"/>
      <c r="T1259" s="367"/>
      <c r="U1259" s="367"/>
    </row>
    <row r="1260">
      <c r="A1260" s="367"/>
      <c r="B1260" s="367"/>
      <c r="C1260" s="367"/>
      <c r="D1260" s="367"/>
      <c r="E1260" s="368"/>
      <c r="F1260" s="367"/>
      <c r="G1260" s="367"/>
      <c r="H1260" s="367"/>
      <c r="I1260" s="367"/>
      <c r="J1260" s="367"/>
      <c r="K1260" s="367"/>
      <c r="L1260" s="367"/>
      <c r="M1260" s="367"/>
      <c r="N1260" s="367"/>
      <c r="O1260" s="367"/>
      <c r="P1260" s="367"/>
      <c r="Q1260" s="367"/>
      <c r="R1260" s="367"/>
      <c r="S1260" s="367"/>
      <c r="T1260" s="367"/>
      <c r="U1260" s="367"/>
    </row>
    <row r="1261">
      <c r="A1261" s="367"/>
      <c r="B1261" s="367"/>
      <c r="C1261" s="367"/>
      <c r="D1261" s="367"/>
      <c r="E1261" s="368"/>
      <c r="F1261" s="367"/>
      <c r="G1261" s="367"/>
      <c r="H1261" s="367"/>
      <c r="I1261" s="367"/>
      <c r="J1261" s="367"/>
      <c r="K1261" s="367"/>
      <c r="L1261" s="367"/>
      <c r="M1261" s="367"/>
      <c r="N1261" s="367"/>
      <c r="O1261" s="367"/>
      <c r="P1261" s="367"/>
      <c r="Q1261" s="367"/>
      <c r="R1261" s="367"/>
      <c r="S1261" s="367"/>
      <c r="T1261" s="367"/>
      <c r="U1261" s="367"/>
    </row>
    <row r="1262">
      <c r="A1262" s="367"/>
      <c r="B1262" s="367"/>
      <c r="C1262" s="367"/>
      <c r="D1262" s="367"/>
      <c r="E1262" s="368"/>
      <c r="F1262" s="367"/>
      <c r="G1262" s="367"/>
      <c r="H1262" s="367"/>
      <c r="I1262" s="367"/>
      <c r="J1262" s="367"/>
      <c r="K1262" s="367"/>
      <c r="L1262" s="367"/>
      <c r="M1262" s="367"/>
      <c r="N1262" s="367"/>
      <c r="O1262" s="367"/>
      <c r="P1262" s="367"/>
      <c r="Q1262" s="367"/>
      <c r="R1262" s="367"/>
      <c r="S1262" s="367"/>
      <c r="T1262" s="367"/>
      <c r="U1262" s="367"/>
    </row>
    <row r="1263">
      <c r="A1263" s="367"/>
      <c r="B1263" s="367"/>
      <c r="C1263" s="367"/>
      <c r="D1263" s="367"/>
      <c r="E1263" s="368"/>
      <c r="F1263" s="367"/>
      <c r="G1263" s="367"/>
      <c r="H1263" s="367"/>
      <c r="I1263" s="367"/>
      <c r="J1263" s="367"/>
      <c r="K1263" s="367"/>
      <c r="L1263" s="367"/>
      <c r="M1263" s="367"/>
      <c r="N1263" s="367"/>
      <c r="O1263" s="367"/>
      <c r="P1263" s="367"/>
      <c r="Q1263" s="367"/>
      <c r="R1263" s="367"/>
      <c r="S1263" s="367"/>
      <c r="T1263" s="367"/>
      <c r="U1263" s="367"/>
    </row>
    <row r="1264">
      <c r="A1264" s="367"/>
      <c r="B1264" s="367"/>
      <c r="C1264" s="367"/>
      <c r="D1264" s="367"/>
      <c r="E1264" s="368"/>
      <c r="F1264" s="367"/>
      <c r="G1264" s="367"/>
      <c r="H1264" s="367"/>
      <c r="I1264" s="367"/>
      <c r="J1264" s="367"/>
      <c r="K1264" s="367"/>
      <c r="L1264" s="367"/>
      <c r="M1264" s="367"/>
      <c r="N1264" s="367"/>
      <c r="O1264" s="367"/>
      <c r="P1264" s="367"/>
      <c r="Q1264" s="367"/>
      <c r="R1264" s="367"/>
      <c r="S1264" s="367"/>
      <c r="T1264" s="367"/>
      <c r="U1264" s="367"/>
    </row>
    <row r="1265">
      <c r="A1265" s="367"/>
      <c r="B1265" s="367"/>
      <c r="C1265" s="367"/>
      <c r="D1265" s="367"/>
      <c r="E1265" s="368"/>
      <c r="F1265" s="367"/>
      <c r="G1265" s="367"/>
      <c r="H1265" s="367"/>
      <c r="I1265" s="367"/>
      <c r="J1265" s="367"/>
      <c r="K1265" s="367"/>
      <c r="L1265" s="367"/>
      <c r="M1265" s="367"/>
      <c r="N1265" s="367"/>
      <c r="O1265" s="367"/>
      <c r="P1265" s="367"/>
      <c r="Q1265" s="367"/>
      <c r="R1265" s="367"/>
      <c r="S1265" s="367"/>
      <c r="T1265" s="367"/>
      <c r="U1265" s="367"/>
    </row>
    <row r="1266">
      <c r="A1266" s="367"/>
      <c r="B1266" s="367"/>
      <c r="C1266" s="367"/>
      <c r="D1266" s="367"/>
      <c r="E1266" s="368"/>
      <c r="F1266" s="367"/>
      <c r="G1266" s="367"/>
      <c r="H1266" s="367"/>
      <c r="I1266" s="367"/>
      <c r="J1266" s="367"/>
      <c r="K1266" s="367"/>
      <c r="L1266" s="367"/>
      <c r="M1266" s="367"/>
      <c r="N1266" s="367"/>
      <c r="O1266" s="367"/>
      <c r="P1266" s="367"/>
      <c r="Q1266" s="367"/>
      <c r="R1266" s="367"/>
      <c r="S1266" s="367"/>
      <c r="T1266" s="367"/>
      <c r="U1266" s="367"/>
    </row>
    <row r="1267">
      <c r="A1267" s="367"/>
      <c r="B1267" s="367"/>
      <c r="C1267" s="367"/>
      <c r="D1267" s="367"/>
      <c r="E1267" s="368"/>
      <c r="F1267" s="367"/>
      <c r="G1267" s="367"/>
      <c r="H1267" s="367"/>
      <c r="I1267" s="367"/>
      <c r="J1267" s="367"/>
      <c r="K1267" s="367"/>
      <c r="L1267" s="367"/>
      <c r="M1267" s="367"/>
      <c r="N1267" s="367"/>
      <c r="O1267" s="367"/>
      <c r="P1267" s="367"/>
      <c r="Q1267" s="367"/>
      <c r="R1267" s="367"/>
      <c r="S1267" s="367"/>
      <c r="T1267" s="367"/>
      <c r="U1267" s="367"/>
    </row>
    <row r="1268">
      <c r="A1268" s="367"/>
      <c r="B1268" s="367"/>
      <c r="C1268" s="367"/>
      <c r="D1268" s="367"/>
      <c r="E1268" s="368"/>
      <c r="F1268" s="367"/>
      <c r="G1268" s="367"/>
      <c r="H1268" s="367"/>
      <c r="I1268" s="367"/>
      <c r="J1268" s="367"/>
      <c r="K1268" s="367"/>
      <c r="L1268" s="367"/>
      <c r="M1268" s="367"/>
      <c r="N1268" s="367"/>
      <c r="O1268" s="367"/>
      <c r="P1268" s="367"/>
      <c r="Q1268" s="367"/>
      <c r="R1268" s="367"/>
      <c r="S1268" s="367"/>
      <c r="T1268" s="367"/>
      <c r="U1268" s="367"/>
    </row>
    <row r="1269">
      <c r="A1269" s="367"/>
      <c r="B1269" s="367"/>
      <c r="C1269" s="367"/>
      <c r="D1269" s="367"/>
      <c r="E1269" s="368"/>
      <c r="F1269" s="367"/>
      <c r="G1269" s="367"/>
      <c r="H1269" s="367"/>
      <c r="I1269" s="367"/>
      <c r="J1269" s="367"/>
      <c r="K1269" s="367"/>
      <c r="L1269" s="367"/>
      <c r="M1269" s="367"/>
      <c r="N1269" s="367"/>
      <c r="O1269" s="367"/>
      <c r="P1269" s="367"/>
      <c r="Q1269" s="367"/>
      <c r="R1269" s="367"/>
      <c r="S1269" s="367"/>
      <c r="T1269" s="367"/>
      <c r="U1269" s="367"/>
    </row>
    <row r="1270">
      <c r="A1270" s="367"/>
      <c r="B1270" s="367"/>
      <c r="C1270" s="367"/>
      <c r="D1270" s="367"/>
      <c r="E1270" s="368"/>
      <c r="F1270" s="367"/>
      <c r="G1270" s="367"/>
      <c r="H1270" s="367"/>
      <c r="I1270" s="367"/>
      <c r="J1270" s="367"/>
      <c r="K1270" s="367"/>
      <c r="L1270" s="367"/>
      <c r="M1270" s="367"/>
      <c r="N1270" s="367"/>
      <c r="O1270" s="367"/>
      <c r="P1270" s="367"/>
      <c r="Q1270" s="367"/>
      <c r="R1270" s="367"/>
      <c r="S1270" s="367"/>
      <c r="T1270" s="367"/>
      <c r="U1270" s="367"/>
    </row>
    <row r="1271">
      <c r="A1271" s="367"/>
      <c r="B1271" s="367"/>
      <c r="C1271" s="367"/>
      <c r="D1271" s="367"/>
      <c r="E1271" s="368"/>
      <c r="F1271" s="367"/>
      <c r="G1271" s="367"/>
      <c r="H1271" s="367"/>
      <c r="I1271" s="367"/>
      <c r="J1271" s="367"/>
      <c r="K1271" s="367"/>
      <c r="L1271" s="367"/>
      <c r="M1271" s="367"/>
      <c r="N1271" s="367"/>
      <c r="O1271" s="367"/>
      <c r="P1271" s="367"/>
      <c r="Q1271" s="367"/>
      <c r="R1271" s="367"/>
      <c r="S1271" s="367"/>
      <c r="T1271" s="367"/>
      <c r="U1271" s="367"/>
    </row>
    <row r="1272">
      <c r="A1272" s="367"/>
      <c r="B1272" s="367"/>
      <c r="C1272" s="367"/>
      <c r="D1272" s="367"/>
      <c r="E1272" s="368"/>
      <c r="F1272" s="367"/>
      <c r="G1272" s="367"/>
      <c r="H1272" s="367"/>
      <c r="I1272" s="367"/>
      <c r="J1272" s="367"/>
      <c r="K1272" s="367"/>
      <c r="L1272" s="367"/>
      <c r="M1272" s="367"/>
      <c r="N1272" s="367"/>
      <c r="O1272" s="367"/>
      <c r="P1272" s="367"/>
      <c r="Q1272" s="367"/>
      <c r="R1272" s="367"/>
      <c r="S1272" s="367"/>
      <c r="T1272" s="367"/>
      <c r="U1272" s="367"/>
    </row>
    <row r="1273">
      <c r="A1273" s="367"/>
      <c r="B1273" s="367"/>
      <c r="C1273" s="367"/>
      <c r="D1273" s="367"/>
      <c r="E1273" s="368"/>
      <c r="F1273" s="367"/>
      <c r="G1273" s="367"/>
      <c r="H1273" s="367"/>
      <c r="I1273" s="367"/>
      <c r="J1273" s="367"/>
      <c r="K1273" s="367"/>
      <c r="L1273" s="367"/>
      <c r="M1273" s="367"/>
      <c r="N1273" s="367"/>
      <c r="O1273" s="367"/>
      <c r="P1273" s="367"/>
      <c r="Q1273" s="367"/>
      <c r="R1273" s="367"/>
      <c r="S1273" s="367"/>
      <c r="T1273" s="367"/>
      <c r="U1273" s="367"/>
    </row>
    <row r="1274">
      <c r="A1274" s="367"/>
      <c r="B1274" s="367"/>
      <c r="C1274" s="367"/>
      <c r="D1274" s="367"/>
      <c r="E1274" s="368"/>
      <c r="F1274" s="367"/>
      <c r="G1274" s="367"/>
      <c r="H1274" s="367"/>
      <c r="I1274" s="367"/>
      <c r="J1274" s="367"/>
      <c r="K1274" s="367"/>
      <c r="L1274" s="367"/>
      <c r="M1274" s="367"/>
      <c r="N1274" s="367"/>
      <c r="O1274" s="367"/>
      <c r="P1274" s="367"/>
      <c r="Q1274" s="367"/>
      <c r="R1274" s="367"/>
      <c r="S1274" s="367"/>
      <c r="T1274" s="367"/>
      <c r="U1274" s="367"/>
    </row>
    <row r="1275">
      <c r="A1275" s="367"/>
      <c r="B1275" s="367"/>
      <c r="C1275" s="367"/>
      <c r="D1275" s="367"/>
      <c r="E1275" s="368"/>
      <c r="F1275" s="367"/>
      <c r="G1275" s="367"/>
      <c r="H1275" s="367"/>
      <c r="I1275" s="367"/>
      <c r="J1275" s="367"/>
      <c r="K1275" s="367"/>
      <c r="L1275" s="367"/>
      <c r="M1275" s="367"/>
      <c r="N1275" s="367"/>
      <c r="O1275" s="367"/>
      <c r="P1275" s="367"/>
      <c r="Q1275" s="367"/>
      <c r="R1275" s="367"/>
      <c r="S1275" s="367"/>
      <c r="T1275" s="367"/>
      <c r="U1275" s="367"/>
    </row>
    <row r="1276">
      <c r="A1276" s="367"/>
      <c r="B1276" s="367"/>
      <c r="C1276" s="367"/>
      <c r="D1276" s="367"/>
      <c r="E1276" s="368"/>
      <c r="F1276" s="367"/>
      <c r="G1276" s="367"/>
      <c r="H1276" s="367"/>
      <c r="I1276" s="367"/>
      <c r="J1276" s="367"/>
      <c r="K1276" s="367"/>
      <c r="L1276" s="367"/>
      <c r="M1276" s="367"/>
      <c r="N1276" s="367"/>
      <c r="O1276" s="367"/>
      <c r="P1276" s="367"/>
      <c r="Q1276" s="367"/>
      <c r="R1276" s="367"/>
      <c r="S1276" s="367"/>
      <c r="T1276" s="367"/>
      <c r="U1276" s="367"/>
    </row>
    <row r="1277">
      <c r="A1277" s="367"/>
      <c r="B1277" s="367"/>
      <c r="C1277" s="367"/>
      <c r="D1277" s="367"/>
      <c r="E1277" s="368"/>
      <c r="F1277" s="367"/>
      <c r="G1277" s="367"/>
      <c r="H1277" s="367"/>
      <c r="I1277" s="367"/>
      <c r="J1277" s="367"/>
      <c r="K1277" s="367"/>
      <c r="L1277" s="367"/>
      <c r="M1277" s="367"/>
      <c r="N1277" s="367"/>
      <c r="O1277" s="367"/>
      <c r="P1277" s="367"/>
      <c r="Q1277" s="367"/>
      <c r="R1277" s="367"/>
      <c r="S1277" s="367"/>
      <c r="T1277" s="367"/>
      <c r="U1277" s="367"/>
    </row>
    <row r="1278">
      <c r="A1278" s="367"/>
      <c r="B1278" s="367"/>
      <c r="C1278" s="367"/>
      <c r="D1278" s="367"/>
      <c r="E1278" s="368"/>
      <c r="F1278" s="367"/>
      <c r="G1278" s="367"/>
      <c r="H1278" s="367"/>
      <c r="I1278" s="367"/>
      <c r="J1278" s="367"/>
      <c r="K1278" s="367"/>
      <c r="L1278" s="367"/>
      <c r="M1278" s="367"/>
      <c r="N1278" s="367"/>
      <c r="O1278" s="367"/>
      <c r="P1278" s="367"/>
      <c r="Q1278" s="367"/>
      <c r="R1278" s="367"/>
      <c r="S1278" s="367"/>
      <c r="T1278" s="367"/>
      <c r="U1278" s="367"/>
    </row>
    <row r="1279">
      <c r="A1279" s="367"/>
      <c r="B1279" s="367"/>
      <c r="C1279" s="367"/>
      <c r="D1279" s="367"/>
      <c r="E1279" s="368"/>
      <c r="F1279" s="367"/>
      <c r="G1279" s="367"/>
      <c r="H1279" s="367"/>
      <c r="I1279" s="367"/>
      <c r="J1279" s="367"/>
      <c r="K1279" s="367"/>
      <c r="L1279" s="367"/>
      <c r="M1279" s="367"/>
      <c r="N1279" s="367"/>
      <c r="O1279" s="367"/>
      <c r="P1279" s="367"/>
      <c r="Q1279" s="367"/>
      <c r="R1279" s="367"/>
      <c r="S1279" s="367"/>
      <c r="T1279" s="367"/>
      <c r="U1279" s="367"/>
    </row>
    <row r="1280">
      <c r="A1280" s="367"/>
      <c r="B1280" s="367"/>
      <c r="C1280" s="367"/>
      <c r="D1280" s="367"/>
      <c r="E1280" s="368"/>
      <c r="F1280" s="367"/>
      <c r="G1280" s="367"/>
      <c r="H1280" s="367"/>
      <c r="I1280" s="367"/>
      <c r="J1280" s="367"/>
      <c r="K1280" s="367"/>
      <c r="L1280" s="367"/>
      <c r="M1280" s="367"/>
      <c r="N1280" s="367"/>
      <c r="O1280" s="367"/>
      <c r="P1280" s="367"/>
      <c r="Q1280" s="367"/>
      <c r="R1280" s="367"/>
      <c r="S1280" s="367"/>
      <c r="T1280" s="367"/>
      <c r="U1280" s="367"/>
    </row>
    <row r="1281">
      <c r="A1281" s="367"/>
      <c r="B1281" s="367"/>
      <c r="C1281" s="367"/>
      <c r="D1281" s="367"/>
      <c r="E1281" s="368"/>
      <c r="F1281" s="367"/>
      <c r="G1281" s="367"/>
      <c r="H1281" s="367"/>
      <c r="I1281" s="367"/>
      <c r="J1281" s="367"/>
      <c r="K1281" s="367"/>
      <c r="L1281" s="367"/>
      <c r="M1281" s="367"/>
      <c r="N1281" s="367"/>
      <c r="O1281" s="367"/>
      <c r="P1281" s="367"/>
      <c r="Q1281" s="367"/>
      <c r="R1281" s="367"/>
      <c r="S1281" s="367"/>
      <c r="T1281" s="367"/>
      <c r="U1281" s="367"/>
    </row>
    <row r="1282">
      <c r="A1282" s="367"/>
      <c r="B1282" s="367"/>
      <c r="C1282" s="367"/>
      <c r="D1282" s="367"/>
      <c r="E1282" s="368"/>
      <c r="F1282" s="367"/>
      <c r="G1282" s="367"/>
      <c r="H1282" s="367"/>
      <c r="I1282" s="367"/>
      <c r="J1282" s="367"/>
      <c r="K1282" s="367"/>
      <c r="L1282" s="367"/>
      <c r="M1282" s="367"/>
      <c r="N1282" s="367"/>
      <c r="O1282" s="367"/>
      <c r="P1282" s="367"/>
      <c r="Q1282" s="367"/>
      <c r="R1282" s="367"/>
      <c r="S1282" s="367"/>
      <c r="T1282" s="367"/>
      <c r="U1282" s="367"/>
    </row>
    <row r="1283">
      <c r="A1283" s="367"/>
      <c r="B1283" s="367"/>
      <c r="C1283" s="367"/>
      <c r="D1283" s="367"/>
      <c r="E1283" s="368"/>
      <c r="F1283" s="367"/>
      <c r="G1283" s="367"/>
      <c r="H1283" s="367"/>
      <c r="I1283" s="367"/>
      <c r="J1283" s="367"/>
      <c r="K1283" s="367"/>
      <c r="L1283" s="367"/>
      <c r="M1283" s="367"/>
      <c r="N1283" s="367"/>
      <c r="O1283" s="367"/>
      <c r="P1283" s="367"/>
      <c r="Q1283" s="367"/>
      <c r="R1283" s="367"/>
      <c r="S1283" s="367"/>
      <c r="T1283" s="367"/>
      <c r="U1283" s="367"/>
    </row>
    <row r="1284">
      <c r="A1284" s="367"/>
      <c r="B1284" s="367"/>
      <c r="C1284" s="367"/>
      <c r="D1284" s="367"/>
      <c r="E1284" s="368"/>
      <c r="F1284" s="367"/>
      <c r="G1284" s="367"/>
      <c r="H1284" s="367"/>
      <c r="I1284" s="367"/>
      <c r="J1284" s="367"/>
      <c r="K1284" s="367"/>
      <c r="L1284" s="367"/>
      <c r="M1284" s="367"/>
      <c r="N1284" s="367"/>
      <c r="O1284" s="367"/>
      <c r="P1284" s="367"/>
      <c r="Q1284" s="367"/>
      <c r="R1284" s="367"/>
      <c r="S1284" s="367"/>
      <c r="T1284" s="367"/>
      <c r="U1284" s="367"/>
    </row>
    <row r="1285">
      <c r="A1285" s="367"/>
      <c r="B1285" s="367"/>
      <c r="C1285" s="367"/>
      <c r="D1285" s="367"/>
      <c r="E1285" s="368"/>
      <c r="F1285" s="367"/>
      <c r="G1285" s="367"/>
      <c r="H1285" s="367"/>
      <c r="I1285" s="367"/>
      <c r="J1285" s="367"/>
      <c r="K1285" s="367"/>
      <c r="L1285" s="367"/>
      <c r="M1285" s="367"/>
      <c r="N1285" s="367"/>
      <c r="O1285" s="367"/>
      <c r="P1285" s="367"/>
      <c r="Q1285" s="367"/>
      <c r="R1285" s="367"/>
      <c r="S1285" s="367"/>
      <c r="T1285" s="367"/>
      <c r="U1285" s="367"/>
    </row>
    <row r="1286">
      <c r="A1286" s="367"/>
      <c r="B1286" s="367"/>
      <c r="C1286" s="367"/>
      <c r="D1286" s="367"/>
      <c r="E1286" s="368"/>
      <c r="F1286" s="367"/>
      <c r="G1286" s="367"/>
      <c r="H1286" s="367"/>
      <c r="I1286" s="367"/>
      <c r="J1286" s="367"/>
      <c r="K1286" s="367"/>
      <c r="L1286" s="367"/>
      <c r="M1286" s="367"/>
      <c r="N1286" s="367"/>
      <c r="O1286" s="367"/>
      <c r="P1286" s="367"/>
      <c r="Q1286" s="367"/>
      <c r="R1286" s="367"/>
      <c r="S1286" s="367"/>
      <c r="T1286" s="367"/>
      <c r="U1286" s="367"/>
    </row>
    <row r="1287">
      <c r="A1287" s="367"/>
      <c r="B1287" s="367"/>
      <c r="C1287" s="367"/>
      <c r="D1287" s="367"/>
      <c r="E1287" s="368"/>
      <c r="F1287" s="367"/>
      <c r="G1287" s="367"/>
      <c r="H1287" s="367"/>
      <c r="I1287" s="367"/>
      <c r="J1287" s="367"/>
      <c r="K1287" s="367"/>
      <c r="L1287" s="367"/>
      <c r="M1287" s="367"/>
      <c r="N1287" s="367"/>
      <c r="O1287" s="367"/>
      <c r="P1287" s="367"/>
      <c r="Q1287" s="367"/>
      <c r="R1287" s="367"/>
      <c r="S1287" s="367"/>
      <c r="T1287" s="367"/>
      <c r="U1287" s="367"/>
    </row>
    <row r="1288">
      <c r="A1288" s="367"/>
      <c r="B1288" s="367"/>
      <c r="C1288" s="367"/>
      <c r="D1288" s="367"/>
      <c r="E1288" s="368"/>
      <c r="F1288" s="367"/>
      <c r="G1288" s="367"/>
      <c r="H1288" s="367"/>
      <c r="I1288" s="367"/>
      <c r="J1288" s="367"/>
      <c r="K1288" s="367"/>
      <c r="L1288" s="367"/>
      <c r="M1288" s="367"/>
      <c r="N1288" s="367"/>
      <c r="O1288" s="367"/>
      <c r="P1288" s="367"/>
      <c r="Q1288" s="367"/>
      <c r="R1288" s="367"/>
      <c r="S1288" s="367"/>
      <c r="T1288" s="367"/>
      <c r="U1288" s="367"/>
    </row>
    <row r="1289">
      <c r="A1289" s="367"/>
      <c r="B1289" s="367"/>
      <c r="C1289" s="367"/>
      <c r="D1289" s="367"/>
      <c r="E1289" s="368"/>
      <c r="F1289" s="367"/>
      <c r="G1289" s="367"/>
      <c r="H1289" s="367"/>
      <c r="I1289" s="367"/>
      <c r="J1289" s="367"/>
      <c r="K1289" s="367"/>
      <c r="L1289" s="367"/>
      <c r="M1289" s="367"/>
      <c r="N1289" s="367"/>
      <c r="O1289" s="367"/>
      <c r="P1289" s="367"/>
      <c r="Q1289" s="367"/>
      <c r="R1289" s="367"/>
      <c r="S1289" s="367"/>
      <c r="T1289" s="367"/>
      <c r="U1289" s="367"/>
    </row>
    <row r="1290">
      <c r="A1290" s="367"/>
      <c r="B1290" s="367"/>
      <c r="C1290" s="367"/>
      <c r="D1290" s="367"/>
      <c r="E1290" s="368"/>
      <c r="F1290" s="367"/>
      <c r="G1290" s="367"/>
      <c r="H1290" s="367"/>
      <c r="I1290" s="367"/>
      <c r="J1290" s="367"/>
      <c r="K1290" s="367"/>
      <c r="L1290" s="367"/>
      <c r="M1290" s="367"/>
      <c r="N1290" s="367"/>
      <c r="O1290" s="367"/>
      <c r="P1290" s="367"/>
      <c r="Q1290" s="367"/>
      <c r="R1290" s="367"/>
      <c r="S1290" s="367"/>
      <c r="T1290" s="367"/>
      <c r="U1290" s="367"/>
    </row>
    <row r="1291">
      <c r="A1291" s="367"/>
      <c r="B1291" s="367"/>
      <c r="C1291" s="367"/>
      <c r="D1291" s="367"/>
      <c r="E1291" s="368"/>
      <c r="F1291" s="367"/>
      <c r="G1291" s="367"/>
      <c r="H1291" s="367"/>
      <c r="I1291" s="367"/>
      <c r="J1291" s="367"/>
      <c r="K1291" s="367"/>
      <c r="L1291" s="367"/>
      <c r="M1291" s="367"/>
      <c r="N1291" s="367"/>
      <c r="O1291" s="367"/>
      <c r="P1291" s="367"/>
      <c r="Q1291" s="367"/>
      <c r="R1291" s="367"/>
      <c r="S1291" s="367"/>
      <c r="T1291" s="367"/>
      <c r="U1291" s="367"/>
    </row>
    <row r="1292">
      <c r="A1292" s="367"/>
      <c r="B1292" s="367"/>
      <c r="C1292" s="367"/>
      <c r="D1292" s="367"/>
      <c r="E1292" s="368"/>
      <c r="F1292" s="367"/>
      <c r="G1292" s="367"/>
      <c r="H1292" s="367"/>
      <c r="I1292" s="367"/>
      <c r="J1292" s="367"/>
      <c r="K1292" s="367"/>
      <c r="L1292" s="367"/>
      <c r="M1292" s="367"/>
      <c r="N1292" s="367"/>
      <c r="O1292" s="367"/>
      <c r="P1292" s="367"/>
      <c r="Q1292" s="367"/>
      <c r="R1292" s="367"/>
      <c r="S1292" s="367"/>
      <c r="T1292" s="367"/>
      <c r="U1292" s="367"/>
    </row>
    <row r="1293">
      <c r="A1293" s="367"/>
      <c r="B1293" s="367"/>
      <c r="C1293" s="367"/>
      <c r="D1293" s="367"/>
      <c r="E1293" s="368"/>
      <c r="F1293" s="367"/>
      <c r="G1293" s="367"/>
      <c r="H1293" s="367"/>
      <c r="I1293" s="367"/>
      <c r="J1293" s="367"/>
      <c r="K1293" s="367"/>
      <c r="L1293" s="367"/>
      <c r="M1293" s="367"/>
      <c r="N1293" s="367"/>
      <c r="O1293" s="367"/>
      <c r="P1293" s="367"/>
      <c r="Q1293" s="367"/>
      <c r="R1293" s="367"/>
      <c r="S1293" s="367"/>
      <c r="T1293" s="367"/>
      <c r="U1293" s="367"/>
    </row>
    <row r="1294">
      <c r="A1294" s="367"/>
      <c r="B1294" s="367"/>
      <c r="C1294" s="367"/>
      <c r="D1294" s="367"/>
      <c r="E1294" s="368"/>
      <c r="F1294" s="367"/>
      <c r="G1294" s="367"/>
      <c r="H1294" s="367"/>
      <c r="I1294" s="367"/>
      <c r="J1294" s="367"/>
      <c r="K1294" s="367"/>
      <c r="L1294" s="367"/>
      <c r="M1294" s="367"/>
      <c r="N1294" s="367"/>
      <c r="O1294" s="367"/>
      <c r="P1294" s="367"/>
      <c r="Q1294" s="367"/>
      <c r="R1294" s="367"/>
      <c r="S1294" s="367"/>
      <c r="T1294" s="367"/>
      <c r="U1294" s="367"/>
    </row>
    <row r="1295">
      <c r="A1295" s="367"/>
      <c r="B1295" s="367"/>
      <c r="C1295" s="367"/>
      <c r="D1295" s="367"/>
      <c r="E1295" s="368"/>
      <c r="F1295" s="367"/>
      <c r="G1295" s="367"/>
      <c r="H1295" s="367"/>
      <c r="I1295" s="367"/>
      <c r="J1295" s="367"/>
      <c r="K1295" s="367"/>
      <c r="L1295" s="367"/>
      <c r="M1295" s="367"/>
      <c r="N1295" s="367"/>
      <c r="O1295" s="367"/>
      <c r="P1295" s="367"/>
      <c r="Q1295" s="367"/>
      <c r="R1295" s="367"/>
      <c r="S1295" s="367"/>
      <c r="T1295" s="367"/>
      <c r="U1295" s="367"/>
    </row>
    <row r="1296">
      <c r="A1296" s="367"/>
      <c r="B1296" s="367"/>
      <c r="C1296" s="367"/>
      <c r="D1296" s="367"/>
      <c r="E1296" s="368"/>
      <c r="F1296" s="367"/>
      <c r="G1296" s="367"/>
      <c r="H1296" s="367"/>
      <c r="I1296" s="367"/>
      <c r="J1296" s="367"/>
      <c r="K1296" s="367"/>
      <c r="L1296" s="367"/>
      <c r="M1296" s="367"/>
      <c r="N1296" s="367"/>
      <c r="O1296" s="367"/>
      <c r="P1296" s="367"/>
      <c r="Q1296" s="367"/>
      <c r="R1296" s="367"/>
      <c r="S1296" s="367"/>
      <c r="T1296" s="367"/>
      <c r="U1296" s="367"/>
    </row>
    <row r="1297">
      <c r="A1297" s="367"/>
      <c r="B1297" s="367"/>
      <c r="C1297" s="367"/>
      <c r="D1297" s="367"/>
      <c r="E1297" s="368"/>
      <c r="F1297" s="367"/>
      <c r="G1297" s="367"/>
      <c r="H1297" s="367"/>
      <c r="I1297" s="367"/>
      <c r="J1297" s="367"/>
      <c r="K1297" s="367"/>
      <c r="L1297" s="367"/>
      <c r="M1297" s="367"/>
      <c r="N1297" s="367"/>
      <c r="O1297" s="367"/>
      <c r="P1297" s="367"/>
      <c r="Q1297" s="367"/>
      <c r="R1297" s="367"/>
      <c r="S1297" s="367"/>
      <c r="T1297" s="367"/>
      <c r="U1297" s="367"/>
    </row>
    <row r="1298">
      <c r="A1298" s="367"/>
      <c r="B1298" s="367"/>
      <c r="C1298" s="367"/>
      <c r="D1298" s="367"/>
      <c r="E1298" s="368"/>
      <c r="F1298" s="367"/>
      <c r="G1298" s="367"/>
      <c r="H1298" s="367"/>
      <c r="I1298" s="367"/>
      <c r="J1298" s="367"/>
      <c r="K1298" s="367"/>
      <c r="L1298" s="367"/>
      <c r="M1298" s="367"/>
      <c r="N1298" s="367"/>
      <c r="O1298" s="367"/>
      <c r="P1298" s="367"/>
      <c r="Q1298" s="367"/>
      <c r="R1298" s="367"/>
      <c r="S1298" s="367"/>
      <c r="T1298" s="367"/>
      <c r="U1298" s="367"/>
    </row>
    <row r="1299">
      <c r="A1299" s="367"/>
      <c r="B1299" s="367"/>
      <c r="C1299" s="367"/>
      <c r="D1299" s="367"/>
      <c r="E1299" s="368"/>
      <c r="F1299" s="367"/>
      <c r="G1299" s="367"/>
      <c r="H1299" s="367"/>
      <c r="I1299" s="367"/>
      <c r="J1299" s="367"/>
      <c r="K1299" s="367"/>
      <c r="L1299" s="367"/>
      <c r="M1299" s="367"/>
      <c r="N1299" s="367"/>
      <c r="O1299" s="367"/>
      <c r="P1299" s="367"/>
      <c r="Q1299" s="367"/>
      <c r="R1299" s="367"/>
      <c r="S1299" s="367"/>
      <c r="T1299" s="367"/>
      <c r="U1299" s="367"/>
    </row>
    <row r="1300">
      <c r="A1300" s="367"/>
      <c r="B1300" s="367"/>
      <c r="C1300" s="367"/>
      <c r="D1300" s="367"/>
      <c r="E1300" s="368"/>
      <c r="F1300" s="367"/>
      <c r="G1300" s="367"/>
      <c r="H1300" s="367"/>
      <c r="I1300" s="367"/>
      <c r="J1300" s="367"/>
      <c r="K1300" s="367"/>
      <c r="L1300" s="367"/>
      <c r="M1300" s="367"/>
      <c r="N1300" s="367"/>
      <c r="O1300" s="367"/>
      <c r="P1300" s="367"/>
      <c r="Q1300" s="367"/>
      <c r="R1300" s="367"/>
      <c r="S1300" s="367"/>
      <c r="T1300" s="367"/>
      <c r="U1300" s="367"/>
    </row>
    <row r="1301">
      <c r="A1301" s="367"/>
      <c r="B1301" s="367"/>
      <c r="C1301" s="367"/>
      <c r="D1301" s="367"/>
      <c r="E1301" s="368"/>
      <c r="F1301" s="367"/>
      <c r="G1301" s="367"/>
      <c r="H1301" s="367"/>
      <c r="I1301" s="367"/>
      <c r="J1301" s="367"/>
      <c r="K1301" s="367"/>
      <c r="L1301" s="367"/>
      <c r="M1301" s="367"/>
      <c r="N1301" s="367"/>
      <c r="O1301" s="367"/>
      <c r="P1301" s="367"/>
      <c r="Q1301" s="367"/>
      <c r="R1301" s="367"/>
      <c r="S1301" s="367"/>
      <c r="T1301" s="367"/>
      <c r="U1301" s="367"/>
    </row>
    <row r="1302">
      <c r="A1302" s="367"/>
      <c r="B1302" s="367"/>
      <c r="C1302" s="367"/>
      <c r="D1302" s="367"/>
      <c r="E1302" s="368"/>
      <c r="F1302" s="367"/>
      <c r="G1302" s="367"/>
      <c r="H1302" s="367"/>
      <c r="I1302" s="367"/>
      <c r="J1302" s="367"/>
      <c r="K1302" s="367"/>
      <c r="L1302" s="367"/>
      <c r="M1302" s="367"/>
      <c r="N1302" s="367"/>
      <c r="O1302" s="367"/>
      <c r="P1302" s="367"/>
      <c r="Q1302" s="367"/>
      <c r="R1302" s="367"/>
      <c r="S1302" s="367"/>
      <c r="T1302" s="367"/>
      <c r="U1302" s="367"/>
    </row>
    <row r="1303">
      <c r="A1303" s="367"/>
      <c r="B1303" s="367"/>
      <c r="C1303" s="367"/>
      <c r="D1303" s="367"/>
      <c r="E1303" s="368"/>
      <c r="F1303" s="367"/>
      <c r="G1303" s="367"/>
      <c r="H1303" s="367"/>
      <c r="I1303" s="367"/>
      <c r="J1303" s="367"/>
      <c r="K1303" s="367"/>
      <c r="L1303" s="367"/>
      <c r="M1303" s="367"/>
      <c r="N1303" s="367"/>
      <c r="O1303" s="367"/>
      <c r="P1303" s="367"/>
      <c r="Q1303" s="367"/>
      <c r="R1303" s="367"/>
      <c r="S1303" s="367"/>
      <c r="T1303" s="367"/>
      <c r="U1303" s="367"/>
    </row>
    <row r="1304">
      <c r="A1304" s="367"/>
      <c r="B1304" s="367"/>
      <c r="C1304" s="367"/>
      <c r="D1304" s="367"/>
      <c r="E1304" s="368"/>
      <c r="F1304" s="367"/>
      <c r="G1304" s="367"/>
      <c r="H1304" s="367"/>
      <c r="I1304" s="367"/>
      <c r="J1304" s="367"/>
      <c r="K1304" s="367"/>
      <c r="L1304" s="367"/>
      <c r="M1304" s="367"/>
      <c r="N1304" s="367"/>
      <c r="O1304" s="367"/>
      <c r="P1304" s="367"/>
      <c r="Q1304" s="367"/>
      <c r="R1304" s="367"/>
      <c r="S1304" s="367"/>
      <c r="T1304" s="367"/>
      <c r="U1304" s="367"/>
    </row>
    <row r="1305">
      <c r="A1305" s="367"/>
      <c r="B1305" s="367"/>
      <c r="C1305" s="367"/>
      <c r="D1305" s="367"/>
      <c r="E1305" s="368"/>
      <c r="F1305" s="367"/>
      <c r="G1305" s="367"/>
      <c r="H1305" s="367"/>
      <c r="I1305" s="367"/>
      <c r="J1305" s="367"/>
      <c r="K1305" s="367"/>
      <c r="L1305" s="367"/>
      <c r="M1305" s="367"/>
      <c r="N1305" s="367"/>
      <c r="O1305" s="367"/>
      <c r="P1305" s="367"/>
      <c r="Q1305" s="367"/>
      <c r="R1305" s="367"/>
      <c r="S1305" s="367"/>
      <c r="T1305" s="367"/>
      <c r="U1305" s="367"/>
    </row>
    <row r="1306">
      <c r="A1306" s="367"/>
      <c r="B1306" s="367"/>
      <c r="C1306" s="367"/>
      <c r="D1306" s="367"/>
      <c r="E1306" s="368"/>
      <c r="F1306" s="367"/>
      <c r="G1306" s="367"/>
      <c r="H1306" s="367"/>
      <c r="I1306" s="367"/>
      <c r="J1306" s="367"/>
      <c r="K1306" s="367"/>
      <c r="L1306" s="367"/>
      <c r="M1306" s="367"/>
      <c r="N1306" s="367"/>
      <c r="O1306" s="367"/>
      <c r="P1306" s="367"/>
      <c r="Q1306" s="367"/>
      <c r="R1306" s="367"/>
      <c r="S1306" s="367"/>
      <c r="T1306" s="367"/>
      <c r="U1306" s="367"/>
    </row>
    <row r="1307">
      <c r="A1307" s="367"/>
      <c r="B1307" s="367"/>
      <c r="C1307" s="367"/>
      <c r="D1307" s="367"/>
      <c r="E1307" s="368"/>
      <c r="F1307" s="367"/>
      <c r="G1307" s="367"/>
      <c r="H1307" s="367"/>
      <c r="I1307" s="367"/>
      <c r="J1307" s="367"/>
      <c r="K1307" s="367"/>
      <c r="L1307" s="367"/>
      <c r="M1307" s="367"/>
      <c r="N1307" s="367"/>
      <c r="O1307" s="367"/>
      <c r="P1307" s="367"/>
      <c r="Q1307" s="367"/>
      <c r="R1307" s="367"/>
      <c r="S1307" s="367"/>
      <c r="T1307" s="367"/>
      <c r="U1307" s="367"/>
    </row>
    <row r="1308">
      <c r="A1308" s="367"/>
      <c r="B1308" s="367"/>
      <c r="C1308" s="367"/>
      <c r="D1308" s="367"/>
      <c r="E1308" s="368"/>
      <c r="F1308" s="367"/>
      <c r="G1308" s="367"/>
      <c r="H1308" s="367"/>
      <c r="I1308" s="367"/>
      <c r="J1308" s="367"/>
      <c r="K1308" s="367"/>
      <c r="L1308" s="367"/>
      <c r="M1308" s="367"/>
      <c r="N1308" s="367"/>
      <c r="O1308" s="367"/>
      <c r="P1308" s="367"/>
      <c r="Q1308" s="367"/>
      <c r="R1308" s="367"/>
      <c r="S1308" s="367"/>
      <c r="T1308" s="367"/>
      <c r="U1308" s="367"/>
    </row>
    <row r="1309">
      <c r="A1309" s="367"/>
      <c r="B1309" s="367"/>
      <c r="C1309" s="367"/>
      <c r="D1309" s="367"/>
      <c r="E1309" s="368"/>
      <c r="F1309" s="367"/>
      <c r="G1309" s="367"/>
      <c r="H1309" s="367"/>
      <c r="I1309" s="367"/>
      <c r="J1309" s="367"/>
      <c r="K1309" s="367"/>
      <c r="L1309" s="367"/>
      <c r="M1309" s="367"/>
      <c r="N1309" s="367"/>
      <c r="O1309" s="367"/>
      <c r="P1309" s="367"/>
      <c r="Q1309" s="367"/>
      <c r="R1309" s="367"/>
      <c r="S1309" s="367"/>
      <c r="T1309" s="367"/>
      <c r="U1309" s="367"/>
    </row>
    <row r="1310">
      <c r="A1310" s="367"/>
      <c r="B1310" s="367"/>
      <c r="C1310" s="367"/>
      <c r="D1310" s="367"/>
      <c r="E1310" s="368"/>
      <c r="F1310" s="367"/>
      <c r="G1310" s="367"/>
      <c r="H1310" s="367"/>
      <c r="I1310" s="367"/>
      <c r="J1310" s="367"/>
      <c r="K1310" s="367"/>
      <c r="L1310" s="367"/>
      <c r="M1310" s="367"/>
      <c r="N1310" s="367"/>
      <c r="O1310" s="367"/>
      <c r="P1310" s="367"/>
      <c r="Q1310" s="367"/>
      <c r="R1310" s="367"/>
      <c r="S1310" s="367"/>
      <c r="T1310" s="367"/>
      <c r="U1310" s="367"/>
    </row>
    <row r="1311">
      <c r="A1311" s="367"/>
      <c r="B1311" s="367"/>
      <c r="C1311" s="367"/>
      <c r="D1311" s="367"/>
      <c r="E1311" s="368"/>
      <c r="F1311" s="367"/>
      <c r="G1311" s="367"/>
      <c r="H1311" s="367"/>
      <c r="I1311" s="367"/>
      <c r="J1311" s="367"/>
      <c r="K1311" s="367"/>
      <c r="L1311" s="367"/>
      <c r="M1311" s="367"/>
      <c r="N1311" s="367"/>
      <c r="O1311" s="367"/>
      <c r="P1311" s="367"/>
      <c r="Q1311" s="367"/>
      <c r="R1311" s="367"/>
      <c r="S1311" s="367"/>
      <c r="T1311" s="367"/>
      <c r="U1311" s="367"/>
    </row>
    <row r="1312">
      <c r="A1312" s="367"/>
      <c r="B1312" s="367"/>
      <c r="C1312" s="367"/>
      <c r="D1312" s="367"/>
      <c r="E1312" s="368"/>
      <c r="F1312" s="367"/>
      <c r="G1312" s="367"/>
      <c r="H1312" s="367"/>
      <c r="I1312" s="367"/>
      <c r="J1312" s="367"/>
      <c r="K1312" s="367"/>
      <c r="L1312" s="367"/>
      <c r="M1312" s="367"/>
      <c r="N1312" s="367"/>
      <c r="O1312" s="367"/>
      <c r="P1312" s="367"/>
      <c r="Q1312" s="367"/>
      <c r="R1312" s="367"/>
      <c r="S1312" s="367"/>
      <c r="T1312" s="367"/>
      <c r="U1312" s="367"/>
    </row>
    <row r="1313">
      <c r="A1313" s="367"/>
      <c r="B1313" s="367"/>
      <c r="C1313" s="367"/>
      <c r="D1313" s="367"/>
      <c r="E1313" s="368"/>
      <c r="F1313" s="367"/>
      <c r="G1313" s="367"/>
      <c r="H1313" s="367"/>
      <c r="I1313" s="367"/>
      <c r="J1313" s="367"/>
      <c r="K1313" s="367"/>
      <c r="L1313" s="367"/>
      <c r="M1313" s="367"/>
      <c r="N1313" s="367"/>
      <c r="O1313" s="367"/>
      <c r="P1313" s="367"/>
      <c r="Q1313" s="367"/>
      <c r="R1313" s="367"/>
      <c r="S1313" s="367"/>
      <c r="T1313" s="367"/>
      <c r="U1313" s="367"/>
    </row>
    <row r="1314">
      <c r="A1314" s="367"/>
      <c r="B1314" s="367"/>
      <c r="C1314" s="367"/>
      <c r="D1314" s="367"/>
      <c r="E1314" s="368"/>
      <c r="F1314" s="367"/>
      <c r="G1314" s="367"/>
      <c r="H1314" s="367"/>
      <c r="I1314" s="367"/>
      <c r="J1314" s="367"/>
      <c r="K1314" s="367"/>
      <c r="L1314" s="367"/>
      <c r="M1314" s="367"/>
      <c r="N1314" s="367"/>
      <c r="O1314" s="367"/>
      <c r="P1314" s="367"/>
      <c r="Q1314" s="367"/>
      <c r="R1314" s="367"/>
      <c r="S1314" s="367"/>
      <c r="T1314" s="367"/>
      <c r="U1314" s="367"/>
    </row>
    <row r="1315">
      <c r="A1315" s="367"/>
      <c r="B1315" s="367"/>
      <c r="C1315" s="367"/>
      <c r="D1315" s="367"/>
      <c r="E1315" s="368"/>
      <c r="F1315" s="367"/>
      <c r="G1315" s="367"/>
      <c r="H1315" s="367"/>
      <c r="I1315" s="367"/>
      <c r="J1315" s="367"/>
      <c r="K1315" s="367"/>
      <c r="L1315" s="367"/>
      <c r="M1315" s="367"/>
      <c r="N1315" s="367"/>
      <c r="O1315" s="367"/>
      <c r="P1315" s="367"/>
      <c r="Q1315" s="367"/>
      <c r="R1315" s="367"/>
      <c r="S1315" s="367"/>
      <c r="T1315" s="367"/>
      <c r="U1315" s="367"/>
    </row>
    <row r="1316">
      <c r="A1316" s="367"/>
      <c r="B1316" s="367"/>
      <c r="C1316" s="367"/>
      <c r="D1316" s="367"/>
      <c r="E1316" s="368"/>
      <c r="F1316" s="367"/>
      <c r="G1316" s="367"/>
      <c r="H1316" s="367"/>
      <c r="I1316" s="367"/>
      <c r="J1316" s="367"/>
      <c r="K1316" s="367"/>
      <c r="L1316" s="367"/>
      <c r="M1316" s="367"/>
      <c r="N1316" s="367"/>
      <c r="O1316" s="367"/>
      <c r="P1316" s="367"/>
      <c r="Q1316" s="367"/>
      <c r="R1316" s="367"/>
      <c r="S1316" s="367"/>
      <c r="T1316" s="367"/>
      <c r="U1316" s="367"/>
    </row>
    <row r="1317">
      <c r="A1317" s="367"/>
      <c r="B1317" s="367"/>
      <c r="C1317" s="367"/>
      <c r="D1317" s="367"/>
      <c r="E1317" s="368"/>
      <c r="F1317" s="367"/>
      <c r="G1317" s="367"/>
      <c r="H1317" s="367"/>
      <c r="I1317" s="367"/>
      <c r="J1317" s="367"/>
      <c r="K1317" s="367"/>
      <c r="L1317" s="367"/>
      <c r="M1317" s="367"/>
      <c r="N1317" s="367"/>
      <c r="O1317" s="367"/>
      <c r="P1317" s="367"/>
      <c r="Q1317" s="367"/>
      <c r="R1317" s="367"/>
      <c r="S1317" s="367"/>
      <c r="T1317" s="367"/>
      <c r="U1317" s="367"/>
    </row>
    <row r="1318">
      <c r="A1318" s="367"/>
      <c r="B1318" s="367"/>
      <c r="C1318" s="367"/>
      <c r="D1318" s="367"/>
      <c r="E1318" s="368"/>
      <c r="F1318" s="367"/>
      <c r="G1318" s="367"/>
      <c r="H1318" s="367"/>
      <c r="I1318" s="367"/>
      <c r="J1318" s="367"/>
      <c r="K1318" s="367"/>
      <c r="L1318" s="367"/>
      <c r="M1318" s="367"/>
      <c r="N1318" s="367"/>
      <c r="O1318" s="367"/>
      <c r="P1318" s="367"/>
      <c r="Q1318" s="367"/>
      <c r="R1318" s="367"/>
      <c r="S1318" s="367"/>
      <c r="T1318" s="367"/>
      <c r="U1318" s="367"/>
    </row>
    <row r="1319">
      <c r="A1319" s="367"/>
      <c r="B1319" s="367"/>
      <c r="C1319" s="367"/>
      <c r="D1319" s="367"/>
      <c r="E1319" s="368"/>
      <c r="F1319" s="367"/>
      <c r="G1319" s="367"/>
      <c r="H1319" s="367"/>
      <c r="I1319" s="367"/>
      <c r="J1319" s="367"/>
      <c r="K1319" s="367"/>
      <c r="L1319" s="367"/>
      <c r="M1319" s="367"/>
      <c r="N1319" s="367"/>
      <c r="O1319" s="367"/>
      <c r="P1319" s="367"/>
      <c r="Q1319" s="367"/>
      <c r="R1319" s="367"/>
      <c r="S1319" s="367"/>
      <c r="T1319" s="367"/>
      <c r="U1319" s="367"/>
    </row>
    <row r="1320">
      <c r="A1320" s="367"/>
      <c r="B1320" s="367"/>
      <c r="C1320" s="367"/>
      <c r="D1320" s="367"/>
      <c r="E1320" s="368"/>
      <c r="F1320" s="367"/>
      <c r="G1320" s="367"/>
      <c r="H1320" s="367"/>
      <c r="I1320" s="367"/>
      <c r="J1320" s="367"/>
      <c r="K1320" s="367"/>
      <c r="L1320" s="367"/>
      <c r="M1320" s="367"/>
      <c r="N1320" s="367"/>
      <c r="O1320" s="367"/>
      <c r="P1320" s="367"/>
      <c r="Q1320" s="367"/>
      <c r="R1320" s="367"/>
      <c r="S1320" s="367"/>
      <c r="T1320" s="367"/>
      <c r="U1320" s="367"/>
    </row>
    <row r="1321">
      <c r="A1321" s="367"/>
      <c r="B1321" s="367"/>
      <c r="C1321" s="367"/>
      <c r="D1321" s="367"/>
      <c r="E1321" s="368"/>
      <c r="F1321" s="367"/>
      <c r="G1321" s="367"/>
      <c r="H1321" s="367"/>
      <c r="I1321" s="367"/>
      <c r="J1321" s="367"/>
      <c r="K1321" s="367"/>
      <c r="L1321" s="367"/>
      <c r="M1321" s="367"/>
      <c r="N1321" s="367"/>
      <c r="O1321" s="367"/>
      <c r="P1321" s="367"/>
      <c r="Q1321" s="367"/>
      <c r="R1321" s="367"/>
      <c r="S1321" s="367"/>
      <c r="T1321" s="367"/>
      <c r="U1321" s="367"/>
    </row>
    <row r="1322">
      <c r="A1322" s="367"/>
      <c r="B1322" s="367"/>
      <c r="C1322" s="367"/>
      <c r="D1322" s="367"/>
      <c r="E1322" s="368"/>
      <c r="F1322" s="367"/>
      <c r="G1322" s="367"/>
      <c r="H1322" s="367"/>
      <c r="I1322" s="367"/>
      <c r="J1322" s="367"/>
      <c r="K1322" s="367"/>
      <c r="L1322" s="367"/>
      <c r="M1322" s="367"/>
      <c r="N1322" s="367"/>
      <c r="O1322" s="367"/>
      <c r="P1322" s="367"/>
      <c r="Q1322" s="367"/>
      <c r="R1322" s="367"/>
      <c r="S1322" s="367"/>
      <c r="T1322" s="367"/>
      <c r="U1322" s="367"/>
    </row>
    <row r="1323">
      <c r="A1323" s="367"/>
      <c r="B1323" s="367"/>
      <c r="C1323" s="367"/>
      <c r="D1323" s="367"/>
      <c r="E1323" s="368"/>
      <c r="F1323" s="367"/>
      <c r="G1323" s="367"/>
      <c r="H1323" s="367"/>
      <c r="I1323" s="367"/>
      <c r="J1323" s="367"/>
      <c r="K1323" s="367"/>
      <c r="L1323" s="367"/>
      <c r="M1323" s="367"/>
      <c r="N1323" s="367"/>
      <c r="O1323" s="367"/>
      <c r="P1323" s="367"/>
      <c r="Q1323" s="367"/>
      <c r="R1323" s="367"/>
      <c r="S1323" s="367"/>
      <c r="T1323" s="367"/>
      <c r="U1323" s="367"/>
    </row>
    <row r="1324">
      <c r="A1324" s="367"/>
      <c r="B1324" s="367"/>
      <c r="C1324" s="367"/>
      <c r="D1324" s="367"/>
      <c r="E1324" s="368"/>
      <c r="F1324" s="367"/>
      <c r="G1324" s="367"/>
      <c r="H1324" s="367"/>
      <c r="I1324" s="367"/>
      <c r="J1324" s="367"/>
      <c r="K1324" s="367"/>
      <c r="L1324" s="367"/>
      <c r="M1324" s="367"/>
      <c r="N1324" s="367"/>
      <c r="O1324" s="367"/>
      <c r="P1324" s="367"/>
      <c r="Q1324" s="367"/>
      <c r="R1324" s="367"/>
      <c r="S1324" s="367"/>
      <c r="T1324" s="367"/>
      <c r="U1324" s="367"/>
    </row>
    <row r="1325">
      <c r="A1325" s="367"/>
      <c r="B1325" s="367"/>
      <c r="C1325" s="367"/>
      <c r="D1325" s="367"/>
      <c r="E1325" s="368"/>
      <c r="F1325" s="367"/>
      <c r="G1325" s="367"/>
      <c r="H1325" s="367"/>
      <c r="I1325" s="367"/>
      <c r="J1325" s="367"/>
      <c r="K1325" s="367"/>
      <c r="L1325" s="367"/>
      <c r="M1325" s="367"/>
      <c r="N1325" s="367"/>
      <c r="O1325" s="367"/>
      <c r="P1325" s="367"/>
      <c r="Q1325" s="367"/>
      <c r="R1325" s="367"/>
      <c r="S1325" s="367"/>
      <c r="T1325" s="367"/>
      <c r="U1325" s="367"/>
    </row>
    <row r="1326">
      <c r="A1326" s="367"/>
      <c r="B1326" s="367"/>
      <c r="C1326" s="367"/>
      <c r="D1326" s="367"/>
      <c r="E1326" s="368"/>
      <c r="F1326" s="367"/>
      <c r="G1326" s="367"/>
      <c r="H1326" s="367"/>
      <c r="I1326" s="367"/>
      <c r="J1326" s="367"/>
      <c r="K1326" s="367"/>
      <c r="L1326" s="367"/>
      <c r="M1326" s="367"/>
      <c r="N1326" s="367"/>
      <c r="O1326" s="367"/>
      <c r="P1326" s="367"/>
      <c r="Q1326" s="367"/>
      <c r="R1326" s="367"/>
      <c r="S1326" s="367"/>
      <c r="T1326" s="367"/>
      <c r="U1326" s="367"/>
    </row>
    <row r="1327">
      <c r="A1327" s="367"/>
      <c r="B1327" s="367"/>
      <c r="C1327" s="367"/>
      <c r="D1327" s="367"/>
      <c r="E1327" s="368"/>
      <c r="F1327" s="367"/>
      <c r="G1327" s="367"/>
      <c r="H1327" s="367"/>
      <c r="I1327" s="367"/>
      <c r="J1327" s="367"/>
      <c r="K1327" s="367"/>
      <c r="L1327" s="367"/>
      <c r="M1327" s="367"/>
      <c r="N1327" s="367"/>
      <c r="O1327" s="367"/>
      <c r="P1327" s="367"/>
      <c r="Q1327" s="367"/>
      <c r="R1327" s="367"/>
      <c r="S1327" s="367"/>
      <c r="T1327" s="367"/>
      <c r="U1327" s="367"/>
    </row>
    <row r="1328">
      <c r="A1328" s="367"/>
      <c r="B1328" s="367"/>
      <c r="C1328" s="367"/>
      <c r="D1328" s="367"/>
      <c r="E1328" s="368"/>
      <c r="F1328" s="367"/>
      <c r="G1328" s="367"/>
      <c r="H1328" s="367"/>
      <c r="I1328" s="367"/>
      <c r="J1328" s="367"/>
      <c r="K1328" s="367"/>
      <c r="L1328" s="367"/>
      <c r="M1328" s="367"/>
      <c r="N1328" s="367"/>
      <c r="O1328" s="367"/>
      <c r="P1328" s="367"/>
      <c r="Q1328" s="367"/>
      <c r="R1328" s="367"/>
      <c r="S1328" s="367"/>
      <c r="T1328" s="367"/>
      <c r="U1328" s="367"/>
    </row>
    <row r="1329">
      <c r="A1329" s="367"/>
      <c r="B1329" s="367"/>
      <c r="C1329" s="367"/>
      <c r="D1329" s="367"/>
      <c r="E1329" s="368"/>
      <c r="F1329" s="367"/>
      <c r="G1329" s="367"/>
      <c r="H1329" s="367"/>
      <c r="I1329" s="367"/>
      <c r="J1329" s="367"/>
      <c r="K1329" s="367"/>
      <c r="L1329" s="367"/>
      <c r="M1329" s="367"/>
      <c r="N1329" s="367"/>
      <c r="O1329" s="367"/>
      <c r="P1329" s="367"/>
      <c r="Q1329" s="367"/>
      <c r="R1329" s="367"/>
      <c r="S1329" s="367"/>
      <c r="T1329" s="367"/>
      <c r="U1329" s="367"/>
    </row>
    <row r="1330">
      <c r="A1330" s="367"/>
      <c r="B1330" s="367"/>
      <c r="C1330" s="367"/>
      <c r="D1330" s="367"/>
      <c r="E1330" s="368"/>
      <c r="F1330" s="367"/>
      <c r="G1330" s="367"/>
      <c r="H1330" s="367"/>
      <c r="I1330" s="367"/>
      <c r="J1330" s="367"/>
      <c r="K1330" s="367"/>
      <c r="L1330" s="367"/>
      <c r="M1330" s="367"/>
      <c r="N1330" s="367"/>
      <c r="O1330" s="367"/>
      <c r="P1330" s="367"/>
      <c r="Q1330" s="367"/>
      <c r="R1330" s="367"/>
      <c r="S1330" s="367"/>
      <c r="T1330" s="367"/>
      <c r="U1330" s="367"/>
    </row>
    <row r="1331">
      <c r="A1331" s="367"/>
      <c r="B1331" s="367"/>
      <c r="C1331" s="367"/>
      <c r="D1331" s="367"/>
      <c r="E1331" s="368"/>
      <c r="F1331" s="367"/>
      <c r="G1331" s="367"/>
      <c r="H1331" s="367"/>
      <c r="I1331" s="367"/>
      <c r="J1331" s="367"/>
      <c r="K1331" s="367"/>
      <c r="L1331" s="367"/>
      <c r="M1331" s="367"/>
      <c r="N1331" s="367"/>
      <c r="O1331" s="367"/>
      <c r="P1331" s="367"/>
      <c r="Q1331" s="367"/>
      <c r="R1331" s="367"/>
      <c r="S1331" s="367"/>
      <c r="T1331" s="367"/>
      <c r="U1331" s="367"/>
    </row>
    <row r="1332">
      <c r="A1332" s="367"/>
      <c r="B1332" s="367"/>
      <c r="C1332" s="367"/>
      <c r="D1332" s="367"/>
      <c r="E1332" s="368"/>
      <c r="F1332" s="367"/>
      <c r="G1332" s="367"/>
      <c r="H1332" s="367"/>
      <c r="I1332" s="367"/>
      <c r="J1332" s="367"/>
      <c r="K1332" s="367"/>
      <c r="L1332" s="367"/>
      <c r="M1332" s="367"/>
      <c r="N1332" s="367"/>
      <c r="O1332" s="367"/>
      <c r="P1332" s="367"/>
      <c r="Q1332" s="367"/>
      <c r="R1332" s="367"/>
      <c r="S1332" s="367"/>
      <c r="T1332" s="367"/>
      <c r="U1332" s="367"/>
    </row>
    <row r="1333">
      <c r="A1333" s="367"/>
      <c r="B1333" s="367"/>
      <c r="C1333" s="367"/>
      <c r="D1333" s="367"/>
      <c r="E1333" s="368"/>
      <c r="F1333" s="367"/>
      <c r="G1333" s="367"/>
      <c r="H1333" s="367"/>
      <c r="I1333" s="367"/>
      <c r="J1333" s="367"/>
      <c r="K1333" s="367"/>
      <c r="L1333" s="367"/>
      <c r="M1333" s="367"/>
      <c r="N1333" s="367"/>
      <c r="O1333" s="367"/>
      <c r="P1333" s="367"/>
      <c r="Q1333" s="367"/>
      <c r="R1333" s="367"/>
      <c r="S1333" s="367"/>
      <c r="T1333" s="367"/>
      <c r="U1333" s="367"/>
    </row>
    <row r="1334">
      <c r="A1334" s="367"/>
      <c r="B1334" s="367"/>
      <c r="C1334" s="367"/>
      <c r="D1334" s="367"/>
      <c r="E1334" s="368"/>
      <c r="F1334" s="367"/>
      <c r="G1334" s="367"/>
      <c r="H1334" s="367"/>
      <c r="I1334" s="367"/>
      <c r="J1334" s="367"/>
      <c r="K1334" s="367"/>
      <c r="L1334" s="367"/>
      <c r="M1334" s="367"/>
      <c r="N1334" s="367"/>
      <c r="O1334" s="367"/>
      <c r="P1334" s="367"/>
      <c r="Q1334" s="367"/>
      <c r="R1334" s="367"/>
      <c r="S1334" s="367"/>
      <c r="T1334" s="367"/>
      <c r="U1334" s="367"/>
    </row>
    <row r="1335">
      <c r="A1335" s="367"/>
      <c r="B1335" s="367"/>
      <c r="C1335" s="367"/>
      <c r="D1335" s="367"/>
      <c r="E1335" s="368"/>
      <c r="F1335" s="367"/>
      <c r="G1335" s="367"/>
      <c r="H1335" s="367"/>
      <c r="I1335" s="367"/>
      <c r="J1335" s="367"/>
      <c r="K1335" s="367"/>
      <c r="L1335" s="367"/>
      <c r="M1335" s="367"/>
      <c r="N1335" s="367"/>
      <c r="O1335" s="367"/>
      <c r="P1335" s="367"/>
      <c r="Q1335" s="367"/>
      <c r="R1335" s="367"/>
      <c r="S1335" s="367"/>
      <c r="T1335" s="367"/>
      <c r="U1335" s="367"/>
    </row>
    <row r="1336">
      <c r="A1336" s="367"/>
      <c r="B1336" s="367"/>
      <c r="C1336" s="367"/>
      <c r="D1336" s="367"/>
      <c r="E1336" s="368"/>
      <c r="F1336" s="367"/>
      <c r="G1336" s="367"/>
      <c r="H1336" s="367"/>
      <c r="I1336" s="367"/>
      <c r="J1336" s="367"/>
      <c r="K1336" s="367"/>
      <c r="L1336" s="367"/>
      <c r="M1336" s="367"/>
      <c r="N1336" s="367"/>
      <c r="O1336" s="367"/>
      <c r="P1336" s="367"/>
      <c r="Q1336" s="367"/>
      <c r="R1336" s="367"/>
      <c r="S1336" s="367"/>
      <c r="T1336" s="367"/>
      <c r="U1336" s="367"/>
    </row>
    <row r="1337">
      <c r="A1337" s="367"/>
      <c r="B1337" s="367"/>
      <c r="C1337" s="367"/>
      <c r="D1337" s="367"/>
      <c r="E1337" s="368"/>
      <c r="F1337" s="367"/>
      <c r="G1337" s="367"/>
      <c r="H1337" s="367"/>
      <c r="I1337" s="367"/>
      <c r="J1337" s="367"/>
      <c r="K1337" s="367"/>
      <c r="L1337" s="367"/>
      <c r="M1337" s="367"/>
      <c r="N1337" s="367"/>
      <c r="O1337" s="367"/>
      <c r="P1337" s="367"/>
      <c r="Q1337" s="367"/>
      <c r="R1337" s="367"/>
      <c r="S1337" s="367"/>
      <c r="T1337" s="367"/>
      <c r="U1337" s="367"/>
    </row>
    <row r="1338">
      <c r="A1338" s="367"/>
      <c r="B1338" s="367"/>
      <c r="C1338" s="367"/>
      <c r="D1338" s="367"/>
      <c r="E1338" s="368"/>
      <c r="F1338" s="367"/>
      <c r="G1338" s="367"/>
      <c r="H1338" s="367"/>
      <c r="I1338" s="367"/>
      <c r="J1338" s="367"/>
      <c r="K1338" s="367"/>
      <c r="L1338" s="367"/>
      <c r="M1338" s="367"/>
      <c r="N1338" s="367"/>
      <c r="O1338" s="367"/>
      <c r="P1338" s="367"/>
      <c r="Q1338" s="367"/>
      <c r="R1338" s="367"/>
      <c r="S1338" s="367"/>
      <c r="T1338" s="367"/>
      <c r="U1338" s="367"/>
    </row>
    <row r="1339">
      <c r="A1339" s="367"/>
      <c r="B1339" s="367"/>
      <c r="C1339" s="367"/>
      <c r="D1339" s="367"/>
      <c r="E1339" s="368"/>
      <c r="F1339" s="367"/>
      <c r="G1339" s="367"/>
      <c r="H1339" s="367"/>
      <c r="I1339" s="367"/>
      <c r="J1339" s="367"/>
      <c r="K1339" s="367"/>
      <c r="L1339" s="367"/>
      <c r="M1339" s="367"/>
      <c r="N1339" s="367"/>
      <c r="O1339" s="367"/>
      <c r="P1339" s="367"/>
      <c r="Q1339" s="367"/>
      <c r="R1339" s="367"/>
      <c r="S1339" s="367"/>
      <c r="T1339" s="367"/>
      <c r="U1339" s="367"/>
    </row>
    <row r="1340">
      <c r="A1340" s="367"/>
      <c r="B1340" s="367"/>
      <c r="C1340" s="367"/>
      <c r="D1340" s="367"/>
      <c r="E1340" s="368"/>
      <c r="F1340" s="367"/>
      <c r="G1340" s="367"/>
      <c r="H1340" s="367"/>
      <c r="I1340" s="367"/>
      <c r="J1340" s="367"/>
      <c r="K1340" s="367"/>
      <c r="L1340" s="367"/>
      <c r="M1340" s="367"/>
      <c r="N1340" s="367"/>
      <c r="O1340" s="367"/>
      <c r="P1340" s="367"/>
      <c r="Q1340" s="367"/>
      <c r="R1340" s="367"/>
      <c r="S1340" s="367"/>
      <c r="T1340" s="367"/>
      <c r="U1340" s="367"/>
    </row>
    <row r="1341">
      <c r="A1341" s="367"/>
      <c r="B1341" s="367"/>
      <c r="C1341" s="367"/>
      <c r="D1341" s="367"/>
      <c r="E1341" s="368"/>
      <c r="F1341" s="367"/>
      <c r="G1341" s="367"/>
      <c r="H1341" s="367"/>
      <c r="I1341" s="367"/>
      <c r="J1341" s="367"/>
      <c r="K1341" s="367"/>
      <c r="L1341" s="367"/>
      <c r="M1341" s="367"/>
      <c r="N1341" s="367"/>
      <c r="O1341" s="367"/>
      <c r="P1341" s="367"/>
      <c r="Q1341" s="367"/>
      <c r="R1341" s="367"/>
      <c r="S1341" s="367"/>
      <c r="T1341" s="367"/>
      <c r="U1341" s="367"/>
    </row>
    <row r="1342">
      <c r="A1342" s="367"/>
      <c r="B1342" s="367"/>
      <c r="C1342" s="367"/>
      <c r="D1342" s="367"/>
      <c r="E1342" s="368"/>
      <c r="F1342" s="367"/>
      <c r="G1342" s="367"/>
      <c r="H1342" s="367"/>
      <c r="I1342" s="367"/>
      <c r="J1342" s="367"/>
      <c r="K1342" s="367"/>
      <c r="L1342" s="367"/>
      <c r="M1342" s="367"/>
      <c r="N1342" s="367"/>
      <c r="O1342" s="367"/>
      <c r="P1342" s="367"/>
      <c r="Q1342" s="367"/>
      <c r="R1342" s="367"/>
      <c r="S1342" s="367"/>
      <c r="T1342" s="367"/>
      <c r="U1342" s="367"/>
    </row>
    <row r="1343">
      <c r="A1343" s="367"/>
      <c r="B1343" s="367"/>
      <c r="C1343" s="367"/>
      <c r="D1343" s="367"/>
      <c r="E1343" s="368"/>
      <c r="F1343" s="367"/>
      <c r="G1343" s="367"/>
      <c r="H1343" s="367"/>
      <c r="I1343" s="367"/>
      <c r="J1343" s="367"/>
      <c r="K1343" s="367"/>
      <c r="L1343" s="367"/>
      <c r="M1343" s="367"/>
      <c r="N1343" s="367"/>
      <c r="O1343" s="367"/>
      <c r="P1343" s="367"/>
      <c r="Q1343" s="367"/>
      <c r="R1343" s="367"/>
      <c r="S1343" s="367"/>
      <c r="T1343" s="367"/>
      <c r="U1343" s="367"/>
    </row>
    <row r="1344">
      <c r="A1344" s="367"/>
      <c r="B1344" s="367"/>
      <c r="C1344" s="367"/>
      <c r="D1344" s="367"/>
      <c r="E1344" s="368"/>
      <c r="F1344" s="367"/>
      <c r="G1344" s="367"/>
      <c r="H1344" s="367"/>
      <c r="I1344" s="367"/>
      <c r="J1344" s="367"/>
      <c r="K1344" s="367"/>
      <c r="L1344" s="367"/>
      <c r="M1344" s="367"/>
      <c r="N1344" s="367"/>
      <c r="O1344" s="367"/>
      <c r="P1344" s="367"/>
      <c r="Q1344" s="367"/>
      <c r="R1344" s="367"/>
      <c r="S1344" s="367"/>
      <c r="T1344" s="367"/>
      <c r="U1344" s="367"/>
    </row>
    <row r="1345">
      <c r="A1345" s="367"/>
      <c r="B1345" s="367"/>
      <c r="C1345" s="367"/>
      <c r="D1345" s="367"/>
      <c r="E1345" s="368"/>
      <c r="F1345" s="367"/>
      <c r="G1345" s="367"/>
      <c r="H1345" s="367"/>
      <c r="I1345" s="367"/>
      <c r="J1345" s="367"/>
      <c r="K1345" s="367"/>
      <c r="L1345" s="367"/>
      <c r="M1345" s="367"/>
      <c r="N1345" s="367"/>
      <c r="O1345" s="367"/>
      <c r="P1345" s="367"/>
      <c r="Q1345" s="367"/>
      <c r="R1345" s="367"/>
      <c r="S1345" s="367"/>
      <c r="T1345" s="367"/>
      <c r="U1345" s="367"/>
    </row>
    <row r="1346">
      <c r="A1346" s="367"/>
      <c r="B1346" s="367"/>
      <c r="C1346" s="367"/>
      <c r="D1346" s="367"/>
      <c r="E1346" s="368"/>
      <c r="F1346" s="367"/>
      <c r="G1346" s="367"/>
      <c r="H1346" s="367"/>
      <c r="I1346" s="367"/>
      <c r="J1346" s="367"/>
      <c r="K1346" s="367"/>
      <c r="L1346" s="367"/>
      <c r="M1346" s="367"/>
      <c r="N1346" s="367"/>
      <c r="O1346" s="367"/>
      <c r="P1346" s="367"/>
      <c r="Q1346" s="367"/>
      <c r="R1346" s="367"/>
      <c r="S1346" s="367"/>
      <c r="T1346" s="367"/>
      <c r="U1346" s="367"/>
    </row>
    <row r="1347">
      <c r="A1347" s="367"/>
      <c r="B1347" s="367"/>
      <c r="C1347" s="367"/>
      <c r="D1347" s="367"/>
      <c r="E1347" s="368"/>
      <c r="F1347" s="367"/>
      <c r="G1347" s="367"/>
      <c r="H1347" s="367"/>
      <c r="I1347" s="367"/>
      <c r="J1347" s="367"/>
      <c r="K1347" s="367"/>
      <c r="L1347" s="367"/>
      <c r="M1347" s="367"/>
      <c r="N1347" s="367"/>
      <c r="O1347" s="367"/>
      <c r="P1347" s="367"/>
      <c r="Q1347" s="367"/>
      <c r="R1347" s="367"/>
      <c r="S1347" s="367"/>
      <c r="T1347" s="367"/>
      <c r="U1347" s="367"/>
    </row>
    <row r="1348">
      <c r="A1348" s="367"/>
      <c r="B1348" s="367"/>
      <c r="C1348" s="367"/>
      <c r="D1348" s="367"/>
      <c r="E1348" s="368"/>
      <c r="F1348" s="367"/>
      <c r="G1348" s="367"/>
      <c r="H1348" s="367"/>
      <c r="I1348" s="367"/>
      <c r="J1348" s="367"/>
      <c r="K1348" s="367"/>
      <c r="L1348" s="367"/>
      <c r="M1348" s="367"/>
      <c r="N1348" s="367"/>
      <c r="O1348" s="367"/>
      <c r="P1348" s="367"/>
      <c r="Q1348" s="367"/>
      <c r="R1348" s="367"/>
      <c r="S1348" s="367"/>
      <c r="T1348" s="367"/>
      <c r="U1348" s="367"/>
    </row>
    <row r="1349">
      <c r="A1349" s="367"/>
      <c r="B1349" s="367"/>
      <c r="C1349" s="367"/>
      <c r="D1349" s="367"/>
      <c r="E1349" s="368"/>
      <c r="F1349" s="367"/>
      <c r="G1349" s="367"/>
      <c r="H1349" s="367"/>
      <c r="I1349" s="367"/>
      <c r="J1349" s="367"/>
      <c r="K1349" s="367"/>
      <c r="L1349" s="367"/>
      <c r="M1349" s="367"/>
      <c r="N1349" s="367"/>
      <c r="O1349" s="367"/>
      <c r="P1349" s="367"/>
      <c r="Q1349" s="367"/>
      <c r="R1349" s="367"/>
      <c r="S1349" s="367"/>
      <c r="T1349" s="367"/>
      <c r="U1349" s="367"/>
    </row>
    <row r="1350">
      <c r="A1350" s="367"/>
      <c r="B1350" s="367"/>
      <c r="C1350" s="367"/>
      <c r="D1350" s="367"/>
      <c r="E1350" s="368"/>
      <c r="F1350" s="367"/>
      <c r="G1350" s="367"/>
      <c r="H1350" s="367"/>
      <c r="I1350" s="367"/>
      <c r="J1350" s="367"/>
      <c r="K1350" s="367"/>
      <c r="L1350" s="367"/>
      <c r="M1350" s="367"/>
      <c r="N1350" s="367"/>
      <c r="O1350" s="367"/>
      <c r="P1350" s="367"/>
      <c r="Q1350" s="367"/>
      <c r="R1350" s="367"/>
      <c r="S1350" s="367"/>
      <c r="T1350" s="367"/>
      <c r="U1350" s="367"/>
    </row>
    <row r="1351">
      <c r="A1351" s="367"/>
      <c r="B1351" s="367"/>
      <c r="C1351" s="367"/>
      <c r="D1351" s="367"/>
      <c r="E1351" s="368"/>
      <c r="F1351" s="367"/>
      <c r="G1351" s="367"/>
      <c r="H1351" s="367"/>
      <c r="I1351" s="367"/>
      <c r="J1351" s="367"/>
      <c r="K1351" s="367"/>
      <c r="L1351" s="367"/>
      <c r="M1351" s="367"/>
      <c r="N1351" s="367"/>
      <c r="O1351" s="367"/>
      <c r="P1351" s="367"/>
      <c r="Q1351" s="367"/>
      <c r="R1351" s="367"/>
      <c r="S1351" s="367"/>
      <c r="T1351" s="367"/>
      <c r="U1351" s="367"/>
    </row>
    <row r="1352">
      <c r="A1352" s="367"/>
      <c r="B1352" s="367"/>
      <c r="C1352" s="367"/>
      <c r="D1352" s="367"/>
      <c r="E1352" s="368"/>
      <c r="F1352" s="367"/>
      <c r="G1352" s="367"/>
      <c r="H1352" s="367"/>
      <c r="I1352" s="367"/>
      <c r="J1352" s="367"/>
      <c r="K1352" s="367"/>
      <c r="L1352" s="367"/>
      <c r="M1352" s="367"/>
      <c r="N1352" s="367"/>
      <c r="O1352" s="367"/>
      <c r="P1352" s="367"/>
      <c r="Q1352" s="367"/>
      <c r="R1352" s="367"/>
      <c r="S1352" s="367"/>
      <c r="T1352" s="367"/>
      <c r="U1352" s="367"/>
    </row>
    <row r="1353">
      <c r="A1353" s="367"/>
      <c r="B1353" s="367"/>
      <c r="C1353" s="367"/>
      <c r="D1353" s="367"/>
      <c r="E1353" s="368"/>
      <c r="F1353" s="367"/>
      <c r="G1353" s="367"/>
      <c r="H1353" s="367"/>
      <c r="I1353" s="367"/>
      <c r="J1353" s="367"/>
      <c r="K1353" s="367"/>
      <c r="L1353" s="367"/>
      <c r="M1353" s="367"/>
      <c r="N1353" s="367"/>
      <c r="O1353" s="367"/>
      <c r="P1353" s="367"/>
      <c r="Q1353" s="367"/>
      <c r="R1353" s="367"/>
      <c r="S1353" s="367"/>
      <c r="T1353" s="367"/>
      <c r="U1353" s="367"/>
    </row>
    <row r="1354">
      <c r="A1354" s="367"/>
      <c r="B1354" s="367"/>
      <c r="C1354" s="367"/>
      <c r="D1354" s="367"/>
      <c r="E1354" s="368"/>
      <c r="F1354" s="367"/>
      <c r="G1354" s="367"/>
      <c r="H1354" s="367"/>
      <c r="I1354" s="367"/>
      <c r="J1354" s="367"/>
      <c r="K1354" s="367"/>
      <c r="L1354" s="367"/>
      <c r="M1354" s="367"/>
      <c r="N1354" s="367"/>
      <c r="O1354" s="367"/>
      <c r="P1354" s="367"/>
      <c r="Q1354" s="367"/>
      <c r="R1354" s="367"/>
      <c r="S1354" s="367"/>
      <c r="T1354" s="367"/>
      <c r="U1354" s="367"/>
    </row>
    <row r="1355">
      <c r="A1355" s="367"/>
      <c r="B1355" s="367"/>
      <c r="C1355" s="367"/>
      <c r="D1355" s="367"/>
      <c r="E1355" s="368"/>
      <c r="F1355" s="367"/>
      <c r="G1355" s="367"/>
      <c r="H1355" s="367"/>
      <c r="I1355" s="367"/>
      <c r="J1355" s="367"/>
      <c r="K1355" s="367"/>
      <c r="L1355" s="367"/>
      <c r="M1355" s="367"/>
      <c r="N1355" s="367"/>
      <c r="O1355" s="367"/>
      <c r="P1355" s="367"/>
      <c r="Q1355" s="367"/>
      <c r="R1355" s="367"/>
      <c r="S1355" s="367"/>
      <c r="T1355" s="367"/>
      <c r="U1355" s="367"/>
    </row>
    <row r="1356">
      <c r="A1356" s="367"/>
      <c r="B1356" s="367"/>
      <c r="C1356" s="367"/>
      <c r="D1356" s="367"/>
      <c r="E1356" s="368"/>
      <c r="F1356" s="367"/>
      <c r="G1356" s="367"/>
      <c r="H1356" s="367"/>
      <c r="I1356" s="367"/>
      <c r="J1356" s="367"/>
      <c r="K1356" s="367"/>
      <c r="L1356" s="367"/>
      <c r="M1356" s="367"/>
      <c r="N1356" s="367"/>
      <c r="O1356" s="367"/>
      <c r="P1356" s="367"/>
      <c r="Q1356" s="367"/>
      <c r="R1356" s="367"/>
      <c r="S1356" s="367"/>
      <c r="T1356" s="367"/>
      <c r="U1356" s="367"/>
    </row>
    <row r="1357">
      <c r="A1357" s="367"/>
      <c r="B1357" s="367"/>
      <c r="C1357" s="367"/>
      <c r="D1357" s="367"/>
      <c r="E1357" s="368"/>
      <c r="F1357" s="367"/>
      <c r="G1357" s="367"/>
      <c r="H1357" s="367"/>
      <c r="I1357" s="367"/>
      <c r="J1357" s="367"/>
      <c r="K1357" s="367"/>
      <c r="L1357" s="367"/>
      <c r="M1357" s="367"/>
      <c r="N1357" s="367"/>
      <c r="O1357" s="367"/>
      <c r="P1357" s="367"/>
      <c r="Q1357" s="367"/>
      <c r="R1357" s="367"/>
      <c r="S1357" s="367"/>
      <c r="T1357" s="367"/>
      <c r="U1357" s="367"/>
    </row>
    <row r="1358">
      <c r="A1358" s="367"/>
      <c r="B1358" s="367"/>
      <c r="C1358" s="367"/>
      <c r="D1358" s="367"/>
      <c r="E1358" s="368"/>
      <c r="F1358" s="367"/>
      <c r="G1358" s="367"/>
      <c r="H1358" s="367"/>
      <c r="I1358" s="367"/>
      <c r="J1358" s="367"/>
      <c r="K1358" s="367"/>
      <c r="L1358" s="367"/>
      <c r="M1358" s="367"/>
      <c r="N1358" s="367"/>
      <c r="O1358" s="367"/>
      <c r="P1358" s="367"/>
      <c r="Q1358" s="367"/>
      <c r="R1358" s="367"/>
      <c r="S1358" s="367"/>
      <c r="T1358" s="367"/>
      <c r="U1358" s="367"/>
    </row>
    <row r="1359">
      <c r="A1359" s="367"/>
      <c r="B1359" s="367"/>
      <c r="C1359" s="367"/>
      <c r="D1359" s="367"/>
      <c r="E1359" s="368"/>
      <c r="F1359" s="367"/>
      <c r="G1359" s="367"/>
      <c r="H1359" s="367"/>
      <c r="I1359" s="367"/>
      <c r="J1359" s="367"/>
      <c r="K1359" s="367"/>
      <c r="L1359" s="367"/>
      <c r="M1359" s="367"/>
      <c r="N1359" s="367"/>
      <c r="O1359" s="367"/>
      <c r="P1359" s="367"/>
      <c r="Q1359" s="367"/>
      <c r="R1359" s="367"/>
      <c r="S1359" s="367"/>
      <c r="T1359" s="367"/>
      <c r="U1359" s="367"/>
    </row>
    <row r="1360">
      <c r="A1360" s="367"/>
      <c r="B1360" s="367"/>
      <c r="C1360" s="367"/>
      <c r="D1360" s="367"/>
      <c r="E1360" s="368"/>
      <c r="F1360" s="367"/>
      <c r="G1360" s="367"/>
      <c r="H1360" s="367"/>
      <c r="I1360" s="367"/>
      <c r="J1360" s="367"/>
      <c r="K1360" s="367"/>
      <c r="L1360" s="367"/>
      <c r="M1360" s="367"/>
      <c r="N1360" s="367"/>
      <c r="O1360" s="367"/>
      <c r="P1360" s="367"/>
      <c r="Q1360" s="367"/>
      <c r="R1360" s="367"/>
      <c r="S1360" s="367"/>
      <c r="T1360" s="367"/>
      <c r="U1360" s="367"/>
    </row>
    <row r="1361">
      <c r="A1361" s="367"/>
      <c r="B1361" s="367"/>
      <c r="C1361" s="367"/>
      <c r="D1361" s="367"/>
      <c r="E1361" s="368"/>
      <c r="F1361" s="367"/>
      <c r="G1361" s="367"/>
      <c r="H1361" s="367"/>
      <c r="I1361" s="367"/>
      <c r="J1361" s="367"/>
      <c r="K1361" s="367"/>
      <c r="L1361" s="367"/>
      <c r="M1361" s="367"/>
      <c r="N1361" s="367"/>
      <c r="O1361" s="367"/>
      <c r="P1361" s="367"/>
      <c r="Q1361" s="367"/>
      <c r="R1361" s="367"/>
      <c r="S1361" s="367"/>
      <c r="T1361" s="367"/>
      <c r="U1361" s="367"/>
    </row>
    <row r="1362">
      <c r="A1362" s="367"/>
      <c r="B1362" s="367"/>
      <c r="C1362" s="367"/>
      <c r="D1362" s="367"/>
      <c r="E1362" s="368"/>
      <c r="F1362" s="367"/>
      <c r="G1362" s="367"/>
      <c r="H1362" s="367"/>
      <c r="I1362" s="367"/>
      <c r="J1362" s="367"/>
      <c r="K1362" s="367"/>
      <c r="L1362" s="367"/>
      <c r="M1362" s="367"/>
      <c r="N1362" s="367"/>
      <c r="O1362" s="367"/>
      <c r="P1362" s="367"/>
      <c r="Q1362" s="367"/>
      <c r="R1362" s="367"/>
      <c r="S1362" s="367"/>
      <c r="T1362" s="367"/>
      <c r="U1362" s="367"/>
    </row>
    <row r="1363">
      <c r="A1363" s="367"/>
      <c r="B1363" s="367"/>
      <c r="C1363" s="367"/>
      <c r="D1363" s="367"/>
      <c r="E1363" s="368"/>
      <c r="F1363" s="367"/>
      <c r="G1363" s="367"/>
      <c r="H1363" s="367"/>
      <c r="I1363" s="367"/>
      <c r="J1363" s="367"/>
      <c r="K1363" s="367"/>
      <c r="L1363" s="367"/>
      <c r="M1363" s="367"/>
      <c r="N1363" s="367"/>
      <c r="O1363" s="367"/>
      <c r="P1363" s="367"/>
      <c r="Q1363" s="367"/>
      <c r="R1363" s="367"/>
      <c r="S1363" s="367"/>
      <c r="T1363" s="367"/>
      <c r="U1363" s="367"/>
    </row>
    <row r="1364">
      <c r="A1364" s="367"/>
      <c r="B1364" s="367"/>
      <c r="C1364" s="367"/>
      <c r="D1364" s="367"/>
      <c r="E1364" s="368"/>
      <c r="F1364" s="367"/>
      <c r="G1364" s="367"/>
      <c r="H1364" s="367"/>
      <c r="I1364" s="367"/>
      <c r="J1364" s="367"/>
      <c r="K1364" s="367"/>
      <c r="L1364" s="367"/>
      <c r="M1364" s="367"/>
      <c r="N1364" s="367"/>
      <c r="O1364" s="367"/>
      <c r="P1364" s="367"/>
      <c r="Q1364" s="367"/>
      <c r="R1364" s="367"/>
      <c r="S1364" s="367"/>
      <c r="T1364" s="367"/>
      <c r="U1364" s="367"/>
    </row>
    <row r="1365">
      <c r="A1365" s="367"/>
      <c r="B1365" s="367"/>
      <c r="C1365" s="367"/>
      <c r="D1365" s="367"/>
      <c r="E1365" s="368"/>
      <c r="F1365" s="367"/>
      <c r="G1365" s="367"/>
      <c r="H1365" s="367"/>
      <c r="I1365" s="367"/>
      <c r="J1365" s="367"/>
      <c r="K1365" s="367"/>
      <c r="L1365" s="367"/>
      <c r="M1365" s="367"/>
      <c r="N1365" s="367"/>
      <c r="O1365" s="367"/>
      <c r="P1365" s="367"/>
      <c r="Q1365" s="367"/>
      <c r="R1365" s="367"/>
      <c r="S1365" s="367"/>
      <c r="T1365" s="367"/>
      <c r="U1365" s="367"/>
    </row>
    <row r="1366">
      <c r="A1366" s="367"/>
      <c r="B1366" s="367"/>
      <c r="C1366" s="367"/>
      <c r="D1366" s="367"/>
      <c r="E1366" s="368"/>
      <c r="F1366" s="367"/>
      <c r="G1366" s="367"/>
      <c r="H1366" s="367"/>
      <c r="I1366" s="367"/>
      <c r="J1366" s="367"/>
      <c r="K1366" s="367"/>
      <c r="L1366" s="367"/>
      <c r="M1366" s="367"/>
      <c r="N1366" s="367"/>
      <c r="O1366" s="367"/>
      <c r="P1366" s="367"/>
      <c r="Q1366" s="367"/>
      <c r="R1366" s="367"/>
      <c r="S1366" s="367"/>
      <c r="T1366" s="367"/>
      <c r="U1366" s="367"/>
    </row>
    <row r="1367">
      <c r="A1367" s="367"/>
      <c r="B1367" s="367"/>
      <c r="C1367" s="367"/>
      <c r="D1367" s="367"/>
      <c r="E1367" s="368"/>
      <c r="F1367" s="367"/>
      <c r="G1367" s="367"/>
      <c r="H1367" s="367"/>
      <c r="I1367" s="367"/>
      <c r="J1367" s="367"/>
      <c r="K1367" s="367"/>
      <c r="L1367" s="367"/>
      <c r="M1367" s="367"/>
      <c r="N1367" s="367"/>
      <c r="O1367" s="367"/>
      <c r="P1367" s="367"/>
      <c r="Q1367" s="367"/>
      <c r="R1367" s="367"/>
      <c r="S1367" s="367"/>
      <c r="T1367" s="367"/>
      <c r="U1367" s="367"/>
    </row>
    <row r="1368">
      <c r="A1368" s="367"/>
      <c r="B1368" s="367"/>
      <c r="C1368" s="367"/>
      <c r="D1368" s="367"/>
      <c r="E1368" s="368"/>
      <c r="F1368" s="367"/>
      <c r="G1368" s="367"/>
      <c r="H1368" s="367"/>
      <c r="I1368" s="367"/>
      <c r="J1368" s="367"/>
      <c r="K1368" s="367"/>
      <c r="L1368" s="367"/>
      <c r="M1368" s="367"/>
      <c r="N1368" s="367"/>
      <c r="O1368" s="367"/>
      <c r="P1368" s="367"/>
      <c r="Q1368" s="367"/>
      <c r="R1368" s="367"/>
      <c r="S1368" s="367"/>
      <c r="T1368" s="367"/>
      <c r="U1368" s="367"/>
    </row>
    <row r="1369">
      <c r="A1369" s="367"/>
      <c r="B1369" s="367"/>
      <c r="C1369" s="367"/>
      <c r="D1369" s="367"/>
      <c r="E1369" s="368"/>
      <c r="F1369" s="367"/>
      <c r="G1369" s="367"/>
      <c r="H1369" s="367"/>
      <c r="I1369" s="367"/>
      <c r="J1369" s="367"/>
      <c r="K1369" s="367"/>
      <c r="L1369" s="367"/>
      <c r="M1369" s="367"/>
      <c r="N1369" s="367"/>
      <c r="O1369" s="367"/>
      <c r="P1369" s="367"/>
      <c r="Q1369" s="367"/>
      <c r="R1369" s="367"/>
      <c r="S1369" s="367"/>
      <c r="T1369" s="367"/>
      <c r="U1369" s="367"/>
    </row>
    <row r="1370">
      <c r="A1370" s="367"/>
      <c r="B1370" s="367"/>
      <c r="C1370" s="367"/>
      <c r="D1370" s="367"/>
      <c r="E1370" s="368"/>
      <c r="F1370" s="367"/>
      <c r="G1370" s="367"/>
      <c r="H1370" s="367"/>
      <c r="I1370" s="367"/>
      <c r="J1370" s="367"/>
      <c r="K1370" s="367"/>
      <c r="L1370" s="367"/>
      <c r="M1370" s="367"/>
      <c r="N1370" s="367"/>
      <c r="O1370" s="367"/>
      <c r="P1370" s="367"/>
      <c r="Q1370" s="367"/>
      <c r="R1370" s="367"/>
      <c r="S1370" s="367"/>
      <c r="T1370" s="367"/>
      <c r="U1370" s="367"/>
    </row>
    <row r="1371">
      <c r="A1371" s="367"/>
      <c r="B1371" s="367"/>
      <c r="C1371" s="367"/>
      <c r="D1371" s="367"/>
      <c r="E1371" s="368"/>
      <c r="F1371" s="367"/>
      <c r="G1371" s="367"/>
      <c r="H1371" s="367"/>
      <c r="I1371" s="367"/>
      <c r="J1371" s="367"/>
      <c r="K1371" s="367"/>
      <c r="L1371" s="367"/>
      <c r="M1371" s="367"/>
      <c r="N1371" s="367"/>
      <c r="O1371" s="367"/>
      <c r="P1371" s="367"/>
      <c r="Q1371" s="367"/>
      <c r="R1371" s="367"/>
      <c r="S1371" s="367"/>
      <c r="T1371" s="367"/>
      <c r="U1371" s="367"/>
    </row>
    <row r="1372">
      <c r="A1372" s="367"/>
      <c r="B1372" s="367"/>
      <c r="C1372" s="367"/>
      <c r="D1372" s="367"/>
      <c r="E1372" s="368"/>
      <c r="F1372" s="367"/>
      <c r="G1372" s="367"/>
      <c r="H1372" s="367"/>
      <c r="I1372" s="367"/>
      <c r="J1372" s="367"/>
      <c r="K1372" s="367"/>
      <c r="L1372" s="367"/>
      <c r="M1372" s="367"/>
      <c r="N1372" s="367"/>
      <c r="O1372" s="367"/>
      <c r="P1372" s="367"/>
      <c r="Q1372" s="367"/>
      <c r="R1372" s="367"/>
      <c r="S1372" s="367"/>
      <c r="T1372" s="367"/>
      <c r="U1372" s="367"/>
    </row>
    <row r="1373">
      <c r="A1373" s="367"/>
      <c r="B1373" s="367"/>
      <c r="C1373" s="367"/>
      <c r="D1373" s="367"/>
      <c r="E1373" s="368"/>
      <c r="F1373" s="367"/>
      <c r="G1373" s="367"/>
      <c r="H1373" s="367"/>
      <c r="I1373" s="367"/>
      <c r="J1373" s="367"/>
      <c r="K1373" s="367"/>
      <c r="L1373" s="367"/>
      <c r="M1373" s="367"/>
      <c r="N1373" s="367"/>
      <c r="O1373" s="367"/>
      <c r="P1373" s="367"/>
      <c r="Q1373" s="367"/>
      <c r="R1373" s="367"/>
      <c r="S1373" s="367"/>
      <c r="T1373" s="367"/>
      <c r="U1373" s="367"/>
    </row>
    <row r="1374">
      <c r="A1374" s="367"/>
      <c r="B1374" s="367"/>
      <c r="C1374" s="367"/>
      <c r="D1374" s="367"/>
      <c r="E1374" s="368"/>
      <c r="F1374" s="367"/>
      <c r="G1374" s="367"/>
      <c r="H1374" s="367"/>
      <c r="I1374" s="367"/>
      <c r="J1374" s="367"/>
      <c r="K1374" s="367"/>
      <c r="L1374" s="367"/>
      <c r="M1374" s="367"/>
      <c r="N1374" s="367"/>
      <c r="O1374" s="367"/>
      <c r="P1374" s="367"/>
      <c r="Q1374" s="367"/>
      <c r="R1374" s="367"/>
      <c r="S1374" s="367"/>
      <c r="T1374" s="367"/>
      <c r="U1374" s="367"/>
    </row>
    <row r="1375">
      <c r="A1375" s="367"/>
      <c r="B1375" s="367"/>
      <c r="C1375" s="367"/>
      <c r="D1375" s="367"/>
      <c r="E1375" s="368"/>
      <c r="F1375" s="367"/>
      <c r="G1375" s="367"/>
      <c r="H1375" s="367"/>
      <c r="I1375" s="367"/>
      <c r="J1375" s="367"/>
      <c r="K1375" s="367"/>
      <c r="L1375" s="367"/>
      <c r="M1375" s="367"/>
      <c r="N1375" s="367"/>
      <c r="O1375" s="367"/>
      <c r="P1375" s="367"/>
      <c r="Q1375" s="367"/>
      <c r="R1375" s="367"/>
      <c r="S1375" s="367"/>
      <c r="T1375" s="367"/>
      <c r="U1375" s="367"/>
    </row>
    <row r="1376">
      <c r="A1376" s="367"/>
      <c r="B1376" s="367"/>
      <c r="C1376" s="367"/>
      <c r="D1376" s="367"/>
      <c r="E1376" s="368"/>
      <c r="F1376" s="367"/>
      <c r="G1376" s="367"/>
      <c r="H1376" s="367"/>
      <c r="I1376" s="367"/>
      <c r="J1376" s="367"/>
      <c r="K1376" s="367"/>
      <c r="L1376" s="367"/>
      <c r="M1376" s="367"/>
      <c r="N1376" s="367"/>
      <c r="O1376" s="367"/>
      <c r="P1376" s="367"/>
      <c r="Q1376" s="367"/>
      <c r="R1376" s="367"/>
      <c r="S1376" s="367"/>
      <c r="T1376" s="367"/>
      <c r="U1376" s="367"/>
    </row>
    <row r="1377">
      <c r="A1377" s="367"/>
      <c r="B1377" s="367"/>
      <c r="C1377" s="367"/>
      <c r="D1377" s="367"/>
      <c r="E1377" s="368"/>
      <c r="F1377" s="367"/>
      <c r="G1377" s="367"/>
      <c r="H1377" s="367"/>
      <c r="I1377" s="367"/>
      <c r="J1377" s="367"/>
      <c r="K1377" s="367"/>
      <c r="L1377" s="367"/>
      <c r="M1377" s="367"/>
      <c r="N1377" s="367"/>
      <c r="O1377" s="367"/>
      <c r="P1377" s="367"/>
      <c r="Q1377" s="367"/>
      <c r="R1377" s="367"/>
      <c r="S1377" s="367"/>
      <c r="T1377" s="367"/>
      <c r="U1377" s="367"/>
    </row>
    <row r="1378">
      <c r="A1378" s="367"/>
      <c r="B1378" s="367"/>
      <c r="C1378" s="367"/>
      <c r="D1378" s="367"/>
      <c r="E1378" s="368"/>
      <c r="F1378" s="367"/>
      <c r="G1378" s="367"/>
      <c r="H1378" s="367"/>
      <c r="I1378" s="367"/>
      <c r="J1378" s="367"/>
      <c r="K1378" s="367"/>
      <c r="L1378" s="367"/>
      <c r="M1378" s="367"/>
      <c r="N1378" s="367"/>
      <c r="O1378" s="367"/>
      <c r="P1378" s="367"/>
      <c r="Q1378" s="367"/>
      <c r="R1378" s="367"/>
      <c r="S1378" s="367"/>
      <c r="T1378" s="367"/>
      <c r="U1378" s="367"/>
    </row>
    <row r="1379">
      <c r="A1379" s="367"/>
      <c r="B1379" s="367"/>
      <c r="C1379" s="367"/>
      <c r="D1379" s="367"/>
      <c r="E1379" s="368"/>
      <c r="F1379" s="367"/>
      <c r="G1379" s="367"/>
      <c r="H1379" s="367"/>
      <c r="I1379" s="367"/>
      <c r="J1379" s="367"/>
      <c r="K1379" s="367"/>
      <c r="L1379" s="367"/>
      <c r="M1379" s="367"/>
      <c r="N1379" s="367"/>
      <c r="O1379" s="367"/>
      <c r="P1379" s="367"/>
      <c r="Q1379" s="367"/>
      <c r="R1379" s="367"/>
      <c r="S1379" s="367"/>
      <c r="T1379" s="367"/>
      <c r="U1379" s="367"/>
    </row>
    <row r="1380">
      <c r="A1380" s="367"/>
      <c r="B1380" s="367"/>
      <c r="C1380" s="367"/>
      <c r="D1380" s="367"/>
      <c r="E1380" s="368"/>
      <c r="F1380" s="367"/>
      <c r="G1380" s="367"/>
      <c r="H1380" s="367"/>
      <c r="I1380" s="367"/>
      <c r="J1380" s="367"/>
      <c r="K1380" s="367"/>
      <c r="L1380" s="367"/>
      <c r="M1380" s="367"/>
      <c r="N1380" s="367"/>
      <c r="O1380" s="367"/>
      <c r="P1380" s="367"/>
      <c r="Q1380" s="367"/>
      <c r="R1380" s="367"/>
      <c r="S1380" s="367"/>
      <c r="T1380" s="367"/>
      <c r="U1380" s="367"/>
    </row>
    <row r="1381">
      <c r="A1381" s="367"/>
      <c r="B1381" s="367"/>
      <c r="C1381" s="367"/>
      <c r="D1381" s="367"/>
      <c r="E1381" s="368"/>
      <c r="F1381" s="367"/>
      <c r="G1381" s="367"/>
      <c r="H1381" s="367"/>
      <c r="I1381" s="367"/>
      <c r="J1381" s="367"/>
      <c r="K1381" s="367"/>
      <c r="L1381" s="367"/>
      <c r="M1381" s="367"/>
      <c r="N1381" s="367"/>
      <c r="O1381" s="367"/>
      <c r="P1381" s="367"/>
      <c r="Q1381" s="367"/>
      <c r="R1381" s="367"/>
      <c r="S1381" s="367"/>
      <c r="T1381" s="367"/>
      <c r="U1381" s="367"/>
    </row>
    <row r="1382">
      <c r="A1382" s="367"/>
      <c r="B1382" s="367"/>
      <c r="C1382" s="367"/>
      <c r="D1382" s="367"/>
      <c r="E1382" s="368"/>
      <c r="F1382" s="367"/>
      <c r="G1382" s="367"/>
      <c r="H1382" s="367"/>
      <c r="I1382" s="367"/>
      <c r="J1382" s="367"/>
      <c r="K1382" s="367"/>
      <c r="L1382" s="367"/>
      <c r="M1382" s="367"/>
      <c r="N1382" s="367"/>
      <c r="O1382" s="367"/>
      <c r="P1382" s="367"/>
      <c r="Q1382" s="367"/>
      <c r="R1382" s="367"/>
      <c r="S1382" s="367"/>
      <c r="T1382" s="367"/>
      <c r="U1382" s="367"/>
    </row>
    <row r="1383">
      <c r="A1383" s="367"/>
      <c r="B1383" s="367"/>
      <c r="C1383" s="367"/>
      <c r="D1383" s="367"/>
      <c r="E1383" s="368"/>
      <c r="F1383" s="367"/>
      <c r="G1383" s="367"/>
      <c r="H1383" s="367"/>
      <c r="I1383" s="367"/>
      <c r="J1383" s="367"/>
      <c r="K1383" s="367"/>
      <c r="L1383" s="367"/>
      <c r="M1383" s="367"/>
      <c r="N1383" s="367"/>
      <c r="O1383" s="367"/>
      <c r="P1383" s="367"/>
      <c r="Q1383" s="367"/>
      <c r="R1383" s="367"/>
      <c r="S1383" s="367"/>
      <c r="T1383" s="367"/>
      <c r="U1383" s="367"/>
    </row>
    <row r="1384">
      <c r="A1384" s="367"/>
      <c r="B1384" s="367"/>
      <c r="C1384" s="367"/>
      <c r="D1384" s="367"/>
      <c r="E1384" s="368"/>
      <c r="F1384" s="367"/>
      <c r="G1384" s="367"/>
      <c r="H1384" s="367"/>
      <c r="I1384" s="367"/>
      <c r="J1384" s="367"/>
      <c r="K1384" s="367"/>
      <c r="L1384" s="367"/>
      <c r="M1384" s="367"/>
      <c r="N1384" s="367"/>
      <c r="O1384" s="367"/>
      <c r="P1384" s="367"/>
      <c r="Q1384" s="367"/>
      <c r="R1384" s="367"/>
      <c r="S1384" s="367"/>
      <c r="T1384" s="367"/>
      <c r="U1384" s="367"/>
    </row>
    <row r="1385">
      <c r="A1385" s="367"/>
      <c r="B1385" s="367"/>
      <c r="C1385" s="367"/>
      <c r="D1385" s="367"/>
      <c r="E1385" s="368"/>
      <c r="F1385" s="367"/>
      <c r="G1385" s="367"/>
      <c r="H1385" s="367"/>
      <c r="I1385" s="367"/>
      <c r="J1385" s="367"/>
      <c r="K1385" s="367"/>
      <c r="L1385" s="367"/>
      <c r="M1385" s="367"/>
      <c r="N1385" s="367"/>
      <c r="O1385" s="367"/>
      <c r="P1385" s="367"/>
      <c r="Q1385" s="367"/>
      <c r="R1385" s="367"/>
      <c r="S1385" s="367"/>
      <c r="T1385" s="367"/>
      <c r="U1385" s="367"/>
    </row>
    <row r="1386">
      <c r="A1386" s="367"/>
      <c r="B1386" s="367"/>
      <c r="C1386" s="367"/>
      <c r="D1386" s="367"/>
      <c r="E1386" s="368"/>
      <c r="F1386" s="367"/>
      <c r="G1386" s="367"/>
      <c r="H1386" s="367"/>
      <c r="I1386" s="367"/>
      <c r="J1386" s="367"/>
      <c r="K1386" s="367"/>
      <c r="L1386" s="367"/>
      <c r="M1386" s="367"/>
      <c r="N1386" s="367"/>
      <c r="O1386" s="367"/>
      <c r="P1386" s="367"/>
      <c r="Q1386" s="367"/>
      <c r="R1386" s="367"/>
      <c r="S1386" s="367"/>
      <c r="T1386" s="367"/>
      <c r="U1386" s="367"/>
    </row>
    <row r="1387">
      <c r="A1387" s="367"/>
      <c r="B1387" s="367"/>
      <c r="C1387" s="367"/>
      <c r="D1387" s="367"/>
      <c r="E1387" s="368"/>
      <c r="F1387" s="367"/>
      <c r="G1387" s="367"/>
      <c r="H1387" s="367"/>
      <c r="I1387" s="367"/>
      <c r="J1387" s="367"/>
      <c r="K1387" s="367"/>
      <c r="L1387" s="367"/>
      <c r="M1387" s="367"/>
      <c r="N1387" s="367"/>
      <c r="O1387" s="367"/>
      <c r="P1387" s="367"/>
      <c r="Q1387" s="367"/>
      <c r="R1387" s="367"/>
      <c r="S1387" s="367"/>
      <c r="T1387" s="367"/>
      <c r="U1387" s="367"/>
    </row>
    <row r="1388">
      <c r="A1388" s="367"/>
      <c r="B1388" s="367"/>
      <c r="C1388" s="367"/>
      <c r="D1388" s="367"/>
      <c r="E1388" s="368"/>
      <c r="F1388" s="367"/>
      <c r="G1388" s="367"/>
      <c r="H1388" s="367"/>
      <c r="I1388" s="367"/>
      <c r="J1388" s="367"/>
      <c r="K1388" s="367"/>
      <c r="L1388" s="367"/>
      <c r="M1388" s="367"/>
      <c r="N1388" s="367"/>
      <c r="O1388" s="367"/>
      <c r="P1388" s="367"/>
      <c r="Q1388" s="367"/>
      <c r="R1388" s="367"/>
      <c r="S1388" s="367"/>
      <c r="T1388" s="367"/>
      <c r="U1388" s="367"/>
    </row>
    <row r="1389">
      <c r="A1389" s="367"/>
      <c r="B1389" s="367"/>
      <c r="C1389" s="367"/>
      <c r="D1389" s="367"/>
      <c r="E1389" s="368"/>
      <c r="F1389" s="367"/>
      <c r="G1389" s="367"/>
      <c r="H1389" s="367"/>
      <c r="I1389" s="367"/>
      <c r="J1389" s="367"/>
      <c r="K1389" s="367"/>
      <c r="L1389" s="367"/>
      <c r="M1389" s="367"/>
      <c r="N1389" s="367"/>
      <c r="O1389" s="367"/>
      <c r="P1389" s="367"/>
      <c r="Q1389" s="367"/>
      <c r="R1389" s="367"/>
      <c r="S1389" s="367"/>
      <c r="T1389" s="367"/>
      <c r="U1389" s="367"/>
    </row>
    <row r="1390">
      <c r="A1390" s="367"/>
      <c r="B1390" s="367"/>
      <c r="C1390" s="367"/>
      <c r="D1390" s="367"/>
      <c r="E1390" s="368"/>
      <c r="F1390" s="367"/>
      <c r="G1390" s="367"/>
      <c r="H1390" s="367"/>
      <c r="I1390" s="367"/>
      <c r="J1390" s="367"/>
      <c r="K1390" s="367"/>
      <c r="L1390" s="367"/>
      <c r="M1390" s="367"/>
      <c r="N1390" s="367"/>
      <c r="O1390" s="367"/>
      <c r="P1390" s="367"/>
      <c r="Q1390" s="367"/>
      <c r="R1390" s="367"/>
      <c r="S1390" s="367"/>
      <c r="T1390" s="367"/>
      <c r="U1390" s="367"/>
    </row>
    <row r="1391">
      <c r="A1391" s="367"/>
      <c r="B1391" s="367"/>
      <c r="C1391" s="367"/>
      <c r="D1391" s="367"/>
      <c r="E1391" s="368"/>
      <c r="F1391" s="367"/>
      <c r="G1391" s="367"/>
      <c r="H1391" s="367"/>
      <c r="I1391" s="367"/>
      <c r="J1391" s="367"/>
      <c r="K1391" s="367"/>
      <c r="L1391" s="367"/>
      <c r="M1391" s="367"/>
      <c r="N1391" s="367"/>
      <c r="O1391" s="367"/>
      <c r="P1391" s="367"/>
      <c r="Q1391" s="367"/>
      <c r="R1391" s="367"/>
      <c r="S1391" s="367"/>
      <c r="T1391" s="367"/>
      <c r="U1391" s="367"/>
    </row>
    <row r="1392">
      <c r="A1392" s="367"/>
      <c r="B1392" s="367"/>
      <c r="C1392" s="367"/>
      <c r="D1392" s="367"/>
      <c r="E1392" s="368"/>
      <c r="F1392" s="367"/>
      <c r="G1392" s="367"/>
      <c r="H1392" s="367"/>
      <c r="I1392" s="367"/>
      <c r="J1392" s="367"/>
      <c r="K1392" s="367"/>
      <c r="L1392" s="367"/>
      <c r="M1392" s="367"/>
      <c r="N1392" s="367"/>
      <c r="O1392" s="367"/>
      <c r="P1392" s="367"/>
      <c r="Q1392" s="367"/>
      <c r="R1392" s="367"/>
      <c r="S1392" s="367"/>
      <c r="T1392" s="367"/>
      <c r="U1392" s="367"/>
    </row>
    <row r="1393">
      <c r="A1393" s="367"/>
      <c r="B1393" s="367"/>
      <c r="C1393" s="367"/>
      <c r="D1393" s="367"/>
      <c r="E1393" s="368"/>
      <c r="F1393" s="367"/>
      <c r="G1393" s="367"/>
      <c r="H1393" s="367"/>
      <c r="I1393" s="367"/>
      <c r="J1393" s="367"/>
      <c r="K1393" s="367"/>
      <c r="L1393" s="367"/>
      <c r="M1393" s="367"/>
      <c r="N1393" s="367"/>
      <c r="O1393" s="367"/>
      <c r="P1393" s="367"/>
      <c r="Q1393" s="367"/>
      <c r="R1393" s="367"/>
      <c r="S1393" s="367"/>
      <c r="T1393" s="367"/>
      <c r="U1393" s="367"/>
    </row>
    <row r="1394">
      <c r="A1394" s="367"/>
      <c r="B1394" s="367"/>
      <c r="C1394" s="367"/>
      <c r="D1394" s="367"/>
      <c r="E1394" s="368"/>
      <c r="F1394" s="367"/>
      <c r="G1394" s="367"/>
      <c r="H1394" s="367"/>
      <c r="I1394" s="367"/>
      <c r="J1394" s="367"/>
      <c r="K1394" s="367"/>
      <c r="L1394" s="367"/>
      <c r="M1394" s="367"/>
      <c r="N1394" s="367"/>
      <c r="O1394" s="367"/>
      <c r="P1394" s="367"/>
      <c r="Q1394" s="367"/>
      <c r="R1394" s="367"/>
      <c r="S1394" s="367"/>
      <c r="T1394" s="367"/>
      <c r="U1394" s="367"/>
    </row>
    <row r="1395">
      <c r="A1395" s="367"/>
      <c r="B1395" s="367"/>
      <c r="C1395" s="367"/>
      <c r="D1395" s="367"/>
      <c r="E1395" s="368"/>
      <c r="F1395" s="367"/>
      <c r="G1395" s="367"/>
      <c r="H1395" s="367"/>
      <c r="I1395" s="367"/>
      <c r="J1395" s="367"/>
      <c r="K1395" s="367"/>
      <c r="L1395" s="367"/>
      <c r="M1395" s="367"/>
      <c r="N1395" s="367"/>
      <c r="O1395" s="367"/>
      <c r="P1395" s="367"/>
      <c r="Q1395" s="367"/>
      <c r="R1395" s="367"/>
      <c r="S1395" s="367"/>
      <c r="T1395" s="367"/>
      <c r="U1395" s="367"/>
    </row>
    <row r="1396">
      <c r="A1396" s="367"/>
      <c r="B1396" s="367"/>
      <c r="C1396" s="367"/>
      <c r="D1396" s="367"/>
      <c r="E1396" s="368"/>
      <c r="F1396" s="367"/>
      <c r="G1396" s="367"/>
      <c r="H1396" s="367"/>
      <c r="I1396" s="367"/>
      <c r="J1396" s="367"/>
      <c r="K1396" s="367"/>
      <c r="L1396" s="367"/>
      <c r="M1396" s="367"/>
      <c r="N1396" s="367"/>
      <c r="O1396" s="367"/>
      <c r="P1396" s="367"/>
      <c r="Q1396" s="367"/>
      <c r="R1396" s="367"/>
      <c r="S1396" s="367"/>
      <c r="T1396" s="367"/>
      <c r="U1396" s="367"/>
    </row>
    <row r="1397">
      <c r="A1397" s="367"/>
      <c r="B1397" s="367"/>
      <c r="C1397" s="367"/>
      <c r="D1397" s="367"/>
      <c r="E1397" s="368"/>
      <c r="F1397" s="367"/>
      <c r="G1397" s="367"/>
      <c r="H1397" s="367"/>
      <c r="I1397" s="367"/>
      <c r="J1397" s="367"/>
      <c r="K1397" s="367"/>
      <c r="L1397" s="367"/>
      <c r="M1397" s="367"/>
      <c r="N1397" s="367"/>
      <c r="O1397" s="367"/>
      <c r="P1397" s="367"/>
      <c r="Q1397" s="367"/>
      <c r="R1397" s="367"/>
      <c r="S1397" s="367"/>
      <c r="T1397" s="367"/>
      <c r="U1397" s="367"/>
    </row>
    <row r="1398">
      <c r="A1398" s="367"/>
      <c r="B1398" s="367"/>
      <c r="C1398" s="367"/>
      <c r="D1398" s="367"/>
      <c r="E1398" s="368"/>
      <c r="F1398" s="367"/>
      <c r="G1398" s="367"/>
      <c r="H1398" s="367"/>
      <c r="I1398" s="367"/>
      <c r="J1398" s="367"/>
      <c r="K1398" s="367"/>
      <c r="L1398" s="367"/>
      <c r="M1398" s="367"/>
      <c r="N1398" s="367"/>
      <c r="O1398" s="367"/>
      <c r="P1398" s="367"/>
      <c r="Q1398" s="367"/>
      <c r="R1398" s="367"/>
      <c r="S1398" s="367"/>
      <c r="T1398" s="367"/>
      <c r="U1398" s="367"/>
    </row>
    <row r="1399">
      <c r="A1399" s="367"/>
      <c r="B1399" s="367"/>
      <c r="C1399" s="367"/>
      <c r="D1399" s="367"/>
      <c r="E1399" s="368"/>
      <c r="F1399" s="367"/>
      <c r="G1399" s="367"/>
      <c r="H1399" s="367"/>
      <c r="I1399" s="367"/>
      <c r="J1399" s="367"/>
      <c r="K1399" s="367"/>
      <c r="L1399" s="367"/>
      <c r="M1399" s="367"/>
      <c r="N1399" s="367"/>
      <c r="O1399" s="367"/>
      <c r="P1399" s="367"/>
      <c r="Q1399" s="367"/>
      <c r="R1399" s="367"/>
      <c r="S1399" s="367"/>
      <c r="T1399" s="367"/>
      <c r="U1399" s="367"/>
    </row>
    <row r="1400">
      <c r="A1400" s="367"/>
      <c r="B1400" s="367"/>
      <c r="C1400" s="367"/>
      <c r="D1400" s="367"/>
      <c r="E1400" s="368"/>
      <c r="F1400" s="367"/>
      <c r="G1400" s="367"/>
      <c r="H1400" s="367"/>
      <c r="I1400" s="367"/>
      <c r="J1400" s="367"/>
      <c r="K1400" s="367"/>
      <c r="L1400" s="367"/>
      <c r="M1400" s="367"/>
      <c r="N1400" s="367"/>
      <c r="O1400" s="367"/>
      <c r="P1400" s="367"/>
      <c r="Q1400" s="367"/>
      <c r="R1400" s="367"/>
      <c r="S1400" s="367"/>
      <c r="T1400" s="367"/>
      <c r="U1400" s="367"/>
    </row>
    <row r="1401">
      <c r="A1401" s="367"/>
      <c r="B1401" s="367"/>
      <c r="C1401" s="367"/>
      <c r="D1401" s="367"/>
      <c r="E1401" s="368"/>
      <c r="F1401" s="367"/>
      <c r="G1401" s="367"/>
      <c r="H1401" s="367"/>
      <c r="I1401" s="367"/>
      <c r="J1401" s="367"/>
      <c r="K1401" s="367"/>
      <c r="L1401" s="367"/>
      <c r="M1401" s="367"/>
      <c r="N1401" s="367"/>
      <c r="O1401" s="367"/>
      <c r="P1401" s="367"/>
      <c r="Q1401" s="367"/>
      <c r="R1401" s="367"/>
      <c r="S1401" s="367"/>
      <c r="T1401" s="367"/>
      <c r="U1401" s="367"/>
    </row>
    <row r="1402">
      <c r="A1402" s="367"/>
      <c r="B1402" s="367"/>
      <c r="C1402" s="367"/>
      <c r="D1402" s="367"/>
      <c r="E1402" s="368"/>
      <c r="F1402" s="367"/>
      <c r="G1402" s="367"/>
      <c r="H1402" s="367"/>
      <c r="I1402" s="367"/>
      <c r="J1402" s="367"/>
      <c r="K1402" s="367"/>
      <c r="L1402" s="367"/>
      <c r="M1402" s="367"/>
      <c r="N1402" s="367"/>
      <c r="O1402" s="367"/>
      <c r="P1402" s="367"/>
      <c r="Q1402" s="367"/>
      <c r="R1402" s="367"/>
      <c r="S1402" s="367"/>
      <c r="T1402" s="367"/>
      <c r="U1402" s="367"/>
    </row>
    <row r="1403">
      <c r="A1403" s="367"/>
      <c r="B1403" s="367"/>
      <c r="C1403" s="367"/>
      <c r="D1403" s="367"/>
      <c r="E1403" s="368"/>
      <c r="F1403" s="367"/>
      <c r="G1403" s="367"/>
      <c r="H1403" s="367"/>
      <c r="I1403" s="367"/>
      <c r="J1403" s="367"/>
      <c r="K1403" s="367"/>
      <c r="L1403" s="367"/>
      <c r="M1403" s="367"/>
      <c r="N1403" s="367"/>
      <c r="O1403" s="367"/>
      <c r="P1403" s="367"/>
      <c r="Q1403" s="367"/>
      <c r="R1403" s="367"/>
      <c r="S1403" s="367"/>
      <c r="T1403" s="367"/>
      <c r="U1403" s="367"/>
    </row>
    <row r="1404">
      <c r="A1404" s="367"/>
      <c r="B1404" s="367"/>
      <c r="C1404" s="367"/>
      <c r="D1404" s="367"/>
      <c r="E1404" s="368"/>
      <c r="F1404" s="367"/>
      <c r="G1404" s="367"/>
      <c r="H1404" s="367"/>
      <c r="I1404" s="367"/>
      <c r="J1404" s="367"/>
      <c r="K1404" s="367"/>
      <c r="L1404" s="367"/>
      <c r="M1404" s="367"/>
      <c r="N1404" s="367"/>
      <c r="O1404" s="367"/>
      <c r="P1404" s="367"/>
      <c r="Q1404" s="367"/>
      <c r="R1404" s="367"/>
      <c r="S1404" s="367"/>
      <c r="T1404" s="367"/>
      <c r="U1404" s="367"/>
    </row>
    <row r="1405">
      <c r="A1405" s="367"/>
      <c r="B1405" s="367"/>
      <c r="C1405" s="367"/>
      <c r="D1405" s="367"/>
      <c r="E1405" s="368"/>
      <c r="F1405" s="367"/>
      <c r="G1405" s="367"/>
      <c r="H1405" s="367"/>
      <c r="I1405" s="367"/>
      <c r="J1405" s="367"/>
      <c r="K1405" s="367"/>
      <c r="L1405" s="367"/>
      <c r="M1405" s="367"/>
      <c r="N1405" s="367"/>
      <c r="O1405" s="367"/>
      <c r="P1405" s="367"/>
      <c r="Q1405" s="367"/>
      <c r="R1405" s="367"/>
      <c r="S1405" s="367"/>
      <c r="T1405" s="367"/>
      <c r="U1405" s="367"/>
    </row>
    <row r="1406">
      <c r="A1406" s="367"/>
      <c r="B1406" s="367"/>
      <c r="C1406" s="367"/>
      <c r="D1406" s="367"/>
      <c r="E1406" s="368"/>
      <c r="F1406" s="367"/>
      <c r="G1406" s="367"/>
      <c r="H1406" s="367"/>
      <c r="I1406" s="367"/>
      <c r="J1406" s="367"/>
      <c r="K1406" s="367"/>
      <c r="L1406" s="367"/>
      <c r="M1406" s="367"/>
      <c r="N1406" s="367"/>
      <c r="O1406" s="367"/>
      <c r="P1406" s="367"/>
      <c r="Q1406" s="367"/>
      <c r="R1406" s="367"/>
      <c r="S1406" s="367"/>
      <c r="T1406" s="367"/>
      <c r="U1406" s="367"/>
    </row>
    <row r="1407">
      <c r="A1407" s="367"/>
      <c r="B1407" s="367"/>
      <c r="C1407" s="367"/>
      <c r="D1407" s="367"/>
      <c r="E1407" s="368"/>
      <c r="F1407" s="367"/>
      <c r="G1407" s="367"/>
      <c r="H1407" s="367"/>
      <c r="I1407" s="367"/>
      <c r="J1407" s="367"/>
      <c r="K1407" s="367"/>
      <c r="L1407" s="367"/>
      <c r="M1407" s="367"/>
      <c r="N1407" s="367"/>
      <c r="O1407" s="367"/>
      <c r="P1407" s="367"/>
      <c r="Q1407" s="367"/>
      <c r="R1407" s="367"/>
      <c r="S1407" s="367"/>
      <c r="T1407" s="367"/>
      <c r="U1407" s="367"/>
    </row>
    <row r="1408">
      <c r="A1408" s="367"/>
      <c r="B1408" s="367"/>
      <c r="C1408" s="367"/>
      <c r="D1408" s="367"/>
      <c r="E1408" s="368"/>
      <c r="F1408" s="367"/>
      <c r="G1408" s="367"/>
      <c r="H1408" s="367"/>
      <c r="I1408" s="367"/>
      <c r="J1408" s="367"/>
      <c r="K1408" s="367"/>
      <c r="L1408" s="367"/>
      <c r="M1408" s="367"/>
      <c r="N1408" s="367"/>
      <c r="O1408" s="367"/>
      <c r="P1408" s="367"/>
      <c r="Q1408" s="367"/>
      <c r="R1408" s="367"/>
      <c r="S1408" s="367"/>
      <c r="T1408" s="367"/>
      <c r="U1408" s="367"/>
    </row>
    <row r="1409">
      <c r="A1409" s="367"/>
      <c r="B1409" s="367"/>
      <c r="C1409" s="367"/>
      <c r="D1409" s="367"/>
      <c r="E1409" s="368"/>
      <c r="F1409" s="367"/>
      <c r="G1409" s="367"/>
      <c r="H1409" s="367"/>
      <c r="I1409" s="367"/>
      <c r="J1409" s="367"/>
      <c r="K1409" s="367"/>
      <c r="L1409" s="367"/>
      <c r="M1409" s="367"/>
      <c r="N1409" s="367"/>
      <c r="O1409" s="367"/>
      <c r="P1409" s="367"/>
      <c r="Q1409" s="367"/>
      <c r="R1409" s="367"/>
      <c r="S1409" s="367"/>
      <c r="T1409" s="367"/>
      <c r="U1409" s="367"/>
    </row>
    <row r="1410">
      <c r="A1410" s="367"/>
      <c r="B1410" s="367"/>
      <c r="C1410" s="367"/>
      <c r="D1410" s="367"/>
      <c r="E1410" s="368"/>
      <c r="F1410" s="367"/>
      <c r="G1410" s="367"/>
      <c r="H1410" s="367"/>
      <c r="I1410" s="367"/>
      <c r="J1410" s="367"/>
      <c r="K1410" s="367"/>
      <c r="L1410" s="367"/>
      <c r="M1410" s="367"/>
      <c r="N1410" s="367"/>
      <c r="O1410" s="367"/>
      <c r="P1410" s="367"/>
      <c r="Q1410" s="367"/>
      <c r="R1410" s="367"/>
      <c r="S1410" s="367"/>
      <c r="T1410" s="367"/>
      <c r="U1410" s="367"/>
    </row>
    <row r="1411">
      <c r="A1411" s="367"/>
      <c r="B1411" s="367"/>
      <c r="C1411" s="367"/>
      <c r="D1411" s="367"/>
      <c r="E1411" s="368"/>
      <c r="F1411" s="367"/>
      <c r="G1411" s="367"/>
      <c r="H1411" s="367"/>
      <c r="I1411" s="367"/>
      <c r="J1411" s="367"/>
      <c r="K1411" s="367"/>
      <c r="L1411" s="367"/>
      <c r="M1411" s="367"/>
      <c r="N1411" s="367"/>
      <c r="O1411" s="367"/>
      <c r="P1411" s="367"/>
      <c r="Q1411" s="367"/>
      <c r="R1411" s="367"/>
      <c r="S1411" s="367"/>
      <c r="T1411" s="367"/>
      <c r="U1411" s="367"/>
    </row>
    <row r="1412">
      <c r="A1412" s="367"/>
      <c r="B1412" s="367"/>
      <c r="C1412" s="367"/>
      <c r="D1412" s="367"/>
      <c r="E1412" s="368"/>
      <c r="F1412" s="367"/>
      <c r="G1412" s="367"/>
      <c r="H1412" s="367"/>
      <c r="I1412" s="367"/>
      <c r="J1412" s="367"/>
      <c r="K1412" s="367"/>
      <c r="L1412" s="367"/>
      <c r="M1412" s="367"/>
      <c r="N1412" s="367"/>
      <c r="O1412" s="367"/>
      <c r="P1412" s="367"/>
      <c r="Q1412" s="367"/>
      <c r="R1412" s="367"/>
      <c r="S1412" s="367"/>
      <c r="T1412" s="367"/>
      <c r="U1412" s="367"/>
    </row>
    <row r="1413">
      <c r="A1413" s="367"/>
      <c r="B1413" s="367"/>
      <c r="C1413" s="367"/>
      <c r="D1413" s="367"/>
      <c r="E1413" s="368"/>
      <c r="F1413" s="367"/>
      <c r="G1413" s="367"/>
      <c r="H1413" s="367"/>
      <c r="I1413" s="367"/>
      <c r="J1413" s="367"/>
      <c r="K1413" s="367"/>
      <c r="L1413" s="367"/>
      <c r="M1413" s="367"/>
      <c r="N1413" s="367"/>
      <c r="O1413" s="367"/>
      <c r="P1413" s="367"/>
      <c r="Q1413" s="367"/>
      <c r="R1413" s="367"/>
      <c r="S1413" s="367"/>
      <c r="T1413" s="367"/>
      <c r="U1413" s="367"/>
    </row>
    <row r="1414">
      <c r="A1414" s="367"/>
      <c r="B1414" s="367"/>
      <c r="C1414" s="367"/>
      <c r="D1414" s="367"/>
      <c r="E1414" s="368"/>
      <c r="F1414" s="367"/>
      <c r="G1414" s="367"/>
      <c r="H1414" s="367"/>
      <c r="I1414" s="367"/>
      <c r="J1414" s="367"/>
      <c r="K1414" s="367"/>
      <c r="L1414" s="367"/>
      <c r="M1414" s="367"/>
      <c r="N1414" s="367"/>
      <c r="O1414" s="367"/>
      <c r="P1414" s="367"/>
      <c r="Q1414" s="367"/>
      <c r="R1414" s="367"/>
      <c r="S1414" s="367"/>
      <c r="T1414" s="367"/>
      <c r="U1414" s="367"/>
    </row>
    <row r="1415">
      <c r="A1415" s="367"/>
      <c r="B1415" s="367"/>
      <c r="C1415" s="367"/>
      <c r="D1415" s="367"/>
      <c r="E1415" s="368"/>
      <c r="F1415" s="367"/>
      <c r="G1415" s="367"/>
      <c r="H1415" s="367"/>
      <c r="I1415" s="367"/>
      <c r="J1415" s="367"/>
      <c r="K1415" s="367"/>
      <c r="L1415" s="367"/>
      <c r="M1415" s="367"/>
      <c r="N1415" s="367"/>
      <c r="O1415" s="367"/>
      <c r="P1415" s="367"/>
      <c r="Q1415" s="367"/>
      <c r="R1415" s="367"/>
      <c r="S1415" s="367"/>
      <c r="T1415" s="367"/>
      <c r="U1415" s="367"/>
    </row>
    <row r="1416">
      <c r="A1416" s="367"/>
      <c r="B1416" s="367"/>
      <c r="C1416" s="367"/>
      <c r="D1416" s="367"/>
      <c r="E1416" s="368"/>
      <c r="F1416" s="367"/>
      <c r="G1416" s="367"/>
      <c r="H1416" s="367"/>
      <c r="I1416" s="367"/>
      <c r="J1416" s="367"/>
      <c r="K1416" s="367"/>
      <c r="L1416" s="367"/>
      <c r="M1416" s="367"/>
      <c r="N1416" s="367"/>
      <c r="O1416" s="367"/>
      <c r="P1416" s="367"/>
      <c r="Q1416" s="367"/>
      <c r="R1416" s="367"/>
      <c r="S1416" s="367"/>
      <c r="T1416" s="367"/>
      <c r="U1416" s="367"/>
    </row>
    <row r="1417">
      <c r="A1417" s="367"/>
      <c r="B1417" s="367"/>
      <c r="C1417" s="367"/>
      <c r="D1417" s="367"/>
      <c r="E1417" s="368"/>
      <c r="F1417" s="367"/>
      <c r="G1417" s="367"/>
      <c r="H1417" s="367"/>
      <c r="I1417" s="367"/>
      <c r="J1417" s="367"/>
      <c r="K1417" s="367"/>
      <c r="L1417" s="367"/>
      <c r="M1417" s="367"/>
      <c r="N1417" s="367"/>
      <c r="O1417" s="367"/>
      <c r="P1417" s="367"/>
      <c r="Q1417" s="367"/>
      <c r="R1417" s="367"/>
      <c r="S1417" s="367"/>
      <c r="T1417" s="367"/>
      <c r="U1417" s="367"/>
    </row>
    <row r="1418">
      <c r="A1418" s="367"/>
      <c r="B1418" s="367"/>
      <c r="C1418" s="367"/>
      <c r="D1418" s="367"/>
      <c r="E1418" s="368"/>
      <c r="F1418" s="367"/>
      <c r="G1418" s="367"/>
      <c r="H1418" s="367"/>
      <c r="I1418" s="367"/>
      <c r="J1418" s="367"/>
      <c r="K1418" s="367"/>
      <c r="L1418" s="367"/>
      <c r="M1418" s="367"/>
      <c r="N1418" s="367"/>
      <c r="O1418" s="367"/>
      <c r="P1418" s="367"/>
      <c r="Q1418" s="367"/>
      <c r="R1418" s="367"/>
      <c r="S1418" s="367"/>
      <c r="T1418" s="367"/>
      <c r="U1418" s="367"/>
    </row>
    <row r="1419">
      <c r="A1419" s="367"/>
      <c r="B1419" s="367"/>
      <c r="C1419" s="367"/>
      <c r="D1419" s="367"/>
      <c r="E1419" s="368"/>
      <c r="F1419" s="367"/>
      <c r="G1419" s="367"/>
      <c r="H1419" s="367"/>
      <c r="I1419" s="367"/>
      <c r="J1419" s="367"/>
      <c r="K1419" s="367"/>
      <c r="L1419" s="367"/>
      <c r="M1419" s="367"/>
      <c r="N1419" s="367"/>
      <c r="O1419" s="367"/>
      <c r="P1419" s="367"/>
      <c r="Q1419" s="367"/>
      <c r="R1419" s="367"/>
      <c r="S1419" s="367"/>
      <c r="T1419" s="367"/>
      <c r="U1419" s="367"/>
    </row>
    <row r="1420">
      <c r="A1420" s="367"/>
      <c r="B1420" s="367"/>
      <c r="C1420" s="367"/>
      <c r="D1420" s="367"/>
      <c r="E1420" s="368"/>
      <c r="F1420" s="367"/>
      <c r="G1420" s="367"/>
      <c r="H1420" s="367"/>
      <c r="I1420" s="367"/>
      <c r="J1420" s="367"/>
      <c r="K1420" s="367"/>
      <c r="L1420" s="367"/>
      <c r="M1420" s="367"/>
      <c r="N1420" s="367"/>
      <c r="O1420" s="367"/>
      <c r="P1420" s="367"/>
      <c r="Q1420" s="367"/>
      <c r="R1420" s="367"/>
      <c r="S1420" s="367"/>
      <c r="T1420" s="367"/>
      <c r="U1420" s="367"/>
    </row>
    <row r="1421">
      <c r="A1421" s="367"/>
      <c r="B1421" s="367"/>
      <c r="C1421" s="367"/>
      <c r="D1421" s="367"/>
      <c r="E1421" s="368"/>
      <c r="F1421" s="367"/>
      <c r="G1421" s="367"/>
      <c r="H1421" s="367"/>
      <c r="I1421" s="367"/>
      <c r="J1421" s="367"/>
      <c r="K1421" s="367"/>
      <c r="L1421" s="367"/>
      <c r="M1421" s="367"/>
      <c r="N1421" s="367"/>
      <c r="O1421" s="367"/>
      <c r="P1421" s="367"/>
      <c r="Q1421" s="367"/>
      <c r="R1421" s="367"/>
      <c r="S1421" s="367"/>
      <c r="T1421" s="367"/>
      <c r="U1421" s="367"/>
    </row>
    <row r="1422">
      <c r="A1422" s="367"/>
      <c r="B1422" s="367"/>
      <c r="C1422" s="367"/>
      <c r="D1422" s="367"/>
      <c r="E1422" s="368"/>
      <c r="F1422" s="367"/>
      <c r="G1422" s="367"/>
      <c r="H1422" s="367"/>
      <c r="I1422" s="367"/>
      <c r="J1422" s="367"/>
      <c r="K1422" s="367"/>
      <c r="L1422" s="367"/>
      <c r="M1422" s="367"/>
      <c r="N1422" s="367"/>
      <c r="O1422" s="367"/>
      <c r="P1422" s="367"/>
      <c r="Q1422" s="367"/>
      <c r="R1422" s="367"/>
      <c r="S1422" s="367"/>
      <c r="T1422" s="367"/>
      <c r="U1422" s="367"/>
    </row>
    <row r="1423">
      <c r="A1423" s="367"/>
      <c r="B1423" s="367"/>
      <c r="C1423" s="367"/>
      <c r="D1423" s="367"/>
      <c r="E1423" s="368"/>
      <c r="F1423" s="367"/>
      <c r="G1423" s="367"/>
      <c r="H1423" s="367"/>
      <c r="I1423" s="367"/>
      <c r="J1423" s="367"/>
      <c r="K1423" s="367"/>
      <c r="L1423" s="367"/>
      <c r="M1423" s="367"/>
      <c r="N1423" s="367"/>
      <c r="O1423" s="367"/>
      <c r="P1423" s="367"/>
      <c r="Q1423" s="367"/>
      <c r="R1423" s="367"/>
      <c r="S1423" s="367"/>
      <c r="T1423" s="367"/>
      <c r="U1423" s="367"/>
    </row>
    <row r="1424">
      <c r="A1424" s="367"/>
      <c r="B1424" s="367"/>
      <c r="C1424" s="367"/>
      <c r="D1424" s="367"/>
      <c r="E1424" s="368"/>
      <c r="F1424" s="367"/>
      <c r="G1424" s="367"/>
      <c r="H1424" s="367"/>
      <c r="I1424" s="367"/>
      <c r="J1424" s="367"/>
      <c r="K1424" s="367"/>
      <c r="L1424" s="367"/>
      <c r="M1424" s="367"/>
      <c r="N1424" s="367"/>
      <c r="O1424" s="367"/>
      <c r="P1424" s="367"/>
      <c r="Q1424" s="367"/>
      <c r="R1424" s="367"/>
      <c r="S1424" s="367"/>
      <c r="T1424" s="367"/>
      <c r="U1424" s="367"/>
    </row>
    <row r="1425">
      <c r="A1425" s="367"/>
      <c r="B1425" s="367"/>
      <c r="C1425" s="367"/>
      <c r="D1425" s="367"/>
      <c r="E1425" s="368"/>
      <c r="F1425" s="367"/>
      <c r="G1425" s="367"/>
      <c r="H1425" s="367"/>
      <c r="I1425" s="367"/>
      <c r="J1425" s="367"/>
      <c r="K1425" s="367"/>
      <c r="L1425" s="367"/>
      <c r="M1425" s="367"/>
      <c r="N1425" s="367"/>
      <c r="O1425" s="367"/>
      <c r="P1425" s="367"/>
      <c r="Q1425" s="367"/>
      <c r="R1425" s="367"/>
      <c r="S1425" s="367"/>
      <c r="T1425" s="367"/>
      <c r="U1425" s="367"/>
    </row>
    <row r="1426">
      <c r="A1426" s="367"/>
      <c r="B1426" s="367"/>
      <c r="C1426" s="367"/>
      <c r="D1426" s="367"/>
      <c r="E1426" s="368"/>
      <c r="F1426" s="367"/>
      <c r="G1426" s="367"/>
      <c r="H1426" s="367"/>
      <c r="I1426" s="367"/>
      <c r="J1426" s="367"/>
      <c r="K1426" s="367"/>
      <c r="L1426" s="367"/>
      <c r="M1426" s="367"/>
      <c r="N1426" s="367"/>
      <c r="O1426" s="367"/>
      <c r="P1426" s="367"/>
      <c r="Q1426" s="367"/>
      <c r="R1426" s="367"/>
      <c r="S1426" s="367"/>
      <c r="T1426" s="367"/>
      <c r="U1426" s="367"/>
    </row>
    <row r="1427">
      <c r="A1427" s="367"/>
      <c r="B1427" s="367"/>
      <c r="C1427" s="367"/>
      <c r="D1427" s="367"/>
      <c r="E1427" s="368"/>
      <c r="F1427" s="367"/>
      <c r="G1427" s="367"/>
      <c r="H1427" s="367"/>
      <c r="I1427" s="367"/>
      <c r="J1427" s="367"/>
      <c r="K1427" s="367"/>
      <c r="L1427" s="367"/>
      <c r="M1427" s="367"/>
      <c r="N1427" s="367"/>
      <c r="O1427" s="367"/>
      <c r="P1427" s="367"/>
      <c r="Q1427" s="367"/>
      <c r="R1427" s="367"/>
      <c r="S1427" s="367"/>
      <c r="T1427" s="367"/>
      <c r="U1427" s="367"/>
    </row>
    <row r="1428">
      <c r="A1428" s="367"/>
      <c r="B1428" s="367"/>
      <c r="C1428" s="367"/>
      <c r="D1428" s="367"/>
      <c r="E1428" s="368"/>
      <c r="F1428" s="367"/>
      <c r="G1428" s="367"/>
      <c r="H1428" s="367"/>
      <c r="I1428" s="367"/>
      <c r="J1428" s="367"/>
      <c r="K1428" s="367"/>
      <c r="L1428" s="367"/>
      <c r="M1428" s="367"/>
      <c r="N1428" s="367"/>
      <c r="O1428" s="367"/>
      <c r="P1428" s="367"/>
      <c r="Q1428" s="367"/>
      <c r="R1428" s="367"/>
      <c r="S1428" s="367"/>
      <c r="T1428" s="367"/>
      <c r="U1428" s="367"/>
    </row>
    <row r="1429">
      <c r="A1429" s="367"/>
      <c r="B1429" s="367"/>
      <c r="C1429" s="367"/>
      <c r="D1429" s="367"/>
      <c r="E1429" s="368"/>
      <c r="F1429" s="367"/>
      <c r="G1429" s="367"/>
      <c r="H1429" s="367"/>
      <c r="I1429" s="367"/>
      <c r="J1429" s="367"/>
      <c r="K1429" s="367"/>
      <c r="L1429" s="367"/>
      <c r="M1429" s="367"/>
      <c r="N1429" s="367"/>
      <c r="O1429" s="367"/>
      <c r="P1429" s="367"/>
      <c r="Q1429" s="367"/>
      <c r="R1429" s="367"/>
      <c r="S1429" s="367"/>
      <c r="T1429" s="367"/>
      <c r="U1429" s="367"/>
    </row>
    <row r="1430">
      <c r="A1430" s="367"/>
      <c r="B1430" s="367"/>
      <c r="C1430" s="367"/>
      <c r="D1430" s="367"/>
      <c r="E1430" s="368"/>
      <c r="F1430" s="367"/>
      <c r="G1430" s="367"/>
      <c r="H1430" s="367"/>
      <c r="I1430" s="367"/>
      <c r="J1430" s="367"/>
      <c r="K1430" s="367"/>
      <c r="L1430" s="367"/>
      <c r="M1430" s="367"/>
      <c r="N1430" s="367"/>
      <c r="O1430" s="367"/>
      <c r="P1430" s="367"/>
      <c r="Q1430" s="367"/>
      <c r="R1430" s="367"/>
      <c r="S1430" s="367"/>
      <c r="T1430" s="367"/>
      <c r="U1430" s="367"/>
    </row>
    <row r="1431">
      <c r="A1431" s="367"/>
      <c r="B1431" s="367"/>
      <c r="C1431" s="367"/>
      <c r="D1431" s="367"/>
      <c r="E1431" s="368"/>
      <c r="F1431" s="367"/>
      <c r="G1431" s="367"/>
      <c r="H1431" s="367"/>
      <c r="I1431" s="367"/>
      <c r="J1431" s="367"/>
      <c r="K1431" s="367"/>
      <c r="L1431" s="367"/>
      <c r="M1431" s="367"/>
      <c r="N1431" s="367"/>
      <c r="O1431" s="367"/>
      <c r="P1431" s="367"/>
      <c r="Q1431" s="367"/>
      <c r="R1431" s="367"/>
      <c r="S1431" s="367"/>
      <c r="T1431" s="367"/>
      <c r="U1431" s="367"/>
    </row>
    <row r="1432">
      <c r="A1432" s="367"/>
      <c r="B1432" s="367"/>
      <c r="C1432" s="367"/>
      <c r="D1432" s="367"/>
      <c r="E1432" s="368"/>
      <c r="F1432" s="367"/>
      <c r="G1432" s="367"/>
      <c r="H1432" s="367"/>
      <c r="I1432" s="367"/>
      <c r="J1432" s="367"/>
      <c r="K1432" s="367"/>
      <c r="L1432" s="367"/>
      <c r="M1432" s="367"/>
      <c r="N1432" s="367"/>
      <c r="O1432" s="367"/>
      <c r="P1432" s="367"/>
      <c r="Q1432" s="367"/>
      <c r="R1432" s="367"/>
      <c r="S1432" s="367"/>
      <c r="T1432" s="367"/>
      <c r="U1432" s="367"/>
    </row>
    <row r="1433">
      <c r="A1433" s="367"/>
      <c r="B1433" s="367"/>
      <c r="C1433" s="367"/>
      <c r="D1433" s="367"/>
      <c r="E1433" s="368"/>
      <c r="F1433" s="367"/>
      <c r="G1433" s="367"/>
      <c r="H1433" s="367"/>
      <c r="I1433" s="367"/>
      <c r="J1433" s="367"/>
      <c r="K1433" s="367"/>
      <c r="L1433" s="367"/>
      <c r="M1433" s="367"/>
      <c r="N1433" s="367"/>
      <c r="O1433" s="367"/>
      <c r="P1433" s="367"/>
      <c r="Q1433" s="367"/>
      <c r="R1433" s="367"/>
      <c r="S1433" s="367"/>
      <c r="T1433" s="367"/>
      <c r="U1433" s="367"/>
    </row>
    <row r="1434">
      <c r="A1434" s="367"/>
      <c r="B1434" s="367"/>
      <c r="C1434" s="367"/>
      <c r="D1434" s="367"/>
      <c r="E1434" s="368"/>
      <c r="F1434" s="367"/>
      <c r="G1434" s="367"/>
      <c r="H1434" s="367"/>
      <c r="I1434" s="367"/>
      <c r="J1434" s="367"/>
      <c r="K1434" s="367"/>
      <c r="L1434" s="367"/>
      <c r="M1434" s="367"/>
      <c r="N1434" s="367"/>
      <c r="O1434" s="367"/>
      <c r="P1434" s="367"/>
      <c r="Q1434" s="367"/>
      <c r="R1434" s="367"/>
      <c r="S1434" s="367"/>
      <c r="T1434" s="367"/>
      <c r="U1434" s="367"/>
    </row>
    <row r="1435">
      <c r="A1435" s="367"/>
      <c r="B1435" s="367"/>
      <c r="C1435" s="367"/>
      <c r="D1435" s="367"/>
      <c r="E1435" s="368"/>
      <c r="F1435" s="367"/>
      <c r="G1435" s="367"/>
      <c r="H1435" s="367"/>
      <c r="I1435" s="367"/>
      <c r="J1435" s="367"/>
      <c r="K1435" s="367"/>
      <c r="L1435" s="367"/>
      <c r="M1435" s="367"/>
      <c r="N1435" s="367"/>
      <c r="O1435" s="367"/>
      <c r="P1435" s="367"/>
      <c r="Q1435" s="367"/>
      <c r="R1435" s="367"/>
      <c r="S1435" s="367"/>
      <c r="T1435" s="367"/>
      <c r="U1435" s="367"/>
    </row>
    <row r="1436">
      <c r="A1436" s="367"/>
      <c r="B1436" s="367"/>
      <c r="C1436" s="367"/>
      <c r="D1436" s="367"/>
      <c r="E1436" s="368"/>
      <c r="F1436" s="367"/>
      <c r="G1436" s="367"/>
      <c r="H1436" s="367"/>
      <c r="I1436" s="367"/>
      <c r="J1436" s="367"/>
      <c r="K1436" s="367"/>
      <c r="L1436" s="367"/>
      <c r="M1436" s="367"/>
      <c r="N1436" s="367"/>
      <c r="O1436" s="367"/>
      <c r="P1436" s="367"/>
      <c r="Q1436" s="367"/>
      <c r="R1436" s="367"/>
      <c r="S1436" s="367"/>
      <c r="T1436" s="367"/>
      <c r="U1436" s="367"/>
    </row>
    <row r="1437">
      <c r="A1437" s="367"/>
      <c r="B1437" s="367"/>
      <c r="C1437" s="367"/>
      <c r="D1437" s="367"/>
      <c r="E1437" s="368"/>
      <c r="F1437" s="367"/>
      <c r="G1437" s="367"/>
      <c r="H1437" s="367"/>
      <c r="I1437" s="367"/>
      <c r="J1437" s="367"/>
      <c r="K1437" s="367"/>
      <c r="L1437" s="367"/>
      <c r="M1437" s="367"/>
      <c r="N1437" s="367"/>
      <c r="O1437" s="367"/>
      <c r="P1437" s="367"/>
      <c r="Q1437" s="367"/>
      <c r="R1437" s="367"/>
      <c r="S1437" s="367"/>
      <c r="T1437" s="367"/>
      <c r="U1437" s="367"/>
    </row>
    <row r="1438">
      <c r="A1438" s="367"/>
      <c r="B1438" s="367"/>
      <c r="C1438" s="367"/>
      <c r="D1438" s="367"/>
      <c r="E1438" s="368"/>
      <c r="F1438" s="367"/>
      <c r="G1438" s="367"/>
      <c r="H1438" s="367"/>
      <c r="I1438" s="367"/>
      <c r="J1438" s="367"/>
      <c r="K1438" s="367"/>
      <c r="L1438" s="367"/>
      <c r="M1438" s="367"/>
      <c r="N1438" s="367"/>
      <c r="O1438" s="367"/>
      <c r="P1438" s="367"/>
      <c r="Q1438" s="367"/>
      <c r="R1438" s="367"/>
      <c r="S1438" s="367"/>
      <c r="T1438" s="367"/>
      <c r="U1438" s="367"/>
    </row>
    <row r="1439">
      <c r="A1439" s="367"/>
      <c r="B1439" s="367"/>
      <c r="C1439" s="367"/>
      <c r="D1439" s="367"/>
      <c r="E1439" s="368"/>
      <c r="F1439" s="367"/>
      <c r="G1439" s="367"/>
      <c r="H1439" s="367"/>
      <c r="I1439" s="367"/>
      <c r="J1439" s="367"/>
      <c r="K1439" s="367"/>
      <c r="L1439" s="367"/>
      <c r="M1439" s="367"/>
      <c r="N1439" s="367"/>
      <c r="O1439" s="367"/>
      <c r="P1439" s="367"/>
      <c r="Q1439" s="367"/>
      <c r="R1439" s="367"/>
      <c r="S1439" s="367"/>
      <c r="T1439" s="367"/>
      <c r="U1439" s="367"/>
    </row>
    <row r="1440">
      <c r="A1440" s="367"/>
      <c r="B1440" s="367"/>
      <c r="C1440" s="367"/>
      <c r="D1440" s="367"/>
      <c r="E1440" s="368"/>
      <c r="F1440" s="367"/>
      <c r="G1440" s="367"/>
      <c r="H1440" s="367"/>
      <c r="I1440" s="367"/>
      <c r="J1440" s="367"/>
      <c r="K1440" s="367"/>
      <c r="L1440" s="367"/>
      <c r="M1440" s="367"/>
      <c r="N1440" s="367"/>
      <c r="O1440" s="367"/>
      <c r="P1440" s="367"/>
      <c r="Q1440" s="367"/>
      <c r="R1440" s="367"/>
      <c r="S1440" s="367"/>
      <c r="T1440" s="367"/>
      <c r="U1440" s="367"/>
    </row>
    <row r="1441">
      <c r="A1441" s="367"/>
      <c r="B1441" s="367"/>
      <c r="C1441" s="367"/>
      <c r="D1441" s="367"/>
      <c r="E1441" s="368"/>
      <c r="F1441" s="367"/>
      <c r="G1441" s="367"/>
      <c r="H1441" s="367"/>
      <c r="I1441" s="367"/>
      <c r="J1441" s="367"/>
      <c r="K1441" s="367"/>
      <c r="L1441" s="367"/>
      <c r="M1441" s="367"/>
      <c r="N1441" s="367"/>
      <c r="O1441" s="367"/>
      <c r="P1441" s="367"/>
      <c r="Q1441" s="367"/>
      <c r="R1441" s="367"/>
      <c r="S1441" s="367"/>
      <c r="T1441" s="367"/>
      <c r="U1441" s="367"/>
    </row>
    <row r="1442">
      <c r="A1442" s="367"/>
      <c r="B1442" s="367"/>
      <c r="C1442" s="367"/>
      <c r="D1442" s="367"/>
      <c r="E1442" s="368"/>
      <c r="F1442" s="367"/>
      <c r="G1442" s="367"/>
      <c r="H1442" s="367"/>
      <c r="I1442" s="367"/>
      <c r="J1442" s="367"/>
      <c r="K1442" s="367"/>
      <c r="L1442" s="367"/>
      <c r="M1442" s="367"/>
      <c r="N1442" s="367"/>
      <c r="O1442" s="367"/>
      <c r="P1442" s="367"/>
      <c r="Q1442" s="367"/>
      <c r="R1442" s="367"/>
      <c r="S1442" s="367"/>
      <c r="T1442" s="367"/>
      <c r="U1442" s="367"/>
    </row>
    <row r="1443">
      <c r="A1443" s="367"/>
      <c r="B1443" s="367"/>
      <c r="C1443" s="367"/>
      <c r="D1443" s="367"/>
      <c r="E1443" s="368"/>
      <c r="F1443" s="367"/>
      <c r="G1443" s="367"/>
      <c r="H1443" s="367"/>
      <c r="I1443" s="367"/>
      <c r="J1443" s="367"/>
      <c r="K1443" s="367"/>
      <c r="L1443" s="367"/>
      <c r="M1443" s="367"/>
      <c r="N1443" s="367"/>
      <c r="O1443" s="367"/>
      <c r="P1443" s="367"/>
      <c r="Q1443" s="367"/>
      <c r="R1443" s="367"/>
      <c r="S1443" s="367"/>
      <c r="T1443" s="367"/>
      <c r="U1443" s="367"/>
    </row>
    <row r="1444">
      <c r="A1444" s="367"/>
      <c r="B1444" s="367"/>
      <c r="C1444" s="367"/>
      <c r="D1444" s="367"/>
      <c r="E1444" s="368"/>
      <c r="F1444" s="367"/>
      <c r="G1444" s="367"/>
      <c r="H1444" s="367"/>
      <c r="I1444" s="367"/>
      <c r="J1444" s="367"/>
      <c r="K1444" s="367"/>
      <c r="L1444" s="367"/>
      <c r="M1444" s="367"/>
      <c r="N1444" s="367"/>
      <c r="O1444" s="367"/>
      <c r="P1444" s="367"/>
      <c r="Q1444" s="367"/>
      <c r="R1444" s="367"/>
      <c r="S1444" s="367"/>
      <c r="T1444" s="367"/>
      <c r="U1444" s="367"/>
    </row>
    <row r="1445">
      <c r="A1445" s="367"/>
      <c r="B1445" s="367"/>
      <c r="C1445" s="367"/>
      <c r="D1445" s="367"/>
      <c r="E1445" s="368"/>
      <c r="F1445" s="367"/>
      <c r="G1445" s="367"/>
      <c r="H1445" s="367"/>
      <c r="I1445" s="367"/>
      <c r="J1445" s="367"/>
      <c r="K1445" s="367"/>
      <c r="L1445" s="367"/>
      <c r="M1445" s="367"/>
      <c r="N1445" s="367"/>
      <c r="O1445" s="367"/>
      <c r="P1445" s="367"/>
      <c r="Q1445" s="367"/>
      <c r="R1445" s="367"/>
      <c r="S1445" s="367"/>
      <c r="T1445" s="367"/>
      <c r="U1445" s="367"/>
    </row>
    <row r="1446">
      <c r="A1446" s="367"/>
      <c r="B1446" s="367"/>
      <c r="C1446" s="367"/>
      <c r="D1446" s="367"/>
      <c r="E1446" s="368"/>
      <c r="F1446" s="367"/>
      <c r="G1446" s="367"/>
      <c r="H1446" s="367"/>
      <c r="I1446" s="367"/>
      <c r="J1446" s="367"/>
      <c r="K1446" s="367"/>
      <c r="L1446" s="367"/>
      <c r="M1446" s="367"/>
      <c r="N1446" s="367"/>
      <c r="O1446" s="367"/>
      <c r="P1446" s="367"/>
      <c r="Q1446" s="367"/>
      <c r="R1446" s="367"/>
      <c r="S1446" s="367"/>
      <c r="T1446" s="367"/>
      <c r="U1446" s="367"/>
    </row>
    <row r="1447">
      <c r="A1447" s="367"/>
      <c r="B1447" s="367"/>
      <c r="C1447" s="367"/>
      <c r="D1447" s="367"/>
      <c r="E1447" s="368"/>
      <c r="F1447" s="367"/>
      <c r="G1447" s="367"/>
      <c r="H1447" s="367"/>
      <c r="I1447" s="367"/>
      <c r="J1447" s="367"/>
      <c r="K1447" s="367"/>
      <c r="L1447" s="367"/>
      <c r="M1447" s="367"/>
      <c r="N1447" s="367"/>
      <c r="O1447" s="367"/>
      <c r="P1447" s="367"/>
      <c r="Q1447" s="367"/>
      <c r="R1447" s="367"/>
      <c r="S1447" s="367"/>
      <c r="T1447" s="367"/>
      <c r="U1447" s="367"/>
    </row>
    <row r="1448">
      <c r="A1448" s="367"/>
      <c r="B1448" s="367"/>
      <c r="C1448" s="367"/>
      <c r="D1448" s="367"/>
      <c r="E1448" s="368"/>
      <c r="F1448" s="367"/>
      <c r="G1448" s="367"/>
      <c r="H1448" s="367"/>
      <c r="I1448" s="367"/>
      <c r="J1448" s="367"/>
      <c r="K1448" s="367"/>
      <c r="L1448" s="367"/>
      <c r="M1448" s="367"/>
      <c r="N1448" s="367"/>
      <c r="O1448" s="367"/>
      <c r="P1448" s="367"/>
      <c r="Q1448" s="367"/>
      <c r="R1448" s="367"/>
      <c r="S1448" s="367"/>
      <c r="T1448" s="367"/>
      <c r="U1448" s="367"/>
    </row>
    <row r="1449">
      <c r="A1449" s="367"/>
      <c r="B1449" s="367"/>
      <c r="C1449" s="367"/>
      <c r="D1449" s="367"/>
      <c r="E1449" s="368"/>
      <c r="F1449" s="367"/>
      <c r="G1449" s="367"/>
      <c r="H1449" s="367"/>
      <c r="I1449" s="367"/>
      <c r="J1449" s="367"/>
      <c r="K1449" s="367"/>
      <c r="L1449" s="367"/>
      <c r="M1449" s="367"/>
      <c r="N1449" s="367"/>
      <c r="O1449" s="367"/>
      <c r="P1449" s="367"/>
      <c r="Q1449" s="367"/>
      <c r="R1449" s="367"/>
      <c r="S1449" s="367"/>
      <c r="T1449" s="367"/>
      <c r="U1449" s="367"/>
    </row>
    <row r="1450">
      <c r="A1450" s="367"/>
      <c r="B1450" s="367"/>
      <c r="C1450" s="367"/>
      <c r="D1450" s="367"/>
      <c r="E1450" s="368"/>
      <c r="F1450" s="367"/>
      <c r="G1450" s="367"/>
      <c r="H1450" s="367"/>
      <c r="I1450" s="367"/>
      <c r="J1450" s="367"/>
      <c r="K1450" s="367"/>
      <c r="L1450" s="367"/>
      <c r="M1450" s="367"/>
      <c r="N1450" s="367"/>
      <c r="O1450" s="367"/>
      <c r="P1450" s="367"/>
      <c r="Q1450" s="367"/>
      <c r="R1450" s="367"/>
      <c r="S1450" s="367"/>
      <c r="T1450" s="367"/>
      <c r="U1450" s="367"/>
    </row>
    <row r="1451">
      <c r="A1451" s="367"/>
      <c r="B1451" s="367"/>
      <c r="C1451" s="367"/>
      <c r="D1451" s="367"/>
      <c r="E1451" s="368"/>
      <c r="F1451" s="367"/>
      <c r="G1451" s="367"/>
      <c r="H1451" s="367"/>
      <c r="I1451" s="367"/>
      <c r="J1451" s="367"/>
      <c r="K1451" s="367"/>
      <c r="L1451" s="367"/>
      <c r="M1451" s="367"/>
      <c r="N1451" s="367"/>
      <c r="O1451" s="367"/>
      <c r="P1451" s="367"/>
      <c r="Q1451" s="367"/>
      <c r="R1451" s="367"/>
      <c r="S1451" s="367"/>
      <c r="T1451" s="367"/>
      <c r="U1451" s="367"/>
    </row>
    <row r="1452">
      <c r="A1452" s="367"/>
      <c r="B1452" s="367"/>
      <c r="C1452" s="367"/>
      <c r="D1452" s="367"/>
      <c r="E1452" s="368"/>
      <c r="F1452" s="367"/>
      <c r="G1452" s="367"/>
      <c r="H1452" s="367"/>
      <c r="I1452" s="367"/>
      <c r="J1452" s="367"/>
      <c r="K1452" s="367"/>
      <c r="L1452" s="367"/>
      <c r="M1452" s="367"/>
      <c r="N1452" s="367"/>
      <c r="O1452" s="367"/>
      <c r="P1452" s="367"/>
      <c r="Q1452" s="367"/>
      <c r="R1452" s="367"/>
      <c r="S1452" s="367"/>
      <c r="T1452" s="367"/>
      <c r="U1452" s="367"/>
    </row>
    <row r="1453">
      <c r="A1453" s="367"/>
      <c r="B1453" s="367"/>
      <c r="C1453" s="367"/>
      <c r="D1453" s="367"/>
      <c r="E1453" s="368"/>
      <c r="F1453" s="367"/>
      <c r="G1453" s="367"/>
      <c r="H1453" s="367"/>
      <c r="I1453" s="367"/>
      <c r="J1453" s="367"/>
      <c r="K1453" s="367"/>
      <c r="L1453" s="367"/>
      <c r="M1453" s="367"/>
      <c r="N1453" s="367"/>
      <c r="O1453" s="367"/>
      <c r="P1453" s="367"/>
      <c r="Q1453" s="367"/>
      <c r="R1453" s="367"/>
      <c r="S1453" s="367"/>
      <c r="T1453" s="367"/>
      <c r="U1453" s="367"/>
    </row>
    <row r="1454">
      <c r="A1454" s="367"/>
      <c r="B1454" s="367"/>
      <c r="C1454" s="367"/>
      <c r="D1454" s="367"/>
      <c r="E1454" s="368"/>
      <c r="F1454" s="367"/>
      <c r="G1454" s="367"/>
      <c r="H1454" s="367"/>
      <c r="I1454" s="367"/>
      <c r="J1454" s="367"/>
      <c r="K1454" s="367"/>
      <c r="L1454" s="367"/>
      <c r="M1454" s="367"/>
      <c r="N1454" s="367"/>
      <c r="O1454" s="367"/>
      <c r="P1454" s="367"/>
      <c r="Q1454" s="367"/>
      <c r="R1454" s="367"/>
      <c r="S1454" s="367"/>
      <c r="T1454" s="367"/>
      <c r="U1454" s="367"/>
    </row>
    <row r="1455">
      <c r="A1455" s="367"/>
      <c r="B1455" s="367"/>
      <c r="C1455" s="367"/>
      <c r="D1455" s="367"/>
      <c r="E1455" s="368"/>
      <c r="F1455" s="367"/>
      <c r="G1455" s="367"/>
      <c r="H1455" s="367"/>
      <c r="I1455" s="367"/>
      <c r="J1455" s="367"/>
      <c r="K1455" s="367"/>
      <c r="L1455" s="367"/>
      <c r="M1455" s="367"/>
      <c r="N1455" s="367"/>
      <c r="O1455" s="367"/>
      <c r="P1455" s="367"/>
      <c r="Q1455" s="367"/>
      <c r="R1455" s="367"/>
      <c r="S1455" s="367"/>
      <c r="T1455" s="367"/>
      <c r="U1455" s="367"/>
    </row>
    <row r="1456">
      <c r="A1456" s="367"/>
      <c r="B1456" s="367"/>
      <c r="C1456" s="367"/>
      <c r="D1456" s="367"/>
      <c r="E1456" s="368"/>
      <c r="F1456" s="367"/>
      <c r="G1456" s="367"/>
      <c r="H1456" s="367"/>
      <c r="I1456" s="367"/>
      <c r="J1456" s="367"/>
      <c r="K1456" s="367"/>
      <c r="L1456" s="367"/>
      <c r="M1456" s="367"/>
      <c r="N1456" s="367"/>
      <c r="O1456" s="367"/>
      <c r="P1456" s="367"/>
      <c r="Q1456" s="367"/>
      <c r="R1456" s="367"/>
      <c r="S1456" s="367"/>
      <c r="T1456" s="367"/>
      <c r="U1456" s="367"/>
    </row>
    <row r="1457">
      <c r="A1457" s="367"/>
      <c r="B1457" s="367"/>
      <c r="C1457" s="367"/>
      <c r="D1457" s="367"/>
      <c r="E1457" s="368"/>
      <c r="F1457" s="367"/>
      <c r="G1457" s="367"/>
      <c r="H1457" s="367"/>
      <c r="I1457" s="367"/>
      <c r="J1457" s="367"/>
      <c r="K1457" s="367"/>
      <c r="L1457" s="367"/>
      <c r="M1457" s="367"/>
      <c r="N1457" s="367"/>
      <c r="O1457" s="367"/>
      <c r="P1457" s="367"/>
      <c r="Q1457" s="367"/>
      <c r="R1457" s="367"/>
      <c r="S1457" s="367"/>
      <c r="T1457" s="367"/>
      <c r="U1457" s="367"/>
    </row>
    <row r="1458">
      <c r="A1458" s="367"/>
      <c r="B1458" s="367"/>
      <c r="C1458" s="367"/>
      <c r="D1458" s="367"/>
      <c r="E1458" s="368"/>
      <c r="F1458" s="367"/>
      <c r="G1458" s="367"/>
      <c r="H1458" s="367"/>
      <c r="I1458" s="367"/>
      <c r="J1458" s="367"/>
      <c r="K1458" s="367"/>
      <c r="L1458" s="367"/>
      <c r="M1458" s="367"/>
      <c r="N1458" s="367"/>
      <c r="O1458" s="367"/>
      <c r="P1458" s="367"/>
      <c r="Q1458" s="367"/>
      <c r="R1458" s="367"/>
      <c r="S1458" s="367"/>
      <c r="T1458" s="367"/>
      <c r="U1458" s="367"/>
    </row>
    <row r="1459">
      <c r="A1459" s="367"/>
      <c r="B1459" s="367"/>
      <c r="C1459" s="367"/>
      <c r="D1459" s="367"/>
      <c r="E1459" s="368"/>
      <c r="F1459" s="367"/>
      <c r="G1459" s="367"/>
      <c r="H1459" s="367"/>
      <c r="I1459" s="367"/>
      <c r="J1459" s="367"/>
      <c r="K1459" s="367"/>
      <c r="L1459" s="367"/>
      <c r="M1459" s="367"/>
      <c r="N1459" s="367"/>
      <c r="O1459" s="367"/>
      <c r="P1459" s="367"/>
      <c r="Q1459" s="367"/>
      <c r="R1459" s="367"/>
      <c r="S1459" s="367"/>
      <c r="T1459" s="367"/>
      <c r="U1459" s="367"/>
    </row>
    <row r="1460">
      <c r="A1460" s="367"/>
      <c r="B1460" s="367"/>
      <c r="C1460" s="367"/>
      <c r="D1460" s="367"/>
      <c r="E1460" s="368"/>
      <c r="F1460" s="367"/>
      <c r="G1460" s="367"/>
      <c r="H1460" s="367"/>
      <c r="I1460" s="367"/>
      <c r="J1460" s="367"/>
      <c r="K1460" s="367"/>
      <c r="L1460" s="367"/>
      <c r="M1460" s="367"/>
      <c r="N1460" s="367"/>
      <c r="O1460" s="367"/>
      <c r="P1460" s="367"/>
      <c r="Q1460" s="367"/>
      <c r="R1460" s="367"/>
      <c r="S1460" s="367"/>
      <c r="T1460" s="367"/>
      <c r="U1460" s="367"/>
    </row>
    <row r="1461">
      <c r="A1461" s="367"/>
      <c r="B1461" s="367"/>
      <c r="C1461" s="367"/>
      <c r="D1461" s="367"/>
      <c r="E1461" s="368"/>
      <c r="F1461" s="367"/>
      <c r="G1461" s="367"/>
      <c r="H1461" s="367"/>
      <c r="I1461" s="367"/>
      <c r="J1461" s="367"/>
      <c r="K1461" s="367"/>
      <c r="L1461" s="367"/>
      <c r="M1461" s="367"/>
      <c r="N1461" s="367"/>
      <c r="O1461" s="367"/>
      <c r="P1461" s="367"/>
      <c r="Q1461" s="367"/>
      <c r="R1461" s="367"/>
      <c r="S1461" s="367"/>
      <c r="T1461" s="367"/>
      <c r="U1461" s="367"/>
    </row>
    <row r="1462">
      <c r="A1462" s="367"/>
      <c r="B1462" s="367"/>
      <c r="C1462" s="367"/>
      <c r="D1462" s="367"/>
      <c r="E1462" s="368"/>
      <c r="F1462" s="367"/>
      <c r="G1462" s="367"/>
      <c r="H1462" s="367"/>
      <c r="I1462" s="367"/>
      <c r="J1462" s="367"/>
      <c r="K1462" s="367"/>
      <c r="L1462" s="367"/>
      <c r="M1462" s="367"/>
      <c r="N1462" s="367"/>
      <c r="O1462" s="367"/>
      <c r="P1462" s="367"/>
      <c r="Q1462" s="367"/>
      <c r="R1462" s="367"/>
      <c r="S1462" s="367"/>
      <c r="T1462" s="367"/>
      <c r="U1462" s="367"/>
    </row>
    <row r="1463">
      <c r="A1463" s="367"/>
      <c r="B1463" s="367"/>
      <c r="C1463" s="367"/>
      <c r="D1463" s="367"/>
      <c r="E1463" s="368"/>
      <c r="F1463" s="367"/>
      <c r="G1463" s="367"/>
      <c r="H1463" s="367"/>
      <c r="I1463" s="367"/>
      <c r="J1463" s="367"/>
      <c r="K1463" s="367"/>
      <c r="L1463" s="367"/>
      <c r="M1463" s="367"/>
      <c r="N1463" s="367"/>
      <c r="O1463" s="367"/>
      <c r="P1463" s="367"/>
      <c r="Q1463" s="367"/>
      <c r="R1463" s="367"/>
      <c r="S1463" s="367"/>
      <c r="T1463" s="367"/>
      <c r="U1463" s="367"/>
    </row>
    <row r="1464">
      <c r="A1464" s="367"/>
      <c r="B1464" s="367"/>
      <c r="C1464" s="367"/>
      <c r="D1464" s="367"/>
      <c r="E1464" s="368"/>
      <c r="F1464" s="367"/>
      <c r="G1464" s="367"/>
      <c r="H1464" s="367"/>
      <c r="I1464" s="367"/>
      <c r="J1464" s="367"/>
      <c r="K1464" s="367"/>
      <c r="L1464" s="367"/>
      <c r="M1464" s="367"/>
      <c r="N1464" s="367"/>
      <c r="O1464" s="367"/>
      <c r="P1464" s="367"/>
      <c r="Q1464" s="367"/>
      <c r="R1464" s="367"/>
      <c r="S1464" s="367"/>
      <c r="T1464" s="367"/>
      <c r="U1464" s="367"/>
    </row>
    <row r="1465">
      <c r="A1465" s="367"/>
      <c r="B1465" s="367"/>
      <c r="C1465" s="367"/>
      <c r="D1465" s="367"/>
      <c r="E1465" s="368"/>
      <c r="F1465" s="367"/>
      <c r="G1465" s="367"/>
      <c r="H1465" s="367"/>
      <c r="I1465" s="367"/>
      <c r="J1465" s="367"/>
      <c r="K1465" s="367"/>
      <c r="L1465" s="367"/>
      <c r="M1465" s="367"/>
      <c r="N1465" s="367"/>
      <c r="O1465" s="367"/>
      <c r="P1465" s="367"/>
      <c r="Q1465" s="367"/>
      <c r="R1465" s="367"/>
      <c r="S1465" s="367"/>
      <c r="T1465" s="367"/>
      <c r="U1465" s="367"/>
    </row>
    <row r="1466">
      <c r="A1466" s="367"/>
      <c r="B1466" s="367"/>
      <c r="C1466" s="367"/>
      <c r="D1466" s="367"/>
      <c r="E1466" s="368"/>
      <c r="F1466" s="367"/>
      <c r="G1466" s="367"/>
      <c r="H1466" s="367"/>
      <c r="I1466" s="367"/>
      <c r="J1466" s="367"/>
      <c r="K1466" s="367"/>
      <c r="L1466" s="367"/>
      <c r="M1466" s="367"/>
      <c r="N1466" s="367"/>
      <c r="O1466" s="367"/>
      <c r="P1466" s="367"/>
      <c r="Q1466" s="367"/>
      <c r="R1466" s="367"/>
      <c r="S1466" s="367"/>
      <c r="T1466" s="367"/>
      <c r="U1466" s="367"/>
    </row>
    <row r="1467">
      <c r="A1467" s="367"/>
      <c r="B1467" s="367"/>
      <c r="C1467" s="367"/>
      <c r="D1467" s="367"/>
      <c r="E1467" s="368"/>
      <c r="F1467" s="367"/>
      <c r="G1467" s="367"/>
      <c r="H1467" s="367"/>
      <c r="I1467" s="367"/>
      <c r="J1467" s="367"/>
      <c r="K1467" s="367"/>
      <c r="L1467" s="367"/>
      <c r="M1467" s="367"/>
      <c r="N1467" s="367"/>
      <c r="O1467" s="367"/>
      <c r="P1467" s="367"/>
      <c r="Q1467" s="367"/>
      <c r="R1467" s="367"/>
      <c r="S1467" s="367"/>
      <c r="T1467" s="367"/>
      <c r="U1467" s="367"/>
    </row>
    <row r="1468">
      <c r="A1468" s="367"/>
      <c r="B1468" s="367"/>
      <c r="C1468" s="367"/>
      <c r="D1468" s="367"/>
      <c r="E1468" s="368"/>
      <c r="F1468" s="367"/>
      <c r="G1468" s="367"/>
      <c r="H1468" s="367"/>
      <c r="I1468" s="367"/>
      <c r="J1468" s="367"/>
      <c r="K1468" s="367"/>
      <c r="L1468" s="367"/>
      <c r="M1468" s="367"/>
      <c r="N1468" s="367"/>
      <c r="O1468" s="367"/>
      <c r="P1468" s="367"/>
      <c r="Q1468" s="367"/>
      <c r="R1468" s="367"/>
      <c r="S1468" s="367"/>
      <c r="T1468" s="367"/>
      <c r="U1468" s="367"/>
    </row>
    <row r="1469">
      <c r="A1469" s="367"/>
      <c r="B1469" s="367"/>
      <c r="C1469" s="367"/>
      <c r="D1469" s="367"/>
      <c r="E1469" s="368"/>
      <c r="F1469" s="367"/>
      <c r="G1469" s="367"/>
      <c r="H1469" s="367"/>
      <c r="I1469" s="367"/>
      <c r="J1469" s="367"/>
      <c r="K1469" s="367"/>
      <c r="L1469" s="367"/>
      <c r="M1469" s="367"/>
      <c r="N1469" s="367"/>
      <c r="O1469" s="367"/>
      <c r="P1469" s="367"/>
      <c r="Q1469" s="367"/>
      <c r="R1469" s="367"/>
      <c r="S1469" s="367"/>
      <c r="T1469" s="367"/>
      <c r="U1469" s="367"/>
    </row>
    <row r="1470">
      <c r="A1470" s="367"/>
      <c r="B1470" s="367"/>
      <c r="C1470" s="367"/>
      <c r="D1470" s="367"/>
      <c r="E1470" s="368"/>
      <c r="F1470" s="367"/>
      <c r="G1470" s="367"/>
      <c r="H1470" s="367"/>
      <c r="I1470" s="367"/>
      <c r="J1470" s="367"/>
      <c r="K1470" s="367"/>
      <c r="L1470" s="367"/>
      <c r="M1470" s="367"/>
      <c r="N1470" s="367"/>
      <c r="O1470" s="367"/>
      <c r="P1470" s="367"/>
      <c r="Q1470" s="367"/>
      <c r="R1470" s="367"/>
      <c r="S1470" s="367"/>
      <c r="T1470" s="367"/>
      <c r="U1470" s="367"/>
    </row>
    <row r="1471">
      <c r="A1471" s="367"/>
      <c r="B1471" s="367"/>
      <c r="C1471" s="367"/>
      <c r="D1471" s="367"/>
      <c r="E1471" s="368"/>
      <c r="F1471" s="367"/>
      <c r="G1471" s="367"/>
      <c r="H1471" s="367"/>
      <c r="I1471" s="367"/>
      <c r="J1471" s="367"/>
      <c r="K1471" s="367"/>
      <c r="L1471" s="367"/>
      <c r="M1471" s="367"/>
      <c r="N1471" s="367"/>
      <c r="O1471" s="367"/>
      <c r="P1471" s="367"/>
      <c r="Q1471" s="367"/>
      <c r="R1471" s="367"/>
      <c r="S1471" s="367"/>
      <c r="T1471" s="367"/>
      <c r="U1471" s="367"/>
    </row>
    <row r="1472">
      <c r="A1472" s="367"/>
      <c r="B1472" s="367"/>
      <c r="C1472" s="367"/>
      <c r="D1472" s="367"/>
      <c r="E1472" s="368"/>
      <c r="F1472" s="367"/>
      <c r="G1472" s="367"/>
      <c r="H1472" s="367"/>
      <c r="I1472" s="367"/>
      <c r="J1472" s="367"/>
      <c r="K1472" s="367"/>
      <c r="L1472" s="367"/>
      <c r="M1472" s="367"/>
      <c r="N1472" s="367"/>
      <c r="O1472" s="367"/>
      <c r="P1472" s="367"/>
      <c r="Q1472" s="367"/>
      <c r="R1472" s="367"/>
      <c r="S1472" s="367"/>
      <c r="T1472" s="367"/>
      <c r="U1472" s="367"/>
    </row>
    <row r="1473">
      <c r="A1473" s="367"/>
      <c r="B1473" s="367"/>
      <c r="C1473" s="367"/>
      <c r="D1473" s="367"/>
      <c r="E1473" s="368"/>
      <c r="F1473" s="367"/>
      <c r="G1473" s="367"/>
      <c r="H1473" s="367"/>
      <c r="I1473" s="367"/>
      <c r="J1473" s="367"/>
      <c r="K1473" s="367"/>
      <c r="L1473" s="367"/>
      <c r="M1473" s="367"/>
      <c r="N1473" s="367"/>
      <c r="O1473" s="367"/>
      <c r="P1473" s="367"/>
      <c r="Q1473" s="367"/>
      <c r="R1473" s="367"/>
      <c r="S1473" s="367"/>
      <c r="T1473" s="367"/>
      <c r="U1473" s="367"/>
    </row>
    <row r="1474">
      <c r="A1474" s="367"/>
      <c r="B1474" s="367"/>
      <c r="C1474" s="367"/>
      <c r="D1474" s="367"/>
      <c r="E1474" s="368"/>
      <c r="F1474" s="367"/>
      <c r="G1474" s="367"/>
      <c r="H1474" s="367"/>
      <c r="I1474" s="367"/>
      <c r="J1474" s="367"/>
      <c r="K1474" s="367"/>
      <c r="L1474" s="367"/>
      <c r="M1474" s="367"/>
      <c r="N1474" s="367"/>
      <c r="O1474" s="367"/>
      <c r="P1474" s="367"/>
      <c r="Q1474" s="367"/>
      <c r="R1474" s="367"/>
      <c r="S1474" s="367"/>
      <c r="T1474" s="367"/>
      <c r="U1474" s="367"/>
    </row>
    <row r="1475">
      <c r="A1475" s="367"/>
      <c r="B1475" s="367"/>
      <c r="C1475" s="367"/>
      <c r="D1475" s="367"/>
      <c r="E1475" s="368"/>
      <c r="F1475" s="367"/>
      <c r="G1475" s="367"/>
      <c r="H1475" s="367"/>
      <c r="I1475" s="367"/>
      <c r="J1475" s="367"/>
      <c r="K1475" s="367"/>
      <c r="L1475" s="367"/>
      <c r="M1475" s="367"/>
      <c r="N1475" s="367"/>
      <c r="O1475" s="367"/>
      <c r="P1475" s="367"/>
      <c r="Q1475" s="367"/>
      <c r="R1475" s="367"/>
      <c r="S1475" s="367"/>
      <c r="T1475" s="367"/>
      <c r="U1475" s="367"/>
    </row>
    <row r="1476">
      <c r="A1476" s="367"/>
      <c r="B1476" s="367"/>
      <c r="C1476" s="367"/>
      <c r="D1476" s="367"/>
      <c r="E1476" s="368"/>
      <c r="F1476" s="367"/>
      <c r="G1476" s="367"/>
      <c r="H1476" s="367"/>
      <c r="I1476" s="367"/>
      <c r="J1476" s="367"/>
      <c r="K1476" s="367"/>
      <c r="L1476" s="367"/>
      <c r="M1476" s="367"/>
      <c r="N1476" s="367"/>
      <c r="O1476" s="367"/>
      <c r="P1476" s="367"/>
      <c r="Q1476" s="367"/>
      <c r="R1476" s="367"/>
      <c r="S1476" s="367"/>
      <c r="T1476" s="367"/>
      <c r="U1476" s="367"/>
    </row>
    <row r="1477">
      <c r="A1477" s="367"/>
      <c r="B1477" s="367"/>
      <c r="C1477" s="367"/>
      <c r="D1477" s="367"/>
      <c r="E1477" s="368"/>
      <c r="F1477" s="367"/>
      <c r="G1477" s="367"/>
      <c r="H1477" s="367"/>
      <c r="I1477" s="367"/>
      <c r="J1477" s="367"/>
      <c r="K1477" s="367"/>
      <c r="L1477" s="367"/>
      <c r="M1477" s="367"/>
      <c r="N1477" s="367"/>
      <c r="O1477" s="367"/>
      <c r="P1477" s="367"/>
      <c r="Q1477" s="367"/>
      <c r="R1477" s="367"/>
      <c r="S1477" s="367"/>
      <c r="T1477" s="367"/>
      <c r="U1477" s="367"/>
    </row>
    <row r="1478">
      <c r="A1478" s="367"/>
      <c r="B1478" s="367"/>
      <c r="C1478" s="367"/>
      <c r="D1478" s="367"/>
      <c r="E1478" s="368"/>
      <c r="F1478" s="367"/>
      <c r="G1478" s="367"/>
      <c r="H1478" s="367"/>
      <c r="I1478" s="367"/>
      <c r="J1478" s="367"/>
      <c r="K1478" s="367"/>
      <c r="L1478" s="367"/>
      <c r="M1478" s="367"/>
      <c r="N1478" s="367"/>
      <c r="O1478" s="367"/>
      <c r="P1478" s="367"/>
      <c r="Q1478" s="367"/>
      <c r="R1478" s="367"/>
      <c r="S1478" s="367"/>
      <c r="T1478" s="367"/>
      <c r="U1478" s="367"/>
    </row>
    <row r="1479">
      <c r="A1479" s="367"/>
      <c r="B1479" s="367"/>
      <c r="C1479" s="367"/>
      <c r="D1479" s="367"/>
      <c r="E1479" s="368"/>
      <c r="F1479" s="367"/>
      <c r="G1479" s="367"/>
      <c r="H1479" s="367"/>
      <c r="I1479" s="367"/>
      <c r="J1479" s="367"/>
      <c r="K1479" s="367"/>
      <c r="L1479" s="367"/>
      <c r="M1479" s="367"/>
      <c r="N1479" s="367"/>
      <c r="O1479" s="367"/>
      <c r="P1479" s="367"/>
      <c r="Q1479" s="367"/>
      <c r="R1479" s="367"/>
      <c r="S1479" s="367"/>
      <c r="T1479" s="367"/>
      <c r="U1479" s="367"/>
    </row>
    <row r="1480">
      <c r="A1480" s="367"/>
      <c r="B1480" s="367"/>
      <c r="C1480" s="367"/>
      <c r="D1480" s="367"/>
      <c r="E1480" s="368"/>
      <c r="F1480" s="367"/>
      <c r="G1480" s="367"/>
      <c r="H1480" s="367"/>
      <c r="I1480" s="367"/>
      <c r="J1480" s="367"/>
      <c r="K1480" s="367"/>
      <c r="L1480" s="367"/>
      <c r="M1480" s="367"/>
      <c r="N1480" s="367"/>
      <c r="O1480" s="367"/>
      <c r="P1480" s="367"/>
      <c r="Q1480" s="367"/>
      <c r="R1480" s="367"/>
      <c r="S1480" s="367"/>
      <c r="T1480" s="367"/>
      <c r="U1480" s="367"/>
    </row>
    <row r="1481">
      <c r="A1481" s="367"/>
      <c r="B1481" s="367"/>
      <c r="C1481" s="367"/>
      <c r="D1481" s="367"/>
      <c r="E1481" s="368"/>
      <c r="F1481" s="367"/>
      <c r="G1481" s="367"/>
      <c r="H1481" s="367"/>
      <c r="I1481" s="367"/>
      <c r="J1481" s="367"/>
      <c r="K1481" s="367"/>
      <c r="L1481" s="367"/>
      <c r="M1481" s="367"/>
      <c r="N1481" s="367"/>
      <c r="O1481" s="367"/>
      <c r="P1481" s="367"/>
      <c r="Q1481" s="367"/>
      <c r="R1481" s="367"/>
      <c r="S1481" s="367"/>
      <c r="T1481" s="367"/>
      <c r="U1481" s="367"/>
    </row>
    <row r="1482">
      <c r="A1482" s="367"/>
      <c r="B1482" s="367"/>
      <c r="C1482" s="367"/>
      <c r="D1482" s="367"/>
      <c r="E1482" s="368"/>
      <c r="F1482" s="367"/>
      <c r="G1482" s="367"/>
      <c r="H1482" s="367"/>
      <c r="I1482" s="367"/>
      <c r="J1482" s="367"/>
      <c r="K1482" s="367"/>
      <c r="L1482" s="367"/>
      <c r="M1482" s="367"/>
      <c r="N1482" s="367"/>
      <c r="O1482" s="367"/>
      <c r="P1482" s="367"/>
      <c r="Q1482" s="367"/>
      <c r="R1482" s="367"/>
      <c r="S1482" s="367"/>
      <c r="T1482" s="367"/>
      <c r="U1482" s="367"/>
    </row>
    <row r="1483">
      <c r="A1483" s="367"/>
      <c r="B1483" s="367"/>
      <c r="C1483" s="367"/>
      <c r="D1483" s="367"/>
      <c r="E1483" s="368"/>
      <c r="F1483" s="367"/>
      <c r="G1483" s="367"/>
      <c r="H1483" s="367"/>
      <c r="I1483" s="367"/>
      <c r="J1483" s="367"/>
      <c r="K1483" s="367"/>
      <c r="L1483" s="367"/>
      <c r="M1483" s="367"/>
      <c r="N1483" s="367"/>
      <c r="O1483" s="367"/>
      <c r="P1483" s="367"/>
      <c r="Q1483" s="367"/>
      <c r="R1483" s="367"/>
      <c r="S1483" s="367"/>
      <c r="T1483" s="367"/>
      <c r="U1483" s="367"/>
    </row>
    <row r="1484">
      <c r="A1484" s="367"/>
      <c r="B1484" s="367"/>
      <c r="C1484" s="367"/>
      <c r="D1484" s="367"/>
      <c r="E1484" s="368"/>
      <c r="F1484" s="367"/>
      <c r="G1484" s="367"/>
      <c r="H1484" s="367"/>
      <c r="I1484" s="367"/>
      <c r="J1484" s="367"/>
      <c r="K1484" s="367"/>
      <c r="L1484" s="367"/>
      <c r="M1484" s="367"/>
      <c r="N1484" s="367"/>
      <c r="O1484" s="367"/>
      <c r="P1484" s="367"/>
      <c r="Q1484" s="367"/>
      <c r="R1484" s="367"/>
      <c r="S1484" s="367"/>
      <c r="T1484" s="367"/>
      <c r="U1484" s="367"/>
    </row>
    <row r="1485">
      <c r="A1485" s="367"/>
      <c r="B1485" s="367"/>
      <c r="C1485" s="367"/>
      <c r="D1485" s="367"/>
      <c r="E1485" s="368"/>
      <c r="F1485" s="367"/>
      <c r="G1485" s="367"/>
      <c r="H1485" s="367"/>
      <c r="I1485" s="367"/>
      <c r="J1485" s="367"/>
      <c r="K1485" s="367"/>
      <c r="L1485" s="367"/>
      <c r="M1485" s="367"/>
      <c r="N1485" s="367"/>
      <c r="O1485" s="367"/>
      <c r="P1485" s="367"/>
      <c r="Q1485" s="367"/>
      <c r="R1485" s="367"/>
      <c r="S1485" s="367"/>
      <c r="T1485" s="367"/>
      <c r="U1485" s="367"/>
    </row>
    <row r="1486">
      <c r="A1486" s="367"/>
      <c r="B1486" s="367"/>
      <c r="C1486" s="367"/>
      <c r="D1486" s="367"/>
      <c r="E1486" s="368"/>
      <c r="F1486" s="367"/>
      <c r="G1486" s="367"/>
      <c r="H1486" s="367"/>
      <c r="I1486" s="367"/>
      <c r="J1486" s="367"/>
      <c r="K1486" s="367"/>
      <c r="L1486" s="367"/>
      <c r="M1486" s="367"/>
      <c r="N1486" s="367"/>
      <c r="O1486" s="367"/>
      <c r="P1486" s="367"/>
      <c r="Q1486" s="367"/>
      <c r="R1486" s="367"/>
      <c r="S1486" s="367"/>
      <c r="T1486" s="367"/>
      <c r="U1486" s="367"/>
    </row>
    <row r="1487">
      <c r="A1487" s="367"/>
      <c r="B1487" s="367"/>
      <c r="C1487" s="367"/>
      <c r="D1487" s="367"/>
      <c r="E1487" s="368"/>
      <c r="F1487" s="367"/>
      <c r="G1487" s="367"/>
      <c r="H1487" s="367"/>
      <c r="I1487" s="367"/>
      <c r="J1487" s="367"/>
      <c r="K1487" s="367"/>
      <c r="L1487" s="367"/>
      <c r="M1487" s="367"/>
      <c r="N1487" s="367"/>
      <c r="O1487" s="367"/>
      <c r="P1487" s="367"/>
      <c r="Q1487" s="367"/>
      <c r="R1487" s="367"/>
      <c r="S1487" s="367"/>
      <c r="T1487" s="367"/>
      <c r="U1487" s="367"/>
    </row>
    <row r="1488">
      <c r="A1488" s="367"/>
      <c r="B1488" s="367"/>
      <c r="C1488" s="367"/>
      <c r="D1488" s="367"/>
      <c r="E1488" s="368"/>
      <c r="F1488" s="367"/>
      <c r="G1488" s="367"/>
      <c r="H1488" s="367"/>
      <c r="I1488" s="367"/>
      <c r="J1488" s="367"/>
      <c r="K1488" s="367"/>
      <c r="L1488" s="367"/>
      <c r="M1488" s="367"/>
      <c r="N1488" s="367"/>
      <c r="O1488" s="367"/>
      <c r="P1488" s="367"/>
      <c r="Q1488" s="367"/>
      <c r="R1488" s="367"/>
      <c r="S1488" s="367"/>
      <c r="T1488" s="367"/>
      <c r="U1488" s="367"/>
    </row>
    <row r="1489">
      <c r="A1489" s="367"/>
      <c r="B1489" s="367"/>
      <c r="C1489" s="367"/>
      <c r="D1489" s="367"/>
      <c r="E1489" s="368"/>
      <c r="F1489" s="367"/>
      <c r="G1489" s="367"/>
      <c r="H1489" s="367"/>
      <c r="I1489" s="367"/>
      <c r="J1489" s="367"/>
      <c r="K1489" s="367"/>
      <c r="L1489" s="367"/>
      <c r="M1489" s="367"/>
      <c r="N1489" s="367"/>
      <c r="O1489" s="367"/>
      <c r="P1489" s="367"/>
      <c r="Q1489" s="367"/>
      <c r="R1489" s="367"/>
      <c r="S1489" s="367"/>
      <c r="T1489" s="367"/>
      <c r="U1489" s="367"/>
    </row>
    <row r="1490">
      <c r="A1490" s="367"/>
      <c r="B1490" s="367"/>
      <c r="C1490" s="367"/>
      <c r="D1490" s="367"/>
      <c r="E1490" s="368"/>
      <c r="F1490" s="367"/>
      <c r="G1490" s="367"/>
      <c r="H1490" s="367"/>
      <c r="I1490" s="367"/>
      <c r="J1490" s="367"/>
      <c r="K1490" s="367"/>
      <c r="L1490" s="367"/>
      <c r="M1490" s="367"/>
      <c r="N1490" s="367"/>
      <c r="O1490" s="367"/>
      <c r="P1490" s="367"/>
      <c r="Q1490" s="367"/>
      <c r="R1490" s="367"/>
      <c r="S1490" s="367"/>
      <c r="T1490" s="367"/>
      <c r="U1490" s="367"/>
    </row>
    <row r="1491">
      <c r="A1491" s="367"/>
      <c r="B1491" s="367"/>
      <c r="C1491" s="367"/>
      <c r="D1491" s="367"/>
      <c r="E1491" s="368"/>
      <c r="F1491" s="367"/>
      <c r="G1491" s="367"/>
      <c r="H1491" s="367"/>
      <c r="I1491" s="367"/>
      <c r="J1491" s="367"/>
      <c r="K1491" s="367"/>
      <c r="L1491" s="367"/>
      <c r="M1491" s="367"/>
      <c r="N1491" s="367"/>
      <c r="O1491" s="367"/>
      <c r="P1491" s="367"/>
      <c r="Q1491" s="367"/>
      <c r="R1491" s="367"/>
      <c r="S1491" s="367"/>
      <c r="T1491" s="367"/>
      <c r="U1491" s="367"/>
    </row>
    <row r="1492">
      <c r="A1492" s="367"/>
      <c r="B1492" s="367"/>
      <c r="C1492" s="367"/>
      <c r="D1492" s="367"/>
      <c r="E1492" s="368"/>
      <c r="F1492" s="367"/>
      <c r="G1492" s="367"/>
      <c r="H1492" s="367"/>
      <c r="I1492" s="367"/>
      <c r="J1492" s="367"/>
      <c r="K1492" s="367"/>
      <c r="L1492" s="367"/>
      <c r="M1492" s="367"/>
      <c r="N1492" s="367"/>
      <c r="O1492" s="367"/>
      <c r="P1492" s="367"/>
      <c r="Q1492" s="367"/>
      <c r="R1492" s="367"/>
      <c r="S1492" s="367"/>
      <c r="T1492" s="367"/>
      <c r="U1492" s="367"/>
    </row>
    <row r="1493">
      <c r="A1493" s="367"/>
      <c r="B1493" s="367"/>
      <c r="C1493" s="367"/>
      <c r="D1493" s="367"/>
      <c r="E1493" s="368"/>
      <c r="F1493" s="367"/>
      <c r="G1493" s="367"/>
      <c r="H1493" s="367"/>
      <c r="I1493" s="367"/>
      <c r="J1493" s="367"/>
      <c r="K1493" s="367"/>
      <c r="L1493" s="367"/>
      <c r="M1493" s="367"/>
      <c r="N1493" s="367"/>
      <c r="O1493" s="367"/>
      <c r="P1493" s="367"/>
      <c r="Q1493" s="367"/>
      <c r="R1493" s="367"/>
      <c r="S1493" s="367"/>
      <c r="T1493" s="367"/>
      <c r="U1493" s="367"/>
    </row>
    <row r="1494">
      <c r="A1494" s="367"/>
      <c r="B1494" s="367"/>
      <c r="C1494" s="367"/>
      <c r="D1494" s="367"/>
      <c r="E1494" s="368"/>
      <c r="F1494" s="367"/>
      <c r="G1494" s="367"/>
      <c r="H1494" s="367"/>
      <c r="I1494" s="367"/>
      <c r="J1494" s="367"/>
      <c r="K1494" s="367"/>
      <c r="L1494" s="367"/>
      <c r="M1494" s="367"/>
      <c r="N1494" s="367"/>
      <c r="O1494" s="367"/>
      <c r="P1494" s="367"/>
      <c r="Q1494" s="367"/>
      <c r="R1494" s="367"/>
      <c r="S1494" s="367"/>
      <c r="T1494" s="367"/>
      <c r="U1494" s="367"/>
    </row>
    <row r="1495">
      <c r="A1495" s="367"/>
      <c r="B1495" s="367"/>
      <c r="C1495" s="367"/>
      <c r="D1495" s="367"/>
      <c r="E1495" s="368"/>
      <c r="F1495" s="367"/>
      <c r="G1495" s="367"/>
      <c r="H1495" s="367"/>
      <c r="I1495" s="367"/>
      <c r="J1495" s="367"/>
      <c r="K1495" s="367"/>
      <c r="L1495" s="367"/>
      <c r="M1495" s="367"/>
      <c r="N1495" s="367"/>
      <c r="O1495" s="367"/>
      <c r="P1495" s="367"/>
      <c r="Q1495" s="367"/>
      <c r="R1495" s="367"/>
      <c r="S1495" s="367"/>
      <c r="T1495" s="367"/>
      <c r="U1495" s="367"/>
    </row>
    <row r="1496">
      <c r="A1496" s="367"/>
      <c r="B1496" s="367"/>
      <c r="C1496" s="367"/>
      <c r="D1496" s="367"/>
      <c r="E1496" s="368"/>
      <c r="F1496" s="367"/>
      <c r="G1496" s="367"/>
      <c r="H1496" s="367"/>
      <c r="I1496" s="367"/>
      <c r="J1496" s="367"/>
      <c r="K1496" s="367"/>
      <c r="L1496" s="367"/>
      <c r="M1496" s="367"/>
      <c r="N1496" s="367"/>
      <c r="O1496" s="367"/>
      <c r="P1496" s="367"/>
      <c r="Q1496" s="367"/>
      <c r="R1496" s="367"/>
      <c r="S1496" s="367"/>
      <c r="T1496" s="367"/>
      <c r="U1496" s="367"/>
    </row>
    <row r="1497">
      <c r="A1497" s="367"/>
      <c r="B1497" s="367"/>
      <c r="C1497" s="367"/>
      <c r="D1497" s="367"/>
      <c r="E1497" s="368"/>
      <c r="F1497" s="367"/>
      <c r="G1497" s="367"/>
      <c r="H1497" s="367"/>
      <c r="I1497" s="367"/>
      <c r="J1497" s="367"/>
      <c r="K1497" s="367"/>
      <c r="L1497" s="367"/>
      <c r="M1497" s="367"/>
      <c r="N1497" s="367"/>
      <c r="O1497" s="367"/>
      <c r="P1497" s="367"/>
      <c r="Q1497" s="367"/>
      <c r="R1497" s="367"/>
      <c r="S1497" s="367"/>
      <c r="T1497" s="367"/>
      <c r="U1497" s="367"/>
    </row>
    <row r="1498">
      <c r="A1498" s="367"/>
      <c r="B1498" s="367"/>
      <c r="C1498" s="367"/>
      <c r="D1498" s="367"/>
      <c r="E1498" s="368"/>
      <c r="F1498" s="367"/>
      <c r="G1498" s="367"/>
      <c r="H1498" s="367"/>
      <c r="I1498" s="367"/>
      <c r="J1498" s="367"/>
      <c r="K1498" s="367"/>
      <c r="L1498" s="367"/>
      <c r="M1498" s="367"/>
      <c r="N1498" s="367"/>
      <c r="O1498" s="367"/>
      <c r="P1498" s="367"/>
      <c r="Q1498" s="367"/>
      <c r="R1498" s="367"/>
      <c r="S1498" s="367"/>
      <c r="T1498" s="367"/>
      <c r="U1498" s="367"/>
    </row>
    <row r="1499">
      <c r="A1499" s="367"/>
      <c r="B1499" s="367"/>
      <c r="C1499" s="367"/>
      <c r="D1499" s="367"/>
      <c r="E1499" s="368"/>
      <c r="F1499" s="367"/>
      <c r="G1499" s="367"/>
      <c r="H1499" s="367"/>
      <c r="I1499" s="367"/>
      <c r="J1499" s="367"/>
      <c r="K1499" s="367"/>
      <c r="L1499" s="367"/>
      <c r="M1499" s="367"/>
      <c r="N1499" s="367"/>
      <c r="O1499" s="367"/>
      <c r="P1499" s="367"/>
      <c r="Q1499" s="367"/>
      <c r="R1499" s="367"/>
      <c r="S1499" s="367"/>
      <c r="T1499" s="367"/>
      <c r="U1499" s="367"/>
    </row>
    <row r="1500">
      <c r="A1500" s="367"/>
      <c r="B1500" s="367"/>
      <c r="C1500" s="367"/>
      <c r="D1500" s="367"/>
      <c r="E1500" s="368"/>
      <c r="F1500" s="367"/>
      <c r="G1500" s="367"/>
      <c r="H1500" s="367"/>
      <c r="I1500" s="367"/>
      <c r="J1500" s="367"/>
      <c r="K1500" s="367"/>
      <c r="L1500" s="367"/>
      <c r="M1500" s="367"/>
      <c r="N1500" s="367"/>
      <c r="O1500" s="367"/>
      <c r="P1500" s="367"/>
      <c r="Q1500" s="367"/>
      <c r="R1500" s="367"/>
      <c r="S1500" s="367"/>
      <c r="T1500" s="367"/>
      <c r="U1500" s="367"/>
    </row>
    <row r="1501">
      <c r="A1501" s="367"/>
      <c r="B1501" s="367"/>
      <c r="C1501" s="367"/>
      <c r="D1501" s="367"/>
      <c r="E1501" s="368"/>
      <c r="F1501" s="367"/>
      <c r="G1501" s="367"/>
      <c r="H1501" s="367"/>
      <c r="I1501" s="367"/>
      <c r="J1501" s="367"/>
      <c r="K1501" s="367"/>
      <c r="L1501" s="367"/>
      <c r="M1501" s="367"/>
      <c r="N1501" s="367"/>
      <c r="O1501" s="367"/>
      <c r="P1501" s="367"/>
      <c r="Q1501" s="367"/>
      <c r="R1501" s="367"/>
      <c r="S1501" s="367"/>
      <c r="T1501" s="367"/>
      <c r="U1501" s="367"/>
    </row>
    <row r="1502">
      <c r="A1502" s="367"/>
      <c r="B1502" s="367"/>
      <c r="C1502" s="367"/>
      <c r="D1502" s="367"/>
      <c r="E1502" s="368"/>
      <c r="F1502" s="367"/>
      <c r="G1502" s="367"/>
      <c r="H1502" s="367"/>
      <c r="I1502" s="367"/>
      <c r="J1502" s="367"/>
      <c r="K1502" s="367"/>
      <c r="L1502" s="367"/>
      <c r="M1502" s="367"/>
      <c r="N1502" s="367"/>
      <c r="O1502" s="367"/>
      <c r="P1502" s="367"/>
      <c r="Q1502" s="367"/>
      <c r="R1502" s="367"/>
      <c r="S1502" s="367"/>
      <c r="T1502" s="367"/>
      <c r="U1502" s="367"/>
    </row>
    <row r="1503">
      <c r="A1503" s="367"/>
      <c r="B1503" s="367"/>
      <c r="C1503" s="367"/>
      <c r="D1503" s="367"/>
      <c r="E1503" s="368"/>
      <c r="F1503" s="367"/>
      <c r="G1503" s="367"/>
      <c r="H1503" s="367"/>
      <c r="I1503" s="367"/>
      <c r="J1503" s="367"/>
      <c r="K1503" s="367"/>
      <c r="L1503" s="367"/>
      <c r="M1503" s="367"/>
      <c r="N1503" s="367"/>
      <c r="O1503" s="367"/>
      <c r="P1503" s="367"/>
      <c r="Q1503" s="367"/>
      <c r="R1503" s="367"/>
      <c r="S1503" s="367"/>
      <c r="T1503" s="367"/>
      <c r="U1503" s="367"/>
    </row>
    <row r="1504">
      <c r="A1504" s="367"/>
      <c r="B1504" s="367"/>
      <c r="C1504" s="367"/>
      <c r="D1504" s="367"/>
      <c r="E1504" s="368"/>
      <c r="F1504" s="367"/>
      <c r="G1504" s="367"/>
      <c r="H1504" s="367"/>
      <c r="I1504" s="367"/>
      <c r="J1504" s="367"/>
      <c r="K1504" s="367"/>
      <c r="L1504" s="367"/>
      <c r="M1504" s="367"/>
      <c r="N1504" s="367"/>
      <c r="O1504" s="367"/>
      <c r="P1504" s="367"/>
      <c r="Q1504" s="367"/>
      <c r="R1504" s="367"/>
      <c r="S1504" s="367"/>
      <c r="T1504" s="367"/>
      <c r="U1504" s="367"/>
    </row>
    <row r="1505">
      <c r="A1505" s="367"/>
      <c r="B1505" s="367"/>
      <c r="C1505" s="367"/>
      <c r="D1505" s="367"/>
      <c r="E1505" s="368"/>
      <c r="F1505" s="367"/>
      <c r="G1505" s="367"/>
      <c r="H1505" s="367"/>
      <c r="I1505" s="367"/>
      <c r="J1505" s="367"/>
      <c r="K1505" s="367"/>
      <c r="L1505" s="367"/>
      <c r="M1505" s="367"/>
      <c r="N1505" s="367"/>
      <c r="O1505" s="367"/>
      <c r="P1505" s="367"/>
      <c r="Q1505" s="367"/>
      <c r="R1505" s="367"/>
      <c r="S1505" s="367"/>
      <c r="T1505" s="367"/>
      <c r="U1505" s="367"/>
    </row>
    <row r="1506">
      <c r="A1506" s="367"/>
      <c r="B1506" s="367"/>
      <c r="C1506" s="367"/>
      <c r="D1506" s="367"/>
      <c r="E1506" s="368"/>
      <c r="F1506" s="367"/>
      <c r="G1506" s="367"/>
      <c r="H1506" s="367"/>
      <c r="I1506" s="367"/>
      <c r="J1506" s="367"/>
      <c r="K1506" s="367"/>
      <c r="L1506" s="367"/>
      <c r="M1506" s="367"/>
      <c r="N1506" s="367"/>
      <c r="O1506" s="367"/>
      <c r="P1506" s="367"/>
      <c r="Q1506" s="367"/>
      <c r="R1506" s="367"/>
      <c r="S1506" s="367"/>
      <c r="T1506" s="367"/>
      <c r="U1506" s="367"/>
    </row>
    <row r="1507">
      <c r="A1507" s="367"/>
      <c r="B1507" s="367"/>
      <c r="C1507" s="367"/>
      <c r="D1507" s="367"/>
      <c r="E1507" s="368"/>
      <c r="F1507" s="367"/>
      <c r="G1507" s="367"/>
      <c r="H1507" s="367"/>
      <c r="I1507" s="367"/>
      <c r="J1507" s="367"/>
      <c r="K1507" s="367"/>
      <c r="L1507" s="367"/>
      <c r="M1507" s="367"/>
      <c r="N1507" s="367"/>
      <c r="O1507" s="367"/>
      <c r="P1507" s="367"/>
      <c r="Q1507" s="367"/>
      <c r="R1507" s="367"/>
      <c r="S1507" s="367"/>
      <c r="T1507" s="367"/>
      <c r="U1507" s="367"/>
    </row>
    <row r="1508">
      <c r="A1508" s="367"/>
      <c r="B1508" s="367"/>
      <c r="C1508" s="367"/>
      <c r="D1508" s="367"/>
      <c r="E1508" s="368"/>
      <c r="F1508" s="367"/>
      <c r="G1508" s="367"/>
      <c r="H1508" s="367"/>
      <c r="I1508" s="367"/>
      <c r="J1508" s="367"/>
      <c r="K1508" s="367"/>
      <c r="L1508" s="367"/>
      <c r="M1508" s="367"/>
      <c r="N1508" s="367"/>
      <c r="O1508" s="367"/>
      <c r="P1508" s="367"/>
      <c r="Q1508" s="367"/>
      <c r="R1508" s="367"/>
      <c r="S1508" s="367"/>
      <c r="T1508" s="367"/>
      <c r="U1508" s="367"/>
    </row>
    <row r="1509">
      <c r="A1509" s="367"/>
      <c r="B1509" s="367"/>
      <c r="C1509" s="367"/>
      <c r="D1509" s="367"/>
      <c r="E1509" s="368"/>
      <c r="F1509" s="367"/>
      <c r="G1509" s="367"/>
      <c r="H1509" s="367"/>
      <c r="I1509" s="367"/>
      <c r="J1509" s="367"/>
      <c r="K1509" s="367"/>
      <c r="L1509" s="367"/>
      <c r="M1509" s="367"/>
      <c r="N1509" s="367"/>
      <c r="O1509" s="367"/>
      <c r="P1509" s="367"/>
      <c r="Q1509" s="367"/>
      <c r="R1509" s="367"/>
      <c r="S1509" s="367"/>
      <c r="T1509" s="367"/>
      <c r="U1509" s="367"/>
    </row>
    <row r="1510">
      <c r="A1510" s="367"/>
      <c r="B1510" s="367"/>
      <c r="C1510" s="367"/>
      <c r="D1510" s="367"/>
      <c r="E1510" s="368"/>
      <c r="F1510" s="367"/>
      <c r="G1510" s="367"/>
      <c r="H1510" s="367"/>
      <c r="I1510" s="367"/>
      <c r="J1510" s="367"/>
      <c r="K1510" s="367"/>
      <c r="L1510" s="367"/>
      <c r="M1510" s="367"/>
      <c r="N1510" s="367"/>
      <c r="O1510" s="367"/>
      <c r="P1510" s="367"/>
      <c r="Q1510" s="367"/>
      <c r="R1510" s="367"/>
      <c r="S1510" s="367"/>
      <c r="T1510" s="367"/>
      <c r="U1510" s="367"/>
    </row>
    <row r="1511">
      <c r="A1511" s="367"/>
      <c r="B1511" s="367"/>
      <c r="C1511" s="367"/>
      <c r="D1511" s="367"/>
      <c r="E1511" s="368"/>
      <c r="F1511" s="367"/>
      <c r="G1511" s="367"/>
      <c r="H1511" s="367"/>
      <c r="I1511" s="367"/>
      <c r="J1511" s="367"/>
      <c r="K1511" s="367"/>
      <c r="L1511" s="367"/>
      <c r="M1511" s="367"/>
      <c r="N1511" s="367"/>
      <c r="O1511" s="367"/>
      <c r="P1511" s="367"/>
      <c r="Q1511" s="367"/>
      <c r="R1511" s="367"/>
      <c r="S1511" s="367"/>
      <c r="T1511" s="367"/>
      <c r="U1511" s="367"/>
    </row>
    <row r="1512">
      <c r="A1512" s="367"/>
      <c r="B1512" s="367"/>
      <c r="C1512" s="367"/>
      <c r="D1512" s="367"/>
      <c r="E1512" s="368"/>
      <c r="F1512" s="367"/>
      <c r="G1512" s="367"/>
      <c r="H1512" s="367"/>
      <c r="I1512" s="367"/>
      <c r="J1512" s="367"/>
      <c r="K1512" s="367"/>
      <c r="L1512" s="367"/>
      <c r="M1512" s="367"/>
      <c r="N1512" s="367"/>
      <c r="O1512" s="367"/>
      <c r="P1512" s="367"/>
      <c r="Q1512" s="367"/>
      <c r="R1512" s="367"/>
      <c r="S1512" s="367"/>
      <c r="T1512" s="367"/>
      <c r="U1512" s="367"/>
    </row>
    <row r="1513">
      <c r="A1513" s="367"/>
      <c r="B1513" s="367"/>
      <c r="C1513" s="367"/>
      <c r="D1513" s="367"/>
      <c r="E1513" s="368"/>
      <c r="F1513" s="367"/>
      <c r="G1513" s="367"/>
      <c r="H1513" s="367"/>
      <c r="I1513" s="367"/>
      <c r="J1513" s="367"/>
      <c r="K1513" s="367"/>
      <c r="L1513" s="367"/>
      <c r="M1513" s="367"/>
      <c r="N1513" s="367"/>
      <c r="O1513" s="367"/>
      <c r="P1513" s="367"/>
      <c r="Q1513" s="367"/>
      <c r="R1513" s="367"/>
      <c r="S1513" s="367"/>
      <c r="T1513" s="367"/>
      <c r="U1513" s="367"/>
    </row>
    <row r="1514">
      <c r="A1514" s="367"/>
      <c r="B1514" s="367"/>
      <c r="C1514" s="367"/>
      <c r="D1514" s="367"/>
      <c r="E1514" s="368"/>
      <c r="F1514" s="367"/>
      <c r="G1514" s="367"/>
      <c r="H1514" s="367"/>
      <c r="I1514" s="367"/>
      <c r="J1514" s="367"/>
      <c r="K1514" s="367"/>
      <c r="L1514" s="367"/>
      <c r="M1514" s="367"/>
      <c r="N1514" s="367"/>
      <c r="O1514" s="367"/>
      <c r="P1514" s="367"/>
      <c r="Q1514" s="367"/>
      <c r="R1514" s="367"/>
      <c r="S1514" s="367"/>
      <c r="T1514" s="367"/>
      <c r="U1514" s="367"/>
    </row>
    <row r="1515">
      <c r="A1515" s="367"/>
      <c r="B1515" s="367"/>
      <c r="C1515" s="367"/>
      <c r="D1515" s="367"/>
      <c r="E1515" s="368"/>
      <c r="F1515" s="367"/>
      <c r="G1515" s="367"/>
      <c r="H1515" s="367"/>
      <c r="I1515" s="367"/>
      <c r="J1515" s="367"/>
      <c r="K1515" s="367"/>
      <c r="L1515" s="367"/>
      <c r="M1515" s="367"/>
      <c r="N1515" s="367"/>
      <c r="O1515" s="367"/>
      <c r="P1515" s="367"/>
      <c r="Q1515" s="367"/>
      <c r="R1515" s="367"/>
      <c r="S1515" s="367"/>
      <c r="T1515" s="367"/>
      <c r="U1515" s="367"/>
    </row>
    <row r="1516">
      <c r="A1516" s="367"/>
      <c r="B1516" s="367"/>
      <c r="C1516" s="367"/>
      <c r="D1516" s="367"/>
      <c r="E1516" s="368"/>
      <c r="F1516" s="367"/>
      <c r="G1516" s="367"/>
      <c r="H1516" s="367"/>
      <c r="I1516" s="367"/>
      <c r="J1516" s="367"/>
      <c r="K1516" s="367"/>
      <c r="L1516" s="367"/>
      <c r="M1516" s="367"/>
      <c r="N1516" s="367"/>
      <c r="O1516" s="367"/>
      <c r="P1516" s="367"/>
      <c r="Q1516" s="367"/>
      <c r="R1516" s="367"/>
      <c r="S1516" s="367"/>
      <c r="T1516" s="367"/>
      <c r="U1516" s="367"/>
    </row>
    <row r="1517">
      <c r="A1517" s="367"/>
      <c r="B1517" s="367"/>
      <c r="C1517" s="367"/>
      <c r="D1517" s="367"/>
      <c r="E1517" s="368"/>
      <c r="F1517" s="367"/>
      <c r="G1517" s="367"/>
      <c r="H1517" s="367"/>
      <c r="I1517" s="367"/>
      <c r="J1517" s="367"/>
      <c r="K1517" s="367"/>
      <c r="L1517" s="367"/>
      <c r="M1517" s="367"/>
      <c r="N1517" s="367"/>
      <c r="O1517" s="367"/>
      <c r="P1517" s="367"/>
      <c r="Q1517" s="367"/>
      <c r="R1517" s="367"/>
      <c r="S1517" s="367"/>
      <c r="T1517" s="367"/>
      <c r="U1517" s="367"/>
    </row>
    <row r="1518">
      <c r="A1518" s="367"/>
      <c r="B1518" s="367"/>
      <c r="C1518" s="367"/>
      <c r="D1518" s="367"/>
      <c r="E1518" s="368"/>
      <c r="F1518" s="367"/>
      <c r="G1518" s="367"/>
      <c r="H1518" s="367"/>
      <c r="I1518" s="367"/>
      <c r="J1518" s="367"/>
      <c r="K1518" s="367"/>
      <c r="L1518" s="367"/>
      <c r="M1518" s="367"/>
      <c r="N1518" s="367"/>
      <c r="O1518" s="367"/>
      <c r="P1518" s="367"/>
      <c r="Q1518" s="367"/>
      <c r="R1518" s="367"/>
      <c r="S1518" s="367"/>
      <c r="T1518" s="367"/>
      <c r="U1518" s="367"/>
    </row>
    <row r="1519">
      <c r="A1519" s="367"/>
      <c r="B1519" s="367"/>
      <c r="C1519" s="367"/>
      <c r="D1519" s="367"/>
      <c r="E1519" s="368"/>
      <c r="F1519" s="367"/>
      <c r="G1519" s="367"/>
      <c r="H1519" s="367"/>
      <c r="I1519" s="367"/>
      <c r="J1519" s="367"/>
      <c r="K1519" s="367"/>
      <c r="L1519" s="367"/>
      <c r="M1519" s="367"/>
      <c r="N1519" s="367"/>
      <c r="O1519" s="367"/>
      <c r="P1519" s="367"/>
      <c r="Q1519" s="367"/>
      <c r="R1519" s="367"/>
      <c r="S1519" s="367"/>
      <c r="T1519" s="367"/>
      <c r="U1519" s="367"/>
    </row>
    <row r="1520">
      <c r="A1520" s="367"/>
      <c r="B1520" s="367"/>
      <c r="C1520" s="367"/>
      <c r="D1520" s="367"/>
      <c r="E1520" s="368"/>
      <c r="F1520" s="367"/>
      <c r="G1520" s="367"/>
      <c r="H1520" s="367"/>
      <c r="I1520" s="367"/>
      <c r="J1520" s="367"/>
      <c r="K1520" s="367"/>
      <c r="L1520" s="367"/>
      <c r="M1520" s="367"/>
      <c r="N1520" s="367"/>
      <c r="O1520" s="367"/>
      <c r="P1520" s="367"/>
      <c r="Q1520" s="367"/>
      <c r="R1520" s="367"/>
      <c r="S1520" s="367"/>
      <c r="T1520" s="367"/>
      <c r="U1520" s="367"/>
    </row>
    <row r="1521">
      <c r="A1521" s="367"/>
      <c r="B1521" s="367"/>
      <c r="C1521" s="367"/>
      <c r="D1521" s="367"/>
      <c r="E1521" s="368"/>
      <c r="F1521" s="367"/>
      <c r="G1521" s="367"/>
      <c r="H1521" s="367"/>
      <c r="I1521" s="367"/>
      <c r="J1521" s="367"/>
      <c r="K1521" s="367"/>
      <c r="L1521" s="367"/>
      <c r="M1521" s="367"/>
      <c r="N1521" s="367"/>
      <c r="O1521" s="367"/>
      <c r="P1521" s="367"/>
      <c r="Q1521" s="367"/>
      <c r="R1521" s="367"/>
      <c r="S1521" s="367"/>
      <c r="T1521" s="367"/>
      <c r="U1521" s="367"/>
    </row>
    <row r="1522">
      <c r="A1522" s="367"/>
      <c r="B1522" s="367"/>
      <c r="C1522" s="367"/>
      <c r="D1522" s="367"/>
      <c r="E1522" s="368"/>
      <c r="F1522" s="367"/>
      <c r="G1522" s="367"/>
      <c r="H1522" s="367"/>
      <c r="I1522" s="367"/>
      <c r="J1522" s="367"/>
      <c r="K1522" s="367"/>
      <c r="L1522" s="367"/>
      <c r="M1522" s="367"/>
      <c r="N1522" s="367"/>
      <c r="O1522" s="367"/>
      <c r="P1522" s="367"/>
      <c r="Q1522" s="367"/>
      <c r="R1522" s="367"/>
      <c r="S1522" s="367"/>
      <c r="T1522" s="367"/>
      <c r="U1522" s="367"/>
    </row>
    <row r="1523">
      <c r="A1523" s="367"/>
      <c r="B1523" s="367"/>
      <c r="C1523" s="367"/>
      <c r="D1523" s="367"/>
      <c r="E1523" s="368"/>
      <c r="F1523" s="367"/>
      <c r="G1523" s="367"/>
      <c r="H1523" s="367"/>
      <c r="I1523" s="367"/>
      <c r="J1523" s="367"/>
      <c r="K1523" s="367"/>
      <c r="L1523" s="367"/>
      <c r="M1523" s="367"/>
      <c r="N1523" s="367"/>
      <c r="O1523" s="367"/>
      <c r="P1523" s="367"/>
      <c r="Q1523" s="367"/>
      <c r="R1523" s="367"/>
      <c r="S1523" s="367"/>
      <c r="T1523" s="367"/>
      <c r="U1523" s="367"/>
    </row>
    <row r="1524">
      <c r="A1524" s="367"/>
      <c r="B1524" s="367"/>
      <c r="C1524" s="367"/>
      <c r="D1524" s="367"/>
      <c r="E1524" s="368"/>
      <c r="F1524" s="367"/>
      <c r="G1524" s="367"/>
      <c r="H1524" s="367"/>
      <c r="I1524" s="367"/>
      <c r="J1524" s="367"/>
      <c r="K1524" s="367"/>
      <c r="L1524" s="367"/>
      <c r="M1524" s="367"/>
      <c r="N1524" s="367"/>
      <c r="O1524" s="367"/>
      <c r="P1524" s="367"/>
      <c r="Q1524" s="367"/>
      <c r="R1524" s="367"/>
      <c r="S1524" s="367"/>
      <c r="T1524" s="367"/>
      <c r="U1524" s="367"/>
    </row>
    <row r="1525">
      <c r="A1525" s="367"/>
      <c r="B1525" s="367"/>
      <c r="C1525" s="367"/>
      <c r="D1525" s="367"/>
      <c r="E1525" s="368"/>
      <c r="F1525" s="367"/>
      <c r="G1525" s="367"/>
      <c r="H1525" s="367"/>
      <c r="I1525" s="367"/>
      <c r="J1525" s="367"/>
      <c r="K1525" s="367"/>
      <c r="L1525" s="367"/>
      <c r="M1525" s="367"/>
      <c r="N1525" s="367"/>
      <c r="O1525" s="367"/>
      <c r="P1525" s="367"/>
      <c r="Q1525" s="367"/>
      <c r="R1525" s="367"/>
      <c r="S1525" s="367"/>
      <c r="T1525" s="367"/>
      <c r="U1525" s="367"/>
    </row>
    <row r="1526">
      <c r="A1526" s="367"/>
      <c r="B1526" s="367"/>
      <c r="C1526" s="367"/>
      <c r="D1526" s="367"/>
      <c r="E1526" s="368"/>
      <c r="F1526" s="367"/>
      <c r="G1526" s="367"/>
      <c r="H1526" s="367"/>
      <c r="I1526" s="367"/>
      <c r="J1526" s="367"/>
      <c r="K1526" s="367"/>
      <c r="L1526" s="367"/>
      <c r="M1526" s="367"/>
      <c r="N1526" s="367"/>
      <c r="O1526" s="367"/>
      <c r="P1526" s="367"/>
      <c r="Q1526" s="367"/>
      <c r="R1526" s="367"/>
      <c r="S1526" s="367"/>
      <c r="T1526" s="367"/>
      <c r="U1526" s="367"/>
    </row>
    <row r="1527">
      <c r="A1527" s="367"/>
      <c r="B1527" s="367"/>
      <c r="C1527" s="367"/>
      <c r="D1527" s="367"/>
      <c r="E1527" s="368"/>
      <c r="F1527" s="367"/>
      <c r="G1527" s="367"/>
      <c r="H1527" s="367"/>
      <c r="I1527" s="367"/>
      <c r="J1527" s="367"/>
      <c r="K1527" s="367"/>
      <c r="L1527" s="367"/>
      <c r="M1527" s="367"/>
      <c r="N1527" s="367"/>
      <c r="O1527" s="367"/>
      <c r="P1527" s="367"/>
      <c r="Q1527" s="367"/>
      <c r="R1527" s="367"/>
      <c r="S1527" s="367"/>
      <c r="T1527" s="367"/>
      <c r="U1527" s="367"/>
    </row>
    <row r="1528">
      <c r="A1528" s="367"/>
      <c r="B1528" s="367"/>
      <c r="C1528" s="367"/>
      <c r="D1528" s="367"/>
      <c r="E1528" s="368"/>
      <c r="F1528" s="367"/>
      <c r="G1528" s="367"/>
      <c r="H1528" s="367"/>
      <c r="I1528" s="367"/>
      <c r="J1528" s="367"/>
      <c r="K1528" s="367"/>
      <c r="L1528" s="367"/>
      <c r="M1528" s="367"/>
      <c r="N1528" s="367"/>
      <c r="O1528" s="367"/>
      <c r="P1528" s="367"/>
      <c r="Q1528" s="367"/>
      <c r="R1528" s="367"/>
      <c r="S1528" s="367"/>
      <c r="T1528" s="367"/>
      <c r="U1528" s="367"/>
    </row>
    <row r="1529">
      <c r="A1529" s="367"/>
      <c r="B1529" s="367"/>
      <c r="C1529" s="367"/>
      <c r="D1529" s="367"/>
      <c r="E1529" s="368"/>
      <c r="F1529" s="367"/>
      <c r="G1529" s="367"/>
      <c r="H1529" s="367"/>
      <c r="I1529" s="367"/>
      <c r="J1529" s="367"/>
      <c r="K1529" s="367"/>
      <c r="L1529" s="367"/>
      <c r="M1529" s="367"/>
      <c r="N1529" s="367"/>
      <c r="O1529" s="367"/>
      <c r="P1529" s="367"/>
      <c r="Q1529" s="367"/>
      <c r="R1529" s="367"/>
      <c r="S1529" s="367"/>
      <c r="T1529" s="367"/>
      <c r="U1529" s="367"/>
    </row>
    <row r="1530">
      <c r="A1530" s="367"/>
      <c r="B1530" s="367"/>
      <c r="C1530" s="367"/>
      <c r="D1530" s="367"/>
      <c r="E1530" s="368"/>
      <c r="F1530" s="367"/>
      <c r="G1530" s="367"/>
      <c r="H1530" s="367"/>
      <c r="I1530" s="367"/>
      <c r="J1530" s="367"/>
      <c r="K1530" s="367"/>
      <c r="L1530" s="367"/>
      <c r="M1530" s="367"/>
      <c r="N1530" s="367"/>
      <c r="O1530" s="367"/>
      <c r="P1530" s="367"/>
      <c r="Q1530" s="367"/>
      <c r="R1530" s="367"/>
      <c r="S1530" s="367"/>
      <c r="T1530" s="367"/>
      <c r="U1530" s="367"/>
    </row>
    <row r="1531">
      <c r="A1531" s="367"/>
      <c r="B1531" s="367"/>
      <c r="C1531" s="367"/>
      <c r="D1531" s="367"/>
      <c r="E1531" s="368"/>
      <c r="F1531" s="367"/>
      <c r="G1531" s="367"/>
      <c r="H1531" s="367"/>
      <c r="I1531" s="367"/>
      <c r="J1531" s="367"/>
      <c r="K1531" s="367"/>
      <c r="L1531" s="367"/>
      <c r="M1531" s="367"/>
      <c r="N1531" s="367"/>
      <c r="O1531" s="367"/>
      <c r="P1531" s="367"/>
      <c r="Q1531" s="367"/>
      <c r="R1531" s="367"/>
      <c r="S1531" s="367"/>
      <c r="T1531" s="367"/>
      <c r="U1531" s="367"/>
    </row>
    <row r="1532">
      <c r="A1532" s="367"/>
      <c r="B1532" s="367"/>
      <c r="C1532" s="367"/>
      <c r="D1532" s="367"/>
      <c r="E1532" s="368"/>
      <c r="F1532" s="367"/>
      <c r="G1532" s="367"/>
      <c r="H1532" s="367"/>
      <c r="I1532" s="367"/>
      <c r="J1532" s="367"/>
      <c r="K1532" s="367"/>
      <c r="L1532" s="367"/>
      <c r="M1532" s="367"/>
      <c r="N1532" s="367"/>
      <c r="O1532" s="367"/>
      <c r="P1532" s="367"/>
      <c r="Q1532" s="367"/>
      <c r="R1532" s="367"/>
      <c r="S1532" s="367"/>
      <c r="T1532" s="367"/>
      <c r="U1532" s="367"/>
    </row>
    <row r="1533">
      <c r="A1533" s="367"/>
      <c r="B1533" s="367"/>
      <c r="C1533" s="367"/>
      <c r="D1533" s="367"/>
      <c r="E1533" s="368"/>
      <c r="F1533" s="367"/>
      <c r="G1533" s="367"/>
      <c r="H1533" s="367"/>
      <c r="I1533" s="367"/>
      <c r="J1533" s="367"/>
      <c r="K1533" s="367"/>
      <c r="L1533" s="367"/>
      <c r="M1533" s="367"/>
      <c r="N1533" s="367"/>
      <c r="O1533" s="367"/>
      <c r="P1533" s="367"/>
      <c r="Q1533" s="367"/>
      <c r="R1533" s="367"/>
      <c r="S1533" s="367"/>
      <c r="T1533" s="367"/>
      <c r="U1533" s="367"/>
    </row>
    <row r="1534">
      <c r="A1534" s="367"/>
      <c r="B1534" s="367"/>
      <c r="C1534" s="367"/>
      <c r="D1534" s="367"/>
      <c r="E1534" s="368"/>
      <c r="F1534" s="367"/>
      <c r="G1534" s="367"/>
      <c r="H1534" s="367"/>
      <c r="I1534" s="367"/>
      <c r="J1534" s="367"/>
      <c r="K1534" s="367"/>
      <c r="L1534" s="367"/>
      <c r="M1534" s="367"/>
      <c r="N1534" s="367"/>
      <c r="O1534" s="367"/>
      <c r="P1534" s="367"/>
      <c r="Q1534" s="367"/>
      <c r="R1534" s="367"/>
      <c r="S1534" s="367"/>
      <c r="T1534" s="367"/>
      <c r="U1534" s="367"/>
    </row>
    <row r="1535">
      <c r="A1535" s="367"/>
      <c r="B1535" s="367"/>
      <c r="C1535" s="367"/>
      <c r="D1535" s="367"/>
      <c r="E1535" s="368"/>
      <c r="F1535" s="367"/>
      <c r="G1535" s="367"/>
      <c r="H1535" s="367"/>
      <c r="I1535" s="367"/>
      <c r="J1535" s="367"/>
      <c r="K1535" s="367"/>
      <c r="L1535" s="367"/>
      <c r="M1535" s="367"/>
      <c r="N1535" s="367"/>
      <c r="O1535" s="367"/>
      <c r="P1535" s="367"/>
      <c r="Q1535" s="367"/>
      <c r="R1535" s="367"/>
      <c r="S1535" s="367"/>
      <c r="T1535" s="367"/>
      <c r="U1535" s="367"/>
    </row>
    <row r="1536">
      <c r="A1536" s="367"/>
      <c r="B1536" s="367"/>
      <c r="C1536" s="367"/>
      <c r="D1536" s="367"/>
      <c r="E1536" s="368"/>
      <c r="F1536" s="367"/>
      <c r="G1536" s="367"/>
      <c r="H1536" s="367"/>
      <c r="I1536" s="367"/>
      <c r="J1536" s="367"/>
      <c r="K1536" s="367"/>
      <c r="L1536" s="367"/>
      <c r="M1536" s="367"/>
      <c r="N1536" s="367"/>
      <c r="O1536" s="367"/>
      <c r="P1536" s="367"/>
      <c r="Q1536" s="367"/>
      <c r="R1536" s="367"/>
      <c r="S1536" s="367"/>
      <c r="T1536" s="367"/>
      <c r="U1536" s="367"/>
    </row>
    <row r="1537">
      <c r="A1537" s="367"/>
      <c r="B1537" s="367"/>
      <c r="C1537" s="367"/>
      <c r="D1537" s="367"/>
      <c r="E1537" s="368"/>
      <c r="F1537" s="367"/>
      <c r="G1537" s="367"/>
      <c r="H1537" s="367"/>
      <c r="I1537" s="367"/>
      <c r="J1537" s="367"/>
      <c r="K1537" s="367"/>
      <c r="L1537" s="367"/>
      <c r="M1537" s="367"/>
      <c r="N1537" s="367"/>
      <c r="O1537" s="367"/>
      <c r="P1537" s="367"/>
      <c r="Q1537" s="367"/>
      <c r="R1537" s="367"/>
      <c r="S1537" s="367"/>
      <c r="T1537" s="367"/>
      <c r="U1537" s="367"/>
    </row>
    <row r="1538">
      <c r="A1538" s="367"/>
      <c r="B1538" s="367"/>
      <c r="C1538" s="367"/>
      <c r="D1538" s="367"/>
      <c r="E1538" s="368"/>
      <c r="F1538" s="367"/>
      <c r="G1538" s="367"/>
      <c r="H1538" s="367"/>
      <c r="I1538" s="367"/>
      <c r="J1538" s="367"/>
      <c r="K1538" s="367"/>
      <c r="L1538" s="367"/>
      <c r="M1538" s="367"/>
      <c r="N1538" s="367"/>
      <c r="O1538" s="367"/>
      <c r="P1538" s="367"/>
      <c r="Q1538" s="367"/>
      <c r="R1538" s="367"/>
      <c r="S1538" s="367"/>
      <c r="T1538" s="367"/>
      <c r="U1538" s="367"/>
    </row>
    <row r="1539">
      <c r="A1539" s="367"/>
      <c r="B1539" s="367"/>
      <c r="C1539" s="367"/>
      <c r="D1539" s="367"/>
      <c r="E1539" s="368"/>
      <c r="F1539" s="367"/>
      <c r="G1539" s="367"/>
      <c r="H1539" s="367"/>
      <c r="I1539" s="367"/>
      <c r="J1539" s="367"/>
      <c r="K1539" s="367"/>
      <c r="L1539" s="367"/>
      <c r="M1539" s="367"/>
      <c r="N1539" s="367"/>
      <c r="O1539" s="367"/>
      <c r="P1539" s="367"/>
      <c r="Q1539" s="367"/>
      <c r="R1539" s="367"/>
      <c r="S1539" s="367"/>
      <c r="T1539" s="367"/>
      <c r="U1539" s="367"/>
    </row>
    <row r="1540">
      <c r="A1540" s="367"/>
      <c r="B1540" s="367"/>
      <c r="C1540" s="367"/>
      <c r="D1540" s="367"/>
      <c r="E1540" s="368"/>
      <c r="F1540" s="367"/>
      <c r="G1540" s="367"/>
      <c r="H1540" s="367"/>
      <c r="I1540" s="367"/>
      <c r="J1540" s="367"/>
      <c r="K1540" s="367"/>
      <c r="L1540" s="367"/>
      <c r="M1540" s="367"/>
      <c r="N1540" s="367"/>
      <c r="O1540" s="367"/>
      <c r="P1540" s="367"/>
      <c r="Q1540" s="367"/>
      <c r="R1540" s="367"/>
      <c r="S1540" s="367"/>
      <c r="T1540" s="367"/>
      <c r="U1540" s="367"/>
    </row>
    <row r="1541">
      <c r="A1541" s="367"/>
      <c r="B1541" s="367"/>
      <c r="C1541" s="367"/>
      <c r="D1541" s="367"/>
      <c r="E1541" s="368"/>
      <c r="F1541" s="367"/>
      <c r="G1541" s="367"/>
      <c r="H1541" s="367"/>
      <c r="I1541" s="367"/>
      <c r="J1541" s="367"/>
      <c r="K1541" s="367"/>
      <c r="L1541" s="367"/>
      <c r="M1541" s="367"/>
      <c r="N1541" s="367"/>
      <c r="O1541" s="367"/>
      <c r="P1541" s="367"/>
      <c r="Q1541" s="367"/>
      <c r="R1541" s="367"/>
      <c r="S1541" s="367"/>
      <c r="T1541" s="367"/>
      <c r="U1541" s="367"/>
    </row>
    <row r="1542">
      <c r="A1542" s="367"/>
      <c r="B1542" s="367"/>
      <c r="C1542" s="367"/>
      <c r="D1542" s="367"/>
      <c r="E1542" s="368"/>
      <c r="F1542" s="367"/>
      <c r="G1542" s="367"/>
      <c r="H1542" s="367"/>
      <c r="I1542" s="367"/>
      <c r="J1542" s="367"/>
      <c r="K1542" s="367"/>
      <c r="L1542" s="367"/>
      <c r="M1542" s="367"/>
      <c r="N1542" s="367"/>
      <c r="O1542" s="367"/>
      <c r="P1542" s="367"/>
      <c r="Q1542" s="367"/>
      <c r="R1542" s="367"/>
      <c r="S1542" s="367"/>
      <c r="T1542" s="367"/>
      <c r="U1542" s="367"/>
    </row>
    <row r="1543">
      <c r="A1543" s="367"/>
      <c r="B1543" s="367"/>
      <c r="C1543" s="367"/>
      <c r="D1543" s="367"/>
      <c r="E1543" s="368"/>
      <c r="F1543" s="367"/>
      <c r="G1543" s="367"/>
      <c r="H1543" s="367"/>
      <c r="I1543" s="367"/>
      <c r="J1543" s="367"/>
      <c r="K1543" s="367"/>
      <c r="L1543" s="367"/>
      <c r="M1543" s="367"/>
      <c r="N1543" s="367"/>
      <c r="O1543" s="367"/>
      <c r="P1543" s="367"/>
      <c r="Q1543" s="367"/>
      <c r="R1543" s="367"/>
      <c r="S1543" s="367"/>
      <c r="T1543" s="367"/>
      <c r="U1543" s="367"/>
    </row>
    <row r="1544">
      <c r="A1544" s="367"/>
      <c r="B1544" s="367"/>
      <c r="C1544" s="367"/>
      <c r="D1544" s="367"/>
      <c r="E1544" s="368"/>
      <c r="F1544" s="367"/>
      <c r="G1544" s="367"/>
      <c r="H1544" s="367"/>
      <c r="I1544" s="367"/>
      <c r="J1544" s="367"/>
      <c r="K1544" s="367"/>
      <c r="L1544" s="367"/>
      <c r="M1544" s="367"/>
      <c r="N1544" s="367"/>
      <c r="O1544" s="367"/>
      <c r="P1544" s="367"/>
      <c r="Q1544" s="367"/>
      <c r="R1544" s="367"/>
      <c r="S1544" s="367"/>
      <c r="T1544" s="367"/>
      <c r="U1544" s="367"/>
    </row>
    <row r="1545">
      <c r="A1545" s="367"/>
      <c r="B1545" s="367"/>
      <c r="C1545" s="367"/>
      <c r="D1545" s="367"/>
      <c r="E1545" s="368"/>
      <c r="F1545" s="367"/>
      <c r="G1545" s="367"/>
      <c r="H1545" s="367"/>
      <c r="I1545" s="367"/>
      <c r="J1545" s="367"/>
      <c r="K1545" s="367"/>
      <c r="L1545" s="367"/>
      <c r="M1545" s="367"/>
      <c r="N1545" s="367"/>
      <c r="O1545" s="367"/>
      <c r="P1545" s="367"/>
      <c r="Q1545" s="367"/>
      <c r="R1545" s="367"/>
      <c r="S1545" s="367"/>
      <c r="T1545" s="367"/>
      <c r="U1545" s="367"/>
    </row>
    <row r="1546">
      <c r="A1546" s="367"/>
      <c r="B1546" s="367"/>
      <c r="C1546" s="367"/>
      <c r="D1546" s="367"/>
      <c r="E1546" s="368"/>
      <c r="F1546" s="367"/>
      <c r="G1546" s="367"/>
      <c r="H1546" s="367"/>
      <c r="I1546" s="367"/>
      <c r="J1546" s="367"/>
      <c r="K1546" s="367"/>
      <c r="L1546" s="367"/>
      <c r="M1546" s="367"/>
      <c r="N1546" s="367"/>
      <c r="O1546" s="367"/>
      <c r="P1546" s="367"/>
      <c r="Q1546" s="367"/>
      <c r="R1546" s="367"/>
      <c r="S1546" s="367"/>
      <c r="T1546" s="367"/>
      <c r="U1546" s="367"/>
    </row>
    <row r="1547">
      <c r="A1547" s="367"/>
      <c r="B1547" s="367"/>
      <c r="C1547" s="367"/>
      <c r="D1547" s="367"/>
      <c r="E1547" s="368"/>
      <c r="F1547" s="367"/>
      <c r="G1547" s="367"/>
      <c r="H1547" s="367"/>
      <c r="I1547" s="367"/>
      <c r="J1547" s="367"/>
      <c r="K1547" s="367"/>
      <c r="L1547" s="367"/>
      <c r="M1547" s="367"/>
      <c r="N1547" s="367"/>
      <c r="O1547" s="367"/>
      <c r="P1547" s="367"/>
      <c r="Q1547" s="367"/>
      <c r="R1547" s="367"/>
      <c r="S1547" s="367"/>
      <c r="T1547" s="367"/>
      <c r="U1547" s="367"/>
    </row>
    <row r="1548">
      <c r="A1548" s="367"/>
      <c r="B1548" s="367"/>
      <c r="C1548" s="367"/>
      <c r="D1548" s="367"/>
      <c r="E1548" s="368"/>
      <c r="F1548" s="367"/>
      <c r="G1548" s="367"/>
      <c r="H1548" s="367"/>
      <c r="I1548" s="367"/>
      <c r="J1548" s="367"/>
      <c r="K1548" s="367"/>
      <c r="L1548" s="367"/>
      <c r="M1548" s="367"/>
      <c r="N1548" s="367"/>
      <c r="O1548" s="367"/>
      <c r="P1548" s="367"/>
      <c r="Q1548" s="367"/>
      <c r="R1548" s="367"/>
      <c r="S1548" s="367"/>
      <c r="T1548" s="367"/>
      <c r="U1548" s="367"/>
    </row>
    <row r="1549">
      <c r="A1549" s="367"/>
      <c r="B1549" s="367"/>
      <c r="C1549" s="367"/>
      <c r="D1549" s="367"/>
      <c r="E1549" s="368"/>
      <c r="F1549" s="367"/>
      <c r="G1549" s="367"/>
      <c r="H1549" s="367"/>
      <c r="I1549" s="367"/>
      <c r="J1549" s="367"/>
      <c r="K1549" s="367"/>
      <c r="L1549" s="367"/>
      <c r="M1549" s="367"/>
      <c r="N1549" s="367"/>
      <c r="O1549" s="367"/>
      <c r="P1549" s="367"/>
      <c r="Q1549" s="367"/>
      <c r="R1549" s="367"/>
      <c r="S1549" s="367"/>
      <c r="T1549" s="367"/>
      <c r="U1549" s="367"/>
    </row>
    <row r="1550">
      <c r="A1550" s="367"/>
      <c r="B1550" s="367"/>
      <c r="C1550" s="367"/>
      <c r="D1550" s="367"/>
      <c r="E1550" s="368"/>
      <c r="F1550" s="367"/>
      <c r="G1550" s="367"/>
      <c r="H1550" s="367"/>
      <c r="I1550" s="367"/>
      <c r="J1550" s="367"/>
      <c r="K1550" s="367"/>
      <c r="L1550" s="367"/>
      <c r="M1550" s="367"/>
      <c r="N1550" s="367"/>
      <c r="O1550" s="367"/>
      <c r="P1550" s="367"/>
      <c r="Q1550" s="367"/>
      <c r="R1550" s="367"/>
      <c r="S1550" s="367"/>
      <c r="T1550" s="367"/>
      <c r="U1550" s="367"/>
    </row>
    <row r="1551">
      <c r="A1551" s="367"/>
      <c r="B1551" s="367"/>
      <c r="C1551" s="367"/>
      <c r="D1551" s="367"/>
      <c r="E1551" s="368"/>
      <c r="F1551" s="367"/>
      <c r="G1551" s="367"/>
      <c r="H1551" s="367"/>
      <c r="I1551" s="367"/>
      <c r="J1551" s="367"/>
      <c r="K1551" s="367"/>
      <c r="L1551" s="367"/>
      <c r="M1551" s="367"/>
      <c r="N1551" s="367"/>
      <c r="O1551" s="367"/>
      <c r="P1551" s="367"/>
      <c r="Q1551" s="367"/>
      <c r="R1551" s="367"/>
      <c r="S1551" s="367"/>
      <c r="T1551" s="367"/>
      <c r="U1551" s="367"/>
    </row>
    <row r="1552">
      <c r="A1552" s="367"/>
      <c r="B1552" s="367"/>
      <c r="C1552" s="367"/>
      <c r="D1552" s="367"/>
      <c r="E1552" s="368"/>
      <c r="F1552" s="367"/>
      <c r="G1552" s="367"/>
      <c r="H1552" s="367"/>
      <c r="I1552" s="367"/>
      <c r="J1552" s="367"/>
      <c r="K1552" s="367"/>
      <c r="L1552" s="367"/>
      <c r="M1552" s="367"/>
      <c r="N1552" s="367"/>
      <c r="O1552" s="367"/>
      <c r="P1552" s="367"/>
      <c r="Q1552" s="367"/>
      <c r="R1552" s="367"/>
      <c r="S1552" s="367"/>
      <c r="T1552" s="367"/>
      <c r="U1552" s="367"/>
    </row>
    <row r="1553">
      <c r="A1553" s="367"/>
      <c r="B1553" s="367"/>
      <c r="C1553" s="367"/>
      <c r="D1553" s="367"/>
      <c r="E1553" s="368"/>
      <c r="F1553" s="367"/>
      <c r="G1553" s="367"/>
      <c r="H1553" s="367"/>
      <c r="I1553" s="367"/>
      <c r="J1553" s="367"/>
      <c r="K1553" s="367"/>
      <c r="L1553" s="367"/>
      <c r="M1553" s="367"/>
      <c r="N1553" s="367"/>
      <c r="O1553" s="367"/>
      <c r="P1553" s="367"/>
      <c r="Q1553" s="367"/>
      <c r="R1553" s="367"/>
      <c r="S1553" s="367"/>
      <c r="T1553" s="367"/>
      <c r="U1553" s="367"/>
    </row>
    <row r="1554">
      <c r="A1554" s="367"/>
      <c r="B1554" s="367"/>
      <c r="C1554" s="367"/>
      <c r="D1554" s="367"/>
      <c r="E1554" s="368"/>
      <c r="F1554" s="367"/>
      <c r="G1554" s="367"/>
      <c r="H1554" s="367"/>
      <c r="I1554" s="367"/>
      <c r="J1554" s="367"/>
      <c r="K1554" s="367"/>
      <c r="L1554" s="367"/>
      <c r="M1554" s="367"/>
      <c r="N1554" s="367"/>
      <c r="O1554" s="367"/>
      <c r="P1554" s="367"/>
      <c r="Q1554" s="367"/>
      <c r="R1554" s="367"/>
      <c r="S1554" s="367"/>
      <c r="T1554" s="367"/>
      <c r="U1554" s="367"/>
    </row>
    <row r="1555">
      <c r="A1555" s="367"/>
      <c r="B1555" s="367"/>
      <c r="C1555" s="367"/>
      <c r="D1555" s="367"/>
      <c r="E1555" s="368"/>
      <c r="F1555" s="367"/>
      <c r="G1555" s="367"/>
      <c r="H1555" s="367"/>
      <c r="I1555" s="367"/>
      <c r="J1555" s="367"/>
      <c r="K1555" s="367"/>
      <c r="L1555" s="367"/>
      <c r="M1555" s="367"/>
      <c r="N1555" s="367"/>
      <c r="O1555" s="367"/>
      <c r="P1555" s="367"/>
      <c r="Q1555" s="367"/>
      <c r="R1555" s="367"/>
      <c r="S1555" s="367"/>
      <c r="T1555" s="367"/>
      <c r="U1555" s="367"/>
    </row>
    <row r="1556">
      <c r="A1556" s="367"/>
      <c r="B1556" s="367"/>
      <c r="C1556" s="367"/>
      <c r="D1556" s="367"/>
      <c r="E1556" s="368"/>
      <c r="F1556" s="367"/>
      <c r="G1556" s="367"/>
      <c r="H1556" s="367"/>
      <c r="I1556" s="367"/>
      <c r="J1556" s="367"/>
      <c r="K1556" s="367"/>
      <c r="L1556" s="367"/>
      <c r="M1556" s="367"/>
      <c r="N1556" s="367"/>
      <c r="O1556" s="367"/>
      <c r="P1556" s="367"/>
      <c r="Q1556" s="367"/>
      <c r="R1556" s="367"/>
      <c r="S1556" s="367"/>
      <c r="T1556" s="367"/>
      <c r="U1556" s="367"/>
    </row>
    <row r="1557">
      <c r="A1557" s="367"/>
      <c r="B1557" s="367"/>
      <c r="C1557" s="367"/>
      <c r="D1557" s="367"/>
      <c r="E1557" s="368"/>
      <c r="F1557" s="367"/>
      <c r="G1557" s="367"/>
      <c r="H1557" s="367"/>
      <c r="I1557" s="367"/>
      <c r="J1557" s="367"/>
      <c r="K1557" s="367"/>
      <c r="L1557" s="367"/>
      <c r="M1557" s="367"/>
      <c r="N1557" s="367"/>
      <c r="O1557" s="367"/>
      <c r="P1557" s="367"/>
      <c r="Q1557" s="367"/>
      <c r="R1557" s="367"/>
      <c r="S1557" s="367"/>
      <c r="T1557" s="367"/>
      <c r="U1557" s="367"/>
    </row>
    <row r="1558">
      <c r="A1558" s="367"/>
      <c r="B1558" s="367"/>
      <c r="C1558" s="367"/>
      <c r="D1558" s="367"/>
      <c r="E1558" s="368"/>
      <c r="F1558" s="367"/>
      <c r="G1558" s="367"/>
      <c r="H1558" s="367"/>
      <c r="I1558" s="367"/>
      <c r="J1558" s="367"/>
      <c r="K1558" s="367"/>
      <c r="L1558" s="367"/>
      <c r="M1558" s="367"/>
      <c r="N1558" s="367"/>
      <c r="O1558" s="367"/>
      <c r="P1558" s="367"/>
      <c r="Q1558" s="367"/>
      <c r="R1558" s="367"/>
      <c r="S1558" s="367"/>
      <c r="T1558" s="367"/>
      <c r="U1558" s="367"/>
    </row>
    <row r="1559">
      <c r="A1559" s="367"/>
      <c r="B1559" s="367"/>
      <c r="C1559" s="367"/>
      <c r="D1559" s="367"/>
      <c r="E1559" s="368"/>
      <c r="F1559" s="367"/>
      <c r="G1559" s="367"/>
      <c r="H1559" s="367"/>
      <c r="I1559" s="367"/>
      <c r="J1559" s="367"/>
      <c r="K1559" s="367"/>
      <c r="L1559" s="367"/>
      <c r="M1559" s="367"/>
      <c r="N1559" s="367"/>
      <c r="O1559" s="367"/>
      <c r="P1559" s="367"/>
      <c r="Q1559" s="367"/>
      <c r="R1559" s="367"/>
      <c r="S1559" s="367"/>
      <c r="T1559" s="367"/>
      <c r="U1559" s="367"/>
    </row>
    <row r="1560">
      <c r="A1560" s="367"/>
      <c r="B1560" s="367"/>
      <c r="C1560" s="367"/>
      <c r="D1560" s="367"/>
      <c r="E1560" s="368"/>
      <c r="F1560" s="367"/>
      <c r="G1560" s="367"/>
      <c r="H1560" s="367"/>
      <c r="I1560" s="367"/>
      <c r="J1560" s="367"/>
      <c r="K1560" s="367"/>
      <c r="L1560" s="367"/>
      <c r="M1560" s="367"/>
      <c r="N1560" s="367"/>
      <c r="O1560" s="367"/>
      <c r="P1560" s="367"/>
      <c r="Q1560" s="367"/>
      <c r="R1560" s="367"/>
      <c r="S1560" s="367"/>
      <c r="T1560" s="367"/>
      <c r="U1560" s="367"/>
    </row>
    <row r="1561">
      <c r="A1561" s="367"/>
      <c r="B1561" s="367"/>
      <c r="C1561" s="367"/>
      <c r="D1561" s="367"/>
      <c r="E1561" s="368"/>
      <c r="F1561" s="367"/>
      <c r="G1561" s="367"/>
      <c r="H1561" s="367"/>
      <c r="I1561" s="367"/>
      <c r="J1561" s="367"/>
      <c r="K1561" s="367"/>
      <c r="L1561" s="367"/>
      <c r="M1561" s="367"/>
      <c r="N1561" s="367"/>
      <c r="O1561" s="367"/>
      <c r="P1561" s="367"/>
      <c r="Q1561" s="367"/>
      <c r="R1561" s="367"/>
      <c r="S1561" s="367"/>
      <c r="T1561" s="367"/>
      <c r="U1561" s="367"/>
    </row>
    <row r="1562">
      <c r="A1562" s="367"/>
      <c r="B1562" s="367"/>
      <c r="C1562" s="367"/>
      <c r="D1562" s="367"/>
      <c r="E1562" s="368"/>
      <c r="F1562" s="367"/>
      <c r="G1562" s="367"/>
      <c r="H1562" s="367"/>
      <c r="I1562" s="367"/>
      <c r="J1562" s="367"/>
      <c r="K1562" s="367"/>
      <c r="L1562" s="367"/>
      <c r="M1562" s="367"/>
      <c r="N1562" s="367"/>
      <c r="O1562" s="367"/>
      <c r="P1562" s="367"/>
      <c r="Q1562" s="367"/>
      <c r="R1562" s="367"/>
      <c r="S1562" s="367"/>
      <c r="T1562" s="367"/>
      <c r="U1562" s="367"/>
    </row>
    <row r="1563">
      <c r="A1563" s="367"/>
      <c r="B1563" s="367"/>
      <c r="C1563" s="367"/>
      <c r="D1563" s="367"/>
      <c r="E1563" s="368"/>
      <c r="F1563" s="367"/>
      <c r="G1563" s="367"/>
      <c r="H1563" s="367"/>
      <c r="I1563" s="367"/>
      <c r="J1563" s="367"/>
      <c r="K1563" s="367"/>
      <c r="L1563" s="367"/>
      <c r="M1563" s="367"/>
      <c r="N1563" s="367"/>
      <c r="O1563" s="367"/>
      <c r="P1563" s="367"/>
      <c r="Q1563" s="367"/>
      <c r="R1563" s="367"/>
      <c r="S1563" s="367"/>
      <c r="T1563" s="367"/>
      <c r="U1563" s="367"/>
    </row>
    <row r="1564">
      <c r="A1564" s="367"/>
      <c r="B1564" s="367"/>
      <c r="C1564" s="367"/>
      <c r="D1564" s="367"/>
      <c r="E1564" s="368"/>
      <c r="F1564" s="367"/>
      <c r="G1564" s="367"/>
      <c r="H1564" s="367"/>
      <c r="I1564" s="367"/>
      <c r="J1564" s="367"/>
      <c r="K1564" s="367"/>
      <c r="L1564" s="367"/>
      <c r="M1564" s="367"/>
      <c r="N1564" s="367"/>
      <c r="O1564" s="367"/>
      <c r="P1564" s="367"/>
      <c r="Q1564" s="367"/>
      <c r="R1564" s="367"/>
      <c r="S1564" s="367"/>
      <c r="T1564" s="367"/>
      <c r="U1564" s="367"/>
    </row>
    <row r="1565">
      <c r="A1565" s="367"/>
      <c r="B1565" s="367"/>
      <c r="C1565" s="367"/>
      <c r="D1565" s="367"/>
      <c r="E1565" s="368"/>
      <c r="F1565" s="367"/>
      <c r="G1565" s="367"/>
      <c r="H1565" s="367"/>
      <c r="I1565" s="367"/>
      <c r="J1565" s="367"/>
      <c r="K1565" s="367"/>
      <c r="L1565" s="367"/>
      <c r="M1565" s="367"/>
      <c r="N1565" s="367"/>
      <c r="O1565" s="367"/>
      <c r="P1565" s="367"/>
      <c r="Q1565" s="367"/>
      <c r="R1565" s="367"/>
      <c r="S1565" s="367"/>
      <c r="T1565" s="367"/>
      <c r="U1565" s="367"/>
    </row>
    <row r="1566">
      <c r="A1566" s="367"/>
      <c r="B1566" s="367"/>
      <c r="C1566" s="367"/>
      <c r="D1566" s="367"/>
      <c r="E1566" s="368"/>
      <c r="F1566" s="367"/>
      <c r="G1566" s="367"/>
      <c r="H1566" s="367"/>
      <c r="I1566" s="367"/>
      <c r="J1566" s="367"/>
      <c r="K1566" s="367"/>
      <c r="L1566" s="367"/>
      <c r="M1566" s="367"/>
      <c r="N1566" s="367"/>
      <c r="O1566" s="367"/>
      <c r="P1566" s="367"/>
      <c r="Q1566" s="367"/>
      <c r="R1566" s="367"/>
      <c r="S1566" s="367"/>
      <c r="T1566" s="367"/>
      <c r="U1566" s="367"/>
    </row>
    <row r="1567">
      <c r="A1567" s="367"/>
      <c r="B1567" s="367"/>
      <c r="C1567" s="367"/>
      <c r="D1567" s="367"/>
      <c r="E1567" s="368"/>
      <c r="F1567" s="367"/>
      <c r="G1567" s="367"/>
      <c r="H1567" s="367"/>
      <c r="I1567" s="367"/>
      <c r="J1567" s="367"/>
      <c r="K1567" s="367"/>
      <c r="L1567" s="367"/>
      <c r="M1567" s="367"/>
      <c r="N1567" s="367"/>
      <c r="O1567" s="367"/>
      <c r="P1567" s="367"/>
      <c r="Q1567" s="367"/>
      <c r="R1567" s="367"/>
      <c r="S1567" s="367"/>
      <c r="T1567" s="367"/>
      <c r="U1567" s="367"/>
    </row>
    <row r="1568">
      <c r="A1568" s="367"/>
      <c r="B1568" s="367"/>
      <c r="C1568" s="367"/>
      <c r="D1568" s="367"/>
      <c r="E1568" s="368"/>
      <c r="F1568" s="367"/>
      <c r="G1568" s="367"/>
      <c r="H1568" s="367"/>
      <c r="I1568" s="367"/>
      <c r="J1568" s="367"/>
      <c r="K1568" s="367"/>
      <c r="L1568" s="367"/>
      <c r="M1568" s="367"/>
      <c r="N1568" s="367"/>
      <c r="O1568" s="367"/>
      <c r="P1568" s="367"/>
      <c r="Q1568" s="367"/>
      <c r="R1568" s="367"/>
      <c r="S1568" s="367"/>
      <c r="T1568" s="367"/>
      <c r="U1568" s="367"/>
    </row>
    <row r="1569">
      <c r="A1569" s="367"/>
      <c r="B1569" s="367"/>
      <c r="C1569" s="367"/>
      <c r="D1569" s="367"/>
      <c r="E1569" s="368"/>
      <c r="F1569" s="367"/>
      <c r="G1569" s="367"/>
      <c r="H1569" s="367"/>
      <c r="I1569" s="367"/>
      <c r="J1569" s="367"/>
      <c r="K1569" s="367"/>
      <c r="L1569" s="367"/>
      <c r="M1569" s="367"/>
      <c r="N1569" s="367"/>
      <c r="O1569" s="367"/>
      <c r="P1569" s="367"/>
      <c r="Q1569" s="367"/>
      <c r="R1569" s="367"/>
      <c r="S1569" s="367"/>
      <c r="T1569" s="367"/>
      <c r="U1569" s="367"/>
    </row>
    <row r="1570">
      <c r="A1570" s="367"/>
      <c r="B1570" s="367"/>
      <c r="C1570" s="367"/>
      <c r="D1570" s="367"/>
      <c r="E1570" s="368"/>
      <c r="F1570" s="367"/>
      <c r="G1570" s="367"/>
      <c r="H1570" s="367"/>
      <c r="I1570" s="367"/>
      <c r="J1570" s="367"/>
      <c r="K1570" s="367"/>
      <c r="L1570" s="367"/>
      <c r="M1570" s="367"/>
      <c r="N1570" s="367"/>
      <c r="O1570" s="367"/>
      <c r="P1570" s="367"/>
      <c r="Q1570" s="367"/>
      <c r="R1570" s="367"/>
      <c r="S1570" s="367"/>
      <c r="T1570" s="367"/>
      <c r="U1570" s="367"/>
    </row>
    <row r="1571">
      <c r="A1571" s="367"/>
      <c r="B1571" s="367"/>
      <c r="C1571" s="367"/>
      <c r="D1571" s="367"/>
      <c r="E1571" s="368"/>
      <c r="F1571" s="367"/>
      <c r="G1571" s="367"/>
      <c r="H1571" s="367"/>
      <c r="I1571" s="367"/>
      <c r="J1571" s="367"/>
      <c r="K1571" s="367"/>
      <c r="L1571" s="367"/>
      <c r="M1571" s="367"/>
      <c r="N1571" s="367"/>
      <c r="O1571" s="367"/>
      <c r="P1571" s="367"/>
      <c r="Q1571" s="367"/>
      <c r="R1571" s="367"/>
      <c r="S1571" s="367"/>
      <c r="T1571" s="367"/>
      <c r="U1571" s="367"/>
    </row>
    <row r="1572">
      <c r="A1572" s="367"/>
      <c r="B1572" s="367"/>
      <c r="C1572" s="367"/>
      <c r="D1572" s="367"/>
      <c r="E1572" s="368"/>
      <c r="F1572" s="367"/>
      <c r="G1572" s="367"/>
      <c r="H1572" s="367"/>
      <c r="I1572" s="367"/>
      <c r="J1572" s="367"/>
      <c r="K1572" s="367"/>
      <c r="L1572" s="367"/>
      <c r="M1572" s="367"/>
      <c r="N1572" s="367"/>
      <c r="O1572" s="367"/>
      <c r="P1572" s="367"/>
      <c r="Q1572" s="367"/>
      <c r="R1572" s="367"/>
      <c r="S1572" s="367"/>
      <c r="T1572" s="367"/>
      <c r="U1572" s="367"/>
    </row>
    <row r="1573">
      <c r="A1573" s="367"/>
      <c r="B1573" s="367"/>
      <c r="C1573" s="367"/>
      <c r="D1573" s="367"/>
      <c r="E1573" s="368"/>
      <c r="F1573" s="367"/>
      <c r="G1573" s="367"/>
      <c r="H1573" s="367"/>
      <c r="I1573" s="367"/>
      <c r="J1573" s="367"/>
      <c r="K1573" s="367"/>
      <c r="L1573" s="367"/>
      <c r="M1573" s="367"/>
      <c r="N1573" s="367"/>
      <c r="O1573" s="367"/>
      <c r="P1573" s="367"/>
      <c r="Q1573" s="367"/>
      <c r="R1573" s="367"/>
      <c r="S1573" s="367"/>
      <c r="T1573" s="367"/>
      <c r="U1573" s="367"/>
    </row>
    <row r="1574">
      <c r="A1574" s="367"/>
      <c r="B1574" s="367"/>
      <c r="C1574" s="367"/>
      <c r="D1574" s="367"/>
      <c r="E1574" s="368"/>
      <c r="F1574" s="367"/>
      <c r="G1574" s="367"/>
      <c r="H1574" s="367"/>
      <c r="I1574" s="367"/>
      <c r="J1574" s="367"/>
      <c r="K1574" s="367"/>
      <c r="L1574" s="367"/>
      <c r="M1574" s="367"/>
      <c r="N1574" s="367"/>
      <c r="O1574" s="367"/>
      <c r="P1574" s="367"/>
      <c r="Q1574" s="367"/>
      <c r="R1574" s="367"/>
      <c r="S1574" s="367"/>
      <c r="T1574" s="367"/>
      <c r="U1574" s="367"/>
    </row>
    <row r="1575">
      <c r="A1575" s="367"/>
      <c r="B1575" s="367"/>
      <c r="C1575" s="367"/>
      <c r="D1575" s="367"/>
      <c r="E1575" s="368"/>
      <c r="F1575" s="367"/>
      <c r="G1575" s="367"/>
      <c r="H1575" s="367"/>
      <c r="I1575" s="367"/>
      <c r="J1575" s="367"/>
      <c r="K1575" s="367"/>
      <c r="L1575" s="367"/>
      <c r="M1575" s="367"/>
      <c r="N1575" s="367"/>
      <c r="O1575" s="367"/>
      <c r="P1575" s="367"/>
      <c r="Q1575" s="367"/>
      <c r="R1575" s="367"/>
      <c r="S1575" s="367"/>
      <c r="T1575" s="367"/>
      <c r="U1575" s="367"/>
    </row>
    <row r="1576">
      <c r="A1576" s="367"/>
      <c r="B1576" s="367"/>
      <c r="C1576" s="367"/>
      <c r="D1576" s="367"/>
      <c r="E1576" s="368"/>
      <c r="F1576" s="367"/>
      <c r="G1576" s="367"/>
      <c r="H1576" s="367"/>
      <c r="I1576" s="367"/>
      <c r="J1576" s="367"/>
      <c r="K1576" s="367"/>
      <c r="L1576" s="367"/>
      <c r="M1576" s="367"/>
      <c r="N1576" s="367"/>
      <c r="O1576" s="367"/>
      <c r="P1576" s="367"/>
      <c r="Q1576" s="367"/>
      <c r="R1576" s="367"/>
      <c r="S1576" s="367"/>
      <c r="T1576" s="367"/>
      <c r="U1576" s="367"/>
    </row>
    <row r="1577">
      <c r="A1577" s="367"/>
      <c r="B1577" s="367"/>
      <c r="C1577" s="367"/>
      <c r="D1577" s="367"/>
      <c r="E1577" s="368"/>
      <c r="F1577" s="367"/>
      <c r="G1577" s="367"/>
      <c r="H1577" s="367"/>
      <c r="I1577" s="367"/>
      <c r="J1577" s="367"/>
      <c r="K1577" s="367"/>
      <c r="L1577" s="367"/>
      <c r="M1577" s="367"/>
      <c r="N1577" s="367"/>
      <c r="O1577" s="367"/>
      <c r="P1577" s="367"/>
      <c r="Q1577" s="367"/>
      <c r="R1577" s="367"/>
      <c r="S1577" s="367"/>
      <c r="T1577" s="367"/>
      <c r="U1577" s="367"/>
    </row>
    <row r="1578">
      <c r="A1578" s="367"/>
      <c r="B1578" s="367"/>
      <c r="C1578" s="367"/>
      <c r="D1578" s="367"/>
      <c r="E1578" s="368"/>
      <c r="F1578" s="367"/>
      <c r="G1578" s="367"/>
      <c r="H1578" s="367"/>
      <c r="I1578" s="367"/>
      <c r="J1578" s="367"/>
      <c r="K1578" s="367"/>
      <c r="L1578" s="367"/>
      <c r="M1578" s="367"/>
      <c r="N1578" s="367"/>
      <c r="O1578" s="367"/>
      <c r="P1578" s="367"/>
      <c r="Q1578" s="367"/>
      <c r="R1578" s="367"/>
      <c r="S1578" s="367"/>
      <c r="T1578" s="367"/>
      <c r="U1578" s="367"/>
    </row>
    <row r="1579">
      <c r="A1579" s="367"/>
      <c r="B1579" s="367"/>
      <c r="C1579" s="367"/>
      <c r="D1579" s="367"/>
      <c r="E1579" s="368"/>
      <c r="F1579" s="367"/>
      <c r="G1579" s="367"/>
      <c r="H1579" s="367"/>
      <c r="I1579" s="367"/>
      <c r="J1579" s="367"/>
      <c r="K1579" s="367"/>
      <c r="L1579" s="367"/>
      <c r="M1579" s="367"/>
      <c r="N1579" s="367"/>
      <c r="O1579" s="367"/>
      <c r="P1579" s="367"/>
      <c r="Q1579" s="367"/>
      <c r="R1579" s="367"/>
      <c r="S1579" s="367"/>
      <c r="T1579" s="367"/>
      <c r="U1579" s="367"/>
    </row>
    <row r="1580">
      <c r="A1580" s="367"/>
      <c r="B1580" s="367"/>
      <c r="C1580" s="367"/>
      <c r="D1580" s="367"/>
      <c r="E1580" s="368"/>
      <c r="F1580" s="367"/>
      <c r="G1580" s="367"/>
      <c r="H1580" s="367"/>
      <c r="I1580" s="367"/>
      <c r="J1580" s="367"/>
      <c r="K1580" s="367"/>
      <c r="L1580" s="367"/>
      <c r="M1580" s="367"/>
      <c r="N1580" s="367"/>
      <c r="O1580" s="367"/>
      <c r="P1580" s="367"/>
      <c r="Q1580" s="367"/>
      <c r="R1580" s="367"/>
      <c r="S1580" s="367"/>
      <c r="T1580" s="367"/>
      <c r="U1580" s="367"/>
    </row>
    <row r="1581">
      <c r="A1581" s="367"/>
      <c r="B1581" s="367"/>
      <c r="C1581" s="367"/>
      <c r="D1581" s="367"/>
      <c r="E1581" s="368"/>
      <c r="F1581" s="367"/>
      <c r="G1581" s="367"/>
      <c r="H1581" s="367"/>
      <c r="I1581" s="367"/>
      <c r="J1581" s="367"/>
      <c r="K1581" s="367"/>
      <c r="L1581" s="367"/>
      <c r="M1581" s="367"/>
      <c r="N1581" s="367"/>
      <c r="O1581" s="367"/>
      <c r="P1581" s="367"/>
      <c r="Q1581" s="367"/>
      <c r="R1581" s="367"/>
      <c r="S1581" s="367"/>
      <c r="T1581" s="367"/>
      <c r="U1581" s="367"/>
    </row>
    <row r="1582">
      <c r="A1582" s="367"/>
      <c r="B1582" s="367"/>
      <c r="C1582" s="367"/>
      <c r="D1582" s="367"/>
      <c r="E1582" s="368"/>
      <c r="F1582" s="367"/>
      <c r="G1582" s="367"/>
      <c r="H1582" s="367"/>
      <c r="I1582" s="367"/>
      <c r="J1582" s="367"/>
      <c r="K1582" s="367"/>
      <c r="L1582" s="367"/>
      <c r="M1582" s="367"/>
      <c r="N1582" s="367"/>
      <c r="O1582" s="367"/>
      <c r="P1582" s="367"/>
      <c r="Q1582" s="367"/>
      <c r="R1582" s="367"/>
      <c r="S1582" s="367"/>
      <c r="T1582" s="367"/>
      <c r="U1582" s="367"/>
    </row>
    <row r="1583">
      <c r="A1583" s="367"/>
      <c r="B1583" s="367"/>
      <c r="C1583" s="367"/>
      <c r="D1583" s="367"/>
      <c r="E1583" s="368"/>
      <c r="F1583" s="367"/>
      <c r="G1583" s="367"/>
      <c r="H1583" s="367"/>
      <c r="I1583" s="367"/>
      <c r="J1583" s="367"/>
      <c r="K1583" s="367"/>
      <c r="L1583" s="367"/>
      <c r="M1583" s="367"/>
      <c r="N1583" s="367"/>
      <c r="O1583" s="367"/>
      <c r="P1583" s="367"/>
      <c r="Q1583" s="367"/>
      <c r="R1583" s="367"/>
      <c r="S1583" s="367"/>
      <c r="T1583" s="367"/>
      <c r="U1583" s="367"/>
    </row>
    <row r="1584">
      <c r="A1584" s="367"/>
      <c r="B1584" s="367"/>
      <c r="C1584" s="367"/>
      <c r="D1584" s="367"/>
      <c r="E1584" s="368"/>
      <c r="F1584" s="367"/>
      <c r="G1584" s="367"/>
      <c r="H1584" s="367"/>
      <c r="I1584" s="367"/>
      <c r="J1584" s="367"/>
      <c r="K1584" s="367"/>
      <c r="L1584" s="367"/>
      <c r="M1584" s="367"/>
      <c r="N1584" s="367"/>
      <c r="O1584" s="367"/>
      <c r="P1584" s="367"/>
      <c r="Q1584" s="367"/>
      <c r="R1584" s="367"/>
      <c r="S1584" s="367"/>
      <c r="T1584" s="367"/>
      <c r="U1584" s="367"/>
    </row>
    <row r="1585">
      <c r="A1585" s="367"/>
      <c r="B1585" s="367"/>
      <c r="C1585" s="367"/>
      <c r="D1585" s="367"/>
      <c r="E1585" s="368"/>
      <c r="F1585" s="367"/>
      <c r="G1585" s="367"/>
      <c r="H1585" s="367"/>
      <c r="I1585" s="367"/>
      <c r="J1585" s="367"/>
      <c r="K1585" s="367"/>
      <c r="L1585" s="367"/>
      <c r="M1585" s="367"/>
      <c r="N1585" s="367"/>
      <c r="O1585" s="367"/>
      <c r="P1585" s="367"/>
      <c r="Q1585" s="367"/>
      <c r="R1585" s="367"/>
      <c r="S1585" s="367"/>
      <c r="T1585" s="367"/>
      <c r="U1585" s="367"/>
    </row>
    <row r="1586">
      <c r="A1586" s="367"/>
      <c r="B1586" s="367"/>
      <c r="C1586" s="367"/>
      <c r="D1586" s="367"/>
      <c r="E1586" s="368"/>
      <c r="F1586" s="367"/>
      <c r="G1586" s="367"/>
      <c r="H1586" s="367"/>
      <c r="I1586" s="367"/>
      <c r="J1586" s="367"/>
      <c r="K1586" s="367"/>
      <c r="L1586" s="367"/>
      <c r="M1586" s="367"/>
      <c r="N1586" s="367"/>
      <c r="O1586" s="367"/>
      <c r="P1586" s="367"/>
      <c r="Q1586" s="367"/>
      <c r="R1586" s="367"/>
      <c r="S1586" s="367"/>
      <c r="T1586" s="367"/>
      <c r="U1586" s="367"/>
    </row>
    <row r="1587">
      <c r="A1587" s="367"/>
      <c r="B1587" s="367"/>
      <c r="C1587" s="367"/>
      <c r="D1587" s="367"/>
      <c r="E1587" s="368"/>
      <c r="F1587" s="367"/>
      <c r="G1587" s="367"/>
      <c r="H1587" s="367"/>
      <c r="I1587" s="367"/>
      <c r="J1587" s="367"/>
      <c r="K1587" s="367"/>
      <c r="L1587" s="367"/>
      <c r="M1587" s="367"/>
      <c r="N1587" s="367"/>
      <c r="O1587" s="367"/>
      <c r="P1587" s="367"/>
      <c r="Q1587" s="367"/>
      <c r="R1587" s="367"/>
      <c r="S1587" s="367"/>
      <c r="T1587" s="367"/>
      <c r="U1587" s="367"/>
    </row>
    <row r="1588">
      <c r="A1588" s="367"/>
      <c r="B1588" s="367"/>
      <c r="C1588" s="367"/>
      <c r="D1588" s="367"/>
      <c r="E1588" s="368"/>
      <c r="F1588" s="367"/>
      <c r="G1588" s="367"/>
      <c r="H1588" s="367"/>
      <c r="I1588" s="367"/>
      <c r="J1588" s="367"/>
      <c r="K1588" s="367"/>
      <c r="L1588" s="367"/>
      <c r="M1588" s="367"/>
      <c r="N1588" s="367"/>
      <c r="O1588" s="367"/>
      <c r="P1588" s="367"/>
      <c r="Q1588" s="367"/>
      <c r="R1588" s="367"/>
      <c r="S1588" s="367"/>
      <c r="T1588" s="367"/>
      <c r="U1588" s="367"/>
    </row>
    <row r="1589">
      <c r="A1589" s="367"/>
      <c r="B1589" s="367"/>
      <c r="C1589" s="367"/>
      <c r="D1589" s="367"/>
      <c r="E1589" s="368"/>
      <c r="F1589" s="367"/>
      <c r="G1589" s="367"/>
      <c r="H1589" s="367"/>
      <c r="I1589" s="367"/>
      <c r="J1589" s="367"/>
      <c r="K1589" s="367"/>
      <c r="L1589" s="367"/>
      <c r="M1589" s="367"/>
      <c r="N1589" s="367"/>
      <c r="O1589" s="367"/>
      <c r="P1589" s="367"/>
      <c r="Q1589" s="367"/>
      <c r="R1589" s="367"/>
      <c r="S1589" s="367"/>
      <c r="T1589" s="367"/>
      <c r="U1589" s="367"/>
    </row>
    <row r="1590">
      <c r="A1590" s="367"/>
      <c r="B1590" s="367"/>
      <c r="C1590" s="367"/>
      <c r="D1590" s="367"/>
      <c r="E1590" s="368"/>
      <c r="F1590" s="367"/>
      <c r="G1590" s="367"/>
      <c r="H1590" s="367"/>
      <c r="I1590" s="367"/>
      <c r="J1590" s="367"/>
      <c r="K1590" s="367"/>
      <c r="L1590" s="367"/>
      <c r="M1590" s="367"/>
      <c r="N1590" s="367"/>
      <c r="O1590" s="367"/>
      <c r="P1590" s="367"/>
      <c r="Q1590" s="367"/>
      <c r="R1590" s="367"/>
      <c r="S1590" s="367"/>
      <c r="T1590" s="367"/>
      <c r="U1590" s="367"/>
    </row>
    <row r="1591">
      <c r="A1591" s="367"/>
      <c r="B1591" s="367"/>
      <c r="C1591" s="367"/>
      <c r="D1591" s="367"/>
      <c r="E1591" s="368"/>
      <c r="F1591" s="367"/>
      <c r="G1591" s="367"/>
      <c r="H1591" s="367"/>
      <c r="I1591" s="367"/>
      <c r="J1591" s="367"/>
      <c r="K1591" s="367"/>
      <c r="L1591" s="367"/>
      <c r="M1591" s="367"/>
      <c r="N1591" s="367"/>
      <c r="O1591" s="367"/>
      <c r="P1591" s="367"/>
      <c r="Q1591" s="367"/>
      <c r="R1591" s="367"/>
      <c r="S1591" s="367"/>
      <c r="T1591" s="367"/>
      <c r="U1591" s="367"/>
    </row>
    <row r="1592">
      <c r="A1592" s="367"/>
      <c r="B1592" s="367"/>
      <c r="C1592" s="367"/>
      <c r="D1592" s="367"/>
      <c r="E1592" s="368"/>
      <c r="F1592" s="367"/>
      <c r="G1592" s="367"/>
      <c r="H1592" s="367"/>
      <c r="I1592" s="367"/>
      <c r="J1592" s="367"/>
      <c r="K1592" s="367"/>
      <c r="L1592" s="367"/>
      <c r="M1592" s="367"/>
      <c r="N1592" s="367"/>
      <c r="O1592" s="367"/>
      <c r="P1592" s="367"/>
      <c r="Q1592" s="367"/>
      <c r="R1592" s="367"/>
      <c r="S1592" s="367"/>
      <c r="T1592" s="367"/>
      <c r="U1592" s="367"/>
    </row>
    <row r="1593">
      <c r="A1593" s="367"/>
      <c r="B1593" s="367"/>
      <c r="C1593" s="367"/>
      <c r="D1593" s="367"/>
      <c r="E1593" s="368"/>
      <c r="F1593" s="367"/>
      <c r="G1593" s="367"/>
      <c r="H1593" s="367"/>
      <c r="I1593" s="367"/>
      <c r="J1593" s="367"/>
      <c r="K1593" s="367"/>
      <c r="L1593" s="367"/>
      <c r="M1593" s="367"/>
      <c r="N1593" s="367"/>
      <c r="O1593" s="367"/>
      <c r="P1593" s="367"/>
      <c r="Q1593" s="367"/>
      <c r="R1593" s="367"/>
      <c r="S1593" s="367"/>
      <c r="T1593" s="367"/>
      <c r="U1593" s="367"/>
    </row>
    <row r="1594">
      <c r="A1594" s="367"/>
      <c r="B1594" s="367"/>
      <c r="C1594" s="367"/>
      <c r="D1594" s="367"/>
      <c r="E1594" s="368"/>
      <c r="F1594" s="367"/>
      <c r="G1594" s="367"/>
      <c r="H1594" s="367"/>
      <c r="I1594" s="367"/>
      <c r="J1594" s="367"/>
      <c r="K1594" s="367"/>
      <c r="L1594" s="367"/>
      <c r="M1594" s="367"/>
      <c r="N1594" s="367"/>
      <c r="O1594" s="367"/>
      <c r="P1594" s="367"/>
      <c r="Q1594" s="367"/>
      <c r="R1594" s="367"/>
      <c r="S1594" s="367"/>
      <c r="T1594" s="367"/>
      <c r="U1594" s="367"/>
    </row>
    <row r="1595">
      <c r="A1595" s="367"/>
      <c r="B1595" s="367"/>
      <c r="C1595" s="367"/>
      <c r="D1595" s="367"/>
      <c r="E1595" s="368"/>
      <c r="F1595" s="367"/>
      <c r="G1595" s="367"/>
      <c r="H1595" s="367"/>
      <c r="I1595" s="367"/>
      <c r="J1595" s="367"/>
      <c r="K1595" s="367"/>
      <c r="L1595" s="367"/>
      <c r="M1595" s="367"/>
      <c r="N1595" s="367"/>
      <c r="O1595" s="367"/>
      <c r="P1595" s="367"/>
      <c r="Q1595" s="367"/>
      <c r="R1595" s="367"/>
      <c r="S1595" s="367"/>
      <c r="T1595" s="367"/>
      <c r="U1595" s="367"/>
    </row>
    <row r="1596">
      <c r="A1596" s="367"/>
      <c r="B1596" s="367"/>
      <c r="C1596" s="367"/>
      <c r="D1596" s="367"/>
      <c r="E1596" s="368"/>
      <c r="F1596" s="367"/>
      <c r="G1596" s="367"/>
      <c r="H1596" s="367"/>
      <c r="I1596" s="367"/>
      <c r="J1596" s="367"/>
      <c r="K1596" s="367"/>
      <c r="L1596" s="367"/>
      <c r="M1596" s="367"/>
      <c r="N1596" s="367"/>
      <c r="O1596" s="367"/>
      <c r="P1596" s="367"/>
      <c r="Q1596" s="367"/>
      <c r="R1596" s="367"/>
      <c r="S1596" s="367"/>
      <c r="T1596" s="367"/>
      <c r="U1596" s="367"/>
    </row>
    <row r="1597">
      <c r="A1597" s="367"/>
      <c r="B1597" s="367"/>
      <c r="C1597" s="367"/>
      <c r="D1597" s="367"/>
      <c r="E1597" s="368"/>
      <c r="F1597" s="367"/>
      <c r="G1597" s="367"/>
      <c r="H1597" s="367"/>
      <c r="I1597" s="367"/>
      <c r="J1597" s="367"/>
      <c r="K1597" s="367"/>
      <c r="L1597" s="367"/>
      <c r="M1597" s="367"/>
      <c r="N1597" s="367"/>
      <c r="O1597" s="367"/>
      <c r="P1597" s="367"/>
      <c r="Q1597" s="367"/>
      <c r="R1597" s="367"/>
      <c r="S1597" s="367"/>
      <c r="T1597" s="367"/>
      <c r="U1597" s="367"/>
    </row>
    <row r="1598">
      <c r="A1598" s="367"/>
      <c r="B1598" s="367"/>
      <c r="C1598" s="367"/>
      <c r="D1598" s="367"/>
      <c r="E1598" s="368"/>
      <c r="F1598" s="367"/>
      <c r="G1598" s="367"/>
      <c r="H1598" s="367"/>
      <c r="I1598" s="367"/>
      <c r="J1598" s="367"/>
      <c r="K1598" s="367"/>
      <c r="L1598" s="367"/>
      <c r="M1598" s="367"/>
      <c r="N1598" s="367"/>
      <c r="O1598" s="367"/>
      <c r="P1598" s="367"/>
      <c r="Q1598" s="367"/>
      <c r="R1598" s="367"/>
      <c r="S1598" s="367"/>
      <c r="T1598" s="367"/>
      <c r="U1598" s="367"/>
    </row>
    <row r="1599">
      <c r="A1599" s="367"/>
      <c r="B1599" s="367"/>
      <c r="C1599" s="367"/>
      <c r="D1599" s="367"/>
      <c r="E1599" s="368"/>
      <c r="F1599" s="367"/>
      <c r="G1599" s="367"/>
      <c r="H1599" s="367"/>
      <c r="I1599" s="367"/>
      <c r="J1599" s="367"/>
      <c r="K1599" s="367"/>
      <c r="L1599" s="367"/>
      <c r="M1599" s="367"/>
      <c r="N1599" s="367"/>
      <c r="O1599" s="367"/>
      <c r="P1599" s="367"/>
      <c r="Q1599" s="367"/>
      <c r="R1599" s="367"/>
      <c r="S1599" s="367"/>
      <c r="T1599" s="367"/>
      <c r="U1599" s="367"/>
    </row>
    <row r="1600">
      <c r="A1600" s="367"/>
      <c r="B1600" s="367"/>
      <c r="C1600" s="367"/>
      <c r="D1600" s="367"/>
      <c r="E1600" s="368"/>
      <c r="F1600" s="367"/>
      <c r="G1600" s="367"/>
      <c r="H1600" s="367"/>
      <c r="I1600" s="367"/>
      <c r="J1600" s="367"/>
      <c r="K1600" s="367"/>
      <c r="L1600" s="367"/>
      <c r="M1600" s="367"/>
      <c r="N1600" s="367"/>
      <c r="O1600" s="367"/>
      <c r="P1600" s="367"/>
      <c r="Q1600" s="367"/>
      <c r="R1600" s="367"/>
      <c r="S1600" s="367"/>
      <c r="T1600" s="367"/>
      <c r="U1600" s="367"/>
    </row>
    <row r="1601">
      <c r="A1601" s="367"/>
      <c r="B1601" s="367"/>
      <c r="C1601" s="367"/>
      <c r="D1601" s="367"/>
      <c r="E1601" s="368"/>
      <c r="F1601" s="367"/>
      <c r="G1601" s="367"/>
      <c r="H1601" s="367"/>
      <c r="I1601" s="367"/>
      <c r="J1601" s="367"/>
      <c r="K1601" s="367"/>
      <c r="L1601" s="367"/>
      <c r="M1601" s="367"/>
      <c r="N1601" s="367"/>
      <c r="O1601" s="367"/>
      <c r="P1601" s="367"/>
      <c r="Q1601" s="367"/>
      <c r="R1601" s="367"/>
      <c r="S1601" s="367"/>
      <c r="T1601" s="367"/>
      <c r="U1601" s="367"/>
    </row>
    <row r="1602">
      <c r="A1602" s="367"/>
      <c r="B1602" s="367"/>
      <c r="C1602" s="367"/>
      <c r="D1602" s="367"/>
      <c r="E1602" s="368"/>
      <c r="F1602" s="367"/>
      <c r="G1602" s="367"/>
      <c r="H1602" s="367"/>
      <c r="I1602" s="367"/>
      <c r="J1602" s="367"/>
      <c r="K1602" s="367"/>
      <c r="L1602" s="367"/>
      <c r="M1602" s="367"/>
      <c r="N1602" s="367"/>
      <c r="O1602" s="367"/>
      <c r="P1602" s="367"/>
      <c r="Q1602" s="367"/>
      <c r="R1602" s="367"/>
      <c r="S1602" s="367"/>
      <c r="T1602" s="367"/>
      <c r="U1602" s="367"/>
    </row>
    <row r="1603">
      <c r="A1603" s="367"/>
      <c r="B1603" s="367"/>
      <c r="C1603" s="367"/>
      <c r="D1603" s="367"/>
      <c r="E1603" s="368"/>
      <c r="F1603" s="367"/>
      <c r="G1603" s="367"/>
      <c r="H1603" s="367"/>
      <c r="I1603" s="367"/>
      <c r="J1603" s="367"/>
      <c r="K1603" s="367"/>
      <c r="L1603" s="367"/>
      <c r="M1603" s="367"/>
      <c r="N1603" s="367"/>
      <c r="O1603" s="367"/>
      <c r="P1603" s="367"/>
      <c r="Q1603" s="367"/>
      <c r="R1603" s="367"/>
      <c r="S1603" s="367"/>
      <c r="T1603" s="367"/>
      <c r="U1603" s="367"/>
    </row>
    <row r="1604">
      <c r="A1604" s="367"/>
      <c r="B1604" s="367"/>
      <c r="C1604" s="367"/>
      <c r="D1604" s="367"/>
      <c r="E1604" s="368"/>
      <c r="F1604" s="367"/>
      <c r="G1604" s="367"/>
      <c r="H1604" s="367"/>
      <c r="I1604" s="367"/>
      <c r="J1604" s="367"/>
      <c r="K1604" s="367"/>
      <c r="L1604" s="367"/>
      <c r="M1604" s="367"/>
      <c r="N1604" s="367"/>
      <c r="O1604" s="367"/>
      <c r="P1604" s="367"/>
      <c r="Q1604" s="367"/>
      <c r="R1604" s="367"/>
      <c r="S1604" s="367"/>
      <c r="T1604" s="367"/>
      <c r="U1604" s="367"/>
    </row>
    <row r="1605">
      <c r="A1605" s="367"/>
      <c r="B1605" s="367"/>
      <c r="C1605" s="367"/>
      <c r="D1605" s="367"/>
      <c r="E1605" s="368"/>
      <c r="F1605" s="367"/>
      <c r="G1605" s="367"/>
      <c r="H1605" s="367"/>
      <c r="I1605" s="367"/>
      <c r="J1605" s="367"/>
      <c r="K1605" s="367"/>
      <c r="L1605" s="367"/>
      <c r="M1605" s="367"/>
      <c r="N1605" s="367"/>
      <c r="O1605" s="367"/>
      <c r="P1605" s="367"/>
      <c r="Q1605" s="367"/>
      <c r="R1605" s="367"/>
      <c r="S1605" s="367"/>
      <c r="T1605" s="367"/>
      <c r="U1605" s="367"/>
    </row>
    <row r="1606">
      <c r="A1606" s="367"/>
      <c r="B1606" s="367"/>
      <c r="C1606" s="367"/>
      <c r="D1606" s="367"/>
      <c r="E1606" s="368"/>
      <c r="F1606" s="367"/>
      <c r="G1606" s="367"/>
      <c r="H1606" s="367"/>
      <c r="I1606" s="367"/>
      <c r="J1606" s="367"/>
      <c r="K1606" s="367"/>
      <c r="L1606" s="367"/>
      <c r="M1606" s="367"/>
      <c r="N1606" s="367"/>
      <c r="O1606" s="367"/>
      <c r="P1606" s="367"/>
      <c r="Q1606" s="367"/>
      <c r="R1606" s="367"/>
      <c r="S1606" s="367"/>
      <c r="T1606" s="367"/>
      <c r="U1606" s="367"/>
    </row>
    <row r="1607">
      <c r="A1607" s="367"/>
      <c r="B1607" s="367"/>
      <c r="C1607" s="367"/>
      <c r="D1607" s="367"/>
      <c r="E1607" s="368"/>
      <c r="F1607" s="367"/>
      <c r="G1607" s="367"/>
      <c r="H1607" s="367"/>
      <c r="I1607" s="367"/>
      <c r="J1607" s="367"/>
      <c r="K1607" s="367"/>
      <c r="L1607" s="367"/>
      <c r="M1607" s="367"/>
      <c r="N1607" s="367"/>
      <c r="O1607" s="367"/>
      <c r="P1607" s="367"/>
      <c r="Q1607" s="367"/>
      <c r="R1607" s="367"/>
      <c r="S1607" s="367"/>
      <c r="T1607" s="367"/>
      <c r="U1607" s="367"/>
    </row>
    <row r="1608">
      <c r="A1608" s="367"/>
      <c r="B1608" s="367"/>
      <c r="C1608" s="367"/>
      <c r="D1608" s="367"/>
      <c r="E1608" s="368"/>
      <c r="F1608" s="367"/>
      <c r="G1608" s="367"/>
      <c r="H1608" s="367"/>
      <c r="I1608" s="367"/>
      <c r="J1608" s="367"/>
      <c r="K1608" s="367"/>
      <c r="L1608" s="367"/>
      <c r="M1608" s="367"/>
      <c r="N1608" s="367"/>
      <c r="O1608" s="367"/>
      <c r="P1608" s="367"/>
      <c r="Q1608" s="367"/>
      <c r="R1608" s="367"/>
      <c r="S1608" s="367"/>
      <c r="T1608" s="367"/>
      <c r="U1608" s="367"/>
    </row>
    <row r="1609">
      <c r="A1609" s="367"/>
      <c r="B1609" s="367"/>
      <c r="C1609" s="367"/>
      <c r="D1609" s="367"/>
      <c r="E1609" s="368"/>
      <c r="F1609" s="367"/>
      <c r="G1609" s="367"/>
      <c r="H1609" s="367"/>
      <c r="I1609" s="367"/>
      <c r="J1609" s="367"/>
      <c r="K1609" s="367"/>
      <c r="L1609" s="367"/>
      <c r="M1609" s="367"/>
      <c r="N1609" s="367"/>
      <c r="O1609" s="367"/>
      <c r="P1609" s="367"/>
      <c r="Q1609" s="367"/>
      <c r="R1609" s="367"/>
      <c r="S1609" s="367"/>
      <c r="T1609" s="367"/>
      <c r="U1609" s="367"/>
    </row>
    <row r="1610">
      <c r="A1610" s="367"/>
      <c r="B1610" s="367"/>
      <c r="C1610" s="367"/>
      <c r="D1610" s="367"/>
      <c r="E1610" s="368"/>
      <c r="F1610" s="367"/>
      <c r="G1610" s="367"/>
      <c r="H1610" s="367"/>
      <c r="I1610" s="367"/>
      <c r="J1610" s="367"/>
      <c r="K1610" s="367"/>
      <c r="L1610" s="367"/>
      <c r="M1610" s="367"/>
      <c r="N1610" s="367"/>
      <c r="O1610" s="367"/>
      <c r="P1610" s="367"/>
      <c r="Q1610" s="367"/>
      <c r="R1610" s="367"/>
      <c r="S1610" s="367"/>
      <c r="T1610" s="367"/>
      <c r="U1610" s="367"/>
    </row>
    <row r="1611">
      <c r="A1611" s="367"/>
      <c r="B1611" s="367"/>
      <c r="C1611" s="367"/>
      <c r="D1611" s="367"/>
      <c r="E1611" s="368"/>
      <c r="F1611" s="367"/>
      <c r="G1611" s="367"/>
      <c r="H1611" s="367"/>
      <c r="I1611" s="367"/>
      <c r="J1611" s="367"/>
      <c r="K1611" s="367"/>
      <c r="L1611" s="367"/>
      <c r="M1611" s="367"/>
      <c r="N1611" s="367"/>
      <c r="O1611" s="367"/>
      <c r="P1611" s="367"/>
      <c r="Q1611" s="367"/>
      <c r="R1611" s="367"/>
      <c r="S1611" s="367"/>
      <c r="T1611" s="367"/>
      <c r="U1611" s="367"/>
    </row>
    <row r="1612">
      <c r="A1612" s="367"/>
      <c r="B1612" s="367"/>
      <c r="C1612" s="367"/>
      <c r="D1612" s="367"/>
      <c r="E1612" s="368"/>
      <c r="F1612" s="367"/>
      <c r="G1612" s="367"/>
      <c r="H1612" s="367"/>
      <c r="I1612" s="367"/>
      <c r="J1612" s="367"/>
      <c r="K1612" s="367"/>
      <c r="L1612" s="367"/>
      <c r="M1612" s="367"/>
      <c r="N1612" s="367"/>
      <c r="O1612" s="367"/>
      <c r="P1612" s="367"/>
      <c r="Q1612" s="367"/>
      <c r="R1612" s="367"/>
      <c r="S1612" s="367"/>
      <c r="T1612" s="367"/>
      <c r="U1612" s="367"/>
    </row>
    <row r="1613">
      <c r="A1613" s="367"/>
      <c r="B1613" s="367"/>
      <c r="C1613" s="367"/>
      <c r="D1613" s="367"/>
      <c r="E1613" s="368"/>
      <c r="F1613" s="367"/>
      <c r="G1613" s="367"/>
      <c r="H1613" s="367"/>
      <c r="I1613" s="367"/>
      <c r="J1613" s="367"/>
      <c r="K1613" s="367"/>
      <c r="L1613" s="367"/>
      <c r="M1613" s="367"/>
      <c r="N1613" s="367"/>
      <c r="O1613" s="367"/>
      <c r="P1613" s="367"/>
      <c r="Q1613" s="367"/>
      <c r="R1613" s="367"/>
      <c r="S1613" s="367"/>
      <c r="T1613" s="367"/>
      <c r="U1613" s="367"/>
    </row>
    <row r="1614">
      <c r="A1614" s="367"/>
      <c r="B1614" s="367"/>
      <c r="C1614" s="367"/>
      <c r="D1614" s="367"/>
      <c r="E1614" s="368"/>
      <c r="F1614" s="367"/>
      <c r="G1614" s="367"/>
      <c r="H1614" s="367"/>
      <c r="I1614" s="367"/>
      <c r="J1614" s="367"/>
      <c r="K1614" s="367"/>
      <c r="L1614" s="367"/>
      <c r="M1614" s="367"/>
      <c r="N1614" s="367"/>
      <c r="O1614" s="367"/>
      <c r="P1614" s="367"/>
      <c r="Q1614" s="367"/>
      <c r="R1614" s="367"/>
      <c r="S1614" s="367"/>
      <c r="T1614" s="367"/>
      <c r="U1614" s="367"/>
    </row>
    <row r="1615">
      <c r="A1615" s="367"/>
      <c r="B1615" s="367"/>
      <c r="C1615" s="367"/>
      <c r="D1615" s="367"/>
      <c r="E1615" s="368"/>
      <c r="F1615" s="367"/>
      <c r="G1615" s="367"/>
      <c r="H1615" s="367"/>
      <c r="I1615" s="367"/>
      <c r="J1615" s="367"/>
      <c r="K1615" s="367"/>
      <c r="L1615" s="367"/>
      <c r="M1615" s="367"/>
      <c r="N1615" s="367"/>
      <c r="O1615" s="367"/>
      <c r="P1615" s="367"/>
      <c r="Q1615" s="367"/>
      <c r="R1615" s="367"/>
      <c r="S1615" s="367"/>
      <c r="T1615" s="367"/>
      <c r="U1615" s="367"/>
    </row>
    <row r="1616">
      <c r="A1616" s="367"/>
      <c r="B1616" s="367"/>
      <c r="C1616" s="367"/>
      <c r="D1616" s="367"/>
      <c r="E1616" s="368"/>
      <c r="F1616" s="367"/>
      <c r="G1616" s="367"/>
      <c r="H1616" s="367"/>
      <c r="I1616" s="367"/>
      <c r="J1616" s="367"/>
      <c r="K1616" s="367"/>
      <c r="L1616" s="367"/>
      <c r="M1616" s="367"/>
      <c r="N1616" s="367"/>
      <c r="O1616" s="367"/>
      <c r="P1616" s="367"/>
      <c r="Q1616" s="367"/>
      <c r="R1616" s="367"/>
      <c r="S1616" s="367"/>
      <c r="T1616" s="367"/>
      <c r="U1616" s="367"/>
    </row>
    <row r="1617">
      <c r="A1617" s="367"/>
      <c r="B1617" s="367"/>
      <c r="C1617" s="367"/>
      <c r="D1617" s="367"/>
      <c r="E1617" s="368"/>
      <c r="F1617" s="367"/>
      <c r="G1617" s="367"/>
      <c r="H1617" s="367"/>
      <c r="I1617" s="367"/>
      <c r="J1617" s="367"/>
      <c r="K1617" s="367"/>
      <c r="L1617" s="367"/>
      <c r="M1617" s="367"/>
      <c r="N1617" s="367"/>
      <c r="O1617" s="367"/>
      <c r="P1617" s="367"/>
      <c r="Q1617" s="367"/>
      <c r="R1617" s="367"/>
      <c r="S1617" s="367"/>
      <c r="T1617" s="367"/>
      <c r="U1617" s="367"/>
    </row>
    <row r="1618">
      <c r="A1618" s="367"/>
      <c r="B1618" s="367"/>
      <c r="C1618" s="367"/>
      <c r="D1618" s="367"/>
      <c r="E1618" s="368"/>
      <c r="F1618" s="367"/>
      <c r="G1618" s="367"/>
      <c r="H1618" s="367"/>
      <c r="I1618" s="367"/>
      <c r="J1618" s="367"/>
      <c r="K1618" s="367"/>
      <c r="L1618" s="367"/>
      <c r="M1618" s="367"/>
      <c r="N1618" s="367"/>
      <c r="O1618" s="367"/>
      <c r="P1618" s="367"/>
      <c r="Q1618" s="367"/>
      <c r="R1618" s="367"/>
      <c r="S1618" s="367"/>
      <c r="T1618" s="367"/>
      <c r="U1618" s="367"/>
    </row>
    <row r="1619">
      <c r="A1619" s="367"/>
      <c r="B1619" s="367"/>
      <c r="C1619" s="367"/>
      <c r="D1619" s="367"/>
      <c r="E1619" s="368"/>
      <c r="F1619" s="367"/>
      <c r="G1619" s="367"/>
      <c r="H1619" s="367"/>
      <c r="I1619" s="367"/>
      <c r="J1619" s="367"/>
      <c r="K1619" s="367"/>
      <c r="L1619" s="367"/>
      <c r="M1619" s="367"/>
      <c r="N1619" s="367"/>
      <c r="O1619" s="367"/>
      <c r="P1619" s="367"/>
      <c r="Q1619" s="367"/>
      <c r="R1619" s="367"/>
      <c r="S1619" s="367"/>
      <c r="T1619" s="367"/>
      <c r="U1619" s="367"/>
    </row>
    <row r="1620">
      <c r="A1620" s="367"/>
      <c r="B1620" s="367"/>
      <c r="C1620" s="367"/>
      <c r="D1620" s="367"/>
      <c r="E1620" s="368"/>
      <c r="F1620" s="367"/>
      <c r="G1620" s="367"/>
      <c r="H1620" s="367"/>
      <c r="I1620" s="367"/>
      <c r="J1620" s="367"/>
      <c r="K1620" s="367"/>
      <c r="L1620" s="367"/>
      <c r="M1620" s="367"/>
      <c r="N1620" s="367"/>
      <c r="O1620" s="367"/>
      <c r="P1620" s="367"/>
      <c r="Q1620" s="367"/>
      <c r="R1620" s="367"/>
      <c r="S1620" s="367"/>
      <c r="T1620" s="367"/>
      <c r="U1620" s="367"/>
    </row>
    <row r="1621">
      <c r="A1621" s="367"/>
      <c r="B1621" s="367"/>
      <c r="C1621" s="367"/>
      <c r="D1621" s="367"/>
      <c r="E1621" s="368"/>
      <c r="F1621" s="367"/>
      <c r="G1621" s="367"/>
      <c r="H1621" s="367"/>
      <c r="I1621" s="367"/>
      <c r="J1621" s="367"/>
      <c r="K1621" s="367"/>
      <c r="L1621" s="367"/>
      <c r="M1621" s="367"/>
      <c r="N1621" s="367"/>
      <c r="O1621" s="367"/>
      <c r="P1621" s="367"/>
      <c r="Q1621" s="367"/>
      <c r="R1621" s="367"/>
      <c r="S1621" s="367"/>
      <c r="T1621" s="367"/>
      <c r="U1621" s="367"/>
    </row>
    <row r="1622">
      <c r="A1622" s="367"/>
      <c r="B1622" s="367"/>
      <c r="C1622" s="367"/>
      <c r="D1622" s="367"/>
      <c r="E1622" s="368"/>
      <c r="F1622" s="367"/>
      <c r="G1622" s="367"/>
      <c r="H1622" s="367"/>
      <c r="I1622" s="367"/>
      <c r="J1622" s="367"/>
      <c r="K1622" s="367"/>
      <c r="L1622" s="367"/>
      <c r="M1622" s="367"/>
      <c r="N1622" s="367"/>
      <c r="O1622" s="367"/>
      <c r="P1622" s="367"/>
      <c r="Q1622" s="367"/>
      <c r="R1622" s="367"/>
      <c r="S1622" s="367"/>
      <c r="T1622" s="367"/>
      <c r="U1622" s="367"/>
    </row>
    <row r="1623">
      <c r="A1623" s="367"/>
      <c r="B1623" s="367"/>
      <c r="C1623" s="367"/>
      <c r="D1623" s="367"/>
      <c r="E1623" s="368"/>
      <c r="F1623" s="367"/>
      <c r="G1623" s="367"/>
      <c r="H1623" s="367"/>
      <c r="I1623" s="367"/>
      <c r="J1623" s="367"/>
      <c r="K1623" s="367"/>
      <c r="L1623" s="367"/>
      <c r="M1623" s="367"/>
      <c r="N1623" s="367"/>
      <c r="O1623" s="367"/>
      <c r="P1623" s="367"/>
      <c r="Q1623" s="367"/>
      <c r="R1623" s="367"/>
      <c r="S1623" s="367"/>
      <c r="T1623" s="367"/>
      <c r="U1623" s="367"/>
    </row>
    <row r="1624">
      <c r="A1624" s="367"/>
      <c r="B1624" s="367"/>
      <c r="C1624" s="367"/>
      <c r="D1624" s="367"/>
      <c r="E1624" s="368"/>
      <c r="F1624" s="367"/>
      <c r="G1624" s="367"/>
      <c r="H1624" s="367"/>
      <c r="I1624" s="367"/>
      <c r="J1624" s="367"/>
      <c r="K1624" s="367"/>
      <c r="L1624" s="367"/>
      <c r="M1624" s="367"/>
      <c r="N1624" s="367"/>
      <c r="O1624" s="367"/>
      <c r="P1624" s="367"/>
      <c r="Q1624" s="367"/>
      <c r="R1624" s="367"/>
      <c r="S1624" s="367"/>
      <c r="T1624" s="367"/>
      <c r="U1624" s="367"/>
    </row>
    <row r="1625">
      <c r="A1625" s="367"/>
      <c r="B1625" s="367"/>
      <c r="C1625" s="367"/>
      <c r="D1625" s="367"/>
      <c r="E1625" s="368"/>
      <c r="F1625" s="367"/>
      <c r="G1625" s="367"/>
      <c r="H1625" s="367"/>
      <c r="I1625" s="367"/>
      <c r="J1625" s="367"/>
      <c r="K1625" s="367"/>
      <c r="L1625" s="367"/>
      <c r="M1625" s="367"/>
      <c r="N1625" s="367"/>
      <c r="O1625" s="367"/>
      <c r="P1625" s="367"/>
      <c r="Q1625" s="367"/>
      <c r="R1625" s="367"/>
      <c r="S1625" s="367"/>
      <c r="T1625" s="367"/>
      <c r="U1625" s="367"/>
    </row>
    <row r="1626">
      <c r="A1626" s="367"/>
      <c r="B1626" s="367"/>
      <c r="C1626" s="367"/>
      <c r="D1626" s="367"/>
      <c r="E1626" s="368"/>
      <c r="F1626" s="367"/>
      <c r="G1626" s="367"/>
      <c r="H1626" s="367"/>
      <c r="I1626" s="367"/>
      <c r="J1626" s="367"/>
      <c r="K1626" s="367"/>
      <c r="L1626" s="367"/>
      <c r="M1626" s="367"/>
      <c r="N1626" s="367"/>
      <c r="O1626" s="367"/>
      <c r="P1626" s="367"/>
      <c r="Q1626" s="367"/>
      <c r="R1626" s="367"/>
      <c r="S1626" s="367"/>
      <c r="T1626" s="367"/>
      <c r="U1626" s="367"/>
    </row>
    <row r="1627">
      <c r="A1627" s="367"/>
      <c r="B1627" s="367"/>
      <c r="C1627" s="367"/>
      <c r="D1627" s="367"/>
      <c r="E1627" s="368"/>
      <c r="F1627" s="367"/>
      <c r="G1627" s="367"/>
      <c r="H1627" s="367"/>
      <c r="I1627" s="367"/>
      <c r="J1627" s="367"/>
      <c r="K1627" s="367"/>
      <c r="L1627" s="367"/>
      <c r="M1627" s="367"/>
      <c r="N1627" s="367"/>
      <c r="O1627" s="367"/>
      <c r="P1627" s="367"/>
      <c r="Q1627" s="367"/>
      <c r="R1627" s="367"/>
      <c r="S1627" s="367"/>
      <c r="T1627" s="367"/>
      <c r="U1627" s="367"/>
    </row>
    <row r="1628">
      <c r="A1628" s="367"/>
      <c r="B1628" s="367"/>
      <c r="C1628" s="367"/>
      <c r="D1628" s="367"/>
      <c r="E1628" s="368"/>
      <c r="F1628" s="367"/>
      <c r="G1628" s="367"/>
      <c r="H1628" s="367"/>
      <c r="I1628" s="367"/>
      <c r="J1628" s="367"/>
      <c r="K1628" s="367"/>
      <c r="L1628" s="367"/>
      <c r="M1628" s="367"/>
      <c r="N1628" s="367"/>
      <c r="O1628" s="367"/>
      <c r="P1628" s="367"/>
      <c r="Q1628" s="367"/>
      <c r="R1628" s="367"/>
      <c r="S1628" s="367"/>
      <c r="T1628" s="367"/>
      <c r="U1628" s="367"/>
    </row>
    <row r="1629">
      <c r="A1629" s="367"/>
      <c r="B1629" s="367"/>
      <c r="C1629" s="367"/>
      <c r="D1629" s="367"/>
      <c r="E1629" s="368"/>
      <c r="F1629" s="367"/>
      <c r="G1629" s="367"/>
      <c r="H1629" s="367"/>
      <c r="I1629" s="367"/>
      <c r="J1629" s="367"/>
      <c r="K1629" s="367"/>
      <c r="L1629" s="367"/>
      <c r="M1629" s="367"/>
      <c r="N1629" s="367"/>
      <c r="O1629" s="367"/>
      <c r="P1629" s="367"/>
      <c r="Q1629" s="367"/>
      <c r="R1629" s="367"/>
      <c r="S1629" s="367"/>
      <c r="T1629" s="367"/>
      <c r="U1629" s="367"/>
    </row>
    <row r="1630">
      <c r="A1630" s="367"/>
      <c r="B1630" s="367"/>
      <c r="C1630" s="367"/>
      <c r="D1630" s="367"/>
      <c r="E1630" s="368"/>
      <c r="F1630" s="367"/>
      <c r="G1630" s="367"/>
      <c r="H1630" s="367"/>
      <c r="I1630" s="367"/>
      <c r="J1630" s="367"/>
      <c r="K1630" s="367"/>
      <c r="L1630" s="367"/>
      <c r="M1630" s="367"/>
      <c r="N1630" s="367"/>
      <c r="O1630" s="367"/>
      <c r="P1630" s="367"/>
      <c r="Q1630" s="367"/>
      <c r="R1630" s="367"/>
      <c r="S1630" s="367"/>
      <c r="T1630" s="367"/>
      <c r="U1630" s="367"/>
    </row>
    <row r="1631">
      <c r="A1631" s="367"/>
      <c r="B1631" s="367"/>
      <c r="C1631" s="367"/>
      <c r="D1631" s="367"/>
      <c r="E1631" s="368"/>
      <c r="F1631" s="367"/>
      <c r="G1631" s="367"/>
      <c r="H1631" s="367"/>
      <c r="I1631" s="367"/>
      <c r="J1631" s="367"/>
      <c r="K1631" s="367"/>
      <c r="L1631" s="367"/>
      <c r="M1631" s="367"/>
      <c r="N1631" s="367"/>
      <c r="O1631" s="367"/>
      <c r="P1631" s="367"/>
      <c r="Q1631" s="367"/>
      <c r="R1631" s="367"/>
      <c r="S1631" s="367"/>
      <c r="T1631" s="367"/>
      <c r="U1631" s="367"/>
    </row>
    <row r="1632">
      <c r="A1632" s="367"/>
      <c r="B1632" s="367"/>
      <c r="C1632" s="367"/>
      <c r="D1632" s="367"/>
      <c r="E1632" s="368"/>
      <c r="F1632" s="367"/>
      <c r="G1632" s="367"/>
      <c r="H1632" s="367"/>
      <c r="I1632" s="367"/>
      <c r="J1632" s="367"/>
      <c r="K1632" s="367"/>
      <c r="L1632" s="367"/>
      <c r="M1632" s="367"/>
      <c r="N1632" s="367"/>
      <c r="O1632" s="367"/>
      <c r="P1632" s="367"/>
      <c r="Q1632" s="367"/>
      <c r="R1632" s="367"/>
      <c r="S1632" s="367"/>
      <c r="T1632" s="367"/>
      <c r="U1632" s="367"/>
    </row>
    <row r="1633">
      <c r="A1633" s="367"/>
      <c r="B1633" s="367"/>
      <c r="C1633" s="367"/>
      <c r="D1633" s="367"/>
      <c r="E1633" s="368"/>
      <c r="F1633" s="367"/>
      <c r="G1633" s="367"/>
      <c r="H1633" s="367"/>
      <c r="I1633" s="367"/>
      <c r="J1633" s="367"/>
      <c r="K1633" s="367"/>
      <c r="L1633" s="367"/>
      <c r="M1633" s="367"/>
      <c r="N1633" s="367"/>
      <c r="O1633" s="367"/>
      <c r="P1633" s="367"/>
      <c r="Q1633" s="367"/>
      <c r="R1633" s="367"/>
      <c r="S1633" s="367"/>
      <c r="T1633" s="367"/>
      <c r="U1633" s="367"/>
    </row>
    <row r="1634">
      <c r="A1634" s="367"/>
      <c r="B1634" s="367"/>
      <c r="C1634" s="367"/>
      <c r="D1634" s="367"/>
      <c r="E1634" s="368"/>
      <c r="F1634" s="367"/>
      <c r="G1634" s="367"/>
      <c r="H1634" s="367"/>
      <c r="I1634" s="367"/>
      <c r="J1634" s="367"/>
      <c r="K1634" s="367"/>
      <c r="L1634" s="367"/>
      <c r="M1634" s="367"/>
      <c r="N1634" s="367"/>
      <c r="O1634" s="367"/>
      <c r="P1634" s="367"/>
      <c r="Q1634" s="367"/>
      <c r="R1634" s="367"/>
      <c r="S1634" s="367"/>
      <c r="T1634" s="367"/>
      <c r="U1634" s="367"/>
    </row>
    <row r="1635">
      <c r="A1635" s="367"/>
      <c r="B1635" s="367"/>
      <c r="C1635" s="367"/>
      <c r="D1635" s="367"/>
      <c r="E1635" s="368"/>
      <c r="F1635" s="367"/>
      <c r="G1635" s="367"/>
      <c r="H1635" s="367"/>
      <c r="I1635" s="367"/>
      <c r="J1635" s="367"/>
      <c r="K1635" s="367"/>
      <c r="L1635" s="367"/>
      <c r="M1635" s="367"/>
      <c r="N1635" s="367"/>
      <c r="O1635" s="367"/>
      <c r="P1635" s="367"/>
      <c r="Q1635" s="367"/>
      <c r="R1635" s="367"/>
      <c r="S1635" s="367"/>
      <c r="T1635" s="367"/>
      <c r="U1635" s="367"/>
    </row>
    <row r="1636">
      <c r="A1636" s="367"/>
      <c r="B1636" s="367"/>
      <c r="C1636" s="367"/>
      <c r="D1636" s="367"/>
      <c r="E1636" s="368"/>
      <c r="F1636" s="367"/>
      <c r="G1636" s="367"/>
      <c r="H1636" s="367"/>
      <c r="I1636" s="367"/>
      <c r="J1636" s="367"/>
      <c r="K1636" s="367"/>
      <c r="L1636" s="367"/>
      <c r="M1636" s="367"/>
      <c r="N1636" s="367"/>
      <c r="O1636" s="367"/>
      <c r="P1636" s="367"/>
      <c r="Q1636" s="367"/>
      <c r="R1636" s="367"/>
      <c r="S1636" s="367"/>
      <c r="T1636" s="367"/>
      <c r="U1636" s="367"/>
    </row>
    <row r="1637">
      <c r="A1637" s="367"/>
      <c r="B1637" s="367"/>
      <c r="C1637" s="367"/>
      <c r="D1637" s="367"/>
      <c r="E1637" s="368"/>
      <c r="F1637" s="367"/>
      <c r="G1637" s="367"/>
      <c r="H1637" s="367"/>
      <c r="I1637" s="367"/>
      <c r="J1637" s="367"/>
      <c r="K1637" s="367"/>
      <c r="L1637" s="367"/>
      <c r="M1637" s="367"/>
      <c r="N1637" s="367"/>
      <c r="O1637" s="367"/>
      <c r="P1637" s="367"/>
      <c r="Q1637" s="367"/>
      <c r="R1637" s="367"/>
      <c r="S1637" s="367"/>
      <c r="T1637" s="367"/>
      <c r="U1637" s="367"/>
    </row>
    <row r="1638">
      <c r="A1638" s="367"/>
      <c r="B1638" s="367"/>
      <c r="C1638" s="367"/>
      <c r="D1638" s="367"/>
      <c r="E1638" s="368"/>
      <c r="F1638" s="367"/>
      <c r="G1638" s="367"/>
      <c r="H1638" s="367"/>
      <c r="I1638" s="367"/>
      <c r="J1638" s="367"/>
      <c r="K1638" s="367"/>
      <c r="L1638" s="367"/>
      <c r="M1638" s="367"/>
      <c r="N1638" s="367"/>
      <c r="O1638" s="367"/>
      <c r="P1638" s="367"/>
      <c r="Q1638" s="367"/>
      <c r="R1638" s="367"/>
      <c r="S1638" s="367"/>
      <c r="T1638" s="367"/>
      <c r="U1638" s="367"/>
    </row>
    <row r="1639">
      <c r="A1639" s="367"/>
      <c r="B1639" s="367"/>
      <c r="C1639" s="367"/>
      <c r="D1639" s="367"/>
      <c r="E1639" s="368"/>
      <c r="F1639" s="367"/>
      <c r="G1639" s="367"/>
      <c r="H1639" s="367"/>
      <c r="I1639" s="367"/>
      <c r="J1639" s="367"/>
      <c r="K1639" s="367"/>
      <c r="L1639" s="367"/>
      <c r="M1639" s="367"/>
      <c r="N1639" s="367"/>
      <c r="O1639" s="367"/>
      <c r="P1639" s="367"/>
      <c r="Q1639" s="367"/>
      <c r="R1639" s="367"/>
      <c r="S1639" s="367"/>
      <c r="T1639" s="367"/>
      <c r="U1639" s="367"/>
    </row>
    <row r="1640">
      <c r="A1640" s="367"/>
      <c r="B1640" s="367"/>
      <c r="C1640" s="367"/>
      <c r="D1640" s="367"/>
      <c r="E1640" s="368"/>
      <c r="F1640" s="367"/>
      <c r="G1640" s="367"/>
      <c r="H1640" s="367"/>
      <c r="I1640" s="367"/>
      <c r="J1640" s="367"/>
      <c r="K1640" s="367"/>
      <c r="L1640" s="367"/>
      <c r="M1640" s="367"/>
      <c r="N1640" s="367"/>
      <c r="O1640" s="367"/>
      <c r="P1640" s="367"/>
      <c r="Q1640" s="367"/>
      <c r="R1640" s="367"/>
      <c r="S1640" s="367"/>
      <c r="T1640" s="367"/>
      <c r="U1640" s="367"/>
    </row>
    <row r="1641">
      <c r="A1641" s="367"/>
      <c r="B1641" s="367"/>
      <c r="C1641" s="367"/>
      <c r="D1641" s="367"/>
      <c r="E1641" s="368"/>
      <c r="F1641" s="367"/>
      <c r="G1641" s="367"/>
      <c r="H1641" s="367"/>
      <c r="I1641" s="367"/>
      <c r="J1641" s="367"/>
      <c r="K1641" s="367"/>
      <c r="L1641" s="367"/>
      <c r="M1641" s="367"/>
      <c r="N1641" s="367"/>
      <c r="O1641" s="367"/>
      <c r="P1641" s="367"/>
      <c r="Q1641" s="367"/>
      <c r="R1641" s="367"/>
      <c r="S1641" s="367"/>
      <c r="T1641" s="367"/>
      <c r="U1641" s="367"/>
    </row>
    <row r="1642">
      <c r="A1642" s="367"/>
      <c r="B1642" s="367"/>
      <c r="C1642" s="367"/>
      <c r="D1642" s="367"/>
      <c r="E1642" s="368"/>
      <c r="F1642" s="367"/>
      <c r="G1642" s="367"/>
      <c r="H1642" s="367"/>
      <c r="I1642" s="367"/>
      <c r="J1642" s="367"/>
      <c r="K1642" s="367"/>
      <c r="L1642" s="367"/>
      <c r="M1642" s="367"/>
      <c r="N1642" s="367"/>
      <c r="O1642" s="367"/>
      <c r="P1642" s="367"/>
      <c r="Q1642" s="367"/>
      <c r="R1642" s="367"/>
      <c r="S1642" s="367"/>
      <c r="T1642" s="367"/>
      <c r="U1642" s="367"/>
    </row>
    <row r="1643">
      <c r="A1643" s="367"/>
      <c r="B1643" s="367"/>
      <c r="C1643" s="367"/>
      <c r="D1643" s="367"/>
      <c r="E1643" s="368"/>
      <c r="F1643" s="367"/>
      <c r="G1643" s="367"/>
      <c r="H1643" s="367"/>
      <c r="I1643" s="367"/>
      <c r="J1643" s="367"/>
      <c r="K1643" s="367"/>
      <c r="L1643" s="367"/>
      <c r="M1643" s="367"/>
      <c r="N1643" s="367"/>
      <c r="O1643" s="367"/>
      <c r="P1643" s="367"/>
      <c r="Q1643" s="367"/>
      <c r="R1643" s="367"/>
      <c r="S1643" s="367"/>
      <c r="T1643" s="367"/>
      <c r="U1643" s="367"/>
    </row>
    <row r="1644">
      <c r="A1644" s="367"/>
      <c r="B1644" s="367"/>
      <c r="C1644" s="367"/>
      <c r="D1644" s="367"/>
      <c r="E1644" s="368"/>
      <c r="F1644" s="367"/>
      <c r="G1644" s="367"/>
      <c r="H1644" s="367"/>
      <c r="I1644" s="367"/>
      <c r="J1644" s="367"/>
      <c r="K1644" s="367"/>
      <c r="L1644" s="367"/>
      <c r="M1644" s="367"/>
      <c r="N1644" s="367"/>
      <c r="O1644" s="367"/>
      <c r="P1644" s="367"/>
      <c r="Q1644" s="367"/>
      <c r="R1644" s="367"/>
      <c r="S1644" s="367"/>
      <c r="T1644" s="367"/>
      <c r="U1644" s="367"/>
    </row>
    <row r="1645">
      <c r="A1645" s="367"/>
      <c r="B1645" s="367"/>
      <c r="C1645" s="367"/>
      <c r="D1645" s="367"/>
      <c r="E1645" s="368"/>
      <c r="F1645" s="367"/>
      <c r="G1645" s="367"/>
      <c r="H1645" s="367"/>
      <c r="I1645" s="367"/>
      <c r="J1645" s="367"/>
      <c r="K1645" s="367"/>
      <c r="L1645" s="367"/>
      <c r="M1645" s="367"/>
      <c r="N1645" s="367"/>
      <c r="O1645" s="367"/>
      <c r="P1645" s="367"/>
      <c r="Q1645" s="367"/>
      <c r="R1645" s="367"/>
      <c r="S1645" s="367"/>
      <c r="T1645" s="367"/>
      <c r="U1645" s="367"/>
    </row>
    <row r="1646">
      <c r="A1646" s="367"/>
      <c r="B1646" s="367"/>
      <c r="C1646" s="367"/>
      <c r="D1646" s="367"/>
      <c r="E1646" s="368"/>
      <c r="F1646" s="367"/>
      <c r="G1646" s="367"/>
      <c r="H1646" s="367"/>
      <c r="I1646" s="367"/>
      <c r="J1646" s="367"/>
      <c r="K1646" s="367"/>
      <c r="L1646" s="367"/>
      <c r="M1646" s="367"/>
      <c r="N1646" s="367"/>
      <c r="O1646" s="367"/>
      <c r="P1646" s="367"/>
      <c r="Q1646" s="367"/>
      <c r="R1646" s="367"/>
      <c r="S1646" s="367"/>
      <c r="T1646" s="367"/>
      <c r="U1646" s="367"/>
    </row>
    <row r="1647">
      <c r="A1647" s="367"/>
      <c r="B1647" s="367"/>
      <c r="C1647" s="367"/>
      <c r="D1647" s="367"/>
      <c r="E1647" s="368"/>
      <c r="F1647" s="367"/>
      <c r="G1647" s="367"/>
      <c r="H1647" s="367"/>
      <c r="I1647" s="367"/>
      <c r="J1647" s="367"/>
      <c r="K1647" s="367"/>
      <c r="L1647" s="367"/>
      <c r="M1647" s="367"/>
      <c r="N1647" s="367"/>
      <c r="O1647" s="367"/>
      <c r="P1647" s="367"/>
      <c r="Q1647" s="367"/>
      <c r="R1647" s="367"/>
      <c r="S1647" s="367"/>
      <c r="T1647" s="367"/>
      <c r="U1647" s="367"/>
    </row>
    <row r="1648">
      <c r="A1648" s="367"/>
      <c r="B1648" s="367"/>
      <c r="C1648" s="367"/>
      <c r="D1648" s="367"/>
      <c r="E1648" s="368"/>
      <c r="F1648" s="367"/>
      <c r="G1648" s="367"/>
      <c r="H1648" s="367"/>
      <c r="I1648" s="367"/>
      <c r="J1648" s="367"/>
      <c r="K1648" s="367"/>
      <c r="L1648" s="367"/>
      <c r="M1648" s="367"/>
      <c r="N1648" s="367"/>
      <c r="O1648" s="367"/>
      <c r="P1648" s="367"/>
      <c r="Q1648" s="367"/>
      <c r="R1648" s="367"/>
      <c r="S1648" s="367"/>
      <c r="T1648" s="367"/>
      <c r="U1648" s="367"/>
    </row>
    <row r="1649">
      <c r="A1649" s="367"/>
      <c r="B1649" s="367"/>
      <c r="C1649" s="367"/>
      <c r="D1649" s="367"/>
      <c r="E1649" s="368"/>
      <c r="F1649" s="367"/>
      <c r="G1649" s="367"/>
      <c r="H1649" s="367"/>
      <c r="I1649" s="367"/>
      <c r="J1649" s="367"/>
      <c r="K1649" s="367"/>
      <c r="L1649" s="367"/>
      <c r="M1649" s="367"/>
      <c r="N1649" s="367"/>
      <c r="O1649" s="367"/>
      <c r="P1649" s="367"/>
      <c r="Q1649" s="367"/>
      <c r="R1649" s="367"/>
      <c r="S1649" s="367"/>
      <c r="T1649" s="367"/>
      <c r="U1649" s="367"/>
    </row>
    <row r="1650">
      <c r="A1650" s="367"/>
      <c r="B1650" s="367"/>
      <c r="C1650" s="367"/>
      <c r="D1650" s="367"/>
      <c r="E1650" s="368"/>
      <c r="F1650" s="367"/>
      <c r="G1650" s="367"/>
      <c r="H1650" s="367"/>
      <c r="I1650" s="367"/>
      <c r="J1650" s="367"/>
      <c r="K1650" s="367"/>
      <c r="L1650" s="367"/>
      <c r="M1650" s="367"/>
      <c r="N1650" s="367"/>
      <c r="O1650" s="367"/>
      <c r="P1650" s="367"/>
      <c r="Q1650" s="367"/>
      <c r="R1650" s="367"/>
      <c r="S1650" s="367"/>
      <c r="T1650" s="367"/>
      <c r="U1650" s="367"/>
    </row>
    <row r="1651">
      <c r="A1651" s="367"/>
      <c r="B1651" s="367"/>
      <c r="C1651" s="367"/>
      <c r="D1651" s="367"/>
      <c r="E1651" s="368"/>
      <c r="F1651" s="367"/>
      <c r="G1651" s="367"/>
      <c r="H1651" s="367"/>
      <c r="I1651" s="367"/>
      <c r="J1651" s="367"/>
      <c r="K1651" s="367"/>
      <c r="L1651" s="367"/>
      <c r="M1651" s="367"/>
      <c r="N1651" s="367"/>
      <c r="O1651" s="367"/>
      <c r="P1651" s="367"/>
      <c r="Q1651" s="367"/>
      <c r="R1651" s="367"/>
      <c r="S1651" s="367"/>
      <c r="T1651" s="367"/>
      <c r="U1651" s="367"/>
    </row>
    <row r="1652">
      <c r="A1652" s="367"/>
      <c r="B1652" s="367"/>
      <c r="C1652" s="367"/>
      <c r="D1652" s="367"/>
      <c r="E1652" s="368"/>
      <c r="F1652" s="367"/>
      <c r="G1652" s="367"/>
      <c r="H1652" s="367"/>
      <c r="I1652" s="367"/>
      <c r="J1652" s="367"/>
      <c r="K1652" s="367"/>
      <c r="L1652" s="367"/>
      <c r="M1652" s="367"/>
      <c r="N1652" s="367"/>
      <c r="O1652" s="367"/>
      <c r="P1652" s="367"/>
      <c r="Q1652" s="367"/>
      <c r="R1652" s="367"/>
      <c r="S1652" s="367"/>
      <c r="T1652" s="367"/>
      <c r="U1652" s="367"/>
    </row>
    <row r="1653">
      <c r="A1653" s="367"/>
      <c r="B1653" s="367"/>
      <c r="C1653" s="367"/>
      <c r="D1653" s="367"/>
      <c r="E1653" s="368"/>
      <c r="F1653" s="367"/>
      <c r="G1653" s="367"/>
      <c r="H1653" s="367"/>
      <c r="I1653" s="367"/>
      <c r="J1653" s="367"/>
      <c r="K1653" s="367"/>
      <c r="L1653" s="367"/>
      <c r="M1653" s="367"/>
      <c r="N1653" s="367"/>
      <c r="O1653" s="367"/>
      <c r="P1653" s="367"/>
      <c r="Q1653" s="367"/>
      <c r="R1653" s="367"/>
      <c r="S1653" s="367"/>
      <c r="T1653" s="367"/>
      <c r="U1653" s="367"/>
    </row>
    <row r="1654">
      <c r="A1654" s="367"/>
      <c r="B1654" s="367"/>
      <c r="C1654" s="367"/>
      <c r="D1654" s="367"/>
      <c r="E1654" s="368"/>
      <c r="F1654" s="367"/>
      <c r="G1654" s="367"/>
      <c r="H1654" s="367"/>
      <c r="I1654" s="367"/>
      <c r="J1654" s="367"/>
      <c r="K1654" s="367"/>
      <c r="L1654" s="367"/>
      <c r="M1654" s="367"/>
      <c r="N1654" s="367"/>
      <c r="O1654" s="367"/>
      <c r="P1654" s="367"/>
      <c r="Q1654" s="367"/>
      <c r="R1654" s="367"/>
      <c r="S1654" s="367"/>
      <c r="T1654" s="367"/>
      <c r="U1654" s="367"/>
    </row>
    <row r="1655">
      <c r="A1655" s="367"/>
      <c r="B1655" s="367"/>
      <c r="C1655" s="367"/>
      <c r="D1655" s="367"/>
      <c r="E1655" s="368"/>
      <c r="F1655" s="367"/>
      <c r="G1655" s="367"/>
      <c r="H1655" s="367"/>
      <c r="I1655" s="367"/>
      <c r="J1655" s="367"/>
      <c r="K1655" s="367"/>
      <c r="L1655" s="367"/>
      <c r="M1655" s="367"/>
      <c r="N1655" s="367"/>
      <c r="O1655" s="367"/>
      <c r="P1655" s="367"/>
      <c r="Q1655" s="367"/>
      <c r="R1655" s="367"/>
      <c r="S1655" s="367"/>
      <c r="T1655" s="367"/>
      <c r="U1655" s="367"/>
    </row>
    <row r="1656">
      <c r="A1656" s="367"/>
      <c r="B1656" s="367"/>
      <c r="C1656" s="367"/>
      <c r="D1656" s="367"/>
      <c r="E1656" s="368"/>
      <c r="F1656" s="367"/>
      <c r="G1656" s="367"/>
      <c r="H1656" s="367"/>
      <c r="I1656" s="367"/>
      <c r="J1656" s="367"/>
      <c r="K1656" s="367"/>
      <c r="L1656" s="367"/>
      <c r="M1656" s="367"/>
      <c r="N1656" s="367"/>
      <c r="O1656" s="367"/>
      <c r="P1656" s="367"/>
      <c r="Q1656" s="367"/>
      <c r="R1656" s="367"/>
      <c r="S1656" s="367"/>
      <c r="T1656" s="367"/>
      <c r="U1656" s="367"/>
    </row>
    <row r="1657">
      <c r="A1657" s="367"/>
      <c r="B1657" s="367"/>
      <c r="C1657" s="367"/>
      <c r="D1657" s="367"/>
      <c r="E1657" s="368"/>
      <c r="F1657" s="367"/>
      <c r="G1657" s="367"/>
      <c r="H1657" s="367"/>
      <c r="I1657" s="367"/>
      <c r="J1657" s="367"/>
      <c r="K1657" s="367"/>
      <c r="L1657" s="367"/>
      <c r="M1657" s="367"/>
      <c r="N1657" s="367"/>
      <c r="O1657" s="367"/>
      <c r="P1657" s="367"/>
      <c r="Q1657" s="367"/>
      <c r="R1657" s="367"/>
      <c r="S1657" s="367"/>
      <c r="T1657" s="367"/>
      <c r="U1657" s="367"/>
    </row>
    <row r="1658">
      <c r="A1658" s="367"/>
      <c r="B1658" s="367"/>
      <c r="C1658" s="367"/>
      <c r="D1658" s="367"/>
      <c r="E1658" s="368"/>
      <c r="F1658" s="367"/>
      <c r="G1658" s="367"/>
      <c r="H1658" s="367"/>
      <c r="I1658" s="367"/>
      <c r="J1658" s="367"/>
      <c r="K1658" s="367"/>
      <c r="L1658" s="367"/>
      <c r="M1658" s="367"/>
      <c r="N1658" s="367"/>
      <c r="O1658" s="367"/>
      <c r="P1658" s="367"/>
      <c r="Q1658" s="367"/>
      <c r="R1658" s="367"/>
      <c r="S1658" s="367"/>
      <c r="T1658" s="367"/>
      <c r="U1658" s="367"/>
    </row>
    <row r="1659">
      <c r="A1659" s="367"/>
      <c r="B1659" s="367"/>
      <c r="C1659" s="367"/>
      <c r="D1659" s="367"/>
      <c r="E1659" s="368"/>
      <c r="F1659" s="367"/>
      <c r="G1659" s="367"/>
      <c r="H1659" s="367"/>
      <c r="I1659" s="367"/>
      <c r="J1659" s="367"/>
      <c r="K1659" s="367"/>
      <c r="L1659" s="367"/>
      <c r="M1659" s="367"/>
      <c r="N1659" s="367"/>
      <c r="O1659" s="367"/>
      <c r="P1659" s="367"/>
      <c r="Q1659" s="367"/>
      <c r="R1659" s="367"/>
      <c r="S1659" s="367"/>
      <c r="T1659" s="367"/>
      <c r="U1659" s="367"/>
    </row>
    <row r="1660">
      <c r="A1660" s="367"/>
      <c r="B1660" s="367"/>
      <c r="C1660" s="367"/>
      <c r="D1660" s="367"/>
      <c r="E1660" s="368"/>
      <c r="F1660" s="367"/>
      <c r="G1660" s="367"/>
      <c r="H1660" s="367"/>
      <c r="I1660" s="367"/>
      <c r="J1660" s="367"/>
      <c r="K1660" s="367"/>
      <c r="L1660" s="367"/>
      <c r="M1660" s="367"/>
      <c r="N1660" s="367"/>
      <c r="O1660" s="367"/>
      <c r="P1660" s="367"/>
      <c r="Q1660" s="367"/>
      <c r="R1660" s="367"/>
      <c r="S1660" s="367"/>
      <c r="T1660" s="367"/>
      <c r="U1660" s="367"/>
    </row>
    <row r="1661">
      <c r="A1661" s="367"/>
      <c r="B1661" s="367"/>
      <c r="C1661" s="367"/>
      <c r="D1661" s="367"/>
      <c r="E1661" s="368"/>
      <c r="F1661" s="367"/>
      <c r="G1661" s="367"/>
      <c r="H1661" s="367"/>
      <c r="I1661" s="367"/>
      <c r="J1661" s="367"/>
      <c r="K1661" s="367"/>
      <c r="L1661" s="367"/>
      <c r="M1661" s="367"/>
      <c r="N1661" s="367"/>
      <c r="O1661" s="367"/>
      <c r="P1661" s="367"/>
      <c r="Q1661" s="367"/>
      <c r="R1661" s="367"/>
      <c r="S1661" s="367"/>
      <c r="T1661" s="367"/>
      <c r="U1661" s="367"/>
    </row>
    <row r="1662">
      <c r="A1662" s="367"/>
      <c r="B1662" s="367"/>
      <c r="C1662" s="367"/>
      <c r="D1662" s="367"/>
      <c r="E1662" s="368"/>
      <c r="F1662" s="367"/>
      <c r="G1662" s="367"/>
      <c r="H1662" s="367"/>
      <c r="I1662" s="367"/>
      <c r="J1662" s="367"/>
      <c r="K1662" s="367"/>
      <c r="L1662" s="367"/>
      <c r="M1662" s="367"/>
      <c r="N1662" s="367"/>
      <c r="O1662" s="367"/>
      <c r="P1662" s="367"/>
      <c r="Q1662" s="367"/>
      <c r="R1662" s="367"/>
      <c r="S1662" s="367"/>
      <c r="T1662" s="367"/>
      <c r="U1662" s="367"/>
    </row>
    <row r="1663">
      <c r="A1663" s="367"/>
      <c r="B1663" s="367"/>
      <c r="C1663" s="367"/>
      <c r="D1663" s="367"/>
      <c r="E1663" s="368"/>
      <c r="F1663" s="367"/>
      <c r="G1663" s="367"/>
      <c r="H1663" s="367"/>
      <c r="I1663" s="367"/>
      <c r="J1663" s="367"/>
      <c r="K1663" s="367"/>
      <c r="L1663" s="367"/>
      <c r="M1663" s="367"/>
      <c r="N1663" s="367"/>
      <c r="O1663" s="367"/>
      <c r="P1663" s="367"/>
      <c r="Q1663" s="367"/>
      <c r="R1663" s="367"/>
      <c r="S1663" s="367"/>
      <c r="T1663" s="367"/>
      <c r="U1663" s="367"/>
    </row>
    <row r="1664">
      <c r="A1664" s="367"/>
      <c r="B1664" s="367"/>
      <c r="C1664" s="367"/>
      <c r="D1664" s="367"/>
      <c r="E1664" s="368"/>
      <c r="F1664" s="367"/>
      <c r="G1664" s="367"/>
      <c r="H1664" s="367"/>
      <c r="I1664" s="367"/>
      <c r="J1664" s="367"/>
      <c r="K1664" s="367"/>
      <c r="L1664" s="367"/>
      <c r="M1664" s="367"/>
      <c r="N1664" s="367"/>
      <c r="O1664" s="367"/>
      <c r="P1664" s="367"/>
      <c r="Q1664" s="367"/>
      <c r="R1664" s="367"/>
      <c r="S1664" s="367"/>
      <c r="T1664" s="367"/>
      <c r="U1664" s="367"/>
    </row>
    <row r="1665">
      <c r="A1665" s="367"/>
      <c r="B1665" s="367"/>
      <c r="C1665" s="367"/>
      <c r="D1665" s="367"/>
      <c r="E1665" s="368"/>
      <c r="F1665" s="367"/>
      <c r="G1665" s="367"/>
      <c r="H1665" s="367"/>
      <c r="I1665" s="367"/>
      <c r="J1665" s="367"/>
      <c r="K1665" s="367"/>
      <c r="L1665" s="367"/>
      <c r="M1665" s="367"/>
      <c r="N1665" s="367"/>
      <c r="O1665" s="367"/>
      <c r="P1665" s="367"/>
      <c r="Q1665" s="367"/>
      <c r="R1665" s="367"/>
      <c r="S1665" s="367"/>
      <c r="T1665" s="367"/>
      <c r="U1665" s="367"/>
    </row>
    <row r="1666">
      <c r="A1666" s="367"/>
      <c r="B1666" s="367"/>
      <c r="C1666" s="367"/>
      <c r="D1666" s="367"/>
      <c r="E1666" s="368"/>
      <c r="F1666" s="367"/>
      <c r="G1666" s="367"/>
      <c r="H1666" s="367"/>
      <c r="I1666" s="367"/>
      <c r="J1666" s="367"/>
      <c r="K1666" s="367"/>
      <c r="L1666" s="367"/>
      <c r="M1666" s="367"/>
      <c r="N1666" s="367"/>
      <c r="O1666" s="367"/>
      <c r="P1666" s="367"/>
      <c r="Q1666" s="367"/>
      <c r="R1666" s="367"/>
      <c r="S1666" s="367"/>
      <c r="T1666" s="367"/>
      <c r="U1666" s="367"/>
    </row>
    <row r="1667">
      <c r="A1667" s="367"/>
      <c r="B1667" s="367"/>
      <c r="C1667" s="367"/>
      <c r="D1667" s="367"/>
      <c r="E1667" s="368"/>
      <c r="F1667" s="367"/>
      <c r="G1667" s="367"/>
      <c r="H1667" s="367"/>
      <c r="I1667" s="367"/>
      <c r="J1667" s="367"/>
      <c r="K1667" s="367"/>
      <c r="L1667" s="367"/>
      <c r="M1667" s="367"/>
      <c r="N1667" s="367"/>
      <c r="O1667" s="367"/>
      <c r="P1667" s="367"/>
      <c r="Q1667" s="367"/>
      <c r="R1667" s="367"/>
      <c r="S1667" s="367"/>
      <c r="T1667" s="367"/>
      <c r="U1667" s="367"/>
    </row>
    <row r="1668">
      <c r="A1668" s="367"/>
      <c r="B1668" s="367"/>
      <c r="C1668" s="367"/>
      <c r="D1668" s="367"/>
      <c r="E1668" s="368"/>
      <c r="F1668" s="367"/>
      <c r="G1668" s="367"/>
      <c r="H1668" s="367"/>
      <c r="I1668" s="367"/>
      <c r="J1668" s="367"/>
      <c r="K1668" s="367"/>
      <c r="L1668" s="367"/>
      <c r="M1668" s="367"/>
      <c r="N1668" s="367"/>
      <c r="O1668" s="367"/>
      <c r="P1668" s="367"/>
      <c r="Q1668" s="367"/>
      <c r="R1668" s="367"/>
      <c r="S1668" s="367"/>
      <c r="T1668" s="367"/>
      <c r="U1668" s="367"/>
    </row>
    <row r="1669">
      <c r="A1669" s="367"/>
      <c r="B1669" s="367"/>
      <c r="C1669" s="367"/>
      <c r="D1669" s="367"/>
      <c r="E1669" s="368"/>
      <c r="F1669" s="367"/>
      <c r="G1669" s="367"/>
      <c r="H1669" s="367"/>
      <c r="I1669" s="367"/>
      <c r="J1669" s="367"/>
      <c r="K1669" s="367"/>
      <c r="L1669" s="367"/>
      <c r="M1669" s="367"/>
      <c r="N1669" s="367"/>
      <c r="O1669" s="367"/>
      <c r="P1669" s="367"/>
      <c r="Q1669" s="367"/>
      <c r="R1669" s="367"/>
      <c r="S1669" s="367"/>
      <c r="T1669" s="367"/>
      <c r="U1669" s="367"/>
    </row>
    <row r="1670">
      <c r="A1670" s="367"/>
      <c r="B1670" s="367"/>
      <c r="C1670" s="367"/>
      <c r="D1670" s="367"/>
      <c r="E1670" s="368"/>
      <c r="F1670" s="367"/>
      <c r="G1670" s="367"/>
      <c r="H1670" s="367"/>
      <c r="I1670" s="367"/>
      <c r="J1670" s="367"/>
      <c r="K1670" s="367"/>
      <c r="L1670" s="367"/>
      <c r="M1670" s="367"/>
      <c r="N1670" s="367"/>
      <c r="O1670" s="367"/>
      <c r="P1670" s="367"/>
      <c r="Q1670" s="367"/>
      <c r="R1670" s="367"/>
      <c r="S1670" s="367"/>
      <c r="T1670" s="367"/>
      <c r="U1670" s="367"/>
    </row>
    <row r="1671">
      <c r="A1671" s="367"/>
      <c r="B1671" s="367"/>
      <c r="C1671" s="367"/>
      <c r="D1671" s="367"/>
      <c r="E1671" s="368"/>
      <c r="F1671" s="367"/>
      <c r="G1671" s="367"/>
      <c r="H1671" s="367"/>
      <c r="I1671" s="367"/>
      <c r="J1671" s="367"/>
      <c r="K1671" s="367"/>
      <c r="L1671" s="367"/>
      <c r="M1671" s="367"/>
      <c r="N1671" s="367"/>
      <c r="O1671" s="367"/>
      <c r="P1671" s="367"/>
      <c r="Q1671" s="367"/>
      <c r="R1671" s="367"/>
      <c r="S1671" s="367"/>
      <c r="T1671" s="367"/>
      <c r="U1671" s="367"/>
    </row>
    <row r="1672">
      <c r="A1672" s="367"/>
      <c r="B1672" s="367"/>
      <c r="C1672" s="367"/>
      <c r="D1672" s="367"/>
      <c r="E1672" s="368"/>
      <c r="F1672" s="367"/>
      <c r="G1672" s="367"/>
      <c r="H1672" s="367"/>
      <c r="I1672" s="367"/>
      <c r="J1672" s="367"/>
      <c r="K1672" s="367"/>
      <c r="L1672" s="367"/>
      <c r="M1672" s="367"/>
      <c r="N1672" s="367"/>
      <c r="O1672" s="367"/>
      <c r="P1672" s="367"/>
      <c r="Q1672" s="367"/>
      <c r="R1672" s="367"/>
      <c r="S1672" s="367"/>
      <c r="T1672" s="367"/>
      <c r="U1672" s="367"/>
    </row>
    <row r="1673">
      <c r="A1673" s="367"/>
      <c r="B1673" s="367"/>
      <c r="C1673" s="367"/>
      <c r="D1673" s="367"/>
      <c r="E1673" s="368"/>
      <c r="F1673" s="367"/>
      <c r="G1673" s="367"/>
      <c r="H1673" s="367"/>
      <c r="I1673" s="367"/>
      <c r="J1673" s="367"/>
      <c r="K1673" s="367"/>
      <c r="L1673" s="367"/>
      <c r="M1673" s="367"/>
      <c r="N1673" s="367"/>
      <c r="O1673" s="367"/>
      <c r="P1673" s="367"/>
      <c r="Q1673" s="367"/>
      <c r="R1673" s="367"/>
      <c r="S1673" s="367"/>
      <c r="T1673" s="367"/>
      <c r="U1673" s="367"/>
    </row>
    <row r="1674">
      <c r="A1674" s="367"/>
      <c r="B1674" s="367"/>
      <c r="C1674" s="367"/>
      <c r="D1674" s="367"/>
      <c r="E1674" s="368"/>
      <c r="F1674" s="367"/>
      <c r="G1674" s="367"/>
      <c r="H1674" s="367"/>
      <c r="I1674" s="367"/>
      <c r="J1674" s="367"/>
      <c r="K1674" s="367"/>
      <c r="L1674" s="367"/>
      <c r="M1674" s="367"/>
      <c r="N1674" s="367"/>
      <c r="O1674" s="367"/>
      <c r="P1674" s="367"/>
      <c r="Q1674" s="367"/>
      <c r="R1674" s="367"/>
      <c r="S1674" s="367"/>
      <c r="T1674" s="367"/>
      <c r="U1674" s="367"/>
    </row>
    <row r="1675">
      <c r="A1675" s="367"/>
      <c r="B1675" s="367"/>
      <c r="C1675" s="367"/>
      <c r="D1675" s="367"/>
      <c r="E1675" s="368"/>
      <c r="F1675" s="367"/>
      <c r="G1675" s="367"/>
      <c r="H1675" s="367"/>
      <c r="I1675" s="367"/>
      <c r="J1675" s="367"/>
      <c r="K1675" s="367"/>
      <c r="L1675" s="367"/>
      <c r="M1675" s="367"/>
      <c r="N1675" s="367"/>
      <c r="O1675" s="367"/>
      <c r="P1675" s="367"/>
      <c r="Q1675" s="367"/>
      <c r="R1675" s="367"/>
      <c r="S1675" s="367"/>
      <c r="T1675" s="367"/>
      <c r="U1675" s="367"/>
    </row>
    <row r="1676">
      <c r="A1676" s="367"/>
      <c r="B1676" s="367"/>
      <c r="C1676" s="367"/>
      <c r="D1676" s="367"/>
      <c r="E1676" s="368"/>
      <c r="F1676" s="367"/>
      <c r="G1676" s="367"/>
      <c r="H1676" s="367"/>
      <c r="I1676" s="367"/>
      <c r="J1676" s="367"/>
      <c r="K1676" s="367"/>
      <c r="L1676" s="367"/>
      <c r="M1676" s="367"/>
      <c r="N1676" s="367"/>
      <c r="O1676" s="367"/>
      <c r="P1676" s="367"/>
      <c r="Q1676" s="367"/>
      <c r="R1676" s="367"/>
      <c r="S1676" s="367"/>
      <c r="T1676" s="367"/>
      <c r="U1676" s="367"/>
    </row>
    <row r="1677">
      <c r="A1677" s="367"/>
      <c r="B1677" s="367"/>
      <c r="C1677" s="367"/>
      <c r="D1677" s="367"/>
      <c r="E1677" s="368"/>
      <c r="F1677" s="367"/>
      <c r="G1677" s="367"/>
      <c r="H1677" s="367"/>
      <c r="I1677" s="367"/>
      <c r="J1677" s="367"/>
      <c r="K1677" s="367"/>
      <c r="L1677" s="367"/>
      <c r="M1677" s="367"/>
      <c r="N1677" s="367"/>
      <c r="O1677" s="367"/>
      <c r="P1677" s="367"/>
      <c r="Q1677" s="367"/>
      <c r="R1677" s="367"/>
      <c r="S1677" s="367"/>
      <c r="T1677" s="367"/>
      <c r="U1677" s="367"/>
    </row>
    <row r="1678">
      <c r="A1678" s="367"/>
      <c r="B1678" s="367"/>
      <c r="C1678" s="367"/>
      <c r="D1678" s="367"/>
      <c r="E1678" s="368"/>
      <c r="F1678" s="367"/>
      <c r="G1678" s="367"/>
      <c r="H1678" s="367"/>
      <c r="I1678" s="367"/>
      <c r="J1678" s="367"/>
      <c r="K1678" s="367"/>
      <c r="L1678" s="367"/>
      <c r="M1678" s="367"/>
      <c r="N1678" s="367"/>
      <c r="O1678" s="367"/>
      <c r="P1678" s="367"/>
      <c r="Q1678" s="367"/>
      <c r="R1678" s="367"/>
      <c r="S1678" s="367"/>
      <c r="T1678" s="367"/>
      <c r="U1678" s="367"/>
    </row>
    <row r="1679">
      <c r="A1679" s="367"/>
      <c r="B1679" s="367"/>
      <c r="C1679" s="367"/>
      <c r="D1679" s="367"/>
      <c r="E1679" s="368"/>
      <c r="F1679" s="367"/>
      <c r="G1679" s="367"/>
      <c r="H1679" s="367"/>
      <c r="I1679" s="367"/>
      <c r="J1679" s="367"/>
      <c r="K1679" s="367"/>
      <c r="L1679" s="367"/>
      <c r="M1679" s="367"/>
      <c r="N1679" s="367"/>
      <c r="O1679" s="367"/>
      <c r="P1679" s="367"/>
      <c r="Q1679" s="367"/>
      <c r="R1679" s="367"/>
      <c r="S1679" s="367"/>
      <c r="T1679" s="367"/>
      <c r="U1679" s="367"/>
    </row>
    <row r="1680">
      <c r="A1680" s="367"/>
      <c r="B1680" s="367"/>
      <c r="C1680" s="367"/>
      <c r="D1680" s="367"/>
      <c r="E1680" s="368"/>
      <c r="F1680" s="367"/>
      <c r="G1680" s="367"/>
      <c r="H1680" s="367"/>
      <c r="I1680" s="367"/>
      <c r="J1680" s="367"/>
      <c r="K1680" s="367"/>
      <c r="L1680" s="367"/>
      <c r="M1680" s="367"/>
      <c r="N1680" s="367"/>
      <c r="O1680" s="367"/>
      <c r="P1680" s="367"/>
      <c r="Q1680" s="367"/>
      <c r="R1680" s="367"/>
      <c r="S1680" s="367"/>
      <c r="T1680" s="367"/>
      <c r="U1680" s="367"/>
    </row>
    <row r="1681">
      <c r="A1681" s="367"/>
      <c r="B1681" s="367"/>
      <c r="C1681" s="367"/>
      <c r="D1681" s="367"/>
      <c r="E1681" s="368"/>
      <c r="F1681" s="367"/>
      <c r="G1681" s="367"/>
      <c r="H1681" s="367"/>
      <c r="I1681" s="367"/>
      <c r="J1681" s="367"/>
      <c r="K1681" s="367"/>
      <c r="L1681" s="367"/>
      <c r="M1681" s="367"/>
      <c r="N1681" s="367"/>
      <c r="O1681" s="367"/>
      <c r="P1681" s="367"/>
      <c r="Q1681" s="367"/>
      <c r="R1681" s="367"/>
      <c r="S1681" s="367"/>
      <c r="T1681" s="367"/>
      <c r="U1681" s="367"/>
    </row>
    <row r="1682">
      <c r="A1682" s="367"/>
      <c r="B1682" s="367"/>
      <c r="C1682" s="367"/>
      <c r="D1682" s="367"/>
      <c r="E1682" s="368"/>
      <c r="F1682" s="367"/>
      <c r="G1682" s="367"/>
      <c r="H1682" s="367"/>
      <c r="I1682" s="367"/>
      <c r="J1682" s="367"/>
      <c r="K1682" s="367"/>
      <c r="L1682" s="367"/>
      <c r="M1682" s="367"/>
      <c r="N1682" s="367"/>
      <c r="O1682" s="367"/>
      <c r="P1682" s="367"/>
      <c r="Q1682" s="367"/>
      <c r="R1682" s="367"/>
      <c r="S1682" s="367"/>
      <c r="T1682" s="367"/>
      <c r="U1682" s="367"/>
    </row>
    <row r="1683">
      <c r="A1683" s="367"/>
      <c r="B1683" s="367"/>
      <c r="C1683" s="367"/>
      <c r="D1683" s="367"/>
      <c r="E1683" s="368"/>
      <c r="F1683" s="367"/>
      <c r="G1683" s="367"/>
      <c r="H1683" s="367"/>
      <c r="I1683" s="367"/>
      <c r="J1683" s="367"/>
      <c r="K1683" s="367"/>
      <c r="L1683" s="367"/>
      <c r="M1683" s="367"/>
      <c r="N1683" s="367"/>
      <c r="O1683" s="367"/>
      <c r="P1683" s="367"/>
      <c r="Q1683" s="367"/>
      <c r="R1683" s="367"/>
      <c r="S1683" s="367"/>
      <c r="T1683" s="367"/>
      <c r="U1683" s="367"/>
    </row>
    <row r="1684">
      <c r="A1684" s="367"/>
      <c r="B1684" s="367"/>
      <c r="C1684" s="367"/>
      <c r="D1684" s="367"/>
      <c r="E1684" s="368"/>
      <c r="F1684" s="367"/>
      <c r="G1684" s="367"/>
      <c r="H1684" s="367"/>
      <c r="I1684" s="367"/>
      <c r="J1684" s="367"/>
      <c r="K1684" s="367"/>
      <c r="L1684" s="367"/>
      <c r="M1684" s="367"/>
      <c r="N1684" s="367"/>
      <c r="O1684" s="367"/>
      <c r="P1684" s="367"/>
      <c r="Q1684" s="367"/>
      <c r="R1684" s="367"/>
      <c r="S1684" s="367"/>
      <c r="T1684" s="367"/>
      <c r="U1684" s="367"/>
    </row>
    <row r="1685">
      <c r="A1685" s="367"/>
      <c r="B1685" s="367"/>
      <c r="C1685" s="367"/>
      <c r="D1685" s="367"/>
      <c r="E1685" s="368"/>
      <c r="F1685" s="367"/>
      <c r="G1685" s="367"/>
      <c r="H1685" s="367"/>
      <c r="I1685" s="367"/>
      <c r="J1685" s="367"/>
      <c r="K1685" s="367"/>
      <c r="L1685" s="367"/>
      <c r="M1685" s="367"/>
      <c r="N1685" s="367"/>
      <c r="O1685" s="367"/>
      <c r="P1685" s="367"/>
      <c r="Q1685" s="367"/>
      <c r="R1685" s="367"/>
      <c r="S1685" s="367"/>
      <c r="T1685" s="367"/>
      <c r="U1685" s="367"/>
    </row>
    <row r="1686">
      <c r="A1686" s="367"/>
      <c r="B1686" s="367"/>
      <c r="C1686" s="367"/>
      <c r="D1686" s="367"/>
      <c r="E1686" s="368"/>
      <c r="F1686" s="367"/>
      <c r="G1686" s="367"/>
      <c r="H1686" s="367"/>
      <c r="I1686" s="367"/>
      <c r="J1686" s="367"/>
      <c r="K1686" s="367"/>
      <c r="L1686" s="367"/>
      <c r="M1686" s="367"/>
      <c r="N1686" s="367"/>
      <c r="O1686" s="367"/>
      <c r="P1686" s="367"/>
      <c r="Q1686" s="367"/>
      <c r="R1686" s="367"/>
      <c r="S1686" s="367"/>
      <c r="T1686" s="367"/>
      <c r="U1686" s="367"/>
    </row>
    <row r="1687">
      <c r="A1687" s="367"/>
      <c r="B1687" s="367"/>
      <c r="C1687" s="367"/>
      <c r="D1687" s="367"/>
      <c r="E1687" s="368"/>
      <c r="F1687" s="367"/>
      <c r="G1687" s="367"/>
      <c r="H1687" s="367"/>
      <c r="I1687" s="367"/>
      <c r="J1687" s="367"/>
      <c r="K1687" s="367"/>
      <c r="L1687" s="367"/>
      <c r="M1687" s="367"/>
      <c r="N1687" s="367"/>
      <c r="O1687" s="367"/>
      <c r="P1687" s="367"/>
      <c r="Q1687" s="367"/>
      <c r="R1687" s="367"/>
      <c r="S1687" s="367"/>
      <c r="T1687" s="367"/>
      <c r="U1687" s="367"/>
    </row>
    <row r="1688">
      <c r="A1688" s="367"/>
      <c r="B1688" s="367"/>
      <c r="C1688" s="367"/>
      <c r="D1688" s="367"/>
      <c r="E1688" s="368"/>
      <c r="F1688" s="367"/>
      <c r="G1688" s="367"/>
      <c r="H1688" s="367"/>
      <c r="I1688" s="367"/>
      <c r="J1688" s="367"/>
      <c r="K1688" s="367"/>
      <c r="L1688" s="367"/>
      <c r="M1688" s="367"/>
      <c r="N1688" s="367"/>
      <c r="O1688" s="367"/>
      <c r="P1688" s="367"/>
      <c r="Q1688" s="367"/>
      <c r="R1688" s="367"/>
      <c r="S1688" s="367"/>
      <c r="T1688" s="367"/>
      <c r="U1688" s="367"/>
    </row>
    <row r="1689">
      <c r="A1689" s="367"/>
      <c r="B1689" s="367"/>
      <c r="C1689" s="367"/>
      <c r="D1689" s="367"/>
      <c r="E1689" s="368"/>
      <c r="F1689" s="367"/>
      <c r="G1689" s="367"/>
      <c r="H1689" s="367"/>
      <c r="I1689" s="367"/>
      <c r="J1689" s="367"/>
      <c r="K1689" s="367"/>
      <c r="L1689" s="367"/>
      <c r="M1689" s="367"/>
      <c r="N1689" s="367"/>
      <c r="O1689" s="367"/>
      <c r="P1689" s="367"/>
      <c r="Q1689" s="367"/>
      <c r="R1689" s="367"/>
      <c r="S1689" s="367"/>
      <c r="T1689" s="367"/>
      <c r="U1689" s="367"/>
    </row>
    <row r="1690">
      <c r="A1690" s="367"/>
      <c r="B1690" s="367"/>
      <c r="C1690" s="367"/>
      <c r="D1690" s="367"/>
      <c r="E1690" s="368"/>
      <c r="F1690" s="367"/>
      <c r="G1690" s="367"/>
      <c r="H1690" s="367"/>
      <c r="I1690" s="367"/>
      <c r="J1690" s="367"/>
      <c r="K1690" s="367"/>
      <c r="L1690" s="367"/>
      <c r="M1690" s="367"/>
      <c r="N1690" s="367"/>
      <c r="O1690" s="367"/>
      <c r="P1690" s="367"/>
      <c r="Q1690" s="367"/>
      <c r="R1690" s="367"/>
      <c r="S1690" s="367"/>
      <c r="T1690" s="367"/>
      <c r="U1690" s="367"/>
    </row>
    <row r="1691">
      <c r="A1691" s="367"/>
      <c r="B1691" s="367"/>
      <c r="C1691" s="367"/>
      <c r="D1691" s="367"/>
      <c r="E1691" s="368"/>
      <c r="F1691" s="367"/>
      <c r="G1691" s="367"/>
      <c r="H1691" s="367"/>
      <c r="I1691" s="367"/>
      <c r="J1691" s="367"/>
      <c r="K1691" s="367"/>
      <c r="L1691" s="367"/>
      <c r="M1691" s="367"/>
      <c r="N1691" s="367"/>
      <c r="O1691" s="367"/>
      <c r="P1691" s="367"/>
      <c r="Q1691" s="367"/>
      <c r="R1691" s="367"/>
      <c r="S1691" s="367"/>
      <c r="T1691" s="367"/>
      <c r="U1691" s="367"/>
    </row>
    <row r="1692">
      <c r="A1692" s="367"/>
      <c r="B1692" s="367"/>
      <c r="C1692" s="367"/>
      <c r="D1692" s="367"/>
      <c r="E1692" s="368"/>
      <c r="F1692" s="367"/>
      <c r="G1692" s="367"/>
      <c r="H1692" s="367"/>
      <c r="I1692" s="367"/>
      <c r="J1692" s="367"/>
      <c r="K1692" s="367"/>
      <c r="L1692" s="367"/>
      <c r="M1692" s="367"/>
      <c r="N1692" s="367"/>
      <c r="O1692" s="367"/>
      <c r="P1692" s="367"/>
      <c r="Q1692" s="367"/>
      <c r="R1692" s="367"/>
      <c r="S1692" s="367"/>
      <c r="T1692" s="367"/>
      <c r="U1692" s="367"/>
    </row>
    <row r="1693">
      <c r="A1693" s="367"/>
      <c r="B1693" s="367"/>
      <c r="C1693" s="367"/>
      <c r="D1693" s="367"/>
      <c r="E1693" s="368"/>
      <c r="F1693" s="367"/>
      <c r="G1693" s="367"/>
      <c r="H1693" s="367"/>
      <c r="I1693" s="367"/>
      <c r="J1693" s="367"/>
      <c r="K1693" s="367"/>
      <c r="L1693" s="367"/>
      <c r="M1693" s="367"/>
      <c r="N1693" s="367"/>
      <c r="O1693" s="367"/>
      <c r="P1693" s="367"/>
      <c r="Q1693" s="367"/>
      <c r="R1693" s="367"/>
      <c r="S1693" s="367"/>
      <c r="T1693" s="367"/>
      <c r="U1693" s="367"/>
    </row>
    <row r="1694">
      <c r="A1694" s="367"/>
      <c r="B1694" s="367"/>
      <c r="C1694" s="367"/>
      <c r="D1694" s="367"/>
      <c r="E1694" s="368"/>
      <c r="F1694" s="367"/>
      <c r="G1694" s="367"/>
      <c r="H1694" s="367"/>
      <c r="I1694" s="367"/>
      <c r="J1694" s="367"/>
      <c r="K1694" s="367"/>
      <c r="L1694" s="367"/>
      <c r="M1694" s="367"/>
      <c r="N1694" s="367"/>
      <c r="O1694" s="367"/>
      <c r="P1694" s="367"/>
      <c r="Q1694" s="367"/>
      <c r="R1694" s="367"/>
      <c r="S1694" s="367"/>
      <c r="T1694" s="367"/>
      <c r="U1694" s="367"/>
    </row>
    <row r="1695">
      <c r="A1695" s="367"/>
      <c r="B1695" s="367"/>
      <c r="C1695" s="367"/>
      <c r="D1695" s="367"/>
      <c r="E1695" s="368"/>
      <c r="F1695" s="367"/>
      <c r="G1695" s="367"/>
      <c r="H1695" s="367"/>
      <c r="I1695" s="367"/>
      <c r="J1695" s="367"/>
      <c r="K1695" s="367"/>
      <c r="L1695" s="367"/>
      <c r="M1695" s="367"/>
      <c r="N1695" s="367"/>
      <c r="O1695" s="367"/>
      <c r="P1695" s="367"/>
      <c r="Q1695" s="367"/>
      <c r="R1695" s="367"/>
      <c r="S1695" s="367"/>
      <c r="T1695" s="367"/>
      <c r="U1695" s="367"/>
    </row>
    <row r="1696">
      <c r="A1696" s="367"/>
      <c r="B1696" s="367"/>
      <c r="C1696" s="367"/>
      <c r="D1696" s="367"/>
      <c r="E1696" s="368"/>
      <c r="F1696" s="367"/>
      <c r="G1696" s="367"/>
      <c r="H1696" s="367"/>
      <c r="I1696" s="367"/>
      <c r="J1696" s="367"/>
      <c r="K1696" s="367"/>
      <c r="L1696" s="367"/>
      <c r="M1696" s="367"/>
      <c r="N1696" s="367"/>
      <c r="O1696" s="367"/>
      <c r="P1696" s="367"/>
      <c r="Q1696" s="367"/>
      <c r="R1696" s="367"/>
      <c r="S1696" s="367"/>
      <c r="T1696" s="367"/>
      <c r="U1696" s="367"/>
    </row>
    <row r="1697">
      <c r="A1697" s="367"/>
      <c r="B1697" s="367"/>
      <c r="C1697" s="367"/>
      <c r="D1697" s="367"/>
      <c r="E1697" s="368"/>
      <c r="F1697" s="367"/>
      <c r="G1697" s="367"/>
      <c r="H1697" s="367"/>
      <c r="I1697" s="367"/>
      <c r="J1697" s="367"/>
      <c r="K1697" s="367"/>
      <c r="L1697" s="367"/>
      <c r="M1697" s="367"/>
      <c r="N1697" s="367"/>
      <c r="O1697" s="367"/>
      <c r="P1697" s="367"/>
      <c r="Q1697" s="367"/>
      <c r="R1697" s="367"/>
      <c r="S1697" s="367"/>
      <c r="T1697" s="367"/>
      <c r="U1697" s="367"/>
    </row>
    <row r="1698">
      <c r="A1698" s="367"/>
      <c r="B1698" s="367"/>
      <c r="C1698" s="367"/>
      <c r="D1698" s="367"/>
      <c r="E1698" s="368"/>
      <c r="F1698" s="367"/>
      <c r="G1698" s="367"/>
      <c r="H1698" s="367"/>
      <c r="I1698" s="367"/>
      <c r="J1698" s="367"/>
      <c r="K1698" s="367"/>
      <c r="L1698" s="367"/>
      <c r="M1698" s="367"/>
      <c r="N1698" s="367"/>
      <c r="O1698" s="367"/>
      <c r="P1698" s="367"/>
      <c r="Q1698" s="367"/>
      <c r="R1698" s="367"/>
      <c r="S1698" s="367"/>
      <c r="T1698" s="367"/>
      <c r="U1698" s="367"/>
    </row>
    <row r="1699">
      <c r="A1699" s="367"/>
      <c r="B1699" s="367"/>
      <c r="C1699" s="367"/>
      <c r="D1699" s="367"/>
      <c r="E1699" s="368"/>
      <c r="F1699" s="367"/>
      <c r="G1699" s="367"/>
      <c r="H1699" s="367"/>
      <c r="I1699" s="367"/>
      <c r="J1699" s="367"/>
      <c r="K1699" s="367"/>
      <c r="L1699" s="367"/>
      <c r="M1699" s="367"/>
      <c r="N1699" s="367"/>
      <c r="O1699" s="367"/>
      <c r="P1699" s="367"/>
      <c r="Q1699" s="367"/>
      <c r="R1699" s="367"/>
      <c r="S1699" s="367"/>
      <c r="T1699" s="367"/>
      <c r="U1699" s="367"/>
    </row>
    <row r="1700">
      <c r="A1700" s="367"/>
      <c r="B1700" s="367"/>
      <c r="C1700" s="367"/>
      <c r="D1700" s="367"/>
      <c r="E1700" s="368"/>
      <c r="F1700" s="367"/>
      <c r="G1700" s="367"/>
      <c r="H1700" s="367"/>
      <c r="I1700" s="367"/>
      <c r="J1700" s="367"/>
      <c r="K1700" s="367"/>
      <c r="L1700" s="367"/>
      <c r="M1700" s="367"/>
      <c r="N1700" s="367"/>
      <c r="O1700" s="367"/>
      <c r="P1700" s="367"/>
      <c r="Q1700" s="367"/>
      <c r="R1700" s="367"/>
      <c r="S1700" s="367"/>
      <c r="T1700" s="367"/>
      <c r="U1700" s="367"/>
    </row>
    <row r="1701">
      <c r="A1701" s="367"/>
      <c r="B1701" s="367"/>
      <c r="C1701" s="367"/>
      <c r="D1701" s="367"/>
      <c r="E1701" s="368"/>
      <c r="F1701" s="367"/>
      <c r="G1701" s="367"/>
      <c r="H1701" s="367"/>
      <c r="I1701" s="367"/>
      <c r="J1701" s="367"/>
      <c r="K1701" s="367"/>
      <c r="L1701" s="367"/>
      <c r="M1701" s="367"/>
      <c r="N1701" s="367"/>
      <c r="O1701" s="367"/>
      <c r="P1701" s="367"/>
      <c r="Q1701" s="367"/>
      <c r="R1701" s="367"/>
      <c r="S1701" s="367"/>
      <c r="T1701" s="367"/>
      <c r="U1701" s="367"/>
    </row>
    <row r="1702">
      <c r="A1702" s="367"/>
      <c r="B1702" s="367"/>
      <c r="C1702" s="367"/>
      <c r="D1702" s="367"/>
      <c r="E1702" s="368"/>
      <c r="F1702" s="367"/>
      <c r="G1702" s="367"/>
      <c r="H1702" s="367"/>
      <c r="I1702" s="367"/>
      <c r="J1702" s="367"/>
      <c r="K1702" s="367"/>
      <c r="L1702" s="367"/>
      <c r="M1702" s="367"/>
      <c r="N1702" s="367"/>
      <c r="O1702" s="367"/>
      <c r="P1702" s="367"/>
      <c r="Q1702" s="367"/>
      <c r="R1702" s="367"/>
      <c r="S1702" s="367"/>
      <c r="T1702" s="367"/>
      <c r="U1702" s="367"/>
    </row>
    <row r="1703">
      <c r="A1703" s="367"/>
      <c r="B1703" s="367"/>
      <c r="C1703" s="367"/>
      <c r="D1703" s="367"/>
      <c r="E1703" s="368"/>
      <c r="F1703" s="367"/>
      <c r="G1703" s="367"/>
      <c r="H1703" s="367"/>
      <c r="I1703" s="367"/>
      <c r="J1703" s="367"/>
      <c r="K1703" s="367"/>
      <c r="L1703" s="367"/>
      <c r="M1703" s="367"/>
      <c r="N1703" s="367"/>
      <c r="O1703" s="367"/>
      <c r="P1703" s="367"/>
      <c r="Q1703" s="367"/>
      <c r="R1703" s="367"/>
      <c r="S1703" s="367"/>
      <c r="T1703" s="367"/>
      <c r="U1703" s="367"/>
    </row>
    <row r="1704">
      <c r="A1704" s="367"/>
      <c r="B1704" s="367"/>
      <c r="C1704" s="367"/>
      <c r="D1704" s="367"/>
      <c r="E1704" s="368"/>
      <c r="F1704" s="367"/>
      <c r="G1704" s="367"/>
      <c r="H1704" s="367"/>
      <c r="I1704" s="367"/>
      <c r="J1704" s="367"/>
      <c r="K1704" s="367"/>
      <c r="L1704" s="367"/>
      <c r="M1704" s="367"/>
      <c r="N1704" s="367"/>
      <c r="O1704" s="367"/>
      <c r="P1704" s="367"/>
      <c r="Q1704" s="367"/>
      <c r="R1704" s="367"/>
      <c r="S1704" s="367"/>
      <c r="T1704" s="367"/>
      <c r="U1704" s="367"/>
    </row>
    <row r="1705">
      <c r="A1705" s="367"/>
      <c r="B1705" s="367"/>
      <c r="C1705" s="367"/>
      <c r="D1705" s="367"/>
      <c r="E1705" s="368"/>
      <c r="F1705" s="367"/>
      <c r="G1705" s="367"/>
      <c r="H1705" s="367"/>
      <c r="I1705" s="367"/>
      <c r="J1705" s="367"/>
      <c r="K1705" s="367"/>
      <c r="L1705" s="367"/>
      <c r="M1705" s="367"/>
      <c r="N1705" s="367"/>
      <c r="O1705" s="367"/>
      <c r="P1705" s="367"/>
      <c r="Q1705" s="367"/>
      <c r="R1705" s="367"/>
      <c r="S1705" s="367"/>
      <c r="T1705" s="367"/>
      <c r="U1705" s="367"/>
    </row>
    <row r="1706">
      <c r="A1706" s="367"/>
      <c r="B1706" s="367"/>
      <c r="C1706" s="367"/>
      <c r="D1706" s="367"/>
      <c r="E1706" s="368"/>
      <c r="F1706" s="367"/>
      <c r="G1706" s="367"/>
      <c r="H1706" s="367"/>
      <c r="I1706" s="367"/>
      <c r="J1706" s="367"/>
      <c r="K1706" s="367"/>
      <c r="L1706" s="367"/>
      <c r="M1706" s="367"/>
      <c r="N1706" s="367"/>
      <c r="O1706" s="367"/>
      <c r="P1706" s="367"/>
      <c r="Q1706" s="367"/>
      <c r="R1706" s="367"/>
      <c r="S1706" s="367"/>
      <c r="T1706" s="367"/>
      <c r="U1706" s="367"/>
    </row>
    <row r="1707">
      <c r="A1707" s="367"/>
      <c r="B1707" s="367"/>
      <c r="C1707" s="367"/>
      <c r="D1707" s="367"/>
      <c r="E1707" s="368"/>
      <c r="F1707" s="367"/>
      <c r="G1707" s="367"/>
      <c r="H1707" s="367"/>
      <c r="I1707" s="367"/>
      <c r="J1707" s="367"/>
      <c r="K1707" s="367"/>
      <c r="L1707" s="367"/>
      <c r="M1707" s="367"/>
      <c r="N1707" s="367"/>
      <c r="O1707" s="367"/>
      <c r="P1707" s="367"/>
      <c r="Q1707" s="367"/>
      <c r="R1707" s="367"/>
      <c r="S1707" s="367"/>
      <c r="T1707" s="367"/>
      <c r="U1707" s="367"/>
    </row>
    <row r="1708">
      <c r="A1708" s="367"/>
      <c r="B1708" s="367"/>
      <c r="C1708" s="367"/>
      <c r="D1708" s="367"/>
      <c r="E1708" s="368"/>
      <c r="F1708" s="367"/>
      <c r="G1708" s="367"/>
      <c r="H1708" s="367"/>
      <c r="I1708" s="367"/>
      <c r="J1708" s="367"/>
      <c r="K1708" s="367"/>
      <c r="L1708" s="367"/>
      <c r="M1708" s="367"/>
      <c r="N1708" s="367"/>
      <c r="O1708" s="367"/>
      <c r="P1708" s="367"/>
      <c r="Q1708" s="367"/>
      <c r="R1708" s="367"/>
      <c r="S1708" s="367"/>
      <c r="T1708" s="367"/>
      <c r="U1708" s="367"/>
    </row>
    <row r="1709">
      <c r="A1709" s="367"/>
      <c r="B1709" s="367"/>
      <c r="C1709" s="367"/>
      <c r="D1709" s="367"/>
      <c r="E1709" s="368"/>
      <c r="F1709" s="367"/>
      <c r="G1709" s="367"/>
      <c r="H1709" s="367"/>
      <c r="I1709" s="367"/>
      <c r="J1709" s="367"/>
      <c r="K1709" s="367"/>
      <c r="L1709" s="367"/>
      <c r="M1709" s="367"/>
      <c r="N1709" s="367"/>
      <c r="O1709" s="367"/>
      <c r="P1709" s="367"/>
      <c r="Q1709" s="367"/>
      <c r="R1709" s="367"/>
      <c r="S1709" s="367"/>
      <c r="T1709" s="367"/>
      <c r="U1709" s="367"/>
    </row>
    <row r="1710">
      <c r="A1710" s="367"/>
      <c r="B1710" s="367"/>
      <c r="C1710" s="367"/>
      <c r="D1710" s="367"/>
      <c r="E1710" s="368"/>
      <c r="F1710" s="367"/>
      <c r="G1710" s="367"/>
      <c r="H1710" s="367"/>
      <c r="I1710" s="367"/>
      <c r="J1710" s="367"/>
      <c r="K1710" s="367"/>
      <c r="L1710" s="367"/>
      <c r="M1710" s="367"/>
      <c r="N1710" s="367"/>
      <c r="O1710" s="367"/>
      <c r="P1710" s="367"/>
      <c r="Q1710" s="367"/>
      <c r="R1710" s="367"/>
      <c r="S1710" s="367"/>
      <c r="T1710" s="367"/>
      <c r="U1710" s="367"/>
    </row>
    <row r="1711">
      <c r="A1711" s="367"/>
      <c r="B1711" s="367"/>
      <c r="C1711" s="367"/>
      <c r="D1711" s="367"/>
      <c r="E1711" s="368"/>
      <c r="F1711" s="367"/>
      <c r="G1711" s="367"/>
      <c r="H1711" s="367"/>
      <c r="I1711" s="367"/>
      <c r="J1711" s="367"/>
      <c r="K1711" s="367"/>
      <c r="L1711" s="367"/>
      <c r="M1711" s="367"/>
      <c r="N1711" s="367"/>
      <c r="O1711" s="367"/>
      <c r="P1711" s="367"/>
      <c r="Q1711" s="367"/>
      <c r="R1711" s="367"/>
      <c r="S1711" s="367"/>
      <c r="T1711" s="367"/>
      <c r="U1711" s="367"/>
    </row>
    <row r="1712">
      <c r="A1712" s="367"/>
      <c r="B1712" s="367"/>
      <c r="C1712" s="367"/>
      <c r="D1712" s="367"/>
      <c r="E1712" s="368"/>
      <c r="F1712" s="367"/>
      <c r="G1712" s="367"/>
      <c r="H1712" s="367"/>
      <c r="I1712" s="367"/>
      <c r="J1712" s="367"/>
      <c r="K1712" s="367"/>
      <c r="L1712" s="367"/>
      <c r="M1712" s="367"/>
      <c r="N1712" s="367"/>
      <c r="O1712" s="367"/>
      <c r="P1712" s="367"/>
      <c r="Q1712" s="367"/>
      <c r="R1712" s="367"/>
      <c r="S1712" s="367"/>
      <c r="T1712" s="367"/>
      <c r="U1712" s="367"/>
    </row>
    <row r="1713">
      <c r="A1713" s="367"/>
      <c r="B1713" s="367"/>
      <c r="C1713" s="367"/>
      <c r="D1713" s="367"/>
      <c r="E1713" s="368"/>
      <c r="F1713" s="367"/>
      <c r="G1713" s="367"/>
      <c r="H1713" s="367"/>
      <c r="I1713" s="367"/>
      <c r="J1713" s="367"/>
      <c r="K1713" s="367"/>
      <c r="L1713" s="367"/>
      <c r="M1713" s="367"/>
      <c r="N1713" s="367"/>
      <c r="O1713" s="367"/>
      <c r="P1713" s="367"/>
      <c r="Q1713" s="367"/>
      <c r="R1713" s="367"/>
      <c r="S1713" s="367"/>
      <c r="T1713" s="367"/>
      <c r="U1713" s="367"/>
    </row>
    <row r="1714">
      <c r="A1714" s="367"/>
      <c r="B1714" s="367"/>
      <c r="C1714" s="367"/>
      <c r="D1714" s="367"/>
      <c r="E1714" s="368"/>
      <c r="F1714" s="367"/>
      <c r="G1714" s="367"/>
      <c r="H1714" s="367"/>
      <c r="I1714" s="367"/>
      <c r="J1714" s="367"/>
      <c r="K1714" s="367"/>
      <c r="L1714" s="367"/>
      <c r="M1714" s="367"/>
      <c r="N1714" s="367"/>
      <c r="O1714" s="367"/>
      <c r="P1714" s="367"/>
      <c r="Q1714" s="367"/>
      <c r="R1714" s="367"/>
      <c r="S1714" s="367"/>
      <c r="T1714" s="367"/>
      <c r="U1714" s="367"/>
    </row>
    <row r="1715">
      <c r="A1715" s="367"/>
      <c r="B1715" s="367"/>
      <c r="C1715" s="367"/>
      <c r="D1715" s="367"/>
      <c r="E1715" s="368"/>
      <c r="F1715" s="367"/>
      <c r="G1715" s="367"/>
      <c r="H1715" s="367"/>
      <c r="I1715" s="367"/>
      <c r="J1715" s="367"/>
      <c r="K1715" s="367"/>
      <c r="L1715" s="367"/>
      <c r="M1715" s="367"/>
      <c r="N1715" s="367"/>
      <c r="O1715" s="367"/>
      <c r="P1715" s="367"/>
      <c r="Q1715" s="367"/>
      <c r="R1715" s="367"/>
      <c r="S1715" s="367"/>
      <c r="T1715" s="367"/>
      <c r="U1715" s="367"/>
    </row>
    <row r="1716">
      <c r="A1716" s="367"/>
      <c r="B1716" s="367"/>
      <c r="C1716" s="367"/>
      <c r="D1716" s="367"/>
      <c r="E1716" s="368"/>
      <c r="F1716" s="367"/>
      <c r="G1716" s="367"/>
      <c r="H1716" s="367"/>
      <c r="I1716" s="367"/>
      <c r="J1716" s="367"/>
      <c r="K1716" s="367"/>
      <c r="L1716" s="367"/>
      <c r="M1716" s="367"/>
      <c r="N1716" s="367"/>
      <c r="O1716" s="367"/>
      <c r="P1716" s="367"/>
      <c r="Q1716" s="367"/>
      <c r="R1716" s="367"/>
      <c r="S1716" s="367"/>
      <c r="T1716" s="367"/>
      <c r="U1716" s="367"/>
    </row>
    <row r="1717">
      <c r="A1717" s="367"/>
      <c r="B1717" s="367"/>
      <c r="C1717" s="367"/>
      <c r="D1717" s="367"/>
      <c r="E1717" s="368"/>
      <c r="F1717" s="367"/>
      <c r="G1717" s="367"/>
      <c r="H1717" s="367"/>
      <c r="I1717" s="367"/>
      <c r="J1717" s="367"/>
      <c r="K1717" s="367"/>
      <c r="L1717" s="367"/>
      <c r="M1717" s="367"/>
      <c r="N1717" s="367"/>
      <c r="O1717" s="367"/>
      <c r="P1717" s="367"/>
      <c r="Q1717" s="367"/>
      <c r="R1717" s="367"/>
      <c r="S1717" s="367"/>
      <c r="T1717" s="367"/>
      <c r="U1717" s="367"/>
    </row>
    <row r="1718">
      <c r="A1718" s="367"/>
      <c r="B1718" s="367"/>
      <c r="C1718" s="367"/>
      <c r="D1718" s="367"/>
      <c r="E1718" s="368"/>
      <c r="F1718" s="367"/>
      <c r="G1718" s="367"/>
      <c r="H1718" s="367"/>
      <c r="I1718" s="367"/>
      <c r="J1718" s="367"/>
      <c r="K1718" s="367"/>
      <c r="L1718" s="367"/>
      <c r="M1718" s="367"/>
      <c r="N1718" s="367"/>
      <c r="O1718" s="367"/>
      <c r="P1718" s="367"/>
      <c r="Q1718" s="367"/>
      <c r="R1718" s="367"/>
      <c r="S1718" s="367"/>
      <c r="T1718" s="367"/>
      <c r="U1718" s="367"/>
    </row>
    <row r="1719">
      <c r="A1719" s="367"/>
      <c r="B1719" s="367"/>
      <c r="C1719" s="367"/>
      <c r="D1719" s="367"/>
      <c r="E1719" s="368"/>
      <c r="F1719" s="367"/>
      <c r="G1719" s="367"/>
      <c r="H1719" s="367"/>
      <c r="I1719" s="367"/>
      <c r="J1719" s="367"/>
      <c r="K1719" s="367"/>
      <c r="L1719" s="367"/>
      <c r="M1719" s="367"/>
      <c r="N1719" s="367"/>
      <c r="O1719" s="367"/>
      <c r="P1719" s="367"/>
      <c r="Q1719" s="367"/>
      <c r="R1719" s="367"/>
      <c r="S1719" s="367"/>
      <c r="T1719" s="367"/>
      <c r="U1719" s="367"/>
    </row>
    <row r="1720">
      <c r="A1720" s="367"/>
      <c r="B1720" s="367"/>
      <c r="C1720" s="367"/>
      <c r="D1720" s="367"/>
      <c r="E1720" s="368"/>
      <c r="F1720" s="367"/>
      <c r="G1720" s="367"/>
      <c r="H1720" s="367"/>
      <c r="I1720" s="367"/>
      <c r="J1720" s="367"/>
      <c r="K1720" s="367"/>
      <c r="L1720" s="367"/>
      <c r="M1720" s="367"/>
      <c r="N1720" s="367"/>
      <c r="O1720" s="367"/>
      <c r="P1720" s="367"/>
      <c r="Q1720" s="367"/>
      <c r="R1720" s="367"/>
      <c r="S1720" s="367"/>
      <c r="T1720" s="367"/>
      <c r="U1720" s="367"/>
    </row>
    <row r="1721">
      <c r="A1721" s="367"/>
      <c r="B1721" s="367"/>
      <c r="C1721" s="367"/>
      <c r="D1721" s="367"/>
      <c r="E1721" s="368"/>
      <c r="F1721" s="367"/>
      <c r="G1721" s="367"/>
      <c r="H1721" s="367"/>
      <c r="I1721" s="367"/>
      <c r="J1721" s="367"/>
      <c r="K1721" s="367"/>
      <c r="L1721" s="367"/>
      <c r="M1721" s="367"/>
      <c r="N1721" s="367"/>
      <c r="O1721" s="367"/>
      <c r="P1721" s="367"/>
      <c r="Q1721" s="367"/>
      <c r="R1721" s="367"/>
      <c r="S1721" s="367"/>
      <c r="T1721" s="367"/>
      <c r="U1721" s="367"/>
    </row>
    <row r="1722">
      <c r="A1722" s="367"/>
      <c r="B1722" s="367"/>
      <c r="C1722" s="367"/>
      <c r="D1722" s="367"/>
      <c r="E1722" s="368"/>
      <c r="F1722" s="367"/>
      <c r="G1722" s="367"/>
      <c r="H1722" s="367"/>
      <c r="I1722" s="367"/>
      <c r="J1722" s="367"/>
      <c r="K1722" s="367"/>
      <c r="L1722" s="367"/>
      <c r="M1722" s="367"/>
      <c r="N1722" s="367"/>
      <c r="O1722" s="367"/>
      <c r="P1722" s="367"/>
      <c r="Q1722" s="367"/>
      <c r="R1722" s="367"/>
      <c r="S1722" s="367"/>
      <c r="T1722" s="367"/>
      <c r="U1722" s="367"/>
    </row>
    <row r="1723">
      <c r="A1723" s="367"/>
      <c r="B1723" s="367"/>
      <c r="C1723" s="367"/>
      <c r="D1723" s="367"/>
      <c r="E1723" s="368"/>
      <c r="F1723" s="367"/>
      <c r="G1723" s="367"/>
      <c r="H1723" s="367"/>
      <c r="I1723" s="367"/>
      <c r="J1723" s="367"/>
      <c r="K1723" s="367"/>
      <c r="L1723" s="367"/>
      <c r="M1723" s="367"/>
      <c r="N1723" s="367"/>
      <c r="O1723" s="367"/>
      <c r="P1723" s="367"/>
      <c r="Q1723" s="367"/>
      <c r="R1723" s="367"/>
      <c r="S1723" s="367"/>
      <c r="T1723" s="367"/>
      <c r="U1723" s="367"/>
    </row>
    <row r="1724">
      <c r="A1724" s="367"/>
      <c r="B1724" s="367"/>
      <c r="C1724" s="367"/>
      <c r="D1724" s="367"/>
      <c r="E1724" s="368"/>
      <c r="F1724" s="367"/>
      <c r="G1724" s="367"/>
      <c r="H1724" s="367"/>
      <c r="I1724" s="367"/>
      <c r="J1724" s="367"/>
      <c r="K1724" s="367"/>
      <c r="L1724" s="367"/>
      <c r="M1724" s="367"/>
      <c r="N1724" s="367"/>
      <c r="O1724" s="367"/>
      <c r="P1724" s="367"/>
      <c r="Q1724" s="367"/>
      <c r="R1724" s="367"/>
      <c r="S1724" s="367"/>
      <c r="T1724" s="367"/>
      <c r="U1724" s="367"/>
    </row>
    <row r="1725">
      <c r="A1725" s="367"/>
      <c r="B1725" s="367"/>
      <c r="C1725" s="367"/>
      <c r="D1725" s="367"/>
      <c r="E1725" s="368"/>
      <c r="F1725" s="367"/>
      <c r="G1725" s="367"/>
      <c r="H1725" s="367"/>
      <c r="I1725" s="367"/>
      <c r="J1725" s="367"/>
      <c r="K1725" s="367"/>
      <c r="L1725" s="367"/>
      <c r="M1725" s="367"/>
      <c r="N1725" s="367"/>
      <c r="O1725" s="367"/>
      <c r="P1725" s="367"/>
      <c r="Q1725" s="367"/>
      <c r="R1725" s="367"/>
      <c r="S1725" s="367"/>
      <c r="T1725" s="367"/>
      <c r="U1725" s="367"/>
    </row>
    <row r="1726">
      <c r="A1726" s="367"/>
      <c r="B1726" s="367"/>
      <c r="C1726" s="367"/>
      <c r="D1726" s="367"/>
      <c r="E1726" s="368"/>
      <c r="F1726" s="367"/>
      <c r="G1726" s="367"/>
      <c r="H1726" s="367"/>
      <c r="I1726" s="367"/>
      <c r="J1726" s="367"/>
      <c r="K1726" s="367"/>
      <c r="L1726" s="367"/>
      <c r="M1726" s="367"/>
      <c r="N1726" s="367"/>
      <c r="O1726" s="367"/>
      <c r="P1726" s="367"/>
      <c r="Q1726" s="367"/>
      <c r="R1726" s="367"/>
      <c r="S1726" s="367"/>
      <c r="T1726" s="367"/>
      <c r="U1726" s="367"/>
    </row>
    <row r="1727">
      <c r="A1727" s="367"/>
      <c r="B1727" s="367"/>
      <c r="C1727" s="367"/>
      <c r="D1727" s="367"/>
      <c r="E1727" s="368"/>
      <c r="F1727" s="367"/>
      <c r="G1727" s="367"/>
      <c r="H1727" s="367"/>
      <c r="I1727" s="367"/>
      <c r="J1727" s="367"/>
      <c r="K1727" s="367"/>
      <c r="L1727" s="367"/>
      <c r="M1727" s="367"/>
      <c r="N1727" s="367"/>
      <c r="O1727" s="367"/>
      <c r="P1727" s="367"/>
      <c r="Q1727" s="367"/>
      <c r="R1727" s="367"/>
      <c r="S1727" s="367"/>
      <c r="T1727" s="367"/>
      <c r="U1727" s="367"/>
    </row>
    <row r="1728">
      <c r="A1728" s="367"/>
      <c r="B1728" s="367"/>
      <c r="C1728" s="367"/>
      <c r="D1728" s="367"/>
      <c r="E1728" s="368"/>
      <c r="F1728" s="367"/>
      <c r="G1728" s="367"/>
      <c r="H1728" s="367"/>
      <c r="I1728" s="367"/>
      <c r="J1728" s="367"/>
      <c r="K1728" s="367"/>
      <c r="L1728" s="367"/>
      <c r="M1728" s="367"/>
      <c r="N1728" s="367"/>
      <c r="O1728" s="367"/>
      <c r="P1728" s="367"/>
      <c r="Q1728" s="367"/>
      <c r="R1728" s="367"/>
      <c r="S1728" s="367"/>
      <c r="T1728" s="367"/>
      <c r="U1728" s="367"/>
    </row>
    <row r="1729">
      <c r="A1729" s="367"/>
      <c r="B1729" s="367"/>
      <c r="C1729" s="367"/>
      <c r="D1729" s="367"/>
      <c r="E1729" s="368"/>
      <c r="F1729" s="367"/>
      <c r="G1729" s="367"/>
      <c r="H1729" s="367"/>
      <c r="I1729" s="367"/>
      <c r="J1729" s="367"/>
      <c r="K1729" s="367"/>
      <c r="L1729" s="367"/>
      <c r="M1729" s="367"/>
      <c r="N1729" s="367"/>
      <c r="O1729" s="367"/>
      <c r="P1729" s="367"/>
      <c r="Q1729" s="367"/>
      <c r="R1729" s="367"/>
      <c r="S1729" s="367"/>
      <c r="T1729" s="367"/>
      <c r="U1729" s="367"/>
    </row>
    <row r="1730">
      <c r="A1730" s="367"/>
      <c r="B1730" s="367"/>
      <c r="C1730" s="367"/>
      <c r="D1730" s="367"/>
      <c r="E1730" s="368"/>
      <c r="F1730" s="367"/>
      <c r="G1730" s="367"/>
      <c r="H1730" s="367"/>
      <c r="I1730" s="367"/>
      <c r="J1730" s="367"/>
      <c r="K1730" s="367"/>
      <c r="L1730" s="367"/>
      <c r="M1730" s="367"/>
      <c r="N1730" s="367"/>
      <c r="O1730" s="367"/>
      <c r="P1730" s="367"/>
      <c r="Q1730" s="367"/>
      <c r="R1730" s="367"/>
      <c r="S1730" s="367"/>
      <c r="T1730" s="367"/>
      <c r="U1730" s="367"/>
    </row>
    <row r="1731">
      <c r="A1731" s="367"/>
      <c r="B1731" s="367"/>
      <c r="C1731" s="367"/>
      <c r="D1731" s="367"/>
      <c r="E1731" s="368"/>
      <c r="F1731" s="367"/>
      <c r="G1731" s="367"/>
      <c r="H1731" s="367"/>
      <c r="I1731" s="367"/>
      <c r="J1731" s="367"/>
      <c r="K1731" s="367"/>
      <c r="L1731" s="367"/>
      <c r="M1731" s="367"/>
      <c r="N1731" s="367"/>
      <c r="O1731" s="367"/>
      <c r="P1731" s="367"/>
      <c r="Q1731" s="367"/>
      <c r="R1731" s="367"/>
      <c r="S1731" s="367"/>
      <c r="T1731" s="367"/>
      <c r="U1731" s="367"/>
    </row>
    <row r="1732">
      <c r="A1732" s="367"/>
      <c r="B1732" s="367"/>
      <c r="C1732" s="367"/>
      <c r="D1732" s="367"/>
      <c r="E1732" s="368"/>
      <c r="F1732" s="367"/>
      <c r="G1732" s="367"/>
      <c r="H1732" s="367"/>
      <c r="I1732" s="367"/>
      <c r="J1732" s="367"/>
      <c r="K1732" s="367"/>
      <c r="L1732" s="367"/>
      <c r="M1732" s="367"/>
      <c r="N1732" s="367"/>
      <c r="O1732" s="367"/>
      <c r="P1732" s="367"/>
      <c r="Q1732" s="367"/>
      <c r="R1732" s="367"/>
      <c r="S1732" s="367"/>
      <c r="T1732" s="367"/>
      <c r="U1732" s="367"/>
    </row>
    <row r="1733">
      <c r="A1733" s="367"/>
      <c r="B1733" s="367"/>
      <c r="C1733" s="367"/>
      <c r="D1733" s="367"/>
      <c r="E1733" s="368"/>
      <c r="F1733" s="367"/>
      <c r="G1733" s="367"/>
      <c r="H1733" s="367"/>
      <c r="I1733" s="367"/>
      <c r="J1733" s="367"/>
      <c r="K1733" s="367"/>
      <c r="L1733" s="367"/>
      <c r="M1733" s="367"/>
      <c r="N1733" s="367"/>
      <c r="O1733" s="367"/>
      <c r="P1733" s="367"/>
      <c r="Q1733" s="367"/>
      <c r="R1733" s="367"/>
      <c r="S1733" s="367"/>
      <c r="T1733" s="367"/>
      <c r="U1733" s="367"/>
    </row>
    <row r="1734">
      <c r="A1734" s="367"/>
      <c r="B1734" s="367"/>
      <c r="C1734" s="367"/>
      <c r="D1734" s="367"/>
      <c r="E1734" s="368"/>
      <c r="F1734" s="367"/>
      <c r="G1734" s="367"/>
      <c r="H1734" s="367"/>
      <c r="I1734" s="367"/>
      <c r="J1734" s="367"/>
      <c r="K1734" s="367"/>
      <c r="L1734" s="367"/>
      <c r="M1734" s="367"/>
      <c r="N1734" s="367"/>
      <c r="O1734" s="367"/>
      <c r="P1734" s="367"/>
      <c r="Q1734" s="367"/>
      <c r="R1734" s="367"/>
      <c r="S1734" s="367"/>
      <c r="T1734" s="367"/>
      <c r="U1734" s="367"/>
    </row>
    <row r="1735">
      <c r="A1735" s="367"/>
      <c r="B1735" s="367"/>
      <c r="C1735" s="367"/>
      <c r="D1735" s="367"/>
      <c r="E1735" s="368"/>
      <c r="F1735" s="367"/>
      <c r="G1735" s="367"/>
      <c r="H1735" s="367"/>
      <c r="I1735" s="367"/>
      <c r="J1735" s="367"/>
      <c r="K1735" s="367"/>
      <c r="L1735" s="367"/>
      <c r="M1735" s="367"/>
      <c r="N1735" s="367"/>
      <c r="O1735" s="367"/>
      <c r="P1735" s="367"/>
      <c r="Q1735" s="367"/>
      <c r="R1735" s="367"/>
      <c r="S1735" s="367"/>
      <c r="T1735" s="367"/>
      <c r="U1735" s="367"/>
    </row>
    <row r="1736">
      <c r="A1736" s="367"/>
      <c r="B1736" s="367"/>
      <c r="C1736" s="367"/>
      <c r="D1736" s="367"/>
      <c r="E1736" s="368"/>
      <c r="F1736" s="367"/>
      <c r="G1736" s="367"/>
      <c r="H1736" s="367"/>
      <c r="I1736" s="367"/>
      <c r="J1736" s="367"/>
      <c r="K1736" s="367"/>
      <c r="L1736" s="367"/>
      <c r="M1736" s="367"/>
      <c r="N1736" s="367"/>
      <c r="O1736" s="367"/>
      <c r="P1736" s="367"/>
      <c r="Q1736" s="367"/>
      <c r="R1736" s="367"/>
      <c r="S1736" s="367"/>
      <c r="T1736" s="367"/>
      <c r="U1736" s="367"/>
    </row>
    <row r="1737">
      <c r="A1737" s="367"/>
      <c r="B1737" s="367"/>
      <c r="C1737" s="367"/>
      <c r="D1737" s="367"/>
      <c r="E1737" s="368"/>
      <c r="F1737" s="367"/>
      <c r="G1737" s="367"/>
      <c r="H1737" s="367"/>
      <c r="I1737" s="367"/>
      <c r="J1737" s="367"/>
      <c r="K1737" s="367"/>
      <c r="L1737" s="367"/>
      <c r="M1737" s="367"/>
      <c r="N1737" s="367"/>
      <c r="O1737" s="367"/>
      <c r="P1737" s="367"/>
      <c r="Q1737" s="367"/>
      <c r="R1737" s="367"/>
      <c r="S1737" s="367"/>
      <c r="T1737" s="367"/>
      <c r="U1737" s="367"/>
    </row>
    <row r="1738">
      <c r="A1738" s="367"/>
      <c r="B1738" s="367"/>
      <c r="C1738" s="367"/>
      <c r="D1738" s="367"/>
      <c r="E1738" s="368"/>
      <c r="F1738" s="367"/>
      <c r="G1738" s="367"/>
      <c r="H1738" s="367"/>
      <c r="I1738" s="367"/>
      <c r="J1738" s="367"/>
      <c r="K1738" s="367"/>
      <c r="L1738" s="367"/>
      <c r="M1738" s="367"/>
      <c r="N1738" s="367"/>
      <c r="O1738" s="367"/>
      <c r="P1738" s="367"/>
      <c r="Q1738" s="367"/>
      <c r="R1738" s="367"/>
      <c r="S1738" s="367"/>
      <c r="T1738" s="367"/>
      <c r="U1738" s="367"/>
    </row>
    <row r="1739">
      <c r="A1739" s="367"/>
      <c r="B1739" s="367"/>
      <c r="C1739" s="367"/>
      <c r="D1739" s="367"/>
      <c r="E1739" s="368"/>
      <c r="F1739" s="367"/>
      <c r="G1739" s="367"/>
      <c r="H1739" s="367"/>
      <c r="I1739" s="367"/>
      <c r="J1739" s="367"/>
      <c r="K1739" s="367"/>
      <c r="L1739" s="367"/>
      <c r="M1739" s="367"/>
      <c r="N1739" s="367"/>
      <c r="O1739" s="367"/>
      <c r="P1739" s="367"/>
      <c r="Q1739" s="367"/>
      <c r="R1739" s="367"/>
      <c r="S1739" s="367"/>
      <c r="T1739" s="367"/>
      <c r="U1739" s="367"/>
    </row>
    <row r="1740">
      <c r="A1740" s="367"/>
      <c r="B1740" s="367"/>
      <c r="C1740" s="367"/>
      <c r="D1740" s="367"/>
      <c r="E1740" s="368"/>
      <c r="F1740" s="367"/>
      <c r="G1740" s="367"/>
      <c r="H1740" s="367"/>
      <c r="I1740" s="367"/>
      <c r="J1740" s="367"/>
      <c r="K1740" s="367"/>
      <c r="L1740" s="367"/>
      <c r="M1740" s="367"/>
      <c r="N1740" s="367"/>
      <c r="O1740" s="367"/>
      <c r="P1740" s="367"/>
      <c r="Q1740" s="367"/>
      <c r="R1740" s="367"/>
      <c r="S1740" s="367"/>
      <c r="T1740" s="367"/>
      <c r="U1740" s="367"/>
    </row>
    <row r="1741">
      <c r="A1741" s="367"/>
      <c r="B1741" s="367"/>
      <c r="C1741" s="367"/>
      <c r="D1741" s="367"/>
      <c r="E1741" s="368"/>
      <c r="F1741" s="367"/>
      <c r="G1741" s="367"/>
      <c r="H1741" s="367"/>
      <c r="I1741" s="367"/>
      <c r="J1741" s="367"/>
      <c r="K1741" s="367"/>
      <c r="L1741" s="367"/>
      <c r="M1741" s="367"/>
      <c r="N1741" s="367"/>
      <c r="O1741" s="367"/>
      <c r="P1741" s="367"/>
      <c r="Q1741" s="367"/>
      <c r="R1741" s="367"/>
      <c r="S1741" s="367"/>
      <c r="T1741" s="367"/>
      <c r="U1741" s="367"/>
    </row>
    <row r="1742">
      <c r="A1742" s="367"/>
      <c r="B1742" s="367"/>
      <c r="C1742" s="367"/>
      <c r="D1742" s="367"/>
      <c r="E1742" s="368"/>
      <c r="F1742" s="367"/>
      <c r="G1742" s="367"/>
      <c r="H1742" s="367"/>
      <c r="I1742" s="367"/>
      <c r="J1742" s="367"/>
      <c r="K1742" s="367"/>
      <c r="L1742" s="367"/>
      <c r="M1742" s="367"/>
      <c r="N1742" s="367"/>
      <c r="O1742" s="367"/>
      <c r="P1742" s="367"/>
      <c r="Q1742" s="367"/>
      <c r="R1742" s="367"/>
      <c r="S1742" s="367"/>
      <c r="T1742" s="367"/>
      <c r="U1742" s="367"/>
    </row>
    <row r="1743">
      <c r="A1743" s="367"/>
      <c r="B1743" s="367"/>
      <c r="C1743" s="367"/>
      <c r="D1743" s="367"/>
      <c r="E1743" s="368"/>
      <c r="F1743" s="367"/>
      <c r="G1743" s="367"/>
      <c r="H1743" s="367"/>
      <c r="I1743" s="367"/>
      <c r="J1743" s="367"/>
      <c r="K1743" s="367"/>
      <c r="L1743" s="367"/>
      <c r="M1743" s="367"/>
      <c r="N1743" s="367"/>
      <c r="O1743" s="367"/>
      <c r="P1743" s="367"/>
      <c r="Q1743" s="367"/>
      <c r="R1743" s="367"/>
      <c r="S1743" s="367"/>
      <c r="T1743" s="367"/>
      <c r="U1743" s="367"/>
    </row>
    <row r="1744">
      <c r="A1744" s="367"/>
      <c r="B1744" s="367"/>
      <c r="C1744" s="367"/>
      <c r="D1744" s="367"/>
      <c r="E1744" s="368"/>
      <c r="F1744" s="367"/>
      <c r="G1744" s="367"/>
      <c r="H1744" s="367"/>
      <c r="I1744" s="367"/>
      <c r="J1744" s="367"/>
      <c r="K1744" s="367"/>
      <c r="L1744" s="367"/>
      <c r="M1744" s="367"/>
      <c r="N1744" s="367"/>
      <c r="O1744" s="367"/>
      <c r="P1744" s="367"/>
      <c r="Q1744" s="367"/>
      <c r="R1744" s="367"/>
      <c r="S1744" s="367"/>
      <c r="T1744" s="367"/>
      <c r="U1744" s="367"/>
    </row>
    <row r="1745">
      <c r="A1745" s="367"/>
      <c r="B1745" s="367"/>
      <c r="C1745" s="367"/>
      <c r="D1745" s="367"/>
      <c r="E1745" s="368"/>
      <c r="F1745" s="367"/>
      <c r="G1745" s="367"/>
      <c r="H1745" s="367"/>
      <c r="I1745" s="367"/>
      <c r="J1745" s="367"/>
      <c r="K1745" s="367"/>
      <c r="L1745" s="367"/>
      <c r="M1745" s="367"/>
      <c r="N1745" s="367"/>
      <c r="O1745" s="367"/>
      <c r="P1745" s="367"/>
      <c r="Q1745" s="367"/>
      <c r="R1745" s="367"/>
      <c r="S1745" s="367"/>
      <c r="T1745" s="367"/>
      <c r="U1745" s="367"/>
    </row>
    <row r="1746">
      <c r="A1746" s="367"/>
      <c r="B1746" s="367"/>
      <c r="C1746" s="367"/>
      <c r="D1746" s="367"/>
      <c r="E1746" s="368"/>
      <c r="F1746" s="367"/>
      <c r="G1746" s="367"/>
      <c r="H1746" s="367"/>
      <c r="I1746" s="367"/>
      <c r="J1746" s="367"/>
      <c r="K1746" s="367"/>
      <c r="L1746" s="367"/>
      <c r="M1746" s="367"/>
      <c r="N1746" s="367"/>
      <c r="O1746" s="367"/>
      <c r="P1746" s="367"/>
      <c r="Q1746" s="367"/>
      <c r="R1746" s="367"/>
      <c r="S1746" s="367"/>
      <c r="T1746" s="367"/>
      <c r="U1746" s="367"/>
    </row>
    <row r="1747">
      <c r="A1747" s="367"/>
      <c r="B1747" s="367"/>
      <c r="C1747" s="367"/>
      <c r="D1747" s="367"/>
      <c r="E1747" s="368"/>
      <c r="F1747" s="367"/>
      <c r="G1747" s="367"/>
      <c r="H1747" s="367"/>
      <c r="I1747" s="367"/>
      <c r="J1747" s="367"/>
      <c r="K1747" s="367"/>
      <c r="L1747" s="367"/>
      <c r="M1747" s="367"/>
      <c r="N1747" s="367"/>
      <c r="O1747" s="367"/>
      <c r="P1747" s="367"/>
      <c r="Q1747" s="367"/>
      <c r="R1747" s="367"/>
      <c r="S1747" s="367"/>
      <c r="T1747" s="367"/>
      <c r="U1747" s="367"/>
    </row>
    <row r="1748">
      <c r="A1748" s="367"/>
      <c r="B1748" s="367"/>
      <c r="C1748" s="367"/>
      <c r="D1748" s="367"/>
      <c r="E1748" s="368"/>
      <c r="F1748" s="367"/>
      <c r="G1748" s="367"/>
      <c r="H1748" s="367"/>
      <c r="I1748" s="367"/>
      <c r="J1748" s="367"/>
      <c r="K1748" s="367"/>
      <c r="L1748" s="367"/>
      <c r="M1748" s="367"/>
      <c r="N1748" s="367"/>
      <c r="O1748" s="367"/>
      <c r="P1748" s="367"/>
      <c r="Q1748" s="367"/>
      <c r="R1748" s="367"/>
      <c r="S1748" s="367"/>
      <c r="T1748" s="367"/>
      <c r="U1748" s="367"/>
    </row>
    <row r="1749">
      <c r="A1749" s="367"/>
      <c r="B1749" s="367"/>
      <c r="C1749" s="367"/>
      <c r="D1749" s="367"/>
      <c r="E1749" s="368"/>
      <c r="F1749" s="367"/>
      <c r="G1749" s="367"/>
      <c r="H1749" s="367"/>
      <c r="I1749" s="367"/>
      <c r="J1749" s="367"/>
      <c r="K1749" s="367"/>
      <c r="L1749" s="367"/>
      <c r="M1749" s="367"/>
      <c r="N1749" s="367"/>
      <c r="O1749" s="367"/>
      <c r="P1749" s="367"/>
      <c r="Q1749" s="367"/>
      <c r="R1749" s="367"/>
      <c r="S1749" s="367"/>
      <c r="T1749" s="367"/>
      <c r="U1749" s="367"/>
    </row>
    <row r="1750">
      <c r="A1750" s="367"/>
      <c r="B1750" s="367"/>
      <c r="C1750" s="367"/>
      <c r="D1750" s="367"/>
      <c r="E1750" s="368"/>
      <c r="F1750" s="367"/>
      <c r="G1750" s="367"/>
      <c r="H1750" s="367"/>
      <c r="I1750" s="367"/>
      <c r="J1750" s="367"/>
      <c r="K1750" s="367"/>
      <c r="L1750" s="367"/>
      <c r="M1750" s="367"/>
      <c r="N1750" s="367"/>
      <c r="O1750" s="367"/>
      <c r="P1750" s="367"/>
      <c r="Q1750" s="367"/>
      <c r="R1750" s="367"/>
      <c r="S1750" s="367"/>
      <c r="T1750" s="367"/>
      <c r="U1750" s="367"/>
    </row>
    <row r="1751">
      <c r="A1751" s="367"/>
      <c r="B1751" s="367"/>
      <c r="C1751" s="367"/>
      <c r="D1751" s="367"/>
      <c r="E1751" s="368"/>
      <c r="F1751" s="367"/>
      <c r="G1751" s="367"/>
      <c r="H1751" s="367"/>
      <c r="I1751" s="367"/>
      <c r="J1751" s="367"/>
      <c r="K1751" s="367"/>
      <c r="L1751" s="367"/>
      <c r="M1751" s="367"/>
      <c r="N1751" s="367"/>
      <c r="O1751" s="367"/>
      <c r="P1751" s="367"/>
      <c r="Q1751" s="367"/>
      <c r="R1751" s="367"/>
      <c r="S1751" s="367"/>
      <c r="T1751" s="367"/>
      <c r="U1751" s="367"/>
    </row>
    <row r="1752">
      <c r="A1752" s="367"/>
      <c r="B1752" s="367"/>
      <c r="C1752" s="367"/>
      <c r="D1752" s="367"/>
      <c r="E1752" s="368"/>
      <c r="F1752" s="367"/>
      <c r="G1752" s="367"/>
      <c r="H1752" s="367"/>
      <c r="I1752" s="367"/>
      <c r="J1752" s="367"/>
      <c r="K1752" s="367"/>
      <c r="L1752" s="367"/>
      <c r="M1752" s="367"/>
      <c r="N1752" s="367"/>
      <c r="O1752" s="367"/>
      <c r="P1752" s="367"/>
      <c r="Q1752" s="367"/>
      <c r="R1752" s="367"/>
      <c r="S1752" s="367"/>
      <c r="T1752" s="367"/>
      <c r="U1752" s="367"/>
    </row>
    <row r="1753">
      <c r="A1753" s="367"/>
      <c r="B1753" s="367"/>
      <c r="C1753" s="367"/>
      <c r="D1753" s="367"/>
      <c r="E1753" s="368"/>
      <c r="F1753" s="367"/>
      <c r="G1753" s="367"/>
      <c r="H1753" s="367"/>
      <c r="I1753" s="367"/>
      <c r="J1753" s="367"/>
      <c r="K1753" s="367"/>
      <c r="L1753" s="367"/>
      <c r="M1753" s="367"/>
      <c r="N1753" s="367"/>
      <c r="O1753" s="367"/>
      <c r="P1753" s="367"/>
      <c r="Q1753" s="367"/>
      <c r="R1753" s="367"/>
      <c r="S1753" s="367"/>
      <c r="T1753" s="367"/>
      <c r="U1753" s="367"/>
    </row>
    <row r="1754">
      <c r="A1754" s="367"/>
      <c r="B1754" s="367"/>
      <c r="C1754" s="367"/>
      <c r="D1754" s="367"/>
      <c r="E1754" s="368"/>
      <c r="F1754" s="367"/>
      <c r="G1754" s="367"/>
      <c r="H1754" s="367"/>
      <c r="I1754" s="367"/>
      <c r="J1754" s="367"/>
      <c r="K1754" s="367"/>
      <c r="L1754" s="367"/>
      <c r="M1754" s="367"/>
      <c r="N1754" s="367"/>
      <c r="O1754" s="367"/>
      <c r="P1754" s="367"/>
      <c r="Q1754" s="367"/>
      <c r="R1754" s="367"/>
      <c r="S1754" s="367"/>
      <c r="T1754" s="367"/>
      <c r="U1754" s="367"/>
    </row>
    <row r="1755">
      <c r="A1755" s="367"/>
      <c r="B1755" s="367"/>
      <c r="C1755" s="367"/>
      <c r="D1755" s="367"/>
      <c r="E1755" s="368"/>
      <c r="F1755" s="367"/>
      <c r="G1755" s="367"/>
      <c r="H1755" s="367"/>
      <c r="I1755" s="367"/>
      <c r="J1755" s="367"/>
      <c r="K1755" s="367"/>
      <c r="L1755" s="367"/>
      <c r="M1755" s="367"/>
      <c r="N1755" s="367"/>
      <c r="O1755" s="367"/>
      <c r="P1755" s="367"/>
      <c r="Q1755" s="367"/>
      <c r="R1755" s="367"/>
      <c r="S1755" s="367"/>
      <c r="T1755" s="367"/>
      <c r="U1755" s="367"/>
    </row>
    <row r="1756">
      <c r="A1756" s="367"/>
      <c r="B1756" s="367"/>
      <c r="C1756" s="367"/>
      <c r="D1756" s="367"/>
      <c r="E1756" s="368"/>
      <c r="F1756" s="367"/>
      <c r="G1756" s="367"/>
      <c r="H1756" s="367"/>
      <c r="I1756" s="367"/>
      <c r="J1756" s="367"/>
      <c r="K1756" s="367"/>
      <c r="L1756" s="367"/>
      <c r="M1756" s="367"/>
      <c r="N1756" s="367"/>
      <c r="O1756" s="367"/>
      <c r="P1756" s="367"/>
      <c r="Q1756" s="367"/>
      <c r="R1756" s="367"/>
      <c r="S1756" s="367"/>
      <c r="T1756" s="367"/>
      <c r="U1756" s="367"/>
    </row>
    <row r="1757">
      <c r="A1757" s="367"/>
      <c r="B1757" s="367"/>
      <c r="C1757" s="367"/>
      <c r="D1757" s="367"/>
      <c r="E1757" s="368"/>
      <c r="F1757" s="367"/>
      <c r="G1757" s="367"/>
      <c r="H1757" s="367"/>
      <c r="I1757" s="367"/>
      <c r="J1757" s="367"/>
      <c r="K1757" s="367"/>
      <c r="L1757" s="367"/>
      <c r="M1757" s="367"/>
      <c r="N1757" s="367"/>
      <c r="O1757" s="367"/>
      <c r="P1757" s="367"/>
      <c r="Q1757" s="367"/>
      <c r="R1757" s="367"/>
      <c r="S1757" s="367"/>
      <c r="T1757" s="367"/>
      <c r="U1757" s="367"/>
    </row>
    <row r="1758">
      <c r="A1758" s="367"/>
      <c r="B1758" s="367"/>
      <c r="C1758" s="367"/>
      <c r="D1758" s="367"/>
      <c r="E1758" s="368"/>
      <c r="F1758" s="367"/>
      <c r="G1758" s="367"/>
      <c r="H1758" s="367"/>
      <c r="I1758" s="367"/>
      <c r="J1758" s="367"/>
      <c r="K1758" s="367"/>
      <c r="L1758" s="367"/>
      <c r="M1758" s="367"/>
      <c r="N1758" s="367"/>
      <c r="O1758" s="367"/>
      <c r="P1758" s="367"/>
      <c r="Q1758" s="367"/>
      <c r="R1758" s="367"/>
      <c r="S1758" s="367"/>
      <c r="T1758" s="367"/>
      <c r="U1758" s="367"/>
    </row>
    <row r="1759">
      <c r="A1759" s="367"/>
      <c r="B1759" s="367"/>
      <c r="C1759" s="367"/>
      <c r="D1759" s="367"/>
      <c r="E1759" s="368"/>
      <c r="F1759" s="367"/>
      <c r="G1759" s="367"/>
      <c r="H1759" s="367"/>
      <c r="I1759" s="367"/>
      <c r="J1759" s="367"/>
      <c r="K1759" s="367"/>
      <c r="L1759" s="367"/>
      <c r="M1759" s="367"/>
      <c r="N1759" s="367"/>
      <c r="O1759" s="367"/>
      <c r="P1759" s="367"/>
      <c r="Q1759" s="367"/>
      <c r="R1759" s="367"/>
      <c r="S1759" s="367"/>
      <c r="T1759" s="367"/>
      <c r="U1759" s="367"/>
    </row>
    <row r="1760">
      <c r="A1760" s="367"/>
      <c r="B1760" s="367"/>
      <c r="C1760" s="367"/>
      <c r="D1760" s="367"/>
      <c r="E1760" s="368"/>
      <c r="F1760" s="367"/>
      <c r="G1760" s="367"/>
      <c r="H1760" s="367"/>
      <c r="I1760" s="367"/>
      <c r="J1760" s="367"/>
      <c r="K1760" s="367"/>
      <c r="L1760" s="367"/>
      <c r="M1760" s="367"/>
      <c r="N1760" s="367"/>
      <c r="O1760" s="367"/>
      <c r="P1760" s="367"/>
      <c r="Q1760" s="367"/>
      <c r="R1760" s="367"/>
      <c r="S1760" s="367"/>
      <c r="T1760" s="367"/>
      <c r="U1760" s="367"/>
    </row>
    <row r="1761">
      <c r="A1761" s="367"/>
      <c r="B1761" s="367"/>
      <c r="C1761" s="367"/>
      <c r="D1761" s="367"/>
      <c r="E1761" s="368"/>
      <c r="F1761" s="367"/>
      <c r="G1761" s="367"/>
      <c r="H1761" s="367"/>
      <c r="I1761" s="367"/>
      <c r="J1761" s="367"/>
      <c r="K1761" s="367"/>
      <c r="L1761" s="367"/>
      <c r="M1761" s="367"/>
      <c r="N1761" s="367"/>
      <c r="O1761" s="367"/>
      <c r="P1761" s="367"/>
      <c r="Q1761" s="367"/>
      <c r="R1761" s="367"/>
      <c r="S1761" s="367"/>
      <c r="T1761" s="367"/>
      <c r="U1761" s="367"/>
    </row>
    <row r="1762">
      <c r="A1762" s="367"/>
      <c r="B1762" s="367"/>
      <c r="C1762" s="367"/>
      <c r="D1762" s="367"/>
      <c r="E1762" s="368"/>
      <c r="F1762" s="367"/>
      <c r="G1762" s="367"/>
      <c r="H1762" s="367"/>
      <c r="I1762" s="367"/>
      <c r="J1762" s="367"/>
      <c r="K1762" s="367"/>
      <c r="L1762" s="367"/>
      <c r="M1762" s="367"/>
      <c r="N1762" s="367"/>
      <c r="O1762" s="367"/>
      <c r="P1762" s="367"/>
      <c r="Q1762" s="367"/>
      <c r="R1762" s="367"/>
      <c r="S1762" s="367"/>
      <c r="T1762" s="367"/>
      <c r="U1762" s="367"/>
    </row>
    <row r="1763">
      <c r="A1763" s="367"/>
      <c r="B1763" s="367"/>
      <c r="C1763" s="367"/>
      <c r="D1763" s="367"/>
      <c r="E1763" s="368"/>
      <c r="F1763" s="367"/>
      <c r="G1763" s="367"/>
      <c r="H1763" s="367"/>
      <c r="I1763" s="367"/>
      <c r="J1763" s="367"/>
      <c r="K1763" s="367"/>
      <c r="L1763" s="367"/>
      <c r="M1763" s="367"/>
      <c r="N1763" s="367"/>
      <c r="O1763" s="367"/>
      <c r="P1763" s="367"/>
      <c r="Q1763" s="367"/>
      <c r="R1763" s="367"/>
      <c r="S1763" s="367"/>
      <c r="T1763" s="367"/>
      <c r="U1763" s="367"/>
    </row>
    <row r="1764">
      <c r="A1764" s="367"/>
      <c r="B1764" s="367"/>
      <c r="C1764" s="367"/>
      <c r="D1764" s="367"/>
      <c r="E1764" s="368"/>
      <c r="F1764" s="367"/>
      <c r="G1764" s="367"/>
      <c r="H1764" s="367"/>
      <c r="I1764" s="367"/>
      <c r="J1764" s="367"/>
      <c r="K1764" s="367"/>
      <c r="L1764" s="367"/>
      <c r="M1764" s="367"/>
      <c r="N1764" s="367"/>
      <c r="O1764" s="367"/>
      <c r="P1764" s="367"/>
      <c r="Q1764" s="367"/>
      <c r="R1764" s="367"/>
      <c r="S1764" s="367"/>
      <c r="T1764" s="367"/>
      <c r="U1764" s="367"/>
    </row>
    <row r="1765">
      <c r="A1765" s="367"/>
      <c r="B1765" s="367"/>
      <c r="C1765" s="367"/>
      <c r="D1765" s="367"/>
      <c r="E1765" s="368"/>
      <c r="F1765" s="367"/>
      <c r="G1765" s="367"/>
      <c r="H1765" s="367"/>
      <c r="I1765" s="367"/>
      <c r="J1765" s="367"/>
      <c r="K1765" s="367"/>
      <c r="L1765" s="367"/>
      <c r="M1765" s="367"/>
      <c r="N1765" s="367"/>
      <c r="O1765" s="367"/>
      <c r="P1765" s="367"/>
      <c r="Q1765" s="367"/>
      <c r="R1765" s="367"/>
      <c r="S1765" s="367"/>
      <c r="T1765" s="367"/>
      <c r="U1765" s="367"/>
    </row>
    <row r="1766">
      <c r="A1766" s="367"/>
      <c r="B1766" s="367"/>
      <c r="C1766" s="367"/>
      <c r="D1766" s="367"/>
      <c r="E1766" s="368"/>
      <c r="F1766" s="367"/>
      <c r="G1766" s="367"/>
      <c r="H1766" s="367"/>
      <c r="I1766" s="367"/>
      <c r="J1766" s="367"/>
      <c r="K1766" s="367"/>
      <c r="L1766" s="367"/>
      <c r="M1766" s="367"/>
      <c r="N1766" s="367"/>
      <c r="O1766" s="367"/>
      <c r="P1766" s="367"/>
      <c r="Q1766" s="367"/>
      <c r="R1766" s="367"/>
      <c r="S1766" s="367"/>
      <c r="T1766" s="367"/>
      <c r="U1766" s="367"/>
    </row>
    <row r="1767">
      <c r="A1767" s="367"/>
      <c r="B1767" s="367"/>
      <c r="C1767" s="367"/>
      <c r="D1767" s="367"/>
      <c r="E1767" s="368"/>
      <c r="F1767" s="367"/>
      <c r="G1767" s="367"/>
      <c r="H1767" s="367"/>
      <c r="I1767" s="367"/>
      <c r="J1767" s="367"/>
      <c r="K1767" s="367"/>
      <c r="L1767" s="367"/>
      <c r="M1767" s="367"/>
      <c r="N1767" s="367"/>
      <c r="O1767" s="367"/>
      <c r="P1767" s="367"/>
      <c r="Q1767" s="367"/>
      <c r="R1767" s="367"/>
      <c r="S1767" s="367"/>
      <c r="T1767" s="367"/>
      <c r="U1767" s="367"/>
    </row>
    <row r="1768">
      <c r="A1768" s="367"/>
      <c r="B1768" s="367"/>
      <c r="C1768" s="367"/>
      <c r="D1768" s="367"/>
      <c r="E1768" s="368"/>
      <c r="F1768" s="367"/>
      <c r="G1768" s="367"/>
      <c r="H1768" s="367"/>
      <c r="I1768" s="367"/>
      <c r="J1768" s="367"/>
      <c r="K1768" s="367"/>
      <c r="L1768" s="367"/>
      <c r="M1768" s="367"/>
      <c r="N1768" s="367"/>
      <c r="O1768" s="367"/>
      <c r="P1768" s="367"/>
      <c r="Q1768" s="367"/>
      <c r="R1768" s="367"/>
      <c r="S1768" s="367"/>
      <c r="T1768" s="367"/>
      <c r="U1768" s="367"/>
    </row>
    <row r="1769">
      <c r="A1769" s="367"/>
      <c r="B1769" s="367"/>
      <c r="C1769" s="367"/>
      <c r="D1769" s="367"/>
      <c r="E1769" s="368"/>
      <c r="F1769" s="367"/>
      <c r="G1769" s="367"/>
      <c r="H1769" s="367"/>
      <c r="I1769" s="367"/>
      <c r="J1769" s="367"/>
      <c r="K1769" s="367"/>
      <c r="L1769" s="367"/>
      <c r="M1769" s="367"/>
      <c r="N1769" s="367"/>
      <c r="O1769" s="367"/>
      <c r="P1769" s="367"/>
      <c r="Q1769" s="367"/>
      <c r="R1769" s="367"/>
      <c r="S1769" s="367"/>
      <c r="T1769" s="367"/>
      <c r="U1769" s="367"/>
    </row>
    <row r="1770">
      <c r="A1770" s="367"/>
      <c r="B1770" s="367"/>
      <c r="C1770" s="367"/>
      <c r="D1770" s="367"/>
      <c r="E1770" s="368"/>
      <c r="F1770" s="367"/>
      <c r="G1770" s="367"/>
      <c r="H1770" s="367"/>
      <c r="I1770" s="367"/>
      <c r="J1770" s="367"/>
      <c r="K1770" s="367"/>
      <c r="L1770" s="367"/>
      <c r="M1770" s="367"/>
      <c r="N1770" s="367"/>
      <c r="O1770" s="367"/>
      <c r="P1770" s="367"/>
      <c r="Q1770" s="367"/>
      <c r="R1770" s="367"/>
      <c r="S1770" s="367"/>
      <c r="T1770" s="367"/>
      <c r="U1770" s="367"/>
    </row>
    <row r="1771">
      <c r="A1771" s="367"/>
      <c r="B1771" s="367"/>
      <c r="C1771" s="367"/>
      <c r="D1771" s="367"/>
      <c r="E1771" s="368"/>
      <c r="F1771" s="367"/>
      <c r="G1771" s="367"/>
      <c r="H1771" s="367"/>
      <c r="I1771" s="367"/>
      <c r="J1771" s="367"/>
      <c r="K1771" s="367"/>
      <c r="L1771" s="367"/>
      <c r="M1771" s="367"/>
      <c r="N1771" s="367"/>
      <c r="O1771" s="367"/>
      <c r="P1771" s="367"/>
      <c r="Q1771" s="367"/>
      <c r="R1771" s="367"/>
      <c r="S1771" s="367"/>
      <c r="T1771" s="367"/>
      <c r="U1771" s="367"/>
    </row>
    <row r="1772">
      <c r="A1772" s="367"/>
      <c r="B1772" s="367"/>
      <c r="C1772" s="367"/>
      <c r="D1772" s="367"/>
      <c r="E1772" s="368"/>
      <c r="F1772" s="367"/>
      <c r="G1772" s="367"/>
      <c r="H1772" s="367"/>
      <c r="I1772" s="367"/>
      <c r="J1772" s="367"/>
      <c r="K1772" s="367"/>
      <c r="L1772" s="367"/>
      <c r="M1772" s="367"/>
      <c r="N1772" s="367"/>
      <c r="O1772" s="367"/>
      <c r="P1772" s="367"/>
      <c r="Q1772" s="367"/>
      <c r="R1772" s="367"/>
      <c r="S1772" s="367"/>
      <c r="T1772" s="367"/>
      <c r="U1772" s="367"/>
    </row>
    <row r="1773">
      <c r="A1773" s="367"/>
      <c r="B1773" s="367"/>
      <c r="C1773" s="367"/>
      <c r="D1773" s="367"/>
      <c r="E1773" s="368"/>
      <c r="F1773" s="367"/>
      <c r="G1773" s="367"/>
      <c r="H1773" s="367"/>
      <c r="I1773" s="367"/>
      <c r="J1773" s="367"/>
      <c r="K1773" s="367"/>
      <c r="L1773" s="367"/>
      <c r="M1773" s="367"/>
      <c r="N1773" s="367"/>
      <c r="O1773" s="367"/>
      <c r="P1773" s="367"/>
      <c r="Q1773" s="367"/>
      <c r="R1773" s="367"/>
      <c r="S1773" s="367"/>
      <c r="T1773" s="367"/>
      <c r="U1773" s="367"/>
    </row>
    <row r="1774">
      <c r="A1774" s="367"/>
      <c r="B1774" s="367"/>
      <c r="C1774" s="367"/>
      <c r="D1774" s="367"/>
      <c r="E1774" s="368"/>
      <c r="F1774" s="367"/>
      <c r="G1774" s="367"/>
      <c r="H1774" s="367"/>
      <c r="I1774" s="367"/>
      <c r="J1774" s="367"/>
      <c r="K1774" s="367"/>
      <c r="L1774" s="367"/>
      <c r="M1774" s="367"/>
      <c r="N1774" s="367"/>
      <c r="O1774" s="367"/>
      <c r="P1774" s="367"/>
      <c r="Q1774" s="367"/>
      <c r="R1774" s="367"/>
      <c r="S1774" s="367"/>
      <c r="T1774" s="367"/>
      <c r="U1774" s="367"/>
    </row>
    <row r="1775">
      <c r="A1775" s="367"/>
      <c r="B1775" s="367"/>
      <c r="C1775" s="367"/>
      <c r="D1775" s="367"/>
      <c r="E1775" s="368"/>
      <c r="F1775" s="367"/>
      <c r="G1775" s="367"/>
      <c r="H1775" s="367"/>
      <c r="I1775" s="367"/>
      <c r="J1775" s="367"/>
      <c r="K1775" s="367"/>
      <c r="L1775" s="367"/>
      <c r="M1775" s="367"/>
      <c r="N1775" s="367"/>
      <c r="O1775" s="367"/>
      <c r="P1775" s="367"/>
      <c r="Q1775" s="367"/>
      <c r="R1775" s="367"/>
      <c r="S1775" s="367"/>
      <c r="T1775" s="367"/>
      <c r="U1775" s="367"/>
    </row>
    <row r="1776">
      <c r="A1776" s="367"/>
      <c r="B1776" s="367"/>
      <c r="C1776" s="367"/>
      <c r="D1776" s="367"/>
      <c r="E1776" s="368"/>
      <c r="F1776" s="367"/>
      <c r="G1776" s="367"/>
      <c r="H1776" s="367"/>
      <c r="I1776" s="367"/>
      <c r="J1776" s="367"/>
      <c r="K1776" s="367"/>
      <c r="L1776" s="367"/>
      <c r="M1776" s="367"/>
      <c r="N1776" s="367"/>
      <c r="O1776" s="367"/>
      <c r="P1776" s="367"/>
      <c r="Q1776" s="367"/>
      <c r="R1776" s="367"/>
      <c r="S1776" s="367"/>
      <c r="T1776" s="367"/>
      <c r="U1776" s="367"/>
    </row>
    <row r="1777">
      <c r="A1777" s="367"/>
      <c r="B1777" s="367"/>
      <c r="C1777" s="367"/>
      <c r="D1777" s="367"/>
      <c r="E1777" s="368"/>
      <c r="F1777" s="367"/>
      <c r="G1777" s="367"/>
      <c r="H1777" s="367"/>
      <c r="I1777" s="367"/>
      <c r="J1777" s="367"/>
      <c r="K1777" s="367"/>
      <c r="L1777" s="367"/>
      <c r="M1777" s="367"/>
      <c r="N1777" s="367"/>
      <c r="O1777" s="367"/>
      <c r="P1777" s="367"/>
      <c r="Q1777" s="367"/>
      <c r="R1777" s="367"/>
      <c r="S1777" s="367"/>
      <c r="T1777" s="367"/>
      <c r="U1777" s="367"/>
    </row>
    <row r="1778">
      <c r="A1778" s="367"/>
      <c r="B1778" s="367"/>
      <c r="C1778" s="367"/>
      <c r="D1778" s="367"/>
      <c r="E1778" s="368"/>
      <c r="F1778" s="367"/>
      <c r="G1778" s="367"/>
      <c r="H1778" s="367"/>
      <c r="I1778" s="367"/>
      <c r="J1778" s="367"/>
      <c r="K1778" s="367"/>
      <c r="L1778" s="367"/>
      <c r="M1778" s="367"/>
      <c r="N1778" s="367"/>
      <c r="O1778" s="367"/>
      <c r="P1778" s="367"/>
      <c r="Q1778" s="367"/>
      <c r="R1778" s="367"/>
      <c r="S1778" s="367"/>
      <c r="T1778" s="367"/>
      <c r="U1778" s="367"/>
    </row>
    <row r="1779">
      <c r="A1779" s="367"/>
      <c r="B1779" s="367"/>
      <c r="C1779" s="367"/>
      <c r="D1779" s="367"/>
      <c r="E1779" s="368"/>
      <c r="F1779" s="367"/>
      <c r="G1779" s="367"/>
      <c r="H1779" s="367"/>
      <c r="I1779" s="367"/>
      <c r="J1779" s="367"/>
      <c r="K1779" s="367"/>
      <c r="L1779" s="367"/>
      <c r="M1779" s="367"/>
      <c r="N1779" s="367"/>
      <c r="O1779" s="367"/>
      <c r="P1779" s="367"/>
      <c r="Q1779" s="367"/>
      <c r="R1779" s="367"/>
      <c r="S1779" s="367"/>
      <c r="T1779" s="367"/>
      <c r="U1779" s="367"/>
    </row>
    <row r="1780">
      <c r="A1780" s="367"/>
      <c r="B1780" s="367"/>
      <c r="C1780" s="367"/>
      <c r="D1780" s="367"/>
      <c r="E1780" s="368"/>
      <c r="F1780" s="367"/>
      <c r="G1780" s="367"/>
      <c r="H1780" s="367"/>
      <c r="I1780" s="367"/>
      <c r="J1780" s="367"/>
      <c r="K1780" s="367"/>
      <c r="L1780" s="367"/>
      <c r="M1780" s="367"/>
      <c r="N1780" s="367"/>
      <c r="O1780" s="367"/>
      <c r="P1780" s="367"/>
      <c r="Q1780" s="367"/>
      <c r="R1780" s="367"/>
      <c r="S1780" s="367"/>
      <c r="T1780" s="367"/>
      <c r="U1780" s="367"/>
    </row>
    <row r="1781">
      <c r="A1781" s="367"/>
      <c r="B1781" s="367"/>
      <c r="C1781" s="367"/>
      <c r="D1781" s="367"/>
      <c r="E1781" s="368"/>
      <c r="F1781" s="367"/>
      <c r="G1781" s="367"/>
      <c r="H1781" s="367"/>
      <c r="I1781" s="367"/>
      <c r="J1781" s="367"/>
      <c r="K1781" s="367"/>
      <c r="L1781" s="367"/>
      <c r="M1781" s="367"/>
      <c r="N1781" s="367"/>
      <c r="O1781" s="367"/>
      <c r="P1781" s="367"/>
      <c r="Q1781" s="367"/>
      <c r="R1781" s="367"/>
      <c r="S1781" s="367"/>
      <c r="T1781" s="367"/>
      <c r="U1781" s="367"/>
    </row>
    <row r="1782">
      <c r="A1782" s="367"/>
      <c r="B1782" s="367"/>
      <c r="C1782" s="367"/>
      <c r="D1782" s="367"/>
      <c r="E1782" s="368"/>
      <c r="F1782" s="367"/>
      <c r="G1782" s="367"/>
      <c r="H1782" s="367"/>
      <c r="I1782" s="367"/>
      <c r="J1782" s="367"/>
      <c r="K1782" s="367"/>
      <c r="L1782" s="367"/>
      <c r="M1782" s="367"/>
      <c r="N1782" s="367"/>
      <c r="O1782" s="367"/>
      <c r="P1782" s="367"/>
      <c r="Q1782" s="367"/>
      <c r="R1782" s="367"/>
      <c r="S1782" s="367"/>
      <c r="T1782" s="367"/>
      <c r="U1782" s="367"/>
    </row>
    <row r="1783">
      <c r="A1783" s="367"/>
      <c r="B1783" s="367"/>
      <c r="C1783" s="367"/>
      <c r="D1783" s="367"/>
      <c r="E1783" s="368"/>
      <c r="F1783" s="367"/>
      <c r="G1783" s="367"/>
      <c r="H1783" s="367"/>
      <c r="I1783" s="367"/>
      <c r="J1783" s="367"/>
      <c r="K1783" s="367"/>
      <c r="L1783" s="367"/>
      <c r="M1783" s="367"/>
      <c r="N1783" s="367"/>
      <c r="O1783" s="367"/>
      <c r="P1783" s="367"/>
      <c r="Q1783" s="367"/>
      <c r="R1783" s="367"/>
      <c r="S1783" s="367"/>
      <c r="T1783" s="367"/>
      <c r="U1783" s="367"/>
    </row>
    <row r="1784">
      <c r="A1784" s="367"/>
      <c r="B1784" s="367"/>
      <c r="C1784" s="367"/>
      <c r="D1784" s="367"/>
      <c r="E1784" s="368"/>
      <c r="F1784" s="367"/>
      <c r="G1784" s="367"/>
      <c r="H1784" s="367"/>
      <c r="I1784" s="367"/>
      <c r="J1784" s="367"/>
      <c r="K1784" s="367"/>
      <c r="L1784" s="367"/>
      <c r="M1784" s="367"/>
      <c r="N1784" s="367"/>
      <c r="O1784" s="367"/>
      <c r="P1784" s="367"/>
      <c r="Q1784" s="367"/>
      <c r="R1784" s="367"/>
      <c r="S1784" s="367"/>
      <c r="T1784" s="367"/>
      <c r="U1784" s="367"/>
    </row>
    <row r="1785">
      <c r="A1785" s="367"/>
      <c r="B1785" s="367"/>
      <c r="C1785" s="367"/>
      <c r="D1785" s="367"/>
      <c r="E1785" s="368"/>
      <c r="F1785" s="367"/>
      <c r="G1785" s="367"/>
      <c r="H1785" s="367"/>
      <c r="I1785" s="367"/>
      <c r="J1785" s="367"/>
      <c r="K1785" s="367"/>
      <c r="L1785" s="367"/>
      <c r="M1785" s="367"/>
      <c r="N1785" s="367"/>
      <c r="O1785" s="367"/>
      <c r="P1785" s="367"/>
      <c r="Q1785" s="367"/>
      <c r="R1785" s="367"/>
      <c r="S1785" s="367"/>
      <c r="T1785" s="367"/>
      <c r="U1785" s="367"/>
    </row>
    <row r="1786">
      <c r="A1786" s="367"/>
      <c r="B1786" s="367"/>
      <c r="C1786" s="367"/>
      <c r="D1786" s="367"/>
      <c r="E1786" s="368"/>
      <c r="F1786" s="367"/>
      <c r="G1786" s="367"/>
      <c r="H1786" s="367"/>
      <c r="I1786" s="367"/>
      <c r="J1786" s="367"/>
      <c r="K1786" s="367"/>
      <c r="L1786" s="367"/>
      <c r="M1786" s="367"/>
      <c r="N1786" s="367"/>
      <c r="O1786" s="367"/>
      <c r="P1786" s="367"/>
      <c r="Q1786" s="367"/>
      <c r="R1786" s="367"/>
      <c r="S1786" s="367"/>
      <c r="T1786" s="367"/>
      <c r="U1786" s="367"/>
    </row>
    <row r="1787">
      <c r="A1787" s="367"/>
      <c r="B1787" s="367"/>
      <c r="C1787" s="367"/>
      <c r="D1787" s="367"/>
      <c r="E1787" s="368"/>
      <c r="F1787" s="367"/>
      <c r="G1787" s="367"/>
      <c r="H1787" s="367"/>
      <c r="I1787" s="367"/>
      <c r="J1787" s="367"/>
      <c r="K1787" s="367"/>
      <c r="L1787" s="367"/>
      <c r="M1787" s="367"/>
      <c r="N1787" s="367"/>
      <c r="O1787" s="367"/>
      <c r="P1787" s="367"/>
      <c r="Q1787" s="367"/>
      <c r="R1787" s="367"/>
      <c r="S1787" s="367"/>
      <c r="T1787" s="367"/>
      <c r="U1787" s="367"/>
    </row>
    <row r="1788">
      <c r="A1788" s="367"/>
      <c r="B1788" s="367"/>
      <c r="C1788" s="367"/>
      <c r="D1788" s="367"/>
      <c r="E1788" s="368"/>
      <c r="F1788" s="367"/>
      <c r="G1788" s="367"/>
      <c r="H1788" s="367"/>
      <c r="I1788" s="367"/>
      <c r="J1788" s="367"/>
      <c r="K1788" s="367"/>
      <c r="L1788" s="367"/>
      <c r="M1788" s="367"/>
      <c r="N1788" s="367"/>
      <c r="O1788" s="367"/>
      <c r="P1788" s="367"/>
      <c r="Q1788" s="367"/>
      <c r="R1788" s="367"/>
      <c r="S1788" s="367"/>
      <c r="T1788" s="367"/>
      <c r="U1788" s="367"/>
    </row>
    <row r="1789">
      <c r="A1789" s="367"/>
      <c r="B1789" s="367"/>
      <c r="C1789" s="367"/>
      <c r="D1789" s="367"/>
      <c r="E1789" s="368"/>
      <c r="F1789" s="367"/>
      <c r="G1789" s="367"/>
      <c r="H1789" s="367"/>
      <c r="I1789" s="367"/>
      <c r="J1789" s="367"/>
      <c r="K1789" s="367"/>
      <c r="L1789" s="367"/>
      <c r="M1789" s="367"/>
      <c r="N1789" s="367"/>
      <c r="O1789" s="367"/>
      <c r="P1789" s="367"/>
      <c r="Q1789" s="367"/>
      <c r="R1789" s="367"/>
      <c r="S1789" s="367"/>
      <c r="T1789" s="367"/>
      <c r="U1789" s="367"/>
    </row>
    <row r="1790">
      <c r="A1790" s="367"/>
      <c r="B1790" s="367"/>
      <c r="C1790" s="367"/>
      <c r="D1790" s="367"/>
      <c r="E1790" s="368"/>
      <c r="F1790" s="367"/>
      <c r="G1790" s="367"/>
      <c r="H1790" s="367"/>
      <c r="I1790" s="367"/>
      <c r="J1790" s="367"/>
      <c r="K1790" s="367"/>
      <c r="L1790" s="367"/>
      <c r="M1790" s="367"/>
      <c r="N1790" s="367"/>
      <c r="O1790" s="367"/>
      <c r="P1790" s="367"/>
      <c r="Q1790" s="367"/>
      <c r="R1790" s="367"/>
      <c r="S1790" s="367"/>
      <c r="T1790" s="367"/>
      <c r="U1790" s="367"/>
    </row>
    <row r="1791">
      <c r="A1791" s="367"/>
      <c r="B1791" s="367"/>
      <c r="C1791" s="367"/>
      <c r="D1791" s="367"/>
      <c r="E1791" s="368"/>
      <c r="F1791" s="367"/>
      <c r="G1791" s="367"/>
      <c r="H1791" s="367"/>
      <c r="I1791" s="367"/>
      <c r="J1791" s="367"/>
      <c r="K1791" s="367"/>
      <c r="L1791" s="367"/>
      <c r="M1791" s="367"/>
      <c r="N1791" s="367"/>
      <c r="O1791" s="367"/>
      <c r="P1791" s="367"/>
      <c r="Q1791" s="367"/>
      <c r="R1791" s="367"/>
      <c r="S1791" s="367"/>
      <c r="T1791" s="367"/>
      <c r="U1791" s="367"/>
    </row>
    <row r="1792">
      <c r="A1792" s="367"/>
      <c r="B1792" s="367"/>
      <c r="C1792" s="367"/>
      <c r="D1792" s="367"/>
      <c r="E1792" s="368"/>
      <c r="F1792" s="367"/>
      <c r="G1792" s="367"/>
      <c r="H1792" s="367"/>
      <c r="I1792" s="367"/>
      <c r="J1792" s="367"/>
      <c r="K1792" s="367"/>
      <c r="L1792" s="367"/>
      <c r="M1792" s="367"/>
      <c r="N1792" s="367"/>
      <c r="O1792" s="367"/>
      <c r="P1792" s="367"/>
      <c r="Q1792" s="367"/>
      <c r="R1792" s="367"/>
      <c r="S1792" s="367"/>
      <c r="T1792" s="367"/>
      <c r="U1792" s="367"/>
    </row>
    <row r="1793">
      <c r="A1793" s="367"/>
      <c r="B1793" s="367"/>
      <c r="C1793" s="367"/>
      <c r="D1793" s="367"/>
      <c r="E1793" s="368"/>
      <c r="F1793" s="367"/>
      <c r="G1793" s="367"/>
      <c r="H1793" s="367"/>
      <c r="I1793" s="367"/>
      <c r="J1793" s="367"/>
      <c r="K1793" s="367"/>
      <c r="L1793" s="367"/>
      <c r="M1793" s="367"/>
      <c r="N1793" s="367"/>
      <c r="O1793" s="367"/>
      <c r="P1793" s="367"/>
      <c r="Q1793" s="367"/>
      <c r="R1793" s="367"/>
      <c r="S1793" s="367"/>
      <c r="T1793" s="367"/>
      <c r="U1793" s="367"/>
    </row>
    <row r="1794">
      <c r="A1794" s="367"/>
      <c r="B1794" s="367"/>
      <c r="C1794" s="367"/>
      <c r="D1794" s="367"/>
      <c r="E1794" s="368"/>
      <c r="F1794" s="367"/>
      <c r="G1794" s="367"/>
      <c r="H1794" s="367"/>
      <c r="I1794" s="367"/>
      <c r="J1794" s="367"/>
      <c r="K1794" s="367"/>
      <c r="L1794" s="367"/>
      <c r="M1794" s="367"/>
      <c r="N1794" s="367"/>
      <c r="O1794" s="367"/>
      <c r="P1794" s="367"/>
      <c r="Q1794" s="367"/>
      <c r="R1794" s="367"/>
      <c r="S1794" s="367"/>
      <c r="T1794" s="367"/>
      <c r="U1794" s="367"/>
    </row>
    <row r="1795">
      <c r="A1795" s="367"/>
      <c r="B1795" s="367"/>
      <c r="C1795" s="367"/>
      <c r="D1795" s="367"/>
      <c r="E1795" s="368"/>
      <c r="F1795" s="367"/>
      <c r="G1795" s="367"/>
      <c r="H1795" s="367"/>
      <c r="I1795" s="367"/>
      <c r="J1795" s="367"/>
      <c r="K1795" s="367"/>
      <c r="L1795" s="367"/>
      <c r="M1795" s="367"/>
      <c r="N1795" s="367"/>
      <c r="O1795" s="367"/>
      <c r="P1795" s="367"/>
      <c r="Q1795" s="367"/>
      <c r="R1795" s="367"/>
      <c r="S1795" s="367"/>
      <c r="T1795" s="367"/>
      <c r="U1795" s="367"/>
    </row>
    <row r="1796">
      <c r="A1796" s="367"/>
      <c r="B1796" s="367"/>
      <c r="C1796" s="367"/>
      <c r="D1796" s="367"/>
      <c r="E1796" s="368"/>
      <c r="F1796" s="367"/>
      <c r="G1796" s="367"/>
      <c r="H1796" s="367"/>
      <c r="I1796" s="367"/>
      <c r="J1796" s="367"/>
      <c r="K1796" s="367"/>
      <c r="L1796" s="367"/>
      <c r="M1796" s="367"/>
      <c r="N1796" s="367"/>
      <c r="O1796" s="367"/>
      <c r="P1796" s="367"/>
      <c r="Q1796" s="367"/>
      <c r="R1796" s="367"/>
      <c r="S1796" s="367"/>
      <c r="T1796" s="367"/>
      <c r="U1796" s="367"/>
    </row>
    <row r="1797">
      <c r="A1797" s="367"/>
      <c r="B1797" s="367"/>
      <c r="C1797" s="367"/>
      <c r="D1797" s="367"/>
      <c r="E1797" s="368"/>
      <c r="F1797" s="367"/>
      <c r="G1797" s="367"/>
      <c r="H1797" s="367"/>
      <c r="I1797" s="367"/>
      <c r="J1797" s="367"/>
      <c r="K1797" s="367"/>
      <c r="L1797" s="367"/>
      <c r="M1797" s="367"/>
      <c r="N1797" s="367"/>
      <c r="O1797" s="367"/>
      <c r="P1797" s="367"/>
      <c r="Q1797" s="367"/>
      <c r="R1797" s="367"/>
      <c r="S1797" s="367"/>
      <c r="T1797" s="367"/>
      <c r="U1797" s="367"/>
    </row>
    <row r="1798">
      <c r="A1798" s="367"/>
      <c r="B1798" s="367"/>
      <c r="C1798" s="367"/>
      <c r="D1798" s="367"/>
      <c r="E1798" s="368"/>
      <c r="F1798" s="367"/>
      <c r="G1798" s="367"/>
      <c r="H1798" s="367"/>
      <c r="I1798" s="367"/>
      <c r="J1798" s="367"/>
      <c r="K1798" s="367"/>
      <c r="L1798" s="367"/>
      <c r="M1798" s="367"/>
      <c r="N1798" s="367"/>
      <c r="O1798" s="367"/>
      <c r="P1798" s="367"/>
      <c r="Q1798" s="367"/>
      <c r="R1798" s="367"/>
      <c r="S1798" s="367"/>
      <c r="T1798" s="367"/>
      <c r="U1798" s="367"/>
    </row>
    <row r="1799">
      <c r="A1799" s="367"/>
      <c r="B1799" s="367"/>
      <c r="C1799" s="367"/>
      <c r="D1799" s="367"/>
      <c r="E1799" s="368"/>
      <c r="F1799" s="367"/>
      <c r="G1799" s="367"/>
      <c r="H1799" s="367"/>
      <c r="I1799" s="367"/>
      <c r="J1799" s="367"/>
      <c r="K1799" s="367"/>
      <c r="L1799" s="367"/>
      <c r="M1799" s="367"/>
      <c r="N1799" s="367"/>
      <c r="O1799" s="367"/>
      <c r="P1799" s="367"/>
      <c r="Q1799" s="367"/>
      <c r="R1799" s="367"/>
      <c r="S1799" s="367"/>
      <c r="T1799" s="367"/>
      <c r="U1799" s="367"/>
    </row>
    <row r="1800">
      <c r="A1800" s="367"/>
      <c r="B1800" s="367"/>
      <c r="C1800" s="367"/>
      <c r="D1800" s="367"/>
      <c r="E1800" s="368"/>
      <c r="F1800" s="367"/>
      <c r="G1800" s="367"/>
      <c r="H1800" s="367"/>
      <c r="I1800" s="367"/>
      <c r="J1800" s="367"/>
      <c r="K1800" s="367"/>
      <c r="L1800" s="367"/>
      <c r="M1800" s="367"/>
      <c r="N1800" s="367"/>
      <c r="O1800" s="367"/>
      <c r="P1800" s="367"/>
      <c r="Q1800" s="367"/>
      <c r="R1800" s="367"/>
      <c r="S1800" s="367"/>
      <c r="T1800" s="367"/>
      <c r="U1800" s="367"/>
    </row>
    <row r="1801">
      <c r="A1801" s="367"/>
      <c r="B1801" s="367"/>
      <c r="C1801" s="367"/>
      <c r="D1801" s="367"/>
      <c r="E1801" s="368"/>
      <c r="F1801" s="367"/>
      <c r="G1801" s="367"/>
      <c r="H1801" s="367"/>
      <c r="I1801" s="367"/>
      <c r="J1801" s="367"/>
      <c r="K1801" s="367"/>
      <c r="L1801" s="367"/>
      <c r="M1801" s="367"/>
      <c r="N1801" s="367"/>
      <c r="O1801" s="367"/>
      <c r="P1801" s="367"/>
      <c r="Q1801" s="367"/>
      <c r="R1801" s="367"/>
      <c r="S1801" s="367"/>
      <c r="T1801" s="367"/>
      <c r="U1801" s="367"/>
    </row>
    <row r="1802">
      <c r="A1802" s="367"/>
      <c r="B1802" s="367"/>
      <c r="C1802" s="367"/>
      <c r="D1802" s="367"/>
      <c r="E1802" s="368"/>
      <c r="F1802" s="367"/>
      <c r="G1802" s="367"/>
      <c r="H1802" s="367"/>
      <c r="I1802" s="367"/>
      <c r="J1802" s="367"/>
      <c r="K1802" s="367"/>
      <c r="L1802" s="367"/>
      <c r="M1802" s="367"/>
      <c r="N1802" s="367"/>
      <c r="O1802" s="367"/>
      <c r="P1802" s="367"/>
      <c r="Q1802" s="367"/>
      <c r="R1802" s="367"/>
      <c r="S1802" s="367"/>
      <c r="T1802" s="367"/>
      <c r="U1802" s="367"/>
    </row>
    <row r="1803">
      <c r="A1803" s="367"/>
      <c r="B1803" s="367"/>
      <c r="C1803" s="367"/>
      <c r="D1803" s="367"/>
      <c r="E1803" s="368"/>
      <c r="F1803" s="367"/>
      <c r="G1803" s="367"/>
      <c r="H1803" s="367"/>
      <c r="I1803" s="367"/>
      <c r="J1803" s="367"/>
      <c r="K1803" s="367"/>
      <c r="L1803" s="367"/>
      <c r="M1803" s="367"/>
      <c r="N1803" s="367"/>
      <c r="O1803" s="367"/>
      <c r="P1803" s="367"/>
      <c r="Q1803" s="367"/>
      <c r="R1803" s="367"/>
      <c r="S1803" s="367"/>
      <c r="T1803" s="367"/>
      <c r="U1803" s="367"/>
    </row>
    <row r="1804">
      <c r="A1804" s="367"/>
      <c r="B1804" s="367"/>
      <c r="C1804" s="367"/>
      <c r="D1804" s="367"/>
      <c r="E1804" s="368"/>
      <c r="F1804" s="367"/>
      <c r="G1804" s="367"/>
      <c r="H1804" s="367"/>
      <c r="I1804" s="367"/>
      <c r="J1804" s="367"/>
      <c r="K1804" s="367"/>
      <c r="L1804" s="367"/>
      <c r="M1804" s="367"/>
      <c r="N1804" s="367"/>
      <c r="O1804" s="367"/>
      <c r="P1804" s="367"/>
      <c r="Q1804" s="367"/>
      <c r="R1804" s="367"/>
      <c r="S1804" s="367"/>
      <c r="T1804" s="367"/>
      <c r="U1804" s="367"/>
    </row>
    <row r="1805">
      <c r="A1805" s="367"/>
      <c r="B1805" s="367"/>
      <c r="C1805" s="367"/>
      <c r="D1805" s="367"/>
      <c r="E1805" s="368"/>
      <c r="F1805" s="367"/>
      <c r="G1805" s="367"/>
      <c r="H1805" s="367"/>
      <c r="I1805" s="367"/>
      <c r="J1805" s="367"/>
      <c r="K1805" s="367"/>
      <c r="L1805" s="367"/>
      <c r="M1805" s="367"/>
      <c r="N1805" s="367"/>
      <c r="O1805" s="367"/>
      <c r="P1805" s="367"/>
      <c r="Q1805" s="367"/>
      <c r="R1805" s="367"/>
      <c r="S1805" s="367"/>
      <c r="T1805" s="367"/>
      <c r="U1805" s="367"/>
    </row>
    <row r="1806">
      <c r="A1806" s="367"/>
      <c r="B1806" s="367"/>
      <c r="C1806" s="367"/>
      <c r="D1806" s="367"/>
      <c r="E1806" s="368"/>
      <c r="F1806" s="367"/>
      <c r="G1806" s="367"/>
      <c r="H1806" s="367"/>
      <c r="I1806" s="367"/>
      <c r="J1806" s="367"/>
      <c r="K1806" s="367"/>
      <c r="L1806" s="367"/>
      <c r="M1806" s="367"/>
      <c r="N1806" s="367"/>
      <c r="O1806" s="367"/>
      <c r="P1806" s="367"/>
      <c r="Q1806" s="367"/>
      <c r="R1806" s="367"/>
      <c r="S1806" s="367"/>
      <c r="T1806" s="367"/>
      <c r="U1806" s="367"/>
    </row>
    <row r="1807">
      <c r="A1807" s="367"/>
      <c r="B1807" s="367"/>
      <c r="C1807" s="367"/>
      <c r="D1807" s="367"/>
      <c r="E1807" s="368"/>
      <c r="F1807" s="367"/>
      <c r="G1807" s="367"/>
      <c r="H1807" s="367"/>
      <c r="I1807" s="367"/>
      <c r="J1807" s="367"/>
      <c r="K1807" s="367"/>
      <c r="L1807" s="367"/>
      <c r="M1807" s="367"/>
      <c r="N1807" s="367"/>
      <c r="O1807" s="367"/>
      <c r="P1807" s="367"/>
      <c r="Q1807" s="367"/>
      <c r="R1807" s="367"/>
      <c r="S1807" s="367"/>
      <c r="T1807" s="367"/>
      <c r="U1807" s="367"/>
    </row>
    <row r="1808">
      <c r="A1808" s="367"/>
      <c r="B1808" s="367"/>
      <c r="C1808" s="367"/>
      <c r="D1808" s="367"/>
      <c r="E1808" s="368"/>
      <c r="F1808" s="367"/>
      <c r="G1808" s="367"/>
      <c r="H1808" s="367"/>
      <c r="I1808" s="367"/>
      <c r="J1808" s="367"/>
      <c r="K1808" s="367"/>
      <c r="L1808" s="367"/>
      <c r="M1808" s="367"/>
      <c r="N1808" s="367"/>
      <c r="O1808" s="367"/>
      <c r="P1808" s="367"/>
      <c r="Q1808" s="367"/>
      <c r="R1808" s="367"/>
      <c r="S1808" s="367"/>
      <c r="T1808" s="367"/>
      <c r="U1808" s="367"/>
    </row>
    <row r="1809">
      <c r="A1809" s="367"/>
      <c r="B1809" s="367"/>
      <c r="C1809" s="367"/>
      <c r="D1809" s="367"/>
      <c r="E1809" s="368"/>
      <c r="F1809" s="367"/>
      <c r="G1809" s="367"/>
      <c r="H1809" s="367"/>
      <c r="I1809" s="367"/>
      <c r="J1809" s="367"/>
      <c r="K1809" s="367"/>
      <c r="L1809" s="367"/>
      <c r="M1809" s="367"/>
      <c r="N1809" s="367"/>
      <c r="O1809" s="367"/>
      <c r="P1809" s="367"/>
      <c r="Q1809" s="367"/>
      <c r="R1809" s="367"/>
      <c r="S1809" s="367"/>
      <c r="T1809" s="367"/>
      <c r="U1809" s="367"/>
    </row>
    <row r="1810">
      <c r="A1810" s="367"/>
      <c r="B1810" s="367"/>
      <c r="C1810" s="367"/>
      <c r="D1810" s="367"/>
      <c r="E1810" s="368"/>
      <c r="F1810" s="367"/>
      <c r="G1810" s="367"/>
      <c r="H1810" s="367"/>
      <c r="I1810" s="367"/>
      <c r="J1810" s="367"/>
      <c r="K1810" s="367"/>
      <c r="L1810" s="367"/>
      <c r="M1810" s="367"/>
      <c r="N1810" s="367"/>
      <c r="O1810" s="367"/>
      <c r="P1810" s="367"/>
      <c r="Q1810" s="367"/>
      <c r="R1810" s="367"/>
      <c r="S1810" s="367"/>
      <c r="T1810" s="367"/>
      <c r="U1810" s="367"/>
    </row>
    <row r="1811">
      <c r="A1811" s="367"/>
      <c r="B1811" s="367"/>
      <c r="C1811" s="367"/>
      <c r="D1811" s="367"/>
      <c r="E1811" s="368"/>
      <c r="F1811" s="367"/>
      <c r="G1811" s="367"/>
      <c r="H1811" s="367"/>
      <c r="I1811" s="367"/>
      <c r="J1811" s="367"/>
      <c r="K1811" s="367"/>
      <c r="L1811" s="367"/>
      <c r="M1811" s="367"/>
      <c r="N1811" s="367"/>
      <c r="O1811" s="367"/>
      <c r="P1811" s="367"/>
      <c r="Q1811" s="367"/>
      <c r="R1811" s="367"/>
      <c r="S1811" s="367"/>
      <c r="T1811" s="367"/>
      <c r="U1811" s="367"/>
    </row>
    <row r="1812">
      <c r="A1812" s="367"/>
      <c r="B1812" s="367"/>
      <c r="C1812" s="367"/>
      <c r="D1812" s="367"/>
      <c r="E1812" s="368"/>
      <c r="F1812" s="367"/>
      <c r="G1812" s="367"/>
      <c r="H1812" s="367"/>
      <c r="I1812" s="367"/>
      <c r="J1812" s="367"/>
      <c r="K1812" s="367"/>
      <c r="L1812" s="367"/>
      <c r="M1812" s="367"/>
      <c r="N1812" s="367"/>
      <c r="O1812" s="367"/>
      <c r="P1812" s="367"/>
      <c r="Q1812" s="367"/>
      <c r="R1812" s="367"/>
      <c r="S1812" s="367"/>
      <c r="T1812" s="367"/>
      <c r="U1812" s="367"/>
    </row>
    <row r="1813">
      <c r="A1813" s="367"/>
      <c r="B1813" s="367"/>
      <c r="C1813" s="367"/>
      <c r="D1813" s="367"/>
      <c r="E1813" s="368"/>
      <c r="F1813" s="367"/>
      <c r="G1813" s="367"/>
      <c r="H1813" s="367"/>
      <c r="I1813" s="367"/>
      <c r="J1813" s="367"/>
      <c r="K1813" s="367"/>
      <c r="L1813" s="367"/>
      <c r="M1813" s="367"/>
      <c r="N1813" s="367"/>
      <c r="O1813" s="367"/>
      <c r="P1813" s="367"/>
      <c r="Q1813" s="367"/>
      <c r="R1813" s="367"/>
      <c r="S1813" s="367"/>
      <c r="T1813" s="367"/>
      <c r="U1813" s="367"/>
    </row>
    <row r="1814">
      <c r="A1814" s="367"/>
      <c r="B1814" s="367"/>
      <c r="C1814" s="367"/>
      <c r="D1814" s="367"/>
      <c r="E1814" s="368"/>
      <c r="F1814" s="367"/>
      <c r="G1814" s="367"/>
      <c r="H1814" s="367"/>
      <c r="I1814" s="367"/>
      <c r="J1814" s="367"/>
      <c r="K1814" s="367"/>
      <c r="L1814" s="367"/>
      <c r="M1814" s="367"/>
      <c r="N1814" s="367"/>
      <c r="O1814" s="367"/>
      <c r="P1814" s="367"/>
      <c r="Q1814" s="367"/>
      <c r="R1814" s="367"/>
      <c r="S1814" s="367"/>
      <c r="T1814" s="367"/>
      <c r="U1814" s="367"/>
    </row>
    <row r="1815">
      <c r="A1815" s="367"/>
      <c r="B1815" s="367"/>
      <c r="C1815" s="367"/>
      <c r="D1815" s="367"/>
      <c r="E1815" s="368"/>
      <c r="F1815" s="367"/>
      <c r="G1815" s="367"/>
      <c r="H1815" s="367"/>
      <c r="I1815" s="367"/>
      <c r="J1815" s="367"/>
      <c r="K1815" s="367"/>
      <c r="L1815" s="367"/>
      <c r="M1815" s="367"/>
      <c r="N1815" s="367"/>
      <c r="O1815" s="367"/>
      <c r="P1815" s="367"/>
      <c r="Q1815" s="367"/>
      <c r="R1815" s="367"/>
      <c r="S1815" s="367"/>
      <c r="T1815" s="367"/>
      <c r="U1815" s="367"/>
    </row>
    <row r="1816">
      <c r="A1816" s="367"/>
      <c r="B1816" s="367"/>
      <c r="C1816" s="367"/>
      <c r="D1816" s="367"/>
      <c r="E1816" s="368"/>
      <c r="F1816" s="367"/>
      <c r="G1816" s="367"/>
      <c r="H1816" s="367"/>
      <c r="I1816" s="367"/>
      <c r="J1816" s="367"/>
      <c r="K1816" s="367"/>
      <c r="L1816" s="367"/>
      <c r="M1816" s="367"/>
      <c r="N1816" s="367"/>
      <c r="O1816" s="367"/>
      <c r="P1816" s="367"/>
      <c r="Q1816" s="367"/>
      <c r="R1816" s="367"/>
      <c r="S1816" s="367"/>
      <c r="T1816" s="367"/>
      <c r="U1816" s="367"/>
    </row>
    <row r="1817">
      <c r="A1817" s="367"/>
      <c r="B1817" s="367"/>
      <c r="C1817" s="367"/>
      <c r="D1817" s="367"/>
      <c r="E1817" s="368"/>
      <c r="F1817" s="367"/>
      <c r="G1817" s="367"/>
      <c r="H1817" s="367"/>
      <c r="I1817" s="367"/>
      <c r="J1817" s="367"/>
      <c r="K1817" s="367"/>
      <c r="L1817" s="367"/>
      <c r="M1817" s="367"/>
      <c r="N1817" s="367"/>
      <c r="O1817" s="367"/>
      <c r="P1817" s="367"/>
      <c r="Q1817" s="367"/>
      <c r="R1817" s="367"/>
      <c r="S1817" s="367"/>
      <c r="T1817" s="367"/>
      <c r="U1817" s="367"/>
    </row>
    <row r="1818">
      <c r="A1818" s="367"/>
      <c r="B1818" s="367"/>
      <c r="C1818" s="367"/>
      <c r="D1818" s="367"/>
      <c r="E1818" s="368"/>
      <c r="F1818" s="367"/>
      <c r="G1818" s="367"/>
      <c r="H1818" s="367"/>
      <c r="I1818" s="367"/>
      <c r="J1818" s="367"/>
      <c r="K1818" s="367"/>
      <c r="L1818" s="367"/>
      <c r="M1818" s="367"/>
      <c r="N1818" s="367"/>
      <c r="O1818" s="367"/>
      <c r="P1818" s="367"/>
      <c r="Q1818" s="367"/>
      <c r="R1818" s="367"/>
      <c r="S1818" s="367"/>
      <c r="T1818" s="367"/>
      <c r="U1818" s="367"/>
    </row>
    <row r="1819">
      <c r="A1819" s="367"/>
      <c r="B1819" s="367"/>
      <c r="C1819" s="367"/>
      <c r="D1819" s="367"/>
      <c r="E1819" s="368"/>
      <c r="F1819" s="367"/>
      <c r="G1819" s="367"/>
      <c r="H1819" s="367"/>
      <c r="I1819" s="367"/>
      <c r="J1819" s="367"/>
      <c r="K1819" s="367"/>
      <c r="L1819" s="367"/>
      <c r="M1819" s="367"/>
      <c r="N1819" s="367"/>
      <c r="O1819" s="367"/>
      <c r="P1819" s="367"/>
      <c r="Q1819" s="367"/>
      <c r="R1819" s="367"/>
      <c r="S1819" s="367"/>
      <c r="T1819" s="367"/>
      <c r="U1819" s="367"/>
    </row>
    <row r="1820">
      <c r="A1820" s="367"/>
      <c r="B1820" s="367"/>
      <c r="C1820" s="367"/>
      <c r="D1820" s="367"/>
      <c r="E1820" s="368"/>
      <c r="F1820" s="367"/>
      <c r="G1820" s="367"/>
      <c r="H1820" s="367"/>
      <c r="I1820" s="367"/>
      <c r="J1820" s="367"/>
      <c r="K1820" s="367"/>
      <c r="L1820" s="367"/>
      <c r="M1820" s="367"/>
      <c r="N1820" s="367"/>
      <c r="O1820" s="367"/>
      <c r="P1820" s="367"/>
      <c r="Q1820" s="367"/>
      <c r="R1820" s="367"/>
      <c r="S1820" s="367"/>
      <c r="T1820" s="367"/>
      <c r="U1820" s="367"/>
    </row>
    <row r="1821">
      <c r="A1821" s="367"/>
      <c r="B1821" s="367"/>
      <c r="C1821" s="367"/>
      <c r="D1821" s="367"/>
      <c r="E1821" s="368"/>
      <c r="F1821" s="367"/>
      <c r="G1821" s="367"/>
      <c r="H1821" s="367"/>
      <c r="I1821" s="367"/>
      <c r="J1821" s="367"/>
      <c r="K1821" s="367"/>
      <c r="L1821" s="367"/>
      <c r="M1821" s="367"/>
      <c r="N1821" s="367"/>
      <c r="O1821" s="367"/>
      <c r="P1821" s="367"/>
      <c r="Q1821" s="367"/>
      <c r="R1821" s="367"/>
      <c r="S1821" s="367"/>
      <c r="T1821" s="367"/>
      <c r="U1821" s="367"/>
    </row>
    <row r="1822">
      <c r="A1822" s="367"/>
      <c r="B1822" s="367"/>
      <c r="C1822" s="367"/>
      <c r="D1822" s="367"/>
      <c r="E1822" s="368"/>
      <c r="F1822" s="367"/>
      <c r="G1822" s="367"/>
      <c r="H1822" s="367"/>
      <c r="I1822" s="367"/>
      <c r="J1822" s="367"/>
      <c r="K1822" s="367"/>
      <c r="L1822" s="367"/>
      <c r="M1822" s="367"/>
      <c r="N1822" s="367"/>
      <c r="O1822" s="367"/>
      <c r="P1822" s="367"/>
      <c r="Q1822" s="367"/>
      <c r="R1822" s="367"/>
      <c r="S1822" s="367"/>
      <c r="T1822" s="367"/>
      <c r="U1822" s="367"/>
    </row>
    <row r="1823">
      <c r="A1823" s="367"/>
      <c r="B1823" s="367"/>
      <c r="C1823" s="367"/>
      <c r="D1823" s="367"/>
      <c r="E1823" s="368"/>
      <c r="F1823" s="367"/>
      <c r="G1823" s="367"/>
      <c r="H1823" s="367"/>
      <c r="I1823" s="367"/>
      <c r="J1823" s="367"/>
      <c r="K1823" s="367"/>
      <c r="L1823" s="367"/>
      <c r="M1823" s="367"/>
      <c r="N1823" s="367"/>
      <c r="O1823" s="367"/>
      <c r="P1823" s="367"/>
      <c r="Q1823" s="367"/>
      <c r="R1823" s="367"/>
      <c r="S1823" s="367"/>
      <c r="T1823" s="367"/>
      <c r="U1823" s="367"/>
    </row>
    <row r="1824">
      <c r="A1824" s="367"/>
      <c r="B1824" s="367"/>
      <c r="C1824" s="367"/>
      <c r="D1824" s="367"/>
      <c r="E1824" s="368"/>
      <c r="F1824" s="367"/>
      <c r="G1824" s="367"/>
      <c r="H1824" s="367"/>
      <c r="I1824" s="367"/>
      <c r="J1824" s="367"/>
      <c r="K1824" s="367"/>
      <c r="L1824" s="367"/>
      <c r="M1824" s="367"/>
      <c r="N1824" s="367"/>
      <c r="O1824" s="367"/>
      <c r="P1824" s="367"/>
      <c r="Q1824" s="367"/>
      <c r="R1824" s="367"/>
      <c r="S1824" s="367"/>
      <c r="T1824" s="367"/>
      <c r="U1824" s="367"/>
    </row>
    <row r="1825">
      <c r="A1825" s="367"/>
      <c r="B1825" s="367"/>
      <c r="C1825" s="367"/>
      <c r="D1825" s="367"/>
      <c r="E1825" s="368"/>
      <c r="F1825" s="367"/>
      <c r="G1825" s="367"/>
      <c r="H1825" s="367"/>
      <c r="I1825" s="367"/>
      <c r="J1825" s="367"/>
      <c r="K1825" s="367"/>
      <c r="L1825" s="367"/>
      <c r="M1825" s="367"/>
      <c r="N1825" s="367"/>
      <c r="O1825" s="367"/>
      <c r="P1825" s="367"/>
      <c r="Q1825" s="367"/>
      <c r="R1825" s="367"/>
      <c r="S1825" s="367"/>
      <c r="T1825" s="367"/>
      <c r="U1825" s="367"/>
    </row>
    <row r="1826">
      <c r="A1826" s="367"/>
      <c r="B1826" s="367"/>
      <c r="C1826" s="367"/>
      <c r="D1826" s="367"/>
      <c r="E1826" s="368"/>
      <c r="F1826" s="367"/>
      <c r="G1826" s="367"/>
      <c r="H1826" s="367"/>
      <c r="I1826" s="367"/>
      <c r="J1826" s="367"/>
      <c r="K1826" s="367"/>
      <c r="L1826" s="367"/>
      <c r="M1826" s="367"/>
      <c r="N1826" s="367"/>
      <c r="O1826" s="367"/>
      <c r="P1826" s="367"/>
      <c r="Q1826" s="367"/>
      <c r="R1826" s="367"/>
      <c r="S1826" s="367"/>
      <c r="T1826" s="367"/>
      <c r="U1826" s="367"/>
    </row>
    <row r="1827">
      <c r="A1827" s="367"/>
      <c r="B1827" s="367"/>
      <c r="C1827" s="367"/>
      <c r="D1827" s="367"/>
      <c r="E1827" s="368"/>
      <c r="F1827" s="367"/>
      <c r="G1827" s="367"/>
      <c r="H1827" s="367"/>
      <c r="I1827" s="367"/>
      <c r="J1827" s="367"/>
      <c r="K1827" s="367"/>
      <c r="L1827" s="367"/>
      <c r="M1827" s="367"/>
      <c r="N1827" s="367"/>
      <c r="O1827" s="367"/>
      <c r="P1827" s="367"/>
      <c r="Q1827" s="367"/>
      <c r="R1827" s="367"/>
      <c r="S1827" s="367"/>
      <c r="T1827" s="367"/>
      <c r="U1827" s="367"/>
    </row>
    <row r="1828">
      <c r="A1828" s="367"/>
      <c r="B1828" s="367"/>
      <c r="C1828" s="367"/>
      <c r="D1828" s="367"/>
      <c r="E1828" s="368"/>
      <c r="F1828" s="367"/>
      <c r="G1828" s="367"/>
      <c r="H1828" s="367"/>
      <c r="I1828" s="367"/>
      <c r="J1828" s="367"/>
      <c r="K1828" s="367"/>
      <c r="L1828" s="367"/>
      <c r="M1828" s="367"/>
      <c r="N1828" s="367"/>
      <c r="O1828" s="367"/>
      <c r="P1828" s="367"/>
      <c r="Q1828" s="367"/>
      <c r="R1828" s="367"/>
      <c r="S1828" s="367"/>
      <c r="T1828" s="367"/>
      <c r="U1828" s="367"/>
    </row>
    <row r="1829">
      <c r="A1829" s="367"/>
      <c r="B1829" s="367"/>
      <c r="C1829" s="367"/>
      <c r="D1829" s="367"/>
      <c r="E1829" s="368"/>
      <c r="F1829" s="367"/>
      <c r="G1829" s="367"/>
      <c r="H1829" s="367"/>
      <c r="I1829" s="367"/>
      <c r="J1829" s="367"/>
      <c r="K1829" s="367"/>
      <c r="L1829" s="367"/>
      <c r="M1829" s="367"/>
      <c r="N1829" s="367"/>
      <c r="O1829" s="367"/>
      <c r="P1829" s="367"/>
      <c r="Q1829" s="367"/>
      <c r="R1829" s="367"/>
      <c r="S1829" s="367"/>
      <c r="T1829" s="367"/>
      <c r="U1829" s="367"/>
    </row>
    <row r="1830">
      <c r="A1830" s="367"/>
      <c r="B1830" s="367"/>
      <c r="C1830" s="367"/>
      <c r="D1830" s="367"/>
      <c r="E1830" s="368"/>
      <c r="F1830" s="367"/>
      <c r="G1830" s="367"/>
      <c r="H1830" s="367"/>
      <c r="I1830" s="367"/>
      <c r="J1830" s="367"/>
      <c r="K1830" s="367"/>
      <c r="L1830" s="367"/>
      <c r="M1830" s="367"/>
      <c r="N1830" s="367"/>
      <c r="O1830" s="367"/>
      <c r="P1830" s="367"/>
      <c r="Q1830" s="367"/>
      <c r="R1830" s="367"/>
      <c r="S1830" s="367"/>
      <c r="T1830" s="367"/>
      <c r="U1830" s="367"/>
    </row>
    <row r="1831">
      <c r="A1831" s="367"/>
      <c r="B1831" s="367"/>
      <c r="C1831" s="367"/>
      <c r="D1831" s="367"/>
      <c r="E1831" s="368"/>
      <c r="F1831" s="367"/>
      <c r="G1831" s="367"/>
      <c r="H1831" s="367"/>
      <c r="I1831" s="367"/>
      <c r="J1831" s="367"/>
      <c r="K1831" s="367"/>
      <c r="L1831" s="367"/>
      <c r="M1831" s="367"/>
      <c r="N1831" s="367"/>
      <c r="O1831" s="367"/>
      <c r="P1831" s="367"/>
      <c r="Q1831" s="367"/>
      <c r="R1831" s="367"/>
      <c r="S1831" s="367"/>
      <c r="T1831" s="367"/>
      <c r="U1831" s="367"/>
    </row>
    <row r="1832">
      <c r="A1832" s="367"/>
      <c r="B1832" s="367"/>
      <c r="C1832" s="367"/>
      <c r="D1832" s="367"/>
      <c r="E1832" s="368"/>
      <c r="F1832" s="367"/>
      <c r="G1832" s="367"/>
      <c r="H1832" s="367"/>
      <c r="I1832" s="367"/>
      <c r="J1832" s="367"/>
      <c r="K1832" s="367"/>
      <c r="L1832" s="367"/>
      <c r="M1832" s="367"/>
      <c r="N1832" s="367"/>
      <c r="O1832" s="367"/>
      <c r="P1832" s="367"/>
      <c r="Q1832" s="367"/>
      <c r="R1832" s="367"/>
      <c r="S1832" s="367"/>
      <c r="T1832" s="367"/>
      <c r="U1832" s="367"/>
    </row>
    <row r="1833">
      <c r="A1833" s="367"/>
      <c r="B1833" s="367"/>
      <c r="C1833" s="367"/>
      <c r="D1833" s="367"/>
      <c r="E1833" s="368"/>
      <c r="F1833" s="367"/>
      <c r="G1833" s="367"/>
      <c r="H1833" s="367"/>
      <c r="I1833" s="367"/>
      <c r="J1833" s="367"/>
      <c r="K1833" s="367"/>
      <c r="L1833" s="367"/>
      <c r="M1833" s="367"/>
      <c r="N1833" s="367"/>
      <c r="O1833" s="367"/>
      <c r="P1833" s="367"/>
      <c r="Q1833" s="367"/>
      <c r="R1833" s="367"/>
      <c r="S1833" s="367"/>
      <c r="T1833" s="367"/>
      <c r="U1833" s="367"/>
    </row>
    <row r="1834">
      <c r="A1834" s="367"/>
      <c r="B1834" s="367"/>
      <c r="C1834" s="367"/>
      <c r="D1834" s="367"/>
      <c r="E1834" s="368"/>
      <c r="F1834" s="367"/>
      <c r="G1834" s="367"/>
      <c r="H1834" s="367"/>
      <c r="I1834" s="367"/>
      <c r="J1834" s="367"/>
      <c r="K1834" s="367"/>
      <c r="L1834" s="367"/>
      <c r="M1834" s="367"/>
      <c r="N1834" s="367"/>
      <c r="O1834" s="367"/>
      <c r="P1834" s="367"/>
      <c r="Q1834" s="367"/>
      <c r="R1834" s="367"/>
      <c r="S1834" s="367"/>
      <c r="T1834" s="367"/>
      <c r="U1834" s="367"/>
    </row>
    <row r="1835">
      <c r="A1835" s="367"/>
      <c r="B1835" s="367"/>
      <c r="C1835" s="367"/>
      <c r="D1835" s="367"/>
      <c r="E1835" s="368"/>
      <c r="F1835" s="367"/>
      <c r="G1835" s="367"/>
      <c r="H1835" s="367"/>
      <c r="I1835" s="367"/>
      <c r="J1835" s="367"/>
      <c r="K1835" s="367"/>
      <c r="L1835" s="367"/>
      <c r="M1835" s="367"/>
      <c r="N1835" s="367"/>
      <c r="O1835" s="367"/>
      <c r="P1835" s="367"/>
      <c r="Q1835" s="367"/>
      <c r="R1835" s="367"/>
      <c r="S1835" s="367"/>
      <c r="T1835" s="367"/>
      <c r="U1835" s="367"/>
    </row>
    <row r="1836">
      <c r="A1836" s="367"/>
      <c r="B1836" s="367"/>
      <c r="C1836" s="367"/>
      <c r="D1836" s="367"/>
      <c r="E1836" s="368"/>
      <c r="F1836" s="367"/>
      <c r="G1836" s="367"/>
      <c r="H1836" s="367"/>
      <c r="I1836" s="367"/>
      <c r="J1836" s="367"/>
      <c r="K1836" s="367"/>
      <c r="L1836" s="367"/>
      <c r="M1836" s="367"/>
      <c r="N1836" s="367"/>
      <c r="O1836" s="367"/>
      <c r="P1836" s="367"/>
      <c r="Q1836" s="367"/>
      <c r="R1836" s="367"/>
      <c r="S1836" s="367"/>
      <c r="T1836" s="367"/>
      <c r="U1836" s="367"/>
    </row>
    <row r="1837">
      <c r="A1837" s="367"/>
      <c r="B1837" s="367"/>
      <c r="C1837" s="367"/>
      <c r="D1837" s="367"/>
      <c r="E1837" s="368"/>
      <c r="F1837" s="367"/>
      <c r="G1837" s="367"/>
      <c r="H1837" s="367"/>
      <c r="I1837" s="367"/>
      <c r="J1837" s="367"/>
      <c r="K1837" s="367"/>
      <c r="L1837" s="367"/>
      <c r="M1837" s="367"/>
      <c r="N1837" s="367"/>
      <c r="O1837" s="367"/>
      <c r="P1837" s="367"/>
      <c r="Q1837" s="367"/>
      <c r="R1837" s="367"/>
      <c r="S1837" s="367"/>
      <c r="T1837" s="367"/>
      <c r="U1837" s="367"/>
    </row>
    <row r="1838">
      <c r="A1838" s="367"/>
      <c r="B1838" s="367"/>
      <c r="C1838" s="367"/>
      <c r="D1838" s="367"/>
      <c r="E1838" s="368"/>
      <c r="F1838" s="367"/>
      <c r="G1838" s="367"/>
      <c r="H1838" s="367"/>
      <c r="I1838" s="367"/>
      <c r="J1838" s="367"/>
      <c r="K1838" s="367"/>
      <c r="L1838" s="367"/>
      <c r="M1838" s="367"/>
      <c r="N1838" s="367"/>
      <c r="O1838" s="367"/>
      <c r="P1838" s="367"/>
      <c r="Q1838" s="367"/>
      <c r="R1838" s="367"/>
      <c r="S1838" s="367"/>
      <c r="T1838" s="367"/>
      <c r="U1838" s="367"/>
    </row>
    <row r="1839">
      <c r="A1839" s="367"/>
      <c r="B1839" s="367"/>
      <c r="C1839" s="367"/>
      <c r="D1839" s="367"/>
      <c r="E1839" s="368"/>
      <c r="F1839" s="367"/>
      <c r="G1839" s="367"/>
      <c r="H1839" s="367"/>
      <c r="I1839" s="367"/>
      <c r="J1839" s="367"/>
      <c r="K1839" s="367"/>
      <c r="L1839" s="367"/>
      <c r="M1839" s="367"/>
      <c r="N1839" s="367"/>
      <c r="O1839" s="367"/>
      <c r="P1839" s="367"/>
      <c r="Q1839" s="367"/>
      <c r="R1839" s="367"/>
      <c r="S1839" s="367"/>
      <c r="T1839" s="367"/>
      <c r="U1839" s="367"/>
    </row>
    <row r="1840">
      <c r="A1840" s="367"/>
      <c r="B1840" s="367"/>
      <c r="C1840" s="367"/>
      <c r="D1840" s="367"/>
      <c r="E1840" s="368"/>
      <c r="F1840" s="367"/>
      <c r="G1840" s="367"/>
      <c r="H1840" s="367"/>
      <c r="I1840" s="367"/>
      <c r="J1840" s="367"/>
      <c r="K1840" s="367"/>
      <c r="L1840" s="367"/>
      <c r="M1840" s="367"/>
      <c r="N1840" s="367"/>
      <c r="O1840" s="367"/>
      <c r="P1840" s="367"/>
      <c r="Q1840" s="367"/>
      <c r="R1840" s="367"/>
      <c r="S1840" s="367"/>
      <c r="T1840" s="367"/>
      <c r="U1840" s="367"/>
    </row>
    <row r="1841">
      <c r="A1841" s="367"/>
      <c r="B1841" s="367"/>
      <c r="C1841" s="367"/>
      <c r="D1841" s="367"/>
      <c r="E1841" s="368"/>
      <c r="F1841" s="367"/>
      <c r="G1841" s="367"/>
      <c r="H1841" s="367"/>
      <c r="I1841" s="367"/>
      <c r="J1841" s="367"/>
      <c r="K1841" s="367"/>
      <c r="L1841" s="367"/>
      <c r="M1841" s="367"/>
      <c r="N1841" s="367"/>
      <c r="O1841" s="367"/>
      <c r="P1841" s="367"/>
      <c r="Q1841" s="367"/>
      <c r="R1841" s="367"/>
      <c r="S1841" s="367"/>
      <c r="T1841" s="367"/>
      <c r="U1841" s="367"/>
    </row>
    <row r="1842">
      <c r="A1842" s="367"/>
      <c r="B1842" s="367"/>
      <c r="C1842" s="367"/>
      <c r="D1842" s="367"/>
      <c r="E1842" s="368"/>
      <c r="F1842" s="367"/>
      <c r="G1842" s="367"/>
      <c r="H1842" s="367"/>
      <c r="I1842" s="367"/>
      <c r="J1842" s="367"/>
      <c r="K1842" s="367"/>
      <c r="L1842" s="367"/>
      <c r="M1842" s="367"/>
      <c r="N1842" s="367"/>
      <c r="O1842" s="367"/>
      <c r="P1842" s="367"/>
      <c r="Q1842" s="367"/>
      <c r="R1842" s="367"/>
      <c r="S1842" s="367"/>
      <c r="T1842" s="367"/>
      <c r="U1842" s="367"/>
    </row>
    <row r="1843">
      <c r="A1843" s="367"/>
      <c r="B1843" s="367"/>
      <c r="C1843" s="367"/>
      <c r="D1843" s="367"/>
      <c r="E1843" s="368"/>
      <c r="F1843" s="367"/>
      <c r="G1843" s="367"/>
      <c r="H1843" s="367"/>
      <c r="I1843" s="367"/>
      <c r="J1843" s="367"/>
      <c r="K1843" s="367"/>
      <c r="L1843" s="367"/>
      <c r="M1843" s="367"/>
      <c r="N1843" s="367"/>
      <c r="O1843" s="367"/>
      <c r="P1843" s="367"/>
      <c r="Q1843" s="367"/>
      <c r="R1843" s="367"/>
      <c r="S1843" s="367"/>
      <c r="T1843" s="367"/>
      <c r="U1843" s="367"/>
    </row>
    <row r="1844">
      <c r="A1844" s="367"/>
      <c r="B1844" s="367"/>
      <c r="C1844" s="367"/>
      <c r="D1844" s="367"/>
      <c r="E1844" s="368"/>
      <c r="F1844" s="367"/>
      <c r="G1844" s="367"/>
      <c r="H1844" s="367"/>
      <c r="I1844" s="367"/>
      <c r="J1844" s="367"/>
      <c r="K1844" s="367"/>
      <c r="L1844" s="367"/>
      <c r="M1844" s="367"/>
      <c r="N1844" s="367"/>
      <c r="O1844" s="367"/>
      <c r="P1844" s="367"/>
      <c r="Q1844" s="367"/>
      <c r="R1844" s="367"/>
      <c r="S1844" s="367"/>
      <c r="T1844" s="367"/>
      <c r="U1844" s="367"/>
    </row>
    <row r="1845">
      <c r="A1845" s="367"/>
      <c r="B1845" s="367"/>
      <c r="C1845" s="367"/>
      <c r="D1845" s="367"/>
      <c r="E1845" s="368"/>
      <c r="F1845" s="367"/>
      <c r="G1845" s="367"/>
      <c r="H1845" s="367"/>
      <c r="I1845" s="367"/>
      <c r="J1845" s="367"/>
      <c r="K1845" s="367"/>
      <c r="L1845" s="367"/>
      <c r="M1845" s="367"/>
      <c r="N1845" s="367"/>
      <c r="O1845" s="367"/>
      <c r="P1845" s="367"/>
      <c r="Q1845" s="367"/>
      <c r="R1845" s="367"/>
      <c r="S1845" s="367"/>
      <c r="T1845" s="367"/>
      <c r="U1845" s="367"/>
    </row>
    <row r="1846">
      <c r="A1846" s="367"/>
      <c r="B1846" s="367"/>
      <c r="C1846" s="367"/>
      <c r="D1846" s="367"/>
      <c r="E1846" s="368"/>
      <c r="F1846" s="367"/>
      <c r="G1846" s="367"/>
      <c r="H1846" s="367"/>
      <c r="I1846" s="367"/>
      <c r="J1846" s="367"/>
      <c r="K1846" s="367"/>
      <c r="L1846" s="367"/>
      <c r="M1846" s="367"/>
      <c r="N1846" s="367"/>
      <c r="O1846" s="367"/>
      <c r="P1846" s="367"/>
      <c r="Q1846" s="367"/>
      <c r="R1846" s="367"/>
      <c r="S1846" s="367"/>
      <c r="T1846" s="367"/>
      <c r="U1846" s="367"/>
    </row>
    <row r="1847">
      <c r="A1847" s="367"/>
      <c r="B1847" s="367"/>
      <c r="C1847" s="367"/>
      <c r="D1847" s="367"/>
      <c r="E1847" s="368"/>
      <c r="F1847" s="367"/>
      <c r="G1847" s="367"/>
      <c r="H1847" s="367"/>
      <c r="I1847" s="367"/>
      <c r="J1847" s="367"/>
      <c r="K1847" s="367"/>
      <c r="L1847" s="367"/>
      <c r="M1847" s="367"/>
      <c r="N1847" s="367"/>
      <c r="O1847" s="367"/>
      <c r="P1847" s="367"/>
      <c r="Q1847" s="367"/>
      <c r="R1847" s="367"/>
      <c r="S1847" s="367"/>
      <c r="T1847" s="367"/>
      <c r="U1847" s="367"/>
    </row>
    <row r="1848">
      <c r="A1848" s="367"/>
      <c r="B1848" s="367"/>
      <c r="C1848" s="367"/>
      <c r="D1848" s="367"/>
      <c r="E1848" s="368"/>
      <c r="F1848" s="367"/>
      <c r="G1848" s="367"/>
      <c r="H1848" s="367"/>
      <c r="I1848" s="367"/>
      <c r="J1848" s="367"/>
      <c r="K1848" s="367"/>
      <c r="L1848" s="367"/>
      <c r="M1848" s="367"/>
      <c r="N1848" s="367"/>
      <c r="O1848" s="367"/>
      <c r="P1848" s="367"/>
      <c r="Q1848" s="367"/>
      <c r="R1848" s="367"/>
      <c r="S1848" s="367"/>
      <c r="T1848" s="367"/>
      <c r="U1848" s="367"/>
    </row>
    <row r="1849">
      <c r="A1849" s="367"/>
      <c r="B1849" s="367"/>
      <c r="C1849" s="367"/>
      <c r="D1849" s="367"/>
      <c r="E1849" s="368"/>
      <c r="F1849" s="367"/>
      <c r="G1849" s="367"/>
      <c r="H1849" s="367"/>
      <c r="I1849" s="367"/>
      <c r="J1849" s="367"/>
      <c r="K1849" s="367"/>
      <c r="L1849" s="367"/>
      <c r="M1849" s="367"/>
      <c r="N1849" s="367"/>
      <c r="O1849" s="367"/>
      <c r="P1849" s="367"/>
      <c r="Q1849" s="367"/>
      <c r="R1849" s="367"/>
      <c r="S1849" s="367"/>
      <c r="T1849" s="367"/>
      <c r="U1849" s="367"/>
    </row>
    <row r="1850">
      <c r="A1850" s="367"/>
      <c r="B1850" s="367"/>
      <c r="C1850" s="367"/>
      <c r="D1850" s="367"/>
      <c r="E1850" s="368"/>
      <c r="F1850" s="367"/>
      <c r="G1850" s="367"/>
      <c r="H1850" s="367"/>
      <c r="I1850" s="367"/>
      <c r="J1850" s="367"/>
      <c r="K1850" s="367"/>
      <c r="L1850" s="367"/>
      <c r="M1850" s="367"/>
      <c r="N1850" s="367"/>
      <c r="O1850" s="367"/>
      <c r="P1850" s="367"/>
      <c r="Q1850" s="367"/>
      <c r="R1850" s="367"/>
      <c r="S1850" s="367"/>
      <c r="T1850" s="367"/>
      <c r="U1850" s="367"/>
    </row>
    <row r="1851">
      <c r="A1851" s="367"/>
      <c r="B1851" s="367"/>
      <c r="C1851" s="367"/>
      <c r="D1851" s="367"/>
      <c r="E1851" s="368"/>
      <c r="F1851" s="367"/>
      <c r="G1851" s="367"/>
      <c r="H1851" s="367"/>
      <c r="I1851" s="367"/>
      <c r="J1851" s="367"/>
      <c r="K1851" s="367"/>
      <c r="L1851" s="367"/>
      <c r="M1851" s="367"/>
      <c r="N1851" s="367"/>
      <c r="O1851" s="367"/>
      <c r="P1851" s="367"/>
      <c r="Q1851" s="367"/>
      <c r="R1851" s="367"/>
      <c r="S1851" s="367"/>
      <c r="T1851" s="367"/>
      <c r="U1851" s="367"/>
    </row>
    <row r="1852">
      <c r="A1852" s="367"/>
      <c r="B1852" s="367"/>
      <c r="C1852" s="367"/>
      <c r="D1852" s="367"/>
      <c r="E1852" s="368"/>
      <c r="F1852" s="367"/>
      <c r="G1852" s="367"/>
      <c r="H1852" s="367"/>
      <c r="I1852" s="367"/>
      <c r="J1852" s="367"/>
      <c r="K1852" s="367"/>
      <c r="L1852" s="367"/>
      <c r="M1852" s="367"/>
      <c r="N1852" s="367"/>
      <c r="O1852" s="367"/>
      <c r="P1852" s="367"/>
      <c r="Q1852" s="367"/>
      <c r="R1852" s="367"/>
      <c r="S1852" s="367"/>
      <c r="T1852" s="367"/>
      <c r="U1852" s="367"/>
    </row>
    <row r="1853">
      <c r="A1853" s="367"/>
      <c r="B1853" s="367"/>
      <c r="C1853" s="367"/>
      <c r="D1853" s="367"/>
      <c r="E1853" s="368"/>
      <c r="F1853" s="367"/>
      <c r="G1853" s="367"/>
      <c r="H1853" s="367"/>
      <c r="I1853" s="367"/>
      <c r="J1853" s="367"/>
      <c r="K1853" s="367"/>
      <c r="L1853" s="367"/>
      <c r="M1853" s="367"/>
      <c r="N1853" s="367"/>
      <c r="O1853" s="367"/>
      <c r="P1853" s="367"/>
      <c r="Q1853" s="367"/>
      <c r="R1853" s="367"/>
      <c r="S1853" s="367"/>
      <c r="T1853" s="367"/>
      <c r="U1853" s="367"/>
    </row>
    <row r="1854">
      <c r="A1854" s="367"/>
      <c r="B1854" s="367"/>
      <c r="C1854" s="367"/>
      <c r="D1854" s="367"/>
      <c r="E1854" s="368"/>
      <c r="F1854" s="367"/>
      <c r="G1854" s="367"/>
      <c r="H1854" s="367"/>
      <c r="I1854" s="367"/>
      <c r="J1854" s="367"/>
      <c r="K1854" s="367"/>
      <c r="L1854" s="367"/>
      <c r="M1854" s="367"/>
      <c r="N1854" s="367"/>
      <c r="O1854" s="367"/>
      <c r="P1854" s="367"/>
      <c r="Q1854" s="367"/>
      <c r="R1854" s="367"/>
      <c r="S1854" s="367"/>
      <c r="T1854" s="367"/>
      <c r="U1854" s="367"/>
    </row>
    <row r="1855">
      <c r="A1855" s="367"/>
      <c r="B1855" s="367"/>
      <c r="C1855" s="367"/>
      <c r="D1855" s="367"/>
      <c r="E1855" s="368"/>
      <c r="F1855" s="367"/>
      <c r="G1855" s="367"/>
      <c r="H1855" s="367"/>
      <c r="I1855" s="367"/>
      <c r="J1855" s="367"/>
      <c r="K1855" s="367"/>
      <c r="L1855" s="367"/>
      <c r="M1855" s="367"/>
      <c r="N1855" s="367"/>
      <c r="O1855" s="367"/>
      <c r="P1855" s="367"/>
      <c r="Q1855" s="367"/>
      <c r="R1855" s="367"/>
      <c r="S1855" s="367"/>
      <c r="T1855" s="367"/>
      <c r="U1855" s="367"/>
    </row>
    <row r="1856">
      <c r="A1856" s="367"/>
      <c r="B1856" s="367"/>
      <c r="C1856" s="367"/>
      <c r="D1856" s="367"/>
      <c r="E1856" s="368"/>
      <c r="F1856" s="367"/>
      <c r="G1856" s="367"/>
      <c r="H1856" s="367"/>
      <c r="I1856" s="367"/>
      <c r="J1856" s="367"/>
      <c r="K1856" s="367"/>
      <c r="L1856" s="367"/>
      <c r="M1856" s="367"/>
      <c r="N1856" s="367"/>
      <c r="O1856" s="367"/>
      <c r="P1856" s="367"/>
      <c r="Q1856" s="367"/>
      <c r="R1856" s="367"/>
      <c r="S1856" s="367"/>
      <c r="T1856" s="367"/>
      <c r="U1856" s="367"/>
    </row>
    <row r="1857">
      <c r="A1857" s="367"/>
      <c r="B1857" s="367"/>
      <c r="C1857" s="367"/>
      <c r="D1857" s="367"/>
      <c r="E1857" s="368"/>
      <c r="F1857" s="367"/>
      <c r="G1857" s="367"/>
      <c r="H1857" s="367"/>
      <c r="I1857" s="367"/>
      <c r="J1857" s="367"/>
      <c r="K1857" s="367"/>
      <c r="L1857" s="367"/>
      <c r="M1857" s="367"/>
      <c r="N1857" s="367"/>
      <c r="O1857" s="367"/>
      <c r="P1857" s="367"/>
      <c r="Q1857" s="367"/>
      <c r="R1857" s="367"/>
      <c r="S1857" s="367"/>
      <c r="T1857" s="367"/>
      <c r="U1857" s="367"/>
    </row>
    <row r="1858">
      <c r="A1858" s="367"/>
      <c r="B1858" s="367"/>
      <c r="C1858" s="367"/>
      <c r="D1858" s="367"/>
      <c r="E1858" s="368"/>
      <c r="F1858" s="367"/>
      <c r="G1858" s="367"/>
      <c r="H1858" s="367"/>
      <c r="I1858" s="367"/>
      <c r="J1858" s="367"/>
      <c r="K1858" s="367"/>
      <c r="L1858" s="367"/>
      <c r="M1858" s="367"/>
      <c r="N1858" s="367"/>
      <c r="O1858" s="367"/>
      <c r="P1858" s="367"/>
      <c r="Q1858" s="367"/>
      <c r="R1858" s="367"/>
      <c r="S1858" s="367"/>
      <c r="T1858" s="367"/>
      <c r="U1858" s="367"/>
    </row>
    <row r="1859">
      <c r="A1859" s="367"/>
      <c r="B1859" s="367"/>
      <c r="C1859" s="367"/>
      <c r="D1859" s="367"/>
      <c r="E1859" s="368"/>
      <c r="F1859" s="367"/>
      <c r="G1859" s="367"/>
      <c r="H1859" s="367"/>
      <c r="I1859" s="367"/>
      <c r="J1859" s="367"/>
      <c r="K1859" s="367"/>
      <c r="L1859" s="367"/>
      <c r="M1859" s="367"/>
      <c r="N1859" s="367"/>
      <c r="O1859" s="367"/>
      <c r="P1859" s="367"/>
      <c r="Q1859" s="367"/>
      <c r="R1859" s="367"/>
      <c r="S1859" s="367"/>
      <c r="T1859" s="367"/>
      <c r="U1859" s="367"/>
    </row>
    <row r="1860">
      <c r="A1860" s="367"/>
      <c r="B1860" s="367"/>
      <c r="C1860" s="367"/>
      <c r="D1860" s="367"/>
      <c r="E1860" s="368"/>
      <c r="F1860" s="367"/>
      <c r="G1860" s="367"/>
      <c r="H1860" s="367"/>
      <c r="I1860" s="367"/>
      <c r="J1860" s="367"/>
      <c r="K1860" s="367"/>
      <c r="L1860" s="367"/>
      <c r="M1860" s="367"/>
      <c r="N1860" s="367"/>
      <c r="O1860" s="367"/>
      <c r="P1860" s="367"/>
      <c r="Q1860" s="367"/>
      <c r="R1860" s="367"/>
      <c r="S1860" s="367"/>
      <c r="T1860" s="367"/>
      <c r="U1860" s="367"/>
    </row>
    <row r="1861">
      <c r="A1861" s="367"/>
      <c r="B1861" s="367"/>
      <c r="C1861" s="367"/>
      <c r="D1861" s="367"/>
      <c r="E1861" s="368"/>
      <c r="F1861" s="367"/>
      <c r="G1861" s="367"/>
      <c r="H1861" s="367"/>
      <c r="I1861" s="367"/>
      <c r="J1861" s="367"/>
      <c r="K1861" s="367"/>
      <c r="L1861" s="367"/>
      <c r="M1861" s="367"/>
      <c r="N1861" s="367"/>
      <c r="O1861" s="367"/>
      <c r="P1861" s="367"/>
      <c r="Q1861" s="367"/>
      <c r="R1861" s="367"/>
      <c r="S1861" s="367"/>
      <c r="T1861" s="367"/>
      <c r="U1861" s="367"/>
    </row>
    <row r="1862">
      <c r="A1862" s="367"/>
      <c r="B1862" s="367"/>
      <c r="C1862" s="367"/>
      <c r="D1862" s="367"/>
      <c r="E1862" s="368"/>
      <c r="F1862" s="367"/>
      <c r="G1862" s="367"/>
      <c r="H1862" s="367"/>
      <c r="I1862" s="367"/>
      <c r="J1862" s="367"/>
      <c r="K1862" s="367"/>
      <c r="L1862" s="367"/>
      <c r="M1862" s="367"/>
      <c r="N1862" s="367"/>
      <c r="O1862" s="367"/>
      <c r="P1862" s="367"/>
      <c r="Q1862" s="367"/>
      <c r="R1862" s="367"/>
      <c r="S1862" s="367"/>
      <c r="T1862" s="367"/>
      <c r="U1862" s="367"/>
    </row>
    <row r="1863">
      <c r="A1863" s="367"/>
      <c r="B1863" s="367"/>
      <c r="C1863" s="367"/>
      <c r="D1863" s="367"/>
      <c r="E1863" s="368"/>
      <c r="F1863" s="367"/>
      <c r="G1863" s="367"/>
      <c r="H1863" s="367"/>
      <c r="I1863" s="367"/>
      <c r="J1863" s="367"/>
      <c r="K1863" s="367"/>
      <c r="L1863" s="367"/>
      <c r="M1863" s="367"/>
      <c r="N1863" s="367"/>
      <c r="O1863" s="367"/>
      <c r="P1863" s="367"/>
      <c r="Q1863" s="367"/>
      <c r="R1863" s="367"/>
      <c r="S1863" s="367"/>
      <c r="T1863" s="367"/>
      <c r="U1863" s="367"/>
    </row>
    <row r="1864">
      <c r="A1864" s="367"/>
      <c r="B1864" s="367"/>
      <c r="C1864" s="367"/>
      <c r="D1864" s="367"/>
      <c r="E1864" s="368"/>
      <c r="F1864" s="367"/>
      <c r="G1864" s="367"/>
      <c r="H1864" s="367"/>
      <c r="I1864" s="367"/>
      <c r="J1864" s="367"/>
      <c r="K1864" s="367"/>
      <c r="L1864" s="367"/>
      <c r="M1864" s="367"/>
      <c r="N1864" s="367"/>
      <c r="O1864" s="367"/>
      <c r="P1864" s="367"/>
      <c r="Q1864" s="367"/>
      <c r="R1864" s="367"/>
      <c r="S1864" s="367"/>
      <c r="T1864" s="367"/>
      <c r="U1864" s="367"/>
    </row>
    <row r="1865">
      <c r="A1865" s="367"/>
      <c r="B1865" s="367"/>
      <c r="C1865" s="367"/>
      <c r="D1865" s="367"/>
      <c r="E1865" s="368"/>
      <c r="F1865" s="367"/>
      <c r="G1865" s="367"/>
      <c r="H1865" s="367"/>
      <c r="I1865" s="367"/>
      <c r="J1865" s="367"/>
      <c r="K1865" s="367"/>
      <c r="L1865" s="367"/>
      <c r="M1865" s="367"/>
      <c r="N1865" s="367"/>
      <c r="O1865" s="367"/>
      <c r="P1865" s="367"/>
      <c r="Q1865" s="367"/>
      <c r="R1865" s="367"/>
      <c r="S1865" s="367"/>
      <c r="T1865" s="367"/>
      <c r="U1865" s="367"/>
    </row>
    <row r="1866">
      <c r="A1866" s="367"/>
      <c r="B1866" s="367"/>
      <c r="C1866" s="367"/>
      <c r="D1866" s="367"/>
      <c r="E1866" s="368"/>
      <c r="F1866" s="367"/>
      <c r="G1866" s="367"/>
      <c r="H1866" s="367"/>
      <c r="I1866" s="367"/>
      <c r="J1866" s="367"/>
      <c r="K1866" s="367"/>
      <c r="L1866" s="367"/>
      <c r="M1866" s="367"/>
      <c r="N1866" s="367"/>
      <c r="O1866" s="367"/>
      <c r="P1866" s="367"/>
      <c r="Q1866" s="367"/>
      <c r="R1866" s="367"/>
      <c r="S1866" s="367"/>
      <c r="T1866" s="367"/>
      <c r="U1866" s="367"/>
    </row>
    <row r="1867">
      <c r="A1867" s="367"/>
      <c r="B1867" s="367"/>
      <c r="C1867" s="367"/>
      <c r="D1867" s="367"/>
      <c r="E1867" s="368"/>
      <c r="F1867" s="367"/>
      <c r="G1867" s="367"/>
      <c r="H1867" s="367"/>
      <c r="I1867" s="367"/>
      <c r="J1867" s="367"/>
      <c r="K1867" s="367"/>
      <c r="L1867" s="367"/>
      <c r="M1867" s="367"/>
      <c r="N1867" s="367"/>
      <c r="O1867" s="367"/>
      <c r="P1867" s="367"/>
      <c r="Q1867" s="367"/>
      <c r="R1867" s="367"/>
      <c r="S1867" s="367"/>
      <c r="T1867" s="367"/>
      <c r="U1867" s="367"/>
    </row>
    <row r="1868">
      <c r="A1868" s="367"/>
      <c r="B1868" s="367"/>
      <c r="C1868" s="367"/>
      <c r="D1868" s="367"/>
      <c r="E1868" s="368"/>
      <c r="F1868" s="367"/>
      <c r="G1868" s="367"/>
      <c r="H1868" s="367"/>
      <c r="I1868" s="367"/>
      <c r="J1868" s="367"/>
      <c r="K1868" s="367"/>
      <c r="L1868" s="367"/>
      <c r="M1868" s="367"/>
      <c r="N1868" s="367"/>
      <c r="O1868" s="367"/>
      <c r="P1868" s="367"/>
      <c r="Q1868" s="367"/>
      <c r="R1868" s="367"/>
      <c r="S1868" s="367"/>
      <c r="T1868" s="367"/>
      <c r="U1868" s="367"/>
    </row>
    <row r="1869">
      <c r="A1869" s="367"/>
      <c r="B1869" s="367"/>
      <c r="C1869" s="367"/>
      <c r="D1869" s="367"/>
      <c r="E1869" s="368"/>
      <c r="F1869" s="367"/>
      <c r="G1869" s="367"/>
      <c r="H1869" s="367"/>
      <c r="I1869" s="367"/>
      <c r="J1869" s="367"/>
      <c r="K1869" s="367"/>
      <c r="L1869" s="367"/>
      <c r="M1869" s="367"/>
      <c r="N1869" s="367"/>
      <c r="O1869" s="367"/>
      <c r="P1869" s="367"/>
      <c r="Q1869" s="367"/>
      <c r="R1869" s="367"/>
      <c r="S1869" s="367"/>
      <c r="T1869" s="367"/>
      <c r="U1869" s="367"/>
    </row>
    <row r="1870">
      <c r="A1870" s="367"/>
      <c r="B1870" s="367"/>
      <c r="C1870" s="367"/>
      <c r="D1870" s="367"/>
      <c r="E1870" s="368"/>
      <c r="F1870" s="367"/>
      <c r="G1870" s="367"/>
      <c r="H1870" s="367"/>
      <c r="I1870" s="367"/>
      <c r="J1870" s="367"/>
      <c r="K1870" s="367"/>
      <c r="L1870" s="367"/>
      <c r="M1870" s="367"/>
      <c r="N1870" s="367"/>
      <c r="O1870" s="367"/>
      <c r="P1870" s="367"/>
      <c r="Q1870" s="367"/>
      <c r="R1870" s="367"/>
      <c r="S1870" s="367"/>
      <c r="T1870" s="367"/>
      <c r="U1870" s="367"/>
    </row>
    <row r="1871">
      <c r="A1871" s="367"/>
      <c r="B1871" s="367"/>
      <c r="C1871" s="367"/>
      <c r="D1871" s="367"/>
      <c r="E1871" s="368"/>
      <c r="F1871" s="367"/>
      <c r="G1871" s="367"/>
      <c r="H1871" s="367"/>
      <c r="I1871" s="367"/>
      <c r="J1871" s="367"/>
      <c r="K1871" s="367"/>
      <c r="L1871" s="367"/>
      <c r="M1871" s="367"/>
      <c r="N1871" s="367"/>
      <c r="O1871" s="367"/>
      <c r="P1871" s="367"/>
      <c r="Q1871" s="367"/>
      <c r="R1871" s="367"/>
      <c r="S1871" s="367"/>
      <c r="T1871" s="367"/>
      <c r="U1871" s="367"/>
    </row>
    <row r="1872">
      <c r="A1872" s="367"/>
      <c r="B1872" s="367"/>
      <c r="C1872" s="367"/>
      <c r="D1872" s="367"/>
      <c r="E1872" s="368"/>
      <c r="F1872" s="367"/>
      <c r="G1872" s="367"/>
      <c r="H1872" s="367"/>
      <c r="I1872" s="367"/>
      <c r="J1872" s="367"/>
      <c r="K1872" s="367"/>
      <c r="L1872" s="367"/>
      <c r="M1872" s="367"/>
      <c r="N1872" s="367"/>
      <c r="O1872" s="367"/>
      <c r="P1872" s="367"/>
      <c r="Q1872" s="367"/>
      <c r="R1872" s="367"/>
      <c r="S1872" s="367"/>
      <c r="T1872" s="367"/>
      <c r="U1872" s="367"/>
    </row>
    <row r="1873">
      <c r="A1873" s="367"/>
      <c r="B1873" s="367"/>
      <c r="C1873" s="367"/>
      <c r="D1873" s="367"/>
      <c r="E1873" s="368"/>
      <c r="F1873" s="367"/>
      <c r="G1873" s="367"/>
      <c r="H1873" s="367"/>
      <c r="I1873" s="367"/>
      <c r="J1873" s="367"/>
      <c r="K1873" s="367"/>
      <c r="L1873" s="367"/>
      <c r="M1873" s="367"/>
      <c r="N1873" s="367"/>
      <c r="O1873" s="367"/>
      <c r="P1873" s="367"/>
      <c r="Q1873" s="367"/>
      <c r="R1873" s="367"/>
      <c r="S1873" s="367"/>
      <c r="T1873" s="367"/>
      <c r="U1873" s="367"/>
    </row>
    <row r="1874">
      <c r="A1874" s="367"/>
      <c r="B1874" s="367"/>
      <c r="C1874" s="367"/>
      <c r="D1874" s="367"/>
      <c r="E1874" s="368"/>
      <c r="F1874" s="367"/>
      <c r="G1874" s="367"/>
      <c r="H1874" s="367"/>
      <c r="I1874" s="367"/>
      <c r="J1874" s="367"/>
      <c r="K1874" s="367"/>
      <c r="L1874" s="367"/>
      <c r="M1874" s="367"/>
      <c r="N1874" s="367"/>
      <c r="O1874" s="367"/>
      <c r="P1874" s="367"/>
      <c r="Q1874" s="367"/>
      <c r="R1874" s="367"/>
      <c r="S1874" s="367"/>
      <c r="T1874" s="367"/>
      <c r="U1874" s="367"/>
    </row>
    <row r="1875">
      <c r="A1875" s="367"/>
      <c r="B1875" s="367"/>
      <c r="C1875" s="367"/>
      <c r="D1875" s="367"/>
      <c r="E1875" s="368"/>
      <c r="F1875" s="367"/>
      <c r="G1875" s="367"/>
      <c r="H1875" s="367"/>
      <c r="I1875" s="367"/>
      <c r="J1875" s="367"/>
      <c r="K1875" s="367"/>
      <c r="L1875" s="367"/>
      <c r="M1875" s="367"/>
      <c r="N1875" s="367"/>
      <c r="O1875" s="367"/>
      <c r="P1875" s="367"/>
      <c r="Q1875" s="367"/>
      <c r="R1875" s="367"/>
      <c r="S1875" s="367"/>
      <c r="T1875" s="367"/>
      <c r="U1875" s="367"/>
    </row>
    <row r="1876">
      <c r="A1876" s="367"/>
      <c r="B1876" s="367"/>
      <c r="C1876" s="367"/>
      <c r="D1876" s="367"/>
      <c r="E1876" s="368"/>
      <c r="F1876" s="367"/>
      <c r="G1876" s="367"/>
      <c r="H1876" s="367"/>
      <c r="I1876" s="367"/>
      <c r="J1876" s="367"/>
      <c r="K1876" s="367"/>
      <c r="L1876" s="367"/>
      <c r="M1876" s="367"/>
      <c r="N1876" s="367"/>
      <c r="O1876" s="367"/>
      <c r="P1876" s="367"/>
      <c r="Q1876" s="367"/>
      <c r="R1876" s="367"/>
      <c r="S1876" s="367"/>
      <c r="T1876" s="367"/>
      <c r="U1876" s="367"/>
    </row>
    <row r="1877">
      <c r="A1877" s="367"/>
      <c r="B1877" s="367"/>
      <c r="C1877" s="367"/>
      <c r="D1877" s="367"/>
      <c r="E1877" s="368"/>
      <c r="F1877" s="367"/>
      <c r="G1877" s="367"/>
      <c r="H1877" s="367"/>
      <c r="I1877" s="367"/>
      <c r="J1877" s="367"/>
      <c r="K1877" s="367"/>
      <c r="L1877" s="367"/>
      <c r="M1877" s="367"/>
      <c r="N1877" s="367"/>
      <c r="O1877" s="367"/>
      <c r="P1877" s="367"/>
      <c r="Q1877" s="367"/>
      <c r="R1877" s="367"/>
      <c r="S1877" s="367"/>
      <c r="T1877" s="367"/>
      <c r="U1877" s="367"/>
    </row>
    <row r="1878">
      <c r="A1878" s="367"/>
      <c r="B1878" s="367"/>
      <c r="C1878" s="367"/>
      <c r="D1878" s="367"/>
      <c r="E1878" s="368"/>
      <c r="F1878" s="367"/>
      <c r="G1878" s="367"/>
      <c r="H1878" s="367"/>
      <c r="I1878" s="367"/>
      <c r="J1878" s="367"/>
      <c r="K1878" s="367"/>
      <c r="L1878" s="367"/>
      <c r="M1878" s="367"/>
      <c r="N1878" s="367"/>
      <c r="O1878" s="367"/>
      <c r="P1878" s="367"/>
      <c r="Q1878" s="367"/>
      <c r="R1878" s="367"/>
      <c r="S1878" s="367"/>
      <c r="T1878" s="367"/>
      <c r="U1878" s="367"/>
    </row>
    <row r="1879">
      <c r="A1879" s="367"/>
      <c r="B1879" s="367"/>
      <c r="C1879" s="367"/>
      <c r="D1879" s="367"/>
      <c r="E1879" s="368"/>
      <c r="F1879" s="367"/>
      <c r="G1879" s="367"/>
      <c r="H1879" s="367"/>
      <c r="I1879" s="367"/>
      <c r="J1879" s="367"/>
      <c r="K1879" s="367"/>
      <c r="L1879" s="367"/>
      <c r="M1879" s="367"/>
      <c r="N1879" s="367"/>
      <c r="O1879" s="367"/>
      <c r="P1879" s="367"/>
      <c r="Q1879" s="367"/>
      <c r="R1879" s="367"/>
      <c r="S1879" s="367"/>
      <c r="T1879" s="367"/>
      <c r="U1879" s="367"/>
    </row>
    <row r="1880">
      <c r="A1880" s="367"/>
      <c r="B1880" s="367"/>
      <c r="C1880" s="367"/>
      <c r="D1880" s="367"/>
      <c r="E1880" s="368"/>
      <c r="F1880" s="367"/>
      <c r="G1880" s="367"/>
      <c r="H1880" s="367"/>
      <c r="I1880" s="367"/>
      <c r="J1880" s="367"/>
      <c r="K1880" s="367"/>
      <c r="L1880" s="367"/>
      <c r="M1880" s="367"/>
      <c r="N1880" s="367"/>
      <c r="O1880" s="367"/>
      <c r="P1880" s="367"/>
      <c r="Q1880" s="367"/>
      <c r="R1880" s="367"/>
      <c r="S1880" s="367"/>
      <c r="T1880" s="367"/>
      <c r="U1880" s="367"/>
    </row>
    <row r="1881">
      <c r="A1881" s="367"/>
      <c r="B1881" s="367"/>
      <c r="C1881" s="367"/>
      <c r="D1881" s="367"/>
      <c r="E1881" s="368"/>
      <c r="F1881" s="367"/>
      <c r="G1881" s="367"/>
      <c r="H1881" s="367"/>
      <c r="I1881" s="367"/>
      <c r="J1881" s="367"/>
      <c r="K1881" s="367"/>
      <c r="L1881" s="367"/>
      <c r="M1881" s="367"/>
      <c r="N1881" s="367"/>
      <c r="O1881" s="367"/>
      <c r="P1881" s="367"/>
      <c r="Q1881" s="367"/>
      <c r="R1881" s="367"/>
      <c r="S1881" s="367"/>
      <c r="T1881" s="367"/>
      <c r="U1881" s="367"/>
    </row>
    <row r="1882">
      <c r="A1882" s="367"/>
      <c r="B1882" s="367"/>
      <c r="C1882" s="367"/>
      <c r="D1882" s="367"/>
      <c r="E1882" s="368"/>
      <c r="F1882" s="367"/>
      <c r="G1882" s="367"/>
      <c r="H1882" s="367"/>
      <c r="I1882" s="367"/>
      <c r="J1882" s="367"/>
      <c r="K1882" s="367"/>
      <c r="L1882" s="367"/>
      <c r="M1882" s="367"/>
      <c r="N1882" s="367"/>
      <c r="O1882" s="367"/>
      <c r="P1882" s="367"/>
      <c r="Q1882" s="367"/>
      <c r="R1882" s="367"/>
      <c r="S1882" s="367"/>
      <c r="T1882" s="367"/>
      <c r="U1882" s="367"/>
    </row>
    <row r="1883">
      <c r="A1883" s="367"/>
      <c r="B1883" s="367"/>
      <c r="C1883" s="367"/>
      <c r="D1883" s="367"/>
      <c r="E1883" s="368"/>
      <c r="F1883" s="367"/>
      <c r="G1883" s="367"/>
      <c r="H1883" s="367"/>
      <c r="I1883" s="367"/>
      <c r="J1883" s="367"/>
      <c r="K1883" s="367"/>
      <c r="L1883" s="367"/>
      <c r="M1883" s="367"/>
      <c r="N1883" s="367"/>
      <c r="O1883" s="367"/>
      <c r="P1883" s="367"/>
      <c r="Q1883" s="367"/>
      <c r="R1883" s="367"/>
      <c r="S1883" s="367"/>
      <c r="T1883" s="367"/>
      <c r="U1883" s="367"/>
    </row>
    <row r="1884">
      <c r="A1884" s="367"/>
      <c r="B1884" s="367"/>
      <c r="C1884" s="367"/>
      <c r="D1884" s="367"/>
      <c r="E1884" s="368"/>
      <c r="F1884" s="367"/>
      <c r="G1884" s="367"/>
      <c r="H1884" s="367"/>
      <c r="I1884" s="367"/>
      <c r="J1884" s="367"/>
      <c r="K1884" s="367"/>
      <c r="L1884" s="367"/>
      <c r="M1884" s="367"/>
      <c r="N1884" s="367"/>
      <c r="O1884" s="367"/>
      <c r="P1884" s="367"/>
      <c r="Q1884" s="367"/>
      <c r="R1884" s="367"/>
      <c r="S1884" s="367"/>
      <c r="T1884" s="367"/>
      <c r="U1884" s="367"/>
    </row>
    <row r="1885">
      <c r="A1885" s="367"/>
      <c r="B1885" s="367"/>
      <c r="C1885" s="367"/>
      <c r="D1885" s="367"/>
      <c r="E1885" s="368"/>
      <c r="F1885" s="367"/>
      <c r="G1885" s="367"/>
      <c r="H1885" s="367"/>
      <c r="I1885" s="367"/>
      <c r="J1885" s="367"/>
      <c r="K1885" s="367"/>
      <c r="L1885" s="367"/>
      <c r="M1885" s="367"/>
      <c r="N1885" s="367"/>
      <c r="O1885" s="367"/>
      <c r="P1885" s="367"/>
      <c r="Q1885" s="367"/>
      <c r="R1885" s="367"/>
      <c r="S1885" s="367"/>
      <c r="T1885" s="367"/>
      <c r="U1885" s="367"/>
    </row>
    <row r="1886">
      <c r="A1886" s="367"/>
      <c r="B1886" s="367"/>
      <c r="C1886" s="367"/>
      <c r="D1886" s="367"/>
      <c r="E1886" s="368"/>
      <c r="F1886" s="367"/>
      <c r="G1886" s="367"/>
      <c r="H1886" s="367"/>
      <c r="I1886" s="367"/>
      <c r="J1886" s="367"/>
      <c r="K1886" s="367"/>
      <c r="L1886" s="367"/>
      <c r="M1886" s="367"/>
      <c r="N1886" s="367"/>
      <c r="O1886" s="367"/>
      <c r="P1886" s="367"/>
      <c r="Q1886" s="367"/>
      <c r="R1886" s="367"/>
      <c r="S1886" s="367"/>
      <c r="T1886" s="367"/>
      <c r="U1886" s="367"/>
    </row>
    <row r="1887">
      <c r="A1887" s="367"/>
      <c r="B1887" s="367"/>
      <c r="C1887" s="367"/>
      <c r="D1887" s="367"/>
      <c r="E1887" s="368"/>
      <c r="F1887" s="367"/>
      <c r="G1887" s="367"/>
      <c r="H1887" s="367"/>
      <c r="I1887" s="367"/>
      <c r="J1887" s="367"/>
      <c r="K1887" s="367"/>
      <c r="L1887" s="367"/>
      <c r="M1887" s="367"/>
      <c r="N1887" s="367"/>
      <c r="O1887" s="367"/>
      <c r="P1887" s="367"/>
      <c r="Q1887" s="367"/>
      <c r="R1887" s="367"/>
      <c r="S1887" s="367"/>
      <c r="T1887" s="367"/>
      <c r="U1887" s="367"/>
    </row>
    <row r="1888">
      <c r="A1888" s="367"/>
      <c r="B1888" s="367"/>
      <c r="C1888" s="367"/>
      <c r="D1888" s="367"/>
      <c r="E1888" s="368"/>
      <c r="F1888" s="367"/>
      <c r="G1888" s="367"/>
      <c r="H1888" s="367"/>
      <c r="I1888" s="367"/>
      <c r="J1888" s="367"/>
      <c r="K1888" s="367"/>
      <c r="L1888" s="367"/>
      <c r="M1888" s="367"/>
      <c r="N1888" s="367"/>
      <c r="O1888" s="367"/>
      <c r="P1888" s="367"/>
      <c r="Q1888" s="367"/>
      <c r="R1888" s="367"/>
      <c r="S1888" s="367"/>
      <c r="T1888" s="367"/>
      <c r="U1888" s="367"/>
    </row>
    <row r="1889">
      <c r="A1889" s="367"/>
      <c r="B1889" s="367"/>
      <c r="C1889" s="367"/>
      <c r="D1889" s="367"/>
      <c r="E1889" s="368"/>
      <c r="F1889" s="367"/>
      <c r="G1889" s="367"/>
      <c r="H1889" s="367"/>
      <c r="I1889" s="367"/>
      <c r="J1889" s="367"/>
      <c r="K1889" s="367"/>
      <c r="L1889" s="367"/>
      <c r="M1889" s="367"/>
      <c r="N1889" s="367"/>
      <c r="O1889" s="367"/>
      <c r="P1889" s="367"/>
      <c r="Q1889" s="367"/>
      <c r="R1889" s="367"/>
      <c r="S1889" s="367"/>
      <c r="T1889" s="367"/>
      <c r="U1889" s="367"/>
    </row>
    <row r="1890">
      <c r="A1890" s="367"/>
      <c r="B1890" s="367"/>
      <c r="C1890" s="367"/>
      <c r="D1890" s="367"/>
      <c r="E1890" s="368"/>
      <c r="F1890" s="367"/>
      <c r="G1890" s="367"/>
      <c r="H1890" s="367"/>
      <c r="I1890" s="367"/>
      <c r="J1890" s="367"/>
      <c r="K1890" s="367"/>
      <c r="L1890" s="367"/>
      <c r="M1890" s="367"/>
      <c r="N1890" s="367"/>
      <c r="O1890" s="367"/>
      <c r="P1890" s="367"/>
      <c r="Q1890" s="367"/>
      <c r="R1890" s="367"/>
      <c r="S1890" s="367"/>
      <c r="T1890" s="367"/>
      <c r="U1890" s="367"/>
    </row>
    <row r="1891">
      <c r="A1891" s="367"/>
      <c r="B1891" s="367"/>
      <c r="C1891" s="367"/>
      <c r="D1891" s="367"/>
      <c r="E1891" s="368"/>
      <c r="F1891" s="367"/>
      <c r="G1891" s="367"/>
      <c r="H1891" s="367"/>
      <c r="I1891" s="367"/>
      <c r="J1891" s="367"/>
      <c r="K1891" s="367"/>
      <c r="L1891" s="367"/>
      <c r="M1891" s="367"/>
      <c r="N1891" s="367"/>
      <c r="O1891" s="367"/>
      <c r="P1891" s="367"/>
      <c r="Q1891" s="367"/>
      <c r="R1891" s="367"/>
      <c r="S1891" s="367"/>
      <c r="T1891" s="367"/>
      <c r="U1891" s="367"/>
    </row>
    <row r="1892">
      <c r="A1892" s="367"/>
      <c r="B1892" s="367"/>
      <c r="C1892" s="367"/>
      <c r="D1892" s="367"/>
      <c r="E1892" s="368"/>
      <c r="F1892" s="367"/>
      <c r="G1892" s="367"/>
      <c r="H1892" s="367"/>
      <c r="I1892" s="367"/>
      <c r="J1892" s="367"/>
      <c r="K1892" s="367"/>
      <c r="L1892" s="367"/>
      <c r="M1892" s="367"/>
      <c r="N1892" s="367"/>
      <c r="O1892" s="367"/>
      <c r="P1892" s="367"/>
      <c r="Q1892" s="367"/>
      <c r="R1892" s="367"/>
      <c r="S1892" s="367"/>
      <c r="T1892" s="367"/>
      <c r="U1892" s="367"/>
    </row>
    <row r="1893">
      <c r="A1893" s="367"/>
      <c r="B1893" s="367"/>
      <c r="C1893" s="367"/>
      <c r="D1893" s="367"/>
      <c r="E1893" s="368"/>
      <c r="F1893" s="367"/>
      <c r="G1893" s="367"/>
      <c r="H1893" s="367"/>
      <c r="I1893" s="367"/>
      <c r="J1893" s="367"/>
      <c r="K1893" s="367"/>
      <c r="L1893" s="367"/>
      <c r="M1893" s="367"/>
      <c r="N1893" s="367"/>
      <c r="O1893" s="367"/>
      <c r="P1893" s="367"/>
      <c r="Q1893" s="367"/>
      <c r="R1893" s="367"/>
      <c r="S1893" s="367"/>
      <c r="T1893" s="367"/>
      <c r="U1893" s="367"/>
    </row>
    <row r="1894">
      <c r="A1894" s="367"/>
      <c r="B1894" s="367"/>
      <c r="C1894" s="367"/>
      <c r="D1894" s="367"/>
      <c r="E1894" s="368"/>
      <c r="F1894" s="367"/>
      <c r="G1894" s="367"/>
      <c r="H1894" s="367"/>
      <c r="I1894" s="367"/>
      <c r="J1894" s="367"/>
      <c r="K1894" s="367"/>
      <c r="L1894" s="367"/>
      <c r="M1894" s="367"/>
      <c r="N1894" s="367"/>
      <c r="O1894" s="367"/>
      <c r="P1894" s="367"/>
      <c r="Q1894" s="367"/>
      <c r="R1894" s="367"/>
      <c r="S1894" s="367"/>
      <c r="T1894" s="367"/>
      <c r="U1894" s="367"/>
    </row>
    <row r="1895">
      <c r="A1895" s="367"/>
      <c r="B1895" s="367"/>
      <c r="C1895" s="367"/>
      <c r="D1895" s="367"/>
      <c r="E1895" s="368"/>
      <c r="F1895" s="367"/>
      <c r="G1895" s="367"/>
      <c r="H1895" s="367"/>
      <c r="I1895" s="367"/>
      <c r="J1895" s="367"/>
      <c r="K1895" s="367"/>
      <c r="L1895" s="367"/>
      <c r="M1895" s="367"/>
      <c r="N1895" s="367"/>
      <c r="O1895" s="367"/>
      <c r="P1895" s="367"/>
      <c r="Q1895" s="367"/>
      <c r="R1895" s="367"/>
      <c r="S1895" s="367"/>
      <c r="T1895" s="367"/>
      <c r="U1895" s="367"/>
    </row>
    <row r="1896">
      <c r="A1896" s="367"/>
      <c r="B1896" s="367"/>
      <c r="C1896" s="367"/>
      <c r="D1896" s="367"/>
      <c r="E1896" s="368"/>
      <c r="F1896" s="367"/>
      <c r="G1896" s="367"/>
      <c r="H1896" s="367"/>
      <c r="I1896" s="367"/>
      <c r="J1896" s="367"/>
      <c r="K1896" s="367"/>
      <c r="L1896" s="367"/>
      <c r="M1896" s="367"/>
      <c r="N1896" s="367"/>
      <c r="O1896" s="367"/>
      <c r="P1896" s="367"/>
      <c r="Q1896" s="367"/>
      <c r="R1896" s="367"/>
      <c r="S1896" s="367"/>
      <c r="T1896" s="367"/>
      <c r="U1896" s="367"/>
    </row>
    <row r="1897">
      <c r="A1897" s="367"/>
      <c r="B1897" s="367"/>
      <c r="C1897" s="367"/>
      <c r="D1897" s="367"/>
      <c r="E1897" s="368"/>
      <c r="F1897" s="367"/>
      <c r="G1897" s="367"/>
      <c r="H1897" s="367"/>
      <c r="I1897" s="367"/>
      <c r="J1897" s="367"/>
      <c r="K1897" s="367"/>
      <c r="L1897" s="367"/>
      <c r="M1897" s="367"/>
      <c r="N1897" s="367"/>
      <c r="O1897" s="367"/>
      <c r="P1897" s="367"/>
      <c r="Q1897" s="367"/>
      <c r="R1897" s="367"/>
      <c r="S1897" s="367"/>
      <c r="T1897" s="367"/>
      <c r="U1897" s="367"/>
    </row>
    <row r="1898">
      <c r="A1898" s="367"/>
      <c r="B1898" s="367"/>
      <c r="C1898" s="367"/>
      <c r="D1898" s="367"/>
      <c r="E1898" s="368"/>
      <c r="F1898" s="367"/>
      <c r="G1898" s="367"/>
      <c r="H1898" s="367"/>
      <c r="I1898" s="367"/>
      <c r="J1898" s="367"/>
      <c r="K1898" s="367"/>
      <c r="L1898" s="367"/>
      <c r="M1898" s="367"/>
      <c r="N1898" s="367"/>
      <c r="O1898" s="367"/>
      <c r="P1898" s="367"/>
      <c r="Q1898" s="367"/>
      <c r="R1898" s="367"/>
      <c r="S1898" s="367"/>
      <c r="T1898" s="367"/>
      <c r="U1898" s="367"/>
    </row>
    <row r="1899">
      <c r="A1899" s="367"/>
      <c r="B1899" s="367"/>
      <c r="C1899" s="367"/>
      <c r="D1899" s="367"/>
      <c r="E1899" s="368"/>
      <c r="F1899" s="367"/>
      <c r="G1899" s="367"/>
      <c r="H1899" s="367"/>
      <c r="I1899" s="367"/>
      <c r="J1899" s="367"/>
      <c r="K1899" s="367"/>
      <c r="L1899" s="367"/>
      <c r="M1899" s="367"/>
      <c r="N1899" s="367"/>
      <c r="O1899" s="367"/>
      <c r="P1899" s="367"/>
      <c r="Q1899" s="367"/>
      <c r="R1899" s="367"/>
      <c r="S1899" s="367"/>
      <c r="T1899" s="367"/>
      <c r="U1899" s="367"/>
    </row>
    <row r="1900">
      <c r="A1900" s="367"/>
      <c r="B1900" s="367"/>
      <c r="C1900" s="367"/>
      <c r="D1900" s="367"/>
      <c r="E1900" s="368"/>
      <c r="F1900" s="367"/>
      <c r="G1900" s="367"/>
      <c r="H1900" s="367"/>
      <c r="I1900" s="367"/>
      <c r="J1900" s="367"/>
      <c r="K1900" s="367"/>
      <c r="L1900" s="367"/>
      <c r="M1900" s="367"/>
      <c r="N1900" s="367"/>
      <c r="O1900" s="367"/>
      <c r="P1900" s="367"/>
      <c r="Q1900" s="367"/>
      <c r="R1900" s="367"/>
      <c r="S1900" s="367"/>
      <c r="T1900" s="367"/>
      <c r="U1900" s="367"/>
    </row>
    <row r="1901">
      <c r="A1901" s="367"/>
      <c r="B1901" s="367"/>
      <c r="C1901" s="367"/>
      <c r="D1901" s="367"/>
      <c r="E1901" s="368"/>
      <c r="F1901" s="367"/>
      <c r="G1901" s="367"/>
      <c r="H1901" s="367"/>
      <c r="I1901" s="367"/>
      <c r="J1901" s="367"/>
      <c r="K1901" s="367"/>
      <c r="L1901" s="367"/>
      <c r="M1901" s="367"/>
      <c r="N1901" s="367"/>
      <c r="O1901" s="367"/>
      <c r="P1901" s="367"/>
      <c r="Q1901" s="367"/>
      <c r="R1901" s="367"/>
      <c r="S1901" s="367"/>
      <c r="T1901" s="367"/>
      <c r="U1901" s="367"/>
    </row>
    <row r="1902">
      <c r="A1902" s="367"/>
      <c r="B1902" s="367"/>
      <c r="C1902" s="367"/>
      <c r="D1902" s="367"/>
      <c r="E1902" s="368"/>
      <c r="F1902" s="367"/>
      <c r="G1902" s="367"/>
      <c r="H1902" s="367"/>
      <c r="I1902" s="367"/>
      <c r="J1902" s="367"/>
      <c r="K1902" s="367"/>
      <c r="L1902" s="367"/>
      <c r="M1902" s="367"/>
      <c r="N1902" s="367"/>
      <c r="O1902" s="367"/>
      <c r="P1902" s="367"/>
      <c r="Q1902" s="367"/>
      <c r="R1902" s="367"/>
      <c r="S1902" s="367"/>
      <c r="T1902" s="367"/>
      <c r="U1902" s="367"/>
    </row>
    <row r="1903">
      <c r="A1903" s="367"/>
      <c r="B1903" s="367"/>
      <c r="C1903" s="367"/>
      <c r="D1903" s="367"/>
      <c r="E1903" s="368"/>
      <c r="F1903" s="367"/>
      <c r="G1903" s="367"/>
      <c r="H1903" s="367"/>
      <c r="I1903" s="367"/>
      <c r="J1903" s="367"/>
      <c r="K1903" s="367"/>
      <c r="L1903" s="367"/>
      <c r="M1903" s="367"/>
      <c r="N1903" s="367"/>
      <c r="O1903" s="367"/>
      <c r="P1903" s="367"/>
      <c r="Q1903" s="367"/>
      <c r="R1903" s="367"/>
      <c r="S1903" s="367"/>
      <c r="T1903" s="367"/>
      <c r="U1903" s="367"/>
    </row>
    <row r="1904">
      <c r="A1904" s="367"/>
      <c r="B1904" s="367"/>
      <c r="C1904" s="367"/>
      <c r="D1904" s="367"/>
      <c r="E1904" s="368"/>
      <c r="F1904" s="367"/>
      <c r="G1904" s="367"/>
      <c r="H1904" s="367"/>
      <c r="I1904" s="367"/>
      <c r="J1904" s="367"/>
      <c r="K1904" s="367"/>
      <c r="L1904" s="367"/>
      <c r="M1904" s="367"/>
      <c r="N1904" s="367"/>
      <c r="O1904" s="367"/>
      <c r="P1904" s="367"/>
      <c r="Q1904" s="367"/>
      <c r="R1904" s="367"/>
      <c r="S1904" s="367"/>
      <c r="T1904" s="367"/>
      <c r="U1904" s="367"/>
    </row>
    <row r="1905">
      <c r="A1905" s="367"/>
      <c r="B1905" s="367"/>
      <c r="C1905" s="367"/>
      <c r="D1905" s="367"/>
      <c r="E1905" s="368"/>
      <c r="F1905" s="367"/>
      <c r="G1905" s="367"/>
      <c r="H1905" s="367"/>
      <c r="I1905" s="367"/>
      <c r="J1905" s="367"/>
      <c r="K1905" s="367"/>
      <c r="L1905" s="367"/>
      <c r="M1905" s="367"/>
      <c r="N1905" s="367"/>
      <c r="O1905" s="367"/>
      <c r="P1905" s="367"/>
      <c r="Q1905" s="367"/>
      <c r="R1905" s="367"/>
      <c r="S1905" s="367"/>
      <c r="T1905" s="367"/>
      <c r="U1905" s="367"/>
    </row>
    <row r="1906">
      <c r="A1906" s="367"/>
      <c r="B1906" s="367"/>
      <c r="C1906" s="367"/>
      <c r="D1906" s="367"/>
      <c r="E1906" s="368"/>
      <c r="F1906" s="367"/>
      <c r="G1906" s="367"/>
      <c r="H1906" s="367"/>
      <c r="I1906" s="367"/>
      <c r="J1906" s="367"/>
      <c r="K1906" s="367"/>
      <c r="L1906" s="367"/>
      <c r="M1906" s="367"/>
      <c r="N1906" s="367"/>
      <c r="O1906" s="367"/>
      <c r="P1906" s="367"/>
      <c r="Q1906" s="367"/>
      <c r="R1906" s="367"/>
      <c r="S1906" s="367"/>
      <c r="T1906" s="367"/>
      <c r="U1906" s="367"/>
    </row>
    <row r="1907">
      <c r="A1907" s="367"/>
      <c r="B1907" s="367"/>
      <c r="C1907" s="367"/>
      <c r="D1907" s="367"/>
      <c r="E1907" s="368"/>
      <c r="F1907" s="367"/>
      <c r="G1907" s="367"/>
      <c r="H1907" s="367"/>
      <c r="I1907" s="367"/>
      <c r="J1907" s="367"/>
      <c r="K1907" s="367"/>
      <c r="L1907" s="367"/>
      <c r="M1907" s="367"/>
      <c r="N1907" s="367"/>
      <c r="O1907" s="367"/>
      <c r="P1907" s="367"/>
      <c r="Q1907" s="367"/>
      <c r="R1907" s="367"/>
      <c r="S1907" s="367"/>
      <c r="T1907" s="367"/>
      <c r="U1907" s="367"/>
    </row>
    <row r="1908">
      <c r="A1908" s="367"/>
      <c r="B1908" s="367"/>
      <c r="C1908" s="367"/>
      <c r="D1908" s="367"/>
      <c r="E1908" s="368"/>
      <c r="F1908" s="367"/>
      <c r="G1908" s="367"/>
      <c r="H1908" s="367"/>
      <c r="I1908" s="367"/>
      <c r="J1908" s="367"/>
      <c r="K1908" s="367"/>
      <c r="L1908" s="367"/>
      <c r="M1908" s="367"/>
      <c r="N1908" s="367"/>
      <c r="O1908" s="367"/>
      <c r="P1908" s="367"/>
      <c r="Q1908" s="367"/>
      <c r="R1908" s="367"/>
      <c r="S1908" s="367"/>
      <c r="T1908" s="367"/>
      <c r="U1908" s="367"/>
    </row>
    <row r="1909">
      <c r="A1909" s="367"/>
      <c r="B1909" s="367"/>
      <c r="C1909" s="367"/>
      <c r="D1909" s="367"/>
      <c r="E1909" s="368"/>
      <c r="F1909" s="367"/>
      <c r="G1909" s="367"/>
      <c r="H1909" s="367"/>
      <c r="I1909" s="367"/>
      <c r="J1909" s="367"/>
      <c r="K1909" s="367"/>
      <c r="L1909" s="367"/>
      <c r="M1909" s="367"/>
      <c r="N1909" s="367"/>
      <c r="O1909" s="367"/>
      <c r="P1909" s="367"/>
      <c r="Q1909" s="367"/>
      <c r="R1909" s="367"/>
      <c r="S1909" s="367"/>
      <c r="T1909" s="367"/>
      <c r="U1909" s="367"/>
    </row>
    <row r="1910">
      <c r="A1910" s="367"/>
      <c r="B1910" s="367"/>
      <c r="C1910" s="367"/>
      <c r="D1910" s="367"/>
      <c r="E1910" s="368"/>
      <c r="F1910" s="367"/>
      <c r="G1910" s="367"/>
      <c r="H1910" s="367"/>
      <c r="I1910" s="367"/>
      <c r="J1910" s="367"/>
      <c r="K1910" s="367"/>
      <c r="L1910" s="367"/>
      <c r="M1910" s="367"/>
      <c r="N1910" s="367"/>
      <c r="O1910" s="367"/>
      <c r="P1910" s="367"/>
      <c r="Q1910" s="367"/>
      <c r="R1910" s="367"/>
      <c r="S1910" s="367"/>
      <c r="T1910" s="367"/>
      <c r="U1910" s="367"/>
    </row>
    <row r="1911">
      <c r="A1911" s="367"/>
      <c r="B1911" s="367"/>
      <c r="C1911" s="367"/>
      <c r="D1911" s="367"/>
      <c r="E1911" s="368"/>
      <c r="F1911" s="367"/>
      <c r="G1911" s="367"/>
      <c r="H1911" s="367"/>
      <c r="I1911" s="367"/>
      <c r="J1911" s="367"/>
      <c r="K1911" s="367"/>
      <c r="L1911" s="367"/>
      <c r="M1911" s="367"/>
      <c r="N1911" s="367"/>
      <c r="O1911" s="367"/>
      <c r="P1911" s="367"/>
      <c r="Q1911" s="367"/>
      <c r="R1911" s="367"/>
      <c r="S1911" s="367"/>
      <c r="T1911" s="367"/>
      <c r="U1911" s="367"/>
    </row>
    <row r="1912">
      <c r="A1912" s="367"/>
      <c r="B1912" s="367"/>
      <c r="C1912" s="367"/>
      <c r="D1912" s="367"/>
      <c r="E1912" s="368"/>
      <c r="F1912" s="367"/>
      <c r="G1912" s="367"/>
      <c r="H1912" s="367"/>
      <c r="I1912" s="367"/>
      <c r="J1912" s="367"/>
      <c r="K1912" s="367"/>
      <c r="L1912" s="367"/>
      <c r="M1912" s="367"/>
      <c r="N1912" s="367"/>
      <c r="O1912" s="367"/>
      <c r="P1912" s="367"/>
      <c r="Q1912" s="367"/>
      <c r="R1912" s="367"/>
      <c r="S1912" s="367"/>
      <c r="T1912" s="367"/>
      <c r="U1912" s="367"/>
    </row>
    <row r="1913">
      <c r="A1913" s="367"/>
      <c r="B1913" s="367"/>
      <c r="C1913" s="367"/>
      <c r="D1913" s="367"/>
      <c r="E1913" s="368"/>
      <c r="F1913" s="367"/>
      <c r="G1913" s="367"/>
      <c r="H1913" s="367"/>
      <c r="I1913" s="367"/>
      <c r="J1913" s="367"/>
      <c r="K1913" s="367"/>
      <c r="L1913" s="367"/>
      <c r="M1913" s="367"/>
      <c r="N1913" s="367"/>
      <c r="O1913" s="367"/>
      <c r="P1913" s="367"/>
      <c r="Q1913" s="367"/>
      <c r="R1913" s="367"/>
      <c r="S1913" s="367"/>
      <c r="T1913" s="367"/>
      <c r="U1913" s="367"/>
    </row>
    <row r="1914">
      <c r="A1914" s="367"/>
      <c r="B1914" s="367"/>
      <c r="C1914" s="367"/>
      <c r="D1914" s="367"/>
      <c r="E1914" s="368"/>
      <c r="F1914" s="367"/>
      <c r="G1914" s="367"/>
      <c r="H1914" s="367"/>
      <c r="I1914" s="367"/>
      <c r="J1914" s="367"/>
      <c r="K1914" s="367"/>
      <c r="L1914" s="367"/>
      <c r="M1914" s="367"/>
      <c r="N1914" s="367"/>
      <c r="O1914" s="367"/>
      <c r="P1914" s="367"/>
      <c r="Q1914" s="367"/>
      <c r="R1914" s="367"/>
      <c r="S1914" s="367"/>
      <c r="T1914" s="367"/>
      <c r="U1914" s="367"/>
    </row>
    <row r="1915">
      <c r="A1915" s="367"/>
      <c r="B1915" s="367"/>
      <c r="C1915" s="367"/>
      <c r="D1915" s="367"/>
      <c r="E1915" s="368"/>
      <c r="F1915" s="367"/>
      <c r="G1915" s="367"/>
      <c r="H1915" s="367"/>
      <c r="I1915" s="367"/>
      <c r="J1915" s="367"/>
      <c r="K1915" s="367"/>
      <c r="L1915" s="367"/>
      <c r="M1915" s="367"/>
      <c r="N1915" s="367"/>
      <c r="O1915" s="367"/>
      <c r="P1915" s="367"/>
      <c r="Q1915" s="367"/>
      <c r="R1915" s="367"/>
      <c r="S1915" s="367"/>
      <c r="T1915" s="367"/>
      <c r="U1915" s="367"/>
    </row>
    <row r="1916">
      <c r="A1916" s="367"/>
      <c r="B1916" s="367"/>
      <c r="C1916" s="367"/>
      <c r="D1916" s="367"/>
      <c r="E1916" s="368"/>
      <c r="F1916" s="367"/>
      <c r="G1916" s="367"/>
      <c r="H1916" s="367"/>
      <c r="I1916" s="367"/>
      <c r="J1916" s="367"/>
      <c r="K1916" s="367"/>
      <c r="L1916" s="367"/>
      <c r="M1916" s="367"/>
      <c r="N1916" s="367"/>
      <c r="O1916" s="367"/>
      <c r="P1916" s="367"/>
      <c r="Q1916" s="367"/>
      <c r="R1916" s="367"/>
      <c r="S1916" s="367"/>
      <c r="T1916" s="367"/>
      <c r="U1916" s="367"/>
    </row>
    <row r="1917">
      <c r="A1917" s="367"/>
      <c r="B1917" s="367"/>
      <c r="C1917" s="367"/>
      <c r="D1917" s="367"/>
      <c r="E1917" s="368"/>
      <c r="F1917" s="367"/>
      <c r="G1917" s="367"/>
      <c r="H1917" s="367"/>
      <c r="I1917" s="367"/>
      <c r="J1917" s="367"/>
      <c r="K1917" s="367"/>
      <c r="L1917" s="367"/>
      <c r="M1917" s="367"/>
      <c r="N1917" s="367"/>
      <c r="O1917" s="367"/>
      <c r="P1917" s="367"/>
      <c r="Q1917" s="367"/>
      <c r="R1917" s="367"/>
      <c r="S1917" s="367"/>
      <c r="T1917" s="367"/>
      <c r="U1917" s="367"/>
    </row>
    <row r="1918">
      <c r="A1918" s="367"/>
      <c r="B1918" s="367"/>
      <c r="C1918" s="367"/>
      <c r="D1918" s="367"/>
      <c r="E1918" s="368"/>
      <c r="F1918" s="367"/>
      <c r="G1918" s="367"/>
      <c r="H1918" s="367"/>
      <c r="I1918" s="367"/>
      <c r="J1918" s="367"/>
      <c r="K1918" s="367"/>
      <c r="L1918" s="367"/>
      <c r="M1918" s="367"/>
      <c r="N1918" s="367"/>
      <c r="O1918" s="367"/>
      <c r="P1918" s="367"/>
      <c r="Q1918" s="367"/>
      <c r="R1918" s="367"/>
      <c r="S1918" s="367"/>
      <c r="T1918" s="367"/>
      <c r="U1918" s="367"/>
    </row>
    <row r="1919">
      <c r="A1919" s="367"/>
      <c r="B1919" s="367"/>
      <c r="C1919" s="367"/>
      <c r="D1919" s="367"/>
      <c r="E1919" s="368"/>
      <c r="F1919" s="367"/>
      <c r="G1919" s="367"/>
      <c r="H1919" s="367"/>
      <c r="I1919" s="367"/>
      <c r="J1919" s="367"/>
      <c r="K1919" s="367"/>
      <c r="L1919" s="367"/>
      <c r="M1919" s="367"/>
      <c r="N1919" s="367"/>
      <c r="O1919" s="367"/>
      <c r="P1919" s="367"/>
      <c r="Q1919" s="367"/>
      <c r="R1919" s="367"/>
      <c r="S1919" s="367"/>
      <c r="T1919" s="367"/>
      <c r="U1919" s="367"/>
    </row>
    <row r="1920">
      <c r="A1920" s="367"/>
      <c r="B1920" s="367"/>
      <c r="C1920" s="367"/>
      <c r="D1920" s="367"/>
      <c r="E1920" s="368"/>
      <c r="F1920" s="367"/>
      <c r="G1920" s="367"/>
      <c r="H1920" s="367"/>
      <c r="I1920" s="367"/>
      <c r="J1920" s="367"/>
      <c r="K1920" s="367"/>
      <c r="L1920" s="367"/>
      <c r="M1920" s="367"/>
      <c r="N1920" s="367"/>
      <c r="O1920" s="367"/>
      <c r="P1920" s="367"/>
      <c r="Q1920" s="367"/>
      <c r="R1920" s="367"/>
      <c r="S1920" s="367"/>
      <c r="T1920" s="367"/>
      <c r="U1920" s="367"/>
    </row>
    <row r="1921">
      <c r="A1921" s="367"/>
      <c r="B1921" s="367"/>
      <c r="C1921" s="367"/>
      <c r="D1921" s="367"/>
      <c r="E1921" s="368"/>
      <c r="F1921" s="367"/>
      <c r="G1921" s="367"/>
      <c r="H1921" s="367"/>
      <c r="I1921" s="367"/>
      <c r="J1921" s="367"/>
      <c r="K1921" s="367"/>
      <c r="L1921" s="367"/>
      <c r="M1921" s="367"/>
      <c r="N1921" s="367"/>
      <c r="O1921" s="367"/>
      <c r="P1921" s="367"/>
      <c r="Q1921" s="367"/>
      <c r="R1921" s="367"/>
      <c r="S1921" s="367"/>
      <c r="T1921" s="367"/>
      <c r="U1921" s="367"/>
    </row>
    <row r="1922">
      <c r="A1922" s="367"/>
      <c r="B1922" s="367"/>
      <c r="C1922" s="367"/>
      <c r="D1922" s="367"/>
      <c r="E1922" s="368"/>
      <c r="F1922" s="367"/>
      <c r="G1922" s="367"/>
      <c r="H1922" s="367"/>
      <c r="I1922" s="367"/>
      <c r="J1922" s="367"/>
      <c r="K1922" s="367"/>
      <c r="L1922" s="367"/>
      <c r="M1922" s="367"/>
      <c r="N1922" s="367"/>
      <c r="O1922" s="367"/>
      <c r="P1922" s="367"/>
      <c r="Q1922" s="367"/>
      <c r="R1922" s="367"/>
      <c r="S1922" s="367"/>
      <c r="T1922" s="367"/>
      <c r="U1922" s="367"/>
    </row>
    <row r="1923">
      <c r="A1923" s="367"/>
      <c r="B1923" s="367"/>
      <c r="C1923" s="367"/>
      <c r="D1923" s="367"/>
      <c r="E1923" s="368"/>
      <c r="F1923" s="367"/>
      <c r="G1923" s="367"/>
      <c r="H1923" s="367"/>
      <c r="I1923" s="367"/>
      <c r="J1923" s="367"/>
      <c r="K1923" s="367"/>
      <c r="L1923" s="367"/>
      <c r="M1923" s="367"/>
      <c r="N1923" s="367"/>
      <c r="O1923" s="367"/>
      <c r="P1923" s="367"/>
      <c r="Q1923" s="367"/>
      <c r="R1923" s="367"/>
      <c r="S1923" s="367"/>
      <c r="T1923" s="367"/>
      <c r="U1923" s="367"/>
    </row>
    <row r="1924">
      <c r="A1924" s="367"/>
      <c r="B1924" s="367"/>
      <c r="C1924" s="367"/>
      <c r="D1924" s="367"/>
      <c r="E1924" s="368"/>
      <c r="F1924" s="367"/>
      <c r="G1924" s="367"/>
      <c r="H1924" s="367"/>
      <c r="I1924" s="367"/>
      <c r="J1924" s="367"/>
      <c r="K1924" s="367"/>
      <c r="L1924" s="367"/>
      <c r="M1924" s="367"/>
      <c r="N1924" s="367"/>
      <c r="O1924" s="367"/>
      <c r="P1924" s="367"/>
      <c r="Q1924" s="367"/>
      <c r="R1924" s="367"/>
      <c r="S1924" s="367"/>
      <c r="T1924" s="367"/>
      <c r="U1924" s="367"/>
    </row>
    <row r="1925">
      <c r="A1925" s="367"/>
      <c r="B1925" s="367"/>
      <c r="C1925" s="367"/>
      <c r="D1925" s="367"/>
      <c r="E1925" s="368"/>
      <c r="F1925" s="367"/>
      <c r="G1925" s="367"/>
      <c r="H1925" s="367"/>
      <c r="I1925" s="367"/>
      <c r="J1925" s="367"/>
      <c r="K1925" s="367"/>
      <c r="L1925" s="367"/>
      <c r="M1925" s="367"/>
      <c r="N1925" s="367"/>
      <c r="O1925" s="367"/>
      <c r="P1925" s="367"/>
      <c r="Q1925" s="367"/>
      <c r="R1925" s="367"/>
      <c r="S1925" s="367"/>
      <c r="T1925" s="367"/>
      <c r="U1925" s="367"/>
    </row>
    <row r="1926">
      <c r="A1926" s="367"/>
      <c r="B1926" s="367"/>
      <c r="C1926" s="367"/>
      <c r="D1926" s="367"/>
      <c r="E1926" s="368"/>
      <c r="F1926" s="367"/>
      <c r="G1926" s="367"/>
      <c r="H1926" s="367"/>
      <c r="I1926" s="367"/>
      <c r="J1926" s="367"/>
      <c r="K1926" s="367"/>
      <c r="L1926" s="367"/>
      <c r="M1926" s="367"/>
      <c r="N1926" s="367"/>
      <c r="O1926" s="367"/>
      <c r="P1926" s="367"/>
      <c r="Q1926" s="367"/>
      <c r="R1926" s="367"/>
      <c r="S1926" s="367"/>
      <c r="T1926" s="367"/>
      <c r="U1926" s="367"/>
    </row>
    <row r="1927">
      <c r="A1927" s="367"/>
      <c r="B1927" s="367"/>
      <c r="C1927" s="367"/>
      <c r="D1927" s="367"/>
      <c r="E1927" s="368"/>
      <c r="F1927" s="367"/>
      <c r="G1927" s="367"/>
      <c r="H1927" s="367"/>
      <c r="I1927" s="367"/>
      <c r="J1927" s="367"/>
      <c r="K1927" s="367"/>
      <c r="L1927" s="367"/>
      <c r="M1927" s="367"/>
      <c r="N1927" s="367"/>
      <c r="O1927" s="367"/>
      <c r="P1927" s="367"/>
      <c r="Q1927" s="367"/>
      <c r="R1927" s="367"/>
      <c r="S1927" s="367"/>
      <c r="T1927" s="367"/>
      <c r="U1927" s="367"/>
    </row>
    <row r="1928">
      <c r="A1928" s="367"/>
      <c r="B1928" s="367"/>
      <c r="C1928" s="367"/>
      <c r="D1928" s="367"/>
      <c r="E1928" s="368"/>
      <c r="F1928" s="367"/>
      <c r="G1928" s="367"/>
      <c r="H1928" s="367"/>
      <c r="I1928" s="367"/>
      <c r="J1928" s="367"/>
      <c r="K1928" s="367"/>
      <c r="L1928" s="367"/>
      <c r="M1928" s="367"/>
      <c r="N1928" s="367"/>
      <c r="O1928" s="367"/>
      <c r="P1928" s="367"/>
      <c r="Q1928" s="367"/>
      <c r="R1928" s="367"/>
      <c r="S1928" s="367"/>
      <c r="T1928" s="367"/>
      <c r="U1928" s="367"/>
    </row>
    <row r="1929">
      <c r="A1929" s="367"/>
      <c r="B1929" s="367"/>
      <c r="C1929" s="367"/>
      <c r="D1929" s="367"/>
      <c r="E1929" s="368"/>
      <c r="F1929" s="367"/>
      <c r="G1929" s="367"/>
      <c r="H1929" s="367"/>
      <c r="I1929" s="367"/>
      <c r="J1929" s="367"/>
      <c r="K1929" s="367"/>
      <c r="L1929" s="367"/>
      <c r="M1929" s="367"/>
      <c r="N1929" s="367"/>
      <c r="O1929" s="367"/>
      <c r="P1929" s="367"/>
      <c r="Q1929" s="367"/>
      <c r="R1929" s="367"/>
      <c r="S1929" s="367"/>
      <c r="T1929" s="367"/>
      <c r="U1929" s="367"/>
    </row>
    <row r="1930">
      <c r="A1930" s="367"/>
      <c r="B1930" s="367"/>
      <c r="C1930" s="367"/>
      <c r="D1930" s="367"/>
      <c r="E1930" s="368"/>
      <c r="F1930" s="367"/>
      <c r="G1930" s="367"/>
      <c r="H1930" s="367"/>
      <c r="I1930" s="367"/>
      <c r="J1930" s="367"/>
      <c r="K1930" s="367"/>
      <c r="L1930" s="367"/>
      <c r="M1930" s="367"/>
      <c r="N1930" s="367"/>
      <c r="O1930" s="367"/>
      <c r="P1930" s="367"/>
      <c r="Q1930" s="367"/>
      <c r="R1930" s="367"/>
      <c r="S1930" s="367"/>
      <c r="T1930" s="367"/>
      <c r="U1930" s="367"/>
    </row>
    <row r="1931">
      <c r="A1931" s="367"/>
      <c r="B1931" s="367"/>
      <c r="C1931" s="367"/>
      <c r="D1931" s="367"/>
      <c r="E1931" s="368"/>
      <c r="F1931" s="367"/>
      <c r="G1931" s="367"/>
      <c r="H1931" s="367"/>
      <c r="I1931" s="367"/>
      <c r="J1931" s="367"/>
      <c r="K1931" s="367"/>
      <c r="L1931" s="367"/>
      <c r="M1931" s="367"/>
      <c r="N1931" s="367"/>
      <c r="O1931" s="367"/>
      <c r="P1931" s="367"/>
      <c r="Q1931" s="367"/>
      <c r="R1931" s="367"/>
      <c r="S1931" s="367"/>
      <c r="T1931" s="367"/>
      <c r="U1931" s="367"/>
    </row>
    <row r="1932">
      <c r="A1932" s="367"/>
      <c r="B1932" s="367"/>
      <c r="C1932" s="367"/>
      <c r="D1932" s="367"/>
      <c r="E1932" s="368"/>
      <c r="F1932" s="367"/>
      <c r="G1932" s="367"/>
      <c r="H1932" s="367"/>
      <c r="I1932" s="367"/>
      <c r="J1932" s="367"/>
      <c r="K1932" s="367"/>
      <c r="L1932" s="367"/>
      <c r="M1932" s="367"/>
      <c r="N1932" s="367"/>
      <c r="O1932" s="367"/>
      <c r="P1932" s="367"/>
      <c r="Q1932" s="367"/>
      <c r="R1932" s="367"/>
      <c r="S1932" s="367"/>
      <c r="T1932" s="367"/>
      <c r="U1932" s="367"/>
    </row>
    <row r="1933">
      <c r="A1933" s="367"/>
      <c r="B1933" s="367"/>
      <c r="C1933" s="367"/>
      <c r="D1933" s="367"/>
      <c r="E1933" s="368"/>
      <c r="F1933" s="367"/>
      <c r="G1933" s="367"/>
      <c r="H1933" s="367"/>
      <c r="I1933" s="367"/>
      <c r="J1933" s="367"/>
      <c r="K1933" s="367"/>
      <c r="L1933" s="367"/>
      <c r="M1933" s="367"/>
      <c r="N1933" s="367"/>
      <c r="O1933" s="367"/>
      <c r="P1933" s="367"/>
      <c r="Q1933" s="367"/>
      <c r="R1933" s="367"/>
      <c r="S1933" s="367"/>
      <c r="T1933" s="367"/>
      <c r="U1933" s="367"/>
    </row>
    <row r="1934">
      <c r="A1934" s="367"/>
      <c r="B1934" s="367"/>
      <c r="C1934" s="367"/>
      <c r="D1934" s="367"/>
      <c r="E1934" s="368"/>
      <c r="F1934" s="367"/>
      <c r="G1934" s="367"/>
      <c r="H1934" s="367"/>
      <c r="I1934" s="367"/>
      <c r="J1934" s="367"/>
      <c r="K1934" s="367"/>
      <c r="L1934" s="367"/>
      <c r="M1934" s="367"/>
      <c r="N1934" s="367"/>
      <c r="O1934" s="367"/>
      <c r="P1934" s="367"/>
      <c r="Q1934" s="367"/>
      <c r="R1934" s="367"/>
      <c r="S1934" s="367"/>
      <c r="T1934" s="367"/>
      <c r="U1934" s="367"/>
    </row>
    <row r="1935">
      <c r="A1935" s="367"/>
      <c r="B1935" s="367"/>
      <c r="C1935" s="367"/>
      <c r="D1935" s="367"/>
      <c r="E1935" s="368"/>
      <c r="F1935" s="367"/>
      <c r="G1935" s="367"/>
      <c r="H1935" s="367"/>
      <c r="I1935" s="367"/>
      <c r="J1935" s="367"/>
      <c r="K1935" s="367"/>
      <c r="L1935" s="367"/>
      <c r="M1935" s="367"/>
      <c r="N1935" s="367"/>
      <c r="O1935" s="367"/>
      <c r="P1935" s="367"/>
      <c r="Q1935" s="367"/>
      <c r="R1935" s="367"/>
      <c r="S1935" s="367"/>
      <c r="T1935" s="367"/>
      <c r="U1935" s="367"/>
    </row>
    <row r="1936">
      <c r="A1936" s="367"/>
      <c r="B1936" s="367"/>
      <c r="C1936" s="367"/>
      <c r="D1936" s="367"/>
      <c r="E1936" s="368"/>
      <c r="F1936" s="367"/>
      <c r="G1936" s="367"/>
      <c r="H1936" s="367"/>
      <c r="I1936" s="367"/>
      <c r="J1936" s="367"/>
      <c r="K1936" s="367"/>
      <c r="L1936" s="367"/>
      <c r="M1936" s="367"/>
      <c r="N1936" s="367"/>
      <c r="O1936" s="367"/>
      <c r="P1936" s="367"/>
      <c r="Q1936" s="367"/>
      <c r="R1936" s="367"/>
      <c r="S1936" s="367"/>
      <c r="T1936" s="367"/>
      <c r="U1936" s="367"/>
    </row>
    <row r="1937">
      <c r="A1937" s="367"/>
      <c r="B1937" s="367"/>
      <c r="C1937" s="367"/>
      <c r="D1937" s="367"/>
      <c r="E1937" s="368"/>
      <c r="F1937" s="367"/>
      <c r="G1937" s="367"/>
      <c r="H1937" s="367"/>
      <c r="I1937" s="367"/>
      <c r="J1937" s="367"/>
      <c r="K1937" s="367"/>
      <c r="L1937" s="367"/>
      <c r="M1937" s="367"/>
      <c r="N1937" s="367"/>
      <c r="O1937" s="367"/>
      <c r="P1937" s="367"/>
      <c r="Q1937" s="367"/>
      <c r="R1937" s="367"/>
      <c r="S1937" s="367"/>
      <c r="T1937" s="367"/>
      <c r="U1937" s="367"/>
    </row>
    <row r="1938">
      <c r="A1938" s="367"/>
      <c r="B1938" s="367"/>
      <c r="C1938" s="367"/>
      <c r="D1938" s="367"/>
      <c r="E1938" s="368"/>
      <c r="F1938" s="367"/>
      <c r="G1938" s="367"/>
      <c r="H1938" s="367"/>
      <c r="I1938" s="367"/>
      <c r="J1938" s="367"/>
      <c r="K1938" s="367"/>
      <c r="L1938" s="367"/>
      <c r="M1938" s="367"/>
      <c r="N1938" s="367"/>
      <c r="O1938" s="367"/>
      <c r="P1938" s="367"/>
      <c r="Q1938" s="367"/>
      <c r="R1938" s="367"/>
      <c r="S1938" s="367"/>
      <c r="T1938" s="367"/>
      <c r="U1938" s="367"/>
    </row>
    <row r="1939">
      <c r="A1939" s="367"/>
      <c r="B1939" s="367"/>
      <c r="C1939" s="367"/>
      <c r="D1939" s="367"/>
      <c r="E1939" s="368"/>
      <c r="F1939" s="367"/>
      <c r="G1939" s="367"/>
      <c r="H1939" s="367"/>
      <c r="I1939" s="367"/>
      <c r="J1939" s="367"/>
      <c r="K1939" s="367"/>
      <c r="L1939" s="367"/>
      <c r="M1939" s="367"/>
      <c r="N1939" s="367"/>
      <c r="O1939" s="367"/>
      <c r="P1939" s="367"/>
      <c r="Q1939" s="367"/>
      <c r="R1939" s="367"/>
      <c r="S1939" s="367"/>
      <c r="T1939" s="367"/>
      <c r="U1939" s="367"/>
    </row>
    <row r="1940">
      <c r="A1940" s="367"/>
      <c r="B1940" s="367"/>
      <c r="C1940" s="367"/>
      <c r="D1940" s="367"/>
      <c r="E1940" s="368"/>
      <c r="F1940" s="367"/>
      <c r="G1940" s="367"/>
      <c r="H1940" s="367"/>
      <c r="I1940" s="367"/>
      <c r="J1940" s="367"/>
      <c r="K1940" s="367"/>
      <c r="L1940" s="367"/>
      <c r="M1940" s="367"/>
      <c r="N1940" s="367"/>
      <c r="O1940" s="367"/>
      <c r="P1940" s="367"/>
      <c r="Q1940" s="367"/>
      <c r="R1940" s="367"/>
      <c r="S1940" s="367"/>
      <c r="T1940" s="367"/>
      <c r="U1940" s="367"/>
    </row>
    <row r="1941">
      <c r="A1941" s="367"/>
      <c r="B1941" s="367"/>
      <c r="C1941" s="367"/>
      <c r="D1941" s="367"/>
      <c r="E1941" s="368"/>
      <c r="F1941" s="367"/>
      <c r="G1941" s="367"/>
      <c r="H1941" s="367"/>
      <c r="I1941" s="367"/>
      <c r="J1941" s="367"/>
      <c r="K1941" s="367"/>
      <c r="L1941" s="367"/>
      <c r="M1941" s="367"/>
      <c r="N1941" s="367"/>
      <c r="O1941" s="367"/>
      <c r="P1941" s="367"/>
      <c r="Q1941" s="367"/>
      <c r="R1941" s="367"/>
      <c r="S1941" s="367"/>
      <c r="T1941" s="367"/>
      <c r="U1941" s="367"/>
    </row>
    <row r="1942">
      <c r="A1942" s="367"/>
      <c r="B1942" s="367"/>
      <c r="C1942" s="367"/>
      <c r="D1942" s="367"/>
      <c r="E1942" s="368"/>
      <c r="F1942" s="367"/>
      <c r="G1942" s="367"/>
      <c r="H1942" s="367"/>
      <c r="I1942" s="367"/>
      <c r="J1942" s="367"/>
      <c r="K1942" s="367"/>
      <c r="L1942" s="367"/>
      <c r="M1942" s="367"/>
      <c r="N1942" s="367"/>
      <c r="O1942" s="367"/>
      <c r="P1942" s="367"/>
      <c r="Q1942" s="367"/>
      <c r="R1942" s="367"/>
      <c r="S1942" s="367"/>
      <c r="T1942" s="367"/>
      <c r="U1942" s="367"/>
    </row>
    <row r="1943">
      <c r="A1943" s="367"/>
      <c r="B1943" s="367"/>
      <c r="C1943" s="367"/>
      <c r="D1943" s="367"/>
      <c r="E1943" s="368"/>
      <c r="F1943" s="367"/>
      <c r="G1943" s="367"/>
      <c r="H1943" s="367"/>
      <c r="I1943" s="367"/>
      <c r="J1943" s="367"/>
      <c r="K1943" s="367"/>
      <c r="L1943" s="367"/>
      <c r="M1943" s="367"/>
      <c r="N1943" s="367"/>
      <c r="O1943" s="367"/>
      <c r="P1943" s="367"/>
      <c r="Q1943" s="367"/>
      <c r="R1943" s="367"/>
      <c r="S1943" s="367"/>
      <c r="T1943" s="367"/>
      <c r="U1943" s="367"/>
    </row>
    <row r="1944">
      <c r="A1944" s="367"/>
      <c r="B1944" s="367"/>
      <c r="C1944" s="367"/>
      <c r="D1944" s="367"/>
      <c r="E1944" s="368"/>
      <c r="F1944" s="367"/>
      <c r="G1944" s="367"/>
      <c r="H1944" s="367"/>
      <c r="I1944" s="367"/>
      <c r="J1944" s="367"/>
      <c r="K1944" s="367"/>
      <c r="L1944" s="367"/>
      <c r="M1944" s="367"/>
      <c r="N1944" s="367"/>
      <c r="O1944" s="367"/>
      <c r="P1944" s="367"/>
      <c r="Q1944" s="367"/>
      <c r="R1944" s="367"/>
      <c r="S1944" s="367"/>
      <c r="T1944" s="367"/>
      <c r="U1944" s="367"/>
    </row>
    <row r="1945">
      <c r="A1945" s="367"/>
      <c r="B1945" s="367"/>
      <c r="C1945" s="367"/>
      <c r="D1945" s="367"/>
      <c r="E1945" s="368"/>
      <c r="F1945" s="367"/>
      <c r="G1945" s="367"/>
      <c r="H1945" s="367"/>
      <c r="I1945" s="367"/>
      <c r="J1945" s="367"/>
      <c r="K1945" s="367"/>
      <c r="L1945" s="367"/>
      <c r="M1945" s="367"/>
      <c r="N1945" s="367"/>
      <c r="O1945" s="367"/>
      <c r="P1945" s="367"/>
      <c r="Q1945" s="367"/>
      <c r="R1945" s="367"/>
      <c r="S1945" s="367"/>
      <c r="T1945" s="367"/>
      <c r="U1945" s="367"/>
    </row>
    <row r="1946">
      <c r="A1946" s="367"/>
      <c r="B1946" s="367"/>
      <c r="C1946" s="367"/>
      <c r="D1946" s="367"/>
      <c r="E1946" s="368"/>
      <c r="F1946" s="367"/>
      <c r="G1946" s="367"/>
      <c r="H1946" s="367"/>
      <c r="I1946" s="367"/>
      <c r="J1946" s="367"/>
      <c r="K1946" s="367"/>
      <c r="L1946" s="367"/>
      <c r="M1946" s="367"/>
      <c r="N1946" s="367"/>
      <c r="O1946" s="367"/>
      <c r="P1946" s="367"/>
      <c r="Q1946" s="367"/>
      <c r="R1946" s="367"/>
      <c r="S1946" s="367"/>
      <c r="T1946" s="367"/>
      <c r="U1946" s="367"/>
    </row>
    <row r="1947">
      <c r="A1947" s="367"/>
      <c r="B1947" s="367"/>
      <c r="C1947" s="367"/>
      <c r="D1947" s="367"/>
      <c r="E1947" s="368"/>
      <c r="F1947" s="367"/>
      <c r="G1947" s="367"/>
      <c r="H1947" s="367"/>
      <c r="I1947" s="367"/>
      <c r="J1947" s="367"/>
      <c r="K1947" s="367"/>
      <c r="L1947" s="367"/>
      <c r="M1947" s="367"/>
      <c r="N1947" s="367"/>
      <c r="O1947" s="367"/>
      <c r="P1947" s="367"/>
      <c r="Q1947" s="367"/>
      <c r="R1947" s="367"/>
      <c r="S1947" s="367"/>
      <c r="T1947" s="367"/>
      <c r="U1947" s="367"/>
    </row>
    <row r="1948">
      <c r="A1948" s="367"/>
      <c r="B1948" s="367"/>
      <c r="C1948" s="367"/>
      <c r="D1948" s="367"/>
      <c r="E1948" s="368"/>
      <c r="F1948" s="367"/>
      <c r="G1948" s="367"/>
      <c r="H1948" s="367"/>
      <c r="I1948" s="367"/>
      <c r="J1948" s="367"/>
      <c r="K1948" s="367"/>
      <c r="L1948" s="367"/>
      <c r="M1948" s="367"/>
      <c r="N1948" s="367"/>
      <c r="O1948" s="367"/>
      <c r="P1948" s="367"/>
      <c r="Q1948" s="367"/>
      <c r="R1948" s="367"/>
      <c r="S1948" s="367"/>
      <c r="T1948" s="367"/>
      <c r="U1948" s="367"/>
    </row>
    <row r="1949">
      <c r="A1949" s="367"/>
      <c r="B1949" s="367"/>
      <c r="C1949" s="367"/>
      <c r="D1949" s="367"/>
      <c r="E1949" s="368"/>
      <c r="F1949" s="367"/>
      <c r="G1949" s="367"/>
      <c r="H1949" s="367"/>
      <c r="I1949" s="367"/>
      <c r="J1949" s="367"/>
      <c r="K1949" s="367"/>
      <c r="L1949" s="367"/>
      <c r="M1949" s="367"/>
      <c r="N1949" s="367"/>
      <c r="O1949" s="367"/>
      <c r="P1949" s="367"/>
      <c r="Q1949" s="367"/>
      <c r="R1949" s="367"/>
      <c r="S1949" s="367"/>
      <c r="T1949" s="367"/>
      <c r="U1949" s="367"/>
    </row>
    <row r="1950">
      <c r="A1950" s="367"/>
      <c r="B1950" s="367"/>
      <c r="C1950" s="367"/>
      <c r="D1950" s="367"/>
      <c r="E1950" s="368"/>
      <c r="F1950" s="367"/>
      <c r="G1950" s="367"/>
      <c r="H1950" s="367"/>
      <c r="I1950" s="367"/>
      <c r="J1950" s="367"/>
      <c r="K1950" s="367"/>
      <c r="L1950" s="367"/>
      <c r="M1950" s="367"/>
      <c r="N1950" s="367"/>
      <c r="O1950" s="367"/>
      <c r="P1950" s="367"/>
      <c r="Q1950" s="367"/>
      <c r="R1950" s="367"/>
      <c r="S1950" s="367"/>
      <c r="T1950" s="367"/>
      <c r="U1950" s="367"/>
    </row>
    <row r="1951">
      <c r="A1951" s="367"/>
      <c r="B1951" s="367"/>
      <c r="C1951" s="367"/>
      <c r="D1951" s="367"/>
      <c r="E1951" s="368"/>
      <c r="F1951" s="367"/>
      <c r="G1951" s="367"/>
      <c r="H1951" s="367"/>
      <c r="I1951" s="367"/>
      <c r="J1951" s="367"/>
      <c r="K1951" s="367"/>
      <c r="L1951" s="367"/>
      <c r="M1951" s="367"/>
      <c r="N1951" s="367"/>
      <c r="O1951" s="367"/>
      <c r="P1951" s="367"/>
      <c r="Q1951" s="367"/>
      <c r="R1951" s="367"/>
      <c r="S1951" s="367"/>
      <c r="T1951" s="367"/>
      <c r="U1951" s="367"/>
    </row>
    <row r="1952">
      <c r="A1952" s="367"/>
      <c r="B1952" s="367"/>
      <c r="C1952" s="367"/>
      <c r="D1952" s="367"/>
      <c r="E1952" s="368"/>
      <c r="F1952" s="367"/>
      <c r="G1952" s="367"/>
      <c r="H1952" s="367"/>
      <c r="I1952" s="367"/>
      <c r="J1952" s="367"/>
      <c r="K1952" s="367"/>
      <c r="L1952" s="367"/>
      <c r="M1952" s="367"/>
      <c r="N1952" s="367"/>
      <c r="O1952" s="367"/>
      <c r="P1952" s="367"/>
      <c r="Q1952" s="367"/>
      <c r="R1952" s="367"/>
      <c r="S1952" s="367"/>
      <c r="T1952" s="367"/>
      <c r="U1952" s="367"/>
    </row>
    <row r="1953">
      <c r="A1953" s="367"/>
      <c r="B1953" s="367"/>
      <c r="C1953" s="367"/>
      <c r="D1953" s="367"/>
      <c r="E1953" s="368"/>
      <c r="F1953" s="367"/>
      <c r="G1953" s="367"/>
      <c r="H1953" s="367"/>
      <c r="I1953" s="367"/>
      <c r="J1953" s="367"/>
      <c r="K1953" s="367"/>
      <c r="L1953" s="367"/>
      <c r="M1953" s="367"/>
      <c r="N1953" s="367"/>
      <c r="O1953" s="367"/>
      <c r="P1953" s="367"/>
      <c r="Q1953" s="367"/>
      <c r="R1953" s="367"/>
      <c r="S1953" s="367"/>
      <c r="T1953" s="367"/>
      <c r="U1953" s="367"/>
    </row>
    <row r="1954">
      <c r="A1954" s="367"/>
      <c r="B1954" s="367"/>
      <c r="C1954" s="367"/>
      <c r="D1954" s="367"/>
      <c r="E1954" s="368"/>
      <c r="F1954" s="367"/>
      <c r="G1954" s="367"/>
      <c r="H1954" s="367"/>
      <c r="I1954" s="367"/>
      <c r="J1954" s="367"/>
      <c r="K1954" s="367"/>
      <c r="L1954" s="367"/>
      <c r="M1954" s="367"/>
      <c r="N1954" s="367"/>
      <c r="O1954" s="367"/>
      <c r="P1954" s="367"/>
      <c r="Q1954" s="367"/>
      <c r="R1954" s="367"/>
      <c r="S1954" s="367"/>
      <c r="T1954" s="367"/>
      <c r="U1954" s="367"/>
    </row>
    <row r="1955">
      <c r="A1955" s="367"/>
      <c r="B1955" s="367"/>
      <c r="C1955" s="367"/>
      <c r="D1955" s="367"/>
      <c r="E1955" s="368"/>
      <c r="F1955" s="367"/>
      <c r="G1955" s="367"/>
      <c r="H1955" s="367"/>
      <c r="I1955" s="367"/>
      <c r="J1955" s="367"/>
      <c r="K1955" s="367"/>
      <c r="L1955" s="367"/>
      <c r="M1955" s="367"/>
      <c r="N1955" s="367"/>
      <c r="O1955" s="367"/>
      <c r="P1955" s="367"/>
      <c r="Q1955" s="367"/>
      <c r="R1955" s="367"/>
      <c r="S1955" s="367"/>
      <c r="T1955" s="367"/>
      <c r="U1955" s="367"/>
    </row>
    <row r="1956">
      <c r="A1956" s="367"/>
      <c r="B1956" s="367"/>
      <c r="C1956" s="367"/>
      <c r="D1956" s="367"/>
      <c r="E1956" s="368"/>
      <c r="F1956" s="367"/>
      <c r="G1956" s="367"/>
      <c r="H1956" s="367"/>
      <c r="I1956" s="367"/>
      <c r="J1956" s="367"/>
      <c r="K1956" s="367"/>
      <c r="L1956" s="367"/>
      <c r="M1956" s="367"/>
      <c r="N1956" s="367"/>
      <c r="O1956" s="367"/>
      <c r="P1956" s="367"/>
      <c r="Q1956" s="367"/>
      <c r="R1956" s="367"/>
      <c r="S1956" s="367"/>
      <c r="T1956" s="367"/>
      <c r="U1956" s="367"/>
    </row>
    <row r="1957">
      <c r="A1957" s="367"/>
      <c r="B1957" s="367"/>
      <c r="C1957" s="367"/>
      <c r="D1957" s="367"/>
      <c r="E1957" s="368"/>
      <c r="F1957" s="367"/>
      <c r="G1957" s="367"/>
      <c r="H1957" s="367"/>
      <c r="I1957" s="367"/>
      <c r="J1957" s="367"/>
      <c r="K1957" s="367"/>
      <c r="L1957" s="367"/>
      <c r="M1957" s="367"/>
      <c r="N1957" s="367"/>
      <c r="O1957" s="367"/>
      <c r="P1957" s="367"/>
      <c r="Q1957" s="367"/>
      <c r="R1957" s="367"/>
      <c r="S1957" s="367"/>
      <c r="T1957" s="367"/>
      <c r="U1957" s="367"/>
    </row>
    <row r="1958">
      <c r="A1958" s="367"/>
      <c r="B1958" s="367"/>
      <c r="C1958" s="367"/>
      <c r="D1958" s="367"/>
      <c r="E1958" s="368"/>
      <c r="F1958" s="367"/>
      <c r="G1958" s="367"/>
      <c r="H1958" s="367"/>
      <c r="I1958" s="367"/>
      <c r="J1958" s="367"/>
      <c r="K1958" s="367"/>
      <c r="L1958" s="367"/>
      <c r="M1958" s="367"/>
      <c r="N1958" s="367"/>
      <c r="O1958" s="367"/>
      <c r="P1958" s="367"/>
      <c r="Q1958" s="367"/>
      <c r="R1958" s="367"/>
      <c r="S1958" s="367"/>
      <c r="T1958" s="367"/>
      <c r="U1958" s="367"/>
    </row>
    <row r="1959">
      <c r="A1959" s="367"/>
      <c r="B1959" s="367"/>
      <c r="C1959" s="367"/>
      <c r="D1959" s="367"/>
      <c r="E1959" s="368"/>
      <c r="F1959" s="367"/>
      <c r="G1959" s="367"/>
      <c r="H1959" s="367"/>
      <c r="I1959" s="367"/>
      <c r="J1959" s="367"/>
      <c r="K1959" s="367"/>
      <c r="L1959" s="367"/>
      <c r="M1959" s="367"/>
      <c r="N1959" s="367"/>
      <c r="O1959" s="367"/>
      <c r="P1959" s="367"/>
      <c r="Q1959" s="367"/>
      <c r="R1959" s="367"/>
      <c r="S1959" s="367"/>
      <c r="T1959" s="367"/>
      <c r="U1959" s="367"/>
    </row>
    <row r="1960">
      <c r="A1960" s="367"/>
      <c r="B1960" s="367"/>
      <c r="C1960" s="367"/>
      <c r="D1960" s="367"/>
      <c r="E1960" s="368"/>
      <c r="F1960" s="367"/>
      <c r="G1960" s="367"/>
      <c r="H1960" s="367"/>
      <c r="I1960" s="367"/>
      <c r="J1960" s="367"/>
      <c r="K1960" s="367"/>
      <c r="L1960" s="367"/>
      <c r="M1960" s="367"/>
      <c r="N1960" s="367"/>
      <c r="O1960" s="367"/>
      <c r="P1960" s="367"/>
      <c r="Q1960" s="367"/>
      <c r="R1960" s="367"/>
      <c r="S1960" s="367"/>
      <c r="T1960" s="367"/>
      <c r="U1960" s="367"/>
    </row>
    <row r="1961">
      <c r="A1961" s="367"/>
      <c r="B1961" s="367"/>
      <c r="C1961" s="367"/>
      <c r="D1961" s="367"/>
      <c r="E1961" s="368"/>
      <c r="F1961" s="367"/>
      <c r="G1961" s="367"/>
      <c r="H1961" s="367"/>
      <c r="I1961" s="367"/>
      <c r="J1961" s="367"/>
      <c r="K1961" s="367"/>
      <c r="L1961" s="367"/>
      <c r="M1961" s="367"/>
      <c r="N1961" s="367"/>
      <c r="O1961" s="367"/>
      <c r="P1961" s="367"/>
      <c r="Q1961" s="367"/>
      <c r="R1961" s="367"/>
      <c r="S1961" s="367"/>
      <c r="T1961" s="367"/>
      <c r="U1961" s="367"/>
    </row>
    <row r="1962">
      <c r="A1962" s="367"/>
      <c r="B1962" s="367"/>
      <c r="C1962" s="367"/>
      <c r="D1962" s="367"/>
      <c r="E1962" s="368"/>
      <c r="F1962" s="367"/>
      <c r="G1962" s="367"/>
      <c r="H1962" s="367"/>
      <c r="I1962" s="367"/>
      <c r="J1962" s="367"/>
      <c r="K1962" s="367"/>
      <c r="L1962" s="367"/>
      <c r="M1962" s="367"/>
      <c r="N1962" s="367"/>
      <c r="O1962" s="367"/>
      <c r="P1962" s="367"/>
      <c r="Q1962" s="367"/>
      <c r="R1962" s="367"/>
      <c r="S1962" s="367"/>
      <c r="T1962" s="367"/>
      <c r="U1962" s="367"/>
    </row>
    <row r="1963">
      <c r="A1963" s="367"/>
      <c r="B1963" s="367"/>
      <c r="C1963" s="367"/>
      <c r="D1963" s="367"/>
      <c r="E1963" s="368"/>
      <c r="F1963" s="367"/>
      <c r="G1963" s="367"/>
      <c r="H1963" s="367"/>
      <c r="I1963" s="367"/>
      <c r="J1963" s="367"/>
      <c r="K1963" s="367"/>
      <c r="L1963" s="367"/>
      <c r="M1963" s="367"/>
      <c r="N1963" s="367"/>
      <c r="O1963" s="367"/>
      <c r="P1963" s="367"/>
      <c r="Q1963" s="367"/>
      <c r="R1963" s="367"/>
      <c r="S1963" s="367"/>
      <c r="T1963" s="367"/>
      <c r="U1963" s="367"/>
    </row>
    <row r="1964">
      <c r="A1964" s="367"/>
      <c r="B1964" s="367"/>
      <c r="C1964" s="367"/>
      <c r="D1964" s="367"/>
      <c r="E1964" s="368"/>
      <c r="F1964" s="367"/>
      <c r="G1964" s="367"/>
      <c r="H1964" s="367"/>
      <c r="I1964" s="367"/>
      <c r="J1964" s="367"/>
      <c r="K1964" s="367"/>
      <c r="L1964" s="367"/>
      <c r="M1964" s="367"/>
      <c r="N1964" s="367"/>
      <c r="O1964" s="367"/>
      <c r="P1964" s="367"/>
      <c r="Q1964" s="367"/>
      <c r="R1964" s="367"/>
      <c r="S1964" s="367"/>
      <c r="T1964" s="367"/>
      <c r="U1964" s="367"/>
    </row>
    <row r="1965">
      <c r="A1965" s="367"/>
      <c r="B1965" s="367"/>
      <c r="C1965" s="367"/>
      <c r="D1965" s="367"/>
      <c r="E1965" s="368"/>
      <c r="F1965" s="367"/>
      <c r="G1965" s="367"/>
      <c r="H1965" s="367"/>
      <c r="I1965" s="367"/>
      <c r="J1965" s="367"/>
      <c r="K1965" s="367"/>
      <c r="L1965" s="367"/>
      <c r="M1965" s="367"/>
      <c r="N1965" s="367"/>
      <c r="O1965" s="367"/>
      <c r="P1965" s="367"/>
      <c r="Q1965" s="367"/>
      <c r="R1965" s="367"/>
      <c r="S1965" s="367"/>
      <c r="T1965" s="367"/>
      <c r="U1965" s="367"/>
    </row>
    <row r="1966">
      <c r="A1966" s="367"/>
      <c r="B1966" s="367"/>
      <c r="C1966" s="367"/>
      <c r="D1966" s="367"/>
      <c r="E1966" s="368"/>
      <c r="F1966" s="367"/>
      <c r="G1966" s="367"/>
      <c r="H1966" s="367"/>
      <c r="I1966" s="367"/>
      <c r="J1966" s="367"/>
      <c r="K1966" s="367"/>
      <c r="L1966" s="367"/>
      <c r="M1966" s="367"/>
      <c r="N1966" s="367"/>
      <c r="O1966" s="367"/>
      <c r="P1966" s="367"/>
      <c r="Q1966" s="367"/>
      <c r="R1966" s="367"/>
      <c r="S1966" s="367"/>
      <c r="T1966" s="367"/>
      <c r="U1966" s="367"/>
    </row>
    <row r="1967">
      <c r="A1967" s="367"/>
      <c r="B1967" s="367"/>
      <c r="C1967" s="367"/>
      <c r="D1967" s="367"/>
      <c r="E1967" s="368"/>
      <c r="F1967" s="367"/>
      <c r="G1967" s="367"/>
      <c r="H1967" s="367"/>
      <c r="I1967" s="367"/>
      <c r="J1967" s="367"/>
      <c r="K1967" s="367"/>
      <c r="L1967" s="367"/>
      <c r="M1967" s="367"/>
      <c r="N1967" s="367"/>
      <c r="O1967" s="367"/>
      <c r="P1967" s="367"/>
      <c r="Q1967" s="367"/>
      <c r="R1967" s="367"/>
      <c r="S1967" s="367"/>
      <c r="T1967" s="367"/>
      <c r="U1967" s="367"/>
    </row>
    <row r="1968">
      <c r="A1968" s="367"/>
      <c r="B1968" s="367"/>
      <c r="C1968" s="367"/>
      <c r="D1968" s="367"/>
      <c r="E1968" s="368"/>
      <c r="F1968" s="367"/>
      <c r="G1968" s="367"/>
      <c r="H1968" s="367"/>
      <c r="I1968" s="367"/>
      <c r="J1968" s="367"/>
      <c r="K1968" s="367"/>
      <c r="L1968" s="367"/>
      <c r="M1968" s="367"/>
      <c r="N1968" s="367"/>
      <c r="O1968" s="367"/>
      <c r="P1968" s="367"/>
      <c r="Q1968" s="367"/>
      <c r="R1968" s="367"/>
      <c r="S1968" s="367"/>
      <c r="T1968" s="367"/>
      <c r="U1968" s="367"/>
    </row>
    <row r="1969">
      <c r="A1969" s="367"/>
      <c r="B1969" s="367"/>
      <c r="C1969" s="367"/>
      <c r="D1969" s="367"/>
      <c r="E1969" s="368"/>
      <c r="F1969" s="367"/>
      <c r="G1969" s="367"/>
      <c r="H1969" s="367"/>
      <c r="I1969" s="367"/>
      <c r="J1969" s="367"/>
      <c r="K1969" s="367"/>
      <c r="L1969" s="367"/>
      <c r="M1969" s="367"/>
      <c r="N1969" s="367"/>
      <c r="O1969" s="367"/>
      <c r="P1969" s="367"/>
      <c r="Q1969" s="367"/>
      <c r="R1969" s="367"/>
      <c r="S1969" s="367"/>
      <c r="T1969" s="367"/>
      <c r="U1969" s="367"/>
    </row>
    <row r="1970">
      <c r="A1970" s="367"/>
      <c r="B1970" s="367"/>
      <c r="C1970" s="367"/>
      <c r="D1970" s="367"/>
      <c r="E1970" s="368"/>
      <c r="F1970" s="367"/>
      <c r="G1970" s="367"/>
      <c r="H1970" s="367"/>
      <c r="I1970" s="367"/>
      <c r="J1970" s="367"/>
      <c r="K1970" s="367"/>
      <c r="L1970" s="367"/>
      <c r="M1970" s="367"/>
      <c r="N1970" s="367"/>
      <c r="O1970" s="367"/>
      <c r="P1970" s="367"/>
      <c r="Q1970" s="367"/>
      <c r="R1970" s="367"/>
      <c r="S1970" s="367"/>
      <c r="T1970" s="367"/>
      <c r="U1970" s="367"/>
    </row>
    <row r="1971">
      <c r="A1971" s="367"/>
      <c r="B1971" s="367"/>
      <c r="C1971" s="367"/>
      <c r="D1971" s="367"/>
      <c r="E1971" s="368"/>
      <c r="F1971" s="367"/>
      <c r="G1971" s="367"/>
      <c r="H1971" s="367"/>
      <c r="I1971" s="367"/>
      <c r="J1971" s="367"/>
      <c r="K1971" s="367"/>
      <c r="L1971" s="367"/>
      <c r="M1971" s="367"/>
      <c r="N1971" s="367"/>
      <c r="O1971" s="367"/>
      <c r="P1971" s="367"/>
      <c r="Q1971" s="367"/>
      <c r="R1971" s="367"/>
      <c r="S1971" s="367"/>
      <c r="T1971" s="367"/>
      <c r="U1971" s="367"/>
    </row>
    <row r="1972">
      <c r="A1972" s="367"/>
      <c r="B1972" s="367"/>
      <c r="C1972" s="367"/>
      <c r="D1972" s="367"/>
      <c r="E1972" s="368"/>
      <c r="F1972" s="367"/>
      <c r="G1972" s="367"/>
      <c r="H1972" s="367"/>
      <c r="I1972" s="367"/>
      <c r="J1972" s="367"/>
      <c r="K1972" s="367"/>
      <c r="L1972" s="367"/>
      <c r="M1972" s="367"/>
      <c r="N1972" s="367"/>
      <c r="O1972" s="367"/>
      <c r="P1972" s="367"/>
      <c r="Q1972" s="367"/>
      <c r="R1972" s="367"/>
      <c r="S1972" s="367"/>
      <c r="T1972" s="367"/>
      <c r="U1972" s="367"/>
    </row>
    <row r="1973">
      <c r="A1973" s="367"/>
      <c r="B1973" s="367"/>
      <c r="C1973" s="367"/>
      <c r="D1973" s="367"/>
      <c r="E1973" s="368"/>
      <c r="F1973" s="367"/>
      <c r="G1973" s="367"/>
      <c r="H1973" s="367"/>
      <c r="I1973" s="367"/>
      <c r="J1973" s="367"/>
      <c r="K1973" s="367"/>
      <c r="L1973" s="367"/>
      <c r="M1973" s="367"/>
      <c r="N1973" s="367"/>
      <c r="O1973" s="367"/>
      <c r="P1973" s="367"/>
      <c r="Q1973" s="367"/>
      <c r="R1973" s="367"/>
      <c r="S1973" s="367"/>
      <c r="T1973" s="367"/>
      <c r="U1973" s="367"/>
    </row>
    <row r="1974">
      <c r="A1974" s="367"/>
      <c r="B1974" s="367"/>
      <c r="C1974" s="367"/>
      <c r="D1974" s="367"/>
      <c r="E1974" s="368"/>
      <c r="F1974" s="367"/>
      <c r="G1974" s="367"/>
      <c r="H1974" s="367"/>
      <c r="I1974" s="367"/>
      <c r="J1974" s="367"/>
      <c r="K1974" s="367"/>
      <c r="L1974" s="367"/>
      <c r="M1974" s="367"/>
      <c r="N1974" s="367"/>
      <c r="O1974" s="367"/>
      <c r="P1974" s="367"/>
      <c r="Q1974" s="367"/>
      <c r="R1974" s="367"/>
      <c r="S1974" s="367"/>
      <c r="T1974" s="367"/>
      <c r="U1974" s="367"/>
    </row>
    <row r="1975">
      <c r="A1975" s="367"/>
      <c r="B1975" s="367"/>
      <c r="C1975" s="367"/>
      <c r="D1975" s="367"/>
      <c r="E1975" s="368"/>
      <c r="F1975" s="367"/>
      <c r="G1975" s="367"/>
      <c r="H1975" s="367"/>
      <c r="I1975" s="367"/>
      <c r="J1975" s="367"/>
      <c r="K1975" s="367"/>
      <c r="L1975" s="367"/>
      <c r="M1975" s="367"/>
      <c r="N1975" s="367"/>
      <c r="O1975" s="367"/>
      <c r="P1975" s="367"/>
      <c r="Q1975" s="367"/>
      <c r="R1975" s="367"/>
      <c r="S1975" s="367"/>
      <c r="T1975" s="367"/>
      <c r="U1975" s="367"/>
    </row>
    <row r="1976">
      <c r="A1976" s="367"/>
      <c r="B1976" s="367"/>
      <c r="C1976" s="367"/>
      <c r="D1976" s="367"/>
      <c r="E1976" s="368"/>
      <c r="F1976" s="367"/>
      <c r="G1976" s="367"/>
      <c r="H1976" s="367"/>
      <c r="I1976" s="367"/>
      <c r="J1976" s="367"/>
      <c r="K1976" s="367"/>
      <c r="L1976" s="367"/>
      <c r="M1976" s="367"/>
      <c r="N1976" s="367"/>
      <c r="O1976" s="367"/>
      <c r="P1976" s="367"/>
      <c r="Q1976" s="367"/>
      <c r="R1976" s="367"/>
      <c r="S1976" s="367"/>
      <c r="T1976" s="367"/>
      <c r="U1976" s="367"/>
    </row>
    <row r="1977">
      <c r="A1977" s="367"/>
      <c r="B1977" s="367"/>
      <c r="C1977" s="367"/>
      <c r="D1977" s="367"/>
      <c r="E1977" s="368"/>
      <c r="F1977" s="367"/>
      <c r="G1977" s="367"/>
      <c r="H1977" s="367"/>
      <c r="I1977" s="367"/>
      <c r="J1977" s="367"/>
      <c r="K1977" s="367"/>
      <c r="L1977" s="367"/>
      <c r="M1977" s="367"/>
      <c r="N1977" s="367"/>
      <c r="O1977" s="367"/>
      <c r="P1977" s="367"/>
      <c r="Q1977" s="367"/>
      <c r="R1977" s="367"/>
      <c r="S1977" s="367"/>
      <c r="T1977" s="367"/>
      <c r="U1977" s="367"/>
    </row>
    <row r="1978">
      <c r="A1978" s="367"/>
      <c r="B1978" s="367"/>
      <c r="C1978" s="367"/>
      <c r="D1978" s="367"/>
      <c r="E1978" s="368"/>
      <c r="F1978" s="367"/>
      <c r="G1978" s="367"/>
      <c r="H1978" s="367"/>
      <c r="I1978" s="367"/>
      <c r="J1978" s="367"/>
      <c r="K1978" s="367"/>
      <c r="L1978" s="367"/>
      <c r="M1978" s="367"/>
      <c r="N1978" s="367"/>
      <c r="O1978" s="367"/>
      <c r="P1978" s="367"/>
      <c r="Q1978" s="367"/>
      <c r="R1978" s="367"/>
      <c r="S1978" s="367"/>
      <c r="T1978" s="367"/>
      <c r="U1978" s="367"/>
    </row>
    <row r="1979">
      <c r="A1979" s="367"/>
      <c r="B1979" s="367"/>
      <c r="C1979" s="367"/>
      <c r="D1979" s="367"/>
      <c r="E1979" s="368"/>
      <c r="F1979" s="367"/>
      <c r="G1979" s="367"/>
      <c r="H1979" s="367"/>
      <c r="I1979" s="367"/>
      <c r="J1979" s="367"/>
      <c r="K1979" s="367"/>
      <c r="L1979" s="367"/>
      <c r="M1979" s="367"/>
      <c r="N1979" s="367"/>
      <c r="O1979" s="367"/>
      <c r="P1979" s="367"/>
      <c r="Q1979" s="367"/>
      <c r="R1979" s="367"/>
      <c r="S1979" s="367"/>
      <c r="T1979" s="367"/>
      <c r="U1979" s="367"/>
    </row>
    <row r="1980">
      <c r="A1980" s="367"/>
      <c r="B1980" s="367"/>
      <c r="C1980" s="367"/>
      <c r="D1980" s="367"/>
      <c r="E1980" s="368"/>
      <c r="F1980" s="367"/>
      <c r="G1980" s="367"/>
      <c r="H1980" s="367"/>
      <c r="I1980" s="367"/>
      <c r="J1980" s="367"/>
      <c r="K1980" s="367"/>
      <c r="L1980" s="367"/>
      <c r="M1980" s="367"/>
      <c r="N1980" s="367"/>
      <c r="O1980" s="367"/>
      <c r="P1980" s="367"/>
      <c r="Q1980" s="367"/>
      <c r="R1980" s="367"/>
      <c r="S1980" s="367"/>
      <c r="T1980" s="367"/>
      <c r="U1980" s="367"/>
    </row>
    <row r="1981">
      <c r="A1981" s="367"/>
      <c r="B1981" s="367"/>
      <c r="C1981" s="367"/>
      <c r="D1981" s="367"/>
      <c r="E1981" s="368"/>
      <c r="F1981" s="367"/>
      <c r="G1981" s="367"/>
      <c r="H1981" s="367"/>
      <c r="I1981" s="367"/>
      <c r="J1981" s="367"/>
      <c r="K1981" s="367"/>
      <c r="L1981" s="367"/>
      <c r="M1981" s="367"/>
      <c r="N1981" s="367"/>
      <c r="O1981" s="367"/>
      <c r="P1981" s="367"/>
      <c r="Q1981" s="367"/>
      <c r="R1981" s="367"/>
      <c r="S1981" s="367"/>
      <c r="T1981" s="367"/>
      <c r="U1981" s="367"/>
    </row>
    <row r="1982">
      <c r="A1982" s="367"/>
      <c r="B1982" s="367"/>
      <c r="C1982" s="367"/>
      <c r="D1982" s="367"/>
      <c r="E1982" s="368"/>
      <c r="F1982" s="367"/>
      <c r="G1982" s="367"/>
      <c r="H1982" s="367"/>
      <c r="I1982" s="367"/>
      <c r="J1982" s="367"/>
      <c r="K1982" s="367"/>
      <c r="L1982" s="367"/>
      <c r="M1982" s="367"/>
      <c r="N1982" s="367"/>
      <c r="O1982" s="367"/>
      <c r="P1982" s="367"/>
      <c r="Q1982" s="367"/>
      <c r="R1982" s="367"/>
      <c r="S1982" s="367"/>
      <c r="T1982" s="367"/>
      <c r="U1982" s="367"/>
    </row>
    <row r="1983">
      <c r="A1983" s="367"/>
      <c r="B1983" s="367"/>
      <c r="C1983" s="367"/>
      <c r="D1983" s="367"/>
      <c r="E1983" s="368"/>
      <c r="F1983" s="367"/>
      <c r="G1983" s="367"/>
      <c r="H1983" s="367"/>
      <c r="I1983" s="367"/>
      <c r="J1983" s="367"/>
      <c r="K1983" s="367"/>
      <c r="L1983" s="367"/>
      <c r="M1983" s="367"/>
      <c r="N1983" s="367"/>
      <c r="O1983" s="367"/>
      <c r="P1983" s="367"/>
      <c r="Q1983" s="367"/>
      <c r="R1983" s="367"/>
      <c r="S1983" s="367"/>
      <c r="T1983" s="367"/>
      <c r="U1983" s="367"/>
    </row>
    <row r="1984">
      <c r="A1984" s="367"/>
      <c r="B1984" s="367"/>
      <c r="C1984" s="367"/>
      <c r="D1984" s="367"/>
      <c r="E1984" s="368"/>
      <c r="F1984" s="367"/>
      <c r="G1984" s="367"/>
      <c r="H1984" s="367"/>
      <c r="I1984" s="367"/>
      <c r="J1984" s="367"/>
      <c r="K1984" s="367"/>
      <c r="L1984" s="367"/>
      <c r="M1984" s="367"/>
      <c r="N1984" s="367"/>
      <c r="O1984" s="367"/>
      <c r="P1984" s="367"/>
      <c r="Q1984" s="367"/>
      <c r="R1984" s="367"/>
      <c r="S1984" s="367"/>
      <c r="T1984" s="367"/>
      <c r="U1984" s="367"/>
    </row>
    <row r="1985">
      <c r="A1985" s="367"/>
      <c r="B1985" s="367"/>
      <c r="C1985" s="367"/>
      <c r="D1985" s="367"/>
      <c r="E1985" s="368"/>
      <c r="F1985" s="367"/>
      <c r="G1985" s="367"/>
      <c r="H1985" s="367"/>
      <c r="I1985" s="367"/>
      <c r="J1985" s="367"/>
      <c r="K1985" s="367"/>
      <c r="L1985" s="367"/>
      <c r="M1985" s="367"/>
      <c r="N1985" s="367"/>
      <c r="O1985" s="367"/>
      <c r="P1985" s="367"/>
      <c r="Q1985" s="367"/>
      <c r="R1985" s="367"/>
      <c r="S1985" s="367"/>
      <c r="T1985" s="367"/>
      <c r="U1985" s="367"/>
    </row>
    <row r="1986">
      <c r="A1986" s="367"/>
      <c r="B1986" s="367"/>
      <c r="C1986" s="367"/>
      <c r="D1986" s="367"/>
      <c r="E1986" s="368"/>
      <c r="F1986" s="367"/>
      <c r="G1986" s="367"/>
      <c r="H1986" s="367"/>
      <c r="I1986" s="367"/>
      <c r="J1986" s="367"/>
      <c r="K1986" s="367"/>
      <c r="L1986" s="367"/>
      <c r="M1986" s="367"/>
      <c r="N1986" s="367"/>
      <c r="O1986" s="367"/>
      <c r="P1986" s="367"/>
      <c r="Q1986" s="367"/>
      <c r="R1986" s="367"/>
      <c r="S1986" s="367"/>
      <c r="T1986" s="367"/>
      <c r="U1986" s="367"/>
    </row>
    <row r="1987">
      <c r="A1987" s="367"/>
      <c r="B1987" s="367"/>
      <c r="C1987" s="367"/>
      <c r="D1987" s="367"/>
      <c r="E1987" s="368"/>
      <c r="F1987" s="367"/>
      <c r="G1987" s="367"/>
      <c r="H1987" s="367"/>
      <c r="I1987" s="367"/>
      <c r="J1987" s="367"/>
      <c r="K1987" s="367"/>
      <c r="L1987" s="367"/>
      <c r="M1987" s="367"/>
      <c r="N1987" s="367"/>
      <c r="O1987" s="367"/>
      <c r="P1987" s="367"/>
      <c r="Q1987" s="367"/>
      <c r="R1987" s="367"/>
      <c r="S1987" s="367"/>
      <c r="T1987" s="367"/>
      <c r="U1987" s="367"/>
    </row>
    <row r="1988">
      <c r="A1988" s="367"/>
      <c r="B1988" s="367"/>
      <c r="C1988" s="367"/>
      <c r="D1988" s="367"/>
      <c r="E1988" s="368"/>
      <c r="F1988" s="367"/>
      <c r="G1988" s="367"/>
      <c r="H1988" s="367"/>
      <c r="I1988" s="367"/>
      <c r="J1988" s="367"/>
      <c r="K1988" s="367"/>
      <c r="L1988" s="367"/>
      <c r="M1988" s="367"/>
      <c r="N1988" s="367"/>
      <c r="O1988" s="367"/>
      <c r="P1988" s="367"/>
      <c r="Q1988" s="367"/>
      <c r="R1988" s="367"/>
      <c r="S1988" s="367"/>
      <c r="T1988" s="367"/>
      <c r="U1988" s="367"/>
    </row>
    <row r="1989">
      <c r="A1989" s="367"/>
      <c r="B1989" s="367"/>
      <c r="C1989" s="367"/>
      <c r="D1989" s="367"/>
      <c r="E1989" s="368"/>
      <c r="F1989" s="367"/>
      <c r="G1989" s="367"/>
      <c r="H1989" s="367"/>
      <c r="I1989" s="367"/>
      <c r="J1989" s="367"/>
      <c r="K1989" s="367"/>
      <c r="L1989" s="367"/>
      <c r="M1989" s="367"/>
      <c r="N1989" s="367"/>
      <c r="O1989" s="367"/>
      <c r="P1989" s="367"/>
      <c r="Q1989" s="367"/>
      <c r="R1989" s="367"/>
      <c r="S1989" s="367"/>
      <c r="T1989" s="367"/>
      <c r="U1989" s="367"/>
    </row>
    <row r="1990">
      <c r="A1990" s="367"/>
      <c r="B1990" s="367"/>
      <c r="C1990" s="367"/>
      <c r="D1990" s="367"/>
      <c r="E1990" s="368"/>
      <c r="F1990" s="367"/>
      <c r="G1990" s="367"/>
      <c r="H1990" s="367"/>
      <c r="I1990" s="367"/>
      <c r="J1990" s="367"/>
      <c r="K1990" s="367"/>
      <c r="L1990" s="367"/>
      <c r="M1990" s="367"/>
      <c r="N1990" s="367"/>
      <c r="O1990" s="367"/>
      <c r="P1990" s="367"/>
      <c r="Q1990" s="367"/>
      <c r="R1990" s="367"/>
      <c r="S1990" s="367"/>
      <c r="T1990" s="367"/>
      <c r="U1990" s="367"/>
    </row>
    <row r="1991">
      <c r="A1991" s="367"/>
      <c r="B1991" s="367"/>
      <c r="C1991" s="367"/>
      <c r="D1991" s="367"/>
      <c r="E1991" s="368"/>
      <c r="F1991" s="367"/>
      <c r="G1991" s="367"/>
      <c r="H1991" s="367"/>
      <c r="I1991" s="367"/>
      <c r="J1991" s="367"/>
      <c r="K1991" s="367"/>
      <c r="L1991" s="367"/>
      <c r="M1991" s="367"/>
      <c r="N1991" s="367"/>
      <c r="O1991" s="367"/>
      <c r="P1991" s="367"/>
      <c r="Q1991" s="367"/>
      <c r="R1991" s="367"/>
      <c r="S1991" s="367"/>
      <c r="T1991" s="367"/>
      <c r="U1991" s="367"/>
    </row>
    <row r="1992">
      <c r="A1992" s="367"/>
      <c r="B1992" s="367"/>
      <c r="C1992" s="367"/>
      <c r="D1992" s="367"/>
      <c r="E1992" s="368"/>
      <c r="F1992" s="367"/>
      <c r="G1992" s="367"/>
      <c r="H1992" s="367"/>
      <c r="I1992" s="367"/>
      <c r="J1992" s="367"/>
      <c r="K1992" s="367"/>
      <c r="L1992" s="367"/>
      <c r="M1992" s="367"/>
      <c r="N1992" s="367"/>
      <c r="O1992" s="367"/>
      <c r="P1992" s="367"/>
      <c r="Q1992" s="367"/>
      <c r="R1992" s="367"/>
      <c r="S1992" s="367"/>
      <c r="T1992" s="367"/>
      <c r="U1992" s="367"/>
    </row>
    <row r="1993">
      <c r="A1993" s="367"/>
      <c r="B1993" s="367"/>
      <c r="C1993" s="367"/>
      <c r="D1993" s="367"/>
      <c r="E1993" s="368"/>
      <c r="F1993" s="367"/>
      <c r="G1993" s="367"/>
      <c r="H1993" s="367"/>
      <c r="I1993" s="367"/>
      <c r="J1993" s="367"/>
      <c r="K1993" s="367"/>
      <c r="L1993" s="367"/>
      <c r="M1993" s="367"/>
      <c r="N1993" s="367"/>
      <c r="O1993" s="367"/>
      <c r="P1993" s="367"/>
      <c r="Q1993" s="367"/>
      <c r="R1993" s="367"/>
      <c r="S1993" s="367"/>
      <c r="T1993" s="367"/>
      <c r="U1993" s="367"/>
    </row>
    <row r="1994">
      <c r="A1994" s="367"/>
      <c r="B1994" s="367"/>
      <c r="C1994" s="367"/>
      <c r="D1994" s="367"/>
      <c r="E1994" s="368"/>
      <c r="F1994" s="367"/>
      <c r="G1994" s="367"/>
      <c r="H1994" s="367"/>
      <c r="I1994" s="367"/>
      <c r="J1994" s="367"/>
      <c r="K1994" s="367"/>
      <c r="L1994" s="367"/>
      <c r="M1994" s="367"/>
      <c r="N1994" s="367"/>
      <c r="O1994" s="367"/>
      <c r="P1994" s="367"/>
      <c r="Q1994" s="367"/>
      <c r="R1994" s="367"/>
      <c r="S1994" s="367"/>
      <c r="T1994" s="367"/>
      <c r="U1994" s="367"/>
    </row>
    <row r="1995">
      <c r="A1995" s="367"/>
      <c r="B1995" s="367"/>
      <c r="C1995" s="367"/>
      <c r="D1995" s="367"/>
      <c r="E1995" s="368"/>
      <c r="F1995" s="367"/>
      <c r="G1995" s="367"/>
      <c r="H1995" s="367"/>
      <c r="I1995" s="367"/>
      <c r="J1995" s="367"/>
      <c r="K1995" s="367"/>
      <c r="L1995" s="367"/>
      <c r="M1995" s="367"/>
      <c r="N1995" s="367"/>
      <c r="O1995" s="367"/>
      <c r="P1995" s="367"/>
      <c r="Q1995" s="367"/>
      <c r="R1995" s="367"/>
      <c r="S1995" s="367"/>
      <c r="T1995" s="367"/>
      <c r="U1995" s="367"/>
    </row>
    <row r="1996">
      <c r="A1996" s="367"/>
      <c r="B1996" s="367"/>
      <c r="C1996" s="367"/>
      <c r="D1996" s="367"/>
      <c r="E1996" s="368"/>
      <c r="F1996" s="367"/>
      <c r="G1996" s="367"/>
      <c r="H1996" s="367"/>
      <c r="I1996" s="367"/>
      <c r="J1996" s="367"/>
      <c r="K1996" s="367"/>
      <c r="L1996" s="367"/>
      <c r="M1996" s="367"/>
      <c r="N1996" s="367"/>
      <c r="O1996" s="367"/>
      <c r="P1996" s="367"/>
      <c r="Q1996" s="367"/>
      <c r="R1996" s="367"/>
      <c r="S1996" s="367"/>
      <c r="T1996" s="367"/>
      <c r="U1996" s="367"/>
    </row>
    <row r="1997">
      <c r="A1997" s="367"/>
      <c r="B1997" s="367"/>
      <c r="C1997" s="367"/>
      <c r="D1997" s="367"/>
      <c r="E1997" s="368"/>
      <c r="F1997" s="367"/>
      <c r="G1997" s="367"/>
      <c r="H1997" s="367"/>
      <c r="I1997" s="367"/>
      <c r="J1997" s="367"/>
      <c r="K1997" s="367"/>
      <c r="L1997" s="367"/>
      <c r="M1997" s="367"/>
      <c r="N1997" s="367"/>
      <c r="O1997" s="367"/>
      <c r="P1997" s="367"/>
      <c r="Q1997" s="367"/>
      <c r="R1997" s="367"/>
      <c r="S1997" s="367"/>
      <c r="T1997" s="367"/>
      <c r="U1997" s="367"/>
    </row>
    <row r="1998">
      <c r="A1998" s="367"/>
      <c r="B1998" s="367"/>
      <c r="C1998" s="367"/>
      <c r="D1998" s="367"/>
      <c r="E1998" s="368"/>
      <c r="F1998" s="367"/>
      <c r="G1998" s="367"/>
      <c r="H1998" s="367"/>
      <c r="I1998" s="367"/>
      <c r="J1998" s="367"/>
      <c r="K1998" s="367"/>
      <c r="L1998" s="367"/>
      <c r="M1998" s="367"/>
      <c r="N1998" s="367"/>
      <c r="O1998" s="367"/>
      <c r="P1998" s="367"/>
      <c r="Q1998" s="367"/>
      <c r="R1998" s="367"/>
      <c r="S1998" s="367"/>
      <c r="T1998" s="367"/>
      <c r="U1998" s="367"/>
    </row>
    <row r="1999">
      <c r="A1999" s="367"/>
      <c r="B1999" s="367"/>
      <c r="C1999" s="367"/>
      <c r="D1999" s="367"/>
      <c r="E1999" s="368"/>
      <c r="F1999" s="367"/>
      <c r="G1999" s="367"/>
      <c r="H1999" s="367"/>
      <c r="I1999" s="367"/>
      <c r="J1999" s="367"/>
      <c r="K1999" s="367"/>
      <c r="L1999" s="367"/>
      <c r="M1999" s="367"/>
      <c r="N1999" s="367"/>
      <c r="O1999" s="367"/>
      <c r="P1999" s="367"/>
      <c r="Q1999" s="367"/>
      <c r="R1999" s="367"/>
      <c r="S1999" s="367"/>
      <c r="T1999" s="367"/>
      <c r="U1999" s="367"/>
    </row>
    <row r="2000">
      <c r="A2000" s="367"/>
      <c r="B2000" s="367"/>
      <c r="C2000" s="367"/>
      <c r="D2000" s="367"/>
      <c r="E2000" s="368"/>
      <c r="F2000" s="367"/>
      <c r="G2000" s="367"/>
      <c r="H2000" s="367"/>
      <c r="I2000" s="367"/>
      <c r="J2000" s="367"/>
      <c r="K2000" s="367"/>
      <c r="L2000" s="367"/>
      <c r="M2000" s="367"/>
      <c r="N2000" s="367"/>
      <c r="O2000" s="367"/>
      <c r="P2000" s="367"/>
      <c r="Q2000" s="367"/>
      <c r="R2000" s="367"/>
      <c r="S2000" s="367"/>
      <c r="T2000" s="367"/>
      <c r="U2000" s="367"/>
    </row>
    <row r="2001">
      <c r="A2001" s="367"/>
      <c r="B2001" s="367"/>
      <c r="C2001" s="367"/>
      <c r="D2001" s="367"/>
      <c r="E2001" s="368"/>
      <c r="F2001" s="367"/>
      <c r="G2001" s="367"/>
      <c r="H2001" s="367"/>
      <c r="I2001" s="367"/>
      <c r="J2001" s="367"/>
      <c r="K2001" s="367"/>
      <c r="L2001" s="367"/>
      <c r="M2001" s="367"/>
      <c r="N2001" s="367"/>
      <c r="O2001" s="367"/>
      <c r="P2001" s="367"/>
      <c r="Q2001" s="367"/>
      <c r="R2001" s="367"/>
      <c r="S2001" s="367"/>
      <c r="T2001" s="367"/>
      <c r="U2001" s="367"/>
    </row>
    <row r="2002">
      <c r="A2002" s="367"/>
      <c r="B2002" s="367"/>
      <c r="C2002" s="367"/>
      <c r="D2002" s="367"/>
      <c r="E2002" s="368"/>
      <c r="F2002" s="367"/>
      <c r="G2002" s="367"/>
      <c r="H2002" s="367"/>
      <c r="I2002" s="367"/>
      <c r="J2002" s="367"/>
      <c r="K2002" s="367"/>
      <c r="L2002" s="367"/>
      <c r="M2002" s="367"/>
      <c r="N2002" s="367"/>
      <c r="O2002" s="367"/>
      <c r="P2002" s="367"/>
      <c r="Q2002" s="367"/>
      <c r="R2002" s="367"/>
      <c r="S2002" s="367"/>
      <c r="T2002" s="367"/>
      <c r="U2002" s="367"/>
    </row>
    <row r="2003">
      <c r="A2003" s="367"/>
      <c r="B2003" s="367"/>
      <c r="C2003" s="367"/>
      <c r="D2003" s="367"/>
      <c r="E2003" s="368"/>
      <c r="F2003" s="367"/>
      <c r="G2003" s="367"/>
      <c r="H2003" s="367"/>
      <c r="I2003" s="367"/>
      <c r="J2003" s="367"/>
      <c r="K2003" s="367"/>
      <c r="L2003" s="367"/>
      <c r="M2003" s="367"/>
      <c r="N2003" s="367"/>
      <c r="O2003" s="367"/>
      <c r="P2003" s="367"/>
      <c r="Q2003" s="367"/>
      <c r="R2003" s="367"/>
      <c r="S2003" s="367"/>
      <c r="T2003" s="367"/>
      <c r="U2003" s="367"/>
    </row>
    <row r="2004">
      <c r="A2004" s="367"/>
      <c r="B2004" s="367"/>
      <c r="C2004" s="367"/>
      <c r="D2004" s="367"/>
      <c r="E2004" s="368"/>
      <c r="F2004" s="367"/>
      <c r="G2004" s="367"/>
      <c r="H2004" s="367"/>
      <c r="I2004" s="367"/>
      <c r="J2004" s="367"/>
      <c r="K2004" s="367"/>
      <c r="L2004" s="367"/>
      <c r="M2004" s="367"/>
      <c r="N2004" s="367"/>
      <c r="O2004" s="367"/>
      <c r="P2004" s="367"/>
      <c r="Q2004" s="367"/>
      <c r="R2004" s="367"/>
      <c r="S2004" s="367"/>
      <c r="T2004" s="367"/>
      <c r="U2004" s="367"/>
    </row>
    <row r="2005">
      <c r="A2005" s="367"/>
      <c r="B2005" s="367"/>
      <c r="C2005" s="367"/>
      <c r="D2005" s="367"/>
      <c r="E2005" s="368"/>
      <c r="F2005" s="367"/>
      <c r="G2005" s="367"/>
      <c r="H2005" s="367"/>
      <c r="I2005" s="367"/>
      <c r="J2005" s="367"/>
      <c r="K2005" s="367"/>
      <c r="L2005" s="367"/>
      <c r="M2005" s="367"/>
      <c r="N2005" s="367"/>
      <c r="O2005" s="367"/>
      <c r="P2005" s="367"/>
      <c r="Q2005" s="367"/>
      <c r="R2005" s="367"/>
      <c r="S2005" s="367"/>
      <c r="T2005" s="367"/>
      <c r="U2005" s="367"/>
    </row>
    <row r="2006">
      <c r="A2006" s="367"/>
      <c r="B2006" s="367"/>
      <c r="C2006" s="367"/>
      <c r="D2006" s="367"/>
      <c r="E2006" s="368"/>
      <c r="F2006" s="367"/>
      <c r="G2006" s="367"/>
      <c r="H2006" s="367"/>
      <c r="I2006" s="367"/>
      <c r="J2006" s="367"/>
      <c r="K2006" s="367"/>
      <c r="L2006" s="367"/>
      <c r="M2006" s="367"/>
      <c r="N2006" s="367"/>
      <c r="O2006" s="367"/>
      <c r="P2006" s="367"/>
      <c r="Q2006" s="367"/>
      <c r="R2006" s="367"/>
      <c r="S2006" s="367"/>
      <c r="T2006" s="367"/>
      <c r="U2006" s="367"/>
    </row>
    <row r="2007">
      <c r="A2007" s="367"/>
      <c r="B2007" s="367"/>
      <c r="C2007" s="367"/>
      <c r="D2007" s="367"/>
      <c r="E2007" s="368"/>
      <c r="F2007" s="367"/>
      <c r="G2007" s="367"/>
      <c r="H2007" s="367"/>
      <c r="I2007" s="367"/>
      <c r="J2007" s="367"/>
      <c r="K2007" s="367"/>
      <c r="L2007" s="367"/>
      <c r="M2007" s="367"/>
      <c r="N2007" s="367"/>
      <c r="O2007" s="367"/>
      <c r="P2007" s="367"/>
      <c r="Q2007" s="367"/>
      <c r="R2007" s="367"/>
      <c r="S2007" s="367"/>
      <c r="T2007" s="367"/>
      <c r="U2007" s="367"/>
    </row>
    <row r="2008">
      <c r="A2008" s="367"/>
      <c r="B2008" s="367"/>
      <c r="C2008" s="367"/>
      <c r="D2008" s="367"/>
      <c r="E2008" s="368"/>
      <c r="F2008" s="367"/>
      <c r="G2008" s="367"/>
      <c r="H2008" s="367"/>
      <c r="I2008" s="367"/>
      <c r="J2008" s="367"/>
      <c r="K2008" s="367"/>
      <c r="L2008" s="367"/>
      <c r="M2008" s="367"/>
      <c r="N2008" s="367"/>
      <c r="O2008" s="367"/>
      <c r="P2008" s="367"/>
      <c r="Q2008" s="367"/>
      <c r="R2008" s="367"/>
      <c r="S2008" s="367"/>
      <c r="T2008" s="367"/>
      <c r="U2008" s="367"/>
    </row>
    <row r="2009">
      <c r="A2009" s="367"/>
      <c r="B2009" s="367"/>
      <c r="C2009" s="367"/>
      <c r="D2009" s="367"/>
      <c r="E2009" s="368"/>
      <c r="F2009" s="367"/>
      <c r="G2009" s="367"/>
      <c r="H2009" s="367"/>
      <c r="I2009" s="367"/>
      <c r="J2009" s="367"/>
      <c r="K2009" s="367"/>
      <c r="L2009" s="367"/>
      <c r="M2009" s="367"/>
      <c r="N2009" s="367"/>
      <c r="O2009" s="367"/>
      <c r="P2009" s="367"/>
      <c r="Q2009" s="367"/>
      <c r="R2009" s="367"/>
      <c r="S2009" s="367"/>
      <c r="T2009" s="367"/>
      <c r="U2009" s="367"/>
    </row>
    <row r="2010">
      <c r="A2010" s="367"/>
      <c r="B2010" s="367"/>
      <c r="C2010" s="367"/>
      <c r="D2010" s="367"/>
      <c r="E2010" s="368"/>
      <c r="F2010" s="367"/>
      <c r="G2010" s="367"/>
      <c r="H2010" s="367"/>
      <c r="I2010" s="367"/>
      <c r="J2010" s="367"/>
      <c r="K2010" s="367"/>
      <c r="L2010" s="367"/>
      <c r="M2010" s="367"/>
      <c r="N2010" s="367"/>
      <c r="O2010" s="367"/>
      <c r="P2010" s="367"/>
      <c r="Q2010" s="367"/>
      <c r="R2010" s="367"/>
      <c r="S2010" s="367"/>
      <c r="T2010" s="367"/>
      <c r="U2010" s="367"/>
    </row>
    <row r="2011">
      <c r="A2011" s="367"/>
      <c r="B2011" s="367"/>
      <c r="C2011" s="367"/>
      <c r="D2011" s="367"/>
      <c r="E2011" s="368"/>
      <c r="F2011" s="367"/>
      <c r="G2011" s="367"/>
      <c r="H2011" s="367"/>
      <c r="I2011" s="367"/>
      <c r="J2011" s="367"/>
      <c r="K2011" s="367"/>
      <c r="L2011" s="367"/>
      <c r="M2011" s="367"/>
      <c r="N2011" s="367"/>
      <c r="O2011" s="367"/>
      <c r="P2011" s="367"/>
      <c r="Q2011" s="367"/>
      <c r="R2011" s="367"/>
      <c r="S2011" s="367"/>
      <c r="T2011" s="367"/>
      <c r="U2011" s="367"/>
    </row>
    <row r="2012">
      <c r="A2012" s="367"/>
      <c r="B2012" s="367"/>
      <c r="C2012" s="367"/>
      <c r="D2012" s="367"/>
      <c r="E2012" s="368"/>
      <c r="F2012" s="367"/>
      <c r="G2012" s="367"/>
      <c r="H2012" s="367"/>
      <c r="I2012" s="367"/>
      <c r="J2012" s="367"/>
      <c r="K2012" s="367"/>
      <c r="L2012" s="367"/>
      <c r="M2012" s="367"/>
      <c r="N2012" s="367"/>
      <c r="O2012" s="367"/>
      <c r="P2012" s="367"/>
      <c r="Q2012" s="367"/>
      <c r="R2012" s="367"/>
      <c r="S2012" s="367"/>
      <c r="T2012" s="367"/>
      <c r="U2012" s="367"/>
    </row>
    <row r="2013">
      <c r="A2013" s="367"/>
      <c r="B2013" s="367"/>
      <c r="C2013" s="367"/>
      <c r="D2013" s="367"/>
      <c r="E2013" s="368"/>
      <c r="F2013" s="367"/>
      <c r="G2013" s="367"/>
      <c r="H2013" s="367"/>
      <c r="I2013" s="367"/>
      <c r="J2013" s="367"/>
      <c r="K2013" s="367"/>
      <c r="L2013" s="367"/>
      <c r="M2013" s="367"/>
      <c r="N2013" s="367"/>
      <c r="O2013" s="367"/>
      <c r="P2013" s="367"/>
      <c r="Q2013" s="367"/>
      <c r="R2013" s="367"/>
      <c r="S2013" s="367"/>
      <c r="T2013" s="367"/>
      <c r="U2013" s="367"/>
    </row>
    <row r="2014">
      <c r="A2014" s="367"/>
      <c r="B2014" s="367"/>
      <c r="C2014" s="367"/>
      <c r="D2014" s="367"/>
      <c r="E2014" s="368"/>
      <c r="F2014" s="367"/>
      <c r="G2014" s="367"/>
      <c r="H2014" s="367"/>
      <c r="I2014" s="367"/>
      <c r="J2014" s="367"/>
      <c r="K2014" s="367"/>
      <c r="L2014" s="367"/>
      <c r="M2014" s="367"/>
      <c r="N2014" s="367"/>
      <c r="O2014" s="367"/>
      <c r="P2014" s="367"/>
      <c r="Q2014" s="367"/>
      <c r="R2014" s="367"/>
      <c r="S2014" s="367"/>
      <c r="T2014" s="367"/>
      <c r="U2014" s="367"/>
    </row>
    <row r="2015">
      <c r="A2015" s="367"/>
      <c r="B2015" s="367"/>
      <c r="C2015" s="367"/>
      <c r="D2015" s="367"/>
      <c r="E2015" s="368"/>
      <c r="F2015" s="367"/>
      <c r="G2015" s="367"/>
      <c r="H2015" s="367"/>
      <c r="I2015" s="367"/>
      <c r="J2015" s="367"/>
      <c r="K2015" s="367"/>
      <c r="L2015" s="367"/>
      <c r="M2015" s="367"/>
      <c r="N2015" s="367"/>
      <c r="O2015" s="367"/>
      <c r="P2015" s="367"/>
      <c r="Q2015" s="367"/>
      <c r="R2015" s="367"/>
      <c r="S2015" s="367"/>
      <c r="T2015" s="367"/>
      <c r="U2015" s="367"/>
    </row>
    <row r="2016">
      <c r="A2016" s="367"/>
      <c r="B2016" s="367"/>
      <c r="C2016" s="367"/>
      <c r="D2016" s="367"/>
      <c r="E2016" s="368"/>
      <c r="F2016" s="367"/>
      <c r="G2016" s="367"/>
      <c r="H2016" s="367"/>
      <c r="I2016" s="367"/>
      <c r="J2016" s="367"/>
      <c r="K2016" s="367"/>
      <c r="L2016" s="367"/>
      <c r="M2016" s="367"/>
      <c r="N2016" s="367"/>
      <c r="O2016" s="367"/>
      <c r="P2016" s="367"/>
      <c r="Q2016" s="367"/>
      <c r="R2016" s="367"/>
      <c r="S2016" s="367"/>
      <c r="T2016" s="367"/>
      <c r="U2016" s="367"/>
    </row>
    <row r="2017">
      <c r="A2017" s="367"/>
      <c r="B2017" s="367"/>
      <c r="C2017" s="367"/>
      <c r="D2017" s="367"/>
      <c r="E2017" s="368"/>
      <c r="F2017" s="367"/>
      <c r="G2017" s="367"/>
      <c r="H2017" s="367"/>
      <c r="I2017" s="367"/>
      <c r="J2017" s="367"/>
      <c r="K2017" s="367"/>
      <c r="L2017" s="367"/>
      <c r="M2017" s="367"/>
      <c r="N2017" s="367"/>
      <c r="O2017" s="367"/>
      <c r="P2017" s="367"/>
      <c r="Q2017" s="367"/>
      <c r="R2017" s="367"/>
      <c r="S2017" s="367"/>
      <c r="T2017" s="367"/>
      <c r="U2017" s="367"/>
    </row>
    <row r="2018">
      <c r="A2018" s="367"/>
      <c r="B2018" s="367"/>
      <c r="C2018" s="367"/>
      <c r="D2018" s="367"/>
      <c r="E2018" s="368"/>
      <c r="F2018" s="367"/>
      <c r="G2018" s="367"/>
      <c r="H2018" s="367"/>
      <c r="I2018" s="367"/>
      <c r="J2018" s="367"/>
      <c r="K2018" s="367"/>
      <c r="L2018" s="367"/>
      <c r="M2018" s="367"/>
      <c r="N2018" s="367"/>
      <c r="O2018" s="367"/>
      <c r="P2018" s="367"/>
      <c r="Q2018" s="367"/>
      <c r="R2018" s="367"/>
      <c r="S2018" s="367"/>
      <c r="T2018" s="367"/>
      <c r="U2018" s="367"/>
    </row>
    <row r="2019">
      <c r="A2019" s="367"/>
      <c r="B2019" s="367"/>
      <c r="C2019" s="367"/>
      <c r="D2019" s="367"/>
      <c r="E2019" s="368"/>
      <c r="F2019" s="367"/>
      <c r="G2019" s="367"/>
      <c r="H2019" s="367"/>
      <c r="I2019" s="367"/>
      <c r="J2019" s="367"/>
      <c r="K2019" s="367"/>
      <c r="L2019" s="367"/>
      <c r="M2019" s="367"/>
      <c r="N2019" s="367"/>
      <c r="O2019" s="367"/>
      <c r="P2019" s="367"/>
      <c r="Q2019" s="367"/>
      <c r="R2019" s="367"/>
      <c r="S2019" s="367"/>
      <c r="T2019" s="367"/>
      <c r="U2019" s="367"/>
    </row>
    <row r="2020">
      <c r="A2020" s="367"/>
      <c r="B2020" s="367"/>
      <c r="C2020" s="367"/>
      <c r="D2020" s="367"/>
      <c r="E2020" s="368"/>
      <c r="F2020" s="367"/>
      <c r="G2020" s="367"/>
      <c r="H2020" s="367"/>
      <c r="I2020" s="367"/>
      <c r="J2020" s="367"/>
      <c r="K2020" s="367"/>
      <c r="L2020" s="367"/>
      <c r="M2020" s="367"/>
      <c r="N2020" s="367"/>
      <c r="O2020" s="367"/>
      <c r="P2020" s="367"/>
      <c r="Q2020" s="367"/>
      <c r="R2020" s="367"/>
      <c r="S2020" s="367"/>
      <c r="T2020" s="367"/>
      <c r="U2020" s="367"/>
    </row>
    <row r="2021">
      <c r="A2021" s="367"/>
      <c r="B2021" s="367"/>
      <c r="C2021" s="367"/>
      <c r="D2021" s="367"/>
      <c r="E2021" s="368"/>
      <c r="F2021" s="367"/>
      <c r="G2021" s="367"/>
      <c r="H2021" s="367"/>
      <c r="I2021" s="367"/>
      <c r="J2021" s="367"/>
      <c r="K2021" s="367"/>
      <c r="L2021" s="367"/>
      <c r="M2021" s="367"/>
      <c r="N2021" s="367"/>
      <c r="O2021" s="367"/>
      <c r="P2021" s="367"/>
      <c r="Q2021" s="367"/>
      <c r="R2021" s="367"/>
      <c r="S2021" s="367"/>
      <c r="T2021" s="367"/>
      <c r="U2021" s="367"/>
    </row>
    <row r="2022">
      <c r="A2022" s="367"/>
      <c r="B2022" s="367"/>
      <c r="C2022" s="367"/>
      <c r="D2022" s="367"/>
      <c r="E2022" s="368"/>
      <c r="F2022" s="367"/>
      <c r="G2022" s="367"/>
      <c r="H2022" s="367"/>
      <c r="I2022" s="367"/>
      <c r="J2022" s="367"/>
      <c r="K2022" s="367"/>
      <c r="L2022" s="367"/>
      <c r="M2022" s="367"/>
      <c r="N2022" s="367"/>
      <c r="O2022" s="367"/>
      <c r="P2022" s="367"/>
      <c r="Q2022" s="367"/>
      <c r="R2022" s="367"/>
      <c r="S2022" s="367"/>
      <c r="T2022" s="367"/>
      <c r="U2022" s="367"/>
    </row>
    <row r="2023">
      <c r="A2023" s="367"/>
      <c r="B2023" s="367"/>
      <c r="C2023" s="367"/>
      <c r="D2023" s="367"/>
      <c r="E2023" s="368"/>
      <c r="F2023" s="367"/>
      <c r="G2023" s="367"/>
      <c r="H2023" s="367"/>
      <c r="I2023" s="367"/>
      <c r="J2023" s="367"/>
      <c r="K2023" s="367"/>
      <c r="L2023" s="367"/>
      <c r="M2023" s="367"/>
      <c r="N2023" s="367"/>
      <c r="O2023" s="367"/>
      <c r="P2023" s="367"/>
      <c r="Q2023" s="367"/>
      <c r="R2023" s="367"/>
      <c r="S2023" s="367"/>
      <c r="T2023" s="367"/>
      <c r="U2023" s="367"/>
    </row>
    <row r="2024">
      <c r="A2024" s="367"/>
      <c r="B2024" s="367"/>
      <c r="C2024" s="367"/>
      <c r="D2024" s="367"/>
      <c r="E2024" s="368"/>
      <c r="F2024" s="367"/>
      <c r="G2024" s="367"/>
      <c r="H2024" s="367"/>
      <c r="I2024" s="367"/>
      <c r="J2024" s="367"/>
      <c r="K2024" s="367"/>
      <c r="L2024" s="367"/>
      <c r="M2024" s="367"/>
      <c r="N2024" s="367"/>
      <c r="O2024" s="367"/>
      <c r="P2024" s="367"/>
      <c r="Q2024" s="367"/>
      <c r="R2024" s="367"/>
      <c r="S2024" s="367"/>
      <c r="T2024" s="367"/>
      <c r="U2024" s="367"/>
    </row>
    <row r="2025">
      <c r="A2025" s="367"/>
      <c r="B2025" s="367"/>
      <c r="C2025" s="367"/>
      <c r="D2025" s="367"/>
      <c r="E2025" s="368"/>
      <c r="F2025" s="367"/>
      <c r="G2025" s="367"/>
      <c r="H2025" s="367"/>
      <c r="I2025" s="367"/>
      <c r="J2025" s="367"/>
      <c r="K2025" s="367"/>
      <c r="L2025" s="367"/>
      <c r="M2025" s="367"/>
      <c r="N2025" s="367"/>
      <c r="O2025" s="367"/>
      <c r="P2025" s="367"/>
      <c r="Q2025" s="367"/>
      <c r="R2025" s="367"/>
      <c r="S2025" s="367"/>
      <c r="T2025" s="367"/>
      <c r="U2025" s="367"/>
    </row>
    <row r="2026">
      <c r="A2026" s="367"/>
      <c r="B2026" s="367"/>
      <c r="C2026" s="367"/>
      <c r="D2026" s="367"/>
      <c r="E2026" s="368"/>
      <c r="F2026" s="367"/>
      <c r="G2026" s="367"/>
      <c r="H2026" s="367"/>
      <c r="I2026" s="367"/>
      <c r="J2026" s="367"/>
      <c r="K2026" s="367"/>
      <c r="L2026" s="367"/>
      <c r="M2026" s="367"/>
      <c r="N2026" s="367"/>
      <c r="O2026" s="367"/>
      <c r="P2026" s="367"/>
      <c r="Q2026" s="367"/>
      <c r="R2026" s="367"/>
      <c r="S2026" s="367"/>
      <c r="T2026" s="367"/>
      <c r="U2026" s="367"/>
    </row>
    <row r="2027">
      <c r="A2027" s="367"/>
      <c r="B2027" s="367"/>
      <c r="C2027" s="367"/>
      <c r="D2027" s="367"/>
      <c r="E2027" s="368"/>
      <c r="F2027" s="367"/>
      <c r="G2027" s="367"/>
      <c r="H2027" s="367"/>
      <c r="I2027" s="367"/>
      <c r="J2027" s="367"/>
      <c r="K2027" s="367"/>
      <c r="L2027" s="367"/>
      <c r="M2027" s="367"/>
      <c r="N2027" s="367"/>
      <c r="O2027" s="367"/>
      <c r="P2027" s="367"/>
      <c r="Q2027" s="367"/>
      <c r="R2027" s="367"/>
      <c r="S2027" s="367"/>
      <c r="T2027" s="367"/>
      <c r="U2027" s="367"/>
    </row>
    <row r="2028">
      <c r="A2028" s="367"/>
      <c r="B2028" s="367"/>
      <c r="C2028" s="367"/>
      <c r="D2028" s="367"/>
      <c r="E2028" s="368"/>
      <c r="F2028" s="367"/>
      <c r="G2028" s="367"/>
      <c r="H2028" s="367"/>
      <c r="I2028" s="367"/>
      <c r="J2028" s="367"/>
      <c r="K2028" s="367"/>
      <c r="L2028" s="367"/>
      <c r="M2028" s="367"/>
      <c r="N2028" s="367"/>
      <c r="O2028" s="367"/>
      <c r="P2028" s="367"/>
      <c r="Q2028" s="367"/>
      <c r="R2028" s="367"/>
      <c r="S2028" s="367"/>
      <c r="T2028" s="367"/>
      <c r="U2028" s="367"/>
    </row>
    <row r="2029">
      <c r="A2029" s="367"/>
      <c r="B2029" s="367"/>
      <c r="C2029" s="367"/>
      <c r="D2029" s="367"/>
      <c r="E2029" s="368"/>
      <c r="F2029" s="367"/>
      <c r="G2029" s="367"/>
      <c r="H2029" s="367"/>
      <c r="I2029" s="367"/>
      <c r="J2029" s="367"/>
      <c r="K2029" s="367"/>
      <c r="L2029" s="367"/>
      <c r="M2029" s="367"/>
      <c r="N2029" s="367"/>
      <c r="O2029" s="367"/>
      <c r="P2029" s="367"/>
      <c r="Q2029" s="367"/>
      <c r="R2029" s="367"/>
      <c r="S2029" s="367"/>
      <c r="T2029" s="367"/>
      <c r="U2029" s="367"/>
    </row>
    <row r="2030">
      <c r="A2030" s="367"/>
      <c r="B2030" s="367"/>
      <c r="C2030" s="367"/>
      <c r="D2030" s="367"/>
      <c r="E2030" s="368"/>
      <c r="F2030" s="367"/>
      <c r="G2030" s="367"/>
      <c r="H2030" s="367"/>
      <c r="I2030" s="367"/>
      <c r="J2030" s="367"/>
      <c r="K2030" s="367"/>
      <c r="L2030" s="367"/>
      <c r="M2030" s="367"/>
      <c r="N2030" s="367"/>
      <c r="O2030" s="367"/>
      <c r="P2030" s="367"/>
      <c r="Q2030" s="367"/>
      <c r="R2030" s="367"/>
      <c r="S2030" s="367"/>
      <c r="T2030" s="367"/>
      <c r="U2030" s="367"/>
    </row>
    <row r="2031">
      <c r="A2031" s="367"/>
      <c r="B2031" s="367"/>
      <c r="C2031" s="367"/>
      <c r="D2031" s="367"/>
      <c r="E2031" s="368"/>
      <c r="F2031" s="367"/>
      <c r="G2031" s="367"/>
      <c r="H2031" s="367"/>
      <c r="I2031" s="367"/>
      <c r="J2031" s="367"/>
      <c r="K2031" s="367"/>
      <c r="L2031" s="367"/>
      <c r="M2031" s="367"/>
      <c r="N2031" s="367"/>
      <c r="O2031" s="367"/>
      <c r="P2031" s="367"/>
      <c r="Q2031" s="367"/>
      <c r="R2031" s="367"/>
      <c r="S2031" s="367"/>
      <c r="T2031" s="367"/>
      <c r="U2031" s="367"/>
    </row>
    <row r="2032">
      <c r="A2032" s="367"/>
      <c r="B2032" s="367"/>
      <c r="C2032" s="367"/>
      <c r="D2032" s="367"/>
      <c r="E2032" s="368"/>
      <c r="F2032" s="367"/>
      <c r="G2032" s="367"/>
      <c r="H2032" s="367"/>
      <c r="I2032" s="367"/>
      <c r="J2032" s="367"/>
      <c r="K2032" s="367"/>
      <c r="L2032" s="367"/>
      <c r="M2032" s="367"/>
      <c r="N2032" s="367"/>
      <c r="O2032" s="367"/>
      <c r="P2032" s="367"/>
      <c r="Q2032" s="367"/>
      <c r="R2032" s="367"/>
      <c r="S2032" s="367"/>
      <c r="T2032" s="367"/>
      <c r="U2032" s="367"/>
    </row>
    <row r="2033">
      <c r="A2033" s="367"/>
      <c r="B2033" s="367"/>
      <c r="C2033" s="367"/>
      <c r="D2033" s="367"/>
      <c r="E2033" s="368"/>
      <c r="F2033" s="367"/>
      <c r="G2033" s="367"/>
      <c r="H2033" s="367"/>
      <c r="I2033" s="367"/>
      <c r="J2033" s="367"/>
      <c r="K2033" s="367"/>
      <c r="L2033" s="367"/>
      <c r="M2033" s="367"/>
      <c r="N2033" s="367"/>
      <c r="O2033" s="367"/>
      <c r="P2033" s="367"/>
      <c r="Q2033" s="367"/>
      <c r="R2033" s="367"/>
      <c r="S2033" s="367"/>
      <c r="T2033" s="367"/>
      <c r="U2033" s="367"/>
    </row>
    <row r="2034">
      <c r="A2034" s="367"/>
      <c r="B2034" s="367"/>
      <c r="C2034" s="367"/>
      <c r="D2034" s="367"/>
      <c r="E2034" s="368"/>
      <c r="F2034" s="367"/>
      <c r="G2034" s="367"/>
      <c r="H2034" s="367"/>
      <c r="I2034" s="367"/>
      <c r="J2034" s="367"/>
      <c r="K2034" s="367"/>
      <c r="L2034" s="367"/>
      <c r="M2034" s="367"/>
      <c r="N2034" s="367"/>
      <c r="O2034" s="367"/>
      <c r="P2034" s="367"/>
      <c r="Q2034" s="367"/>
      <c r="R2034" s="367"/>
      <c r="S2034" s="367"/>
      <c r="T2034" s="367"/>
      <c r="U2034" s="367"/>
    </row>
    <row r="2035">
      <c r="A2035" s="367"/>
      <c r="B2035" s="367"/>
      <c r="C2035" s="367"/>
      <c r="D2035" s="367"/>
      <c r="E2035" s="368"/>
      <c r="F2035" s="367"/>
      <c r="G2035" s="367"/>
      <c r="H2035" s="367"/>
      <c r="I2035" s="367"/>
      <c r="J2035" s="367"/>
      <c r="K2035" s="367"/>
      <c r="L2035" s="367"/>
      <c r="M2035" s="367"/>
      <c r="N2035" s="367"/>
      <c r="O2035" s="367"/>
      <c r="P2035" s="367"/>
      <c r="Q2035" s="367"/>
      <c r="R2035" s="367"/>
      <c r="S2035" s="367"/>
      <c r="T2035" s="367"/>
      <c r="U2035" s="367"/>
    </row>
    <row r="2036">
      <c r="A2036" s="367"/>
      <c r="B2036" s="367"/>
      <c r="C2036" s="367"/>
      <c r="D2036" s="367"/>
      <c r="E2036" s="368"/>
      <c r="F2036" s="367"/>
      <c r="G2036" s="367"/>
      <c r="H2036" s="367"/>
      <c r="I2036" s="367"/>
      <c r="J2036" s="367"/>
      <c r="K2036" s="367"/>
      <c r="L2036" s="367"/>
      <c r="M2036" s="367"/>
      <c r="N2036" s="367"/>
      <c r="O2036" s="367"/>
      <c r="P2036" s="367"/>
      <c r="Q2036" s="367"/>
      <c r="R2036" s="367"/>
      <c r="S2036" s="367"/>
      <c r="T2036" s="367"/>
      <c r="U2036" s="367"/>
    </row>
    <row r="2037">
      <c r="A2037" s="367"/>
      <c r="B2037" s="367"/>
      <c r="C2037" s="367"/>
      <c r="D2037" s="367"/>
      <c r="E2037" s="368"/>
      <c r="F2037" s="367"/>
      <c r="G2037" s="367"/>
      <c r="H2037" s="367"/>
      <c r="I2037" s="367"/>
      <c r="J2037" s="367"/>
      <c r="K2037" s="367"/>
      <c r="L2037" s="367"/>
      <c r="M2037" s="367"/>
      <c r="N2037" s="367"/>
      <c r="O2037" s="367"/>
      <c r="P2037" s="367"/>
      <c r="Q2037" s="367"/>
      <c r="R2037" s="367"/>
      <c r="S2037" s="367"/>
      <c r="T2037" s="367"/>
      <c r="U2037" s="367"/>
    </row>
    <row r="2038">
      <c r="A2038" s="367"/>
      <c r="B2038" s="367"/>
      <c r="C2038" s="367"/>
      <c r="D2038" s="367"/>
      <c r="E2038" s="368"/>
      <c r="F2038" s="367"/>
      <c r="G2038" s="367"/>
      <c r="H2038" s="367"/>
      <c r="I2038" s="367"/>
      <c r="J2038" s="367"/>
      <c r="K2038" s="367"/>
      <c r="L2038" s="367"/>
      <c r="M2038" s="367"/>
      <c r="N2038" s="367"/>
      <c r="O2038" s="367"/>
      <c r="P2038" s="367"/>
      <c r="Q2038" s="367"/>
      <c r="R2038" s="367"/>
      <c r="S2038" s="367"/>
      <c r="T2038" s="367"/>
      <c r="U2038" s="367"/>
    </row>
    <row r="2039">
      <c r="A2039" s="367"/>
      <c r="B2039" s="367"/>
      <c r="C2039" s="367"/>
      <c r="D2039" s="367"/>
      <c r="E2039" s="368"/>
      <c r="F2039" s="367"/>
      <c r="G2039" s="367"/>
      <c r="H2039" s="367"/>
      <c r="I2039" s="367"/>
      <c r="J2039" s="367"/>
      <c r="K2039" s="367"/>
      <c r="L2039" s="367"/>
      <c r="M2039" s="367"/>
      <c r="N2039" s="367"/>
      <c r="O2039" s="367"/>
      <c r="P2039" s="367"/>
      <c r="Q2039" s="367"/>
      <c r="R2039" s="367"/>
      <c r="S2039" s="367"/>
      <c r="T2039" s="367"/>
      <c r="U2039" s="367"/>
    </row>
    <row r="2040">
      <c r="A2040" s="367"/>
      <c r="B2040" s="367"/>
      <c r="C2040" s="367"/>
      <c r="D2040" s="367"/>
      <c r="E2040" s="368"/>
      <c r="F2040" s="367"/>
      <c r="G2040" s="367"/>
      <c r="H2040" s="367"/>
      <c r="I2040" s="367"/>
      <c r="J2040" s="367"/>
      <c r="K2040" s="367"/>
      <c r="L2040" s="367"/>
      <c r="M2040" s="367"/>
      <c r="N2040" s="367"/>
      <c r="O2040" s="367"/>
      <c r="P2040" s="367"/>
      <c r="Q2040" s="367"/>
      <c r="R2040" s="367"/>
      <c r="S2040" s="367"/>
      <c r="T2040" s="367"/>
      <c r="U2040" s="367"/>
    </row>
    <row r="2041">
      <c r="A2041" s="367"/>
      <c r="B2041" s="367"/>
      <c r="C2041" s="367"/>
      <c r="D2041" s="367"/>
      <c r="E2041" s="368"/>
      <c r="F2041" s="367"/>
      <c r="G2041" s="367"/>
      <c r="H2041" s="367"/>
      <c r="I2041" s="367"/>
      <c r="J2041" s="367"/>
      <c r="K2041" s="367"/>
      <c r="L2041" s="367"/>
      <c r="M2041" s="367"/>
      <c r="N2041" s="367"/>
      <c r="O2041" s="367"/>
      <c r="P2041" s="367"/>
      <c r="Q2041" s="367"/>
      <c r="R2041" s="367"/>
      <c r="S2041" s="367"/>
      <c r="T2041" s="367"/>
      <c r="U2041" s="367"/>
    </row>
    <row r="2042">
      <c r="A2042" s="367"/>
      <c r="B2042" s="367"/>
      <c r="C2042" s="367"/>
      <c r="D2042" s="367"/>
      <c r="E2042" s="368"/>
      <c r="F2042" s="367"/>
      <c r="G2042" s="367"/>
      <c r="H2042" s="367"/>
      <c r="I2042" s="367"/>
      <c r="J2042" s="367"/>
      <c r="K2042" s="367"/>
      <c r="L2042" s="367"/>
      <c r="M2042" s="367"/>
      <c r="N2042" s="367"/>
      <c r="O2042" s="367"/>
      <c r="P2042" s="367"/>
      <c r="Q2042" s="367"/>
      <c r="R2042" s="367"/>
      <c r="S2042" s="367"/>
      <c r="T2042" s="367"/>
      <c r="U2042" s="367"/>
    </row>
    <row r="2043">
      <c r="A2043" s="367"/>
      <c r="B2043" s="367"/>
      <c r="C2043" s="367"/>
      <c r="D2043" s="367"/>
      <c r="E2043" s="368"/>
      <c r="F2043" s="367"/>
      <c r="G2043" s="367"/>
      <c r="H2043" s="367"/>
      <c r="I2043" s="367"/>
      <c r="J2043" s="367"/>
      <c r="K2043" s="367"/>
      <c r="L2043" s="367"/>
      <c r="M2043" s="367"/>
      <c r="N2043" s="367"/>
      <c r="O2043" s="367"/>
      <c r="P2043" s="367"/>
      <c r="Q2043" s="367"/>
      <c r="R2043" s="367"/>
      <c r="S2043" s="367"/>
      <c r="T2043" s="367"/>
      <c r="U2043" s="367"/>
    </row>
    <row r="2044">
      <c r="A2044" s="367"/>
      <c r="B2044" s="367"/>
      <c r="C2044" s="367"/>
      <c r="D2044" s="367"/>
      <c r="E2044" s="368"/>
      <c r="F2044" s="367"/>
      <c r="G2044" s="367"/>
      <c r="H2044" s="367"/>
      <c r="I2044" s="367"/>
      <c r="J2044" s="367"/>
      <c r="K2044" s="367"/>
      <c r="L2044" s="367"/>
      <c r="M2044" s="367"/>
      <c r="N2044" s="367"/>
      <c r="O2044" s="367"/>
      <c r="P2044" s="367"/>
      <c r="Q2044" s="367"/>
      <c r="R2044" s="367"/>
      <c r="S2044" s="367"/>
      <c r="T2044" s="367"/>
      <c r="U2044" s="367"/>
    </row>
    <row r="2045">
      <c r="A2045" s="367"/>
      <c r="B2045" s="367"/>
      <c r="C2045" s="367"/>
      <c r="D2045" s="367"/>
      <c r="E2045" s="368"/>
      <c r="F2045" s="367"/>
      <c r="G2045" s="367"/>
      <c r="H2045" s="367"/>
      <c r="I2045" s="367"/>
      <c r="J2045" s="367"/>
      <c r="K2045" s="367"/>
      <c r="L2045" s="367"/>
      <c r="M2045" s="367"/>
      <c r="N2045" s="367"/>
      <c r="O2045" s="367"/>
      <c r="P2045" s="367"/>
      <c r="Q2045" s="367"/>
      <c r="R2045" s="367"/>
      <c r="S2045" s="367"/>
      <c r="T2045" s="367"/>
      <c r="U2045" s="367"/>
    </row>
    <row r="2046">
      <c r="A2046" s="367"/>
      <c r="B2046" s="367"/>
      <c r="C2046" s="367"/>
      <c r="D2046" s="367"/>
      <c r="E2046" s="368"/>
      <c r="F2046" s="367"/>
      <c r="G2046" s="367"/>
      <c r="H2046" s="367"/>
      <c r="I2046" s="367"/>
      <c r="J2046" s="367"/>
      <c r="K2046" s="367"/>
      <c r="L2046" s="367"/>
      <c r="M2046" s="367"/>
      <c r="N2046" s="367"/>
      <c r="O2046" s="367"/>
      <c r="P2046" s="367"/>
      <c r="Q2046" s="367"/>
      <c r="R2046" s="367"/>
      <c r="S2046" s="367"/>
      <c r="T2046" s="367"/>
      <c r="U2046" s="367"/>
    </row>
    <row r="2047">
      <c r="A2047" s="367"/>
      <c r="B2047" s="367"/>
      <c r="C2047" s="367"/>
      <c r="D2047" s="367"/>
      <c r="E2047" s="368"/>
      <c r="F2047" s="367"/>
      <c r="G2047" s="367"/>
      <c r="H2047" s="367"/>
      <c r="I2047" s="367"/>
      <c r="J2047" s="367"/>
      <c r="K2047" s="367"/>
      <c r="L2047" s="367"/>
      <c r="M2047" s="367"/>
      <c r="N2047" s="367"/>
      <c r="O2047" s="367"/>
      <c r="P2047" s="367"/>
      <c r="Q2047" s="367"/>
      <c r="R2047" s="367"/>
      <c r="S2047" s="367"/>
      <c r="T2047" s="367"/>
      <c r="U2047" s="367"/>
    </row>
    <row r="2048">
      <c r="A2048" s="367"/>
      <c r="B2048" s="367"/>
      <c r="C2048" s="367"/>
      <c r="D2048" s="367"/>
      <c r="E2048" s="368"/>
      <c r="F2048" s="367"/>
      <c r="G2048" s="367"/>
      <c r="H2048" s="367"/>
      <c r="I2048" s="367"/>
      <c r="J2048" s="367"/>
      <c r="K2048" s="367"/>
      <c r="L2048" s="367"/>
      <c r="M2048" s="367"/>
      <c r="N2048" s="367"/>
      <c r="O2048" s="367"/>
      <c r="P2048" s="367"/>
      <c r="Q2048" s="367"/>
      <c r="R2048" s="367"/>
      <c r="S2048" s="367"/>
      <c r="T2048" s="367"/>
      <c r="U2048" s="367"/>
    </row>
    <row r="2049">
      <c r="A2049" s="367"/>
      <c r="B2049" s="367"/>
      <c r="C2049" s="367"/>
      <c r="D2049" s="367"/>
      <c r="E2049" s="368"/>
      <c r="F2049" s="367"/>
      <c r="G2049" s="367"/>
      <c r="H2049" s="367"/>
      <c r="I2049" s="367"/>
      <c r="J2049" s="367"/>
      <c r="K2049" s="367"/>
      <c r="L2049" s="367"/>
      <c r="M2049" s="367"/>
      <c r="N2049" s="367"/>
      <c r="O2049" s="367"/>
      <c r="P2049" s="367"/>
      <c r="Q2049" s="367"/>
      <c r="R2049" s="367"/>
      <c r="S2049" s="367"/>
      <c r="T2049" s="367"/>
      <c r="U2049" s="367"/>
    </row>
    <row r="2050">
      <c r="A2050" s="367"/>
      <c r="B2050" s="367"/>
      <c r="C2050" s="367"/>
      <c r="D2050" s="367"/>
      <c r="E2050" s="368"/>
      <c r="F2050" s="367"/>
      <c r="G2050" s="367"/>
      <c r="H2050" s="367"/>
      <c r="I2050" s="367"/>
      <c r="J2050" s="367"/>
      <c r="K2050" s="367"/>
      <c r="L2050" s="367"/>
      <c r="M2050" s="367"/>
      <c r="N2050" s="367"/>
      <c r="O2050" s="367"/>
      <c r="P2050" s="367"/>
      <c r="Q2050" s="367"/>
      <c r="R2050" s="367"/>
      <c r="S2050" s="367"/>
      <c r="T2050" s="367"/>
      <c r="U2050" s="367"/>
    </row>
    <row r="2051">
      <c r="A2051" s="367"/>
      <c r="B2051" s="367"/>
      <c r="C2051" s="367"/>
      <c r="D2051" s="367"/>
      <c r="E2051" s="368"/>
      <c r="F2051" s="367"/>
      <c r="G2051" s="367"/>
      <c r="H2051" s="367"/>
      <c r="I2051" s="367"/>
      <c r="J2051" s="367"/>
      <c r="K2051" s="367"/>
      <c r="L2051" s="367"/>
      <c r="M2051" s="367"/>
      <c r="N2051" s="367"/>
      <c r="O2051" s="367"/>
      <c r="P2051" s="367"/>
      <c r="Q2051" s="367"/>
      <c r="R2051" s="367"/>
      <c r="S2051" s="367"/>
      <c r="T2051" s="367"/>
      <c r="U2051" s="367"/>
    </row>
    <row r="2052">
      <c r="A2052" s="367"/>
      <c r="B2052" s="367"/>
      <c r="C2052" s="367"/>
      <c r="D2052" s="367"/>
      <c r="E2052" s="368"/>
      <c r="F2052" s="367"/>
      <c r="G2052" s="367"/>
      <c r="H2052" s="367"/>
      <c r="I2052" s="367"/>
      <c r="J2052" s="367"/>
      <c r="K2052" s="367"/>
      <c r="L2052" s="367"/>
      <c r="M2052" s="367"/>
      <c r="N2052" s="367"/>
      <c r="O2052" s="367"/>
      <c r="P2052" s="367"/>
      <c r="Q2052" s="367"/>
      <c r="R2052" s="367"/>
      <c r="S2052" s="367"/>
      <c r="T2052" s="367"/>
      <c r="U2052" s="367"/>
    </row>
    <row r="2053">
      <c r="A2053" s="367"/>
      <c r="B2053" s="367"/>
      <c r="C2053" s="367"/>
      <c r="D2053" s="367"/>
      <c r="E2053" s="368"/>
      <c r="F2053" s="367"/>
      <c r="G2053" s="367"/>
      <c r="H2053" s="367"/>
      <c r="I2053" s="367"/>
      <c r="J2053" s="367"/>
      <c r="K2053" s="367"/>
      <c r="L2053" s="367"/>
      <c r="M2053" s="367"/>
      <c r="N2053" s="367"/>
      <c r="O2053" s="367"/>
      <c r="P2053" s="367"/>
      <c r="Q2053" s="367"/>
      <c r="R2053" s="367"/>
      <c r="S2053" s="367"/>
      <c r="T2053" s="367"/>
      <c r="U2053" s="367"/>
    </row>
    <row r="2054">
      <c r="A2054" s="367"/>
      <c r="B2054" s="367"/>
      <c r="C2054" s="367"/>
      <c r="D2054" s="367"/>
      <c r="E2054" s="368"/>
      <c r="F2054" s="367"/>
      <c r="G2054" s="367"/>
      <c r="H2054" s="367"/>
      <c r="I2054" s="367"/>
      <c r="J2054" s="367"/>
      <c r="K2054" s="367"/>
      <c r="L2054" s="367"/>
      <c r="M2054" s="367"/>
      <c r="N2054" s="367"/>
      <c r="O2054" s="367"/>
      <c r="P2054" s="367"/>
      <c r="Q2054" s="367"/>
      <c r="R2054" s="367"/>
      <c r="S2054" s="367"/>
      <c r="T2054" s="367"/>
      <c r="U2054" s="367"/>
    </row>
    <row r="2055">
      <c r="A2055" s="367"/>
      <c r="B2055" s="367"/>
      <c r="C2055" s="367"/>
      <c r="D2055" s="367"/>
      <c r="E2055" s="368"/>
      <c r="F2055" s="367"/>
      <c r="G2055" s="367"/>
      <c r="H2055" s="367"/>
      <c r="I2055" s="367"/>
      <c r="J2055" s="367"/>
      <c r="K2055" s="367"/>
      <c r="L2055" s="367"/>
      <c r="M2055" s="367"/>
      <c r="N2055" s="367"/>
      <c r="O2055" s="367"/>
      <c r="P2055" s="367"/>
      <c r="Q2055" s="367"/>
      <c r="R2055" s="367"/>
      <c r="S2055" s="367"/>
      <c r="T2055" s="367"/>
      <c r="U2055" s="367"/>
    </row>
    <row r="2056">
      <c r="A2056" s="367"/>
      <c r="B2056" s="367"/>
      <c r="C2056" s="367"/>
      <c r="D2056" s="367"/>
      <c r="E2056" s="368"/>
      <c r="F2056" s="367"/>
      <c r="G2056" s="367"/>
      <c r="H2056" s="367"/>
      <c r="I2056" s="367"/>
      <c r="J2056" s="367"/>
      <c r="K2056" s="367"/>
      <c r="L2056" s="367"/>
      <c r="M2056" s="367"/>
      <c r="N2056" s="367"/>
      <c r="O2056" s="367"/>
      <c r="P2056" s="367"/>
      <c r="Q2056" s="367"/>
      <c r="R2056" s="367"/>
      <c r="S2056" s="367"/>
      <c r="T2056" s="367"/>
      <c r="U2056" s="367"/>
    </row>
    <row r="2057">
      <c r="A2057" s="367"/>
      <c r="B2057" s="367"/>
      <c r="C2057" s="367"/>
      <c r="D2057" s="367"/>
      <c r="E2057" s="368"/>
      <c r="F2057" s="367"/>
      <c r="G2057" s="367"/>
      <c r="H2057" s="367"/>
      <c r="I2057" s="367"/>
      <c r="J2057" s="367"/>
      <c r="K2057" s="367"/>
      <c r="L2057" s="367"/>
      <c r="M2057" s="367"/>
      <c r="N2057" s="367"/>
      <c r="O2057" s="367"/>
      <c r="P2057" s="367"/>
      <c r="Q2057" s="367"/>
      <c r="R2057" s="367"/>
      <c r="S2057" s="367"/>
      <c r="T2057" s="367"/>
      <c r="U2057" s="367"/>
    </row>
    <row r="2058">
      <c r="A2058" s="367"/>
      <c r="B2058" s="367"/>
      <c r="C2058" s="367"/>
      <c r="D2058" s="367"/>
      <c r="E2058" s="368"/>
      <c r="F2058" s="367"/>
      <c r="G2058" s="367"/>
      <c r="H2058" s="367"/>
      <c r="I2058" s="367"/>
      <c r="J2058" s="367"/>
      <c r="K2058" s="367"/>
      <c r="L2058" s="367"/>
      <c r="M2058" s="367"/>
      <c r="N2058" s="367"/>
      <c r="O2058" s="367"/>
      <c r="P2058" s="367"/>
      <c r="Q2058" s="367"/>
      <c r="R2058" s="367"/>
      <c r="S2058" s="367"/>
      <c r="T2058" s="367"/>
      <c r="U2058" s="367"/>
    </row>
    <row r="2059">
      <c r="A2059" s="367"/>
      <c r="B2059" s="367"/>
      <c r="C2059" s="367"/>
      <c r="D2059" s="367"/>
      <c r="E2059" s="368"/>
      <c r="F2059" s="367"/>
      <c r="G2059" s="367"/>
      <c r="H2059" s="367"/>
      <c r="I2059" s="367"/>
      <c r="J2059" s="367"/>
      <c r="K2059" s="367"/>
      <c r="L2059" s="367"/>
      <c r="M2059" s="367"/>
      <c r="N2059" s="367"/>
      <c r="O2059" s="367"/>
      <c r="P2059" s="367"/>
      <c r="Q2059" s="367"/>
      <c r="R2059" s="367"/>
      <c r="S2059" s="367"/>
      <c r="T2059" s="367"/>
      <c r="U2059" s="367"/>
    </row>
    <row r="2060">
      <c r="A2060" s="367"/>
      <c r="B2060" s="367"/>
      <c r="C2060" s="367"/>
      <c r="D2060" s="367"/>
      <c r="E2060" s="368"/>
      <c r="F2060" s="367"/>
      <c r="G2060" s="367"/>
      <c r="H2060" s="367"/>
      <c r="I2060" s="367"/>
      <c r="J2060" s="367"/>
      <c r="K2060" s="367"/>
      <c r="L2060" s="367"/>
      <c r="M2060" s="367"/>
      <c r="N2060" s="367"/>
      <c r="O2060" s="367"/>
      <c r="P2060" s="367"/>
      <c r="Q2060" s="367"/>
      <c r="R2060" s="367"/>
      <c r="S2060" s="367"/>
      <c r="T2060" s="367"/>
      <c r="U2060" s="367"/>
    </row>
    <row r="2061">
      <c r="A2061" s="367"/>
      <c r="B2061" s="367"/>
      <c r="C2061" s="367"/>
      <c r="D2061" s="367"/>
      <c r="E2061" s="368"/>
      <c r="F2061" s="367"/>
      <c r="G2061" s="367"/>
      <c r="H2061" s="367"/>
      <c r="I2061" s="367"/>
      <c r="J2061" s="367"/>
      <c r="K2061" s="367"/>
      <c r="L2061" s="367"/>
      <c r="M2061" s="367"/>
      <c r="N2061" s="367"/>
      <c r="O2061" s="367"/>
      <c r="P2061" s="367"/>
      <c r="Q2061" s="367"/>
      <c r="R2061" s="367"/>
      <c r="S2061" s="367"/>
      <c r="T2061" s="367"/>
      <c r="U2061" s="367"/>
    </row>
    <row r="2062">
      <c r="A2062" s="367"/>
      <c r="B2062" s="367"/>
      <c r="C2062" s="367"/>
      <c r="D2062" s="367"/>
      <c r="E2062" s="368"/>
      <c r="F2062" s="367"/>
      <c r="G2062" s="367"/>
      <c r="H2062" s="367"/>
      <c r="I2062" s="367"/>
      <c r="J2062" s="367"/>
      <c r="K2062" s="367"/>
      <c r="L2062" s="367"/>
      <c r="M2062" s="367"/>
      <c r="N2062" s="367"/>
      <c r="O2062" s="367"/>
      <c r="P2062" s="367"/>
      <c r="Q2062" s="367"/>
      <c r="R2062" s="367"/>
      <c r="S2062" s="367"/>
      <c r="T2062" s="367"/>
      <c r="U2062" s="367"/>
    </row>
    <row r="2063">
      <c r="A2063" s="367"/>
      <c r="B2063" s="367"/>
      <c r="C2063" s="367"/>
      <c r="D2063" s="367"/>
      <c r="E2063" s="368"/>
      <c r="F2063" s="367"/>
      <c r="G2063" s="367"/>
      <c r="H2063" s="367"/>
      <c r="I2063" s="367"/>
      <c r="J2063" s="367"/>
      <c r="K2063" s="367"/>
      <c r="L2063" s="367"/>
      <c r="M2063" s="367"/>
      <c r="N2063" s="367"/>
      <c r="O2063" s="367"/>
      <c r="P2063" s="367"/>
      <c r="Q2063" s="367"/>
      <c r="R2063" s="367"/>
      <c r="S2063" s="367"/>
      <c r="T2063" s="367"/>
      <c r="U2063" s="367"/>
    </row>
    <row r="2064">
      <c r="A2064" s="367"/>
      <c r="B2064" s="367"/>
      <c r="C2064" s="367"/>
      <c r="D2064" s="367"/>
      <c r="E2064" s="368"/>
      <c r="F2064" s="367"/>
      <c r="G2064" s="367"/>
      <c r="H2064" s="367"/>
      <c r="I2064" s="367"/>
      <c r="J2064" s="367"/>
      <c r="K2064" s="367"/>
      <c r="L2064" s="367"/>
      <c r="M2064" s="367"/>
      <c r="N2064" s="367"/>
      <c r="O2064" s="367"/>
      <c r="P2064" s="367"/>
      <c r="Q2064" s="367"/>
      <c r="R2064" s="367"/>
      <c r="S2064" s="367"/>
      <c r="T2064" s="367"/>
      <c r="U2064" s="367"/>
    </row>
    <row r="2065">
      <c r="A2065" s="367"/>
      <c r="B2065" s="367"/>
      <c r="C2065" s="367"/>
      <c r="D2065" s="367"/>
      <c r="E2065" s="368"/>
      <c r="F2065" s="367"/>
      <c r="G2065" s="367"/>
      <c r="H2065" s="367"/>
      <c r="I2065" s="367"/>
      <c r="J2065" s="367"/>
      <c r="K2065" s="367"/>
      <c r="L2065" s="367"/>
      <c r="M2065" s="367"/>
      <c r="N2065" s="367"/>
      <c r="O2065" s="367"/>
      <c r="P2065" s="367"/>
      <c r="Q2065" s="367"/>
      <c r="R2065" s="367"/>
      <c r="S2065" s="367"/>
      <c r="T2065" s="367"/>
      <c r="U2065" s="367"/>
    </row>
    <row r="2066">
      <c r="A2066" s="367"/>
      <c r="B2066" s="367"/>
      <c r="C2066" s="367"/>
      <c r="D2066" s="367"/>
      <c r="E2066" s="368"/>
      <c r="F2066" s="367"/>
      <c r="G2066" s="367"/>
      <c r="H2066" s="367"/>
      <c r="I2066" s="367"/>
      <c r="J2066" s="367"/>
      <c r="K2066" s="367"/>
      <c r="L2066" s="367"/>
      <c r="M2066" s="367"/>
      <c r="N2066" s="367"/>
      <c r="O2066" s="367"/>
      <c r="P2066" s="367"/>
      <c r="Q2066" s="367"/>
      <c r="R2066" s="367"/>
      <c r="S2066" s="367"/>
      <c r="T2066" s="367"/>
      <c r="U2066" s="367"/>
    </row>
    <row r="2067">
      <c r="A2067" s="367"/>
      <c r="B2067" s="367"/>
      <c r="C2067" s="367"/>
      <c r="D2067" s="367"/>
      <c r="E2067" s="368"/>
      <c r="F2067" s="367"/>
      <c r="G2067" s="367"/>
      <c r="H2067" s="367"/>
      <c r="I2067" s="367"/>
      <c r="J2067" s="367"/>
      <c r="K2067" s="367"/>
      <c r="L2067" s="367"/>
      <c r="M2067" s="367"/>
      <c r="N2067" s="367"/>
      <c r="O2067" s="367"/>
      <c r="P2067" s="367"/>
      <c r="Q2067" s="367"/>
      <c r="R2067" s="367"/>
      <c r="S2067" s="367"/>
      <c r="T2067" s="367"/>
      <c r="U2067" s="367"/>
    </row>
    <row r="2068">
      <c r="A2068" s="367"/>
      <c r="B2068" s="367"/>
      <c r="C2068" s="367"/>
      <c r="D2068" s="367"/>
      <c r="E2068" s="368"/>
      <c r="F2068" s="367"/>
      <c r="G2068" s="367"/>
      <c r="H2068" s="367"/>
      <c r="I2068" s="367"/>
      <c r="J2068" s="367"/>
      <c r="K2068" s="367"/>
      <c r="L2068" s="367"/>
      <c r="M2068" s="367"/>
      <c r="N2068" s="367"/>
      <c r="O2068" s="367"/>
      <c r="P2068" s="367"/>
      <c r="Q2068" s="367"/>
      <c r="R2068" s="367"/>
      <c r="S2068" s="367"/>
      <c r="T2068" s="367"/>
      <c r="U2068" s="367"/>
    </row>
    <row r="2069">
      <c r="A2069" s="367"/>
      <c r="B2069" s="367"/>
      <c r="C2069" s="367"/>
      <c r="D2069" s="367"/>
      <c r="E2069" s="368"/>
      <c r="F2069" s="367"/>
      <c r="G2069" s="367"/>
      <c r="H2069" s="367"/>
      <c r="I2069" s="367"/>
      <c r="J2069" s="367"/>
      <c r="K2069" s="367"/>
      <c r="L2069" s="367"/>
      <c r="M2069" s="367"/>
      <c r="N2069" s="367"/>
      <c r="O2069" s="367"/>
      <c r="P2069" s="367"/>
      <c r="Q2069" s="367"/>
      <c r="R2069" s="367"/>
      <c r="S2069" s="367"/>
      <c r="T2069" s="367"/>
      <c r="U2069" s="367"/>
    </row>
    <row r="2070">
      <c r="A2070" s="367"/>
      <c r="B2070" s="367"/>
      <c r="C2070" s="367"/>
      <c r="D2070" s="367"/>
      <c r="E2070" s="368"/>
      <c r="F2070" s="367"/>
      <c r="G2070" s="367"/>
      <c r="H2070" s="367"/>
      <c r="I2070" s="367"/>
      <c r="J2070" s="367"/>
      <c r="K2070" s="367"/>
      <c r="L2070" s="367"/>
      <c r="M2070" s="367"/>
      <c r="N2070" s="367"/>
      <c r="O2070" s="367"/>
      <c r="P2070" s="367"/>
      <c r="Q2070" s="367"/>
      <c r="R2070" s="367"/>
      <c r="S2070" s="367"/>
      <c r="T2070" s="367"/>
      <c r="U2070" s="367"/>
    </row>
    <row r="2071">
      <c r="A2071" s="367"/>
      <c r="B2071" s="367"/>
      <c r="C2071" s="367"/>
      <c r="D2071" s="367"/>
      <c r="E2071" s="368"/>
      <c r="F2071" s="367"/>
      <c r="G2071" s="367"/>
      <c r="H2071" s="367"/>
      <c r="I2071" s="367"/>
      <c r="J2071" s="367"/>
      <c r="K2071" s="367"/>
      <c r="L2071" s="367"/>
      <c r="M2071" s="367"/>
      <c r="N2071" s="367"/>
      <c r="O2071" s="367"/>
      <c r="P2071" s="367"/>
      <c r="Q2071" s="367"/>
      <c r="R2071" s="367"/>
      <c r="S2071" s="367"/>
      <c r="T2071" s="367"/>
      <c r="U2071" s="367"/>
    </row>
    <row r="2072">
      <c r="A2072" s="367"/>
      <c r="B2072" s="367"/>
      <c r="C2072" s="367"/>
      <c r="D2072" s="367"/>
      <c r="E2072" s="368"/>
      <c r="F2072" s="367"/>
      <c r="G2072" s="367"/>
      <c r="H2072" s="367"/>
      <c r="I2072" s="367"/>
      <c r="J2072" s="367"/>
      <c r="K2072" s="367"/>
      <c r="L2072" s="367"/>
      <c r="M2072" s="367"/>
      <c r="N2072" s="367"/>
      <c r="O2072" s="367"/>
      <c r="P2072" s="367"/>
      <c r="Q2072" s="367"/>
      <c r="R2072" s="367"/>
      <c r="S2072" s="367"/>
      <c r="T2072" s="367"/>
      <c r="U2072" s="367"/>
    </row>
    <row r="2073">
      <c r="A2073" s="367"/>
      <c r="B2073" s="367"/>
      <c r="C2073" s="367"/>
      <c r="D2073" s="367"/>
      <c r="E2073" s="368"/>
      <c r="F2073" s="367"/>
      <c r="G2073" s="367"/>
      <c r="H2073" s="367"/>
      <c r="I2073" s="367"/>
      <c r="J2073" s="367"/>
      <c r="K2073" s="367"/>
      <c r="L2073" s="367"/>
      <c r="M2073" s="367"/>
      <c r="N2073" s="367"/>
      <c r="O2073" s="367"/>
      <c r="P2073" s="367"/>
      <c r="Q2073" s="367"/>
      <c r="R2073" s="367"/>
      <c r="S2073" s="367"/>
      <c r="T2073" s="367"/>
      <c r="U2073" s="367"/>
    </row>
    <row r="2074">
      <c r="A2074" s="367"/>
      <c r="B2074" s="367"/>
      <c r="C2074" s="367"/>
      <c r="D2074" s="367"/>
      <c r="E2074" s="368"/>
      <c r="F2074" s="367"/>
      <c r="G2074" s="367"/>
      <c r="H2074" s="367"/>
      <c r="I2074" s="367"/>
      <c r="J2074" s="367"/>
      <c r="K2074" s="367"/>
      <c r="L2074" s="367"/>
      <c r="M2074" s="367"/>
      <c r="N2074" s="367"/>
      <c r="O2074" s="367"/>
      <c r="P2074" s="367"/>
      <c r="Q2074" s="367"/>
      <c r="R2074" s="367"/>
      <c r="S2074" s="367"/>
      <c r="T2074" s="367"/>
      <c r="U2074" s="367"/>
    </row>
    <row r="2075">
      <c r="A2075" s="367"/>
      <c r="B2075" s="367"/>
      <c r="C2075" s="367"/>
      <c r="D2075" s="367"/>
      <c r="E2075" s="368"/>
      <c r="F2075" s="367"/>
      <c r="G2075" s="367"/>
      <c r="H2075" s="367"/>
      <c r="I2075" s="367"/>
      <c r="J2075" s="367"/>
      <c r="K2075" s="367"/>
      <c r="L2075" s="367"/>
      <c r="M2075" s="367"/>
      <c r="N2075" s="367"/>
      <c r="O2075" s="367"/>
      <c r="P2075" s="367"/>
      <c r="Q2075" s="367"/>
      <c r="R2075" s="367"/>
      <c r="S2075" s="367"/>
      <c r="T2075" s="367"/>
      <c r="U2075" s="367"/>
    </row>
    <row r="2076">
      <c r="A2076" s="367"/>
      <c r="B2076" s="367"/>
      <c r="C2076" s="367"/>
      <c r="D2076" s="367"/>
      <c r="E2076" s="368"/>
      <c r="F2076" s="367"/>
      <c r="G2076" s="367"/>
      <c r="H2076" s="367"/>
      <c r="I2076" s="367"/>
      <c r="J2076" s="367"/>
      <c r="K2076" s="367"/>
      <c r="L2076" s="367"/>
      <c r="M2076" s="367"/>
      <c r="N2076" s="367"/>
      <c r="O2076" s="367"/>
      <c r="P2076" s="367"/>
      <c r="Q2076" s="367"/>
      <c r="R2076" s="367"/>
      <c r="S2076" s="367"/>
      <c r="T2076" s="367"/>
      <c r="U2076" s="367"/>
    </row>
    <row r="2077">
      <c r="A2077" s="367"/>
      <c r="B2077" s="367"/>
      <c r="C2077" s="367"/>
      <c r="D2077" s="367"/>
      <c r="E2077" s="368"/>
      <c r="F2077" s="367"/>
      <c r="G2077" s="367"/>
      <c r="H2077" s="367"/>
      <c r="I2077" s="367"/>
      <c r="J2077" s="367"/>
      <c r="K2077" s="367"/>
      <c r="L2077" s="367"/>
      <c r="M2077" s="367"/>
      <c r="N2077" s="367"/>
      <c r="O2077" s="367"/>
      <c r="P2077" s="367"/>
      <c r="Q2077" s="367"/>
      <c r="R2077" s="367"/>
      <c r="S2077" s="367"/>
      <c r="T2077" s="367"/>
      <c r="U2077" s="367"/>
    </row>
    <row r="2078">
      <c r="A2078" s="367"/>
      <c r="B2078" s="367"/>
      <c r="C2078" s="367"/>
      <c r="D2078" s="367"/>
      <c r="E2078" s="368"/>
      <c r="F2078" s="367"/>
      <c r="G2078" s="367"/>
      <c r="H2078" s="367"/>
      <c r="I2078" s="367"/>
      <c r="J2078" s="367"/>
      <c r="K2078" s="367"/>
      <c r="L2078" s="367"/>
      <c r="M2078" s="367"/>
      <c r="N2078" s="367"/>
      <c r="O2078" s="367"/>
      <c r="P2078" s="367"/>
      <c r="Q2078" s="367"/>
      <c r="R2078" s="367"/>
      <c r="S2078" s="367"/>
      <c r="T2078" s="367"/>
      <c r="U2078" s="367"/>
    </row>
    <row r="2079">
      <c r="A2079" s="367"/>
      <c r="B2079" s="367"/>
      <c r="C2079" s="367"/>
      <c r="D2079" s="367"/>
      <c r="E2079" s="368"/>
      <c r="F2079" s="367"/>
      <c r="G2079" s="367"/>
      <c r="H2079" s="367"/>
      <c r="I2079" s="367"/>
      <c r="J2079" s="367"/>
      <c r="K2079" s="367"/>
      <c r="L2079" s="367"/>
      <c r="M2079" s="367"/>
      <c r="N2079" s="367"/>
      <c r="O2079" s="367"/>
      <c r="P2079" s="367"/>
      <c r="Q2079" s="367"/>
      <c r="R2079" s="367"/>
      <c r="S2079" s="367"/>
      <c r="T2079" s="367"/>
      <c r="U2079" s="367"/>
    </row>
    <row r="2080">
      <c r="A2080" s="367"/>
      <c r="B2080" s="367"/>
      <c r="C2080" s="367"/>
      <c r="D2080" s="367"/>
      <c r="E2080" s="368"/>
      <c r="F2080" s="367"/>
      <c r="G2080" s="367"/>
      <c r="H2080" s="367"/>
      <c r="I2080" s="367"/>
      <c r="J2080" s="367"/>
      <c r="K2080" s="367"/>
      <c r="L2080" s="367"/>
      <c r="M2080" s="367"/>
      <c r="N2080" s="367"/>
      <c r="O2080" s="367"/>
      <c r="P2080" s="367"/>
      <c r="Q2080" s="367"/>
      <c r="R2080" s="367"/>
      <c r="S2080" s="367"/>
      <c r="T2080" s="367"/>
      <c r="U2080" s="367"/>
    </row>
    <row r="2081">
      <c r="A2081" s="367"/>
      <c r="B2081" s="367"/>
      <c r="C2081" s="367"/>
      <c r="D2081" s="367"/>
      <c r="E2081" s="368"/>
      <c r="F2081" s="367"/>
      <c r="G2081" s="367"/>
      <c r="H2081" s="367"/>
      <c r="I2081" s="367"/>
      <c r="J2081" s="367"/>
      <c r="K2081" s="367"/>
      <c r="L2081" s="367"/>
      <c r="M2081" s="367"/>
      <c r="N2081" s="367"/>
      <c r="O2081" s="367"/>
      <c r="P2081" s="367"/>
      <c r="Q2081" s="367"/>
      <c r="R2081" s="367"/>
      <c r="S2081" s="367"/>
      <c r="T2081" s="367"/>
      <c r="U2081" s="367"/>
    </row>
    <row r="2082">
      <c r="A2082" s="367"/>
      <c r="B2082" s="367"/>
      <c r="C2082" s="367"/>
      <c r="D2082" s="367"/>
      <c r="E2082" s="368"/>
      <c r="F2082" s="367"/>
      <c r="G2082" s="367"/>
      <c r="H2082" s="367"/>
      <c r="I2082" s="367"/>
      <c r="J2082" s="367"/>
      <c r="K2082" s="367"/>
      <c r="L2082" s="367"/>
      <c r="M2082" s="367"/>
      <c r="N2082" s="367"/>
      <c r="O2082" s="367"/>
      <c r="P2082" s="367"/>
      <c r="Q2082" s="367"/>
      <c r="R2082" s="367"/>
      <c r="S2082" s="367"/>
      <c r="T2082" s="367"/>
      <c r="U2082" s="367"/>
    </row>
    <row r="2083">
      <c r="A2083" s="367"/>
      <c r="B2083" s="367"/>
      <c r="C2083" s="367"/>
      <c r="D2083" s="367"/>
      <c r="E2083" s="368"/>
      <c r="F2083" s="367"/>
      <c r="G2083" s="367"/>
      <c r="H2083" s="367"/>
      <c r="I2083" s="367"/>
      <c r="J2083" s="367"/>
      <c r="K2083" s="367"/>
      <c r="L2083" s="367"/>
      <c r="M2083" s="367"/>
      <c r="N2083" s="367"/>
      <c r="O2083" s="367"/>
      <c r="P2083" s="367"/>
      <c r="Q2083" s="367"/>
      <c r="R2083" s="367"/>
      <c r="S2083" s="367"/>
      <c r="T2083" s="367"/>
      <c r="U2083" s="367"/>
    </row>
    <row r="2084">
      <c r="A2084" s="367"/>
      <c r="B2084" s="367"/>
      <c r="C2084" s="367"/>
      <c r="D2084" s="367"/>
      <c r="E2084" s="368"/>
      <c r="F2084" s="367"/>
      <c r="G2084" s="367"/>
      <c r="H2084" s="367"/>
      <c r="I2084" s="367"/>
      <c r="J2084" s="367"/>
      <c r="K2084" s="367"/>
      <c r="L2084" s="367"/>
      <c r="M2084" s="367"/>
      <c r="N2084" s="367"/>
      <c r="O2084" s="367"/>
      <c r="P2084" s="367"/>
      <c r="Q2084" s="367"/>
      <c r="R2084" s="367"/>
      <c r="S2084" s="367"/>
      <c r="T2084" s="367"/>
      <c r="U2084" s="367"/>
    </row>
    <row r="2085">
      <c r="A2085" s="367"/>
      <c r="B2085" s="367"/>
      <c r="C2085" s="367"/>
      <c r="D2085" s="367"/>
      <c r="E2085" s="368"/>
      <c r="F2085" s="367"/>
      <c r="G2085" s="367"/>
      <c r="H2085" s="367"/>
      <c r="I2085" s="367"/>
      <c r="J2085" s="367"/>
      <c r="K2085" s="367"/>
      <c r="L2085" s="367"/>
      <c r="M2085" s="367"/>
      <c r="N2085" s="367"/>
      <c r="O2085" s="367"/>
      <c r="P2085" s="367"/>
      <c r="Q2085" s="367"/>
      <c r="R2085" s="367"/>
      <c r="S2085" s="367"/>
      <c r="T2085" s="367"/>
      <c r="U2085" s="367"/>
    </row>
    <row r="2086">
      <c r="A2086" s="367"/>
      <c r="B2086" s="367"/>
      <c r="C2086" s="367"/>
      <c r="D2086" s="367"/>
      <c r="E2086" s="368"/>
      <c r="F2086" s="367"/>
      <c r="G2086" s="367"/>
      <c r="H2086" s="367"/>
      <c r="I2086" s="367"/>
      <c r="J2086" s="367"/>
      <c r="K2086" s="367"/>
      <c r="L2086" s="367"/>
      <c r="M2086" s="367"/>
      <c r="N2086" s="367"/>
      <c r="O2086" s="367"/>
      <c r="P2086" s="367"/>
      <c r="Q2086" s="367"/>
      <c r="R2086" s="367"/>
      <c r="S2086" s="367"/>
      <c r="T2086" s="367"/>
      <c r="U2086" s="367"/>
    </row>
    <row r="2087">
      <c r="A2087" s="367"/>
      <c r="B2087" s="367"/>
      <c r="C2087" s="367"/>
      <c r="D2087" s="367"/>
      <c r="E2087" s="368"/>
      <c r="F2087" s="367"/>
      <c r="G2087" s="367"/>
      <c r="H2087" s="367"/>
      <c r="I2087" s="367"/>
      <c r="J2087" s="367"/>
      <c r="K2087" s="367"/>
      <c r="L2087" s="367"/>
      <c r="M2087" s="367"/>
      <c r="N2087" s="367"/>
      <c r="O2087" s="367"/>
      <c r="P2087" s="367"/>
      <c r="Q2087" s="367"/>
      <c r="R2087" s="367"/>
      <c r="S2087" s="367"/>
      <c r="T2087" s="367"/>
      <c r="U2087" s="367"/>
    </row>
    <row r="2088">
      <c r="A2088" s="367"/>
      <c r="B2088" s="367"/>
      <c r="C2088" s="367"/>
      <c r="D2088" s="367"/>
      <c r="E2088" s="368"/>
      <c r="F2088" s="367"/>
      <c r="G2088" s="367"/>
      <c r="H2088" s="367"/>
      <c r="I2088" s="367"/>
      <c r="J2088" s="367"/>
      <c r="K2088" s="367"/>
      <c r="L2088" s="367"/>
      <c r="M2088" s="367"/>
      <c r="N2088" s="367"/>
      <c r="O2088" s="367"/>
      <c r="P2088" s="367"/>
      <c r="Q2088" s="367"/>
      <c r="R2088" s="367"/>
      <c r="S2088" s="367"/>
      <c r="T2088" s="367"/>
      <c r="U2088" s="367"/>
    </row>
    <row r="2089">
      <c r="A2089" s="367"/>
      <c r="B2089" s="367"/>
      <c r="C2089" s="367"/>
      <c r="D2089" s="367"/>
      <c r="E2089" s="368"/>
      <c r="F2089" s="367"/>
      <c r="G2089" s="367"/>
      <c r="H2089" s="367"/>
      <c r="I2089" s="367"/>
      <c r="J2089" s="367"/>
      <c r="K2089" s="367"/>
      <c r="L2089" s="367"/>
      <c r="M2089" s="367"/>
      <c r="N2089" s="367"/>
      <c r="O2089" s="367"/>
      <c r="P2089" s="367"/>
      <c r="Q2089" s="367"/>
      <c r="R2089" s="367"/>
      <c r="S2089" s="367"/>
      <c r="T2089" s="367"/>
      <c r="U2089" s="367"/>
    </row>
    <row r="2090">
      <c r="A2090" s="367"/>
      <c r="B2090" s="367"/>
      <c r="C2090" s="367"/>
      <c r="D2090" s="367"/>
      <c r="E2090" s="368"/>
      <c r="F2090" s="367"/>
      <c r="G2090" s="367"/>
      <c r="H2090" s="367"/>
      <c r="I2090" s="367"/>
      <c r="J2090" s="367"/>
      <c r="K2090" s="367"/>
      <c r="L2090" s="367"/>
      <c r="M2090" s="367"/>
      <c r="N2090" s="367"/>
      <c r="O2090" s="367"/>
      <c r="P2090" s="367"/>
      <c r="Q2090" s="367"/>
      <c r="R2090" s="367"/>
      <c r="S2090" s="367"/>
      <c r="T2090" s="367"/>
      <c r="U2090" s="367"/>
    </row>
    <row r="2091">
      <c r="A2091" s="367"/>
      <c r="B2091" s="367"/>
      <c r="C2091" s="367"/>
      <c r="D2091" s="367"/>
      <c r="E2091" s="368"/>
      <c r="F2091" s="367"/>
      <c r="G2091" s="367"/>
      <c r="H2091" s="367"/>
      <c r="I2091" s="367"/>
      <c r="J2091" s="367"/>
      <c r="K2091" s="367"/>
      <c r="L2091" s="367"/>
      <c r="M2091" s="367"/>
      <c r="N2091" s="367"/>
      <c r="O2091" s="367"/>
      <c r="P2091" s="367"/>
      <c r="Q2091" s="367"/>
      <c r="R2091" s="367"/>
      <c r="S2091" s="367"/>
      <c r="T2091" s="367"/>
      <c r="U2091" s="367"/>
    </row>
    <row r="2092">
      <c r="A2092" s="367"/>
      <c r="B2092" s="367"/>
      <c r="C2092" s="367"/>
      <c r="D2092" s="367"/>
      <c r="E2092" s="368"/>
      <c r="F2092" s="367"/>
      <c r="G2092" s="367"/>
      <c r="H2092" s="367"/>
      <c r="I2092" s="367"/>
      <c r="J2092" s="367"/>
      <c r="K2092" s="367"/>
      <c r="L2092" s="367"/>
      <c r="M2092" s="367"/>
      <c r="N2092" s="367"/>
      <c r="O2092" s="367"/>
      <c r="P2092" s="367"/>
      <c r="Q2092" s="367"/>
      <c r="R2092" s="367"/>
      <c r="S2092" s="367"/>
      <c r="T2092" s="367"/>
      <c r="U2092" s="367"/>
    </row>
    <row r="2093">
      <c r="A2093" s="367"/>
      <c r="B2093" s="367"/>
      <c r="C2093" s="367"/>
      <c r="D2093" s="367"/>
      <c r="E2093" s="368"/>
      <c r="F2093" s="367"/>
      <c r="G2093" s="367"/>
      <c r="H2093" s="367"/>
      <c r="I2093" s="367"/>
      <c r="J2093" s="367"/>
      <c r="K2093" s="367"/>
      <c r="L2093" s="367"/>
      <c r="M2093" s="367"/>
      <c r="N2093" s="367"/>
      <c r="O2093" s="367"/>
      <c r="P2093" s="367"/>
      <c r="Q2093" s="367"/>
      <c r="R2093" s="367"/>
      <c r="S2093" s="367"/>
      <c r="T2093" s="367"/>
      <c r="U2093" s="367"/>
    </row>
    <row r="2094">
      <c r="A2094" s="367"/>
      <c r="B2094" s="367"/>
      <c r="C2094" s="367"/>
      <c r="D2094" s="367"/>
      <c r="E2094" s="368"/>
      <c r="F2094" s="367"/>
      <c r="G2094" s="367"/>
      <c r="H2094" s="367"/>
      <c r="I2094" s="367"/>
      <c r="J2094" s="367"/>
      <c r="K2094" s="367"/>
      <c r="L2094" s="367"/>
      <c r="M2094" s="367"/>
      <c r="N2094" s="367"/>
      <c r="O2094" s="367"/>
      <c r="P2094" s="367"/>
      <c r="Q2094" s="367"/>
      <c r="R2094" s="367"/>
      <c r="S2094" s="367"/>
      <c r="T2094" s="367"/>
      <c r="U2094" s="367"/>
    </row>
    <row r="2095">
      <c r="A2095" s="367"/>
      <c r="B2095" s="367"/>
      <c r="C2095" s="367"/>
      <c r="D2095" s="367"/>
      <c r="E2095" s="368"/>
      <c r="F2095" s="367"/>
      <c r="G2095" s="367"/>
      <c r="H2095" s="367"/>
      <c r="I2095" s="367"/>
      <c r="J2095" s="367"/>
      <c r="K2095" s="367"/>
      <c r="L2095" s="367"/>
      <c r="M2095" s="367"/>
      <c r="N2095" s="367"/>
      <c r="O2095" s="367"/>
      <c r="P2095" s="367"/>
      <c r="Q2095" s="367"/>
      <c r="R2095" s="367"/>
      <c r="S2095" s="367"/>
      <c r="T2095" s="367"/>
      <c r="U2095" s="367"/>
    </row>
    <row r="2096">
      <c r="A2096" s="367"/>
      <c r="B2096" s="367"/>
      <c r="C2096" s="367"/>
      <c r="D2096" s="367"/>
      <c r="E2096" s="368"/>
      <c r="F2096" s="367"/>
      <c r="G2096" s="367"/>
      <c r="H2096" s="367"/>
      <c r="I2096" s="367"/>
      <c r="J2096" s="367"/>
      <c r="K2096" s="367"/>
      <c r="L2096" s="367"/>
      <c r="M2096" s="367"/>
      <c r="N2096" s="367"/>
      <c r="O2096" s="367"/>
      <c r="P2096" s="367"/>
      <c r="Q2096" s="367"/>
      <c r="R2096" s="367"/>
      <c r="S2096" s="367"/>
      <c r="T2096" s="367"/>
      <c r="U2096" s="367"/>
    </row>
    <row r="2097">
      <c r="A2097" s="367"/>
      <c r="B2097" s="367"/>
      <c r="C2097" s="367"/>
      <c r="D2097" s="367"/>
      <c r="E2097" s="368"/>
      <c r="F2097" s="367"/>
      <c r="G2097" s="367"/>
      <c r="H2097" s="367"/>
      <c r="I2097" s="367"/>
      <c r="J2097" s="367"/>
      <c r="K2097" s="367"/>
      <c r="L2097" s="367"/>
      <c r="M2097" s="367"/>
      <c r="N2097" s="367"/>
      <c r="O2097" s="367"/>
      <c r="P2097" s="367"/>
      <c r="Q2097" s="367"/>
      <c r="R2097" s="367"/>
      <c r="S2097" s="367"/>
      <c r="T2097" s="367"/>
      <c r="U2097" s="367"/>
    </row>
    <row r="2098">
      <c r="A2098" s="367"/>
      <c r="B2098" s="367"/>
      <c r="C2098" s="367"/>
      <c r="D2098" s="367"/>
      <c r="E2098" s="368"/>
      <c r="F2098" s="367"/>
      <c r="G2098" s="367"/>
      <c r="H2098" s="367"/>
      <c r="I2098" s="367"/>
      <c r="J2098" s="367"/>
      <c r="K2098" s="367"/>
      <c r="L2098" s="367"/>
      <c r="M2098" s="367"/>
      <c r="N2098" s="367"/>
      <c r="O2098" s="367"/>
      <c r="P2098" s="367"/>
      <c r="Q2098" s="367"/>
      <c r="R2098" s="367"/>
      <c r="S2098" s="367"/>
      <c r="T2098" s="367"/>
      <c r="U2098" s="367"/>
    </row>
    <row r="2099">
      <c r="A2099" s="367"/>
      <c r="B2099" s="367"/>
      <c r="C2099" s="367"/>
      <c r="D2099" s="367"/>
      <c r="E2099" s="368"/>
      <c r="F2099" s="367"/>
      <c r="G2099" s="367"/>
      <c r="H2099" s="367"/>
      <c r="I2099" s="367"/>
      <c r="J2099" s="367"/>
      <c r="K2099" s="367"/>
      <c r="L2099" s="367"/>
      <c r="M2099" s="367"/>
      <c r="N2099" s="367"/>
      <c r="O2099" s="367"/>
      <c r="P2099" s="367"/>
      <c r="Q2099" s="367"/>
      <c r="R2099" s="367"/>
      <c r="S2099" s="367"/>
      <c r="T2099" s="367"/>
      <c r="U2099" s="367"/>
    </row>
    <row r="2100">
      <c r="A2100" s="367"/>
      <c r="B2100" s="367"/>
      <c r="C2100" s="367"/>
      <c r="D2100" s="367"/>
      <c r="E2100" s="368"/>
      <c r="F2100" s="367"/>
      <c r="G2100" s="367"/>
      <c r="H2100" s="367"/>
      <c r="I2100" s="367"/>
      <c r="J2100" s="367"/>
      <c r="K2100" s="367"/>
      <c r="L2100" s="367"/>
      <c r="M2100" s="367"/>
      <c r="N2100" s="367"/>
      <c r="O2100" s="367"/>
      <c r="P2100" s="367"/>
      <c r="Q2100" s="367"/>
      <c r="R2100" s="367"/>
      <c r="S2100" s="367"/>
      <c r="T2100" s="367"/>
      <c r="U2100" s="367"/>
    </row>
    <row r="2101">
      <c r="A2101" s="367"/>
      <c r="B2101" s="367"/>
      <c r="C2101" s="367"/>
      <c r="D2101" s="367"/>
      <c r="E2101" s="368"/>
      <c r="F2101" s="367"/>
      <c r="G2101" s="367"/>
      <c r="H2101" s="367"/>
      <c r="I2101" s="367"/>
      <c r="J2101" s="367"/>
      <c r="K2101" s="367"/>
      <c r="L2101" s="367"/>
      <c r="M2101" s="367"/>
      <c r="N2101" s="367"/>
      <c r="O2101" s="367"/>
      <c r="P2101" s="367"/>
      <c r="Q2101" s="367"/>
      <c r="R2101" s="367"/>
      <c r="S2101" s="367"/>
      <c r="T2101" s="367"/>
      <c r="U2101" s="367"/>
    </row>
    <row r="2102">
      <c r="A2102" s="367"/>
      <c r="B2102" s="367"/>
      <c r="C2102" s="367"/>
      <c r="D2102" s="367"/>
      <c r="E2102" s="368"/>
      <c r="F2102" s="367"/>
      <c r="G2102" s="367"/>
      <c r="H2102" s="367"/>
      <c r="I2102" s="367"/>
      <c r="J2102" s="367"/>
      <c r="K2102" s="367"/>
      <c r="L2102" s="367"/>
      <c r="M2102" s="367"/>
      <c r="N2102" s="367"/>
      <c r="O2102" s="367"/>
      <c r="P2102" s="367"/>
      <c r="Q2102" s="367"/>
      <c r="R2102" s="367"/>
      <c r="S2102" s="367"/>
      <c r="T2102" s="367"/>
      <c r="U2102" s="367"/>
    </row>
    <row r="2103">
      <c r="A2103" s="367"/>
      <c r="B2103" s="367"/>
      <c r="C2103" s="367"/>
      <c r="D2103" s="367"/>
      <c r="E2103" s="368"/>
      <c r="F2103" s="367"/>
      <c r="G2103" s="367"/>
      <c r="H2103" s="367"/>
      <c r="I2103" s="367"/>
      <c r="J2103" s="367"/>
      <c r="K2103" s="367"/>
      <c r="L2103" s="367"/>
      <c r="M2103" s="367"/>
      <c r="N2103" s="367"/>
      <c r="O2103" s="367"/>
      <c r="P2103" s="367"/>
      <c r="Q2103" s="367"/>
      <c r="R2103" s="367"/>
      <c r="S2103" s="367"/>
      <c r="T2103" s="367"/>
      <c r="U2103" s="367"/>
    </row>
    <row r="2104">
      <c r="A2104" s="367"/>
      <c r="B2104" s="367"/>
      <c r="C2104" s="367"/>
      <c r="D2104" s="367"/>
      <c r="E2104" s="368"/>
      <c r="F2104" s="367"/>
      <c r="G2104" s="367"/>
      <c r="H2104" s="367"/>
      <c r="I2104" s="367"/>
      <c r="J2104" s="367"/>
      <c r="K2104" s="367"/>
      <c r="L2104" s="367"/>
      <c r="M2104" s="367"/>
      <c r="N2104" s="367"/>
      <c r="O2104" s="367"/>
      <c r="P2104" s="367"/>
      <c r="Q2104" s="367"/>
      <c r="R2104" s="367"/>
      <c r="S2104" s="367"/>
      <c r="T2104" s="367"/>
      <c r="U2104" s="367"/>
    </row>
    <row r="2105">
      <c r="A2105" s="367"/>
      <c r="B2105" s="367"/>
      <c r="C2105" s="367"/>
      <c r="D2105" s="367"/>
      <c r="E2105" s="368"/>
      <c r="F2105" s="367"/>
      <c r="G2105" s="367"/>
      <c r="H2105" s="367"/>
      <c r="I2105" s="367"/>
      <c r="J2105" s="367"/>
      <c r="K2105" s="367"/>
      <c r="L2105" s="367"/>
      <c r="M2105" s="367"/>
      <c r="N2105" s="367"/>
      <c r="O2105" s="367"/>
      <c r="P2105" s="367"/>
      <c r="Q2105" s="367"/>
      <c r="R2105" s="367"/>
      <c r="S2105" s="367"/>
      <c r="T2105" s="367"/>
      <c r="U2105" s="367"/>
    </row>
    <row r="2106">
      <c r="A2106" s="367"/>
      <c r="B2106" s="367"/>
      <c r="C2106" s="367"/>
      <c r="D2106" s="367"/>
      <c r="E2106" s="368"/>
      <c r="F2106" s="367"/>
      <c r="G2106" s="367"/>
      <c r="H2106" s="367"/>
      <c r="I2106" s="367"/>
      <c r="J2106" s="367"/>
      <c r="K2106" s="367"/>
      <c r="L2106" s="367"/>
      <c r="M2106" s="367"/>
      <c r="N2106" s="367"/>
      <c r="O2106" s="367"/>
      <c r="P2106" s="367"/>
      <c r="Q2106" s="367"/>
      <c r="R2106" s="367"/>
      <c r="S2106" s="367"/>
      <c r="T2106" s="367"/>
      <c r="U2106" s="367"/>
    </row>
    <row r="2107">
      <c r="A2107" s="367"/>
      <c r="B2107" s="367"/>
      <c r="C2107" s="367"/>
      <c r="D2107" s="367"/>
      <c r="E2107" s="368"/>
      <c r="F2107" s="367"/>
      <c r="G2107" s="367"/>
      <c r="H2107" s="367"/>
      <c r="I2107" s="367"/>
      <c r="J2107" s="367"/>
      <c r="K2107" s="367"/>
      <c r="L2107" s="367"/>
      <c r="M2107" s="367"/>
      <c r="N2107" s="367"/>
      <c r="O2107" s="367"/>
      <c r="P2107" s="367"/>
      <c r="Q2107" s="367"/>
      <c r="R2107" s="367"/>
      <c r="S2107" s="367"/>
      <c r="T2107" s="367"/>
      <c r="U2107" s="367"/>
    </row>
    <row r="2108">
      <c r="A2108" s="367"/>
      <c r="B2108" s="367"/>
      <c r="C2108" s="367"/>
      <c r="D2108" s="367"/>
      <c r="E2108" s="368"/>
      <c r="F2108" s="367"/>
      <c r="G2108" s="367"/>
      <c r="H2108" s="367"/>
      <c r="I2108" s="367"/>
      <c r="J2108" s="367"/>
      <c r="K2108" s="367"/>
      <c r="L2108" s="367"/>
      <c r="M2108" s="367"/>
      <c r="N2108" s="367"/>
      <c r="O2108" s="367"/>
      <c r="P2108" s="367"/>
      <c r="Q2108" s="367"/>
      <c r="R2108" s="367"/>
      <c r="S2108" s="367"/>
      <c r="T2108" s="367"/>
      <c r="U2108" s="367"/>
    </row>
    <row r="2109">
      <c r="A2109" s="367"/>
      <c r="B2109" s="367"/>
      <c r="C2109" s="367"/>
      <c r="D2109" s="367"/>
      <c r="E2109" s="368"/>
      <c r="F2109" s="367"/>
      <c r="G2109" s="367"/>
      <c r="H2109" s="367"/>
      <c r="I2109" s="367"/>
      <c r="J2109" s="367"/>
      <c r="K2109" s="367"/>
      <c r="L2109" s="367"/>
      <c r="M2109" s="367"/>
      <c r="N2109" s="367"/>
      <c r="O2109" s="367"/>
      <c r="P2109" s="367"/>
      <c r="Q2109" s="367"/>
      <c r="R2109" s="367"/>
      <c r="S2109" s="367"/>
      <c r="T2109" s="367"/>
      <c r="U2109" s="367"/>
    </row>
    <row r="2110">
      <c r="A2110" s="367"/>
      <c r="B2110" s="367"/>
      <c r="C2110" s="367"/>
      <c r="D2110" s="367"/>
      <c r="E2110" s="368"/>
      <c r="F2110" s="367"/>
      <c r="G2110" s="367"/>
      <c r="H2110" s="367"/>
      <c r="I2110" s="367"/>
      <c r="J2110" s="367"/>
      <c r="K2110" s="367"/>
      <c r="L2110" s="367"/>
      <c r="M2110" s="367"/>
      <c r="N2110" s="367"/>
      <c r="O2110" s="367"/>
      <c r="P2110" s="367"/>
      <c r="Q2110" s="367"/>
      <c r="R2110" s="367"/>
      <c r="S2110" s="367"/>
      <c r="T2110" s="367"/>
      <c r="U2110" s="367"/>
    </row>
    <row r="2111">
      <c r="A2111" s="367"/>
      <c r="B2111" s="367"/>
      <c r="C2111" s="367"/>
      <c r="D2111" s="367"/>
      <c r="E2111" s="368"/>
      <c r="F2111" s="367"/>
      <c r="G2111" s="367"/>
      <c r="H2111" s="367"/>
      <c r="I2111" s="367"/>
      <c r="J2111" s="367"/>
      <c r="K2111" s="367"/>
      <c r="L2111" s="367"/>
      <c r="M2111" s="367"/>
      <c r="N2111" s="367"/>
      <c r="O2111" s="367"/>
      <c r="P2111" s="367"/>
      <c r="Q2111" s="367"/>
      <c r="R2111" s="367"/>
      <c r="S2111" s="367"/>
      <c r="T2111" s="367"/>
      <c r="U2111" s="367"/>
    </row>
    <row r="2112">
      <c r="A2112" s="367"/>
      <c r="B2112" s="367"/>
      <c r="C2112" s="367"/>
      <c r="D2112" s="367"/>
      <c r="E2112" s="368"/>
      <c r="F2112" s="367"/>
      <c r="G2112" s="367"/>
      <c r="H2112" s="367"/>
      <c r="I2112" s="367"/>
      <c r="J2112" s="367"/>
      <c r="K2112" s="367"/>
      <c r="L2112" s="367"/>
      <c r="M2112" s="367"/>
      <c r="N2112" s="367"/>
      <c r="O2112" s="367"/>
      <c r="P2112" s="367"/>
      <c r="Q2112" s="367"/>
      <c r="R2112" s="367"/>
      <c r="S2112" s="367"/>
      <c r="T2112" s="367"/>
      <c r="U2112" s="367"/>
    </row>
    <row r="2113">
      <c r="A2113" s="367"/>
      <c r="B2113" s="367"/>
      <c r="C2113" s="367"/>
      <c r="D2113" s="367"/>
      <c r="E2113" s="368"/>
      <c r="F2113" s="367"/>
      <c r="G2113" s="367"/>
      <c r="H2113" s="367"/>
      <c r="I2113" s="367"/>
      <c r="J2113" s="367"/>
      <c r="K2113" s="367"/>
      <c r="L2113" s="367"/>
      <c r="M2113" s="367"/>
      <c r="N2113" s="367"/>
      <c r="O2113" s="367"/>
      <c r="P2113" s="367"/>
      <c r="Q2113" s="367"/>
      <c r="R2113" s="367"/>
      <c r="S2113" s="367"/>
      <c r="T2113" s="367"/>
      <c r="U2113" s="367"/>
    </row>
    <row r="2114">
      <c r="A2114" s="367"/>
      <c r="B2114" s="367"/>
      <c r="C2114" s="367"/>
      <c r="D2114" s="367"/>
      <c r="E2114" s="368"/>
      <c r="F2114" s="367"/>
      <c r="G2114" s="367"/>
      <c r="H2114" s="367"/>
      <c r="I2114" s="367"/>
      <c r="J2114" s="367"/>
      <c r="K2114" s="367"/>
      <c r="L2114" s="367"/>
      <c r="M2114" s="367"/>
      <c r="N2114" s="367"/>
      <c r="O2114" s="367"/>
      <c r="P2114" s="367"/>
      <c r="Q2114" s="367"/>
      <c r="R2114" s="367"/>
      <c r="S2114" s="367"/>
      <c r="T2114" s="367"/>
      <c r="U2114" s="367"/>
    </row>
    <row r="2115">
      <c r="A2115" s="367"/>
      <c r="B2115" s="367"/>
      <c r="C2115" s="367"/>
      <c r="D2115" s="367"/>
      <c r="E2115" s="368"/>
      <c r="F2115" s="367"/>
      <c r="G2115" s="367"/>
      <c r="H2115" s="367"/>
      <c r="I2115" s="367"/>
      <c r="J2115" s="367"/>
      <c r="K2115" s="367"/>
      <c r="L2115" s="367"/>
      <c r="M2115" s="367"/>
      <c r="N2115" s="367"/>
      <c r="O2115" s="367"/>
      <c r="P2115" s="367"/>
      <c r="Q2115" s="367"/>
      <c r="R2115" s="367"/>
      <c r="S2115" s="367"/>
      <c r="T2115" s="367"/>
      <c r="U2115" s="367"/>
    </row>
    <row r="2116">
      <c r="A2116" s="367"/>
      <c r="B2116" s="367"/>
      <c r="C2116" s="367"/>
      <c r="D2116" s="367"/>
      <c r="E2116" s="368"/>
      <c r="F2116" s="367"/>
      <c r="G2116" s="367"/>
      <c r="H2116" s="367"/>
      <c r="I2116" s="367"/>
      <c r="J2116" s="367"/>
      <c r="K2116" s="367"/>
      <c r="L2116" s="367"/>
      <c r="M2116" s="367"/>
      <c r="N2116" s="367"/>
      <c r="O2116" s="367"/>
      <c r="P2116" s="367"/>
      <c r="Q2116" s="367"/>
      <c r="R2116" s="367"/>
      <c r="S2116" s="367"/>
      <c r="T2116" s="367"/>
      <c r="U2116" s="367"/>
    </row>
    <row r="2117">
      <c r="A2117" s="367"/>
      <c r="B2117" s="367"/>
      <c r="C2117" s="367"/>
      <c r="D2117" s="367"/>
      <c r="E2117" s="368"/>
      <c r="F2117" s="367"/>
      <c r="G2117" s="367"/>
      <c r="H2117" s="367"/>
      <c r="I2117" s="367"/>
      <c r="J2117" s="367"/>
      <c r="K2117" s="367"/>
      <c r="L2117" s="367"/>
      <c r="M2117" s="367"/>
      <c r="N2117" s="367"/>
      <c r="O2117" s="367"/>
      <c r="P2117" s="367"/>
      <c r="Q2117" s="367"/>
      <c r="R2117" s="367"/>
      <c r="S2117" s="367"/>
      <c r="T2117" s="367"/>
      <c r="U2117" s="367"/>
    </row>
    <row r="2118">
      <c r="A2118" s="367"/>
      <c r="B2118" s="367"/>
      <c r="C2118" s="367"/>
      <c r="D2118" s="367"/>
      <c r="E2118" s="368"/>
      <c r="F2118" s="367"/>
      <c r="G2118" s="367"/>
      <c r="H2118" s="367"/>
      <c r="I2118" s="367"/>
      <c r="J2118" s="367"/>
      <c r="K2118" s="367"/>
      <c r="L2118" s="367"/>
      <c r="M2118" s="367"/>
      <c r="N2118" s="367"/>
      <c r="O2118" s="367"/>
      <c r="P2118" s="367"/>
      <c r="Q2118" s="367"/>
      <c r="R2118" s="367"/>
      <c r="S2118" s="367"/>
      <c r="T2118" s="367"/>
      <c r="U2118" s="367"/>
    </row>
    <row r="2119">
      <c r="A2119" s="367"/>
      <c r="B2119" s="367"/>
      <c r="C2119" s="367"/>
      <c r="D2119" s="367"/>
      <c r="E2119" s="368"/>
      <c r="F2119" s="367"/>
      <c r="G2119" s="367"/>
      <c r="H2119" s="367"/>
      <c r="I2119" s="367"/>
      <c r="J2119" s="367"/>
      <c r="K2119" s="367"/>
      <c r="L2119" s="367"/>
      <c r="M2119" s="367"/>
      <c r="N2119" s="367"/>
      <c r="O2119" s="367"/>
      <c r="P2119" s="367"/>
      <c r="Q2119" s="367"/>
      <c r="R2119" s="367"/>
      <c r="S2119" s="367"/>
      <c r="T2119" s="367"/>
      <c r="U2119" s="367"/>
    </row>
    <row r="2120">
      <c r="A2120" s="367"/>
      <c r="B2120" s="367"/>
      <c r="C2120" s="367"/>
      <c r="D2120" s="367"/>
      <c r="E2120" s="368"/>
      <c r="F2120" s="367"/>
      <c r="G2120" s="367"/>
      <c r="H2120" s="367"/>
      <c r="I2120" s="367"/>
      <c r="J2120" s="367"/>
      <c r="K2120" s="367"/>
      <c r="L2120" s="367"/>
      <c r="M2120" s="367"/>
      <c r="N2120" s="367"/>
      <c r="O2120" s="367"/>
      <c r="P2120" s="367"/>
      <c r="Q2120" s="367"/>
      <c r="R2120" s="367"/>
      <c r="S2120" s="367"/>
      <c r="T2120" s="367"/>
      <c r="U2120" s="367"/>
    </row>
    <row r="2121">
      <c r="A2121" s="367"/>
      <c r="B2121" s="367"/>
      <c r="C2121" s="367"/>
      <c r="D2121" s="367"/>
      <c r="E2121" s="368"/>
      <c r="F2121" s="367"/>
      <c r="G2121" s="367"/>
      <c r="H2121" s="367"/>
      <c r="I2121" s="367"/>
      <c r="J2121" s="367"/>
      <c r="K2121" s="367"/>
      <c r="L2121" s="367"/>
      <c r="M2121" s="367"/>
      <c r="N2121" s="367"/>
      <c r="O2121" s="367"/>
      <c r="P2121" s="367"/>
      <c r="Q2121" s="367"/>
      <c r="R2121" s="367"/>
      <c r="S2121" s="367"/>
      <c r="T2121" s="367"/>
      <c r="U2121" s="367"/>
    </row>
    <row r="2122">
      <c r="A2122" s="367"/>
      <c r="B2122" s="367"/>
      <c r="C2122" s="367"/>
      <c r="D2122" s="367"/>
      <c r="E2122" s="368"/>
      <c r="F2122" s="367"/>
      <c r="G2122" s="367"/>
      <c r="H2122" s="367"/>
      <c r="I2122" s="367"/>
      <c r="J2122" s="367"/>
      <c r="K2122" s="367"/>
      <c r="L2122" s="367"/>
      <c r="M2122" s="367"/>
      <c r="N2122" s="367"/>
      <c r="O2122" s="367"/>
      <c r="P2122" s="367"/>
      <c r="Q2122" s="367"/>
      <c r="R2122" s="367"/>
      <c r="S2122" s="367"/>
      <c r="T2122" s="367"/>
      <c r="U2122" s="367"/>
    </row>
    <row r="2123">
      <c r="A2123" s="367"/>
      <c r="B2123" s="367"/>
      <c r="C2123" s="367"/>
      <c r="D2123" s="367"/>
      <c r="E2123" s="368"/>
      <c r="F2123" s="367"/>
      <c r="G2123" s="367"/>
      <c r="H2123" s="367"/>
      <c r="I2123" s="367"/>
      <c r="J2123" s="367"/>
      <c r="K2123" s="367"/>
      <c r="L2123" s="367"/>
      <c r="M2123" s="367"/>
      <c r="N2123" s="367"/>
      <c r="O2123" s="367"/>
      <c r="P2123" s="367"/>
      <c r="Q2123" s="367"/>
      <c r="R2123" s="367"/>
      <c r="S2123" s="367"/>
      <c r="T2123" s="367"/>
      <c r="U2123" s="367"/>
    </row>
    <row r="2124">
      <c r="A2124" s="367"/>
      <c r="B2124" s="367"/>
      <c r="C2124" s="367"/>
      <c r="D2124" s="367"/>
      <c r="E2124" s="368"/>
      <c r="F2124" s="367"/>
      <c r="G2124" s="367"/>
      <c r="H2124" s="367"/>
      <c r="I2124" s="367"/>
      <c r="J2124" s="367"/>
      <c r="K2124" s="367"/>
      <c r="L2124" s="367"/>
      <c r="M2124" s="367"/>
      <c r="N2124" s="367"/>
      <c r="O2124" s="367"/>
      <c r="P2124" s="367"/>
      <c r="Q2124" s="367"/>
      <c r="R2124" s="367"/>
      <c r="S2124" s="367"/>
      <c r="T2124" s="367"/>
      <c r="U2124" s="367"/>
    </row>
    <row r="2125">
      <c r="A2125" s="367"/>
      <c r="B2125" s="367"/>
      <c r="C2125" s="367"/>
      <c r="D2125" s="367"/>
      <c r="E2125" s="368"/>
      <c r="F2125" s="367"/>
      <c r="G2125" s="367"/>
      <c r="H2125" s="367"/>
      <c r="I2125" s="367"/>
      <c r="J2125" s="367"/>
      <c r="K2125" s="367"/>
      <c r="L2125" s="367"/>
      <c r="M2125" s="367"/>
      <c r="N2125" s="367"/>
      <c r="O2125" s="367"/>
      <c r="P2125" s="367"/>
      <c r="Q2125" s="367"/>
      <c r="R2125" s="367"/>
      <c r="S2125" s="367"/>
      <c r="T2125" s="367"/>
      <c r="U2125" s="367"/>
    </row>
    <row r="2126">
      <c r="A2126" s="367"/>
      <c r="B2126" s="367"/>
      <c r="C2126" s="367"/>
      <c r="D2126" s="367"/>
      <c r="E2126" s="368"/>
      <c r="F2126" s="367"/>
      <c r="G2126" s="367"/>
      <c r="H2126" s="367"/>
      <c r="I2126" s="367"/>
      <c r="J2126" s="367"/>
      <c r="K2126" s="367"/>
      <c r="L2126" s="367"/>
      <c r="M2126" s="367"/>
      <c r="N2126" s="367"/>
      <c r="O2126" s="367"/>
      <c r="P2126" s="367"/>
      <c r="Q2126" s="367"/>
      <c r="R2126" s="367"/>
      <c r="S2126" s="367"/>
      <c r="T2126" s="367"/>
      <c r="U2126" s="367"/>
    </row>
    <row r="2127">
      <c r="A2127" s="367"/>
      <c r="B2127" s="367"/>
      <c r="C2127" s="367"/>
      <c r="D2127" s="367"/>
      <c r="E2127" s="368"/>
      <c r="F2127" s="367"/>
      <c r="G2127" s="367"/>
      <c r="H2127" s="367"/>
      <c r="I2127" s="367"/>
      <c r="J2127" s="367"/>
      <c r="K2127" s="367"/>
      <c r="L2127" s="367"/>
      <c r="M2127" s="367"/>
      <c r="N2127" s="367"/>
      <c r="O2127" s="367"/>
      <c r="P2127" s="367"/>
      <c r="Q2127" s="367"/>
      <c r="R2127" s="367"/>
      <c r="S2127" s="367"/>
      <c r="T2127" s="367"/>
      <c r="U2127" s="367"/>
    </row>
    <row r="2128">
      <c r="A2128" s="367"/>
      <c r="B2128" s="367"/>
      <c r="C2128" s="367"/>
      <c r="D2128" s="367"/>
      <c r="E2128" s="368"/>
      <c r="F2128" s="367"/>
      <c r="G2128" s="367"/>
      <c r="H2128" s="367"/>
      <c r="I2128" s="367"/>
      <c r="J2128" s="367"/>
      <c r="K2128" s="367"/>
      <c r="L2128" s="367"/>
      <c r="M2128" s="367"/>
      <c r="N2128" s="367"/>
      <c r="O2128" s="367"/>
      <c r="P2128" s="367"/>
      <c r="Q2128" s="367"/>
      <c r="R2128" s="367"/>
      <c r="S2128" s="367"/>
      <c r="T2128" s="367"/>
      <c r="U2128" s="367"/>
    </row>
    <row r="2129">
      <c r="A2129" s="367"/>
      <c r="B2129" s="367"/>
      <c r="C2129" s="367"/>
      <c r="D2129" s="367"/>
      <c r="E2129" s="368"/>
      <c r="F2129" s="367"/>
      <c r="G2129" s="367"/>
      <c r="H2129" s="367"/>
      <c r="I2129" s="367"/>
      <c r="J2129" s="367"/>
      <c r="K2129" s="367"/>
      <c r="L2129" s="367"/>
      <c r="M2129" s="367"/>
      <c r="N2129" s="367"/>
      <c r="O2129" s="367"/>
      <c r="P2129" s="367"/>
      <c r="Q2129" s="367"/>
      <c r="R2129" s="367"/>
      <c r="S2129" s="367"/>
      <c r="T2129" s="367"/>
      <c r="U2129" s="367"/>
    </row>
    <row r="2130">
      <c r="A2130" s="367"/>
      <c r="B2130" s="367"/>
      <c r="C2130" s="367"/>
      <c r="D2130" s="367"/>
      <c r="E2130" s="368"/>
      <c r="F2130" s="367"/>
      <c r="G2130" s="367"/>
      <c r="H2130" s="367"/>
      <c r="I2130" s="367"/>
      <c r="J2130" s="367"/>
      <c r="K2130" s="367"/>
      <c r="L2130" s="367"/>
      <c r="M2130" s="367"/>
      <c r="N2130" s="367"/>
      <c r="O2130" s="367"/>
      <c r="P2130" s="367"/>
      <c r="Q2130" s="367"/>
      <c r="R2130" s="367"/>
      <c r="S2130" s="367"/>
      <c r="T2130" s="367"/>
      <c r="U2130" s="367"/>
    </row>
    <row r="2131">
      <c r="A2131" s="367"/>
      <c r="B2131" s="367"/>
      <c r="C2131" s="367"/>
      <c r="D2131" s="367"/>
      <c r="E2131" s="368"/>
      <c r="F2131" s="367"/>
      <c r="G2131" s="367"/>
      <c r="H2131" s="367"/>
      <c r="I2131" s="367"/>
      <c r="J2131" s="367"/>
      <c r="K2131" s="367"/>
      <c r="L2131" s="367"/>
      <c r="M2131" s="367"/>
      <c r="N2131" s="367"/>
      <c r="O2131" s="367"/>
      <c r="P2131" s="367"/>
      <c r="Q2131" s="367"/>
      <c r="R2131" s="367"/>
      <c r="S2131" s="367"/>
      <c r="T2131" s="367"/>
      <c r="U2131" s="367"/>
    </row>
    <row r="2132">
      <c r="A2132" s="367"/>
      <c r="B2132" s="367"/>
      <c r="C2132" s="367"/>
      <c r="D2132" s="367"/>
      <c r="E2132" s="368"/>
      <c r="F2132" s="367"/>
      <c r="G2132" s="367"/>
      <c r="H2132" s="367"/>
      <c r="I2132" s="367"/>
      <c r="J2132" s="367"/>
      <c r="K2132" s="367"/>
      <c r="L2132" s="367"/>
      <c r="M2132" s="367"/>
      <c r="N2132" s="367"/>
      <c r="O2132" s="367"/>
      <c r="P2132" s="367"/>
      <c r="Q2132" s="367"/>
      <c r="R2132" s="367"/>
      <c r="S2132" s="367"/>
      <c r="T2132" s="367"/>
      <c r="U2132" s="367"/>
    </row>
    <row r="2133">
      <c r="A2133" s="367"/>
      <c r="B2133" s="367"/>
      <c r="C2133" s="367"/>
      <c r="D2133" s="367"/>
      <c r="E2133" s="368"/>
      <c r="F2133" s="367"/>
      <c r="G2133" s="367"/>
      <c r="H2133" s="367"/>
      <c r="I2133" s="367"/>
      <c r="J2133" s="367"/>
      <c r="K2133" s="367"/>
      <c r="L2133" s="367"/>
      <c r="M2133" s="367"/>
      <c r="N2133" s="367"/>
      <c r="O2133" s="367"/>
      <c r="P2133" s="367"/>
      <c r="Q2133" s="367"/>
      <c r="R2133" s="367"/>
      <c r="S2133" s="367"/>
      <c r="T2133" s="367"/>
      <c r="U2133" s="367"/>
    </row>
    <row r="2134">
      <c r="A2134" s="367"/>
      <c r="B2134" s="367"/>
      <c r="C2134" s="367"/>
      <c r="D2134" s="367"/>
      <c r="E2134" s="368"/>
      <c r="F2134" s="367"/>
      <c r="G2134" s="367"/>
      <c r="H2134" s="367"/>
      <c r="I2134" s="367"/>
      <c r="J2134" s="367"/>
      <c r="K2134" s="367"/>
      <c r="L2134" s="367"/>
      <c r="M2134" s="367"/>
      <c r="N2134" s="367"/>
      <c r="O2134" s="367"/>
      <c r="P2134" s="367"/>
      <c r="Q2134" s="367"/>
      <c r="R2134" s="367"/>
      <c r="S2134" s="367"/>
      <c r="T2134" s="367"/>
      <c r="U2134" s="367"/>
    </row>
    <row r="2135">
      <c r="A2135" s="367"/>
      <c r="B2135" s="367"/>
      <c r="C2135" s="367"/>
      <c r="D2135" s="367"/>
      <c r="E2135" s="368"/>
      <c r="F2135" s="367"/>
      <c r="G2135" s="367"/>
      <c r="H2135" s="367"/>
      <c r="I2135" s="367"/>
      <c r="J2135" s="367"/>
      <c r="K2135" s="367"/>
      <c r="L2135" s="367"/>
      <c r="M2135" s="367"/>
      <c r="N2135" s="367"/>
      <c r="O2135" s="367"/>
      <c r="P2135" s="367"/>
      <c r="Q2135" s="367"/>
      <c r="R2135" s="367"/>
      <c r="S2135" s="367"/>
      <c r="T2135" s="367"/>
      <c r="U2135" s="367"/>
    </row>
    <row r="2136">
      <c r="A2136" s="367"/>
      <c r="B2136" s="367"/>
      <c r="C2136" s="367"/>
      <c r="D2136" s="367"/>
      <c r="E2136" s="368"/>
      <c r="F2136" s="367"/>
      <c r="G2136" s="367"/>
      <c r="H2136" s="367"/>
      <c r="I2136" s="367"/>
      <c r="J2136" s="367"/>
      <c r="K2136" s="367"/>
      <c r="L2136" s="367"/>
      <c r="M2136" s="367"/>
      <c r="N2136" s="367"/>
      <c r="O2136" s="367"/>
      <c r="P2136" s="367"/>
      <c r="Q2136" s="367"/>
      <c r="R2136" s="367"/>
      <c r="S2136" s="367"/>
      <c r="T2136" s="367"/>
      <c r="U2136" s="367"/>
    </row>
    <row r="2137">
      <c r="A2137" s="367"/>
      <c r="B2137" s="367"/>
      <c r="C2137" s="367"/>
      <c r="D2137" s="367"/>
      <c r="E2137" s="368"/>
      <c r="F2137" s="367"/>
      <c r="G2137" s="367"/>
      <c r="H2137" s="367"/>
      <c r="I2137" s="367"/>
      <c r="J2137" s="367"/>
      <c r="K2137" s="367"/>
      <c r="L2137" s="367"/>
      <c r="M2137" s="367"/>
      <c r="N2137" s="367"/>
      <c r="O2137" s="367"/>
      <c r="P2137" s="367"/>
      <c r="Q2137" s="367"/>
      <c r="R2137" s="367"/>
      <c r="S2137" s="367"/>
      <c r="T2137" s="367"/>
      <c r="U2137" s="367"/>
    </row>
    <row r="2138">
      <c r="A2138" s="367"/>
      <c r="B2138" s="367"/>
      <c r="C2138" s="367"/>
      <c r="D2138" s="367"/>
      <c r="E2138" s="368"/>
      <c r="F2138" s="367"/>
      <c r="G2138" s="367"/>
      <c r="H2138" s="367"/>
      <c r="I2138" s="367"/>
      <c r="J2138" s="367"/>
      <c r="K2138" s="367"/>
      <c r="L2138" s="367"/>
      <c r="M2138" s="367"/>
      <c r="N2138" s="367"/>
      <c r="O2138" s="367"/>
      <c r="P2138" s="367"/>
      <c r="Q2138" s="367"/>
      <c r="R2138" s="367"/>
      <c r="S2138" s="367"/>
      <c r="T2138" s="367"/>
      <c r="U2138" s="367"/>
    </row>
    <row r="2139">
      <c r="A2139" s="367"/>
      <c r="B2139" s="367"/>
      <c r="C2139" s="367"/>
      <c r="D2139" s="367"/>
      <c r="E2139" s="368"/>
      <c r="F2139" s="367"/>
      <c r="G2139" s="367"/>
      <c r="H2139" s="367"/>
      <c r="I2139" s="367"/>
      <c r="J2139" s="367"/>
      <c r="K2139" s="367"/>
      <c r="L2139" s="367"/>
      <c r="M2139" s="367"/>
      <c r="N2139" s="367"/>
      <c r="O2139" s="367"/>
      <c r="P2139" s="367"/>
      <c r="Q2139" s="367"/>
      <c r="R2139" s="367"/>
      <c r="S2139" s="367"/>
      <c r="T2139" s="367"/>
      <c r="U2139" s="367"/>
    </row>
    <row r="2140">
      <c r="A2140" s="367"/>
      <c r="B2140" s="367"/>
      <c r="C2140" s="367"/>
      <c r="D2140" s="367"/>
      <c r="E2140" s="368"/>
      <c r="F2140" s="367"/>
      <c r="G2140" s="367"/>
      <c r="H2140" s="367"/>
      <c r="I2140" s="367"/>
      <c r="J2140" s="367"/>
      <c r="K2140" s="367"/>
      <c r="L2140" s="367"/>
      <c r="M2140" s="367"/>
      <c r="N2140" s="367"/>
      <c r="O2140" s="367"/>
      <c r="P2140" s="367"/>
      <c r="Q2140" s="367"/>
      <c r="R2140" s="367"/>
      <c r="S2140" s="367"/>
      <c r="T2140" s="367"/>
      <c r="U2140" s="367"/>
    </row>
    <row r="2141">
      <c r="A2141" s="367"/>
      <c r="B2141" s="367"/>
      <c r="C2141" s="367"/>
      <c r="D2141" s="367"/>
      <c r="E2141" s="368"/>
      <c r="F2141" s="367"/>
      <c r="G2141" s="367"/>
      <c r="H2141" s="367"/>
      <c r="I2141" s="367"/>
      <c r="J2141" s="367"/>
      <c r="K2141" s="367"/>
      <c r="L2141" s="367"/>
      <c r="M2141" s="367"/>
      <c r="N2141" s="367"/>
      <c r="O2141" s="367"/>
      <c r="P2141" s="367"/>
      <c r="Q2141" s="367"/>
      <c r="R2141" s="367"/>
      <c r="S2141" s="367"/>
      <c r="T2141" s="367"/>
      <c r="U2141" s="367"/>
    </row>
    <row r="2142">
      <c r="A2142" s="367"/>
      <c r="B2142" s="367"/>
      <c r="C2142" s="367"/>
      <c r="D2142" s="367"/>
      <c r="E2142" s="368"/>
      <c r="F2142" s="367"/>
      <c r="G2142" s="367"/>
      <c r="H2142" s="367"/>
      <c r="I2142" s="367"/>
      <c r="J2142" s="367"/>
      <c r="K2142" s="367"/>
      <c r="L2142" s="367"/>
      <c r="M2142" s="367"/>
      <c r="N2142" s="367"/>
      <c r="O2142" s="367"/>
      <c r="P2142" s="367"/>
      <c r="Q2142" s="367"/>
      <c r="R2142" s="367"/>
      <c r="S2142" s="367"/>
      <c r="T2142" s="367"/>
      <c r="U2142" s="367"/>
    </row>
    <row r="2143">
      <c r="A2143" s="367"/>
      <c r="B2143" s="367"/>
      <c r="C2143" s="367"/>
      <c r="D2143" s="367"/>
      <c r="E2143" s="368"/>
      <c r="F2143" s="367"/>
      <c r="G2143" s="367"/>
      <c r="H2143" s="367"/>
      <c r="I2143" s="367"/>
      <c r="J2143" s="367"/>
      <c r="K2143" s="367"/>
      <c r="L2143" s="367"/>
      <c r="M2143" s="367"/>
      <c r="N2143" s="367"/>
      <c r="O2143" s="367"/>
      <c r="P2143" s="367"/>
      <c r="Q2143" s="367"/>
      <c r="R2143" s="367"/>
      <c r="S2143" s="367"/>
      <c r="T2143" s="367"/>
      <c r="U2143" s="367"/>
    </row>
    <row r="2144">
      <c r="A2144" s="367"/>
      <c r="B2144" s="367"/>
      <c r="C2144" s="367"/>
      <c r="D2144" s="367"/>
      <c r="E2144" s="368"/>
      <c r="F2144" s="367"/>
      <c r="G2144" s="367"/>
      <c r="H2144" s="367"/>
      <c r="I2144" s="367"/>
      <c r="J2144" s="367"/>
      <c r="K2144" s="367"/>
      <c r="L2144" s="367"/>
      <c r="M2144" s="367"/>
      <c r="N2144" s="367"/>
      <c r="O2144" s="367"/>
      <c r="P2144" s="367"/>
      <c r="Q2144" s="367"/>
      <c r="R2144" s="367"/>
      <c r="S2144" s="367"/>
      <c r="T2144" s="367"/>
      <c r="U2144" s="367"/>
    </row>
    <row r="2145">
      <c r="A2145" s="367"/>
      <c r="B2145" s="367"/>
      <c r="C2145" s="367"/>
      <c r="D2145" s="367"/>
      <c r="E2145" s="368"/>
      <c r="F2145" s="367"/>
      <c r="G2145" s="367"/>
      <c r="H2145" s="367"/>
      <c r="I2145" s="367"/>
      <c r="J2145" s="367"/>
      <c r="K2145" s="367"/>
      <c r="L2145" s="367"/>
      <c r="M2145" s="367"/>
      <c r="N2145" s="367"/>
      <c r="O2145" s="367"/>
      <c r="P2145" s="367"/>
      <c r="Q2145" s="367"/>
      <c r="R2145" s="367"/>
      <c r="S2145" s="367"/>
      <c r="T2145" s="367"/>
      <c r="U2145" s="367"/>
    </row>
    <row r="2146">
      <c r="A2146" s="367"/>
      <c r="B2146" s="367"/>
      <c r="C2146" s="367"/>
      <c r="D2146" s="367"/>
      <c r="E2146" s="368"/>
      <c r="F2146" s="367"/>
      <c r="G2146" s="367"/>
      <c r="H2146" s="367"/>
      <c r="I2146" s="367"/>
      <c r="J2146" s="367"/>
      <c r="K2146" s="367"/>
      <c r="L2146" s="367"/>
      <c r="M2146" s="367"/>
      <c r="N2146" s="367"/>
      <c r="O2146" s="367"/>
      <c r="P2146" s="367"/>
      <c r="Q2146" s="367"/>
      <c r="R2146" s="367"/>
      <c r="S2146" s="367"/>
      <c r="T2146" s="367"/>
      <c r="U2146" s="367"/>
    </row>
    <row r="2147">
      <c r="A2147" s="367"/>
      <c r="B2147" s="367"/>
      <c r="C2147" s="367"/>
      <c r="D2147" s="367"/>
      <c r="E2147" s="368"/>
      <c r="F2147" s="367"/>
      <c r="G2147" s="367"/>
      <c r="H2147" s="367"/>
      <c r="I2147" s="367"/>
      <c r="J2147" s="367"/>
      <c r="K2147" s="367"/>
      <c r="L2147" s="367"/>
      <c r="M2147" s="367"/>
      <c r="N2147" s="367"/>
      <c r="O2147" s="367"/>
      <c r="P2147" s="367"/>
      <c r="Q2147" s="367"/>
      <c r="R2147" s="367"/>
      <c r="S2147" s="367"/>
      <c r="T2147" s="367"/>
      <c r="U2147" s="367"/>
    </row>
    <row r="2148">
      <c r="A2148" s="367"/>
      <c r="B2148" s="367"/>
      <c r="C2148" s="367"/>
      <c r="D2148" s="367"/>
      <c r="E2148" s="368"/>
      <c r="F2148" s="367"/>
      <c r="G2148" s="367"/>
      <c r="H2148" s="367"/>
      <c r="I2148" s="367"/>
      <c r="J2148" s="367"/>
      <c r="K2148" s="367"/>
      <c r="L2148" s="367"/>
      <c r="M2148" s="367"/>
      <c r="N2148" s="367"/>
      <c r="O2148" s="367"/>
      <c r="P2148" s="367"/>
      <c r="Q2148" s="367"/>
      <c r="R2148" s="367"/>
      <c r="S2148" s="367"/>
      <c r="T2148" s="367"/>
      <c r="U2148" s="367"/>
    </row>
    <row r="2149">
      <c r="A2149" s="367"/>
      <c r="B2149" s="367"/>
      <c r="C2149" s="367"/>
      <c r="D2149" s="367"/>
      <c r="E2149" s="368"/>
      <c r="F2149" s="367"/>
      <c r="G2149" s="367"/>
      <c r="H2149" s="367"/>
      <c r="I2149" s="367"/>
      <c r="J2149" s="367"/>
      <c r="K2149" s="367"/>
      <c r="L2149" s="367"/>
      <c r="M2149" s="367"/>
      <c r="N2149" s="367"/>
      <c r="O2149" s="367"/>
      <c r="P2149" s="367"/>
      <c r="Q2149" s="367"/>
      <c r="R2149" s="367"/>
      <c r="S2149" s="367"/>
      <c r="T2149" s="367"/>
      <c r="U2149" s="367"/>
    </row>
    <row r="2150">
      <c r="A2150" s="367"/>
      <c r="B2150" s="367"/>
      <c r="C2150" s="367"/>
      <c r="D2150" s="367"/>
      <c r="E2150" s="368"/>
      <c r="F2150" s="367"/>
      <c r="G2150" s="367"/>
      <c r="H2150" s="367"/>
      <c r="I2150" s="367"/>
      <c r="J2150" s="367"/>
      <c r="K2150" s="367"/>
      <c r="L2150" s="367"/>
      <c r="M2150" s="367"/>
      <c r="N2150" s="367"/>
      <c r="O2150" s="367"/>
      <c r="P2150" s="367"/>
      <c r="Q2150" s="367"/>
      <c r="R2150" s="367"/>
      <c r="S2150" s="367"/>
      <c r="T2150" s="367"/>
      <c r="U2150" s="367"/>
    </row>
    <row r="2151">
      <c r="A2151" s="367"/>
      <c r="B2151" s="367"/>
      <c r="C2151" s="367"/>
      <c r="D2151" s="367"/>
      <c r="E2151" s="368"/>
      <c r="F2151" s="367"/>
      <c r="G2151" s="367"/>
      <c r="H2151" s="367"/>
      <c r="I2151" s="367"/>
      <c r="J2151" s="367"/>
      <c r="K2151" s="367"/>
      <c r="L2151" s="367"/>
      <c r="M2151" s="367"/>
      <c r="N2151" s="367"/>
      <c r="O2151" s="367"/>
      <c r="P2151" s="367"/>
      <c r="Q2151" s="367"/>
      <c r="R2151" s="367"/>
      <c r="S2151" s="367"/>
      <c r="T2151" s="367"/>
      <c r="U2151" s="367"/>
    </row>
    <row r="2152">
      <c r="A2152" s="367"/>
      <c r="B2152" s="367"/>
      <c r="C2152" s="367"/>
      <c r="D2152" s="367"/>
      <c r="E2152" s="368"/>
      <c r="F2152" s="367"/>
      <c r="G2152" s="367"/>
      <c r="H2152" s="367"/>
      <c r="I2152" s="367"/>
      <c r="J2152" s="367"/>
      <c r="K2152" s="367"/>
      <c r="L2152" s="367"/>
      <c r="M2152" s="367"/>
      <c r="N2152" s="367"/>
      <c r="O2152" s="367"/>
      <c r="P2152" s="367"/>
      <c r="Q2152" s="367"/>
      <c r="R2152" s="367"/>
      <c r="S2152" s="367"/>
      <c r="T2152" s="367"/>
      <c r="U2152" s="367"/>
    </row>
    <row r="2153">
      <c r="A2153" s="367"/>
      <c r="B2153" s="367"/>
      <c r="C2153" s="367"/>
      <c r="D2153" s="367"/>
      <c r="E2153" s="368"/>
      <c r="F2153" s="367"/>
      <c r="G2153" s="367"/>
      <c r="H2153" s="367"/>
      <c r="I2153" s="367"/>
      <c r="J2153" s="367"/>
      <c r="K2153" s="367"/>
      <c r="L2153" s="367"/>
      <c r="M2153" s="367"/>
      <c r="N2153" s="367"/>
      <c r="O2153" s="367"/>
      <c r="P2153" s="367"/>
      <c r="Q2153" s="367"/>
      <c r="R2153" s="367"/>
      <c r="S2153" s="367"/>
      <c r="T2153" s="367"/>
      <c r="U2153" s="367"/>
    </row>
    <row r="2154">
      <c r="A2154" s="367"/>
      <c r="B2154" s="367"/>
      <c r="C2154" s="367"/>
      <c r="D2154" s="367"/>
      <c r="E2154" s="368"/>
      <c r="F2154" s="367"/>
      <c r="G2154" s="367"/>
      <c r="H2154" s="367"/>
      <c r="I2154" s="367"/>
      <c r="J2154" s="367"/>
      <c r="K2154" s="367"/>
      <c r="L2154" s="367"/>
      <c r="M2154" s="367"/>
      <c r="N2154" s="367"/>
      <c r="O2154" s="367"/>
      <c r="P2154" s="367"/>
      <c r="Q2154" s="367"/>
      <c r="R2154" s="367"/>
      <c r="S2154" s="367"/>
      <c r="T2154" s="367"/>
      <c r="U2154" s="367"/>
    </row>
    <row r="2155">
      <c r="A2155" s="367"/>
      <c r="B2155" s="367"/>
      <c r="C2155" s="367"/>
      <c r="D2155" s="367"/>
      <c r="E2155" s="368"/>
      <c r="F2155" s="367"/>
      <c r="G2155" s="367"/>
      <c r="H2155" s="367"/>
      <c r="I2155" s="367"/>
      <c r="J2155" s="367"/>
      <c r="K2155" s="367"/>
      <c r="L2155" s="367"/>
      <c r="M2155" s="367"/>
      <c r="N2155" s="367"/>
      <c r="O2155" s="367"/>
      <c r="P2155" s="367"/>
      <c r="Q2155" s="367"/>
      <c r="R2155" s="367"/>
      <c r="S2155" s="367"/>
      <c r="T2155" s="367"/>
      <c r="U2155" s="367"/>
    </row>
    <row r="2156">
      <c r="A2156" s="367"/>
      <c r="B2156" s="367"/>
      <c r="C2156" s="367"/>
      <c r="D2156" s="367"/>
      <c r="E2156" s="368"/>
      <c r="F2156" s="367"/>
      <c r="G2156" s="367"/>
      <c r="H2156" s="367"/>
      <c r="I2156" s="367"/>
      <c r="J2156" s="367"/>
      <c r="K2156" s="367"/>
      <c r="L2156" s="367"/>
      <c r="M2156" s="367"/>
      <c r="N2156" s="367"/>
      <c r="O2156" s="367"/>
      <c r="P2156" s="367"/>
      <c r="Q2156" s="367"/>
      <c r="R2156" s="367"/>
      <c r="S2156" s="367"/>
      <c r="T2156" s="367"/>
      <c r="U2156" s="367"/>
    </row>
    <row r="2157">
      <c r="A2157" s="367"/>
      <c r="B2157" s="367"/>
      <c r="C2157" s="367"/>
      <c r="D2157" s="367"/>
      <c r="E2157" s="368"/>
      <c r="F2157" s="367"/>
      <c r="G2157" s="367"/>
      <c r="H2157" s="367"/>
      <c r="I2157" s="367"/>
      <c r="J2157" s="367"/>
      <c r="K2157" s="367"/>
      <c r="L2157" s="367"/>
      <c r="M2157" s="367"/>
      <c r="N2157" s="367"/>
      <c r="O2157" s="367"/>
      <c r="P2157" s="367"/>
      <c r="Q2157" s="367"/>
      <c r="R2157" s="367"/>
      <c r="S2157" s="367"/>
      <c r="T2157" s="367"/>
      <c r="U2157" s="367"/>
    </row>
    <row r="2158">
      <c r="A2158" s="367"/>
      <c r="B2158" s="367"/>
      <c r="C2158" s="367"/>
      <c r="D2158" s="367"/>
      <c r="E2158" s="368"/>
      <c r="F2158" s="367"/>
      <c r="G2158" s="367"/>
      <c r="H2158" s="367"/>
      <c r="I2158" s="367"/>
      <c r="J2158" s="367"/>
      <c r="K2158" s="367"/>
      <c r="L2158" s="367"/>
      <c r="M2158" s="367"/>
      <c r="N2158" s="367"/>
      <c r="O2158" s="367"/>
      <c r="P2158" s="367"/>
      <c r="Q2158" s="367"/>
      <c r="R2158" s="367"/>
      <c r="S2158" s="367"/>
      <c r="T2158" s="367"/>
      <c r="U2158" s="367"/>
    </row>
    <row r="2159">
      <c r="A2159" s="367"/>
      <c r="B2159" s="367"/>
      <c r="C2159" s="367"/>
      <c r="D2159" s="367"/>
      <c r="E2159" s="368"/>
      <c r="F2159" s="367"/>
      <c r="G2159" s="367"/>
      <c r="H2159" s="367"/>
      <c r="I2159" s="367"/>
      <c r="J2159" s="367"/>
      <c r="K2159" s="367"/>
      <c r="L2159" s="367"/>
      <c r="M2159" s="367"/>
      <c r="N2159" s="367"/>
      <c r="O2159" s="367"/>
      <c r="P2159" s="367"/>
      <c r="Q2159" s="367"/>
      <c r="R2159" s="367"/>
      <c r="S2159" s="367"/>
      <c r="T2159" s="367"/>
      <c r="U2159" s="367"/>
    </row>
    <row r="2160">
      <c r="A2160" s="367"/>
      <c r="B2160" s="367"/>
      <c r="C2160" s="367"/>
      <c r="D2160" s="367"/>
      <c r="E2160" s="368"/>
      <c r="F2160" s="367"/>
      <c r="G2160" s="367"/>
      <c r="H2160" s="367"/>
      <c r="I2160" s="367"/>
      <c r="J2160" s="367"/>
      <c r="K2160" s="367"/>
      <c r="L2160" s="367"/>
      <c r="M2160" s="367"/>
      <c r="N2160" s="367"/>
      <c r="O2160" s="367"/>
      <c r="P2160" s="367"/>
      <c r="Q2160" s="367"/>
      <c r="R2160" s="367"/>
      <c r="S2160" s="367"/>
      <c r="T2160" s="367"/>
      <c r="U2160" s="367"/>
    </row>
    <row r="2161">
      <c r="A2161" s="367"/>
      <c r="B2161" s="367"/>
      <c r="C2161" s="367"/>
      <c r="D2161" s="367"/>
      <c r="E2161" s="368"/>
      <c r="F2161" s="367"/>
      <c r="G2161" s="367"/>
      <c r="H2161" s="367"/>
      <c r="I2161" s="367"/>
      <c r="J2161" s="367"/>
      <c r="K2161" s="367"/>
      <c r="L2161" s="367"/>
      <c r="M2161" s="367"/>
      <c r="N2161" s="367"/>
      <c r="O2161" s="367"/>
      <c r="P2161" s="367"/>
      <c r="Q2161" s="367"/>
      <c r="R2161" s="367"/>
      <c r="S2161" s="367"/>
      <c r="T2161" s="367"/>
      <c r="U2161" s="367"/>
    </row>
    <row r="2162">
      <c r="A2162" s="367"/>
      <c r="B2162" s="367"/>
      <c r="C2162" s="367"/>
      <c r="D2162" s="367"/>
      <c r="E2162" s="368"/>
      <c r="F2162" s="367"/>
      <c r="G2162" s="367"/>
      <c r="H2162" s="367"/>
      <c r="I2162" s="367"/>
      <c r="J2162" s="367"/>
      <c r="K2162" s="367"/>
      <c r="L2162" s="367"/>
      <c r="M2162" s="367"/>
      <c r="N2162" s="367"/>
      <c r="O2162" s="367"/>
      <c r="P2162" s="367"/>
      <c r="Q2162" s="367"/>
      <c r="R2162" s="367"/>
      <c r="S2162" s="367"/>
      <c r="T2162" s="367"/>
      <c r="U2162" s="367"/>
    </row>
    <row r="2163">
      <c r="A2163" s="367"/>
      <c r="B2163" s="367"/>
      <c r="C2163" s="367"/>
      <c r="D2163" s="367"/>
      <c r="E2163" s="368"/>
      <c r="F2163" s="367"/>
      <c r="G2163" s="367"/>
      <c r="H2163" s="367"/>
      <c r="I2163" s="367"/>
      <c r="J2163" s="367"/>
      <c r="K2163" s="367"/>
      <c r="L2163" s="367"/>
      <c r="M2163" s="367"/>
      <c r="N2163" s="367"/>
      <c r="O2163" s="367"/>
      <c r="P2163" s="367"/>
      <c r="Q2163" s="367"/>
      <c r="R2163" s="367"/>
      <c r="S2163" s="367"/>
      <c r="T2163" s="367"/>
      <c r="U2163" s="367"/>
    </row>
    <row r="2164">
      <c r="A2164" s="367"/>
      <c r="B2164" s="367"/>
      <c r="C2164" s="367"/>
      <c r="D2164" s="367"/>
      <c r="E2164" s="368"/>
      <c r="F2164" s="367"/>
      <c r="G2164" s="367"/>
      <c r="H2164" s="367"/>
      <c r="I2164" s="367"/>
      <c r="J2164" s="367"/>
      <c r="K2164" s="367"/>
      <c r="L2164" s="367"/>
      <c r="M2164" s="367"/>
      <c r="N2164" s="367"/>
      <c r="O2164" s="367"/>
      <c r="P2164" s="367"/>
      <c r="Q2164" s="367"/>
      <c r="R2164" s="367"/>
      <c r="S2164" s="367"/>
      <c r="T2164" s="367"/>
      <c r="U2164" s="367"/>
    </row>
    <row r="2165">
      <c r="A2165" s="367"/>
      <c r="B2165" s="367"/>
      <c r="C2165" s="367"/>
      <c r="D2165" s="367"/>
      <c r="E2165" s="368"/>
      <c r="F2165" s="367"/>
      <c r="G2165" s="367"/>
      <c r="H2165" s="367"/>
      <c r="I2165" s="367"/>
      <c r="J2165" s="367"/>
      <c r="K2165" s="367"/>
      <c r="L2165" s="367"/>
      <c r="M2165" s="367"/>
      <c r="N2165" s="367"/>
      <c r="O2165" s="367"/>
      <c r="P2165" s="367"/>
      <c r="Q2165" s="367"/>
      <c r="R2165" s="367"/>
      <c r="S2165" s="367"/>
      <c r="T2165" s="367"/>
      <c r="U2165" s="367"/>
    </row>
    <row r="2166">
      <c r="A2166" s="367"/>
      <c r="B2166" s="367"/>
      <c r="C2166" s="367"/>
      <c r="D2166" s="367"/>
      <c r="E2166" s="368"/>
      <c r="F2166" s="367"/>
      <c r="G2166" s="367"/>
      <c r="H2166" s="367"/>
      <c r="I2166" s="367"/>
      <c r="J2166" s="367"/>
      <c r="K2166" s="367"/>
      <c r="L2166" s="367"/>
      <c r="M2166" s="367"/>
      <c r="N2166" s="367"/>
      <c r="O2166" s="367"/>
      <c r="P2166" s="367"/>
      <c r="Q2166" s="367"/>
      <c r="R2166" s="367"/>
      <c r="S2166" s="367"/>
      <c r="T2166" s="367"/>
      <c r="U2166" s="367"/>
    </row>
    <row r="2167">
      <c r="A2167" s="367"/>
      <c r="B2167" s="367"/>
      <c r="C2167" s="367"/>
      <c r="D2167" s="367"/>
      <c r="E2167" s="368"/>
      <c r="F2167" s="367"/>
      <c r="G2167" s="367"/>
      <c r="H2167" s="367"/>
      <c r="I2167" s="367"/>
      <c r="J2167" s="367"/>
      <c r="K2167" s="367"/>
      <c r="L2167" s="367"/>
      <c r="M2167" s="367"/>
      <c r="N2167" s="367"/>
      <c r="O2167" s="367"/>
      <c r="P2167" s="367"/>
      <c r="Q2167" s="367"/>
      <c r="R2167" s="367"/>
      <c r="S2167" s="367"/>
      <c r="T2167" s="367"/>
      <c r="U2167" s="367"/>
    </row>
    <row r="2168">
      <c r="A2168" s="367"/>
      <c r="B2168" s="367"/>
      <c r="C2168" s="367"/>
      <c r="D2168" s="367"/>
      <c r="E2168" s="368"/>
      <c r="F2168" s="367"/>
      <c r="G2168" s="367"/>
      <c r="H2168" s="367"/>
      <c r="I2168" s="367"/>
      <c r="J2168" s="367"/>
      <c r="K2168" s="367"/>
      <c r="L2168" s="367"/>
      <c r="M2168" s="367"/>
      <c r="N2168" s="367"/>
      <c r="O2168" s="367"/>
      <c r="P2168" s="367"/>
      <c r="Q2168" s="367"/>
      <c r="R2168" s="367"/>
      <c r="S2168" s="367"/>
      <c r="T2168" s="367"/>
      <c r="U2168" s="367"/>
    </row>
    <row r="2169">
      <c r="A2169" s="367"/>
      <c r="B2169" s="367"/>
      <c r="C2169" s="367"/>
      <c r="D2169" s="367"/>
      <c r="E2169" s="368"/>
      <c r="F2169" s="367"/>
      <c r="G2169" s="367"/>
      <c r="H2169" s="367"/>
      <c r="I2169" s="367"/>
      <c r="J2169" s="367"/>
      <c r="K2169" s="367"/>
      <c r="L2169" s="367"/>
      <c r="M2169" s="367"/>
      <c r="N2169" s="367"/>
      <c r="O2169" s="367"/>
      <c r="P2169" s="367"/>
      <c r="Q2169" s="367"/>
      <c r="R2169" s="367"/>
      <c r="S2169" s="367"/>
      <c r="T2169" s="367"/>
      <c r="U2169" s="367"/>
    </row>
    <row r="2170">
      <c r="A2170" s="367"/>
      <c r="B2170" s="367"/>
      <c r="C2170" s="367"/>
      <c r="D2170" s="367"/>
      <c r="E2170" s="368"/>
      <c r="F2170" s="367"/>
      <c r="G2170" s="367"/>
      <c r="H2170" s="367"/>
      <c r="I2170" s="367"/>
      <c r="J2170" s="367"/>
      <c r="K2170" s="367"/>
      <c r="L2170" s="367"/>
      <c r="M2170" s="367"/>
      <c r="N2170" s="367"/>
      <c r="O2170" s="367"/>
      <c r="P2170" s="367"/>
      <c r="Q2170" s="367"/>
      <c r="R2170" s="367"/>
      <c r="S2170" s="367"/>
      <c r="T2170" s="367"/>
      <c r="U2170" s="367"/>
    </row>
    <row r="2171">
      <c r="A2171" s="367"/>
      <c r="B2171" s="367"/>
      <c r="C2171" s="367"/>
      <c r="D2171" s="367"/>
      <c r="E2171" s="368"/>
      <c r="F2171" s="367"/>
      <c r="G2171" s="367"/>
      <c r="H2171" s="367"/>
      <c r="I2171" s="367"/>
      <c r="J2171" s="367"/>
      <c r="K2171" s="367"/>
      <c r="L2171" s="367"/>
      <c r="M2171" s="367"/>
      <c r="N2171" s="367"/>
      <c r="O2171" s="367"/>
      <c r="P2171" s="367"/>
      <c r="Q2171" s="367"/>
      <c r="R2171" s="367"/>
      <c r="S2171" s="367"/>
      <c r="T2171" s="367"/>
      <c r="U2171" s="367"/>
    </row>
    <row r="2172">
      <c r="A2172" s="367"/>
      <c r="B2172" s="367"/>
      <c r="C2172" s="367"/>
      <c r="D2172" s="367"/>
      <c r="E2172" s="368"/>
      <c r="F2172" s="367"/>
      <c r="G2172" s="367"/>
      <c r="H2172" s="367"/>
      <c r="I2172" s="367"/>
      <c r="J2172" s="367"/>
      <c r="K2172" s="367"/>
      <c r="L2172" s="367"/>
      <c r="M2172" s="367"/>
      <c r="N2172" s="367"/>
      <c r="O2172" s="367"/>
      <c r="P2172" s="367"/>
      <c r="Q2172" s="367"/>
      <c r="R2172" s="367"/>
      <c r="S2172" s="367"/>
      <c r="T2172" s="367"/>
      <c r="U2172" s="367"/>
    </row>
    <row r="2173">
      <c r="A2173" s="367"/>
      <c r="B2173" s="367"/>
      <c r="C2173" s="367"/>
      <c r="D2173" s="367"/>
      <c r="E2173" s="368"/>
      <c r="F2173" s="367"/>
      <c r="G2173" s="367"/>
      <c r="H2173" s="367"/>
      <c r="I2173" s="367"/>
      <c r="J2173" s="367"/>
      <c r="K2173" s="367"/>
      <c r="L2173" s="367"/>
      <c r="M2173" s="367"/>
      <c r="N2173" s="367"/>
      <c r="O2173" s="367"/>
      <c r="P2173" s="367"/>
      <c r="Q2173" s="367"/>
      <c r="R2173" s="367"/>
      <c r="S2173" s="367"/>
      <c r="T2173" s="367"/>
      <c r="U2173" s="367"/>
    </row>
    <row r="2174">
      <c r="A2174" s="367"/>
      <c r="B2174" s="367"/>
      <c r="C2174" s="367"/>
      <c r="D2174" s="367"/>
      <c r="E2174" s="368"/>
      <c r="F2174" s="367"/>
      <c r="G2174" s="367"/>
      <c r="H2174" s="367"/>
      <c r="I2174" s="367"/>
      <c r="J2174" s="367"/>
      <c r="K2174" s="367"/>
      <c r="L2174" s="367"/>
      <c r="M2174" s="367"/>
      <c r="N2174" s="367"/>
      <c r="O2174" s="367"/>
      <c r="P2174" s="367"/>
      <c r="Q2174" s="367"/>
      <c r="R2174" s="367"/>
      <c r="S2174" s="367"/>
      <c r="T2174" s="367"/>
      <c r="U2174" s="367"/>
    </row>
    <row r="2175">
      <c r="A2175" s="367"/>
      <c r="B2175" s="367"/>
      <c r="C2175" s="367"/>
      <c r="D2175" s="367"/>
      <c r="E2175" s="368"/>
      <c r="F2175" s="367"/>
      <c r="G2175" s="367"/>
      <c r="H2175" s="367"/>
      <c r="I2175" s="367"/>
      <c r="J2175" s="367"/>
      <c r="K2175" s="367"/>
      <c r="L2175" s="367"/>
      <c r="M2175" s="367"/>
      <c r="N2175" s="367"/>
      <c r="O2175" s="367"/>
      <c r="P2175" s="367"/>
      <c r="Q2175" s="367"/>
      <c r="R2175" s="367"/>
      <c r="S2175" s="367"/>
      <c r="T2175" s="367"/>
      <c r="U2175" s="367"/>
    </row>
    <row r="2176">
      <c r="A2176" s="367"/>
      <c r="B2176" s="367"/>
      <c r="C2176" s="367"/>
      <c r="D2176" s="367"/>
      <c r="E2176" s="368"/>
      <c r="F2176" s="367"/>
      <c r="G2176" s="367"/>
      <c r="H2176" s="367"/>
      <c r="I2176" s="367"/>
      <c r="J2176" s="367"/>
      <c r="K2176" s="367"/>
      <c r="L2176" s="367"/>
      <c r="M2176" s="367"/>
      <c r="N2176" s="367"/>
      <c r="O2176" s="367"/>
      <c r="P2176" s="367"/>
      <c r="Q2176" s="367"/>
      <c r="R2176" s="367"/>
      <c r="S2176" s="367"/>
      <c r="T2176" s="367"/>
      <c r="U2176" s="367"/>
    </row>
    <row r="2177">
      <c r="A2177" s="367"/>
      <c r="B2177" s="367"/>
      <c r="C2177" s="367"/>
      <c r="D2177" s="367"/>
      <c r="E2177" s="368"/>
      <c r="F2177" s="367"/>
      <c r="G2177" s="367"/>
      <c r="H2177" s="367"/>
      <c r="I2177" s="367"/>
      <c r="J2177" s="367"/>
      <c r="K2177" s="367"/>
      <c r="L2177" s="367"/>
      <c r="M2177" s="367"/>
      <c r="N2177" s="367"/>
      <c r="O2177" s="367"/>
      <c r="P2177" s="367"/>
      <c r="Q2177" s="367"/>
      <c r="R2177" s="367"/>
      <c r="S2177" s="367"/>
      <c r="T2177" s="367"/>
      <c r="U2177" s="367"/>
    </row>
    <row r="2178">
      <c r="A2178" s="367"/>
      <c r="B2178" s="367"/>
      <c r="C2178" s="367"/>
      <c r="D2178" s="367"/>
      <c r="E2178" s="368"/>
      <c r="F2178" s="367"/>
      <c r="G2178" s="367"/>
      <c r="H2178" s="367"/>
      <c r="I2178" s="367"/>
      <c r="J2178" s="367"/>
      <c r="K2178" s="367"/>
      <c r="L2178" s="367"/>
      <c r="M2178" s="367"/>
      <c r="N2178" s="367"/>
      <c r="O2178" s="367"/>
      <c r="P2178" s="367"/>
      <c r="Q2178" s="367"/>
      <c r="R2178" s="367"/>
      <c r="S2178" s="367"/>
      <c r="T2178" s="367"/>
      <c r="U2178" s="367"/>
    </row>
    <row r="2179">
      <c r="A2179" s="367"/>
      <c r="B2179" s="367"/>
      <c r="C2179" s="367"/>
      <c r="D2179" s="367"/>
      <c r="E2179" s="368"/>
      <c r="F2179" s="367"/>
      <c r="G2179" s="367"/>
      <c r="H2179" s="367"/>
      <c r="I2179" s="367"/>
      <c r="J2179" s="367"/>
      <c r="K2179" s="367"/>
      <c r="L2179" s="367"/>
      <c r="M2179" s="367"/>
      <c r="N2179" s="367"/>
      <c r="O2179" s="367"/>
      <c r="P2179" s="367"/>
      <c r="Q2179" s="367"/>
      <c r="R2179" s="367"/>
      <c r="S2179" s="367"/>
      <c r="T2179" s="367"/>
      <c r="U2179" s="367"/>
    </row>
    <row r="2180">
      <c r="A2180" s="367"/>
      <c r="B2180" s="367"/>
      <c r="C2180" s="367"/>
      <c r="D2180" s="367"/>
      <c r="E2180" s="368"/>
      <c r="F2180" s="367"/>
      <c r="G2180" s="367"/>
      <c r="H2180" s="367"/>
      <c r="I2180" s="367"/>
      <c r="J2180" s="367"/>
      <c r="K2180" s="367"/>
      <c r="L2180" s="367"/>
      <c r="M2180" s="367"/>
      <c r="N2180" s="367"/>
      <c r="O2180" s="367"/>
      <c r="P2180" s="367"/>
      <c r="Q2180" s="367"/>
      <c r="R2180" s="367"/>
      <c r="S2180" s="367"/>
      <c r="T2180" s="367"/>
      <c r="U2180" s="367"/>
    </row>
    <row r="2181">
      <c r="A2181" s="367"/>
      <c r="B2181" s="367"/>
      <c r="C2181" s="367"/>
      <c r="D2181" s="367"/>
      <c r="E2181" s="368"/>
      <c r="F2181" s="367"/>
      <c r="G2181" s="367"/>
      <c r="H2181" s="367"/>
      <c r="I2181" s="367"/>
      <c r="J2181" s="367"/>
      <c r="K2181" s="367"/>
      <c r="L2181" s="367"/>
      <c r="M2181" s="367"/>
      <c r="N2181" s="367"/>
      <c r="O2181" s="367"/>
      <c r="P2181" s="367"/>
      <c r="Q2181" s="367"/>
      <c r="R2181" s="367"/>
      <c r="S2181" s="367"/>
      <c r="T2181" s="367"/>
      <c r="U2181" s="367"/>
    </row>
    <row r="2182">
      <c r="A2182" s="367"/>
      <c r="B2182" s="367"/>
      <c r="C2182" s="367"/>
      <c r="D2182" s="367"/>
      <c r="E2182" s="368"/>
      <c r="F2182" s="367"/>
      <c r="G2182" s="367"/>
      <c r="H2182" s="367"/>
      <c r="I2182" s="367"/>
      <c r="J2182" s="367"/>
      <c r="K2182" s="367"/>
      <c r="L2182" s="367"/>
      <c r="M2182" s="367"/>
      <c r="N2182" s="367"/>
      <c r="O2182" s="367"/>
      <c r="P2182" s="367"/>
      <c r="Q2182" s="367"/>
      <c r="R2182" s="367"/>
      <c r="S2182" s="367"/>
      <c r="T2182" s="367"/>
      <c r="U2182" s="367"/>
    </row>
    <row r="2183">
      <c r="A2183" s="367"/>
      <c r="B2183" s="367"/>
      <c r="C2183" s="367"/>
      <c r="D2183" s="367"/>
      <c r="E2183" s="368"/>
      <c r="F2183" s="367"/>
      <c r="G2183" s="367"/>
      <c r="H2183" s="367"/>
      <c r="I2183" s="367"/>
      <c r="J2183" s="367"/>
      <c r="K2183" s="367"/>
      <c r="L2183" s="367"/>
      <c r="M2183" s="367"/>
      <c r="N2183" s="367"/>
      <c r="O2183" s="367"/>
      <c r="P2183" s="367"/>
      <c r="Q2183" s="367"/>
      <c r="R2183" s="367"/>
      <c r="S2183" s="367"/>
      <c r="T2183" s="367"/>
      <c r="U2183" s="367"/>
    </row>
    <row r="2184">
      <c r="A2184" s="367"/>
      <c r="B2184" s="367"/>
      <c r="C2184" s="367"/>
      <c r="D2184" s="367"/>
      <c r="E2184" s="368"/>
      <c r="F2184" s="367"/>
      <c r="G2184" s="367"/>
      <c r="H2184" s="367"/>
      <c r="I2184" s="367"/>
      <c r="J2184" s="367"/>
      <c r="K2184" s="367"/>
      <c r="L2184" s="367"/>
      <c r="M2184" s="367"/>
      <c r="N2184" s="367"/>
      <c r="O2184" s="367"/>
      <c r="P2184" s="367"/>
      <c r="Q2184" s="367"/>
      <c r="R2184" s="367"/>
      <c r="S2184" s="367"/>
      <c r="T2184" s="367"/>
      <c r="U2184" s="367"/>
    </row>
    <row r="2185">
      <c r="A2185" s="367"/>
      <c r="B2185" s="367"/>
      <c r="C2185" s="367"/>
      <c r="D2185" s="367"/>
      <c r="E2185" s="368"/>
      <c r="F2185" s="367"/>
      <c r="G2185" s="367"/>
      <c r="H2185" s="367"/>
      <c r="I2185" s="367"/>
      <c r="J2185" s="367"/>
      <c r="K2185" s="367"/>
      <c r="L2185" s="367"/>
      <c r="M2185" s="367"/>
      <c r="N2185" s="367"/>
      <c r="O2185" s="367"/>
      <c r="P2185" s="367"/>
      <c r="Q2185" s="367"/>
      <c r="R2185" s="367"/>
      <c r="S2185" s="367"/>
      <c r="T2185" s="367"/>
      <c r="U2185" s="367"/>
    </row>
    <row r="2186">
      <c r="A2186" s="367"/>
      <c r="B2186" s="367"/>
      <c r="C2186" s="367"/>
      <c r="D2186" s="367"/>
      <c r="E2186" s="368"/>
      <c r="F2186" s="367"/>
      <c r="G2186" s="367"/>
      <c r="H2186" s="367"/>
      <c r="I2186" s="367"/>
      <c r="J2186" s="367"/>
      <c r="K2186" s="367"/>
      <c r="L2186" s="367"/>
      <c r="M2186" s="367"/>
      <c r="N2186" s="367"/>
      <c r="O2186" s="367"/>
      <c r="P2186" s="367"/>
      <c r="Q2186" s="367"/>
      <c r="R2186" s="367"/>
      <c r="S2186" s="367"/>
      <c r="T2186" s="367"/>
      <c r="U2186" s="367"/>
    </row>
    <row r="2187">
      <c r="A2187" s="367"/>
      <c r="B2187" s="367"/>
      <c r="C2187" s="367"/>
      <c r="D2187" s="367"/>
      <c r="E2187" s="368"/>
      <c r="F2187" s="367"/>
      <c r="G2187" s="367"/>
      <c r="H2187" s="367"/>
      <c r="I2187" s="367"/>
      <c r="J2187" s="367"/>
      <c r="K2187" s="367"/>
      <c r="L2187" s="367"/>
      <c r="M2187" s="367"/>
      <c r="N2187" s="367"/>
      <c r="O2187" s="367"/>
      <c r="P2187" s="367"/>
      <c r="Q2187" s="367"/>
      <c r="R2187" s="367"/>
      <c r="S2187" s="367"/>
      <c r="T2187" s="367"/>
      <c r="U2187" s="367"/>
    </row>
    <row r="2188">
      <c r="A2188" s="367"/>
      <c r="B2188" s="367"/>
      <c r="C2188" s="367"/>
      <c r="D2188" s="367"/>
      <c r="E2188" s="368"/>
      <c r="F2188" s="367"/>
      <c r="G2188" s="367"/>
      <c r="H2188" s="367"/>
      <c r="I2188" s="367"/>
      <c r="J2188" s="367"/>
      <c r="K2188" s="367"/>
      <c r="L2188" s="367"/>
      <c r="M2188" s="367"/>
      <c r="N2188" s="367"/>
      <c r="O2188" s="367"/>
      <c r="P2188" s="367"/>
      <c r="Q2188" s="367"/>
      <c r="R2188" s="367"/>
      <c r="S2188" s="367"/>
      <c r="T2188" s="367"/>
      <c r="U2188" s="367"/>
    </row>
    <row r="2189">
      <c r="A2189" s="367"/>
      <c r="B2189" s="367"/>
      <c r="C2189" s="367"/>
      <c r="D2189" s="367"/>
      <c r="E2189" s="368"/>
      <c r="F2189" s="367"/>
      <c r="G2189" s="367"/>
      <c r="H2189" s="367"/>
      <c r="I2189" s="367"/>
      <c r="J2189" s="367"/>
      <c r="K2189" s="367"/>
      <c r="L2189" s="367"/>
      <c r="M2189" s="367"/>
      <c r="N2189" s="367"/>
      <c r="O2189" s="367"/>
      <c r="P2189" s="367"/>
      <c r="Q2189" s="367"/>
      <c r="R2189" s="367"/>
      <c r="S2189" s="367"/>
      <c r="T2189" s="367"/>
      <c r="U2189" s="367"/>
    </row>
    <row r="2190">
      <c r="A2190" s="367"/>
      <c r="B2190" s="367"/>
      <c r="C2190" s="367"/>
      <c r="D2190" s="367"/>
      <c r="E2190" s="368"/>
      <c r="F2190" s="367"/>
      <c r="G2190" s="367"/>
      <c r="H2190" s="367"/>
      <c r="I2190" s="367"/>
      <c r="J2190" s="367"/>
      <c r="K2190" s="367"/>
      <c r="L2190" s="367"/>
      <c r="M2190" s="367"/>
      <c r="N2190" s="367"/>
      <c r="O2190" s="367"/>
      <c r="P2190" s="367"/>
      <c r="Q2190" s="367"/>
      <c r="R2190" s="367"/>
      <c r="S2190" s="367"/>
      <c r="T2190" s="367"/>
      <c r="U2190" s="367"/>
    </row>
    <row r="2191">
      <c r="A2191" s="367"/>
      <c r="B2191" s="367"/>
      <c r="C2191" s="367"/>
      <c r="D2191" s="367"/>
      <c r="E2191" s="368"/>
      <c r="F2191" s="367"/>
      <c r="G2191" s="367"/>
      <c r="H2191" s="367"/>
      <c r="I2191" s="367"/>
      <c r="J2191" s="367"/>
      <c r="K2191" s="367"/>
      <c r="L2191" s="367"/>
      <c r="M2191" s="367"/>
      <c r="N2191" s="367"/>
      <c r="O2191" s="367"/>
      <c r="P2191" s="367"/>
      <c r="Q2191" s="367"/>
      <c r="R2191" s="367"/>
      <c r="S2191" s="367"/>
      <c r="T2191" s="367"/>
      <c r="U2191" s="367"/>
    </row>
    <row r="2192">
      <c r="A2192" s="367"/>
      <c r="B2192" s="367"/>
      <c r="C2192" s="367"/>
      <c r="D2192" s="367"/>
      <c r="E2192" s="368"/>
      <c r="F2192" s="367"/>
      <c r="G2192" s="367"/>
      <c r="H2192" s="367"/>
      <c r="I2192" s="367"/>
      <c r="J2192" s="367"/>
      <c r="K2192" s="367"/>
      <c r="L2192" s="367"/>
      <c r="M2192" s="367"/>
      <c r="N2192" s="367"/>
      <c r="O2192" s="367"/>
      <c r="P2192" s="367"/>
      <c r="Q2192" s="367"/>
      <c r="R2192" s="367"/>
      <c r="S2192" s="367"/>
      <c r="T2192" s="367"/>
      <c r="U2192" s="367"/>
    </row>
    <row r="2193">
      <c r="A2193" s="367"/>
      <c r="B2193" s="367"/>
      <c r="C2193" s="367"/>
      <c r="D2193" s="367"/>
      <c r="E2193" s="368"/>
      <c r="F2193" s="367"/>
      <c r="G2193" s="367"/>
      <c r="H2193" s="367"/>
      <c r="I2193" s="367"/>
      <c r="J2193" s="367"/>
      <c r="K2193" s="367"/>
      <c r="L2193" s="367"/>
      <c r="M2193" s="367"/>
      <c r="N2193" s="367"/>
      <c r="O2193" s="367"/>
      <c r="P2193" s="367"/>
      <c r="Q2193" s="367"/>
      <c r="R2193" s="367"/>
      <c r="S2193" s="367"/>
      <c r="T2193" s="367"/>
      <c r="U2193" s="367"/>
    </row>
    <row r="2194">
      <c r="A2194" s="367"/>
      <c r="B2194" s="367"/>
      <c r="C2194" s="367"/>
      <c r="D2194" s="367"/>
      <c r="E2194" s="368"/>
      <c r="F2194" s="367"/>
      <c r="G2194" s="367"/>
      <c r="H2194" s="367"/>
      <c r="I2194" s="367"/>
      <c r="J2194" s="367"/>
      <c r="K2194" s="367"/>
      <c r="L2194" s="367"/>
      <c r="M2194" s="367"/>
      <c r="N2194" s="367"/>
      <c r="O2194" s="367"/>
      <c r="P2194" s="367"/>
      <c r="Q2194" s="367"/>
      <c r="R2194" s="367"/>
      <c r="S2194" s="367"/>
      <c r="T2194" s="367"/>
      <c r="U2194" s="367"/>
    </row>
    <row r="2195">
      <c r="A2195" s="367"/>
      <c r="B2195" s="367"/>
      <c r="C2195" s="367"/>
      <c r="D2195" s="367"/>
      <c r="E2195" s="368"/>
      <c r="F2195" s="367"/>
      <c r="G2195" s="367"/>
      <c r="H2195" s="367"/>
      <c r="I2195" s="367"/>
      <c r="J2195" s="367"/>
      <c r="K2195" s="367"/>
      <c r="L2195" s="367"/>
      <c r="M2195" s="367"/>
      <c r="N2195" s="367"/>
      <c r="O2195" s="367"/>
      <c r="P2195" s="367"/>
      <c r="Q2195" s="367"/>
      <c r="R2195" s="367"/>
      <c r="S2195" s="367"/>
      <c r="T2195" s="367"/>
      <c r="U2195" s="367"/>
    </row>
    <row r="2196">
      <c r="A2196" s="367"/>
      <c r="B2196" s="367"/>
      <c r="C2196" s="367"/>
      <c r="D2196" s="367"/>
      <c r="E2196" s="368"/>
      <c r="F2196" s="367"/>
      <c r="G2196" s="367"/>
      <c r="H2196" s="367"/>
      <c r="I2196" s="367"/>
      <c r="J2196" s="367"/>
      <c r="K2196" s="367"/>
      <c r="L2196" s="367"/>
      <c r="M2196" s="367"/>
      <c r="N2196" s="367"/>
      <c r="O2196" s="367"/>
      <c r="P2196" s="367"/>
      <c r="Q2196" s="367"/>
      <c r="R2196" s="367"/>
      <c r="S2196" s="367"/>
      <c r="T2196" s="367"/>
      <c r="U2196" s="367"/>
    </row>
    <row r="2197">
      <c r="A2197" s="367"/>
      <c r="B2197" s="367"/>
      <c r="C2197" s="367"/>
      <c r="D2197" s="367"/>
      <c r="E2197" s="368"/>
      <c r="F2197" s="367"/>
      <c r="G2197" s="367"/>
      <c r="H2197" s="367"/>
      <c r="I2197" s="367"/>
      <c r="J2197" s="367"/>
      <c r="K2197" s="367"/>
      <c r="L2197" s="367"/>
      <c r="M2197" s="367"/>
      <c r="N2197" s="367"/>
      <c r="O2197" s="367"/>
      <c r="P2197" s="367"/>
      <c r="Q2197" s="367"/>
      <c r="R2197" s="367"/>
      <c r="S2197" s="367"/>
      <c r="T2197" s="367"/>
      <c r="U2197" s="367"/>
    </row>
    <row r="2198">
      <c r="A2198" s="367"/>
      <c r="B2198" s="367"/>
      <c r="C2198" s="367"/>
      <c r="D2198" s="367"/>
      <c r="E2198" s="368"/>
      <c r="F2198" s="367"/>
      <c r="G2198" s="367"/>
      <c r="H2198" s="367"/>
      <c r="I2198" s="367"/>
      <c r="J2198" s="367"/>
      <c r="K2198" s="367"/>
      <c r="L2198" s="367"/>
      <c r="M2198" s="367"/>
      <c r="N2198" s="367"/>
      <c r="O2198" s="367"/>
      <c r="P2198" s="367"/>
      <c r="Q2198" s="367"/>
      <c r="R2198" s="367"/>
      <c r="S2198" s="367"/>
      <c r="T2198" s="367"/>
      <c r="U2198" s="367"/>
    </row>
    <row r="2199">
      <c r="A2199" s="367"/>
      <c r="B2199" s="367"/>
      <c r="C2199" s="367"/>
      <c r="D2199" s="367"/>
      <c r="E2199" s="368"/>
      <c r="F2199" s="367"/>
      <c r="G2199" s="367"/>
      <c r="H2199" s="367"/>
      <c r="I2199" s="367"/>
      <c r="J2199" s="367"/>
      <c r="K2199" s="367"/>
      <c r="L2199" s="367"/>
      <c r="M2199" s="367"/>
      <c r="N2199" s="367"/>
      <c r="O2199" s="367"/>
      <c r="P2199" s="367"/>
      <c r="Q2199" s="367"/>
      <c r="R2199" s="367"/>
      <c r="S2199" s="367"/>
      <c r="T2199" s="367"/>
      <c r="U2199" s="367"/>
    </row>
    <row r="2200">
      <c r="A2200" s="367"/>
      <c r="B2200" s="367"/>
      <c r="C2200" s="367"/>
      <c r="D2200" s="367"/>
      <c r="E2200" s="368"/>
      <c r="F2200" s="367"/>
      <c r="G2200" s="367"/>
      <c r="H2200" s="367"/>
      <c r="I2200" s="367"/>
      <c r="J2200" s="367"/>
      <c r="K2200" s="367"/>
      <c r="L2200" s="367"/>
      <c r="M2200" s="367"/>
      <c r="N2200" s="367"/>
      <c r="O2200" s="367"/>
      <c r="P2200" s="367"/>
      <c r="Q2200" s="367"/>
      <c r="R2200" s="367"/>
      <c r="S2200" s="367"/>
      <c r="T2200" s="367"/>
      <c r="U2200" s="367"/>
    </row>
    <row r="2201">
      <c r="A2201" s="367"/>
      <c r="B2201" s="367"/>
      <c r="C2201" s="367"/>
      <c r="D2201" s="367"/>
      <c r="E2201" s="368"/>
      <c r="F2201" s="367"/>
      <c r="G2201" s="367"/>
      <c r="H2201" s="367"/>
      <c r="I2201" s="367"/>
      <c r="J2201" s="367"/>
      <c r="K2201" s="367"/>
      <c r="L2201" s="367"/>
      <c r="M2201" s="367"/>
      <c r="N2201" s="367"/>
      <c r="O2201" s="367"/>
      <c r="P2201" s="367"/>
      <c r="Q2201" s="367"/>
      <c r="R2201" s="367"/>
      <c r="S2201" s="367"/>
      <c r="T2201" s="367"/>
      <c r="U2201" s="367"/>
    </row>
    <row r="2202">
      <c r="A2202" s="367"/>
      <c r="B2202" s="367"/>
      <c r="C2202" s="367"/>
      <c r="D2202" s="367"/>
      <c r="E2202" s="368"/>
      <c r="F2202" s="367"/>
      <c r="G2202" s="367"/>
      <c r="H2202" s="367"/>
      <c r="I2202" s="367"/>
      <c r="J2202" s="367"/>
      <c r="K2202" s="367"/>
      <c r="L2202" s="367"/>
      <c r="M2202" s="367"/>
      <c r="N2202" s="367"/>
      <c r="O2202" s="367"/>
      <c r="P2202" s="367"/>
      <c r="Q2202" s="367"/>
      <c r="R2202" s="367"/>
      <c r="S2202" s="367"/>
      <c r="T2202" s="367"/>
      <c r="U2202" s="367"/>
    </row>
    <row r="2203">
      <c r="A2203" s="367"/>
      <c r="B2203" s="367"/>
      <c r="C2203" s="367"/>
      <c r="D2203" s="367"/>
      <c r="E2203" s="368"/>
      <c r="F2203" s="367"/>
      <c r="G2203" s="367"/>
      <c r="H2203" s="367"/>
      <c r="I2203" s="367"/>
      <c r="J2203" s="367"/>
      <c r="K2203" s="367"/>
      <c r="L2203" s="367"/>
      <c r="M2203" s="367"/>
      <c r="N2203" s="367"/>
      <c r="O2203" s="367"/>
      <c r="P2203" s="367"/>
      <c r="Q2203" s="367"/>
      <c r="R2203" s="367"/>
      <c r="S2203" s="367"/>
      <c r="T2203" s="367"/>
      <c r="U2203" s="367"/>
    </row>
    <row r="2204">
      <c r="A2204" s="367"/>
      <c r="B2204" s="367"/>
      <c r="C2204" s="367"/>
      <c r="D2204" s="367"/>
      <c r="E2204" s="368"/>
      <c r="F2204" s="367"/>
      <c r="G2204" s="367"/>
      <c r="H2204" s="367"/>
      <c r="I2204" s="367"/>
      <c r="J2204" s="367"/>
      <c r="K2204" s="367"/>
      <c r="L2204" s="367"/>
      <c r="M2204" s="367"/>
      <c r="N2204" s="367"/>
      <c r="O2204" s="367"/>
      <c r="P2204" s="367"/>
      <c r="Q2204" s="367"/>
      <c r="R2204" s="367"/>
      <c r="S2204" s="367"/>
      <c r="T2204" s="367"/>
      <c r="U2204" s="367"/>
    </row>
    <row r="2205">
      <c r="A2205" s="367"/>
      <c r="B2205" s="367"/>
      <c r="C2205" s="367"/>
      <c r="D2205" s="367"/>
      <c r="E2205" s="368"/>
      <c r="F2205" s="367"/>
      <c r="G2205" s="367"/>
      <c r="H2205" s="367"/>
      <c r="I2205" s="367"/>
      <c r="J2205" s="367"/>
      <c r="K2205" s="367"/>
      <c r="L2205" s="367"/>
      <c r="M2205" s="367"/>
      <c r="N2205" s="367"/>
      <c r="O2205" s="367"/>
      <c r="P2205" s="367"/>
      <c r="Q2205" s="367"/>
      <c r="R2205" s="367"/>
      <c r="S2205" s="367"/>
      <c r="T2205" s="367"/>
      <c r="U2205" s="367"/>
    </row>
    <row r="2206">
      <c r="A2206" s="367"/>
      <c r="B2206" s="367"/>
      <c r="C2206" s="367"/>
      <c r="D2206" s="367"/>
      <c r="E2206" s="368"/>
      <c r="F2206" s="367"/>
      <c r="G2206" s="367"/>
      <c r="H2206" s="367"/>
      <c r="I2206" s="367"/>
      <c r="J2206" s="367"/>
      <c r="K2206" s="367"/>
      <c r="L2206" s="367"/>
      <c r="M2206" s="367"/>
      <c r="N2206" s="367"/>
      <c r="O2206" s="367"/>
      <c r="P2206" s="367"/>
      <c r="Q2206" s="367"/>
      <c r="R2206" s="367"/>
      <c r="S2206" s="367"/>
      <c r="T2206" s="367"/>
      <c r="U2206" s="367"/>
    </row>
    <row r="2207">
      <c r="A2207" s="367"/>
      <c r="B2207" s="367"/>
      <c r="C2207" s="367"/>
      <c r="D2207" s="367"/>
      <c r="E2207" s="368"/>
      <c r="F2207" s="367"/>
      <c r="G2207" s="367"/>
      <c r="H2207" s="367"/>
      <c r="I2207" s="367"/>
      <c r="J2207" s="367"/>
      <c r="K2207" s="367"/>
      <c r="L2207" s="367"/>
      <c r="M2207" s="367"/>
      <c r="N2207" s="367"/>
      <c r="O2207" s="367"/>
      <c r="P2207" s="367"/>
      <c r="Q2207" s="367"/>
      <c r="R2207" s="367"/>
      <c r="S2207" s="367"/>
      <c r="T2207" s="367"/>
      <c r="U2207" s="367"/>
    </row>
    <row r="2208">
      <c r="A2208" s="367"/>
      <c r="B2208" s="367"/>
      <c r="C2208" s="367"/>
      <c r="D2208" s="367"/>
      <c r="E2208" s="368"/>
      <c r="F2208" s="367"/>
      <c r="G2208" s="367"/>
      <c r="H2208" s="367"/>
      <c r="I2208" s="367"/>
      <c r="J2208" s="367"/>
      <c r="K2208" s="367"/>
      <c r="L2208" s="367"/>
      <c r="M2208" s="367"/>
      <c r="N2208" s="367"/>
      <c r="O2208" s="367"/>
      <c r="P2208" s="367"/>
      <c r="Q2208" s="367"/>
      <c r="R2208" s="367"/>
      <c r="S2208" s="367"/>
      <c r="T2208" s="367"/>
      <c r="U2208" s="367"/>
    </row>
    <row r="2209">
      <c r="A2209" s="367"/>
      <c r="B2209" s="367"/>
      <c r="C2209" s="367"/>
      <c r="D2209" s="367"/>
      <c r="E2209" s="368"/>
      <c r="F2209" s="367"/>
      <c r="G2209" s="367"/>
      <c r="H2209" s="367"/>
      <c r="I2209" s="367"/>
      <c r="J2209" s="367"/>
      <c r="K2209" s="367"/>
      <c r="L2209" s="367"/>
      <c r="M2209" s="367"/>
      <c r="N2209" s="367"/>
      <c r="O2209" s="367"/>
      <c r="P2209" s="367"/>
      <c r="Q2209" s="367"/>
      <c r="R2209" s="367"/>
      <c r="S2209" s="367"/>
      <c r="T2209" s="367"/>
      <c r="U2209" s="367"/>
    </row>
    <row r="2210">
      <c r="A2210" s="367"/>
      <c r="B2210" s="367"/>
      <c r="C2210" s="367"/>
      <c r="D2210" s="367"/>
      <c r="E2210" s="368"/>
      <c r="F2210" s="367"/>
      <c r="G2210" s="367"/>
      <c r="H2210" s="367"/>
      <c r="I2210" s="367"/>
      <c r="J2210" s="367"/>
      <c r="K2210" s="367"/>
      <c r="L2210" s="367"/>
      <c r="M2210" s="367"/>
      <c r="N2210" s="367"/>
      <c r="O2210" s="367"/>
      <c r="P2210" s="367"/>
      <c r="Q2210" s="367"/>
      <c r="R2210" s="367"/>
      <c r="S2210" s="367"/>
      <c r="T2210" s="367"/>
      <c r="U2210" s="367"/>
    </row>
    <row r="2211">
      <c r="A2211" s="367"/>
      <c r="B2211" s="367"/>
      <c r="C2211" s="367"/>
      <c r="D2211" s="367"/>
      <c r="E2211" s="368"/>
      <c r="F2211" s="367"/>
      <c r="G2211" s="367"/>
      <c r="H2211" s="367"/>
      <c r="I2211" s="367"/>
      <c r="J2211" s="367"/>
      <c r="K2211" s="367"/>
      <c r="L2211" s="367"/>
      <c r="M2211" s="367"/>
      <c r="N2211" s="367"/>
      <c r="O2211" s="367"/>
      <c r="P2211" s="367"/>
      <c r="Q2211" s="367"/>
      <c r="R2211" s="367"/>
      <c r="S2211" s="367"/>
      <c r="T2211" s="367"/>
      <c r="U2211" s="367"/>
    </row>
    <row r="2212">
      <c r="A2212" s="367"/>
      <c r="B2212" s="367"/>
      <c r="C2212" s="367"/>
      <c r="D2212" s="367"/>
      <c r="E2212" s="368"/>
      <c r="F2212" s="367"/>
      <c r="G2212" s="367"/>
      <c r="H2212" s="367"/>
      <c r="I2212" s="367"/>
      <c r="J2212" s="367"/>
      <c r="K2212" s="367"/>
      <c r="L2212" s="367"/>
      <c r="M2212" s="367"/>
      <c r="N2212" s="367"/>
      <c r="O2212" s="367"/>
      <c r="P2212" s="367"/>
      <c r="Q2212" s="367"/>
      <c r="R2212" s="367"/>
      <c r="S2212" s="367"/>
      <c r="T2212" s="367"/>
      <c r="U2212" s="367"/>
    </row>
    <row r="2213">
      <c r="A2213" s="367"/>
      <c r="B2213" s="367"/>
      <c r="C2213" s="367"/>
      <c r="D2213" s="367"/>
      <c r="E2213" s="368"/>
      <c r="F2213" s="367"/>
      <c r="G2213" s="367"/>
      <c r="H2213" s="367"/>
      <c r="I2213" s="367"/>
      <c r="J2213" s="367"/>
      <c r="K2213" s="367"/>
      <c r="L2213" s="367"/>
      <c r="M2213" s="367"/>
      <c r="N2213" s="367"/>
      <c r="O2213" s="367"/>
      <c r="P2213" s="367"/>
      <c r="Q2213" s="367"/>
      <c r="R2213" s="367"/>
      <c r="S2213" s="367"/>
      <c r="T2213" s="367"/>
      <c r="U2213" s="367"/>
    </row>
    <row r="2214">
      <c r="A2214" s="367"/>
      <c r="B2214" s="367"/>
      <c r="C2214" s="367"/>
      <c r="D2214" s="367"/>
      <c r="E2214" s="368"/>
      <c r="F2214" s="367"/>
      <c r="G2214" s="367"/>
      <c r="H2214" s="367"/>
      <c r="I2214" s="367"/>
      <c r="J2214" s="367"/>
      <c r="K2214" s="367"/>
      <c r="L2214" s="367"/>
      <c r="M2214" s="367"/>
      <c r="N2214" s="367"/>
      <c r="O2214" s="367"/>
      <c r="P2214" s="367"/>
      <c r="Q2214" s="367"/>
      <c r="R2214" s="367"/>
      <c r="S2214" s="367"/>
      <c r="T2214" s="367"/>
      <c r="U2214" s="367"/>
    </row>
    <row r="2215">
      <c r="A2215" s="367"/>
      <c r="B2215" s="367"/>
      <c r="C2215" s="367"/>
      <c r="D2215" s="367"/>
      <c r="E2215" s="368"/>
      <c r="F2215" s="367"/>
      <c r="G2215" s="367"/>
      <c r="H2215" s="367"/>
      <c r="I2215" s="367"/>
      <c r="J2215" s="367"/>
      <c r="K2215" s="367"/>
      <c r="L2215" s="367"/>
      <c r="M2215" s="367"/>
      <c r="N2215" s="367"/>
      <c r="O2215" s="367"/>
      <c r="P2215" s="367"/>
      <c r="Q2215" s="367"/>
      <c r="R2215" s="367"/>
      <c r="S2215" s="367"/>
      <c r="T2215" s="367"/>
      <c r="U2215" s="367"/>
    </row>
    <row r="2216">
      <c r="A2216" s="367"/>
      <c r="B2216" s="367"/>
      <c r="C2216" s="367"/>
      <c r="D2216" s="367"/>
      <c r="E2216" s="368"/>
      <c r="F2216" s="367"/>
      <c r="G2216" s="367"/>
      <c r="H2216" s="367"/>
      <c r="I2216" s="367"/>
      <c r="J2216" s="367"/>
      <c r="K2216" s="367"/>
      <c r="L2216" s="367"/>
      <c r="M2216" s="367"/>
      <c r="N2216" s="367"/>
      <c r="O2216" s="367"/>
      <c r="P2216" s="367"/>
      <c r="Q2216" s="367"/>
      <c r="R2216" s="367"/>
      <c r="S2216" s="367"/>
      <c r="T2216" s="367"/>
      <c r="U2216" s="367"/>
    </row>
    <row r="2217">
      <c r="A2217" s="367"/>
      <c r="B2217" s="367"/>
      <c r="C2217" s="367"/>
      <c r="D2217" s="367"/>
      <c r="E2217" s="368"/>
      <c r="F2217" s="367"/>
      <c r="G2217" s="367"/>
      <c r="H2217" s="367"/>
      <c r="I2217" s="367"/>
      <c r="J2217" s="367"/>
      <c r="K2217" s="367"/>
      <c r="L2217" s="367"/>
      <c r="M2217" s="367"/>
      <c r="N2217" s="367"/>
      <c r="O2217" s="367"/>
      <c r="P2217" s="367"/>
      <c r="Q2217" s="367"/>
      <c r="R2217" s="367"/>
      <c r="S2217" s="367"/>
      <c r="T2217" s="367"/>
      <c r="U2217" s="367"/>
    </row>
    <row r="2218">
      <c r="A2218" s="367"/>
      <c r="B2218" s="367"/>
      <c r="C2218" s="367"/>
      <c r="D2218" s="367"/>
      <c r="E2218" s="368"/>
      <c r="F2218" s="367"/>
      <c r="G2218" s="367"/>
      <c r="H2218" s="367"/>
      <c r="I2218" s="367"/>
      <c r="J2218" s="367"/>
      <c r="K2218" s="367"/>
      <c r="L2218" s="367"/>
      <c r="M2218" s="367"/>
      <c r="N2218" s="367"/>
      <c r="O2218" s="367"/>
      <c r="P2218" s="367"/>
      <c r="Q2218" s="367"/>
      <c r="R2218" s="367"/>
      <c r="S2218" s="367"/>
      <c r="T2218" s="367"/>
      <c r="U2218" s="367"/>
    </row>
    <row r="2219">
      <c r="A2219" s="367"/>
      <c r="B2219" s="367"/>
      <c r="C2219" s="367"/>
      <c r="D2219" s="367"/>
      <c r="E2219" s="368"/>
      <c r="F2219" s="367"/>
      <c r="G2219" s="367"/>
      <c r="H2219" s="367"/>
      <c r="I2219" s="367"/>
      <c r="J2219" s="367"/>
      <c r="K2219" s="367"/>
      <c r="L2219" s="367"/>
      <c r="M2219" s="367"/>
      <c r="N2219" s="367"/>
      <c r="O2219" s="367"/>
      <c r="P2219" s="367"/>
      <c r="Q2219" s="367"/>
      <c r="R2219" s="367"/>
      <c r="S2219" s="367"/>
      <c r="T2219" s="367"/>
      <c r="U2219" s="367"/>
    </row>
    <row r="2220">
      <c r="A2220" s="367"/>
      <c r="B2220" s="367"/>
      <c r="C2220" s="367"/>
      <c r="D2220" s="367"/>
      <c r="E2220" s="368"/>
      <c r="F2220" s="367"/>
      <c r="G2220" s="367"/>
      <c r="H2220" s="367"/>
      <c r="I2220" s="367"/>
      <c r="J2220" s="367"/>
      <c r="K2220" s="367"/>
      <c r="L2220" s="367"/>
      <c r="M2220" s="367"/>
      <c r="N2220" s="367"/>
      <c r="O2220" s="367"/>
      <c r="P2220" s="367"/>
      <c r="Q2220" s="367"/>
      <c r="R2220" s="367"/>
      <c r="S2220" s="367"/>
      <c r="T2220" s="367"/>
      <c r="U2220" s="367"/>
    </row>
    <row r="2221">
      <c r="A2221" s="367"/>
      <c r="B2221" s="367"/>
      <c r="C2221" s="367"/>
      <c r="D2221" s="367"/>
      <c r="E2221" s="368"/>
      <c r="F2221" s="367"/>
      <c r="G2221" s="367"/>
      <c r="H2221" s="367"/>
      <c r="I2221" s="367"/>
      <c r="J2221" s="367"/>
      <c r="K2221" s="367"/>
      <c r="L2221" s="367"/>
      <c r="M2221" s="367"/>
      <c r="N2221" s="367"/>
      <c r="O2221" s="367"/>
      <c r="P2221" s="367"/>
      <c r="Q2221" s="367"/>
      <c r="R2221" s="367"/>
      <c r="S2221" s="367"/>
      <c r="T2221" s="367"/>
      <c r="U2221" s="367"/>
    </row>
    <row r="2222">
      <c r="A2222" s="367"/>
      <c r="B2222" s="367"/>
      <c r="C2222" s="367"/>
      <c r="D2222" s="367"/>
      <c r="E2222" s="368"/>
      <c r="F2222" s="367"/>
      <c r="G2222" s="367"/>
      <c r="H2222" s="367"/>
      <c r="I2222" s="367"/>
      <c r="J2222" s="367"/>
      <c r="K2222" s="367"/>
      <c r="L2222" s="367"/>
      <c r="M2222" s="367"/>
      <c r="N2222" s="367"/>
      <c r="O2222" s="367"/>
      <c r="P2222" s="367"/>
      <c r="Q2222" s="367"/>
      <c r="R2222" s="367"/>
      <c r="S2222" s="367"/>
      <c r="T2222" s="367"/>
      <c r="U2222" s="367"/>
    </row>
    <row r="2223">
      <c r="A2223" s="367"/>
      <c r="B2223" s="367"/>
      <c r="C2223" s="367"/>
      <c r="D2223" s="367"/>
      <c r="E2223" s="368"/>
      <c r="F2223" s="367"/>
      <c r="G2223" s="367"/>
      <c r="H2223" s="367"/>
      <c r="I2223" s="367"/>
      <c r="J2223" s="367"/>
      <c r="K2223" s="367"/>
      <c r="L2223" s="367"/>
      <c r="M2223" s="367"/>
      <c r="N2223" s="367"/>
      <c r="O2223" s="367"/>
      <c r="P2223" s="367"/>
      <c r="Q2223" s="367"/>
      <c r="R2223" s="367"/>
      <c r="S2223" s="367"/>
      <c r="T2223" s="367"/>
      <c r="U2223" s="367"/>
    </row>
    <row r="2224">
      <c r="A2224" s="367"/>
      <c r="B2224" s="367"/>
      <c r="C2224" s="367"/>
      <c r="D2224" s="367"/>
      <c r="E2224" s="368"/>
      <c r="F2224" s="367"/>
      <c r="G2224" s="367"/>
      <c r="H2224" s="367"/>
      <c r="I2224" s="367"/>
      <c r="J2224" s="367"/>
      <c r="K2224" s="367"/>
      <c r="L2224" s="367"/>
      <c r="M2224" s="367"/>
      <c r="N2224" s="367"/>
      <c r="O2224" s="367"/>
      <c r="P2224" s="367"/>
      <c r="Q2224" s="367"/>
      <c r="R2224" s="367"/>
      <c r="S2224" s="367"/>
      <c r="T2224" s="367"/>
      <c r="U2224" s="367"/>
    </row>
    <row r="2225">
      <c r="A2225" s="367"/>
      <c r="B2225" s="367"/>
      <c r="C2225" s="367"/>
      <c r="D2225" s="367"/>
      <c r="E2225" s="368"/>
      <c r="F2225" s="367"/>
      <c r="G2225" s="367"/>
      <c r="H2225" s="367"/>
      <c r="I2225" s="367"/>
      <c r="J2225" s="367"/>
      <c r="K2225" s="367"/>
      <c r="L2225" s="367"/>
      <c r="M2225" s="367"/>
      <c r="N2225" s="367"/>
      <c r="O2225" s="367"/>
      <c r="P2225" s="367"/>
      <c r="Q2225" s="367"/>
      <c r="R2225" s="367"/>
      <c r="S2225" s="367"/>
      <c r="T2225" s="367"/>
      <c r="U2225" s="367"/>
    </row>
    <row r="2226">
      <c r="A2226" s="367"/>
      <c r="B2226" s="367"/>
      <c r="C2226" s="367"/>
      <c r="D2226" s="367"/>
      <c r="E2226" s="368"/>
      <c r="F2226" s="367"/>
      <c r="G2226" s="367"/>
      <c r="H2226" s="367"/>
      <c r="I2226" s="367"/>
      <c r="J2226" s="367"/>
      <c r="K2226" s="367"/>
      <c r="L2226" s="367"/>
      <c r="M2226" s="367"/>
      <c r="N2226" s="367"/>
      <c r="O2226" s="367"/>
      <c r="P2226" s="367"/>
      <c r="Q2226" s="367"/>
      <c r="R2226" s="367"/>
      <c r="S2226" s="367"/>
      <c r="T2226" s="367"/>
      <c r="U2226" s="367"/>
    </row>
    <row r="2227">
      <c r="A2227" s="367"/>
      <c r="B2227" s="367"/>
      <c r="C2227" s="367"/>
      <c r="D2227" s="367"/>
      <c r="E2227" s="368"/>
      <c r="F2227" s="367"/>
      <c r="G2227" s="367"/>
      <c r="H2227" s="367"/>
      <c r="I2227" s="367"/>
      <c r="J2227" s="367"/>
      <c r="K2227" s="367"/>
      <c r="L2227" s="367"/>
      <c r="M2227" s="367"/>
      <c r="N2227" s="367"/>
      <c r="O2227" s="367"/>
      <c r="P2227" s="367"/>
      <c r="Q2227" s="367"/>
      <c r="R2227" s="367"/>
      <c r="S2227" s="367"/>
      <c r="T2227" s="367"/>
      <c r="U2227" s="367"/>
    </row>
    <row r="2228">
      <c r="A2228" s="367"/>
      <c r="B2228" s="367"/>
      <c r="C2228" s="367"/>
      <c r="D2228" s="367"/>
      <c r="E2228" s="368"/>
      <c r="F2228" s="367"/>
      <c r="G2228" s="367"/>
      <c r="H2228" s="367"/>
      <c r="I2228" s="367"/>
      <c r="J2228" s="367"/>
      <c r="K2228" s="367"/>
      <c r="L2228" s="367"/>
      <c r="M2228" s="367"/>
      <c r="N2228" s="367"/>
      <c r="O2228" s="367"/>
      <c r="P2228" s="367"/>
      <c r="Q2228" s="367"/>
      <c r="R2228" s="367"/>
      <c r="S2228" s="367"/>
      <c r="T2228" s="367"/>
      <c r="U2228" s="367"/>
    </row>
    <row r="2229">
      <c r="A2229" s="367"/>
      <c r="B2229" s="367"/>
      <c r="C2229" s="367"/>
      <c r="D2229" s="367"/>
      <c r="E2229" s="368"/>
      <c r="F2229" s="367"/>
      <c r="G2229" s="367"/>
      <c r="H2229" s="367"/>
      <c r="I2229" s="367"/>
      <c r="J2229" s="367"/>
      <c r="K2229" s="367"/>
      <c r="L2229" s="367"/>
      <c r="M2229" s="367"/>
      <c r="N2229" s="367"/>
      <c r="O2229" s="367"/>
      <c r="P2229" s="367"/>
      <c r="Q2229" s="367"/>
      <c r="R2229" s="367"/>
      <c r="S2229" s="367"/>
      <c r="T2229" s="367"/>
      <c r="U2229" s="367"/>
    </row>
    <row r="2230">
      <c r="A2230" s="367"/>
      <c r="B2230" s="367"/>
      <c r="C2230" s="367"/>
      <c r="D2230" s="367"/>
      <c r="E2230" s="368"/>
      <c r="F2230" s="367"/>
      <c r="G2230" s="367"/>
      <c r="H2230" s="367"/>
      <c r="I2230" s="367"/>
      <c r="J2230" s="367"/>
      <c r="K2230" s="367"/>
      <c r="L2230" s="367"/>
      <c r="M2230" s="367"/>
      <c r="N2230" s="367"/>
      <c r="O2230" s="367"/>
      <c r="P2230" s="367"/>
      <c r="Q2230" s="367"/>
      <c r="R2230" s="367"/>
      <c r="S2230" s="367"/>
      <c r="T2230" s="367"/>
      <c r="U2230" s="367"/>
    </row>
    <row r="2231">
      <c r="A2231" s="367"/>
      <c r="B2231" s="367"/>
      <c r="C2231" s="367"/>
      <c r="D2231" s="367"/>
      <c r="E2231" s="368"/>
      <c r="F2231" s="367"/>
      <c r="G2231" s="367"/>
      <c r="H2231" s="367"/>
      <c r="I2231" s="367"/>
      <c r="J2231" s="367"/>
      <c r="K2231" s="367"/>
      <c r="L2231" s="367"/>
      <c r="M2231" s="367"/>
      <c r="N2231" s="367"/>
      <c r="O2231" s="367"/>
      <c r="P2231" s="367"/>
      <c r="Q2231" s="367"/>
      <c r="R2231" s="367"/>
      <c r="S2231" s="367"/>
      <c r="T2231" s="367"/>
      <c r="U2231" s="367"/>
    </row>
    <row r="2232">
      <c r="A2232" s="367"/>
      <c r="B2232" s="367"/>
      <c r="C2232" s="367"/>
      <c r="D2232" s="367"/>
      <c r="E2232" s="368"/>
      <c r="F2232" s="367"/>
      <c r="G2232" s="367"/>
      <c r="H2232" s="367"/>
      <c r="I2232" s="367"/>
      <c r="J2232" s="367"/>
      <c r="K2232" s="367"/>
      <c r="L2232" s="367"/>
      <c r="M2232" s="367"/>
      <c r="N2232" s="367"/>
      <c r="O2232" s="367"/>
      <c r="P2232" s="367"/>
      <c r="Q2232" s="367"/>
      <c r="R2232" s="367"/>
      <c r="S2232" s="367"/>
      <c r="T2232" s="367"/>
      <c r="U2232" s="367"/>
    </row>
    <row r="2233">
      <c r="A2233" s="367"/>
      <c r="B2233" s="367"/>
      <c r="C2233" s="367"/>
      <c r="D2233" s="367"/>
      <c r="E2233" s="368"/>
      <c r="F2233" s="367"/>
      <c r="G2233" s="367"/>
      <c r="H2233" s="367"/>
      <c r="I2233" s="367"/>
      <c r="J2233" s="367"/>
      <c r="K2233" s="367"/>
      <c r="L2233" s="367"/>
      <c r="M2233" s="367"/>
      <c r="N2233" s="367"/>
      <c r="O2233" s="367"/>
      <c r="P2233" s="367"/>
      <c r="Q2233" s="367"/>
      <c r="R2233" s="367"/>
      <c r="S2233" s="367"/>
      <c r="T2233" s="367"/>
      <c r="U2233" s="367"/>
    </row>
    <row r="2234">
      <c r="A2234" s="367"/>
      <c r="B2234" s="367"/>
      <c r="C2234" s="367"/>
      <c r="D2234" s="367"/>
      <c r="E2234" s="368"/>
      <c r="F2234" s="367"/>
      <c r="G2234" s="367"/>
      <c r="H2234" s="367"/>
      <c r="I2234" s="367"/>
      <c r="J2234" s="367"/>
      <c r="K2234" s="367"/>
      <c r="L2234" s="367"/>
      <c r="M2234" s="367"/>
      <c r="N2234" s="367"/>
      <c r="O2234" s="367"/>
      <c r="P2234" s="367"/>
      <c r="Q2234" s="367"/>
      <c r="R2234" s="367"/>
      <c r="S2234" s="367"/>
      <c r="T2234" s="367"/>
      <c r="U2234" s="367"/>
    </row>
    <row r="2235">
      <c r="A2235" s="367"/>
      <c r="B2235" s="367"/>
      <c r="C2235" s="367"/>
      <c r="D2235" s="367"/>
      <c r="E2235" s="368"/>
      <c r="F2235" s="367"/>
      <c r="G2235" s="367"/>
      <c r="H2235" s="367"/>
      <c r="I2235" s="367"/>
      <c r="J2235" s="367"/>
      <c r="K2235" s="367"/>
      <c r="L2235" s="367"/>
      <c r="M2235" s="367"/>
      <c r="N2235" s="367"/>
      <c r="O2235" s="367"/>
      <c r="P2235" s="367"/>
      <c r="Q2235" s="367"/>
      <c r="R2235" s="367"/>
      <c r="S2235" s="367"/>
      <c r="T2235" s="367"/>
      <c r="U2235" s="367"/>
    </row>
    <row r="2236">
      <c r="A2236" s="367"/>
      <c r="B2236" s="367"/>
      <c r="C2236" s="367"/>
      <c r="D2236" s="367"/>
      <c r="E2236" s="368"/>
      <c r="F2236" s="367"/>
      <c r="G2236" s="367"/>
      <c r="H2236" s="367"/>
      <c r="I2236" s="367"/>
      <c r="J2236" s="367"/>
      <c r="K2236" s="367"/>
      <c r="L2236" s="367"/>
      <c r="M2236" s="367"/>
      <c r="N2236" s="367"/>
      <c r="O2236" s="367"/>
      <c r="P2236" s="367"/>
      <c r="Q2236" s="367"/>
      <c r="R2236" s="367"/>
      <c r="S2236" s="367"/>
      <c r="T2236" s="367"/>
      <c r="U2236" s="367"/>
    </row>
    <row r="2237">
      <c r="A2237" s="367"/>
      <c r="B2237" s="367"/>
      <c r="C2237" s="367"/>
      <c r="D2237" s="367"/>
      <c r="E2237" s="368"/>
      <c r="F2237" s="367"/>
      <c r="G2237" s="367"/>
      <c r="H2237" s="367"/>
      <c r="I2237" s="367"/>
      <c r="J2237" s="367"/>
      <c r="K2237" s="367"/>
      <c r="L2237" s="367"/>
      <c r="M2237" s="367"/>
      <c r="N2237" s="367"/>
      <c r="O2237" s="367"/>
      <c r="P2237" s="367"/>
      <c r="Q2237" s="367"/>
      <c r="R2237" s="367"/>
      <c r="S2237" s="367"/>
      <c r="T2237" s="367"/>
      <c r="U2237" s="367"/>
    </row>
    <row r="2238">
      <c r="A2238" s="367"/>
      <c r="B2238" s="367"/>
      <c r="C2238" s="367"/>
      <c r="D2238" s="367"/>
      <c r="E2238" s="368"/>
      <c r="F2238" s="367"/>
      <c r="G2238" s="367"/>
      <c r="H2238" s="367"/>
      <c r="I2238" s="367"/>
      <c r="J2238" s="367"/>
      <c r="K2238" s="367"/>
      <c r="L2238" s="367"/>
      <c r="M2238" s="367"/>
      <c r="N2238" s="367"/>
      <c r="O2238" s="367"/>
      <c r="P2238" s="367"/>
      <c r="Q2238" s="367"/>
      <c r="R2238" s="367"/>
      <c r="S2238" s="367"/>
      <c r="T2238" s="367"/>
      <c r="U2238" s="367"/>
    </row>
    <row r="2239">
      <c r="A2239" s="367"/>
      <c r="B2239" s="367"/>
      <c r="C2239" s="367"/>
      <c r="D2239" s="367"/>
      <c r="E2239" s="368"/>
      <c r="F2239" s="367"/>
      <c r="G2239" s="367"/>
      <c r="H2239" s="367"/>
      <c r="I2239" s="367"/>
      <c r="J2239" s="367"/>
      <c r="K2239" s="367"/>
      <c r="L2239" s="367"/>
      <c r="M2239" s="367"/>
      <c r="N2239" s="367"/>
      <c r="O2239" s="367"/>
      <c r="P2239" s="367"/>
      <c r="Q2239" s="367"/>
      <c r="R2239" s="367"/>
      <c r="S2239" s="367"/>
      <c r="T2239" s="367"/>
      <c r="U2239" s="367"/>
    </row>
    <row r="2240">
      <c r="A2240" s="367"/>
      <c r="B2240" s="367"/>
      <c r="C2240" s="367"/>
      <c r="D2240" s="367"/>
      <c r="E2240" s="368"/>
      <c r="F2240" s="367"/>
      <c r="G2240" s="367"/>
      <c r="H2240" s="367"/>
      <c r="I2240" s="367"/>
      <c r="J2240" s="367"/>
      <c r="K2240" s="367"/>
      <c r="L2240" s="367"/>
      <c r="M2240" s="367"/>
      <c r="N2240" s="367"/>
      <c r="O2240" s="367"/>
      <c r="P2240" s="367"/>
      <c r="Q2240" s="367"/>
      <c r="R2240" s="367"/>
      <c r="S2240" s="367"/>
      <c r="T2240" s="367"/>
      <c r="U2240" s="367"/>
    </row>
    <row r="2241">
      <c r="A2241" s="367"/>
      <c r="B2241" s="367"/>
      <c r="C2241" s="367"/>
      <c r="D2241" s="367"/>
      <c r="E2241" s="368"/>
      <c r="F2241" s="367"/>
      <c r="G2241" s="367"/>
      <c r="H2241" s="367"/>
      <c r="I2241" s="367"/>
      <c r="J2241" s="367"/>
      <c r="K2241" s="367"/>
      <c r="L2241" s="367"/>
      <c r="M2241" s="367"/>
      <c r="N2241" s="367"/>
      <c r="O2241" s="367"/>
      <c r="P2241" s="367"/>
      <c r="Q2241" s="367"/>
      <c r="R2241" s="367"/>
      <c r="S2241" s="367"/>
      <c r="T2241" s="367"/>
      <c r="U2241" s="367"/>
    </row>
    <row r="2242">
      <c r="A2242" s="367"/>
      <c r="B2242" s="367"/>
      <c r="C2242" s="367"/>
      <c r="D2242" s="367"/>
      <c r="E2242" s="368"/>
      <c r="F2242" s="367"/>
      <c r="G2242" s="367"/>
      <c r="H2242" s="367"/>
      <c r="I2242" s="367"/>
      <c r="J2242" s="367"/>
      <c r="K2242" s="367"/>
      <c r="L2242" s="367"/>
      <c r="M2242" s="367"/>
      <c r="N2242" s="367"/>
      <c r="O2242" s="367"/>
      <c r="P2242" s="367"/>
      <c r="Q2242" s="367"/>
      <c r="R2242" s="367"/>
      <c r="S2242" s="367"/>
      <c r="T2242" s="367"/>
      <c r="U2242" s="367"/>
    </row>
    <row r="2243">
      <c r="A2243" s="367"/>
      <c r="B2243" s="367"/>
      <c r="C2243" s="367"/>
      <c r="D2243" s="367"/>
      <c r="E2243" s="368"/>
      <c r="F2243" s="367"/>
      <c r="G2243" s="367"/>
      <c r="H2243" s="367"/>
      <c r="I2243" s="367"/>
      <c r="J2243" s="367"/>
      <c r="K2243" s="367"/>
      <c r="L2243" s="367"/>
      <c r="M2243" s="367"/>
      <c r="N2243" s="367"/>
      <c r="O2243" s="367"/>
      <c r="P2243" s="367"/>
      <c r="Q2243" s="367"/>
      <c r="R2243" s="367"/>
      <c r="S2243" s="367"/>
      <c r="T2243" s="367"/>
      <c r="U2243" s="367"/>
    </row>
    <row r="2244">
      <c r="A2244" s="367"/>
      <c r="B2244" s="367"/>
      <c r="C2244" s="367"/>
      <c r="D2244" s="367"/>
      <c r="E2244" s="368"/>
      <c r="F2244" s="367"/>
      <c r="G2244" s="367"/>
      <c r="H2244" s="367"/>
      <c r="I2244" s="367"/>
      <c r="J2244" s="367"/>
      <c r="K2244" s="367"/>
      <c r="L2244" s="367"/>
      <c r="M2244" s="367"/>
      <c r="N2244" s="367"/>
      <c r="O2244" s="367"/>
      <c r="P2244" s="367"/>
      <c r="Q2244" s="367"/>
      <c r="R2244" s="367"/>
      <c r="S2244" s="367"/>
      <c r="T2244" s="367"/>
      <c r="U2244" s="367"/>
    </row>
    <row r="2245">
      <c r="A2245" s="367"/>
      <c r="B2245" s="367"/>
      <c r="C2245" s="367"/>
      <c r="D2245" s="367"/>
      <c r="E2245" s="368"/>
      <c r="F2245" s="367"/>
      <c r="G2245" s="367"/>
      <c r="H2245" s="367"/>
      <c r="I2245" s="367"/>
      <c r="J2245" s="367"/>
      <c r="K2245" s="367"/>
      <c r="L2245" s="367"/>
      <c r="M2245" s="367"/>
      <c r="N2245" s="367"/>
      <c r="O2245" s="367"/>
      <c r="P2245" s="367"/>
      <c r="Q2245" s="367"/>
      <c r="R2245" s="367"/>
      <c r="S2245" s="367"/>
      <c r="T2245" s="367"/>
      <c r="U2245" s="367"/>
    </row>
    <row r="2246">
      <c r="A2246" s="367"/>
      <c r="B2246" s="367"/>
      <c r="C2246" s="367"/>
      <c r="D2246" s="367"/>
      <c r="E2246" s="368"/>
      <c r="F2246" s="367"/>
      <c r="G2246" s="367"/>
      <c r="H2246" s="367"/>
      <c r="I2246" s="367"/>
      <c r="J2246" s="367"/>
      <c r="K2246" s="367"/>
      <c r="L2246" s="367"/>
      <c r="M2246" s="367"/>
      <c r="N2246" s="367"/>
      <c r="O2246" s="367"/>
      <c r="P2246" s="367"/>
      <c r="Q2246" s="367"/>
      <c r="R2246" s="367"/>
      <c r="S2246" s="367"/>
      <c r="T2246" s="367"/>
      <c r="U2246" s="367"/>
    </row>
    <row r="2247">
      <c r="A2247" s="367"/>
      <c r="B2247" s="367"/>
      <c r="C2247" s="367"/>
      <c r="D2247" s="367"/>
      <c r="E2247" s="368"/>
      <c r="F2247" s="367"/>
      <c r="G2247" s="367"/>
      <c r="H2247" s="367"/>
      <c r="I2247" s="367"/>
      <c r="J2247" s="367"/>
      <c r="K2247" s="367"/>
      <c r="L2247" s="367"/>
      <c r="M2247" s="367"/>
      <c r="N2247" s="367"/>
      <c r="O2247" s="367"/>
      <c r="P2247" s="367"/>
      <c r="Q2247" s="367"/>
      <c r="R2247" s="367"/>
      <c r="S2247" s="367"/>
      <c r="T2247" s="367"/>
      <c r="U2247" s="367"/>
    </row>
    <row r="2248">
      <c r="A2248" s="367"/>
      <c r="B2248" s="367"/>
      <c r="C2248" s="367"/>
      <c r="D2248" s="367"/>
      <c r="E2248" s="368"/>
      <c r="F2248" s="367"/>
      <c r="G2248" s="367"/>
      <c r="H2248" s="367"/>
      <c r="I2248" s="367"/>
      <c r="J2248" s="367"/>
      <c r="K2248" s="367"/>
      <c r="L2248" s="367"/>
      <c r="M2248" s="367"/>
      <c r="N2248" s="367"/>
      <c r="O2248" s="367"/>
      <c r="P2248" s="367"/>
      <c r="Q2248" s="367"/>
      <c r="R2248" s="367"/>
      <c r="S2248" s="367"/>
      <c r="T2248" s="367"/>
      <c r="U2248" s="367"/>
    </row>
    <row r="2249">
      <c r="A2249" s="367"/>
      <c r="B2249" s="367"/>
      <c r="C2249" s="367"/>
      <c r="D2249" s="367"/>
      <c r="E2249" s="368"/>
      <c r="F2249" s="367"/>
      <c r="G2249" s="367"/>
      <c r="H2249" s="367"/>
      <c r="I2249" s="367"/>
      <c r="J2249" s="367"/>
      <c r="K2249" s="367"/>
      <c r="L2249" s="367"/>
      <c r="M2249" s="367"/>
      <c r="N2249" s="367"/>
      <c r="O2249" s="367"/>
      <c r="P2249" s="367"/>
      <c r="Q2249" s="367"/>
      <c r="R2249" s="367"/>
      <c r="S2249" s="367"/>
      <c r="T2249" s="367"/>
      <c r="U2249" s="367"/>
    </row>
    <row r="2250">
      <c r="A2250" s="367"/>
      <c r="B2250" s="367"/>
      <c r="C2250" s="367"/>
      <c r="D2250" s="367"/>
      <c r="E2250" s="368"/>
      <c r="F2250" s="367"/>
      <c r="G2250" s="367"/>
      <c r="H2250" s="367"/>
      <c r="I2250" s="367"/>
      <c r="J2250" s="367"/>
      <c r="K2250" s="367"/>
      <c r="L2250" s="367"/>
      <c r="M2250" s="367"/>
      <c r="N2250" s="367"/>
      <c r="O2250" s="367"/>
      <c r="P2250" s="367"/>
      <c r="Q2250" s="367"/>
      <c r="R2250" s="367"/>
      <c r="S2250" s="367"/>
      <c r="T2250" s="367"/>
      <c r="U2250" s="367"/>
    </row>
    <row r="2251">
      <c r="A2251" s="367"/>
      <c r="B2251" s="367"/>
      <c r="C2251" s="367"/>
      <c r="D2251" s="367"/>
      <c r="E2251" s="368"/>
      <c r="F2251" s="367"/>
      <c r="G2251" s="367"/>
      <c r="H2251" s="367"/>
      <c r="I2251" s="367"/>
      <c r="J2251" s="367"/>
      <c r="K2251" s="367"/>
      <c r="L2251" s="367"/>
      <c r="M2251" s="367"/>
      <c r="N2251" s="367"/>
      <c r="O2251" s="367"/>
      <c r="P2251" s="367"/>
      <c r="Q2251" s="367"/>
      <c r="R2251" s="367"/>
      <c r="S2251" s="367"/>
      <c r="T2251" s="367"/>
      <c r="U2251" s="367"/>
    </row>
    <row r="2252">
      <c r="A2252" s="367"/>
      <c r="B2252" s="367"/>
      <c r="C2252" s="367"/>
      <c r="D2252" s="367"/>
      <c r="E2252" s="368"/>
      <c r="F2252" s="367"/>
      <c r="G2252" s="367"/>
      <c r="H2252" s="367"/>
      <c r="I2252" s="367"/>
      <c r="J2252" s="367"/>
      <c r="K2252" s="367"/>
      <c r="L2252" s="367"/>
      <c r="M2252" s="367"/>
      <c r="N2252" s="367"/>
      <c r="O2252" s="367"/>
      <c r="P2252" s="367"/>
      <c r="Q2252" s="367"/>
      <c r="R2252" s="367"/>
      <c r="S2252" s="367"/>
      <c r="T2252" s="367"/>
      <c r="U2252" s="367"/>
    </row>
    <row r="2253">
      <c r="A2253" s="367"/>
      <c r="B2253" s="367"/>
      <c r="C2253" s="367"/>
      <c r="D2253" s="367"/>
      <c r="E2253" s="368"/>
      <c r="F2253" s="367"/>
      <c r="G2253" s="367"/>
      <c r="H2253" s="367"/>
      <c r="I2253" s="367"/>
      <c r="J2253" s="367"/>
      <c r="K2253" s="367"/>
      <c r="L2253" s="367"/>
      <c r="M2253" s="367"/>
      <c r="N2253" s="367"/>
      <c r="O2253" s="367"/>
      <c r="P2253" s="367"/>
      <c r="Q2253" s="367"/>
      <c r="R2253" s="367"/>
      <c r="S2253" s="367"/>
      <c r="T2253" s="367"/>
      <c r="U2253" s="367"/>
    </row>
    <row r="2254">
      <c r="A2254" s="367"/>
      <c r="B2254" s="367"/>
      <c r="C2254" s="367"/>
      <c r="D2254" s="367"/>
      <c r="E2254" s="368"/>
      <c r="F2254" s="367"/>
      <c r="G2254" s="367"/>
      <c r="H2254" s="367"/>
      <c r="I2254" s="367"/>
      <c r="J2254" s="367"/>
      <c r="K2254" s="367"/>
      <c r="L2254" s="367"/>
      <c r="M2254" s="367"/>
      <c r="N2254" s="367"/>
      <c r="O2254" s="367"/>
      <c r="P2254" s="367"/>
      <c r="Q2254" s="367"/>
      <c r="R2254" s="367"/>
      <c r="S2254" s="367"/>
      <c r="T2254" s="367"/>
      <c r="U2254" s="367"/>
    </row>
    <row r="2255">
      <c r="A2255" s="367"/>
      <c r="B2255" s="367"/>
      <c r="C2255" s="367"/>
      <c r="D2255" s="367"/>
      <c r="E2255" s="368"/>
      <c r="F2255" s="367"/>
      <c r="G2255" s="367"/>
      <c r="H2255" s="367"/>
      <c r="I2255" s="367"/>
      <c r="J2255" s="367"/>
      <c r="K2255" s="367"/>
      <c r="L2255" s="367"/>
      <c r="M2255" s="367"/>
      <c r="N2255" s="367"/>
      <c r="O2255" s="367"/>
      <c r="P2255" s="367"/>
      <c r="Q2255" s="367"/>
      <c r="R2255" s="367"/>
      <c r="S2255" s="367"/>
      <c r="T2255" s="367"/>
      <c r="U2255" s="367"/>
    </row>
    <row r="2256">
      <c r="A2256" s="367"/>
      <c r="B2256" s="367"/>
      <c r="C2256" s="367"/>
      <c r="D2256" s="367"/>
      <c r="E2256" s="368"/>
      <c r="F2256" s="367"/>
      <c r="G2256" s="367"/>
      <c r="H2256" s="367"/>
      <c r="I2256" s="367"/>
      <c r="J2256" s="367"/>
      <c r="K2256" s="367"/>
      <c r="L2256" s="367"/>
      <c r="M2256" s="367"/>
      <c r="N2256" s="367"/>
      <c r="O2256" s="367"/>
      <c r="P2256" s="367"/>
      <c r="Q2256" s="367"/>
      <c r="R2256" s="367"/>
      <c r="S2256" s="367"/>
      <c r="T2256" s="367"/>
      <c r="U2256" s="367"/>
    </row>
    <row r="2257">
      <c r="A2257" s="367"/>
      <c r="B2257" s="367"/>
      <c r="C2257" s="367"/>
      <c r="D2257" s="367"/>
      <c r="E2257" s="368"/>
      <c r="F2257" s="367"/>
      <c r="G2257" s="367"/>
      <c r="H2257" s="367"/>
      <c r="I2257" s="367"/>
      <c r="J2257" s="367"/>
      <c r="K2257" s="367"/>
      <c r="L2257" s="367"/>
      <c r="M2257" s="367"/>
      <c r="N2257" s="367"/>
      <c r="O2257" s="367"/>
      <c r="P2257" s="367"/>
      <c r="Q2257" s="367"/>
      <c r="R2257" s="367"/>
      <c r="S2257" s="367"/>
      <c r="T2257" s="367"/>
      <c r="U2257" s="367"/>
    </row>
    <row r="2258">
      <c r="A2258" s="367"/>
      <c r="B2258" s="367"/>
      <c r="C2258" s="367"/>
      <c r="D2258" s="367"/>
      <c r="E2258" s="368"/>
      <c r="F2258" s="367"/>
      <c r="G2258" s="367"/>
      <c r="H2258" s="367"/>
      <c r="I2258" s="367"/>
      <c r="J2258" s="367"/>
      <c r="K2258" s="367"/>
      <c r="L2258" s="367"/>
      <c r="M2258" s="367"/>
      <c r="N2258" s="367"/>
      <c r="O2258" s="367"/>
      <c r="P2258" s="367"/>
      <c r="Q2258" s="367"/>
      <c r="R2258" s="367"/>
      <c r="S2258" s="367"/>
      <c r="T2258" s="367"/>
      <c r="U2258" s="367"/>
    </row>
    <row r="2259">
      <c r="A2259" s="367"/>
      <c r="B2259" s="367"/>
      <c r="C2259" s="367"/>
      <c r="D2259" s="367"/>
      <c r="E2259" s="368"/>
      <c r="F2259" s="367"/>
      <c r="G2259" s="367"/>
      <c r="H2259" s="367"/>
      <c r="I2259" s="367"/>
      <c r="J2259" s="367"/>
      <c r="K2259" s="367"/>
      <c r="L2259" s="367"/>
      <c r="M2259" s="367"/>
      <c r="N2259" s="367"/>
      <c r="O2259" s="367"/>
      <c r="P2259" s="367"/>
      <c r="Q2259" s="367"/>
      <c r="R2259" s="367"/>
      <c r="S2259" s="367"/>
      <c r="T2259" s="367"/>
      <c r="U2259" s="367"/>
    </row>
    <row r="2260">
      <c r="A2260" s="367"/>
      <c r="B2260" s="367"/>
      <c r="C2260" s="367"/>
      <c r="D2260" s="367"/>
      <c r="E2260" s="368"/>
      <c r="F2260" s="367"/>
      <c r="G2260" s="367"/>
      <c r="H2260" s="367"/>
      <c r="I2260" s="367"/>
      <c r="J2260" s="367"/>
      <c r="K2260" s="367"/>
      <c r="L2260" s="367"/>
      <c r="M2260" s="367"/>
      <c r="N2260" s="367"/>
      <c r="O2260" s="367"/>
      <c r="P2260" s="367"/>
      <c r="Q2260" s="367"/>
      <c r="R2260" s="367"/>
      <c r="S2260" s="367"/>
      <c r="T2260" s="367"/>
      <c r="U2260" s="367"/>
    </row>
    <row r="2261">
      <c r="A2261" s="367"/>
      <c r="B2261" s="367"/>
      <c r="C2261" s="367"/>
      <c r="D2261" s="367"/>
      <c r="E2261" s="368"/>
      <c r="F2261" s="367"/>
      <c r="G2261" s="367"/>
      <c r="H2261" s="367"/>
      <c r="I2261" s="367"/>
      <c r="J2261" s="367"/>
      <c r="K2261" s="367"/>
      <c r="L2261" s="367"/>
      <c r="M2261" s="367"/>
      <c r="N2261" s="367"/>
      <c r="O2261" s="367"/>
      <c r="P2261" s="367"/>
      <c r="Q2261" s="367"/>
      <c r="R2261" s="367"/>
      <c r="S2261" s="367"/>
      <c r="T2261" s="367"/>
      <c r="U2261" s="367"/>
    </row>
    <row r="2262">
      <c r="A2262" s="367"/>
      <c r="B2262" s="367"/>
      <c r="C2262" s="367"/>
      <c r="D2262" s="367"/>
      <c r="E2262" s="368"/>
      <c r="F2262" s="367"/>
      <c r="G2262" s="367"/>
      <c r="H2262" s="367"/>
      <c r="I2262" s="367"/>
      <c r="J2262" s="367"/>
      <c r="K2262" s="367"/>
      <c r="L2262" s="367"/>
      <c r="M2262" s="367"/>
      <c r="N2262" s="367"/>
      <c r="O2262" s="367"/>
      <c r="P2262" s="367"/>
      <c r="Q2262" s="367"/>
      <c r="R2262" s="367"/>
      <c r="S2262" s="367"/>
      <c r="T2262" s="367"/>
      <c r="U2262" s="367"/>
    </row>
    <row r="2263">
      <c r="A2263" s="367"/>
      <c r="B2263" s="367"/>
      <c r="C2263" s="367"/>
      <c r="D2263" s="367"/>
      <c r="E2263" s="368"/>
      <c r="F2263" s="367"/>
      <c r="G2263" s="367"/>
      <c r="H2263" s="367"/>
      <c r="I2263" s="367"/>
      <c r="J2263" s="367"/>
      <c r="K2263" s="367"/>
      <c r="L2263" s="367"/>
      <c r="M2263" s="367"/>
      <c r="N2263" s="367"/>
      <c r="O2263" s="367"/>
      <c r="P2263" s="367"/>
      <c r="Q2263" s="367"/>
      <c r="R2263" s="367"/>
      <c r="S2263" s="367"/>
      <c r="T2263" s="367"/>
      <c r="U2263" s="367"/>
    </row>
    <row r="2264">
      <c r="A2264" s="367"/>
      <c r="B2264" s="367"/>
      <c r="C2264" s="367"/>
      <c r="D2264" s="367"/>
      <c r="E2264" s="368"/>
      <c r="F2264" s="367"/>
      <c r="G2264" s="367"/>
      <c r="H2264" s="367"/>
      <c r="I2264" s="367"/>
      <c r="J2264" s="367"/>
      <c r="K2264" s="367"/>
      <c r="L2264" s="367"/>
      <c r="M2264" s="367"/>
      <c r="N2264" s="367"/>
      <c r="O2264" s="367"/>
      <c r="P2264" s="367"/>
      <c r="Q2264" s="367"/>
      <c r="R2264" s="367"/>
      <c r="S2264" s="367"/>
      <c r="T2264" s="367"/>
      <c r="U2264" s="367"/>
    </row>
    <row r="2265">
      <c r="A2265" s="367"/>
      <c r="B2265" s="367"/>
      <c r="C2265" s="367"/>
      <c r="D2265" s="367"/>
      <c r="E2265" s="368"/>
      <c r="F2265" s="367"/>
      <c r="G2265" s="367"/>
      <c r="H2265" s="367"/>
      <c r="I2265" s="367"/>
      <c r="J2265" s="367"/>
      <c r="K2265" s="367"/>
      <c r="L2265" s="367"/>
      <c r="M2265" s="367"/>
      <c r="N2265" s="367"/>
      <c r="O2265" s="367"/>
      <c r="P2265" s="367"/>
      <c r="Q2265" s="367"/>
      <c r="R2265" s="367"/>
      <c r="S2265" s="367"/>
      <c r="T2265" s="367"/>
      <c r="U2265" s="367"/>
    </row>
    <row r="2266">
      <c r="A2266" s="367"/>
      <c r="B2266" s="367"/>
      <c r="C2266" s="367"/>
      <c r="D2266" s="367"/>
      <c r="E2266" s="368"/>
      <c r="F2266" s="367"/>
      <c r="G2266" s="367"/>
      <c r="H2266" s="367"/>
      <c r="I2266" s="367"/>
      <c r="J2266" s="367"/>
      <c r="K2266" s="367"/>
      <c r="L2266" s="367"/>
      <c r="M2266" s="367"/>
      <c r="N2266" s="367"/>
      <c r="O2266" s="367"/>
      <c r="P2266" s="367"/>
      <c r="Q2266" s="367"/>
      <c r="R2266" s="367"/>
      <c r="S2266" s="367"/>
      <c r="T2266" s="367"/>
      <c r="U2266" s="367"/>
    </row>
    <row r="2267">
      <c r="A2267" s="367"/>
      <c r="B2267" s="367"/>
      <c r="C2267" s="367"/>
      <c r="D2267" s="367"/>
      <c r="E2267" s="368"/>
      <c r="F2267" s="367"/>
      <c r="G2267" s="367"/>
      <c r="H2267" s="367"/>
      <c r="I2267" s="367"/>
      <c r="J2267" s="367"/>
      <c r="K2267" s="367"/>
      <c r="L2267" s="367"/>
      <c r="M2267" s="367"/>
      <c r="N2267" s="367"/>
      <c r="O2267" s="367"/>
      <c r="P2267" s="367"/>
      <c r="Q2267" s="367"/>
      <c r="R2267" s="367"/>
      <c r="S2267" s="367"/>
      <c r="T2267" s="367"/>
      <c r="U2267" s="367"/>
    </row>
    <row r="2268">
      <c r="A2268" s="367"/>
      <c r="B2268" s="367"/>
      <c r="C2268" s="367"/>
      <c r="D2268" s="367"/>
      <c r="E2268" s="368"/>
      <c r="F2268" s="367"/>
      <c r="G2268" s="367"/>
      <c r="H2268" s="367"/>
      <c r="I2268" s="367"/>
      <c r="J2268" s="367"/>
      <c r="K2268" s="367"/>
      <c r="L2268" s="367"/>
      <c r="M2268" s="367"/>
      <c r="N2268" s="367"/>
      <c r="O2268" s="367"/>
      <c r="P2268" s="367"/>
      <c r="Q2268" s="367"/>
      <c r="R2268" s="367"/>
      <c r="S2268" s="367"/>
      <c r="T2268" s="367"/>
      <c r="U2268" s="367"/>
    </row>
    <row r="2269">
      <c r="A2269" s="367"/>
      <c r="B2269" s="367"/>
      <c r="C2269" s="367"/>
      <c r="D2269" s="367"/>
      <c r="E2269" s="368"/>
      <c r="F2269" s="367"/>
      <c r="G2269" s="367"/>
      <c r="H2269" s="367"/>
      <c r="I2269" s="367"/>
      <c r="J2269" s="367"/>
      <c r="K2269" s="367"/>
      <c r="L2269" s="367"/>
      <c r="M2269" s="367"/>
      <c r="N2269" s="367"/>
      <c r="O2269" s="367"/>
      <c r="P2269" s="367"/>
      <c r="Q2269" s="367"/>
      <c r="R2269" s="367"/>
      <c r="S2269" s="367"/>
      <c r="T2269" s="367"/>
      <c r="U2269" s="367"/>
    </row>
    <row r="2270">
      <c r="A2270" s="367"/>
      <c r="B2270" s="367"/>
      <c r="C2270" s="367"/>
      <c r="D2270" s="367"/>
      <c r="E2270" s="368"/>
      <c r="F2270" s="367"/>
      <c r="G2270" s="367"/>
      <c r="H2270" s="367"/>
      <c r="I2270" s="367"/>
      <c r="J2270" s="367"/>
      <c r="K2270" s="367"/>
      <c r="L2270" s="367"/>
      <c r="M2270" s="367"/>
      <c r="N2270" s="367"/>
      <c r="O2270" s="367"/>
      <c r="P2270" s="367"/>
      <c r="Q2270" s="367"/>
      <c r="R2270" s="367"/>
      <c r="S2270" s="367"/>
      <c r="T2270" s="367"/>
      <c r="U2270" s="367"/>
    </row>
    <row r="2271">
      <c r="A2271" s="367"/>
      <c r="B2271" s="367"/>
      <c r="C2271" s="367"/>
      <c r="D2271" s="367"/>
      <c r="E2271" s="368"/>
      <c r="F2271" s="367"/>
      <c r="G2271" s="367"/>
      <c r="H2271" s="367"/>
      <c r="I2271" s="367"/>
      <c r="J2271" s="367"/>
      <c r="K2271" s="367"/>
      <c r="L2271" s="367"/>
      <c r="M2271" s="367"/>
      <c r="N2271" s="367"/>
      <c r="O2271" s="367"/>
      <c r="P2271" s="367"/>
      <c r="Q2271" s="367"/>
      <c r="R2271" s="367"/>
      <c r="S2271" s="367"/>
      <c r="T2271" s="367"/>
      <c r="U2271" s="367"/>
    </row>
    <row r="2272">
      <c r="A2272" s="367"/>
      <c r="B2272" s="367"/>
      <c r="C2272" s="367"/>
      <c r="D2272" s="367"/>
      <c r="E2272" s="368"/>
      <c r="F2272" s="367"/>
      <c r="G2272" s="367"/>
      <c r="H2272" s="367"/>
      <c r="I2272" s="367"/>
      <c r="J2272" s="367"/>
      <c r="K2272" s="367"/>
      <c r="L2272" s="367"/>
      <c r="M2272" s="367"/>
      <c r="N2272" s="367"/>
      <c r="O2272" s="367"/>
      <c r="P2272" s="367"/>
      <c r="Q2272" s="367"/>
      <c r="R2272" s="367"/>
      <c r="S2272" s="367"/>
      <c r="T2272" s="367"/>
      <c r="U2272" s="367"/>
    </row>
    <row r="2273">
      <c r="A2273" s="367"/>
      <c r="B2273" s="367"/>
      <c r="C2273" s="367"/>
      <c r="D2273" s="367"/>
      <c r="E2273" s="368"/>
      <c r="F2273" s="367"/>
      <c r="G2273" s="367"/>
      <c r="H2273" s="367"/>
      <c r="I2273" s="367"/>
      <c r="J2273" s="367"/>
      <c r="K2273" s="367"/>
      <c r="L2273" s="367"/>
      <c r="M2273" s="367"/>
      <c r="N2273" s="367"/>
      <c r="O2273" s="367"/>
      <c r="P2273" s="367"/>
      <c r="Q2273" s="367"/>
      <c r="R2273" s="367"/>
      <c r="S2273" s="367"/>
      <c r="T2273" s="367"/>
      <c r="U2273" s="367"/>
    </row>
    <row r="2274">
      <c r="A2274" s="367"/>
      <c r="B2274" s="367"/>
      <c r="C2274" s="367"/>
      <c r="D2274" s="367"/>
      <c r="E2274" s="368"/>
      <c r="F2274" s="367"/>
      <c r="G2274" s="367"/>
      <c r="H2274" s="367"/>
      <c r="I2274" s="367"/>
      <c r="J2274" s="367"/>
      <c r="K2274" s="367"/>
      <c r="L2274" s="367"/>
      <c r="M2274" s="367"/>
      <c r="N2274" s="367"/>
      <c r="O2274" s="367"/>
      <c r="P2274" s="367"/>
      <c r="Q2274" s="367"/>
      <c r="R2274" s="367"/>
      <c r="S2274" s="367"/>
      <c r="T2274" s="367"/>
      <c r="U2274" s="367"/>
    </row>
    <row r="2275">
      <c r="A2275" s="367"/>
      <c r="B2275" s="367"/>
      <c r="C2275" s="367"/>
      <c r="D2275" s="367"/>
      <c r="E2275" s="368"/>
      <c r="F2275" s="367"/>
      <c r="G2275" s="367"/>
      <c r="H2275" s="367"/>
      <c r="I2275" s="367"/>
      <c r="J2275" s="367"/>
      <c r="K2275" s="367"/>
      <c r="L2275" s="367"/>
      <c r="M2275" s="367"/>
      <c r="N2275" s="367"/>
      <c r="O2275" s="367"/>
      <c r="P2275" s="367"/>
      <c r="Q2275" s="367"/>
      <c r="R2275" s="367"/>
      <c r="S2275" s="367"/>
      <c r="T2275" s="367"/>
      <c r="U2275" s="367"/>
    </row>
    <row r="2276">
      <c r="A2276" s="367"/>
      <c r="B2276" s="367"/>
      <c r="C2276" s="367"/>
      <c r="D2276" s="367"/>
      <c r="E2276" s="368"/>
      <c r="F2276" s="367"/>
      <c r="G2276" s="367"/>
      <c r="H2276" s="367"/>
      <c r="I2276" s="367"/>
      <c r="J2276" s="367"/>
      <c r="K2276" s="367"/>
      <c r="L2276" s="367"/>
      <c r="M2276" s="367"/>
      <c r="N2276" s="367"/>
      <c r="O2276" s="367"/>
      <c r="P2276" s="367"/>
      <c r="Q2276" s="367"/>
      <c r="R2276" s="367"/>
      <c r="S2276" s="367"/>
      <c r="T2276" s="367"/>
      <c r="U2276" s="367"/>
    </row>
    <row r="2277">
      <c r="A2277" s="367"/>
      <c r="B2277" s="367"/>
      <c r="C2277" s="367"/>
      <c r="D2277" s="367"/>
      <c r="E2277" s="368"/>
      <c r="F2277" s="367"/>
      <c r="G2277" s="367"/>
      <c r="H2277" s="367"/>
      <c r="I2277" s="367"/>
      <c r="J2277" s="367"/>
      <c r="K2277" s="367"/>
      <c r="L2277" s="367"/>
      <c r="M2277" s="367"/>
      <c r="N2277" s="367"/>
      <c r="O2277" s="367"/>
      <c r="P2277" s="367"/>
      <c r="Q2277" s="367"/>
      <c r="R2277" s="367"/>
      <c r="S2277" s="367"/>
      <c r="T2277" s="367"/>
      <c r="U2277" s="367"/>
    </row>
    <row r="2278">
      <c r="A2278" s="367"/>
      <c r="B2278" s="367"/>
      <c r="C2278" s="367"/>
      <c r="D2278" s="367"/>
      <c r="E2278" s="368"/>
      <c r="F2278" s="367"/>
      <c r="G2278" s="367"/>
      <c r="H2278" s="367"/>
      <c r="I2278" s="367"/>
      <c r="J2278" s="367"/>
      <c r="K2278" s="367"/>
      <c r="L2278" s="367"/>
      <c r="M2278" s="367"/>
      <c r="N2278" s="367"/>
      <c r="O2278" s="367"/>
      <c r="P2278" s="367"/>
      <c r="Q2278" s="367"/>
      <c r="R2278" s="367"/>
      <c r="S2278" s="367"/>
      <c r="T2278" s="367"/>
      <c r="U2278" s="367"/>
    </row>
    <row r="2279">
      <c r="A2279" s="367"/>
      <c r="B2279" s="367"/>
      <c r="C2279" s="367"/>
      <c r="D2279" s="367"/>
      <c r="E2279" s="368"/>
      <c r="F2279" s="367"/>
      <c r="G2279" s="367"/>
      <c r="H2279" s="367"/>
      <c r="I2279" s="367"/>
      <c r="J2279" s="367"/>
      <c r="K2279" s="367"/>
      <c r="L2279" s="367"/>
      <c r="M2279" s="367"/>
      <c r="N2279" s="367"/>
      <c r="O2279" s="367"/>
      <c r="P2279" s="367"/>
      <c r="Q2279" s="367"/>
      <c r="R2279" s="367"/>
      <c r="S2279" s="367"/>
      <c r="T2279" s="367"/>
      <c r="U2279" s="367"/>
    </row>
    <row r="2280">
      <c r="A2280" s="367"/>
      <c r="B2280" s="367"/>
      <c r="C2280" s="367"/>
      <c r="D2280" s="367"/>
      <c r="E2280" s="368"/>
      <c r="F2280" s="367"/>
      <c r="G2280" s="367"/>
      <c r="H2280" s="367"/>
      <c r="I2280" s="367"/>
      <c r="J2280" s="367"/>
      <c r="K2280" s="367"/>
      <c r="L2280" s="367"/>
      <c r="M2280" s="367"/>
      <c r="N2280" s="367"/>
      <c r="O2280" s="367"/>
      <c r="P2280" s="367"/>
      <c r="Q2280" s="367"/>
      <c r="R2280" s="367"/>
      <c r="S2280" s="367"/>
      <c r="T2280" s="367"/>
      <c r="U2280" s="367"/>
    </row>
    <row r="2281">
      <c r="A2281" s="367"/>
      <c r="B2281" s="367"/>
      <c r="C2281" s="367"/>
      <c r="D2281" s="367"/>
      <c r="E2281" s="368"/>
      <c r="F2281" s="367"/>
      <c r="G2281" s="367"/>
      <c r="H2281" s="367"/>
      <c r="I2281" s="367"/>
      <c r="J2281" s="367"/>
      <c r="K2281" s="367"/>
      <c r="L2281" s="367"/>
      <c r="M2281" s="367"/>
      <c r="N2281" s="367"/>
      <c r="O2281" s="367"/>
      <c r="P2281" s="367"/>
      <c r="Q2281" s="367"/>
      <c r="R2281" s="367"/>
      <c r="S2281" s="367"/>
      <c r="T2281" s="367"/>
      <c r="U2281" s="367"/>
    </row>
    <row r="2282">
      <c r="A2282" s="367"/>
      <c r="B2282" s="367"/>
      <c r="C2282" s="367"/>
      <c r="D2282" s="367"/>
      <c r="E2282" s="368"/>
      <c r="F2282" s="367"/>
      <c r="G2282" s="367"/>
      <c r="H2282" s="367"/>
      <c r="I2282" s="367"/>
      <c r="J2282" s="367"/>
      <c r="K2282" s="367"/>
      <c r="L2282" s="367"/>
      <c r="M2282" s="367"/>
      <c r="N2282" s="367"/>
      <c r="O2282" s="367"/>
      <c r="P2282" s="367"/>
      <c r="Q2282" s="367"/>
      <c r="R2282" s="367"/>
      <c r="S2282" s="367"/>
      <c r="T2282" s="367"/>
      <c r="U2282" s="367"/>
    </row>
    <row r="2283">
      <c r="A2283" s="367"/>
      <c r="B2283" s="367"/>
      <c r="C2283" s="367"/>
      <c r="D2283" s="367"/>
      <c r="E2283" s="368"/>
      <c r="F2283" s="367"/>
      <c r="G2283" s="367"/>
      <c r="H2283" s="367"/>
      <c r="I2283" s="367"/>
      <c r="J2283" s="367"/>
      <c r="K2283" s="367"/>
      <c r="L2283" s="367"/>
      <c r="M2283" s="367"/>
      <c r="N2283" s="367"/>
      <c r="O2283" s="367"/>
      <c r="P2283" s="367"/>
      <c r="Q2283" s="367"/>
      <c r="R2283" s="367"/>
      <c r="S2283" s="367"/>
      <c r="T2283" s="367"/>
      <c r="U2283" s="367"/>
    </row>
    <row r="2284">
      <c r="A2284" s="367"/>
      <c r="B2284" s="367"/>
      <c r="C2284" s="367"/>
      <c r="D2284" s="367"/>
      <c r="E2284" s="368"/>
      <c r="F2284" s="367"/>
      <c r="G2284" s="367"/>
      <c r="H2284" s="367"/>
      <c r="I2284" s="367"/>
      <c r="J2284" s="367"/>
      <c r="K2284" s="367"/>
      <c r="L2284" s="367"/>
      <c r="M2284" s="367"/>
      <c r="N2284" s="367"/>
      <c r="O2284" s="367"/>
      <c r="P2284" s="367"/>
      <c r="Q2284" s="367"/>
      <c r="R2284" s="367"/>
      <c r="S2284" s="367"/>
      <c r="T2284" s="367"/>
      <c r="U2284" s="367"/>
    </row>
    <row r="2285">
      <c r="A2285" s="367"/>
      <c r="B2285" s="367"/>
      <c r="C2285" s="367"/>
      <c r="D2285" s="367"/>
      <c r="E2285" s="368"/>
      <c r="F2285" s="367"/>
      <c r="G2285" s="367"/>
      <c r="H2285" s="367"/>
      <c r="I2285" s="367"/>
      <c r="J2285" s="367"/>
      <c r="K2285" s="367"/>
      <c r="L2285" s="367"/>
      <c r="M2285" s="367"/>
      <c r="N2285" s="367"/>
      <c r="O2285" s="367"/>
      <c r="P2285" s="367"/>
      <c r="Q2285" s="367"/>
      <c r="R2285" s="367"/>
      <c r="S2285" s="367"/>
      <c r="T2285" s="367"/>
      <c r="U2285" s="367"/>
    </row>
    <row r="2286">
      <c r="A2286" s="367"/>
      <c r="B2286" s="367"/>
      <c r="C2286" s="367"/>
      <c r="D2286" s="367"/>
      <c r="E2286" s="368"/>
      <c r="F2286" s="367"/>
      <c r="G2286" s="367"/>
      <c r="H2286" s="367"/>
      <c r="I2286" s="367"/>
      <c r="J2286" s="367"/>
      <c r="K2286" s="367"/>
      <c r="L2286" s="367"/>
      <c r="M2286" s="367"/>
      <c r="N2286" s="367"/>
      <c r="O2286" s="367"/>
      <c r="P2286" s="367"/>
      <c r="Q2286" s="367"/>
      <c r="R2286" s="367"/>
      <c r="S2286" s="367"/>
      <c r="T2286" s="367"/>
      <c r="U2286" s="367"/>
    </row>
    <row r="2287">
      <c r="A2287" s="367"/>
      <c r="B2287" s="367"/>
      <c r="C2287" s="367"/>
      <c r="D2287" s="367"/>
      <c r="E2287" s="368"/>
      <c r="F2287" s="367"/>
      <c r="G2287" s="367"/>
      <c r="H2287" s="367"/>
      <c r="I2287" s="367"/>
      <c r="J2287" s="367"/>
      <c r="K2287" s="367"/>
      <c r="L2287" s="367"/>
      <c r="M2287" s="367"/>
      <c r="N2287" s="367"/>
      <c r="O2287" s="367"/>
      <c r="P2287" s="367"/>
      <c r="Q2287" s="367"/>
      <c r="R2287" s="367"/>
      <c r="S2287" s="367"/>
      <c r="T2287" s="367"/>
      <c r="U2287" s="367"/>
    </row>
    <row r="2288">
      <c r="A2288" s="367"/>
      <c r="B2288" s="367"/>
      <c r="C2288" s="367"/>
      <c r="D2288" s="367"/>
      <c r="E2288" s="368"/>
      <c r="F2288" s="367"/>
      <c r="G2288" s="367"/>
      <c r="H2288" s="367"/>
      <c r="I2288" s="367"/>
      <c r="J2288" s="367"/>
      <c r="K2288" s="367"/>
      <c r="L2288" s="367"/>
      <c r="M2288" s="367"/>
      <c r="N2288" s="367"/>
      <c r="O2288" s="367"/>
      <c r="P2288" s="367"/>
      <c r="Q2288" s="367"/>
      <c r="R2288" s="367"/>
      <c r="S2288" s="367"/>
      <c r="T2288" s="367"/>
      <c r="U2288" s="367"/>
    </row>
    <row r="2289">
      <c r="A2289" s="367"/>
      <c r="B2289" s="367"/>
      <c r="C2289" s="367"/>
      <c r="D2289" s="367"/>
      <c r="E2289" s="368"/>
      <c r="F2289" s="367"/>
      <c r="G2289" s="367"/>
      <c r="H2289" s="367"/>
      <c r="I2289" s="367"/>
      <c r="J2289" s="367"/>
      <c r="K2289" s="367"/>
      <c r="L2289" s="367"/>
      <c r="M2289" s="367"/>
      <c r="N2289" s="367"/>
      <c r="O2289" s="367"/>
      <c r="P2289" s="367"/>
      <c r="Q2289" s="367"/>
      <c r="R2289" s="367"/>
      <c r="S2289" s="367"/>
      <c r="T2289" s="367"/>
      <c r="U2289" s="367"/>
    </row>
    <row r="2290">
      <c r="A2290" s="367"/>
      <c r="B2290" s="367"/>
      <c r="C2290" s="367"/>
      <c r="D2290" s="367"/>
      <c r="E2290" s="368"/>
      <c r="F2290" s="367"/>
      <c r="G2290" s="367"/>
      <c r="H2290" s="367"/>
      <c r="I2290" s="367"/>
      <c r="J2290" s="367"/>
      <c r="K2290" s="367"/>
      <c r="L2290" s="367"/>
      <c r="M2290" s="367"/>
      <c r="N2290" s="367"/>
      <c r="O2290" s="367"/>
      <c r="P2290" s="367"/>
      <c r="Q2290" s="367"/>
      <c r="R2290" s="367"/>
      <c r="S2290" s="367"/>
      <c r="T2290" s="367"/>
      <c r="U2290" s="367"/>
    </row>
    <row r="2291">
      <c r="A2291" s="367"/>
      <c r="B2291" s="367"/>
      <c r="C2291" s="367"/>
      <c r="D2291" s="367"/>
      <c r="E2291" s="368"/>
      <c r="F2291" s="367"/>
      <c r="G2291" s="367"/>
      <c r="H2291" s="367"/>
      <c r="I2291" s="367"/>
      <c r="J2291" s="367"/>
      <c r="K2291" s="367"/>
      <c r="L2291" s="367"/>
      <c r="M2291" s="367"/>
      <c r="N2291" s="367"/>
      <c r="O2291" s="367"/>
      <c r="P2291" s="367"/>
      <c r="Q2291" s="367"/>
      <c r="R2291" s="367"/>
      <c r="S2291" s="367"/>
      <c r="T2291" s="367"/>
      <c r="U2291" s="367"/>
    </row>
    <row r="2292">
      <c r="A2292" s="367"/>
      <c r="B2292" s="367"/>
      <c r="C2292" s="367"/>
      <c r="D2292" s="367"/>
      <c r="E2292" s="368"/>
      <c r="F2292" s="367"/>
      <c r="G2292" s="367"/>
      <c r="H2292" s="367"/>
      <c r="I2292" s="367"/>
      <c r="J2292" s="367"/>
      <c r="K2292" s="367"/>
      <c r="L2292" s="367"/>
      <c r="M2292" s="367"/>
      <c r="N2292" s="367"/>
      <c r="O2292" s="367"/>
      <c r="P2292" s="367"/>
      <c r="Q2292" s="367"/>
      <c r="R2292" s="367"/>
      <c r="S2292" s="367"/>
      <c r="T2292" s="367"/>
      <c r="U2292" s="367"/>
    </row>
    <row r="2293">
      <c r="A2293" s="367"/>
      <c r="B2293" s="367"/>
      <c r="C2293" s="367"/>
      <c r="D2293" s="367"/>
      <c r="E2293" s="368"/>
      <c r="F2293" s="367"/>
      <c r="G2293" s="367"/>
      <c r="H2293" s="367"/>
      <c r="I2293" s="367"/>
      <c r="J2293" s="367"/>
      <c r="K2293" s="367"/>
      <c r="L2293" s="367"/>
      <c r="M2293" s="367"/>
      <c r="N2293" s="367"/>
      <c r="O2293" s="367"/>
      <c r="P2293" s="367"/>
      <c r="Q2293" s="367"/>
      <c r="R2293" s="367"/>
      <c r="S2293" s="367"/>
      <c r="T2293" s="367"/>
      <c r="U2293" s="367"/>
    </row>
    <row r="2294">
      <c r="A2294" s="367"/>
      <c r="B2294" s="367"/>
      <c r="C2294" s="367"/>
      <c r="D2294" s="367"/>
      <c r="E2294" s="368"/>
      <c r="F2294" s="367"/>
      <c r="G2294" s="367"/>
      <c r="H2294" s="367"/>
      <c r="I2294" s="367"/>
      <c r="J2294" s="367"/>
      <c r="K2294" s="367"/>
      <c r="L2294" s="367"/>
      <c r="M2294" s="367"/>
      <c r="N2294" s="367"/>
      <c r="O2294" s="367"/>
      <c r="P2294" s="367"/>
      <c r="Q2294" s="367"/>
      <c r="R2294" s="367"/>
      <c r="S2294" s="367"/>
      <c r="T2294" s="367"/>
      <c r="U2294" s="367"/>
    </row>
    <row r="2295">
      <c r="A2295" s="367"/>
      <c r="B2295" s="367"/>
      <c r="C2295" s="367"/>
      <c r="D2295" s="367"/>
      <c r="E2295" s="368"/>
      <c r="F2295" s="367"/>
      <c r="G2295" s="367"/>
      <c r="H2295" s="367"/>
      <c r="I2295" s="367"/>
      <c r="J2295" s="367"/>
      <c r="K2295" s="367"/>
      <c r="L2295" s="367"/>
      <c r="M2295" s="367"/>
      <c r="N2295" s="367"/>
      <c r="O2295" s="367"/>
      <c r="P2295" s="367"/>
      <c r="Q2295" s="367"/>
      <c r="R2295" s="367"/>
      <c r="S2295" s="367"/>
      <c r="T2295" s="367"/>
      <c r="U2295" s="367"/>
    </row>
    <row r="2296">
      <c r="A2296" s="367"/>
      <c r="B2296" s="367"/>
      <c r="C2296" s="367"/>
      <c r="D2296" s="367"/>
      <c r="E2296" s="368"/>
      <c r="F2296" s="367"/>
      <c r="G2296" s="367"/>
      <c r="H2296" s="367"/>
      <c r="I2296" s="367"/>
      <c r="J2296" s="367"/>
      <c r="K2296" s="367"/>
      <c r="L2296" s="367"/>
      <c r="M2296" s="367"/>
      <c r="N2296" s="367"/>
      <c r="O2296" s="367"/>
      <c r="P2296" s="367"/>
      <c r="Q2296" s="367"/>
      <c r="R2296" s="367"/>
      <c r="S2296" s="367"/>
      <c r="T2296" s="367"/>
      <c r="U2296" s="367"/>
    </row>
    <row r="2297">
      <c r="A2297" s="367"/>
      <c r="B2297" s="367"/>
      <c r="C2297" s="367"/>
      <c r="D2297" s="367"/>
      <c r="E2297" s="368"/>
      <c r="F2297" s="367"/>
      <c r="G2297" s="367"/>
      <c r="H2297" s="367"/>
      <c r="I2297" s="367"/>
      <c r="J2297" s="367"/>
      <c r="K2297" s="367"/>
      <c r="L2297" s="367"/>
      <c r="M2297" s="367"/>
      <c r="N2297" s="367"/>
      <c r="O2297" s="367"/>
      <c r="P2297" s="367"/>
      <c r="Q2297" s="367"/>
      <c r="R2297" s="367"/>
      <c r="S2297" s="367"/>
      <c r="T2297" s="367"/>
      <c r="U2297" s="367"/>
    </row>
    <row r="2298">
      <c r="A2298" s="367"/>
      <c r="B2298" s="367"/>
      <c r="C2298" s="367"/>
      <c r="D2298" s="367"/>
      <c r="E2298" s="368"/>
      <c r="F2298" s="367"/>
      <c r="G2298" s="367"/>
      <c r="H2298" s="367"/>
      <c r="I2298" s="367"/>
      <c r="J2298" s="367"/>
      <c r="K2298" s="367"/>
      <c r="L2298" s="367"/>
      <c r="M2298" s="367"/>
      <c r="N2298" s="367"/>
      <c r="O2298" s="367"/>
      <c r="P2298" s="367"/>
      <c r="Q2298" s="367"/>
      <c r="R2298" s="367"/>
      <c r="S2298" s="367"/>
      <c r="T2298" s="367"/>
      <c r="U2298" s="367"/>
    </row>
    <row r="2299">
      <c r="A2299" s="367"/>
      <c r="B2299" s="367"/>
      <c r="C2299" s="367"/>
      <c r="D2299" s="367"/>
      <c r="E2299" s="368"/>
      <c r="F2299" s="367"/>
      <c r="G2299" s="367"/>
      <c r="H2299" s="367"/>
      <c r="I2299" s="367"/>
      <c r="J2299" s="367"/>
      <c r="K2299" s="367"/>
      <c r="L2299" s="367"/>
      <c r="M2299" s="367"/>
      <c r="N2299" s="367"/>
      <c r="O2299" s="367"/>
      <c r="P2299" s="367"/>
      <c r="Q2299" s="367"/>
      <c r="R2299" s="367"/>
      <c r="S2299" s="367"/>
      <c r="T2299" s="367"/>
      <c r="U2299" s="367"/>
    </row>
    <row r="2300">
      <c r="A2300" s="367"/>
      <c r="B2300" s="367"/>
      <c r="C2300" s="367"/>
      <c r="D2300" s="367"/>
      <c r="E2300" s="368"/>
      <c r="F2300" s="367"/>
      <c r="G2300" s="367"/>
      <c r="H2300" s="367"/>
      <c r="I2300" s="367"/>
      <c r="J2300" s="367"/>
      <c r="K2300" s="367"/>
      <c r="L2300" s="367"/>
      <c r="M2300" s="367"/>
      <c r="N2300" s="367"/>
      <c r="O2300" s="367"/>
      <c r="P2300" s="367"/>
      <c r="Q2300" s="367"/>
      <c r="R2300" s="367"/>
      <c r="S2300" s="367"/>
      <c r="T2300" s="367"/>
      <c r="U2300" s="367"/>
    </row>
    <row r="2301">
      <c r="A2301" s="367"/>
      <c r="B2301" s="367"/>
      <c r="C2301" s="367"/>
      <c r="D2301" s="367"/>
      <c r="E2301" s="368"/>
      <c r="F2301" s="367"/>
      <c r="G2301" s="367"/>
      <c r="H2301" s="367"/>
      <c r="I2301" s="367"/>
      <c r="J2301" s="367"/>
      <c r="K2301" s="367"/>
      <c r="L2301" s="367"/>
      <c r="M2301" s="367"/>
      <c r="N2301" s="367"/>
      <c r="O2301" s="367"/>
      <c r="P2301" s="367"/>
      <c r="Q2301" s="367"/>
      <c r="R2301" s="367"/>
      <c r="S2301" s="367"/>
      <c r="T2301" s="367"/>
      <c r="U2301" s="367"/>
    </row>
    <row r="2302">
      <c r="A2302" s="367"/>
      <c r="B2302" s="367"/>
      <c r="C2302" s="367"/>
      <c r="D2302" s="367"/>
      <c r="E2302" s="368"/>
      <c r="F2302" s="367"/>
      <c r="G2302" s="367"/>
      <c r="H2302" s="367"/>
      <c r="I2302" s="367"/>
      <c r="J2302" s="367"/>
      <c r="K2302" s="367"/>
      <c r="L2302" s="367"/>
      <c r="M2302" s="367"/>
      <c r="N2302" s="367"/>
      <c r="O2302" s="367"/>
      <c r="P2302" s="367"/>
      <c r="Q2302" s="367"/>
      <c r="R2302" s="367"/>
      <c r="S2302" s="367"/>
      <c r="T2302" s="367"/>
      <c r="U2302" s="367"/>
    </row>
    <row r="2303">
      <c r="A2303" s="367"/>
      <c r="B2303" s="367"/>
      <c r="C2303" s="367"/>
      <c r="D2303" s="367"/>
      <c r="E2303" s="368"/>
      <c r="F2303" s="367"/>
      <c r="G2303" s="367"/>
      <c r="H2303" s="367"/>
      <c r="I2303" s="367"/>
      <c r="J2303" s="367"/>
      <c r="K2303" s="367"/>
      <c r="L2303" s="367"/>
      <c r="M2303" s="367"/>
      <c r="N2303" s="367"/>
      <c r="O2303" s="367"/>
      <c r="P2303" s="367"/>
      <c r="Q2303" s="367"/>
      <c r="R2303" s="367"/>
      <c r="S2303" s="367"/>
      <c r="T2303" s="367"/>
      <c r="U2303" s="367"/>
    </row>
    <row r="2304">
      <c r="A2304" s="367"/>
      <c r="B2304" s="367"/>
      <c r="C2304" s="367"/>
      <c r="D2304" s="367"/>
      <c r="E2304" s="368"/>
      <c r="F2304" s="367"/>
      <c r="G2304" s="367"/>
      <c r="H2304" s="367"/>
      <c r="I2304" s="367"/>
      <c r="J2304" s="367"/>
      <c r="K2304" s="367"/>
      <c r="L2304" s="367"/>
      <c r="M2304" s="367"/>
      <c r="N2304" s="367"/>
      <c r="O2304" s="367"/>
      <c r="P2304" s="367"/>
      <c r="Q2304" s="367"/>
      <c r="R2304" s="367"/>
      <c r="S2304" s="367"/>
      <c r="T2304" s="367"/>
      <c r="U2304" s="367"/>
    </row>
    <row r="2305">
      <c r="A2305" s="367"/>
      <c r="B2305" s="367"/>
      <c r="C2305" s="367"/>
      <c r="D2305" s="367"/>
      <c r="E2305" s="368"/>
      <c r="F2305" s="367"/>
      <c r="G2305" s="367"/>
      <c r="H2305" s="367"/>
      <c r="I2305" s="367"/>
      <c r="J2305" s="367"/>
      <c r="K2305" s="367"/>
      <c r="L2305" s="367"/>
      <c r="M2305" s="367"/>
      <c r="N2305" s="367"/>
      <c r="O2305" s="367"/>
      <c r="P2305" s="367"/>
      <c r="Q2305" s="367"/>
      <c r="R2305" s="367"/>
      <c r="S2305" s="367"/>
      <c r="T2305" s="367"/>
      <c r="U2305" s="367"/>
    </row>
    <row r="2306">
      <c r="A2306" s="367"/>
      <c r="B2306" s="367"/>
      <c r="C2306" s="367"/>
      <c r="D2306" s="367"/>
      <c r="E2306" s="368"/>
      <c r="F2306" s="367"/>
      <c r="G2306" s="367"/>
      <c r="H2306" s="367"/>
      <c r="I2306" s="367"/>
      <c r="J2306" s="367"/>
      <c r="K2306" s="367"/>
      <c r="L2306" s="367"/>
      <c r="M2306" s="367"/>
      <c r="N2306" s="367"/>
      <c r="O2306" s="367"/>
      <c r="P2306" s="367"/>
      <c r="Q2306" s="367"/>
      <c r="R2306" s="367"/>
      <c r="S2306" s="367"/>
      <c r="T2306" s="367"/>
      <c r="U2306" s="367"/>
    </row>
    <row r="2307">
      <c r="A2307" s="367"/>
      <c r="B2307" s="367"/>
      <c r="C2307" s="367"/>
      <c r="D2307" s="367"/>
      <c r="E2307" s="368"/>
      <c r="F2307" s="367"/>
      <c r="G2307" s="367"/>
      <c r="H2307" s="367"/>
      <c r="I2307" s="367"/>
      <c r="J2307" s="367"/>
      <c r="K2307" s="367"/>
      <c r="L2307" s="367"/>
      <c r="M2307" s="367"/>
      <c r="N2307" s="367"/>
      <c r="O2307" s="367"/>
      <c r="P2307" s="367"/>
      <c r="Q2307" s="367"/>
      <c r="R2307" s="367"/>
      <c r="S2307" s="367"/>
      <c r="T2307" s="367"/>
      <c r="U2307" s="367"/>
    </row>
    <row r="2308">
      <c r="A2308" s="367"/>
      <c r="B2308" s="367"/>
      <c r="C2308" s="367"/>
      <c r="D2308" s="367"/>
      <c r="E2308" s="368"/>
      <c r="F2308" s="367"/>
      <c r="G2308" s="367"/>
      <c r="H2308" s="367"/>
      <c r="I2308" s="367"/>
      <c r="J2308" s="367"/>
      <c r="K2308" s="367"/>
      <c r="L2308" s="367"/>
      <c r="M2308" s="367"/>
      <c r="N2308" s="367"/>
      <c r="O2308" s="367"/>
      <c r="P2308" s="367"/>
      <c r="Q2308" s="367"/>
      <c r="R2308" s="367"/>
      <c r="S2308" s="367"/>
      <c r="T2308" s="367"/>
      <c r="U2308" s="367"/>
    </row>
    <row r="2309">
      <c r="A2309" s="367"/>
      <c r="B2309" s="367"/>
      <c r="C2309" s="367"/>
      <c r="D2309" s="367"/>
      <c r="E2309" s="368"/>
      <c r="F2309" s="367"/>
      <c r="G2309" s="367"/>
      <c r="H2309" s="367"/>
      <c r="I2309" s="367"/>
      <c r="J2309" s="367"/>
      <c r="K2309" s="367"/>
      <c r="L2309" s="367"/>
      <c r="M2309" s="367"/>
      <c r="N2309" s="367"/>
      <c r="O2309" s="367"/>
      <c r="P2309" s="367"/>
      <c r="Q2309" s="367"/>
      <c r="R2309" s="367"/>
      <c r="S2309" s="367"/>
      <c r="T2309" s="367"/>
      <c r="U2309" s="367"/>
    </row>
    <row r="2310">
      <c r="A2310" s="367"/>
      <c r="B2310" s="367"/>
      <c r="C2310" s="367"/>
      <c r="D2310" s="367"/>
      <c r="E2310" s="368"/>
      <c r="F2310" s="367"/>
      <c r="G2310" s="367"/>
      <c r="H2310" s="367"/>
      <c r="I2310" s="367"/>
      <c r="J2310" s="367"/>
      <c r="K2310" s="367"/>
      <c r="L2310" s="367"/>
      <c r="M2310" s="367"/>
      <c r="N2310" s="367"/>
      <c r="O2310" s="367"/>
      <c r="P2310" s="367"/>
      <c r="Q2310" s="367"/>
      <c r="R2310" s="367"/>
      <c r="S2310" s="367"/>
      <c r="T2310" s="367"/>
      <c r="U2310" s="367"/>
    </row>
    <row r="2311">
      <c r="A2311" s="367"/>
      <c r="B2311" s="367"/>
      <c r="C2311" s="367"/>
      <c r="D2311" s="367"/>
      <c r="E2311" s="368"/>
      <c r="F2311" s="367"/>
      <c r="G2311" s="367"/>
      <c r="H2311" s="367"/>
      <c r="I2311" s="367"/>
      <c r="J2311" s="367"/>
      <c r="K2311" s="367"/>
      <c r="L2311" s="367"/>
      <c r="M2311" s="367"/>
      <c r="N2311" s="367"/>
      <c r="O2311" s="367"/>
      <c r="P2311" s="367"/>
      <c r="Q2311" s="367"/>
      <c r="R2311" s="367"/>
      <c r="S2311" s="367"/>
      <c r="T2311" s="367"/>
      <c r="U2311" s="367"/>
    </row>
    <row r="2312">
      <c r="A2312" s="367"/>
      <c r="B2312" s="367"/>
      <c r="C2312" s="367"/>
      <c r="D2312" s="367"/>
      <c r="E2312" s="368"/>
      <c r="F2312" s="367"/>
      <c r="G2312" s="367"/>
      <c r="H2312" s="367"/>
      <c r="I2312" s="367"/>
      <c r="J2312" s="367"/>
      <c r="K2312" s="367"/>
      <c r="L2312" s="367"/>
      <c r="M2312" s="367"/>
      <c r="N2312" s="367"/>
      <c r="O2312" s="367"/>
      <c r="P2312" s="367"/>
      <c r="Q2312" s="367"/>
      <c r="R2312" s="367"/>
      <c r="S2312" s="367"/>
      <c r="T2312" s="367"/>
      <c r="U2312" s="367"/>
    </row>
    <row r="2313">
      <c r="A2313" s="367"/>
      <c r="B2313" s="367"/>
      <c r="C2313" s="367"/>
      <c r="D2313" s="367"/>
      <c r="E2313" s="368"/>
      <c r="F2313" s="367"/>
      <c r="G2313" s="367"/>
      <c r="H2313" s="367"/>
      <c r="I2313" s="367"/>
      <c r="J2313" s="367"/>
      <c r="K2313" s="367"/>
      <c r="L2313" s="367"/>
      <c r="M2313" s="367"/>
      <c r="N2313" s="367"/>
      <c r="O2313" s="367"/>
      <c r="P2313" s="367"/>
      <c r="Q2313" s="367"/>
      <c r="R2313" s="367"/>
      <c r="S2313" s="367"/>
      <c r="T2313" s="367"/>
      <c r="U2313" s="367"/>
    </row>
    <row r="2314">
      <c r="A2314" s="367"/>
      <c r="B2314" s="367"/>
      <c r="C2314" s="367"/>
      <c r="D2314" s="367"/>
      <c r="E2314" s="368"/>
      <c r="F2314" s="367"/>
      <c r="G2314" s="367"/>
      <c r="H2314" s="367"/>
      <c r="I2314" s="367"/>
      <c r="J2314" s="367"/>
      <c r="K2314" s="367"/>
      <c r="L2314" s="367"/>
      <c r="M2314" s="367"/>
      <c r="N2314" s="367"/>
      <c r="O2314" s="367"/>
      <c r="P2314" s="367"/>
      <c r="Q2314" s="367"/>
      <c r="R2314" s="367"/>
      <c r="S2314" s="367"/>
      <c r="T2314" s="367"/>
      <c r="U2314" s="367"/>
    </row>
    <row r="2315">
      <c r="A2315" s="367"/>
      <c r="B2315" s="367"/>
      <c r="C2315" s="367"/>
      <c r="D2315" s="367"/>
      <c r="E2315" s="368"/>
      <c r="F2315" s="367"/>
      <c r="G2315" s="367"/>
      <c r="H2315" s="367"/>
      <c r="I2315" s="367"/>
      <c r="J2315" s="367"/>
      <c r="K2315" s="367"/>
      <c r="L2315" s="367"/>
      <c r="M2315" s="367"/>
      <c r="N2315" s="367"/>
      <c r="O2315" s="367"/>
      <c r="P2315" s="367"/>
      <c r="Q2315" s="367"/>
      <c r="R2315" s="367"/>
      <c r="S2315" s="367"/>
      <c r="T2315" s="367"/>
      <c r="U2315" s="367"/>
    </row>
    <row r="2316">
      <c r="A2316" s="367"/>
      <c r="B2316" s="367"/>
      <c r="C2316" s="367"/>
      <c r="D2316" s="367"/>
      <c r="E2316" s="368"/>
      <c r="F2316" s="367"/>
      <c r="G2316" s="367"/>
      <c r="H2316" s="367"/>
      <c r="I2316" s="367"/>
      <c r="J2316" s="367"/>
      <c r="K2316" s="367"/>
      <c r="L2316" s="367"/>
      <c r="M2316" s="367"/>
      <c r="N2316" s="367"/>
      <c r="O2316" s="367"/>
      <c r="P2316" s="367"/>
      <c r="Q2316" s="367"/>
      <c r="R2316" s="367"/>
      <c r="S2316" s="367"/>
      <c r="T2316" s="367"/>
      <c r="U2316" s="367"/>
    </row>
    <row r="2317">
      <c r="A2317" s="367"/>
      <c r="B2317" s="367"/>
      <c r="C2317" s="367"/>
      <c r="D2317" s="367"/>
      <c r="E2317" s="368"/>
      <c r="F2317" s="367"/>
      <c r="G2317" s="367"/>
      <c r="H2317" s="367"/>
      <c r="I2317" s="367"/>
      <c r="J2317" s="367"/>
      <c r="K2317" s="367"/>
      <c r="L2317" s="367"/>
      <c r="M2317" s="367"/>
      <c r="N2317" s="367"/>
      <c r="O2317" s="367"/>
      <c r="P2317" s="367"/>
      <c r="Q2317" s="367"/>
      <c r="R2317" s="367"/>
      <c r="S2317" s="367"/>
      <c r="T2317" s="367"/>
      <c r="U2317" s="367"/>
    </row>
    <row r="2318">
      <c r="A2318" s="367"/>
      <c r="B2318" s="367"/>
      <c r="C2318" s="367"/>
      <c r="D2318" s="367"/>
      <c r="E2318" s="368"/>
      <c r="F2318" s="367"/>
      <c r="G2318" s="367"/>
      <c r="H2318" s="367"/>
      <c r="I2318" s="367"/>
      <c r="J2318" s="367"/>
      <c r="K2318" s="367"/>
      <c r="L2318" s="367"/>
      <c r="M2318" s="367"/>
      <c r="N2318" s="367"/>
      <c r="O2318" s="367"/>
      <c r="P2318" s="367"/>
      <c r="Q2318" s="367"/>
      <c r="R2318" s="367"/>
      <c r="S2318" s="367"/>
      <c r="T2318" s="367"/>
      <c r="U2318" s="367"/>
    </row>
    <row r="2319">
      <c r="A2319" s="367"/>
      <c r="B2319" s="367"/>
      <c r="C2319" s="367"/>
      <c r="D2319" s="367"/>
      <c r="E2319" s="368"/>
      <c r="F2319" s="367"/>
      <c r="G2319" s="367"/>
      <c r="H2319" s="367"/>
      <c r="I2319" s="367"/>
      <c r="J2319" s="367"/>
      <c r="K2319" s="367"/>
      <c r="L2319" s="367"/>
      <c r="M2319" s="367"/>
      <c r="N2319" s="367"/>
      <c r="O2319" s="367"/>
      <c r="P2319" s="367"/>
      <c r="Q2319" s="367"/>
      <c r="R2319" s="367"/>
      <c r="S2319" s="367"/>
      <c r="T2319" s="367"/>
      <c r="U2319" s="367"/>
    </row>
    <row r="2320">
      <c r="A2320" s="367"/>
      <c r="B2320" s="367"/>
      <c r="C2320" s="367"/>
      <c r="D2320" s="367"/>
      <c r="E2320" s="368"/>
      <c r="F2320" s="367"/>
      <c r="G2320" s="367"/>
      <c r="H2320" s="367"/>
      <c r="I2320" s="367"/>
      <c r="J2320" s="367"/>
      <c r="K2320" s="367"/>
      <c r="L2320" s="367"/>
      <c r="M2320" s="367"/>
      <c r="N2320" s="367"/>
      <c r="O2320" s="367"/>
      <c r="P2320" s="367"/>
      <c r="Q2320" s="367"/>
      <c r="R2320" s="367"/>
      <c r="S2320" s="367"/>
      <c r="T2320" s="367"/>
      <c r="U2320" s="367"/>
    </row>
    <row r="2321">
      <c r="A2321" s="367"/>
      <c r="B2321" s="367"/>
      <c r="C2321" s="367"/>
      <c r="D2321" s="367"/>
      <c r="E2321" s="368"/>
      <c r="F2321" s="367"/>
      <c r="G2321" s="367"/>
      <c r="H2321" s="367"/>
      <c r="I2321" s="367"/>
      <c r="J2321" s="367"/>
      <c r="K2321" s="367"/>
      <c r="L2321" s="367"/>
      <c r="M2321" s="367"/>
      <c r="N2321" s="367"/>
      <c r="O2321" s="367"/>
      <c r="P2321" s="367"/>
      <c r="Q2321" s="367"/>
      <c r="R2321" s="367"/>
      <c r="S2321" s="367"/>
      <c r="T2321" s="367"/>
      <c r="U2321" s="367"/>
    </row>
    <row r="2322">
      <c r="A2322" s="367"/>
      <c r="B2322" s="367"/>
      <c r="C2322" s="367"/>
      <c r="D2322" s="367"/>
      <c r="E2322" s="368"/>
      <c r="F2322" s="367"/>
      <c r="G2322" s="367"/>
      <c r="H2322" s="367"/>
      <c r="I2322" s="367"/>
      <c r="J2322" s="367"/>
      <c r="K2322" s="367"/>
      <c r="L2322" s="367"/>
      <c r="M2322" s="367"/>
      <c r="N2322" s="367"/>
      <c r="O2322" s="367"/>
      <c r="P2322" s="367"/>
      <c r="Q2322" s="367"/>
      <c r="R2322" s="367"/>
      <c r="S2322" s="367"/>
      <c r="T2322" s="367"/>
      <c r="U2322" s="367"/>
    </row>
    <row r="2323">
      <c r="A2323" s="367"/>
      <c r="B2323" s="367"/>
      <c r="C2323" s="367"/>
      <c r="D2323" s="367"/>
      <c r="E2323" s="368"/>
      <c r="F2323" s="367"/>
      <c r="G2323" s="367"/>
      <c r="H2323" s="367"/>
      <c r="I2323" s="367"/>
      <c r="J2323" s="367"/>
      <c r="K2323" s="367"/>
      <c r="L2323" s="367"/>
      <c r="M2323" s="367"/>
      <c r="N2323" s="367"/>
      <c r="O2323" s="367"/>
      <c r="P2323" s="367"/>
      <c r="Q2323" s="367"/>
      <c r="R2323" s="367"/>
      <c r="S2323" s="367"/>
      <c r="T2323" s="367"/>
      <c r="U2323" s="367"/>
    </row>
    <row r="2324">
      <c r="A2324" s="367"/>
      <c r="B2324" s="367"/>
      <c r="C2324" s="367"/>
      <c r="D2324" s="367"/>
      <c r="E2324" s="368"/>
      <c r="F2324" s="367"/>
      <c r="G2324" s="367"/>
      <c r="H2324" s="367"/>
      <c r="I2324" s="367"/>
      <c r="J2324" s="367"/>
      <c r="K2324" s="367"/>
      <c r="L2324" s="367"/>
      <c r="M2324" s="367"/>
      <c r="N2324" s="367"/>
      <c r="O2324" s="367"/>
      <c r="P2324" s="367"/>
      <c r="Q2324" s="367"/>
      <c r="R2324" s="367"/>
      <c r="S2324" s="367"/>
      <c r="T2324" s="367"/>
      <c r="U2324" s="367"/>
    </row>
    <row r="2325">
      <c r="A2325" s="367"/>
      <c r="B2325" s="367"/>
      <c r="C2325" s="367"/>
      <c r="D2325" s="367"/>
      <c r="E2325" s="368"/>
      <c r="F2325" s="367"/>
      <c r="G2325" s="367"/>
      <c r="H2325" s="367"/>
      <c r="I2325" s="367"/>
      <c r="J2325" s="367"/>
      <c r="K2325" s="367"/>
      <c r="L2325" s="367"/>
      <c r="M2325" s="367"/>
      <c r="N2325" s="367"/>
      <c r="O2325" s="367"/>
      <c r="P2325" s="367"/>
      <c r="Q2325" s="367"/>
      <c r="R2325" s="367"/>
      <c r="S2325" s="367"/>
      <c r="T2325" s="367"/>
      <c r="U2325" s="367"/>
    </row>
    <row r="2326">
      <c r="A2326" s="367"/>
      <c r="B2326" s="367"/>
      <c r="C2326" s="367"/>
      <c r="D2326" s="367"/>
      <c r="E2326" s="368"/>
      <c r="F2326" s="367"/>
      <c r="G2326" s="367"/>
      <c r="H2326" s="367"/>
      <c r="I2326" s="367"/>
      <c r="J2326" s="367"/>
      <c r="K2326" s="367"/>
      <c r="L2326" s="367"/>
      <c r="M2326" s="367"/>
      <c r="N2326" s="367"/>
      <c r="O2326" s="367"/>
      <c r="P2326" s="367"/>
      <c r="Q2326" s="367"/>
      <c r="R2326" s="367"/>
      <c r="S2326" s="367"/>
      <c r="T2326" s="367"/>
      <c r="U2326" s="367"/>
    </row>
    <row r="2327">
      <c r="A2327" s="367"/>
      <c r="B2327" s="367"/>
      <c r="C2327" s="367"/>
      <c r="D2327" s="367"/>
      <c r="E2327" s="368"/>
      <c r="F2327" s="367"/>
      <c r="G2327" s="367"/>
      <c r="H2327" s="367"/>
      <c r="I2327" s="367"/>
      <c r="J2327" s="367"/>
      <c r="K2327" s="367"/>
      <c r="L2327" s="367"/>
      <c r="M2327" s="367"/>
      <c r="N2327" s="367"/>
      <c r="O2327" s="367"/>
      <c r="P2327" s="367"/>
      <c r="Q2327" s="367"/>
      <c r="R2327" s="367"/>
      <c r="S2327" s="367"/>
      <c r="T2327" s="367"/>
      <c r="U2327" s="367"/>
    </row>
    <row r="2328">
      <c r="A2328" s="367"/>
      <c r="B2328" s="367"/>
      <c r="C2328" s="367"/>
      <c r="D2328" s="367"/>
      <c r="E2328" s="368"/>
      <c r="F2328" s="367"/>
      <c r="G2328" s="367"/>
      <c r="H2328" s="367"/>
      <c r="I2328" s="367"/>
      <c r="J2328" s="367"/>
      <c r="K2328" s="367"/>
      <c r="L2328" s="367"/>
      <c r="M2328" s="367"/>
      <c r="N2328" s="367"/>
      <c r="O2328" s="367"/>
      <c r="P2328" s="367"/>
      <c r="Q2328" s="367"/>
      <c r="R2328" s="367"/>
      <c r="S2328" s="367"/>
      <c r="T2328" s="367"/>
      <c r="U2328" s="367"/>
    </row>
    <row r="2329">
      <c r="A2329" s="367"/>
      <c r="B2329" s="367"/>
      <c r="C2329" s="367"/>
      <c r="D2329" s="367"/>
      <c r="E2329" s="368"/>
      <c r="F2329" s="367"/>
      <c r="G2329" s="367"/>
      <c r="H2329" s="367"/>
      <c r="I2329" s="367"/>
      <c r="J2329" s="367"/>
      <c r="K2329" s="367"/>
      <c r="L2329" s="367"/>
      <c r="M2329" s="367"/>
      <c r="N2329" s="367"/>
      <c r="O2329" s="367"/>
      <c r="P2329" s="367"/>
      <c r="Q2329" s="367"/>
      <c r="R2329" s="367"/>
      <c r="S2329" s="367"/>
      <c r="T2329" s="367"/>
      <c r="U2329" s="367"/>
    </row>
    <row r="2330">
      <c r="A2330" s="367"/>
      <c r="B2330" s="367"/>
      <c r="C2330" s="367"/>
      <c r="D2330" s="367"/>
      <c r="E2330" s="368"/>
      <c r="F2330" s="367"/>
      <c r="G2330" s="367"/>
      <c r="H2330" s="367"/>
      <c r="I2330" s="367"/>
      <c r="J2330" s="367"/>
      <c r="K2330" s="367"/>
      <c r="L2330" s="367"/>
      <c r="M2330" s="367"/>
      <c r="N2330" s="367"/>
      <c r="O2330" s="367"/>
      <c r="P2330" s="367"/>
      <c r="Q2330" s="367"/>
      <c r="R2330" s="367"/>
      <c r="S2330" s="367"/>
      <c r="T2330" s="367"/>
      <c r="U2330" s="367"/>
    </row>
    <row r="2331">
      <c r="A2331" s="367"/>
      <c r="B2331" s="367"/>
      <c r="C2331" s="367"/>
      <c r="D2331" s="367"/>
      <c r="E2331" s="368"/>
      <c r="F2331" s="367"/>
      <c r="G2331" s="367"/>
      <c r="H2331" s="367"/>
      <c r="I2331" s="367"/>
      <c r="J2331" s="367"/>
      <c r="K2331" s="367"/>
      <c r="L2331" s="367"/>
      <c r="M2331" s="367"/>
      <c r="N2331" s="367"/>
      <c r="O2331" s="367"/>
      <c r="P2331" s="367"/>
      <c r="Q2331" s="367"/>
      <c r="R2331" s="367"/>
      <c r="S2331" s="367"/>
      <c r="T2331" s="367"/>
      <c r="U2331" s="367"/>
    </row>
    <row r="2332">
      <c r="A2332" s="367"/>
      <c r="B2332" s="367"/>
      <c r="C2332" s="367"/>
      <c r="D2332" s="367"/>
      <c r="E2332" s="368"/>
      <c r="F2332" s="367"/>
      <c r="G2332" s="367"/>
      <c r="H2332" s="367"/>
      <c r="I2332" s="367"/>
      <c r="J2332" s="367"/>
      <c r="K2332" s="367"/>
      <c r="L2332" s="367"/>
      <c r="M2332" s="367"/>
      <c r="N2332" s="367"/>
      <c r="O2332" s="367"/>
      <c r="P2332" s="367"/>
      <c r="Q2332" s="367"/>
      <c r="R2332" s="367"/>
      <c r="S2332" s="367"/>
      <c r="T2332" s="367"/>
      <c r="U2332" s="367"/>
    </row>
    <row r="2333">
      <c r="A2333" s="367"/>
      <c r="B2333" s="367"/>
      <c r="C2333" s="367"/>
      <c r="D2333" s="367"/>
      <c r="E2333" s="368"/>
      <c r="F2333" s="367"/>
      <c r="G2333" s="367"/>
      <c r="H2333" s="367"/>
      <c r="I2333" s="367"/>
      <c r="J2333" s="367"/>
      <c r="K2333" s="367"/>
      <c r="L2333" s="367"/>
      <c r="M2333" s="367"/>
      <c r="N2333" s="367"/>
      <c r="O2333" s="367"/>
      <c r="P2333" s="367"/>
      <c r="Q2333" s="367"/>
      <c r="R2333" s="367"/>
      <c r="S2333" s="367"/>
      <c r="T2333" s="367"/>
      <c r="U2333" s="367"/>
    </row>
    <row r="2334">
      <c r="A2334" s="367"/>
      <c r="B2334" s="367"/>
      <c r="C2334" s="367"/>
      <c r="D2334" s="367"/>
      <c r="E2334" s="368"/>
      <c r="F2334" s="367"/>
      <c r="G2334" s="367"/>
      <c r="H2334" s="367"/>
      <c r="I2334" s="367"/>
      <c r="J2334" s="367"/>
      <c r="K2334" s="367"/>
      <c r="L2334" s="367"/>
      <c r="M2334" s="367"/>
      <c r="N2334" s="367"/>
      <c r="O2334" s="367"/>
      <c r="P2334" s="367"/>
      <c r="Q2334" s="367"/>
      <c r="R2334" s="367"/>
      <c r="S2334" s="367"/>
      <c r="T2334" s="367"/>
      <c r="U2334" s="367"/>
    </row>
    <row r="2335">
      <c r="A2335" s="367"/>
      <c r="B2335" s="367"/>
      <c r="C2335" s="367"/>
      <c r="D2335" s="367"/>
      <c r="E2335" s="368"/>
      <c r="F2335" s="367"/>
      <c r="G2335" s="367"/>
      <c r="H2335" s="367"/>
      <c r="I2335" s="367"/>
      <c r="J2335" s="367"/>
      <c r="K2335" s="367"/>
      <c r="L2335" s="367"/>
      <c r="M2335" s="367"/>
      <c r="N2335" s="367"/>
      <c r="O2335" s="367"/>
      <c r="P2335" s="367"/>
      <c r="Q2335" s="367"/>
      <c r="R2335" s="367"/>
      <c r="S2335" s="367"/>
      <c r="T2335" s="367"/>
      <c r="U2335" s="367"/>
    </row>
    <row r="2336">
      <c r="A2336" s="367"/>
      <c r="B2336" s="367"/>
      <c r="C2336" s="367"/>
      <c r="D2336" s="367"/>
      <c r="E2336" s="368"/>
      <c r="F2336" s="367"/>
      <c r="G2336" s="367"/>
      <c r="H2336" s="367"/>
      <c r="I2336" s="367"/>
      <c r="J2336" s="367"/>
      <c r="K2336" s="367"/>
      <c r="L2336" s="367"/>
      <c r="M2336" s="367"/>
      <c r="N2336" s="367"/>
      <c r="O2336" s="367"/>
      <c r="P2336" s="367"/>
      <c r="Q2336" s="367"/>
      <c r="R2336" s="367"/>
      <c r="S2336" s="367"/>
      <c r="T2336" s="367"/>
      <c r="U2336" s="367"/>
    </row>
    <row r="2337">
      <c r="A2337" s="367"/>
      <c r="B2337" s="367"/>
      <c r="C2337" s="367"/>
      <c r="D2337" s="367"/>
      <c r="E2337" s="368"/>
      <c r="F2337" s="367"/>
      <c r="G2337" s="367"/>
      <c r="H2337" s="367"/>
      <c r="I2337" s="367"/>
      <c r="J2337" s="367"/>
      <c r="K2337" s="367"/>
      <c r="L2337" s="367"/>
      <c r="M2337" s="367"/>
      <c r="N2337" s="367"/>
      <c r="O2337" s="367"/>
      <c r="P2337" s="367"/>
      <c r="Q2337" s="367"/>
      <c r="R2337" s="367"/>
      <c r="S2337" s="367"/>
      <c r="T2337" s="367"/>
      <c r="U2337" s="367"/>
    </row>
    <row r="2338">
      <c r="A2338" s="367"/>
      <c r="B2338" s="367"/>
      <c r="C2338" s="367"/>
      <c r="D2338" s="367"/>
      <c r="E2338" s="368"/>
      <c r="F2338" s="367"/>
      <c r="G2338" s="367"/>
      <c r="H2338" s="367"/>
      <c r="I2338" s="367"/>
      <c r="J2338" s="367"/>
      <c r="K2338" s="367"/>
      <c r="L2338" s="367"/>
      <c r="M2338" s="367"/>
      <c r="N2338" s="367"/>
      <c r="O2338" s="367"/>
      <c r="P2338" s="367"/>
      <c r="Q2338" s="367"/>
      <c r="R2338" s="367"/>
      <c r="S2338" s="367"/>
      <c r="T2338" s="367"/>
      <c r="U2338" s="367"/>
    </row>
    <row r="2339">
      <c r="A2339" s="367"/>
      <c r="B2339" s="367"/>
      <c r="C2339" s="367"/>
      <c r="D2339" s="367"/>
      <c r="E2339" s="368"/>
      <c r="F2339" s="367"/>
      <c r="G2339" s="367"/>
      <c r="H2339" s="367"/>
      <c r="I2339" s="367"/>
      <c r="J2339" s="367"/>
      <c r="K2339" s="367"/>
      <c r="L2339" s="367"/>
      <c r="M2339" s="367"/>
      <c r="N2339" s="367"/>
      <c r="O2339" s="367"/>
      <c r="P2339" s="367"/>
      <c r="Q2339" s="367"/>
      <c r="R2339" s="367"/>
      <c r="S2339" s="367"/>
      <c r="T2339" s="367"/>
      <c r="U2339" s="367"/>
    </row>
    <row r="2340">
      <c r="A2340" s="367"/>
      <c r="B2340" s="367"/>
      <c r="C2340" s="367"/>
      <c r="D2340" s="367"/>
      <c r="E2340" s="368"/>
      <c r="F2340" s="367"/>
      <c r="G2340" s="367"/>
      <c r="H2340" s="367"/>
      <c r="I2340" s="367"/>
      <c r="J2340" s="367"/>
      <c r="K2340" s="367"/>
      <c r="L2340" s="367"/>
      <c r="M2340" s="367"/>
      <c r="N2340" s="367"/>
      <c r="O2340" s="367"/>
      <c r="P2340" s="367"/>
      <c r="Q2340" s="367"/>
      <c r="R2340" s="367"/>
      <c r="S2340" s="367"/>
      <c r="T2340" s="367"/>
      <c r="U2340" s="367"/>
    </row>
    <row r="2341">
      <c r="A2341" s="367"/>
      <c r="B2341" s="367"/>
      <c r="C2341" s="367"/>
      <c r="D2341" s="367"/>
      <c r="E2341" s="368"/>
      <c r="F2341" s="367"/>
      <c r="G2341" s="367"/>
      <c r="H2341" s="367"/>
      <c r="I2341" s="367"/>
      <c r="J2341" s="367"/>
      <c r="K2341" s="367"/>
      <c r="L2341" s="367"/>
      <c r="M2341" s="367"/>
      <c r="N2341" s="367"/>
      <c r="O2341" s="367"/>
      <c r="P2341" s="367"/>
      <c r="Q2341" s="367"/>
      <c r="R2341" s="367"/>
      <c r="S2341" s="367"/>
      <c r="T2341" s="367"/>
      <c r="U2341" s="367"/>
    </row>
    <row r="2342">
      <c r="A2342" s="367"/>
      <c r="B2342" s="367"/>
      <c r="C2342" s="367"/>
      <c r="D2342" s="367"/>
      <c r="E2342" s="368"/>
      <c r="F2342" s="367"/>
      <c r="G2342" s="367"/>
      <c r="H2342" s="367"/>
      <c r="I2342" s="367"/>
      <c r="J2342" s="367"/>
      <c r="K2342" s="367"/>
      <c r="L2342" s="367"/>
      <c r="M2342" s="367"/>
      <c r="N2342" s="367"/>
      <c r="O2342" s="367"/>
      <c r="P2342" s="367"/>
      <c r="Q2342" s="367"/>
      <c r="R2342" s="367"/>
      <c r="S2342" s="367"/>
      <c r="T2342" s="367"/>
      <c r="U2342" s="367"/>
    </row>
    <row r="2343">
      <c r="A2343" s="367"/>
      <c r="B2343" s="367"/>
      <c r="C2343" s="367"/>
      <c r="D2343" s="367"/>
      <c r="E2343" s="368"/>
      <c r="F2343" s="367"/>
      <c r="G2343" s="367"/>
      <c r="H2343" s="367"/>
      <c r="I2343" s="367"/>
      <c r="J2343" s="367"/>
      <c r="K2343" s="367"/>
      <c r="L2343" s="367"/>
      <c r="M2343" s="367"/>
      <c r="N2343" s="367"/>
      <c r="O2343" s="367"/>
      <c r="P2343" s="367"/>
      <c r="Q2343" s="367"/>
      <c r="R2343" s="367"/>
      <c r="S2343" s="367"/>
      <c r="T2343" s="367"/>
      <c r="U2343" s="367"/>
    </row>
    <row r="2344">
      <c r="A2344" s="367"/>
      <c r="B2344" s="367"/>
      <c r="C2344" s="367"/>
      <c r="D2344" s="367"/>
      <c r="E2344" s="368"/>
      <c r="F2344" s="367"/>
      <c r="G2344" s="367"/>
      <c r="H2344" s="367"/>
      <c r="I2344" s="367"/>
      <c r="J2344" s="367"/>
      <c r="K2344" s="367"/>
      <c r="L2344" s="367"/>
      <c r="M2344" s="367"/>
      <c r="N2344" s="367"/>
      <c r="O2344" s="367"/>
      <c r="P2344" s="367"/>
      <c r="Q2344" s="367"/>
      <c r="R2344" s="367"/>
      <c r="S2344" s="367"/>
      <c r="T2344" s="367"/>
      <c r="U2344" s="367"/>
    </row>
    <row r="2345">
      <c r="A2345" s="367"/>
      <c r="B2345" s="367"/>
      <c r="C2345" s="367"/>
      <c r="D2345" s="367"/>
      <c r="E2345" s="368"/>
      <c r="F2345" s="367"/>
      <c r="G2345" s="367"/>
      <c r="H2345" s="367"/>
      <c r="I2345" s="367"/>
      <c r="J2345" s="367"/>
      <c r="K2345" s="367"/>
      <c r="L2345" s="367"/>
      <c r="M2345" s="367"/>
      <c r="N2345" s="367"/>
      <c r="O2345" s="367"/>
      <c r="P2345" s="367"/>
      <c r="Q2345" s="367"/>
      <c r="R2345" s="367"/>
      <c r="S2345" s="367"/>
      <c r="T2345" s="367"/>
      <c r="U2345" s="367"/>
    </row>
    <row r="2346">
      <c r="A2346" s="367"/>
      <c r="B2346" s="367"/>
      <c r="C2346" s="367"/>
      <c r="D2346" s="367"/>
      <c r="E2346" s="368"/>
      <c r="F2346" s="367"/>
      <c r="G2346" s="367"/>
      <c r="H2346" s="367"/>
      <c r="I2346" s="367"/>
      <c r="J2346" s="367"/>
      <c r="K2346" s="367"/>
      <c r="L2346" s="367"/>
      <c r="M2346" s="367"/>
      <c r="N2346" s="367"/>
      <c r="O2346" s="367"/>
      <c r="P2346" s="367"/>
      <c r="Q2346" s="367"/>
      <c r="R2346" s="367"/>
      <c r="S2346" s="367"/>
      <c r="T2346" s="367"/>
      <c r="U2346" s="367"/>
    </row>
    <row r="2347">
      <c r="A2347" s="367"/>
      <c r="B2347" s="367"/>
      <c r="C2347" s="367"/>
      <c r="D2347" s="367"/>
      <c r="E2347" s="368"/>
      <c r="F2347" s="367"/>
      <c r="G2347" s="367"/>
      <c r="H2347" s="367"/>
      <c r="I2347" s="367"/>
      <c r="J2347" s="367"/>
      <c r="K2347" s="367"/>
      <c r="L2347" s="367"/>
      <c r="M2347" s="367"/>
      <c r="N2347" s="367"/>
      <c r="O2347" s="367"/>
      <c r="P2347" s="367"/>
      <c r="Q2347" s="367"/>
      <c r="R2347" s="367"/>
      <c r="S2347" s="367"/>
      <c r="T2347" s="367"/>
      <c r="U2347" s="367"/>
    </row>
    <row r="2348">
      <c r="A2348" s="367"/>
      <c r="B2348" s="367"/>
      <c r="C2348" s="367"/>
      <c r="D2348" s="367"/>
      <c r="E2348" s="368"/>
      <c r="F2348" s="367"/>
      <c r="G2348" s="367"/>
      <c r="H2348" s="367"/>
      <c r="I2348" s="367"/>
      <c r="J2348" s="367"/>
      <c r="K2348" s="367"/>
      <c r="L2348" s="367"/>
      <c r="M2348" s="367"/>
      <c r="N2348" s="367"/>
      <c r="O2348" s="367"/>
      <c r="P2348" s="367"/>
      <c r="Q2348" s="367"/>
      <c r="R2348" s="367"/>
      <c r="S2348" s="367"/>
      <c r="T2348" s="367"/>
      <c r="U2348" s="367"/>
    </row>
    <row r="2349">
      <c r="A2349" s="367"/>
      <c r="B2349" s="367"/>
      <c r="C2349" s="367"/>
      <c r="D2349" s="367"/>
      <c r="E2349" s="368"/>
      <c r="F2349" s="367"/>
      <c r="G2349" s="367"/>
      <c r="H2349" s="367"/>
      <c r="I2349" s="367"/>
      <c r="J2349" s="367"/>
      <c r="K2349" s="367"/>
      <c r="L2349" s="367"/>
      <c r="M2349" s="367"/>
      <c r="N2349" s="367"/>
      <c r="O2349" s="367"/>
      <c r="P2349" s="367"/>
      <c r="Q2349" s="367"/>
      <c r="R2349" s="367"/>
      <c r="S2349" s="367"/>
      <c r="T2349" s="367"/>
      <c r="U2349" s="367"/>
    </row>
    <row r="2350">
      <c r="A2350" s="367"/>
      <c r="B2350" s="367"/>
      <c r="C2350" s="367"/>
      <c r="D2350" s="367"/>
      <c r="E2350" s="368"/>
      <c r="F2350" s="367"/>
      <c r="G2350" s="367"/>
      <c r="H2350" s="367"/>
      <c r="I2350" s="367"/>
      <c r="J2350" s="367"/>
      <c r="K2350" s="367"/>
      <c r="L2350" s="367"/>
      <c r="M2350" s="367"/>
      <c r="N2350" s="367"/>
      <c r="O2350" s="367"/>
      <c r="P2350" s="367"/>
      <c r="Q2350" s="367"/>
      <c r="R2350" s="367"/>
      <c r="S2350" s="367"/>
      <c r="T2350" s="367"/>
      <c r="U2350" s="367"/>
    </row>
    <row r="2351">
      <c r="A2351" s="367"/>
      <c r="B2351" s="367"/>
      <c r="C2351" s="367"/>
      <c r="D2351" s="367"/>
      <c r="E2351" s="368"/>
      <c r="F2351" s="367"/>
      <c r="G2351" s="367"/>
      <c r="H2351" s="367"/>
      <c r="I2351" s="367"/>
      <c r="J2351" s="367"/>
      <c r="K2351" s="367"/>
      <c r="L2351" s="367"/>
      <c r="M2351" s="367"/>
      <c r="N2351" s="367"/>
      <c r="O2351" s="367"/>
      <c r="P2351" s="367"/>
      <c r="Q2351" s="367"/>
      <c r="R2351" s="367"/>
      <c r="S2351" s="367"/>
      <c r="T2351" s="367"/>
      <c r="U2351" s="367"/>
    </row>
    <row r="2352">
      <c r="A2352" s="367"/>
      <c r="B2352" s="367"/>
      <c r="C2352" s="367"/>
      <c r="D2352" s="367"/>
      <c r="E2352" s="368"/>
      <c r="F2352" s="367"/>
      <c r="G2352" s="367"/>
      <c r="H2352" s="367"/>
      <c r="I2352" s="367"/>
      <c r="J2352" s="367"/>
      <c r="K2352" s="367"/>
      <c r="L2352" s="367"/>
      <c r="M2352" s="367"/>
      <c r="N2352" s="367"/>
      <c r="O2352" s="367"/>
      <c r="P2352" s="367"/>
      <c r="Q2352" s="367"/>
      <c r="R2352" s="367"/>
      <c r="S2352" s="367"/>
      <c r="T2352" s="367"/>
      <c r="U2352" s="367"/>
    </row>
    <row r="2353">
      <c r="A2353" s="367"/>
      <c r="B2353" s="367"/>
      <c r="C2353" s="367"/>
      <c r="D2353" s="367"/>
      <c r="E2353" s="368"/>
      <c r="F2353" s="367"/>
      <c r="G2353" s="367"/>
      <c r="H2353" s="367"/>
      <c r="I2353" s="367"/>
      <c r="J2353" s="367"/>
      <c r="K2353" s="367"/>
      <c r="L2353" s="367"/>
      <c r="M2353" s="367"/>
      <c r="N2353" s="367"/>
      <c r="O2353" s="367"/>
      <c r="P2353" s="367"/>
      <c r="Q2353" s="367"/>
      <c r="R2353" s="367"/>
      <c r="S2353" s="367"/>
      <c r="T2353" s="367"/>
      <c r="U2353" s="367"/>
    </row>
    <row r="2354">
      <c r="A2354" s="367"/>
      <c r="B2354" s="367"/>
      <c r="C2354" s="367"/>
      <c r="D2354" s="367"/>
      <c r="E2354" s="368"/>
      <c r="F2354" s="367"/>
      <c r="G2354" s="367"/>
      <c r="H2354" s="367"/>
      <c r="I2354" s="367"/>
      <c r="J2354" s="367"/>
      <c r="K2354" s="367"/>
      <c r="L2354" s="367"/>
      <c r="M2354" s="367"/>
      <c r="N2354" s="367"/>
      <c r="O2354" s="367"/>
      <c r="P2354" s="367"/>
      <c r="Q2354" s="367"/>
      <c r="R2354" s="367"/>
      <c r="S2354" s="367"/>
      <c r="T2354" s="367"/>
      <c r="U2354" s="367"/>
    </row>
    <row r="2355">
      <c r="A2355" s="367"/>
      <c r="B2355" s="367"/>
      <c r="C2355" s="367"/>
      <c r="D2355" s="367"/>
      <c r="E2355" s="368"/>
      <c r="F2355" s="367"/>
      <c r="G2355" s="367"/>
      <c r="H2355" s="367"/>
      <c r="I2355" s="367"/>
      <c r="J2355" s="367"/>
      <c r="K2355" s="367"/>
      <c r="L2355" s="367"/>
      <c r="M2355" s="367"/>
      <c r="N2355" s="367"/>
      <c r="O2355" s="367"/>
      <c r="P2355" s="367"/>
      <c r="Q2355" s="367"/>
      <c r="R2355" s="367"/>
      <c r="S2355" s="367"/>
      <c r="T2355" s="367"/>
      <c r="U2355" s="367"/>
    </row>
    <row r="2356">
      <c r="A2356" s="367"/>
      <c r="B2356" s="367"/>
      <c r="C2356" s="367"/>
      <c r="D2356" s="367"/>
      <c r="E2356" s="368"/>
      <c r="F2356" s="367"/>
      <c r="G2356" s="367"/>
      <c r="H2356" s="367"/>
      <c r="I2356" s="367"/>
      <c r="J2356" s="367"/>
      <c r="K2356" s="367"/>
      <c r="L2356" s="367"/>
      <c r="M2356" s="367"/>
      <c r="N2356" s="367"/>
      <c r="O2356" s="367"/>
      <c r="P2356" s="367"/>
      <c r="Q2356" s="367"/>
      <c r="R2356" s="367"/>
      <c r="S2356" s="367"/>
      <c r="T2356" s="367"/>
      <c r="U2356" s="367"/>
    </row>
    <row r="2357">
      <c r="A2357" s="367"/>
      <c r="B2357" s="367"/>
      <c r="C2357" s="367"/>
      <c r="D2357" s="367"/>
      <c r="E2357" s="368"/>
      <c r="F2357" s="367"/>
      <c r="G2357" s="367"/>
      <c r="H2357" s="367"/>
      <c r="I2357" s="367"/>
      <c r="J2357" s="367"/>
      <c r="K2357" s="367"/>
      <c r="L2357" s="367"/>
      <c r="M2357" s="367"/>
      <c r="N2357" s="367"/>
      <c r="O2357" s="367"/>
      <c r="P2357" s="367"/>
      <c r="Q2357" s="367"/>
      <c r="R2357" s="367"/>
      <c r="S2357" s="367"/>
      <c r="T2357" s="367"/>
      <c r="U2357" s="367"/>
    </row>
    <row r="2358">
      <c r="A2358" s="367"/>
      <c r="B2358" s="367"/>
      <c r="C2358" s="367"/>
      <c r="D2358" s="367"/>
      <c r="E2358" s="368"/>
      <c r="F2358" s="367"/>
      <c r="G2358" s="367"/>
      <c r="H2358" s="367"/>
      <c r="I2358" s="367"/>
      <c r="J2358" s="367"/>
      <c r="K2358" s="367"/>
      <c r="L2358" s="367"/>
      <c r="M2358" s="367"/>
      <c r="N2358" s="367"/>
      <c r="O2358" s="367"/>
      <c r="P2358" s="367"/>
      <c r="Q2358" s="367"/>
      <c r="R2358" s="367"/>
      <c r="S2358" s="367"/>
      <c r="T2358" s="367"/>
      <c r="U2358" s="367"/>
    </row>
    <row r="2359">
      <c r="A2359" s="367"/>
      <c r="B2359" s="367"/>
      <c r="C2359" s="367"/>
      <c r="D2359" s="367"/>
      <c r="E2359" s="368"/>
      <c r="F2359" s="367"/>
      <c r="G2359" s="367"/>
      <c r="H2359" s="367"/>
      <c r="I2359" s="367"/>
      <c r="J2359" s="367"/>
      <c r="K2359" s="367"/>
      <c r="L2359" s="367"/>
      <c r="M2359" s="367"/>
      <c r="N2359" s="367"/>
      <c r="O2359" s="367"/>
      <c r="P2359" s="367"/>
      <c r="Q2359" s="367"/>
      <c r="R2359" s="367"/>
      <c r="S2359" s="367"/>
      <c r="T2359" s="367"/>
      <c r="U2359" s="367"/>
    </row>
    <row r="2360">
      <c r="A2360" s="367"/>
      <c r="B2360" s="367"/>
      <c r="C2360" s="367"/>
      <c r="D2360" s="367"/>
      <c r="E2360" s="368"/>
      <c r="F2360" s="367"/>
      <c r="G2360" s="367"/>
      <c r="H2360" s="367"/>
      <c r="I2360" s="367"/>
      <c r="J2360" s="367"/>
      <c r="K2360" s="367"/>
      <c r="L2360" s="367"/>
      <c r="M2360" s="367"/>
      <c r="N2360" s="367"/>
      <c r="O2360" s="367"/>
      <c r="P2360" s="367"/>
      <c r="Q2360" s="367"/>
      <c r="R2360" s="367"/>
      <c r="S2360" s="367"/>
      <c r="T2360" s="367"/>
      <c r="U2360" s="367"/>
    </row>
    <row r="2361">
      <c r="A2361" s="367"/>
      <c r="B2361" s="367"/>
      <c r="C2361" s="367"/>
      <c r="D2361" s="367"/>
      <c r="E2361" s="368"/>
      <c r="F2361" s="367"/>
      <c r="G2361" s="367"/>
      <c r="H2361" s="367"/>
      <c r="I2361" s="367"/>
      <c r="J2361" s="367"/>
      <c r="K2361" s="367"/>
      <c r="L2361" s="367"/>
      <c r="M2361" s="367"/>
      <c r="N2361" s="367"/>
      <c r="O2361" s="367"/>
      <c r="P2361" s="367"/>
      <c r="Q2361" s="367"/>
      <c r="R2361" s="367"/>
      <c r="S2361" s="367"/>
      <c r="T2361" s="367"/>
      <c r="U2361" s="367"/>
    </row>
    <row r="2362">
      <c r="A2362" s="367"/>
      <c r="B2362" s="367"/>
      <c r="C2362" s="367"/>
      <c r="D2362" s="367"/>
      <c r="E2362" s="368"/>
      <c r="F2362" s="367"/>
      <c r="G2362" s="367"/>
      <c r="H2362" s="367"/>
      <c r="I2362" s="367"/>
      <c r="J2362" s="367"/>
      <c r="K2362" s="367"/>
      <c r="L2362" s="367"/>
      <c r="M2362" s="367"/>
      <c r="N2362" s="367"/>
      <c r="O2362" s="367"/>
      <c r="P2362" s="367"/>
      <c r="Q2362" s="367"/>
      <c r="R2362" s="367"/>
      <c r="S2362" s="367"/>
      <c r="T2362" s="367"/>
      <c r="U2362" s="367"/>
    </row>
    <row r="2363">
      <c r="A2363" s="367"/>
      <c r="B2363" s="367"/>
      <c r="C2363" s="367"/>
      <c r="D2363" s="367"/>
      <c r="E2363" s="368"/>
      <c r="F2363" s="367"/>
      <c r="G2363" s="367"/>
      <c r="H2363" s="367"/>
      <c r="I2363" s="367"/>
      <c r="J2363" s="367"/>
      <c r="K2363" s="367"/>
      <c r="L2363" s="367"/>
      <c r="M2363" s="367"/>
      <c r="N2363" s="367"/>
      <c r="O2363" s="367"/>
      <c r="P2363" s="367"/>
      <c r="Q2363" s="367"/>
      <c r="R2363" s="367"/>
      <c r="S2363" s="367"/>
      <c r="T2363" s="367"/>
      <c r="U2363" s="367"/>
    </row>
    <row r="2364">
      <c r="A2364" s="367"/>
      <c r="B2364" s="367"/>
      <c r="C2364" s="367"/>
      <c r="D2364" s="367"/>
      <c r="E2364" s="368"/>
      <c r="F2364" s="367"/>
      <c r="G2364" s="367"/>
      <c r="H2364" s="367"/>
      <c r="I2364" s="367"/>
      <c r="J2364" s="367"/>
      <c r="K2364" s="367"/>
      <c r="L2364" s="367"/>
      <c r="M2364" s="367"/>
      <c r="N2364" s="367"/>
      <c r="O2364" s="367"/>
      <c r="P2364" s="367"/>
      <c r="Q2364" s="367"/>
      <c r="R2364" s="367"/>
      <c r="S2364" s="367"/>
      <c r="T2364" s="367"/>
      <c r="U2364" s="367"/>
    </row>
    <row r="2365">
      <c r="A2365" s="367"/>
      <c r="B2365" s="367"/>
      <c r="C2365" s="367"/>
      <c r="D2365" s="367"/>
      <c r="E2365" s="368"/>
      <c r="F2365" s="367"/>
      <c r="G2365" s="367"/>
      <c r="H2365" s="367"/>
      <c r="I2365" s="367"/>
      <c r="J2365" s="367"/>
      <c r="K2365" s="367"/>
      <c r="L2365" s="367"/>
      <c r="M2365" s="367"/>
      <c r="N2365" s="367"/>
      <c r="O2365" s="367"/>
      <c r="P2365" s="367"/>
      <c r="Q2365" s="367"/>
      <c r="R2365" s="367"/>
      <c r="S2365" s="367"/>
      <c r="T2365" s="367"/>
      <c r="U2365" s="367"/>
    </row>
    <row r="2366">
      <c r="A2366" s="367"/>
      <c r="B2366" s="367"/>
      <c r="C2366" s="367"/>
      <c r="D2366" s="367"/>
      <c r="E2366" s="368"/>
      <c r="F2366" s="367"/>
      <c r="G2366" s="367"/>
      <c r="H2366" s="367"/>
      <c r="I2366" s="367"/>
      <c r="J2366" s="367"/>
      <c r="K2366" s="367"/>
      <c r="L2366" s="367"/>
      <c r="M2366" s="367"/>
      <c r="N2366" s="367"/>
      <c r="O2366" s="367"/>
      <c r="P2366" s="367"/>
      <c r="Q2366" s="367"/>
      <c r="R2366" s="367"/>
      <c r="S2366" s="367"/>
      <c r="T2366" s="367"/>
      <c r="U2366" s="367"/>
    </row>
    <row r="2367">
      <c r="A2367" s="367"/>
      <c r="B2367" s="367"/>
      <c r="C2367" s="367"/>
      <c r="D2367" s="367"/>
      <c r="E2367" s="368"/>
      <c r="F2367" s="367"/>
      <c r="G2367" s="367"/>
      <c r="H2367" s="367"/>
      <c r="I2367" s="367"/>
      <c r="J2367" s="367"/>
      <c r="K2367" s="367"/>
      <c r="L2367" s="367"/>
      <c r="M2367" s="367"/>
      <c r="N2367" s="367"/>
      <c r="O2367" s="367"/>
      <c r="P2367" s="367"/>
      <c r="Q2367" s="367"/>
      <c r="R2367" s="367"/>
      <c r="S2367" s="367"/>
      <c r="T2367" s="367"/>
      <c r="U2367" s="367"/>
    </row>
    <row r="2368">
      <c r="A2368" s="367"/>
      <c r="B2368" s="367"/>
      <c r="C2368" s="367"/>
      <c r="D2368" s="367"/>
      <c r="E2368" s="368"/>
      <c r="F2368" s="367"/>
      <c r="G2368" s="367"/>
      <c r="H2368" s="367"/>
      <c r="I2368" s="367"/>
      <c r="J2368" s="367"/>
      <c r="K2368" s="367"/>
      <c r="L2368" s="367"/>
      <c r="M2368" s="367"/>
      <c r="N2368" s="367"/>
      <c r="O2368" s="367"/>
      <c r="P2368" s="367"/>
      <c r="Q2368" s="367"/>
      <c r="R2368" s="367"/>
      <c r="S2368" s="367"/>
      <c r="T2368" s="367"/>
      <c r="U2368" s="367"/>
    </row>
    <row r="2369">
      <c r="A2369" s="367"/>
      <c r="B2369" s="367"/>
      <c r="C2369" s="367"/>
      <c r="D2369" s="367"/>
      <c r="E2369" s="368"/>
      <c r="F2369" s="367"/>
      <c r="G2369" s="367"/>
      <c r="H2369" s="367"/>
      <c r="I2369" s="367"/>
      <c r="J2369" s="367"/>
      <c r="K2369" s="367"/>
      <c r="L2369" s="367"/>
      <c r="M2369" s="367"/>
      <c r="N2369" s="367"/>
      <c r="O2369" s="367"/>
      <c r="P2369" s="367"/>
      <c r="Q2369" s="367"/>
      <c r="R2369" s="367"/>
      <c r="S2369" s="367"/>
      <c r="T2369" s="367"/>
      <c r="U2369" s="367"/>
    </row>
    <row r="2370">
      <c r="A2370" s="367"/>
      <c r="B2370" s="367"/>
      <c r="C2370" s="367"/>
      <c r="D2370" s="367"/>
      <c r="E2370" s="368"/>
      <c r="F2370" s="367"/>
      <c r="G2370" s="367"/>
      <c r="H2370" s="367"/>
      <c r="I2370" s="367"/>
      <c r="J2370" s="367"/>
      <c r="K2370" s="367"/>
      <c r="L2370" s="367"/>
      <c r="M2370" s="367"/>
      <c r="N2370" s="367"/>
      <c r="O2370" s="367"/>
      <c r="P2370" s="367"/>
      <c r="Q2370" s="367"/>
      <c r="R2370" s="367"/>
      <c r="S2370" s="367"/>
      <c r="T2370" s="367"/>
      <c r="U2370" s="367"/>
    </row>
    <row r="2371">
      <c r="A2371" s="367"/>
      <c r="B2371" s="367"/>
      <c r="C2371" s="367"/>
      <c r="D2371" s="367"/>
      <c r="E2371" s="368"/>
      <c r="F2371" s="367"/>
      <c r="G2371" s="367"/>
      <c r="H2371" s="367"/>
      <c r="I2371" s="367"/>
      <c r="J2371" s="367"/>
      <c r="K2371" s="367"/>
      <c r="L2371" s="367"/>
      <c r="M2371" s="367"/>
      <c r="N2371" s="367"/>
      <c r="O2371" s="367"/>
      <c r="P2371" s="367"/>
      <c r="Q2371" s="367"/>
      <c r="R2371" s="367"/>
      <c r="S2371" s="367"/>
      <c r="T2371" s="367"/>
      <c r="U2371" s="367"/>
    </row>
    <row r="2372">
      <c r="A2372" s="367"/>
      <c r="B2372" s="367"/>
      <c r="C2372" s="367"/>
      <c r="D2372" s="367"/>
      <c r="E2372" s="368"/>
      <c r="F2372" s="367"/>
      <c r="G2372" s="367"/>
      <c r="H2372" s="367"/>
      <c r="I2372" s="367"/>
      <c r="J2372" s="367"/>
      <c r="K2372" s="367"/>
      <c r="L2372" s="367"/>
      <c r="M2372" s="367"/>
      <c r="N2372" s="367"/>
      <c r="O2372" s="367"/>
      <c r="P2372" s="367"/>
      <c r="Q2372" s="367"/>
      <c r="R2372" s="367"/>
      <c r="S2372" s="367"/>
      <c r="T2372" s="367"/>
      <c r="U2372" s="367"/>
    </row>
    <row r="2373">
      <c r="A2373" s="367"/>
      <c r="B2373" s="367"/>
      <c r="C2373" s="367"/>
      <c r="D2373" s="367"/>
      <c r="E2373" s="368"/>
      <c r="F2373" s="367"/>
      <c r="G2373" s="367"/>
      <c r="H2373" s="367"/>
      <c r="I2373" s="367"/>
      <c r="J2373" s="367"/>
      <c r="K2373" s="367"/>
      <c r="L2373" s="367"/>
      <c r="M2373" s="367"/>
      <c r="N2373" s="367"/>
      <c r="O2373" s="367"/>
      <c r="P2373" s="367"/>
      <c r="Q2373" s="367"/>
      <c r="R2373" s="367"/>
      <c r="S2373" s="367"/>
      <c r="T2373" s="367"/>
      <c r="U2373" s="367"/>
    </row>
    <row r="2374">
      <c r="A2374" s="367"/>
      <c r="B2374" s="367"/>
      <c r="C2374" s="367"/>
      <c r="D2374" s="367"/>
      <c r="E2374" s="368"/>
      <c r="F2374" s="367"/>
      <c r="G2374" s="367"/>
      <c r="H2374" s="367"/>
      <c r="I2374" s="367"/>
      <c r="J2374" s="367"/>
      <c r="K2374" s="367"/>
      <c r="L2374" s="367"/>
      <c r="M2374" s="367"/>
      <c r="N2374" s="367"/>
      <c r="O2374" s="367"/>
      <c r="P2374" s="367"/>
      <c r="Q2374" s="367"/>
      <c r="R2374" s="367"/>
      <c r="S2374" s="367"/>
      <c r="T2374" s="367"/>
      <c r="U2374" s="367"/>
    </row>
    <row r="2375">
      <c r="A2375" s="367"/>
      <c r="B2375" s="367"/>
      <c r="C2375" s="367"/>
      <c r="D2375" s="367"/>
      <c r="E2375" s="368"/>
      <c r="F2375" s="367"/>
      <c r="G2375" s="367"/>
      <c r="H2375" s="367"/>
      <c r="I2375" s="367"/>
      <c r="J2375" s="367"/>
      <c r="K2375" s="367"/>
      <c r="L2375" s="367"/>
      <c r="M2375" s="367"/>
      <c r="N2375" s="367"/>
      <c r="O2375" s="367"/>
      <c r="P2375" s="367"/>
      <c r="Q2375" s="367"/>
      <c r="R2375" s="367"/>
      <c r="S2375" s="367"/>
      <c r="T2375" s="367"/>
      <c r="U2375" s="367"/>
    </row>
    <row r="2376">
      <c r="A2376" s="367"/>
      <c r="B2376" s="367"/>
      <c r="C2376" s="367"/>
      <c r="D2376" s="367"/>
      <c r="E2376" s="368"/>
      <c r="F2376" s="367"/>
      <c r="G2376" s="367"/>
      <c r="H2376" s="367"/>
      <c r="I2376" s="367"/>
      <c r="J2376" s="367"/>
      <c r="K2376" s="367"/>
      <c r="L2376" s="367"/>
      <c r="M2376" s="367"/>
      <c r="N2376" s="367"/>
      <c r="O2376" s="367"/>
      <c r="P2376" s="367"/>
      <c r="Q2376" s="367"/>
      <c r="R2376" s="367"/>
      <c r="S2376" s="367"/>
      <c r="T2376" s="367"/>
      <c r="U2376" s="367"/>
    </row>
    <row r="2377">
      <c r="A2377" s="367"/>
      <c r="B2377" s="367"/>
      <c r="C2377" s="367"/>
      <c r="D2377" s="367"/>
      <c r="E2377" s="368"/>
      <c r="F2377" s="367"/>
      <c r="G2377" s="367"/>
      <c r="H2377" s="367"/>
      <c r="I2377" s="367"/>
      <c r="J2377" s="367"/>
      <c r="K2377" s="367"/>
      <c r="L2377" s="367"/>
      <c r="M2377" s="367"/>
      <c r="N2377" s="367"/>
      <c r="O2377" s="367"/>
      <c r="P2377" s="367"/>
      <c r="Q2377" s="367"/>
      <c r="R2377" s="367"/>
      <c r="S2377" s="367"/>
      <c r="T2377" s="367"/>
      <c r="U2377" s="367"/>
    </row>
    <row r="2378">
      <c r="A2378" s="367"/>
      <c r="B2378" s="367"/>
      <c r="C2378" s="367"/>
      <c r="D2378" s="367"/>
      <c r="E2378" s="368"/>
      <c r="F2378" s="367"/>
      <c r="G2378" s="367"/>
      <c r="H2378" s="367"/>
      <c r="I2378" s="367"/>
      <c r="J2378" s="367"/>
      <c r="K2378" s="367"/>
      <c r="L2378" s="367"/>
      <c r="M2378" s="367"/>
      <c r="N2378" s="367"/>
      <c r="O2378" s="367"/>
      <c r="P2378" s="367"/>
      <c r="Q2378" s="367"/>
      <c r="R2378" s="367"/>
      <c r="S2378" s="367"/>
      <c r="T2378" s="367"/>
      <c r="U2378" s="367"/>
    </row>
    <row r="2379">
      <c r="A2379" s="367"/>
      <c r="B2379" s="367"/>
      <c r="C2379" s="367"/>
      <c r="D2379" s="367"/>
      <c r="E2379" s="368"/>
      <c r="F2379" s="367"/>
      <c r="G2379" s="367"/>
      <c r="H2379" s="367"/>
      <c r="I2379" s="367"/>
      <c r="J2379" s="367"/>
      <c r="K2379" s="367"/>
      <c r="L2379" s="367"/>
      <c r="M2379" s="367"/>
      <c r="N2379" s="367"/>
      <c r="O2379" s="367"/>
      <c r="P2379" s="367"/>
      <c r="Q2379" s="367"/>
      <c r="R2379" s="367"/>
      <c r="S2379" s="367"/>
      <c r="T2379" s="367"/>
      <c r="U2379" s="367"/>
    </row>
    <row r="2380">
      <c r="A2380" s="367"/>
      <c r="B2380" s="367"/>
      <c r="C2380" s="367"/>
      <c r="D2380" s="367"/>
      <c r="E2380" s="368"/>
      <c r="F2380" s="367"/>
      <c r="G2380" s="367"/>
      <c r="H2380" s="367"/>
      <c r="I2380" s="367"/>
      <c r="J2380" s="367"/>
      <c r="K2380" s="367"/>
      <c r="L2380" s="367"/>
      <c r="M2380" s="367"/>
      <c r="N2380" s="367"/>
      <c r="O2380" s="367"/>
      <c r="P2380" s="367"/>
      <c r="Q2380" s="367"/>
      <c r="R2380" s="367"/>
      <c r="S2380" s="367"/>
      <c r="T2380" s="367"/>
      <c r="U2380" s="367"/>
    </row>
    <row r="2381">
      <c r="A2381" s="367"/>
      <c r="B2381" s="367"/>
      <c r="C2381" s="367"/>
      <c r="D2381" s="367"/>
      <c r="E2381" s="368"/>
      <c r="F2381" s="367"/>
      <c r="G2381" s="367"/>
      <c r="H2381" s="367"/>
      <c r="I2381" s="367"/>
      <c r="J2381" s="367"/>
      <c r="K2381" s="367"/>
      <c r="L2381" s="367"/>
      <c r="M2381" s="367"/>
      <c r="N2381" s="367"/>
      <c r="O2381" s="367"/>
      <c r="P2381" s="367"/>
      <c r="Q2381" s="367"/>
      <c r="R2381" s="367"/>
      <c r="S2381" s="367"/>
      <c r="T2381" s="367"/>
      <c r="U2381" s="367"/>
    </row>
    <row r="2382">
      <c r="A2382" s="367"/>
      <c r="B2382" s="367"/>
      <c r="C2382" s="367"/>
      <c r="D2382" s="367"/>
      <c r="E2382" s="368"/>
      <c r="F2382" s="367"/>
      <c r="G2382" s="367"/>
      <c r="H2382" s="367"/>
      <c r="I2382" s="367"/>
      <c r="J2382" s="367"/>
      <c r="K2382" s="367"/>
      <c r="L2382" s="367"/>
      <c r="M2382" s="367"/>
      <c r="N2382" s="367"/>
      <c r="O2382" s="367"/>
      <c r="P2382" s="367"/>
      <c r="Q2382" s="367"/>
      <c r="R2382" s="367"/>
      <c r="S2382" s="367"/>
      <c r="T2382" s="367"/>
      <c r="U2382" s="367"/>
    </row>
    <row r="2383">
      <c r="A2383" s="367"/>
      <c r="B2383" s="367"/>
      <c r="C2383" s="367"/>
      <c r="D2383" s="367"/>
      <c r="E2383" s="368"/>
      <c r="F2383" s="367"/>
      <c r="G2383" s="367"/>
      <c r="H2383" s="367"/>
      <c r="I2383" s="367"/>
      <c r="J2383" s="367"/>
      <c r="K2383" s="367"/>
      <c r="L2383" s="367"/>
      <c r="M2383" s="367"/>
      <c r="N2383" s="367"/>
      <c r="O2383" s="367"/>
      <c r="P2383" s="367"/>
      <c r="Q2383" s="367"/>
      <c r="R2383" s="367"/>
      <c r="S2383" s="367"/>
      <c r="T2383" s="367"/>
      <c r="U2383" s="367"/>
    </row>
    <row r="2384">
      <c r="A2384" s="367"/>
      <c r="B2384" s="367"/>
      <c r="C2384" s="367"/>
      <c r="D2384" s="367"/>
      <c r="E2384" s="368"/>
      <c r="F2384" s="367"/>
      <c r="G2384" s="367"/>
      <c r="H2384" s="367"/>
      <c r="I2384" s="367"/>
      <c r="J2384" s="367"/>
      <c r="K2384" s="367"/>
      <c r="L2384" s="367"/>
      <c r="M2384" s="367"/>
      <c r="N2384" s="367"/>
      <c r="O2384" s="367"/>
      <c r="P2384" s="367"/>
      <c r="Q2384" s="367"/>
      <c r="R2384" s="367"/>
      <c r="S2384" s="367"/>
      <c r="T2384" s="367"/>
      <c r="U2384" s="367"/>
    </row>
    <row r="2385">
      <c r="A2385" s="367"/>
      <c r="B2385" s="367"/>
      <c r="C2385" s="367"/>
      <c r="D2385" s="367"/>
      <c r="E2385" s="368"/>
      <c r="F2385" s="367"/>
      <c r="G2385" s="367"/>
      <c r="H2385" s="367"/>
      <c r="I2385" s="367"/>
      <c r="J2385" s="367"/>
      <c r="K2385" s="367"/>
      <c r="L2385" s="367"/>
      <c r="M2385" s="367"/>
      <c r="N2385" s="367"/>
      <c r="O2385" s="367"/>
      <c r="P2385" s="367"/>
      <c r="Q2385" s="367"/>
      <c r="R2385" s="367"/>
      <c r="S2385" s="367"/>
      <c r="T2385" s="367"/>
      <c r="U2385" s="367"/>
    </row>
    <row r="2386">
      <c r="A2386" s="367"/>
      <c r="B2386" s="367"/>
      <c r="C2386" s="367"/>
      <c r="D2386" s="367"/>
      <c r="E2386" s="368"/>
      <c r="F2386" s="367"/>
      <c r="G2386" s="367"/>
      <c r="H2386" s="367"/>
      <c r="I2386" s="367"/>
      <c r="J2386" s="367"/>
      <c r="K2386" s="367"/>
      <c r="L2386" s="367"/>
      <c r="M2386" s="367"/>
      <c r="N2386" s="367"/>
      <c r="O2386" s="367"/>
      <c r="P2386" s="367"/>
      <c r="Q2386" s="367"/>
      <c r="R2386" s="367"/>
      <c r="S2386" s="367"/>
      <c r="T2386" s="367"/>
      <c r="U2386" s="367"/>
    </row>
    <row r="2387">
      <c r="A2387" s="367"/>
      <c r="B2387" s="367"/>
      <c r="C2387" s="367"/>
      <c r="D2387" s="367"/>
      <c r="E2387" s="368"/>
      <c r="F2387" s="367"/>
      <c r="G2387" s="367"/>
      <c r="H2387" s="367"/>
      <c r="I2387" s="367"/>
      <c r="J2387" s="367"/>
      <c r="K2387" s="367"/>
      <c r="L2387" s="367"/>
      <c r="M2387" s="367"/>
      <c r="N2387" s="367"/>
      <c r="O2387" s="367"/>
      <c r="P2387" s="367"/>
      <c r="Q2387" s="367"/>
      <c r="R2387" s="367"/>
      <c r="S2387" s="367"/>
      <c r="T2387" s="367"/>
      <c r="U2387" s="367"/>
    </row>
    <row r="2388">
      <c r="A2388" s="367"/>
      <c r="B2388" s="367"/>
      <c r="C2388" s="367"/>
      <c r="D2388" s="367"/>
      <c r="E2388" s="368"/>
      <c r="F2388" s="367"/>
      <c r="G2388" s="367"/>
      <c r="H2388" s="367"/>
      <c r="I2388" s="367"/>
      <c r="J2388" s="367"/>
      <c r="K2388" s="367"/>
      <c r="L2388" s="367"/>
      <c r="M2388" s="367"/>
      <c r="N2388" s="367"/>
      <c r="O2388" s="367"/>
      <c r="P2388" s="367"/>
      <c r="Q2388" s="367"/>
      <c r="R2388" s="367"/>
      <c r="S2388" s="367"/>
      <c r="T2388" s="367"/>
      <c r="U2388" s="367"/>
    </row>
    <row r="2389">
      <c r="A2389" s="367"/>
      <c r="B2389" s="367"/>
      <c r="C2389" s="367"/>
      <c r="D2389" s="367"/>
      <c r="E2389" s="368"/>
      <c r="F2389" s="367"/>
      <c r="G2389" s="367"/>
      <c r="H2389" s="367"/>
      <c r="I2389" s="367"/>
      <c r="J2389" s="367"/>
      <c r="K2389" s="367"/>
      <c r="L2389" s="367"/>
      <c r="M2389" s="367"/>
      <c r="N2389" s="367"/>
      <c r="O2389" s="367"/>
      <c r="P2389" s="367"/>
      <c r="Q2389" s="367"/>
      <c r="R2389" s="367"/>
      <c r="S2389" s="367"/>
      <c r="T2389" s="367"/>
      <c r="U2389" s="367"/>
    </row>
    <row r="2390">
      <c r="A2390" s="367"/>
      <c r="B2390" s="367"/>
      <c r="C2390" s="367"/>
      <c r="D2390" s="367"/>
      <c r="E2390" s="368"/>
      <c r="F2390" s="367"/>
      <c r="G2390" s="367"/>
      <c r="H2390" s="367"/>
      <c r="I2390" s="367"/>
      <c r="J2390" s="367"/>
      <c r="K2390" s="367"/>
      <c r="L2390" s="367"/>
      <c r="M2390" s="367"/>
      <c r="N2390" s="367"/>
      <c r="O2390" s="367"/>
      <c r="P2390" s="367"/>
      <c r="Q2390" s="367"/>
      <c r="R2390" s="367"/>
      <c r="S2390" s="367"/>
      <c r="T2390" s="367"/>
      <c r="U2390" s="367"/>
    </row>
    <row r="2391">
      <c r="A2391" s="367"/>
      <c r="B2391" s="367"/>
      <c r="C2391" s="367"/>
      <c r="D2391" s="367"/>
      <c r="E2391" s="368"/>
      <c r="F2391" s="367"/>
      <c r="G2391" s="367"/>
      <c r="H2391" s="367"/>
      <c r="I2391" s="367"/>
      <c r="J2391" s="367"/>
      <c r="K2391" s="367"/>
      <c r="L2391" s="367"/>
      <c r="M2391" s="367"/>
      <c r="N2391" s="367"/>
      <c r="O2391" s="367"/>
      <c r="P2391" s="367"/>
      <c r="Q2391" s="367"/>
      <c r="R2391" s="367"/>
      <c r="S2391" s="367"/>
      <c r="T2391" s="367"/>
      <c r="U2391" s="367"/>
    </row>
    <row r="2392">
      <c r="A2392" s="367"/>
      <c r="B2392" s="367"/>
      <c r="C2392" s="367"/>
      <c r="D2392" s="367"/>
      <c r="E2392" s="368"/>
      <c r="F2392" s="367"/>
      <c r="G2392" s="367"/>
      <c r="H2392" s="367"/>
      <c r="I2392" s="367"/>
      <c r="J2392" s="367"/>
      <c r="K2392" s="367"/>
      <c r="L2392" s="367"/>
      <c r="M2392" s="367"/>
      <c r="N2392" s="367"/>
      <c r="O2392" s="367"/>
      <c r="P2392" s="367"/>
      <c r="Q2392" s="367"/>
      <c r="R2392" s="367"/>
      <c r="S2392" s="367"/>
      <c r="T2392" s="367"/>
      <c r="U2392" s="367"/>
    </row>
    <row r="2393">
      <c r="A2393" s="367"/>
      <c r="B2393" s="367"/>
      <c r="C2393" s="367"/>
      <c r="D2393" s="367"/>
      <c r="E2393" s="368"/>
      <c r="F2393" s="367"/>
      <c r="G2393" s="367"/>
      <c r="H2393" s="367"/>
      <c r="I2393" s="367"/>
      <c r="J2393" s="367"/>
      <c r="K2393" s="367"/>
      <c r="L2393" s="367"/>
      <c r="M2393" s="367"/>
      <c r="N2393" s="367"/>
      <c r="O2393" s="367"/>
      <c r="P2393" s="367"/>
      <c r="Q2393" s="367"/>
      <c r="R2393" s="367"/>
      <c r="S2393" s="367"/>
      <c r="T2393" s="367"/>
      <c r="U2393" s="367"/>
    </row>
    <row r="2394">
      <c r="A2394" s="367"/>
      <c r="B2394" s="367"/>
      <c r="C2394" s="367"/>
      <c r="D2394" s="367"/>
      <c r="E2394" s="368"/>
      <c r="F2394" s="367"/>
      <c r="G2394" s="367"/>
      <c r="H2394" s="367"/>
      <c r="I2394" s="367"/>
      <c r="J2394" s="367"/>
      <c r="K2394" s="367"/>
      <c r="L2394" s="367"/>
      <c r="M2394" s="367"/>
      <c r="N2394" s="367"/>
      <c r="O2394" s="367"/>
      <c r="P2394" s="367"/>
      <c r="Q2394" s="367"/>
      <c r="R2394" s="367"/>
      <c r="S2394" s="367"/>
      <c r="T2394" s="367"/>
      <c r="U2394" s="367"/>
    </row>
    <row r="2395">
      <c r="A2395" s="367"/>
      <c r="B2395" s="367"/>
      <c r="C2395" s="367"/>
      <c r="D2395" s="367"/>
      <c r="E2395" s="368"/>
      <c r="F2395" s="367"/>
      <c r="G2395" s="367"/>
      <c r="H2395" s="367"/>
      <c r="I2395" s="367"/>
      <c r="J2395" s="367"/>
      <c r="K2395" s="367"/>
      <c r="L2395" s="367"/>
      <c r="M2395" s="367"/>
      <c r="N2395" s="367"/>
      <c r="O2395" s="367"/>
      <c r="P2395" s="367"/>
      <c r="Q2395" s="367"/>
      <c r="R2395" s="367"/>
      <c r="S2395" s="367"/>
      <c r="T2395" s="367"/>
      <c r="U2395" s="367"/>
    </row>
    <row r="2396">
      <c r="A2396" s="367"/>
      <c r="B2396" s="367"/>
      <c r="C2396" s="367"/>
      <c r="D2396" s="367"/>
      <c r="E2396" s="368"/>
      <c r="F2396" s="367"/>
      <c r="G2396" s="367"/>
      <c r="H2396" s="367"/>
      <c r="I2396" s="367"/>
      <c r="J2396" s="367"/>
      <c r="K2396" s="367"/>
      <c r="L2396" s="367"/>
      <c r="M2396" s="367"/>
      <c r="N2396" s="367"/>
      <c r="O2396" s="367"/>
      <c r="P2396" s="367"/>
      <c r="Q2396" s="367"/>
      <c r="R2396" s="367"/>
      <c r="S2396" s="367"/>
      <c r="T2396" s="367"/>
      <c r="U2396" s="367"/>
    </row>
    <row r="2397">
      <c r="A2397" s="367"/>
      <c r="B2397" s="367"/>
      <c r="C2397" s="367"/>
      <c r="D2397" s="367"/>
      <c r="E2397" s="368"/>
      <c r="F2397" s="367"/>
      <c r="G2397" s="367"/>
      <c r="H2397" s="367"/>
      <c r="I2397" s="367"/>
      <c r="J2397" s="367"/>
      <c r="K2397" s="367"/>
      <c r="L2397" s="367"/>
      <c r="M2397" s="367"/>
      <c r="N2397" s="367"/>
      <c r="O2397" s="367"/>
      <c r="P2397" s="367"/>
      <c r="Q2397" s="367"/>
      <c r="R2397" s="367"/>
      <c r="S2397" s="367"/>
      <c r="T2397" s="367"/>
      <c r="U2397" s="367"/>
    </row>
    <row r="2398">
      <c r="A2398" s="367"/>
      <c r="B2398" s="367"/>
      <c r="C2398" s="367"/>
      <c r="D2398" s="367"/>
      <c r="E2398" s="368"/>
      <c r="F2398" s="367"/>
      <c r="G2398" s="367"/>
      <c r="H2398" s="367"/>
      <c r="I2398" s="367"/>
      <c r="J2398" s="367"/>
      <c r="K2398" s="367"/>
      <c r="L2398" s="367"/>
      <c r="M2398" s="367"/>
      <c r="N2398" s="367"/>
      <c r="O2398" s="367"/>
      <c r="P2398" s="367"/>
      <c r="Q2398" s="367"/>
      <c r="R2398" s="367"/>
      <c r="S2398" s="367"/>
      <c r="T2398" s="367"/>
      <c r="U2398" s="367"/>
    </row>
    <row r="2399">
      <c r="A2399" s="367"/>
      <c r="B2399" s="367"/>
      <c r="C2399" s="367"/>
      <c r="D2399" s="367"/>
      <c r="E2399" s="368"/>
      <c r="F2399" s="367"/>
      <c r="G2399" s="367"/>
      <c r="H2399" s="367"/>
      <c r="I2399" s="367"/>
      <c r="J2399" s="367"/>
      <c r="K2399" s="367"/>
      <c r="L2399" s="367"/>
      <c r="M2399" s="367"/>
      <c r="N2399" s="367"/>
      <c r="O2399" s="367"/>
      <c r="P2399" s="367"/>
      <c r="Q2399" s="367"/>
      <c r="R2399" s="367"/>
      <c r="S2399" s="367"/>
      <c r="T2399" s="367"/>
      <c r="U2399" s="367"/>
    </row>
    <row r="2400">
      <c r="A2400" s="367"/>
      <c r="B2400" s="367"/>
      <c r="C2400" s="367"/>
      <c r="D2400" s="367"/>
      <c r="E2400" s="368"/>
      <c r="F2400" s="367"/>
      <c r="G2400" s="367"/>
      <c r="H2400" s="367"/>
      <c r="I2400" s="367"/>
      <c r="J2400" s="367"/>
      <c r="K2400" s="367"/>
      <c r="L2400" s="367"/>
      <c r="M2400" s="367"/>
      <c r="N2400" s="367"/>
      <c r="O2400" s="367"/>
      <c r="P2400" s="367"/>
      <c r="Q2400" s="367"/>
      <c r="R2400" s="367"/>
      <c r="S2400" s="367"/>
      <c r="T2400" s="367"/>
      <c r="U2400" s="367"/>
    </row>
    <row r="2401">
      <c r="A2401" s="367"/>
      <c r="B2401" s="367"/>
      <c r="C2401" s="367"/>
      <c r="D2401" s="367"/>
      <c r="E2401" s="368"/>
      <c r="F2401" s="367"/>
      <c r="G2401" s="367"/>
      <c r="H2401" s="367"/>
      <c r="I2401" s="367"/>
      <c r="J2401" s="367"/>
      <c r="K2401" s="367"/>
      <c r="L2401" s="367"/>
      <c r="M2401" s="367"/>
      <c r="N2401" s="367"/>
      <c r="O2401" s="367"/>
      <c r="P2401" s="367"/>
      <c r="Q2401" s="367"/>
      <c r="R2401" s="367"/>
      <c r="S2401" s="367"/>
      <c r="T2401" s="367"/>
      <c r="U2401" s="367"/>
    </row>
    <row r="2402">
      <c r="A2402" s="367"/>
      <c r="B2402" s="367"/>
      <c r="C2402" s="367"/>
      <c r="D2402" s="367"/>
      <c r="E2402" s="368"/>
      <c r="F2402" s="367"/>
      <c r="G2402" s="367"/>
      <c r="H2402" s="367"/>
      <c r="I2402" s="367"/>
      <c r="J2402" s="367"/>
      <c r="K2402" s="367"/>
      <c r="L2402" s="367"/>
      <c r="M2402" s="367"/>
      <c r="N2402" s="367"/>
      <c r="O2402" s="367"/>
      <c r="P2402" s="367"/>
      <c r="Q2402" s="367"/>
      <c r="R2402" s="367"/>
      <c r="S2402" s="367"/>
      <c r="T2402" s="367"/>
      <c r="U2402" s="367"/>
    </row>
    <row r="2403">
      <c r="A2403" s="367"/>
      <c r="B2403" s="367"/>
      <c r="C2403" s="367"/>
      <c r="D2403" s="367"/>
      <c r="E2403" s="368"/>
      <c r="F2403" s="367"/>
      <c r="G2403" s="367"/>
      <c r="H2403" s="367"/>
      <c r="I2403" s="367"/>
      <c r="J2403" s="367"/>
      <c r="K2403" s="367"/>
      <c r="L2403" s="367"/>
      <c r="M2403" s="367"/>
      <c r="N2403" s="367"/>
      <c r="O2403" s="367"/>
      <c r="P2403" s="367"/>
      <c r="Q2403" s="367"/>
      <c r="R2403" s="367"/>
      <c r="S2403" s="367"/>
      <c r="T2403" s="367"/>
      <c r="U2403" s="367"/>
    </row>
    <row r="2404">
      <c r="A2404" s="367"/>
      <c r="B2404" s="367"/>
      <c r="C2404" s="367"/>
      <c r="D2404" s="367"/>
      <c r="E2404" s="368"/>
      <c r="F2404" s="367"/>
      <c r="G2404" s="367"/>
      <c r="H2404" s="367"/>
      <c r="I2404" s="367"/>
      <c r="J2404" s="367"/>
      <c r="K2404" s="367"/>
      <c r="L2404" s="367"/>
      <c r="M2404" s="367"/>
      <c r="N2404" s="367"/>
      <c r="O2404" s="367"/>
      <c r="P2404" s="367"/>
      <c r="Q2404" s="367"/>
      <c r="R2404" s="367"/>
      <c r="S2404" s="367"/>
      <c r="T2404" s="367"/>
      <c r="U2404" s="367"/>
    </row>
    <row r="2405">
      <c r="A2405" s="367"/>
      <c r="B2405" s="367"/>
      <c r="C2405" s="367"/>
      <c r="D2405" s="367"/>
      <c r="E2405" s="368"/>
      <c r="F2405" s="367"/>
      <c r="G2405" s="367"/>
      <c r="H2405" s="367"/>
      <c r="I2405" s="367"/>
      <c r="J2405" s="367"/>
      <c r="K2405" s="367"/>
      <c r="L2405" s="367"/>
      <c r="M2405" s="367"/>
      <c r="N2405" s="367"/>
      <c r="O2405" s="367"/>
      <c r="P2405" s="367"/>
      <c r="Q2405" s="367"/>
      <c r="R2405" s="367"/>
      <c r="S2405" s="367"/>
      <c r="T2405" s="367"/>
      <c r="U2405" s="367"/>
    </row>
    <row r="2406">
      <c r="A2406" s="367"/>
      <c r="B2406" s="367"/>
      <c r="C2406" s="367"/>
      <c r="D2406" s="367"/>
      <c r="E2406" s="368"/>
      <c r="F2406" s="367"/>
      <c r="G2406" s="367"/>
      <c r="H2406" s="367"/>
      <c r="I2406" s="367"/>
      <c r="J2406" s="367"/>
      <c r="K2406" s="367"/>
      <c r="L2406" s="367"/>
      <c r="M2406" s="367"/>
      <c r="N2406" s="367"/>
      <c r="O2406" s="367"/>
      <c r="P2406" s="367"/>
      <c r="Q2406" s="367"/>
      <c r="R2406" s="367"/>
      <c r="S2406" s="367"/>
      <c r="T2406" s="367"/>
      <c r="U2406" s="367"/>
    </row>
    <row r="2407">
      <c r="A2407" s="367"/>
      <c r="B2407" s="367"/>
      <c r="C2407" s="367"/>
      <c r="D2407" s="367"/>
      <c r="E2407" s="368"/>
      <c r="F2407" s="367"/>
      <c r="G2407" s="367"/>
      <c r="H2407" s="367"/>
      <c r="I2407" s="367"/>
      <c r="J2407" s="367"/>
      <c r="K2407" s="367"/>
      <c r="L2407" s="367"/>
      <c r="M2407" s="367"/>
      <c r="N2407" s="367"/>
      <c r="O2407" s="367"/>
      <c r="P2407" s="367"/>
      <c r="Q2407" s="367"/>
      <c r="R2407" s="367"/>
      <c r="S2407" s="367"/>
      <c r="T2407" s="367"/>
      <c r="U2407" s="367"/>
    </row>
    <row r="2408">
      <c r="A2408" s="367"/>
      <c r="B2408" s="367"/>
      <c r="C2408" s="367"/>
      <c r="D2408" s="367"/>
      <c r="E2408" s="368"/>
      <c r="F2408" s="367"/>
      <c r="G2408" s="367"/>
      <c r="H2408" s="367"/>
      <c r="I2408" s="367"/>
      <c r="J2408" s="367"/>
      <c r="K2408" s="367"/>
      <c r="L2408" s="367"/>
      <c r="M2408" s="367"/>
      <c r="N2408" s="367"/>
      <c r="O2408" s="367"/>
      <c r="P2408" s="367"/>
      <c r="Q2408" s="367"/>
      <c r="R2408" s="367"/>
      <c r="S2408" s="367"/>
      <c r="T2408" s="367"/>
      <c r="U2408" s="367"/>
    </row>
    <row r="2409">
      <c r="A2409" s="367"/>
      <c r="B2409" s="367"/>
      <c r="C2409" s="367"/>
      <c r="D2409" s="367"/>
      <c r="E2409" s="368"/>
      <c r="F2409" s="367"/>
      <c r="G2409" s="367"/>
      <c r="H2409" s="367"/>
      <c r="I2409" s="367"/>
      <c r="J2409" s="367"/>
      <c r="K2409" s="367"/>
      <c r="L2409" s="367"/>
      <c r="M2409" s="367"/>
      <c r="N2409" s="367"/>
      <c r="O2409" s="367"/>
      <c r="P2409" s="367"/>
      <c r="Q2409" s="367"/>
      <c r="R2409" s="367"/>
      <c r="S2409" s="367"/>
      <c r="T2409" s="367"/>
      <c r="U2409" s="367"/>
    </row>
    <row r="2410">
      <c r="A2410" s="367"/>
      <c r="B2410" s="367"/>
      <c r="C2410" s="367"/>
      <c r="D2410" s="367"/>
      <c r="E2410" s="368"/>
      <c r="F2410" s="367"/>
      <c r="G2410" s="367"/>
      <c r="H2410" s="367"/>
      <c r="I2410" s="367"/>
      <c r="J2410" s="367"/>
      <c r="K2410" s="367"/>
      <c r="L2410" s="367"/>
      <c r="M2410" s="367"/>
      <c r="N2410" s="367"/>
      <c r="O2410" s="367"/>
      <c r="P2410" s="367"/>
      <c r="Q2410" s="367"/>
      <c r="R2410" s="367"/>
      <c r="S2410" s="367"/>
      <c r="T2410" s="367"/>
      <c r="U2410" s="367"/>
    </row>
    <row r="2411">
      <c r="A2411" s="367"/>
      <c r="B2411" s="367"/>
      <c r="C2411" s="367"/>
      <c r="D2411" s="367"/>
      <c r="E2411" s="368"/>
      <c r="F2411" s="367"/>
      <c r="G2411" s="367"/>
      <c r="H2411" s="367"/>
      <c r="I2411" s="367"/>
      <c r="J2411" s="367"/>
      <c r="K2411" s="367"/>
      <c r="L2411" s="367"/>
      <c r="M2411" s="367"/>
      <c r="N2411" s="367"/>
      <c r="O2411" s="367"/>
      <c r="P2411" s="367"/>
      <c r="Q2411" s="367"/>
      <c r="R2411" s="367"/>
      <c r="S2411" s="367"/>
      <c r="T2411" s="367"/>
      <c r="U2411" s="367"/>
    </row>
    <row r="2412">
      <c r="A2412" s="367"/>
      <c r="B2412" s="367"/>
      <c r="C2412" s="367"/>
      <c r="D2412" s="367"/>
      <c r="E2412" s="368"/>
      <c r="F2412" s="367"/>
      <c r="G2412" s="367"/>
      <c r="H2412" s="367"/>
      <c r="I2412" s="367"/>
      <c r="J2412" s="367"/>
      <c r="K2412" s="367"/>
      <c r="L2412" s="367"/>
      <c r="M2412" s="367"/>
      <c r="N2412" s="367"/>
      <c r="O2412" s="367"/>
      <c r="P2412" s="367"/>
      <c r="Q2412" s="367"/>
      <c r="R2412" s="367"/>
      <c r="S2412" s="367"/>
      <c r="T2412" s="367"/>
      <c r="U2412" s="367"/>
    </row>
    <row r="2413">
      <c r="A2413" s="367"/>
      <c r="B2413" s="367"/>
      <c r="C2413" s="367"/>
      <c r="D2413" s="367"/>
      <c r="E2413" s="368"/>
      <c r="F2413" s="367"/>
      <c r="G2413" s="367"/>
      <c r="H2413" s="367"/>
      <c r="I2413" s="367"/>
      <c r="J2413" s="367"/>
      <c r="K2413" s="367"/>
      <c r="L2413" s="367"/>
      <c r="M2413" s="367"/>
      <c r="N2413" s="367"/>
      <c r="O2413" s="367"/>
      <c r="P2413" s="367"/>
      <c r="Q2413" s="367"/>
      <c r="R2413" s="367"/>
      <c r="S2413" s="367"/>
      <c r="T2413" s="367"/>
      <c r="U2413" s="367"/>
    </row>
    <row r="2414">
      <c r="A2414" s="367"/>
      <c r="B2414" s="367"/>
      <c r="C2414" s="367"/>
      <c r="D2414" s="367"/>
      <c r="E2414" s="368"/>
      <c r="F2414" s="367"/>
      <c r="G2414" s="367"/>
      <c r="H2414" s="367"/>
      <c r="I2414" s="367"/>
      <c r="J2414" s="367"/>
      <c r="K2414" s="367"/>
      <c r="L2414" s="367"/>
      <c r="M2414" s="367"/>
      <c r="N2414" s="367"/>
      <c r="O2414" s="367"/>
      <c r="P2414" s="367"/>
      <c r="Q2414" s="367"/>
      <c r="R2414" s="367"/>
      <c r="S2414" s="367"/>
      <c r="T2414" s="367"/>
      <c r="U2414" s="367"/>
    </row>
    <row r="2415">
      <c r="A2415" s="367"/>
      <c r="B2415" s="367"/>
      <c r="C2415" s="367"/>
      <c r="D2415" s="367"/>
      <c r="E2415" s="368"/>
      <c r="F2415" s="367"/>
      <c r="G2415" s="367"/>
      <c r="H2415" s="367"/>
      <c r="I2415" s="367"/>
      <c r="J2415" s="367"/>
      <c r="K2415" s="367"/>
      <c r="L2415" s="367"/>
      <c r="M2415" s="367"/>
      <c r="N2415" s="367"/>
      <c r="O2415" s="367"/>
      <c r="P2415" s="367"/>
      <c r="Q2415" s="367"/>
      <c r="R2415" s="367"/>
      <c r="S2415" s="367"/>
      <c r="T2415" s="367"/>
      <c r="U2415" s="367"/>
    </row>
    <row r="2416">
      <c r="A2416" s="367"/>
      <c r="B2416" s="367"/>
      <c r="C2416" s="367"/>
      <c r="D2416" s="367"/>
      <c r="E2416" s="368"/>
      <c r="F2416" s="367"/>
      <c r="G2416" s="367"/>
      <c r="H2416" s="367"/>
      <c r="I2416" s="367"/>
      <c r="J2416" s="367"/>
      <c r="K2416" s="367"/>
      <c r="L2416" s="367"/>
      <c r="M2416" s="367"/>
      <c r="N2416" s="367"/>
      <c r="O2416" s="367"/>
      <c r="P2416" s="367"/>
      <c r="Q2416" s="367"/>
      <c r="R2416" s="367"/>
      <c r="S2416" s="367"/>
      <c r="T2416" s="367"/>
      <c r="U2416" s="367"/>
    </row>
    <row r="2417">
      <c r="A2417" s="367"/>
      <c r="B2417" s="367"/>
      <c r="C2417" s="367"/>
      <c r="D2417" s="367"/>
      <c r="E2417" s="368"/>
      <c r="F2417" s="367"/>
      <c r="G2417" s="367"/>
      <c r="H2417" s="367"/>
      <c r="I2417" s="367"/>
      <c r="J2417" s="367"/>
      <c r="K2417" s="367"/>
      <c r="L2417" s="367"/>
      <c r="M2417" s="367"/>
      <c r="N2417" s="367"/>
      <c r="O2417" s="367"/>
      <c r="P2417" s="367"/>
      <c r="Q2417" s="367"/>
      <c r="R2417" s="367"/>
      <c r="S2417" s="367"/>
      <c r="T2417" s="367"/>
      <c r="U2417" s="367"/>
    </row>
    <row r="2418">
      <c r="A2418" s="367"/>
      <c r="B2418" s="367"/>
      <c r="C2418" s="367"/>
      <c r="D2418" s="367"/>
      <c r="E2418" s="368"/>
      <c r="F2418" s="367"/>
      <c r="G2418" s="367"/>
      <c r="H2418" s="367"/>
      <c r="I2418" s="367"/>
      <c r="J2418" s="367"/>
      <c r="K2418" s="367"/>
      <c r="L2418" s="367"/>
      <c r="M2418" s="367"/>
      <c r="N2418" s="367"/>
      <c r="O2418" s="367"/>
      <c r="P2418" s="367"/>
      <c r="Q2418" s="367"/>
      <c r="R2418" s="367"/>
      <c r="S2418" s="367"/>
      <c r="T2418" s="367"/>
      <c r="U2418" s="367"/>
    </row>
    <row r="2419">
      <c r="A2419" s="367"/>
      <c r="B2419" s="367"/>
      <c r="C2419" s="367"/>
      <c r="D2419" s="367"/>
      <c r="E2419" s="368"/>
      <c r="F2419" s="367"/>
      <c r="G2419" s="367"/>
      <c r="H2419" s="367"/>
      <c r="I2419" s="367"/>
      <c r="J2419" s="367"/>
      <c r="K2419" s="367"/>
      <c r="L2419" s="367"/>
      <c r="M2419" s="367"/>
      <c r="N2419" s="367"/>
      <c r="O2419" s="367"/>
      <c r="P2419" s="367"/>
      <c r="Q2419" s="367"/>
      <c r="R2419" s="367"/>
      <c r="S2419" s="367"/>
      <c r="T2419" s="367"/>
      <c r="U2419" s="367"/>
    </row>
    <row r="2420">
      <c r="A2420" s="367"/>
      <c r="B2420" s="367"/>
      <c r="C2420" s="367"/>
      <c r="D2420" s="367"/>
      <c r="E2420" s="368"/>
      <c r="F2420" s="367"/>
      <c r="G2420" s="367"/>
      <c r="H2420" s="367"/>
      <c r="I2420" s="367"/>
      <c r="J2420" s="367"/>
      <c r="K2420" s="367"/>
      <c r="L2420" s="367"/>
      <c r="M2420" s="367"/>
      <c r="N2420" s="367"/>
      <c r="O2420" s="367"/>
      <c r="P2420" s="367"/>
      <c r="Q2420" s="367"/>
      <c r="R2420" s="367"/>
      <c r="S2420" s="367"/>
      <c r="T2420" s="367"/>
      <c r="U2420" s="367"/>
    </row>
    <row r="2421">
      <c r="A2421" s="367"/>
      <c r="B2421" s="367"/>
      <c r="C2421" s="367"/>
      <c r="D2421" s="367"/>
      <c r="E2421" s="368"/>
      <c r="F2421" s="367"/>
      <c r="G2421" s="367"/>
      <c r="H2421" s="367"/>
      <c r="I2421" s="367"/>
      <c r="J2421" s="367"/>
      <c r="K2421" s="367"/>
      <c r="L2421" s="367"/>
      <c r="M2421" s="367"/>
      <c r="N2421" s="367"/>
      <c r="O2421" s="367"/>
      <c r="P2421" s="367"/>
      <c r="Q2421" s="367"/>
      <c r="R2421" s="367"/>
      <c r="S2421" s="367"/>
      <c r="T2421" s="367"/>
      <c r="U2421" s="367"/>
    </row>
    <row r="2422">
      <c r="A2422" s="367"/>
      <c r="B2422" s="367"/>
      <c r="C2422" s="367"/>
      <c r="D2422" s="367"/>
      <c r="E2422" s="368"/>
      <c r="F2422" s="367"/>
      <c r="G2422" s="367"/>
      <c r="H2422" s="367"/>
      <c r="I2422" s="367"/>
      <c r="J2422" s="367"/>
      <c r="K2422" s="367"/>
      <c r="L2422" s="367"/>
      <c r="M2422" s="367"/>
      <c r="N2422" s="367"/>
      <c r="O2422" s="367"/>
      <c r="P2422" s="367"/>
      <c r="Q2422" s="367"/>
      <c r="R2422" s="367"/>
      <c r="S2422" s="367"/>
      <c r="T2422" s="367"/>
      <c r="U2422" s="367"/>
    </row>
    <row r="2423">
      <c r="A2423" s="367"/>
      <c r="B2423" s="367"/>
      <c r="C2423" s="367"/>
      <c r="D2423" s="367"/>
      <c r="E2423" s="368"/>
      <c r="F2423" s="367"/>
      <c r="G2423" s="367"/>
      <c r="H2423" s="367"/>
      <c r="I2423" s="367"/>
      <c r="J2423" s="367"/>
      <c r="K2423" s="367"/>
      <c r="L2423" s="367"/>
      <c r="M2423" s="367"/>
      <c r="N2423" s="367"/>
      <c r="O2423" s="367"/>
      <c r="P2423" s="367"/>
      <c r="Q2423" s="367"/>
      <c r="R2423" s="367"/>
      <c r="S2423" s="367"/>
      <c r="T2423" s="367"/>
      <c r="U2423" s="367"/>
    </row>
    <row r="2424">
      <c r="A2424" s="367"/>
      <c r="B2424" s="367"/>
      <c r="C2424" s="367"/>
      <c r="D2424" s="367"/>
      <c r="E2424" s="368"/>
      <c r="F2424" s="367"/>
      <c r="G2424" s="367"/>
      <c r="H2424" s="367"/>
      <c r="I2424" s="367"/>
      <c r="J2424" s="367"/>
      <c r="K2424" s="367"/>
      <c r="L2424" s="367"/>
      <c r="M2424" s="367"/>
      <c r="N2424" s="367"/>
      <c r="O2424" s="367"/>
      <c r="P2424" s="367"/>
      <c r="Q2424" s="367"/>
      <c r="R2424" s="367"/>
      <c r="S2424" s="367"/>
      <c r="T2424" s="367"/>
      <c r="U2424" s="367"/>
    </row>
    <row r="2425">
      <c r="A2425" s="367"/>
      <c r="B2425" s="367"/>
      <c r="C2425" s="367"/>
      <c r="D2425" s="367"/>
      <c r="E2425" s="368"/>
      <c r="F2425" s="367"/>
      <c r="G2425" s="367"/>
      <c r="H2425" s="367"/>
      <c r="I2425" s="367"/>
      <c r="J2425" s="367"/>
      <c r="K2425" s="367"/>
      <c r="L2425" s="367"/>
      <c r="M2425" s="367"/>
      <c r="N2425" s="367"/>
      <c r="O2425" s="367"/>
      <c r="P2425" s="367"/>
      <c r="Q2425" s="367"/>
      <c r="R2425" s="367"/>
      <c r="S2425" s="367"/>
      <c r="T2425" s="367"/>
      <c r="U2425" s="367"/>
    </row>
    <row r="2426">
      <c r="A2426" s="367"/>
      <c r="B2426" s="367"/>
      <c r="C2426" s="367"/>
      <c r="D2426" s="367"/>
      <c r="E2426" s="368"/>
      <c r="F2426" s="367"/>
      <c r="G2426" s="367"/>
      <c r="H2426" s="367"/>
      <c r="I2426" s="367"/>
      <c r="J2426" s="367"/>
      <c r="K2426" s="367"/>
      <c r="L2426" s="367"/>
      <c r="M2426" s="367"/>
      <c r="N2426" s="367"/>
      <c r="O2426" s="367"/>
      <c r="P2426" s="367"/>
      <c r="Q2426" s="367"/>
      <c r="R2426" s="367"/>
      <c r="S2426" s="367"/>
      <c r="T2426" s="367"/>
      <c r="U2426" s="367"/>
    </row>
    <row r="2427">
      <c r="A2427" s="367"/>
      <c r="B2427" s="367"/>
      <c r="C2427" s="367"/>
      <c r="D2427" s="367"/>
      <c r="E2427" s="368"/>
      <c r="F2427" s="367"/>
      <c r="G2427" s="367"/>
      <c r="H2427" s="367"/>
      <c r="I2427" s="367"/>
      <c r="J2427" s="367"/>
      <c r="K2427" s="367"/>
      <c r="L2427" s="367"/>
      <c r="M2427" s="367"/>
      <c r="N2427" s="367"/>
      <c r="O2427" s="367"/>
      <c r="P2427" s="367"/>
      <c r="Q2427" s="367"/>
      <c r="R2427" s="367"/>
      <c r="S2427" s="367"/>
      <c r="T2427" s="367"/>
      <c r="U2427" s="367"/>
    </row>
    <row r="2428">
      <c r="A2428" s="367"/>
      <c r="B2428" s="367"/>
      <c r="C2428" s="367"/>
      <c r="D2428" s="367"/>
      <c r="E2428" s="368"/>
      <c r="F2428" s="367"/>
      <c r="G2428" s="367"/>
      <c r="H2428" s="367"/>
      <c r="I2428" s="367"/>
      <c r="J2428" s="367"/>
      <c r="K2428" s="367"/>
      <c r="L2428" s="367"/>
      <c r="M2428" s="367"/>
      <c r="N2428" s="367"/>
      <c r="O2428" s="367"/>
      <c r="P2428" s="367"/>
      <c r="Q2428" s="367"/>
      <c r="R2428" s="367"/>
      <c r="S2428" s="367"/>
      <c r="T2428" s="367"/>
      <c r="U2428" s="367"/>
    </row>
    <row r="2429">
      <c r="A2429" s="367"/>
      <c r="B2429" s="367"/>
      <c r="C2429" s="367"/>
      <c r="D2429" s="367"/>
      <c r="E2429" s="368"/>
      <c r="F2429" s="367"/>
      <c r="G2429" s="367"/>
      <c r="H2429" s="367"/>
      <c r="I2429" s="367"/>
      <c r="J2429" s="367"/>
      <c r="K2429" s="367"/>
      <c r="L2429" s="367"/>
      <c r="M2429" s="367"/>
      <c r="N2429" s="367"/>
      <c r="O2429" s="367"/>
      <c r="P2429" s="367"/>
      <c r="Q2429" s="367"/>
      <c r="R2429" s="367"/>
      <c r="S2429" s="367"/>
      <c r="T2429" s="367"/>
      <c r="U2429" s="367"/>
    </row>
    <row r="2430">
      <c r="A2430" s="367"/>
      <c r="B2430" s="367"/>
      <c r="C2430" s="367"/>
      <c r="D2430" s="367"/>
      <c r="E2430" s="368"/>
      <c r="F2430" s="367"/>
      <c r="G2430" s="367"/>
      <c r="H2430" s="367"/>
      <c r="I2430" s="367"/>
      <c r="J2430" s="367"/>
      <c r="K2430" s="367"/>
      <c r="L2430" s="367"/>
      <c r="M2430" s="367"/>
      <c r="N2430" s="367"/>
      <c r="O2430" s="367"/>
      <c r="P2430" s="367"/>
      <c r="Q2430" s="367"/>
      <c r="R2430" s="367"/>
      <c r="S2430" s="367"/>
      <c r="T2430" s="367"/>
      <c r="U2430" s="367"/>
    </row>
    <row r="2431">
      <c r="A2431" s="367"/>
      <c r="B2431" s="367"/>
      <c r="C2431" s="367"/>
      <c r="D2431" s="367"/>
      <c r="E2431" s="368"/>
      <c r="F2431" s="367"/>
      <c r="G2431" s="367"/>
      <c r="H2431" s="367"/>
      <c r="I2431" s="367"/>
      <c r="J2431" s="367"/>
      <c r="K2431" s="367"/>
      <c r="L2431" s="367"/>
      <c r="M2431" s="367"/>
      <c r="N2431" s="367"/>
      <c r="O2431" s="367"/>
      <c r="P2431" s="367"/>
      <c r="Q2431" s="367"/>
      <c r="R2431" s="367"/>
      <c r="S2431" s="367"/>
      <c r="T2431" s="367"/>
      <c r="U2431" s="367"/>
    </row>
    <row r="2432">
      <c r="A2432" s="367"/>
      <c r="B2432" s="367"/>
      <c r="C2432" s="367"/>
      <c r="D2432" s="367"/>
      <c r="E2432" s="368"/>
      <c r="F2432" s="367"/>
      <c r="G2432" s="367"/>
      <c r="H2432" s="367"/>
      <c r="I2432" s="367"/>
      <c r="J2432" s="367"/>
      <c r="K2432" s="367"/>
      <c r="L2432" s="367"/>
      <c r="M2432" s="367"/>
      <c r="N2432" s="367"/>
      <c r="O2432" s="367"/>
      <c r="P2432" s="367"/>
      <c r="Q2432" s="367"/>
      <c r="R2432" s="367"/>
      <c r="S2432" s="367"/>
      <c r="T2432" s="367"/>
      <c r="U2432" s="367"/>
    </row>
    <row r="2433">
      <c r="A2433" s="367"/>
      <c r="B2433" s="367"/>
      <c r="C2433" s="367"/>
      <c r="D2433" s="367"/>
      <c r="E2433" s="368"/>
      <c r="F2433" s="367"/>
      <c r="G2433" s="367"/>
      <c r="H2433" s="367"/>
      <c r="I2433" s="367"/>
      <c r="J2433" s="367"/>
      <c r="K2433" s="367"/>
      <c r="L2433" s="367"/>
      <c r="M2433" s="367"/>
      <c r="N2433" s="367"/>
      <c r="O2433" s="367"/>
      <c r="P2433" s="367"/>
      <c r="Q2433" s="367"/>
      <c r="R2433" s="367"/>
      <c r="S2433" s="367"/>
      <c r="T2433" s="367"/>
      <c r="U2433" s="367"/>
    </row>
    <row r="2434">
      <c r="A2434" s="367"/>
      <c r="B2434" s="367"/>
      <c r="C2434" s="367"/>
      <c r="D2434" s="367"/>
      <c r="E2434" s="368"/>
      <c r="F2434" s="367"/>
      <c r="G2434" s="367"/>
      <c r="H2434" s="367"/>
      <c r="I2434" s="367"/>
      <c r="J2434" s="367"/>
      <c r="K2434" s="367"/>
      <c r="L2434" s="367"/>
      <c r="M2434" s="367"/>
      <c r="N2434" s="367"/>
      <c r="O2434" s="367"/>
      <c r="P2434" s="367"/>
      <c r="Q2434" s="367"/>
      <c r="R2434" s="367"/>
      <c r="S2434" s="367"/>
      <c r="T2434" s="367"/>
      <c r="U2434" s="367"/>
    </row>
    <row r="2435">
      <c r="A2435" s="367"/>
      <c r="B2435" s="367"/>
      <c r="C2435" s="367"/>
      <c r="D2435" s="367"/>
      <c r="E2435" s="368"/>
      <c r="F2435" s="367"/>
      <c r="G2435" s="367"/>
      <c r="H2435" s="367"/>
      <c r="I2435" s="367"/>
      <c r="J2435" s="367"/>
      <c r="K2435" s="367"/>
      <c r="L2435" s="367"/>
      <c r="M2435" s="367"/>
      <c r="N2435" s="367"/>
      <c r="O2435" s="367"/>
      <c r="P2435" s="367"/>
      <c r="Q2435" s="367"/>
      <c r="R2435" s="367"/>
      <c r="S2435" s="367"/>
      <c r="T2435" s="367"/>
      <c r="U2435" s="367"/>
    </row>
    <row r="2436">
      <c r="A2436" s="367"/>
      <c r="B2436" s="367"/>
      <c r="C2436" s="367"/>
      <c r="D2436" s="367"/>
      <c r="E2436" s="368"/>
      <c r="F2436" s="367"/>
      <c r="G2436" s="367"/>
      <c r="H2436" s="367"/>
      <c r="I2436" s="367"/>
      <c r="J2436" s="367"/>
      <c r="K2436" s="367"/>
      <c r="L2436" s="367"/>
      <c r="M2436" s="367"/>
      <c r="N2436" s="367"/>
      <c r="O2436" s="367"/>
      <c r="P2436" s="367"/>
      <c r="Q2436" s="367"/>
      <c r="R2436" s="367"/>
      <c r="S2436" s="367"/>
      <c r="T2436" s="367"/>
      <c r="U2436" s="367"/>
    </row>
    <row r="2437">
      <c r="A2437" s="367"/>
      <c r="B2437" s="367"/>
      <c r="C2437" s="367"/>
      <c r="D2437" s="367"/>
      <c r="E2437" s="368"/>
      <c r="F2437" s="367"/>
      <c r="G2437" s="367"/>
      <c r="H2437" s="367"/>
      <c r="I2437" s="367"/>
      <c r="J2437" s="367"/>
      <c r="K2437" s="367"/>
      <c r="L2437" s="367"/>
      <c r="M2437" s="367"/>
      <c r="N2437" s="367"/>
      <c r="O2437" s="367"/>
      <c r="P2437" s="367"/>
      <c r="Q2437" s="367"/>
      <c r="R2437" s="367"/>
      <c r="S2437" s="367"/>
      <c r="T2437" s="367"/>
      <c r="U2437" s="367"/>
    </row>
    <row r="2438">
      <c r="A2438" s="367"/>
      <c r="B2438" s="367"/>
      <c r="C2438" s="367"/>
      <c r="D2438" s="367"/>
      <c r="E2438" s="368"/>
      <c r="F2438" s="367"/>
      <c r="G2438" s="367"/>
      <c r="H2438" s="367"/>
      <c r="I2438" s="367"/>
      <c r="J2438" s="367"/>
      <c r="K2438" s="367"/>
      <c r="L2438" s="367"/>
      <c r="M2438" s="367"/>
      <c r="N2438" s="367"/>
      <c r="O2438" s="367"/>
      <c r="P2438" s="367"/>
      <c r="Q2438" s="367"/>
      <c r="R2438" s="367"/>
      <c r="S2438" s="367"/>
      <c r="T2438" s="367"/>
      <c r="U2438" s="367"/>
    </row>
    <row r="2439">
      <c r="A2439" s="367"/>
      <c r="B2439" s="367"/>
      <c r="C2439" s="367"/>
      <c r="D2439" s="367"/>
      <c r="E2439" s="368"/>
      <c r="F2439" s="367"/>
      <c r="G2439" s="367"/>
      <c r="H2439" s="367"/>
      <c r="I2439" s="367"/>
      <c r="J2439" s="367"/>
      <c r="K2439" s="367"/>
      <c r="L2439" s="367"/>
      <c r="M2439" s="367"/>
      <c r="N2439" s="367"/>
      <c r="O2439" s="367"/>
      <c r="P2439" s="367"/>
      <c r="Q2439" s="367"/>
      <c r="R2439" s="367"/>
      <c r="S2439" s="367"/>
      <c r="T2439" s="367"/>
      <c r="U2439" s="367"/>
    </row>
    <row r="2440">
      <c r="A2440" s="367"/>
      <c r="B2440" s="367"/>
      <c r="C2440" s="367"/>
      <c r="D2440" s="367"/>
      <c r="E2440" s="368"/>
      <c r="F2440" s="367"/>
      <c r="G2440" s="367"/>
      <c r="H2440" s="367"/>
      <c r="I2440" s="367"/>
      <c r="J2440" s="367"/>
      <c r="K2440" s="367"/>
      <c r="L2440" s="367"/>
      <c r="M2440" s="367"/>
      <c r="N2440" s="367"/>
      <c r="O2440" s="367"/>
      <c r="P2440" s="367"/>
      <c r="Q2440" s="367"/>
      <c r="R2440" s="367"/>
      <c r="S2440" s="367"/>
      <c r="T2440" s="367"/>
      <c r="U2440" s="367"/>
    </row>
    <row r="2441">
      <c r="A2441" s="367"/>
      <c r="B2441" s="367"/>
      <c r="C2441" s="367"/>
      <c r="D2441" s="367"/>
      <c r="E2441" s="368"/>
      <c r="F2441" s="367"/>
      <c r="G2441" s="367"/>
      <c r="H2441" s="367"/>
      <c r="I2441" s="367"/>
      <c r="J2441" s="367"/>
      <c r="K2441" s="367"/>
      <c r="L2441" s="367"/>
      <c r="M2441" s="367"/>
      <c r="N2441" s="367"/>
      <c r="O2441" s="367"/>
      <c r="P2441" s="367"/>
      <c r="Q2441" s="367"/>
      <c r="R2441" s="367"/>
      <c r="S2441" s="367"/>
      <c r="T2441" s="367"/>
      <c r="U2441" s="367"/>
    </row>
    <row r="2442">
      <c r="A2442" s="367"/>
      <c r="B2442" s="367"/>
      <c r="C2442" s="367"/>
      <c r="D2442" s="367"/>
      <c r="E2442" s="368"/>
      <c r="F2442" s="367"/>
      <c r="G2442" s="367"/>
      <c r="H2442" s="367"/>
      <c r="I2442" s="367"/>
      <c r="J2442" s="367"/>
      <c r="K2442" s="367"/>
      <c r="L2442" s="367"/>
      <c r="M2442" s="367"/>
      <c r="N2442" s="367"/>
      <c r="O2442" s="367"/>
      <c r="P2442" s="367"/>
      <c r="Q2442" s="367"/>
      <c r="R2442" s="367"/>
      <c r="S2442" s="367"/>
      <c r="T2442" s="367"/>
      <c r="U2442" s="367"/>
    </row>
    <row r="2443">
      <c r="A2443" s="367"/>
      <c r="B2443" s="367"/>
      <c r="C2443" s="367"/>
      <c r="D2443" s="367"/>
      <c r="E2443" s="368"/>
      <c r="F2443" s="367"/>
      <c r="G2443" s="367"/>
      <c r="H2443" s="367"/>
      <c r="I2443" s="367"/>
      <c r="J2443" s="367"/>
      <c r="K2443" s="367"/>
      <c r="L2443" s="367"/>
      <c r="M2443" s="367"/>
      <c r="N2443" s="367"/>
      <c r="O2443" s="367"/>
      <c r="P2443" s="367"/>
      <c r="Q2443" s="367"/>
      <c r="R2443" s="367"/>
      <c r="S2443" s="367"/>
      <c r="T2443" s="367"/>
      <c r="U2443" s="367"/>
    </row>
    <row r="2444">
      <c r="A2444" s="367"/>
      <c r="B2444" s="367"/>
      <c r="C2444" s="367"/>
      <c r="D2444" s="367"/>
      <c r="E2444" s="368"/>
      <c r="F2444" s="367"/>
      <c r="G2444" s="367"/>
      <c r="H2444" s="367"/>
      <c r="I2444" s="367"/>
      <c r="J2444" s="367"/>
      <c r="K2444" s="367"/>
      <c r="L2444" s="367"/>
      <c r="M2444" s="367"/>
      <c r="N2444" s="367"/>
      <c r="O2444" s="367"/>
      <c r="P2444" s="367"/>
      <c r="Q2444" s="367"/>
      <c r="R2444" s="367"/>
      <c r="S2444" s="367"/>
      <c r="T2444" s="367"/>
      <c r="U2444" s="367"/>
    </row>
    <row r="2445">
      <c r="A2445" s="367"/>
      <c r="B2445" s="367"/>
      <c r="C2445" s="367"/>
      <c r="D2445" s="367"/>
      <c r="E2445" s="368"/>
      <c r="F2445" s="367"/>
      <c r="G2445" s="367"/>
      <c r="H2445" s="367"/>
      <c r="I2445" s="367"/>
      <c r="J2445" s="367"/>
      <c r="K2445" s="367"/>
      <c r="L2445" s="367"/>
      <c r="M2445" s="367"/>
      <c r="N2445" s="367"/>
      <c r="O2445" s="367"/>
      <c r="P2445" s="367"/>
      <c r="Q2445" s="367"/>
      <c r="R2445" s="367"/>
      <c r="S2445" s="367"/>
      <c r="T2445" s="367"/>
      <c r="U2445" s="367"/>
    </row>
    <row r="2446">
      <c r="A2446" s="367"/>
      <c r="B2446" s="367"/>
      <c r="C2446" s="367"/>
      <c r="D2446" s="367"/>
      <c r="E2446" s="368"/>
      <c r="F2446" s="367"/>
      <c r="G2446" s="367"/>
      <c r="H2446" s="367"/>
      <c r="I2446" s="367"/>
      <c r="J2446" s="367"/>
      <c r="K2446" s="367"/>
      <c r="L2446" s="367"/>
      <c r="M2446" s="367"/>
      <c r="N2446" s="367"/>
      <c r="O2446" s="367"/>
      <c r="P2446" s="367"/>
      <c r="Q2446" s="367"/>
      <c r="R2446" s="367"/>
      <c r="S2446" s="367"/>
      <c r="T2446" s="367"/>
      <c r="U2446" s="367"/>
    </row>
    <row r="2447">
      <c r="A2447" s="367"/>
      <c r="B2447" s="367"/>
      <c r="C2447" s="367"/>
      <c r="D2447" s="367"/>
      <c r="E2447" s="368"/>
      <c r="F2447" s="367"/>
      <c r="G2447" s="367"/>
      <c r="H2447" s="367"/>
      <c r="I2447" s="367"/>
      <c r="J2447" s="367"/>
      <c r="K2447" s="367"/>
      <c r="L2447" s="367"/>
      <c r="M2447" s="367"/>
      <c r="N2447" s="367"/>
      <c r="O2447" s="367"/>
      <c r="P2447" s="367"/>
      <c r="Q2447" s="367"/>
      <c r="R2447" s="367"/>
      <c r="S2447" s="367"/>
      <c r="T2447" s="367"/>
      <c r="U2447" s="367"/>
    </row>
    <row r="2448">
      <c r="A2448" s="367"/>
      <c r="B2448" s="367"/>
      <c r="C2448" s="367"/>
      <c r="D2448" s="367"/>
      <c r="E2448" s="368"/>
      <c r="F2448" s="367"/>
      <c r="G2448" s="367"/>
      <c r="H2448" s="367"/>
      <c r="I2448" s="367"/>
      <c r="J2448" s="367"/>
      <c r="K2448" s="367"/>
      <c r="L2448" s="367"/>
      <c r="M2448" s="367"/>
      <c r="N2448" s="367"/>
      <c r="O2448" s="367"/>
      <c r="P2448" s="367"/>
      <c r="Q2448" s="367"/>
      <c r="R2448" s="367"/>
      <c r="S2448" s="367"/>
      <c r="T2448" s="367"/>
      <c r="U2448" s="367"/>
    </row>
    <row r="2449">
      <c r="A2449" s="367"/>
      <c r="B2449" s="367"/>
      <c r="C2449" s="367"/>
      <c r="D2449" s="367"/>
      <c r="E2449" s="368"/>
      <c r="F2449" s="367"/>
      <c r="G2449" s="367"/>
      <c r="H2449" s="367"/>
      <c r="I2449" s="367"/>
      <c r="J2449" s="367"/>
      <c r="K2449" s="367"/>
      <c r="L2449" s="367"/>
      <c r="M2449" s="367"/>
      <c r="N2449" s="367"/>
      <c r="O2449" s="367"/>
      <c r="P2449" s="367"/>
      <c r="Q2449" s="367"/>
      <c r="R2449" s="367"/>
      <c r="S2449" s="367"/>
      <c r="T2449" s="367"/>
      <c r="U2449" s="367"/>
    </row>
    <row r="2450">
      <c r="A2450" s="367"/>
      <c r="B2450" s="367"/>
      <c r="C2450" s="367"/>
      <c r="D2450" s="367"/>
      <c r="E2450" s="368"/>
      <c r="F2450" s="367"/>
      <c r="G2450" s="367"/>
      <c r="H2450" s="367"/>
      <c r="I2450" s="367"/>
      <c r="J2450" s="367"/>
      <c r="K2450" s="367"/>
      <c r="L2450" s="367"/>
      <c r="M2450" s="367"/>
      <c r="N2450" s="367"/>
      <c r="O2450" s="367"/>
      <c r="P2450" s="367"/>
      <c r="Q2450" s="367"/>
      <c r="R2450" s="367"/>
      <c r="S2450" s="367"/>
      <c r="T2450" s="367"/>
      <c r="U2450" s="367"/>
    </row>
    <row r="2451">
      <c r="A2451" s="367"/>
      <c r="B2451" s="367"/>
      <c r="C2451" s="367"/>
      <c r="D2451" s="367"/>
      <c r="E2451" s="368"/>
      <c r="F2451" s="367"/>
      <c r="G2451" s="367"/>
      <c r="H2451" s="367"/>
      <c r="I2451" s="367"/>
      <c r="J2451" s="367"/>
      <c r="K2451" s="367"/>
      <c r="L2451" s="367"/>
      <c r="M2451" s="367"/>
      <c r="N2451" s="367"/>
      <c r="O2451" s="367"/>
      <c r="P2451" s="367"/>
      <c r="Q2451" s="367"/>
      <c r="R2451" s="367"/>
      <c r="S2451" s="367"/>
      <c r="T2451" s="367"/>
      <c r="U2451" s="367"/>
    </row>
    <row r="2452">
      <c r="A2452" s="367"/>
      <c r="B2452" s="367"/>
      <c r="C2452" s="367"/>
      <c r="D2452" s="367"/>
      <c r="E2452" s="368"/>
      <c r="F2452" s="367"/>
      <c r="G2452" s="367"/>
      <c r="H2452" s="367"/>
      <c r="I2452" s="367"/>
      <c r="J2452" s="367"/>
      <c r="K2452" s="367"/>
      <c r="L2452" s="367"/>
      <c r="M2452" s="367"/>
      <c r="N2452" s="367"/>
      <c r="O2452" s="367"/>
      <c r="P2452" s="367"/>
      <c r="Q2452" s="367"/>
      <c r="R2452" s="367"/>
      <c r="S2452" s="367"/>
      <c r="T2452" s="367"/>
      <c r="U2452" s="367"/>
    </row>
    <row r="2453">
      <c r="A2453" s="367"/>
      <c r="B2453" s="367"/>
      <c r="C2453" s="367"/>
      <c r="D2453" s="367"/>
      <c r="E2453" s="368"/>
      <c r="F2453" s="367"/>
      <c r="G2453" s="367"/>
      <c r="H2453" s="367"/>
      <c r="I2453" s="367"/>
      <c r="J2453" s="367"/>
      <c r="K2453" s="367"/>
      <c r="L2453" s="367"/>
      <c r="M2453" s="367"/>
      <c r="N2453" s="367"/>
      <c r="O2453" s="367"/>
      <c r="P2453" s="367"/>
      <c r="Q2453" s="367"/>
      <c r="R2453" s="367"/>
      <c r="S2453" s="367"/>
      <c r="T2453" s="367"/>
      <c r="U2453" s="367"/>
    </row>
    <row r="2454">
      <c r="A2454" s="367"/>
      <c r="B2454" s="367"/>
      <c r="C2454" s="367"/>
      <c r="D2454" s="367"/>
      <c r="E2454" s="368"/>
      <c r="F2454" s="367"/>
      <c r="G2454" s="367"/>
      <c r="H2454" s="367"/>
      <c r="I2454" s="367"/>
      <c r="J2454" s="367"/>
      <c r="K2454" s="367"/>
      <c r="L2454" s="367"/>
      <c r="M2454" s="367"/>
      <c r="N2454" s="367"/>
      <c r="O2454" s="367"/>
      <c r="P2454" s="367"/>
      <c r="Q2454" s="367"/>
      <c r="R2454" s="367"/>
      <c r="S2454" s="367"/>
      <c r="T2454" s="367"/>
      <c r="U2454" s="367"/>
    </row>
    <row r="2455">
      <c r="A2455" s="367"/>
      <c r="B2455" s="367"/>
      <c r="C2455" s="367"/>
      <c r="D2455" s="367"/>
      <c r="E2455" s="368"/>
      <c r="F2455" s="367"/>
      <c r="G2455" s="367"/>
      <c r="H2455" s="367"/>
      <c r="I2455" s="367"/>
      <c r="J2455" s="367"/>
      <c r="K2455" s="367"/>
      <c r="L2455" s="367"/>
      <c r="M2455" s="367"/>
      <c r="N2455" s="367"/>
      <c r="O2455" s="367"/>
      <c r="P2455" s="367"/>
      <c r="Q2455" s="367"/>
      <c r="R2455" s="367"/>
      <c r="S2455" s="367"/>
      <c r="T2455" s="367"/>
      <c r="U2455" s="367"/>
    </row>
    <row r="2456">
      <c r="A2456" s="367"/>
      <c r="B2456" s="367"/>
      <c r="C2456" s="367"/>
      <c r="D2456" s="367"/>
      <c r="E2456" s="368"/>
      <c r="F2456" s="367"/>
      <c r="G2456" s="367"/>
      <c r="H2456" s="367"/>
      <c r="I2456" s="367"/>
      <c r="J2456" s="367"/>
      <c r="K2456" s="367"/>
      <c r="L2456" s="367"/>
      <c r="M2456" s="367"/>
      <c r="N2456" s="367"/>
      <c r="O2456" s="367"/>
      <c r="P2456" s="367"/>
      <c r="Q2456" s="367"/>
      <c r="R2456" s="367"/>
      <c r="S2456" s="367"/>
      <c r="T2456" s="367"/>
      <c r="U2456" s="367"/>
    </row>
    <row r="2457">
      <c r="A2457" s="367"/>
      <c r="B2457" s="367"/>
      <c r="C2457" s="367"/>
      <c r="D2457" s="367"/>
      <c r="E2457" s="368"/>
      <c r="F2457" s="367"/>
      <c r="G2457" s="367"/>
      <c r="H2457" s="367"/>
      <c r="I2457" s="367"/>
      <c r="J2457" s="367"/>
      <c r="K2457" s="367"/>
      <c r="L2457" s="367"/>
      <c r="M2457" s="367"/>
      <c r="N2457" s="367"/>
      <c r="O2457" s="367"/>
      <c r="P2457" s="367"/>
      <c r="Q2457" s="367"/>
      <c r="R2457" s="367"/>
      <c r="S2457" s="367"/>
      <c r="T2457" s="367"/>
      <c r="U2457" s="367"/>
    </row>
    <row r="2458">
      <c r="A2458" s="367"/>
      <c r="B2458" s="367"/>
      <c r="C2458" s="367"/>
      <c r="D2458" s="367"/>
      <c r="E2458" s="368"/>
      <c r="F2458" s="367"/>
      <c r="G2458" s="367"/>
      <c r="H2458" s="367"/>
      <c r="I2458" s="367"/>
      <c r="J2458" s="367"/>
      <c r="K2458" s="367"/>
      <c r="L2458" s="367"/>
      <c r="M2458" s="367"/>
      <c r="N2458" s="367"/>
      <c r="O2458" s="367"/>
      <c r="P2458" s="367"/>
      <c r="Q2458" s="367"/>
      <c r="R2458" s="367"/>
      <c r="S2458" s="367"/>
      <c r="T2458" s="367"/>
      <c r="U2458" s="367"/>
    </row>
    <row r="2459">
      <c r="A2459" s="367"/>
      <c r="B2459" s="367"/>
      <c r="C2459" s="367"/>
      <c r="D2459" s="367"/>
      <c r="E2459" s="368"/>
      <c r="F2459" s="367"/>
      <c r="G2459" s="367"/>
      <c r="H2459" s="367"/>
      <c r="I2459" s="367"/>
      <c r="J2459" s="367"/>
      <c r="K2459" s="367"/>
      <c r="L2459" s="367"/>
      <c r="M2459" s="367"/>
      <c r="N2459" s="367"/>
      <c r="O2459" s="367"/>
      <c r="P2459" s="367"/>
      <c r="Q2459" s="367"/>
      <c r="R2459" s="367"/>
      <c r="S2459" s="367"/>
      <c r="T2459" s="367"/>
      <c r="U2459" s="367"/>
    </row>
    <row r="2460">
      <c r="A2460" s="367"/>
      <c r="B2460" s="367"/>
      <c r="C2460" s="367"/>
      <c r="D2460" s="367"/>
      <c r="E2460" s="368"/>
      <c r="F2460" s="367"/>
      <c r="G2460" s="367"/>
      <c r="H2460" s="367"/>
      <c r="I2460" s="367"/>
      <c r="J2460" s="367"/>
      <c r="K2460" s="367"/>
      <c r="L2460" s="367"/>
      <c r="M2460" s="367"/>
      <c r="N2460" s="367"/>
      <c r="O2460" s="367"/>
      <c r="P2460" s="367"/>
      <c r="Q2460" s="367"/>
      <c r="R2460" s="367"/>
      <c r="S2460" s="367"/>
      <c r="T2460" s="367"/>
      <c r="U2460" s="367"/>
    </row>
    <row r="2461">
      <c r="A2461" s="367"/>
      <c r="B2461" s="367"/>
      <c r="C2461" s="367"/>
      <c r="D2461" s="367"/>
      <c r="E2461" s="368"/>
      <c r="F2461" s="367"/>
      <c r="G2461" s="367"/>
      <c r="H2461" s="367"/>
      <c r="I2461" s="367"/>
      <c r="J2461" s="367"/>
      <c r="K2461" s="367"/>
      <c r="L2461" s="367"/>
      <c r="M2461" s="367"/>
      <c r="N2461" s="367"/>
      <c r="O2461" s="367"/>
      <c r="P2461" s="367"/>
      <c r="Q2461" s="367"/>
      <c r="R2461" s="367"/>
      <c r="S2461" s="367"/>
      <c r="T2461" s="367"/>
      <c r="U2461" s="367"/>
    </row>
    <row r="2462">
      <c r="A2462" s="367"/>
      <c r="B2462" s="367"/>
      <c r="C2462" s="367"/>
      <c r="D2462" s="367"/>
      <c r="E2462" s="368"/>
      <c r="F2462" s="367"/>
      <c r="G2462" s="367"/>
      <c r="H2462" s="367"/>
      <c r="I2462" s="367"/>
      <c r="J2462" s="367"/>
      <c r="K2462" s="367"/>
      <c r="L2462" s="367"/>
      <c r="M2462" s="367"/>
      <c r="N2462" s="367"/>
      <c r="O2462" s="367"/>
      <c r="P2462" s="367"/>
      <c r="Q2462" s="367"/>
      <c r="R2462" s="367"/>
      <c r="S2462" s="367"/>
      <c r="T2462" s="367"/>
      <c r="U2462" s="367"/>
    </row>
    <row r="2463">
      <c r="A2463" s="367"/>
      <c r="B2463" s="367"/>
      <c r="C2463" s="367"/>
      <c r="D2463" s="367"/>
      <c r="E2463" s="368"/>
      <c r="F2463" s="367"/>
      <c r="G2463" s="367"/>
      <c r="H2463" s="367"/>
      <c r="I2463" s="367"/>
      <c r="J2463" s="367"/>
      <c r="K2463" s="367"/>
      <c r="L2463" s="367"/>
      <c r="M2463" s="367"/>
      <c r="N2463" s="367"/>
      <c r="O2463" s="367"/>
      <c r="P2463" s="367"/>
      <c r="Q2463" s="367"/>
      <c r="R2463" s="367"/>
      <c r="S2463" s="367"/>
      <c r="T2463" s="367"/>
      <c r="U2463" s="367"/>
    </row>
    <row r="2464">
      <c r="A2464" s="367"/>
      <c r="B2464" s="367"/>
      <c r="C2464" s="367"/>
      <c r="D2464" s="367"/>
      <c r="E2464" s="368"/>
      <c r="F2464" s="367"/>
      <c r="G2464" s="367"/>
      <c r="H2464" s="367"/>
      <c r="I2464" s="367"/>
      <c r="J2464" s="367"/>
      <c r="K2464" s="367"/>
      <c r="L2464" s="367"/>
      <c r="M2464" s="367"/>
      <c r="N2464" s="367"/>
      <c r="O2464" s="367"/>
      <c r="P2464" s="367"/>
      <c r="Q2464" s="367"/>
      <c r="R2464" s="367"/>
      <c r="S2464" s="367"/>
      <c r="T2464" s="367"/>
      <c r="U2464" s="367"/>
    </row>
    <row r="2465">
      <c r="A2465" s="367"/>
      <c r="B2465" s="367"/>
      <c r="C2465" s="367"/>
      <c r="D2465" s="367"/>
      <c r="E2465" s="368"/>
      <c r="F2465" s="367"/>
      <c r="G2465" s="367"/>
      <c r="H2465" s="367"/>
      <c r="I2465" s="367"/>
      <c r="J2465" s="367"/>
      <c r="K2465" s="367"/>
      <c r="L2465" s="367"/>
      <c r="M2465" s="367"/>
      <c r="N2465" s="367"/>
      <c r="O2465" s="367"/>
      <c r="P2465" s="367"/>
      <c r="Q2465" s="367"/>
      <c r="R2465" s="367"/>
      <c r="S2465" s="367"/>
      <c r="T2465" s="367"/>
      <c r="U2465" s="367"/>
    </row>
    <row r="2466">
      <c r="A2466" s="367"/>
      <c r="B2466" s="367"/>
      <c r="C2466" s="367"/>
      <c r="D2466" s="367"/>
      <c r="E2466" s="368"/>
      <c r="F2466" s="367"/>
      <c r="G2466" s="367"/>
      <c r="H2466" s="367"/>
      <c r="I2466" s="367"/>
      <c r="J2466" s="367"/>
      <c r="K2466" s="367"/>
      <c r="L2466" s="367"/>
      <c r="M2466" s="367"/>
      <c r="N2466" s="367"/>
      <c r="O2466" s="367"/>
      <c r="P2466" s="367"/>
      <c r="Q2466" s="367"/>
      <c r="R2466" s="367"/>
      <c r="S2466" s="367"/>
      <c r="T2466" s="367"/>
      <c r="U2466" s="367"/>
    </row>
    <row r="2467">
      <c r="A2467" s="367"/>
      <c r="B2467" s="367"/>
      <c r="C2467" s="367"/>
      <c r="D2467" s="367"/>
      <c r="E2467" s="368"/>
      <c r="F2467" s="367"/>
      <c r="G2467" s="367"/>
      <c r="H2467" s="367"/>
      <c r="I2467" s="367"/>
      <c r="J2467" s="367"/>
      <c r="K2467" s="367"/>
      <c r="L2467" s="367"/>
      <c r="M2467" s="367"/>
      <c r="N2467" s="367"/>
      <c r="O2467" s="367"/>
      <c r="P2467" s="367"/>
      <c r="Q2467" s="367"/>
      <c r="R2467" s="367"/>
      <c r="S2467" s="367"/>
      <c r="T2467" s="367"/>
      <c r="U2467" s="367"/>
    </row>
    <row r="2468">
      <c r="A2468" s="367"/>
      <c r="B2468" s="367"/>
      <c r="C2468" s="367"/>
      <c r="D2468" s="367"/>
      <c r="E2468" s="368"/>
      <c r="F2468" s="367"/>
      <c r="G2468" s="367"/>
      <c r="H2468" s="367"/>
      <c r="I2468" s="367"/>
      <c r="J2468" s="367"/>
      <c r="K2468" s="367"/>
      <c r="L2468" s="367"/>
      <c r="M2468" s="367"/>
      <c r="N2468" s="367"/>
      <c r="O2468" s="367"/>
      <c r="P2468" s="367"/>
      <c r="Q2468" s="367"/>
      <c r="R2468" s="367"/>
      <c r="S2468" s="367"/>
      <c r="T2468" s="367"/>
      <c r="U2468" s="367"/>
    </row>
    <row r="2469">
      <c r="A2469" s="367"/>
      <c r="B2469" s="367"/>
      <c r="C2469" s="367"/>
      <c r="D2469" s="367"/>
      <c r="E2469" s="368"/>
      <c r="F2469" s="367"/>
      <c r="G2469" s="367"/>
      <c r="H2469" s="367"/>
      <c r="I2469" s="367"/>
      <c r="J2469" s="367"/>
      <c r="K2469" s="367"/>
      <c r="L2469" s="367"/>
      <c r="M2469" s="367"/>
      <c r="N2469" s="367"/>
      <c r="O2469" s="367"/>
      <c r="P2469" s="367"/>
      <c r="Q2469" s="367"/>
      <c r="R2469" s="367"/>
      <c r="S2469" s="367"/>
      <c r="T2469" s="367"/>
      <c r="U2469" s="367"/>
    </row>
    <row r="2470">
      <c r="A2470" s="367"/>
      <c r="B2470" s="367"/>
      <c r="C2470" s="367"/>
      <c r="D2470" s="367"/>
      <c r="E2470" s="368"/>
      <c r="F2470" s="367"/>
      <c r="G2470" s="367"/>
      <c r="H2470" s="367"/>
      <c r="I2470" s="367"/>
      <c r="J2470" s="367"/>
      <c r="K2470" s="367"/>
      <c r="L2470" s="367"/>
      <c r="M2470" s="367"/>
      <c r="N2470" s="367"/>
      <c r="O2470" s="367"/>
      <c r="P2470" s="367"/>
      <c r="Q2470" s="367"/>
      <c r="R2470" s="367"/>
      <c r="S2470" s="367"/>
      <c r="T2470" s="367"/>
      <c r="U2470" s="367"/>
    </row>
    <row r="2471">
      <c r="A2471" s="367"/>
      <c r="B2471" s="367"/>
      <c r="C2471" s="367"/>
      <c r="D2471" s="367"/>
      <c r="E2471" s="368"/>
      <c r="F2471" s="367"/>
      <c r="G2471" s="367"/>
      <c r="H2471" s="367"/>
      <c r="I2471" s="367"/>
      <c r="J2471" s="367"/>
      <c r="K2471" s="367"/>
      <c r="L2471" s="367"/>
      <c r="M2471" s="367"/>
      <c r="N2471" s="367"/>
      <c r="O2471" s="367"/>
      <c r="P2471" s="367"/>
      <c r="Q2471" s="367"/>
      <c r="R2471" s="367"/>
      <c r="S2471" s="367"/>
      <c r="T2471" s="367"/>
      <c r="U2471" s="367"/>
    </row>
    <row r="2472">
      <c r="A2472" s="367"/>
      <c r="B2472" s="367"/>
      <c r="C2472" s="367"/>
      <c r="D2472" s="367"/>
      <c r="E2472" s="368"/>
      <c r="F2472" s="367"/>
      <c r="G2472" s="367"/>
      <c r="H2472" s="367"/>
      <c r="I2472" s="367"/>
      <c r="J2472" s="367"/>
      <c r="K2472" s="367"/>
      <c r="L2472" s="367"/>
      <c r="M2472" s="367"/>
      <c r="N2472" s="367"/>
      <c r="O2472" s="367"/>
      <c r="P2472" s="367"/>
      <c r="Q2472" s="367"/>
      <c r="R2472" s="367"/>
      <c r="S2472" s="367"/>
      <c r="T2472" s="367"/>
      <c r="U2472" s="367"/>
    </row>
    <row r="2473">
      <c r="A2473" s="367"/>
      <c r="B2473" s="367"/>
      <c r="C2473" s="367"/>
      <c r="D2473" s="367"/>
      <c r="E2473" s="368"/>
      <c r="F2473" s="367"/>
      <c r="G2473" s="367"/>
      <c r="H2473" s="367"/>
      <c r="I2473" s="367"/>
      <c r="J2473" s="367"/>
      <c r="K2473" s="367"/>
      <c r="L2473" s="367"/>
      <c r="M2473" s="367"/>
      <c r="N2473" s="367"/>
      <c r="O2473" s="367"/>
      <c r="P2473" s="367"/>
      <c r="Q2473" s="367"/>
      <c r="R2473" s="367"/>
      <c r="S2473" s="367"/>
      <c r="T2473" s="367"/>
      <c r="U2473" s="367"/>
    </row>
    <row r="2474">
      <c r="A2474" s="367"/>
      <c r="B2474" s="367"/>
      <c r="C2474" s="367"/>
      <c r="D2474" s="367"/>
      <c r="E2474" s="368"/>
      <c r="F2474" s="367"/>
      <c r="G2474" s="367"/>
      <c r="H2474" s="367"/>
      <c r="I2474" s="367"/>
      <c r="J2474" s="367"/>
      <c r="K2474" s="367"/>
      <c r="L2474" s="367"/>
      <c r="M2474" s="367"/>
      <c r="N2474" s="367"/>
      <c r="O2474" s="367"/>
      <c r="P2474" s="367"/>
      <c r="Q2474" s="367"/>
      <c r="R2474" s="367"/>
      <c r="S2474" s="367"/>
      <c r="T2474" s="367"/>
      <c r="U2474" s="367"/>
    </row>
    <row r="2475">
      <c r="A2475" s="367"/>
      <c r="B2475" s="367"/>
      <c r="C2475" s="367"/>
      <c r="D2475" s="367"/>
      <c r="E2475" s="368"/>
      <c r="F2475" s="367"/>
      <c r="G2475" s="367"/>
      <c r="H2475" s="367"/>
      <c r="I2475" s="367"/>
      <c r="J2475" s="367"/>
      <c r="K2475" s="367"/>
      <c r="L2475" s="367"/>
      <c r="M2475" s="367"/>
      <c r="N2475" s="367"/>
      <c r="O2475" s="367"/>
      <c r="P2475" s="367"/>
      <c r="Q2475" s="367"/>
      <c r="R2475" s="367"/>
      <c r="S2475" s="367"/>
      <c r="T2475" s="367"/>
      <c r="U2475" s="367"/>
    </row>
    <row r="2476">
      <c r="A2476" s="367"/>
      <c r="B2476" s="367"/>
      <c r="C2476" s="367"/>
      <c r="D2476" s="367"/>
      <c r="E2476" s="368"/>
      <c r="F2476" s="367"/>
      <c r="G2476" s="367"/>
      <c r="H2476" s="367"/>
      <c r="I2476" s="367"/>
      <c r="J2476" s="367"/>
      <c r="K2476" s="367"/>
      <c r="L2476" s="367"/>
      <c r="M2476" s="367"/>
      <c r="N2476" s="367"/>
      <c r="O2476" s="367"/>
      <c r="P2476" s="367"/>
      <c r="Q2476" s="367"/>
      <c r="R2476" s="367"/>
      <c r="S2476" s="367"/>
      <c r="T2476" s="367"/>
      <c r="U2476" s="367"/>
    </row>
    <row r="2477">
      <c r="A2477" s="367"/>
      <c r="B2477" s="367"/>
      <c r="C2477" s="367"/>
      <c r="D2477" s="367"/>
      <c r="E2477" s="368"/>
      <c r="F2477" s="367"/>
      <c r="G2477" s="367"/>
      <c r="H2477" s="367"/>
      <c r="I2477" s="367"/>
      <c r="J2477" s="367"/>
      <c r="K2477" s="367"/>
      <c r="L2477" s="367"/>
      <c r="M2477" s="367"/>
      <c r="N2477" s="367"/>
      <c r="O2477" s="367"/>
      <c r="P2477" s="367"/>
      <c r="Q2477" s="367"/>
      <c r="R2477" s="367"/>
      <c r="S2477" s="367"/>
      <c r="T2477" s="367"/>
      <c r="U2477" s="367"/>
    </row>
    <row r="2478">
      <c r="A2478" s="367"/>
      <c r="B2478" s="367"/>
      <c r="C2478" s="367"/>
      <c r="D2478" s="367"/>
      <c r="E2478" s="368"/>
      <c r="F2478" s="367"/>
      <c r="G2478" s="367"/>
      <c r="H2478" s="367"/>
      <c r="I2478" s="367"/>
      <c r="J2478" s="367"/>
      <c r="K2478" s="367"/>
      <c r="L2478" s="367"/>
      <c r="M2478" s="367"/>
      <c r="N2478" s="367"/>
      <c r="O2478" s="367"/>
      <c r="P2478" s="367"/>
      <c r="Q2478" s="367"/>
      <c r="R2478" s="367"/>
      <c r="S2478" s="367"/>
      <c r="T2478" s="367"/>
      <c r="U2478" s="367"/>
    </row>
    <row r="2479">
      <c r="A2479" s="367"/>
      <c r="B2479" s="367"/>
      <c r="C2479" s="367"/>
      <c r="D2479" s="367"/>
      <c r="E2479" s="368"/>
      <c r="F2479" s="367"/>
      <c r="G2479" s="367"/>
      <c r="H2479" s="367"/>
      <c r="I2479" s="367"/>
      <c r="J2479" s="367"/>
      <c r="K2479" s="367"/>
      <c r="L2479" s="367"/>
      <c r="M2479" s="367"/>
      <c r="N2479" s="367"/>
      <c r="O2479" s="367"/>
      <c r="P2479" s="367"/>
      <c r="Q2479" s="367"/>
      <c r="R2479" s="367"/>
      <c r="S2479" s="367"/>
      <c r="T2479" s="367"/>
      <c r="U2479" s="367"/>
    </row>
    <row r="2480">
      <c r="A2480" s="367"/>
      <c r="B2480" s="367"/>
      <c r="C2480" s="367"/>
      <c r="D2480" s="367"/>
      <c r="E2480" s="368"/>
      <c r="F2480" s="367"/>
      <c r="G2480" s="367"/>
      <c r="H2480" s="367"/>
      <c r="I2480" s="367"/>
      <c r="J2480" s="367"/>
      <c r="K2480" s="367"/>
      <c r="L2480" s="367"/>
      <c r="M2480" s="367"/>
      <c r="N2480" s="367"/>
      <c r="O2480" s="367"/>
      <c r="P2480" s="367"/>
      <c r="Q2480" s="367"/>
      <c r="R2480" s="367"/>
      <c r="S2480" s="367"/>
      <c r="T2480" s="367"/>
      <c r="U2480" s="367"/>
    </row>
    <row r="2481">
      <c r="A2481" s="367"/>
      <c r="B2481" s="367"/>
      <c r="C2481" s="367"/>
      <c r="D2481" s="367"/>
      <c r="E2481" s="368"/>
      <c r="F2481" s="367"/>
      <c r="G2481" s="367"/>
      <c r="H2481" s="367"/>
      <c r="I2481" s="367"/>
      <c r="J2481" s="367"/>
      <c r="K2481" s="367"/>
      <c r="L2481" s="367"/>
      <c r="M2481" s="367"/>
      <c r="N2481" s="367"/>
      <c r="O2481" s="367"/>
      <c r="P2481" s="367"/>
      <c r="Q2481" s="367"/>
      <c r="R2481" s="367"/>
      <c r="S2481" s="367"/>
      <c r="T2481" s="367"/>
      <c r="U2481" s="367"/>
    </row>
    <row r="2482">
      <c r="A2482" s="367"/>
      <c r="B2482" s="367"/>
      <c r="C2482" s="367"/>
      <c r="D2482" s="367"/>
      <c r="E2482" s="368"/>
      <c r="F2482" s="367"/>
      <c r="G2482" s="367"/>
      <c r="H2482" s="367"/>
      <c r="I2482" s="367"/>
      <c r="J2482" s="367"/>
      <c r="K2482" s="367"/>
      <c r="L2482" s="367"/>
      <c r="M2482" s="367"/>
      <c r="N2482" s="367"/>
      <c r="O2482" s="367"/>
      <c r="P2482" s="367"/>
      <c r="Q2482" s="367"/>
      <c r="R2482" s="367"/>
      <c r="S2482" s="367"/>
      <c r="T2482" s="367"/>
      <c r="U2482" s="367"/>
    </row>
    <row r="2483">
      <c r="A2483" s="367"/>
      <c r="B2483" s="367"/>
      <c r="C2483" s="367"/>
      <c r="D2483" s="367"/>
      <c r="E2483" s="368"/>
      <c r="F2483" s="367"/>
      <c r="G2483" s="367"/>
      <c r="H2483" s="367"/>
      <c r="I2483" s="367"/>
      <c r="J2483" s="367"/>
      <c r="K2483" s="367"/>
      <c r="L2483" s="367"/>
      <c r="M2483" s="367"/>
      <c r="N2483" s="367"/>
      <c r="O2483" s="367"/>
      <c r="P2483" s="367"/>
      <c r="Q2483" s="367"/>
      <c r="R2483" s="367"/>
      <c r="S2483" s="367"/>
      <c r="T2483" s="367"/>
      <c r="U2483" s="367"/>
    </row>
    <row r="2484">
      <c r="A2484" s="367"/>
      <c r="B2484" s="367"/>
      <c r="C2484" s="367"/>
      <c r="D2484" s="367"/>
      <c r="E2484" s="368"/>
      <c r="F2484" s="367"/>
      <c r="G2484" s="367"/>
      <c r="H2484" s="367"/>
      <c r="I2484" s="367"/>
      <c r="J2484" s="367"/>
      <c r="K2484" s="367"/>
      <c r="L2484" s="367"/>
      <c r="M2484" s="367"/>
      <c r="N2484" s="367"/>
      <c r="O2484" s="367"/>
      <c r="P2484" s="367"/>
      <c r="Q2484" s="367"/>
      <c r="R2484" s="367"/>
      <c r="S2484" s="367"/>
      <c r="T2484" s="367"/>
      <c r="U2484" s="367"/>
    </row>
    <row r="2485">
      <c r="A2485" s="367"/>
      <c r="B2485" s="367"/>
      <c r="C2485" s="367"/>
      <c r="D2485" s="367"/>
      <c r="E2485" s="368"/>
      <c r="F2485" s="367"/>
      <c r="G2485" s="367"/>
      <c r="H2485" s="367"/>
      <c r="I2485" s="367"/>
      <c r="J2485" s="367"/>
      <c r="K2485" s="367"/>
      <c r="L2485" s="367"/>
      <c r="M2485" s="367"/>
      <c r="N2485" s="367"/>
      <c r="O2485" s="367"/>
      <c r="P2485" s="367"/>
      <c r="Q2485" s="367"/>
      <c r="R2485" s="367"/>
      <c r="S2485" s="367"/>
      <c r="T2485" s="367"/>
      <c r="U2485" s="367"/>
    </row>
    <row r="2486">
      <c r="A2486" s="367"/>
      <c r="B2486" s="367"/>
      <c r="C2486" s="367"/>
      <c r="D2486" s="367"/>
      <c r="E2486" s="368"/>
      <c r="F2486" s="367"/>
      <c r="G2486" s="367"/>
      <c r="H2486" s="367"/>
      <c r="I2486" s="367"/>
      <c r="J2486" s="367"/>
      <c r="K2486" s="367"/>
      <c r="L2486" s="367"/>
      <c r="M2486" s="367"/>
      <c r="N2486" s="367"/>
      <c r="O2486" s="367"/>
      <c r="P2486" s="367"/>
      <c r="Q2486" s="367"/>
      <c r="R2486" s="367"/>
      <c r="S2486" s="367"/>
      <c r="T2486" s="367"/>
      <c r="U2486" s="367"/>
    </row>
    <row r="2487">
      <c r="A2487" s="367"/>
      <c r="B2487" s="367"/>
      <c r="C2487" s="367"/>
      <c r="D2487" s="367"/>
      <c r="E2487" s="368"/>
      <c r="F2487" s="367"/>
      <c r="G2487" s="367"/>
      <c r="H2487" s="367"/>
      <c r="I2487" s="367"/>
      <c r="J2487" s="367"/>
      <c r="K2487" s="367"/>
      <c r="L2487" s="367"/>
      <c r="M2487" s="367"/>
      <c r="N2487" s="367"/>
      <c r="O2487" s="367"/>
      <c r="P2487" s="367"/>
      <c r="Q2487" s="367"/>
      <c r="R2487" s="367"/>
      <c r="S2487" s="367"/>
      <c r="T2487" s="367"/>
      <c r="U2487" s="367"/>
    </row>
    <row r="2488">
      <c r="A2488" s="367"/>
      <c r="B2488" s="367"/>
      <c r="C2488" s="367"/>
      <c r="D2488" s="367"/>
      <c r="E2488" s="368"/>
      <c r="F2488" s="367"/>
      <c r="G2488" s="367"/>
      <c r="H2488" s="367"/>
      <c r="I2488" s="367"/>
      <c r="J2488" s="367"/>
      <c r="K2488" s="367"/>
      <c r="L2488" s="367"/>
      <c r="M2488" s="367"/>
      <c r="N2488" s="367"/>
      <c r="O2488" s="367"/>
      <c r="P2488" s="367"/>
      <c r="Q2488" s="367"/>
      <c r="R2488" s="367"/>
      <c r="S2488" s="367"/>
      <c r="T2488" s="367"/>
      <c r="U2488" s="367"/>
    </row>
    <row r="2489">
      <c r="A2489" s="367"/>
      <c r="B2489" s="367"/>
      <c r="C2489" s="367"/>
      <c r="D2489" s="367"/>
      <c r="E2489" s="368"/>
      <c r="F2489" s="367"/>
      <c r="G2489" s="367"/>
      <c r="H2489" s="367"/>
      <c r="I2489" s="367"/>
      <c r="J2489" s="367"/>
      <c r="K2489" s="367"/>
      <c r="L2489" s="367"/>
      <c r="M2489" s="367"/>
      <c r="N2489" s="367"/>
      <c r="O2489" s="367"/>
      <c r="P2489" s="367"/>
      <c r="Q2489" s="367"/>
      <c r="R2489" s="367"/>
      <c r="S2489" s="367"/>
      <c r="T2489" s="367"/>
      <c r="U2489" s="367"/>
    </row>
    <row r="2490">
      <c r="A2490" s="367"/>
      <c r="B2490" s="367"/>
      <c r="C2490" s="367"/>
      <c r="D2490" s="367"/>
      <c r="E2490" s="368"/>
      <c r="F2490" s="367"/>
      <c r="G2490" s="367"/>
      <c r="H2490" s="367"/>
      <c r="I2490" s="367"/>
      <c r="J2490" s="367"/>
      <c r="K2490" s="367"/>
      <c r="L2490" s="367"/>
      <c r="M2490" s="367"/>
      <c r="N2490" s="367"/>
      <c r="O2490" s="367"/>
      <c r="P2490" s="367"/>
      <c r="Q2490" s="367"/>
      <c r="R2490" s="367"/>
      <c r="S2490" s="367"/>
      <c r="T2490" s="367"/>
      <c r="U2490" s="367"/>
    </row>
    <row r="2491">
      <c r="A2491" s="367"/>
      <c r="B2491" s="367"/>
      <c r="C2491" s="367"/>
      <c r="D2491" s="367"/>
      <c r="E2491" s="368"/>
      <c r="F2491" s="367"/>
      <c r="G2491" s="367"/>
      <c r="H2491" s="367"/>
      <c r="I2491" s="367"/>
      <c r="J2491" s="367"/>
      <c r="K2491" s="367"/>
      <c r="L2491" s="367"/>
      <c r="M2491" s="367"/>
      <c r="N2491" s="367"/>
      <c r="O2491" s="367"/>
      <c r="P2491" s="367"/>
      <c r="Q2491" s="367"/>
      <c r="R2491" s="367"/>
      <c r="S2491" s="367"/>
      <c r="T2491" s="367"/>
      <c r="U2491" s="367"/>
    </row>
    <row r="2492">
      <c r="A2492" s="367"/>
      <c r="B2492" s="367"/>
      <c r="C2492" s="367"/>
      <c r="D2492" s="367"/>
      <c r="E2492" s="368"/>
      <c r="F2492" s="367"/>
      <c r="G2492" s="367"/>
      <c r="H2492" s="367"/>
      <c r="I2492" s="367"/>
      <c r="J2492" s="367"/>
      <c r="K2492" s="367"/>
      <c r="L2492" s="367"/>
      <c r="M2492" s="367"/>
      <c r="N2492" s="367"/>
      <c r="O2492" s="367"/>
      <c r="P2492" s="367"/>
      <c r="Q2492" s="367"/>
      <c r="R2492" s="367"/>
      <c r="S2492" s="367"/>
      <c r="T2492" s="367"/>
      <c r="U2492" s="367"/>
    </row>
    <row r="2493">
      <c r="A2493" s="367"/>
      <c r="B2493" s="367"/>
      <c r="C2493" s="367"/>
      <c r="D2493" s="367"/>
      <c r="E2493" s="368"/>
      <c r="F2493" s="367"/>
      <c r="G2493" s="367"/>
      <c r="H2493" s="367"/>
      <c r="I2493" s="367"/>
      <c r="J2493" s="367"/>
      <c r="K2493" s="367"/>
      <c r="L2493" s="367"/>
      <c r="M2493" s="367"/>
      <c r="N2493" s="367"/>
      <c r="O2493" s="367"/>
      <c r="P2493" s="367"/>
      <c r="Q2493" s="367"/>
      <c r="R2493" s="367"/>
      <c r="S2493" s="367"/>
      <c r="T2493" s="367"/>
      <c r="U2493" s="367"/>
    </row>
    <row r="2494">
      <c r="A2494" s="367"/>
      <c r="B2494" s="367"/>
      <c r="C2494" s="367"/>
      <c r="D2494" s="367"/>
      <c r="E2494" s="368"/>
      <c r="F2494" s="367"/>
      <c r="G2494" s="367"/>
      <c r="H2494" s="367"/>
      <c r="I2494" s="367"/>
      <c r="J2494" s="367"/>
      <c r="K2494" s="367"/>
      <c r="L2494" s="367"/>
      <c r="M2494" s="367"/>
      <c r="N2494" s="367"/>
      <c r="O2494" s="367"/>
      <c r="P2494" s="367"/>
      <c r="Q2494" s="367"/>
      <c r="R2494" s="367"/>
      <c r="S2494" s="367"/>
      <c r="T2494" s="367"/>
      <c r="U2494" s="367"/>
    </row>
    <row r="2495">
      <c r="A2495" s="367"/>
      <c r="B2495" s="367"/>
      <c r="C2495" s="367"/>
      <c r="D2495" s="367"/>
      <c r="E2495" s="368"/>
      <c r="F2495" s="367"/>
      <c r="G2495" s="367"/>
      <c r="H2495" s="367"/>
      <c r="I2495" s="367"/>
      <c r="J2495" s="367"/>
      <c r="K2495" s="367"/>
      <c r="L2495" s="367"/>
      <c r="M2495" s="367"/>
      <c r="N2495" s="367"/>
      <c r="O2495" s="367"/>
      <c r="P2495" s="367"/>
      <c r="Q2495" s="367"/>
      <c r="R2495" s="367"/>
      <c r="S2495" s="367"/>
      <c r="T2495" s="367"/>
      <c r="U2495" s="367"/>
    </row>
    <row r="2496">
      <c r="A2496" s="367"/>
      <c r="B2496" s="367"/>
      <c r="C2496" s="367"/>
      <c r="D2496" s="367"/>
      <c r="E2496" s="368"/>
      <c r="F2496" s="367"/>
      <c r="G2496" s="367"/>
      <c r="H2496" s="367"/>
      <c r="I2496" s="367"/>
      <c r="J2496" s="367"/>
      <c r="K2496" s="367"/>
      <c r="L2496" s="367"/>
      <c r="M2496" s="367"/>
      <c r="N2496" s="367"/>
      <c r="O2496" s="367"/>
      <c r="P2496" s="367"/>
      <c r="Q2496" s="367"/>
      <c r="R2496" s="367"/>
      <c r="S2496" s="367"/>
      <c r="T2496" s="367"/>
      <c r="U2496" s="367"/>
    </row>
    <row r="2497">
      <c r="A2497" s="367"/>
      <c r="B2497" s="367"/>
      <c r="C2497" s="367"/>
      <c r="D2497" s="367"/>
      <c r="E2497" s="368"/>
      <c r="F2497" s="367"/>
      <c r="G2497" s="367"/>
      <c r="H2497" s="367"/>
      <c r="I2497" s="367"/>
      <c r="J2497" s="367"/>
      <c r="K2497" s="367"/>
      <c r="L2497" s="367"/>
      <c r="M2497" s="367"/>
      <c r="N2497" s="367"/>
      <c r="O2497" s="367"/>
      <c r="P2497" s="367"/>
      <c r="Q2497" s="367"/>
      <c r="R2497" s="367"/>
      <c r="S2497" s="367"/>
      <c r="T2497" s="367"/>
      <c r="U2497" s="367"/>
    </row>
    <row r="2498">
      <c r="A2498" s="367"/>
      <c r="B2498" s="367"/>
      <c r="C2498" s="367"/>
      <c r="D2498" s="367"/>
      <c r="E2498" s="368"/>
      <c r="F2498" s="367"/>
      <c r="G2498" s="367"/>
      <c r="H2498" s="367"/>
      <c r="I2498" s="367"/>
      <c r="J2498" s="367"/>
      <c r="K2498" s="367"/>
      <c r="L2498" s="367"/>
      <c r="M2498" s="367"/>
      <c r="N2498" s="367"/>
      <c r="O2498" s="367"/>
      <c r="P2498" s="367"/>
      <c r="Q2498" s="367"/>
      <c r="R2498" s="367"/>
      <c r="S2498" s="367"/>
      <c r="T2498" s="367"/>
      <c r="U2498" s="367"/>
    </row>
    <row r="2499">
      <c r="A2499" s="367"/>
      <c r="B2499" s="367"/>
      <c r="C2499" s="367"/>
      <c r="D2499" s="367"/>
      <c r="E2499" s="368"/>
      <c r="F2499" s="367"/>
      <c r="G2499" s="367"/>
      <c r="H2499" s="367"/>
      <c r="I2499" s="367"/>
      <c r="J2499" s="367"/>
      <c r="K2499" s="367"/>
      <c r="L2499" s="367"/>
      <c r="M2499" s="367"/>
      <c r="N2499" s="367"/>
      <c r="O2499" s="367"/>
      <c r="P2499" s="367"/>
      <c r="Q2499" s="367"/>
      <c r="R2499" s="367"/>
      <c r="S2499" s="367"/>
      <c r="T2499" s="367"/>
      <c r="U2499" s="367"/>
    </row>
    <row r="2500">
      <c r="A2500" s="367"/>
      <c r="B2500" s="367"/>
      <c r="C2500" s="367"/>
      <c r="D2500" s="367"/>
      <c r="E2500" s="368"/>
      <c r="F2500" s="367"/>
      <c r="G2500" s="367"/>
      <c r="H2500" s="367"/>
      <c r="I2500" s="367"/>
      <c r="J2500" s="367"/>
      <c r="K2500" s="367"/>
      <c r="L2500" s="367"/>
      <c r="M2500" s="367"/>
      <c r="N2500" s="367"/>
      <c r="O2500" s="367"/>
      <c r="P2500" s="367"/>
      <c r="Q2500" s="367"/>
      <c r="R2500" s="367"/>
      <c r="S2500" s="367"/>
      <c r="T2500" s="367"/>
      <c r="U2500" s="367"/>
    </row>
    <row r="2501">
      <c r="A2501" s="367"/>
      <c r="B2501" s="367"/>
      <c r="C2501" s="367"/>
      <c r="D2501" s="367"/>
      <c r="E2501" s="368"/>
      <c r="F2501" s="367"/>
      <c r="G2501" s="367"/>
      <c r="H2501" s="367"/>
      <c r="I2501" s="367"/>
      <c r="J2501" s="367"/>
      <c r="K2501" s="367"/>
      <c r="L2501" s="367"/>
      <c r="M2501" s="367"/>
      <c r="N2501" s="367"/>
      <c r="O2501" s="367"/>
      <c r="P2501" s="367"/>
      <c r="Q2501" s="367"/>
      <c r="R2501" s="367"/>
      <c r="S2501" s="367"/>
      <c r="T2501" s="367"/>
      <c r="U2501" s="367"/>
    </row>
    <row r="2502">
      <c r="A2502" s="367"/>
      <c r="B2502" s="367"/>
      <c r="C2502" s="367"/>
      <c r="D2502" s="367"/>
      <c r="E2502" s="368"/>
      <c r="F2502" s="367"/>
      <c r="G2502" s="367"/>
      <c r="H2502" s="367"/>
      <c r="I2502" s="367"/>
      <c r="J2502" s="367"/>
      <c r="K2502" s="367"/>
      <c r="L2502" s="367"/>
      <c r="M2502" s="367"/>
      <c r="N2502" s="367"/>
      <c r="O2502" s="367"/>
      <c r="P2502" s="367"/>
      <c r="Q2502" s="367"/>
      <c r="R2502" s="367"/>
      <c r="S2502" s="367"/>
      <c r="T2502" s="367"/>
      <c r="U2502" s="367"/>
    </row>
    <row r="2503">
      <c r="A2503" s="367"/>
      <c r="B2503" s="367"/>
      <c r="C2503" s="367"/>
      <c r="D2503" s="367"/>
      <c r="E2503" s="368"/>
      <c r="F2503" s="367"/>
      <c r="G2503" s="367"/>
      <c r="H2503" s="367"/>
      <c r="I2503" s="367"/>
      <c r="J2503" s="367"/>
      <c r="K2503" s="367"/>
      <c r="L2503" s="367"/>
      <c r="M2503" s="367"/>
      <c r="N2503" s="367"/>
      <c r="O2503" s="367"/>
      <c r="P2503" s="367"/>
      <c r="Q2503" s="367"/>
      <c r="R2503" s="367"/>
      <c r="S2503" s="367"/>
      <c r="T2503" s="367"/>
      <c r="U2503" s="367"/>
    </row>
    <row r="2504">
      <c r="A2504" s="367"/>
      <c r="B2504" s="367"/>
      <c r="C2504" s="367"/>
      <c r="D2504" s="367"/>
      <c r="E2504" s="368"/>
      <c r="F2504" s="367"/>
      <c r="G2504" s="367"/>
      <c r="H2504" s="367"/>
      <c r="I2504" s="367"/>
      <c r="J2504" s="367"/>
      <c r="K2504" s="367"/>
      <c r="L2504" s="367"/>
      <c r="M2504" s="367"/>
      <c r="N2504" s="367"/>
      <c r="O2504" s="367"/>
      <c r="P2504" s="367"/>
      <c r="Q2504" s="367"/>
      <c r="R2504" s="367"/>
      <c r="S2504" s="367"/>
      <c r="T2504" s="367"/>
      <c r="U2504" s="367"/>
    </row>
    <row r="2505">
      <c r="A2505" s="367"/>
      <c r="B2505" s="367"/>
      <c r="C2505" s="367"/>
      <c r="D2505" s="367"/>
      <c r="E2505" s="368"/>
      <c r="F2505" s="367"/>
      <c r="G2505" s="367"/>
      <c r="H2505" s="367"/>
      <c r="I2505" s="367"/>
      <c r="J2505" s="367"/>
      <c r="K2505" s="367"/>
      <c r="L2505" s="367"/>
      <c r="M2505" s="367"/>
      <c r="N2505" s="367"/>
      <c r="O2505" s="367"/>
      <c r="P2505" s="367"/>
      <c r="Q2505" s="367"/>
      <c r="R2505" s="367"/>
      <c r="S2505" s="367"/>
      <c r="T2505" s="367"/>
      <c r="U2505" s="367"/>
    </row>
    <row r="2506">
      <c r="A2506" s="367"/>
      <c r="B2506" s="367"/>
      <c r="C2506" s="367"/>
      <c r="D2506" s="367"/>
      <c r="E2506" s="368"/>
      <c r="F2506" s="367"/>
      <c r="G2506" s="367"/>
      <c r="H2506" s="367"/>
      <c r="I2506" s="367"/>
      <c r="J2506" s="367"/>
      <c r="K2506" s="367"/>
      <c r="L2506" s="367"/>
      <c r="M2506" s="367"/>
      <c r="N2506" s="367"/>
      <c r="O2506" s="367"/>
      <c r="P2506" s="367"/>
      <c r="Q2506" s="367"/>
      <c r="R2506" s="367"/>
      <c r="S2506" s="367"/>
      <c r="T2506" s="367"/>
      <c r="U2506" s="367"/>
    </row>
    <row r="2507">
      <c r="A2507" s="367"/>
      <c r="B2507" s="367"/>
      <c r="C2507" s="367"/>
      <c r="D2507" s="367"/>
      <c r="E2507" s="368"/>
      <c r="F2507" s="367"/>
      <c r="G2507" s="367"/>
      <c r="H2507" s="367"/>
      <c r="I2507" s="367"/>
      <c r="J2507" s="367"/>
      <c r="K2507" s="367"/>
      <c r="L2507" s="367"/>
      <c r="M2507" s="367"/>
      <c r="N2507" s="367"/>
      <c r="O2507" s="367"/>
      <c r="P2507" s="367"/>
      <c r="Q2507" s="367"/>
      <c r="R2507" s="367"/>
      <c r="S2507" s="367"/>
      <c r="T2507" s="367"/>
      <c r="U2507" s="367"/>
    </row>
    <row r="2508">
      <c r="A2508" s="367"/>
      <c r="B2508" s="367"/>
      <c r="C2508" s="367"/>
      <c r="D2508" s="367"/>
      <c r="E2508" s="368"/>
      <c r="F2508" s="367"/>
      <c r="G2508" s="367"/>
      <c r="H2508" s="367"/>
      <c r="I2508" s="367"/>
      <c r="J2508" s="367"/>
      <c r="K2508" s="367"/>
      <c r="L2508" s="367"/>
      <c r="M2508" s="367"/>
      <c r="N2508" s="367"/>
      <c r="O2508" s="367"/>
      <c r="P2508" s="367"/>
      <c r="Q2508" s="367"/>
      <c r="R2508" s="367"/>
      <c r="S2508" s="367"/>
      <c r="T2508" s="367"/>
      <c r="U2508" s="367"/>
    </row>
    <row r="2509">
      <c r="A2509" s="367"/>
      <c r="B2509" s="367"/>
      <c r="C2509" s="367"/>
      <c r="D2509" s="367"/>
      <c r="E2509" s="368"/>
      <c r="F2509" s="367"/>
      <c r="G2509" s="367"/>
      <c r="H2509" s="367"/>
      <c r="I2509" s="367"/>
      <c r="J2509" s="367"/>
      <c r="K2509" s="367"/>
      <c r="L2509" s="367"/>
      <c r="M2509" s="367"/>
      <c r="N2509" s="367"/>
      <c r="O2509" s="367"/>
      <c r="P2509" s="367"/>
      <c r="Q2509" s="367"/>
      <c r="R2509" s="367"/>
      <c r="S2509" s="367"/>
      <c r="T2509" s="367"/>
      <c r="U2509" s="367"/>
    </row>
    <row r="2510">
      <c r="A2510" s="367"/>
      <c r="B2510" s="367"/>
      <c r="C2510" s="367"/>
      <c r="D2510" s="367"/>
      <c r="E2510" s="368"/>
      <c r="F2510" s="367"/>
      <c r="G2510" s="367"/>
      <c r="H2510" s="367"/>
      <c r="I2510" s="367"/>
      <c r="J2510" s="367"/>
      <c r="K2510" s="367"/>
      <c r="L2510" s="367"/>
      <c r="M2510" s="367"/>
      <c r="N2510" s="367"/>
      <c r="O2510" s="367"/>
      <c r="P2510" s="367"/>
      <c r="Q2510" s="367"/>
      <c r="R2510" s="367"/>
      <c r="S2510" s="367"/>
      <c r="T2510" s="367"/>
      <c r="U2510" s="367"/>
    </row>
    <row r="2511">
      <c r="A2511" s="367"/>
      <c r="B2511" s="367"/>
      <c r="C2511" s="367"/>
      <c r="D2511" s="367"/>
      <c r="E2511" s="368"/>
      <c r="F2511" s="367"/>
      <c r="G2511" s="367"/>
      <c r="H2511" s="367"/>
      <c r="I2511" s="367"/>
      <c r="J2511" s="367"/>
      <c r="K2511" s="367"/>
      <c r="L2511" s="367"/>
      <c r="M2511" s="367"/>
      <c r="N2511" s="367"/>
      <c r="O2511" s="367"/>
      <c r="P2511" s="367"/>
      <c r="Q2511" s="367"/>
      <c r="R2511" s="367"/>
      <c r="S2511" s="367"/>
      <c r="T2511" s="367"/>
      <c r="U2511" s="367"/>
    </row>
    <row r="2512">
      <c r="A2512" s="367"/>
      <c r="B2512" s="367"/>
      <c r="C2512" s="367"/>
      <c r="D2512" s="367"/>
      <c r="E2512" s="368"/>
      <c r="F2512" s="367"/>
      <c r="G2512" s="367"/>
      <c r="H2512" s="367"/>
      <c r="I2512" s="367"/>
      <c r="J2512" s="367"/>
      <c r="K2512" s="367"/>
      <c r="L2512" s="367"/>
      <c r="M2512" s="367"/>
      <c r="N2512" s="367"/>
      <c r="O2512" s="367"/>
      <c r="P2512" s="367"/>
      <c r="Q2512" s="367"/>
      <c r="R2512" s="367"/>
      <c r="S2512" s="367"/>
      <c r="T2512" s="367"/>
      <c r="U2512" s="367"/>
    </row>
    <row r="2513">
      <c r="A2513" s="367"/>
      <c r="B2513" s="367"/>
      <c r="C2513" s="367"/>
      <c r="D2513" s="367"/>
      <c r="E2513" s="368"/>
      <c r="F2513" s="367"/>
      <c r="G2513" s="367"/>
      <c r="H2513" s="367"/>
      <c r="I2513" s="367"/>
      <c r="J2513" s="367"/>
      <c r="K2513" s="367"/>
      <c r="L2513" s="367"/>
      <c r="M2513" s="367"/>
      <c r="N2513" s="367"/>
      <c r="O2513" s="367"/>
      <c r="P2513" s="367"/>
      <c r="Q2513" s="367"/>
      <c r="R2513" s="367"/>
      <c r="S2513" s="367"/>
      <c r="T2513" s="367"/>
      <c r="U2513" s="367"/>
    </row>
    <row r="2514">
      <c r="A2514" s="367"/>
      <c r="B2514" s="367"/>
      <c r="C2514" s="367"/>
      <c r="D2514" s="367"/>
      <c r="E2514" s="368"/>
      <c r="F2514" s="367"/>
      <c r="G2514" s="367"/>
      <c r="H2514" s="367"/>
      <c r="I2514" s="367"/>
      <c r="J2514" s="367"/>
      <c r="K2514" s="367"/>
      <c r="L2514" s="367"/>
      <c r="M2514" s="367"/>
      <c r="N2514" s="367"/>
      <c r="O2514" s="367"/>
      <c r="P2514" s="367"/>
      <c r="Q2514" s="367"/>
      <c r="R2514" s="367"/>
      <c r="S2514" s="367"/>
      <c r="T2514" s="367"/>
      <c r="U2514" s="367"/>
    </row>
    <row r="2515">
      <c r="A2515" s="367"/>
      <c r="B2515" s="367"/>
      <c r="C2515" s="367"/>
      <c r="D2515" s="367"/>
      <c r="E2515" s="368"/>
      <c r="F2515" s="367"/>
      <c r="G2515" s="367"/>
      <c r="H2515" s="367"/>
      <c r="I2515" s="367"/>
      <c r="J2515" s="367"/>
      <c r="K2515" s="367"/>
      <c r="L2515" s="367"/>
      <c r="M2515" s="367"/>
      <c r="N2515" s="367"/>
      <c r="O2515" s="367"/>
      <c r="P2515" s="367"/>
      <c r="Q2515" s="367"/>
      <c r="R2515" s="367"/>
      <c r="S2515" s="367"/>
      <c r="T2515" s="367"/>
      <c r="U2515" s="367"/>
    </row>
    <row r="2516">
      <c r="A2516" s="367"/>
      <c r="B2516" s="367"/>
      <c r="C2516" s="367"/>
      <c r="D2516" s="367"/>
      <c r="E2516" s="368"/>
      <c r="F2516" s="367"/>
      <c r="G2516" s="367"/>
      <c r="H2516" s="367"/>
      <c r="I2516" s="367"/>
      <c r="J2516" s="367"/>
      <c r="K2516" s="367"/>
      <c r="L2516" s="367"/>
      <c r="M2516" s="367"/>
      <c r="N2516" s="367"/>
      <c r="O2516" s="367"/>
      <c r="P2516" s="367"/>
      <c r="Q2516" s="367"/>
      <c r="R2516" s="367"/>
      <c r="S2516" s="367"/>
      <c r="T2516" s="367"/>
      <c r="U2516" s="367"/>
    </row>
    <row r="2517">
      <c r="A2517" s="367"/>
      <c r="B2517" s="367"/>
      <c r="C2517" s="367"/>
      <c r="D2517" s="367"/>
      <c r="E2517" s="368"/>
      <c r="F2517" s="367"/>
      <c r="G2517" s="367"/>
      <c r="H2517" s="367"/>
      <c r="I2517" s="367"/>
      <c r="J2517" s="367"/>
      <c r="K2517" s="367"/>
      <c r="L2517" s="367"/>
      <c r="M2517" s="367"/>
      <c r="N2517" s="367"/>
      <c r="O2517" s="367"/>
      <c r="P2517" s="367"/>
      <c r="Q2517" s="367"/>
      <c r="R2517" s="367"/>
      <c r="S2517" s="367"/>
      <c r="T2517" s="367"/>
      <c r="U2517" s="367"/>
    </row>
    <row r="2518">
      <c r="A2518" s="367"/>
      <c r="B2518" s="367"/>
      <c r="C2518" s="367"/>
      <c r="D2518" s="367"/>
      <c r="E2518" s="368"/>
      <c r="F2518" s="367"/>
      <c r="G2518" s="367"/>
      <c r="H2518" s="367"/>
      <c r="I2518" s="367"/>
      <c r="J2518" s="367"/>
      <c r="K2518" s="367"/>
      <c r="L2518" s="367"/>
      <c r="M2518" s="367"/>
      <c r="N2518" s="367"/>
      <c r="O2518" s="367"/>
      <c r="P2518" s="367"/>
      <c r="Q2518" s="367"/>
      <c r="R2518" s="367"/>
      <c r="S2518" s="367"/>
      <c r="T2518" s="367"/>
      <c r="U2518" s="367"/>
    </row>
    <row r="2519">
      <c r="A2519" s="367"/>
      <c r="B2519" s="367"/>
      <c r="C2519" s="367"/>
      <c r="D2519" s="367"/>
      <c r="E2519" s="368"/>
      <c r="F2519" s="367"/>
      <c r="G2519" s="367"/>
      <c r="H2519" s="367"/>
      <c r="I2519" s="367"/>
      <c r="J2519" s="367"/>
      <c r="K2519" s="367"/>
      <c r="L2519" s="367"/>
      <c r="M2519" s="367"/>
      <c r="N2519" s="367"/>
      <c r="O2519" s="367"/>
      <c r="P2519" s="367"/>
      <c r="Q2519" s="367"/>
      <c r="R2519" s="367"/>
      <c r="S2519" s="367"/>
      <c r="T2519" s="367"/>
      <c r="U2519" s="367"/>
    </row>
    <row r="2520">
      <c r="A2520" s="367"/>
      <c r="B2520" s="367"/>
      <c r="C2520" s="367"/>
      <c r="D2520" s="367"/>
      <c r="E2520" s="368"/>
      <c r="F2520" s="367"/>
      <c r="G2520" s="367"/>
      <c r="H2520" s="367"/>
      <c r="I2520" s="367"/>
      <c r="J2520" s="367"/>
      <c r="K2520" s="367"/>
      <c r="L2520" s="367"/>
      <c r="M2520" s="367"/>
      <c r="N2520" s="367"/>
      <c r="O2520" s="367"/>
      <c r="P2520" s="367"/>
      <c r="Q2520" s="367"/>
      <c r="R2520" s="367"/>
      <c r="S2520" s="367"/>
      <c r="T2520" s="367"/>
      <c r="U2520" s="367"/>
    </row>
    <row r="2521">
      <c r="A2521" s="367"/>
      <c r="B2521" s="367"/>
      <c r="C2521" s="367"/>
      <c r="D2521" s="367"/>
      <c r="E2521" s="368"/>
      <c r="F2521" s="367"/>
      <c r="G2521" s="367"/>
      <c r="H2521" s="367"/>
      <c r="I2521" s="367"/>
      <c r="J2521" s="367"/>
      <c r="K2521" s="367"/>
      <c r="L2521" s="367"/>
      <c r="M2521" s="367"/>
      <c r="N2521" s="367"/>
      <c r="O2521" s="367"/>
      <c r="P2521" s="367"/>
      <c r="Q2521" s="367"/>
      <c r="R2521" s="367"/>
      <c r="S2521" s="367"/>
      <c r="T2521" s="367"/>
      <c r="U2521" s="367"/>
    </row>
    <row r="2522">
      <c r="A2522" s="367"/>
      <c r="B2522" s="367"/>
      <c r="C2522" s="367"/>
      <c r="D2522" s="367"/>
      <c r="E2522" s="368"/>
      <c r="F2522" s="367"/>
      <c r="G2522" s="367"/>
      <c r="H2522" s="367"/>
      <c r="I2522" s="367"/>
      <c r="J2522" s="367"/>
      <c r="K2522" s="367"/>
      <c r="L2522" s="367"/>
      <c r="M2522" s="367"/>
      <c r="N2522" s="367"/>
      <c r="O2522" s="367"/>
      <c r="P2522" s="367"/>
      <c r="Q2522" s="367"/>
      <c r="R2522" s="367"/>
      <c r="S2522" s="367"/>
      <c r="T2522" s="367"/>
      <c r="U2522" s="367"/>
    </row>
    <row r="2523">
      <c r="A2523" s="367"/>
      <c r="B2523" s="367"/>
      <c r="C2523" s="367"/>
      <c r="D2523" s="367"/>
      <c r="E2523" s="368"/>
      <c r="F2523" s="367"/>
      <c r="G2523" s="367"/>
      <c r="H2523" s="367"/>
      <c r="I2523" s="367"/>
      <c r="J2523" s="367"/>
      <c r="K2523" s="367"/>
      <c r="L2523" s="367"/>
      <c r="M2523" s="367"/>
      <c r="N2523" s="367"/>
      <c r="O2523" s="367"/>
      <c r="P2523" s="367"/>
      <c r="Q2523" s="367"/>
      <c r="R2523" s="367"/>
      <c r="S2523" s="367"/>
      <c r="T2523" s="367"/>
      <c r="U2523" s="367"/>
    </row>
    <row r="2524">
      <c r="A2524" s="367"/>
      <c r="B2524" s="367"/>
      <c r="C2524" s="367"/>
      <c r="D2524" s="367"/>
      <c r="E2524" s="368"/>
      <c r="F2524" s="367"/>
      <c r="G2524" s="367"/>
      <c r="H2524" s="367"/>
      <c r="I2524" s="367"/>
      <c r="J2524" s="367"/>
      <c r="K2524" s="367"/>
      <c r="L2524" s="367"/>
      <c r="M2524" s="367"/>
      <c r="N2524" s="367"/>
      <c r="O2524" s="367"/>
      <c r="P2524" s="367"/>
      <c r="Q2524" s="367"/>
      <c r="R2524" s="367"/>
      <c r="S2524" s="367"/>
      <c r="T2524" s="367"/>
      <c r="U2524" s="367"/>
    </row>
    <row r="2525">
      <c r="A2525" s="367"/>
      <c r="B2525" s="367"/>
      <c r="C2525" s="367"/>
      <c r="D2525" s="367"/>
      <c r="E2525" s="368"/>
      <c r="F2525" s="367"/>
      <c r="G2525" s="367"/>
      <c r="H2525" s="367"/>
      <c r="I2525" s="367"/>
      <c r="J2525" s="367"/>
      <c r="K2525" s="367"/>
      <c r="L2525" s="367"/>
      <c r="M2525" s="367"/>
      <c r="N2525" s="367"/>
      <c r="O2525" s="367"/>
      <c r="P2525" s="367"/>
      <c r="Q2525" s="367"/>
      <c r="R2525" s="367"/>
      <c r="S2525" s="367"/>
      <c r="T2525" s="367"/>
      <c r="U2525" s="367"/>
    </row>
    <row r="2526">
      <c r="A2526" s="367"/>
      <c r="B2526" s="367"/>
      <c r="C2526" s="367"/>
      <c r="D2526" s="367"/>
      <c r="E2526" s="368"/>
      <c r="F2526" s="367"/>
      <c r="G2526" s="367"/>
      <c r="H2526" s="367"/>
      <c r="I2526" s="367"/>
      <c r="J2526" s="367"/>
      <c r="K2526" s="367"/>
      <c r="L2526" s="367"/>
      <c r="M2526" s="367"/>
      <c r="N2526" s="367"/>
      <c r="O2526" s="367"/>
      <c r="P2526" s="367"/>
      <c r="Q2526" s="367"/>
      <c r="R2526" s="367"/>
      <c r="S2526" s="367"/>
      <c r="T2526" s="367"/>
      <c r="U2526" s="367"/>
    </row>
    <row r="2527">
      <c r="A2527" s="367"/>
      <c r="B2527" s="367"/>
      <c r="C2527" s="367"/>
      <c r="D2527" s="367"/>
      <c r="E2527" s="368"/>
      <c r="F2527" s="367"/>
      <c r="G2527" s="367"/>
      <c r="H2527" s="367"/>
      <c r="I2527" s="367"/>
      <c r="J2527" s="367"/>
      <c r="K2527" s="367"/>
      <c r="L2527" s="367"/>
      <c r="M2527" s="367"/>
      <c r="N2527" s="367"/>
      <c r="O2527" s="367"/>
      <c r="P2527" s="367"/>
      <c r="Q2527" s="367"/>
      <c r="R2527" s="367"/>
      <c r="S2527" s="367"/>
      <c r="T2527" s="367"/>
      <c r="U2527" s="367"/>
    </row>
    <row r="2528">
      <c r="A2528" s="367"/>
      <c r="B2528" s="367"/>
      <c r="C2528" s="367"/>
      <c r="D2528" s="367"/>
      <c r="E2528" s="368"/>
      <c r="F2528" s="367"/>
      <c r="G2528" s="367"/>
      <c r="H2528" s="367"/>
      <c r="I2528" s="367"/>
      <c r="J2528" s="367"/>
      <c r="K2528" s="367"/>
      <c r="L2528" s="367"/>
      <c r="M2528" s="367"/>
      <c r="N2528" s="367"/>
      <c r="O2528" s="367"/>
      <c r="P2528" s="367"/>
      <c r="Q2528" s="367"/>
      <c r="R2528" s="367"/>
      <c r="S2528" s="367"/>
      <c r="T2528" s="367"/>
      <c r="U2528" s="367"/>
    </row>
    <row r="2529">
      <c r="A2529" s="367"/>
      <c r="B2529" s="367"/>
      <c r="C2529" s="367"/>
      <c r="D2529" s="367"/>
      <c r="E2529" s="368"/>
      <c r="F2529" s="367"/>
      <c r="G2529" s="367"/>
      <c r="H2529" s="367"/>
      <c r="I2529" s="367"/>
      <c r="J2529" s="367"/>
      <c r="K2529" s="367"/>
      <c r="L2529" s="367"/>
      <c r="M2529" s="367"/>
      <c r="N2529" s="367"/>
      <c r="O2529" s="367"/>
      <c r="P2529" s="367"/>
      <c r="Q2529" s="367"/>
      <c r="R2529" s="367"/>
      <c r="S2529" s="367"/>
      <c r="T2529" s="367"/>
      <c r="U2529" s="367"/>
    </row>
    <row r="2530">
      <c r="A2530" s="367"/>
      <c r="B2530" s="367"/>
      <c r="C2530" s="367"/>
      <c r="D2530" s="367"/>
      <c r="E2530" s="368"/>
      <c r="F2530" s="367"/>
      <c r="G2530" s="367"/>
      <c r="H2530" s="367"/>
      <c r="I2530" s="367"/>
      <c r="J2530" s="367"/>
      <c r="K2530" s="367"/>
      <c r="L2530" s="367"/>
      <c r="M2530" s="367"/>
      <c r="N2530" s="367"/>
      <c r="O2530" s="367"/>
      <c r="P2530" s="367"/>
      <c r="Q2530" s="367"/>
      <c r="R2530" s="367"/>
      <c r="S2530" s="367"/>
      <c r="T2530" s="367"/>
      <c r="U2530" s="367"/>
    </row>
    <row r="2531">
      <c r="A2531" s="367"/>
      <c r="B2531" s="367"/>
      <c r="C2531" s="367"/>
      <c r="D2531" s="367"/>
      <c r="E2531" s="368"/>
      <c r="F2531" s="367"/>
      <c r="G2531" s="367"/>
      <c r="H2531" s="367"/>
      <c r="I2531" s="367"/>
      <c r="J2531" s="367"/>
      <c r="K2531" s="367"/>
      <c r="L2531" s="367"/>
      <c r="M2531" s="367"/>
      <c r="N2531" s="367"/>
      <c r="O2531" s="367"/>
      <c r="P2531" s="367"/>
      <c r="Q2531" s="367"/>
      <c r="R2531" s="367"/>
      <c r="S2531" s="367"/>
      <c r="T2531" s="367"/>
      <c r="U2531" s="367"/>
    </row>
    <row r="2532">
      <c r="A2532" s="367"/>
      <c r="B2532" s="367"/>
      <c r="C2532" s="367"/>
      <c r="D2532" s="367"/>
      <c r="E2532" s="368"/>
      <c r="F2532" s="367"/>
      <c r="G2532" s="367"/>
      <c r="H2532" s="367"/>
      <c r="I2532" s="367"/>
      <c r="J2532" s="367"/>
      <c r="K2532" s="367"/>
      <c r="L2532" s="367"/>
      <c r="M2532" s="367"/>
      <c r="N2532" s="367"/>
      <c r="O2532" s="367"/>
      <c r="P2532" s="367"/>
      <c r="Q2532" s="367"/>
      <c r="R2532" s="367"/>
      <c r="S2532" s="367"/>
      <c r="T2532" s="367"/>
      <c r="U2532" s="367"/>
    </row>
    <row r="2533">
      <c r="A2533" s="367"/>
      <c r="B2533" s="367"/>
      <c r="C2533" s="367"/>
      <c r="D2533" s="367"/>
      <c r="E2533" s="368"/>
      <c r="F2533" s="367"/>
      <c r="G2533" s="367"/>
      <c r="H2533" s="367"/>
      <c r="I2533" s="367"/>
      <c r="J2533" s="367"/>
      <c r="K2533" s="367"/>
      <c r="L2533" s="367"/>
      <c r="M2533" s="367"/>
      <c r="N2533" s="367"/>
      <c r="O2533" s="367"/>
      <c r="P2533" s="367"/>
      <c r="Q2533" s="367"/>
      <c r="R2533" s="367"/>
      <c r="S2533" s="367"/>
      <c r="T2533" s="367"/>
      <c r="U2533" s="367"/>
    </row>
    <row r="2534">
      <c r="A2534" s="367"/>
      <c r="B2534" s="367"/>
      <c r="C2534" s="367"/>
      <c r="D2534" s="367"/>
      <c r="E2534" s="368"/>
      <c r="F2534" s="367"/>
      <c r="G2534" s="367"/>
      <c r="H2534" s="367"/>
      <c r="I2534" s="367"/>
      <c r="J2534" s="367"/>
      <c r="K2534" s="367"/>
      <c r="L2534" s="367"/>
      <c r="M2534" s="367"/>
      <c r="N2534" s="367"/>
      <c r="O2534" s="367"/>
      <c r="P2534" s="367"/>
      <c r="Q2534" s="367"/>
      <c r="R2534" s="367"/>
      <c r="S2534" s="367"/>
      <c r="T2534" s="367"/>
      <c r="U2534" s="367"/>
    </row>
    <row r="2535">
      <c r="A2535" s="367"/>
      <c r="B2535" s="367"/>
      <c r="C2535" s="367"/>
      <c r="D2535" s="367"/>
      <c r="E2535" s="368"/>
      <c r="F2535" s="367"/>
      <c r="G2535" s="367"/>
      <c r="H2535" s="367"/>
      <c r="I2535" s="367"/>
      <c r="J2535" s="367"/>
      <c r="K2535" s="367"/>
      <c r="L2535" s="367"/>
      <c r="M2535" s="367"/>
      <c r="N2535" s="367"/>
      <c r="O2535" s="367"/>
      <c r="P2535" s="367"/>
      <c r="Q2535" s="367"/>
      <c r="R2535" s="367"/>
      <c r="S2535" s="367"/>
      <c r="T2535" s="367"/>
      <c r="U2535" s="367"/>
    </row>
    <row r="2536">
      <c r="A2536" s="367"/>
      <c r="B2536" s="367"/>
      <c r="C2536" s="367"/>
      <c r="D2536" s="367"/>
      <c r="E2536" s="368"/>
      <c r="F2536" s="367"/>
      <c r="G2536" s="367"/>
      <c r="H2536" s="367"/>
      <c r="I2536" s="367"/>
      <c r="J2536" s="367"/>
      <c r="K2536" s="367"/>
      <c r="L2536" s="367"/>
      <c r="M2536" s="367"/>
      <c r="N2536" s="367"/>
      <c r="O2536" s="367"/>
      <c r="P2536" s="367"/>
      <c r="Q2536" s="367"/>
      <c r="R2536" s="367"/>
      <c r="S2536" s="367"/>
      <c r="T2536" s="367"/>
      <c r="U2536" s="367"/>
    </row>
    <row r="2537">
      <c r="A2537" s="367"/>
      <c r="B2537" s="367"/>
      <c r="C2537" s="367"/>
      <c r="D2537" s="367"/>
      <c r="E2537" s="368"/>
      <c r="F2537" s="367"/>
      <c r="G2537" s="367"/>
      <c r="H2537" s="367"/>
      <c r="I2537" s="367"/>
      <c r="J2537" s="367"/>
      <c r="K2537" s="367"/>
      <c r="L2537" s="367"/>
      <c r="M2537" s="367"/>
      <c r="N2537" s="367"/>
      <c r="O2537" s="367"/>
      <c r="P2537" s="367"/>
      <c r="Q2537" s="367"/>
      <c r="R2537" s="367"/>
      <c r="S2537" s="367"/>
      <c r="T2537" s="367"/>
      <c r="U2537" s="367"/>
    </row>
    <row r="2538">
      <c r="A2538" s="367"/>
      <c r="B2538" s="367"/>
      <c r="C2538" s="367"/>
      <c r="D2538" s="367"/>
      <c r="E2538" s="368"/>
      <c r="F2538" s="367"/>
      <c r="G2538" s="367"/>
      <c r="H2538" s="367"/>
      <c r="I2538" s="367"/>
      <c r="J2538" s="367"/>
      <c r="K2538" s="367"/>
      <c r="L2538" s="367"/>
      <c r="M2538" s="367"/>
      <c r="N2538" s="367"/>
      <c r="O2538" s="367"/>
      <c r="P2538" s="367"/>
      <c r="Q2538" s="367"/>
      <c r="R2538" s="367"/>
      <c r="S2538" s="367"/>
      <c r="T2538" s="367"/>
      <c r="U2538" s="367"/>
    </row>
    <row r="2539">
      <c r="A2539" s="367"/>
      <c r="B2539" s="367"/>
      <c r="C2539" s="367"/>
      <c r="D2539" s="367"/>
      <c r="E2539" s="368"/>
      <c r="F2539" s="367"/>
      <c r="G2539" s="367"/>
      <c r="H2539" s="367"/>
      <c r="I2539" s="367"/>
      <c r="J2539" s="367"/>
      <c r="K2539" s="367"/>
      <c r="L2539" s="367"/>
      <c r="M2539" s="367"/>
      <c r="N2539" s="367"/>
      <c r="O2539" s="367"/>
      <c r="P2539" s="367"/>
      <c r="Q2539" s="367"/>
      <c r="R2539" s="367"/>
      <c r="S2539" s="367"/>
      <c r="T2539" s="367"/>
      <c r="U2539" s="367"/>
    </row>
    <row r="2540">
      <c r="A2540" s="367"/>
      <c r="B2540" s="367"/>
      <c r="C2540" s="367"/>
      <c r="D2540" s="367"/>
      <c r="E2540" s="368"/>
      <c r="F2540" s="367"/>
      <c r="G2540" s="367"/>
      <c r="H2540" s="367"/>
      <c r="I2540" s="367"/>
      <c r="J2540" s="367"/>
      <c r="K2540" s="367"/>
      <c r="L2540" s="367"/>
      <c r="M2540" s="367"/>
      <c r="N2540" s="367"/>
      <c r="O2540" s="367"/>
      <c r="P2540" s="367"/>
      <c r="Q2540" s="367"/>
      <c r="R2540" s="367"/>
      <c r="S2540" s="367"/>
      <c r="T2540" s="367"/>
      <c r="U2540" s="367"/>
    </row>
    <row r="2541">
      <c r="A2541" s="367"/>
      <c r="B2541" s="367"/>
      <c r="C2541" s="367"/>
      <c r="D2541" s="367"/>
      <c r="E2541" s="368"/>
      <c r="F2541" s="367"/>
      <c r="G2541" s="367"/>
      <c r="H2541" s="367"/>
      <c r="I2541" s="367"/>
      <c r="J2541" s="367"/>
      <c r="K2541" s="367"/>
      <c r="L2541" s="367"/>
      <c r="M2541" s="367"/>
      <c r="N2541" s="367"/>
      <c r="O2541" s="367"/>
      <c r="P2541" s="367"/>
      <c r="Q2541" s="367"/>
      <c r="R2541" s="367"/>
      <c r="S2541" s="367"/>
      <c r="T2541" s="367"/>
      <c r="U2541" s="367"/>
    </row>
    <row r="2542">
      <c r="A2542" s="367"/>
      <c r="B2542" s="367"/>
      <c r="C2542" s="367"/>
      <c r="D2542" s="367"/>
      <c r="E2542" s="368"/>
      <c r="F2542" s="367"/>
      <c r="G2542" s="367"/>
      <c r="H2542" s="367"/>
      <c r="I2542" s="367"/>
      <c r="J2542" s="367"/>
      <c r="K2542" s="367"/>
      <c r="L2542" s="367"/>
      <c r="M2542" s="367"/>
      <c r="N2542" s="367"/>
      <c r="O2542" s="367"/>
      <c r="P2542" s="367"/>
      <c r="Q2542" s="367"/>
      <c r="R2542" s="367"/>
      <c r="S2542" s="367"/>
      <c r="T2542" s="367"/>
      <c r="U2542" s="367"/>
    </row>
    <row r="2543">
      <c r="A2543" s="367"/>
      <c r="B2543" s="367"/>
      <c r="C2543" s="367"/>
      <c r="D2543" s="367"/>
      <c r="E2543" s="368"/>
      <c r="F2543" s="367"/>
      <c r="G2543" s="367"/>
      <c r="H2543" s="367"/>
      <c r="I2543" s="367"/>
      <c r="J2543" s="367"/>
      <c r="K2543" s="367"/>
      <c r="L2543" s="367"/>
      <c r="M2543" s="367"/>
      <c r="N2543" s="367"/>
      <c r="O2543" s="367"/>
      <c r="P2543" s="367"/>
      <c r="Q2543" s="367"/>
      <c r="R2543" s="367"/>
      <c r="S2543" s="367"/>
      <c r="T2543" s="367"/>
      <c r="U2543" s="367"/>
    </row>
    <row r="2544">
      <c r="A2544" s="367"/>
      <c r="B2544" s="367"/>
      <c r="C2544" s="367"/>
      <c r="D2544" s="367"/>
      <c r="E2544" s="368"/>
      <c r="F2544" s="367"/>
      <c r="G2544" s="367"/>
      <c r="H2544" s="367"/>
      <c r="I2544" s="367"/>
      <c r="J2544" s="367"/>
      <c r="K2544" s="367"/>
      <c r="L2544" s="367"/>
      <c r="M2544" s="367"/>
      <c r="N2544" s="367"/>
      <c r="O2544" s="367"/>
      <c r="P2544" s="367"/>
      <c r="Q2544" s="367"/>
      <c r="R2544" s="367"/>
      <c r="S2544" s="367"/>
      <c r="T2544" s="367"/>
      <c r="U2544" s="367"/>
    </row>
    <row r="2545">
      <c r="A2545" s="367"/>
      <c r="B2545" s="367"/>
      <c r="C2545" s="367"/>
      <c r="D2545" s="367"/>
      <c r="E2545" s="368"/>
      <c r="F2545" s="367"/>
      <c r="G2545" s="367"/>
      <c r="H2545" s="367"/>
      <c r="I2545" s="367"/>
      <c r="J2545" s="367"/>
      <c r="K2545" s="367"/>
      <c r="L2545" s="367"/>
      <c r="M2545" s="367"/>
      <c r="N2545" s="367"/>
      <c r="O2545" s="367"/>
      <c r="P2545" s="367"/>
      <c r="Q2545" s="367"/>
      <c r="R2545" s="367"/>
      <c r="S2545" s="367"/>
      <c r="T2545" s="367"/>
      <c r="U2545" s="367"/>
    </row>
    <row r="2546">
      <c r="A2546" s="367"/>
      <c r="B2546" s="367"/>
      <c r="C2546" s="367"/>
      <c r="D2546" s="367"/>
      <c r="E2546" s="368"/>
      <c r="F2546" s="367"/>
      <c r="G2546" s="367"/>
      <c r="H2546" s="367"/>
      <c r="I2546" s="367"/>
      <c r="J2546" s="367"/>
      <c r="K2546" s="367"/>
      <c r="L2546" s="367"/>
      <c r="M2546" s="367"/>
      <c r="N2546" s="367"/>
      <c r="O2546" s="367"/>
      <c r="P2546" s="367"/>
      <c r="Q2546" s="367"/>
      <c r="R2546" s="367"/>
      <c r="S2546" s="367"/>
      <c r="T2546" s="367"/>
      <c r="U2546" s="367"/>
    </row>
    <row r="2547">
      <c r="A2547" s="367"/>
      <c r="B2547" s="367"/>
      <c r="C2547" s="367"/>
      <c r="D2547" s="367"/>
      <c r="E2547" s="368"/>
      <c r="F2547" s="367"/>
      <c r="G2547" s="367"/>
      <c r="H2547" s="367"/>
      <c r="I2547" s="367"/>
      <c r="J2547" s="367"/>
      <c r="K2547" s="367"/>
      <c r="L2547" s="367"/>
      <c r="M2547" s="367"/>
      <c r="N2547" s="367"/>
      <c r="O2547" s="367"/>
      <c r="P2547" s="367"/>
      <c r="Q2547" s="367"/>
      <c r="R2547" s="367"/>
      <c r="S2547" s="367"/>
      <c r="T2547" s="367"/>
      <c r="U2547" s="367"/>
    </row>
    <row r="2548">
      <c r="A2548" s="367"/>
      <c r="B2548" s="367"/>
      <c r="C2548" s="367"/>
      <c r="D2548" s="367"/>
      <c r="E2548" s="368"/>
      <c r="F2548" s="367"/>
      <c r="G2548" s="367"/>
      <c r="H2548" s="367"/>
      <c r="I2548" s="367"/>
      <c r="J2548" s="367"/>
      <c r="K2548" s="367"/>
      <c r="L2548" s="367"/>
      <c r="M2548" s="367"/>
      <c r="N2548" s="367"/>
      <c r="O2548" s="367"/>
      <c r="P2548" s="367"/>
      <c r="Q2548" s="367"/>
      <c r="R2548" s="367"/>
      <c r="S2548" s="367"/>
      <c r="T2548" s="367"/>
      <c r="U2548" s="367"/>
    </row>
    <row r="2549">
      <c r="A2549" s="367"/>
      <c r="B2549" s="367"/>
      <c r="C2549" s="367"/>
      <c r="D2549" s="367"/>
      <c r="E2549" s="368"/>
      <c r="F2549" s="367"/>
      <c r="G2549" s="367"/>
      <c r="H2549" s="367"/>
      <c r="I2549" s="367"/>
      <c r="J2549" s="367"/>
      <c r="K2549" s="367"/>
      <c r="L2549" s="367"/>
      <c r="M2549" s="367"/>
      <c r="N2549" s="367"/>
      <c r="O2549" s="367"/>
      <c r="P2549" s="367"/>
      <c r="Q2549" s="367"/>
      <c r="R2549" s="367"/>
      <c r="S2549" s="367"/>
      <c r="T2549" s="367"/>
      <c r="U2549" s="367"/>
    </row>
    <row r="2550">
      <c r="A2550" s="367"/>
      <c r="B2550" s="367"/>
      <c r="C2550" s="367"/>
      <c r="D2550" s="367"/>
      <c r="E2550" s="368"/>
      <c r="F2550" s="367"/>
      <c r="G2550" s="367"/>
      <c r="H2550" s="367"/>
      <c r="I2550" s="367"/>
      <c r="J2550" s="367"/>
      <c r="K2550" s="367"/>
      <c r="L2550" s="367"/>
      <c r="M2550" s="367"/>
      <c r="N2550" s="367"/>
      <c r="O2550" s="367"/>
      <c r="P2550" s="367"/>
      <c r="Q2550" s="367"/>
      <c r="R2550" s="367"/>
      <c r="S2550" s="367"/>
      <c r="T2550" s="367"/>
      <c r="U2550" s="367"/>
    </row>
    <row r="2551">
      <c r="A2551" s="367"/>
      <c r="B2551" s="367"/>
      <c r="C2551" s="367"/>
      <c r="D2551" s="367"/>
      <c r="E2551" s="368"/>
      <c r="F2551" s="367"/>
      <c r="G2551" s="367"/>
      <c r="H2551" s="367"/>
      <c r="I2551" s="367"/>
      <c r="J2551" s="367"/>
      <c r="K2551" s="367"/>
      <c r="L2551" s="367"/>
      <c r="M2551" s="367"/>
      <c r="N2551" s="367"/>
      <c r="O2551" s="367"/>
      <c r="P2551" s="367"/>
      <c r="Q2551" s="367"/>
      <c r="R2551" s="367"/>
      <c r="S2551" s="367"/>
      <c r="T2551" s="367"/>
      <c r="U2551" s="367"/>
    </row>
    <row r="2552">
      <c r="A2552" s="367"/>
      <c r="B2552" s="367"/>
      <c r="C2552" s="367"/>
      <c r="D2552" s="367"/>
      <c r="E2552" s="368"/>
      <c r="F2552" s="367"/>
      <c r="G2552" s="367"/>
      <c r="H2552" s="367"/>
      <c r="I2552" s="367"/>
      <c r="J2552" s="367"/>
      <c r="K2552" s="367"/>
      <c r="L2552" s="367"/>
      <c r="M2552" s="367"/>
      <c r="N2552" s="367"/>
      <c r="O2552" s="367"/>
      <c r="P2552" s="367"/>
      <c r="Q2552" s="367"/>
      <c r="R2552" s="367"/>
      <c r="S2552" s="367"/>
      <c r="T2552" s="367"/>
      <c r="U2552" s="367"/>
    </row>
    <row r="2553">
      <c r="A2553" s="367"/>
      <c r="B2553" s="367"/>
      <c r="C2553" s="367"/>
      <c r="D2553" s="367"/>
      <c r="E2553" s="368"/>
      <c r="F2553" s="367"/>
      <c r="G2553" s="367"/>
      <c r="H2553" s="367"/>
      <c r="I2553" s="367"/>
      <c r="J2553" s="367"/>
      <c r="K2553" s="367"/>
      <c r="L2553" s="367"/>
      <c r="M2553" s="367"/>
      <c r="N2553" s="367"/>
      <c r="O2553" s="367"/>
      <c r="P2553" s="367"/>
      <c r="Q2553" s="367"/>
      <c r="R2553" s="367"/>
      <c r="S2553" s="367"/>
      <c r="T2553" s="367"/>
      <c r="U2553" s="367"/>
    </row>
    <row r="2554">
      <c r="A2554" s="367"/>
      <c r="B2554" s="367"/>
      <c r="C2554" s="367"/>
      <c r="D2554" s="367"/>
      <c r="E2554" s="368"/>
      <c r="F2554" s="367"/>
      <c r="G2554" s="367"/>
      <c r="H2554" s="367"/>
      <c r="I2554" s="367"/>
      <c r="J2554" s="367"/>
      <c r="K2554" s="367"/>
      <c r="L2554" s="367"/>
      <c r="M2554" s="367"/>
      <c r="N2554" s="367"/>
      <c r="O2554" s="367"/>
      <c r="P2554" s="367"/>
      <c r="Q2554" s="367"/>
      <c r="R2554" s="367"/>
      <c r="S2554" s="367"/>
      <c r="T2554" s="367"/>
      <c r="U2554" s="367"/>
    </row>
    <row r="2555">
      <c r="A2555" s="367"/>
      <c r="B2555" s="367"/>
      <c r="C2555" s="367"/>
      <c r="D2555" s="367"/>
      <c r="E2555" s="368"/>
      <c r="F2555" s="367"/>
      <c r="G2555" s="367"/>
      <c r="H2555" s="367"/>
      <c r="I2555" s="367"/>
      <c r="J2555" s="367"/>
      <c r="K2555" s="367"/>
      <c r="L2555" s="367"/>
      <c r="M2555" s="367"/>
      <c r="N2555" s="367"/>
      <c r="O2555" s="367"/>
      <c r="P2555" s="367"/>
      <c r="Q2555" s="367"/>
      <c r="R2555" s="367"/>
      <c r="S2555" s="367"/>
      <c r="T2555" s="367"/>
      <c r="U2555" s="367"/>
    </row>
    <row r="2556">
      <c r="A2556" s="367"/>
      <c r="B2556" s="367"/>
      <c r="C2556" s="367"/>
      <c r="D2556" s="367"/>
      <c r="E2556" s="368"/>
      <c r="F2556" s="367"/>
      <c r="G2556" s="367"/>
      <c r="H2556" s="367"/>
      <c r="I2556" s="367"/>
      <c r="J2556" s="367"/>
      <c r="K2556" s="367"/>
      <c r="L2556" s="367"/>
      <c r="M2556" s="367"/>
      <c r="N2556" s="367"/>
      <c r="O2556" s="367"/>
      <c r="P2556" s="367"/>
      <c r="Q2556" s="367"/>
      <c r="R2556" s="367"/>
      <c r="S2556" s="367"/>
      <c r="T2556" s="367"/>
      <c r="U2556" s="367"/>
    </row>
    <row r="2557">
      <c r="A2557" s="367"/>
      <c r="B2557" s="367"/>
      <c r="C2557" s="367"/>
      <c r="D2557" s="367"/>
      <c r="E2557" s="368"/>
      <c r="F2557" s="367"/>
      <c r="G2557" s="367"/>
      <c r="H2557" s="367"/>
      <c r="I2557" s="367"/>
      <c r="J2557" s="367"/>
      <c r="K2557" s="367"/>
      <c r="L2557" s="367"/>
      <c r="M2557" s="367"/>
      <c r="N2557" s="367"/>
      <c r="O2557" s="367"/>
      <c r="P2557" s="367"/>
      <c r="Q2557" s="367"/>
      <c r="R2557" s="367"/>
      <c r="S2557" s="367"/>
      <c r="T2557" s="367"/>
      <c r="U2557" s="367"/>
    </row>
    <row r="2558">
      <c r="A2558" s="367"/>
      <c r="B2558" s="367"/>
      <c r="C2558" s="367"/>
      <c r="D2558" s="367"/>
      <c r="E2558" s="368"/>
      <c r="F2558" s="367"/>
      <c r="G2558" s="367"/>
      <c r="H2558" s="367"/>
      <c r="I2558" s="367"/>
      <c r="J2558" s="367"/>
      <c r="K2558" s="367"/>
      <c r="L2558" s="367"/>
      <c r="M2558" s="367"/>
      <c r="N2558" s="367"/>
      <c r="O2558" s="367"/>
      <c r="P2558" s="367"/>
      <c r="Q2558" s="367"/>
      <c r="R2558" s="367"/>
      <c r="S2558" s="367"/>
      <c r="T2558" s="367"/>
      <c r="U2558" s="367"/>
    </row>
    <row r="2559">
      <c r="A2559" s="367"/>
      <c r="B2559" s="367"/>
      <c r="C2559" s="367"/>
      <c r="D2559" s="367"/>
      <c r="E2559" s="368"/>
      <c r="F2559" s="367"/>
      <c r="G2559" s="367"/>
      <c r="H2559" s="367"/>
      <c r="I2559" s="367"/>
      <c r="J2559" s="367"/>
      <c r="K2559" s="367"/>
      <c r="L2559" s="367"/>
      <c r="M2559" s="367"/>
      <c r="N2559" s="367"/>
      <c r="O2559" s="367"/>
      <c r="P2559" s="367"/>
      <c r="Q2559" s="367"/>
      <c r="R2559" s="367"/>
      <c r="S2559" s="367"/>
      <c r="T2559" s="367"/>
      <c r="U2559" s="367"/>
    </row>
    <row r="2560">
      <c r="A2560" s="367"/>
      <c r="B2560" s="367"/>
      <c r="C2560" s="367"/>
      <c r="D2560" s="367"/>
      <c r="E2560" s="368"/>
      <c r="F2560" s="367"/>
      <c r="G2560" s="367"/>
      <c r="H2560" s="367"/>
      <c r="I2560" s="367"/>
      <c r="J2560" s="367"/>
      <c r="K2560" s="367"/>
      <c r="L2560" s="367"/>
      <c r="M2560" s="367"/>
      <c r="N2560" s="367"/>
      <c r="O2560" s="367"/>
      <c r="P2560" s="367"/>
      <c r="Q2560" s="367"/>
      <c r="R2560" s="367"/>
      <c r="S2560" s="367"/>
      <c r="T2560" s="367"/>
      <c r="U2560" s="367"/>
    </row>
    <row r="2561">
      <c r="A2561" s="367"/>
      <c r="B2561" s="367"/>
      <c r="C2561" s="367"/>
      <c r="D2561" s="367"/>
      <c r="E2561" s="368"/>
      <c r="F2561" s="367"/>
      <c r="G2561" s="367"/>
      <c r="H2561" s="367"/>
      <c r="I2561" s="367"/>
      <c r="J2561" s="367"/>
      <c r="K2561" s="367"/>
      <c r="L2561" s="367"/>
      <c r="M2561" s="367"/>
      <c r="N2561" s="367"/>
      <c r="O2561" s="367"/>
      <c r="P2561" s="367"/>
      <c r="Q2561" s="367"/>
      <c r="R2561" s="367"/>
      <c r="S2561" s="367"/>
      <c r="T2561" s="367"/>
      <c r="U2561" s="367"/>
    </row>
    <row r="2562">
      <c r="A2562" s="367"/>
      <c r="B2562" s="367"/>
      <c r="C2562" s="367"/>
      <c r="D2562" s="367"/>
      <c r="E2562" s="368"/>
      <c r="F2562" s="367"/>
      <c r="G2562" s="367"/>
      <c r="H2562" s="367"/>
      <c r="I2562" s="367"/>
      <c r="J2562" s="367"/>
      <c r="K2562" s="367"/>
      <c r="L2562" s="367"/>
      <c r="M2562" s="367"/>
      <c r="N2562" s="367"/>
      <c r="O2562" s="367"/>
      <c r="P2562" s="367"/>
      <c r="Q2562" s="367"/>
      <c r="R2562" s="367"/>
      <c r="S2562" s="367"/>
      <c r="T2562" s="367"/>
      <c r="U2562" s="367"/>
    </row>
    <row r="2563">
      <c r="A2563" s="367"/>
      <c r="B2563" s="367"/>
      <c r="C2563" s="367"/>
      <c r="D2563" s="367"/>
      <c r="E2563" s="368"/>
      <c r="F2563" s="367"/>
      <c r="G2563" s="367"/>
      <c r="H2563" s="367"/>
      <c r="I2563" s="367"/>
      <c r="J2563" s="367"/>
      <c r="K2563" s="367"/>
      <c r="L2563" s="367"/>
      <c r="M2563" s="367"/>
      <c r="N2563" s="367"/>
      <c r="O2563" s="367"/>
      <c r="P2563" s="367"/>
      <c r="Q2563" s="367"/>
      <c r="R2563" s="367"/>
      <c r="S2563" s="367"/>
      <c r="T2563" s="367"/>
      <c r="U2563" s="367"/>
    </row>
    <row r="2564">
      <c r="A2564" s="367"/>
      <c r="B2564" s="367"/>
      <c r="C2564" s="367"/>
      <c r="D2564" s="367"/>
      <c r="E2564" s="368"/>
      <c r="F2564" s="367"/>
      <c r="G2564" s="367"/>
      <c r="H2564" s="367"/>
      <c r="I2564" s="367"/>
      <c r="J2564" s="367"/>
      <c r="K2564" s="367"/>
      <c r="L2564" s="367"/>
      <c r="M2564" s="367"/>
      <c r="N2564" s="367"/>
      <c r="O2564" s="367"/>
      <c r="P2564" s="367"/>
      <c r="Q2564" s="367"/>
      <c r="R2564" s="367"/>
      <c r="S2564" s="367"/>
      <c r="T2564" s="367"/>
      <c r="U2564" s="367"/>
    </row>
    <row r="2565">
      <c r="A2565" s="367"/>
      <c r="B2565" s="367"/>
      <c r="C2565" s="367"/>
      <c r="D2565" s="367"/>
      <c r="E2565" s="368"/>
      <c r="F2565" s="367"/>
      <c r="G2565" s="367"/>
      <c r="H2565" s="367"/>
      <c r="I2565" s="367"/>
      <c r="J2565" s="367"/>
      <c r="K2565" s="367"/>
      <c r="L2565" s="367"/>
      <c r="M2565" s="367"/>
      <c r="N2565" s="367"/>
      <c r="O2565" s="367"/>
      <c r="P2565" s="367"/>
      <c r="Q2565" s="367"/>
      <c r="R2565" s="367"/>
      <c r="S2565" s="367"/>
      <c r="T2565" s="367"/>
      <c r="U2565" s="367"/>
    </row>
    <row r="2566">
      <c r="A2566" s="367"/>
      <c r="B2566" s="367"/>
      <c r="C2566" s="367"/>
      <c r="D2566" s="367"/>
      <c r="E2566" s="368"/>
      <c r="F2566" s="367"/>
      <c r="G2566" s="367"/>
      <c r="H2566" s="367"/>
      <c r="I2566" s="367"/>
      <c r="J2566" s="367"/>
      <c r="K2566" s="367"/>
      <c r="L2566" s="367"/>
      <c r="M2566" s="367"/>
      <c r="N2566" s="367"/>
      <c r="O2566" s="367"/>
      <c r="P2566" s="367"/>
      <c r="Q2566" s="367"/>
      <c r="R2566" s="367"/>
      <c r="S2566" s="367"/>
      <c r="T2566" s="367"/>
      <c r="U2566" s="367"/>
    </row>
    <row r="2567">
      <c r="A2567" s="367"/>
      <c r="B2567" s="367"/>
      <c r="C2567" s="367"/>
      <c r="D2567" s="367"/>
      <c r="E2567" s="368"/>
      <c r="F2567" s="367"/>
      <c r="G2567" s="367"/>
      <c r="H2567" s="367"/>
      <c r="I2567" s="367"/>
      <c r="J2567" s="367"/>
      <c r="K2567" s="367"/>
      <c r="L2567" s="367"/>
      <c r="M2567" s="367"/>
      <c r="N2567" s="367"/>
      <c r="O2567" s="367"/>
      <c r="P2567" s="367"/>
      <c r="Q2567" s="367"/>
      <c r="R2567" s="367"/>
      <c r="S2567" s="367"/>
      <c r="T2567" s="367"/>
      <c r="U2567" s="367"/>
    </row>
    <row r="2568">
      <c r="A2568" s="367"/>
      <c r="B2568" s="367"/>
      <c r="C2568" s="367"/>
      <c r="D2568" s="367"/>
      <c r="E2568" s="368"/>
      <c r="F2568" s="367"/>
      <c r="G2568" s="367"/>
      <c r="H2568" s="367"/>
      <c r="I2568" s="367"/>
      <c r="J2568" s="367"/>
      <c r="K2568" s="367"/>
      <c r="L2568" s="367"/>
      <c r="M2568" s="367"/>
      <c r="N2568" s="367"/>
      <c r="O2568" s="367"/>
      <c r="P2568" s="367"/>
      <c r="Q2568" s="367"/>
      <c r="R2568" s="367"/>
      <c r="S2568" s="367"/>
      <c r="T2568" s="367"/>
      <c r="U2568" s="367"/>
    </row>
    <row r="2569">
      <c r="A2569" s="367"/>
      <c r="B2569" s="367"/>
      <c r="C2569" s="367"/>
      <c r="D2569" s="367"/>
      <c r="E2569" s="368"/>
      <c r="F2569" s="367"/>
      <c r="G2569" s="367"/>
      <c r="H2569" s="367"/>
      <c r="I2569" s="367"/>
      <c r="J2569" s="367"/>
      <c r="K2569" s="367"/>
      <c r="L2569" s="367"/>
      <c r="M2569" s="367"/>
      <c r="N2569" s="367"/>
      <c r="O2569" s="367"/>
      <c r="P2569" s="367"/>
      <c r="Q2569" s="367"/>
      <c r="R2569" s="367"/>
      <c r="S2569" s="367"/>
      <c r="T2569" s="367"/>
      <c r="U2569" s="367"/>
    </row>
    <row r="2570">
      <c r="A2570" s="367"/>
      <c r="B2570" s="367"/>
      <c r="C2570" s="367"/>
      <c r="D2570" s="367"/>
      <c r="E2570" s="368"/>
      <c r="F2570" s="367"/>
      <c r="G2570" s="367"/>
      <c r="H2570" s="367"/>
      <c r="I2570" s="367"/>
      <c r="J2570" s="367"/>
      <c r="K2570" s="367"/>
      <c r="L2570" s="367"/>
      <c r="M2570" s="367"/>
      <c r="N2570" s="367"/>
      <c r="O2570" s="367"/>
      <c r="P2570" s="367"/>
      <c r="Q2570" s="367"/>
      <c r="R2570" s="367"/>
      <c r="S2570" s="367"/>
      <c r="T2570" s="367"/>
      <c r="U2570" s="367"/>
    </row>
    <row r="2571">
      <c r="A2571" s="367"/>
      <c r="B2571" s="367"/>
      <c r="C2571" s="367"/>
      <c r="D2571" s="367"/>
      <c r="E2571" s="368"/>
      <c r="F2571" s="367"/>
      <c r="G2571" s="367"/>
      <c r="H2571" s="367"/>
      <c r="I2571" s="367"/>
      <c r="J2571" s="367"/>
      <c r="K2571" s="367"/>
      <c r="L2571" s="367"/>
      <c r="M2571" s="367"/>
      <c r="N2571" s="367"/>
      <c r="O2571" s="367"/>
      <c r="P2571" s="367"/>
      <c r="Q2571" s="367"/>
      <c r="R2571" s="367"/>
      <c r="S2571" s="367"/>
      <c r="T2571" s="367"/>
      <c r="U2571" s="367"/>
    </row>
    <row r="2572">
      <c r="A2572" s="367"/>
      <c r="B2572" s="367"/>
      <c r="C2572" s="367"/>
      <c r="D2572" s="367"/>
      <c r="E2572" s="368"/>
      <c r="F2572" s="367"/>
      <c r="G2572" s="367"/>
      <c r="H2572" s="367"/>
      <c r="I2572" s="367"/>
      <c r="J2572" s="367"/>
      <c r="K2572" s="367"/>
      <c r="L2572" s="367"/>
      <c r="M2572" s="367"/>
      <c r="N2572" s="367"/>
      <c r="O2572" s="367"/>
      <c r="P2572" s="367"/>
      <c r="Q2572" s="367"/>
      <c r="R2572" s="367"/>
      <c r="S2572" s="367"/>
      <c r="T2572" s="367"/>
      <c r="U2572" s="367"/>
    </row>
    <row r="2573">
      <c r="A2573" s="367"/>
      <c r="B2573" s="367"/>
      <c r="C2573" s="367"/>
      <c r="D2573" s="367"/>
      <c r="E2573" s="368"/>
      <c r="F2573" s="367"/>
      <c r="G2573" s="367"/>
      <c r="H2573" s="367"/>
      <c r="I2573" s="367"/>
      <c r="J2573" s="367"/>
      <c r="K2573" s="367"/>
      <c r="L2573" s="367"/>
      <c r="M2573" s="367"/>
      <c r="N2573" s="367"/>
      <c r="O2573" s="367"/>
      <c r="P2573" s="367"/>
      <c r="Q2573" s="367"/>
      <c r="R2573" s="367"/>
      <c r="S2573" s="367"/>
      <c r="T2573" s="367"/>
      <c r="U2573" s="367"/>
    </row>
    <row r="2574">
      <c r="A2574" s="367"/>
      <c r="B2574" s="367"/>
      <c r="C2574" s="367"/>
      <c r="D2574" s="367"/>
      <c r="E2574" s="368"/>
      <c r="F2574" s="367"/>
      <c r="G2574" s="367"/>
      <c r="H2574" s="367"/>
      <c r="I2574" s="367"/>
      <c r="J2574" s="367"/>
      <c r="K2574" s="367"/>
      <c r="L2574" s="367"/>
      <c r="M2574" s="367"/>
      <c r="N2574" s="367"/>
      <c r="O2574" s="367"/>
      <c r="P2574" s="367"/>
      <c r="Q2574" s="367"/>
      <c r="R2574" s="367"/>
      <c r="S2574" s="367"/>
      <c r="T2574" s="367"/>
      <c r="U2574" s="367"/>
    </row>
    <row r="2575">
      <c r="A2575" s="367"/>
      <c r="B2575" s="367"/>
      <c r="C2575" s="367"/>
      <c r="D2575" s="367"/>
      <c r="E2575" s="368"/>
      <c r="F2575" s="367"/>
      <c r="G2575" s="367"/>
      <c r="H2575" s="367"/>
      <c r="I2575" s="367"/>
      <c r="J2575" s="367"/>
      <c r="K2575" s="367"/>
      <c r="L2575" s="367"/>
      <c r="M2575" s="367"/>
      <c r="N2575" s="367"/>
      <c r="O2575" s="367"/>
      <c r="P2575" s="367"/>
      <c r="Q2575" s="367"/>
      <c r="R2575" s="367"/>
      <c r="S2575" s="367"/>
      <c r="T2575" s="367"/>
      <c r="U2575" s="367"/>
    </row>
    <row r="2576">
      <c r="A2576" s="367"/>
      <c r="B2576" s="367"/>
      <c r="C2576" s="367"/>
      <c r="D2576" s="367"/>
      <c r="E2576" s="368"/>
      <c r="F2576" s="367"/>
      <c r="G2576" s="367"/>
      <c r="H2576" s="367"/>
      <c r="I2576" s="367"/>
      <c r="J2576" s="367"/>
      <c r="K2576" s="367"/>
      <c r="L2576" s="367"/>
      <c r="M2576" s="367"/>
      <c r="N2576" s="367"/>
      <c r="O2576" s="367"/>
      <c r="P2576" s="367"/>
      <c r="Q2576" s="367"/>
      <c r="R2576" s="367"/>
      <c r="S2576" s="367"/>
      <c r="T2576" s="367"/>
      <c r="U2576" s="367"/>
    </row>
    <row r="2577">
      <c r="A2577" s="367"/>
      <c r="B2577" s="367"/>
      <c r="C2577" s="367"/>
      <c r="D2577" s="367"/>
      <c r="E2577" s="368"/>
      <c r="F2577" s="367"/>
      <c r="G2577" s="367"/>
      <c r="H2577" s="367"/>
      <c r="I2577" s="367"/>
      <c r="J2577" s="367"/>
      <c r="K2577" s="367"/>
      <c r="L2577" s="367"/>
      <c r="M2577" s="367"/>
      <c r="N2577" s="367"/>
      <c r="O2577" s="367"/>
      <c r="P2577" s="367"/>
      <c r="Q2577" s="367"/>
      <c r="R2577" s="367"/>
      <c r="S2577" s="367"/>
      <c r="T2577" s="367"/>
      <c r="U2577" s="367"/>
    </row>
    <row r="2578">
      <c r="A2578" s="367"/>
      <c r="B2578" s="367"/>
      <c r="C2578" s="367"/>
      <c r="D2578" s="367"/>
      <c r="E2578" s="368"/>
      <c r="F2578" s="367"/>
      <c r="G2578" s="367"/>
      <c r="H2578" s="367"/>
      <c r="I2578" s="367"/>
      <c r="J2578" s="367"/>
      <c r="K2578" s="367"/>
      <c r="L2578" s="367"/>
      <c r="M2578" s="367"/>
      <c r="N2578" s="367"/>
      <c r="O2578" s="367"/>
      <c r="P2578" s="367"/>
      <c r="Q2578" s="367"/>
      <c r="R2578" s="367"/>
      <c r="S2578" s="367"/>
      <c r="T2578" s="367"/>
      <c r="U2578" s="367"/>
    </row>
    <row r="2579">
      <c r="A2579" s="367"/>
      <c r="B2579" s="367"/>
      <c r="C2579" s="367"/>
      <c r="D2579" s="367"/>
      <c r="E2579" s="368"/>
      <c r="F2579" s="367"/>
      <c r="G2579" s="367"/>
      <c r="H2579" s="367"/>
      <c r="I2579" s="367"/>
      <c r="J2579" s="367"/>
      <c r="K2579" s="367"/>
      <c r="L2579" s="367"/>
      <c r="M2579" s="367"/>
      <c r="N2579" s="367"/>
      <c r="O2579" s="367"/>
      <c r="P2579" s="367"/>
      <c r="Q2579" s="367"/>
      <c r="R2579" s="367"/>
      <c r="S2579" s="367"/>
      <c r="T2579" s="367"/>
      <c r="U2579" s="367"/>
    </row>
    <row r="2580">
      <c r="A2580" s="367"/>
      <c r="B2580" s="367"/>
      <c r="C2580" s="367"/>
      <c r="D2580" s="367"/>
      <c r="E2580" s="368"/>
      <c r="F2580" s="367"/>
      <c r="G2580" s="367"/>
      <c r="H2580" s="367"/>
      <c r="I2580" s="367"/>
      <c r="J2580" s="367"/>
      <c r="K2580" s="367"/>
      <c r="L2580" s="367"/>
      <c r="M2580" s="367"/>
      <c r="N2580" s="367"/>
      <c r="O2580" s="367"/>
      <c r="P2580" s="367"/>
      <c r="Q2580" s="367"/>
      <c r="R2580" s="367"/>
      <c r="S2580" s="367"/>
      <c r="T2580" s="367"/>
      <c r="U2580" s="367"/>
    </row>
    <row r="2581">
      <c r="A2581" s="367"/>
      <c r="B2581" s="367"/>
      <c r="C2581" s="367"/>
      <c r="D2581" s="367"/>
      <c r="E2581" s="368"/>
      <c r="F2581" s="367"/>
      <c r="G2581" s="367"/>
      <c r="H2581" s="367"/>
      <c r="I2581" s="367"/>
      <c r="J2581" s="367"/>
      <c r="K2581" s="367"/>
      <c r="L2581" s="367"/>
      <c r="M2581" s="367"/>
      <c r="N2581" s="367"/>
      <c r="O2581" s="367"/>
      <c r="P2581" s="367"/>
      <c r="Q2581" s="367"/>
      <c r="R2581" s="367"/>
      <c r="S2581" s="367"/>
      <c r="T2581" s="367"/>
      <c r="U2581" s="367"/>
    </row>
    <row r="2582">
      <c r="A2582" s="367"/>
      <c r="B2582" s="367"/>
      <c r="C2582" s="367"/>
      <c r="D2582" s="367"/>
      <c r="E2582" s="368"/>
      <c r="F2582" s="367"/>
      <c r="G2582" s="367"/>
      <c r="H2582" s="367"/>
      <c r="I2582" s="367"/>
      <c r="J2582" s="367"/>
      <c r="K2582" s="367"/>
      <c r="L2582" s="367"/>
      <c r="M2582" s="367"/>
      <c r="N2582" s="367"/>
      <c r="O2582" s="367"/>
      <c r="P2582" s="367"/>
      <c r="Q2582" s="367"/>
      <c r="R2582" s="367"/>
      <c r="S2582" s="367"/>
      <c r="T2582" s="367"/>
      <c r="U2582" s="367"/>
    </row>
    <row r="2583">
      <c r="A2583" s="367"/>
      <c r="B2583" s="367"/>
      <c r="C2583" s="367"/>
      <c r="D2583" s="367"/>
      <c r="E2583" s="368"/>
      <c r="F2583" s="367"/>
      <c r="G2583" s="367"/>
      <c r="H2583" s="367"/>
      <c r="I2583" s="367"/>
      <c r="J2583" s="367"/>
      <c r="K2583" s="367"/>
      <c r="L2583" s="367"/>
      <c r="M2583" s="367"/>
      <c r="N2583" s="367"/>
      <c r="O2583" s="367"/>
      <c r="P2583" s="367"/>
      <c r="Q2583" s="367"/>
      <c r="R2583" s="367"/>
      <c r="S2583" s="367"/>
      <c r="T2583" s="367"/>
      <c r="U2583" s="367"/>
    </row>
    <row r="2584">
      <c r="A2584" s="367"/>
      <c r="B2584" s="367"/>
      <c r="C2584" s="367"/>
      <c r="D2584" s="367"/>
      <c r="E2584" s="368"/>
      <c r="F2584" s="367"/>
      <c r="G2584" s="367"/>
      <c r="H2584" s="367"/>
      <c r="I2584" s="367"/>
      <c r="J2584" s="367"/>
      <c r="K2584" s="367"/>
      <c r="L2584" s="367"/>
      <c r="M2584" s="367"/>
      <c r="N2584" s="367"/>
      <c r="O2584" s="367"/>
      <c r="P2584" s="367"/>
      <c r="Q2584" s="367"/>
      <c r="R2584" s="367"/>
      <c r="S2584" s="367"/>
      <c r="T2584" s="367"/>
      <c r="U2584" s="367"/>
    </row>
    <row r="2585">
      <c r="A2585" s="367"/>
      <c r="B2585" s="367"/>
      <c r="C2585" s="367"/>
      <c r="D2585" s="367"/>
      <c r="E2585" s="368"/>
      <c r="F2585" s="367"/>
      <c r="G2585" s="367"/>
      <c r="H2585" s="367"/>
      <c r="I2585" s="367"/>
      <c r="J2585" s="367"/>
      <c r="K2585" s="367"/>
      <c r="L2585" s="367"/>
      <c r="M2585" s="367"/>
      <c r="N2585" s="367"/>
      <c r="O2585" s="367"/>
      <c r="P2585" s="367"/>
      <c r="Q2585" s="367"/>
      <c r="R2585" s="367"/>
      <c r="S2585" s="367"/>
      <c r="T2585" s="367"/>
      <c r="U2585" s="367"/>
    </row>
    <row r="2586">
      <c r="A2586" s="367"/>
      <c r="B2586" s="367"/>
      <c r="C2586" s="367"/>
      <c r="D2586" s="367"/>
      <c r="E2586" s="368"/>
      <c r="F2586" s="367"/>
      <c r="G2586" s="367"/>
      <c r="H2586" s="367"/>
      <c r="I2586" s="367"/>
      <c r="J2586" s="367"/>
      <c r="K2586" s="367"/>
      <c r="L2586" s="367"/>
      <c r="M2586" s="367"/>
      <c r="N2586" s="367"/>
      <c r="O2586" s="367"/>
      <c r="P2586" s="367"/>
      <c r="Q2586" s="367"/>
      <c r="R2586" s="367"/>
      <c r="S2586" s="367"/>
      <c r="T2586" s="367"/>
      <c r="U2586" s="367"/>
    </row>
    <row r="2587">
      <c r="A2587" s="367"/>
      <c r="B2587" s="367"/>
      <c r="C2587" s="367"/>
      <c r="D2587" s="367"/>
      <c r="E2587" s="368"/>
      <c r="F2587" s="367"/>
      <c r="G2587" s="367"/>
      <c r="H2587" s="367"/>
      <c r="I2587" s="367"/>
      <c r="J2587" s="367"/>
      <c r="K2587" s="367"/>
      <c r="L2587" s="367"/>
      <c r="M2587" s="367"/>
      <c r="N2587" s="367"/>
      <c r="O2587" s="367"/>
      <c r="P2587" s="367"/>
      <c r="Q2587" s="367"/>
      <c r="R2587" s="367"/>
      <c r="S2587" s="367"/>
      <c r="T2587" s="367"/>
      <c r="U2587" s="367"/>
    </row>
    <row r="2588">
      <c r="A2588" s="367"/>
      <c r="B2588" s="367"/>
      <c r="C2588" s="367"/>
      <c r="D2588" s="367"/>
      <c r="E2588" s="368"/>
      <c r="F2588" s="367"/>
      <c r="G2588" s="367"/>
      <c r="H2588" s="367"/>
      <c r="I2588" s="367"/>
      <c r="J2588" s="367"/>
      <c r="K2588" s="367"/>
      <c r="L2588" s="367"/>
      <c r="M2588" s="367"/>
      <c r="N2588" s="367"/>
      <c r="O2588" s="367"/>
      <c r="P2588" s="367"/>
      <c r="Q2588" s="367"/>
      <c r="R2588" s="367"/>
      <c r="S2588" s="367"/>
      <c r="T2588" s="367"/>
      <c r="U2588" s="367"/>
    </row>
    <row r="2589">
      <c r="A2589" s="367"/>
      <c r="B2589" s="367"/>
      <c r="C2589" s="367"/>
      <c r="D2589" s="367"/>
      <c r="E2589" s="368"/>
      <c r="F2589" s="367"/>
      <c r="G2589" s="367"/>
      <c r="H2589" s="367"/>
      <c r="I2589" s="367"/>
      <c r="J2589" s="367"/>
      <c r="K2589" s="367"/>
      <c r="L2589" s="367"/>
      <c r="M2589" s="367"/>
      <c r="N2589" s="367"/>
      <c r="O2589" s="367"/>
      <c r="P2589" s="367"/>
      <c r="Q2589" s="367"/>
      <c r="R2589" s="367"/>
      <c r="S2589" s="367"/>
      <c r="T2589" s="367"/>
      <c r="U2589" s="367"/>
    </row>
    <row r="2590">
      <c r="A2590" s="367"/>
      <c r="B2590" s="367"/>
      <c r="C2590" s="367"/>
      <c r="D2590" s="367"/>
      <c r="E2590" s="368"/>
      <c r="F2590" s="367"/>
      <c r="G2590" s="367"/>
      <c r="H2590" s="367"/>
      <c r="I2590" s="367"/>
      <c r="J2590" s="367"/>
      <c r="K2590" s="367"/>
      <c r="L2590" s="367"/>
      <c r="M2590" s="367"/>
      <c r="N2590" s="367"/>
      <c r="O2590" s="367"/>
      <c r="P2590" s="367"/>
      <c r="Q2590" s="367"/>
      <c r="R2590" s="367"/>
      <c r="S2590" s="367"/>
      <c r="T2590" s="367"/>
      <c r="U2590" s="367"/>
    </row>
    <row r="2591">
      <c r="A2591" s="367"/>
      <c r="B2591" s="367"/>
      <c r="C2591" s="367"/>
      <c r="D2591" s="367"/>
      <c r="E2591" s="368"/>
      <c r="F2591" s="367"/>
      <c r="G2591" s="367"/>
      <c r="H2591" s="367"/>
      <c r="I2591" s="367"/>
      <c r="J2591" s="367"/>
      <c r="K2591" s="367"/>
      <c r="L2591" s="367"/>
      <c r="M2591" s="367"/>
      <c r="N2591" s="367"/>
      <c r="O2591" s="367"/>
      <c r="P2591" s="367"/>
      <c r="Q2591" s="367"/>
      <c r="R2591" s="367"/>
      <c r="S2591" s="367"/>
      <c r="T2591" s="367"/>
      <c r="U2591" s="367"/>
    </row>
    <row r="2592">
      <c r="A2592" s="367"/>
      <c r="B2592" s="367"/>
      <c r="C2592" s="367"/>
      <c r="D2592" s="367"/>
      <c r="E2592" s="368"/>
      <c r="F2592" s="367"/>
      <c r="G2592" s="367"/>
      <c r="H2592" s="367"/>
      <c r="I2592" s="367"/>
      <c r="J2592" s="367"/>
      <c r="K2592" s="367"/>
      <c r="L2592" s="367"/>
      <c r="M2592" s="367"/>
      <c r="N2592" s="367"/>
      <c r="O2592" s="367"/>
      <c r="P2592" s="367"/>
      <c r="Q2592" s="367"/>
      <c r="R2592" s="367"/>
      <c r="S2592" s="367"/>
      <c r="T2592" s="367"/>
      <c r="U2592" s="367"/>
    </row>
    <row r="2593">
      <c r="A2593" s="367"/>
      <c r="B2593" s="367"/>
      <c r="C2593" s="367"/>
      <c r="D2593" s="367"/>
      <c r="E2593" s="368"/>
      <c r="F2593" s="367"/>
      <c r="G2593" s="367"/>
      <c r="H2593" s="367"/>
      <c r="I2593" s="367"/>
      <c r="J2593" s="367"/>
      <c r="K2593" s="367"/>
      <c r="L2593" s="367"/>
      <c r="M2593" s="367"/>
      <c r="N2593" s="367"/>
      <c r="O2593" s="367"/>
      <c r="P2593" s="367"/>
      <c r="Q2593" s="367"/>
      <c r="R2593" s="367"/>
      <c r="S2593" s="367"/>
      <c r="T2593" s="367"/>
      <c r="U2593" s="367"/>
    </row>
    <row r="2594">
      <c r="A2594" s="367"/>
      <c r="B2594" s="367"/>
      <c r="C2594" s="367"/>
      <c r="D2594" s="367"/>
      <c r="E2594" s="368"/>
      <c r="F2594" s="367"/>
      <c r="G2594" s="367"/>
      <c r="H2594" s="367"/>
      <c r="I2594" s="367"/>
      <c r="J2594" s="367"/>
      <c r="K2594" s="367"/>
      <c r="L2594" s="367"/>
      <c r="M2594" s="367"/>
      <c r="N2594" s="367"/>
      <c r="O2594" s="367"/>
      <c r="P2594" s="367"/>
      <c r="Q2594" s="367"/>
      <c r="R2594" s="367"/>
      <c r="S2594" s="367"/>
      <c r="T2594" s="367"/>
      <c r="U2594" s="367"/>
    </row>
    <row r="2595">
      <c r="A2595" s="367"/>
      <c r="B2595" s="367"/>
      <c r="C2595" s="367"/>
      <c r="D2595" s="367"/>
      <c r="E2595" s="368"/>
      <c r="F2595" s="367"/>
      <c r="G2595" s="367"/>
      <c r="H2595" s="367"/>
      <c r="I2595" s="367"/>
      <c r="J2595" s="367"/>
      <c r="K2595" s="367"/>
      <c r="L2595" s="367"/>
      <c r="M2595" s="367"/>
      <c r="N2595" s="367"/>
      <c r="O2595" s="367"/>
      <c r="P2595" s="367"/>
      <c r="Q2595" s="367"/>
      <c r="R2595" s="367"/>
      <c r="S2595" s="367"/>
      <c r="T2595" s="367"/>
      <c r="U2595" s="367"/>
    </row>
    <row r="2596">
      <c r="A2596" s="367"/>
      <c r="B2596" s="367"/>
      <c r="C2596" s="367"/>
      <c r="D2596" s="367"/>
      <c r="E2596" s="368"/>
      <c r="F2596" s="367"/>
      <c r="G2596" s="367"/>
      <c r="H2596" s="367"/>
      <c r="I2596" s="367"/>
      <c r="J2596" s="367"/>
      <c r="K2596" s="367"/>
      <c r="L2596" s="367"/>
      <c r="M2596" s="367"/>
      <c r="N2596" s="367"/>
      <c r="O2596" s="367"/>
      <c r="P2596" s="367"/>
      <c r="Q2596" s="367"/>
      <c r="R2596" s="367"/>
      <c r="S2596" s="367"/>
      <c r="T2596" s="367"/>
      <c r="U2596" s="367"/>
    </row>
    <row r="2597">
      <c r="A2597" s="367"/>
      <c r="B2597" s="367"/>
      <c r="C2597" s="367"/>
      <c r="D2597" s="367"/>
      <c r="E2597" s="368"/>
      <c r="F2597" s="367"/>
      <c r="G2597" s="367"/>
      <c r="H2597" s="367"/>
      <c r="I2597" s="367"/>
      <c r="J2597" s="367"/>
      <c r="K2597" s="367"/>
      <c r="L2597" s="367"/>
      <c r="M2597" s="367"/>
      <c r="N2597" s="367"/>
      <c r="O2597" s="367"/>
      <c r="P2597" s="367"/>
      <c r="Q2597" s="367"/>
      <c r="R2597" s="367"/>
      <c r="S2597" s="367"/>
      <c r="T2597" s="367"/>
      <c r="U2597" s="367"/>
    </row>
    <row r="2598">
      <c r="A2598" s="367"/>
      <c r="B2598" s="367"/>
      <c r="C2598" s="367"/>
      <c r="D2598" s="367"/>
      <c r="E2598" s="368"/>
      <c r="F2598" s="367"/>
      <c r="G2598" s="367"/>
      <c r="H2598" s="367"/>
      <c r="I2598" s="367"/>
      <c r="J2598" s="367"/>
      <c r="K2598" s="367"/>
      <c r="L2598" s="367"/>
      <c r="M2598" s="367"/>
      <c r="N2598" s="367"/>
      <c r="O2598" s="367"/>
      <c r="P2598" s="367"/>
      <c r="Q2598" s="367"/>
      <c r="R2598" s="367"/>
      <c r="S2598" s="367"/>
      <c r="T2598" s="367"/>
      <c r="U2598" s="367"/>
    </row>
    <row r="2599">
      <c r="A2599" s="367"/>
      <c r="B2599" s="367"/>
      <c r="C2599" s="367"/>
      <c r="D2599" s="367"/>
      <c r="E2599" s="368"/>
      <c r="F2599" s="367"/>
      <c r="G2599" s="367"/>
      <c r="H2599" s="367"/>
      <c r="I2599" s="367"/>
      <c r="J2599" s="367"/>
      <c r="K2599" s="367"/>
      <c r="L2599" s="367"/>
      <c r="M2599" s="367"/>
      <c r="N2599" s="367"/>
      <c r="O2599" s="367"/>
      <c r="P2599" s="367"/>
      <c r="Q2599" s="367"/>
      <c r="R2599" s="367"/>
      <c r="S2599" s="367"/>
      <c r="T2599" s="367"/>
      <c r="U2599" s="367"/>
    </row>
    <row r="2600">
      <c r="A2600" s="367"/>
      <c r="B2600" s="367"/>
      <c r="C2600" s="367"/>
      <c r="D2600" s="367"/>
      <c r="E2600" s="368"/>
      <c r="F2600" s="367"/>
      <c r="G2600" s="367"/>
      <c r="H2600" s="367"/>
      <c r="I2600" s="367"/>
      <c r="J2600" s="367"/>
      <c r="K2600" s="367"/>
      <c r="L2600" s="367"/>
      <c r="M2600" s="367"/>
      <c r="N2600" s="367"/>
      <c r="O2600" s="367"/>
      <c r="P2600" s="367"/>
      <c r="Q2600" s="367"/>
      <c r="R2600" s="367"/>
      <c r="S2600" s="367"/>
      <c r="T2600" s="367"/>
      <c r="U2600" s="367"/>
    </row>
    <row r="2601">
      <c r="A2601" s="367"/>
      <c r="B2601" s="367"/>
      <c r="C2601" s="367"/>
      <c r="D2601" s="367"/>
      <c r="E2601" s="368"/>
      <c r="F2601" s="367"/>
      <c r="G2601" s="367"/>
      <c r="H2601" s="367"/>
      <c r="I2601" s="367"/>
      <c r="J2601" s="367"/>
      <c r="K2601" s="367"/>
      <c r="L2601" s="367"/>
      <c r="M2601" s="367"/>
      <c r="N2601" s="367"/>
      <c r="O2601" s="367"/>
      <c r="P2601" s="367"/>
      <c r="Q2601" s="367"/>
      <c r="R2601" s="367"/>
      <c r="S2601" s="367"/>
      <c r="T2601" s="367"/>
      <c r="U2601" s="367"/>
    </row>
    <row r="2602">
      <c r="A2602" s="367"/>
      <c r="B2602" s="367"/>
      <c r="C2602" s="367"/>
      <c r="D2602" s="367"/>
      <c r="E2602" s="368"/>
      <c r="F2602" s="367"/>
      <c r="G2602" s="367"/>
      <c r="H2602" s="367"/>
      <c r="I2602" s="367"/>
      <c r="J2602" s="367"/>
      <c r="K2602" s="367"/>
      <c r="L2602" s="367"/>
      <c r="M2602" s="367"/>
      <c r="N2602" s="367"/>
      <c r="O2602" s="367"/>
      <c r="P2602" s="367"/>
      <c r="Q2602" s="367"/>
      <c r="R2602" s="367"/>
      <c r="S2602" s="367"/>
      <c r="T2602" s="367"/>
      <c r="U2602" s="367"/>
    </row>
    <row r="2603">
      <c r="A2603" s="367"/>
      <c r="B2603" s="367"/>
      <c r="C2603" s="367"/>
      <c r="D2603" s="367"/>
      <c r="E2603" s="368"/>
      <c r="F2603" s="367"/>
      <c r="G2603" s="367"/>
      <c r="H2603" s="367"/>
      <c r="I2603" s="367"/>
      <c r="J2603" s="367"/>
      <c r="K2603" s="367"/>
      <c r="L2603" s="367"/>
      <c r="M2603" s="367"/>
      <c r="N2603" s="367"/>
      <c r="O2603" s="367"/>
      <c r="P2603" s="367"/>
      <c r="Q2603" s="367"/>
      <c r="R2603" s="367"/>
      <c r="S2603" s="367"/>
      <c r="T2603" s="367"/>
      <c r="U2603" s="367"/>
    </row>
    <row r="2604">
      <c r="A2604" s="367"/>
      <c r="B2604" s="367"/>
      <c r="C2604" s="367"/>
      <c r="D2604" s="367"/>
      <c r="E2604" s="368"/>
      <c r="F2604" s="367"/>
      <c r="G2604" s="367"/>
      <c r="H2604" s="367"/>
      <c r="I2604" s="367"/>
      <c r="J2604" s="367"/>
      <c r="K2604" s="367"/>
      <c r="L2604" s="367"/>
      <c r="M2604" s="367"/>
      <c r="N2604" s="367"/>
      <c r="O2604" s="367"/>
      <c r="P2604" s="367"/>
      <c r="Q2604" s="367"/>
      <c r="R2604" s="367"/>
      <c r="S2604" s="367"/>
      <c r="T2604" s="367"/>
      <c r="U2604" s="367"/>
    </row>
    <row r="2605">
      <c r="A2605" s="367"/>
      <c r="B2605" s="367"/>
      <c r="C2605" s="367"/>
      <c r="D2605" s="367"/>
      <c r="E2605" s="368"/>
      <c r="F2605" s="367"/>
      <c r="G2605" s="367"/>
      <c r="H2605" s="367"/>
      <c r="I2605" s="367"/>
      <c r="J2605" s="367"/>
      <c r="K2605" s="367"/>
      <c r="L2605" s="367"/>
      <c r="M2605" s="367"/>
      <c r="N2605" s="367"/>
      <c r="O2605" s="367"/>
      <c r="P2605" s="367"/>
      <c r="Q2605" s="367"/>
      <c r="R2605" s="367"/>
      <c r="S2605" s="367"/>
      <c r="T2605" s="367"/>
      <c r="U2605" s="367"/>
    </row>
    <row r="2606">
      <c r="A2606" s="367"/>
      <c r="B2606" s="367"/>
      <c r="C2606" s="367"/>
      <c r="D2606" s="367"/>
      <c r="E2606" s="368"/>
      <c r="F2606" s="367"/>
      <c r="G2606" s="367"/>
      <c r="H2606" s="367"/>
      <c r="I2606" s="367"/>
      <c r="J2606" s="367"/>
      <c r="K2606" s="367"/>
      <c r="L2606" s="367"/>
      <c r="M2606" s="367"/>
      <c r="N2606" s="367"/>
      <c r="O2606" s="367"/>
      <c r="P2606" s="367"/>
      <c r="Q2606" s="367"/>
      <c r="R2606" s="367"/>
      <c r="S2606" s="367"/>
      <c r="T2606" s="367"/>
      <c r="U2606" s="367"/>
    </row>
    <row r="2607">
      <c r="A2607" s="367"/>
      <c r="B2607" s="367"/>
      <c r="C2607" s="367"/>
      <c r="D2607" s="367"/>
      <c r="E2607" s="368"/>
      <c r="F2607" s="367"/>
      <c r="G2607" s="367"/>
      <c r="H2607" s="367"/>
      <c r="I2607" s="367"/>
      <c r="J2607" s="367"/>
      <c r="K2607" s="367"/>
      <c r="L2607" s="367"/>
      <c r="M2607" s="367"/>
      <c r="N2607" s="367"/>
      <c r="O2607" s="367"/>
      <c r="P2607" s="367"/>
      <c r="Q2607" s="367"/>
      <c r="R2607" s="367"/>
      <c r="S2607" s="367"/>
      <c r="T2607" s="367"/>
      <c r="U2607" s="367"/>
    </row>
    <row r="2608">
      <c r="A2608" s="367"/>
      <c r="B2608" s="367"/>
      <c r="C2608" s="367"/>
      <c r="D2608" s="367"/>
      <c r="E2608" s="368"/>
      <c r="F2608" s="367"/>
      <c r="G2608" s="367"/>
      <c r="H2608" s="367"/>
      <c r="I2608" s="367"/>
      <c r="J2608" s="367"/>
      <c r="K2608" s="367"/>
      <c r="L2608" s="367"/>
      <c r="M2608" s="367"/>
      <c r="N2608" s="367"/>
      <c r="O2608" s="367"/>
      <c r="P2608" s="367"/>
      <c r="Q2608" s="367"/>
      <c r="R2608" s="367"/>
      <c r="S2608" s="367"/>
      <c r="T2608" s="367"/>
      <c r="U2608" s="367"/>
    </row>
    <row r="2609">
      <c r="A2609" s="367"/>
      <c r="B2609" s="367"/>
      <c r="C2609" s="367"/>
      <c r="D2609" s="367"/>
      <c r="E2609" s="368"/>
      <c r="F2609" s="367"/>
      <c r="G2609" s="367"/>
      <c r="H2609" s="367"/>
      <c r="I2609" s="367"/>
      <c r="J2609" s="367"/>
      <c r="K2609" s="367"/>
      <c r="L2609" s="367"/>
      <c r="M2609" s="367"/>
      <c r="N2609" s="367"/>
      <c r="O2609" s="367"/>
      <c r="P2609" s="367"/>
      <c r="Q2609" s="367"/>
      <c r="R2609" s="367"/>
      <c r="S2609" s="367"/>
      <c r="T2609" s="367"/>
      <c r="U2609" s="367"/>
    </row>
    <row r="2610">
      <c r="A2610" s="367"/>
      <c r="B2610" s="367"/>
      <c r="C2610" s="367"/>
      <c r="D2610" s="367"/>
      <c r="E2610" s="368"/>
      <c r="F2610" s="367"/>
      <c r="G2610" s="367"/>
      <c r="H2610" s="367"/>
      <c r="I2610" s="367"/>
      <c r="J2610" s="367"/>
      <c r="K2610" s="367"/>
      <c r="L2610" s="367"/>
      <c r="M2610" s="367"/>
      <c r="N2610" s="367"/>
      <c r="O2610" s="367"/>
      <c r="P2610" s="367"/>
      <c r="Q2610" s="367"/>
      <c r="R2610" s="367"/>
      <c r="S2610" s="367"/>
      <c r="T2610" s="367"/>
      <c r="U2610" s="367"/>
    </row>
    <row r="2611">
      <c r="A2611" s="367"/>
      <c r="B2611" s="367"/>
      <c r="C2611" s="367"/>
      <c r="D2611" s="367"/>
      <c r="E2611" s="368"/>
      <c r="F2611" s="367"/>
      <c r="G2611" s="367"/>
      <c r="H2611" s="367"/>
      <c r="I2611" s="367"/>
      <c r="J2611" s="367"/>
      <c r="K2611" s="367"/>
      <c r="L2611" s="367"/>
      <c r="M2611" s="367"/>
      <c r="N2611" s="367"/>
      <c r="O2611" s="367"/>
      <c r="P2611" s="367"/>
      <c r="Q2611" s="367"/>
      <c r="R2611" s="367"/>
      <c r="S2611" s="367"/>
      <c r="T2611" s="367"/>
      <c r="U2611" s="367"/>
    </row>
    <row r="2612">
      <c r="A2612" s="367"/>
      <c r="B2612" s="367"/>
      <c r="C2612" s="367"/>
      <c r="D2612" s="367"/>
      <c r="E2612" s="368"/>
      <c r="F2612" s="367"/>
      <c r="G2612" s="367"/>
      <c r="H2612" s="367"/>
      <c r="I2612" s="367"/>
      <c r="J2612" s="367"/>
      <c r="K2612" s="367"/>
      <c r="L2612" s="367"/>
      <c r="M2612" s="367"/>
      <c r="N2612" s="367"/>
      <c r="O2612" s="367"/>
      <c r="P2612" s="367"/>
      <c r="Q2612" s="367"/>
      <c r="R2612" s="367"/>
      <c r="S2612" s="367"/>
      <c r="T2612" s="367"/>
      <c r="U2612" s="367"/>
    </row>
    <row r="2613">
      <c r="A2613" s="367"/>
      <c r="B2613" s="367"/>
      <c r="C2613" s="367"/>
      <c r="D2613" s="367"/>
      <c r="E2613" s="368"/>
      <c r="F2613" s="367"/>
      <c r="G2613" s="367"/>
      <c r="H2613" s="367"/>
      <c r="I2613" s="367"/>
      <c r="J2613" s="367"/>
      <c r="K2613" s="367"/>
      <c r="L2613" s="367"/>
      <c r="M2613" s="367"/>
      <c r="N2613" s="367"/>
      <c r="O2613" s="367"/>
      <c r="P2613" s="367"/>
      <c r="Q2613" s="367"/>
      <c r="R2613" s="367"/>
      <c r="S2613" s="367"/>
      <c r="T2613" s="367"/>
      <c r="U2613" s="367"/>
    </row>
    <row r="2614">
      <c r="A2614" s="367"/>
      <c r="B2614" s="367"/>
      <c r="C2614" s="367"/>
      <c r="D2614" s="367"/>
      <c r="E2614" s="368"/>
      <c r="F2614" s="367"/>
      <c r="G2614" s="367"/>
      <c r="H2614" s="367"/>
      <c r="I2614" s="367"/>
      <c r="J2614" s="367"/>
      <c r="K2614" s="367"/>
      <c r="L2614" s="367"/>
      <c r="M2614" s="367"/>
      <c r="N2614" s="367"/>
      <c r="O2614" s="367"/>
      <c r="P2614" s="367"/>
      <c r="Q2614" s="367"/>
      <c r="R2614" s="367"/>
      <c r="S2614" s="367"/>
      <c r="T2614" s="367"/>
      <c r="U2614" s="367"/>
    </row>
    <row r="2615">
      <c r="A2615" s="367"/>
      <c r="B2615" s="367"/>
      <c r="C2615" s="367"/>
      <c r="D2615" s="367"/>
      <c r="E2615" s="368"/>
      <c r="F2615" s="367"/>
      <c r="G2615" s="367"/>
      <c r="H2615" s="367"/>
      <c r="I2615" s="367"/>
      <c r="J2615" s="367"/>
      <c r="K2615" s="367"/>
      <c r="L2615" s="367"/>
      <c r="M2615" s="367"/>
      <c r="N2615" s="367"/>
      <c r="O2615" s="367"/>
      <c r="P2615" s="367"/>
      <c r="Q2615" s="367"/>
      <c r="R2615" s="367"/>
      <c r="S2615" s="367"/>
      <c r="T2615" s="367"/>
      <c r="U2615" s="367"/>
    </row>
    <row r="2616">
      <c r="A2616" s="367"/>
      <c r="B2616" s="367"/>
      <c r="C2616" s="367"/>
      <c r="D2616" s="367"/>
      <c r="E2616" s="368"/>
      <c r="F2616" s="367"/>
      <c r="G2616" s="367"/>
      <c r="H2616" s="367"/>
      <c r="I2616" s="367"/>
      <c r="J2616" s="367"/>
      <c r="K2616" s="367"/>
      <c r="L2616" s="367"/>
      <c r="M2616" s="367"/>
      <c r="N2616" s="367"/>
      <c r="O2616" s="367"/>
      <c r="P2616" s="367"/>
      <c r="Q2616" s="367"/>
      <c r="R2616" s="367"/>
      <c r="S2616" s="367"/>
      <c r="T2616" s="367"/>
      <c r="U2616" s="367"/>
    </row>
    <row r="2617">
      <c r="A2617" s="367"/>
      <c r="B2617" s="367"/>
      <c r="C2617" s="367"/>
      <c r="D2617" s="367"/>
      <c r="E2617" s="368"/>
      <c r="F2617" s="367"/>
      <c r="G2617" s="367"/>
      <c r="H2617" s="367"/>
      <c r="I2617" s="367"/>
      <c r="J2617" s="367"/>
      <c r="K2617" s="367"/>
      <c r="L2617" s="367"/>
      <c r="M2617" s="367"/>
      <c r="N2617" s="367"/>
      <c r="O2617" s="367"/>
      <c r="P2617" s="367"/>
      <c r="Q2617" s="367"/>
      <c r="R2617" s="367"/>
      <c r="S2617" s="367"/>
      <c r="T2617" s="367"/>
      <c r="U2617" s="367"/>
    </row>
    <row r="2618">
      <c r="A2618" s="367"/>
      <c r="B2618" s="367"/>
      <c r="C2618" s="367"/>
      <c r="D2618" s="367"/>
      <c r="E2618" s="368"/>
      <c r="F2618" s="367"/>
      <c r="G2618" s="367"/>
      <c r="H2618" s="367"/>
      <c r="I2618" s="367"/>
      <c r="J2618" s="367"/>
      <c r="K2618" s="367"/>
      <c r="L2618" s="367"/>
      <c r="M2618" s="367"/>
      <c r="N2618" s="367"/>
      <c r="O2618" s="367"/>
      <c r="P2618" s="367"/>
      <c r="Q2618" s="367"/>
      <c r="R2618" s="367"/>
      <c r="S2618" s="367"/>
      <c r="T2618" s="367"/>
      <c r="U2618" s="367"/>
    </row>
    <row r="2619">
      <c r="A2619" s="367"/>
      <c r="B2619" s="367"/>
      <c r="C2619" s="367"/>
      <c r="D2619" s="367"/>
      <c r="E2619" s="368"/>
      <c r="F2619" s="367"/>
      <c r="G2619" s="367"/>
      <c r="H2619" s="367"/>
      <c r="I2619" s="367"/>
      <c r="J2619" s="367"/>
      <c r="K2619" s="367"/>
      <c r="L2619" s="367"/>
      <c r="M2619" s="367"/>
      <c r="N2619" s="367"/>
      <c r="O2619" s="367"/>
      <c r="P2619" s="367"/>
      <c r="Q2619" s="367"/>
      <c r="R2619" s="367"/>
      <c r="S2619" s="367"/>
      <c r="T2619" s="367"/>
      <c r="U2619" s="367"/>
    </row>
    <row r="2620">
      <c r="A2620" s="367"/>
      <c r="B2620" s="367"/>
      <c r="C2620" s="367"/>
      <c r="D2620" s="367"/>
      <c r="E2620" s="368"/>
      <c r="F2620" s="367"/>
      <c r="G2620" s="367"/>
      <c r="H2620" s="367"/>
      <c r="I2620" s="367"/>
      <c r="J2620" s="367"/>
      <c r="K2620" s="367"/>
      <c r="L2620" s="367"/>
      <c r="M2620" s="367"/>
      <c r="N2620" s="367"/>
      <c r="O2620" s="367"/>
      <c r="P2620" s="367"/>
      <c r="Q2620" s="367"/>
      <c r="R2620" s="367"/>
      <c r="S2620" s="367"/>
      <c r="T2620" s="367"/>
      <c r="U2620" s="367"/>
    </row>
    <row r="2621">
      <c r="A2621" s="367"/>
      <c r="B2621" s="367"/>
      <c r="C2621" s="367"/>
      <c r="D2621" s="367"/>
      <c r="E2621" s="368"/>
      <c r="F2621" s="367"/>
      <c r="G2621" s="367"/>
      <c r="H2621" s="367"/>
      <c r="I2621" s="367"/>
      <c r="J2621" s="367"/>
      <c r="K2621" s="367"/>
      <c r="L2621" s="367"/>
      <c r="M2621" s="367"/>
      <c r="N2621" s="367"/>
      <c r="O2621" s="367"/>
      <c r="P2621" s="367"/>
      <c r="Q2621" s="367"/>
      <c r="R2621" s="367"/>
      <c r="S2621" s="367"/>
      <c r="T2621" s="367"/>
      <c r="U2621" s="367"/>
    </row>
    <row r="2622">
      <c r="A2622" s="367"/>
      <c r="B2622" s="367"/>
      <c r="C2622" s="367"/>
      <c r="D2622" s="367"/>
      <c r="E2622" s="368"/>
      <c r="F2622" s="367"/>
      <c r="G2622" s="367"/>
      <c r="H2622" s="367"/>
      <c r="I2622" s="367"/>
      <c r="J2622" s="367"/>
      <c r="K2622" s="367"/>
      <c r="L2622" s="367"/>
      <c r="M2622" s="367"/>
      <c r="N2622" s="367"/>
      <c r="O2622" s="367"/>
      <c r="P2622" s="367"/>
      <c r="Q2622" s="367"/>
      <c r="R2622" s="367"/>
      <c r="S2622" s="367"/>
      <c r="T2622" s="367"/>
      <c r="U2622" s="367"/>
    </row>
    <row r="2623">
      <c r="A2623" s="367"/>
      <c r="B2623" s="367"/>
      <c r="C2623" s="367"/>
      <c r="D2623" s="367"/>
      <c r="E2623" s="368"/>
      <c r="F2623" s="367"/>
      <c r="G2623" s="367"/>
      <c r="H2623" s="367"/>
      <c r="I2623" s="367"/>
      <c r="J2623" s="367"/>
      <c r="K2623" s="367"/>
      <c r="L2623" s="367"/>
      <c r="M2623" s="367"/>
      <c r="N2623" s="367"/>
      <c r="O2623" s="367"/>
      <c r="P2623" s="367"/>
      <c r="Q2623" s="367"/>
      <c r="R2623" s="367"/>
      <c r="S2623" s="367"/>
      <c r="T2623" s="367"/>
      <c r="U2623" s="367"/>
    </row>
    <row r="2624">
      <c r="A2624" s="367"/>
      <c r="B2624" s="367"/>
      <c r="C2624" s="367"/>
      <c r="D2624" s="367"/>
      <c r="E2624" s="368"/>
      <c r="F2624" s="367"/>
      <c r="G2624" s="367"/>
      <c r="H2624" s="367"/>
      <c r="I2624" s="367"/>
      <c r="J2624" s="367"/>
      <c r="K2624" s="367"/>
      <c r="L2624" s="367"/>
      <c r="M2624" s="367"/>
      <c r="N2624" s="367"/>
      <c r="O2624" s="367"/>
      <c r="P2624" s="367"/>
      <c r="Q2624" s="367"/>
      <c r="R2624" s="367"/>
      <c r="S2624" s="367"/>
      <c r="T2624" s="367"/>
      <c r="U2624" s="367"/>
    </row>
    <row r="2625">
      <c r="A2625" s="367"/>
      <c r="B2625" s="367"/>
      <c r="C2625" s="367"/>
      <c r="D2625" s="367"/>
      <c r="E2625" s="368"/>
      <c r="F2625" s="367"/>
      <c r="G2625" s="367"/>
      <c r="H2625" s="367"/>
      <c r="I2625" s="367"/>
      <c r="J2625" s="367"/>
      <c r="K2625" s="367"/>
      <c r="L2625" s="367"/>
      <c r="M2625" s="367"/>
      <c r="N2625" s="367"/>
      <c r="O2625" s="367"/>
      <c r="P2625" s="367"/>
      <c r="Q2625" s="367"/>
      <c r="R2625" s="367"/>
      <c r="S2625" s="367"/>
      <c r="T2625" s="367"/>
      <c r="U2625" s="367"/>
    </row>
    <row r="2626">
      <c r="A2626" s="367"/>
      <c r="B2626" s="367"/>
      <c r="C2626" s="367"/>
      <c r="D2626" s="367"/>
      <c r="E2626" s="368"/>
      <c r="F2626" s="367"/>
      <c r="G2626" s="367"/>
      <c r="H2626" s="367"/>
      <c r="I2626" s="367"/>
      <c r="J2626" s="367"/>
      <c r="K2626" s="367"/>
      <c r="L2626" s="367"/>
      <c r="M2626" s="367"/>
      <c r="N2626" s="367"/>
      <c r="O2626" s="367"/>
      <c r="P2626" s="367"/>
      <c r="Q2626" s="367"/>
      <c r="R2626" s="367"/>
      <c r="S2626" s="367"/>
      <c r="T2626" s="367"/>
      <c r="U2626" s="367"/>
    </row>
    <row r="2627">
      <c r="A2627" s="367"/>
      <c r="B2627" s="367"/>
      <c r="C2627" s="367"/>
      <c r="D2627" s="367"/>
      <c r="E2627" s="368"/>
      <c r="F2627" s="367"/>
      <c r="G2627" s="367"/>
      <c r="H2627" s="367"/>
      <c r="I2627" s="367"/>
      <c r="J2627" s="367"/>
      <c r="K2627" s="367"/>
      <c r="L2627" s="367"/>
      <c r="M2627" s="367"/>
      <c r="N2627" s="367"/>
      <c r="O2627" s="367"/>
      <c r="P2627" s="367"/>
      <c r="Q2627" s="367"/>
      <c r="R2627" s="367"/>
      <c r="S2627" s="367"/>
      <c r="T2627" s="367"/>
      <c r="U2627" s="367"/>
    </row>
    <row r="2628">
      <c r="A2628" s="367"/>
      <c r="B2628" s="367"/>
      <c r="C2628" s="367"/>
      <c r="D2628" s="367"/>
      <c r="E2628" s="368"/>
      <c r="F2628" s="367"/>
      <c r="G2628" s="367"/>
      <c r="H2628" s="367"/>
      <c r="I2628" s="367"/>
      <c r="J2628" s="367"/>
      <c r="K2628" s="367"/>
      <c r="L2628" s="367"/>
      <c r="M2628" s="367"/>
      <c r="N2628" s="367"/>
      <c r="O2628" s="367"/>
      <c r="P2628" s="367"/>
      <c r="Q2628" s="367"/>
      <c r="R2628" s="367"/>
      <c r="S2628" s="367"/>
      <c r="T2628" s="367"/>
      <c r="U2628" s="367"/>
    </row>
    <row r="2629">
      <c r="A2629" s="367"/>
      <c r="B2629" s="367"/>
      <c r="C2629" s="367"/>
      <c r="D2629" s="367"/>
      <c r="E2629" s="368"/>
      <c r="F2629" s="367"/>
      <c r="G2629" s="367"/>
      <c r="H2629" s="367"/>
      <c r="I2629" s="367"/>
      <c r="J2629" s="367"/>
      <c r="K2629" s="367"/>
      <c r="L2629" s="367"/>
      <c r="M2629" s="367"/>
      <c r="N2629" s="367"/>
      <c r="O2629" s="367"/>
      <c r="P2629" s="367"/>
      <c r="Q2629" s="367"/>
      <c r="R2629" s="367"/>
      <c r="S2629" s="367"/>
      <c r="T2629" s="367"/>
      <c r="U2629" s="367"/>
    </row>
    <row r="2630">
      <c r="A2630" s="367"/>
      <c r="B2630" s="367"/>
      <c r="C2630" s="367"/>
      <c r="D2630" s="367"/>
      <c r="E2630" s="368"/>
      <c r="F2630" s="367"/>
      <c r="G2630" s="367"/>
      <c r="H2630" s="367"/>
      <c r="I2630" s="367"/>
      <c r="J2630" s="367"/>
      <c r="K2630" s="367"/>
      <c r="L2630" s="367"/>
      <c r="M2630" s="367"/>
      <c r="N2630" s="367"/>
      <c r="O2630" s="367"/>
      <c r="P2630" s="367"/>
      <c r="Q2630" s="367"/>
      <c r="R2630" s="367"/>
      <c r="S2630" s="367"/>
      <c r="T2630" s="367"/>
      <c r="U2630" s="367"/>
    </row>
    <row r="2631">
      <c r="A2631" s="367"/>
      <c r="B2631" s="367"/>
      <c r="C2631" s="367"/>
      <c r="D2631" s="367"/>
      <c r="E2631" s="368"/>
      <c r="F2631" s="367"/>
      <c r="G2631" s="367"/>
      <c r="H2631" s="367"/>
      <c r="I2631" s="367"/>
      <c r="J2631" s="367"/>
      <c r="K2631" s="367"/>
      <c r="L2631" s="367"/>
      <c r="M2631" s="367"/>
      <c r="N2631" s="367"/>
      <c r="O2631" s="367"/>
      <c r="P2631" s="367"/>
      <c r="Q2631" s="367"/>
      <c r="R2631" s="367"/>
      <c r="S2631" s="367"/>
      <c r="T2631" s="367"/>
      <c r="U2631" s="367"/>
    </row>
    <row r="2632">
      <c r="A2632" s="367"/>
      <c r="B2632" s="367"/>
      <c r="C2632" s="367"/>
      <c r="D2632" s="367"/>
      <c r="E2632" s="368"/>
      <c r="F2632" s="367"/>
      <c r="G2632" s="367"/>
      <c r="H2632" s="367"/>
      <c r="I2632" s="367"/>
      <c r="J2632" s="367"/>
      <c r="K2632" s="367"/>
      <c r="L2632" s="367"/>
      <c r="M2632" s="367"/>
      <c r="N2632" s="367"/>
      <c r="O2632" s="367"/>
      <c r="P2632" s="367"/>
      <c r="Q2632" s="367"/>
      <c r="R2632" s="367"/>
      <c r="S2632" s="367"/>
      <c r="T2632" s="367"/>
      <c r="U2632" s="367"/>
    </row>
    <row r="2633">
      <c r="A2633" s="367"/>
      <c r="B2633" s="367"/>
      <c r="C2633" s="367"/>
      <c r="D2633" s="367"/>
      <c r="E2633" s="368"/>
      <c r="F2633" s="367"/>
      <c r="G2633" s="367"/>
      <c r="H2633" s="367"/>
      <c r="I2633" s="367"/>
      <c r="J2633" s="367"/>
      <c r="K2633" s="367"/>
      <c r="L2633" s="367"/>
      <c r="M2633" s="367"/>
      <c r="N2633" s="367"/>
      <c r="O2633" s="367"/>
      <c r="P2633" s="367"/>
      <c r="Q2633" s="367"/>
      <c r="R2633" s="367"/>
      <c r="S2633" s="367"/>
      <c r="T2633" s="367"/>
      <c r="U2633" s="367"/>
    </row>
    <row r="2634">
      <c r="A2634" s="367"/>
      <c r="B2634" s="367"/>
      <c r="C2634" s="367"/>
      <c r="D2634" s="367"/>
      <c r="E2634" s="368"/>
      <c r="F2634" s="367"/>
      <c r="G2634" s="367"/>
      <c r="H2634" s="367"/>
      <c r="I2634" s="367"/>
      <c r="J2634" s="367"/>
      <c r="K2634" s="367"/>
      <c r="L2634" s="367"/>
      <c r="M2634" s="367"/>
      <c r="N2634" s="367"/>
      <c r="O2634" s="367"/>
      <c r="P2634" s="367"/>
      <c r="Q2634" s="367"/>
      <c r="R2634" s="367"/>
      <c r="S2634" s="367"/>
      <c r="T2634" s="367"/>
      <c r="U2634" s="367"/>
    </row>
    <row r="2635">
      <c r="A2635" s="367"/>
      <c r="B2635" s="367"/>
      <c r="C2635" s="367"/>
      <c r="D2635" s="367"/>
      <c r="E2635" s="368"/>
      <c r="F2635" s="367"/>
      <c r="G2635" s="367"/>
      <c r="H2635" s="367"/>
      <c r="I2635" s="367"/>
      <c r="J2635" s="367"/>
      <c r="K2635" s="367"/>
      <c r="L2635" s="367"/>
      <c r="M2635" s="367"/>
      <c r="N2635" s="367"/>
      <c r="O2635" s="367"/>
      <c r="P2635" s="367"/>
      <c r="Q2635" s="367"/>
      <c r="R2635" s="367"/>
      <c r="S2635" s="367"/>
      <c r="T2635" s="367"/>
      <c r="U2635" s="367"/>
    </row>
    <row r="2636">
      <c r="A2636" s="367"/>
      <c r="B2636" s="367"/>
      <c r="C2636" s="367"/>
      <c r="D2636" s="367"/>
      <c r="E2636" s="368"/>
      <c r="F2636" s="367"/>
      <c r="G2636" s="367"/>
      <c r="H2636" s="367"/>
      <c r="I2636" s="367"/>
      <c r="J2636" s="367"/>
      <c r="K2636" s="367"/>
      <c r="L2636" s="367"/>
      <c r="M2636" s="367"/>
      <c r="N2636" s="367"/>
      <c r="O2636" s="367"/>
      <c r="P2636" s="367"/>
      <c r="Q2636" s="367"/>
      <c r="R2636" s="367"/>
      <c r="S2636" s="367"/>
      <c r="T2636" s="367"/>
      <c r="U2636" s="367"/>
    </row>
    <row r="2637">
      <c r="A2637" s="367"/>
      <c r="B2637" s="367"/>
      <c r="C2637" s="367"/>
      <c r="D2637" s="367"/>
      <c r="E2637" s="368"/>
      <c r="F2637" s="367"/>
      <c r="G2637" s="367"/>
      <c r="H2637" s="367"/>
      <c r="I2637" s="367"/>
      <c r="J2637" s="367"/>
      <c r="K2637" s="367"/>
      <c r="L2637" s="367"/>
      <c r="M2637" s="367"/>
      <c r="N2637" s="367"/>
      <c r="O2637" s="367"/>
      <c r="P2637" s="367"/>
      <c r="Q2637" s="367"/>
      <c r="R2637" s="367"/>
      <c r="S2637" s="367"/>
      <c r="T2637" s="367"/>
      <c r="U2637" s="367"/>
    </row>
    <row r="2638">
      <c r="A2638" s="367"/>
      <c r="B2638" s="367"/>
      <c r="C2638" s="367"/>
      <c r="D2638" s="367"/>
      <c r="E2638" s="368"/>
      <c r="F2638" s="367"/>
      <c r="G2638" s="367"/>
      <c r="H2638" s="367"/>
      <c r="I2638" s="367"/>
      <c r="J2638" s="367"/>
      <c r="K2638" s="367"/>
      <c r="L2638" s="367"/>
      <c r="M2638" s="367"/>
      <c r="N2638" s="367"/>
      <c r="O2638" s="367"/>
      <c r="P2638" s="367"/>
      <c r="Q2638" s="367"/>
      <c r="R2638" s="367"/>
      <c r="S2638" s="367"/>
      <c r="T2638" s="367"/>
      <c r="U2638" s="367"/>
    </row>
    <row r="2639">
      <c r="A2639" s="367"/>
      <c r="B2639" s="367"/>
      <c r="C2639" s="367"/>
      <c r="D2639" s="367"/>
      <c r="E2639" s="368"/>
      <c r="F2639" s="367"/>
      <c r="G2639" s="367"/>
      <c r="H2639" s="367"/>
      <c r="I2639" s="367"/>
      <c r="J2639" s="367"/>
      <c r="K2639" s="367"/>
      <c r="L2639" s="367"/>
      <c r="M2639" s="367"/>
      <c r="N2639" s="367"/>
      <c r="O2639" s="367"/>
      <c r="P2639" s="367"/>
      <c r="Q2639" s="367"/>
      <c r="R2639" s="367"/>
      <c r="S2639" s="367"/>
      <c r="T2639" s="367"/>
      <c r="U2639" s="367"/>
    </row>
    <row r="2640">
      <c r="A2640" s="367"/>
      <c r="B2640" s="367"/>
      <c r="C2640" s="367"/>
      <c r="D2640" s="367"/>
      <c r="E2640" s="368"/>
      <c r="F2640" s="367"/>
      <c r="G2640" s="367"/>
      <c r="H2640" s="367"/>
      <c r="I2640" s="367"/>
      <c r="J2640" s="367"/>
      <c r="K2640" s="367"/>
      <c r="L2640" s="367"/>
      <c r="M2640" s="367"/>
      <c r="N2640" s="367"/>
      <c r="O2640" s="367"/>
      <c r="P2640" s="367"/>
      <c r="Q2640" s="367"/>
      <c r="R2640" s="367"/>
      <c r="S2640" s="367"/>
      <c r="T2640" s="367"/>
      <c r="U2640" s="367"/>
    </row>
    <row r="2641">
      <c r="A2641" s="367"/>
      <c r="B2641" s="367"/>
      <c r="C2641" s="367"/>
      <c r="D2641" s="367"/>
      <c r="E2641" s="368"/>
      <c r="F2641" s="367"/>
      <c r="G2641" s="367"/>
      <c r="H2641" s="367"/>
      <c r="I2641" s="367"/>
      <c r="J2641" s="367"/>
      <c r="K2641" s="367"/>
      <c r="L2641" s="367"/>
      <c r="M2641" s="367"/>
      <c r="N2641" s="367"/>
      <c r="O2641" s="367"/>
      <c r="P2641" s="367"/>
      <c r="Q2641" s="367"/>
      <c r="R2641" s="367"/>
      <c r="S2641" s="367"/>
      <c r="T2641" s="367"/>
      <c r="U2641" s="367"/>
    </row>
    <row r="2642">
      <c r="A2642" s="367"/>
      <c r="B2642" s="367"/>
      <c r="C2642" s="367"/>
      <c r="D2642" s="367"/>
      <c r="E2642" s="368"/>
      <c r="F2642" s="367"/>
      <c r="G2642" s="367"/>
      <c r="H2642" s="367"/>
      <c r="I2642" s="367"/>
      <c r="J2642" s="367"/>
      <c r="K2642" s="367"/>
      <c r="L2642" s="367"/>
      <c r="M2642" s="367"/>
      <c r="N2642" s="367"/>
      <c r="O2642" s="367"/>
      <c r="P2642" s="367"/>
      <c r="Q2642" s="367"/>
      <c r="R2642" s="367"/>
      <c r="S2642" s="367"/>
      <c r="T2642" s="367"/>
      <c r="U2642" s="367"/>
    </row>
    <row r="2643">
      <c r="A2643" s="367"/>
      <c r="B2643" s="367"/>
      <c r="C2643" s="367"/>
      <c r="D2643" s="367"/>
      <c r="E2643" s="368"/>
      <c r="F2643" s="367"/>
      <c r="G2643" s="367"/>
      <c r="H2643" s="367"/>
      <c r="I2643" s="367"/>
      <c r="J2643" s="367"/>
      <c r="K2643" s="367"/>
      <c r="L2643" s="367"/>
      <c r="M2643" s="367"/>
      <c r="N2643" s="367"/>
      <c r="O2643" s="367"/>
      <c r="P2643" s="367"/>
      <c r="Q2643" s="367"/>
      <c r="R2643" s="367"/>
      <c r="S2643" s="367"/>
      <c r="T2643" s="367"/>
      <c r="U2643" s="367"/>
    </row>
    <row r="2644">
      <c r="A2644" s="367"/>
      <c r="B2644" s="367"/>
      <c r="C2644" s="367"/>
      <c r="D2644" s="367"/>
      <c r="E2644" s="368"/>
      <c r="F2644" s="367"/>
      <c r="G2644" s="367"/>
      <c r="H2644" s="367"/>
      <c r="I2644" s="367"/>
      <c r="J2644" s="367"/>
      <c r="K2644" s="367"/>
      <c r="L2644" s="367"/>
      <c r="M2644" s="367"/>
      <c r="N2644" s="367"/>
      <c r="O2644" s="367"/>
      <c r="P2644" s="367"/>
      <c r="Q2644" s="367"/>
      <c r="R2644" s="367"/>
      <c r="S2644" s="367"/>
      <c r="T2644" s="367"/>
      <c r="U2644" s="367"/>
    </row>
    <row r="2645">
      <c r="A2645" s="367"/>
      <c r="B2645" s="367"/>
      <c r="C2645" s="367"/>
      <c r="D2645" s="367"/>
      <c r="E2645" s="368"/>
      <c r="F2645" s="367"/>
      <c r="G2645" s="367"/>
      <c r="H2645" s="367"/>
      <c r="I2645" s="367"/>
      <c r="J2645" s="367"/>
      <c r="K2645" s="367"/>
      <c r="L2645" s="367"/>
      <c r="M2645" s="367"/>
      <c r="N2645" s="367"/>
      <c r="O2645" s="367"/>
      <c r="P2645" s="367"/>
      <c r="Q2645" s="367"/>
      <c r="R2645" s="367"/>
      <c r="S2645" s="367"/>
      <c r="T2645" s="367"/>
      <c r="U2645" s="367"/>
    </row>
    <row r="2646">
      <c r="A2646" s="367"/>
      <c r="B2646" s="367"/>
      <c r="C2646" s="367"/>
      <c r="D2646" s="367"/>
      <c r="E2646" s="368"/>
      <c r="F2646" s="367"/>
      <c r="G2646" s="367"/>
      <c r="H2646" s="367"/>
      <c r="I2646" s="367"/>
      <c r="J2646" s="367"/>
      <c r="K2646" s="367"/>
      <c r="L2646" s="367"/>
      <c r="M2646" s="367"/>
      <c r="N2646" s="367"/>
      <c r="O2646" s="367"/>
      <c r="P2646" s="367"/>
      <c r="Q2646" s="367"/>
      <c r="R2646" s="367"/>
      <c r="S2646" s="367"/>
      <c r="T2646" s="367"/>
      <c r="U2646" s="367"/>
    </row>
    <row r="2647">
      <c r="A2647" s="367"/>
      <c r="B2647" s="367"/>
      <c r="C2647" s="367"/>
      <c r="D2647" s="367"/>
      <c r="E2647" s="368"/>
      <c r="F2647" s="367"/>
      <c r="G2647" s="367"/>
      <c r="H2647" s="367"/>
      <c r="I2647" s="367"/>
      <c r="J2647" s="367"/>
      <c r="K2647" s="367"/>
      <c r="L2647" s="367"/>
      <c r="M2647" s="367"/>
      <c r="N2647" s="367"/>
      <c r="O2647" s="367"/>
      <c r="P2647" s="367"/>
      <c r="Q2647" s="367"/>
      <c r="R2647" s="367"/>
      <c r="S2647" s="367"/>
      <c r="T2647" s="367"/>
      <c r="U2647" s="367"/>
    </row>
    <row r="2648">
      <c r="A2648" s="367"/>
      <c r="B2648" s="367"/>
      <c r="C2648" s="367"/>
      <c r="D2648" s="367"/>
      <c r="E2648" s="368"/>
      <c r="F2648" s="367"/>
      <c r="G2648" s="367"/>
      <c r="H2648" s="367"/>
      <c r="I2648" s="367"/>
      <c r="J2648" s="367"/>
      <c r="K2648" s="367"/>
      <c r="L2648" s="367"/>
      <c r="M2648" s="367"/>
      <c r="N2648" s="367"/>
      <c r="O2648" s="367"/>
      <c r="P2648" s="367"/>
      <c r="Q2648" s="367"/>
      <c r="R2648" s="367"/>
      <c r="S2648" s="367"/>
      <c r="T2648" s="367"/>
      <c r="U2648" s="367"/>
    </row>
    <row r="2649">
      <c r="A2649" s="367"/>
      <c r="B2649" s="367"/>
      <c r="C2649" s="367"/>
      <c r="D2649" s="367"/>
      <c r="E2649" s="368"/>
      <c r="F2649" s="367"/>
      <c r="G2649" s="367"/>
      <c r="H2649" s="367"/>
      <c r="I2649" s="367"/>
      <c r="J2649" s="367"/>
      <c r="K2649" s="367"/>
      <c r="L2649" s="367"/>
      <c r="M2649" s="367"/>
      <c r="N2649" s="367"/>
      <c r="O2649" s="367"/>
      <c r="P2649" s="367"/>
      <c r="Q2649" s="367"/>
      <c r="R2649" s="367"/>
      <c r="S2649" s="367"/>
      <c r="T2649" s="367"/>
      <c r="U2649" s="367"/>
    </row>
    <row r="2650">
      <c r="A2650" s="367"/>
      <c r="B2650" s="367"/>
      <c r="C2650" s="367"/>
      <c r="D2650" s="367"/>
      <c r="E2650" s="368"/>
      <c r="F2650" s="367"/>
      <c r="G2650" s="367"/>
      <c r="H2650" s="367"/>
      <c r="I2650" s="367"/>
      <c r="J2650" s="367"/>
      <c r="K2650" s="367"/>
      <c r="L2650" s="367"/>
      <c r="M2650" s="367"/>
      <c r="N2650" s="367"/>
      <c r="O2650" s="367"/>
      <c r="P2650" s="367"/>
      <c r="Q2650" s="367"/>
      <c r="R2650" s="367"/>
      <c r="S2650" s="367"/>
      <c r="T2650" s="367"/>
      <c r="U2650" s="367"/>
    </row>
    <row r="2651">
      <c r="A2651" s="367"/>
      <c r="B2651" s="367"/>
      <c r="C2651" s="367"/>
      <c r="D2651" s="367"/>
      <c r="E2651" s="368"/>
      <c r="F2651" s="367"/>
      <c r="G2651" s="367"/>
      <c r="H2651" s="367"/>
      <c r="I2651" s="367"/>
      <c r="J2651" s="367"/>
      <c r="K2651" s="367"/>
      <c r="L2651" s="367"/>
      <c r="M2651" s="367"/>
      <c r="N2651" s="367"/>
      <c r="O2651" s="367"/>
      <c r="P2651" s="367"/>
      <c r="Q2651" s="367"/>
      <c r="R2651" s="367"/>
      <c r="S2651" s="367"/>
      <c r="T2651" s="367"/>
      <c r="U2651" s="367"/>
    </row>
    <row r="2652">
      <c r="A2652" s="367"/>
      <c r="B2652" s="367"/>
      <c r="C2652" s="367"/>
      <c r="D2652" s="367"/>
      <c r="E2652" s="368"/>
      <c r="F2652" s="367"/>
      <c r="G2652" s="367"/>
      <c r="H2652" s="367"/>
      <c r="I2652" s="367"/>
      <c r="J2652" s="367"/>
      <c r="K2652" s="367"/>
      <c r="L2652" s="367"/>
      <c r="M2652" s="367"/>
      <c r="N2652" s="367"/>
      <c r="O2652" s="367"/>
      <c r="P2652" s="367"/>
      <c r="Q2652" s="367"/>
      <c r="R2652" s="367"/>
      <c r="S2652" s="367"/>
      <c r="T2652" s="367"/>
      <c r="U2652" s="367"/>
    </row>
    <row r="2653">
      <c r="A2653" s="367"/>
      <c r="B2653" s="367"/>
      <c r="C2653" s="367"/>
      <c r="D2653" s="367"/>
      <c r="E2653" s="368"/>
      <c r="F2653" s="367"/>
      <c r="G2653" s="367"/>
      <c r="H2653" s="367"/>
      <c r="I2653" s="367"/>
      <c r="J2653" s="367"/>
      <c r="K2653" s="367"/>
      <c r="L2653" s="367"/>
      <c r="M2653" s="367"/>
      <c r="N2653" s="367"/>
      <c r="O2653" s="367"/>
      <c r="P2653" s="367"/>
      <c r="Q2653" s="367"/>
      <c r="R2653" s="367"/>
      <c r="S2653" s="367"/>
      <c r="T2653" s="367"/>
      <c r="U2653" s="367"/>
    </row>
    <row r="2654">
      <c r="A2654" s="367"/>
      <c r="B2654" s="367"/>
      <c r="C2654" s="367"/>
      <c r="D2654" s="367"/>
      <c r="E2654" s="368"/>
      <c r="F2654" s="367"/>
      <c r="G2654" s="367"/>
      <c r="H2654" s="367"/>
      <c r="I2654" s="367"/>
      <c r="J2654" s="367"/>
      <c r="K2654" s="367"/>
      <c r="L2654" s="367"/>
      <c r="M2654" s="367"/>
      <c r="N2654" s="367"/>
      <c r="O2654" s="367"/>
      <c r="P2654" s="367"/>
      <c r="Q2654" s="367"/>
      <c r="R2654" s="367"/>
      <c r="S2654" s="367"/>
      <c r="T2654" s="367"/>
      <c r="U2654" s="367"/>
    </row>
    <row r="2655">
      <c r="A2655" s="367"/>
      <c r="B2655" s="367"/>
      <c r="C2655" s="367"/>
      <c r="D2655" s="367"/>
      <c r="E2655" s="368"/>
      <c r="F2655" s="367"/>
      <c r="G2655" s="367"/>
      <c r="H2655" s="367"/>
      <c r="I2655" s="367"/>
      <c r="J2655" s="367"/>
      <c r="K2655" s="367"/>
      <c r="L2655" s="367"/>
      <c r="M2655" s="367"/>
      <c r="N2655" s="367"/>
      <c r="O2655" s="367"/>
      <c r="P2655" s="367"/>
      <c r="Q2655" s="367"/>
      <c r="R2655" s="367"/>
      <c r="S2655" s="367"/>
      <c r="T2655" s="367"/>
      <c r="U2655" s="367"/>
    </row>
    <row r="2656">
      <c r="A2656" s="367"/>
      <c r="B2656" s="367"/>
      <c r="C2656" s="367"/>
      <c r="D2656" s="367"/>
      <c r="E2656" s="368"/>
      <c r="F2656" s="367"/>
      <c r="G2656" s="367"/>
      <c r="H2656" s="367"/>
      <c r="I2656" s="367"/>
      <c r="J2656" s="367"/>
      <c r="K2656" s="367"/>
      <c r="L2656" s="367"/>
      <c r="M2656" s="367"/>
      <c r="N2656" s="367"/>
      <c r="O2656" s="367"/>
      <c r="P2656" s="367"/>
      <c r="Q2656" s="367"/>
      <c r="R2656" s="367"/>
      <c r="S2656" s="367"/>
      <c r="T2656" s="367"/>
      <c r="U2656" s="367"/>
    </row>
    <row r="2657">
      <c r="A2657" s="367"/>
      <c r="B2657" s="367"/>
      <c r="C2657" s="367"/>
      <c r="D2657" s="367"/>
      <c r="E2657" s="368"/>
      <c r="F2657" s="367"/>
      <c r="G2657" s="367"/>
      <c r="H2657" s="367"/>
      <c r="I2657" s="367"/>
      <c r="J2657" s="367"/>
      <c r="K2657" s="367"/>
      <c r="L2657" s="367"/>
      <c r="M2657" s="367"/>
      <c r="N2657" s="367"/>
      <c r="O2657" s="367"/>
      <c r="P2657" s="367"/>
      <c r="Q2657" s="367"/>
      <c r="R2657" s="367"/>
      <c r="S2657" s="367"/>
      <c r="T2657" s="367"/>
      <c r="U2657" s="367"/>
    </row>
    <row r="2658">
      <c r="A2658" s="367"/>
      <c r="B2658" s="367"/>
      <c r="C2658" s="367"/>
      <c r="D2658" s="367"/>
      <c r="E2658" s="368"/>
      <c r="F2658" s="367"/>
      <c r="G2658" s="367"/>
      <c r="H2658" s="367"/>
      <c r="I2658" s="367"/>
      <c r="J2658" s="367"/>
      <c r="K2658" s="367"/>
      <c r="L2658" s="367"/>
      <c r="M2658" s="367"/>
      <c r="N2658" s="367"/>
      <c r="O2658" s="367"/>
      <c r="P2658" s="367"/>
      <c r="Q2658" s="367"/>
      <c r="R2658" s="367"/>
      <c r="S2658" s="367"/>
      <c r="T2658" s="367"/>
      <c r="U2658" s="367"/>
    </row>
    <row r="2659">
      <c r="A2659" s="367"/>
      <c r="B2659" s="367"/>
      <c r="C2659" s="367"/>
      <c r="D2659" s="367"/>
      <c r="E2659" s="368"/>
      <c r="F2659" s="367"/>
      <c r="G2659" s="367"/>
      <c r="H2659" s="367"/>
      <c r="I2659" s="367"/>
      <c r="J2659" s="367"/>
      <c r="K2659" s="367"/>
      <c r="L2659" s="367"/>
      <c r="M2659" s="367"/>
      <c r="N2659" s="367"/>
      <c r="O2659" s="367"/>
      <c r="P2659" s="367"/>
      <c r="Q2659" s="367"/>
      <c r="R2659" s="367"/>
      <c r="S2659" s="367"/>
      <c r="T2659" s="367"/>
      <c r="U2659" s="367"/>
    </row>
    <row r="2660">
      <c r="A2660" s="367"/>
      <c r="B2660" s="367"/>
      <c r="C2660" s="367"/>
      <c r="D2660" s="367"/>
      <c r="E2660" s="368"/>
      <c r="F2660" s="367"/>
      <c r="G2660" s="367"/>
      <c r="H2660" s="367"/>
      <c r="I2660" s="367"/>
      <c r="J2660" s="367"/>
      <c r="K2660" s="367"/>
      <c r="L2660" s="367"/>
      <c r="M2660" s="367"/>
      <c r="N2660" s="367"/>
      <c r="O2660" s="367"/>
      <c r="P2660" s="367"/>
      <c r="Q2660" s="367"/>
      <c r="R2660" s="367"/>
      <c r="S2660" s="367"/>
      <c r="T2660" s="367"/>
      <c r="U2660" s="367"/>
    </row>
    <row r="2661">
      <c r="A2661" s="367"/>
      <c r="B2661" s="367"/>
      <c r="C2661" s="367"/>
      <c r="D2661" s="367"/>
      <c r="E2661" s="368"/>
      <c r="F2661" s="367"/>
      <c r="G2661" s="367"/>
      <c r="H2661" s="367"/>
      <c r="I2661" s="367"/>
      <c r="J2661" s="367"/>
      <c r="K2661" s="367"/>
      <c r="L2661" s="367"/>
      <c r="M2661" s="367"/>
      <c r="N2661" s="367"/>
      <c r="O2661" s="367"/>
      <c r="P2661" s="367"/>
      <c r="Q2661" s="367"/>
      <c r="R2661" s="367"/>
      <c r="S2661" s="367"/>
      <c r="T2661" s="367"/>
      <c r="U2661" s="367"/>
    </row>
    <row r="2662">
      <c r="A2662" s="367"/>
      <c r="B2662" s="367"/>
      <c r="C2662" s="367"/>
      <c r="D2662" s="367"/>
      <c r="E2662" s="368"/>
      <c r="F2662" s="367"/>
      <c r="G2662" s="367"/>
      <c r="H2662" s="367"/>
      <c r="I2662" s="367"/>
      <c r="J2662" s="367"/>
      <c r="K2662" s="367"/>
      <c r="L2662" s="367"/>
      <c r="M2662" s="367"/>
      <c r="N2662" s="367"/>
      <c r="O2662" s="367"/>
      <c r="P2662" s="367"/>
      <c r="Q2662" s="367"/>
      <c r="R2662" s="367"/>
      <c r="S2662" s="367"/>
      <c r="T2662" s="367"/>
      <c r="U2662" s="367"/>
    </row>
    <row r="2663">
      <c r="A2663" s="367"/>
      <c r="B2663" s="367"/>
      <c r="C2663" s="367"/>
      <c r="D2663" s="367"/>
      <c r="E2663" s="368"/>
      <c r="F2663" s="367"/>
      <c r="G2663" s="367"/>
      <c r="H2663" s="367"/>
      <c r="I2663" s="367"/>
      <c r="J2663" s="367"/>
      <c r="K2663" s="367"/>
      <c r="L2663" s="367"/>
      <c r="M2663" s="367"/>
      <c r="N2663" s="367"/>
      <c r="O2663" s="367"/>
      <c r="P2663" s="367"/>
      <c r="Q2663" s="367"/>
      <c r="R2663" s="367"/>
      <c r="S2663" s="367"/>
      <c r="T2663" s="367"/>
      <c r="U2663" s="367"/>
    </row>
    <row r="2664">
      <c r="A2664" s="367"/>
      <c r="B2664" s="367"/>
      <c r="C2664" s="367"/>
      <c r="D2664" s="367"/>
      <c r="E2664" s="368"/>
      <c r="F2664" s="367"/>
      <c r="G2664" s="367"/>
      <c r="H2664" s="367"/>
      <c r="I2664" s="367"/>
      <c r="J2664" s="367"/>
      <c r="K2664" s="367"/>
      <c r="L2664" s="367"/>
      <c r="M2664" s="367"/>
      <c r="N2664" s="367"/>
      <c r="O2664" s="367"/>
      <c r="P2664" s="367"/>
      <c r="Q2664" s="367"/>
      <c r="R2664" s="367"/>
      <c r="S2664" s="367"/>
      <c r="T2664" s="367"/>
      <c r="U2664" s="367"/>
    </row>
    <row r="2665">
      <c r="A2665" s="367"/>
      <c r="B2665" s="367"/>
      <c r="C2665" s="367"/>
      <c r="D2665" s="367"/>
      <c r="E2665" s="368"/>
      <c r="F2665" s="367"/>
      <c r="G2665" s="367"/>
      <c r="H2665" s="367"/>
      <c r="I2665" s="367"/>
      <c r="J2665" s="367"/>
      <c r="K2665" s="367"/>
      <c r="L2665" s="367"/>
      <c r="M2665" s="367"/>
      <c r="N2665" s="367"/>
      <c r="O2665" s="367"/>
      <c r="P2665" s="367"/>
      <c r="Q2665" s="367"/>
      <c r="R2665" s="367"/>
      <c r="S2665" s="367"/>
      <c r="T2665" s="367"/>
      <c r="U2665" s="367"/>
    </row>
    <row r="2666">
      <c r="A2666" s="367"/>
      <c r="B2666" s="367"/>
      <c r="C2666" s="367"/>
      <c r="D2666" s="367"/>
      <c r="E2666" s="368"/>
      <c r="F2666" s="367"/>
      <c r="G2666" s="367"/>
      <c r="H2666" s="367"/>
      <c r="I2666" s="367"/>
      <c r="J2666" s="367"/>
      <c r="K2666" s="367"/>
      <c r="L2666" s="367"/>
      <c r="M2666" s="367"/>
      <c r="N2666" s="367"/>
      <c r="O2666" s="367"/>
      <c r="P2666" s="367"/>
      <c r="Q2666" s="367"/>
      <c r="R2666" s="367"/>
      <c r="S2666" s="367"/>
      <c r="T2666" s="367"/>
      <c r="U2666" s="367"/>
    </row>
    <row r="2667">
      <c r="A2667" s="367"/>
      <c r="B2667" s="367"/>
      <c r="C2667" s="367"/>
      <c r="D2667" s="367"/>
      <c r="E2667" s="368"/>
      <c r="F2667" s="367"/>
      <c r="G2667" s="367"/>
      <c r="H2667" s="367"/>
      <c r="I2667" s="367"/>
      <c r="J2667" s="367"/>
      <c r="K2667" s="367"/>
      <c r="L2667" s="367"/>
      <c r="M2667" s="367"/>
      <c r="N2667" s="367"/>
      <c r="O2667" s="367"/>
      <c r="P2667" s="367"/>
      <c r="Q2667" s="367"/>
      <c r="R2667" s="367"/>
      <c r="S2667" s="367"/>
      <c r="T2667" s="367"/>
      <c r="U2667" s="367"/>
    </row>
    <row r="2668">
      <c r="A2668" s="367"/>
      <c r="B2668" s="367"/>
      <c r="C2668" s="367"/>
      <c r="D2668" s="367"/>
      <c r="E2668" s="368"/>
      <c r="F2668" s="367"/>
      <c r="G2668" s="367"/>
      <c r="H2668" s="367"/>
      <c r="I2668" s="367"/>
      <c r="J2668" s="367"/>
      <c r="K2668" s="367"/>
      <c r="L2668" s="367"/>
      <c r="M2668" s="367"/>
      <c r="N2668" s="367"/>
      <c r="O2668" s="367"/>
      <c r="P2668" s="367"/>
      <c r="Q2668" s="367"/>
      <c r="R2668" s="367"/>
      <c r="S2668" s="367"/>
      <c r="T2668" s="367"/>
      <c r="U2668" s="367"/>
    </row>
    <row r="2669">
      <c r="A2669" s="367"/>
      <c r="B2669" s="367"/>
      <c r="C2669" s="367"/>
      <c r="D2669" s="367"/>
      <c r="E2669" s="368"/>
      <c r="F2669" s="367"/>
      <c r="G2669" s="367"/>
      <c r="H2669" s="367"/>
      <c r="I2669" s="367"/>
      <c r="J2669" s="367"/>
      <c r="K2669" s="367"/>
      <c r="L2669" s="367"/>
      <c r="M2669" s="367"/>
      <c r="N2669" s="367"/>
      <c r="O2669" s="367"/>
      <c r="P2669" s="367"/>
      <c r="Q2669" s="367"/>
      <c r="R2669" s="367"/>
      <c r="S2669" s="367"/>
      <c r="T2669" s="367"/>
      <c r="U2669" s="367"/>
    </row>
    <row r="2670">
      <c r="A2670" s="367"/>
      <c r="B2670" s="367"/>
      <c r="C2670" s="367"/>
      <c r="D2670" s="367"/>
      <c r="E2670" s="368"/>
      <c r="F2670" s="367"/>
      <c r="G2670" s="367"/>
      <c r="H2670" s="367"/>
      <c r="I2670" s="367"/>
      <c r="J2670" s="367"/>
      <c r="K2670" s="367"/>
      <c r="L2670" s="367"/>
      <c r="M2670" s="367"/>
      <c r="N2670" s="367"/>
      <c r="O2670" s="367"/>
      <c r="P2670" s="367"/>
      <c r="Q2670" s="367"/>
      <c r="R2670" s="367"/>
      <c r="S2670" s="367"/>
      <c r="T2670" s="367"/>
      <c r="U2670" s="367"/>
    </row>
    <row r="2671">
      <c r="A2671" s="367"/>
      <c r="B2671" s="367"/>
      <c r="C2671" s="367"/>
      <c r="D2671" s="367"/>
      <c r="E2671" s="368"/>
      <c r="F2671" s="367"/>
      <c r="G2671" s="367"/>
      <c r="H2671" s="367"/>
      <c r="I2671" s="367"/>
      <c r="J2671" s="367"/>
      <c r="K2671" s="367"/>
      <c r="L2671" s="367"/>
      <c r="M2671" s="367"/>
      <c r="N2671" s="367"/>
      <c r="O2671" s="367"/>
      <c r="P2671" s="367"/>
      <c r="Q2671" s="367"/>
      <c r="R2671" s="367"/>
      <c r="S2671" s="367"/>
      <c r="T2671" s="367"/>
      <c r="U2671" s="367"/>
    </row>
    <row r="2672">
      <c r="A2672" s="367"/>
      <c r="B2672" s="367"/>
      <c r="C2672" s="367"/>
      <c r="D2672" s="367"/>
      <c r="E2672" s="368"/>
      <c r="F2672" s="367"/>
      <c r="G2672" s="367"/>
      <c r="H2672" s="367"/>
      <c r="I2672" s="367"/>
      <c r="J2672" s="367"/>
      <c r="K2672" s="367"/>
      <c r="L2672" s="367"/>
      <c r="M2672" s="367"/>
      <c r="N2672" s="367"/>
      <c r="O2672" s="367"/>
      <c r="P2672" s="367"/>
      <c r="Q2672" s="367"/>
      <c r="R2672" s="367"/>
      <c r="S2672" s="367"/>
      <c r="T2672" s="367"/>
      <c r="U2672" s="367"/>
    </row>
    <row r="2673">
      <c r="A2673" s="367"/>
      <c r="B2673" s="367"/>
      <c r="C2673" s="367"/>
      <c r="D2673" s="367"/>
      <c r="E2673" s="368"/>
      <c r="F2673" s="367"/>
      <c r="G2673" s="367"/>
      <c r="H2673" s="367"/>
      <c r="I2673" s="367"/>
      <c r="J2673" s="367"/>
      <c r="K2673" s="367"/>
      <c r="L2673" s="367"/>
      <c r="M2673" s="367"/>
      <c r="N2673" s="367"/>
      <c r="O2673" s="367"/>
      <c r="P2673" s="367"/>
      <c r="Q2673" s="367"/>
      <c r="R2673" s="367"/>
      <c r="S2673" s="367"/>
      <c r="T2673" s="367"/>
      <c r="U2673" s="367"/>
    </row>
    <row r="2674">
      <c r="A2674" s="367"/>
      <c r="B2674" s="367"/>
      <c r="C2674" s="367"/>
      <c r="D2674" s="367"/>
      <c r="E2674" s="368"/>
      <c r="F2674" s="367"/>
      <c r="G2674" s="367"/>
      <c r="H2674" s="367"/>
      <c r="I2674" s="367"/>
      <c r="J2674" s="367"/>
      <c r="K2674" s="367"/>
      <c r="L2674" s="367"/>
      <c r="M2674" s="367"/>
      <c r="N2674" s="367"/>
      <c r="O2674" s="367"/>
      <c r="P2674" s="367"/>
      <c r="Q2674" s="367"/>
      <c r="R2674" s="367"/>
      <c r="S2674" s="367"/>
      <c r="T2674" s="367"/>
      <c r="U2674" s="367"/>
    </row>
    <row r="2675">
      <c r="A2675" s="367"/>
      <c r="B2675" s="367"/>
      <c r="C2675" s="367"/>
      <c r="D2675" s="367"/>
      <c r="E2675" s="368"/>
      <c r="F2675" s="367"/>
      <c r="G2675" s="367"/>
      <c r="H2675" s="367"/>
      <c r="I2675" s="367"/>
      <c r="J2675" s="367"/>
      <c r="K2675" s="367"/>
      <c r="L2675" s="367"/>
      <c r="M2675" s="367"/>
      <c r="N2675" s="367"/>
      <c r="O2675" s="367"/>
      <c r="P2675" s="367"/>
      <c r="Q2675" s="367"/>
      <c r="R2675" s="367"/>
      <c r="S2675" s="367"/>
      <c r="T2675" s="367"/>
      <c r="U2675" s="367"/>
    </row>
    <row r="2676">
      <c r="A2676" s="367"/>
      <c r="B2676" s="367"/>
      <c r="C2676" s="367"/>
      <c r="D2676" s="367"/>
      <c r="E2676" s="368"/>
      <c r="F2676" s="367"/>
      <c r="G2676" s="367"/>
      <c r="H2676" s="367"/>
      <c r="I2676" s="367"/>
      <c r="J2676" s="367"/>
      <c r="K2676" s="367"/>
      <c r="L2676" s="367"/>
      <c r="M2676" s="367"/>
      <c r="N2676" s="367"/>
      <c r="O2676" s="367"/>
      <c r="P2676" s="367"/>
      <c r="Q2676" s="367"/>
      <c r="R2676" s="367"/>
      <c r="S2676" s="367"/>
      <c r="T2676" s="367"/>
      <c r="U2676" s="367"/>
    </row>
    <row r="2677">
      <c r="A2677" s="367"/>
      <c r="B2677" s="367"/>
      <c r="C2677" s="367"/>
      <c r="D2677" s="367"/>
      <c r="E2677" s="368"/>
      <c r="F2677" s="367"/>
      <c r="G2677" s="367"/>
      <c r="H2677" s="367"/>
      <c r="I2677" s="367"/>
      <c r="J2677" s="367"/>
      <c r="K2677" s="367"/>
      <c r="L2677" s="367"/>
      <c r="M2677" s="367"/>
      <c r="N2677" s="367"/>
      <c r="O2677" s="367"/>
      <c r="P2677" s="367"/>
      <c r="Q2677" s="367"/>
      <c r="R2677" s="367"/>
      <c r="S2677" s="367"/>
      <c r="T2677" s="367"/>
      <c r="U2677" s="367"/>
    </row>
    <row r="2678">
      <c r="A2678" s="367"/>
      <c r="B2678" s="367"/>
      <c r="C2678" s="367"/>
      <c r="D2678" s="367"/>
      <c r="E2678" s="368"/>
      <c r="F2678" s="367"/>
      <c r="G2678" s="367"/>
      <c r="H2678" s="367"/>
      <c r="I2678" s="367"/>
      <c r="J2678" s="367"/>
      <c r="K2678" s="367"/>
      <c r="L2678" s="367"/>
      <c r="M2678" s="367"/>
      <c r="N2678" s="367"/>
      <c r="O2678" s="367"/>
      <c r="P2678" s="367"/>
      <c r="Q2678" s="367"/>
      <c r="R2678" s="367"/>
      <c r="S2678" s="367"/>
      <c r="T2678" s="367"/>
      <c r="U2678" s="367"/>
    </row>
    <row r="2679">
      <c r="A2679" s="367"/>
      <c r="B2679" s="367"/>
      <c r="C2679" s="367"/>
      <c r="D2679" s="367"/>
      <c r="E2679" s="368"/>
      <c r="F2679" s="367"/>
      <c r="G2679" s="367"/>
      <c r="H2679" s="367"/>
      <c r="I2679" s="367"/>
      <c r="J2679" s="367"/>
      <c r="K2679" s="367"/>
      <c r="L2679" s="367"/>
      <c r="M2679" s="367"/>
      <c r="N2679" s="367"/>
      <c r="O2679" s="367"/>
      <c r="P2679" s="367"/>
      <c r="Q2679" s="367"/>
      <c r="R2679" s="367"/>
      <c r="S2679" s="367"/>
      <c r="T2679" s="367"/>
      <c r="U2679" s="367"/>
    </row>
    <row r="2680">
      <c r="A2680" s="367"/>
      <c r="B2680" s="367"/>
      <c r="C2680" s="367"/>
      <c r="D2680" s="367"/>
      <c r="E2680" s="368"/>
      <c r="F2680" s="367"/>
      <c r="G2680" s="367"/>
      <c r="H2680" s="367"/>
      <c r="I2680" s="367"/>
      <c r="J2680" s="367"/>
      <c r="K2680" s="367"/>
      <c r="L2680" s="367"/>
      <c r="M2680" s="367"/>
      <c r="N2680" s="367"/>
      <c r="O2680" s="367"/>
      <c r="P2680" s="367"/>
      <c r="Q2680" s="367"/>
      <c r="R2680" s="367"/>
      <c r="S2680" s="367"/>
      <c r="T2680" s="367"/>
      <c r="U2680" s="367"/>
    </row>
    <row r="2681">
      <c r="A2681" s="367"/>
      <c r="B2681" s="367"/>
      <c r="C2681" s="367"/>
      <c r="D2681" s="367"/>
      <c r="E2681" s="368"/>
      <c r="F2681" s="367"/>
      <c r="G2681" s="367"/>
      <c r="H2681" s="367"/>
      <c r="I2681" s="367"/>
      <c r="J2681" s="367"/>
      <c r="K2681" s="367"/>
      <c r="L2681" s="367"/>
      <c r="M2681" s="367"/>
      <c r="N2681" s="367"/>
      <c r="O2681" s="367"/>
      <c r="P2681" s="367"/>
      <c r="Q2681" s="367"/>
      <c r="R2681" s="367"/>
      <c r="S2681" s="367"/>
      <c r="T2681" s="367"/>
      <c r="U2681" s="367"/>
    </row>
    <row r="2682">
      <c r="A2682" s="367"/>
      <c r="B2682" s="367"/>
      <c r="C2682" s="367"/>
      <c r="D2682" s="367"/>
      <c r="E2682" s="368"/>
      <c r="F2682" s="367"/>
      <c r="G2682" s="367"/>
      <c r="H2682" s="367"/>
      <c r="I2682" s="367"/>
      <c r="J2682" s="367"/>
      <c r="K2682" s="367"/>
      <c r="L2682" s="367"/>
      <c r="M2682" s="367"/>
      <c r="N2682" s="367"/>
      <c r="O2682" s="367"/>
      <c r="P2682" s="367"/>
      <c r="Q2682" s="367"/>
      <c r="R2682" s="367"/>
      <c r="S2682" s="367"/>
      <c r="T2682" s="367"/>
      <c r="U2682" s="367"/>
    </row>
    <row r="2683">
      <c r="A2683" s="367"/>
      <c r="B2683" s="367"/>
      <c r="C2683" s="367"/>
      <c r="D2683" s="367"/>
      <c r="E2683" s="368"/>
      <c r="F2683" s="367"/>
      <c r="G2683" s="367"/>
      <c r="H2683" s="367"/>
      <c r="I2683" s="367"/>
      <c r="J2683" s="367"/>
      <c r="K2683" s="367"/>
      <c r="L2683" s="367"/>
      <c r="M2683" s="367"/>
      <c r="N2683" s="367"/>
      <c r="O2683" s="367"/>
      <c r="P2683" s="367"/>
      <c r="Q2683" s="367"/>
      <c r="R2683" s="367"/>
      <c r="S2683" s="367"/>
      <c r="T2683" s="367"/>
      <c r="U2683" s="367"/>
    </row>
    <row r="2684">
      <c r="A2684" s="367"/>
      <c r="B2684" s="367"/>
      <c r="C2684" s="367"/>
      <c r="D2684" s="367"/>
      <c r="E2684" s="368"/>
      <c r="F2684" s="367"/>
      <c r="G2684" s="367"/>
      <c r="H2684" s="367"/>
      <c r="I2684" s="367"/>
      <c r="J2684" s="367"/>
      <c r="K2684" s="367"/>
      <c r="L2684" s="367"/>
      <c r="M2684" s="367"/>
      <c r="N2684" s="367"/>
      <c r="O2684" s="367"/>
      <c r="P2684" s="367"/>
      <c r="Q2684" s="367"/>
      <c r="R2684" s="367"/>
      <c r="S2684" s="367"/>
      <c r="T2684" s="367"/>
      <c r="U2684" s="367"/>
    </row>
    <row r="2685">
      <c r="A2685" s="367"/>
      <c r="B2685" s="367"/>
      <c r="C2685" s="367"/>
      <c r="D2685" s="367"/>
      <c r="E2685" s="368"/>
      <c r="F2685" s="367"/>
      <c r="G2685" s="367"/>
      <c r="H2685" s="367"/>
      <c r="I2685" s="367"/>
      <c r="J2685" s="367"/>
      <c r="K2685" s="367"/>
      <c r="L2685" s="367"/>
      <c r="M2685" s="367"/>
      <c r="N2685" s="367"/>
      <c r="O2685" s="367"/>
      <c r="P2685" s="367"/>
      <c r="Q2685" s="367"/>
      <c r="R2685" s="367"/>
      <c r="S2685" s="367"/>
      <c r="T2685" s="367"/>
      <c r="U2685" s="367"/>
    </row>
    <row r="2686">
      <c r="A2686" s="367"/>
      <c r="B2686" s="367"/>
      <c r="C2686" s="367"/>
      <c r="D2686" s="367"/>
      <c r="E2686" s="368"/>
      <c r="F2686" s="367"/>
      <c r="G2686" s="367"/>
      <c r="H2686" s="367"/>
      <c r="I2686" s="367"/>
      <c r="J2686" s="367"/>
      <c r="K2686" s="367"/>
      <c r="L2686" s="367"/>
      <c r="M2686" s="367"/>
      <c r="N2686" s="367"/>
      <c r="O2686" s="367"/>
      <c r="P2686" s="367"/>
      <c r="Q2686" s="367"/>
      <c r="R2686" s="367"/>
      <c r="S2686" s="367"/>
      <c r="T2686" s="367"/>
      <c r="U2686" s="367"/>
    </row>
    <row r="2687">
      <c r="A2687" s="367"/>
      <c r="B2687" s="367"/>
      <c r="C2687" s="367"/>
      <c r="D2687" s="367"/>
      <c r="E2687" s="368"/>
      <c r="F2687" s="367"/>
      <c r="G2687" s="367"/>
      <c r="H2687" s="367"/>
      <c r="I2687" s="367"/>
      <c r="J2687" s="367"/>
      <c r="K2687" s="367"/>
      <c r="L2687" s="367"/>
      <c r="M2687" s="367"/>
      <c r="N2687" s="367"/>
      <c r="O2687" s="367"/>
      <c r="P2687" s="367"/>
      <c r="Q2687" s="367"/>
      <c r="R2687" s="367"/>
      <c r="S2687" s="367"/>
      <c r="T2687" s="367"/>
      <c r="U2687" s="367"/>
    </row>
    <row r="2688">
      <c r="A2688" s="367"/>
      <c r="B2688" s="367"/>
      <c r="C2688" s="367"/>
      <c r="D2688" s="367"/>
      <c r="E2688" s="368"/>
      <c r="F2688" s="367"/>
      <c r="G2688" s="367"/>
      <c r="H2688" s="367"/>
      <c r="I2688" s="367"/>
      <c r="J2688" s="367"/>
      <c r="K2688" s="367"/>
      <c r="L2688" s="367"/>
      <c r="M2688" s="367"/>
      <c r="N2688" s="367"/>
      <c r="O2688" s="367"/>
      <c r="P2688" s="367"/>
      <c r="Q2688" s="367"/>
      <c r="R2688" s="367"/>
      <c r="S2688" s="367"/>
      <c r="T2688" s="367"/>
      <c r="U2688" s="367"/>
    </row>
    <row r="2689">
      <c r="A2689" s="367"/>
      <c r="B2689" s="367"/>
      <c r="C2689" s="367"/>
      <c r="D2689" s="367"/>
      <c r="E2689" s="368"/>
      <c r="F2689" s="367"/>
      <c r="G2689" s="367"/>
      <c r="H2689" s="367"/>
      <c r="I2689" s="367"/>
      <c r="J2689" s="367"/>
      <c r="K2689" s="367"/>
      <c r="L2689" s="367"/>
      <c r="M2689" s="367"/>
      <c r="N2689" s="367"/>
      <c r="O2689" s="367"/>
      <c r="P2689" s="367"/>
      <c r="Q2689" s="367"/>
      <c r="R2689" s="367"/>
      <c r="S2689" s="367"/>
      <c r="T2689" s="367"/>
      <c r="U2689" s="367"/>
    </row>
    <row r="2690">
      <c r="A2690" s="367"/>
      <c r="B2690" s="367"/>
      <c r="C2690" s="367"/>
      <c r="D2690" s="367"/>
      <c r="E2690" s="368"/>
      <c r="F2690" s="367"/>
      <c r="G2690" s="367"/>
      <c r="H2690" s="367"/>
      <c r="I2690" s="367"/>
      <c r="J2690" s="367"/>
      <c r="K2690" s="367"/>
      <c r="L2690" s="367"/>
      <c r="M2690" s="367"/>
      <c r="N2690" s="367"/>
      <c r="O2690" s="367"/>
      <c r="P2690" s="367"/>
      <c r="Q2690" s="367"/>
      <c r="R2690" s="367"/>
      <c r="S2690" s="367"/>
      <c r="T2690" s="367"/>
      <c r="U2690" s="367"/>
    </row>
    <row r="2691">
      <c r="A2691" s="367"/>
      <c r="B2691" s="367"/>
      <c r="C2691" s="367"/>
      <c r="D2691" s="367"/>
      <c r="E2691" s="368"/>
      <c r="F2691" s="367"/>
      <c r="G2691" s="367"/>
      <c r="H2691" s="367"/>
      <c r="I2691" s="367"/>
      <c r="J2691" s="367"/>
      <c r="K2691" s="367"/>
      <c r="L2691" s="367"/>
      <c r="M2691" s="367"/>
      <c r="N2691" s="367"/>
      <c r="O2691" s="367"/>
      <c r="P2691" s="367"/>
      <c r="Q2691" s="367"/>
      <c r="R2691" s="367"/>
      <c r="S2691" s="367"/>
      <c r="T2691" s="367"/>
      <c r="U2691" s="367"/>
    </row>
    <row r="2692">
      <c r="A2692" s="367"/>
      <c r="B2692" s="367"/>
      <c r="C2692" s="367"/>
      <c r="D2692" s="367"/>
      <c r="E2692" s="368"/>
      <c r="F2692" s="367"/>
      <c r="G2692" s="367"/>
      <c r="H2692" s="367"/>
      <c r="I2692" s="367"/>
      <c r="J2692" s="367"/>
      <c r="K2692" s="367"/>
      <c r="L2692" s="367"/>
      <c r="M2692" s="367"/>
      <c r="N2692" s="367"/>
      <c r="O2692" s="367"/>
      <c r="P2692" s="367"/>
      <c r="Q2692" s="367"/>
      <c r="R2692" s="367"/>
      <c r="S2692" s="367"/>
      <c r="T2692" s="367"/>
      <c r="U2692" s="367"/>
    </row>
    <row r="2693">
      <c r="A2693" s="367"/>
      <c r="B2693" s="367"/>
      <c r="C2693" s="367"/>
      <c r="D2693" s="367"/>
      <c r="E2693" s="368"/>
      <c r="F2693" s="367"/>
      <c r="G2693" s="367"/>
      <c r="H2693" s="367"/>
      <c r="I2693" s="367"/>
      <c r="J2693" s="367"/>
      <c r="K2693" s="367"/>
      <c r="L2693" s="367"/>
      <c r="M2693" s="367"/>
      <c r="N2693" s="367"/>
      <c r="O2693" s="367"/>
      <c r="P2693" s="367"/>
      <c r="Q2693" s="367"/>
      <c r="R2693" s="367"/>
      <c r="S2693" s="367"/>
      <c r="T2693" s="367"/>
      <c r="U2693" s="367"/>
    </row>
    <row r="2694">
      <c r="A2694" s="367"/>
      <c r="B2694" s="367"/>
      <c r="C2694" s="367"/>
      <c r="D2694" s="367"/>
      <c r="E2694" s="368"/>
      <c r="F2694" s="367"/>
      <c r="G2694" s="367"/>
      <c r="H2694" s="367"/>
      <c r="I2694" s="367"/>
      <c r="J2694" s="367"/>
      <c r="K2694" s="367"/>
      <c r="L2694" s="367"/>
      <c r="M2694" s="367"/>
      <c r="N2694" s="367"/>
      <c r="O2694" s="367"/>
      <c r="P2694" s="367"/>
      <c r="Q2694" s="367"/>
      <c r="R2694" s="367"/>
      <c r="S2694" s="367"/>
      <c r="T2694" s="367"/>
      <c r="U2694" s="367"/>
    </row>
    <row r="2695">
      <c r="A2695" s="367"/>
      <c r="B2695" s="367"/>
      <c r="C2695" s="367"/>
      <c r="D2695" s="367"/>
      <c r="E2695" s="368"/>
      <c r="F2695" s="367"/>
      <c r="G2695" s="367"/>
      <c r="H2695" s="367"/>
      <c r="I2695" s="367"/>
      <c r="J2695" s="367"/>
      <c r="K2695" s="367"/>
      <c r="L2695" s="367"/>
      <c r="M2695" s="367"/>
      <c r="N2695" s="367"/>
      <c r="O2695" s="367"/>
      <c r="P2695" s="367"/>
      <c r="Q2695" s="367"/>
      <c r="R2695" s="367"/>
      <c r="S2695" s="367"/>
      <c r="T2695" s="367"/>
      <c r="U2695" s="367"/>
    </row>
    <row r="2696">
      <c r="A2696" s="367"/>
      <c r="B2696" s="367"/>
      <c r="C2696" s="367"/>
      <c r="D2696" s="367"/>
      <c r="E2696" s="368"/>
      <c r="F2696" s="367"/>
      <c r="G2696" s="367"/>
      <c r="H2696" s="367"/>
      <c r="I2696" s="367"/>
      <c r="J2696" s="367"/>
      <c r="K2696" s="367"/>
      <c r="L2696" s="367"/>
      <c r="M2696" s="367"/>
      <c r="N2696" s="367"/>
      <c r="O2696" s="367"/>
      <c r="P2696" s="367"/>
      <c r="Q2696" s="367"/>
      <c r="R2696" s="367"/>
      <c r="S2696" s="367"/>
      <c r="T2696" s="367"/>
      <c r="U2696" s="367"/>
    </row>
    <row r="2697">
      <c r="A2697" s="367"/>
      <c r="B2697" s="367"/>
      <c r="C2697" s="367"/>
      <c r="D2697" s="367"/>
      <c r="E2697" s="368"/>
      <c r="F2697" s="367"/>
      <c r="G2697" s="367"/>
      <c r="H2697" s="367"/>
      <c r="I2697" s="367"/>
      <c r="J2697" s="367"/>
      <c r="K2697" s="367"/>
      <c r="L2697" s="367"/>
      <c r="M2697" s="367"/>
      <c r="N2697" s="367"/>
      <c r="O2697" s="367"/>
      <c r="P2697" s="367"/>
      <c r="Q2697" s="367"/>
      <c r="R2697" s="367"/>
      <c r="S2697" s="367"/>
      <c r="T2697" s="367"/>
      <c r="U2697" s="367"/>
    </row>
    <row r="2698">
      <c r="A2698" s="367"/>
      <c r="B2698" s="367"/>
      <c r="C2698" s="367"/>
      <c r="D2698" s="367"/>
      <c r="E2698" s="368"/>
      <c r="F2698" s="367"/>
      <c r="G2698" s="367"/>
      <c r="H2698" s="367"/>
      <c r="I2698" s="367"/>
      <c r="J2698" s="367"/>
      <c r="K2698" s="367"/>
      <c r="L2698" s="367"/>
      <c r="M2698" s="367"/>
      <c r="N2698" s="367"/>
      <c r="O2698" s="367"/>
      <c r="P2698" s="367"/>
      <c r="Q2698" s="367"/>
      <c r="R2698" s="367"/>
      <c r="S2698" s="367"/>
      <c r="T2698" s="367"/>
      <c r="U2698" s="367"/>
    </row>
    <row r="2699">
      <c r="A2699" s="367"/>
      <c r="B2699" s="367"/>
      <c r="C2699" s="367"/>
      <c r="D2699" s="367"/>
      <c r="E2699" s="368"/>
      <c r="F2699" s="367"/>
      <c r="G2699" s="367"/>
      <c r="H2699" s="367"/>
      <c r="I2699" s="367"/>
      <c r="J2699" s="367"/>
      <c r="K2699" s="367"/>
      <c r="L2699" s="367"/>
      <c r="M2699" s="367"/>
      <c r="N2699" s="367"/>
      <c r="O2699" s="367"/>
      <c r="P2699" s="367"/>
      <c r="Q2699" s="367"/>
      <c r="R2699" s="367"/>
      <c r="S2699" s="367"/>
      <c r="T2699" s="367"/>
      <c r="U2699" s="367"/>
    </row>
    <row r="2700">
      <c r="A2700" s="367"/>
      <c r="B2700" s="367"/>
      <c r="C2700" s="367"/>
      <c r="D2700" s="367"/>
      <c r="E2700" s="368"/>
      <c r="F2700" s="367"/>
      <c r="G2700" s="367"/>
      <c r="H2700" s="367"/>
      <c r="I2700" s="367"/>
      <c r="J2700" s="367"/>
      <c r="K2700" s="367"/>
      <c r="L2700" s="367"/>
      <c r="M2700" s="367"/>
      <c r="N2700" s="367"/>
      <c r="O2700" s="367"/>
      <c r="P2700" s="367"/>
      <c r="Q2700" s="367"/>
      <c r="R2700" s="367"/>
      <c r="S2700" s="367"/>
      <c r="T2700" s="367"/>
      <c r="U2700" s="367"/>
    </row>
    <row r="2701">
      <c r="A2701" s="367"/>
      <c r="B2701" s="367"/>
      <c r="C2701" s="367"/>
      <c r="D2701" s="367"/>
      <c r="E2701" s="368"/>
      <c r="F2701" s="367"/>
      <c r="G2701" s="367"/>
      <c r="H2701" s="367"/>
      <c r="I2701" s="367"/>
      <c r="J2701" s="367"/>
      <c r="K2701" s="367"/>
      <c r="L2701" s="367"/>
      <c r="M2701" s="367"/>
      <c r="N2701" s="367"/>
      <c r="O2701" s="367"/>
      <c r="P2701" s="367"/>
      <c r="Q2701" s="367"/>
      <c r="R2701" s="367"/>
      <c r="S2701" s="367"/>
      <c r="T2701" s="367"/>
      <c r="U2701" s="367"/>
    </row>
    <row r="2702">
      <c r="A2702" s="367"/>
      <c r="B2702" s="367"/>
      <c r="C2702" s="367"/>
      <c r="D2702" s="367"/>
      <c r="E2702" s="368"/>
      <c r="F2702" s="367"/>
      <c r="G2702" s="367"/>
      <c r="H2702" s="367"/>
      <c r="I2702" s="367"/>
      <c r="J2702" s="367"/>
      <c r="K2702" s="367"/>
      <c r="L2702" s="367"/>
      <c r="M2702" s="367"/>
      <c r="N2702" s="367"/>
      <c r="O2702" s="367"/>
      <c r="P2702" s="367"/>
      <c r="Q2702" s="367"/>
      <c r="R2702" s="367"/>
      <c r="S2702" s="367"/>
      <c r="T2702" s="367"/>
      <c r="U2702" s="367"/>
    </row>
    <row r="2703">
      <c r="A2703" s="367"/>
      <c r="B2703" s="367"/>
      <c r="C2703" s="367"/>
      <c r="D2703" s="367"/>
      <c r="E2703" s="368"/>
      <c r="F2703" s="367"/>
      <c r="G2703" s="367"/>
      <c r="H2703" s="367"/>
      <c r="I2703" s="367"/>
      <c r="J2703" s="367"/>
      <c r="K2703" s="367"/>
      <c r="L2703" s="367"/>
      <c r="M2703" s="367"/>
      <c r="N2703" s="367"/>
      <c r="O2703" s="367"/>
      <c r="P2703" s="367"/>
      <c r="Q2703" s="367"/>
      <c r="R2703" s="367"/>
      <c r="S2703" s="367"/>
      <c r="T2703" s="367"/>
      <c r="U2703" s="367"/>
    </row>
    <row r="2704">
      <c r="A2704" s="367"/>
      <c r="B2704" s="367"/>
      <c r="C2704" s="367"/>
      <c r="D2704" s="367"/>
      <c r="E2704" s="368"/>
      <c r="F2704" s="367"/>
      <c r="G2704" s="367"/>
      <c r="H2704" s="367"/>
      <c r="I2704" s="367"/>
      <c r="J2704" s="367"/>
      <c r="K2704" s="367"/>
      <c r="L2704" s="367"/>
      <c r="M2704" s="367"/>
      <c r="N2704" s="367"/>
      <c r="O2704" s="367"/>
      <c r="P2704" s="367"/>
      <c r="Q2704" s="367"/>
      <c r="R2704" s="367"/>
      <c r="S2704" s="367"/>
      <c r="T2704" s="367"/>
      <c r="U2704" s="367"/>
    </row>
    <row r="2705">
      <c r="A2705" s="367"/>
      <c r="B2705" s="367"/>
      <c r="C2705" s="367"/>
      <c r="D2705" s="367"/>
      <c r="E2705" s="368"/>
      <c r="F2705" s="367"/>
      <c r="G2705" s="367"/>
      <c r="H2705" s="367"/>
      <c r="I2705" s="367"/>
      <c r="J2705" s="367"/>
      <c r="K2705" s="367"/>
      <c r="L2705" s="367"/>
      <c r="M2705" s="367"/>
      <c r="N2705" s="367"/>
      <c r="O2705" s="367"/>
      <c r="P2705" s="367"/>
      <c r="Q2705" s="367"/>
      <c r="R2705" s="367"/>
      <c r="S2705" s="367"/>
      <c r="T2705" s="367"/>
      <c r="U2705" s="367"/>
    </row>
    <row r="2706">
      <c r="A2706" s="367"/>
      <c r="B2706" s="367"/>
      <c r="C2706" s="367"/>
      <c r="D2706" s="367"/>
      <c r="E2706" s="368"/>
      <c r="F2706" s="367"/>
      <c r="G2706" s="367"/>
      <c r="H2706" s="367"/>
      <c r="I2706" s="367"/>
      <c r="J2706" s="367"/>
      <c r="K2706" s="367"/>
      <c r="L2706" s="367"/>
      <c r="M2706" s="367"/>
      <c r="N2706" s="367"/>
      <c r="O2706" s="367"/>
      <c r="P2706" s="367"/>
      <c r="Q2706" s="367"/>
      <c r="R2706" s="367"/>
      <c r="S2706" s="367"/>
      <c r="T2706" s="367"/>
      <c r="U2706" s="367"/>
    </row>
    <row r="2707">
      <c r="A2707" s="367"/>
      <c r="B2707" s="367"/>
      <c r="C2707" s="367"/>
      <c r="D2707" s="367"/>
      <c r="E2707" s="368"/>
      <c r="F2707" s="367"/>
      <c r="G2707" s="367"/>
      <c r="H2707" s="367"/>
      <c r="I2707" s="367"/>
      <c r="J2707" s="367"/>
      <c r="K2707" s="367"/>
      <c r="L2707" s="367"/>
      <c r="M2707" s="367"/>
      <c r="N2707" s="367"/>
      <c r="O2707" s="367"/>
      <c r="P2707" s="367"/>
      <c r="Q2707" s="367"/>
      <c r="R2707" s="367"/>
      <c r="S2707" s="367"/>
      <c r="T2707" s="367"/>
      <c r="U2707" s="367"/>
    </row>
    <row r="2708">
      <c r="A2708" s="367"/>
      <c r="B2708" s="367"/>
      <c r="C2708" s="367"/>
      <c r="D2708" s="367"/>
      <c r="E2708" s="368"/>
      <c r="F2708" s="367"/>
      <c r="G2708" s="367"/>
      <c r="H2708" s="367"/>
      <c r="I2708" s="367"/>
      <c r="J2708" s="367"/>
      <c r="K2708" s="367"/>
      <c r="L2708" s="367"/>
      <c r="M2708" s="367"/>
      <c r="N2708" s="367"/>
      <c r="O2708" s="367"/>
      <c r="P2708" s="367"/>
      <c r="Q2708" s="367"/>
      <c r="R2708" s="367"/>
      <c r="S2708" s="367"/>
      <c r="T2708" s="367"/>
      <c r="U2708" s="367"/>
    </row>
    <row r="2709">
      <c r="A2709" s="367"/>
      <c r="B2709" s="367"/>
      <c r="C2709" s="367"/>
      <c r="D2709" s="367"/>
      <c r="E2709" s="368"/>
      <c r="F2709" s="367"/>
      <c r="G2709" s="367"/>
      <c r="H2709" s="367"/>
      <c r="I2709" s="367"/>
      <c r="J2709" s="367"/>
      <c r="K2709" s="367"/>
      <c r="L2709" s="367"/>
      <c r="M2709" s="367"/>
      <c r="N2709" s="367"/>
      <c r="O2709" s="367"/>
      <c r="P2709" s="367"/>
      <c r="Q2709" s="367"/>
      <c r="R2709" s="367"/>
      <c r="S2709" s="367"/>
      <c r="T2709" s="367"/>
      <c r="U2709" s="367"/>
    </row>
    <row r="2710">
      <c r="A2710" s="367"/>
      <c r="B2710" s="367"/>
      <c r="C2710" s="367"/>
      <c r="D2710" s="367"/>
      <c r="E2710" s="368"/>
      <c r="F2710" s="367"/>
      <c r="G2710" s="367"/>
      <c r="H2710" s="367"/>
      <c r="I2710" s="367"/>
      <c r="J2710" s="367"/>
      <c r="K2710" s="367"/>
      <c r="L2710" s="367"/>
      <c r="M2710" s="367"/>
      <c r="N2710" s="367"/>
      <c r="O2710" s="367"/>
      <c r="P2710" s="367"/>
      <c r="Q2710" s="367"/>
      <c r="R2710" s="367"/>
      <c r="S2710" s="367"/>
      <c r="T2710" s="367"/>
      <c r="U2710" s="367"/>
    </row>
    <row r="2711">
      <c r="A2711" s="367"/>
      <c r="B2711" s="367"/>
      <c r="C2711" s="367"/>
      <c r="D2711" s="367"/>
      <c r="E2711" s="368"/>
      <c r="F2711" s="367"/>
      <c r="G2711" s="367"/>
      <c r="H2711" s="367"/>
      <c r="I2711" s="367"/>
      <c r="J2711" s="367"/>
      <c r="K2711" s="367"/>
      <c r="L2711" s="367"/>
      <c r="M2711" s="367"/>
      <c r="N2711" s="367"/>
      <c r="O2711" s="367"/>
      <c r="P2711" s="367"/>
      <c r="Q2711" s="367"/>
      <c r="R2711" s="367"/>
      <c r="S2711" s="367"/>
      <c r="T2711" s="367"/>
      <c r="U2711" s="367"/>
    </row>
    <row r="2712">
      <c r="A2712" s="367"/>
      <c r="B2712" s="367"/>
      <c r="C2712" s="367"/>
      <c r="D2712" s="367"/>
      <c r="E2712" s="368"/>
      <c r="F2712" s="367"/>
      <c r="G2712" s="367"/>
      <c r="H2712" s="367"/>
      <c r="I2712" s="367"/>
      <c r="J2712" s="367"/>
      <c r="K2712" s="367"/>
      <c r="L2712" s="367"/>
      <c r="M2712" s="367"/>
      <c r="N2712" s="367"/>
      <c r="O2712" s="367"/>
      <c r="P2712" s="367"/>
      <c r="Q2712" s="367"/>
      <c r="R2712" s="367"/>
      <c r="S2712" s="367"/>
      <c r="T2712" s="367"/>
      <c r="U2712" s="367"/>
    </row>
    <row r="2713">
      <c r="A2713" s="367"/>
      <c r="B2713" s="367"/>
      <c r="C2713" s="367"/>
      <c r="D2713" s="367"/>
      <c r="E2713" s="368"/>
      <c r="F2713" s="367"/>
      <c r="G2713" s="367"/>
      <c r="H2713" s="367"/>
      <c r="I2713" s="367"/>
      <c r="J2713" s="367"/>
      <c r="K2713" s="367"/>
      <c r="L2713" s="367"/>
      <c r="M2713" s="367"/>
      <c r="N2713" s="367"/>
      <c r="O2713" s="367"/>
      <c r="P2713" s="367"/>
      <c r="Q2713" s="367"/>
      <c r="R2713" s="367"/>
      <c r="S2713" s="367"/>
      <c r="T2713" s="367"/>
      <c r="U2713" s="367"/>
    </row>
    <row r="2714">
      <c r="A2714" s="367"/>
      <c r="B2714" s="367"/>
      <c r="C2714" s="367"/>
      <c r="D2714" s="367"/>
      <c r="E2714" s="368"/>
      <c r="F2714" s="367"/>
      <c r="G2714" s="367"/>
      <c r="H2714" s="367"/>
      <c r="I2714" s="367"/>
      <c r="J2714" s="367"/>
      <c r="K2714" s="367"/>
      <c r="L2714" s="367"/>
      <c r="M2714" s="367"/>
      <c r="N2714" s="367"/>
      <c r="O2714" s="367"/>
      <c r="P2714" s="367"/>
      <c r="Q2714" s="367"/>
      <c r="R2714" s="367"/>
      <c r="S2714" s="367"/>
      <c r="T2714" s="367"/>
      <c r="U2714" s="367"/>
    </row>
    <row r="2715">
      <c r="A2715" s="367"/>
      <c r="B2715" s="367"/>
      <c r="C2715" s="367"/>
      <c r="D2715" s="367"/>
      <c r="E2715" s="368"/>
      <c r="F2715" s="367"/>
      <c r="G2715" s="367"/>
      <c r="H2715" s="367"/>
      <c r="I2715" s="367"/>
      <c r="J2715" s="367"/>
      <c r="K2715" s="367"/>
      <c r="L2715" s="367"/>
      <c r="M2715" s="367"/>
      <c r="N2715" s="367"/>
      <c r="O2715" s="367"/>
      <c r="P2715" s="367"/>
      <c r="Q2715" s="367"/>
      <c r="R2715" s="367"/>
      <c r="S2715" s="367"/>
      <c r="T2715" s="367"/>
      <c r="U2715" s="367"/>
    </row>
    <row r="2716">
      <c r="A2716" s="367"/>
      <c r="B2716" s="367"/>
      <c r="C2716" s="367"/>
      <c r="D2716" s="367"/>
      <c r="E2716" s="368"/>
      <c r="F2716" s="367"/>
      <c r="G2716" s="367"/>
      <c r="H2716" s="367"/>
      <c r="I2716" s="367"/>
      <c r="J2716" s="367"/>
      <c r="K2716" s="367"/>
      <c r="L2716" s="367"/>
      <c r="M2716" s="367"/>
      <c r="N2716" s="367"/>
      <c r="O2716" s="367"/>
      <c r="P2716" s="367"/>
      <c r="Q2716" s="367"/>
      <c r="R2716" s="367"/>
      <c r="S2716" s="367"/>
      <c r="T2716" s="367"/>
      <c r="U2716" s="367"/>
    </row>
    <row r="2717">
      <c r="A2717" s="367"/>
      <c r="B2717" s="367"/>
      <c r="C2717" s="367"/>
      <c r="D2717" s="367"/>
      <c r="E2717" s="368"/>
      <c r="F2717" s="367"/>
      <c r="G2717" s="367"/>
      <c r="H2717" s="367"/>
      <c r="I2717" s="367"/>
      <c r="J2717" s="367"/>
      <c r="K2717" s="367"/>
      <c r="L2717" s="367"/>
      <c r="M2717" s="367"/>
      <c r="N2717" s="367"/>
      <c r="O2717" s="367"/>
      <c r="P2717" s="367"/>
      <c r="Q2717" s="367"/>
      <c r="R2717" s="367"/>
      <c r="S2717" s="367"/>
      <c r="T2717" s="367"/>
      <c r="U2717" s="367"/>
    </row>
    <row r="2718">
      <c r="A2718" s="367"/>
      <c r="B2718" s="367"/>
      <c r="C2718" s="367"/>
      <c r="D2718" s="367"/>
      <c r="E2718" s="368"/>
      <c r="F2718" s="367"/>
      <c r="G2718" s="367"/>
      <c r="H2718" s="367"/>
      <c r="I2718" s="367"/>
      <c r="J2718" s="367"/>
      <c r="K2718" s="367"/>
      <c r="L2718" s="367"/>
      <c r="M2718" s="367"/>
      <c r="N2718" s="367"/>
      <c r="O2718" s="367"/>
      <c r="P2718" s="367"/>
      <c r="Q2718" s="367"/>
      <c r="R2718" s="367"/>
      <c r="S2718" s="367"/>
      <c r="T2718" s="367"/>
      <c r="U2718" s="367"/>
    </row>
    <row r="2719">
      <c r="A2719" s="367"/>
      <c r="B2719" s="367"/>
      <c r="C2719" s="367"/>
      <c r="D2719" s="367"/>
      <c r="E2719" s="368"/>
      <c r="F2719" s="367"/>
      <c r="G2719" s="367"/>
      <c r="H2719" s="367"/>
      <c r="I2719" s="367"/>
      <c r="J2719" s="367"/>
      <c r="K2719" s="367"/>
      <c r="L2719" s="367"/>
      <c r="M2719" s="367"/>
      <c r="N2719" s="367"/>
      <c r="O2719" s="367"/>
      <c r="P2719" s="367"/>
      <c r="Q2719" s="367"/>
      <c r="R2719" s="367"/>
      <c r="S2719" s="367"/>
      <c r="T2719" s="367"/>
      <c r="U2719" s="367"/>
    </row>
    <row r="2720">
      <c r="A2720" s="367"/>
      <c r="B2720" s="367"/>
      <c r="C2720" s="367"/>
      <c r="D2720" s="367"/>
      <c r="E2720" s="368"/>
      <c r="F2720" s="367"/>
      <c r="G2720" s="367"/>
      <c r="H2720" s="367"/>
      <c r="I2720" s="367"/>
      <c r="J2720" s="367"/>
      <c r="K2720" s="367"/>
      <c r="L2720" s="367"/>
      <c r="M2720" s="367"/>
      <c r="N2720" s="367"/>
      <c r="O2720" s="367"/>
      <c r="P2720" s="367"/>
      <c r="Q2720" s="367"/>
      <c r="R2720" s="367"/>
      <c r="S2720" s="367"/>
      <c r="T2720" s="367"/>
      <c r="U2720" s="367"/>
    </row>
    <row r="2721">
      <c r="A2721" s="367"/>
      <c r="B2721" s="367"/>
      <c r="C2721" s="367"/>
      <c r="D2721" s="367"/>
      <c r="E2721" s="368"/>
      <c r="F2721" s="367"/>
      <c r="G2721" s="367"/>
      <c r="H2721" s="367"/>
      <c r="I2721" s="367"/>
      <c r="J2721" s="367"/>
      <c r="K2721" s="367"/>
      <c r="L2721" s="367"/>
      <c r="M2721" s="367"/>
      <c r="N2721" s="367"/>
      <c r="O2721" s="367"/>
      <c r="P2721" s="367"/>
      <c r="Q2721" s="367"/>
      <c r="R2721" s="367"/>
      <c r="S2721" s="367"/>
      <c r="T2721" s="367"/>
      <c r="U2721" s="367"/>
    </row>
    <row r="2722">
      <c r="A2722" s="367"/>
      <c r="B2722" s="367"/>
      <c r="C2722" s="367"/>
      <c r="D2722" s="367"/>
      <c r="E2722" s="368"/>
      <c r="F2722" s="367"/>
      <c r="G2722" s="367"/>
      <c r="H2722" s="367"/>
      <c r="I2722" s="367"/>
      <c r="J2722" s="367"/>
      <c r="K2722" s="367"/>
      <c r="L2722" s="367"/>
      <c r="M2722" s="367"/>
      <c r="N2722" s="367"/>
      <c r="O2722" s="367"/>
      <c r="P2722" s="367"/>
      <c r="Q2722" s="367"/>
      <c r="R2722" s="367"/>
      <c r="S2722" s="367"/>
      <c r="T2722" s="367"/>
      <c r="U2722" s="367"/>
    </row>
    <row r="2723">
      <c r="A2723" s="367"/>
      <c r="B2723" s="367"/>
      <c r="C2723" s="367"/>
      <c r="D2723" s="367"/>
      <c r="E2723" s="368"/>
      <c r="F2723" s="367"/>
      <c r="G2723" s="367"/>
      <c r="H2723" s="367"/>
      <c r="I2723" s="367"/>
      <c r="J2723" s="367"/>
      <c r="K2723" s="367"/>
      <c r="L2723" s="367"/>
      <c r="M2723" s="367"/>
      <c r="N2723" s="367"/>
      <c r="O2723" s="367"/>
      <c r="P2723" s="367"/>
      <c r="Q2723" s="367"/>
      <c r="R2723" s="367"/>
      <c r="S2723" s="367"/>
      <c r="T2723" s="367"/>
      <c r="U2723" s="367"/>
    </row>
    <row r="2724">
      <c r="A2724" s="367"/>
      <c r="B2724" s="367"/>
      <c r="C2724" s="367"/>
      <c r="D2724" s="367"/>
      <c r="E2724" s="368"/>
      <c r="F2724" s="367"/>
      <c r="G2724" s="367"/>
      <c r="H2724" s="367"/>
      <c r="I2724" s="367"/>
      <c r="J2724" s="367"/>
      <c r="K2724" s="367"/>
      <c r="L2724" s="367"/>
      <c r="M2724" s="367"/>
      <c r="N2724" s="367"/>
      <c r="O2724" s="367"/>
      <c r="P2724" s="367"/>
      <c r="Q2724" s="367"/>
      <c r="R2724" s="367"/>
      <c r="S2724" s="367"/>
      <c r="T2724" s="367"/>
      <c r="U2724" s="367"/>
    </row>
    <row r="2725">
      <c r="A2725" s="367"/>
      <c r="B2725" s="367"/>
      <c r="C2725" s="367"/>
      <c r="D2725" s="367"/>
      <c r="E2725" s="368"/>
      <c r="F2725" s="367"/>
      <c r="G2725" s="367"/>
      <c r="H2725" s="367"/>
      <c r="I2725" s="367"/>
      <c r="J2725" s="367"/>
      <c r="K2725" s="367"/>
      <c r="L2725" s="367"/>
      <c r="M2725" s="367"/>
      <c r="N2725" s="367"/>
      <c r="O2725" s="367"/>
      <c r="P2725" s="367"/>
      <c r="Q2725" s="367"/>
      <c r="R2725" s="367"/>
      <c r="S2725" s="367"/>
      <c r="T2725" s="367"/>
      <c r="U2725" s="367"/>
    </row>
    <row r="2726">
      <c r="A2726" s="367"/>
      <c r="B2726" s="367"/>
      <c r="C2726" s="367"/>
      <c r="D2726" s="367"/>
      <c r="E2726" s="368"/>
      <c r="F2726" s="367"/>
      <c r="G2726" s="367"/>
      <c r="H2726" s="367"/>
      <c r="I2726" s="367"/>
      <c r="J2726" s="367"/>
      <c r="K2726" s="367"/>
      <c r="L2726" s="367"/>
      <c r="M2726" s="367"/>
      <c r="N2726" s="367"/>
      <c r="O2726" s="367"/>
      <c r="P2726" s="367"/>
      <c r="Q2726" s="367"/>
      <c r="R2726" s="367"/>
      <c r="S2726" s="367"/>
      <c r="T2726" s="367"/>
      <c r="U2726" s="367"/>
    </row>
    <row r="2727">
      <c r="A2727" s="367"/>
      <c r="B2727" s="367"/>
      <c r="C2727" s="367"/>
      <c r="D2727" s="367"/>
      <c r="E2727" s="368"/>
      <c r="F2727" s="367"/>
      <c r="G2727" s="367"/>
      <c r="H2727" s="367"/>
      <c r="I2727" s="367"/>
      <c r="J2727" s="367"/>
      <c r="K2727" s="367"/>
      <c r="L2727" s="367"/>
      <c r="M2727" s="367"/>
      <c r="N2727" s="367"/>
      <c r="O2727" s="367"/>
      <c r="P2727" s="367"/>
      <c r="Q2727" s="367"/>
      <c r="R2727" s="367"/>
      <c r="S2727" s="367"/>
      <c r="T2727" s="367"/>
      <c r="U2727" s="367"/>
    </row>
    <row r="2728">
      <c r="A2728" s="367"/>
      <c r="B2728" s="367"/>
      <c r="C2728" s="367"/>
      <c r="D2728" s="367"/>
      <c r="E2728" s="368"/>
      <c r="F2728" s="367"/>
      <c r="G2728" s="367"/>
      <c r="H2728" s="367"/>
      <c r="I2728" s="367"/>
      <c r="J2728" s="367"/>
      <c r="K2728" s="367"/>
      <c r="L2728" s="367"/>
      <c r="M2728" s="367"/>
      <c r="N2728" s="367"/>
      <c r="O2728" s="367"/>
      <c r="P2728" s="367"/>
      <c r="Q2728" s="367"/>
      <c r="R2728" s="367"/>
      <c r="S2728" s="367"/>
      <c r="T2728" s="367"/>
      <c r="U2728" s="367"/>
    </row>
    <row r="2729">
      <c r="A2729" s="367"/>
      <c r="B2729" s="367"/>
      <c r="C2729" s="367"/>
      <c r="D2729" s="367"/>
      <c r="E2729" s="368"/>
      <c r="F2729" s="367"/>
      <c r="G2729" s="367"/>
      <c r="H2729" s="367"/>
      <c r="I2729" s="367"/>
      <c r="J2729" s="367"/>
      <c r="K2729" s="367"/>
      <c r="L2729" s="367"/>
      <c r="M2729" s="367"/>
      <c r="N2729" s="367"/>
      <c r="O2729" s="367"/>
      <c r="P2729" s="367"/>
      <c r="Q2729" s="367"/>
      <c r="R2729" s="367"/>
      <c r="S2729" s="367"/>
      <c r="T2729" s="367"/>
      <c r="U2729" s="367"/>
    </row>
    <row r="2730">
      <c r="A2730" s="367"/>
      <c r="B2730" s="367"/>
      <c r="C2730" s="367"/>
      <c r="D2730" s="367"/>
      <c r="E2730" s="368"/>
      <c r="F2730" s="367"/>
      <c r="G2730" s="367"/>
      <c r="H2730" s="367"/>
      <c r="I2730" s="367"/>
      <c r="J2730" s="367"/>
      <c r="K2730" s="367"/>
      <c r="L2730" s="367"/>
      <c r="M2730" s="367"/>
      <c r="N2730" s="367"/>
      <c r="O2730" s="367"/>
      <c r="P2730" s="367"/>
      <c r="Q2730" s="367"/>
      <c r="R2730" s="367"/>
      <c r="S2730" s="367"/>
      <c r="T2730" s="367"/>
      <c r="U2730" s="367"/>
    </row>
    <row r="2731">
      <c r="A2731" s="367"/>
      <c r="B2731" s="367"/>
      <c r="C2731" s="367"/>
      <c r="D2731" s="367"/>
      <c r="E2731" s="368"/>
      <c r="F2731" s="367"/>
      <c r="G2731" s="367"/>
      <c r="H2731" s="367"/>
      <c r="I2731" s="367"/>
      <c r="J2731" s="367"/>
      <c r="K2731" s="367"/>
      <c r="L2731" s="367"/>
      <c r="M2731" s="367"/>
      <c r="N2731" s="367"/>
      <c r="O2731" s="367"/>
      <c r="P2731" s="367"/>
      <c r="Q2731" s="367"/>
      <c r="R2731" s="367"/>
      <c r="S2731" s="367"/>
      <c r="T2731" s="367"/>
      <c r="U2731" s="367"/>
    </row>
    <row r="2732">
      <c r="A2732" s="367"/>
      <c r="B2732" s="367"/>
      <c r="C2732" s="367"/>
      <c r="D2732" s="367"/>
      <c r="E2732" s="368"/>
      <c r="F2732" s="367"/>
      <c r="G2732" s="367"/>
      <c r="H2732" s="367"/>
      <c r="I2732" s="367"/>
      <c r="J2732" s="367"/>
      <c r="K2732" s="367"/>
      <c r="L2732" s="367"/>
      <c r="M2732" s="367"/>
      <c r="N2732" s="367"/>
      <c r="O2732" s="367"/>
      <c r="P2732" s="367"/>
      <c r="Q2732" s="367"/>
      <c r="R2732" s="367"/>
      <c r="S2732" s="367"/>
      <c r="T2732" s="367"/>
      <c r="U2732" s="367"/>
    </row>
    <row r="2733">
      <c r="A2733" s="367"/>
      <c r="B2733" s="367"/>
      <c r="C2733" s="367"/>
      <c r="D2733" s="367"/>
      <c r="E2733" s="368"/>
      <c r="F2733" s="367"/>
      <c r="G2733" s="367"/>
      <c r="H2733" s="367"/>
      <c r="I2733" s="367"/>
      <c r="J2733" s="367"/>
      <c r="K2733" s="367"/>
      <c r="L2733" s="367"/>
      <c r="M2733" s="367"/>
      <c r="N2733" s="367"/>
      <c r="O2733" s="367"/>
      <c r="P2733" s="367"/>
      <c r="Q2733" s="367"/>
      <c r="R2733" s="367"/>
      <c r="S2733" s="367"/>
      <c r="T2733" s="367"/>
      <c r="U2733" s="367"/>
    </row>
    <row r="2734">
      <c r="A2734" s="367"/>
      <c r="B2734" s="367"/>
      <c r="C2734" s="367"/>
      <c r="D2734" s="367"/>
      <c r="E2734" s="368"/>
      <c r="F2734" s="367"/>
      <c r="G2734" s="367"/>
      <c r="H2734" s="367"/>
      <c r="I2734" s="367"/>
      <c r="J2734" s="367"/>
      <c r="K2734" s="367"/>
      <c r="L2734" s="367"/>
      <c r="M2734" s="367"/>
      <c r="N2734" s="367"/>
      <c r="O2734" s="367"/>
      <c r="P2734" s="367"/>
      <c r="Q2734" s="367"/>
      <c r="R2734" s="367"/>
      <c r="S2734" s="367"/>
      <c r="T2734" s="367"/>
      <c r="U2734" s="367"/>
    </row>
    <row r="2735">
      <c r="A2735" s="367"/>
      <c r="B2735" s="367"/>
      <c r="C2735" s="367"/>
      <c r="D2735" s="367"/>
      <c r="E2735" s="368"/>
      <c r="F2735" s="367"/>
      <c r="G2735" s="367"/>
      <c r="H2735" s="367"/>
      <c r="I2735" s="367"/>
      <c r="J2735" s="367"/>
      <c r="K2735" s="367"/>
      <c r="L2735" s="367"/>
      <c r="M2735" s="367"/>
      <c r="N2735" s="367"/>
      <c r="O2735" s="367"/>
      <c r="P2735" s="367"/>
      <c r="Q2735" s="367"/>
      <c r="R2735" s="367"/>
      <c r="S2735" s="367"/>
      <c r="T2735" s="367"/>
      <c r="U2735" s="367"/>
    </row>
    <row r="2736">
      <c r="A2736" s="367"/>
      <c r="B2736" s="367"/>
      <c r="C2736" s="367"/>
      <c r="D2736" s="367"/>
      <c r="E2736" s="368"/>
      <c r="F2736" s="367"/>
      <c r="G2736" s="367"/>
      <c r="H2736" s="367"/>
      <c r="I2736" s="367"/>
      <c r="J2736" s="367"/>
      <c r="K2736" s="367"/>
      <c r="L2736" s="367"/>
      <c r="M2736" s="367"/>
      <c r="N2736" s="367"/>
      <c r="O2736" s="367"/>
      <c r="P2736" s="367"/>
      <c r="Q2736" s="367"/>
      <c r="R2736" s="367"/>
      <c r="S2736" s="367"/>
      <c r="T2736" s="367"/>
      <c r="U2736" s="367"/>
    </row>
    <row r="2737">
      <c r="A2737" s="367"/>
      <c r="B2737" s="367"/>
      <c r="C2737" s="367"/>
      <c r="D2737" s="367"/>
      <c r="E2737" s="368"/>
      <c r="F2737" s="367"/>
      <c r="G2737" s="367"/>
      <c r="H2737" s="367"/>
      <c r="I2737" s="367"/>
      <c r="J2737" s="367"/>
      <c r="K2737" s="367"/>
      <c r="L2737" s="367"/>
      <c r="M2737" s="367"/>
      <c r="N2737" s="367"/>
      <c r="O2737" s="367"/>
      <c r="P2737" s="367"/>
      <c r="Q2737" s="367"/>
      <c r="R2737" s="367"/>
      <c r="S2737" s="367"/>
      <c r="T2737" s="367"/>
      <c r="U2737" s="367"/>
    </row>
    <row r="2738">
      <c r="A2738" s="367"/>
      <c r="B2738" s="367"/>
      <c r="C2738" s="367"/>
      <c r="D2738" s="367"/>
      <c r="E2738" s="368"/>
      <c r="F2738" s="367"/>
      <c r="G2738" s="367"/>
      <c r="H2738" s="367"/>
      <c r="I2738" s="367"/>
      <c r="J2738" s="367"/>
      <c r="K2738" s="367"/>
      <c r="L2738" s="367"/>
      <c r="M2738" s="367"/>
      <c r="N2738" s="367"/>
      <c r="O2738" s="367"/>
      <c r="P2738" s="367"/>
      <c r="Q2738" s="367"/>
      <c r="R2738" s="367"/>
      <c r="S2738" s="367"/>
      <c r="T2738" s="367"/>
      <c r="U2738" s="367"/>
    </row>
    <row r="2739">
      <c r="A2739" s="367"/>
      <c r="B2739" s="367"/>
      <c r="C2739" s="367"/>
      <c r="D2739" s="367"/>
      <c r="E2739" s="368"/>
      <c r="F2739" s="367"/>
      <c r="G2739" s="367"/>
      <c r="H2739" s="367"/>
      <c r="I2739" s="367"/>
      <c r="J2739" s="367"/>
      <c r="K2739" s="367"/>
      <c r="L2739" s="367"/>
      <c r="M2739" s="367"/>
      <c r="N2739" s="367"/>
      <c r="O2739" s="367"/>
      <c r="P2739" s="367"/>
      <c r="Q2739" s="367"/>
      <c r="R2739" s="367"/>
      <c r="S2739" s="367"/>
      <c r="T2739" s="367"/>
      <c r="U2739" s="367"/>
    </row>
    <row r="2740">
      <c r="A2740" s="367"/>
      <c r="B2740" s="367"/>
      <c r="C2740" s="367"/>
      <c r="D2740" s="367"/>
      <c r="E2740" s="368"/>
      <c r="F2740" s="367"/>
      <c r="G2740" s="367"/>
      <c r="H2740" s="367"/>
      <c r="I2740" s="367"/>
      <c r="J2740" s="367"/>
      <c r="K2740" s="367"/>
      <c r="L2740" s="367"/>
      <c r="M2740" s="367"/>
      <c r="N2740" s="367"/>
      <c r="O2740" s="367"/>
      <c r="P2740" s="367"/>
      <c r="Q2740" s="367"/>
      <c r="R2740" s="367"/>
      <c r="S2740" s="367"/>
      <c r="T2740" s="367"/>
      <c r="U2740" s="367"/>
    </row>
    <row r="2741">
      <c r="A2741" s="367"/>
      <c r="B2741" s="367"/>
      <c r="C2741" s="367"/>
      <c r="D2741" s="367"/>
      <c r="E2741" s="368"/>
      <c r="F2741" s="367"/>
      <c r="G2741" s="367"/>
      <c r="H2741" s="367"/>
      <c r="I2741" s="367"/>
      <c r="J2741" s="367"/>
      <c r="K2741" s="367"/>
      <c r="L2741" s="367"/>
      <c r="M2741" s="367"/>
      <c r="N2741" s="367"/>
      <c r="O2741" s="367"/>
      <c r="P2741" s="367"/>
      <c r="Q2741" s="367"/>
      <c r="R2741" s="367"/>
      <c r="S2741" s="367"/>
      <c r="T2741" s="367"/>
      <c r="U2741" s="367"/>
    </row>
    <row r="2742">
      <c r="A2742" s="367"/>
      <c r="B2742" s="367"/>
      <c r="C2742" s="367"/>
      <c r="D2742" s="367"/>
      <c r="E2742" s="368"/>
      <c r="F2742" s="367"/>
      <c r="G2742" s="367"/>
      <c r="H2742" s="367"/>
      <c r="I2742" s="367"/>
      <c r="J2742" s="367"/>
      <c r="K2742" s="367"/>
      <c r="L2742" s="367"/>
      <c r="M2742" s="367"/>
      <c r="N2742" s="367"/>
      <c r="O2742" s="367"/>
      <c r="P2742" s="367"/>
      <c r="Q2742" s="367"/>
      <c r="R2742" s="367"/>
      <c r="S2742" s="367"/>
      <c r="T2742" s="367"/>
      <c r="U2742" s="367"/>
    </row>
    <row r="2743">
      <c r="A2743" s="367"/>
      <c r="B2743" s="367"/>
      <c r="C2743" s="367"/>
      <c r="D2743" s="367"/>
      <c r="E2743" s="368"/>
      <c r="F2743" s="367"/>
      <c r="G2743" s="367"/>
      <c r="H2743" s="367"/>
      <c r="I2743" s="367"/>
      <c r="J2743" s="367"/>
      <c r="K2743" s="367"/>
      <c r="L2743" s="367"/>
      <c r="M2743" s="367"/>
      <c r="N2743" s="367"/>
      <c r="O2743" s="367"/>
      <c r="P2743" s="367"/>
      <c r="Q2743" s="367"/>
      <c r="R2743" s="367"/>
      <c r="S2743" s="367"/>
      <c r="T2743" s="367"/>
      <c r="U2743" s="367"/>
    </row>
    <row r="2744">
      <c r="A2744" s="367"/>
      <c r="B2744" s="367"/>
      <c r="C2744" s="367"/>
      <c r="D2744" s="367"/>
      <c r="E2744" s="368"/>
      <c r="F2744" s="367"/>
      <c r="G2744" s="367"/>
      <c r="H2744" s="367"/>
      <c r="I2744" s="367"/>
      <c r="J2744" s="367"/>
      <c r="K2744" s="367"/>
      <c r="L2744" s="367"/>
      <c r="M2744" s="367"/>
      <c r="N2744" s="367"/>
      <c r="O2744" s="367"/>
      <c r="P2744" s="367"/>
      <c r="Q2744" s="367"/>
      <c r="R2744" s="367"/>
      <c r="S2744" s="367"/>
      <c r="T2744" s="367"/>
      <c r="U2744" s="367"/>
    </row>
    <row r="2745">
      <c r="A2745" s="367"/>
      <c r="B2745" s="367"/>
      <c r="C2745" s="367"/>
      <c r="D2745" s="367"/>
      <c r="E2745" s="368"/>
      <c r="F2745" s="367"/>
      <c r="G2745" s="367"/>
      <c r="H2745" s="367"/>
      <c r="I2745" s="367"/>
      <c r="J2745" s="367"/>
      <c r="K2745" s="367"/>
      <c r="L2745" s="367"/>
      <c r="M2745" s="367"/>
      <c r="N2745" s="367"/>
      <c r="O2745" s="367"/>
      <c r="P2745" s="367"/>
      <c r="Q2745" s="367"/>
      <c r="R2745" s="367"/>
      <c r="S2745" s="367"/>
      <c r="T2745" s="367"/>
      <c r="U2745" s="367"/>
    </row>
    <row r="2746">
      <c r="A2746" s="367"/>
      <c r="B2746" s="367"/>
      <c r="C2746" s="367"/>
      <c r="D2746" s="367"/>
      <c r="E2746" s="368"/>
      <c r="F2746" s="367"/>
      <c r="G2746" s="367"/>
      <c r="H2746" s="367"/>
      <c r="I2746" s="367"/>
      <c r="J2746" s="367"/>
      <c r="K2746" s="367"/>
      <c r="L2746" s="367"/>
      <c r="M2746" s="367"/>
      <c r="N2746" s="367"/>
      <c r="O2746" s="367"/>
      <c r="P2746" s="367"/>
      <c r="Q2746" s="367"/>
      <c r="R2746" s="367"/>
      <c r="S2746" s="367"/>
      <c r="T2746" s="367"/>
      <c r="U2746" s="367"/>
    </row>
    <row r="2747">
      <c r="A2747" s="367"/>
      <c r="B2747" s="367"/>
      <c r="C2747" s="367"/>
      <c r="D2747" s="367"/>
      <c r="E2747" s="368"/>
      <c r="F2747" s="367"/>
      <c r="G2747" s="367"/>
      <c r="H2747" s="367"/>
      <c r="I2747" s="367"/>
      <c r="J2747" s="367"/>
      <c r="K2747" s="367"/>
      <c r="L2747" s="367"/>
      <c r="M2747" s="367"/>
      <c r="N2747" s="367"/>
      <c r="O2747" s="367"/>
      <c r="P2747" s="367"/>
      <c r="Q2747" s="367"/>
      <c r="R2747" s="367"/>
      <c r="S2747" s="367"/>
      <c r="T2747" s="367"/>
      <c r="U2747" s="367"/>
    </row>
    <row r="2748">
      <c r="A2748" s="367"/>
      <c r="B2748" s="367"/>
      <c r="C2748" s="367"/>
      <c r="D2748" s="367"/>
      <c r="E2748" s="368"/>
      <c r="F2748" s="367"/>
      <c r="G2748" s="367"/>
      <c r="H2748" s="367"/>
      <c r="I2748" s="367"/>
      <c r="J2748" s="367"/>
      <c r="K2748" s="367"/>
      <c r="L2748" s="367"/>
      <c r="M2748" s="367"/>
      <c r="N2748" s="367"/>
      <c r="O2748" s="367"/>
      <c r="P2748" s="367"/>
      <c r="Q2748" s="367"/>
      <c r="R2748" s="367"/>
      <c r="S2748" s="367"/>
      <c r="T2748" s="367"/>
      <c r="U2748" s="367"/>
    </row>
    <row r="2749">
      <c r="A2749" s="367"/>
      <c r="B2749" s="367"/>
      <c r="C2749" s="367"/>
      <c r="D2749" s="367"/>
      <c r="E2749" s="368"/>
      <c r="F2749" s="367"/>
      <c r="G2749" s="367"/>
      <c r="H2749" s="367"/>
      <c r="I2749" s="367"/>
      <c r="J2749" s="367"/>
      <c r="K2749" s="367"/>
      <c r="L2749" s="367"/>
      <c r="M2749" s="367"/>
      <c r="N2749" s="367"/>
      <c r="O2749" s="367"/>
      <c r="P2749" s="367"/>
      <c r="Q2749" s="367"/>
      <c r="R2749" s="367"/>
      <c r="S2749" s="367"/>
      <c r="T2749" s="367"/>
      <c r="U2749" s="367"/>
    </row>
    <row r="2750">
      <c r="A2750" s="367"/>
      <c r="B2750" s="367"/>
      <c r="C2750" s="367"/>
      <c r="D2750" s="367"/>
      <c r="E2750" s="368"/>
      <c r="F2750" s="367"/>
      <c r="G2750" s="367"/>
      <c r="H2750" s="367"/>
      <c r="I2750" s="367"/>
      <c r="J2750" s="367"/>
      <c r="K2750" s="367"/>
      <c r="L2750" s="367"/>
      <c r="M2750" s="367"/>
      <c r="N2750" s="367"/>
      <c r="O2750" s="367"/>
      <c r="P2750" s="367"/>
      <c r="Q2750" s="367"/>
      <c r="R2750" s="367"/>
      <c r="S2750" s="367"/>
      <c r="T2750" s="367"/>
      <c r="U2750" s="367"/>
    </row>
    <row r="2751">
      <c r="A2751" s="367"/>
      <c r="B2751" s="367"/>
      <c r="C2751" s="367"/>
      <c r="D2751" s="367"/>
      <c r="E2751" s="368"/>
      <c r="F2751" s="367"/>
      <c r="G2751" s="367"/>
      <c r="H2751" s="367"/>
      <c r="I2751" s="367"/>
      <c r="J2751" s="367"/>
      <c r="K2751" s="367"/>
      <c r="L2751" s="367"/>
      <c r="M2751" s="367"/>
      <c r="N2751" s="367"/>
      <c r="O2751" s="367"/>
      <c r="P2751" s="367"/>
      <c r="Q2751" s="367"/>
      <c r="R2751" s="367"/>
      <c r="S2751" s="367"/>
      <c r="T2751" s="367"/>
      <c r="U2751" s="367"/>
    </row>
    <row r="2752">
      <c r="A2752" s="367"/>
      <c r="B2752" s="367"/>
      <c r="C2752" s="367"/>
      <c r="D2752" s="367"/>
      <c r="E2752" s="368"/>
      <c r="F2752" s="367"/>
      <c r="G2752" s="367"/>
      <c r="H2752" s="367"/>
      <c r="I2752" s="367"/>
      <c r="J2752" s="367"/>
      <c r="K2752" s="367"/>
      <c r="L2752" s="367"/>
      <c r="M2752" s="367"/>
      <c r="N2752" s="367"/>
      <c r="O2752" s="367"/>
      <c r="P2752" s="367"/>
      <c r="Q2752" s="367"/>
      <c r="R2752" s="367"/>
      <c r="S2752" s="367"/>
      <c r="T2752" s="367"/>
      <c r="U2752" s="367"/>
    </row>
    <row r="2753">
      <c r="A2753" s="367"/>
      <c r="B2753" s="367"/>
      <c r="C2753" s="367"/>
      <c r="D2753" s="367"/>
      <c r="E2753" s="368"/>
      <c r="F2753" s="367"/>
      <c r="G2753" s="367"/>
      <c r="H2753" s="367"/>
      <c r="I2753" s="367"/>
      <c r="J2753" s="367"/>
      <c r="K2753" s="367"/>
      <c r="L2753" s="367"/>
      <c r="M2753" s="367"/>
      <c r="N2753" s="367"/>
      <c r="O2753" s="367"/>
      <c r="P2753" s="367"/>
      <c r="Q2753" s="367"/>
      <c r="R2753" s="367"/>
      <c r="S2753" s="367"/>
      <c r="T2753" s="367"/>
      <c r="U2753" s="367"/>
    </row>
    <row r="2754">
      <c r="A2754" s="367"/>
      <c r="B2754" s="367"/>
      <c r="C2754" s="367"/>
      <c r="D2754" s="367"/>
      <c r="E2754" s="368"/>
      <c r="F2754" s="367"/>
      <c r="G2754" s="367"/>
      <c r="H2754" s="367"/>
      <c r="I2754" s="367"/>
      <c r="J2754" s="367"/>
      <c r="K2754" s="367"/>
      <c r="L2754" s="367"/>
      <c r="M2754" s="367"/>
      <c r="N2754" s="367"/>
      <c r="O2754" s="367"/>
      <c r="P2754" s="367"/>
      <c r="Q2754" s="367"/>
      <c r="R2754" s="367"/>
      <c r="S2754" s="367"/>
      <c r="T2754" s="367"/>
      <c r="U2754" s="367"/>
    </row>
    <row r="2755">
      <c r="A2755" s="367"/>
      <c r="B2755" s="367"/>
      <c r="C2755" s="367"/>
      <c r="D2755" s="367"/>
      <c r="E2755" s="368"/>
      <c r="F2755" s="367"/>
      <c r="G2755" s="367"/>
      <c r="H2755" s="367"/>
      <c r="I2755" s="367"/>
      <c r="J2755" s="367"/>
      <c r="K2755" s="367"/>
      <c r="L2755" s="367"/>
      <c r="M2755" s="367"/>
      <c r="N2755" s="367"/>
      <c r="O2755" s="367"/>
      <c r="P2755" s="367"/>
      <c r="Q2755" s="367"/>
      <c r="R2755" s="367"/>
      <c r="S2755" s="367"/>
      <c r="T2755" s="367"/>
      <c r="U2755" s="367"/>
    </row>
    <row r="2756">
      <c r="A2756" s="367"/>
      <c r="B2756" s="367"/>
      <c r="C2756" s="367"/>
      <c r="D2756" s="367"/>
      <c r="E2756" s="368"/>
      <c r="F2756" s="367"/>
      <c r="G2756" s="367"/>
      <c r="H2756" s="367"/>
      <c r="I2756" s="367"/>
      <c r="J2756" s="367"/>
      <c r="K2756" s="367"/>
      <c r="L2756" s="367"/>
      <c r="M2756" s="367"/>
      <c r="N2756" s="367"/>
      <c r="O2756" s="367"/>
      <c r="P2756" s="367"/>
      <c r="Q2756" s="367"/>
      <c r="R2756" s="367"/>
      <c r="S2756" s="367"/>
      <c r="T2756" s="367"/>
      <c r="U2756" s="367"/>
    </row>
    <row r="2757">
      <c r="A2757" s="367"/>
      <c r="B2757" s="367"/>
      <c r="C2757" s="367"/>
      <c r="D2757" s="367"/>
      <c r="E2757" s="368"/>
      <c r="F2757" s="367"/>
      <c r="G2757" s="367"/>
      <c r="H2757" s="367"/>
      <c r="I2757" s="367"/>
      <c r="J2757" s="367"/>
      <c r="K2757" s="367"/>
      <c r="L2757" s="367"/>
      <c r="M2757" s="367"/>
      <c r="N2757" s="367"/>
      <c r="O2757" s="367"/>
      <c r="P2757" s="367"/>
      <c r="Q2757" s="367"/>
      <c r="R2757" s="367"/>
      <c r="S2757" s="367"/>
      <c r="T2757" s="367"/>
      <c r="U2757" s="367"/>
    </row>
    <row r="2758">
      <c r="A2758" s="367"/>
      <c r="B2758" s="367"/>
      <c r="C2758" s="367"/>
      <c r="D2758" s="367"/>
      <c r="E2758" s="368"/>
      <c r="F2758" s="367"/>
      <c r="G2758" s="367"/>
      <c r="H2758" s="367"/>
      <c r="I2758" s="367"/>
      <c r="J2758" s="367"/>
      <c r="K2758" s="367"/>
      <c r="L2758" s="367"/>
      <c r="M2758" s="367"/>
      <c r="N2758" s="367"/>
      <c r="O2758" s="367"/>
      <c r="P2758" s="367"/>
      <c r="Q2758" s="367"/>
      <c r="R2758" s="367"/>
      <c r="S2758" s="367"/>
      <c r="T2758" s="367"/>
      <c r="U2758" s="367"/>
    </row>
    <row r="2759">
      <c r="A2759" s="367"/>
      <c r="B2759" s="367"/>
      <c r="C2759" s="367"/>
      <c r="D2759" s="367"/>
      <c r="E2759" s="368"/>
      <c r="F2759" s="367"/>
      <c r="G2759" s="367"/>
      <c r="H2759" s="367"/>
      <c r="I2759" s="367"/>
      <c r="J2759" s="367"/>
      <c r="K2759" s="367"/>
      <c r="L2759" s="367"/>
      <c r="M2759" s="367"/>
      <c r="N2759" s="367"/>
      <c r="O2759" s="367"/>
      <c r="P2759" s="367"/>
      <c r="Q2759" s="367"/>
      <c r="R2759" s="367"/>
      <c r="S2759" s="367"/>
      <c r="T2759" s="367"/>
      <c r="U2759" s="367"/>
    </row>
    <row r="2760">
      <c r="A2760" s="367"/>
      <c r="B2760" s="367"/>
      <c r="C2760" s="367"/>
      <c r="D2760" s="367"/>
      <c r="E2760" s="368"/>
      <c r="F2760" s="367"/>
      <c r="G2760" s="367"/>
      <c r="H2760" s="367"/>
      <c r="I2760" s="367"/>
      <c r="J2760" s="367"/>
      <c r="K2760" s="367"/>
      <c r="L2760" s="367"/>
      <c r="M2760" s="367"/>
      <c r="N2760" s="367"/>
      <c r="O2760" s="367"/>
      <c r="P2760" s="367"/>
      <c r="Q2760" s="367"/>
      <c r="R2760" s="367"/>
      <c r="S2760" s="367"/>
      <c r="T2760" s="367"/>
      <c r="U2760" s="367"/>
    </row>
    <row r="2761">
      <c r="A2761" s="367"/>
      <c r="B2761" s="367"/>
      <c r="C2761" s="367"/>
      <c r="D2761" s="367"/>
      <c r="E2761" s="368"/>
      <c r="F2761" s="367"/>
      <c r="G2761" s="367"/>
      <c r="H2761" s="367"/>
      <c r="I2761" s="367"/>
      <c r="J2761" s="367"/>
      <c r="K2761" s="367"/>
      <c r="L2761" s="367"/>
      <c r="M2761" s="367"/>
      <c r="N2761" s="367"/>
      <c r="O2761" s="367"/>
      <c r="P2761" s="367"/>
      <c r="Q2761" s="367"/>
      <c r="R2761" s="367"/>
      <c r="S2761" s="367"/>
      <c r="T2761" s="367"/>
      <c r="U2761" s="367"/>
    </row>
    <row r="2762">
      <c r="A2762" s="367"/>
      <c r="B2762" s="367"/>
      <c r="C2762" s="367"/>
      <c r="D2762" s="367"/>
      <c r="E2762" s="368"/>
      <c r="F2762" s="367"/>
      <c r="G2762" s="367"/>
      <c r="H2762" s="367"/>
      <c r="I2762" s="367"/>
      <c r="J2762" s="367"/>
      <c r="K2762" s="367"/>
      <c r="L2762" s="367"/>
      <c r="M2762" s="367"/>
      <c r="N2762" s="367"/>
      <c r="O2762" s="367"/>
      <c r="P2762" s="367"/>
      <c r="Q2762" s="367"/>
      <c r="R2762" s="367"/>
      <c r="S2762" s="367"/>
      <c r="T2762" s="367"/>
      <c r="U2762" s="367"/>
    </row>
    <row r="2763">
      <c r="A2763" s="367"/>
      <c r="B2763" s="367"/>
      <c r="C2763" s="367"/>
      <c r="D2763" s="367"/>
      <c r="E2763" s="368"/>
      <c r="F2763" s="367"/>
      <c r="G2763" s="367"/>
      <c r="H2763" s="367"/>
      <c r="I2763" s="367"/>
      <c r="J2763" s="367"/>
      <c r="K2763" s="367"/>
      <c r="L2763" s="367"/>
      <c r="M2763" s="367"/>
      <c r="N2763" s="367"/>
      <c r="O2763" s="367"/>
      <c r="P2763" s="367"/>
      <c r="Q2763" s="367"/>
      <c r="R2763" s="367"/>
      <c r="S2763" s="367"/>
      <c r="T2763" s="367"/>
      <c r="U2763" s="367"/>
    </row>
    <row r="2764">
      <c r="A2764" s="367"/>
      <c r="B2764" s="367"/>
      <c r="C2764" s="367"/>
      <c r="D2764" s="367"/>
      <c r="E2764" s="368"/>
      <c r="F2764" s="367"/>
      <c r="G2764" s="367"/>
      <c r="H2764" s="367"/>
      <c r="I2764" s="367"/>
      <c r="J2764" s="367"/>
      <c r="K2764" s="367"/>
      <c r="L2764" s="367"/>
      <c r="M2764" s="367"/>
      <c r="N2764" s="367"/>
      <c r="O2764" s="367"/>
      <c r="P2764" s="367"/>
      <c r="Q2764" s="367"/>
      <c r="R2764" s="367"/>
      <c r="S2764" s="367"/>
      <c r="T2764" s="367"/>
      <c r="U2764" s="367"/>
    </row>
    <row r="2765">
      <c r="A2765" s="367"/>
      <c r="B2765" s="367"/>
      <c r="C2765" s="367"/>
      <c r="D2765" s="367"/>
      <c r="E2765" s="368"/>
      <c r="F2765" s="367"/>
      <c r="G2765" s="367"/>
      <c r="H2765" s="367"/>
      <c r="I2765" s="367"/>
      <c r="J2765" s="367"/>
      <c r="K2765" s="367"/>
      <c r="L2765" s="367"/>
      <c r="M2765" s="367"/>
      <c r="N2765" s="367"/>
      <c r="O2765" s="367"/>
      <c r="P2765" s="367"/>
      <c r="Q2765" s="367"/>
      <c r="R2765" s="367"/>
      <c r="S2765" s="367"/>
      <c r="T2765" s="367"/>
      <c r="U2765" s="367"/>
    </row>
    <row r="2766">
      <c r="A2766" s="367"/>
      <c r="B2766" s="367"/>
      <c r="C2766" s="367"/>
      <c r="D2766" s="367"/>
      <c r="E2766" s="368"/>
      <c r="F2766" s="367"/>
      <c r="G2766" s="367"/>
      <c r="H2766" s="367"/>
      <c r="I2766" s="367"/>
      <c r="J2766" s="367"/>
      <c r="K2766" s="367"/>
      <c r="L2766" s="367"/>
      <c r="M2766" s="367"/>
      <c r="N2766" s="367"/>
      <c r="O2766" s="367"/>
      <c r="P2766" s="367"/>
      <c r="Q2766" s="367"/>
      <c r="R2766" s="367"/>
      <c r="S2766" s="367"/>
      <c r="T2766" s="367"/>
      <c r="U2766" s="367"/>
    </row>
    <row r="2767">
      <c r="A2767" s="367"/>
      <c r="B2767" s="367"/>
      <c r="C2767" s="367"/>
      <c r="D2767" s="367"/>
      <c r="E2767" s="368"/>
      <c r="F2767" s="367"/>
      <c r="G2767" s="367"/>
      <c r="H2767" s="367"/>
      <c r="I2767" s="367"/>
      <c r="J2767" s="367"/>
      <c r="K2767" s="367"/>
      <c r="L2767" s="367"/>
      <c r="M2767" s="367"/>
      <c r="N2767" s="367"/>
      <c r="O2767" s="367"/>
      <c r="P2767" s="367"/>
      <c r="Q2767" s="367"/>
      <c r="R2767" s="367"/>
      <c r="S2767" s="367"/>
      <c r="T2767" s="367"/>
      <c r="U2767" s="367"/>
    </row>
    <row r="2768">
      <c r="A2768" s="367"/>
      <c r="B2768" s="367"/>
      <c r="C2768" s="367"/>
      <c r="D2768" s="367"/>
      <c r="E2768" s="368"/>
      <c r="F2768" s="367"/>
      <c r="G2768" s="367"/>
      <c r="H2768" s="367"/>
      <c r="I2768" s="367"/>
      <c r="J2768" s="367"/>
      <c r="K2768" s="367"/>
      <c r="L2768" s="367"/>
      <c r="M2768" s="367"/>
      <c r="N2768" s="367"/>
      <c r="O2768" s="367"/>
      <c r="P2768" s="367"/>
      <c r="Q2768" s="367"/>
      <c r="R2768" s="367"/>
      <c r="S2768" s="367"/>
      <c r="T2768" s="367"/>
      <c r="U2768" s="367"/>
    </row>
    <row r="2769">
      <c r="A2769" s="367"/>
      <c r="B2769" s="367"/>
      <c r="C2769" s="367"/>
      <c r="D2769" s="367"/>
      <c r="E2769" s="368"/>
      <c r="F2769" s="367"/>
      <c r="G2769" s="367"/>
      <c r="H2769" s="367"/>
      <c r="I2769" s="367"/>
      <c r="J2769" s="367"/>
      <c r="K2769" s="367"/>
      <c r="L2769" s="367"/>
      <c r="M2769" s="367"/>
      <c r="N2769" s="367"/>
      <c r="O2769" s="367"/>
      <c r="P2769" s="367"/>
      <c r="Q2769" s="367"/>
      <c r="R2769" s="367"/>
      <c r="S2769" s="367"/>
      <c r="T2769" s="367"/>
      <c r="U2769" s="367"/>
    </row>
    <row r="2770">
      <c r="A2770" s="367"/>
      <c r="B2770" s="367"/>
      <c r="C2770" s="367"/>
      <c r="D2770" s="367"/>
      <c r="E2770" s="368"/>
      <c r="F2770" s="367"/>
      <c r="G2770" s="367"/>
      <c r="H2770" s="367"/>
      <c r="I2770" s="367"/>
      <c r="J2770" s="367"/>
      <c r="K2770" s="367"/>
      <c r="L2770" s="367"/>
      <c r="M2770" s="367"/>
      <c r="N2770" s="367"/>
      <c r="O2770" s="367"/>
      <c r="P2770" s="367"/>
      <c r="Q2770" s="367"/>
      <c r="R2770" s="367"/>
      <c r="S2770" s="367"/>
      <c r="T2770" s="367"/>
      <c r="U2770" s="367"/>
    </row>
    <row r="2771">
      <c r="A2771" s="367"/>
      <c r="B2771" s="367"/>
      <c r="C2771" s="367"/>
      <c r="D2771" s="367"/>
      <c r="E2771" s="368"/>
      <c r="F2771" s="367"/>
      <c r="G2771" s="367"/>
      <c r="H2771" s="367"/>
      <c r="I2771" s="367"/>
      <c r="J2771" s="367"/>
      <c r="K2771" s="367"/>
      <c r="L2771" s="367"/>
      <c r="M2771" s="367"/>
      <c r="N2771" s="367"/>
      <c r="O2771" s="367"/>
      <c r="P2771" s="367"/>
      <c r="Q2771" s="367"/>
      <c r="R2771" s="367"/>
      <c r="S2771" s="367"/>
      <c r="T2771" s="367"/>
      <c r="U2771" s="367"/>
    </row>
    <row r="2772">
      <c r="A2772" s="367"/>
      <c r="B2772" s="367"/>
      <c r="C2772" s="367"/>
      <c r="D2772" s="367"/>
      <c r="E2772" s="368"/>
      <c r="F2772" s="367"/>
      <c r="G2772" s="367"/>
      <c r="H2772" s="367"/>
      <c r="I2772" s="367"/>
      <c r="J2772" s="367"/>
      <c r="K2772" s="367"/>
      <c r="L2772" s="367"/>
      <c r="M2772" s="367"/>
      <c r="N2772" s="367"/>
      <c r="O2772" s="367"/>
      <c r="P2772" s="367"/>
      <c r="Q2772" s="367"/>
      <c r="R2772" s="367"/>
      <c r="S2772" s="367"/>
      <c r="T2772" s="367"/>
      <c r="U2772" s="367"/>
    </row>
    <row r="2773">
      <c r="A2773" s="367"/>
      <c r="B2773" s="367"/>
      <c r="C2773" s="367"/>
      <c r="D2773" s="367"/>
      <c r="E2773" s="368"/>
      <c r="F2773" s="367"/>
      <c r="G2773" s="367"/>
      <c r="H2773" s="367"/>
      <c r="I2773" s="367"/>
      <c r="J2773" s="367"/>
      <c r="K2773" s="367"/>
      <c r="L2773" s="367"/>
      <c r="M2773" s="367"/>
      <c r="N2773" s="367"/>
      <c r="O2773" s="367"/>
      <c r="P2773" s="367"/>
      <c r="Q2773" s="367"/>
      <c r="R2773" s="367"/>
      <c r="S2773" s="367"/>
      <c r="T2773" s="367"/>
      <c r="U2773" s="367"/>
    </row>
    <row r="2774">
      <c r="A2774" s="367"/>
      <c r="B2774" s="367"/>
      <c r="C2774" s="367"/>
      <c r="D2774" s="367"/>
      <c r="E2774" s="368"/>
      <c r="F2774" s="367"/>
      <c r="G2774" s="367"/>
      <c r="H2774" s="367"/>
      <c r="I2774" s="367"/>
      <c r="J2774" s="367"/>
      <c r="K2774" s="367"/>
      <c r="L2774" s="367"/>
      <c r="M2774" s="367"/>
      <c r="N2774" s="367"/>
      <c r="O2774" s="367"/>
      <c r="P2774" s="367"/>
      <c r="Q2774" s="367"/>
      <c r="R2774" s="367"/>
      <c r="S2774" s="367"/>
      <c r="T2774" s="367"/>
      <c r="U2774" s="367"/>
    </row>
    <row r="2775">
      <c r="A2775" s="367"/>
      <c r="B2775" s="367"/>
      <c r="C2775" s="367"/>
      <c r="D2775" s="367"/>
      <c r="E2775" s="368"/>
      <c r="F2775" s="367"/>
      <c r="G2775" s="367"/>
      <c r="H2775" s="367"/>
      <c r="I2775" s="367"/>
      <c r="J2775" s="367"/>
      <c r="K2775" s="367"/>
      <c r="L2775" s="367"/>
      <c r="M2775" s="367"/>
      <c r="N2775" s="367"/>
      <c r="O2775" s="367"/>
      <c r="P2775" s="367"/>
      <c r="Q2775" s="367"/>
      <c r="R2775" s="367"/>
      <c r="S2775" s="367"/>
      <c r="T2775" s="367"/>
      <c r="U2775" s="367"/>
    </row>
    <row r="2776">
      <c r="A2776" s="367"/>
      <c r="B2776" s="367"/>
      <c r="C2776" s="367"/>
      <c r="D2776" s="367"/>
      <c r="E2776" s="368"/>
      <c r="F2776" s="367"/>
      <c r="G2776" s="367"/>
      <c r="H2776" s="367"/>
      <c r="I2776" s="367"/>
      <c r="J2776" s="367"/>
      <c r="K2776" s="367"/>
      <c r="L2776" s="367"/>
      <c r="M2776" s="367"/>
      <c r="N2776" s="367"/>
      <c r="O2776" s="367"/>
      <c r="P2776" s="367"/>
      <c r="Q2776" s="367"/>
      <c r="R2776" s="367"/>
      <c r="S2776" s="367"/>
      <c r="T2776" s="367"/>
      <c r="U2776" s="367"/>
    </row>
    <row r="2777">
      <c r="A2777" s="367"/>
      <c r="B2777" s="367"/>
      <c r="C2777" s="367"/>
      <c r="D2777" s="367"/>
      <c r="E2777" s="368"/>
      <c r="F2777" s="367"/>
      <c r="G2777" s="367"/>
      <c r="H2777" s="367"/>
      <c r="I2777" s="367"/>
      <c r="J2777" s="367"/>
      <c r="K2777" s="367"/>
      <c r="L2777" s="367"/>
      <c r="M2777" s="367"/>
      <c r="N2777" s="367"/>
      <c r="O2777" s="367"/>
      <c r="P2777" s="367"/>
      <c r="Q2777" s="367"/>
      <c r="R2777" s="367"/>
      <c r="S2777" s="367"/>
      <c r="T2777" s="367"/>
      <c r="U2777" s="367"/>
    </row>
    <row r="2778">
      <c r="A2778" s="367"/>
      <c r="B2778" s="367"/>
      <c r="C2778" s="367"/>
      <c r="D2778" s="367"/>
      <c r="E2778" s="368"/>
      <c r="F2778" s="367"/>
      <c r="G2778" s="367"/>
      <c r="H2778" s="367"/>
      <c r="I2778" s="367"/>
      <c r="J2778" s="367"/>
      <c r="K2778" s="367"/>
      <c r="L2778" s="367"/>
      <c r="M2778" s="367"/>
      <c r="N2778" s="367"/>
      <c r="O2778" s="367"/>
      <c r="P2778" s="367"/>
      <c r="Q2778" s="367"/>
      <c r="R2778" s="367"/>
      <c r="S2778" s="367"/>
      <c r="T2778" s="367"/>
      <c r="U2778" s="367"/>
    </row>
    <row r="2779">
      <c r="A2779" s="367"/>
      <c r="B2779" s="367"/>
      <c r="C2779" s="367"/>
      <c r="D2779" s="367"/>
      <c r="E2779" s="368"/>
      <c r="F2779" s="367"/>
      <c r="G2779" s="367"/>
      <c r="H2779" s="367"/>
      <c r="I2779" s="367"/>
      <c r="J2779" s="367"/>
      <c r="K2779" s="367"/>
      <c r="L2779" s="367"/>
      <c r="M2779" s="367"/>
      <c r="N2779" s="367"/>
      <c r="O2779" s="367"/>
      <c r="P2779" s="367"/>
      <c r="Q2779" s="367"/>
      <c r="R2779" s="367"/>
      <c r="S2779" s="367"/>
      <c r="T2779" s="367"/>
      <c r="U2779" s="367"/>
    </row>
    <row r="2780">
      <c r="A2780" s="367"/>
      <c r="B2780" s="367"/>
      <c r="C2780" s="367"/>
      <c r="D2780" s="367"/>
      <c r="E2780" s="368"/>
      <c r="F2780" s="367"/>
      <c r="G2780" s="367"/>
      <c r="H2780" s="367"/>
      <c r="I2780" s="367"/>
      <c r="J2780" s="367"/>
      <c r="K2780" s="367"/>
      <c r="L2780" s="367"/>
      <c r="M2780" s="367"/>
      <c r="N2780" s="367"/>
      <c r="O2780" s="367"/>
      <c r="P2780" s="367"/>
      <c r="Q2780" s="367"/>
      <c r="R2780" s="367"/>
      <c r="S2780" s="367"/>
      <c r="T2780" s="367"/>
      <c r="U2780" s="367"/>
    </row>
    <row r="2781">
      <c r="A2781" s="367"/>
      <c r="B2781" s="367"/>
      <c r="C2781" s="367"/>
      <c r="D2781" s="367"/>
      <c r="E2781" s="368"/>
      <c r="F2781" s="367"/>
      <c r="G2781" s="367"/>
      <c r="H2781" s="367"/>
      <c r="I2781" s="367"/>
      <c r="J2781" s="367"/>
      <c r="K2781" s="367"/>
      <c r="L2781" s="367"/>
      <c r="M2781" s="367"/>
      <c r="N2781" s="367"/>
      <c r="O2781" s="367"/>
      <c r="P2781" s="367"/>
      <c r="Q2781" s="367"/>
      <c r="R2781" s="367"/>
      <c r="S2781" s="367"/>
      <c r="T2781" s="367"/>
      <c r="U2781" s="367"/>
    </row>
    <row r="2782">
      <c r="A2782" s="367"/>
      <c r="B2782" s="367"/>
      <c r="C2782" s="367"/>
      <c r="D2782" s="367"/>
      <c r="E2782" s="368"/>
      <c r="F2782" s="367"/>
      <c r="G2782" s="367"/>
      <c r="H2782" s="367"/>
      <c r="I2782" s="367"/>
      <c r="J2782" s="367"/>
      <c r="K2782" s="367"/>
      <c r="L2782" s="367"/>
      <c r="M2782" s="367"/>
      <c r="N2782" s="367"/>
      <c r="O2782" s="367"/>
      <c r="P2782" s="367"/>
      <c r="Q2782" s="367"/>
      <c r="R2782" s="367"/>
      <c r="S2782" s="367"/>
      <c r="T2782" s="367"/>
      <c r="U2782" s="367"/>
    </row>
    <row r="2783">
      <c r="A2783" s="367"/>
      <c r="B2783" s="367"/>
      <c r="C2783" s="367"/>
      <c r="D2783" s="367"/>
      <c r="E2783" s="368"/>
      <c r="F2783" s="367"/>
      <c r="G2783" s="367"/>
      <c r="H2783" s="367"/>
      <c r="I2783" s="367"/>
      <c r="J2783" s="367"/>
      <c r="K2783" s="367"/>
      <c r="L2783" s="367"/>
      <c r="M2783" s="367"/>
      <c r="N2783" s="367"/>
      <c r="O2783" s="367"/>
      <c r="P2783" s="367"/>
      <c r="Q2783" s="367"/>
      <c r="R2783" s="367"/>
      <c r="S2783" s="367"/>
      <c r="T2783" s="367"/>
      <c r="U2783" s="367"/>
    </row>
    <row r="2784">
      <c r="A2784" s="367"/>
      <c r="B2784" s="367"/>
      <c r="C2784" s="367"/>
      <c r="D2784" s="367"/>
      <c r="E2784" s="368"/>
      <c r="F2784" s="367"/>
      <c r="G2784" s="367"/>
      <c r="H2784" s="367"/>
      <c r="I2784" s="367"/>
      <c r="J2784" s="367"/>
      <c r="K2784" s="367"/>
      <c r="L2784" s="367"/>
      <c r="M2784" s="367"/>
      <c r="N2784" s="367"/>
      <c r="O2784" s="367"/>
      <c r="P2784" s="367"/>
      <c r="Q2784" s="367"/>
      <c r="R2784" s="367"/>
      <c r="S2784" s="367"/>
      <c r="T2784" s="367"/>
      <c r="U2784" s="367"/>
    </row>
    <row r="2785">
      <c r="A2785" s="367"/>
      <c r="B2785" s="367"/>
      <c r="C2785" s="367"/>
      <c r="D2785" s="367"/>
      <c r="E2785" s="368"/>
      <c r="F2785" s="367"/>
      <c r="G2785" s="367"/>
      <c r="H2785" s="367"/>
      <c r="I2785" s="367"/>
      <c r="J2785" s="367"/>
      <c r="K2785" s="367"/>
      <c r="L2785" s="367"/>
      <c r="M2785" s="367"/>
      <c r="N2785" s="367"/>
      <c r="O2785" s="367"/>
      <c r="P2785" s="367"/>
      <c r="Q2785" s="367"/>
      <c r="R2785" s="367"/>
      <c r="S2785" s="367"/>
      <c r="T2785" s="367"/>
      <c r="U2785" s="367"/>
    </row>
    <row r="2786">
      <c r="A2786" s="367"/>
      <c r="B2786" s="367"/>
      <c r="C2786" s="367"/>
      <c r="D2786" s="367"/>
      <c r="E2786" s="368"/>
      <c r="F2786" s="367"/>
      <c r="G2786" s="367"/>
      <c r="H2786" s="367"/>
      <c r="I2786" s="367"/>
      <c r="J2786" s="367"/>
      <c r="K2786" s="367"/>
      <c r="L2786" s="367"/>
      <c r="M2786" s="367"/>
      <c r="N2786" s="367"/>
      <c r="O2786" s="367"/>
      <c r="P2786" s="367"/>
      <c r="Q2786" s="367"/>
      <c r="R2786" s="367"/>
      <c r="S2786" s="367"/>
      <c r="T2786" s="367"/>
      <c r="U2786" s="367"/>
    </row>
    <row r="2787">
      <c r="A2787" s="367"/>
      <c r="B2787" s="367"/>
      <c r="C2787" s="367"/>
      <c r="D2787" s="367"/>
      <c r="E2787" s="368"/>
      <c r="F2787" s="367"/>
      <c r="G2787" s="367"/>
      <c r="H2787" s="367"/>
      <c r="I2787" s="367"/>
      <c r="J2787" s="367"/>
      <c r="K2787" s="367"/>
      <c r="L2787" s="367"/>
      <c r="M2787" s="367"/>
      <c r="N2787" s="367"/>
      <c r="O2787" s="367"/>
      <c r="P2787" s="367"/>
      <c r="Q2787" s="367"/>
      <c r="R2787" s="367"/>
      <c r="S2787" s="367"/>
      <c r="T2787" s="367"/>
      <c r="U2787" s="367"/>
    </row>
    <row r="2788">
      <c r="A2788" s="367"/>
      <c r="B2788" s="367"/>
      <c r="C2788" s="367"/>
      <c r="D2788" s="367"/>
      <c r="E2788" s="368"/>
      <c r="F2788" s="367"/>
      <c r="G2788" s="367"/>
      <c r="H2788" s="367"/>
      <c r="I2788" s="367"/>
      <c r="J2788" s="367"/>
      <c r="K2788" s="367"/>
      <c r="L2788" s="367"/>
      <c r="M2788" s="367"/>
      <c r="N2788" s="367"/>
      <c r="O2788" s="367"/>
      <c r="P2788" s="367"/>
      <c r="Q2788" s="367"/>
      <c r="R2788" s="367"/>
      <c r="S2788" s="367"/>
      <c r="T2788" s="367"/>
      <c r="U2788" s="367"/>
    </row>
    <row r="2789">
      <c r="A2789" s="367"/>
      <c r="B2789" s="367"/>
      <c r="C2789" s="367"/>
      <c r="D2789" s="367"/>
      <c r="E2789" s="368"/>
      <c r="F2789" s="367"/>
      <c r="G2789" s="367"/>
      <c r="H2789" s="367"/>
      <c r="I2789" s="367"/>
      <c r="J2789" s="367"/>
      <c r="K2789" s="367"/>
      <c r="L2789" s="367"/>
      <c r="M2789" s="367"/>
      <c r="N2789" s="367"/>
      <c r="O2789" s="367"/>
      <c r="P2789" s="367"/>
      <c r="Q2789" s="367"/>
      <c r="R2789" s="367"/>
      <c r="S2789" s="367"/>
      <c r="T2789" s="367"/>
      <c r="U2789" s="367"/>
    </row>
    <row r="2790">
      <c r="A2790" s="367"/>
      <c r="B2790" s="367"/>
      <c r="C2790" s="367"/>
      <c r="D2790" s="367"/>
      <c r="E2790" s="368"/>
      <c r="F2790" s="367"/>
      <c r="G2790" s="367"/>
      <c r="H2790" s="367"/>
      <c r="I2790" s="367"/>
      <c r="J2790" s="367"/>
      <c r="K2790" s="367"/>
      <c r="L2790" s="367"/>
      <c r="M2790" s="367"/>
      <c r="N2790" s="367"/>
      <c r="O2790" s="367"/>
      <c r="P2790" s="367"/>
      <c r="Q2790" s="367"/>
      <c r="R2790" s="367"/>
      <c r="S2790" s="367"/>
      <c r="T2790" s="367"/>
      <c r="U2790" s="367"/>
    </row>
    <row r="2791">
      <c r="A2791" s="367"/>
      <c r="B2791" s="367"/>
      <c r="C2791" s="367"/>
      <c r="D2791" s="367"/>
      <c r="E2791" s="368"/>
      <c r="F2791" s="367"/>
      <c r="G2791" s="367"/>
      <c r="H2791" s="367"/>
      <c r="I2791" s="367"/>
      <c r="J2791" s="367"/>
      <c r="K2791" s="367"/>
      <c r="L2791" s="367"/>
      <c r="M2791" s="367"/>
      <c r="N2791" s="367"/>
      <c r="O2791" s="367"/>
      <c r="P2791" s="367"/>
      <c r="Q2791" s="367"/>
      <c r="R2791" s="367"/>
      <c r="S2791" s="367"/>
      <c r="T2791" s="367"/>
      <c r="U2791" s="367"/>
    </row>
    <row r="2792">
      <c r="A2792" s="367"/>
      <c r="B2792" s="367"/>
      <c r="C2792" s="367"/>
      <c r="D2792" s="367"/>
      <c r="E2792" s="368"/>
      <c r="F2792" s="367"/>
      <c r="G2792" s="367"/>
      <c r="H2792" s="367"/>
      <c r="I2792" s="367"/>
      <c r="J2792" s="367"/>
      <c r="K2792" s="367"/>
      <c r="L2792" s="367"/>
      <c r="M2792" s="367"/>
      <c r="N2792" s="367"/>
      <c r="O2792" s="367"/>
      <c r="P2792" s="367"/>
      <c r="Q2792" s="367"/>
      <c r="R2792" s="367"/>
      <c r="S2792" s="367"/>
      <c r="T2792" s="367"/>
      <c r="U2792" s="367"/>
    </row>
    <row r="2793">
      <c r="A2793" s="367"/>
      <c r="B2793" s="367"/>
      <c r="C2793" s="367"/>
      <c r="D2793" s="367"/>
      <c r="E2793" s="368"/>
      <c r="F2793" s="367"/>
      <c r="G2793" s="367"/>
      <c r="H2793" s="367"/>
      <c r="I2793" s="367"/>
      <c r="J2793" s="367"/>
      <c r="K2793" s="367"/>
      <c r="L2793" s="367"/>
      <c r="M2793" s="367"/>
      <c r="N2793" s="367"/>
      <c r="O2793" s="367"/>
      <c r="P2793" s="367"/>
      <c r="Q2793" s="367"/>
      <c r="R2793" s="367"/>
      <c r="S2793" s="367"/>
      <c r="T2793" s="367"/>
      <c r="U2793" s="367"/>
    </row>
    <row r="2794">
      <c r="A2794" s="367"/>
      <c r="B2794" s="367"/>
      <c r="C2794" s="367"/>
      <c r="D2794" s="367"/>
      <c r="E2794" s="368"/>
      <c r="F2794" s="367"/>
      <c r="G2794" s="367"/>
      <c r="H2794" s="367"/>
      <c r="I2794" s="367"/>
      <c r="J2794" s="367"/>
      <c r="K2794" s="367"/>
      <c r="L2794" s="367"/>
      <c r="M2794" s="367"/>
      <c r="N2794" s="367"/>
      <c r="O2794" s="367"/>
      <c r="P2794" s="367"/>
      <c r="Q2794" s="367"/>
      <c r="R2794" s="367"/>
      <c r="S2794" s="367"/>
      <c r="T2794" s="367"/>
      <c r="U2794" s="367"/>
    </row>
    <row r="2795">
      <c r="A2795" s="367"/>
      <c r="B2795" s="367"/>
      <c r="C2795" s="367"/>
      <c r="D2795" s="367"/>
      <c r="E2795" s="368"/>
      <c r="F2795" s="367"/>
      <c r="G2795" s="367"/>
      <c r="H2795" s="367"/>
      <c r="I2795" s="367"/>
      <c r="J2795" s="367"/>
      <c r="K2795" s="367"/>
      <c r="L2795" s="367"/>
      <c r="M2795" s="367"/>
      <c r="N2795" s="367"/>
      <c r="O2795" s="367"/>
      <c r="P2795" s="367"/>
      <c r="Q2795" s="367"/>
      <c r="R2795" s="367"/>
      <c r="S2795" s="367"/>
      <c r="T2795" s="367"/>
      <c r="U2795" s="367"/>
    </row>
    <row r="2796">
      <c r="A2796" s="367"/>
      <c r="B2796" s="367"/>
      <c r="C2796" s="367"/>
      <c r="D2796" s="367"/>
      <c r="E2796" s="368"/>
      <c r="F2796" s="367"/>
      <c r="G2796" s="367"/>
      <c r="H2796" s="367"/>
      <c r="I2796" s="367"/>
      <c r="J2796" s="367"/>
      <c r="K2796" s="367"/>
      <c r="L2796" s="367"/>
      <c r="M2796" s="367"/>
      <c r="N2796" s="367"/>
      <c r="O2796" s="367"/>
      <c r="P2796" s="367"/>
      <c r="Q2796" s="367"/>
      <c r="R2796" s="367"/>
      <c r="S2796" s="367"/>
      <c r="T2796" s="367"/>
      <c r="U2796" s="367"/>
    </row>
    <row r="2797">
      <c r="A2797" s="367"/>
      <c r="B2797" s="367"/>
      <c r="C2797" s="367"/>
      <c r="D2797" s="367"/>
      <c r="E2797" s="368"/>
      <c r="F2797" s="367"/>
      <c r="G2797" s="367"/>
      <c r="H2797" s="367"/>
      <c r="I2797" s="367"/>
      <c r="J2797" s="367"/>
      <c r="K2797" s="367"/>
      <c r="L2797" s="367"/>
      <c r="M2797" s="367"/>
      <c r="N2797" s="367"/>
      <c r="O2797" s="367"/>
      <c r="P2797" s="367"/>
      <c r="Q2797" s="367"/>
      <c r="R2797" s="367"/>
      <c r="S2797" s="367"/>
      <c r="T2797" s="367"/>
      <c r="U2797" s="367"/>
    </row>
    <row r="2798">
      <c r="A2798" s="367"/>
      <c r="B2798" s="367"/>
      <c r="C2798" s="367"/>
      <c r="D2798" s="367"/>
      <c r="E2798" s="368"/>
      <c r="F2798" s="367"/>
      <c r="G2798" s="367"/>
      <c r="H2798" s="367"/>
      <c r="I2798" s="367"/>
      <c r="J2798" s="367"/>
      <c r="K2798" s="367"/>
      <c r="L2798" s="367"/>
      <c r="M2798" s="367"/>
      <c r="N2798" s="367"/>
      <c r="O2798" s="367"/>
      <c r="P2798" s="367"/>
      <c r="Q2798" s="367"/>
      <c r="R2798" s="367"/>
      <c r="S2798" s="367"/>
      <c r="T2798" s="367"/>
      <c r="U2798" s="367"/>
    </row>
    <row r="2799">
      <c r="A2799" s="367"/>
      <c r="B2799" s="367"/>
      <c r="C2799" s="367"/>
      <c r="D2799" s="367"/>
      <c r="E2799" s="368"/>
      <c r="F2799" s="367"/>
      <c r="G2799" s="367"/>
      <c r="H2799" s="367"/>
      <c r="I2799" s="367"/>
      <c r="J2799" s="367"/>
      <c r="K2799" s="367"/>
      <c r="L2799" s="367"/>
      <c r="M2799" s="367"/>
      <c r="N2799" s="367"/>
      <c r="O2799" s="367"/>
      <c r="P2799" s="367"/>
      <c r="Q2799" s="367"/>
      <c r="R2799" s="367"/>
      <c r="S2799" s="367"/>
      <c r="T2799" s="367"/>
      <c r="U2799" s="367"/>
    </row>
    <row r="2800">
      <c r="A2800" s="367"/>
      <c r="B2800" s="367"/>
      <c r="C2800" s="367"/>
      <c r="D2800" s="367"/>
      <c r="E2800" s="368"/>
      <c r="F2800" s="367"/>
      <c r="G2800" s="367"/>
      <c r="H2800" s="367"/>
      <c r="I2800" s="367"/>
      <c r="J2800" s="367"/>
      <c r="K2800" s="367"/>
      <c r="L2800" s="367"/>
      <c r="M2800" s="367"/>
      <c r="N2800" s="367"/>
      <c r="O2800" s="367"/>
      <c r="P2800" s="367"/>
      <c r="Q2800" s="367"/>
      <c r="R2800" s="367"/>
      <c r="S2800" s="367"/>
      <c r="T2800" s="367"/>
      <c r="U2800" s="367"/>
    </row>
    <row r="2801">
      <c r="A2801" s="367"/>
      <c r="B2801" s="367"/>
      <c r="C2801" s="367"/>
      <c r="D2801" s="367"/>
      <c r="E2801" s="368"/>
      <c r="F2801" s="367"/>
      <c r="G2801" s="367"/>
      <c r="H2801" s="367"/>
      <c r="I2801" s="367"/>
      <c r="J2801" s="367"/>
      <c r="K2801" s="367"/>
      <c r="L2801" s="367"/>
      <c r="M2801" s="367"/>
      <c r="N2801" s="367"/>
      <c r="O2801" s="367"/>
      <c r="P2801" s="367"/>
      <c r="Q2801" s="367"/>
      <c r="R2801" s="367"/>
      <c r="S2801" s="367"/>
      <c r="T2801" s="367"/>
      <c r="U2801" s="367"/>
    </row>
    <row r="2802">
      <c r="A2802" s="367"/>
      <c r="B2802" s="367"/>
      <c r="C2802" s="367"/>
      <c r="D2802" s="367"/>
      <c r="E2802" s="368"/>
      <c r="F2802" s="367"/>
      <c r="G2802" s="367"/>
      <c r="H2802" s="367"/>
      <c r="I2802" s="367"/>
      <c r="J2802" s="367"/>
      <c r="K2802" s="367"/>
      <c r="L2802" s="367"/>
      <c r="M2802" s="367"/>
      <c r="N2802" s="367"/>
      <c r="O2802" s="367"/>
      <c r="P2802" s="367"/>
      <c r="Q2802" s="367"/>
      <c r="R2802" s="367"/>
      <c r="S2802" s="367"/>
      <c r="T2802" s="367"/>
      <c r="U2802" s="367"/>
    </row>
    <row r="2803">
      <c r="A2803" s="367"/>
      <c r="B2803" s="367"/>
      <c r="C2803" s="367"/>
      <c r="D2803" s="367"/>
      <c r="E2803" s="368"/>
      <c r="F2803" s="367"/>
      <c r="G2803" s="367"/>
      <c r="H2803" s="367"/>
      <c r="I2803" s="367"/>
      <c r="J2803" s="367"/>
      <c r="K2803" s="367"/>
      <c r="L2803" s="367"/>
      <c r="M2803" s="367"/>
      <c r="N2803" s="367"/>
      <c r="O2803" s="367"/>
      <c r="P2803" s="367"/>
      <c r="Q2803" s="367"/>
      <c r="R2803" s="367"/>
      <c r="S2803" s="367"/>
      <c r="T2803" s="367"/>
      <c r="U2803" s="367"/>
    </row>
    <row r="2804">
      <c r="A2804" s="367"/>
      <c r="B2804" s="367"/>
      <c r="C2804" s="367"/>
      <c r="D2804" s="367"/>
      <c r="E2804" s="368"/>
      <c r="F2804" s="367"/>
      <c r="G2804" s="367"/>
      <c r="H2804" s="367"/>
      <c r="I2804" s="367"/>
      <c r="J2804" s="367"/>
      <c r="K2804" s="367"/>
      <c r="L2804" s="367"/>
      <c r="M2804" s="367"/>
      <c r="N2804" s="367"/>
      <c r="O2804" s="367"/>
      <c r="P2804" s="367"/>
      <c r="Q2804" s="367"/>
      <c r="R2804" s="367"/>
      <c r="S2804" s="367"/>
      <c r="T2804" s="367"/>
      <c r="U2804" s="367"/>
    </row>
    <row r="2805">
      <c r="A2805" s="367"/>
      <c r="B2805" s="367"/>
      <c r="C2805" s="367"/>
      <c r="D2805" s="367"/>
      <c r="E2805" s="368"/>
      <c r="F2805" s="367"/>
      <c r="G2805" s="367"/>
      <c r="H2805" s="367"/>
      <c r="I2805" s="367"/>
      <c r="J2805" s="367"/>
      <c r="K2805" s="367"/>
      <c r="L2805" s="367"/>
      <c r="M2805" s="367"/>
      <c r="N2805" s="367"/>
      <c r="O2805" s="367"/>
      <c r="P2805" s="367"/>
      <c r="Q2805" s="367"/>
      <c r="R2805" s="367"/>
      <c r="S2805" s="367"/>
      <c r="T2805" s="367"/>
      <c r="U2805" s="367"/>
    </row>
    <row r="2806">
      <c r="A2806" s="367"/>
      <c r="B2806" s="367"/>
      <c r="C2806" s="367"/>
      <c r="D2806" s="367"/>
      <c r="E2806" s="368"/>
      <c r="F2806" s="367"/>
      <c r="G2806" s="367"/>
      <c r="H2806" s="367"/>
      <c r="I2806" s="367"/>
      <c r="J2806" s="367"/>
      <c r="K2806" s="367"/>
      <c r="L2806" s="367"/>
      <c r="M2806" s="367"/>
      <c r="N2806" s="367"/>
      <c r="O2806" s="367"/>
      <c r="P2806" s="367"/>
      <c r="Q2806" s="367"/>
      <c r="R2806" s="367"/>
      <c r="S2806" s="367"/>
      <c r="T2806" s="367"/>
      <c r="U2806" s="367"/>
    </row>
    <row r="2807">
      <c r="A2807" s="367"/>
      <c r="B2807" s="367"/>
      <c r="C2807" s="367"/>
      <c r="D2807" s="367"/>
      <c r="E2807" s="368"/>
      <c r="F2807" s="367"/>
      <c r="G2807" s="367"/>
      <c r="H2807" s="367"/>
      <c r="I2807" s="367"/>
      <c r="J2807" s="367"/>
      <c r="K2807" s="367"/>
      <c r="L2807" s="367"/>
      <c r="M2807" s="367"/>
      <c r="N2807" s="367"/>
      <c r="O2807" s="367"/>
      <c r="P2807" s="367"/>
      <c r="Q2807" s="367"/>
      <c r="R2807" s="367"/>
      <c r="S2807" s="367"/>
      <c r="T2807" s="367"/>
      <c r="U2807" s="367"/>
    </row>
    <row r="2808">
      <c r="A2808" s="367"/>
      <c r="B2808" s="367"/>
      <c r="C2808" s="367"/>
      <c r="D2808" s="367"/>
      <c r="E2808" s="368"/>
      <c r="F2808" s="367"/>
      <c r="G2808" s="367"/>
      <c r="H2808" s="367"/>
      <c r="I2808" s="367"/>
      <c r="J2808" s="367"/>
      <c r="K2808" s="367"/>
      <c r="L2808" s="367"/>
      <c r="M2808" s="367"/>
      <c r="N2808" s="367"/>
      <c r="O2808" s="367"/>
      <c r="P2808" s="367"/>
      <c r="Q2808" s="367"/>
      <c r="R2808" s="367"/>
      <c r="S2808" s="367"/>
      <c r="T2808" s="367"/>
      <c r="U2808" s="367"/>
    </row>
    <row r="2809">
      <c r="A2809" s="367"/>
      <c r="B2809" s="367"/>
      <c r="C2809" s="367"/>
      <c r="D2809" s="367"/>
      <c r="E2809" s="368"/>
      <c r="F2809" s="367"/>
      <c r="G2809" s="367"/>
      <c r="H2809" s="367"/>
      <c r="I2809" s="367"/>
      <c r="J2809" s="367"/>
      <c r="K2809" s="367"/>
      <c r="L2809" s="367"/>
      <c r="M2809" s="367"/>
      <c r="N2809" s="367"/>
      <c r="O2809" s="367"/>
      <c r="P2809" s="367"/>
      <c r="Q2809" s="367"/>
      <c r="R2809" s="367"/>
      <c r="S2809" s="367"/>
      <c r="T2809" s="367"/>
      <c r="U2809" s="367"/>
    </row>
    <row r="2810">
      <c r="A2810" s="367"/>
      <c r="B2810" s="367"/>
      <c r="C2810" s="367"/>
      <c r="D2810" s="367"/>
      <c r="E2810" s="368"/>
      <c r="F2810" s="367"/>
      <c r="G2810" s="367"/>
      <c r="H2810" s="367"/>
      <c r="I2810" s="367"/>
      <c r="J2810" s="367"/>
      <c r="K2810" s="367"/>
      <c r="L2810" s="367"/>
      <c r="M2810" s="367"/>
      <c r="N2810" s="367"/>
      <c r="O2810" s="367"/>
      <c r="P2810" s="367"/>
      <c r="Q2810" s="367"/>
      <c r="R2810" s="367"/>
      <c r="S2810" s="367"/>
      <c r="T2810" s="367"/>
      <c r="U2810" s="367"/>
    </row>
    <row r="2811">
      <c r="A2811" s="367"/>
      <c r="B2811" s="367"/>
      <c r="C2811" s="367"/>
      <c r="D2811" s="367"/>
      <c r="E2811" s="368"/>
      <c r="F2811" s="367"/>
      <c r="G2811" s="367"/>
      <c r="H2811" s="367"/>
      <c r="I2811" s="367"/>
      <c r="J2811" s="367"/>
      <c r="K2811" s="367"/>
      <c r="L2811" s="367"/>
      <c r="M2811" s="367"/>
      <c r="N2811" s="367"/>
      <c r="O2811" s="367"/>
      <c r="P2811" s="367"/>
      <c r="Q2811" s="367"/>
      <c r="R2811" s="367"/>
      <c r="S2811" s="367"/>
      <c r="T2811" s="367"/>
      <c r="U2811" s="367"/>
    </row>
    <row r="2812">
      <c r="A2812" s="367"/>
      <c r="B2812" s="367"/>
      <c r="C2812" s="367"/>
      <c r="D2812" s="367"/>
      <c r="E2812" s="368"/>
      <c r="F2812" s="367"/>
      <c r="G2812" s="367"/>
      <c r="H2812" s="367"/>
      <c r="I2812" s="367"/>
      <c r="J2812" s="367"/>
      <c r="K2812" s="367"/>
      <c r="L2812" s="367"/>
      <c r="M2812" s="367"/>
      <c r="N2812" s="367"/>
      <c r="O2812" s="367"/>
      <c r="P2812" s="367"/>
      <c r="Q2812" s="367"/>
      <c r="R2812" s="367"/>
      <c r="S2812" s="367"/>
      <c r="T2812" s="367"/>
      <c r="U2812" s="367"/>
    </row>
    <row r="2813">
      <c r="A2813" s="367"/>
      <c r="B2813" s="367"/>
      <c r="C2813" s="367"/>
      <c r="D2813" s="367"/>
      <c r="E2813" s="368"/>
      <c r="F2813" s="367"/>
      <c r="G2813" s="367"/>
      <c r="H2813" s="367"/>
      <c r="I2813" s="367"/>
      <c r="J2813" s="367"/>
      <c r="K2813" s="367"/>
      <c r="L2813" s="367"/>
      <c r="M2813" s="367"/>
      <c r="N2813" s="367"/>
      <c r="O2813" s="367"/>
      <c r="P2813" s="367"/>
      <c r="Q2813" s="367"/>
      <c r="R2813" s="367"/>
      <c r="S2813" s="367"/>
      <c r="T2813" s="367"/>
      <c r="U2813" s="367"/>
    </row>
    <row r="2814">
      <c r="A2814" s="367"/>
      <c r="B2814" s="367"/>
      <c r="C2814" s="367"/>
      <c r="D2814" s="367"/>
      <c r="E2814" s="368"/>
      <c r="F2814" s="367"/>
      <c r="G2814" s="367"/>
      <c r="H2814" s="367"/>
      <c r="I2814" s="367"/>
      <c r="J2814" s="367"/>
      <c r="K2814" s="367"/>
      <c r="L2814" s="367"/>
      <c r="M2814" s="367"/>
      <c r="N2814" s="367"/>
      <c r="O2814" s="367"/>
      <c r="P2814" s="367"/>
      <c r="Q2814" s="367"/>
      <c r="R2814" s="367"/>
      <c r="S2814" s="367"/>
      <c r="T2814" s="367"/>
      <c r="U2814" s="367"/>
    </row>
    <row r="2815">
      <c r="A2815" s="367"/>
      <c r="B2815" s="367"/>
      <c r="C2815" s="367"/>
      <c r="D2815" s="367"/>
      <c r="E2815" s="368"/>
      <c r="F2815" s="367"/>
      <c r="G2815" s="367"/>
      <c r="H2815" s="367"/>
      <c r="I2815" s="367"/>
      <c r="J2815" s="367"/>
      <c r="K2815" s="367"/>
      <c r="L2815" s="367"/>
      <c r="M2815" s="367"/>
      <c r="N2815" s="367"/>
      <c r="O2815" s="367"/>
      <c r="P2815" s="367"/>
      <c r="Q2815" s="367"/>
      <c r="R2815" s="367"/>
      <c r="S2815" s="367"/>
      <c r="T2815" s="367"/>
      <c r="U2815" s="367"/>
    </row>
    <row r="2816">
      <c r="A2816" s="367"/>
      <c r="B2816" s="367"/>
      <c r="C2816" s="367"/>
      <c r="D2816" s="367"/>
      <c r="E2816" s="368"/>
      <c r="F2816" s="367"/>
      <c r="G2816" s="367"/>
      <c r="H2816" s="367"/>
      <c r="I2816" s="367"/>
      <c r="J2816" s="367"/>
      <c r="K2816" s="367"/>
      <c r="L2816" s="367"/>
      <c r="M2816" s="367"/>
      <c r="N2816" s="367"/>
      <c r="O2816" s="367"/>
      <c r="P2816" s="367"/>
      <c r="Q2816" s="367"/>
      <c r="R2816" s="367"/>
      <c r="S2816" s="367"/>
      <c r="T2816" s="367"/>
      <c r="U2816" s="367"/>
    </row>
    <row r="2817">
      <c r="A2817" s="367"/>
      <c r="B2817" s="367"/>
      <c r="C2817" s="367"/>
      <c r="D2817" s="367"/>
      <c r="E2817" s="368"/>
      <c r="F2817" s="367"/>
      <c r="G2817" s="367"/>
      <c r="H2817" s="367"/>
      <c r="I2817" s="367"/>
      <c r="J2817" s="367"/>
      <c r="K2817" s="367"/>
      <c r="L2817" s="367"/>
      <c r="M2817" s="367"/>
      <c r="N2817" s="367"/>
      <c r="O2817" s="367"/>
      <c r="P2817" s="367"/>
      <c r="Q2817" s="367"/>
      <c r="R2817" s="367"/>
      <c r="S2817" s="367"/>
      <c r="T2817" s="367"/>
      <c r="U2817" s="367"/>
    </row>
    <row r="2818">
      <c r="A2818" s="367"/>
      <c r="B2818" s="367"/>
      <c r="C2818" s="367"/>
      <c r="D2818" s="367"/>
      <c r="E2818" s="368"/>
      <c r="F2818" s="367"/>
      <c r="G2818" s="367"/>
      <c r="H2818" s="367"/>
      <c r="I2818" s="367"/>
      <c r="J2818" s="367"/>
      <c r="K2818" s="367"/>
      <c r="L2818" s="367"/>
      <c r="M2818" s="367"/>
      <c r="N2818" s="367"/>
      <c r="O2818" s="367"/>
      <c r="P2818" s="367"/>
      <c r="Q2818" s="367"/>
      <c r="R2818" s="367"/>
      <c r="S2818" s="367"/>
      <c r="T2818" s="367"/>
      <c r="U2818" s="367"/>
    </row>
    <row r="2819">
      <c r="A2819" s="367"/>
      <c r="B2819" s="367"/>
      <c r="C2819" s="367"/>
      <c r="D2819" s="367"/>
      <c r="E2819" s="368"/>
      <c r="F2819" s="367"/>
      <c r="G2819" s="367"/>
      <c r="H2819" s="367"/>
      <c r="I2819" s="367"/>
      <c r="J2819" s="367"/>
      <c r="K2819" s="367"/>
      <c r="L2819" s="367"/>
      <c r="M2819" s="367"/>
      <c r="N2819" s="367"/>
      <c r="O2819" s="367"/>
      <c r="P2819" s="367"/>
      <c r="Q2819" s="367"/>
      <c r="R2819" s="367"/>
      <c r="S2819" s="367"/>
      <c r="T2819" s="367"/>
      <c r="U2819" s="367"/>
    </row>
    <row r="2820">
      <c r="A2820" s="367"/>
      <c r="B2820" s="367"/>
      <c r="C2820" s="367"/>
      <c r="D2820" s="367"/>
      <c r="E2820" s="368"/>
      <c r="F2820" s="367"/>
      <c r="G2820" s="367"/>
      <c r="H2820" s="367"/>
      <c r="I2820" s="367"/>
      <c r="J2820" s="367"/>
      <c r="K2820" s="367"/>
      <c r="L2820" s="367"/>
      <c r="M2820" s="367"/>
      <c r="N2820" s="367"/>
      <c r="O2820" s="367"/>
      <c r="P2820" s="367"/>
      <c r="Q2820" s="367"/>
      <c r="R2820" s="367"/>
      <c r="S2820" s="367"/>
      <c r="T2820" s="367"/>
      <c r="U2820" s="367"/>
    </row>
    <row r="2821">
      <c r="A2821" s="367"/>
      <c r="B2821" s="367"/>
      <c r="C2821" s="367"/>
      <c r="D2821" s="367"/>
      <c r="E2821" s="368"/>
      <c r="F2821" s="367"/>
      <c r="G2821" s="367"/>
      <c r="H2821" s="367"/>
      <c r="I2821" s="367"/>
      <c r="J2821" s="367"/>
      <c r="K2821" s="367"/>
      <c r="L2821" s="367"/>
      <c r="M2821" s="367"/>
      <c r="N2821" s="367"/>
      <c r="O2821" s="367"/>
      <c r="P2821" s="367"/>
      <c r="Q2821" s="367"/>
      <c r="R2821" s="367"/>
      <c r="S2821" s="367"/>
      <c r="T2821" s="367"/>
      <c r="U2821" s="367"/>
    </row>
    <row r="2822">
      <c r="A2822" s="367"/>
      <c r="B2822" s="367"/>
      <c r="C2822" s="367"/>
      <c r="D2822" s="367"/>
      <c r="E2822" s="368"/>
      <c r="F2822" s="367"/>
      <c r="G2822" s="367"/>
      <c r="H2822" s="367"/>
      <c r="I2822" s="367"/>
      <c r="J2822" s="367"/>
      <c r="K2822" s="367"/>
      <c r="L2822" s="367"/>
      <c r="M2822" s="367"/>
      <c r="N2822" s="367"/>
      <c r="O2822" s="367"/>
      <c r="P2822" s="367"/>
      <c r="Q2822" s="367"/>
      <c r="R2822" s="367"/>
      <c r="S2822" s="367"/>
      <c r="T2822" s="367"/>
      <c r="U2822" s="367"/>
    </row>
    <row r="2823">
      <c r="A2823" s="367"/>
      <c r="B2823" s="367"/>
      <c r="C2823" s="367"/>
      <c r="D2823" s="367"/>
      <c r="E2823" s="368"/>
      <c r="F2823" s="367"/>
      <c r="G2823" s="367"/>
      <c r="H2823" s="367"/>
      <c r="I2823" s="367"/>
      <c r="J2823" s="367"/>
      <c r="K2823" s="367"/>
      <c r="L2823" s="367"/>
      <c r="M2823" s="367"/>
      <c r="N2823" s="367"/>
      <c r="O2823" s="367"/>
      <c r="P2823" s="367"/>
      <c r="Q2823" s="367"/>
      <c r="R2823" s="367"/>
      <c r="S2823" s="367"/>
      <c r="T2823" s="367"/>
      <c r="U2823" s="367"/>
    </row>
    <row r="2824">
      <c r="A2824" s="367"/>
      <c r="B2824" s="367"/>
      <c r="C2824" s="367"/>
      <c r="D2824" s="367"/>
      <c r="E2824" s="368"/>
      <c r="F2824" s="367"/>
      <c r="G2824" s="367"/>
      <c r="H2824" s="367"/>
      <c r="I2824" s="367"/>
      <c r="J2824" s="367"/>
      <c r="K2824" s="367"/>
      <c r="L2824" s="367"/>
      <c r="M2824" s="367"/>
      <c r="N2824" s="367"/>
      <c r="O2824" s="367"/>
      <c r="P2824" s="367"/>
      <c r="Q2824" s="367"/>
      <c r="R2824" s="367"/>
      <c r="S2824" s="367"/>
      <c r="T2824" s="367"/>
      <c r="U2824" s="367"/>
    </row>
    <row r="2825">
      <c r="A2825" s="367"/>
      <c r="B2825" s="367"/>
      <c r="C2825" s="367"/>
      <c r="D2825" s="367"/>
      <c r="E2825" s="368"/>
      <c r="F2825" s="367"/>
      <c r="G2825" s="367"/>
      <c r="H2825" s="367"/>
      <c r="I2825" s="367"/>
      <c r="J2825" s="367"/>
      <c r="K2825" s="367"/>
      <c r="L2825" s="367"/>
      <c r="M2825" s="367"/>
      <c r="N2825" s="367"/>
      <c r="O2825" s="367"/>
      <c r="P2825" s="367"/>
      <c r="Q2825" s="367"/>
      <c r="R2825" s="367"/>
      <c r="S2825" s="367"/>
      <c r="T2825" s="367"/>
      <c r="U2825" s="367"/>
    </row>
    <row r="2826">
      <c r="A2826" s="367"/>
      <c r="B2826" s="367"/>
      <c r="C2826" s="367"/>
      <c r="D2826" s="367"/>
      <c r="E2826" s="368"/>
      <c r="F2826" s="367"/>
      <c r="G2826" s="367"/>
      <c r="H2826" s="367"/>
      <c r="I2826" s="367"/>
      <c r="J2826" s="367"/>
      <c r="K2826" s="367"/>
      <c r="L2826" s="367"/>
      <c r="M2826" s="367"/>
      <c r="N2826" s="367"/>
      <c r="O2826" s="367"/>
      <c r="P2826" s="367"/>
      <c r="Q2826" s="367"/>
      <c r="R2826" s="367"/>
      <c r="S2826" s="367"/>
      <c r="T2826" s="367"/>
      <c r="U2826" s="367"/>
    </row>
    <row r="2827">
      <c r="A2827" s="367"/>
      <c r="B2827" s="367"/>
      <c r="C2827" s="367"/>
      <c r="D2827" s="367"/>
      <c r="E2827" s="368"/>
      <c r="F2827" s="367"/>
      <c r="G2827" s="367"/>
      <c r="H2827" s="367"/>
      <c r="I2827" s="367"/>
      <c r="J2827" s="367"/>
      <c r="K2827" s="367"/>
      <c r="L2827" s="367"/>
      <c r="M2827" s="367"/>
      <c r="N2827" s="367"/>
      <c r="O2827" s="367"/>
      <c r="P2827" s="367"/>
      <c r="Q2827" s="367"/>
      <c r="R2827" s="367"/>
      <c r="S2827" s="367"/>
      <c r="T2827" s="367"/>
      <c r="U2827" s="367"/>
    </row>
    <row r="2828">
      <c r="A2828" s="367"/>
      <c r="B2828" s="367"/>
      <c r="C2828" s="367"/>
      <c r="D2828" s="367"/>
      <c r="E2828" s="368"/>
      <c r="F2828" s="367"/>
      <c r="G2828" s="367"/>
      <c r="H2828" s="367"/>
      <c r="I2828" s="367"/>
      <c r="J2828" s="367"/>
      <c r="K2828" s="367"/>
      <c r="L2828" s="367"/>
      <c r="M2828" s="367"/>
      <c r="N2828" s="367"/>
      <c r="O2828" s="367"/>
      <c r="P2828" s="367"/>
      <c r="Q2828" s="367"/>
      <c r="R2828" s="367"/>
      <c r="S2828" s="367"/>
      <c r="T2828" s="367"/>
      <c r="U2828" s="367"/>
    </row>
    <row r="2829">
      <c r="A2829" s="367"/>
      <c r="B2829" s="367"/>
      <c r="C2829" s="367"/>
      <c r="D2829" s="367"/>
      <c r="E2829" s="368"/>
      <c r="F2829" s="367"/>
      <c r="G2829" s="367"/>
      <c r="H2829" s="367"/>
      <c r="I2829" s="367"/>
      <c r="J2829" s="367"/>
      <c r="K2829" s="367"/>
      <c r="L2829" s="367"/>
      <c r="M2829" s="367"/>
      <c r="N2829" s="367"/>
      <c r="O2829" s="367"/>
      <c r="P2829" s="367"/>
      <c r="Q2829" s="367"/>
      <c r="R2829" s="367"/>
      <c r="S2829" s="367"/>
      <c r="T2829" s="367"/>
      <c r="U2829" s="367"/>
    </row>
    <row r="2830">
      <c r="A2830" s="367"/>
      <c r="B2830" s="367"/>
      <c r="C2830" s="367"/>
      <c r="D2830" s="367"/>
      <c r="E2830" s="368"/>
      <c r="F2830" s="367"/>
      <c r="G2830" s="367"/>
      <c r="H2830" s="367"/>
      <c r="I2830" s="367"/>
      <c r="J2830" s="367"/>
      <c r="K2830" s="367"/>
      <c r="L2830" s="367"/>
      <c r="M2830" s="367"/>
      <c r="N2830" s="367"/>
      <c r="O2830" s="367"/>
      <c r="P2830" s="367"/>
      <c r="Q2830" s="367"/>
      <c r="R2830" s="367"/>
      <c r="S2830" s="367"/>
      <c r="T2830" s="367"/>
      <c r="U2830" s="367"/>
    </row>
    <row r="2831">
      <c r="A2831" s="367"/>
      <c r="B2831" s="367"/>
      <c r="C2831" s="367"/>
      <c r="D2831" s="367"/>
      <c r="E2831" s="368"/>
      <c r="F2831" s="367"/>
      <c r="G2831" s="367"/>
      <c r="H2831" s="367"/>
      <c r="I2831" s="367"/>
      <c r="J2831" s="367"/>
      <c r="K2831" s="367"/>
      <c r="L2831" s="367"/>
      <c r="M2831" s="367"/>
      <c r="N2831" s="367"/>
      <c r="O2831" s="367"/>
      <c r="P2831" s="367"/>
      <c r="Q2831" s="367"/>
      <c r="R2831" s="367"/>
      <c r="S2831" s="367"/>
      <c r="T2831" s="367"/>
      <c r="U2831" s="367"/>
    </row>
    <row r="2832">
      <c r="A2832" s="367"/>
      <c r="B2832" s="367"/>
      <c r="C2832" s="367"/>
      <c r="D2832" s="367"/>
      <c r="E2832" s="368"/>
      <c r="F2832" s="367"/>
      <c r="G2832" s="367"/>
      <c r="H2832" s="367"/>
      <c r="I2832" s="367"/>
      <c r="J2832" s="367"/>
      <c r="K2832" s="367"/>
      <c r="L2832" s="367"/>
      <c r="M2832" s="367"/>
      <c r="N2832" s="367"/>
      <c r="O2832" s="367"/>
      <c r="P2832" s="367"/>
      <c r="Q2832" s="367"/>
      <c r="R2832" s="367"/>
      <c r="S2832" s="367"/>
      <c r="T2832" s="367"/>
      <c r="U2832" s="367"/>
    </row>
    <row r="2833">
      <c r="A2833" s="367"/>
      <c r="B2833" s="367"/>
      <c r="C2833" s="367"/>
      <c r="D2833" s="367"/>
      <c r="E2833" s="368"/>
      <c r="F2833" s="367"/>
      <c r="G2833" s="367"/>
      <c r="H2833" s="367"/>
      <c r="I2833" s="367"/>
      <c r="J2833" s="367"/>
      <c r="K2833" s="367"/>
      <c r="L2833" s="367"/>
      <c r="M2833" s="367"/>
      <c r="N2833" s="367"/>
      <c r="O2833" s="367"/>
      <c r="P2833" s="367"/>
      <c r="Q2833" s="367"/>
      <c r="R2833" s="367"/>
      <c r="S2833" s="367"/>
      <c r="T2833" s="367"/>
      <c r="U2833" s="367"/>
    </row>
    <row r="2834">
      <c r="A2834" s="367"/>
      <c r="B2834" s="367"/>
      <c r="C2834" s="367"/>
      <c r="D2834" s="367"/>
      <c r="E2834" s="368"/>
      <c r="F2834" s="367"/>
      <c r="G2834" s="367"/>
      <c r="H2834" s="367"/>
      <c r="I2834" s="367"/>
      <c r="J2834" s="367"/>
      <c r="K2834" s="367"/>
      <c r="L2834" s="367"/>
      <c r="M2834" s="367"/>
      <c r="N2834" s="367"/>
      <c r="O2834" s="367"/>
      <c r="P2834" s="367"/>
      <c r="Q2834" s="367"/>
      <c r="R2834" s="367"/>
      <c r="S2834" s="367"/>
      <c r="T2834" s="367"/>
      <c r="U2834" s="367"/>
    </row>
    <row r="2835">
      <c r="A2835" s="367"/>
      <c r="B2835" s="367"/>
      <c r="C2835" s="367"/>
      <c r="D2835" s="367"/>
      <c r="E2835" s="368"/>
      <c r="F2835" s="367"/>
      <c r="G2835" s="367"/>
      <c r="H2835" s="367"/>
      <c r="I2835" s="367"/>
      <c r="J2835" s="367"/>
      <c r="K2835" s="367"/>
      <c r="L2835" s="367"/>
      <c r="M2835" s="367"/>
      <c r="N2835" s="367"/>
      <c r="O2835" s="367"/>
      <c r="P2835" s="367"/>
      <c r="Q2835" s="367"/>
      <c r="R2835" s="367"/>
      <c r="S2835" s="367"/>
      <c r="T2835" s="367"/>
      <c r="U2835" s="367"/>
    </row>
    <row r="2836">
      <c r="A2836" s="367"/>
      <c r="B2836" s="367"/>
      <c r="C2836" s="367"/>
      <c r="D2836" s="367"/>
      <c r="E2836" s="368"/>
      <c r="F2836" s="367"/>
      <c r="G2836" s="367"/>
      <c r="H2836" s="367"/>
      <c r="I2836" s="367"/>
      <c r="J2836" s="367"/>
      <c r="K2836" s="367"/>
      <c r="L2836" s="367"/>
      <c r="M2836" s="367"/>
      <c r="N2836" s="367"/>
      <c r="O2836" s="367"/>
      <c r="P2836" s="367"/>
      <c r="Q2836" s="367"/>
      <c r="R2836" s="367"/>
      <c r="S2836" s="367"/>
      <c r="T2836" s="367"/>
      <c r="U2836" s="367"/>
    </row>
    <row r="2837">
      <c r="A2837" s="367"/>
      <c r="B2837" s="367"/>
      <c r="C2837" s="367"/>
      <c r="D2837" s="367"/>
      <c r="E2837" s="368"/>
      <c r="F2837" s="367"/>
      <c r="G2837" s="367"/>
      <c r="H2837" s="367"/>
      <c r="I2837" s="367"/>
      <c r="J2837" s="367"/>
      <c r="K2837" s="367"/>
      <c r="L2837" s="367"/>
      <c r="M2837" s="367"/>
      <c r="N2837" s="367"/>
      <c r="O2837" s="367"/>
      <c r="P2837" s="367"/>
      <c r="Q2837" s="367"/>
      <c r="R2837" s="367"/>
      <c r="S2837" s="367"/>
      <c r="T2837" s="367"/>
      <c r="U2837" s="367"/>
    </row>
    <row r="2838">
      <c r="A2838" s="367"/>
      <c r="B2838" s="367"/>
      <c r="C2838" s="367"/>
      <c r="D2838" s="367"/>
      <c r="E2838" s="368"/>
      <c r="F2838" s="367"/>
      <c r="G2838" s="367"/>
      <c r="H2838" s="367"/>
      <c r="I2838" s="367"/>
      <c r="J2838" s="367"/>
      <c r="K2838" s="367"/>
      <c r="L2838" s="367"/>
      <c r="M2838" s="367"/>
      <c r="N2838" s="367"/>
      <c r="O2838" s="367"/>
      <c r="P2838" s="367"/>
      <c r="Q2838" s="367"/>
      <c r="R2838" s="367"/>
      <c r="S2838" s="367"/>
      <c r="T2838" s="367"/>
      <c r="U2838" s="367"/>
    </row>
    <row r="2839">
      <c r="A2839" s="367"/>
      <c r="B2839" s="367"/>
      <c r="C2839" s="367"/>
      <c r="D2839" s="367"/>
      <c r="E2839" s="368"/>
      <c r="F2839" s="367"/>
      <c r="G2839" s="367"/>
      <c r="H2839" s="367"/>
      <c r="I2839" s="367"/>
      <c r="J2839" s="367"/>
      <c r="K2839" s="367"/>
      <c r="L2839" s="367"/>
      <c r="M2839" s="367"/>
      <c r="N2839" s="367"/>
      <c r="O2839" s="367"/>
      <c r="P2839" s="367"/>
      <c r="Q2839" s="367"/>
      <c r="R2839" s="367"/>
      <c r="S2839" s="367"/>
      <c r="T2839" s="367"/>
      <c r="U2839" s="367"/>
    </row>
    <row r="2840">
      <c r="A2840" s="367"/>
      <c r="B2840" s="367"/>
      <c r="C2840" s="367"/>
      <c r="D2840" s="367"/>
      <c r="E2840" s="368"/>
      <c r="F2840" s="367"/>
      <c r="G2840" s="367"/>
      <c r="H2840" s="367"/>
      <c r="I2840" s="367"/>
      <c r="J2840" s="367"/>
      <c r="K2840" s="367"/>
      <c r="L2840" s="367"/>
      <c r="M2840" s="367"/>
      <c r="N2840" s="367"/>
      <c r="O2840" s="367"/>
      <c r="P2840" s="367"/>
      <c r="Q2840" s="367"/>
      <c r="R2840" s="367"/>
      <c r="S2840" s="367"/>
      <c r="T2840" s="367"/>
      <c r="U2840" s="367"/>
    </row>
    <row r="2841">
      <c r="A2841" s="367"/>
      <c r="B2841" s="367"/>
      <c r="C2841" s="367"/>
      <c r="D2841" s="367"/>
      <c r="E2841" s="368"/>
      <c r="F2841" s="367"/>
      <c r="G2841" s="367"/>
      <c r="H2841" s="367"/>
      <c r="I2841" s="367"/>
      <c r="J2841" s="367"/>
      <c r="K2841" s="367"/>
      <c r="L2841" s="367"/>
      <c r="M2841" s="367"/>
      <c r="N2841" s="367"/>
      <c r="O2841" s="367"/>
      <c r="P2841" s="367"/>
      <c r="Q2841" s="367"/>
      <c r="R2841" s="367"/>
      <c r="S2841" s="367"/>
      <c r="T2841" s="367"/>
      <c r="U2841" s="367"/>
    </row>
    <row r="2842">
      <c r="A2842" s="367"/>
      <c r="B2842" s="367"/>
      <c r="C2842" s="367"/>
      <c r="D2842" s="367"/>
      <c r="E2842" s="368"/>
      <c r="F2842" s="367"/>
      <c r="G2842" s="367"/>
      <c r="H2842" s="367"/>
      <c r="I2842" s="367"/>
      <c r="J2842" s="367"/>
      <c r="K2842" s="367"/>
      <c r="L2842" s="367"/>
      <c r="M2842" s="367"/>
      <c r="N2842" s="367"/>
      <c r="O2842" s="367"/>
      <c r="P2842" s="367"/>
      <c r="Q2842" s="367"/>
      <c r="R2842" s="367"/>
      <c r="S2842" s="367"/>
      <c r="T2842" s="367"/>
      <c r="U2842" s="367"/>
    </row>
    <row r="2843">
      <c r="A2843" s="367"/>
      <c r="B2843" s="367"/>
      <c r="C2843" s="367"/>
      <c r="D2843" s="367"/>
      <c r="E2843" s="368"/>
      <c r="F2843" s="367"/>
      <c r="G2843" s="367"/>
      <c r="H2843" s="367"/>
      <c r="I2843" s="367"/>
      <c r="J2843" s="367"/>
      <c r="K2843" s="367"/>
      <c r="L2843" s="367"/>
      <c r="M2843" s="367"/>
      <c r="N2843" s="367"/>
      <c r="O2843" s="367"/>
      <c r="P2843" s="367"/>
      <c r="Q2843" s="367"/>
      <c r="R2843" s="367"/>
      <c r="S2843" s="367"/>
      <c r="T2843" s="367"/>
      <c r="U2843" s="367"/>
    </row>
    <row r="2844">
      <c r="A2844" s="367"/>
      <c r="B2844" s="367"/>
      <c r="C2844" s="367"/>
      <c r="D2844" s="367"/>
      <c r="E2844" s="368"/>
      <c r="F2844" s="367"/>
      <c r="G2844" s="367"/>
      <c r="H2844" s="367"/>
      <c r="I2844" s="367"/>
      <c r="J2844" s="367"/>
      <c r="K2844" s="367"/>
      <c r="L2844" s="367"/>
      <c r="M2844" s="367"/>
      <c r="N2844" s="367"/>
      <c r="O2844" s="367"/>
      <c r="P2844" s="367"/>
      <c r="Q2844" s="367"/>
      <c r="R2844" s="367"/>
      <c r="S2844" s="367"/>
      <c r="T2844" s="367"/>
      <c r="U2844" s="367"/>
    </row>
    <row r="2845">
      <c r="A2845" s="367"/>
      <c r="B2845" s="367"/>
      <c r="C2845" s="367"/>
      <c r="D2845" s="367"/>
      <c r="E2845" s="368"/>
      <c r="F2845" s="367"/>
      <c r="G2845" s="367"/>
      <c r="H2845" s="367"/>
      <c r="I2845" s="367"/>
      <c r="J2845" s="367"/>
      <c r="K2845" s="367"/>
      <c r="L2845" s="367"/>
      <c r="M2845" s="367"/>
      <c r="N2845" s="367"/>
      <c r="O2845" s="367"/>
      <c r="P2845" s="367"/>
      <c r="Q2845" s="367"/>
      <c r="R2845" s="367"/>
      <c r="S2845" s="367"/>
      <c r="T2845" s="367"/>
      <c r="U2845" s="367"/>
    </row>
    <row r="2846">
      <c r="A2846" s="367"/>
      <c r="B2846" s="367"/>
      <c r="C2846" s="367"/>
      <c r="D2846" s="367"/>
      <c r="E2846" s="368"/>
      <c r="F2846" s="367"/>
      <c r="G2846" s="367"/>
      <c r="H2846" s="367"/>
      <c r="I2846" s="367"/>
      <c r="J2846" s="367"/>
      <c r="K2846" s="367"/>
      <c r="L2846" s="367"/>
      <c r="M2846" s="367"/>
      <c r="N2846" s="367"/>
      <c r="O2846" s="367"/>
      <c r="P2846" s="367"/>
      <c r="Q2846" s="367"/>
      <c r="R2846" s="367"/>
      <c r="S2846" s="367"/>
      <c r="T2846" s="367"/>
      <c r="U2846" s="367"/>
    </row>
    <row r="2847">
      <c r="A2847" s="367"/>
      <c r="B2847" s="367"/>
      <c r="C2847" s="367"/>
      <c r="D2847" s="367"/>
      <c r="E2847" s="368"/>
      <c r="F2847" s="367"/>
      <c r="G2847" s="367"/>
      <c r="H2847" s="367"/>
      <c r="I2847" s="367"/>
      <c r="J2847" s="367"/>
      <c r="K2847" s="367"/>
      <c r="L2847" s="367"/>
      <c r="M2847" s="367"/>
      <c r="N2847" s="367"/>
      <c r="O2847" s="367"/>
      <c r="P2847" s="367"/>
      <c r="Q2847" s="367"/>
      <c r="R2847" s="367"/>
      <c r="S2847" s="367"/>
      <c r="T2847" s="367"/>
      <c r="U2847" s="367"/>
    </row>
    <row r="2848">
      <c r="A2848" s="367"/>
      <c r="B2848" s="367"/>
      <c r="C2848" s="367"/>
      <c r="D2848" s="367"/>
      <c r="E2848" s="368"/>
      <c r="F2848" s="367"/>
      <c r="G2848" s="367"/>
      <c r="H2848" s="367"/>
      <c r="I2848" s="367"/>
      <c r="J2848" s="367"/>
      <c r="K2848" s="367"/>
      <c r="L2848" s="367"/>
      <c r="M2848" s="367"/>
      <c r="N2848" s="367"/>
      <c r="O2848" s="367"/>
      <c r="P2848" s="367"/>
      <c r="Q2848" s="367"/>
      <c r="R2848" s="367"/>
      <c r="S2848" s="367"/>
      <c r="T2848" s="367"/>
      <c r="U2848" s="367"/>
    </row>
    <row r="2849">
      <c r="A2849" s="367"/>
      <c r="B2849" s="367"/>
      <c r="C2849" s="367"/>
      <c r="D2849" s="367"/>
      <c r="E2849" s="368"/>
      <c r="F2849" s="367"/>
      <c r="G2849" s="367"/>
      <c r="H2849" s="367"/>
      <c r="I2849" s="367"/>
      <c r="J2849" s="367"/>
      <c r="K2849" s="367"/>
      <c r="L2849" s="367"/>
      <c r="M2849" s="367"/>
      <c r="N2849" s="367"/>
      <c r="O2849" s="367"/>
      <c r="P2849" s="367"/>
      <c r="Q2849" s="367"/>
      <c r="R2849" s="367"/>
      <c r="S2849" s="367"/>
      <c r="T2849" s="367"/>
      <c r="U2849" s="367"/>
    </row>
    <row r="2850">
      <c r="A2850" s="367"/>
      <c r="B2850" s="367"/>
      <c r="C2850" s="367"/>
      <c r="D2850" s="367"/>
      <c r="E2850" s="368"/>
      <c r="F2850" s="367"/>
      <c r="G2850" s="367"/>
      <c r="H2850" s="367"/>
      <c r="I2850" s="367"/>
      <c r="J2850" s="367"/>
      <c r="K2850" s="367"/>
      <c r="L2850" s="367"/>
      <c r="M2850" s="367"/>
      <c r="N2850" s="367"/>
      <c r="O2850" s="367"/>
      <c r="P2850" s="367"/>
      <c r="Q2850" s="367"/>
      <c r="R2850" s="367"/>
      <c r="S2850" s="367"/>
      <c r="T2850" s="367"/>
      <c r="U2850" s="367"/>
    </row>
    <row r="2851">
      <c r="A2851" s="367"/>
      <c r="B2851" s="367"/>
      <c r="C2851" s="367"/>
      <c r="D2851" s="367"/>
      <c r="E2851" s="368"/>
      <c r="F2851" s="367"/>
      <c r="G2851" s="367"/>
      <c r="H2851" s="367"/>
      <c r="I2851" s="367"/>
      <c r="J2851" s="367"/>
      <c r="K2851" s="367"/>
      <c r="L2851" s="367"/>
      <c r="M2851" s="367"/>
      <c r="N2851" s="367"/>
      <c r="O2851" s="367"/>
      <c r="P2851" s="367"/>
      <c r="Q2851" s="367"/>
      <c r="R2851" s="367"/>
      <c r="S2851" s="367"/>
      <c r="T2851" s="367"/>
      <c r="U2851" s="367"/>
    </row>
    <row r="2852">
      <c r="A2852" s="367"/>
      <c r="B2852" s="367"/>
      <c r="C2852" s="367"/>
      <c r="D2852" s="367"/>
      <c r="E2852" s="368"/>
      <c r="F2852" s="367"/>
      <c r="G2852" s="367"/>
      <c r="H2852" s="367"/>
      <c r="I2852" s="367"/>
      <c r="J2852" s="367"/>
      <c r="K2852" s="367"/>
      <c r="L2852" s="367"/>
      <c r="M2852" s="367"/>
      <c r="N2852" s="367"/>
      <c r="O2852" s="367"/>
      <c r="P2852" s="367"/>
      <c r="Q2852" s="367"/>
      <c r="R2852" s="367"/>
      <c r="S2852" s="367"/>
      <c r="T2852" s="367"/>
      <c r="U2852" s="367"/>
    </row>
    <row r="2853">
      <c r="A2853" s="367"/>
      <c r="B2853" s="367"/>
      <c r="C2853" s="367"/>
      <c r="D2853" s="367"/>
      <c r="E2853" s="368"/>
      <c r="F2853" s="367"/>
      <c r="G2853" s="367"/>
      <c r="H2853" s="367"/>
      <c r="I2853" s="367"/>
      <c r="J2853" s="367"/>
      <c r="K2853" s="367"/>
      <c r="L2853" s="367"/>
      <c r="M2853" s="367"/>
      <c r="N2853" s="367"/>
      <c r="O2853" s="367"/>
      <c r="P2853" s="367"/>
      <c r="Q2853" s="367"/>
      <c r="R2853" s="367"/>
      <c r="S2853" s="367"/>
      <c r="T2853" s="367"/>
      <c r="U2853" s="367"/>
    </row>
    <row r="2854">
      <c r="A2854" s="367"/>
      <c r="B2854" s="367"/>
      <c r="C2854" s="367"/>
      <c r="D2854" s="367"/>
      <c r="E2854" s="368"/>
      <c r="F2854" s="367"/>
      <c r="G2854" s="367"/>
      <c r="H2854" s="367"/>
      <c r="I2854" s="367"/>
      <c r="J2854" s="367"/>
      <c r="K2854" s="367"/>
      <c r="L2854" s="367"/>
      <c r="M2854" s="367"/>
      <c r="N2854" s="367"/>
      <c r="O2854" s="367"/>
      <c r="P2854" s="367"/>
      <c r="Q2854" s="367"/>
      <c r="R2854" s="367"/>
      <c r="S2854" s="367"/>
      <c r="T2854" s="367"/>
      <c r="U2854" s="367"/>
    </row>
    <row r="2855">
      <c r="A2855" s="367"/>
      <c r="B2855" s="367"/>
      <c r="C2855" s="367"/>
      <c r="D2855" s="367"/>
      <c r="E2855" s="368"/>
      <c r="F2855" s="367"/>
      <c r="G2855" s="367"/>
      <c r="H2855" s="367"/>
      <c r="I2855" s="367"/>
      <c r="J2855" s="367"/>
      <c r="K2855" s="367"/>
      <c r="L2855" s="367"/>
      <c r="M2855" s="367"/>
      <c r="N2855" s="367"/>
      <c r="O2855" s="367"/>
      <c r="P2855" s="367"/>
      <c r="Q2855" s="367"/>
      <c r="R2855" s="367"/>
      <c r="S2855" s="367"/>
      <c r="T2855" s="367"/>
      <c r="U2855" s="367"/>
    </row>
    <row r="2856">
      <c r="A2856" s="367"/>
      <c r="B2856" s="367"/>
      <c r="C2856" s="367"/>
      <c r="D2856" s="367"/>
      <c r="E2856" s="368"/>
      <c r="F2856" s="367"/>
      <c r="G2856" s="367"/>
      <c r="H2856" s="367"/>
      <c r="I2856" s="367"/>
      <c r="J2856" s="367"/>
      <c r="K2856" s="367"/>
      <c r="L2856" s="367"/>
      <c r="M2856" s="367"/>
      <c r="N2856" s="367"/>
      <c r="O2856" s="367"/>
      <c r="P2856" s="367"/>
      <c r="Q2856" s="367"/>
      <c r="R2856" s="367"/>
      <c r="S2856" s="367"/>
      <c r="T2856" s="367"/>
      <c r="U2856" s="367"/>
    </row>
    <row r="2857">
      <c r="A2857" s="367"/>
      <c r="B2857" s="367"/>
      <c r="C2857" s="367"/>
      <c r="D2857" s="367"/>
      <c r="E2857" s="368"/>
      <c r="F2857" s="367"/>
      <c r="G2857" s="367"/>
      <c r="H2857" s="367"/>
      <c r="I2857" s="367"/>
      <c r="J2857" s="367"/>
      <c r="K2857" s="367"/>
      <c r="L2857" s="367"/>
      <c r="M2857" s="367"/>
      <c r="N2857" s="367"/>
      <c r="O2857" s="367"/>
      <c r="P2857" s="367"/>
      <c r="Q2857" s="367"/>
      <c r="R2857" s="367"/>
      <c r="S2857" s="367"/>
      <c r="T2857" s="367"/>
      <c r="U2857" s="367"/>
    </row>
    <row r="2858">
      <c r="A2858" s="367"/>
      <c r="B2858" s="367"/>
      <c r="C2858" s="367"/>
      <c r="D2858" s="367"/>
      <c r="E2858" s="368"/>
      <c r="F2858" s="367"/>
      <c r="G2858" s="367"/>
      <c r="H2858" s="367"/>
      <c r="I2858" s="367"/>
      <c r="J2858" s="367"/>
      <c r="K2858" s="367"/>
      <c r="L2858" s="367"/>
      <c r="M2858" s="367"/>
      <c r="N2858" s="367"/>
      <c r="O2858" s="367"/>
      <c r="P2858" s="367"/>
      <c r="Q2858" s="367"/>
      <c r="R2858" s="367"/>
      <c r="S2858" s="367"/>
      <c r="T2858" s="367"/>
      <c r="U2858" s="367"/>
    </row>
    <row r="2859">
      <c r="A2859" s="367"/>
      <c r="B2859" s="367"/>
      <c r="C2859" s="367"/>
      <c r="D2859" s="367"/>
      <c r="E2859" s="368"/>
      <c r="F2859" s="367"/>
      <c r="G2859" s="367"/>
      <c r="H2859" s="367"/>
      <c r="I2859" s="367"/>
      <c r="J2859" s="367"/>
      <c r="K2859" s="367"/>
      <c r="L2859" s="367"/>
      <c r="M2859" s="367"/>
      <c r="N2859" s="367"/>
      <c r="O2859" s="367"/>
      <c r="P2859" s="367"/>
      <c r="Q2859" s="367"/>
      <c r="R2859" s="367"/>
      <c r="S2859" s="367"/>
      <c r="T2859" s="367"/>
      <c r="U2859" s="367"/>
    </row>
    <row r="2860">
      <c r="A2860" s="367"/>
      <c r="B2860" s="367"/>
      <c r="C2860" s="367"/>
      <c r="D2860" s="367"/>
      <c r="E2860" s="368"/>
      <c r="F2860" s="367"/>
      <c r="G2860" s="367"/>
      <c r="H2860" s="367"/>
      <c r="I2860" s="367"/>
      <c r="J2860" s="367"/>
      <c r="K2860" s="367"/>
      <c r="L2860" s="367"/>
      <c r="M2860" s="367"/>
      <c r="N2860" s="367"/>
      <c r="O2860" s="367"/>
      <c r="P2860" s="367"/>
      <c r="Q2860" s="367"/>
      <c r="R2860" s="367"/>
      <c r="S2860" s="367"/>
      <c r="T2860" s="367"/>
      <c r="U2860" s="367"/>
    </row>
    <row r="2861">
      <c r="A2861" s="367"/>
      <c r="B2861" s="367"/>
      <c r="C2861" s="367"/>
      <c r="D2861" s="367"/>
      <c r="E2861" s="368"/>
      <c r="F2861" s="367"/>
      <c r="G2861" s="367"/>
      <c r="H2861" s="367"/>
      <c r="I2861" s="367"/>
      <c r="J2861" s="367"/>
      <c r="K2861" s="367"/>
      <c r="L2861" s="367"/>
      <c r="M2861" s="367"/>
      <c r="N2861" s="367"/>
      <c r="O2861" s="367"/>
      <c r="P2861" s="367"/>
      <c r="Q2861" s="367"/>
      <c r="R2861" s="367"/>
      <c r="S2861" s="367"/>
      <c r="T2861" s="367"/>
      <c r="U2861" s="367"/>
    </row>
    <row r="2862">
      <c r="A2862" s="367"/>
      <c r="B2862" s="367"/>
      <c r="C2862" s="367"/>
      <c r="D2862" s="367"/>
      <c r="E2862" s="368"/>
      <c r="F2862" s="367"/>
      <c r="G2862" s="367"/>
      <c r="H2862" s="367"/>
      <c r="I2862" s="367"/>
      <c r="J2862" s="367"/>
      <c r="K2862" s="367"/>
      <c r="L2862" s="367"/>
      <c r="M2862" s="367"/>
      <c r="N2862" s="367"/>
      <c r="O2862" s="367"/>
      <c r="P2862" s="367"/>
      <c r="Q2862" s="367"/>
      <c r="R2862" s="367"/>
      <c r="S2862" s="367"/>
      <c r="T2862" s="367"/>
      <c r="U2862" s="367"/>
    </row>
    <row r="2863">
      <c r="A2863" s="367"/>
      <c r="B2863" s="367"/>
      <c r="C2863" s="367"/>
      <c r="D2863" s="367"/>
      <c r="E2863" s="368"/>
      <c r="F2863" s="367"/>
      <c r="G2863" s="367"/>
      <c r="H2863" s="367"/>
      <c r="I2863" s="367"/>
      <c r="J2863" s="367"/>
      <c r="K2863" s="367"/>
      <c r="L2863" s="367"/>
      <c r="M2863" s="367"/>
      <c r="N2863" s="367"/>
      <c r="O2863" s="367"/>
      <c r="P2863" s="367"/>
      <c r="Q2863" s="367"/>
      <c r="R2863" s="367"/>
      <c r="S2863" s="367"/>
      <c r="T2863" s="367"/>
      <c r="U2863" s="367"/>
    </row>
    <row r="2864">
      <c r="A2864" s="367"/>
      <c r="B2864" s="367"/>
      <c r="C2864" s="367"/>
      <c r="D2864" s="367"/>
      <c r="E2864" s="368"/>
      <c r="F2864" s="367"/>
      <c r="G2864" s="367"/>
      <c r="H2864" s="367"/>
      <c r="I2864" s="367"/>
      <c r="J2864" s="367"/>
      <c r="K2864" s="367"/>
      <c r="L2864" s="367"/>
      <c r="M2864" s="367"/>
      <c r="N2864" s="367"/>
      <c r="O2864" s="367"/>
      <c r="P2864" s="367"/>
      <c r="Q2864" s="367"/>
      <c r="R2864" s="367"/>
      <c r="S2864" s="367"/>
      <c r="T2864" s="367"/>
      <c r="U2864" s="367"/>
    </row>
    <row r="2865">
      <c r="A2865" s="367"/>
      <c r="B2865" s="367"/>
      <c r="C2865" s="367"/>
      <c r="D2865" s="367"/>
      <c r="E2865" s="368"/>
      <c r="F2865" s="367"/>
      <c r="G2865" s="367"/>
      <c r="H2865" s="367"/>
      <c r="I2865" s="367"/>
      <c r="J2865" s="367"/>
      <c r="K2865" s="367"/>
      <c r="L2865" s="367"/>
      <c r="M2865" s="367"/>
      <c r="N2865" s="367"/>
      <c r="O2865" s="367"/>
      <c r="P2865" s="367"/>
      <c r="Q2865" s="367"/>
      <c r="R2865" s="367"/>
      <c r="S2865" s="367"/>
      <c r="T2865" s="367"/>
      <c r="U2865" s="367"/>
    </row>
    <row r="2866">
      <c r="A2866" s="367"/>
      <c r="B2866" s="367"/>
      <c r="C2866" s="367"/>
      <c r="D2866" s="367"/>
      <c r="E2866" s="368"/>
      <c r="F2866" s="367"/>
      <c r="G2866" s="367"/>
      <c r="H2866" s="367"/>
      <c r="I2866" s="367"/>
      <c r="J2866" s="367"/>
      <c r="K2866" s="367"/>
      <c r="L2866" s="367"/>
      <c r="M2866" s="367"/>
      <c r="N2866" s="367"/>
      <c r="O2866" s="367"/>
      <c r="P2866" s="367"/>
      <c r="Q2866" s="367"/>
      <c r="R2866" s="367"/>
      <c r="S2866" s="367"/>
      <c r="T2866" s="367"/>
      <c r="U2866" s="367"/>
    </row>
    <row r="2867">
      <c r="A2867" s="367"/>
      <c r="B2867" s="367"/>
      <c r="C2867" s="367"/>
      <c r="D2867" s="367"/>
      <c r="E2867" s="368"/>
      <c r="F2867" s="367"/>
      <c r="G2867" s="367"/>
      <c r="H2867" s="367"/>
      <c r="I2867" s="367"/>
      <c r="J2867" s="367"/>
      <c r="K2867" s="367"/>
      <c r="L2867" s="367"/>
      <c r="M2867" s="367"/>
      <c r="N2867" s="367"/>
      <c r="O2867" s="367"/>
      <c r="P2867" s="367"/>
      <c r="Q2867" s="367"/>
      <c r="R2867" s="367"/>
      <c r="S2867" s="367"/>
      <c r="T2867" s="367"/>
      <c r="U2867" s="367"/>
    </row>
    <row r="2868">
      <c r="A2868" s="367"/>
      <c r="B2868" s="367"/>
      <c r="C2868" s="367"/>
      <c r="D2868" s="367"/>
      <c r="E2868" s="368"/>
      <c r="F2868" s="367"/>
      <c r="G2868" s="367"/>
      <c r="H2868" s="367"/>
      <c r="I2868" s="367"/>
      <c r="J2868" s="367"/>
      <c r="K2868" s="367"/>
      <c r="L2868" s="367"/>
      <c r="M2868" s="367"/>
      <c r="N2868" s="367"/>
      <c r="O2868" s="367"/>
      <c r="P2868" s="367"/>
      <c r="Q2868" s="367"/>
      <c r="R2868" s="367"/>
      <c r="S2868" s="367"/>
      <c r="T2868" s="367"/>
      <c r="U2868" s="367"/>
    </row>
    <row r="2869">
      <c r="A2869" s="367"/>
      <c r="B2869" s="367"/>
      <c r="C2869" s="367"/>
      <c r="D2869" s="367"/>
      <c r="E2869" s="368"/>
      <c r="F2869" s="367"/>
      <c r="G2869" s="367"/>
      <c r="H2869" s="367"/>
      <c r="I2869" s="367"/>
      <c r="J2869" s="367"/>
      <c r="K2869" s="367"/>
      <c r="L2869" s="367"/>
      <c r="M2869" s="367"/>
      <c r="N2869" s="367"/>
      <c r="O2869" s="367"/>
      <c r="P2869" s="367"/>
      <c r="Q2869" s="367"/>
      <c r="R2869" s="367"/>
      <c r="S2869" s="367"/>
      <c r="T2869" s="367"/>
      <c r="U2869" s="367"/>
    </row>
    <row r="2870">
      <c r="A2870" s="367"/>
      <c r="B2870" s="367"/>
      <c r="C2870" s="367"/>
      <c r="D2870" s="367"/>
      <c r="E2870" s="368"/>
      <c r="F2870" s="367"/>
      <c r="G2870" s="367"/>
      <c r="H2870" s="367"/>
      <c r="I2870" s="367"/>
      <c r="J2870" s="367"/>
      <c r="K2870" s="367"/>
      <c r="L2870" s="367"/>
      <c r="M2870" s="367"/>
      <c r="N2870" s="367"/>
      <c r="O2870" s="367"/>
      <c r="P2870" s="367"/>
      <c r="Q2870" s="367"/>
      <c r="R2870" s="367"/>
      <c r="S2870" s="367"/>
      <c r="T2870" s="367"/>
      <c r="U2870" s="367"/>
    </row>
    <row r="2871">
      <c r="A2871" s="367"/>
      <c r="B2871" s="367"/>
      <c r="C2871" s="367"/>
      <c r="D2871" s="367"/>
      <c r="E2871" s="368"/>
      <c r="F2871" s="367"/>
      <c r="G2871" s="367"/>
      <c r="H2871" s="367"/>
      <c r="I2871" s="367"/>
      <c r="J2871" s="367"/>
      <c r="K2871" s="367"/>
      <c r="L2871" s="367"/>
      <c r="M2871" s="367"/>
      <c r="N2871" s="367"/>
      <c r="O2871" s="367"/>
      <c r="P2871" s="367"/>
      <c r="Q2871" s="367"/>
      <c r="R2871" s="367"/>
      <c r="S2871" s="367"/>
      <c r="T2871" s="367"/>
      <c r="U2871" s="367"/>
    </row>
    <row r="2872">
      <c r="A2872" s="367"/>
      <c r="B2872" s="367"/>
      <c r="C2872" s="367"/>
      <c r="D2872" s="367"/>
      <c r="E2872" s="368"/>
      <c r="F2872" s="367"/>
      <c r="G2872" s="367"/>
      <c r="H2872" s="367"/>
      <c r="I2872" s="367"/>
      <c r="J2872" s="367"/>
      <c r="K2872" s="367"/>
      <c r="L2872" s="367"/>
      <c r="M2872" s="367"/>
      <c r="N2872" s="367"/>
      <c r="O2872" s="367"/>
      <c r="P2872" s="367"/>
      <c r="Q2872" s="367"/>
      <c r="R2872" s="367"/>
      <c r="S2872" s="367"/>
      <c r="T2872" s="367"/>
      <c r="U2872" s="367"/>
    </row>
    <row r="2873">
      <c r="A2873" s="367"/>
      <c r="B2873" s="367"/>
      <c r="C2873" s="367"/>
      <c r="D2873" s="367"/>
      <c r="E2873" s="368"/>
      <c r="F2873" s="367"/>
      <c r="G2873" s="367"/>
      <c r="H2873" s="367"/>
      <c r="I2873" s="367"/>
      <c r="J2873" s="367"/>
      <c r="K2873" s="367"/>
      <c r="L2873" s="367"/>
      <c r="M2873" s="367"/>
      <c r="N2873" s="367"/>
      <c r="O2873" s="367"/>
      <c r="P2873" s="367"/>
      <c r="Q2873" s="367"/>
      <c r="R2873" s="367"/>
      <c r="S2873" s="367"/>
      <c r="T2873" s="367"/>
      <c r="U2873" s="367"/>
    </row>
    <row r="2874">
      <c r="A2874" s="367"/>
      <c r="B2874" s="367"/>
      <c r="C2874" s="367"/>
      <c r="D2874" s="367"/>
      <c r="E2874" s="368"/>
      <c r="F2874" s="367"/>
      <c r="G2874" s="367"/>
      <c r="H2874" s="367"/>
      <c r="I2874" s="367"/>
      <c r="J2874" s="367"/>
      <c r="K2874" s="367"/>
      <c r="L2874" s="367"/>
      <c r="M2874" s="367"/>
      <c r="N2874" s="367"/>
      <c r="O2874" s="367"/>
      <c r="P2874" s="367"/>
      <c r="Q2874" s="367"/>
      <c r="R2874" s="367"/>
      <c r="S2874" s="367"/>
      <c r="T2874" s="367"/>
      <c r="U2874" s="367"/>
    </row>
    <row r="2875">
      <c r="A2875" s="367"/>
      <c r="B2875" s="367"/>
      <c r="C2875" s="367"/>
      <c r="D2875" s="367"/>
      <c r="E2875" s="368"/>
      <c r="F2875" s="367"/>
      <c r="G2875" s="367"/>
      <c r="H2875" s="367"/>
      <c r="I2875" s="367"/>
      <c r="J2875" s="367"/>
      <c r="K2875" s="367"/>
      <c r="L2875" s="367"/>
      <c r="M2875" s="367"/>
      <c r="N2875" s="367"/>
      <c r="O2875" s="367"/>
      <c r="P2875" s="367"/>
      <c r="Q2875" s="367"/>
      <c r="R2875" s="367"/>
      <c r="S2875" s="367"/>
      <c r="T2875" s="367"/>
      <c r="U2875" s="367"/>
    </row>
    <row r="2876">
      <c r="A2876" s="367"/>
      <c r="B2876" s="367"/>
      <c r="C2876" s="367"/>
      <c r="D2876" s="367"/>
      <c r="E2876" s="368"/>
      <c r="F2876" s="367"/>
      <c r="G2876" s="367"/>
      <c r="H2876" s="367"/>
      <c r="I2876" s="367"/>
      <c r="J2876" s="367"/>
      <c r="K2876" s="367"/>
      <c r="L2876" s="367"/>
      <c r="M2876" s="367"/>
      <c r="N2876" s="367"/>
      <c r="O2876" s="367"/>
      <c r="P2876" s="367"/>
      <c r="Q2876" s="367"/>
      <c r="R2876" s="367"/>
      <c r="S2876" s="367"/>
      <c r="T2876" s="367"/>
      <c r="U2876" s="367"/>
    </row>
    <row r="2877">
      <c r="A2877" s="367"/>
      <c r="B2877" s="367"/>
      <c r="C2877" s="367"/>
      <c r="D2877" s="367"/>
      <c r="E2877" s="368"/>
      <c r="F2877" s="367"/>
      <c r="G2877" s="367"/>
      <c r="H2877" s="367"/>
      <c r="I2877" s="367"/>
      <c r="J2877" s="367"/>
      <c r="K2877" s="367"/>
      <c r="L2877" s="367"/>
      <c r="M2877" s="367"/>
      <c r="N2877" s="367"/>
      <c r="O2877" s="367"/>
      <c r="P2877" s="367"/>
      <c r="Q2877" s="367"/>
      <c r="R2877" s="367"/>
      <c r="S2877" s="367"/>
      <c r="T2877" s="367"/>
      <c r="U2877" s="367"/>
    </row>
    <row r="2878">
      <c r="A2878" s="367"/>
      <c r="B2878" s="367"/>
      <c r="C2878" s="367"/>
      <c r="D2878" s="367"/>
      <c r="E2878" s="368"/>
      <c r="F2878" s="367"/>
      <c r="G2878" s="367"/>
      <c r="H2878" s="367"/>
      <c r="I2878" s="367"/>
      <c r="J2878" s="367"/>
      <c r="K2878" s="367"/>
      <c r="L2878" s="367"/>
      <c r="M2878" s="367"/>
      <c r="N2878" s="367"/>
      <c r="O2878" s="367"/>
      <c r="P2878" s="367"/>
      <c r="Q2878" s="367"/>
      <c r="R2878" s="367"/>
      <c r="S2878" s="367"/>
      <c r="T2878" s="367"/>
      <c r="U2878" s="367"/>
    </row>
    <row r="2879">
      <c r="A2879" s="367"/>
      <c r="B2879" s="367"/>
      <c r="C2879" s="367"/>
      <c r="D2879" s="367"/>
      <c r="E2879" s="368"/>
      <c r="F2879" s="367"/>
      <c r="G2879" s="367"/>
      <c r="H2879" s="367"/>
      <c r="I2879" s="367"/>
      <c r="J2879" s="367"/>
      <c r="K2879" s="367"/>
      <c r="L2879" s="367"/>
      <c r="M2879" s="367"/>
      <c r="N2879" s="367"/>
      <c r="O2879" s="367"/>
      <c r="P2879" s="367"/>
      <c r="Q2879" s="367"/>
      <c r="R2879" s="367"/>
      <c r="S2879" s="367"/>
      <c r="T2879" s="367"/>
      <c r="U2879" s="367"/>
    </row>
    <row r="2880">
      <c r="A2880" s="367"/>
      <c r="B2880" s="367"/>
      <c r="C2880" s="367"/>
      <c r="D2880" s="367"/>
      <c r="E2880" s="368"/>
      <c r="F2880" s="367"/>
      <c r="G2880" s="367"/>
      <c r="H2880" s="367"/>
      <c r="I2880" s="367"/>
      <c r="J2880" s="367"/>
      <c r="K2880" s="367"/>
      <c r="L2880" s="367"/>
      <c r="M2880" s="367"/>
      <c r="N2880" s="367"/>
      <c r="O2880" s="367"/>
      <c r="P2880" s="367"/>
      <c r="Q2880" s="367"/>
      <c r="R2880" s="367"/>
      <c r="S2880" s="367"/>
      <c r="T2880" s="367"/>
      <c r="U2880" s="367"/>
    </row>
    <row r="2881">
      <c r="A2881" s="367"/>
      <c r="B2881" s="367"/>
      <c r="C2881" s="367"/>
      <c r="D2881" s="367"/>
      <c r="E2881" s="368"/>
      <c r="F2881" s="367"/>
      <c r="G2881" s="367"/>
      <c r="H2881" s="367"/>
      <c r="I2881" s="367"/>
      <c r="J2881" s="367"/>
      <c r="K2881" s="367"/>
      <c r="L2881" s="367"/>
      <c r="M2881" s="367"/>
      <c r="N2881" s="367"/>
      <c r="O2881" s="367"/>
      <c r="P2881" s="367"/>
      <c r="Q2881" s="367"/>
      <c r="R2881" s="367"/>
      <c r="S2881" s="367"/>
      <c r="T2881" s="367"/>
      <c r="U2881" s="367"/>
    </row>
    <row r="2882">
      <c r="A2882" s="367"/>
      <c r="B2882" s="367"/>
      <c r="C2882" s="367"/>
      <c r="D2882" s="367"/>
      <c r="E2882" s="368"/>
      <c r="F2882" s="367"/>
      <c r="G2882" s="367"/>
      <c r="H2882" s="367"/>
      <c r="I2882" s="367"/>
      <c r="J2882" s="367"/>
      <c r="K2882" s="367"/>
      <c r="L2882" s="367"/>
      <c r="M2882" s="367"/>
      <c r="N2882" s="367"/>
      <c r="O2882" s="367"/>
      <c r="P2882" s="367"/>
      <c r="Q2882" s="367"/>
      <c r="R2882" s="367"/>
      <c r="S2882" s="367"/>
      <c r="T2882" s="367"/>
      <c r="U2882" s="367"/>
    </row>
    <row r="2883">
      <c r="A2883" s="367"/>
      <c r="B2883" s="367"/>
      <c r="C2883" s="367"/>
      <c r="D2883" s="367"/>
      <c r="E2883" s="368"/>
      <c r="F2883" s="367"/>
      <c r="G2883" s="367"/>
      <c r="H2883" s="367"/>
      <c r="I2883" s="367"/>
      <c r="J2883" s="367"/>
      <c r="K2883" s="367"/>
      <c r="L2883" s="367"/>
      <c r="M2883" s="367"/>
      <c r="N2883" s="367"/>
      <c r="O2883" s="367"/>
      <c r="P2883" s="367"/>
      <c r="Q2883" s="367"/>
      <c r="R2883" s="367"/>
      <c r="S2883" s="367"/>
      <c r="T2883" s="367"/>
      <c r="U2883" s="367"/>
    </row>
    <row r="2884">
      <c r="A2884" s="367"/>
      <c r="B2884" s="367"/>
      <c r="C2884" s="367"/>
      <c r="D2884" s="367"/>
      <c r="E2884" s="368"/>
      <c r="F2884" s="367"/>
      <c r="G2884" s="367"/>
      <c r="H2884" s="367"/>
      <c r="I2884" s="367"/>
      <c r="J2884" s="367"/>
      <c r="K2884" s="367"/>
      <c r="L2884" s="367"/>
      <c r="M2884" s="367"/>
      <c r="N2884" s="367"/>
      <c r="O2884" s="367"/>
      <c r="P2884" s="367"/>
      <c r="Q2884" s="367"/>
      <c r="R2884" s="367"/>
      <c r="S2884" s="367"/>
      <c r="T2884" s="367"/>
      <c r="U2884" s="367"/>
    </row>
    <row r="2885">
      <c r="A2885" s="367"/>
      <c r="B2885" s="367"/>
      <c r="C2885" s="367"/>
      <c r="D2885" s="367"/>
      <c r="E2885" s="368"/>
      <c r="F2885" s="367"/>
      <c r="G2885" s="367"/>
      <c r="H2885" s="367"/>
      <c r="I2885" s="367"/>
      <c r="J2885" s="367"/>
      <c r="K2885" s="367"/>
      <c r="L2885" s="367"/>
      <c r="M2885" s="367"/>
      <c r="N2885" s="367"/>
      <c r="O2885" s="367"/>
      <c r="P2885" s="367"/>
      <c r="Q2885" s="367"/>
      <c r="R2885" s="367"/>
      <c r="S2885" s="367"/>
      <c r="T2885" s="367"/>
      <c r="U2885" s="367"/>
    </row>
    <row r="2886">
      <c r="A2886" s="367"/>
      <c r="B2886" s="367"/>
      <c r="C2886" s="367"/>
      <c r="D2886" s="367"/>
      <c r="E2886" s="368"/>
      <c r="F2886" s="367"/>
      <c r="G2886" s="367"/>
      <c r="H2886" s="367"/>
      <c r="I2886" s="367"/>
      <c r="J2886" s="367"/>
      <c r="K2886" s="367"/>
      <c r="L2886" s="367"/>
      <c r="M2886" s="367"/>
      <c r="N2886" s="367"/>
      <c r="O2886" s="367"/>
      <c r="P2886" s="367"/>
      <c r="Q2886" s="367"/>
      <c r="R2886" s="367"/>
      <c r="S2886" s="367"/>
      <c r="T2886" s="367"/>
      <c r="U2886" s="367"/>
    </row>
    <row r="2887">
      <c r="A2887" s="367"/>
      <c r="B2887" s="367"/>
      <c r="C2887" s="367"/>
      <c r="D2887" s="367"/>
      <c r="E2887" s="368"/>
      <c r="F2887" s="367"/>
      <c r="G2887" s="367"/>
      <c r="H2887" s="367"/>
      <c r="I2887" s="367"/>
      <c r="J2887" s="367"/>
      <c r="K2887" s="367"/>
      <c r="L2887" s="367"/>
      <c r="M2887" s="367"/>
      <c r="N2887" s="367"/>
      <c r="O2887" s="367"/>
      <c r="P2887" s="367"/>
      <c r="Q2887" s="367"/>
      <c r="R2887" s="367"/>
      <c r="S2887" s="367"/>
      <c r="T2887" s="367"/>
      <c r="U2887" s="367"/>
    </row>
    <row r="2888">
      <c r="A2888" s="367"/>
      <c r="B2888" s="367"/>
      <c r="C2888" s="367"/>
      <c r="D2888" s="367"/>
      <c r="E2888" s="368"/>
      <c r="F2888" s="367"/>
      <c r="G2888" s="367"/>
      <c r="H2888" s="367"/>
      <c r="I2888" s="367"/>
      <c r="J2888" s="367"/>
      <c r="K2888" s="367"/>
      <c r="L2888" s="367"/>
      <c r="M2888" s="367"/>
      <c r="N2888" s="367"/>
      <c r="O2888" s="367"/>
      <c r="P2888" s="367"/>
      <c r="Q2888" s="367"/>
      <c r="R2888" s="367"/>
      <c r="S2888" s="367"/>
      <c r="T2888" s="367"/>
      <c r="U2888" s="367"/>
    </row>
    <row r="2889">
      <c r="A2889" s="367"/>
      <c r="B2889" s="367"/>
      <c r="C2889" s="367"/>
      <c r="D2889" s="367"/>
      <c r="E2889" s="368"/>
      <c r="F2889" s="367"/>
      <c r="G2889" s="367"/>
      <c r="H2889" s="367"/>
      <c r="I2889" s="367"/>
      <c r="J2889" s="367"/>
      <c r="K2889" s="367"/>
      <c r="L2889" s="367"/>
      <c r="M2889" s="367"/>
      <c r="N2889" s="367"/>
      <c r="O2889" s="367"/>
      <c r="P2889" s="367"/>
      <c r="Q2889" s="367"/>
      <c r="R2889" s="367"/>
      <c r="S2889" s="367"/>
      <c r="T2889" s="367"/>
      <c r="U2889" s="367"/>
    </row>
    <row r="2890">
      <c r="A2890" s="367"/>
      <c r="B2890" s="367"/>
      <c r="C2890" s="367"/>
      <c r="D2890" s="367"/>
      <c r="E2890" s="368"/>
      <c r="F2890" s="367"/>
      <c r="G2890" s="367"/>
      <c r="H2890" s="367"/>
      <c r="I2890" s="367"/>
      <c r="J2890" s="367"/>
      <c r="K2890" s="367"/>
      <c r="L2890" s="367"/>
      <c r="M2890" s="367"/>
      <c r="N2890" s="367"/>
      <c r="O2890" s="367"/>
      <c r="P2890" s="367"/>
      <c r="Q2890" s="367"/>
      <c r="R2890" s="367"/>
      <c r="S2890" s="367"/>
      <c r="T2890" s="367"/>
      <c r="U2890" s="367"/>
    </row>
    <row r="2891">
      <c r="A2891" s="367"/>
      <c r="B2891" s="367"/>
      <c r="C2891" s="367"/>
      <c r="D2891" s="367"/>
      <c r="E2891" s="368"/>
      <c r="F2891" s="367"/>
      <c r="G2891" s="367"/>
      <c r="H2891" s="367"/>
      <c r="I2891" s="367"/>
      <c r="J2891" s="367"/>
      <c r="K2891" s="367"/>
      <c r="L2891" s="367"/>
      <c r="M2891" s="367"/>
      <c r="N2891" s="367"/>
      <c r="O2891" s="367"/>
      <c r="P2891" s="367"/>
      <c r="Q2891" s="367"/>
      <c r="R2891" s="367"/>
      <c r="S2891" s="367"/>
      <c r="T2891" s="367"/>
      <c r="U2891" s="367"/>
    </row>
    <row r="2892">
      <c r="A2892" s="367"/>
      <c r="B2892" s="367"/>
      <c r="C2892" s="367"/>
      <c r="D2892" s="367"/>
      <c r="E2892" s="368"/>
      <c r="F2892" s="367"/>
      <c r="G2892" s="367"/>
      <c r="H2892" s="367"/>
      <c r="I2892" s="367"/>
      <c r="J2892" s="367"/>
      <c r="K2892" s="367"/>
      <c r="L2892" s="367"/>
      <c r="M2892" s="367"/>
      <c r="N2892" s="367"/>
      <c r="O2892" s="367"/>
      <c r="P2892" s="367"/>
      <c r="Q2892" s="367"/>
      <c r="R2892" s="367"/>
      <c r="S2892" s="367"/>
      <c r="T2892" s="367"/>
      <c r="U2892" s="367"/>
    </row>
    <row r="2893">
      <c r="A2893" s="367"/>
      <c r="B2893" s="367"/>
      <c r="C2893" s="367"/>
      <c r="D2893" s="367"/>
      <c r="E2893" s="368"/>
      <c r="F2893" s="367"/>
      <c r="G2893" s="367"/>
      <c r="H2893" s="367"/>
      <c r="I2893" s="367"/>
      <c r="J2893" s="367"/>
      <c r="K2893" s="367"/>
      <c r="L2893" s="367"/>
      <c r="M2893" s="367"/>
      <c r="N2893" s="367"/>
      <c r="O2893" s="367"/>
      <c r="P2893" s="367"/>
      <c r="Q2893" s="367"/>
      <c r="R2893" s="367"/>
      <c r="S2893" s="367"/>
      <c r="T2893" s="367"/>
      <c r="U2893" s="367"/>
    </row>
    <row r="2894">
      <c r="A2894" s="367"/>
      <c r="B2894" s="367"/>
      <c r="C2894" s="367"/>
      <c r="D2894" s="367"/>
      <c r="E2894" s="368"/>
      <c r="F2894" s="367"/>
      <c r="G2894" s="367"/>
      <c r="H2894" s="367"/>
      <c r="I2894" s="367"/>
      <c r="J2894" s="367"/>
      <c r="K2894" s="367"/>
      <c r="L2894" s="367"/>
      <c r="M2894" s="367"/>
      <c r="N2894" s="367"/>
      <c r="O2894" s="367"/>
      <c r="P2894" s="367"/>
      <c r="Q2894" s="367"/>
      <c r="R2894" s="367"/>
      <c r="S2894" s="367"/>
      <c r="T2894" s="367"/>
      <c r="U2894" s="367"/>
    </row>
    <row r="2895">
      <c r="A2895" s="367"/>
      <c r="B2895" s="367"/>
      <c r="C2895" s="367"/>
      <c r="D2895" s="367"/>
      <c r="E2895" s="368"/>
      <c r="F2895" s="367"/>
      <c r="G2895" s="367"/>
      <c r="H2895" s="367"/>
      <c r="I2895" s="367"/>
      <c r="J2895" s="367"/>
      <c r="K2895" s="367"/>
      <c r="L2895" s="367"/>
      <c r="M2895" s="367"/>
      <c r="N2895" s="367"/>
      <c r="O2895" s="367"/>
      <c r="P2895" s="367"/>
      <c r="Q2895" s="367"/>
      <c r="R2895" s="367"/>
      <c r="S2895" s="367"/>
      <c r="T2895" s="367"/>
      <c r="U2895" s="367"/>
    </row>
    <row r="2896">
      <c r="A2896" s="367"/>
      <c r="B2896" s="367"/>
      <c r="C2896" s="367"/>
      <c r="D2896" s="367"/>
      <c r="E2896" s="368"/>
      <c r="F2896" s="367"/>
      <c r="G2896" s="367"/>
      <c r="H2896" s="367"/>
      <c r="I2896" s="367"/>
      <c r="J2896" s="367"/>
      <c r="K2896" s="367"/>
      <c r="L2896" s="367"/>
      <c r="M2896" s="367"/>
      <c r="N2896" s="367"/>
      <c r="O2896" s="367"/>
      <c r="P2896" s="367"/>
      <c r="Q2896" s="367"/>
      <c r="R2896" s="367"/>
      <c r="S2896" s="367"/>
      <c r="T2896" s="367"/>
      <c r="U2896" s="367"/>
    </row>
    <row r="2897">
      <c r="A2897" s="367"/>
      <c r="B2897" s="367"/>
      <c r="C2897" s="367"/>
      <c r="D2897" s="367"/>
      <c r="E2897" s="368"/>
      <c r="F2897" s="367"/>
      <c r="G2897" s="367"/>
      <c r="H2897" s="367"/>
      <c r="I2897" s="367"/>
      <c r="J2897" s="367"/>
      <c r="K2897" s="367"/>
      <c r="L2897" s="367"/>
      <c r="M2897" s="367"/>
      <c r="N2897" s="367"/>
      <c r="O2897" s="367"/>
      <c r="P2897" s="367"/>
      <c r="Q2897" s="367"/>
      <c r="R2897" s="367"/>
      <c r="S2897" s="367"/>
      <c r="T2897" s="367"/>
      <c r="U2897" s="367"/>
    </row>
    <row r="2898">
      <c r="A2898" s="367"/>
      <c r="B2898" s="367"/>
      <c r="C2898" s="367"/>
      <c r="D2898" s="367"/>
      <c r="E2898" s="368"/>
      <c r="F2898" s="367"/>
      <c r="G2898" s="367"/>
      <c r="H2898" s="367"/>
      <c r="I2898" s="367"/>
      <c r="J2898" s="367"/>
      <c r="K2898" s="367"/>
      <c r="L2898" s="367"/>
      <c r="M2898" s="367"/>
      <c r="N2898" s="367"/>
      <c r="O2898" s="367"/>
      <c r="P2898" s="367"/>
      <c r="Q2898" s="367"/>
      <c r="R2898" s="367"/>
      <c r="S2898" s="367"/>
      <c r="T2898" s="367"/>
      <c r="U2898" s="367"/>
    </row>
    <row r="2899">
      <c r="A2899" s="367"/>
      <c r="B2899" s="367"/>
      <c r="C2899" s="367"/>
      <c r="D2899" s="367"/>
      <c r="E2899" s="368"/>
      <c r="F2899" s="367"/>
      <c r="G2899" s="367"/>
      <c r="H2899" s="367"/>
      <c r="I2899" s="367"/>
      <c r="J2899" s="367"/>
      <c r="K2899" s="367"/>
      <c r="L2899" s="367"/>
      <c r="M2899" s="367"/>
      <c r="N2899" s="367"/>
      <c r="O2899" s="367"/>
      <c r="P2899" s="367"/>
      <c r="Q2899" s="367"/>
      <c r="R2899" s="367"/>
      <c r="S2899" s="367"/>
      <c r="T2899" s="367"/>
      <c r="U2899" s="367"/>
    </row>
    <row r="2900">
      <c r="A2900" s="367"/>
      <c r="B2900" s="367"/>
      <c r="C2900" s="367"/>
      <c r="D2900" s="367"/>
      <c r="E2900" s="368"/>
      <c r="F2900" s="367"/>
      <c r="G2900" s="367"/>
      <c r="H2900" s="367"/>
      <c r="I2900" s="367"/>
      <c r="J2900" s="367"/>
      <c r="K2900" s="367"/>
      <c r="L2900" s="367"/>
      <c r="M2900" s="367"/>
      <c r="N2900" s="367"/>
      <c r="O2900" s="367"/>
      <c r="P2900" s="367"/>
      <c r="Q2900" s="367"/>
      <c r="R2900" s="367"/>
      <c r="S2900" s="367"/>
      <c r="T2900" s="367"/>
      <c r="U2900" s="367"/>
    </row>
    <row r="2901">
      <c r="A2901" s="367"/>
      <c r="B2901" s="367"/>
      <c r="C2901" s="367"/>
      <c r="D2901" s="367"/>
      <c r="E2901" s="368"/>
      <c r="F2901" s="367"/>
      <c r="G2901" s="367"/>
      <c r="H2901" s="367"/>
      <c r="I2901" s="367"/>
      <c r="J2901" s="367"/>
      <c r="K2901" s="367"/>
      <c r="L2901" s="367"/>
      <c r="M2901" s="367"/>
      <c r="N2901" s="367"/>
      <c r="O2901" s="367"/>
      <c r="P2901" s="367"/>
      <c r="Q2901" s="367"/>
      <c r="R2901" s="367"/>
      <c r="S2901" s="367"/>
      <c r="T2901" s="367"/>
      <c r="U2901" s="367"/>
    </row>
    <row r="2902">
      <c r="A2902" s="367"/>
      <c r="B2902" s="367"/>
      <c r="C2902" s="367"/>
      <c r="D2902" s="367"/>
      <c r="E2902" s="368"/>
      <c r="F2902" s="367"/>
      <c r="G2902" s="367"/>
      <c r="H2902" s="367"/>
      <c r="I2902" s="367"/>
      <c r="J2902" s="367"/>
      <c r="K2902" s="367"/>
      <c r="L2902" s="367"/>
      <c r="M2902" s="367"/>
      <c r="N2902" s="367"/>
      <c r="O2902" s="367"/>
      <c r="P2902" s="367"/>
      <c r="Q2902" s="367"/>
      <c r="R2902" s="367"/>
      <c r="S2902" s="367"/>
      <c r="T2902" s="367"/>
      <c r="U2902" s="367"/>
    </row>
    <row r="2903">
      <c r="A2903" s="367"/>
      <c r="B2903" s="367"/>
      <c r="C2903" s="367"/>
      <c r="D2903" s="367"/>
      <c r="E2903" s="368"/>
      <c r="F2903" s="367"/>
      <c r="G2903" s="367"/>
      <c r="H2903" s="367"/>
      <c r="I2903" s="367"/>
      <c r="J2903" s="367"/>
      <c r="K2903" s="367"/>
      <c r="L2903" s="367"/>
      <c r="M2903" s="367"/>
      <c r="N2903" s="367"/>
      <c r="O2903" s="367"/>
      <c r="P2903" s="367"/>
      <c r="Q2903" s="367"/>
      <c r="R2903" s="367"/>
      <c r="S2903" s="367"/>
      <c r="T2903" s="367"/>
      <c r="U2903" s="367"/>
    </row>
    <row r="2904">
      <c r="A2904" s="367"/>
      <c r="B2904" s="367"/>
      <c r="C2904" s="367"/>
      <c r="D2904" s="367"/>
      <c r="E2904" s="368"/>
      <c r="F2904" s="367"/>
      <c r="G2904" s="367"/>
      <c r="H2904" s="367"/>
      <c r="I2904" s="367"/>
      <c r="J2904" s="367"/>
      <c r="K2904" s="367"/>
      <c r="L2904" s="367"/>
      <c r="M2904" s="367"/>
      <c r="N2904" s="367"/>
      <c r="O2904" s="367"/>
      <c r="P2904" s="367"/>
      <c r="Q2904" s="367"/>
      <c r="R2904" s="367"/>
      <c r="S2904" s="367"/>
      <c r="T2904" s="367"/>
      <c r="U2904" s="367"/>
    </row>
    <row r="2905">
      <c r="A2905" s="367"/>
      <c r="B2905" s="367"/>
      <c r="C2905" s="367"/>
      <c r="D2905" s="367"/>
      <c r="E2905" s="368"/>
      <c r="F2905" s="367"/>
      <c r="G2905" s="367"/>
      <c r="H2905" s="367"/>
      <c r="I2905" s="367"/>
      <c r="J2905" s="367"/>
      <c r="K2905" s="367"/>
      <c r="L2905" s="367"/>
      <c r="M2905" s="367"/>
      <c r="N2905" s="367"/>
      <c r="O2905" s="367"/>
      <c r="P2905" s="367"/>
      <c r="Q2905" s="367"/>
      <c r="R2905" s="367"/>
      <c r="S2905" s="367"/>
      <c r="T2905" s="367"/>
      <c r="U2905" s="367"/>
    </row>
    <row r="2906">
      <c r="A2906" s="367"/>
      <c r="B2906" s="367"/>
      <c r="C2906" s="367"/>
      <c r="D2906" s="367"/>
      <c r="E2906" s="368"/>
      <c r="F2906" s="367"/>
      <c r="G2906" s="367"/>
      <c r="H2906" s="367"/>
      <c r="I2906" s="367"/>
      <c r="J2906" s="367"/>
      <c r="K2906" s="367"/>
      <c r="L2906" s="367"/>
      <c r="M2906" s="367"/>
      <c r="N2906" s="367"/>
      <c r="O2906" s="367"/>
      <c r="P2906" s="367"/>
      <c r="Q2906" s="367"/>
      <c r="R2906" s="367"/>
      <c r="S2906" s="367"/>
      <c r="T2906" s="367"/>
      <c r="U2906" s="367"/>
    </row>
    <row r="2907">
      <c r="A2907" s="367"/>
      <c r="B2907" s="367"/>
      <c r="C2907" s="367"/>
      <c r="D2907" s="367"/>
      <c r="E2907" s="368"/>
      <c r="F2907" s="367"/>
      <c r="G2907" s="367"/>
      <c r="H2907" s="367"/>
      <c r="I2907" s="367"/>
      <c r="J2907" s="367"/>
      <c r="K2907" s="367"/>
      <c r="L2907" s="367"/>
      <c r="M2907" s="367"/>
      <c r="N2907" s="367"/>
      <c r="O2907" s="367"/>
      <c r="P2907" s="367"/>
      <c r="Q2907" s="367"/>
      <c r="R2907" s="367"/>
      <c r="S2907" s="367"/>
      <c r="T2907" s="367"/>
      <c r="U2907" s="367"/>
    </row>
    <row r="2908">
      <c r="A2908" s="367"/>
      <c r="B2908" s="367"/>
      <c r="C2908" s="367"/>
      <c r="D2908" s="367"/>
      <c r="E2908" s="368"/>
      <c r="F2908" s="367"/>
      <c r="G2908" s="367"/>
      <c r="H2908" s="367"/>
      <c r="I2908" s="367"/>
      <c r="J2908" s="367"/>
      <c r="K2908" s="367"/>
      <c r="L2908" s="367"/>
      <c r="M2908" s="367"/>
      <c r="N2908" s="367"/>
      <c r="O2908" s="367"/>
      <c r="P2908" s="367"/>
      <c r="Q2908" s="367"/>
      <c r="R2908" s="367"/>
      <c r="S2908" s="367"/>
      <c r="T2908" s="367"/>
      <c r="U2908" s="367"/>
    </row>
    <row r="2909">
      <c r="A2909" s="367"/>
      <c r="B2909" s="367"/>
      <c r="C2909" s="367"/>
      <c r="D2909" s="367"/>
      <c r="E2909" s="368"/>
      <c r="F2909" s="367"/>
      <c r="G2909" s="367"/>
      <c r="H2909" s="367"/>
      <c r="I2909" s="367"/>
      <c r="J2909" s="367"/>
      <c r="K2909" s="367"/>
      <c r="L2909" s="367"/>
      <c r="M2909" s="367"/>
      <c r="N2909" s="367"/>
      <c r="O2909" s="367"/>
      <c r="P2909" s="367"/>
      <c r="Q2909" s="367"/>
      <c r="R2909" s="367"/>
      <c r="S2909" s="367"/>
      <c r="T2909" s="367"/>
      <c r="U2909" s="367"/>
    </row>
    <row r="2910">
      <c r="A2910" s="367"/>
      <c r="B2910" s="367"/>
      <c r="C2910" s="367"/>
      <c r="D2910" s="367"/>
      <c r="E2910" s="368"/>
      <c r="F2910" s="367"/>
      <c r="G2910" s="367"/>
      <c r="H2910" s="367"/>
      <c r="I2910" s="367"/>
      <c r="J2910" s="367"/>
      <c r="K2910" s="367"/>
      <c r="L2910" s="367"/>
      <c r="M2910" s="367"/>
      <c r="N2910" s="367"/>
      <c r="O2910" s="367"/>
      <c r="P2910" s="367"/>
      <c r="Q2910" s="367"/>
      <c r="R2910" s="367"/>
      <c r="S2910" s="367"/>
      <c r="T2910" s="367"/>
      <c r="U2910" s="367"/>
    </row>
    <row r="2911">
      <c r="A2911" s="367"/>
      <c r="B2911" s="367"/>
      <c r="C2911" s="367"/>
      <c r="D2911" s="367"/>
      <c r="E2911" s="368"/>
      <c r="F2911" s="367"/>
      <c r="G2911" s="367"/>
      <c r="H2911" s="367"/>
      <c r="I2911" s="367"/>
      <c r="J2911" s="367"/>
      <c r="K2911" s="367"/>
      <c r="L2911" s="367"/>
      <c r="M2911" s="367"/>
      <c r="N2911" s="367"/>
      <c r="O2911" s="367"/>
      <c r="P2911" s="367"/>
      <c r="Q2911" s="367"/>
      <c r="R2911" s="367"/>
      <c r="S2911" s="367"/>
      <c r="T2911" s="367"/>
      <c r="U2911" s="367"/>
    </row>
    <row r="2912">
      <c r="A2912" s="367"/>
      <c r="B2912" s="367"/>
      <c r="C2912" s="367"/>
      <c r="D2912" s="367"/>
      <c r="E2912" s="368"/>
      <c r="F2912" s="367"/>
      <c r="G2912" s="367"/>
      <c r="H2912" s="367"/>
      <c r="I2912" s="367"/>
      <c r="J2912" s="367"/>
      <c r="K2912" s="367"/>
      <c r="L2912" s="367"/>
      <c r="M2912" s="367"/>
      <c r="N2912" s="367"/>
      <c r="O2912" s="367"/>
      <c r="P2912" s="367"/>
      <c r="Q2912" s="367"/>
      <c r="R2912" s="367"/>
      <c r="S2912" s="367"/>
      <c r="T2912" s="367"/>
      <c r="U2912" s="367"/>
    </row>
    <row r="2913">
      <c r="A2913" s="367"/>
      <c r="B2913" s="367"/>
      <c r="C2913" s="367"/>
      <c r="D2913" s="367"/>
      <c r="E2913" s="368"/>
      <c r="F2913" s="367"/>
      <c r="G2913" s="367"/>
      <c r="H2913" s="367"/>
      <c r="I2913" s="367"/>
      <c r="J2913" s="367"/>
      <c r="K2913" s="367"/>
      <c r="L2913" s="367"/>
      <c r="M2913" s="367"/>
      <c r="N2913" s="367"/>
      <c r="O2913" s="367"/>
      <c r="P2913" s="367"/>
      <c r="Q2913" s="367"/>
      <c r="R2913" s="367"/>
      <c r="S2913" s="367"/>
      <c r="T2913" s="367"/>
      <c r="U2913" s="367"/>
    </row>
    <row r="2914">
      <c r="A2914" s="367"/>
      <c r="B2914" s="367"/>
      <c r="C2914" s="367"/>
      <c r="D2914" s="367"/>
      <c r="E2914" s="368"/>
      <c r="F2914" s="367"/>
      <c r="G2914" s="367"/>
      <c r="H2914" s="367"/>
      <c r="I2914" s="367"/>
      <c r="J2914" s="367"/>
      <c r="K2914" s="367"/>
      <c r="L2914" s="367"/>
      <c r="M2914" s="367"/>
      <c r="N2914" s="367"/>
      <c r="O2914" s="367"/>
      <c r="P2914" s="367"/>
      <c r="Q2914" s="367"/>
      <c r="R2914" s="367"/>
      <c r="S2914" s="367"/>
      <c r="T2914" s="367"/>
      <c r="U2914" s="367"/>
    </row>
    <row r="2915">
      <c r="A2915" s="367"/>
      <c r="B2915" s="367"/>
      <c r="C2915" s="367"/>
      <c r="D2915" s="367"/>
      <c r="E2915" s="368"/>
      <c r="F2915" s="367"/>
      <c r="G2915" s="367"/>
      <c r="H2915" s="367"/>
      <c r="I2915" s="367"/>
      <c r="J2915" s="367"/>
      <c r="K2915" s="367"/>
      <c r="L2915" s="367"/>
      <c r="M2915" s="367"/>
      <c r="N2915" s="367"/>
      <c r="O2915" s="367"/>
      <c r="P2915" s="367"/>
      <c r="Q2915" s="367"/>
      <c r="R2915" s="367"/>
      <c r="S2915" s="367"/>
      <c r="T2915" s="367"/>
      <c r="U2915" s="367"/>
    </row>
    <row r="2916">
      <c r="A2916" s="367"/>
      <c r="B2916" s="367"/>
      <c r="C2916" s="367"/>
      <c r="D2916" s="367"/>
      <c r="E2916" s="368"/>
      <c r="F2916" s="367"/>
      <c r="G2916" s="367"/>
      <c r="H2916" s="367"/>
      <c r="I2916" s="367"/>
      <c r="J2916" s="367"/>
      <c r="K2916" s="367"/>
      <c r="L2916" s="367"/>
      <c r="M2916" s="367"/>
      <c r="N2916" s="367"/>
      <c r="O2916" s="367"/>
      <c r="P2916" s="367"/>
      <c r="Q2916" s="367"/>
      <c r="R2916" s="367"/>
      <c r="S2916" s="367"/>
      <c r="T2916" s="367"/>
      <c r="U2916" s="367"/>
    </row>
    <row r="2917">
      <c r="A2917" s="367"/>
      <c r="B2917" s="367"/>
      <c r="C2917" s="367"/>
      <c r="D2917" s="367"/>
      <c r="E2917" s="368"/>
      <c r="F2917" s="367"/>
      <c r="G2917" s="367"/>
      <c r="H2917" s="367"/>
      <c r="I2917" s="367"/>
      <c r="J2917" s="367"/>
      <c r="K2917" s="367"/>
      <c r="L2917" s="367"/>
      <c r="M2917" s="367"/>
      <c r="N2917" s="367"/>
      <c r="O2917" s="367"/>
      <c r="P2917" s="367"/>
      <c r="Q2917" s="367"/>
      <c r="R2917" s="367"/>
      <c r="S2917" s="367"/>
      <c r="T2917" s="367"/>
      <c r="U2917" s="367"/>
    </row>
    <row r="2918">
      <c r="A2918" s="367"/>
      <c r="B2918" s="367"/>
      <c r="C2918" s="367"/>
      <c r="D2918" s="367"/>
      <c r="E2918" s="368"/>
      <c r="F2918" s="367"/>
      <c r="G2918" s="367"/>
      <c r="H2918" s="367"/>
      <c r="I2918" s="367"/>
      <c r="J2918" s="367"/>
      <c r="K2918" s="367"/>
      <c r="L2918" s="367"/>
      <c r="M2918" s="367"/>
      <c r="N2918" s="367"/>
      <c r="O2918" s="367"/>
      <c r="P2918" s="367"/>
      <c r="Q2918" s="367"/>
      <c r="R2918" s="367"/>
      <c r="S2918" s="367"/>
      <c r="T2918" s="367"/>
      <c r="U2918" s="367"/>
    </row>
    <row r="2919">
      <c r="A2919" s="367"/>
      <c r="B2919" s="367"/>
      <c r="C2919" s="367"/>
      <c r="D2919" s="367"/>
      <c r="E2919" s="368"/>
      <c r="F2919" s="367"/>
      <c r="G2919" s="367"/>
      <c r="H2919" s="367"/>
      <c r="I2919" s="367"/>
      <c r="J2919" s="367"/>
      <c r="K2919" s="367"/>
      <c r="L2919" s="367"/>
      <c r="M2919" s="367"/>
      <c r="N2919" s="367"/>
      <c r="O2919" s="367"/>
      <c r="P2919" s="367"/>
      <c r="Q2919" s="367"/>
      <c r="R2919" s="367"/>
      <c r="S2919" s="367"/>
      <c r="T2919" s="367"/>
      <c r="U2919" s="367"/>
    </row>
    <row r="2920">
      <c r="A2920" s="367"/>
      <c r="B2920" s="367"/>
      <c r="C2920" s="367"/>
      <c r="D2920" s="367"/>
      <c r="E2920" s="368"/>
      <c r="F2920" s="367"/>
      <c r="G2920" s="367"/>
      <c r="H2920" s="367"/>
      <c r="I2920" s="367"/>
      <c r="J2920" s="367"/>
      <c r="K2920" s="367"/>
      <c r="L2920" s="367"/>
      <c r="M2920" s="367"/>
      <c r="N2920" s="367"/>
      <c r="O2920" s="367"/>
      <c r="P2920" s="367"/>
      <c r="Q2920" s="367"/>
      <c r="R2920" s="367"/>
      <c r="S2920" s="367"/>
      <c r="T2920" s="367"/>
      <c r="U2920" s="367"/>
    </row>
    <row r="2921">
      <c r="A2921" s="367"/>
      <c r="B2921" s="367"/>
      <c r="C2921" s="367"/>
      <c r="D2921" s="367"/>
      <c r="E2921" s="368"/>
      <c r="F2921" s="367"/>
      <c r="G2921" s="367"/>
      <c r="H2921" s="367"/>
      <c r="I2921" s="367"/>
      <c r="J2921" s="367"/>
      <c r="K2921" s="367"/>
      <c r="L2921" s="367"/>
      <c r="M2921" s="367"/>
      <c r="N2921" s="367"/>
      <c r="O2921" s="367"/>
      <c r="P2921" s="367"/>
      <c r="Q2921" s="367"/>
      <c r="R2921" s="367"/>
      <c r="S2921" s="367"/>
      <c r="T2921" s="367"/>
      <c r="U2921" s="367"/>
    </row>
    <row r="2922">
      <c r="A2922" s="367"/>
      <c r="B2922" s="367"/>
      <c r="C2922" s="367"/>
      <c r="D2922" s="367"/>
      <c r="E2922" s="368"/>
      <c r="F2922" s="367"/>
      <c r="G2922" s="367"/>
      <c r="H2922" s="367"/>
      <c r="I2922" s="367"/>
      <c r="J2922" s="367"/>
      <c r="K2922" s="367"/>
      <c r="L2922" s="367"/>
      <c r="M2922" s="367"/>
      <c r="N2922" s="367"/>
      <c r="O2922" s="367"/>
      <c r="P2922" s="367"/>
      <c r="Q2922" s="367"/>
      <c r="R2922" s="367"/>
      <c r="S2922" s="367"/>
      <c r="T2922" s="367"/>
      <c r="U2922" s="367"/>
    </row>
    <row r="2923">
      <c r="A2923" s="367"/>
      <c r="B2923" s="367"/>
      <c r="C2923" s="367"/>
      <c r="D2923" s="367"/>
      <c r="E2923" s="368"/>
      <c r="F2923" s="367"/>
      <c r="G2923" s="367"/>
      <c r="H2923" s="367"/>
      <c r="I2923" s="367"/>
      <c r="J2923" s="367"/>
      <c r="K2923" s="367"/>
      <c r="L2923" s="367"/>
      <c r="M2923" s="367"/>
      <c r="N2923" s="367"/>
      <c r="O2923" s="367"/>
      <c r="P2923" s="367"/>
      <c r="Q2923" s="367"/>
      <c r="R2923" s="367"/>
      <c r="S2923" s="367"/>
      <c r="T2923" s="367"/>
      <c r="U2923" s="367"/>
    </row>
    <row r="2924">
      <c r="A2924" s="367"/>
      <c r="B2924" s="367"/>
      <c r="C2924" s="367"/>
      <c r="D2924" s="367"/>
      <c r="E2924" s="368"/>
      <c r="F2924" s="367"/>
      <c r="G2924" s="367"/>
      <c r="H2924" s="367"/>
      <c r="I2924" s="367"/>
      <c r="J2924" s="367"/>
      <c r="K2924" s="367"/>
      <c r="L2924" s="367"/>
      <c r="M2924" s="367"/>
      <c r="N2924" s="367"/>
      <c r="O2924" s="367"/>
      <c r="P2924" s="367"/>
      <c r="Q2924" s="367"/>
      <c r="R2924" s="367"/>
      <c r="S2924" s="367"/>
      <c r="T2924" s="367"/>
      <c r="U2924" s="367"/>
    </row>
    <row r="2925">
      <c r="A2925" s="367"/>
      <c r="B2925" s="367"/>
      <c r="C2925" s="367"/>
      <c r="D2925" s="367"/>
      <c r="E2925" s="368"/>
      <c r="F2925" s="367"/>
      <c r="G2925" s="367"/>
      <c r="H2925" s="367"/>
      <c r="I2925" s="367"/>
      <c r="J2925" s="367"/>
      <c r="K2925" s="367"/>
      <c r="L2925" s="367"/>
      <c r="M2925" s="367"/>
      <c r="N2925" s="367"/>
      <c r="O2925" s="367"/>
      <c r="P2925" s="367"/>
      <c r="Q2925" s="367"/>
      <c r="R2925" s="367"/>
      <c r="S2925" s="367"/>
      <c r="T2925" s="367"/>
      <c r="U2925" s="367"/>
    </row>
    <row r="2926">
      <c r="A2926" s="367"/>
      <c r="B2926" s="367"/>
      <c r="C2926" s="367"/>
      <c r="D2926" s="367"/>
      <c r="E2926" s="368"/>
      <c r="F2926" s="367"/>
      <c r="G2926" s="367"/>
      <c r="H2926" s="367"/>
      <c r="I2926" s="367"/>
      <c r="J2926" s="367"/>
      <c r="K2926" s="367"/>
      <c r="L2926" s="367"/>
      <c r="M2926" s="367"/>
      <c r="N2926" s="367"/>
      <c r="O2926" s="367"/>
      <c r="P2926" s="367"/>
      <c r="Q2926" s="367"/>
      <c r="R2926" s="367"/>
      <c r="S2926" s="367"/>
      <c r="T2926" s="367"/>
      <c r="U2926" s="367"/>
    </row>
    <row r="2927">
      <c r="A2927" s="367"/>
      <c r="B2927" s="367"/>
      <c r="C2927" s="367"/>
      <c r="D2927" s="367"/>
      <c r="E2927" s="368"/>
      <c r="F2927" s="367"/>
      <c r="G2927" s="367"/>
      <c r="H2927" s="367"/>
      <c r="I2927" s="367"/>
      <c r="J2927" s="367"/>
      <c r="K2927" s="367"/>
      <c r="L2927" s="367"/>
      <c r="M2927" s="367"/>
      <c r="N2927" s="367"/>
      <c r="O2927" s="367"/>
      <c r="P2927" s="367"/>
      <c r="Q2927" s="367"/>
      <c r="R2927" s="367"/>
      <c r="S2927" s="367"/>
      <c r="T2927" s="367"/>
      <c r="U2927" s="367"/>
    </row>
    <row r="2928">
      <c r="A2928" s="367"/>
      <c r="B2928" s="367"/>
      <c r="C2928" s="367"/>
      <c r="D2928" s="367"/>
      <c r="E2928" s="368"/>
      <c r="F2928" s="367"/>
      <c r="G2928" s="367"/>
      <c r="H2928" s="367"/>
      <c r="I2928" s="367"/>
      <c r="J2928" s="367"/>
      <c r="K2928" s="367"/>
      <c r="L2928" s="367"/>
      <c r="M2928" s="367"/>
      <c r="N2928" s="367"/>
      <c r="O2928" s="367"/>
      <c r="P2928" s="367"/>
      <c r="Q2928" s="367"/>
      <c r="R2928" s="367"/>
      <c r="S2928" s="367"/>
      <c r="T2928" s="367"/>
      <c r="U2928" s="367"/>
    </row>
    <row r="2929">
      <c r="A2929" s="367"/>
      <c r="B2929" s="367"/>
      <c r="C2929" s="367"/>
      <c r="D2929" s="367"/>
      <c r="E2929" s="368"/>
      <c r="F2929" s="367"/>
      <c r="G2929" s="367"/>
      <c r="H2929" s="367"/>
      <c r="I2929" s="367"/>
      <c r="J2929" s="367"/>
      <c r="K2929" s="367"/>
      <c r="L2929" s="367"/>
      <c r="M2929" s="367"/>
      <c r="N2929" s="367"/>
      <c r="O2929" s="367"/>
      <c r="P2929" s="367"/>
      <c r="Q2929" s="367"/>
      <c r="R2929" s="367"/>
      <c r="S2929" s="367"/>
      <c r="T2929" s="367"/>
      <c r="U2929" s="367"/>
    </row>
    <row r="2930">
      <c r="A2930" s="367"/>
      <c r="B2930" s="367"/>
      <c r="C2930" s="367"/>
      <c r="D2930" s="367"/>
      <c r="E2930" s="368"/>
      <c r="F2930" s="367"/>
      <c r="G2930" s="367"/>
      <c r="H2930" s="367"/>
      <c r="I2930" s="367"/>
      <c r="J2930" s="367"/>
      <c r="K2930" s="367"/>
      <c r="L2930" s="367"/>
      <c r="M2930" s="367"/>
      <c r="N2930" s="367"/>
      <c r="O2930" s="367"/>
      <c r="P2930" s="367"/>
      <c r="Q2930" s="367"/>
      <c r="R2930" s="367"/>
      <c r="S2930" s="367"/>
      <c r="T2930" s="367"/>
      <c r="U2930" s="367"/>
    </row>
    <row r="2931">
      <c r="A2931" s="367"/>
      <c r="B2931" s="367"/>
      <c r="C2931" s="367"/>
      <c r="D2931" s="367"/>
      <c r="E2931" s="368"/>
      <c r="F2931" s="367"/>
      <c r="G2931" s="367"/>
      <c r="H2931" s="367"/>
      <c r="I2931" s="367"/>
      <c r="J2931" s="367"/>
      <c r="K2931" s="367"/>
      <c r="L2931" s="367"/>
      <c r="M2931" s="367"/>
      <c r="N2931" s="367"/>
      <c r="O2931" s="367"/>
      <c r="P2931" s="367"/>
      <c r="Q2931" s="367"/>
      <c r="R2931" s="367"/>
      <c r="S2931" s="367"/>
      <c r="T2931" s="367"/>
      <c r="U2931" s="367"/>
    </row>
    <row r="2932">
      <c r="A2932" s="367"/>
      <c r="B2932" s="367"/>
      <c r="C2932" s="367"/>
      <c r="D2932" s="367"/>
      <c r="E2932" s="368"/>
      <c r="F2932" s="367"/>
      <c r="G2932" s="367"/>
      <c r="H2932" s="367"/>
      <c r="I2932" s="367"/>
      <c r="J2932" s="367"/>
      <c r="K2932" s="367"/>
      <c r="L2932" s="367"/>
      <c r="M2932" s="367"/>
      <c r="N2932" s="367"/>
      <c r="O2932" s="367"/>
      <c r="P2932" s="367"/>
      <c r="Q2932" s="367"/>
      <c r="R2932" s="367"/>
      <c r="S2932" s="367"/>
      <c r="T2932" s="367"/>
      <c r="U2932" s="367"/>
    </row>
    <row r="2933">
      <c r="A2933" s="367"/>
      <c r="B2933" s="367"/>
      <c r="C2933" s="367"/>
      <c r="D2933" s="367"/>
      <c r="E2933" s="368"/>
      <c r="F2933" s="367"/>
      <c r="G2933" s="367"/>
      <c r="H2933" s="367"/>
      <c r="I2933" s="367"/>
      <c r="J2933" s="367"/>
      <c r="K2933" s="367"/>
      <c r="L2933" s="367"/>
      <c r="M2933" s="367"/>
      <c r="N2933" s="367"/>
      <c r="O2933" s="367"/>
      <c r="P2933" s="367"/>
      <c r="Q2933" s="367"/>
      <c r="R2933" s="367"/>
      <c r="S2933" s="367"/>
      <c r="T2933" s="367"/>
      <c r="U2933" s="367"/>
    </row>
    <row r="2934">
      <c r="A2934" s="367"/>
      <c r="B2934" s="367"/>
      <c r="C2934" s="367"/>
      <c r="D2934" s="367"/>
      <c r="E2934" s="368"/>
      <c r="F2934" s="367"/>
      <c r="G2934" s="367"/>
      <c r="H2934" s="367"/>
      <c r="I2934" s="367"/>
      <c r="J2934" s="367"/>
      <c r="K2934" s="367"/>
      <c r="L2934" s="367"/>
      <c r="M2934" s="367"/>
      <c r="N2934" s="367"/>
      <c r="O2934" s="367"/>
      <c r="P2934" s="367"/>
      <c r="Q2934" s="367"/>
      <c r="R2934" s="367"/>
      <c r="S2934" s="367"/>
      <c r="T2934" s="367"/>
      <c r="U2934" s="367"/>
    </row>
    <row r="2935">
      <c r="A2935" s="367"/>
      <c r="B2935" s="367"/>
      <c r="C2935" s="367"/>
      <c r="D2935" s="367"/>
      <c r="E2935" s="368"/>
      <c r="F2935" s="367"/>
      <c r="G2935" s="367"/>
      <c r="H2935" s="367"/>
      <c r="I2935" s="367"/>
      <c r="J2935" s="367"/>
      <c r="K2935" s="367"/>
      <c r="L2935" s="367"/>
      <c r="M2935" s="367"/>
      <c r="N2935" s="367"/>
      <c r="O2935" s="367"/>
      <c r="P2935" s="367"/>
      <c r="Q2935" s="367"/>
      <c r="R2935" s="367"/>
      <c r="S2935" s="367"/>
      <c r="T2935" s="367"/>
      <c r="U2935" s="367"/>
    </row>
    <row r="2936">
      <c r="A2936" s="367"/>
      <c r="B2936" s="367"/>
      <c r="C2936" s="367"/>
      <c r="D2936" s="367"/>
      <c r="E2936" s="368"/>
      <c r="F2936" s="367"/>
      <c r="G2936" s="367"/>
      <c r="H2936" s="367"/>
      <c r="I2936" s="367"/>
      <c r="J2936" s="367"/>
      <c r="K2936" s="367"/>
      <c r="L2936" s="367"/>
      <c r="M2936" s="367"/>
      <c r="N2936" s="367"/>
      <c r="O2936" s="367"/>
      <c r="P2936" s="367"/>
      <c r="Q2936" s="367"/>
      <c r="R2936" s="367"/>
      <c r="S2936" s="367"/>
      <c r="T2936" s="367"/>
      <c r="U2936" s="367"/>
    </row>
    <row r="2937">
      <c r="A2937" s="367"/>
      <c r="B2937" s="367"/>
      <c r="C2937" s="367"/>
      <c r="D2937" s="367"/>
      <c r="E2937" s="368"/>
      <c r="F2937" s="367"/>
      <c r="G2937" s="367"/>
      <c r="H2937" s="367"/>
      <c r="I2937" s="367"/>
      <c r="J2937" s="367"/>
      <c r="K2937" s="367"/>
      <c r="L2937" s="367"/>
      <c r="M2937" s="367"/>
      <c r="N2937" s="367"/>
      <c r="O2937" s="367"/>
      <c r="P2937" s="367"/>
      <c r="Q2937" s="367"/>
      <c r="R2937" s="367"/>
      <c r="S2937" s="367"/>
      <c r="T2937" s="367"/>
      <c r="U2937" s="367"/>
    </row>
    <row r="2938">
      <c r="A2938" s="367"/>
      <c r="B2938" s="367"/>
      <c r="C2938" s="367"/>
      <c r="D2938" s="367"/>
      <c r="E2938" s="368"/>
      <c r="F2938" s="367"/>
      <c r="G2938" s="367"/>
      <c r="H2938" s="367"/>
      <c r="I2938" s="367"/>
      <c r="J2938" s="367"/>
      <c r="K2938" s="367"/>
      <c r="L2938" s="367"/>
      <c r="M2938" s="367"/>
      <c r="N2938" s="367"/>
      <c r="O2938" s="367"/>
      <c r="P2938" s="367"/>
      <c r="Q2938" s="367"/>
      <c r="R2938" s="367"/>
      <c r="S2938" s="367"/>
      <c r="T2938" s="367"/>
      <c r="U2938" s="367"/>
    </row>
    <row r="2939">
      <c r="A2939" s="367"/>
      <c r="B2939" s="367"/>
      <c r="C2939" s="367"/>
      <c r="D2939" s="367"/>
      <c r="E2939" s="368"/>
      <c r="F2939" s="367"/>
      <c r="G2939" s="367"/>
      <c r="H2939" s="367"/>
      <c r="I2939" s="367"/>
      <c r="J2939" s="367"/>
      <c r="K2939" s="367"/>
      <c r="L2939" s="367"/>
      <c r="M2939" s="367"/>
      <c r="N2939" s="367"/>
      <c r="O2939" s="367"/>
      <c r="P2939" s="367"/>
      <c r="Q2939" s="367"/>
      <c r="R2939" s="367"/>
      <c r="S2939" s="367"/>
      <c r="T2939" s="367"/>
      <c r="U2939" s="367"/>
    </row>
    <row r="2940">
      <c r="A2940" s="367"/>
      <c r="B2940" s="367"/>
      <c r="C2940" s="367"/>
      <c r="D2940" s="367"/>
      <c r="E2940" s="368"/>
      <c r="F2940" s="367"/>
      <c r="G2940" s="367"/>
      <c r="H2940" s="367"/>
      <c r="I2940" s="367"/>
      <c r="J2940" s="367"/>
      <c r="K2940" s="367"/>
      <c r="L2940" s="367"/>
      <c r="M2940" s="367"/>
      <c r="N2940" s="367"/>
      <c r="O2940" s="367"/>
      <c r="P2940" s="367"/>
      <c r="Q2940" s="367"/>
      <c r="R2940" s="367"/>
      <c r="S2940" s="367"/>
      <c r="T2940" s="367"/>
      <c r="U2940" s="367"/>
    </row>
    <row r="2941">
      <c r="A2941" s="367"/>
      <c r="B2941" s="367"/>
      <c r="C2941" s="367"/>
      <c r="D2941" s="367"/>
      <c r="E2941" s="368"/>
      <c r="F2941" s="367"/>
      <c r="G2941" s="367"/>
      <c r="H2941" s="367"/>
      <c r="I2941" s="367"/>
      <c r="J2941" s="367"/>
      <c r="K2941" s="367"/>
      <c r="L2941" s="367"/>
      <c r="M2941" s="367"/>
      <c r="N2941" s="367"/>
      <c r="O2941" s="367"/>
      <c r="P2941" s="367"/>
      <c r="Q2941" s="367"/>
      <c r="R2941" s="367"/>
      <c r="S2941" s="367"/>
      <c r="T2941" s="367"/>
      <c r="U2941" s="367"/>
    </row>
    <row r="2942">
      <c r="A2942" s="367"/>
      <c r="B2942" s="367"/>
      <c r="C2942" s="367"/>
      <c r="D2942" s="367"/>
      <c r="E2942" s="368"/>
      <c r="F2942" s="367"/>
      <c r="G2942" s="367"/>
      <c r="H2942" s="367"/>
      <c r="I2942" s="367"/>
      <c r="J2942" s="367"/>
      <c r="K2942" s="367"/>
      <c r="L2942" s="367"/>
      <c r="M2942" s="367"/>
      <c r="N2942" s="367"/>
      <c r="O2942" s="367"/>
      <c r="P2942" s="367"/>
      <c r="Q2942" s="367"/>
      <c r="R2942" s="367"/>
      <c r="S2942" s="367"/>
      <c r="T2942" s="367"/>
      <c r="U2942" s="367"/>
    </row>
    <row r="2943">
      <c r="A2943" s="367"/>
      <c r="B2943" s="367"/>
      <c r="C2943" s="367"/>
      <c r="D2943" s="367"/>
      <c r="E2943" s="368"/>
      <c r="F2943" s="367"/>
      <c r="G2943" s="367"/>
      <c r="H2943" s="367"/>
      <c r="I2943" s="367"/>
      <c r="J2943" s="367"/>
      <c r="K2943" s="367"/>
      <c r="L2943" s="367"/>
      <c r="M2943" s="367"/>
      <c r="N2943" s="367"/>
      <c r="O2943" s="367"/>
      <c r="P2943" s="367"/>
      <c r="Q2943" s="367"/>
      <c r="R2943" s="367"/>
      <c r="S2943" s="367"/>
      <c r="T2943" s="367"/>
      <c r="U2943" s="367"/>
    </row>
    <row r="2944">
      <c r="A2944" s="367"/>
      <c r="B2944" s="367"/>
      <c r="C2944" s="367"/>
      <c r="D2944" s="367"/>
      <c r="E2944" s="368"/>
      <c r="F2944" s="367"/>
      <c r="G2944" s="367"/>
      <c r="H2944" s="367"/>
      <c r="I2944" s="367"/>
      <c r="J2944" s="367"/>
      <c r="K2944" s="367"/>
      <c r="L2944" s="367"/>
      <c r="M2944" s="367"/>
      <c r="N2944" s="367"/>
      <c r="O2944" s="367"/>
      <c r="P2944" s="367"/>
      <c r="Q2944" s="367"/>
      <c r="R2944" s="367"/>
      <c r="S2944" s="367"/>
      <c r="T2944" s="367"/>
      <c r="U2944" s="367"/>
    </row>
    <row r="2945">
      <c r="A2945" s="367"/>
      <c r="B2945" s="367"/>
      <c r="C2945" s="367"/>
      <c r="D2945" s="367"/>
      <c r="E2945" s="368"/>
      <c r="F2945" s="367"/>
      <c r="G2945" s="367"/>
      <c r="H2945" s="367"/>
      <c r="I2945" s="367"/>
      <c r="J2945" s="367"/>
      <c r="K2945" s="367"/>
      <c r="L2945" s="367"/>
      <c r="M2945" s="367"/>
      <c r="N2945" s="367"/>
      <c r="O2945" s="367"/>
      <c r="P2945" s="367"/>
      <c r="Q2945" s="367"/>
      <c r="R2945" s="367"/>
      <c r="S2945" s="367"/>
      <c r="T2945" s="367"/>
      <c r="U2945" s="367"/>
    </row>
    <row r="2946">
      <c r="A2946" s="367"/>
      <c r="B2946" s="367"/>
      <c r="C2946" s="367"/>
      <c r="D2946" s="367"/>
      <c r="E2946" s="368"/>
      <c r="F2946" s="367"/>
      <c r="G2946" s="367"/>
      <c r="H2946" s="367"/>
      <c r="I2946" s="367"/>
      <c r="J2946" s="367"/>
      <c r="K2946" s="367"/>
      <c r="L2946" s="367"/>
      <c r="M2946" s="367"/>
      <c r="N2946" s="367"/>
      <c r="O2946" s="367"/>
      <c r="P2946" s="367"/>
      <c r="Q2946" s="367"/>
      <c r="R2946" s="367"/>
      <c r="S2946" s="367"/>
      <c r="T2946" s="367"/>
      <c r="U2946" s="367"/>
    </row>
    <row r="2947">
      <c r="A2947" s="367"/>
      <c r="B2947" s="367"/>
      <c r="C2947" s="367"/>
      <c r="D2947" s="367"/>
      <c r="E2947" s="368"/>
      <c r="F2947" s="367"/>
      <c r="G2947" s="367"/>
      <c r="H2947" s="367"/>
      <c r="I2947" s="367"/>
      <c r="J2947" s="367"/>
      <c r="K2947" s="367"/>
      <c r="L2947" s="367"/>
      <c r="M2947" s="367"/>
      <c r="N2947" s="367"/>
      <c r="O2947" s="367"/>
      <c r="P2947" s="367"/>
      <c r="Q2947" s="367"/>
      <c r="R2947" s="367"/>
      <c r="S2947" s="367"/>
      <c r="T2947" s="367"/>
      <c r="U2947" s="367"/>
    </row>
    <row r="2948">
      <c r="A2948" s="367"/>
      <c r="B2948" s="367"/>
      <c r="C2948" s="367"/>
      <c r="D2948" s="367"/>
      <c r="E2948" s="368"/>
      <c r="F2948" s="367"/>
      <c r="G2948" s="367"/>
      <c r="H2948" s="367"/>
      <c r="I2948" s="367"/>
      <c r="J2948" s="367"/>
      <c r="K2948" s="367"/>
      <c r="L2948" s="367"/>
      <c r="M2948" s="367"/>
      <c r="N2948" s="367"/>
      <c r="O2948" s="367"/>
      <c r="P2948" s="367"/>
      <c r="Q2948" s="367"/>
      <c r="R2948" s="367"/>
      <c r="S2948" s="367"/>
      <c r="T2948" s="367"/>
      <c r="U2948" s="367"/>
    </row>
    <row r="2949">
      <c r="A2949" s="367"/>
      <c r="B2949" s="367"/>
      <c r="C2949" s="367"/>
      <c r="D2949" s="367"/>
      <c r="E2949" s="368"/>
      <c r="F2949" s="367"/>
      <c r="G2949" s="367"/>
      <c r="H2949" s="367"/>
      <c r="I2949" s="367"/>
      <c r="J2949" s="367"/>
      <c r="K2949" s="367"/>
      <c r="L2949" s="367"/>
      <c r="M2949" s="367"/>
      <c r="N2949" s="367"/>
      <c r="O2949" s="367"/>
      <c r="P2949" s="367"/>
      <c r="Q2949" s="367"/>
      <c r="R2949" s="367"/>
      <c r="S2949" s="367"/>
      <c r="T2949" s="367"/>
      <c r="U2949" s="367"/>
    </row>
    <row r="2950">
      <c r="A2950" s="367"/>
      <c r="B2950" s="367"/>
      <c r="C2950" s="367"/>
      <c r="D2950" s="367"/>
      <c r="E2950" s="368"/>
      <c r="F2950" s="367"/>
      <c r="G2950" s="367"/>
      <c r="H2950" s="367"/>
      <c r="I2950" s="367"/>
      <c r="J2950" s="367"/>
      <c r="K2950" s="367"/>
      <c r="L2950" s="367"/>
      <c r="M2950" s="367"/>
      <c r="N2950" s="367"/>
      <c r="O2950" s="367"/>
      <c r="P2950" s="367"/>
      <c r="Q2950" s="367"/>
      <c r="R2950" s="367"/>
      <c r="S2950" s="367"/>
      <c r="T2950" s="367"/>
      <c r="U2950" s="367"/>
    </row>
    <row r="2951">
      <c r="A2951" s="367"/>
      <c r="B2951" s="367"/>
      <c r="C2951" s="367"/>
      <c r="D2951" s="367"/>
      <c r="E2951" s="368"/>
      <c r="F2951" s="367"/>
      <c r="G2951" s="367"/>
      <c r="H2951" s="367"/>
      <c r="I2951" s="367"/>
      <c r="J2951" s="367"/>
      <c r="K2951" s="367"/>
      <c r="L2951" s="367"/>
      <c r="M2951" s="367"/>
      <c r="N2951" s="367"/>
      <c r="O2951" s="367"/>
      <c r="P2951" s="367"/>
      <c r="Q2951" s="367"/>
      <c r="R2951" s="367"/>
      <c r="S2951" s="367"/>
      <c r="T2951" s="367"/>
      <c r="U2951" s="367"/>
    </row>
    <row r="2952">
      <c r="A2952" s="367"/>
      <c r="B2952" s="367"/>
      <c r="C2952" s="367"/>
      <c r="D2952" s="367"/>
      <c r="E2952" s="368"/>
      <c r="F2952" s="367"/>
      <c r="G2952" s="367"/>
      <c r="H2952" s="367"/>
      <c r="I2952" s="367"/>
      <c r="J2952" s="367"/>
      <c r="K2952" s="367"/>
      <c r="L2952" s="367"/>
      <c r="M2952" s="367"/>
      <c r="N2952" s="367"/>
      <c r="O2952" s="367"/>
      <c r="P2952" s="367"/>
      <c r="Q2952" s="367"/>
      <c r="R2952" s="367"/>
      <c r="S2952" s="367"/>
      <c r="T2952" s="367"/>
      <c r="U2952" s="367"/>
    </row>
    <row r="2953">
      <c r="A2953" s="367"/>
      <c r="B2953" s="367"/>
      <c r="C2953" s="367"/>
      <c r="D2953" s="367"/>
      <c r="E2953" s="368"/>
      <c r="F2953" s="367"/>
      <c r="G2953" s="367"/>
      <c r="H2953" s="367"/>
      <c r="I2953" s="367"/>
      <c r="J2953" s="367"/>
      <c r="K2953" s="367"/>
      <c r="L2953" s="367"/>
      <c r="M2953" s="367"/>
      <c r="N2953" s="367"/>
      <c r="O2953" s="367"/>
      <c r="P2953" s="367"/>
      <c r="Q2953" s="367"/>
      <c r="R2953" s="367"/>
      <c r="S2953" s="367"/>
      <c r="T2953" s="367"/>
      <c r="U2953" s="367"/>
    </row>
    <row r="2954">
      <c r="A2954" s="367"/>
      <c r="B2954" s="367"/>
      <c r="C2954" s="367"/>
      <c r="D2954" s="367"/>
      <c r="E2954" s="368"/>
      <c r="F2954" s="367"/>
      <c r="G2954" s="367"/>
      <c r="H2954" s="367"/>
      <c r="I2954" s="367"/>
      <c r="J2954" s="367"/>
      <c r="K2954" s="367"/>
      <c r="L2954" s="367"/>
      <c r="M2954" s="367"/>
      <c r="N2954" s="367"/>
      <c r="O2954" s="367"/>
      <c r="P2954" s="367"/>
      <c r="Q2954" s="367"/>
      <c r="R2954" s="367"/>
      <c r="S2954" s="367"/>
      <c r="T2954" s="367"/>
      <c r="U2954" s="367"/>
    </row>
    <row r="2955">
      <c r="A2955" s="367"/>
      <c r="B2955" s="367"/>
      <c r="C2955" s="367"/>
      <c r="D2955" s="367"/>
      <c r="E2955" s="368"/>
      <c r="F2955" s="367"/>
      <c r="G2955" s="367"/>
      <c r="H2955" s="367"/>
      <c r="I2955" s="367"/>
      <c r="J2955" s="367"/>
      <c r="K2955" s="367"/>
      <c r="L2955" s="367"/>
      <c r="M2955" s="367"/>
      <c r="N2955" s="367"/>
      <c r="O2955" s="367"/>
      <c r="P2955" s="367"/>
      <c r="Q2955" s="367"/>
      <c r="R2955" s="367"/>
      <c r="S2955" s="367"/>
      <c r="T2955" s="367"/>
      <c r="U2955" s="367"/>
    </row>
    <row r="2956">
      <c r="A2956" s="367"/>
      <c r="B2956" s="367"/>
      <c r="C2956" s="367"/>
      <c r="D2956" s="367"/>
      <c r="E2956" s="368"/>
      <c r="F2956" s="367"/>
      <c r="G2956" s="367"/>
      <c r="H2956" s="367"/>
      <c r="I2956" s="367"/>
      <c r="J2956" s="367"/>
      <c r="K2956" s="367"/>
      <c r="L2956" s="367"/>
      <c r="M2956" s="367"/>
      <c r="N2956" s="367"/>
      <c r="O2956" s="367"/>
      <c r="P2956" s="367"/>
      <c r="Q2956" s="367"/>
      <c r="R2956" s="367"/>
      <c r="S2956" s="367"/>
      <c r="T2956" s="367"/>
      <c r="U2956" s="367"/>
    </row>
    <row r="2957">
      <c r="A2957" s="367"/>
      <c r="B2957" s="367"/>
      <c r="C2957" s="367"/>
      <c r="D2957" s="367"/>
      <c r="E2957" s="368"/>
      <c r="F2957" s="367"/>
      <c r="G2957" s="367"/>
      <c r="H2957" s="367"/>
      <c r="I2957" s="367"/>
      <c r="J2957" s="367"/>
      <c r="K2957" s="367"/>
      <c r="L2957" s="367"/>
      <c r="M2957" s="367"/>
      <c r="N2957" s="367"/>
      <c r="O2957" s="367"/>
      <c r="P2957" s="367"/>
      <c r="Q2957" s="367"/>
      <c r="R2957" s="367"/>
      <c r="S2957" s="367"/>
      <c r="T2957" s="367"/>
      <c r="U2957" s="367"/>
    </row>
    <row r="2958">
      <c r="A2958" s="367"/>
      <c r="B2958" s="367"/>
      <c r="C2958" s="367"/>
      <c r="D2958" s="367"/>
      <c r="E2958" s="368"/>
      <c r="F2958" s="367"/>
      <c r="G2958" s="367"/>
      <c r="H2958" s="367"/>
      <c r="I2958" s="367"/>
      <c r="J2958" s="367"/>
      <c r="K2958" s="367"/>
      <c r="L2958" s="367"/>
      <c r="M2958" s="367"/>
      <c r="N2958" s="367"/>
      <c r="O2958" s="367"/>
      <c r="P2958" s="367"/>
      <c r="Q2958" s="367"/>
      <c r="R2958" s="367"/>
      <c r="S2958" s="367"/>
      <c r="T2958" s="367"/>
      <c r="U2958" s="367"/>
    </row>
    <row r="2959">
      <c r="A2959" s="367"/>
      <c r="B2959" s="367"/>
      <c r="C2959" s="367"/>
      <c r="D2959" s="367"/>
      <c r="E2959" s="368"/>
      <c r="F2959" s="367"/>
      <c r="G2959" s="367"/>
      <c r="H2959" s="367"/>
      <c r="I2959" s="367"/>
      <c r="J2959" s="367"/>
      <c r="K2959" s="367"/>
      <c r="L2959" s="367"/>
      <c r="M2959" s="367"/>
      <c r="N2959" s="367"/>
      <c r="O2959" s="367"/>
      <c r="P2959" s="367"/>
      <c r="Q2959" s="367"/>
      <c r="R2959" s="367"/>
      <c r="S2959" s="367"/>
      <c r="T2959" s="367"/>
      <c r="U2959" s="367"/>
    </row>
    <row r="2960">
      <c r="A2960" s="367"/>
      <c r="B2960" s="367"/>
      <c r="C2960" s="367"/>
      <c r="D2960" s="367"/>
      <c r="E2960" s="368"/>
      <c r="F2960" s="367"/>
      <c r="G2960" s="367"/>
      <c r="H2960" s="367"/>
      <c r="I2960" s="367"/>
      <c r="J2960" s="367"/>
      <c r="K2960" s="367"/>
      <c r="L2960" s="367"/>
      <c r="M2960" s="367"/>
      <c r="N2960" s="367"/>
      <c r="O2960" s="367"/>
      <c r="P2960" s="367"/>
      <c r="Q2960" s="367"/>
      <c r="R2960" s="367"/>
      <c r="S2960" s="367"/>
      <c r="T2960" s="367"/>
      <c r="U2960" s="367"/>
    </row>
    <row r="2961">
      <c r="A2961" s="367"/>
      <c r="B2961" s="367"/>
      <c r="C2961" s="367"/>
      <c r="D2961" s="367"/>
      <c r="E2961" s="368"/>
      <c r="F2961" s="367"/>
      <c r="G2961" s="367"/>
      <c r="H2961" s="367"/>
      <c r="I2961" s="367"/>
      <c r="J2961" s="367"/>
      <c r="K2961" s="367"/>
      <c r="L2961" s="367"/>
      <c r="M2961" s="367"/>
      <c r="N2961" s="367"/>
      <c r="O2961" s="367"/>
      <c r="P2961" s="367"/>
      <c r="Q2961" s="367"/>
      <c r="R2961" s="367"/>
      <c r="S2961" s="367"/>
      <c r="T2961" s="367"/>
      <c r="U2961" s="367"/>
    </row>
    <row r="2962">
      <c r="A2962" s="367"/>
      <c r="B2962" s="367"/>
      <c r="C2962" s="367"/>
      <c r="D2962" s="367"/>
      <c r="E2962" s="368"/>
      <c r="F2962" s="367"/>
      <c r="G2962" s="367"/>
      <c r="H2962" s="367"/>
      <c r="I2962" s="367"/>
      <c r="J2962" s="367"/>
      <c r="K2962" s="367"/>
      <c r="L2962" s="367"/>
      <c r="M2962" s="367"/>
      <c r="N2962" s="367"/>
      <c r="O2962" s="367"/>
      <c r="P2962" s="367"/>
      <c r="Q2962" s="367"/>
      <c r="R2962" s="367"/>
      <c r="S2962" s="367"/>
      <c r="T2962" s="367"/>
      <c r="U2962" s="367"/>
    </row>
    <row r="2963">
      <c r="A2963" s="367"/>
      <c r="B2963" s="367"/>
      <c r="C2963" s="367"/>
      <c r="D2963" s="367"/>
      <c r="E2963" s="368"/>
      <c r="F2963" s="367"/>
      <c r="G2963" s="367"/>
      <c r="H2963" s="367"/>
      <c r="I2963" s="367"/>
      <c r="J2963" s="367"/>
      <c r="K2963" s="367"/>
      <c r="L2963" s="367"/>
      <c r="M2963" s="367"/>
      <c r="N2963" s="367"/>
      <c r="O2963" s="367"/>
      <c r="P2963" s="367"/>
      <c r="Q2963" s="367"/>
      <c r="R2963" s="367"/>
      <c r="S2963" s="367"/>
      <c r="T2963" s="367"/>
      <c r="U2963" s="367"/>
    </row>
    <row r="2964">
      <c r="A2964" s="367"/>
      <c r="B2964" s="367"/>
      <c r="C2964" s="367"/>
      <c r="D2964" s="367"/>
      <c r="E2964" s="368"/>
      <c r="F2964" s="367"/>
      <c r="G2964" s="367"/>
      <c r="H2964" s="367"/>
      <c r="I2964" s="367"/>
      <c r="J2964" s="367"/>
      <c r="K2964" s="367"/>
      <c r="L2964" s="367"/>
      <c r="M2964" s="367"/>
      <c r="N2964" s="367"/>
      <c r="O2964" s="367"/>
      <c r="P2964" s="367"/>
      <c r="Q2964" s="367"/>
      <c r="R2964" s="367"/>
      <c r="S2964" s="367"/>
      <c r="T2964" s="367"/>
      <c r="U2964" s="367"/>
    </row>
    <row r="2965">
      <c r="A2965" s="367"/>
      <c r="B2965" s="367"/>
      <c r="C2965" s="367"/>
      <c r="D2965" s="367"/>
      <c r="E2965" s="368"/>
      <c r="F2965" s="367"/>
      <c r="G2965" s="367"/>
      <c r="H2965" s="367"/>
      <c r="I2965" s="367"/>
      <c r="J2965" s="367"/>
      <c r="K2965" s="367"/>
      <c r="L2965" s="367"/>
      <c r="M2965" s="367"/>
      <c r="N2965" s="367"/>
      <c r="O2965" s="367"/>
      <c r="P2965" s="367"/>
      <c r="Q2965" s="367"/>
      <c r="R2965" s="367"/>
      <c r="S2965" s="367"/>
      <c r="T2965" s="367"/>
      <c r="U2965" s="367"/>
    </row>
    <row r="2966">
      <c r="A2966" s="367"/>
      <c r="B2966" s="367"/>
      <c r="C2966" s="367"/>
      <c r="D2966" s="367"/>
      <c r="E2966" s="368"/>
      <c r="F2966" s="367"/>
      <c r="G2966" s="367"/>
      <c r="H2966" s="367"/>
      <c r="I2966" s="367"/>
      <c r="J2966" s="367"/>
      <c r="K2966" s="367"/>
      <c r="L2966" s="367"/>
      <c r="M2966" s="367"/>
      <c r="N2966" s="367"/>
      <c r="O2966" s="367"/>
      <c r="P2966" s="367"/>
      <c r="Q2966" s="367"/>
      <c r="R2966" s="367"/>
      <c r="S2966" s="367"/>
      <c r="T2966" s="367"/>
      <c r="U2966" s="367"/>
    </row>
    <row r="2967">
      <c r="A2967" s="367"/>
      <c r="B2967" s="367"/>
      <c r="C2967" s="367"/>
      <c r="D2967" s="367"/>
      <c r="E2967" s="368"/>
      <c r="F2967" s="367"/>
      <c r="G2967" s="367"/>
      <c r="H2967" s="367"/>
      <c r="I2967" s="367"/>
      <c r="J2967" s="367"/>
      <c r="K2967" s="367"/>
      <c r="L2967" s="367"/>
      <c r="M2967" s="367"/>
      <c r="N2967" s="367"/>
      <c r="O2967" s="367"/>
      <c r="P2967" s="367"/>
      <c r="Q2967" s="367"/>
      <c r="R2967" s="367"/>
      <c r="S2967" s="367"/>
      <c r="T2967" s="367"/>
      <c r="U2967" s="367"/>
    </row>
    <row r="2968">
      <c r="A2968" s="367"/>
      <c r="B2968" s="367"/>
      <c r="C2968" s="367"/>
      <c r="D2968" s="367"/>
      <c r="E2968" s="368"/>
      <c r="F2968" s="367"/>
      <c r="G2968" s="367"/>
      <c r="H2968" s="367"/>
      <c r="I2968" s="367"/>
      <c r="J2968" s="367"/>
      <c r="K2968" s="367"/>
      <c r="L2968" s="367"/>
      <c r="M2968" s="367"/>
      <c r="N2968" s="367"/>
      <c r="O2968" s="367"/>
      <c r="P2968" s="367"/>
      <c r="Q2968" s="367"/>
      <c r="R2968" s="367"/>
      <c r="S2968" s="367"/>
      <c r="T2968" s="367"/>
      <c r="U2968" s="367"/>
    </row>
    <row r="2969">
      <c r="A2969" s="367"/>
      <c r="B2969" s="367"/>
      <c r="C2969" s="367"/>
      <c r="D2969" s="367"/>
      <c r="E2969" s="368"/>
      <c r="F2969" s="367"/>
      <c r="G2969" s="367"/>
      <c r="H2969" s="367"/>
      <c r="I2969" s="367"/>
      <c r="J2969" s="367"/>
      <c r="K2969" s="367"/>
      <c r="L2969" s="367"/>
      <c r="M2969" s="367"/>
      <c r="N2969" s="367"/>
      <c r="O2969" s="367"/>
      <c r="P2969" s="367"/>
      <c r="Q2969" s="367"/>
      <c r="R2969" s="367"/>
      <c r="S2969" s="367"/>
      <c r="T2969" s="367"/>
      <c r="U2969" s="367"/>
    </row>
    <row r="2970">
      <c r="A2970" s="367"/>
      <c r="B2970" s="367"/>
      <c r="C2970" s="367"/>
      <c r="D2970" s="367"/>
      <c r="E2970" s="368"/>
      <c r="F2970" s="367"/>
      <c r="G2970" s="367"/>
      <c r="H2970" s="367"/>
      <c r="I2970" s="367"/>
      <c r="J2970" s="367"/>
      <c r="K2970" s="367"/>
      <c r="L2970" s="367"/>
      <c r="M2970" s="367"/>
      <c r="N2970" s="367"/>
      <c r="O2970" s="367"/>
      <c r="P2970" s="367"/>
      <c r="Q2970" s="367"/>
      <c r="R2970" s="367"/>
      <c r="S2970" s="367"/>
      <c r="T2970" s="367"/>
      <c r="U2970" s="367"/>
    </row>
    <row r="2971">
      <c r="A2971" s="367"/>
      <c r="B2971" s="367"/>
      <c r="C2971" s="367"/>
      <c r="D2971" s="367"/>
      <c r="E2971" s="368"/>
      <c r="F2971" s="367"/>
      <c r="G2971" s="367"/>
      <c r="H2971" s="367"/>
      <c r="I2971" s="367"/>
      <c r="J2971" s="367"/>
      <c r="K2971" s="367"/>
      <c r="L2971" s="367"/>
      <c r="M2971" s="367"/>
      <c r="N2971" s="367"/>
      <c r="O2971" s="367"/>
      <c r="P2971" s="367"/>
      <c r="Q2971" s="367"/>
      <c r="R2971" s="367"/>
      <c r="S2971" s="367"/>
      <c r="T2971" s="367"/>
      <c r="U2971" s="367"/>
    </row>
    <row r="2972">
      <c r="A2972" s="367"/>
      <c r="B2972" s="367"/>
      <c r="C2972" s="367"/>
      <c r="D2972" s="367"/>
      <c r="E2972" s="368"/>
      <c r="F2972" s="367"/>
      <c r="G2972" s="367"/>
      <c r="H2972" s="367"/>
      <c r="I2972" s="367"/>
      <c r="J2972" s="367"/>
      <c r="K2972" s="367"/>
      <c r="L2972" s="367"/>
      <c r="M2972" s="367"/>
      <c r="N2972" s="367"/>
      <c r="O2972" s="367"/>
      <c r="P2972" s="367"/>
      <c r="Q2972" s="367"/>
      <c r="R2972" s="367"/>
      <c r="S2972" s="367"/>
      <c r="T2972" s="367"/>
      <c r="U2972" s="367"/>
    </row>
    <row r="2973">
      <c r="A2973" s="367"/>
      <c r="B2973" s="367"/>
      <c r="C2973" s="367"/>
      <c r="D2973" s="367"/>
      <c r="E2973" s="368"/>
      <c r="F2973" s="367"/>
      <c r="G2973" s="367"/>
      <c r="H2973" s="367"/>
      <c r="I2973" s="367"/>
      <c r="J2973" s="367"/>
      <c r="K2973" s="367"/>
      <c r="L2973" s="367"/>
      <c r="M2973" s="367"/>
      <c r="N2973" s="367"/>
      <c r="O2973" s="367"/>
      <c r="P2973" s="367"/>
      <c r="Q2973" s="367"/>
      <c r="R2973" s="367"/>
      <c r="S2973" s="367"/>
      <c r="T2973" s="367"/>
      <c r="U2973" s="367"/>
    </row>
    <row r="2974">
      <c r="A2974" s="367"/>
      <c r="B2974" s="367"/>
      <c r="C2974" s="367"/>
      <c r="D2974" s="367"/>
      <c r="E2974" s="368"/>
      <c r="F2974" s="367"/>
      <c r="G2974" s="367"/>
      <c r="H2974" s="367"/>
      <c r="I2974" s="367"/>
      <c r="J2974" s="367"/>
      <c r="K2974" s="367"/>
      <c r="L2974" s="367"/>
      <c r="M2974" s="367"/>
      <c r="N2974" s="367"/>
      <c r="O2974" s="367"/>
      <c r="P2974" s="367"/>
      <c r="Q2974" s="367"/>
      <c r="R2974" s="367"/>
      <c r="S2974" s="367"/>
      <c r="T2974" s="367"/>
      <c r="U2974" s="367"/>
    </row>
    <row r="2975">
      <c r="A2975" s="367"/>
      <c r="B2975" s="367"/>
      <c r="C2975" s="367"/>
      <c r="D2975" s="367"/>
      <c r="E2975" s="368"/>
      <c r="F2975" s="367"/>
      <c r="G2975" s="367"/>
      <c r="H2975" s="367"/>
      <c r="I2975" s="367"/>
      <c r="J2975" s="367"/>
      <c r="K2975" s="367"/>
      <c r="L2975" s="367"/>
      <c r="M2975" s="367"/>
      <c r="N2975" s="367"/>
      <c r="O2975" s="367"/>
      <c r="P2975" s="367"/>
      <c r="Q2975" s="367"/>
      <c r="R2975" s="367"/>
      <c r="S2975" s="367"/>
      <c r="T2975" s="367"/>
      <c r="U2975" s="367"/>
    </row>
    <row r="2976">
      <c r="A2976" s="367"/>
      <c r="B2976" s="367"/>
      <c r="C2976" s="367"/>
      <c r="D2976" s="367"/>
      <c r="E2976" s="368"/>
      <c r="F2976" s="367"/>
      <c r="G2976" s="367"/>
      <c r="H2976" s="367"/>
      <c r="I2976" s="367"/>
      <c r="J2976" s="367"/>
      <c r="K2976" s="367"/>
      <c r="L2976" s="367"/>
      <c r="M2976" s="367"/>
      <c r="N2976" s="367"/>
      <c r="O2976" s="367"/>
      <c r="P2976" s="367"/>
      <c r="Q2976" s="367"/>
      <c r="R2976" s="367"/>
      <c r="S2976" s="367"/>
      <c r="T2976" s="367"/>
      <c r="U2976" s="367"/>
    </row>
    <row r="2977">
      <c r="A2977" s="367"/>
      <c r="B2977" s="367"/>
      <c r="C2977" s="367"/>
      <c r="D2977" s="367"/>
      <c r="E2977" s="368"/>
      <c r="F2977" s="367"/>
      <c r="G2977" s="367"/>
      <c r="H2977" s="367"/>
      <c r="I2977" s="367"/>
      <c r="J2977" s="367"/>
      <c r="K2977" s="367"/>
      <c r="L2977" s="367"/>
      <c r="M2977" s="367"/>
      <c r="N2977" s="367"/>
      <c r="O2977" s="367"/>
      <c r="P2977" s="367"/>
      <c r="Q2977" s="367"/>
      <c r="R2977" s="367"/>
      <c r="S2977" s="367"/>
      <c r="T2977" s="367"/>
      <c r="U2977" s="367"/>
    </row>
    <row r="2978">
      <c r="A2978" s="367"/>
      <c r="B2978" s="367"/>
      <c r="C2978" s="367"/>
      <c r="D2978" s="367"/>
      <c r="E2978" s="368"/>
      <c r="F2978" s="367"/>
      <c r="G2978" s="367"/>
      <c r="H2978" s="367"/>
      <c r="I2978" s="367"/>
      <c r="J2978" s="367"/>
      <c r="K2978" s="367"/>
      <c r="L2978" s="367"/>
      <c r="M2978" s="367"/>
      <c r="N2978" s="367"/>
      <c r="O2978" s="367"/>
      <c r="P2978" s="367"/>
      <c r="Q2978" s="367"/>
      <c r="R2978" s="367"/>
      <c r="S2978" s="367"/>
      <c r="T2978" s="367"/>
      <c r="U2978" s="367"/>
    </row>
    <row r="2979">
      <c r="A2979" s="367"/>
      <c r="B2979" s="367"/>
      <c r="C2979" s="367"/>
      <c r="D2979" s="367"/>
      <c r="E2979" s="368"/>
      <c r="F2979" s="367"/>
      <c r="G2979" s="367"/>
      <c r="H2979" s="367"/>
      <c r="I2979" s="367"/>
      <c r="J2979" s="367"/>
      <c r="K2979" s="367"/>
      <c r="L2979" s="367"/>
      <c r="M2979" s="367"/>
      <c r="N2979" s="367"/>
      <c r="O2979" s="367"/>
      <c r="P2979" s="367"/>
      <c r="Q2979" s="367"/>
      <c r="R2979" s="367"/>
      <c r="S2979" s="367"/>
      <c r="T2979" s="367"/>
      <c r="U2979" s="367"/>
    </row>
    <row r="2980">
      <c r="A2980" s="367"/>
      <c r="B2980" s="367"/>
      <c r="C2980" s="367"/>
      <c r="D2980" s="367"/>
      <c r="E2980" s="368"/>
      <c r="F2980" s="367"/>
      <c r="G2980" s="367"/>
      <c r="H2980" s="367"/>
      <c r="I2980" s="367"/>
      <c r="J2980" s="367"/>
      <c r="K2980" s="367"/>
      <c r="L2980" s="367"/>
      <c r="M2980" s="367"/>
      <c r="N2980" s="367"/>
      <c r="O2980" s="367"/>
      <c r="P2980" s="367"/>
      <c r="Q2980" s="367"/>
      <c r="R2980" s="367"/>
      <c r="S2980" s="367"/>
      <c r="T2980" s="367"/>
      <c r="U2980" s="367"/>
    </row>
    <row r="2981">
      <c r="A2981" s="367"/>
      <c r="B2981" s="367"/>
      <c r="C2981" s="367"/>
      <c r="D2981" s="367"/>
      <c r="E2981" s="368"/>
      <c r="F2981" s="367"/>
      <c r="G2981" s="367"/>
      <c r="H2981" s="367"/>
      <c r="I2981" s="367"/>
      <c r="J2981" s="367"/>
      <c r="K2981" s="367"/>
      <c r="L2981" s="367"/>
      <c r="M2981" s="367"/>
      <c r="N2981" s="367"/>
      <c r="O2981" s="367"/>
      <c r="P2981" s="367"/>
      <c r="Q2981" s="367"/>
      <c r="R2981" s="367"/>
      <c r="S2981" s="367"/>
      <c r="T2981" s="367"/>
      <c r="U2981" s="367"/>
    </row>
    <row r="2982">
      <c r="A2982" s="367"/>
      <c r="B2982" s="367"/>
      <c r="C2982" s="367"/>
      <c r="D2982" s="367"/>
      <c r="E2982" s="368"/>
      <c r="F2982" s="367"/>
      <c r="G2982" s="367"/>
      <c r="H2982" s="367"/>
      <c r="I2982" s="367"/>
      <c r="J2982" s="367"/>
      <c r="K2982" s="367"/>
      <c r="L2982" s="367"/>
      <c r="M2982" s="367"/>
      <c r="N2982" s="367"/>
      <c r="O2982" s="367"/>
      <c r="P2982" s="367"/>
      <c r="Q2982" s="367"/>
      <c r="R2982" s="367"/>
      <c r="S2982" s="367"/>
      <c r="T2982" s="367"/>
      <c r="U2982" s="367"/>
    </row>
    <row r="2983">
      <c r="A2983" s="367"/>
      <c r="B2983" s="367"/>
      <c r="C2983" s="367"/>
      <c r="D2983" s="367"/>
      <c r="E2983" s="368"/>
      <c r="F2983" s="367"/>
      <c r="G2983" s="367"/>
      <c r="H2983" s="367"/>
      <c r="I2983" s="367"/>
      <c r="J2983" s="367"/>
      <c r="K2983" s="367"/>
      <c r="L2983" s="367"/>
      <c r="M2983" s="367"/>
      <c r="N2983" s="367"/>
      <c r="O2983" s="367"/>
      <c r="P2983" s="367"/>
      <c r="Q2983" s="367"/>
      <c r="R2983" s="367"/>
      <c r="S2983" s="367"/>
      <c r="T2983" s="367"/>
      <c r="U2983" s="367"/>
    </row>
    <row r="2984">
      <c r="A2984" s="367"/>
      <c r="B2984" s="367"/>
      <c r="C2984" s="367"/>
      <c r="D2984" s="367"/>
      <c r="E2984" s="368"/>
      <c r="F2984" s="367"/>
      <c r="G2984" s="367"/>
      <c r="H2984" s="367"/>
      <c r="I2984" s="367"/>
      <c r="J2984" s="367"/>
      <c r="K2984" s="367"/>
      <c r="L2984" s="367"/>
      <c r="M2984" s="367"/>
      <c r="N2984" s="367"/>
      <c r="O2984" s="367"/>
      <c r="P2984" s="367"/>
      <c r="Q2984" s="367"/>
      <c r="R2984" s="367"/>
      <c r="S2984" s="367"/>
      <c r="T2984" s="367"/>
      <c r="U2984" s="367"/>
    </row>
    <row r="2985">
      <c r="A2985" s="367"/>
      <c r="B2985" s="367"/>
      <c r="C2985" s="367"/>
      <c r="D2985" s="367"/>
      <c r="E2985" s="368"/>
      <c r="F2985" s="367"/>
      <c r="G2985" s="367"/>
      <c r="H2985" s="367"/>
      <c r="I2985" s="367"/>
      <c r="J2985" s="367"/>
      <c r="K2985" s="367"/>
      <c r="L2985" s="367"/>
      <c r="M2985" s="367"/>
      <c r="N2985" s="367"/>
      <c r="O2985" s="367"/>
      <c r="P2985" s="367"/>
      <c r="Q2985" s="367"/>
      <c r="R2985" s="367"/>
      <c r="S2985" s="367"/>
      <c r="T2985" s="367"/>
      <c r="U2985" s="367"/>
    </row>
    <row r="2986">
      <c r="A2986" s="367"/>
      <c r="B2986" s="367"/>
      <c r="C2986" s="367"/>
      <c r="D2986" s="367"/>
      <c r="E2986" s="368"/>
      <c r="F2986" s="367"/>
      <c r="G2986" s="367"/>
      <c r="H2986" s="367"/>
      <c r="I2986" s="367"/>
      <c r="J2986" s="367"/>
      <c r="K2986" s="367"/>
      <c r="L2986" s="367"/>
      <c r="M2986" s="367"/>
      <c r="N2986" s="367"/>
      <c r="O2986" s="367"/>
      <c r="P2986" s="367"/>
      <c r="Q2986" s="367"/>
      <c r="R2986" s="367"/>
      <c r="S2986" s="367"/>
      <c r="T2986" s="367"/>
      <c r="U2986" s="367"/>
    </row>
    <row r="2987">
      <c r="A2987" s="367"/>
      <c r="B2987" s="367"/>
      <c r="C2987" s="367"/>
      <c r="D2987" s="367"/>
      <c r="E2987" s="368"/>
      <c r="F2987" s="367"/>
      <c r="G2987" s="367"/>
      <c r="H2987" s="367"/>
      <c r="I2987" s="367"/>
      <c r="J2987" s="367"/>
      <c r="K2987" s="367"/>
      <c r="L2987" s="367"/>
      <c r="M2987" s="367"/>
      <c r="N2987" s="367"/>
      <c r="O2987" s="367"/>
      <c r="P2987" s="367"/>
      <c r="Q2987" s="367"/>
      <c r="R2987" s="367"/>
      <c r="S2987" s="367"/>
      <c r="T2987" s="367"/>
      <c r="U2987" s="367"/>
    </row>
    <row r="2988">
      <c r="A2988" s="367"/>
      <c r="B2988" s="367"/>
      <c r="C2988" s="367"/>
      <c r="D2988" s="367"/>
      <c r="E2988" s="368"/>
      <c r="F2988" s="367"/>
      <c r="G2988" s="367"/>
      <c r="H2988" s="367"/>
      <c r="I2988" s="367"/>
      <c r="J2988" s="367"/>
      <c r="K2988" s="367"/>
      <c r="L2988" s="367"/>
      <c r="M2988" s="367"/>
      <c r="N2988" s="367"/>
      <c r="O2988" s="367"/>
      <c r="P2988" s="367"/>
      <c r="Q2988" s="367"/>
      <c r="R2988" s="367"/>
      <c r="S2988" s="367"/>
      <c r="T2988" s="367"/>
      <c r="U2988" s="367"/>
    </row>
    <row r="2989">
      <c r="A2989" s="367"/>
      <c r="B2989" s="367"/>
      <c r="C2989" s="367"/>
      <c r="D2989" s="367"/>
      <c r="E2989" s="368"/>
      <c r="F2989" s="367"/>
      <c r="G2989" s="367"/>
      <c r="H2989" s="367"/>
      <c r="I2989" s="367"/>
      <c r="J2989" s="367"/>
      <c r="K2989" s="367"/>
      <c r="L2989" s="367"/>
      <c r="M2989" s="367"/>
      <c r="N2989" s="367"/>
      <c r="O2989" s="367"/>
      <c r="P2989" s="367"/>
      <c r="Q2989" s="367"/>
      <c r="R2989" s="367"/>
      <c r="S2989" s="367"/>
      <c r="T2989" s="367"/>
      <c r="U2989" s="367"/>
    </row>
    <row r="2990">
      <c r="A2990" s="367"/>
      <c r="B2990" s="367"/>
      <c r="C2990" s="367"/>
      <c r="D2990" s="367"/>
      <c r="E2990" s="368"/>
      <c r="F2990" s="367"/>
      <c r="G2990" s="367"/>
      <c r="H2990" s="367"/>
      <c r="I2990" s="367"/>
      <c r="J2990" s="367"/>
      <c r="K2990" s="367"/>
      <c r="L2990" s="367"/>
      <c r="M2990" s="367"/>
      <c r="N2990" s="367"/>
      <c r="O2990" s="367"/>
      <c r="P2990" s="367"/>
      <c r="Q2990" s="367"/>
      <c r="R2990" s="367"/>
      <c r="S2990" s="367"/>
      <c r="T2990" s="367"/>
      <c r="U2990" s="367"/>
    </row>
    <row r="2991">
      <c r="A2991" s="367"/>
      <c r="B2991" s="367"/>
      <c r="C2991" s="367"/>
      <c r="D2991" s="367"/>
      <c r="E2991" s="368"/>
      <c r="F2991" s="367"/>
      <c r="G2991" s="367"/>
      <c r="H2991" s="367"/>
      <c r="I2991" s="367"/>
      <c r="J2991" s="367"/>
      <c r="K2991" s="367"/>
      <c r="L2991" s="367"/>
      <c r="M2991" s="367"/>
      <c r="N2991" s="367"/>
      <c r="O2991" s="367"/>
      <c r="P2991" s="367"/>
      <c r="Q2991" s="367"/>
      <c r="R2991" s="367"/>
      <c r="S2991" s="367"/>
      <c r="T2991" s="367"/>
      <c r="U2991" s="367"/>
    </row>
    <row r="2992">
      <c r="A2992" s="367"/>
      <c r="B2992" s="367"/>
      <c r="C2992" s="367"/>
      <c r="D2992" s="367"/>
      <c r="E2992" s="368"/>
      <c r="F2992" s="367"/>
      <c r="G2992" s="367"/>
      <c r="H2992" s="367"/>
      <c r="I2992" s="367"/>
      <c r="J2992" s="367"/>
      <c r="K2992" s="367"/>
      <c r="L2992" s="367"/>
      <c r="M2992" s="367"/>
      <c r="N2992" s="367"/>
      <c r="O2992" s="367"/>
      <c r="P2992" s="367"/>
      <c r="Q2992" s="367"/>
      <c r="R2992" s="367"/>
      <c r="S2992" s="367"/>
      <c r="T2992" s="367"/>
      <c r="U2992" s="367"/>
    </row>
    <row r="2993">
      <c r="A2993" s="367"/>
      <c r="B2993" s="367"/>
      <c r="C2993" s="367"/>
      <c r="D2993" s="367"/>
      <c r="E2993" s="368"/>
      <c r="F2993" s="367"/>
      <c r="G2993" s="367"/>
      <c r="H2993" s="367"/>
      <c r="I2993" s="367"/>
      <c r="J2993" s="367"/>
      <c r="K2993" s="367"/>
      <c r="L2993" s="367"/>
      <c r="M2993" s="367"/>
      <c r="N2993" s="367"/>
      <c r="O2993" s="367"/>
      <c r="P2993" s="367"/>
      <c r="Q2993" s="367"/>
      <c r="R2993" s="367"/>
      <c r="S2993" s="367"/>
      <c r="T2993" s="367"/>
      <c r="U2993" s="367"/>
    </row>
    <row r="2994">
      <c r="A2994" s="367"/>
      <c r="B2994" s="367"/>
      <c r="C2994" s="367"/>
      <c r="D2994" s="367"/>
      <c r="E2994" s="368"/>
      <c r="F2994" s="367"/>
      <c r="G2994" s="367"/>
      <c r="H2994" s="367"/>
      <c r="I2994" s="367"/>
      <c r="J2994" s="367"/>
      <c r="K2994" s="367"/>
      <c r="L2994" s="367"/>
      <c r="M2994" s="367"/>
      <c r="N2994" s="367"/>
      <c r="O2994" s="367"/>
      <c r="P2994" s="367"/>
      <c r="Q2994" s="367"/>
      <c r="R2994" s="367"/>
      <c r="S2994" s="367"/>
      <c r="T2994" s="367"/>
      <c r="U2994" s="367"/>
    </row>
    <row r="2995">
      <c r="A2995" s="367"/>
      <c r="B2995" s="367"/>
      <c r="C2995" s="367"/>
      <c r="D2995" s="367"/>
      <c r="E2995" s="368"/>
      <c r="F2995" s="367"/>
      <c r="G2995" s="367"/>
      <c r="H2995" s="367"/>
      <c r="I2995" s="367"/>
      <c r="J2995" s="367"/>
      <c r="K2995" s="367"/>
      <c r="L2995" s="367"/>
      <c r="M2995" s="367"/>
      <c r="N2995" s="367"/>
      <c r="O2995" s="367"/>
      <c r="P2995" s="367"/>
      <c r="Q2995" s="367"/>
      <c r="R2995" s="367"/>
      <c r="S2995" s="367"/>
      <c r="T2995" s="367"/>
      <c r="U2995" s="367"/>
    </row>
    <row r="2996">
      <c r="A2996" s="367"/>
      <c r="B2996" s="367"/>
      <c r="C2996" s="367"/>
      <c r="D2996" s="367"/>
      <c r="E2996" s="368"/>
      <c r="F2996" s="367"/>
      <c r="G2996" s="367"/>
      <c r="H2996" s="367"/>
      <c r="I2996" s="367"/>
      <c r="J2996" s="367"/>
      <c r="K2996" s="367"/>
      <c r="L2996" s="367"/>
      <c r="M2996" s="367"/>
      <c r="N2996" s="367"/>
      <c r="O2996" s="367"/>
      <c r="P2996" s="367"/>
      <c r="Q2996" s="367"/>
      <c r="R2996" s="367"/>
      <c r="S2996" s="367"/>
      <c r="T2996" s="367"/>
      <c r="U2996" s="367"/>
    </row>
    <row r="2997">
      <c r="A2997" s="367"/>
      <c r="B2997" s="367"/>
      <c r="C2997" s="367"/>
      <c r="D2997" s="367"/>
      <c r="E2997" s="368"/>
      <c r="F2997" s="367"/>
      <c r="G2997" s="367"/>
      <c r="H2997" s="367"/>
      <c r="I2997" s="367"/>
      <c r="J2997" s="367"/>
      <c r="K2997" s="367"/>
      <c r="L2997" s="367"/>
      <c r="M2997" s="367"/>
      <c r="N2997" s="367"/>
      <c r="O2997" s="367"/>
      <c r="P2997" s="367"/>
      <c r="Q2997" s="367"/>
      <c r="R2997" s="367"/>
      <c r="S2997" s="367"/>
      <c r="T2997" s="367"/>
      <c r="U2997" s="367"/>
    </row>
    <row r="2998">
      <c r="A2998" s="367"/>
      <c r="B2998" s="367"/>
      <c r="C2998" s="367"/>
      <c r="D2998" s="367"/>
      <c r="E2998" s="368"/>
      <c r="F2998" s="367"/>
      <c r="G2998" s="367"/>
      <c r="H2998" s="367"/>
      <c r="I2998" s="367"/>
      <c r="J2998" s="367"/>
      <c r="K2998" s="367"/>
      <c r="L2998" s="367"/>
      <c r="M2998" s="367"/>
      <c r="N2998" s="367"/>
      <c r="O2998" s="367"/>
      <c r="P2998" s="367"/>
      <c r="Q2998" s="367"/>
      <c r="R2998" s="367"/>
      <c r="S2998" s="367"/>
      <c r="T2998" s="367"/>
      <c r="U2998" s="367"/>
    </row>
    <row r="2999">
      <c r="A2999" s="367"/>
      <c r="B2999" s="367"/>
      <c r="C2999" s="367"/>
      <c r="D2999" s="367"/>
      <c r="E2999" s="368"/>
      <c r="F2999" s="367"/>
      <c r="G2999" s="367"/>
      <c r="H2999" s="367"/>
      <c r="I2999" s="367"/>
      <c r="J2999" s="367"/>
      <c r="K2999" s="367"/>
      <c r="L2999" s="367"/>
      <c r="M2999" s="367"/>
      <c r="N2999" s="367"/>
      <c r="O2999" s="367"/>
      <c r="P2999" s="367"/>
      <c r="Q2999" s="367"/>
      <c r="R2999" s="367"/>
      <c r="S2999" s="367"/>
      <c r="T2999" s="367"/>
      <c r="U2999" s="367"/>
    </row>
    <row r="3000">
      <c r="A3000" s="367"/>
      <c r="B3000" s="367"/>
      <c r="C3000" s="367"/>
      <c r="D3000" s="367"/>
      <c r="E3000" s="368"/>
      <c r="F3000" s="367"/>
      <c r="G3000" s="367"/>
      <c r="H3000" s="367"/>
      <c r="I3000" s="367"/>
      <c r="J3000" s="367"/>
      <c r="K3000" s="367"/>
      <c r="L3000" s="367"/>
      <c r="M3000" s="367"/>
      <c r="N3000" s="367"/>
      <c r="O3000" s="367"/>
      <c r="P3000" s="367"/>
      <c r="Q3000" s="367"/>
      <c r="R3000" s="367"/>
      <c r="S3000" s="367"/>
      <c r="T3000" s="367"/>
      <c r="U3000" s="367"/>
    </row>
    <row r="3001">
      <c r="A3001" s="367"/>
      <c r="B3001" s="367"/>
      <c r="C3001" s="367"/>
      <c r="D3001" s="367"/>
      <c r="E3001" s="368"/>
      <c r="F3001" s="367"/>
      <c r="G3001" s="367"/>
      <c r="H3001" s="367"/>
      <c r="I3001" s="367"/>
      <c r="J3001" s="367"/>
      <c r="K3001" s="367"/>
      <c r="L3001" s="367"/>
      <c r="M3001" s="367"/>
      <c r="N3001" s="367"/>
      <c r="O3001" s="367"/>
      <c r="P3001" s="367"/>
      <c r="Q3001" s="367"/>
      <c r="R3001" s="367"/>
      <c r="S3001" s="367"/>
      <c r="T3001" s="367"/>
      <c r="U3001" s="367"/>
    </row>
    <row r="3002">
      <c r="A3002" s="367"/>
      <c r="B3002" s="367"/>
      <c r="C3002" s="367"/>
      <c r="D3002" s="367"/>
      <c r="E3002" s="368"/>
      <c r="F3002" s="367"/>
      <c r="G3002" s="367"/>
      <c r="H3002" s="367"/>
      <c r="I3002" s="367"/>
      <c r="J3002" s="367"/>
      <c r="K3002" s="367"/>
      <c r="L3002" s="367"/>
      <c r="M3002" s="367"/>
      <c r="N3002" s="367"/>
      <c r="O3002" s="367"/>
      <c r="P3002" s="367"/>
      <c r="Q3002" s="367"/>
      <c r="R3002" s="367"/>
      <c r="S3002" s="367"/>
      <c r="T3002" s="367"/>
      <c r="U3002" s="367"/>
    </row>
    <row r="3003">
      <c r="A3003" s="367"/>
      <c r="B3003" s="367"/>
      <c r="C3003" s="367"/>
      <c r="D3003" s="367"/>
      <c r="E3003" s="368"/>
      <c r="F3003" s="367"/>
      <c r="G3003" s="367"/>
      <c r="H3003" s="367"/>
      <c r="I3003" s="367"/>
      <c r="J3003" s="367"/>
      <c r="K3003" s="367"/>
      <c r="L3003" s="367"/>
      <c r="M3003" s="367"/>
      <c r="N3003" s="367"/>
      <c r="O3003" s="367"/>
      <c r="P3003" s="367"/>
      <c r="Q3003" s="367"/>
      <c r="R3003" s="367"/>
      <c r="S3003" s="367"/>
      <c r="T3003" s="367"/>
      <c r="U3003" s="367"/>
    </row>
    <row r="3004">
      <c r="A3004" s="367"/>
      <c r="B3004" s="367"/>
      <c r="C3004" s="367"/>
      <c r="D3004" s="367"/>
      <c r="E3004" s="368"/>
      <c r="F3004" s="367"/>
      <c r="G3004" s="367"/>
      <c r="H3004" s="367"/>
      <c r="I3004" s="367"/>
      <c r="J3004" s="367"/>
      <c r="K3004" s="367"/>
      <c r="L3004" s="367"/>
      <c r="M3004" s="367"/>
      <c r="N3004" s="367"/>
      <c r="O3004" s="367"/>
      <c r="P3004" s="367"/>
      <c r="Q3004" s="367"/>
      <c r="R3004" s="367"/>
      <c r="S3004" s="367"/>
      <c r="T3004" s="367"/>
      <c r="U3004" s="367"/>
    </row>
    <row r="3005">
      <c r="A3005" s="367"/>
      <c r="B3005" s="367"/>
      <c r="C3005" s="367"/>
      <c r="D3005" s="367"/>
      <c r="E3005" s="368"/>
      <c r="F3005" s="367"/>
      <c r="G3005" s="367"/>
      <c r="H3005" s="367"/>
      <c r="I3005" s="367"/>
      <c r="J3005" s="367"/>
      <c r="K3005" s="367"/>
      <c r="L3005" s="367"/>
      <c r="M3005" s="367"/>
      <c r="N3005" s="367"/>
      <c r="O3005" s="367"/>
      <c r="P3005" s="367"/>
      <c r="Q3005" s="367"/>
      <c r="R3005" s="367"/>
      <c r="S3005" s="367"/>
      <c r="T3005" s="367"/>
      <c r="U3005" s="367"/>
    </row>
    <row r="3006">
      <c r="A3006" s="367"/>
      <c r="B3006" s="367"/>
      <c r="C3006" s="367"/>
      <c r="D3006" s="367"/>
      <c r="E3006" s="368"/>
      <c r="F3006" s="367"/>
      <c r="G3006" s="367"/>
      <c r="H3006" s="367"/>
      <c r="I3006" s="367"/>
      <c r="J3006" s="367"/>
      <c r="K3006" s="367"/>
      <c r="L3006" s="367"/>
      <c r="M3006" s="367"/>
      <c r="N3006" s="367"/>
      <c r="O3006" s="367"/>
      <c r="P3006" s="367"/>
      <c r="Q3006" s="367"/>
      <c r="R3006" s="367"/>
      <c r="S3006" s="367"/>
      <c r="T3006" s="367"/>
      <c r="U3006" s="367"/>
    </row>
    <row r="3007">
      <c r="A3007" s="367"/>
      <c r="B3007" s="367"/>
      <c r="C3007" s="367"/>
      <c r="D3007" s="367"/>
      <c r="E3007" s="368"/>
      <c r="F3007" s="367"/>
      <c r="G3007" s="367"/>
      <c r="H3007" s="367"/>
      <c r="I3007" s="367"/>
      <c r="J3007" s="367"/>
      <c r="K3007" s="367"/>
      <c r="L3007" s="367"/>
      <c r="M3007" s="367"/>
      <c r="N3007" s="367"/>
      <c r="O3007" s="367"/>
      <c r="P3007" s="367"/>
      <c r="Q3007" s="367"/>
      <c r="R3007" s="367"/>
      <c r="S3007" s="367"/>
      <c r="T3007" s="367"/>
      <c r="U3007" s="367"/>
    </row>
    <row r="3008">
      <c r="A3008" s="367"/>
      <c r="B3008" s="367"/>
      <c r="C3008" s="367"/>
      <c r="D3008" s="367"/>
      <c r="E3008" s="368"/>
      <c r="F3008" s="367"/>
      <c r="G3008" s="367"/>
      <c r="H3008" s="367"/>
      <c r="I3008" s="367"/>
      <c r="J3008" s="367"/>
      <c r="K3008" s="367"/>
      <c r="L3008" s="367"/>
      <c r="M3008" s="367"/>
      <c r="N3008" s="367"/>
      <c r="O3008" s="367"/>
      <c r="P3008" s="367"/>
      <c r="Q3008" s="367"/>
      <c r="R3008" s="367"/>
      <c r="S3008" s="367"/>
      <c r="T3008" s="367"/>
      <c r="U3008" s="367"/>
    </row>
    <row r="3009">
      <c r="A3009" s="367"/>
      <c r="B3009" s="367"/>
      <c r="C3009" s="367"/>
      <c r="D3009" s="367"/>
      <c r="E3009" s="368"/>
      <c r="F3009" s="367"/>
      <c r="G3009" s="367"/>
      <c r="H3009" s="367"/>
      <c r="I3009" s="367"/>
      <c r="J3009" s="367"/>
      <c r="K3009" s="367"/>
      <c r="L3009" s="367"/>
      <c r="M3009" s="367"/>
      <c r="N3009" s="367"/>
      <c r="O3009" s="367"/>
      <c r="P3009" s="367"/>
      <c r="Q3009" s="367"/>
      <c r="R3009" s="367"/>
      <c r="S3009" s="367"/>
      <c r="T3009" s="367"/>
      <c r="U3009" s="367"/>
    </row>
    <row r="3010">
      <c r="A3010" s="367"/>
      <c r="B3010" s="367"/>
      <c r="C3010" s="367"/>
      <c r="D3010" s="367"/>
      <c r="E3010" s="368"/>
      <c r="F3010" s="367"/>
      <c r="G3010" s="367"/>
      <c r="H3010" s="367"/>
      <c r="I3010" s="367"/>
      <c r="J3010" s="367"/>
      <c r="K3010" s="367"/>
      <c r="L3010" s="367"/>
      <c r="M3010" s="367"/>
      <c r="N3010" s="367"/>
      <c r="O3010" s="367"/>
      <c r="P3010" s="367"/>
      <c r="Q3010" s="367"/>
      <c r="R3010" s="367"/>
      <c r="S3010" s="367"/>
      <c r="T3010" s="367"/>
      <c r="U3010" s="367"/>
    </row>
    <row r="3011">
      <c r="A3011" s="367"/>
      <c r="B3011" s="367"/>
      <c r="C3011" s="367"/>
      <c r="D3011" s="367"/>
      <c r="E3011" s="368"/>
      <c r="F3011" s="367"/>
      <c r="G3011" s="367"/>
      <c r="H3011" s="367"/>
      <c r="I3011" s="367"/>
      <c r="J3011" s="367"/>
      <c r="K3011" s="367"/>
      <c r="L3011" s="367"/>
      <c r="M3011" s="367"/>
      <c r="N3011" s="367"/>
      <c r="O3011" s="367"/>
      <c r="P3011" s="367"/>
      <c r="Q3011" s="367"/>
      <c r="R3011" s="367"/>
      <c r="S3011" s="367"/>
      <c r="T3011" s="367"/>
      <c r="U3011" s="367"/>
    </row>
    <row r="3012">
      <c r="A3012" s="367"/>
      <c r="B3012" s="367"/>
      <c r="C3012" s="367"/>
      <c r="D3012" s="367"/>
      <c r="E3012" s="368"/>
      <c r="F3012" s="367"/>
      <c r="G3012" s="367"/>
      <c r="H3012" s="367"/>
      <c r="I3012" s="367"/>
      <c r="J3012" s="367"/>
      <c r="K3012" s="367"/>
      <c r="L3012" s="367"/>
      <c r="M3012" s="367"/>
      <c r="N3012" s="367"/>
      <c r="O3012" s="367"/>
      <c r="P3012" s="367"/>
      <c r="Q3012" s="367"/>
      <c r="R3012" s="367"/>
      <c r="S3012" s="367"/>
      <c r="T3012" s="367"/>
      <c r="U3012" s="367"/>
    </row>
    <row r="3013">
      <c r="A3013" s="367"/>
      <c r="B3013" s="367"/>
      <c r="C3013" s="367"/>
      <c r="D3013" s="367"/>
      <c r="E3013" s="368"/>
      <c r="F3013" s="367"/>
      <c r="G3013" s="367"/>
      <c r="H3013" s="367"/>
      <c r="I3013" s="367"/>
      <c r="J3013" s="367"/>
      <c r="K3013" s="367"/>
      <c r="L3013" s="367"/>
      <c r="M3013" s="367"/>
      <c r="N3013" s="367"/>
      <c r="O3013" s="367"/>
      <c r="P3013" s="367"/>
      <c r="Q3013" s="367"/>
      <c r="R3013" s="367"/>
      <c r="S3013" s="367"/>
      <c r="T3013" s="367"/>
      <c r="U3013" s="367"/>
    </row>
    <row r="3014">
      <c r="A3014" s="367"/>
      <c r="B3014" s="367"/>
      <c r="C3014" s="367"/>
      <c r="D3014" s="367"/>
      <c r="E3014" s="368"/>
      <c r="F3014" s="367"/>
      <c r="G3014" s="367"/>
      <c r="H3014" s="367"/>
      <c r="I3014" s="367"/>
      <c r="J3014" s="367"/>
      <c r="K3014" s="367"/>
      <c r="L3014" s="367"/>
      <c r="M3014" s="367"/>
      <c r="N3014" s="367"/>
      <c r="O3014" s="367"/>
      <c r="P3014" s="367"/>
      <c r="Q3014" s="367"/>
      <c r="R3014" s="367"/>
      <c r="S3014" s="367"/>
      <c r="T3014" s="367"/>
      <c r="U3014" s="367"/>
    </row>
    <row r="3015">
      <c r="A3015" s="367"/>
      <c r="B3015" s="367"/>
      <c r="C3015" s="367"/>
      <c r="D3015" s="367"/>
      <c r="E3015" s="368"/>
      <c r="F3015" s="367"/>
      <c r="G3015" s="367"/>
      <c r="H3015" s="367"/>
      <c r="I3015" s="367"/>
      <c r="J3015" s="367"/>
      <c r="K3015" s="367"/>
      <c r="L3015" s="367"/>
      <c r="M3015" s="367"/>
      <c r="N3015" s="367"/>
      <c r="O3015" s="367"/>
      <c r="P3015" s="367"/>
      <c r="Q3015" s="367"/>
      <c r="R3015" s="367"/>
      <c r="S3015" s="367"/>
      <c r="T3015" s="367"/>
      <c r="U3015" s="367"/>
    </row>
    <row r="3016">
      <c r="A3016" s="367"/>
      <c r="B3016" s="367"/>
      <c r="C3016" s="367"/>
      <c r="D3016" s="367"/>
      <c r="E3016" s="368"/>
      <c r="F3016" s="367"/>
      <c r="G3016" s="367"/>
      <c r="H3016" s="367"/>
      <c r="I3016" s="367"/>
      <c r="J3016" s="367"/>
      <c r="K3016" s="367"/>
      <c r="L3016" s="367"/>
      <c r="M3016" s="367"/>
      <c r="N3016" s="367"/>
      <c r="O3016" s="367"/>
      <c r="P3016" s="367"/>
      <c r="Q3016" s="367"/>
      <c r="R3016" s="367"/>
      <c r="S3016" s="367"/>
      <c r="T3016" s="367"/>
      <c r="U3016" s="367"/>
    </row>
    <row r="3017">
      <c r="A3017" s="367"/>
      <c r="B3017" s="367"/>
      <c r="C3017" s="367"/>
      <c r="D3017" s="367"/>
      <c r="E3017" s="368"/>
      <c r="F3017" s="367"/>
      <c r="G3017" s="367"/>
      <c r="H3017" s="367"/>
      <c r="I3017" s="367"/>
      <c r="J3017" s="367"/>
      <c r="K3017" s="367"/>
      <c r="L3017" s="367"/>
      <c r="M3017" s="367"/>
      <c r="N3017" s="367"/>
      <c r="O3017" s="367"/>
      <c r="P3017" s="367"/>
      <c r="Q3017" s="367"/>
      <c r="R3017" s="367"/>
      <c r="S3017" s="367"/>
      <c r="T3017" s="367"/>
      <c r="U3017" s="367"/>
    </row>
    <row r="3018">
      <c r="A3018" s="367"/>
      <c r="B3018" s="367"/>
      <c r="C3018" s="367"/>
      <c r="D3018" s="367"/>
      <c r="E3018" s="368"/>
      <c r="F3018" s="367"/>
      <c r="G3018" s="367"/>
      <c r="H3018" s="367"/>
      <c r="I3018" s="367"/>
      <c r="J3018" s="367"/>
      <c r="K3018" s="367"/>
      <c r="L3018" s="367"/>
      <c r="M3018" s="367"/>
      <c r="N3018" s="367"/>
      <c r="O3018" s="367"/>
      <c r="P3018" s="367"/>
      <c r="Q3018" s="367"/>
      <c r="R3018" s="367"/>
      <c r="S3018" s="367"/>
      <c r="T3018" s="367"/>
      <c r="U3018" s="367"/>
    </row>
    <row r="3019">
      <c r="A3019" s="367"/>
      <c r="B3019" s="367"/>
      <c r="C3019" s="367"/>
      <c r="D3019" s="367"/>
      <c r="E3019" s="368"/>
      <c r="F3019" s="367"/>
      <c r="G3019" s="367"/>
      <c r="H3019" s="367"/>
      <c r="I3019" s="367"/>
      <c r="J3019" s="367"/>
      <c r="K3019" s="367"/>
      <c r="L3019" s="367"/>
      <c r="M3019" s="367"/>
      <c r="N3019" s="367"/>
      <c r="O3019" s="367"/>
      <c r="P3019" s="367"/>
      <c r="Q3019" s="367"/>
      <c r="R3019" s="367"/>
      <c r="S3019" s="367"/>
      <c r="T3019" s="367"/>
      <c r="U3019" s="367"/>
    </row>
    <row r="3020">
      <c r="A3020" s="367"/>
      <c r="B3020" s="367"/>
      <c r="C3020" s="367"/>
      <c r="D3020" s="367"/>
      <c r="E3020" s="368"/>
      <c r="F3020" s="367"/>
      <c r="G3020" s="367"/>
      <c r="H3020" s="367"/>
      <c r="I3020" s="367"/>
      <c r="J3020" s="367"/>
      <c r="K3020" s="367"/>
      <c r="L3020" s="367"/>
      <c r="M3020" s="367"/>
      <c r="N3020" s="367"/>
      <c r="O3020" s="367"/>
      <c r="P3020" s="367"/>
      <c r="Q3020" s="367"/>
      <c r="R3020" s="367"/>
      <c r="S3020" s="367"/>
      <c r="T3020" s="367"/>
      <c r="U3020" s="367"/>
    </row>
    <row r="3021">
      <c r="A3021" s="367"/>
      <c r="B3021" s="367"/>
      <c r="C3021" s="367"/>
      <c r="D3021" s="367"/>
      <c r="E3021" s="368"/>
      <c r="F3021" s="367"/>
      <c r="G3021" s="367"/>
      <c r="H3021" s="367"/>
      <c r="I3021" s="367"/>
      <c r="J3021" s="367"/>
      <c r="K3021" s="367"/>
      <c r="L3021" s="367"/>
      <c r="M3021" s="367"/>
      <c r="N3021" s="367"/>
      <c r="O3021" s="367"/>
      <c r="P3021" s="367"/>
      <c r="Q3021" s="367"/>
      <c r="R3021" s="367"/>
      <c r="S3021" s="367"/>
      <c r="T3021" s="367"/>
      <c r="U3021" s="367"/>
    </row>
    <row r="3022">
      <c r="A3022" s="367"/>
      <c r="B3022" s="367"/>
      <c r="C3022" s="367"/>
      <c r="D3022" s="367"/>
      <c r="E3022" s="368"/>
      <c r="F3022" s="367"/>
      <c r="G3022" s="367"/>
      <c r="H3022" s="367"/>
      <c r="I3022" s="367"/>
      <c r="J3022" s="367"/>
      <c r="K3022" s="367"/>
      <c r="L3022" s="367"/>
      <c r="M3022" s="367"/>
      <c r="N3022" s="367"/>
      <c r="O3022" s="367"/>
      <c r="P3022" s="367"/>
      <c r="Q3022" s="367"/>
      <c r="R3022" s="367"/>
      <c r="S3022" s="367"/>
      <c r="T3022" s="367"/>
      <c r="U3022" s="367"/>
    </row>
    <row r="3023">
      <c r="A3023" s="367"/>
      <c r="B3023" s="367"/>
      <c r="C3023" s="367"/>
      <c r="D3023" s="367"/>
      <c r="E3023" s="368"/>
      <c r="F3023" s="367"/>
      <c r="G3023" s="367"/>
      <c r="H3023" s="367"/>
      <c r="I3023" s="367"/>
      <c r="J3023" s="367"/>
      <c r="K3023" s="367"/>
      <c r="L3023" s="367"/>
      <c r="M3023" s="367"/>
      <c r="N3023" s="367"/>
      <c r="O3023" s="367"/>
      <c r="P3023" s="367"/>
      <c r="Q3023" s="367"/>
      <c r="R3023" s="367"/>
      <c r="S3023" s="367"/>
      <c r="T3023" s="367"/>
      <c r="U3023" s="367"/>
    </row>
    <row r="3024">
      <c r="A3024" s="367"/>
      <c r="B3024" s="367"/>
      <c r="C3024" s="367"/>
      <c r="D3024" s="367"/>
      <c r="E3024" s="368"/>
      <c r="F3024" s="367"/>
      <c r="G3024" s="367"/>
      <c r="H3024" s="367"/>
      <c r="I3024" s="367"/>
      <c r="J3024" s="367"/>
      <c r="K3024" s="367"/>
      <c r="L3024" s="367"/>
      <c r="M3024" s="367"/>
      <c r="N3024" s="367"/>
      <c r="O3024" s="367"/>
      <c r="P3024" s="367"/>
      <c r="Q3024" s="367"/>
      <c r="R3024" s="367"/>
      <c r="S3024" s="367"/>
      <c r="T3024" s="367"/>
      <c r="U3024" s="367"/>
    </row>
    <row r="3025">
      <c r="A3025" s="367"/>
      <c r="B3025" s="367"/>
      <c r="C3025" s="367"/>
      <c r="D3025" s="367"/>
      <c r="E3025" s="368"/>
      <c r="F3025" s="367"/>
      <c r="G3025" s="367"/>
      <c r="H3025" s="367"/>
      <c r="I3025" s="367"/>
      <c r="J3025" s="367"/>
      <c r="K3025" s="367"/>
      <c r="L3025" s="367"/>
      <c r="M3025" s="367"/>
      <c r="N3025" s="367"/>
      <c r="O3025" s="367"/>
      <c r="P3025" s="367"/>
      <c r="Q3025" s="367"/>
      <c r="R3025" s="367"/>
      <c r="S3025" s="367"/>
      <c r="T3025" s="367"/>
      <c r="U3025" s="367"/>
    </row>
    <row r="3026">
      <c r="A3026" s="367"/>
      <c r="B3026" s="367"/>
      <c r="C3026" s="367"/>
      <c r="D3026" s="367"/>
      <c r="E3026" s="368"/>
      <c r="F3026" s="367"/>
      <c r="G3026" s="367"/>
      <c r="H3026" s="367"/>
      <c r="I3026" s="367"/>
      <c r="J3026" s="367"/>
      <c r="K3026" s="367"/>
      <c r="L3026" s="367"/>
      <c r="M3026" s="367"/>
      <c r="N3026" s="367"/>
      <c r="O3026" s="367"/>
      <c r="P3026" s="367"/>
      <c r="Q3026" s="367"/>
      <c r="R3026" s="367"/>
      <c r="S3026" s="367"/>
      <c r="T3026" s="367"/>
      <c r="U3026" s="367"/>
    </row>
    <row r="3027">
      <c r="A3027" s="367"/>
      <c r="B3027" s="367"/>
      <c r="C3027" s="367"/>
      <c r="D3027" s="367"/>
      <c r="E3027" s="368"/>
      <c r="F3027" s="367"/>
      <c r="G3027" s="367"/>
      <c r="H3027" s="367"/>
      <c r="I3027" s="367"/>
      <c r="J3027" s="367"/>
      <c r="K3027" s="367"/>
      <c r="L3027" s="367"/>
      <c r="M3027" s="367"/>
      <c r="N3027" s="367"/>
      <c r="O3027" s="367"/>
      <c r="P3027" s="367"/>
      <c r="Q3027" s="367"/>
      <c r="R3027" s="367"/>
      <c r="S3027" s="367"/>
      <c r="T3027" s="367"/>
      <c r="U3027" s="367"/>
    </row>
    <row r="3028">
      <c r="A3028" s="367"/>
      <c r="B3028" s="367"/>
      <c r="C3028" s="367"/>
      <c r="D3028" s="367"/>
      <c r="E3028" s="368"/>
      <c r="F3028" s="367"/>
      <c r="G3028" s="367"/>
      <c r="H3028" s="367"/>
      <c r="I3028" s="367"/>
      <c r="J3028" s="367"/>
      <c r="K3028" s="367"/>
      <c r="L3028" s="367"/>
      <c r="M3028" s="367"/>
      <c r="N3028" s="367"/>
      <c r="O3028" s="367"/>
      <c r="P3028" s="367"/>
      <c r="Q3028" s="367"/>
      <c r="R3028" s="367"/>
      <c r="S3028" s="367"/>
      <c r="T3028" s="367"/>
      <c r="U3028" s="367"/>
    </row>
    <row r="3029">
      <c r="A3029" s="367"/>
      <c r="B3029" s="367"/>
      <c r="C3029" s="367"/>
      <c r="D3029" s="367"/>
      <c r="E3029" s="368"/>
      <c r="F3029" s="367"/>
      <c r="G3029" s="367"/>
      <c r="H3029" s="367"/>
      <c r="I3029" s="367"/>
      <c r="J3029" s="367"/>
      <c r="K3029" s="367"/>
      <c r="L3029" s="367"/>
      <c r="M3029" s="367"/>
      <c r="N3029" s="367"/>
      <c r="O3029" s="367"/>
      <c r="P3029" s="367"/>
      <c r="Q3029" s="367"/>
      <c r="R3029" s="367"/>
      <c r="S3029" s="367"/>
      <c r="T3029" s="367"/>
      <c r="U3029" s="367"/>
    </row>
    <row r="3030">
      <c r="A3030" s="367"/>
      <c r="B3030" s="367"/>
      <c r="C3030" s="367"/>
      <c r="D3030" s="367"/>
      <c r="E3030" s="368"/>
      <c r="F3030" s="367"/>
      <c r="G3030" s="367"/>
      <c r="H3030" s="367"/>
      <c r="I3030" s="367"/>
      <c r="J3030" s="367"/>
      <c r="K3030" s="367"/>
      <c r="L3030" s="367"/>
      <c r="M3030" s="367"/>
      <c r="N3030" s="367"/>
      <c r="O3030" s="367"/>
      <c r="P3030" s="367"/>
      <c r="Q3030" s="367"/>
      <c r="R3030" s="367"/>
      <c r="S3030" s="367"/>
      <c r="T3030" s="367"/>
      <c r="U3030" s="367"/>
    </row>
    <row r="3031">
      <c r="A3031" s="367"/>
      <c r="B3031" s="367"/>
      <c r="C3031" s="367"/>
      <c r="D3031" s="367"/>
      <c r="E3031" s="368"/>
      <c r="F3031" s="367"/>
      <c r="G3031" s="367"/>
      <c r="H3031" s="367"/>
      <c r="I3031" s="367"/>
      <c r="J3031" s="367"/>
      <c r="K3031" s="367"/>
      <c r="L3031" s="367"/>
      <c r="M3031" s="367"/>
      <c r="N3031" s="367"/>
      <c r="O3031" s="367"/>
      <c r="P3031" s="367"/>
      <c r="Q3031" s="367"/>
      <c r="R3031" s="367"/>
      <c r="S3031" s="367"/>
      <c r="T3031" s="367"/>
      <c r="U3031" s="367"/>
    </row>
    <row r="3032">
      <c r="A3032" s="367"/>
      <c r="B3032" s="367"/>
      <c r="C3032" s="367"/>
      <c r="D3032" s="367"/>
      <c r="E3032" s="368"/>
      <c r="F3032" s="367"/>
      <c r="G3032" s="367"/>
      <c r="H3032" s="367"/>
      <c r="I3032" s="367"/>
      <c r="J3032" s="367"/>
      <c r="K3032" s="367"/>
      <c r="L3032" s="367"/>
      <c r="M3032" s="367"/>
      <c r="N3032" s="367"/>
      <c r="O3032" s="367"/>
      <c r="P3032" s="367"/>
      <c r="Q3032" s="367"/>
      <c r="R3032" s="367"/>
      <c r="S3032" s="367"/>
      <c r="T3032" s="367"/>
      <c r="U3032" s="367"/>
    </row>
    <row r="3033">
      <c r="A3033" s="367"/>
      <c r="B3033" s="367"/>
      <c r="C3033" s="367"/>
      <c r="D3033" s="367"/>
      <c r="E3033" s="368"/>
      <c r="F3033" s="367"/>
      <c r="G3033" s="367"/>
      <c r="H3033" s="367"/>
      <c r="I3033" s="367"/>
      <c r="J3033" s="367"/>
      <c r="K3033" s="367"/>
      <c r="L3033" s="367"/>
      <c r="M3033" s="367"/>
      <c r="N3033" s="367"/>
      <c r="O3033" s="367"/>
      <c r="P3033" s="367"/>
      <c r="Q3033" s="367"/>
      <c r="R3033" s="367"/>
      <c r="S3033" s="367"/>
      <c r="T3033" s="367"/>
      <c r="U3033" s="367"/>
    </row>
    <row r="3034">
      <c r="A3034" s="367"/>
      <c r="B3034" s="367"/>
      <c r="C3034" s="367"/>
      <c r="D3034" s="367"/>
      <c r="E3034" s="368"/>
      <c r="F3034" s="367"/>
      <c r="G3034" s="367"/>
      <c r="H3034" s="367"/>
      <c r="I3034" s="367"/>
      <c r="J3034" s="367"/>
      <c r="K3034" s="367"/>
      <c r="L3034" s="367"/>
      <c r="M3034" s="367"/>
      <c r="N3034" s="367"/>
      <c r="O3034" s="367"/>
      <c r="P3034" s="367"/>
      <c r="Q3034" s="367"/>
      <c r="R3034" s="367"/>
      <c r="S3034" s="367"/>
      <c r="T3034" s="367"/>
      <c r="U3034" s="367"/>
    </row>
    <row r="3035">
      <c r="A3035" s="367"/>
      <c r="B3035" s="367"/>
      <c r="C3035" s="367"/>
      <c r="D3035" s="367"/>
      <c r="E3035" s="368"/>
      <c r="F3035" s="367"/>
      <c r="G3035" s="367"/>
      <c r="H3035" s="367"/>
      <c r="I3035" s="367"/>
      <c r="J3035" s="367"/>
      <c r="K3035" s="367"/>
      <c r="L3035" s="367"/>
      <c r="M3035" s="367"/>
      <c r="N3035" s="367"/>
      <c r="O3035" s="367"/>
      <c r="P3035" s="367"/>
      <c r="Q3035" s="367"/>
      <c r="R3035" s="367"/>
      <c r="S3035" s="367"/>
      <c r="T3035" s="367"/>
      <c r="U3035" s="367"/>
    </row>
    <row r="3036">
      <c r="A3036" s="367"/>
      <c r="B3036" s="367"/>
      <c r="C3036" s="367"/>
      <c r="D3036" s="367"/>
      <c r="E3036" s="368"/>
      <c r="F3036" s="367"/>
      <c r="G3036" s="367"/>
      <c r="H3036" s="367"/>
      <c r="I3036" s="367"/>
      <c r="J3036" s="367"/>
      <c r="K3036" s="367"/>
      <c r="L3036" s="367"/>
      <c r="M3036" s="367"/>
      <c r="N3036" s="367"/>
      <c r="O3036" s="367"/>
      <c r="P3036" s="367"/>
      <c r="Q3036" s="367"/>
      <c r="R3036" s="367"/>
      <c r="S3036" s="367"/>
      <c r="T3036" s="367"/>
      <c r="U3036" s="367"/>
    </row>
    <row r="3037">
      <c r="A3037" s="367"/>
      <c r="B3037" s="367"/>
      <c r="C3037" s="367"/>
      <c r="D3037" s="367"/>
      <c r="E3037" s="368"/>
      <c r="F3037" s="367"/>
      <c r="G3037" s="367"/>
      <c r="H3037" s="367"/>
      <c r="I3037" s="367"/>
      <c r="J3037" s="367"/>
      <c r="K3037" s="367"/>
      <c r="L3037" s="367"/>
      <c r="M3037" s="367"/>
      <c r="N3037" s="367"/>
      <c r="O3037" s="367"/>
      <c r="P3037" s="367"/>
      <c r="Q3037" s="367"/>
      <c r="R3037" s="367"/>
      <c r="S3037" s="367"/>
      <c r="T3037" s="367"/>
      <c r="U3037" s="367"/>
    </row>
    <row r="3038">
      <c r="A3038" s="367"/>
      <c r="B3038" s="367"/>
      <c r="C3038" s="367"/>
      <c r="D3038" s="367"/>
      <c r="E3038" s="368"/>
      <c r="F3038" s="367"/>
      <c r="G3038" s="367"/>
      <c r="H3038" s="367"/>
      <c r="I3038" s="367"/>
      <c r="J3038" s="367"/>
      <c r="K3038" s="367"/>
      <c r="L3038" s="367"/>
      <c r="M3038" s="367"/>
      <c r="N3038" s="367"/>
      <c r="O3038" s="367"/>
      <c r="P3038" s="367"/>
      <c r="Q3038" s="367"/>
      <c r="R3038" s="367"/>
      <c r="S3038" s="367"/>
      <c r="T3038" s="367"/>
      <c r="U3038" s="367"/>
    </row>
    <row r="3039">
      <c r="A3039" s="367"/>
      <c r="B3039" s="367"/>
      <c r="C3039" s="367"/>
      <c r="D3039" s="367"/>
      <c r="E3039" s="368"/>
      <c r="F3039" s="367"/>
      <c r="G3039" s="367"/>
      <c r="H3039" s="367"/>
      <c r="I3039" s="367"/>
      <c r="J3039" s="367"/>
      <c r="K3039" s="367"/>
      <c r="L3039" s="367"/>
      <c r="M3039" s="367"/>
      <c r="N3039" s="367"/>
      <c r="O3039" s="367"/>
      <c r="P3039" s="367"/>
      <c r="Q3039" s="367"/>
      <c r="R3039" s="367"/>
      <c r="S3039" s="367"/>
      <c r="T3039" s="367"/>
      <c r="U3039" s="367"/>
    </row>
    <row r="3040">
      <c r="A3040" s="367"/>
      <c r="B3040" s="367"/>
      <c r="C3040" s="367"/>
      <c r="D3040" s="367"/>
      <c r="E3040" s="368"/>
      <c r="F3040" s="367"/>
      <c r="G3040" s="367"/>
      <c r="H3040" s="367"/>
      <c r="I3040" s="367"/>
      <c r="J3040" s="367"/>
      <c r="K3040" s="367"/>
      <c r="L3040" s="367"/>
      <c r="M3040" s="367"/>
      <c r="N3040" s="367"/>
      <c r="O3040" s="367"/>
      <c r="P3040" s="367"/>
      <c r="Q3040" s="367"/>
      <c r="R3040" s="367"/>
      <c r="S3040" s="367"/>
      <c r="T3040" s="367"/>
      <c r="U3040" s="367"/>
    </row>
    <row r="3041">
      <c r="A3041" s="367"/>
      <c r="B3041" s="367"/>
      <c r="C3041" s="367"/>
      <c r="D3041" s="367"/>
      <c r="E3041" s="368"/>
      <c r="F3041" s="367"/>
      <c r="G3041" s="367"/>
      <c r="H3041" s="367"/>
      <c r="I3041" s="367"/>
      <c r="J3041" s="367"/>
      <c r="K3041" s="367"/>
      <c r="L3041" s="367"/>
      <c r="M3041" s="367"/>
      <c r="N3041" s="367"/>
      <c r="O3041" s="367"/>
      <c r="P3041" s="367"/>
      <c r="Q3041" s="367"/>
      <c r="R3041" s="367"/>
      <c r="S3041" s="367"/>
      <c r="T3041" s="367"/>
      <c r="U3041" s="367"/>
    </row>
    <row r="3042">
      <c r="A3042" s="367"/>
      <c r="B3042" s="367"/>
      <c r="C3042" s="367"/>
      <c r="D3042" s="367"/>
      <c r="E3042" s="368"/>
      <c r="F3042" s="367"/>
      <c r="G3042" s="367"/>
      <c r="H3042" s="367"/>
      <c r="I3042" s="367"/>
      <c r="J3042" s="367"/>
      <c r="K3042" s="367"/>
      <c r="L3042" s="367"/>
      <c r="M3042" s="367"/>
      <c r="N3042" s="367"/>
      <c r="O3042" s="367"/>
      <c r="P3042" s="367"/>
      <c r="Q3042" s="367"/>
      <c r="R3042" s="367"/>
      <c r="S3042" s="367"/>
      <c r="T3042" s="367"/>
      <c r="U3042" s="367"/>
    </row>
    <row r="3043">
      <c r="A3043" s="367"/>
      <c r="B3043" s="367"/>
      <c r="C3043" s="367"/>
      <c r="D3043" s="367"/>
      <c r="E3043" s="368"/>
      <c r="F3043" s="367"/>
      <c r="G3043" s="367"/>
      <c r="H3043" s="367"/>
      <c r="I3043" s="367"/>
      <c r="J3043" s="367"/>
      <c r="K3043" s="367"/>
      <c r="L3043" s="367"/>
      <c r="M3043" s="367"/>
      <c r="N3043" s="367"/>
      <c r="O3043" s="367"/>
      <c r="P3043" s="367"/>
      <c r="Q3043" s="367"/>
      <c r="R3043" s="367"/>
      <c r="S3043" s="367"/>
      <c r="T3043" s="367"/>
      <c r="U3043" s="367"/>
    </row>
    <row r="3044">
      <c r="A3044" s="367"/>
      <c r="B3044" s="367"/>
      <c r="C3044" s="367"/>
      <c r="D3044" s="367"/>
      <c r="E3044" s="368"/>
      <c r="F3044" s="367"/>
      <c r="G3044" s="367"/>
      <c r="H3044" s="367"/>
      <c r="I3044" s="367"/>
      <c r="J3044" s="367"/>
      <c r="K3044" s="367"/>
      <c r="L3044" s="367"/>
      <c r="M3044" s="367"/>
      <c r="N3044" s="367"/>
      <c r="O3044" s="367"/>
      <c r="P3044" s="367"/>
      <c r="Q3044" s="367"/>
      <c r="R3044" s="367"/>
      <c r="S3044" s="367"/>
      <c r="T3044" s="367"/>
      <c r="U3044" s="367"/>
    </row>
    <row r="3045">
      <c r="A3045" s="367"/>
      <c r="B3045" s="367"/>
      <c r="C3045" s="367"/>
      <c r="D3045" s="367"/>
      <c r="E3045" s="368"/>
      <c r="F3045" s="367"/>
      <c r="G3045" s="367"/>
      <c r="H3045" s="367"/>
      <c r="I3045" s="367"/>
      <c r="J3045" s="367"/>
      <c r="K3045" s="367"/>
      <c r="L3045" s="367"/>
      <c r="M3045" s="367"/>
      <c r="N3045" s="367"/>
      <c r="O3045" s="367"/>
      <c r="P3045" s="367"/>
      <c r="Q3045" s="367"/>
      <c r="R3045" s="367"/>
      <c r="S3045" s="367"/>
      <c r="T3045" s="367"/>
      <c r="U3045" s="367"/>
    </row>
    <row r="3046">
      <c r="A3046" s="367"/>
      <c r="B3046" s="367"/>
      <c r="C3046" s="367"/>
      <c r="D3046" s="367"/>
      <c r="E3046" s="368"/>
      <c r="F3046" s="367"/>
      <c r="G3046" s="367"/>
      <c r="H3046" s="367"/>
      <c r="I3046" s="367"/>
      <c r="J3046" s="367"/>
      <c r="K3046" s="367"/>
      <c r="L3046" s="367"/>
      <c r="M3046" s="367"/>
      <c r="N3046" s="367"/>
      <c r="O3046" s="367"/>
      <c r="P3046" s="367"/>
      <c r="Q3046" s="367"/>
      <c r="R3046" s="367"/>
      <c r="S3046" s="367"/>
      <c r="T3046" s="367"/>
      <c r="U3046" s="367"/>
    </row>
    <row r="3047">
      <c r="A3047" s="367"/>
      <c r="B3047" s="367"/>
      <c r="C3047" s="367"/>
      <c r="D3047" s="367"/>
      <c r="E3047" s="368"/>
      <c r="F3047" s="367"/>
      <c r="G3047" s="367"/>
      <c r="H3047" s="367"/>
      <c r="I3047" s="367"/>
      <c r="J3047" s="367"/>
      <c r="K3047" s="367"/>
      <c r="L3047" s="367"/>
      <c r="M3047" s="367"/>
      <c r="N3047" s="367"/>
      <c r="O3047" s="367"/>
      <c r="P3047" s="367"/>
      <c r="Q3047" s="367"/>
      <c r="R3047" s="367"/>
      <c r="S3047" s="367"/>
      <c r="T3047" s="367"/>
      <c r="U3047" s="367"/>
    </row>
    <row r="3048">
      <c r="A3048" s="367"/>
      <c r="B3048" s="367"/>
      <c r="C3048" s="367"/>
      <c r="D3048" s="367"/>
      <c r="E3048" s="368"/>
      <c r="F3048" s="367"/>
      <c r="G3048" s="367"/>
      <c r="H3048" s="367"/>
      <c r="I3048" s="367"/>
      <c r="J3048" s="367"/>
      <c r="K3048" s="367"/>
      <c r="L3048" s="367"/>
      <c r="M3048" s="367"/>
      <c r="N3048" s="367"/>
      <c r="O3048" s="367"/>
      <c r="P3048" s="367"/>
      <c r="Q3048" s="367"/>
      <c r="R3048" s="367"/>
      <c r="S3048" s="367"/>
      <c r="T3048" s="367"/>
      <c r="U3048" s="367"/>
    </row>
    <row r="3049">
      <c r="A3049" s="367"/>
      <c r="B3049" s="367"/>
      <c r="C3049" s="367"/>
      <c r="D3049" s="367"/>
      <c r="E3049" s="368"/>
      <c r="F3049" s="367"/>
      <c r="G3049" s="367"/>
      <c r="H3049" s="367"/>
      <c r="I3049" s="367"/>
      <c r="J3049" s="367"/>
      <c r="K3049" s="367"/>
      <c r="L3049" s="367"/>
      <c r="M3049" s="367"/>
      <c r="N3049" s="367"/>
      <c r="O3049" s="367"/>
      <c r="P3049" s="367"/>
      <c r="Q3049" s="367"/>
      <c r="R3049" s="367"/>
      <c r="S3049" s="367"/>
      <c r="T3049" s="367"/>
      <c r="U3049" s="367"/>
    </row>
    <row r="3050">
      <c r="A3050" s="367"/>
      <c r="B3050" s="367"/>
      <c r="C3050" s="367"/>
      <c r="D3050" s="367"/>
      <c r="E3050" s="368"/>
      <c r="F3050" s="367"/>
      <c r="G3050" s="367"/>
      <c r="H3050" s="367"/>
      <c r="I3050" s="367"/>
      <c r="J3050" s="367"/>
      <c r="K3050" s="367"/>
      <c r="L3050" s="367"/>
      <c r="M3050" s="367"/>
      <c r="N3050" s="367"/>
      <c r="O3050" s="367"/>
      <c r="P3050" s="367"/>
      <c r="Q3050" s="367"/>
      <c r="R3050" s="367"/>
      <c r="S3050" s="367"/>
      <c r="T3050" s="367"/>
      <c r="U3050" s="367"/>
    </row>
    <row r="3051">
      <c r="A3051" s="367"/>
      <c r="B3051" s="367"/>
      <c r="C3051" s="367"/>
      <c r="D3051" s="367"/>
      <c r="E3051" s="368"/>
      <c r="F3051" s="367"/>
      <c r="G3051" s="367"/>
      <c r="H3051" s="367"/>
      <c r="I3051" s="367"/>
      <c r="J3051" s="367"/>
      <c r="K3051" s="367"/>
      <c r="L3051" s="367"/>
      <c r="M3051" s="367"/>
      <c r="N3051" s="367"/>
      <c r="O3051" s="367"/>
      <c r="P3051" s="367"/>
      <c r="Q3051" s="367"/>
      <c r="R3051" s="367"/>
      <c r="S3051" s="367"/>
      <c r="T3051" s="367"/>
      <c r="U3051" s="367"/>
    </row>
    <row r="3052">
      <c r="A3052" s="367"/>
      <c r="B3052" s="367"/>
      <c r="C3052" s="367"/>
      <c r="D3052" s="367"/>
      <c r="E3052" s="368"/>
      <c r="F3052" s="367"/>
      <c r="G3052" s="367"/>
      <c r="H3052" s="367"/>
      <c r="I3052" s="367"/>
      <c r="J3052" s="367"/>
      <c r="K3052" s="367"/>
      <c r="L3052" s="367"/>
      <c r="M3052" s="367"/>
      <c r="N3052" s="367"/>
      <c r="O3052" s="367"/>
      <c r="P3052" s="367"/>
      <c r="Q3052" s="367"/>
      <c r="R3052" s="367"/>
      <c r="S3052" s="367"/>
      <c r="T3052" s="367"/>
      <c r="U3052" s="367"/>
    </row>
    <row r="3053">
      <c r="A3053" s="367"/>
      <c r="B3053" s="367"/>
      <c r="C3053" s="367"/>
      <c r="D3053" s="367"/>
      <c r="E3053" s="368"/>
      <c r="F3053" s="367"/>
      <c r="G3053" s="367"/>
      <c r="H3053" s="367"/>
      <c r="I3053" s="367"/>
      <c r="J3053" s="367"/>
      <c r="K3053" s="367"/>
      <c r="L3053" s="367"/>
      <c r="M3053" s="367"/>
      <c r="N3053" s="367"/>
      <c r="O3053" s="367"/>
      <c r="P3053" s="367"/>
      <c r="Q3053" s="367"/>
      <c r="R3053" s="367"/>
      <c r="S3053" s="367"/>
      <c r="T3053" s="367"/>
      <c r="U3053" s="367"/>
    </row>
    <row r="3054">
      <c r="A3054" s="367"/>
      <c r="B3054" s="367"/>
      <c r="C3054" s="367"/>
      <c r="D3054" s="367"/>
      <c r="E3054" s="368"/>
      <c r="F3054" s="367"/>
      <c r="G3054" s="367"/>
      <c r="H3054" s="367"/>
      <c r="I3054" s="367"/>
      <c r="J3054" s="367"/>
      <c r="K3054" s="367"/>
      <c r="L3054" s="367"/>
      <c r="M3054" s="367"/>
      <c r="N3054" s="367"/>
      <c r="O3054" s="367"/>
      <c r="P3054" s="367"/>
      <c r="Q3054" s="367"/>
      <c r="R3054" s="367"/>
      <c r="S3054" s="367"/>
      <c r="T3054" s="367"/>
      <c r="U3054" s="367"/>
    </row>
    <row r="3055">
      <c r="A3055" s="367"/>
      <c r="B3055" s="367"/>
      <c r="C3055" s="367"/>
      <c r="D3055" s="367"/>
      <c r="E3055" s="368"/>
      <c r="F3055" s="367"/>
      <c r="G3055" s="367"/>
      <c r="H3055" s="367"/>
      <c r="I3055" s="367"/>
      <c r="J3055" s="367"/>
      <c r="K3055" s="367"/>
      <c r="L3055" s="367"/>
      <c r="M3055" s="367"/>
      <c r="N3055" s="367"/>
      <c r="O3055" s="367"/>
      <c r="P3055" s="367"/>
      <c r="Q3055" s="367"/>
      <c r="R3055" s="367"/>
      <c r="S3055" s="367"/>
      <c r="T3055" s="367"/>
      <c r="U3055" s="367"/>
    </row>
    <row r="3056">
      <c r="A3056" s="367"/>
      <c r="B3056" s="367"/>
      <c r="C3056" s="367"/>
      <c r="D3056" s="367"/>
      <c r="E3056" s="368"/>
      <c r="F3056" s="367"/>
      <c r="G3056" s="367"/>
      <c r="H3056" s="367"/>
      <c r="I3056" s="367"/>
      <c r="J3056" s="367"/>
      <c r="K3056" s="367"/>
      <c r="L3056" s="367"/>
      <c r="M3056" s="367"/>
      <c r="N3056" s="367"/>
      <c r="O3056" s="367"/>
      <c r="P3056" s="367"/>
      <c r="Q3056" s="367"/>
      <c r="R3056" s="367"/>
      <c r="S3056" s="367"/>
      <c r="T3056" s="367"/>
      <c r="U3056" s="367"/>
    </row>
    <row r="3057">
      <c r="A3057" s="367"/>
      <c r="B3057" s="367"/>
      <c r="C3057" s="367"/>
      <c r="D3057" s="367"/>
      <c r="E3057" s="368"/>
      <c r="F3057" s="367"/>
      <c r="G3057" s="367"/>
      <c r="H3057" s="367"/>
      <c r="I3057" s="367"/>
      <c r="J3057" s="367"/>
      <c r="K3057" s="367"/>
      <c r="L3057" s="367"/>
      <c r="M3057" s="367"/>
      <c r="N3057" s="367"/>
      <c r="O3057" s="367"/>
      <c r="P3057" s="367"/>
      <c r="Q3057" s="367"/>
      <c r="R3057" s="367"/>
      <c r="S3057" s="367"/>
      <c r="T3057" s="367"/>
      <c r="U3057" s="367"/>
    </row>
    <row r="3058">
      <c r="A3058" s="367"/>
      <c r="B3058" s="367"/>
      <c r="C3058" s="367"/>
      <c r="D3058" s="367"/>
      <c r="E3058" s="368"/>
      <c r="F3058" s="367"/>
      <c r="G3058" s="367"/>
      <c r="H3058" s="367"/>
      <c r="I3058" s="367"/>
      <c r="J3058" s="367"/>
      <c r="K3058" s="367"/>
      <c r="L3058" s="367"/>
      <c r="M3058" s="367"/>
      <c r="N3058" s="367"/>
      <c r="O3058" s="367"/>
      <c r="P3058" s="367"/>
      <c r="Q3058" s="367"/>
      <c r="R3058" s="367"/>
      <c r="S3058" s="367"/>
      <c r="T3058" s="367"/>
      <c r="U3058" s="367"/>
    </row>
    <row r="3059">
      <c r="A3059" s="367"/>
      <c r="B3059" s="367"/>
      <c r="C3059" s="367"/>
      <c r="D3059" s="367"/>
      <c r="E3059" s="368"/>
      <c r="F3059" s="367"/>
      <c r="G3059" s="367"/>
      <c r="H3059" s="367"/>
      <c r="I3059" s="367"/>
      <c r="J3059" s="367"/>
      <c r="K3059" s="367"/>
      <c r="L3059" s="367"/>
      <c r="M3059" s="367"/>
      <c r="N3059" s="367"/>
      <c r="O3059" s="367"/>
      <c r="P3059" s="367"/>
      <c r="Q3059" s="367"/>
      <c r="R3059" s="367"/>
      <c r="S3059" s="367"/>
      <c r="T3059" s="367"/>
      <c r="U3059" s="367"/>
    </row>
    <row r="3060">
      <c r="A3060" s="367"/>
      <c r="B3060" s="367"/>
      <c r="C3060" s="367"/>
      <c r="D3060" s="367"/>
      <c r="E3060" s="368"/>
      <c r="F3060" s="367"/>
      <c r="G3060" s="367"/>
      <c r="H3060" s="367"/>
      <c r="I3060" s="367"/>
      <c r="J3060" s="367"/>
      <c r="K3060" s="367"/>
      <c r="L3060" s="367"/>
      <c r="M3060" s="367"/>
      <c r="N3060" s="367"/>
      <c r="O3060" s="367"/>
      <c r="P3060" s="367"/>
      <c r="Q3060" s="367"/>
      <c r="R3060" s="367"/>
      <c r="S3060" s="367"/>
      <c r="T3060" s="367"/>
      <c r="U3060" s="367"/>
    </row>
    <row r="3061">
      <c r="A3061" s="367"/>
      <c r="B3061" s="367"/>
      <c r="C3061" s="367"/>
      <c r="D3061" s="367"/>
      <c r="E3061" s="368"/>
      <c r="F3061" s="367"/>
      <c r="G3061" s="367"/>
      <c r="H3061" s="367"/>
      <c r="I3061" s="367"/>
      <c r="J3061" s="367"/>
      <c r="K3061" s="367"/>
      <c r="L3061" s="367"/>
      <c r="M3061" s="367"/>
      <c r="N3061" s="367"/>
      <c r="O3061" s="367"/>
      <c r="P3061" s="367"/>
      <c r="Q3061" s="367"/>
      <c r="R3061" s="367"/>
      <c r="S3061" s="367"/>
      <c r="T3061" s="367"/>
      <c r="U3061" s="367"/>
    </row>
    <row r="3062">
      <c r="A3062" s="367"/>
      <c r="B3062" s="367"/>
      <c r="C3062" s="367"/>
      <c r="D3062" s="367"/>
      <c r="E3062" s="368"/>
      <c r="F3062" s="367"/>
      <c r="G3062" s="367"/>
      <c r="H3062" s="367"/>
      <c r="I3062" s="367"/>
      <c r="J3062" s="367"/>
      <c r="K3062" s="367"/>
      <c r="L3062" s="367"/>
      <c r="M3062" s="367"/>
      <c r="N3062" s="367"/>
      <c r="O3062" s="367"/>
      <c r="P3062" s="367"/>
      <c r="Q3062" s="367"/>
      <c r="R3062" s="367"/>
      <c r="S3062" s="367"/>
      <c r="T3062" s="367"/>
      <c r="U3062" s="367"/>
    </row>
    <row r="3063">
      <c r="A3063" s="367"/>
      <c r="B3063" s="367"/>
      <c r="C3063" s="367"/>
      <c r="D3063" s="367"/>
      <c r="E3063" s="368"/>
      <c r="F3063" s="367"/>
      <c r="G3063" s="367"/>
      <c r="H3063" s="367"/>
      <c r="I3063" s="367"/>
      <c r="J3063" s="367"/>
      <c r="K3063" s="367"/>
      <c r="L3063" s="367"/>
      <c r="M3063" s="367"/>
      <c r="N3063" s="367"/>
      <c r="O3063" s="367"/>
      <c r="P3063" s="367"/>
      <c r="Q3063" s="367"/>
      <c r="R3063" s="367"/>
      <c r="S3063" s="367"/>
      <c r="T3063" s="367"/>
      <c r="U3063" s="367"/>
    </row>
    <row r="3064">
      <c r="A3064" s="367"/>
      <c r="B3064" s="367"/>
      <c r="C3064" s="367"/>
      <c r="D3064" s="367"/>
      <c r="E3064" s="368"/>
      <c r="F3064" s="367"/>
      <c r="G3064" s="367"/>
      <c r="H3064" s="367"/>
      <c r="I3064" s="367"/>
      <c r="J3064" s="367"/>
      <c r="K3064" s="367"/>
      <c r="L3064" s="367"/>
      <c r="M3064" s="367"/>
      <c r="N3064" s="367"/>
      <c r="O3064" s="367"/>
      <c r="P3064" s="367"/>
      <c r="Q3064" s="367"/>
      <c r="R3064" s="367"/>
      <c r="S3064" s="367"/>
      <c r="T3064" s="367"/>
      <c r="U3064" s="367"/>
    </row>
    <row r="3065">
      <c r="A3065" s="367"/>
      <c r="B3065" s="367"/>
      <c r="C3065" s="367"/>
      <c r="D3065" s="367"/>
      <c r="E3065" s="368"/>
      <c r="F3065" s="367"/>
      <c r="G3065" s="367"/>
      <c r="H3065" s="367"/>
      <c r="I3065" s="367"/>
      <c r="J3065" s="367"/>
      <c r="K3065" s="367"/>
      <c r="L3065" s="367"/>
      <c r="M3065" s="367"/>
      <c r="N3065" s="367"/>
      <c r="O3065" s="367"/>
      <c r="P3065" s="367"/>
      <c r="Q3065" s="367"/>
      <c r="R3065" s="367"/>
      <c r="S3065" s="367"/>
      <c r="T3065" s="367"/>
      <c r="U3065" s="367"/>
    </row>
    <row r="3066">
      <c r="A3066" s="367"/>
      <c r="B3066" s="367"/>
      <c r="C3066" s="367"/>
      <c r="D3066" s="367"/>
      <c r="E3066" s="368"/>
      <c r="F3066" s="367"/>
      <c r="G3066" s="367"/>
      <c r="H3066" s="367"/>
      <c r="I3066" s="367"/>
      <c r="J3066" s="367"/>
      <c r="K3066" s="367"/>
      <c r="L3066" s="367"/>
      <c r="M3066" s="367"/>
      <c r="N3066" s="367"/>
      <c r="O3066" s="367"/>
      <c r="P3066" s="367"/>
      <c r="Q3066" s="367"/>
      <c r="R3066" s="367"/>
      <c r="S3066" s="367"/>
      <c r="T3066" s="367"/>
      <c r="U3066" s="367"/>
    </row>
    <row r="3067">
      <c r="A3067" s="367"/>
      <c r="B3067" s="367"/>
      <c r="C3067" s="367"/>
      <c r="D3067" s="367"/>
      <c r="E3067" s="368"/>
      <c r="F3067" s="367"/>
      <c r="G3067" s="367"/>
      <c r="H3067" s="367"/>
      <c r="I3067" s="367"/>
      <c r="J3067" s="367"/>
      <c r="K3067" s="367"/>
      <c r="L3067" s="367"/>
      <c r="M3067" s="367"/>
      <c r="N3067" s="367"/>
      <c r="O3067" s="367"/>
      <c r="P3067" s="367"/>
      <c r="Q3067" s="367"/>
      <c r="R3067" s="367"/>
      <c r="S3067" s="367"/>
      <c r="T3067" s="367"/>
      <c r="U3067" s="367"/>
    </row>
    <row r="3068">
      <c r="A3068" s="367"/>
      <c r="B3068" s="367"/>
      <c r="C3068" s="367"/>
      <c r="D3068" s="367"/>
      <c r="E3068" s="368"/>
      <c r="F3068" s="367"/>
      <c r="G3068" s="367"/>
      <c r="H3068" s="367"/>
      <c r="I3068" s="367"/>
      <c r="J3068" s="367"/>
      <c r="K3068" s="367"/>
      <c r="L3068" s="367"/>
      <c r="M3068" s="367"/>
      <c r="N3068" s="367"/>
      <c r="O3068" s="367"/>
      <c r="P3068" s="367"/>
      <c r="Q3068" s="367"/>
      <c r="R3068" s="367"/>
      <c r="S3068" s="367"/>
      <c r="T3068" s="367"/>
      <c r="U3068" s="367"/>
    </row>
    <row r="3069">
      <c r="A3069" s="367"/>
      <c r="B3069" s="367"/>
      <c r="C3069" s="367"/>
      <c r="D3069" s="367"/>
      <c r="E3069" s="368"/>
      <c r="F3069" s="367"/>
      <c r="G3069" s="367"/>
      <c r="H3069" s="367"/>
      <c r="I3069" s="367"/>
      <c r="J3069" s="367"/>
      <c r="K3069" s="367"/>
      <c r="L3069" s="367"/>
      <c r="M3069" s="367"/>
      <c r="N3069" s="367"/>
      <c r="O3069" s="367"/>
      <c r="P3069" s="367"/>
      <c r="Q3069" s="367"/>
      <c r="R3069" s="367"/>
      <c r="S3069" s="367"/>
      <c r="T3069" s="367"/>
      <c r="U3069" s="367"/>
    </row>
    <row r="3070">
      <c r="A3070" s="367"/>
      <c r="B3070" s="367"/>
      <c r="C3070" s="367"/>
      <c r="D3070" s="367"/>
      <c r="E3070" s="368"/>
      <c r="F3070" s="367"/>
      <c r="G3070" s="367"/>
      <c r="H3070" s="367"/>
      <c r="I3070" s="367"/>
      <c r="J3070" s="367"/>
      <c r="K3070" s="367"/>
      <c r="L3070" s="367"/>
      <c r="M3070" s="367"/>
      <c r="N3070" s="367"/>
      <c r="O3070" s="367"/>
      <c r="P3070" s="367"/>
      <c r="Q3070" s="367"/>
      <c r="R3070" s="367"/>
      <c r="S3070" s="367"/>
      <c r="T3070" s="367"/>
      <c r="U3070" s="367"/>
    </row>
    <row r="3071">
      <c r="A3071" s="367"/>
      <c r="B3071" s="367"/>
      <c r="C3071" s="367"/>
      <c r="D3071" s="367"/>
      <c r="E3071" s="368"/>
      <c r="F3071" s="367"/>
      <c r="G3071" s="367"/>
      <c r="H3071" s="367"/>
      <c r="I3071" s="367"/>
      <c r="J3071" s="367"/>
      <c r="K3071" s="367"/>
      <c r="L3071" s="367"/>
      <c r="M3071" s="367"/>
      <c r="N3071" s="367"/>
      <c r="O3071" s="367"/>
      <c r="P3071" s="367"/>
      <c r="Q3071" s="367"/>
      <c r="R3071" s="367"/>
      <c r="S3071" s="367"/>
      <c r="T3071" s="367"/>
      <c r="U3071" s="367"/>
    </row>
    <row r="3072">
      <c r="A3072" s="367"/>
      <c r="B3072" s="367"/>
      <c r="C3072" s="367"/>
      <c r="D3072" s="367"/>
      <c r="E3072" s="368"/>
      <c r="F3072" s="367"/>
      <c r="G3072" s="367"/>
      <c r="H3072" s="367"/>
      <c r="I3072" s="367"/>
      <c r="J3072" s="367"/>
      <c r="K3072" s="367"/>
      <c r="L3072" s="367"/>
      <c r="M3072" s="367"/>
      <c r="N3072" s="367"/>
      <c r="O3072" s="367"/>
      <c r="P3072" s="367"/>
      <c r="Q3072" s="367"/>
      <c r="R3072" s="367"/>
      <c r="S3072" s="367"/>
      <c r="T3072" s="367"/>
      <c r="U3072" s="367"/>
    </row>
    <row r="3073">
      <c r="A3073" s="367"/>
      <c r="B3073" s="367"/>
      <c r="C3073" s="367"/>
      <c r="D3073" s="367"/>
      <c r="E3073" s="368"/>
      <c r="F3073" s="367"/>
      <c r="G3073" s="367"/>
      <c r="H3073" s="367"/>
      <c r="I3073" s="367"/>
      <c r="J3073" s="367"/>
      <c r="K3073" s="367"/>
      <c r="L3073" s="367"/>
      <c r="M3073" s="367"/>
      <c r="N3073" s="367"/>
      <c r="O3073" s="367"/>
      <c r="P3073" s="367"/>
      <c r="Q3073" s="367"/>
      <c r="R3073" s="367"/>
      <c r="S3073" s="367"/>
      <c r="T3073" s="367"/>
      <c r="U3073" s="367"/>
    </row>
    <row r="3074">
      <c r="A3074" s="367"/>
      <c r="B3074" s="367"/>
      <c r="C3074" s="367"/>
      <c r="D3074" s="367"/>
      <c r="E3074" s="368"/>
      <c r="F3074" s="367"/>
      <c r="G3074" s="367"/>
      <c r="H3074" s="367"/>
      <c r="I3074" s="367"/>
      <c r="J3074" s="367"/>
      <c r="K3074" s="367"/>
      <c r="L3074" s="367"/>
      <c r="M3074" s="367"/>
      <c r="N3074" s="367"/>
      <c r="O3074" s="367"/>
      <c r="P3074" s="367"/>
      <c r="Q3074" s="367"/>
      <c r="R3074" s="367"/>
      <c r="S3074" s="367"/>
      <c r="T3074" s="367"/>
      <c r="U3074" s="367"/>
    </row>
    <row r="3075">
      <c r="A3075" s="367"/>
      <c r="B3075" s="367"/>
      <c r="C3075" s="367"/>
      <c r="D3075" s="367"/>
      <c r="E3075" s="368"/>
      <c r="F3075" s="367"/>
      <c r="G3075" s="367"/>
      <c r="H3075" s="367"/>
      <c r="I3075" s="367"/>
      <c r="J3075" s="367"/>
      <c r="K3075" s="367"/>
      <c r="L3075" s="367"/>
      <c r="M3075" s="367"/>
      <c r="N3075" s="367"/>
      <c r="O3075" s="367"/>
      <c r="P3075" s="367"/>
      <c r="Q3075" s="367"/>
      <c r="R3075" s="367"/>
      <c r="S3075" s="367"/>
      <c r="T3075" s="367"/>
      <c r="U3075" s="367"/>
    </row>
    <row r="3076">
      <c r="A3076" s="367"/>
      <c r="B3076" s="367"/>
      <c r="C3076" s="367"/>
      <c r="D3076" s="367"/>
      <c r="E3076" s="368"/>
      <c r="F3076" s="367"/>
      <c r="G3076" s="367"/>
      <c r="H3076" s="367"/>
      <c r="I3076" s="367"/>
      <c r="J3076" s="367"/>
      <c r="K3076" s="367"/>
      <c r="L3076" s="367"/>
      <c r="M3076" s="367"/>
      <c r="N3076" s="367"/>
      <c r="O3076" s="367"/>
      <c r="P3076" s="367"/>
      <c r="Q3076" s="367"/>
      <c r="R3076" s="367"/>
      <c r="S3076" s="367"/>
      <c r="T3076" s="367"/>
      <c r="U3076" s="367"/>
    </row>
    <row r="3077">
      <c r="A3077" s="367"/>
      <c r="B3077" s="367"/>
      <c r="C3077" s="367"/>
      <c r="D3077" s="367"/>
      <c r="E3077" s="368"/>
      <c r="F3077" s="367"/>
      <c r="G3077" s="367"/>
      <c r="H3077" s="367"/>
      <c r="I3077" s="367"/>
      <c r="J3077" s="367"/>
      <c r="K3077" s="367"/>
      <c r="L3077" s="367"/>
      <c r="M3077" s="367"/>
      <c r="N3077" s="367"/>
      <c r="O3077" s="367"/>
      <c r="P3077" s="367"/>
      <c r="Q3077" s="367"/>
      <c r="R3077" s="367"/>
      <c r="S3077" s="367"/>
      <c r="T3077" s="367"/>
      <c r="U3077" s="367"/>
    </row>
    <row r="3078">
      <c r="A3078" s="367"/>
      <c r="B3078" s="367"/>
      <c r="C3078" s="367"/>
      <c r="D3078" s="367"/>
      <c r="E3078" s="368"/>
      <c r="F3078" s="367"/>
      <c r="G3078" s="367"/>
      <c r="H3078" s="367"/>
      <c r="I3078" s="367"/>
      <c r="J3078" s="367"/>
      <c r="K3078" s="367"/>
      <c r="L3078" s="367"/>
      <c r="M3078" s="367"/>
      <c r="N3078" s="367"/>
      <c r="O3078" s="367"/>
      <c r="P3078" s="367"/>
      <c r="Q3078" s="367"/>
      <c r="R3078" s="367"/>
      <c r="S3078" s="367"/>
      <c r="T3078" s="367"/>
      <c r="U3078" s="367"/>
    </row>
    <row r="3079">
      <c r="A3079" s="367"/>
      <c r="B3079" s="367"/>
      <c r="C3079" s="367"/>
      <c r="D3079" s="367"/>
      <c r="E3079" s="368"/>
      <c r="F3079" s="367"/>
      <c r="G3079" s="367"/>
      <c r="H3079" s="367"/>
      <c r="I3079" s="367"/>
      <c r="J3079" s="367"/>
      <c r="K3079" s="367"/>
      <c r="L3079" s="367"/>
      <c r="M3079" s="367"/>
      <c r="N3079" s="367"/>
      <c r="O3079" s="367"/>
      <c r="P3079" s="367"/>
      <c r="Q3079" s="367"/>
      <c r="R3079" s="367"/>
      <c r="S3079" s="367"/>
      <c r="T3079" s="367"/>
      <c r="U3079" s="367"/>
    </row>
    <row r="3080">
      <c r="A3080" s="367"/>
      <c r="B3080" s="367"/>
      <c r="C3080" s="367"/>
      <c r="D3080" s="367"/>
      <c r="E3080" s="368"/>
      <c r="F3080" s="367"/>
      <c r="G3080" s="367"/>
      <c r="H3080" s="367"/>
      <c r="I3080" s="367"/>
      <c r="J3080" s="367"/>
      <c r="K3080" s="367"/>
      <c r="L3080" s="367"/>
      <c r="M3080" s="367"/>
      <c r="N3080" s="367"/>
      <c r="O3080" s="367"/>
      <c r="P3080" s="367"/>
      <c r="Q3080" s="367"/>
      <c r="R3080" s="367"/>
      <c r="S3080" s="367"/>
      <c r="T3080" s="367"/>
      <c r="U3080" s="367"/>
    </row>
    <row r="3081">
      <c r="A3081" s="367"/>
      <c r="B3081" s="367"/>
      <c r="C3081" s="367"/>
      <c r="D3081" s="367"/>
      <c r="E3081" s="368"/>
      <c r="F3081" s="367"/>
      <c r="G3081" s="367"/>
      <c r="H3081" s="367"/>
      <c r="I3081" s="367"/>
      <c r="J3081" s="367"/>
      <c r="K3081" s="367"/>
      <c r="L3081" s="367"/>
      <c r="M3081" s="367"/>
      <c r="N3081" s="367"/>
      <c r="O3081" s="367"/>
      <c r="P3081" s="367"/>
      <c r="Q3081" s="367"/>
      <c r="R3081" s="367"/>
      <c r="S3081" s="367"/>
      <c r="T3081" s="367"/>
      <c r="U3081" s="367"/>
    </row>
    <row r="3082">
      <c r="A3082" s="367"/>
      <c r="B3082" s="367"/>
      <c r="C3082" s="367"/>
      <c r="D3082" s="367"/>
      <c r="E3082" s="368"/>
      <c r="F3082" s="367"/>
      <c r="G3082" s="367"/>
      <c r="H3082" s="367"/>
      <c r="I3082" s="367"/>
      <c r="J3082" s="367"/>
      <c r="K3082" s="367"/>
      <c r="L3082" s="367"/>
      <c r="M3082" s="367"/>
      <c r="N3082" s="367"/>
      <c r="O3082" s="367"/>
      <c r="P3082" s="367"/>
      <c r="Q3082" s="367"/>
      <c r="R3082" s="367"/>
      <c r="S3082" s="367"/>
      <c r="T3082" s="367"/>
      <c r="U3082" s="367"/>
    </row>
    <row r="3083">
      <c r="A3083" s="367"/>
      <c r="B3083" s="367"/>
      <c r="C3083" s="367"/>
      <c r="D3083" s="367"/>
      <c r="E3083" s="368"/>
      <c r="F3083" s="367"/>
      <c r="G3083" s="367"/>
      <c r="H3083" s="367"/>
      <c r="I3083" s="367"/>
      <c r="J3083" s="367"/>
      <c r="K3083" s="367"/>
      <c r="L3083" s="367"/>
      <c r="M3083" s="367"/>
      <c r="N3083" s="367"/>
      <c r="O3083" s="367"/>
      <c r="P3083" s="367"/>
      <c r="Q3083" s="367"/>
      <c r="R3083" s="367"/>
      <c r="S3083" s="367"/>
      <c r="T3083" s="367"/>
      <c r="U3083" s="367"/>
    </row>
    <row r="3084">
      <c r="A3084" s="367"/>
      <c r="B3084" s="367"/>
      <c r="C3084" s="367"/>
      <c r="D3084" s="367"/>
      <c r="E3084" s="368"/>
      <c r="F3084" s="367"/>
      <c r="G3084" s="367"/>
      <c r="H3084" s="367"/>
      <c r="I3084" s="367"/>
      <c r="J3084" s="367"/>
      <c r="K3084" s="367"/>
      <c r="L3084" s="367"/>
      <c r="M3084" s="367"/>
      <c r="N3084" s="367"/>
      <c r="O3084" s="367"/>
      <c r="P3084" s="367"/>
      <c r="Q3084" s="367"/>
      <c r="R3084" s="367"/>
      <c r="S3084" s="367"/>
      <c r="T3084" s="367"/>
      <c r="U3084" s="367"/>
    </row>
    <row r="3085">
      <c r="A3085" s="367"/>
      <c r="B3085" s="367"/>
      <c r="C3085" s="367"/>
      <c r="D3085" s="367"/>
      <c r="E3085" s="368"/>
      <c r="F3085" s="367"/>
      <c r="G3085" s="367"/>
      <c r="H3085" s="367"/>
      <c r="I3085" s="367"/>
      <c r="J3085" s="367"/>
      <c r="K3085" s="367"/>
      <c r="L3085" s="367"/>
      <c r="M3085" s="367"/>
      <c r="N3085" s="367"/>
      <c r="O3085" s="367"/>
      <c r="P3085" s="367"/>
      <c r="Q3085" s="367"/>
      <c r="R3085" s="367"/>
      <c r="S3085" s="367"/>
      <c r="T3085" s="367"/>
      <c r="U3085" s="367"/>
    </row>
    <row r="3086">
      <c r="A3086" s="367"/>
      <c r="B3086" s="367"/>
      <c r="C3086" s="367"/>
      <c r="D3086" s="367"/>
      <c r="E3086" s="368"/>
      <c r="F3086" s="367"/>
      <c r="G3086" s="367"/>
      <c r="H3086" s="367"/>
      <c r="I3086" s="367"/>
      <c r="J3086" s="367"/>
      <c r="K3086" s="367"/>
      <c r="L3086" s="367"/>
      <c r="M3086" s="367"/>
      <c r="N3086" s="367"/>
      <c r="O3086" s="367"/>
      <c r="P3086" s="367"/>
      <c r="Q3086" s="367"/>
      <c r="R3086" s="367"/>
      <c r="S3086" s="367"/>
      <c r="T3086" s="367"/>
      <c r="U3086" s="367"/>
    </row>
    <row r="3087">
      <c r="A3087" s="367"/>
      <c r="B3087" s="367"/>
      <c r="C3087" s="367"/>
      <c r="D3087" s="367"/>
      <c r="E3087" s="368"/>
      <c r="F3087" s="367"/>
      <c r="G3087" s="367"/>
      <c r="H3087" s="367"/>
      <c r="I3087" s="367"/>
      <c r="J3087" s="367"/>
      <c r="K3087" s="367"/>
      <c r="L3087" s="367"/>
      <c r="M3087" s="367"/>
      <c r="N3087" s="367"/>
      <c r="O3087" s="367"/>
      <c r="P3087" s="367"/>
      <c r="Q3087" s="367"/>
      <c r="R3087" s="367"/>
      <c r="S3087" s="367"/>
      <c r="T3087" s="367"/>
      <c r="U3087" s="367"/>
    </row>
    <row r="3088">
      <c r="A3088" s="367"/>
      <c r="B3088" s="367"/>
      <c r="C3088" s="367"/>
      <c r="D3088" s="367"/>
      <c r="E3088" s="368"/>
      <c r="F3088" s="367"/>
      <c r="G3088" s="367"/>
      <c r="H3088" s="367"/>
      <c r="I3088" s="367"/>
      <c r="J3088" s="367"/>
      <c r="K3088" s="367"/>
      <c r="L3088" s="367"/>
      <c r="M3088" s="367"/>
      <c r="N3088" s="367"/>
      <c r="O3088" s="367"/>
      <c r="P3088" s="367"/>
      <c r="Q3088" s="367"/>
      <c r="R3088" s="367"/>
      <c r="S3088" s="367"/>
      <c r="T3088" s="367"/>
      <c r="U3088" s="367"/>
    </row>
    <row r="3089">
      <c r="A3089" s="367"/>
      <c r="B3089" s="367"/>
      <c r="C3089" s="367"/>
      <c r="D3089" s="367"/>
      <c r="E3089" s="368"/>
      <c r="F3089" s="367"/>
      <c r="G3089" s="367"/>
      <c r="H3089" s="367"/>
      <c r="I3089" s="367"/>
      <c r="J3089" s="367"/>
      <c r="K3089" s="367"/>
      <c r="L3089" s="367"/>
      <c r="M3089" s="367"/>
      <c r="N3089" s="367"/>
      <c r="O3089" s="367"/>
      <c r="P3089" s="367"/>
      <c r="Q3089" s="367"/>
      <c r="R3089" s="367"/>
      <c r="S3089" s="367"/>
      <c r="T3089" s="367"/>
      <c r="U3089" s="367"/>
    </row>
    <row r="3090">
      <c r="A3090" s="367"/>
      <c r="B3090" s="367"/>
      <c r="C3090" s="367"/>
      <c r="D3090" s="367"/>
      <c r="E3090" s="368"/>
      <c r="F3090" s="367"/>
      <c r="G3090" s="367"/>
      <c r="H3090" s="367"/>
      <c r="I3090" s="367"/>
      <c r="J3090" s="367"/>
      <c r="K3090" s="367"/>
      <c r="L3090" s="367"/>
      <c r="M3090" s="367"/>
      <c r="N3090" s="367"/>
      <c r="O3090" s="367"/>
      <c r="P3090" s="367"/>
      <c r="Q3090" s="367"/>
      <c r="R3090" s="367"/>
      <c r="S3090" s="367"/>
      <c r="T3090" s="367"/>
      <c r="U3090" s="367"/>
    </row>
    <row r="3091">
      <c r="A3091" s="367"/>
      <c r="B3091" s="367"/>
      <c r="C3091" s="367"/>
      <c r="D3091" s="367"/>
      <c r="E3091" s="368"/>
      <c r="F3091" s="367"/>
      <c r="G3091" s="367"/>
      <c r="H3091" s="367"/>
      <c r="I3091" s="367"/>
      <c r="J3091" s="367"/>
      <c r="K3091" s="367"/>
      <c r="L3091" s="367"/>
      <c r="M3091" s="367"/>
      <c r="N3091" s="367"/>
      <c r="O3091" s="367"/>
      <c r="P3091" s="367"/>
      <c r="Q3091" s="367"/>
      <c r="R3091" s="367"/>
      <c r="S3091" s="367"/>
      <c r="T3091" s="367"/>
      <c r="U3091" s="367"/>
    </row>
    <row r="3092">
      <c r="A3092" s="367"/>
      <c r="B3092" s="367"/>
      <c r="C3092" s="367"/>
      <c r="D3092" s="367"/>
      <c r="E3092" s="368"/>
      <c r="F3092" s="367"/>
      <c r="G3092" s="367"/>
      <c r="H3092" s="367"/>
      <c r="I3092" s="367"/>
      <c r="J3092" s="367"/>
      <c r="K3092" s="367"/>
      <c r="L3092" s="367"/>
      <c r="M3092" s="367"/>
      <c r="N3092" s="367"/>
      <c r="O3092" s="367"/>
      <c r="P3092" s="367"/>
      <c r="Q3092" s="367"/>
      <c r="R3092" s="367"/>
      <c r="S3092" s="367"/>
      <c r="T3092" s="367"/>
      <c r="U3092" s="367"/>
    </row>
    <row r="3093">
      <c r="A3093" s="367"/>
      <c r="B3093" s="367"/>
      <c r="C3093" s="367"/>
      <c r="D3093" s="367"/>
      <c r="E3093" s="368"/>
      <c r="F3093" s="367"/>
      <c r="G3093" s="367"/>
      <c r="H3093" s="367"/>
      <c r="I3093" s="367"/>
      <c r="J3093" s="367"/>
      <c r="K3093" s="367"/>
      <c r="L3093" s="367"/>
      <c r="M3093" s="367"/>
      <c r="N3093" s="367"/>
      <c r="O3093" s="367"/>
      <c r="P3093" s="367"/>
      <c r="Q3093" s="367"/>
      <c r="R3093" s="367"/>
      <c r="S3093" s="367"/>
      <c r="T3093" s="367"/>
      <c r="U3093" s="367"/>
    </row>
    <row r="3094">
      <c r="A3094" s="367"/>
      <c r="B3094" s="367"/>
      <c r="C3094" s="367"/>
      <c r="D3094" s="367"/>
      <c r="E3094" s="368"/>
      <c r="F3094" s="367"/>
      <c r="G3094" s="367"/>
      <c r="H3094" s="367"/>
      <c r="I3094" s="367"/>
      <c r="J3094" s="367"/>
      <c r="K3094" s="367"/>
      <c r="L3094" s="367"/>
      <c r="M3094" s="367"/>
      <c r="N3094" s="367"/>
      <c r="O3094" s="367"/>
      <c r="P3094" s="367"/>
      <c r="Q3094" s="367"/>
      <c r="R3094" s="367"/>
      <c r="S3094" s="367"/>
      <c r="T3094" s="367"/>
      <c r="U3094" s="367"/>
    </row>
    <row r="3095">
      <c r="A3095" s="367"/>
      <c r="B3095" s="367"/>
      <c r="C3095" s="367"/>
      <c r="D3095" s="367"/>
      <c r="E3095" s="368"/>
      <c r="F3095" s="367"/>
      <c r="G3095" s="367"/>
      <c r="H3095" s="367"/>
      <c r="I3095" s="367"/>
      <c r="J3095" s="367"/>
      <c r="K3095" s="367"/>
      <c r="L3095" s="367"/>
      <c r="M3095" s="367"/>
      <c r="N3095" s="367"/>
      <c r="O3095" s="367"/>
      <c r="P3095" s="367"/>
      <c r="Q3095" s="367"/>
      <c r="R3095" s="367"/>
      <c r="S3095" s="367"/>
      <c r="T3095" s="367"/>
      <c r="U3095" s="367"/>
    </row>
    <row r="3096">
      <c r="A3096" s="367"/>
      <c r="B3096" s="367"/>
      <c r="C3096" s="367"/>
      <c r="D3096" s="367"/>
      <c r="E3096" s="368"/>
      <c r="F3096" s="367"/>
      <c r="G3096" s="367"/>
      <c r="H3096" s="367"/>
      <c r="I3096" s="367"/>
      <c r="J3096" s="367"/>
      <c r="K3096" s="367"/>
      <c r="L3096" s="367"/>
      <c r="M3096" s="367"/>
      <c r="N3096" s="367"/>
      <c r="O3096" s="367"/>
      <c r="P3096" s="367"/>
      <c r="Q3096" s="367"/>
      <c r="R3096" s="367"/>
      <c r="S3096" s="367"/>
      <c r="T3096" s="367"/>
      <c r="U3096" s="367"/>
    </row>
    <row r="3097">
      <c r="A3097" s="367"/>
      <c r="B3097" s="367"/>
      <c r="C3097" s="367"/>
      <c r="D3097" s="367"/>
      <c r="E3097" s="368"/>
      <c r="F3097" s="367"/>
      <c r="G3097" s="367"/>
      <c r="H3097" s="367"/>
      <c r="I3097" s="367"/>
      <c r="J3097" s="367"/>
      <c r="K3097" s="367"/>
      <c r="L3097" s="367"/>
      <c r="M3097" s="367"/>
      <c r="N3097" s="367"/>
      <c r="O3097" s="367"/>
      <c r="P3097" s="367"/>
      <c r="Q3097" s="367"/>
      <c r="R3097" s="367"/>
      <c r="S3097" s="367"/>
      <c r="T3097" s="367"/>
      <c r="U3097" s="367"/>
    </row>
    <row r="3098">
      <c r="A3098" s="367"/>
      <c r="B3098" s="367"/>
      <c r="C3098" s="367"/>
      <c r="D3098" s="367"/>
      <c r="E3098" s="368"/>
      <c r="F3098" s="367"/>
      <c r="G3098" s="367"/>
      <c r="H3098" s="367"/>
      <c r="I3098" s="367"/>
      <c r="J3098" s="367"/>
      <c r="K3098" s="367"/>
      <c r="L3098" s="367"/>
      <c r="M3098" s="367"/>
      <c r="N3098" s="367"/>
      <c r="O3098" s="367"/>
      <c r="P3098" s="367"/>
      <c r="Q3098" s="367"/>
      <c r="R3098" s="367"/>
      <c r="S3098" s="367"/>
      <c r="T3098" s="367"/>
      <c r="U3098" s="367"/>
    </row>
    <row r="3099">
      <c r="A3099" s="367"/>
      <c r="B3099" s="367"/>
      <c r="C3099" s="367"/>
      <c r="D3099" s="367"/>
      <c r="E3099" s="368"/>
      <c r="F3099" s="367"/>
      <c r="G3099" s="367"/>
      <c r="H3099" s="367"/>
      <c r="I3099" s="367"/>
      <c r="J3099" s="367"/>
      <c r="K3099" s="367"/>
      <c r="L3099" s="367"/>
      <c r="M3099" s="367"/>
      <c r="N3099" s="367"/>
      <c r="O3099" s="367"/>
      <c r="P3099" s="367"/>
      <c r="Q3099" s="367"/>
      <c r="R3099" s="367"/>
      <c r="S3099" s="367"/>
      <c r="T3099" s="367"/>
      <c r="U3099" s="367"/>
    </row>
    <row r="3100">
      <c r="A3100" s="367"/>
      <c r="B3100" s="367"/>
      <c r="C3100" s="367"/>
      <c r="D3100" s="367"/>
      <c r="E3100" s="368"/>
      <c r="F3100" s="367"/>
      <c r="G3100" s="367"/>
      <c r="H3100" s="367"/>
      <c r="I3100" s="367"/>
      <c r="J3100" s="367"/>
      <c r="K3100" s="367"/>
      <c r="L3100" s="367"/>
      <c r="M3100" s="367"/>
      <c r="N3100" s="367"/>
      <c r="O3100" s="367"/>
      <c r="P3100" s="367"/>
      <c r="Q3100" s="367"/>
      <c r="R3100" s="367"/>
      <c r="S3100" s="367"/>
      <c r="T3100" s="367"/>
      <c r="U3100" s="367"/>
    </row>
    <row r="3101">
      <c r="A3101" s="367"/>
      <c r="B3101" s="367"/>
      <c r="C3101" s="367"/>
      <c r="D3101" s="367"/>
      <c r="E3101" s="368"/>
      <c r="F3101" s="367"/>
      <c r="G3101" s="367"/>
      <c r="H3101" s="367"/>
      <c r="I3101" s="367"/>
      <c r="J3101" s="367"/>
      <c r="K3101" s="367"/>
      <c r="L3101" s="367"/>
      <c r="M3101" s="367"/>
      <c r="N3101" s="367"/>
      <c r="O3101" s="367"/>
      <c r="P3101" s="367"/>
      <c r="Q3101" s="367"/>
      <c r="R3101" s="367"/>
      <c r="S3101" s="367"/>
      <c r="T3101" s="367"/>
      <c r="U3101" s="367"/>
    </row>
    <row r="3102">
      <c r="A3102" s="367"/>
      <c r="B3102" s="367"/>
      <c r="C3102" s="367"/>
      <c r="D3102" s="367"/>
      <c r="E3102" s="368"/>
      <c r="F3102" s="367"/>
      <c r="G3102" s="367"/>
      <c r="H3102" s="367"/>
      <c r="I3102" s="367"/>
      <c r="J3102" s="367"/>
      <c r="K3102" s="367"/>
      <c r="L3102" s="367"/>
      <c r="M3102" s="367"/>
      <c r="N3102" s="367"/>
      <c r="O3102" s="367"/>
      <c r="P3102" s="367"/>
      <c r="Q3102" s="367"/>
      <c r="R3102" s="367"/>
      <c r="S3102" s="367"/>
      <c r="T3102" s="367"/>
      <c r="U3102" s="367"/>
    </row>
    <row r="3103">
      <c r="A3103" s="367"/>
      <c r="B3103" s="367"/>
      <c r="C3103" s="367"/>
      <c r="D3103" s="367"/>
      <c r="E3103" s="368"/>
      <c r="F3103" s="367"/>
      <c r="G3103" s="367"/>
      <c r="H3103" s="367"/>
      <c r="I3103" s="367"/>
      <c r="J3103" s="367"/>
      <c r="K3103" s="367"/>
      <c r="L3103" s="367"/>
      <c r="M3103" s="367"/>
      <c r="N3103" s="367"/>
      <c r="O3103" s="367"/>
      <c r="P3103" s="367"/>
      <c r="Q3103" s="367"/>
      <c r="R3103" s="367"/>
      <c r="S3103" s="367"/>
      <c r="T3103" s="367"/>
      <c r="U3103" s="367"/>
    </row>
    <row r="3104">
      <c r="A3104" s="367"/>
      <c r="B3104" s="367"/>
      <c r="C3104" s="367"/>
      <c r="D3104" s="367"/>
      <c r="E3104" s="368"/>
      <c r="F3104" s="367"/>
      <c r="G3104" s="367"/>
      <c r="H3104" s="367"/>
      <c r="I3104" s="367"/>
      <c r="J3104" s="367"/>
      <c r="K3104" s="367"/>
      <c r="L3104" s="367"/>
      <c r="M3104" s="367"/>
      <c r="N3104" s="367"/>
      <c r="O3104" s="367"/>
      <c r="P3104" s="367"/>
      <c r="Q3104" s="367"/>
      <c r="R3104" s="367"/>
      <c r="S3104" s="367"/>
      <c r="T3104" s="367"/>
      <c r="U3104" s="367"/>
    </row>
    <row r="3105">
      <c r="A3105" s="367"/>
      <c r="B3105" s="367"/>
      <c r="C3105" s="367"/>
      <c r="D3105" s="367"/>
      <c r="E3105" s="368"/>
      <c r="F3105" s="367"/>
      <c r="G3105" s="367"/>
      <c r="H3105" s="367"/>
      <c r="I3105" s="367"/>
      <c r="J3105" s="367"/>
      <c r="K3105" s="367"/>
      <c r="L3105" s="367"/>
      <c r="M3105" s="367"/>
      <c r="N3105" s="367"/>
      <c r="O3105" s="367"/>
      <c r="P3105" s="367"/>
      <c r="Q3105" s="367"/>
      <c r="R3105" s="367"/>
      <c r="S3105" s="367"/>
      <c r="T3105" s="367"/>
      <c r="U3105" s="367"/>
    </row>
    <row r="3106">
      <c r="A3106" s="367"/>
      <c r="B3106" s="367"/>
      <c r="C3106" s="367"/>
      <c r="D3106" s="367"/>
      <c r="E3106" s="368"/>
      <c r="F3106" s="367"/>
      <c r="G3106" s="367"/>
      <c r="H3106" s="367"/>
      <c r="I3106" s="367"/>
      <c r="J3106" s="367"/>
      <c r="K3106" s="367"/>
      <c r="L3106" s="367"/>
      <c r="M3106" s="367"/>
      <c r="N3106" s="367"/>
      <c r="O3106" s="367"/>
      <c r="P3106" s="367"/>
      <c r="Q3106" s="367"/>
      <c r="R3106" s="367"/>
      <c r="S3106" s="367"/>
      <c r="T3106" s="367"/>
      <c r="U3106" s="367"/>
    </row>
    <row r="3107">
      <c r="A3107" s="367"/>
      <c r="B3107" s="367"/>
      <c r="C3107" s="367"/>
      <c r="D3107" s="367"/>
      <c r="E3107" s="368"/>
      <c r="F3107" s="367"/>
      <c r="G3107" s="367"/>
      <c r="H3107" s="367"/>
      <c r="I3107" s="367"/>
      <c r="J3107" s="367"/>
      <c r="K3107" s="367"/>
      <c r="L3107" s="367"/>
      <c r="M3107" s="367"/>
      <c r="N3107" s="367"/>
      <c r="O3107" s="367"/>
      <c r="P3107" s="367"/>
      <c r="Q3107" s="367"/>
      <c r="R3107" s="367"/>
      <c r="S3107" s="367"/>
      <c r="T3107" s="367"/>
      <c r="U3107" s="367"/>
    </row>
    <row r="3108">
      <c r="A3108" s="367"/>
      <c r="B3108" s="367"/>
      <c r="C3108" s="367"/>
      <c r="D3108" s="367"/>
      <c r="E3108" s="368"/>
      <c r="F3108" s="367"/>
      <c r="G3108" s="367"/>
      <c r="H3108" s="367"/>
      <c r="I3108" s="367"/>
      <c r="J3108" s="367"/>
      <c r="K3108" s="367"/>
      <c r="L3108" s="367"/>
      <c r="M3108" s="367"/>
      <c r="N3108" s="367"/>
      <c r="O3108" s="367"/>
      <c r="P3108" s="367"/>
      <c r="Q3108" s="367"/>
      <c r="R3108" s="367"/>
      <c r="S3108" s="367"/>
      <c r="T3108" s="367"/>
      <c r="U3108" s="367"/>
    </row>
    <row r="3109">
      <c r="A3109" s="367"/>
      <c r="B3109" s="367"/>
      <c r="C3109" s="367"/>
      <c r="D3109" s="367"/>
      <c r="E3109" s="368"/>
      <c r="F3109" s="367"/>
      <c r="G3109" s="367"/>
      <c r="H3109" s="367"/>
      <c r="I3109" s="367"/>
      <c r="J3109" s="367"/>
      <c r="K3109" s="367"/>
      <c r="L3109" s="367"/>
      <c r="M3109" s="367"/>
      <c r="N3109" s="367"/>
      <c r="O3109" s="367"/>
      <c r="P3109" s="367"/>
      <c r="Q3109" s="367"/>
      <c r="R3109" s="367"/>
      <c r="S3109" s="367"/>
      <c r="T3109" s="367"/>
      <c r="U3109" s="367"/>
    </row>
    <row r="3110">
      <c r="A3110" s="367"/>
      <c r="B3110" s="367"/>
      <c r="C3110" s="367"/>
      <c r="D3110" s="367"/>
      <c r="E3110" s="368"/>
      <c r="F3110" s="367"/>
      <c r="G3110" s="367"/>
      <c r="H3110" s="367"/>
      <c r="I3110" s="367"/>
      <c r="J3110" s="367"/>
      <c r="K3110" s="367"/>
      <c r="L3110" s="367"/>
      <c r="M3110" s="367"/>
      <c r="N3110" s="367"/>
      <c r="O3110" s="367"/>
      <c r="P3110" s="367"/>
      <c r="Q3110" s="367"/>
      <c r="R3110" s="367"/>
      <c r="S3110" s="367"/>
      <c r="T3110" s="367"/>
      <c r="U3110" s="367"/>
    </row>
    <row r="3111">
      <c r="A3111" s="367"/>
      <c r="B3111" s="367"/>
      <c r="C3111" s="367"/>
      <c r="D3111" s="367"/>
      <c r="E3111" s="368"/>
      <c r="F3111" s="367"/>
      <c r="G3111" s="367"/>
      <c r="H3111" s="367"/>
      <c r="I3111" s="367"/>
      <c r="J3111" s="367"/>
      <c r="K3111" s="367"/>
      <c r="L3111" s="367"/>
      <c r="M3111" s="367"/>
      <c r="N3111" s="367"/>
      <c r="O3111" s="367"/>
      <c r="P3111" s="367"/>
      <c r="Q3111" s="367"/>
      <c r="R3111" s="367"/>
      <c r="S3111" s="367"/>
      <c r="T3111" s="367"/>
      <c r="U3111" s="367"/>
    </row>
    <row r="3112">
      <c r="A3112" s="367"/>
      <c r="B3112" s="367"/>
      <c r="C3112" s="367"/>
      <c r="D3112" s="367"/>
      <c r="E3112" s="368"/>
      <c r="F3112" s="367"/>
      <c r="G3112" s="367"/>
      <c r="H3112" s="367"/>
      <c r="I3112" s="367"/>
      <c r="J3112" s="367"/>
      <c r="K3112" s="367"/>
      <c r="L3112" s="367"/>
      <c r="M3112" s="367"/>
      <c r="N3112" s="367"/>
      <c r="O3112" s="367"/>
      <c r="P3112" s="367"/>
      <c r="Q3112" s="367"/>
      <c r="R3112" s="367"/>
      <c r="S3112" s="367"/>
      <c r="T3112" s="367"/>
      <c r="U3112" s="367"/>
    </row>
    <row r="3113">
      <c r="A3113" s="367"/>
      <c r="B3113" s="367"/>
      <c r="C3113" s="367"/>
      <c r="D3113" s="367"/>
      <c r="E3113" s="368"/>
      <c r="F3113" s="367"/>
      <c r="G3113" s="367"/>
      <c r="H3113" s="367"/>
      <c r="I3113" s="367"/>
      <c r="J3113" s="367"/>
      <c r="K3113" s="367"/>
      <c r="L3113" s="367"/>
      <c r="M3113" s="367"/>
      <c r="N3113" s="367"/>
      <c r="O3113" s="367"/>
      <c r="P3113" s="367"/>
      <c r="Q3113" s="367"/>
      <c r="R3113" s="367"/>
      <c r="S3113" s="367"/>
      <c r="T3113" s="367"/>
      <c r="U3113" s="367"/>
    </row>
    <row r="3114">
      <c r="A3114" s="367"/>
      <c r="B3114" s="367"/>
      <c r="C3114" s="367"/>
      <c r="D3114" s="367"/>
      <c r="E3114" s="368"/>
      <c r="F3114" s="367"/>
      <c r="G3114" s="367"/>
      <c r="H3114" s="367"/>
      <c r="I3114" s="367"/>
      <c r="J3114" s="367"/>
      <c r="K3114" s="367"/>
      <c r="L3114" s="367"/>
      <c r="M3114" s="367"/>
      <c r="N3114" s="367"/>
      <c r="O3114" s="367"/>
      <c r="P3114" s="367"/>
      <c r="Q3114" s="367"/>
      <c r="R3114" s="367"/>
      <c r="S3114" s="367"/>
      <c r="T3114" s="367"/>
      <c r="U3114" s="367"/>
    </row>
    <row r="3115">
      <c r="A3115" s="367"/>
      <c r="B3115" s="367"/>
      <c r="C3115" s="367"/>
      <c r="D3115" s="367"/>
      <c r="E3115" s="368"/>
      <c r="F3115" s="367"/>
      <c r="G3115" s="367"/>
      <c r="H3115" s="367"/>
      <c r="I3115" s="367"/>
      <c r="J3115" s="367"/>
      <c r="K3115" s="367"/>
      <c r="L3115" s="367"/>
      <c r="M3115" s="367"/>
      <c r="N3115" s="367"/>
      <c r="O3115" s="367"/>
      <c r="P3115" s="367"/>
      <c r="Q3115" s="367"/>
      <c r="R3115" s="367"/>
      <c r="S3115" s="367"/>
      <c r="T3115" s="367"/>
      <c r="U3115" s="367"/>
    </row>
    <row r="3116">
      <c r="A3116" s="367"/>
      <c r="B3116" s="367"/>
      <c r="C3116" s="367"/>
      <c r="D3116" s="367"/>
      <c r="E3116" s="368"/>
      <c r="F3116" s="367"/>
      <c r="G3116" s="367"/>
      <c r="H3116" s="367"/>
      <c r="I3116" s="367"/>
      <c r="J3116" s="367"/>
      <c r="K3116" s="367"/>
      <c r="L3116" s="367"/>
      <c r="M3116" s="367"/>
      <c r="N3116" s="367"/>
      <c r="O3116" s="367"/>
      <c r="P3116" s="367"/>
      <c r="Q3116" s="367"/>
      <c r="R3116" s="367"/>
      <c r="S3116" s="367"/>
      <c r="T3116" s="367"/>
      <c r="U3116" s="367"/>
    </row>
    <row r="3117">
      <c r="A3117" s="367"/>
      <c r="B3117" s="367"/>
      <c r="C3117" s="367"/>
      <c r="D3117" s="367"/>
      <c r="E3117" s="368"/>
      <c r="F3117" s="367"/>
      <c r="G3117" s="367"/>
      <c r="H3117" s="367"/>
      <c r="I3117" s="367"/>
      <c r="J3117" s="367"/>
      <c r="K3117" s="367"/>
      <c r="L3117" s="367"/>
      <c r="M3117" s="367"/>
      <c r="N3117" s="367"/>
      <c r="O3117" s="367"/>
      <c r="P3117" s="367"/>
      <c r="Q3117" s="367"/>
      <c r="R3117" s="367"/>
      <c r="S3117" s="367"/>
      <c r="T3117" s="367"/>
      <c r="U3117" s="367"/>
    </row>
    <row r="3118">
      <c r="A3118" s="367"/>
      <c r="B3118" s="367"/>
      <c r="C3118" s="367"/>
      <c r="D3118" s="367"/>
      <c r="E3118" s="368"/>
      <c r="F3118" s="367"/>
      <c r="G3118" s="367"/>
      <c r="H3118" s="367"/>
      <c r="I3118" s="367"/>
      <c r="J3118" s="367"/>
      <c r="K3118" s="367"/>
      <c r="L3118" s="367"/>
      <c r="M3118" s="367"/>
      <c r="N3118" s="367"/>
      <c r="O3118" s="367"/>
      <c r="P3118" s="367"/>
      <c r="Q3118" s="367"/>
      <c r="R3118" s="367"/>
      <c r="S3118" s="367"/>
      <c r="T3118" s="367"/>
      <c r="U3118" s="367"/>
    </row>
    <row r="3119">
      <c r="A3119" s="367"/>
      <c r="B3119" s="367"/>
      <c r="C3119" s="367"/>
      <c r="D3119" s="367"/>
      <c r="E3119" s="368"/>
      <c r="F3119" s="367"/>
      <c r="G3119" s="367"/>
      <c r="H3119" s="367"/>
      <c r="I3119" s="367"/>
      <c r="J3119" s="367"/>
      <c r="K3119" s="367"/>
      <c r="L3119" s="367"/>
      <c r="M3119" s="367"/>
      <c r="N3119" s="367"/>
      <c r="O3119" s="367"/>
      <c r="P3119" s="367"/>
      <c r="Q3119" s="367"/>
      <c r="R3119" s="367"/>
      <c r="S3119" s="367"/>
      <c r="T3119" s="367"/>
      <c r="U3119" s="367"/>
    </row>
    <row r="3120">
      <c r="A3120" s="367"/>
      <c r="B3120" s="367"/>
      <c r="C3120" s="367"/>
      <c r="D3120" s="367"/>
      <c r="E3120" s="368"/>
      <c r="F3120" s="367"/>
      <c r="G3120" s="367"/>
      <c r="H3120" s="367"/>
      <c r="I3120" s="367"/>
      <c r="J3120" s="367"/>
      <c r="K3120" s="367"/>
      <c r="L3120" s="367"/>
      <c r="M3120" s="367"/>
      <c r="N3120" s="367"/>
      <c r="O3120" s="367"/>
      <c r="P3120" s="367"/>
      <c r="Q3120" s="367"/>
      <c r="R3120" s="367"/>
      <c r="S3120" s="367"/>
      <c r="T3120" s="367"/>
      <c r="U3120" s="367"/>
    </row>
    <row r="3121">
      <c r="A3121" s="367"/>
      <c r="B3121" s="367"/>
      <c r="C3121" s="367"/>
      <c r="D3121" s="367"/>
      <c r="E3121" s="368"/>
      <c r="F3121" s="367"/>
      <c r="G3121" s="367"/>
      <c r="H3121" s="367"/>
      <c r="I3121" s="367"/>
      <c r="J3121" s="367"/>
      <c r="K3121" s="367"/>
      <c r="L3121" s="367"/>
      <c r="M3121" s="367"/>
      <c r="N3121" s="367"/>
      <c r="O3121" s="367"/>
      <c r="P3121" s="367"/>
      <c r="Q3121" s="367"/>
      <c r="R3121" s="367"/>
      <c r="S3121" s="367"/>
      <c r="T3121" s="367"/>
      <c r="U3121" s="367"/>
    </row>
    <row r="3122">
      <c r="A3122" s="367"/>
      <c r="B3122" s="367"/>
      <c r="C3122" s="367"/>
      <c r="D3122" s="367"/>
      <c r="E3122" s="368"/>
      <c r="F3122" s="367"/>
      <c r="G3122" s="367"/>
      <c r="H3122" s="367"/>
      <c r="I3122" s="367"/>
      <c r="J3122" s="367"/>
      <c r="K3122" s="367"/>
      <c r="L3122" s="367"/>
      <c r="M3122" s="367"/>
      <c r="N3122" s="367"/>
      <c r="O3122" s="367"/>
      <c r="P3122" s="367"/>
      <c r="Q3122" s="367"/>
      <c r="R3122" s="367"/>
      <c r="S3122" s="367"/>
      <c r="T3122" s="367"/>
      <c r="U3122" s="367"/>
    </row>
    <row r="3123">
      <c r="A3123" s="367"/>
      <c r="B3123" s="367"/>
      <c r="C3123" s="367"/>
      <c r="D3123" s="367"/>
      <c r="E3123" s="368"/>
      <c r="F3123" s="367"/>
      <c r="G3123" s="367"/>
      <c r="H3123" s="367"/>
      <c r="I3123" s="367"/>
      <c r="J3123" s="367"/>
      <c r="K3123" s="367"/>
      <c r="L3123" s="367"/>
      <c r="M3123" s="367"/>
      <c r="N3123" s="367"/>
      <c r="O3123" s="367"/>
      <c r="P3123" s="367"/>
      <c r="Q3123" s="367"/>
      <c r="R3123" s="367"/>
      <c r="S3123" s="367"/>
      <c r="T3123" s="367"/>
      <c r="U3123" s="367"/>
    </row>
    <row r="3124">
      <c r="A3124" s="367"/>
      <c r="B3124" s="367"/>
      <c r="C3124" s="367"/>
      <c r="D3124" s="367"/>
      <c r="E3124" s="368"/>
      <c r="F3124" s="367"/>
      <c r="G3124" s="367"/>
      <c r="H3124" s="367"/>
      <c r="I3124" s="367"/>
      <c r="J3124" s="367"/>
      <c r="K3124" s="367"/>
      <c r="L3124" s="367"/>
      <c r="M3124" s="367"/>
      <c r="N3124" s="367"/>
      <c r="O3124" s="367"/>
      <c r="P3124" s="367"/>
      <c r="Q3124" s="367"/>
      <c r="R3124" s="367"/>
      <c r="S3124" s="367"/>
      <c r="T3124" s="367"/>
      <c r="U3124" s="367"/>
    </row>
    <row r="3125">
      <c r="A3125" s="367"/>
      <c r="B3125" s="367"/>
      <c r="C3125" s="367"/>
      <c r="D3125" s="367"/>
      <c r="E3125" s="368"/>
      <c r="F3125" s="367"/>
      <c r="G3125" s="367"/>
      <c r="H3125" s="367"/>
      <c r="I3125" s="367"/>
      <c r="J3125" s="367"/>
      <c r="K3125" s="367"/>
      <c r="L3125" s="367"/>
      <c r="M3125" s="367"/>
      <c r="N3125" s="367"/>
      <c r="O3125" s="367"/>
      <c r="P3125" s="367"/>
      <c r="Q3125" s="367"/>
      <c r="R3125" s="367"/>
      <c r="S3125" s="367"/>
      <c r="T3125" s="367"/>
      <c r="U3125" s="367"/>
    </row>
    <row r="3126">
      <c r="A3126" s="367"/>
      <c r="B3126" s="367"/>
      <c r="C3126" s="367"/>
      <c r="D3126" s="367"/>
      <c r="E3126" s="368"/>
      <c r="F3126" s="367"/>
      <c r="G3126" s="367"/>
      <c r="H3126" s="367"/>
      <c r="I3126" s="367"/>
      <c r="J3126" s="367"/>
      <c r="K3126" s="367"/>
      <c r="L3126" s="367"/>
      <c r="M3126" s="367"/>
      <c r="N3126" s="367"/>
      <c r="O3126" s="367"/>
      <c r="P3126" s="367"/>
      <c r="Q3126" s="367"/>
      <c r="R3126" s="367"/>
      <c r="S3126" s="367"/>
      <c r="T3126" s="367"/>
      <c r="U3126" s="367"/>
    </row>
    <row r="3127">
      <c r="A3127" s="367"/>
      <c r="B3127" s="367"/>
      <c r="C3127" s="367"/>
      <c r="D3127" s="367"/>
      <c r="E3127" s="368"/>
      <c r="F3127" s="367"/>
      <c r="G3127" s="367"/>
      <c r="H3127" s="367"/>
      <c r="I3127" s="367"/>
      <c r="J3127" s="367"/>
      <c r="K3127" s="367"/>
      <c r="L3127" s="367"/>
      <c r="M3127" s="367"/>
      <c r="N3127" s="367"/>
      <c r="O3127" s="367"/>
      <c r="P3127" s="367"/>
      <c r="Q3127" s="367"/>
      <c r="R3127" s="367"/>
      <c r="S3127" s="367"/>
      <c r="T3127" s="367"/>
      <c r="U3127" s="367"/>
    </row>
    <row r="3128">
      <c r="A3128" s="367"/>
      <c r="B3128" s="367"/>
      <c r="C3128" s="367"/>
      <c r="D3128" s="367"/>
      <c r="E3128" s="368"/>
      <c r="F3128" s="367"/>
      <c r="G3128" s="367"/>
      <c r="H3128" s="367"/>
      <c r="I3128" s="367"/>
      <c r="J3128" s="367"/>
      <c r="K3128" s="367"/>
      <c r="L3128" s="367"/>
      <c r="M3128" s="367"/>
      <c r="N3128" s="367"/>
      <c r="O3128" s="367"/>
      <c r="P3128" s="367"/>
      <c r="Q3128" s="367"/>
      <c r="R3128" s="367"/>
      <c r="S3128" s="367"/>
      <c r="T3128" s="367"/>
      <c r="U3128" s="367"/>
    </row>
    <row r="3129">
      <c r="A3129" s="367"/>
      <c r="B3129" s="367"/>
      <c r="C3129" s="367"/>
      <c r="D3129" s="367"/>
      <c r="E3129" s="368"/>
      <c r="F3129" s="367"/>
      <c r="G3129" s="367"/>
      <c r="H3129" s="367"/>
      <c r="I3129" s="367"/>
      <c r="J3129" s="367"/>
      <c r="K3129" s="367"/>
      <c r="L3129" s="367"/>
      <c r="M3129" s="367"/>
      <c r="N3129" s="367"/>
      <c r="O3129" s="367"/>
      <c r="P3129" s="367"/>
      <c r="Q3129" s="367"/>
      <c r="R3129" s="367"/>
      <c r="S3129" s="367"/>
      <c r="T3129" s="367"/>
      <c r="U3129" s="367"/>
    </row>
    <row r="3130">
      <c r="A3130" s="367"/>
      <c r="B3130" s="367"/>
      <c r="C3130" s="367"/>
      <c r="D3130" s="367"/>
      <c r="E3130" s="368"/>
      <c r="F3130" s="367"/>
      <c r="G3130" s="367"/>
      <c r="H3130" s="367"/>
      <c r="I3130" s="367"/>
      <c r="J3130" s="367"/>
      <c r="K3130" s="367"/>
      <c r="L3130" s="367"/>
      <c r="M3130" s="367"/>
      <c r="N3130" s="367"/>
      <c r="O3130" s="367"/>
      <c r="P3130" s="367"/>
      <c r="Q3130" s="367"/>
      <c r="R3130" s="367"/>
      <c r="S3130" s="367"/>
      <c r="T3130" s="367"/>
      <c r="U3130" s="367"/>
    </row>
    <row r="3131">
      <c r="A3131" s="367"/>
      <c r="B3131" s="367"/>
      <c r="C3131" s="367"/>
      <c r="D3131" s="367"/>
      <c r="E3131" s="368"/>
      <c r="F3131" s="367"/>
      <c r="G3131" s="367"/>
      <c r="H3131" s="367"/>
      <c r="I3131" s="367"/>
      <c r="J3131" s="367"/>
      <c r="K3131" s="367"/>
      <c r="L3131" s="367"/>
      <c r="M3131" s="367"/>
      <c r="N3131" s="367"/>
      <c r="O3131" s="367"/>
      <c r="P3131" s="367"/>
      <c r="Q3131" s="367"/>
      <c r="R3131" s="367"/>
      <c r="S3131" s="367"/>
      <c r="T3131" s="367"/>
      <c r="U3131" s="367"/>
    </row>
    <row r="3132">
      <c r="A3132" s="367"/>
      <c r="B3132" s="367"/>
      <c r="C3132" s="367"/>
      <c r="D3132" s="367"/>
      <c r="E3132" s="368"/>
      <c r="F3132" s="367"/>
      <c r="G3132" s="367"/>
      <c r="H3132" s="367"/>
      <c r="I3132" s="367"/>
      <c r="J3132" s="367"/>
      <c r="K3132" s="367"/>
      <c r="L3132" s="367"/>
      <c r="M3132" s="367"/>
      <c r="N3132" s="367"/>
      <c r="O3132" s="367"/>
      <c r="P3132" s="367"/>
      <c r="Q3132" s="367"/>
      <c r="R3132" s="367"/>
      <c r="S3132" s="367"/>
      <c r="T3132" s="367"/>
      <c r="U3132" s="367"/>
    </row>
    <row r="3133">
      <c r="A3133" s="367"/>
      <c r="B3133" s="367"/>
      <c r="C3133" s="367"/>
      <c r="D3133" s="367"/>
      <c r="E3133" s="368"/>
      <c r="F3133" s="367"/>
      <c r="G3133" s="367"/>
      <c r="H3133" s="367"/>
      <c r="I3133" s="367"/>
      <c r="J3133" s="367"/>
      <c r="K3133" s="367"/>
      <c r="L3133" s="367"/>
      <c r="M3133" s="367"/>
      <c r="N3133" s="367"/>
      <c r="O3133" s="367"/>
      <c r="P3133" s="367"/>
      <c r="Q3133" s="367"/>
      <c r="R3133" s="367"/>
      <c r="S3133" s="367"/>
      <c r="T3133" s="367"/>
      <c r="U3133" s="367"/>
    </row>
    <row r="3134">
      <c r="A3134" s="367"/>
      <c r="B3134" s="367"/>
      <c r="C3134" s="367"/>
      <c r="D3134" s="367"/>
      <c r="E3134" s="368"/>
      <c r="F3134" s="367"/>
      <c r="G3134" s="367"/>
      <c r="H3134" s="367"/>
      <c r="I3134" s="367"/>
      <c r="J3134" s="367"/>
      <c r="K3134" s="367"/>
      <c r="L3134" s="367"/>
      <c r="M3134" s="367"/>
      <c r="N3134" s="367"/>
      <c r="O3134" s="367"/>
      <c r="P3134" s="367"/>
      <c r="Q3134" s="367"/>
      <c r="R3134" s="367"/>
      <c r="S3134" s="367"/>
      <c r="T3134" s="367"/>
      <c r="U3134" s="367"/>
    </row>
    <row r="3135">
      <c r="A3135" s="367"/>
      <c r="B3135" s="367"/>
      <c r="C3135" s="367"/>
      <c r="D3135" s="367"/>
      <c r="E3135" s="368"/>
      <c r="F3135" s="367"/>
      <c r="G3135" s="367"/>
      <c r="H3135" s="367"/>
      <c r="I3135" s="367"/>
      <c r="J3135" s="367"/>
      <c r="K3135" s="367"/>
      <c r="L3135" s="367"/>
      <c r="M3135" s="367"/>
      <c r="N3135" s="367"/>
      <c r="O3135" s="367"/>
      <c r="P3135" s="367"/>
      <c r="Q3135" s="367"/>
      <c r="R3135" s="367"/>
      <c r="S3135" s="367"/>
      <c r="T3135" s="367"/>
      <c r="U3135" s="367"/>
    </row>
    <row r="3136">
      <c r="A3136" s="367"/>
      <c r="B3136" s="367"/>
      <c r="C3136" s="367"/>
      <c r="D3136" s="367"/>
      <c r="E3136" s="368"/>
      <c r="F3136" s="367"/>
      <c r="G3136" s="367"/>
      <c r="H3136" s="367"/>
      <c r="I3136" s="367"/>
      <c r="J3136" s="367"/>
      <c r="K3136" s="367"/>
      <c r="L3136" s="367"/>
      <c r="M3136" s="367"/>
      <c r="N3136" s="367"/>
      <c r="O3136" s="367"/>
      <c r="P3136" s="367"/>
      <c r="Q3136" s="367"/>
      <c r="R3136" s="367"/>
      <c r="S3136" s="367"/>
      <c r="T3136" s="367"/>
      <c r="U3136" s="367"/>
    </row>
    <row r="3137">
      <c r="A3137" s="367"/>
      <c r="B3137" s="367"/>
      <c r="C3137" s="367"/>
      <c r="D3137" s="367"/>
      <c r="E3137" s="368"/>
      <c r="F3137" s="367"/>
      <c r="G3137" s="367"/>
      <c r="H3137" s="367"/>
      <c r="I3137" s="367"/>
      <c r="J3137" s="367"/>
      <c r="K3137" s="367"/>
      <c r="L3137" s="367"/>
      <c r="M3137" s="367"/>
      <c r="N3137" s="367"/>
      <c r="O3137" s="367"/>
      <c r="P3137" s="367"/>
      <c r="Q3137" s="367"/>
      <c r="R3137" s="367"/>
      <c r="S3137" s="367"/>
      <c r="T3137" s="367"/>
      <c r="U3137" s="367"/>
    </row>
    <row r="3138">
      <c r="A3138" s="367"/>
      <c r="B3138" s="367"/>
      <c r="C3138" s="367"/>
      <c r="D3138" s="367"/>
      <c r="E3138" s="368"/>
      <c r="F3138" s="367"/>
      <c r="G3138" s="367"/>
      <c r="H3138" s="367"/>
      <c r="I3138" s="367"/>
      <c r="J3138" s="367"/>
      <c r="K3138" s="367"/>
      <c r="L3138" s="367"/>
      <c r="M3138" s="367"/>
      <c r="N3138" s="367"/>
      <c r="O3138" s="367"/>
      <c r="P3138" s="367"/>
      <c r="Q3138" s="367"/>
      <c r="R3138" s="367"/>
      <c r="S3138" s="367"/>
      <c r="T3138" s="367"/>
      <c r="U3138" s="367"/>
    </row>
    <row r="3139">
      <c r="A3139" s="367"/>
      <c r="B3139" s="367"/>
      <c r="C3139" s="367"/>
      <c r="D3139" s="367"/>
      <c r="E3139" s="368"/>
      <c r="F3139" s="367"/>
      <c r="G3139" s="367"/>
      <c r="H3139" s="367"/>
      <c r="I3139" s="367"/>
      <c r="J3139" s="367"/>
      <c r="K3139" s="367"/>
      <c r="L3139" s="367"/>
      <c r="M3139" s="367"/>
      <c r="N3139" s="367"/>
      <c r="O3139" s="367"/>
      <c r="P3139" s="367"/>
      <c r="Q3139" s="367"/>
      <c r="R3139" s="367"/>
      <c r="S3139" s="367"/>
      <c r="T3139" s="367"/>
      <c r="U3139" s="367"/>
    </row>
    <row r="3140">
      <c r="A3140" s="367"/>
      <c r="B3140" s="367"/>
      <c r="C3140" s="367"/>
      <c r="D3140" s="367"/>
      <c r="E3140" s="368"/>
      <c r="F3140" s="367"/>
      <c r="G3140" s="367"/>
      <c r="H3140" s="367"/>
      <c r="I3140" s="367"/>
      <c r="J3140" s="367"/>
      <c r="K3140" s="367"/>
      <c r="L3140" s="367"/>
      <c r="M3140" s="367"/>
      <c r="N3140" s="367"/>
      <c r="O3140" s="367"/>
      <c r="P3140" s="367"/>
      <c r="Q3140" s="367"/>
      <c r="R3140" s="367"/>
      <c r="S3140" s="367"/>
      <c r="T3140" s="367"/>
      <c r="U3140" s="367"/>
    </row>
    <row r="3141">
      <c r="A3141" s="367"/>
      <c r="B3141" s="367"/>
      <c r="C3141" s="367"/>
      <c r="D3141" s="367"/>
      <c r="E3141" s="368"/>
      <c r="F3141" s="367"/>
      <c r="G3141" s="367"/>
      <c r="H3141" s="367"/>
      <c r="I3141" s="367"/>
      <c r="J3141" s="367"/>
      <c r="K3141" s="367"/>
      <c r="L3141" s="367"/>
      <c r="M3141" s="367"/>
      <c r="N3141" s="367"/>
      <c r="O3141" s="367"/>
      <c r="P3141" s="367"/>
      <c r="Q3141" s="367"/>
      <c r="R3141" s="367"/>
      <c r="S3141" s="367"/>
      <c r="T3141" s="367"/>
      <c r="U3141" s="367"/>
    </row>
    <row r="3142">
      <c r="A3142" s="367"/>
      <c r="B3142" s="367"/>
      <c r="C3142" s="367"/>
      <c r="D3142" s="367"/>
      <c r="E3142" s="368"/>
      <c r="F3142" s="367"/>
      <c r="G3142" s="367"/>
      <c r="H3142" s="367"/>
      <c r="I3142" s="367"/>
      <c r="J3142" s="367"/>
      <c r="K3142" s="367"/>
      <c r="L3142" s="367"/>
      <c r="M3142" s="367"/>
      <c r="N3142" s="367"/>
      <c r="O3142" s="367"/>
      <c r="P3142" s="367"/>
      <c r="Q3142" s="367"/>
      <c r="R3142" s="367"/>
      <c r="S3142" s="367"/>
      <c r="T3142" s="367"/>
      <c r="U3142" s="367"/>
    </row>
    <row r="3143">
      <c r="A3143" s="367"/>
      <c r="B3143" s="367"/>
      <c r="C3143" s="367"/>
      <c r="D3143" s="367"/>
      <c r="E3143" s="368"/>
      <c r="F3143" s="367"/>
      <c r="G3143" s="367"/>
      <c r="H3143" s="367"/>
      <c r="I3143" s="367"/>
      <c r="J3143" s="367"/>
      <c r="K3143" s="367"/>
      <c r="L3143" s="367"/>
      <c r="M3143" s="367"/>
      <c r="N3143" s="367"/>
      <c r="O3143" s="367"/>
      <c r="P3143" s="367"/>
      <c r="Q3143" s="367"/>
      <c r="R3143" s="367"/>
      <c r="S3143" s="367"/>
      <c r="T3143" s="367"/>
      <c r="U3143" s="367"/>
    </row>
    <row r="3144">
      <c r="A3144" s="367"/>
      <c r="B3144" s="367"/>
      <c r="C3144" s="367"/>
      <c r="D3144" s="367"/>
      <c r="E3144" s="368"/>
      <c r="F3144" s="367"/>
      <c r="G3144" s="367"/>
      <c r="H3144" s="367"/>
      <c r="I3144" s="367"/>
      <c r="J3144" s="367"/>
      <c r="K3144" s="367"/>
      <c r="L3144" s="367"/>
      <c r="M3144" s="367"/>
      <c r="N3144" s="367"/>
      <c r="O3144" s="367"/>
      <c r="P3144" s="367"/>
      <c r="Q3144" s="367"/>
      <c r="R3144" s="367"/>
      <c r="S3144" s="367"/>
      <c r="T3144" s="367"/>
      <c r="U3144" s="367"/>
    </row>
    <row r="3145">
      <c r="A3145" s="367"/>
      <c r="B3145" s="367"/>
      <c r="C3145" s="367"/>
      <c r="D3145" s="367"/>
      <c r="E3145" s="368"/>
      <c r="F3145" s="367"/>
      <c r="G3145" s="367"/>
      <c r="H3145" s="367"/>
      <c r="I3145" s="367"/>
      <c r="J3145" s="367"/>
      <c r="K3145" s="367"/>
      <c r="L3145" s="367"/>
      <c r="M3145" s="367"/>
      <c r="N3145" s="367"/>
      <c r="O3145" s="367"/>
      <c r="P3145" s="367"/>
      <c r="Q3145" s="367"/>
      <c r="R3145" s="367"/>
      <c r="S3145" s="367"/>
      <c r="T3145" s="367"/>
      <c r="U3145" s="367"/>
    </row>
    <row r="3146">
      <c r="A3146" s="367"/>
      <c r="B3146" s="367"/>
      <c r="C3146" s="367"/>
      <c r="D3146" s="367"/>
      <c r="E3146" s="368"/>
      <c r="F3146" s="367"/>
      <c r="G3146" s="367"/>
      <c r="H3146" s="367"/>
      <c r="I3146" s="367"/>
      <c r="J3146" s="367"/>
      <c r="K3146" s="367"/>
      <c r="L3146" s="367"/>
      <c r="M3146" s="367"/>
      <c r="N3146" s="367"/>
      <c r="O3146" s="367"/>
      <c r="P3146" s="367"/>
      <c r="Q3146" s="367"/>
      <c r="R3146" s="367"/>
      <c r="S3146" s="367"/>
      <c r="T3146" s="367"/>
      <c r="U3146" s="367"/>
    </row>
    <row r="3147">
      <c r="A3147" s="367"/>
      <c r="B3147" s="367"/>
      <c r="C3147" s="367"/>
      <c r="D3147" s="367"/>
      <c r="E3147" s="368"/>
      <c r="F3147" s="367"/>
      <c r="G3147" s="367"/>
      <c r="H3147" s="367"/>
      <c r="I3147" s="367"/>
      <c r="J3147" s="367"/>
      <c r="K3147" s="367"/>
      <c r="L3147" s="367"/>
      <c r="M3147" s="367"/>
      <c r="N3147" s="367"/>
      <c r="O3147" s="367"/>
      <c r="P3147" s="367"/>
      <c r="Q3147" s="367"/>
      <c r="R3147" s="367"/>
      <c r="S3147" s="367"/>
      <c r="T3147" s="367"/>
      <c r="U3147" s="367"/>
    </row>
    <row r="3148">
      <c r="A3148" s="367"/>
      <c r="B3148" s="367"/>
      <c r="C3148" s="367"/>
      <c r="D3148" s="367"/>
      <c r="E3148" s="368"/>
      <c r="F3148" s="367"/>
      <c r="G3148" s="367"/>
      <c r="H3148" s="367"/>
      <c r="I3148" s="367"/>
      <c r="J3148" s="367"/>
      <c r="K3148" s="367"/>
      <c r="L3148" s="367"/>
      <c r="M3148" s="367"/>
      <c r="N3148" s="367"/>
      <c r="O3148" s="367"/>
      <c r="P3148" s="367"/>
      <c r="Q3148" s="367"/>
      <c r="R3148" s="367"/>
      <c r="S3148" s="367"/>
      <c r="T3148" s="367"/>
      <c r="U3148" s="367"/>
    </row>
    <row r="3149">
      <c r="A3149" s="367"/>
      <c r="B3149" s="367"/>
      <c r="C3149" s="367"/>
      <c r="D3149" s="367"/>
      <c r="E3149" s="368"/>
      <c r="F3149" s="367"/>
      <c r="G3149" s="367"/>
      <c r="H3149" s="367"/>
      <c r="I3149" s="367"/>
      <c r="J3149" s="367"/>
      <c r="K3149" s="367"/>
      <c r="L3149" s="367"/>
      <c r="M3149" s="367"/>
      <c r="N3149" s="367"/>
      <c r="O3149" s="367"/>
      <c r="P3149" s="367"/>
      <c r="Q3149" s="367"/>
      <c r="R3149" s="367"/>
      <c r="S3149" s="367"/>
      <c r="T3149" s="367"/>
      <c r="U3149" s="367"/>
    </row>
    <row r="3150">
      <c r="A3150" s="367"/>
      <c r="B3150" s="367"/>
      <c r="C3150" s="367"/>
      <c r="D3150" s="367"/>
      <c r="E3150" s="368"/>
      <c r="F3150" s="367"/>
      <c r="G3150" s="367"/>
      <c r="H3150" s="367"/>
      <c r="I3150" s="367"/>
      <c r="J3150" s="367"/>
      <c r="K3150" s="367"/>
      <c r="L3150" s="367"/>
      <c r="M3150" s="367"/>
      <c r="N3150" s="367"/>
      <c r="O3150" s="367"/>
      <c r="P3150" s="367"/>
      <c r="Q3150" s="367"/>
      <c r="R3150" s="367"/>
      <c r="S3150" s="367"/>
      <c r="T3150" s="367"/>
      <c r="U3150" s="367"/>
    </row>
    <row r="3151">
      <c r="A3151" s="367"/>
      <c r="B3151" s="367"/>
      <c r="C3151" s="367"/>
      <c r="D3151" s="367"/>
      <c r="E3151" s="368"/>
      <c r="F3151" s="367"/>
      <c r="G3151" s="367"/>
      <c r="H3151" s="367"/>
      <c r="I3151" s="367"/>
      <c r="J3151" s="367"/>
      <c r="K3151" s="367"/>
      <c r="L3151" s="367"/>
      <c r="M3151" s="367"/>
      <c r="N3151" s="367"/>
      <c r="O3151" s="367"/>
      <c r="P3151" s="367"/>
      <c r="Q3151" s="367"/>
      <c r="R3151" s="367"/>
      <c r="S3151" s="367"/>
      <c r="T3151" s="367"/>
      <c r="U3151" s="367"/>
    </row>
    <row r="3152">
      <c r="A3152" s="367"/>
      <c r="B3152" s="367"/>
      <c r="C3152" s="367"/>
      <c r="D3152" s="367"/>
      <c r="E3152" s="368"/>
      <c r="F3152" s="367"/>
      <c r="G3152" s="367"/>
      <c r="H3152" s="367"/>
      <c r="I3152" s="367"/>
      <c r="J3152" s="367"/>
      <c r="K3152" s="367"/>
      <c r="L3152" s="367"/>
      <c r="M3152" s="367"/>
      <c r="N3152" s="367"/>
      <c r="O3152" s="367"/>
      <c r="P3152" s="367"/>
      <c r="Q3152" s="367"/>
      <c r="R3152" s="367"/>
      <c r="S3152" s="367"/>
      <c r="T3152" s="367"/>
      <c r="U3152" s="367"/>
    </row>
    <row r="3153">
      <c r="A3153" s="367"/>
      <c r="B3153" s="367"/>
      <c r="C3153" s="367"/>
      <c r="D3153" s="367"/>
      <c r="E3153" s="368"/>
      <c r="F3153" s="367"/>
      <c r="G3153" s="367"/>
      <c r="H3153" s="367"/>
      <c r="I3153" s="367"/>
      <c r="J3153" s="367"/>
      <c r="K3153" s="367"/>
      <c r="L3153" s="367"/>
      <c r="M3153" s="367"/>
      <c r="N3153" s="367"/>
      <c r="O3153" s="367"/>
      <c r="P3153" s="367"/>
      <c r="Q3153" s="367"/>
      <c r="R3153" s="367"/>
      <c r="S3153" s="367"/>
      <c r="T3153" s="367"/>
      <c r="U3153" s="367"/>
    </row>
    <row r="3154">
      <c r="A3154" s="367"/>
      <c r="B3154" s="367"/>
      <c r="C3154" s="367"/>
      <c r="D3154" s="367"/>
      <c r="E3154" s="368"/>
      <c r="F3154" s="367"/>
      <c r="G3154" s="367"/>
      <c r="H3154" s="367"/>
      <c r="I3154" s="367"/>
      <c r="J3154" s="367"/>
      <c r="K3154" s="367"/>
      <c r="L3154" s="367"/>
      <c r="M3154" s="367"/>
      <c r="N3154" s="367"/>
      <c r="O3154" s="367"/>
      <c r="P3154" s="367"/>
      <c r="Q3154" s="367"/>
      <c r="R3154" s="367"/>
      <c r="S3154" s="367"/>
      <c r="T3154" s="367"/>
      <c r="U3154" s="367"/>
    </row>
    <row r="3155">
      <c r="A3155" s="367"/>
      <c r="B3155" s="367"/>
      <c r="C3155" s="367"/>
      <c r="D3155" s="367"/>
      <c r="E3155" s="368"/>
      <c r="F3155" s="367"/>
      <c r="G3155" s="367"/>
      <c r="H3155" s="367"/>
      <c r="I3155" s="367"/>
      <c r="J3155" s="367"/>
      <c r="K3155" s="367"/>
      <c r="L3155" s="367"/>
      <c r="M3155" s="367"/>
      <c r="N3155" s="367"/>
      <c r="O3155" s="367"/>
      <c r="P3155" s="367"/>
      <c r="Q3155" s="367"/>
      <c r="R3155" s="367"/>
      <c r="S3155" s="367"/>
      <c r="T3155" s="367"/>
      <c r="U3155" s="367"/>
    </row>
    <row r="3156">
      <c r="A3156" s="367"/>
      <c r="B3156" s="367"/>
      <c r="C3156" s="367"/>
      <c r="D3156" s="367"/>
      <c r="E3156" s="368"/>
      <c r="F3156" s="367"/>
      <c r="G3156" s="367"/>
      <c r="H3156" s="367"/>
      <c r="I3156" s="367"/>
      <c r="J3156" s="367"/>
      <c r="K3156" s="367"/>
      <c r="L3156" s="367"/>
      <c r="M3156" s="367"/>
      <c r="N3156" s="367"/>
      <c r="O3156" s="367"/>
      <c r="P3156" s="367"/>
      <c r="Q3156" s="367"/>
      <c r="R3156" s="367"/>
      <c r="S3156" s="367"/>
      <c r="T3156" s="367"/>
      <c r="U3156" s="367"/>
    </row>
    <row r="3157">
      <c r="A3157" s="367"/>
      <c r="B3157" s="367"/>
      <c r="C3157" s="367"/>
      <c r="D3157" s="367"/>
      <c r="E3157" s="368"/>
      <c r="F3157" s="367"/>
      <c r="G3157" s="367"/>
      <c r="H3157" s="367"/>
      <c r="I3157" s="367"/>
      <c r="J3157" s="367"/>
      <c r="K3157" s="367"/>
      <c r="L3157" s="367"/>
      <c r="M3157" s="367"/>
      <c r="N3157" s="367"/>
      <c r="O3157" s="367"/>
      <c r="P3157" s="367"/>
      <c r="Q3157" s="367"/>
      <c r="R3157" s="367"/>
      <c r="S3157" s="367"/>
      <c r="T3157" s="367"/>
      <c r="U3157" s="367"/>
    </row>
    <row r="3158">
      <c r="A3158" s="367"/>
      <c r="B3158" s="367"/>
      <c r="C3158" s="367"/>
      <c r="D3158" s="367"/>
      <c r="E3158" s="368"/>
      <c r="F3158" s="367"/>
      <c r="G3158" s="367"/>
      <c r="H3158" s="367"/>
      <c r="I3158" s="367"/>
      <c r="J3158" s="367"/>
      <c r="K3158" s="367"/>
      <c r="L3158" s="367"/>
      <c r="M3158" s="367"/>
      <c r="N3158" s="367"/>
      <c r="O3158" s="367"/>
      <c r="P3158" s="367"/>
      <c r="Q3158" s="367"/>
      <c r="R3158" s="367"/>
      <c r="S3158" s="367"/>
      <c r="T3158" s="367"/>
      <c r="U3158" s="367"/>
    </row>
    <row r="3159">
      <c r="A3159" s="367"/>
      <c r="B3159" s="367"/>
      <c r="C3159" s="367"/>
      <c r="D3159" s="367"/>
      <c r="E3159" s="368"/>
      <c r="F3159" s="367"/>
      <c r="G3159" s="367"/>
      <c r="H3159" s="367"/>
      <c r="I3159" s="367"/>
      <c r="J3159" s="367"/>
      <c r="K3159" s="367"/>
      <c r="L3159" s="367"/>
      <c r="M3159" s="367"/>
      <c r="N3159" s="367"/>
      <c r="O3159" s="367"/>
      <c r="P3159" s="367"/>
      <c r="Q3159" s="367"/>
      <c r="R3159" s="367"/>
      <c r="S3159" s="367"/>
      <c r="T3159" s="367"/>
      <c r="U3159" s="367"/>
    </row>
    <row r="3160">
      <c r="A3160" s="367"/>
      <c r="B3160" s="367"/>
      <c r="C3160" s="367"/>
      <c r="D3160" s="367"/>
      <c r="E3160" s="368"/>
      <c r="F3160" s="367"/>
      <c r="G3160" s="367"/>
      <c r="H3160" s="367"/>
      <c r="I3160" s="367"/>
      <c r="J3160" s="367"/>
      <c r="K3160" s="367"/>
      <c r="L3160" s="367"/>
      <c r="M3160" s="367"/>
      <c r="N3160" s="367"/>
      <c r="O3160" s="367"/>
      <c r="P3160" s="367"/>
      <c r="Q3160" s="367"/>
      <c r="R3160" s="367"/>
      <c r="S3160" s="367"/>
      <c r="T3160" s="367"/>
      <c r="U3160" s="367"/>
    </row>
    <row r="3161">
      <c r="A3161" s="367"/>
      <c r="B3161" s="367"/>
      <c r="C3161" s="367"/>
      <c r="D3161" s="367"/>
      <c r="E3161" s="368"/>
      <c r="F3161" s="367"/>
      <c r="G3161" s="367"/>
      <c r="H3161" s="367"/>
      <c r="I3161" s="367"/>
      <c r="J3161" s="367"/>
      <c r="K3161" s="367"/>
      <c r="L3161" s="367"/>
      <c r="M3161" s="367"/>
      <c r="N3161" s="367"/>
      <c r="O3161" s="367"/>
      <c r="P3161" s="367"/>
      <c r="Q3161" s="367"/>
      <c r="R3161" s="367"/>
      <c r="S3161" s="367"/>
      <c r="T3161" s="367"/>
      <c r="U3161" s="367"/>
    </row>
    <row r="3162">
      <c r="A3162" s="367"/>
      <c r="B3162" s="367"/>
      <c r="C3162" s="367"/>
      <c r="D3162" s="367"/>
      <c r="E3162" s="368"/>
      <c r="F3162" s="367"/>
      <c r="G3162" s="367"/>
      <c r="H3162" s="367"/>
      <c r="I3162" s="367"/>
      <c r="J3162" s="367"/>
      <c r="K3162" s="367"/>
      <c r="L3162" s="367"/>
      <c r="M3162" s="367"/>
      <c r="N3162" s="367"/>
      <c r="O3162" s="367"/>
      <c r="P3162" s="367"/>
      <c r="Q3162" s="367"/>
      <c r="R3162" s="367"/>
      <c r="S3162" s="367"/>
      <c r="T3162" s="367"/>
      <c r="U3162" s="367"/>
    </row>
    <row r="3163">
      <c r="A3163" s="367"/>
      <c r="B3163" s="367"/>
      <c r="C3163" s="367"/>
      <c r="D3163" s="367"/>
      <c r="E3163" s="368"/>
      <c r="F3163" s="367"/>
      <c r="G3163" s="367"/>
      <c r="H3163" s="367"/>
      <c r="I3163" s="367"/>
      <c r="J3163" s="367"/>
      <c r="K3163" s="367"/>
      <c r="L3163" s="367"/>
      <c r="M3163" s="367"/>
      <c r="N3163" s="367"/>
      <c r="O3163" s="367"/>
      <c r="P3163" s="367"/>
      <c r="Q3163" s="367"/>
      <c r="R3163" s="367"/>
      <c r="S3163" s="367"/>
      <c r="T3163" s="367"/>
      <c r="U3163" s="367"/>
    </row>
    <row r="3164">
      <c r="A3164" s="367"/>
      <c r="B3164" s="367"/>
      <c r="C3164" s="367"/>
      <c r="D3164" s="367"/>
      <c r="E3164" s="368"/>
      <c r="F3164" s="367"/>
      <c r="G3164" s="367"/>
      <c r="H3164" s="367"/>
      <c r="I3164" s="367"/>
      <c r="J3164" s="367"/>
      <c r="K3164" s="367"/>
      <c r="L3164" s="367"/>
      <c r="M3164" s="367"/>
      <c r="N3164" s="367"/>
      <c r="O3164" s="367"/>
      <c r="P3164" s="367"/>
      <c r="Q3164" s="367"/>
      <c r="R3164" s="367"/>
      <c r="S3164" s="367"/>
      <c r="T3164" s="367"/>
      <c r="U3164" s="367"/>
    </row>
    <row r="3165">
      <c r="A3165" s="367"/>
      <c r="B3165" s="367"/>
      <c r="C3165" s="367"/>
      <c r="D3165" s="367"/>
      <c r="E3165" s="368"/>
      <c r="F3165" s="367"/>
      <c r="G3165" s="367"/>
      <c r="H3165" s="367"/>
      <c r="I3165" s="367"/>
      <c r="J3165" s="367"/>
      <c r="K3165" s="367"/>
      <c r="L3165" s="367"/>
      <c r="M3165" s="367"/>
      <c r="N3165" s="367"/>
      <c r="O3165" s="367"/>
      <c r="P3165" s="367"/>
      <c r="Q3165" s="367"/>
      <c r="R3165" s="367"/>
      <c r="S3165" s="367"/>
      <c r="T3165" s="367"/>
      <c r="U3165" s="367"/>
    </row>
    <row r="3166">
      <c r="A3166" s="367"/>
      <c r="B3166" s="367"/>
      <c r="C3166" s="367"/>
      <c r="D3166" s="367"/>
      <c r="E3166" s="368"/>
      <c r="F3166" s="367"/>
      <c r="G3166" s="367"/>
      <c r="H3166" s="367"/>
      <c r="I3166" s="367"/>
      <c r="J3166" s="367"/>
      <c r="K3166" s="367"/>
      <c r="L3166" s="367"/>
      <c r="M3166" s="367"/>
      <c r="N3166" s="367"/>
      <c r="O3166" s="367"/>
      <c r="P3166" s="367"/>
      <c r="Q3166" s="367"/>
      <c r="R3166" s="367"/>
      <c r="S3166" s="367"/>
      <c r="T3166" s="367"/>
      <c r="U3166" s="367"/>
    </row>
    <row r="3167">
      <c r="A3167" s="367"/>
      <c r="B3167" s="367"/>
      <c r="C3167" s="367"/>
      <c r="D3167" s="367"/>
      <c r="E3167" s="368"/>
      <c r="F3167" s="367"/>
      <c r="G3167" s="367"/>
      <c r="H3167" s="367"/>
      <c r="I3167" s="367"/>
      <c r="J3167" s="367"/>
      <c r="K3167" s="367"/>
      <c r="L3167" s="367"/>
      <c r="M3167" s="367"/>
      <c r="N3167" s="367"/>
      <c r="O3167" s="367"/>
      <c r="P3167" s="367"/>
      <c r="Q3167" s="367"/>
      <c r="R3167" s="367"/>
      <c r="S3167" s="367"/>
      <c r="T3167" s="367"/>
      <c r="U3167" s="367"/>
    </row>
    <row r="3168">
      <c r="A3168" s="367"/>
      <c r="B3168" s="367"/>
      <c r="C3168" s="367"/>
      <c r="D3168" s="367"/>
      <c r="E3168" s="368"/>
      <c r="F3168" s="367"/>
      <c r="G3168" s="367"/>
      <c r="H3168" s="367"/>
      <c r="I3168" s="367"/>
      <c r="J3168" s="367"/>
      <c r="K3168" s="367"/>
      <c r="L3168" s="367"/>
      <c r="M3168" s="367"/>
      <c r="N3168" s="367"/>
      <c r="O3168" s="367"/>
      <c r="P3168" s="367"/>
      <c r="Q3168" s="367"/>
      <c r="R3168" s="367"/>
      <c r="S3168" s="367"/>
      <c r="T3168" s="367"/>
      <c r="U3168" s="367"/>
    </row>
    <row r="3169">
      <c r="A3169" s="367"/>
      <c r="B3169" s="367"/>
      <c r="C3169" s="367"/>
      <c r="D3169" s="367"/>
      <c r="E3169" s="368"/>
      <c r="F3169" s="367"/>
      <c r="G3169" s="367"/>
      <c r="H3169" s="367"/>
      <c r="I3169" s="367"/>
      <c r="J3169" s="367"/>
      <c r="K3169" s="367"/>
      <c r="L3169" s="367"/>
      <c r="M3169" s="367"/>
      <c r="N3169" s="367"/>
      <c r="O3169" s="367"/>
      <c r="P3169" s="367"/>
      <c r="Q3169" s="367"/>
      <c r="R3169" s="367"/>
      <c r="S3169" s="367"/>
      <c r="T3169" s="367"/>
      <c r="U3169" s="367"/>
    </row>
    <row r="3170">
      <c r="A3170" s="367"/>
      <c r="B3170" s="367"/>
      <c r="C3170" s="367"/>
      <c r="D3170" s="367"/>
      <c r="E3170" s="368"/>
      <c r="F3170" s="367"/>
      <c r="G3170" s="367"/>
      <c r="H3170" s="367"/>
      <c r="I3170" s="367"/>
      <c r="J3170" s="367"/>
      <c r="K3170" s="367"/>
      <c r="L3170" s="367"/>
      <c r="M3170" s="367"/>
      <c r="N3170" s="367"/>
      <c r="O3170" s="367"/>
      <c r="P3170" s="367"/>
      <c r="Q3170" s="367"/>
      <c r="R3170" s="367"/>
      <c r="S3170" s="367"/>
      <c r="T3170" s="367"/>
      <c r="U3170" s="367"/>
    </row>
    <row r="3171">
      <c r="A3171" s="367"/>
      <c r="B3171" s="367"/>
      <c r="C3171" s="367"/>
      <c r="D3171" s="367"/>
      <c r="E3171" s="368"/>
      <c r="F3171" s="367"/>
      <c r="G3171" s="367"/>
      <c r="H3171" s="367"/>
      <c r="I3171" s="367"/>
      <c r="J3171" s="367"/>
      <c r="K3171" s="367"/>
      <c r="L3171" s="367"/>
      <c r="M3171" s="367"/>
      <c r="N3171" s="367"/>
      <c r="O3171" s="367"/>
      <c r="P3171" s="367"/>
      <c r="Q3171" s="367"/>
      <c r="R3171" s="367"/>
      <c r="S3171" s="367"/>
      <c r="T3171" s="367"/>
      <c r="U3171" s="367"/>
    </row>
    <row r="3172">
      <c r="A3172" s="367"/>
      <c r="B3172" s="367"/>
      <c r="C3172" s="367"/>
      <c r="D3172" s="367"/>
      <c r="E3172" s="368"/>
      <c r="F3172" s="367"/>
      <c r="G3172" s="367"/>
      <c r="H3172" s="367"/>
      <c r="I3172" s="367"/>
      <c r="J3172" s="367"/>
      <c r="K3172" s="367"/>
      <c r="L3172" s="367"/>
      <c r="M3172" s="367"/>
      <c r="N3172" s="367"/>
      <c r="O3172" s="367"/>
      <c r="P3172" s="367"/>
      <c r="Q3172" s="367"/>
      <c r="R3172" s="367"/>
      <c r="S3172" s="367"/>
      <c r="T3172" s="367"/>
      <c r="U3172" s="367"/>
    </row>
    <row r="3173">
      <c r="A3173" s="367"/>
      <c r="B3173" s="367"/>
      <c r="C3173" s="367"/>
      <c r="D3173" s="367"/>
      <c r="E3173" s="368"/>
      <c r="F3173" s="367"/>
      <c r="G3173" s="367"/>
      <c r="H3173" s="367"/>
      <c r="I3173" s="367"/>
      <c r="J3173" s="367"/>
      <c r="K3173" s="367"/>
      <c r="L3173" s="367"/>
      <c r="M3173" s="367"/>
      <c r="N3173" s="367"/>
      <c r="O3173" s="367"/>
      <c r="P3173" s="367"/>
      <c r="Q3173" s="367"/>
      <c r="R3173" s="367"/>
      <c r="S3173" s="367"/>
      <c r="T3173" s="367"/>
      <c r="U3173" s="367"/>
    </row>
    <row r="3174">
      <c r="A3174" s="367"/>
      <c r="B3174" s="367"/>
      <c r="C3174" s="367"/>
      <c r="D3174" s="367"/>
      <c r="E3174" s="368"/>
      <c r="F3174" s="367"/>
      <c r="G3174" s="367"/>
      <c r="H3174" s="367"/>
      <c r="I3174" s="367"/>
      <c r="J3174" s="367"/>
      <c r="K3174" s="367"/>
      <c r="L3174" s="367"/>
      <c r="M3174" s="367"/>
      <c r="N3174" s="367"/>
      <c r="O3174" s="367"/>
      <c r="P3174" s="367"/>
      <c r="Q3174" s="367"/>
      <c r="R3174" s="367"/>
      <c r="S3174" s="367"/>
      <c r="T3174" s="367"/>
      <c r="U3174" s="367"/>
    </row>
    <row r="3175">
      <c r="A3175" s="367"/>
      <c r="B3175" s="367"/>
      <c r="C3175" s="367"/>
      <c r="D3175" s="367"/>
      <c r="E3175" s="368"/>
      <c r="F3175" s="367"/>
      <c r="G3175" s="367"/>
      <c r="H3175" s="367"/>
      <c r="I3175" s="367"/>
      <c r="J3175" s="367"/>
      <c r="K3175" s="367"/>
      <c r="L3175" s="367"/>
      <c r="M3175" s="367"/>
      <c r="N3175" s="367"/>
      <c r="O3175" s="367"/>
      <c r="P3175" s="367"/>
      <c r="Q3175" s="367"/>
      <c r="R3175" s="367"/>
      <c r="S3175" s="367"/>
      <c r="T3175" s="367"/>
      <c r="U3175" s="367"/>
    </row>
    <row r="3176">
      <c r="A3176" s="367"/>
      <c r="B3176" s="367"/>
      <c r="C3176" s="367"/>
      <c r="D3176" s="367"/>
      <c r="E3176" s="368"/>
      <c r="F3176" s="367"/>
      <c r="G3176" s="367"/>
      <c r="H3176" s="367"/>
      <c r="I3176" s="367"/>
      <c r="J3176" s="367"/>
      <c r="K3176" s="367"/>
      <c r="L3176" s="367"/>
      <c r="M3176" s="367"/>
      <c r="N3176" s="367"/>
      <c r="O3176" s="367"/>
      <c r="P3176" s="367"/>
      <c r="Q3176" s="367"/>
      <c r="R3176" s="367"/>
      <c r="S3176" s="367"/>
      <c r="T3176" s="367"/>
      <c r="U3176" s="367"/>
    </row>
    <row r="3177">
      <c r="A3177" s="367"/>
      <c r="B3177" s="367"/>
      <c r="C3177" s="367"/>
      <c r="D3177" s="367"/>
      <c r="E3177" s="368"/>
      <c r="F3177" s="367"/>
      <c r="G3177" s="367"/>
      <c r="H3177" s="367"/>
      <c r="I3177" s="367"/>
      <c r="J3177" s="367"/>
      <c r="K3177" s="367"/>
      <c r="L3177" s="367"/>
      <c r="M3177" s="367"/>
      <c r="N3177" s="367"/>
      <c r="O3177" s="367"/>
      <c r="P3177" s="367"/>
      <c r="Q3177" s="367"/>
      <c r="R3177" s="367"/>
      <c r="S3177" s="367"/>
      <c r="T3177" s="367"/>
      <c r="U3177" s="367"/>
    </row>
    <row r="3178">
      <c r="A3178" s="367"/>
      <c r="B3178" s="367"/>
      <c r="C3178" s="367"/>
      <c r="D3178" s="367"/>
      <c r="E3178" s="368"/>
      <c r="F3178" s="367"/>
      <c r="G3178" s="367"/>
      <c r="H3178" s="367"/>
      <c r="I3178" s="367"/>
      <c r="J3178" s="367"/>
      <c r="K3178" s="367"/>
      <c r="L3178" s="367"/>
      <c r="M3178" s="367"/>
      <c r="N3178" s="367"/>
      <c r="O3178" s="367"/>
      <c r="P3178" s="367"/>
      <c r="Q3178" s="367"/>
      <c r="R3178" s="367"/>
      <c r="S3178" s="367"/>
      <c r="T3178" s="367"/>
      <c r="U3178" s="367"/>
    </row>
    <row r="3179">
      <c r="A3179" s="367"/>
      <c r="B3179" s="367"/>
      <c r="C3179" s="367"/>
      <c r="D3179" s="367"/>
      <c r="E3179" s="368"/>
      <c r="F3179" s="367"/>
      <c r="G3179" s="367"/>
      <c r="H3179" s="367"/>
      <c r="I3179" s="367"/>
      <c r="J3179" s="367"/>
      <c r="K3179" s="367"/>
      <c r="L3179" s="367"/>
      <c r="M3179" s="367"/>
      <c r="N3179" s="367"/>
      <c r="O3179" s="367"/>
      <c r="P3179" s="367"/>
      <c r="Q3179" s="367"/>
      <c r="R3179" s="367"/>
      <c r="S3179" s="367"/>
      <c r="T3179" s="367"/>
      <c r="U3179" s="367"/>
    </row>
    <row r="3180">
      <c r="A3180" s="367"/>
      <c r="B3180" s="367"/>
      <c r="C3180" s="367"/>
      <c r="D3180" s="367"/>
      <c r="E3180" s="368"/>
      <c r="F3180" s="367"/>
      <c r="G3180" s="367"/>
      <c r="H3180" s="367"/>
      <c r="I3180" s="367"/>
      <c r="J3180" s="367"/>
      <c r="K3180" s="367"/>
      <c r="L3180" s="367"/>
      <c r="M3180" s="367"/>
      <c r="N3180" s="367"/>
      <c r="O3180" s="367"/>
      <c r="P3180" s="367"/>
      <c r="Q3180" s="367"/>
      <c r="R3180" s="367"/>
      <c r="S3180" s="367"/>
      <c r="T3180" s="367"/>
      <c r="U3180" s="367"/>
    </row>
    <row r="3181">
      <c r="A3181" s="367"/>
      <c r="B3181" s="367"/>
      <c r="C3181" s="367"/>
      <c r="D3181" s="367"/>
      <c r="E3181" s="368"/>
      <c r="F3181" s="367"/>
      <c r="G3181" s="367"/>
      <c r="H3181" s="367"/>
      <c r="I3181" s="367"/>
      <c r="J3181" s="367"/>
      <c r="K3181" s="367"/>
      <c r="L3181" s="367"/>
      <c r="M3181" s="367"/>
      <c r="N3181" s="367"/>
      <c r="O3181" s="367"/>
      <c r="P3181" s="367"/>
      <c r="Q3181" s="367"/>
      <c r="R3181" s="367"/>
      <c r="S3181" s="367"/>
      <c r="T3181" s="367"/>
      <c r="U3181" s="367"/>
    </row>
    <row r="3182">
      <c r="A3182" s="367"/>
      <c r="B3182" s="367"/>
      <c r="C3182" s="367"/>
      <c r="D3182" s="367"/>
      <c r="E3182" s="368"/>
      <c r="F3182" s="367"/>
      <c r="G3182" s="367"/>
      <c r="H3182" s="367"/>
      <c r="I3182" s="367"/>
      <c r="J3182" s="367"/>
      <c r="K3182" s="367"/>
      <c r="L3182" s="367"/>
      <c r="M3182" s="367"/>
      <c r="N3182" s="367"/>
      <c r="O3182" s="367"/>
      <c r="P3182" s="367"/>
      <c r="Q3182" s="367"/>
      <c r="R3182" s="367"/>
      <c r="S3182" s="367"/>
      <c r="T3182" s="367"/>
      <c r="U3182" s="367"/>
    </row>
    <row r="3183">
      <c r="A3183" s="367"/>
      <c r="B3183" s="367"/>
      <c r="C3183" s="367"/>
      <c r="D3183" s="367"/>
      <c r="E3183" s="368"/>
      <c r="F3183" s="367"/>
      <c r="G3183" s="367"/>
      <c r="H3183" s="367"/>
      <c r="I3183" s="367"/>
      <c r="J3183" s="367"/>
      <c r="K3183" s="367"/>
      <c r="L3183" s="367"/>
      <c r="M3183" s="367"/>
      <c r="N3183" s="367"/>
      <c r="O3183" s="367"/>
      <c r="P3183" s="367"/>
      <c r="Q3183" s="367"/>
      <c r="R3183" s="367"/>
      <c r="S3183" s="367"/>
      <c r="T3183" s="367"/>
      <c r="U3183" s="367"/>
    </row>
    <row r="3184">
      <c r="A3184" s="367"/>
      <c r="B3184" s="367"/>
      <c r="C3184" s="367"/>
      <c r="D3184" s="367"/>
      <c r="E3184" s="368"/>
      <c r="F3184" s="367"/>
      <c r="G3184" s="367"/>
      <c r="H3184" s="367"/>
      <c r="I3184" s="367"/>
      <c r="J3184" s="367"/>
      <c r="K3184" s="367"/>
      <c r="L3184" s="367"/>
      <c r="M3184" s="367"/>
      <c r="N3184" s="367"/>
      <c r="O3184" s="367"/>
      <c r="P3184" s="367"/>
      <c r="Q3184" s="367"/>
      <c r="R3184" s="367"/>
      <c r="S3184" s="367"/>
      <c r="T3184" s="367"/>
      <c r="U3184" s="367"/>
    </row>
    <row r="3185">
      <c r="A3185" s="367"/>
      <c r="B3185" s="367"/>
      <c r="C3185" s="367"/>
      <c r="D3185" s="367"/>
      <c r="E3185" s="368"/>
      <c r="F3185" s="367"/>
      <c r="G3185" s="367"/>
      <c r="H3185" s="367"/>
      <c r="I3185" s="367"/>
      <c r="J3185" s="367"/>
      <c r="K3185" s="367"/>
      <c r="L3185" s="367"/>
      <c r="M3185" s="367"/>
      <c r="N3185" s="367"/>
      <c r="O3185" s="367"/>
      <c r="P3185" s="367"/>
      <c r="Q3185" s="367"/>
      <c r="R3185" s="367"/>
      <c r="S3185" s="367"/>
      <c r="T3185" s="367"/>
      <c r="U3185" s="367"/>
    </row>
    <row r="3186">
      <c r="A3186" s="367"/>
      <c r="B3186" s="367"/>
      <c r="C3186" s="367"/>
      <c r="D3186" s="367"/>
      <c r="E3186" s="368"/>
      <c r="F3186" s="367"/>
      <c r="G3186" s="367"/>
      <c r="H3186" s="367"/>
      <c r="I3186" s="367"/>
      <c r="J3186" s="367"/>
      <c r="K3186" s="367"/>
      <c r="L3186" s="367"/>
      <c r="M3186" s="367"/>
      <c r="N3186" s="367"/>
      <c r="O3186" s="367"/>
      <c r="P3186" s="367"/>
      <c r="Q3186" s="367"/>
      <c r="R3186" s="367"/>
      <c r="S3186" s="367"/>
      <c r="T3186" s="367"/>
      <c r="U3186" s="367"/>
    </row>
    <row r="3187">
      <c r="A3187" s="367"/>
      <c r="B3187" s="367"/>
      <c r="C3187" s="367"/>
      <c r="D3187" s="367"/>
      <c r="E3187" s="368"/>
      <c r="F3187" s="367"/>
      <c r="G3187" s="367"/>
      <c r="H3187" s="367"/>
      <c r="I3187" s="367"/>
      <c r="J3187" s="367"/>
      <c r="K3187" s="367"/>
      <c r="L3187" s="367"/>
      <c r="M3187" s="367"/>
      <c r="N3187" s="367"/>
      <c r="O3187" s="367"/>
      <c r="P3187" s="367"/>
      <c r="Q3187" s="367"/>
      <c r="R3187" s="367"/>
      <c r="S3187" s="367"/>
      <c r="T3187" s="367"/>
      <c r="U3187" s="367"/>
    </row>
    <row r="3188">
      <c r="A3188" s="367"/>
      <c r="B3188" s="367"/>
      <c r="C3188" s="367"/>
      <c r="D3188" s="367"/>
      <c r="E3188" s="368"/>
      <c r="F3188" s="367"/>
      <c r="G3188" s="367"/>
      <c r="H3188" s="367"/>
      <c r="I3188" s="367"/>
      <c r="J3188" s="367"/>
      <c r="K3188" s="367"/>
      <c r="L3188" s="367"/>
      <c r="M3188" s="367"/>
      <c r="N3188" s="367"/>
      <c r="O3188" s="367"/>
      <c r="P3188" s="367"/>
      <c r="Q3188" s="367"/>
      <c r="R3188" s="367"/>
      <c r="S3188" s="367"/>
      <c r="T3188" s="367"/>
      <c r="U3188" s="367"/>
    </row>
    <row r="3189">
      <c r="A3189" s="367"/>
      <c r="B3189" s="367"/>
      <c r="C3189" s="367"/>
      <c r="D3189" s="367"/>
      <c r="E3189" s="368"/>
      <c r="F3189" s="367"/>
      <c r="G3189" s="367"/>
      <c r="H3189" s="367"/>
      <c r="I3189" s="367"/>
      <c r="J3189" s="367"/>
      <c r="K3189" s="367"/>
      <c r="L3189" s="367"/>
      <c r="M3189" s="367"/>
      <c r="N3189" s="367"/>
      <c r="O3189" s="367"/>
      <c r="P3189" s="367"/>
      <c r="Q3189" s="367"/>
      <c r="R3189" s="367"/>
      <c r="S3189" s="367"/>
      <c r="T3189" s="367"/>
      <c r="U3189" s="367"/>
    </row>
    <row r="3190">
      <c r="A3190" s="367"/>
      <c r="B3190" s="367"/>
      <c r="C3190" s="367"/>
      <c r="D3190" s="367"/>
      <c r="E3190" s="368"/>
      <c r="F3190" s="367"/>
      <c r="G3190" s="367"/>
      <c r="H3190" s="367"/>
      <c r="I3190" s="367"/>
      <c r="J3190" s="367"/>
      <c r="K3190" s="367"/>
      <c r="L3190" s="367"/>
      <c r="M3190" s="367"/>
      <c r="N3190" s="367"/>
      <c r="O3190" s="367"/>
      <c r="P3190" s="367"/>
      <c r="Q3190" s="367"/>
      <c r="R3190" s="367"/>
      <c r="S3190" s="367"/>
      <c r="T3190" s="367"/>
      <c r="U3190" s="367"/>
    </row>
    <row r="3191">
      <c r="A3191" s="367"/>
      <c r="B3191" s="367"/>
      <c r="C3191" s="367"/>
      <c r="D3191" s="367"/>
      <c r="E3191" s="368"/>
      <c r="F3191" s="367"/>
      <c r="G3191" s="367"/>
      <c r="H3191" s="367"/>
      <c r="I3191" s="367"/>
      <c r="J3191" s="367"/>
      <c r="K3191" s="367"/>
      <c r="L3191" s="367"/>
      <c r="M3191" s="367"/>
      <c r="N3191" s="367"/>
      <c r="O3191" s="367"/>
      <c r="P3191" s="367"/>
      <c r="Q3191" s="367"/>
      <c r="R3191" s="367"/>
      <c r="S3191" s="367"/>
      <c r="T3191" s="367"/>
      <c r="U3191" s="367"/>
    </row>
    <row r="3192">
      <c r="A3192" s="367"/>
      <c r="B3192" s="367"/>
      <c r="C3192" s="367"/>
      <c r="D3192" s="367"/>
      <c r="E3192" s="368"/>
      <c r="F3192" s="367"/>
      <c r="G3192" s="367"/>
      <c r="H3192" s="367"/>
      <c r="I3192" s="367"/>
      <c r="J3192" s="367"/>
      <c r="K3192" s="367"/>
      <c r="L3192" s="367"/>
      <c r="M3192" s="367"/>
      <c r="N3192" s="367"/>
      <c r="O3192" s="367"/>
      <c r="P3192" s="367"/>
      <c r="Q3192" s="367"/>
      <c r="R3192" s="367"/>
      <c r="S3192" s="367"/>
      <c r="T3192" s="367"/>
      <c r="U3192" s="367"/>
    </row>
    <row r="3193">
      <c r="A3193" s="367"/>
      <c r="B3193" s="367"/>
      <c r="C3193" s="367"/>
      <c r="D3193" s="367"/>
      <c r="E3193" s="368"/>
      <c r="F3193" s="367"/>
      <c r="G3193" s="367"/>
      <c r="H3193" s="367"/>
      <c r="I3193" s="367"/>
      <c r="J3193" s="367"/>
      <c r="K3193" s="367"/>
      <c r="L3193" s="367"/>
      <c r="M3193" s="367"/>
      <c r="N3193" s="367"/>
      <c r="O3193" s="367"/>
      <c r="P3193" s="367"/>
      <c r="Q3193" s="367"/>
      <c r="R3193" s="367"/>
      <c r="S3193" s="367"/>
      <c r="T3193" s="367"/>
      <c r="U3193" s="367"/>
    </row>
    <row r="3194">
      <c r="A3194" s="367"/>
      <c r="B3194" s="367"/>
      <c r="C3194" s="367"/>
      <c r="D3194" s="367"/>
      <c r="E3194" s="368"/>
      <c r="F3194" s="367"/>
      <c r="G3194" s="367"/>
      <c r="H3194" s="367"/>
      <c r="I3194" s="367"/>
      <c r="J3194" s="367"/>
      <c r="K3194" s="367"/>
      <c r="L3194" s="367"/>
      <c r="M3194" s="367"/>
      <c r="N3194" s="367"/>
      <c r="O3194" s="367"/>
      <c r="P3194" s="367"/>
      <c r="Q3194" s="367"/>
      <c r="R3194" s="367"/>
      <c r="S3194" s="367"/>
      <c r="T3194" s="367"/>
      <c r="U3194" s="367"/>
    </row>
    <row r="3195">
      <c r="A3195" s="367"/>
      <c r="B3195" s="367"/>
      <c r="C3195" s="367"/>
      <c r="D3195" s="367"/>
      <c r="E3195" s="368"/>
      <c r="F3195" s="367"/>
      <c r="G3195" s="367"/>
      <c r="H3195" s="367"/>
      <c r="I3195" s="367"/>
      <c r="J3195" s="367"/>
      <c r="K3195" s="367"/>
      <c r="L3195" s="367"/>
      <c r="M3195" s="367"/>
      <c r="N3195" s="367"/>
      <c r="O3195" s="367"/>
      <c r="P3195" s="367"/>
      <c r="Q3195" s="367"/>
      <c r="R3195" s="367"/>
      <c r="S3195" s="367"/>
      <c r="T3195" s="367"/>
      <c r="U3195" s="367"/>
    </row>
    <row r="3196">
      <c r="A3196" s="367"/>
      <c r="B3196" s="367"/>
      <c r="C3196" s="367"/>
      <c r="D3196" s="367"/>
      <c r="E3196" s="368"/>
      <c r="F3196" s="367"/>
      <c r="G3196" s="367"/>
      <c r="H3196" s="367"/>
      <c r="I3196" s="367"/>
      <c r="J3196" s="367"/>
      <c r="K3196" s="367"/>
      <c r="L3196" s="367"/>
      <c r="M3196" s="367"/>
      <c r="N3196" s="367"/>
      <c r="O3196" s="367"/>
      <c r="P3196" s="367"/>
      <c r="Q3196" s="367"/>
      <c r="R3196" s="367"/>
      <c r="S3196" s="367"/>
      <c r="T3196" s="367"/>
      <c r="U3196" s="367"/>
    </row>
    <row r="3197">
      <c r="A3197" s="367"/>
      <c r="B3197" s="367"/>
      <c r="C3197" s="367"/>
      <c r="D3197" s="367"/>
      <c r="E3197" s="368"/>
      <c r="F3197" s="367"/>
      <c r="G3197" s="367"/>
      <c r="H3197" s="367"/>
      <c r="I3197" s="367"/>
      <c r="J3197" s="367"/>
      <c r="K3197" s="367"/>
      <c r="L3197" s="367"/>
      <c r="M3197" s="367"/>
      <c r="N3197" s="367"/>
      <c r="O3197" s="367"/>
      <c r="P3197" s="367"/>
      <c r="Q3197" s="367"/>
      <c r="R3197" s="367"/>
      <c r="S3197" s="367"/>
      <c r="T3197" s="367"/>
      <c r="U3197" s="367"/>
    </row>
    <row r="3198">
      <c r="A3198" s="367"/>
      <c r="B3198" s="367"/>
      <c r="C3198" s="367"/>
      <c r="D3198" s="367"/>
      <c r="E3198" s="368"/>
      <c r="F3198" s="367"/>
      <c r="G3198" s="367"/>
      <c r="H3198" s="367"/>
      <c r="I3198" s="367"/>
      <c r="J3198" s="367"/>
      <c r="K3198" s="367"/>
      <c r="L3198" s="367"/>
      <c r="M3198" s="367"/>
      <c r="N3198" s="367"/>
      <c r="O3198" s="367"/>
      <c r="P3198" s="367"/>
      <c r="Q3198" s="367"/>
      <c r="R3198" s="367"/>
      <c r="S3198" s="367"/>
      <c r="T3198" s="367"/>
      <c r="U3198" s="367"/>
    </row>
    <row r="3199">
      <c r="A3199" s="367"/>
      <c r="B3199" s="367"/>
      <c r="C3199" s="367"/>
      <c r="D3199" s="367"/>
      <c r="E3199" s="368"/>
      <c r="F3199" s="367"/>
      <c r="G3199" s="367"/>
      <c r="H3199" s="367"/>
      <c r="I3199" s="367"/>
      <c r="J3199" s="367"/>
      <c r="K3199" s="367"/>
      <c r="L3199" s="367"/>
      <c r="M3199" s="367"/>
      <c r="N3199" s="367"/>
      <c r="O3199" s="367"/>
      <c r="P3199" s="367"/>
      <c r="Q3199" s="367"/>
      <c r="R3199" s="367"/>
      <c r="S3199" s="367"/>
      <c r="T3199" s="367"/>
      <c r="U3199" s="367"/>
    </row>
    <row r="3200">
      <c r="A3200" s="367"/>
      <c r="B3200" s="367"/>
      <c r="C3200" s="367"/>
      <c r="D3200" s="367"/>
      <c r="E3200" s="368"/>
      <c r="F3200" s="367"/>
      <c r="G3200" s="367"/>
      <c r="H3200" s="367"/>
      <c r="I3200" s="367"/>
      <c r="J3200" s="367"/>
      <c r="K3200" s="367"/>
      <c r="L3200" s="367"/>
      <c r="M3200" s="367"/>
      <c r="N3200" s="367"/>
      <c r="O3200" s="367"/>
      <c r="P3200" s="367"/>
      <c r="Q3200" s="367"/>
      <c r="R3200" s="367"/>
      <c r="S3200" s="367"/>
      <c r="T3200" s="367"/>
      <c r="U3200" s="367"/>
    </row>
    <row r="3201">
      <c r="A3201" s="367"/>
      <c r="B3201" s="367"/>
      <c r="C3201" s="367"/>
      <c r="D3201" s="367"/>
      <c r="E3201" s="368"/>
      <c r="F3201" s="367"/>
      <c r="G3201" s="367"/>
      <c r="H3201" s="367"/>
      <c r="I3201" s="367"/>
      <c r="J3201" s="367"/>
      <c r="K3201" s="367"/>
      <c r="L3201" s="367"/>
      <c r="M3201" s="367"/>
      <c r="N3201" s="367"/>
      <c r="O3201" s="367"/>
      <c r="P3201" s="367"/>
      <c r="Q3201" s="367"/>
      <c r="R3201" s="367"/>
      <c r="S3201" s="367"/>
      <c r="T3201" s="367"/>
      <c r="U3201" s="367"/>
    </row>
    <row r="3202">
      <c r="A3202" s="367"/>
      <c r="B3202" s="367"/>
      <c r="C3202" s="367"/>
      <c r="D3202" s="367"/>
      <c r="E3202" s="368"/>
      <c r="F3202" s="367"/>
      <c r="G3202" s="367"/>
      <c r="H3202" s="367"/>
      <c r="I3202" s="367"/>
      <c r="J3202" s="367"/>
      <c r="K3202" s="367"/>
      <c r="L3202" s="367"/>
      <c r="M3202" s="367"/>
      <c r="N3202" s="367"/>
      <c r="O3202" s="367"/>
      <c r="P3202" s="367"/>
      <c r="Q3202" s="367"/>
      <c r="R3202" s="367"/>
      <c r="S3202" s="367"/>
      <c r="T3202" s="367"/>
      <c r="U3202" s="367"/>
    </row>
    <row r="3203">
      <c r="A3203" s="367"/>
      <c r="B3203" s="367"/>
      <c r="C3203" s="367"/>
      <c r="D3203" s="367"/>
      <c r="E3203" s="368"/>
      <c r="F3203" s="367"/>
      <c r="G3203" s="367"/>
      <c r="H3203" s="367"/>
      <c r="I3203" s="367"/>
      <c r="J3203" s="367"/>
      <c r="K3203" s="367"/>
      <c r="L3203" s="367"/>
      <c r="M3203" s="367"/>
      <c r="N3203" s="367"/>
      <c r="O3203" s="367"/>
      <c r="P3203" s="367"/>
      <c r="Q3203" s="367"/>
      <c r="R3203" s="367"/>
      <c r="S3203" s="367"/>
      <c r="T3203" s="367"/>
      <c r="U3203" s="367"/>
    </row>
    <row r="3204">
      <c r="A3204" s="367"/>
      <c r="B3204" s="367"/>
      <c r="C3204" s="367"/>
      <c r="D3204" s="367"/>
      <c r="E3204" s="368"/>
      <c r="F3204" s="367"/>
      <c r="G3204" s="367"/>
      <c r="H3204" s="367"/>
      <c r="I3204" s="367"/>
      <c r="J3204" s="367"/>
      <c r="K3204" s="367"/>
      <c r="L3204" s="367"/>
      <c r="M3204" s="367"/>
      <c r="N3204" s="367"/>
      <c r="O3204" s="367"/>
      <c r="P3204" s="367"/>
      <c r="Q3204" s="367"/>
      <c r="R3204" s="367"/>
      <c r="S3204" s="367"/>
      <c r="T3204" s="367"/>
      <c r="U3204" s="367"/>
    </row>
    <row r="3205">
      <c r="A3205" s="367"/>
      <c r="B3205" s="367"/>
      <c r="C3205" s="367"/>
      <c r="D3205" s="367"/>
      <c r="E3205" s="368"/>
      <c r="F3205" s="367"/>
      <c r="G3205" s="367"/>
      <c r="H3205" s="367"/>
      <c r="I3205" s="367"/>
      <c r="J3205" s="367"/>
      <c r="K3205" s="367"/>
      <c r="L3205" s="367"/>
      <c r="M3205" s="367"/>
      <c r="N3205" s="367"/>
      <c r="O3205" s="367"/>
      <c r="P3205" s="367"/>
      <c r="Q3205" s="367"/>
      <c r="R3205" s="367"/>
      <c r="S3205" s="367"/>
      <c r="T3205" s="367"/>
      <c r="U3205" s="367"/>
    </row>
    <row r="3206">
      <c r="A3206" s="367"/>
      <c r="B3206" s="367"/>
      <c r="C3206" s="367"/>
      <c r="D3206" s="367"/>
      <c r="E3206" s="368"/>
      <c r="F3206" s="367"/>
      <c r="G3206" s="367"/>
      <c r="H3206" s="367"/>
      <c r="I3206" s="367"/>
      <c r="J3206" s="367"/>
      <c r="K3206" s="367"/>
      <c r="L3206" s="367"/>
      <c r="M3206" s="367"/>
      <c r="N3206" s="367"/>
      <c r="O3206" s="367"/>
      <c r="P3206" s="367"/>
      <c r="Q3206" s="367"/>
      <c r="R3206" s="367"/>
      <c r="S3206" s="367"/>
      <c r="T3206" s="367"/>
      <c r="U3206" s="367"/>
    </row>
    <row r="3207">
      <c r="A3207" s="367"/>
      <c r="B3207" s="367"/>
      <c r="C3207" s="367"/>
      <c r="D3207" s="367"/>
      <c r="E3207" s="368"/>
      <c r="F3207" s="367"/>
      <c r="G3207" s="367"/>
      <c r="H3207" s="367"/>
      <c r="I3207" s="367"/>
      <c r="J3207" s="367"/>
      <c r="K3207" s="367"/>
      <c r="L3207" s="367"/>
      <c r="M3207" s="367"/>
      <c r="N3207" s="367"/>
      <c r="O3207" s="367"/>
      <c r="P3207" s="367"/>
      <c r="Q3207" s="367"/>
      <c r="R3207" s="367"/>
      <c r="S3207" s="367"/>
      <c r="T3207" s="367"/>
      <c r="U3207" s="367"/>
    </row>
    <row r="3208">
      <c r="A3208" s="367"/>
      <c r="B3208" s="367"/>
      <c r="C3208" s="367"/>
      <c r="D3208" s="367"/>
      <c r="E3208" s="368"/>
      <c r="F3208" s="367"/>
      <c r="G3208" s="367"/>
      <c r="H3208" s="367"/>
      <c r="I3208" s="367"/>
      <c r="J3208" s="367"/>
      <c r="K3208" s="367"/>
      <c r="L3208" s="367"/>
      <c r="M3208" s="367"/>
      <c r="N3208" s="367"/>
      <c r="O3208" s="367"/>
      <c r="P3208" s="367"/>
      <c r="Q3208" s="367"/>
      <c r="R3208" s="367"/>
      <c r="S3208" s="367"/>
      <c r="T3208" s="367"/>
      <c r="U3208" s="367"/>
    </row>
    <row r="3209">
      <c r="A3209" s="367"/>
      <c r="B3209" s="367"/>
      <c r="C3209" s="367"/>
      <c r="D3209" s="367"/>
      <c r="E3209" s="368"/>
      <c r="F3209" s="367"/>
      <c r="G3209" s="367"/>
      <c r="H3209" s="367"/>
      <c r="I3209" s="367"/>
      <c r="J3209" s="367"/>
      <c r="K3209" s="367"/>
      <c r="L3209" s="367"/>
      <c r="M3209" s="367"/>
      <c r="N3209" s="367"/>
      <c r="O3209" s="367"/>
      <c r="P3209" s="367"/>
      <c r="Q3209" s="367"/>
      <c r="R3209" s="367"/>
      <c r="S3209" s="367"/>
      <c r="T3209" s="367"/>
      <c r="U3209" s="367"/>
    </row>
    <row r="3210">
      <c r="A3210" s="367"/>
      <c r="B3210" s="367"/>
      <c r="C3210" s="367"/>
      <c r="D3210" s="367"/>
      <c r="E3210" s="368"/>
      <c r="F3210" s="367"/>
      <c r="G3210" s="367"/>
      <c r="H3210" s="367"/>
      <c r="I3210" s="367"/>
      <c r="J3210" s="367"/>
      <c r="K3210" s="367"/>
      <c r="L3210" s="367"/>
      <c r="M3210" s="367"/>
      <c r="N3210" s="367"/>
      <c r="O3210" s="367"/>
      <c r="P3210" s="367"/>
      <c r="Q3210" s="367"/>
      <c r="R3210" s="367"/>
      <c r="S3210" s="367"/>
      <c r="T3210" s="367"/>
      <c r="U3210" s="367"/>
    </row>
    <row r="3211">
      <c r="A3211" s="367"/>
      <c r="B3211" s="367"/>
      <c r="C3211" s="367"/>
      <c r="D3211" s="367"/>
      <c r="E3211" s="368"/>
      <c r="F3211" s="367"/>
      <c r="G3211" s="367"/>
      <c r="H3211" s="367"/>
      <c r="I3211" s="367"/>
      <c r="J3211" s="367"/>
      <c r="K3211" s="367"/>
      <c r="L3211" s="367"/>
      <c r="M3211" s="367"/>
      <c r="N3211" s="367"/>
      <c r="O3211" s="367"/>
      <c r="P3211" s="367"/>
      <c r="Q3211" s="367"/>
      <c r="R3211" s="367"/>
      <c r="S3211" s="367"/>
      <c r="T3211" s="367"/>
      <c r="U3211" s="367"/>
    </row>
    <row r="3212">
      <c r="A3212" s="367"/>
      <c r="B3212" s="367"/>
      <c r="C3212" s="367"/>
      <c r="D3212" s="367"/>
      <c r="E3212" s="368"/>
      <c r="F3212" s="367"/>
      <c r="G3212" s="367"/>
      <c r="H3212" s="367"/>
      <c r="I3212" s="367"/>
      <c r="J3212" s="367"/>
      <c r="K3212" s="367"/>
      <c r="L3212" s="367"/>
      <c r="M3212" s="367"/>
      <c r="N3212" s="367"/>
      <c r="O3212" s="367"/>
      <c r="P3212" s="367"/>
      <c r="Q3212" s="367"/>
      <c r="R3212" s="367"/>
      <c r="S3212" s="367"/>
      <c r="T3212" s="367"/>
      <c r="U3212" s="367"/>
    </row>
    <row r="3213">
      <c r="A3213" s="367"/>
      <c r="B3213" s="367"/>
      <c r="C3213" s="367"/>
      <c r="D3213" s="367"/>
      <c r="E3213" s="368"/>
      <c r="F3213" s="367"/>
      <c r="G3213" s="367"/>
      <c r="H3213" s="367"/>
      <c r="I3213" s="367"/>
      <c r="J3213" s="367"/>
      <c r="K3213" s="367"/>
      <c r="L3213" s="367"/>
      <c r="M3213" s="367"/>
      <c r="N3213" s="367"/>
      <c r="O3213" s="367"/>
      <c r="P3213" s="367"/>
      <c r="Q3213" s="367"/>
      <c r="R3213" s="367"/>
      <c r="S3213" s="367"/>
      <c r="T3213" s="367"/>
      <c r="U3213" s="367"/>
    </row>
    <row r="3214">
      <c r="A3214" s="367"/>
      <c r="B3214" s="367"/>
      <c r="C3214" s="367"/>
      <c r="D3214" s="367"/>
      <c r="E3214" s="368"/>
      <c r="F3214" s="367"/>
      <c r="G3214" s="367"/>
      <c r="H3214" s="367"/>
      <c r="I3214" s="367"/>
      <c r="J3214" s="367"/>
      <c r="K3214" s="367"/>
      <c r="L3214" s="367"/>
      <c r="M3214" s="367"/>
      <c r="N3214" s="367"/>
      <c r="O3214" s="367"/>
      <c r="P3214" s="367"/>
      <c r="Q3214" s="367"/>
      <c r="R3214" s="367"/>
      <c r="S3214" s="367"/>
      <c r="T3214" s="367"/>
      <c r="U3214" s="367"/>
    </row>
    <row r="3215">
      <c r="A3215" s="367"/>
      <c r="B3215" s="367"/>
      <c r="C3215" s="367"/>
      <c r="D3215" s="367"/>
      <c r="E3215" s="368"/>
      <c r="F3215" s="367"/>
      <c r="G3215" s="367"/>
      <c r="H3215" s="367"/>
      <c r="I3215" s="367"/>
      <c r="J3215" s="367"/>
      <c r="K3215" s="367"/>
      <c r="L3215" s="367"/>
      <c r="M3215" s="367"/>
      <c r="N3215" s="367"/>
      <c r="O3215" s="367"/>
      <c r="P3215" s="367"/>
      <c r="Q3215" s="367"/>
      <c r="R3215" s="367"/>
      <c r="S3215" s="367"/>
      <c r="T3215" s="367"/>
      <c r="U3215" s="367"/>
    </row>
    <row r="3216">
      <c r="A3216" s="367"/>
      <c r="B3216" s="367"/>
      <c r="C3216" s="367"/>
      <c r="D3216" s="367"/>
      <c r="E3216" s="368"/>
      <c r="F3216" s="367"/>
      <c r="G3216" s="367"/>
      <c r="H3216" s="367"/>
      <c r="I3216" s="367"/>
      <c r="J3216" s="367"/>
      <c r="K3216" s="367"/>
      <c r="L3216" s="367"/>
      <c r="M3216" s="367"/>
      <c r="N3216" s="367"/>
      <c r="O3216" s="367"/>
      <c r="P3216" s="367"/>
      <c r="Q3216" s="367"/>
      <c r="R3216" s="367"/>
      <c r="S3216" s="367"/>
      <c r="T3216" s="367"/>
      <c r="U3216" s="367"/>
    </row>
    <row r="3217">
      <c r="A3217" s="367"/>
      <c r="B3217" s="367"/>
      <c r="C3217" s="367"/>
      <c r="D3217" s="367"/>
      <c r="E3217" s="368"/>
      <c r="F3217" s="367"/>
      <c r="G3217" s="367"/>
      <c r="H3217" s="367"/>
      <c r="I3217" s="367"/>
      <c r="J3217" s="367"/>
      <c r="K3217" s="367"/>
      <c r="L3217" s="367"/>
      <c r="M3217" s="367"/>
      <c r="N3217" s="367"/>
      <c r="O3217" s="367"/>
      <c r="P3217" s="367"/>
      <c r="Q3217" s="367"/>
      <c r="R3217" s="367"/>
      <c r="S3217" s="367"/>
      <c r="T3217" s="367"/>
      <c r="U3217" s="367"/>
    </row>
    <row r="3218">
      <c r="A3218" s="367"/>
      <c r="B3218" s="367"/>
      <c r="C3218" s="367"/>
      <c r="D3218" s="367"/>
      <c r="E3218" s="368"/>
      <c r="F3218" s="367"/>
      <c r="G3218" s="367"/>
      <c r="H3218" s="367"/>
      <c r="I3218" s="367"/>
      <c r="J3218" s="367"/>
      <c r="K3218" s="367"/>
      <c r="L3218" s="367"/>
      <c r="M3218" s="367"/>
      <c r="N3218" s="367"/>
      <c r="O3218" s="367"/>
      <c r="P3218" s="367"/>
      <c r="Q3218" s="367"/>
      <c r="R3218" s="367"/>
      <c r="S3218" s="367"/>
      <c r="T3218" s="367"/>
      <c r="U3218" s="367"/>
    </row>
    <row r="3219">
      <c r="A3219" s="367"/>
      <c r="B3219" s="367"/>
      <c r="C3219" s="367"/>
      <c r="D3219" s="367"/>
      <c r="E3219" s="368"/>
      <c r="F3219" s="367"/>
      <c r="G3219" s="367"/>
      <c r="H3219" s="367"/>
      <c r="I3219" s="367"/>
      <c r="J3219" s="367"/>
      <c r="K3219" s="367"/>
      <c r="L3219" s="367"/>
      <c r="M3219" s="367"/>
      <c r="N3219" s="367"/>
      <c r="O3219" s="367"/>
      <c r="P3219" s="367"/>
      <c r="Q3219" s="367"/>
      <c r="R3219" s="367"/>
      <c r="S3219" s="367"/>
      <c r="T3219" s="367"/>
      <c r="U3219" s="367"/>
    </row>
    <row r="3220">
      <c r="A3220" s="367"/>
      <c r="B3220" s="367"/>
      <c r="C3220" s="367"/>
      <c r="D3220" s="367"/>
      <c r="E3220" s="368"/>
      <c r="F3220" s="367"/>
      <c r="G3220" s="367"/>
      <c r="H3220" s="367"/>
      <c r="I3220" s="367"/>
      <c r="J3220" s="367"/>
      <c r="K3220" s="367"/>
      <c r="L3220" s="367"/>
      <c r="M3220" s="367"/>
      <c r="N3220" s="367"/>
      <c r="O3220" s="367"/>
      <c r="P3220" s="367"/>
      <c r="Q3220" s="367"/>
      <c r="R3220" s="367"/>
      <c r="S3220" s="367"/>
      <c r="T3220" s="367"/>
      <c r="U3220" s="367"/>
    </row>
    <row r="3221">
      <c r="A3221" s="367"/>
      <c r="B3221" s="367"/>
      <c r="C3221" s="367"/>
      <c r="D3221" s="367"/>
      <c r="E3221" s="368"/>
      <c r="F3221" s="367"/>
      <c r="G3221" s="367"/>
      <c r="H3221" s="367"/>
      <c r="I3221" s="367"/>
      <c r="J3221" s="367"/>
      <c r="K3221" s="367"/>
      <c r="L3221" s="367"/>
      <c r="M3221" s="367"/>
      <c r="N3221" s="367"/>
      <c r="O3221" s="367"/>
      <c r="P3221" s="367"/>
      <c r="Q3221" s="367"/>
      <c r="R3221" s="367"/>
      <c r="S3221" s="367"/>
      <c r="T3221" s="367"/>
      <c r="U3221" s="367"/>
    </row>
    <row r="3222">
      <c r="A3222" s="367"/>
      <c r="B3222" s="367"/>
      <c r="C3222" s="367"/>
      <c r="D3222" s="367"/>
      <c r="E3222" s="368"/>
      <c r="F3222" s="367"/>
      <c r="G3222" s="367"/>
      <c r="H3222" s="367"/>
      <c r="I3222" s="367"/>
      <c r="J3222" s="367"/>
      <c r="K3222" s="367"/>
      <c r="L3222" s="367"/>
      <c r="M3222" s="367"/>
      <c r="N3222" s="367"/>
      <c r="O3222" s="367"/>
      <c r="P3222" s="367"/>
      <c r="Q3222" s="367"/>
      <c r="R3222" s="367"/>
      <c r="S3222" s="367"/>
      <c r="T3222" s="367"/>
      <c r="U3222" s="367"/>
    </row>
    <row r="3223">
      <c r="A3223" s="367"/>
      <c r="B3223" s="367"/>
      <c r="C3223" s="367"/>
      <c r="D3223" s="367"/>
      <c r="E3223" s="368"/>
      <c r="F3223" s="367"/>
      <c r="G3223" s="367"/>
      <c r="H3223" s="367"/>
      <c r="I3223" s="367"/>
      <c r="J3223" s="367"/>
      <c r="K3223" s="367"/>
      <c r="L3223" s="367"/>
      <c r="M3223" s="367"/>
      <c r="N3223" s="367"/>
      <c r="O3223" s="367"/>
      <c r="P3223" s="367"/>
      <c r="Q3223" s="367"/>
      <c r="R3223" s="367"/>
      <c r="S3223" s="367"/>
      <c r="T3223" s="367"/>
      <c r="U3223" s="367"/>
    </row>
    <row r="3224">
      <c r="A3224" s="367"/>
      <c r="B3224" s="367"/>
      <c r="C3224" s="367"/>
      <c r="D3224" s="367"/>
      <c r="E3224" s="368"/>
      <c r="F3224" s="367"/>
      <c r="G3224" s="367"/>
      <c r="H3224" s="367"/>
      <c r="I3224" s="367"/>
      <c r="J3224" s="367"/>
      <c r="K3224" s="367"/>
      <c r="L3224" s="367"/>
      <c r="M3224" s="367"/>
      <c r="N3224" s="367"/>
      <c r="O3224" s="367"/>
      <c r="P3224" s="367"/>
      <c r="Q3224" s="367"/>
      <c r="R3224" s="367"/>
      <c r="S3224" s="367"/>
      <c r="T3224" s="367"/>
      <c r="U3224" s="367"/>
    </row>
    <row r="3225">
      <c r="A3225" s="367"/>
      <c r="B3225" s="367"/>
      <c r="C3225" s="367"/>
      <c r="D3225" s="367"/>
      <c r="E3225" s="368"/>
      <c r="F3225" s="367"/>
      <c r="G3225" s="367"/>
      <c r="H3225" s="367"/>
      <c r="I3225" s="367"/>
      <c r="J3225" s="367"/>
      <c r="K3225" s="367"/>
      <c r="L3225" s="367"/>
      <c r="M3225" s="367"/>
      <c r="N3225" s="367"/>
      <c r="O3225" s="367"/>
      <c r="P3225" s="367"/>
      <c r="Q3225" s="367"/>
      <c r="R3225" s="367"/>
      <c r="S3225" s="367"/>
      <c r="T3225" s="367"/>
      <c r="U3225" s="367"/>
    </row>
    <row r="3226">
      <c r="A3226" s="367"/>
      <c r="B3226" s="367"/>
      <c r="C3226" s="367"/>
      <c r="D3226" s="367"/>
      <c r="E3226" s="368"/>
      <c r="F3226" s="367"/>
      <c r="G3226" s="367"/>
      <c r="H3226" s="367"/>
      <c r="I3226" s="367"/>
      <c r="J3226" s="367"/>
      <c r="K3226" s="367"/>
      <c r="L3226" s="367"/>
      <c r="M3226" s="367"/>
      <c r="N3226" s="367"/>
      <c r="O3226" s="367"/>
      <c r="P3226" s="367"/>
      <c r="Q3226" s="367"/>
      <c r="R3226" s="367"/>
      <c r="S3226" s="367"/>
      <c r="T3226" s="367"/>
      <c r="U3226" s="367"/>
    </row>
    <row r="3227">
      <c r="A3227" s="367"/>
      <c r="B3227" s="367"/>
      <c r="C3227" s="367"/>
      <c r="D3227" s="367"/>
      <c r="E3227" s="368"/>
      <c r="F3227" s="367"/>
      <c r="G3227" s="367"/>
      <c r="H3227" s="367"/>
      <c r="I3227" s="367"/>
      <c r="J3227" s="367"/>
      <c r="K3227" s="367"/>
      <c r="L3227" s="367"/>
      <c r="M3227" s="367"/>
      <c r="N3227" s="367"/>
      <c r="O3227" s="367"/>
      <c r="P3227" s="367"/>
      <c r="Q3227" s="367"/>
      <c r="R3227" s="367"/>
      <c r="S3227" s="367"/>
      <c r="T3227" s="367"/>
      <c r="U3227" s="367"/>
    </row>
    <row r="3228">
      <c r="A3228" s="367"/>
      <c r="B3228" s="367"/>
      <c r="C3228" s="367"/>
      <c r="D3228" s="367"/>
      <c r="E3228" s="368"/>
      <c r="F3228" s="367"/>
      <c r="G3228" s="367"/>
      <c r="H3228" s="367"/>
      <c r="I3228" s="367"/>
      <c r="J3228" s="367"/>
      <c r="K3228" s="367"/>
      <c r="L3228" s="367"/>
      <c r="M3228" s="367"/>
      <c r="N3228" s="367"/>
      <c r="O3228" s="367"/>
      <c r="P3228" s="367"/>
      <c r="Q3228" s="367"/>
      <c r="R3228" s="367"/>
      <c r="S3228" s="367"/>
      <c r="T3228" s="367"/>
      <c r="U3228" s="367"/>
    </row>
    <row r="3229">
      <c r="A3229" s="367"/>
      <c r="B3229" s="367"/>
      <c r="C3229" s="367"/>
      <c r="D3229" s="367"/>
      <c r="E3229" s="368"/>
      <c r="F3229" s="367"/>
      <c r="G3229" s="367"/>
      <c r="H3229" s="367"/>
      <c r="I3229" s="367"/>
      <c r="J3229" s="367"/>
      <c r="K3229" s="367"/>
      <c r="L3229" s="367"/>
      <c r="M3229" s="367"/>
      <c r="N3229" s="367"/>
      <c r="O3229" s="367"/>
      <c r="P3229" s="367"/>
      <c r="Q3229" s="367"/>
      <c r="R3229" s="367"/>
      <c r="S3229" s="367"/>
      <c r="T3229" s="367"/>
      <c r="U3229" s="367"/>
    </row>
    <row r="3230">
      <c r="A3230" s="367"/>
      <c r="B3230" s="367"/>
      <c r="C3230" s="367"/>
      <c r="D3230" s="367"/>
      <c r="E3230" s="368"/>
      <c r="F3230" s="367"/>
      <c r="G3230" s="367"/>
      <c r="H3230" s="367"/>
      <c r="I3230" s="367"/>
      <c r="J3230" s="367"/>
      <c r="K3230" s="367"/>
      <c r="L3230" s="367"/>
      <c r="M3230" s="367"/>
      <c r="N3230" s="367"/>
      <c r="O3230" s="367"/>
      <c r="P3230" s="367"/>
      <c r="Q3230" s="367"/>
      <c r="R3230" s="367"/>
      <c r="S3230" s="367"/>
      <c r="T3230" s="367"/>
      <c r="U3230" s="367"/>
    </row>
    <row r="3231">
      <c r="A3231" s="367"/>
      <c r="B3231" s="367"/>
      <c r="C3231" s="367"/>
      <c r="D3231" s="367"/>
      <c r="E3231" s="368"/>
      <c r="F3231" s="367"/>
      <c r="G3231" s="367"/>
      <c r="H3231" s="367"/>
      <c r="I3231" s="367"/>
      <c r="J3231" s="367"/>
      <c r="K3231" s="367"/>
      <c r="L3231" s="367"/>
      <c r="M3231" s="367"/>
      <c r="N3231" s="367"/>
      <c r="O3231" s="367"/>
      <c r="P3231" s="367"/>
      <c r="Q3231" s="367"/>
      <c r="R3231" s="367"/>
      <c r="S3231" s="367"/>
      <c r="T3231" s="367"/>
      <c r="U3231" s="367"/>
    </row>
    <row r="3232">
      <c r="A3232" s="367"/>
      <c r="B3232" s="367"/>
      <c r="C3232" s="367"/>
      <c r="D3232" s="367"/>
      <c r="E3232" s="368"/>
      <c r="F3232" s="367"/>
      <c r="G3232" s="367"/>
      <c r="H3232" s="367"/>
      <c r="I3232" s="367"/>
      <c r="J3232" s="367"/>
      <c r="K3232" s="367"/>
      <c r="L3232" s="367"/>
      <c r="M3232" s="367"/>
      <c r="N3232" s="367"/>
      <c r="O3232" s="367"/>
      <c r="P3232" s="367"/>
      <c r="Q3232" s="367"/>
      <c r="R3232" s="367"/>
      <c r="S3232" s="367"/>
      <c r="T3232" s="367"/>
      <c r="U3232" s="367"/>
    </row>
    <row r="3233">
      <c r="A3233" s="367"/>
      <c r="B3233" s="367"/>
      <c r="C3233" s="367"/>
      <c r="D3233" s="367"/>
      <c r="E3233" s="368"/>
      <c r="F3233" s="367"/>
      <c r="G3233" s="367"/>
      <c r="H3233" s="367"/>
      <c r="I3233" s="367"/>
      <c r="J3233" s="367"/>
      <c r="K3233" s="367"/>
      <c r="L3233" s="367"/>
      <c r="M3233" s="367"/>
      <c r="N3233" s="367"/>
      <c r="O3233" s="367"/>
      <c r="P3233" s="367"/>
      <c r="Q3233" s="367"/>
      <c r="R3233" s="367"/>
      <c r="S3233" s="367"/>
      <c r="T3233" s="367"/>
      <c r="U3233" s="367"/>
    </row>
    <row r="3234">
      <c r="A3234" s="367"/>
      <c r="B3234" s="367"/>
      <c r="C3234" s="367"/>
      <c r="D3234" s="367"/>
      <c r="E3234" s="368"/>
      <c r="F3234" s="367"/>
      <c r="G3234" s="367"/>
      <c r="H3234" s="367"/>
      <c r="I3234" s="367"/>
      <c r="J3234" s="367"/>
      <c r="K3234" s="367"/>
      <c r="L3234" s="367"/>
      <c r="M3234" s="367"/>
      <c r="N3234" s="367"/>
      <c r="O3234" s="367"/>
      <c r="P3234" s="367"/>
      <c r="Q3234" s="367"/>
      <c r="R3234" s="367"/>
      <c r="S3234" s="367"/>
      <c r="T3234" s="367"/>
      <c r="U3234" s="367"/>
    </row>
    <row r="3235">
      <c r="A3235" s="367"/>
      <c r="B3235" s="367"/>
      <c r="C3235" s="367"/>
      <c r="D3235" s="367"/>
      <c r="E3235" s="368"/>
      <c r="F3235" s="367"/>
      <c r="G3235" s="367"/>
      <c r="H3235" s="367"/>
      <c r="I3235" s="367"/>
      <c r="J3235" s="367"/>
      <c r="K3235" s="367"/>
      <c r="L3235" s="367"/>
      <c r="M3235" s="367"/>
      <c r="N3235" s="367"/>
      <c r="O3235" s="367"/>
      <c r="P3235" s="367"/>
      <c r="Q3235" s="367"/>
      <c r="R3235" s="367"/>
      <c r="S3235" s="367"/>
      <c r="T3235" s="367"/>
      <c r="U3235" s="367"/>
    </row>
    <row r="3236">
      <c r="A3236" s="367"/>
      <c r="B3236" s="367"/>
      <c r="C3236" s="367"/>
      <c r="D3236" s="367"/>
      <c r="E3236" s="368"/>
      <c r="F3236" s="367"/>
      <c r="G3236" s="367"/>
      <c r="H3236" s="367"/>
      <c r="I3236" s="367"/>
      <c r="J3236" s="367"/>
      <c r="K3236" s="367"/>
      <c r="L3236" s="367"/>
      <c r="M3236" s="367"/>
      <c r="N3236" s="367"/>
      <c r="O3236" s="367"/>
      <c r="P3236" s="367"/>
      <c r="Q3236" s="367"/>
      <c r="R3236" s="367"/>
      <c r="S3236" s="367"/>
      <c r="T3236" s="367"/>
      <c r="U3236" s="367"/>
    </row>
    <row r="3237">
      <c r="A3237" s="367"/>
      <c r="B3237" s="367"/>
      <c r="C3237" s="367"/>
      <c r="D3237" s="367"/>
      <c r="E3237" s="368"/>
      <c r="F3237" s="367"/>
      <c r="G3237" s="367"/>
      <c r="H3237" s="367"/>
      <c r="I3237" s="367"/>
      <c r="J3237" s="367"/>
      <c r="K3237" s="367"/>
      <c r="L3237" s="367"/>
      <c r="M3237" s="367"/>
      <c r="N3237" s="367"/>
      <c r="O3237" s="367"/>
      <c r="P3237" s="367"/>
      <c r="Q3237" s="367"/>
      <c r="R3237" s="367"/>
      <c r="S3237" s="367"/>
      <c r="T3237" s="367"/>
      <c r="U3237" s="367"/>
    </row>
    <row r="3238">
      <c r="A3238" s="367"/>
      <c r="B3238" s="367"/>
      <c r="C3238" s="367"/>
      <c r="D3238" s="367"/>
      <c r="E3238" s="368"/>
      <c r="F3238" s="367"/>
      <c r="G3238" s="367"/>
      <c r="H3238" s="367"/>
      <c r="I3238" s="367"/>
      <c r="J3238" s="367"/>
      <c r="K3238" s="367"/>
      <c r="L3238" s="367"/>
      <c r="M3238" s="367"/>
      <c r="N3238" s="367"/>
      <c r="O3238" s="367"/>
      <c r="P3238" s="367"/>
      <c r="Q3238" s="367"/>
      <c r="R3238" s="367"/>
      <c r="S3238" s="367"/>
      <c r="T3238" s="367"/>
      <c r="U3238" s="367"/>
    </row>
    <row r="3239">
      <c r="A3239" s="367"/>
      <c r="B3239" s="367"/>
      <c r="C3239" s="367"/>
      <c r="D3239" s="367"/>
      <c r="E3239" s="368"/>
      <c r="F3239" s="367"/>
      <c r="G3239" s="367"/>
      <c r="H3239" s="367"/>
      <c r="I3239" s="367"/>
      <c r="J3239" s="367"/>
      <c r="K3239" s="367"/>
      <c r="L3239" s="367"/>
      <c r="M3239" s="367"/>
      <c r="N3239" s="367"/>
      <c r="O3239" s="367"/>
      <c r="P3239" s="367"/>
      <c r="Q3239" s="367"/>
      <c r="R3239" s="367"/>
      <c r="S3239" s="367"/>
      <c r="T3239" s="367"/>
      <c r="U3239" s="367"/>
    </row>
    <row r="3240">
      <c r="A3240" s="367"/>
      <c r="B3240" s="367"/>
      <c r="C3240" s="367"/>
      <c r="D3240" s="367"/>
      <c r="E3240" s="368"/>
      <c r="F3240" s="367"/>
      <c r="G3240" s="367"/>
      <c r="H3240" s="367"/>
      <c r="I3240" s="367"/>
      <c r="J3240" s="367"/>
      <c r="K3240" s="367"/>
      <c r="L3240" s="367"/>
      <c r="M3240" s="367"/>
      <c r="N3240" s="367"/>
      <c r="O3240" s="367"/>
      <c r="P3240" s="367"/>
      <c r="Q3240" s="367"/>
      <c r="R3240" s="367"/>
      <c r="S3240" s="367"/>
      <c r="T3240" s="367"/>
      <c r="U3240" s="367"/>
    </row>
    <row r="3241">
      <c r="A3241" s="367"/>
      <c r="B3241" s="367"/>
      <c r="C3241" s="367"/>
      <c r="D3241" s="367"/>
      <c r="E3241" s="368"/>
      <c r="F3241" s="367"/>
      <c r="G3241" s="367"/>
      <c r="H3241" s="367"/>
      <c r="I3241" s="367"/>
      <c r="J3241" s="367"/>
      <c r="K3241" s="367"/>
      <c r="L3241" s="367"/>
      <c r="M3241" s="367"/>
      <c r="N3241" s="367"/>
      <c r="O3241" s="367"/>
      <c r="P3241" s="367"/>
      <c r="Q3241" s="367"/>
      <c r="R3241" s="367"/>
      <c r="S3241" s="367"/>
      <c r="T3241" s="367"/>
      <c r="U3241" s="367"/>
    </row>
    <row r="3242">
      <c r="A3242" s="367"/>
      <c r="B3242" s="367"/>
      <c r="C3242" s="367"/>
      <c r="D3242" s="367"/>
      <c r="E3242" s="368"/>
      <c r="F3242" s="367"/>
      <c r="G3242" s="367"/>
      <c r="H3242" s="367"/>
      <c r="I3242" s="367"/>
      <c r="J3242" s="367"/>
      <c r="K3242" s="367"/>
      <c r="L3242" s="367"/>
      <c r="M3242" s="367"/>
      <c r="N3242" s="367"/>
      <c r="O3242" s="367"/>
      <c r="P3242" s="367"/>
      <c r="Q3242" s="367"/>
      <c r="R3242" s="367"/>
      <c r="S3242" s="367"/>
      <c r="T3242" s="367"/>
      <c r="U3242" s="367"/>
    </row>
    <row r="3243">
      <c r="A3243" s="367"/>
      <c r="B3243" s="367"/>
      <c r="C3243" s="367"/>
      <c r="D3243" s="367"/>
      <c r="E3243" s="368"/>
      <c r="F3243" s="367"/>
      <c r="G3243" s="367"/>
      <c r="H3243" s="367"/>
      <c r="I3243" s="367"/>
      <c r="J3243" s="367"/>
      <c r="K3243" s="367"/>
      <c r="L3243" s="367"/>
      <c r="M3243" s="367"/>
      <c r="N3243" s="367"/>
      <c r="O3243" s="367"/>
      <c r="P3243" s="367"/>
      <c r="Q3243" s="367"/>
      <c r="R3243" s="367"/>
      <c r="S3243" s="367"/>
      <c r="T3243" s="367"/>
      <c r="U3243" s="367"/>
    </row>
    <row r="3244">
      <c r="A3244" s="367"/>
      <c r="B3244" s="367"/>
      <c r="C3244" s="367"/>
      <c r="D3244" s="367"/>
      <c r="E3244" s="368"/>
      <c r="F3244" s="367"/>
      <c r="G3244" s="367"/>
      <c r="H3244" s="367"/>
      <c r="I3244" s="367"/>
      <c r="J3244" s="367"/>
      <c r="K3244" s="367"/>
      <c r="L3244" s="367"/>
      <c r="M3244" s="367"/>
      <c r="N3244" s="367"/>
      <c r="O3244" s="367"/>
      <c r="P3244" s="367"/>
      <c r="Q3244" s="367"/>
      <c r="R3244" s="367"/>
      <c r="S3244" s="367"/>
      <c r="T3244" s="367"/>
      <c r="U3244" s="367"/>
    </row>
    <row r="3245">
      <c r="A3245" s="367"/>
      <c r="B3245" s="367"/>
      <c r="C3245" s="367"/>
      <c r="D3245" s="367"/>
      <c r="E3245" s="368"/>
      <c r="F3245" s="367"/>
      <c r="G3245" s="367"/>
      <c r="H3245" s="367"/>
      <c r="I3245" s="367"/>
      <c r="J3245" s="367"/>
      <c r="K3245" s="367"/>
      <c r="L3245" s="367"/>
      <c r="M3245" s="367"/>
      <c r="N3245" s="367"/>
      <c r="O3245" s="367"/>
      <c r="P3245" s="367"/>
      <c r="Q3245" s="367"/>
      <c r="R3245" s="367"/>
      <c r="S3245" s="367"/>
      <c r="T3245" s="367"/>
      <c r="U3245" s="367"/>
    </row>
    <row r="3246">
      <c r="A3246" s="367"/>
      <c r="B3246" s="367"/>
      <c r="C3246" s="367"/>
      <c r="D3246" s="367"/>
      <c r="E3246" s="368"/>
      <c r="F3246" s="367"/>
      <c r="G3246" s="367"/>
      <c r="H3246" s="367"/>
      <c r="I3246" s="367"/>
      <c r="J3246" s="367"/>
      <c r="K3246" s="367"/>
      <c r="L3246" s="367"/>
      <c r="M3246" s="367"/>
      <c r="N3246" s="367"/>
      <c r="O3246" s="367"/>
      <c r="P3246" s="367"/>
      <c r="Q3246" s="367"/>
      <c r="R3246" s="367"/>
      <c r="S3246" s="367"/>
      <c r="T3246" s="367"/>
      <c r="U3246" s="367"/>
    </row>
    <row r="3247">
      <c r="A3247" s="367"/>
      <c r="B3247" s="367"/>
      <c r="C3247" s="367"/>
      <c r="D3247" s="367"/>
      <c r="E3247" s="368"/>
      <c r="F3247" s="367"/>
      <c r="G3247" s="367"/>
      <c r="H3247" s="367"/>
      <c r="I3247" s="367"/>
      <c r="J3247" s="367"/>
      <c r="K3247" s="367"/>
      <c r="L3247" s="367"/>
      <c r="M3247" s="367"/>
      <c r="N3247" s="367"/>
      <c r="O3247" s="367"/>
      <c r="P3247" s="367"/>
      <c r="Q3247" s="367"/>
      <c r="R3247" s="367"/>
      <c r="S3247" s="367"/>
      <c r="T3247" s="367"/>
      <c r="U3247" s="367"/>
    </row>
    <row r="3248">
      <c r="A3248" s="367"/>
      <c r="B3248" s="367"/>
      <c r="C3248" s="367"/>
      <c r="D3248" s="367"/>
      <c r="E3248" s="368"/>
      <c r="F3248" s="367"/>
      <c r="G3248" s="367"/>
      <c r="H3248" s="367"/>
      <c r="I3248" s="367"/>
      <c r="J3248" s="367"/>
      <c r="K3248" s="367"/>
      <c r="L3248" s="367"/>
      <c r="M3248" s="367"/>
      <c r="N3248" s="367"/>
      <c r="O3248" s="367"/>
      <c r="P3248" s="367"/>
      <c r="Q3248" s="367"/>
      <c r="R3248" s="367"/>
      <c r="S3248" s="367"/>
      <c r="T3248" s="367"/>
      <c r="U3248" s="367"/>
    </row>
    <row r="3249">
      <c r="A3249" s="367"/>
      <c r="B3249" s="367"/>
      <c r="C3249" s="367"/>
      <c r="D3249" s="367"/>
      <c r="E3249" s="368"/>
      <c r="F3249" s="367"/>
      <c r="G3249" s="367"/>
      <c r="H3249" s="367"/>
      <c r="I3249" s="367"/>
      <c r="J3249" s="367"/>
      <c r="K3249" s="367"/>
      <c r="L3249" s="367"/>
      <c r="M3249" s="367"/>
      <c r="N3249" s="367"/>
      <c r="O3249" s="367"/>
      <c r="P3249" s="367"/>
      <c r="Q3249" s="367"/>
      <c r="R3249" s="367"/>
      <c r="S3249" s="367"/>
      <c r="T3249" s="367"/>
      <c r="U3249" s="367"/>
    </row>
    <row r="3250">
      <c r="A3250" s="367"/>
      <c r="B3250" s="367"/>
      <c r="C3250" s="367"/>
      <c r="D3250" s="367"/>
      <c r="E3250" s="368"/>
      <c r="F3250" s="367"/>
      <c r="G3250" s="367"/>
      <c r="H3250" s="367"/>
      <c r="I3250" s="367"/>
      <c r="J3250" s="367"/>
      <c r="K3250" s="367"/>
      <c r="L3250" s="367"/>
      <c r="M3250" s="367"/>
      <c r="N3250" s="367"/>
      <c r="O3250" s="367"/>
      <c r="P3250" s="367"/>
      <c r="Q3250" s="367"/>
      <c r="R3250" s="367"/>
      <c r="S3250" s="367"/>
      <c r="T3250" s="367"/>
      <c r="U3250" s="367"/>
    </row>
    <row r="3251">
      <c r="A3251" s="367"/>
      <c r="B3251" s="367"/>
      <c r="C3251" s="367"/>
      <c r="D3251" s="367"/>
      <c r="E3251" s="368"/>
      <c r="F3251" s="367"/>
      <c r="G3251" s="367"/>
      <c r="H3251" s="367"/>
      <c r="I3251" s="367"/>
      <c r="J3251" s="367"/>
      <c r="K3251" s="367"/>
      <c r="L3251" s="367"/>
      <c r="M3251" s="367"/>
      <c r="N3251" s="367"/>
      <c r="O3251" s="367"/>
      <c r="P3251" s="367"/>
      <c r="Q3251" s="367"/>
      <c r="R3251" s="367"/>
      <c r="S3251" s="367"/>
      <c r="T3251" s="367"/>
      <c r="U3251" s="367"/>
    </row>
    <row r="3252">
      <c r="A3252" s="367"/>
      <c r="B3252" s="367"/>
      <c r="C3252" s="367"/>
      <c r="D3252" s="367"/>
      <c r="E3252" s="368"/>
      <c r="F3252" s="367"/>
      <c r="G3252" s="367"/>
      <c r="H3252" s="367"/>
      <c r="I3252" s="367"/>
      <c r="J3252" s="367"/>
      <c r="K3252" s="367"/>
      <c r="L3252" s="367"/>
      <c r="M3252" s="367"/>
      <c r="N3252" s="367"/>
      <c r="O3252" s="367"/>
      <c r="P3252" s="367"/>
      <c r="Q3252" s="367"/>
      <c r="R3252" s="367"/>
      <c r="S3252" s="367"/>
      <c r="T3252" s="367"/>
      <c r="U3252" s="367"/>
    </row>
    <row r="3253">
      <c r="A3253" s="367"/>
      <c r="B3253" s="367"/>
      <c r="C3253" s="367"/>
      <c r="D3253" s="367"/>
      <c r="E3253" s="368"/>
      <c r="F3253" s="367"/>
      <c r="G3253" s="367"/>
      <c r="H3253" s="367"/>
      <c r="I3253" s="367"/>
      <c r="J3253" s="367"/>
      <c r="K3253" s="367"/>
      <c r="L3253" s="367"/>
      <c r="M3253" s="367"/>
      <c r="N3253" s="367"/>
      <c r="O3253" s="367"/>
      <c r="P3253" s="367"/>
      <c r="Q3253" s="367"/>
      <c r="R3253" s="367"/>
      <c r="S3253" s="367"/>
      <c r="T3253" s="367"/>
      <c r="U3253" s="367"/>
    </row>
    <row r="3254">
      <c r="A3254" s="367"/>
      <c r="B3254" s="367"/>
      <c r="C3254" s="367"/>
      <c r="D3254" s="367"/>
      <c r="E3254" s="368"/>
      <c r="F3254" s="367"/>
      <c r="G3254" s="367"/>
      <c r="H3254" s="367"/>
      <c r="I3254" s="367"/>
      <c r="J3254" s="367"/>
      <c r="K3254" s="367"/>
      <c r="L3254" s="367"/>
      <c r="M3254" s="367"/>
      <c r="N3254" s="367"/>
      <c r="O3254" s="367"/>
      <c r="P3254" s="367"/>
      <c r="Q3254" s="367"/>
      <c r="R3254" s="367"/>
      <c r="S3254" s="367"/>
      <c r="T3254" s="367"/>
      <c r="U3254" s="367"/>
    </row>
    <row r="3255">
      <c r="A3255" s="367"/>
      <c r="B3255" s="367"/>
      <c r="C3255" s="367"/>
      <c r="D3255" s="367"/>
      <c r="E3255" s="368"/>
      <c r="F3255" s="367"/>
      <c r="G3255" s="367"/>
      <c r="H3255" s="367"/>
      <c r="I3255" s="367"/>
      <c r="J3255" s="367"/>
      <c r="K3255" s="367"/>
      <c r="L3255" s="367"/>
      <c r="M3255" s="367"/>
      <c r="N3255" s="367"/>
      <c r="O3255" s="367"/>
      <c r="P3255" s="367"/>
      <c r="Q3255" s="367"/>
      <c r="R3255" s="367"/>
      <c r="S3255" s="367"/>
      <c r="T3255" s="367"/>
      <c r="U3255" s="367"/>
    </row>
    <row r="3256">
      <c r="A3256" s="367"/>
      <c r="B3256" s="367"/>
      <c r="C3256" s="367"/>
      <c r="D3256" s="367"/>
      <c r="E3256" s="368"/>
      <c r="F3256" s="367"/>
      <c r="G3256" s="367"/>
      <c r="H3256" s="367"/>
      <c r="I3256" s="367"/>
      <c r="J3256" s="367"/>
      <c r="K3256" s="367"/>
      <c r="L3256" s="367"/>
      <c r="M3256" s="367"/>
      <c r="N3256" s="367"/>
      <c r="O3256" s="367"/>
      <c r="P3256" s="367"/>
      <c r="Q3256" s="367"/>
      <c r="R3256" s="367"/>
      <c r="S3256" s="367"/>
      <c r="T3256" s="367"/>
      <c r="U3256" s="367"/>
    </row>
    <row r="3257">
      <c r="A3257" s="367"/>
      <c r="B3257" s="367"/>
      <c r="C3257" s="367"/>
      <c r="D3257" s="367"/>
      <c r="E3257" s="368"/>
      <c r="F3257" s="367"/>
      <c r="G3257" s="367"/>
      <c r="H3257" s="367"/>
      <c r="I3257" s="367"/>
      <c r="J3257" s="367"/>
      <c r="K3257" s="367"/>
      <c r="L3257" s="367"/>
      <c r="M3257" s="367"/>
      <c r="N3257" s="367"/>
      <c r="O3257" s="367"/>
      <c r="P3257" s="367"/>
      <c r="Q3257" s="367"/>
      <c r="R3257" s="367"/>
      <c r="S3257" s="367"/>
      <c r="T3257" s="367"/>
      <c r="U3257" s="367"/>
    </row>
    <row r="3258">
      <c r="A3258" s="367"/>
      <c r="B3258" s="367"/>
      <c r="C3258" s="367"/>
      <c r="D3258" s="367"/>
      <c r="E3258" s="368"/>
      <c r="F3258" s="367"/>
      <c r="G3258" s="367"/>
      <c r="H3258" s="367"/>
      <c r="I3258" s="367"/>
      <c r="J3258" s="367"/>
      <c r="K3258" s="367"/>
      <c r="L3258" s="367"/>
      <c r="M3258" s="367"/>
      <c r="N3258" s="367"/>
      <c r="O3258" s="367"/>
      <c r="P3258" s="367"/>
      <c r="Q3258" s="367"/>
      <c r="R3258" s="367"/>
      <c r="S3258" s="367"/>
      <c r="T3258" s="367"/>
      <c r="U3258" s="367"/>
    </row>
    <row r="3259">
      <c r="A3259" s="367"/>
      <c r="B3259" s="367"/>
      <c r="C3259" s="367"/>
      <c r="D3259" s="367"/>
      <c r="E3259" s="368"/>
      <c r="F3259" s="367"/>
      <c r="G3259" s="367"/>
      <c r="H3259" s="367"/>
      <c r="I3259" s="367"/>
      <c r="J3259" s="367"/>
      <c r="K3259" s="367"/>
      <c r="L3259" s="367"/>
      <c r="M3259" s="367"/>
      <c r="N3259" s="367"/>
      <c r="O3259" s="367"/>
      <c r="P3259" s="367"/>
      <c r="Q3259" s="367"/>
      <c r="R3259" s="367"/>
      <c r="S3259" s="367"/>
      <c r="T3259" s="367"/>
      <c r="U3259" s="367"/>
    </row>
    <row r="3260">
      <c r="A3260" s="367"/>
      <c r="B3260" s="367"/>
      <c r="C3260" s="367"/>
      <c r="D3260" s="367"/>
      <c r="E3260" s="368"/>
      <c r="F3260" s="367"/>
      <c r="G3260" s="367"/>
      <c r="H3260" s="367"/>
      <c r="I3260" s="367"/>
      <c r="J3260" s="367"/>
      <c r="K3260" s="367"/>
      <c r="L3260" s="367"/>
      <c r="M3260" s="367"/>
      <c r="N3260" s="367"/>
      <c r="O3260" s="367"/>
      <c r="P3260" s="367"/>
      <c r="Q3260" s="367"/>
      <c r="R3260" s="367"/>
      <c r="S3260" s="367"/>
      <c r="T3260" s="367"/>
      <c r="U3260" s="367"/>
    </row>
    <row r="3261">
      <c r="A3261" s="367"/>
      <c r="B3261" s="367"/>
      <c r="C3261" s="367"/>
      <c r="D3261" s="367"/>
      <c r="E3261" s="368"/>
      <c r="F3261" s="367"/>
      <c r="G3261" s="367"/>
      <c r="H3261" s="367"/>
      <c r="I3261" s="367"/>
      <c r="J3261" s="367"/>
      <c r="K3261" s="367"/>
      <c r="L3261" s="367"/>
      <c r="M3261" s="367"/>
      <c r="N3261" s="367"/>
      <c r="O3261" s="367"/>
      <c r="P3261" s="367"/>
      <c r="Q3261" s="367"/>
      <c r="R3261" s="367"/>
      <c r="S3261" s="367"/>
      <c r="T3261" s="367"/>
      <c r="U3261" s="367"/>
    </row>
    <row r="3262">
      <c r="A3262" s="367"/>
      <c r="B3262" s="367"/>
      <c r="C3262" s="367"/>
      <c r="D3262" s="367"/>
      <c r="E3262" s="368"/>
      <c r="F3262" s="367"/>
      <c r="G3262" s="367"/>
      <c r="H3262" s="367"/>
      <c r="I3262" s="367"/>
      <c r="J3262" s="367"/>
      <c r="K3262" s="367"/>
      <c r="L3262" s="367"/>
      <c r="M3262" s="367"/>
      <c r="N3262" s="367"/>
      <c r="O3262" s="367"/>
      <c r="P3262" s="367"/>
      <c r="Q3262" s="367"/>
      <c r="R3262" s="367"/>
      <c r="S3262" s="367"/>
      <c r="T3262" s="367"/>
      <c r="U3262" s="367"/>
    </row>
    <row r="3263">
      <c r="A3263" s="367"/>
      <c r="B3263" s="367"/>
      <c r="C3263" s="367"/>
      <c r="D3263" s="367"/>
      <c r="E3263" s="368"/>
      <c r="F3263" s="367"/>
      <c r="G3263" s="367"/>
      <c r="H3263" s="367"/>
      <c r="I3263" s="367"/>
      <c r="J3263" s="367"/>
      <c r="K3263" s="367"/>
      <c r="L3263" s="367"/>
      <c r="M3263" s="367"/>
      <c r="N3263" s="367"/>
      <c r="O3263" s="367"/>
      <c r="P3263" s="367"/>
      <c r="Q3263" s="367"/>
      <c r="R3263" s="367"/>
      <c r="S3263" s="367"/>
      <c r="T3263" s="367"/>
      <c r="U3263" s="367"/>
    </row>
    <row r="3264">
      <c r="A3264" s="367"/>
      <c r="B3264" s="367"/>
      <c r="C3264" s="367"/>
      <c r="D3264" s="367"/>
      <c r="E3264" s="368"/>
      <c r="F3264" s="367"/>
      <c r="G3264" s="367"/>
      <c r="H3264" s="367"/>
      <c r="I3264" s="367"/>
      <c r="J3264" s="367"/>
      <c r="K3264" s="367"/>
      <c r="L3264" s="367"/>
      <c r="M3264" s="367"/>
      <c r="N3264" s="367"/>
      <c r="O3264" s="367"/>
      <c r="P3264" s="367"/>
      <c r="Q3264" s="367"/>
      <c r="R3264" s="367"/>
      <c r="S3264" s="367"/>
      <c r="T3264" s="367"/>
      <c r="U3264" s="367"/>
    </row>
    <row r="3265">
      <c r="A3265" s="367"/>
      <c r="B3265" s="367"/>
      <c r="C3265" s="367"/>
      <c r="D3265" s="367"/>
      <c r="E3265" s="368"/>
      <c r="F3265" s="367"/>
      <c r="G3265" s="367"/>
      <c r="H3265" s="367"/>
      <c r="I3265" s="367"/>
      <c r="J3265" s="367"/>
      <c r="K3265" s="367"/>
      <c r="L3265" s="367"/>
      <c r="M3265" s="367"/>
      <c r="N3265" s="367"/>
      <c r="O3265" s="367"/>
      <c r="P3265" s="367"/>
      <c r="Q3265" s="367"/>
      <c r="R3265" s="367"/>
      <c r="S3265" s="367"/>
      <c r="T3265" s="367"/>
      <c r="U3265" s="367"/>
    </row>
    <row r="3266">
      <c r="A3266" s="367"/>
      <c r="B3266" s="367"/>
      <c r="C3266" s="367"/>
      <c r="D3266" s="367"/>
      <c r="E3266" s="368"/>
      <c r="F3266" s="367"/>
      <c r="G3266" s="367"/>
      <c r="H3266" s="367"/>
      <c r="I3266" s="367"/>
      <c r="J3266" s="367"/>
      <c r="K3266" s="367"/>
      <c r="L3266" s="367"/>
      <c r="M3266" s="367"/>
      <c r="N3266" s="367"/>
      <c r="O3266" s="367"/>
      <c r="P3266" s="367"/>
      <c r="Q3266" s="367"/>
      <c r="R3266" s="367"/>
      <c r="S3266" s="367"/>
      <c r="T3266" s="367"/>
      <c r="U3266" s="367"/>
    </row>
    <row r="3267">
      <c r="A3267" s="367"/>
      <c r="B3267" s="367"/>
      <c r="C3267" s="367"/>
      <c r="D3267" s="367"/>
      <c r="E3267" s="368"/>
      <c r="F3267" s="367"/>
      <c r="G3267" s="367"/>
      <c r="H3267" s="367"/>
      <c r="I3267" s="367"/>
      <c r="J3267" s="367"/>
      <c r="K3267" s="367"/>
      <c r="L3267" s="367"/>
      <c r="M3267" s="367"/>
      <c r="N3267" s="367"/>
      <c r="O3267" s="367"/>
      <c r="P3267" s="367"/>
      <c r="Q3267" s="367"/>
      <c r="R3267" s="367"/>
      <c r="S3267" s="367"/>
      <c r="T3267" s="367"/>
      <c r="U3267" s="367"/>
    </row>
    <row r="3268">
      <c r="A3268" s="367"/>
      <c r="B3268" s="367"/>
      <c r="C3268" s="367"/>
      <c r="D3268" s="367"/>
      <c r="E3268" s="368"/>
      <c r="F3268" s="367"/>
      <c r="G3268" s="367"/>
      <c r="H3268" s="367"/>
      <c r="I3268" s="367"/>
      <c r="J3268" s="367"/>
      <c r="K3268" s="367"/>
      <c r="L3268" s="367"/>
      <c r="M3268" s="367"/>
      <c r="N3268" s="367"/>
      <c r="O3268" s="367"/>
      <c r="P3268" s="367"/>
      <c r="Q3268" s="367"/>
      <c r="R3268" s="367"/>
      <c r="S3268" s="367"/>
      <c r="T3268" s="367"/>
      <c r="U3268" s="367"/>
    </row>
    <row r="3269">
      <c r="A3269" s="367"/>
      <c r="B3269" s="367"/>
      <c r="C3269" s="367"/>
      <c r="D3269" s="367"/>
      <c r="E3269" s="368"/>
      <c r="F3269" s="367"/>
      <c r="G3269" s="367"/>
      <c r="H3269" s="367"/>
      <c r="I3269" s="367"/>
      <c r="J3269" s="367"/>
      <c r="K3269" s="367"/>
      <c r="L3269" s="367"/>
      <c r="M3269" s="367"/>
      <c r="N3269" s="367"/>
      <c r="O3269" s="367"/>
      <c r="P3269" s="367"/>
      <c r="Q3269" s="367"/>
      <c r="R3269" s="367"/>
      <c r="S3269" s="367"/>
      <c r="T3269" s="367"/>
      <c r="U3269" s="367"/>
    </row>
    <row r="3270">
      <c r="A3270" s="367"/>
      <c r="B3270" s="367"/>
      <c r="C3270" s="367"/>
      <c r="D3270" s="367"/>
      <c r="E3270" s="368"/>
      <c r="F3270" s="367"/>
      <c r="G3270" s="367"/>
      <c r="H3270" s="367"/>
      <c r="I3270" s="367"/>
      <c r="J3270" s="367"/>
      <c r="K3270" s="367"/>
      <c r="L3270" s="367"/>
      <c r="M3270" s="367"/>
      <c r="N3270" s="367"/>
      <c r="O3270" s="367"/>
      <c r="P3270" s="367"/>
      <c r="Q3270" s="367"/>
      <c r="R3270" s="367"/>
      <c r="S3270" s="367"/>
      <c r="T3270" s="367"/>
      <c r="U3270" s="367"/>
    </row>
    <row r="3271">
      <c r="A3271" s="367"/>
      <c r="B3271" s="367"/>
      <c r="C3271" s="367"/>
      <c r="D3271" s="367"/>
      <c r="E3271" s="368"/>
      <c r="F3271" s="367"/>
      <c r="G3271" s="367"/>
      <c r="H3271" s="367"/>
      <c r="I3271" s="367"/>
      <c r="J3271" s="367"/>
      <c r="K3271" s="367"/>
      <c r="L3271" s="367"/>
      <c r="M3271" s="367"/>
      <c r="N3271" s="367"/>
      <c r="O3271" s="367"/>
      <c r="P3271" s="367"/>
      <c r="Q3271" s="367"/>
      <c r="R3271" s="367"/>
      <c r="S3271" s="367"/>
      <c r="T3271" s="367"/>
      <c r="U3271" s="367"/>
    </row>
    <row r="3272">
      <c r="A3272" s="367"/>
      <c r="B3272" s="367"/>
      <c r="C3272" s="367"/>
      <c r="D3272" s="367"/>
      <c r="E3272" s="368"/>
      <c r="F3272" s="367"/>
      <c r="G3272" s="367"/>
      <c r="H3272" s="367"/>
      <c r="I3272" s="367"/>
      <c r="J3272" s="367"/>
      <c r="K3272" s="367"/>
      <c r="L3272" s="367"/>
      <c r="M3272" s="367"/>
      <c r="N3272" s="367"/>
      <c r="O3272" s="367"/>
      <c r="P3272" s="367"/>
      <c r="Q3272" s="367"/>
      <c r="R3272" s="367"/>
      <c r="S3272" s="367"/>
      <c r="T3272" s="367"/>
      <c r="U3272" s="367"/>
    </row>
    <row r="3273">
      <c r="A3273" s="367"/>
      <c r="B3273" s="367"/>
      <c r="C3273" s="367"/>
      <c r="D3273" s="367"/>
      <c r="E3273" s="368"/>
      <c r="F3273" s="367"/>
      <c r="G3273" s="367"/>
      <c r="H3273" s="367"/>
      <c r="I3273" s="367"/>
      <c r="J3273" s="367"/>
      <c r="K3273" s="367"/>
      <c r="L3273" s="367"/>
      <c r="M3273" s="367"/>
      <c r="N3273" s="367"/>
      <c r="O3273" s="367"/>
      <c r="P3273" s="367"/>
      <c r="Q3273" s="367"/>
      <c r="R3273" s="367"/>
      <c r="S3273" s="367"/>
      <c r="T3273" s="367"/>
      <c r="U3273" s="367"/>
    </row>
    <row r="3274">
      <c r="A3274" s="367"/>
      <c r="B3274" s="367"/>
      <c r="C3274" s="367"/>
      <c r="D3274" s="367"/>
      <c r="E3274" s="368"/>
      <c r="F3274" s="367"/>
      <c r="G3274" s="367"/>
      <c r="H3274" s="367"/>
      <c r="I3274" s="367"/>
      <c r="J3274" s="367"/>
      <c r="K3274" s="367"/>
      <c r="L3274" s="367"/>
      <c r="M3274" s="367"/>
      <c r="N3274" s="367"/>
      <c r="O3274" s="367"/>
      <c r="P3274" s="367"/>
      <c r="Q3274" s="367"/>
      <c r="R3274" s="367"/>
      <c r="S3274" s="367"/>
      <c r="T3274" s="367"/>
      <c r="U3274" s="367"/>
    </row>
    <row r="3275">
      <c r="A3275" s="367"/>
      <c r="B3275" s="367"/>
      <c r="C3275" s="367"/>
      <c r="D3275" s="367"/>
      <c r="E3275" s="368"/>
      <c r="F3275" s="367"/>
      <c r="G3275" s="367"/>
      <c r="H3275" s="367"/>
      <c r="I3275" s="367"/>
      <c r="J3275" s="367"/>
      <c r="K3275" s="367"/>
      <c r="L3275" s="367"/>
      <c r="M3275" s="367"/>
      <c r="N3275" s="367"/>
      <c r="O3275" s="367"/>
      <c r="P3275" s="367"/>
      <c r="Q3275" s="367"/>
      <c r="R3275" s="367"/>
      <c r="S3275" s="367"/>
      <c r="T3275" s="367"/>
      <c r="U3275" s="367"/>
    </row>
    <row r="3276">
      <c r="A3276" s="367"/>
      <c r="B3276" s="367"/>
      <c r="C3276" s="367"/>
      <c r="D3276" s="367"/>
      <c r="E3276" s="368"/>
      <c r="F3276" s="367"/>
      <c r="G3276" s="367"/>
      <c r="H3276" s="367"/>
      <c r="I3276" s="367"/>
      <c r="J3276" s="367"/>
      <c r="K3276" s="367"/>
      <c r="L3276" s="367"/>
      <c r="M3276" s="367"/>
      <c r="N3276" s="367"/>
      <c r="O3276" s="367"/>
      <c r="P3276" s="367"/>
      <c r="Q3276" s="367"/>
      <c r="R3276" s="367"/>
      <c r="S3276" s="367"/>
      <c r="T3276" s="367"/>
      <c r="U3276" s="367"/>
    </row>
    <row r="3277">
      <c r="A3277" s="367"/>
      <c r="B3277" s="367"/>
      <c r="C3277" s="367"/>
      <c r="D3277" s="367"/>
      <c r="E3277" s="368"/>
      <c r="F3277" s="367"/>
      <c r="G3277" s="367"/>
      <c r="H3277" s="367"/>
      <c r="I3277" s="367"/>
      <c r="J3277" s="367"/>
      <c r="K3277" s="367"/>
      <c r="L3277" s="367"/>
      <c r="M3277" s="367"/>
      <c r="N3277" s="367"/>
      <c r="O3277" s="367"/>
      <c r="P3277" s="367"/>
      <c r="Q3277" s="367"/>
      <c r="R3277" s="367"/>
      <c r="S3277" s="367"/>
      <c r="T3277" s="367"/>
      <c r="U3277" s="367"/>
    </row>
    <row r="3278">
      <c r="A3278" s="367"/>
      <c r="B3278" s="367"/>
      <c r="C3278" s="367"/>
      <c r="D3278" s="367"/>
      <c r="E3278" s="368"/>
      <c r="F3278" s="367"/>
      <c r="G3278" s="367"/>
      <c r="H3278" s="367"/>
      <c r="I3278" s="367"/>
      <c r="J3278" s="367"/>
      <c r="K3278" s="367"/>
      <c r="L3278" s="367"/>
      <c r="M3278" s="367"/>
      <c r="N3278" s="367"/>
      <c r="O3278" s="367"/>
      <c r="P3278" s="367"/>
      <c r="Q3278" s="367"/>
      <c r="R3278" s="367"/>
      <c r="S3278" s="367"/>
      <c r="T3278" s="367"/>
      <c r="U3278" s="367"/>
    </row>
    <row r="3279">
      <c r="A3279" s="367"/>
      <c r="B3279" s="367"/>
      <c r="C3279" s="367"/>
      <c r="D3279" s="367"/>
      <c r="E3279" s="368"/>
      <c r="F3279" s="367"/>
      <c r="G3279" s="367"/>
      <c r="H3279" s="367"/>
      <c r="I3279" s="367"/>
      <c r="J3279" s="367"/>
      <c r="K3279" s="367"/>
      <c r="L3279" s="367"/>
      <c r="M3279" s="367"/>
      <c r="N3279" s="367"/>
      <c r="O3279" s="367"/>
      <c r="P3279" s="367"/>
      <c r="Q3279" s="367"/>
      <c r="R3279" s="367"/>
      <c r="S3279" s="367"/>
      <c r="T3279" s="367"/>
      <c r="U3279" s="367"/>
    </row>
    <row r="3280">
      <c r="A3280" s="367"/>
      <c r="B3280" s="367"/>
      <c r="C3280" s="367"/>
      <c r="D3280" s="367"/>
      <c r="E3280" s="368"/>
      <c r="F3280" s="367"/>
      <c r="G3280" s="367"/>
      <c r="H3280" s="367"/>
      <c r="I3280" s="367"/>
      <c r="J3280" s="367"/>
      <c r="K3280" s="367"/>
      <c r="L3280" s="367"/>
      <c r="M3280" s="367"/>
      <c r="N3280" s="367"/>
      <c r="O3280" s="367"/>
      <c r="P3280" s="367"/>
      <c r="Q3280" s="367"/>
      <c r="R3280" s="367"/>
      <c r="S3280" s="367"/>
      <c r="T3280" s="367"/>
      <c r="U3280" s="367"/>
    </row>
    <row r="3281">
      <c r="A3281" s="367"/>
      <c r="B3281" s="367"/>
      <c r="C3281" s="367"/>
      <c r="D3281" s="367"/>
      <c r="E3281" s="368"/>
      <c r="F3281" s="367"/>
      <c r="G3281" s="367"/>
      <c r="H3281" s="367"/>
      <c r="I3281" s="367"/>
      <c r="J3281" s="367"/>
      <c r="K3281" s="367"/>
      <c r="L3281" s="367"/>
      <c r="M3281" s="367"/>
      <c r="N3281" s="367"/>
      <c r="O3281" s="367"/>
      <c r="P3281" s="367"/>
      <c r="Q3281" s="367"/>
      <c r="R3281" s="367"/>
      <c r="S3281" s="367"/>
      <c r="T3281" s="367"/>
      <c r="U3281" s="367"/>
    </row>
    <row r="3282">
      <c r="A3282" s="367"/>
      <c r="B3282" s="367"/>
      <c r="C3282" s="367"/>
      <c r="D3282" s="367"/>
      <c r="E3282" s="368"/>
      <c r="F3282" s="367"/>
      <c r="G3282" s="367"/>
      <c r="H3282" s="367"/>
      <c r="I3282" s="367"/>
      <c r="J3282" s="367"/>
      <c r="K3282" s="367"/>
      <c r="L3282" s="367"/>
      <c r="M3282" s="367"/>
      <c r="N3282" s="367"/>
      <c r="O3282" s="367"/>
      <c r="P3282" s="367"/>
      <c r="Q3282" s="367"/>
      <c r="R3282" s="367"/>
      <c r="S3282" s="367"/>
      <c r="T3282" s="367"/>
      <c r="U3282" s="367"/>
    </row>
    <row r="3283">
      <c r="A3283" s="367"/>
      <c r="B3283" s="367"/>
      <c r="C3283" s="367"/>
      <c r="D3283" s="367"/>
      <c r="E3283" s="368"/>
      <c r="F3283" s="367"/>
      <c r="G3283" s="367"/>
      <c r="H3283" s="367"/>
      <c r="I3283" s="367"/>
      <c r="J3283" s="367"/>
      <c r="K3283" s="367"/>
      <c r="L3283" s="367"/>
      <c r="M3283" s="367"/>
      <c r="N3283" s="367"/>
      <c r="O3283" s="367"/>
      <c r="P3283" s="367"/>
      <c r="Q3283" s="367"/>
      <c r="R3283" s="367"/>
      <c r="S3283" s="367"/>
      <c r="T3283" s="367"/>
      <c r="U3283" s="367"/>
    </row>
    <row r="3284">
      <c r="A3284" s="367"/>
      <c r="B3284" s="367"/>
      <c r="C3284" s="367"/>
      <c r="D3284" s="367"/>
      <c r="E3284" s="368"/>
      <c r="F3284" s="367"/>
      <c r="G3284" s="367"/>
      <c r="H3284" s="367"/>
      <c r="I3284" s="367"/>
      <c r="J3284" s="367"/>
      <c r="K3284" s="367"/>
      <c r="L3284" s="367"/>
      <c r="M3284" s="367"/>
      <c r="N3284" s="367"/>
      <c r="O3284" s="367"/>
      <c r="P3284" s="367"/>
      <c r="Q3284" s="367"/>
      <c r="R3284" s="367"/>
      <c r="S3284" s="367"/>
      <c r="T3284" s="367"/>
      <c r="U3284" s="367"/>
    </row>
    <row r="3285">
      <c r="A3285" s="367"/>
      <c r="B3285" s="367"/>
      <c r="C3285" s="367"/>
      <c r="D3285" s="367"/>
      <c r="E3285" s="368"/>
      <c r="F3285" s="367"/>
      <c r="G3285" s="367"/>
      <c r="H3285" s="367"/>
      <c r="I3285" s="367"/>
      <c r="J3285" s="367"/>
      <c r="K3285" s="367"/>
      <c r="L3285" s="367"/>
      <c r="M3285" s="367"/>
      <c r="N3285" s="367"/>
      <c r="O3285" s="367"/>
      <c r="P3285" s="367"/>
      <c r="Q3285" s="367"/>
      <c r="R3285" s="367"/>
      <c r="S3285" s="367"/>
      <c r="T3285" s="367"/>
      <c r="U3285" s="367"/>
    </row>
    <row r="3286">
      <c r="A3286" s="367"/>
      <c r="B3286" s="367"/>
      <c r="C3286" s="367"/>
      <c r="D3286" s="367"/>
      <c r="E3286" s="368"/>
      <c r="F3286" s="367"/>
      <c r="G3286" s="367"/>
      <c r="H3286" s="367"/>
      <c r="I3286" s="367"/>
      <c r="J3286" s="367"/>
      <c r="K3286" s="367"/>
      <c r="L3286" s="367"/>
      <c r="M3286" s="367"/>
      <c r="N3286" s="367"/>
      <c r="O3286" s="367"/>
      <c r="P3286" s="367"/>
      <c r="Q3286" s="367"/>
      <c r="R3286" s="367"/>
      <c r="S3286" s="367"/>
      <c r="T3286" s="367"/>
      <c r="U3286" s="367"/>
    </row>
    <row r="3287">
      <c r="A3287" s="367"/>
      <c r="B3287" s="367"/>
      <c r="C3287" s="367"/>
      <c r="D3287" s="367"/>
      <c r="E3287" s="368"/>
      <c r="F3287" s="367"/>
      <c r="G3287" s="367"/>
      <c r="H3287" s="367"/>
      <c r="I3287" s="367"/>
      <c r="J3287" s="367"/>
      <c r="K3287" s="367"/>
      <c r="L3287" s="367"/>
      <c r="M3287" s="367"/>
      <c r="N3287" s="367"/>
      <c r="O3287" s="367"/>
      <c r="P3287" s="367"/>
      <c r="Q3287" s="367"/>
      <c r="R3287" s="367"/>
      <c r="S3287" s="367"/>
      <c r="T3287" s="367"/>
      <c r="U3287" s="367"/>
    </row>
    <row r="3288">
      <c r="A3288" s="367"/>
      <c r="B3288" s="367"/>
      <c r="C3288" s="367"/>
      <c r="D3288" s="367"/>
      <c r="E3288" s="368"/>
      <c r="F3288" s="367"/>
      <c r="G3288" s="367"/>
      <c r="H3288" s="367"/>
      <c r="I3288" s="367"/>
      <c r="J3288" s="367"/>
      <c r="K3288" s="367"/>
      <c r="L3288" s="367"/>
      <c r="M3288" s="367"/>
      <c r="N3288" s="367"/>
      <c r="O3288" s="367"/>
      <c r="P3288" s="367"/>
      <c r="Q3288" s="367"/>
      <c r="R3288" s="367"/>
      <c r="S3288" s="367"/>
      <c r="T3288" s="367"/>
      <c r="U3288" s="367"/>
    </row>
    <row r="3289">
      <c r="A3289" s="367"/>
      <c r="B3289" s="367"/>
      <c r="C3289" s="367"/>
      <c r="D3289" s="367"/>
      <c r="E3289" s="368"/>
      <c r="F3289" s="367"/>
      <c r="G3289" s="367"/>
      <c r="H3289" s="367"/>
      <c r="I3289" s="367"/>
      <c r="J3289" s="367"/>
      <c r="K3289" s="367"/>
      <c r="L3289" s="367"/>
      <c r="M3289" s="367"/>
      <c r="N3289" s="367"/>
      <c r="O3289" s="367"/>
      <c r="P3289" s="367"/>
      <c r="Q3289" s="367"/>
      <c r="R3289" s="367"/>
      <c r="S3289" s="367"/>
      <c r="T3289" s="367"/>
      <c r="U3289" s="367"/>
    </row>
    <row r="3290">
      <c r="A3290" s="367"/>
      <c r="B3290" s="367"/>
      <c r="C3290" s="367"/>
      <c r="D3290" s="367"/>
      <c r="E3290" s="368"/>
      <c r="F3290" s="367"/>
      <c r="G3290" s="367"/>
      <c r="H3290" s="367"/>
      <c r="I3290" s="367"/>
      <c r="J3290" s="367"/>
      <c r="K3290" s="367"/>
      <c r="L3290" s="367"/>
      <c r="M3290" s="367"/>
      <c r="N3290" s="367"/>
      <c r="O3290" s="367"/>
      <c r="P3290" s="367"/>
      <c r="Q3290" s="367"/>
      <c r="R3290" s="367"/>
      <c r="S3290" s="367"/>
      <c r="T3290" s="367"/>
      <c r="U3290" s="367"/>
    </row>
    <row r="3291">
      <c r="A3291" s="367"/>
      <c r="B3291" s="367"/>
      <c r="C3291" s="367"/>
      <c r="D3291" s="367"/>
      <c r="E3291" s="368"/>
      <c r="F3291" s="367"/>
      <c r="G3291" s="367"/>
      <c r="H3291" s="367"/>
      <c r="I3291" s="367"/>
      <c r="J3291" s="367"/>
      <c r="K3291" s="367"/>
      <c r="L3291" s="367"/>
      <c r="M3291" s="367"/>
      <c r="N3291" s="367"/>
      <c r="O3291" s="367"/>
      <c r="P3291" s="367"/>
      <c r="Q3291" s="367"/>
      <c r="R3291" s="367"/>
      <c r="S3291" s="367"/>
      <c r="T3291" s="367"/>
      <c r="U3291" s="367"/>
    </row>
    <row r="3292">
      <c r="A3292" s="367"/>
      <c r="B3292" s="367"/>
      <c r="C3292" s="367"/>
      <c r="D3292" s="367"/>
      <c r="E3292" s="368"/>
      <c r="F3292" s="367"/>
      <c r="G3292" s="367"/>
      <c r="H3292" s="367"/>
      <c r="I3292" s="367"/>
      <c r="J3292" s="367"/>
      <c r="K3292" s="367"/>
      <c r="L3292" s="367"/>
      <c r="M3292" s="367"/>
      <c r="N3292" s="367"/>
      <c r="O3292" s="367"/>
      <c r="P3292" s="367"/>
      <c r="Q3292" s="367"/>
      <c r="R3292" s="367"/>
      <c r="S3292" s="367"/>
      <c r="T3292" s="367"/>
      <c r="U3292" s="367"/>
    </row>
    <row r="3293">
      <c r="A3293" s="367"/>
      <c r="B3293" s="367"/>
      <c r="C3293" s="367"/>
      <c r="D3293" s="367"/>
      <c r="E3293" s="368"/>
      <c r="F3293" s="367"/>
      <c r="G3293" s="367"/>
      <c r="H3293" s="367"/>
      <c r="I3293" s="367"/>
      <c r="J3293" s="367"/>
      <c r="K3293" s="367"/>
      <c r="L3293" s="367"/>
      <c r="M3293" s="367"/>
      <c r="N3293" s="367"/>
      <c r="O3293" s="367"/>
      <c r="P3293" s="367"/>
      <c r="Q3293" s="367"/>
      <c r="R3293" s="367"/>
      <c r="S3293" s="367"/>
      <c r="T3293" s="367"/>
      <c r="U3293" s="367"/>
    </row>
    <row r="3294">
      <c r="A3294" s="367"/>
      <c r="B3294" s="367"/>
      <c r="C3294" s="367"/>
      <c r="D3294" s="367"/>
      <c r="E3294" s="368"/>
      <c r="F3294" s="367"/>
      <c r="G3294" s="367"/>
      <c r="H3294" s="367"/>
      <c r="I3294" s="367"/>
      <c r="J3294" s="367"/>
      <c r="K3294" s="367"/>
      <c r="L3294" s="367"/>
      <c r="M3294" s="367"/>
      <c r="N3294" s="367"/>
      <c r="O3294" s="367"/>
      <c r="P3294" s="367"/>
      <c r="Q3294" s="367"/>
      <c r="R3294" s="367"/>
      <c r="S3294" s="367"/>
      <c r="T3294" s="367"/>
      <c r="U3294" s="367"/>
    </row>
    <row r="3295">
      <c r="A3295" s="367"/>
      <c r="B3295" s="367"/>
      <c r="C3295" s="367"/>
      <c r="D3295" s="367"/>
      <c r="E3295" s="368"/>
      <c r="F3295" s="367"/>
      <c r="G3295" s="367"/>
      <c r="H3295" s="367"/>
      <c r="I3295" s="367"/>
      <c r="J3295" s="367"/>
      <c r="K3295" s="367"/>
      <c r="L3295" s="367"/>
      <c r="M3295" s="367"/>
      <c r="N3295" s="367"/>
      <c r="O3295" s="367"/>
      <c r="P3295" s="367"/>
      <c r="Q3295" s="367"/>
      <c r="R3295" s="367"/>
      <c r="S3295" s="367"/>
      <c r="T3295" s="367"/>
      <c r="U3295" s="367"/>
    </row>
    <row r="3296">
      <c r="A3296" s="367"/>
      <c r="B3296" s="367"/>
      <c r="C3296" s="367"/>
      <c r="D3296" s="367"/>
      <c r="E3296" s="368"/>
      <c r="F3296" s="367"/>
      <c r="G3296" s="367"/>
      <c r="H3296" s="367"/>
      <c r="I3296" s="367"/>
      <c r="J3296" s="367"/>
      <c r="K3296" s="367"/>
      <c r="L3296" s="367"/>
      <c r="M3296" s="367"/>
      <c r="N3296" s="367"/>
      <c r="O3296" s="367"/>
      <c r="P3296" s="367"/>
      <c r="Q3296" s="367"/>
      <c r="R3296" s="367"/>
      <c r="S3296" s="367"/>
      <c r="T3296" s="367"/>
      <c r="U3296" s="367"/>
    </row>
    <row r="3297">
      <c r="A3297" s="367"/>
      <c r="B3297" s="367"/>
      <c r="C3297" s="367"/>
      <c r="D3297" s="367"/>
      <c r="E3297" s="368"/>
      <c r="F3297" s="367"/>
      <c r="G3297" s="367"/>
      <c r="H3297" s="367"/>
      <c r="I3297" s="367"/>
      <c r="J3297" s="367"/>
      <c r="K3297" s="367"/>
      <c r="L3297" s="367"/>
      <c r="M3297" s="367"/>
      <c r="N3297" s="367"/>
      <c r="O3297" s="367"/>
      <c r="P3297" s="367"/>
      <c r="Q3297" s="367"/>
      <c r="R3297" s="367"/>
      <c r="S3297" s="367"/>
      <c r="T3297" s="367"/>
      <c r="U3297" s="367"/>
    </row>
    <row r="3298">
      <c r="A3298" s="367"/>
      <c r="B3298" s="367"/>
      <c r="C3298" s="367"/>
      <c r="D3298" s="367"/>
      <c r="E3298" s="368"/>
      <c r="F3298" s="367"/>
      <c r="G3298" s="367"/>
      <c r="H3298" s="367"/>
      <c r="I3298" s="367"/>
      <c r="J3298" s="367"/>
      <c r="K3298" s="367"/>
      <c r="L3298" s="367"/>
      <c r="M3298" s="367"/>
      <c r="N3298" s="367"/>
      <c r="O3298" s="367"/>
      <c r="P3298" s="367"/>
      <c r="Q3298" s="367"/>
      <c r="R3298" s="367"/>
      <c r="S3298" s="367"/>
      <c r="T3298" s="367"/>
      <c r="U3298" s="367"/>
    </row>
    <row r="3299">
      <c r="A3299" s="367"/>
      <c r="B3299" s="367"/>
      <c r="C3299" s="367"/>
      <c r="D3299" s="367"/>
      <c r="E3299" s="368"/>
      <c r="F3299" s="367"/>
      <c r="G3299" s="367"/>
      <c r="H3299" s="367"/>
      <c r="I3299" s="367"/>
      <c r="J3299" s="367"/>
      <c r="K3299" s="367"/>
      <c r="L3299" s="367"/>
      <c r="M3299" s="367"/>
      <c r="N3299" s="367"/>
      <c r="O3299" s="367"/>
      <c r="P3299" s="367"/>
      <c r="Q3299" s="367"/>
      <c r="R3299" s="367"/>
      <c r="S3299" s="367"/>
      <c r="T3299" s="367"/>
      <c r="U3299" s="367"/>
    </row>
    <row r="3300">
      <c r="A3300" s="367"/>
      <c r="B3300" s="367"/>
      <c r="C3300" s="367"/>
      <c r="D3300" s="367"/>
      <c r="E3300" s="368"/>
      <c r="F3300" s="367"/>
      <c r="G3300" s="367"/>
      <c r="H3300" s="367"/>
      <c r="I3300" s="367"/>
      <c r="J3300" s="367"/>
      <c r="K3300" s="367"/>
      <c r="L3300" s="367"/>
      <c r="M3300" s="367"/>
      <c r="N3300" s="367"/>
      <c r="O3300" s="367"/>
      <c r="P3300" s="367"/>
      <c r="Q3300" s="367"/>
      <c r="R3300" s="367"/>
      <c r="S3300" s="367"/>
      <c r="T3300" s="367"/>
      <c r="U3300" s="367"/>
    </row>
    <row r="3301">
      <c r="A3301" s="367"/>
      <c r="B3301" s="367"/>
      <c r="C3301" s="367"/>
      <c r="D3301" s="367"/>
      <c r="E3301" s="368"/>
      <c r="F3301" s="367"/>
      <c r="G3301" s="367"/>
      <c r="H3301" s="367"/>
      <c r="I3301" s="367"/>
      <c r="J3301" s="367"/>
      <c r="K3301" s="367"/>
      <c r="L3301" s="367"/>
      <c r="M3301" s="367"/>
      <c r="N3301" s="367"/>
      <c r="O3301" s="367"/>
      <c r="P3301" s="367"/>
      <c r="Q3301" s="367"/>
      <c r="R3301" s="367"/>
      <c r="S3301" s="367"/>
      <c r="T3301" s="367"/>
      <c r="U3301" s="367"/>
    </row>
    <row r="3302">
      <c r="A3302" s="367"/>
      <c r="B3302" s="367"/>
      <c r="C3302" s="367"/>
      <c r="D3302" s="367"/>
      <c r="E3302" s="368"/>
      <c r="F3302" s="367"/>
      <c r="G3302" s="367"/>
      <c r="H3302" s="367"/>
      <c r="I3302" s="367"/>
      <c r="J3302" s="367"/>
      <c r="K3302" s="367"/>
      <c r="L3302" s="367"/>
      <c r="M3302" s="367"/>
      <c r="N3302" s="367"/>
      <c r="O3302" s="367"/>
      <c r="P3302" s="367"/>
      <c r="Q3302" s="367"/>
      <c r="R3302" s="367"/>
      <c r="S3302" s="367"/>
      <c r="T3302" s="367"/>
      <c r="U3302" s="367"/>
    </row>
    <row r="3303">
      <c r="A3303" s="367"/>
      <c r="B3303" s="367"/>
      <c r="C3303" s="367"/>
      <c r="D3303" s="367"/>
      <c r="E3303" s="368"/>
      <c r="F3303" s="367"/>
      <c r="G3303" s="367"/>
      <c r="H3303" s="367"/>
      <c r="I3303" s="367"/>
      <c r="J3303" s="367"/>
      <c r="K3303" s="367"/>
      <c r="L3303" s="367"/>
      <c r="M3303" s="367"/>
      <c r="N3303" s="367"/>
      <c r="O3303" s="367"/>
      <c r="P3303" s="367"/>
      <c r="Q3303" s="367"/>
      <c r="R3303" s="367"/>
      <c r="S3303" s="367"/>
      <c r="T3303" s="367"/>
      <c r="U3303" s="367"/>
    </row>
    <row r="3304">
      <c r="A3304" s="367"/>
      <c r="B3304" s="367"/>
      <c r="C3304" s="367"/>
      <c r="D3304" s="367"/>
      <c r="E3304" s="368"/>
      <c r="F3304" s="367"/>
      <c r="G3304" s="367"/>
      <c r="H3304" s="367"/>
      <c r="I3304" s="367"/>
      <c r="J3304" s="367"/>
      <c r="K3304" s="367"/>
      <c r="L3304" s="367"/>
      <c r="M3304" s="367"/>
      <c r="N3304" s="367"/>
      <c r="O3304" s="367"/>
      <c r="P3304" s="367"/>
      <c r="Q3304" s="367"/>
      <c r="R3304" s="367"/>
      <c r="S3304" s="367"/>
      <c r="T3304" s="367"/>
      <c r="U3304" s="367"/>
    </row>
    <row r="3305">
      <c r="A3305" s="367"/>
      <c r="B3305" s="367"/>
      <c r="C3305" s="367"/>
      <c r="D3305" s="367"/>
      <c r="E3305" s="368"/>
      <c r="F3305" s="367"/>
      <c r="G3305" s="367"/>
      <c r="H3305" s="367"/>
      <c r="I3305" s="367"/>
      <c r="J3305" s="367"/>
      <c r="K3305" s="367"/>
      <c r="L3305" s="367"/>
      <c r="M3305" s="367"/>
      <c r="N3305" s="367"/>
      <c r="O3305" s="367"/>
      <c r="P3305" s="367"/>
      <c r="Q3305" s="367"/>
      <c r="R3305" s="367"/>
      <c r="S3305" s="367"/>
      <c r="T3305" s="367"/>
      <c r="U3305" s="367"/>
    </row>
    <row r="3306">
      <c r="A3306" s="367"/>
      <c r="B3306" s="367"/>
      <c r="C3306" s="367"/>
      <c r="D3306" s="367"/>
      <c r="E3306" s="368"/>
      <c r="F3306" s="367"/>
      <c r="G3306" s="367"/>
      <c r="H3306" s="367"/>
      <c r="I3306" s="367"/>
      <c r="J3306" s="367"/>
      <c r="K3306" s="367"/>
      <c r="L3306" s="367"/>
      <c r="M3306" s="367"/>
      <c r="N3306" s="367"/>
      <c r="O3306" s="367"/>
      <c r="P3306" s="367"/>
      <c r="Q3306" s="367"/>
      <c r="R3306" s="367"/>
      <c r="S3306" s="367"/>
      <c r="T3306" s="367"/>
      <c r="U3306" s="367"/>
    </row>
    <row r="3307">
      <c r="A3307" s="367"/>
      <c r="B3307" s="367"/>
      <c r="C3307" s="367"/>
      <c r="D3307" s="367"/>
      <c r="E3307" s="368"/>
      <c r="F3307" s="367"/>
      <c r="G3307" s="367"/>
      <c r="H3307" s="367"/>
      <c r="I3307" s="367"/>
      <c r="J3307" s="367"/>
      <c r="K3307" s="367"/>
      <c r="L3307" s="367"/>
      <c r="M3307" s="367"/>
      <c r="N3307" s="367"/>
      <c r="O3307" s="367"/>
      <c r="P3307" s="367"/>
      <c r="Q3307" s="367"/>
      <c r="R3307" s="367"/>
      <c r="S3307" s="367"/>
      <c r="T3307" s="367"/>
      <c r="U3307" s="367"/>
    </row>
    <row r="3308">
      <c r="A3308" s="367"/>
      <c r="B3308" s="367"/>
      <c r="C3308" s="367"/>
      <c r="D3308" s="367"/>
      <c r="E3308" s="368"/>
      <c r="F3308" s="367"/>
      <c r="G3308" s="367"/>
      <c r="H3308" s="367"/>
      <c r="I3308" s="367"/>
      <c r="J3308" s="367"/>
      <c r="K3308" s="367"/>
      <c r="L3308" s="367"/>
      <c r="M3308" s="367"/>
      <c r="N3308" s="367"/>
      <c r="O3308" s="367"/>
      <c r="P3308" s="367"/>
      <c r="Q3308" s="367"/>
      <c r="R3308" s="367"/>
      <c r="S3308" s="367"/>
      <c r="T3308" s="367"/>
      <c r="U3308" s="367"/>
    </row>
    <row r="3309">
      <c r="A3309" s="367"/>
      <c r="B3309" s="367"/>
      <c r="C3309" s="367"/>
      <c r="D3309" s="367"/>
      <c r="E3309" s="368"/>
      <c r="F3309" s="367"/>
      <c r="G3309" s="367"/>
      <c r="H3309" s="367"/>
      <c r="I3309" s="367"/>
      <c r="J3309" s="367"/>
      <c r="K3309" s="367"/>
      <c r="L3309" s="367"/>
      <c r="M3309" s="367"/>
      <c r="N3309" s="367"/>
      <c r="O3309" s="367"/>
      <c r="P3309" s="367"/>
      <c r="Q3309" s="367"/>
      <c r="R3309" s="367"/>
      <c r="S3309" s="367"/>
      <c r="T3309" s="367"/>
      <c r="U3309" s="367"/>
    </row>
    <row r="3310">
      <c r="A3310" s="367"/>
      <c r="B3310" s="367"/>
      <c r="C3310" s="367"/>
      <c r="D3310" s="367"/>
      <c r="E3310" s="368"/>
      <c r="F3310" s="367"/>
      <c r="G3310" s="367"/>
      <c r="H3310" s="367"/>
      <c r="I3310" s="367"/>
      <c r="J3310" s="367"/>
      <c r="K3310" s="367"/>
      <c r="L3310" s="367"/>
      <c r="M3310" s="367"/>
      <c r="N3310" s="367"/>
      <c r="O3310" s="367"/>
      <c r="P3310" s="367"/>
      <c r="Q3310" s="367"/>
      <c r="R3310" s="367"/>
      <c r="S3310" s="367"/>
      <c r="T3310" s="367"/>
      <c r="U3310" s="367"/>
    </row>
    <row r="3311">
      <c r="A3311" s="367"/>
      <c r="B3311" s="367"/>
      <c r="C3311" s="367"/>
      <c r="D3311" s="367"/>
      <c r="E3311" s="368"/>
      <c r="F3311" s="367"/>
      <c r="G3311" s="367"/>
      <c r="H3311" s="367"/>
      <c r="I3311" s="367"/>
      <c r="J3311" s="367"/>
      <c r="K3311" s="367"/>
      <c r="L3311" s="367"/>
      <c r="M3311" s="367"/>
      <c r="N3311" s="367"/>
      <c r="O3311" s="367"/>
      <c r="P3311" s="367"/>
      <c r="Q3311" s="367"/>
      <c r="R3311" s="367"/>
      <c r="S3311" s="367"/>
      <c r="T3311" s="367"/>
      <c r="U3311" s="367"/>
    </row>
    <row r="3312">
      <c r="A3312" s="367"/>
      <c r="B3312" s="367"/>
      <c r="C3312" s="367"/>
      <c r="D3312" s="367"/>
      <c r="E3312" s="368"/>
      <c r="F3312" s="367"/>
      <c r="G3312" s="367"/>
      <c r="H3312" s="367"/>
      <c r="I3312" s="367"/>
      <c r="J3312" s="367"/>
      <c r="K3312" s="367"/>
      <c r="L3312" s="367"/>
      <c r="M3312" s="367"/>
      <c r="N3312" s="367"/>
      <c r="O3312" s="367"/>
      <c r="P3312" s="367"/>
      <c r="Q3312" s="367"/>
      <c r="R3312" s="367"/>
      <c r="S3312" s="367"/>
      <c r="T3312" s="367"/>
      <c r="U3312" s="367"/>
    </row>
    <row r="3313">
      <c r="A3313" s="367"/>
      <c r="B3313" s="367"/>
      <c r="C3313" s="367"/>
      <c r="D3313" s="367"/>
      <c r="E3313" s="368"/>
      <c r="F3313" s="367"/>
      <c r="G3313" s="367"/>
      <c r="H3313" s="367"/>
      <c r="I3313" s="367"/>
      <c r="J3313" s="367"/>
      <c r="K3313" s="367"/>
      <c r="L3313" s="367"/>
      <c r="M3313" s="367"/>
      <c r="N3313" s="367"/>
      <c r="O3313" s="367"/>
      <c r="P3313" s="367"/>
      <c r="Q3313" s="367"/>
      <c r="R3313" s="367"/>
      <c r="S3313" s="367"/>
      <c r="T3313" s="367"/>
      <c r="U3313" s="367"/>
    </row>
    <row r="3314">
      <c r="A3314" s="367"/>
      <c r="B3314" s="367"/>
      <c r="C3314" s="367"/>
      <c r="D3314" s="367"/>
      <c r="E3314" s="368"/>
      <c r="F3314" s="367"/>
      <c r="G3314" s="367"/>
      <c r="H3314" s="367"/>
      <c r="I3314" s="367"/>
      <c r="J3314" s="367"/>
      <c r="K3314" s="367"/>
      <c r="L3314" s="367"/>
      <c r="M3314" s="367"/>
      <c r="N3314" s="367"/>
      <c r="O3314" s="367"/>
      <c r="P3314" s="367"/>
      <c r="Q3314" s="367"/>
      <c r="R3314" s="367"/>
      <c r="S3314" s="367"/>
      <c r="T3314" s="367"/>
      <c r="U3314" s="367"/>
    </row>
    <row r="3315">
      <c r="A3315" s="367"/>
      <c r="B3315" s="367"/>
      <c r="C3315" s="367"/>
      <c r="D3315" s="367"/>
      <c r="E3315" s="368"/>
      <c r="F3315" s="367"/>
      <c r="G3315" s="367"/>
      <c r="H3315" s="367"/>
      <c r="I3315" s="367"/>
      <c r="J3315" s="367"/>
      <c r="K3315" s="367"/>
      <c r="L3315" s="367"/>
      <c r="M3315" s="367"/>
      <c r="N3315" s="367"/>
      <c r="O3315" s="367"/>
      <c r="P3315" s="367"/>
      <c r="Q3315" s="367"/>
      <c r="R3315" s="367"/>
      <c r="S3315" s="367"/>
      <c r="T3315" s="367"/>
      <c r="U3315" s="367"/>
    </row>
    <row r="3316">
      <c r="A3316" s="367"/>
      <c r="B3316" s="367"/>
      <c r="C3316" s="367"/>
      <c r="D3316" s="367"/>
      <c r="E3316" s="368"/>
      <c r="F3316" s="367"/>
      <c r="G3316" s="367"/>
      <c r="H3316" s="367"/>
      <c r="I3316" s="367"/>
      <c r="J3316" s="367"/>
      <c r="K3316" s="367"/>
      <c r="L3316" s="367"/>
      <c r="M3316" s="367"/>
      <c r="N3316" s="367"/>
      <c r="O3316" s="367"/>
      <c r="P3316" s="367"/>
      <c r="Q3316" s="367"/>
      <c r="R3316" s="367"/>
      <c r="S3316" s="367"/>
      <c r="T3316" s="367"/>
      <c r="U3316" s="367"/>
    </row>
    <row r="3317">
      <c r="A3317" s="367"/>
      <c r="B3317" s="367"/>
      <c r="C3317" s="367"/>
      <c r="D3317" s="367"/>
      <c r="E3317" s="368"/>
      <c r="F3317" s="367"/>
      <c r="G3317" s="367"/>
      <c r="H3317" s="367"/>
      <c r="I3317" s="367"/>
      <c r="J3317" s="367"/>
      <c r="K3317" s="367"/>
      <c r="L3317" s="367"/>
      <c r="M3317" s="367"/>
      <c r="N3317" s="367"/>
      <c r="O3317" s="367"/>
      <c r="P3317" s="367"/>
      <c r="Q3317" s="367"/>
      <c r="R3317" s="367"/>
      <c r="S3317" s="367"/>
      <c r="T3317" s="367"/>
      <c r="U3317" s="367"/>
    </row>
    <row r="3318">
      <c r="A3318" s="367"/>
      <c r="B3318" s="367"/>
      <c r="C3318" s="367"/>
      <c r="D3318" s="367"/>
      <c r="E3318" s="368"/>
      <c r="F3318" s="367"/>
      <c r="G3318" s="367"/>
      <c r="H3318" s="367"/>
      <c r="I3318" s="367"/>
      <c r="J3318" s="367"/>
      <c r="K3318" s="367"/>
      <c r="L3318" s="367"/>
      <c r="M3318" s="367"/>
      <c r="N3318" s="367"/>
      <c r="O3318" s="367"/>
      <c r="P3318" s="367"/>
      <c r="Q3318" s="367"/>
      <c r="R3318" s="367"/>
      <c r="S3318" s="367"/>
      <c r="T3318" s="367"/>
      <c r="U3318" s="367"/>
    </row>
    <row r="3319">
      <c r="A3319" s="367"/>
      <c r="B3319" s="367"/>
      <c r="C3319" s="367"/>
      <c r="D3319" s="367"/>
      <c r="E3319" s="368"/>
      <c r="F3319" s="367"/>
      <c r="G3319" s="367"/>
      <c r="H3319" s="367"/>
      <c r="I3319" s="367"/>
      <c r="J3319" s="367"/>
      <c r="K3319" s="367"/>
      <c r="L3319" s="367"/>
      <c r="M3319" s="367"/>
      <c r="N3319" s="367"/>
      <c r="O3319" s="367"/>
      <c r="P3319" s="367"/>
      <c r="Q3319" s="367"/>
      <c r="R3319" s="367"/>
      <c r="S3319" s="367"/>
      <c r="T3319" s="367"/>
      <c r="U3319" s="367"/>
    </row>
    <row r="3320">
      <c r="A3320" s="367"/>
      <c r="B3320" s="367"/>
      <c r="C3320" s="367"/>
      <c r="D3320" s="367"/>
      <c r="E3320" s="368"/>
      <c r="F3320" s="367"/>
      <c r="G3320" s="367"/>
      <c r="H3320" s="367"/>
      <c r="I3320" s="367"/>
      <c r="J3320" s="367"/>
      <c r="K3320" s="367"/>
      <c r="L3320" s="367"/>
      <c r="M3320" s="367"/>
      <c r="N3320" s="367"/>
      <c r="O3320" s="367"/>
      <c r="P3320" s="367"/>
      <c r="Q3320" s="367"/>
      <c r="R3320" s="367"/>
      <c r="S3320" s="367"/>
      <c r="T3320" s="367"/>
      <c r="U3320" s="367"/>
    </row>
    <row r="3321">
      <c r="A3321" s="367"/>
      <c r="B3321" s="367"/>
      <c r="C3321" s="367"/>
      <c r="D3321" s="367"/>
      <c r="E3321" s="368"/>
      <c r="F3321" s="367"/>
      <c r="G3321" s="367"/>
      <c r="H3321" s="367"/>
      <c r="I3321" s="367"/>
      <c r="J3321" s="367"/>
      <c r="K3321" s="367"/>
      <c r="L3321" s="367"/>
      <c r="M3321" s="367"/>
      <c r="N3321" s="367"/>
      <c r="O3321" s="367"/>
      <c r="P3321" s="367"/>
      <c r="Q3321" s="367"/>
      <c r="R3321" s="367"/>
      <c r="S3321" s="367"/>
      <c r="T3321" s="367"/>
      <c r="U3321" s="367"/>
    </row>
    <row r="3322">
      <c r="A3322" s="367"/>
      <c r="B3322" s="367"/>
      <c r="C3322" s="367"/>
      <c r="D3322" s="367"/>
      <c r="E3322" s="368"/>
      <c r="F3322" s="367"/>
      <c r="G3322" s="367"/>
      <c r="H3322" s="367"/>
      <c r="I3322" s="367"/>
      <c r="J3322" s="367"/>
      <c r="K3322" s="367"/>
      <c r="L3322" s="367"/>
      <c r="M3322" s="367"/>
      <c r="N3322" s="367"/>
      <c r="O3322" s="367"/>
      <c r="P3322" s="367"/>
      <c r="Q3322" s="367"/>
      <c r="R3322" s="367"/>
      <c r="S3322" s="367"/>
      <c r="T3322" s="367"/>
      <c r="U3322" s="367"/>
    </row>
    <row r="3323">
      <c r="A3323" s="367"/>
      <c r="B3323" s="367"/>
      <c r="C3323" s="367"/>
      <c r="D3323" s="367"/>
      <c r="E3323" s="368"/>
      <c r="F3323" s="367"/>
      <c r="G3323" s="367"/>
      <c r="H3323" s="367"/>
      <c r="I3323" s="367"/>
      <c r="J3323" s="367"/>
      <c r="K3323" s="367"/>
      <c r="L3323" s="367"/>
      <c r="M3323" s="367"/>
      <c r="N3323" s="367"/>
      <c r="O3323" s="367"/>
      <c r="P3323" s="367"/>
      <c r="Q3323" s="367"/>
      <c r="R3323" s="367"/>
      <c r="S3323" s="367"/>
      <c r="T3323" s="367"/>
      <c r="U3323" s="367"/>
    </row>
    <row r="3324">
      <c r="A3324" s="367"/>
      <c r="B3324" s="367"/>
      <c r="C3324" s="367"/>
      <c r="D3324" s="367"/>
      <c r="E3324" s="368"/>
      <c r="F3324" s="367"/>
      <c r="G3324" s="367"/>
      <c r="H3324" s="367"/>
      <c r="I3324" s="367"/>
      <c r="J3324" s="367"/>
      <c r="K3324" s="367"/>
      <c r="L3324" s="367"/>
      <c r="M3324" s="367"/>
      <c r="N3324" s="367"/>
      <c r="O3324" s="367"/>
      <c r="P3324" s="367"/>
      <c r="Q3324" s="367"/>
      <c r="R3324" s="367"/>
      <c r="S3324" s="367"/>
      <c r="T3324" s="367"/>
      <c r="U3324" s="367"/>
    </row>
    <row r="3325">
      <c r="A3325" s="367"/>
      <c r="B3325" s="367"/>
      <c r="C3325" s="367"/>
      <c r="D3325" s="367"/>
      <c r="E3325" s="368"/>
      <c r="F3325" s="367"/>
      <c r="G3325" s="367"/>
      <c r="H3325" s="367"/>
      <c r="I3325" s="367"/>
      <c r="J3325" s="367"/>
      <c r="K3325" s="367"/>
      <c r="L3325" s="367"/>
      <c r="M3325" s="367"/>
      <c r="N3325" s="367"/>
      <c r="O3325" s="367"/>
      <c r="P3325" s="367"/>
      <c r="Q3325" s="367"/>
      <c r="R3325" s="367"/>
      <c r="S3325" s="367"/>
      <c r="T3325" s="367"/>
      <c r="U3325" s="367"/>
    </row>
    <row r="3326">
      <c r="A3326" s="367"/>
      <c r="B3326" s="367"/>
      <c r="C3326" s="367"/>
      <c r="D3326" s="367"/>
      <c r="E3326" s="368"/>
      <c r="F3326" s="367"/>
      <c r="G3326" s="367"/>
      <c r="H3326" s="367"/>
      <c r="I3326" s="367"/>
      <c r="J3326" s="367"/>
      <c r="K3326" s="367"/>
      <c r="L3326" s="367"/>
      <c r="M3326" s="367"/>
      <c r="N3326" s="367"/>
      <c r="O3326" s="367"/>
      <c r="P3326" s="367"/>
      <c r="Q3326" s="367"/>
      <c r="R3326" s="367"/>
      <c r="S3326" s="367"/>
      <c r="T3326" s="367"/>
      <c r="U3326" s="367"/>
    </row>
    <row r="3327">
      <c r="A3327" s="367"/>
      <c r="B3327" s="367"/>
      <c r="C3327" s="367"/>
      <c r="D3327" s="367"/>
      <c r="E3327" s="368"/>
      <c r="F3327" s="367"/>
      <c r="G3327" s="367"/>
      <c r="H3327" s="367"/>
      <c r="I3327" s="367"/>
      <c r="J3327" s="367"/>
      <c r="K3327" s="367"/>
      <c r="L3327" s="367"/>
      <c r="M3327" s="367"/>
      <c r="N3327" s="367"/>
      <c r="O3327" s="367"/>
      <c r="P3327" s="367"/>
      <c r="Q3327" s="367"/>
      <c r="R3327" s="367"/>
      <c r="S3327" s="367"/>
      <c r="T3327" s="367"/>
      <c r="U3327" s="367"/>
    </row>
    <row r="3328">
      <c r="A3328" s="367"/>
      <c r="B3328" s="367"/>
      <c r="C3328" s="367"/>
      <c r="D3328" s="367"/>
      <c r="E3328" s="368"/>
      <c r="F3328" s="367"/>
      <c r="G3328" s="367"/>
      <c r="H3328" s="367"/>
      <c r="I3328" s="367"/>
      <c r="J3328" s="367"/>
      <c r="K3328" s="367"/>
      <c r="L3328" s="367"/>
      <c r="M3328" s="367"/>
      <c r="N3328" s="367"/>
      <c r="O3328" s="367"/>
      <c r="P3328" s="367"/>
      <c r="Q3328" s="367"/>
      <c r="R3328" s="367"/>
      <c r="S3328" s="367"/>
      <c r="T3328" s="367"/>
      <c r="U3328" s="367"/>
    </row>
    <row r="3329">
      <c r="A3329" s="367"/>
      <c r="B3329" s="367"/>
      <c r="C3329" s="367"/>
      <c r="D3329" s="367"/>
      <c r="E3329" s="368"/>
      <c r="F3329" s="367"/>
      <c r="G3329" s="367"/>
      <c r="H3329" s="367"/>
      <c r="I3329" s="367"/>
      <c r="J3329" s="367"/>
      <c r="K3329" s="367"/>
      <c r="L3329" s="367"/>
      <c r="M3329" s="367"/>
      <c r="N3329" s="367"/>
      <c r="O3329" s="367"/>
      <c r="P3329" s="367"/>
      <c r="Q3329" s="367"/>
      <c r="R3329" s="367"/>
      <c r="S3329" s="367"/>
      <c r="T3329" s="367"/>
      <c r="U3329" s="367"/>
    </row>
    <row r="3330">
      <c r="A3330" s="367"/>
      <c r="B3330" s="367"/>
      <c r="C3330" s="367"/>
      <c r="D3330" s="367"/>
      <c r="E3330" s="368"/>
      <c r="F3330" s="367"/>
      <c r="G3330" s="367"/>
      <c r="H3330" s="367"/>
      <c r="I3330" s="367"/>
      <c r="J3330" s="367"/>
      <c r="K3330" s="367"/>
      <c r="L3330" s="367"/>
      <c r="M3330" s="367"/>
      <c r="N3330" s="367"/>
      <c r="O3330" s="367"/>
      <c r="P3330" s="367"/>
      <c r="Q3330" s="367"/>
      <c r="R3330" s="367"/>
      <c r="S3330" s="367"/>
      <c r="T3330" s="367"/>
      <c r="U3330" s="367"/>
    </row>
    <row r="3331">
      <c r="A3331" s="367"/>
      <c r="B3331" s="367"/>
      <c r="C3331" s="367"/>
      <c r="D3331" s="367"/>
      <c r="E3331" s="368"/>
      <c r="F3331" s="367"/>
      <c r="G3331" s="367"/>
      <c r="H3331" s="367"/>
      <c r="I3331" s="367"/>
      <c r="J3331" s="367"/>
      <c r="K3331" s="367"/>
      <c r="L3331" s="367"/>
      <c r="M3331" s="367"/>
      <c r="N3331" s="367"/>
      <c r="O3331" s="367"/>
      <c r="P3331" s="367"/>
      <c r="Q3331" s="367"/>
      <c r="R3331" s="367"/>
      <c r="S3331" s="367"/>
      <c r="T3331" s="367"/>
      <c r="U3331" s="367"/>
    </row>
    <row r="3332">
      <c r="A3332" s="367"/>
      <c r="B3332" s="367"/>
      <c r="C3332" s="367"/>
      <c r="D3332" s="367"/>
      <c r="E3332" s="368"/>
      <c r="F3332" s="367"/>
      <c r="G3332" s="367"/>
      <c r="H3332" s="367"/>
      <c r="I3332" s="367"/>
      <c r="J3332" s="367"/>
      <c r="K3332" s="367"/>
      <c r="L3332" s="367"/>
      <c r="M3332" s="367"/>
      <c r="N3332" s="367"/>
      <c r="O3332" s="367"/>
      <c r="P3332" s="367"/>
      <c r="Q3332" s="367"/>
      <c r="R3332" s="367"/>
      <c r="S3332" s="367"/>
      <c r="T3332" s="367"/>
      <c r="U3332" s="367"/>
    </row>
    <row r="3333">
      <c r="A3333" s="367"/>
      <c r="B3333" s="367"/>
      <c r="C3333" s="367"/>
      <c r="D3333" s="367"/>
      <c r="E3333" s="368"/>
      <c r="F3333" s="367"/>
      <c r="G3333" s="367"/>
      <c r="H3333" s="367"/>
      <c r="I3333" s="367"/>
      <c r="J3333" s="367"/>
      <c r="K3333" s="367"/>
      <c r="L3333" s="367"/>
      <c r="M3333" s="367"/>
      <c r="N3333" s="367"/>
      <c r="O3333" s="367"/>
      <c r="P3333" s="367"/>
      <c r="Q3333" s="367"/>
      <c r="R3333" s="367"/>
      <c r="S3333" s="367"/>
      <c r="T3333" s="367"/>
      <c r="U3333" s="367"/>
    </row>
    <row r="3334">
      <c r="A3334" s="367"/>
      <c r="B3334" s="367"/>
      <c r="C3334" s="367"/>
      <c r="D3334" s="367"/>
      <c r="E3334" s="368"/>
      <c r="F3334" s="367"/>
      <c r="G3334" s="367"/>
      <c r="H3334" s="367"/>
      <c r="I3334" s="367"/>
      <c r="J3334" s="367"/>
      <c r="K3334" s="367"/>
      <c r="L3334" s="367"/>
      <c r="M3334" s="367"/>
      <c r="N3334" s="367"/>
      <c r="O3334" s="367"/>
      <c r="P3334" s="367"/>
      <c r="Q3334" s="367"/>
      <c r="R3334" s="367"/>
      <c r="S3334" s="367"/>
      <c r="T3334" s="367"/>
      <c r="U3334" s="367"/>
    </row>
    <row r="3335">
      <c r="A3335" s="367"/>
      <c r="B3335" s="367"/>
      <c r="C3335" s="367"/>
      <c r="D3335" s="367"/>
      <c r="E3335" s="368"/>
      <c r="F3335" s="367"/>
      <c r="G3335" s="367"/>
      <c r="H3335" s="367"/>
      <c r="I3335" s="367"/>
      <c r="J3335" s="367"/>
      <c r="K3335" s="367"/>
      <c r="L3335" s="367"/>
      <c r="M3335" s="367"/>
      <c r="N3335" s="367"/>
      <c r="O3335" s="367"/>
      <c r="P3335" s="367"/>
      <c r="Q3335" s="367"/>
      <c r="R3335" s="367"/>
      <c r="S3335" s="367"/>
      <c r="T3335" s="367"/>
      <c r="U3335" s="367"/>
    </row>
    <row r="3336">
      <c r="A3336" s="367"/>
      <c r="B3336" s="367"/>
      <c r="C3336" s="367"/>
      <c r="D3336" s="367"/>
      <c r="E3336" s="368"/>
      <c r="F3336" s="367"/>
      <c r="G3336" s="367"/>
      <c r="H3336" s="367"/>
      <c r="I3336" s="367"/>
      <c r="J3336" s="367"/>
      <c r="K3336" s="367"/>
      <c r="L3336" s="367"/>
      <c r="M3336" s="367"/>
      <c r="N3336" s="367"/>
      <c r="O3336" s="367"/>
      <c r="P3336" s="367"/>
      <c r="Q3336" s="367"/>
      <c r="R3336" s="367"/>
      <c r="S3336" s="367"/>
      <c r="T3336" s="367"/>
      <c r="U3336" s="367"/>
    </row>
    <row r="3337">
      <c r="A3337" s="367"/>
      <c r="B3337" s="367"/>
      <c r="C3337" s="367"/>
      <c r="D3337" s="367"/>
      <c r="E3337" s="368"/>
      <c r="F3337" s="367"/>
      <c r="G3337" s="367"/>
      <c r="H3337" s="367"/>
      <c r="I3337" s="367"/>
      <c r="J3337" s="367"/>
      <c r="K3337" s="367"/>
      <c r="L3337" s="367"/>
      <c r="M3337" s="367"/>
      <c r="N3337" s="367"/>
      <c r="O3337" s="367"/>
      <c r="P3337" s="367"/>
      <c r="Q3337" s="367"/>
      <c r="R3337" s="367"/>
      <c r="S3337" s="367"/>
      <c r="T3337" s="367"/>
      <c r="U3337" s="367"/>
    </row>
    <row r="3338">
      <c r="A3338" s="367"/>
      <c r="B3338" s="367"/>
      <c r="C3338" s="367"/>
      <c r="D3338" s="367"/>
      <c r="E3338" s="368"/>
      <c r="F3338" s="367"/>
      <c r="G3338" s="367"/>
      <c r="H3338" s="367"/>
      <c r="I3338" s="367"/>
      <c r="J3338" s="367"/>
      <c r="K3338" s="367"/>
      <c r="L3338" s="367"/>
      <c r="M3338" s="367"/>
      <c r="N3338" s="367"/>
      <c r="O3338" s="367"/>
      <c r="P3338" s="367"/>
      <c r="Q3338" s="367"/>
      <c r="R3338" s="367"/>
      <c r="S3338" s="367"/>
      <c r="T3338" s="367"/>
      <c r="U3338" s="367"/>
    </row>
    <row r="3339">
      <c r="A3339" s="367"/>
      <c r="B3339" s="367"/>
      <c r="C3339" s="367"/>
      <c r="D3339" s="367"/>
      <c r="E3339" s="368"/>
      <c r="F3339" s="367"/>
      <c r="G3339" s="367"/>
      <c r="H3339" s="367"/>
      <c r="I3339" s="367"/>
      <c r="J3339" s="367"/>
      <c r="K3339" s="367"/>
      <c r="L3339" s="367"/>
      <c r="M3339" s="367"/>
      <c r="N3339" s="367"/>
      <c r="O3339" s="367"/>
      <c r="P3339" s="367"/>
      <c r="Q3339" s="367"/>
      <c r="R3339" s="367"/>
      <c r="S3339" s="367"/>
      <c r="T3339" s="367"/>
      <c r="U3339" s="367"/>
    </row>
    <row r="3340">
      <c r="A3340" s="367"/>
      <c r="B3340" s="367"/>
      <c r="C3340" s="367"/>
      <c r="D3340" s="367"/>
      <c r="E3340" s="368"/>
      <c r="F3340" s="367"/>
      <c r="G3340" s="367"/>
      <c r="H3340" s="367"/>
      <c r="I3340" s="367"/>
      <c r="J3340" s="367"/>
      <c r="K3340" s="367"/>
      <c r="L3340" s="367"/>
      <c r="M3340" s="367"/>
      <c r="N3340" s="367"/>
      <c r="O3340" s="367"/>
      <c r="P3340" s="367"/>
      <c r="Q3340" s="367"/>
      <c r="R3340" s="367"/>
      <c r="S3340" s="367"/>
      <c r="T3340" s="367"/>
      <c r="U3340" s="367"/>
    </row>
    <row r="3341">
      <c r="A3341" s="367"/>
      <c r="B3341" s="367"/>
      <c r="C3341" s="367"/>
      <c r="D3341" s="367"/>
      <c r="E3341" s="368"/>
      <c r="F3341" s="367"/>
      <c r="G3341" s="367"/>
      <c r="H3341" s="367"/>
      <c r="I3341" s="367"/>
      <c r="J3341" s="367"/>
      <c r="K3341" s="367"/>
      <c r="L3341" s="367"/>
      <c r="M3341" s="367"/>
      <c r="N3341" s="367"/>
      <c r="O3341" s="367"/>
      <c r="P3341" s="367"/>
      <c r="Q3341" s="367"/>
      <c r="R3341" s="367"/>
      <c r="S3341" s="367"/>
      <c r="T3341" s="367"/>
      <c r="U3341" s="367"/>
    </row>
    <row r="3342">
      <c r="A3342" s="367"/>
      <c r="B3342" s="367"/>
      <c r="C3342" s="367"/>
      <c r="D3342" s="367"/>
      <c r="E3342" s="368"/>
      <c r="F3342" s="367"/>
      <c r="G3342" s="367"/>
      <c r="H3342" s="367"/>
      <c r="I3342" s="367"/>
      <c r="J3342" s="367"/>
      <c r="K3342" s="367"/>
      <c r="L3342" s="367"/>
      <c r="M3342" s="367"/>
      <c r="N3342" s="367"/>
      <c r="O3342" s="367"/>
      <c r="P3342" s="367"/>
      <c r="Q3342" s="367"/>
      <c r="R3342" s="367"/>
      <c r="S3342" s="367"/>
      <c r="T3342" s="367"/>
      <c r="U3342" s="367"/>
    </row>
    <row r="3343">
      <c r="A3343" s="367"/>
      <c r="B3343" s="367"/>
      <c r="C3343" s="367"/>
      <c r="D3343" s="367"/>
      <c r="E3343" s="368"/>
      <c r="F3343" s="367"/>
      <c r="G3343" s="367"/>
      <c r="H3343" s="367"/>
      <c r="I3343" s="367"/>
      <c r="J3343" s="367"/>
      <c r="K3343" s="367"/>
      <c r="L3343" s="367"/>
      <c r="M3343" s="367"/>
      <c r="N3343" s="367"/>
      <c r="O3343" s="367"/>
      <c r="P3343" s="367"/>
      <c r="Q3343" s="367"/>
      <c r="R3343" s="367"/>
      <c r="S3343" s="367"/>
      <c r="T3343" s="367"/>
      <c r="U3343" s="367"/>
    </row>
    <row r="3344">
      <c r="A3344" s="367"/>
      <c r="B3344" s="367"/>
      <c r="C3344" s="367"/>
      <c r="D3344" s="367"/>
      <c r="E3344" s="368"/>
      <c r="F3344" s="367"/>
      <c r="G3344" s="367"/>
      <c r="H3344" s="367"/>
      <c r="I3344" s="367"/>
      <c r="J3344" s="367"/>
      <c r="K3344" s="367"/>
      <c r="L3344" s="367"/>
      <c r="M3344" s="367"/>
      <c r="N3344" s="367"/>
      <c r="O3344" s="367"/>
      <c r="P3344" s="367"/>
      <c r="Q3344" s="367"/>
      <c r="R3344" s="367"/>
      <c r="S3344" s="367"/>
      <c r="T3344" s="367"/>
      <c r="U3344" s="367"/>
    </row>
    <row r="3345">
      <c r="A3345" s="367"/>
      <c r="B3345" s="367"/>
      <c r="C3345" s="367"/>
      <c r="D3345" s="367"/>
      <c r="E3345" s="368"/>
      <c r="F3345" s="367"/>
      <c r="G3345" s="367"/>
      <c r="H3345" s="367"/>
      <c r="I3345" s="367"/>
      <c r="J3345" s="367"/>
      <c r="K3345" s="367"/>
      <c r="L3345" s="367"/>
      <c r="M3345" s="367"/>
      <c r="N3345" s="367"/>
      <c r="O3345" s="367"/>
      <c r="P3345" s="367"/>
      <c r="Q3345" s="367"/>
      <c r="R3345" s="367"/>
      <c r="S3345" s="367"/>
      <c r="T3345" s="367"/>
      <c r="U3345" s="367"/>
    </row>
    <row r="3346">
      <c r="A3346" s="367"/>
      <c r="B3346" s="367"/>
      <c r="C3346" s="367"/>
      <c r="D3346" s="367"/>
      <c r="E3346" s="368"/>
      <c r="F3346" s="367"/>
      <c r="G3346" s="367"/>
      <c r="H3346" s="367"/>
      <c r="I3346" s="367"/>
      <c r="J3346" s="367"/>
      <c r="K3346" s="367"/>
      <c r="L3346" s="367"/>
      <c r="M3346" s="367"/>
      <c r="N3346" s="367"/>
      <c r="O3346" s="367"/>
      <c r="P3346" s="367"/>
      <c r="Q3346" s="367"/>
      <c r="R3346" s="367"/>
      <c r="S3346" s="367"/>
      <c r="T3346" s="367"/>
      <c r="U3346" s="367"/>
    </row>
    <row r="3347">
      <c r="A3347" s="367"/>
      <c r="B3347" s="367"/>
      <c r="C3347" s="367"/>
      <c r="D3347" s="367"/>
      <c r="E3347" s="368"/>
      <c r="F3347" s="367"/>
      <c r="G3347" s="367"/>
      <c r="H3347" s="367"/>
      <c r="I3347" s="367"/>
      <c r="J3347" s="367"/>
      <c r="K3347" s="367"/>
      <c r="L3347" s="367"/>
      <c r="M3347" s="367"/>
      <c r="N3347" s="367"/>
      <c r="O3347" s="367"/>
      <c r="P3347" s="367"/>
      <c r="Q3347" s="367"/>
      <c r="R3347" s="367"/>
      <c r="S3347" s="367"/>
      <c r="T3347" s="367"/>
      <c r="U3347" s="367"/>
    </row>
    <row r="3348">
      <c r="A3348" s="367"/>
      <c r="B3348" s="367"/>
      <c r="C3348" s="367"/>
      <c r="D3348" s="367"/>
      <c r="E3348" s="368"/>
      <c r="F3348" s="367"/>
      <c r="G3348" s="367"/>
      <c r="H3348" s="367"/>
      <c r="I3348" s="367"/>
      <c r="J3348" s="367"/>
      <c r="K3348" s="367"/>
      <c r="L3348" s="367"/>
      <c r="M3348" s="367"/>
      <c r="N3348" s="367"/>
      <c r="O3348" s="367"/>
      <c r="P3348" s="367"/>
      <c r="Q3348" s="367"/>
      <c r="R3348" s="367"/>
      <c r="S3348" s="367"/>
      <c r="T3348" s="367"/>
      <c r="U3348" s="367"/>
    </row>
    <row r="3349">
      <c r="A3349" s="367"/>
      <c r="B3349" s="367"/>
      <c r="C3349" s="367"/>
      <c r="D3349" s="367"/>
      <c r="E3349" s="368"/>
      <c r="F3349" s="367"/>
      <c r="G3349" s="367"/>
      <c r="H3349" s="367"/>
      <c r="I3349" s="367"/>
      <c r="J3349" s="367"/>
      <c r="K3349" s="367"/>
      <c r="L3349" s="367"/>
      <c r="M3349" s="367"/>
      <c r="N3349" s="367"/>
      <c r="O3349" s="367"/>
      <c r="P3349" s="367"/>
      <c r="Q3349" s="367"/>
      <c r="R3349" s="367"/>
      <c r="S3349" s="367"/>
      <c r="T3349" s="367"/>
      <c r="U3349" s="367"/>
    </row>
    <row r="3350">
      <c r="A3350" s="367"/>
      <c r="B3350" s="367"/>
      <c r="C3350" s="367"/>
      <c r="D3350" s="367"/>
      <c r="E3350" s="368"/>
      <c r="F3350" s="367"/>
      <c r="G3350" s="367"/>
      <c r="H3350" s="367"/>
      <c r="I3350" s="367"/>
      <c r="J3350" s="367"/>
      <c r="K3350" s="367"/>
      <c r="L3350" s="367"/>
      <c r="M3350" s="367"/>
      <c r="N3350" s="367"/>
      <c r="O3350" s="367"/>
      <c r="P3350" s="367"/>
      <c r="Q3350" s="367"/>
      <c r="R3350" s="367"/>
      <c r="S3350" s="367"/>
      <c r="T3350" s="367"/>
      <c r="U3350" s="367"/>
    </row>
    <row r="3351">
      <c r="A3351" s="367"/>
      <c r="B3351" s="367"/>
      <c r="C3351" s="367"/>
      <c r="D3351" s="367"/>
      <c r="E3351" s="368"/>
      <c r="F3351" s="367"/>
      <c r="G3351" s="367"/>
      <c r="H3351" s="367"/>
      <c r="I3351" s="367"/>
      <c r="J3351" s="367"/>
      <c r="K3351" s="367"/>
      <c r="L3351" s="367"/>
      <c r="M3351" s="367"/>
      <c r="N3351" s="367"/>
      <c r="O3351" s="367"/>
      <c r="P3351" s="367"/>
      <c r="Q3351" s="367"/>
      <c r="R3351" s="367"/>
      <c r="S3351" s="367"/>
      <c r="T3351" s="367"/>
      <c r="U3351" s="367"/>
    </row>
    <row r="3352">
      <c r="A3352" s="367"/>
      <c r="B3352" s="367"/>
      <c r="C3352" s="367"/>
      <c r="D3352" s="367"/>
      <c r="E3352" s="368"/>
      <c r="F3352" s="367"/>
      <c r="G3352" s="367"/>
      <c r="H3352" s="367"/>
      <c r="I3352" s="367"/>
      <c r="J3352" s="367"/>
      <c r="K3352" s="367"/>
      <c r="L3352" s="367"/>
      <c r="M3352" s="367"/>
      <c r="N3352" s="367"/>
      <c r="O3352" s="367"/>
      <c r="P3352" s="367"/>
      <c r="Q3352" s="367"/>
      <c r="R3352" s="367"/>
      <c r="S3352" s="367"/>
      <c r="T3352" s="367"/>
      <c r="U3352" s="367"/>
    </row>
    <row r="3353">
      <c r="A3353" s="367"/>
      <c r="B3353" s="367"/>
      <c r="C3353" s="367"/>
      <c r="D3353" s="367"/>
      <c r="E3353" s="368"/>
      <c r="F3353" s="367"/>
      <c r="G3353" s="367"/>
      <c r="H3353" s="367"/>
      <c r="I3353" s="367"/>
      <c r="J3353" s="367"/>
      <c r="K3353" s="367"/>
      <c r="L3353" s="367"/>
      <c r="M3353" s="367"/>
      <c r="N3353" s="367"/>
      <c r="O3353" s="367"/>
      <c r="P3353" s="367"/>
      <c r="Q3353" s="367"/>
      <c r="R3353" s="367"/>
      <c r="S3353" s="367"/>
      <c r="T3353" s="367"/>
      <c r="U3353" s="367"/>
    </row>
    <row r="3354">
      <c r="A3354" s="367"/>
      <c r="B3354" s="367"/>
      <c r="C3354" s="367"/>
      <c r="D3354" s="367"/>
      <c r="E3354" s="368"/>
      <c r="F3354" s="367"/>
      <c r="G3354" s="367"/>
      <c r="H3354" s="367"/>
      <c r="I3354" s="367"/>
      <c r="J3354" s="367"/>
      <c r="K3354" s="367"/>
      <c r="L3354" s="367"/>
      <c r="M3354" s="367"/>
      <c r="N3354" s="367"/>
      <c r="O3354" s="367"/>
      <c r="P3354" s="367"/>
      <c r="Q3354" s="367"/>
      <c r="R3354" s="367"/>
      <c r="S3354" s="367"/>
      <c r="T3354" s="367"/>
      <c r="U3354" s="367"/>
    </row>
    <row r="3355">
      <c r="A3355" s="367"/>
      <c r="B3355" s="367"/>
      <c r="C3355" s="367"/>
      <c r="D3355" s="367"/>
      <c r="E3355" s="368"/>
      <c r="F3355" s="367"/>
      <c r="G3355" s="367"/>
      <c r="H3355" s="367"/>
      <c r="I3355" s="367"/>
      <c r="J3355" s="367"/>
      <c r="K3355" s="367"/>
      <c r="L3355" s="367"/>
      <c r="M3355" s="367"/>
      <c r="N3355" s="367"/>
      <c r="O3355" s="367"/>
      <c r="P3355" s="367"/>
      <c r="Q3355" s="367"/>
      <c r="R3355" s="367"/>
      <c r="S3355" s="367"/>
      <c r="T3355" s="367"/>
      <c r="U3355" s="367"/>
    </row>
    <row r="3356">
      <c r="A3356" s="367"/>
      <c r="B3356" s="367"/>
      <c r="C3356" s="367"/>
      <c r="D3356" s="367"/>
      <c r="E3356" s="368"/>
      <c r="F3356" s="367"/>
      <c r="G3356" s="367"/>
      <c r="H3356" s="367"/>
      <c r="I3356" s="367"/>
      <c r="J3356" s="367"/>
      <c r="K3356" s="367"/>
      <c r="L3356" s="367"/>
      <c r="M3356" s="367"/>
      <c r="N3356" s="367"/>
      <c r="O3356" s="367"/>
      <c r="P3356" s="367"/>
      <c r="Q3356" s="367"/>
      <c r="R3356" s="367"/>
      <c r="S3356" s="367"/>
      <c r="T3356" s="367"/>
      <c r="U3356" s="367"/>
    </row>
    <row r="3357">
      <c r="A3357" s="367"/>
      <c r="B3357" s="367"/>
      <c r="C3357" s="367"/>
      <c r="D3357" s="367"/>
      <c r="E3357" s="368"/>
      <c r="F3357" s="367"/>
      <c r="G3357" s="367"/>
      <c r="H3357" s="367"/>
      <c r="I3357" s="367"/>
      <c r="J3357" s="367"/>
      <c r="K3357" s="367"/>
      <c r="L3357" s="367"/>
      <c r="M3357" s="367"/>
      <c r="N3357" s="367"/>
      <c r="O3357" s="367"/>
      <c r="P3357" s="367"/>
      <c r="Q3357" s="367"/>
      <c r="R3357" s="367"/>
      <c r="S3357" s="367"/>
      <c r="T3357" s="367"/>
      <c r="U3357" s="367"/>
    </row>
    <row r="3358">
      <c r="A3358" s="367"/>
      <c r="B3358" s="367"/>
      <c r="C3358" s="367"/>
      <c r="D3358" s="367"/>
      <c r="E3358" s="368"/>
      <c r="F3358" s="367"/>
      <c r="G3358" s="367"/>
      <c r="H3358" s="367"/>
      <c r="I3358" s="367"/>
      <c r="J3358" s="367"/>
      <c r="K3358" s="367"/>
      <c r="L3358" s="367"/>
      <c r="M3358" s="367"/>
      <c r="N3358" s="367"/>
      <c r="O3358" s="367"/>
      <c r="P3358" s="367"/>
      <c r="Q3358" s="367"/>
      <c r="R3358" s="367"/>
      <c r="S3358" s="367"/>
      <c r="T3358" s="367"/>
      <c r="U3358" s="367"/>
    </row>
    <row r="3359">
      <c r="A3359" s="367"/>
      <c r="B3359" s="367"/>
      <c r="C3359" s="367"/>
      <c r="D3359" s="367"/>
      <c r="E3359" s="368"/>
      <c r="F3359" s="367"/>
      <c r="G3359" s="367"/>
      <c r="H3359" s="367"/>
      <c r="I3359" s="367"/>
      <c r="J3359" s="367"/>
      <c r="K3359" s="367"/>
      <c r="L3359" s="367"/>
      <c r="M3359" s="367"/>
      <c r="N3359" s="367"/>
      <c r="O3359" s="367"/>
      <c r="P3359" s="367"/>
      <c r="Q3359" s="367"/>
      <c r="R3359" s="367"/>
      <c r="S3359" s="367"/>
      <c r="T3359" s="367"/>
      <c r="U3359" s="367"/>
    </row>
    <row r="3360">
      <c r="A3360" s="367"/>
      <c r="B3360" s="367"/>
      <c r="C3360" s="367"/>
      <c r="D3360" s="367"/>
      <c r="E3360" s="368"/>
      <c r="F3360" s="367"/>
      <c r="G3360" s="367"/>
      <c r="H3360" s="367"/>
      <c r="I3360" s="367"/>
      <c r="J3360" s="367"/>
      <c r="K3360" s="367"/>
      <c r="L3360" s="367"/>
      <c r="M3360" s="367"/>
      <c r="N3360" s="367"/>
      <c r="O3360" s="367"/>
      <c r="P3360" s="367"/>
      <c r="Q3360" s="367"/>
      <c r="R3360" s="367"/>
      <c r="S3360" s="367"/>
      <c r="T3360" s="367"/>
      <c r="U3360" s="367"/>
    </row>
    <row r="3361">
      <c r="A3361" s="367"/>
      <c r="B3361" s="367"/>
      <c r="C3361" s="367"/>
      <c r="D3361" s="367"/>
      <c r="E3361" s="368"/>
      <c r="F3361" s="367"/>
      <c r="G3361" s="367"/>
      <c r="H3361" s="367"/>
      <c r="I3361" s="367"/>
      <c r="J3361" s="367"/>
      <c r="K3361" s="367"/>
      <c r="L3361" s="367"/>
      <c r="M3361" s="367"/>
      <c r="N3361" s="367"/>
      <c r="O3361" s="367"/>
      <c r="P3361" s="367"/>
      <c r="Q3361" s="367"/>
      <c r="R3361" s="367"/>
      <c r="S3361" s="367"/>
      <c r="T3361" s="367"/>
      <c r="U3361" s="367"/>
    </row>
    <row r="3362">
      <c r="A3362" s="367"/>
      <c r="B3362" s="367"/>
      <c r="C3362" s="367"/>
      <c r="D3362" s="367"/>
      <c r="E3362" s="368"/>
      <c r="F3362" s="367"/>
      <c r="G3362" s="367"/>
      <c r="H3362" s="367"/>
      <c r="I3362" s="367"/>
      <c r="J3362" s="367"/>
      <c r="K3362" s="367"/>
      <c r="L3362" s="367"/>
      <c r="M3362" s="367"/>
      <c r="N3362" s="367"/>
      <c r="O3362" s="367"/>
      <c r="P3362" s="367"/>
      <c r="Q3362" s="367"/>
      <c r="R3362" s="367"/>
      <c r="S3362" s="367"/>
      <c r="T3362" s="367"/>
      <c r="U3362" s="367"/>
    </row>
    <row r="3363">
      <c r="A3363" s="367"/>
      <c r="B3363" s="367"/>
      <c r="C3363" s="367"/>
      <c r="D3363" s="367"/>
      <c r="E3363" s="368"/>
      <c r="F3363" s="367"/>
      <c r="G3363" s="367"/>
      <c r="H3363" s="367"/>
      <c r="I3363" s="367"/>
      <c r="J3363" s="367"/>
      <c r="K3363" s="367"/>
      <c r="L3363" s="367"/>
      <c r="M3363" s="367"/>
      <c r="N3363" s="367"/>
      <c r="O3363" s="367"/>
      <c r="P3363" s="367"/>
      <c r="Q3363" s="367"/>
      <c r="R3363" s="367"/>
      <c r="S3363" s="367"/>
      <c r="T3363" s="367"/>
      <c r="U3363" s="367"/>
    </row>
    <row r="3364">
      <c r="A3364" s="367"/>
      <c r="B3364" s="367"/>
      <c r="C3364" s="367"/>
      <c r="D3364" s="367"/>
      <c r="E3364" s="368"/>
      <c r="F3364" s="367"/>
      <c r="G3364" s="367"/>
      <c r="H3364" s="367"/>
      <c r="I3364" s="367"/>
      <c r="J3364" s="367"/>
      <c r="K3364" s="367"/>
      <c r="L3364" s="367"/>
      <c r="M3364" s="367"/>
      <c r="N3364" s="367"/>
      <c r="O3364" s="367"/>
      <c r="P3364" s="367"/>
      <c r="Q3364" s="367"/>
      <c r="R3364" s="367"/>
      <c r="S3364" s="367"/>
      <c r="T3364" s="367"/>
      <c r="U3364" s="367"/>
    </row>
    <row r="3365">
      <c r="A3365" s="367"/>
      <c r="B3365" s="367"/>
      <c r="C3365" s="367"/>
      <c r="D3365" s="367"/>
      <c r="E3365" s="368"/>
      <c r="F3365" s="367"/>
      <c r="G3365" s="367"/>
      <c r="H3365" s="367"/>
      <c r="I3365" s="367"/>
      <c r="J3365" s="367"/>
      <c r="K3365" s="367"/>
      <c r="L3365" s="367"/>
      <c r="M3365" s="367"/>
      <c r="N3365" s="367"/>
      <c r="O3365" s="367"/>
      <c r="P3365" s="367"/>
      <c r="Q3365" s="367"/>
      <c r="R3365" s="367"/>
      <c r="S3365" s="367"/>
      <c r="T3365" s="367"/>
      <c r="U3365" s="367"/>
    </row>
    <row r="3366">
      <c r="A3366" s="367"/>
      <c r="B3366" s="367"/>
      <c r="C3366" s="367"/>
      <c r="D3366" s="367"/>
      <c r="E3366" s="368"/>
      <c r="F3366" s="367"/>
      <c r="G3366" s="367"/>
      <c r="H3366" s="367"/>
      <c r="I3366" s="367"/>
      <c r="J3366" s="367"/>
      <c r="K3366" s="367"/>
      <c r="L3366" s="367"/>
      <c r="M3366" s="367"/>
      <c r="N3366" s="367"/>
      <c r="O3366" s="367"/>
      <c r="P3366" s="367"/>
      <c r="Q3366" s="367"/>
      <c r="R3366" s="367"/>
      <c r="S3366" s="367"/>
      <c r="T3366" s="367"/>
      <c r="U3366" s="367"/>
    </row>
    <row r="3367">
      <c r="A3367" s="367"/>
      <c r="B3367" s="367"/>
      <c r="C3367" s="367"/>
      <c r="D3367" s="367"/>
      <c r="E3367" s="368"/>
      <c r="F3367" s="367"/>
      <c r="G3367" s="367"/>
      <c r="H3367" s="367"/>
      <c r="I3367" s="367"/>
      <c r="J3367" s="367"/>
      <c r="K3367" s="367"/>
      <c r="L3367" s="367"/>
      <c r="M3367" s="367"/>
      <c r="N3367" s="367"/>
      <c r="O3367" s="367"/>
      <c r="P3367" s="367"/>
      <c r="Q3367" s="367"/>
      <c r="R3367" s="367"/>
      <c r="S3367" s="367"/>
      <c r="T3367" s="367"/>
      <c r="U3367" s="367"/>
    </row>
    <row r="3368">
      <c r="A3368" s="367"/>
      <c r="B3368" s="367"/>
      <c r="C3368" s="367"/>
      <c r="D3368" s="367"/>
      <c r="E3368" s="368"/>
      <c r="F3368" s="367"/>
      <c r="G3368" s="367"/>
      <c r="H3368" s="367"/>
      <c r="I3368" s="367"/>
      <c r="J3368" s="367"/>
      <c r="K3368" s="367"/>
      <c r="L3368" s="367"/>
      <c r="M3368" s="367"/>
      <c r="N3368" s="367"/>
      <c r="O3368" s="367"/>
      <c r="P3368" s="367"/>
      <c r="Q3368" s="367"/>
      <c r="R3368" s="367"/>
      <c r="S3368" s="367"/>
      <c r="T3368" s="367"/>
      <c r="U3368" s="367"/>
    </row>
    <row r="3369">
      <c r="A3369" s="367"/>
      <c r="B3369" s="367"/>
      <c r="C3369" s="367"/>
      <c r="D3369" s="367"/>
      <c r="E3369" s="368"/>
      <c r="F3369" s="367"/>
      <c r="G3369" s="367"/>
      <c r="H3369" s="367"/>
      <c r="I3369" s="367"/>
      <c r="J3369" s="367"/>
      <c r="K3369" s="367"/>
      <c r="L3369" s="367"/>
      <c r="M3369" s="367"/>
      <c r="N3369" s="367"/>
      <c r="O3369" s="367"/>
      <c r="P3369" s="367"/>
      <c r="Q3369" s="367"/>
      <c r="R3369" s="367"/>
      <c r="S3369" s="367"/>
      <c r="T3369" s="367"/>
      <c r="U3369" s="367"/>
    </row>
    <row r="3370">
      <c r="A3370" s="367"/>
      <c r="B3370" s="367"/>
      <c r="C3370" s="367"/>
      <c r="D3370" s="367"/>
      <c r="E3370" s="368"/>
      <c r="F3370" s="367"/>
      <c r="G3370" s="367"/>
      <c r="H3370" s="367"/>
      <c r="I3370" s="367"/>
      <c r="J3370" s="367"/>
      <c r="K3370" s="367"/>
      <c r="L3370" s="367"/>
      <c r="M3370" s="367"/>
      <c r="N3370" s="367"/>
      <c r="O3370" s="367"/>
      <c r="P3370" s="367"/>
      <c r="Q3370" s="367"/>
      <c r="R3370" s="367"/>
      <c r="S3370" s="367"/>
      <c r="T3370" s="367"/>
      <c r="U3370" s="367"/>
    </row>
    <row r="3371">
      <c r="A3371" s="367"/>
      <c r="B3371" s="367"/>
      <c r="C3371" s="367"/>
      <c r="D3371" s="367"/>
      <c r="E3371" s="368"/>
      <c r="F3371" s="367"/>
      <c r="G3371" s="367"/>
      <c r="H3371" s="367"/>
      <c r="I3371" s="367"/>
      <c r="J3371" s="367"/>
      <c r="K3371" s="367"/>
      <c r="L3371" s="367"/>
      <c r="M3371" s="367"/>
      <c r="N3371" s="367"/>
      <c r="O3371" s="367"/>
      <c r="P3371" s="367"/>
      <c r="Q3371" s="367"/>
      <c r="R3371" s="367"/>
      <c r="S3371" s="367"/>
      <c r="T3371" s="367"/>
      <c r="U3371" s="367"/>
    </row>
    <row r="3372">
      <c r="A3372" s="367"/>
      <c r="B3372" s="367"/>
      <c r="C3372" s="367"/>
      <c r="D3372" s="367"/>
      <c r="E3372" s="368"/>
      <c r="F3372" s="367"/>
      <c r="G3372" s="367"/>
      <c r="H3372" s="367"/>
      <c r="I3372" s="367"/>
      <c r="J3372" s="367"/>
      <c r="K3372" s="367"/>
      <c r="L3372" s="367"/>
      <c r="M3372" s="367"/>
      <c r="N3372" s="367"/>
      <c r="O3372" s="367"/>
      <c r="P3372" s="367"/>
      <c r="Q3372" s="367"/>
      <c r="R3372" s="367"/>
      <c r="S3372" s="367"/>
      <c r="T3372" s="367"/>
      <c r="U3372" s="367"/>
    </row>
    <row r="3373">
      <c r="A3373" s="367"/>
      <c r="B3373" s="367"/>
      <c r="C3373" s="367"/>
      <c r="D3373" s="367"/>
      <c r="E3373" s="368"/>
      <c r="F3373" s="367"/>
      <c r="G3373" s="367"/>
      <c r="H3373" s="367"/>
      <c r="I3373" s="367"/>
      <c r="J3373" s="367"/>
      <c r="K3373" s="367"/>
      <c r="L3373" s="367"/>
      <c r="M3373" s="367"/>
      <c r="N3373" s="367"/>
      <c r="O3373" s="367"/>
      <c r="P3373" s="367"/>
      <c r="Q3373" s="367"/>
      <c r="R3373" s="367"/>
      <c r="S3373" s="367"/>
      <c r="T3373" s="367"/>
      <c r="U3373" s="367"/>
    </row>
    <row r="3374">
      <c r="A3374" s="367"/>
      <c r="B3374" s="367"/>
      <c r="C3374" s="367"/>
      <c r="D3374" s="367"/>
      <c r="E3374" s="368"/>
      <c r="F3374" s="367"/>
      <c r="G3374" s="367"/>
      <c r="H3374" s="367"/>
      <c r="I3374" s="367"/>
      <c r="J3374" s="367"/>
      <c r="K3374" s="367"/>
      <c r="L3374" s="367"/>
      <c r="M3374" s="367"/>
      <c r="N3374" s="367"/>
      <c r="O3374" s="367"/>
      <c r="P3374" s="367"/>
      <c r="Q3374" s="367"/>
      <c r="R3374" s="367"/>
      <c r="S3374" s="367"/>
      <c r="T3374" s="367"/>
      <c r="U3374" s="367"/>
    </row>
    <row r="3375">
      <c r="A3375" s="367"/>
      <c r="B3375" s="367"/>
      <c r="C3375" s="367"/>
      <c r="D3375" s="367"/>
      <c r="E3375" s="368"/>
      <c r="F3375" s="367"/>
      <c r="G3375" s="367"/>
      <c r="H3375" s="367"/>
      <c r="I3375" s="367"/>
      <c r="J3375" s="367"/>
      <c r="K3375" s="367"/>
      <c r="L3375" s="367"/>
      <c r="M3375" s="367"/>
      <c r="N3375" s="367"/>
      <c r="O3375" s="367"/>
      <c r="P3375" s="367"/>
      <c r="Q3375" s="367"/>
      <c r="R3375" s="367"/>
      <c r="S3375" s="367"/>
      <c r="T3375" s="367"/>
      <c r="U3375" s="367"/>
    </row>
    <row r="3376">
      <c r="A3376" s="367"/>
      <c r="B3376" s="367"/>
      <c r="C3376" s="367"/>
      <c r="D3376" s="367"/>
      <c r="E3376" s="368"/>
      <c r="F3376" s="367"/>
      <c r="G3376" s="367"/>
      <c r="H3376" s="367"/>
      <c r="I3376" s="367"/>
      <c r="J3376" s="367"/>
      <c r="K3376" s="367"/>
      <c r="L3376" s="367"/>
      <c r="M3376" s="367"/>
      <c r="N3376" s="367"/>
      <c r="O3376" s="367"/>
      <c r="P3376" s="367"/>
      <c r="Q3376" s="367"/>
      <c r="R3376" s="367"/>
      <c r="S3376" s="367"/>
      <c r="T3376" s="367"/>
      <c r="U3376" s="367"/>
    </row>
    <row r="3377">
      <c r="A3377" s="367"/>
      <c r="B3377" s="367"/>
      <c r="C3377" s="367"/>
      <c r="D3377" s="367"/>
      <c r="E3377" s="368"/>
      <c r="F3377" s="367"/>
      <c r="G3377" s="367"/>
      <c r="H3377" s="367"/>
      <c r="I3377" s="367"/>
      <c r="J3377" s="367"/>
      <c r="K3377" s="367"/>
      <c r="L3377" s="367"/>
      <c r="M3377" s="367"/>
      <c r="N3377" s="367"/>
      <c r="O3377" s="367"/>
      <c r="P3377" s="367"/>
      <c r="Q3377" s="367"/>
      <c r="R3377" s="367"/>
      <c r="S3377" s="367"/>
      <c r="T3377" s="367"/>
      <c r="U3377" s="367"/>
    </row>
    <row r="3378">
      <c r="A3378" s="367"/>
      <c r="B3378" s="367"/>
      <c r="C3378" s="367"/>
      <c r="D3378" s="367"/>
      <c r="E3378" s="368"/>
      <c r="F3378" s="367"/>
      <c r="G3378" s="367"/>
      <c r="H3378" s="367"/>
      <c r="I3378" s="367"/>
      <c r="J3378" s="367"/>
      <c r="K3378" s="367"/>
      <c r="L3378" s="367"/>
      <c r="M3378" s="367"/>
      <c r="N3378" s="367"/>
      <c r="O3378" s="367"/>
      <c r="P3378" s="367"/>
      <c r="Q3378" s="367"/>
      <c r="R3378" s="367"/>
      <c r="S3378" s="367"/>
      <c r="T3378" s="367"/>
      <c r="U3378" s="367"/>
    </row>
    <row r="3379">
      <c r="A3379" s="367"/>
      <c r="B3379" s="367"/>
      <c r="C3379" s="367"/>
      <c r="D3379" s="367"/>
      <c r="E3379" s="368"/>
      <c r="F3379" s="367"/>
      <c r="G3379" s="367"/>
      <c r="H3379" s="367"/>
      <c r="I3379" s="367"/>
      <c r="J3379" s="367"/>
      <c r="K3379" s="367"/>
      <c r="L3379" s="367"/>
      <c r="M3379" s="367"/>
      <c r="N3379" s="367"/>
      <c r="O3379" s="367"/>
      <c r="P3379" s="367"/>
      <c r="Q3379" s="367"/>
      <c r="R3379" s="367"/>
      <c r="S3379" s="367"/>
      <c r="T3379" s="367"/>
      <c r="U3379" s="367"/>
    </row>
    <row r="3380">
      <c r="A3380" s="367"/>
      <c r="B3380" s="367"/>
      <c r="C3380" s="367"/>
      <c r="D3380" s="367"/>
      <c r="E3380" s="368"/>
      <c r="F3380" s="367"/>
      <c r="G3380" s="367"/>
      <c r="H3380" s="367"/>
      <c r="I3380" s="367"/>
      <c r="J3380" s="367"/>
      <c r="K3380" s="367"/>
      <c r="L3380" s="367"/>
      <c r="M3380" s="367"/>
      <c r="N3380" s="367"/>
      <c r="O3380" s="367"/>
      <c r="P3380" s="367"/>
      <c r="Q3380" s="367"/>
      <c r="R3380" s="367"/>
      <c r="S3380" s="367"/>
      <c r="T3380" s="367"/>
      <c r="U3380" s="367"/>
    </row>
    <row r="3381">
      <c r="A3381" s="367"/>
      <c r="B3381" s="367"/>
      <c r="C3381" s="367"/>
      <c r="D3381" s="367"/>
      <c r="E3381" s="368"/>
      <c r="F3381" s="367"/>
      <c r="G3381" s="367"/>
      <c r="H3381" s="367"/>
      <c r="I3381" s="367"/>
      <c r="J3381" s="367"/>
      <c r="K3381" s="367"/>
      <c r="L3381" s="367"/>
      <c r="M3381" s="367"/>
      <c r="N3381" s="367"/>
      <c r="O3381" s="367"/>
      <c r="P3381" s="367"/>
      <c r="Q3381" s="367"/>
      <c r="R3381" s="367"/>
      <c r="S3381" s="367"/>
      <c r="T3381" s="367"/>
      <c r="U3381" s="367"/>
    </row>
    <row r="3382">
      <c r="A3382" s="367"/>
      <c r="B3382" s="367"/>
      <c r="C3382" s="367"/>
      <c r="D3382" s="367"/>
      <c r="E3382" s="368"/>
      <c r="F3382" s="367"/>
      <c r="G3382" s="367"/>
      <c r="H3382" s="367"/>
      <c r="I3382" s="367"/>
      <c r="J3382" s="367"/>
      <c r="K3382" s="367"/>
      <c r="L3382" s="367"/>
      <c r="M3382" s="367"/>
      <c r="N3382" s="367"/>
      <c r="O3382" s="367"/>
      <c r="P3382" s="367"/>
      <c r="Q3382" s="367"/>
      <c r="R3382" s="367"/>
      <c r="S3382" s="367"/>
      <c r="T3382" s="367"/>
      <c r="U3382" s="367"/>
    </row>
    <row r="3383">
      <c r="A3383" s="367"/>
      <c r="B3383" s="367"/>
      <c r="C3383" s="367"/>
      <c r="D3383" s="367"/>
      <c r="E3383" s="368"/>
      <c r="F3383" s="367"/>
      <c r="G3383" s="367"/>
      <c r="H3383" s="367"/>
      <c r="I3383" s="367"/>
      <c r="J3383" s="367"/>
      <c r="K3383" s="367"/>
      <c r="L3383" s="367"/>
      <c r="M3383" s="367"/>
      <c r="N3383" s="367"/>
      <c r="O3383" s="367"/>
      <c r="P3383" s="367"/>
      <c r="Q3383" s="367"/>
      <c r="R3383" s="367"/>
      <c r="S3383" s="367"/>
      <c r="T3383" s="367"/>
      <c r="U3383" s="367"/>
    </row>
    <row r="3384">
      <c r="A3384" s="367"/>
      <c r="B3384" s="367"/>
      <c r="C3384" s="367"/>
      <c r="D3384" s="367"/>
      <c r="E3384" s="368"/>
      <c r="F3384" s="367"/>
      <c r="G3384" s="367"/>
      <c r="H3384" s="367"/>
      <c r="I3384" s="367"/>
      <c r="J3384" s="367"/>
      <c r="K3384" s="367"/>
      <c r="L3384" s="367"/>
      <c r="M3384" s="367"/>
      <c r="N3384" s="367"/>
      <c r="O3384" s="367"/>
      <c r="P3384" s="367"/>
      <c r="Q3384" s="367"/>
      <c r="R3384" s="367"/>
      <c r="S3384" s="367"/>
      <c r="T3384" s="367"/>
      <c r="U3384" s="367"/>
    </row>
    <row r="3385">
      <c r="A3385" s="367"/>
      <c r="B3385" s="367"/>
      <c r="C3385" s="367"/>
      <c r="D3385" s="367"/>
      <c r="E3385" s="368"/>
      <c r="F3385" s="367"/>
      <c r="G3385" s="367"/>
      <c r="H3385" s="367"/>
      <c r="I3385" s="367"/>
      <c r="J3385" s="367"/>
      <c r="K3385" s="367"/>
      <c r="L3385" s="367"/>
      <c r="M3385" s="367"/>
      <c r="N3385" s="367"/>
      <c r="O3385" s="367"/>
      <c r="P3385" s="367"/>
      <c r="Q3385" s="367"/>
      <c r="R3385" s="367"/>
      <c r="S3385" s="367"/>
      <c r="T3385" s="367"/>
      <c r="U3385" s="367"/>
    </row>
    <row r="3386">
      <c r="A3386" s="367"/>
      <c r="B3386" s="367"/>
      <c r="C3386" s="367"/>
      <c r="D3386" s="367"/>
      <c r="E3386" s="368"/>
      <c r="F3386" s="367"/>
      <c r="G3386" s="367"/>
      <c r="H3386" s="367"/>
      <c r="I3386" s="367"/>
      <c r="J3386" s="367"/>
      <c r="K3386" s="367"/>
      <c r="L3386" s="367"/>
      <c r="M3386" s="367"/>
      <c r="N3386" s="367"/>
      <c r="O3386" s="367"/>
      <c r="P3386" s="367"/>
      <c r="Q3386" s="367"/>
      <c r="R3386" s="367"/>
      <c r="S3386" s="367"/>
      <c r="T3386" s="367"/>
      <c r="U3386" s="367"/>
    </row>
    <row r="3387">
      <c r="A3387" s="367"/>
      <c r="B3387" s="367"/>
      <c r="C3387" s="367"/>
      <c r="D3387" s="367"/>
      <c r="E3387" s="368"/>
      <c r="F3387" s="367"/>
      <c r="G3387" s="367"/>
      <c r="H3387" s="367"/>
      <c r="I3387" s="367"/>
      <c r="J3387" s="367"/>
      <c r="K3387" s="367"/>
      <c r="L3387" s="367"/>
      <c r="M3387" s="367"/>
      <c r="N3387" s="367"/>
      <c r="O3387" s="367"/>
      <c r="P3387" s="367"/>
      <c r="Q3387" s="367"/>
      <c r="R3387" s="367"/>
      <c r="S3387" s="367"/>
      <c r="T3387" s="367"/>
      <c r="U3387" s="367"/>
    </row>
    <row r="3388">
      <c r="A3388" s="367"/>
      <c r="B3388" s="367"/>
      <c r="C3388" s="367"/>
      <c r="D3388" s="367"/>
      <c r="E3388" s="368"/>
      <c r="F3388" s="367"/>
      <c r="G3388" s="367"/>
      <c r="H3388" s="367"/>
      <c r="I3388" s="367"/>
      <c r="J3388" s="367"/>
      <c r="K3388" s="367"/>
      <c r="L3388" s="367"/>
      <c r="M3388" s="367"/>
      <c r="N3388" s="367"/>
      <c r="O3388" s="367"/>
      <c r="P3388" s="367"/>
      <c r="Q3388" s="367"/>
      <c r="R3388" s="367"/>
      <c r="S3388" s="367"/>
      <c r="T3388" s="367"/>
      <c r="U3388" s="367"/>
    </row>
    <row r="3389">
      <c r="A3389" s="367"/>
      <c r="B3389" s="367"/>
      <c r="C3389" s="367"/>
      <c r="D3389" s="367"/>
      <c r="E3389" s="368"/>
      <c r="F3389" s="367"/>
      <c r="G3389" s="367"/>
      <c r="H3389" s="367"/>
      <c r="I3389" s="367"/>
      <c r="J3389" s="367"/>
      <c r="K3389" s="367"/>
      <c r="L3389" s="367"/>
      <c r="M3389" s="367"/>
      <c r="N3389" s="367"/>
      <c r="O3389" s="367"/>
      <c r="P3389" s="367"/>
      <c r="Q3389" s="367"/>
      <c r="R3389" s="367"/>
      <c r="S3389" s="367"/>
      <c r="T3389" s="367"/>
      <c r="U3389" s="367"/>
    </row>
    <row r="3390">
      <c r="A3390" s="367"/>
      <c r="B3390" s="367"/>
      <c r="C3390" s="367"/>
      <c r="D3390" s="367"/>
      <c r="E3390" s="368"/>
      <c r="F3390" s="367"/>
      <c r="G3390" s="367"/>
      <c r="H3390" s="367"/>
      <c r="I3390" s="367"/>
      <c r="J3390" s="367"/>
      <c r="K3390" s="367"/>
      <c r="L3390" s="367"/>
      <c r="M3390" s="367"/>
      <c r="N3390" s="367"/>
      <c r="O3390" s="367"/>
      <c r="P3390" s="367"/>
      <c r="Q3390" s="367"/>
      <c r="R3390" s="367"/>
      <c r="S3390" s="367"/>
      <c r="T3390" s="367"/>
      <c r="U3390" s="367"/>
    </row>
    <row r="3391">
      <c r="A3391" s="367"/>
      <c r="B3391" s="367"/>
      <c r="C3391" s="367"/>
      <c r="D3391" s="367"/>
      <c r="E3391" s="368"/>
      <c r="F3391" s="367"/>
      <c r="G3391" s="367"/>
      <c r="H3391" s="367"/>
      <c r="I3391" s="367"/>
      <c r="J3391" s="367"/>
      <c r="K3391" s="367"/>
      <c r="L3391" s="367"/>
      <c r="M3391" s="367"/>
      <c r="N3391" s="367"/>
      <c r="O3391" s="367"/>
      <c r="P3391" s="367"/>
      <c r="Q3391" s="367"/>
      <c r="R3391" s="367"/>
      <c r="S3391" s="367"/>
      <c r="T3391" s="367"/>
      <c r="U3391" s="367"/>
    </row>
    <row r="3392">
      <c r="A3392" s="367"/>
      <c r="B3392" s="367"/>
      <c r="C3392" s="367"/>
      <c r="D3392" s="367"/>
      <c r="E3392" s="368"/>
      <c r="F3392" s="367"/>
      <c r="G3392" s="367"/>
      <c r="H3392" s="367"/>
      <c r="I3392" s="367"/>
      <c r="J3392" s="367"/>
      <c r="K3392" s="367"/>
      <c r="L3392" s="367"/>
      <c r="M3392" s="367"/>
      <c r="N3392" s="367"/>
      <c r="O3392" s="367"/>
      <c r="P3392" s="367"/>
      <c r="Q3392" s="367"/>
      <c r="R3392" s="367"/>
      <c r="S3392" s="367"/>
      <c r="T3392" s="367"/>
      <c r="U3392" s="367"/>
    </row>
    <row r="3393">
      <c r="A3393" s="367"/>
      <c r="B3393" s="367"/>
      <c r="C3393" s="367"/>
      <c r="D3393" s="367"/>
      <c r="E3393" s="368"/>
      <c r="F3393" s="367"/>
      <c r="G3393" s="367"/>
      <c r="H3393" s="367"/>
      <c r="I3393" s="367"/>
      <c r="J3393" s="367"/>
      <c r="K3393" s="367"/>
      <c r="L3393" s="367"/>
      <c r="M3393" s="367"/>
      <c r="N3393" s="367"/>
      <c r="O3393" s="367"/>
      <c r="P3393" s="367"/>
      <c r="Q3393" s="367"/>
      <c r="R3393" s="367"/>
      <c r="S3393" s="367"/>
      <c r="T3393" s="367"/>
      <c r="U3393" s="367"/>
    </row>
    <row r="3394">
      <c r="A3394" s="367"/>
      <c r="B3394" s="367"/>
      <c r="C3394" s="367"/>
      <c r="D3394" s="367"/>
      <c r="E3394" s="368"/>
      <c r="F3394" s="367"/>
      <c r="G3394" s="367"/>
      <c r="H3394" s="367"/>
      <c r="I3394" s="367"/>
      <c r="J3394" s="367"/>
      <c r="K3394" s="367"/>
      <c r="L3394" s="367"/>
      <c r="M3394" s="367"/>
      <c r="N3394" s="367"/>
      <c r="O3394" s="367"/>
      <c r="P3394" s="367"/>
      <c r="Q3394" s="367"/>
      <c r="R3394" s="367"/>
      <c r="S3394" s="367"/>
      <c r="T3394" s="367"/>
      <c r="U3394" s="367"/>
    </row>
    <row r="3395">
      <c r="A3395" s="367"/>
      <c r="B3395" s="367"/>
      <c r="C3395" s="367"/>
      <c r="D3395" s="367"/>
      <c r="E3395" s="368"/>
      <c r="F3395" s="367"/>
      <c r="G3395" s="367"/>
      <c r="H3395" s="367"/>
      <c r="I3395" s="367"/>
      <c r="J3395" s="367"/>
      <c r="K3395" s="367"/>
      <c r="L3395" s="367"/>
      <c r="M3395" s="367"/>
      <c r="N3395" s="367"/>
      <c r="O3395" s="367"/>
      <c r="P3395" s="367"/>
      <c r="Q3395" s="367"/>
      <c r="R3395" s="367"/>
      <c r="S3395" s="367"/>
      <c r="T3395" s="367"/>
      <c r="U3395" s="367"/>
    </row>
    <row r="3396">
      <c r="A3396" s="367"/>
      <c r="B3396" s="367"/>
      <c r="C3396" s="367"/>
      <c r="D3396" s="367"/>
      <c r="E3396" s="368"/>
      <c r="F3396" s="367"/>
      <c r="G3396" s="367"/>
      <c r="H3396" s="367"/>
      <c r="I3396" s="367"/>
      <c r="J3396" s="367"/>
      <c r="K3396" s="367"/>
      <c r="L3396" s="367"/>
      <c r="M3396" s="367"/>
      <c r="N3396" s="367"/>
      <c r="O3396" s="367"/>
      <c r="P3396" s="367"/>
      <c r="Q3396" s="367"/>
      <c r="R3396" s="367"/>
      <c r="S3396" s="367"/>
      <c r="T3396" s="367"/>
      <c r="U3396" s="367"/>
    </row>
    <row r="3397">
      <c r="A3397" s="367"/>
      <c r="B3397" s="367"/>
      <c r="C3397" s="367"/>
      <c r="D3397" s="367"/>
      <c r="E3397" s="368"/>
      <c r="F3397" s="367"/>
      <c r="G3397" s="367"/>
      <c r="H3397" s="367"/>
      <c r="I3397" s="367"/>
      <c r="J3397" s="367"/>
      <c r="K3397" s="367"/>
      <c r="L3397" s="367"/>
      <c r="M3397" s="367"/>
      <c r="N3397" s="367"/>
      <c r="O3397" s="367"/>
      <c r="P3397" s="367"/>
      <c r="Q3397" s="367"/>
      <c r="R3397" s="367"/>
      <c r="S3397" s="367"/>
      <c r="T3397" s="367"/>
      <c r="U3397" s="367"/>
    </row>
    <row r="3398">
      <c r="A3398" s="367"/>
      <c r="B3398" s="367"/>
      <c r="C3398" s="367"/>
      <c r="D3398" s="367"/>
      <c r="E3398" s="368"/>
      <c r="F3398" s="367"/>
      <c r="G3398" s="367"/>
      <c r="H3398" s="367"/>
      <c r="I3398" s="367"/>
      <c r="J3398" s="367"/>
      <c r="K3398" s="367"/>
      <c r="L3398" s="367"/>
      <c r="M3398" s="367"/>
      <c r="N3398" s="367"/>
      <c r="O3398" s="367"/>
      <c r="P3398" s="367"/>
      <c r="Q3398" s="367"/>
      <c r="R3398" s="367"/>
      <c r="S3398" s="367"/>
      <c r="T3398" s="367"/>
      <c r="U3398" s="367"/>
    </row>
    <row r="3399">
      <c r="A3399" s="367"/>
      <c r="B3399" s="367"/>
      <c r="C3399" s="367"/>
      <c r="D3399" s="367"/>
      <c r="E3399" s="368"/>
      <c r="F3399" s="367"/>
      <c r="G3399" s="367"/>
      <c r="H3399" s="367"/>
      <c r="I3399" s="367"/>
      <c r="J3399" s="367"/>
      <c r="K3399" s="367"/>
      <c r="L3399" s="367"/>
      <c r="M3399" s="367"/>
      <c r="N3399" s="367"/>
      <c r="O3399" s="367"/>
      <c r="P3399" s="367"/>
      <c r="Q3399" s="367"/>
      <c r="R3399" s="367"/>
      <c r="S3399" s="367"/>
      <c r="T3399" s="367"/>
      <c r="U3399" s="367"/>
    </row>
    <row r="3400">
      <c r="A3400" s="367"/>
      <c r="B3400" s="367"/>
      <c r="C3400" s="367"/>
      <c r="D3400" s="367"/>
      <c r="E3400" s="368"/>
      <c r="F3400" s="367"/>
      <c r="G3400" s="367"/>
      <c r="H3400" s="367"/>
      <c r="I3400" s="367"/>
      <c r="J3400" s="367"/>
      <c r="K3400" s="367"/>
      <c r="L3400" s="367"/>
      <c r="M3400" s="367"/>
      <c r="N3400" s="367"/>
      <c r="O3400" s="367"/>
      <c r="P3400" s="367"/>
      <c r="Q3400" s="367"/>
      <c r="R3400" s="367"/>
      <c r="S3400" s="367"/>
      <c r="T3400" s="367"/>
      <c r="U3400" s="367"/>
    </row>
    <row r="3401">
      <c r="A3401" s="367"/>
      <c r="B3401" s="367"/>
      <c r="C3401" s="367"/>
      <c r="D3401" s="367"/>
      <c r="E3401" s="368"/>
      <c r="F3401" s="367"/>
      <c r="G3401" s="367"/>
      <c r="H3401" s="367"/>
      <c r="I3401" s="367"/>
      <c r="J3401" s="367"/>
      <c r="K3401" s="367"/>
      <c r="L3401" s="367"/>
      <c r="M3401" s="367"/>
      <c r="N3401" s="367"/>
      <c r="O3401" s="367"/>
      <c r="P3401" s="367"/>
      <c r="Q3401" s="367"/>
      <c r="R3401" s="367"/>
      <c r="S3401" s="367"/>
      <c r="T3401" s="367"/>
      <c r="U3401" s="367"/>
    </row>
    <row r="3402">
      <c r="A3402" s="367"/>
      <c r="B3402" s="367"/>
      <c r="C3402" s="367"/>
      <c r="D3402" s="367"/>
      <c r="E3402" s="368"/>
      <c r="F3402" s="367"/>
      <c r="G3402" s="367"/>
      <c r="H3402" s="367"/>
      <c r="I3402" s="367"/>
      <c r="J3402" s="367"/>
      <c r="K3402" s="367"/>
      <c r="L3402" s="367"/>
      <c r="M3402" s="367"/>
      <c r="N3402" s="367"/>
      <c r="O3402" s="367"/>
      <c r="P3402" s="367"/>
      <c r="Q3402" s="367"/>
      <c r="R3402" s="367"/>
      <c r="S3402" s="367"/>
      <c r="T3402" s="367"/>
      <c r="U3402" s="367"/>
    </row>
    <row r="3403">
      <c r="A3403" s="367"/>
      <c r="B3403" s="367"/>
      <c r="C3403" s="367"/>
      <c r="D3403" s="367"/>
      <c r="E3403" s="368"/>
      <c r="F3403" s="367"/>
      <c r="G3403" s="367"/>
      <c r="H3403" s="367"/>
      <c r="I3403" s="367"/>
      <c r="J3403" s="367"/>
      <c r="K3403" s="367"/>
      <c r="L3403" s="367"/>
      <c r="M3403" s="367"/>
      <c r="N3403" s="367"/>
      <c r="O3403" s="367"/>
      <c r="P3403" s="367"/>
      <c r="Q3403" s="367"/>
      <c r="R3403" s="367"/>
      <c r="S3403" s="367"/>
      <c r="T3403" s="367"/>
      <c r="U3403" s="367"/>
    </row>
    <row r="3404">
      <c r="A3404" s="367"/>
      <c r="B3404" s="367"/>
      <c r="C3404" s="367"/>
      <c r="D3404" s="367"/>
      <c r="E3404" s="368"/>
      <c r="F3404" s="367"/>
      <c r="G3404" s="367"/>
      <c r="H3404" s="367"/>
      <c r="I3404" s="367"/>
      <c r="J3404" s="367"/>
      <c r="K3404" s="367"/>
      <c r="L3404" s="367"/>
      <c r="M3404" s="367"/>
      <c r="N3404" s="367"/>
      <c r="O3404" s="367"/>
      <c r="P3404" s="367"/>
      <c r="Q3404" s="367"/>
      <c r="R3404" s="367"/>
      <c r="S3404" s="367"/>
      <c r="T3404" s="367"/>
      <c r="U3404" s="367"/>
    </row>
    <row r="3405">
      <c r="A3405" s="367"/>
      <c r="B3405" s="367"/>
      <c r="C3405" s="367"/>
      <c r="D3405" s="367"/>
      <c r="E3405" s="368"/>
      <c r="F3405" s="367"/>
      <c r="G3405" s="367"/>
      <c r="H3405" s="367"/>
      <c r="I3405" s="367"/>
      <c r="J3405" s="367"/>
      <c r="K3405" s="367"/>
      <c r="L3405" s="367"/>
      <c r="M3405" s="367"/>
      <c r="N3405" s="367"/>
      <c r="O3405" s="367"/>
      <c r="P3405" s="367"/>
      <c r="Q3405" s="367"/>
      <c r="R3405" s="367"/>
      <c r="S3405" s="367"/>
      <c r="T3405" s="367"/>
      <c r="U3405" s="367"/>
    </row>
    <row r="3406">
      <c r="A3406" s="367"/>
      <c r="B3406" s="367"/>
      <c r="C3406" s="367"/>
      <c r="D3406" s="367"/>
      <c r="E3406" s="368"/>
      <c r="F3406" s="367"/>
      <c r="G3406" s="367"/>
      <c r="H3406" s="367"/>
      <c r="I3406" s="367"/>
      <c r="J3406" s="367"/>
      <c r="K3406" s="367"/>
      <c r="L3406" s="367"/>
      <c r="M3406" s="367"/>
      <c r="N3406" s="367"/>
      <c r="O3406" s="367"/>
      <c r="P3406" s="367"/>
      <c r="Q3406" s="367"/>
      <c r="R3406" s="367"/>
      <c r="S3406" s="367"/>
      <c r="T3406" s="367"/>
      <c r="U3406" s="367"/>
    </row>
    <row r="3407">
      <c r="A3407" s="367"/>
      <c r="B3407" s="367"/>
      <c r="C3407" s="367"/>
      <c r="D3407" s="367"/>
      <c r="E3407" s="368"/>
      <c r="F3407" s="367"/>
      <c r="G3407" s="367"/>
      <c r="H3407" s="367"/>
      <c r="I3407" s="367"/>
      <c r="J3407" s="367"/>
      <c r="K3407" s="367"/>
      <c r="L3407" s="367"/>
      <c r="M3407" s="367"/>
      <c r="N3407" s="367"/>
      <c r="O3407" s="367"/>
      <c r="P3407" s="367"/>
      <c r="Q3407" s="367"/>
      <c r="R3407" s="367"/>
      <c r="S3407" s="367"/>
      <c r="T3407" s="367"/>
      <c r="U3407" s="367"/>
    </row>
    <row r="3408">
      <c r="A3408" s="367"/>
      <c r="B3408" s="367"/>
      <c r="C3408" s="367"/>
      <c r="D3408" s="367"/>
      <c r="E3408" s="368"/>
      <c r="F3408" s="367"/>
      <c r="G3408" s="367"/>
      <c r="H3408" s="367"/>
      <c r="I3408" s="367"/>
      <c r="J3408" s="367"/>
      <c r="K3408" s="367"/>
      <c r="L3408" s="367"/>
      <c r="M3408" s="367"/>
      <c r="N3408" s="367"/>
      <c r="O3408" s="367"/>
      <c r="P3408" s="367"/>
      <c r="Q3408" s="367"/>
      <c r="R3408" s="367"/>
      <c r="S3408" s="367"/>
      <c r="T3408" s="367"/>
      <c r="U3408" s="367"/>
    </row>
    <row r="3409">
      <c r="A3409" s="367"/>
      <c r="B3409" s="367"/>
      <c r="C3409" s="367"/>
      <c r="D3409" s="367"/>
      <c r="E3409" s="368"/>
      <c r="F3409" s="367"/>
      <c r="G3409" s="367"/>
      <c r="H3409" s="367"/>
      <c r="I3409" s="367"/>
      <c r="J3409" s="367"/>
      <c r="K3409" s="367"/>
      <c r="L3409" s="367"/>
      <c r="M3409" s="367"/>
      <c r="N3409" s="367"/>
      <c r="O3409" s="367"/>
      <c r="P3409" s="367"/>
      <c r="Q3409" s="367"/>
      <c r="R3409" s="367"/>
      <c r="S3409" s="367"/>
      <c r="T3409" s="367"/>
      <c r="U3409" s="367"/>
    </row>
    <row r="3410">
      <c r="A3410" s="367"/>
      <c r="B3410" s="367"/>
      <c r="C3410" s="367"/>
      <c r="D3410" s="367"/>
      <c r="E3410" s="368"/>
      <c r="F3410" s="367"/>
      <c r="G3410" s="367"/>
      <c r="H3410" s="367"/>
      <c r="I3410" s="367"/>
      <c r="J3410" s="367"/>
      <c r="K3410" s="367"/>
      <c r="L3410" s="367"/>
      <c r="M3410" s="367"/>
      <c r="N3410" s="367"/>
      <c r="O3410" s="367"/>
      <c r="P3410" s="367"/>
      <c r="Q3410" s="367"/>
      <c r="R3410" s="367"/>
      <c r="S3410" s="367"/>
      <c r="T3410" s="367"/>
      <c r="U3410" s="367"/>
    </row>
    <row r="3411">
      <c r="A3411" s="367"/>
      <c r="B3411" s="367"/>
      <c r="C3411" s="367"/>
      <c r="D3411" s="367"/>
      <c r="E3411" s="368"/>
      <c r="F3411" s="367"/>
      <c r="G3411" s="367"/>
      <c r="H3411" s="367"/>
      <c r="I3411" s="367"/>
      <c r="J3411" s="367"/>
      <c r="K3411" s="367"/>
      <c r="L3411" s="367"/>
      <c r="M3411" s="367"/>
      <c r="N3411" s="367"/>
      <c r="O3411" s="367"/>
      <c r="P3411" s="367"/>
      <c r="Q3411" s="367"/>
      <c r="R3411" s="367"/>
      <c r="S3411" s="367"/>
      <c r="T3411" s="367"/>
      <c r="U3411" s="367"/>
    </row>
    <row r="3412">
      <c r="A3412" s="367"/>
      <c r="B3412" s="367"/>
      <c r="C3412" s="367"/>
      <c r="D3412" s="367"/>
      <c r="E3412" s="368"/>
      <c r="F3412" s="367"/>
      <c r="G3412" s="367"/>
      <c r="H3412" s="367"/>
      <c r="I3412" s="367"/>
      <c r="J3412" s="367"/>
      <c r="K3412" s="367"/>
      <c r="L3412" s="367"/>
      <c r="M3412" s="367"/>
      <c r="N3412" s="367"/>
      <c r="O3412" s="367"/>
      <c r="P3412" s="367"/>
      <c r="Q3412" s="367"/>
      <c r="R3412" s="367"/>
      <c r="S3412" s="367"/>
      <c r="T3412" s="367"/>
      <c r="U3412" s="367"/>
    </row>
    <row r="3413">
      <c r="A3413" s="367"/>
      <c r="B3413" s="367"/>
      <c r="C3413" s="367"/>
      <c r="D3413" s="367"/>
      <c r="E3413" s="368"/>
      <c r="F3413" s="367"/>
      <c r="G3413" s="367"/>
      <c r="H3413" s="367"/>
      <c r="I3413" s="367"/>
      <c r="J3413" s="367"/>
      <c r="K3413" s="367"/>
      <c r="L3413" s="367"/>
      <c r="M3413" s="367"/>
      <c r="N3413" s="367"/>
      <c r="O3413" s="367"/>
      <c r="P3413" s="367"/>
      <c r="Q3413" s="367"/>
      <c r="R3413" s="367"/>
      <c r="S3413" s="367"/>
      <c r="T3413" s="367"/>
      <c r="U3413" s="367"/>
    </row>
    <row r="3414">
      <c r="A3414" s="367"/>
      <c r="B3414" s="367"/>
      <c r="C3414" s="367"/>
      <c r="D3414" s="367"/>
      <c r="E3414" s="368"/>
      <c r="F3414" s="367"/>
      <c r="G3414" s="367"/>
      <c r="H3414" s="367"/>
      <c r="I3414" s="367"/>
      <c r="J3414" s="367"/>
      <c r="K3414" s="367"/>
      <c r="L3414" s="367"/>
      <c r="M3414" s="367"/>
      <c r="N3414" s="367"/>
      <c r="O3414" s="367"/>
      <c r="P3414" s="367"/>
      <c r="Q3414" s="367"/>
      <c r="R3414" s="367"/>
      <c r="S3414" s="367"/>
      <c r="T3414" s="367"/>
      <c r="U3414" s="367"/>
    </row>
    <row r="3415">
      <c r="A3415" s="367"/>
      <c r="B3415" s="367"/>
      <c r="C3415" s="367"/>
      <c r="D3415" s="367"/>
      <c r="E3415" s="368"/>
      <c r="F3415" s="367"/>
      <c r="G3415" s="367"/>
      <c r="H3415" s="367"/>
      <c r="I3415" s="367"/>
      <c r="J3415" s="367"/>
      <c r="K3415" s="367"/>
      <c r="L3415" s="367"/>
      <c r="M3415" s="367"/>
      <c r="N3415" s="367"/>
      <c r="O3415" s="367"/>
      <c r="P3415" s="367"/>
      <c r="Q3415" s="367"/>
      <c r="R3415" s="367"/>
      <c r="S3415" s="367"/>
      <c r="T3415" s="367"/>
      <c r="U3415" s="367"/>
    </row>
    <row r="3416">
      <c r="A3416" s="367"/>
      <c r="B3416" s="367"/>
      <c r="C3416" s="367"/>
      <c r="D3416" s="367"/>
      <c r="E3416" s="368"/>
      <c r="F3416" s="367"/>
      <c r="G3416" s="367"/>
      <c r="H3416" s="367"/>
      <c r="I3416" s="367"/>
      <c r="J3416" s="367"/>
      <c r="K3416" s="367"/>
      <c r="L3416" s="367"/>
      <c r="M3416" s="367"/>
      <c r="N3416" s="367"/>
      <c r="O3416" s="367"/>
      <c r="P3416" s="367"/>
      <c r="Q3416" s="367"/>
      <c r="R3416" s="367"/>
      <c r="S3416" s="367"/>
      <c r="T3416" s="367"/>
      <c r="U3416" s="367"/>
    </row>
    <row r="3417">
      <c r="A3417" s="367"/>
      <c r="B3417" s="367"/>
      <c r="C3417" s="367"/>
      <c r="D3417" s="367"/>
      <c r="E3417" s="368"/>
      <c r="F3417" s="367"/>
      <c r="G3417" s="367"/>
      <c r="H3417" s="367"/>
      <c r="I3417" s="367"/>
      <c r="J3417" s="367"/>
      <c r="K3417" s="367"/>
      <c r="L3417" s="367"/>
      <c r="M3417" s="367"/>
      <c r="N3417" s="367"/>
      <c r="O3417" s="367"/>
      <c r="P3417" s="367"/>
      <c r="Q3417" s="367"/>
      <c r="R3417" s="367"/>
      <c r="S3417" s="367"/>
      <c r="T3417" s="367"/>
      <c r="U3417" s="367"/>
    </row>
    <row r="3418">
      <c r="A3418" s="367"/>
      <c r="B3418" s="367"/>
      <c r="C3418" s="367"/>
      <c r="D3418" s="367"/>
      <c r="E3418" s="368"/>
      <c r="F3418" s="367"/>
      <c r="G3418" s="367"/>
      <c r="H3418" s="367"/>
      <c r="I3418" s="367"/>
      <c r="J3418" s="367"/>
      <c r="K3418" s="367"/>
      <c r="L3418" s="367"/>
      <c r="M3418" s="367"/>
      <c r="N3418" s="367"/>
      <c r="O3418" s="367"/>
      <c r="P3418" s="367"/>
      <c r="Q3418" s="367"/>
      <c r="R3418" s="367"/>
      <c r="S3418" s="367"/>
      <c r="T3418" s="367"/>
      <c r="U3418" s="367"/>
    </row>
    <row r="3419">
      <c r="A3419" s="367"/>
      <c r="B3419" s="367"/>
      <c r="C3419" s="367"/>
      <c r="D3419" s="367"/>
      <c r="E3419" s="368"/>
      <c r="F3419" s="367"/>
      <c r="G3419" s="367"/>
      <c r="H3419" s="367"/>
      <c r="I3419" s="367"/>
      <c r="J3419" s="367"/>
      <c r="K3419" s="367"/>
      <c r="L3419" s="367"/>
      <c r="M3419" s="367"/>
      <c r="N3419" s="367"/>
      <c r="O3419" s="367"/>
      <c r="P3419" s="367"/>
      <c r="Q3419" s="367"/>
      <c r="R3419" s="367"/>
      <c r="S3419" s="367"/>
      <c r="T3419" s="367"/>
      <c r="U3419" s="367"/>
    </row>
    <row r="3420">
      <c r="A3420" s="367"/>
      <c r="B3420" s="367"/>
      <c r="C3420" s="367"/>
      <c r="D3420" s="367"/>
      <c r="E3420" s="368"/>
      <c r="F3420" s="367"/>
      <c r="G3420" s="367"/>
      <c r="H3420" s="367"/>
      <c r="I3420" s="367"/>
      <c r="J3420" s="367"/>
      <c r="K3420" s="367"/>
      <c r="L3420" s="367"/>
      <c r="M3420" s="367"/>
      <c r="N3420" s="367"/>
      <c r="O3420" s="367"/>
      <c r="P3420" s="367"/>
      <c r="Q3420" s="367"/>
      <c r="R3420" s="367"/>
      <c r="S3420" s="367"/>
      <c r="T3420" s="367"/>
      <c r="U3420" s="367"/>
    </row>
    <row r="3421">
      <c r="A3421" s="367"/>
      <c r="B3421" s="367"/>
      <c r="C3421" s="367"/>
      <c r="D3421" s="367"/>
      <c r="E3421" s="368"/>
      <c r="F3421" s="367"/>
      <c r="G3421" s="367"/>
      <c r="H3421" s="367"/>
      <c r="I3421" s="367"/>
      <c r="J3421" s="367"/>
      <c r="K3421" s="367"/>
      <c r="L3421" s="367"/>
      <c r="M3421" s="367"/>
      <c r="N3421" s="367"/>
      <c r="O3421" s="367"/>
      <c r="P3421" s="367"/>
      <c r="Q3421" s="367"/>
      <c r="R3421" s="367"/>
      <c r="S3421" s="367"/>
      <c r="T3421" s="367"/>
      <c r="U3421" s="367"/>
    </row>
    <row r="3422">
      <c r="A3422" s="367"/>
      <c r="B3422" s="367"/>
      <c r="C3422" s="367"/>
      <c r="D3422" s="367"/>
      <c r="E3422" s="368"/>
      <c r="F3422" s="367"/>
      <c r="G3422" s="367"/>
      <c r="H3422" s="367"/>
      <c r="I3422" s="367"/>
      <c r="J3422" s="367"/>
      <c r="K3422" s="367"/>
      <c r="L3422" s="367"/>
      <c r="M3422" s="367"/>
      <c r="N3422" s="367"/>
      <c r="O3422" s="367"/>
      <c r="P3422" s="367"/>
      <c r="Q3422" s="367"/>
      <c r="R3422" s="367"/>
      <c r="S3422" s="367"/>
      <c r="T3422" s="367"/>
      <c r="U3422" s="367"/>
    </row>
    <row r="3423">
      <c r="A3423" s="367"/>
      <c r="B3423" s="367"/>
      <c r="C3423" s="367"/>
      <c r="D3423" s="367"/>
      <c r="E3423" s="368"/>
      <c r="F3423" s="367"/>
      <c r="G3423" s="367"/>
      <c r="H3423" s="367"/>
      <c r="I3423" s="367"/>
      <c r="J3423" s="367"/>
      <c r="K3423" s="367"/>
      <c r="L3423" s="367"/>
      <c r="M3423" s="367"/>
      <c r="N3423" s="367"/>
      <c r="O3423" s="367"/>
      <c r="P3423" s="367"/>
      <c r="Q3423" s="367"/>
      <c r="R3423" s="367"/>
      <c r="S3423" s="367"/>
      <c r="T3423" s="367"/>
      <c r="U3423" s="367"/>
    </row>
    <row r="3424">
      <c r="A3424" s="367"/>
      <c r="B3424" s="367"/>
      <c r="C3424" s="367"/>
      <c r="D3424" s="367"/>
      <c r="E3424" s="368"/>
      <c r="F3424" s="367"/>
      <c r="G3424" s="367"/>
      <c r="H3424" s="367"/>
      <c r="I3424" s="367"/>
      <c r="J3424" s="367"/>
      <c r="K3424" s="367"/>
      <c r="L3424" s="367"/>
      <c r="M3424" s="367"/>
      <c r="N3424" s="367"/>
      <c r="O3424" s="367"/>
      <c r="P3424" s="367"/>
      <c r="Q3424" s="367"/>
      <c r="R3424" s="367"/>
      <c r="S3424" s="367"/>
      <c r="T3424" s="367"/>
      <c r="U3424" s="367"/>
    </row>
    <row r="3425">
      <c r="A3425" s="367"/>
      <c r="B3425" s="367"/>
      <c r="C3425" s="367"/>
      <c r="D3425" s="367"/>
      <c r="E3425" s="368"/>
      <c r="F3425" s="367"/>
      <c r="G3425" s="367"/>
      <c r="H3425" s="367"/>
      <c r="I3425" s="367"/>
      <c r="J3425" s="367"/>
      <c r="K3425" s="367"/>
      <c r="L3425" s="367"/>
      <c r="M3425" s="367"/>
      <c r="N3425" s="367"/>
      <c r="O3425" s="367"/>
      <c r="P3425" s="367"/>
      <c r="Q3425" s="367"/>
      <c r="R3425" s="367"/>
      <c r="S3425" s="367"/>
      <c r="T3425" s="367"/>
      <c r="U3425" s="367"/>
    </row>
    <row r="3426">
      <c r="A3426" s="367"/>
      <c r="B3426" s="367"/>
      <c r="C3426" s="367"/>
      <c r="D3426" s="367"/>
      <c r="E3426" s="368"/>
      <c r="F3426" s="367"/>
      <c r="G3426" s="367"/>
      <c r="H3426" s="367"/>
      <c r="I3426" s="367"/>
      <c r="J3426" s="367"/>
      <c r="K3426" s="367"/>
      <c r="L3426" s="367"/>
      <c r="M3426" s="367"/>
      <c r="N3426" s="367"/>
      <c r="O3426" s="367"/>
      <c r="P3426" s="367"/>
      <c r="Q3426" s="367"/>
      <c r="R3426" s="367"/>
      <c r="S3426" s="367"/>
      <c r="T3426" s="367"/>
      <c r="U3426" s="367"/>
    </row>
    <row r="3427">
      <c r="A3427" s="367"/>
      <c r="B3427" s="367"/>
      <c r="C3427" s="367"/>
      <c r="D3427" s="367"/>
      <c r="E3427" s="368"/>
      <c r="F3427" s="367"/>
      <c r="G3427" s="367"/>
      <c r="H3427" s="367"/>
      <c r="I3427" s="367"/>
      <c r="J3427" s="367"/>
      <c r="K3427" s="367"/>
      <c r="L3427" s="367"/>
      <c r="M3427" s="367"/>
      <c r="N3427" s="367"/>
      <c r="O3427" s="367"/>
      <c r="P3427" s="367"/>
      <c r="Q3427" s="367"/>
      <c r="R3427" s="367"/>
      <c r="S3427" s="367"/>
      <c r="T3427" s="367"/>
      <c r="U3427" s="367"/>
    </row>
    <row r="3428">
      <c r="A3428" s="367"/>
      <c r="B3428" s="367"/>
      <c r="C3428" s="367"/>
      <c r="D3428" s="367"/>
      <c r="E3428" s="368"/>
      <c r="F3428" s="367"/>
      <c r="G3428" s="367"/>
      <c r="H3428" s="367"/>
      <c r="I3428" s="367"/>
      <c r="J3428" s="367"/>
      <c r="K3428" s="367"/>
      <c r="L3428" s="367"/>
      <c r="M3428" s="367"/>
      <c r="N3428" s="367"/>
      <c r="O3428" s="367"/>
      <c r="P3428" s="367"/>
      <c r="Q3428" s="367"/>
      <c r="R3428" s="367"/>
      <c r="S3428" s="367"/>
      <c r="T3428" s="367"/>
      <c r="U3428" s="367"/>
    </row>
    <row r="3429">
      <c r="A3429" s="367"/>
      <c r="B3429" s="367"/>
      <c r="C3429" s="367"/>
      <c r="D3429" s="367"/>
      <c r="E3429" s="368"/>
      <c r="F3429" s="367"/>
      <c r="G3429" s="367"/>
      <c r="H3429" s="367"/>
      <c r="I3429" s="367"/>
      <c r="J3429" s="367"/>
      <c r="K3429" s="367"/>
      <c r="L3429" s="367"/>
      <c r="M3429" s="367"/>
      <c r="N3429" s="367"/>
      <c r="O3429" s="367"/>
      <c r="P3429" s="367"/>
      <c r="Q3429" s="367"/>
      <c r="R3429" s="367"/>
      <c r="S3429" s="367"/>
      <c r="T3429" s="367"/>
      <c r="U3429" s="367"/>
    </row>
    <row r="3430">
      <c r="A3430" s="367"/>
      <c r="B3430" s="367"/>
      <c r="C3430" s="367"/>
      <c r="D3430" s="367"/>
      <c r="E3430" s="368"/>
      <c r="F3430" s="367"/>
      <c r="G3430" s="367"/>
      <c r="H3430" s="367"/>
      <c r="I3430" s="367"/>
      <c r="J3430" s="367"/>
      <c r="K3430" s="367"/>
      <c r="L3430" s="367"/>
      <c r="M3430" s="367"/>
      <c r="N3430" s="367"/>
      <c r="O3430" s="367"/>
      <c r="P3430" s="367"/>
      <c r="Q3430" s="367"/>
      <c r="R3430" s="367"/>
      <c r="S3430" s="367"/>
      <c r="T3430" s="367"/>
      <c r="U3430" s="367"/>
    </row>
    <row r="3431">
      <c r="A3431" s="367"/>
      <c r="B3431" s="367"/>
      <c r="C3431" s="367"/>
      <c r="D3431" s="367"/>
      <c r="E3431" s="368"/>
      <c r="F3431" s="367"/>
      <c r="G3431" s="367"/>
      <c r="H3431" s="367"/>
      <c r="I3431" s="367"/>
      <c r="J3431" s="367"/>
      <c r="K3431" s="367"/>
      <c r="L3431" s="367"/>
      <c r="M3431" s="367"/>
      <c r="N3431" s="367"/>
      <c r="O3431" s="367"/>
      <c r="P3431" s="367"/>
      <c r="Q3431" s="367"/>
      <c r="R3431" s="367"/>
      <c r="S3431" s="367"/>
      <c r="T3431" s="367"/>
      <c r="U3431" s="367"/>
    </row>
    <row r="3432">
      <c r="A3432" s="367"/>
      <c r="B3432" s="367"/>
      <c r="C3432" s="367"/>
      <c r="D3432" s="367"/>
      <c r="E3432" s="368"/>
      <c r="F3432" s="367"/>
      <c r="G3432" s="367"/>
      <c r="H3432" s="367"/>
      <c r="I3432" s="367"/>
      <c r="J3432" s="367"/>
      <c r="K3432" s="367"/>
      <c r="L3432" s="367"/>
      <c r="M3432" s="367"/>
      <c r="N3432" s="367"/>
      <c r="O3432" s="367"/>
      <c r="P3432" s="367"/>
      <c r="Q3432" s="367"/>
      <c r="R3432" s="367"/>
      <c r="S3432" s="367"/>
      <c r="T3432" s="367"/>
      <c r="U3432" s="367"/>
    </row>
    <row r="3433">
      <c r="A3433" s="367"/>
      <c r="B3433" s="367"/>
      <c r="C3433" s="367"/>
      <c r="D3433" s="367"/>
      <c r="E3433" s="368"/>
      <c r="F3433" s="367"/>
      <c r="G3433" s="367"/>
      <c r="H3433" s="367"/>
      <c r="I3433" s="367"/>
      <c r="J3433" s="367"/>
      <c r="K3433" s="367"/>
      <c r="L3433" s="367"/>
      <c r="M3433" s="367"/>
      <c r="N3433" s="367"/>
      <c r="O3433" s="367"/>
      <c r="P3433" s="367"/>
      <c r="Q3433" s="367"/>
      <c r="R3433" s="367"/>
      <c r="S3433" s="367"/>
      <c r="T3433" s="367"/>
      <c r="U3433" s="367"/>
    </row>
    <row r="3434">
      <c r="A3434" s="367"/>
      <c r="B3434" s="367"/>
      <c r="C3434" s="367"/>
      <c r="D3434" s="367"/>
      <c r="E3434" s="368"/>
      <c r="F3434" s="367"/>
      <c r="G3434" s="367"/>
      <c r="H3434" s="367"/>
      <c r="I3434" s="367"/>
      <c r="J3434" s="367"/>
      <c r="K3434" s="367"/>
      <c r="L3434" s="367"/>
      <c r="M3434" s="367"/>
      <c r="N3434" s="367"/>
      <c r="O3434" s="367"/>
      <c r="P3434" s="367"/>
      <c r="Q3434" s="367"/>
      <c r="R3434" s="367"/>
      <c r="S3434" s="367"/>
      <c r="T3434" s="367"/>
      <c r="U3434" s="367"/>
    </row>
    <row r="3435">
      <c r="A3435" s="367"/>
      <c r="B3435" s="367"/>
      <c r="C3435" s="367"/>
      <c r="D3435" s="367"/>
      <c r="E3435" s="368"/>
      <c r="F3435" s="367"/>
      <c r="G3435" s="367"/>
      <c r="H3435" s="367"/>
      <c r="I3435" s="367"/>
      <c r="J3435" s="367"/>
      <c r="K3435" s="367"/>
      <c r="L3435" s="367"/>
      <c r="M3435" s="367"/>
      <c r="N3435" s="367"/>
      <c r="O3435" s="367"/>
      <c r="P3435" s="367"/>
      <c r="Q3435" s="367"/>
      <c r="R3435" s="367"/>
      <c r="S3435" s="367"/>
      <c r="T3435" s="367"/>
      <c r="U3435" s="367"/>
    </row>
    <row r="3436">
      <c r="A3436" s="367"/>
      <c r="B3436" s="367"/>
      <c r="C3436" s="367"/>
      <c r="D3436" s="367"/>
      <c r="E3436" s="368"/>
      <c r="F3436" s="367"/>
      <c r="G3436" s="367"/>
      <c r="H3436" s="367"/>
      <c r="I3436" s="367"/>
      <c r="J3436" s="367"/>
      <c r="K3436" s="367"/>
      <c r="L3436" s="367"/>
      <c r="M3436" s="367"/>
      <c r="N3436" s="367"/>
      <c r="O3436" s="367"/>
      <c r="P3436" s="367"/>
      <c r="Q3436" s="367"/>
      <c r="R3436" s="367"/>
      <c r="S3436" s="367"/>
      <c r="T3436" s="367"/>
      <c r="U3436" s="367"/>
    </row>
    <row r="3437">
      <c r="A3437" s="367"/>
      <c r="B3437" s="367"/>
      <c r="C3437" s="367"/>
      <c r="D3437" s="367"/>
      <c r="E3437" s="368"/>
      <c r="F3437" s="367"/>
      <c r="G3437" s="367"/>
      <c r="H3437" s="367"/>
      <c r="I3437" s="367"/>
      <c r="J3437" s="367"/>
      <c r="K3437" s="367"/>
      <c r="L3437" s="367"/>
      <c r="M3437" s="367"/>
      <c r="N3437" s="367"/>
      <c r="O3437" s="367"/>
      <c r="P3437" s="367"/>
      <c r="Q3437" s="367"/>
      <c r="R3437" s="367"/>
      <c r="S3437" s="367"/>
      <c r="T3437" s="367"/>
      <c r="U3437" s="367"/>
    </row>
    <row r="3438">
      <c r="A3438" s="367"/>
      <c r="B3438" s="367"/>
      <c r="C3438" s="367"/>
      <c r="D3438" s="367"/>
      <c r="E3438" s="368"/>
      <c r="F3438" s="367"/>
      <c r="G3438" s="367"/>
      <c r="H3438" s="367"/>
      <c r="I3438" s="367"/>
      <c r="J3438" s="367"/>
      <c r="K3438" s="367"/>
      <c r="L3438" s="367"/>
      <c r="M3438" s="367"/>
      <c r="N3438" s="367"/>
      <c r="O3438" s="367"/>
      <c r="P3438" s="367"/>
      <c r="Q3438" s="367"/>
      <c r="R3438" s="367"/>
      <c r="S3438" s="367"/>
      <c r="T3438" s="367"/>
      <c r="U3438" s="367"/>
    </row>
    <row r="3439">
      <c r="A3439" s="367"/>
      <c r="B3439" s="367"/>
      <c r="C3439" s="367"/>
      <c r="D3439" s="367"/>
      <c r="E3439" s="368"/>
      <c r="F3439" s="367"/>
      <c r="G3439" s="367"/>
      <c r="H3439" s="367"/>
      <c r="I3439" s="367"/>
      <c r="J3439" s="367"/>
      <c r="K3439" s="367"/>
      <c r="L3439" s="367"/>
      <c r="M3439" s="367"/>
      <c r="N3439" s="367"/>
      <c r="O3439" s="367"/>
      <c r="P3439" s="367"/>
      <c r="Q3439" s="367"/>
      <c r="R3439" s="367"/>
      <c r="S3439" s="367"/>
      <c r="T3439" s="367"/>
      <c r="U3439" s="367"/>
    </row>
    <row r="3440">
      <c r="A3440" s="367"/>
      <c r="B3440" s="367"/>
      <c r="C3440" s="367"/>
      <c r="D3440" s="367"/>
      <c r="E3440" s="368"/>
      <c r="F3440" s="367"/>
      <c r="G3440" s="367"/>
      <c r="H3440" s="367"/>
      <c r="I3440" s="367"/>
      <c r="J3440" s="367"/>
      <c r="K3440" s="367"/>
      <c r="L3440" s="367"/>
      <c r="M3440" s="367"/>
      <c r="N3440" s="367"/>
      <c r="O3440" s="367"/>
      <c r="P3440" s="367"/>
      <c r="Q3440" s="367"/>
      <c r="R3440" s="367"/>
      <c r="S3440" s="367"/>
      <c r="T3440" s="367"/>
      <c r="U3440" s="367"/>
    </row>
    <row r="3441">
      <c r="A3441" s="367"/>
      <c r="B3441" s="367"/>
      <c r="C3441" s="367"/>
      <c r="D3441" s="367"/>
      <c r="E3441" s="368"/>
      <c r="F3441" s="367"/>
      <c r="G3441" s="367"/>
      <c r="H3441" s="367"/>
      <c r="I3441" s="367"/>
      <c r="J3441" s="367"/>
      <c r="K3441" s="367"/>
      <c r="L3441" s="367"/>
      <c r="M3441" s="367"/>
      <c r="N3441" s="367"/>
      <c r="O3441" s="367"/>
      <c r="P3441" s="367"/>
      <c r="Q3441" s="367"/>
      <c r="R3441" s="367"/>
      <c r="S3441" s="367"/>
      <c r="T3441" s="367"/>
      <c r="U3441" s="367"/>
    </row>
    <row r="3442">
      <c r="A3442" s="367"/>
      <c r="B3442" s="367"/>
      <c r="C3442" s="367"/>
      <c r="D3442" s="367"/>
      <c r="E3442" s="368"/>
      <c r="F3442" s="367"/>
      <c r="G3442" s="367"/>
      <c r="H3442" s="367"/>
      <c r="I3442" s="367"/>
      <c r="J3442" s="367"/>
      <c r="K3442" s="367"/>
      <c r="L3442" s="367"/>
      <c r="M3442" s="367"/>
      <c r="N3442" s="367"/>
      <c r="O3442" s="367"/>
      <c r="P3442" s="367"/>
      <c r="Q3442" s="367"/>
      <c r="R3442" s="367"/>
      <c r="S3442" s="367"/>
      <c r="T3442" s="367"/>
      <c r="U3442" s="367"/>
    </row>
    <row r="3443">
      <c r="A3443" s="367"/>
      <c r="B3443" s="367"/>
      <c r="C3443" s="367"/>
      <c r="D3443" s="367"/>
      <c r="E3443" s="368"/>
      <c r="F3443" s="367"/>
      <c r="G3443" s="367"/>
      <c r="H3443" s="367"/>
      <c r="I3443" s="367"/>
      <c r="J3443" s="367"/>
      <c r="K3443" s="367"/>
      <c r="L3443" s="367"/>
      <c r="M3443" s="367"/>
      <c r="N3443" s="367"/>
      <c r="O3443" s="367"/>
      <c r="P3443" s="367"/>
      <c r="Q3443" s="367"/>
      <c r="R3443" s="367"/>
      <c r="S3443" s="367"/>
      <c r="T3443" s="367"/>
      <c r="U3443" s="367"/>
    </row>
    <row r="3444">
      <c r="A3444" s="367"/>
      <c r="B3444" s="367"/>
      <c r="C3444" s="367"/>
      <c r="D3444" s="367"/>
      <c r="E3444" s="368"/>
      <c r="F3444" s="367"/>
      <c r="G3444" s="367"/>
      <c r="H3444" s="367"/>
      <c r="I3444" s="367"/>
      <c r="J3444" s="367"/>
      <c r="K3444" s="367"/>
      <c r="L3444" s="367"/>
      <c r="M3444" s="367"/>
      <c r="N3444" s="367"/>
      <c r="O3444" s="367"/>
      <c r="P3444" s="367"/>
      <c r="Q3444" s="367"/>
      <c r="R3444" s="367"/>
      <c r="S3444" s="367"/>
      <c r="T3444" s="367"/>
      <c r="U3444" s="367"/>
    </row>
    <row r="3445">
      <c r="A3445" s="367"/>
      <c r="B3445" s="367"/>
      <c r="C3445" s="367"/>
      <c r="D3445" s="367"/>
      <c r="E3445" s="368"/>
      <c r="F3445" s="367"/>
      <c r="G3445" s="367"/>
      <c r="H3445" s="367"/>
      <c r="I3445" s="367"/>
      <c r="J3445" s="367"/>
      <c r="K3445" s="367"/>
      <c r="L3445" s="367"/>
      <c r="M3445" s="367"/>
      <c r="N3445" s="367"/>
      <c r="O3445" s="367"/>
      <c r="P3445" s="367"/>
      <c r="Q3445" s="367"/>
      <c r="R3445" s="367"/>
      <c r="S3445" s="367"/>
      <c r="T3445" s="367"/>
      <c r="U3445" s="367"/>
    </row>
    <row r="3446">
      <c r="A3446" s="367"/>
      <c r="B3446" s="367"/>
      <c r="C3446" s="367"/>
      <c r="D3446" s="367"/>
      <c r="E3446" s="368"/>
      <c r="F3446" s="367"/>
      <c r="G3446" s="367"/>
      <c r="H3446" s="367"/>
      <c r="I3446" s="367"/>
      <c r="J3446" s="367"/>
      <c r="K3446" s="367"/>
      <c r="L3446" s="367"/>
      <c r="M3446" s="367"/>
      <c r="N3446" s="367"/>
      <c r="O3446" s="367"/>
      <c r="P3446" s="367"/>
      <c r="Q3446" s="367"/>
      <c r="R3446" s="367"/>
      <c r="S3446" s="367"/>
      <c r="T3446" s="367"/>
      <c r="U3446" s="367"/>
    </row>
    <row r="3447">
      <c r="A3447" s="367"/>
      <c r="B3447" s="367"/>
      <c r="C3447" s="367"/>
      <c r="D3447" s="367"/>
      <c r="E3447" s="368"/>
      <c r="F3447" s="367"/>
      <c r="G3447" s="367"/>
      <c r="H3447" s="367"/>
      <c r="I3447" s="367"/>
      <c r="J3447" s="367"/>
      <c r="K3447" s="367"/>
      <c r="L3447" s="367"/>
      <c r="M3447" s="367"/>
      <c r="N3447" s="367"/>
      <c r="O3447" s="367"/>
      <c r="P3447" s="367"/>
      <c r="Q3447" s="367"/>
      <c r="R3447" s="367"/>
      <c r="S3447" s="367"/>
      <c r="T3447" s="367"/>
      <c r="U3447" s="367"/>
    </row>
    <row r="3448">
      <c r="A3448" s="367"/>
      <c r="B3448" s="367"/>
      <c r="C3448" s="367"/>
      <c r="D3448" s="367"/>
      <c r="E3448" s="368"/>
      <c r="F3448" s="367"/>
      <c r="G3448" s="367"/>
      <c r="H3448" s="367"/>
      <c r="I3448" s="367"/>
      <c r="J3448" s="367"/>
      <c r="K3448" s="367"/>
      <c r="L3448" s="367"/>
      <c r="M3448" s="367"/>
      <c r="N3448" s="367"/>
      <c r="O3448" s="367"/>
      <c r="P3448" s="367"/>
      <c r="Q3448" s="367"/>
      <c r="R3448" s="367"/>
      <c r="S3448" s="367"/>
      <c r="T3448" s="367"/>
      <c r="U3448" s="367"/>
    </row>
    <row r="3449">
      <c r="A3449" s="367"/>
      <c r="B3449" s="367"/>
      <c r="C3449" s="367"/>
      <c r="D3449" s="367"/>
      <c r="E3449" s="368"/>
      <c r="F3449" s="367"/>
      <c r="G3449" s="367"/>
      <c r="H3449" s="367"/>
      <c r="I3449" s="367"/>
      <c r="J3449" s="367"/>
      <c r="K3449" s="367"/>
      <c r="L3449" s="367"/>
      <c r="M3449" s="367"/>
      <c r="N3449" s="367"/>
      <c r="O3449" s="367"/>
      <c r="P3449" s="367"/>
      <c r="Q3449" s="367"/>
      <c r="R3449" s="367"/>
      <c r="S3449" s="367"/>
      <c r="T3449" s="367"/>
      <c r="U3449" s="367"/>
    </row>
    <row r="3450">
      <c r="A3450" s="367"/>
      <c r="B3450" s="367"/>
      <c r="C3450" s="367"/>
      <c r="D3450" s="367"/>
      <c r="E3450" s="368"/>
      <c r="F3450" s="367"/>
      <c r="G3450" s="367"/>
      <c r="H3450" s="367"/>
      <c r="I3450" s="367"/>
      <c r="J3450" s="367"/>
      <c r="K3450" s="367"/>
      <c r="L3450" s="367"/>
      <c r="M3450" s="367"/>
      <c r="N3450" s="367"/>
      <c r="O3450" s="367"/>
      <c r="P3450" s="367"/>
      <c r="Q3450" s="367"/>
      <c r="R3450" s="367"/>
      <c r="S3450" s="367"/>
      <c r="T3450" s="367"/>
      <c r="U3450" s="367"/>
    </row>
    <row r="3451">
      <c r="A3451" s="367"/>
      <c r="B3451" s="367"/>
      <c r="C3451" s="367"/>
      <c r="D3451" s="367"/>
      <c r="E3451" s="368"/>
      <c r="F3451" s="367"/>
      <c r="G3451" s="367"/>
      <c r="H3451" s="367"/>
      <c r="I3451" s="367"/>
      <c r="J3451" s="367"/>
      <c r="K3451" s="367"/>
      <c r="L3451" s="367"/>
      <c r="M3451" s="367"/>
      <c r="N3451" s="367"/>
      <c r="O3451" s="367"/>
      <c r="P3451" s="367"/>
      <c r="Q3451" s="367"/>
      <c r="R3451" s="367"/>
      <c r="S3451" s="367"/>
      <c r="T3451" s="367"/>
      <c r="U3451" s="367"/>
    </row>
    <row r="3452">
      <c r="A3452" s="367"/>
      <c r="B3452" s="367"/>
      <c r="C3452" s="367"/>
      <c r="D3452" s="367"/>
      <c r="E3452" s="368"/>
      <c r="F3452" s="367"/>
      <c r="G3452" s="367"/>
      <c r="H3452" s="367"/>
      <c r="I3452" s="367"/>
      <c r="J3452" s="367"/>
      <c r="K3452" s="367"/>
      <c r="L3452" s="367"/>
      <c r="M3452" s="367"/>
      <c r="N3452" s="367"/>
      <c r="O3452" s="367"/>
      <c r="P3452" s="367"/>
      <c r="Q3452" s="367"/>
      <c r="R3452" s="367"/>
      <c r="S3452" s="367"/>
      <c r="T3452" s="367"/>
      <c r="U3452" s="367"/>
    </row>
    <row r="3453">
      <c r="A3453" s="367"/>
      <c r="B3453" s="367"/>
      <c r="C3453" s="367"/>
      <c r="D3453" s="367"/>
      <c r="E3453" s="368"/>
      <c r="F3453" s="367"/>
      <c r="G3453" s="367"/>
      <c r="H3453" s="367"/>
      <c r="I3453" s="367"/>
      <c r="J3453" s="367"/>
      <c r="K3453" s="367"/>
      <c r="L3453" s="367"/>
      <c r="M3453" s="367"/>
      <c r="N3453" s="367"/>
      <c r="O3453" s="367"/>
      <c r="P3453" s="367"/>
      <c r="Q3453" s="367"/>
      <c r="R3453" s="367"/>
      <c r="S3453" s="367"/>
      <c r="T3453" s="367"/>
      <c r="U3453" s="367"/>
    </row>
    <row r="3454">
      <c r="A3454" s="367"/>
      <c r="B3454" s="367"/>
      <c r="C3454" s="367"/>
      <c r="D3454" s="367"/>
      <c r="E3454" s="368"/>
      <c r="F3454" s="367"/>
      <c r="G3454" s="367"/>
      <c r="H3454" s="367"/>
      <c r="I3454" s="367"/>
      <c r="J3454" s="367"/>
      <c r="K3454" s="367"/>
      <c r="L3454" s="367"/>
      <c r="M3454" s="367"/>
      <c r="N3454" s="367"/>
      <c r="O3454" s="367"/>
      <c r="P3454" s="367"/>
      <c r="Q3454" s="367"/>
      <c r="R3454" s="367"/>
      <c r="S3454" s="367"/>
      <c r="T3454" s="367"/>
      <c r="U3454" s="367"/>
    </row>
    <row r="3455">
      <c r="A3455" s="367"/>
      <c r="B3455" s="367"/>
      <c r="C3455" s="367"/>
      <c r="D3455" s="367"/>
      <c r="E3455" s="368"/>
      <c r="F3455" s="367"/>
      <c r="G3455" s="367"/>
      <c r="H3455" s="367"/>
      <c r="I3455" s="367"/>
      <c r="J3455" s="367"/>
      <c r="K3455" s="367"/>
      <c r="L3455" s="367"/>
      <c r="M3455" s="367"/>
      <c r="N3455" s="367"/>
      <c r="O3455" s="367"/>
      <c r="P3455" s="367"/>
      <c r="Q3455" s="367"/>
      <c r="R3455" s="367"/>
      <c r="S3455" s="367"/>
      <c r="T3455" s="367"/>
      <c r="U3455" s="367"/>
    </row>
    <row r="3456">
      <c r="A3456" s="367"/>
      <c r="B3456" s="367"/>
      <c r="C3456" s="367"/>
      <c r="D3456" s="367"/>
      <c r="E3456" s="368"/>
      <c r="F3456" s="367"/>
      <c r="G3456" s="367"/>
      <c r="H3456" s="367"/>
      <c r="I3456" s="367"/>
      <c r="J3456" s="367"/>
      <c r="K3456" s="367"/>
      <c r="L3456" s="367"/>
      <c r="M3456" s="367"/>
      <c r="N3456" s="367"/>
      <c r="O3456" s="367"/>
      <c r="P3456" s="367"/>
      <c r="Q3456" s="367"/>
      <c r="R3456" s="367"/>
      <c r="S3456" s="367"/>
      <c r="T3456" s="367"/>
      <c r="U3456" s="367"/>
    </row>
    <row r="3457">
      <c r="A3457" s="367"/>
      <c r="B3457" s="367"/>
      <c r="C3457" s="367"/>
      <c r="D3457" s="367"/>
      <c r="E3457" s="368"/>
      <c r="F3457" s="367"/>
      <c r="G3457" s="367"/>
      <c r="H3457" s="367"/>
      <c r="I3457" s="367"/>
      <c r="J3457" s="367"/>
      <c r="K3457" s="367"/>
      <c r="L3457" s="367"/>
      <c r="M3457" s="367"/>
      <c r="N3457" s="367"/>
      <c r="O3457" s="367"/>
      <c r="P3457" s="367"/>
      <c r="Q3457" s="367"/>
      <c r="R3457" s="367"/>
      <c r="S3457" s="367"/>
      <c r="T3457" s="367"/>
      <c r="U3457" s="367"/>
    </row>
    <row r="3458">
      <c r="A3458" s="367"/>
      <c r="B3458" s="367"/>
      <c r="C3458" s="367"/>
      <c r="D3458" s="367"/>
      <c r="E3458" s="368"/>
      <c r="F3458" s="367"/>
      <c r="G3458" s="367"/>
      <c r="H3458" s="367"/>
      <c r="I3458" s="367"/>
      <c r="J3458" s="367"/>
      <c r="K3458" s="367"/>
      <c r="L3458" s="367"/>
      <c r="M3458" s="367"/>
      <c r="N3458" s="367"/>
      <c r="O3458" s="367"/>
      <c r="P3458" s="367"/>
      <c r="Q3458" s="367"/>
      <c r="R3458" s="367"/>
      <c r="S3458" s="367"/>
      <c r="T3458" s="367"/>
      <c r="U3458" s="367"/>
    </row>
    <row r="3459">
      <c r="A3459" s="367"/>
      <c r="B3459" s="367"/>
      <c r="C3459" s="367"/>
      <c r="D3459" s="367"/>
      <c r="E3459" s="368"/>
      <c r="F3459" s="367"/>
      <c r="G3459" s="367"/>
      <c r="H3459" s="367"/>
      <c r="I3459" s="367"/>
      <c r="J3459" s="367"/>
      <c r="K3459" s="367"/>
      <c r="L3459" s="367"/>
      <c r="M3459" s="367"/>
      <c r="N3459" s="367"/>
      <c r="O3459" s="367"/>
      <c r="P3459" s="367"/>
      <c r="Q3459" s="367"/>
      <c r="R3459" s="367"/>
      <c r="S3459" s="367"/>
      <c r="T3459" s="367"/>
      <c r="U3459" s="367"/>
    </row>
    <row r="3460">
      <c r="A3460" s="367"/>
      <c r="B3460" s="367"/>
      <c r="C3460" s="367"/>
      <c r="D3460" s="367"/>
      <c r="E3460" s="368"/>
      <c r="F3460" s="367"/>
      <c r="G3460" s="367"/>
      <c r="H3460" s="367"/>
      <c r="I3460" s="367"/>
      <c r="J3460" s="367"/>
      <c r="K3460" s="367"/>
      <c r="L3460" s="367"/>
      <c r="M3460" s="367"/>
      <c r="N3460" s="367"/>
      <c r="O3460" s="367"/>
      <c r="P3460" s="367"/>
      <c r="Q3460" s="367"/>
      <c r="R3460" s="367"/>
      <c r="S3460" s="367"/>
      <c r="T3460" s="367"/>
      <c r="U3460" s="367"/>
    </row>
    <row r="3461">
      <c r="A3461" s="367"/>
      <c r="B3461" s="367"/>
      <c r="C3461" s="367"/>
      <c r="D3461" s="367"/>
      <c r="E3461" s="368"/>
      <c r="F3461" s="367"/>
      <c r="G3461" s="367"/>
      <c r="H3461" s="367"/>
      <c r="I3461" s="367"/>
      <c r="J3461" s="367"/>
      <c r="K3461" s="367"/>
      <c r="L3461" s="367"/>
      <c r="M3461" s="367"/>
      <c r="N3461" s="367"/>
      <c r="O3461" s="367"/>
      <c r="P3461" s="367"/>
      <c r="Q3461" s="367"/>
      <c r="R3461" s="367"/>
      <c r="S3461" s="367"/>
      <c r="T3461" s="367"/>
      <c r="U3461" s="367"/>
    </row>
    <row r="3462">
      <c r="A3462" s="367"/>
      <c r="B3462" s="367"/>
      <c r="C3462" s="367"/>
      <c r="D3462" s="367"/>
      <c r="E3462" s="368"/>
      <c r="F3462" s="367"/>
      <c r="G3462" s="367"/>
      <c r="H3462" s="367"/>
      <c r="I3462" s="367"/>
      <c r="J3462" s="367"/>
      <c r="K3462" s="367"/>
      <c r="L3462" s="367"/>
      <c r="M3462" s="367"/>
      <c r="N3462" s="367"/>
      <c r="O3462" s="367"/>
      <c r="P3462" s="367"/>
      <c r="Q3462" s="367"/>
      <c r="R3462" s="367"/>
      <c r="S3462" s="367"/>
      <c r="T3462" s="367"/>
      <c r="U3462" s="367"/>
    </row>
    <row r="3463">
      <c r="A3463" s="367"/>
      <c r="B3463" s="367"/>
      <c r="C3463" s="367"/>
      <c r="D3463" s="367"/>
      <c r="E3463" s="368"/>
      <c r="F3463" s="367"/>
      <c r="G3463" s="367"/>
      <c r="H3463" s="367"/>
      <c r="I3463" s="367"/>
      <c r="J3463" s="367"/>
      <c r="K3463" s="367"/>
      <c r="L3463" s="367"/>
      <c r="M3463" s="367"/>
      <c r="N3463" s="367"/>
      <c r="O3463" s="367"/>
      <c r="P3463" s="367"/>
      <c r="Q3463" s="367"/>
      <c r="R3463" s="367"/>
      <c r="S3463" s="367"/>
      <c r="T3463" s="367"/>
      <c r="U3463" s="367"/>
    </row>
    <row r="3464">
      <c r="A3464" s="367"/>
      <c r="B3464" s="367"/>
      <c r="C3464" s="367"/>
      <c r="D3464" s="367"/>
      <c r="E3464" s="368"/>
      <c r="F3464" s="367"/>
      <c r="G3464" s="367"/>
      <c r="H3464" s="367"/>
      <c r="I3464" s="367"/>
      <c r="J3464" s="367"/>
      <c r="K3464" s="367"/>
      <c r="L3464" s="367"/>
      <c r="M3464" s="367"/>
      <c r="N3464" s="367"/>
      <c r="O3464" s="367"/>
      <c r="P3464" s="367"/>
      <c r="Q3464" s="367"/>
      <c r="R3464" s="367"/>
      <c r="S3464" s="367"/>
      <c r="T3464" s="367"/>
      <c r="U3464" s="367"/>
    </row>
    <row r="3465">
      <c r="A3465" s="367"/>
      <c r="B3465" s="367"/>
      <c r="C3465" s="367"/>
      <c r="D3465" s="367"/>
      <c r="E3465" s="368"/>
      <c r="F3465" s="367"/>
      <c r="G3465" s="367"/>
      <c r="H3465" s="367"/>
      <c r="I3465" s="367"/>
      <c r="J3465" s="367"/>
      <c r="K3465" s="367"/>
      <c r="L3465" s="367"/>
      <c r="M3465" s="367"/>
      <c r="N3465" s="367"/>
      <c r="O3465" s="367"/>
      <c r="P3465" s="367"/>
      <c r="Q3465" s="367"/>
      <c r="R3465" s="367"/>
      <c r="S3465" s="367"/>
      <c r="T3465" s="367"/>
      <c r="U3465" s="367"/>
    </row>
    <row r="3466">
      <c r="A3466" s="367"/>
      <c r="B3466" s="367"/>
      <c r="C3466" s="367"/>
      <c r="D3466" s="367"/>
      <c r="E3466" s="368"/>
      <c r="F3466" s="367"/>
      <c r="G3466" s="367"/>
      <c r="H3466" s="367"/>
      <c r="I3466" s="367"/>
      <c r="J3466" s="367"/>
      <c r="K3466" s="367"/>
      <c r="L3466" s="367"/>
      <c r="M3466" s="367"/>
      <c r="N3466" s="367"/>
      <c r="O3466" s="367"/>
      <c r="P3466" s="367"/>
      <c r="Q3466" s="367"/>
      <c r="R3466" s="367"/>
      <c r="S3466" s="367"/>
      <c r="T3466" s="367"/>
      <c r="U3466" s="367"/>
    </row>
    <row r="3467">
      <c r="A3467" s="367"/>
      <c r="B3467" s="367"/>
      <c r="C3467" s="367"/>
      <c r="D3467" s="367"/>
      <c r="E3467" s="368"/>
      <c r="F3467" s="367"/>
      <c r="G3467" s="367"/>
      <c r="H3467" s="367"/>
      <c r="I3467" s="367"/>
      <c r="J3467" s="367"/>
      <c r="K3467" s="367"/>
      <c r="L3467" s="367"/>
      <c r="M3467" s="367"/>
      <c r="N3467" s="367"/>
      <c r="O3467" s="367"/>
      <c r="P3467" s="367"/>
      <c r="Q3467" s="367"/>
      <c r="R3467" s="367"/>
      <c r="S3467" s="367"/>
      <c r="T3467" s="367"/>
      <c r="U3467" s="367"/>
    </row>
    <row r="3468">
      <c r="A3468" s="367"/>
      <c r="B3468" s="367"/>
      <c r="C3468" s="367"/>
      <c r="D3468" s="367"/>
      <c r="E3468" s="368"/>
      <c r="F3468" s="367"/>
      <c r="G3468" s="367"/>
      <c r="H3468" s="367"/>
      <c r="I3468" s="367"/>
      <c r="J3468" s="367"/>
      <c r="K3468" s="367"/>
      <c r="L3468" s="367"/>
      <c r="M3468" s="367"/>
      <c r="N3468" s="367"/>
      <c r="O3468" s="367"/>
      <c r="P3468" s="367"/>
      <c r="Q3468" s="367"/>
      <c r="R3468" s="367"/>
      <c r="S3468" s="367"/>
      <c r="T3468" s="367"/>
      <c r="U3468" s="367"/>
    </row>
    <row r="3469">
      <c r="A3469" s="367"/>
      <c r="B3469" s="367"/>
      <c r="C3469" s="367"/>
      <c r="D3469" s="367"/>
      <c r="E3469" s="368"/>
      <c r="F3469" s="367"/>
      <c r="G3469" s="367"/>
      <c r="H3469" s="367"/>
      <c r="I3469" s="367"/>
      <c r="J3469" s="367"/>
      <c r="K3469" s="367"/>
      <c r="L3469" s="367"/>
      <c r="M3469" s="367"/>
      <c r="N3469" s="367"/>
      <c r="O3469" s="367"/>
      <c r="P3469" s="367"/>
      <c r="Q3469" s="367"/>
      <c r="R3469" s="367"/>
      <c r="S3469" s="367"/>
      <c r="T3469" s="367"/>
      <c r="U3469" s="367"/>
    </row>
    <row r="3470">
      <c r="A3470" s="367"/>
      <c r="B3470" s="367"/>
      <c r="C3470" s="367"/>
      <c r="D3470" s="367"/>
      <c r="E3470" s="368"/>
      <c r="F3470" s="367"/>
      <c r="G3470" s="367"/>
      <c r="H3470" s="367"/>
      <c r="I3470" s="367"/>
      <c r="J3470" s="367"/>
      <c r="K3470" s="367"/>
      <c r="L3470" s="367"/>
      <c r="M3470" s="367"/>
      <c r="N3470" s="367"/>
      <c r="O3470" s="367"/>
      <c r="P3470" s="367"/>
      <c r="Q3470" s="367"/>
      <c r="R3470" s="367"/>
      <c r="S3470" s="367"/>
      <c r="T3470" s="367"/>
      <c r="U3470" s="367"/>
    </row>
    <row r="3471">
      <c r="A3471" s="367"/>
      <c r="B3471" s="367"/>
      <c r="C3471" s="367"/>
      <c r="D3471" s="367"/>
      <c r="E3471" s="368"/>
      <c r="F3471" s="367"/>
      <c r="G3471" s="367"/>
      <c r="H3471" s="367"/>
      <c r="I3471" s="367"/>
      <c r="J3471" s="367"/>
      <c r="K3471" s="367"/>
      <c r="L3471" s="367"/>
      <c r="M3471" s="367"/>
      <c r="N3471" s="367"/>
      <c r="O3471" s="367"/>
      <c r="P3471" s="367"/>
      <c r="Q3471" s="367"/>
      <c r="R3471" s="367"/>
      <c r="S3471" s="367"/>
      <c r="T3471" s="367"/>
      <c r="U3471" s="367"/>
    </row>
    <row r="3472">
      <c r="A3472" s="367"/>
      <c r="B3472" s="367"/>
      <c r="C3472" s="367"/>
      <c r="D3472" s="367"/>
      <c r="E3472" s="368"/>
      <c r="F3472" s="367"/>
      <c r="G3472" s="367"/>
      <c r="H3472" s="367"/>
      <c r="I3472" s="367"/>
      <c r="J3472" s="367"/>
      <c r="K3472" s="367"/>
      <c r="L3472" s="367"/>
      <c r="M3472" s="367"/>
      <c r="N3472" s="367"/>
      <c r="O3472" s="367"/>
      <c r="P3472" s="367"/>
      <c r="Q3472" s="367"/>
      <c r="R3472" s="367"/>
      <c r="S3472" s="367"/>
      <c r="T3472" s="367"/>
      <c r="U3472" s="367"/>
    </row>
    <row r="3473">
      <c r="A3473" s="367"/>
      <c r="B3473" s="367"/>
      <c r="C3473" s="367"/>
      <c r="D3473" s="367"/>
      <c r="E3473" s="368"/>
      <c r="F3473" s="367"/>
      <c r="G3473" s="367"/>
      <c r="H3473" s="367"/>
      <c r="I3473" s="367"/>
      <c r="J3473" s="367"/>
      <c r="K3473" s="367"/>
      <c r="L3473" s="367"/>
      <c r="M3473" s="367"/>
      <c r="N3473" s="367"/>
      <c r="O3473" s="367"/>
      <c r="P3473" s="367"/>
      <c r="Q3473" s="367"/>
      <c r="R3473" s="367"/>
      <c r="S3473" s="367"/>
      <c r="T3473" s="367"/>
      <c r="U3473" s="367"/>
    </row>
    <row r="3474">
      <c r="A3474" s="367"/>
      <c r="B3474" s="367"/>
      <c r="C3474" s="367"/>
      <c r="D3474" s="367"/>
      <c r="E3474" s="368"/>
      <c r="F3474" s="367"/>
      <c r="G3474" s="367"/>
      <c r="H3474" s="367"/>
      <c r="I3474" s="367"/>
      <c r="J3474" s="367"/>
      <c r="K3474" s="367"/>
      <c r="L3474" s="367"/>
      <c r="M3474" s="367"/>
      <c r="N3474" s="367"/>
      <c r="O3474" s="367"/>
      <c r="P3474" s="367"/>
      <c r="Q3474" s="367"/>
      <c r="R3474" s="367"/>
      <c r="S3474" s="367"/>
      <c r="T3474" s="367"/>
      <c r="U3474" s="367"/>
    </row>
    <row r="3475">
      <c r="A3475" s="367"/>
      <c r="B3475" s="367"/>
      <c r="C3475" s="367"/>
      <c r="D3475" s="367"/>
      <c r="E3475" s="368"/>
      <c r="F3475" s="367"/>
      <c r="G3475" s="367"/>
      <c r="H3475" s="367"/>
      <c r="I3475" s="367"/>
      <c r="J3475" s="367"/>
      <c r="K3475" s="367"/>
      <c r="L3475" s="367"/>
      <c r="M3475" s="367"/>
      <c r="N3475" s="367"/>
      <c r="O3475" s="367"/>
      <c r="P3475" s="367"/>
      <c r="Q3475" s="367"/>
      <c r="R3475" s="367"/>
      <c r="S3475" s="367"/>
      <c r="T3475" s="367"/>
      <c r="U3475" s="367"/>
    </row>
    <row r="3476">
      <c r="A3476" s="367"/>
      <c r="B3476" s="367"/>
      <c r="C3476" s="367"/>
      <c r="D3476" s="367"/>
      <c r="E3476" s="368"/>
      <c r="F3476" s="367"/>
      <c r="G3476" s="367"/>
      <c r="H3476" s="367"/>
      <c r="I3476" s="367"/>
      <c r="J3476" s="367"/>
      <c r="K3476" s="367"/>
      <c r="L3476" s="367"/>
      <c r="M3476" s="367"/>
      <c r="N3476" s="367"/>
      <c r="O3476" s="367"/>
      <c r="P3476" s="367"/>
      <c r="Q3476" s="367"/>
      <c r="R3476" s="367"/>
      <c r="S3476" s="367"/>
      <c r="T3476" s="367"/>
      <c r="U3476" s="367"/>
    </row>
    <row r="3477">
      <c r="A3477" s="367"/>
      <c r="B3477" s="367"/>
      <c r="C3477" s="367"/>
      <c r="D3477" s="367"/>
      <c r="E3477" s="368"/>
      <c r="F3477" s="367"/>
      <c r="G3477" s="367"/>
      <c r="H3477" s="367"/>
      <c r="I3477" s="367"/>
      <c r="J3477" s="367"/>
      <c r="K3477" s="367"/>
      <c r="L3477" s="367"/>
      <c r="M3477" s="367"/>
      <c r="N3477" s="367"/>
      <c r="O3477" s="367"/>
      <c r="P3477" s="367"/>
      <c r="Q3477" s="367"/>
      <c r="R3477" s="367"/>
      <c r="S3477" s="367"/>
      <c r="T3477" s="367"/>
      <c r="U3477" s="367"/>
    </row>
    <row r="3478">
      <c r="A3478" s="367"/>
      <c r="B3478" s="367"/>
      <c r="C3478" s="367"/>
      <c r="D3478" s="367"/>
      <c r="E3478" s="368"/>
      <c r="F3478" s="367"/>
      <c r="G3478" s="367"/>
      <c r="H3478" s="367"/>
      <c r="I3478" s="367"/>
      <c r="J3478" s="367"/>
      <c r="K3478" s="367"/>
      <c r="L3478" s="367"/>
      <c r="M3478" s="367"/>
      <c r="N3478" s="367"/>
      <c r="O3478" s="367"/>
      <c r="P3478" s="367"/>
      <c r="Q3478" s="367"/>
      <c r="R3478" s="367"/>
      <c r="S3478" s="367"/>
      <c r="T3478" s="367"/>
      <c r="U3478" s="367"/>
    </row>
    <row r="3479">
      <c r="A3479" s="367"/>
      <c r="B3479" s="367"/>
      <c r="C3479" s="367"/>
      <c r="D3479" s="367"/>
      <c r="E3479" s="368"/>
      <c r="F3479" s="367"/>
      <c r="G3479" s="367"/>
      <c r="H3479" s="367"/>
      <c r="I3479" s="367"/>
      <c r="J3479" s="367"/>
      <c r="K3479" s="367"/>
      <c r="L3479" s="367"/>
      <c r="M3479" s="367"/>
      <c r="N3479" s="367"/>
      <c r="O3479" s="367"/>
      <c r="P3479" s="367"/>
      <c r="Q3479" s="367"/>
      <c r="R3479" s="367"/>
      <c r="S3479" s="367"/>
      <c r="T3479" s="367"/>
      <c r="U3479" s="367"/>
    </row>
    <row r="3480">
      <c r="A3480" s="367"/>
      <c r="B3480" s="367"/>
      <c r="C3480" s="367"/>
      <c r="D3480" s="367"/>
      <c r="E3480" s="368"/>
      <c r="F3480" s="367"/>
      <c r="G3480" s="367"/>
      <c r="H3480" s="367"/>
      <c r="I3480" s="367"/>
      <c r="J3480" s="367"/>
      <c r="K3480" s="367"/>
      <c r="L3480" s="367"/>
      <c r="M3480" s="367"/>
      <c r="N3480" s="367"/>
      <c r="O3480" s="367"/>
      <c r="P3480" s="367"/>
      <c r="Q3480" s="367"/>
      <c r="R3480" s="367"/>
      <c r="S3480" s="367"/>
      <c r="T3480" s="367"/>
      <c r="U3480" s="367"/>
    </row>
    <row r="3481">
      <c r="A3481" s="367"/>
      <c r="B3481" s="367"/>
      <c r="C3481" s="367"/>
      <c r="D3481" s="367"/>
      <c r="E3481" s="368"/>
      <c r="F3481" s="367"/>
      <c r="G3481" s="367"/>
      <c r="H3481" s="367"/>
      <c r="I3481" s="367"/>
      <c r="J3481" s="367"/>
      <c r="K3481" s="367"/>
      <c r="L3481" s="367"/>
      <c r="M3481" s="367"/>
      <c r="N3481" s="367"/>
      <c r="O3481" s="367"/>
      <c r="P3481" s="367"/>
      <c r="Q3481" s="367"/>
      <c r="R3481" s="367"/>
      <c r="S3481" s="367"/>
      <c r="T3481" s="367"/>
      <c r="U3481" s="367"/>
    </row>
    <row r="3482">
      <c r="A3482" s="367"/>
      <c r="B3482" s="367"/>
      <c r="C3482" s="367"/>
      <c r="D3482" s="367"/>
      <c r="E3482" s="368"/>
      <c r="F3482" s="367"/>
      <c r="G3482" s="367"/>
      <c r="H3482" s="367"/>
      <c r="I3482" s="367"/>
      <c r="J3482" s="367"/>
      <c r="K3482" s="367"/>
      <c r="L3482" s="367"/>
      <c r="M3482" s="367"/>
      <c r="N3482" s="367"/>
      <c r="O3482" s="367"/>
      <c r="P3482" s="367"/>
      <c r="Q3482" s="367"/>
      <c r="R3482" s="367"/>
      <c r="S3482" s="367"/>
      <c r="T3482" s="367"/>
      <c r="U3482" s="367"/>
    </row>
    <row r="3483">
      <c r="A3483" s="367"/>
      <c r="B3483" s="367"/>
      <c r="C3483" s="367"/>
      <c r="D3483" s="367"/>
      <c r="E3483" s="368"/>
      <c r="F3483" s="367"/>
      <c r="G3483" s="367"/>
      <c r="H3483" s="367"/>
      <c r="I3483" s="367"/>
      <c r="J3483" s="367"/>
      <c r="K3483" s="367"/>
      <c r="L3483" s="367"/>
      <c r="M3483" s="367"/>
      <c r="N3483" s="367"/>
      <c r="O3483" s="367"/>
      <c r="P3483" s="367"/>
      <c r="Q3483" s="367"/>
      <c r="R3483" s="367"/>
      <c r="S3483" s="367"/>
      <c r="T3483" s="367"/>
      <c r="U3483" s="367"/>
    </row>
    <row r="3484">
      <c r="A3484" s="367"/>
      <c r="B3484" s="367"/>
      <c r="C3484" s="367"/>
      <c r="D3484" s="367"/>
      <c r="E3484" s="368"/>
      <c r="F3484" s="367"/>
      <c r="G3484" s="367"/>
      <c r="H3484" s="367"/>
      <c r="I3484" s="367"/>
      <c r="J3484" s="367"/>
      <c r="K3484" s="367"/>
      <c r="L3484" s="367"/>
      <c r="M3484" s="367"/>
      <c r="N3484" s="367"/>
      <c r="O3484" s="367"/>
      <c r="P3484" s="367"/>
      <c r="Q3484" s="367"/>
      <c r="R3484" s="367"/>
      <c r="S3484" s="367"/>
      <c r="T3484" s="367"/>
      <c r="U3484" s="367"/>
    </row>
    <row r="3485">
      <c r="A3485" s="367"/>
      <c r="B3485" s="367"/>
      <c r="C3485" s="367"/>
      <c r="D3485" s="367"/>
      <c r="E3485" s="368"/>
      <c r="F3485" s="367"/>
      <c r="G3485" s="367"/>
      <c r="H3485" s="367"/>
      <c r="I3485" s="367"/>
      <c r="J3485" s="367"/>
      <c r="K3485" s="367"/>
      <c r="L3485" s="367"/>
      <c r="M3485" s="367"/>
      <c r="N3485" s="367"/>
      <c r="O3485" s="367"/>
      <c r="P3485" s="367"/>
      <c r="Q3485" s="367"/>
      <c r="R3485" s="367"/>
      <c r="S3485" s="367"/>
      <c r="T3485" s="367"/>
      <c r="U3485" s="367"/>
    </row>
    <row r="3486">
      <c r="A3486" s="367"/>
      <c r="B3486" s="367"/>
      <c r="C3486" s="367"/>
      <c r="D3486" s="367"/>
      <c r="E3486" s="368"/>
      <c r="F3486" s="367"/>
      <c r="G3486" s="367"/>
      <c r="H3486" s="367"/>
      <c r="I3486" s="367"/>
      <c r="J3486" s="367"/>
      <c r="K3486" s="367"/>
      <c r="L3486" s="367"/>
      <c r="M3486" s="367"/>
      <c r="N3486" s="367"/>
      <c r="O3486" s="367"/>
      <c r="P3486" s="367"/>
      <c r="Q3486" s="367"/>
      <c r="R3486" s="367"/>
      <c r="S3486" s="367"/>
      <c r="T3486" s="367"/>
      <c r="U3486" s="367"/>
    </row>
    <row r="3487">
      <c r="A3487" s="367"/>
      <c r="B3487" s="367"/>
      <c r="C3487" s="367"/>
      <c r="D3487" s="367"/>
      <c r="E3487" s="368"/>
      <c r="F3487" s="367"/>
      <c r="G3487" s="367"/>
      <c r="H3487" s="367"/>
      <c r="I3487" s="367"/>
      <c r="J3487" s="367"/>
      <c r="K3487" s="367"/>
      <c r="L3487" s="367"/>
      <c r="M3487" s="367"/>
      <c r="N3487" s="367"/>
      <c r="O3487" s="367"/>
      <c r="P3487" s="367"/>
      <c r="Q3487" s="367"/>
      <c r="R3487" s="367"/>
      <c r="S3487" s="367"/>
      <c r="T3487" s="367"/>
      <c r="U3487" s="367"/>
    </row>
    <row r="3488">
      <c r="A3488" s="367"/>
      <c r="B3488" s="367"/>
      <c r="C3488" s="367"/>
      <c r="D3488" s="367"/>
      <c r="E3488" s="368"/>
      <c r="F3488" s="367"/>
      <c r="G3488" s="367"/>
      <c r="H3488" s="367"/>
      <c r="I3488" s="367"/>
      <c r="J3488" s="367"/>
      <c r="K3488" s="367"/>
      <c r="L3488" s="367"/>
      <c r="M3488" s="367"/>
      <c r="N3488" s="367"/>
      <c r="O3488" s="367"/>
      <c r="P3488" s="367"/>
      <c r="Q3488" s="367"/>
      <c r="R3488" s="367"/>
      <c r="S3488" s="367"/>
      <c r="T3488" s="367"/>
      <c r="U3488" s="367"/>
    </row>
    <row r="3489">
      <c r="A3489" s="367"/>
      <c r="B3489" s="367"/>
      <c r="C3489" s="367"/>
      <c r="D3489" s="367"/>
      <c r="E3489" s="368"/>
      <c r="F3489" s="367"/>
      <c r="G3489" s="367"/>
      <c r="H3489" s="367"/>
      <c r="I3489" s="367"/>
      <c r="J3489" s="367"/>
      <c r="K3489" s="367"/>
      <c r="L3489" s="367"/>
      <c r="M3489" s="367"/>
      <c r="N3489" s="367"/>
      <c r="O3489" s="367"/>
      <c r="P3489" s="367"/>
      <c r="Q3489" s="367"/>
      <c r="R3489" s="367"/>
      <c r="S3489" s="367"/>
      <c r="T3489" s="367"/>
      <c r="U3489" s="367"/>
    </row>
    <row r="3490">
      <c r="A3490" s="367"/>
      <c r="B3490" s="367"/>
      <c r="C3490" s="367"/>
      <c r="D3490" s="367"/>
      <c r="E3490" s="368"/>
      <c r="F3490" s="367"/>
      <c r="G3490" s="367"/>
      <c r="H3490" s="367"/>
      <c r="I3490" s="367"/>
      <c r="J3490" s="367"/>
      <c r="K3490" s="367"/>
      <c r="L3490" s="367"/>
      <c r="M3490" s="367"/>
      <c r="N3490" s="367"/>
      <c r="O3490" s="367"/>
      <c r="P3490" s="367"/>
      <c r="Q3490" s="367"/>
      <c r="R3490" s="367"/>
      <c r="S3490" s="367"/>
      <c r="T3490" s="367"/>
      <c r="U3490" s="367"/>
    </row>
    <row r="3491">
      <c r="A3491" s="367"/>
      <c r="B3491" s="367"/>
      <c r="C3491" s="367"/>
      <c r="D3491" s="367"/>
      <c r="E3491" s="368"/>
      <c r="F3491" s="367"/>
      <c r="G3491" s="367"/>
      <c r="H3491" s="367"/>
      <c r="I3491" s="367"/>
      <c r="J3491" s="367"/>
      <c r="K3491" s="367"/>
      <c r="L3491" s="367"/>
      <c r="M3491" s="367"/>
      <c r="N3491" s="367"/>
      <c r="O3491" s="367"/>
      <c r="P3491" s="367"/>
      <c r="Q3491" s="367"/>
      <c r="R3491" s="367"/>
      <c r="S3491" s="367"/>
      <c r="T3491" s="367"/>
      <c r="U3491" s="367"/>
    </row>
    <row r="3492">
      <c r="A3492" s="367"/>
      <c r="B3492" s="367"/>
      <c r="C3492" s="367"/>
      <c r="D3492" s="367"/>
      <c r="E3492" s="368"/>
      <c r="F3492" s="367"/>
      <c r="G3492" s="367"/>
      <c r="H3492" s="367"/>
      <c r="I3492" s="367"/>
      <c r="J3492" s="367"/>
      <c r="K3492" s="367"/>
      <c r="L3492" s="367"/>
      <c r="M3492" s="367"/>
      <c r="N3492" s="367"/>
      <c r="O3492" s="367"/>
      <c r="P3492" s="367"/>
      <c r="Q3492" s="367"/>
      <c r="R3492" s="367"/>
      <c r="S3492" s="367"/>
      <c r="T3492" s="367"/>
      <c r="U3492" s="367"/>
    </row>
    <row r="3493">
      <c r="A3493" s="367"/>
      <c r="B3493" s="367"/>
      <c r="C3493" s="367"/>
      <c r="D3493" s="367"/>
      <c r="E3493" s="368"/>
      <c r="F3493" s="367"/>
      <c r="G3493" s="367"/>
      <c r="H3493" s="367"/>
      <c r="I3493" s="367"/>
      <c r="J3493" s="367"/>
      <c r="K3493" s="367"/>
      <c r="L3493" s="367"/>
      <c r="M3493" s="367"/>
      <c r="N3493" s="367"/>
      <c r="O3493" s="367"/>
      <c r="P3493" s="367"/>
      <c r="Q3493" s="367"/>
      <c r="R3493" s="367"/>
      <c r="S3493" s="367"/>
      <c r="T3493" s="367"/>
      <c r="U3493" s="367"/>
    </row>
    <row r="3494">
      <c r="A3494" s="367"/>
      <c r="B3494" s="367"/>
      <c r="C3494" s="367"/>
      <c r="D3494" s="367"/>
      <c r="E3494" s="368"/>
      <c r="F3494" s="367"/>
      <c r="G3494" s="367"/>
      <c r="H3494" s="367"/>
      <c r="I3494" s="367"/>
      <c r="J3494" s="367"/>
      <c r="K3494" s="367"/>
      <c r="L3494" s="367"/>
      <c r="M3494" s="367"/>
      <c r="N3494" s="367"/>
      <c r="O3494" s="367"/>
      <c r="P3494" s="367"/>
      <c r="Q3494" s="367"/>
      <c r="R3494" s="367"/>
      <c r="S3494" s="367"/>
      <c r="T3494" s="367"/>
      <c r="U3494" s="367"/>
    </row>
    <row r="3495">
      <c r="A3495" s="367"/>
      <c r="B3495" s="367"/>
      <c r="C3495" s="367"/>
      <c r="D3495" s="367"/>
      <c r="E3495" s="368"/>
      <c r="F3495" s="367"/>
      <c r="G3495" s="367"/>
      <c r="H3495" s="367"/>
      <c r="I3495" s="367"/>
      <c r="J3495" s="367"/>
      <c r="K3495" s="367"/>
      <c r="L3495" s="367"/>
      <c r="M3495" s="367"/>
      <c r="N3495" s="367"/>
      <c r="O3495" s="367"/>
      <c r="P3495" s="367"/>
      <c r="Q3495" s="367"/>
      <c r="R3495" s="367"/>
      <c r="S3495" s="367"/>
      <c r="T3495" s="367"/>
      <c r="U3495" s="367"/>
    </row>
    <row r="3496">
      <c r="A3496" s="367"/>
      <c r="B3496" s="367"/>
      <c r="C3496" s="367"/>
      <c r="D3496" s="367"/>
      <c r="E3496" s="368"/>
      <c r="F3496" s="367"/>
      <c r="G3496" s="367"/>
      <c r="H3496" s="367"/>
      <c r="I3496" s="367"/>
      <c r="J3496" s="367"/>
      <c r="K3496" s="367"/>
      <c r="L3496" s="367"/>
      <c r="M3496" s="367"/>
      <c r="N3496" s="367"/>
      <c r="O3496" s="367"/>
      <c r="P3496" s="367"/>
      <c r="Q3496" s="367"/>
      <c r="R3496" s="367"/>
      <c r="S3496" s="367"/>
      <c r="T3496" s="367"/>
      <c r="U3496" s="367"/>
    </row>
    <row r="3497">
      <c r="A3497" s="367"/>
      <c r="B3497" s="367"/>
      <c r="C3497" s="367"/>
      <c r="D3497" s="367"/>
      <c r="E3497" s="368"/>
      <c r="F3497" s="367"/>
      <c r="G3497" s="367"/>
      <c r="H3497" s="367"/>
      <c r="I3497" s="367"/>
      <c r="J3497" s="367"/>
      <c r="K3497" s="367"/>
      <c r="L3497" s="367"/>
      <c r="M3497" s="367"/>
      <c r="N3497" s="367"/>
      <c r="O3497" s="367"/>
      <c r="P3497" s="367"/>
      <c r="Q3497" s="367"/>
      <c r="R3497" s="367"/>
      <c r="S3497" s="367"/>
      <c r="T3497" s="367"/>
      <c r="U3497" s="367"/>
    </row>
    <row r="3498">
      <c r="A3498" s="367"/>
      <c r="B3498" s="367"/>
      <c r="C3498" s="367"/>
      <c r="D3498" s="367"/>
      <c r="E3498" s="368"/>
      <c r="F3498" s="367"/>
      <c r="G3498" s="367"/>
      <c r="H3498" s="367"/>
      <c r="I3498" s="367"/>
      <c r="J3498" s="367"/>
      <c r="K3498" s="367"/>
      <c r="L3498" s="367"/>
      <c r="M3498" s="367"/>
      <c r="N3498" s="367"/>
      <c r="O3498" s="367"/>
      <c r="P3498" s="367"/>
      <c r="Q3498" s="367"/>
      <c r="R3498" s="367"/>
      <c r="S3498" s="367"/>
      <c r="T3498" s="367"/>
      <c r="U3498" s="367"/>
    </row>
    <row r="3499">
      <c r="A3499" s="367"/>
      <c r="B3499" s="367"/>
      <c r="C3499" s="367"/>
      <c r="D3499" s="367"/>
      <c r="E3499" s="368"/>
      <c r="F3499" s="367"/>
      <c r="G3499" s="367"/>
      <c r="H3499" s="367"/>
      <c r="I3499" s="367"/>
      <c r="J3499" s="367"/>
      <c r="K3499" s="367"/>
      <c r="L3499" s="367"/>
      <c r="M3499" s="367"/>
      <c r="N3499" s="367"/>
      <c r="O3499" s="367"/>
      <c r="P3499" s="367"/>
      <c r="Q3499" s="367"/>
      <c r="R3499" s="367"/>
      <c r="S3499" s="367"/>
      <c r="T3499" s="367"/>
      <c r="U3499" s="367"/>
    </row>
    <row r="3500">
      <c r="A3500" s="367"/>
      <c r="B3500" s="367"/>
      <c r="C3500" s="367"/>
      <c r="D3500" s="367"/>
      <c r="E3500" s="368"/>
      <c r="F3500" s="367"/>
      <c r="G3500" s="367"/>
      <c r="H3500" s="367"/>
      <c r="I3500" s="367"/>
      <c r="J3500" s="367"/>
      <c r="K3500" s="367"/>
      <c r="L3500" s="367"/>
      <c r="M3500" s="367"/>
      <c r="N3500" s="367"/>
      <c r="O3500" s="367"/>
      <c r="P3500" s="367"/>
      <c r="Q3500" s="367"/>
      <c r="R3500" s="367"/>
      <c r="S3500" s="367"/>
      <c r="T3500" s="367"/>
      <c r="U3500" s="367"/>
    </row>
    <row r="3501">
      <c r="A3501" s="367"/>
      <c r="B3501" s="367"/>
      <c r="C3501" s="367"/>
      <c r="D3501" s="367"/>
      <c r="E3501" s="368"/>
      <c r="F3501" s="367"/>
      <c r="G3501" s="367"/>
      <c r="H3501" s="367"/>
      <c r="I3501" s="367"/>
      <c r="J3501" s="367"/>
      <c r="K3501" s="367"/>
      <c r="L3501" s="367"/>
      <c r="M3501" s="367"/>
      <c r="N3501" s="367"/>
      <c r="O3501" s="367"/>
      <c r="P3501" s="367"/>
      <c r="Q3501" s="367"/>
      <c r="R3501" s="367"/>
      <c r="S3501" s="367"/>
      <c r="T3501" s="367"/>
      <c r="U3501" s="367"/>
    </row>
    <row r="3502">
      <c r="A3502" s="367"/>
      <c r="B3502" s="367"/>
      <c r="C3502" s="367"/>
      <c r="D3502" s="367"/>
      <c r="E3502" s="368"/>
      <c r="F3502" s="367"/>
      <c r="G3502" s="367"/>
      <c r="H3502" s="367"/>
      <c r="I3502" s="367"/>
      <c r="J3502" s="367"/>
      <c r="K3502" s="367"/>
      <c r="L3502" s="367"/>
      <c r="M3502" s="367"/>
      <c r="N3502" s="367"/>
      <c r="O3502" s="367"/>
      <c r="P3502" s="367"/>
      <c r="Q3502" s="367"/>
      <c r="R3502" s="367"/>
      <c r="S3502" s="367"/>
      <c r="T3502" s="367"/>
      <c r="U3502" s="367"/>
    </row>
    <row r="3503">
      <c r="A3503" s="367"/>
      <c r="B3503" s="367"/>
      <c r="C3503" s="367"/>
      <c r="D3503" s="367"/>
      <c r="E3503" s="368"/>
      <c r="F3503" s="367"/>
      <c r="G3503" s="367"/>
      <c r="H3503" s="367"/>
      <c r="I3503" s="367"/>
      <c r="J3503" s="367"/>
      <c r="K3503" s="367"/>
      <c r="L3503" s="367"/>
      <c r="M3503" s="367"/>
      <c r="N3503" s="367"/>
      <c r="O3503" s="367"/>
      <c r="P3503" s="367"/>
      <c r="Q3503" s="367"/>
      <c r="R3503" s="367"/>
      <c r="S3503" s="367"/>
      <c r="T3503" s="367"/>
      <c r="U3503" s="367"/>
    </row>
    <row r="3504">
      <c r="A3504" s="367"/>
      <c r="B3504" s="367"/>
      <c r="C3504" s="367"/>
      <c r="D3504" s="367"/>
      <c r="E3504" s="368"/>
      <c r="F3504" s="367"/>
      <c r="G3504" s="367"/>
      <c r="H3504" s="367"/>
      <c r="I3504" s="367"/>
      <c r="J3504" s="367"/>
      <c r="K3504" s="367"/>
      <c r="L3504" s="367"/>
      <c r="M3504" s="367"/>
      <c r="N3504" s="367"/>
      <c r="O3504" s="367"/>
      <c r="P3504" s="367"/>
      <c r="Q3504" s="367"/>
      <c r="R3504" s="367"/>
      <c r="S3504" s="367"/>
      <c r="T3504" s="367"/>
      <c r="U3504" s="367"/>
    </row>
    <row r="3505">
      <c r="A3505" s="367"/>
      <c r="B3505" s="367"/>
      <c r="C3505" s="367"/>
      <c r="D3505" s="367"/>
      <c r="E3505" s="368"/>
      <c r="F3505" s="367"/>
      <c r="G3505" s="367"/>
      <c r="H3505" s="367"/>
      <c r="I3505" s="367"/>
      <c r="J3505" s="367"/>
      <c r="K3505" s="367"/>
      <c r="L3505" s="367"/>
      <c r="M3505" s="367"/>
      <c r="N3505" s="367"/>
      <c r="O3505" s="367"/>
      <c r="P3505" s="367"/>
      <c r="Q3505" s="367"/>
      <c r="R3505" s="367"/>
      <c r="S3505" s="367"/>
      <c r="T3505" s="367"/>
      <c r="U3505" s="367"/>
    </row>
    <row r="3506">
      <c r="A3506" s="367"/>
      <c r="B3506" s="367"/>
      <c r="C3506" s="367"/>
      <c r="D3506" s="367"/>
      <c r="E3506" s="368"/>
      <c r="F3506" s="367"/>
      <c r="G3506" s="367"/>
      <c r="H3506" s="367"/>
      <c r="I3506" s="367"/>
      <c r="J3506" s="367"/>
      <c r="K3506" s="367"/>
      <c r="L3506" s="367"/>
      <c r="M3506" s="367"/>
      <c r="N3506" s="367"/>
      <c r="O3506" s="367"/>
      <c r="P3506" s="367"/>
      <c r="Q3506" s="367"/>
      <c r="R3506" s="367"/>
      <c r="S3506" s="367"/>
      <c r="T3506" s="367"/>
      <c r="U3506" s="367"/>
    </row>
    <row r="3507">
      <c r="A3507" s="367"/>
      <c r="B3507" s="367"/>
      <c r="C3507" s="367"/>
      <c r="D3507" s="367"/>
      <c r="E3507" s="368"/>
      <c r="F3507" s="367"/>
      <c r="G3507" s="367"/>
      <c r="H3507" s="367"/>
      <c r="I3507" s="367"/>
      <c r="J3507" s="367"/>
      <c r="K3507" s="367"/>
      <c r="L3507" s="367"/>
      <c r="M3507" s="367"/>
      <c r="N3507" s="367"/>
      <c r="O3507" s="367"/>
      <c r="P3507" s="367"/>
      <c r="Q3507" s="367"/>
      <c r="R3507" s="367"/>
      <c r="S3507" s="367"/>
      <c r="T3507" s="367"/>
      <c r="U3507" s="367"/>
    </row>
    <row r="3508">
      <c r="A3508" s="367"/>
      <c r="B3508" s="367"/>
      <c r="C3508" s="367"/>
      <c r="D3508" s="367"/>
      <c r="E3508" s="368"/>
      <c r="F3508" s="367"/>
      <c r="G3508" s="367"/>
      <c r="H3508" s="367"/>
      <c r="I3508" s="367"/>
      <c r="J3508" s="367"/>
      <c r="K3508" s="367"/>
      <c r="L3508" s="367"/>
      <c r="M3508" s="367"/>
      <c r="N3508" s="367"/>
      <c r="O3508" s="367"/>
      <c r="P3508" s="367"/>
      <c r="Q3508" s="367"/>
      <c r="R3508" s="367"/>
      <c r="S3508" s="367"/>
      <c r="T3508" s="367"/>
      <c r="U3508" s="367"/>
    </row>
    <row r="3509">
      <c r="A3509" s="367"/>
      <c r="B3509" s="367"/>
      <c r="C3509" s="367"/>
      <c r="D3509" s="367"/>
      <c r="E3509" s="368"/>
      <c r="F3509" s="367"/>
      <c r="G3509" s="367"/>
      <c r="H3509" s="367"/>
      <c r="I3509" s="367"/>
      <c r="J3509" s="367"/>
      <c r="K3509" s="367"/>
      <c r="L3509" s="367"/>
      <c r="M3509" s="367"/>
      <c r="N3509" s="367"/>
      <c r="O3509" s="367"/>
      <c r="P3509" s="367"/>
      <c r="Q3509" s="367"/>
      <c r="R3509" s="367"/>
      <c r="S3509" s="367"/>
      <c r="T3509" s="367"/>
      <c r="U3509" s="367"/>
    </row>
    <row r="3510">
      <c r="A3510" s="367"/>
      <c r="B3510" s="367"/>
      <c r="C3510" s="367"/>
      <c r="D3510" s="367"/>
      <c r="E3510" s="368"/>
      <c r="F3510" s="367"/>
      <c r="G3510" s="367"/>
      <c r="H3510" s="367"/>
      <c r="I3510" s="367"/>
      <c r="J3510" s="367"/>
      <c r="K3510" s="367"/>
      <c r="L3510" s="367"/>
      <c r="M3510" s="367"/>
      <c r="N3510" s="367"/>
      <c r="O3510" s="367"/>
      <c r="P3510" s="367"/>
      <c r="Q3510" s="367"/>
      <c r="R3510" s="367"/>
      <c r="S3510" s="367"/>
      <c r="T3510" s="367"/>
      <c r="U3510" s="367"/>
    </row>
    <row r="3511">
      <c r="A3511" s="367"/>
      <c r="B3511" s="367"/>
      <c r="C3511" s="367"/>
      <c r="D3511" s="367"/>
      <c r="E3511" s="368"/>
      <c r="F3511" s="367"/>
      <c r="G3511" s="367"/>
      <c r="H3511" s="367"/>
      <c r="I3511" s="367"/>
      <c r="J3511" s="367"/>
      <c r="K3511" s="367"/>
      <c r="L3511" s="367"/>
      <c r="M3511" s="367"/>
      <c r="N3511" s="367"/>
      <c r="O3511" s="367"/>
      <c r="P3511" s="367"/>
      <c r="Q3511" s="367"/>
      <c r="R3511" s="367"/>
      <c r="S3511" s="367"/>
      <c r="T3511" s="367"/>
      <c r="U3511" s="367"/>
    </row>
    <row r="3512">
      <c r="A3512" s="367"/>
      <c r="B3512" s="367"/>
      <c r="C3512" s="367"/>
      <c r="D3512" s="367"/>
      <c r="E3512" s="368"/>
      <c r="F3512" s="367"/>
      <c r="G3512" s="367"/>
      <c r="H3512" s="367"/>
      <c r="I3512" s="367"/>
      <c r="J3512" s="367"/>
      <c r="K3512" s="367"/>
      <c r="L3512" s="367"/>
      <c r="M3512" s="367"/>
      <c r="N3512" s="367"/>
      <c r="O3512" s="367"/>
      <c r="P3512" s="367"/>
      <c r="Q3512" s="367"/>
      <c r="R3512" s="367"/>
      <c r="S3512" s="367"/>
      <c r="T3512" s="367"/>
      <c r="U3512" s="367"/>
    </row>
    <row r="3513">
      <c r="A3513" s="367"/>
      <c r="B3513" s="367"/>
      <c r="C3513" s="367"/>
      <c r="D3513" s="367"/>
      <c r="E3513" s="368"/>
      <c r="F3513" s="367"/>
      <c r="G3513" s="367"/>
      <c r="H3513" s="367"/>
      <c r="I3513" s="367"/>
      <c r="J3513" s="367"/>
      <c r="K3513" s="367"/>
      <c r="L3513" s="367"/>
      <c r="M3513" s="367"/>
      <c r="N3513" s="367"/>
      <c r="O3513" s="367"/>
      <c r="P3513" s="367"/>
      <c r="Q3513" s="367"/>
      <c r="R3513" s="367"/>
      <c r="S3513" s="367"/>
      <c r="T3513" s="367"/>
      <c r="U3513" s="367"/>
    </row>
    <row r="3514">
      <c r="A3514" s="367"/>
      <c r="B3514" s="367"/>
      <c r="C3514" s="367"/>
      <c r="D3514" s="367"/>
      <c r="E3514" s="368"/>
      <c r="F3514" s="367"/>
      <c r="G3514" s="367"/>
      <c r="H3514" s="367"/>
      <c r="I3514" s="367"/>
      <c r="J3514" s="367"/>
      <c r="K3514" s="367"/>
      <c r="L3514" s="367"/>
      <c r="M3514" s="367"/>
      <c r="N3514" s="367"/>
      <c r="O3514" s="367"/>
      <c r="P3514" s="367"/>
      <c r="Q3514" s="367"/>
      <c r="R3514" s="367"/>
      <c r="S3514" s="367"/>
      <c r="T3514" s="367"/>
      <c r="U3514" s="367"/>
    </row>
    <row r="3515">
      <c r="A3515" s="367"/>
      <c r="B3515" s="367"/>
      <c r="C3515" s="367"/>
      <c r="D3515" s="367"/>
      <c r="E3515" s="368"/>
      <c r="F3515" s="367"/>
      <c r="G3515" s="367"/>
      <c r="H3515" s="367"/>
      <c r="I3515" s="367"/>
      <c r="J3515" s="367"/>
      <c r="K3515" s="367"/>
      <c r="L3515" s="367"/>
      <c r="M3515" s="367"/>
      <c r="N3515" s="367"/>
      <c r="O3515" s="367"/>
      <c r="P3515" s="367"/>
      <c r="Q3515" s="367"/>
      <c r="R3515" s="367"/>
      <c r="S3515" s="367"/>
      <c r="T3515" s="367"/>
      <c r="U3515" s="367"/>
    </row>
    <row r="3516">
      <c r="A3516" s="367"/>
      <c r="B3516" s="367"/>
      <c r="C3516" s="367"/>
      <c r="D3516" s="367"/>
      <c r="E3516" s="368"/>
      <c r="F3516" s="367"/>
      <c r="G3516" s="367"/>
      <c r="H3516" s="367"/>
      <c r="I3516" s="367"/>
      <c r="J3516" s="367"/>
      <c r="K3516" s="367"/>
      <c r="L3516" s="367"/>
      <c r="M3516" s="367"/>
      <c r="N3516" s="367"/>
      <c r="O3516" s="367"/>
      <c r="P3516" s="367"/>
      <c r="Q3516" s="367"/>
      <c r="R3516" s="367"/>
      <c r="S3516" s="367"/>
      <c r="T3516" s="367"/>
      <c r="U3516" s="367"/>
    </row>
    <row r="3517">
      <c r="A3517" s="367"/>
      <c r="B3517" s="367"/>
      <c r="C3517" s="367"/>
      <c r="D3517" s="367"/>
      <c r="E3517" s="368"/>
      <c r="F3517" s="367"/>
      <c r="G3517" s="367"/>
      <c r="H3517" s="367"/>
      <c r="I3517" s="367"/>
      <c r="J3517" s="367"/>
      <c r="K3517" s="367"/>
      <c r="L3517" s="367"/>
      <c r="M3517" s="367"/>
      <c r="N3517" s="367"/>
      <c r="O3517" s="367"/>
      <c r="P3517" s="367"/>
      <c r="Q3517" s="367"/>
      <c r="R3517" s="367"/>
      <c r="S3517" s="367"/>
      <c r="T3517" s="367"/>
      <c r="U3517" s="367"/>
    </row>
    <row r="3518">
      <c r="A3518" s="367"/>
      <c r="B3518" s="367"/>
      <c r="C3518" s="367"/>
      <c r="D3518" s="367"/>
      <c r="E3518" s="368"/>
      <c r="F3518" s="367"/>
      <c r="G3518" s="367"/>
      <c r="H3518" s="367"/>
      <c r="I3518" s="367"/>
      <c r="J3518" s="367"/>
      <c r="K3518" s="367"/>
      <c r="L3518" s="367"/>
      <c r="M3518" s="367"/>
      <c r="N3518" s="367"/>
      <c r="O3518" s="367"/>
      <c r="P3518" s="367"/>
      <c r="Q3518" s="367"/>
      <c r="R3518" s="367"/>
      <c r="S3518" s="367"/>
      <c r="T3518" s="367"/>
      <c r="U3518" s="367"/>
    </row>
    <row r="3519">
      <c r="A3519" s="367"/>
      <c r="B3519" s="367"/>
      <c r="C3519" s="367"/>
      <c r="D3519" s="367"/>
      <c r="E3519" s="368"/>
      <c r="F3519" s="367"/>
      <c r="G3519" s="367"/>
      <c r="H3519" s="367"/>
      <c r="I3519" s="367"/>
      <c r="J3519" s="367"/>
      <c r="K3519" s="367"/>
      <c r="L3519" s="367"/>
      <c r="M3519" s="367"/>
      <c r="N3519" s="367"/>
      <c r="O3519" s="367"/>
      <c r="P3519" s="367"/>
      <c r="Q3519" s="367"/>
      <c r="R3519" s="367"/>
      <c r="S3519" s="367"/>
      <c r="T3519" s="367"/>
      <c r="U3519" s="367"/>
    </row>
    <row r="3520">
      <c r="A3520" s="367"/>
      <c r="B3520" s="367"/>
      <c r="C3520" s="367"/>
      <c r="D3520" s="367"/>
      <c r="E3520" s="368"/>
      <c r="F3520" s="367"/>
      <c r="G3520" s="367"/>
      <c r="H3520" s="367"/>
      <c r="I3520" s="367"/>
      <c r="J3520" s="367"/>
      <c r="K3520" s="367"/>
      <c r="L3520" s="367"/>
      <c r="M3520" s="367"/>
      <c r="N3520" s="367"/>
      <c r="O3520" s="367"/>
      <c r="P3520" s="367"/>
      <c r="Q3520" s="367"/>
      <c r="R3520" s="367"/>
      <c r="S3520" s="367"/>
      <c r="T3520" s="367"/>
      <c r="U3520" s="367"/>
    </row>
    <row r="3521">
      <c r="A3521" s="367"/>
      <c r="B3521" s="367"/>
      <c r="C3521" s="367"/>
      <c r="D3521" s="367"/>
      <c r="E3521" s="368"/>
      <c r="F3521" s="367"/>
      <c r="G3521" s="367"/>
      <c r="H3521" s="367"/>
      <c r="I3521" s="367"/>
      <c r="J3521" s="367"/>
      <c r="K3521" s="367"/>
      <c r="L3521" s="367"/>
      <c r="M3521" s="367"/>
      <c r="N3521" s="367"/>
      <c r="O3521" s="367"/>
      <c r="P3521" s="367"/>
      <c r="Q3521" s="367"/>
      <c r="R3521" s="367"/>
      <c r="S3521" s="367"/>
      <c r="T3521" s="367"/>
      <c r="U3521" s="367"/>
    </row>
    <row r="3522">
      <c r="A3522" s="367"/>
      <c r="B3522" s="367"/>
      <c r="C3522" s="367"/>
      <c r="D3522" s="367"/>
      <c r="E3522" s="368"/>
      <c r="F3522" s="367"/>
      <c r="G3522" s="367"/>
      <c r="H3522" s="367"/>
      <c r="I3522" s="367"/>
      <c r="J3522" s="367"/>
      <c r="K3522" s="367"/>
      <c r="L3522" s="367"/>
      <c r="M3522" s="367"/>
      <c r="N3522" s="367"/>
      <c r="O3522" s="367"/>
      <c r="P3522" s="367"/>
      <c r="Q3522" s="367"/>
      <c r="R3522" s="367"/>
      <c r="S3522" s="367"/>
      <c r="T3522" s="367"/>
      <c r="U3522" s="367"/>
    </row>
    <row r="3523">
      <c r="A3523" s="367"/>
      <c r="B3523" s="367"/>
      <c r="C3523" s="367"/>
      <c r="D3523" s="367"/>
      <c r="E3523" s="368"/>
      <c r="F3523" s="367"/>
      <c r="G3523" s="367"/>
      <c r="H3523" s="367"/>
      <c r="I3523" s="367"/>
      <c r="J3523" s="367"/>
      <c r="K3523" s="367"/>
      <c r="L3523" s="367"/>
      <c r="M3523" s="367"/>
      <c r="N3523" s="367"/>
      <c r="O3523" s="367"/>
      <c r="P3523" s="367"/>
      <c r="Q3523" s="367"/>
      <c r="R3523" s="367"/>
      <c r="S3523" s="367"/>
      <c r="T3523" s="367"/>
      <c r="U3523" s="367"/>
    </row>
    <row r="3524">
      <c r="A3524" s="367"/>
      <c r="B3524" s="367"/>
      <c r="C3524" s="367"/>
      <c r="D3524" s="367"/>
      <c r="E3524" s="368"/>
      <c r="F3524" s="367"/>
      <c r="G3524" s="367"/>
      <c r="H3524" s="367"/>
      <c r="I3524" s="367"/>
      <c r="J3524" s="367"/>
      <c r="K3524" s="367"/>
      <c r="L3524" s="367"/>
      <c r="M3524" s="367"/>
      <c r="N3524" s="367"/>
      <c r="O3524" s="367"/>
      <c r="P3524" s="367"/>
      <c r="Q3524" s="367"/>
      <c r="R3524" s="367"/>
      <c r="S3524" s="367"/>
      <c r="T3524" s="367"/>
      <c r="U3524" s="367"/>
    </row>
    <row r="3525">
      <c r="A3525" s="367"/>
      <c r="B3525" s="367"/>
      <c r="C3525" s="367"/>
      <c r="D3525" s="367"/>
      <c r="E3525" s="368"/>
      <c r="F3525" s="367"/>
      <c r="G3525" s="367"/>
      <c r="H3525" s="367"/>
      <c r="I3525" s="367"/>
      <c r="J3525" s="367"/>
      <c r="K3525" s="367"/>
      <c r="L3525" s="367"/>
      <c r="M3525" s="367"/>
      <c r="N3525" s="367"/>
      <c r="O3525" s="367"/>
      <c r="P3525" s="367"/>
      <c r="Q3525" s="367"/>
      <c r="R3525" s="367"/>
      <c r="S3525" s="367"/>
      <c r="T3525" s="367"/>
      <c r="U3525" s="367"/>
    </row>
    <row r="3526">
      <c r="A3526" s="367"/>
      <c r="B3526" s="367"/>
      <c r="C3526" s="367"/>
      <c r="D3526" s="367"/>
      <c r="E3526" s="368"/>
      <c r="F3526" s="367"/>
      <c r="G3526" s="367"/>
      <c r="H3526" s="367"/>
      <c r="I3526" s="367"/>
      <c r="J3526" s="367"/>
      <c r="K3526" s="367"/>
      <c r="L3526" s="367"/>
      <c r="M3526" s="367"/>
      <c r="N3526" s="367"/>
      <c r="O3526" s="367"/>
      <c r="P3526" s="367"/>
      <c r="Q3526" s="367"/>
      <c r="R3526" s="367"/>
      <c r="S3526" s="367"/>
      <c r="T3526" s="367"/>
      <c r="U3526" s="367"/>
    </row>
    <row r="3527">
      <c r="A3527" s="367"/>
      <c r="B3527" s="367"/>
      <c r="C3527" s="367"/>
      <c r="D3527" s="367"/>
      <c r="E3527" s="368"/>
      <c r="F3527" s="367"/>
      <c r="G3527" s="367"/>
      <c r="H3527" s="367"/>
      <c r="I3527" s="367"/>
      <c r="J3527" s="367"/>
      <c r="K3527" s="367"/>
      <c r="L3527" s="367"/>
      <c r="M3527" s="367"/>
      <c r="N3527" s="367"/>
      <c r="O3527" s="367"/>
      <c r="P3527" s="367"/>
      <c r="Q3527" s="367"/>
      <c r="R3527" s="367"/>
      <c r="S3527" s="367"/>
      <c r="T3527" s="367"/>
      <c r="U3527" s="367"/>
    </row>
    <row r="3528">
      <c r="A3528" s="367"/>
      <c r="B3528" s="367"/>
      <c r="C3528" s="367"/>
      <c r="D3528" s="367"/>
      <c r="E3528" s="368"/>
      <c r="F3528" s="367"/>
      <c r="G3528" s="367"/>
      <c r="H3528" s="367"/>
      <c r="I3528" s="367"/>
      <c r="J3528" s="367"/>
      <c r="K3528" s="367"/>
      <c r="L3528" s="367"/>
      <c r="M3528" s="367"/>
      <c r="N3528" s="367"/>
      <c r="O3528" s="367"/>
      <c r="P3528" s="367"/>
      <c r="Q3528" s="367"/>
      <c r="R3528" s="367"/>
      <c r="S3528" s="367"/>
      <c r="T3528" s="367"/>
      <c r="U3528" s="367"/>
    </row>
    <row r="3529">
      <c r="A3529" s="367"/>
      <c r="B3529" s="367"/>
      <c r="C3529" s="367"/>
      <c r="D3529" s="367"/>
      <c r="E3529" s="368"/>
      <c r="F3529" s="367"/>
      <c r="G3529" s="367"/>
      <c r="H3529" s="367"/>
      <c r="I3529" s="367"/>
      <c r="J3529" s="367"/>
      <c r="K3529" s="367"/>
      <c r="L3529" s="367"/>
      <c r="M3529" s="367"/>
      <c r="N3529" s="367"/>
      <c r="O3529" s="367"/>
      <c r="P3529" s="367"/>
      <c r="Q3529" s="367"/>
      <c r="R3529" s="367"/>
      <c r="S3529" s="367"/>
      <c r="T3529" s="367"/>
      <c r="U3529" s="367"/>
    </row>
    <row r="3530">
      <c r="A3530" s="367"/>
      <c r="B3530" s="367"/>
      <c r="C3530" s="367"/>
      <c r="D3530" s="367"/>
      <c r="E3530" s="368"/>
      <c r="F3530" s="367"/>
      <c r="G3530" s="367"/>
      <c r="H3530" s="367"/>
      <c r="I3530" s="367"/>
      <c r="J3530" s="367"/>
      <c r="K3530" s="367"/>
      <c r="L3530" s="367"/>
      <c r="M3530" s="367"/>
      <c r="N3530" s="367"/>
      <c r="O3530" s="367"/>
      <c r="P3530" s="367"/>
      <c r="Q3530" s="367"/>
      <c r="R3530" s="367"/>
      <c r="S3530" s="367"/>
      <c r="T3530" s="367"/>
      <c r="U3530" s="367"/>
    </row>
    <row r="3531">
      <c r="A3531" s="367"/>
      <c r="B3531" s="367"/>
      <c r="C3531" s="367"/>
      <c r="D3531" s="367"/>
      <c r="E3531" s="368"/>
      <c r="F3531" s="367"/>
      <c r="G3531" s="367"/>
      <c r="H3531" s="367"/>
      <c r="I3531" s="367"/>
      <c r="J3531" s="367"/>
      <c r="K3531" s="367"/>
      <c r="L3531" s="367"/>
      <c r="M3531" s="367"/>
      <c r="N3531" s="367"/>
      <c r="O3531" s="367"/>
      <c r="P3531" s="367"/>
      <c r="Q3531" s="367"/>
      <c r="R3531" s="367"/>
      <c r="S3531" s="367"/>
      <c r="T3531" s="367"/>
      <c r="U3531" s="367"/>
    </row>
    <row r="3532">
      <c r="A3532" s="367"/>
      <c r="B3532" s="367"/>
      <c r="C3532" s="367"/>
      <c r="D3532" s="367"/>
      <c r="E3532" s="368"/>
      <c r="F3532" s="367"/>
      <c r="G3532" s="367"/>
      <c r="H3532" s="367"/>
      <c r="I3532" s="367"/>
      <c r="J3532" s="367"/>
      <c r="K3532" s="367"/>
      <c r="L3532" s="367"/>
      <c r="M3532" s="367"/>
      <c r="N3532" s="367"/>
      <c r="O3532" s="367"/>
      <c r="P3532" s="367"/>
      <c r="Q3532" s="367"/>
      <c r="R3532" s="367"/>
      <c r="S3532" s="367"/>
      <c r="T3532" s="367"/>
      <c r="U3532" s="367"/>
    </row>
    <row r="3533">
      <c r="A3533" s="367"/>
      <c r="B3533" s="367"/>
      <c r="C3533" s="367"/>
      <c r="D3533" s="367"/>
      <c r="E3533" s="368"/>
      <c r="F3533" s="367"/>
      <c r="G3533" s="367"/>
      <c r="H3533" s="367"/>
      <c r="I3533" s="367"/>
      <c r="J3533" s="367"/>
      <c r="K3533" s="367"/>
      <c r="L3533" s="367"/>
      <c r="M3533" s="367"/>
      <c r="N3533" s="367"/>
      <c r="O3533" s="367"/>
      <c r="P3533" s="367"/>
      <c r="Q3533" s="367"/>
      <c r="R3533" s="367"/>
      <c r="S3533" s="367"/>
      <c r="T3533" s="367"/>
      <c r="U3533" s="367"/>
    </row>
    <row r="3534">
      <c r="A3534" s="367"/>
      <c r="B3534" s="367"/>
      <c r="C3534" s="367"/>
      <c r="D3534" s="367"/>
      <c r="E3534" s="368"/>
      <c r="F3534" s="367"/>
      <c r="G3534" s="367"/>
      <c r="H3534" s="367"/>
      <c r="I3534" s="367"/>
      <c r="J3534" s="367"/>
      <c r="K3534" s="367"/>
      <c r="L3534" s="367"/>
      <c r="M3534" s="367"/>
      <c r="N3534" s="367"/>
      <c r="O3534" s="367"/>
      <c r="P3534" s="367"/>
      <c r="Q3534" s="367"/>
      <c r="R3534" s="367"/>
      <c r="S3534" s="367"/>
      <c r="T3534" s="367"/>
      <c r="U3534" s="367"/>
    </row>
    <row r="3535">
      <c r="A3535" s="367"/>
      <c r="B3535" s="367"/>
      <c r="C3535" s="367"/>
      <c r="D3535" s="367"/>
      <c r="E3535" s="368"/>
      <c r="F3535" s="367"/>
      <c r="G3535" s="367"/>
      <c r="H3535" s="367"/>
      <c r="I3535" s="367"/>
      <c r="J3535" s="367"/>
      <c r="K3535" s="367"/>
      <c r="L3535" s="367"/>
      <c r="M3535" s="367"/>
      <c r="N3535" s="367"/>
      <c r="O3535" s="367"/>
      <c r="P3535" s="367"/>
      <c r="Q3535" s="367"/>
      <c r="R3535" s="367"/>
      <c r="S3535" s="367"/>
      <c r="T3535" s="367"/>
      <c r="U3535" s="367"/>
    </row>
    <row r="3536">
      <c r="A3536" s="367"/>
      <c r="B3536" s="367"/>
      <c r="C3536" s="367"/>
      <c r="D3536" s="367"/>
      <c r="E3536" s="368"/>
      <c r="F3536" s="367"/>
      <c r="G3536" s="367"/>
      <c r="H3536" s="367"/>
      <c r="I3536" s="367"/>
      <c r="J3536" s="367"/>
      <c r="K3536" s="367"/>
      <c r="L3536" s="367"/>
      <c r="M3536" s="367"/>
      <c r="N3536" s="367"/>
      <c r="O3536" s="367"/>
      <c r="P3536" s="367"/>
      <c r="Q3536" s="367"/>
      <c r="R3536" s="367"/>
      <c r="S3536" s="367"/>
      <c r="T3536" s="367"/>
      <c r="U3536" s="367"/>
    </row>
    <row r="3537">
      <c r="A3537" s="367"/>
      <c r="B3537" s="367"/>
      <c r="C3537" s="367"/>
      <c r="D3537" s="367"/>
      <c r="E3537" s="368"/>
      <c r="F3537" s="367"/>
      <c r="G3537" s="367"/>
      <c r="H3537" s="367"/>
      <c r="I3537" s="367"/>
      <c r="J3537" s="367"/>
      <c r="K3537" s="367"/>
      <c r="L3537" s="367"/>
      <c r="M3537" s="367"/>
      <c r="N3537" s="367"/>
      <c r="O3537" s="367"/>
      <c r="P3537" s="367"/>
      <c r="Q3537" s="367"/>
      <c r="R3537" s="367"/>
      <c r="S3537" s="367"/>
      <c r="T3537" s="367"/>
      <c r="U3537" s="367"/>
    </row>
    <row r="3538">
      <c r="A3538" s="367"/>
      <c r="B3538" s="367"/>
      <c r="C3538" s="367"/>
      <c r="D3538" s="367"/>
      <c r="E3538" s="368"/>
      <c r="F3538" s="367"/>
      <c r="G3538" s="367"/>
      <c r="H3538" s="367"/>
      <c r="I3538" s="367"/>
      <c r="J3538" s="367"/>
      <c r="K3538" s="367"/>
      <c r="L3538" s="367"/>
      <c r="M3538" s="367"/>
      <c r="N3538" s="367"/>
      <c r="O3538" s="367"/>
      <c r="P3538" s="367"/>
      <c r="Q3538" s="367"/>
      <c r="R3538" s="367"/>
      <c r="S3538" s="367"/>
      <c r="T3538" s="367"/>
      <c r="U3538" s="367"/>
    </row>
    <row r="3539">
      <c r="A3539" s="367"/>
      <c r="B3539" s="367"/>
      <c r="C3539" s="367"/>
      <c r="D3539" s="367"/>
      <c r="E3539" s="368"/>
      <c r="F3539" s="367"/>
      <c r="G3539" s="367"/>
      <c r="H3539" s="367"/>
      <c r="I3539" s="367"/>
      <c r="J3539" s="367"/>
      <c r="K3539" s="367"/>
      <c r="L3539" s="367"/>
      <c r="M3539" s="367"/>
      <c r="N3539" s="367"/>
      <c r="O3539" s="367"/>
      <c r="P3539" s="367"/>
      <c r="Q3539" s="367"/>
      <c r="R3539" s="367"/>
      <c r="S3539" s="367"/>
      <c r="T3539" s="367"/>
      <c r="U3539" s="367"/>
    </row>
    <row r="3540">
      <c r="A3540" s="367"/>
      <c r="B3540" s="367"/>
      <c r="C3540" s="367"/>
      <c r="D3540" s="367"/>
      <c r="E3540" s="368"/>
      <c r="F3540" s="367"/>
      <c r="G3540" s="367"/>
      <c r="H3540" s="367"/>
      <c r="I3540" s="367"/>
      <c r="J3540" s="367"/>
      <c r="K3540" s="367"/>
      <c r="L3540" s="367"/>
      <c r="M3540" s="367"/>
      <c r="N3540" s="367"/>
      <c r="O3540" s="367"/>
      <c r="P3540" s="367"/>
      <c r="Q3540" s="367"/>
      <c r="R3540" s="367"/>
      <c r="S3540" s="367"/>
      <c r="T3540" s="367"/>
      <c r="U3540" s="367"/>
    </row>
    <row r="3541">
      <c r="A3541" s="367"/>
      <c r="B3541" s="367"/>
      <c r="C3541" s="367"/>
      <c r="D3541" s="367"/>
      <c r="E3541" s="368"/>
      <c r="F3541" s="367"/>
      <c r="G3541" s="367"/>
      <c r="H3541" s="367"/>
      <c r="I3541" s="367"/>
      <c r="J3541" s="367"/>
      <c r="K3541" s="367"/>
      <c r="L3541" s="367"/>
      <c r="M3541" s="367"/>
      <c r="N3541" s="367"/>
      <c r="O3541" s="367"/>
      <c r="P3541" s="367"/>
      <c r="Q3541" s="367"/>
      <c r="R3541" s="367"/>
      <c r="S3541" s="367"/>
      <c r="T3541" s="367"/>
      <c r="U3541" s="367"/>
    </row>
    <row r="3542">
      <c r="A3542" s="367"/>
      <c r="B3542" s="367"/>
      <c r="C3542" s="367"/>
      <c r="D3542" s="367"/>
      <c r="E3542" s="368"/>
      <c r="F3542" s="367"/>
      <c r="G3542" s="367"/>
      <c r="H3542" s="367"/>
      <c r="I3542" s="367"/>
      <c r="J3542" s="367"/>
      <c r="K3542" s="367"/>
      <c r="L3542" s="367"/>
      <c r="M3542" s="367"/>
      <c r="N3542" s="367"/>
      <c r="O3542" s="367"/>
      <c r="P3542" s="367"/>
      <c r="Q3542" s="367"/>
      <c r="R3542" s="367"/>
      <c r="S3542" s="367"/>
      <c r="T3542" s="367"/>
      <c r="U3542" s="367"/>
    </row>
    <row r="3543">
      <c r="A3543" s="367"/>
      <c r="B3543" s="367"/>
      <c r="C3543" s="367"/>
      <c r="D3543" s="367"/>
      <c r="E3543" s="368"/>
      <c r="F3543" s="367"/>
      <c r="G3543" s="367"/>
      <c r="H3543" s="367"/>
      <c r="I3543" s="367"/>
      <c r="J3543" s="367"/>
      <c r="K3543" s="367"/>
      <c r="L3543" s="367"/>
      <c r="M3543" s="367"/>
      <c r="N3543" s="367"/>
      <c r="O3543" s="367"/>
      <c r="P3543" s="367"/>
      <c r="Q3543" s="367"/>
      <c r="R3543" s="367"/>
      <c r="S3543" s="367"/>
      <c r="T3543" s="367"/>
      <c r="U3543" s="367"/>
    </row>
    <row r="3544">
      <c r="A3544" s="367"/>
      <c r="B3544" s="367"/>
      <c r="C3544" s="367"/>
      <c r="D3544" s="367"/>
      <c r="E3544" s="368"/>
      <c r="F3544" s="367"/>
      <c r="G3544" s="367"/>
      <c r="H3544" s="367"/>
      <c r="I3544" s="367"/>
      <c r="J3544" s="367"/>
      <c r="K3544" s="367"/>
      <c r="L3544" s="367"/>
      <c r="M3544" s="367"/>
      <c r="N3544" s="367"/>
      <c r="O3544" s="367"/>
      <c r="P3544" s="367"/>
      <c r="Q3544" s="367"/>
      <c r="R3544" s="367"/>
      <c r="S3544" s="367"/>
      <c r="T3544" s="367"/>
      <c r="U3544" s="367"/>
    </row>
    <row r="3545">
      <c r="A3545" s="367"/>
      <c r="B3545" s="367"/>
      <c r="C3545" s="367"/>
      <c r="D3545" s="367"/>
      <c r="E3545" s="368"/>
      <c r="F3545" s="367"/>
      <c r="G3545" s="367"/>
      <c r="H3545" s="367"/>
      <c r="I3545" s="367"/>
      <c r="J3545" s="367"/>
      <c r="K3545" s="367"/>
      <c r="L3545" s="367"/>
      <c r="M3545" s="367"/>
      <c r="N3545" s="367"/>
      <c r="O3545" s="367"/>
      <c r="P3545" s="367"/>
      <c r="Q3545" s="367"/>
      <c r="R3545" s="367"/>
      <c r="S3545" s="367"/>
      <c r="T3545" s="367"/>
      <c r="U3545" s="367"/>
    </row>
    <row r="3546">
      <c r="A3546" s="367"/>
      <c r="B3546" s="367"/>
      <c r="C3546" s="367"/>
      <c r="D3546" s="367"/>
      <c r="E3546" s="368"/>
      <c r="F3546" s="367"/>
      <c r="G3546" s="367"/>
      <c r="H3546" s="367"/>
      <c r="I3546" s="367"/>
      <c r="J3546" s="367"/>
      <c r="K3546" s="367"/>
      <c r="L3546" s="367"/>
      <c r="M3546" s="367"/>
      <c r="N3546" s="367"/>
      <c r="O3546" s="367"/>
      <c r="P3546" s="367"/>
      <c r="Q3546" s="367"/>
      <c r="R3546" s="367"/>
      <c r="S3546" s="367"/>
      <c r="T3546" s="367"/>
      <c r="U3546" s="367"/>
    </row>
    <row r="3547">
      <c r="A3547" s="367"/>
      <c r="B3547" s="367"/>
      <c r="C3547" s="367"/>
      <c r="D3547" s="367"/>
      <c r="E3547" s="368"/>
      <c r="F3547" s="367"/>
      <c r="G3547" s="367"/>
      <c r="H3547" s="367"/>
      <c r="I3547" s="367"/>
      <c r="J3547" s="367"/>
      <c r="K3547" s="367"/>
      <c r="L3547" s="367"/>
      <c r="M3547" s="367"/>
      <c r="N3547" s="367"/>
      <c r="O3547" s="367"/>
      <c r="P3547" s="367"/>
      <c r="Q3547" s="367"/>
      <c r="R3547" s="367"/>
      <c r="S3547" s="367"/>
      <c r="T3547" s="367"/>
      <c r="U3547" s="367"/>
    </row>
    <row r="3548">
      <c r="A3548" s="367"/>
      <c r="B3548" s="367"/>
      <c r="C3548" s="367"/>
      <c r="D3548" s="367"/>
      <c r="E3548" s="368"/>
      <c r="F3548" s="367"/>
      <c r="G3548" s="367"/>
      <c r="H3548" s="367"/>
      <c r="I3548" s="367"/>
      <c r="J3548" s="367"/>
      <c r="K3548" s="367"/>
      <c r="L3548" s="367"/>
      <c r="M3548" s="367"/>
      <c r="N3548" s="367"/>
      <c r="O3548" s="367"/>
      <c r="P3548" s="367"/>
      <c r="Q3548" s="367"/>
      <c r="R3548" s="367"/>
      <c r="S3548" s="367"/>
      <c r="T3548" s="367"/>
      <c r="U3548" s="367"/>
    </row>
    <row r="3549">
      <c r="A3549" s="367"/>
      <c r="B3549" s="367"/>
      <c r="C3549" s="367"/>
      <c r="D3549" s="367"/>
      <c r="E3549" s="368"/>
      <c r="F3549" s="367"/>
      <c r="G3549" s="367"/>
      <c r="H3549" s="367"/>
      <c r="I3549" s="367"/>
      <c r="J3549" s="367"/>
      <c r="K3549" s="367"/>
      <c r="L3549" s="367"/>
      <c r="M3549" s="367"/>
      <c r="N3549" s="367"/>
      <c r="O3549" s="367"/>
      <c r="P3549" s="367"/>
      <c r="Q3549" s="367"/>
      <c r="R3549" s="367"/>
      <c r="S3549" s="367"/>
      <c r="T3549" s="367"/>
      <c r="U3549" s="367"/>
    </row>
    <row r="3550">
      <c r="A3550" s="367"/>
      <c r="B3550" s="367"/>
      <c r="C3550" s="367"/>
      <c r="D3550" s="367"/>
      <c r="E3550" s="368"/>
      <c r="F3550" s="367"/>
      <c r="G3550" s="367"/>
      <c r="H3550" s="367"/>
      <c r="I3550" s="367"/>
      <c r="J3550" s="367"/>
      <c r="K3550" s="367"/>
      <c r="L3550" s="367"/>
      <c r="M3550" s="367"/>
      <c r="N3550" s="367"/>
      <c r="O3550" s="367"/>
      <c r="P3550" s="367"/>
      <c r="Q3550" s="367"/>
      <c r="R3550" s="367"/>
      <c r="S3550" s="367"/>
      <c r="T3550" s="367"/>
      <c r="U3550" s="367"/>
    </row>
    <row r="3551">
      <c r="A3551" s="367"/>
      <c r="B3551" s="367"/>
      <c r="C3551" s="367"/>
      <c r="D3551" s="367"/>
      <c r="E3551" s="368"/>
      <c r="F3551" s="367"/>
      <c r="G3551" s="367"/>
      <c r="H3551" s="367"/>
      <c r="I3551" s="367"/>
      <c r="J3551" s="367"/>
      <c r="K3551" s="367"/>
      <c r="L3551" s="367"/>
      <c r="M3551" s="367"/>
      <c r="N3551" s="367"/>
      <c r="O3551" s="367"/>
      <c r="P3551" s="367"/>
      <c r="Q3551" s="367"/>
      <c r="R3551" s="367"/>
      <c r="S3551" s="367"/>
      <c r="T3551" s="367"/>
      <c r="U3551" s="367"/>
    </row>
    <row r="3552">
      <c r="A3552" s="367"/>
      <c r="B3552" s="367"/>
      <c r="C3552" s="367"/>
      <c r="D3552" s="367"/>
      <c r="E3552" s="368"/>
      <c r="F3552" s="367"/>
      <c r="G3552" s="367"/>
      <c r="H3552" s="367"/>
      <c r="I3552" s="367"/>
      <c r="J3552" s="367"/>
      <c r="K3552" s="367"/>
      <c r="L3552" s="367"/>
      <c r="M3552" s="367"/>
      <c r="N3552" s="367"/>
      <c r="O3552" s="367"/>
      <c r="P3552" s="367"/>
      <c r="Q3552" s="367"/>
      <c r="R3552" s="367"/>
      <c r="S3552" s="367"/>
      <c r="T3552" s="367"/>
      <c r="U3552" s="367"/>
    </row>
    <row r="3553">
      <c r="A3553" s="367"/>
      <c r="B3553" s="367"/>
      <c r="C3553" s="367"/>
      <c r="D3553" s="367"/>
      <c r="E3553" s="368"/>
      <c r="F3553" s="367"/>
      <c r="G3553" s="367"/>
      <c r="H3553" s="367"/>
      <c r="I3553" s="367"/>
      <c r="J3553" s="367"/>
      <c r="K3553" s="367"/>
      <c r="L3553" s="367"/>
      <c r="M3553" s="367"/>
      <c r="N3553" s="367"/>
      <c r="O3553" s="367"/>
      <c r="P3553" s="367"/>
      <c r="Q3553" s="367"/>
      <c r="R3553" s="367"/>
      <c r="S3553" s="367"/>
      <c r="T3553" s="367"/>
      <c r="U3553" s="367"/>
    </row>
    <row r="3554">
      <c r="A3554" s="367"/>
      <c r="B3554" s="367"/>
      <c r="C3554" s="367"/>
      <c r="D3554" s="367"/>
      <c r="E3554" s="368"/>
      <c r="F3554" s="367"/>
      <c r="G3554" s="367"/>
      <c r="H3554" s="367"/>
      <c r="I3554" s="367"/>
      <c r="J3554" s="367"/>
      <c r="K3554" s="367"/>
      <c r="L3554" s="367"/>
      <c r="M3554" s="367"/>
      <c r="N3554" s="367"/>
      <c r="O3554" s="367"/>
      <c r="P3554" s="367"/>
      <c r="Q3554" s="367"/>
      <c r="R3554" s="367"/>
      <c r="S3554" s="367"/>
      <c r="T3554" s="367"/>
      <c r="U3554" s="367"/>
    </row>
    <row r="3555">
      <c r="A3555" s="367"/>
      <c r="B3555" s="367"/>
      <c r="C3555" s="367"/>
      <c r="D3555" s="367"/>
      <c r="E3555" s="368"/>
      <c r="F3555" s="367"/>
      <c r="G3555" s="367"/>
      <c r="H3555" s="367"/>
      <c r="I3555" s="367"/>
      <c r="J3555" s="367"/>
      <c r="K3555" s="367"/>
      <c r="L3555" s="367"/>
      <c r="M3555" s="367"/>
      <c r="N3555" s="367"/>
      <c r="O3555" s="367"/>
      <c r="P3555" s="367"/>
      <c r="Q3555" s="367"/>
      <c r="R3555" s="367"/>
      <c r="S3555" s="367"/>
      <c r="T3555" s="367"/>
      <c r="U3555" s="367"/>
    </row>
    <row r="3556">
      <c r="A3556" s="367"/>
      <c r="B3556" s="367"/>
      <c r="C3556" s="367"/>
      <c r="D3556" s="367"/>
      <c r="E3556" s="368"/>
      <c r="F3556" s="367"/>
      <c r="G3556" s="367"/>
      <c r="H3556" s="367"/>
      <c r="I3556" s="367"/>
      <c r="J3556" s="367"/>
      <c r="K3556" s="367"/>
      <c r="L3556" s="367"/>
      <c r="M3556" s="367"/>
      <c r="N3556" s="367"/>
      <c r="O3556" s="367"/>
      <c r="P3556" s="367"/>
      <c r="Q3556" s="367"/>
      <c r="R3556" s="367"/>
      <c r="S3556" s="367"/>
      <c r="T3556" s="367"/>
      <c r="U3556" s="367"/>
    </row>
    <row r="3557">
      <c r="A3557" s="367"/>
      <c r="B3557" s="367"/>
      <c r="C3557" s="367"/>
      <c r="D3557" s="367"/>
      <c r="E3557" s="368"/>
      <c r="F3557" s="367"/>
      <c r="G3557" s="367"/>
      <c r="H3557" s="367"/>
      <c r="I3557" s="367"/>
      <c r="J3557" s="367"/>
      <c r="K3557" s="367"/>
      <c r="L3557" s="367"/>
      <c r="M3557" s="367"/>
      <c r="N3557" s="367"/>
      <c r="O3557" s="367"/>
      <c r="P3557" s="367"/>
      <c r="Q3557" s="367"/>
      <c r="R3557" s="367"/>
      <c r="S3557" s="367"/>
      <c r="T3557" s="367"/>
      <c r="U3557" s="367"/>
    </row>
    <row r="3558">
      <c r="A3558" s="367"/>
      <c r="B3558" s="367"/>
      <c r="C3558" s="367"/>
      <c r="D3558" s="367"/>
      <c r="E3558" s="368"/>
      <c r="F3558" s="367"/>
      <c r="G3558" s="367"/>
      <c r="H3558" s="367"/>
      <c r="I3558" s="367"/>
      <c r="J3558" s="367"/>
      <c r="K3558" s="367"/>
      <c r="L3558" s="367"/>
      <c r="M3558" s="367"/>
      <c r="N3558" s="367"/>
      <c r="O3558" s="367"/>
      <c r="P3558" s="367"/>
      <c r="Q3558" s="367"/>
      <c r="R3558" s="367"/>
      <c r="S3558" s="367"/>
      <c r="T3558" s="367"/>
      <c r="U3558" s="367"/>
    </row>
    <row r="3559">
      <c r="A3559" s="367"/>
      <c r="B3559" s="367"/>
      <c r="C3559" s="367"/>
      <c r="D3559" s="367"/>
      <c r="E3559" s="368"/>
      <c r="F3559" s="367"/>
      <c r="G3559" s="367"/>
      <c r="H3559" s="367"/>
      <c r="I3559" s="367"/>
      <c r="J3559" s="367"/>
      <c r="K3559" s="367"/>
      <c r="L3559" s="367"/>
      <c r="M3559" s="367"/>
      <c r="N3559" s="367"/>
      <c r="O3559" s="367"/>
      <c r="P3559" s="367"/>
      <c r="Q3559" s="367"/>
      <c r="R3559" s="367"/>
      <c r="S3559" s="367"/>
      <c r="T3559" s="367"/>
      <c r="U3559" s="367"/>
    </row>
    <row r="3560">
      <c r="A3560" s="367"/>
      <c r="B3560" s="367"/>
      <c r="C3560" s="367"/>
      <c r="D3560" s="367"/>
      <c r="E3560" s="368"/>
      <c r="F3560" s="367"/>
      <c r="G3560" s="367"/>
      <c r="H3560" s="367"/>
      <c r="I3560" s="367"/>
      <c r="J3560" s="367"/>
      <c r="K3560" s="367"/>
      <c r="L3560" s="367"/>
      <c r="M3560" s="367"/>
      <c r="N3560" s="367"/>
      <c r="O3560" s="367"/>
      <c r="P3560" s="367"/>
      <c r="Q3560" s="367"/>
      <c r="R3560" s="367"/>
      <c r="S3560" s="367"/>
      <c r="T3560" s="367"/>
      <c r="U3560" s="367"/>
    </row>
    <row r="3561">
      <c r="A3561" s="367"/>
      <c r="B3561" s="367"/>
      <c r="C3561" s="367"/>
      <c r="D3561" s="367"/>
      <c r="E3561" s="368"/>
      <c r="F3561" s="367"/>
      <c r="G3561" s="367"/>
      <c r="H3561" s="367"/>
      <c r="I3561" s="367"/>
      <c r="J3561" s="367"/>
      <c r="K3561" s="367"/>
      <c r="L3561" s="367"/>
      <c r="M3561" s="367"/>
      <c r="N3561" s="367"/>
      <c r="O3561" s="367"/>
      <c r="P3561" s="367"/>
      <c r="Q3561" s="367"/>
      <c r="R3561" s="367"/>
      <c r="S3561" s="367"/>
      <c r="T3561" s="367"/>
      <c r="U3561" s="367"/>
    </row>
    <row r="3562">
      <c r="A3562" s="367"/>
      <c r="B3562" s="367"/>
      <c r="C3562" s="367"/>
      <c r="D3562" s="367"/>
      <c r="E3562" s="368"/>
      <c r="F3562" s="367"/>
      <c r="G3562" s="367"/>
      <c r="H3562" s="367"/>
      <c r="I3562" s="367"/>
      <c r="J3562" s="367"/>
      <c r="K3562" s="367"/>
      <c r="L3562" s="367"/>
      <c r="M3562" s="367"/>
      <c r="N3562" s="367"/>
      <c r="O3562" s="367"/>
      <c r="P3562" s="367"/>
      <c r="Q3562" s="367"/>
      <c r="R3562" s="367"/>
      <c r="S3562" s="367"/>
      <c r="T3562" s="367"/>
      <c r="U3562" s="367"/>
    </row>
    <row r="3563">
      <c r="A3563" s="367"/>
      <c r="B3563" s="367"/>
      <c r="C3563" s="367"/>
      <c r="D3563" s="367"/>
      <c r="E3563" s="368"/>
      <c r="F3563" s="367"/>
      <c r="G3563" s="367"/>
      <c r="H3563" s="367"/>
      <c r="I3563" s="367"/>
      <c r="J3563" s="367"/>
      <c r="K3563" s="367"/>
      <c r="L3563" s="367"/>
      <c r="M3563" s="367"/>
      <c r="N3563" s="367"/>
      <c r="O3563" s="367"/>
      <c r="P3563" s="367"/>
      <c r="Q3563" s="367"/>
      <c r="R3563" s="367"/>
      <c r="S3563" s="367"/>
      <c r="T3563" s="367"/>
      <c r="U3563" s="367"/>
    </row>
    <row r="3564">
      <c r="A3564" s="367"/>
      <c r="B3564" s="367"/>
      <c r="C3564" s="367"/>
      <c r="D3564" s="367"/>
      <c r="E3564" s="368"/>
      <c r="F3564" s="367"/>
      <c r="G3564" s="367"/>
      <c r="H3564" s="367"/>
      <c r="I3564" s="367"/>
      <c r="J3564" s="367"/>
      <c r="K3564" s="367"/>
      <c r="L3564" s="367"/>
      <c r="M3564" s="367"/>
      <c r="N3564" s="367"/>
      <c r="O3564" s="367"/>
      <c r="P3564" s="367"/>
      <c r="Q3564" s="367"/>
      <c r="R3564" s="367"/>
      <c r="S3564" s="367"/>
      <c r="T3564" s="367"/>
      <c r="U3564" s="367"/>
    </row>
    <row r="3565">
      <c r="A3565" s="367"/>
      <c r="B3565" s="367"/>
      <c r="C3565" s="367"/>
      <c r="D3565" s="367"/>
      <c r="E3565" s="368"/>
      <c r="F3565" s="367"/>
      <c r="G3565" s="367"/>
      <c r="H3565" s="367"/>
      <c r="I3565" s="367"/>
      <c r="J3565" s="367"/>
      <c r="K3565" s="367"/>
      <c r="L3565" s="367"/>
      <c r="M3565" s="367"/>
      <c r="N3565" s="367"/>
      <c r="O3565" s="367"/>
      <c r="P3565" s="367"/>
      <c r="Q3565" s="367"/>
      <c r="R3565" s="367"/>
      <c r="S3565" s="367"/>
      <c r="T3565" s="367"/>
      <c r="U3565" s="367"/>
    </row>
    <row r="3566">
      <c r="A3566" s="367"/>
      <c r="B3566" s="367"/>
      <c r="C3566" s="367"/>
      <c r="D3566" s="367"/>
      <c r="E3566" s="368"/>
      <c r="F3566" s="367"/>
      <c r="G3566" s="367"/>
      <c r="H3566" s="367"/>
      <c r="I3566" s="367"/>
      <c r="J3566" s="367"/>
      <c r="K3566" s="367"/>
      <c r="L3566" s="367"/>
      <c r="M3566" s="367"/>
      <c r="N3566" s="367"/>
      <c r="O3566" s="367"/>
      <c r="P3566" s="367"/>
      <c r="Q3566" s="367"/>
      <c r="R3566" s="367"/>
      <c r="S3566" s="367"/>
      <c r="T3566" s="367"/>
      <c r="U3566" s="367"/>
    </row>
    <row r="3567">
      <c r="A3567" s="367"/>
      <c r="B3567" s="367"/>
      <c r="C3567" s="367"/>
      <c r="D3567" s="367"/>
      <c r="E3567" s="368"/>
      <c r="F3567" s="367"/>
      <c r="G3567" s="367"/>
      <c r="H3567" s="367"/>
      <c r="I3567" s="367"/>
      <c r="J3567" s="367"/>
      <c r="K3567" s="367"/>
      <c r="L3567" s="367"/>
      <c r="M3567" s="367"/>
      <c r="N3567" s="367"/>
      <c r="O3567" s="367"/>
      <c r="P3567" s="367"/>
      <c r="Q3567" s="367"/>
      <c r="R3567" s="367"/>
      <c r="S3567" s="367"/>
      <c r="T3567" s="367"/>
      <c r="U3567" s="367"/>
    </row>
    <row r="3568">
      <c r="A3568" s="367"/>
      <c r="B3568" s="367"/>
      <c r="C3568" s="367"/>
      <c r="D3568" s="367"/>
      <c r="E3568" s="368"/>
      <c r="F3568" s="367"/>
      <c r="G3568" s="367"/>
      <c r="H3568" s="367"/>
      <c r="I3568" s="367"/>
      <c r="J3568" s="367"/>
      <c r="K3568" s="367"/>
      <c r="L3568" s="367"/>
      <c r="M3568" s="367"/>
      <c r="N3568" s="367"/>
      <c r="O3568" s="367"/>
      <c r="P3568" s="367"/>
      <c r="Q3568" s="367"/>
      <c r="R3568" s="367"/>
      <c r="S3568" s="367"/>
      <c r="T3568" s="367"/>
      <c r="U3568" s="367"/>
    </row>
    <row r="3569">
      <c r="A3569" s="367"/>
      <c r="B3569" s="367"/>
      <c r="C3569" s="367"/>
      <c r="D3569" s="367"/>
      <c r="E3569" s="368"/>
      <c r="F3569" s="367"/>
      <c r="G3569" s="367"/>
      <c r="H3569" s="367"/>
      <c r="I3569" s="367"/>
      <c r="J3569" s="367"/>
      <c r="K3569" s="367"/>
      <c r="L3569" s="367"/>
      <c r="M3569" s="367"/>
      <c r="N3569" s="367"/>
      <c r="O3569" s="367"/>
      <c r="P3569" s="367"/>
      <c r="Q3569" s="367"/>
      <c r="R3569" s="367"/>
      <c r="S3569" s="367"/>
      <c r="T3569" s="367"/>
      <c r="U3569" s="367"/>
    </row>
    <row r="3570">
      <c r="A3570" s="367"/>
      <c r="B3570" s="367"/>
      <c r="C3570" s="367"/>
      <c r="D3570" s="367"/>
      <c r="E3570" s="368"/>
      <c r="F3570" s="367"/>
      <c r="G3570" s="367"/>
      <c r="H3570" s="367"/>
      <c r="I3570" s="367"/>
      <c r="J3570" s="367"/>
      <c r="K3570" s="367"/>
      <c r="L3570" s="367"/>
      <c r="M3570" s="367"/>
      <c r="N3570" s="367"/>
      <c r="O3570" s="367"/>
      <c r="P3570" s="367"/>
      <c r="Q3570" s="367"/>
      <c r="R3570" s="367"/>
      <c r="S3570" s="367"/>
      <c r="T3570" s="367"/>
      <c r="U3570" s="367"/>
    </row>
    <row r="3571">
      <c r="A3571" s="367"/>
      <c r="B3571" s="367"/>
      <c r="C3571" s="367"/>
      <c r="D3571" s="367"/>
      <c r="E3571" s="368"/>
      <c r="F3571" s="367"/>
      <c r="G3571" s="367"/>
      <c r="H3571" s="367"/>
      <c r="I3571" s="367"/>
      <c r="J3571" s="367"/>
      <c r="K3571" s="367"/>
      <c r="L3571" s="367"/>
      <c r="M3571" s="367"/>
      <c r="N3571" s="367"/>
      <c r="O3571" s="367"/>
      <c r="P3571" s="367"/>
      <c r="Q3571" s="367"/>
      <c r="R3571" s="367"/>
      <c r="S3571" s="367"/>
      <c r="T3571" s="367"/>
      <c r="U3571" s="367"/>
    </row>
    <row r="3572">
      <c r="A3572" s="367"/>
      <c r="B3572" s="367"/>
      <c r="C3572" s="367"/>
      <c r="D3572" s="367"/>
      <c r="E3572" s="368"/>
      <c r="F3572" s="367"/>
      <c r="G3572" s="367"/>
      <c r="H3572" s="367"/>
      <c r="I3572" s="367"/>
      <c r="J3572" s="367"/>
      <c r="K3572" s="367"/>
      <c r="L3572" s="367"/>
      <c r="M3572" s="367"/>
      <c r="N3572" s="367"/>
      <c r="O3572" s="367"/>
      <c r="P3572" s="367"/>
      <c r="Q3572" s="367"/>
      <c r="R3572" s="367"/>
      <c r="S3572" s="367"/>
      <c r="T3572" s="367"/>
      <c r="U3572" s="367"/>
    </row>
    <row r="3573">
      <c r="A3573" s="367"/>
      <c r="B3573" s="367"/>
      <c r="C3573" s="367"/>
      <c r="D3573" s="367"/>
      <c r="E3573" s="368"/>
      <c r="F3573" s="367"/>
      <c r="G3573" s="367"/>
      <c r="H3573" s="367"/>
      <c r="I3573" s="367"/>
      <c r="J3573" s="367"/>
      <c r="K3573" s="367"/>
      <c r="L3573" s="367"/>
      <c r="M3573" s="367"/>
      <c r="N3573" s="367"/>
      <c r="O3573" s="367"/>
      <c r="P3573" s="367"/>
      <c r="Q3573" s="367"/>
      <c r="R3573" s="367"/>
      <c r="S3573" s="367"/>
      <c r="T3573" s="367"/>
      <c r="U3573" s="367"/>
    </row>
    <row r="3574">
      <c r="A3574" s="367"/>
      <c r="B3574" s="367"/>
      <c r="C3574" s="367"/>
      <c r="D3574" s="367"/>
      <c r="E3574" s="368"/>
      <c r="F3574" s="367"/>
      <c r="G3574" s="367"/>
      <c r="H3574" s="367"/>
      <c r="I3574" s="367"/>
      <c r="J3574" s="367"/>
      <c r="K3574" s="367"/>
      <c r="L3574" s="367"/>
      <c r="M3574" s="367"/>
      <c r="N3574" s="367"/>
      <c r="O3574" s="367"/>
      <c r="P3574" s="367"/>
      <c r="Q3574" s="367"/>
      <c r="R3574" s="367"/>
      <c r="S3574" s="367"/>
      <c r="T3574" s="367"/>
      <c r="U3574" s="367"/>
    </row>
    <row r="3575">
      <c r="A3575" s="367"/>
      <c r="B3575" s="367"/>
      <c r="C3575" s="367"/>
      <c r="D3575" s="367"/>
      <c r="E3575" s="368"/>
      <c r="F3575" s="367"/>
      <c r="G3575" s="367"/>
      <c r="H3575" s="367"/>
      <c r="I3575" s="367"/>
      <c r="J3575" s="367"/>
      <c r="K3575" s="367"/>
      <c r="L3575" s="367"/>
      <c r="M3575" s="367"/>
      <c r="N3575" s="367"/>
      <c r="O3575" s="367"/>
      <c r="P3575" s="367"/>
      <c r="Q3575" s="367"/>
      <c r="R3575" s="367"/>
      <c r="S3575" s="367"/>
      <c r="T3575" s="367"/>
      <c r="U3575" s="367"/>
    </row>
    <row r="3576">
      <c r="A3576" s="367"/>
      <c r="B3576" s="367"/>
      <c r="C3576" s="367"/>
      <c r="D3576" s="367"/>
      <c r="E3576" s="368"/>
      <c r="F3576" s="367"/>
      <c r="G3576" s="367"/>
      <c r="H3576" s="367"/>
      <c r="I3576" s="367"/>
      <c r="J3576" s="367"/>
      <c r="K3576" s="367"/>
      <c r="L3576" s="367"/>
      <c r="M3576" s="367"/>
      <c r="N3576" s="367"/>
      <c r="O3576" s="367"/>
      <c r="P3576" s="367"/>
      <c r="Q3576" s="367"/>
      <c r="R3576" s="367"/>
      <c r="S3576" s="367"/>
      <c r="T3576" s="367"/>
      <c r="U3576" s="367"/>
    </row>
    <row r="3577">
      <c r="A3577" s="367"/>
      <c r="B3577" s="367"/>
      <c r="C3577" s="367"/>
      <c r="D3577" s="367"/>
      <c r="E3577" s="368"/>
      <c r="F3577" s="367"/>
      <c r="G3577" s="367"/>
      <c r="H3577" s="367"/>
      <c r="I3577" s="367"/>
      <c r="J3577" s="367"/>
      <c r="K3577" s="367"/>
      <c r="L3577" s="367"/>
      <c r="M3577" s="367"/>
      <c r="N3577" s="367"/>
      <c r="O3577" s="367"/>
      <c r="P3577" s="367"/>
      <c r="Q3577" s="367"/>
      <c r="R3577" s="367"/>
      <c r="S3577" s="367"/>
      <c r="T3577" s="367"/>
      <c r="U3577" s="367"/>
    </row>
    <row r="3578">
      <c r="A3578" s="367"/>
      <c r="B3578" s="367"/>
      <c r="C3578" s="367"/>
      <c r="D3578" s="367"/>
      <c r="E3578" s="368"/>
      <c r="F3578" s="367"/>
      <c r="G3578" s="367"/>
      <c r="H3578" s="367"/>
      <c r="I3578" s="367"/>
      <c r="J3578" s="367"/>
      <c r="K3578" s="367"/>
      <c r="L3578" s="367"/>
      <c r="M3578" s="367"/>
      <c r="N3578" s="367"/>
      <c r="O3578" s="367"/>
      <c r="P3578" s="367"/>
      <c r="Q3578" s="367"/>
      <c r="R3578" s="367"/>
      <c r="S3578" s="367"/>
      <c r="T3578" s="367"/>
      <c r="U3578" s="367"/>
    </row>
    <row r="3579">
      <c r="A3579" s="367"/>
      <c r="B3579" s="367"/>
      <c r="C3579" s="367"/>
      <c r="D3579" s="367"/>
      <c r="E3579" s="368"/>
      <c r="F3579" s="367"/>
      <c r="G3579" s="367"/>
      <c r="H3579" s="367"/>
      <c r="I3579" s="367"/>
      <c r="J3579" s="367"/>
      <c r="K3579" s="367"/>
      <c r="L3579" s="367"/>
      <c r="M3579" s="367"/>
      <c r="N3579" s="367"/>
      <c r="O3579" s="367"/>
      <c r="P3579" s="367"/>
      <c r="Q3579" s="367"/>
      <c r="R3579" s="367"/>
      <c r="S3579" s="367"/>
      <c r="T3579" s="367"/>
      <c r="U3579" s="367"/>
    </row>
    <row r="3580">
      <c r="A3580" s="367"/>
      <c r="B3580" s="367"/>
      <c r="C3580" s="367"/>
      <c r="D3580" s="367"/>
      <c r="E3580" s="368"/>
      <c r="F3580" s="367"/>
      <c r="G3580" s="367"/>
      <c r="H3580" s="367"/>
      <c r="I3580" s="367"/>
      <c r="J3580" s="367"/>
      <c r="K3580" s="367"/>
      <c r="L3580" s="367"/>
      <c r="M3580" s="367"/>
      <c r="N3580" s="367"/>
      <c r="O3580" s="367"/>
      <c r="P3580" s="367"/>
      <c r="Q3580" s="367"/>
      <c r="R3580" s="367"/>
      <c r="S3580" s="367"/>
      <c r="T3580" s="367"/>
      <c r="U3580" s="367"/>
    </row>
    <row r="3581">
      <c r="A3581" s="367"/>
      <c r="B3581" s="367"/>
      <c r="C3581" s="367"/>
      <c r="D3581" s="367"/>
      <c r="E3581" s="368"/>
      <c r="F3581" s="367"/>
      <c r="G3581" s="367"/>
      <c r="H3581" s="367"/>
      <c r="I3581" s="367"/>
      <c r="J3581" s="367"/>
      <c r="K3581" s="367"/>
      <c r="L3581" s="367"/>
      <c r="M3581" s="367"/>
      <c r="N3581" s="367"/>
      <c r="O3581" s="367"/>
      <c r="P3581" s="367"/>
      <c r="Q3581" s="367"/>
      <c r="R3581" s="367"/>
      <c r="S3581" s="367"/>
      <c r="T3581" s="367"/>
      <c r="U3581" s="367"/>
    </row>
    <row r="3582">
      <c r="A3582" s="367"/>
      <c r="B3582" s="367"/>
      <c r="C3582" s="367"/>
      <c r="D3582" s="367"/>
      <c r="E3582" s="368"/>
      <c r="F3582" s="367"/>
      <c r="G3582" s="367"/>
      <c r="H3582" s="367"/>
      <c r="I3582" s="367"/>
      <c r="J3582" s="367"/>
      <c r="K3582" s="367"/>
      <c r="L3582" s="367"/>
      <c r="M3582" s="367"/>
      <c r="N3582" s="367"/>
      <c r="O3582" s="367"/>
      <c r="P3582" s="367"/>
      <c r="Q3582" s="367"/>
      <c r="R3582" s="367"/>
      <c r="S3582" s="367"/>
      <c r="T3582" s="367"/>
      <c r="U3582" s="367"/>
    </row>
    <row r="3583">
      <c r="A3583" s="367"/>
      <c r="B3583" s="367"/>
      <c r="C3583" s="367"/>
      <c r="D3583" s="367"/>
      <c r="E3583" s="368"/>
      <c r="F3583" s="367"/>
      <c r="G3583" s="367"/>
      <c r="H3583" s="367"/>
      <c r="I3583" s="367"/>
      <c r="J3583" s="367"/>
      <c r="K3583" s="367"/>
      <c r="L3583" s="367"/>
      <c r="M3583" s="367"/>
      <c r="N3583" s="367"/>
      <c r="O3583" s="367"/>
      <c r="P3583" s="367"/>
      <c r="Q3583" s="367"/>
      <c r="R3583" s="367"/>
      <c r="S3583" s="367"/>
      <c r="T3583" s="367"/>
      <c r="U3583" s="367"/>
    </row>
    <row r="3584">
      <c r="A3584" s="367"/>
      <c r="B3584" s="367"/>
      <c r="C3584" s="367"/>
      <c r="D3584" s="367"/>
      <c r="E3584" s="368"/>
      <c r="F3584" s="367"/>
      <c r="G3584" s="367"/>
      <c r="H3584" s="367"/>
      <c r="I3584" s="367"/>
      <c r="J3584" s="367"/>
      <c r="K3584" s="367"/>
      <c r="L3584" s="367"/>
      <c r="M3584" s="367"/>
      <c r="N3584" s="367"/>
      <c r="O3584" s="367"/>
      <c r="P3584" s="367"/>
      <c r="Q3584" s="367"/>
      <c r="R3584" s="367"/>
      <c r="S3584" s="367"/>
      <c r="T3584" s="367"/>
      <c r="U3584" s="367"/>
    </row>
    <row r="3585">
      <c r="A3585" s="367"/>
      <c r="B3585" s="367"/>
      <c r="C3585" s="367"/>
      <c r="D3585" s="367"/>
      <c r="E3585" s="368"/>
      <c r="F3585" s="367"/>
      <c r="G3585" s="367"/>
      <c r="H3585" s="367"/>
      <c r="I3585" s="367"/>
      <c r="J3585" s="367"/>
      <c r="K3585" s="367"/>
      <c r="L3585" s="367"/>
      <c r="M3585" s="367"/>
      <c r="N3585" s="367"/>
      <c r="O3585" s="367"/>
      <c r="P3585" s="367"/>
      <c r="Q3585" s="367"/>
      <c r="R3585" s="367"/>
      <c r="S3585" s="367"/>
      <c r="T3585" s="367"/>
      <c r="U3585" s="367"/>
    </row>
    <row r="3586">
      <c r="A3586" s="367"/>
      <c r="B3586" s="367"/>
      <c r="C3586" s="367"/>
      <c r="D3586" s="367"/>
      <c r="E3586" s="368"/>
      <c r="F3586" s="367"/>
      <c r="G3586" s="367"/>
      <c r="H3586" s="367"/>
      <c r="I3586" s="367"/>
      <c r="J3586" s="367"/>
      <c r="K3586" s="367"/>
      <c r="L3586" s="367"/>
      <c r="M3586" s="367"/>
      <c r="N3586" s="367"/>
      <c r="O3586" s="367"/>
      <c r="P3586" s="367"/>
      <c r="Q3586" s="367"/>
      <c r="R3586" s="367"/>
      <c r="S3586" s="367"/>
      <c r="T3586" s="367"/>
      <c r="U3586" s="367"/>
    </row>
    <row r="3587">
      <c r="A3587" s="367"/>
      <c r="B3587" s="367"/>
      <c r="C3587" s="367"/>
      <c r="D3587" s="367"/>
      <c r="E3587" s="368"/>
      <c r="F3587" s="367"/>
      <c r="G3587" s="367"/>
      <c r="H3587" s="367"/>
      <c r="I3587" s="367"/>
      <c r="J3587" s="367"/>
      <c r="K3587" s="367"/>
      <c r="L3587" s="367"/>
      <c r="M3587" s="367"/>
      <c r="N3587" s="367"/>
      <c r="O3587" s="367"/>
      <c r="P3587" s="367"/>
      <c r="Q3587" s="367"/>
      <c r="R3587" s="367"/>
      <c r="S3587" s="367"/>
      <c r="T3587" s="367"/>
      <c r="U3587" s="367"/>
    </row>
    <row r="3588">
      <c r="A3588" s="367"/>
      <c r="B3588" s="367"/>
      <c r="C3588" s="367"/>
      <c r="D3588" s="367"/>
      <c r="E3588" s="368"/>
      <c r="F3588" s="367"/>
      <c r="G3588" s="367"/>
      <c r="H3588" s="367"/>
      <c r="I3588" s="367"/>
      <c r="J3588" s="367"/>
      <c r="K3588" s="367"/>
      <c r="L3588" s="367"/>
      <c r="M3588" s="367"/>
      <c r="N3588" s="367"/>
      <c r="O3588" s="367"/>
      <c r="P3588" s="367"/>
      <c r="Q3588" s="367"/>
      <c r="R3588" s="367"/>
      <c r="S3588" s="367"/>
      <c r="T3588" s="367"/>
      <c r="U3588" s="367"/>
    </row>
    <row r="3589">
      <c r="A3589" s="367"/>
      <c r="B3589" s="367"/>
      <c r="C3589" s="367"/>
      <c r="D3589" s="367"/>
      <c r="E3589" s="368"/>
      <c r="F3589" s="367"/>
      <c r="G3589" s="367"/>
      <c r="H3589" s="367"/>
      <c r="I3589" s="367"/>
      <c r="J3589" s="367"/>
      <c r="K3589" s="367"/>
      <c r="L3589" s="367"/>
      <c r="M3589" s="367"/>
      <c r="N3589" s="367"/>
      <c r="O3589" s="367"/>
      <c r="P3589" s="367"/>
      <c r="Q3589" s="367"/>
      <c r="R3589" s="367"/>
      <c r="S3589" s="367"/>
      <c r="T3589" s="367"/>
      <c r="U3589" s="367"/>
    </row>
    <row r="3590">
      <c r="A3590" s="367"/>
      <c r="B3590" s="367"/>
      <c r="C3590" s="367"/>
      <c r="D3590" s="367"/>
      <c r="E3590" s="368"/>
      <c r="F3590" s="367"/>
      <c r="G3590" s="367"/>
      <c r="H3590" s="367"/>
      <c r="I3590" s="367"/>
      <c r="J3590" s="367"/>
      <c r="K3590" s="367"/>
      <c r="L3590" s="367"/>
      <c r="M3590" s="367"/>
      <c r="N3590" s="367"/>
      <c r="O3590" s="367"/>
      <c r="P3590" s="367"/>
      <c r="Q3590" s="367"/>
      <c r="R3590" s="367"/>
      <c r="S3590" s="367"/>
      <c r="T3590" s="367"/>
      <c r="U3590" s="367"/>
    </row>
    <row r="3591">
      <c r="A3591" s="367"/>
      <c r="B3591" s="367"/>
      <c r="C3591" s="367"/>
      <c r="D3591" s="367"/>
      <c r="E3591" s="368"/>
      <c r="F3591" s="367"/>
      <c r="G3591" s="367"/>
      <c r="H3591" s="367"/>
      <c r="I3591" s="367"/>
      <c r="J3591" s="367"/>
      <c r="K3591" s="367"/>
      <c r="L3591" s="367"/>
      <c r="M3591" s="367"/>
      <c r="N3591" s="367"/>
      <c r="O3591" s="367"/>
      <c r="P3591" s="367"/>
      <c r="Q3591" s="367"/>
      <c r="R3591" s="367"/>
      <c r="S3591" s="367"/>
      <c r="T3591" s="367"/>
      <c r="U3591" s="367"/>
    </row>
    <row r="3592">
      <c r="A3592" s="367"/>
      <c r="B3592" s="367"/>
      <c r="C3592" s="367"/>
      <c r="D3592" s="367"/>
      <c r="E3592" s="368"/>
      <c r="F3592" s="367"/>
      <c r="G3592" s="367"/>
      <c r="H3592" s="367"/>
      <c r="I3592" s="367"/>
      <c r="J3592" s="367"/>
      <c r="K3592" s="367"/>
      <c r="L3592" s="367"/>
      <c r="M3592" s="367"/>
      <c r="N3592" s="367"/>
      <c r="O3592" s="367"/>
      <c r="P3592" s="367"/>
      <c r="Q3592" s="367"/>
      <c r="R3592" s="367"/>
      <c r="S3592" s="367"/>
      <c r="T3592" s="367"/>
      <c r="U3592" s="367"/>
    </row>
    <row r="3593">
      <c r="A3593" s="367"/>
      <c r="B3593" s="367"/>
      <c r="C3593" s="367"/>
      <c r="D3593" s="367"/>
      <c r="E3593" s="368"/>
      <c r="F3593" s="367"/>
      <c r="G3593" s="367"/>
      <c r="H3593" s="367"/>
      <c r="I3593" s="367"/>
      <c r="J3593" s="367"/>
      <c r="K3593" s="367"/>
      <c r="L3593" s="367"/>
      <c r="M3593" s="367"/>
      <c r="N3593" s="367"/>
      <c r="O3593" s="367"/>
      <c r="P3593" s="367"/>
      <c r="Q3593" s="367"/>
      <c r="R3593" s="367"/>
      <c r="S3593" s="367"/>
      <c r="T3593" s="367"/>
      <c r="U3593" s="367"/>
    </row>
    <row r="3594">
      <c r="A3594" s="367"/>
      <c r="B3594" s="367"/>
      <c r="C3594" s="367"/>
      <c r="D3594" s="367"/>
      <c r="E3594" s="368"/>
      <c r="F3594" s="367"/>
      <c r="G3594" s="367"/>
      <c r="H3594" s="367"/>
      <c r="I3594" s="367"/>
      <c r="J3594" s="367"/>
      <c r="K3594" s="367"/>
      <c r="L3594" s="367"/>
      <c r="M3594" s="367"/>
      <c r="N3594" s="367"/>
      <c r="O3594" s="367"/>
      <c r="P3594" s="367"/>
      <c r="Q3594" s="367"/>
      <c r="R3594" s="367"/>
      <c r="S3594" s="367"/>
      <c r="T3594" s="367"/>
      <c r="U3594" s="367"/>
    </row>
    <row r="3595">
      <c r="A3595" s="367"/>
      <c r="B3595" s="367"/>
      <c r="C3595" s="367"/>
      <c r="D3595" s="367"/>
      <c r="E3595" s="368"/>
      <c r="F3595" s="367"/>
      <c r="G3595" s="367"/>
      <c r="H3595" s="367"/>
      <c r="I3595" s="367"/>
      <c r="J3595" s="367"/>
      <c r="K3595" s="367"/>
      <c r="L3595" s="367"/>
      <c r="M3595" s="367"/>
      <c r="N3595" s="367"/>
      <c r="O3595" s="367"/>
      <c r="P3595" s="367"/>
      <c r="Q3595" s="367"/>
      <c r="R3595" s="367"/>
      <c r="S3595" s="367"/>
      <c r="T3595" s="367"/>
      <c r="U3595" s="367"/>
    </row>
    <row r="3596">
      <c r="A3596" s="367"/>
      <c r="B3596" s="367"/>
      <c r="C3596" s="367"/>
      <c r="D3596" s="367"/>
      <c r="E3596" s="368"/>
      <c r="F3596" s="367"/>
      <c r="G3596" s="367"/>
      <c r="H3596" s="367"/>
      <c r="I3596" s="367"/>
      <c r="J3596" s="367"/>
      <c r="K3596" s="367"/>
      <c r="L3596" s="367"/>
      <c r="M3596" s="367"/>
      <c r="N3596" s="367"/>
      <c r="O3596" s="367"/>
      <c r="P3596" s="367"/>
      <c r="Q3596" s="367"/>
      <c r="R3596" s="367"/>
      <c r="S3596" s="367"/>
      <c r="T3596" s="367"/>
      <c r="U3596" s="367"/>
    </row>
    <row r="3597">
      <c r="A3597" s="367"/>
      <c r="B3597" s="367"/>
      <c r="C3597" s="367"/>
      <c r="D3597" s="367"/>
      <c r="E3597" s="368"/>
      <c r="F3597" s="367"/>
      <c r="G3597" s="367"/>
      <c r="H3597" s="367"/>
      <c r="I3597" s="367"/>
      <c r="J3597" s="367"/>
      <c r="K3597" s="367"/>
      <c r="L3597" s="367"/>
      <c r="M3597" s="367"/>
      <c r="N3597" s="367"/>
      <c r="O3597" s="367"/>
      <c r="P3597" s="367"/>
      <c r="Q3597" s="367"/>
      <c r="R3597" s="367"/>
      <c r="S3597" s="367"/>
      <c r="T3597" s="367"/>
      <c r="U3597" s="367"/>
    </row>
    <row r="3598">
      <c r="A3598" s="367"/>
      <c r="B3598" s="367"/>
      <c r="C3598" s="367"/>
      <c r="D3598" s="367"/>
      <c r="E3598" s="368"/>
      <c r="F3598" s="367"/>
      <c r="G3598" s="367"/>
      <c r="H3598" s="367"/>
      <c r="I3598" s="367"/>
      <c r="J3598" s="367"/>
      <c r="K3598" s="367"/>
      <c r="L3598" s="367"/>
      <c r="M3598" s="367"/>
      <c r="N3598" s="367"/>
      <c r="O3598" s="367"/>
      <c r="P3598" s="367"/>
      <c r="Q3598" s="367"/>
      <c r="R3598" s="367"/>
      <c r="S3598" s="367"/>
      <c r="T3598" s="367"/>
      <c r="U3598" s="367"/>
    </row>
    <row r="3599">
      <c r="A3599" s="367"/>
      <c r="B3599" s="367"/>
      <c r="C3599" s="367"/>
      <c r="D3599" s="367"/>
      <c r="E3599" s="368"/>
      <c r="F3599" s="367"/>
      <c r="G3599" s="367"/>
      <c r="H3599" s="367"/>
      <c r="I3599" s="367"/>
      <c r="J3599" s="367"/>
      <c r="K3599" s="367"/>
      <c r="L3599" s="367"/>
      <c r="M3599" s="367"/>
      <c r="N3599" s="367"/>
      <c r="O3599" s="367"/>
      <c r="P3599" s="367"/>
      <c r="Q3599" s="367"/>
      <c r="R3599" s="367"/>
      <c r="S3599" s="367"/>
      <c r="T3599" s="367"/>
      <c r="U3599" s="367"/>
    </row>
    <row r="3600">
      <c r="A3600" s="367"/>
      <c r="B3600" s="367"/>
      <c r="C3600" s="367"/>
      <c r="D3600" s="367"/>
      <c r="E3600" s="368"/>
      <c r="F3600" s="367"/>
      <c r="G3600" s="367"/>
      <c r="H3600" s="367"/>
      <c r="I3600" s="367"/>
      <c r="J3600" s="367"/>
      <c r="K3600" s="367"/>
      <c r="L3600" s="367"/>
      <c r="M3600" s="367"/>
      <c r="N3600" s="367"/>
      <c r="O3600" s="367"/>
      <c r="P3600" s="367"/>
      <c r="Q3600" s="367"/>
      <c r="R3600" s="367"/>
      <c r="S3600" s="367"/>
      <c r="T3600" s="367"/>
      <c r="U3600" s="367"/>
    </row>
    <row r="3601">
      <c r="A3601" s="367"/>
      <c r="B3601" s="367"/>
      <c r="C3601" s="367"/>
      <c r="D3601" s="367"/>
      <c r="E3601" s="368"/>
      <c r="F3601" s="367"/>
      <c r="G3601" s="367"/>
      <c r="H3601" s="367"/>
      <c r="I3601" s="367"/>
      <c r="J3601" s="367"/>
      <c r="K3601" s="367"/>
      <c r="L3601" s="367"/>
      <c r="M3601" s="367"/>
      <c r="N3601" s="367"/>
      <c r="O3601" s="367"/>
      <c r="P3601" s="367"/>
      <c r="Q3601" s="367"/>
      <c r="R3601" s="367"/>
      <c r="S3601" s="367"/>
      <c r="T3601" s="367"/>
      <c r="U3601" s="367"/>
    </row>
    <row r="3602">
      <c r="A3602" s="367"/>
      <c r="B3602" s="367"/>
      <c r="C3602" s="367"/>
      <c r="D3602" s="367"/>
      <c r="E3602" s="368"/>
      <c r="F3602" s="367"/>
      <c r="G3602" s="367"/>
      <c r="H3602" s="367"/>
      <c r="I3602" s="367"/>
      <c r="J3602" s="367"/>
      <c r="K3602" s="367"/>
      <c r="L3602" s="367"/>
      <c r="M3602" s="367"/>
      <c r="N3602" s="367"/>
      <c r="O3602" s="367"/>
      <c r="P3602" s="367"/>
      <c r="Q3602" s="367"/>
      <c r="R3602" s="367"/>
      <c r="S3602" s="367"/>
      <c r="T3602" s="367"/>
      <c r="U3602" s="367"/>
    </row>
    <row r="3603">
      <c r="A3603" s="367"/>
      <c r="B3603" s="367"/>
      <c r="C3603" s="367"/>
      <c r="D3603" s="367"/>
      <c r="E3603" s="368"/>
      <c r="F3603" s="367"/>
      <c r="G3603" s="367"/>
      <c r="H3603" s="367"/>
      <c r="I3603" s="367"/>
      <c r="J3603" s="367"/>
      <c r="K3603" s="367"/>
      <c r="L3603" s="367"/>
      <c r="M3603" s="367"/>
      <c r="N3603" s="367"/>
      <c r="O3603" s="367"/>
      <c r="P3603" s="367"/>
      <c r="Q3603" s="367"/>
      <c r="R3603" s="367"/>
      <c r="S3603" s="367"/>
      <c r="T3603" s="367"/>
      <c r="U3603" s="367"/>
    </row>
    <row r="3604">
      <c r="A3604" s="367"/>
      <c r="B3604" s="367"/>
      <c r="C3604" s="367"/>
      <c r="D3604" s="367"/>
      <c r="E3604" s="368"/>
      <c r="F3604" s="367"/>
      <c r="G3604" s="367"/>
      <c r="H3604" s="367"/>
      <c r="I3604" s="367"/>
      <c r="J3604" s="367"/>
      <c r="K3604" s="367"/>
      <c r="L3604" s="367"/>
      <c r="M3604" s="367"/>
      <c r="N3604" s="367"/>
      <c r="O3604" s="367"/>
      <c r="P3604" s="367"/>
      <c r="Q3604" s="367"/>
      <c r="R3604" s="367"/>
      <c r="S3604" s="367"/>
      <c r="T3604" s="367"/>
      <c r="U3604" s="367"/>
    </row>
    <row r="3605">
      <c r="A3605" s="367"/>
      <c r="B3605" s="367"/>
      <c r="C3605" s="367"/>
      <c r="D3605" s="367"/>
      <c r="E3605" s="368"/>
      <c r="F3605" s="367"/>
      <c r="G3605" s="367"/>
      <c r="H3605" s="367"/>
      <c r="I3605" s="367"/>
      <c r="J3605" s="367"/>
      <c r="K3605" s="367"/>
      <c r="L3605" s="367"/>
      <c r="M3605" s="367"/>
      <c r="N3605" s="367"/>
      <c r="O3605" s="367"/>
      <c r="P3605" s="367"/>
      <c r="Q3605" s="367"/>
      <c r="R3605" s="367"/>
      <c r="S3605" s="367"/>
      <c r="T3605" s="367"/>
      <c r="U3605" s="367"/>
    </row>
    <row r="3606">
      <c r="A3606" s="367"/>
      <c r="B3606" s="367"/>
      <c r="C3606" s="367"/>
      <c r="D3606" s="367"/>
      <c r="E3606" s="368"/>
      <c r="F3606" s="367"/>
      <c r="G3606" s="367"/>
      <c r="H3606" s="367"/>
      <c r="I3606" s="367"/>
      <c r="J3606" s="367"/>
      <c r="K3606" s="367"/>
      <c r="L3606" s="367"/>
      <c r="M3606" s="367"/>
      <c r="N3606" s="367"/>
      <c r="O3606" s="367"/>
      <c r="P3606" s="367"/>
      <c r="Q3606" s="367"/>
      <c r="R3606" s="367"/>
      <c r="S3606" s="367"/>
      <c r="T3606" s="367"/>
      <c r="U3606" s="367"/>
    </row>
    <row r="3607">
      <c r="A3607" s="367"/>
      <c r="B3607" s="367"/>
      <c r="C3607" s="367"/>
      <c r="D3607" s="367"/>
      <c r="E3607" s="368"/>
      <c r="F3607" s="367"/>
      <c r="G3607" s="367"/>
      <c r="H3607" s="367"/>
      <c r="I3607" s="367"/>
      <c r="J3607" s="367"/>
      <c r="K3607" s="367"/>
      <c r="L3607" s="367"/>
      <c r="M3607" s="367"/>
      <c r="N3607" s="367"/>
      <c r="O3607" s="367"/>
      <c r="P3607" s="367"/>
      <c r="Q3607" s="367"/>
      <c r="R3607" s="367"/>
      <c r="S3607" s="367"/>
      <c r="T3607" s="367"/>
      <c r="U3607" s="367"/>
    </row>
    <row r="3608">
      <c r="A3608" s="367"/>
      <c r="B3608" s="367"/>
      <c r="C3608" s="367"/>
      <c r="D3608" s="367"/>
      <c r="E3608" s="368"/>
      <c r="F3608" s="367"/>
      <c r="G3608" s="367"/>
      <c r="H3608" s="367"/>
      <c r="I3608" s="367"/>
      <c r="J3608" s="367"/>
      <c r="K3608" s="367"/>
      <c r="L3608" s="367"/>
      <c r="M3608" s="367"/>
      <c r="N3608" s="367"/>
      <c r="O3608" s="367"/>
      <c r="P3608" s="367"/>
      <c r="Q3608" s="367"/>
      <c r="R3608" s="367"/>
      <c r="S3608" s="367"/>
      <c r="T3608" s="367"/>
      <c r="U3608" s="367"/>
    </row>
    <row r="3609">
      <c r="A3609" s="367"/>
      <c r="B3609" s="367"/>
      <c r="C3609" s="367"/>
      <c r="D3609" s="367"/>
      <c r="E3609" s="368"/>
      <c r="F3609" s="367"/>
      <c r="G3609" s="367"/>
      <c r="H3609" s="367"/>
      <c r="I3609" s="367"/>
      <c r="J3609" s="367"/>
      <c r="K3609" s="367"/>
      <c r="L3609" s="367"/>
      <c r="M3609" s="367"/>
      <c r="N3609" s="367"/>
      <c r="O3609" s="367"/>
      <c r="P3609" s="367"/>
      <c r="Q3609" s="367"/>
      <c r="R3609" s="367"/>
      <c r="S3609" s="367"/>
      <c r="T3609" s="367"/>
      <c r="U3609" s="367"/>
    </row>
    <row r="3610">
      <c r="A3610" s="367"/>
      <c r="B3610" s="367"/>
      <c r="C3610" s="367"/>
      <c r="D3610" s="367"/>
      <c r="E3610" s="368"/>
      <c r="F3610" s="367"/>
      <c r="G3610" s="367"/>
      <c r="H3610" s="367"/>
      <c r="I3610" s="367"/>
      <c r="J3610" s="367"/>
      <c r="K3610" s="367"/>
      <c r="L3610" s="367"/>
      <c r="M3610" s="367"/>
      <c r="N3610" s="367"/>
      <c r="O3610" s="367"/>
      <c r="P3610" s="367"/>
      <c r="Q3610" s="367"/>
      <c r="R3610" s="367"/>
      <c r="S3610" s="367"/>
      <c r="T3610" s="367"/>
      <c r="U3610" s="367"/>
    </row>
    <row r="3611">
      <c r="A3611" s="367"/>
      <c r="B3611" s="367"/>
      <c r="C3611" s="367"/>
      <c r="D3611" s="367"/>
      <c r="E3611" s="368"/>
      <c r="F3611" s="367"/>
      <c r="G3611" s="367"/>
      <c r="H3611" s="367"/>
      <c r="I3611" s="367"/>
      <c r="J3611" s="367"/>
      <c r="K3611" s="367"/>
      <c r="L3611" s="367"/>
      <c r="M3611" s="367"/>
      <c r="N3611" s="367"/>
      <c r="O3611" s="367"/>
      <c r="P3611" s="367"/>
      <c r="Q3611" s="367"/>
      <c r="R3611" s="367"/>
      <c r="S3611" s="367"/>
      <c r="T3611" s="367"/>
      <c r="U3611" s="367"/>
    </row>
    <row r="3612">
      <c r="A3612" s="367"/>
      <c r="B3612" s="367"/>
      <c r="C3612" s="367"/>
      <c r="D3612" s="367"/>
      <c r="E3612" s="368"/>
      <c r="F3612" s="367"/>
      <c r="G3612" s="367"/>
      <c r="H3612" s="367"/>
      <c r="I3612" s="367"/>
      <c r="J3612" s="367"/>
      <c r="K3612" s="367"/>
      <c r="L3612" s="367"/>
      <c r="M3612" s="367"/>
      <c r="N3612" s="367"/>
      <c r="O3612" s="367"/>
      <c r="P3612" s="367"/>
      <c r="Q3612" s="367"/>
      <c r="R3612" s="367"/>
      <c r="S3612" s="367"/>
      <c r="T3612" s="367"/>
      <c r="U3612" s="367"/>
    </row>
    <row r="3613">
      <c r="A3613" s="367"/>
      <c r="B3613" s="367"/>
      <c r="C3613" s="367"/>
      <c r="D3613" s="367"/>
      <c r="E3613" s="368"/>
      <c r="F3613" s="367"/>
      <c r="G3613" s="367"/>
      <c r="H3613" s="367"/>
      <c r="I3613" s="367"/>
      <c r="J3613" s="367"/>
      <c r="K3613" s="367"/>
      <c r="L3613" s="367"/>
      <c r="M3613" s="367"/>
      <c r="N3613" s="367"/>
      <c r="O3613" s="367"/>
      <c r="P3613" s="367"/>
      <c r="Q3613" s="367"/>
      <c r="R3613" s="367"/>
      <c r="S3613" s="367"/>
      <c r="T3613" s="367"/>
      <c r="U3613" s="367"/>
    </row>
    <row r="3614">
      <c r="A3614" s="367"/>
      <c r="B3614" s="367"/>
      <c r="C3614" s="367"/>
      <c r="D3614" s="367"/>
      <c r="E3614" s="368"/>
      <c r="F3614" s="367"/>
      <c r="G3614" s="367"/>
      <c r="H3614" s="367"/>
      <c r="I3614" s="367"/>
      <c r="J3614" s="367"/>
      <c r="K3614" s="367"/>
      <c r="L3614" s="367"/>
      <c r="M3614" s="367"/>
      <c r="N3614" s="367"/>
      <c r="O3614" s="367"/>
      <c r="P3614" s="367"/>
      <c r="Q3614" s="367"/>
      <c r="R3614" s="367"/>
      <c r="S3614" s="367"/>
      <c r="T3614" s="367"/>
      <c r="U3614" s="367"/>
    </row>
    <row r="3615">
      <c r="A3615" s="367"/>
      <c r="B3615" s="367"/>
      <c r="C3615" s="367"/>
      <c r="D3615" s="367"/>
      <c r="E3615" s="368"/>
      <c r="F3615" s="367"/>
      <c r="G3615" s="367"/>
      <c r="H3615" s="367"/>
      <c r="I3615" s="367"/>
      <c r="J3615" s="367"/>
      <c r="K3615" s="367"/>
      <c r="L3615" s="367"/>
      <c r="M3615" s="367"/>
      <c r="N3615" s="367"/>
      <c r="O3615" s="367"/>
      <c r="P3615" s="367"/>
      <c r="Q3615" s="367"/>
      <c r="R3615" s="367"/>
      <c r="S3615" s="367"/>
      <c r="T3615" s="367"/>
      <c r="U3615" s="367"/>
    </row>
    <row r="3616">
      <c r="A3616" s="367"/>
      <c r="B3616" s="367"/>
      <c r="C3616" s="367"/>
      <c r="D3616" s="367"/>
      <c r="E3616" s="368"/>
      <c r="F3616" s="367"/>
      <c r="G3616" s="367"/>
      <c r="H3616" s="367"/>
      <c r="I3616" s="367"/>
      <c r="J3616" s="367"/>
      <c r="K3616" s="367"/>
      <c r="L3616" s="367"/>
      <c r="M3616" s="367"/>
      <c r="N3616" s="367"/>
      <c r="O3616" s="367"/>
      <c r="P3616" s="367"/>
      <c r="Q3616" s="367"/>
      <c r="R3616" s="367"/>
      <c r="S3616" s="367"/>
      <c r="T3616" s="367"/>
      <c r="U3616" s="367"/>
    </row>
    <row r="3617">
      <c r="A3617" s="367"/>
      <c r="B3617" s="367"/>
      <c r="C3617" s="367"/>
      <c r="D3617" s="367"/>
      <c r="E3617" s="368"/>
      <c r="F3617" s="367"/>
      <c r="G3617" s="367"/>
      <c r="H3617" s="367"/>
      <c r="I3617" s="367"/>
      <c r="J3617" s="367"/>
      <c r="K3617" s="367"/>
      <c r="L3617" s="367"/>
      <c r="M3617" s="367"/>
      <c r="N3617" s="367"/>
      <c r="O3617" s="367"/>
      <c r="P3617" s="367"/>
      <c r="Q3617" s="367"/>
      <c r="R3617" s="367"/>
      <c r="S3617" s="367"/>
      <c r="T3617" s="367"/>
      <c r="U3617" s="367"/>
    </row>
    <row r="3618">
      <c r="A3618" s="367"/>
      <c r="B3618" s="367"/>
      <c r="C3618" s="367"/>
      <c r="D3618" s="367"/>
      <c r="E3618" s="368"/>
      <c r="F3618" s="367"/>
      <c r="G3618" s="367"/>
      <c r="H3618" s="367"/>
      <c r="I3618" s="367"/>
      <c r="J3618" s="367"/>
      <c r="K3618" s="367"/>
      <c r="L3618" s="367"/>
      <c r="M3618" s="367"/>
      <c r="N3618" s="367"/>
      <c r="O3618" s="367"/>
      <c r="P3618" s="367"/>
      <c r="Q3618" s="367"/>
      <c r="R3618" s="367"/>
      <c r="S3618" s="367"/>
      <c r="T3618" s="367"/>
      <c r="U3618" s="367"/>
    </row>
    <row r="3619">
      <c r="A3619" s="367"/>
      <c r="B3619" s="367"/>
      <c r="C3619" s="367"/>
      <c r="D3619" s="367"/>
      <c r="E3619" s="368"/>
      <c r="F3619" s="367"/>
      <c r="G3619" s="367"/>
      <c r="H3619" s="367"/>
      <c r="I3619" s="367"/>
      <c r="J3619" s="367"/>
      <c r="K3619" s="367"/>
      <c r="L3619" s="367"/>
      <c r="M3619" s="367"/>
      <c r="N3619" s="367"/>
      <c r="O3619" s="367"/>
      <c r="P3619" s="367"/>
      <c r="Q3619" s="367"/>
      <c r="R3619" s="367"/>
      <c r="S3619" s="367"/>
      <c r="T3619" s="367"/>
      <c r="U3619" s="367"/>
    </row>
    <row r="3620">
      <c r="A3620" s="367"/>
      <c r="B3620" s="367"/>
      <c r="C3620" s="367"/>
      <c r="D3620" s="367"/>
      <c r="E3620" s="368"/>
      <c r="F3620" s="367"/>
      <c r="G3620" s="367"/>
      <c r="H3620" s="367"/>
      <c r="I3620" s="367"/>
      <c r="J3620" s="367"/>
      <c r="K3620" s="367"/>
      <c r="L3620" s="367"/>
      <c r="M3620" s="367"/>
      <c r="N3620" s="367"/>
      <c r="O3620" s="367"/>
      <c r="P3620" s="367"/>
      <c r="Q3620" s="367"/>
      <c r="R3620" s="367"/>
      <c r="S3620" s="367"/>
      <c r="T3620" s="367"/>
      <c r="U3620" s="367"/>
    </row>
    <row r="3621">
      <c r="A3621" s="367"/>
      <c r="B3621" s="367"/>
      <c r="C3621" s="367"/>
      <c r="D3621" s="367"/>
      <c r="E3621" s="368"/>
      <c r="F3621" s="367"/>
      <c r="G3621" s="367"/>
      <c r="H3621" s="367"/>
      <c r="I3621" s="367"/>
      <c r="J3621" s="367"/>
      <c r="K3621" s="367"/>
      <c r="L3621" s="367"/>
      <c r="M3621" s="367"/>
      <c r="N3621" s="367"/>
      <c r="O3621" s="367"/>
      <c r="P3621" s="367"/>
      <c r="Q3621" s="367"/>
      <c r="R3621" s="367"/>
      <c r="S3621" s="367"/>
      <c r="T3621" s="367"/>
      <c r="U3621" s="367"/>
    </row>
    <row r="3622">
      <c r="A3622" s="367"/>
      <c r="B3622" s="367"/>
      <c r="C3622" s="367"/>
      <c r="D3622" s="367"/>
      <c r="E3622" s="368"/>
      <c r="F3622" s="367"/>
      <c r="G3622" s="367"/>
      <c r="H3622" s="367"/>
      <c r="I3622" s="367"/>
      <c r="J3622" s="367"/>
      <c r="K3622" s="367"/>
      <c r="L3622" s="367"/>
      <c r="M3622" s="367"/>
      <c r="N3622" s="367"/>
      <c r="O3622" s="367"/>
      <c r="P3622" s="367"/>
      <c r="Q3622" s="367"/>
      <c r="R3622" s="367"/>
      <c r="S3622" s="367"/>
      <c r="T3622" s="367"/>
      <c r="U3622" s="367"/>
    </row>
    <row r="3623">
      <c r="A3623" s="367"/>
      <c r="B3623" s="367"/>
      <c r="C3623" s="367"/>
      <c r="D3623" s="367"/>
      <c r="E3623" s="368"/>
      <c r="F3623" s="367"/>
      <c r="G3623" s="367"/>
      <c r="H3623" s="367"/>
      <c r="I3623" s="367"/>
      <c r="J3623" s="367"/>
      <c r="K3623" s="367"/>
      <c r="L3623" s="367"/>
      <c r="M3623" s="367"/>
      <c r="N3623" s="367"/>
      <c r="O3623" s="367"/>
      <c r="P3623" s="367"/>
      <c r="Q3623" s="367"/>
      <c r="R3623" s="367"/>
      <c r="S3623" s="367"/>
      <c r="T3623" s="367"/>
      <c r="U3623" s="367"/>
    </row>
    <row r="3624">
      <c r="A3624" s="367"/>
      <c r="B3624" s="367"/>
      <c r="C3624" s="367"/>
      <c r="D3624" s="367"/>
      <c r="E3624" s="368"/>
      <c r="F3624" s="367"/>
      <c r="G3624" s="367"/>
      <c r="H3624" s="367"/>
      <c r="I3624" s="367"/>
      <c r="J3624" s="367"/>
      <c r="K3624" s="367"/>
      <c r="L3624" s="367"/>
      <c r="M3624" s="367"/>
      <c r="N3624" s="367"/>
      <c r="O3624" s="367"/>
      <c r="P3624" s="367"/>
      <c r="Q3624" s="367"/>
      <c r="R3624" s="367"/>
      <c r="S3624" s="367"/>
      <c r="T3624" s="367"/>
      <c r="U3624" s="367"/>
    </row>
    <row r="3625">
      <c r="A3625" s="367"/>
      <c r="B3625" s="367"/>
      <c r="C3625" s="367"/>
      <c r="D3625" s="367"/>
      <c r="E3625" s="368"/>
      <c r="F3625" s="367"/>
      <c r="G3625" s="367"/>
      <c r="H3625" s="367"/>
      <c r="I3625" s="367"/>
      <c r="J3625" s="367"/>
      <c r="K3625" s="367"/>
      <c r="L3625" s="367"/>
      <c r="M3625" s="367"/>
      <c r="N3625" s="367"/>
      <c r="O3625" s="367"/>
      <c r="P3625" s="367"/>
      <c r="Q3625" s="367"/>
      <c r="R3625" s="367"/>
      <c r="S3625" s="367"/>
      <c r="T3625" s="367"/>
      <c r="U3625" s="367"/>
    </row>
    <row r="3626">
      <c r="A3626" s="367"/>
      <c r="B3626" s="367"/>
      <c r="C3626" s="367"/>
      <c r="D3626" s="367"/>
      <c r="E3626" s="368"/>
      <c r="F3626" s="367"/>
      <c r="G3626" s="367"/>
      <c r="H3626" s="367"/>
      <c r="I3626" s="367"/>
      <c r="J3626" s="367"/>
      <c r="K3626" s="367"/>
      <c r="L3626" s="367"/>
      <c r="M3626" s="367"/>
      <c r="N3626" s="367"/>
      <c r="O3626" s="367"/>
      <c r="P3626" s="367"/>
      <c r="Q3626" s="367"/>
      <c r="R3626" s="367"/>
      <c r="S3626" s="367"/>
      <c r="T3626" s="367"/>
      <c r="U3626" s="367"/>
    </row>
    <row r="3627">
      <c r="A3627" s="367"/>
      <c r="B3627" s="367"/>
      <c r="C3627" s="367"/>
      <c r="D3627" s="367"/>
      <c r="E3627" s="368"/>
      <c r="F3627" s="367"/>
      <c r="G3627" s="367"/>
      <c r="H3627" s="367"/>
      <c r="I3627" s="367"/>
      <c r="J3627" s="367"/>
      <c r="K3627" s="367"/>
      <c r="L3627" s="367"/>
      <c r="M3627" s="367"/>
      <c r="N3627" s="367"/>
      <c r="O3627" s="367"/>
      <c r="P3627" s="367"/>
      <c r="Q3627" s="367"/>
      <c r="R3627" s="367"/>
      <c r="S3627" s="367"/>
      <c r="T3627" s="367"/>
      <c r="U3627" s="367"/>
    </row>
    <row r="3628">
      <c r="A3628" s="367"/>
      <c r="B3628" s="367"/>
      <c r="C3628" s="367"/>
      <c r="D3628" s="367"/>
      <c r="E3628" s="368"/>
      <c r="F3628" s="367"/>
      <c r="G3628" s="367"/>
      <c r="H3628" s="367"/>
      <c r="I3628" s="367"/>
      <c r="J3628" s="367"/>
      <c r="K3628" s="367"/>
      <c r="L3628" s="367"/>
      <c r="M3628" s="367"/>
      <c r="N3628" s="367"/>
      <c r="O3628" s="367"/>
      <c r="P3628" s="367"/>
      <c r="Q3628" s="367"/>
      <c r="R3628" s="367"/>
      <c r="S3628" s="367"/>
      <c r="T3628" s="367"/>
      <c r="U3628" s="367"/>
    </row>
    <row r="3629">
      <c r="A3629" s="367"/>
      <c r="B3629" s="367"/>
      <c r="C3629" s="367"/>
      <c r="D3629" s="367"/>
      <c r="E3629" s="368"/>
      <c r="F3629" s="367"/>
      <c r="G3629" s="367"/>
      <c r="H3629" s="367"/>
      <c r="I3629" s="367"/>
      <c r="J3629" s="367"/>
      <c r="K3629" s="367"/>
      <c r="L3629" s="367"/>
      <c r="M3629" s="367"/>
      <c r="N3629" s="367"/>
      <c r="O3629" s="367"/>
      <c r="P3629" s="367"/>
      <c r="Q3629" s="367"/>
      <c r="R3629" s="367"/>
      <c r="S3629" s="367"/>
      <c r="T3629" s="367"/>
      <c r="U3629" s="367"/>
    </row>
    <row r="3630">
      <c r="A3630" s="367"/>
      <c r="B3630" s="367"/>
      <c r="C3630" s="367"/>
      <c r="D3630" s="367"/>
      <c r="E3630" s="368"/>
      <c r="F3630" s="367"/>
      <c r="G3630" s="367"/>
      <c r="H3630" s="367"/>
      <c r="I3630" s="367"/>
      <c r="J3630" s="367"/>
      <c r="K3630" s="367"/>
      <c r="L3630" s="367"/>
      <c r="M3630" s="367"/>
      <c r="N3630" s="367"/>
      <c r="O3630" s="367"/>
      <c r="P3630" s="367"/>
      <c r="Q3630" s="367"/>
      <c r="R3630" s="367"/>
      <c r="S3630" s="367"/>
      <c r="T3630" s="367"/>
      <c r="U3630" s="367"/>
    </row>
    <row r="3631">
      <c r="A3631" s="367"/>
      <c r="B3631" s="367"/>
      <c r="C3631" s="367"/>
      <c r="D3631" s="367"/>
      <c r="E3631" s="368"/>
      <c r="F3631" s="367"/>
      <c r="G3631" s="367"/>
      <c r="H3631" s="367"/>
      <c r="I3631" s="367"/>
      <c r="J3631" s="367"/>
      <c r="K3631" s="367"/>
      <c r="L3631" s="367"/>
      <c r="M3631" s="367"/>
      <c r="N3631" s="367"/>
      <c r="O3631" s="367"/>
      <c r="P3631" s="367"/>
      <c r="Q3631" s="367"/>
      <c r="R3631" s="367"/>
      <c r="S3631" s="367"/>
      <c r="T3631" s="367"/>
      <c r="U3631" s="367"/>
    </row>
    <row r="3632">
      <c r="A3632" s="367"/>
      <c r="B3632" s="367"/>
      <c r="C3632" s="367"/>
      <c r="D3632" s="367"/>
      <c r="E3632" s="368"/>
      <c r="F3632" s="367"/>
      <c r="G3632" s="367"/>
      <c r="H3632" s="367"/>
      <c r="I3632" s="367"/>
      <c r="J3632" s="367"/>
      <c r="K3632" s="367"/>
      <c r="L3632" s="367"/>
      <c r="M3632" s="367"/>
      <c r="N3632" s="367"/>
      <c r="O3632" s="367"/>
      <c r="P3632" s="367"/>
      <c r="Q3632" s="367"/>
      <c r="R3632" s="367"/>
      <c r="S3632" s="367"/>
      <c r="T3632" s="367"/>
      <c r="U3632" s="367"/>
    </row>
    <row r="3633">
      <c r="A3633" s="367"/>
      <c r="B3633" s="367"/>
      <c r="C3633" s="367"/>
      <c r="D3633" s="367"/>
      <c r="E3633" s="368"/>
      <c r="F3633" s="367"/>
      <c r="G3633" s="367"/>
      <c r="H3633" s="367"/>
      <c r="I3633" s="367"/>
      <c r="J3633" s="367"/>
      <c r="K3633" s="367"/>
      <c r="L3633" s="367"/>
      <c r="M3633" s="367"/>
      <c r="N3633" s="367"/>
      <c r="O3633" s="367"/>
      <c r="P3633" s="367"/>
      <c r="Q3633" s="367"/>
      <c r="R3633" s="367"/>
      <c r="S3633" s="367"/>
      <c r="T3633" s="367"/>
      <c r="U3633" s="367"/>
    </row>
    <row r="3634">
      <c r="A3634" s="367"/>
      <c r="B3634" s="367"/>
      <c r="C3634" s="367"/>
      <c r="D3634" s="367"/>
      <c r="E3634" s="368"/>
      <c r="F3634" s="367"/>
      <c r="G3634" s="367"/>
      <c r="H3634" s="367"/>
      <c r="I3634" s="367"/>
      <c r="J3634" s="367"/>
      <c r="K3634" s="367"/>
      <c r="L3634" s="367"/>
      <c r="M3634" s="367"/>
      <c r="N3634" s="367"/>
      <c r="O3634" s="367"/>
      <c r="P3634" s="367"/>
      <c r="Q3634" s="367"/>
      <c r="R3634" s="367"/>
      <c r="S3634" s="367"/>
      <c r="T3634" s="367"/>
      <c r="U3634" s="367"/>
    </row>
    <row r="3635">
      <c r="A3635" s="367"/>
      <c r="B3635" s="367"/>
      <c r="C3635" s="367"/>
      <c r="D3635" s="367"/>
      <c r="E3635" s="368"/>
      <c r="F3635" s="367"/>
      <c r="G3635" s="367"/>
      <c r="H3635" s="367"/>
      <c r="I3635" s="367"/>
      <c r="J3635" s="367"/>
      <c r="K3635" s="367"/>
      <c r="L3635" s="367"/>
      <c r="M3635" s="367"/>
      <c r="N3635" s="367"/>
      <c r="O3635" s="367"/>
      <c r="P3635" s="367"/>
      <c r="Q3635" s="367"/>
      <c r="R3635" s="367"/>
      <c r="S3635" s="367"/>
      <c r="T3635" s="367"/>
      <c r="U3635" s="367"/>
    </row>
    <row r="3636">
      <c r="A3636" s="367"/>
      <c r="B3636" s="367"/>
      <c r="C3636" s="367"/>
      <c r="D3636" s="367"/>
      <c r="E3636" s="368"/>
      <c r="F3636" s="367"/>
      <c r="G3636" s="367"/>
      <c r="H3636" s="367"/>
      <c r="I3636" s="367"/>
      <c r="J3636" s="367"/>
      <c r="K3636" s="367"/>
      <c r="L3636" s="367"/>
      <c r="M3636" s="367"/>
      <c r="N3636" s="367"/>
      <c r="O3636" s="367"/>
      <c r="P3636" s="367"/>
      <c r="Q3636" s="367"/>
      <c r="R3636" s="367"/>
      <c r="S3636" s="367"/>
      <c r="T3636" s="367"/>
      <c r="U3636" s="367"/>
    </row>
    <row r="3637">
      <c r="A3637" s="367"/>
      <c r="B3637" s="367"/>
      <c r="C3637" s="367"/>
      <c r="D3637" s="367"/>
      <c r="E3637" s="368"/>
      <c r="F3637" s="367"/>
      <c r="G3637" s="367"/>
      <c r="H3637" s="367"/>
      <c r="I3637" s="367"/>
      <c r="J3637" s="367"/>
      <c r="K3637" s="367"/>
      <c r="L3637" s="367"/>
      <c r="M3637" s="367"/>
      <c r="N3637" s="367"/>
      <c r="O3637" s="367"/>
      <c r="P3637" s="367"/>
      <c r="Q3637" s="367"/>
      <c r="R3637" s="367"/>
      <c r="S3637" s="367"/>
      <c r="T3637" s="367"/>
      <c r="U3637" s="367"/>
    </row>
    <row r="3638">
      <c r="A3638" s="367"/>
      <c r="B3638" s="367"/>
      <c r="C3638" s="367"/>
      <c r="D3638" s="367"/>
      <c r="E3638" s="368"/>
      <c r="F3638" s="367"/>
      <c r="G3638" s="367"/>
      <c r="H3638" s="367"/>
      <c r="I3638" s="367"/>
      <c r="J3638" s="367"/>
      <c r="K3638" s="367"/>
      <c r="L3638" s="367"/>
      <c r="M3638" s="367"/>
      <c r="N3638" s="367"/>
      <c r="O3638" s="367"/>
      <c r="P3638" s="367"/>
      <c r="Q3638" s="367"/>
      <c r="R3638" s="367"/>
      <c r="S3638" s="367"/>
      <c r="T3638" s="367"/>
      <c r="U3638" s="367"/>
    </row>
    <row r="3639">
      <c r="A3639" s="367"/>
      <c r="B3639" s="367"/>
      <c r="C3639" s="367"/>
      <c r="D3639" s="367"/>
      <c r="E3639" s="368"/>
      <c r="F3639" s="367"/>
      <c r="G3639" s="367"/>
      <c r="H3639" s="367"/>
      <c r="I3639" s="367"/>
      <c r="J3639" s="367"/>
      <c r="K3639" s="367"/>
      <c r="L3639" s="367"/>
      <c r="M3639" s="367"/>
      <c r="N3639" s="367"/>
      <c r="O3639" s="367"/>
      <c r="P3639" s="367"/>
      <c r="Q3639" s="367"/>
      <c r="R3639" s="367"/>
      <c r="S3639" s="367"/>
      <c r="T3639" s="367"/>
      <c r="U3639" s="367"/>
    </row>
    <row r="3640">
      <c r="A3640" s="367"/>
      <c r="B3640" s="367"/>
      <c r="C3640" s="367"/>
      <c r="D3640" s="367"/>
      <c r="E3640" s="368"/>
      <c r="F3640" s="367"/>
      <c r="G3640" s="367"/>
      <c r="H3640" s="367"/>
      <c r="I3640" s="367"/>
      <c r="J3640" s="367"/>
      <c r="K3640" s="367"/>
      <c r="L3640" s="367"/>
      <c r="M3640" s="367"/>
      <c r="N3640" s="367"/>
      <c r="O3640" s="367"/>
      <c r="P3640" s="367"/>
      <c r="Q3640" s="367"/>
      <c r="R3640" s="367"/>
      <c r="S3640" s="367"/>
      <c r="T3640" s="367"/>
      <c r="U3640" s="367"/>
    </row>
    <row r="3641">
      <c r="A3641" s="367"/>
      <c r="B3641" s="367"/>
      <c r="C3641" s="367"/>
      <c r="D3641" s="367"/>
      <c r="E3641" s="368"/>
      <c r="F3641" s="367"/>
      <c r="G3641" s="367"/>
      <c r="H3641" s="367"/>
      <c r="I3641" s="367"/>
      <c r="J3641" s="367"/>
      <c r="K3641" s="367"/>
      <c r="L3641" s="367"/>
      <c r="M3641" s="367"/>
      <c r="N3641" s="367"/>
      <c r="O3641" s="367"/>
      <c r="P3641" s="367"/>
      <c r="Q3641" s="367"/>
      <c r="R3641" s="367"/>
      <c r="S3641" s="367"/>
      <c r="T3641" s="367"/>
      <c r="U3641" s="367"/>
    </row>
    <row r="3642">
      <c r="A3642" s="367"/>
      <c r="B3642" s="367"/>
      <c r="C3642" s="367"/>
      <c r="D3642" s="367"/>
      <c r="E3642" s="368"/>
      <c r="F3642" s="367"/>
      <c r="G3642" s="367"/>
      <c r="H3642" s="367"/>
      <c r="I3642" s="367"/>
      <c r="J3642" s="367"/>
      <c r="K3642" s="367"/>
      <c r="L3642" s="367"/>
      <c r="M3642" s="367"/>
      <c r="N3642" s="367"/>
      <c r="O3642" s="367"/>
      <c r="P3642" s="367"/>
      <c r="Q3642" s="367"/>
      <c r="R3642" s="367"/>
      <c r="S3642" s="367"/>
      <c r="T3642" s="367"/>
      <c r="U3642" s="367"/>
    </row>
    <row r="3643">
      <c r="A3643" s="367"/>
      <c r="B3643" s="367"/>
      <c r="C3643" s="367"/>
      <c r="D3643" s="367"/>
      <c r="E3643" s="368"/>
      <c r="F3643" s="367"/>
      <c r="G3643" s="367"/>
      <c r="H3643" s="367"/>
      <c r="I3643" s="367"/>
      <c r="J3643" s="367"/>
      <c r="K3643" s="367"/>
      <c r="L3643" s="367"/>
      <c r="M3643" s="367"/>
      <c r="N3643" s="367"/>
      <c r="O3643" s="367"/>
      <c r="P3643" s="367"/>
      <c r="Q3643" s="367"/>
      <c r="R3643" s="367"/>
      <c r="S3643" s="367"/>
      <c r="T3643" s="367"/>
      <c r="U3643" s="367"/>
    </row>
    <row r="3644">
      <c r="A3644" s="367"/>
      <c r="B3644" s="367"/>
      <c r="C3644" s="367"/>
      <c r="D3644" s="367"/>
      <c r="E3644" s="368"/>
      <c r="F3644" s="367"/>
      <c r="G3644" s="367"/>
      <c r="H3644" s="367"/>
      <c r="I3644" s="367"/>
      <c r="J3644" s="367"/>
      <c r="K3644" s="367"/>
      <c r="L3644" s="367"/>
      <c r="M3644" s="367"/>
      <c r="N3644" s="367"/>
      <c r="O3644" s="367"/>
      <c r="P3644" s="367"/>
      <c r="Q3644" s="367"/>
      <c r="R3644" s="367"/>
      <c r="S3644" s="367"/>
      <c r="T3644" s="367"/>
      <c r="U3644" s="367"/>
    </row>
    <row r="3645">
      <c r="A3645" s="367"/>
      <c r="B3645" s="367"/>
      <c r="C3645" s="367"/>
      <c r="D3645" s="367"/>
      <c r="E3645" s="368"/>
      <c r="F3645" s="367"/>
      <c r="G3645" s="367"/>
      <c r="H3645" s="367"/>
      <c r="I3645" s="367"/>
      <c r="J3645" s="367"/>
      <c r="K3645" s="367"/>
      <c r="L3645" s="367"/>
      <c r="M3645" s="367"/>
      <c r="N3645" s="367"/>
      <c r="O3645" s="367"/>
      <c r="P3645" s="367"/>
      <c r="Q3645" s="367"/>
      <c r="R3645" s="367"/>
      <c r="S3645" s="367"/>
      <c r="T3645" s="367"/>
      <c r="U3645" s="367"/>
    </row>
    <row r="3646">
      <c r="A3646" s="367"/>
      <c r="B3646" s="367"/>
      <c r="C3646" s="367"/>
      <c r="D3646" s="367"/>
      <c r="E3646" s="368"/>
      <c r="F3646" s="367"/>
      <c r="G3646" s="367"/>
      <c r="H3646" s="367"/>
      <c r="I3646" s="367"/>
      <c r="J3646" s="367"/>
      <c r="K3646" s="367"/>
      <c r="L3646" s="367"/>
      <c r="M3646" s="367"/>
      <c r="N3646" s="367"/>
      <c r="O3646" s="367"/>
      <c r="P3646" s="367"/>
      <c r="Q3646" s="367"/>
      <c r="R3646" s="367"/>
      <c r="S3646" s="367"/>
      <c r="T3646" s="367"/>
      <c r="U3646" s="367"/>
    </row>
    <row r="3647">
      <c r="A3647" s="367"/>
      <c r="B3647" s="367"/>
      <c r="C3647" s="367"/>
      <c r="D3647" s="367"/>
      <c r="E3647" s="368"/>
      <c r="F3647" s="367"/>
      <c r="G3647" s="367"/>
      <c r="H3647" s="367"/>
      <c r="I3647" s="367"/>
      <c r="J3647" s="367"/>
      <c r="K3647" s="367"/>
      <c r="L3647" s="367"/>
      <c r="M3647" s="367"/>
      <c r="N3647" s="367"/>
      <c r="O3647" s="367"/>
      <c r="P3647" s="367"/>
      <c r="Q3647" s="367"/>
      <c r="R3647" s="367"/>
      <c r="S3647" s="367"/>
      <c r="T3647" s="367"/>
      <c r="U3647" s="367"/>
    </row>
    <row r="3648">
      <c r="A3648" s="367"/>
      <c r="B3648" s="367"/>
      <c r="C3648" s="367"/>
      <c r="D3648" s="367"/>
      <c r="E3648" s="368"/>
      <c r="F3648" s="367"/>
      <c r="G3648" s="367"/>
      <c r="H3648" s="367"/>
      <c r="I3648" s="367"/>
      <c r="J3648" s="367"/>
      <c r="K3648" s="367"/>
      <c r="L3648" s="367"/>
      <c r="M3648" s="367"/>
      <c r="N3648" s="367"/>
      <c r="O3648" s="367"/>
      <c r="P3648" s="367"/>
      <c r="Q3648" s="367"/>
      <c r="R3648" s="367"/>
      <c r="S3648" s="367"/>
      <c r="T3648" s="367"/>
      <c r="U3648" s="367"/>
    </row>
    <row r="3649">
      <c r="A3649" s="367"/>
      <c r="B3649" s="367"/>
      <c r="C3649" s="367"/>
      <c r="D3649" s="367"/>
      <c r="E3649" s="368"/>
      <c r="F3649" s="367"/>
      <c r="G3649" s="367"/>
      <c r="H3649" s="367"/>
      <c r="I3649" s="367"/>
      <c r="J3649" s="367"/>
      <c r="K3649" s="367"/>
      <c r="L3649" s="367"/>
      <c r="M3649" s="367"/>
      <c r="N3649" s="367"/>
      <c r="O3649" s="367"/>
      <c r="P3649" s="367"/>
      <c r="Q3649" s="367"/>
      <c r="R3649" s="367"/>
      <c r="S3649" s="367"/>
      <c r="T3649" s="367"/>
      <c r="U3649" s="367"/>
    </row>
    <row r="3650">
      <c r="A3650" s="367"/>
      <c r="B3650" s="367"/>
      <c r="C3650" s="367"/>
      <c r="D3650" s="367"/>
      <c r="E3650" s="368"/>
      <c r="F3650" s="367"/>
      <c r="G3650" s="367"/>
      <c r="H3650" s="367"/>
      <c r="I3650" s="367"/>
      <c r="J3650" s="367"/>
      <c r="K3650" s="367"/>
      <c r="L3650" s="367"/>
      <c r="M3650" s="367"/>
      <c r="N3650" s="367"/>
      <c r="O3650" s="367"/>
      <c r="P3650" s="367"/>
      <c r="Q3650" s="367"/>
      <c r="R3650" s="367"/>
      <c r="S3650" s="367"/>
      <c r="T3650" s="367"/>
      <c r="U3650" s="367"/>
    </row>
    <row r="3651">
      <c r="A3651" s="367"/>
      <c r="B3651" s="367"/>
      <c r="C3651" s="367"/>
      <c r="D3651" s="367"/>
      <c r="E3651" s="368"/>
      <c r="F3651" s="367"/>
      <c r="G3651" s="367"/>
      <c r="H3651" s="367"/>
      <c r="I3651" s="367"/>
      <c r="J3651" s="367"/>
      <c r="K3651" s="367"/>
      <c r="L3651" s="367"/>
      <c r="M3651" s="367"/>
      <c r="N3651" s="367"/>
      <c r="O3651" s="367"/>
      <c r="P3651" s="367"/>
      <c r="Q3651" s="367"/>
      <c r="R3651" s="367"/>
      <c r="S3651" s="367"/>
      <c r="T3651" s="367"/>
      <c r="U3651" s="367"/>
    </row>
    <row r="3652">
      <c r="A3652" s="367"/>
      <c r="B3652" s="367"/>
      <c r="C3652" s="367"/>
      <c r="D3652" s="367"/>
      <c r="E3652" s="368"/>
      <c r="F3652" s="367"/>
      <c r="G3652" s="367"/>
      <c r="H3652" s="367"/>
      <c r="I3652" s="367"/>
      <c r="J3652" s="367"/>
      <c r="K3652" s="367"/>
      <c r="L3652" s="367"/>
      <c r="M3652" s="367"/>
      <c r="N3652" s="367"/>
      <c r="O3652" s="367"/>
      <c r="P3652" s="367"/>
      <c r="Q3652" s="367"/>
      <c r="R3652" s="367"/>
      <c r="S3652" s="367"/>
      <c r="T3652" s="367"/>
      <c r="U3652" s="367"/>
    </row>
    <row r="3653">
      <c r="A3653" s="367"/>
      <c r="B3653" s="367"/>
      <c r="C3653" s="367"/>
      <c r="D3653" s="367"/>
      <c r="E3653" s="368"/>
      <c r="F3653" s="367"/>
      <c r="G3653" s="367"/>
      <c r="H3653" s="367"/>
      <c r="I3653" s="367"/>
      <c r="J3653" s="367"/>
      <c r="K3653" s="367"/>
      <c r="L3653" s="367"/>
      <c r="M3653" s="367"/>
      <c r="N3653" s="367"/>
      <c r="O3653" s="367"/>
      <c r="P3653" s="367"/>
      <c r="Q3653" s="367"/>
      <c r="R3653" s="367"/>
      <c r="S3653" s="367"/>
      <c r="T3653" s="367"/>
      <c r="U3653" s="367"/>
    </row>
    <row r="3654">
      <c r="A3654" s="367"/>
      <c r="B3654" s="367"/>
      <c r="C3654" s="367"/>
      <c r="D3654" s="367"/>
      <c r="E3654" s="368"/>
      <c r="F3654" s="367"/>
      <c r="G3654" s="367"/>
      <c r="H3654" s="367"/>
      <c r="I3654" s="367"/>
      <c r="J3654" s="367"/>
      <c r="K3654" s="367"/>
      <c r="L3654" s="367"/>
      <c r="M3654" s="367"/>
      <c r="N3654" s="367"/>
      <c r="O3654" s="367"/>
      <c r="P3654" s="367"/>
      <c r="Q3654" s="367"/>
      <c r="R3654" s="367"/>
      <c r="S3654" s="367"/>
      <c r="T3654" s="367"/>
      <c r="U3654" s="367"/>
    </row>
    <row r="3655">
      <c r="A3655" s="367"/>
      <c r="B3655" s="367"/>
      <c r="C3655" s="367"/>
      <c r="D3655" s="367"/>
      <c r="E3655" s="368"/>
      <c r="F3655" s="367"/>
      <c r="G3655" s="367"/>
      <c r="H3655" s="367"/>
      <c r="I3655" s="367"/>
      <c r="J3655" s="367"/>
      <c r="K3655" s="367"/>
      <c r="L3655" s="367"/>
      <c r="M3655" s="367"/>
      <c r="N3655" s="367"/>
      <c r="O3655" s="367"/>
      <c r="P3655" s="367"/>
      <c r="Q3655" s="367"/>
      <c r="R3655" s="367"/>
      <c r="S3655" s="367"/>
      <c r="T3655" s="367"/>
      <c r="U3655" s="367"/>
    </row>
    <row r="3656">
      <c r="A3656" s="367"/>
      <c r="B3656" s="367"/>
      <c r="C3656" s="367"/>
      <c r="D3656" s="367"/>
      <c r="E3656" s="368"/>
      <c r="F3656" s="367"/>
      <c r="G3656" s="367"/>
      <c r="H3656" s="367"/>
      <c r="I3656" s="367"/>
      <c r="J3656" s="367"/>
      <c r="K3656" s="367"/>
      <c r="L3656" s="367"/>
      <c r="M3656" s="367"/>
      <c r="N3656" s="367"/>
      <c r="O3656" s="367"/>
      <c r="P3656" s="367"/>
      <c r="Q3656" s="367"/>
      <c r="R3656" s="367"/>
      <c r="S3656" s="367"/>
      <c r="T3656" s="367"/>
      <c r="U3656" s="367"/>
    </row>
    <row r="3657">
      <c r="A3657" s="367"/>
      <c r="B3657" s="367"/>
      <c r="C3657" s="367"/>
      <c r="D3657" s="367"/>
      <c r="E3657" s="368"/>
      <c r="F3657" s="367"/>
      <c r="G3657" s="367"/>
      <c r="H3657" s="367"/>
      <c r="I3657" s="367"/>
      <c r="J3657" s="367"/>
      <c r="K3657" s="367"/>
      <c r="L3657" s="367"/>
      <c r="M3657" s="367"/>
      <c r="N3657" s="367"/>
      <c r="O3657" s="367"/>
      <c r="P3657" s="367"/>
      <c r="Q3657" s="367"/>
      <c r="R3657" s="367"/>
      <c r="S3657" s="367"/>
      <c r="T3657" s="367"/>
      <c r="U3657" s="367"/>
    </row>
    <row r="3658">
      <c r="A3658" s="367"/>
      <c r="B3658" s="367"/>
      <c r="C3658" s="367"/>
      <c r="D3658" s="367"/>
      <c r="E3658" s="368"/>
      <c r="F3658" s="367"/>
      <c r="G3658" s="367"/>
      <c r="H3658" s="367"/>
      <c r="I3658" s="367"/>
      <c r="J3658" s="367"/>
      <c r="K3658" s="367"/>
      <c r="L3658" s="367"/>
      <c r="M3658" s="367"/>
      <c r="N3658" s="367"/>
      <c r="O3658" s="367"/>
      <c r="P3658" s="367"/>
      <c r="Q3658" s="367"/>
      <c r="R3658" s="367"/>
      <c r="S3658" s="367"/>
      <c r="T3658" s="367"/>
      <c r="U3658" s="367"/>
    </row>
    <row r="3659">
      <c r="A3659" s="367"/>
      <c r="B3659" s="367"/>
      <c r="C3659" s="367"/>
      <c r="D3659" s="367"/>
      <c r="E3659" s="368"/>
      <c r="F3659" s="367"/>
      <c r="G3659" s="367"/>
      <c r="H3659" s="367"/>
      <c r="I3659" s="367"/>
      <c r="J3659" s="367"/>
      <c r="K3659" s="367"/>
      <c r="L3659" s="367"/>
      <c r="M3659" s="367"/>
      <c r="N3659" s="367"/>
      <c r="O3659" s="367"/>
      <c r="P3659" s="367"/>
      <c r="Q3659" s="367"/>
      <c r="R3659" s="367"/>
      <c r="S3659" s="367"/>
      <c r="T3659" s="367"/>
      <c r="U3659" s="367"/>
    </row>
    <row r="3660">
      <c r="A3660" s="367"/>
      <c r="B3660" s="367"/>
      <c r="C3660" s="367"/>
      <c r="D3660" s="367"/>
      <c r="E3660" s="368"/>
      <c r="F3660" s="367"/>
      <c r="G3660" s="367"/>
      <c r="H3660" s="367"/>
      <c r="I3660" s="367"/>
      <c r="J3660" s="367"/>
      <c r="K3660" s="367"/>
      <c r="L3660" s="367"/>
      <c r="M3660" s="367"/>
      <c r="N3660" s="367"/>
      <c r="O3660" s="367"/>
      <c r="P3660" s="367"/>
      <c r="Q3660" s="367"/>
      <c r="R3660" s="367"/>
      <c r="S3660" s="367"/>
      <c r="T3660" s="367"/>
      <c r="U3660" s="367"/>
    </row>
    <row r="3661">
      <c r="A3661" s="367"/>
      <c r="B3661" s="367"/>
      <c r="C3661" s="367"/>
      <c r="D3661" s="367"/>
      <c r="E3661" s="368"/>
      <c r="F3661" s="367"/>
      <c r="G3661" s="367"/>
      <c r="H3661" s="367"/>
      <c r="I3661" s="367"/>
      <c r="J3661" s="367"/>
      <c r="K3661" s="367"/>
      <c r="L3661" s="367"/>
      <c r="M3661" s="367"/>
      <c r="N3661" s="367"/>
      <c r="O3661" s="367"/>
      <c r="P3661" s="367"/>
      <c r="Q3661" s="367"/>
      <c r="R3661" s="367"/>
      <c r="S3661" s="367"/>
      <c r="T3661" s="367"/>
      <c r="U3661" s="367"/>
    </row>
    <row r="3662">
      <c r="A3662" s="367"/>
      <c r="B3662" s="367"/>
      <c r="C3662" s="367"/>
      <c r="D3662" s="367"/>
      <c r="E3662" s="368"/>
      <c r="F3662" s="367"/>
      <c r="G3662" s="367"/>
      <c r="H3662" s="367"/>
      <c r="I3662" s="367"/>
      <c r="J3662" s="367"/>
      <c r="K3662" s="367"/>
      <c r="L3662" s="367"/>
      <c r="M3662" s="367"/>
      <c r="N3662" s="367"/>
      <c r="O3662" s="367"/>
      <c r="P3662" s="367"/>
      <c r="Q3662" s="367"/>
      <c r="R3662" s="367"/>
      <c r="S3662" s="367"/>
      <c r="T3662" s="367"/>
      <c r="U3662" s="367"/>
    </row>
    <row r="3663">
      <c r="A3663" s="367"/>
      <c r="B3663" s="367"/>
      <c r="C3663" s="367"/>
      <c r="D3663" s="367"/>
      <c r="E3663" s="368"/>
      <c r="F3663" s="367"/>
      <c r="G3663" s="367"/>
      <c r="H3663" s="367"/>
      <c r="I3663" s="367"/>
      <c r="J3663" s="367"/>
      <c r="K3663" s="367"/>
      <c r="L3663" s="367"/>
      <c r="M3663" s="367"/>
      <c r="N3663" s="367"/>
      <c r="O3663" s="367"/>
      <c r="P3663" s="367"/>
      <c r="Q3663" s="367"/>
      <c r="R3663" s="367"/>
      <c r="S3663" s="367"/>
      <c r="T3663" s="367"/>
      <c r="U3663" s="367"/>
    </row>
    <row r="3664">
      <c r="A3664" s="367"/>
      <c r="B3664" s="367"/>
      <c r="C3664" s="367"/>
      <c r="D3664" s="367"/>
      <c r="E3664" s="368"/>
      <c r="F3664" s="367"/>
      <c r="G3664" s="367"/>
      <c r="H3664" s="367"/>
      <c r="I3664" s="367"/>
      <c r="J3664" s="367"/>
      <c r="K3664" s="367"/>
      <c r="L3664" s="367"/>
      <c r="M3664" s="367"/>
      <c r="N3664" s="367"/>
      <c r="O3664" s="367"/>
      <c r="P3664" s="367"/>
      <c r="Q3664" s="367"/>
      <c r="R3664" s="367"/>
      <c r="S3664" s="367"/>
      <c r="T3664" s="367"/>
      <c r="U3664" s="367"/>
    </row>
    <row r="3665">
      <c r="A3665" s="367"/>
      <c r="B3665" s="367"/>
      <c r="C3665" s="367"/>
      <c r="D3665" s="367"/>
      <c r="E3665" s="368"/>
      <c r="F3665" s="367"/>
      <c r="G3665" s="367"/>
      <c r="H3665" s="367"/>
      <c r="I3665" s="367"/>
      <c r="J3665" s="367"/>
      <c r="K3665" s="367"/>
      <c r="L3665" s="367"/>
      <c r="M3665" s="367"/>
      <c r="N3665" s="367"/>
      <c r="O3665" s="367"/>
      <c r="P3665" s="367"/>
      <c r="Q3665" s="367"/>
      <c r="R3665" s="367"/>
      <c r="S3665" s="367"/>
      <c r="T3665" s="367"/>
      <c r="U3665" s="367"/>
    </row>
    <row r="3666">
      <c r="A3666" s="367"/>
      <c r="B3666" s="367"/>
      <c r="C3666" s="367"/>
      <c r="D3666" s="367"/>
      <c r="E3666" s="368"/>
      <c r="F3666" s="367"/>
      <c r="G3666" s="367"/>
      <c r="H3666" s="367"/>
      <c r="I3666" s="367"/>
      <c r="J3666" s="367"/>
      <c r="K3666" s="367"/>
      <c r="L3666" s="367"/>
      <c r="M3666" s="367"/>
      <c r="N3666" s="367"/>
      <c r="O3666" s="367"/>
      <c r="P3666" s="367"/>
      <c r="Q3666" s="367"/>
      <c r="R3666" s="367"/>
      <c r="S3666" s="367"/>
      <c r="T3666" s="367"/>
      <c r="U3666" s="367"/>
    </row>
    <row r="3667">
      <c r="A3667" s="367"/>
      <c r="B3667" s="367"/>
      <c r="C3667" s="367"/>
      <c r="D3667" s="367"/>
      <c r="E3667" s="368"/>
      <c r="F3667" s="367"/>
      <c r="G3667" s="367"/>
      <c r="H3667" s="367"/>
      <c r="I3667" s="367"/>
      <c r="J3667" s="367"/>
      <c r="K3667" s="367"/>
      <c r="L3667" s="367"/>
      <c r="M3667" s="367"/>
      <c r="N3667" s="367"/>
      <c r="O3667" s="367"/>
      <c r="P3667" s="367"/>
      <c r="Q3667" s="367"/>
      <c r="R3667" s="367"/>
      <c r="S3667" s="367"/>
      <c r="T3667" s="367"/>
      <c r="U3667" s="367"/>
    </row>
    <row r="3668">
      <c r="A3668" s="367"/>
      <c r="B3668" s="367"/>
      <c r="C3668" s="367"/>
      <c r="D3668" s="367"/>
      <c r="E3668" s="368"/>
      <c r="F3668" s="367"/>
      <c r="G3668" s="367"/>
      <c r="H3668" s="367"/>
      <c r="I3668" s="367"/>
      <c r="J3668" s="367"/>
      <c r="K3668" s="367"/>
      <c r="L3668" s="367"/>
      <c r="M3668" s="367"/>
      <c r="N3668" s="367"/>
      <c r="O3668" s="367"/>
      <c r="P3668" s="367"/>
      <c r="Q3668" s="367"/>
      <c r="R3668" s="367"/>
      <c r="S3668" s="367"/>
      <c r="T3668" s="367"/>
      <c r="U3668" s="367"/>
    </row>
    <row r="3669">
      <c r="A3669" s="367"/>
      <c r="B3669" s="367"/>
      <c r="C3669" s="367"/>
      <c r="D3669" s="367"/>
      <c r="E3669" s="368"/>
      <c r="F3669" s="367"/>
      <c r="G3669" s="367"/>
      <c r="H3669" s="367"/>
      <c r="I3669" s="367"/>
      <c r="J3669" s="367"/>
      <c r="K3669" s="367"/>
      <c r="L3669" s="367"/>
      <c r="M3669" s="367"/>
      <c r="N3669" s="367"/>
      <c r="O3669" s="367"/>
      <c r="P3669" s="367"/>
      <c r="Q3669" s="367"/>
      <c r="R3669" s="367"/>
      <c r="S3669" s="367"/>
      <c r="T3669" s="367"/>
      <c r="U3669" s="367"/>
    </row>
    <row r="3670">
      <c r="A3670" s="367"/>
      <c r="B3670" s="367"/>
      <c r="C3670" s="367"/>
      <c r="D3670" s="367"/>
      <c r="E3670" s="368"/>
      <c r="F3670" s="367"/>
      <c r="G3670" s="367"/>
      <c r="H3670" s="367"/>
      <c r="I3670" s="367"/>
      <c r="J3670" s="367"/>
      <c r="K3670" s="367"/>
      <c r="L3670" s="367"/>
      <c r="M3670" s="367"/>
      <c r="N3670" s="367"/>
      <c r="O3670" s="367"/>
      <c r="P3670" s="367"/>
      <c r="Q3670" s="367"/>
      <c r="R3670" s="367"/>
      <c r="S3670" s="367"/>
      <c r="T3670" s="367"/>
      <c r="U3670" s="367"/>
    </row>
    <row r="3671">
      <c r="A3671" s="367"/>
      <c r="B3671" s="367"/>
      <c r="C3671" s="367"/>
      <c r="D3671" s="367"/>
      <c r="E3671" s="368"/>
      <c r="F3671" s="367"/>
      <c r="G3671" s="367"/>
      <c r="H3671" s="367"/>
      <c r="I3671" s="367"/>
      <c r="J3671" s="367"/>
      <c r="K3671" s="367"/>
      <c r="L3671" s="367"/>
      <c r="M3671" s="367"/>
      <c r="N3671" s="367"/>
      <c r="O3671" s="367"/>
      <c r="P3671" s="367"/>
      <c r="Q3671" s="367"/>
      <c r="R3671" s="367"/>
      <c r="S3671" s="367"/>
      <c r="T3671" s="367"/>
      <c r="U3671" s="367"/>
    </row>
    <row r="3672">
      <c r="A3672" s="367"/>
      <c r="B3672" s="367"/>
      <c r="C3672" s="367"/>
      <c r="D3672" s="367"/>
      <c r="E3672" s="368"/>
      <c r="F3672" s="367"/>
      <c r="G3672" s="367"/>
      <c r="H3672" s="367"/>
      <c r="I3672" s="367"/>
      <c r="J3672" s="367"/>
      <c r="K3672" s="367"/>
      <c r="L3672" s="367"/>
      <c r="M3672" s="367"/>
      <c r="N3672" s="367"/>
      <c r="O3672" s="367"/>
      <c r="P3672" s="367"/>
      <c r="Q3672" s="367"/>
      <c r="R3672" s="367"/>
      <c r="S3672" s="367"/>
      <c r="T3672" s="367"/>
      <c r="U3672" s="367"/>
    </row>
    <row r="3673">
      <c r="A3673" s="367"/>
      <c r="B3673" s="367"/>
      <c r="C3673" s="367"/>
      <c r="D3673" s="367"/>
      <c r="E3673" s="368"/>
      <c r="F3673" s="367"/>
      <c r="G3673" s="367"/>
      <c r="H3673" s="367"/>
      <c r="I3673" s="367"/>
      <c r="J3673" s="367"/>
      <c r="K3673" s="367"/>
      <c r="L3673" s="367"/>
      <c r="M3673" s="367"/>
      <c r="N3673" s="367"/>
      <c r="O3673" s="367"/>
      <c r="P3673" s="367"/>
      <c r="Q3673" s="367"/>
      <c r="R3673" s="367"/>
      <c r="S3673" s="367"/>
      <c r="T3673" s="367"/>
      <c r="U3673" s="367"/>
    </row>
    <row r="3674">
      <c r="A3674" s="367"/>
      <c r="B3674" s="367"/>
      <c r="C3674" s="367"/>
      <c r="D3674" s="367"/>
      <c r="E3674" s="368"/>
      <c r="F3674" s="367"/>
      <c r="G3674" s="367"/>
      <c r="H3674" s="367"/>
      <c r="I3674" s="367"/>
      <c r="J3674" s="367"/>
      <c r="K3674" s="367"/>
      <c r="L3674" s="367"/>
      <c r="M3674" s="367"/>
      <c r="N3674" s="367"/>
      <c r="O3674" s="367"/>
      <c r="P3674" s="367"/>
      <c r="Q3674" s="367"/>
      <c r="R3674" s="367"/>
      <c r="S3674" s="367"/>
      <c r="T3674" s="367"/>
      <c r="U3674" s="367"/>
    </row>
    <row r="3675">
      <c r="A3675" s="367"/>
      <c r="B3675" s="367"/>
      <c r="C3675" s="367"/>
      <c r="D3675" s="367"/>
      <c r="E3675" s="368"/>
      <c r="F3675" s="367"/>
      <c r="G3675" s="367"/>
      <c r="H3675" s="367"/>
      <c r="I3675" s="367"/>
      <c r="J3675" s="367"/>
      <c r="K3675" s="367"/>
      <c r="L3675" s="367"/>
      <c r="M3675" s="367"/>
      <c r="N3675" s="367"/>
      <c r="O3675" s="367"/>
      <c r="P3675" s="367"/>
      <c r="Q3675" s="367"/>
      <c r="R3675" s="367"/>
      <c r="S3675" s="367"/>
      <c r="T3675" s="367"/>
      <c r="U3675" s="367"/>
    </row>
    <row r="3676">
      <c r="A3676" s="367"/>
      <c r="B3676" s="367"/>
      <c r="C3676" s="367"/>
      <c r="D3676" s="367"/>
      <c r="E3676" s="368"/>
      <c r="F3676" s="367"/>
      <c r="G3676" s="367"/>
      <c r="H3676" s="367"/>
      <c r="I3676" s="367"/>
      <c r="J3676" s="367"/>
      <c r="K3676" s="367"/>
      <c r="L3676" s="367"/>
      <c r="M3676" s="367"/>
      <c r="N3676" s="367"/>
      <c r="O3676" s="367"/>
      <c r="P3676" s="367"/>
      <c r="Q3676" s="367"/>
      <c r="R3676" s="367"/>
      <c r="S3676" s="367"/>
      <c r="T3676" s="367"/>
      <c r="U3676" s="367"/>
    </row>
    <row r="3677">
      <c r="A3677" s="367"/>
      <c r="B3677" s="367"/>
      <c r="C3677" s="367"/>
      <c r="D3677" s="367"/>
      <c r="E3677" s="368"/>
      <c r="F3677" s="367"/>
      <c r="G3677" s="367"/>
      <c r="H3677" s="367"/>
      <c r="I3677" s="367"/>
      <c r="J3677" s="367"/>
      <c r="K3677" s="367"/>
      <c r="L3677" s="367"/>
      <c r="M3677" s="367"/>
      <c r="N3677" s="367"/>
      <c r="O3677" s="367"/>
      <c r="P3677" s="367"/>
      <c r="Q3677" s="367"/>
      <c r="R3677" s="367"/>
      <c r="S3677" s="367"/>
      <c r="T3677" s="367"/>
      <c r="U3677" s="367"/>
    </row>
    <row r="3678">
      <c r="A3678" s="367"/>
      <c r="B3678" s="367"/>
      <c r="C3678" s="367"/>
      <c r="D3678" s="367"/>
      <c r="E3678" s="368"/>
      <c r="F3678" s="367"/>
      <c r="G3678" s="367"/>
      <c r="H3678" s="367"/>
      <c r="I3678" s="367"/>
      <c r="J3678" s="367"/>
      <c r="K3678" s="367"/>
      <c r="L3678" s="367"/>
      <c r="M3678" s="367"/>
      <c r="N3678" s="367"/>
      <c r="O3678" s="367"/>
      <c r="P3678" s="367"/>
      <c r="Q3678" s="367"/>
      <c r="R3678" s="367"/>
      <c r="S3678" s="367"/>
      <c r="T3678" s="367"/>
      <c r="U3678" s="367"/>
    </row>
    <row r="3679">
      <c r="A3679" s="367"/>
      <c r="B3679" s="367"/>
      <c r="C3679" s="367"/>
      <c r="D3679" s="367"/>
      <c r="E3679" s="368"/>
      <c r="F3679" s="367"/>
      <c r="G3679" s="367"/>
      <c r="H3679" s="367"/>
      <c r="I3679" s="367"/>
      <c r="J3679" s="367"/>
      <c r="K3679" s="367"/>
      <c r="L3679" s="367"/>
      <c r="M3679" s="367"/>
      <c r="N3679" s="367"/>
      <c r="O3679" s="367"/>
      <c r="P3679" s="367"/>
      <c r="Q3679" s="367"/>
      <c r="R3679" s="367"/>
      <c r="S3679" s="367"/>
      <c r="T3679" s="367"/>
      <c r="U3679" s="367"/>
    </row>
    <row r="3680">
      <c r="A3680" s="367"/>
      <c r="B3680" s="367"/>
      <c r="C3680" s="367"/>
      <c r="D3680" s="367"/>
      <c r="E3680" s="368"/>
      <c r="F3680" s="367"/>
      <c r="G3680" s="367"/>
      <c r="H3680" s="367"/>
      <c r="I3680" s="367"/>
      <c r="J3680" s="367"/>
      <c r="K3680" s="367"/>
      <c r="L3680" s="367"/>
      <c r="M3680" s="367"/>
      <c r="N3680" s="367"/>
      <c r="O3680" s="367"/>
      <c r="P3680" s="367"/>
      <c r="Q3680" s="367"/>
      <c r="R3680" s="367"/>
      <c r="S3680" s="367"/>
      <c r="T3680" s="367"/>
      <c r="U3680" s="367"/>
    </row>
    <row r="3681">
      <c r="A3681" s="367"/>
      <c r="B3681" s="367"/>
      <c r="C3681" s="367"/>
      <c r="D3681" s="367"/>
      <c r="E3681" s="368"/>
      <c r="F3681" s="367"/>
      <c r="G3681" s="367"/>
      <c r="H3681" s="367"/>
      <c r="I3681" s="367"/>
      <c r="J3681" s="367"/>
      <c r="K3681" s="367"/>
      <c r="L3681" s="367"/>
      <c r="M3681" s="367"/>
      <c r="N3681" s="367"/>
      <c r="O3681" s="367"/>
      <c r="P3681" s="367"/>
      <c r="Q3681" s="367"/>
      <c r="R3681" s="367"/>
      <c r="S3681" s="367"/>
      <c r="T3681" s="367"/>
      <c r="U3681" s="367"/>
    </row>
    <row r="3682">
      <c r="A3682" s="367"/>
      <c r="B3682" s="367"/>
      <c r="C3682" s="367"/>
      <c r="D3682" s="367"/>
      <c r="E3682" s="368"/>
      <c r="F3682" s="367"/>
      <c r="G3682" s="367"/>
      <c r="H3682" s="367"/>
      <c r="I3682" s="367"/>
      <c r="J3682" s="367"/>
      <c r="K3682" s="367"/>
      <c r="L3682" s="367"/>
      <c r="M3682" s="367"/>
      <c r="N3682" s="367"/>
      <c r="O3682" s="367"/>
      <c r="P3682" s="367"/>
      <c r="Q3682" s="367"/>
      <c r="R3682" s="367"/>
      <c r="S3682" s="367"/>
      <c r="T3682" s="367"/>
      <c r="U3682" s="367"/>
    </row>
    <row r="3683">
      <c r="A3683" s="367"/>
      <c r="B3683" s="367"/>
      <c r="C3683" s="367"/>
      <c r="D3683" s="367"/>
      <c r="E3683" s="368"/>
      <c r="F3683" s="367"/>
      <c r="G3683" s="367"/>
      <c r="H3683" s="367"/>
      <c r="I3683" s="367"/>
      <c r="J3683" s="367"/>
      <c r="K3683" s="367"/>
      <c r="L3683" s="367"/>
      <c r="M3683" s="367"/>
      <c r="N3683" s="367"/>
      <c r="O3683" s="367"/>
      <c r="P3683" s="367"/>
      <c r="Q3683" s="367"/>
      <c r="R3683" s="367"/>
      <c r="S3683" s="367"/>
      <c r="T3683" s="367"/>
      <c r="U3683" s="367"/>
    </row>
    <row r="3684">
      <c r="A3684" s="367"/>
      <c r="B3684" s="367"/>
      <c r="C3684" s="367"/>
      <c r="D3684" s="367"/>
      <c r="E3684" s="368"/>
      <c r="F3684" s="367"/>
      <c r="G3684" s="367"/>
      <c r="H3684" s="367"/>
      <c r="I3684" s="367"/>
      <c r="J3684" s="367"/>
      <c r="K3684" s="367"/>
      <c r="L3684" s="367"/>
      <c r="M3684" s="367"/>
      <c r="N3684" s="367"/>
      <c r="O3684" s="367"/>
      <c r="P3684" s="367"/>
      <c r="Q3684" s="367"/>
      <c r="R3684" s="367"/>
      <c r="S3684" s="367"/>
      <c r="T3684" s="367"/>
      <c r="U3684" s="367"/>
    </row>
    <row r="3685">
      <c r="A3685" s="367"/>
      <c r="B3685" s="367"/>
      <c r="C3685" s="367"/>
      <c r="D3685" s="367"/>
      <c r="E3685" s="368"/>
      <c r="F3685" s="367"/>
      <c r="G3685" s="367"/>
      <c r="H3685" s="367"/>
      <c r="I3685" s="367"/>
      <c r="J3685" s="367"/>
      <c r="K3685" s="367"/>
      <c r="L3685" s="367"/>
      <c r="M3685" s="367"/>
      <c r="N3685" s="367"/>
      <c r="O3685" s="367"/>
      <c r="P3685" s="367"/>
      <c r="Q3685" s="367"/>
      <c r="R3685" s="367"/>
      <c r="S3685" s="367"/>
      <c r="T3685" s="367"/>
      <c r="U3685" s="367"/>
    </row>
    <row r="3686">
      <c r="A3686" s="367"/>
      <c r="B3686" s="367"/>
      <c r="C3686" s="367"/>
      <c r="D3686" s="367"/>
      <c r="E3686" s="368"/>
      <c r="F3686" s="367"/>
      <c r="G3686" s="367"/>
      <c r="H3686" s="367"/>
      <c r="I3686" s="367"/>
      <c r="J3686" s="367"/>
      <c r="K3686" s="367"/>
      <c r="L3686" s="367"/>
      <c r="M3686" s="367"/>
      <c r="N3686" s="367"/>
      <c r="O3686" s="367"/>
      <c r="P3686" s="367"/>
      <c r="Q3686" s="367"/>
      <c r="R3686" s="367"/>
      <c r="S3686" s="367"/>
      <c r="T3686" s="367"/>
      <c r="U3686" s="367"/>
    </row>
    <row r="3687">
      <c r="A3687" s="367"/>
      <c r="B3687" s="367"/>
      <c r="C3687" s="367"/>
      <c r="D3687" s="367"/>
      <c r="E3687" s="368"/>
      <c r="F3687" s="367"/>
      <c r="G3687" s="367"/>
      <c r="H3687" s="367"/>
      <c r="I3687" s="367"/>
      <c r="J3687" s="367"/>
      <c r="K3687" s="367"/>
      <c r="L3687" s="367"/>
      <c r="M3687" s="367"/>
      <c r="N3687" s="367"/>
      <c r="O3687" s="367"/>
      <c r="P3687" s="367"/>
      <c r="Q3687" s="367"/>
      <c r="R3687" s="367"/>
      <c r="S3687" s="367"/>
      <c r="T3687" s="367"/>
      <c r="U3687" s="367"/>
    </row>
    <row r="3688">
      <c r="A3688" s="367"/>
      <c r="B3688" s="367"/>
      <c r="C3688" s="367"/>
      <c r="D3688" s="367"/>
      <c r="E3688" s="368"/>
      <c r="F3688" s="367"/>
      <c r="G3688" s="367"/>
      <c r="H3688" s="367"/>
      <c r="I3688" s="367"/>
      <c r="J3688" s="367"/>
      <c r="K3688" s="367"/>
      <c r="L3688" s="367"/>
      <c r="M3688" s="367"/>
      <c r="N3688" s="367"/>
      <c r="O3688" s="367"/>
      <c r="P3688" s="367"/>
      <c r="Q3688" s="367"/>
      <c r="R3688" s="367"/>
      <c r="S3688" s="367"/>
      <c r="T3688" s="367"/>
      <c r="U3688" s="367"/>
    </row>
    <row r="3689">
      <c r="A3689" s="367"/>
      <c r="B3689" s="367"/>
      <c r="C3689" s="367"/>
      <c r="D3689" s="367"/>
      <c r="E3689" s="368"/>
      <c r="F3689" s="367"/>
      <c r="G3689" s="367"/>
      <c r="H3689" s="367"/>
      <c r="I3689" s="367"/>
      <c r="J3689" s="367"/>
      <c r="K3689" s="367"/>
      <c r="L3689" s="367"/>
      <c r="M3689" s="367"/>
      <c r="N3689" s="367"/>
      <c r="O3689" s="367"/>
      <c r="P3689" s="367"/>
      <c r="Q3689" s="367"/>
      <c r="R3689" s="367"/>
      <c r="S3689" s="367"/>
      <c r="T3689" s="367"/>
      <c r="U3689" s="367"/>
    </row>
    <row r="3690">
      <c r="A3690" s="367"/>
      <c r="B3690" s="367"/>
      <c r="C3690" s="367"/>
      <c r="D3690" s="367"/>
      <c r="E3690" s="368"/>
      <c r="F3690" s="367"/>
      <c r="G3690" s="367"/>
      <c r="H3690" s="367"/>
      <c r="I3690" s="367"/>
      <c r="J3690" s="367"/>
      <c r="K3690" s="367"/>
      <c r="L3690" s="367"/>
      <c r="M3690" s="367"/>
      <c r="N3690" s="367"/>
      <c r="O3690" s="367"/>
      <c r="P3690" s="367"/>
      <c r="Q3690" s="367"/>
      <c r="R3690" s="367"/>
      <c r="S3690" s="367"/>
      <c r="T3690" s="367"/>
      <c r="U3690" s="367"/>
    </row>
    <row r="3691">
      <c r="A3691" s="367"/>
      <c r="B3691" s="367"/>
      <c r="C3691" s="367"/>
      <c r="D3691" s="367"/>
      <c r="E3691" s="368"/>
      <c r="F3691" s="367"/>
      <c r="G3691" s="367"/>
      <c r="H3691" s="367"/>
      <c r="I3691" s="367"/>
      <c r="J3691" s="367"/>
      <c r="K3691" s="367"/>
      <c r="L3691" s="367"/>
      <c r="M3691" s="367"/>
      <c r="N3691" s="367"/>
      <c r="O3691" s="367"/>
      <c r="P3691" s="367"/>
      <c r="Q3691" s="367"/>
      <c r="R3691" s="367"/>
      <c r="S3691" s="367"/>
      <c r="T3691" s="367"/>
      <c r="U3691" s="367"/>
    </row>
    <row r="3692">
      <c r="A3692" s="367"/>
      <c r="B3692" s="367"/>
      <c r="C3692" s="367"/>
      <c r="D3692" s="367"/>
      <c r="E3692" s="368"/>
      <c r="F3692" s="367"/>
      <c r="G3692" s="367"/>
      <c r="H3692" s="367"/>
      <c r="I3692" s="367"/>
      <c r="J3692" s="367"/>
      <c r="K3692" s="367"/>
      <c r="L3692" s="367"/>
      <c r="M3692" s="367"/>
      <c r="N3692" s="367"/>
      <c r="O3692" s="367"/>
      <c r="P3692" s="367"/>
      <c r="Q3692" s="367"/>
      <c r="R3692" s="367"/>
      <c r="S3692" s="367"/>
      <c r="T3692" s="367"/>
      <c r="U3692" s="367"/>
    </row>
    <row r="3693">
      <c r="A3693" s="367"/>
      <c r="B3693" s="367"/>
      <c r="C3693" s="367"/>
      <c r="D3693" s="367"/>
      <c r="E3693" s="368"/>
      <c r="F3693" s="367"/>
      <c r="G3693" s="367"/>
      <c r="H3693" s="367"/>
      <c r="I3693" s="367"/>
      <c r="J3693" s="367"/>
      <c r="K3693" s="367"/>
      <c r="L3693" s="367"/>
      <c r="M3693" s="367"/>
      <c r="N3693" s="367"/>
      <c r="O3693" s="367"/>
      <c r="P3693" s="367"/>
      <c r="Q3693" s="367"/>
      <c r="R3693" s="367"/>
      <c r="S3693" s="367"/>
      <c r="T3693" s="367"/>
      <c r="U3693" s="367"/>
    </row>
    <row r="3694">
      <c r="A3694" s="367"/>
      <c r="B3694" s="367"/>
      <c r="C3694" s="367"/>
      <c r="D3694" s="367"/>
      <c r="E3694" s="368"/>
      <c r="F3694" s="367"/>
      <c r="G3694" s="367"/>
      <c r="H3694" s="367"/>
      <c r="I3694" s="367"/>
      <c r="J3694" s="367"/>
      <c r="K3694" s="367"/>
      <c r="L3694" s="367"/>
      <c r="M3694" s="367"/>
      <c r="N3694" s="367"/>
      <c r="O3694" s="367"/>
      <c r="P3694" s="367"/>
      <c r="Q3694" s="367"/>
      <c r="R3694" s="367"/>
      <c r="S3694" s="367"/>
      <c r="T3694" s="367"/>
      <c r="U3694" s="367"/>
    </row>
    <row r="3695">
      <c r="A3695" s="367"/>
      <c r="B3695" s="367"/>
      <c r="C3695" s="367"/>
      <c r="D3695" s="367"/>
      <c r="E3695" s="368"/>
      <c r="F3695" s="367"/>
      <c r="G3695" s="367"/>
      <c r="H3695" s="367"/>
      <c r="I3695" s="367"/>
      <c r="J3695" s="367"/>
      <c r="K3695" s="367"/>
      <c r="L3695" s="367"/>
      <c r="M3695" s="367"/>
      <c r="N3695" s="367"/>
      <c r="O3695" s="367"/>
      <c r="P3695" s="367"/>
      <c r="Q3695" s="367"/>
      <c r="R3695" s="367"/>
      <c r="S3695" s="367"/>
      <c r="T3695" s="367"/>
      <c r="U3695" s="367"/>
    </row>
    <row r="3696">
      <c r="A3696" s="367"/>
      <c r="B3696" s="367"/>
      <c r="C3696" s="367"/>
      <c r="D3696" s="367"/>
      <c r="E3696" s="368"/>
      <c r="F3696" s="367"/>
      <c r="G3696" s="367"/>
      <c r="H3696" s="367"/>
      <c r="I3696" s="367"/>
      <c r="J3696" s="367"/>
      <c r="K3696" s="367"/>
      <c r="L3696" s="367"/>
      <c r="M3696" s="367"/>
      <c r="N3696" s="367"/>
      <c r="O3696" s="367"/>
      <c r="P3696" s="367"/>
      <c r="Q3696" s="367"/>
      <c r="R3696" s="367"/>
      <c r="S3696" s="367"/>
      <c r="T3696" s="367"/>
      <c r="U3696" s="367"/>
    </row>
    <row r="3697">
      <c r="A3697" s="367"/>
      <c r="B3697" s="367"/>
      <c r="C3697" s="367"/>
      <c r="D3697" s="367"/>
      <c r="E3697" s="368"/>
      <c r="F3697" s="367"/>
      <c r="G3697" s="367"/>
      <c r="H3697" s="367"/>
      <c r="I3697" s="367"/>
      <c r="J3697" s="367"/>
      <c r="K3697" s="367"/>
      <c r="L3697" s="367"/>
      <c r="M3697" s="367"/>
      <c r="N3697" s="367"/>
      <c r="O3697" s="367"/>
      <c r="P3697" s="367"/>
      <c r="Q3697" s="367"/>
      <c r="R3697" s="367"/>
      <c r="S3697" s="367"/>
      <c r="T3697" s="367"/>
      <c r="U3697" s="367"/>
    </row>
    <row r="3698">
      <c r="A3698" s="367"/>
      <c r="B3698" s="367"/>
      <c r="C3698" s="367"/>
      <c r="D3698" s="367"/>
      <c r="E3698" s="368"/>
      <c r="F3698" s="367"/>
      <c r="G3698" s="367"/>
      <c r="H3698" s="367"/>
      <c r="I3698" s="367"/>
      <c r="J3698" s="367"/>
      <c r="K3698" s="367"/>
      <c r="L3698" s="367"/>
      <c r="M3698" s="367"/>
      <c r="N3698" s="367"/>
      <c r="O3698" s="367"/>
      <c r="P3698" s="367"/>
      <c r="Q3698" s="367"/>
      <c r="R3698" s="367"/>
      <c r="S3698" s="367"/>
      <c r="T3698" s="367"/>
      <c r="U3698" s="367"/>
    </row>
    <row r="3699">
      <c r="A3699" s="367"/>
      <c r="B3699" s="367"/>
      <c r="C3699" s="367"/>
      <c r="D3699" s="367"/>
      <c r="E3699" s="368"/>
      <c r="F3699" s="367"/>
      <c r="G3699" s="367"/>
      <c r="H3699" s="367"/>
      <c r="I3699" s="367"/>
      <c r="J3699" s="367"/>
      <c r="K3699" s="367"/>
      <c r="L3699" s="367"/>
      <c r="M3699" s="367"/>
      <c r="N3699" s="367"/>
      <c r="O3699" s="367"/>
      <c r="P3699" s="367"/>
      <c r="Q3699" s="367"/>
      <c r="R3699" s="367"/>
      <c r="S3699" s="367"/>
      <c r="T3699" s="367"/>
      <c r="U3699" s="367"/>
    </row>
    <row r="3700">
      <c r="A3700" s="367"/>
      <c r="B3700" s="367"/>
      <c r="C3700" s="367"/>
      <c r="D3700" s="367"/>
      <c r="E3700" s="368"/>
      <c r="F3700" s="367"/>
      <c r="G3700" s="367"/>
      <c r="H3700" s="367"/>
      <c r="I3700" s="367"/>
      <c r="J3700" s="367"/>
      <c r="K3700" s="367"/>
      <c r="L3700" s="367"/>
      <c r="M3700" s="367"/>
      <c r="N3700" s="367"/>
      <c r="O3700" s="367"/>
      <c r="P3700" s="367"/>
      <c r="Q3700" s="367"/>
      <c r="R3700" s="367"/>
      <c r="S3700" s="367"/>
      <c r="T3700" s="367"/>
      <c r="U3700" s="367"/>
    </row>
    <row r="3701">
      <c r="A3701" s="367"/>
      <c r="B3701" s="367"/>
      <c r="C3701" s="367"/>
      <c r="D3701" s="367"/>
      <c r="E3701" s="368"/>
      <c r="F3701" s="367"/>
      <c r="G3701" s="367"/>
      <c r="H3701" s="367"/>
      <c r="I3701" s="367"/>
      <c r="J3701" s="367"/>
      <c r="K3701" s="367"/>
      <c r="L3701" s="367"/>
      <c r="M3701" s="367"/>
      <c r="N3701" s="367"/>
      <c r="O3701" s="367"/>
      <c r="P3701" s="367"/>
      <c r="Q3701" s="367"/>
      <c r="R3701" s="367"/>
      <c r="S3701" s="367"/>
      <c r="T3701" s="367"/>
      <c r="U3701" s="367"/>
    </row>
    <row r="3702">
      <c r="A3702" s="367"/>
      <c r="B3702" s="367"/>
      <c r="C3702" s="367"/>
      <c r="D3702" s="367"/>
      <c r="E3702" s="368"/>
      <c r="F3702" s="367"/>
      <c r="G3702" s="367"/>
      <c r="H3702" s="367"/>
      <c r="I3702" s="367"/>
      <c r="J3702" s="367"/>
      <c r="K3702" s="367"/>
      <c r="L3702" s="367"/>
      <c r="M3702" s="367"/>
      <c r="N3702" s="367"/>
      <c r="O3702" s="367"/>
      <c r="P3702" s="367"/>
      <c r="Q3702" s="367"/>
      <c r="R3702" s="367"/>
      <c r="S3702" s="367"/>
      <c r="T3702" s="367"/>
      <c r="U3702" s="367"/>
    </row>
    <row r="3703">
      <c r="A3703" s="367"/>
      <c r="B3703" s="367"/>
      <c r="C3703" s="367"/>
      <c r="D3703" s="367"/>
      <c r="E3703" s="368"/>
      <c r="F3703" s="367"/>
      <c r="G3703" s="367"/>
      <c r="H3703" s="367"/>
      <c r="I3703" s="367"/>
      <c r="J3703" s="367"/>
      <c r="K3703" s="367"/>
      <c r="L3703" s="367"/>
      <c r="M3703" s="367"/>
      <c r="N3703" s="367"/>
      <c r="O3703" s="367"/>
      <c r="P3703" s="367"/>
      <c r="Q3703" s="367"/>
      <c r="R3703" s="367"/>
      <c r="S3703" s="367"/>
      <c r="T3703" s="367"/>
      <c r="U3703" s="367"/>
    </row>
    <row r="3704">
      <c r="A3704" s="367"/>
      <c r="B3704" s="367"/>
      <c r="C3704" s="367"/>
      <c r="D3704" s="367"/>
      <c r="E3704" s="368"/>
      <c r="F3704" s="367"/>
      <c r="G3704" s="367"/>
      <c r="H3704" s="367"/>
      <c r="I3704" s="367"/>
      <c r="J3704" s="367"/>
      <c r="K3704" s="367"/>
      <c r="L3704" s="367"/>
      <c r="M3704" s="367"/>
      <c r="N3704" s="367"/>
      <c r="O3704" s="367"/>
      <c r="P3704" s="367"/>
      <c r="Q3704" s="367"/>
      <c r="R3704" s="367"/>
      <c r="S3704" s="367"/>
      <c r="T3704" s="367"/>
      <c r="U3704" s="367"/>
    </row>
    <row r="3705">
      <c r="A3705" s="367"/>
      <c r="B3705" s="367"/>
      <c r="C3705" s="367"/>
      <c r="D3705" s="367"/>
      <c r="E3705" s="368"/>
      <c r="F3705" s="367"/>
      <c r="G3705" s="367"/>
      <c r="H3705" s="367"/>
      <c r="I3705" s="367"/>
      <c r="J3705" s="367"/>
      <c r="K3705" s="367"/>
      <c r="L3705" s="367"/>
      <c r="M3705" s="367"/>
      <c r="N3705" s="367"/>
      <c r="O3705" s="367"/>
      <c r="P3705" s="367"/>
      <c r="Q3705" s="367"/>
      <c r="R3705" s="367"/>
      <c r="S3705" s="367"/>
      <c r="T3705" s="367"/>
      <c r="U3705" s="367"/>
    </row>
    <row r="3706">
      <c r="A3706" s="367"/>
      <c r="B3706" s="367"/>
      <c r="C3706" s="367"/>
      <c r="D3706" s="367"/>
      <c r="E3706" s="368"/>
      <c r="F3706" s="367"/>
      <c r="G3706" s="367"/>
      <c r="H3706" s="367"/>
      <c r="I3706" s="367"/>
      <c r="J3706" s="367"/>
      <c r="K3706" s="367"/>
      <c r="L3706" s="367"/>
      <c r="M3706" s="367"/>
      <c r="N3706" s="367"/>
      <c r="O3706" s="367"/>
      <c r="P3706" s="367"/>
      <c r="Q3706" s="367"/>
      <c r="R3706" s="367"/>
      <c r="S3706" s="367"/>
      <c r="T3706" s="367"/>
      <c r="U3706" s="367"/>
    </row>
    <row r="3707">
      <c r="A3707" s="367"/>
      <c r="B3707" s="367"/>
      <c r="C3707" s="367"/>
      <c r="D3707" s="367"/>
      <c r="E3707" s="368"/>
      <c r="F3707" s="367"/>
      <c r="G3707" s="367"/>
      <c r="H3707" s="367"/>
      <c r="I3707" s="367"/>
      <c r="J3707" s="367"/>
      <c r="K3707" s="367"/>
      <c r="L3707" s="367"/>
      <c r="M3707" s="367"/>
      <c r="N3707" s="367"/>
      <c r="O3707" s="367"/>
      <c r="P3707" s="367"/>
      <c r="Q3707" s="367"/>
      <c r="R3707" s="367"/>
      <c r="S3707" s="367"/>
      <c r="T3707" s="367"/>
      <c r="U3707" s="367"/>
    </row>
    <row r="3708">
      <c r="A3708" s="367"/>
      <c r="B3708" s="367"/>
      <c r="C3708" s="367"/>
      <c r="D3708" s="367"/>
      <c r="E3708" s="368"/>
      <c r="F3708" s="367"/>
      <c r="G3708" s="367"/>
      <c r="H3708" s="367"/>
      <c r="I3708" s="367"/>
      <c r="J3708" s="367"/>
      <c r="K3708" s="367"/>
      <c r="L3708" s="367"/>
      <c r="M3708" s="367"/>
      <c r="N3708" s="367"/>
      <c r="O3708" s="367"/>
      <c r="P3708" s="367"/>
      <c r="Q3708" s="367"/>
      <c r="R3708" s="367"/>
      <c r="S3708" s="367"/>
      <c r="T3708" s="367"/>
      <c r="U3708" s="367"/>
    </row>
    <row r="3709">
      <c r="A3709" s="367"/>
      <c r="B3709" s="367"/>
      <c r="C3709" s="367"/>
      <c r="D3709" s="367"/>
      <c r="E3709" s="368"/>
      <c r="F3709" s="367"/>
      <c r="G3709" s="367"/>
      <c r="H3709" s="367"/>
      <c r="I3709" s="367"/>
      <c r="J3709" s="367"/>
      <c r="K3709" s="367"/>
      <c r="L3709" s="367"/>
      <c r="M3709" s="367"/>
      <c r="N3709" s="367"/>
      <c r="O3709" s="367"/>
      <c r="P3709" s="367"/>
      <c r="Q3709" s="367"/>
      <c r="R3709" s="367"/>
      <c r="S3709" s="367"/>
      <c r="T3709" s="367"/>
      <c r="U3709" s="367"/>
    </row>
    <row r="3710">
      <c r="A3710" s="367"/>
      <c r="B3710" s="367"/>
      <c r="C3710" s="367"/>
      <c r="D3710" s="367"/>
      <c r="E3710" s="368"/>
      <c r="F3710" s="367"/>
      <c r="G3710" s="367"/>
      <c r="H3710" s="367"/>
      <c r="I3710" s="367"/>
      <c r="J3710" s="367"/>
      <c r="K3710" s="367"/>
      <c r="L3710" s="367"/>
      <c r="M3710" s="367"/>
      <c r="N3710" s="367"/>
      <c r="O3710" s="367"/>
      <c r="P3710" s="367"/>
      <c r="Q3710" s="367"/>
      <c r="R3710" s="367"/>
      <c r="S3710" s="367"/>
      <c r="T3710" s="367"/>
      <c r="U3710" s="367"/>
    </row>
    <row r="3711">
      <c r="A3711" s="367"/>
      <c r="B3711" s="367"/>
      <c r="C3711" s="367"/>
      <c r="D3711" s="367"/>
      <c r="E3711" s="368"/>
      <c r="F3711" s="367"/>
      <c r="G3711" s="367"/>
      <c r="H3711" s="367"/>
      <c r="I3711" s="367"/>
      <c r="J3711" s="367"/>
      <c r="K3711" s="367"/>
      <c r="L3711" s="367"/>
      <c r="M3711" s="367"/>
      <c r="N3711" s="367"/>
      <c r="O3711" s="367"/>
      <c r="P3711" s="367"/>
      <c r="Q3711" s="367"/>
      <c r="R3711" s="367"/>
      <c r="S3711" s="367"/>
      <c r="T3711" s="367"/>
      <c r="U3711" s="367"/>
    </row>
    <row r="3712">
      <c r="A3712" s="367"/>
      <c r="B3712" s="367"/>
      <c r="C3712" s="367"/>
      <c r="D3712" s="367"/>
      <c r="E3712" s="368"/>
      <c r="F3712" s="367"/>
      <c r="G3712" s="367"/>
      <c r="H3712" s="367"/>
      <c r="I3712" s="367"/>
      <c r="J3712" s="367"/>
      <c r="K3712" s="367"/>
      <c r="L3712" s="367"/>
      <c r="M3712" s="367"/>
      <c r="N3712" s="367"/>
      <c r="O3712" s="367"/>
      <c r="P3712" s="367"/>
      <c r="Q3712" s="367"/>
      <c r="R3712" s="367"/>
      <c r="S3712" s="367"/>
      <c r="T3712" s="367"/>
      <c r="U3712" s="367"/>
    </row>
    <row r="3713">
      <c r="A3713" s="367"/>
      <c r="B3713" s="367"/>
      <c r="C3713" s="367"/>
      <c r="D3713" s="367"/>
      <c r="E3713" s="368"/>
      <c r="F3713" s="367"/>
      <c r="G3713" s="367"/>
      <c r="H3713" s="367"/>
      <c r="I3713" s="367"/>
      <c r="J3713" s="367"/>
      <c r="K3713" s="367"/>
      <c r="L3713" s="367"/>
      <c r="M3713" s="367"/>
      <c r="N3713" s="367"/>
      <c r="O3713" s="367"/>
      <c r="P3713" s="367"/>
      <c r="Q3713" s="367"/>
      <c r="R3713" s="367"/>
      <c r="S3713" s="367"/>
      <c r="T3713" s="367"/>
      <c r="U3713" s="367"/>
    </row>
    <row r="3714">
      <c r="A3714" s="367"/>
      <c r="B3714" s="367"/>
      <c r="C3714" s="367"/>
      <c r="D3714" s="367"/>
      <c r="E3714" s="368"/>
      <c r="F3714" s="367"/>
      <c r="G3714" s="367"/>
      <c r="H3714" s="367"/>
      <c r="I3714" s="367"/>
      <c r="J3714" s="367"/>
      <c r="K3714" s="367"/>
      <c r="L3714" s="367"/>
      <c r="M3714" s="367"/>
      <c r="N3714" s="367"/>
      <c r="O3714" s="367"/>
      <c r="P3714" s="367"/>
      <c r="Q3714" s="367"/>
      <c r="R3714" s="367"/>
      <c r="S3714" s="367"/>
      <c r="T3714" s="367"/>
      <c r="U3714" s="367"/>
    </row>
    <row r="3715">
      <c r="A3715" s="367"/>
      <c r="B3715" s="367"/>
      <c r="C3715" s="367"/>
      <c r="D3715" s="367"/>
      <c r="E3715" s="368"/>
      <c r="F3715" s="367"/>
      <c r="G3715" s="367"/>
      <c r="H3715" s="367"/>
      <c r="I3715" s="367"/>
      <c r="J3715" s="367"/>
      <c r="K3715" s="367"/>
      <c r="L3715" s="367"/>
      <c r="M3715" s="367"/>
      <c r="N3715" s="367"/>
      <c r="O3715" s="367"/>
      <c r="P3715" s="367"/>
      <c r="Q3715" s="367"/>
      <c r="R3715" s="367"/>
      <c r="S3715" s="367"/>
      <c r="T3715" s="367"/>
      <c r="U3715" s="367"/>
    </row>
    <row r="3716">
      <c r="A3716" s="367"/>
      <c r="B3716" s="367"/>
      <c r="C3716" s="367"/>
      <c r="D3716" s="367"/>
      <c r="E3716" s="368"/>
      <c r="F3716" s="367"/>
      <c r="G3716" s="367"/>
      <c r="H3716" s="367"/>
      <c r="I3716" s="367"/>
      <c r="J3716" s="367"/>
      <c r="K3716" s="367"/>
      <c r="L3716" s="367"/>
      <c r="M3716" s="367"/>
      <c r="N3716" s="367"/>
      <c r="O3716" s="367"/>
      <c r="P3716" s="367"/>
      <c r="Q3716" s="367"/>
      <c r="R3716" s="367"/>
      <c r="S3716" s="367"/>
      <c r="T3716" s="367"/>
      <c r="U3716" s="367"/>
    </row>
    <row r="3717">
      <c r="A3717" s="367"/>
      <c r="B3717" s="367"/>
      <c r="C3717" s="367"/>
      <c r="D3717" s="367"/>
      <c r="E3717" s="368"/>
      <c r="F3717" s="367"/>
      <c r="G3717" s="367"/>
      <c r="H3717" s="367"/>
      <c r="I3717" s="367"/>
      <c r="J3717" s="367"/>
      <c r="K3717" s="367"/>
      <c r="L3717" s="367"/>
      <c r="M3717" s="367"/>
      <c r="N3717" s="367"/>
      <c r="O3717" s="367"/>
      <c r="P3717" s="367"/>
      <c r="Q3717" s="367"/>
      <c r="R3717" s="367"/>
      <c r="S3717" s="367"/>
      <c r="T3717" s="367"/>
      <c r="U3717" s="367"/>
    </row>
    <row r="3718">
      <c r="A3718" s="367"/>
      <c r="B3718" s="367"/>
      <c r="C3718" s="367"/>
      <c r="D3718" s="367"/>
      <c r="E3718" s="368"/>
      <c r="F3718" s="367"/>
      <c r="G3718" s="367"/>
      <c r="H3718" s="367"/>
      <c r="I3718" s="367"/>
      <c r="J3718" s="367"/>
      <c r="K3718" s="367"/>
      <c r="L3718" s="367"/>
      <c r="M3718" s="367"/>
      <c r="N3718" s="367"/>
      <c r="O3718" s="367"/>
      <c r="P3718" s="367"/>
      <c r="Q3718" s="367"/>
      <c r="R3718" s="367"/>
      <c r="S3718" s="367"/>
      <c r="T3718" s="367"/>
      <c r="U3718" s="367"/>
    </row>
    <row r="3719">
      <c r="A3719" s="367"/>
      <c r="B3719" s="367"/>
      <c r="C3719" s="367"/>
      <c r="D3719" s="367"/>
      <c r="E3719" s="368"/>
      <c r="F3719" s="367"/>
      <c r="G3719" s="367"/>
      <c r="H3719" s="367"/>
      <c r="I3719" s="367"/>
      <c r="J3719" s="367"/>
      <c r="K3719" s="367"/>
      <c r="L3719" s="367"/>
      <c r="M3719" s="367"/>
      <c r="N3719" s="367"/>
      <c r="O3719" s="367"/>
      <c r="P3719" s="367"/>
      <c r="Q3719" s="367"/>
      <c r="R3719" s="367"/>
      <c r="S3719" s="367"/>
      <c r="T3719" s="367"/>
      <c r="U3719" s="367"/>
    </row>
    <row r="3720">
      <c r="A3720" s="367"/>
      <c r="B3720" s="367"/>
      <c r="C3720" s="367"/>
      <c r="D3720" s="367"/>
      <c r="E3720" s="368"/>
      <c r="F3720" s="367"/>
      <c r="G3720" s="367"/>
      <c r="H3720" s="367"/>
      <c r="I3720" s="367"/>
      <c r="J3720" s="367"/>
      <c r="K3720" s="367"/>
      <c r="L3720" s="367"/>
      <c r="M3720" s="367"/>
      <c r="N3720" s="367"/>
      <c r="O3720" s="367"/>
      <c r="P3720" s="367"/>
      <c r="Q3720" s="367"/>
      <c r="R3720" s="367"/>
      <c r="S3720" s="367"/>
      <c r="T3720" s="367"/>
      <c r="U3720" s="367"/>
    </row>
    <row r="3721">
      <c r="A3721" s="367"/>
      <c r="B3721" s="367"/>
      <c r="C3721" s="367"/>
      <c r="D3721" s="367"/>
      <c r="E3721" s="368"/>
      <c r="F3721" s="367"/>
      <c r="G3721" s="367"/>
      <c r="H3721" s="367"/>
      <c r="I3721" s="367"/>
      <c r="J3721" s="367"/>
      <c r="K3721" s="367"/>
      <c r="L3721" s="367"/>
      <c r="M3721" s="367"/>
      <c r="N3721" s="367"/>
      <c r="O3721" s="367"/>
      <c r="P3721" s="367"/>
      <c r="Q3721" s="367"/>
      <c r="R3721" s="367"/>
      <c r="S3721" s="367"/>
      <c r="T3721" s="367"/>
      <c r="U3721" s="367"/>
    </row>
    <row r="3722">
      <c r="A3722" s="367"/>
      <c r="B3722" s="367"/>
      <c r="C3722" s="367"/>
      <c r="D3722" s="367"/>
      <c r="E3722" s="368"/>
      <c r="F3722" s="367"/>
      <c r="G3722" s="367"/>
      <c r="H3722" s="367"/>
      <c r="I3722" s="367"/>
      <c r="J3722" s="367"/>
      <c r="K3722" s="367"/>
      <c r="L3722" s="367"/>
      <c r="M3722" s="367"/>
      <c r="N3722" s="367"/>
      <c r="O3722" s="367"/>
      <c r="P3722" s="367"/>
      <c r="Q3722" s="367"/>
      <c r="R3722" s="367"/>
      <c r="S3722" s="367"/>
      <c r="T3722" s="367"/>
      <c r="U3722" s="367"/>
    </row>
    <row r="3723">
      <c r="A3723" s="367"/>
      <c r="B3723" s="367"/>
      <c r="C3723" s="367"/>
      <c r="D3723" s="367"/>
      <c r="E3723" s="368"/>
      <c r="F3723" s="367"/>
      <c r="G3723" s="367"/>
      <c r="H3723" s="367"/>
      <c r="I3723" s="367"/>
      <c r="J3723" s="367"/>
      <c r="K3723" s="367"/>
      <c r="L3723" s="367"/>
      <c r="M3723" s="367"/>
      <c r="N3723" s="367"/>
      <c r="O3723" s="367"/>
      <c r="P3723" s="367"/>
      <c r="Q3723" s="367"/>
      <c r="R3723" s="367"/>
      <c r="S3723" s="367"/>
      <c r="T3723" s="367"/>
      <c r="U3723" s="367"/>
    </row>
    <row r="3724">
      <c r="A3724" s="367"/>
      <c r="B3724" s="367"/>
      <c r="C3724" s="367"/>
      <c r="D3724" s="367"/>
      <c r="E3724" s="368"/>
      <c r="F3724" s="367"/>
      <c r="G3724" s="367"/>
      <c r="H3724" s="367"/>
      <c r="I3724" s="367"/>
      <c r="J3724" s="367"/>
      <c r="K3724" s="367"/>
      <c r="L3724" s="367"/>
      <c r="M3724" s="367"/>
      <c r="N3724" s="367"/>
      <c r="O3724" s="367"/>
      <c r="P3724" s="367"/>
      <c r="Q3724" s="367"/>
      <c r="R3724" s="367"/>
      <c r="S3724" s="367"/>
      <c r="T3724" s="367"/>
      <c r="U3724" s="367"/>
    </row>
    <row r="3725">
      <c r="A3725" s="367"/>
      <c r="B3725" s="367"/>
      <c r="C3725" s="367"/>
      <c r="D3725" s="367"/>
      <c r="E3725" s="368"/>
      <c r="F3725" s="367"/>
      <c r="G3725" s="367"/>
      <c r="H3725" s="367"/>
      <c r="I3725" s="367"/>
      <c r="J3725" s="367"/>
      <c r="K3725" s="367"/>
      <c r="L3725" s="367"/>
      <c r="M3725" s="367"/>
      <c r="N3725" s="367"/>
      <c r="O3725" s="367"/>
      <c r="P3725" s="367"/>
      <c r="Q3725" s="367"/>
      <c r="R3725" s="367"/>
      <c r="S3725" s="367"/>
      <c r="T3725" s="367"/>
      <c r="U3725" s="367"/>
    </row>
    <row r="3726">
      <c r="A3726" s="367"/>
      <c r="B3726" s="367"/>
      <c r="C3726" s="367"/>
      <c r="D3726" s="367"/>
      <c r="E3726" s="368"/>
      <c r="F3726" s="367"/>
      <c r="G3726" s="367"/>
      <c r="H3726" s="367"/>
      <c r="I3726" s="367"/>
      <c r="J3726" s="367"/>
      <c r="K3726" s="367"/>
      <c r="L3726" s="367"/>
      <c r="M3726" s="367"/>
      <c r="N3726" s="367"/>
      <c r="O3726" s="367"/>
      <c r="P3726" s="367"/>
      <c r="Q3726" s="367"/>
      <c r="R3726" s="367"/>
      <c r="S3726" s="367"/>
      <c r="T3726" s="367"/>
      <c r="U3726" s="367"/>
    </row>
    <row r="3727">
      <c r="A3727" s="367"/>
      <c r="B3727" s="367"/>
      <c r="C3727" s="367"/>
      <c r="D3727" s="367"/>
      <c r="E3727" s="368"/>
      <c r="F3727" s="367"/>
      <c r="G3727" s="367"/>
      <c r="H3727" s="367"/>
      <c r="I3727" s="367"/>
      <c r="J3727" s="367"/>
      <c r="K3727" s="367"/>
      <c r="L3727" s="367"/>
      <c r="M3727" s="367"/>
      <c r="N3727" s="367"/>
      <c r="O3727" s="367"/>
      <c r="P3727" s="367"/>
      <c r="Q3727" s="367"/>
      <c r="R3727" s="367"/>
      <c r="S3727" s="367"/>
      <c r="T3727" s="367"/>
      <c r="U3727" s="367"/>
    </row>
    <row r="3728">
      <c r="A3728" s="367"/>
      <c r="B3728" s="367"/>
      <c r="C3728" s="367"/>
      <c r="D3728" s="367"/>
      <c r="E3728" s="368"/>
      <c r="F3728" s="367"/>
      <c r="G3728" s="367"/>
      <c r="H3728" s="367"/>
      <c r="I3728" s="367"/>
      <c r="J3728" s="367"/>
      <c r="K3728" s="367"/>
      <c r="L3728" s="367"/>
      <c r="M3728" s="367"/>
      <c r="N3728" s="367"/>
      <c r="O3728" s="367"/>
      <c r="P3728" s="367"/>
      <c r="Q3728" s="367"/>
      <c r="R3728" s="367"/>
      <c r="S3728" s="367"/>
      <c r="T3728" s="367"/>
      <c r="U3728" s="367"/>
    </row>
    <row r="3729">
      <c r="A3729" s="367"/>
      <c r="B3729" s="367"/>
      <c r="C3729" s="367"/>
      <c r="D3729" s="367"/>
      <c r="E3729" s="368"/>
      <c r="F3729" s="367"/>
      <c r="G3729" s="367"/>
      <c r="H3729" s="367"/>
      <c r="I3729" s="367"/>
      <c r="J3729" s="367"/>
      <c r="K3729" s="367"/>
      <c r="L3729" s="367"/>
      <c r="M3729" s="367"/>
      <c r="N3729" s="367"/>
      <c r="O3729" s="367"/>
      <c r="P3729" s="367"/>
      <c r="Q3729" s="367"/>
      <c r="R3729" s="367"/>
      <c r="S3729" s="367"/>
      <c r="T3729" s="367"/>
      <c r="U3729" s="367"/>
    </row>
    <row r="3730">
      <c r="A3730" s="367"/>
      <c r="B3730" s="367"/>
      <c r="C3730" s="367"/>
      <c r="D3730" s="367"/>
      <c r="E3730" s="368"/>
      <c r="F3730" s="367"/>
      <c r="G3730" s="367"/>
      <c r="H3730" s="367"/>
      <c r="I3730" s="367"/>
      <c r="J3730" s="367"/>
      <c r="K3730" s="367"/>
      <c r="L3730" s="367"/>
      <c r="M3730" s="367"/>
      <c r="N3730" s="367"/>
      <c r="O3730" s="367"/>
      <c r="P3730" s="367"/>
      <c r="Q3730" s="367"/>
      <c r="R3730" s="367"/>
      <c r="S3730" s="367"/>
      <c r="T3730" s="367"/>
      <c r="U3730" s="367"/>
    </row>
    <row r="3731">
      <c r="A3731" s="367"/>
      <c r="B3731" s="367"/>
      <c r="C3731" s="367"/>
      <c r="D3731" s="367"/>
      <c r="E3731" s="368"/>
      <c r="F3731" s="367"/>
      <c r="G3731" s="367"/>
      <c r="H3731" s="367"/>
      <c r="I3731" s="367"/>
      <c r="J3731" s="367"/>
      <c r="K3731" s="367"/>
      <c r="L3731" s="367"/>
      <c r="M3731" s="367"/>
      <c r="N3731" s="367"/>
      <c r="O3731" s="367"/>
      <c r="P3731" s="367"/>
      <c r="Q3731" s="367"/>
      <c r="R3731" s="367"/>
      <c r="S3731" s="367"/>
      <c r="T3731" s="367"/>
      <c r="U3731" s="367"/>
    </row>
    <row r="3732">
      <c r="A3732" s="367"/>
      <c r="B3732" s="367"/>
      <c r="C3732" s="367"/>
      <c r="D3732" s="367"/>
      <c r="E3732" s="368"/>
      <c r="F3732" s="367"/>
      <c r="G3732" s="367"/>
      <c r="H3732" s="367"/>
      <c r="I3732" s="367"/>
      <c r="J3732" s="367"/>
      <c r="K3732" s="367"/>
      <c r="L3732" s="367"/>
      <c r="M3732" s="367"/>
      <c r="N3732" s="367"/>
      <c r="O3732" s="367"/>
      <c r="P3732" s="367"/>
      <c r="Q3732" s="367"/>
      <c r="R3732" s="367"/>
      <c r="S3732" s="367"/>
      <c r="T3732" s="367"/>
      <c r="U3732" s="367"/>
    </row>
    <row r="3733">
      <c r="A3733" s="367"/>
      <c r="B3733" s="367"/>
      <c r="C3733" s="367"/>
      <c r="D3733" s="367"/>
      <c r="E3733" s="368"/>
      <c r="F3733" s="367"/>
      <c r="G3733" s="367"/>
      <c r="H3733" s="367"/>
      <c r="I3733" s="367"/>
      <c r="J3733" s="367"/>
      <c r="K3733" s="367"/>
      <c r="L3733" s="367"/>
      <c r="M3733" s="367"/>
      <c r="N3733" s="367"/>
      <c r="O3733" s="367"/>
      <c r="P3733" s="367"/>
      <c r="Q3733" s="367"/>
      <c r="R3733" s="367"/>
      <c r="S3733" s="367"/>
      <c r="T3733" s="367"/>
      <c r="U3733" s="367"/>
    </row>
    <row r="3734">
      <c r="A3734" s="367"/>
      <c r="B3734" s="367"/>
      <c r="C3734" s="367"/>
      <c r="D3734" s="367"/>
      <c r="E3734" s="368"/>
      <c r="F3734" s="367"/>
      <c r="G3734" s="367"/>
      <c r="H3734" s="367"/>
      <c r="I3734" s="367"/>
      <c r="J3734" s="367"/>
      <c r="K3734" s="367"/>
      <c r="L3734" s="367"/>
      <c r="M3734" s="367"/>
      <c r="N3734" s="367"/>
      <c r="O3734" s="367"/>
      <c r="P3734" s="367"/>
      <c r="Q3734" s="367"/>
      <c r="R3734" s="367"/>
      <c r="S3734" s="367"/>
      <c r="T3734" s="367"/>
      <c r="U3734" s="367"/>
    </row>
    <row r="3735">
      <c r="A3735" s="367"/>
      <c r="B3735" s="367"/>
      <c r="C3735" s="367"/>
      <c r="D3735" s="367"/>
      <c r="E3735" s="368"/>
      <c r="F3735" s="367"/>
      <c r="G3735" s="367"/>
      <c r="H3735" s="367"/>
      <c r="I3735" s="367"/>
      <c r="J3735" s="367"/>
      <c r="K3735" s="367"/>
      <c r="L3735" s="367"/>
      <c r="M3735" s="367"/>
      <c r="N3735" s="367"/>
      <c r="O3735" s="367"/>
      <c r="P3735" s="367"/>
      <c r="Q3735" s="367"/>
      <c r="R3735" s="367"/>
      <c r="S3735" s="367"/>
      <c r="T3735" s="367"/>
      <c r="U3735" s="367"/>
    </row>
    <row r="3736">
      <c r="A3736" s="367"/>
      <c r="B3736" s="367"/>
      <c r="C3736" s="367"/>
      <c r="D3736" s="367"/>
      <c r="E3736" s="368"/>
      <c r="F3736" s="367"/>
      <c r="G3736" s="367"/>
      <c r="H3736" s="367"/>
      <c r="I3736" s="367"/>
      <c r="J3736" s="367"/>
      <c r="K3736" s="367"/>
      <c r="L3736" s="367"/>
      <c r="M3736" s="367"/>
      <c r="N3736" s="367"/>
      <c r="O3736" s="367"/>
      <c r="P3736" s="367"/>
      <c r="Q3736" s="367"/>
      <c r="R3736" s="367"/>
      <c r="S3736" s="367"/>
      <c r="T3736" s="367"/>
      <c r="U3736" s="367"/>
    </row>
    <row r="3737">
      <c r="A3737" s="367"/>
      <c r="B3737" s="367"/>
      <c r="C3737" s="367"/>
      <c r="D3737" s="367"/>
      <c r="E3737" s="368"/>
      <c r="F3737" s="367"/>
      <c r="G3737" s="367"/>
      <c r="H3737" s="367"/>
      <c r="I3737" s="367"/>
      <c r="J3737" s="367"/>
      <c r="K3737" s="367"/>
      <c r="L3737" s="367"/>
      <c r="M3737" s="367"/>
      <c r="N3737" s="367"/>
      <c r="O3737" s="367"/>
      <c r="P3737" s="367"/>
      <c r="Q3737" s="367"/>
      <c r="R3737" s="367"/>
      <c r="S3737" s="367"/>
      <c r="T3737" s="367"/>
      <c r="U3737" s="367"/>
    </row>
    <row r="3738">
      <c r="A3738" s="367"/>
      <c r="B3738" s="367"/>
      <c r="C3738" s="367"/>
      <c r="D3738" s="367"/>
      <c r="E3738" s="368"/>
      <c r="F3738" s="367"/>
      <c r="G3738" s="367"/>
      <c r="H3738" s="367"/>
      <c r="I3738" s="367"/>
      <c r="J3738" s="367"/>
      <c r="K3738" s="367"/>
      <c r="L3738" s="367"/>
      <c r="M3738" s="367"/>
      <c r="N3738" s="367"/>
      <c r="O3738" s="367"/>
      <c r="P3738" s="367"/>
      <c r="Q3738" s="367"/>
      <c r="R3738" s="367"/>
      <c r="S3738" s="367"/>
      <c r="T3738" s="367"/>
      <c r="U3738" s="367"/>
    </row>
    <row r="3739">
      <c r="A3739" s="367"/>
      <c r="B3739" s="367"/>
      <c r="C3739" s="367"/>
      <c r="D3739" s="367"/>
      <c r="E3739" s="368"/>
      <c r="F3739" s="367"/>
      <c r="G3739" s="367"/>
      <c r="H3739" s="367"/>
      <c r="I3739" s="367"/>
      <c r="J3739" s="367"/>
      <c r="K3739" s="367"/>
      <c r="L3739" s="367"/>
      <c r="M3739" s="367"/>
      <c r="N3739" s="367"/>
      <c r="O3739" s="367"/>
      <c r="P3739" s="367"/>
      <c r="Q3739" s="367"/>
      <c r="R3739" s="367"/>
      <c r="S3739" s="367"/>
      <c r="T3739" s="367"/>
      <c r="U3739" s="367"/>
    </row>
    <row r="3740">
      <c r="A3740" s="367"/>
      <c r="B3740" s="367"/>
      <c r="C3740" s="367"/>
      <c r="D3740" s="367"/>
      <c r="E3740" s="368"/>
      <c r="F3740" s="367"/>
      <c r="G3740" s="367"/>
      <c r="H3740" s="367"/>
      <c r="I3740" s="367"/>
      <c r="J3740" s="367"/>
      <c r="K3740" s="367"/>
      <c r="L3740" s="367"/>
      <c r="M3740" s="367"/>
      <c r="N3740" s="367"/>
      <c r="O3740" s="367"/>
      <c r="P3740" s="367"/>
      <c r="Q3740" s="367"/>
      <c r="R3740" s="367"/>
      <c r="S3740" s="367"/>
      <c r="T3740" s="367"/>
      <c r="U3740" s="367"/>
    </row>
    <row r="3741">
      <c r="A3741" s="367"/>
      <c r="B3741" s="367"/>
      <c r="C3741" s="367"/>
      <c r="D3741" s="367"/>
      <c r="E3741" s="368"/>
      <c r="F3741" s="367"/>
      <c r="G3741" s="367"/>
      <c r="H3741" s="367"/>
      <c r="I3741" s="367"/>
      <c r="J3741" s="367"/>
      <c r="K3741" s="367"/>
      <c r="L3741" s="367"/>
      <c r="M3741" s="367"/>
      <c r="N3741" s="367"/>
      <c r="O3741" s="367"/>
      <c r="P3741" s="367"/>
      <c r="Q3741" s="367"/>
      <c r="R3741" s="367"/>
      <c r="S3741" s="367"/>
      <c r="T3741" s="367"/>
      <c r="U3741" s="367"/>
    </row>
    <row r="3742">
      <c r="A3742" s="367"/>
      <c r="B3742" s="367"/>
      <c r="C3742" s="367"/>
      <c r="D3742" s="367"/>
      <c r="E3742" s="368"/>
      <c r="F3742" s="367"/>
      <c r="G3742" s="367"/>
      <c r="H3742" s="367"/>
      <c r="I3742" s="367"/>
      <c r="J3742" s="367"/>
      <c r="K3742" s="367"/>
      <c r="L3742" s="367"/>
      <c r="M3742" s="367"/>
      <c r="N3742" s="367"/>
      <c r="O3742" s="367"/>
      <c r="P3742" s="367"/>
      <c r="Q3742" s="367"/>
      <c r="R3742" s="367"/>
      <c r="S3742" s="367"/>
      <c r="T3742" s="367"/>
      <c r="U3742" s="367"/>
    </row>
    <row r="3743">
      <c r="A3743" s="367"/>
      <c r="B3743" s="367"/>
      <c r="C3743" s="367"/>
      <c r="D3743" s="367"/>
      <c r="E3743" s="368"/>
      <c r="F3743" s="367"/>
      <c r="G3743" s="367"/>
      <c r="H3743" s="367"/>
      <c r="I3743" s="367"/>
      <c r="J3743" s="367"/>
      <c r="K3743" s="367"/>
      <c r="L3743" s="367"/>
      <c r="M3743" s="367"/>
      <c r="N3743" s="367"/>
      <c r="O3743" s="367"/>
      <c r="P3743" s="367"/>
      <c r="Q3743" s="367"/>
      <c r="R3743" s="367"/>
      <c r="S3743" s="367"/>
      <c r="T3743" s="367"/>
      <c r="U3743" s="367"/>
    </row>
    <row r="3744">
      <c r="A3744" s="367"/>
      <c r="B3744" s="367"/>
      <c r="C3744" s="367"/>
      <c r="D3744" s="367"/>
      <c r="E3744" s="368"/>
      <c r="F3744" s="367"/>
      <c r="G3744" s="367"/>
      <c r="H3744" s="367"/>
      <c r="I3744" s="367"/>
      <c r="J3744" s="367"/>
      <c r="K3744" s="367"/>
      <c r="L3744" s="367"/>
      <c r="M3744" s="367"/>
      <c r="N3744" s="367"/>
      <c r="O3744" s="367"/>
      <c r="P3744" s="367"/>
      <c r="Q3744" s="367"/>
      <c r="R3744" s="367"/>
      <c r="S3744" s="367"/>
      <c r="T3744" s="367"/>
      <c r="U3744" s="367"/>
    </row>
    <row r="3745">
      <c r="A3745" s="367"/>
      <c r="B3745" s="367"/>
      <c r="C3745" s="367"/>
      <c r="D3745" s="367"/>
      <c r="E3745" s="368"/>
      <c r="F3745" s="367"/>
      <c r="G3745" s="367"/>
      <c r="H3745" s="367"/>
      <c r="I3745" s="367"/>
      <c r="J3745" s="367"/>
      <c r="K3745" s="367"/>
      <c r="L3745" s="367"/>
      <c r="M3745" s="367"/>
      <c r="N3745" s="367"/>
      <c r="O3745" s="367"/>
      <c r="P3745" s="367"/>
      <c r="Q3745" s="367"/>
      <c r="R3745" s="367"/>
      <c r="S3745" s="367"/>
      <c r="T3745" s="367"/>
      <c r="U3745" s="367"/>
    </row>
    <row r="3746">
      <c r="A3746" s="367"/>
      <c r="B3746" s="367"/>
      <c r="C3746" s="367"/>
      <c r="D3746" s="367"/>
      <c r="E3746" s="368"/>
      <c r="F3746" s="367"/>
      <c r="G3746" s="367"/>
      <c r="H3746" s="367"/>
      <c r="I3746" s="367"/>
      <c r="J3746" s="367"/>
      <c r="K3746" s="367"/>
      <c r="L3746" s="367"/>
      <c r="M3746" s="367"/>
      <c r="N3746" s="367"/>
      <c r="O3746" s="367"/>
      <c r="P3746" s="367"/>
      <c r="Q3746" s="367"/>
      <c r="R3746" s="367"/>
      <c r="S3746" s="367"/>
      <c r="T3746" s="367"/>
      <c r="U3746" s="367"/>
    </row>
    <row r="3747">
      <c r="A3747" s="367"/>
      <c r="B3747" s="367"/>
      <c r="C3747" s="367"/>
      <c r="D3747" s="367"/>
      <c r="E3747" s="368"/>
      <c r="F3747" s="367"/>
      <c r="G3747" s="367"/>
      <c r="H3747" s="367"/>
      <c r="I3747" s="367"/>
      <c r="J3747" s="367"/>
      <c r="K3747" s="367"/>
      <c r="L3747" s="367"/>
      <c r="M3747" s="367"/>
      <c r="N3747" s="367"/>
      <c r="O3747" s="367"/>
      <c r="P3747" s="367"/>
      <c r="Q3747" s="367"/>
      <c r="R3747" s="367"/>
      <c r="S3747" s="367"/>
      <c r="T3747" s="367"/>
      <c r="U3747" s="367"/>
    </row>
    <row r="3748">
      <c r="A3748" s="367"/>
      <c r="B3748" s="367"/>
      <c r="C3748" s="367"/>
      <c r="D3748" s="367"/>
      <c r="E3748" s="368"/>
      <c r="F3748" s="367"/>
      <c r="G3748" s="367"/>
      <c r="H3748" s="367"/>
      <c r="I3748" s="367"/>
      <c r="J3748" s="367"/>
      <c r="K3748" s="367"/>
      <c r="L3748" s="367"/>
      <c r="M3748" s="367"/>
      <c r="N3748" s="367"/>
      <c r="O3748" s="367"/>
      <c r="P3748" s="367"/>
      <c r="Q3748" s="367"/>
      <c r="R3748" s="367"/>
      <c r="S3748" s="367"/>
      <c r="T3748" s="367"/>
      <c r="U3748" s="367"/>
    </row>
    <row r="3749">
      <c r="A3749" s="367"/>
      <c r="B3749" s="367"/>
      <c r="C3749" s="367"/>
      <c r="D3749" s="367"/>
      <c r="E3749" s="368"/>
      <c r="F3749" s="367"/>
      <c r="G3749" s="367"/>
      <c r="H3749" s="367"/>
      <c r="I3749" s="367"/>
      <c r="J3749" s="367"/>
      <c r="K3749" s="367"/>
      <c r="L3749" s="367"/>
      <c r="M3749" s="367"/>
      <c r="N3749" s="367"/>
      <c r="O3749" s="367"/>
      <c r="P3749" s="367"/>
      <c r="Q3749" s="367"/>
      <c r="R3749" s="367"/>
      <c r="S3749" s="367"/>
      <c r="T3749" s="367"/>
      <c r="U3749" s="367"/>
    </row>
    <row r="3750">
      <c r="A3750" s="367"/>
      <c r="B3750" s="367"/>
      <c r="C3750" s="367"/>
      <c r="D3750" s="367"/>
      <c r="E3750" s="368"/>
      <c r="F3750" s="367"/>
      <c r="G3750" s="367"/>
      <c r="H3750" s="367"/>
      <c r="I3750" s="367"/>
      <c r="J3750" s="367"/>
      <c r="K3750" s="367"/>
      <c r="L3750" s="367"/>
      <c r="M3750" s="367"/>
      <c r="N3750" s="367"/>
      <c r="O3750" s="367"/>
      <c r="P3750" s="367"/>
      <c r="Q3750" s="367"/>
      <c r="R3750" s="367"/>
      <c r="S3750" s="367"/>
      <c r="T3750" s="367"/>
      <c r="U3750" s="367"/>
    </row>
    <row r="3751">
      <c r="A3751" s="367"/>
      <c r="B3751" s="367"/>
      <c r="C3751" s="367"/>
      <c r="D3751" s="367"/>
      <c r="E3751" s="368"/>
      <c r="F3751" s="367"/>
      <c r="G3751" s="367"/>
      <c r="H3751" s="367"/>
      <c r="I3751" s="367"/>
      <c r="J3751" s="367"/>
      <c r="K3751" s="367"/>
      <c r="L3751" s="367"/>
      <c r="M3751" s="367"/>
      <c r="N3751" s="367"/>
      <c r="O3751" s="367"/>
      <c r="P3751" s="367"/>
      <c r="Q3751" s="367"/>
      <c r="R3751" s="367"/>
      <c r="S3751" s="367"/>
      <c r="T3751" s="367"/>
      <c r="U3751" s="367"/>
    </row>
    <row r="3752">
      <c r="A3752" s="367"/>
      <c r="B3752" s="367"/>
      <c r="C3752" s="367"/>
      <c r="D3752" s="367"/>
      <c r="E3752" s="368"/>
      <c r="F3752" s="367"/>
      <c r="G3752" s="367"/>
      <c r="H3752" s="367"/>
      <c r="I3752" s="367"/>
      <c r="J3752" s="367"/>
      <c r="K3752" s="367"/>
      <c r="L3752" s="367"/>
      <c r="M3752" s="367"/>
      <c r="N3752" s="367"/>
      <c r="O3752" s="367"/>
      <c r="P3752" s="367"/>
      <c r="Q3752" s="367"/>
      <c r="R3752" s="367"/>
      <c r="S3752" s="367"/>
      <c r="T3752" s="367"/>
      <c r="U3752" s="367"/>
    </row>
    <row r="3753">
      <c r="A3753" s="367"/>
      <c r="B3753" s="367"/>
      <c r="C3753" s="367"/>
      <c r="D3753" s="367"/>
      <c r="E3753" s="368"/>
      <c r="F3753" s="367"/>
      <c r="G3753" s="367"/>
      <c r="H3753" s="367"/>
      <c r="I3753" s="367"/>
      <c r="J3753" s="367"/>
      <c r="K3753" s="367"/>
      <c r="L3753" s="367"/>
      <c r="M3753" s="367"/>
      <c r="N3753" s="367"/>
      <c r="O3753" s="367"/>
      <c r="P3753" s="367"/>
      <c r="Q3753" s="367"/>
      <c r="R3753" s="367"/>
      <c r="S3753" s="367"/>
      <c r="T3753" s="367"/>
      <c r="U3753" s="367"/>
    </row>
    <row r="3754">
      <c r="A3754" s="367"/>
      <c r="B3754" s="367"/>
      <c r="C3754" s="367"/>
      <c r="D3754" s="367"/>
      <c r="E3754" s="368"/>
      <c r="F3754" s="367"/>
      <c r="G3754" s="367"/>
      <c r="H3754" s="367"/>
      <c r="I3754" s="367"/>
      <c r="J3754" s="367"/>
      <c r="K3754" s="367"/>
      <c r="L3754" s="367"/>
      <c r="M3754" s="367"/>
      <c r="N3754" s="367"/>
      <c r="O3754" s="367"/>
      <c r="P3754" s="367"/>
      <c r="Q3754" s="367"/>
      <c r="R3754" s="367"/>
      <c r="S3754" s="367"/>
      <c r="T3754" s="367"/>
      <c r="U3754" s="367"/>
    </row>
    <row r="3755">
      <c r="A3755" s="367"/>
      <c r="B3755" s="367"/>
      <c r="C3755" s="367"/>
      <c r="D3755" s="367"/>
      <c r="E3755" s="368"/>
      <c r="F3755" s="367"/>
      <c r="G3755" s="367"/>
      <c r="H3755" s="367"/>
      <c r="I3755" s="367"/>
      <c r="J3755" s="367"/>
      <c r="K3755" s="367"/>
      <c r="L3755" s="367"/>
      <c r="M3755" s="367"/>
      <c r="N3755" s="367"/>
      <c r="O3755" s="367"/>
      <c r="P3755" s="367"/>
      <c r="Q3755" s="367"/>
      <c r="R3755" s="367"/>
      <c r="S3755" s="367"/>
      <c r="T3755" s="367"/>
      <c r="U3755" s="367"/>
    </row>
    <row r="3756">
      <c r="A3756" s="367"/>
      <c r="B3756" s="367"/>
      <c r="C3756" s="367"/>
      <c r="D3756" s="367"/>
      <c r="E3756" s="368"/>
      <c r="F3756" s="367"/>
      <c r="G3756" s="367"/>
      <c r="H3756" s="367"/>
      <c r="I3756" s="367"/>
      <c r="J3756" s="367"/>
      <c r="K3756" s="367"/>
      <c r="L3756" s="367"/>
      <c r="M3756" s="367"/>
      <c r="N3756" s="367"/>
      <c r="O3756" s="367"/>
      <c r="P3756" s="367"/>
      <c r="Q3756" s="367"/>
      <c r="R3756" s="367"/>
      <c r="S3756" s="367"/>
      <c r="T3756" s="367"/>
      <c r="U3756" s="367"/>
    </row>
    <row r="3757">
      <c r="A3757" s="367"/>
      <c r="B3757" s="367"/>
      <c r="C3757" s="367"/>
      <c r="D3757" s="367"/>
      <c r="E3757" s="368"/>
      <c r="F3757" s="367"/>
      <c r="G3757" s="367"/>
      <c r="H3757" s="367"/>
      <c r="I3757" s="367"/>
      <c r="J3757" s="367"/>
      <c r="K3757" s="367"/>
      <c r="L3757" s="367"/>
      <c r="M3757" s="367"/>
      <c r="N3757" s="367"/>
      <c r="O3757" s="367"/>
      <c r="P3757" s="367"/>
      <c r="Q3757" s="367"/>
      <c r="R3757" s="367"/>
      <c r="S3757" s="367"/>
      <c r="T3757" s="367"/>
      <c r="U3757" s="367"/>
    </row>
    <row r="3758">
      <c r="A3758" s="367"/>
      <c r="B3758" s="367"/>
      <c r="C3758" s="367"/>
      <c r="D3758" s="367"/>
      <c r="E3758" s="368"/>
      <c r="F3758" s="367"/>
      <c r="G3758" s="367"/>
      <c r="H3758" s="367"/>
      <c r="I3758" s="367"/>
      <c r="J3758" s="367"/>
      <c r="K3758" s="367"/>
      <c r="L3758" s="367"/>
      <c r="M3758" s="367"/>
      <c r="N3758" s="367"/>
      <c r="O3758" s="367"/>
      <c r="P3758" s="367"/>
      <c r="Q3758" s="367"/>
      <c r="R3758" s="367"/>
      <c r="S3758" s="367"/>
      <c r="T3758" s="367"/>
      <c r="U3758" s="367"/>
    </row>
    <row r="3759">
      <c r="A3759" s="367"/>
      <c r="B3759" s="367"/>
      <c r="C3759" s="367"/>
      <c r="D3759" s="367"/>
      <c r="E3759" s="368"/>
      <c r="F3759" s="367"/>
      <c r="G3759" s="367"/>
      <c r="H3759" s="367"/>
      <c r="I3759" s="367"/>
      <c r="J3759" s="367"/>
      <c r="K3759" s="367"/>
      <c r="L3759" s="367"/>
      <c r="M3759" s="367"/>
      <c r="N3759" s="367"/>
      <c r="O3759" s="367"/>
      <c r="P3759" s="367"/>
      <c r="Q3759" s="367"/>
      <c r="R3759" s="367"/>
      <c r="S3759" s="367"/>
      <c r="T3759" s="367"/>
      <c r="U3759" s="367"/>
    </row>
    <row r="3760">
      <c r="A3760" s="367"/>
      <c r="B3760" s="367"/>
      <c r="C3760" s="367"/>
      <c r="D3760" s="367"/>
      <c r="E3760" s="368"/>
      <c r="F3760" s="367"/>
      <c r="G3760" s="367"/>
      <c r="H3760" s="367"/>
      <c r="I3760" s="367"/>
      <c r="J3760" s="367"/>
      <c r="K3760" s="367"/>
      <c r="L3760" s="367"/>
      <c r="M3760" s="367"/>
      <c r="N3760" s="367"/>
      <c r="O3760" s="367"/>
      <c r="P3760" s="367"/>
      <c r="Q3760" s="367"/>
      <c r="R3760" s="367"/>
      <c r="S3760" s="367"/>
      <c r="T3760" s="367"/>
      <c r="U3760" s="367"/>
    </row>
    <row r="3761">
      <c r="A3761" s="367"/>
      <c r="B3761" s="367"/>
      <c r="C3761" s="367"/>
      <c r="D3761" s="367"/>
      <c r="E3761" s="368"/>
      <c r="F3761" s="367"/>
      <c r="G3761" s="367"/>
      <c r="H3761" s="367"/>
      <c r="I3761" s="367"/>
      <c r="J3761" s="367"/>
      <c r="K3761" s="367"/>
      <c r="L3761" s="367"/>
      <c r="M3761" s="367"/>
      <c r="N3761" s="367"/>
      <c r="O3761" s="367"/>
      <c r="P3761" s="367"/>
      <c r="Q3761" s="367"/>
      <c r="R3761" s="367"/>
      <c r="S3761" s="367"/>
      <c r="T3761" s="367"/>
      <c r="U3761" s="367"/>
    </row>
    <row r="3762">
      <c r="A3762" s="367"/>
      <c r="B3762" s="367"/>
      <c r="C3762" s="367"/>
      <c r="D3762" s="367"/>
      <c r="E3762" s="368"/>
      <c r="F3762" s="367"/>
      <c r="G3762" s="367"/>
      <c r="H3762" s="367"/>
      <c r="I3762" s="367"/>
      <c r="J3762" s="367"/>
      <c r="K3762" s="367"/>
      <c r="L3762" s="367"/>
      <c r="M3762" s="367"/>
      <c r="N3762" s="367"/>
      <c r="O3762" s="367"/>
      <c r="P3762" s="367"/>
      <c r="Q3762" s="367"/>
      <c r="R3762" s="367"/>
      <c r="S3762" s="367"/>
      <c r="T3762" s="367"/>
      <c r="U3762" s="367"/>
    </row>
    <row r="3763">
      <c r="A3763" s="367"/>
      <c r="B3763" s="367"/>
      <c r="C3763" s="367"/>
      <c r="D3763" s="367"/>
      <c r="E3763" s="368"/>
      <c r="F3763" s="367"/>
      <c r="G3763" s="367"/>
      <c r="H3763" s="367"/>
      <c r="I3763" s="367"/>
      <c r="J3763" s="367"/>
      <c r="K3763" s="367"/>
      <c r="L3763" s="367"/>
      <c r="M3763" s="367"/>
      <c r="N3763" s="367"/>
      <c r="O3763" s="367"/>
      <c r="P3763" s="367"/>
      <c r="Q3763" s="367"/>
      <c r="R3763" s="367"/>
      <c r="S3763" s="367"/>
      <c r="T3763" s="367"/>
      <c r="U3763" s="367"/>
    </row>
    <row r="3764">
      <c r="A3764" s="367"/>
      <c r="B3764" s="367"/>
      <c r="C3764" s="367"/>
      <c r="D3764" s="367"/>
      <c r="E3764" s="368"/>
      <c r="F3764" s="367"/>
      <c r="G3764" s="367"/>
      <c r="H3764" s="367"/>
      <c r="I3764" s="367"/>
      <c r="J3764" s="367"/>
      <c r="K3764" s="367"/>
      <c r="L3764" s="367"/>
      <c r="M3764" s="367"/>
      <c r="N3764" s="367"/>
      <c r="O3764" s="367"/>
      <c r="P3764" s="367"/>
      <c r="Q3764" s="367"/>
      <c r="R3764" s="367"/>
      <c r="S3764" s="367"/>
      <c r="T3764" s="367"/>
      <c r="U3764" s="367"/>
    </row>
    <row r="3765">
      <c r="A3765" s="367"/>
      <c r="B3765" s="367"/>
      <c r="C3765" s="367"/>
      <c r="D3765" s="367"/>
      <c r="E3765" s="368"/>
      <c r="F3765" s="367"/>
      <c r="G3765" s="367"/>
      <c r="H3765" s="367"/>
      <c r="I3765" s="367"/>
      <c r="J3765" s="367"/>
      <c r="K3765" s="367"/>
      <c r="L3765" s="367"/>
      <c r="M3765" s="367"/>
      <c r="N3765" s="367"/>
      <c r="O3765" s="367"/>
      <c r="P3765" s="367"/>
      <c r="Q3765" s="367"/>
      <c r="R3765" s="367"/>
      <c r="S3765" s="367"/>
      <c r="T3765" s="367"/>
      <c r="U3765" s="367"/>
    </row>
    <row r="3766">
      <c r="A3766" s="367"/>
      <c r="B3766" s="367"/>
      <c r="C3766" s="367"/>
      <c r="D3766" s="367"/>
      <c r="E3766" s="368"/>
      <c r="F3766" s="367"/>
      <c r="G3766" s="367"/>
      <c r="H3766" s="367"/>
      <c r="I3766" s="367"/>
      <c r="J3766" s="367"/>
      <c r="K3766" s="367"/>
      <c r="L3766" s="367"/>
      <c r="M3766" s="367"/>
      <c r="N3766" s="367"/>
      <c r="O3766" s="367"/>
      <c r="P3766" s="367"/>
      <c r="Q3766" s="367"/>
      <c r="R3766" s="367"/>
      <c r="S3766" s="367"/>
      <c r="T3766" s="367"/>
      <c r="U3766" s="367"/>
    </row>
    <row r="3767">
      <c r="A3767" s="367"/>
      <c r="B3767" s="367"/>
      <c r="C3767" s="367"/>
      <c r="D3767" s="367"/>
      <c r="E3767" s="368"/>
      <c r="F3767" s="367"/>
      <c r="G3767" s="367"/>
      <c r="H3767" s="367"/>
      <c r="I3767" s="367"/>
      <c r="J3767" s="367"/>
      <c r="K3767" s="367"/>
      <c r="L3767" s="367"/>
      <c r="M3767" s="367"/>
      <c r="N3767" s="367"/>
      <c r="O3767" s="367"/>
      <c r="P3767" s="367"/>
      <c r="Q3767" s="367"/>
      <c r="R3767" s="367"/>
      <c r="S3767" s="367"/>
      <c r="T3767" s="367"/>
      <c r="U3767" s="367"/>
    </row>
    <row r="3768">
      <c r="A3768" s="367"/>
      <c r="B3768" s="367"/>
      <c r="C3768" s="367"/>
      <c r="D3768" s="367"/>
      <c r="E3768" s="368"/>
      <c r="F3768" s="367"/>
      <c r="G3768" s="367"/>
      <c r="H3768" s="367"/>
      <c r="I3768" s="367"/>
      <c r="J3768" s="367"/>
      <c r="K3768" s="367"/>
      <c r="L3768" s="367"/>
      <c r="M3768" s="367"/>
      <c r="N3768" s="367"/>
      <c r="O3768" s="367"/>
      <c r="P3768" s="367"/>
      <c r="Q3768" s="367"/>
      <c r="R3768" s="367"/>
      <c r="S3768" s="367"/>
      <c r="T3768" s="367"/>
      <c r="U3768" s="367"/>
    </row>
    <row r="3769">
      <c r="A3769" s="367"/>
      <c r="B3769" s="367"/>
      <c r="C3769" s="367"/>
      <c r="D3769" s="367"/>
      <c r="E3769" s="368"/>
      <c r="F3769" s="367"/>
      <c r="G3769" s="367"/>
      <c r="H3769" s="367"/>
      <c r="I3769" s="367"/>
      <c r="J3769" s="367"/>
      <c r="K3769" s="367"/>
      <c r="L3769" s="367"/>
      <c r="M3769" s="367"/>
      <c r="N3769" s="367"/>
      <c r="O3769" s="367"/>
      <c r="P3769" s="367"/>
      <c r="Q3769" s="367"/>
      <c r="R3769" s="367"/>
      <c r="S3769" s="367"/>
      <c r="T3769" s="367"/>
      <c r="U3769" s="367"/>
    </row>
    <row r="3770">
      <c r="A3770" s="367"/>
      <c r="B3770" s="367"/>
      <c r="C3770" s="367"/>
      <c r="D3770" s="367"/>
      <c r="E3770" s="368"/>
      <c r="F3770" s="367"/>
      <c r="G3770" s="367"/>
      <c r="H3770" s="367"/>
      <c r="I3770" s="367"/>
      <c r="J3770" s="367"/>
      <c r="K3770" s="367"/>
      <c r="L3770" s="367"/>
      <c r="M3770" s="367"/>
      <c r="N3770" s="367"/>
      <c r="O3770" s="367"/>
      <c r="P3770" s="367"/>
      <c r="Q3770" s="367"/>
      <c r="R3770" s="367"/>
      <c r="S3770" s="367"/>
      <c r="T3770" s="367"/>
      <c r="U3770" s="367"/>
    </row>
    <row r="3771">
      <c r="A3771" s="367"/>
      <c r="B3771" s="367"/>
      <c r="C3771" s="367"/>
      <c r="D3771" s="367"/>
      <c r="E3771" s="368"/>
      <c r="F3771" s="367"/>
      <c r="G3771" s="367"/>
      <c r="H3771" s="367"/>
      <c r="I3771" s="367"/>
      <c r="J3771" s="367"/>
      <c r="K3771" s="367"/>
      <c r="L3771" s="367"/>
      <c r="M3771" s="367"/>
      <c r="N3771" s="367"/>
      <c r="O3771" s="367"/>
      <c r="P3771" s="367"/>
      <c r="Q3771" s="367"/>
      <c r="R3771" s="367"/>
      <c r="S3771" s="367"/>
      <c r="T3771" s="367"/>
      <c r="U3771" s="367"/>
    </row>
    <row r="3772">
      <c r="A3772" s="367"/>
      <c r="B3772" s="367"/>
      <c r="C3772" s="367"/>
      <c r="D3772" s="367"/>
      <c r="E3772" s="368"/>
      <c r="F3772" s="367"/>
      <c r="G3772" s="367"/>
      <c r="H3772" s="367"/>
      <c r="I3772" s="367"/>
      <c r="J3772" s="367"/>
      <c r="K3772" s="367"/>
      <c r="L3772" s="367"/>
      <c r="M3772" s="367"/>
      <c r="N3772" s="367"/>
      <c r="O3772" s="367"/>
      <c r="P3772" s="367"/>
      <c r="Q3772" s="367"/>
      <c r="R3772" s="367"/>
      <c r="S3772" s="367"/>
      <c r="T3772" s="367"/>
      <c r="U3772" s="367"/>
    </row>
    <row r="3773">
      <c r="A3773" s="367"/>
      <c r="B3773" s="367"/>
      <c r="C3773" s="367"/>
      <c r="D3773" s="367"/>
      <c r="E3773" s="368"/>
      <c r="F3773" s="367"/>
      <c r="G3773" s="367"/>
      <c r="H3773" s="367"/>
      <c r="I3773" s="367"/>
      <c r="J3773" s="367"/>
      <c r="K3773" s="367"/>
      <c r="L3773" s="367"/>
      <c r="M3773" s="367"/>
      <c r="N3773" s="367"/>
      <c r="O3773" s="367"/>
      <c r="P3773" s="367"/>
      <c r="Q3773" s="367"/>
      <c r="R3773" s="367"/>
      <c r="S3773" s="367"/>
      <c r="T3773" s="367"/>
      <c r="U3773" s="367"/>
    </row>
    <row r="3774">
      <c r="A3774" s="367"/>
      <c r="B3774" s="367"/>
      <c r="C3774" s="367"/>
      <c r="D3774" s="367"/>
      <c r="E3774" s="368"/>
      <c r="F3774" s="367"/>
      <c r="G3774" s="367"/>
      <c r="H3774" s="367"/>
      <c r="I3774" s="367"/>
      <c r="J3774" s="367"/>
      <c r="K3774" s="367"/>
      <c r="L3774" s="367"/>
      <c r="M3774" s="367"/>
      <c r="N3774" s="367"/>
      <c r="O3774" s="367"/>
      <c r="P3774" s="367"/>
      <c r="Q3774" s="367"/>
      <c r="R3774" s="367"/>
      <c r="S3774" s="367"/>
      <c r="T3774" s="367"/>
      <c r="U3774" s="367"/>
    </row>
    <row r="3775">
      <c r="A3775" s="367"/>
      <c r="B3775" s="367"/>
      <c r="C3775" s="367"/>
      <c r="D3775" s="367"/>
      <c r="E3775" s="368"/>
      <c r="F3775" s="367"/>
      <c r="G3775" s="367"/>
      <c r="H3775" s="367"/>
      <c r="I3775" s="367"/>
      <c r="J3775" s="367"/>
      <c r="K3775" s="367"/>
      <c r="L3775" s="367"/>
      <c r="M3775" s="367"/>
      <c r="N3775" s="367"/>
      <c r="O3775" s="367"/>
      <c r="P3775" s="367"/>
      <c r="Q3775" s="367"/>
      <c r="R3775" s="367"/>
      <c r="S3775" s="367"/>
      <c r="T3775" s="367"/>
      <c r="U3775" s="367"/>
    </row>
    <row r="3776">
      <c r="A3776" s="367"/>
      <c r="B3776" s="367"/>
      <c r="C3776" s="367"/>
      <c r="D3776" s="367"/>
      <c r="E3776" s="368"/>
      <c r="F3776" s="367"/>
      <c r="G3776" s="367"/>
      <c r="H3776" s="367"/>
      <c r="I3776" s="367"/>
      <c r="J3776" s="367"/>
      <c r="K3776" s="367"/>
      <c r="L3776" s="367"/>
      <c r="M3776" s="367"/>
      <c r="N3776" s="367"/>
      <c r="O3776" s="367"/>
      <c r="P3776" s="367"/>
      <c r="Q3776" s="367"/>
      <c r="R3776" s="367"/>
      <c r="S3776" s="367"/>
      <c r="T3776" s="367"/>
      <c r="U3776" s="367"/>
    </row>
    <row r="3777">
      <c r="A3777" s="367"/>
      <c r="B3777" s="367"/>
      <c r="C3777" s="367"/>
      <c r="D3777" s="367"/>
      <c r="E3777" s="368"/>
      <c r="F3777" s="367"/>
      <c r="G3777" s="367"/>
      <c r="H3777" s="367"/>
      <c r="I3777" s="367"/>
      <c r="J3777" s="367"/>
      <c r="K3777" s="367"/>
      <c r="L3777" s="367"/>
      <c r="M3777" s="367"/>
      <c r="N3777" s="367"/>
      <c r="O3777" s="367"/>
      <c r="P3777" s="367"/>
      <c r="Q3777" s="367"/>
      <c r="R3777" s="367"/>
      <c r="S3777" s="367"/>
      <c r="T3777" s="367"/>
      <c r="U3777" s="367"/>
    </row>
    <row r="3778">
      <c r="A3778" s="367"/>
      <c r="B3778" s="367"/>
      <c r="C3778" s="367"/>
      <c r="D3778" s="367"/>
      <c r="E3778" s="368"/>
      <c r="F3778" s="367"/>
      <c r="G3778" s="367"/>
      <c r="H3778" s="367"/>
      <c r="I3778" s="367"/>
      <c r="J3778" s="367"/>
      <c r="K3778" s="367"/>
      <c r="L3778" s="367"/>
      <c r="M3778" s="367"/>
      <c r="N3778" s="367"/>
      <c r="O3778" s="367"/>
      <c r="P3778" s="367"/>
      <c r="Q3778" s="367"/>
      <c r="R3778" s="367"/>
      <c r="S3778" s="367"/>
      <c r="T3778" s="367"/>
      <c r="U3778" s="367"/>
    </row>
    <row r="3779">
      <c r="A3779" s="367"/>
      <c r="B3779" s="367"/>
      <c r="C3779" s="367"/>
      <c r="D3779" s="367"/>
      <c r="E3779" s="368"/>
      <c r="F3779" s="367"/>
      <c r="G3779" s="367"/>
      <c r="H3779" s="367"/>
      <c r="I3779" s="367"/>
      <c r="J3779" s="367"/>
      <c r="K3779" s="367"/>
      <c r="L3779" s="367"/>
      <c r="M3779" s="367"/>
      <c r="N3779" s="367"/>
      <c r="O3779" s="367"/>
      <c r="P3779" s="367"/>
      <c r="Q3779" s="367"/>
      <c r="R3779" s="367"/>
      <c r="S3779" s="367"/>
      <c r="T3779" s="367"/>
      <c r="U3779" s="367"/>
    </row>
    <row r="3780">
      <c r="A3780" s="367"/>
      <c r="B3780" s="367"/>
      <c r="C3780" s="367"/>
      <c r="D3780" s="367"/>
      <c r="E3780" s="368"/>
      <c r="F3780" s="367"/>
      <c r="G3780" s="367"/>
      <c r="H3780" s="367"/>
      <c r="I3780" s="367"/>
      <c r="J3780" s="367"/>
      <c r="K3780" s="367"/>
      <c r="L3780" s="367"/>
      <c r="M3780" s="367"/>
      <c r="N3780" s="367"/>
      <c r="O3780" s="367"/>
      <c r="P3780" s="367"/>
      <c r="Q3780" s="367"/>
      <c r="R3780" s="367"/>
      <c r="S3780" s="367"/>
      <c r="T3780" s="367"/>
      <c r="U3780" s="367"/>
    </row>
    <row r="3781">
      <c r="A3781" s="367"/>
      <c r="B3781" s="367"/>
      <c r="C3781" s="367"/>
      <c r="D3781" s="367"/>
      <c r="E3781" s="368"/>
      <c r="F3781" s="367"/>
      <c r="G3781" s="367"/>
      <c r="H3781" s="367"/>
      <c r="I3781" s="367"/>
      <c r="J3781" s="367"/>
      <c r="K3781" s="367"/>
      <c r="L3781" s="367"/>
      <c r="M3781" s="367"/>
      <c r="N3781" s="367"/>
      <c r="O3781" s="367"/>
      <c r="P3781" s="367"/>
      <c r="Q3781" s="367"/>
      <c r="R3781" s="367"/>
      <c r="S3781" s="367"/>
      <c r="T3781" s="367"/>
      <c r="U3781" s="367"/>
    </row>
    <row r="3782">
      <c r="A3782" s="367"/>
      <c r="B3782" s="367"/>
      <c r="C3782" s="367"/>
      <c r="D3782" s="367"/>
      <c r="E3782" s="368"/>
      <c r="F3782" s="367"/>
      <c r="G3782" s="367"/>
      <c r="H3782" s="367"/>
      <c r="I3782" s="367"/>
      <c r="J3782" s="367"/>
      <c r="K3782" s="367"/>
      <c r="L3782" s="367"/>
      <c r="M3782" s="367"/>
      <c r="N3782" s="367"/>
      <c r="O3782" s="367"/>
      <c r="P3782" s="367"/>
      <c r="Q3782" s="367"/>
      <c r="R3782" s="367"/>
      <c r="S3782" s="367"/>
      <c r="T3782" s="367"/>
      <c r="U3782" s="367"/>
    </row>
    <row r="3783">
      <c r="A3783" s="367"/>
      <c r="B3783" s="367"/>
      <c r="C3783" s="367"/>
      <c r="D3783" s="367"/>
      <c r="E3783" s="368"/>
      <c r="F3783" s="367"/>
      <c r="G3783" s="367"/>
      <c r="H3783" s="367"/>
      <c r="I3783" s="367"/>
      <c r="J3783" s="367"/>
      <c r="K3783" s="367"/>
      <c r="L3783" s="367"/>
      <c r="M3783" s="367"/>
      <c r="N3783" s="367"/>
      <c r="O3783" s="367"/>
      <c r="P3783" s="367"/>
      <c r="Q3783" s="367"/>
      <c r="R3783" s="367"/>
      <c r="S3783" s="367"/>
      <c r="T3783" s="367"/>
      <c r="U3783" s="367"/>
    </row>
    <row r="3784">
      <c r="A3784" s="367"/>
      <c r="B3784" s="367"/>
      <c r="C3784" s="367"/>
      <c r="D3784" s="367"/>
      <c r="E3784" s="368"/>
      <c r="F3784" s="367"/>
      <c r="G3784" s="367"/>
      <c r="H3784" s="367"/>
      <c r="I3784" s="367"/>
      <c r="J3784" s="367"/>
      <c r="K3784" s="367"/>
      <c r="L3784" s="367"/>
      <c r="M3784" s="367"/>
      <c r="N3784" s="367"/>
      <c r="O3784" s="367"/>
      <c r="P3784" s="367"/>
      <c r="Q3784" s="367"/>
      <c r="R3784" s="367"/>
      <c r="S3784" s="367"/>
      <c r="T3784" s="367"/>
      <c r="U3784" s="367"/>
    </row>
    <row r="3785">
      <c r="A3785" s="367"/>
      <c r="B3785" s="367"/>
      <c r="C3785" s="367"/>
      <c r="D3785" s="367"/>
      <c r="E3785" s="368"/>
      <c r="F3785" s="367"/>
      <c r="G3785" s="367"/>
      <c r="H3785" s="367"/>
      <c r="I3785" s="367"/>
      <c r="J3785" s="367"/>
      <c r="K3785" s="367"/>
      <c r="L3785" s="367"/>
      <c r="M3785" s="367"/>
      <c r="N3785" s="367"/>
      <c r="O3785" s="367"/>
      <c r="P3785" s="367"/>
      <c r="Q3785" s="367"/>
      <c r="R3785" s="367"/>
      <c r="S3785" s="367"/>
      <c r="T3785" s="367"/>
      <c r="U3785" s="367"/>
    </row>
    <row r="3786">
      <c r="A3786" s="367"/>
      <c r="B3786" s="367"/>
      <c r="C3786" s="367"/>
      <c r="D3786" s="367"/>
      <c r="E3786" s="368"/>
      <c r="F3786" s="367"/>
      <c r="G3786" s="367"/>
      <c r="H3786" s="367"/>
      <c r="I3786" s="367"/>
      <c r="J3786" s="367"/>
      <c r="K3786" s="367"/>
      <c r="L3786" s="367"/>
      <c r="M3786" s="367"/>
      <c r="N3786" s="367"/>
      <c r="O3786" s="367"/>
      <c r="P3786" s="367"/>
      <c r="Q3786" s="367"/>
      <c r="R3786" s="367"/>
      <c r="S3786" s="367"/>
      <c r="T3786" s="367"/>
      <c r="U3786" s="367"/>
    </row>
    <row r="3787">
      <c r="A3787" s="367"/>
      <c r="B3787" s="367"/>
      <c r="C3787" s="367"/>
      <c r="D3787" s="367"/>
      <c r="E3787" s="368"/>
      <c r="F3787" s="367"/>
      <c r="G3787" s="367"/>
      <c r="H3787" s="367"/>
      <c r="I3787" s="367"/>
      <c r="J3787" s="367"/>
      <c r="K3787" s="367"/>
      <c r="L3787" s="367"/>
      <c r="M3787" s="367"/>
      <c r="N3787" s="367"/>
      <c r="O3787" s="367"/>
      <c r="P3787" s="367"/>
      <c r="Q3787" s="367"/>
      <c r="R3787" s="367"/>
      <c r="S3787" s="367"/>
      <c r="T3787" s="367"/>
      <c r="U3787" s="367"/>
    </row>
    <row r="3788">
      <c r="A3788" s="367"/>
      <c r="B3788" s="367"/>
      <c r="C3788" s="367"/>
      <c r="D3788" s="367"/>
      <c r="E3788" s="368"/>
      <c r="F3788" s="367"/>
      <c r="G3788" s="367"/>
      <c r="H3788" s="367"/>
      <c r="I3788" s="367"/>
      <c r="J3788" s="367"/>
      <c r="K3788" s="367"/>
      <c r="L3788" s="367"/>
      <c r="M3788" s="367"/>
      <c r="N3788" s="367"/>
      <c r="O3788" s="367"/>
      <c r="P3788" s="367"/>
      <c r="Q3788" s="367"/>
      <c r="R3788" s="367"/>
      <c r="S3788" s="367"/>
      <c r="T3788" s="367"/>
      <c r="U3788" s="367"/>
    </row>
    <row r="3789">
      <c r="A3789" s="367"/>
      <c r="B3789" s="367"/>
      <c r="C3789" s="367"/>
      <c r="D3789" s="367"/>
      <c r="E3789" s="368"/>
      <c r="F3789" s="367"/>
      <c r="G3789" s="367"/>
      <c r="H3789" s="367"/>
      <c r="I3789" s="367"/>
      <c r="J3789" s="367"/>
      <c r="K3789" s="367"/>
      <c r="L3789" s="367"/>
      <c r="M3789" s="367"/>
      <c r="N3789" s="367"/>
      <c r="O3789" s="367"/>
      <c r="P3789" s="367"/>
      <c r="Q3789" s="367"/>
      <c r="R3789" s="367"/>
      <c r="S3789" s="367"/>
      <c r="T3789" s="367"/>
      <c r="U3789" s="367"/>
    </row>
    <row r="3790">
      <c r="A3790" s="367"/>
      <c r="B3790" s="367"/>
      <c r="C3790" s="367"/>
      <c r="D3790" s="367"/>
      <c r="E3790" s="368"/>
      <c r="F3790" s="367"/>
      <c r="G3790" s="367"/>
      <c r="H3790" s="367"/>
      <c r="I3790" s="367"/>
      <c r="J3790" s="367"/>
      <c r="K3790" s="367"/>
      <c r="L3790" s="367"/>
      <c r="M3790" s="367"/>
      <c r="N3790" s="367"/>
      <c r="O3790" s="367"/>
      <c r="P3790" s="367"/>
      <c r="Q3790" s="367"/>
      <c r="R3790" s="367"/>
      <c r="S3790" s="367"/>
      <c r="T3790" s="367"/>
      <c r="U3790" s="367"/>
    </row>
    <row r="3791">
      <c r="A3791" s="367"/>
      <c r="B3791" s="367"/>
      <c r="C3791" s="367"/>
      <c r="D3791" s="367"/>
      <c r="E3791" s="368"/>
      <c r="F3791" s="367"/>
      <c r="G3791" s="367"/>
      <c r="H3791" s="367"/>
      <c r="I3791" s="367"/>
      <c r="J3791" s="367"/>
      <c r="K3791" s="367"/>
      <c r="L3791" s="367"/>
      <c r="M3791" s="367"/>
      <c r="N3791" s="367"/>
      <c r="O3791" s="367"/>
      <c r="P3791" s="367"/>
      <c r="Q3791" s="367"/>
      <c r="R3791" s="367"/>
      <c r="S3791" s="367"/>
      <c r="T3791" s="367"/>
      <c r="U3791" s="367"/>
    </row>
    <row r="3792">
      <c r="A3792" s="367"/>
      <c r="B3792" s="367"/>
      <c r="C3792" s="367"/>
      <c r="D3792" s="367"/>
      <c r="E3792" s="368"/>
      <c r="F3792" s="367"/>
      <c r="G3792" s="367"/>
      <c r="H3792" s="367"/>
      <c r="I3792" s="367"/>
      <c r="J3792" s="367"/>
      <c r="K3792" s="367"/>
      <c r="L3792" s="367"/>
      <c r="M3792" s="367"/>
      <c r="N3792" s="367"/>
      <c r="O3792" s="367"/>
      <c r="P3792" s="367"/>
      <c r="Q3792" s="367"/>
      <c r="R3792" s="367"/>
      <c r="S3792" s="367"/>
      <c r="T3792" s="367"/>
      <c r="U3792" s="367"/>
    </row>
    <row r="3793">
      <c r="A3793" s="367"/>
      <c r="B3793" s="367"/>
      <c r="C3793" s="367"/>
      <c r="D3793" s="367"/>
      <c r="E3793" s="368"/>
      <c r="F3793" s="367"/>
      <c r="G3793" s="367"/>
      <c r="H3793" s="367"/>
      <c r="I3793" s="367"/>
      <c r="J3793" s="367"/>
      <c r="K3793" s="367"/>
      <c r="L3793" s="367"/>
      <c r="M3793" s="367"/>
      <c r="N3793" s="367"/>
      <c r="O3793" s="367"/>
      <c r="P3793" s="367"/>
      <c r="Q3793" s="367"/>
      <c r="R3793" s="367"/>
      <c r="S3793" s="367"/>
      <c r="T3793" s="367"/>
      <c r="U3793" s="367"/>
    </row>
    <row r="3794">
      <c r="A3794" s="367"/>
      <c r="B3794" s="367"/>
      <c r="C3794" s="367"/>
      <c r="D3794" s="367"/>
      <c r="E3794" s="368"/>
      <c r="F3794" s="367"/>
      <c r="G3794" s="367"/>
      <c r="H3794" s="367"/>
      <c r="I3794" s="367"/>
      <c r="J3794" s="367"/>
      <c r="K3794" s="367"/>
      <c r="L3794" s="367"/>
      <c r="M3794" s="367"/>
      <c r="N3794" s="367"/>
      <c r="O3794" s="367"/>
      <c r="P3794" s="367"/>
      <c r="Q3794" s="367"/>
      <c r="R3794" s="367"/>
      <c r="S3794" s="367"/>
      <c r="T3794" s="367"/>
      <c r="U3794" s="367"/>
    </row>
    <row r="3795">
      <c r="A3795" s="367"/>
      <c r="B3795" s="367"/>
      <c r="C3795" s="367"/>
      <c r="D3795" s="367"/>
      <c r="E3795" s="368"/>
      <c r="F3795" s="367"/>
      <c r="G3795" s="367"/>
      <c r="H3795" s="367"/>
      <c r="I3795" s="367"/>
      <c r="J3795" s="367"/>
      <c r="K3795" s="367"/>
      <c r="L3795" s="367"/>
      <c r="M3795" s="367"/>
      <c r="N3795" s="367"/>
      <c r="O3795" s="367"/>
      <c r="P3795" s="367"/>
      <c r="Q3795" s="367"/>
      <c r="R3795" s="367"/>
      <c r="S3795" s="367"/>
      <c r="T3795" s="367"/>
      <c r="U3795" s="367"/>
    </row>
    <row r="3796">
      <c r="A3796" s="367"/>
      <c r="B3796" s="367"/>
      <c r="C3796" s="367"/>
      <c r="D3796" s="367"/>
      <c r="E3796" s="368"/>
      <c r="F3796" s="367"/>
      <c r="G3796" s="367"/>
      <c r="H3796" s="367"/>
      <c r="I3796" s="367"/>
      <c r="J3796" s="367"/>
      <c r="K3796" s="367"/>
      <c r="L3796" s="367"/>
      <c r="M3796" s="367"/>
      <c r="N3796" s="367"/>
      <c r="O3796" s="367"/>
      <c r="P3796" s="367"/>
      <c r="Q3796" s="367"/>
      <c r="R3796" s="367"/>
      <c r="S3796" s="367"/>
      <c r="T3796" s="367"/>
      <c r="U3796" s="367"/>
    </row>
    <row r="3797">
      <c r="A3797" s="367"/>
      <c r="B3797" s="367"/>
      <c r="C3797" s="367"/>
      <c r="D3797" s="367"/>
      <c r="E3797" s="368"/>
      <c r="F3797" s="367"/>
      <c r="G3797" s="367"/>
      <c r="H3797" s="367"/>
      <c r="I3797" s="367"/>
      <c r="J3797" s="367"/>
      <c r="K3797" s="367"/>
      <c r="L3797" s="367"/>
      <c r="M3797" s="367"/>
      <c r="N3797" s="367"/>
      <c r="O3797" s="367"/>
      <c r="P3797" s="367"/>
      <c r="Q3797" s="367"/>
      <c r="R3797" s="367"/>
      <c r="S3797" s="367"/>
      <c r="T3797" s="367"/>
      <c r="U3797" s="367"/>
    </row>
    <row r="3798">
      <c r="A3798" s="367"/>
      <c r="B3798" s="367"/>
      <c r="C3798" s="367"/>
      <c r="D3798" s="367"/>
      <c r="E3798" s="368"/>
      <c r="F3798" s="367"/>
      <c r="G3798" s="367"/>
      <c r="H3798" s="367"/>
      <c r="I3798" s="367"/>
      <c r="J3798" s="367"/>
      <c r="K3798" s="367"/>
      <c r="L3798" s="367"/>
      <c r="M3798" s="367"/>
      <c r="N3798" s="367"/>
      <c r="O3798" s="367"/>
      <c r="P3798" s="367"/>
      <c r="Q3798" s="367"/>
      <c r="R3798" s="367"/>
      <c r="S3798" s="367"/>
      <c r="T3798" s="367"/>
      <c r="U3798" s="367"/>
    </row>
    <row r="3799">
      <c r="A3799" s="367"/>
      <c r="B3799" s="367"/>
      <c r="C3799" s="367"/>
      <c r="D3799" s="367"/>
      <c r="E3799" s="368"/>
      <c r="F3799" s="367"/>
      <c r="G3799" s="367"/>
      <c r="H3799" s="367"/>
      <c r="I3799" s="367"/>
      <c r="J3799" s="367"/>
      <c r="K3799" s="367"/>
      <c r="L3799" s="367"/>
      <c r="M3799" s="367"/>
      <c r="N3799" s="367"/>
      <c r="O3799" s="367"/>
      <c r="P3799" s="367"/>
      <c r="Q3799" s="367"/>
      <c r="R3799" s="367"/>
      <c r="S3799" s="367"/>
      <c r="T3799" s="367"/>
      <c r="U3799" s="367"/>
    </row>
    <row r="3800">
      <c r="A3800" s="367"/>
      <c r="B3800" s="367"/>
      <c r="C3800" s="367"/>
      <c r="D3800" s="367"/>
      <c r="E3800" s="368"/>
      <c r="F3800" s="367"/>
      <c r="G3800" s="367"/>
      <c r="H3800" s="367"/>
      <c r="I3800" s="367"/>
      <c r="J3800" s="367"/>
      <c r="K3800" s="367"/>
      <c r="L3800" s="367"/>
      <c r="M3800" s="367"/>
      <c r="N3800" s="367"/>
      <c r="O3800" s="367"/>
      <c r="P3800" s="367"/>
      <c r="Q3800" s="367"/>
      <c r="R3800" s="367"/>
      <c r="S3800" s="367"/>
      <c r="T3800" s="367"/>
      <c r="U3800" s="367"/>
    </row>
    <row r="3801">
      <c r="A3801" s="367"/>
      <c r="B3801" s="367"/>
      <c r="C3801" s="367"/>
      <c r="D3801" s="367"/>
      <c r="E3801" s="368"/>
      <c r="F3801" s="367"/>
      <c r="G3801" s="367"/>
      <c r="H3801" s="367"/>
      <c r="I3801" s="367"/>
      <c r="J3801" s="367"/>
      <c r="K3801" s="367"/>
      <c r="L3801" s="367"/>
      <c r="M3801" s="367"/>
      <c r="N3801" s="367"/>
      <c r="O3801" s="367"/>
      <c r="P3801" s="367"/>
      <c r="Q3801" s="367"/>
      <c r="R3801" s="367"/>
      <c r="S3801" s="367"/>
      <c r="T3801" s="367"/>
      <c r="U3801" s="367"/>
    </row>
    <row r="3802">
      <c r="A3802" s="367"/>
      <c r="B3802" s="367"/>
      <c r="C3802" s="367"/>
      <c r="D3802" s="367"/>
      <c r="E3802" s="368"/>
      <c r="F3802" s="367"/>
      <c r="G3802" s="367"/>
      <c r="H3802" s="367"/>
      <c r="I3802" s="367"/>
      <c r="J3802" s="367"/>
      <c r="K3802" s="367"/>
      <c r="L3802" s="367"/>
      <c r="M3802" s="367"/>
      <c r="N3802" s="367"/>
      <c r="O3802" s="367"/>
      <c r="P3802" s="367"/>
      <c r="Q3802" s="367"/>
      <c r="R3802" s="367"/>
      <c r="S3802" s="367"/>
      <c r="T3802" s="367"/>
      <c r="U3802" s="367"/>
    </row>
    <row r="3803">
      <c r="A3803" s="367"/>
      <c r="B3803" s="367"/>
      <c r="C3803" s="367"/>
      <c r="D3803" s="367"/>
      <c r="E3803" s="368"/>
      <c r="F3803" s="367"/>
      <c r="G3803" s="367"/>
      <c r="H3803" s="367"/>
      <c r="I3803" s="367"/>
      <c r="J3803" s="367"/>
      <c r="K3803" s="367"/>
      <c r="L3803" s="367"/>
      <c r="M3803" s="367"/>
      <c r="N3803" s="367"/>
      <c r="O3803" s="367"/>
      <c r="P3803" s="367"/>
      <c r="Q3803" s="367"/>
      <c r="R3803" s="367"/>
      <c r="S3803" s="367"/>
      <c r="T3803" s="367"/>
      <c r="U3803" s="367"/>
    </row>
    <row r="3804">
      <c r="A3804" s="367"/>
      <c r="B3804" s="367"/>
      <c r="C3804" s="367"/>
      <c r="D3804" s="367"/>
      <c r="E3804" s="368"/>
      <c r="F3804" s="367"/>
      <c r="G3804" s="367"/>
      <c r="H3804" s="367"/>
      <c r="I3804" s="367"/>
      <c r="J3804" s="367"/>
      <c r="K3804" s="367"/>
      <c r="L3804" s="367"/>
      <c r="M3804" s="367"/>
      <c r="N3804" s="367"/>
      <c r="O3804" s="367"/>
      <c r="P3804" s="367"/>
      <c r="Q3804" s="367"/>
      <c r="R3804" s="367"/>
      <c r="S3804" s="367"/>
      <c r="T3804" s="367"/>
      <c r="U3804" s="367"/>
    </row>
    <row r="3805">
      <c r="A3805" s="367"/>
      <c r="B3805" s="367"/>
      <c r="C3805" s="367"/>
      <c r="D3805" s="367"/>
      <c r="E3805" s="368"/>
      <c r="F3805" s="367"/>
      <c r="G3805" s="367"/>
      <c r="H3805" s="367"/>
      <c r="I3805" s="367"/>
      <c r="J3805" s="367"/>
      <c r="K3805" s="367"/>
      <c r="L3805" s="367"/>
      <c r="M3805" s="367"/>
      <c r="N3805" s="367"/>
      <c r="O3805" s="367"/>
      <c r="P3805" s="367"/>
      <c r="Q3805" s="367"/>
      <c r="R3805" s="367"/>
      <c r="S3805" s="367"/>
      <c r="T3805" s="367"/>
      <c r="U3805" s="367"/>
    </row>
    <row r="3806">
      <c r="A3806" s="367"/>
      <c r="B3806" s="367"/>
      <c r="C3806" s="367"/>
      <c r="D3806" s="367"/>
      <c r="E3806" s="368"/>
      <c r="F3806" s="367"/>
      <c r="G3806" s="367"/>
      <c r="H3806" s="367"/>
      <c r="I3806" s="367"/>
      <c r="J3806" s="367"/>
      <c r="K3806" s="367"/>
      <c r="L3806" s="367"/>
      <c r="M3806" s="367"/>
      <c r="N3806" s="367"/>
      <c r="O3806" s="367"/>
      <c r="P3806" s="367"/>
      <c r="Q3806" s="367"/>
      <c r="R3806" s="367"/>
      <c r="S3806" s="367"/>
      <c r="T3806" s="367"/>
      <c r="U3806" s="367"/>
    </row>
    <row r="3807">
      <c r="A3807" s="367"/>
      <c r="B3807" s="367"/>
      <c r="C3807" s="367"/>
      <c r="D3807" s="367"/>
      <c r="E3807" s="368"/>
      <c r="F3807" s="367"/>
      <c r="G3807" s="367"/>
      <c r="H3807" s="367"/>
      <c r="I3807" s="367"/>
      <c r="J3807" s="367"/>
      <c r="K3807" s="367"/>
      <c r="L3807" s="367"/>
      <c r="M3807" s="367"/>
      <c r="N3807" s="367"/>
      <c r="O3807" s="367"/>
      <c r="P3807" s="367"/>
      <c r="Q3807" s="367"/>
      <c r="R3807" s="367"/>
      <c r="S3807" s="367"/>
      <c r="T3807" s="367"/>
      <c r="U3807" s="367"/>
    </row>
    <row r="3808">
      <c r="A3808" s="367"/>
      <c r="B3808" s="367"/>
      <c r="C3808" s="367"/>
      <c r="D3808" s="367"/>
      <c r="E3808" s="368"/>
      <c r="F3808" s="367"/>
      <c r="G3808" s="367"/>
      <c r="H3808" s="367"/>
      <c r="I3808" s="367"/>
      <c r="J3808" s="367"/>
      <c r="K3808" s="367"/>
      <c r="L3808" s="367"/>
      <c r="M3808" s="367"/>
      <c r="N3808" s="367"/>
      <c r="O3808" s="367"/>
      <c r="P3808" s="367"/>
      <c r="Q3808" s="367"/>
      <c r="R3808" s="367"/>
      <c r="S3808" s="367"/>
      <c r="T3808" s="367"/>
      <c r="U3808" s="367"/>
    </row>
    <row r="3809">
      <c r="A3809" s="367"/>
      <c r="B3809" s="367"/>
      <c r="C3809" s="367"/>
      <c r="D3809" s="367"/>
      <c r="E3809" s="368"/>
      <c r="F3809" s="367"/>
      <c r="G3809" s="367"/>
      <c r="H3809" s="367"/>
      <c r="I3809" s="367"/>
      <c r="J3809" s="367"/>
      <c r="K3809" s="367"/>
      <c r="L3809" s="367"/>
      <c r="M3809" s="367"/>
      <c r="N3809" s="367"/>
      <c r="O3809" s="367"/>
      <c r="P3809" s="367"/>
      <c r="Q3809" s="367"/>
      <c r="R3809" s="367"/>
      <c r="S3809" s="367"/>
      <c r="T3809" s="367"/>
      <c r="U3809" s="367"/>
    </row>
    <row r="3810">
      <c r="A3810" s="367"/>
      <c r="B3810" s="367"/>
      <c r="C3810" s="367"/>
      <c r="D3810" s="367"/>
      <c r="E3810" s="368"/>
      <c r="F3810" s="367"/>
      <c r="G3810" s="367"/>
      <c r="H3810" s="367"/>
      <c r="I3810" s="367"/>
      <c r="J3810" s="367"/>
      <c r="K3810" s="367"/>
      <c r="L3810" s="367"/>
      <c r="M3810" s="367"/>
      <c r="N3810" s="367"/>
      <c r="O3810" s="367"/>
      <c r="P3810" s="367"/>
      <c r="Q3810" s="367"/>
      <c r="R3810" s="367"/>
      <c r="S3810" s="367"/>
      <c r="T3810" s="367"/>
      <c r="U3810" s="367"/>
    </row>
    <row r="3811">
      <c r="A3811" s="367"/>
      <c r="B3811" s="367"/>
      <c r="C3811" s="367"/>
      <c r="D3811" s="367"/>
      <c r="E3811" s="368"/>
      <c r="F3811" s="367"/>
      <c r="G3811" s="367"/>
      <c r="H3811" s="367"/>
      <c r="I3811" s="367"/>
      <c r="J3811" s="367"/>
      <c r="K3811" s="367"/>
      <c r="L3811" s="367"/>
      <c r="M3811" s="367"/>
      <c r="N3811" s="367"/>
      <c r="O3811" s="367"/>
      <c r="P3811" s="367"/>
      <c r="Q3811" s="367"/>
      <c r="R3811" s="367"/>
      <c r="S3811" s="367"/>
      <c r="T3811" s="367"/>
      <c r="U3811" s="367"/>
    </row>
    <row r="3812">
      <c r="A3812" s="367"/>
      <c r="B3812" s="367"/>
      <c r="C3812" s="367"/>
      <c r="D3812" s="367"/>
      <c r="E3812" s="368"/>
      <c r="F3812" s="367"/>
      <c r="G3812" s="367"/>
      <c r="H3812" s="367"/>
      <c r="I3812" s="367"/>
      <c r="J3812" s="367"/>
      <c r="K3812" s="367"/>
      <c r="L3812" s="367"/>
      <c r="M3812" s="367"/>
      <c r="N3812" s="367"/>
      <c r="O3812" s="367"/>
      <c r="P3812" s="367"/>
      <c r="Q3812" s="367"/>
      <c r="R3812" s="367"/>
      <c r="S3812" s="367"/>
      <c r="T3812" s="367"/>
      <c r="U3812" s="367"/>
    </row>
    <row r="3813">
      <c r="A3813" s="367"/>
      <c r="B3813" s="367"/>
      <c r="C3813" s="367"/>
      <c r="D3813" s="367"/>
      <c r="E3813" s="368"/>
      <c r="F3813" s="367"/>
      <c r="G3813" s="367"/>
      <c r="H3813" s="367"/>
      <c r="I3813" s="367"/>
      <c r="J3813" s="367"/>
      <c r="K3813" s="367"/>
      <c r="L3813" s="367"/>
      <c r="M3813" s="367"/>
      <c r="N3813" s="367"/>
      <c r="O3813" s="367"/>
      <c r="P3813" s="367"/>
      <c r="Q3813" s="367"/>
      <c r="R3813" s="367"/>
      <c r="S3813" s="367"/>
      <c r="T3813" s="367"/>
      <c r="U3813" s="367"/>
    </row>
    <row r="3814">
      <c r="A3814" s="367"/>
      <c r="B3814" s="367"/>
      <c r="C3814" s="367"/>
      <c r="D3814" s="367"/>
      <c r="E3814" s="368"/>
      <c r="F3814" s="367"/>
      <c r="G3814" s="367"/>
      <c r="H3814" s="367"/>
      <c r="I3814" s="367"/>
      <c r="J3814" s="367"/>
      <c r="K3814" s="367"/>
      <c r="L3814" s="367"/>
      <c r="M3814" s="367"/>
      <c r="N3814" s="367"/>
      <c r="O3814" s="367"/>
      <c r="P3814" s="367"/>
      <c r="Q3814" s="367"/>
      <c r="R3814" s="367"/>
      <c r="S3814" s="367"/>
      <c r="T3814" s="367"/>
      <c r="U3814" s="367"/>
    </row>
    <row r="3815">
      <c r="A3815" s="367"/>
      <c r="B3815" s="367"/>
      <c r="C3815" s="367"/>
      <c r="D3815" s="367"/>
      <c r="E3815" s="368"/>
      <c r="F3815" s="367"/>
      <c r="G3815" s="367"/>
      <c r="H3815" s="367"/>
      <c r="I3815" s="367"/>
      <c r="J3815" s="367"/>
      <c r="K3815" s="367"/>
      <c r="L3815" s="367"/>
      <c r="M3815" s="367"/>
      <c r="N3815" s="367"/>
      <c r="O3815" s="367"/>
      <c r="P3815" s="367"/>
      <c r="Q3815" s="367"/>
      <c r="R3815" s="367"/>
      <c r="S3815" s="367"/>
      <c r="T3815" s="367"/>
      <c r="U3815" s="367"/>
    </row>
    <row r="3816">
      <c r="A3816" s="367"/>
      <c r="B3816" s="367"/>
      <c r="C3816" s="367"/>
      <c r="D3816" s="367"/>
      <c r="E3816" s="368"/>
      <c r="F3816" s="367"/>
      <c r="G3816" s="367"/>
      <c r="H3816" s="367"/>
      <c r="I3816" s="367"/>
      <c r="J3816" s="367"/>
      <c r="K3816" s="367"/>
      <c r="L3816" s="367"/>
      <c r="M3816" s="367"/>
      <c r="N3816" s="367"/>
      <c r="O3816" s="367"/>
      <c r="P3816" s="367"/>
      <c r="Q3816" s="367"/>
      <c r="R3816" s="367"/>
      <c r="S3816" s="367"/>
      <c r="T3816" s="367"/>
      <c r="U3816" s="367"/>
    </row>
    <row r="3817">
      <c r="A3817" s="367"/>
      <c r="B3817" s="367"/>
      <c r="C3817" s="367"/>
      <c r="D3817" s="367"/>
      <c r="E3817" s="368"/>
      <c r="F3817" s="367"/>
      <c r="G3817" s="367"/>
      <c r="H3817" s="367"/>
      <c r="I3817" s="367"/>
      <c r="J3817" s="367"/>
      <c r="K3817" s="367"/>
      <c r="L3817" s="367"/>
      <c r="M3817" s="367"/>
      <c r="N3817" s="367"/>
      <c r="O3817" s="367"/>
      <c r="P3817" s="367"/>
      <c r="Q3817" s="367"/>
      <c r="R3817" s="367"/>
      <c r="S3817" s="367"/>
      <c r="T3817" s="367"/>
      <c r="U3817" s="367"/>
    </row>
    <row r="3818">
      <c r="A3818" s="367"/>
      <c r="B3818" s="367"/>
      <c r="C3818" s="367"/>
      <c r="D3818" s="367"/>
      <c r="E3818" s="368"/>
      <c r="F3818" s="367"/>
      <c r="G3818" s="367"/>
      <c r="H3818" s="367"/>
      <c r="I3818" s="367"/>
      <c r="J3818" s="367"/>
      <c r="K3818" s="367"/>
      <c r="L3818" s="367"/>
      <c r="M3818" s="367"/>
      <c r="N3818" s="367"/>
      <c r="O3818" s="367"/>
      <c r="P3818" s="367"/>
      <c r="Q3818" s="367"/>
      <c r="R3818" s="367"/>
      <c r="S3818" s="367"/>
      <c r="T3818" s="367"/>
      <c r="U3818" s="367"/>
    </row>
    <row r="3819">
      <c r="A3819" s="367"/>
      <c r="B3819" s="367"/>
      <c r="C3819" s="367"/>
      <c r="D3819" s="367"/>
      <c r="E3819" s="368"/>
      <c r="F3819" s="367"/>
      <c r="G3819" s="367"/>
      <c r="H3819" s="367"/>
      <c r="I3819" s="367"/>
      <c r="J3819" s="367"/>
      <c r="K3819" s="367"/>
      <c r="L3819" s="367"/>
      <c r="M3819" s="367"/>
      <c r="N3819" s="367"/>
      <c r="O3819" s="367"/>
      <c r="P3819" s="367"/>
      <c r="Q3819" s="367"/>
      <c r="R3819" s="367"/>
      <c r="S3819" s="367"/>
      <c r="T3819" s="367"/>
      <c r="U3819" s="367"/>
    </row>
    <row r="3820">
      <c r="A3820" s="367"/>
      <c r="B3820" s="367"/>
      <c r="C3820" s="367"/>
      <c r="D3820" s="367"/>
      <c r="E3820" s="368"/>
      <c r="F3820" s="367"/>
      <c r="G3820" s="367"/>
      <c r="H3820" s="367"/>
      <c r="I3820" s="367"/>
      <c r="J3820" s="367"/>
      <c r="K3820" s="367"/>
      <c r="L3820" s="367"/>
      <c r="M3820" s="367"/>
      <c r="N3820" s="367"/>
      <c r="O3820" s="367"/>
      <c r="P3820" s="367"/>
      <c r="Q3820" s="367"/>
      <c r="R3820" s="367"/>
      <c r="S3820" s="367"/>
      <c r="T3820" s="367"/>
      <c r="U3820" s="367"/>
    </row>
    <row r="3821">
      <c r="A3821" s="367"/>
      <c r="B3821" s="367"/>
      <c r="C3821" s="367"/>
      <c r="D3821" s="367"/>
      <c r="E3821" s="368"/>
      <c r="F3821" s="367"/>
      <c r="G3821" s="367"/>
      <c r="H3821" s="367"/>
      <c r="I3821" s="367"/>
      <c r="J3821" s="367"/>
      <c r="K3821" s="367"/>
      <c r="L3821" s="367"/>
      <c r="M3821" s="367"/>
      <c r="N3821" s="367"/>
      <c r="O3821" s="367"/>
      <c r="P3821" s="367"/>
      <c r="Q3821" s="367"/>
      <c r="R3821" s="367"/>
      <c r="S3821" s="367"/>
      <c r="T3821" s="367"/>
      <c r="U3821" s="367"/>
    </row>
    <row r="3822">
      <c r="A3822" s="367"/>
      <c r="B3822" s="367"/>
      <c r="C3822" s="367"/>
      <c r="D3822" s="367"/>
      <c r="E3822" s="368"/>
      <c r="F3822" s="367"/>
      <c r="G3822" s="367"/>
      <c r="H3822" s="367"/>
      <c r="I3822" s="367"/>
      <c r="J3822" s="367"/>
      <c r="K3822" s="367"/>
      <c r="L3822" s="367"/>
      <c r="M3822" s="367"/>
      <c r="N3822" s="367"/>
      <c r="O3822" s="367"/>
      <c r="P3822" s="367"/>
      <c r="Q3822" s="367"/>
      <c r="R3822" s="367"/>
      <c r="S3822" s="367"/>
      <c r="T3822" s="367"/>
      <c r="U3822" s="367"/>
    </row>
    <row r="3823">
      <c r="A3823" s="367"/>
      <c r="B3823" s="367"/>
      <c r="C3823" s="367"/>
      <c r="D3823" s="367"/>
      <c r="E3823" s="368"/>
      <c r="F3823" s="367"/>
      <c r="G3823" s="367"/>
      <c r="H3823" s="367"/>
      <c r="I3823" s="367"/>
      <c r="J3823" s="367"/>
      <c r="K3823" s="367"/>
      <c r="L3823" s="367"/>
      <c r="M3823" s="367"/>
      <c r="N3823" s="367"/>
      <c r="O3823" s="367"/>
      <c r="P3823" s="367"/>
      <c r="Q3823" s="367"/>
      <c r="R3823" s="367"/>
      <c r="S3823" s="367"/>
      <c r="T3823" s="367"/>
      <c r="U3823" s="367"/>
    </row>
    <row r="3824">
      <c r="A3824" s="367"/>
      <c r="B3824" s="367"/>
      <c r="C3824" s="367"/>
      <c r="D3824" s="367"/>
      <c r="E3824" s="368"/>
      <c r="F3824" s="367"/>
      <c r="G3824" s="367"/>
      <c r="H3824" s="367"/>
      <c r="I3824" s="367"/>
      <c r="J3824" s="367"/>
      <c r="K3824" s="367"/>
      <c r="L3824" s="367"/>
      <c r="M3824" s="367"/>
      <c r="N3824" s="367"/>
      <c r="O3824" s="367"/>
      <c r="P3824" s="367"/>
      <c r="Q3824" s="367"/>
      <c r="R3824" s="367"/>
      <c r="S3824" s="367"/>
      <c r="T3824" s="367"/>
      <c r="U3824" s="367"/>
    </row>
    <row r="3825">
      <c r="A3825" s="367"/>
      <c r="B3825" s="367"/>
      <c r="C3825" s="367"/>
      <c r="D3825" s="367"/>
      <c r="E3825" s="368"/>
      <c r="F3825" s="367"/>
      <c r="G3825" s="367"/>
      <c r="H3825" s="367"/>
      <c r="I3825" s="367"/>
      <c r="J3825" s="367"/>
      <c r="K3825" s="367"/>
      <c r="L3825" s="367"/>
      <c r="M3825" s="367"/>
      <c r="N3825" s="367"/>
      <c r="O3825" s="367"/>
      <c r="P3825" s="367"/>
      <c r="Q3825" s="367"/>
      <c r="R3825" s="367"/>
      <c r="S3825" s="367"/>
      <c r="T3825" s="367"/>
      <c r="U3825" s="367"/>
    </row>
    <row r="3826">
      <c r="A3826" s="367"/>
      <c r="B3826" s="367"/>
      <c r="C3826" s="367"/>
      <c r="D3826" s="367"/>
      <c r="E3826" s="368"/>
      <c r="F3826" s="367"/>
      <c r="G3826" s="367"/>
      <c r="H3826" s="367"/>
      <c r="I3826" s="367"/>
      <c r="J3826" s="367"/>
      <c r="K3826" s="367"/>
      <c r="L3826" s="367"/>
      <c r="M3826" s="367"/>
      <c r="N3826" s="367"/>
      <c r="O3826" s="367"/>
      <c r="P3826" s="367"/>
      <c r="Q3826" s="367"/>
      <c r="R3826" s="367"/>
      <c r="S3826" s="367"/>
      <c r="T3826" s="367"/>
      <c r="U3826" s="367"/>
    </row>
    <row r="3827">
      <c r="A3827" s="367"/>
      <c r="B3827" s="367"/>
      <c r="C3827" s="367"/>
      <c r="D3827" s="367"/>
      <c r="E3827" s="368"/>
      <c r="F3827" s="367"/>
      <c r="G3827" s="367"/>
      <c r="H3827" s="367"/>
      <c r="I3827" s="367"/>
      <c r="J3827" s="367"/>
      <c r="K3827" s="367"/>
      <c r="L3827" s="367"/>
      <c r="M3827" s="367"/>
      <c r="N3827" s="367"/>
      <c r="O3827" s="367"/>
      <c r="P3827" s="367"/>
      <c r="Q3827" s="367"/>
      <c r="R3827" s="367"/>
      <c r="S3827" s="367"/>
      <c r="T3827" s="367"/>
      <c r="U3827" s="367"/>
    </row>
    <row r="3828">
      <c r="A3828" s="367"/>
      <c r="B3828" s="367"/>
      <c r="C3828" s="367"/>
      <c r="D3828" s="367"/>
      <c r="E3828" s="368"/>
      <c r="F3828" s="367"/>
      <c r="G3828" s="367"/>
      <c r="H3828" s="367"/>
      <c r="I3828" s="367"/>
      <c r="J3828" s="367"/>
      <c r="K3828" s="367"/>
      <c r="L3828" s="367"/>
      <c r="M3828" s="367"/>
      <c r="N3828" s="367"/>
      <c r="O3828" s="367"/>
      <c r="P3828" s="367"/>
      <c r="Q3828" s="367"/>
      <c r="R3828" s="367"/>
      <c r="S3828" s="367"/>
      <c r="T3828" s="367"/>
      <c r="U3828" s="367"/>
    </row>
    <row r="3829">
      <c r="A3829" s="367"/>
      <c r="B3829" s="367"/>
      <c r="C3829" s="367"/>
      <c r="D3829" s="367"/>
      <c r="E3829" s="368"/>
      <c r="F3829" s="367"/>
      <c r="G3829" s="367"/>
      <c r="H3829" s="367"/>
      <c r="I3829" s="367"/>
      <c r="J3829" s="367"/>
      <c r="K3829" s="367"/>
      <c r="L3829" s="367"/>
      <c r="M3829" s="367"/>
      <c r="N3829" s="367"/>
      <c r="O3829" s="367"/>
      <c r="P3829" s="367"/>
      <c r="Q3829" s="367"/>
      <c r="R3829" s="367"/>
      <c r="S3829" s="367"/>
      <c r="T3829" s="367"/>
      <c r="U3829" s="367"/>
    </row>
    <row r="3830">
      <c r="A3830" s="367"/>
      <c r="B3830" s="367"/>
      <c r="C3830" s="367"/>
      <c r="D3830" s="367"/>
      <c r="E3830" s="368"/>
      <c r="F3830" s="367"/>
      <c r="G3830" s="367"/>
      <c r="H3830" s="367"/>
      <c r="I3830" s="367"/>
      <c r="J3830" s="367"/>
      <c r="K3830" s="367"/>
      <c r="L3830" s="367"/>
      <c r="M3830" s="367"/>
      <c r="N3830" s="367"/>
      <c r="O3830" s="367"/>
      <c r="P3830" s="367"/>
      <c r="Q3830" s="367"/>
      <c r="R3830" s="367"/>
      <c r="S3830" s="367"/>
      <c r="T3830" s="367"/>
      <c r="U3830" s="367"/>
    </row>
    <row r="3831">
      <c r="A3831" s="367"/>
      <c r="B3831" s="367"/>
      <c r="C3831" s="367"/>
      <c r="D3831" s="367"/>
      <c r="E3831" s="368"/>
      <c r="F3831" s="367"/>
      <c r="G3831" s="367"/>
      <c r="H3831" s="367"/>
      <c r="I3831" s="367"/>
      <c r="J3831" s="367"/>
      <c r="K3831" s="367"/>
      <c r="L3831" s="367"/>
      <c r="M3831" s="367"/>
      <c r="N3831" s="367"/>
      <c r="O3831" s="367"/>
      <c r="P3831" s="367"/>
      <c r="Q3831" s="367"/>
      <c r="R3831" s="367"/>
      <c r="S3831" s="367"/>
      <c r="T3831" s="367"/>
      <c r="U3831" s="367"/>
    </row>
    <row r="3832">
      <c r="A3832" s="367"/>
      <c r="B3832" s="367"/>
      <c r="C3832" s="367"/>
      <c r="D3832" s="367"/>
      <c r="E3832" s="368"/>
      <c r="F3832" s="367"/>
      <c r="G3832" s="367"/>
      <c r="H3832" s="367"/>
      <c r="I3832" s="367"/>
      <c r="J3832" s="367"/>
      <c r="K3832" s="367"/>
      <c r="L3832" s="367"/>
      <c r="M3832" s="367"/>
      <c r="N3832" s="367"/>
      <c r="O3832" s="367"/>
      <c r="P3832" s="367"/>
      <c r="Q3832" s="367"/>
      <c r="R3832" s="367"/>
      <c r="S3832" s="367"/>
      <c r="T3832" s="367"/>
      <c r="U3832" s="367"/>
    </row>
    <row r="3833">
      <c r="A3833" s="367"/>
      <c r="B3833" s="367"/>
      <c r="C3833" s="367"/>
      <c r="D3833" s="367"/>
      <c r="E3833" s="368"/>
      <c r="F3833" s="367"/>
      <c r="G3833" s="367"/>
      <c r="H3833" s="367"/>
      <c r="I3833" s="367"/>
      <c r="J3833" s="367"/>
      <c r="K3833" s="367"/>
      <c r="L3833" s="367"/>
      <c r="M3833" s="367"/>
      <c r="N3833" s="367"/>
      <c r="O3833" s="367"/>
      <c r="P3833" s="367"/>
      <c r="Q3833" s="367"/>
      <c r="R3833" s="367"/>
      <c r="S3833" s="367"/>
      <c r="T3833" s="367"/>
      <c r="U3833" s="367"/>
    </row>
    <row r="3834">
      <c r="A3834" s="367"/>
      <c r="B3834" s="367"/>
      <c r="C3834" s="367"/>
      <c r="D3834" s="367"/>
      <c r="E3834" s="368"/>
      <c r="F3834" s="367"/>
      <c r="G3834" s="367"/>
      <c r="H3834" s="367"/>
      <c r="I3834" s="367"/>
      <c r="J3834" s="367"/>
      <c r="K3834" s="367"/>
      <c r="L3834" s="367"/>
      <c r="M3834" s="367"/>
      <c r="N3834" s="367"/>
      <c r="O3834" s="367"/>
      <c r="P3834" s="367"/>
      <c r="Q3834" s="367"/>
      <c r="R3834" s="367"/>
      <c r="S3834" s="367"/>
      <c r="T3834" s="367"/>
      <c r="U3834" s="367"/>
    </row>
    <row r="3835">
      <c r="A3835" s="367"/>
      <c r="B3835" s="367"/>
      <c r="C3835" s="367"/>
      <c r="D3835" s="367"/>
      <c r="E3835" s="368"/>
      <c r="F3835" s="367"/>
      <c r="G3835" s="367"/>
      <c r="H3835" s="367"/>
      <c r="I3835" s="367"/>
      <c r="J3835" s="367"/>
      <c r="K3835" s="367"/>
      <c r="L3835" s="367"/>
      <c r="M3835" s="367"/>
      <c r="N3835" s="367"/>
      <c r="O3835" s="367"/>
      <c r="P3835" s="367"/>
      <c r="Q3835" s="367"/>
      <c r="R3835" s="367"/>
      <c r="S3835" s="367"/>
      <c r="T3835" s="367"/>
      <c r="U3835" s="367"/>
    </row>
    <row r="3836">
      <c r="A3836" s="367"/>
      <c r="B3836" s="367"/>
      <c r="C3836" s="367"/>
      <c r="D3836" s="367"/>
      <c r="E3836" s="368"/>
      <c r="F3836" s="367"/>
      <c r="G3836" s="367"/>
      <c r="H3836" s="367"/>
      <c r="I3836" s="367"/>
      <c r="J3836" s="367"/>
      <c r="K3836" s="367"/>
      <c r="L3836" s="367"/>
      <c r="M3836" s="367"/>
      <c r="N3836" s="367"/>
      <c r="O3836" s="367"/>
      <c r="P3836" s="367"/>
      <c r="Q3836" s="367"/>
      <c r="R3836" s="367"/>
      <c r="S3836" s="367"/>
      <c r="T3836" s="367"/>
      <c r="U3836" s="367"/>
    </row>
    <row r="3837">
      <c r="A3837" s="367"/>
      <c r="B3837" s="367"/>
      <c r="C3837" s="367"/>
      <c r="D3837" s="367"/>
      <c r="E3837" s="368"/>
      <c r="F3837" s="367"/>
      <c r="G3837" s="367"/>
      <c r="H3837" s="367"/>
      <c r="I3837" s="367"/>
      <c r="J3837" s="367"/>
      <c r="K3837" s="367"/>
      <c r="L3837" s="367"/>
      <c r="M3837" s="367"/>
      <c r="N3837" s="367"/>
      <c r="O3837" s="367"/>
      <c r="P3837" s="367"/>
      <c r="Q3837" s="367"/>
      <c r="R3837" s="367"/>
      <c r="S3837" s="367"/>
      <c r="T3837" s="367"/>
      <c r="U3837" s="367"/>
    </row>
    <row r="3838">
      <c r="A3838" s="367"/>
      <c r="B3838" s="367"/>
      <c r="C3838" s="367"/>
      <c r="D3838" s="367"/>
      <c r="E3838" s="368"/>
      <c r="F3838" s="367"/>
      <c r="G3838" s="367"/>
      <c r="H3838" s="367"/>
      <c r="I3838" s="367"/>
      <c r="J3838" s="367"/>
      <c r="K3838" s="367"/>
      <c r="L3838" s="367"/>
      <c r="M3838" s="367"/>
      <c r="N3838" s="367"/>
      <c r="O3838" s="367"/>
      <c r="P3838" s="367"/>
      <c r="Q3838" s="367"/>
      <c r="R3838" s="367"/>
      <c r="S3838" s="367"/>
      <c r="T3838" s="367"/>
      <c r="U3838" s="367"/>
    </row>
    <row r="3839">
      <c r="A3839" s="367"/>
      <c r="B3839" s="367"/>
      <c r="C3839" s="367"/>
      <c r="D3839" s="367"/>
      <c r="E3839" s="368"/>
      <c r="F3839" s="367"/>
      <c r="G3839" s="367"/>
      <c r="H3839" s="367"/>
      <c r="I3839" s="367"/>
      <c r="J3839" s="367"/>
      <c r="K3839" s="367"/>
      <c r="L3839" s="367"/>
      <c r="M3839" s="367"/>
      <c r="N3839" s="367"/>
      <c r="O3839" s="367"/>
      <c r="P3839" s="367"/>
      <c r="Q3839" s="367"/>
      <c r="R3839" s="367"/>
      <c r="S3839" s="367"/>
      <c r="T3839" s="367"/>
      <c r="U3839" s="367"/>
    </row>
    <row r="3840">
      <c r="A3840" s="367"/>
      <c r="B3840" s="367"/>
      <c r="C3840" s="367"/>
      <c r="D3840" s="367"/>
      <c r="E3840" s="368"/>
      <c r="F3840" s="367"/>
      <c r="G3840" s="367"/>
      <c r="H3840" s="367"/>
      <c r="I3840" s="367"/>
      <c r="J3840" s="367"/>
      <c r="K3840" s="367"/>
      <c r="L3840" s="367"/>
      <c r="M3840" s="367"/>
      <c r="N3840" s="367"/>
      <c r="O3840" s="367"/>
      <c r="P3840" s="367"/>
      <c r="Q3840" s="367"/>
      <c r="R3840" s="367"/>
      <c r="S3840" s="367"/>
      <c r="T3840" s="367"/>
      <c r="U3840" s="367"/>
    </row>
    <row r="3841">
      <c r="A3841" s="367"/>
      <c r="B3841" s="367"/>
      <c r="C3841" s="367"/>
      <c r="D3841" s="367"/>
      <c r="E3841" s="368"/>
      <c r="F3841" s="367"/>
      <c r="G3841" s="367"/>
      <c r="H3841" s="367"/>
      <c r="I3841" s="367"/>
      <c r="J3841" s="367"/>
      <c r="K3841" s="367"/>
      <c r="L3841" s="367"/>
      <c r="M3841" s="367"/>
      <c r="N3841" s="367"/>
      <c r="O3841" s="367"/>
      <c r="P3841" s="367"/>
      <c r="Q3841" s="367"/>
      <c r="R3841" s="367"/>
      <c r="S3841" s="367"/>
      <c r="T3841" s="367"/>
      <c r="U3841" s="367"/>
    </row>
    <row r="3842">
      <c r="A3842" s="367"/>
      <c r="B3842" s="367"/>
      <c r="C3842" s="367"/>
      <c r="D3842" s="367"/>
      <c r="E3842" s="368"/>
      <c r="F3842" s="367"/>
      <c r="G3842" s="367"/>
      <c r="H3842" s="367"/>
      <c r="I3842" s="367"/>
      <c r="J3842" s="367"/>
      <c r="K3842" s="367"/>
      <c r="L3842" s="367"/>
      <c r="M3842" s="367"/>
      <c r="N3842" s="367"/>
      <c r="O3842" s="367"/>
      <c r="P3842" s="367"/>
      <c r="Q3842" s="367"/>
      <c r="R3842" s="367"/>
      <c r="S3842" s="367"/>
      <c r="T3842" s="367"/>
      <c r="U3842" s="367"/>
    </row>
    <row r="3843">
      <c r="A3843" s="367"/>
      <c r="B3843" s="367"/>
      <c r="C3843" s="367"/>
      <c r="D3843" s="367"/>
      <c r="E3843" s="368"/>
      <c r="F3843" s="367"/>
      <c r="G3843" s="367"/>
      <c r="H3843" s="367"/>
      <c r="I3843" s="367"/>
      <c r="J3843" s="367"/>
      <c r="K3843" s="367"/>
      <c r="L3843" s="367"/>
      <c r="M3843" s="367"/>
      <c r="N3843" s="367"/>
      <c r="O3843" s="367"/>
      <c r="P3843" s="367"/>
      <c r="Q3843" s="367"/>
      <c r="R3843" s="367"/>
      <c r="S3843" s="367"/>
      <c r="T3843" s="367"/>
      <c r="U3843" s="367"/>
    </row>
    <row r="3844">
      <c r="A3844" s="367"/>
      <c r="B3844" s="367"/>
      <c r="C3844" s="367"/>
      <c r="D3844" s="367"/>
      <c r="E3844" s="368"/>
      <c r="F3844" s="367"/>
      <c r="G3844" s="367"/>
      <c r="H3844" s="367"/>
      <c r="I3844" s="367"/>
      <c r="J3844" s="367"/>
      <c r="K3844" s="367"/>
      <c r="L3844" s="367"/>
      <c r="M3844" s="367"/>
      <c r="N3844" s="367"/>
      <c r="O3844" s="367"/>
      <c r="P3844" s="367"/>
      <c r="Q3844" s="367"/>
      <c r="R3844" s="367"/>
      <c r="S3844" s="367"/>
      <c r="T3844" s="367"/>
      <c r="U3844" s="367"/>
    </row>
    <row r="3845">
      <c r="A3845" s="367"/>
      <c r="B3845" s="367"/>
      <c r="C3845" s="367"/>
      <c r="D3845" s="367"/>
      <c r="E3845" s="368"/>
      <c r="F3845" s="367"/>
      <c r="G3845" s="367"/>
      <c r="H3845" s="367"/>
      <c r="I3845" s="367"/>
      <c r="J3845" s="367"/>
      <c r="K3845" s="367"/>
      <c r="L3845" s="367"/>
      <c r="M3845" s="367"/>
      <c r="N3845" s="367"/>
      <c r="O3845" s="367"/>
      <c r="P3845" s="367"/>
      <c r="Q3845" s="367"/>
      <c r="R3845" s="367"/>
      <c r="S3845" s="367"/>
      <c r="T3845" s="367"/>
      <c r="U3845" s="367"/>
    </row>
    <row r="3846">
      <c r="A3846" s="367"/>
      <c r="B3846" s="367"/>
      <c r="C3846" s="367"/>
      <c r="D3846" s="367"/>
      <c r="E3846" s="368"/>
      <c r="F3846" s="367"/>
      <c r="G3846" s="367"/>
      <c r="H3846" s="367"/>
      <c r="I3846" s="367"/>
      <c r="J3846" s="367"/>
      <c r="K3846" s="367"/>
      <c r="L3846" s="367"/>
      <c r="M3846" s="367"/>
      <c r="N3846" s="367"/>
      <c r="O3846" s="367"/>
      <c r="P3846" s="367"/>
      <c r="Q3846" s="367"/>
      <c r="R3846" s="367"/>
      <c r="S3846" s="367"/>
      <c r="T3846" s="367"/>
      <c r="U3846" s="367"/>
    </row>
    <row r="3847">
      <c r="A3847" s="367"/>
      <c r="B3847" s="367"/>
      <c r="C3847" s="367"/>
      <c r="D3847" s="367"/>
      <c r="E3847" s="368"/>
      <c r="F3847" s="367"/>
      <c r="G3847" s="367"/>
      <c r="H3847" s="367"/>
      <c r="I3847" s="367"/>
      <c r="J3847" s="367"/>
      <c r="K3847" s="367"/>
      <c r="L3847" s="367"/>
      <c r="M3847" s="367"/>
      <c r="N3847" s="367"/>
      <c r="O3847" s="367"/>
      <c r="P3847" s="367"/>
      <c r="Q3847" s="367"/>
      <c r="R3847" s="367"/>
      <c r="S3847" s="367"/>
      <c r="T3847" s="367"/>
      <c r="U3847" s="367"/>
    </row>
    <row r="3848">
      <c r="A3848" s="367"/>
      <c r="B3848" s="367"/>
      <c r="C3848" s="367"/>
      <c r="D3848" s="367"/>
      <c r="E3848" s="368"/>
      <c r="F3848" s="367"/>
      <c r="G3848" s="367"/>
      <c r="H3848" s="367"/>
      <c r="I3848" s="367"/>
      <c r="J3848" s="367"/>
      <c r="K3848" s="367"/>
      <c r="L3848" s="367"/>
      <c r="M3848" s="367"/>
      <c r="N3848" s="367"/>
      <c r="O3848" s="367"/>
      <c r="P3848" s="367"/>
      <c r="Q3848" s="367"/>
      <c r="R3848" s="367"/>
      <c r="S3848" s="367"/>
      <c r="T3848" s="367"/>
      <c r="U3848" s="367"/>
    </row>
    <row r="3849">
      <c r="A3849" s="367"/>
      <c r="B3849" s="367"/>
      <c r="C3849" s="367"/>
      <c r="D3849" s="367"/>
      <c r="E3849" s="368"/>
      <c r="F3849" s="367"/>
      <c r="G3849" s="367"/>
      <c r="H3849" s="367"/>
      <c r="I3849" s="367"/>
      <c r="J3849" s="367"/>
      <c r="K3849" s="367"/>
      <c r="L3849" s="367"/>
      <c r="M3849" s="367"/>
      <c r="N3849" s="367"/>
      <c r="O3849" s="367"/>
      <c r="P3849" s="367"/>
      <c r="Q3849" s="367"/>
      <c r="R3849" s="367"/>
      <c r="S3849" s="367"/>
      <c r="T3849" s="367"/>
      <c r="U3849" s="367"/>
    </row>
    <row r="3850">
      <c r="A3850" s="367"/>
      <c r="B3850" s="367"/>
      <c r="C3850" s="367"/>
      <c r="D3850" s="367"/>
      <c r="E3850" s="368"/>
      <c r="F3850" s="367"/>
      <c r="G3850" s="367"/>
      <c r="H3850" s="367"/>
      <c r="I3850" s="367"/>
      <c r="J3850" s="367"/>
      <c r="K3850" s="367"/>
      <c r="L3850" s="367"/>
      <c r="M3850" s="367"/>
      <c r="N3850" s="367"/>
      <c r="O3850" s="367"/>
      <c r="P3850" s="367"/>
      <c r="Q3850" s="367"/>
      <c r="R3850" s="367"/>
      <c r="S3850" s="367"/>
      <c r="T3850" s="367"/>
      <c r="U3850" s="367"/>
    </row>
    <row r="3851">
      <c r="A3851" s="367"/>
      <c r="B3851" s="367"/>
      <c r="C3851" s="367"/>
      <c r="D3851" s="367"/>
      <c r="E3851" s="368"/>
      <c r="F3851" s="367"/>
      <c r="G3851" s="367"/>
      <c r="H3851" s="367"/>
      <c r="I3851" s="367"/>
      <c r="J3851" s="367"/>
      <c r="K3851" s="367"/>
      <c r="L3851" s="367"/>
      <c r="M3851" s="367"/>
      <c r="N3851" s="367"/>
      <c r="O3851" s="367"/>
      <c r="P3851" s="367"/>
      <c r="Q3851" s="367"/>
      <c r="R3851" s="367"/>
      <c r="S3851" s="367"/>
      <c r="T3851" s="367"/>
      <c r="U3851" s="367"/>
    </row>
    <row r="3852">
      <c r="A3852" s="367"/>
      <c r="B3852" s="367"/>
      <c r="C3852" s="367"/>
      <c r="D3852" s="367"/>
      <c r="E3852" s="368"/>
      <c r="F3852" s="367"/>
      <c r="G3852" s="367"/>
      <c r="H3852" s="367"/>
      <c r="I3852" s="367"/>
      <c r="J3852" s="367"/>
      <c r="K3852" s="367"/>
      <c r="L3852" s="367"/>
      <c r="M3852" s="367"/>
      <c r="N3852" s="367"/>
      <c r="O3852" s="367"/>
      <c r="P3852" s="367"/>
      <c r="Q3852" s="367"/>
      <c r="R3852" s="367"/>
      <c r="S3852" s="367"/>
      <c r="T3852" s="367"/>
      <c r="U3852" s="367"/>
    </row>
    <row r="3853">
      <c r="A3853" s="367"/>
      <c r="B3853" s="367"/>
      <c r="C3853" s="367"/>
      <c r="D3853" s="367"/>
      <c r="E3853" s="368"/>
      <c r="F3853" s="367"/>
      <c r="G3853" s="367"/>
      <c r="H3853" s="367"/>
      <c r="I3853" s="367"/>
      <c r="J3853" s="367"/>
      <c r="K3853" s="367"/>
      <c r="L3853" s="367"/>
      <c r="M3853" s="367"/>
      <c r="N3853" s="367"/>
      <c r="O3853" s="367"/>
      <c r="P3853" s="367"/>
      <c r="Q3853" s="367"/>
      <c r="R3853" s="367"/>
      <c r="S3853" s="367"/>
      <c r="T3853" s="367"/>
      <c r="U3853" s="367"/>
    </row>
    <row r="3854">
      <c r="A3854" s="367"/>
      <c r="B3854" s="367"/>
      <c r="C3854" s="367"/>
      <c r="D3854" s="367"/>
      <c r="E3854" s="368"/>
      <c r="F3854" s="367"/>
      <c r="G3854" s="367"/>
      <c r="H3854" s="367"/>
      <c r="I3854" s="367"/>
      <c r="J3854" s="367"/>
      <c r="K3854" s="367"/>
      <c r="L3854" s="367"/>
      <c r="M3854" s="367"/>
      <c r="N3854" s="367"/>
      <c r="O3854" s="367"/>
      <c r="P3854" s="367"/>
      <c r="Q3854" s="367"/>
      <c r="R3854" s="367"/>
      <c r="S3854" s="367"/>
      <c r="T3854" s="367"/>
      <c r="U3854" s="367"/>
    </row>
    <row r="3855">
      <c r="A3855" s="367"/>
      <c r="B3855" s="367"/>
      <c r="C3855" s="367"/>
      <c r="D3855" s="367"/>
      <c r="E3855" s="368"/>
      <c r="F3855" s="367"/>
      <c r="G3855" s="367"/>
      <c r="H3855" s="367"/>
      <c r="I3855" s="367"/>
      <c r="J3855" s="367"/>
      <c r="K3855" s="367"/>
      <c r="L3855" s="367"/>
      <c r="M3855" s="367"/>
      <c r="N3855" s="367"/>
      <c r="O3855" s="367"/>
      <c r="P3855" s="367"/>
      <c r="Q3855" s="367"/>
      <c r="R3855" s="367"/>
      <c r="S3855" s="367"/>
      <c r="T3855" s="367"/>
      <c r="U3855" s="367"/>
    </row>
    <row r="3856">
      <c r="A3856" s="367"/>
      <c r="B3856" s="367"/>
      <c r="C3856" s="367"/>
      <c r="D3856" s="367"/>
      <c r="E3856" s="368"/>
      <c r="F3856" s="367"/>
      <c r="G3856" s="367"/>
      <c r="H3856" s="367"/>
      <c r="I3856" s="367"/>
      <c r="J3856" s="367"/>
      <c r="K3856" s="367"/>
      <c r="L3856" s="367"/>
      <c r="M3856" s="367"/>
      <c r="N3856" s="367"/>
      <c r="O3856" s="367"/>
      <c r="P3856" s="367"/>
      <c r="Q3856" s="367"/>
      <c r="R3856" s="367"/>
      <c r="S3856" s="367"/>
      <c r="T3856" s="367"/>
      <c r="U3856" s="367"/>
    </row>
    <row r="3857">
      <c r="A3857" s="367"/>
      <c r="B3857" s="367"/>
      <c r="C3857" s="367"/>
      <c r="D3857" s="367"/>
      <c r="E3857" s="368"/>
      <c r="F3857" s="367"/>
      <c r="G3857" s="367"/>
      <c r="H3857" s="367"/>
      <c r="I3857" s="367"/>
      <c r="J3857" s="367"/>
      <c r="K3857" s="367"/>
      <c r="L3857" s="367"/>
      <c r="M3857" s="367"/>
      <c r="N3857" s="367"/>
      <c r="O3857" s="367"/>
      <c r="P3857" s="367"/>
      <c r="Q3857" s="367"/>
      <c r="R3857" s="367"/>
      <c r="S3857" s="367"/>
      <c r="T3857" s="367"/>
      <c r="U3857" s="367"/>
    </row>
    <row r="3858">
      <c r="A3858" s="367"/>
      <c r="B3858" s="367"/>
      <c r="C3858" s="367"/>
      <c r="D3858" s="367"/>
      <c r="E3858" s="368"/>
      <c r="F3858" s="367"/>
      <c r="G3858" s="367"/>
      <c r="H3858" s="367"/>
      <c r="I3858" s="367"/>
      <c r="J3858" s="367"/>
      <c r="K3858" s="367"/>
      <c r="L3858" s="367"/>
      <c r="M3858" s="367"/>
      <c r="N3858" s="367"/>
      <c r="O3858" s="367"/>
      <c r="P3858" s="367"/>
      <c r="Q3858" s="367"/>
      <c r="R3858" s="367"/>
      <c r="S3858" s="367"/>
      <c r="T3858" s="367"/>
      <c r="U3858" s="367"/>
    </row>
    <row r="3859">
      <c r="A3859" s="367"/>
      <c r="B3859" s="367"/>
      <c r="C3859" s="367"/>
      <c r="D3859" s="367"/>
      <c r="E3859" s="368"/>
      <c r="F3859" s="367"/>
      <c r="G3859" s="367"/>
      <c r="H3859" s="367"/>
      <c r="I3859" s="367"/>
      <c r="J3859" s="367"/>
      <c r="K3859" s="367"/>
      <c r="L3859" s="367"/>
      <c r="M3859" s="367"/>
      <c r="N3859" s="367"/>
      <c r="O3859" s="367"/>
      <c r="P3859" s="367"/>
      <c r="Q3859" s="367"/>
      <c r="R3859" s="367"/>
      <c r="S3859" s="367"/>
      <c r="T3859" s="367"/>
      <c r="U3859" s="367"/>
    </row>
    <row r="3860">
      <c r="A3860" s="367"/>
      <c r="B3860" s="367"/>
      <c r="C3860" s="367"/>
      <c r="D3860" s="367"/>
      <c r="E3860" s="368"/>
      <c r="F3860" s="367"/>
      <c r="G3860" s="367"/>
      <c r="H3860" s="367"/>
      <c r="I3860" s="367"/>
      <c r="J3860" s="367"/>
      <c r="K3860" s="367"/>
      <c r="L3860" s="367"/>
      <c r="M3860" s="367"/>
      <c r="N3860" s="367"/>
      <c r="O3860" s="367"/>
      <c r="P3860" s="367"/>
      <c r="Q3860" s="367"/>
      <c r="R3860" s="367"/>
      <c r="S3860" s="367"/>
      <c r="T3860" s="367"/>
      <c r="U3860" s="367"/>
    </row>
    <row r="3861">
      <c r="A3861" s="367"/>
      <c r="B3861" s="367"/>
      <c r="C3861" s="367"/>
      <c r="D3861" s="367"/>
      <c r="E3861" s="368"/>
      <c r="F3861" s="367"/>
      <c r="G3861" s="367"/>
      <c r="H3861" s="367"/>
      <c r="I3861" s="367"/>
      <c r="J3861" s="367"/>
      <c r="K3861" s="367"/>
      <c r="L3861" s="367"/>
      <c r="M3861" s="367"/>
      <c r="N3861" s="367"/>
      <c r="O3861" s="367"/>
      <c r="P3861" s="367"/>
      <c r="Q3861" s="367"/>
      <c r="R3861" s="367"/>
      <c r="S3861" s="367"/>
      <c r="T3861" s="367"/>
      <c r="U3861" s="367"/>
    </row>
    <row r="3862">
      <c r="A3862" s="367"/>
      <c r="B3862" s="367"/>
      <c r="C3862" s="367"/>
      <c r="D3862" s="367"/>
      <c r="E3862" s="368"/>
      <c r="F3862" s="367"/>
      <c r="G3862" s="367"/>
      <c r="H3862" s="367"/>
      <c r="I3862" s="367"/>
      <c r="J3862" s="367"/>
      <c r="K3862" s="367"/>
      <c r="L3862" s="367"/>
      <c r="M3862" s="367"/>
      <c r="N3862" s="367"/>
      <c r="O3862" s="367"/>
      <c r="P3862" s="367"/>
      <c r="Q3862" s="367"/>
      <c r="R3862" s="367"/>
      <c r="S3862" s="367"/>
      <c r="T3862" s="367"/>
      <c r="U3862" s="367"/>
    </row>
    <row r="3863">
      <c r="A3863" s="367"/>
      <c r="B3863" s="367"/>
      <c r="C3863" s="367"/>
      <c r="D3863" s="367"/>
      <c r="E3863" s="368"/>
      <c r="F3863" s="367"/>
      <c r="G3863" s="367"/>
      <c r="H3863" s="367"/>
      <c r="I3863" s="367"/>
      <c r="J3863" s="367"/>
      <c r="K3863" s="367"/>
      <c r="L3863" s="367"/>
      <c r="M3863" s="367"/>
      <c r="N3863" s="367"/>
      <c r="O3863" s="367"/>
      <c r="P3863" s="367"/>
      <c r="Q3863" s="367"/>
      <c r="R3863" s="367"/>
      <c r="S3863" s="367"/>
      <c r="T3863" s="367"/>
      <c r="U3863" s="367"/>
    </row>
    <row r="3864">
      <c r="A3864" s="367"/>
      <c r="B3864" s="367"/>
      <c r="C3864" s="367"/>
      <c r="D3864" s="367"/>
      <c r="E3864" s="368"/>
      <c r="F3864" s="367"/>
      <c r="G3864" s="367"/>
      <c r="H3864" s="367"/>
      <c r="I3864" s="367"/>
      <c r="J3864" s="367"/>
      <c r="K3864" s="367"/>
      <c r="L3864" s="367"/>
      <c r="M3864" s="367"/>
      <c r="N3864" s="367"/>
      <c r="O3864" s="367"/>
      <c r="P3864" s="367"/>
      <c r="Q3864" s="367"/>
      <c r="R3864" s="367"/>
      <c r="S3864" s="367"/>
      <c r="T3864" s="367"/>
      <c r="U3864" s="367"/>
    </row>
    <row r="3865">
      <c r="A3865" s="367"/>
      <c r="B3865" s="367"/>
      <c r="C3865" s="367"/>
      <c r="D3865" s="367"/>
      <c r="E3865" s="368"/>
      <c r="F3865" s="367"/>
      <c r="G3865" s="367"/>
      <c r="H3865" s="367"/>
      <c r="I3865" s="367"/>
      <c r="J3865" s="367"/>
      <c r="K3865" s="367"/>
      <c r="L3865" s="367"/>
      <c r="M3865" s="367"/>
      <c r="N3865" s="367"/>
      <c r="O3865" s="367"/>
      <c r="P3865" s="367"/>
      <c r="Q3865" s="367"/>
      <c r="R3865" s="367"/>
      <c r="S3865" s="367"/>
      <c r="T3865" s="367"/>
      <c r="U3865" s="367"/>
    </row>
    <row r="3866">
      <c r="A3866" s="367"/>
      <c r="B3866" s="367"/>
      <c r="C3866" s="367"/>
      <c r="D3866" s="367"/>
      <c r="E3866" s="368"/>
      <c r="F3866" s="367"/>
      <c r="G3866" s="367"/>
      <c r="H3866" s="367"/>
      <c r="I3866" s="367"/>
      <c r="J3866" s="367"/>
      <c r="K3866" s="367"/>
      <c r="L3866" s="367"/>
      <c r="M3866" s="367"/>
      <c r="N3866" s="367"/>
      <c r="O3866" s="367"/>
      <c r="P3866" s="367"/>
      <c r="Q3866" s="367"/>
      <c r="R3866" s="367"/>
      <c r="S3866" s="367"/>
      <c r="T3866" s="367"/>
      <c r="U3866" s="367"/>
    </row>
    <row r="3867">
      <c r="A3867" s="367"/>
      <c r="B3867" s="367"/>
      <c r="C3867" s="367"/>
      <c r="D3867" s="367"/>
      <c r="E3867" s="368"/>
      <c r="F3867" s="367"/>
      <c r="G3867" s="367"/>
      <c r="H3867" s="367"/>
      <c r="I3867" s="367"/>
      <c r="J3867" s="367"/>
      <c r="K3867" s="367"/>
      <c r="L3867" s="367"/>
      <c r="M3867" s="367"/>
      <c r="N3867" s="367"/>
      <c r="O3867" s="367"/>
      <c r="P3867" s="367"/>
      <c r="Q3867" s="367"/>
      <c r="R3867" s="367"/>
      <c r="S3867" s="367"/>
      <c r="T3867" s="367"/>
      <c r="U3867" s="367"/>
    </row>
    <row r="3868">
      <c r="A3868" s="367"/>
      <c r="B3868" s="367"/>
      <c r="C3868" s="367"/>
      <c r="D3868" s="367"/>
      <c r="E3868" s="368"/>
      <c r="F3868" s="367"/>
      <c r="G3868" s="367"/>
      <c r="H3868" s="367"/>
      <c r="I3868" s="367"/>
      <c r="J3868" s="367"/>
      <c r="K3868" s="367"/>
      <c r="L3868" s="367"/>
      <c r="M3868" s="367"/>
      <c r="N3868" s="367"/>
      <c r="O3868" s="367"/>
      <c r="P3868" s="367"/>
      <c r="Q3868" s="367"/>
      <c r="R3868" s="367"/>
      <c r="S3868" s="367"/>
      <c r="T3868" s="367"/>
      <c r="U3868" s="367"/>
    </row>
    <row r="3869">
      <c r="A3869" s="367"/>
      <c r="B3869" s="367"/>
      <c r="C3869" s="367"/>
      <c r="D3869" s="367"/>
      <c r="E3869" s="368"/>
      <c r="F3869" s="367"/>
      <c r="G3869" s="367"/>
      <c r="H3869" s="367"/>
      <c r="I3869" s="367"/>
      <c r="J3869" s="367"/>
      <c r="K3869" s="367"/>
      <c r="L3869" s="367"/>
      <c r="M3869" s="367"/>
      <c r="N3869" s="367"/>
      <c r="O3869" s="367"/>
      <c r="P3869" s="367"/>
      <c r="Q3869" s="367"/>
      <c r="R3869" s="367"/>
      <c r="S3869" s="367"/>
      <c r="T3869" s="367"/>
      <c r="U3869" s="367"/>
    </row>
    <row r="3870">
      <c r="A3870" s="367"/>
      <c r="B3870" s="367"/>
      <c r="C3870" s="367"/>
      <c r="D3870" s="367"/>
      <c r="E3870" s="368"/>
      <c r="F3870" s="367"/>
      <c r="G3870" s="367"/>
      <c r="H3870" s="367"/>
      <c r="I3870" s="367"/>
      <c r="J3870" s="367"/>
      <c r="K3870" s="367"/>
      <c r="L3870" s="367"/>
      <c r="M3870" s="367"/>
      <c r="N3870" s="367"/>
      <c r="O3870" s="367"/>
      <c r="P3870" s="367"/>
      <c r="Q3870" s="367"/>
      <c r="R3870" s="367"/>
      <c r="S3870" s="367"/>
      <c r="T3870" s="367"/>
      <c r="U3870" s="367"/>
    </row>
    <row r="3871">
      <c r="A3871" s="367"/>
      <c r="B3871" s="367"/>
      <c r="C3871" s="367"/>
      <c r="D3871" s="367"/>
      <c r="E3871" s="368"/>
      <c r="F3871" s="367"/>
      <c r="G3871" s="367"/>
      <c r="H3871" s="367"/>
      <c r="I3871" s="367"/>
      <c r="J3871" s="367"/>
      <c r="K3871" s="367"/>
      <c r="L3871" s="367"/>
      <c r="M3871" s="367"/>
      <c r="N3871" s="367"/>
      <c r="O3871" s="367"/>
      <c r="P3871" s="367"/>
      <c r="Q3871" s="367"/>
      <c r="R3871" s="367"/>
      <c r="S3871" s="367"/>
      <c r="T3871" s="367"/>
      <c r="U3871" s="367"/>
    </row>
    <row r="3872">
      <c r="A3872" s="367"/>
      <c r="B3872" s="367"/>
      <c r="C3872" s="367"/>
      <c r="D3872" s="367"/>
      <c r="E3872" s="368"/>
      <c r="F3872" s="367"/>
      <c r="G3872" s="367"/>
      <c r="H3872" s="367"/>
      <c r="I3872" s="367"/>
      <c r="J3872" s="367"/>
      <c r="K3872" s="367"/>
      <c r="L3872" s="367"/>
      <c r="M3872" s="367"/>
      <c r="N3872" s="367"/>
      <c r="O3872" s="367"/>
      <c r="P3872" s="367"/>
      <c r="Q3872" s="367"/>
      <c r="R3872" s="367"/>
      <c r="S3872" s="367"/>
      <c r="T3872" s="367"/>
      <c r="U3872" s="367"/>
    </row>
    <row r="3873">
      <c r="A3873" s="367"/>
      <c r="B3873" s="367"/>
      <c r="C3873" s="367"/>
      <c r="D3873" s="367"/>
      <c r="E3873" s="368"/>
      <c r="F3873" s="367"/>
      <c r="G3873" s="367"/>
      <c r="H3873" s="367"/>
      <c r="I3873" s="367"/>
      <c r="J3873" s="367"/>
      <c r="K3873" s="367"/>
      <c r="L3873" s="367"/>
      <c r="M3873" s="367"/>
      <c r="N3873" s="367"/>
      <c r="O3873" s="367"/>
      <c r="P3873" s="367"/>
      <c r="Q3873" s="367"/>
      <c r="R3873" s="367"/>
      <c r="S3873" s="367"/>
      <c r="T3873" s="367"/>
      <c r="U3873" s="367"/>
    </row>
    <row r="3874">
      <c r="A3874" s="367"/>
      <c r="B3874" s="367"/>
      <c r="C3874" s="367"/>
      <c r="D3874" s="367"/>
      <c r="E3874" s="368"/>
      <c r="F3874" s="367"/>
      <c r="G3874" s="367"/>
      <c r="H3874" s="367"/>
      <c r="I3874" s="367"/>
      <c r="J3874" s="367"/>
      <c r="K3874" s="367"/>
      <c r="L3874" s="367"/>
      <c r="M3874" s="367"/>
      <c r="N3874" s="367"/>
      <c r="O3874" s="367"/>
      <c r="P3874" s="367"/>
      <c r="Q3874" s="367"/>
      <c r="R3874" s="367"/>
      <c r="S3874" s="367"/>
      <c r="T3874" s="367"/>
      <c r="U3874" s="367"/>
    </row>
    <row r="3875">
      <c r="A3875" s="367"/>
      <c r="B3875" s="367"/>
      <c r="C3875" s="367"/>
      <c r="D3875" s="367"/>
      <c r="E3875" s="368"/>
      <c r="F3875" s="367"/>
      <c r="G3875" s="367"/>
      <c r="H3875" s="367"/>
      <c r="I3875" s="367"/>
      <c r="J3875" s="367"/>
      <c r="K3875" s="367"/>
      <c r="L3875" s="367"/>
      <c r="M3875" s="367"/>
      <c r="N3875" s="367"/>
      <c r="O3875" s="367"/>
      <c r="P3875" s="367"/>
      <c r="Q3875" s="367"/>
      <c r="R3875" s="367"/>
      <c r="S3875" s="367"/>
      <c r="T3875" s="367"/>
      <c r="U3875" s="367"/>
    </row>
    <row r="3876">
      <c r="A3876" s="367"/>
      <c r="B3876" s="367"/>
      <c r="C3876" s="367"/>
      <c r="D3876" s="367"/>
      <c r="E3876" s="368"/>
      <c r="F3876" s="367"/>
      <c r="G3876" s="367"/>
      <c r="H3876" s="367"/>
      <c r="I3876" s="367"/>
      <c r="J3876" s="367"/>
      <c r="K3876" s="367"/>
      <c r="L3876" s="367"/>
      <c r="M3876" s="367"/>
      <c r="N3876" s="367"/>
      <c r="O3876" s="367"/>
      <c r="P3876" s="367"/>
      <c r="Q3876" s="367"/>
      <c r="R3876" s="367"/>
      <c r="S3876" s="367"/>
      <c r="T3876" s="367"/>
      <c r="U3876" s="367"/>
    </row>
    <row r="3877">
      <c r="A3877" s="367"/>
      <c r="B3877" s="367"/>
      <c r="C3877" s="367"/>
      <c r="D3877" s="367"/>
      <c r="E3877" s="368"/>
      <c r="F3877" s="367"/>
      <c r="G3877" s="367"/>
      <c r="H3877" s="367"/>
      <c r="I3877" s="367"/>
      <c r="J3877" s="367"/>
      <c r="K3877" s="367"/>
      <c r="L3877" s="367"/>
      <c r="M3877" s="367"/>
      <c r="N3877" s="367"/>
      <c r="O3877" s="367"/>
      <c r="P3877" s="367"/>
      <c r="Q3877" s="367"/>
      <c r="R3877" s="367"/>
      <c r="S3877" s="367"/>
      <c r="T3877" s="367"/>
      <c r="U3877" s="367"/>
    </row>
    <row r="3878">
      <c r="A3878" s="367"/>
      <c r="B3878" s="367"/>
      <c r="C3878" s="367"/>
      <c r="D3878" s="367"/>
      <c r="E3878" s="368"/>
      <c r="F3878" s="367"/>
      <c r="G3878" s="367"/>
      <c r="H3878" s="367"/>
      <c r="I3878" s="367"/>
      <c r="J3878" s="367"/>
      <c r="K3878" s="367"/>
      <c r="L3878" s="367"/>
      <c r="M3878" s="367"/>
      <c r="N3878" s="367"/>
      <c r="O3878" s="367"/>
      <c r="P3878" s="367"/>
      <c r="Q3878" s="367"/>
      <c r="R3878" s="367"/>
      <c r="S3878" s="367"/>
      <c r="T3878" s="367"/>
      <c r="U3878" s="367"/>
    </row>
    <row r="3879">
      <c r="A3879" s="367"/>
      <c r="B3879" s="367"/>
      <c r="C3879" s="367"/>
      <c r="D3879" s="367"/>
      <c r="E3879" s="368"/>
      <c r="F3879" s="367"/>
      <c r="G3879" s="367"/>
      <c r="H3879" s="367"/>
      <c r="I3879" s="367"/>
      <c r="J3879" s="367"/>
      <c r="K3879" s="367"/>
      <c r="L3879" s="367"/>
      <c r="M3879" s="367"/>
      <c r="N3879" s="367"/>
      <c r="O3879" s="367"/>
      <c r="P3879" s="367"/>
      <c r="Q3879" s="367"/>
      <c r="R3879" s="367"/>
      <c r="S3879" s="367"/>
      <c r="T3879" s="367"/>
      <c r="U3879" s="367"/>
    </row>
    <row r="3880">
      <c r="A3880" s="367"/>
      <c r="B3880" s="367"/>
      <c r="C3880" s="367"/>
      <c r="D3880" s="367"/>
      <c r="E3880" s="368"/>
      <c r="F3880" s="367"/>
      <c r="G3880" s="367"/>
      <c r="H3880" s="367"/>
      <c r="I3880" s="367"/>
      <c r="J3880" s="367"/>
      <c r="K3880" s="367"/>
      <c r="L3880" s="367"/>
      <c r="M3880" s="367"/>
      <c r="N3880" s="367"/>
      <c r="O3880" s="367"/>
      <c r="P3880" s="367"/>
      <c r="Q3880" s="367"/>
      <c r="R3880" s="367"/>
      <c r="S3880" s="367"/>
      <c r="T3880" s="367"/>
      <c r="U3880" s="367"/>
    </row>
    <row r="3881">
      <c r="A3881" s="367"/>
      <c r="B3881" s="367"/>
      <c r="C3881" s="367"/>
      <c r="D3881" s="367"/>
      <c r="E3881" s="368"/>
      <c r="F3881" s="367"/>
      <c r="G3881" s="367"/>
      <c r="H3881" s="367"/>
      <c r="I3881" s="367"/>
      <c r="J3881" s="367"/>
      <c r="K3881" s="367"/>
      <c r="L3881" s="367"/>
      <c r="M3881" s="367"/>
      <c r="N3881" s="367"/>
      <c r="O3881" s="367"/>
      <c r="P3881" s="367"/>
      <c r="Q3881" s="367"/>
      <c r="R3881" s="367"/>
      <c r="S3881" s="367"/>
      <c r="T3881" s="367"/>
      <c r="U3881" s="367"/>
    </row>
    <row r="3882">
      <c r="A3882" s="367"/>
      <c r="B3882" s="367"/>
      <c r="C3882" s="367"/>
      <c r="D3882" s="367"/>
      <c r="E3882" s="368"/>
      <c r="F3882" s="367"/>
      <c r="G3882" s="367"/>
      <c r="H3882" s="367"/>
      <c r="I3882" s="367"/>
      <c r="J3882" s="367"/>
      <c r="K3882" s="367"/>
      <c r="L3882" s="367"/>
      <c r="M3882" s="367"/>
      <c r="N3882" s="367"/>
      <c r="O3882" s="367"/>
      <c r="P3882" s="367"/>
      <c r="Q3882" s="367"/>
      <c r="R3882" s="367"/>
      <c r="S3882" s="367"/>
      <c r="T3882" s="367"/>
      <c r="U3882" s="367"/>
    </row>
    <row r="3883">
      <c r="A3883" s="367"/>
      <c r="B3883" s="367"/>
      <c r="C3883" s="367"/>
      <c r="D3883" s="367"/>
      <c r="E3883" s="368"/>
      <c r="F3883" s="367"/>
      <c r="G3883" s="367"/>
      <c r="H3883" s="367"/>
      <c r="I3883" s="367"/>
      <c r="J3883" s="367"/>
      <c r="K3883" s="367"/>
      <c r="L3883" s="367"/>
      <c r="M3883" s="367"/>
      <c r="N3883" s="367"/>
      <c r="O3883" s="367"/>
      <c r="P3883" s="367"/>
      <c r="Q3883" s="367"/>
      <c r="R3883" s="367"/>
      <c r="S3883" s="367"/>
      <c r="T3883" s="367"/>
      <c r="U3883" s="367"/>
    </row>
    <row r="3884">
      <c r="A3884" s="367"/>
      <c r="B3884" s="367"/>
      <c r="C3884" s="367"/>
      <c r="D3884" s="367"/>
      <c r="E3884" s="368"/>
      <c r="F3884" s="367"/>
      <c r="G3884" s="367"/>
      <c r="H3884" s="367"/>
      <c r="I3884" s="367"/>
      <c r="J3884" s="367"/>
      <c r="K3884" s="367"/>
      <c r="L3884" s="367"/>
      <c r="M3884" s="367"/>
      <c r="N3884" s="367"/>
      <c r="O3884" s="367"/>
      <c r="P3884" s="367"/>
      <c r="Q3884" s="367"/>
      <c r="R3884" s="367"/>
      <c r="S3884" s="367"/>
      <c r="T3884" s="367"/>
      <c r="U3884" s="367"/>
    </row>
    <row r="3885">
      <c r="A3885" s="367"/>
      <c r="B3885" s="367"/>
      <c r="C3885" s="367"/>
      <c r="D3885" s="367"/>
      <c r="E3885" s="368"/>
      <c r="F3885" s="367"/>
      <c r="G3885" s="367"/>
      <c r="H3885" s="367"/>
      <c r="I3885" s="367"/>
      <c r="J3885" s="367"/>
      <c r="K3885" s="367"/>
      <c r="L3885" s="367"/>
      <c r="M3885" s="367"/>
      <c r="N3885" s="367"/>
      <c r="O3885" s="367"/>
      <c r="P3885" s="367"/>
      <c r="Q3885" s="367"/>
      <c r="R3885" s="367"/>
      <c r="S3885" s="367"/>
      <c r="T3885" s="367"/>
      <c r="U3885" s="367"/>
    </row>
    <row r="3886">
      <c r="A3886" s="367"/>
      <c r="B3886" s="367"/>
      <c r="C3886" s="367"/>
      <c r="D3886" s="367"/>
      <c r="E3886" s="368"/>
      <c r="F3886" s="367"/>
      <c r="G3886" s="367"/>
      <c r="H3886" s="367"/>
      <c r="I3886" s="367"/>
      <c r="J3886" s="367"/>
      <c r="K3886" s="367"/>
      <c r="L3886" s="367"/>
      <c r="M3886" s="367"/>
      <c r="N3886" s="367"/>
      <c r="O3886" s="367"/>
      <c r="P3886" s="367"/>
      <c r="Q3886" s="367"/>
      <c r="R3886" s="367"/>
      <c r="S3886" s="367"/>
      <c r="T3886" s="367"/>
      <c r="U3886" s="367"/>
    </row>
    <row r="3887">
      <c r="A3887" s="367"/>
      <c r="B3887" s="367"/>
      <c r="C3887" s="367"/>
      <c r="D3887" s="367"/>
      <c r="E3887" s="368"/>
      <c r="F3887" s="367"/>
      <c r="G3887" s="367"/>
      <c r="H3887" s="367"/>
      <c r="I3887" s="367"/>
      <c r="J3887" s="367"/>
      <c r="K3887" s="367"/>
      <c r="L3887" s="367"/>
      <c r="M3887" s="367"/>
      <c r="N3887" s="367"/>
      <c r="O3887" s="367"/>
      <c r="P3887" s="367"/>
      <c r="Q3887" s="367"/>
      <c r="R3887" s="367"/>
      <c r="S3887" s="367"/>
      <c r="T3887" s="367"/>
      <c r="U3887" s="367"/>
    </row>
    <row r="3888">
      <c r="A3888" s="367"/>
      <c r="B3888" s="367"/>
      <c r="C3888" s="367"/>
      <c r="D3888" s="367"/>
      <c r="E3888" s="368"/>
      <c r="F3888" s="367"/>
      <c r="G3888" s="367"/>
      <c r="H3888" s="367"/>
      <c r="I3888" s="367"/>
      <c r="J3888" s="367"/>
      <c r="K3888" s="367"/>
      <c r="L3888" s="367"/>
      <c r="M3888" s="367"/>
      <c r="N3888" s="367"/>
      <c r="O3888" s="367"/>
      <c r="P3888" s="367"/>
      <c r="Q3888" s="367"/>
      <c r="R3888" s="367"/>
      <c r="S3888" s="367"/>
      <c r="T3888" s="367"/>
      <c r="U3888" s="367"/>
    </row>
    <row r="3889">
      <c r="A3889" s="367"/>
      <c r="B3889" s="367"/>
      <c r="C3889" s="367"/>
      <c r="D3889" s="367"/>
      <c r="E3889" s="368"/>
      <c r="F3889" s="367"/>
      <c r="G3889" s="367"/>
      <c r="H3889" s="367"/>
      <c r="I3889" s="367"/>
      <c r="J3889" s="367"/>
      <c r="K3889" s="367"/>
      <c r="L3889" s="367"/>
      <c r="M3889" s="367"/>
      <c r="N3889" s="367"/>
      <c r="O3889" s="367"/>
      <c r="P3889" s="367"/>
      <c r="Q3889" s="367"/>
      <c r="R3889" s="367"/>
      <c r="S3889" s="367"/>
      <c r="T3889" s="367"/>
      <c r="U3889" s="367"/>
    </row>
    <row r="3890">
      <c r="A3890" s="367"/>
      <c r="B3890" s="367"/>
      <c r="C3890" s="367"/>
      <c r="D3890" s="367"/>
      <c r="E3890" s="368"/>
      <c r="F3890" s="367"/>
      <c r="G3890" s="367"/>
      <c r="H3890" s="367"/>
      <c r="I3890" s="367"/>
      <c r="J3890" s="367"/>
      <c r="K3890" s="367"/>
      <c r="L3890" s="367"/>
      <c r="M3890" s="367"/>
      <c r="N3890" s="367"/>
      <c r="O3890" s="367"/>
      <c r="P3890" s="367"/>
      <c r="Q3890" s="367"/>
      <c r="R3890" s="367"/>
      <c r="S3890" s="367"/>
      <c r="T3890" s="367"/>
      <c r="U3890" s="367"/>
    </row>
    <row r="3891">
      <c r="A3891" s="367"/>
      <c r="B3891" s="367"/>
      <c r="C3891" s="367"/>
      <c r="D3891" s="367"/>
      <c r="E3891" s="368"/>
      <c r="F3891" s="367"/>
      <c r="G3891" s="367"/>
      <c r="H3891" s="367"/>
      <c r="I3891" s="367"/>
      <c r="J3891" s="367"/>
      <c r="K3891" s="367"/>
      <c r="L3891" s="367"/>
      <c r="M3891" s="367"/>
      <c r="N3891" s="367"/>
      <c r="O3891" s="367"/>
      <c r="P3891" s="367"/>
      <c r="Q3891" s="367"/>
      <c r="R3891" s="367"/>
      <c r="S3891" s="367"/>
      <c r="T3891" s="367"/>
      <c r="U3891" s="367"/>
    </row>
    <row r="3892">
      <c r="A3892" s="367"/>
      <c r="B3892" s="367"/>
      <c r="C3892" s="367"/>
      <c r="D3892" s="367"/>
      <c r="E3892" s="368"/>
      <c r="F3892" s="367"/>
      <c r="G3892" s="367"/>
      <c r="H3892" s="367"/>
      <c r="I3892" s="367"/>
      <c r="J3892" s="367"/>
      <c r="K3892" s="367"/>
      <c r="L3892" s="367"/>
      <c r="M3892" s="367"/>
      <c r="N3892" s="367"/>
      <c r="O3892" s="367"/>
      <c r="P3892" s="367"/>
      <c r="Q3892" s="367"/>
      <c r="R3892" s="367"/>
      <c r="S3892" s="367"/>
      <c r="T3892" s="367"/>
      <c r="U3892" s="367"/>
    </row>
    <row r="3893">
      <c r="A3893" s="367"/>
      <c r="B3893" s="367"/>
      <c r="C3893" s="367"/>
      <c r="D3893" s="367"/>
      <c r="E3893" s="368"/>
      <c r="F3893" s="367"/>
      <c r="G3893" s="367"/>
      <c r="H3893" s="367"/>
      <c r="I3893" s="367"/>
      <c r="J3893" s="367"/>
      <c r="K3893" s="367"/>
      <c r="L3893" s="367"/>
      <c r="M3893" s="367"/>
      <c r="N3893" s="367"/>
      <c r="O3893" s="367"/>
      <c r="P3893" s="367"/>
      <c r="Q3893" s="367"/>
      <c r="R3893" s="367"/>
      <c r="S3893" s="367"/>
      <c r="T3893" s="367"/>
      <c r="U3893" s="367"/>
    </row>
    <row r="3894">
      <c r="A3894" s="367"/>
      <c r="B3894" s="367"/>
      <c r="C3894" s="367"/>
      <c r="D3894" s="367"/>
      <c r="E3894" s="368"/>
      <c r="F3894" s="367"/>
      <c r="G3894" s="367"/>
      <c r="H3894" s="367"/>
      <c r="I3894" s="367"/>
      <c r="J3894" s="367"/>
      <c r="K3894" s="367"/>
      <c r="L3894" s="367"/>
      <c r="M3894" s="367"/>
      <c r="N3894" s="367"/>
      <c r="O3894" s="367"/>
      <c r="P3894" s="367"/>
      <c r="Q3894" s="367"/>
      <c r="R3894" s="367"/>
      <c r="S3894" s="367"/>
      <c r="T3894" s="367"/>
      <c r="U3894" s="367"/>
    </row>
    <row r="3895">
      <c r="A3895" s="367"/>
      <c r="B3895" s="367"/>
      <c r="C3895" s="367"/>
      <c r="D3895" s="367"/>
      <c r="E3895" s="368"/>
      <c r="F3895" s="367"/>
      <c r="G3895" s="367"/>
      <c r="H3895" s="367"/>
      <c r="I3895" s="367"/>
      <c r="J3895" s="367"/>
      <c r="K3895" s="367"/>
      <c r="L3895" s="367"/>
      <c r="M3895" s="367"/>
      <c r="N3895" s="367"/>
      <c r="O3895" s="367"/>
      <c r="P3895" s="367"/>
      <c r="Q3895" s="367"/>
      <c r="R3895" s="367"/>
      <c r="S3895" s="367"/>
      <c r="T3895" s="367"/>
      <c r="U3895" s="367"/>
    </row>
    <row r="3896">
      <c r="A3896" s="367"/>
      <c r="B3896" s="367"/>
      <c r="C3896" s="367"/>
      <c r="D3896" s="367"/>
      <c r="E3896" s="368"/>
      <c r="F3896" s="367"/>
      <c r="G3896" s="367"/>
      <c r="H3896" s="367"/>
      <c r="I3896" s="367"/>
      <c r="J3896" s="367"/>
      <c r="K3896" s="367"/>
      <c r="L3896" s="367"/>
      <c r="M3896" s="367"/>
      <c r="N3896" s="367"/>
      <c r="O3896" s="367"/>
      <c r="P3896" s="367"/>
      <c r="Q3896" s="367"/>
      <c r="R3896" s="367"/>
      <c r="S3896" s="367"/>
      <c r="T3896" s="367"/>
      <c r="U3896" s="367"/>
    </row>
    <row r="3897">
      <c r="A3897" s="367"/>
      <c r="B3897" s="367"/>
      <c r="C3897" s="367"/>
      <c r="D3897" s="367"/>
      <c r="E3897" s="368"/>
      <c r="F3897" s="367"/>
      <c r="G3897" s="367"/>
      <c r="H3897" s="367"/>
      <c r="I3897" s="367"/>
      <c r="J3897" s="367"/>
      <c r="K3897" s="367"/>
      <c r="L3897" s="367"/>
      <c r="M3897" s="367"/>
      <c r="N3897" s="367"/>
      <c r="O3897" s="367"/>
      <c r="P3897" s="367"/>
      <c r="Q3897" s="367"/>
      <c r="R3897" s="367"/>
      <c r="S3897" s="367"/>
      <c r="T3897" s="367"/>
      <c r="U3897" s="367"/>
    </row>
    <row r="3898">
      <c r="A3898" s="367"/>
      <c r="B3898" s="367"/>
      <c r="C3898" s="367"/>
      <c r="D3898" s="367"/>
      <c r="E3898" s="368"/>
      <c r="F3898" s="367"/>
      <c r="G3898" s="367"/>
      <c r="H3898" s="367"/>
      <c r="I3898" s="367"/>
      <c r="J3898" s="367"/>
      <c r="K3898" s="367"/>
      <c r="L3898" s="367"/>
      <c r="M3898" s="367"/>
      <c r="N3898" s="367"/>
      <c r="O3898" s="367"/>
      <c r="P3898" s="367"/>
      <c r="Q3898" s="367"/>
      <c r="R3898" s="367"/>
      <c r="S3898" s="367"/>
      <c r="T3898" s="367"/>
      <c r="U3898" s="367"/>
    </row>
    <row r="3899">
      <c r="A3899" s="367"/>
      <c r="B3899" s="367"/>
      <c r="C3899" s="367"/>
      <c r="D3899" s="367"/>
      <c r="E3899" s="368"/>
      <c r="F3899" s="367"/>
      <c r="G3899" s="367"/>
      <c r="H3899" s="367"/>
      <c r="I3899" s="367"/>
      <c r="J3899" s="367"/>
      <c r="K3899" s="367"/>
      <c r="L3899" s="367"/>
      <c r="M3899" s="367"/>
      <c r="N3899" s="367"/>
      <c r="O3899" s="367"/>
      <c r="P3899" s="367"/>
      <c r="Q3899" s="367"/>
      <c r="R3899" s="367"/>
      <c r="S3899" s="367"/>
      <c r="T3899" s="367"/>
      <c r="U3899" s="367"/>
    </row>
    <row r="3900">
      <c r="A3900" s="367"/>
      <c r="B3900" s="367"/>
      <c r="C3900" s="367"/>
      <c r="D3900" s="367"/>
      <c r="E3900" s="368"/>
      <c r="F3900" s="367"/>
      <c r="G3900" s="367"/>
      <c r="H3900" s="367"/>
      <c r="I3900" s="367"/>
      <c r="J3900" s="367"/>
      <c r="K3900" s="367"/>
      <c r="L3900" s="367"/>
      <c r="M3900" s="367"/>
      <c r="N3900" s="367"/>
      <c r="O3900" s="367"/>
      <c r="P3900" s="367"/>
      <c r="Q3900" s="367"/>
      <c r="R3900" s="367"/>
      <c r="S3900" s="367"/>
      <c r="T3900" s="367"/>
      <c r="U3900" s="367"/>
    </row>
    <row r="3901">
      <c r="A3901" s="367"/>
      <c r="B3901" s="367"/>
      <c r="C3901" s="367"/>
      <c r="D3901" s="367"/>
      <c r="E3901" s="368"/>
      <c r="F3901" s="367"/>
      <c r="G3901" s="367"/>
      <c r="H3901" s="367"/>
      <c r="I3901" s="367"/>
      <c r="J3901" s="367"/>
      <c r="K3901" s="367"/>
      <c r="L3901" s="367"/>
      <c r="M3901" s="367"/>
      <c r="N3901" s="367"/>
      <c r="O3901" s="367"/>
      <c r="P3901" s="367"/>
      <c r="Q3901" s="367"/>
      <c r="R3901" s="367"/>
      <c r="S3901" s="367"/>
      <c r="T3901" s="367"/>
      <c r="U3901" s="367"/>
    </row>
    <row r="3902">
      <c r="A3902" s="367"/>
      <c r="B3902" s="367"/>
      <c r="C3902" s="367"/>
      <c r="D3902" s="367"/>
      <c r="E3902" s="368"/>
      <c r="F3902" s="367"/>
      <c r="G3902" s="367"/>
      <c r="H3902" s="367"/>
      <c r="I3902" s="367"/>
      <c r="J3902" s="367"/>
      <c r="K3902" s="367"/>
      <c r="L3902" s="367"/>
      <c r="M3902" s="367"/>
      <c r="N3902" s="367"/>
      <c r="O3902" s="367"/>
      <c r="P3902" s="367"/>
      <c r="Q3902" s="367"/>
      <c r="R3902" s="367"/>
      <c r="S3902" s="367"/>
      <c r="T3902" s="367"/>
      <c r="U3902" s="367"/>
    </row>
    <row r="3903">
      <c r="A3903" s="367"/>
      <c r="B3903" s="367"/>
      <c r="C3903" s="367"/>
      <c r="D3903" s="367"/>
      <c r="E3903" s="368"/>
      <c r="F3903" s="367"/>
      <c r="G3903" s="367"/>
      <c r="H3903" s="367"/>
      <c r="I3903" s="367"/>
      <c r="J3903" s="367"/>
      <c r="K3903" s="367"/>
      <c r="L3903" s="367"/>
      <c r="M3903" s="367"/>
      <c r="N3903" s="367"/>
      <c r="O3903" s="367"/>
      <c r="P3903" s="367"/>
      <c r="Q3903" s="367"/>
      <c r="R3903" s="367"/>
      <c r="S3903" s="367"/>
      <c r="T3903" s="367"/>
      <c r="U3903" s="367"/>
    </row>
    <row r="3904">
      <c r="A3904" s="367"/>
      <c r="B3904" s="367"/>
      <c r="C3904" s="367"/>
      <c r="D3904" s="367"/>
      <c r="E3904" s="368"/>
      <c r="F3904" s="367"/>
      <c r="G3904" s="367"/>
      <c r="H3904" s="367"/>
      <c r="I3904" s="367"/>
      <c r="J3904" s="367"/>
      <c r="K3904" s="367"/>
      <c r="L3904" s="367"/>
      <c r="M3904" s="367"/>
      <c r="N3904" s="367"/>
      <c r="O3904" s="367"/>
      <c r="P3904" s="367"/>
      <c r="Q3904" s="367"/>
      <c r="R3904" s="367"/>
      <c r="S3904" s="367"/>
      <c r="T3904" s="367"/>
      <c r="U3904" s="367"/>
    </row>
    <row r="3905">
      <c r="A3905" s="367"/>
      <c r="B3905" s="367"/>
      <c r="C3905" s="367"/>
      <c r="D3905" s="367"/>
      <c r="E3905" s="368"/>
      <c r="F3905" s="367"/>
      <c r="G3905" s="367"/>
      <c r="H3905" s="367"/>
      <c r="I3905" s="367"/>
      <c r="J3905" s="367"/>
      <c r="K3905" s="367"/>
      <c r="L3905" s="367"/>
      <c r="M3905" s="367"/>
      <c r="N3905" s="367"/>
      <c r="O3905" s="367"/>
      <c r="P3905" s="367"/>
      <c r="Q3905" s="367"/>
      <c r="R3905" s="367"/>
      <c r="S3905" s="367"/>
      <c r="T3905" s="367"/>
      <c r="U3905" s="367"/>
    </row>
    <row r="3906">
      <c r="A3906" s="367"/>
      <c r="B3906" s="367"/>
      <c r="C3906" s="367"/>
      <c r="D3906" s="367"/>
      <c r="E3906" s="368"/>
      <c r="F3906" s="367"/>
      <c r="G3906" s="367"/>
      <c r="H3906" s="367"/>
      <c r="I3906" s="367"/>
      <c r="J3906" s="367"/>
      <c r="K3906" s="367"/>
      <c r="L3906" s="367"/>
      <c r="M3906" s="367"/>
      <c r="N3906" s="367"/>
      <c r="O3906" s="367"/>
      <c r="P3906" s="367"/>
      <c r="Q3906" s="367"/>
      <c r="R3906" s="367"/>
      <c r="S3906" s="367"/>
      <c r="T3906" s="367"/>
      <c r="U3906" s="367"/>
    </row>
    <row r="3907">
      <c r="A3907" s="367"/>
      <c r="B3907" s="367"/>
      <c r="C3907" s="367"/>
      <c r="D3907" s="367"/>
      <c r="E3907" s="368"/>
      <c r="F3907" s="367"/>
      <c r="G3907" s="367"/>
      <c r="H3907" s="367"/>
      <c r="I3907" s="367"/>
      <c r="J3907" s="367"/>
      <c r="K3907" s="367"/>
      <c r="L3907" s="367"/>
      <c r="M3907" s="367"/>
      <c r="N3907" s="367"/>
      <c r="O3907" s="367"/>
      <c r="P3907" s="367"/>
      <c r="Q3907" s="367"/>
      <c r="R3907" s="367"/>
      <c r="S3907" s="367"/>
      <c r="T3907" s="367"/>
      <c r="U3907" s="367"/>
    </row>
    <row r="3908">
      <c r="A3908" s="367"/>
      <c r="B3908" s="367"/>
      <c r="C3908" s="367"/>
      <c r="D3908" s="367"/>
      <c r="E3908" s="368"/>
      <c r="F3908" s="367"/>
      <c r="G3908" s="367"/>
      <c r="H3908" s="367"/>
      <c r="I3908" s="367"/>
      <c r="J3908" s="367"/>
      <c r="K3908" s="367"/>
      <c r="L3908" s="367"/>
      <c r="M3908" s="367"/>
      <c r="N3908" s="367"/>
      <c r="O3908" s="367"/>
      <c r="P3908" s="367"/>
      <c r="Q3908" s="367"/>
      <c r="R3908" s="367"/>
      <c r="S3908" s="367"/>
      <c r="T3908" s="367"/>
      <c r="U3908" s="367"/>
    </row>
    <row r="3909">
      <c r="A3909" s="367"/>
      <c r="B3909" s="367"/>
      <c r="C3909" s="367"/>
      <c r="D3909" s="367"/>
      <c r="E3909" s="368"/>
      <c r="F3909" s="367"/>
      <c r="G3909" s="367"/>
      <c r="H3909" s="367"/>
      <c r="I3909" s="367"/>
      <c r="J3909" s="367"/>
      <c r="K3909" s="367"/>
      <c r="L3909" s="367"/>
      <c r="M3909" s="367"/>
      <c r="N3909" s="367"/>
      <c r="O3909" s="367"/>
      <c r="P3909" s="367"/>
      <c r="Q3909" s="367"/>
      <c r="R3909" s="367"/>
      <c r="S3909" s="367"/>
      <c r="T3909" s="367"/>
      <c r="U3909" s="367"/>
    </row>
    <row r="3910">
      <c r="A3910" s="367"/>
      <c r="B3910" s="367"/>
      <c r="C3910" s="367"/>
      <c r="D3910" s="367"/>
      <c r="E3910" s="368"/>
      <c r="F3910" s="367"/>
      <c r="G3910" s="367"/>
      <c r="H3910" s="367"/>
      <c r="I3910" s="367"/>
      <c r="J3910" s="367"/>
      <c r="K3910" s="367"/>
      <c r="L3910" s="367"/>
      <c r="M3910" s="367"/>
      <c r="N3910" s="367"/>
      <c r="O3910" s="367"/>
      <c r="P3910" s="367"/>
      <c r="Q3910" s="367"/>
      <c r="R3910" s="367"/>
      <c r="S3910" s="367"/>
      <c r="T3910" s="367"/>
      <c r="U3910" s="367"/>
    </row>
    <row r="3911">
      <c r="A3911" s="367"/>
      <c r="B3911" s="367"/>
      <c r="C3911" s="367"/>
      <c r="D3911" s="367"/>
      <c r="E3911" s="368"/>
      <c r="F3911" s="367"/>
      <c r="G3911" s="367"/>
      <c r="H3911" s="367"/>
      <c r="I3911" s="367"/>
      <c r="J3911" s="367"/>
      <c r="K3911" s="367"/>
      <c r="L3911" s="367"/>
      <c r="M3911" s="367"/>
      <c r="N3911" s="367"/>
      <c r="O3911" s="367"/>
      <c r="P3911" s="367"/>
      <c r="Q3911" s="367"/>
      <c r="R3911" s="367"/>
      <c r="S3911" s="367"/>
      <c r="T3911" s="367"/>
      <c r="U3911" s="367"/>
    </row>
    <row r="3912">
      <c r="A3912" s="367"/>
      <c r="B3912" s="367"/>
      <c r="C3912" s="367"/>
      <c r="D3912" s="367"/>
      <c r="E3912" s="368"/>
      <c r="F3912" s="367"/>
      <c r="G3912" s="367"/>
      <c r="H3912" s="367"/>
      <c r="I3912" s="367"/>
      <c r="J3912" s="367"/>
      <c r="K3912" s="367"/>
      <c r="L3912" s="367"/>
      <c r="M3912" s="367"/>
      <c r="N3912" s="367"/>
      <c r="O3912" s="367"/>
      <c r="P3912" s="367"/>
      <c r="Q3912" s="367"/>
      <c r="R3912" s="367"/>
      <c r="S3912" s="367"/>
      <c r="T3912" s="367"/>
      <c r="U3912" s="367"/>
    </row>
    <row r="3913">
      <c r="A3913" s="367"/>
      <c r="B3913" s="367"/>
      <c r="C3913" s="367"/>
      <c r="D3913" s="367"/>
      <c r="E3913" s="368"/>
      <c r="F3913" s="367"/>
      <c r="G3913" s="367"/>
      <c r="H3913" s="367"/>
      <c r="I3913" s="367"/>
      <c r="J3913" s="367"/>
      <c r="K3913" s="367"/>
      <c r="L3913" s="367"/>
      <c r="M3913" s="367"/>
      <c r="N3913" s="367"/>
      <c r="O3913" s="367"/>
      <c r="P3913" s="367"/>
      <c r="Q3913" s="367"/>
      <c r="R3913" s="367"/>
      <c r="S3913" s="367"/>
      <c r="T3913" s="367"/>
      <c r="U3913" s="367"/>
    </row>
    <row r="3914">
      <c r="A3914" s="367"/>
      <c r="B3914" s="367"/>
      <c r="C3914" s="367"/>
      <c r="D3914" s="367"/>
      <c r="E3914" s="368"/>
      <c r="F3914" s="367"/>
      <c r="G3914" s="367"/>
      <c r="H3914" s="367"/>
      <c r="I3914" s="367"/>
      <c r="J3914" s="367"/>
      <c r="K3914" s="367"/>
      <c r="L3914" s="367"/>
      <c r="M3914" s="367"/>
      <c r="N3914" s="367"/>
      <c r="O3914" s="367"/>
      <c r="P3914" s="367"/>
      <c r="Q3914" s="367"/>
      <c r="R3914" s="367"/>
      <c r="S3914" s="367"/>
      <c r="T3914" s="367"/>
      <c r="U3914" s="367"/>
    </row>
    <row r="3915">
      <c r="A3915" s="367"/>
      <c r="B3915" s="367"/>
      <c r="C3915" s="367"/>
      <c r="D3915" s="367"/>
      <c r="E3915" s="368"/>
      <c r="F3915" s="367"/>
      <c r="G3915" s="367"/>
      <c r="H3915" s="367"/>
      <c r="I3915" s="367"/>
      <c r="J3915" s="367"/>
      <c r="K3915" s="367"/>
      <c r="L3915" s="367"/>
      <c r="M3915" s="367"/>
      <c r="N3915" s="367"/>
      <c r="O3915" s="367"/>
      <c r="P3915" s="367"/>
      <c r="Q3915" s="367"/>
      <c r="R3915" s="367"/>
      <c r="S3915" s="367"/>
      <c r="T3915" s="367"/>
      <c r="U3915" s="367"/>
    </row>
    <row r="3916">
      <c r="A3916" s="367"/>
      <c r="B3916" s="367"/>
      <c r="C3916" s="367"/>
      <c r="D3916" s="367"/>
      <c r="E3916" s="368"/>
      <c r="F3916" s="367"/>
      <c r="G3916" s="367"/>
      <c r="H3916" s="367"/>
      <c r="I3916" s="367"/>
      <c r="J3916" s="367"/>
      <c r="K3916" s="367"/>
      <c r="L3916" s="367"/>
      <c r="M3916" s="367"/>
      <c r="N3916" s="367"/>
      <c r="O3916" s="367"/>
      <c r="P3916" s="367"/>
      <c r="Q3916" s="367"/>
      <c r="R3916" s="367"/>
      <c r="S3916" s="367"/>
      <c r="T3916" s="367"/>
      <c r="U3916" s="367"/>
    </row>
    <row r="3917">
      <c r="A3917" s="367"/>
      <c r="B3917" s="367"/>
      <c r="C3917" s="367"/>
      <c r="D3917" s="367"/>
      <c r="E3917" s="368"/>
      <c r="F3917" s="367"/>
      <c r="G3917" s="367"/>
      <c r="H3917" s="367"/>
      <c r="I3917" s="367"/>
      <c r="J3917" s="367"/>
      <c r="K3917" s="367"/>
      <c r="L3917" s="367"/>
      <c r="M3917" s="367"/>
      <c r="N3917" s="367"/>
      <c r="O3917" s="367"/>
      <c r="P3917" s="367"/>
      <c r="Q3917" s="367"/>
      <c r="R3917" s="367"/>
      <c r="S3917" s="367"/>
      <c r="T3917" s="367"/>
      <c r="U3917" s="367"/>
    </row>
    <row r="3918">
      <c r="A3918" s="367"/>
      <c r="B3918" s="367"/>
      <c r="C3918" s="367"/>
      <c r="D3918" s="367"/>
      <c r="E3918" s="368"/>
      <c r="F3918" s="367"/>
      <c r="G3918" s="367"/>
      <c r="H3918" s="367"/>
      <c r="I3918" s="367"/>
      <c r="J3918" s="367"/>
      <c r="K3918" s="367"/>
      <c r="L3918" s="367"/>
      <c r="M3918" s="367"/>
      <c r="N3918" s="367"/>
      <c r="O3918" s="367"/>
      <c r="P3918" s="367"/>
      <c r="Q3918" s="367"/>
      <c r="R3918" s="367"/>
      <c r="S3918" s="367"/>
      <c r="T3918" s="367"/>
      <c r="U3918" s="367"/>
    </row>
    <row r="3919">
      <c r="A3919" s="367"/>
      <c r="B3919" s="367"/>
      <c r="C3919" s="367"/>
      <c r="D3919" s="367"/>
      <c r="E3919" s="368"/>
      <c r="F3919" s="367"/>
      <c r="G3919" s="367"/>
      <c r="H3919" s="367"/>
      <c r="I3919" s="367"/>
      <c r="J3919" s="367"/>
      <c r="K3919" s="367"/>
      <c r="L3919" s="367"/>
      <c r="M3919" s="367"/>
      <c r="N3919" s="367"/>
      <c r="O3919" s="367"/>
      <c r="P3919" s="367"/>
      <c r="Q3919" s="367"/>
      <c r="R3919" s="367"/>
      <c r="S3919" s="367"/>
      <c r="T3919" s="367"/>
      <c r="U3919" s="367"/>
    </row>
    <row r="3920">
      <c r="A3920" s="367"/>
      <c r="B3920" s="367"/>
      <c r="C3920" s="367"/>
      <c r="D3920" s="367"/>
      <c r="E3920" s="368"/>
      <c r="F3920" s="367"/>
      <c r="G3920" s="367"/>
      <c r="H3920" s="367"/>
      <c r="I3920" s="367"/>
      <c r="J3920" s="367"/>
      <c r="K3920" s="367"/>
      <c r="L3920" s="367"/>
      <c r="M3920" s="367"/>
      <c r="N3920" s="367"/>
      <c r="O3920" s="367"/>
      <c r="P3920" s="367"/>
      <c r="Q3920" s="367"/>
      <c r="R3920" s="367"/>
      <c r="S3920" s="367"/>
      <c r="T3920" s="367"/>
      <c r="U3920" s="367"/>
    </row>
    <row r="3921">
      <c r="A3921" s="367"/>
      <c r="B3921" s="367"/>
      <c r="C3921" s="367"/>
      <c r="D3921" s="367"/>
      <c r="E3921" s="368"/>
      <c r="F3921" s="367"/>
      <c r="G3921" s="367"/>
      <c r="H3921" s="367"/>
      <c r="I3921" s="367"/>
      <c r="J3921" s="367"/>
      <c r="K3921" s="367"/>
      <c r="L3921" s="367"/>
      <c r="M3921" s="367"/>
      <c r="N3921" s="367"/>
      <c r="O3921" s="367"/>
      <c r="P3921" s="367"/>
      <c r="Q3921" s="367"/>
      <c r="R3921" s="367"/>
      <c r="S3921" s="367"/>
      <c r="T3921" s="367"/>
      <c r="U3921" s="367"/>
    </row>
    <row r="3922">
      <c r="A3922" s="367"/>
      <c r="B3922" s="367"/>
      <c r="C3922" s="367"/>
      <c r="D3922" s="367"/>
      <c r="E3922" s="368"/>
      <c r="F3922" s="367"/>
      <c r="G3922" s="367"/>
      <c r="H3922" s="367"/>
      <c r="I3922" s="367"/>
      <c r="J3922" s="367"/>
      <c r="K3922" s="367"/>
      <c r="L3922" s="367"/>
      <c r="M3922" s="367"/>
      <c r="N3922" s="367"/>
      <c r="O3922" s="367"/>
      <c r="P3922" s="367"/>
      <c r="Q3922" s="367"/>
      <c r="R3922" s="367"/>
      <c r="S3922" s="367"/>
      <c r="T3922" s="367"/>
      <c r="U3922" s="367"/>
    </row>
    <row r="3923">
      <c r="A3923" s="367"/>
      <c r="B3923" s="367"/>
      <c r="C3923" s="367"/>
      <c r="D3923" s="367"/>
      <c r="E3923" s="368"/>
      <c r="F3923" s="367"/>
      <c r="G3923" s="367"/>
      <c r="H3923" s="367"/>
      <c r="I3923" s="367"/>
      <c r="J3923" s="367"/>
      <c r="K3923" s="367"/>
      <c r="L3923" s="367"/>
      <c r="M3923" s="367"/>
      <c r="N3923" s="367"/>
      <c r="O3923" s="367"/>
      <c r="P3923" s="367"/>
      <c r="Q3923" s="367"/>
      <c r="R3923" s="367"/>
      <c r="S3923" s="367"/>
      <c r="T3923" s="367"/>
      <c r="U3923" s="367"/>
    </row>
    <row r="3924">
      <c r="A3924" s="367"/>
      <c r="B3924" s="367"/>
      <c r="C3924" s="367"/>
      <c r="D3924" s="367"/>
      <c r="E3924" s="368"/>
      <c r="F3924" s="367"/>
      <c r="G3924" s="367"/>
      <c r="H3924" s="367"/>
      <c r="I3924" s="367"/>
      <c r="J3924" s="367"/>
      <c r="K3924" s="367"/>
      <c r="L3924" s="367"/>
      <c r="M3924" s="367"/>
      <c r="N3924" s="367"/>
      <c r="O3924" s="367"/>
      <c r="P3924" s="367"/>
      <c r="Q3924" s="367"/>
      <c r="R3924" s="367"/>
      <c r="S3924" s="367"/>
      <c r="T3924" s="367"/>
      <c r="U3924" s="367"/>
    </row>
    <row r="3925">
      <c r="A3925" s="367"/>
      <c r="B3925" s="367"/>
      <c r="C3925" s="367"/>
      <c r="D3925" s="367"/>
      <c r="E3925" s="368"/>
      <c r="F3925" s="367"/>
      <c r="G3925" s="367"/>
      <c r="H3925" s="367"/>
      <c r="I3925" s="367"/>
      <c r="J3925" s="367"/>
      <c r="K3925" s="367"/>
      <c r="L3925" s="367"/>
      <c r="M3925" s="367"/>
      <c r="N3925" s="367"/>
      <c r="O3925" s="367"/>
      <c r="P3925" s="367"/>
      <c r="Q3925" s="367"/>
      <c r="R3925" s="367"/>
      <c r="S3925" s="367"/>
      <c r="T3925" s="367"/>
      <c r="U3925" s="367"/>
    </row>
    <row r="3926">
      <c r="A3926" s="367"/>
      <c r="B3926" s="367"/>
      <c r="C3926" s="367"/>
      <c r="D3926" s="367"/>
      <c r="E3926" s="368"/>
      <c r="F3926" s="367"/>
      <c r="G3926" s="367"/>
      <c r="H3926" s="367"/>
      <c r="I3926" s="367"/>
      <c r="J3926" s="367"/>
      <c r="K3926" s="367"/>
      <c r="L3926" s="367"/>
      <c r="M3926" s="367"/>
      <c r="N3926" s="367"/>
      <c r="O3926" s="367"/>
      <c r="P3926" s="367"/>
      <c r="Q3926" s="367"/>
      <c r="R3926" s="367"/>
      <c r="S3926" s="367"/>
      <c r="T3926" s="367"/>
      <c r="U3926" s="367"/>
    </row>
    <row r="3927">
      <c r="A3927" s="367"/>
      <c r="B3927" s="367"/>
      <c r="C3927" s="367"/>
      <c r="D3927" s="367"/>
      <c r="E3927" s="368"/>
      <c r="F3927" s="367"/>
      <c r="G3927" s="367"/>
      <c r="H3927" s="367"/>
      <c r="I3927" s="367"/>
      <c r="J3927" s="367"/>
      <c r="K3927" s="367"/>
      <c r="L3927" s="367"/>
      <c r="M3927" s="367"/>
      <c r="N3927" s="367"/>
      <c r="O3927" s="367"/>
      <c r="P3927" s="367"/>
      <c r="Q3927" s="367"/>
      <c r="R3927" s="367"/>
      <c r="S3927" s="367"/>
      <c r="T3927" s="367"/>
      <c r="U3927" s="367"/>
    </row>
    <row r="3928">
      <c r="A3928" s="367"/>
      <c r="B3928" s="367"/>
      <c r="C3928" s="367"/>
      <c r="D3928" s="367"/>
      <c r="E3928" s="368"/>
      <c r="F3928" s="367"/>
      <c r="G3928" s="367"/>
      <c r="H3928" s="367"/>
      <c r="I3928" s="367"/>
      <c r="J3928" s="367"/>
      <c r="K3928" s="367"/>
      <c r="L3928" s="367"/>
      <c r="M3928" s="367"/>
      <c r="N3928" s="367"/>
      <c r="O3928" s="367"/>
      <c r="P3928" s="367"/>
      <c r="Q3928" s="367"/>
      <c r="R3928" s="367"/>
      <c r="S3928" s="367"/>
      <c r="T3928" s="367"/>
      <c r="U3928" s="367"/>
    </row>
    <row r="3929">
      <c r="A3929" s="367"/>
      <c r="B3929" s="367"/>
      <c r="C3929" s="367"/>
      <c r="D3929" s="367"/>
      <c r="E3929" s="368"/>
      <c r="F3929" s="367"/>
      <c r="G3929" s="367"/>
      <c r="H3929" s="367"/>
      <c r="I3929" s="367"/>
      <c r="J3929" s="367"/>
      <c r="K3929" s="367"/>
      <c r="L3929" s="367"/>
      <c r="M3929" s="367"/>
      <c r="N3929" s="367"/>
      <c r="O3929" s="367"/>
      <c r="P3929" s="367"/>
      <c r="Q3929" s="367"/>
      <c r="R3929" s="367"/>
      <c r="S3929" s="367"/>
      <c r="T3929" s="367"/>
      <c r="U3929" s="367"/>
    </row>
    <row r="3930">
      <c r="A3930" s="367"/>
      <c r="B3930" s="367"/>
      <c r="C3930" s="367"/>
      <c r="D3930" s="367"/>
      <c r="E3930" s="368"/>
      <c r="F3930" s="367"/>
      <c r="G3930" s="367"/>
      <c r="H3930" s="367"/>
      <c r="I3930" s="367"/>
      <c r="J3930" s="367"/>
      <c r="K3930" s="367"/>
      <c r="L3930" s="367"/>
      <c r="M3930" s="367"/>
      <c r="N3930" s="367"/>
      <c r="O3930" s="367"/>
      <c r="P3930" s="367"/>
      <c r="Q3930" s="367"/>
      <c r="R3930" s="367"/>
      <c r="S3930" s="367"/>
      <c r="T3930" s="367"/>
      <c r="U3930" s="367"/>
    </row>
    <row r="3931">
      <c r="A3931" s="367"/>
      <c r="B3931" s="367"/>
      <c r="C3931" s="367"/>
      <c r="D3931" s="367"/>
      <c r="E3931" s="368"/>
      <c r="F3931" s="367"/>
      <c r="G3931" s="367"/>
      <c r="H3931" s="367"/>
      <c r="I3931" s="367"/>
      <c r="J3931" s="367"/>
      <c r="K3931" s="367"/>
      <c r="L3931" s="367"/>
      <c r="M3931" s="367"/>
      <c r="N3931" s="367"/>
      <c r="O3931" s="367"/>
      <c r="P3931" s="367"/>
      <c r="Q3931" s="367"/>
      <c r="R3931" s="367"/>
      <c r="S3931" s="367"/>
      <c r="T3931" s="367"/>
      <c r="U3931" s="367"/>
    </row>
    <row r="3932">
      <c r="A3932" s="367"/>
      <c r="B3932" s="367"/>
      <c r="C3932" s="367"/>
      <c r="D3932" s="367"/>
      <c r="E3932" s="368"/>
      <c r="F3932" s="367"/>
      <c r="G3932" s="367"/>
      <c r="H3932" s="367"/>
      <c r="I3932" s="367"/>
      <c r="J3932" s="367"/>
      <c r="K3932" s="367"/>
      <c r="L3932" s="367"/>
      <c r="M3932" s="367"/>
      <c r="N3932" s="367"/>
      <c r="O3932" s="367"/>
      <c r="P3932" s="367"/>
      <c r="Q3932" s="367"/>
      <c r="R3932" s="367"/>
      <c r="S3932" s="367"/>
      <c r="T3932" s="367"/>
      <c r="U3932" s="367"/>
    </row>
    <row r="3933">
      <c r="A3933" s="367"/>
      <c r="B3933" s="367"/>
      <c r="C3933" s="367"/>
      <c r="D3933" s="367"/>
      <c r="E3933" s="368"/>
      <c r="F3933" s="367"/>
      <c r="G3933" s="367"/>
      <c r="H3933" s="367"/>
      <c r="I3933" s="367"/>
      <c r="J3933" s="367"/>
      <c r="K3933" s="367"/>
      <c r="L3933" s="367"/>
      <c r="M3933" s="367"/>
      <c r="N3933" s="367"/>
      <c r="O3933" s="367"/>
      <c r="P3933" s="367"/>
      <c r="Q3933" s="367"/>
      <c r="R3933" s="367"/>
      <c r="S3933" s="367"/>
      <c r="T3933" s="367"/>
      <c r="U3933" s="367"/>
    </row>
    <row r="3934">
      <c r="A3934" s="367"/>
      <c r="B3934" s="367"/>
      <c r="C3934" s="367"/>
      <c r="D3934" s="367"/>
      <c r="E3934" s="368"/>
      <c r="F3934" s="367"/>
      <c r="G3934" s="367"/>
      <c r="H3934" s="367"/>
      <c r="I3934" s="367"/>
      <c r="J3934" s="367"/>
      <c r="K3934" s="367"/>
      <c r="L3934" s="367"/>
      <c r="M3934" s="367"/>
      <c r="N3934" s="367"/>
      <c r="O3934" s="367"/>
      <c r="P3934" s="367"/>
      <c r="Q3934" s="367"/>
      <c r="R3934" s="367"/>
      <c r="S3934" s="367"/>
      <c r="T3934" s="367"/>
      <c r="U3934" s="367"/>
    </row>
    <row r="3935">
      <c r="A3935" s="367"/>
      <c r="B3935" s="367"/>
      <c r="C3935" s="367"/>
      <c r="D3935" s="367"/>
      <c r="E3935" s="368"/>
      <c r="F3935" s="367"/>
      <c r="G3935" s="367"/>
      <c r="H3935" s="367"/>
      <c r="I3935" s="367"/>
      <c r="J3935" s="367"/>
      <c r="K3935" s="367"/>
      <c r="L3935" s="367"/>
      <c r="M3935" s="367"/>
      <c r="N3935" s="367"/>
      <c r="O3935" s="367"/>
      <c r="P3935" s="367"/>
      <c r="Q3935" s="367"/>
      <c r="R3935" s="367"/>
      <c r="S3935" s="367"/>
      <c r="T3935" s="367"/>
      <c r="U3935" s="367"/>
    </row>
    <row r="3936">
      <c r="A3936" s="367"/>
      <c r="B3936" s="367"/>
      <c r="C3936" s="367"/>
      <c r="D3936" s="367"/>
      <c r="E3936" s="368"/>
      <c r="F3936" s="367"/>
      <c r="G3936" s="367"/>
      <c r="H3936" s="367"/>
      <c r="I3936" s="367"/>
      <c r="J3936" s="367"/>
      <c r="K3936" s="367"/>
      <c r="L3936" s="367"/>
      <c r="M3936" s="367"/>
      <c r="N3936" s="367"/>
      <c r="O3936" s="367"/>
      <c r="P3936" s="367"/>
      <c r="Q3936" s="367"/>
      <c r="R3936" s="367"/>
      <c r="S3936" s="367"/>
      <c r="T3936" s="367"/>
      <c r="U3936" s="367"/>
    </row>
    <row r="3937">
      <c r="A3937" s="367"/>
      <c r="B3937" s="367"/>
      <c r="C3937" s="367"/>
      <c r="D3937" s="367"/>
      <c r="E3937" s="368"/>
      <c r="F3937" s="367"/>
      <c r="G3937" s="367"/>
      <c r="H3937" s="367"/>
      <c r="I3937" s="367"/>
      <c r="J3937" s="367"/>
      <c r="K3937" s="367"/>
      <c r="L3937" s="367"/>
      <c r="M3937" s="367"/>
      <c r="N3937" s="367"/>
      <c r="O3937" s="367"/>
      <c r="P3937" s="367"/>
      <c r="Q3937" s="367"/>
      <c r="R3937" s="367"/>
      <c r="S3937" s="367"/>
      <c r="T3937" s="367"/>
      <c r="U3937" s="367"/>
    </row>
    <row r="3938">
      <c r="A3938" s="367"/>
      <c r="B3938" s="367"/>
      <c r="C3938" s="367"/>
      <c r="D3938" s="367"/>
      <c r="E3938" s="368"/>
      <c r="F3938" s="367"/>
      <c r="G3938" s="367"/>
      <c r="H3938" s="367"/>
      <c r="I3938" s="367"/>
      <c r="J3938" s="367"/>
      <c r="K3938" s="367"/>
      <c r="L3938" s="367"/>
      <c r="M3938" s="367"/>
      <c r="N3938" s="367"/>
      <c r="O3938" s="367"/>
      <c r="P3938" s="367"/>
      <c r="Q3938" s="367"/>
      <c r="R3938" s="367"/>
      <c r="S3938" s="367"/>
      <c r="T3938" s="367"/>
      <c r="U3938" s="367"/>
    </row>
    <row r="3939">
      <c r="A3939" s="367"/>
      <c r="B3939" s="367"/>
      <c r="C3939" s="367"/>
      <c r="D3939" s="367"/>
      <c r="E3939" s="368"/>
      <c r="F3939" s="367"/>
      <c r="G3939" s="367"/>
      <c r="H3939" s="367"/>
      <c r="I3939" s="367"/>
      <c r="J3939" s="367"/>
      <c r="K3939" s="367"/>
      <c r="L3939" s="367"/>
      <c r="M3939" s="367"/>
      <c r="N3939" s="367"/>
      <c r="O3939" s="367"/>
      <c r="P3939" s="367"/>
      <c r="Q3939" s="367"/>
      <c r="R3939" s="367"/>
      <c r="S3939" s="367"/>
      <c r="T3939" s="367"/>
      <c r="U3939" s="367"/>
    </row>
    <row r="3940">
      <c r="A3940" s="367"/>
      <c r="B3940" s="367"/>
      <c r="C3940" s="367"/>
      <c r="D3940" s="367"/>
      <c r="E3940" s="368"/>
      <c r="F3940" s="367"/>
      <c r="G3940" s="367"/>
      <c r="H3940" s="367"/>
      <c r="I3940" s="367"/>
      <c r="J3940" s="367"/>
      <c r="K3940" s="367"/>
      <c r="L3940" s="367"/>
      <c r="M3940" s="367"/>
      <c r="N3940" s="367"/>
      <c r="O3940" s="367"/>
      <c r="P3940" s="367"/>
      <c r="Q3940" s="367"/>
      <c r="R3940" s="367"/>
      <c r="S3940" s="367"/>
      <c r="T3940" s="367"/>
      <c r="U3940" s="367"/>
    </row>
    <row r="3941">
      <c r="A3941" s="367"/>
      <c r="B3941" s="367"/>
      <c r="C3941" s="367"/>
      <c r="D3941" s="367"/>
      <c r="E3941" s="368"/>
      <c r="F3941" s="367"/>
      <c r="G3941" s="367"/>
      <c r="H3941" s="367"/>
      <c r="I3941" s="367"/>
      <c r="J3941" s="367"/>
      <c r="K3941" s="367"/>
      <c r="L3941" s="367"/>
      <c r="M3941" s="367"/>
      <c r="N3941" s="367"/>
      <c r="O3941" s="367"/>
      <c r="P3941" s="367"/>
      <c r="Q3941" s="367"/>
      <c r="R3941" s="367"/>
      <c r="S3941" s="367"/>
      <c r="T3941" s="367"/>
      <c r="U3941" s="367"/>
    </row>
    <row r="3942">
      <c r="A3942" s="367"/>
      <c r="B3942" s="367"/>
      <c r="C3942" s="367"/>
      <c r="D3942" s="367"/>
      <c r="E3942" s="368"/>
      <c r="F3942" s="367"/>
      <c r="G3942" s="367"/>
      <c r="H3942" s="367"/>
      <c r="I3942" s="367"/>
      <c r="J3942" s="367"/>
      <c r="K3942" s="367"/>
      <c r="L3942" s="367"/>
      <c r="M3942" s="367"/>
      <c r="N3942" s="367"/>
      <c r="O3942" s="367"/>
      <c r="P3942" s="367"/>
      <c r="Q3942" s="367"/>
      <c r="R3942" s="367"/>
      <c r="S3942" s="367"/>
      <c r="T3942" s="367"/>
      <c r="U3942" s="367"/>
    </row>
    <row r="3943">
      <c r="A3943" s="367"/>
      <c r="B3943" s="367"/>
      <c r="C3943" s="367"/>
      <c r="D3943" s="367"/>
      <c r="E3943" s="368"/>
      <c r="F3943" s="367"/>
      <c r="G3943" s="367"/>
      <c r="H3943" s="367"/>
      <c r="I3943" s="367"/>
      <c r="J3943" s="367"/>
      <c r="K3943" s="367"/>
      <c r="L3943" s="367"/>
      <c r="M3943" s="367"/>
      <c r="N3943" s="367"/>
      <c r="O3943" s="367"/>
      <c r="P3943" s="367"/>
      <c r="Q3943" s="367"/>
      <c r="R3943" s="367"/>
      <c r="S3943" s="367"/>
      <c r="T3943" s="367"/>
      <c r="U3943" s="367"/>
    </row>
    <row r="3944">
      <c r="A3944" s="367"/>
      <c r="B3944" s="367"/>
      <c r="C3944" s="367"/>
      <c r="D3944" s="367"/>
      <c r="E3944" s="368"/>
      <c r="F3944" s="367"/>
      <c r="G3944" s="367"/>
      <c r="H3944" s="367"/>
      <c r="I3944" s="367"/>
      <c r="J3944" s="367"/>
      <c r="K3944" s="367"/>
      <c r="L3944" s="367"/>
      <c r="M3944" s="367"/>
      <c r="N3944" s="367"/>
      <c r="O3944" s="367"/>
      <c r="P3944" s="367"/>
      <c r="Q3944" s="367"/>
      <c r="R3944" s="367"/>
      <c r="S3944" s="367"/>
      <c r="T3944" s="367"/>
      <c r="U3944" s="367"/>
    </row>
    <row r="3945">
      <c r="A3945" s="367"/>
      <c r="B3945" s="367"/>
      <c r="C3945" s="367"/>
      <c r="D3945" s="367"/>
      <c r="E3945" s="368"/>
      <c r="F3945" s="367"/>
      <c r="G3945" s="367"/>
      <c r="H3945" s="367"/>
      <c r="I3945" s="367"/>
      <c r="J3945" s="367"/>
      <c r="K3945" s="367"/>
      <c r="L3945" s="367"/>
      <c r="M3945" s="367"/>
      <c r="N3945" s="367"/>
      <c r="O3945" s="367"/>
      <c r="P3945" s="367"/>
      <c r="Q3945" s="367"/>
      <c r="R3945" s="367"/>
      <c r="S3945" s="367"/>
      <c r="T3945" s="367"/>
      <c r="U3945" s="367"/>
    </row>
    <row r="3946">
      <c r="A3946" s="367"/>
      <c r="B3946" s="367"/>
      <c r="C3946" s="367"/>
      <c r="D3946" s="367"/>
      <c r="E3946" s="368"/>
      <c r="F3946" s="367"/>
      <c r="G3946" s="367"/>
      <c r="H3946" s="367"/>
      <c r="I3946" s="367"/>
      <c r="J3946" s="367"/>
      <c r="K3946" s="367"/>
      <c r="L3946" s="367"/>
      <c r="M3946" s="367"/>
      <c r="N3946" s="367"/>
      <c r="O3946" s="367"/>
      <c r="P3946" s="367"/>
      <c r="Q3946" s="367"/>
      <c r="R3946" s="367"/>
      <c r="S3946" s="367"/>
      <c r="T3946" s="367"/>
      <c r="U3946" s="367"/>
    </row>
    <row r="3947">
      <c r="A3947" s="367"/>
      <c r="B3947" s="367"/>
      <c r="C3947" s="367"/>
      <c r="D3947" s="367"/>
      <c r="E3947" s="368"/>
      <c r="F3947" s="367"/>
      <c r="G3947" s="367"/>
      <c r="H3947" s="367"/>
      <c r="I3947" s="367"/>
      <c r="J3947" s="367"/>
      <c r="K3947" s="367"/>
      <c r="L3947" s="367"/>
      <c r="M3947" s="367"/>
      <c r="N3947" s="367"/>
      <c r="O3947" s="367"/>
      <c r="P3947" s="367"/>
      <c r="Q3947" s="367"/>
      <c r="R3947" s="367"/>
      <c r="S3947" s="367"/>
      <c r="T3947" s="367"/>
      <c r="U3947" s="367"/>
    </row>
    <row r="3948">
      <c r="A3948" s="367"/>
      <c r="B3948" s="367"/>
      <c r="C3948" s="367"/>
      <c r="D3948" s="367"/>
      <c r="E3948" s="368"/>
      <c r="F3948" s="367"/>
      <c r="G3948" s="367"/>
      <c r="H3948" s="367"/>
      <c r="I3948" s="367"/>
      <c r="J3948" s="367"/>
      <c r="K3948" s="367"/>
      <c r="L3948" s="367"/>
      <c r="M3948" s="367"/>
      <c r="N3948" s="367"/>
      <c r="O3948" s="367"/>
      <c r="P3948" s="367"/>
      <c r="Q3948" s="367"/>
      <c r="R3948" s="367"/>
      <c r="S3948" s="367"/>
      <c r="T3948" s="367"/>
      <c r="U3948" s="367"/>
    </row>
    <row r="3949">
      <c r="A3949" s="367"/>
      <c r="B3949" s="367"/>
      <c r="C3949" s="367"/>
      <c r="D3949" s="367"/>
      <c r="E3949" s="368"/>
      <c r="F3949" s="367"/>
      <c r="G3949" s="367"/>
      <c r="H3949" s="367"/>
      <c r="I3949" s="367"/>
      <c r="J3949" s="367"/>
      <c r="K3949" s="367"/>
      <c r="L3949" s="367"/>
      <c r="M3949" s="367"/>
      <c r="N3949" s="367"/>
      <c r="O3949" s="367"/>
      <c r="P3949" s="367"/>
      <c r="Q3949" s="367"/>
      <c r="R3949" s="367"/>
      <c r="S3949" s="367"/>
      <c r="T3949" s="367"/>
      <c r="U3949" s="367"/>
    </row>
    <row r="3950">
      <c r="A3950" s="367"/>
      <c r="B3950" s="367"/>
      <c r="C3950" s="367"/>
      <c r="D3950" s="367"/>
      <c r="E3950" s="368"/>
      <c r="F3950" s="367"/>
      <c r="G3950" s="367"/>
      <c r="H3950" s="367"/>
      <c r="I3950" s="367"/>
      <c r="J3950" s="367"/>
      <c r="K3950" s="367"/>
      <c r="L3950" s="367"/>
      <c r="M3950" s="367"/>
      <c r="N3950" s="367"/>
      <c r="O3950" s="367"/>
      <c r="P3950" s="367"/>
      <c r="Q3950" s="367"/>
      <c r="R3950" s="367"/>
      <c r="S3950" s="367"/>
      <c r="T3950" s="367"/>
      <c r="U3950" s="367"/>
    </row>
    <row r="3951">
      <c r="A3951" s="367"/>
      <c r="B3951" s="367"/>
      <c r="C3951" s="367"/>
      <c r="D3951" s="367"/>
      <c r="E3951" s="368"/>
      <c r="F3951" s="367"/>
      <c r="G3951" s="367"/>
      <c r="H3951" s="367"/>
      <c r="I3951" s="367"/>
      <c r="J3951" s="367"/>
      <c r="K3951" s="367"/>
      <c r="L3951" s="367"/>
      <c r="M3951" s="367"/>
      <c r="N3951" s="367"/>
      <c r="O3951" s="367"/>
      <c r="P3951" s="367"/>
      <c r="Q3951" s="367"/>
      <c r="R3951" s="367"/>
      <c r="S3951" s="367"/>
      <c r="T3951" s="367"/>
      <c r="U3951" s="367"/>
    </row>
    <row r="3952">
      <c r="A3952" s="367"/>
      <c r="B3952" s="367"/>
      <c r="C3952" s="367"/>
      <c r="D3952" s="367"/>
      <c r="E3952" s="368"/>
      <c r="F3952" s="367"/>
      <c r="G3952" s="367"/>
      <c r="H3952" s="367"/>
      <c r="I3952" s="367"/>
      <c r="J3952" s="367"/>
      <c r="K3952" s="367"/>
      <c r="L3952" s="367"/>
      <c r="M3952" s="367"/>
      <c r="N3952" s="367"/>
      <c r="O3952" s="367"/>
      <c r="P3952" s="367"/>
      <c r="Q3952" s="367"/>
      <c r="R3952" s="367"/>
      <c r="S3952" s="367"/>
      <c r="T3952" s="367"/>
      <c r="U3952" s="367"/>
    </row>
    <row r="3953">
      <c r="A3953" s="367"/>
      <c r="B3953" s="367"/>
      <c r="C3953" s="367"/>
      <c r="D3953" s="367"/>
      <c r="E3953" s="368"/>
      <c r="F3953" s="367"/>
      <c r="G3953" s="367"/>
      <c r="H3953" s="367"/>
      <c r="I3953" s="367"/>
      <c r="J3953" s="367"/>
      <c r="K3953" s="367"/>
      <c r="L3953" s="367"/>
      <c r="M3953" s="367"/>
      <c r="N3953" s="367"/>
      <c r="O3953" s="367"/>
      <c r="P3953" s="367"/>
      <c r="Q3953" s="367"/>
      <c r="R3953" s="367"/>
      <c r="S3953" s="367"/>
      <c r="T3953" s="367"/>
      <c r="U3953" s="367"/>
    </row>
    <row r="3954">
      <c r="A3954" s="367"/>
      <c r="B3954" s="367"/>
      <c r="C3954" s="367"/>
      <c r="D3954" s="367"/>
      <c r="E3954" s="368"/>
      <c r="F3954" s="367"/>
      <c r="G3954" s="367"/>
      <c r="H3954" s="367"/>
      <c r="I3954" s="367"/>
      <c r="J3954" s="367"/>
      <c r="K3954" s="367"/>
      <c r="L3954" s="367"/>
      <c r="M3954" s="367"/>
      <c r="N3954" s="367"/>
      <c r="O3954" s="367"/>
      <c r="P3954" s="367"/>
      <c r="Q3954" s="367"/>
      <c r="R3954" s="367"/>
      <c r="S3954" s="367"/>
      <c r="T3954" s="367"/>
      <c r="U3954" s="367"/>
    </row>
    <row r="3955">
      <c r="A3955" s="367"/>
      <c r="B3955" s="367"/>
      <c r="C3955" s="367"/>
      <c r="D3955" s="367"/>
      <c r="E3955" s="368"/>
      <c r="F3955" s="367"/>
      <c r="G3955" s="367"/>
      <c r="H3955" s="367"/>
      <c r="I3955" s="367"/>
      <c r="J3955" s="367"/>
      <c r="K3955" s="367"/>
      <c r="L3955" s="367"/>
      <c r="M3955" s="367"/>
      <c r="N3955" s="367"/>
      <c r="O3955" s="367"/>
      <c r="P3955" s="367"/>
      <c r="Q3955" s="367"/>
      <c r="R3955" s="367"/>
      <c r="S3955" s="367"/>
      <c r="T3955" s="367"/>
      <c r="U3955" s="367"/>
    </row>
    <row r="3956">
      <c r="A3956" s="367"/>
      <c r="B3956" s="367"/>
      <c r="C3956" s="367"/>
      <c r="D3956" s="367"/>
      <c r="E3956" s="368"/>
      <c r="F3956" s="367"/>
      <c r="G3956" s="367"/>
      <c r="H3956" s="367"/>
      <c r="I3956" s="367"/>
      <c r="J3956" s="367"/>
      <c r="K3956" s="367"/>
      <c r="L3956" s="367"/>
      <c r="M3956" s="367"/>
      <c r="N3956" s="367"/>
      <c r="O3956" s="367"/>
      <c r="P3956" s="367"/>
      <c r="Q3956" s="367"/>
      <c r="R3956" s="367"/>
      <c r="S3956" s="367"/>
      <c r="T3956" s="367"/>
      <c r="U3956" s="367"/>
    </row>
    <row r="3957">
      <c r="A3957" s="367"/>
      <c r="B3957" s="367"/>
      <c r="C3957" s="367"/>
      <c r="D3957" s="367"/>
      <c r="E3957" s="368"/>
      <c r="F3957" s="367"/>
      <c r="G3957" s="367"/>
      <c r="H3957" s="367"/>
      <c r="I3957" s="367"/>
      <c r="J3957" s="367"/>
      <c r="K3957" s="367"/>
      <c r="L3957" s="367"/>
      <c r="M3957" s="367"/>
      <c r="N3957" s="367"/>
      <c r="O3957" s="367"/>
      <c r="P3957" s="367"/>
      <c r="Q3957" s="367"/>
      <c r="R3957" s="367"/>
      <c r="S3957" s="367"/>
      <c r="T3957" s="367"/>
      <c r="U3957" s="367"/>
    </row>
    <row r="3958">
      <c r="A3958" s="367"/>
      <c r="B3958" s="367"/>
      <c r="C3958" s="367"/>
      <c r="D3958" s="367"/>
      <c r="E3958" s="368"/>
      <c r="F3958" s="367"/>
      <c r="G3958" s="367"/>
      <c r="H3958" s="367"/>
      <c r="I3958" s="367"/>
      <c r="J3958" s="367"/>
      <c r="K3958" s="367"/>
      <c r="L3958" s="367"/>
      <c r="M3958" s="367"/>
      <c r="N3958" s="367"/>
      <c r="O3958" s="367"/>
      <c r="P3958" s="367"/>
      <c r="Q3958" s="367"/>
      <c r="R3958" s="367"/>
      <c r="S3958" s="367"/>
      <c r="T3958" s="367"/>
      <c r="U3958" s="367"/>
    </row>
    <row r="3959">
      <c r="A3959" s="367"/>
      <c r="B3959" s="367"/>
      <c r="C3959" s="367"/>
      <c r="D3959" s="367"/>
      <c r="E3959" s="368"/>
      <c r="F3959" s="367"/>
      <c r="G3959" s="367"/>
      <c r="H3959" s="367"/>
      <c r="I3959" s="367"/>
      <c r="J3959" s="367"/>
      <c r="K3959" s="367"/>
      <c r="L3959" s="367"/>
      <c r="M3959" s="367"/>
      <c r="N3959" s="367"/>
      <c r="O3959" s="367"/>
      <c r="P3959" s="367"/>
      <c r="Q3959" s="367"/>
      <c r="R3959" s="367"/>
      <c r="S3959" s="367"/>
      <c r="T3959" s="367"/>
      <c r="U3959" s="367"/>
    </row>
    <row r="3960">
      <c r="A3960" s="367"/>
      <c r="B3960" s="367"/>
      <c r="C3960" s="367"/>
      <c r="D3960" s="367"/>
      <c r="E3960" s="368"/>
      <c r="F3960" s="367"/>
      <c r="G3960" s="367"/>
      <c r="H3960" s="367"/>
      <c r="I3960" s="367"/>
      <c r="J3960" s="367"/>
      <c r="K3960" s="367"/>
      <c r="L3960" s="367"/>
      <c r="M3960" s="367"/>
      <c r="N3960" s="367"/>
      <c r="O3960" s="367"/>
      <c r="P3960" s="367"/>
      <c r="Q3960" s="367"/>
      <c r="R3960" s="367"/>
      <c r="S3960" s="367"/>
      <c r="T3960" s="367"/>
      <c r="U3960" s="367"/>
    </row>
    <row r="3961">
      <c r="A3961" s="367"/>
      <c r="B3961" s="367"/>
      <c r="C3961" s="367"/>
      <c r="D3961" s="367"/>
      <c r="E3961" s="368"/>
      <c r="F3961" s="367"/>
      <c r="G3961" s="367"/>
      <c r="H3961" s="367"/>
      <c r="I3961" s="367"/>
      <c r="J3961" s="367"/>
      <c r="K3961" s="367"/>
      <c r="L3961" s="367"/>
      <c r="M3961" s="367"/>
      <c r="N3961" s="367"/>
      <c r="O3961" s="367"/>
      <c r="P3961" s="367"/>
      <c r="Q3961" s="367"/>
      <c r="R3961" s="367"/>
      <c r="S3961" s="367"/>
      <c r="T3961" s="367"/>
      <c r="U3961" s="367"/>
    </row>
    <row r="3962">
      <c r="A3962" s="367"/>
      <c r="B3962" s="367"/>
      <c r="C3962" s="367"/>
      <c r="D3962" s="367"/>
      <c r="E3962" s="368"/>
      <c r="F3962" s="367"/>
      <c r="G3962" s="367"/>
      <c r="H3962" s="367"/>
      <c r="I3962" s="367"/>
      <c r="J3962" s="367"/>
      <c r="K3962" s="367"/>
      <c r="L3962" s="367"/>
      <c r="M3962" s="367"/>
      <c r="N3962" s="367"/>
      <c r="O3962" s="367"/>
      <c r="P3962" s="367"/>
      <c r="Q3962" s="367"/>
      <c r="R3962" s="367"/>
      <c r="S3962" s="367"/>
      <c r="T3962" s="367"/>
      <c r="U3962" s="367"/>
    </row>
    <row r="3963">
      <c r="A3963" s="367"/>
      <c r="B3963" s="367"/>
      <c r="C3963" s="367"/>
      <c r="D3963" s="367"/>
      <c r="E3963" s="368"/>
      <c r="F3963" s="367"/>
      <c r="G3963" s="367"/>
      <c r="H3963" s="367"/>
      <c r="I3963" s="367"/>
      <c r="J3963" s="367"/>
      <c r="K3963" s="367"/>
      <c r="L3963" s="367"/>
      <c r="M3963" s="367"/>
      <c r="N3963" s="367"/>
      <c r="O3963" s="367"/>
      <c r="P3963" s="367"/>
      <c r="Q3963" s="367"/>
      <c r="R3963" s="367"/>
      <c r="S3963" s="367"/>
      <c r="T3963" s="367"/>
      <c r="U3963" s="367"/>
    </row>
    <row r="3964">
      <c r="A3964" s="367"/>
      <c r="B3964" s="367"/>
      <c r="C3964" s="367"/>
      <c r="D3964" s="367"/>
      <c r="E3964" s="368"/>
      <c r="F3964" s="367"/>
      <c r="G3964" s="367"/>
      <c r="H3964" s="367"/>
      <c r="I3964" s="367"/>
      <c r="J3964" s="367"/>
      <c r="K3964" s="367"/>
      <c r="L3964" s="367"/>
      <c r="M3964" s="367"/>
      <c r="N3964" s="367"/>
      <c r="O3964" s="367"/>
      <c r="P3964" s="367"/>
      <c r="Q3964" s="367"/>
      <c r="R3964" s="367"/>
      <c r="S3964" s="367"/>
      <c r="T3964" s="367"/>
      <c r="U3964" s="367"/>
    </row>
    <row r="3965">
      <c r="A3965" s="367"/>
      <c r="B3965" s="367"/>
      <c r="C3965" s="367"/>
      <c r="D3965" s="367"/>
      <c r="E3965" s="368"/>
      <c r="F3965" s="367"/>
      <c r="G3965" s="367"/>
      <c r="H3965" s="367"/>
      <c r="I3965" s="367"/>
      <c r="J3965" s="367"/>
      <c r="K3965" s="367"/>
      <c r="L3965" s="367"/>
      <c r="M3965" s="367"/>
      <c r="N3965" s="367"/>
      <c r="O3965" s="367"/>
      <c r="P3965" s="367"/>
      <c r="Q3965" s="367"/>
      <c r="R3965" s="367"/>
      <c r="S3965" s="367"/>
      <c r="T3965" s="367"/>
      <c r="U3965" s="367"/>
    </row>
    <row r="3966">
      <c r="A3966" s="367"/>
      <c r="B3966" s="367"/>
      <c r="C3966" s="367"/>
      <c r="D3966" s="367"/>
      <c r="E3966" s="368"/>
      <c r="F3966" s="367"/>
      <c r="G3966" s="367"/>
      <c r="H3966" s="367"/>
      <c r="I3966" s="367"/>
      <c r="J3966" s="367"/>
      <c r="K3966" s="367"/>
      <c r="L3966" s="367"/>
      <c r="M3966" s="367"/>
      <c r="N3966" s="367"/>
      <c r="O3966" s="367"/>
      <c r="P3966" s="367"/>
      <c r="Q3966" s="367"/>
      <c r="R3966" s="367"/>
      <c r="S3966" s="367"/>
      <c r="T3966" s="367"/>
      <c r="U3966" s="367"/>
    </row>
    <row r="3967">
      <c r="A3967" s="367"/>
      <c r="B3967" s="367"/>
      <c r="C3967" s="367"/>
      <c r="D3967" s="367"/>
      <c r="E3967" s="368"/>
      <c r="F3967" s="367"/>
      <c r="G3967" s="367"/>
      <c r="H3967" s="367"/>
      <c r="I3967" s="367"/>
      <c r="J3967" s="367"/>
      <c r="K3967" s="367"/>
      <c r="L3967" s="367"/>
      <c r="M3967" s="367"/>
      <c r="N3967" s="367"/>
      <c r="O3967" s="367"/>
      <c r="P3967" s="367"/>
      <c r="Q3967" s="367"/>
      <c r="R3967" s="367"/>
      <c r="S3967" s="367"/>
      <c r="T3967" s="367"/>
      <c r="U3967" s="367"/>
    </row>
    <row r="3968">
      <c r="A3968" s="367"/>
      <c r="B3968" s="367"/>
      <c r="C3968" s="367"/>
      <c r="D3968" s="367"/>
      <c r="E3968" s="368"/>
      <c r="F3968" s="367"/>
      <c r="G3968" s="367"/>
      <c r="H3968" s="367"/>
      <c r="I3968" s="367"/>
      <c r="J3968" s="367"/>
      <c r="K3968" s="367"/>
      <c r="L3968" s="367"/>
      <c r="M3968" s="367"/>
      <c r="N3968" s="367"/>
      <c r="O3968" s="367"/>
      <c r="P3968" s="367"/>
      <c r="Q3968" s="367"/>
      <c r="R3968" s="367"/>
      <c r="S3968" s="367"/>
      <c r="T3968" s="367"/>
      <c r="U3968" s="367"/>
    </row>
    <row r="3969">
      <c r="A3969" s="367"/>
      <c r="B3969" s="367"/>
      <c r="C3969" s="367"/>
      <c r="D3969" s="367"/>
      <c r="E3969" s="368"/>
      <c r="F3969" s="367"/>
      <c r="G3969" s="367"/>
      <c r="H3969" s="367"/>
      <c r="I3969" s="367"/>
      <c r="J3969" s="367"/>
      <c r="K3969" s="367"/>
      <c r="L3969" s="367"/>
      <c r="M3969" s="367"/>
      <c r="N3969" s="367"/>
      <c r="O3969" s="367"/>
      <c r="P3969" s="367"/>
      <c r="Q3969" s="367"/>
      <c r="R3969" s="367"/>
      <c r="S3969" s="367"/>
      <c r="T3969" s="367"/>
      <c r="U3969" s="367"/>
    </row>
    <row r="3970">
      <c r="A3970" s="367"/>
      <c r="B3970" s="367"/>
      <c r="C3970" s="367"/>
      <c r="D3970" s="367"/>
      <c r="E3970" s="368"/>
      <c r="F3970" s="367"/>
      <c r="G3970" s="367"/>
      <c r="H3970" s="367"/>
      <c r="I3970" s="367"/>
      <c r="J3970" s="367"/>
      <c r="K3970" s="367"/>
      <c r="L3970" s="367"/>
      <c r="M3970" s="367"/>
      <c r="N3970" s="367"/>
      <c r="O3970" s="367"/>
      <c r="P3970" s="367"/>
      <c r="Q3970" s="367"/>
      <c r="R3970" s="367"/>
      <c r="S3970" s="367"/>
      <c r="T3970" s="367"/>
      <c r="U3970" s="367"/>
    </row>
    <row r="3971">
      <c r="A3971" s="367"/>
      <c r="B3971" s="367"/>
      <c r="C3971" s="367"/>
      <c r="D3971" s="367"/>
      <c r="E3971" s="368"/>
      <c r="F3971" s="367"/>
      <c r="G3971" s="367"/>
      <c r="H3971" s="367"/>
      <c r="I3971" s="367"/>
      <c r="J3971" s="367"/>
      <c r="K3971" s="367"/>
      <c r="L3971" s="367"/>
      <c r="M3971" s="367"/>
      <c r="N3971" s="367"/>
      <c r="O3971" s="367"/>
      <c r="P3971" s="367"/>
      <c r="Q3971" s="367"/>
      <c r="R3971" s="367"/>
      <c r="S3971" s="367"/>
      <c r="T3971" s="367"/>
      <c r="U3971" s="367"/>
    </row>
    <row r="3972">
      <c r="A3972" s="367"/>
      <c r="B3972" s="367"/>
      <c r="C3972" s="367"/>
      <c r="D3972" s="367"/>
      <c r="E3972" s="368"/>
      <c r="F3972" s="367"/>
      <c r="G3972" s="367"/>
      <c r="H3972" s="367"/>
      <c r="I3972" s="367"/>
      <c r="J3972" s="367"/>
      <c r="K3972" s="367"/>
      <c r="L3972" s="367"/>
      <c r="M3972" s="367"/>
      <c r="N3972" s="367"/>
      <c r="O3972" s="367"/>
      <c r="P3972" s="367"/>
      <c r="Q3972" s="367"/>
      <c r="R3972" s="367"/>
      <c r="S3972" s="367"/>
      <c r="T3972" s="367"/>
      <c r="U3972" s="367"/>
    </row>
    <row r="3973">
      <c r="A3973" s="367"/>
      <c r="B3973" s="367"/>
      <c r="C3973" s="367"/>
      <c r="D3973" s="367"/>
      <c r="E3973" s="368"/>
      <c r="F3973" s="367"/>
      <c r="G3973" s="367"/>
      <c r="H3973" s="367"/>
      <c r="I3973" s="367"/>
      <c r="J3973" s="367"/>
      <c r="K3973" s="367"/>
      <c r="L3973" s="367"/>
      <c r="M3973" s="367"/>
      <c r="N3973" s="367"/>
      <c r="O3973" s="367"/>
      <c r="P3973" s="367"/>
      <c r="Q3973" s="367"/>
      <c r="R3973" s="367"/>
      <c r="S3973" s="367"/>
      <c r="T3973" s="367"/>
      <c r="U3973" s="367"/>
    </row>
    <row r="3974">
      <c r="A3974" s="367"/>
      <c r="B3974" s="367"/>
      <c r="C3974" s="367"/>
      <c r="D3974" s="367"/>
      <c r="E3974" s="368"/>
      <c r="F3974" s="367"/>
      <c r="G3974" s="367"/>
      <c r="H3974" s="367"/>
      <c r="I3974" s="367"/>
      <c r="J3974" s="367"/>
      <c r="K3974" s="367"/>
      <c r="L3974" s="367"/>
      <c r="M3974" s="367"/>
      <c r="N3974" s="367"/>
      <c r="O3974" s="367"/>
      <c r="P3974" s="367"/>
      <c r="Q3974" s="367"/>
      <c r="R3974" s="367"/>
      <c r="S3974" s="367"/>
      <c r="T3974" s="367"/>
      <c r="U3974" s="367"/>
    </row>
    <row r="3975">
      <c r="A3975" s="367"/>
      <c r="B3975" s="367"/>
      <c r="C3975" s="367"/>
      <c r="D3975" s="367"/>
      <c r="E3975" s="368"/>
      <c r="F3975" s="367"/>
      <c r="G3975" s="367"/>
      <c r="H3975" s="367"/>
      <c r="I3975" s="367"/>
      <c r="J3975" s="367"/>
      <c r="K3975" s="367"/>
      <c r="L3975" s="367"/>
      <c r="M3975" s="367"/>
      <c r="N3975" s="367"/>
      <c r="O3975" s="367"/>
      <c r="P3975" s="367"/>
      <c r="Q3975" s="367"/>
      <c r="R3975" s="367"/>
      <c r="S3975" s="367"/>
      <c r="T3975" s="367"/>
      <c r="U3975" s="367"/>
    </row>
    <row r="3976">
      <c r="A3976" s="367"/>
      <c r="B3976" s="367"/>
      <c r="C3976" s="367"/>
      <c r="D3976" s="367"/>
      <c r="E3976" s="368"/>
      <c r="F3976" s="367"/>
      <c r="G3976" s="367"/>
      <c r="H3976" s="367"/>
      <c r="I3976" s="367"/>
      <c r="J3976" s="367"/>
      <c r="K3976" s="367"/>
      <c r="L3976" s="367"/>
      <c r="M3976" s="367"/>
      <c r="N3976" s="367"/>
      <c r="O3976" s="367"/>
      <c r="P3976" s="367"/>
      <c r="Q3976" s="367"/>
      <c r="R3976" s="367"/>
      <c r="S3976" s="367"/>
      <c r="T3976" s="367"/>
      <c r="U3976" s="367"/>
    </row>
    <row r="3977">
      <c r="A3977" s="367"/>
      <c r="B3977" s="367"/>
      <c r="C3977" s="367"/>
      <c r="D3977" s="367"/>
      <c r="E3977" s="368"/>
      <c r="F3977" s="367"/>
      <c r="G3977" s="367"/>
      <c r="H3977" s="367"/>
      <c r="I3977" s="367"/>
      <c r="J3977" s="367"/>
      <c r="K3977" s="367"/>
      <c r="L3977" s="367"/>
      <c r="M3977" s="367"/>
      <c r="N3977" s="367"/>
      <c r="O3977" s="367"/>
      <c r="P3977" s="367"/>
      <c r="Q3977" s="367"/>
      <c r="R3977" s="367"/>
      <c r="S3977" s="367"/>
      <c r="T3977" s="367"/>
      <c r="U3977" s="367"/>
    </row>
    <row r="3978">
      <c r="A3978" s="367"/>
      <c r="B3978" s="367"/>
      <c r="C3978" s="367"/>
      <c r="D3978" s="367"/>
      <c r="E3978" s="368"/>
      <c r="F3978" s="367"/>
      <c r="G3978" s="367"/>
      <c r="H3978" s="367"/>
      <c r="I3978" s="367"/>
      <c r="J3978" s="367"/>
      <c r="K3978" s="367"/>
      <c r="L3978" s="367"/>
      <c r="M3978" s="367"/>
      <c r="N3978" s="367"/>
      <c r="O3978" s="367"/>
      <c r="P3978" s="367"/>
      <c r="Q3978" s="367"/>
      <c r="R3978" s="367"/>
      <c r="S3978" s="367"/>
      <c r="T3978" s="367"/>
      <c r="U3978" s="367"/>
    </row>
    <row r="3979">
      <c r="A3979" s="367"/>
      <c r="B3979" s="367"/>
      <c r="C3979" s="367"/>
      <c r="D3979" s="367"/>
      <c r="E3979" s="368"/>
      <c r="F3979" s="367"/>
      <c r="G3979" s="367"/>
      <c r="H3979" s="367"/>
      <c r="I3979" s="367"/>
      <c r="J3979" s="367"/>
      <c r="K3979" s="367"/>
      <c r="L3979" s="367"/>
      <c r="M3979" s="367"/>
      <c r="N3979" s="367"/>
      <c r="O3979" s="367"/>
      <c r="P3979" s="367"/>
      <c r="Q3979" s="367"/>
      <c r="R3979" s="367"/>
      <c r="S3979" s="367"/>
      <c r="T3979" s="367"/>
      <c r="U3979" s="367"/>
    </row>
    <row r="3980">
      <c r="A3980" s="367"/>
      <c r="B3980" s="367"/>
      <c r="C3980" s="367"/>
      <c r="D3980" s="367"/>
      <c r="E3980" s="368"/>
      <c r="F3980" s="367"/>
      <c r="G3980" s="367"/>
      <c r="H3980" s="367"/>
      <c r="I3980" s="367"/>
      <c r="J3980" s="367"/>
      <c r="K3980" s="367"/>
      <c r="L3980" s="367"/>
      <c r="M3980" s="367"/>
      <c r="N3980" s="367"/>
      <c r="O3980" s="367"/>
      <c r="P3980" s="367"/>
      <c r="Q3980" s="367"/>
      <c r="R3980" s="367"/>
      <c r="S3980" s="367"/>
      <c r="T3980" s="367"/>
      <c r="U3980" s="367"/>
    </row>
    <row r="3981">
      <c r="A3981" s="367"/>
      <c r="B3981" s="367"/>
      <c r="C3981" s="367"/>
      <c r="D3981" s="367"/>
      <c r="E3981" s="368"/>
      <c r="F3981" s="367"/>
      <c r="G3981" s="367"/>
      <c r="H3981" s="367"/>
      <c r="I3981" s="367"/>
      <c r="J3981" s="367"/>
      <c r="K3981" s="367"/>
      <c r="L3981" s="367"/>
      <c r="M3981" s="367"/>
      <c r="N3981" s="367"/>
      <c r="O3981" s="367"/>
      <c r="P3981" s="367"/>
      <c r="Q3981" s="367"/>
      <c r="R3981" s="367"/>
      <c r="S3981" s="367"/>
      <c r="T3981" s="367"/>
      <c r="U3981" s="367"/>
    </row>
    <row r="3982">
      <c r="A3982" s="367"/>
      <c r="B3982" s="367"/>
      <c r="C3982" s="367"/>
      <c r="D3982" s="367"/>
      <c r="E3982" s="368"/>
      <c r="F3982" s="367"/>
      <c r="G3982" s="367"/>
      <c r="H3982" s="367"/>
      <c r="I3982" s="367"/>
      <c r="J3982" s="367"/>
      <c r="K3982" s="367"/>
      <c r="L3982" s="367"/>
      <c r="M3982" s="367"/>
      <c r="N3982" s="367"/>
      <c r="O3982" s="367"/>
      <c r="P3982" s="367"/>
      <c r="Q3982" s="367"/>
      <c r="R3982" s="367"/>
      <c r="S3982" s="367"/>
      <c r="T3982" s="367"/>
      <c r="U3982" s="367"/>
    </row>
    <row r="3983">
      <c r="A3983" s="367"/>
      <c r="B3983" s="367"/>
      <c r="C3983" s="367"/>
      <c r="D3983" s="367"/>
      <c r="E3983" s="368"/>
      <c r="F3983" s="367"/>
      <c r="G3983" s="367"/>
      <c r="H3983" s="367"/>
      <c r="I3983" s="367"/>
      <c r="J3983" s="367"/>
      <c r="K3983" s="367"/>
      <c r="L3983" s="367"/>
      <c r="M3983" s="367"/>
      <c r="N3983" s="367"/>
      <c r="O3983" s="367"/>
      <c r="P3983" s="367"/>
      <c r="Q3983" s="367"/>
      <c r="R3983" s="367"/>
      <c r="S3983" s="367"/>
      <c r="T3983" s="367"/>
      <c r="U3983" s="367"/>
    </row>
    <row r="3984">
      <c r="A3984" s="367"/>
      <c r="B3984" s="367"/>
      <c r="C3984" s="367"/>
      <c r="D3984" s="367"/>
      <c r="E3984" s="368"/>
      <c r="F3984" s="367"/>
      <c r="G3984" s="367"/>
      <c r="H3984" s="367"/>
      <c r="I3984" s="367"/>
      <c r="J3984" s="367"/>
      <c r="K3984" s="367"/>
      <c r="L3984" s="367"/>
      <c r="M3984" s="367"/>
      <c r="N3984" s="367"/>
      <c r="O3984" s="367"/>
      <c r="P3984" s="367"/>
      <c r="Q3984" s="367"/>
      <c r="R3984" s="367"/>
      <c r="S3984" s="367"/>
      <c r="T3984" s="367"/>
      <c r="U3984" s="367"/>
    </row>
    <row r="3985">
      <c r="A3985" s="367"/>
      <c r="B3985" s="367"/>
      <c r="C3985" s="367"/>
      <c r="D3985" s="367"/>
      <c r="E3985" s="368"/>
      <c r="F3985" s="367"/>
      <c r="G3985" s="367"/>
      <c r="H3985" s="367"/>
      <c r="I3985" s="367"/>
      <c r="J3985" s="367"/>
      <c r="K3985" s="367"/>
      <c r="L3985" s="367"/>
      <c r="M3985" s="367"/>
      <c r="N3985" s="367"/>
      <c r="O3985" s="367"/>
      <c r="P3985" s="367"/>
      <c r="Q3985" s="367"/>
      <c r="R3985" s="367"/>
      <c r="S3985" s="367"/>
      <c r="T3985" s="367"/>
      <c r="U3985" s="367"/>
    </row>
    <row r="3986">
      <c r="A3986" s="367"/>
      <c r="B3986" s="367"/>
      <c r="C3986" s="367"/>
      <c r="D3986" s="367"/>
      <c r="E3986" s="368"/>
      <c r="F3986" s="367"/>
      <c r="G3986" s="367"/>
      <c r="H3986" s="367"/>
      <c r="I3986" s="367"/>
      <c r="J3986" s="367"/>
      <c r="K3986" s="367"/>
      <c r="L3986" s="367"/>
      <c r="M3986" s="367"/>
      <c r="N3986" s="367"/>
      <c r="O3986" s="367"/>
      <c r="P3986" s="367"/>
      <c r="Q3986" s="367"/>
      <c r="R3986" s="367"/>
      <c r="S3986" s="367"/>
      <c r="T3986" s="367"/>
      <c r="U3986" s="367"/>
    </row>
    <row r="3987">
      <c r="A3987" s="367"/>
      <c r="B3987" s="367"/>
      <c r="C3987" s="367"/>
      <c r="D3987" s="367"/>
      <c r="E3987" s="368"/>
      <c r="F3987" s="367"/>
      <c r="G3987" s="367"/>
      <c r="H3987" s="367"/>
      <c r="I3987" s="367"/>
      <c r="J3987" s="367"/>
      <c r="K3987" s="367"/>
      <c r="L3987" s="367"/>
      <c r="M3987" s="367"/>
      <c r="N3987" s="367"/>
      <c r="O3987" s="367"/>
      <c r="P3987" s="367"/>
      <c r="Q3987" s="367"/>
      <c r="R3987" s="367"/>
      <c r="S3987" s="367"/>
      <c r="T3987" s="367"/>
      <c r="U3987" s="367"/>
    </row>
    <row r="3988">
      <c r="A3988" s="367"/>
      <c r="B3988" s="367"/>
      <c r="C3988" s="367"/>
      <c r="D3988" s="367"/>
      <c r="E3988" s="368"/>
      <c r="F3988" s="367"/>
      <c r="G3988" s="367"/>
      <c r="H3988" s="367"/>
      <c r="I3988" s="367"/>
      <c r="J3988" s="367"/>
      <c r="K3988" s="367"/>
      <c r="L3988" s="367"/>
      <c r="M3988" s="367"/>
      <c r="N3988" s="367"/>
      <c r="O3988" s="367"/>
      <c r="P3988" s="367"/>
      <c r="Q3988" s="367"/>
      <c r="R3988" s="367"/>
      <c r="S3988" s="367"/>
      <c r="T3988" s="367"/>
      <c r="U3988" s="367"/>
    </row>
    <row r="3989">
      <c r="A3989" s="367"/>
      <c r="B3989" s="367"/>
      <c r="C3989" s="367"/>
      <c r="D3989" s="367"/>
      <c r="E3989" s="368"/>
      <c r="F3989" s="367"/>
      <c r="G3989" s="367"/>
      <c r="H3989" s="367"/>
      <c r="I3989" s="367"/>
      <c r="J3989" s="367"/>
      <c r="K3989" s="367"/>
      <c r="L3989" s="367"/>
      <c r="M3989" s="367"/>
      <c r="N3989" s="367"/>
      <c r="O3989" s="367"/>
      <c r="P3989" s="367"/>
      <c r="Q3989" s="367"/>
      <c r="R3989" s="367"/>
      <c r="S3989" s="367"/>
      <c r="T3989" s="367"/>
      <c r="U3989" s="367"/>
    </row>
    <row r="3990">
      <c r="A3990" s="367"/>
      <c r="B3990" s="367"/>
      <c r="C3990" s="367"/>
      <c r="D3990" s="367"/>
      <c r="E3990" s="368"/>
      <c r="F3990" s="367"/>
      <c r="G3990" s="367"/>
      <c r="H3990" s="367"/>
      <c r="I3990" s="367"/>
      <c r="J3990" s="367"/>
      <c r="K3990" s="367"/>
      <c r="L3990" s="367"/>
      <c r="M3990" s="367"/>
      <c r="N3990" s="367"/>
      <c r="O3990" s="367"/>
      <c r="P3990" s="367"/>
      <c r="Q3990" s="367"/>
      <c r="R3990" s="367"/>
      <c r="S3990" s="367"/>
      <c r="T3990" s="367"/>
      <c r="U3990" s="367"/>
    </row>
    <row r="3991">
      <c r="A3991" s="367"/>
      <c r="B3991" s="367"/>
      <c r="C3991" s="367"/>
      <c r="D3991" s="367"/>
      <c r="E3991" s="368"/>
      <c r="F3991" s="367"/>
      <c r="G3991" s="367"/>
      <c r="H3991" s="367"/>
      <c r="I3991" s="367"/>
      <c r="J3991" s="367"/>
      <c r="K3991" s="367"/>
      <c r="L3991" s="367"/>
      <c r="M3991" s="367"/>
      <c r="N3991" s="367"/>
      <c r="O3991" s="367"/>
      <c r="P3991" s="367"/>
      <c r="Q3991" s="367"/>
      <c r="R3991" s="367"/>
      <c r="S3991" s="367"/>
      <c r="T3991" s="367"/>
      <c r="U3991" s="367"/>
    </row>
    <row r="3992">
      <c r="A3992" s="367"/>
      <c r="B3992" s="367"/>
      <c r="C3992" s="367"/>
      <c r="D3992" s="367"/>
      <c r="E3992" s="368"/>
      <c r="F3992" s="367"/>
      <c r="G3992" s="367"/>
      <c r="H3992" s="367"/>
      <c r="I3992" s="367"/>
      <c r="J3992" s="367"/>
      <c r="K3992" s="367"/>
      <c r="L3992" s="367"/>
      <c r="M3992" s="367"/>
      <c r="N3992" s="367"/>
      <c r="O3992" s="367"/>
      <c r="P3992" s="367"/>
      <c r="Q3992" s="367"/>
      <c r="R3992" s="367"/>
      <c r="S3992" s="367"/>
      <c r="T3992" s="367"/>
      <c r="U3992" s="367"/>
    </row>
    <row r="3993">
      <c r="A3993" s="367"/>
      <c r="B3993" s="367"/>
      <c r="C3993" s="367"/>
      <c r="D3993" s="367"/>
      <c r="E3993" s="368"/>
      <c r="F3993" s="367"/>
      <c r="G3993" s="367"/>
      <c r="H3993" s="367"/>
      <c r="I3993" s="367"/>
      <c r="J3993" s="367"/>
      <c r="K3993" s="367"/>
      <c r="L3993" s="367"/>
      <c r="M3993" s="367"/>
      <c r="N3993" s="367"/>
      <c r="O3993" s="367"/>
      <c r="P3993" s="367"/>
      <c r="Q3993" s="367"/>
      <c r="R3993" s="367"/>
      <c r="S3993" s="367"/>
      <c r="T3993" s="367"/>
      <c r="U3993" s="367"/>
    </row>
    <row r="3994">
      <c r="A3994" s="367"/>
      <c r="B3994" s="367"/>
      <c r="C3994" s="367"/>
      <c r="D3994" s="367"/>
      <c r="E3994" s="368"/>
      <c r="F3994" s="367"/>
      <c r="G3994" s="367"/>
      <c r="H3994" s="367"/>
      <c r="I3994" s="367"/>
      <c r="J3994" s="367"/>
      <c r="K3994" s="367"/>
      <c r="L3994" s="367"/>
      <c r="M3994" s="367"/>
      <c r="N3994" s="367"/>
      <c r="O3994" s="367"/>
      <c r="P3994" s="367"/>
      <c r="Q3994" s="367"/>
      <c r="R3994" s="367"/>
      <c r="S3994" s="367"/>
      <c r="T3994" s="367"/>
      <c r="U3994" s="367"/>
    </row>
    <row r="3995">
      <c r="A3995" s="367"/>
      <c r="B3995" s="367"/>
      <c r="C3995" s="367"/>
      <c r="D3995" s="367"/>
      <c r="E3995" s="368"/>
      <c r="F3995" s="367"/>
      <c r="G3995" s="367"/>
      <c r="H3995" s="367"/>
      <c r="I3995" s="367"/>
      <c r="J3995" s="367"/>
      <c r="K3995" s="367"/>
      <c r="L3995" s="367"/>
      <c r="M3995" s="367"/>
      <c r="N3995" s="367"/>
      <c r="O3995" s="367"/>
      <c r="P3995" s="367"/>
      <c r="Q3995" s="367"/>
      <c r="R3995" s="367"/>
      <c r="S3995" s="367"/>
      <c r="T3995" s="367"/>
      <c r="U3995" s="367"/>
    </row>
    <row r="3996">
      <c r="A3996" s="367"/>
      <c r="B3996" s="367"/>
      <c r="C3996" s="367"/>
      <c r="D3996" s="367"/>
      <c r="E3996" s="368"/>
      <c r="F3996" s="367"/>
      <c r="G3996" s="367"/>
      <c r="H3996" s="367"/>
      <c r="I3996" s="367"/>
      <c r="J3996" s="367"/>
      <c r="K3996" s="367"/>
      <c r="L3996" s="367"/>
      <c r="M3996" s="367"/>
      <c r="N3996" s="367"/>
      <c r="O3996" s="367"/>
      <c r="P3996" s="367"/>
      <c r="Q3996" s="367"/>
      <c r="R3996" s="367"/>
      <c r="S3996" s="367"/>
      <c r="T3996" s="367"/>
      <c r="U3996" s="367"/>
    </row>
    <row r="3997">
      <c r="A3997" s="367"/>
      <c r="B3997" s="367"/>
      <c r="C3997" s="367"/>
      <c r="D3997" s="367"/>
      <c r="E3997" s="368"/>
      <c r="F3997" s="367"/>
      <c r="G3997" s="367"/>
      <c r="H3997" s="367"/>
      <c r="I3997" s="367"/>
      <c r="J3997" s="367"/>
      <c r="K3997" s="367"/>
      <c r="L3997" s="367"/>
      <c r="M3997" s="367"/>
      <c r="N3997" s="367"/>
      <c r="O3997" s="367"/>
      <c r="P3997" s="367"/>
      <c r="Q3997" s="367"/>
      <c r="R3997" s="367"/>
      <c r="S3997" s="367"/>
      <c r="T3997" s="367"/>
      <c r="U3997" s="367"/>
    </row>
    <row r="3998">
      <c r="A3998" s="367"/>
      <c r="B3998" s="367"/>
      <c r="C3998" s="367"/>
      <c r="D3998" s="367"/>
      <c r="E3998" s="368"/>
      <c r="F3998" s="367"/>
      <c r="G3998" s="367"/>
      <c r="H3998" s="367"/>
      <c r="I3998" s="367"/>
      <c r="J3998" s="367"/>
      <c r="K3998" s="367"/>
      <c r="L3998" s="367"/>
      <c r="M3998" s="367"/>
      <c r="N3998" s="367"/>
      <c r="O3998" s="367"/>
      <c r="P3998" s="367"/>
      <c r="Q3998" s="367"/>
      <c r="R3998" s="367"/>
      <c r="S3998" s="367"/>
      <c r="T3998" s="367"/>
      <c r="U3998" s="367"/>
    </row>
    <row r="3999">
      <c r="A3999" s="367"/>
      <c r="B3999" s="367"/>
      <c r="C3999" s="367"/>
      <c r="D3999" s="367"/>
      <c r="E3999" s="368"/>
      <c r="F3999" s="367"/>
      <c r="G3999" s="367"/>
      <c r="H3999" s="367"/>
      <c r="I3999" s="367"/>
      <c r="J3999" s="367"/>
      <c r="K3999" s="367"/>
      <c r="L3999" s="367"/>
      <c r="M3999" s="367"/>
      <c r="N3999" s="367"/>
      <c r="O3999" s="367"/>
      <c r="P3999" s="367"/>
      <c r="Q3999" s="367"/>
      <c r="R3999" s="367"/>
      <c r="S3999" s="367"/>
      <c r="T3999" s="367"/>
      <c r="U3999" s="367"/>
    </row>
    <row r="4000">
      <c r="A4000" s="367"/>
      <c r="B4000" s="367"/>
      <c r="C4000" s="367"/>
      <c r="D4000" s="367"/>
      <c r="E4000" s="368"/>
      <c r="F4000" s="367"/>
      <c r="G4000" s="367"/>
      <c r="H4000" s="367"/>
      <c r="I4000" s="367"/>
      <c r="J4000" s="367"/>
      <c r="K4000" s="367"/>
      <c r="L4000" s="367"/>
      <c r="M4000" s="367"/>
      <c r="N4000" s="367"/>
      <c r="O4000" s="367"/>
      <c r="P4000" s="367"/>
      <c r="Q4000" s="367"/>
      <c r="R4000" s="367"/>
      <c r="S4000" s="367"/>
      <c r="T4000" s="367"/>
      <c r="U4000" s="367"/>
    </row>
    <row r="4001">
      <c r="A4001" s="367"/>
      <c r="B4001" s="367"/>
      <c r="C4001" s="367"/>
      <c r="D4001" s="367"/>
      <c r="E4001" s="368"/>
      <c r="F4001" s="367"/>
      <c r="G4001" s="367"/>
      <c r="H4001" s="367"/>
      <c r="I4001" s="367"/>
      <c r="J4001" s="367"/>
      <c r="K4001" s="367"/>
      <c r="L4001" s="367"/>
      <c r="M4001" s="367"/>
      <c r="N4001" s="367"/>
      <c r="O4001" s="367"/>
      <c r="P4001" s="367"/>
      <c r="Q4001" s="367"/>
      <c r="R4001" s="367"/>
      <c r="S4001" s="367"/>
      <c r="T4001" s="367"/>
      <c r="U4001" s="367"/>
    </row>
    <row r="4002">
      <c r="A4002" s="367"/>
      <c r="B4002" s="367"/>
      <c r="C4002" s="367"/>
      <c r="D4002" s="367"/>
      <c r="E4002" s="368"/>
      <c r="F4002" s="367"/>
      <c r="G4002" s="367"/>
      <c r="H4002" s="367"/>
      <c r="I4002" s="367"/>
      <c r="J4002" s="367"/>
      <c r="K4002" s="367"/>
      <c r="L4002" s="367"/>
      <c r="M4002" s="367"/>
      <c r="N4002" s="367"/>
      <c r="O4002" s="367"/>
      <c r="P4002" s="367"/>
      <c r="Q4002" s="367"/>
      <c r="R4002" s="367"/>
      <c r="S4002" s="367"/>
      <c r="T4002" s="367"/>
      <c r="U4002" s="367"/>
    </row>
    <row r="4003">
      <c r="A4003" s="367"/>
      <c r="B4003" s="367"/>
      <c r="C4003" s="367"/>
      <c r="D4003" s="367"/>
      <c r="E4003" s="368"/>
      <c r="F4003" s="367"/>
      <c r="G4003" s="367"/>
      <c r="H4003" s="367"/>
      <c r="I4003" s="367"/>
      <c r="J4003" s="367"/>
      <c r="K4003" s="367"/>
      <c r="L4003" s="367"/>
      <c r="M4003" s="367"/>
      <c r="N4003" s="367"/>
      <c r="O4003" s="367"/>
      <c r="P4003" s="367"/>
      <c r="Q4003" s="367"/>
      <c r="R4003" s="367"/>
      <c r="S4003" s="367"/>
      <c r="T4003" s="367"/>
      <c r="U4003" s="367"/>
    </row>
    <row r="4004">
      <c r="A4004" s="367"/>
      <c r="B4004" s="367"/>
      <c r="C4004" s="367"/>
      <c r="D4004" s="367"/>
      <c r="E4004" s="368"/>
      <c r="F4004" s="367"/>
      <c r="G4004" s="367"/>
      <c r="H4004" s="367"/>
      <c r="I4004" s="367"/>
      <c r="J4004" s="367"/>
      <c r="K4004" s="367"/>
      <c r="L4004" s="367"/>
      <c r="M4004" s="367"/>
      <c r="N4004" s="367"/>
      <c r="O4004" s="367"/>
      <c r="P4004" s="367"/>
      <c r="Q4004" s="367"/>
      <c r="R4004" s="367"/>
      <c r="S4004" s="367"/>
      <c r="T4004" s="367"/>
      <c r="U4004" s="367"/>
    </row>
    <row r="4005">
      <c r="A4005" s="367"/>
      <c r="B4005" s="367"/>
      <c r="C4005" s="367"/>
      <c r="D4005" s="367"/>
      <c r="E4005" s="368"/>
      <c r="F4005" s="367"/>
      <c r="G4005" s="367"/>
      <c r="H4005" s="367"/>
      <c r="I4005" s="367"/>
      <c r="J4005" s="367"/>
      <c r="K4005" s="367"/>
      <c r="L4005" s="367"/>
      <c r="M4005" s="367"/>
      <c r="N4005" s="367"/>
      <c r="O4005" s="367"/>
      <c r="P4005" s="367"/>
      <c r="Q4005" s="367"/>
      <c r="R4005" s="367"/>
      <c r="S4005" s="367"/>
      <c r="T4005" s="367"/>
      <c r="U4005" s="367"/>
    </row>
    <row r="4006">
      <c r="A4006" s="367"/>
      <c r="B4006" s="367"/>
      <c r="C4006" s="367"/>
      <c r="D4006" s="367"/>
      <c r="E4006" s="368"/>
      <c r="F4006" s="367"/>
      <c r="G4006" s="367"/>
      <c r="H4006" s="367"/>
      <c r="I4006" s="367"/>
      <c r="J4006" s="367"/>
      <c r="K4006" s="367"/>
      <c r="L4006" s="367"/>
      <c r="M4006" s="367"/>
      <c r="N4006" s="367"/>
      <c r="O4006" s="367"/>
      <c r="P4006" s="367"/>
      <c r="Q4006" s="367"/>
      <c r="R4006" s="367"/>
      <c r="S4006" s="367"/>
      <c r="T4006" s="367"/>
      <c r="U4006" s="367"/>
    </row>
    <row r="4007">
      <c r="A4007" s="367"/>
      <c r="B4007" s="367"/>
      <c r="C4007" s="367"/>
      <c r="D4007" s="367"/>
      <c r="E4007" s="368"/>
      <c r="F4007" s="367"/>
      <c r="G4007" s="367"/>
      <c r="H4007" s="367"/>
      <c r="I4007" s="367"/>
      <c r="J4007" s="367"/>
      <c r="K4007" s="367"/>
      <c r="L4007" s="367"/>
      <c r="M4007" s="367"/>
      <c r="N4007" s="367"/>
      <c r="O4007" s="367"/>
      <c r="P4007" s="367"/>
      <c r="Q4007" s="367"/>
      <c r="R4007" s="367"/>
      <c r="S4007" s="367"/>
      <c r="T4007" s="367"/>
      <c r="U4007" s="367"/>
    </row>
    <row r="4008">
      <c r="A4008" s="367"/>
      <c r="B4008" s="367"/>
      <c r="C4008" s="367"/>
      <c r="D4008" s="367"/>
      <c r="E4008" s="368"/>
      <c r="F4008" s="367"/>
      <c r="G4008" s="367"/>
      <c r="H4008" s="367"/>
      <c r="I4008" s="367"/>
      <c r="J4008" s="367"/>
      <c r="K4008" s="367"/>
      <c r="L4008" s="367"/>
      <c r="M4008" s="367"/>
      <c r="N4008" s="367"/>
      <c r="O4008" s="367"/>
      <c r="P4008" s="367"/>
      <c r="Q4008" s="367"/>
      <c r="R4008" s="367"/>
      <c r="S4008" s="367"/>
      <c r="T4008" s="367"/>
      <c r="U4008" s="367"/>
    </row>
    <row r="4009">
      <c r="A4009" s="367"/>
      <c r="B4009" s="367"/>
      <c r="C4009" s="367"/>
      <c r="D4009" s="367"/>
      <c r="E4009" s="368"/>
      <c r="F4009" s="367"/>
      <c r="G4009" s="367"/>
      <c r="H4009" s="367"/>
      <c r="I4009" s="367"/>
      <c r="J4009" s="367"/>
      <c r="K4009" s="367"/>
      <c r="L4009" s="367"/>
      <c r="M4009" s="367"/>
      <c r="N4009" s="367"/>
      <c r="O4009" s="367"/>
      <c r="P4009" s="367"/>
      <c r="Q4009" s="367"/>
      <c r="R4009" s="367"/>
      <c r="S4009" s="367"/>
      <c r="T4009" s="367"/>
      <c r="U4009" s="367"/>
    </row>
    <row r="4010">
      <c r="A4010" s="367"/>
      <c r="B4010" s="367"/>
      <c r="C4010" s="367"/>
      <c r="D4010" s="367"/>
      <c r="E4010" s="368"/>
      <c r="F4010" s="367"/>
      <c r="G4010" s="367"/>
      <c r="H4010" s="367"/>
      <c r="I4010" s="367"/>
      <c r="J4010" s="367"/>
      <c r="K4010" s="367"/>
      <c r="L4010" s="367"/>
      <c r="M4010" s="367"/>
      <c r="N4010" s="367"/>
      <c r="O4010" s="367"/>
      <c r="P4010" s="367"/>
      <c r="Q4010" s="367"/>
      <c r="R4010" s="367"/>
      <c r="S4010" s="367"/>
      <c r="T4010" s="367"/>
      <c r="U4010" s="367"/>
    </row>
    <row r="4011">
      <c r="A4011" s="367"/>
      <c r="B4011" s="367"/>
      <c r="C4011" s="367"/>
      <c r="D4011" s="367"/>
      <c r="E4011" s="368"/>
      <c r="F4011" s="367"/>
      <c r="G4011" s="367"/>
      <c r="H4011" s="367"/>
      <c r="I4011" s="367"/>
      <c r="J4011" s="367"/>
      <c r="K4011" s="367"/>
      <c r="L4011" s="367"/>
      <c r="M4011" s="367"/>
      <c r="N4011" s="367"/>
      <c r="O4011" s="367"/>
      <c r="P4011" s="367"/>
      <c r="Q4011" s="367"/>
      <c r="R4011" s="367"/>
      <c r="S4011" s="367"/>
      <c r="T4011" s="367"/>
      <c r="U4011" s="367"/>
    </row>
    <row r="4012">
      <c r="A4012" s="367"/>
      <c r="B4012" s="367"/>
      <c r="C4012" s="367"/>
      <c r="D4012" s="367"/>
      <c r="E4012" s="368"/>
      <c r="F4012" s="367"/>
      <c r="G4012" s="367"/>
      <c r="H4012" s="367"/>
      <c r="I4012" s="367"/>
      <c r="J4012" s="367"/>
      <c r="K4012" s="367"/>
      <c r="L4012" s="367"/>
      <c r="M4012" s="367"/>
      <c r="N4012" s="367"/>
      <c r="O4012" s="367"/>
      <c r="P4012" s="367"/>
      <c r="Q4012" s="367"/>
      <c r="R4012" s="367"/>
      <c r="S4012" s="367"/>
      <c r="T4012" s="367"/>
      <c r="U4012" s="367"/>
    </row>
    <row r="4013">
      <c r="A4013" s="367"/>
      <c r="B4013" s="367"/>
      <c r="C4013" s="367"/>
      <c r="D4013" s="367"/>
      <c r="E4013" s="368"/>
      <c r="F4013" s="367"/>
      <c r="G4013" s="367"/>
      <c r="H4013" s="367"/>
      <c r="I4013" s="367"/>
      <c r="J4013" s="367"/>
      <c r="K4013" s="367"/>
      <c r="L4013" s="367"/>
      <c r="M4013" s="367"/>
      <c r="N4013" s="367"/>
      <c r="O4013" s="367"/>
      <c r="P4013" s="367"/>
      <c r="Q4013" s="367"/>
      <c r="R4013" s="367"/>
      <c r="S4013" s="367"/>
      <c r="T4013" s="367"/>
      <c r="U4013" s="367"/>
    </row>
    <row r="4014">
      <c r="A4014" s="367"/>
      <c r="B4014" s="367"/>
      <c r="C4014" s="367"/>
      <c r="D4014" s="367"/>
      <c r="E4014" s="368"/>
      <c r="F4014" s="367"/>
      <c r="G4014" s="367"/>
      <c r="H4014" s="367"/>
      <c r="I4014" s="367"/>
      <c r="J4014" s="367"/>
      <c r="K4014" s="367"/>
      <c r="L4014" s="367"/>
      <c r="M4014" s="367"/>
      <c r="N4014" s="367"/>
      <c r="O4014" s="367"/>
      <c r="P4014" s="367"/>
      <c r="Q4014" s="367"/>
      <c r="R4014" s="367"/>
      <c r="S4014" s="367"/>
      <c r="T4014" s="367"/>
      <c r="U4014" s="367"/>
    </row>
    <row r="4015">
      <c r="A4015" s="367"/>
      <c r="B4015" s="367"/>
      <c r="C4015" s="367"/>
      <c r="D4015" s="367"/>
      <c r="E4015" s="368"/>
      <c r="F4015" s="367"/>
      <c r="G4015" s="367"/>
      <c r="H4015" s="367"/>
      <c r="I4015" s="367"/>
      <c r="J4015" s="367"/>
      <c r="K4015" s="367"/>
      <c r="L4015" s="367"/>
      <c r="M4015" s="367"/>
      <c r="N4015" s="367"/>
      <c r="O4015" s="367"/>
      <c r="P4015" s="367"/>
      <c r="Q4015" s="367"/>
      <c r="R4015" s="367"/>
      <c r="S4015" s="367"/>
      <c r="T4015" s="367"/>
      <c r="U4015" s="367"/>
    </row>
    <row r="4016">
      <c r="A4016" s="367"/>
      <c r="B4016" s="367"/>
      <c r="C4016" s="367"/>
      <c r="D4016" s="367"/>
      <c r="E4016" s="368"/>
      <c r="F4016" s="367"/>
      <c r="G4016" s="367"/>
      <c r="H4016" s="367"/>
      <c r="I4016" s="367"/>
      <c r="J4016" s="367"/>
      <c r="K4016" s="367"/>
      <c r="L4016" s="367"/>
      <c r="M4016" s="367"/>
      <c r="N4016" s="367"/>
      <c r="O4016" s="367"/>
      <c r="P4016" s="367"/>
      <c r="Q4016" s="367"/>
      <c r="R4016" s="367"/>
      <c r="S4016" s="367"/>
      <c r="T4016" s="367"/>
      <c r="U4016" s="367"/>
    </row>
    <row r="4017">
      <c r="A4017" s="367"/>
      <c r="B4017" s="367"/>
      <c r="C4017" s="367"/>
      <c r="D4017" s="367"/>
      <c r="E4017" s="368"/>
      <c r="F4017" s="367"/>
      <c r="G4017" s="367"/>
      <c r="H4017" s="367"/>
      <c r="I4017" s="367"/>
      <c r="J4017" s="367"/>
      <c r="K4017" s="367"/>
      <c r="L4017" s="367"/>
      <c r="M4017" s="367"/>
      <c r="N4017" s="367"/>
      <c r="O4017" s="367"/>
      <c r="P4017" s="367"/>
      <c r="Q4017" s="367"/>
      <c r="R4017" s="367"/>
      <c r="S4017" s="367"/>
      <c r="T4017" s="367"/>
      <c r="U4017" s="367"/>
    </row>
    <row r="4018">
      <c r="A4018" s="367"/>
      <c r="B4018" s="367"/>
      <c r="C4018" s="367"/>
      <c r="D4018" s="367"/>
      <c r="E4018" s="368"/>
      <c r="F4018" s="367"/>
      <c r="G4018" s="367"/>
      <c r="H4018" s="367"/>
      <c r="I4018" s="367"/>
      <c r="J4018" s="367"/>
      <c r="K4018" s="367"/>
      <c r="L4018" s="367"/>
      <c r="M4018" s="367"/>
      <c r="N4018" s="367"/>
      <c r="O4018" s="367"/>
      <c r="P4018" s="367"/>
      <c r="Q4018" s="367"/>
      <c r="R4018" s="367"/>
      <c r="S4018" s="367"/>
      <c r="T4018" s="367"/>
      <c r="U4018" s="367"/>
    </row>
    <row r="4019">
      <c r="A4019" s="367"/>
      <c r="B4019" s="367"/>
      <c r="C4019" s="367"/>
      <c r="D4019" s="367"/>
      <c r="E4019" s="368"/>
      <c r="F4019" s="367"/>
      <c r="G4019" s="367"/>
      <c r="H4019" s="367"/>
      <c r="I4019" s="367"/>
      <c r="J4019" s="367"/>
      <c r="K4019" s="367"/>
      <c r="L4019" s="367"/>
      <c r="M4019" s="367"/>
      <c r="N4019" s="367"/>
      <c r="O4019" s="367"/>
      <c r="P4019" s="367"/>
      <c r="Q4019" s="367"/>
      <c r="R4019" s="367"/>
      <c r="S4019" s="367"/>
      <c r="T4019" s="367"/>
      <c r="U4019" s="367"/>
    </row>
    <row r="4020">
      <c r="A4020" s="367"/>
      <c r="B4020" s="367"/>
      <c r="C4020" s="367"/>
      <c r="D4020" s="367"/>
      <c r="E4020" s="368"/>
      <c r="F4020" s="367"/>
      <c r="G4020" s="367"/>
      <c r="H4020" s="367"/>
      <c r="I4020" s="367"/>
      <c r="J4020" s="367"/>
      <c r="K4020" s="367"/>
      <c r="L4020" s="367"/>
      <c r="M4020" s="367"/>
      <c r="N4020" s="367"/>
      <c r="O4020" s="367"/>
      <c r="P4020" s="367"/>
      <c r="Q4020" s="367"/>
      <c r="R4020" s="367"/>
      <c r="S4020" s="367"/>
      <c r="T4020" s="367"/>
      <c r="U4020" s="367"/>
    </row>
    <row r="4021">
      <c r="A4021" s="367"/>
      <c r="B4021" s="367"/>
      <c r="C4021" s="367"/>
      <c r="D4021" s="367"/>
      <c r="E4021" s="368"/>
      <c r="F4021" s="367"/>
      <c r="G4021" s="367"/>
      <c r="H4021" s="367"/>
      <c r="I4021" s="367"/>
      <c r="J4021" s="367"/>
      <c r="K4021" s="367"/>
      <c r="L4021" s="367"/>
      <c r="M4021" s="367"/>
      <c r="N4021" s="367"/>
      <c r="O4021" s="367"/>
      <c r="P4021" s="367"/>
      <c r="Q4021" s="367"/>
      <c r="R4021" s="367"/>
      <c r="S4021" s="367"/>
      <c r="T4021" s="367"/>
      <c r="U4021" s="367"/>
    </row>
    <row r="4022">
      <c r="A4022" s="367"/>
      <c r="B4022" s="367"/>
      <c r="C4022" s="367"/>
      <c r="D4022" s="367"/>
      <c r="E4022" s="368"/>
      <c r="F4022" s="367"/>
      <c r="G4022" s="367"/>
      <c r="H4022" s="367"/>
      <c r="I4022" s="367"/>
      <c r="J4022" s="367"/>
      <c r="K4022" s="367"/>
      <c r="L4022" s="367"/>
      <c r="M4022" s="367"/>
      <c r="N4022" s="367"/>
      <c r="O4022" s="367"/>
      <c r="P4022" s="367"/>
      <c r="Q4022" s="367"/>
      <c r="R4022" s="367"/>
      <c r="S4022" s="367"/>
      <c r="T4022" s="367"/>
      <c r="U4022" s="367"/>
    </row>
    <row r="4023">
      <c r="A4023" s="367"/>
      <c r="B4023" s="367"/>
      <c r="C4023" s="367"/>
      <c r="D4023" s="367"/>
      <c r="E4023" s="368"/>
      <c r="F4023" s="367"/>
      <c r="G4023" s="367"/>
      <c r="H4023" s="367"/>
      <c r="I4023" s="367"/>
      <c r="J4023" s="367"/>
      <c r="K4023" s="367"/>
      <c r="L4023" s="367"/>
      <c r="M4023" s="367"/>
      <c r="N4023" s="367"/>
      <c r="O4023" s="367"/>
      <c r="P4023" s="367"/>
      <c r="Q4023" s="367"/>
      <c r="R4023" s="367"/>
      <c r="S4023" s="367"/>
      <c r="T4023" s="367"/>
      <c r="U4023" s="367"/>
    </row>
    <row r="4024">
      <c r="A4024" s="367"/>
      <c r="B4024" s="367"/>
      <c r="C4024" s="367"/>
      <c r="D4024" s="367"/>
      <c r="E4024" s="368"/>
      <c r="F4024" s="367"/>
      <c r="G4024" s="367"/>
      <c r="H4024" s="367"/>
      <c r="I4024" s="367"/>
      <c r="J4024" s="367"/>
      <c r="K4024" s="367"/>
      <c r="L4024" s="367"/>
      <c r="M4024" s="367"/>
      <c r="N4024" s="367"/>
      <c r="O4024" s="367"/>
      <c r="P4024" s="367"/>
      <c r="Q4024" s="367"/>
      <c r="R4024" s="367"/>
      <c r="S4024" s="367"/>
      <c r="T4024" s="367"/>
      <c r="U4024" s="367"/>
    </row>
    <row r="4025">
      <c r="A4025" s="367"/>
      <c r="B4025" s="367"/>
      <c r="C4025" s="367"/>
      <c r="D4025" s="367"/>
      <c r="E4025" s="368"/>
      <c r="F4025" s="367"/>
      <c r="G4025" s="367"/>
      <c r="H4025" s="367"/>
      <c r="I4025" s="367"/>
      <c r="J4025" s="367"/>
      <c r="K4025" s="367"/>
      <c r="L4025" s="367"/>
      <c r="M4025" s="367"/>
      <c r="N4025" s="367"/>
      <c r="O4025" s="367"/>
      <c r="P4025" s="367"/>
      <c r="Q4025" s="367"/>
      <c r="R4025" s="367"/>
      <c r="S4025" s="367"/>
      <c r="T4025" s="367"/>
      <c r="U4025" s="367"/>
    </row>
    <row r="4026">
      <c r="A4026" s="367"/>
      <c r="B4026" s="367"/>
      <c r="C4026" s="367"/>
      <c r="D4026" s="367"/>
      <c r="E4026" s="368"/>
      <c r="F4026" s="367"/>
      <c r="G4026" s="367"/>
      <c r="H4026" s="367"/>
      <c r="I4026" s="367"/>
      <c r="J4026" s="367"/>
      <c r="K4026" s="367"/>
      <c r="L4026" s="367"/>
      <c r="M4026" s="367"/>
      <c r="N4026" s="367"/>
      <c r="O4026" s="367"/>
      <c r="P4026" s="367"/>
      <c r="Q4026" s="367"/>
      <c r="R4026" s="367"/>
      <c r="S4026" s="367"/>
      <c r="T4026" s="367"/>
      <c r="U4026" s="367"/>
    </row>
    <row r="4027">
      <c r="A4027" s="367"/>
      <c r="B4027" s="367"/>
      <c r="C4027" s="367"/>
      <c r="D4027" s="367"/>
      <c r="E4027" s="368"/>
      <c r="F4027" s="367"/>
      <c r="G4027" s="367"/>
      <c r="H4027" s="367"/>
      <c r="I4027" s="367"/>
      <c r="J4027" s="367"/>
      <c r="K4027" s="367"/>
      <c r="L4027" s="367"/>
      <c r="M4027" s="367"/>
      <c r="N4027" s="367"/>
      <c r="O4027" s="367"/>
      <c r="P4027" s="367"/>
      <c r="Q4027" s="367"/>
      <c r="R4027" s="367"/>
      <c r="S4027" s="367"/>
      <c r="T4027" s="367"/>
      <c r="U4027" s="367"/>
    </row>
    <row r="4028">
      <c r="A4028" s="367"/>
      <c r="B4028" s="367"/>
      <c r="C4028" s="367"/>
      <c r="D4028" s="367"/>
      <c r="E4028" s="368"/>
      <c r="F4028" s="367"/>
      <c r="G4028" s="367"/>
      <c r="H4028" s="367"/>
      <c r="I4028" s="367"/>
      <c r="J4028" s="367"/>
      <c r="K4028" s="367"/>
      <c r="L4028" s="367"/>
      <c r="M4028" s="367"/>
      <c r="N4028" s="367"/>
      <c r="O4028" s="367"/>
      <c r="P4028" s="367"/>
      <c r="Q4028" s="367"/>
      <c r="R4028" s="367"/>
      <c r="S4028" s="367"/>
      <c r="T4028" s="367"/>
      <c r="U4028" s="367"/>
    </row>
    <row r="4029">
      <c r="A4029" s="367"/>
      <c r="B4029" s="367"/>
      <c r="C4029" s="367"/>
      <c r="D4029" s="367"/>
      <c r="E4029" s="368"/>
      <c r="F4029" s="367"/>
      <c r="G4029" s="367"/>
      <c r="H4029" s="367"/>
      <c r="I4029" s="367"/>
      <c r="J4029" s="367"/>
      <c r="K4029" s="367"/>
      <c r="L4029" s="367"/>
      <c r="M4029" s="367"/>
      <c r="N4029" s="367"/>
      <c r="O4029" s="367"/>
      <c r="P4029" s="367"/>
      <c r="Q4029" s="367"/>
      <c r="R4029" s="367"/>
      <c r="S4029" s="367"/>
      <c r="T4029" s="367"/>
      <c r="U4029" s="367"/>
    </row>
    <row r="4030">
      <c r="A4030" s="367"/>
      <c r="B4030" s="367"/>
      <c r="C4030" s="367"/>
      <c r="D4030" s="367"/>
      <c r="E4030" s="368"/>
      <c r="F4030" s="367"/>
      <c r="G4030" s="367"/>
      <c r="H4030" s="367"/>
      <c r="I4030" s="367"/>
      <c r="J4030" s="367"/>
      <c r="K4030" s="367"/>
      <c r="L4030" s="367"/>
      <c r="M4030" s="367"/>
      <c r="N4030" s="367"/>
      <c r="O4030" s="367"/>
      <c r="P4030" s="367"/>
      <c r="Q4030" s="367"/>
      <c r="R4030" s="367"/>
      <c r="S4030" s="367"/>
      <c r="T4030" s="367"/>
      <c r="U4030" s="367"/>
    </row>
    <row r="4031">
      <c r="A4031" s="367"/>
      <c r="B4031" s="367"/>
      <c r="C4031" s="367"/>
      <c r="D4031" s="367"/>
      <c r="E4031" s="368"/>
      <c r="F4031" s="367"/>
      <c r="G4031" s="367"/>
      <c r="H4031" s="367"/>
      <c r="I4031" s="367"/>
      <c r="J4031" s="367"/>
      <c r="K4031" s="367"/>
      <c r="L4031" s="367"/>
      <c r="M4031" s="367"/>
      <c r="N4031" s="367"/>
      <c r="O4031" s="367"/>
      <c r="P4031" s="367"/>
      <c r="Q4031" s="367"/>
      <c r="R4031" s="367"/>
      <c r="S4031" s="367"/>
      <c r="T4031" s="367"/>
      <c r="U4031" s="367"/>
    </row>
    <row r="4032">
      <c r="A4032" s="367"/>
      <c r="B4032" s="367"/>
      <c r="C4032" s="367"/>
      <c r="D4032" s="367"/>
      <c r="E4032" s="368"/>
      <c r="F4032" s="367"/>
      <c r="G4032" s="367"/>
      <c r="H4032" s="367"/>
      <c r="I4032" s="367"/>
      <c r="J4032" s="367"/>
      <c r="K4032" s="367"/>
      <c r="L4032" s="367"/>
      <c r="M4032" s="367"/>
      <c r="N4032" s="367"/>
      <c r="O4032" s="367"/>
      <c r="P4032" s="367"/>
      <c r="Q4032" s="367"/>
      <c r="R4032" s="367"/>
      <c r="S4032" s="367"/>
      <c r="T4032" s="367"/>
      <c r="U4032" s="367"/>
    </row>
    <row r="4033">
      <c r="A4033" s="367"/>
      <c r="B4033" s="367"/>
      <c r="C4033" s="367"/>
      <c r="D4033" s="367"/>
      <c r="E4033" s="368"/>
      <c r="F4033" s="367"/>
      <c r="G4033" s="367"/>
      <c r="H4033" s="367"/>
      <c r="I4033" s="367"/>
      <c r="J4033" s="367"/>
      <c r="K4033" s="367"/>
      <c r="L4033" s="367"/>
      <c r="M4033" s="367"/>
      <c r="N4033" s="367"/>
      <c r="O4033" s="367"/>
      <c r="P4033" s="367"/>
      <c r="Q4033" s="367"/>
      <c r="R4033" s="367"/>
      <c r="S4033" s="367"/>
      <c r="T4033" s="367"/>
      <c r="U4033" s="367"/>
    </row>
    <row r="4034">
      <c r="A4034" s="367"/>
      <c r="B4034" s="367"/>
      <c r="C4034" s="367"/>
      <c r="D4034" s="367"/>
      <c r="E4034" s="368"/>
      <c r="F4034" s="367"/>
      <c r="G4034" s="367"/>
      <c r="H4034" s="367"/>
      <c r="I4034" s="367"/>
      <c r="J4034" s="367"/>
      <c r="K4034" s="367"/>
      <c r="L4034" s="367"/>
      <c r="M4034" s="367"/>
      <c r="N4034" s="367"/>
      <c r="O4034" s="367"/>
      <c r="P4034" s="367"/>
      <c r="Q4034" s="367"/>
      <c r="R4034" s="367"/>
      <c r="S4034" s="367"/>
      <c r="T4034" s="367"/>
      <c r="U4034" s="367"/>
    </row>
    <row r="4035">
      <c r="A4035" s="367"/>
      <c r="B4035" s="367"/>
      <c r="C4035" s="367"/>
      <c r="D4035" s="367"/>
      <c r="E4035" s="368"/>
      <c r="F4035" s="367"/>
      <c r="G4035" s="367"/>
      <c r="H4035" s="367"/>
      <c r="I4035" s="367"/>
      <c r="J4035" s="367"/>
      <c r="K4035" s="367"/>
      <c r="L4035" s="367"/>
      <c r="M4035" s="367"/>
      <c r="N4035" s="367"/>
      <c r="O4035" s="367"/>
      <c r="P4035" s="367"/>
      <c r="Q4035" s="367"/>
      <c r="R4035" s="367"/>
      <c r="S4035" s="367"/>
      <c r="T4035" s="367"/>
      <c r="U4035" s="367"/>
    </row>
    <row r="4036">
      <c r="A4036" s="367"/>
      <c r="B4036" s="367"/>
      <c r="C4036" s="367"/>
      <c r="D4036" s="367"/>
      <c r="E4036" s="368"/>
      <c r="F4036" s="367"/>
      <c r="G4036" s="367"/>
      <c r="H4036" s="367"/>
      <c r="I4036" s="367"/>
      <c r="J4036" s="367"/>
      <c r="K4036" s="367"/>
      <c r="L4036" s="367"/>
      <c r="M4036" s="367"/>
      <c r="N4036" s="367"/>
      <c r="O4036" s="367"/>
      <c r="P4036" s="367"/>
      <c r="Q4036" s="367"/>
      <c r="R4036" s="367"/>
      <c r="S4036" s="367"/>
      <c r="T4036" s="367"/>
      <c r="U4036" s="367"/>
    </row>
    <row r="4037">
      <c r="A4037" s="367"/>
      <c r="B4037" s="367"/>
      <c r="C4037" s="367"/>
      <c r="D4037" s="367"/>
      <c r="E4037" s="368"/>
      <c r="F4037" s="367"/>
      <c r="G4037" s="367"/>
      <c r="H4037" s="367"/>
      <c r="I4037" s="367"/>
      <c r="J4037" s="367"/>
      <c r="K4037" s="367"/>
      <c r="L4037" s="367"/>
      <c r="M4037" s="367"/>
      <c r="N4037" s="367"/>
      <c r="O4037" s="367"/>
      <c r="P4037" s="367"/>
      <c r="Q4037" s="367"/>
      <c r="R4037" s="367"/>
      <c r="S4037" s="367"/>
      <c r="T4037" s="367"/>
      <c r="U4037" s="367"/>
    </row>
    <row r="4038">
      <c r="A4038" s="367"/>
      <c r="B4038" s="367"/>
      <c r="C4038" s="367"/>
      <c r="D4038" s="367"/>
      <c r="E4038" s="368"/>
      <c r="F4038" s="367"/>
      <c r="G4038" s="367"/>
      <c r="H4038" s="367"/>
      <c r="I4038" s="367"/>
      <c r="J4038" s="367"/>
      <c r="K4038" s="367"/>
      <c r="L4038" s="367"/>
      <c r="M4038" s="367"/>
      <c r="N4038" s="367"/>
      <c r="O4038" s="367"/>
      <c r="P4038" s="367"/>
      <c r="Q4038" s="367"/>
      <c r="R4038" s="367"/>
      <c r="S4038" s="367"/>
      <c r="T4038" s="367"/>
      <c r="U4038" s="367"/>
    </row>
    <row r="4039">
      <c r="A4039" s="367"/>
      <c r="B4039" s="367"/>
      <c r="C4039" s="367"/>
      <c r="D4039" s="367"/>
      <c r="E4039" s="368"/>
      <c r="F4039" s="367"/>
      <c r="G4039" s="367"/>
      <c r="H4039" s="367"/>
      <c r="I4039" s="367"/>
      <c r="J4039" s="367"/>
      <c r="K4039" s="367"/>
      <c r="L4039" s="367"/>
      <c r="M4039" s="367"/>
      <c r="N4039" s="367"/>
      <c r="O4039" s="367"/>
      <c r="P4039" s="367"/>
      <c r="Q4039" s="367"/>
      <c r="R4039" s="367"/>
      <c r="S4039" s="367"/>
      <c r="T4039" s="367"/>
      <c r="U4039" s="367"/>
    </row>
    <row r="4040">
      <c r="A4040" s="367"/>
      <c r="B4040" s="367"/>
      <c r="C4040" s="367"/>
      <c r="D4040" s="367"/>
      <c r="E4040" s="368"/>
      <c r="F4040" s="367"/>
      <c r="G4040" s="367"/>
      <c r="H4040" s="367"/>
      <c r="I4040" s="367"/>
      <c r="J4040" s="367"/>
      <c r="K4040" s="367"/>
      <c r="L4040" s="367"/>
      <c r="M4040" s="367"/>
      <c r="N4040" s="367"/>
      <c r="O4040" s="367"/>
      <c r="P4040" s="367"/>
      <c r="Q4040" s="367"/>
      <c r="R4040" s="367"/>
      <c r="S4040" s="367"/>
      <c r="T4040" s="367"/>
      <c r="U4040" s="367"/>
    </row>
    <row r="4041">
      <c r="A4041" s="367"/>
      <c r="B4041" s="367"/>
      <c r="C4041" s="367"/>
      <c r="D4041" s="367"/>
      <c r="E4041" s="368"/>
      <c r="F4041" s="367"/>
      <c r="G4041" s="367"/>
      <c r="H4041" s="367"/>
      <c r="I4041" s="367"/>
      <c r="J4041" s="367"/>
      <c r="K4041" s="367"/>
      <c r="L4041" s="367"/>
      <c r="M4041" s="367"/>
      <c r="N4041" s="367"/>
      <c r="O4041" s="367"/>
      <c r="P4041" s="367"/>
      <c r="Q4041" s="367"/>
      <c r="R4041" s="367"/>
      <c r="S4041" s="367"/>
      <c r="T4041" s="367"/>
      <c r="U4041" s="367"/>
    </row>
    <row r="4042">
      <c r="A4042" s="367"/>
      <c r="B4042" s="367"/>
      <c r="C4042" s="367"/>
      <c r="D4042" s="367"/>
      <c r="E4042" s="368"/>
      <c r="F4042" s="367"/>
      <c r="G4042" s="367"/>
      <c r="H4042" s="367"/>
      <c r="I4042" s="367"/>
      <c r="J4042" s="367"/>
      <c r="K4042" s="367"/>
      <c r="L4042" s="367"/>
      <c r="M4042" s="367"/>
      <c r="N4042" s="367"/>
      <c r="O4042" s="367"/>
      <c r="P4042" s="367"/>
      <c r="Q4042" s="367"/>
      <c r="R4042" s="367"/>
      <c r="S4042" s="367"/>
      <c r="T4042" s="367"/>
      <c r="U4042" s="367"/>
    </row>
    <row r="4043">
      <c r="A4043" s="367"/>
      <c r="B4043" s="367"/>
      <c r="C4043" s="367"/>
      <c r="D4043" s="367"/>
      <c r="E4043" s="368"/>
      <c r="F4043" s="367"/>
      <c r="G4043" s="367"/>
      <c r="H4043" s="367"/>
      <c r="I4043" s="367"/>
      <c r="J4043" s="367"/>
      <c r="K4043" s="367"/>
      <c r="L4043" s="367"/>
      <c r="M4043" s="367"/>
      <c r="N4043" s="367"/>
      <c r="O4043" s="367"/>
      <c r="P4043" s="367"/>
      <c r="Q4043" s="367"/>
      <c r="R4043" s="367"/>
      <c r="S4043" s="367"/>
      <c r="T4043" s="367"/>
      <c r="U4043" s="367"/>
    </row>
    <row r="4044">
      <c r="A4044" s="367"/>
      <c r="B4044" s="367"/>
      <c r="C4044" s="367"/>
      <c r="D4044" s="367"/>
      <c r="E4044" s="368"/>
      <c r="F4044" s="367"/>
      <c r="G4044" s="367"/>
      <c r="H4044" s="367"/>
      <c r="I4044" s="367"/>
      <c r="J4044" s="367"/>
      <c r="K4044" s="367"/>
      <c r="L4044" s="367"/>
      <c r="M4044" s="367"/>
      <c r="N4044" s="367"/>
      <c r="O4044" s="367"/>
      <c r="P4044" s="367"/>
      <c r="Q4044" s="367"/>
      <c r="R4044" s="367"/>
      <c r="S4044" s="367"/>
      <c r="T4044" s="367"/>
      <c r="U4044" s="367"/>
    </row>
    <row r="4045">
      <c r="A4045" s="367"/>
      <c r="B4045" s="367"/>
      <c r="C4045" s="367"/>
      <c r="D4045" s="367"/>
      <c r="E4045" s="368"/>
      <c r="F4045" s="367"/>
      <c r="G4045" s="367"/>
      <c r="H4045" s="367"/>
      <c r="I4045" s="367"/>
      <c r="J4045" s="367"/>
      <c r="K4045" s="367"/>
      <c r="L4045" s="367"/>
      <c r="M4045" s="367"/>
      <c r="N4045" s="367"/>
      <c r="O4045" s="367"/>
      <c r="P4045" s="367"/>
      <c r="Q4045" s="367"/>
      <c r="R4045" s="367"/>
      <c r="S4045" s="367"/>
      <c r="T4045" s="367"/>
      <c r="U4045" s="367"/>
    </row>
    <row r="4046">
      <c r="A4046" s="367"/>
      <c r="B4046" s="367"/>
      <c r="C4046" s="367"/>
      <c r="D4046" s="367"/>
      <c r="E4046" s="368"/>
      <c r="F4046" s="367"/>
      <c r="G4046" s="367"/>
      <c r="H4046" s="367"/>
      <c r="I4046" s="367"/>
      <c r="J4046" s="367"/>
      <c r="K4046" s="367"/>
      <c r="L4046" s="367"/>
      <c r="M4046" s="367"/>
      <c r="N4046" s="367"/>
      <c r="O4046" s="367"/>
      <c r="P4046" s="367"/>
      <c r="Q4046" s="367"/>
      <c r="R4046" s="367"/>
      <c r="S4046" s="367"/>
      <c r="T4046" s="367"/>
      <c r="U4046" s="367"/>
    </row>
    <row r="4047">
      <c r="A4047" s="367"/>
      <c r="B4047" s="367"/>
      <c r="C4047" s="367"/>
      <c r="D4047" s="367"/>
      <c r="E4047" s="368"/>
      <c r="F4047" s="367"/>
      <c r="G4047" s="367"/>
      <c r="H4047" s="367"/>
      <c r="I4047" s="367"/>
      <c r="J4047" s="367"/>
      <c r="K4047" s="367"/>
      <c r="L4047" s="367"/>
      <c r="M4047" s="367"/>
      <c r="N4047" s="367"/>
      <c r="O4047" s="367"/>
      <c r="P4047" s="367"/>
      <c r="Q4047" s="367"/>
      <c r="R4047" s="367"/>
      <c r="S4047" s="367"/>
      <c r="T4047" s="367"/>
      <c r="U4047" s="367"/>
    </row>
    <row r="4048">
      <c r="A4048" s="367"/>
      <c r="B4048" s="367"/>
      <c r="C4048" s="367"/>
      <c r="D4048" s="367"/>
      <c r="E4048" s="368"/>
      <c r="F4048" s="367"/>
      <c r="G4048" s="367"/>
      <c r="H4048" s="367"/>
      <c r="I4048" s="367"/>
      <c r="J4048" s="367"/>
      <c r="K4048" s="367"/>
      <c r="L4048" s="367"/>
      <c r="M4048" s="367"/>
      <c r="N4048" s="367"/>
      <c r="O4048" s="367"/>
      <c r="P4048" s="367"/>
      <c r="Q4048" s="367"/>
      <c r="R4048" s="367"/>
      <c r="S4048" s="367"/>
      <c r="T4048" s="367"/>
      <c r="U4048" s="367"/>
    </row>
    <row r="4049">
      <c r="A4049" s="367"/>
      <c r="B4049" s="367"/>
      <c r="C4049" s="367"/>
      <c r="D4049" s="367"/>
      <c r="E4049" s="368"/>
      <c r="F4049" s="367"/>
      <c r="G4049" s="367"/>
      <c r="H4049" s="367"/>
      <c r="I4049" s="367"/>
      <c r="J4049" s="367"/>
      <c r="K4049" s="367"/>
      <c r="L4049" s="367"/>
      <c r="M4049" s="367"/>
      <c r="N4049" s="367"/>
      <c r="O4049" s="367"/>
      <c r="P4049" s="367"/>
      <c r="Q4049" s="367"/>
      <c r="R4049" s="367"/>
      <c r="S4049" s="367"/>
      <c r="T4049" s="367"/>
      <c r="U4049" s="367"/>
    </row>
    <row r="4050">
      <c r="A4050" s="367"/>
      <c r="B4050" s="367"/>
      <c r="C4050" s="367"/>
      <c r="D4050" s="367"/>
      <c r="E4050" s="368"/>
      <c r="F4050" s="367"/>
      <c r="G4050" s="367"/>
      <c r="H4050" s="367"/>
      <c r="I4050" s="367"/>
      <c r="J4050" s="367"/>
      <c r="K4050" s="367"/>
      <c r="L4050" s="367"/>
      <c r="M4050" s="367"/>
      <c r="N4050" s="367"/>
      <c r="O4050" s="367"/>
      <c r="P4050" s="367"/>
      <c r="Q4050" s="367"/>
      <c r="R4050" s="367"/>
      <c r="S4050" s="367"/>
      <c r="T4050" s="367"/>
      <c r="U4050" s="367"/>
    </row>
    <row r="4051">
      <c r="A4051" s="367"/>
      <c r="B4051" s="367"/>
      <c r="C4051" s="367"/>
      <c r="D4051" s="367"/>
      <c r="E4051" s="368"/>
      <c r="F4051" s="367"/>
      <c r="G4051" s="367"/>
      <c r="H4051" s="367"/>
      <c r="I4051" s="367"/>
      <c r="J4051" s="367"/>
      <c r="K4051" s="367"/>
      <c r="L4051" s="367"/>
      <c r="M4051" s="367"/>
      <c r="N4051" s="367"/>
      <c r="O4051" s="367"/>
      <c r="P4051" s="367"/>
      <c r="Q4051" s="367"/>
      <c r="R4051" s="367"/>
      <c r="S4051" s="367"/>
      <c r="T4051" s="367"/>
      <c r="U4051" s="367"/>
    </row>
    <row r="4052">
      <c r="A4052" s="367"/>
      <c r="B4052" s="367"/>
      <c r="C4052" s="367"/>
      <c r="D4052" s="367"/>
      <c r="E4052" s="368"/>
      <c r="F4052" s="367"/>
      <c r="G4052" s="367"/>
      <c r="H4052" s="367"/>
      <c r="I4052" s="367"/>
      <c r="J4052" s="367"/>
      <c r="K4052" s="367"/>
      <c r="L4052" s="367"/>
      <c r="M4052" s="367"/>
      <c r="N4052" s="367"/>
      <c r="O4052" s="367"/>
      <c r="P4052" s="367"/>
      <c r="Q4052" s="367"/>
      <c r="R4052" s="367"/>
      <c r="S4052" s="367"/>
      <c r="T4052" s="367"/>
      <c r="U4052" s="367"/>
    </row>
    <row r="4053">
      <c r="A4053" s="367"/>
      <c r="B4053" s="367"/>
      <c r="C4053" s="367"/>
      <c r="D4053" s="367"/>
      <c r="E4053" s="368"/>
      <c r="F4053" s="367"/>
      <c r="G4053" s="367"/>
      <c r="H4053" s="367"/>
      <c r="I4053" s="367"/>
      <c r="J4053" s="367"/>
      <c r="K4053" s="367"/>
      <c r="L4053" s="367"/>
      <c r="M4053" s="367"/>
      <c r="N4053" s="367"/>
      <c r="O4053" s="367"/>
      <c r="P4053" s="367"/>
      <c r="Q4053" s="367"/>
      <c r="R4053" s="367"/>
      <c r="S4053" s="367"/>
      <c r="T4053" s="367"/>
      <c r="U4053" s="367"/>
    </row>
    <row r="4054">
      <c r="A4054" s="367"/>
      <c r="B4054" s="367"/>
      <c r="C4054" s="367"/>
      <c r="D4054" s="367"/>
      <c r="E4054" s="368"/>
      <c r="F4054" s="367"/>
      <c r="G4054" s="367"/>
      <c r="H4054" s="367"/>
      <c r="I4054" s="367"/>
      <c r="J4054" s="367"/>
      <c r="K4054" s="367"/>
      <c r="L4054" s="367"/>
      <c r="M4054" s="367"/>
      <c r="N4054" s="367"/>
      <c r="O4054" s="367"/>
      <c r="P4054" s="367"/>
      <c r="Q4054" s="367"/>
      <c r="R4054" s="367"/>
      <c r="S4054" s="367"/>
      <c r="T4054" s="367"/>
      <c r="U4054" s="367"/>
    </row>
    <row r="4055">
      <c r="A4055" s="367"/>
      <c r="B4055" s="367"/>
      <c r="C4055" s="367"/>
      <c r="D4055" s="367"/>
      <c r="E4055" s="368"/>
      <c r="F4055" s="367"/>
      <c r="G4055" s="367"/>
      <c r="H4055" s="367"/>
      <c r="I4055" s="367"/>
      <c r="J4055" s="367"/>
      <c r="K4055" s="367"/>
      <c r="L4055" s="367"/>
      <c r="M4055" s="367"/>
      <c r="N4055" s="367"/>
      <c r="O4055" s="367"/>
      <c r="P4055" s="367"/>
      <c r="Q4055" s="367"/>
      <c r="R4055" s="367"/>
      <c r="S4055" s="367"/>
      <c r="T4055" s="367"/>
      <c r="U4055" s="367"/>
    </row>
    <row r="4056">
      <c r="A4056" s="367"/>
      <c r="B4056" s="367"/>
      <c r="C4056" s="367"/>
      <c r="D4056" s="367"/>
      <c r="E4056" s="368"/>
      <c r="F4056" s="367"/>
      <c r="G4056" s="367"/>
      <c r="H4056" s="367"/>
      <c r="I4056" s="367"/>
      <c r="J4056" s="367"/>
      <c r="K4056" s="367"/>
      <c r="L4056" s="367"/>
      <c r="M4056" s="367"/>
      <c r="N4056" s="367"/>
      <c r="O4056" s="367"/>
      <c r="P4056" s="367"/>
      <c r="Q4056" s="367"/>
      <c r="R4056" s="367"/>
      <c r="S4056" s="367"/>
      <c r="T4056" s="367"/>
      <c r="U4056" s="367"/>
    </row>
    <row r="4057">
      <c r="A4057" s="367"/>
      <c r="B4057" s="367"/>
      <c r="C4057" s="367"/>
      <c r="D4057" s="367"/>
      <c r="E4057" s="368"/>
      <c r="F4057" s="367"/>
      <c r="G4057" s="367"/>
      <c r="H4057" s="367"/>
      <c r="I4057" s="367"/>
      <c r="J4057" s="367"/>
      <c r="K4057" s="367"/>
      <c r="L4057" s="367"/>
      <c r="M4057" s="367"/>
      <c r="N4057" s="367"/>
      <c r="O4057" s="367"/>
      <c r="P4057" s="367"/>
      <c r="Q4057" s="367"/>
      <c r="R4057" s="367"/>
      <c r="S4057" s="367"/>
      <c r="T4057" s="367"/>
      <c r="U4057" s="367"/>
    </row>
    <row r="4058">
      <c r="A4058" s="367"/>
      <c r="B4058" s="367"/>
      <c r="C4058" s="367"/>
      <c r="D4058" s="367"/>
      <c r="E4058" s="368"/>
      <c r="F4058" s="367"/>
      <c r="G4058" s="367"/>
      <c r="H4058" s="367"/>
      <c r="I4058" s="367"/>
      <c r="J4058" s="367"/>
      <c r="K4058" s="367"/>
      <c r="L4058" s="367"/>
      <c r="M4058" s="367"/>
      <c r="N4058" s="367"/>
      <c r="O4058" s="367"/>
      <c r="P4058" s="367"/>
      <c r="Q4058" s="367"/>
      <c r="R4058" s="367"/>
      <c r="S4058" s="367"/>
      <c r="T4058" s="367"/>
      <c r="U4058" s="367"/>
    </row>
    <row r="4059">
      <c r="A4059" s="367"/>
      <c r="B4059" s="367"/>
      <c r="C4059" s="367"/>
      <c r="D4059" s="367"/>
      <c r="E4059" s="368"/>
      <c r="F4059" s="367"/>
      <c r="G4059" s="367"/>
      <c r="H4059" s="367"/>
      <c r="I4059" s="367"/>
      <c r="J4059" s="367"/>
      <c r="K4059" s="367"/>
      <c r="L4059" s="367"/>
      <c r="M4059" s="367"/>
      <c r="N4059" s="367"/>
      <c r="O4059" s="367"/>
      <c r="P4059" s="367"/>
      <c r="Q4059" s="367"/>
      <c r="R4059" s="367"/>
      <c r="S4059" s="367"/>
      <c r="T4059" s="367"/>
      <c r="U4059" s="367"/>
    </row>
    <row r="4060">
      <c r="A4060" s="367"/>
      <c r="B4060" s="367"/>
      <c r="C4060" s="367"/>
      <c r="D4060" s="367"/>
      <c r="E4060" s="368"/>
      <c r="F4060" s="367"/>
      <c r="G4060" s="367"/>
      <c r="H4060" s="367"/>
      <c r="I4060" s="367"/>
      <c r="J4060" s="367"/>
      <c r="K4060" s="367"/>
      <c r="L4060" s="367"/>
      <c r="M4060" s="367"/>
      <c r="N4060" s="367"/>
      <c r="O4060" s="367"/>
      <c r="P4060" s="367"/>
      <c r="Q4060" s="367"/>
      <c r="R4060" s="367"/>
      <c r="S4060" s="367"/>
      <c r="T4060" s="367"/>
      <c r="U4060" s="367"/>
    </row>
    <row r="4061">
      <c r="A4061" s="367"/>
      <c r="B4061" s="367"/>
      <c r="C4061" s="367"/>
      <c r="D4061" s="367"/>
      <c r="E4061" s="368"/>
      <c r="F4061" s="367"/>
      <c r="G4061" s="367"/>
      <c r="H4061" s="367"/>
      <c r="I4061" s="367"/>
      <c r="J4061" s="367"/>
      <c r="K4061" s="367"/>
      <c r="L4061" s="367"/>
      <c r="M4061" s="367"/>
      <c r="N4061" s="367"/>
      <c r="O4061" s="367"/>
      <c r="P4061" s="367"/>
      <c r="Q4061" s="367"/>
      <c r="R4061" s="367"/>
      <c r="S4061" s="367"/>
      <c r="T4061" s="367"/>
      <c r="U4061" s="367"/>
    </row>
    <row r="4062">
      <c r="A4062" s="367"/>
      <c r="B4062" s="367"/>
      <c r="C4062" s="367"/>
      <c r="D4062" s="367"/>
      <c r="E4062" s="368"/>
      <c r="F4062" s="367"/>
      <c r="G4062" s="367"/>
      <c r="H4062" s="367"/>
      <c r="I4062" s="367"/>
      <c r="J4062" s="367"/>
      <c r="K4062" s="367"/>
      <c r="L4062" s="367"/>
      <c r="M4062" s="367"/>
      <c r="N4062" s="367"/>
      <c r="O4062" s="367"/>
      <c r="P4062" s="367"/>
      <c r="Q4062" s="367"/>
      <c r="R4062" s="367"/>
      <c r="S4062" s="367"/>
      <c r="T4062" s="367"/>
      <c r="U4062" s="367"/>
    </row>
    <row r="4063">
      <c r="A4063" s="367"/>
      <c r="B4063" s="367"/>
      <c r="C4063" s="367"/>
      <c r="D4063" s="367"/>
      <c r="E4063" s="368"/>
      <c r="F4063" s="367"/>
      <c r="G4063" s="367"/>
      <c r="H4063" s="367"/>
      <c r="I4063" s="367"/>
      <c r="J4063" s="367"/>
      <c r="K4063" s="367"/>
      <c r="L4063" s="367"/>
      <c r="M4063" s="367"/>
      <c r="N4063" s="367"/>
      <c r="O4063" s="367"/>
      <c r="P4063" s="367"/>
      <c r="Q4063" s="367"/>
      <c r="R4063" s="367"/>
      <c r="S4063" s="367"/>
      <c r="T4063" s="367"/>
      <c r="U4063" s="367"/>
    </row>
    <row r="4064">
      <c r="A4064" s="367"/>
      <c r="B4064" s="367"/>
      <c r="C4064" s="367"/>
      <c r="D4064" s="367"/>
      <c r="E4064" s="368"/>
      <c r="F4064" s="367"/>
      <c r="G4064" s="367"/>
      <c r="H4064" s="367"/>
      <c r="I4064" s="367"/>
      <c r="J4064" s="367"/>
      <c r="K4064" s="367"/>
      <c r="L4064" s="367"/>
      <c r="M4064" s="367"/>
      <c r="N4064" s="367"/>
      <c r="O4064" s="367"/>
      <c r="P4064" s="367"/>
      <c r="Q4064" s="367"/>
      <c r="R4064" s="367"/>
      <c r="S4064" s="367"/>
      <c r="T4064" s="367"/>
      <c r="U4064" s="367"/>
    </row>
    <row r="4065">
      <c r="A4065" s="367"/>
      <c r="B4065" s="367"/>
      <c r="C4065" s="367"/>
      <c r="D4065" s="367"/>
      <c r="E4065" s="368"/>
      <c r="F4065" s="367"/>
      <c r="G4065" s="367"/>
      <c r="H4065" s="367"/>
      <c r="I4065" s="367"/>
      <c r="J4065" s="367"/>
      <c r="K4065" s="367"/>
      <c r="L4065" s="367"/>
      <c r="M4065" s="367"/>
      <c r="N4065" s="367"/>
      <c r="O4065" s="367"/>
      <c r="P4065" s="367"/>
      <c r="Q4065" s="367"/>
      <c r="R4065" s="367"/>
      <c r="S4065" s="367"/>
      <c r="T4065" s="367"/>
      <c r="U4065" s="367"/>
    </row>
    <row r="4066">
      <c r="A4066" s="367"/>
      <c r="B4066" s="367"/>
      <c r="C4066" s="367"/>
      <c r="D4066" s="367"/>
      <c r="E4066" s="368"/>
      <c r="F4066" s="367"/>
      <c r="G4066" s="367"/>
      <c r="H4066" s="367"/>
      <c r="I4066" s="367"/>
      <c r="J4066" s="367"/>
      <c r="K4066" s="367"/>
      <c r="L4066" s="367"/>
      <c r="M4066" s="367"/>
      <c r="N4066" s="367"/>
      <c r="O4066" s="367"/>
      <c r="P4066" s="367"/>
      <c r="Q4066" s="367"/>
      <c r="R4066" s="367"/>
      <c r="S4066" s="367"/>
      <c r="T4066" s="367"/>
      <c r="U4066" s="367"/>
    </row>
    <row r="4067">
      <c r="A4067" s="367"/>
      <c r="B4067" s="367"/>
      <c r="C4067" s="367"/>
      <c r="D4067" s="367"/>
      <c r="E4067" s="368"/>
      <c r="F4067" s="367"/>
      <c r="G4067" s="367"/>
      <c r="H4067" s="367"/>
      <c r="I4067" s="367"/>
      <c r="J4067" s="367"/>
      <c r="K4067" s="367"/>
      <c r="L4067" s="367"/>
      <c r="M4067" s="367"/>
      <c r="N4067" s="367"/>
      <c r="O4067" s="367"/>
      <c r="P4067" s="367"/>
      <c r="Q4067" s="367"/>
      <c r="R4067" s="367"/>
      <c r="S4067" s="367"/>
      <c r="T4067" s="367"/>
      <c r="U4067" s="367"/>
    </row>
    <row r="4068">
      <c r="A4068" s="367"/>
      <c r="B4068" s="367"/>
      <c r="C4068" s="367"/>
      <c r="D4068" s="367"/>
      <c r="E4068" s="368"/>
      <c r="F4068" s="367"/>
      <c r="G4068" s="367"/>
      <c r="H4068" s="367"/>
      <c r="I4068" s="367"/>
      <c r="J4068" s="367"/>
      <c r="K4068" s="367"/>
      <c r="L4068" s="367"/>
      <c r="M4068" s="367"/>
      <c r="N4068" s="367"/>
      <c r="O4068" s="367"/>
      <c r="P4068" s="367"/>
      <c r="Q4068" s="367"/>
      <c r="R4068" s="367"/>
      <c r="S4068" s="367"/>
      <c r="T4068" s="367"/>
      <c r="U4068" s="367"/>
    </row>
    <row r="4069">
      <c r="A4069" s="367"/>
      <c r="B4069" s="367"/>
      <c r="C4069" s="367"/>
      <c r="D4069" s="367"/>
      <c r="E4069" s="368"/>
      <c r="F4069" s="367"/>
      <c r="G4069" s="367"/>
      <c r="H4069" s="367"/>
      <c r="I4069" s="367"/>
      <c r="J4069" s="367"/>
      <c r="K4069" s="367"/>
      <c r="L4069" s="367"/>
      <c r="M4069" s="367"/>
      <c r="N4069" s="367"/>
      <c r="O4069" s="367"/>
      <c r="P4069" s="367"/>
      <c r="Q4069" s="367"/>
      <c r="R4069" s="367"/>
      <c r="S4069" s="367"/>
      <c r="T4069" s="367"/>
      <c r="U4069" s="367"/>
    </row>
    <row r="4070">
      <c r="A4070" s="367"/>
      <c r="B4070" s="367"/>
      <c r="C4070" s="367"/>
      <c r="D4070" s="367"/>
      <c r="E4070" s="368"/>
      <c r="F4070" s="367"/>
      <c r="G4070" s="367"/>
      <c r="H4070" s="367"/>
      <c r="I4070" s="367"/>
      <c r="J4070" s="367"/>
      <c r="K4070" s="367"/>
      <c r="L4070" s="367"/>
      <c r="M4070" s="367"/>
      <c r="N4070" s="367"/>
      <c r="O4070" s="367"/>
      <c r="P4070" s="367"/>
      <c r="Q4070" s="367"/>
      <c r="R4070" s="367"/>
      <c r="S4070" s="367"/>
      <c r="T4070" s="367"/>
      <c r="U4070" s="367"/>
    </row>
    <row r="4071">
      <c r="A4071" s="367"/>
      <c r="B4071" s="367"/>
      <c r="C4071" s="367"/>
      <c r="D4071" s="367"/>
      <c r="E4071" s="368"/>
      <c r="F4071" s="367"/>
      <c r="G4071" s="367"/>
      <c r="H4071" s="367"/>
      <c r="I4071" s="367"/>
      <c r="J4071" s="367"/>
      <c r="K4071" s="367"/>
      <c r="L4071" s="367"/>
      <c r="M4071" s="367"/>
      <c r="N4071" s="367"/>
      <c r="O4071" s="367"/>
      <c r="P4071" s="367"/>
      <c r="Q4071" s="367"/>
      <c r="R4071" s="367"/>
      <c r="S4071" s="367"/>
      <c r="T4071" s="367"/>
      <c r="U4071" s="367"/>
    </row>
    <row r="4072">
      <c r="A4072" s="367"/>
      <c r="B4072" s="367"/>
      <c r="C4072" s="367"/>
      <c r="D4072" s="367"/>
      <c r="E4072" s="368"/>
      <c r="F4072" s="367"/>
      <c r="G4072" s="367"/>
      <c r="H4072" s="367"/>
      <c r="I4072" s="367"/>
      <c r="J4072" s="367"/>
      <c r="K4072" s="367"/>
      <c r="L4072" s="367"/>
      <c r="M4072" s="367"/>
      <c r="N4072" s="367"/>
      <c r="O4072" s="367"/>
      <c r="P4072" s="367"/>
      <c r="Q4072" s="367"/>
      <c r="R4072" s="367"/>
      <c r="S4072" s="367"/>
      <c r="T4072" s="367"/>
      <c r="U4072" s="367"/>
    </row>
    <row r="4073">
      <c r="A4073" s="367"/>
      <c r="B4073" s="367"/>
      <c r="C4073" s="367"/>
      <c r="D4073" s="367"/>
      <c r="E4073" s="368"/>
      <c r="F4073" s="367"/>
      <c r="G4073" s="367"/>
      <c r="H4073" s="367"/>
      <c r="I4073" s="367"/>
      <c r="J4073" s="367"/>
      <c r="K4073" s="367"/>
      <c r="L4073" s="367"/>
      <c r="M4073" s="367"/>
      <c r="N4073" s="367"/>
      <c r="O4073" s="367"/>
      <c r="P4073" s="367"/>
      <c r="Q4073" s="367"/>
      <c r="R4073" s="367"/>
      <c r="S4073" s="367"/>
      <c r="T4073" s="367"/>
      <c r="U4073" s="367"/>
    </row>
    <row r="4074">
      <c r="A4074" s="367"/>
      <c r="B4074" s="367"/>
      <c r="C4074" s="367"/>
      <c r="D4074" s="367"/>
      <c r="E4074" s="368"/>
      <c r="F4074" s="367"/>
      <c r="G4074" s="367"/>
      <c r="H4074" s="367"/>
      <c r="I4074" s="367"/>
      <c r="J4074" s="367"/>
      <c r="K4074" s="367"/>
      <c r="L4074" s="367"/>
      <c r="M4074" s="367"/>
      <c r="N4074" s="367"/>
      <c r="O4074" s="367"/>
      <c r="P4074" s="367"/>
      <c r="Q4074" s="367"/>
      <c r="R4074" s="367"/>
      <c r="S4074" s="367"/>
      <c r="T4074" s="367"/>
      <c r="U4074" s="367"/>
    </row>
    <row r="4075">
      <c r="A4075" s="367"/>
      <c r="B4075" s="367"/>
      <c r="C4075" s="367"/>
      <c r="D4075" s="367"/>
      <c r="E4075" s="368"/>
      <c r="F4075" s="367"/>
      <c r="G4075" s="367"/>
      <c r="H4075" s="367"/>
      <c r="I4075" s="367"/>
      <c r="J4075" s="367"/>
      <c r="K4075" s="367"/>
      <c r="L4075" s="367"/>
      <c r="M4075" s="367"/>
      <c r="N4075" s="367"/>
      <c r="O4075" s="367"/>
      <c r="P4075" s="367"/>
      <c r="Q4075" s="367"/>
      <c r="R4075" s="367"/>
      <c r="S4075" s="367"/>
      <c r="T4075" s="367"/>
      <c r="U4075" s="367"/>
    </row>
    <row r="4076">
      <c r="A4076" s="367"/>
      <c r="B4076" s="367"/>
      <c r="C4076" s="367"/>
      <c r="D4076" s="367"/>
      <c r="E4076" s="368"/>
      <c r="F4076" s="367"/>
      <c r="G4076" s="367"/>
      <c r="H4076" s="367"/>
      <c r="I4076" s="367"/>
      <c r="J4076" s="367"/>
      <c r="K4076" s="367"/>
      <c r="L4076" s="367"/>
      <c r="M4076" s="367"/>
      <c r="N4076" s="367"/>
      <c r="O4076" s="367"/>
      <c r="P4076" s="367"/>
      <c r="Q4076" s="367"/>
      <c r="R4076" s="367"/>
      <c r="S4076" s="367"/>
      <c r="T4076" s="367"/>
      <c r="U4076" s="367"/>
    </row>
    <row r="4077">
      <c r="A4077" s="367"/>
      <c r="B4077" s="367"/>
      <c r="C4077" s="367"/>
      <c r="D4077" s="367"/>
      <c r="E4077" s="368"/>
      <c r="F4077" s="367"/>
      <c r="G4077" s="367"/>
      <c r="H4077" s="367"/>
      <c r="I4077" s="367"/>
      <c r="J4077" s="367"/>
      <c r="K4077" s="367"/>
      <c r="L4077" s="367"/>
      <c r="M4077" s="367"/>
      <c r="N4077" s="367"/>
      <c r="O4077" s="367"/>
      <c r="P4077" s="367"/>
      <c r="Q4077" s="367"/>
      <c r="R4077" s="367"/>
      <c r="S4077" s="367"/>
      <c r="T4077" s="367"/>
      <c r="U4077" s="367"/>
    </row>
    <row r="4078">
      <c r="A4078" s="367"/>
      <c r="B4078" s="367"/>
      <c r="C4078" s="367"/>
      <c r="D4078" s="367"/>
      <c r="E4078" s="368"/>
      <c r="F4078" s="367"/>
      <c r="G4078" s="367"/>
      <c r="H4078" s="367"/>
      <c r="I4078" s="367"/>
      <c r="J4078" s="367"/>
      <c r="K4078" s="367"/>
      <c r="L4078" s="367"/>
      <c r="M4078" s="367"/>
      <c r="N4078" s="367"/>
      <c r="O4078" s="367"/>
      <c r="P4078" s="367"/>
      <c r="Q4078" s="367"/>
      <c r="R4078" s="367"/>
      <c r="S4078" s="367"/>
      <c r="T4078" s="367"/>
      <c r="U4078" s="367"/>
    </row>
    <row r="4079">
      <c r="A4079" s="367"/>
      <c r="B4079" s="367"/>
      <c r="C4079" s="367"/>
      <c r="D4079" s="367"/>
      <c r="E4079" s="368"/>
      <c r="F4079" s="367"/>
      <c r="G4079" s="367"/>
      <c r="H4079" s="367"/>
      <c r="I4079" s="367"/>
      <c r="J4079" s="367"/>
      <c r="K4079" s="367"/>
      <c r="L4079" s="367"/>
      <c r="M4079" s="367"/>
      <c r="N4079" s="367"/>
      <c r="O4079" s="367"/>
      <c r="P4079" s="367"/>
      <c r="Q4079" s="367"/>
      <c r="R4079" s="367"/>
      <c r="S4079" s="367"/>
      <c r="T4079" s="367"/>
      <c r="U4079" s="367"/>
    </row>
    <row r="4080">
      <c r="A4080" s="367"/>
      <c r="B4080" s="367"/>
      <c r="C4080" s="367"/>
      <c r="D4080" s="367"/>
      <c r="E4080" s="368"/>
      <c r="F4080" s="367"/>
      <c r="G4080" s="367"/>
      <c r="H4080" s="367"/>
      <c r="I4080" s="367"/>
      <c r="J4080" s="367"/>
      <c r="K4080" s="367"/>
      <c r="L4080" s="367"/>
      <c r="M4080" s="367"/>
      <c r="N4080" s="367"/>
      <c r="O4080" s="367"/>
      <c r="P4080" s="367"/>
      <c r="Q4080" s="367"/>
      <c r="R4080" s="367"/>
      <c r="S4080" s="367"/>
      <c r="T4080" s="367"/>
      <c r="U4080" s="367"/>
    </row>
    <row r="4081">
      <c r="A4081" s="367"/>
      <c r="B4081" s="367"/>
      <c r="C4081" s="367"/>
      <c r="D4081" s="367"/>
      <c r="E4081" s="368"/>
      <c r="F4081" s="367"/>
      <c r="G4081" s="367"/>
      <c r="H4081" s="367"/>
      <c r="I4081" s="367"/>
      <c r="J4081" s="367"/>
      <c r="K4081" s="367"/>
      <c r="L4081" s="367"/>
      <c r="M4081" s="367"/>
      <c r="N4081" s="367"/>
      <c r="O4081" s="367"/>
      <c r="P4081" s="367"/>
      <c r="Q4081" s="367"/>
      <c r="R4081" s="367"/>
      <c r="S4081" s="367"/>
      <c r="T4081" s="367"/>
      <c r="U4081" s="367"/>
    </row>
    <row r="4082">
      <c r="A4082" s="367"/>
      <c r="B4082" s="367"/>
      <c r="C4082" s="367"/>
      <c r="D4082" s="367"/>
      <c r="E4082" s="368"/>
      <c r="F4082" s="367"/>
      <c r="G4082" s="367"/>
      <c r="H4082" s="367"/>
      <c r="I4082" s="367"/>
      <c r="J4082" s="367"/>
      <c r="K4082" s="367"/>
      <c r="L4082" s="367"/>
      <c r="M4082" s="367"/>
      <c r="N4082" s="367"/>
      <c r="O4082" s="367"/>
      <c r="P4082" s="367"/>
      <c r="Q4082" s="367"/>
      <c r="R4082" s="367"/>
      <c r="S4082" s="367"/>
      <c r="T4082" s="367"/>
      <c r="U4082" s="367"/>
    </row>
    <row r="4083">
      <c r="A4083" s="367"/>
      <c r="B4083" s="367"/>
      <c r="C4083" s="367"/>
      <c r="D4083" s="367"/>
      <c r="E4083" s="368"/>
      <c r="F4083" s="367"/>
      <c r="G4083" s="367"/>
      <c r="H4083" s="367"/>
      <c r="I4083" s="367"/>
      <c r="J4083" s="367"/>
      <c r="K4083" s="367"/>
      <c r="L4083" s="367"/>
      <c r="M4083" s="367"/>
      <c r="N4083" s="367"/>
      <c r="O4083" s="367"/>
      <c r="P4083" s="367"/>
      <c r="Q4083" s="367"/>
      <c r="R4083" s="367"/>
      <c r="S4083" s="367"/>
      <c r="T4083" s="367"/>
      <c r="U4083" s="367"/>
    </row>
    <row r="4084">
      <c r="A4084" s="367"/>
      <c r="B4084" s="367"/>
      <c r="C4084" s="367"/>
      <c r="D4084" s="367"/>
      <c r="E4084" s="368"/>
      <c r="F4084" s="367"/>
      <c r="G4084" s="367"/>
      <c r="H4084" s="367"/>
      <c r="I4084" s="367"/>
      <c r="J4084" s="367"/>
      <c r="K4084" s="367"/>
      <c r="L4084" s="367"/>
      <c r="M4084" s="367"/>
      <c r="N4084" s="367"/>
      <c r="O4084" s="367"/>
      <c r="P4084" s="367"/>
      <c r="Q4084" s="367"/>
      <c r="R4084" s="367"/>
      <c r="S4084" s="367"/>
      <c r="T4084" s="367"/>
      <c r="U4084" s="367"/>
    </row>
    <row r="4085">
      <c r="A4085" s="367"/>
      <c r="B4085" s="367"/>
      <c r="C4085" s="367"/>
      <c r="D4085" s="367"/>
      <c r="E4085" s="368"/>
      <c r="F4085" s="367"/>
      <c r="G4085" s="367"/>
      <c r="H4085" s="367"/>
      <c r="I4085" s="367"/>
      <c r="J4085" s="367"/>
      <c r="K4085" s="367"/>
      <c r="L4085" s="367"/>
      <c r="M4085" s="367"/>
      <c r="N4085" s="367"/>
      <c r="O4085" s="367"/>
      <c r="P4085" s="367"/>
      <c r="Q4085" s="367"/>
      <c r="R4085" s="367"/>
      <c r="S4085" s="367"/>
      <c r="T4085" s="367"/>
      <c r="U4085" s="367"/>
    </row>
    <row r="4086">
      <c r="A4086" s="367"/>
      <c r="B4086" s="367"/>
      <c r="C4086" s="367"/>
      <c r="D4086" s="367"/>
      <c r="E4086" s="368"/>
      <c r="F4086" s="367"/>
      <c r="G4086" s="367"/>
      <c r="H4086" s="367"/>
      <c r="I4086" s="367"/>
      <c r="J4086" s="367"/>
      <c r="K4086" s="367"/>
      <c r="L4086" s="367"/>
      <c r="M4086" s="367"/>
      <c r="N4086" s="367"/>
      <c r="O4086" s="367"/>
      <c r="P4086" s="367"/>
      <c r="Q4086" s="367"/>
      <c r="R4086" s="367"/>
      <c r="S4086" s="367"/>
      <c r="T4086" s="367"/>
      <c r="U4086" s="367"/>
    </row>
    <row r="4087">
      <c r="A4087" s="367"/>
      <c r="B4087" s="367"/>
      <c r="C4087" s="367"/>
      <c r="D4087" s="367"/>
      <c r="E4087" s="368"/>
      <c r="F4087" s="367"/>
      <c r="G4087" s="367"/>
      <c r="H4087" s="367"/>
      <c r="I4087" s="367"/>
      <c r="J4087" s="367"/>
      <c r="K4087" s="367"/>
      <c r="L4087" s="367"/>
      <c r="M4087" s="367"/>
      <c r="N4087" s="367"/>
      <c r="O4087" s="367"/>
      <c r="P4087" s="367"/>
      <c r="Q4087" s="367"/>
      <c r="R4087" s="367"/>
      <c r="S4087" s="367"/>
      <c r="T4087" s="367"/>
      <c r="U4087" s="367"/>
    </row>
    <row r="4088">
      <c r="A4088" s="367"/>
      <c r="B4088" s="367"/>
      <c r="C4088" s="367"/>
      <c r="D4088" s="367"/>
      <c r="E4088" s="368"/>
      <c r="F4088" s="367"/>
      <c r="G4088" s="367"/>
      <c r="H4088" s="367"/>
      <c r="I4088" s="367"/>
      <c r="J4088" s="367"/>
      <c r="K4088" s="367"/>
      <c r="L4088" s="367"/>
      <c r="M4088" s="367"/>
      <c r="N4088" s="367"/>
      <c r="O4088" s="367"/>
      <c r="P4088" s="367"/>
      <c r="Q4088" s="367"/>
      <c r="R4088" s="367"/>
      <c r="S4088" s="367"/>
      <c r="T4088" s="367"/>
      <c r="U4088" s="367"/>
    </row>
    <row r="4089">
      <c r="A4089" s="367"/>
      <c r="B4089" s="367"/>
      <c r="C4089" s="367"/>
      <c r="D4089" s="367"/>
      <c r="E4089" s="368"/>
      <c r="F4089" s="367"/>
      <c r="G4089" s="367"/>
      <c r="H4089" s="367"/>
      <c r="I4089" s="367"/>
      <c r="J4089" s="367"/>
      <c r="K4089" s="367"/>
      <c r="L4089" s="367"/>
      <c r="M4089" s="367"/>
      <c r="N4089" s="367"/>
      <c r="O4089" s="367"/>
      <c r="P4089" s="367"/>
      <c r="Q4089" s="367"/>
      <c r="R4089" s="367"/>
      <c r="S4089" s="367"/>
      <c r="T4089" s="367"/>
      <c r="U4089" s="367"/>
    </row>
    <row r="4090">
      <c r="A4090" s="367"/>
      <c r="B4090" s="367"/>
      <c r="C4090" s="367"/>
      <c r="D4090" s="367"/>
      <c r="E4090" s="368"/>
      <c r="F4090" s="367"/>
      <c r="G4090" s="367"/>
      <c r="H4090" s="367"/>
      <c r="I4090" s="367"/>
      <c r="J4090" s="367"/>
      <c r="K4090" s="367"/>
      <c r="L4090" s="367"/>
      <c r="M4090" s="367"/>
      <c r="N4090" s="367"/>
      <c r="O4090" s="367"/>
      <c r="P4090" s="367"/>
      <c r="Q4090" s="367"/>
      <c r="R4090" s="367"/>
      <c r="S4090" s="367"/>
      <c r="T4090" s="367"/>
      <c r="U4090" s="367"/>
    </row>
    <row r="4091">
      <c r="A4091" s="367"/>
      <c r="B4091" s="367"/>
      <c r="C4091" s="367"/>
      <c r="D4091" s="367"/>
      <c r="E4091" s="368"/>
      <c r="F4091" s="367"/>
      <c r="G4091" s="367"/>
      <c r="H4091" s="367"/>
      <c r="I4091" s="367"/>
      <c r="J4091" s="367"/>
      <c r="K4091" s="367"/>
      <c r="L4091" s="367"/>
      <c r="M4091" s="367"/>
      <c r="N4091" s="367"/>
      <c r="O4091" s="367"/>
      <c r="P4091" s="367"/>
      <c r="Q4091" s="367"/>
      <c r="R4091" s="367"/>
      <c r="S4091" s="367"/>
      <c r="T4091" s="367"/>
      <c r="U4091" s="367"/>
    </row>
    <row r="4092">
      <c r="A4092" s="367"/>
      <c r="B4092" s="367"/>
      <c r="C4092" s="367"/>
      <c r="D4092" s="367"/>
      <c r="E4092" s="368"/>
      <c r="F4092" s="367"/>
      <c r="G4092" s="367"/>
      <c r="H4092" s="367"/>
      <c r="I4092" s="367"/>
      <c r="J4092" s="367"/>
      <c r="K4092" s="367"/>
      <c r="L4092" s="367"/>
      <c r="M4092" s="367"/>
      <c r="N4092" s="367"/>
      <c r="O4092" s="367"/>
      <c r="P4092" s="367"/>
      <c r="Q4092" s="367"/>
      <c r="R4092" s="367"/>
      <c r="S4092" s="367"/>
      <c r="T4092" s="367"/>
      <c r="U4092" s="367"/>
    </row>
    <row r="4093">
      <c r="A4093" s="367"/>
      <c r="B4093" s="367"/>
      <c r="C4093" s="367"/>
      <c r="D4093" s="367"/>
      <c r="E4093" s="368"/>
      <c r="F4093" s="367"/>
      <c r="G4093" s="367"/>
      <c r="H4093" s="367"/>
      <c r="I4093" s="367"/>
      <c r="J4093" s="367"/>
      <c r="K4093" s="367"/>
      <c r="L4093" s="367"/>
      <c r="M4093" s="367"/>
      <c r="N4093" s="367"/>
      <c r="O4093" s="367"/>
      <c r="P4093" s="367"/>
      <c r="Q4093" s="367"/>
      <c r="R4093" s="367"/>
      <c r="S4093" s="367"/>
      <c r="T4093" s="367"/>
      <c r="U4093" s="367"/>
    </row>
    <row r="4094">
      <c r="A4094" s="367"/>
      <c r="B4094" s="367"/>
      <c r="C4094" s="367"/>
      <c r="D4094" s="367"/>
      <c r="E4094" s="368"/>
      <c r="F4094" s="367"/>
      <c r="G4094" s="367"/>
      <c r="H4094" s="367"/>
      <c r="I4094" s="367"/>
      <c r="J4094" s="367"/>
      <c r="K4094" s="367"/>
      <c r="L4094" s="367"/>
      <c r="M4094" s="367"/>
      <c r="N4094" s="367"/>
      <c r="O4094" s="367"/>
      <c r="P4094" s="367"/>
      <c r="Q4094" s="367"/>
      <c r="R4094" s="367"/>
      <c r="S4094" s="367"/>
      <c r="T4094" s="367"/>
      <c r="U4094" s="367"/>
    </row>
    <row r="4095">
      <c r="A4095" s="367"/>
      <c r="B4095" s="367"/>
      <c r="C4095" s="367"/>
      <c r="D4095" s="367"/>
      <c r="E4095" s="368"/>
      <c r="F4095" s="367"/>
      <c r="G4095" s="367"/>
      <c r="H4095" s="367"/>
      <c r="I4095" s="367"/>
      <c r="J4095" s="367"/>
      <c r="K4095" s="367"/>
      <c r="L4095" s="367"/>
      <c r="M4095" s="367"/>
      <c r="N4095" s="367"/>
      <c r="O4095" s="367"/>
      <c r="P4095" s="367"/>
      <c r="Q4095" s="367"/>
      <c r="R4095" s="367"/>
      <c r="S4095" s="367"/>
      <c r="T4095" s="367"/>
      <c r="U4095" s="367"/>
    </row>
    <row r="4096">
      <c r="A4096" s="367"/>
      <c r="B4096" s="367"/>
      <c r="C4096" s="367"/>
      <c r="D4096" s="367"/>
      <c r="E4096" s="368"/>
      <c r="F4096" s="367"/>
      <c r="G4096" s="367"/>
      <c r="H4096" s="367"/>
      <c r="I4096" s="367"/>
      <c r="J4096" s="367"/>
      <c r="K4096" s="367"/>
      <c r="L4096" s="367"/>
      <c r="M4096" s="367"/>
      <c r="N4096" s="367"/>
      <c r="O4096" s="367"/>
      <c r="P4096" s="367"/>
      <c r="Q4096" s="367"/>
      <c r="R4096" s="367"/>
      <c r="S4096" s="367"/>
      <c r="T4096" s="367"/>
      <c r="U4096" s="367"/>
    </row>
    <row r="4097">
      <c r="A4097" s="367"/>
      <c r="B4097" s="367"/>
      <c r="C4097" s="367"/>
      <c r="D4097" s="367"/>
      <c r="E4097" s="368"/>
      <c r="F4097" s="367"/>
      <c r="G4097" s="367"/>
      <c r="H4097" s="367"/>
      <c r="I4097" s="367"/>
      <c r="J4097" s="367"/>
      <c r="K4097" s="367"/>
      <c r="L4097" s="367"/>
      <c r="M4097" s="367"/>
      <c r="N4097" s="367"/>
      <c r="O4097" s="367"/>
      <c r="P4097" s="367"/>
      <c r="Q4097" s="367"/>
      <c r="R4097" s="367"/>
      <c r="S4097" s="367"/>
      <c r="T4097" s="367"/>
      <c r="U4097" s="367"/>
    </row>
    <row r="4098">
      <c r="A4098" s="367"/>
      <c r="B4098" s="367"/>
      <c r="C4098" s="367"/>
      <c r="D4098" s="367"/>
      <c r="E4098" s="368"/>
      <c r="F4098" s="367"/>
      <c r="G4098" s="367"/>
      <c r="H4098" s="367"/>
      <c r="I4098" s="367"/>
      <c r="J4098" s="367"/>
      <c r="K4098" s="367"/>
      <c r="L4098" s="367"/>
      <c r="M4098" s="367"/>
      <c r="N4098" s="367"/>
      <c r="O4098" s="367"/>
      <c r="P4098" s="367"/>
      <c r="Q4098" s="367"/>
      <c r="R4098" s="367"/>
      <c r="S4098" s="367"/>
      <c r="T4098" s="367"/>
      <c r="U4098" s="367"/>
    </row>
    <row r="4099">
      <c r="A4099" s="367"/>
      <c r="B4099" s="367"/>
      <c r="C4099" s="367"/>
      <c r="D4099" s="367"/>
      <c r="E4099" s="368"/>
      <c r="F4099" s="367"/>
      <c r="G4099" s="367"/>
      <c r="H4099" s="367"/>
      <c r="I4099" s="367"/>
      <c r="J4099" s="367"/>
      <c r="K4099" s="367"/>
      <c r="L4099" s="367"/>
      <c r="M4099" s="367"/>
      <c r="N4099" s="367"/>
      <c r="O4099" s="367"/>
      <c r="P4099" s="367"/>
      <c r="Q4099" s="367"/>
      <c r="R4099" s="367"/>
      <c r="S4099" s="367"/>
      <c r="T4099" s="367"/>
      <c r="U4099" s="367"/>
    </row>
    <row r="4100">
      <c r="A4100" s="367"/>
      <c r="B4100" s="367"/>
      <c r="C4100" s="367"/>
      <c r="D4100" s="367"/>
      <c r="E4100" s="368"/>
      <c r="F4100" s="367"/>
      <c r="G4100" s="367"/>
      <c r="H4100" s="367"/>
      <c r="I4100" s="367"/>
      <c r="J4100" s="367"/>
      <c r="K4100" s="367"/>
      <c r="L4100" s="367"/>
      <c r="M4100" s="367"/>
      <c r="N4100" s="367"/>
      <c r="O4100" s="367"/>
      <c r="P4100" s="367"/>
      <c r="Q4100" s="367"/>
      <c r="R4100" s="367"/>
      <c r="S4100" s="367"/>
      <c r="T4100" s="367"/>
      <c r="U4100" s="367"/>
    </row>
    <row r="4101">
      <c r="A4101" s="367"/>
      <c r="B4101" s="367"/>
      <c r="C4101" s="367"/>
      <c r="D4101" s="367"/>
      <c r="E4101" s="368"/>
      <c r="F4101" s="367"/>
      <c r="G4101" s="367"/>
      <c r="H4101" s="367"/>
      <c r="I4101" s="367"/>
      <c r="J4101" s="367"/>
      <c r="K4101" s="367"/>
      <c r="L4101" s="367"/>
      <c r="M4101" s="367"/>
      <c r="N4101" s="367"/>
      <c r="O4101" s="367"/>
      <c r="P4101" s="367"/>
      <c r="Q4101" s="367"/>
      <c r="R4101" s="367"/>
      <c r="S4101" s="367"/>
      <c r="T4101" s="367"/>
      <c r="U4101" s="367"/>
    </row>
    <row r="4102">
      <c r="A4102" s="367"/>
      <c r="B4102" s="367"/>
      <c r="C4102" s="367"/>
      <c r="D4102" s="367"/>
      <c r="E4102" s="368"/>
      <c r="F4102" s="367"/>
      <c r="G4102" s="367"/>
      <c r="H4102" s="367"/>
      <c r="I4102" s="367"/>
      <c r="J4102" s="367"/>
      <c r="K4102" s="367"/>
      <c r="L4102" s="367"/>
      <c r="M4102" s="367"/>
      <c r="N4102" s="367"/>
      <c r="O4102" s="367"/>
      <c r="P4102" s="367"/>
      <c r="Q4102" s="367"/>
      <c r="R4102" s="367"/>
      <c r="S4102" s="367"/>
      <c r="T4102" s="367"/>
      <c r="U4102" s="367"/>
    </row>
    <row r="4103">
      <c r="A4103" s="367"/>
      <c r="B4103" s="367"/>
      <c r="C4103" s="367"/>
      <c r="D4103" s="367"/>
      <c r="E4103" s="368"/>
      <c r="F4103" s="367"/>
      <c r="G4103" s="367"/>
      <c r="H4103" s="367"/>
      <c r="I4103" s="367"/>
      <c r="J4103" s="367"/>
      <c r="K4103" s="367"/>
      <c r="L4103" s="367"/>
      <c r="M4103" s="367"/>
      <c r="N4103" s="367"/>
      <c r="O4103" s="367"/>
      <c r="P4103" s="367"/>
      <c r="Q4103" s="367"/>
      <c r="R4103" s="367"/>
      <c r="S4103" s="367"/>
      <c r="T4103" s="367"/>
      <c r="U4103" s="367"/>
    </row>
    <row r="4104">
      <c r="A4104" s="367"/>
      <c r="B4104" s="367"/>
      <c r="C4104" s="367"/>
      <c r="D4104" s="367"/>
      <c r="E4104" s="368"/>
      <c r="F4104" s="367"/>
      <c r="G4104" s="367"/>
      <c r="H4104" s="367"/>
      <c r="I4104" s="367"/>
      <c r="J4104" s="367"/>
      <c r="K4104" s="367"/>
      <c r="L4104" s="367"/>
      <c r="M4104" s="367"/>
      <c r="N4104" s="367"/>
      <c r="O4104" s="367"/>
      <c r="P4104" s="367"/>
      <c r="Q4104" s="367"/>
      <c r="R4104" s="367"/>
      <c r="S4104" s="367"/>
      <c r="T4104" s="367"/>
      <c r="U4104" s="367"/>
    </row>
    <row r="4105">
      <c r="A4105" s="367"/>
      <c r="B4105" s="367"/>
      <c r="C4105" s="367"/>
      <c r="D4105" s="367"/>
      <c r="E4105" s="368"/>
      <c r="F4105" s="367"/>
      <c r="G4105" s="367"/>
      <c r="H4105" s="367"/>
      <c r="I4105" s="367"/>
      <c r="J4105" s="367"/>
      <c r="K4105" s="367"/>
      <c r="L4105" s="367"/>
      <c r="M4105" s="367"/>
      <c r="N4105" s="367"/>
      <c r="O4105" s="367"/>
      <c r="P4105" s="367"/>
      <c r="Q4105" s="367"/>
      <c r="R4105" s="367"/>
      <c r="S4105" s="367"/>
      <c r="T4105" s="367"/>
      <c r="U4105" s="367"/>
    </row>
    <row r="4106">
      <c r="A4106" s="367"/>
      <c r="B4106" s="367"/>
      <c r="C4106" s="367"/>
      <c r="D4106" s="367"/>
      <c r="E4106" s="368"/>
      <c r="F4106" s="367"/>
      <c r="G4106" s="367"/>
      <c r="H4106" s="367"/>
      <c r="I4106" s="367"/>
      <c r="J4106" s="367"/>
      <c r="K4106" s="367"/>
      <c r="L4106" s="367"/>
      <c r="M4106" s="367"/>
      <c r="N4106" s="367"/>
      <c r="O4106" s="367"/>
      <c r="P4106" s="367"/>
      <c r="Q4106" s="367"/>
      <c r="R4106" s="367"/>
      <c r="S4106" s="367"/>
      <c r="T4106" s="367"/>
      <c r="U4106" s="367"/>
    </row>
    <row r="4107">
      <c r="A4107" s="367"/>
      <c r="B4107" s="367"/>
      <c r="C4107" s="367"/>
      <c r="D4107" s="367"/>
      <c r="E4107" s="368"/>
      <c r="F4107" s="367"/>
      <c r="G4107" s="367"/>
      <c r="H4107" s="367"/>
      <c r="I4107" s="367"/>
      <c r="J4107" s="367"/>
      <c r="K4107" s="367"/>
      <c r="L4107" s="367"/>
      <c r="M4107" s="367"/>
      <c r="N4107" s="367"/>
      <c r="O4107" s="367"/>
      <c r="P4107" s="367"/>
      <c r="Q4107" s="367"/>
      <c r="R4107" s="367"/>
      <c r="S4107" s="367"/>
      <c r="T4107" s="367"/>
      <c r="U4107" s="367"/>
    </row>
    <row r="4108">
      <c r="A4108" s="367"/>
      <c r="B4108" s="367"/>
      <c r="C4108" s="367"/>
      <c r="D4108" s="367"/>
      <c r="E4108" s="368"/>
      <c r="F4108" s="367"/>
      <c r="G4108" s="367"/>
      <c r="H4108" s="367"/>
      <c r="I4108" s="367"/>
      <c r="J4108" s="367"/>
      <c r="K4108" s="367"/>
      <c r="L4108" s="367"/>
      <c r="M4108" s="367"/>
      <c r="N4108" s="367"/>
      <c r="O4108" s="367"/>
      <c r="P4108" s="367"/>
      <c r="Q4108" s="367"/>
      <c r="R4108" s="367"/>
      <c r="S4108" s="367"/>
      <c r="T4108" s="367"/>
      <c r="U4108" s="367"/>
    </row>
    <row r="4109">
      <c r="A4109" s="367"/>
      <c r="B4109" s="367"/>
      <c r="C4109" s="367"/>
      <c r="D4109" s="367"/>
      <c r="E4109" s="368"/>
      <c r="F4109" s="367"/>
      <c r="G4109" s="367"/>
      <c r="H4109" s="367"/>
      <c r="I4109" s="367"/>
      <c r="J4109" s="367"/>
      <c r="K4109" s="367"/>
      <c r="L4109" s="367"/>
      <c r="M4109" s="367"/>
      <c r="N4109" s="367"/>
      <c r="O4109" s="367"/>
      <c r="P4109" s="367"/>
      <c r="Q4109" s="367"/>
      <c r="R4109" s="367"/>
      <c r="S4109" s="367"/>
      <c r="T4109" s="367"/>
      <c r="U4109" s="367"/>
    </row>
    <row r="4110">
      <c r="A4110" s="367"/>
      <c r="B4110" s="367"/>
      <c r="C4110" s="367"/>
      <c r="D4110" s="367"/>
      <c r="E4110" s="368"/>
      <c r="F4110" s="367"/>
      <c r="G4110" s="367"/>
      <c r="H4110" s="367"/>
      <c r="I4110" s="367"/>
      <c r="J4110" s="367"/>
      <c r="K4110" s="367"/>
      <c r="L4110" s="367"/>
      <c r="M4110" s="367"/>
      <c r="N4110" s="367"/>
      <c r="O4110" s="367"/>
      <c r="P4110" s="367"/>
      <c r="Q4110" s="367"/>
      <c r="R4110" s="367"/>
      <c r="S4110" s="367"/>
      <c r="T4110" s="367"/>
      <c r="U4110" s="367"/>
    </row>
    <row r="4111">
      <c r="A4111" s="367"/>
      <c r="B4111" s="367"/>
      <c r="C4111" s="367"/>
      <c r="D4111" s="367"/>
      <c r="E4111" s="368"/>
      <c r="F4111" s="367"/>
      <c r="G4111" s="367"/>
      <c r="H4111" s="367"/>
      <c r="I4111" s="367"/>
      <c r="J4111" s="367"/>
      <c r="K4111" s="367"/>
      <c r="L4111" s="367"/>
      <c r="M4111" s="367"/>
      <c r="N4111" s="367"/>
      <c r="O4111" s="367"/>
      <c r="P4111" s="367"/>
      <c r="Q4111" s="367"/>
      <c r="R4111" s="367"/>
      <c r="S4111" s="367"/>
      <c r="T4111" s="367"/>
      <c r="U4111" s="367"/>
    </row>
    <row r="4112">
      <c r="A4112" s="367"/>
      <c r="B4112" s="367"/>
      <c r="C4112" s="367"/>
      <c r="D4112" s="367"/>
      <c r="E4112" s="368"/>
      <c r="F4112" s="367"/>
      <c r="G4112" s="367"/>
      <c r="H4112" s="367"/>
      <c r="I4112" s="367"/>
      <c r="J4112" s="367"/>
      <c r="K4112" s="367"/>
      <c r="L4112" s="367"/>
      <c r="M4112" s="367"/>
      <c r="N4112" s="367"/>
      <c r="O4112" s="367"/>
      <c r="P4112" s="367"/>
      <c r="Q4112" s="367"/>
      <c r="R4112" s="367"/>
      <c r="S4112" s="367"/>
      <c r="T4112" s="367"/>
      <c r="U4112" s="367"/>
    </row>
    <row r="4113">
      <c r="A4113" s="367"/>
      <c r="B4113" s="367"/>
      <c r="C4113" s="367"/>
      <c r="D4113" s="367"/>
      <c r="E4113" s="368"/>
      <c r="F4113" s="367"/>
      <c r="G4113" s="367"/>
      <c r="H4113" s="367"/>
      <c r="I4113" s="367"/>
      <c r="J4113" s="367"/>
      <c r="K4113" s="367"/>
      <c r="L4113" s="367"/>
      <c r="M4113" s="367"/>
      <c r="N4113" s="367"/>
      <c r="O4113" s="367"/>
      <c r="P4113" s="367"/>
      <c r="Q4113" s="367"/>
      <c r="R4113" s="367"/>
      <c r="S4113" s="367"/>
      <c r="T4113" s="367"/>
      <c r="U4113" s="367"/>
    </row>
    <row r="4114">
      <c r="A4114" s="367"/>
      <c r="B4114" s="367"/>
      <c r="C4114" s="367"/>
      <c r="D4114" s="367"/>
      <c r="E4114" s="368"/>
      <c r="F4114" s="367"/>
      <c r="G4114" s="367"/>
      <c r="H4114" s="367"/>
      <c r="I4114" s="367"/>
      <c r="J4114" s="367"/>
      <c r="K4114" s="367"/>
      <c r="L4114" s="367"/>
      <c r="M4114" s="367"/>
      <c r="N4114" s="367"/>
      <c r="O4114" s="367"/>
      <c r="P4114" s="367"/>
      <c r="Q4114" s="367"/>
      <c r="R4114" s="367"/>
      <c r="S4114" s="367"/>
      <c r="T4114" s="367"/>
      <c r="U4114" s="367"/>
    </row>
    <row r="4115">
      <c r="A4115" s="367"/>
      <c r="B4115" s="367"/>
      <c r="C4115" s="367"/>
      <c r="D4115" s="367"/>
      <c r="E4115" s="368"/>
      <c r="F4115" s="367"/>
      <c r="G4115" s="367"/>
      <c r="H4115" s="367"/>
      <c r="I4115" s="367"/>
      <c r="J4115" s="367"/>
      <c r="K4115" s="367"/>
      <c r="L4115" s="367"/>
      <c r="M4115" s="367"/>
      <c r="N4115" s="367"/>
      <c r="O4115" s="367"/>
      <c r="P4115" s="367"/>
      <c r="Q4115" s="367"/>
      <c r="R4115" s="367"/>
      <c r="S4115" s="367"/>
      <c r="T4115" s="367"/>
      <c r="U4115" s="367"/>
    </row>
    <row r="4116">
      <c r="A4116" s="367"/>
      <c r="B4116" s="367"/>
      <c r="C4116" s="367"/>
      <c r="D4116" s="367"/>
      <c r="E4116" s="368"/>
      <c r="F4116" s="367"/>
      <c r="G4116" s="367"/>
      <c r="H4116" s="367"/>
      <c r="I4116" s="367"/>
      <c r="J4116" s="367"/>
      <c r="K4116" s="367"/>
      <c r="L4116" s="367"/>
      <c r="M4116" s="367"/>
      <c r="N4116" s="367"/>
      <c r="O4116" s="367"/>
      <c r="P4116" s="367"/>
      <c r="Q4116" s="367"/>
      <c r="R4116" s="367"/>
      <c r="S4116" s="367"/>
      <c r="T4116" s="367"/>
      <c r="U4116" s="367"/>
    </row>
    <row r="4117">
      <c r="A4117" s="367"/>
      <c r="B4117" s="367"/>
      <c r="C4117" s="367"/>
      <c r="D4117" s="367"/>
      <c r="E4117" s="368"/>
      <c r="F4117" s="367"/>
      <c r="G4117" s="367"/>
      <c r="H4117" s="367"/>
      <c r="I4117" s="367"/>
      <c r="J4117" s="367"/>
      <c r="K4117" s="367"/>
      <c r="L4117" s="367"/>
      <c r="M4117" s="367"/>
      <c r="N4117" s="367"/>
      <c r="O4117" s="367"/>
      <c r="P4117" s="367"/>
      <c r="Q4117" s="367"/>
      <c r="R4117" s="367"/>
      <c r="S4117" s="367"/>
      <c r="T4117" s="367"/>
      <c r="U4117" s="367"/>
    </row>
    <row r="4118">
      <c r="A4118" s="367"/>
      <c r="B4118" s="367"/>
      <c r="C4118" s="367"/>
      <c r="D4118" s="367"/>
      <c r="E4118" s="368"/>
      <c r="F4118" s="367"/>
      <c r="G4118" s="367"/>
      <c r="H4118" s="367"/>
      <c r="I4118" s="367"/>
      <c r="J4118" s="367"/>
      <c r="K4118" s="367"/>
      <c r="L4118" s="367"/>
      <c r="M4118" s="367"/>
      <c r="N4118" s="367"/>
      <c r="O4118" s="367"/>
      <c r="P4118" s="367"/>
      <c r="Q4118" s="367"/>
      <c r="R4118" s="367"/>
      <c r="S4118" s="367"/>
      <c r="T4118" s="367"/>
      <c r="U4118" s="367"/>
    </row>
    <row r="4119">
      <c r="A4119" s="367"/>
      <c r="B4119" s="367"/>
      <c r="C4119" s="367"/>
      <c r="D4119" s="367"/>
      <c r="E4119" s="368"/>
      <c r="F4119" s="367"/>
      <c r="G4119" s="367"/>
      <c r="H4119" s="367"/>
      <c r="I4119" s="367"/>
      <c r="J4119" s="367"/>
      <c r="K4119" s="367"/>
      <c r="L4119" s="367"/>
      <c r="M4119" s="367"/>
      <c r="N4119" s="367"/>
      <c r="O4119" s="367"/>
      <c r="P4119" s="367"/>
      <c r="Q4119" s="367"/>
      <c r="R4119" s="367"/>
      <c r="S4119" s="367"/>
      <c r="T4119" s="367"/>
      <c r="U4119" s="367"/>
    </row>
    <row r="4120">
      <c r="A4120" s="367"/>
      <c r="B4120" s="367"/>
      <c r="C4120" s="367"/>
      <c r="D4120" s="367"/>
      <c r="E4120" s="368"/>
      <c r="F4120" s="367"/>
      <c r="G4120" s="367"/>
      <c r="H4120" s="367"/>
      <c r="I4120" s="367"/>
      <c r="J4120" s="367"/>
      <c r="K4120" s="367"/>
      <c r="L4120" s="367"/>
      <c r="M4120" s="367"/>
      <c r="N4120" s="367"/>
      <c r="O4120" s="367"/>
      <c r="P4120" s="367"/>
      <c r="Q4120" s="367"/>
      <c r="R4120" s="367"/>
      <c r="S4120" s="367"/>
      <c r="T4120" s="367"/>
      <c r="U4120" s="367"/>
    </row>
    <row r="4121">
      <c r="A4121" s="367"/>
      <c r="B4121" s="367"/>
      <c r="C4121" s="367"/>
      <c r="D4121" s="367"/>
      <c r="E4121" s="368"/>
      <c r="F4121" s="367"/>
      <c r="G4121" s="367"/>
      <c r="H4121" s="367"/>
      <c r="I4121" s="367"/>
      <c r="J4121" s="367"/>
      <c r="K4121" s="367"/>
      <c r="L4121" s="367"/>
      <c r="M4121" s="367"/>
      <c r="N4121" s="367"/>
      <c r="O4121" s="367"/>
      <c r="P4121" s="367"/>
      <c r="Q4121" s="367"/>
      <c r="R4121" s="367"/>
      <c r="S4121" s="367"/>
      <c r="T4121" s="367"/>
      <c r="U4121" s="367"/>
    </row>
    <row r="4122">
      <c r="A4122" s="367"/>
      <c r="B4122" s="367"/>
      <c r="C4122" s="367"/>
      <c r="D4122" s="367"/>
      <c r="E4122" s="368"/>
      <c r="F4122" s="367"/>
      <c r="G4122" s="367"/>
      <c r="H4122" s="367"/>
      <c r="I4122" s="367"/>
      <c r="J4122" s="367"/>
      <c r="K4122" s="367"/>
      <c r="L4122" s="367"/>
      <c r="M4122" s="367"/>
      <c r="N4122" s="367"/>
      <c r="O4122" s="367"/>
      <c r="P4122" s="367"/>
      <c r="Q4122" s="367"/>
      <c r="R4122" s="367"/>
      <c r="S4122" s="367"/>
      <c r="T4122" s="367"/>
      <c r="U4122" s="367"/>
    </row>
    <row r="4123">
      <c r="A4123" s="367"/>
      <c r="B4123" s="367"/>
      <c r="C4123" s="367"/>
      <c r="D4123" s="367"/>
      <c r="E4123" s="368"/>
      <c r="F4123" s="367"/>
      <c r="G4123" s="367"/>
      <c r="H4123" s="367"/>
      <c r="I4123" s="367"/>
      <c r="J4123" s="367"/>
      <c r="K4123" s="367"/>
      <c r="L4123" s="367"/>
      <c r="M4123" s="367"/>
      <c r="N4123" s="367"/>
      <c r="O4123" s="367"/>
      <c r="P4123" s="367"/>
      <c r="Q4123" s="367"/>
      <c r="R4123" s="367"/>
      <c r="S4123" s="367"/>
      <c r="T4123" s="367"/>
      <c r="U4123" s="367"/>
    </row>
    <row r="4124">
      <c r="A4124" s="367"/>
      <c r="B4124" s="367"/>
      <c r="C4124" s="367"/>
      <c r="D4124" s="367"/>
      <c r="E4124" s="368"/>
      <c r="F4124" s="367"/>
      <c r="G4124" s="367"/>
      <c r="H4124" s="367"/>
      <c r="I4124" s="367"/>
      <c r="J4124" s="367"/>
      <c r="K4124" s="367"/>
      <c r="L4124" s="367"/>
      <c r="M4124" s="367"/>
      <c r="N4124" s="367"/>
      <c r="O4124" s="367"/>
      <c r="P4124" s="367"/>
      <c r="Q4124" s="367"/>
      <c r="R4124" s="367"/>
      <c r="S4124" s="367"/>
      <c r="T4124" s="367"/>
      <c r="U4124" s="367"/>
    </row>
    <row r="4125">
      <c r="A4125" s="367"/>
      <c r="B4125" s="367"/>
      <c r="C4125" s="367"/>
      <c r="D4125" s="367"/>
      <c r="E4125" s="368"/>
      <c r="F4125" s="367"/>
      <c r="G4125" s="367"/>
      <c r="H4125" s="367"/>
      <c r="I4125" s="367"/>
      <c r="J4125" s="367"/>
      <c r="K4125" s="367"/>
      <c r="L4125" s="367"/>
      <c r="M4125" s="367"/>
      <c r="N4125" s="367"/>
      <c r="O4125" s="367"/>
      <c r="P4125" s="367"/>
      <c r="Q4125" s="367"/>
      <c r="R4125" s="367"/>
      <c r="S4125" s="367"/>
      <c r="T4125" s="367"/>
      <c r="U4125" s="367"/>
    </row>
    <row r="4126">
      <c r="A4126" s="367"/>
      <c r="B4126" s="367"/>
      <c r="C4126" s="367"/>
      <c r="D4126" s="367"/>
      <c r="E4126" s="368"/>
      <c r="F4126" s="367"/>
      <c r="G4126" s="367"/>
      <c r="H4126" s="367"/>
      <c r="I4126" s="367"/>
      <c r="J4126" s="367"/>
      <c r="K4126" s="367"/>
      <c r="L4126" s="367"/>
      <c r="M4126" s="367"/>
      <c r="N4126" s="367"/>
      <c r="O4126" s="367"/>
      <c r="P4126" s="367"/>
      <c r="Q4126" s="367"/>
      <c r="R4126" s="367"/>
      <c r="S4126" s="367"/>
      <c r="T4126" s="367"/>
      <c r="U4126" s="367"/>
    </row>
    <row r="4127">
      <c r="A4127" s="367"/>
      <c r="B4127" s="367"/>
      <c r="C4127" s="367"/>
      <c r="D4127" s="367"/>
      <c r="E4127" s="368"/>
      <c r="F4127" s="367"/>
      <c r="G4127" s="367"/>
      <c r="H4127" s="367"/>
      <c r="I4127" s="367"/>
      <c r="J4127" s="367"/>
      <c r="K4127" s="367"/>
      <c r="L4127" s="367"/>
      <c r="M4127" s="367"/>
      <c r="N4127" s="367"/>
      <c r="O4127" s="367"/>
      <c r="P4127" s="367"/>
      <c r="Q4127" s="367"/>
      <c r="R4127" s="367"/>
      <c r="S4127" s="367"/>
      <c r="T4127" s="367"/>
      <c r="U4127" s="367"/>
    </row>
    <row r="4128">
      <c r="A4128" s="367"/>
      <c r="B4128" s="367"/>
      <c r="C4128" s="367"/>
      <c r="D4128" s="367"/>
      <c r="E4128" s="368"/>
      <c r="F4128" s="367"/>
      <c r="G4128" s="367"/>
      <c r="H4128" s="367"/>
      <c r="I4128" s="367"/>
      <c r="J4128" s="367"/>
      <c r="K4128" s="367"/>
      <c r="L4128" s="367"/>
      <c r="M4128" s="367"/>
      <c r="N4128" s="367"/>
      <c r="O4128" s="367"/>
      <c r="P4128" s="367"/>
      <c r="Q4128" s="367"/>
      <c r="R4128" s="367"/>
      <c r="S4128" s="367"/>
      <c r="T4128" s="367"/>
      <c r="U4128" s="367"/>
    </row>
    <row r="4129">
      <c r="A4129" s="367"/>
      <c r="B4129" s="367"/>
      <c r="C4129" s="367"/>
      <c r="D4129" s="367"/>
      <c r="E4129" s="368"/>
      <c r="F4129" s="367"/>
      <c r="G4129" s="367"/>
      <c r="H4129" s="367"/>
      <c r="I4129" s="367"/>
      <c r="J4129" s="367"/>
      <c r="K4129" s="367"/>
      <c r="L4129" s="367"/>
      <c r="M4129" s="367"/>
      <c r="N4129" s="367"/>
      <c r="O4129" s="367"/>
      <c r="P4129" s="367"/>
      <c r="Q4129" s="367"/>
      <c r="R4129" s="367"/>
      <c r="S4129" s="367"/>
      <c r="T4129" s="367"/>
      <c r="U4129" s="367"/>
    </row>
    <row r="4130">
      <c r="A4130" s="367"/>
      <c r="B4130" s="367"/>
      <c r="C4130" s="367"/>
      <c r="D4130" s="367"/>
      <c r="E4130" s="368"/>
      <c r="F4130" s="367"/>
      <c r="G4130" s="367"/>
      <c r="H4130" s="367"/>
      <c r="I4130" s="367"/>
      <c r="J4130" s="367"/>
      <c r="K4130" s="367"/>
      <c r="L4130" s="367"/>
      <c r="M4130" s="367"/>
      <c r="N4130" s="367"/>
      <c r="O4130" s="367"/>
      <c r="P4130" s="367"/>
      <c r="Q4130" s="367"/>
      <c r="R4130" s="367"/>
      <c r="S4130" s="367"/>
      <c r="T4130" s="367"/>
      <c r="U4130" s="367"/>
    </row>
    <row r="4131">
      <c r="A4131" s="367"/>
      <c r="B4131" s="367"/>
      <c r="C4131" s="367"/>
      <c r="D4131" s="367"/>
      <c r="E4131" s="368"/>
      <c r="F4131" s="367"/>
      <c r="G4131" s="367"/>
      <c r="H4131" s="367"/>
      <c r="I4131" s="367"/>
      <c r="J4131" s="367"/>
      <c r="K4131" s="367"/>
      <c r="L4131" s="367"/>
      <c r="M4131" s="367"/>
      <c r="N4131" s="367"/>
      <c r="O4131" s="367"/>
      <c r="P4131" s="367"/>
      <c r="Q4131" s="367"/>
      <c r="R4131" s="367"/>
      <c r="S4131" s="367"/>
      <c r="T4131" s="367"/>
      <c r="U4131" s="367"/>
    </row>
    <row r="4132">
      <c r="A4132" s="367"/>
      <c r="B4132" s="367"/>
      <c r="C4132" s="367"/>
      <c r="D4132" s="367"/>
      <c r="E4132" s="368"/>
      <c r="F4132" s="367"/>
      <c r="G4132" s="367"/>
      <c r="H4132" s="367"/>
      <c r="I4132" s="367"/>
      <c r="J4132" s="367"/>
      <c r="K4132" s="367"/>
      <c r="L4132" s="367"/>
      <c r="M4132" s="367"/>
      <c r="N4132" s="367"/>
      <c r="O4132" s="367"/>
      <c r="P4132" s="367"/>
      <c r="Q4132" s="367"/>
      <c r="R4132" s="367"/>
      <c r="S4132" s="367"/>
      <c r="T4132" s="367"/>
      <c r="U4132" s="367"/>
    </row>
    <row r="4133">
      <c r="A4133" s="367"/>
      <c r="B4133" s="367"/>
      <c r="C4133" s="367"/>
      <c r="D4133" s="367"/>
      <c r="E4133" s="368"/>
      <c r="F4133" s="367"/>
      <c r="G4133" s="367"/>
      <c r="H4133" s="367"/>
      <c r="I4133" s="367"/>
      <c r="J4133" s="367"/>
      <c r="K4133" s="367"/>
      <c r="L4133" s="367"/>
      <c r="M4133" s="367"/>
      <c r="N4133" s="367"/>
      <c r="O4133" s="367"/>
      <c r="P4133" s="367"/>
      <c r="Q4133" s="367"/>
      <c r="R4133" s="367"/>
      <c r="S4133" s="367"/>
      <c r="T4133" s="367"/>
      <c r="U4133" s="367"/>
    </row>
    <row r="4134">
      <c r="A4134" s="367"/>
      <c r="B4134" s="367"/>
      <c r="C4134" s="367"/>
      <c r="D4134" s="367"/>
      <c r="E4134" s="368"/>
      <c r="F4134" s="367"/>
      <c r="G4134" s="367"/>
      <c r="H4134" s="367"/>
      <c r="I4134" s="367"/>
      <c r="J4134" s="367"/>
      <c r="K4134" s="367"/>
      <c r="L4134" s="367"/>
      <c r="M4134" s="367"/>
      <c r="N4134" s="367"/>
      <c r="O4134" s="367"/>
      <c r="P4134" s="367"/>
      <c r="Q4134" s="367"/>
      <c r="R4134" s="367"/>
      <c r="S4134" s="367"/>
      <c r="T4134" s="367"/>
      <c r="U4134" s="367"/>
    </row>
    <row r="4135">
      <c r="A4135" s="367"/>
      <c r="B4135" s="367"/>
      <c r="C4135" s="367"/>
      <c r="D4135" s="367"/>
      <c r="E4135" s="368"/>
      <c r="F4135" s="367"/>
      <c r="G4135" s="367"/>
      <c r="H4135" s="367"/>
      <c r="I4135" s="367"/>
      <c r="J4135" s="367"/>
      <c r="K4135" s="367"/>
      <c r="L4135" s="367"/>
      <c r="M4135" s="367"/>
      <c r="N4135" s="367"/>
      <c r="O4135" s="367"/>
      <c r="P4135" s="367"/>
      <c r="Q4135" s="367"/>
      <c r="R4135" s="367"/>
      <c r="S4135" s="367"/>
      <c r="T4135" s="367"/>
      <c r="U4135" s="367"/>
    </row>
    <row r="4136">
      <c r="A4136" s="367"/>
      <c r="B4136" s="367"/>
      <c r="C4136" s="367"/>
      <c r="D4136" s="367"/>
      <c r="E4136" s="368"/>
      <c r="F4136" s="367"/>
      <c r="G4136" s="367"/>
      <c r="H4136" s="367"/>
      <c r="I4136" s="367"/>
      <c r="J4136" s="367"/>
      <c r="K4136" s="367"/>
      <c r="L4136" s="367"/>
      <c r="M4136" s="367"/>
      <c r="N4136" s="367"/>
      <c r="O4136" s="367"/>
      <c r="P4136" s="367"/>
      <c r="Q4136" s="367"/>
      <c r="R4136" s="367"/>
      <c r="S4136" s="367"/>
      <c r="T4136" s="367"/>
      <c r="U4136" s="367"/>
    </row>
    <row r="4137">
      <c r="A4137" s="367"/>
      <c r="B4137" s="367"/>
      <c r="C4137" s="367"/>
      <c r="D4137" s="367"/>
      <c r="E4137" s="368"/>
      <c r="F4137" s="367"/>
      <c r="G4137" s="367"/>
      <c r="H4137" s="367"/>
      <c r="I4137" s="367"/>
      <c r="J4137" s="367"/>
      <c r="K4137" s="367"/>
      <c r="L4137" s="367"/>
      <c r="M4137" s="367"/>
      <c r="N4137" s="367"/>
      <c r="O4137" s="367"/>
      <c r="P4137" s="367"/>
      <c r="Q4137" s="367"/>
      <c r="R4137" s="367"/>
      <c r="S4137" s="367"/>
      <c r="T4137" s="367"/>
      <c r="U4137" s="367"/>
    </row>
    <row r="4138">
      <c r="A4138" s="367"/>
      <c r="B4138" s="367"/>
      <c r="C4138" s="367"/>
      <c r="D4138" s="367"/>
      <c r="E4138" s="368"/>
      <c r="F4138" s="367"/>
      <c r="G4138" s="367"/>
      <c r="H4138" s="367"/>
      <c r="I4138" s="367"/>
      <c r="J4138" s="367"/>
      <c r="K4138" s="367"/>
      <c r="L4138" s="367"/>
      <c r="M4138" s="367"/>
      <c r="N4138" s="367"/>
      <c r="O4138" s="367"/>
      <c r="P4138" s="367"/>
      <c r="Q4138" s="367"/>
      <c r="R4138" s="367"/>
      <c r="S4138" s="367"/>
      <c r="T4138" s="367"/>
      <c r="U4138" s="367"/>
    </row>
    <row r="4139">
      <c r="A4139" s="367"/>
      <c r="B4139" s="367"/>
      <c r="C4139" s="367"/>
      <c r="D4139" s="367"/>
      <c r="E4139" s="368"/>
      <c r="F4139" s="367"/>
      <c r="G4139" s="367"/>
      <c r="H4139" s="367"/>
      <c r="I4139" s="367"/>
      <c r="J4139" s="367"/>
      <c r="K4139" s="367"/>
      <c r="L4139" s="367"/>
      <c r="M4139" s="367"/>
      <c r="N4139" s="367"/>
      <c r="O4139" s="367"/>
      <c r="P4139" s="367"/>
      <c r="Q4139" s="367"/>
      <c r="R4139" s="367"/>
      <c r="S4139" s="367"/>
      <c r="T4139" s="367"/>
      <c r="U4139" s="367"/>
    </row>
    <row r="4140">
      <c r="A4140" s="367"/>
      <c r="B4140" s="367"/>
      <c r="C4140" s="367"/>
      <c r="D4140" s="367"/>
      <c r="E4140" s="368"/>
      <c r="F4140" s="367"/>
      <c r="G4140" s="367"/>
      <c r="H4140" s="367"/>
      <c r="I4140" s="367"/>
      <c r="J4140" s="367"/>
      <c r="K4140" s="367"/>
      <c r="L4140" s="367"/>
      <c r="M4140" s="367"/>
      <c r="N4140" s="367"/>
      <c r="O4140" s="367"/>
      <c r="P4140" s="367"/>
      <c r="Q4140" s="367"/>
      <c r="R4140" s="367"/>
      <c r="S4140" s="367"/>
      <c r="T4140" s="367"/>
      <c r="U4140" s="367"/>
    </row>
    <row r="4141">
      <c r="A4141" s="367"/>
      <c r="B4141" s="367"/>
      <c r="C4141" s="367"/>
      <c r="D4141" s="367"/>
      <c r="E4141" s="368"/>
      <c r="F4141" s="367"/>
      <c r="G4141" s="367"/>
      <c r="H4141" s="367"/>
      <c r="I4141" s="367"/>
      <c r="J4141" s="367"/>
      <c r="K4141" s="367"/>
      <c r="L4141" s="367"/>
      <c r="M4141" s="367"/>
      <c r="N4141" s="367"/>
      <c r="O4141" s="367"/>
      <c r="P4141" s="367"/>
      <c r="Q4141" s="367"/>
      <c r="R4141" s="367"/>
      <c r="S4141" s="367"/>
      <c r="T4141" s="367"/>
      <c r="U4141" s="367"/>
    </row>
    <row r="4142">
      <c r="A4142" s="367"/>
      <c r="B4142" s="367"/>
      <c r="C4142" s="367"/>
      <c r="D4142" s="367"/>
      <c r="E4142" s="368"/>
      <c r="F4142" s="367"/>
      <c r="G4142" s="367"/>
      <c r="H4142" s="367"/>
      <c r="I4142" s="367"/>
      <c r="J4142" s="367"/>
      <c r="K4142" s="367"/>
      <c r="L4142" s="367"/>
      <c r="M4142" s="367"/>
      <c r="N4142" s="367"/>
      <c r="O4142" s="367"/>
      <c r="P4142" s="367"/>
      <c r="Q4142" s="367"/>
      <c r="R4142" s="367"/>
      <c r="S4142" s="367"/>
      <c r="T4142" s="367"/>
      <c r="U4142" s="367"/>
    </row>
    <row r="4143">
      <c r="A4143" s="367"/>
      <c r="B4143" s="367"/>
      <c r="C4143" s="367"/>
      <c r="D4143" s="367"/>
      <c r="E4143" s="368"/>
      <c r="F4143" s="367"/>
      <c r="G4143" s="367"/>
      <c r="H4143" s="367"/>
      <c r="I4143" s="367"/>
      <c r="J4143" s="367"/>
      <c r="K4143" s="367"/>
      <c r="L4143" s="367"/>
      <c r="M4143" s="367"/>
      <c r="N4143" s="367"/>
      <c r="O4143" s="367"/>
      <c r="P4143" s="367"/>
      <c r="Q4143" s="367"/>
      <c r="R4143" s="367"/>
      <c r="S4143" s="367"/>
      <c r="T4143" s="367"/>
      <c r="U4143" s="367"/>
    </row>
    <row r="4144">
      <c r="A4144" s="367"/>
      <c r="B4144" s="367"/>
      <c r="C4144" s="367"/>
      <c r="D4144" s="367"/>
      <c r="E4144" s="368"/>
      <c r="F4144" s="367"/>
      <c r="G4144" s="367"/>
      <c r="H4144" s="367"/>
      <c r="I4144" s="367"/>
      <c r="J4144" s="367"/>
      <c r="K4144" s="367"/>
      <c r="L4144" s="367"/>
      <c r="M4144" s="367"/>
      <c r="N4144" s="367"/>
      <c r="O4144" s="367"/>
      <c r="P4144" s="367"/>
      <c r="Q4144" s="367"/>
      <c r="R4144" s="367"/>
      <c r="S4144" s="367"/>
      <c r="T4144" s="367"/>
      <c r="U4144" s="367"/>
    </row>
    <row r="4145">
      <c r="A4145" s="367"/>
      <c r="B4145" s="367"/>
      <c r="C4145" s="367"/>
      <c r="D4145" s="367"/>
      <c r="E4145" s="368"/>
      <c r="F4145" s="367"/>
      <c r="G4145" s="367"/>
      <c r="H4145" s="367"/>
      <c r="I4145" s="367"/>
      <c r="J4145" s="367"/>
      <c r="K4145" s="367"/>
      <c r="L4145" s="367"/>
      <c r="M4145" s="367"/>
      <c r="N4145" s="367"/>
      <c r="O4145" s="367"/>
      <c r="P4145" s="367"/>
      <c r="Q4145" s="367"/>
      <c r="R4145" s="367"/>
      <c r="S4145" s="367"/>
      <c r="T4145" s="367"/>
      <c r="U4145" s="367"/>
    </row>
    <row r="4146">
      <c r="A4146" s="367"/>
      <c r="B4146" s="367"/>
      <c r="C4146" s="367"/>
      <c r="D4146" s="367"/>
      <c r="E4146" s="368"/>
      <c r="F4146" s="367"/>
      <c r="G4146" s="367"/>
      <c r="H4146" s="367"/>
      <c r="I4146" s="367"/>
      <c r="J4146" s="367"/>
      <c r="K4146" s="367"/>
      <c r="L4146" s="367"/>
      <c r="M4146" s="367"/>
      <c r="N4146" s="367"/>
      <c r="O4146" s="367"/>
      <c r="P4146" s="367"/>
      <c r="Q4146" s="367"/>
      <c r="R4146" s="367"/>
      <c r="S4146" s="367"/>
      <c r="T4146" s="367"/>
      <c r="U4146" s="367"/>
    </row>
    <row r="4147">
      <c r="A4147" s="367"/>
      <c r="B4147" s="367"/>
      <c r="C4147" s="367"/>
      <c r="D4147" s="367"/>
      <c r="E4147" s="368"/>
      <c r="F4147" s="367"/>
      <c r="G4147" s="367"/>
      <c r="H4147" s="367"/>
      <c r="I4147" s="367"/>
      <c r="J4147" s="367"/>
      <c r="K4147" s="367"/>
      <c r="L4147" s="367"/>
      <c r="M4147" s="367"/>
      <c r="N4147" s="367"/>
      <c r="O4147" s="367"/>
      <c r="P4147" s="367"/>
      <c r="Q4147" s="367"/>
      <c r="R4147" s="367"/>
      <c r="S4147" s="367"/>
      <c r="T4147" s="367"/>
      <c r="U4147" s="367"/>
    </row>
    <row r="4148">
      <c r="A4148" s="367"/>
      <c r="B4148" s="367"/>
      <c r="C4148" s="367"/>
      <c r="D4148" s="367"/>
      <c r="E4148" s="368"/>
      <c r="F4148" s="367"/>
      <c r="G4148" s="367"/>
      <c r="H4148" s="367"/>
      <c r="I4148" s="367"/>
      <c r="J4148" s="367"/>
      <c r="K4148" s="367"/>
      <c r="L4148" s="367"/>
      <c r="M4148" s="367"/>
      <c r="N4148" s="367"/>
      <c r="O4148" s="367"/>
      <c r="P4148" s="367"/>
      <c r="Q4148" s="367"/>
      <c r="R4148" s="367"/>
      <c r="S4148" s="367"/>
      <c r="T4148" s="367"/>
      <c r="U4148" s="367"/>
    </row>
    <row r="4149">
      <c r="A4149" s="367"/>
      <c r="B4149" s="367"/>
      <c r="C4149" s="367"/>
      <c r="D4149" s="367"/>
      <c r="E4149" s="368"/>
      <c r="F4149" s="367"/>
      <c r="G4149" s="367"/>
      <c r="H4149" s="367"/>
      <c r="I4149" s="367"/>
      <c r="J4149" s="367"/>
      <c r="K4149" s="367"/>
      <c r="L4149" s="367"/>
      <c r="M4149" s="367"/>
      <c r="N4149" s="367"/>
      <c r="O4149" s="367"/>
      <c r="P4149" s="367"/>
      <c r="Q4149" s="367"/>
      <c r="R4149" s="367"/>
      <c r="S4149" s="367"/>
      <c r="T4149" s="367"/>
      <c r="U4149" s="367"/>
    </row>
    <row r="4150">
      <c r="A4150" s="367"/>
      <c r="B4150" s="367"/>
      <c r="C4150" s="367"/>
      <c r="D4150" s="367"/>
      <c r="E4150" s="368"/>
      <c r="F4150" s="367"/>
      <c r="G4150" s="367"/>
      <c r="H4150" s="367"/>
      <c r="I4150" s="367"/>
      <c r="J4150" s="367"/>
      <c r="K4150" s="367"/>
      <c r="L4150" s="367"/>
      <c r="M4150" s="367"/>
      <c r="N4150" s="367"/>
      <c r="O4150" s="367"/>
      <c r="P4150" s="367"/>
      <c r="Q4150" s="367"/>
      <c r="R4150" s="367"/>
      <c r="S4150" s="367"/>
      <c r="T4150" s="367"/>
      <c r="U4150" s="367"/>
    </row>
    <row r="4151">
      <c r="A4151" s="367"/>
      <c r="B4151" s="367"/>
      <c r="C4151" s="367"/>
      <c r="D4151" s="367"/>
      <c r="E4151" s="368"/>
      <c r="F4151" s="367"/>
      <c r="G4151" s="367"/>
      <c r="H4151" s="367"/>
      <c r="I4151" s="367"/>
      <c r="J4151" s="367"/>
      <c r="K4151" s="367"/>
      <c r="L4151" s="367"/>
      <c r="M4151" s="367"/>
      <c r="N4151" s="367"/>
      <c r="O4151" s="367"/>
      <c r="P4151" s="367"/>
      <c r="Q4151" s="367"/>
      <c r="R4151" s="367"/>
      <c r="S4151" s="367"/>
      <c r="T4151" s="367"/>
      <c r="U4151" s="367"/>
    </row>
    <row r="4152">
      <c r="A4152" s="367"/>
      <c r="B4152" s="367"/>
      <c r="C4152" s="367"/>
      <c r="D4152" s="367"/>
      <c r="E4152" s="368"/>
      <c r="F4152" s="367"/>
      <c r="G4152" s="367"/>
      <c r="H4152" s="367"/>
      <c r="I4152" s="367"/>
      <c r="J4152" s="367"/>
      <c r="K4152" s="367"/>
      <c r="L4152" s="367"/>
      <c r="M4152" s="367"/>
      <c r="N4152" s="367"/>
      <c r="O4152" s="367"/>
      <c r="P4152" s="367"/>
      <c r="Q4152" s="367"/>
      <c r="R4152" s="367"/>
      <c r="S4152" s="367"/>
      <c r="T4152" s="367"/>
      <c r="U4152" s="367"/>
    </row>
    <row r="4153">
      <c r="A4153" s="367"/>
      <c r="B4153" s="367"/>
      <c r="C4153" s="367"/>
      <c r="D4153" s="367"/>
      <c r="E4153" s="368"/>
      <c r="F4153" s="367"/>
      <c r="G4153" s="367"/>
      <c r="H4153" s="367"/>
      <c r="I4153" s="367"/>
      <c r="J4153" s="367"/>
      <c r="K4153" s="367"/>
      <c r="L4153" s="367"/>
      <c r="M4153" s="367"/>
      <c r="N4153" s="367"/>
      <c r="O4153" s="367"/>
      <c r="P4153" s="367"/>
      <c r="Q4153" s="367"/>
      <c r="R4153" s="367"/>
      <c r="S4153" s="367"/>
      <c r="T4153" s="367"/>
      <c r="U4153" s="367"/>
    </row>
    <row r="4154">
      <c r="A4154" s="367"/>
      <c r="B4154" s="367"/>
      <c r="C4154" s="367"/>
      <c r="D4154" s="367"/>
      <c r="E4154" s="368"/>
      <c r="F4154" s="367"/>
      <c r="G4154" s="367"/>
      <c r="H4154" s="367"/>
      <c r="I4154" s="367"/>
      <c r="J4154" s="367"/>
      <c r="K4154" s="367"/>
      <c r="L4154" s="367"/>
      <c r="M4154" s="367"/>
      <c r="N4154" s="367"/>
      <c r="O4154" s="367"/>
      <c r="P4154" s="367"/>
      <c r="Q4154" s="367"/>
      <c r="R4154" s="367"/>
      <c r="S4154" s="367"/>
      <c r="T4154" s="367"/>
      <c r="U4154" s="367"/>
    </row>
    <row r="4155">
      <c r="A4155" s="367"/>
      <c r="B4155" s="367"/>
      <c r="C4155" s="367"/>
      <c r="D4155" s="367"/>
      <c r="E4155" s="368"/>
      <c r="F4155" s="367"/>
      <c r="G4155" s="367"/>
      <c r="H4155" s="367"/>
      <c r="I4155" s="367"/>
      <c r="J4155" s="367"/>
      <c r="K4155" s="367"/>
      <c r="L4155" s="367"/>
      <c r="M4155" s="367"/>
      <c r="N4155" s="367"/>
      <c r="O4155" s="367"/>
      <c r="P4155" s="367"/>
      <c r="Q4155" s="367"/>
      <c r="R4155" s="367"/>
      <c r="S4155" s="367"/>
      <c r="T4155" s="367"/>
      <c r="U4155" s="367"/>
    </row>
    <row r="4156">
      <c r="A4156" s="367"/>
      <c r="B4156" s="367"/>
      <c r="C4156" s="367"/>
      <c r="D4156" s="367"/>
      <c r="E4156" s="368"/>
      <c r="F4156" s="367"/>
      <c r="G4156" s="367"/>
      <c r="H4156" s="367"/>
      <c r="I4156" s="367"/>
      <c r="J4156" s="367"/>
      <c r="K4156" s="367"/>
      <c r="L4156" s="367"/>
      <c r="M4156" s="367"/>
      <c r="N4156" s="367"/>
      <c r="O4156" s="367"/>
      <c r="P4156" s="367"/>
      <c r="Q4156" s="367"/>
      <c r="R4156" s="367"/>
      <c r="S4156" s="367"/>
      <c r="T4156" s="367"/>
      <c r="U4156" s="367"/>
    </row>
    <row r="4157">
      <c r="A4157" s="367"/>
      <c r="B4157" s="367"/>
      <c r="C4157" s="367"/>
      <c r="D4157" s="367"/>
      <c r="E4157" s="368"/>
      <c r="F4157" s="367"/>
      <c r="G4157" s="367"/>
      <c r="H4157" s="367"/>
      <c r="I4157" s="367"/>
      <c r="J4157" s="367"/>
      <c r="K4157" s="367"/>
      <c r="L4157" s="367"/>
      <c r="M4157" s="367"/>
      <c r="N4157" s="367"/>
      <c r="O4157" s="367"/>
      <c r="P4157" s="367"/>
      <c r="Q4157" s="367"/>
      <c r="R4157" s="367"/>
      <c r="S4157" s="367"/>
      <c r="T4157" s="367"/>
      <c r="U4157" s="367"/>
    </row>
    <row r="4158">
      <c r="A4158" s="367"/>
      <c r="B4158" s="367"/>
      <c r="C4158" s="367"/>
      <c r="D4158" s="367"/>
      <c r="E4158" s="368"/>
      <c r="F4158" s="367"/>
      <c r="G4158" s="367"/>
      <c r="H4158" s="367"/>
      <c r="I4158" s="367"/>
      <c r="J4158" s="367"/>
      <c r="K4158" s="367"/>
      <c r="L4158" s="367"/>
      <c r="M4158" s="367"/>
      <c r="N4158" s="367"/>
      <c r="O4158" s="367"/>
      <c r="P4158" s="367"/>
      <c r="Q4158" s="367"/>
      <c r="R4158" s="367"/>
      <c r="S4158" s="367"/>
      <c r="T4158" s="367"/>
      <c r="U4158" s="367"/>
    </row>
    <row r="4159">
      <c r="A4159" s="367"/>
      <c r="B4159" s="367"/>
      <c r="C4159" s="367"/>
      <c r="D4159" s="367"/>
      <c r="E4159" s="368"/>
      <c r="F4159" s="367"/>
      <c r="G4159" s="367"/>
      <c r="H4159" s="367"/>
      <c r="I4159" s="367"/>
      <c r="J4159" s="367"/>
      <c r="K4159" s="367"/>
      <c r="L4159" s="367"/>
      <c r="M4159" s="367"/>
      <c r="N4159" s="367"/>
      <c r="O4159" s="367"/>
      <c r="P4159" s="367"/>
      <c r="Q4159" s="367"/>
      <c r="R4159" s="367"/>
      <c r="S4159" s="367"/>
      <c r="T4159" s="367"/>
      <c r="U4159" s="367"/>
    </row>
    <row r="4160">
      <c r="A4160" s="367"/>
      <c r="B4160" s="367"/>
      <c r="C4160" s="367"/>
      <c r="D4160" s="367"/>
      <c r="E4160" s="368"/>
      <c r="F4160" s="367"/>
      <c r="G4160" s="367"/>
      <c r="H4160" s="367"/>
      <c r="I4160" s="367"/>
      <c r="J4160" s="367"/>
      <c r="K4160" s="367"/>
      <c r="L4160" s="367"/>
      <c r="M4160" s="367"/>
      <c r="N4160" s="367"/>
      <c r="O4160" s="367"/>
      <c r="P4160" s="367"/>
      <c r="Q4160" s="367"/>
      <c r="R4160" s="367"/>
      <c r="S4160" s="367"/>
      <c r="T4160" s="367"/>
      <c r="U4160" s="367"/>
    </row>
    <row r="4161">
      <c r="A4161" s="367"/>
      <c r="B4161" s="367"/>
      <c r="C4161" s="367"/>
      <c r="D4161" s="367"/>
      <c r="E4161" s="368"/>
      <c r="F4161" s="367"/>
      <c r="G4161" s="367"/>
      <c r="H4161" s="367"/>
      <c r="I4161" s="367"/>
      <c r="J4161" s="367"/>
      <c r="K4161" s="367"/>
      <c r="L4161" s="367"/>
      <c r="M4161" s="367"/>
      <c r="N4161" s="367"/>
      <c r="O4161" s="367"/>
      <c r="P4161" s="367"/>
      <c r="Q4161" s="367"/>
      <c r="R4161" s="367"/>
      <c r="S4161" s="367"/>
      <c r="T4161" s="367"/>
      <c r="U4161" s="367"/>
    </row>
    <row r="4162">
      <c r="A4162" s="367"/>
      <c r="B4162" s="367"/>
      <c r="C4162" s="367"/>
      <c r="D4162" s="367"/>
      <c r="E4162" s="368"/>
      <c r="F4162" s="367"/>
      <c r="G4162" s="367"/>
      <c r="H4162" s="367"/>
      <c r="I4162" s="367"/>
      <c r="J4162" s="367"/>
      <c r="K4162" s="367"/>
      <c r="L4162" s="367"/>
      <c r="M4162" s="367"/>
      <c r="N4162" s="367"/>
      <c r="O4162" s="367"/>
      <c r="P4162" s="367"/>
      <c r="Q4162" s="367"/>
      <c r="R4162" s="367"/>
      <c r="S4162" s="367"/>
      <c r="T4162" s="367"/>
      <c r="U4162" s="367"/>
    </row>
    <row r="4163">
      <c r="A4163" s="367"/>
      <c r="B4163" s="367"/>
      <c r="C4163" s="367"/>
      <c r="D4163" s="367"/>
      <c r="E4163" s="368"/>
      <c r="F4163" s="367"/>
      <c r="G4163" s="367"/>
      <c r="H4163" s="367"/>
      <c r="I4163" s="367"/>
      <c r="J4163" s="367"/>
      <c r="K4163" s="367"/>
      <c r="L4163" s="367"/>
      <c r="M4163" s="367"/>
      <c r="N4163" s="367"/>
      <c r="O4163" s="367"/>
      <c r="P4163" s="367"/>
      <c r="Q4163" s="367"/>
      <c r="R4163" s="367"/>
      <c r="S4163" s="367"/>
      <c r="T4163" s="367"/>
      <c r="U4163" s="367"/>
    </row>
    <row r="4164">
      <c r="A4164" s="367"/>
      <c r="B4164" s="367"/>
      <c r="C4164" s="367"/>
      <c r="D4164" s="367"/>
      <c r="E4164" s="368"/>
      <c r="F4164" s="367"/>
      <c r="G4164" s="367"/>
      <c r="H4164" s="367"/>
      <c r="I4164" s="367"/>
      <c r="J4164" s="367"/>
      <c r="K4164" s="367"/>
      <c r="L4164" s="367"/>
      <c r="M4164" s="367"/>
      <c r="N4164" s="367"/>
      <c r="O4164" s="367"/>
      <c r="P4164" s="367"/>
      <c r="Q4164" s="367"/>
      <c r="R4164" s="367"/>
      <c r="S4164" s="367"/>
      <c r="T4164" s="367"/>
      <c r="U4164" s="367"/>
    </row>
    <row r="4165">
      <c r="A4165" s="367"/>
      <c r="B4165" s="367"/>
      <c r="C4165" s="367"/>
      <c r="D4165" s="367"/>
      <c r="E4165" s="368"/>
      <c r="F4165" s="367"/>
      <c r="G4165" s="367"/>
      <c r="H4165" s="367"/>
      <c r="I4165" s="367"/>
      <c r="J4165" s="367"/>
      <c r="K4165" s="367"/>
      <c r="L4165" s="367"/>
      <c r="M4165" s="367"/>
      <c r="N4165" s="367"/>
      <c r="O4165" s="367"/>
      <c r="P4165" s="367"/>
      <c r="Q4165" s="367"/>
      <c r="R4165" s="367"/>
      <c r="S4165" s="367"/>
      <c r="T4165" s="367"/>
      <c r="U4165" s="367"/>
    </row>
    <row r="4166">
      <c r="A4166" s="367"/>
      <c r="B4166" s="367"/>
      <c r="C4166" s="367"/>
      <c r="D4166" s="367"/>
      <c r="E4166" s="368"/>
      <c r="F4166" s="367"/>
      <c r="G4166" s="367"/>
      <c r="H4166" s="367"/>
      <c r="I4166" s="367"/>
      <c r="J4166" s="367"/>
      <c r="K4166" s="367"/>
      <c r="L4166" s="367"/>
      <c r="M4166" s="367"/>
      <c r="N4166" s="367"/>
      <c r="O4166" s="367"/>
      <c r="P4166" s="367"/>
      <c r="Q4166" s="367"/>
      <c r="R4166" s="367"/>
      <c r="S4166" s="367"/>
      <c r="T4166" s="367"/>
      <c r="U4166" s="367"/>
    </row>
    <row r="4167">
      <c r="A4167" s="367"/>
      <c r="B4167" s="367"/>
      <c r="C4167" s="367"/>
      <c r="D4167" s="367"/>
      <c r="E4167" s="368"/>
      <c r="F4167" s="367"/>
      <c r="G4167" s="367"/>
      <c r="H4167" s="367"/>
      <c r="I4167" s="367"/>
      <c r="J4167" s="367"/>
      <c r="K4167" s="367"/>
      <c r="L4167" s="367"/>
      <c r="M4167" s="367"/>
      <c r="N4167" s="367"/>
      <c r="O4167" s="367"/>
      <c r="P4167" s="367"/>
      <c r="Q4167" s="367"/>
      <c r="R4167" s="367"/>
      <c r="S4167" s="367"/>
      <c r="T4167" s="367"/>
      <c r="U4167" s="367"/>
    </row>
    <row r="4168">
      <c r="A4168" s="367"/>
      <c r="B4168" s="367"/>
      <c r="C4168" s="367"/>
      <c r="D4168" s="367"/>
      <c r="E4168" s="368"/>
      <c r="F4168" s="367"/>
      <c r="G4168" s="367"/>
      <c r="H4168" s="367"/>
      <c r="I4168" s="367"/>
      <c r="J4168" s="367"/>
      <c r="K4168" s="367"/>
      <c r="L4168" s="367"/>
      <c r="M4168" s="367"/>
      <c r="N4168" s="367"/>
      <c r="O4168" s="367"/>
      <c r="P4168" s="367"/>
      <c r="Q4168" s="367"/>
      <c r="R4168" s="367"/>
      <c r="S4168" s="367"/>
      <c r="T4168" s="367"/>
      <c r="U4168" s="367"/>
    </row>
    <row r="4169">
      <c r="A4169" s="367"/>
      <c r="B4169" s="367"/>
      <c r="C4169" s="367"/>
      <c r="D4169" s="367"/>
      <c r="E4169" s="368"/>
      <c r="F4169" s="367"/>
      <c r="G4169" s="367"/>
      <c r="H4169" s="367"/>
      <c r="I4169" s="367"/>
      <c r="J4169" s="367"/>
      <c r="K4169" s="367"/>
      <c r="L4169" s="367"/>
      <c r="M4169" s="367"/>
      <c r="N4169" s="367"/>
      <c r="O4169" s="367"/>
      <c r="P4169" s="367"/>
      <c r="Q4169" s="367"/>
      <c r="R4169" s="367"/>
      <c r="S4169" s="367"/>
      <c r="T4169" s="367"/>
      <c r="U4169" s="367"/>
    </row>
    <row r="4170">
      <c r="A4170" s="367"/>
      <c r="B4170" s="367"/>
      <c r="C4170" s="367"/>
      <c r="D4170" s="367"/>
      <c r="E4170" s="368"/>
      <c r="F4170" s="367"/>
      <c r="G4170" s="367"/>
      <c r="H4170" s="367"/>
      <c r="I4170" s="367"/>
      <c r="J4170" s="367"/>
      <c r="K4170" s="367"/>
      <c r="L4170" s="367"/>
      <c r="M4170" s="367"/>
      <c r="N4170" s="367"/>
      <c r="O4170" s="367"/>
      <c r="P4170" s="367"/>
      <c r="Q4170" s="367"/>
      <c r="R4170" s="367"/>
      <c r="S4170" s="367"/>
      <c r="T4170" s="367"/>
      <c r="U4170" s="367"/>
    </row>
    <row r="4171">
      <c r="A4171" s="367"/>
      <c r="B4171" s="367"/>
      <c r="C4171" s="367"/>
      <c r="D4171" s="367"/>
      <c r="E4171" s="368"/>
      <c r="F4171" s="367"/>
      <c r="G4171" s="367"/>
      <c r="H4171" s="367"/>
      <c r="I4171" s="367"/>
      <c r="J4171" s="367"/>
      <c r="K4171" s="367"/>
      <c r="L4171" s="367"/>
      <c r="M4171" s="367"/>
      <c r="N4171" s="367"/>
      <c r="O4171" s="367"/>
      <c r="P4171" s="367"/>
      <c r="Q4171" s="367"/>
      <c r="R4171" s="367"/>
      <c r="S4171" s="367"/>
      <c r="T4171" s="367"/>
      <c r="U4171" s="367"/>
    </row>
    <row r="4172">
      <c r="A4172" s="367"/>
      <c r="B4172" s="367"/>
      <c r="C4172" s="367"/>
      <c r="D4172" s="367"/>
      <c r="E4172" s="368"/>
      <c r="F4172" s="367"/>
      <c r="G4172" s="367"/>
      <c r="H4172" s="367"/>
      <c r="I4172" s="367"/>
      <c r="J4172" s="367"/>
      <c r="K4172" s="367"/>
      <c r="L4172" s="367"/>
      <c r="M4172" s="367"/>
      <c r="N4172" s="367"/>
      <c r="O4172" s="367"/>
      <c r="P4172" s="367"/>
      <c r="Q4172" s="367"/>
      <c r="R4172" s="367"/>
      <c r="S4172" s="367"/>
      <c r="T4172" s="367"/>
      <c r="U4172" s="367"/>
    </row>
    <row r="4173">
      <c r="A4173" s="367"/>
      <c r="B4173" s="367"/>
      <c r="C4173" s="367"/>
      <c r="D4173" s="367"/>
      <c r="E4173" s="368"/>
      <c r="F4173" s="367"/>
      <c r="G4173" s="367"/>
      <c r="H4173" s="367"/>
      <c r="I4173" s="367"/>
      <c r="J4173" s="367"/>
      <c r="K4173" s="367"/>
      <c r="L4173" s="367"/>
      <c r="M4173" s="367"/>
      <c r="N4173" s="367"/>
      <c r="O4173" s="367"/>
      <c r="P4173" s="367"/>
      <c r="Q4173" s="367"/>
      <c r="R4173" s="367"/>
      <c r="S4173" s="367"/>
      <c r="T4173" s="367"/>
      <c r="U4173" s="367"/>
    </row>
    <row r="4174">
      <c r="A4174" s="367"/>
      <c r="B4174" s="367"/>
      <c r="C4174" s="367"/>
      <c r="D4174" s="367"/>
      <c r="E4174" s="368"/>
      <c r="F4174" s="367"/>
      <c r="G4174" s="367"/>
      <c r="H4174" s="367"/>
      <c r="I4174" s="367"/>
      <c r="J4174" s="367"/>
      <c r="K4174" s="367"/>
      <c r="L4174" s="367"/>
      <c r="M4174" s="367"/>
      <c r="N4174" s="367"/>
      <c r="O4174" s="367"/>
      <c r="P4174" s="367"/>
      <c r="Q4174" s="367"/>
      <c r="R4174" s="367"/>
      <c r="S4174" s="367"/>
      <c r="T4174" s="367"/>
      <c r="U4174" s="367"/>
    </row>
    <row r="4175">
      <c r="A4175" s="367"/>
      <c r="B4175" s="367"/>
      <c r="C4175" s="367"/>
      <c r="D4175" s="367"/>
      <c r="E4175" s="368"/>
      <c r="F4175" s="367"/>
      <c r="G4175" s="367"/>
      <c r="H4175" s="367"/>
      <c r="I4175" s="367"/>
      <c r="J4175" s="367"/>
      <c r="K4175" s="367"/>
      <c r="L4175" s="367"/>
      <c r="M4175" s="367"/>
      <c r="N4175" s="367"/>
      <c r="O4175" s="367"/>
      <c r="P4175" s="367"/>
      <c r="Q4175" s="367"/>
      <c r="R4175" s="367"/>
      <c r="S4175" s="367"/>
      <c r="T4175" s="367"/>
      <c r="U4175" s="367"/>
    </row>
    <row r="4176">
      <c r="A4176" s="367"/>
      <c r="B4176" s="367"/>
      <c r="C4176" s="367"/>
      <c r="D4176" s="367"/>
      <c r="E4176" s="368"/>
      <c r="F4176" s="367"/>
      <c r="G4176" s="367"/>
      <c r="H4176" s="367"/>
      <c r="I4176" s="367"/>
      <c r="J4176" s="367"/>
      <c r="K4176" s="367"/>
      <c r="L4176" s="367"/>
      <c r="M4176" s="367"/>
      <c r="N4176" s="367"/>
      <c r="O4176" s="367"/>
      <c r="P4176" s="367"/>
      <c r="Q4176" s="367"/>
      <c r="R4176" s="367"/>
      <c r="S4176" s="367"/>
      <c r="T4176" s="367"/>
      <c r="U4176" s="367"/>
    </row>
    <row r="4177">
      <c r="A4177" s="367"/>
      <c r="B4177" s="367"/>
      <c r="C4177" s="367"/>
      <c r="D4177" s="367"/>
      <c r="E4177" s="368"/>
      <c r="F4177" s="367"/>
      <c r="G4177" s="367"/>
      <c r="H4177" s="367"/>
      <c r="I4177" s="367"/>
      <c r="J4177" s="367"/>
      <c r="K4177" s="367"/>
      <c r="L4177" s="367"/>
      <c r="M4177" s="367"/>
      <c r="N4177" s="367"/>
      <c r="O4177" s="367"/>
      <c r="P4177" s="367"/>
      <c r="Q4177" s="367"/>
      <c r="R4177" s="367"/>
      <c r="S4177" s="367"/>
      <c r="T4177" s="367"/>
      <c r="U4177" s="367"/>
    </row>
    <row r="4178">
      <c r="A4178" s="367"/>
      <c r="B4178" s="367"/>
      <c r="C4178" s="367"/>
      <c r="D4178" s="367"/>
      <c r="E4178" s="368"/>
      <c r="F4178" s="367"/>
      <c r="G4178" s="367"/>
      <c r="H4178" s="367"/>
      <c r="I4178" s="367"/>
      <c r="J4178" s="367"/>
      <c r="K4178" s="367"/>
      <c r="L4178" s="367"/>
      <c r="M4178" s="367"/>
      <c r="N4178" s="367"/>
      <c r="O4178" s="367"/>
      <c r="P4178" s="367"/>
      <c r="Q4178" s="367"/>
      <c r="R4178" s="367"/>
      <c r="S4178" s="367"/>
      <c r="T4178" s="367"/>
      <c r="U4178" s="367"/>
    </row>
    <row r="4179">
      <c r="A4179" s="367"/>
      <c r="B4179" s="367"/>
      <c r="C4179" s="367"/>
      <c r="D4179" s="367"/>
      <c r="E4179" s="368"/>
      <c r="F4179" s="367"/>
      <c r="G4179" s="367"/>
      <c r="H4179" s="367"/>
      <c r="I4179" s="367"/>
      <c r="J4179" s="367"/>
      <c r="K4179" s="367"/>
      <c r="L4179" s="367"/>
      <c r="M4179" s="367"/>
      <c r="N4179" s="367"/>
      <c r="O4179" s="367"/>
      <c r="P4179" s="367"/>
      <c r="Q4179" s="367"/>
      <c r="R4179" s="367"/>
      <c r="S4179" s="367"/>
      <c r="T4179" s="367"/>
      <c r="U4179" s="367"/>
    </row>
    <row r="4180">
      <c r="A4180" s="367"/>
      <c r="B4180" s="367"/>
      <c r="C4180" s="367"/>
      <c r="D4180" s="367"/>
      <c r="E4180" s="368"/>
      <c r="F4180" s="367"/>
      <c r="G4180" s="367"/>
      <c r="H4180" s="367"/>
      <c r="I4180" s="367"/>
      <c r="J4180" s="367"/>
      <c r="K4180" s="367"/>
      <c r="L4180" s="367"/>
      <c r="M4180" s="367"/>
      <c r="N4180" s="367"/>
      <c r="O4180" s="367"/>
      <c r="P4180" s="367"/>
      <c r="Q4180" s="367"/>
      <c r="R4180" s="367"/>
      <c r="S4180" s="367"/>
      <c r="T4180" s="367"/>
      <c r="U4180" s="367"/>
    </row>
    <row r="4181">
      <c r="A4181" s="367"/>
      <c r="B4181" s="367"/>
      <c r="C4181" s="367"/>
      <c r="D4181" s="367"/>
      <c r="E4181" s="368"/>
      <c r="F4181" s="367"/>
      <c r="G4181" s="367"/>
      <c r="H4181" s="367"/>
      <c r="I4181" s="367"/>
      <c r="J4181" s="367"/>
      <c r="K4181" s="367"/>
      <c r="L4181" s="367"/>
      <c r="M4181" s="367"/>
      <c r="N4181" s="367"/>
      <c r="O4181" s="367"/>
      <c r="P4181" s="367"/>
      <c r="Q4181" s="367"/>
      <c r="R4181" s="367"/>
      <c r="S4181" s="367"/>
      <c r="T4181" s="367"/>
      <c r="U4181" s="367"/>
    </row>
    <row r="4182">
      <c r="A4182" s="367"/>
      <c r="B4182" s="367"/>
      <c r="C4182" s="367"/>
      <c r="D4182" s="367"/>
      <c r="E4182" s="368"/>
      <c r="F4182" s="367"/>
      <c r="G4182" s="367"/>
      <c r="H4182" s="367"/>
      <c r="I4182" s="367"/>
      <c r="J4182" s="367"/>
      <c r="K4182" s="367"/>
      <c r="L4182" s="367"/>
      <c r="M4182" s="367"/>
      <c r="N4182" s="367"/>
      <c r="O4182" s="367"/>
      <c r="P4182" s="367"/>
      <c r="Q4182" s="367"/>
      <c r="R4182" s="367"/>
      <c r="S4182" s="367"/>
      <c r="T4182" s="367"/>
      <c r="U4182" s="367"/>
    </row>
    <row r="4183">
      <c r="A4183" s="367"/>
      <c r="B4183" s="367"/>
      <c r="C4183" s="367"/>
      <c r="D4183" s="367"/>
      <c r="E4183" s="368"/>
      <c r="F4183" s="367"/>
      <c r="G4183" s="367"/>
      <c r="H4183" s="367"/>
      <c r="I4183" s="367"/>
      <c r="J4183" s="367"/>
      <c r="K4183" s="367"/>
      <c r="L4183" s="367"/>
      <c r="M4183" s="367"/>
      <c r="N4183" s="367"/>
      <c r="O4183" s="367"/>
      <c r="P4183" s="367"/>
      <c r="Q4183" s="367"/>
      <c r="R4183" s="367"/>
      <c r="S4183" s="367"/>
      <c r="T4183" s="367"/>
      <c r="U4183" s="367"/>
    </row>
    <row r="4184">
      <c r="A4184" s="367"/>
      <c r="B4184" s="367"/>
      <c r="C4184" s="367"/>
      <c r="D4184" s="367"/>
      <c r="E4184" s="368"/>
      <c r="F4184" s="367"/>
      <c r="G4184" s="367"/>
      <c r="H4184" s="367"/>
      <c r="I4184" s="367"/>
      <c r="J4184" s="367"/>
      <c r="K4184" s="367"/>
      <c r="L4184" s="367"/>
      <c r="M4184" s="367"/>
      <c r="N4184" s="367"/>
      <c r="O4184" s="367"/>
      <c r="P4184" s="367"/>
      <c r="Q4184" s="367"/>
      <c r="R4184" s="367"/>
      <c r="S4184" s="367"/>
      <c r="T4184" s="367"/>
      <c r="U4184" s="367"/>
    </row>
    <row r="4185">
      <c r="A4185" s="367"/>
      <c r="B4185" s="367"/>
      <c r="C4185" s="367"/>
      <c r="D4185" s="367"/>
      <c r="E4185" s="368"/>
      <c r="F4185" s="367"/>
      <c r="G4185" s="367"/>
      <c r="H4185" s="367"/>
      <c r="I4185" s="367"/>
      <c r="J4185" s="367"/>
      <c r="K4185" s="367"/>
      <c r="L4185" s="367"/>
      <c r="M4185" s="367"/>
      <c r="N4185" s="367"/>
      <c r="O4185" s="367"/>
      <c r="P4185" s="367"/>
      <c r="Q4185" s="367"/>
      <c r="R4185" s="367"/>
      <c r="S4185" s="367"/>
      <c r="T4185" s="367"/>
      <c r="U4185" s="367"/>
    </row>
    <row r="4186">
      <c r="A4186" s="367"/>
      <c r="B4186" s="367"/>
      <c r="C4186" s="367"/>
      <c r="D4186" s="367"/>
      <c r="E4186" s="368"/>
      <c r="F4186" s="367"/>
      <c r="G4186" s="367"/>
      <c r="H4186" s="367"/>
      <c r="I4186" s="367"/>
      <c r="J4186" s="367"/>
      <c r="K4186" s="367"/>
      <c r="L4186" s="367"/>
      <c r="M4186" s="367"/>
      <c r="N4186" s="367"/>
      <c r="O4186" s="367"/>
      <c r="P4186" s="367"/>
      <c r="Q4186" s="367"/>
      <c r="R4186" s="367"/>
      <c r="S4186" s="367"/>
      <c r="T4186" s="367"/>
      <c r="U4186" s="367"/>
    </row>
    <row r="4187">
      <c r="A4187" s="367"/>
      <c r="B4187" s="367"/>
      <c r="C4187" s="367"/>
      <c r="D4187" s="367"/>
      <c r="E4187" s="368"/>
      <c r="F4187" s="367"/>
      <c r="G4187" s="367"/>
      <c r="H4187" s="367"/>
      <c r="I4187" s="367"/>
      <c r="J4187" s="367"/>
      <c r="K4187" s="367"/>
      <c r="L4187" s="367"/>
      <c r="M4187" s="367"/>
      <c r="N4187" s="367"/>
      <c r="O4187" s="367"/>
      <c r="P4187" s="367"/>
      <c r="Q4187" s="367"/>
      <c r="R4187" s="367"/>
      <c r="S4187" s="367"/>
      <c r="T4187" s="367"/>
      <c r="U4187" s="367"/>
    </row>
    <row r="4188">
      <c r="A4188" s="367"/>
      <c r="B4188" s="367"/>
      <c r="C4188" s="367"/>
      <c r="D4188" s="367"/>
      <c r="E4188" s="368"/>
      <c r="F4188" s="367"/>
      <c r="G4188" s="367"/>
      <c r="H4188" s="367"/>
      <c r="I4188" s="367"/>
      <c r="J4188" s="367"/>
      <c r="K4188" s="367"/>
      <c r="L4188" s="367"/>
      <c r="M4188" s="367"/>
      <c r="N4188" s="367"/>
      <c r="O4188" s="367"/>
      <c r="P4188" s="367"/>
      <c r="Q4188" s="367"/>
      <c r="R4188" s="367"/>
      <c r="S4188" s="367"/>
      <c r="T4188" s="367"/>
      <c r="U4188" s="367"/>
    </row>
    <row r="4189">
      <c r="A4189" s="367"/>
      <c r="B4189" s="367"/>
      <c r="C4189" s="367"/>
      <c r="D4189" s="367"/>
      <c r="E4189" s="368"/>
      <c r="F4189" s="367"/>
      <c r="G4189" s="367"/>
      <c r="H4189" s="367"/>
      <c r="I4189" s="367"/>
      <c r="J4189" s="367"/>
      <c r="K4189" s="367"/>
      <c r="L4189" s="367"/>
      <c r="M4189" s="367"/>
      <c r="N4189" s="367"/>
      <c r="O4189" s="367"/>
      <c r="P4189" s="367"/>
      <c r="Q4189" s="367"/>
      <c r="R4189" s="367"/>
      <c r="S4189" s="367"/>
      <c r="T4189" s="367"/>
      <c r="U4189" s="367"/>
    </row>
    <row r="4190">
      <c r="A4190" s="367"/>
      <c r="B4190" s="367"/>
      <c r="C4190" s="367"/>
      <c r="D4190" s="367"/>
      <c r="E4190" s="368"/>
      <c r="F4190" s="367"/>
      <c r="G4190" s="367"/>
      <c r="H4190" s="367"/>
      <c r="I4190" s="367"/>
      <c r="J4190" s="367"/>
      <c r="K4190" s="367"/>
      <c r="L4190" s="367"/>
      <c r="M4190" s="367"/>
      <c r="N4190" s="367"/>
      <c r="O4190" s="367"/>
      <c r="P4190" s="367"/>
      <c r="Q4190" s="367"/>
      <c r="R4190" s="367"/>
      <c r="S4190" s="367"/>
      <c r="T4190" s="367"/>
      <c r="U4190" s="367"/>
    </row>
    <row r="4191">
      <c r="A4191" s="367"/>
      <c r="B4191" s="367"/>
      <c r="C4191" s="367"/>
      <c r="D4191" s="367"/>
      <c r="E4191" s="368"/>
      <c r="F4191" s="367"/>
      <c r="G4191" s="367"/>
      <c r="H4191" s="367"/>
      <c r="I4191" s="367"/>
      <c r="J4191" s="367"/>
      <c r="K4191" s="367"/>
      <c r="L4191" s="367"/>
      <c r="M4191" s="367"/>
      <c r="N4191" s="367"/>
      <c r="O4191" s="367"/>
      <c r="P4191" s="367"/>
      <c r="Q4191" s="367"/>
      <c r="R4191" s="367"/>
      <c r="S4191" s="367"/>
      <c r="T4191" s="367"/>
      <c r="U4191" s="367"/>
    </row>
    <row r="4192">
      <c r="A4192" s="367"/>
      <c r="B4192" s="367"/>
      <c r="C4192" s="367"/>
      <c r="D4192" s="367"/>
      <c r="E4192" s="368"/>
      <c r="F4192" s="367"/>
      <c r="G4192" s="367"/>
      <c r="H4192" s="367"/>
      <c r="I4192" s="367"/>
      <c r="J4192" s="367"/>
      <c r="K4192" s="367"/>
      <c r="L4192" s="367"/>
      <c r="M4192" s="367"/>
      <c r="N4192" s="367"/>
      <c r="O4192" s="367"/>
      <c r="P4192" s="367"/>
      <c r="Q4192" s="367"/>
      <c r="R4192" s="367"/>
      <c r="S4192" s="367"/>
      <c r="T4192" s="367"/>
      <c r="U4192" s="367"/>
    </row>
    <row r="4193">
      <c r="A4193" s="367"/>
      <c r="B4193" s="367"/>
      <c r="C4193" s="367"/>
      <c r="D4193" s="367"/>
      <c r="E4193" s="368"/>
      <c r="F4193" s="367"/>
      <c r="G4193" s="367"/>
      <c r="H4193" s="367"/>
      <c r="I4193" s="367"/>
      <c r="J4193" s="367"/>
      <c r="K4193" s="367"/>
      <c r="L4193" s="367"/>
      <c r="M4193" s="367"/>
      <c r="N4193" s="367"/>
      <c r="O4193" s="367"/>
      <c r="P4193" s="367"/>
      <c r="Q4193" s="367"/>
      <c r="R4193" s="367"/>
      <c r="S4193" s="367"/>
      <c r="T4193" s="367"/>
      <c r="U4193" s="367"/>
    </row>
    <row r="4194">
      <c r="A4194" s="367"/>
      <c r="B4194" s="367"/>
      <c r="C4194" s="367"/>
      <c r="D4194" s="367"/>
      <c r="E4194" s="368"/>
      <c r="F4194" s="367"/>
      <c r="G4194" s="367"/>
      <c r="H4194" s="367"/>
      <c r="I4194" s="367"/>
      <c r="J4194" s="367"/>
      <c r="K4194" s="367"/>
      <c r="L4194" s="367"/>
      <c r="M4194" s="367"/>
      <c r="N4194" s="367"/>
      <c r="O4194" s="367"/>
      <c r="P4194" s="367"/>
      <c r="Q4194" s="367"/>
      <c r="R4194" s="367"/>
      <c r="S4194" s="367"/>
      <c r="T4194" s="367"/>
      <c r="U4194" s="367"/>
    </row>
    <row r="4195">
      <c r="A4195" s="367"/>
      <c r="B4195" s="367"/>
      <c r="C4195" s="367"/>
      <c r="D4195" s="367"/>
      <c r="E4195" s="368"/>
      <c r="F4195" s="367"/>
      <c r="G4195" s="367"/>
      <c r="H4195" s="367"/>
      <c r="I4195" s="367"/>
      <c r="J4195" s="367"/>
      <c r="K4195" s="367"/>
      <c r="L4195" s="367"/>
      <c r="M4195" s="367"/>
      <c r="N4195" s="367"/>
      <c r="O4195" s="367"/>
      <c r="P4195" s="367"/>
      <c r="Q4195" s="367"/>
      <c r="R4195" s="367"/>
      <c r="S4195" s="367"/>
      <c r="T4195" s="367"/>
      <c r="U4195" s="367"/>
    </row>
    <row r="4196">
      <c r="A4196" s="367"/>
      <c r="B4196" s="367"/>
      <c r="C4196" s="367"/>
      <c r="D4196" s="367"/>
      <c r="E4196" s="368"/>
      <c r="F4196" s="367"/>
      <c r="G4196" s="367"/>
      <c r="H4196" s="367"/>
      <c r="I4196" s="367"/>
      <c r="J4196" s="367"/>
      <c r="K4196" s="367"/>
      <c r="L4196" s="367"/>
      <c r="M4196" s="367"/>
      <c r="N4196" s="367"/>
      <c r="O4196" s="367"/>
      <c r="P4196" s="367"/>
      <c r="Q4196" s="367"/>
      <c r="R4196" s="367"/>
      <c r="S4196" s="367"/>
      <c r="T4196" s="367"/>
      <c r="U4196" s="367"/>
    </row>
    <row r="4197">
      <c r="A4197" s="367"/>
      <c r="B4197" s="367"/>
      <c r="C4197" s="367"/>
      <c r="D4197" s="367"/>
      <c r="E4197" s="368"/>
      <c r="F4197" s="367"/>
      <c r="G4197" s="367"/>
      <c r="H4197" s="367"/>
      <c r="I4197" s="367"/>
      <c r="J4197" s="367"/>
      <c r="K4197" s="367"/>
      <c r="L4197" s="367"/>
      <c r="M4197" s="367"/>
      <c r="N4197" s="367"/>
      <c r="O4197" s="367"/>
      <c r="P4197" s="367"/>
      <c r="Q4197" s="367"/>
      <c r="R4197" s="367"/>
      <c r="S4197" s="367"/>
      <c r="T4197" s="367"/>
      <c r="U4197" s="367"/>
    </row>
    <row r="4198">
      <c r="A4198" s="367"/>
      <c r="B4198" s="367"/>
      <c r="C4198" s="367"/>
      <c r="D4198" s="367"/>
      <c r="E4198" s="368"/>
      <c r="F4198" s="367"/>
      <c r="G4198" s="367"/>
      <c r="H4198" s="367"/>
      <c r="I4198" s="367"/>
      <c r="J4198" s="367"/>
      <c r="K4198" s="367"/>
      <c r="L4198" s="367"/>
      <c r="M4198" s="367"/>
      <c r="N4198" s="367"/>
      <c r="O4198" s="367"/>
      <c r="P4198" s="367"/>
      <c r="Q4198" s="367"/>
      <c r="R4198" s="367"/>
      <c r="S4198" s="367"/>
      <c r="T4198" s="367"/>
      <c r="U4198" s="367"/>
    </row>
    <row r="4199">
      <c r="A4199" s="367"/>
      <c r="B4199" s="367"/>
      <c r="C4199" s="367"/>
      <c r="D4199" s="367"/>
      <c r="E4199" s="368"/>
      <c r="F4199" s="367"/>
      <c r="G4199" s="367"/>
      <c r="H4199" s="367"/>
      <c r="I4199" s="367"/>
      <c r="J4199" s="367"/>
      <c r="K4199" s="367"/>
      <c r="L4199" s="367"/>
      <c r="M4199" s="367"/>
      <c r="N4199" s="367"/>
      <c r="O4199" s="367"/>
      <c r="P4199" s="367"/>
      <c r="Q4199" s="367"/>
      <c r="R4199" s="367"/>
      <c r="S4199" s="367"/>
      <c r="T4199" s="367"/>
      <c r="U4199" s="367"/>
    </row>
    <row r="4200">
      <c r="A4200" s="367"/>
      <c r="B4200" s="367"/>
      <c r="C4200" s="367"/>
      <c r="D4200" s="367"/>
      <c r="E4200" s="368"/>
      <c r="F4200" s="367"/>
      <c r="G4200" s="367"/>
      <c r="H4200" s="367"/>
      <c r="I4200" s="367"/>
      <c r="J4200" s="367"/>
      <c r="K4200" s="367"/>
      <c r="L4200" s="367"/>
      <c r="M4200" s="367"/>
      <c r="N4200" s="367"/>
      <c r="O4200" s="367"/>
      <c r="P4200" s="367"/>
      <c r="Q4200" s="367"/>
      <c r="R4200" s="367"/>
      <c r="S4200" s="367"/>
      <c r="T4200" s="367"/>
      <c r="U4200" s="367"/>
    </row>
    <row r="4201">
      <c r="A4201" s="367"/>
      <c r="B4201" s="367"/>
      <c r="C4201" s="367"/>
      <c r="D4201" s="367"/>
      <c r="E4201" s="368"/>
      <c r="F4201" s="367"/>
      <c r="G4201" s="367"/>
      <c r="H4201" s="367"/>
      <c r="I4201" s="367"/>
      <c r="J4201" s="367"/>
      <c r="K4201" s="367"/>
      <c r="L4201" s="367"/>
      <c r="M4201" s="367"/>
      <c r="N4201" s="367"/>
      <c r="O4201" s="367"/>
      <c r="P4201" s="367"/>
      <c r="Q4201" s="367"/>
      <c r="R4201" s="367"/>
      <c r="S4201" s="367"/>
      <c r="T4201" s="367"/>
      <c r="U4201" s="367"/>
    </row>
    <row r="4202">
      <c r="A4202" s="367"/>
      <c r="B4202" s="367"/>
      <c r="C4202" s="367"/>
      <c r="D4202" s="367"/>
      <c r="E4202" s="368"/>
      <c r="F4202" s="367"/>
      <c r="G4202" s="367"/>
      <c r="H4202" s="367"/>
      <c r="I4202" s="367"/>
      <c r="J4202" s="367"/>
      <c r="K4202" s="367"/>
      <c r="L4202" s="367"/>
      <c r="M4202" s="367"/>
      <c r="N4202" s="367"/>
      <c r="O4202" s="367"/>
      <c r="P4202" s="367"/>
      <c r="Q4202" s="367"/>
      <c r="R4202" s="367"/>
      <c r="S4202" s="367"/>
      <c r="T4202" s="367"/>
      <c r="U4202" s="367"/>
    </row>
    <row r="4203">
      <c r="A4203" s="367"/>
      <c r="B4203" s="367"/>
      <c r="C4203" s="367"/>
      <c r="D4203" s="367"/>
      <c r="E4203" s="368"/>
      <c r="F4203" s="367"/>
      <c r="G4203" s="367"/>
      <c r="H4203" s="367"/>
      <c r="I4203" s="367"/>
      <c r="J4203" s="367"/>
      <c r="K4203" s="367"/>
      <c r="L4203" s="367"/>
      <c r="M4203" s="367"/>
      <c r="N4203" s="367"/>
      <c r="O4203" s="367"/>
      <c r="P4203" s="367"/>
      <c r="Q4203" s="367"/>
      <c r="R4203" s="367"/>
      <c r="S4203" s="367"/>
      <c r="T4203" s="367"/>
      <c r="U4203" s="367"/>
    </row>
    <row r="4204">
      <c r="A4204" s="367"/>
      <c r="B4204" s="367"/>
      <c r="C4204" s="367"/>
      <c r="D4204" s="367"/>
      <c r="E4204" s="368"/>
      <c r="F4204" s="367"/>
      <c r="G4204" s="367"/>
      <c r="H4204" s="367"/>
      <c r="I4204" s="367"/>
      <c r="J4204" s="367"/>
      <c r="K4204" s="367"/>
      <c r="L4204" s="367"/>
      <c r="M4204" s="367"/>
      <c r="N4204" s="367"/>
      <c r="O4204" s="367"/>
      <c r="P4204" s="367"/>
      <c r="Q4204" s="367"/>
      <c r="R4204" s="367"/>
      <c r="S4204" s="367"/>
      <c r="T4204" s="367"/>
      <c r="U4204" s="367"/>
    </row>
    <row r="4205">
      <c r="A4205" s="367"/>
      <c r="B4205" s="367"/>
      <c r="C4205" s="367"/>
      <c r="D4205" s="367"/>
      <c r="E4205" s="368"/>
      <c r="F4205" s="367"/>
      <c r="G4205" s="367"/>
      <c r="H4205" s="367"/>
      <c r="I4205" s="367"/>
      <c r="J4205" s="367"/>
      <c r="K4205" s="367"/>
      <c r="L4205" s="367"/>
      <c r="M4205" s="367"/>
      <c r="N4205" s="367"/>
      <c r="O4205" s="367"/>
      <c r="P4205" s="367"/>
      <c r="Q4205" s="367"/>
      <c r="R4205" s="367"/>
      <c r="S4205" s="367"/>
      <c r="T4205" s="367"/>
      <c r="U4205" s="367"/>
    </row>
    <row r="4206">
      <c r="A4206" s="367"/>
      <c r="B4206" s="367"/>
      <c r="C4206" s="367"/>
      <c r="D4206" s="367"/>
      <c r="E4206" s="368"/>
      <c r="F4206" s="367"/>
      <c r="G4206" s="367"/>
      <c r="H4206" s="367"/>
      <c r="I4206" s="367"/>
      <c r="J4206" s="367"/>
      <c r="K4206" s="367"/>
      <c r="L4206" s="367"/>
      <c r="M4206" s="367"/>
      <c r="N4206" s="367"/>
      <c r="O4206" s="367"/>
      <c r="P4206" s="367"/>
      <c r="Q4206" s="367"/>
      <c r="R4206" s="367"/>
      <c r="S4206" s="367"/>
      <c r="T4206" s="367"/>
      <c r="U4206" s="367"/>
    </row>
    <row r="4207">
      <c r="A4207" s="367"/>
      <c r="B4207" s="367"/>
      <c r="C4207" s="367"/>
      <c r="D4207" s="367"/>
      <c r="E4207" s="368"/>
      <c r="F4207" s="367"/>
      <c r="G4207" s="367"/>
      <c r="H4207" s="367"/>
      <c r="I4207" s="367"/>
      <c r="J4207" s="367"/>
      <c r="K4207" s="367"/>
      <c r="L4207" s="367"/>
      <c r="M4207" s="367"/>
      <c r="N4207" s="367"/>
      <c r="O4207" s="367"/>
      <c r="P4207" s="367"/>
      <c r="Q4207" s="367"/>
      <c r="R4207" s="367"/>
      <c r="S4207" s="367"/>
      <c r="T4207" s="367"/>
      <c r="U4207" s="367"/>
    </row>
    <row r="4208">
      <c r="A4208" s="367"/>
      <c r="B4208" s="367"/>
      <c r="C4208" s="367"/>
      <c r="D4208" s="367"/>
      <c r="E4208" s="368"/>
      <c r="F4208" s="367"/>
      <c r="G4208" s="367"/>
      <c r="H4208" s="367"/>
      <c r="I4208" s="367"/>
      <c r="J4208" s="367"/>
      <c r="K4208" s="367"/>
      <c r="L4208" s="367"/>
      <c r="M4208" s="367"/>
      <c r="N4208" s="367"/>
      <c r="O4208" s="367"/>
      <c r="P4208" s="367"/>
      <c r="Q4208" s="367"/>
      <c r="R4208" s="367"/>
      <c r="S4208" s="367"/>
      <c r="T4208" s="367"/>
      <c r="U4208" s="367"/>
    </row>
    <row r="4209">
      <c r="A4209" s="367"/>
      <c r="B4209" s="367"/>
      <c r="C4209" s="367"/>
      <c r="D4209" s="367"/>
      <c r="E4209" s="368"/>
      <c r="F4209" s="367"/>
      <c r="G4209" s="367"/>
      <c r="H4209" s="367"/>
      <c r="I4209" s="367"/>
      <c r="J4209" s="367"/>
      <c r="K4209" s="367"/>
      <c r="L4209" s="367"/>
      <c r="M4209" s="367"/>
      <c r="N4209" s="367"/>
      <c r="O4209" s="367"/>
      <c r="P4209" s="367"/>
      <c r="Q4209" s="367"/>
      <c r="R4209" s="367"/>
      <c r="S4209" s="367"/>
      <c r="T4209" s="367"/>
      <c r="U4209" s="367"/>
    </row>
    <row r="4210">
      <c r="A4210" s="367"/>
      <c r="B4210" s="367"/>
      <c r="C4210" s="367"/>
      <c r="D4210" s="367"/>
      <c r="E4210" s="368"/>
      <c r="F4210" s="367"/>
      <c r="G4210" s="367"/>
      <c r="H4210" s="367"/>
      <c r="I4210" s="367"/>
      <c r="J4210" s="367"/>
      <c r="K4210" s="367"/>
      <c r="L4210" s="367"/>
      <c r="M4210" s="367"/>
      <c r="N4210" s="367"/>
      <c r="O4210" s="367"/>
      <c r="P4210" s="367"/>
      <c r="Q4210" s="367"/>
      <c r="R4210" s="367"/>
      <c r="S4210" s="367"/>
      <c r="T4210" s="367"/>
      <c r="U4210" s="367"/>
    </row>
    <row r="4211">
      <c r="A4211" s="367"/>
      <c r="B4211" s="367"/>
      <c r="C4211" s="367"/>
      <c r="D4211" s="367"/>
      <c r="E4211" s="368"/>
      <c r="F4211" s="367"/>
      <c r="G4211" s="367"/>
      <c r="H4211" s="367"/>
      <c r="I4211" s="367"/>
      <c r="J4211" s="367"/>
      <c r="K4211" s="367"/>
      <c r="L4211" s="367"/>
      <c r="M4211" s="367"/>
      <c r="N4211" s="367"/>
      <c r="O4211" s="367"/>
      <c r="P4211" s="367"/>
      <c r="Q4211" s="367"/>
      <c r="R4211" s="367"/>
      <c r="S4211" s="367"/>
      <c r="T4211" s="367"/>
      <c r="U4211" s="367"/>
    </row>
    <row r="4212">
      <c r="A4212" s="367"/>
      <c r="B4212" s="367"/>
      <c r="C4212" s="367"/>
      <c r="D4212" s="367"/>
      <c r="E4212" s="368"/>
      <c r="F4212" s="367"/>
      <c r="G4212" s="367"/>
      <c r="H4212" s="367"/>
      <c r="I4212" s="367"/>
      <c r="J4212" s="367"/>
      <c r="K4212" s="367"/>
      <c r="L4212" s="367"/>
      <c r="M4212" s="367"/>
      <c r="N4212" s="367"/>
      <c r="O4212" s="367"/>
      <c r="P4212" s="367"/>
      <c r="Q4212" s="367"/>
      <c r="R4212" s="367"/>
      <c r="S4212" s="367"/>
      <c r="T4212" s="367"/>
      <c r="U4212" s="367"/>
    </row>
    <row r="4213">
      <c r="A4213" s="367"/>
      <c r="B4213" s="367"/>
      <c r="C4213" s="367"/>
      <c r="D4213" s="367"/>
      <c r="E4213" s="368"/>
      <c r="F4213" s="367"/>
      <c r="G4213" s="367"/>
      <c r="H4213" s="367"/>
      <c r="I4213" s="367"/>
      <c r="J4213" s="367"/>
      <c r="K4213" s="367"/>
      <c r="L4213" s="367"/>
      <c r="M4213" s="367"/>
      <c r="N4213" s="367"/>
      <c r="O4213" s="367"/>
      <c r="P4213" s="367"/>
      <c r="Q4213" s="367"/>
      <c r="R4213" s="367"/>
      <c r="S4213" s="367"/>
      <c r="T4213" s="367"/>
      <c r="U4213" s="367"/>
    </row>
    <row r="4214">
      <c r="A4214" s="367"/>
      <c r="B4214" s="367"/>
      <c r="C4214" s="367"/>
      <c r="D4214" s="367"/>
      <c r="E4214" s="368"/>
      <c r="F4214" s="367"/>
      <c r="G4214" s="367"/>
      <c r="H4214" s="367"/>
      <c r="I4214" s="367"/>
      <c r="J4214" s="367"/>
      <c r="K4214" s="367"/>
      <c r="L4214" s="367"/>
      <c r="M4214" s="367"/>
      <c r="N4214" s="367"/>
      <c r="O4214" s="367"/>
      <c r="P4214" s="367"/>
      <c r="Q4214" s="367"/>
      <c r="R4214" s="367"/>
      <c r="S4214" s="367"/>
      <c r="T4214" s="367"/>
      <c r="U4214" s="367"/>
    </row>
    <row r="4215">
      <c r="A4215" s="367"/>
      <c r="B4215" s="367"/>
      <c r="C4215" s="367"/>
      <c r="D4215" s="367"/>
      <c r="E4215" s="368"/>
      <c r="F4215" s="367"/>
      <c r="G4215" s="367"/>
      <c r="H4215" s="367"/>
      <c r="I4215" s="367"/>
      <c r="J4215" s="367"/>
      <c r="K4215" s="367"/>
      <c r="L4215" s="367"/>
      <c r="M4215" s="367"/>
      <c r="N4215" s="367"/>
      <c r="O4215" s="367"/>
      <c r="P4215" s="367"/>
      <c r="Q4215" s="367"/>
      <c r="R4215" s="367"/>
      <c r="S4215" s="367"/>
      <c r="T4215" s="367"/>
      <c r="U4215" s="367"/>
    </row>
    <row r="4216">
      <c r="A4216" s="367"/>
      <c r="B4216" s="367"/>
      <c r="C4216" s="367"/>
      <c r="D4216" s="367"/>
      <c r="E4216" s="368"/>
      <c r="F4216" s="367"/>
      <c r="G4216" s="367"/>
      <c r="H4216" s="367"/>
      <c r="I4216" s="367"/>
      <c r="J4216" s="367"/>
      <c r="K4216" s="367"/>
      <c r="L4216" s="367"/>
      <c r="M4216" s="367"/>
      <c r="N4216" s="367"/>
      <c r="O4216" s="367"/>
      <c r="P4216" s="367"/>
      <c r="Q4216" s="367"/>
      <c r="R4216" s="367"/>
      <c r="S4216" s="367"/>
      <c r="T4216" s="367"/>
      <c r="U4216" s="367"/>
    </row>
    <row r="4217">
      <c r="A4217" s="367"/>
      <c r="B4217" s="367"/>
      <c r="C4217" s="367"/>
      <c r="D4217" s="367"/>
      <c r="E4217" s="368"/>
      <c r="F4217" s="367"/>
      <c r="G4217" s="367"/>
      <c r="H4217" s="367"/>
      <c r="I4217" s="367"/>
      <c r="J4217" s="367"/>
      <c r="K4217" s="367"/>
      <c r="L4217" s="367"/>
      <c r="M4217" s="367"/>
      <c r="N4217" s="367"/>
      <c r="O4217" s="367"/>
      <c r="P4217" s="367"/>
      <c r="Q4217" s="367"/>
      <c r="R4217" s="367"/>
      <c r="S4217" s="367"/>
      <c r="T4217" s="367"/>
      <c r="U4217" s="367"/>
    </row>
    <row r="4218">
      <c r="A4218" s="367"/>
      <c r="B4218" s="367"/>
      <c r="C4218" s="367"/>
      <c r="D4218" s="367"/>
      <c r="E4218" s="368"/>
      <c r="F4218" s="367"/>
      <c r="G4218" s="367"/>
      <c r="H4218" s="367"/>
      <c r="I4218" s="367"/>
      <c r="J4218" s="367"/>
      <c r="K4218" s="367"/>
      <c r="L4218" s="367"/>
      <c r="M4218" s="367"/>
      <c r="N4218" s="367"/>
      <c r="O4218" s="367"/>
      <c r="P4218" s="367"/>
      <c r="Q4218" s="367"/>
      <c r="R4218" s="367"/>
      <c r="S4218" s="367"/>
      <c r="T4218" s="367"/>
      <c r="U4218" s="367"/>
    </row>
    <row r="4219">
      <c r="A4219" s="367"/>
      <c r="B4219" s="367"/>
      <c r="C4219" s="367"/>
      <c r="D4219" s="367"/>
      <c r="E4219" s="368"/>
      <c r="F4219" s="367"/>
      <c r="G4219" s="367"/>
      <c r="H4219" s="367"/>
      <c r="I4219" s="367"/>
      <c r="J4219" s="367"/>
      <c r="K4219" s="367"/>
      <c r="L4219" s="367"/>
      <c r="M4219" s="367"/>
      <c r="N4219" s="367"/>
      <c r="O4219" s="367"/>
      <c r="P4219" s="367"/>
      <c r="Q4219" s="367"/>
      <c r="R4219" s="367"/>
      <c r="S4219" s="367"/>
      <c r="T4219" s="367"/>
      <c r="U4219" s="367"/>
    </row>
    <row r="4220">
      <c r="A4220" s="367"/>
      <c r="B4220" s="367"/>
      <c r="C4220" s="367"/>
      <c r="D4220" s="367"/>
      <c r="E4220" s="368"/>
      <c r="F4220" s="367"/>
      <c r="G4220" s="367"/>
      <c r="H4220" s="367"/>
      <c r="I4220" s="367"/>
      <c r="J4220" s="367"/>
      <c r="K4220" s="367"/>
      <c r="L4220" s="367"/>
      <c r="M4220" s="367"/>
      <c r="N4220" s="367"/>
      <c r="O4220" s="367"/>
      <c r="P4220" s="367"/>
      <c r="Q4220" s="367"/>
      <c r="R4220" s="367"/>
      <c r="S4220" s="367"/>
      <c r="T4220" s="367"/>
      <c r="U4220" s="367"/>
    </row>
    <row r="4221">
      <c r="A4221" s="367"/>
      <c r="B4221" s="367"/>
      <c r="C4221" s="367"/>
      <c r="D4221" s="367"/>
      <c r="E4221" s="368"/>
      <c r="F4221" s="367"/>
      <c r="G4221" s="367"/>
      <c r="H4221" s="367"/>
      <c r="I4221" s="367"/>
      <c r="J4221" s="367"/>
      <c r="K4221" s="367"/>
      <c r="L4221" s="367"/>
      <c r="M4221" s="367"/>
      <c r="N4221" s="367"/>
      <c r="O4221" s="367"/>
      <c r="P4221" s="367"/>
      <c r="Q4221" s="367"/>
      <c r="R4221" s="367"/>
      <c r="S4221" s="367"/>
      <c r="T4221" s="367"/>
      <c r="U4221" s="367"/>
    </row>
    <row r="4222">
      <c r="A4222" s="367"/>
      <c r="B4222" s="367"/>
      <c r="C4222" s="367"/>
      <c r="D4222" s="367"/>
      <c r="E4222" s="368"/>
      <c r="F4222" s="367"/>
      <c r="G4222" s="367"/>
      <c r="H4222" s="367"/>
      <c r="I4222" s="367"/>
      <c r="J4222" s="367"/>
      <c r="K4222" s="367"/>
      <c r="L4222" s="367"/>
      <c r="M4222" s="367"/>
      <c r="N4222" s="367"/>
      <c r="O4222" s="367"/>
      <c r="P4222" s="367"/>
      <c r="Q4222" s="367"/>
      <c r="R4222" s="367"/>
      <c r="S4222" s="367"/>
      <c r="T4222" s="367"/>
      <c r="U4222" s="367"/>
    </row>
    <row r="4223">
      <c r="A4223" s="367"/>
      <c r="B4223" s="367"/>
      <c r="C4223" s="367"/>
      <c r="D4223" s="367"/>
      <c r="E4223" s="368"/>
      <c r="F4223" s="367"/>
      <c r="G4223" s="367"/>
      <c r="H4223" s="367"/>
      <c r="I4223" s="367"/>
      <c r="J4223" s="367"/>
      <c r="K4223" s="367"/>
      <c r="L4223" s="367"/>
      <c r="M4223" s="367"/>
      <c r="N4223" s="367"/>
      <c r="O4223" s="367"/>
      <c r="P4223" s="367"/>
      <c r="Q4223" s="367"/>
      <c r="R4223" s="367"/>
      <c r="S4223" s="367"/>
      <c r="T4223" s="367"/>
      <c r="U4223" s="367"/>
    </row>
    <row r="4224">
      <c r="A4224" s="367"/>
      <c r="B4224" s="367"/>
      <c r="C4224" s="367"/>
      <c r="D4224" s="367"/>
      <c r="E4224" s="368"/>
      <c r="F4224" s="367"/>
      <c r="G4224" s="367"/>
      <c r="H4224" s="367"/>
      <c r="I4224" s="367"/>
      <c r="J4224" s="367"/>
      <c r="K4224" s="367"/>
      <c r="L4224" s="367"/>
      <c r="M4224" s="367"/>
      <c r="N4224" s="367"/>
      <c r="O4224" s="367"/>
      <c r="P4224" s="367"/>
      <c r="Q4224" s="367"/>
      <c r="R4224" s="367"/>
      <c r="S4224" s="367"/>
      <c r="T4224" s="367"/>
      <c r="U4224" s="367"/>
    </row>
    <row r="4225">
      <c r="A4225" s="367"/>
      <c r="B4225" s="367"/>
      <c r="C4225" s="367"/>
      <c r="D4225" s="367"/>
      <c r="E4225" s="368"/>
      <c r="F4225" s="367"/>
      <c r="G4225" s="367"/>
      <c r="H4225" s="367"/>
      <c r="I4225" s="367"/>
      <c r="J4225" s="367"/>
      <c r="K4225" s="367"/>
      <c r="L4225" s="367"/>
      <c r="M4225" s="367"/>
      <c r="N4225" s="367"/>
      <c r="O4225" s="367"/>
      <c r="P4225" s="367"/>
      <c r="Q4225" s="367"/>
      <c r="R4225" s="367"/>
      <c r="S4225" s="367"/>
      <c r="T4225" s="367"/>
      <c r="U4225" s="367"/>
    </row>
    <row r="4226">
      <c r="A4226" s="367"/>
      <c r="B4226" s="367"/>
      <c r="C4226" s="367"/>
      <c r="D4226" s="367"/>
      <c r="E4226" s="368"/>
      <c r="F4226" s="367"/>
      <c r="G4226" s="367"/>
      <c r="H4226" s="367"/>
      <c r="I4226" s="367"/>
      <c r="J4226" s="367"/>
      <c r="K4226" s="367"/>
      <c r="L4226" s="367"/>
      <c r="M4226" s="367"/>
      <c r="N4226" s="367"/>
      <c r="O4226" s="367"/>
      <c r="P4226" s="367"/>
      <c r="Q4226" s="367"/>
      <c r="R4226" s="367"/>
      <c r="S4226" s="367"/>
      <c r="T4226" s="367"/>
      <c r="U4226" s="367"/>
    </row>
    <row r="4227">
      <c r="A4227" s="367"/>
      <c r="B4227" s="367"/>
      <c r="C4227" s="367"/>
      <c r="D4227" s="367"/>
      <c r="E4227" s="368"/>
      <c r="F4227" s="367"/>
      <c r="G4227" s="367"/>
      <c r="H4227" s="367"/>
      <c r="I4227" s="367"/>
      <c r="J4227" s="367"/>
      <c r="K4227" s="367"/>
      <c r="L4227" s="367"/>
      <c r="M4227" s="367"/>
      <c r="N4227" s="367"/>
      <c r="O4227" s="367"/>
      <c r="P4227" s="367"/>
      <c r="Q4227" s="367"/>
      <c r="R4227" s="367"/>
      <c r="S4227" s="367"/>
      <c r="T4227" s="367"/>
      <c r="U4227" s="367"/>
    </row>
    <row r="4228">
      <c r="A4228" s="367"/>
      <c r="B4228" s="367"/>
      <c r="C4228" s="367"/>
      <c r="D4228" s="367"/>
      <c r="E4228" s="368"/>
      <c r="F4228" s="367"/>
      <c r="G4228" s="367"/>
      <c r="H4228" s="367"/>
      <c r="I4228" s="367"/>
      <c r="J4228" s="367"/>
      <c r="K4228" s="367"/>
      <c r="L4228" s="367"/>
      <c r="M4228" s="367"/>
      <c r="N4228" s="367"/>
      <c r="O4228" s="367"/>
      <c r="P4228" s="367"/>
      <c r="Q4228" s="367"/>
      <c r="R4228" s="367"/>
      <c r="S4228" s="367"/>
      <c r="T4228" s="367"/>
      <c r="U4228" s="367"/>
    </row>
    <row r="4229">
      <c r="A4229" s="367"/>
      <c r="B4229" s="367"/>
      <c r="C4229" s="367"/>
      <c r="D4229" s="367"/>
      <c r="E4229" s="368"/>
      <c r="F4229" s="367"/>
      <c r="G4229" s="367"/>
      <c r="H4229" s="367"/>
      <c r="I4229" s="367"/>
      <c r="J4229" s="367"/>
      <c r="K4229" s="367"/>
      <c r="L4229" s="367"/>
      <c r="M4229" s="367"/>
      <c r="N4229" s="367"/>
      <c r="O4229" s="367"/>
      <c r="P4229" s="367"/>
      <c r="Q4229" s="367"/>
      <c r="R4229" s="367"/>
      <c r="S4229" s="367"/>
      <c r="T4229" s="367"/>
      <c r="U4229" s="367"/>
    </row>
    <row r="4230">
      <c r="A4230" s="367"/>
      <c r="B4230" s="367"/>
      <c r="C4230" s="367"/>
      <c r="D4230" s="367"/>
      <c r="E4230" s="368"/>
      <c r="F4230" s="367"/>
      <c r="G4230" s="367"/>
      <c r="H4230" s="367"/>
      <c r="I4230" s="367"/>
      <c r="J4230" s="367"/>
      <c r="K4230" s="367"/>
      <c r="L4230" s="367"/>
      <c r="M4230" s="367"/>
      <c r="N4230" s="367"/>
      <c r="O4230" s="367"/>
      <c r="P4230" s="367"/>
      <c r="Q4230" s="367"/>
      <c r="R4230" s="367"/>
      <c r="S4230" s="367"/>
      <c r="T4230" s="367"/>
      <c r="U4230" s="367"/>
    </row>
    <row r="4231">
      <c r="A4231" s="367"/>
      <c r="B4231" s="367"/>
      <c r="C4231" s="367"/>
      <c r="D4231" s="367"/>
      <c r="E4231" s="368"/>
      <c r="F4231" s="367"/>
      <c r="G4231" s="367"/>
      <c r="H4231" s="367"/>
      <c r="I4231" s="367"/>
      <c r="J4231" s="367"/>
      <c r="K4231" s="367"/>
      <c r="L4231" s="367"/>
      <c r="M4231" s="367"/>
      <c r="N4231" s="367"/>
      <c r="O4231" s="367"/>
      <c r="P4231" s="367"/>
      <c r="Q4231" s="367"/>
      <c r="R4231" s="367"/>
      <c r="S4231" s="367"/>
      <c r="T4231" s="367"/>
      <c r="U4231" s="367"/>
    </row>
    <row r="4232">
      <c r="A4232" s="367"/>
      <c r="B4232" s="367"/>
      <c r="C4232" s="367"/>
      <c r="D4232" s="367"/>
      <c r="E4232" s="368"/>
      <c r="F4232" s="367"/>
      <c r="G4232" s="367"/>
      <c r="H4232" s="367"/>
      <c r="I4232" s="367"/>
      <c r="J4232" s="367"/>
      <c r="K4232" s="367"/>
      <c r="L4232" s="367"/>
      <c r="M4232" s="367"/>
      <c r="N4232" s="367"/>
      <c r="O4232" s="367"/>
      <c r="P4232" s="367"/>
      <c r="Q4232" s="367"/>
      <c r="R4232" s="367"/>
      <c r="S4232" s="367"/>
      <c r="T4232" s="367"/>
      <c r="U4232" s="367"/>
    </row>
    <row r="4233">
      <c r="A4233" s="367"/>
      <c r="B4233" s="367"/>
      <c r="C4233" s="367"/>
      <c r="D4233" s="367"/>
      <c r="E4233" s="368"/>
      <c r="F4233" s="367"/>
      <c r="G4233" s="367"/>
      <c r="H4233" s="367"/>
      <c r="I4233" s="367"/>
      <c r="J4233" s="367"/>
      <c r="K4233" s="367"/>
      <c r="L4233" s="367"/>
      <c r="M4233" s="367"/>
      <c r="N4233" s="367"/>
      <c r="O4233" s="367"/>
      <c r="P4233" s="367"/>
      <c r="Q4233" s="367"/>
      <c r="R4233" s="367"/>
      <c r="S4233" s="367"/>
      <c r="T4233" s="367"/>
      <c r="U4233" s="367"/>
    </row>
    <row r="4234">
      <c r="A4234" s="367"/>
      <c r="B4234" s="367"/>
      <c r="C4234" s="367"/>
      <c r="D4234" s="367"/>
      <c r="E4234" s="368"/>
      <c r="F4234" s="367"/>
      <c r="G4234" s="367"/>
      <c r="H4234" s="367"/>
      <c r="I4234" s="367"/>
      <c r="J4234" s="367"/>
      <c r="K4234" s="367"/>
      <c r="L4234" s="367"/>
      <c r="M4234" s="367"/>
      <c r="N4234" s="367"/>
      <c r="O4234" s="367"/>
      <c r="P4234" s="367"/>
      <c r="Q4234" s="367"/>
      <c r="R4234" s="367"/>
      <c r="S4234" s="367"/>
      <c r="T4234" s="367"/>
      <c r="U4234" s="367"/>
    </row>
    <row r="4235">
      <c r="A4235" s="367"/>
      <c r="B4235" s="367"/>
      <c r="C4235" s="367"/>
      <c r="D4235" s="367"/>
      <c r="E4235" s="368"/>
      <c r="F4235" s="367"/>
      <c r="G4235" s="367"/>
      <c r="H4235" s="367"/>
      <c r="I4235" s="367"/>
      <c r="J4235" s="367"/>
      <c r="K4235" s="367"/>
      <c r="L4235" s="367"/>
      <c r="M4235" s="367"/>
      <c r="N4235" s="367"/>
      <c r="O4235" s="367"/>
      <c r="P4235" s="367"/>
      <c r="Q4235" s="367"/>
      <c r="R4235" s="367"/>
      <c r="S4235" s="367"/>
      <c r="T4235" s="367"/>
      <c r="U4235" s="367"/>
    </row>
    <row r="4236">
      <c r="A4236" s="367"/>
      <c r="B4236" s="367"/>
      <c r="C4236" s="367"/>
      <c r="D4236" s="367"/>
      <c r="E4236" s="368"/>
      <c r="F4236" s="367"/>
      <c r="G4236" s="367"/>
      <c r="H4236" s="367"/>
      <c r="I4236" s="367"/>
      <c r="J4236" s="367"/>
      <c r="K4236" s="367"/>
      <c r="L4236" s="367"/>
      <c r="M4236" s="367"/>
      <c r="N4236" s="367"/>
      <c r="O4236" s="367"/>
      <c r="P4236" s="367"/>
      <c r="Q4236" s="367"/>
      <c r="R4236" s="367"/>
      <c r="S4236" s="367"/>
      <c r="T4236" s="367"/>
      <c r="U4236" s="367"/>
    </row>
    <row r="4237">
      <c r="A4237" s="367"/>
      <c r="B4237" s="367"/>
      <c r="C4237" s="367"/>
      <c r="D4237" s="367"/>
      <c r="E4237" s="368"/>
      <c r="F4237" s="367"/>
      <c r="G4237" s="367"/>
      <c r="H4237" s="367"/>
      <c r="I4237" s="367"/>
      <c r="J4237" s="367"/>
      <c r="K4237" s="367"/>
      <c r="L4237" s="367"/>
      <c r="M4237" s="367"/>
      <c r="N4237" s="367"/>
      <c r="O4237" s="367"/>
      <c r="P4237" s="367"/>
      <c r="Q4237" s="367"/>
      <c r="R4237" s="367"/>
      <c r="S4237" s="367"/>
      <c r="T4237" s="367"/>
      <c r="U4237" s="367"/>
    </row>
    <row r="4238">
      <c r="A4238" s="367"/>
      <c r="B4238" s="367"/>
      <c r="C4238" s="367"/>
      <c r="D4238" s="367"/>
      <c r="E4238" s="368"/>
      <c r="F4238" s="367"/>
      <c r="G4238" s="367"/>
      <c r="H4238" s="367"/>
      <c r="I4238" s="367"/>
      <c r="J4238" s="367"/>
      <c r="K4238" s="367"/>
      <c r="L4238" s="367"/>
      <c r="M4238" s="367"/>
      <c r="N4238" s="367"/>
      <c r="O4238" s="367"/>
      <c r="P4238" s="367"/>
      <c r="Q4238" s="367"/>
      <c r="R4238" s="367"/>
      <c r="S4238" s="367"/>
      <c r="T4238" s="367"/>
      <c r="U4238" s="367"/>
    </row>
    <row r="4239">
      <c r="A4239" s="367"/>
      <c r="B4239" s="367"/>
      <c r="C4239" s="367"/>
      <c r="D4239" s="367"/>
      <c r="E4239" s="368"/>
      <c r="F4239" s="367"/>
      <c r="G4239" s="367"/>
      <c r="H4239" s="367"/>
      <c r="I4239" s="367"/>
      <c r="J4239" s="367"/>
      <c r="K4239" s="367"/>
      <c r="L4239" s="367"/>
      <c r="M4239" s="367"/>
      <c r="N4239" s="367"/>
      <c r="O4239" s="367"/>
      <c r="P4239" s="367"/>
      <c r="Q4239" s="367"/>
      <c r="R4239" s="367"/>
      <c r="S4239" s="367"/>
      <c r="T4239" s="367"/>
      <c r="U4239" s="367"/>
    </row>
    <row r="4240">
      <c r="A4240" s="367"/>
      <c r="B4240" s="367"/>
      <c r="C4240" s="367"/>
      <c r="D4240" s="367"/>
      <c r="E4240" s="368"/>
      <c r="F4240" s="367"/>
      <c r="G4240" s="367"/>
      <c r="H4240" s="367"/>
      <c r="I4240" s="367"/>
      <c r="J4240" s="367"/>
      <c r="K4240" s="367"/>
      <c r="L4240" s="367"/>
      <c r="M4240" s="367"/>
      <c r="N4240" s="367"/>
      <c r="O4240" s="367"/>
      <c r="P4240" s="367"/>
      <c r="Q4240" s="367"/>
      <c r="R4240" s="367"/>
      <c r="S4240" s="367"/>
      <c r="T4240" s="367"/>
      <c r="U4240" s="367"/>
    </row>
    <row r="4241">
      <c r="A4241" s="367"/>
      <c r="B4241" s="367"/>
      <c r="C4241" s="367"/>
      <c r="D4241" s="367"/>
      <c r="E4241" s="368"/>
      <c r="F4241" s="367"/>
      <c r="G4241" s="367"/>
      <c r="H4241" s="367"/>
      <c r="I4241" s="367"/>
      <c r="J4241" s="367"/>
      <c r="K4241" s="367"/>
      <c r="L4241" s="367"/>
      <c r="M4241" s="367"/>
      <c r="N4241" s="367"/>
      <c r="O4241" s="367"/>
      <c r="P4241" s="367"/>
      <c r="Q4241" s="367"/>
      <c r="R4241" s="367"/>
      <c r="S4241" s="367"/>
      <c r="T4241" s="367"/>
      <c r="U4241" s="367"/>
    </row>
    <row r="4242">
      <c r="A4242" s="367"/>
      <c r="B4242" s="367"/>
      <c r="C4242" s="367"/>
      <c r="D4242" s="367"/>
      <c r="E4242" s="368"/>
      <c r="F4242" s="367"/>
      <c r="G4242" s="367"/>
      <c r="H4242" s="367"/>
      <c r="I4242" s="367"/>
      <c r="J4242" s="367"/>
      <c r="K4242" s="367"/>
      <c r="L4242" s="367"/>
      <c r="M4242" s="367"/>
      <c r="N4242" s="367"/>
      <c r="O4242" s="367"/>
      <c r="P4242" s="367"/>
      <c r="Q4242" s="367"/>
      <c r="R4242" s="367"/>
      <c r="S4242" s="367"/>
      <c r="T4242" s="367"/>
      <c r="U4242" s="367"/>
    </row>
    <row r="4243">
      <c r="A4243" s="367"/>
      <c r="B4243" s="367"/>
      <c r="C4243" s="367"/>
      <c r="D4243" s="367"/>
      <c r="E4243" s="368"/>
      <c r="F4243" s="367"/>
      <c r="G4243" s="367"/>
      <c r="H4243" s="367"/>
      <c r="I4243" s="367"/>
      <c r="J4243" s="367"/>
      <c r="K4243" s="367"/>
      <c r="L4243" s="367"/>
      <c r="M4243" s="367"/>
      <c r="N4243" s="367"/>
      <c r="O4243" s="367"/>
      <c r="P4243" s="367"/>
      <c r="Q4243" s="367"/>
      <c r="R4243" s="367"/>
      <c r="S4243" s="367"/>
      <c r="T4243" s="367"/>
      <c r="U4243" s="367"/>
    </row>
    <row r="4244">
      <c r="A4244" s="367"/>
      <c r="B4244" s="367"/>
      <c r="C4244" s="367"/>
      <c r="D4244" s="367"/>
      <c r="E4244" s="368"/>
      <c r="F4244" s="367"/>
      <c r="G4244" s="367"/>
      <c r="H4244" s="367"/>
      <c r="I4244" s="367"/>
      <c r="J4244" s="367"/>
      <c r="K4244" s="367"/>
      <c r="L4244" s="367"/>
      <c r="M4244" s="367"/>
      <c r="N4244" s="367"/>
      <c r="O4244" s="367"/>
      <c r="P4244" s="367"/>
      <c r="Q4244" s="367"/>
      <c r="R4244" s="367"/>
      <c r="S4244" s="367"/>
      <c r="T4244" s="367"/>
      <c r="U4244" s="367"/>
    </row>
    <row r="4245">
      <c r="A4245" s="367"/>
      <c r="B4245" s="367"/>
      <c r="C4245" s="367"/>
      <c r="D4245" s="367"/>
      <c r="E4245" s="368"/>
      <c r="F4245" s="367"/>
      <c r="G4245" s="367"/>
      <c r="H4245" s="367"/>
      <c r="I4245" s="367"/>
      <c r="J4245" s="367"/>
      <c r="K4245" s="367"/>
      <c r="L4245" s="367"/>
      <c r="M4245" s="367"/>
      <c r="N4245" s="367"/>
      <c r="O4245" s="367"/>
      <c r="P4245" s="367"/>
      <c r="Q4245" s="367"/>
      <c r="R4245" s="367"/>
      <c r="S4245" s="367"/>
      <c r="T4245" s="367"/>
      <c r="U4245" s="367"/>
    </row>
    <row r="4246">
      <c r="A4246" s="367"/>
      <c r="B4246" s="367"/>
      <c r="C4246" s="367"/>
      <c r="D4246" s="367"/>
      <c r="E4246" s="368"/>
      <c r="F4246" s="367"/>
      <c r="G4246" s="367"/>
      <c r="H4246" s="367"/>
      <c r="I4246" s="367"/>
      <c r="J4246" s="367"/>
      <c r="K4246" s="367"/>
      <c r="L4246" s="367"/>
      <c r="M4246" s="367"/>
      <c r="N4246" s="367"/>
      <c r="O4246" s="367"/>
      <c r="P4246" s="367"/>
      <c r="Q4246" s="367"/>
      <c r="R4246" s="367"/>
      <c r="S4246" s="367"/>
      <c r="T4246" s="367"/>
      <c r="U4246" s="367"/>
    </row>
    <row r="4247">
      <c r="A4247" s="367"/>
      <c r="B4247" s="367"/>
      <c r="C4247" s="367"/>
      <c r="D4247" s="367"/>
      <c r="E4247" s="368"/>
      <c r="F4247" s="367"/>
      <c r="G4247" s="367"/>
      <c r="H4247" s="367"/>
      <c r="I4247" s="367"/>
      <c r="J4247" s="367"/>
      <c r="K4247" s="367"/>
      <c r="L4247" s="367"/>
      <c r="M4247" s="367"/>
      <c r="N4247" s="367"/>
      <c r="O4247" s="367"/>
      <c r="P4247" s="367"/>
      <c r="Q4247" s="367"/>
      <c r="R4247" s="367"/>
      <c r="S4247" s="367"/>
      <c r="T4247" s="367"/>
      <c r="U4247" s="367"/>
    </row>
    <row r="4248">
      <c r="A4248" s="367"/>
      <c r="B4248" s="367"/>
      <c r="C4248" s="367"/>
      <c r="D4248" s="367"/>
      <c r="E4248" s="368"/>
      <c r="F4248" s="367"/>
      <c r="G4248" s="367"/>
      <c r="H4248" s="367"/>
      <c r="I4248" s="367"/>
      <c r="J4248" s="367"/>
      <c r="K4248" s="367"/>
      <c r="L4248" s="367"/>
      <c r="M4248" s="367"/>
      <c r="N4248" s="367"/>
      <c r="O4248" s="367"/>
      <c r="P4248" s="367"/>
      <c r="Q4248" s="367"/>
      <c r="R4248" s="367"/>
      <c r="S4248" s="367"/>
      <c r="T4248" s="367"/>
      <c r="U4248" s="367"/>
    </row>
    <row r="4249">
      <c r="A4249" s="367"/>
      <c r="B4249" s="367"/>
      <c r="C4249" s="367"/>
      <c r="D4249" s="367"/>
      <c r="E4249" s="368"/>
      <c r="F4249" s="367"/>
      <c r="G4249" s="367"/>
      <c r="H4249" s="367"/>
      <c r="I4249" s="367"/>
      <c r="J4249" s="367"/>
      <c r="K4249" s="367"/>
      <c r="L4249" s="367"/>
      <c r="M4249" s="367"/>
      <c r="N4249" s="367"/>
      <c r="O4249" s="367"/>
      <c r="P4249" s="367"/>
      <c r="Q4249" s="367"/>
      <c r="R4249" s="367"/>
      <c r="S4249" s="367"/>
      <c r="T4249" s="367"/>
      <c r="U4249" s="367"/>
    </row>
    <row r="4250">
      <c r="A4250" s="367"/>
      <c r="B4250" s="367"/>
      <c r="C4250" s="367"/>
      <c r="D4250" s="367"/>
      <c r="E4250" s="368"/>
      <c r="F4250" s="367"/>
      <c r="G4250" s="367"/>
      <c r="H4250" s="367"/>
      <c r="I4250" s="367"/>
      <c r="J4250" s="367"/>
      <c r="K4250" s="367"/>
      <c r="L4250" s="367"/>
      <c r="M4250" s="367"/>
      <c r="N4250" s="367"/>
      <c r="O4250" s="367"/>
      <c r="P4250" s="367"/>
      <c r="Q4250" s="367"/>
      <c r="R4250" s="367"/>
      <c r="S4250" s="367"/>
      <c r="T4250" s="367"/>
      <c r="U4250" s="367"/>
    </row>
    <row r="4251">
      <c r="A4251" s="367"/>
      <c r="B4251" s="367"/>
      <c r="C4251" s="367"/>
      <c r="D4251" s="367"/>
      <c r="E4251" s="368"/>
      <c r="F4251" s="367"/>
      <c r="G4251" s="367"/>
      <c r="H4251" s="367"/>
      <c r="I4251" s="367"/>
      <c r="J4251" s="367"/>
      <c r="K4251" s="367"/>
      <c r="L4251" s="367"/>
      <c r="M4251" s="367"/>
      <c r="N4251" s="367"/>
      <c r="O4251" s="367"/>
      <c r="P4251" s="367"/>
      <c r="Q4251" s="367"/>
      <c r="R4251" s="367"/>
      <c r="S4251" s="367"/>
      <c r="T4251" s="367"/>
      <c r="U4251" s="367"/>
    </row>
    <row r="4252">
      <c r="A4252" s="367"/>
      <c r="B4252" s="367"/>
      <c r="C4252" s="367"/>
      <c r="D4252" s="367"/>
      <c r="E4252" s="368"/>
      <c r="F4252" s="367"/>
      <c r="G4252" s="367"/>
      <c r="H4252" s="367"/>
      <c r="I4252" s="367"/>
      <c r="J4252" s="367"/>
      <c r="K4252" s="367"/>
      <c r="L4252" s="367"/>
      <c r="M4252" s="367"/>
      <c r="N4252" s="367"/>
      <c r="O4252" s="367"/>
      <c r="P4252" s="367"/>
      <c r="Q4252" s="367"/>
      <c r="R4252" s="367"/>
      <c r="S4252" s="367"/>
      <c r="T4252" s="367"/>
      <c r="U4252" s="367"/>
    </row>
    <row r="4253">
      <c r="A4253" s="367"/>
      <c r="B4253" s="367"/>
      <c r="C4253" s="367"/>
      <c r="D4253" s="367"/>
      <c r="E4253" s="368"/>
      <c r="F4253" s="367"/>
      <c r="G4253" s="367"/>
      <c r="H4253" s="367"/>
      <c r="I4253" s="367"/>
      <c r="J4253" s="367"/>
      <c r="K4253" s="367"/>
      <c r="L4253" s="367"/>
      <c r="M4253" s="367"/>
      <c r="N4253" s="367"/>
      <c r="O4253" s="367"/>
      <c r="P4253" s="367"/>
      <c r="Q4253" s="367"/>
      <c r="R4253" s="367"/>
      <c r="S4253" s="367"/>
      <c r="T4253" s="367"/>
      <c r="U4253" s="367"/>
    </row>
    <row r="4254">
      <c r="A4254" s="367"/>
      <c r="B4254" s="367"/>
      <c r="C4254" s="367"/>
      <c r="D4254" s="367"/>
      <c r="E4254" s="368"/>
      <c r="F4254" s="367"/>
      <c r="G4254" s="367"/>
      <c r="H4254" s="367"/>
      <c r="I4254" s="367"/>
      <c r="J4254" s="367"/>
      <c r="K4254" s="367"/>
      <c r="L4254" s="367"/>
      <c r="M4254" s="367"/>
      <c r="N4254" s="367"/>
      <c r="O4254" s="367"/>
      <c r="P4254" s="367"/>
      <c r="Q4254" s="367"/>
      <c r="R4254" s="367"/>
      <c r="S4254" s="367"/>
      <c r="T4254" s="367"/>
      <c r="U4254" s="367"/>
    </row>
    <row r="4255">
      <c r="A4255" s="367"/>
      <c r="B4255" s="367"/>
      <c r="C4255" s="367"/>
      <c r="D4255" s="367"/>
      <c r="E4255" s="368"/>
      <c r="F4255" s="367"/>
      <c r="G4255" s="367"/>
      <c r="H4255" s="367"/>
      <c r="I4255" s="367"/>
      <c r="J4255" s="367"/>
      <c r="K4255" s="367"/>
      <c r="L4255" s="367"/>
      <c r="M4255" s="367"/>
      <c r="N4255" s="367"/>
      <c r="O4255" s="367"/>
      <c r="P4255" s="367"/>
      <c r="Q4255" s="367"/>
      <c r="R4255" s="367"/>
      <c r="S4255" s="367"/>
      <c r="T4255" s="367"/>
      <c r="U4255" s="367"/>
    </row>
    <row r="4256">
      <c r="A4256" s="367"/>
      <c r="B4256" s="367"/>
      <c r="C4256" s="367"/>
      <c r="D4256" s="367"/>
      <c r="E4256" s="368"/>
      <c r="F4256" s="367"/>
      <c r="G4256" s="367"/>
      <c r="H4256" s="367"/>
      <c r="I4256" s="367"/>
      <c r="J4256" s="367"/>
      <c r="K4256" s="367"/>
      <c r="L4256" s="367"/>
      <c r="M4256" s="367"/>
      <c r="N4256" s="367"/>
      <c r="O4256" s="367"/>
      <c r="P4256" s="367"/>
      <c r="Q4256" s="367"/>
      <c r="R4256" s="367"/>
      <c r="S4256" s="367"/>
      <c r="T4256" s="367"/>
      <c r="U4256" s="367"/>
    </row>
    <row r="4257">
      <c r="A4257" s="367"/>
      <c r="B4257" s="367"/>
      <c r="C4257" s="367"/>
      <c r="D4257" s="367"/>
      <c r="E4257" s="368"/>
      <c r="F4257" s="367"/>
      <c r="G4257" s="367"/>
      <c r="H4257" s="367"/>
      <c r="I4257" s="367"/>
      <c r="J4257" s="367"/>
      <c r="K4257" s="367"/>
      <c r="L4257" s="367"/>
      <c r="M4257" s="367"/>
      <c r="N4257" s="367"/>
      <c r="O4257" s="367"/>
      <c r="P4257" s="367"/>
      <c r="Q4257" s="367"/>
      <c r="R4257" s="367"/>
      <c r="S4257" s="367"/>
      <c r="T4257" s="367"/>
      <c r="U4257" s="367"/>
    </row>
    <row r="4258">
      <c r="A4258" s="367"/>
      <c r="B4258" s="367"/>
      <c r="C4258" s="367"/>
      <c r="D4258" s="367"/>
      <c r="E4258" s="368"/>
      <c r="F4258" s="367"/>
      <c r="G4258" s="367"/>
      <c r="H4258" s="367"/>
      <c r="I4258" s="367"/>
      <c r="J4258" s="367"/>
      <c r="K4258" s="367"/>
      <c r="L4258" s="367"/>
      <c r="M4258" s="367"/>
      <c r="N4258" s="367"/>
      <c r="O4258" s="367"/>
      <c r="P4258" s="367"/>
      <c r="Q4258" s="367"/>
      <c r="R4258" s="367"/>
      <c r="S4258" s="367"/>
      <c r="T4258" s="367"/>
      <c r="U4258" s="367"/>
    </row>
    <row r="4259">
      <c r="A4259" s="367"/>
      <c r="B4259" s="367"/>
      <c r="C4259" s="367"/>
      <c r="D4259" s="367"/>
      <c r="E4259" s="368"/>
      <c r="F4259" s="367"/>
      <c r="G4259" s="367"/>
      <c r="H4259" s="367"/>
      <c r="I4259" s="367"/>
      <c r="J4259" s="367"/>
      <c r="K4259" s="367"/>
      <c r="L4259" s="367"/>
      <c r="M4259" s="367"/>
      <c r="N4259" s="367"/>
      <c r="O4259" s="367"/>
      <c r="P4259" s="367"/>
      <c r="Q4259" s="367"/>
      <c r="R4259" s="367"/>
      <c r="S4259" s="367"/>
      <c r="T4259" s="367"/>
      <c r="U4259" s="367"/>
    </row>
    <row r="4260">
      <c r="A4260" s="367"/>
      <c r="B4260" s="367"/>
      <c r="C4260" s="367"/>
      <c r="D4260" s="367"/>
      <c r="E4260" s="368"/>
      <c r="F4260" s="367"/>
      <c r="G4260" s="367"/>
      <c r="H4260" s="367"/>
      <c r="I4260" s="367"/>
      <c r="J4260" s="367"/>
      <c r="K4260" s="367"/>
      <c r="L4260" s="367"/>
      <c r="M4260" s="367"/>
      <c r="N4260" s="367"/>
      <c r="O4260" s="367"/>
      <c r="P4260" s="367"/>
      <c r="Q4260" s="367"/>
      <c r="R4260" s="367"/>
      <c r="S4260" s="367"/>
      <c r="T4260" s="367"/>
      <c r="U4260" s="367"/>
    </row>
    <row r="4261">
      <c r="A4261" s="367"/>
      <c r="B4261" s="367"/>
      <c r="C4261" s="367"/>
      <c r="D4261" s="367"/>
      <c r="E4261" s="368"/>
      <c r="F4261" s="367"/>
      <c r="G4261" s="367"/>
      <c r="H4261" s="367"/>
      <c r="I4261" s="367"/>
      <c r="J4261" s="367"/>
      <c r="K4261" s="367"/>
      <c r="L4261" s="367"/>
      <c r="M4261" s="367"/>
      <c r="N4261" s="367"/>
      <c r="O4261" s="367"/>
      <c r="P4261" s="367"/>
      <c r="Q4261" s="367"/>
      <c r="R4261" s="367"/>
      <c r="S4261" s="367"/>
      <c r="T4261" s="367"/>
      <c r="U4261" s="367"/>
    </row>
    <row r="4262">
      <c r="A4262" s="367"/>
      <c r="B4262" s="367"/>
      <c r="C4262" s="367"/>
      <c r="D4262" s="367"/>
      <c r="E4262" s="368"/>
      <c r="F4262" s="367"/>
      <c r="G4262" s="367"/>
      <c r="H4262" s="367"/>
      <c r="I4262" s="367"/>
      <c r="J4262" s="367"/>
      <c r="K4262" s="367"/>
      <c r="L4262" s="367"/>
      <c r="M4262" s="367"/>
      <c r="N4262" s="367"/>
      <c r="O4262" s="367"/>
      <c r="P4262" s="367"/>
      <c r="Q4262" s="367"/>
      <c r="R4262" s="367"/>
      <c r="S4262" s="367"/>
      <c r="T4262" s="367"/>
      <c r="U4262" s="367"/>
    </row>
    <row r="4263">
      <c r="A4263" s="367"/>
      <c r="B4263" s="367"/>
      <c r="C4263" s="367"/>
      <c r="D4263" s="367"/>
      <c r="E4263" s="368"/>
      <c r="F4263" s="367"/>
      <c r="G4263" s="367"/>
      <c r="H4263" s="367"/>
      <c r="I4263" s="367"/>
      <c r="J4263" s="367"/>
      <c r="K4263" s="367"/>
      <c r="L4263" s="367"/>
      <c r="M4263" s="367"/>
      <c r="N4263" s="367"/>
      <c r="O4263" s="367"/>
      <c r="P4263" s="367"/>
      <c r="Q4263" s="367"/>
      <c r="R4263" s="367"/>
      <c r="S4263" s="367"/>
      <c r="T4263" s="367"/>
      <c r="U4263" s="367"/>
    </row>
    <row r="4264">
      <c r="A4264" s="367"/>
      <c r="B4264" s="367"/>
      <c r="C4264" s="367"/>
      <c r="D4264" s="367"/>
      <c r="E4264" s="368"/>
      <c r="F4264" s="367"/>
      <c r="G4264" s="367"/>
      <c r="H4264" s="367"/>
      <c r="I4264" s="367"/>
      <c r="J4264" s="367"/>
      <c r="K4264" s="367"/>
      <c r="L4264" s="367"/>
      <c r="M4264" s="367"/>
      <c r="N4264" s="367"/>
      <c r="O4264" s="367"/>
      <c r="P4264" s="367"/>
      <c r="Q4264" s="367"/>
      <c r="R4264" s="367"/>
      <c r="S4264" s="367"/>
      <c r="T4264" s="367"/>
      <c r="U4264" s="367"/>
    </row>
    <row r="4265">
      <c r="A4265" s="367"/>
      <c r="B4265" s="367"/>
      <c r="C4265" s="367"/>
      <c r="D4265" s="367"/>
      <c r="E4265" s="368"/>
      <c r="F4265" s="367"/>
      <c r="G4265" s="367"/>
      <c r="H4265" s="367"/>
      <c r="I4265" s="367"/>
      <c r="J4265" s="367"/>
      <c r="K4265" s="367"/>
      <c r="L4265" s="367"/>
      <c r="M4265" s="367"/>
      <c r="N4265" s="367"/>
      <c r="O4265" s="367"/>
      <c r="P4265" s="367"/>
      <c r="Q4265" s="367"/>
      <c r="R4265" s="367"/>
      <c r="S4265" s="367"/>
      <c r="T4265" s="367"/>
      <c r="U4265" s="367"/>
    </row>
    <row r="4266">
      <c r="A4266" s="367"/>
      <c r="B4266" s="367"/>
      <c r="C4266" s="367"/>
      <c r="D4266" s="367"/>
      <c r="E4266" s="368"/>
      <c r="F4266" s="367"/>
      <c r="G4266" s="367"/>
      <c r="H4266" s="367"/>
      <c r="I4266" s="367"/>
      <c r="J4266" s="367"/>
      <c r="K4266" s="367"/>
      <c r="L4266" s="367"/>
      <c r="M4266" s="367"/>
      <c r="N4266" s="367"/>
      <c r="O4266" s="367"/>
      <c r="P4266" s="367"/>
      <c r="Q4266" s="367"/>
      <c r="R4266" s="367"/>
      <c r="S4266" s="367"/>
      <c r="T4266" s="367"/>
      <c r="U4266" s="367"/>
    </row>
    <row r="4267">
      <c r="A4267" s="367"/>
      <c r="B4267" s="367"/>
      <c r="C4267" s="367"/>
      <c r="D4267" s="367"/>
      <c r="E4267" s="368"/>
      <c r="F4267" s="367"/>
      <c r="G4267" s="367"/>
      <c r="H4267" s="367"/>
      <c r="I4267" s="367"/>
      <c r="J4267" s="367"/>
      <c r="K4267" s="367"/>
      <c r="L4267" s="367"/>
      <c r="M4267" s="367"/>
      <c r="N4267" s="367"/>
      <c r="O4267" s="367"/>
      <c r="P4267" s="367"/>
      <c r="Q4267" s="367"/>
      <c r="R4267" s="367"/>
      <c r="S4267" s="367"/>
      <c r="T4267" s="367"/>
      <c r="U4267" s="367"/>
    </row>
    <row r="4268">
      <c r="A4268" s="367"/>
      <c r="B4268" s="367"/>
      <c r="C4268" s="367"/>
      <c r="D4268" s="367"/>
      <c r="E4268" s="368"/>
      <c r="F4268" s="367"/>
      <c r="G4268" s="367"/>
      <c r="H4268" s="367"/>
      <c r="I4268" s="367"/>
      <c r="J4268" s="367"/>
      <c r="K4268" s="367"/>
      <c r="L4268" s="367"/>
      <c r="M4268" s="367"/>
      <c r="N4268" s="367"/>
      <c r="O4268" s="367"/>
      <c r="P4268" s="367"/>
      <c r="Q4268" s="367"/>
      <c r="R4268" s="367"/>
      <c r="S4268" s="367"/>
      <c r="T4268" s="367"/>
      <c r="U4268" s="367"/>
    </row>
    <row r="4269">
      <c r="A4269" s="367"/>
      <c r="B4269" s="367"/>
      <c r="C4269" s="367"/>
      <c r="D4269" s="367"/>
      <c r="E4269" s="368"/>
      <c r="F4269" s="367"/>
      <c r="G4269" s="367"/>
      <c r="H4269" s="367"/>
      <c r="I4269" s="367"/>
      <c r="J4269" s="367"/>
      <c r="K4269" s="367"/>
      <c r="L4269" s="367"/>
      <c r="M4269" s="367"/>
      <c r="N4269" s="367"/>
      <c r="O4269" s="367"/>
      <c r="P4269" s="367"/>
      <c r="Q4269" s="367"/>
      <c r="R4269" s="367"/>
      <c r="S4269" s="367"/>
      <c r="T4269" s="367"/>
      <c r="U4269" s="367"/>
    </row>
    <row r="4270">
      <c r="A4270" s="367"/>
      <c r="B4270" s="367"/>
      <c r="C4270" s="367"/>
      <c r="D4270" s="367"/>
      <c r="E4270" s="368"/>
      <c r="F4270" s="367"/>
      <c r="G4270" s="367"/>
      <c r="H4270" s="367"/>
      <c r="I4270" s="367"/>
      <c r="J4270" s="367"/>
      <c r="K4270" s="367"/>
      <c r="L4270" s="367"/>
      <c r="M4270" s="367"/>
      <c r="N4270" s="367"/>
      <c r="O4270" s="367"/>
      <c r="P4270" s="367"/>
      <c r="Q4270" s="367"/>
      <c r="R4270" s="367"/>
      <c r="S4270" s="367"/>
      <c r="T4270" s="367"/>
      <c r="U4270" s="367"/>
    </row>
    <row r="4271">
      <c r="A4271" s="367"/>
      <c r="B4271" s="367"/>
      <c r="C4271" s="367"/>
      <c r="D4271" s="367"/>
      <c r="E4271" s="368"/>
      <c r="F4271" s="367"/>
      <c r="G4271" s="367"/>
      <c r="H4271" s="367"/>
      <c r="I4271" s="367"/>
      <c r="J4271" s="367"/>
      <c r="K4271" s="367"/>
      <c r="L4271" s="367"/>
      <c r="M4271" s="367"/>
      <c r="N4271" s="367"/>
      <c r="O4271" s="367"/>
      <c r="P4271" s="367"/>
      <c r="Q4271" s="367"/>
      <c r="R4271" s="367"/>
      <c r="S4271" s="367"/>
      <c r="T4271" s="367"/>
      <c r="U4271" s="367"/>
    </row>
    <row r="4272">
      <c r="A4272" s="367"/>
      <c r="B4272" s="367"/>
      <c r="C4272" s="367"/>
      <c r="D4272" s="367"/>
      <c r="E4272" s="368"/>
      <c r="F4272" s="367"/>
      <c r="G4272" s="367"/>
      <c r="H4272" s="367"/>
      <c r="I4272" s="367"/>
      <c r="J4272" s="367"/>
      <c r="K4272" s="367"/>
      <c r="L4272" s="367"/>
      <c r="M4272" s="367"/>
      <c r="N4272" s="367"/>
      <c r="O4272" s="367"/>
      <c r="P4272" s="367"/>
      <c r="Q4272" s="367"/>
      <c r="R4272" s="367"/>
      <c r="S4272" s="367"/>
      <c r="T4272" s="367"/>
      <c r="U4272" s="367"/>
    </row>
    <row r="4273">
      <c r="A4273" s="367"/>
      <c r="B4273" s="367"/>
      <c r="C4273" s="367"/>
      <c r="D4273" s="367"/>
      <c r="E4273" s="368"/>
      <c r="F4273" s="367"/>
      <c r="G4273" s="367"/>
      <c r="H4273" s="367"/>
      <c r="I4273" s="367"/>
      <c r="J4273" s="367"/>
      <c r="K4273" s="367"/>
      <c r="L4273" s="367"/>
      <c r="M4273" s="367"/>
      <c r="N4273" s="367"/>
      <c r="O4273" s="367"/>
      <c r="P4273" s="367"/>
      <c r="Q4273" s="367"/>
      <c r="R4273" s="367"/>
      <c r="S4273" s="367"/>
      <c r="T4273" s="367"/>
      <c r="U4273" s="367"/>
    </row>
    <row r="4274">
      <c r="A4274" s="367"/>
      <c r="B4274" s="367"/>
      <c r="C4274" s="367"/>
      <c r="D4274" s="367"/>
      <c r="E4274" s="368"/>
      <c r="F4274" s="367"/>
      <c r="G4274" s="367"/>
      <c r="H4274" s="367"/>
      <c r="I4274" s="367"/>
      <c r="J4274" s="367"/>
      <c r="K4274" s="367"/>
      <c r="L4274" s="367"/>
      <c r="M4274" s="367"/>
      <c r="N4274" s="367"/>
      <c r="O4274" s="367"/>
      <c r="P4274" s="367"/>
      <c r="Q4274" s="367"/>
      <c r="R4274" s="367"/>
      <c r="S4274" s="367"/>
      <c r="T4274" s="367"/>
      <c r="U4274" s="367"/>
    </row>
    <row r="4275">
      <c r="A4275" s="367"/>
      <c r="B4275" s="367"/>
      <c r="C4275" s="367"/>
      <c r="D4275" s="367"/>
      <c r="E4275" s="368"/>
      <c r="F4275" s="367"/>
      <c r="G4275" s="367"/>
      <c r="H4275" s="367"/>
      <c r="I4275" s="367"/>
      <c r="J4275" s="367"/>
      <c r="K4275" s="367"/>
      <c r="L4275" s="367"/>
      <c r="M4275" s="367"/>
      <c r="N4275" s="367"/>
      <c r="O4275" s="367"/>
      <c r="P4275" s="367"/>
      <c r="Q4275" s="367"/>
      <c r="R4275" s="367"/>
      <c r="S4275" s="367"/>
      <c r="T4275" s="367"/>
      <c r="U4275" s="367"/>
    </row>
    <row r="4276">
      <c r="A4276" s="367"/>
      <c r="B4276" s="367"/>
      <c r="C4276" s="367"/>
      <c r="D4276" s="367"/>
      <c r="E4276" s="368"/>
      <c r="F4276" s="367"/>
      <c r="G4276" s="367"/>
      <c r="H4276" s="367"/>
      <c r="I4276" s="367"/>
      <c r="J4276" s="367"/>
      <c r="K4276" s="367"/>
      <c r="L4276" s="367"/>
      <c r="M4276" s="367"/>
      <c r="N4276" s="367"/>
      <c r="O4276" s="367"/>
      <c r="P4276" s="367"/>
      <c r="Q4276" s="367"/>
      <c r="R4276" s="367"/>
      <c r="S4276" s="367"/>
      <c r="T4276" s="367"/>
      <c r="U4276" s="367"/>
    </row>
    <row r="4277">
      <c r="A4277" s="367"/>
      <c r="B4277" s="367"/>
      <c r="C4277" s="367"/>
      <c r="D4277" s="367"/>
      <c r="E4277" s="368"/>
      <c r="F4277" s="367"/>
      <c r="G4277" s="367"/>
      <c r="H4277" s="367"/>
      <c r="I4277" s="367"/>
      <c r="J4277" s="367"/>
      <c r="K4277" s="367"/>
      <c r="L4277" s="367"/>
      <c r="M4277" s="367"/>
      <c r="N4277" s="367"/>
      <c r="O4277" s="367"/>
      <c r="P4277" s="367"/>
      <c r="Q4277" s="367"/>
      <c r="R4277" s="367"/>
      <c r="S4277" s="367"/>
      <c r="T4277" s="367"/>
      <c r="U4277" s="367"/>
    </row>
    <row r="4278">
      <c r="A4278" s="367"/>
      <c r="B4278" s="367"/>
      <c r="C4278" s="367"/>
      <c r="D4278" s="367"/>
      <c r="E4278" s="368"/>
      <c r="F4278" s="367"/>
      <c r="G4278" s="367"/>
      <c r="H4278" s="367"/>
      <c r="I4278" s="367"/>
      <c r="J4278" s="367"/>
      <c r="K4278" s="367"/>
      <c r="L4278" s="367"/>
      <c r="M4278" s="367"/>
      <c r="N4278" s="367"/>
      <c r="O4278" s="367"/>
      <c r="P4278" s="367"/>
      <c r="Q4278" s="367"/>
      <c r="R4278" s="367"/>
      <c r="S4278" s="367"/>
      <c r="T4278" s="367"/>
      <c r="U4278" s="367"/>
    </row>
    <row r="4279">
      <c r="A4279" s="367"/>
      <c r="B4279" s="367"/>
      <c r="C4279" s="367"/>
      <c r="D4279" s="367"/>
      <c r="E4279" s="368"/>
      <c r="F4279" s="367"/>
      <c r="G4279" s="367"/>
      <c r="H4279" s="367"/>
      <c r="I4279" s="367"/>
      <c r="J4279" s="367"/>
      <c r="K4279" s="367"/>
      <c r="L4279" s="367"/>
      <c r="M4279" s="367"/>
      <c r="N4279" s="367"/>
      <c r="O4279" s="367"/>
      <c r="P4279" s="367"/>
      <c r="Q4279" s="367"/>
      <c r="R4279" s="367"/>
      <c r="S4279" s="367"/>
      <c r="T4279" s="367"/>
      <c r="U4279" s="367"/>
    </row>
    <row r="4280">
      <c r="A4280" s="367"/>
      <c r="B4280" s="367"/>
      <c r="C4280" s="367"/>
      <c r="D4280" s="367"/>
      <c r="E4280" s="368"/>
      <c r="F4280" s="367"/>
      <c r="G4280" s="367"/>
      <c r="H4280" s="367"/>
      <c r="I4280" s="367"/>
      <c r="J4280" s="367"/>
      <c r="K4280" s="367"/>
      <c r="L4280" s="367"/>
      <c r="M4280" s="367"/>
      <c r="N4280" s="367"/>
      <c r="O4280" s="367"/>
      <c r="P4280" s="367"/>
      <c r="Q4280" s="367"/>
      <c r="R4280" s="367"/>
      <c r="S4280" s="367"/>
      <c r="T4280" s="367"/>
      <c r="U4280" s="367"/>
    </row>
    <row r="4281">
      <c r="A4281" s="367"/>
      <c r="B4281" s="367"/>
      <c r="C4281" s="367"/>
      <c r="D4281" s="367"/>
      <c r="E4281" s="368"/>
      <c r="F4281" s="367"/>
      <c r="G4281" s="367"/>
      <c r="H4281" s="367"/>
      <c r="I4281" s="367"/>
      <c r="J4281" s="367"/>
      <c r="K4281" s="367"/>
      <c r="L4281" s="367"/>
      <c r="M4281" s="367"/>
      <c r="N4281" s="367"/>
      <c r="O4281" s="367"/>
      <c r="P4281" s="367"/>
      <c r="Q4281" s="367"/>
      <c r="R4281" s="367"/>
      <c r="S4281" s="367"/>
      <c r="T4281" s="367"/>
      <c r="U4281" s="367"/>
    </row>
    <row r="4282">
      <c r="A4282" s="367"/>
      <c r="B4282" s="367"/>
      <c r="C4282" s="367"/>
      <c r="D4282" s="367"/>
      <c r="E4282" s="368"/>
      <c r="F4282" s="367"/>
      <c r="G4282" s="367"/>
      <c r="H4282" s="367"/>
      <c r="I4282" s="367"/>
      <c r="J4282" s="367"/>
      <c r="K4282" s="367"/>
      <c r="L4282" s="367"/>
      <c r="M4282" s="367"/>
      <c r="N4282" s="367"/>
      <c r="O4282" s="367"/>
      <c r="P4282" s="367"/>
      <c r="Q4282" s="367"/>
      <c r="R4282" s="367"/>
      <c r="S4282" s="367"/>
      <c r="T4282" s="367"/>
      <c r="U4282" s="367"/>
    </row>
    <row r="4283">
      <c r="A4283" s="367"/>
      <c r="B4283" s="367"/>
      <c r="C4283" s="367"/>
      <c r="D4283" s="367"/>
      <c r="E4283" s="368"/>
      <c r="F4283" s="367"/>
      <c r="G4283" s="367"/>
      <c r="H4283" s="367"/>
      <c r="I4283" s="367"/>
      <c r="J4283" s="367"/>
      <c r="K4283" s="367"/>
      <c r="L4283" s="367"/>
      <c r="M4283" s="367"/>
      <c r="N4283" s="367"/>
      <c r="O4283" s="367"/>
      <c r="P4283" s="367"/>
      <c r="Q4283" s="367"/>
      <c r="R4283" s="367"/>
      <c r="S4283" s="367"/>
      <c r="T4283" s="367"/>
      <c r="U4283" s="367"/>
    </row>
    <row r="4284">
      <c r="A4284" s="367"/>
      <c r="B4284" s="367"/>
      <c r="C4284" s="367"/>
      <c r="D4284" s="367"/>
      <c r="E4284" s="368"/>
      <c r="F4284" s="367"/>
      <c r="G4284" s="367"/>
      <c r="H4284" s="367"/>
      <c r="I4284" s="367"/>
      <c r="J4284" s="367"/>
      <c r="K4284" s="367"/>
      <c r="L4284" s="367"/>
      <c r="M4284" s="367"/>
      <c r="N4284" s="367"/>
      <c r="O4284" s="367"/>
      <c r="P4284" s="367"/>
      <c r="Q4284" s="367"/>
      <c r="R4284" s="367"/>
      <c r="S4284" s="367"/>
      <c r="T4284" s="367"/>
      <c r="U4284" s="367"/>
    </row>
    <row r="4285">
      <c r="A4285" s="367"/>
      <c r="B4285" s="367"/>
      <c r="C4285" s="367"/>
      <c r="D4285" s="367"/>
      <c r="E4285" s="368"/>
      <c r="F4285" s="367"/>
      <c r="G4285" s="367"/>
      <c r="H4285" s="367"/>
      <c r="I4285" s="367"/>
      <c r="J4285" s="367"/>
      <c r="K4285" s="367"/>
      <c r="L4285" s="367"/>
      <c r="M4285" s="367"/>
      <c r="N4285" s="367"/>
      <c r="O4285" s="367"/>
      <c r="P4285" s="367"/>
      <c r="Q4285" s="367"/>
      <c r="R4285" s="367"/>
      <c r="S4285" s="367"/>
      <c r="T4285" s="367"/>
      <c r="U4285" s="367"/>
    </row>
    <row r="4286">
      <c r="A4286" s="367"/>
      <c r="B4286" s="367"/>
      <c r="C4286" s="367"/>
      <c r="D4286" s="367"/>
      <c r="E4286" s="368"/>
      <c r="F4286" s="367"/>
      <c r="G4286" s="367"/>
      <c r="H4286" s="367"/>
      <c r="I4286" s="367"/>
      <c r="J4286" s="367"/>
      <c r="K4286" s="367"/>
      <c r="L4286" s="367"/>
      <c r="M4286" s="367"/>
      <c r="N4286" s="367"/>
      <c r="O4286" s="367"/>
      <c r="P4286" s="367"/>
      <c r="Q4286" s="367"/>
      <c r="R4286" s="367"/>
      <c r="S4286" s="367"/>
      <c r="T4286" s="367"/>
      <c r="U4286" s="367"/>
    </row>
    <row r="4287">
      <c r="A4287" s="367"/>
      <c r="B4287" s="367"/>
      <c r="C4287" s="367"/>
      <c r="D4287" s="367"/>
      <c r="E4287" s="368"/>
      <c r="F4287" s="367"/>
      <c r="G4287" s="367"/>
      <c r="H4287" s="367"/>
      <c r="I4287" s="367"/>
      <c r="J4287" s="367"/>
      <c r="K4287" s="367"/>
      <c r="L4287" s="367"/>
      <c r="M4287" s="367"/>
      <c r="N4287" s="367"/>
      <c r="O4287" s="367"/>
      <c r="P4287" s="367"/>
      <c r="Q4287" s="367"/>
      <c r="R4287" s="367"/>
      <c r="S4287" s="367"/>
      <c r="T4287" s="367"/>
      <c r="U4287" s="367"/>
    </row>
    <row r="4288">
      <c r="A4288" s="367"/>
      <c r="B4288" s="367"/>
      <c r="C4288" s="367"/>
      <c r="D4288" s="367"/>
      <c r="E4288" s="368"/>
      <c r="F4288" s="367"/>
      <c r="G4288" s="367"/>
      <c r="H4288" s="367"/>
      <c r="I4288" s="367"/>
      <c r="J4288" s="367"/>
      <c r="K4288" s="367"/>
      <c r="L4288" s="367"/>
      <c r="M4288" s="367"/>
      <c r="N4288" s="367"/>
      <c r="O4288" s="367"/>
      <c r="P4288" s="367"/>
      <c r="Q4288" s="367"/>
      <c r="R4288" s="367"/>
      <c r="S4288" s="367"/>
      <c r="T4288" s="367"/>
      <c r="U4288" s="367"/>
    </row>
    <row r="4289">
      <c r="A4289" s="367"/>
      <c r="B4289" s="367"/>
      <c r="C4289" s="367"/>
      <c r="D4289" s="367"/>
      <c r="E4289" s="368"/>
      <c r="F4289" s="367"/>
      <c r="G4289" s="367"/>
      <c r="H4289" s="367"/>
      <c r="I4289" s="367"/>
      <c r="J4289" s="367"/>
      <c r="K4289" s="367"/>
      <c r="L4289" s="367"/>
      <c r="M4289" s="367"/>
      <c r="N4289" s="367"/>
      <c r="O4289" s="367"/>
      <c r="P4289" s="367"/>
      <c r="Q4289" s="367"/>
      <c r="R4289" s="367"/>
      <c r="S4289" s="367"/>
      <c r="T4289" s="367"/>
      <c r="U4289" s="367"/>
    </row>
    <row r="4290">
      <c r="A4290" s="367"/>
      <c r="B4290" s="367"/>
      <c r="C4290" s="367"/>
      <c r="D4290" s="367"/>
      <c r="E4290" s="368"/>
      <c r="F4290" s="367"/>
      <c r="G4290" s="367"/>
      <c r="H4290" s="367"/>
      <c r="I4290" s="367"/>
      <c r="J4290" s="367"/>
      <c r="K4290" s="367"/>
      <c r="L4290" s="367"/>
      <c r="M4290" s="367"/>
      <c r="N4290" s="367"/>
      <c r="O4290" s="367"/>
      <c r="P4290" s="367"/>
      <c r="Q4290" s="367"/>
      <c r="R4290" s="367"/>
      <c r="S4290" s="367"/>
      <c r="T4290" s="367"/>
      <c r="U4290" s="367"/>
    </row>
    <row r="4291">
      <c r="A4291" s="367"/>
      <c r="B4291" s="367"/>
      <c r="C4291" s="367"/>
      <c r="D4291" s="367"/>
      <c r="E4291" s="368"/>
      <c r="F4291" s="367"/>
      <c r="G4291" s="367"/>
      <c r="H4291" s="367"/>
      <c r="I4291" s="367"/>
      <c r="J4291" s="367"/>
      <c r="K4291" s="367"/>
      <c r="L4291" s="367"/>
      <c r="M4291" s="367"/>
      <c r="N4291" s="367"/>
      <c r="O4291" s="367"/>
      <c r="P4291" s="367"/>
      <c r="Q4291" s="367"/>
      <c r="R4291" s="367"/>
      <c r="S4291" s="367"/>
      <c r="T4291" s="367"/>
      <c r="U4291" s="367"/>
    </row>
    <row r="4292">
      <c r="A4292" s="367"/>
      <c r="B4292" s="367"/>
      <c r="C4292" s="367"/>
      <c r="D4292" s="367"/>
      <c r="E4292" s="368"/>
      <c r="F4292" s="367"/>
      <c r="G4292" s="367"/>
      <c r="H4292" s="367"/>
      <c r="I4292" s="367"/>
      <c r="J4292" s="367"/>
      <c r="K4292" s="367"/>
      <c r="L4292" s="367"/>
      <c r="M4292" s="367"/>
      <c r="N4292" s="367"/>
      <c r="O4292" s="367"/>
      <c r="P4292" s="367"/>
      <c r="Q4292" s="367"/>
      <c r="R4292" s="367"/>
      <c r="S4292" s="367"/>
      <c r="T4292" s="367"/>
      <c r="U4292" s="367"/>
    </row>
    <row r="4293">
      <c r="A4293" s="367"/>
      <c r="B4293" s="367"/>
      <c r="C4293" s="367"/>
      <c r="D4293" s="367"/>
      <c r="E4293" s="368"/>
      <c r="F4293" s="367"/>
      <c r="G4293" s="367"/>
      <c r="H4293" s="367"/>
      <c r="I4293" s="367"/>
      <c r="J4293" s="367"/>
      <c r="K4293" s="367"/>
      <c r="L4293" s="367"/>
      <c r="M4293" s="367"/>
      <c r="N4293" s="367"/>
      <c r="O4293" s="367"/>
      <c r="P4293" s="367"/>
      <c r="Q4293" s="367"/>
      <c r="R4293" s="367"/>
      <c r="S4293" s="367"/>
      <c r="T4293" s="367"/>
      <c r="U4293" s="367"/>
    </row>
    <row r="4294">
      <c r="A4294" s="367"/>
      <c r="B4294" s="367"/>
      <c r="C4294" s="367"/>
      <c r="D4294" s="367"/>
      <c r="E4294" s="368"/>
      <c r="F4294" s="367"/>
      <c r="G4294" s="367"/>
      <c r="H4294" s="367"/>
      <c r="I4294" s="367"/>
      <c r="J4294" s="367"/>
      <c r="K4294" s="367"/>
      <c r="L4294" s="367"/>
      <c r="M4294" s="367"/>
      <c r="N4294" s="367"/>
      <c r="O4294" s="367"/>
      <c r="P4294" s="367"/>
      <c r="Q4294" s="367"/>
      <c r="R4294" s="367"/>
      <c r="S4294" s="367"/>
      <c r="T4294" s="367"/>
      <c r="U4294" s="367"/>
    </row>
    <row r="4295">
      <c r="A4295" s="367"/>
      <c r="B4295" s="367"/>
      <c r="C4295" s="367"/>
      <c r="D4295" s="367"/>
      <c r="E4295" s="368"/>
      <c r="F4295" s="367"/>
      <c r="G4295" s="367"/>
      <c r="H4295" s="367"/>
      <c r="I4295" s="367"/>
      <c r="J4295" s="367"/>
      <c r="K4295" s="367"/>
      <c r="L4295" s="367"/>
      <c r="M4295" s="367"/>
      <c r="N4295" s="367"/>
      <c r="O4295" s="367"/>
      <c r="P4295" s="367"/>
      <c r="Q4295" s="367"/>
      <c r="R4295" s="367"/>
      <c r="S4295" s="367"/>
      <c r="T4295" s="367"/>
      <c r="U4295" s="367"/>
    </row>
    <row r="4296">
      <c r="A4296" s="367"/>
      <c r="B4296" s="367"/>
      <c r="C4296" s="367"/>
      <c r="D4296" s="367"/>
      <c r="E4296" s="368"/>
      <c r="F4296" s="367"/>
      <c r="G4296" s="367"/>
      <c r="H4296" s="367"/>
      <c r="I4296" s="367"/>
      <c r="J4296" s="367"/>
      <c r="K4296" s="367"/>
      <c r="L4296" s="367"/>
      <c r="M4296" s="367"/>
      <c r="N4296" s="367"/>
      <c r="O4296" s="367"/>
      <c r="P4296" s="367"/>
      <c r="Q4296" s="367"/>
      <c r="R4296" s="367"/>
      <c r="S4296" s="367"/>
      <c r="T4296" s="367"/>
      <c r="U4296" s="367"/>
    </row>
    <row r="4297">
      <c r="A4297" s="367"/>
      <c r="B4297" s="367"/>
      <c r="C4297" s="367"/>
      <c r="D4297" s="367"/>
      <c r="E4297" s="368"/>
      <c r="F4297" s="367"/>
      <c r="G4297" s="367"/>
      <c r="H4297" s="367"/>
      <c r="I4297" s="367"/>
      <c r="J4297" s="367"/>
      <c r="K4297" s="367"/>
      <c r="L4297" s="367"/>
      <c r="M4297" s="367"/>
      <c r="N4297" s="367"/>
      <c r="O4297" s="367"/>
      <c r="P4297" s="367"/>
      <c r="Q4297" s="367"/>
      <c r="R4297" s="367"/>
      <c r="S4297" s="367"/>
      <c r="T4297" s="367"/>
      <c r="U4297" s="367"/>
    </row>
    <row r="4298">
      <c r="A4298" s="367"/>
      <c r="B4298" s="367"/>
      <c r="C4298" s="367"/>
      <c r="D4298" s="367"/>
      <c r="E4298" s="368"/>
      <c r="F4298" s="367"/>
      <c r="G4298" s="367"/>
      <c r="H4298" s="367"/>
      <c r="I4298" s="367"/>
      <c r="J4298" s="367"/>
      <c r="K4298" s="367"/>
      <c r="L4298" s="367"/>
      <c r="M4298" s="367"/>
      <c r="N4298" s="367"/>
      <c r="O4298" s="367"/>
      <c r="P4298" s="367"/>
      <c r="Q4298" s="367"/>
      <c r="R4298" s="367"/>
      <c r="S4298" s="367"/>
      <c r="T4298" s="367"/>
      <c r="U4298" s="367"/>
    </row>
    <row r="4299">
      <c r="A4299" s="367"/>
      <c r="B4299" s="367"/>
      <c r="C4299" s="367"/>
      <c r="D4299" s="367"/>
      <c r="E4299" s="368"/>
      <c r="F4299" s="367"/>
      <c r="G4299" s="367"/>
      <c r="H4299" s="367"/>
      <c r="I4299" s="367"/>
      <c r="J4299" s="367"/>
      <c r="K4299" s="367"/>
      <c r="L4299" s="367"/>
      <c r="M4299" s="367"/>
      <c r="N4299" s="367"/>
      <c r="O4299" s="367"/>
      <c r="P4299" s="367"/>
      <c r="Q4299" s="367"/>
      <c r="R4299" s="367"/>
      <c r="S4299" s="367"/>
      <c r="T4299" s="367"/>
      <c r="U4299" s="367"/>
    </row>
    <row r="4300">
      <c r="A4300" s="367"/>
      <c r="B4300" s="367"/>
      <c r="C4300" s="367"/>
      <c r="D4300" s="367"/>
      <c r="E4300" s="368"/>
      <c r="F4300" s="367"/>
      <c r="G4300" s="367"/>
      <c r="H4300" s="367"/>
      <c r="I4300" s="367"/>
      <c r="J4300" s="367"/>
      <c r="K4300" s="367"/>
      <c r="L4300" s="367"/>
      <c r="M4300" s="367"/>
      <c r="N4300" s="367"/>
      <c r="O4300" s="367"/>
      <c r="P4300" s="367"/>
      <c r="Q4300" s="367"/>
      <c r="R4300" s="367"/>
      <c r="S4300" s="367"/>
      <c r="T4300" s="367"/>
      <c r="U4300" s="367"/>
    </row>
    <row r="4301">
      <c r="A4301" s="367"/>
      <c r="B4301" s="367"/>
      <c r="C4301" s="367"/>
      <c r="D4301" s="367"/>
      <c r="E4301" s="368"/>
      <c r="F4301" s="367"/>
      <c r="G4301" s="367"/>
      <c r="H4301" s="367"/>
      <c r="I4301" s="367"/>
      <c r="J4301" s="367"/>
      <c r="K4301" s="367"/>
      <c r="L4301" s="367"/>
      <c r="M4301" s="367"/>
      <c r="N4301" s="367"/>
      <c r="O4301" s="367"/>
      <c r="P4301" s="367"/>
      <c r="Q4301" s="367"/>
      <c r="R4301" s="367"/>
      <c r="S4301" s="367"/>
      <c r="T4301" s="367"/>
      <c r="U4301" s="367"/>
    </row>
    <row r="4302">
      <c r="A4302" s="367"/>
      <c r="B4302" s="367"/>
      <c r="C4302" s="367"/>
      <c r="D4302" s="367"/>
      <c r="E4302" s="368"/>
      <c r="F4302" s="367"/>
      <c r="G4302" s="367"/>
      <c r="H4302" s="367"/>
      <c r="I4302" s="367"/>
      <c r="J4302" s="367"/>
      <c r="K4302" s="367"/>
      <c r="L4302" s="367"/>
      <c r="M4302" s="367"/>
      <c r="N4302" s="367"/>
      <c r="O4302" s="367"/>
      <c r="P4302" s="367"/>
      <c r="Q4302" s="367"/>
      <c r="R4302" s="367"/>
      <c r="S4302" s="367"/>
      <c r="T4302" s="367"/>
      <c r="U4302" s="367"/>
    </row>
    <row r="4303">
      <c r="A4303" s="367"/>
      <c r="B4303" s="367"/>
      <c r="C4303" s="367"/>
      <c r="D4303" s="367"/>
      <c r="E4303" s="368"/>
      <c r="F4303" s="367"/>
      <c r="G4303" s="367"/>
      <c r="H4303" s="367"/>
      <c r="I4303" s="367"/>
      <c r="J4303" s="367"/>
      <c r="K4303" s="367"/>
      <c r="L4303" s="367"/>
      <c r="M4303" s="367"/>
      <c r="N4303" s="367"/>
      <c r="O4303" s="367"/>
      <c r="P4303" s="367"/>
      <c r="Q4303" s="367"/>
      <c r="R4303" s="367"/>
      <c r="S4303" s="367"/>
      <c r="T4303" s="367"/>
      <c r="U4303" s="367"/>
    </row>
    <row r="4304">
      <c r="A4304" s="367"/>
      <c r="B4304" s="367"/>
      <c r="C4304" s="367"/>
      <c r="D4304" s="367"/>
      <c r="E4304" s="368"/>
      <c r="F4304" s="367"/>
      <c r="G4304" s="367"/>
      <c r="H4304" s="367"/>
      <c r="I4304" s="367"/>
      <c r="J4304" s="367"/>
      <c r="K4304" s="367"/>
      <c r="L4304" s="367"/>
      <c r="M4304" s="367"/>
      <c r="N4304" s="367"/>
      <c r="O4304" s="367"/>
      <c r="P4304" s="367"/>
      <c r="Q4304" s="367"/>
      <c r="R4304" s="367"/>
      <c r="S4304" s="367"/>
      <c r="T4304" s="367"/>
      <c r="U4304" s="367"/>
    </row>
    <row r="4305">
      <c r="A4305" s="367"/>
      <c r="B4305" s="367"/>
      <c r="C4305" s="367"/>
      <c r="D4305" s="367"/>
      <c r="E4305" s="368"/>
      <c r="F4305" s="367"/>
      <c r="G4305" s="367"/>
      <c r="H4305" s="367"/>
      <c r="I4305" s="367"/>
      <c r="J4305" s="367"/>
      <c r="K4305" s="367"/>
      <c r="L4305" s="367"/>
      <c r="M4305" s="367"/>
      <c r="N4305" s="367"/>
      <c r="O4305" s="367"/>
      <c r="P4305" s="367"/>
      <c r="Q4305" s="367"/>
      <c r="R4305" s="367"/>
      <c r="S4305" s="367"/>
      <c r="T4305" s="367"/>
      <c r="U4305" s="367"/>
    </row>
    <row r="4306">
      <c r="A4306" s="367"/>
      <c r="B4306" s="367"/>
      <c r="C4306" s="367"/>
      <c r="D4306" s="367"/>
      <c r="E4306" s="368"/>
      <c r="F4306" s="367"/>
      <c r="G4306" s="367"/>
      <c r="H4306" s="367"/>
      <c r="I4306" s="367"/>
      <c r="J4306" s="367"/>
      <c r="K4306" s="367"/>
      <c r="L4306" s="367"/>
      <c r="M4306" s="367"/>
      <c r="N4306" s="367"/>
      <c r="O4306" s="367"/>
      <c r="P4306" s="367"/>
      <c r="Q4306" s="367"/>
      <c r="R4306" s="367"/>
      <c r="S4306" s="367"/>
      <c r="T4306" s="367"/>
      <c r="U4306" s="367"/>
    </row>
    <row r="4307">
      <c r="A4307" s="367"/>
      <c r="B4307" s="367"/>
      <c r="C4307" s="367"/>
      <c r="D4307" s="367"/>
      <c r="E4307" s="368"/>
      <c r="F4307" s="367"/>
      <c r="G4307" s="367"/>
      <c r="H4307" s="367"/>
      <c r="I4307" s="367"/>
      <c r="J4307" s="367"/>
      <c r="K4307" s="367"/>
      <c r="L4307" s="367"/>
      <c r="M4307" s="367"/>
      <c r="N4307" s="367"/>
      <c r="O4307" s="367"/>
      <c r="P4307" s="367"/>
      <c r="Q4307" s="367"/>
      <c r="R4307" s="367"/>
      <c r="S4307" s="367"/>
      <c r="T4307" s="367"/>
      <c r="U4307" s="367"/>
    </row>
    <row r="4308">
      <c r="A4308" s="367"/>
      <c r="B4308" s="367"/>
      <c r="C4308" s="367"/>
      <c r="D4308" s="367"/>
      <c r="E4308" s="368"/>
      <c r="F4308" s="367"/>
      <c r="G4308" s="367"/>
      <c r="H4308" s="367"/>
      <c r="I4308" s="367"/>
      <c r="J4308" s="367"/>
      <c r="K4308" s="367"/>
      <c r="L4308" s="367"/>
      <c r="M4308" s="367"/>
      <c r="N4308" s="367"/>
      <c r="O4308" s="367"/>
      <c r="P4308" s="367"/>
      <c r="Q4308" s="367"/>
      <c r="R4308" s="367"/>
      <c r="S4308" s="367"/>
      <c r="T4308" s="367"/>
      <c r="U4308" s="367"/>
    </row>
    <row r="4309">
      <c r="A4309" s="367"/>
      <c r="B4309" s="367"/>
      <c r="C4309" s="367"/>
      <c r="D4309" s="367"/>
      <c r="E4309" s="368"/>
      <c r="F4309" s="367"/>
      <c r="G4309" s="367"/>
      <c r="H4309" s="367"/>
      <c r="I4309" s="367"/>
      <c r="J4309" s="367"/>
      <c r="K4309" s="367"/>
      <c r="L4309" s="367"/>
      <c r="M4309" s="367"/>
      <c r="N4309" s="367"/>
      <c r="O4309" s="367"/>
      <c r="P4309" s="367"/>
      <c r="Q4309" s="367"/>
      <c r="R4309" s="367"/>
      <c r="S4309" s="367"/>
      <c r="T4309" s="367"/>
      <c r="U4309" s="367"/>
    </row>
    <row r="4310">
      <c r="A4310" s="367"/>
      <c r="B4310" s="367"/>
      <c r="C4310" s="367"/>
      <c r="D4310" s="367"/>
      <c r="E4310" s="368"/>
      <c r="F4310" s="367"/>
      <c r="G4310" s="367"/>
      <c r="H4310" s="367"/>
      <c r="I4310" s="367"/>
      <c r="J4310" s="367"/>
      <c r="K4310" s="367"/>
      <c r="L4310" s="367"/>
      <c r="M4310" s="367"/>
      <c r="N4310" s="367"/>
      <c r="O4310" s="367"/>
      <c r="P4310" s="367"/>
      <c r="Q4310" s="367"/>
      <c r="R4310" s="367"/>
      <c r="S4310" s="367"/>
      <c r="T4310" s="367"/>
      <c r="U4310" s="367"/>
    </row>
    <row r="4311">
      <c r="A4311" s="367"/>
      <c r="B4311" s="367"/>
      <c r="C4311" s="367"/>
      <c r="D4311" s="367"/>
      <c r="E4311" s="368"/>
      <c r="F4311" s="367"/>
      <c r="G4311" s="367"/>
      <c r="H4311" s="367"/>
      <c r="I4311" s="367"/>
      <c r="J4311" s="367"/>
      <c r="K4311" s="367"/>
      <c r="L4311" s="367"/>
      <c r="M4311" s="367"/>
      <c r="N4311" s="367"/>
      <c r="O4311" s="367"/>
      <c r="P4311" s="367"/>
      <c r="Q4311" s="367"/>
      <c r="R4311" s="367"/>
      <c r="S4311" s="367"/>
      <c r="T4311" s="367"/>
      <c r="U4311" s="367"/>
    </row>
    <row r="4312">
      <c r="A4312" s="367"/>
      <c r="B4312" s="367"/>
      <c r="C4312" s="367"/>
      <c r="D4312" s="367"/>
      <c r="E4312" s="368"/>
      <c r="F4312" s="367"/>
      <c r="G4312" s="367"/>
      <c r="H4312" s="367"/>
      <c r="I4312" s="367"/>
      <c r="J4312" s="367"/>
      <c r="K4312" s="367"/>
      <c r="L4312" s="367"/>
      <c r="M4312" s="367"/>
      <c r="N4312" s="367"/>
      <c r="O4312" s="367"/>
      <c r="P4312" s="367"/>
      <c r="Q4312" s="367"/>
      <c r="R4312" s="367"/>
      <c r="S4312" s="367"/>
      <c r="T4312" s="367"/>
      <c r="U4312" s="367"/>
    </row>
    <row r="4313">
      <c r="A4313" s="367"/>
      <c r="B4313" s="367"/>
      <c r="C4313" s="367"/>
      <c r="D4313" s="367"/>
      <c r="E4313" s="368"/>
      <c r="F4313" s="367"/>
      <c r="G4313" s="367"/>
      <c r="H4313" s="367"/>
      <c r="I4313" s="367"/>
      <c r="J4313" s="367"/>
      <c r="K4313" s="367"/>
      <c r="L4313" s="367"/>
      <c r="M4313" s="367"/>
      <c r="N4313" s="367"/>
      <c r="O4313" s="367"/>
      <c r="P4313" s="367"/>
      <c r="Q4313" s="367"/>
      <c r="R4313" s="367"/>
      <c r="S4313" s="367"/>
      <c r="T4313" s="367"/>
      <c r="U4313" s="367"/>
    </row>
    <row r="4314">
      <c r="A4314" s="367"/>
      <c r="B4314" s="367"/>
      <c r="C4314" s="367"/>
      <c r="D4314" s="367"/>
      <c r="E4314" s="368"/>
      <c r="F4314" s="367"/>
      <c r="G4314" s="367"/>
      <c r="H4314" s="367"/>
      <c r="I4314" s="367"/>
      <c r="J4314" s="367"/>
      <c r="K4314" s="367"/>
      <c r="L4314" s="367"/>
      <c r="M4314" s="367"/>
      <c r="N4314" s="367"/>
      <c r="O4314" s="367"/>
      <c r="P4314" s="367"/>
      <c r="Q4314" s="367"/>
      <c r="R4314" s="367"/>
      <c r="S4314" s="367"/>
      <c r="T4314" s="367"/>
      <c r="U4314" s="367"/>
    </row>
    <row r="4315">
      <c r="A4315" s="367"/>
      <c r="B4315" s="367"/>
      <c r="C4315" s="367"/>
      <c r="D4315" s="367"/>
      <c r="E4315" s="368"/>
      <c r="F4315" s="367"/>
      <c r="G4315" s="367"/>
      <c r="H4315" s="367"/>
      <c r="I4315" s="367"/>
      <c r="J4315" s="367"/>
      <c r="K4315" s="367"/>
      <c r="L4315" s="367"/>
      <c r="M4315" s="367"/>
      <c r="N4315" s="367"/>
      <c r="O4315" s="367"/>
      <c r="P4315" s="367"/>
      <c r="Q4315" s="367"/>
      <c r="R4315" s="367"/>
      <c r="S4315" s="367"/>
      <c r="T4315" s="367"/>
      <c r="U4315" s="367"/>
    </row>
    <row r="4316">
      <c r="A4316" s="367"/>
      <c r="B4316" s="367"/>
      <c r="C4316" s="367"/>
      <c r="D4316" s="367"/>
      <c r="E4316" s="368"/>
      <c r="F4316" s="367"/>
      <c r="G4316" s="367"/>
      <c r="H4316" s="367"/>
      <c r="I4316" s="367"/>
      <c r="J4316" s="367"/>
      <c r="K4316" s="367"/>
      <c r="L4316" s="367"/>
      <c r="M4316" s="367"/>
      <c r="N4316" s="367"/>
      <c r="O4316" s="367"/>
      <c r="P4316" s="367"/>
      <c r="Q4316" s="367"/>
      <c r="R4316" s="367"/>
      <c r="S4316" s="367"/>
      <c r="T4316" s="367"/>
      <c r="U4316" s="367"/>
    </row>
    <row r="4317">
      <c r="A4317" s="367"/>
      <c r="B4317" s="367"/>
      <c r="C4317" s="367"/>
      <c r="D4317" s="367"/>
      <c r="E4317" s="368"/>
      <c r="F4317" s="367"/>
      <c r="G4317" s="367"/>
      <c r="H4317" s="367"/>
      <c r="I4317" s="367"/>
      <c r="J4317" s="367"/>
      <c r="K4317" s="367"/>
      <c r="L4317" s="367"/>
      <c r="M4317" s="367"/>
      <c r="N4317" s="367"/>
      <c r="O4317" s="367"/>
      <c r="P4317" s="367"/>
      <c r="Q4317" s="367"/>
      <c r="R4317" s="367"/>
      <c r="S4317" s="367"/>
      <c r="T4317" s="367"/>
      <c r="U4317" s="367"/>
    </row>
    <row r="4318">
      <c r="A4318" s="367"/>
      <c r="B4318" s="367"/>
      <c r="C4318" s="367"/>
      <c r="D4318" s="367"/>
      <c r="E4318" s="368"/>
      <c r="F4318" s="367"/>
      <c r="G4318" s="367"/>
      <c r="H4318" s="367"/>
      <c r="I4318" s="367"/>
      <c r="J4318" s="367"/>
      <c r="K4318" s="367"/>
      <c r="L4318" s="367"/>
      <c r="M4318" s="367"/>
      <c r="N4318" s="367"/>
      <c r="O4318" s="367"/>
      <c r="P4318" s="367"/>
      <c r="Q4318" s="367"/>
      <c r="R4318" s="367"/>
      <c r="S4318" s="367"/>
      <c r="T4318" s="367"/>
      <c r="U4318" s="367"/>
    </row>
    <row r="4319">
      <c r="A4319" s="367"/>
      <c r="B4319" s="367"/>
      <c r="C4319" s="367"/>
      <c r="D4319" s="367"/>
      <c r="E4319" s="368"/>
      <c r="F4319" s="367"/>
      <c r="G4319" s="367"/>
      <c r="H4319" s="367"/>
      <c r="I4319" s="367"/>
      <c r="J4319" s="367"/>
      <c r="K4319" s="367"/>
      <c r="L4319" s="367"/>
      <c r="M4319" s="367"/>
      <c r="N4319" s="367"/>
      <c r="O4319" s="367"/>
      <c r="P4319" s="367"/>
      <c r="Q4319" s="367"/>
      <c r="R4319" s="367"/>
      <c r="S4319" s="367"/>
      <c r="T4319" s="367"/>
      <c r="U4319" s="367"/>
    </row>
    <row r="4320">
      <c r="A4320" s="367"/>
      <c r="B4320" s="367"/>
      <c r="C4320" s="367"/>
      <c r="D4320" s="367"/>
      <c r="E4320" s="368"/>
      <c r="F4320" s="367"/>
      <c r="G4320" s="367"/>
      <c r="H4320" s="367"/>
      <c r="I4320" s="367"/>
      <c r="J4320" s="367"/>
      <c r="K4320" s="367"/>
      <c r="L4320" s="367"/>
      <c r="M4320" s="367"/>
      <c r="N4320" s="367"/>
      <c r="O4320" s="367"/>
      <c r="P4320" s="367"/>
      <c r="Q4320" s="367"/>
      <c r="R4320" s="367"/>
      <c r="S4320" s="367"/>
      <c r="T4320" s="367"/>
      <c r="U4320" s="367"/>
    </row>
    <row r="4321">
      <c r="A4321" s="367"/>
      <c r="B4321" s="367"/>
      <c r="C4321" s="367"/>
      <c r="D4321" s="367"/>
      <c r="E4321" s="368"/>
      <c r="F4321" s="367"/>
      <c r="G4321" s="367"/>
      <c r="H4321" s="367"/>
      <c r="I4321" s="367"/>
      <c r="J4321" s="367"/>
      <c r="K4321" s="367"/>
      <c r="L4321" s="367"/>
      <c r="M4321" s="367"/>
      <c r="N4321" s="367"/>
      <c r="O4321" s="367"/>
      <c r="P4321" s="367"/>
      <c r="Q4321" s="367"/>
      <c r="R4321" s="367"/>
      <c r="S4321" s="367"/>
      <c r="T4321" s="367"/>
      <c r="U4321" s="367"/>
    </row>
    <row r="4322">
      <c r="A4322" s="367"/>
      <c r="B4322" s="367"/>
      <c r="C4322" s="367"/>
      <c r="D4322" s="367"/>
      <c r="E4322" s="368"/>
      <c r="F4322" s="367"/>
      <c r="G4322" s="367"/>
      <c r="H4322" s="367"/>
      <c r="I4322" s="367"/>
      <c r="J4322" s="367"/>
      <c r="K4322" s="367"/>
      <c r="L4322" s="367"/>
      <c r="M4322" s="367"/>
      <c r="N4322" s="367"/>
      <c r="O4322" s="367"/>
      <c r="P4322" s="367"/>
      <c r="Q4322" s="367"/>
      <c r="R4322" s="367"/>
      <c r="S4322" s="367"/>
      <c r="T4322" s="367"/>
      <c r="U4322" s="367"/>
    </row>
    <row r="4323">
      <c r="A4323" s="367"/>
      <c r="B4323" s="367"/>
      <c r="C4323" s="367"/>
      <c r="D4323" s="367"/>
      <c r="E4323" s="368"/>
      <c r="F4323" s="367"/>
      <c r="G4323" s="367"/>
      <c r="H4323" s="367"/>
      <c r="I4323" s="367"/>
      <c r="J4323" s="367"/>
      <c r="K4323" s="367"/>
      <c r="L4323" s="367"/>
      <c r="M4323" s="367"/>
      <c r="N4323" s="367"/>
      <c r="O4323" s="367"/>
      <c r="P4323" s="367"/>
      <c r="Q4323" s="367"/>
      <c r="R4323" s="367"/>
      <c r="S4323" s="367"/>
      <c r="T4323" s="367"/>
      <c r="U4323" s="367"/>
    </row>
    <row r="4324">
      <c r="A4324" s="367"/>
      <c r="B4324" s="367"/>
      <c r="C4324" s="367"/>
      <c r="D4324" s="367"/>
      <c r="E4324" s="368"/>
      <c r="F4324" s="367"/>
      <c r="G4324" s="367"/>
      <c r="H4324" s="367"/>
      <c r="I4324" s="367"/>
      <c r="J4324" s="367"/>
      <c r="K4324" s="367"/>
      <c r="L4324" s="367"/>
      <c r="M4324" s="367"/>
      <c r="N4324" s="367"/>
      <c r="O4324" s="367"/>
      <c r="P4324" s="367"/>
      <c r="Q4324" s="367"/>
      <c r="R4324" s="367"/>
      <c r="S4324" s="367"/>
      <c r="T4324" s="367"/>
      <c r="U4324" s="367"/>
    </row>
    <row r="4325">
      <c r="A4325" s="367"/>
      <c r="B4325" s="367"/>
      <c r="C4325" s="367"/>
      <c r="D4325" s="367"/>
      <c r="E4325" s="368"/>
      <c r="F4325" s="367"/>
      <c r="G4325" s="367"/>
      <c r="H4325" s="367"/>
      <c r="I4325" s="367"/>
      <c r="J4325" s="367"/>
      <c r="K4325" s="367"/>
      <c r="L4325" s="367"/>
      <c r="M4325" s="367"/>
      <c r="N4325" s="367"/>
      <c r="O4325" s="367"/>
      <c r="P4325" s="367"/>
      <c r="Q4325" s="367"/>
      <c r="R4325" s="367"/>
      <c r="S4325" s="367"/>
      <c r="T4325" s="367"/>
      <c r="U4325" s="367"/>
    </row>
    <row r="4326">
      <c r="A4326" s="367"/>
      <c r="B4326" s="367"/>
      <c r="C4326" s="367"/>
      <c r="D4326" s="367"/>
      <c r="E4326" s="368"/>
      <c r="F4326" s="367"/>
      <c r="G4326" s="367"/>
      <c r="H4326" s="367"/>
      <c r="I4326" s="367"/>
      <c r="J4326" s="367"/>
      <c r="K4326" s="367"/>
      <c r="L4326" s="367"/>
      <c r="M4326" s="367"/>
      <c r="N4326" s="367"/>
      <c r="O4326" s="367"/>
      <c r="P4326" s="367"/>
      <c r="Q4326" s="367"/>
      <c r="R4326" s="367"/>
      <c r="S4326" s="367"/>
      <c r="T4326" s="367"/>
      <c r="U4326" s="367"/>
    </row>
    <row r="4327">
      <c r="A4327" s="367"/>
      <c r="B4327" s="367"/>
      <c r="C4327" s="367"/>
      <c r="D4327" s="367"/>
      <c r="E4327" s="368"/>
      <c r="F4327" s="367"/>
      <c r="G4327" s="367"/>
      <c r="H4327" s="367"/>
      <c r="I4327" s="367"/>
      <c r="J4327" s="367"/>
      <c r="K4327" s="367"/>
      <c r="L4327" s="367"/>
      <c r="M4327" s="367"/>
      <c r="N4327" s="367"/>
      <c r="O4327" s="367"/>
      <c r="P4327" s="367"/>
      <c r="Q4327" s="367"/>
      <c r="R4327" s="367"/>
      <c r="S4327" s="367"/>
      <c r="T4327" s="367"/>
      <c r="U4327" s="367"/>
    </row>
    <row r="4328">
      <c r="A4328" s="367"/>
      <c r="B4328" s="367"/>
      <c r="C4328" s="367"/>
      <c r="D4328" s="367"/>
      <c r="E4328" s="368"/>
      <c r="F4328" s="367"/>
      <c r="G4328" s="367"/>
      <c r="H4328" s="367"/>
      <c r="I4328" s="367"/>
      <c r="J4328" s="367"/>
      <c r="K4328" s="367"/>
      <c r="L4328" s="367"/>
      <c r="M4328" s="367"/>
      <c r="N4328" s="367"/>
      <c r="O4328" s="367"/>
      <c r="P4328" s="367"/>
      <c r="Q4328" s="367"/>
      <c r="R4328" s="367"/>
      <c r="S4328" s="367"/>
      <c r="T4328" s="367"/>
      <c r="U4328" s="367"/>
    </row>
    <row r="4329">
      <c r="A4329" s="367"/>
      <c r="B4329" s="367"/>
      <c r="C4329" s="367"/>
      <c r="D4329" s="367"/>
      <c r="E4329" s="368"/>
      <c r="F4329" s="367"/>
      <c r="G4329" s="367"/>
      <c r="H4329" s="367"/>
      <c r="I4329" s="367"/>
      <c r="J4329" s="367"/>
      <c r="K4329" s="367"/>
      <c r="L4329" s="367"/>
      <c r="M4329" s="367"/>
      <c r="N4329" s="367"/>
      <c r="O4329" s="367"/>
      <c r="P4329" s="367"/>
      <c r="Q4329" s="367"/>
      <c r="R4329" s="367"/>
      <c r="S4329" s="367"/>
      <c r="T4329" s="367"/>
      <c r="U4329" s="367"/>
    </row>
    <row r="4330">
      <c r="A4330" s="367"/>
      <c r="B4330" s="367"/>
      <c r="C4330" s="367"/>
      <c r="D4330" s="367"/>
      <c r="E4330" s="368"/>
      <c r="F4330" s="367"/>
      <c r="G4330" s="367"/>
      <c r="H4330" s="367"/>
      <c r="I4330" s="367"/>
      <c r="J4330" s="367"/>
      <c r="K4330" s="367"/>
      <c r="L4330" s="367"/>
      <c r="M4330" s="367"/>
      <c r="N4330" s="367"/>
      <c r="O4330" s="367"/>
      <c r="P4330" s="367"/>
      <c r="Q4330" s="367"/>
      <c r="R4330" s="367"/>
      <c r="S4330" s="367"/>
      <c r="T4330" s="367"/>
      <c r="U4330" s="367"/>
    </row>
    <row r="4331">
      <c r="A4331" s="367"/>
      <c r="B4331" s="367"/>
      <c r="C4331" s="367"/>
      <c r="D4331" s="367"/>
      <c r="E4331" s="368"/>
      <c r="F4331" s="367"/>
      <c r="G4331" s="367"/>
      <c r="H4331" s="367"/>
      <c r="I4331" s="367"/>
      <c r="J4331" s="367"/>
      <c r="K4331" s="367"/>
      <c r="L4331" s="367"/>
      <c r="M4331" s="367"/>
      <c r="N4331" s="367"/>
      <c r="O4331" s="367"/>
      <c r="P4331" s="367"/>
      <c r="Q4331" s="367"/>
      <c r="R4331" s="367"/>
      <c r="S4331" s="367"/>
      <c r="T4331" s="367"/>
      <c r="U4331" s="367"/>
    </row>
    <row r="4332">
      <c r="A4332" s="367"/>
      <c r="B4332" s="367"/>
      <c r="C4332" s="367"/>
      <c r="D4332" s="367"/>
      <c r="E4332" s="368"/>
      <c r="F4332" s="367"/>
      <c r="G4332" s="367"/>
      <c r="H4332" s="367"/>
      <c r="I4332" s="367"/>
      <c r="J4332" s="367"/>
      <c r="K4332" s="367"/>
      <c r="L4332" s="367"/>
      <c r="M4332" s="367"/>
      <c r="N4332" s="367"/>
      <c r="O4332" s="367"/>
      <c r="P4332" s="367"/>
      <c r="Q4332" s="367"/>
      <c r="R4332" s="367"/>
      <c r="S4332" s="367"/>
      <c r="T4332" s="367"/>
      <c r="U4332" s="367"/>
    </row>
    <row r="4333">
      <c r="A4333" s="367"/>
      <c r="B4333" s="367"/>
      <c r="C4333" s="367"/>
      <c r="D4333" s="367"/>
      <c r="E4333" s="368"/>
      <c r="F4333" s="367"/>
      <c r="G4333" s="367"/>
      <c r="H4333" s="367"/>
      <c r="I4333" s="367"/>
      <c r="J4333" s="367"/>
      <c r="K4333" s="367"/>
      <c r="L4333" s="367"/>
      <c r="M4333" s="367"/>
      <c r="N4333" s="367"/>
      <c r="O4333" s="367"/>
      <c r="P4333" s="367"/>
      <c r="Q4333" s="367"/>
      <c r="R4333" s="367"/>
      <c r="S4333" s="367"/>
      <c r="T4333" s="367"/>
      <c r="U4333" s="367"/>
    </row>
    <row r="4334">
      <c r="A4334" s="367"/>
      <c r="B4334" s="367"/>
      <c r="C4334" s="367"/>
      <c r="D4334" s="367"/>
      <c r="E4334" s="368"/>
      <c r="F4334" s="367"/>
      <c r="G4334" s="367"/>
      <c r="H4334" s="367"/>
      <c r="I4334" s="367"/>
      <c r="J4334" s="367"/>
      <c r="K4334" s="367"/>
      <c r="L4334" s="367"/>
      <c r="M4334" s="367"/>
      <c r="N4334" s="367"/>
      <c r="O4334" s="367"/>
      <c r="P4334" s="367"/>
      <c r="Q4334" s="367"/>
      <c r="R4334" s="367"/>
      <c r="S4334" s="367"/>
      <c r="T4334" s="367"/>
      <c r="U4334" s="367"/>
    </row>
    <row r="4335">
      <c r="A4335" s="367"/>
      <c r="B4335" s="367"/>
      <c r="C4335" s="367"/>
      <c r="D4335" s="367"/>
      <c r="E4335" s="368"/>
      <c r="F4335" s="367"/>
      <c r="G4335" s="367"/>
      <c r="H4335" s="367"/>
      <c r="I4335" s="367"/>
      <c r="J4335" s="367"/>
      <c r="K4335" s="367"/>
      <c r="L4335" s="367"/>
      <c r="M4335" s="367"/>
      <c r="N4335" s="367"/>
      <c r="O4335" s="367"/>
      <c r="P4335" s="367"/>
      <c r="Q4335" s="367"/>
      <c r="R4335" s="367"/>
      <c r="S4335" s="367"/>
      <c r="T4335" s="367"/>
      <c r="U4335" s="367"/>
    </row>
    <row r="4336">
      <c r="A4336" s="367"/>
      <c r="B4336" s="367"/>
      <c r="C4336" s="367"/>
      <c r="D4336" s="367"/>
      <c r="E4336" s="368"/>
      <c r="F4336" s="367"/>
      <c r="G4336" s="367"/>
      <c r="H4336" s="367"/>
      <c r="I4336" s="367"/>
      <c r="J4336" s="367"/>
      <c r="K4336" s="367"/>
      <c r="L4336" s="367"/>
      <c r="M4336" s="367"/>
      <c r="N4336" s="367"/>
      <c r="O4336" s="367"/>
      <c r="P4336" s="367"/>
      <c r="Q4336" s="367"/>
      <c r="R4336" s="367"/>
      <c r="S4336" s="367"/>
      <c r="T4336" s="367"/>
      <c r="U4336" s="367"/>
    </row>
    <row r="4337">
      <c r="A4337" s="367"/>
      <c r="B4337" s="367"/>
      <c r="C4337" s="367"/>
      <c r="D4337" s="367"/>
      <c r="E4337" s="368"/>
      <c r="F4337" s="367"/>
      <c r="G4337" s="367"/>
      <c r="H4337" s="367"/>
      <c r="I4337" s="367"/>
      <c r="J4337" s="367"/>
      <c r="K4337" s="367"/>
      <c r="L4337" s="367"/>
      <c r="M4337" s="367"/>
      <c r="N4337" s="367"/>
      <c r="O4337" s="367"/>
      <c r="P4337" s="367"/>
      <c r="Q4337" s="367"/>
      <c r="R4337" s="367"/>
      <c r="S4337" s="367"/>
      <c r="T4337" s="367"/>
      <c r="U4337" s="367"/>
    </row>
    <row r="4338">
      <c r="A4338" s="367"/>
      <c r="B4338" s="367"/>
      <c r="C4338" s="367"/>
      <c r="D4338" s="367"/>
      <c r="E4338" s="368"/>
      <c r="F4338" s="367"/>
      <c r="G4338" s="367"/>
      <c r="H4338" s="367"/>
      <c r="I4338" s="367"/>
      <c r="J4338" s="367"/>
      <c r="K4338" s="367"/>
      <c r="L4338" s="367"/>
      <c r="M4338" s="367"/>
      <c r="N4338" s="367"/>
      <c r="O4338" s="367"/>
      <c r="P4338" s="367"/>
      <c r="Q4338" s="367"/>
      <c r="R4338" s="367"/>
      <c r="S4338" s="367"/>
      <c r="T4338" s="367"/>
      <c r="U4338" s="367"/>
    </row>
    <row r="4339">
      <c r="A4339" s="367"/>
      <c r="B4339" s="367"/>
      <c r="C4339" s="367"/>
      <c r="D4339" s="367"/>
      <c r="E4339" s="368"/>
      <c r="F4339" s="367"/>
      <c r="G4339" s="367"/>
      <c r="H4339" s="367"/>
      <c r="I4339" s="367"/>
      <c r="J4339" s="367"/>
      <c r="K4339" s="367"/>
      <c r="L4339" s="367"/>
      <c r="M4339" s="367"/>
      <c r="N4339" s="367"/>
      <c r="O4339" s="367"/>
      <c r="P4339" s="367"/>
      <c r="Q4339" s="367"/>
      <c r="R4339" s="367"/>
      <c r="S4339" s="367"/>
      <c r="T4339" s="367"/>
      <c r="U4339" s="367"/>
    </row>
    <row r="4340">
      <c r="A4340" s="367"/>
      <c r="B4340" s="367"/>
      <c r="C4340" s="367"/>
      <c r="D4340" s="367"/>
      <c r="E4340" s="368"/>
      <c r="F4340" s="367"/>
      <c r="G4340" s="367"/>
      <c r="H4340" s="367"/>
      <c r="I4340" s="367"/>
      <c r="J4340" s="367"/>
      <c r="K4340" s="367"/>
      <c r="L4340" s="367"/>
      <c r="M4340" s="367"/>
      <c r="N4340" s="367"/>
      <c r="O4340" s="367"/>
      <c r="P4340" s="367"/>
      <c r="Q4340" s="367"/>
      <c r="R4340" s="367"/>
      <c r="S4340" s="367"/>
      <c r="T4340" s="367"/>
      <c r="U4340" s="367"/>
    </row>
    <row r="4341">
      <c r="A4341" s="367"/>
      <c r="B4341" s="367"/>
      <c r="C4341" s="367"/>
      <c r="D4341" s="367"/>
      <c r="E4341" s="368"/>
      <c r="F4341" s="367"/>
      <c r="G4341" s="367"/>
      <c r="H4341" s="367"/>
      <c r="I4341" s="367"/>
      <c r="J4341" s="367"/>
      <c r="K4341" s="367"/>
      <c r="L4341" s="367"/>
      <c r="M4341" s="367"/>
      <c r="N4341" s="367"/>
      <c r="O4341" s="367"/>
      <c r="P4341" s="367"/>
      <c r="Q4341" s="367"/>
      <c r="R4341" s="367"/>
      <c r="S4341" s="367"/>
      <c r="T4341" s="367"/>
      <c r="U4341" s="367"/>
    </row>
    <row r="4342">
      <c r="A4342" s="367"/>
      <c r="B4342" s="367"/>
      <c r="C4342" s="367"/>
      <c r="D4342" s="367"/>
      <c r="E4342" s="368"/>
      <c r="F4342" s="367"/>
      <c r="G4342" s="367"/>
      <c r="H4342" s="367"/>
      <c r="I4342" s="367"/>
      <c r="J4342" s="367"/>
      <c r="K4342" s="367"/>
      <c r="L4342" s="367"/>
      <c r="M4342" s="367"/>
      <c r="N4342" s="367"/>
      <c r="O4342" s="367"/>
      <c r="P4342" s="367"/>
      <c r="Q4342" s="367"/>
      <c r="R4342" s="367"/>
      <c r="S4342" s="367"/>
      <c r="T4342" s="367"/>
      <c r="U4342" s="367"/>
    </row>
    <row r="4343">
      <c r="A4343" s="367"/>
      <c r="B4343" s="367"/>
      <c r="C4343" s="367"/>
      <c r="D4343" s="367"/>
      <c r="E4343" s="368"/>
      <c r="F4343" s="367"/>
      <c r="G4343" s="367"/>
      <c r="H4343" s="367"/>
      <c r="I4343" s="367"/>
      <c r="J4343" s="367"/>
      <c r="K4343" s="367"/>
      <c r="L4343" s="367"/>
      <c r="M4343" s="367"/>
      <c r="N4343" s="367"/>
      <c r="O4343" s="367"/>
      <c r="P4343" s="367"/>
      <c r="Q4343" s="367"/>
      <c r="R4343" s="367"/>
      <c r="S4343" s="367"/>
      <c r="T4343" s="367"/>
      <c r="U4343" s="367"/>
    </row>
    <row r="4344">
      <c r="A4344" s="367"/>
      <c r="B4344" s="367"/>
      <c r="C4344" s="367"/>
      <c r="D4344" s="367"/>
      <c r="E4344" s="368"/>
      <c r="F4344" s="367"/>
      <c r="G4344" s="367"/>
      <c r="H4344" s="367"/>
      <c r="I4344" s="367"/>
      <c r="J4344" s="367"/>
      <c r="K4344" s="367"/>
      <c r="L4344" s="367"/>
      <c r="M4344" s="367"/>
      <c r="N4344" s="367"/>
      <c r="O4344" s="367"/>
      <c r="P4344" s="367"/>
      <c r="Q4344" s="367"/>
      <c r="R4344" s="367"/>
      <c r="S4344" s="367"/>
      <c r="T4344" s="367"/>
      <c r="U4344" s="367"/>
    </row>
    <row r="4345">
      <c r="A4345" s="367"/>
      <c r="B4345" s="367"/>
      <c r="C4345" s="367"/>
      <c r="D4345" s="367"/>
      <c r="E4345" s="368"/>
      <c r="F4345" s="367"/>
      <c r="G4345" s="367"/>
      <c r="H4345" s="367"/>
      <c r="I4345" s="367"/>
      <c r="J4345" s="367"/>
      <c r="K4345" s="367"/>
      <c r="L4345" s="367"/>
      <c r="M4345" s="367"/>
      <c r="N4345" s="367"/>
      <c r="O4345" s="367"/>
      <c r="P4345" s="367"/>
      <c r="Q4345" s="367"/>
      <c r="R4345" s="367"/>
      <c r="S4345" s="367"/>
      <c r="T4345" s="367"/>
      <c r="U4345" s="367"/>
    </row>
    <row r="4346">
      <c r="A4346" s="367"/>
      <c r="B4346" s="367"/>
      <c r="C4346" s="367"/>
      <c r="D4346" s="367"/>
      <c r="E4346" s="368"/>
      <c r="F4346" s="367"/>
      <c r="G4346" s="367"/>
      <c r="H4346" s="367"/>
      <c r="I4346" s="367"/>
      <c r="J4346" s="367"/>
      <c r="K4346" s="367"/>
      <c r="L4346" s="367"/>
      <c r="M4346" s="367"/>
      <c r="N4346" s="367"/>
      <c r="O4346" s="367"/>
      <c r="P4346" s="367"/>
      <c r="Q4346" s="367"/>
      <c r="R4346" s="367"/>
      <c r="S4346" s="367"/>
      <c r="T4346" s="367"/>
      <c r="U4346" s="367"/>
    </row>
    <row r="4347">
      <c r="A4347" s="367"/>
      <c r="B4347" s="367"/>
      <c r="C4347" s="367"/>
      <c r="D4347" s="367"/>
      <c r="E4347" s="368"/>
      <c r="F4347" s="367"/>
      <c r="G4347" s="367"/>
      <c r="H4347" s="367"/>
      <c r="I4347" s="367"/>
      <c r="J4347" s="367"/>
      <c r="K4347" s="367"/>
      <c r="L4347" s="367"/>
      <c r="M4347" s="367"/>
      <c r="N4347" s="367"/>
      <c r="O4347" s="367"/>
      <c r="P4347" s="367"/>
      <c r="Q4347" s="367"/>
      <c r="R4347" s="367"/>
      <c r="S4347" s="367"/>
      <c r="T4347" s="367"/>
      <c r="U4347" s="367"/>
    </row>
    <row r="4348">
      <c r="A4348" s="367"/>
      <c r="B4348" s="367"/>
      <c r="C4348" s="367"/>
      <c r="D4348" s="367"/>
      <c r="E4348" s="368"/>
      <c r="F4348" s="367"/>
      <c r="G4348" s="367"/>
      <c r="H4348" s="367"/>
      <c r="I4348" s="367"/>
      <c r="J4348" s="367"/>
      <c r="K4348" s="367"/>
      <c r="L4348" s="367"/>
      <c r="M4348" s="367"/>
      <c r="N4348" s="367"/>
      <c r="O4348" s="367"/>
      <c r="P4348" s="367"/>
      <c r="Q4348" s="367"/>
      <c r="R4348" s="367"/>
      <c r="S4348" s="367"/>
      <c r="T4348" s="367"/>
      <c r="U4348" s="367"/>
    </row>
    <row r="4349">
      <c r="A4349" s="367"/>
      <c r="B4349" s="367"/>
      <c r="C4349" s="367"/>
      <c r="D4349" s="367"/>
      <c r="E4349" s="368"/>
      <c r="F4349" s="367"/>
      <c r="G4349" s="367"/>
      <c r="H4349" s="367"/>
      <c r="I4349" s="367"/>
      <c r="J4349" s="367"/>
      <c r="K4349" s="367"/>
      <c r="L4349" s="367"/>
      <c r="M4349" s="367"/>
      <c r="N4349" s="367"/>
      <c r="O4349" s="367"/>
      <c r="P4349" s="367"/>
      <c r="Q4349" s="367"/>
      <c r="R4349" s="367"/>
      <c r="S4349" s="367"/>
      <c r="T4349" s="367"/>
      <c r="U4349" s="367"/>
    </row>
    <row r="4350">
      <c r="A4350" s="367"/>
      <c r="B4350" s="367"/>
      <c r="C4350" s="367"/>
      <c r="D4350" s="367"/>
      <c r="E4350" s="368"/>
      <c r="F4350" s="367"/>
      <c r="G4350" s="367"/>
      <c r="H4350" s="367"/>
      <c r="I4350" s="367"/>
      <c r="J4350" s="367"/>
      <c r="K4350" s="367"/>
      <c r="L4350" s="367"/>
      <c r="M4350" s="367"/>
      <c r="N4350" s="367"/>
      <c r="O4350" s="367"/>
      <c r="P4350" s="367"/>
      <c r="Q4350" s="367"/>
      <c r="R4350" s="367"/>
      <c r="S4350" s="367"/>
      <c r="T4350" s="367"/>
      <c r="U4350" s="367"/>
    </row>
    <row r="4351">
      <c r="A4351" s="367"/>
      <c r="B4351" s="367"/>
      <c r="C4351" s="367"/>
      <c r="D4351" s="367"/>
      <c r="E4351" s="368"/>
      <c r="F4351" s="367"/>
      <c r="G4351" s="367"/>
      <c r="H4351" s="367"/>
      <c r="I4351" s="367"/>
      <c r="J4351" s="367"/>
      <c r="K4351" s="367"/>
      <c r="L4351" s="367"/>
      <c r="M4351" s="367"/>
      <c r="N4351" s="367"/>
      <c r="O4351" s="367"/>
      <c r="P4351" s="367"/>
      <c r="Q4351" s="367"/>
      <c r="R4351" s="367"/>
      <c r="S4351" s="367"/>
      <c r="T4351" s="367"/>
      <c r="U4351" s="367"/>
    </row>
    <row r="4352">
      <c r="A4352" s="367"/>
      <c r="B4352" s="367"/>
      <c r="C4352" s="367"/>
      <c r="D4352" s="367"/>
      <c r="E4352" s="368"/>
      <c r="F4352" s="367"/>
      <c r="G4352" s="367"/>
      <c r="H4352" s="367"/>
      <c r="I4352" s="367"/>
      <c r="J4352" s="367"/>
      <c r="K4352" s="367"/>
      <c r="L4352" s="367"/>
      <c r="M4352" s="367"/>
      <c r="N4352" s="367"/>
      <c r="O4352" s="367"/>
      <c r="P4352" s="367"/>
      <c r="Q4352" s="367"/>
      <c r="R4352" s="367"/>
      <c r="S4352" s="367"/>
      <c r="T4352" s="367"/>
      <c r="U4352" s="367"/>
    </row>
    <row r="4353">
      <c r="A4353" s="367"/>
      <c r="B4353" s="367"/>
      <c r="C4353" s="367"/>
      <c r="D4353" s="367"/>
      <c r="E4353" s="368"/>
      <c r="F4353" s="367"/>
      <c r="G4353" s="367"/>
      <c r="H4353" s="367"/>
      <c r="I4353" s="367"/>
      <c r="J4353" s="367"/>
      <c r="K4353" s="367"/>
      <c r="L4353" s="367"/>
      <c r="M4353" s="367"/>
      <c r="N4353" s="367"/>
      <c r="O4353" s="367"/>
      <c r="P4353" s="367"/>
      <c r="Q4353" s="367"/>
      <c r="R4353" s="367"/>
      <c r="S4353" s="367"/>
      <c r="T4353" s="367"/>
      <c r="U4353" s="367"/>
    </row>
    <row r="4354">
      <c r="A4354" s="367"/>
      <c r="B4354" s="367"/>
      <c r="C4354" s="367"/>
      <c r="D4354" s="367"/>
      <c r="E4354" s="368"/>
      <c r="F4354" s="367"/>
      <c r="G4354" s="367"/>
      <c r="H4354" s="367"/>
      <c r="I4354" s="367"/>
      <c r="J4354" s="367"/>
      <c r="K4354" s="367"/>
      <c r="L4354" s="367"/>
      <c r="M4354" s="367"/>
      <c r="N4354" s="367"/>
      <c r="O4354" s="367"/>
      <c r="P4354" s="367"/>
      <c r="Q4354" s="367"/>
      <c r="R4354" s="367"/>
      <c r="S4354" s="367"/>
      <c r="T4354" s="367"/>
      <c r="U4354" s="367"/>
    </row>
    <row r="4355">
      <c r="A4355" s="367"/>
      <c r="B4355" s="367"/>
      <c r="C4355" s="367"/>
      <c r="D4355" s="367"/>
      <c r="E4355" s="368"/>
      <c r="F4355" s="367"/>
      <c r="G4355" s="367"/>
      <c r="H4355" s="367"/>
      <c r="I4355" s="367"/>
      <c r="J4355" s="367"/>
      <c r="K4355" s="367"/>
      <c r="L4355" s="367"/>
      <c r="M4355" s="367"/>
      <c r="N4355" s="367"/>
      <c r="O4355" s="367"/>
      <c r="P4355" s="367"/>
      <c r="Q4355" s="367"/>
      <c r="R4355" s="367"/>
      <c r="S4355" s="367"/>
      <c r="T4355" s="367"/>
      <c r="U4355" s="367"/>
    </row>
    <row r="4356">
      <c r="A4356" s="367"/>
      <c r="B4356" s="367"/>
      <c r="C4356" s="367"/>
      <c r="D4356" s="367"/>
      <c r="E4356" s="368"/>
      <c r="F4356" s="367"/>
      <c r="G4356" s="367"/>
      <c r="H4356" s="367"/>
      <c r="I4356" s="367"/>
      <c r="J4356" s="367"/>
      <c r="K4356" s="367"/>
      <c r="L4356" s="367"/>
      <c r="M4356" s="367"/>
      <c r="N4356" s="367"/>
      <c r="O4356" s="367"/>
      <c r="P4356" s="367"/>
      <c r="Q4356" s="367"/>
      <c r="R4356" s="367"/>
      <c r="S4356" s="367"/>
      <c r="T4356" s="367"/>
      <c r="U4356" s="367"/>
    </row>
    <row r="4357">
      <c r="A4357" s="367"/>
      <c r="B4357" s="367"/>
      <c r="C4357" s="367"/>
      <c r="D4357" s="367"/>
      <c r="E4357" s="368"/>
      <c r="F4357" s="367"/>
      <c r="G4357" s="367"/>
      <c r="H4357" s="367"/>
      <c r="I4357" s="367"/>
      <c r="J4357" s="367"/>
      <c r="K4357" s="367"/>
      <c r="L4357" s="367"/>
      <c r="M4357" s="367"/>
      <c r="N4357" s="367"/>
      <c r="O4357" s="367"/>
      <c r="P4357" s="367"/>
      <c r="Q4357" s="367"/>
      <c r="R4357" s="367"/>
      <c r="S4357" s="367"/>
      <c r="T4357" s="367"/>
      <c r="U4357" s="367"/>
    </row>
    <row r="4358">
      <c r="A4358" s="367"/>
      <c r="B4358" s="367"/>
      <c r="C4358" s="367"/>
      <c r="D4358" s="367"/>
      <c r="E4358" s="368"/>
      <c r="F4358" s="367"/>
      <c r="G4358" s="367"/>
      <c r="H4358" s="367"/>
      <c r="I4358" s="367"/>
      <c r="J4358" s="367"/>
      <c r="K4358" s="367"/>
      <c r="L4358" s="367"/>
      <c r="M4358" s="367"/>
      <c r="N4358" s="367"/>
      <c r="O4358" s="367"/>
      <c r="P4358" s="367"/>
      <c r="Q4358" s="367"/>
      <c r="R4358" s="367"/>
      <c r="S4358" s="367"/>
      <c r="T4358" s="367"/>
      <c r="U4358" s="367"/>
    </row>
    <row r="4359">
      <c r="A4359" s="367"/>
      <c r="B4359" s="367"/>
      <c r="C4359" s="367"/>
      <c r="D4359" s="367"/>
      <c r="E4359" s="368"/>
      <c r="F4359" s="367"/>
      <c r="G4359" s="367"/>
      <c r="H4359" s="367"/>
      <c r="I4359" s="367"/>
      <c r="J4359" s="367"/>
      <c r="K4359" s="367"/>
      <c r="L4359" s="367"/>
      <c r="M4359" s="367"/>
      <c r="N4359" s="367"/>
      <c r="O4359" s="367"/>
      <c r="P4359" s="367"/>
      <c r="Q4359" s="367"/>
      <c r="R4359" s="367"/>
      <c r="S4359" s="367"/>
      <c r="T4359" s="367"/>
      <c r="U4359" s="367"/>
    </row>
    <row r="4360">
      <c r="A4360" s="367"/>
      <c r="B4360" s="367"/>
      <c r="C4360" s="367"/>
      <c r="D4360" s="367"/>
      <c r="E4360" s="368"/>
      <c r="F4360" s="367"/>
      <c r="G4360" s="367"/>
      <c r="H4360" s="367"/>
      <c r="I4360" s="367"/>
      <c r="J4360" s="367"/>
      <c r="K4360" s="367"/>
      <c r="L4360" s="367"/>
      <c r="M4360" s="367"/>
      <c r="N4360" s="367"/>
      <c r="O4360" s="367"/>
      <c r="P4360" s="367"/>
      <c r="Q4360" s="367"/>
      <c r="R4360" s="367"/>
      <c r="S4360" s="367"/>
      <c r="T4360" s="367"/>
      <c r="U4360" s="367"/>
    </row>
    <row r="4361">
      <c r="A4361" s="367"/>
      <c r="B4361" s="367"/>
      <c r="C4361" s="367"/>
      <c r="D4361" s="367"/>
      <c r="E4361" s="368"/>
      <c r="F4361" s="367"/>
      <c r="G4361" s="367"/>
      <c r="H4361" s="367"/>
      <c r="I4361" s="367"/>
      <c r="J4361" s="367"/>
      <c r="K4361" s="367"/>
      <c r="L4361" s="367"/>
      <c r="M4361" s="367"/>
      <c r="N4361" s="367"/>
      <c r="O4361" s="367"/>
      <c r="P4361" s="367"/>
      <c r="Q4361" s="367"/>
      <c r="R4361" s="367"/>
      <c r="S4361" s="367"/>
      <c r="T4361" s="367"/>
      <c r="U4361" s="367"/>
    </row>
    <row r="4362">
      <c r="A4362" s="367"/>
      <c r="B4362" s="367"/>
      <c r="C4362" s="367"/>
      <c r="D4362" s="367"/>
      <c r="E4362" s="368"/>
      <c r="F4362" s="367"/>
      <c r="G4362" s="367"/>
      <c r="H4362" s="367"/>
      <c r="I4362" s="367"/>
      <c r="J4362" s="367"/>
      <c r="K4362" s="367"/>
      <c r="L4362" s="367"/>
      <c r="M4362" s="367"/>
      <c r="N4362" s="367"/>
      <c r="O4362" s="367"/>
      <c r="P4362" s="367"/>
      <c r="Q4362" s="367"/>
      <c r="R4362" s="367"/>
      <c r="S4362" s="367"/>
      <c r="T4362" s="367"/>
      <c r="U4362" s="367"/>
    </row>
    <row r="4363">
      <c r="A4363" s="367"/>
      <c r="B4363" s="367"/>
      <c r="C4363" s="367"/>
      <c r="D4363" s="367"/>
      <c r="E4363" s="368"/>
      <c r="F4363" s="367"/>
      <c r="G4363" s="367"/>
      <c r="H4363" s="367"/>
      <c r="I4363" s="367"/>
      <c r="J4363" s="367"/>
      <c r="K4363" s="367"/>
      <c r="L4363" s="367"/>
      <c r="M4363" s="367"/>
      <c r="N4363" s="367"/>
      <c r="O4363" s="367"/>
      <c r="P4363" s="367"/>
      <c r="Q4363" s="367"/>
      <c r="R4363" s="367"/>
      <c r="S4363" s="367"/>
      <c r="T4363" s="367"/>
      <c r="U4363" s="367"/>
    </row>
    <row r="4364">
      <c r="A4364" s="367"/>
      <c r="B4364" s="367"/>
      <c r="C4364" s="367"/>
      <c r="D4364" s="367"/>
      <c r="E4364" s="368"/>
      <c r="F4364" s="367"/>
      <c r="G4364" s="367"/>
      <c r="H4364" s="367"/>
      <c r="I4364" s="367"/>
      <c r="J4364" s="367"/>
      <c r="K4364" s="367"/>
      <c r="L4364" s="367"/>
      <c r="M4364" s="367"/>
      <c r="N4364" s="367"/>
      <c r="O4364" s="367"/>
      <c r="P4364" s="367"/>
      <c r="Q4364" s="367"/>
      <c r="R4364" s="367"/>
      <c r="S4364" s="367"/>
      <c r="T4364" s="367"/>
      <c r="U4364" s="367"/>
    </row>
    <row r="4365">
      <c r="A4365" s="367"/>
      <c r="B4365" s="367"/>
      <c r="C4365" s="367"/>
      <c r="D4365" s="367"/>
      <c r="E4365" s="368"/>
      <c r="F4365" s="367"/>
      <c r="G4365" s="367"/>
      <c r="H4365" s="367"/>
      <c r="I4365" s="367"/>
      <c r="J4365" s="367"/>
      <c r="K4365" s="367"/>
      <c r="L4365" s="367"/>
      <c r="M4365" s="367"/>
      <c r="N4365" s="367"/>
      <c r="O4365" s="367"/>
      <c r="P4365" s="367"/>
      <c r="Q4365" s="367"/>
      <c r="R4365" s="367"/>
      <c r="S4365" s="367"/>
      <c r="T4365" s="367"/>
      <c r="U4365" s="367"/>
    </row>
    <row r="4366">
      <c r="A4366" s="367"/>
      <c r="B4366" s="367"/>
      <c r="C4366" s="367"/>
      <c r="D4366" s="367"/>
      <c r="E4366" s="368"/>
      <c r="F4366" s="367"/>
      <c r="G4366" s="367"/>
      <c r="H4366" s="367"/>
      <c r="I4366" s="367"/>
      <c r="J4366" s="367"/>
      <c r="K4366" s="367"/>
      <c r="L4366" s="367"/>
      <c r="M4366" s="367"/>
      <c r="N4366" s="367"/>
      <c r="O4366" s="367"/>
      <c r="P4366" s="367"/>
      <c r="Q4366" s="367"/>
      <c r="R4366" s="367"/>
      <c r="S4366" s="367"/>
      <c r="T4366" s="367"/>
      <c r="U4366" s="367"/>
    </row>
    <row r="4367">
      <c r="A4367" s="367"/>
      <c r="B4367" s="367"/>
      <c r="C4367" s="367"/>
      <c r="D4367" s="367"/>
      <c r="E4367" s="368"/>
      <c r="F4367" s="367"/>
      <c r="G4367" s="367"/>
      <c r="H4367" s="367"/>
      <c r="I4367" s="367"/>
      <c r="J4367" s="367"/>
      <c r="K4367" s="367"/>
      <c r="L4367" s="367"/>
      <c r="M4367" s="367"/>
      <c r="N4367" s="367"/>
      <c r="O4367" s="367"/>
      <c r="P4367" s="367"/>
      <c r="Q4367" s="367"/>
      <c r="R4367" s="367"/>
      <c r="S4367" s="367"/>
      <c r="T4367" s="367"/>
      <c r="U4367" s="367"/>
    </row>
    <row r="4368">
      <c r="A4368" s="367"/>
      <c r="B4368" s="367"/>
      <c r="C4368" s="367"/>
      <c r="D4368" s="367"/>
      <c r="E4368" s="368"/>
      <c r="F4368" s="367"/>
      <c r="G4368" s="367"/>
      <c r="H4368" s="367"/>
      <c r="I4368" s="367"/>
      <c r="J4368" s="367"/>
      <c r="K4368" s="367"/>
      <c r="L4368" s="367"/>
      <c r="M4368" s="367"/>
      <c r="N4368" s="367"/>
      <c r="O4368" s="367"/>
      <c r="P4368" s="367"/>
      <c r="Q4368" s="367"/>
      <c r="R4368" s="367"/>
      <c r="S4368" s="367"/>
      <c r="T4368" s="367"/>
      <c r="U4368" s="367"/>
    </row>
    <row r="4369">
      <c r="A4369" s="367"/>
      <c r="B4369" s="367"/>
      <c r="C4369" s="367"/>
      <c r="D4369" s="367"/>
      <c r="E4369" s="368"/>
      <c r="F4369" s="367"/>
      <c r="G4369" s="367"/>
      <c r="H4369" s="367"/>
      <c r="I4369" s="367"/>
      <c r="J4369" s="367"/>
      <c r="K4369" s="367"/>
      <c r="L4369" s="367"/>
      <c r="M4369" s="367"/>
      <c r="N4369" s="367"/>
      <c r="O4369" s="367"/>
      <c r="P4369" s="367"/>
      <c r="Q4369" s="367"/>
      <c r="R4369" s="367"/>
      <c r="S4369" s="367"/>
      <c r="T4369" s="367"/>
      <c r="U4369" s="367"/>
    </row>
    <row r="4370">
      <c r="A4370" s="367"/>
      <c r="B4370" s="367"/>
      <c r="C4370" s="367"/>
      <c r="D4370" s="367"/>
      <c r="E4370" s="368"/>
      <c r="F4370" s="367"/>
      <c r="G4370" s="367"/>
      <c r="H4370" s="367"/>
      <c r="I4370" s="367"/>
      <c r="J4370" s="367"/>
      <c r="K4370" s="367"/>
      <c r="L4370" s="367"/>
      <c r="M4370" s="367"/>
      <c r="N4370" s="367"/>
      <c r="O4370" s="367"/>
      <c r="P4370" s="367"/>
      <c r="Q4370" s="367"/>
      <c r="R4370" s="367"/>
      <c r="S4370" s="367"/>
      <c r="T4370" s="367"/>
      <c r="U4370" s="367"/>
    </row>
    <row r="4371">
      <c r="A4371" s="367"/>
      <c r="B4371" s="367"/>
      <c r="C4371" s="367"/>
      <c r="D4371" s="367"/>
      <c r="E4371" s="368"/>
      <c r="F4371" s="367"/>
      <c r="G4371" s="367"/>
      <c r="H4371" s="367"/>
      <c r="I4371" s="367"/>
      <c r="J4371" s="367"/>
      <c r="K4371" s="367"/>
      <c r="L4371" s="367"/>
      <c r="M4371" s="367"/>
      <c r="N4371" s="367"/>
      <c r="O4371" s="367"/>
      <c r="P4371" s="367"/>
      <c r="Q4371" s="367"/>
      <c r="R4371" s="367"/>
      <c r="S4371" s="367"/>
      <c r="T4371" s="367"/>
      <c r="U4371" s="367"/>
    </row>
    <row r="4372">
      <c r="A4372" s="367"/>
      <c r="B4372" s="367"/>
      <c r="C4372" s="367"/>
      <c r="D4372" s="367"/>
      <c r="E4372" s="368"/>
      <c r="F4372" s="367"/>
      <c r="G4372" s="367"/>
      <c r="H4372" s="367"/>
      <c r="I4372" s="367"/>
      <c r="J4372" s="367"/>
      <c r="K4372" s="367"/>
      <c r="L4372" s="367"/>
      <c r="M4372" s="367"/>
      <c r="N4372" s="367"/>
      <c r="O4372" s="367"/>
      <c r="P4372" s="367"/>
      <c r="Q4372" s="367"/>
      <c r="R4372" s="367"/>
      <c r="S4372" s="367"/>
      <c r="T4372" s="367"/>
      <c r="U4372" s="367"/>
    </row>
    <row r="4373">
      <c r="A4373" s="367"/>
      <c r="B4373" s="367"/>
      <c r="C4373" s="367"/>
      <c r="D4373" s="367"/>
      <c r="E4373" s="368"/>
      <c r="F4373" s="367"/>
      <c r="G4373" s="367"/>
      <c r="H4373" s="367"/>
      <c r="I4373" s="367"/>
      <c r="J4373" s="367"/>
      <c r="K4373" s="367"/>
      <c r="L4373" s="367"/>
      <c r="M4373" s="367"/>
      <c r="N4373" s="367"/>
      <c r="O4373" s="367"/>
      <c r="P4373" s="367"/>
      <c r="Q4373" s="367"/>
      <c r="R4373" s="367"/>
      <c r="S4373" s="367"/>
      <c r="T4373" s="367"/>
      <c r="U4373" s="367"/>
    </row>
    <row r="4374">
      <c r="A4374" s="367"/>
      <c r="B4374" s="367"/>
      <c r="C4374" s="367"/>
      <c r="D4374" s="367"/>
      <c r="E4374" s="368"/>
      <c r="F4374" s="367"/>
      <c r="G4374" s="367"/>
      <c r="H4374" s="367"/>
      <c r="I4374" s="367"/>
      <c r="J4374" s="367"/>
      <c r="K4374" s="367"/>
      <c r="L4374" s="367"/>
      <c r="M4374" s="367"/>
      <c r="N4374" s="367"/>
      <c r="O4374" s="367"/>
      <c r="P4374" s="367"/>
      <c r="Q4374" s="367"/>
      <c r="R4374" s="367"/>
      <c r="S4374" s="367"/>
      <c r="T4374" s="367"/>
      <c r="U4374" s="367"/>
    </row>
    <row r="4375">
      <c r="A4375" s="367"/>
      <c r="B4375" s="367"/>
      <c r="C4375" s="367"/>
      <c r="D4375" s="367"/>
      <c r="E4375" s="368"/>
      <c r="F4375" s="367"/>
      <c r="G4375" s="367"/>
      <c r="H4375" s="367"/>
      <c r="I4375" s="367"/>
      <c r="J4375" s="367"/>
      <c r="K4375" s="367"/>
      <c r="L4375" s="367"/>
      <c r="M4375" s="367"/>
      <c r="N4375" s="367"/>
      <c r="O4375" s="367"/>
      <c r="P4375" s="367"/>
      <c r="Q4375" s="367"/>
      <c r="R4375" s="367"/>
      <c r="S4375" s="367"/>
      <c r="T4375" s="367"/>
      <c r="U4375" s="367"/>
    </row>
    <row r="4376">
      <c r="A4376" s="367"/>
      <c r="B4376" s="367"/>
      <c r="C4376" s="367"/>
      <c r="D4376" s="367"/>
      <c r="E4376" s="368"/>
      <c r="F4376" s="367"/>
      <c r="G4376" s="367"/>
      <c r="H4376" s="367"/>
      <c r="I4376" s="367"/>
      <c r="J4376" s="367"/>
      <c r="K4376" s="367"/>
      <c r="L4376" s="367"/>
      <c r="M4376" s="367"/>
      <c r="N4376" s="367"/>
      <c r="O4376" s="367"/>
      <c r="P4376" s="367"/>
      <c r="Q4376" s="367"/>
      <c r="R4376" s="367"/>
      <c r="S4376" s="367"/>
      <c r="T4376" s="367"/>
      <c r="U4376" s="367"/>
    </row>
    <row r="4377">
      <c r="A4377" s="367"/>
      <c r="B4377" s="367"/>
      <c r="C4377" s="367"/>
      <c r="D4377" s="367"/>
      <c r="E4377" s="368"/>
      <c r="F4377" s="367"/>
      <c r="G4377" s="367"/>
      <c r="H4377" s="367"/>
      <c r="I4377" s="367"/>
      <c r="J4377" s="367"/>
      <c r="K4377" s="367"/>
      <c r="L4377" s="367"/>
      <c r="M4377" s="367"/>
      <c r="N4377" s="367"/>
      <c r="O4377" s="367"/>
      <c r="P4377" s="367"/>
      <c r="Q4377" s="367"/>
      <c r="R4377" s="367"/>
      <c r="S4377" s="367"/>
      <c r="T4377" s="367"/>
      <c r="U4377" s="367"/>
    </row>
    <row r="4378">
      <c r="A4378" s="367"/>
      <c r="B4378" s="367"/>
      <c r="C4378" s="367"/>
      <c r="D4378" s="367"/>
      <c r="E4378" s="368"/>
      <c r="F4378" s="367"/>
      <c r="G4378" s="367"/>
      <c r="H4378" s="367"/>
      <c r="I4378" s="367"/>
      <c r="J4378" s="367"/>
      <c r="K4378" s="367"/>
      <c r="L4378" s="367"/>
      <c r="M4378" s="367"/>
      <c r="N4378" s="367"/>
      <c r="O4378" s="367"/>
      <c r="P4378" s="367"/>
      <c r="Q4378" s="367"/>
      <c r="R4378" s="367"/>
      <c r="S4378" s="367"/>
      <c r="T4378" s="367"/>
      <c r="U4378" s="367"/>
    </row>
    <row r="4379">
      <c r="A4379" s="367"/>
      <c r="B4379" s="367"/>
      <c r="C4379" s="367"/>
      <c r="D4379" s="367"/>
      <c r="E4379" s="368"/>
      <c r="F4379" s="367"/>
      <c r="G4379" s="367"/>
      <c r="H4379" s="367"/>
      <c r="I4379" s="367"/>
      <c r="J4379" s="367"/>
      <c r="K4379" s="367"/>
      <c r="L4379" s="367"/>
      <c r="M4379" s="367"/>
      <c r="N4379" s="367"/>
      <c r="O4379" s="367"/>
      <c r="P4379" s="367"/>
      <c r="Q4379" s="367"/>
      <c r="R4379" s="367"/>
      <c r="S4379" s="367"/>
      <c r="T4379" s="367"/>
      <c r="U4379" s="367"/>
    </row>
    <row r="4380">
      <c r="A4380" s="367"/>
      <c r="B4380" s="367"/>
      <c r="C4380" s="367"/>
      <c r="D4380" s="367"/>
      <c r="E4380" s="368"/>
      <c r="F4380" s="367"/>
      <c r="G4380" s="367"/>
      <c r="H4380" s="367"/>
      <c r="I4380" s="367"/>
      <c r="J4380" s="367"/>
      <c r="K4380" s="367"/>
      <c r="L4380" s="367"/>
      <c r="M4380" s="367"/>
      <c r="N4380" s="367"/>
      <c r="O4380" s="367"/>
      <c r="P4380" s="367"/>
      <c r="Q4380" s="367"/>
      <c r="R4380" s="367"/>
      <c r="S4380" s="367"/>
      <c r="T4380" s="367"/>
      <c r="U4380" s="367"/>
    </row>
    <row r="4381">
      <c r="A4381" s="367"/>
      <c r="B4381" s="367"/>
      <c r="C4381" s="367"/>
      <c r="D4381" s="367"/>
      <c r="E4381" s="368"/>
      <c r="F4381" s="367"/>
      <c r="G4381" s="367"/>
      <c r="H4381" s="367"/>
      <c r="I4381" s="367"/>
      <c r="J4381" s="367"/>
      <c r="K4381" s="367"/>
      <c r="L4381" s="367"/>
      <c r="M4381" s="367"/>
      <c r="N4381" s="367"/>
      <c r="O4381" s="367"/>
      <c r="P4381" s="367"/>
      <c r="Q4381" s="367"/>
      <c r="R4381" s="367"/>
      <c r="S4381" s="367"/>
      <c r="T4381" s="367"/>
      <c r="U4381" s="367"/>
    </row>
    <row r="4382">
      <c r="A4382" s="367"/>
      <c r="B4382" s="367"/>
      <c r="C4382" s="367"/>
      <c r="D4382" s="367"/>
      <c r="E4382" s="368"/>
      <c r="F4382" s="367"/>
      <c r="G4382" s="367"/>
      <c r="H4382" s="367"/>
      <c r="I4382" s="367"/>
      <c r="J4382" s="367"/>
      <c r="K4382" s="367"/>
      <c r="L4382" s="367"/>
      <c r="M4382" s="367"/>
      <c r="N4382" s="367"/>
      <c r="O4382" s="367"/>
      <c r="P4382" s="367"/>
      <c r="Q4382" s="367"/>
      <c r="R4382" s="367"/>
      <c r="S4382" s="367"/>
      <c r="T4382" s="367"/>
      <c r="U4382" s="367"/>
    </row>
    <row r="4383">
      <c r="A4383" s="367"/>
      <c r="B4383" s="367"/>
      <c r="C4383" s="367"/>
      <c r="D4383" s="367"/>
      <c r="E4383" s="368"/>
      <c r="F4383" s="367"/>
      <c r="G4383" s="367"/>
      <c r="H4383" s="367"/>
      <c r="I4383" s="367"/>
      <c r="J4383" s="367"/>
      <c r="K4383" s="367"/>
      <c r="L4383" s="367"/>
      <c r="M4383" s="367"/>
      <c r="N4383" s="367"/>
      <c r="O4383" s="367"/>
      <c r="P4383" s="367"/>
      <c r="Q4383" s="367"/>
      <c r="R4383" s="367"/>
      <c r="S4383" s="367"/>
      <c r="T4383" s="367"/>
      <c r="U4383" s="367"/>
    </row>
    <row r="4384">
      <c r="A4384" s="367"/>
      <c r="B4384" s="367"/>
      <c r="C4384" s="367"/>
      <c r="D4384" s="367"/>
      <c r="E4384" s="368"/>
      <c r="F4384" s="367"/>
      <c r="G4384" s="367"/>
      <c r="H4384" s="367"/>
      <c r="I4384" s="367"/>
      <c r="J4384" s="367"/>
      <c r="K4384" s="367"/>
      <c r="L4384" s="367"/>
      <c r="M4384" s="367"/>
      <c r="N4384" s="367"/>
      <c r="O4384" s="367"/>
      <c r="P4384" s="367"/>
      <c r="Q4384" s="367"/>
      <c r="R4384" s="367"/>
      <c r="S4384" s="367"/>
      <c r="T4384" s="367"/>
      <c r="U4384" s="367"/>
    </row>
    <row r="4385">
      <c r="A4385" s="367"/>
      <c r="B4385" s="367"/>
      <c r="C4385" s="367"/>
      <c r="D4385" s="367"/>
      <c r="E4385" s="368"/>
      <c r="F4385" s="367"/>
      <c r="G4385" s="367"/>
      <c r="H4385" s="367"/>
      <c r="I4385" s="367"/>
      <c r="J4385" s="367"/>
      <c r="K4385" s="367"/>
      <c r="L4385" s="367"/>
      <c r="M4385" s="367"/>
      <c r="N4385" s="367"/>
      <c r="O4385" s="367"/>
      <c r="P4385" s="367"/>
      <c r="Q4385" s="367"/>
      <c r="R4385" s="367"/>
      <c r="S4385" s="367"/>
      <c r="T4385" s="367"/>
      <c r="U4385" s="367"/>
    </row>
    <row r="4386">
      <c r="A4386" s="367"/>
      <c r="B4386" s="367"/>
      <c r="C4386" s="367"/>
      <c r="D4386" s="367"/>
      <c r="E4386" s="368"/>
      <c r="F4386" s="367"/>
      <c r="G4386" s="367"/>
      <c r="H4386" s="367"/>
      <c r="I4386" s="367"/>
      <c r="J4386" s="367"/>
      <c r="K4386" s="367"/>
      <c r="L4386" s="367"/>
      <c r="M4386" s="367"/>
      <c r="N4386" s="367"/>
      <c r="O4386" s="367"/>
      <c r="P4386" s="367"/>
      <c r="Q4386" s="367"/>
      <c r="R4386" s="367"/>
      <c r="S4386" s="367"/>
      <c r="T4386" s="367"/>
      <c r="U4386" s="367"/>
    </row>
    <row r="4387">
      <c r="A4387" s="367"/>
      <c r="B4387" s="367"/>
      <c r="C4387" s="367"/>
      <c r="D4387" s="367"/>
      <c r="E4387" s="368"/>
      <c r="F4387" s="367"/>
      <c r="G4387" s="367"/>
      <c r="H4387" s="367"/>
      <c r="I4387" s="367"/>
      <c r="J4387" s="367"/>
      <c r="K4387" s="367"/>
      <c r="L4387" s="367"/>
      <c r="M4387" s="367"/>
      <c r="N4387" s="367"/>
      <c r="O4387" s="367"/>
      <c r="P4387" s="367"/>
      <c r="Q4387" s="367"/>
      <c r="R4387" s="367"/>
      <c r="S4387" s="367"/>
      <c r="T4387" s="367"/>
      <c r="U4387" s="367"/>
    </row>
    <row r="4388">
      <c r="A4388" s="367"/>
      <c r="B4388" s="367"/>
      <c r="C4388" s="367"/>
      <c r="D4388" s="367"/>
      <c r="E4388" s="368"/>
      <c r="F4388" s="367"/>
      <c r="G4388" s="367"/>
      <c r="H4388" s="367"/>
      <c r="I4388" s="367"/>
      <c r="J4388" s="367"/>
      <c r="K4388" s="367"/>
      <c r="L4388" s="367"/>
      <c r="M4388" s="367"/>
      <c r="N4388" s="367"/>
      <c r="O4388" s="367"/>
      <c r="P4388" s="367"/>
      <c r="Q4388" s="367"/>
      <c r="R4388" s="367"/>
      <c r="S4388" s="367"/>
      <c r="T4388" s="367"/>
      <c r="U4388" s="367"/>
    </row>
    <row r="4389">
      <c r="A4389" s="367"/>
      <c r="B4389" s="367"/>
      <c r="C4389" s="367"/>
      <c r="D4389" s="367"/>
      <c r="E4389" s="368"/>
      <c r="F4389" s="367"/>
      <c r="G4389" s="367"/>
      <c r="H4389" s="367"/>
      <c r="I4389" s="367"/>
      <c r="J4389" s="367"/>
      <c r="K4389" s="367"/>
      <c r="L4389" s="367"/>
      <c r="M4389" s="367"/>
      <c r="N4389" s="367"/>
      <c r="O4389" s="367"/>
      <c r="P4389" s="367"/>
      <c r="Q4389" s="367"/>
      <c r="R4389" s="367"/>
      <c r="S4389" s="367"/>
      <c r="T4389" s="367"/>
      <c r="U4389" s="367"/>
    </row>
    <row r="4390">
      <c r="A4390" s="367"/>
      <c r="B4390" s="367"/>
      <c r="C4390" s="367"/>
      <c r="D4390" s="367"/>
      <c r="E4390" s="368"/>
      <c r="F4390" s="367"/>
      <c r="G4390" s="367"/>
      <c r="H4390" s="367"/>
      <c r="I4390" s="367"/>
      <c r="J4390" s="367"/>
      <c r="K4390" s="367"/>
      <c r="L4390" s="367"/>
      <c r="M4390" s="367"/>
      <c r="N4390" s="367"/>
      <c r="O4390" s="367"/>
      <c r="P4390" s="367"/>
      <c r="Q4390" s="367"/>
      <c r="R4390" s="367"/>
      <c r="S4390" s="367"/>
      <c r="T4390" s="367"/>
      <c r="U4390" s="367"/>
    </row>
    <row r="4391">
      <c r="A4391" s="367"/>
      <c r="B4391" s="367"/>
      <c r="C4391" s="367"/>
      <c r="D4391" s="367"/>
      <c r="E4391" s="368"/>
      <c r="F4391" s="367"/>
      <c r="G4391" s="367"/>
      <c r="H4391" s="367"/>
      <c r="I4391" s="367"/>
      <c r="J4391" s="367"/>
      <c r="K4391" s="367"/>
      <c r="L4391" s="367"/>
      <c r="M4391" s="367"/>
      <c r="N4391" s="367"/>
      <c r="O4391" s="367"/>
      <c r="P4391" s="367"/>
      <c r="Q4391" s="367"/>
      <c r="R4391" s="367"/>
      <c r="S4391" s="367"/>
      <c r="T4391" s="367"/>
      <c r="U4391" s="367"/>
    </row>
    <row r="4392">
      <c r="A4392" s="367"/>
      <c r="B4392" s="367"/>
      <c r="C4392" s="367"/>
      <c r="D4392" s="367"/>
      <c r="E4392" s="368"/>
      <c r="F4392" s="367"/>
      <c r="G4392" s="367"/>
      <c r="H4392" s="367"/>
      <c r="I4392" s="367"/>
      <c r="J4392" s="367"/>
      <c r="K4392" s="367"/>
      <c r="L4392" s="367"/>
      <c r="M4392" s="367"/>
      <c r="N4392" s="367"/>
      <c r="O4392" s="367"/>
      <c r="P4392" s="367"/>
      <c r="Q4392" s="367"/>
      <c r="R4392" s="367"/>
      <c r="S4392" s="367"/>
      <c r="T4392" s="367"/>
      <c r="U4392" s="367"/>
    </row>
    <row r="4393">
      <c r="A4393" s="367"/>
      <c r="B4393" s="367"/>
      <c r="C4393" s="367"/>
      <c r="D4393" s="367"/>
      <c r="E4393" s="368"/>
      <c r="F4393" s="367"/>
      <c r="G4393" s="367"/>
      <c r="H4393" s="367"/>
      <c r="I4393" s="367"/>
      <c r="J4393" s="367"/>
      <c r="K4393" s="367"/>
      <c r="L4393" s="367"/>
      <c r="M4393" s="367"/>
      <c r="N4393" s="367"/>
      <c r="O4393" s="367"/>
      <c r="P4393" s="367"/>
      <c r="Q4393" s="367"/>
      <c r="R4393" s="367"/>
      <c r="S4393" s="367"/>
      <c r="T4393" s="367"/>
      <c r="U4393" s="367"/>
    </row>
    <row r="4394">
      <c r="A4394" s="367"/>
      <c r="B4394" s="367"/>
      <c r="C4394" s="367"/>
      <c r="D4394" s="367"/>
      <c r="E4394" s="368"/>
      <c r="F4394" s="367"/>
      <c r="G4394" s="367"/>
      <c r="H4394" s="367"/>
      <c r="I4394" s="367"/>
      <c r="J4394" s="367"/>
      <c r="K4394" s="367"/>
      <c r="L4394" s="367"/>
      <c r="M4394" s="367"/>
      <c r="N4394" s="367"/>
      <c r="O4394" s="367"/>
      <c r="P4394" s="367"/>
      <c r="Q4394" s="367"/>
      <c r="R4394" s="367"/>
      <c r="S4394" s="367"/>
      <c r="T4394" s="367"/>
      <c r="U4394" s="367"/>
    </row>
    <row r="4395">
      <c r="A4395" s="367"/>
      <c r="B4395" s="367"/>
      <c r="C4395" s="367"/>
      <c r="D4395" s="367"/>
      <c r="E4395" s="368"/>
      <c r="F4395" s="367"/>
      <c r="G4395" s="367"/>
      <c r="H4395" s="367"/>
      <c r="I4395" s="367"/>
      <c r="J4395" s="367"/>
      <c r="K4395" s="367"/>
      <c r="L4395" s="367"/>
      <c r="M4395" s="367"/>
      <c r="N4395" s="367"/>
      <c r="O4395" s="367"/>
      <c r="P4395" s="367"/>
      <c r="Q4395" s="367"/>
      <c r="R4395" s="367"/>
      <c r="S4395" s="367"/>
      <c r="T4395" s="367"/>
      <c r="U4395" s="367"/>
    </row>
    <row r="4396">
      <c r="A4396" s="367"/>
      <c r="B4396" s="367"/>
      <c r="C4396" s="367"/>
      <c r="D4396" s="367"/>
      <c r="E4396" s="368"/>
      <c r="F4396" s="367"/>
      <c r="G4396" s="367"/>
      <c r="H4396" s="367"/>
      <c r="I4396" s="367"/>
      <c r="J4396" s="367"/>
      <c r="K4396" s="367"/>
      <c r="L4396" s="367"/>
      <c r="M4396" s="367"/>
      <c r="N4396" s="367"/>
      <c r="O4396" s="367"/>
      <c r="P4396" s="367"/>
      <c r="Q4396" s="367"/>
      <c r="R4396" s="367"/>
      <c r="S4396" s="367"/>
      <c r="T4396" s="367"/>
      <c r="U4396" s="367"/>
    </row>
    <row r="4397">
      <c r="A4397" s="367"/>
      <c r="B4397" s="367"/>
      <c r="C4397" s="367"/>
      <c r="D4397" s="367"/>
      <c r="E4397" s="368"/>
      <c r="F4397" s="367"/>
      <c r="G4397" s="367"/>
      <c r="H4397" s="367"/>
      <c r="I4397" s="367"/>
      <c r="J4397" s="367"/>
      <c r="K4397" s="367"/>
      <c r="L4397" s="367"/>
      <c r="M4397" s="367"/>
      <c r="N4397" s="367"/>
      <c r="O4397" s="367"/>
      <c r="P4397" s="367"/>
      <c r="Q4397" s="367"/>
      <c r="R4397" s="367"/>
      <c r="S4397" s="367"/>
      <c r="T4397" s="367"/>
      <c r="U4397" s="367"/>
    </row>
    <row r="4398">
      <c r="A4398" s="367"/>
      <c r="B4398" s="367"/>
      <c r="C4398" s="367"/>
      <c r="D4398" s="367"/>
      <c r="E4398" s="368"/>
      <c r="F4398" s="367"/>
      <c r="G4398" s="367"/>
      <c r="H4398" s="367"/>
      <c r="I4398" s="367"/>
      <c r="J4398" s="367"/>
      <c r="K4398" s="367"/>
      <c r="L4398" s="367"/>
      <c r="M4398" s="367"/>
      <c r="N4398" s="367"/>
      <c r="O4398" s="367"/>
      <c r="P4398" s="367"/>
      <c r="Q4398" s="367"/>
      <c r="R4398" s="367"/>
      <c r="S4398" s="367"/>
      <c r="T4398" s="367"/>
      <c r="U4398" s="367"/>
    </row>
    <row r="4399">
      <c r="A4399" s="367"/>
      <c r="B4399" s="367"/>
      <c r="C4399" s="367"/>
      <c r="D4399" s="367"/>
      <c r="E4399" s="368"/>
      <c r="F4399" s="367"/>
      <c r="G4399" s="367"/>
      <c r="H4399" s="367"/>
      <c r="I4399" s="367"/>
      <c r="J4399" s="367"/>
      <c r="K4399" s="367"/>
      <c r="L4399" s="367"/>
      <c r="M4399" s="367"/>
      <c r="N4399" s="367"/>
      <c r="O4399" s="367"/>
      <c r="P4399" s="367"/>
      <c r="Q4399" s="367"/>
      <c r="R4399" s="367"/>
      <c r="S4399" s="367"/>
      <c r="T4399" s="367"/>
      <c r="U4399" s="367"/>
    </row>
    <row r="4400">
      <c r="A4400" s="367"/>
      <c r="B4400" s="367"/>
      <c r="C4400" s="367"/>
      <c r="D4400" s="367"/>
      <c r="E4400" s="368"/>
      <c r="F4400" s="367"/>
      <c r="G4400" s="367"/>
      <c r="H4400" s="367"/>
      <c r="I4400" s="367"/>
      <c r="J4400" s="367"/>
      <c r="K4400" s="367"/>
      <c r="L4400" s="367"/>
      <c r="M4400" s="367"/>
      <c r="N4400" s="367"/>
      <c r="O4400" s="367"/>
      <c r="P4400" s="367"/>
      <c r="Q4400" s="367"/>
      <c r="R4400" s="367"/>
      <c r="S4400" s="367"/>
      <c r="T4400" s="367"/>
      <c r="U4400" s="367"/>
    </row>
    <row r="4401">
      <c r="A4401" s="367"/>
      <c r="B4401" s="367"/>
      <c r="C4401" s="367"/>
      <c r="D4401" s="367"/>
      <c r="E4401" s="368"/>
      <c r="F4401" s="367"/>
      <c r="G4401" s="367"/>
      <c r="H4401" s="367"/>
      <c r="I4401" s="367"/>
      <c r="J4401" s="367"/>
      <c r="K4401" s="367"/>
      <c r="L4401" s="367"/>
      <c r="M4401" s="367"/>
      <c r="N4401" s="367"/>
      <c r="O4401" s="367"/>
      <c r="P4401" s="367"/>
      <c r="Q4401" s="367"/>
      <c r="R4401" s="367"/>
      <c r="S4401" s="367"/>
      <c r="T4401" s="367"/>
      <c r="U4401" s="367"/>
    </row>
    <row r="4402">
      <c r="A4402" s="367"/>
      <c r="B4402" s="367"/>
      <c r="C4402" s="367"/>
      <c r="D4402" s="367"/>
      <c r="E4402" s="368"/>
      <c r="F4402" s="367"/>
      <c r="G4402" s="367"/>
      <c r="H4402" s="367"/>
      <c r="I4402" s="367"/>
      <c r="J4402" s="367"/>
      <c r="K4402" s="367"/>
      <c r="L4402" s="367"/>
      <c r="M4402" s="367"/>
      <c r="N4402" s="367"/>
      <c r="O4402" s="367"/>
      <c r="P4402" s="367"/>
      <c r="Q4402" s="367"/>
      <c r="R4402" s="367"/>
      <c r="S4402" s="367"/>
      <c r="T4402" s="367"/>
      <c r="U4402" s="367"/>
    </row>
    <row r="4403">
      <c r="A4403" s="367"/>
      <c r="B4403" s="367"/>
      <c r="C4403" s="367"/>
      <c r="D4403" s="367"/>
      <c r="E4403" s="368"/>
      <c r="F4403" s="367"/>
      <c r="G4403" s="367"/>
      <c r="H4403" s="367"/>
      <c r="I4403" s="367"/>
      <c r="J4403" s="367"/>
      <c r="K4403" s="367"/>
      <c r="L4403" s="367"/>
      <c r="M4403" s="367"/>
      <c r="N4403" s="367"/>
      <c r="O4403" s="367"/>
      <c r="P4403" s="367"/>
      <c r="Q4403" s="367"/>
      <c r="R4403" s="367"/>
      <c r="S4403" s="367"/>
      <c r="T4403" s="367"/>
      <c r="U4403" s="367"/>
    </row>
    <row r="4404">
      <c r="A4404" s="367"/>
      <c r="B4404" s="367"/>
      <c r="C4404" s="367"/>
      <c r="D4404" s="367"/>
      <c r="E4404" s="368"/>
      <c r="F4404" s="367"/>
      <c r="G4404" s="367"/>
      <c r="H4404" s="367"/>
      <c r="I4404" s="367"/>
      <c r="J4404" s="367"/>
      <c r="K4404" s="367"/>
      <c r="L4404" s="367"/>
      <c r="M4404" s="367"/>
      <c r="N4404" s="367"/>
      <c r="O4404" s="367"/>
      <c r="P4404" s="367"/>
      <c r="Q4404" s="367"/>
      <c r="R4404" s="367"/>
      <c r="S4404" s="367"/>
      <c r="T4404" s="367"/>
      <c r="U4404" s="367"/>
    </row>
    <row r="4405">
      <c r="A4405" s="367"/>
      <c r="B4405" s="367"/>
      <c r="C4405" s="367"/>
      <c r="D4405" s="367"/>
      <c r="E4405" s="368"/>
      <c r="F4405" s="367"/>
      <c r="G4405" s="367"/>
      <c r="H4405" s="367"/>
      <c r="I4405" s="367"/>
      <c r="J4405" s="367"/>
      <c r="K4405" s="367"/>
      <c r="L4405" s="367"/>
      <c r="M4405" s="367"/>
      <c r="N4405" s="367"/>
      <c r="O4405" s="367"/>
      <c r="P4405" s="367"/>
      <c r="Q4405" s="367"/>
      <c r="R4405" s="367"/>
      <c r="S4405" s="367"/>
      <c r="T4405" s="367"/>
      <c r="U4405" s="367"/>
    </row>
    <row r="4406">
      <c r="A4406" s="367"/>
      <c r="B4406" s="367"/>
      <c r="C4406" s="367"/>
      <c r="D4406" s="367"/>
      <c r="E4406" s="368"/>
      <c r="F4406" s="367"/>
      <c r="G4406" s="367"/>
      <c r="H4406" s="367"/>
      <c r="I4406" s="367"/>
      <c r="J4406" s="367"/>
      <c r="K4406" s="367"/>
      <c r="L4406" s="367"/>
      <c r="M4406" s="367"/>
      <c r="N4406" s="367"/>
      <c r="O4406" s="367"/>
      <c r="P4406" s="367"/>
      <c r="Q4406" s="367"/>
      <c r="R4406" s="367"/>
      <c r="S4406" s="367"/>
      <c r="T4406" s="367"/>
      <c r="U4406" s="367"/>
    </row>
    <row r="4407">
      <c r="A4407" s="367"/>
      <c r="B4407" s="367"/>
      <c r="C4407" s="367"/>
      <c r="D4407" s="367"/>
      <c r="E4407" s="368"/>
      <c r="F4407" s="367"/>
      <c r="G4407" s="367"/>
      <c r="H4407" s="367"/>
      <c r="I4407" s="367"/>
      <c r="J4407" s="367"/>
      <c r="K4407" s="367"/>
      <c r="L4407" s="367"/>
      <c r="M4407" s="367"/>
      <c r="N4407" s="367"/>
      <c r="O4407" s="367"/>
      <c r="P4407" s="367"/>
      <c r="Q4407" s="367"/>
      <c r="R4407" s="367"/>
      <c r="S4407" s="367"/>
      <c r="T4407" s="367"/>
      <c r="U4407" s="367"/>
    </row>
    <row r="4408">
      <c r="A4408" s="367"/>
      <c r="B4408" s="367"/>
      <c r="C4408" s="367"/>
      <c r="D4408" s="367"/>
      <c r="E4408" s="368"/>
      <c r="F4408" s="367"/>
      <c r="G4408" s="367"/>
      <c r="H4408" s="367"/>
      <c r="I4408" s="367"/>
      <c r="J4408" s="367"/>
      <c r="K4408" s="367"/>
      <c r="L4408" s="367"/>
      <c r="M4408" s="367"/>
      <c r="N4408" s="367"/>
      <c r="O4408" s="367"/>
      <c r="P4408" s="367"/>
      <c r="Q4408" s="367"/>
      <c r="R4408" s="367"/>
      <c r="S4408" s="367"/>
      <c r="T4408" s="367"/>
      <c r="U4408" s="367"/>
    </row>
    <row r="4409">
      <c r="A4409" s="367"/>
      <c r="B4409" s="367"/>
      <c r="C4409" s="367"/>
      <c r="D4409" s="367"/>
      <c r="E4409" s="368"/>
      <c r="F4409" s="367"/>
      <c r="G4409" s="367"/>
      <c r="H4409" s="367"/>
      <c r="I4409" s="367"/>
      <c r="J4409" s="367"/>
      <c r="K4409" s="367"/>
      <c r="L4409" s="367"/>
      <c r="M4409" s="367"/>
      <c r="N4409" s="367"/>
      <c r="O4409" s="367"/>
      <c r="P4409" s="367"/>
      <c r="Q4409" s="367"/>
      <c r="R4409" s="367"/>
      <c r="S4409" s="367"/>
      <c r="T4409" s="367"/>
      <c r="U4409" s="367"/>
    </row>
    <row r="4410">
      <c r="A4410" s="367"/>
      <c r="B4410" s="367"/>
      <c r="C4410" s="367"/>
      <c r="D4410" s="367"/>
      <c r="E4410" s="368"/>
      <c r="F4410" s="367"/>
      <c r="G4410" s="367"/>
      <c r="H4410" s="367"/>
      <c r="I4410" s="367"/>
      <c r="J4410" s="367"/>
      <c r="K4410" s="367"/>
      <c r="L4410" s="367"/>
      <c r="M4410" s="367"/>
      <c r="N4410" s="367"/>
      <c r="O4410" s="367"/>
      <c r="P4410" s="367"/>
      <c r="Q4410" s="367"/>
      <c r="R4410" s="367"/>
      <c r="S4410" s="367"/>
      <c r="T4410" s="367"/>
      <c r="U4410" s="367"/>
    </row>
    <row r="4411">
      <c r="A4411" s="367"/>
      <c r="B4411" s="367"/>
      <c r="C4411" s="367"/>
      <c r="D4411" s="367"/>
      <c r="E4411" s="368"/>
      <c r="F4411" s="367"/>
      <c r="G4411" s="367"/>
      <c r="H4411" s="367"/>
      <c r="I4411" s="367"/>
      <c r="J4411" s="367"/>
      <c r="K4411" s="367"/>
      <c r="L4411" s="367"/>
      <c r="M4411" s="367"/>
      <c r="N4411" s="367"/>
      <c r="O4411" s="367"/>
      <c r="P4411" s="367"/>
      <c r="Q4411" s="367"/>
      <c r="R4411" s="367"/>
      <c r="S4411" s="367"/>
      <c r="T4411" s="367"/>
      <c r="U4411" s="367"/>
    </row>
    <row r="4412">
      <c r="A4412" s="367"/>
      <c r="B4412" s="367"/>
      <c r="C4412" s="367"/>
      <c r="D4412" s="367"/>
      <c r="E4412" s="368"/>
      <c r="F4412" s="367"/>
      <c r="G4412" s="367"/>
      <c r="H4412" s="367"/>
      <c r="I4412" s="367"/>
      <c r="J4412" s="367"/>
      <c r="K4412" s="367"/>
      <c r="L4412" s="367"/>
      <c r="M4412" s="367"/>
      <c r="N4412" s="367"/>
      <c r="O4412" s="367"/>
      <c r="P4412" s="367"/>
      <c r="Q4412" s="367"/>
      <c r="R4412" s="367"/>
      <c r="S4412" s="367"/>
      <c r="T4412" s="367"/>
      <c r="U4412" s="367"/>
    </row>
    <row r="4413">
      <c r="A4413" s="367"/>
      <c r="B4413" s="367"/>
      <c r="C4413" s="367"/>
      <c r="D4413" s="367"/>
      <c r="E4413" s="368"/>
      <c r="F4413" s="367"/>
      <c r="G4413" s="367"/>
      <c r="H4413" s="367"/>
      <c r="I4413" s="367"/>
      <c r="J4413" s="367"/>
      <c r="K4413" s="367"/>
      <c r="L4413" s="367"/>
      <c r="M4413" s="367"/>
      <c r="N4413" s="367"/>
      <c r="O4413" s="367"/>
      <c r="P4413" s="367"/>
      <c r="Q4413" s="367"/>
      <c r="R4413" s="367"/>
      <c r="S4413" s="367"/>
      <c r="T4413" s="367"/>
      <c r="U4413" s="367"/>
    </row>
    <row r="4414">
      <c r="A4414" s="367"/>
      <c r="B4414" s="367"/>
      <c r="C4414" s="367"/>
      <c r="D4414" s="367"/>
      <c r="E4414" s="368"/>
      <c r="F4414" s="367"/>
      <c r="G4414" s="367"/>
      <c r="H4414" s="367"/>
      <c r="I4414" s="367"/>
      <c r="J4414" s="367"/>
      <c r="K4414" s="367"/>
      <c r="L4414" s="367"/>
      <c r="M4414" s="367"/>
      <c r="N4414" s="367"/>
      <c r="O4414" s="367"/>
      <c r="P4414" s="367"/>
      <c r="Q4414" s="367"/>
      <c r="R4414" s="367"/>
      <c r="S4414" s="367"/>
      <c r="T4414" s="367"/>
      <c r="U4414" s="367"/>
    </row>
    <row r="4415">
      <c r="A4415" s="367"/>
      <c r="B4415" s="367"/>
      <c r="C4415" s="367"/>
      <c r="D4415" s="367"/>
      <c r="E4415" s="368"/>
      <c r="F4415" s="367"/>
      <c r="G4415" s="367"/>
      <c r="H4415" s="367"/>
      <c r="I4415" s="367"/>
      <c r="J4415" s="367"/>
      <c r="K4415" s="367"/>
      <c r="L4415" s="367"/>
      <c r="M4415" s="367"/>
      <c r="N4415" s="367"/>
      <c r="O4415" s="367"/>
      <c r="P4415" s="367"/>
      <c r="Q4415" s="367"/>
      <c r="R4415" s="367"/>
      <c r="S4415" s="367"/>
      <c r="T4415" s="367"/>
      <c r="U4415" s="367"/>
    </row>
    <row r="4416">
      <c r="A4416" s="367"/>
      <c r="B4416" s="367"/>
      <c r="C4416" s="367"/>
      <c r="D4416" s="367"/>
      <c r="E4416" s="368"/>
      <c r="F4416" s="367"/>
      <c r="G4416" s="367"/>
      <c r="H4416" s="367"/>
      <c r="I4416" s="367"/>
      <c r="J4416" s="367"/>
      <c r="K4416" s="367"/>
      <c r="L4416" s="367"/>
      <c r="M4416" s="367"/>
      <c r="N4416" s="367"/>
      <c r="O4416" s="367"/>
      <c r="P4416" s="367"/>
      <c r="Q4416" s="367"/>
      <c r="R4416" s="367"/>
      <c r="S4416" s="367"/>
      <c r="T4416" s="367"/>
      <c r="U4416" s="367"/>
    </row>
    <row r="4417">
      <c r="A4417" s="367"/>
      <c r="B4417" s="367"/>
      <c r="C4417" s="367"/>
      <c r="D4417" s="367"/>
      <c r="E4417" s="368"/>
      <c r="F4417" s="367"/>
      <c r="G4417" s="367"/>
      <c r="H4417" s="367"/>
      <c r="I4417" s="367"/>
      <c r="J4417" s="367"/>
      <c r="K4417" s="367"/>
      <c r="L4417" s="367"/>
      <c r="M4417" s="367"/>
      <c r="N4417" s="367"/>
      <c r="O4417" s="367"/>
      <c r="P4417" s="367"/>
      <c r="Q4417" s="367"/>
      <c r="R4417" s="367"/>
      <c r="S4417" s="367"/>
      <c r="T4417" s="367"/>
      <c r="U4417" s="367"/>
    </row>
    <row r="4418">
      <c r="A4418" s="367"/>
      <c r="B4418" s="367"/>
      <c r="C4418" s="367"/>
      <c r="D4418" s="367"/>
      <c r="E4418" s="368"/>
      <c r="F4418" s="367"/>
      <c r="G4418" s="367"/>
      <c r="H4418" s="367"/>
      <c r="I4418" s="367"/>
      <c r="J4418" s="367"/>
      <c r="K4418" s="367"/>
      <c r="L4418" s="367"/>
      <c r="M4418" s="367"/>
      <c r="N4418" s="367"/>
      <c r="O4418" s="367"/>
      <c r="P4418" s="367"/>
      <c r="Q4418" s="367"/>
      <c r="R4418" s="367"/>
      <c r="S4418" s="367"/>
      <c r="T4418" s="367"/>
      <c r="U4418" s="367"/>
    </row>
    <row r="4419">
      <c r="A4419" s="367"/>
      <c r="B4419" s="367"/>
      <c r="C4419" s="367"/>
      <c r="D4419" s="367"/>
      <c r="E4419" s="368"/>
      <c r="F4419" s="367"/>
      <c r="G4419" s="367"/>
      <c r="H4419" s="367"/>
      <c r="I4419" s="367"/>
      <c r="J4419" s="367"/>
      <c r="K4419" s="367"/>
      <c r="L4419" s="367"/>
      <c r="M4419" s="367"/>
      <c r="N4419" s="367"/>
      <c r="O4419" s="367"/>
      <c r="P4419" s="367"/>
      <c r="Q4419" s="367"/>
      <c r="R4419" s="367"/>
      <c r="S4419" s="367"/>
      <c r="T4419" s="367"/>
      <c r="U4419" s="367"/>
    </row>
    <row r="4420">
      <c r="A4420" s="367"/>
      <c r="B4420" s="367"/>
      <c r="C4420" s="367"/>
      <c r="D4420" s="367"/>
      <c r="E4420" s="368"/>
      <c r="F4420" s="367"/>
      <c r="G4420" s="367"/>
      <c r="H4420" s="367"/>
      <c r="I4420" s="367"/>
      <c r="J4420" s="367"/>
      <c r="K4420" s="367"/>
      <c r="L4420" s="367"/>
      <c r="M4420" s="367"/>
      <c r="N4420" s="367"/>
      <c r="O4420" s="367"/>
      <c r="P4420" s="367"/>
      <c r="Q4420" s="367"/>
      <c r="R4420" s="367"/>
      <c r="S4420" s="367"/>
      <c r="T4420" s="367"/>
      <c r="U4420" s="367"/>
    </row>
    <row r="4421">
      <c r="A4421" s="367"/>
      <c r="B4421" s="367"/>
      <c r="C4421" s="367"/>
      <c r="D4421" s="367"/>
      <c r="E4421" s="368"/>
      <c r="F4421" s="367"/>
      <c r="G4421" s="367"/>
      <c r="H4421" s="367"/>
      <c r="I4421" s="367"/>
      <c r="J4421" s="367"/>
      <c r="K4421" s="367"/>
      <c r="L4421" s="367"/>
      <c r="M4421" s="367"/>
      <c r="N4421" s="367"/>
      <c r="O4421" s="367"/>
      <c r="P4421" s="367"/>
      <c r="Q4421" s="367"/>
      <c r="R4421" s="367"/>
      <c r="S4421" s="367"/>
      <c r="T4421" s="367"/>
      <c r="U4421" s="367"/>
    </row>
    <row r="4422">
      <c r="A4422" s="367"/>
      <c r="B4422" s="367"/>
      <c r="C4422" s="367"/>
      <c r="D4422" s="367"/>
      <c r="E4422" s="368"/>
      <c r="F4422" s="367"/>
      <c r="G4422" s="367"/>
      <c r="H4422" s="367"/>
      <c r="I4422" s="367"/>
      <c r="J4422" s="367"/>
      <c r="K4422" s="367"/>
      <c r="L4422" s="367"/>
      <c r="M4422" s="367"/>
      <c r="N4422" s="367"/>
      <c r="O4422" s="367"/>
      <c r="P4422" s="367"/>
      <c r="Q4422" s="367"/>
      <c r="R4422" s="367"/>
      <c r="S4422" s="367"/>
      <c r="T4422" s="367"/>
      <c r="U4422" s="367"/>
    </row>
    <row r="4423">
      <c r="A4423" s="367"/>
      <c r="B4423" s="367"/>
      <c r="C4423" s="367"/>
      <c r="D4423" s="367"/>
      <c r="E4423" s="368"/>
      <c r="F4423" s="367"/>
      <c r="G4423" s="367"/>
      <c r="H4423" s="367"/>
      <c r="I4423" s="367"/>
      <c r="J4423" s="367"/>
      <c r="K4423" s="367"/>
      <c r="L4423" s="367"/>
      <c r="M4423" s="367"/>
      <c r="N4423" s="367"/>
      <c r="O4423" s="367"/>
      <c r="P4423" s="367"/>
      <c r="Q4423" s="367"/>
      <c r="R4423" s="367"/>
      <c r="S4423" s="367"/>
      <c r="T4423" s="367"/>
      <c r="U4423" s="367"/>
    </row>
    <row r="4424">
      <c r="A4424" s="367"/>
      <c r="B4424" s="367"/>
      <c r="C4424" s="367"/>
      <c r="D4424" s="367"/>
      <c r="E4424" s="368"/>
      <c r="F4424" s="367"/>
      <c r="G4424" s="367"/>
      <c r="H4424" s="367"/>
      <c r="I4424" s="367"/>
      <c r="J4424" s="367"/>
      <c r="K4424" s="367"/>
      <c r="L4424" s="367"/>
      <c r="M4424" s="367"/>
      <c r="N4424" s="367"/>
      <c r="O4424" s="367"/>
      <c r="P4424" s="367"/>
      <c r="Q4424" s="367"/>
      <c r="R4424" s="367"/>
      <c r="S4424" s="367"/>
      <c r="T4424" s="367"/>
      <c r="U4424" s="367"/>
    </row>
    <row r="4425">
      <c r="A4425" s="367"/>
      <c r="B4425" s="367"/>
      <c r="C4425" s="367"/>
      <c r="D4425" s="367"/>
      <c r="E4425" s="368"/>
      <c r="F4425" s="367"/>
      <c r="G4425" s="367"/>
      <c r="H4425" s="367"/>
      <c r="I4425" s="367"/>
      <c r="J4425" s="367"/>
      <c r="K4425" s="367"/>
      <c r="L4425" s="367"/>
      <c r="M4425" s="367"/>
      <c r="N4425" s="367"/>
      <c r="O4425" s="367"/>
      <c r="P4425" s="367"/>
      <c r="Q4425" s="367"/>
      <c r="R4425" s="367"/>
      <c r="S4425" s="367"/>
      <c r="T4425" s="367"/>
      <c r="U4425" s="367"/>
    </row>
    <row r="4426">
      <c r="A4426" s="367"/>
      <c r="B4426" s="367"/>
      <c r="C4426" s="367"/>
      <c r="D4426" s="367"/>
      <c r="E4426" s="368"/>
      <c r="F4426" s="367"/>
      <c r="G4426" s="367"/>
      <c r="H4426" s="367"/>
      <c r="I4426" s="367"/>
      <c r="J4426" s="367"/>
      <c r="K4426" s="367"/>
      <c r="L4426" s="367"/>
      <c r="M4426" s="367"/>
      <c r="N4426" s="367"/>
      <c r="O4426" s="367"/>
      <c r="P4426" s="367"/>
      <c r="Q4426" s="367"/>
      <c r="R4426" s="367"/>
      <c r="S4426" s="367"/>
      <c r="T4426" s="367"/>
      <c r="U4426" s="367"/>
    </row>
    <row r="4427">
      <c r="A4427" s="367"/>
      <c r="B4427" s="367"/>
      <c r="C4427" s="367"/>
      <c r="D4427" s="367"/>
      <c r="E4427" s="368"/>
      <c r="F4427" s="367"/>
      <c r="G4427" s="367"/>
      <c r="H4427" s="367"/>
      <c r="I4427" s="367"/>
      <c r="J4427" s="367"/>
      <c r="K4427" s="367"/>
      <c r="L4427" s="367"/>
      <c r="M4427" s="367"/>
      <c r="N4427" s="367"/>
      <c r="O4427" s="367"/>
      <c r="P4427" s="367"/>
      <c r="Q4427" s="367"/>
      <c r="R4427" s="367"/>
      <c r="S4427" s="367"/>
      <c r="T4427" s="367"/>
      <c r="U4427" s="367"/>
    </row>
    <row r="4428">
      <c r="A4428" s="367"/>
      <c r="B4428" s="367"/>
      <c r="C4428" s="367"/>
      <c r="D4428" s="367"/>
      <c r="E4428" s="368"/>
      <c r="F4428" s="367"/>
      <c r="G4428" s="367"/>
      <c r="H4428" s="367"/>
      <c r="I4428" s="367"/>
      <c r="J4428" s="367"/>
      <c r="K4428" s="367"/>
      <c r="L4428" s="367"/>
      <c r="M4428" s="367"/>
      <c r="N4428" s="367"/>
      <c r="O4428" s="367"/>
      <c r="P4428" s="367"/>
      <c r="Q4428" s="367"/>
      <c r="R4428" s="367"/>
      <c r="S4428" s="367"/>
      <c r="T4428" s="367"/>
      <c r="U4428" s="367"/>
    </row>
    <row r="4429">
      <c r="A4429" s="367"/>
      <c r="B4429" s="367"/>
      <c r="C4429" s="367"/>
      <c r="D4429" s="367"/>
      <c r="E4429" s="368"/>
      <c r="F4429" s="367"/>
      <c r="G4429" s="367"/>
      <c r="H4429" s="367"/>
      <c r="I4429" s="367"/>
      <c r="J4429" s="367"/>
      <c r="K4429" s="367"/>
      <c r="L4429" s="367"/>
      <c r="M4429" s="367"/>
      <c r="N4429" s="367"/>
      <c r="O4429" s="367"/>
      <c r="P4429" s="367"/>
      <c r="Q4429" s="367"/>
      <c r="R4429" s="367"/>
      <c r="S4429" s="367"/>
      <c r="T4429" s="367"/>
      <c r="U4429" s="367"/>
    </row>
    <row r="4430">
      <c r="A4430" s="367"/>
      <c r="B4430" s="367"/>
      <c r="C4430" s="367"/>
      <c r="D4430" s="367"/>
      <c r="E4430" s="368"/>
      <c r="F4430" s="367"/>
      <c r="G4430" s="367"/>
      <c r="H4430" s="367"/>
      <c r="I4430" s="367"/>
      <c r="J4430" s="367"/>
      <c r="K4430" s="367"/>
      <c r="L4430" s="367"/>
      <c r="M4430" s="367"/>
      <c r="N4430" s="367"/>
      <c r="O4430" s="367"/>
      <c r="P4430" s="367"/>
      <c r="Q4430" s="367"/>
      <c r="R4430" s="367"/>
      <c r="S4430" s="367"/>
      <c r="T4430" s="367"/>
      <c r="U4430" s="367"/>
    </row>
    <row r="4431">
      <c r="A4431" s="367"/>
      <c r="B4431" s="367"/>
      <c r="C4431" s="367"/>
      <c r="D4431" s="367"/>
      <c r="E4431" s="368"/>
      <c r="F4431" s="367"/>
      <c r="G4431" s="367"/>
      <c r="H4431" s="367"/>
      <c r="I4431" s="367"/>
      <c r="J4431" s="367"/>
      <c r="K4431" s="367"/>
      <c r="L4431" s="367"/>
      <c r="M4431" s="367"/>
      <c r="N4431" s="367"/>
      <c r="O4431" s="367"/>
      <c r="P4431" s="367"/>
      <c r="Q4431" s="367"/>
      <c r="R4431" s="367"/>
      <c r="S4431" s="367"/>
      <c r="T4431" s="367"/>
      <c r="U4431" s="367"/>
    </row>
    <row r="4432">
      <c r="A4432" s="367"/>
      <c r="B4432" s="367"/>
      <c r="C4432" s="367"/>
      <c r="D4432" s="367"/>
      <c r="E4432" s="368"/>
      <c r="F4432" s="367"/>
      <c r="G4432" s="367"/>
      <c r="H4432" s="367"/>
      <c r="I4432" s="367"/>
      <c r="J4432" s="367"/>
      <c r="K4432" s="367"/>
      <c r="L4432" s="367"/>
      <c r="M4432" s="367"/>
      <c r="N4432" s="367"/>
      <c r="O4432" s="367"/>
      <c r="P4432" s="367"/>
      <c r="Q4432" s="367"/>
      <c r="R4432" s="367"/>
      <c r="S4432" s="367"/>
      <c r="T4432" s="367"/>
      <c r="U4432" s="367"/>
    </row>
    <row r="4433">
      <c r="A4433" s="367"/>
      <c r="B4433" s="367"/>
      <c r="C4433" s="367"/>
      <c r="D4433" s="367"/>
      <c r="E4433" s="368"/>
      <c r="F4433" s="367"/>
      <c r="G4433" s="367"/>
      <c r="H4433" s="367"/>
      <c r="I4433" s="367"/>
      <c r="J4433" s="367"/>
      <c r="K4433" s="367"/>
      <c r="L4433" s="367"/>
      <c r="M4433" s="367"/>
      <c r="N4433" s="367"/>
      <c r="O4433" s="367"/>
      <c r="P4433" s="367"/>
      <c r="Q4433" s="367"/>
      <c r="R4433" s="367"/>
      <c r="S4433" s="367"/>
      <c r="T4433" s="367"/>
      <c r="U4433" s="367"/>
    </row>
    <row r="4434">
      <c r="A4434" s="367"/>
      <c r="B4434" s="367"/>
      <c r="C4434" s="367"/>
      <c r="D4434" s="367"/>
      <c r="E4434" s="368"/>
      <c r="F4434" s="367"/>
      <c r="G4434" s="367"/>
      <c r="H4434" s="367"/>
      <c r="I4434" s="367"/>
      <c r="J4434" s="367"/>
      <c r="K4434" s="367"/>
      <c r="L4434" s="367"/>
      <c r="M4434" s="367"/>
      <c r="N4434" s="367"/>
      <c r="O4434" s="367"/>
      <c r="P4434" s="367"/>
      <c r="Q4434" s="367"/>
      <c r="R4434" s="367"/>
      <c r="S4434" s="367"/>
      <c r="T4434" s="367"/>
      <c r="U4434" s="367"/>
    </row>
    <row r="4435">
      <c r="A4435" s="367"/>
      <c r="B4435" s="367"/>
      <c r="C4435" s="367"/>
      <c r="D4435" s="367"/>
      <c r="E4435" s="368"/>
      <c r="F4435" s="367"/>
      <c r="G4435" s="367"/>
      <c r="H4435" s="367"/>
      <c r="I4435" s="367"/>
      <c r="J4435" s="367"/>
      <c r="K4435" s="367"/>
      <c r="L4435" s="367"/>
      <c r="M4435" s="367"/>
      <c r="N4435" s="367"/>
      <c r="O4435" s="367"/>
      <c r="P4435" s="367"/>
      <c r="Q4435" s="367"/>
      <c r="R4435" s="367"/>
      <c r="S4435" s="367"/>
      <c r="T4435" s="367"/>
      <c r="U4435" s="367"/>
    </row>
    <row r="4436">
      <c r="A4436" s="367"/>
      <c r="B4436" s="367"/>
      <c r="C4436" s="367"/>
      <c r="D4436" s="367"/>
      <c r="E4436" s="368"/>
      <c r="F4436" s="367"/>
      <c r="G4436" s="367"/>
      <c r="H4436" s="367"/>
      <c r="I4436" s="367"/>
      <c r="J4436" s="367"/>
      <c r="K4436" s="367"/>
      <c r="L4436" s="367"/>
      <c r="M4436" s="367"/>
      <c r="N4436" s="367"/>
      <c r="O4436" s="367"/>
      <c r="P4436" s="367"/>
      <c r="Q4436" s="367"/>
      <c r="R4436" s="367"/>
      <c r="S4436" s="367"/>
      <c r="T4436" s="367"/>
      <c r="U4436" s="367"/>
    </row>
    <row r="4437">
      <c r="A4437" s="367"/>
      <c r="B4437" s="367"/>
      <c r="C4437" s="367"/>
      <c r="D4437" s="367"/>
      <c r="E4437" s="368"/>
      <c r="F4437" s="367"/>
      <c r="G4437" s="367"/>
      <c r="H4437" s="367"/>
      <c r="I4437" s="367"/>
      <c r="J4437" s="367"/>
      <c r="K4437" s="367"/>
      <c r="L4437" s="367"/>
      <c r="M4437" s="367"/>
      <c r="N4437" s="367"/>
      <c r="O4437" s="367"/>
      <c r="P4437" s="367"/>
      <c r="Q4437" s="367"/>
      <c r="R4437" s="367"/>
      <c r="S4437" s="367"/>
      <c r="T4437" s="367"/>
      <c r="U4437" s="367"/>
    </row>
    <row r="4438">
      <c r="A4438" s="367"/>
      <c r="B4438" s="367"/>
      <c r="C4438" s="367"/>
      <c r="D4438" s="367"/>
      <c r="E4438" s="368"/>
      <c r="F4438" s="367"/>
      <c r="G4438" s="367"/>
      <c r="H4438" s="367"/>
      <c r="I4438" s="367"/>
      <c r="J4438" s="367"/>
      <c r="K4438" s="367"/>
      <c r="L4438" s="367"/>
      <c r="M4438" s="367"/>
      <c r="N4438" s="367"/>
      <c r="O4438" s="367"/>
      <c r="P4438" s="367"/>
      <c r="Q4438" s="367"/>
      <c r="R4438" s="367"/>
      <c r="S4438" s="367"/>
      <c r="T4438" s="367"/>
      <c r="U4438" s="367"/>
    </row>
    <row r="4439">
      <c r="A4439" s="367"/>
      <c r="B4439" s="367"/>
      <c r="C4439" s="367"/>
      <c r="D4439" s="367"/>
      <c r="E4439" s="368"/>
      <c r="F4439" s="367"/>
      <c r="G4439" s="367"/>
      <c r="H4439" s="367"/>
      <c r="I4439" s="367"/>
      <c r="J4439" s="367"/>
      <c r="K4439" s="367"/>
      <c r="L4439" s="367"/>
      <c r="M4439" s="367"/>
      <c r="N4439" s="367"/>
      <c r="O4439" s="367"/>
      <c r="P4439" s="367"/>
      <c r="Q4439" s="367"/>
      <c r="R4439" s="367"/>
      <c r="S4439" s="367"/>
      <c r="T4439" s="367"/>
      <c r="U4439" s="367"/>
    </row>
    <row r="4440">
      <c r="A4440" s="367"/>
      <c r="B4440" s="367"/>
      <c r="C4440" s="367"/>
      <c r="D4440" s="367"/>
      <c r="E4440" s="368"/>
      <c r="F4440" s="367"/>
      <c r="G4440" s="367"/>
      <c r="H4440" s="367"/>
      <c r="I4440" s="367"/>
      <c r="J4440" s="367"/>
      <c r="K4440" s="367"/>
      <c r="L4440" s="367"/>
      <c r="M4440" s="367"/>
      <c r="N4440" s="367"/>
      <c r="O4440" s="367"/>
      <c r="P4440" s="367"/>
      <c r="Q4440" s="367"/>
      <c r="R4440" s="367"/>
      <c r="S4440" s="367"/>
      <c r="T4440" s="367"/>
      <c r="U4440" s="367"/>
    </row>
    <row r="4441">
      <c r="A4441" s="367"/>
      <c r="B4441" s="367"/>
      <c r="C4441" s="367"/>
      <c r="D4441" s="367"/>
      <c r="E4441" s="368"/>
      <c r="F4441" s="367"/>
      <c r="G4441" s="367"/>
      <c r="H4441" s="367"/>
      <c r="I4441" s="367"/>
      <c r="J4441" s="367"/>
      <c r="K4441" s="367"/>
      <c r="L4441" s="367"/>
      <c r="M4441" s="367"/>
      <c r="N4441" s="367"/>
      <c r="O4441" s="367"/>
      <c r="P4441" s="367"/>
      <c r="Q4441" s="367"/>
      <c r="R4441" s="367"/>
      <c r="S4441" s="367"/>
      <c r="T4441" s="367"/>
      <c r="U4441" s="367"/>
    </row>
    <row r="4442">
      <c r="A4442" s="367"/>
      <c r="B4442" s="367"/>
      <c r="C4442" s="367"/>
      <c r="D4442" s="367"/>
      <c r="E4442" s="368"/>
      <c r="F4442" s="367"/>
      <c r="G4442" s="367"/>
      <c r="H4442" s="367"/>
      <c r="I4442" s="367"/>
      <c r="J4442" s="367"/>
      <c r="K4442" s="367"/>
      <c r="L4442" s="367"/>
      <c r="M4442" s="367"/>
      <c r="N4442" s="367"/>
      <c r="O4442" s="367"/>
      <c r="P4442" s="367"/>
      <c r="Q4442" s="367"/>
      <c r="R4442" s="367"/>
      <c r="S4442" s="367"/>
      <c r="T4442" s="367"/>
      <c r="U4442" s="367"/>
    </row>
    <row r="4443">
      <c r="A4443" s="367"/>
      <c r="B4443" s="367"/>
      <c r="C4443" s="367"/>
      <c r="D4443" s="367"/>
      <c r="E4443" s="368"/>
      <c r="F4443" s="367"/>
      <c r="G4443" s="367"/>
      <c r="H4443" s="367"/>
      <c r="I4443" s="367"/>
      <c r="J4443" s="367"/>
      <c r="K4443" s="367"/>
      <c r="L4443" s="367"/>
      <c r="M4443" s="367"/>
      <c r="N4443" s="367"/>
      <c r="O4443" s="367"/>
      <c r="P4443" s="367"/>
      <c r="Q4443" s="367"/>
      <c r="R4443" s="367"/>
      <c r="S4443" s="367"/>
      <c r="T4443" s="367"/>
      <c r="U4443" s="367"/>
    </row>
    <row r="4444">
      <c r="A4444" s="367"/>
      <c r="B4444" s="367"/>
      <c r="C4444" s="367"/>
      <c r="D4444" s="367"/>
      <c r="E4444" s="368"/>
      <c r="F4444" s="367"/>
      <c r="G4444" s="367"/>
      <c r="H4444" s="367"/>
      <c r="I4444" s="367"/>
      <c r="J4444" s="367"/>
      <c r="K4444" s="367"/>
      <c r="L4444" s="367"/>
      <c r="M4444" s="367"/>
      <c r="N4444" s="367"/>
      <c r="O4444" s="367"/>
      <c r="P4444" s="367"/>
      <c r="Q4444" s="367"/>
      <c r="R4444" s="367"/>
      <c r="S4444" s="367"/>
      <c r="T4444" s="367"/>
      <c r="U4444" s="367"/>
    </row>
    <row r="4445">
      <c r="A4445" s="367"/>
      <c r="B4445" s="367"/>
      <c r="C4445" s="367"/>
      <c r="D4445" s="367"/>
      <c r="E4445" s="368"/>
      <c r="F4445" s="367"/>
      <c r="G4445" s="367"/>
      <c r="H4445" s="367"/>
      <c r="I4445" s="367"/>
      <c r="J4445" s="367"/>
      <c r="K4445" s="367"/>
      <c r="L4445" s="367"/>
      <c r="M4445" s="367"/>
      <c r="N4445" s="367"/>
      <c r="O4445" s="367"/>
      <c r="P4445" s="367"/>
      <c r="Q4445" s="367"/>
      <c r="R4445" s="367"/>
      <c r="S4445" s="367"/>
      <c r="T4445" s="367"/>
      <c r="U4445" s="367"/>
    </row>
    <row r="4446">
      <c r="A4446" s="367"/>
      <c r="B4446" s="367"/>
      <c r="C4446" s="367"/>
      <c r="D4446" s="367"/>
      <c r="E4446" s="368"/>
      <c r="F4446" s="367"/>
      <c r="G4446" s="367"/>
      <c r="H4446" s="367"/>
      <c r="I4446" s="367"/>
      <c r="J4446" s="367"/>
      <c r="K4446" s="367"/>
      <c r="L4446" s="367"/>
      <c r="M4446" s="367"/>
      <c r="N4446" s="367"/>
      <c r="O4446" s="367"/>
      <c r="P4446" s="367"/>
      <c r="Q4446" s="367"/>
      <c r="R4446" s="367"/>
      <c r="S4446" s="367"/>
      <c r="T4446" s="367"/>
      <c r="U4446" s="367"/>
    </row>
    <row r="4447">
      <c r="A4447" s="367"/>
      <c r="B4447" s="367"/>
      <c r="C4447" s="367"/>
      <c r="D4447" s="367"/>
      <c r="E4447" s="368"/>
      <c r="F4447" s="367"/>
      <c r="G4447" s="367"/>
      <c r="H4447" s="367"/>
      <c r="I4447" s="367"/>
      <c r="J4447" s="367"/>
      <c r="K4447" s="367"/>
      <c r="L4447" s="367"/>
      <c r="M4447" s="367"/>
      <c r="N4447" s="367"/>
      <c r="O4447" s="367"/>
      <c r="P4447" s="367"/>
      <c r="Q4447" s="367"/>
      <c r="R4447" s="367"/>
      <c r="S4447" s="367"/>
      <c r="T4447" s="367"/>
      <c r="U4447" s="367"/>
    </row>
    <row r="4448">
      <c r="A4448" s="367"/>
      <c r="B4448" s="367"/>
      <c r="C4448" s="367"/>
      <c r="D4448" s="367"/>
      <c r="E4448" s="368"/>
      <c r="F4448" s="367"/>
      <c r="G4448" s="367"/>
      <c r="H4448" s="367"/>
      <c r="I4448" s="367"/>
      <c r="J4448" s="367"/>
      <c r="K4448" s="367"/>
      <c r="L4448" s="367"/>
      <c r="M4448" s="367"/>
      <c r="N4448" s="367"/>
      <c r="O4448" s="367"/>
      <c r="P4448" s="367"/>
      <c r="Q4448" s="367"/>
      <c r="R4448" s="367"/>
      <c r="S4448" s="367"/>
      <c r="T4448" s="367"/>
      <c r="U4448" s="367"/>
    </row>
    <row r="4449">
      <c r="A4449" s="367"/>
      <c r="B4449" s="367"/>
      <c r="C4449" s="367"/>
      <c r="D4449" s="367"/>
      <c r="E4449" s="368"/>
      <c r="F4449" s="367"/>
      <c r="G4449" s="367"/>
      <c r="H4449" s="367"/>
      <c r="I4449" s="367"/>
      <c r="J4449" s="367"/>
      <c r="K4449" s="367"/>
      <c r="L4449" s="367"/>
      <c r="M4449" s="367"/>
      <c r="N4449" s="367"/>
      <c r="O4449" s="367"/>
      <c r="P4449" s="367"/>
      <c r="Q4449" s="367"/>
      <c r="R4449" s="367"/>
      <c r="S4449" s="367"/>
      <c r="T4449" s="367"/>
      <c r="U4449" s="367"/>
    </row>
    <row r="4450">
      <c r="A4450" s="367"/>
      <c r="B4450" s="367"/>
      <c r="C4450" s="367"/>
      <c r="D4450" s="367"/>
      <c r="E4450" s="368"/>
      <c r="F4450" s="367"/>
      <c r="G4450" s="367"/>
      <c r="H4450" s="367"/>
      <c r="I4450" s="367"/>
      <c r="J4450" s="367"/>
      <c r="K4450" s="367"/>
      <c r="L4450" s="367"/>
      <c r="M4450" s="367"/>
      <c r="N4450" s="367"/>
      <c r="O4450" s="367"/>
      <c r="P4450" s="367"/>
      <c r="Q4450" s="367"/>
      <c r="R4450" s="367"/>
      <c r="S4450" s="367"/>
      <c r="T4450" s="367"/>
      <c r="U4450" s="367"/>
    </row>
    <row r="4451">
      <c r="A4451" s="367"/>
      <c r="B4451" s="367"/>
      <c r="C4451" s="367"/>
      <c r="D4451" s="367"/>
      <c r="E4451" s="368"/>
      <c r="F4451" s="367"/>
      <c r="G4451" s="367"/>
      <c r="H4451" s="367"/>
      <c r="I4451" s="367"/>
      <c r="J4451" s="367"/>
      <c r="K4451" s="367"/>
      <c r="L4451" s="367"/>
      <c r="M4451" s="367"/>
      <c r="N4451" s="367"/>
      <c r="O4451" s="367"/>
      <c r="P4451" s="367"/>
      <c r="Q4451" s="367"/>
      <c r="R4451" s="367"/>
      <c r="S4451" s="367"/>
      <c r="T4451" s="367"/>
      <c r="U4451" s="367"/>
    </row>
    <row r="4452">
      <c r="A4452" s="367"/>
      <c r="B4452" s="367"/>
      <c r="C4452" s="367"/>
      <c r="D4452" s="367"/>
      <c r="E4452" s="368"/>
      <c r="F4452" s="367"/>
      <c r="G4452" s="367"/>
      <c r="H4452" s="367"/>
      <c r="I4452" s="367"/>
      <c r="J4452" s="367"/>
      <c r="K4452" s="367"/>
      <c r="L4452" s="367"/>
      <c r="M4452" s="367"/>
      <c r="N4452" s="367"/>
      <c r="O4452" s="367"/>
      <c r="P4452" s="367"/>
      <c r="Q4452" s="367"/>
      <c r="R4452" s="367"/>
      <c r="S4452" s="367"/>
      <c r="T4452" s="367"/>
      <c r="U4452" s="367"/>
    </row>
    <row r="4453">
      <c r="A4453" s="367"/>
      <c r="B4453" s="367"/>
      <c r="C4453" s="367"/>
      <c r="D4453" s="367"/>
      <c r="E4453" s="368"/>
      <c r="F4453" s="367"/>
      <c r="G4453" s="367"/>
      <c r="H4453" s="367"/>
      <c r="I4453" s="367"/>
      <c r="J4453" s="367"/>
      <c r="K4453" s="367"/>
      <c r="L4453" s="367"/>
      <c r="M4453" s="367"/>
      <c r="N4453" s="367"/>
      <c r="O4453" s="367"/>
      <c r="P4453" s="367"/>
      <c r="Q4453" s="367"/>
      <c r="R4453" s="367"/>
      <c r="S4453" s="367"/>
      <c r="T4453" s="367"/>
      <c r="U4453" s="367"/>
    </row>
    <row r="4454">
      <c r="A4454" s="367"/>
      <c r="B4454" s="367"/>
      <c r="C4454" s="367"/>
      <c r="D4454" s="367"/>
      <c r="E4454" s="368"/>
      <c r="F4454" s="367"/>
      <c r="G4454" s="367"/>
      <c r="H4454" s="367"/>
      <c r="I4454" s="367"/>
      <c r="J4454" s="367"/>
      <c r="K4454" s="367"/>
      <c r="L4454" s="367"/>
      <c r="M4454" s="367"/>
      <c r="N4454" s="367"/>
      <c r="O4454" s="367"/>
      <c r="P4454" s="367"/>
      <c r="Q4454" s="367"/>
      <c r="R4454" s="367"/>
      <c r="S4454" s="367"/>
      <c r="T4454" s="367"/>
      <c r="U4454" s="367"/>
    </row>
    <row r="4455">
      <c r="A4455" s="367"/>
      <c r="B4455" s="367"/>
      <c r="C4455" s="367"/>
      <c r="D4455" s="367"/>
      <c r="E4455" s="368"/>
      <c r="F4455" s="367"/>
      <c r="G4455" s="367"/>
      <c r="H4455" s="367"/>
      <c r="I4455" s="367"/>
      <c r="J4455" s="367"/>
      <c r="K4455" s="367"/>
      <c r="L4455" s="367"/>
      <c r="M4455" s="367"/>
      <c r="N4455" s="367"/>
      <c r="O4455" s="367"/>
      <c r="P4455" s="367"/>
      <c r="Q4455" s="367"/>
      <c r="R4455" s="367"/>
      <c r="S4455" s="367"/>
      <c r="T4455" s="367"/>
      <c r="U4455" s="367"/>
    </row>
    <row r="4456">
      <c r="A4456" s="367"/>
      <c r="B4456" s="367"/>
      <c r="C4456" s="367"/>
      <c r="D4456" s="367"/>
      <c r="E4456" s="368"/>
      <c r="F4456" s="367"/>
      <c r="G4456" s="367"/>
      <c r="H4456" s="367"/>
      <c r="I4456" s="367"/>
      <c r="J4456" s="367"/>
      <c r="K4456" s="367"/>
      <c r="L4456" s="367"/>
      <c r="M4456" s="367"/>
      <c r="N4456" s="367"/>
      <c r="O4456" s="367"/>
      <c r="P4456" s="367"/>
      <c r="Q4456" s="367"/>
      <c r="R4456" s="367"/>
      <c r="S4456" s="367"/>
      <c r="T4456" s="367"/>
      <c r="U4456" s="367"/>
    </row>
    <row r="4457">
      <c r="A4457" s="367"/>
      <c r="B4457" s="367"/>
      <c r="C4457" s="367"/>
      <c r="D4457" s="367"/>
      <c r="E4457" s="368"/>
      <c r="F4457" s="367"/>
      <c r="G4457" s="367"/>
      <c r="H4457" s="367"/>
      <c r="I4457" s="367"/>
      <c r="J4457" s="367"/>
      <c r="K4457" s="367"/>
      <c r="L4457" s="367"/>
      <c r="M4457" s="367"/>
      <c r="N4457" s="367"/>
      <c r="O4457" s="367"/>
      <c r="P4457" s="367"/>
      <c r="Q4457" s="367"/>
      <c r="R4457" s="367"/>
      <c r="S4457" s="367"/>
      <c r="T4457" s="367"/>
      <c r="U4457" s="367"/>
    </row>
    <row r="4458">
      <c r="A4458" s="367"/>
      <c r="B4458" s="367"/>
      <c r="C4458" s="367"/>
      <c r="D4458" s="367"/>
      <c r="E4458" s="368"/>
      <c r="F4458" s="367"/>
      <c r="G4458" s="367"/>
      <c r="H4458" s="367"/>
      <c r="I4458" s="367"/>
      <c r="J4458" s="367"/>
      <c r="K4458" s="367"/>
      <c r="L4458" s="367"/>
      <c r="M4458" s="367"/>
      <c r="N4458" s="367"/>
      <c r="O4458" s="367"/>
      <c r="P4458" s="367"/>
      <c r="Q4458" s="367"/>
      <c r="R4458" s="367"/>
      <c r="S4458" s="367"/>
      <c r="T4458" s="367"/>
      <c r="U4458" s="367"/>
    </row>
    <row r="4459">
      <c r="A4459" s="367"/>
      <c r="B4459" s="367"/>
      <c r="C4459" s="367"/>
      <c r="D4459" s="367"/>
      <c r="E4459" s="368"/>
      <c r="F4459" s="367"/>
      <c r="G4459" s="367"/>
      <c r="H4459" s="367"/>
      <c r="I4459" s="367"/>
      <c r="J4459" s="367"/>
      <c r="K4459" s="367"/>
      <c r="L4459" s="367"/>
      <c r="M4459" s="367"/>
      <c r="N4459" s="367"/>
      <c r="O4459" s="367"/>
      <c r="P4459" s="367"/>
      <c r="Q4459" s="367"/>
      <c r="R4459" s="367"/>
      <c r="S4459" s="367"/>
      <c r="T4459" s="367"/>
      <c r="U4459" s="367"/>
    </row>
    <row r="4460">
      <c r="A4460" s="367"/>
      <c r="B4460" s="367"/>
      <c r="C4460" s="367"/>
      <c r="D4460" s="367"/>
      <c r="E4460" s="368"/>
      <c r="F4460" s="367"/>
      <c r="G4460" s="367"/>
      <c r="H4460" s="367"/>
      <c r="I4460" s="367"/>
      <c r="J4460" s="367"/>
      <c r="K4460" s="367"/>
      <c r="L4460" s="367"/>
      <c r="M4460" s="367"/>
      <c r="N4460" s="367"/>
      <c r="O4460" s="367"/>
      <c r="P4460" s="367"/>
      <c r="Q4460" s="367"/>
      <c r="R4460" s="367"/>
      <c r="S4460" s="367"/>
      <c r="T4460" s="367"/>
      <c r="U4460" s="367"/>
    </row>
    <row r="4461">
      <c r="A4461" s="367"/>
      <c r="B4461" s="367"/>
      <c r="C4461" s="367"/>
      <c r="D4461" s="367"/>
      <c r="E4461" s="368"/>
      <c r="F4461" s="367"/>
      <c r="G4461" s="367"/>
      <c r="H4461" s="367"/>
      <c r="I4461" s="367"/>
      <c r="J4461" s="367"/>
      <c r="K4461" s="367"/>
      <c r="L4461" s="367"/>
      <c r="M4461" s="367"/>
      <c r="N4461" s="367"/>
      <c r="O4461" s="367"/>
      <c r="P4461" s="367"/>
      <c r="Q4461" s="367"/>
      <c r="R4461" s="367"/>
      <c r="S4461" s="367"/>
      <c r="T4461" s="367"/>
      <c r="U4461" s="367"/>
    </row>
    <row r="4462">
      <c r="A4462" s="367"/>
      <c r="B4462" s="367"/>
      <c r="C4462" s="367"/>
      <c r="D4462" s="367"/>
      <c r="E4462" s="368"/>
      <c r="F4462" s="367"/>
      <c r="G4462" s="367"/>
      <c r="H4462" s="367"/>
      <c r="I4462" s="367"/>
      <c r="J4462" s="367"/>
      <c r="K4462" s="367"/>
      <c r="L4462" s="367"/>
      <c r="M4462" s="367"/>
      <c r="N4462" s="367"/>
      <c r="O4462" s="367"/>
      <c r="P4462" s="367"/>
      <c r="Q4462" s="367"/>
      <c r="R4462" s="367"/>
      <c r="S4462" s="367"/>
      <c r="T4462" s="367"/>
      <c r="U4462" s="367"/>
    </row>
    <row r="4463">
      <c r="A4463" s="367"/>
      <c r="B4463" s="367"/>
      <c r="C4463" s="367"/>
      <c r="D4463" s="367"/>
      <c r="E4463" s="368"/>
      <c r="F4463" s="367"/>
      <c r="G4463" s="367"/>
      <c r="H4463" s="367"/>
      <c r="I4463" s="367"/>
      <c r="J4463" s="367"/>
      <c r="K4463" s="367"/>
      <c r="L4463" s="367"/>
      <c r="M4463" s="367"/>
      <c r="N4463" s="367"/>
      <c r="O4463" s="367"/>
      <c r="P4463" s="367"/>
      <c r="Q4463" s="367"/>
      <c r="R4463" s="367"/>
      <c r="S4463" s="367"/>
      <c r="T4463" s="367"/>
      <c r="U4463" s="367"/>
    </row>
    <row r="4464">
      <c r="A4464" s="367"/>
      <c r="B4464" s="367"/>
      <c r="C4464" s="367"/>
      <c r="D4464" s="367"/>
      <c r="E4464" s="368"/>
      <c r="F4464" s="367"/>
      <c r="G4464" s="367"/>
      <c r="H4464" s="367"/>
      <c r="I4464" s="367"/>
      <c r="J4464" s="367"/>
      <c r="K4464" s="367"/>
      <c r="L4464" s="367"/>
      <c r="M4464" s="367"/>
      <c r="N4464" s="367"/>
      <c r="O4464" s="367"/>
      <c r="P4464" s="367"/>
      <c r="Q4464" s="367"/>
      <c r="R4464" s="367"/>
      <c r="S4464" s="367"/>
      <c r="T4464" s="367"/>
      <c r="U4464" s="367"/>
    </row>
    <row r="4465">
      <c r="A4465" s="367"/>
      <c r="B4465" s="367"/>
      <c r="C4465" s="367"/>
      <c r="D4465" s="367"/>
      <c r="E4465" s="368"/>
      <c r="F4465" s="367"/>
      <c r="G4465" s="367"/>
      <c r="H4465" s="367"/>
      <c r="I4465" s="367"/>
      <c r="J4465" s="367"/>
      <c r="K4465" s="367"/>
      <c r="L4465" s="367"/>
      <c r="M4465" s="367"/>
      <c r="N4465" s="367"/>
      <c r="O4465" s="367"/>
      <c r="P4465" s="367"/>
      <c r="Q4465" s="367"/>
      <c r="R4465" s="367"/>
      <c r="S4465" s="367"/>
      <c r="T4465" s="367"/>
      <c r="U4465" s="367"/>
    </row>
    <row r="4466">
      <c r="A4466" s="367"/>
      <c r="B4466" s="367"/>
      <c r="C4466" s="367"/>
      <c r="D4466" s="367"/>
      <c r="E4466" s="368"/>
      <c r="F4466" s="367"/>
      <c r="G4466" s="367"/>
      <c r="H4466" s="367"/>
      <c r="I4466" s="367"/>
      <c r="J4466" s="367"/>
      <c r="K4466" s="367"/>
      <c r="L4466" s="367"/>
      <c r="M4466" s="367"/>
      <c r="N4466" s="367"/>
      <c r="O4466" s="367"/>
      <c r="P4466" s="367"/>
      <c r="Q4466" s="367"/>
      <c r="R4466" s="367"/>
      <c r="S4466" s="367"/>
      <c r="T4466" s="367"/>
      <c r="U4466" s="367"/>
    </row>
    <row r="4467">
      <c r="A4467" s="367"/>
      <c r="B4467" s="367"/>
      <c r="C4467" s="367"/>
      <c r="D4467" s="367"/>
      <c r="E4467" s="368"/>
      <c r="F4467" s="367"/>
      <c r="G4467" s="367"/>
      <c r="H4467" s="367"/>
      <c r="I4467" s="367"/>
      <c r="J4467" s="367"/>
      <c r="K4467" s="367"/>
      <c r="L4467" s="367"/>
      <c r="M4467" s="367"/>
      <c r="N4467" s="367"/>
      <c r="O4467" s="367"/>
      <c r="P4467" s="367"/>
      <c r="Q4467" s="367"/>
      <c r="R4467" s="367"/>
      <c r="S4467" s="367"/>
      <c r="T4467" s="367"/>
      <c r="U4467" s="367"/>
    </row>
    <row r="4468">
      <c r="A4468" s="367"/>
      <c r="B4468" s="367"/>
      <c r="C4468" s="367"/>
      <c r="D4468" s="367"/>
      <c r="E4468" s="368"/>
      <c r="F4468" s="367"/>
      <c r="G4468" s="367"/>
      <c r="H4468" s="367"/>
      <c r="I4468" s="367"/>
      <c r="J4468" s="367"/>
      <c r="K4468" s="367"/>
      <c r="L4468" s="367"/>
      <c r="M4468" s="367"/>
      <c r="N4468" s="367"/>
      <c r="O4468" s="367"/>
      <c r="P4468" s="367"/>
      <c r="Q4468" s="367"/>
      <c r="R4468" s="367"/>
      <c r="S4468" s="367"/>
      <c r="T4468" s="367"/>
      <c r="U4468" s="367"/>
    </row>
    <row r="4469">
      <c r="A4469" s="367"/>
      <c r="B4469" s="367"/>
      <c r="C4469" s="367"/>
      <c r="D4469" s="367"/>
      <c r="E4469" s="368"/>
      <c r="F4469" s="367"/>
      <c r="G4469" s="367"/>
      <c r="H4469" s="367"/>
      <c r="I4469" s="367"/>
      <c r="J4469" s="367"/>
      <c r="K4469" s="367"/>
      <c r="L4469" s="367"/>
      <c r="M4469" s="367"/>
      <c r="N4469" s="367"/>
      <c r="O4469" s="367"/>
      <c r="P4469" s="367"/>
      <c r="Q4469" s="367"/>
      <c r="R4469" s="367"/>
      <c r="S4469" s="367"/>
      <c r="T4469" s="367"/>
      <c r="U4469" s="367"/>
    </row>
    <row r="4470">
      <c r="A4470" s="367"/>
      <c r="B4470" s="367"/>
      <c r="C4470" s="367"/>
      <c r="D4470" s="367"/>
      <c r="E4470" s="368"/>
      <c r="F4470" s="367"/>
      <c r="G4470" s="367"/>
      <c r="H4470" s="367"/>
      <c r="I4470" s="367"/>
      <c r="J4470" s="367"/>
      <c r="K4470" s="367"/>
      <c r="L4470" s="367"/>
      <c r="M4470" s="367"/>
      <c r="N4470" s="367"/>
      <c r="O4470" s="367"/>
      <c r="P4470" s="367"/>
      <c r="Q4470" s="367"/>
      <c r="R4470" s="367"/>
      <c r="S4470" s="367"/>
      <c r="T4470" s="367"/>
      <c r="U4470" s="367"/>
    </row>
    <row r="4471">
      <c r="A4471" s="367"/>
      <c r="B4471" s="367"/>
      <c r="C4471" s="367"/>
      <c r="D4471" s="367"/>
      <c r="E4471" s="368"/>
      <c r="F4471" s="367"/>
      <c r="G4471" s="367"/>
      <c r="H4471" s="367"/>
      <c r="I4471" s="367"/>
      <c r="J4471" s="367"/>
      <c r="K4471" s="367"/>
      <c r="L4471" s="367"/>
      <c r="M4471" s="367"/>
      <c r="N4471" s="367"/>
      <c r="O4471" s="367"/>
      <c r="P4471" s="367"/>
      <c r="Q4471" s="367"/>
      <c r="R4471" s="367"/>
      <c r="S4471" s="367"/>
      <c r="T4471" s="367"/>
      <c r="U4471" s="367"/>
    </row>
    <row r="4472">
      <c r="A4472" s="367"/>
      <c r="B4472" s="367"/>
      <c r="C4472" s="367"/>
      <c r="D4472" s="367"/>
      <c r="E4472" s="368"/>
      <c r="F4472" s="367"/>
      <c r="G4472" s="367"/>
      <c r="H4472" s="367"/>
      <c r="I4472" s="367"/>
      <c r="J4472" s="367"/>
      <c r="K4472" s="367"/>
      <c r="L4472" s="367"/>
      <c r="M4472" s="367"/>
      <c r="N4472" s="367"/>
      <c r="O4472" s="367"/>
      <c r="P4472" s="367"/>
      <c r="Q4472" s="367"/>
      <c r="R4472" s="367"/>
      <c r="S4472" s="367"/>
      <c r="T4472" s="367"/>
      <c r="U4472" s="367"/>
    </row>
    <row r="4473">
      <c r="A4473" s="367"/>
      <c r="B4473" s="367"/>
      <c r="C4473" s="367"/>
      <c r="D4473" s="367"/>
      <c r="E4473" s="368"/>
      <c r="F4473" s="367"/>
      <c r="G4473" s="367"/>
      <c r="H4473" s="367"/>
      <c r="I4473" s="367"/>
      <c r="J4473" s="367"/>
      <c r="K4473" s="367"/>
      <c r="L4473" s="367"/>
      <c r="M4473" s="367"/>
      <c r="N4473" s="367"/>
      <c r="O4473" s="367"/>
      <c r="P4473" s="367"/>
      <c r="Q4473" s="367"/>
      <c r="R4473" s="367"/>
      <c r="S4473" s="367"/>
      <c r="T4473" s="367"/>
      <c r="U4473" s="367"/>
    </row>
    <row r="4474">
      <c r="A4474" s="367"/>
      <c r="B4474" s="367"/>
      <c r="C4474" s="367"/>
      <c r="D4474" s="367"/>
      <c r="E4474" s="368"/>
      <c r="F4474" s="367"/>
      <c r="G4474" s="367"/>
      <c r="H4474" s="367"/>
      <c r="I4474" s="367"/>
      <c r="J4474" s="367"/>
      <c r="K4474" s="367"/>
      <c r="L4474" s="367"/>
      <c r="M4474" s="367"/>
      <c r="N4474" s="367"/>
      <c r="O4474" s="367"/>
      <c r="P4474" s="367"/>
      <c r="Q4474" s="367"/>
      <c r="R4474" s="367"/>
      <c r="S4474" s="367"/>
      <c r="T4474" s="367"/>
      <c r="U4474" s="367"/>
    </row>
    <row r="4475">
      <c r="A4475" s="367"/>
      <c r="B4475" s="367"/>
      <c r="C4475" s="367"/>
      <c r="D4475" s="367"/>
      <c r="E4475" s="368"/>
      <c r="F4475" s="367"/>
      <c r="G4475" s="367"/>
      <c r="H4475" s="367"/>
      <c r="I4475" s="367"/>
      <c r="J4475" s="367"/>
      <c r="K4475" s="367"/>
      <c r="L4475" s="367"/>
      <c r="M4475" s="367"/>
      <c r="N4475" s="367"/>
      <c r="O4475" s="367"/>
      <c r="P4475" s="367"/>
      <c r="Q4475" s="367"/>
      <c r="R4475" s="367"/>
      <c r="S4475" s="367"/>
      <c r="T4475" s="367"/>
      <c r="U4475" s="367"/>
    </row>
    <row r="4476">
      <c r="A4476" s="367"/>
      <c r="B4476" s="367"/>
      <c r="C4476" s="367"/>
      <c r="D4476" s="367"/>
      <c r="E4476" s="368"/>
      <c r="F4476" s="367"/>
      <c r="G4476" s="367"/>
      <c r="H4476" s="367"/>
      <c r="I4476" s="367"/>
      <c r="J4476" s="367"/>
      <c r="K4476" s="367"/>
      <c r="L4476" s="367"/>
      <c r="M4476" s="367"/>
      <c r="N4476" s="367"/>
      <c r="O4476" s="367"/>
      <c r="P4476" s="367"/>
      <c r="Q4476" s="367"/>
      <c r="R4476" s="367"/>
      <c r="S4476" s="367"/>
      <c r="T4476" s="367"/>
      <c r="U4476" s="367"/>
    </row>
    <row r="4477">
      <c r="A4477" s="367"/>
      <c r="B4477" s="367"/>
      <c r="C4477" s="367"/>
      <c r="D4477" s="367"/>
      <c r="E4477" s="368"/>
      <c r="F4477" s="367"/>
      <c r="G4477" s="367"/>
      <c r="H4477" s="367"/>
      <c r="I4477" s="367"/>
      <c r="J4477" s="367"/>
      <c r="K4477" s="367"/>
      <c r="L4477" s="367"/>
      <c r="M4477" s="367"/>
      <c r="N4477" s="367"/>
      <c r="O4477" s="367"/>
      <c r="P4477" s="367"/>
      <c r="Q4477" s="367"/>
      <c r="R4477" s="367"/>
      <c r="S4477" s="367"/>
      <c r="T4477" s="367"/>
      <c r="U4477" s="367"/>
    </row>
    <row r="4478">
      <c r="A4478" s="367"/>
      <c r="B4478" s="367"/>
      <c r="C4478" s="367"/>
      <c r="D4478" s="367"/>
      <c r="E4478" s="368"/>
      <c r="F4478" s="367"/>
      <c r="G4478" s="367"/>
      <c r="H4478" s="367"/>
      <c r="I4478" s="367"/>
      <c r="J4478" s="367"/>
      <c r="K4478" s="367"/>
      <c r="L4478" s="367"/>
      <c r="M4478" s="367"/>
      <c r="N4478" s="367"/>
      <c r="O4478" s="367"/>
      <c r="P4478" s="367"/>
      <c r="Q4478" s="367"/>
      <c r="R4478" s="367"/>
      <c r="S4478" s="367"/>
      <c r="T4478" s="367"/>
      <c r="U4478" s="367"/>
    </row>
    <row r="4479">
      <c r="A4479" s="367"/>
      <c r="B4479" s="367"/>
      <c r="C4479" s="367"/>
      <c r="D4479" s="367"/>
      <c r="E4479" s="368"/>
      <c r="F4479" s="367"/>
      <c r="G4479" s="367"/>
      <c r="H4479" s="367"/>
      <c r="I4479" s="367"/>
      <c r="J4479" s="367"/>
      <c r="K4479" s="367"/>
      <c r="L4479" s="367"/>
      <c r="M4479" s="367"/>
      <c r="N4479" s="367"/>
      <c r="O4479" s="367"/>
      <c r="P4479" s="367"/>
      <c r="Q4479" s="367"/>
      <c r="R4479" s="367"/>
      <c r="S4479" s="367"/>
      <c r="T4479" s="367"/>
      <c r="U4479" s="367"/>
    </row>
    <row r="4480">
      <c r="A4480" s="367"/>
      <c r="B4480" s="367"/>
      <c r="C4480" s="367"/>
      <c r="D4480" s="367"/>
      <c r="E4480" s="368"/>
      <c r="F4480" s="367"/>
      <c r="G4480" s="367"/>
      <c r="H4480" s="367"/>
      <c r="I4480" s="367"/>
      <c r="J4480" s="367"/>
      <c r="K4480" s="367"/>
      <c r="L4480" s="367"/>
      <c r="M4480" s="367"/>
      <c r="N4480" s="367"/>
      <c r="O4480" s="367"/>
      <c r="P4480" s="367"/>
      <c r="Q4480" s="367"/>
      <c r="R4480" s="367"/>
      <c r="S4480" s="367"/>
      <c r="T4480" s="367"/>
      <c r="U4480" s="367"/>
    </row>
    <row r="4481">
      <c r="A4481" s="367"/>
      <c r="B4481" s="367"/>
      <c r="C4481" s="367"/>
      <c r="D4481" s="367"/>
      <c r="E4481" s="368"/>
      <c r="F4481" s="367"/>
      <c r="G4481" s="367"/>
      <c r="H4481" s="367"/>
      <c r="I4481" s="367"/>
      <c r="J4481" s="367"/>
      <c r="K4481" s="367"/>
      <c r="L4481" s="367"/>
      <c r="M4481" s="367"/>
      <c r="N4481" s="367"/>
      <c r="O4481" s="367"/>
      <c r="P4481" s="367"/>
      <c r="Q4481" s="367"/>
      <c r="R4481" s="367"/>
      <c r="S4481" s="367"/>
      <c r="T4481" s="367"/>
      <c r="U4481" s="367"/>
    </row>
    <row r="4482">
      <c r="A4482" s="367"/>
      <c r="B4482" s="367"/>
      <c r="C4482" s="367"/>
      <c r="D4482" s="367"/>
      <c r="E4482" s="368"/>
      <c r="F4482" s="367"/>
      <c r="G4482" s="367"/>
      <c r="H4482" s="367"/>
      <c r="I4482" s="367"/>
      <c r="J4482" s="367"/>
      <c r="K4482" s="367"/>
      <c r="L4482" s="367"/>
      <c r="M4482" s="367"/>
      <c r="N4482" s="367"/>
      <c r="O4482" s="367"/>
      <c r="P4482" s="367"/>
      <c r="Q4482" s="367"/>
      <c r="R4482" s="367"/>
      <c r="S4482" s="367"/>
      <c r="T4482" s="367"/>
      <c r="U4482" s="367"/>
    </row>
    <row r="4483">
      <c r="A4483" s="367"/>
      <c r="B4483" s="367"/>
      <c r="C4483" s="367"/>
      <c r="D4483" s="367"/>
      <c r="E4483" s="368"/>
      <c r="F4483" s="367"/>
      <c r="G4483" s="367"/>
      <c r="H4483" s="367"/>
      <c r="I4483" s="367"/>
      <c r="J4483" s="367"/>
      <c r="K4483" s="367"/>
      <c r="L4483" s="367"/>
      <c r="M4483" s="367"/>
      <c r="N4483" s="367"/>
      <c r="O4483" s="367"/>
      <c r="P4483" s="367"/>
      <c r="Q4483" s="367"/>
      <c r="R4483" s="367"/>
      <c r="S4483" s="367"/>
      <c r="T4483" s="367"/>
      <c r="U4483" s="367"/>
    </row>
    <row r="4484">
      <c r="A4484" s="367"/>
      <c r="B4484" s="367"/>
      <c r="C4484" s="367"/>
      <c r="D4484" s="367"/>
      <c r="E4484" s="368"/>
      <c r="F4484" s="367"/>
      <c r="G4484" s="367"/>
      <c r="H4484" s="367"/>
      <c r="I4484" s="367"/>
      <c r="J4484" s="367"/>
      <c r="K4484" s="367"/>
      <c r="L4484" s="367"/>
      <c r="M4484" s="367"/>
      <c r="N4484" s="367"/>
      <c r="O4484" s="367"/>
      <c r="P4484" s="367"/>
      <c r="Q4484" s="367"/>
      <c r="R4484" s="367"/>
      <c r="S4484" s="367"/>
      <c r="T4484" s="367"/>
      <c r="U4484" s="367"/>
    </row>
    <row r="4485">
      <c r="A4485" s="367"/>
      <c r="B4485" s="367"/>
      <c r="C4485" s="367"/>
      <c r="D4485" s="367"/>
      <c r="E4485" s="368"/>
      <c r="F4485" s="367"/>
      <c r="G4485" s="367"/>
      <c r="H4485" s="367"/>
      <c r="I4485" s="367"/>
      <c r="J4485" s="367"/>
      <c r="K4485" s="367"/>
      <c r="L4485" s="367"/>
      <c r="M4485" s="367"/>
      <c r="N4485" s="367"/>
      <c r="O4485" s="367"/>
      <c r="P4485" s="367"/>
      <c r="Q4485" s="367"/>
      <c r="R4485" s="367"/>
      <c r="S4485" s="367"/>
      <c r="T4485" s="367"/>
      <c r="U4485" s="367"/>
    </row>
    <row r="4486">
      <c r="A4486" s="367"/>
      <c r="B4486" s="367"/>
      <c r="C4486" s="367"/>
      <c r="D4486" s="367"/>
      <c r="E4486" s="368"/>
      <c r="F4486" s="367"/>
      <c r="G4486" s="367"/>
      <c r="H4486" s="367"/>
      <c r="I4486" s="367"/>
      <c r="J4486" s="367"/>
      <c r="K4486" s="367"/>
      <c r="L4486" s="367"/>
      <c r="M4486" s="367"/>
      <c r="N4486" s="367"/>
      <c r="O4486" s="367"/>
      <c r="P4486" s="367"/>
      <c r="Q4486" s="367"/>
      <c r="R4486" s="367"/>
      <c r="S4486" s="367"/>
      <c r="T4486" s="367"/>
      <c r="U4486" s="367"/>
    </row>
    <row r="4487">
      <c r="A4487" s="367"/>
      <c r="B4487" s="367"/>
      <c r="C4487" s="367"/>
      <c r="D4487" s="367"/>
      <c r="E4487" s="368"/>
      <c r="F4487" s="367"/>
      <c r="G4487" s="367"/>
      <c r="H4487" s="367"/>
      <c r="I4487" s="367"/>
      <c r="J4487" s="367"/>
      <c r="K4487" s="367"/>
      <c r="L4487" s="367"/>
      <c r="M4487" s="367"/>
      <c r="N4487" s="367"/>
      <c r="O4487" s="367"/>
      <c r="P4487" s="367"/>
      <c r="Q4487" s="367"/>
      <c r="R4487" s="367"/>
      <c r="S4487" s="367"/>
      <c r="T4487" s="367"/>
      <c r="U4487" s="367"/>
    </row>
    <row r="4488">
      <c r="A4488" s="367"/>
      <c r="B4488" s="367"/>
      <c r="C4488" s="367"/>
      <c r="D4488" s="367"/>
      <c r="E4488" s="368"/>
      <c r="F4488" s="367"/>
      <c r="G4488" s="367"/>
      <c r="H4488" s="367"/>
      <c r="I4488" s="367"/>
      <c r="J4488" s="367"/>
      <c r="K4488" s="367"/>
      <c r="L4488" s="367"/>
      <c r="M4488" s="367"/>
      <c r="N4488" s="367"/>
      <c r="O4488" s="367"/>
      <c r="P4488" s="367"/>
      <c r="Q4488" s="367"/>
      <c r="R4488" s="367"/>
      <c r="S4488" s="367"/>
      <c r="T4488" s="367"/>
      <c r="U4488" s="367"/>
    </row>
    <row r="4489">
      <c r="A4489" s="367"/>
      <c r="B4489" s="367"/>
      <c r="C4489" s="367"/>
      <c r="D4489" s="367"/>
      <c r="E4489" s="368"/>
      <c r="F4489" s="367"/>
      <c r="G4489" s="367"/>
      <c r="H4489" s="367"/>
      <c r="I4489" s="367"/>
      <c r="J4489" s="367"/>
      <c r="K4489" s="367"/>
      <c r="L4489" s="367"/>
      <c r="M4489" s="367"/>
      <c r="N4489" s="367"/>
      <c r="O4489" s="367"/>
      <c r="P4489" s="367"/>
      <c r="Q4489" s="367"/>
      <c r="R4489" s="367"/>
      <c r="S4489" s="367"/>
      <c r="T4489" s="367"/>
      <c r="U4489" s="367"/>
    </row>
    <row r="4490">
      <c r="A4490" s="367"/>
      <c r="B4490" s="367"/>
      <c r="C4490" s="367"/>
      <c r="D4490" s="367"/>
      <c r="E4490" s="368"/>
      <c r="F4490" s="367"/>
      <c r="G4490" s="367"/>
      <c r="H4490" s="367"/>
      <c r="I4490" s="367"/>
      <c r="J4490" s="367"/>
      <c r="K4490" s="367"/>
      <c r="L4490" s="367"/>
      <c r="M4490" s="367"/>
      <c r="N4490" s="367"/>
      <c r="O4490" s="367"/>
      <c r="P4490" s="367"/>
      <c r="Q4490" s="367"/>
      <c r="R4490" s="367"/>
      <c r="S4490" s="367"/>
      <c r="T4490" s="367"/>
      <c r="U4490" s="367"/>
    </row>
    <row r="4491">
      <c r="A4491" s="367"/>
      <c r="B4491" s="367"/>
      <c r="C4491" s="367"/>
      <c r="D4491" s="367"/>
      <c r="E4491" s="368"/>
      <c r="F4491" s="367"/>
      <c r="G4491" s="367"/>
      <c r="H4491" s="367"/>
      <c r="I4491" s="367"/>
      <c r="J4491" s="367"/>
      <c r="K4491" s="367"/>
      <c r="L4491" s="367"/>
      <c r="M4491" s="367"/>
      <c r="N4491" s="367"/>
      <c r="O4491" s="367"/>
      <c r="P4491" s="367"/>
      <c r="Q4491" s="367"/>
      <c r="R4491" s="367"/>
      <c r="S4491" s="367"/>
      <c r="T4491" s="367"/>
      <c r="U4491" s="367"/>
    </row>
    <row r="4492">
      <c r="A4492" s="367"/>
      <c r="B4492" s="367"/>
      <c r="C4492" s="367"/>
      <c r="D4492" s="367"/>
      <c r="E4492" s="368"/>
      <c r="F4492" s="367"/>
      <c r="G4492" s="367"/>
      <c r="H4492" s="367"/>
      <c r="I4492" s="367"/>
      <c r="J4492" s="367"/>
      <c r="K4492" s="367"/>
      <c r="L4492" s="367"/>
      <c r="M4492" s="367"/>
      <c r="N4492" s="367"/>
      <c r="O4492" s="367"/>
      <c r="P4492" s="367"/>
      <c r="Q4492" s="367"/>
      <c r="R4492" s="367"/>
      <c r="S4492" s="367"/>
      <c r="T4492" s="367"/>
      <c r="U4492" s="367"/>
    </row>
    <row r="4493">
      <c r="A4493" s="367"/>
      <c r="B4493" s="367"/>
      <c r="C4493" s="367"/>
      <c r="D4493" s="367"/>
      <c r="E4493" s="368"/>
      <c r="F4493" s="367"/>
      <c r="G4493" s="367"/>
      <c r="H4493" s="367"/>
      <c r="I4493" s="367"/>
      <c r="J4493" s="367"/>
      <c r="K4493" s="367"/>
      <c r="L4493" s="367"/>
      <c r="M4493" s="367"/>
      <c r="N4493" s="367"/>
      <c r="O4493" s="367"/>
      <c r="P4493" s="367"/>
      <c r="Q4493" s="367"/>
      <c r="R4493" s="367"/>
      <c r="S4493" s="367"/>
      <c r="T4493" s="367"/>
      <c r="U4493" s="367"/>
    </row>
    <row r="4494">
      <c r="A4494" s="367"/>
      <c r="B4494" s="367"/>
      <c r="C4494" s="367"/>
      <c r="D4494" s="367"/>
      <c r="E4494" s="368"/>
      <c r="F4494" s="367"/>
      <c r="G4494" s="367"/>
      <c r="H4494" s="367"/>
      <c r="I4494" s="367"/>
      <c r="J4494" s="367"/>
      <c r="K4494" s="367"/>
      <c r="L4494" s="367"/>
      <c r="M4494" s="367"/>
      <c r="N4494" s="367"/>
      <c r="O4494" s="367"/>
      <c r="P4494" s="367"/>
      <c r="Q4494" s="367"/>
      <c r="R4494" s="367"/>
      <c r="S4494" s="367"/>
      <c r="T4494" s="367"/>
      <c r="U4494" s="367"/>
    </row>
    <row r="4495">
      <c r="A4495" s="367"/>
      <c r="B4495" s="367"/>
      <c r="C4495" s="367"/>
      <c r="D4495" s="367"/>
      <c r="E4495" s="368"/>
      <c r="F4495" s="367"/>
      <c r="G4495" s="367"/>
      <c r="H4495" s="367"/>
      <c r="I4495" s="367"/>
      <c r="J4495" s="367"/>
      <c r="K4495" s="367"/>
      <c r="L4495" s="367"/>
      <c r="M4495" s="367"/>
      <c r="N4495" s="367"/>
      <c r="O4495" s="367"/>
      <c r="P4495" s="367"/>
      <c r="Q4495" s="367"/>
      <c r="R4495" s="367"/>
      <c r="S4495" s="367"/>
      <c r="T4495" s="367"/>
      <c r="U4495" s="367"/>
    </row>
    <row r="4496">
      <c r="A4496" s="367"/>
      <c r="B4496" s="367"/>
      <c r="C4496" s="367"/>
      <c r="D4496" s="367"/>
      <c r="E4496" s="368"/>
      <c r="F4496" s="367"/>
      <c r="G4496" s="367"/>
      <c r="H4496" s="367"/>
      <c r="I4496" s="367"/>
      <c r="J4496" s="367"/>
      <c r="K4496" s="367"/>
      <c r="L4496" s="367"/>
      <c r="M4496" s="367"/>
      <c r="N4496" s="367"/>
      <c r="O4496" s="367"/>
      <c r="P4496" s="367"/>
      <c r="Q4496" s="367"/>
      <c r="R4496" s="367"/>
      <c r="S4496" s="367"/>
      <c r="T4496" s="367"/>
      <c r="U4496" s="367"/>
    </row>
    <row r="4497">
      <c r="A4497" s="367"/>
      <c r="B4497" s="367"/>
      <c r="C4497" s="367"/>
      <c r="D4497" s="367"/>
      <c r="E4497" s="368"/>
      <c r="F4497" s="367"/>
      <c r="G4497" s="367"/>
      <c r="H4497" s="367"/>
      <c r="I4497" s="367"/>
      <c r="J4497" s="367"/>
      <c r="K4497" s="367"/>
      <c r="L4497" s="367"/>
      <c r="M4497" s="367"/>
      <c r="N4497" s="367"/>
      <c r="O4497" s="367"/>
      <c r="P4497" s="367"/>
      <c r="Q4497" s="367"/>
      <c r="R4497" s="367"/>
      <c r="S4497" s="367"/>
      <c r="T4497" s="367"/>
      <c r="U4497" s="367"/>
    </row>
    <row r="4498">
      <c r="A4498" s="367"/>
      <c r="B4498" s="367"/>
      <c r="C4498" s="367"/>
      <c r="D4498" s="367"/>
      <c r="E4498" s="368"/>
      <c r="F4498" s="367"/>
      <c r="G4498" s="367"/>
      <c r="H4498" s="367"/>
      <c r="I4498" s="367"/>
      <c r="J4498" s="367"/>
      <c r="K4498" s="367"/>
      <c r="L4498" s="367"/>
      <c r="M4498" s="367"/>
      <c r="N4498" s="367"/>
      <c r="O4498" s="367"/>
      <c r="P4498" s="367"/>
      <c r="Q4498" s="367"/>
      <c r="R4498" s="367"/>
      <c r="S4498" s="367"/>
      <c r="T4498" s="367"/>
      <c r="U4498" s="367"/>
    </row>
    <row r="4499">
      <c r="A4499" s="367"/>
      <c r="B4499" s="367"/>
      <c r="C4499" s="367"/>
      <c r="D4499" s="367"/>
      <c r="E4499" s="368"/>
      <c r="F4499" s="367"/>
      <c r="G4499" s="367"/>
      <c r="H4499" s="367"/>
      <c r="I4499" s="367"/>
      <c r="J4499" s="367"/>
      <c r="K4499" s="367"/>
      <c r="L4499" s="367"/>
      <c r="M4499" s="367"/>
      <c r="N4499" s="367"/>
      <c r="O4499" s="367"/>
      <c r="P4499" s="367"/>
      <c r="Q4499" s="367"/>
      <c r="R4499" s="367"/>
      <c r="S4499" s="367"/>
      <c r="T4499" s="367"/>
      <c r="U4499" s="367"/>
    </row>
    <row r="4500">
      <c r="A4500" s="367"/>
      <c r="B4500" s="367"/>
      <c r="C4500" s="367"/>
      <c r="D4500" s="367"/>
      <c r="E4500" s="368"/>
      <c r="F4500" s="367"/>
      <c r="G4500" s="367"/>
      <c r="H4500" s="367"/>
      <c r="I4500" s="367"/>
      <c r="J4500" s="367"/>
      <c r="K4500" s="367"/>
      <c r="L4500" s="367"/>
      <c r="M4500" s="367"/>
      <c r="N4500" s="367"/>
      <c r="O4500" s="367"/>
      <c r="P4500" s="367"/>
      <c r="Q4500" s="367"/>
      <c r="R4500" s="367"/>
      <c r="S4500" s="367"/>
      <c r="T4500" s="367"/>
      <c r="U4500" s="367"/>
    </row>
    <row r="4501">
      <c r="A4501" s="367"/>
      <c r="B4501" s="367"/>
      <c r="C4501" s="367"/>
      <c r="D4501" s="367"/>
      <c r="E4501" s="368"/>
      <c r="F4501" s="367"/>
      <c r="G4501" s="367"/>
      <c r="H4501" s="367"/>
      <c r="I4501" s="367"/>
      <c r="J4501" s="367"/>
      <c r="K4501" s="367"/>
      <c r="L4501" s="367"/>
      <c r="M4501" s="367"/>
      <c r="N4501" s="367"/>
      <c r="O4501" s="367"/>
      <c r="P4501" s="367"/>
      <c r="Q4501" s="367"/>
      <c r="R4501" s="367"/>
      <c r="S4501" s="367"/>
      <c r="T4501" s="367"/>
      <c r="U4501" s="367"/>
    </row>
    <row r="4502">
      <c r="A4502" s="367"/>
      <c r="B4502" s="367"/>
      <c r="C4502" s="367"/>
      <c r="D4502" s="367"/>
      <c r="E4502" s="368"/>
      <c r="F4502" s="367"/>
      <c r="G4502" s="367"/>
      <c r="H4502" s="367"/>
      <c r="I4502" s="367"/>
      <c r="J4502" s="367"/>
      <c r="K4502" s="367"/>
      <c r="L4502" s="367"/>
      <c r="M4502" s="367"/>
      <c r="N4502" s="367"/>
      <c r="O4502" s="367"/>
      <c r="P4502" s="367"/>
      <c r="Q4502" s="367"/>
      <c r="R4502" s="367"/>
      <c r="S4502" s="367"/>
      <c r="T4502" s="367"/>
      <c r="U4502" s="367"/>
    </row>
    <row r="4503">
      <c r="A4503" s="367"/>
      <c r="B4503" s="367"/>
      <c r="C4503" s="367"/>
      <c r="D4503" s="367"/>
      <c r="E4503" s="368"/>
      <c r="F4503" s="367"/>
      <c r="G4503" s="367"/>
      <c r="H4503" s="367"/>
      <c r="I4503" s="367"/>
      <c r="J4503" s="367"/>
      <c r="K4503" s="367"/>
      <c r="L4503" s="367"/>
      <c r="M4503" s="367"/>
      <c r="N4503" s="367"/>
      <c r="O4503" s="367"/>
      <c r="P4503" s="367"/>
      <c r="Q4503" s="367"/>
      <c r="R4503" s="367"/>
      <c r="S4503" s="367"/>
      <c r="T4503" s="367"/>
      <c r="U4503" s="367"/>
    </row>
    <row r="4504">
      <c r="A4504" s="367"/>
      <c r="B4504" s="367"/>
      <c r="C4504" s="367"/>
      <c r="D4504" s="367"/>
      <c r="E4504" s="368"/>
      <c r="F4504" s="367"/>
      <c r="G4504" s="367"/>
      <c r="H4504" s="367"/>
      <c r="I4504" s="367"/>
      <c r="J4504" s="367"/>
      <c r="K4504" s="367"/>
      <c r="L4504" s="367"/>
      <c r="M4504" s="367"/>
      <c r="N4504" s="367"/>
      <c r="O4504" s="367"/>
      <c r="P4504" s="367"/>
      <c r="Q4504" s="367"/>
      <c r="R4504" s="367"/>
      <c r="S4504" s="367"/>
      <c r="T4504" s="367"/>
      <c r="U4504" s="367"/>
    </row>
    <row r="4505">
      <c r="A4505" s="367"/>
      <c r="B4505" s="367"/>
      <c r="C4505" s="367"/>
      <c r="D4505" s="367"/>
      <c r="E4505" s="368"/>
      <c r="F4505" s="367"/>
      <c r="G4505" s="367"/>
      <c r="H4505" s="367"/>
      <c r="I4505" s="367"/>
      <c r="J4505" s="367"/>
      <c r="K4505" s="367"/>
      <c r="L4505" s="367"/>
      <c r="M4505" s="367"/>
      <c r="N4505" s="367"/>
      <c r="O4505" s="367"/>
      <c r="P4505" s="367"/>
      <c r="Q4505" s="367"/>
      <c r="R4505" s="367"/>
      <c r="S4505" s="367"/>
      <c r="T4505" s="367"/>
      <c r="U4505" s="367"/>
    </row>
    <row r="4506">
      <c r="A4506" s="367"/>
      <c r="B4506" s="367"/>
      <c r="C4506" s="367"/>
      <c r="D4506" s="367"/>
      <c r="E4506" s="368"/>
      <c r="F4506" s="367"/>
      <c r="G4506" s="367"/>
      <c r="H4506" s="367"/>
      <c r="I4506" s="367"/>
      <c r="J4506" s="367"/>
      <c r="K4506" s="367"/>
      <c r="L4506" s="367"/>
      <c r="M4506" s="367"/>
      <c r="N4506" s="367"/>
      <c r="O4506" s="367"/>
      <c r="P4506" s="367"/>
      <c r="Q4506" s="367"/>
      <c r="R4506" s="367"/>
      <c r="S4506" s="367"/>
      <c r="T4506" s="367"/>
      <c r="U4506" s="367"/>
    </row>
    <row r="4507">
      <c r="A4507" s="367"/>
      <c r="B4507" s="367"/>
      <c r="C4507" s="367"/>
      <c r="D4507" s="367"/>
      <c r="E4507" s="368"/>
      <c r="F4507" s="367"/>
      <c r="G4507" s="367"/>
      <c r="H4507" s="367"/>
      <c r="I4507" s="367"/>
      <c r="J4507" s="367"/>
      <c r="K4507" s="367"/>
      <c r="L4507" s="367"/>
      <c r="M4507" s="367"/>
      <c r="N4507" s="367"/>
      <c r="O4507" s="367"/>
      <c r="P4507" s="367"/>
      <c r="Q4507" s="367"/>
      <c r="R4507" s="367"/>
      <c r="S4507" s="367"/>
      <c r="T4507" s="367"/>
      <c r="U4507" s="367"/>
    </row>
    <row r="4508">
      <c r="A4508" s="367"/>
      <c r="B4508" s="367"/>
      <c r="C4508" s="367"/>
      <c r="D4508" s="367"/>
      <c r="E4508" s="368"/>
      <c r="F4508" s="367"/>
      <c r="G4508" s="367"/>
      <c r="H4508" s="367"/>
      <c r="I4508" s="367"/>
      <c r="J4508" s="367"/>
      <c r="K4508" s="367"/>
      <c r="L4508" s="367"/>
      <c r="M4508" s="367"/>
      <c r="N4508" s="367"/>
      <c r="O4508" s="367"/>
      <c r="P4508" s="367"/>
      <c r="Q4508" s="367"/>
      <c r="R4508" s="367"/>
      <c r="S4508" s="367"/>
      <c r="T4508" s="367"/>
      <c r="U4508" s="367"/>
    </row>
    <row r="4509">
      <c r="A4509" s="367"/>
      <c r="B4509" s="367"/>
      <c r="C4509" s="367"/>
      <c r="D4509" s="367"/>
      <c r="E4509" s="368"/>
      <c r="F4509" s="367"/>
      <c r="G4509" s="367"/>
      <c r="H4509" s="367"/>
      <c r="I4509" s="367"/>
      <c r="J4509" s="367"/>
      <c r="K4509" s="367"/>
      <c r="L4509" s="367"/>
      <c r="M4509" s="367"/>
      <c r="N4509" s="367"/>
      <c r="O4509" s="367"/>
      <c r="P4509" s="367"/>
      <c r="Q4509" s="367"/>
      <c r="R4509" s="367"/>
      <c r="S4509" s="367"/>
      <c r="T4509" s="367"/>
      <c r="U4509" s="367"/>
    </row>
    <row r="4510">
      <c r="A4510" s="367"/>
      <c r="B4510" s="367"/>
      <c r="C4510" s="367"/>
      <c r="D4510" s="367"/>
      <c r="E4510" s="368"/>
      <c r="F4510" s="367"/>
      <c r="G4510" s="367"/>
      <c r="H4510" s="367"/>
      <c r="I4510" s="367"/>
      <c r="J4510" s="367"/>
      <c r="K4510" s="367"/>
      <c r="L4510" s="367"/>
      <c r="M4510" s="367"/>
      <c r="N4510" s="367"/>
      <c r="O4510" s="367"/>
      <c r="P4510" s="367"/>
      <c r="Q4510" s="367"/>
      <c r="R4510" s="367"/>
      <c r="S4510" s="367"/>
      <c r="T4510" s="367"/>
      <c r="U4510" s="367"/>
    </row>
    <row r="4511">
      <c r="A4511" s="367"/>
      <c r="B4511" s="367"/>
      <c r="C4511" s="367"/>
      <c r="D4511" s="367"/>
      <c r="E4511" s="368"/>
      <c r="F4511" s="367"/>
      <c r="G4511" s="367"/>
      <c r="H4511" s="367"/>
      <c r="I4511" s="367"/>
      <c r="J4511" s="367"/>
      <c r="K4511" s="367"/>
      <c r="L4511" s="367"/>
      <c r="M4511" s="367"/>
      <c r="N4511" s="367"/>
      <c r="O4511" s="367"/>
      <c r="P4511" s="367"/>
      <c r="Q4511" s="367"/>
      <c r="R4511" s="367"/>
      <c r="S4511" s="367"/>
      <c r="T4511" s="367"/>
      <c r="U4511" s="367"/>
    </row>
    <row r="4512">
      <c r="A4512" s="367"/>
      <c r="B4512" s="367"/>
      <c r="C4512" s="367"/>
      <c r="D4512" s="367"/>
      <c r="E4512" s="368"/>
      <c r="F4512" s="367"/>
      <c r="G4512" s="367"/>
      <c r="H4512" s="367"/>
      <c r="I4512" s="367"/>
      <c r="J4512" s="367"/>
      <c r="K4512" s="367"/>
      <c r="L4512" s="367"/>
      <c r="M4512" s="367"/>
      <c r="N4512" s="367"/>
      <c r="O4512" s="367"/>
      <c r="P4512" s="367"/>
      <c r="Q4512" s="367"/>
      <c r="R4512" s="367"/>
      <c r="S4512" s="367"/>
      <c r="T4512" s="367"/>
      <c r="U4512" s="367"/>
    </row>
    <row r="4513">
      <c r="A4513" s="367"/>
      <c r="B4513" s="367"/>
      <c r="C4513" s="367"/>
      <c r="D4513" s="367"/>
      <c r="E4513" s="368"/>
      <c r="F4513" s="367"/>
      <c r="G4513" s="367"/>
      <c r="H4513" s="367"/>
      <c r="I4513" s="367"/>
      <c r="J4513" s="367"/>
      <c r="K4513" s="367"/>
      <c r="L4513" s="367"/>
      <c r="M4513" s="367"/>
      <c r="N4513" s="367"/>
      <c r="O4513" s="367"/>
      <c r="P4513" s="367"/>
      <c r="Q4513" s="367"/>
      <c r="R4513" s="367"/>
      <c r="S4513" s="367"/>
      <c r="T4513" s="367"/>
      <c r="U4513" s="367"/>
    </row>
    <row r="4514">
      <c r="A4514" s="367"/>
      <c r="B4514" s="367"/>
      <c r="C4514" s="367"/>
      <c r="D4514" s="367"/>
      <c r="E4514" s="368"/>
      <c r="F4514" s="367"/>
      <c r="G4514" s="367"/>
      <c r="H4514" s="367"/>
      <c r="I4514" s="367"/>
      <c r="J4514" s="367"/>
      <c r="K4514" s="367"/>
      <c r="L4514" s="367"/>
      <c r="M4514" s="367"/>
      <c r="N4514" s="367"/>
      <c r="O4514" s="367"/>
      <c r="P4514" s="367"/>
      <c r="Q4514" s="367"/>
      <c r="R4514" s="367"/>
      <c r="S4514" s="367"/>
      <c r="T4514" s="367"/>
      <c r="U4514" s="367"/>
    </row>
    <row r="4515">
      <c r="A4515" s="367"/>
      <c r="B4515" s="367"/>
      <c r="C4515" s="367"/>
      <c r="D4515" s="367"/>
      <c r="E4515" s="368"/>
      <c r="F4515" s="367"/>
      <c r="G4515" s="367"/>
      <c r="H4515" s="367"/>
      <c r="I4515" s="367"/>
      <c r="J4515" s="367"/>
      <c r="K4515" s="367"/>
      <c r="L4515" s="367"/>
      <c r="M4515" s="367"/>
      <c r="N4515" s="367"/>
      <c r="O4515" s="367"/>
      <c r="P4515" s="367"/>
      <c r="Q4515" s="367"/>
      <c r="R4515" s="367"/>
      <c r="S4515" s="367"/>
      <c r="T4515" s="367"/>
      <c r="U4515" s="367"/>
    </row>
    <row r="4516">
      <c r="A4516" s="367"/>
      <c r="B4516" s="367"/>
      <c r="C4516" s="367"/>
      <c r="D4516" s="367"/>
      <c r="E4516" s="368"/>
      <c r="F4516" s="367"/>
      <c r="G4516" s="367"/>
      <c r="H4516" s="367"/>
      <c r="I4516" s="367"/>
      <c r="J4516" s="367"/>
      <c r="K4516" s="367"/>
      <c r="L4516" s="367"/>
      <c r="M4516" s="367"/>
      <c r="N4516" s="367"/>
      <c r="O4516" s="367"/>
      <c r="P4516" s="367"/>
      <c r="Q4516" s="367"/>
      <c r="R4516" s="367"/>
      <c r="S4516" s="367"/>
      <c r="T4516" s="367"/>
      <c r="U4516" s="367"/>
    </row>
    <row r="4517">
      <c r="A4517" s="367"/>
      <c r="B4517" s="367"/>
      <c r="C4517" s="367"/>
      <c r="D4517" s="367"/>
      <c r="E4517" s="368"/>
      <c r="F4517" s="367"/>
      <c r="G4517" s="367"/>
      <c r="H4517" s="367"/>
      <c r="I4517" s="367"/>
      <c r="J4517" s="367"/>
      <c r="K4517" s="367"/>
      <c r="L4517" s="367"/>
      <c r="M4517" s="367"/>
      <c r="N4517" s="367"/>
      <c r="O4517" s="367"/>
      <c r="P4517" s="367"/>
      <c r="Q4517" s="367"/>
      <c r="R4517" s="367"/>
      <c r="S4517" s="367"/>
      <c r="T4517" s="367"/>
      <c r="U4517" s="367"/>
    </row>
    <row r="4518">
      <c r="A4518" s="367"/>
      <c r="B4518" s="367"/>
      <c r="C4518" s="367"/>
      <c r="D4518" s="367"/>
      <c r="E4518" s="368"/>
      <c r="F4518" s="367"/>
      <c r="G4518" s="367"/>
      <c r="H4518" s="367"/>
      <c r="I4518" s="367"/>
      <c r="J4518" s="367"/>
      <c r="K4518" s="367"/>
      <c r="L4518" s="367"/>
      <c r="M4518" s="367"/>
      <c r="N4518" s="367"/>
      <c r="O4518" s="367"/>
      <c r="P4518" s="367"/>
      <c r="Q4518" s="367"/>
      <c r="R4518" s="367"/>
      <c r="S4518" s="367"/>
      <c r="T4518" s="367"/>
      <c r="U4518" s="367"/>
    </row>
    <row r="4519">
      <c r="A4519" s="367"/>
      <c r="B4519" s="367"/>
      <c r="C4519" s="367"/>
      <c r="D4519" s="367"/>
      <c r="E4519" s="368"/>
      <c r="F4519" s="367"/>
      <c r="G4519" s="367"/>
      <c r="H4519" s="367"/>
      <c r="I4519" s="367"/>
      <c r="J4519" s="367"/>
      <c r="K4519" s="367"/>
      <c r="L4519" s="367"/>
      <c r="M4519" s="367"/>
      <c r="N4519" s="367"/>
      <c r="O4519" s="367"/>
      <c r="P4519" s="367"/>
      <c r="Q4519" s="367"/>
      <c r="R4519" s="367"/>
      <c r="S4519" s="367"/>
      <c r="T4519" s="367"/>
      <c r="U4519" s="367"/>
    </row>
    <row r="4520">
      <c r="A4520" s="367"/>
      <c r="B4520" s="367"/>
      <c r="C4520" s="367"/>
      <c r="D4520" s="367"/>
      <c r="E4520" s="368"/>
      <c r="F4520" s="367"/>
      <c r="G4520" s="367"/>
      <c r="H4520" s="367"/>
      <c r="I4520" s="367"/>
      <c r="J4520" s="367"/>
      <c r="K4520" s="367"/>
      <c r="L4520" s="367"/>
      <c r="M4520" s="367"/>
      <c r="N4520" s="367"/>
      <c r="O4520" s="367"/>
      <c r="P4520" s="367"/>
      <c r="Q4520" s="367"/>
      <c r="R4520" s="367"/>
      <c r="S4520" s="367"/>
      <c r="T4520" s="367"/>
      <c r="U4520" s="367"/>
    </row>
    <row r="4521">
      <c r="A4521" s="367"/>
      <c r="B4521" s="367"/>
      <c r="C4521" s="367"/>
      <c r="D4521" s="367"/>
      <c r="E4521" s="368"/>
      <c r="F4521" s="367"/>
      <c r="G4521" s="367"/>
      <c r="H4521" s="367"/>
      <c r="I4521" s="367"/>
      <c r="J4521" s="367"/>
      <c r="K4521" s="367"/>
      <c r="L4521" s="367"/>
      <c r="M4521" s="367"/>
      <c r="N4521" s="367"/>
      <c r="O4521" s="367"/>
      <c r="P4521" s="367"/>
      <c r="Q4521" s="367"/>
      <c r="R4521" s="367"/>
      <c r="S4521" s="367"/>
      <c r="T4521" s="367"/>
      <c r="U4521" s="367"/>
    </row>
    <row r="4522">
      <c r="A4522" s="367"/>
      <c r="B4522" s="367"/>
      <c r="C4522" s="367"/>
      <c r="D4522" s="367"/>
      <c r="E4522" s="368"/>
      <c r="F4522" s="367"/>
      <c r="G4522" s="367"/>
      <c r="H4522" s="367"/>
      <c r="I4522" s="367"/>
      <c r="J4522" s="367"/>
      <c r="K4522" s="367"/>
      <c r="L4522" s="367"/>
      <c r="M4522" s="367"/>
      <c r="N4522" s="367"/>
      <c r="O4522" s="367"/>
      <c r="P4522" s="367"/>
      <c r="Q4522" s="367"/>
      <c r="R4522" s="367"/>
      <c r="S4522" s="367"/>
      <c r="T4522" s="367"/>
      <c r="U4522" s="367"/>
    </row>
    <row r="4523">
      <c r="A4523" s="367"/>
      <c r="B4523" s="367"/>
      <c r="C4523" s="367"/>
      <c r="D4523" s="367"/>
      <c r="E4523" s="368"/>
      <c r="F4523" s="367"/>
      <c r="G4523" s="367"/>
      <c r="H4523" s="367"/>
      <c r="I4523" s="367"/>
      <c r="J4523" s="367"/>
      <c r="K4523" s="367"/>
      <c r="L4523" s="367"/>
      <c r="M4523" s="367"/>
      <c r="N4523" s="367"/>
      <c r="O4523" s="367"/>
      <c r="P4523" s="367"/>
      <c r="Q4523" s="367"/>
      <c r="R4523" s="367"/>
      <c r="S4523" s="367"/>
      <c r="T4523" s="367"/>
      <c r="U4523" s="367"/>
    </row>
    <row r="4524">
      <c r="A4524" s="367"/>
      <c r="B4524" s="367"/>
      <c r="C4524" s="367"/>
      <c r="D4524" s="367"/>
      <c r="E4524" s="368"/>
      <c r="F4524" s="367"/>
      <c r="G4524" s="367"/>
      <c r="H4524" s="367"/>
      <c r="I4524" s="367"/>
      <c r="J4524" s="367"/>
      <c r="K4524" s="367"/>
      <c r="L4524" s="367"/>
      <c r="M4524" s="367"/>
      <c r="N4524" s="367"/>
      <c r="O4524" s="367"/>
      <c r="P4524" s="367"/>
      <c r="Q4524" s="367"/>
      <c r="R4524" s="367"/>
      <c r="S4524" s="367"/>
      <c r="T4524" s="367"/>
      <c r="U4524" s="367"/>
    </row>
    <row r="4525">
      <c r="A4525" s="367"/>
      <c r="B4525" s="367"/>
      <c r="C4525" s="367"/>
      <c r="D4525" s="367"/>
      <c r="E4525" s="368"/>
      <c r="F4525" s="367"/>
      <c r="G4525" s="367"/>
      <c r="H4525" s="367"/>
      <c r="I4525" s="367"/>
      <c r="J4525" s="367"/>
      <c r="K4525" s="367"/>
      <c r="L4525" s="367"/>
      <c r="M4525" s="367"/>
      <c r="N4525" s="367"/>
      <c r="O4525" s="367"/>
      <c r="P4525" s="367"/>
      <c r="Q4525" s="367"/>
      <c r="R4525" s="367"/>
      <c r="S4525" s="367"/>
      <c r="T4525" s="367"/>
      <c r="U4525" s="367"/>
    </row>
    <row r="4526">
      <c r="A4526" s="367"/>
      <c r="B4526" s="367"/>
      <c r="C4526" s="367"/>
      <c r="D4526" s="367"/>
      <c r="E4526" s="368"/>
      <c r="F4526" s="367"/>
      <c r="G4526" s="367"/>
      <c r="H4526" s="367"/>
      <c r="I4526" s="367"/>
      <c r="J4526" s="367"/>
      <c r="K4526" s="367"/>
      <c r="L4526" s="367"/>
      <c r="M4526" s="367"/>
      <c r="N4526" s="367"/>
      <c r="O4526" s="367"/>
      <c r="P4526" s="367"/>
      <c r="Q4526" s="367"/>
      <c r="R4526" s="367"/>
      <c r="S4526" s="367"/>
      <c r="T4526" s="367"/>
      <c r="U4526" s="367"/>
    </row>
    <row r="4527">
      <c r="A4527" s="367"/>
      <c r="B4527" s="367"/>
      <c r="C4527" s="367"/>
      <c r="D4527" s="367"/>
      <c r="E4527" s="368"/>
      <c r="F4527" s="367"/>
      <c r="G4527" s="367"/>
      <c r="H4527" s="367"/>
      <c r="I4527" s="367"/>
      <c r="J4527" s="367"/>
      <c r="K4527" s="367"/>
      <c r="L4527" s="367"/>
      <c r="M4527" s="367"/>
      <c r="N4527" s="367"/>
      <c r="O4527" s="367"/>
      <c r="P4527" s="367"/>
      <c r="Q4527" s="367"/>
      <c r="R4527" s="367"/>
      <c r="S4527" s="367"/>
      <c r="T4527" s="367"/>
      <c r="U4527" s="367"/>
    </row>
    <row r="4528">
      <c r="A4528" s="367"/>
      <c r="B4528" s="367"/>
      <c r="C4528" s="367"/>
      <c r="D4528" s="367"/>
      <c r="E4528" s="368"/>
      <c r="F4528" s="367"/>
      <c r="G4528" s="367"/>
      <c r="H4528" s="367"/>
      <c r="I4528" s="367"/>
      <c r="J4528" s="367"/>
      <c r="K4528" s="367"/>
      <c r="L4528" s="367"/>
      <c r="M4528" s="367"/>
      <c r="N4528" s="367"/>
      <c r="O4528" s="367"/>
      <c r="P4528" s="367"/>
      <c r="Q4528" s="367"/>
      <c r="R4528" s="367"/>
      <c r="S4528" s="367"/>
      <c r="T4528" s="367"/>
      <c r="U4528" s="367"/>
    </row>
    <row r="4529">
      <c r="A4529" s="367"/>
      <c r="B4529" s="367"/>
      <c r="C4529" s="367"/>
      <c r="D4529" s="367"/>
      <c r="E4529" s="368"/>
      <c r="F4529" s="367"/>
      <c r="G4529" s="367"/>
      <c r="H4529" s="367"/>
      <c r="I4529" s="367"/>
      <c r="J4529" s="367"/>
      <c r="K4529" s="367"/>
      <c r="L4529" s="367"/>
      <c r="M4529" s="367"/>
      <c r="N4529" s="367"/>
      <c r="O4529" s="367"/>
      <c r="P4529" s="367"/>
      <c r="Q4529" s="367"/>
      <c r="R4529" s="367"/>
      <c r="S4529" s="367"/>
      <c r="T4529" s="367"/>
      <c r="U4529" s="367"/>
    </row>
    <row r="4530">
      <c r="A4530" s="367"/>
      <c r="B4530" s="367"/>
      <c r="C4530" s="367"/>
      <c r="D4530" s="367"/>
      <c r="E4530" s="368"/>
      <c r="F4530" s="367"/>
      <c r="G4530" s="367"/>
      <c r="H4530" s="367"/>
      <c r="I4530" s="367"/>
      <c r="J4530" s="367"/>
      <c r="K4530" s="367"/>
      <c r="L4530" s="367"/>
      <c r="M4530" s="367"/>
      <c r="N4530" s="367"/>
      <c r="O4530" s="367"/>
      <c r="P4530" s="367"/>
      <c r="Q4530" s="367"/>
      <c r="R4530" s="367"/>
      <c r="S4530" s="367"/>
      <c r="T4530" s="367"/>
      <c r="U4530" s="367"/>
    </row>
    <row r="4531">
      <c r="A4531" s="367"/>
      <c r="B4531" s="367"/>
      <c r="C4531" s="367"/>
      <c r="D4531" s="367"/>
      <c r="E4531" s="368"/>
      <c r="F4531" s="367"/>
      <c r="G4531" s="367"/>
      <c r="H4531" s="367"/>
      <c r="I4531" s="367"/>
      <c r="J4531" s="367"/>
      <c r="K4531" s="367"/>
      <c r="L4531" s="367"/>
      <c r="M4531" s="367"/>
      <c r="N4531" s="367"/>
      <c r="O4531" s="367"/>
      <c r="P4531" s="367"/>
      <c r="Q4531" s="367"/>
      <c r="R4531" s="367"/>
      <c r="S4531" s="367"/>
      <c r="T4531" s="367"/>
      <c r="U4531" s="367"/>
    </row>
    <row r="4532">
      <c r="A4532" s="367"/>
      <c r="B4532" s="367"/>
      <c r="C4532" s="367"/>
      <c r="D4532" s="367"/>
      <c r="E4532" s="368"/>
      <c r="F4532" s="367"/>
      <c r="G4532" s="367"/>
      <c r="H4532" s="367"/>
      <c r="I4532" s="367"/>
      <c r="J4532" s="367"/>
      <c r="K4532" s="367"/>
      <c r="L4532" s="367"/>
      <c r="M4532" s="367"/>
      <c r="N4532" s="367"/>
      <c r="O4532" s="367"/>
      <c r="P4532" s="367"/>
      <c r="Q4532" s="367"/>
      <c r="R4532" s="367"/>
      <c r="S4532" s="367"/>
      <c r="T4532" s="367"/>
      <c r="U4532" s="367"/>
    </row>
    <row r="4533">
      <c r="A4533" s="367"/>
      <c r="B4533" s="367"/>
      <c r="C4533" s="367"/>
      <c r="D4533" s="367"/>
      <c r="E4533" s="368"/>
      <c r="F4533" s="367"/>
      <c r="G4533" s="367"/>
      <c r="H4533" s="367"/>
      <c r="I4533" s="367"/>
      <c r="J4533" s="367"/>
      <c r="K4533" s="367"/>
      <c r="L4533" s="367"/>
      <c r="M4533" s="367"/>
      <c r="N4533" s="367"/>
      <c r="O4533" s="367"/>
      <c r="P4533" s="367"/>
      <c r="Q4533" s="367"/>
      <c r="R4533" s="367"/>
      <c r="S4533" s="367"/>
      <c r="T4533" s="367"/>
      <c r="U4533" s="367"/>
    </row>
    <row r="4534">
      <c r="A4534" s="367"/>
      <c r="B4534" s="367"/>
      <c r="C4534" s="367"/>
      <c r="D4534" s="367"/>
      <c r="E4534" s="368"/>
      <c r="F4534" s="367"/>
      <c r="G4534" s="367"/>
      <c r="H4534" s="367"/>
      <c r="I4534" s="367"/>
      <c r="J4534" s="367"/>
      <c r="K4534" s="367"/>
      <c r="L4534" s="367"/>
      <c r="M4534" s="367"/>
      <c r="N4534" s="367"/>
      <c r="O4534" s="367"/>
      <c r="P4534" s="367"/>
      <c r="Q4534" s="367"/>
      <c r="R4534" s="367"/>
      <c r="S4534" s="367"/>
      <c r="T4534" s="367"/>
      <c r="U4534" s="367"/>
    </row>
    <row r="4535">
      <c r="A4535" s="367"/>
      <c r="B4535" s="367"/>
      <c r="C4535" s="367"/>
      <c r="D4535" s="367"/>
      <c r="E4535" s="368"/>
      <c r="F4535" s="367"/>
      <c r="G4535" s="367"/>
      <c r="H4535" s="367"/>
      <c r="I4535" s="367"/>
      <c r="J4535" s="367"/>
      <c r="K4535" s="367"/>
      <c r="L4535" s="367"/>
      <c r="M4535" s="367"/>
      <c r="N4535" s="367"/>
      <c r="O4535" s="367"/>
      <c r="P4535" s="367"/>
      <c r="Q4535" s="367"/>
      <c r="R4535" s="367"/>
      <c r="S4535" s="367"/>
      <c r="T4535" s="367"/>
      <c r="U4535" s="367"/>
    </row>
    <row r="4536">
      <c r="A4536" s="367"/>
      <c r="B4536" s="367"/>
      <c r="C4536" s="367"/>
      <c r="D4536" s="367"/>
      <c r="E4536" s="368"/>
      <c r="F4536" s="367"/>
      <c r="G4536" s="367"/>
      <c r="H4536" s="367"/>
      <c r="I4536" s="367"/>
      <c r="J4536" s="367"/>
      <c r="K4536" s="367"/>
      <c r="L4536" s="367"/>
      <c r="M4536" s="367"/>
      <c r="N4536" s="367"/>
      <c r="O4536" s="367"/>
      <c r="P4536" s="367"/>
      <c r="Q4536" s="367"/>
      <c r="R4536" s="367"/>
      <c r="S4536" s="367"/>
      <c r="T4536" s="367"/>
      <c r="U4536" s="367"/>
    </row>
    <row r="4537">
      <c r="A4537" s="367"/>
      <c r="B4537" s="367"/>
      <c r="C4537" s="367"/>
      <c r="D4537" s="367"/>
      <c r="E4537" s="368"/>
      <c r="F4537" s="367"/>
      <c r="G4537" s="367"/>
      <c r="H4537" s="367"/>
      <c r="I4537" s="367"/>
      <c r="J4537" s="367"/>
      <c r="K4537" s="367"/>
      <c r="L4537" s="367"/>
      <c r="M4537" s="367"/>
      <c r="N4537" s="367"/>
      <c r="O4537" s="367"/>
      <c r="P4537" s="367"/>
      <c r="Q4537" s="367"/>
      <c r="R4537" s="367"/>
      <c r="S4537" s="367"/>
      <c r="T4537" s="367"/>
      <c r="U4537" s="367"/>
    </row>
    <row r="4538">
      <c r="A4538" s="367"/>
      <c r="B4538" s="367"/>
      <c r="C4538" s="367"/>
      <c r="D4538" s="367"/>
      <c r="E4538" s="368"/>
      <c r="F4538" s="367"/>
      <c r="G4538" s="367"/>
      <c r="H4538" s="367"/>
      <c r="I4538" s="367"/>
      <c r="J4538" s="367"/>
      <c r="K4538" s="367"/>
      <c r="L4538" s="367"/>
      <c r="M4538" s="367"/>
      <c r="N4538" s="367"/>
      <c r="O4538" s="367"/>
      <c r="P4538" s="367"/>
      <c r="Q4538" s="367"/>
      <c r="R4538" s="367"/>
      <c r="S4538" s="367"/>
      <c r="T4538" s="367"/>
      <c r="U4538" s="367"/>
    </row>
    <row r="4539">
      <c r="A4539" s="367"/>
      <c r="B4539" s="367"/>
      <c r="C4539" s="367"/>
      <c r="D4539" s="367"/>
      <c r="E4539" s="368"/>
      <c r="F4539" s="367"/>
      <c r="G4539" s="367"/>
      <c r="H4539" s="367"/>
      <c r="I4539" s="367"/>
      <c r="J4539" s="367"/>
      <c r="K4539" s="367"/>
      <c r="L4539" s="367"/>
      <c r="M4539" s="367"/>
      <c r="N4539" s="367"/>
      <c r="O4539" s="367"/>
      <c r="P4539" s="367"/>
      <c r="Q4539" s="367"/>
      <c r="R4539" s="367"/>
      <c r="S4539" s="367"/>
      <c r="T4539" s="367"/>
      <c r="U4539" s="367"/>
    </row>
    <row r="4540">
      <c r="A4540" s="367"/>
      <c r="B4540" s="367"/>
      <c r="C4540" s="367"/>
      <c r="D4540" s="367"/>
      <c r="E4540" s="368"/>
      <c r="F4540" s="367"/>
      <c r="G4540" s="367"/>
      <c r="H4540" s="367"/>
      <c r="I4540" s="367"/>
      <c r="J4540" s="367"/>
      <c r="K4540" s="367"/>
      <c r="L4540" s="367"/>
      <c r="M4540" s="367"/>
      <c r="N4540" s="367"/>
      <c r="O4540" s="367"/>
      <c r="P4540" s="367"/>
      <c r="Q4540" s="367"/>
      <c r="R4540" s="367"/>
      <c r="S4540" s="367"/>
      <c r="T4540" s="367"/>
      <c r="U4540" s="367"/>
    </row>
    <row r="4541">
      <c r="A4541" s="367"/>
      <c r="B4541" s="367"/>
      <c r="C4541" s="367"/>
      <c r="D4541" s="367"/>
      <c r="E4541" s="368"/>
      <c r="F4541" s="367"/>
      <c r="G4541" s="367"/>
      <c r="H4541" s="367"/>
      <c r="I4541" s="367"/>
      <c r="J4541" s="367"/>
      <c r="K4541" s="367"/>
      <c r="L4541" s="367"/>
      <c r="M4541" s="367"/>
      <c r="N4541" s="367"/>
      <c r="O4541" s="367"/>
      <c r="P4541" s="367"/>
      <c r="Q4541" s="367"/>
      <c r="R4541" s="367"/>
      <c r="S4541" s="367"/>
      <c r="T4541" s="367"/>
      <c r="U4541" s="367"/>
    </row>
    <row r="4542">
      <c r="A4542" s="367"/>
      <c r="B4542" s="367"/>
      <c r="C4542" s="367"/>
      <c r="D4542" s="367"/>
      <c r="E4542" s="368"/>
      <c r="F4542" s="367"/>
      <c r="G4542" s="367"/>
      <c r="H4542" s="367"/>
      <c r="I4542" s="367"/>
      <c r="J4542" s="367"/>
      <c r="K4542" s="367"/>
      <c r="L4542" s="367"/>
      <c r="M4542" s="367"/>
      <c r="N4542" s="367"/>
      <c r="O4542" s="367"/>
      <c r="P4542" s="367"/>
      <c r="Q4542" s="367"/>
      <c r="R4542" s="367"/>
      <c r="S4542" s="367"/>
      <c r="T4542" s="367"/>
      <c r="U4542" s="367"/>
    </row>
    <row r="4543">
      <c r="A4543" s="367"/>
      <c r="B4543" s="367"/>
      <c r="C4543" s="367"/>
      <c r="D4543" s="367"/>
      <c r="E4543" s="368"/>
      <c r="F4543" s="367"/>
      <c r="G4543" s="367"/>
      <c r="H4543" s="367"/>
      <c r="I4543" s="367"/>
      <c r="J4543" s="367"/>
      <c r="K4543" s="367"/>
      <c r="L4543" s="367"/>
      <c r="M4543" s="367"/>
      <c r="N4543" s="367"/>
      <c r="O4543" s="367"/>
      <c r="P4543" s="367"/>
      <c r="Q4543" s="367"/>
      <c r="R4543" s="367"/>
      <c r="S4543" s="367"/>
      <c r="T4543" s="367"/>
      <c r="U4543" s="367"/>
    </row>
    <row r="4544">
      <c r="A4544" s="367"/>
      <c r="B4544" s="367"/>
      <c r="C4544" s="367"/>
      <c r="D4544" s="367"/>
      <c r="E4544" s="368"/>
      <c r="F4544" s="367"/>
      <c r="G4544" s="367"/>
      <c r="H4544" s="367"/>
      <c r="I4544" s="367"/>
      <c r="J4544" s="367"/>
      <c r="K4544" s="367"/>
      <c r="L4544" s="367"/>
      <c r="M4544" s="367"/>
      <c r="N4544" s="367"/>
      <c r="O4544" s="367"/>
      <c r="P4544" s="367"/>
      <c r="Q4544" s="367"/>
      <c r="R4544" s="367"/>
      <c r="S4544" s="367"/>
      <c r="T4544" s="367"/>
      <c r="U4544" s="367"/>
    </row>
    <row r="4545">
      <c r="A4545" s="367"/>
      <c r="B4545" s="367"/>
      <c r="C4545" s="367"/>
      <c r="D4545" s="367"/>
      <c r="E4545" s="368"/>
      <c r="F4545" s="367"/>
      <c r="G4545" s="367"/>
      <c r="H4545" s="367"/>
      <c r="I4545" s="367"/>
      <c r="J4545" s="367"/>
      <c r="K4545" s="367"/>
      <c r="L4545" s="367"/>
      <c r="M4545" s="367"/>
      <c r="N4545" s="367"/>
      <c r="O4545" s="367"/>
      <c r="P4545" s="367"/>
      <c r="Q4545" s="367"/>
      <c r="R4545" s="367"/>
      <c r="S4545" s="367"/>
      <c r="T4545" s="367"/>
      <c r="U4545" s="367"/>
    </row>
    <row r="4546">
      <c r="A4546" s="367"/>
      <c r="B4546" s="367"/>
      <c r="C4546" s="367"/>
      <c r="D4546" s="367"/>
      <c r="E4546" s="368"/>
      <c r="F4546" s="367"/>
      <c r="G4546" s="367"/>
      <c r="H4546" s="367"/>
      <c r="I4546" s="367"/>
      <c r="J4546" s="367"/>
      <c r="K4546" s="367"/>
      <c r="L4546" s="367"/>
      <c r="M4546" s="367"/>
      <c r="N4546" s="367"/>
      <c r="O4546" s="367"/>
      <c r="P4546" s="367"/>
      <c r="Q4546" s="367"/>
      <c r="R4546" s="367"/>
      <c r="S4546" s="367"/>
      <c r="T4546" s="367"/>
      <c r="U4546" s="367"/>
    </row>
    <row r="4547">
      <c r="A4547" s="367"/>
      <c r="B4547" s="367"/>
      <c r="C4547" s="367"/>
      <c r="D4547" s="367"/>
      <c r="E4547" s="368"/>
      <c r="F4547" s="367"/>
      <c r="G4547" s="367"/>
      <c r="H4547" s="367"/>
      <c r="I4547" s="367"/>
      <c r="J4547" s="367"/>
      <c r="K4547" s="367"/>
      <c r="L4547" s="367"/>
      <c r="M4547" s="367"/>
      <c r="N4547" s="367"/>
      <c r="O4547" s="367"/>
      <c r="P4547" s="367"/>
      <c r="Q4547" s="367"/>
      <c r="R4547" s="367"/>
      <c r="S4547" s="367"/>
      <c r="T4547" s="367"/>
      <c r="U4547" s="367"/>
    </row>
    <row r="4548">
      <c r="A4548" s="367"/>
      <c r="B4548" s="367"/>
      <c r="C4548" s="367"/>
      <c r="D4548" s="367"/>
      <c r="E4548" s="368"/>
      <c r="F4548" s="367"/>
      <c r="G4548" s="367"/>
      <c r="H4548" s="367"/>
      <c r="I4548" s="367"/>
      <c r="J4548" s="367"/>
      <c r="K4548" s="367"/>
      <c r="L4548" s="367"/>
      <c r="M4548" s="367"/>
      <c r="N4548" s="367"/>
      <c r="O4548" s="367"/>
      <c r="P4548" s="367"/>
      <c r="Q4548" s="367"/>
      <c r="R4548" s="367"/>
      <c r="S4548" s="367"/>
      <c r="T4548" s="367"/>
      <c r="U4548" s="367"/>
    </row>
    <row r="4549">
      <c r="A4549" s="367"/>
      <c r="B4549" s="367"/>
      <c r="C4549" s="367"/>
      <c r="D4549" s="367"/>
      <c r="E4549" s="368"/>
      <c r="F4549" s="367"/>
      <c r="G4549" s="367"/>
      <c r="H4549" s="367"/>
      <c r="I4549" s="367"/>
      <c r="J4549" s="367"/>
      <c r="K4549" s="367"/>
      <c r="L4549" s="367"/>
      <c r="M4549" s="367"/>
      <c r="N4549" s="367"/>
      <c r="O4549" s="367"/>
      <c r="P4549" s="367"/>
      <c r="Q4549" s="367"/>
      <c r="R4549" s="367"/>
      <c r="S4549" s="367"/>
      <c r="T4549" s="367"/>
      <c r="U4549" s="367"/>
    </row>
    <row r="4550">
      <c r="A4550" s="367"/>
      <c r="B4550" s="367"/>
      <c r="C4550" s="367"/>
      <c r="D4550" s="367"/>
      <c r="E4550" s="368"/>
      <c r="F4550" s="367"/>
      <c r="G4550" s="367"/>
      <c r="H4550" s="367"/>
      <c r="I4550" s="367"/>
      <c r="J4550" s="367"/>
      <c r="K4550" s="367"/>
      <c r="L4550" s="367"/>
      <c r="M4550" s="367"/>
      <c r="N4550" s="367"/>
      <c r="O4550" s="367"/>
      <c r="P4550" s="367"/>
      <c r="Q4550" s="367"/>
      <c r="R4550" s="367"/>
      <c r="S4550" s="367"/>
      <c r="T4550" s="367"/>
      <c r="U4550" s="367"/>
    </row>
    <row r="4551">
      <c r="A4551" s="367"/>
      <c r="B4551" s="367"/>
      <c r="C4551" s="367"/>
      <c r="D4551" s="367"/>
      <c r="E4551" s="368"/>
      <c r="F4551" s="367"/>
      <c r="G4551" s="367"/>
      <c r="H4551" s="367"/>
      <c r="I4551" s="367"/>
      <c r="J4551" s="367"/>
      <c r="K4551" s="367"/>
      <c r="L4551" s="367"/>
      <c r="M4551" s="367"/>
      <c r="N4551" s="367"/>
      <c r="O4551" s="367"/>
      <c r="P4551" s="367"/>
      <c r="Q4551" s="367"/>
      <c r="R4551" s="367"/>
      <c r="S4551" s="367"/>
      <c r="T4551" s="367"/>
      <c r="U4551" s="367"/>
    </row>
    <row r="4552">
      <c r="A4552" s="367"/>
      <c r="B4552" s="367"/>
      <c r="C4552" s="367"/>
      <c r="D4552" s="367"/>
      <c r="E4552" s="368"/>
      <c r="F4552" s="367"/>
      <c r="G4552" s="367"/>
      <c r="H4552" s="367"/>
      <c r="I4552" s="367"/>
      <c r="J4552" s="367"/>
      <c r="K4552" s="367"/>
      <c r="L4552" s="367"/>
      <c r="M4552" s="367"/>
      <c r="N4552" s="367"/>
      <c r="O4552" s="367"/>
      <c r="P4552" s="367"/>
      <c r="Q4552" s="367"/>
      <c r="R4552" s="367"/>
      <c r="S4552" s="367"/>
      <c r="T4552" s="367"/>
      <c r="U4552" s="367"/>
    </row>
    <row r="4553">
      <c r="A4553" s="367"/>
      <c r="B4553" s="367"/>
      <c r="C4553" s="367"/>
      <c r="D4553" s="367"/>
      <c r="E4553" s="368"/>
      <c r="F4553" s="367"/>
      <c r="G4553" s="367"/>
      <c r="H4553" s="367"/>
      <c r="I4553" s="367"/>
      <c r="J4553" s="367"/>
      <c r="K4553" s="367"/>
      <c r="L4553" s="367"/>
      <c r="M4553" s="367"/>
      <c r="N4553" s="367"/>
      <c r="O4553" s="367"/>
      <c r="P4553" s="367"/>
      <c r="Q4553" s="367"/>
      <c r="R4553" s="367"/>
      <c r="S4553" s="367"/>
      <c r="T4553" s="367"/>
      <c r="U4553" s="367"/>
    </row>
    <row r="4554">
      <c r="A4554" s="367"/>
      <c r="B4554" s="367"/>
      <c r="C4554" s="367"/>
      <c r="D4554" s="367"/>
      <c r="E4554" s="368"/>
      <c r="F4554" s="367"/>
      <c r="G4554" s="367"/>
      <c r="H4554" s="367"/>
      <c r="I4554" s="367"/>
      <c r="J4554" s="367"/>
      <c r="K4554" s="367"/>
      <c r="L4554" s="367"/>
      <c r="M4554" s="367"/>
      <c r="N4554" s="367"/>
      <c r="O4554" s="367"/>
      <c r="P4554" s="367"/>
      <c r="Q4554" s="367"/>
      <c r="R4554" s="367"/>
      <c r="S4554" s="367"/>
      <c r="T4554" s="367"/>
      <c r="U4554" s="367"/>
    </row>
    <row r="4555">
      <c r="A4555" s="367"/>
      <c r="B4555" s="367"/>
      <c r="C4555" s="367"/>
      <c r="D4555" s="367"/>
      <c r="E4555" s="368"/>
      <c r="F4555" s="367"/>
      <c r="G4555" s="367"/>
      <c r="H4555" s="367"/>
      <c r="I4555" s="367"/>
      <c r="J4555" s="367"/>
      <c r="K4555" s="367"/>
      <c r="L4555" s="367"/>
      <c r="M4555" s="367"/>
      <c r="N4555" s="367"/>
      <c r="O4555" s="367"/>
      <c r="P4555" s="367"/>
      <c r="Q4555" s="367"/>
      <c r="R4555" s="367"/>
      <c r="S4555" s="367"/>
      <c r="T4555" s="367"/>
      <c r="U4555" s="367"/>
    </row>
    <row r="4556">
      <c r="A4556" s="367"/>
      <c r="B4556" s="367"/>
      <c r="C4556" s="367"/>
      <c r="D4556" s="367"/>
      <c r="E4556" s="368"/>
      <c r="F4556" s="367"/>
      <c r="G4556" s="367"/>
      <c r="H4556" s="367"/>
      <c r="I4556" s="367"/>
      <c r="J4556" s="367"/>
      <c r="K4556" s="367"/>
      <c r="L4556" s="367"/>
      <c r="M4556" s="367"/>
      <c r="N4556" s="367"/>
      <c r="O4556" s="367"/>
      <c r="P4556" s="367"/>
      <c r="Q4556" s="367"/>
      <c r="R4556" s="367"/>
      <c r="S4556" s="367"/>
      <c r="T4556" s="367"/>
      <c r="U4556" s="367"/>
    </row>
    <row r="4557">
      <c r="A4557" s="367"/>
      <c r="B4557" s="367"/>
      <c r="C4557" s="367"/>
      <c r="D4557" s="367"/>
      <c r="E4557" s="368"/>
      <c r="F4557" s="367"/>
      <c r="G4557" s="367"/>
      <c r="H4557" s="367"/>
      <c r="I4557" s="367"/>
      <c r="J4557" s="367"/>
      <c r="K4557" s="367"/>
      <c r="L4557" s="367"/>
      <c r="M4557" s="367"/>
      <c r="N4557" s="367"/>
      <c r="O4557" s="367"/>
      <c r="P4557" s="367"/>
      <c r="Q4557" s="367"/>
      <c r="R4557" s="367"/>
      <c r="S4557" s="367"/>
      <c r="T4557" s="367"/>
      <c r="U4557" s="367"/>
    </row>
    <row r="4558">
      <c r="A4558" s="367"/>
      <c r="B4558" s="367"/>
      <c r="C4558" s="367"/>
      <c r="D4558" s="367"/>
      <c r="E4558" s="368"/>
      <c r="F4558" s="367"/>
      <c r="G4558" s="367"/>
      <c r="H4558" s="367"/>
      <c r="I4558" s="367"/>
      <c r="J4558" s="367"/>
      <c r="K4558" s="367"/>
      <c r="L4558" s="367"/>
      <c r="M4558" s="367"/>
      <c r="N4558" s="367"/>
      <c r="O4558" s="367"/>
      <c r="P4558" s="367"/>
      <c r="Q4558" s="367"/>
      <c r="R4558" s="367"/>
      <c r="S4558" s="367"/>
      <c r="T4558" s="367"/>
      <c r="U4558" s="367"/>
    </row>
    <row r="4559">
      <c r="A4559" s="367"/>
      <c r="B4559" s="367"/>
      <c r="C4559" s="367"/>
      <c r="D4559" s="367"/>
      <c r="E4559" s="368"/>
      <c r="F4559" s="367"/>
      <c r="G4559" s="367"/>
      <c r="H4559" s="367"/>
      <c r="I4559" s="367"/>
      <c r="J4559" s="367"/>
      <c r="K4559" s="367"/>
      <c r="L4559" s="367"/>
      <c r="M4559" s="367"/>
      <c r="N4559" s="367"/>
      <c r="O4559" s="367"/>
      <c r="P4559" s="367"/>
      <c r="Q4559" s="367"/>
      <c r="R4559" s="367"/>
      <c r="S4559" s="367"/>
      <c r="T4559" s="367"/>
      <c r="U4559" s="367"/>
    </row>
    <row r="4560">
      <c r="A4560" s="367"/>
      <c r="B4560" s="367"/>
      <c r="C4560" s="367"/>
      <c r="D4560" s="367"/>
      <c r="E4560" s="368"/>
      <c r="F4560" s="367"/>
      <c r="G4560" s="367"/>
      <c r="H4560" s="367"/>
      <c r="I4560" s="367"/>
      <c r="J4560" s="367"/>
      <c r="K4560" s="367"/>
      <c r="L4560" s="367"/>
      <c r="M4560" s="367"/>
      <c r="N4560" s="367"/>
      <c r="O4560" s="367"/>
      <c r="P4560" s="367"/>
      <c r="Q4560" s="367"/>
      <c r="R4560" s="367"/>
      <c r="S4560" s="367"/>
      <c r="T4560" s="367"/>
      <c r="U4560" s="367"/>
    </row>
    <row r="4561">
      <c r="A4561" s="367"/>
      <c r="B4561" s="367"/>
      <c r="C4561" s="367"/>
      <c r="D4561" s="367"/>
      <c r="E4561" s="368"/>
      <c r="F4561" s="367"/>
      <c r="G4561" s="367"/>
      <c r="H4561" s="367"/>
      <c r="I4561" s="367"/>
      <c r="J4561" s="367"/>
      <c r="K4561" s="367"/>
      <c r="L4561" s="367"/>
      <c r="M4561" s="367"/>
      <c r="N4561" s="367"/>
      <c r="O4561" s="367"/>
      <c r="P4561" s="367"/>
      <c r="Q4561" s="367"/>
      <c r="R4561" s="367"/>
      <c r="S4561" s="367"/>
      <c r="T4561" s="367"/>
      <c r="U4561" s="367"/>
    </row>
    <row r="4562">
      <c r="A4562" s="367"/>
      <c r="B4562" s="367"/>
      <c r="C4562" s="367"/>
      <c r="D4562" s="367"/>
      <c r="E4562" s="368"/>
      <c r="F4562" s="367"/>
      <c r="G4562" s="367"/>
      <c r="H4562" s="367"/>
      <c r="I4562" s="367"/>
      <c r="J4562" s="367"/>
      <c r="K4562" s="367"/>
      <c r="L4562" s="367"/>
      <c r="M4562" s="367"/>
      <c r="N4562" s="367"/>
      <c r="O4562" s="367"/>
      <c r="P4562" s="367"/>
      <c r="Q4562" s="367"/>
      <c r="R4562" s="367"/>
      <c r="S4562" s="367"/>
      <c r="T4562" s="367"/>
      <c r="U4562" s="367"/>
    </row>
    <row r="4563">
      <c r="A4563" s="367"/>
      <c r="B4563" s="367"/>
      <c r="C4563" s="367"/>
      <c r="D4563" s="367"/>
      <c r="E4563" s="368"/>
      <c r="F4563" s="367"/>
      <c r="G4563" s="367"/>
      <c r="H4563" s="367"/>
      <c r="I4563" s="367"/>
      <c r="J4563" s="367"/>
      <c r="K4563" s="367"/>
      <c r="L4563" s="367"/>
      <c r="M4563" s="367"/>
      <c r="N4563" s="367"/>
      <c r="O4563" s="367"/>
      <c r="P4563" s="367"/>
      <c r="Q4563" s="367"/>
      <c r="R4563" s="367"/>
      <c r="S4563" s="367"/>
      <c r="T4563" s="367"/>
      <c r="U4563" s="367"/>
    </row>
    <row r="4564">
      <c r="A4564" s="367"/>
      <c r="B4564" s="367"/>
      <c r="C4564" s="367"/>
      <c r="D4564" s="367"/>
      <c r="E4564" s="368"/>
      <c r="F4564" s="367"/>
      <c r="G4564" s="367"/>
      <c r="H4564" s="367"/>
      <c r="I4564" s="367"/>
      <c r="J4564" s="367"/>
      <c r="K4564" s="367"/>
      <c r="L4564" s="367"/>
      <c r="M4564" s="367"/>
      <c r="N4564" s="367"/>
      <c r="O4564" s="367"/>
      <c r="P4564" s="367"/>
      <c r="Q4564" s="367"/>
      <c r="R4564" s="367"/>
      <c r="S4564" s="367"/>
      <c r="T4564" s="367"/>
      <c r="U4564" s="367"/>
    </row>
    <row r="4565">
      <c r="A4565" s="367"/>
      <c r="B4565" s="367"/>
      <c r="C4565" s="367"/>
      <c r="D4565" s="367"/>
      <c r="E4565" s="368"/>
      <c r="F4565" s="367"/>
      <c r="G4565" s="367"/>
      <c r="H4565" s="367"/>
      <c r="I4565" s="367"/>
      <c r="J4565" s="367"/>
      <c r="K4565" s="367"/>
      <c r="L4565" s="367"/>
      <c r="M4565" s="367"/>
      <c r="N4565" s="367"/>
      <c r="O4565" s="367"/>
      <c r="P4565" s="367"/>
      <c r="Q4565" s="367"/>
      <c r="R4565" s="367"/>
      <c r="S4565" s="367"/>
      <c r="T4565" s="367"/>
      <c r="U4565" s="367"/>
    </row>
    <row r="4566">
      <c r="A4566" s="367"/>
      <c r="B4566" s="367"/>
      <c r="C4566" s="367"/>
      <c r="D4566" s="367"/>
      <c r="E4566" s="368"/>
      <c r="F4566" s="367"/>
      <c r="G4566" s="367"/>
      <c r="H4566" s="367"/>
      <c r="I4566" s="367"/>
      <c r="J4566" s="367"/>
      <c r="K4566" s="367"/>
      <c r="L4566" s="367"/>
      <c r="M4566" s="367"/>
      <c r="N4566" s="367"/>
      <c r="O4566" s="367"/>
      <c r="P4566" s="367"/>
      <c r="Q4566" s="367"/>
      <c r="R4566" s="367"/>
      <c r="S4566" s="367"/>
      <c r="T4566" s="367"/>
      <c r="U4566" s="367"/>
    </row>
    <row r="4567">
      <c r="A4567" s="367"/>
      <c r="B4567" s="367"/>
      <c r="C4567" s="367"/>
      <c r="D4567" s="367"/>
      <c r="E4567" s="368"/>
      <c r="F4567" s="367"/>
      <c r="G4567" s="367"/>
      <c r="H4567" s="367"/>
      <c r="I4567" s="367"/>
      <c r="J4567" s="367"/>
      <c r="K4567" s="367"/>
      <c r="L4567" s="367"/>
      <c r="M4567" s="367"/>
      <c r="N4567" s="367"/>
      <c r="O4567" s="367"/>
      <c r="P4567" s="367"/>
      <c r="Q4567" s="367"/>
      <c r="R4567" s="367"/>
      <c r="S4567" s="367"/>
      <c r="T4567" s="367"/>
      <c r="U4567" s="367"/>
    </row>
    <row r="4568">
      <c r="A4568" s="367"/>
      <c r="B4568" s="367"/>
      <c r="C4568" s="367"/>
      <c r="D4568" s="367"/>
      <c r="E4568" s="368"/>
      <c r="F4568" s="367"/>
      <c r="G4568" s="367"/>
      <c r="H4568" s="367"/>
      <c r="I4568" s="367"/>
      <c r="J4568" s="367"/>
      <c r="K4568" s="367"/>
      <c r="L4568" s="367"/>
      <c r="M4568" s="367"/>
      <c r="N4568" s="367"/>
      <c r="O4568" s="367"/>
      <c r="P4568" s="367"/>
      <c r="Q4568" s="367"/>
      <c r="R4568" s="367"/>
      <c r="S4568" s="367"/>
      <c r="T4568" s="367"/>
      <c r="U4568" s="367"/>
    </row>
    <row r="4569">
      <c r="A4569" s="367"/>
      <c r="B4569" s="367"/>
      <c r="C4569" s="367"/>
      <c r="D4569" s="367"/>
      <c r="E4569" s="368"/>
      <c r="F4569" s="367"/>
      <c r="G4569" s="367"/>
      <c r="H4569" s="367"/>
      <c r="I4569" s="367"/>
      <c r="J4569" s="367"/>
      <c r="K4569" s="367"/>
      <c r="L4569" s="367"/>
      <c r="M4569" s="367"/>
      <c r="N4569" s="367"/>
      <c r="O4569" s="367"/>
      <c r="P4569" s="367"/>
      <c r="Q4569" s="367"/>
      <c r="R4569" s="367"/>
      <c r="S4569" s="367"/>
      <c r="T4569" s="367"/>
      <c r="U4569" s="367"/>
    </row>
    <row r="4570">
      <c r="A4570" s="367"/>
      <c r="B4570" s="367"/>
      <c r="C4570" s="367"/>
      <c r="D4570" s="367"/>
      <c r="E4570" s="368"/>
      <c r="F4570" s="367"/>
      <c r="G4570" s="367"/>
      <c r="H4570" s="367"/>
      <c r="I4570" s="367"/>
      <c r="J4570" s="367"/>
      <c r="K4570" s="367"/>
      <c r="L4570" s="367"/>
      <c r="M4570" s="367"/>
      <c r="N4570" s="367"/>
      <c r="O4570" s="367"/>
      <c r="P4570" s="367"/>
      <c r="Q4570" s="367"/>
      <c r="R4570" s="367"/>
      <c r="S4570" s="367"/>
      <c r="T4570" s="367"/>
      <c r="U4570" s="367"/>
    </row>
    <row r="4571">
      <c r="A4571" s="367"/>
      <c r="B4571" s="367"/>
      <c r="C4571" s="367"/>
      <c r="D4571" s="367"/>
      <c r="E4571" s="368"/>
      <c r="F4571" s="367"/>
      <c r="G4571" s="367"/>
      <c r="H4571" s="367"/>
      <c r="I4571" s="367"/>
      <c r="J4571" s="367"/>
      <c r="K4571" s="367"/>
      <c r="L4571" s="367"/>
      <c r="M4571" s="367"/>
      <c r="N4571" s="367"/>
      <c r="O4571" s="367"/>
      <c r="P4571" s="367"/>
      <c r="Q4571" s="367"/>
      <c r="R4571" s="367"/>
      <c r="S4571" s="367"/>
      <c r="T4571" s="367"/>
      <c r="U4571" s="367"/>
    </row>
    <row r="4572">
      <c r="A4572" s="367"/>
      <c r="B4572" s="367"/>
      <c r="C4572" s="367"/>
      <c r="D4572" s="367"/>
      <c r="E4572" s="368"/>
      <c r="F4572" s="367"/>
      <c r="G4572" s="367"/>
      <c r="H4572" s="367"/>
      <c r="I4572" s="367"/>
      <c r="J4572" s="367"/>
      <c r="K4572" s="367"/>
      <c r="L4572" s="367"/>
      <c r="M4572" s="367"/>
      <c r="N4572" s="367"/>
      <c r="O4572" s="367"/>
      <c r="P4572" s="367"/>
      <c r="Q4572" s="367"/>
      <c r="R4572" s="367"/>
      <c r="S4572" s="367"/>
      <c r="T4572" s="367"/>
      <c r="U4572" s="367"/>
    </row>
    <row r="4573">
      <c r="A4573" s="367"/>
      <c r="B4573" s="367"/>
      <c r="C4573" s="367"/>
      <c r="D4573" s="367"/>
      <c r="E4573" s="368"/>
      <c r="F4573" s="367"/>
      <c r="G4573" s="367"/>
      <c r="H4573" s="367"/>
      <c r="I4573" s="367"/>
      <c r="J4573" s="367"/>
      <c r="K4573" s="367"/>
      <c r="L4573" s="367"/>
      <c r="M4573" s="367"/>
      <c r="N4573" s="367"/>
      <c r="O4573" s="367"/>
      <c r="P4573" s="367"/>
      <c r="Q4573" s="367"/>
      <c r="R4573" s="367"/>
      <c r="S4573" s="367"/>
      <c r="T4573" s="367"/>
      <c r="U4573" s="367"/>
    </row>
    <row r="4574">
      <c r="A4574" s="367"/>
      <c r="B4574" s="367"/>
      <c r="C4574" s="367"/>
      <c r="D4574" s="367"/>
      <c r="E4574" s="368"/>
      <c r="F4574" s="367"/>
      <c r="G4574" s="367"/>
      <c r="H4574" s="367"/>
      <c r="I4574" s="367"/>
      <c r="J4574" s="367"/>
      <c r="K4574" s="367"/>
      <c r="L4574" s="367"/>
      <c r="M4574" s="367"/>
      <c r="N4574" s="367"/>
      <c r="O4574" s="367"/>
      <c r="P4574" s="367"/>
      <c r="Q4574" s="367"/>
      <c r="R4574" s="367"/>
      <c r="S4574" s="367"/>
      <c r="T4574" s="367"/>
      <c r="U4574" s="367"/>
    </row>
    <row r="4575">
      <c r="A4575" s="367"/>
      <c r="B4575" s="367"/>
      <c r="C4575" s="367"/>
      <c r="D4575" s="367"/>
      <c r="E4575" s="368"/>
      <c r="F4575" s="367"/>
      <c r="G4575" s="367"/>
      <c r="H4575" s="367"/>
      <c r="I4575" s="367"/>
      <c r="J4575" s="367"/>
      <c r="K4575" s="367"/>
      <c r="L4575" s="367"/>
      <c r="M4575" s="367"/>
      <c r="N4575" s="367"/>
      <c r="O4575" s="367"/>
      <c r="P4575" s="367"/>
      <c r="Q4575" s="367"/>
      <c r="R4575" s="367"/>
      <c r="S4575" s="367"/>
      <c r="T4575" s="367"/>
      <c r="U4575" s="367"/>
    </row>
    <row r="4576">
      <c r="A4576" s="367"/>
      <c r="B4576" s="367"/>
      <c r="C4576" s="367"/>
      <c r="D4576" s="367"/>
      <c r="E4576" s="368"/>
      <c r="F4576" s="367"/>
      <c r="G4576" s="367"/>
      <c r="H4576" s="367"/>
      <c r="I4576" s="367"/>
      <c r="J4576" s="367"/>
      <c r="K4576" s="367"/>
      <c r="L4576" s="367"/>
      <c r="M4576" s="367"/>
      <c r="N4576" s="367"/>
      <c r="O4576" s="367"/>
      <c r="P4576" s="367"/>
      <c r="Q4576" s="367"/>
      <c r="R4576" s="367"/>
      <c r="S4576" s="367"/>
      <c r="T4576" s="367"/>
      <c r="U4576" s="367"/>
    </row>
    <row r="4577">
      <c r="A4577" s="367"/>
      <c r="B4577" s="367"/>
      <c r="C4577" s="367"/>
      <c r="D4577" s="367"/>
      <c r="E4577" s="368"/>
      <c r="F4577" s="367"/>
      <c r="G4577" s="367"/>
      <c r="H4577" s="367"/>
      <c r="I4577" s="367"/>
      <c r="J4577" s="367"/>
      <c r="K4577" s="367"/>
      <c r="L4577" s="367"/>
      <c r="M4577" s="367"/>
      <c r="N4577" s="367"/>
      <c r="O4577" s="367"/>
      <c r="P4577" s="367"/>
      <c r="Q4577" s="367"/>
      <c r="R4577" s="367"/>
      <c r="S4577" s="367"/>
      <c r="T4577" s="367"/>
      <c r="U4577" s="367"/>
    </row>
    <row r="4578">
      <c r="A4578" s="367"/>
      <c r="B4578" s="367"/>
      <c r="C4578" s="367"/>
      <c r="D4578" s="367"/>
      <c r="E4578" s="368"/>
      <c r="F4578" s="367"/>
      <c r="G4578" s="367"/>
      <c r="H4578" s="367"/>
      <c r="I4578" s="367"/>
      <c r="J4578" s="367"/>
      <c r="K4578" s="367"/>
      <c r="L4578" s="367"/>
      <c r="M4578" s="367"/>
      <c r="N4578" s="367"/>
      <c r="O4578" s="367"/>
      <c r="P4578" s="367"/>
      <c r="Q4578" s="367"/>
      <c r="R4578" s="367"/>
      <c r="S4578" s="367"/>
      <c r="T4578" s="367"/>
      <c r="U4578" s="367"/>
    </row>
    <row r="4579">
      <c r="A4579" s="367"/>
      <c r="B4579" s="367"/>
      <c r="C4579" s="367"/>
      <c r="D4579" s="367"/>
      <c r="E4579" s="368"/>
      <c r="F4579" s="367"/>
      <c r="G4579" s="367"/>
      <c r="H4579" s="367"/>
      <c r="I4579" s="367"/>
      <c r="J4579" s="367"/>
      <c r="K4579" s="367"/>
      <c r="L4579" s="367"/>
      <c r="M4579" s="367"/>
      <c r="N4579" s="367"/>
      <c r="O4579" s="367"/>
      <c r="P4579" s="367"/>
      <c r="Q4579" s="367"/>
      <c r="R4579" s="367"/>
      <c r="S4579" s="367"/>
      <c r="T4579" s="367"/>
      <c r="U4579" s="367"/>
    </row>
    <row r="4580">
      <c r="A4580" s="367"/>
      <c r="B4580" s="367"/>
      <c r="C4580" s="367"/>
      <c r="D4580" s="367"/>
      <c r="E4580" s="368"/>
      <c r="F4580" s="367"/>
      <c r="G4580" s="367"/>
      <c r="H4580" s="367"/>
      <c r="I4580" s="367"/>
      <c r="J4580" s="367"/>
      <c r="K4580" s="367"/>
      <c r="L4580" s="367"/>
      <c r="M4580" s="367"/>
      <c r="N4580" s="367"/>
      <c r="O4580" s="367"/>
      <c r="P4580" s="367"/>
      <c r="Q4580" s="367"/>
      <c r="R4580" s="367"/>
      <c r="S4580" s="367"/>
      <c r="T4580" s="367"/>
      <c r="U4580" s="367"/>
    </row>
    <row r="4581">
      <c r="A4581" s="367"/>
      <c r="B4581" s="367"/>
      <c r="C4581" s="367"/>
      <c r="D4581" s="367"/>
      <c r="E4581" s="368"/>
      <c r="F4581" s="367"/>
      <c r="G4581" s="367"/>
      <c r="H4581" s="367"/>
      <c r="I4581" s="367"/>
      <c r="J4581" s="367"/>
      <c r="K4581" s="367"/>
      <c r="L4581" s="367"/>
      <c r="M4581" s="367"/>
      <c r="N4581" s="367"/>
      <c r="O4581" s="367"/>
      <c r="P4581" s="367"/>
      <c r="Q4581" s="367"/>
      <c r="R4581" s="367"/>
      <c r="S4581" s="367"/>
      <c r="T4581" s="367"/>
      <c r="U4581" s="367"/>
    </row>
    <row r="4582">
      <c r="A4582" s="367"/>
      <c r="B4582" s="367"/>
      <c r="C4582" s="367"/>
      <c r="D4582" s="367"/>
      <c r="E4582" s="368"/>
      <c r="F4582" s="367"/>
      <c r="G4582" s="367"/>
      <c r="H4582" s="367"/>
      <c r="I4582" s="367"/>
      <c r="J4582" s="367"/>
      <c r="K4582" s="367"/>
      <c r="L4582" s="367"/>
      <c r="M4582" s="367"/>
      <c r="N4582" s="367"/>
      <c r="O4582" s="367"/>
      <c r="P4582" s="367"/>
      <c r="Q4582" s="367"/>
      <c r="R4582" s="367"/>
      <c r="S4582" s="367"/>
      <c r="T4582" s="367"/>
      <c r="U4582" s="367"/>
    </row>
    <row r="4583">
      <c r="A4583" s="367"/>
      <c r="B4583" s="367"/>
      <c r="C4583" s="367"/>
      <c r="D4583" s="367"/>
      <c r="E4583" s="368"/>
      <c r="F4583" s="367"/>
      <c r="G4583" s="367"/>
      <c r="H4583" s="367"/>
      <c r="I4583" s="367"/>
      <c r="J4583" s="367"/>
      <c r="K4583" s="367"/>
      <c r="L4583" s="367"/>
      <c r="M4583" s="367"/>
      <c r="N4583" s="367"/>
      <c r="O4583" s="367"/>
      <c r="P4583" s="367"/>
      <c r="Q4583" s="367"/>
      <c r="R4583" s="367"/>
      <c r="S4583" s="367"/>
      <c r="T4583" s="367"/>
      <c r="U4583" s="367"/>
    </row>
    <row r="4584">
      <c r="A4584" s="367"/>
      <c r="B4584" s="367"/>
      <c r="C4584" s="367"/>
      <c r="D4584" s="367"/>
      <c r="E4584" s="368"/>
      <c r="F4584" s="367"/>
      <c r="G4584" s="367"/>
      <c r="H4584" s="367"/>
      <c r="I4584" s="367"/>
      <c r="J4584" s="367"/>
      <c r="K4584" s="367"/>
      <c r="L4584" s="367"/>
      <c r="M4584" s="367"/>
      <c r="N4584" s="367"/>
      <c r="O4584" s="367"/>
      <c r="P4584" s="367"/>
      <c r="Q4584" s="367"/>
      <c r="R4584" s="367"/>
      <c r="S4584" s="367"/>
      <c r="T4584" s="367"/>
      <c r="U4584" s="367"/>
    </row>
    <row r="4585">
      <c r="A4585" s="367"/>
      <c r="B4585" s="367"/>
      <c r="C4585" s="367"/>
      <c r="D4585" s="367"/>
      <c r="E4585" s="368"/>
      <c r="F4585" s="367"/>
      <c r="G4585" s="367"/>
      <c r="H4585" s="367"/>
      <c r="I4585" s="367"/>
      <c r="J4585" s="367"/>
      <c r="K4585" s="367"/>
      <c r="L4585" s="367"/>
      <c r="M4585" s="367"/>
      <c r="N4585" s="367"/>
      <c r="O4585" s="367"/>
      <c r="P4585" s="367"/>
      <c r="Q4585" s="367"/>
      <c r="R4585" s="367"/>
      <c r="S4585" s="367"/>
      <c r="T4585" s="367"/>
      <c r="U4585" s="367"/>
    </row>
    <row r="4586">
      <c r="A4586" s="367"/>
      <c r="B4586" s="367"/>
      <c r="C4586" s="367"/>
      <c r="D4586" s="367"/>
      <c r="E4586" s="368"/>
      <c r="F4586" s="367"/>
      <c r="G4586" s="367"/>
      <c r="H4586" s="367"/>
      <c r="I4586" s="367"/>
      <c r="J4586" s="367"/>
      <c r="K4586" s="367"/>
      <c r="L4586" s="367"/>
      <c r="M4586" s="367"/>
      <c r="N4586" s="367"/>
      <c r="O4586" s="367"/>
      <c r="P4586" s="367"/>
      <c r="Q4586" s="367"/>
      <c r="R4586" s="367"/>
      <c r="S4586" s="367"/>
      <c r="T4586" s="367"/>
      <c r="U4586" s="367"/>
    </row>
    <row r="4587">
      <c r="A4587" s="367"/>
      <c r="B4587" s="367"/>
      <c r="C4587" s="367"/>
      <c r="D4587" s="367"/>
      <c r="E4587" s="368"/>
      <c r="F4587" s="367"/>
      <c r="G4587" s="367"/>
      <c r="H4587" s="367"/>
      <c r="I4587" s="367"/>
      <c r="J4587" s="367"/>
      <c r="K4587" s="367"/>
      <c r="L4587" s="367"/>
      <c r="M4587" s="367"/>
      <c r="N4587" s="367"/>
      <c r="O4587" s="367"/>
      <c r="P4587" s="367"/>
      <c r="Q4587" s="367"/>
      <c r="R4587" s="367"/>
      <c r="S4587" s="367"/>
      <c r="T4587" s="367"/>
      <c r="U4587" s="367"/>
    </row>
    <row r="4588">
      <c r="A4588" s="367"/>
      <c r="B4588" s="367"/>
      <c r="C4588" s="367"/>
      <c r="D4588" s="367"/>
      <c r="E4588" s="368"/>
      <c r="F4588" s="367"/>
      <c r="G4588" s="367"/>
      <c r="H4588" s="367"/>
      <c r="I4588" s="367"/>
      <c r="J4588" s="367"/>
      <c r="K4588" s="367"/>
      <c r="L4588" s="367"/>
      <c r="M4588" s="367"/>
      <c r="N4588" s="367"/>
      <c r="O4588" s="367"/>
      <c r="P4588" s="367"/>
      <c r="Q4588" s="367"/>
      <c r="R4588" s="367"/>
      <c r="S4588" s="367"/>
      <c r="T4588" s="367"/>
      <c r="U4588" s="367"/>
    </row>
    <row r="4589">
      <c r="A4589" s="367"/>
      <c r="B4589" s="367"/>
      <c r="C4589" s="367"/>
      <c r="D4589" s="367"/>
      <c r="E4589" s="368"/>
      <c r="F4589" s="367"/>
      <c r="G4589" s="367"/>
      <c r="H4589" s="367"/>
      <c r="I4589" s="367"/>
      <c r="J4589" s="367"/>
      <c r="K4589" s="367"/>
      <c r="L4589" s="367"/>
      <c r="M4589" s="367"/>
      <c r="N4589" s="367"/>
      <c r="O4589" s="367"/>
      <c r="P4589" s="367"/>
      <c r="Q4589" s="367"/>
      <c r="R4589" s="367"/>
      <c r="S4589" s="367"/>
      <c r="T4589" s="367"/>
      <c r="U4589" s="367"/>
    </row>
    <row r="4590">
      <c r="A4590" s="367"/>
      <c r="B4590" s="367"/>
      <c r="C4590" s="367"/>
      <c r="D4590" s="367"/>
      <c r="E4590" s="368"/>
      <c r="F4590" s="367"/>
      <c r="G4590" s="367"/>
      <c r="H4590" s="367"/>
      <c r="I4590" s="367"/>
      <c r="J4590" s="367"/>
      <c r="K4590" s="367"/>
      <c r="L4590" s="367"/>
      <c r="M4590" s="367"/>
      <c r="N4590" s="367"/>
      <c r="O4590" s="367"/>
      <c r="P4590" s="367"/>
      <c r="Q4590" s="367"/>
      <c r="R4590" s="367"/>
      <c r="S4590" s="367"/>
      <c r="T4590" s="367"/>
      <c r="U4590" s="367"/>
    </row>
    <row r="4591">
      <c r="A4591" s="367"/>
      <c r="B4591" s="367"/>
      <c r="C4591" s="367"/>
      <c r="D4591" s="367"/>
      <c r="E4591" s="368"/>
      <c r="F4591" s="367"/>
      <c r="G4591" s="367"/>
      <c r="H4591" s="367"/>
      <c r="I4591" s="367"/>
      <c r="J4591" s="367"/>
      <c r="K4591" s="367"/>
      <c r="L4591" s="367"/>
      <c r="M4591" s="367"/>
      <c r="N4591" s="367"/>
      <c r="O4591" s="367"/>
      <c r="P4591" s="367"/>
      <c r="Q4591" s="367"/>
      <c r="R4591" s="367"/>
      <c r="S4591" s="367"/>
      <c r="T4591" s="367"/>
      <c r="U4591" s="367"/>
    </row>
    <row r="4592">
      <c r="A4592" s="367"/>
      <c r="B4592" s="367"/>
      <c r="C4592" s="367"/>
      <c r="D4592" s="367"/>
      <c r="E4592" s="368"/>
      <c r="F4592" s="367"/>
      <c r="G4592" s="367"/>
      <c r="H4592" s="367"/>
      <c r="I4592" s="367"/>
      <c r="J4592" s="367"/>
      <c r="K4592" s="367"/>
      <c r="L4592" s="367"/>
      <c r="M4592" s="367"/>
      <c r="N4592" s="367"/>
      <c r="O4592" s="367"/>
      <c r="P4592" s="367"/>
      <c r="Q4592" s="367"/>
      <c r="R4592" s="367"/>
      <c r="S4592" s="367"/>
      <c r="T4592" s="367"/>
      <c r="U4592" s="367"/>
    </row>
    <row r="4593">
      <c r="A4593" s="367"/>
      <c r="B4593" s="367"/>
      <c r="C4593" s="367"/>
      <c r="D4593" s="367"/>
      <c r="E4593" s="368"/>
      <c r="F4593" s="367"/>
      <c r="G4593" s="367"/>
      <c r="H4593" s="367"/>
      <c r="I4593" s="367"/>
      <c r="J4593" s="367"/>
      <c r="K4593" s="367"/>
      <c r="L4593" s="367"/>
      <c r="M4593" s="367"/>
      <c r="N4593" s="367"/>
      <c r="O4593" s="367"/>
      <c r="P4593" s="367"/>
      <c r="Q4593" s="367"/>
      <c r="R4593" s="367"/>
      <c r="S4593" s="367"/>
      <c r="T4593" s="367"/>
      <c r="U4593" s="367"/>
    </row>
    <row r="4594">
      <c r="A4594" s="367"/>
      <c r="B4594" s="367"/>
      <c r="C4594" s="367"/>
      <c r="D4594" s="367"/>
      <c r="E4594" s="368"/>
      <c r="F4594" s="367"/>
      <c r="G4594" s="367"/>
      <c r="H4594" s="367"/>
      <c r="I4594" s="367"/>
      <c r="J4594" s="367"/>
      <c r="K4594" s="367"/>
      <c r="L4594" s="367"/>
      <c r="M4594" s="367"/>
      <c r="N4594" s="367"/>
      <c r="O4594" s="367"/>
      <c r="P4594" s="367"/>
      <c r="Q4594" s="367"/>
      <c r="R4594" s="367"/>
      <c r="S4594" s="367"/>
      <c r="T4594" s="367"/>
      <c r="U4594" s="367"/>
    </row>
    <row r="4595">
      <c r="A4595" s="367"/>
      <c r="B4595" s="367"/>
      <c r="C4595" s="367"/>
      <c r="D4595" s="367"/>
      <c r="E4595" s="368"/>
      <c r="F4595" s="367"/>
      <c r="G4595" s="367"/>
      <c r="H4595" s="367"/>
      <c r="I4595" s="367"/>
      <c r="J4595" s="367"/>
      <c r="K4595" s="367"/>
      <c r="L4595" s="367"/>
      <c r="M4595" s="367"/>
      <c r="N4595" s="367"/>
      <c r="O4595" s="367"/>
      <c r="P4595" s="367"/>
      <c r="Q4595" s="367"/>
      <c r="R4595" s="367"/>
      <c r="S4595" s="367"/>
      <c r="T4595" s="367"/>
      <c r="U4595" s="367"/>
    </row>
    <row r="4596">
      <c r="A4596" s="367"/>
      <c r="B4596" s="367"/>
      <c r="C4596" s="367"/>
      <c r="D4596" s="367"/>
      <c r="E4596" s="368"/>
      <c r="F4596" s="367"/>
      <c r="G4596" s="367"/>
      <c r="H4596" s="367"/>
      <c r="I4596" s="367"/>
      <c r="J4596" s="367"/>
      <c r="K4596" s="367"/>
      <c r="L4596" s="367"/>
      <c r="M4596" s="367"/>
      <c r="N4596" s="367"/>
      <c r="O4596" s="367"/>
      <c r="P4596" s="367"/>
      <c r="Q4596" s="367"/>
      <c r="R4596" s="367"/>
      <c r="S4596" s="367"/>
      <c r="T4596" s="367"/>
      <c r="U4596" s="367"/>
    </row>
    <row r="4597">
      <c r="A4597" s="367"/>
      <c r="B4597" s="367"/>
      <c r="C4597" s="367"/>
      <c r="D4597" s="367"/>
      <c r="E4597" s="368"/>
      <c r="F4597" s="367"/>
      <c r="G4597" s="367"/>
      <c r="H4597" s="367"/>
      <c r="I4597" s="367"/>
      <c r="J4597" s="367"/>
      <c r="K4597" s="367"/>
      <c r="L4597" s="367"/>
      <c r="M4597" s="367"/>
      <c r="N4597" s="367"/>
      <c r="O4597" s="367"/>
      <c r="P4597" s="367"/>
      <c r="Q4597" s="367"/>
      <c r="R4597" s="367"/>
      <c r="S4597" s="367"/>
      <c r="T4597" s="367"/>
      <c r="U4597" s="367"/>
    </row>
    <row r="4598">
      <c r="A4598" s="367"/>
      <c r="B4598" s="367"/>
      <c r="C4598" s="367"/>
      <c r="D4598" s="367"/>
      <c r="E4598" s="368"/>
      <c r="F4598" s="367"/>
      <c r="G4598" s="367"/>
      <c r="H4598" s="367"/>
      <c r="I4598" s="367"/>
      <c r="J4598" s="367"/>
      <c r="K4598" s="367"/>
      <c r="L4598" s="367"/>
      <c r="M4598" s="367"/>
      <c r="N4598" s="367"/>
      <c r="O4598" s="367"/>
      <c r="P4598" s="367"/>
      <c r="Q4598" s="367"/>
      <c r="R4598" s="367"/>
      <c r="S4598" s="367"/>
      <c r="T4598" s="367"/>
      <c r="U4598" s="367"/>
    </row>
    <row r="4599">
      <c r="A4599" s="367"/>
      <c r="B4599" s="367"/>
      <c r="C4599" s="367"/>
      <c r="D4599" s="367"/>
      <c r="E4599" s="368"/>
      <c r="F4599" s="367"/>
      <c r="G4599" s="367"/>
      <c r="H4599" s="367"/>
      <c r="I4599" s="367"/>
      <c r="J4599" s="367"/>
      <c r="K4599" s="367"/>
      <c r="L4599" s="367"/>
      <c r="M4599" s="367"/>
      <c r="N4599" s="367"/>
      <c r="O4599" s="367"/>
      <c r="P4599" s="367"/>
      <c r="Q4599" s="367"/>
      <c r="R4599" s="367"/>
      <c r="S4599" s="367"/>
      <c r="T4599" s="367"/>
      <c r="U4599" s="367"/>
    </row>
    <row r="4600">
      <c r="A4600" s="367"/>
      <c r="B4600" s="367"/>
      <c r="C4600" s="367"/>
      <c r="D4600" s="367"/>
      <c r="E4600" s="368"/>
      <c r="F4600" s="367"/>
      <c r="G4600" s="367"/>
      <c r="H4600" s="367"/>
      <c r="I4600" s="367"/>
      <c r="J4600" s="367"/>
      <c r="K4600" s="367"/>
      <c r="L4600" s="367"/>
      <c r="M4600" s="367"/>
      <c r="N4600" s="367"/>
      <c r="O4600" s="367"/>
      <c r="P4600" s="367"/>
      <c r="Q4600" s="367"/>
      <c r="R4600" s="367"/>
      <c r="S4600" s="367"/>
      <c r="T4600" s="367"/>
      <c r="U4600" s="367"/>
    </row>
    <row r="4601">
      <c r="A4601" s="367"/>
      <c r="B4601" s="367"/>
      <c r="C4601" s="367"/>
      <c r="D4601" s="367"/>
      <c r="E4601" s="368"/>
      <c r="F4601" s="367"/>
      <c r="G4601" s="367"/>
      <c r="H4601" s="367"/>
      <c r="I4601" s="367"/>
      <c r="J4601" s="367"/>
      <c r="K4601" s="367"/>
      <c r="L4601" s="367"/>
      <c r="M4601" s="367"/>
      <c r="N4601" s="367"/>
      <c r="O4601" s="367"/>
      <c r="P4601" s="367"/>
      <c r="Q4601" s="367"/>
      <c r="R4601" s="367"/>
      <c r="S4601" s="367"/>
      <c r="T4601" s="367"/>
      <c r="U4601" s="367"/>
    </row>
    <row r="4602">
      <c r="A4602" s="367"/>
      <c r="B4602" s="367"/>
      <c r="C4602" s="367"/>
      <c r="D4602" s="367"/>
      <c r="E4602" s="368"/>
      <c r="F4602" s="367"/>
      <c r="G4602" s="367"/>
      <c r="H4602" s="367"/>
      <c r="I4602" s="367"/>
      <c r="J4602" s="367"/>
      <c r="K4602" s="367"/>
      <c r="L4602" s="367"/>
      <c r="M4602" s="367"/>
      <c r="N4602" s="367"/>
      <c r="O4602" s="367"/>
      <c r="P4602" s="367"/>
      <c r="Q4602" s="367"/>
      <c r="R4602" s="367"/>
      <c r="S4602" s="367"/>
      <c r="T4602" s="367"/>
      <c r="U4602" s="367"/>
    </row>
    <row r="4603">
      <c r="A4603" s="367"/>
      <c r="B4603" s="367"/>
      <c r="C4603" s="367"/>
      <c r="D4603" s="367"/>
      <c r="E4603" s="368"/>
      <c r="F4603" s="367"/>
      <c r="G4603" s="367"/>
      <c r="H4603" s="367"/>
      <c r="I4603" s="367"/>
      <c r="J4603" s="367"/>
      <c r="K4603" s="367"/>
      <c r="L4603" s="367"/>
      <c r="M4603" s="367"/>
      <c r="N4603" s="367"/>
      <c r="O4603" s="367"/>
      <c r="P4603" s="367"/>
      <c r="Q4603" s="367"/>
      <c r="R4603" s="367"/>
      <c r="S4603" s="367"/>
      <c r="T4603" s="367"/>
      <c r="U4603" s="367"/>
    </row>
    <row r="4604">
      <c r="A4604" s="367"/>
      <c r="B4604" s="367"/>
      <c r="C4604" s="367"/>
      <c r="D4604" s="367"/>
      <c r="E4604" s="368"/>
      <c r="F4604" s="367"/>
      <c r="G4604" s="367"/>
      <c r="H4604" s="367"/>
      <c r="I4604" s="367"/>
      <c r="J4604" s="367"/>
      <c r="K4604" s="367"/>
      <c r="L4604" s="367"/>
      <c r="M4604" s="367"/>
      <c r="N4604" s="367"/>
      <c r="O4604" s="367"/>
      <c r="P4604" s="367"/>
      <c r="Q4604" s="367"/>
      <c r="R4604" s="367"/>
      <c r="S4604" s="367"/>
      <c r="T4604" s="367"/>
      <c r="U4604" s="367"/>
    </row>
    <row r="4605">
      <c r="A4605" s="367"/>
      <c r="B4605" s="367"/>
      <c r="C4605" s="367"/>
      <c r="D4605" s="367"/>
      <c r="E4605" s="368"/>
      <c r="F4605" s="367"/>
      <c r="G4605" s="367"/>
      <c r="H4605" s="367"/>
      <c r="I4605" s="367"/>
      <c r="J4605" s="367"/>
      <c r="K4605" s="367"/>
      <c r="L4605" s="367"/>
      <c r="M4605" s="367"/>
      <c r="N4605" s="367"/>
      <c r="O4605" s="367"/>
      <c r="P4605" s="367"/>
      <c r="Q4605" s="367"/>
      <c r="R4605" s="367"/>
      <c r="S4605" s="367"/>
      <c r="T4605" s="367"/>
      <c r="U4605" s="367"/>
    </row>
    <row r="4606">
      <c r="A4606" s="367"/>
      <c r="B4606" s="367"/>
      <c r="C4606" s="367"/>
      <c r="D4606" s="367"/>
      <c r="E4606" s="368"/>
      <c r="F4606" s="367"/>
      <c r="G4606" s="367"/>
      <c r="H4606" s="367"/>
      <c r="I4606" s="367"/>
      <c r="J4606" s="367"/>
      <c r="K4606" s="367"/>
      <c r="L4606" s="367"/>
      <c r="M4606" s="367"/>
      <c r="N4606" s="367"/>
      <c r="O4606" s="367"/>
      <c r="P4606" s="367"/>
      <c r="Q4606" s="367"/>
      <c r="R4606" s="367"/>
      <c r="S4606" s="367"/>
      <c r="T4606" s="367"/>
      <c r="U4606" s="367"/>
    </row>
    <row r="4607">
      <c r="A4607" s="367"/>
      <c r="B4607" s="367"/>
      <c r="C4607" s="367"/>
      <c r="D4607" s="367"/>
      <c r="E4607" s="368"/>
      <c r="F4607" s="367"/>
      <c r="G4607" s="367"/>
      <c r="H4607" s="367"/>
      <c r="I4607" s="367"/>
      <c r="J4607" s="367"/>
      <c r="K4607" s="367"/>
      <c r="L4607" s="367"/>
      <c r="M4607" s="367"/>
      <c r="N4607" s="367"/>
      <c r="O4607" s="367"/>
      <c r="P4607" s="367"/>
      <c r="Q4607" s="367"/>
      <c r="R4607" s="367"/>
      <c r="S4607" s="367"/>
      <c r="T4607" s="367"/>
      <c r="U4607" s="367"/>
    </row>
    <row r="4608">
      <c r="A4608" s="367"/>
      <c r="B4608" s="367"/>
      <c r="C4608" s="367"/>
      <c r="D4608" s="367"/>
      <c r="E4608" s="368"/>
      <c r="F4608" s="367"/>
      <c r="G4608" s="367"/>
      <c r="H4608" s="367"/>
      <c r="I4608" s="367"/>
      <c r="J4608" s="367"/>
      <c r="K4608" s="367"/>
      <c r="L4608" s="367"/>
      <c r="M4608" s="367"/>
      <c r="N4608" s="367"/>
      <c r="O4608" s="367"/>
      <c r="P4608" s="367"/>
      <c r="Q4608" s="367"/>
      <c r="R4608" s="367"/>
      <c r="S4608" s="367"/>
      <c r="T4608" s="367"/>
      <c r="U4608" s="367"/>
    </row>
    <row r="4609">
      <c r="A4609" s="367"/>
      <c r="B4609" s="367"/>
      <c r="C4609" s="367"/>
      <c r="D4609" s="367"/>
      <c r="E4609" s="368"/>
      <c r="F4609" s="367"/>
      <c r="G4609" s="367"/>
      <c r="H4609" s="367"/>
      <c r="I4609" s="367"/>
      <c r="J4609" s="367"/>
      <c r="K4609" s="367"/>
      <c r="L4609" s="367"/>
      <c r="M4609" s="367"/>
      <c r="N4609" s="367"/>
      <c r="O4609" s="367"/>
      <c r="P4609" s="367"/>
      <c r="Q4609" s="367"/>
      <c r="R4609" s="367"/>
      <c r="S4609" s="367"/>
      <c r="T4609" s="367"/>
      <c r="U4609" s="367"/>
    </row>
    <row r="4610">
      <c r="A4610" s="367"/>
      <c r="B4610" s="367"/>
      <c r="C4610" s="367"/>
      <c r="D4610" s="367"/>
      <c r="E4610" s="368"/>
      <c r="F4610" s="367"/>
      <c r="G4610" s="367"/>
      <c r="H4610" s="367"/>
      <c r="I4610" s="367"/>
      <c r="J4610" s="367"/>
      <c r="K4610" s="367"/>
      <c r="L4610" s="367"/>
      <c r="M4610" s="367"/>
      <c r="N4610" s="367"/>
      <c r="O4610" s="367"/>
      <c r="P4610" s="367"/>
      <c r="Q4610" s="367"/>
      <c r="R4610" s="367"/>
      <c r="S4610" s="367"/>
      <c r="T4610" s="367"/>
      <c r="U4610" s="367"/>
    </row>
    <row r="4611">
      <c r="A4611" s="367"/>
      <c r="B4611" s="367"/>
      <c r="C4611" s="367"/>
      <c r="D4611" s="367"/>
      <c r="E4611" s="368"/>
      <c r="F4611" s="367"/>
      <c r="G4611" s="367"/>
      <c r="H4611" s="367"/>
      <c r="I4611" s="367"/>
      <c r="J4611" s="367"/>
      <c r="K4611" s="367"/>
      <c r="L4611" s="367"/>
      <c r="M4611" s="367"/>
      <c r="N4611" s="367"/>
      <c r="O4611" s="367"/>
      <c r="P4611" s="367"/>
      <c r="Q4611" s="367"/>
      <c r="R4611" s="367"/>
      <c r="S4611" s="367"/>
      <c r="T4611" s="367"/>
      <c r="U4611" s="367"/>
    </row>
    <row r="4612">
      <c r="A4612" s="367"/>
      <c r="B4612" s="367"/>
      <c r="C4612" s="367"/>
      <c r="D4612" s="367"/>
      <c r="E4612" s="368"/>
      <c r="F4612" s="367"/>
      <c r="G4612" s="367"/>
      <c r="H4612" s="367"/>
      <c r="I4612" s="367"/>
      <c r="J4612" s="367"/>
      <c r="K4612" s="367"/>
      <c r="L4612" s="367"/>
      <c r="M4612" s="367"/>
      <c r="N4612" s="367"/>
      <c r="O4612" s="367"/>
      <c r="P4612" s="367"/>
      <c r="Q4612" s="367"/>
      <c r="R4612" s="367"/>
      <c r="S4612" s="367"/>
      <c r="T4612" s="367"/>
      <c r="U4612" s="367"/>
    </row>
    <row r="4613">
      <c r="A4613" s="367"/>
      <c r="B4613" s="367"/>
      <c r="C4613" s="367"/>
      <c r="D4613" s="367"/>
      <c r="E4613" s="368"/>
      <c r="F4613" s="367"/>
      <c r="G4613" s="367"/>
      <c r="H4613" s="367"/>
      <c r="I4613" s="367"/>
      <c r="J4613" s="367"/>
      <c r="K4613" s="367"/>
      <c r="L4613" s="367"/>
      <c r="M4613" s="367"/>
      <c r="N4613" s="367"/>
      <c r="O4613" s="367"/>
      <c r="P4613" s="367"/>
      <c r="Q4613" s="367"/>
      <c r="R4613" s="367"/>
      <c r="S4613" s="367"/>
      <c r="T4613" s="367"/>
      <c r="U4613" s="367"/>
    </row>
    <row r="4614">
      <c r="A4614" s="367"/>
      <c r="B4614" s="367"/>
      <c r="C4614" s="367"/>
      <c r="D4614" s="367"/>
      <c r="E4614" s="368"/>
      <c r="F4614" s="367"/>
      <c r="G4614" s="367"/>
      <c r="H4614" s="367"/>
      <c r="I4614" s="367"/>
      <c r="J4614" s="367"/>
      <c r="K4614" s="367"/>
      <c r="L4614" s="367"/>
      <c r="M4614" s="367"/>
      <c r="N4614" s="367"/>
      <c r="O4614" s="367"/>
      <c r="P4614" s="367"/>
      <c r="Q4614" s="367"/>
      <c r="R4614" s="367"/>
      <c r="S4614" s="367"/>
      <c r="T4614" s="367"/>
      <c r="U4614" s="367"/>
    </row>
    <row r="4615">
      <c r="A4615" s="367"/>
      <c r="B4615" s="367"/>
      <c r="C4615" s="367"/>
      <c r="D4615" s="367"/>
      <c r="E4615" s="368"/>
      <c r="F4615" s="367"/>
      <c r="G4615" s="367"/>
      <c r="H4615" s="367"/>
      <c r="I4615" s="367"/>
      <c r="J4615" s="367"/>
      <c r="K4615" s="367"/>
      <c r="L4615" s="367"/>
      <c r="M4615" s="367"/>
      <c r="N4615" s="367"/>
      <c r="O4615" s="367"/>
      <c r="P4615" s="367"/>
      <c r="Q4615" s="367"/>
      <c r="R4615" s="367"/>
      <c r="S4615" s="367"/>
      <c r="T4615" s="367"/>
      <c r="U4615" s="367"/>
    </row>
    <row r="4616">
      <c r="A4616" s="367"/>
      <c r="B4616" s="367"/>
      <c r="C4616" s="367"/>
      <c r="D4616" s="367"/>
      <c r="E4616" s="368"/>
      <c r="F4616" s="367"/>
      <c r="G4616" s="367"/>
      <c r="H4616" s="367"/>
      <c r="I4616" s="367"/>
      <c r="J4616" s="367"/>
      <c r="K4616" s="367"/>
      <c r="L4616" s="367"/>
      <c r="M4616" s="367"/>
      <c r="N4616" s="367"/>
      <c r="O4616" s="367"/>
      <c r="P4616" s="367"/>
      <c r="Q4616" s="367"/>
      <c r="R4616" s="367"/>
      <c r="S4616" s="367"/>
      <c r="T4616" s="367"/>
      <c r="U4616" s="367"/>
    </row>
    <row r="4617">
      <c r="A4617" s="367"/>
      <c r="B4617" s="367"/>
      <c r="C4617" s="367"/>
      <c r="D4617" s="367"/>
      <c r="E4617" s="368"/>
      <c r="F4617" s="367"/>
      <c r="G4617" s="367"/>
      <c r="H4617" s="367"/>
      <c r="I4617" s="367"/>
      <c r="J4617" s="367"/>
      <c r="K4617" s="367"/>
      <c r="L4617" s="367"/>
      <c r="M4617" s="367"/>
      <c r="N4617" s="367"/>
      <c r="O4617" s="367"/>
      <c r="P4617" s="367"/>
      <c r="Q4617" s="367"/>
      <c r="R4617" s="367"/>
      <c r="S4617" s="367"/>
      <c r="T4617" s="367"/>
      <c r="U4617" s="367"/>
    </row>
    <row r="4618">
      <c r="A4618" s="367"/>
      <c r="B4618" s="367"/>
      <c r="C4618" s="367"/>
      <c r="D4618" s="367"/>
      <c r="E4618" s="368"/>
      <c r="F4618" s="367"/>
      <c r="G4618" s="367"/>
      <c r="H4618" s="367"/>
      <c r="I4618" s="367"/>
      <c r="J4618" s="367"/>
      <c r="K4618" s="367"/>
      <c r="L4618" s="367"/>
      <c r="M4618" s="367"/>
      <c r="N4618" s="367"/>
      <c r="O4618" s="367"/>
      <c r="P4618" s="367"/>
      <c r="Q4618" s="367"/>
      <c r="R4618" s="367"/>
      <c r="S4618" s="367"/>
      <c r="T4618" s="367"/>
      <c r="U4618" s="367"/>
    </row>
    <row r="4619">
      <c r="A4619" s="367"/>
      <c r="B4619" s="367"/>
      <c r="C4619" s="367"/>
      <c r="D4619" s="367"/>
      <c r="E4619" s="368"/>
      <c r="F4619" s="367"/>
      <c r="G4619" s="367"/>
      <c r="H4619" s="367"/>
      <c r="I4619" s="367"/>
      <c r="J4619" s="367"/>
      <c r="K4619" s="367"/>
      <c r="L4619" s="367"/>
      <c r="M4619" s="367"/>
      <c r="N4619" s="367"/>
      <c r="O4619" s="367"/>
      <c r="P4619" s="367"/>
      <c r="Q4619" s="367"/>
      <c r="R4619" s="367"/>
      <c r="S4619" s="367"/>
      <c r="T4619" s="367"/>
      <c r="U4619" s="367"/>
    </row>
    <row r="4620">
      <c r="A4620" s="367"/>
      <c r="B4620" s="367"/>
      <c r="C4620" s="367"/>
      <c r="D4620" s="367"/>
      <c r="E4620" s="368"/>
      <c r="F4620" s="367"/>
      <c r="G4620" s="367"/>
      <c r="H4620" s="367"/>
      <c r="I4620" s="367"/>
      <c r="J4620" s="367"/>
      <c r="K4620" s="367"/>
      <c r="L4620" s="367"/>
      <c r="M4620" s="367"/>
      <c r="N4620" s="367"/>
      <c r="O4620" s="367"/>
      <c r="P4620" s="367"/>
      <c r="Q4620" s="367"/>
      <c r="R4620" s="367"/>
      <c r="S4620" s="367"/>
      <c r="T4620" s="367"/>
      <c r="U4620" s="367"/>
    </row>
    <row r="4621">
      <c r="A4621" s="367"/>
      <c r="B4621" s="367"/>
      <c r="C4621" s="367"/>
      <c r="D4621" s="367"/>
      <c r="E4621" s="368"/>
      <c r="F4621" s="367"/>
      <c r="G4621" s="367"/>
      <c r="H4621" s="367"/>
      <c r="I4621" s="367"/>
      <c r="J4621" s="367"/>
      <c r="K4621" s="367"/>
      <c r="L4621" s="367"/>
      <c r="M4621" s="367"/>
      <c r="N4621" s="367"/>
      <c r="O4621" s="367"/>
      <c r="P4621" s="367"/>
      <c r="Q4621" s="367"/>
      <c r="R4621" s="367"/>
      <c r="S4621" s="367"/>
      <c r="T4621" s="367"/>
      <c r="U4621" s="367"/>
    </row>
    <row r="4622">
      <c r="A4622" s="367"/>
      <c r="B4622" s="367"/>
      <c r="C4622" s="367"/>
      <c r="D4622" s="367"/>
      <c r="E4622" s="368"/>
      <c r="F4622" s="367"/>
      <c r="G4622" s="367"/>
      <c r="H4622" s="367"/>
      <c r="I4622" s="367"/>
      <c r="J4622" s="367"/>
      <c r="K4622" s="367"/>
      <c r="L4622" s="367"/>
      <c r="M4622" s="367"/>
      <c r="N4622" s="367"/>
      <c r="O4622" s="367"/>
      <c r="P4622" s="367"/>
      <c r="Q4622" s="367"/>
      <c r="R4622" s="367"/>
      <c r="S4622" s="367"/>
      <c r="T4622" s="367"/>
      <c r="U4622" s="367"/>
    </row>
    <row r="4623">
      <c r="A4623" s="367"/>
      <c r="B4623" s="367"/>
      <c r="C4623" s="367"/>
      <c r="D4623" s="367"/>
      <c r="E4623" s="368"/>
      <c r="F4623" s="367"/>
      <c r="G4623" s="367"/>
      <c r="H4623" s="367"/>
      <c r="I4623" s="367"/>
      <c r="J4623" s="367"/>
      <c r="K4623" s="367"/>
      <c r="L4623" s="367"/>
      <c r="M4623" s="367"/>
      <c r="N4623" s="367"/>
      <c r="O4623" s="367"/>
      <c r="P4623" s="367"/>
      <c r="Q4623" s="367"/>
      <c r="R4623" s="367"/>
      <c r="S4623" s="367"/>
      <c r="T4623" s="367"/>
      <c r="U4623" s="367"/>
    </row>
    <row r="4624">
      <c r="A4624" s="367"/>
      <c r="B4624" s="367"/>
      <c r="C4624" s="367"/>
      <c r="D4624" s="367"/>
      <c r="E4624" s="368"/>
      <c r="F4624" s="367"/>
      <c r="G4624" s="367"/>
      <c r="H4624" s="367"/>
      <c r="I4624" s="367"/>
      <c r="J4624" s="367"/>
      <c r="K4624" s="367"/>
      <c r="L4624" s="367"/>
      <c r="M4624" s="367"/>
      <c r="N4624" s="367"/>
      <c r="O4624" s="367"/>
      <c r="P4624" s="367"/>
      <c r="Q4624" s="367"/>
      <c r="R4624" s="367"/>
      <c r="S4624" s="367"/>
      <c r="T4624" s="367"/>
      <c r="U4624" s="367"/>
    </row>
    <row r="4625">
      <c r="A4625" s="367"/>
      <c r="B4625" s="367"/>
      <c r="C4625" s="367"/>
      <c r="D4625" s="367"/>
      <c r="E4625" s="368"/>
      <c r="F4625" s="367"/>
      <c r="G4625" s="367"/>
      <c r="H4625" s="367"/>
      <c r="I4625" s="367"/>
      <c r="J4625" s="367"/>
      <c r="K4625" s="367"/>
      <c r="L4625" s="367"/>
      <c r="M4625" s="367"/>
      <c r="N4625" s="367"/>
      <c r="O4625" s="367"/>
      <c r="P4625" s="367"/>
      <c r="Q4625" s="367"/>
      <c r="R4625" s="367"/>
      <c r="S4625" s="367"/>
      <c r="T4625" s="367"/>
      <c r="U4625" s="367"/>
    </row>
    <row r="4626">
      <c r="A4626" s="367"/>
      <c r="B4626" s="367"/>
      <c r="C4626" s="367"/>
      <c r="D4626" s="367"/>
      <c r="E4626" s="368"/>
      <c r="F4626" s="367"/>
      <c r="G4626" s="367"/>
      <c r="H4626" s="367"/>
      <c r="I4626" s="367"/>
      <c r="J4626" s="367"/>
      <c r="K4626" s="367"/>
      <c r="L4626" s="367"/>
      <c r="M4626" s="367"/>
      <c r="N4626" s="367"/>
      <c r="O4626" s="367"/>
      <c r="P4626" s="367"/>
      <c r="Q4626" s="367"/>
      <c r="R4626" s="367"/>
      <c r="S4626" s="367"/>
      <c r="T4626" s="367"/>
      <c r="U4626" s="367"/>
    </row>
    <row r="4627">
      <c r="A4627" s="367"/>
      <c r="B4627" s="367"/>
      <c r="C4627" s="367"/>
      <c r="D4627" s="367"/>
      <c r="E4627" s="368"/>
      <c r="F4627" s="367"/>
      <c r="G4627" s="367"/>
      <c r="H4627" s="367"/>
      <c r="I4627" s="367"/>
      <c r="J4627" s="367"/>
      <c r="K4627" s="367"/>
      <c r="L4627" s="367"/>
      <c r="M4627" s="367"/>
      <c r="N4627" s="367"/>
      <c r="O4627" s="367"/>
      <c r="P4627" s="367"/>
      <c r="Q4627" s="367"/>
      <c r="R4627" s="367"/>
      <c r="S4627" s="367"/>
      <c r="T4627" s="367"/>
      <c r="U4627" s="367"/>
    </row>
    <row r="4628">
      <c r="A4628" s="367"/>
      <c r="B4628" s="367"/>
      <c r="C4628" s="367"/>
      <c r="D4628" s="367"/>
      <c r="E4628" s="368"/>
      <c r="F4628" s="367"/>
      <c r="G4628" s="367"/>
      <c r="H4628" s="367"/>
      <c r="I4628" s="367"/>
      <c r="J4628" s="367"/>
      <c r="K4628" s="367"/>
      <c r="L4628" s="367"/>
      <c r="M4628" s="367"/>
      <c r="N4628" s="367"/>
      <c r="O4628" s="367"/>
      <c r="P4628" s="367"/>
      <c r="Q4628" s="367"/>
      <c r="R4628" s="367"/>
      <c r="S4628" s="367"/>
      <c r="T4628" s="367"/>
      <c r="U4628" s="367"/>
    </row>
    <row r="4629">
      <c r="A4629" s="367"/>
      <c r="B4629" s="367"/>
      <c r="C4629" s="367"/>
      <c r="D4629" s="367"/>
      <c r="E4629" s="368"/>
      <c r="F4629" s="367"/>
      <c r="G4629" s="367"/>
      <c r="H4629" s="367"/>
      <c r="I4629" s="367"/>
      <c r="J4629" s="367"/>
      <c r="K4629" s="367"/>
      <c r="L4629" s="367"/>
      <c r="M4629" s="367"/>
      <c r="N4629" s="367"/>
      <c r="O4629" s="367"/>
      <c r="P4629" s="367"/>
      <c r="Q4629" s="367"/>
      <c r="R4629" s="367"/>
      <c r="S4629" s="367"/>
      <c r="T4629" s="367"/>
      <c r="U4629" s="367"/>
    </row>
    <row r="4630">
      <c r="A4630" s="367"/>
      <c r="B4630" s="367"/>
      <c r="C4630" s="367"/>
      <c r="D4630" s="367"/>
      <c r="E4630" s="368"/>
      <c r="F4630" s="367"/>
      <c r="G4630" s="367"/>
      <c r="H4630" s="367"/>
      <c r="I4630" s="367"/>
      <c r="J4630" s="367"/>
      <c r="K4630" s="367"/>
      <c r="L4630" s="367"/>
      <c r="M4630" s="367"/>
      <c r="N4630" s="367"/>
      <c r="O4630" s="367"/>
      <c r="P4630" s="367"/>
      <c r="Q4630" s="367"/>
      <c r="R4630" s="367"/>
      <c r="S4630" s="367"/>
      <c r="T4630" s="367"/>
      <c r="U4630" s="367"/>
    </row>
    <row r="4631">
      <c r="A4631" s="367"/>
      <c r="B4631" s="367"/>
      <c r="C4631" s="367"/>
      <c r="D4631" s="367"/>
      <c r="E4631" s="368"/>
      <c r="F4631" s="367"/>
      <c r="G4631" s="367"/>
      <c r="H4631" s="367"/>
      <c r="I4631" s="367"/>
      <c r="J4631" s="367"/>
      <c r="K4631" s="367"/>
      <c r="L4631" s="367"/>
      <c r="M4631" s="367"/>
      <c r="N4631" s="367"/>
      <c r="O4631" s="367"/>
      <c r="P4631" s="367"/>
      <c r="Q4631" s="367"/>
      <c r="R4631" s="367"/>
      <c r="S4631" s="367"/>
      <c r="T4631" s="367"/>
      <c r="U4631" s="367"/>
    </row>
    <row r="4632">
      <c r="A4632" s="367"/>
      <c r="B4632" s="367"/>
      <c r="C4632" s="367"/>
      <c r="D4632" s="367"/>
      <c r="E4632" s="368"/>
      <c r="F4632" s="367"/>
      <c r="G4632" s="367"/>
      <c r="H4632" s="367"/>
      <c r="I4632" s="367"/>
      <c r="J4632" s="367"/>
      <c r="K4632" s="367"/>
      <c r="L4632" s="367"/>
      <c r="M4632" s="367"/>
      <c r="N4632" s="367"/>
      <c r="O4632" s="367"/>
      <c r="P4632" s="367"/>
      <c r="Q4632" s="367"/>
      <c r="R4632" s="367"/>
      <c r="S4632" s="367"/>
      <c r="T4632" s="367"/>
      <c r="U4632" s="367"/>
    </row>
    <row r="4633">
      <c r="A4633" s="367"/>
      <c r="B4633" s="367"/>
      <c r="C4633" s="367"/>
      <c r="D4633" s="367"/>
      <c r="E4633" s="368"/>
      <c r="F4633" s="367"/>
      <c r="G4633" s="367"/>
      <c r="H4633" s="367"/>
      <c r="I4633" s="367"/>
      <c r="J4633" s="367"/>
      <c r="K4633" s="367"/>
      <c r="L4633" s="367"/>
      <c r="M4633" s="367"/>
      <c r="N4633" s="367"/>
      <c r="O4633" s="367"/>
      <c r="P4633" s="367"/>
      <c r="Q4633" s="367"/>
      <c r="R4633" s="367"/>
      <c r="S4633" s="367"/>
      <c r="T4633" s="367"/>
      <c r="U4633" s="367"/>
    </row>
    <row r="4634">
      <c r="A4634" s="367"/>
      <c r="B4634" s="367"/>
      <c r="C4634" s="367"/>
      <c r="D4634" s="367"/>
      <c r="E4634" s="368"/>
      <c r="F4634" s="367"/>
      <c r="G4634" s="367"/>
      <c r="H4634" s="367"/>
      <c r="I4634" s="367"/>
      <c r="J4634" s="367"/>
      <c r="K4634" s="367"/>
      <c r="L4634" s="367"/>
      <c r="M4634" s="367"/>
      <c r="N4634" s="367"/>
      <c r="O4634" s="367"/>
      <c r="P4634" s="367"/>
      <c r="Q4634" s="367"/>
      <c r="R4634" s="367"/>
      <c r="S4634" s="367"/>
      <c r="T4634" s="367"/>
      <c r="U4634" s="367"/>
    </row>
    <row r="4635">
      <c r="A4635" s="367"/>
      <c r="B4635" s="367"/>
      <c r="C4635" s="367"/>
      <c r="D4635" s="367"/>
      <c r="E4635" s="368"/>
      <c r="F4635" s="367"/>
      <c r="G4635" s="367"/>
      <c r="H4635" s="367"/>
      <c r="I4635" s="367"/>
      <c r="J4635" s="367"/>
      <c r="K4635" s="367"/>
      <c r="L4635" s="367"/>
      <c r="M4635" s="367"/>
      <c r="N4635" s="367"/>
      <c r="O4635" s="367"/>
      <c r="P4635" s="367"/>
      <c r="Q4635" s="367"/>
      <c r="R4635" s="367"/>
      <c r="S4635" s="367"/>
      <c r="T4635" s="367"/>
      <c r="U4635" s="367"/>
    </row>
    <row r="4636">
      <c r="A4636" s="367"/>
      <c r="B4636" s="367"/>
      <c r="C4636" s="367"/>
      <c r="D4636" s="367"/>
      <c r="E4636" s="368"/>
      <c r="F4636" s="367"/>
      <c r="G4636" s="367"/>
      <c r="H4636" s="367"/>
      <c r="I4636" s="367"/>
      <c r="J4636" s="367"/>
      <c r="K4636" s="367"/>
      <c r="L4636" s="367"/>
      <c r="M4636" s="367"/>
      <c r="N4636" s="367"/>
      <c r="O4636" s="367"/>
      <c r="P4636" s="367"/>
      <c r="Q4636" s="367"/>
      <c r="R4636" s="367"/>
      <c r="S4636" s="367"/>
      <c r="T4636" s="367"/>
      <c r="U4636" s="367"/>
    </row>
    <row r="4637">
      <c r="A4637" s="367"/>
      <c r="B4637" s="367"/>
      <c r="C4637" s="367"/>
      <c r="D4637" s="367"/>
      <c r="E4637" s="368"/>
      <c r="F4637" s="367"/>
      <c r="G4637" s="367"/>
      <c r="H4637" s="367"/>
      <c r="I4637" s="367"/>
      <c r="J4637" s="367"/>
      <c r="K4637" s="367"/>
      <c r="L4637" s="367"/>
      <c r="M4637" s="367"/>
      <c r="N4637" s="367"/>
      <c r="O4637" s="367"/>
      <c r="P4637" s="367"/>
      <c r="Q4637" s="367"/>
      <c r="R4637" s="367"/>
      <c r="S4637" s="367"/>
      <c r="T4637" s="367"/>
      <c r="U4637" s="367"/>
    </row>
    <row r="4638">
      <c r="A4638" s="367"/>
      <c r="B4638" s="367"/>
      <c r="C4638" s="367"/>
      <c r="D4638" s="367"/>
      <c r="E4638" s="368"/>
      <c r="F4638" s="367"/>
      <c r="G4638" s="367"/>
      <c r="H4638" s="367"/>
      <c r="I4638" s="367"/>
      <c r="J4638" s="367"/>
      <c r="K4638" s="367"/>
      <c r="L4638" s="367"/>
      <c r="M4638" s="367"/>
      <c r="N4638" s="367"/>
      <c r="O4638" s="367"/>
      <c r="P4638" s="367"/>
      <c r="Q4638" s="367"/>
      <c r="R4638" s="367"/>
      <c r="S4638" s="367"/>
      <c r="T4638" s="367"/>
      <c r="U4638" s="367"/>
    </row>
    <row r="4639">
      <c r="A4639" s="367"/>
      <c r="B4639" s="367"/>
      <c r="C4639" s="367"/>
      <c r="D4639" s="367"/>
      <c r="E4639" s="368"/>
      <c r="F4639" s="367"/>
      <c r="G4639" s="367"/>
      <c r="H4639" s="367"/>
      <c r="I4639" s="367"/>
      <c r="J4639" s="367"/>
      <c r="K4639" s="367"/>
      <c r="L4639" s="367"/>
      <c r="M4639" s="367"/>
      <c r="N4639" s="367"/>
      <c r="O4639" s="367"/>
      <c r="P4639" s="367"/>
      <c r="Q4639" s="367"/>
      <c r="R4639" s="367"/>
      <c r="S4639" s="367"/>
      <c r="T4639" s="367"/>
      <c r="U4639" s="367"/>
    </row>
    <row r="4640">
      <c r="A4640" s="367"/>
      <c r="B4640" s="367"/>
      <c r="C4640" s="367"/>
      <c r="D4640" s="367"/>
      <c r="E4640" s="368"/>
      <c r="F4640" s="367"/>
      <c r="G4640" s="367"/>
      <c r="H4640" s="367"/>
      <c r="I4640" s="367"/>
      <c r="J4640" s="367"/>
      <c r="K4640" s="367"/>
      <c r="L4640" s="367"/>
      <c r="M4640" s="367"/>
      <c r="N4640" s="367"/>
      <c r="O4640" s="367"/>
      <c r="P4640" s="367"/>
      <c r="Q4640" s="367"/>
      <c r="R4640" s="367"/>
      <c r="S4640" s="367"/>
      <c r="T4640" s="367"/>
      <c r="U4640" s="367"/>
    </row>
    <row r="4641">
      <c r="A4641" s="367"/>
      <c r="B4641" s="367"/>
      <c r="C4641" s="367"/>
      <c r="D4641" s="367"/>
      <c r="E4641" s="368"/>
      <c r="F4641" s="367"/>
      <c r="G4641" s="367"/>
      <c r="H4641" s="367"/>
      <c r="I4641" s="367"/>
      <c r="J4641" s="367"/>
      <c r="K4641" s="367"/>
      <c r="L4641" s="367"/>
      <c r="M4641" s="367"/>
      <c r="N4641" s="367"/>
      <c r="O4641" s="367"/>
      <c r="P4641" s="367"/>
      <c r="Q4641" s="367"/>
      <c r="R4641" s="367"/>
      <c r="S4641" s="367"/>
      <c r="T4641" s="367"/>
      <c r="U4641" s="367"/>
    </row>
    <row r="4642">
      <c r="A4642" s="367"/>
      <c r="B4642" s="367"/>
      <c r="C4642" s="367"/>
      <c r="D4642" s="367"/>
      <c r="E4642" s="368"/>
      <c r="F4642" s="367"/>
      <c r="G4642" s="367"/>
      <c r="H4642" s="367"/>
      <c r="I4642" s="367"/>
      <c r="J4642" s="367"/>
      <c r="K4642" s="367"/>
      <c r="L4642" s="367"/>
      <c r="M4642" s="367"/>
      <c r="N4642" s="367"/>
      <c r="O4642" s="367"/>
      <c r="P4642" s="367"/>
      <c r="Q4642" s="367"/>
      <c r="R4642" s="367"/>
      <c r="S4642" s="367"/>
      <c r="T4642" s="367"/>
      <c r="U4642" s="367"/>
    </row>
    <row r="4643">
      <c r="A4643" s="367"/>
      <c r="B4643" s="367"/>
      <c r="C4643" s="367"/>
      <c r="D4643" s="367"/>
      <c r="E4643" s="368"/>
      <c r="F4643" s="367"/>
      <c r="G4643" s="367"/>
      <c r="H4643" s="367"/>
      <c r="I4643" s="367"/>
      <c r="J4643" s="367"/>
      <c r="K4643" s="367"/>
      <c r="L4643" s="367"/>
      <c r="M4643" s="367"/>
      <c r="N4643" s="367"/>
      <c r="O4643" s="367"/>
      <c r="P4643" s="367"/>
      <c r="Q4643" s="367"/>
      <c r="R4643" s="367"/>
      <c r="S4643" s="367"/>
      <c r="T4643" s="367"/>
      <c r="U4643" s="367"/>
    </row>
    <row r="4644">
      <c r="A4644" s="367"/>
      <c r="B4644" s="367"/>
      <c r="C4644" s="367"/>
      <c r="D4644" s="367"/>
      <c r="E4644" s="368"/>
      <c r="F4644" s="367"/>
      <c r="G4644" s="367"/>
      <c r="H4644" s="367"/>
      <c r="I4644" s="367"/>
      <c r="J4644" s="367"/>
      <c r="K4644" s="367"/>
      <c r="L4644" s="367"/>
      <c r="M4644" s="367"/>
      <c r="N4644" s="367"/>
      <c r="O4644" s="367"/>
      <c r="P4644" s="367"/>
      <c r="Q4644" s="367"/>
      <c r="R4644" s="367"/>
      <c r="S4644" s="367"/>
      <c r="T4644" s="367"/>
      <c r="U4644" s="367"/>
    </row>
    <row r="4645">
      <c r="A4645" s="367"/>
      <c r="B4645" s="367"/>
      <c r="C4645" s="367"/>
      <c r="D4645" s="367"/>
      <c r="E4645" s="368"/>
      <c r="F4645" s="367"/>
      <c r="G4645" s="367"/>
      <c r="H4645" s="367"/>
      <c r="I4645" s="367"/>
      <c r="J4645" s="367"/>
      <c r="K4645" s="367"/>
      <c r="L4645" s="367"/>
      <c r="M4645" s="367"/>
      <c r="N4645" s="367"/>
      <c r="O4645" s="367"/>
      <c r="P4645" s="367"/>
      <c r="Q4645" s="367"/>
      <c r="R4645" s="367"/>
      <c r="S4645" s="367"/>
      <c r="T4645" s="367"/>
      <c r="U4645" s="367"/>
    </row>
    <row r="4646">
      <c r="A4646" s="367"/>
      <c r="B4646" s="367"/>
      <c r="C4646" s="367"/>
      <c r="D4646" s="367"/>
      <c r="E4646" s="368"/>
      <c r="F4646" s="367"/>
      <c r="G4646" s="367"/>
      <c r="H4646" s="367"/>
      <c r="I4646" s="367"/>
      <c r="J4646" s="367"/>
      <c r="K4646" s="367"/>
      <c r="L4646" s="367"/>
      <c r="M4646" s="367"/>
      <c r="N4646" s="367"/>
      <c r="O4646" s="367"/>
      <c r="P4646" s="367"/>
      <c r="Q4646" s="367"/>
      <c r="R4646" s="367"/>
      <c r="S4646" s="367"/>
      <c r="T4646" s="367"/>
      <c r="U4646" s="367"/>
    </row>
    <row r="4647">
      <c r="A4647" s="367"/>
      <c r="B4647" s="367"/>
      <c r="C4647" s="367"/>
      <c r="D4647" s="367"/>
      <c r="E4647" s="368"/>
      <c r="F4647" s="367"/>
      <c r="G4647" s="367"/>
      <c r="H4647" s="367"/>
      <c r="I4647" s="367"/>
      <c r="J4647" s="367"/>
      <c r="K4647" s="367"/>
      <c r="L4647" s="367"/>
      <c r="M4647" s="367"/>
      <c r="N4647" s="367"/>
      <c r="O4647" s="367"/>
      <c r="P4647" s="367"/>
      <c r="Q4647" s="367"/>
      <c r="R4647" s="367"/>
      <c r="S4647" s="367"/>
      <c r="T4647" s="367"/>
      <c r="U4647" s="367"/>
    </row>
    <row r="4648">
      <c r="A4648" s="367"/>
      <c r="B4648" s="367"/>
      <c r="C4648" s="367"/>
      <c r="D4648" s="367"/>
      <c r="E4648" s="368"/>
      <c r="F4648" s="367"/>
      <c r="G4648" s="367"/>
      <c r="H4648" s="367"/>
      <c r="I4648" s="367"/>
      <c r="J4648" s="367"/>
      <c r="K4648" s="367"/>
      <c r="L4648" s="367"/>
      <c r="M4648" s="367"/>
      <c r="N4648" s="367"/>
      <c r="O4648" s="367"/>
      <c r="P4648" s="367"/>
      <c r="Q4648" s="367"/>
      <c r="R4648" s="367"/>
      <c r="S4648" s="367"/>
      <c r="T4648" s="367"/>
      <c r="U4648" s="367"/>
    </row>
    <row r="4649">
      <c r="A4649" s="367"/>
      <c r="B4649" s="367"/>
      <c r="C4649" s="367"/>
      <c r="D4649" s="367"/>
      <c r="E4649" s="368"/>
      <c r="F4649" s="367"/>
      <c r="G4649" s="367"/>
      <c r="H4649" s="367"/>
      <c r="I4649" s="367"/>
      <c r="J4649" s="367"/>
      <c r="K4649" s="367"/>
      <c r="L4649" s="367"/>
      <c r="M4649" s="367"/>
      <c r="N4649" s="367"/>
      <c r="O4649" s="367"/>
      <c r="P4649" s="367"/>
      <c r="Q4649" s="367"/>
      <c r="R4649" s="367"/>
      <c r="S4649" s="367"/>
      <c r="T4649" s="367"/>
      <c r="U4649" s="367"/>
    </row>
    <row r="4650">
      <c r="A4650" s="367"/>
      <c r="B4650" s="367"/>
      <c r="C4650" s="367"/>
      <c r="D4650" s="367"/>
      <c r="E4650" s="368"/>
      <c r="F4650" s="367"/>
      <c r="G4650" s="367"/>
      <c r="H4650" s="367"/>
      <c r="I4650" s="367"/>
      <c r="J4650" s="367"/>
      <c r="K4650" s="367"/>
      <c r="L4650" s="367"/>
      <c r="M4650" s="367"/>
      <c r="N4650" s="367"/>
      <c r="O4650" s="367"/>
      <c r="P4650" s="367"/>
      <c r="Q4650" s="367"/>
      <c r="R4650" s="367"/>
      <c r="S4650" s="367"/>
      <c r="T4650" s="367"/>
      <c r="U4650" s="367"/>
    </row>
    <row r="4651">
      <c r="A4651" s="367"/>
      <c r="B4651" s="367"/>
      <c r="C4651" s="367"/>
      <c r="D4651" s="367"/>
      <c r="E4651" s="368"/>
      <c r="F4651" s="367"/>
      <c r="G4651" s="367"/>
      <c r="H4651" s="367"/>
      <c r="I4651" s="367"/>
      <c r="J4651" s="367"/>
      <c r="K4651" s="367"/>
      <c r="L4651" s="367"/>
      <c r="M4651" s="367"/>
      <c r="N4651" s="367"/>
      <c r="O4651" s="367"/>
      <c r="P4651" s="367"/>
      <c r="Q4651" s="367"/>
      <c r="R4651" s="367"/>
      <c r="S4651" s="367"/>
      <c r="T4651" s="367"/>
      <c r="U4651" s="367"/>
    </row>
    <row r="4652">
      <c r="A4652" s="367"/>
      <c r="B4652" s="367"/>
      <c r="C4652" s="367"/>
      <c r="D4652" s="367"/>
      <c r="E4652" s="368"/>
      <c r="F4652" s="367"/>
      <c r="G4652" s="367"/>
      <c r="H4652" s="367"/>
      <c r="I4652" s="367"/>
      <c r="J4652" s="367"/>
      <c r="K4652" s="367"/>
      <c r="L4652" s="367"/>
      <c r="M4652" s="367"/>
      <c r="N4652" s="367"/>
      <c r="O4652" s="367"/>
      <c r="P4652" s="367"/>
      <c r="Q4652" s="367"/>
      <c r="R4652" s="367"/>
      <c r="S4652" s="367"/>
      <c r="T4652" s="367"/>
      <c r="U4652" s="367"/>
    </row>
    <row r="4653">
      <c r="A4653" s="367"/>
      <c r="B4653" s="367"/>
      <c r="C4653" s="367"/>
      <c r="D4653" s="367"/>
      <c r="E4653" s="368"/>
      <c r="F4653" s="367"/>
      <c r="G4653" s="367"/>
      <c r="H4653" s="367"/>
      <c r="I4653" s="367"/>
      <c r="J4653" s="367"/>
      <c r="K4653" s="367"/>
      <c r="L4653" s="367"/>
      <c r="M4653" s="367"/>
      <c r="N4653" s="367"/>
      <c r="O4653" s="367"/>
      <c r="P4653" s="367"/>
      <c r="Q4653" s="367"/>
      <c r="R4653" s="367"/>
      <c r="S4653" s="367"/>
      <c r="T4653" s="367"/>
      <c r="U4653" s="367"/>
    </row>
    <row r="4654">
      <c r="A4654" s="367"/>
      <c r="B4654" s="367"/>
      <c r="C4654" s="367"/>
      <c r="D4654" s="367"/>
      <c r="E4654" s="368"/>
      <c r="F4654" s="367"/>
      <c r="G4654" s="367"/>
      <c r="H4654" s="367"/>
      <c r="I4654" s="367"/>
      <c r="J4654" s="367"/>
      <c r="K4654" s="367"/>
      <c r="L4654" s="367"/>
      <c r="M4654" s="367"/>
      <c r="N4654" s="367"/>
      <c r="O4654" s="367"/>
      <c r="P4654" s="367"/>
      <c r="Q4654" s="367"/>
      <c r="R4654" s="367"/>
      <c r="S4654" s="367"/>
      <c r="T4654" s="367"/>
      <c r="U4654" s="367"/>
    </row>
    <row r="4655">
      <c r="A4655" s="367"/>
      <c r="B4655" s="367"/>
      <c r="C4655" s="367"/>
      <c r="D4655" s="367"/>
      <c r="E4655" s="368"/>
      <c r="F4655" s="367"/>
      <c r="G4655" s="367"/>
      <c r="H4655" s="367"/>
      <c r="I4655" s="367"/>
      <c r="J4655" s="367"/>
      <c r="K4655" s="367"/>
      <c r="L4655" s="367"/>
      <c r="M4655" s="367"/>
      <c r="N4655" s="367"/>
      <c r="O4655" s="367"/>
      <c r="P4655" s="367"/>
      <c r="Q4655" s="367"/>
      <c r="R4655" s="367"/>
      <c r="S4655" s="367"/>
      <c r="T4655" s="367"/>
      <c r="U4655" s="367"/>
    </row>
    <row r="4656">
      <c r="A4656" s="367"/>
      <c r="B4656" s="367"/>
      <c r="C4656" s="367"/>
      <c r="D4656" s="367"/>
      <c r="E4656" s="368"/>
      <c r="F4656" s="367"/>
      <c r="G4656" s="367"/>
      <c r="H4656" s="367"/>
      <c r="I4656" s="367"/>
      <c r="J4656" s="367"/>
      <c r="K4656" s="367"/>
      <c r="L4656" s="367"/>
      <c r="M4656" s="367"/>
      <c r="N4656" s="367"/>
      <c r="O4656" s="367"/>
      <c r="P4656" s="367"/>
      <c r="Q4656" s="367"/>
      <c r="R4656" s="367"/>
      <c r="S4656" s="367"/>
      <c r="T4656" s="367"/>
      <c r="U4656" s="367"/>
    </row>
    <row r="4657">
      <c r="A4657" s="367"/>
      <c r="B4657" s="367"/>
      <c r="C4657" s="367"/>
      <c r="D4657" s="367"/>
      <c r="E4657" s="368"/>
      <c r="F4657" s="367"/>
      <c r="G4657" s="367"/>
      <c r="H4657" s="367"/>
      <c r="I4657" s="367"/>
      <c r="J4657" s="367"/>
      <c r="K4657" s="367"/>
      <c r="L4657" s="367"/>
      <c r="M4657" s="367"/>
      <c r="N4657" s="367"/>
      <c r="O4657" s="367"/>
      <c r="P4657" s="367"/>
      <c r="Q4657" s="367"/>
      <c r="R4657" s="367"/>
      <c r="S4657" s="367"/>
      <c r="T4657" s="367"/>
      <c r="U4657" s="367"/>
    </row>
    <row r="4658">
      <c r="A4658" s="367"/>
      <c r="B4658" s="367"/>
      <c r="C4658" s="367"/>
      <c r="D4658" s="367"/>
      <c r="E4658" s="368"/>
      <c r="F4658" s="367"/>
      <c r="G4658" s="367"/>
      <c r="H4658" s="367"/>
      <c r="I4658" s="367"/>
      <c r="J4658" s="367"/>
      <c r="K4658" s="367"/>
      <c r="L4658" s="367"/>
      <c r="M4658" s="367"/>
      <c r="N4658" s="367"/>
      <c r="O4658" s="367"/>
      <c r="P4658" s="367"/>
      <c r="Q4658" s="367"/>
      <c r="R4658" s="367"/>
      <c r="S4658" s="367"/>
      <c r="T4658" s="367"/>
      <c r="U4658" s="367"/>
    </row>
    <row r="4659">
      <c r="A4659" s="367"/>
      <c r="B4659" s="367"/>
      <c r="C4659" s="367"/>
      <c r="D4659" s="367"/>
      <c r="E4659" s="368"/>
      <c r="F4659" s="367"/>
      <c r="G4659" s="367"/>
      <c r="H4659" s="367"/>
      <c r="I4659" s="367"/>
      <c r="J4659" s="367"/>
      <c r="K4659" s="367"/>
      <c r="L4659" s="367"/>
      <c r="M4659" s="367"/>
      <c r="N4659" s="367"/>
      <c r="O4659" s="367"/>
      <c r="P4659" s="367"/>
      <c r="Q4659" s="367"/>
      <c r="R4659" s="367"/>
      <c r="S4659" s="367"/>
      <c r="T4659" s="367"/>
      <c r="U4659" s="367"/>
    </row>
    <row r="4660">
      <c r="A4660" s="367"/>
      <c r="B4660" s="367"/>
      <c r="C4660" s="367"/>
      <c r="D4660" s="367"/>
      <c r="E4660" s="368"/>
      <c r="F4660" s="367"/>
      <c r="G4660" s="367"/>
      <c r="H4660" s="367"/>
      <c r="I4660" s="367"/>
      <c r="J4660" s="367"/>
      <c r="K4660" s="367"/>
      <c r="L4660" s="367"/>
      <c r="M4660" s="367"/>
      <c r="N4660" s="367"/>
      <c r="O4660" s="367"/>
      <c r="P4660" s="367"/>
      <c r="Q4660" s="367"/>
      <c r="R4660" s="367"/>
      <c r="S4660" s="367"/>
      <c r="T4660" s="367"/>
      <c r="U4660" s="367"/>
    </row>
    <row r="4661">
      <c r="A4661" s="367"/>
      <c r="B4661" s="367"/>
      <c r="C4661" s="367"/>
      <c r="D4661" s="367"/>
      <c r="E4661" s="368"/>
      <c r="F4661" s="367"/>
      <c r="G4661" s="367"/>
      <c r="H4661" s="367"/>
      <c r="I4661" s="367"/>
      <c r="J4661" s="367"/>
      <c r="K4661" s="367"/>
      <c r="L4661" s="367"/>
      <c r="M4661" s="367"/>
      <c r="N4661" s="367"/>
      <c r="O4661" s="367"/>
      <c r="P4661" s="367"/>
      <c r="Q4661" s="367"/>
      <c r="R4661" s="367"/>
      <c r="S4661" s="367"/>
      <c r="T4661" s="367"/>
      <c r="U4661" s="367"/>
    </row>
    <row r="4662">
      <c r="A4662" s="367"/>
      <c r="B4662" s="367"/>
      <c r="C4662" s="367"/>
      <c r="D4662" s="367"/>
      <c r="E4662" s="368"/>
      <c r="F4662" s="367"/>
      <c r="G4662" s="367"/>
      <c r="H4662" s="367"/>
      <c r="I4662" s="367"/>
      <c r="J4662" s="367"/>
      <c r="K4662" s="367"/>
      <c r="L4662" s="367"/>
      <c r="M4662" s="367"/>
      <c r="N4662" s="367"/>
      <c r="O4662" s="367"/>
      <c r="P4662" s="367"/>
      <c r="Q4662" s="367"/>
      <c r="R4662" s="367"/>
      <c r="S4662" s="367"/>
      <c r="T4662" s="367"/>
      <c r="U4662" s="367"/>
    </row>
    <row r="4663">
      <c r="A4663" s="367"/>
      <c r="B4663" s="367"/>
      <c r="C4663" s="367"/>
      <c r="D4663" s="367"/>
      <c r="E4663" s="368"/>
      <c r="F4663" s="367"/>
      <c r="G4663" s="367"/>
      <c r="H4663" s="367"/>
      <c r="I4663" s="367"/>
      <c r="J4663" s="367"/>
      <c r="K4663" s="367"/>
      <c r="L4663" s="367"/>
      <c r="M4663" s="367"/>
      <c r="N4663" s="367"/>
      <c r="O4663" s="367"/>
      <c r="P4663" s="367"/>
      <c r="Q4663" s="367"/>
      <c r="R4663" s="367"/>
      <c r="S4663" s="367"/>
      <c r="T4663" s="367"/>
      <c r="U4663" s="367"/>
    </row>
    <row r="4664">
      <c r="A4664" s="367"/>
      <c r="B4664" s="367"/>
      <c r="C4664" s="367"/>
      <c r="D4664" s="367"/>
      <c r="E4664" s="368"/>
      <c r="F4664" s="367"/>
      <c r="G4664" s="367"/>
      <c r="H4664" s="367"/>
      <c r="I4664" s="367"/>
      <c r="J4664" s="367"/>
      <c r="K4664" s="367"/>
      <c r="L4664" s="367"/>
      <c r="M4664" s="367"/>
      <c r="N4664" s="367"/>
      <c r="O4664" s="367"/>
      <c r="P4664" s="367"/>
      <c r="Q4664" s="367"/>
      <c r="R4664" s="367"/>
      <c r="S4664" s="367"/>
      <c r="T4664" s="367"/>
      <c r="U4664" s="367"/>
    </row>
    <row r="4665">
      <c r="A4665" s="367"/>
      <c r="B4665" s="367"/>
      <c r="C4665" s="367"/>
      <c r="D4665" s="367"/>
      <c r="E4665" s="368"/>
      <c r="F4665" s="367"/>
      <c r="G4665" s="367"/>
      <c r="H4665" s="367"/>
      <c r="I4665" s="367"/>
      <c r="J4665" s="367"/>
      <c r="K4665" s="367"/>
      <c r="L4665" s="367"/>
      <c r="M4665" s="367"/>
      <c r="N4665" s="367"/>
      <c r="O4665" s="367"/>
      <c r="P4665" s="367"/>
      <c r="Q4665" s="367"/>
      <c r="R4665" s="367"/>
      <c r="S4665" s="367"/>
      <c r="T4665" s="367"/>
      <c r="U4665" s="367"/>
    </row>
    <row r="4666">
      <c r="A4666" s="367"/>
      <c r="B4666" s="367"/>
      <c r="C4666" s="367"/>
      <c r="D4666" s="367"/>
      <c r="E4666" s="368"/>
      <c r="F4666" s="367"/>
      <c r="G4666" s="367"/>
      <c r="H4666" s="367"/>
      <c r="I4666" s="367"/>
      <c r="J4666" s="367"/>
      <c r="K4666" s="367"/>
      <c r="L4666" s="367"/>
      <c r="M4666" s="367"/>
      <c r="N4666" s="367"/>
      <c r="O4666" s="367"/>
      <c r="P4666" s="367"/>
      <c r="Q4666" s="367"/>
      <c r="R4666" s="367"/>
      <c r="S4666" s="367"/>
      <c r="T4666" s="367"/>
      <c r="U4666" s="367"/>
    </row>
    <row r="4667">
      <c r="A4667" s="367"/>
      <c r="B4667" s="367"/>
      <c r="C4667" s="367"/>
      <c r="D4667" s="367"/>
      <c r="E4667" s="368"/>
      <c r="F4667" s="367"/>
      <c r="G4667" s="367"/>
      <c r="H4667" s="367"/>
      <c r="I4667" s="367"/>
      <c r="J4667" s="367"/>
      <c r="K4667" s="367"/>
      <c r="L4667" s="367"/>
      <c r="M4667" s="367"/>
      <c r="N4667" s="367"/>
      <c r="O4667" s="367"/>
      <c r="P4667" s="367"/>
      <c r="Q4667" s="367"/>
      <c r="R4667" s="367"/>
      <c r="S4667" s="367"/>
      <c r="T4667" s="367"/>
      <c r="U4667" s="367"/>
    </row>
    <row r="4668">
      <c r="A4668" s="367"/>
      <c r="B4668" s="367"/>
      <c r="C4668" s="367"/>
      <c r="D4668" s="367"/>
      <c r="E4668" s="368"/>
      <c r="F4668" s="367"/>
      <c r="G4668" s="367"/>
      <c r="H4668" s="367"/>
      <c r="I4668" s="367"/>
      <c r="J4668" s="367"/>
      <c r="K4668" s="367"/>
      <c r="L4668" s="367"/>
      <c r="M4668" s="367"/>
      <c r="N4668" s="367"/>
      <c r="O4668" s="367"/>
      <c r="P4668" s="367"/>
      <c r="Q4668" s="367"/>
      <c r="R4668" s="367"/>
      <c r="S4668" s="367"/>
      <c r="T4668" s="367"/>
      <c r="U4668" s="367"/>
    </row>
    <row r="4669">
      <c r="A4669" s="367"/>
      <c r="B4669" s="367"/>
      <c r="C4669" s="367"/>
      <c r="D4669" s="367"/>
      <c r="E4669" s="368"/>
      <c r="F4669" s="367"/>
      <c r="G4669" s="367"/>
      <c r="H4669" s="367"/>
      <c r="I4669" s="367"/>
      <c r="J4669" s="367"/>
      <c r="K4669" s="367"/>
      <c r="L4669" s="367"/>
      <c r="M4669" s="367"/>
      <c r="N4669" s="367"/>
      <c r="O4669" s="367"/>
      <c r="P4669" s="367"/>
      <c r="Q4669" s="367"/>
      <c r="R4669" s="367"/>
      <c r="S4669" s="367"/>
      <c r="T4669" s="367"/>
      <c r="U4669" s="367"/>
    </row>
    <row r="4670">
      <c r="A4670" s="367"/>
      <c r="B4670" s="367"/>
      <c r="C4670" s="367"/>
      <c r="D4670" s="367"/>
      <c r="E4670" s="368"/>
      <c r="F4670" s="367"/>
      <c r="G4670" s="367"/>
      <c r="H4670" s="367"/>
      <c r="I4670" s="367"/>
      <c r="J4670" s="367"/>
      <c r="K4670" s="367"/>
      <c r="L4670" s="367"/>
      <c r="M4670" s="367"/>
      <c r="N4670" s="367"/>
      <c r="O4670" s="367"/>
      <c r="P4670" s="367"/>
      <c r="Q4670" s="367"/>
      <c r="R4670" s="367"/>
      <c r="S4670" s="367"/>
      <c r="T4670" s="367"/>
      <c r="U4670" s="367"/>
    </row>
    <row r="4671">
      <c r="A4671" s="367"/>
      <c r="B4671" s="367"/>
      <c r="C4671" s="367"/>
      <c r="D4671" s="367"/>
      <c r="E4671" s="368"/>
      <c r="F4671" s="367"/>
      <c r="G4671" s="367"/>
      <c r="H4671" s="367"/>
      <c r="I4671" s="367"/>
      <c r="J4671" s="367"/>
      <c r="K4671" s="367"/>
      <c r="L4671" s="367"/>
      <c r="M4671" s="367"/>
      <c r="N4671" s="367"/>
      <c r="O4671" s="367"/>
      <c r="P4671" s="367"/>
      <c r="Q4671" s="367"/>
      <c r="R4671" s="367"/>
      <c r="S4671" s="367"/>
      <c r="T4671" s="367"/>
      <c r="U4671" s="367"/>
    </row>
    <row r="4672">
      <c r="A4672" s="367"/>
      <c r="B4672" s="367"/>
      <c r="C4672" s="367"/>
      <c r="D4672" s="367"/>
      <c r="E4672" s="368"/>
      <c r="F4672" s="367"/>
      <c r="G4672" s="367"/>
      <c r="H4672" s="367"/>
      <c r="I4672" s="367"/>
      <c r="J4672" s="367"/>
      <c r="K4672" s="367"/>
      <c r="L4672" s="367"/>
      <c r="M4672" s="367"/>
      <c r="N4672" s="367"/>
      <c r="O4672" s="367"/>
      <c r="P4672" s="367"/>
      <c r="Q4672" s="367"/>
      <c r="R4672" s="367"/>
      <c r="S4672" s="367"/>
      <c r="T4672" s="367"/>
      <c r="U4672" s="367"/>
    </row>
    <row r="4673">
      <c r="A4673" s="367"/>
      <c r="B4673" s="367"/>
      <c r="C4673" s="367"/>
      <c r="D4673" s="367"/>
      <c r="E4673" s="368"/>
      <c r="F4673" s="367"/>
      <c r="G4673" s="367"/>
      <c r="H4673" s="367"/>
      <c r="I4673" s="367"/>
      <c r="J4673" s="367"/>
      <c r="K4673" s="367"/>
      <c r="L4673" s="367"/>
      <c r="M4673" s="367"/>
      <c r="N4673" s="367"/>
      <c r="O4673" s="367"/>
      <c r="P4673" s="367"/>
      <c r="Q4673" s="367"/>
      <c r="R4673" s="367"/>
      <c r="S4673" s="367"/>
      <c r="T4673" s="367"/>
      <c r="U4673" s="367"/>
    </row>
    <row r="4674">
      <c r="A4674" s="367"/>
      <c r="B4674" s="367"/>
      <c r="C4674" s="367"/>
      <c r="D4674" s="367"/>
      <c r="E4674" s="368"/>
      <c r="F4674" s="367"/>
      <c r="G4674" s="367"/>
      <c r="H4674" s="367"/>
      <c r="I4674" s="367"/>
      <c r="J4674" s="367"/>
      <c r="K4674" s="367"/>
      <c r="L4674" s="367"/>
      <c r="M4674" s="367"/>
      <c r="N4674" s="367"/>
      <c r="O4674" s="367"/>
      <c r="P4674" s="367"/>
      <c r="Q4674" s="367"/>
      <c r="R4674" s="367"/>
      <c r="S4674" s="367"/>
      <c r="T4674" s="367"/>
      <c r="U4674" s="367"/>
    </row>
    <row r="4675">
      <c r="A4675" s="367"/>
      <c r="B4675" s="367"/>
      <c r="C4675" s="367"/>
      <c r="D4675" s="367"/>
      <c r="E4675" s="368"/>
      <c r="F4675" s="367"/>
      <c r="G4675" s="367"/>
      <c r="H4675" s="367"/>
      <c r="I4675" s="367"/>
      <c r="J4675" s="367"/>
      <c r="K4675" s="367"/>
      <c r="L4675" s="367"/>
      <c r="M4675" s="367"/>
      <c r="N4675" s="367"/>
      <c r="O4675" s="367"/>
      <c r="P4675" s="367"/>
      <c r="Q4675" s="367"/>
      <c r="R4675" s="367"/>
      <c r="S4675" s="367"/>
      <c r="T4675" s="367"/>
      <c r="U4675" s="367"/>
    </row>
    <row r="4676">
      <c r="A4676" s="367"/>
      <c r="B4676" s="367"/>
      <c r="C4676" s="367"/>
      <c r="D4676" s="367"/>
      <c r="E4676" s="368"/>
      <c r="F4676" s="367"/>
      <c r="G4676" s="367"/>
      <c r="H4676" s="367"/>
      <c r="I4676" s="367"/>
      <c r="J4676" s="367"/>
      <c r="K4676" s="367"/>
      <c r="L4676" s="367"/>
      <c r="M4676" s="367"/>
      <c r="N4676" s="367"/>
      <c r="O4676" s="367"/>
      <c r="P4676" s="367"/>
      <c r="Q4676" s="367"/>
      <c r="R4676" s="367"/>
      <c r="S4676" s="367"/>
      <c r="T4676" s="367"/>
      <c r="U4676" s="367"/>
    </row>
    <row r="4677">
      <c r="A4677" s="367"/>
      <c r="B4677" s="367"/>
      <c r="C4677" s="367"/>
      <c r="D4677" s="367"/>
      <c r="E4677" s="368"/>
      <c r="F4677" s="367"/>
      <c r="G4677" s="367"/>
      <c r="H4677" s="367"/>
      <c r="I4677" s="367"/>
      <c r="J4677" s="367"/>
      <c r="K4677" s="367"/>
      <c r="L4677" s="367"/>
      <c r="M4677" s="367"/>
      <c r="N4677" s="367"/>
      <c r="O4677" s="367"/>
      <c r="P4677" s="367"/>
      <c r="Q4677" s="367"/>
      <c r="R4677" s="367"/>
      <c r="S4677" s="367"/>
      <c r="T4677" s="367"/>
      <c r="U4677" s="367"/>
    </row>
    <row r="4678">
      <c r="A4678" s="367"/>
      <c r="B4678" s="367"/>
      <c r="C4678" s="367"/>
      <c r="D4678" s="367"/>
      <c r="E4678" s="368"/>
      <c r="F4678" s="367"/>
      <c r="G4678" s="367"/>
      <c r="H4678" s="367"/>
      <c r="I4678" s="367"/>
      <c r="J4678" s="367"/>
      <c r="K4678" s="367"/>
      <c r="L4678" s="367"/>
      <c r="M4678" s="367"/>
      <c r="N4678" s="367"/>
      <c r="O4678" s="367"/>
      <c r="P4678" s="367"/>
      <c r="Q4678" s="367"/>
      <c r="R4678" s="367"/>
      <c r="S4678" s="367"/>
      <c r="T4678" s="367"/>
      <c r="U4678" s="367"/>
    </row>
    <row r="4679">
      <c r="A4679" s="367"/>
      <c r="B4679" s="367"/>
      <c r="C4679" s="367"/>
      <c r="D4679" s="367"/>
      <c r="E4679" s="368"/>
      <c r="F4679" s="367"/>
      <c r="G4679" s="367"/>
      <c r="H4679" s="367"/>
      <c r="I4679" s="367"/>
      <c r="J4679" s="367"/>
      <c r="K4679" s="367"/>
      <c r="L4679" s="367"/>
      <c r="M4679" s="367"/>
      <c r="N4679" s="367"/>
      <c r="O4679" s="367"/>
      <c r="P4679" s="367"/>
      <c r="Q4679" s="367"/>
      <c r="R4679" s="367"/>
      <c r="S4679" s="367"/>
      <c r="T4679" s="367"/>
      <c r="U4679" s="367"/>
    </row>
    <row r="4680">
      <c r="A4680" s="367"/>
      <c r="B4680" s="367"/>
      <c r="C4680" s="367"/>
      <c r="D4680" s="367"/>
      <c r="E4680" s="368"/>
      <c r="F4680" s="367"/>
      <c r="G4680" s="367"/>
      <c r="H4680" s="367"/>
      <c r="I4680" s="367"/>
      <c r="J4680" s="367"/>
      <c r="K4680" s="367"/>
      <c r="L4680" s="367"/>
      <c r="M4680" s="367"/>
      <c r="N4680" s="367"/>
      <c r="O4680" s="367"/>
      <c r="P4680" s="367"/>
      <c r="Q4680" s="367"/>
      <c r="R4680" s="367"/>
      <c r="S4680" s="367"/>
      <c r="T4680" s="367"/>
      <c r="U4680" s="367"/>
    </row>
    <row r="4681">
      <c r="A4681" s="367"/>
      <c r="B4681" s="367"/>
      <c r="C4681" s="367"/>
      <c r="D4681" s="367"/>
      <c r="E4681" s="368"/>
      <c r="F4681" s="367"/>
      <c r="G4681" s="367"/>
      <c r="H4681" s="367"/>
      <c r="I4681" s="367"/>
      <c r="J4681" s="367"/>
      <c r="K4681" s="367"/>
      <c r="L4681" s="367"/>
      <c r="M4681" s="367"/>
      <c r="N4681" s="367"/>
      <c r="O4681" s="367"/>
      <c r="P4681" s="367"/>
      <c r="Q4681" s="367"/>
      <c r="R4681" s="367"/>
      <c r="S4681" s="367"/>
      <c r="T4681" s="367"/>
      <c r="U4681" s="367"/>
    </row>
    <row r="4682">
      <c r="A4682" s="367"/>
      <c r="B4682" s="367"/>
      <c r="C4682" s="367"/>
      <c r="D4682" s="367"/>
      <c r="E4682" s="368"/>
      <c r="F4682" s="367"/>
      <c r="G4682" s="367"/>
      <c r="H4682" s="367"/>
      <c r="I4682" s="367"/>
      <c r="J4682" s="367"/>
      <c r="K4682" s="367"/>
      <c r="L4682" s="367"/>
      <c r="M4682" s="367"/>
      <c r="N4682" s="367"/>
      <c r="O4682" s="367"/>
      <c r="P4682" s="367"/>
      <c r="Q4682" s="367"/>
      <c r="R4682" s="367"/>
      <c r="S4682" s="367"/>
      <c r="T4682" s="367"/>
      <c r="U4682" s="367"/>
    </row>
    <row r="4683">
      <c r="A4683" s="367"/>
      <c r="B4683" s="367"/>
      <c r="C4683" s="367"/>
      <c r="D4683" s="367"/>
      <c r="E4683" s="368"/>
      <c r="F4683" s="367"/>
      <c r="G4683" s="367"/>
      <c r="H4683" s="367"/>
      <c r="I4683" s="367"/>
      <c r="J4683" s="367"/>
      <c r="K4683" s="367"/>
      <c r="L4683" s="367"/>
      <c r="M4683" s="367"/>
      <c r="N4683" s="367"/>
      <c r="O4683" s="367"/>
      <c r="P4683" s="367"/>
      <c r="Q4683" s="367"/>
      <c r="R4683" s="367"/>
      <c r="S4683" s="367"/>
      <c r="T4683" s="367"/>
      <c r="U4683" s="367"/>
    </row>
    <row r="4684">
      <c r="A4684" s="367"/>
      <c r="B4684" s="367"/>
      <c r="C4684" s="367"/>
      <c r="D4684" s="367"/>
      <c r="E4684" s="368"/>
      <c r="F4684" s="367"/>
      <c r="G4684" s="367"/>
      <c r="H4684" s="367"/>
      <c r="I4684" s="367"/>
      <c r="J4684" s="367"/>
      <c r="K4684" s="367"/>
      <c r="L4684" s="367"/>
      <c r="M4684" s="367"/>
      <c r="N4684" s="367"/>
      <c r="O4684" s="367"/>
      <c r="P4684" s="367"/>
      <c r="Q4684" s="367"/>
      <c r="R4684" s="367"/>
      <c r="S4684" s="367"/>
      <c r="T4684" s="367"/>
      <c r="U4684" s="367"/>
    </row>
    <row r="4685">
      <c r="A4685" s="367"/>
      <c r="B4685" s="367"/>
      <c r="C4685" s="367"/>
      <c r="D4685" s="367"/>
      <c r="E4685" s="368"/>
      <c r="F4685" s="367"/>
      <c r="G4685" s="367"/>
      <c r="H4685" s="367"/>
      <c r="I4685" s="367"/>
      <c r="J4685" s="367"/>
      <c r="K4685" s="367"/>
      <c r="L4685" s="367"/>
      <c r="M4685" s="367"/>
      <c r="N4685" s="367"/>
      <c r="O4685" s="367"/>
      <c r="P4685" s="367"/>
      <c r="Q4685" s="367"/>
      <c r="R4685" s="367"/>
      <c r="S4685" s="367"/>
      <c r="T4685" s="367"/>
      <c r="U4685" s="367"/>
    </row>
    <row r="4686">
      <c r="A4686" s="367"/>
      <c r="B4686" s="367"/>
      <c r="C4686" s="367"/>
      <c r="D4686" s="367"/>
      <c r="E4686" s="368"/>
      <c r="F4686" s="367"/>
      <c r="G4686" s="367"/>
      <c r="H4686" s="367"/>
      <c r="I4686" s="367"/>
      <c r="J4686" s="367"/>
      <c r="K4686" s="367"/>
      <c r="L4686" s="367"/>
      <c r="M4686" s="367"/>
      <c r="N4686" s="367"/>
      <c r="O4686" s="367"/>
      <c r="P4686" s="367"/>
      <c r="Q4686" s="367"/>
      <c r="R4686" s="367"/>
      <c r="S4686" s="367"/>
      <c r="T4686" s="367"/>
      <c r="U4686" s="367"/>
    </row>
    <row r="4687">
      <c r="A4687" s="367"/>
      <c r="B4687" s="367"/>
      <c r="C4687" s="367"/>
      <c r="D4687" s="367"/>
      <c r="E4687" s="368"/>
      <c r="F4687" s="367"/>
      <c r="G4687" s="367"/>
      <c r="H4687" s="367"/>
      <c r="I4687" s="367"/>
      <c r="J4687" s="367"/>
      <c r="K4687" s="367"/>
      <c r="L4687" s="367"/>
      <c r="M4687" s="367"/>
      <c r="N4687" s="367"/>
      <c r="O4687" s="367"/>
      <c r="P4687" s="367"/>
      <c r="Q4687" s="367"/>
      <c r="R4687" s="367"/>
      <c r="S4687" s="367"/>
      <c r="T4687" s="367"/>
      <c r="U4687" s="367"/>
    </row>
    <row r="4688">
      <c r="A4688" s="367"/>
      <c r="B4688" s="367"/>
      <c r="C4688" s="367"/>
      <c r="D4688" s="367"/>
      <c r="E4688" s="368"/>
      <c r="F4688" s="367"/>
      <c r="G4688" s="367"/>
      <c r="H4688" s="367"/>
      <c r="I4688" s="367"/>
      <c r="J4688" s="367"/>
      <c r="K4688" s="367"/>
      <c r="L4688" s="367"/>
      <c r="M4688" s="367"/>
      <c r="N4688" s="367"/>
      <c r="O4688" s="367"/>
      <c r="P4688" s="367"/>
      <c r="Q4688" s="367"/>
      <c r="R4688" s="367"/>
      <c r="S4688" s="367"/>
      <c r="T4688" s="367"/>
      <c r="U4688" s="367"/>
    </row>
    <row r="4689">
      <c r="A4689" s="367"/>
      <c r="B4689" s="367"/>
      <c r="C4689" s="367"/>
      <c r="D4689" s="367"/>
      <c r="E4689" s="368"/>
      <c r="F4689" s="367"/>
      <c r="G4689" s="367"/>
      <c r="H4689" s="367"/>
      <c r="I4689" s="367"/>
      <c r="J4689" s="367"/>
      <c r="K4689" s="367"/>
      <c r="L4689" s="367"/>
      <c r="M4689" s="367"/>
      <c r="N4689" s="367"/>
      <c r="O4689" s="367"/>
      <c r="P4689" s="367"/>
      <c r="Q4689" s="367"/>
      <c r="R4689" s="367"/>
      <c r="S4689" s="367"/>
      <c r="T4689" s="367"/>
      <c r="U4689" s="367"/>
    </row>
    <row r="4690">
      <c r="A4690" s="367"/>
      <c r="B4690" s="367"/>
      <c r="C4690" s="367"/>
      <c r="D4690" s="367"/>
      <c r="E4690" s="368"/>
      <c r="F4690" s="367"/>
      <c r="G4690" s="367"/>
      <c r="H4690" s="367"/>
      <c r="I4690" s="367"/>
      <c r="J4690" s="367"/>
      <c r="K4690" s="367"/>
      <c r="L4690" s="367"/>
      <c r="M4690" s="367"/>
      <c r="N4690" s="367"/>
      <c r="O4690" s="367"/>
      <c r="P4690" s="367"/>
      <c r="Q4690" s="367"/>
      <c r="R4690" s="367"/>
      <c r="S4690" s="367"/>
      <c r="T4690" s="367"/>
      <c r="U4690" s="367"/>
    </row>
    <row r="4691">
      <c r="A4691" s="367"/>
      <c r="B4691" s="367"/>
      <c r="C4691" s="367"/>
      <c r="D4691" s="367"/>
      <c r="E4691" s="368"/>
      <c r="F4691" s="367"/>
      <c r="G4691" s="367"/>
      <c r="H4691" s="367"/>
      <c r="I4691" s="367"/>
      <c r="J4691" s="367"/>
      <c r="K4691" s="367"/>
      <c r="L4691" s="367"/>
      <c r="M4691" s="367"/>
      <c r="N4691" s="367"/>
      <c r="O4691" s="367"/>
      <c r="P4691" s="367"/>
      <c r="Q4691" s="367"/>
      <c r="R4691" s="367"/>
      <c r="S4691" s="367"/>
      <c r="T4691" s="367"/>
      <c r="U4691" s="367"/>
    </row>
    <row r="4692">
      <c r="A4692" s="367"/>
      <c r="B4692" s="367"/>
      <c r="C4692" s="367"/>
      <c r="D4692" s="367"/>
      <c r="E4692" s="368"/>
      <c r="F4692" s="367"/>
      <c r="G4692" s="367"/>
      <c r="H4692" s="367"/>
      <c r="I4692" s="367"/>
      <c r="J4692" s="367"/>
      <c r="K4692" s="367"/>
      <c r="L4692" s="367"/>
      <c r="M4692" s="367"/>
      <c r="N4692" s="367"/>
      <c r="O4692" s="367"/>
      <c r="P4692" s="367"/>
      <c r="Q4692" s="367"/>
      <c r="R4692" s="367"/>
      <c r="S4692" s="367"/>
      <c r="T4692" s="367"/>
      <c r="U4692" s="367"/>
    </row>
    <row r="4693">
      <c r="A4693" s="367"/>
      <c r="B4693" s="367"/>
      <c r="C4693" s="367"/>
      <c r="D4693" s="367"/>
      <c r="E4693" s="368"/>
      <c r="F4693" s="367"/>
      <c r="G4693" s="367"/>
      <c r="H4693" s="367"/>
      <c r="I4693" s="367"/>
      <c r="J4693" s="367"/>
      <c r="K4693" s="367"/>
      <c r="L4693" s="367"/>
      <c r="M4693" s="367"/>
      <c r="N4693" s="367"/>
      <c r="O4693" s="367"/>
      <c r="P4693" s="367"/>
      <c r="Q4693" s="367"/>
      <c r="R4693" s="367"/>
      <c r="S4693" s="367"/>
      <c r="T4693" s="367"/>
      <c r="U4693" s="367"/>
    </row>
    <row r="4694">
      <c r="A4694" s="367"/>
      <c r="B4694" s="367"/>
      <c r="C4694" s="367"/>
      <c r="D4694" s="367"/>
      <c r="E4694" s="368"/>
      <c r="F4694" s="367"/>
      <c r="G4694" s="367"/>
      <c r="H4694" s="367"/>
      <c r="I4694" s="367"/>
      <c r="J4694" s="367"/>
      <c r="K4694" s="367"/>
      <c r="L4694" s="367"/>
      <c r="M4694" s="367"/>
      <c r="N4694" s="367"/>
      <c r="O4694" s="367"/>
      <c r="P4694" s="367"/>
      <c r="Q4694" s="367"/>
      <c r="R4694" s="367"/>
      <c r="S4694" s="367"/>
      <c r="T4694" s="367"/>
      <c r="U4694" s="367"/>
    </row>
    <row r="4695">
      <c r="A4695" s="367"/>
      <c r="B4695" s="367"/>
      <c r="C4695" s="367"/>
      <c r="D4695" s="367"/>
      <c r="E4695" s="368"/>
      <c r="F4695" s="367"/>
      <c r="G4695" s="367"/>
      <c r="H4695" s="367"/>
      <c r="I4695" s="367"/>
      <c r="J4695" s="367"/>
      <c r="K4695" s="367"/>
      <c r="L4695" s="367"/>
      <c r="M4695" s="367"/>
      <c r="N4695" s="367"/>
      <c r="O4695" s="367"/>
      <c r="P4695" s="367"/>
      <c r="Q4695" s="367"/>
      <c r="R4695" s="367"/>
      <c r="S4695" s="367"/>
      <c r="T4695" s="367"/>
      <c r="U4695" s="367"/>
    </row>
    <row r="4696">
      <c r="A4696" s="367"/>
      <c r="B4696" s="367"/>
      <c r="C4696" s="367"/>
      <c r="D4696" s="367"/>
      <c r="E4696" s="368"/>
      <c r="F4696" s="367"/>
      <c r="G4696" s="367"/>
      <c r="H4696" s="367"/>
      <c r="I4696" s="367"/>
      <c r="J4696" s="367"/>
      <c r="K4696" s="367"/>
      <c r="L4696" s="367"/>
      <c r="M4696" s="367"/>
      <c r="N4696" s="367"/>
      <c r="O4696" s="367"/>
      <c r="P4696" s="367"/>
      <c r="Q4696" s="367"/>
      <c r="R4696" s="367"/>
      <c r="S4696" s="367"/>
      <c r="T4696" s="367"/>
      <c r="U4696" s="367"/>
    </row>
    <row r="4697">
      <c r="A4697" s="367"/>
      <c r="B4697" s="367"/>
      <c r="C4697" s="367"/>
      <c r="D4697" s="367"/>
      <c r="E4697" s="368"/>
      <c r="F4697" s="367"/>
      <c r="G4697" s="367"/>
      <c r="H4697" s="367"/>
      <c r="I4697" s="367"/>
      <c r="J4697" s="367"/>
      <c r="K4697" s="367"/>
      <c r="L4697" s="367"/>
      <c r="M4697" s="367"/>
      <c r="N4697" s="367"/>
      <c r="O4697" s="367"/>
      <c r="P4697" s="367"/>
      <c r="Q4697" s="367"/>
      <c r="R4697" s="367"/>
      <c r="S4697" s="367"/>
      <c r="T4697" s="367"/>
      <c r="U4697" s="367"/>
    </row>
    <row r="4698">
      <c r="A4698" s="367"/>
      <c r="B4698" s="367"/>
      <c r="C4698" s="367"/>
      <c r="D4698" s="367"/>
      <c r="E4698" s="368"/>
      <c r="F4698" s="367"/>
      <c r="G4698" s="367"/>
      <c r="H4698" s="367"/>
      <c r="I4698" s="367"/>
      <c r="J4698" s="367"/>
      <c r="K4698" s="367"/>
      <c r="L4698" s="367"/>
      <c r="M4698" s="367"/>
      <c r="N4698" s="367"/>
      <c r="O4698" s="367"/>
      <c r="P4698" s="367"/>
      <c r="Q4698" s="367"/>
      <c r="R4698" s="367"/>
      <c r="S4698" s="367"/>
      <c r="T4698" s="367"/>
      <c r="U4698" s="367"/>
    </row>
    <row r="4699">
      <c r="A4699" s="367"/>
      <c r="B4699" s="367"/>
      <c r="C4699" s="367"/>
      <c r="D4699" s="367"/>
      <c r="E4699" s="368"/>
      <c r="F4699" s="367"/>
      <c r="G4699" s="367"/>
      <c r="H4699" s="367"/>
      <c r="I4699" s="367"/>
      <c r="J4699" s="367"/>
      <c r="K4699" s="367"/>
      <c r="L4699" s="367"/>
      <c r="M4699" s="367"/>
      <c r="N4699" s="367"/>
      <c r="O4699" s="367"/>
      <c r="P4699" s="367"/>
      <c r="Q4699" s="367"/>
      <c r="R4699" s="367"/>
      <c r="S4699" s="367"/>
      <c r="T4699" s="367"/>
      <c r="U4699" s="367"/>
    </row>
    <row r="4700">
      <c r="A4700" s="367"/>
      <c r="B4700" s="367"/>
      <c r="C4700" s="367"/>
      <c r="D4700" s="367"/>
      <c r="E4700" s="368"/>
      <c r="F4700" s="367"/>
      <c r="G4700" s="367"/>
      <c r="H4700" s="367"/>
      <c r="I4700" s="367"/>
      <c r="J4700" s="367"/>
      <c r="K4700" s="367"/>
      <c r="L4700" s="367"/>
      <c r="M4700" s="367"/>
      <c r="N4700" s="367"/>
      <c r="O4700" s="367"/>
      <c r="P4700" s="367"/>
      <c r="Q4700" s="367"/>
      <c r="R4700" s="367"/>
      <c r="S4700" s="367"/>
      <c r="T4700" s="367"/>
      <c r="U4700" s="367"/>
    </row>
    <row r="4701">
      <c r="A4701" s="367"/>
      <c r="B4701" s="367"/>
      <c r="C4701" s="367"/>
      <c r="D4701" s="367"/>
      <c r="E4701" s="368"/>
      <c r="F4701" s="367"/>
      <c r="G4701" s="367"/>
      <c r="H4701" s="367"/>
      <c r="I4701" s="367"/>
      <c r="J4701" s="367"/>
      <c r="K4701" s="367"/>
      <c r="L4701" s="367"/>
      <c r="M4701" s="367"/>
      <c r="N4701" s="367"/>
      <c r="O4701" s="367"/>
      <c r="P4701" s="367"/>
      <c r="Q4701" s="367"/>
      <c r="R4701" s="367"/>
      <c r="S4701" s="367"/>
      <c r="T4701" s="367"/>
      <c r="U4701" s="367"/>
    </row>
    <row r="4702">
      <c r="A4702" s="367"/>
      <c r="B4702" s="367"/>
      <c r="C4702" s="367"/>
      <c r="D4702" s="367"/>
      <c r="E4702" s="368"/>
      <c r="F4702" s="367"/>
      <c r="G4702" s="367"/>
      <c r="H4702" s="367"/>
      <c r="I4702" s="367"/>
      <c r="J4702" s="367"/>
      <c r="K4702" s="367"/>
      <c r="L4702" s="367"/>
      <c r="M4702" s="367"/>
      <c r="N4702" s="367"/>
      <c r="O4702" s="367"/>
      <c r="P4702" s="367"/>
      <c r="Q4702" s="367"/>
      <c r="R4702" s="367"/>
      <c r="S4702" s="367"/>
      <c r="T4702" s="367"/>
      <c r="U4702" s="367"/>
    </row>
    <row r="4703">
      <c r="A4703" s="367"/>
      <c r="B4703" s="367"/>
      <c r="C4703" s="367"/>
      <c r="D4703" s="367"/>
      <c r="E4703" s="368"/>
      <c r="F4703" s="367"/>
      <c r="G4703" s="367"/>
      <c r="H4703" s="367"/>
      <c r="I4703" s="367"/>
      <c r="J4703" s="367"/>
      <c r="K4703" s="367"/>
      <c r="L4703" s="367"/>
      <c r="M4703" s="367"/>
      <c r="N4703" s="367"/>
      <c r="O4703" s="367"/>
      <c r="P4703" s="367"/>
      <c r="Q4703" s="367"/>
      <c r="R4703" s="367"/>
      <c r="S4703" s="367"/>
      <c r="T4703" s="367"/>
      <c r="U4703" s="367"/>
    </row>
    <row r="4704">
      <c r="A4704" s="367"/>
      <c r="B4704" s="367"/>
      <c r="C4704" s="367"/>
      <c r="D4704" s="367"/>
      <c r="E4704" s="368"/>
      <c r="F4704" s="367"/>
      <c r="G4704" s="367"/>
      <c r="H4704" s="367"/>
      <c r="I4704" s="367"/>
      <c r="J4704" s="367"/>
      <c r="K4704" s="367"/>
      <c r="L4704" s="367"/>
      <c r="M4704" s="367"/>
      <c r="N4704" s="367"/>
      <c r="O4704" s="367"/>
      <c r="P4704" s="367"/>
      <c r="Q4704" s="367"/>
      <c r="R4704" s="367"/>
      <c r="S4704" s="367"/>
      <c r="T4704" s="367"/>
      <c r="U4704" s="367"/>
    </row>
    <row r="4705">
      <c r="A4705" s="367"/>
      <c r="B4705" s="367"/>
      <c r="C4705" s="367"/>
      <c r="D4705" s="367"/>
      <c r="E4705" s="368"/>
      <c r="F4705" s="367"/>
      <c r="G4705" s="367"/>
      <c r="H4705" s="367"/>
      <c r="I4705" s="367"/>
      <c r="J4705" s="367"/>
      <c r="K4705" s="367"/>
      <c r="L4705" s="367"/>
      <c r="M4705" s="367"/>
      <c r="N4705" s="367"/>
      <c r="O4705" s="367"/>
      <c r="P4705" s="367"/>
      <c r="Q4705" s="367"/>
      <c r="R4705" s="367"/>
      <c r="S4705" s="367"/>
      <c r="T4705" s="367"/>
      <c r="U4705" s="367"/>
    </row>
    <row r="4706">
      <c r="A4706" s="367"/>
      <c r="B4706" s="367"/>
      <c r="C4706" s="367"/>
      <c r="D4706" s="367"/>
      <c r="E4706" s="368"/>
      <c r="F4706" s="367"/>
      <c r="G4706" s="367"/>
      <c r="H4706" s="367"/>
      <c r="I4706" s="367"/>
      <c r="J4706" s="367"/>
      <c r="K4706" s="367"/>
      <c r="L4706" s="367"/>
      <c r="M4706" s="367"/>
      <c r="N4706" s="367"/>
      <c r="O4706" s="367"/>
      <c r="P4706" s="367"/>
      <c r="Q4706" s="367"/>
      <c r="R4706" s="367"/>
      <c r="S4706" s="367"/>
      <c r="T4706" s="367"/>
      <c r="U4706" s="367"/>
    </row>
    <row r="4707">
      <c r="A4707" s="367"/>
      <c r="B4707" s="367"/>
      <c r="C4707" s="367"/>
      <c r="D4707" s="367"/>
      <c r="E4707" s="368"/>
      <c r="F4707" s="367"/>
      <c r="G4707" s="367"/>
      <c r="H4707" s="367"/>
      <c r="I4707" s="367"/>
      <c r="J4707" s="367"/>
      <c r="K4707" s="367"/>
      <c r="L4707" s="367"/>
      <c r="M4707" s="367"/>
      <c r="N4707" s="367"/>
      <c r="O4707" s="367"/>
      <c r="P4707" s="367"/>
      <c r="Q4707" s="367"/>
      <c r="R4707" s="367"/>
      <c r="S4707" s="367"/>
      <c r="T4707" s="367"/>
      <c r="U4707" s="367"/>
    </row>
    <row r="4708">
      <c r="A4708" s="367"/>
      <c r="B4708" s="367"/>
      <c r="C4708" s="367"/>
      <c r="D4708" s="367"/>
      <c r="E4708" s="368"/>
      <c r="F4708" s="367"/>
      <c r="G4708" s="367"/>
      <c r="H4708" s="367"/>
      <c r="I4708" s="367"/>
      <c r="J4708" s="367"/>
      <c r="K4708" s="367"/>
      <c r="L4708" s="367"/>
      <c r="M4708" s="367"/>
      <c r="N4708" s="367"/>
      <c r="O4708" s="367"/>
      <c r="P4708" s="367"/>
      <c r="Q4708" s="367"/>
      <c r="R4708" s="367"/>
      <c r="S4708" s="367"/>
      <c r="T4708" s="367"/>
      <c r="U4708" s="367"/>
    </row>
    <row r="4709">
      <c r="A4709" s="367"/>
      <c r="B4709" s="367"/>
      <c r="C4709" s="367"/>
      <c r="D4709" s="367"/>
      <c r="E4709" s="368"/>
      <c r="F4709" s="367"/>
      <c r="G4709" s="367"/>
      <c r="H4709" s="367"/>
      <c r="I4709" s="367"/>
      <c r="J4709" s="367"/>
      <c r="K4709" s="367"/>
      <c r="L4709" s="367"/>
      <c r="M4709" s="367"/>
      <c r="N4709" s="367"/>
      <c r="O4709" s="367"/>
      <c r="P4709" s="367"/>
      <c r="Q4709" s="367"/>
      <c r="R4709" s="367"/>
      <c r="S4709" s="367"/>
      <c r="T4709" s="367"/>
      <c r="U4709" s="367"/>
    </row>
    <row r="4710">
      <c r="A4710" s="367"/>
      <c r="B4710" s="367"/>
      <c r="C4710" s="367"/>
      <c r="D4710" s="367"/>
      <c r="E4710" s="368"/>
      <c r="F4710" s="367"/>
      <c r="G4710" s="367"/>
      <c r="H4710" s="367"/>
      <c r="I4710" s="367"/>
      <c r="J4710" s="367"/>
      <c r="K4710" s="367"/>
      <c r="L4710" s="367"/>
      <c r="M4710" s="367"/>
      <c r="N4710" s="367"/>
      <c r="O4710" s="367"/>
      <c r="P4710" s="367"/>
      <c r="Q4710" s="367"/>
      <c r="R4710" s="367"/>
      <c r="S4710" s="367"/>
      <c r="T4710" s="367"/>
      <c r="U4710" s="367"/>
    </row>
    <row r="4711">
      <c r="A4711" s="367"/>
      <c r="B4711" s="367"/>
      <c r="C4711" s="367"/>
      <c r="D4711" s="367"/>
      <c r="E4711" s="368"/>
      <c r="F4711" s="367"/>
      <c r="G4711" s="367"/>
      <c r="H4711" s="367"/>
      <c r="I4711" s="367"/>
      <c r="J4711" s="367"/>
      <c r="K4711" s="367"/>
      <c r="L4711" s="367"/>
      <c r="M4711" s="367"/>
      <c r="N4711" s="367"/>
      <c r="O4711" s="367"/>
      <c r="P4711" s="367"/>
      <c r="Q4711" s="367"/>
      <c r="R4711" s="367"/>
      <c r="S4711" s="367"/>
      <c r="T4711" s="367"/>
      <c r="U4711" s="367"/>
    </row>
    <row r="4712">
      <c r="A4712" s="367"/>
      <c r="B4712" s="367"/>
      <c r="C4712" s="367"/>
      <c r="D4712" s="367"/>
      <c r="E4712" s="368"/>
      <c r="F4712" s="367"/>
      <c r="G4712" s="367"/>
      <c r="H4712" s="367"/>
      <c r="I4712" s="367"/>
      <c r="J4712" s="367"/>
      <c r="K4712" s="367"/>
      <c r="L4712" s="367"/>
      <c r="M4712" s="367"/>
      <c r="N4712" s="367"/>
      <c r="O4712" s="367"/>
      <c r="P4712" s="367"/>
      <c r="Q4712" s="367"/>
      <c r="R4712" s="367"/>
      <c r="S4712" s="367"/>
      <c r="T4712" s="367"/>
      <c r="U4712" s="367"/>
    </row>
    <row r="4713">
      <c r="A4713" s="367"/>
      <c r="B4713" s="367"/>
      <c r="C4713" s="367"/>
      <c r="D4713" s="367"/>
      <c r="E4713" s="368"/>
      <c r="F4713" s="367"/>
      <c r="G4713" s="367"/>
      <c r="H4713" s="367"/>
      <c r="I4713" s="367"/>
      <c r="J4713" s="367"/>
      <c r="K4713" s="367"/>
      <c r="L4713" s="367"/>
      <c r="M4713" s="367"/>
      <c r="N4713" s="367"/>
      <c r="O4713" s="367"/>
      <c r="P4713" s="367"/>
      <c r="Q4713" s="367"/>
      <c r="R4713" s="367"/>
      <c r="S4713" s="367"/>
      <c r="T4713" s="367"/>
      <c r="U4713" s="367"/>
    </row>
    <row r="4714">
      <c r="A4714" s="367"/>
      <c r="B4714" s="367"/>
      <c r="C4714" s="367"/>
      <c r="D4714" s="367"/>
      <c r="E4714" s="368"/>
      <c r="F4714" s="367"/>
      <c r="G4714" s="367"/>
      <c r="H4714" s="367"/>
      <c r="I4714" s="367"/>
      <c r="J4714" s="367"/>
      <c r="K4714" s="367"/>
      <c r="L4714" s="367"/>
      <c r="M4714" s="367"/>
      <c r="N4714" s="367"/>
      <c r="O4714" s="367"/>
      <c r="P4714" s="367"/>
      <c r="Q4714" s="367"/>
      <c r="R4714" s="367"/>
      <c r="S4714" s="367"/>
      <c r="T4714" s="367"/>
      <c r="U4714" s="367"/>
    </row>
    <row r="4715">
      <c r="A4715" s="367"/>
      <c r="B4715" s="367"/>
      <c r="C4715" s="367"/>
      <c r="D4715" s="367"/>
      <c r="E4715" s="368"/>
      <c r="F4715" s="367"/>
      <c r="G4715" s="367"/>
      <c r="H4715" s="367"/>
      <c r="I4715" s="367"/>
      <c r="J4715" s="367"/>
      <c r="K4715" s="367"/>
      <c r="L4715" s="367"/>
      <c r="M4715" s="367"/>
      <c r="N4715" s="367"/>
      <c r="O4715" s="367"/>
      <c r="P4715" s="367"/>
      <c r="Q4715" s="367"/>
      <c r="R4715" s="367"/>
      <c r="S4715" s="367"/>
      <c r="T4715" s="367"/>
      <c r="U4715" s="367"/>
    </row>
    <row r="4716">
      <c r="A4716" s="367"/>
      <c r="B4716" s="367"/>
      <c r="C4716" s="367"/>
      <c r="D4716" s="367"/>
      <c r="E4716" s="368"/>
      <c r="F4716" s="367"/>
      <c r="G4716" s="367"/>
      <c r="H4716" s="367"/>
      <c r="I4716" s="367"/>
      <c r="J4716" s="367"/>
      <c r="K4716" s="367"/>
      <c r="L4716" s="367"/>
      <c r="M4716" s="367"/>
      <c r="N4716" s="367"/>
      <c r="O4716" s="367"/>
      <c r="P4716" s="367"/>
      <c r="Q4716" s="367"/>
      <c r="R4716" s="367"/>
      <c r="S4716" s="367"/>
      <c r="T4716" s="367"/>
      <c r="U4716" s="367"/>
    </row>
    <row r="4717">
      <c r="A4717" s="367"/>
      <c r="B4717" s="367"/>
      <c r="C4717" s="367"/>
      <c r="D4717" s="367"/>
      <c r="E4717" s="368"/>
      <c r="F4717" s="367"/>
      <c r="G4717" s="367"/>
      <c r="H4717" s="367"/>
      <c r="I4717" s="367"/>
      <c r="J4717" s="367"/>
      <c r="K4717" s="367"/>
      <c r="L4717" s="367"/>
      <c r="M4717" s="367"/>
      <c r="N4717" s="367"/>
      <c r="O4717" s="367"/>
      <c r="P4717" s="367"/>
      <c r="Q4717" s="367"/>
      <c r="R4717" s="367"/>
      <c r="S4717" s="367"/>
      <c r="T4717" s="367"/>
      <c r="U4717" s="367"/>
    </row>
    <row r="4718">
      <c r="A4718" s="367"/>
      <c r="B4718" s="367"/>
      <c r="C4718" s="367"/>
      <c r="D4718" s="367"/>
      <c r="E4718" s="368"/>
      <c r="F4718" s="367"/>
      <c r="G4718" s="367"/>
      <c r="H4718" s="367"/>
      <c r="I4718" s="367"/>
      <c r="J4718" s="367"/>
      <c r="K4718" s="367"/>
      <c r="L4718" s="367"/>
      <c r="M4718" s="367"/>
      <c r="N4718" s="367"/>
      <c r="O4718" s="367"/>
      <c r="P4718" s="367"/>
      <c r="Q4718" s="367"/>
      <c r="R4718" s="367"/>
      <c r="S4718" s="367"/>
      <c r="T4718" s="367"/>
      <c r="U4718" s="367"/>
    </row>
    <row r="4719">
      <c r="A4719" s="367"/>
      <c r="B4719" s="367"/>
      <c r="C4719" s="367"/>
      <c r="D4719" s="367"/>
      <c r="E4719" s="368"/>
      <c r="F4719" s="367"/>
      <c r="G4719" s="367"/>
      <c r="H4719" s="367"/>
      <c r="I4719" s="367"/>
      <c r="J4719" s="367"/>
      <c r="K4719" s="367"/>
      <c r="L4719" s="367"/>
      <c r="M4719" s="367"/>
      <c r="N4719" s="367"/>
      <c r="O4719" s="367"/>
      <c r="P4719" s="367"/>
      <c r="Q4719" s="367"/>
      <c r="R4719" s="367"/>
      <c r="S4719" s="367"/>
      <c r="T4719" s="367"/>
      <c r="U4719" s="367"/>
    </row>
    <row r="4720">
      <c r="A4720" s="367"/>
      <c r="B4720" s="367"/>
      <c r="C4720" s="367"/>
      <c r="D4720" s="367"/>
      <c r="E4720" s="368"/>
      <c r="F4720" s="367"/>
      <c r="G4720" s="367"/>
      <c r="H4720" s="367"/>
      <c r="I4720" s="367"/>
      <c r="J4720" s="367"/>
      <c r="K4720" s="367"/>
      <c r="L4720" s="367"/>
      <c r="M4720" s="367"/>
      <c r="N4720" s="367"/>
      <c r="O4720" s="367"/>
      <c r="P4720" s="367"/>
      <c r="Q4720" s="367"/>
      <c r="R4720" s="367"/>
      <c r="S4720" s="367"/>
      <c r="T4720" s="367"/>
      <c r="U4720" s="367"/>
    </row>
    <row r="4721">
      <c r="A4721" s="367"/>
      <c r="B4721" s="367"/>
      <c r="C4721" s="367"/>
      <c r="D4721" s="367"/>
      <c r="E4721" s="368"/>
      <c r="F4721" s="367"/>
      <c r="G4721" s="367"/>
      <c r="H4721" s="367"/>
      <c r="I4721" s="367"/>
      <c r="J4721" s="367"/>
      <c r="K4721" s="367"/>
      <c r="L4721" s="367"/>
      <c r="M4721" s="367"/>
      <c r="N4721" s="367"/>
      <c r="O4721" s="367"/>
      <c r="P4721" s="367"/>
      <c r="Q4721" s="367"/>
      <c r="R4721" s="367"/>
      <c r="S4721" s="367"/>
      <c r="T4721" s="367"/>
      <c r="U4721" s="367"/>
    </row>
    <row r="4722">
      <c r="A4722" s="367"/>
      <c r="B4722" s="367"/>
      <c r="C4722" s="367"/>
      <c r="D4722" s="367"/>
      <c r="E4722" s="368"/>
      <c r="F4722" s="367"/>
      <c r="G4722" s="367"/>
      <c r="H4722" s="367"/>
      <c r="I4722" s="367"/>
      <c r="J4722" s="367"/>
      <c r="K4722" s="367"/>
      <c r="L4722" s="367"/>
      <c r="M4722" s="367"/>
      <c r="N4722" s="367"/>
      <c r="O4722" s="367"/>
      <c r="P4722" s="367"/>
      <c r="Q4722" s="367"/>
      <c r="R4722" s="367"/>
      <c r="S4722" s="367"/>
      <c r="T4722" s="367"/>
      <c r="U4722" s="367"/>
    </row>
    <row r="4723">
      <c r="A4723" s="367"/>
      <c r="B4723" s="367"/>
      <c r="C4723" s="367"/>
      <c r="D4723" s="367"/>
      <c r="E4723" s="368"/>
      <c r="F4723" s="367"/>
      <c r="G4723" s="367"/>
      <c r="H4723" s="367"/>
      <c r="I4723" s="367"/>
      <c r="J4723" s="367"/>
      <c r="K4723" s="367"/>
      <c r="L4723" s="367"/>
      <c r="M4723" s="367"/>
      <c r="N4723" s="367"/>
      <c r="O4723" s="367"/>
      <c r="P4723" s="367"/>
      <c r="Q4723" s="367"/>
      <c r="R4723" s="367"/>
      <c r="S4723" s="367"/>
      <c r="T4723" s="367"/>
      <c r="U4723" s="367"/>
    </row>
    <row r="4724">
      <c r="A4724" s="367"/>
      <c r="B4724" s="367"/>
      <c r="C4724" s="367"/>
      <c r="D4724" s="367"/>
      <c r="E4724" s="368"/>
      <c r="F4724" s="367"/>
      <c r="G4724" s="367"/>
      <c r="H4724" s="367"/>
      <c r="I4724" s="367"/>
      <c r="J4724" s="367"/>
      <c r="K4724" s="367"/>
      <c r="L4724" s="367"/>
      <c r="M4724" s="367"/>
      <c r="N4724" s="367"/>
      <c r="O4724" s="367"/>
      <c r="P4724" s="367"/>
      <c r="Q4724" s="367"/>
      <c r="R4724" s="367"/>
      <c r="S4724" s="367"/>
      <c r="T4724" s="367"/>
      <c r="U4724" s="367"/>
    </row>
    <row r="4725">
      <c r="A4725" s="367"/>
      <c r="B4725" s="367"/>
      <c r="C4725" s="367"/>
      <c r="D4725" s="367"/>
      <c r="E4725" s="368"/>
      <c r="F4725" s="367"/>
      <c r="G4725" s="367"/>
      <c r="H4725" s="367"/>
      <c r="I4725" s="367"/>
      <c r="J4725" s="367"/>
      <c r="K4725" s="367"/>
      <c r="L4725" s="367"/>
      <c r="M4725" s="367"/>
      <c r="N4725" s="367"/>
      <c r="O4725" s="367"/>
      <c r="P4725" s="367"/>
      <c r="Q4725" s="367"/>
      <c r="R4725" s="367"/>
      <c r="S4725" s="367"/>
      <c r="T4725" s="367"/>
      <c r="U4725" s="367"/>
    </row>
    <row r="4726">
      <c r="A4726" s="367"/>
      <c r="B4726" s="367"/>
      <c r="C4726" s="367"/>
      <c r="D4726" s="367"/>
      <c r="E4726" s="368"/>
      <c r="F4726" s="367"/>
      <c r="G4726" s="367"/>
      <c r="H4726" s="367"/>
      <c r="I4726" s="367"/>
      <c r="J4726" s="367"/>
      <c r="K4726" s="367"/>
      <c r="L4726" s="367"/>
      <c r="M4726" s="367"/>
      <c r="N4726" s="367"/>
      <c r="O4726" s="367"/>
      <c r="P4726" s="367"/>
      <c r="Q4726" s="367"/>
      <c r="R4726" s="367"/>
      <c r="S4726" s="367"/>
      <c r="T4726" s="367"/>
      <c r="U4726" s="367"/>
    </row>
    <row r="4727">
      <c r="A4727" s="367"/>
      <c r="B4727" s="367"/>
      <c r="C4727" s="367"/>
      <c r="D4727" s="367"/>
      <c r="E4727" s="368"/>
      <c r="F4727" s="367"/>
      <c r="G4727" s="367"/>
      <c r="H4727" s="367"/>
      <c r="I4727" s="367"/>
      <c r="J4727" s="367"/>
      <c r="K4727" s="367"/>
      <c r="L4727" s="367"/>
      <c r="M4727" s="367"/>
      <c r="N4727" s="367"/>
      <c r="O4727" s="367"/>
      <c r="P4727" s="367"/>
      <c r="Q4727" s="367"/>
      <c r="R4727" s="367"/>
      <c r="S4727" s="367"/>
      <c r="T4727" s="367"/>
      <c r="U4727" s="367"/>
    </row>
    <row r="4728">
      <c r="A4728" s="367"/>
      <c r="B4728" s="367"/>
      <c r="C4728" s="367"/>
      <c r="D4728" s="367"/>
      <c r="E4728" s="368"/>
      <c r="F4728" s="367"/>
      <c r="G4728" s="367"/>
      <c r="H4728" s="367"/>
      <c r="I4728" s="367"/>
      <c r="J4728" s="367"/>
      <c r="K4728" s="367"/>
      <c r="L4728" s="367"/>
      <c r="M4728" s="367"/>
      <c r="N4728" s="367"/>
      <c r="O4728" s="367"/>
      <c r="P4728" s="367"/>
      <c r="Q4728" s="367"/>
      <c r="R4728" s="367"/>
      <c r="S4728" s="367"/>
      <c r="T4728" s="367"/>
      <c r="U4728" s="367"/>
    </row>
    <row r="4729">
      <c r="A4729" s="367"/>
      <c r="B4729" s="367"/>
      <c r="C4729" s="367"/>
      <c r="D4729" s="367"/>
      <c r="E4729" s="368"/>
      <c r="F4729" s="367"/>
      <c r="G4729" s="367"/>
      <c r="H4729" s="367"/>
      <c r="I4729" s="367"/>
      <c r="J4729" s="367"/>
      <c r="K4729" s="367"/>
      <c r="L4729" s="367"/>
      <c r="M4729" s="367"/>
      <c r="N4729" s="367"/>
      <c r="O4729" s="367"/>
      <c r="P4729" s="367"/>
      <c r="Q4729" s="367"/>
      <c r="R4729" s="367"/>
      <c r="S4729" s="367"/>
      <c r="T4729" s="367"/>
      <c r="U4729" s="367"/>
    </row>
    <row r="4730">
      <c r="A4730" s="367"/>
      <c r="B4730" s="367"/>
      <c r="C4730" s="367"/>
      <c r="D4730" s="367"/>
      <c r="E4730" s="368"/>
      <c r="F4730" s="367"/>
      <c r="G4730" s="367"/>
      <c r="H4730" s="367"/>
      <c r="I4730" s="367"/>
      <c r="J4730" s="367"/>
      <c r="K4730" s="367"/>
      <c r="L4730" s="367"/>
      <c r="M4730" s="367"/>
      <c r="N4730" s="367"/>
      <c r="O4730" s="367"/>
      <c r="P4730" s="367"/>
      <c r="Q4730" s="367"/>
      <c r="R4730" s="367"/>
      <c r="S4730" s="367"/>
      <c r="T4730" s="367"/>
      <c r="U4730" s="367"/>
    </row>
    <row r="4731">
      <c r="A4731" s="367"/>
      <c r="B4731" s="367"/>
      <c r="C4731" s="367"/>
      <c r="D4731" s="367"/>
      <c r="E4731" s="368"/>
      <c r="F4731" s="367"/>
      <c r="G4731" s="367"/>
      <c r="H4731" s="367"/>
      <c r="I4731" s="367"/>
      <c r="J4731" s="367"/>
      <c r="K4731" s="367"/>
      <c r="L4731" s="367"/>
      <c r="M4731" s="367"/>
      <c r="N4731" s="367"/>
      <c r="O4731" s="367"/>
      <c r="P4731" s="367"/>
      <c r="Q4731" s="367"/>
      <c r="R4731" s="367"/>
      <c r="S4731" s="367"/>
      <c r="T4731" s="367"/>
      <c r="U4731" s="367"/>
    </row>
    <row r="4732">
      <c r="A4732" s="367"/>
      <c r="B4732" s="367"/>
      <c r="C4732" s="367"/>
      <c r="D4732" s="367"/>
      <c r="E4732" s="368"/>
      <c r="F4732" s="367"/>
      <c r="G4732" s="367"/>
      <c r="H4732" s="367"/>
      <c r="I4732" s="367"/>
      <c r="J4732" s="367"/>
      <c r="K4732" s="367"/>
      <c r="L4732" s="367"/>
      <c r="M4732" s="367"/>
      <c r="N4732" s="367"/>
      <c r="O4732" s="367"/>
      <c r="P4732" s="367"/>
      <c r="Q4732" s="367"/>
      <c r="R4732" s="367"/>
      <c r="S4732" s="367"/>
      <c r="T4732" s="367"/>
      <c r="U4732" s="367"/>
    </row>
    <row r="4733">
      <c r="A4733" s="367"/>
      <c r="B4733" s="367"/>
      <c r="C4733" s="367"/>
      <c r="D4733" s="367"/>
      <c r="E4733" s="368"/>
      <c r="F4733" s="367"/>
      <c r="G4733" s="367"/>
      <c r="H4733" s="367"/>
      <c r="I4733" s="367"/>
      <c r="J4733" s="367"/>
      <c r="K4733" s="367"/>
      <c r="L4733" s="367"/>
      <c r="M4733" s="367"/>
      <c r="N4733" s="367"/>
      <c r="O4733" s="367"/>
      <c r="P4733" s="367"/>
      <c r="Q4733" s="367"/>
      <c r="R4733" s="367"/>
      <c r="S4733" s="367"/>
      <c r="T4733" s="367"/>
      <c r="U4733" s="367"/>
    </row>
    <row r="4734">
      <c r="A4734" s="367"/>
      <c r="B4734" s="367"/>
      <c r="C4734" s="367"/>
      <c r="D4734" s="367"/>
      <c r="E4734" s="368"/>
      <c r="F4734" s="367"/>
      <c r="G4734" s="367"/>
      <c r="H4734" s="367"/>
      <c r="I4734" s="367"/>
      <c r="J4734" s="367"/>
      <c r="K4734" s="367"/>
      <c r="L4734" s="367"/>
      <c r="M4734" s="367"/>
      <c r="N4734" s="367"/>
      <c r="O4734" s="367"/>
      <c r="P4734" s="367"/>
      <c r="Q4734" s="367"/>
      <c r="R4734" s="367"/>
      <c r="S4734" s="367"/>
      <c r="T4734" s="367"/>
      <c r="U4734" s="367"/>
    </row>
    <row r="4735">
      <c r="A4735" s="367"/>
      <c r="B4735" s="367"/>
      <c r="C4735" s="367"/>
      <c r="D4735" s="367"/>
      <c r="E4735" s="368"/>
      <c r="F4735" s="367"/>
      <c r="G4735" s="367"/>
      <c r="H4735" s="367"/>
      <c r="I4735" s="367"/>
      <c r="J4735" s="367"/>
      <c r="K4735" s="367"/>
      <c r="L4735" s="367"/>
      <c r="M4735" s="367"/>
      <c r="N4735" s="367"/>
      <c r="O4735" s="367"/>
      <c r="P4735" s="367"/>
      <c r="Q4735" s="367"/>
      <c r="R4735" s="367"/>
      <c r="S4735" s="367"/>
      <c r="T4735" s="367"/>
      <c r="U4735" s="367"/>
    </row>
    <row r="4736">
      <c r="A4736" s="367"/>
      <c r="B4736" s="367"/>
      <c r="C4736" s="367"/>
      <c r="D4736" s="367"/>
      <c r="E4736" s="368"/>
      <c r="F4736" s="367"/>
      <c r="G4736" s="367"/>
      <c r="H4736" s="367"/>
      <c r="I4736" s="367"/>
      <c r="J4736" s="367"/>
      <c r="K4736" s="367"/>
      <c r="L4736" s="367"/>
      <c r="M4736" s="367"/>
      <c r="N4736" s="367"/>
      <c r="O4736" s="367"/>
      <c r="P4736" s="367"/>
      <c r="Q4736" s="367"/>
      <c r="R4736" s="367"/>
      <c r="S4736" s="367"/>
      <c r="T4736" s="367"/>
      <c r="U4736" s="367"/>
    </row>
    <row r="4737">
      <c r="A4737" s="367"/>
      <c r="B4737" s="367"/>
      <c r="C4737" s="367"/>
      <c r="D4737" s="367"/>
      <c r="E4737" s="368"/>
      <c r="F4737" s="367"/>
      <c r="G4737" s="367"/>
      <c r="H4737" s="367"/>
      <c r="I4737" s="367"/>
      <c r="J4737" s="367"/>
      <c r="K4737" s="367"/>
      <c r="L4737" s="367"/>
      <c r="M4737" s="367"/>
      <c r="N4737" s="367"/>
      <c r="O4737" s="367"/>
      <c r="P4737" s="367"/>
      <c r="Q4737" s="367"/>
      <c r="R4737" s="367"/>
      <c r="S4737" s="367"/>
      <c r="T4737" s="367"/>
      <c r="U4737" s="367"/>
    </row>
    <row r="4738">
      <c r="A4738" s="367"/>
      <c r="B4738" s="367"/>
      <c r="C4738" s="367"/>
      <c r="D4738" s="367"/>
      <c r="E4738" s="368"/>
      <c r="F4738" s="367"/>
      <c r="G4738" s="367"/>
      <c r="H4738" s="367"/>
      <c r="I4738" s="367"/>
      <c r="J4738" s="367"/>
      <c r="K4738" s="367"/>
      <c r="L4738" s="367"/>
      <c r="M4738" s="367"/>
      <c r="N4738" s="367"/>
      <c r="O4738" s="367"/>
      <c r="P4738" s="367"/>
      <c r="Q4738" s="367"/>
      <c r="R4738" s="367"/>
      <c r="S4738" s="367"/>
      <c r="T4738" s="367"/>
      <c r="U4738" s="367"/>
    </row>
    <row r="4739">
      <c r="A4739" s="367"/>
      <c r="B4739" s="367"/>
      <c r="C4739" s="367"/>
      <c r="D4739" s="367"/>
      <c r="E4739" s="368"/>
      <c r="F4739" s="367"/>
      <c r="G4739" s="367"/>
      <c r="H4739" s="367"/>
      <c r="I4739" s="367"/>
      <c r="J4739" s="367"/>
      <c r="K4739" s="367"/>
      <c r="L4739" s="367"/>
      <c r="M4739" s="367"/>
      <c r="N4739" s="367"/>
      <c r="O4739" s="367"/>
      <c r="P4739" s="367"/>
      <c r="Q4739" s="367"/>
      <c r="R4739" s="367"/>
      <c r="S4739" s="367"/>
      <c r="T4739" s="367"/>
      <c r="U4739" s="367"/>
    </row>
    <row r="4740">
      <c r="A4740" s="367"/>
      <c r="B4740" s="367"/>
      <c r="C4740" s="367"/>
      <c r="D4740" s="367"/>
      <c r="E4740" s="368"/>
      <c r="F4740" s="367"/>
      <c r="G4740" s="367"/>
      <c r="H4740" s="367"/>
      <c r="I4740" s="367"/>
      <c r="J4740" s="367"/>
      <c r="K4740" s="367"/>
      <c r="L4740" s="367"/>
      <c r="M4740" s="367"/>
      <c r="N4740" s="367"/>
      <c r="O4740" s="367"/>
      <c r="P4740" s="367"/>
      <c r="Q4740" s="367"/>
      <c r="R4740" s="367"/>
      <c r="S4740" s="367"/>
      <c r="T4740" s="367"/>
      <c r="U4740" s="367"/>
    </row>
    <row r="4741">
      <c r="A4741" s="367"/>
      <c r="B4741" s="367"/>
      <c r="C4741" s="367"/>
      <c r="D4741" s="367"/>
      <c r="E4741" s="368"/>
      <c r="F4741" s="367"/>
      <c r="G4741" s="367"/>
      <c r="H4741" s="367"/>
      <c r="I4741" s="367"/>
      <c r="J4741" s="367"/>
      <c r="K4741" s="367"/>
      <c r="L4741" s="367"/>
      <c r="M4741" s="367"/>
      <c r="N4741" s="367"/>
      <c r="O4741" s="367"/>
      <c r="P4741" s="367"/>
      <c r="Q4741" s="367"/>
      <c r="R4741" s="367"/>
      <c r="S4741" s="367"/>
      <c r="T4741" s="367"/>
      <c r="U4741" s="367"/>
    </row>
    <row r="4742">
      <c r="A4742" s="367"/>
      <c r="B4742" s="367"/>
      <c r="C4742" s="367"/>
      <c r="D4742" s="367"/>
      <c r="E4742" s="368"/>
      <c r="F4742" s="367"/>
      <c r="G4742" s="367"/>
      <c r="H4742" s="367"/>
      <c r="I4742" s="367"/>
      <c r="J4742" s="367"/>
      <c r="K4742" s="367"/>
      <c r="L4742" s="367"/>
      <c r="M4742" s="367"/>
      <c r="N4742" s="367"/>
      <c r="O4742" s="367"/>
      <c r="P4742" s="367"/>
      <c r="Q4742" s="367"/>
      <c r="R4742" s="367"/>
      <c r="S4742" s="367"/>
      <c r="T4742" s="367"/>
      <c r="U4742" s="367"/>
    </row>
    <row r="4743">
      <c r="A4743" s="367"/>
      <c r="B4743" s="367"/>
      <c r="C4743" s="367"/>
      <c r="D4743" s="367"/>
      <c r="E4743" s="368"/>
      <c r="F4743" s="367"/>
      <c r="G4743" s="367"/>
      <c r="H4743" s="367"/>
      <c r="I4743" s="367"/>
      <c r="J4743" s="367"/>
      <c r="K4743" s="367"/>
      <c r="L4743" s="367"/>
      <c r="M4743" s="367"/>
      <c r="N4743" s="367"/>
      <c r="O4743" s="367"/>
      <c r="P4743" s="367"/>
      <c r="Q4743" s="367"/>
      <c r="R4743" s="367"/>
      <c r="S4743" s="367"/>
      <c r="T4743" s="367"/>
      <c r="U4743" s="367"/>
    </row>
    <row r="4744">
      <c r="A4744" s="367"/>
      <c r="B4744" s="367"/>
      <c r="C4744" s="367"/>
      <c r="D4744" s="367"/>
      <c r="E4744" s="368"/>
      <c r="F4744" s="367"/>
      <c r="G4744" s="367"/>
      <c r="H4744" s="367"/>
      <c r="I4744" s="367"/>
      <c r="J4744" s="367"/>
      <c r="K4744" s="367"/>
      <c r="L4744" s="367"/>
      <c r="M4744" s="367"/>
      <c r="N4744" s="367"/>
      <c r="O4744" s="367"/>
      <c r="P4744" s="367"/>
      <c r="Q4744" s="367"/>
      <c r="R4744" s="367"/>
      <c r="S4744" s="367"/>
      <c r="T4744" s="367"/>
      <c r="U4744" s="367"/>
    </row>
    <row r="4745">
      <c r="A4745" s="367"/>
      <c r="B4745" s="367"/>
      <c r="C4745" s="367"/>
      <c r="D4745" s="367"/>
      <c r="E4745" s="368"/>
      <c r="F4745" s="367"/>
      <c r="G4745" s="367"/>
      <c r="H4745" s="367"/>
      <c r="I4745" s="367"/>
      <c r="J4745" s="367"/>
      <c r="K4745" s="367"/>
      <c r="L4745" s="367"/>
      <c r="M4745" s="367"/>
      <c r="N4745" s="367"/>
      <c r="O4745" s="367"/>
      <c r="P4745" s="367"/>
      <c r="Q4745" s="367"/>
      <c r="R4745" s="367"/>
      <c r="S4745" s="367"/>
      <c r="T4745" s="367"/>
      <c r="U4745" s="367"/>
    </row>
    <row r="4746">
      <c r="A4746" s="367"/>
      <c r="B4746" s="367"/>
      <c r="C4746" s="367"/>
      <c r="D4746" s="367"/>
      <c r="E4746" s="368"/>
      <c r="F4746" s="367"/>
      <c r="G4746" s="367"/>
      <c r="H4746" s="367"/>
      <c r="I4746" s="367"/>
      <c r="J4746" s="367"/>
      <c r="K4746" s="367"/>
      <c r="L4746" s="367"/>
      <c r="M4746" s="367"/>
      <c r="N4746" s="367"/>
      <c r="O4746" s="367"/>
      <c r="P4746" s="367"/>
      <c r="Q4746" s="367"/>
      <c r="R4746" s="367"/>
      <c r="S4746" s="367"/>
      <c r="T4746" s="367"/>
      <c r="U4746" s="367"/>
    </row>
    <row r="4747">
      <c r="A4747" s="367"/>
      <c r="B4747" s="367"/>
      <c r="C4747" s="367"/>
      <c r="D4747" s="367"/>
      <c r="E4747" s="368"/>
      <c r="F4747" s="367"/>
      <c r="G4747" s="367"/>
      <c r="H4747" s="367"/>
      <c r="I4747" s="367"/>
      <c r="J4747" s="367"/>
      <c r="K4747" s="367"/>
      <c r="L4747" s="367"/>
      <c r="M4747" s="367"/>
      <c r="N4747" s="367"/>
      <c r="O4747" s="367"/>
      <c r="P4747" s="367"/>
      <c r="Q4747" s="367"/>
      <c r="R4747" s="367"/>
      <c r="S4747" s="367"/>
      <c r="T4747" s="367"/>
      <c r="U4747" s="367"/>
    </row>
    <row r="4748">
      <c r="A4748" s="367"/>
      <c r="B4748" s="367"/>
      <c r="C4748" s="367"/>
      <c r="D4748" s="367"/>
      <c r="E4748" s="368"/>
      <c r="F4748" s="367"/>
      <c r="G4748" s="367"/>
      <c r="H4748" s="367"/>
      <c r="I4748" s="367"/>
      <c r="J4748" s="367"/>
      <c r="K4748" s="367"/>
      <c r="L4748" s="367"/>
      <c r="M4748" s="367"/>
      <c r="N4748" s="367"/>
      <c r="O4748" s="367"/>
      <c r="P4748" s="367"/>
      <c r="Q4748" s="367"/>
      <c r="R4748" s="367"/>
      <c r="S4748" s="367"/>
      <c r="T4748" s="367"/>
      <c r="U4748" s="367"/>
    </row>
    <row r="4749">
      <c r="A4749" s="367"/>
      <c r="B4749" s="367"/>
      <c r="C4749" s="367"/>
      <c r="D4749" s="367"/>
      <c r="E4749" s="368"/>
      <c r="F4749" s="367"/>
      <c r="G4749" s="367"/>
      <c r="H4749" s="367"/>
      <c r="I4749" s="367"/>
      <c r="J4749" s="367"/>
      <c r="K4749" s="367"/>
      <c r="L4749" s="367"/>
      <c r="M4749" s="367"/>
      <c r="N4749" s="367"/>
      <c r="O4749" s="367"/>
      <c r="P4749" s="367"/>
      <c r="Q4749" s="367"/>
      <c r="R4749" s="367"/>
      <c r="S4749" s="367"/>
      <c r="T4749" s="367"/>
      <c r="U4749" s="367"/>
    </row>
    <row r="4750">
      <c r="A4750" s="367"/>
      <c r="B4750" s="367"/>
      <c r="C4750" s="367"/>
      <c r="D4750" s="367"/>
      <c r="E4750" s="368"/>
      <c r="F4750" s="367"/>
      <c r="G4750" s="367"/>
      <c r="H4750" s="367"/>
      <c r="I4750" s="367"/>
      <c r="J4750" s="367"/>
      <c r="K4750" s="367"/>
      <c r="L4750" s="367"/>
      <c r="M4750" s="367"/>
      <c r="N4750" s="367"/>
      <c r="O4750" s="367"/>
      <c r="P4750" s="367"/>
      <c r="Q4750" s="367"/>
      <c r="R4750" s="367"/>
      <c r="S4750" s="367"/>
      <c r="T4750" s="367"/>
      <c r="U4750" s="367"/>
    </row>
    <row r="4751">
      <c r="A4751" s="367"/>
      <c r="B4751" s="367"/>
      <c r="C4751" s="367"/>
      <c r="D4751" s="367"/>
      <c r="E4751" s="368"/>
      <c r="F4751" s="367"/>
      <c r="G4751" s="367"/>
      <c r="H4751" s="367"/>
      <c r="I4751" s="367"/>
      <c r="J4751" s="367"/>
      <c r="K4751" s="367"/>
      <c r="L4751" s="367"/>
      <c r="M4751" s="367"/>
      <c r="N4751" s="367"/>
      <c r="O4751" s="367"/>
      <c r="P4751" s="367"/>
      <c r="Q4751" s="367"/>
      <c r="R4751" s="367"/>
      <c r="S4751" s="367"/>
      <c r="T4751" s="367"/>
      <c r="U4751" s="367"/>
    </row>
    <row r="4752">
      <c r="A4752" s="367"/>
      <c r="B4752" s="367"/>
      <c r="C4752" s="367"/>
      <c r="D4752" s="367"/>
      <c r="E4752" s="368"/>
      <c r="F4752" s="367"/>
      <c r="G4752" s="367"/>
      <c r="H4752" s="367"/>
      <c r="I4752" s="367"/>
      <c r="J4752" s="367"/>
      <c r="K4752" s="367"/>
      <c r="L4752" s="367"/>
      <c r="M4752" s="367"/>
      <c r="N4752" s="367"/>
      <c r="O4752" s="367"/>
      <c r="P4752" s="367"/>
      <c r="Q4752" s="367"/>
      <c r="R4752" s="367"/>
      <c r="S4752" s="367"/>
      <c r="T4752" s="367"/>
      <c r="U4752" s="367"/>
    </row>
    <row r="4753">
      <c r="A4753" s="367"/>
      <c r="B4753" s="367"/>
      <c r="C4753" s="367"/>
      <c r="D4753" s="367"/>
      <c r="E4753" s="368"/>
      <c r="F4753" s="367"/>
      <c r="G4753" s="367"/>
      <c r="H4753" s="367"/>
      <c r="I4753" s="367"/>
      <c r="J4753" s="367"/>
      <c r="K4753" s="367"/>
      <c r="L4753" s="367"/>
      <c r="M4753" s="367"/>
      <c r="N4753" s="367"/>
      <c r="O4753" s="367"/>
      <c r="P4753" s="367"/>
      <c r="Q4753" s="367"/>
      <c r="R4753" s="367"/>
      <c r="S4753" s="367"/>
      <c r="T4753" s="367"/>
      <c r="U4753" s="367"/>
    </row>
    <row r="4754">
      <c r="A4754" s="367"/>
      <c r="B4754" s="367"/>
      <c r="C4754" s="367"/>
      <c r="D4754" s="367"/>
      <c r="E4754" s="368"/>
      <c r="F4754" s="367"/>
      <c r="G4754" s="367"/>
      <c r="H4754" s="367"/>
      <c r="I4754" s="367"/>
      <c r="J4754" s="367"/>
      <c r="K4754" s="367"/>
      <c r="L4754" s="367"/>
      <c r="M4754" s="367"/>
      <c r="N4754" s="367"/>
      <c r="O4754" s="367"/>
      <c r="P4754" s="367"/>
      <c r="Q4754" s="367"/>
      <c r="R4754" s="367"/>
      <c r="S4754" s="367"/>
      <c r="T4754" s="367"/>
      <c r="U4754" s="367"/>
    </row>
    <row r="4755">
      <c r="A4755" s="367"/>
      <c r="B4755" s="367"/>
      <c r="C4755" s="367"/>
      <c r="D4755" s="367"/>
      <c r="E4755" s="368"/>
      <c r="F4755" s="367"/>
      <c r="G4755" s="367"/>
      <c r="H4755" s="367"/>
      <c r="I4755" s="367"/>
      <c r="J4755" s="367"/>
      <c r="K4755" s="367"/>
      <c r="L4755" s="367"/>
      <c r="M4755" s="367"/>
      <c r="N4755" s="367"/>
      <c r="O4755" s="367"/>
      <c r="P4755" s="367"/>
      <c r="Q4755" s="367"/>
      <c r="R4755" s="367"/>
      <c r="S4755" s="367"/>
      <c r="T4755" s="367"/>
      <c r="U4755" s="367"/>
    </row>
    <row r="4756">
      <c r="A4756" s="367"/>
      <c r="B4756" s="367"/>
      <c r="C4756" s="367"/>
      <c r="D4756" s="367"/>
      <c r="E4756" s="368"/>
      <c r="F4756" s="367"/>
      <c r="G4756" s="367"/>
      <c r="H4756" s="367"/>
      <c r="I4756" s="367"/>
      <c r="J4756" s="367"/>
      <c r="K4756" s="367"/>
      <c r="L4756" s="367"/>
      <c r="M4756" s="367"/>
      <c r="N4756" s="367"/>
      <c r="O4756" s="367"/>
      <c r="P4756" s="367"/>
      <c r="Q4756" s="367"/>
      <c r="R4756" s="367"/>
      <c r="S4756" s="367"/>
      <c r="T4756" s="367"/>
      <c r="U4756" s="367"/>
    </row>
    <row r="4757">
      <c r="A4757" s="367"/>
      <c r="B4757" s="367"/>
      <c r="C4757" s="367"/>
      <c r="D4757" s="367"/>
      <c r="E4757" s="368"/>
      <c r="F4757" s="367"/>
      <c r="G4757" s="367"/>
      <c r="H4757" s="367"/>
      <c r="I4757" s="367"/>
      <c r="J4757" s="367"/>
      <c r="K4757" s="367"/>
      <c r="L4757" s="367"/>
      <c r="M4757" s="367"/>
      <c r="N4757" s="367"/>
      <c r="O4757" s="367"/>
      <c r="P4757" s="367"/>
      <c r="Q4757" s="367"/>
      <c r="R4757" s="367"/>
      <c r="S4757" s="367"/>
      <c r="T4757" s="367"/>
      <c r="U4757" s="367"/>
    </row>
    <row r="4758">
      <c r="A4758" s="367"/>
      <c r="B4758" s="367"/>
      <c r="C4758" s="367"/>
      <c r="D4758" s="367"/>
      <c r="E4758" s="368"/>
      <c r="F4758" s="367"/>
      <c r="G4758" s="367"/>
      <c r="H4758" s="367"/>
      <c r="I4758" s="367"/>
      <c r="J4758" s="367"/>
      <c r="K4758" s="367"/>
      <c r="L4758" s="367"/>
      <c r="M4758" s="367"/>
      <c r="N4758" s="367"/>
      <c r="O4758" s="367"/>
      <c r="P4758" s="367"/>
      <c r="Q4758" s="367"/>
      <c r="R4758" s="367"/>
      <c r="S4758" s="367"/>
      <c r="T4758" s="367"/>
      <c r="U4758" s="367"/>
    </row>
    <row r="4759">
      <c r="A4759" s="367"/>
      <c r="B4759" s="367"/>
      <c r="C4759" s="367"/>
      <c r="D4759" s="367"/>
      <c r="E4759" s="368"/>
      <c r="F4759" s="367"/>
      <c r="G4759" s="367"/>
      <c r="H4759" s="367"/>
      <c r="I4759" s="367"/>
      <c r="J4759" s="367"/>
      <c r="K4759" s="367"/>
      <c r="L4759" s="367"/>
      <c r="M4759" s="367"/>
      <c r="N4759" s="367"/>
      <c r="O4759" s="367"/>
      <c r="P4759" s="367"/>
      <c r="Q4759" s="367"/>
      <c r="R4759" s="367"/>
      <c r="S4759" s="367"/>
      <c r="T4759" s="367"/>
      <c r="U4759" s="367"/>
    </row>
    <row r="4760">
      <c r="A4760" s="367"/>
      <c r="B4760" s="367"/>
      <c r="C4760" s="367"/>
      <c r="D4760" s="367"/>
      <c r="E4760" s="368"/>
      <c r="F4760" s="367"/>
      <c r="G4760" s="367"/>
      <c r="H4760" s="367"/>
      <c r="I4760" s="367"/>
      <c r="J4760" s="367"/>
      <c r="K4760" s="367"/>
      <c r="L4760" s="367"/>
      <c r="M4760" s="367"/>
      <c r="N4760" s="367"/>
      <c r="O4760" s="367"/>
      <c r="P4760" s="367"/>
      <c r="Q4760" s="367"/>
      <c r="R4760" s="367"/>
      <c r="S4760" s="367"/>
      <c r="T4760" s="367"/>
      <c r="U4760" s="367"/>
    </row>
    <row r="4761">
      <c r="A4761" s="367"/>
      <c r="B4761" s="367"/>
      <c r="C4761" s="367"/>
      <c r="D4761" s="367"/>
      <c r="E4761" s="368"/>
      <c r="F4761" s="367"/>
      <c r="G4761" s="367"/>
      <c r="H4761" s="367"/>
      <c r="I4761" s="367"/>
      <c r="J4761" s="367"/>
      <c r="K4761" s="367"/>
      <c r="L4761" s="367"/>
      <c r="M4761" s="367"/>
      <c r="N4761" s="367"/>
      <c r="O4761" s="367"/>
      <c r="P4761" s="367"/>
      <c r="Q4761" s="367"/>
      <c r="R4761" s="367"/>
      <c r="S4761" s="367"/>
      <c r="T4761" s="367"/>
      <c r="U4761" s="367"/>
    </row>
    <row r="4762">
      <c r="A4762" s="367"/>
      <c r="B4762" s="367"/>
      <c r="C4762" s="367"/>
      <c r="D4762" s="367"/>
      <c r="E4762" s="368"/>
      <c r="F4762" s="367"/>
      <c r="G4762" s="367"/>
      <c r="H4762" s="367"/>
      <c r="I4762" s="367"/>
      <c r="J4762" s="367"/>
      <c r="K4762" s="367"/>
      <c r="L4762" s="367"/>
      <c r="M4762" s="367"/>
      <c r="N4762" s="367"/>
      <c r="O4762" s="367"/>
      <c r="P4762" s="367"/>
      <c r="Q4762" s="367"/>
      <c r="R4762" s="367"/>
      <c r="S4762" s="367"/>
      <c r="T4762" s="367"/>
      <c r="U4762" s="367"/>
    </row>
    <row r="4763">
      <c r="A4763" s="367"/>
      <c r="B4763" s="367"/>
      <c r="C4763" s="367"/>
      <c r="D4763" s="367"/>
      <c r="E4763" s="368"/>
      <c r="F4763" s="367"/>
      <c r="G4763" s="367"/>
      <c r="H4763" s="367"/>
      <c r="I4763" s="367"/>
      <c r="J4763" s="367"/>
      <c r="K4763" s="367"/>
      <c r="L4763" s="367"/>
      <c r="M4763" s="367"/>
      <c r="N4763" s="367"/>
      <c r="O4763" s="367"/>
      <c r="P4763" s="367"/>
      <c r="Q4763" s="367"/>
      <c r="R4763" s="367"/>
      <c r="S4763" s="367"/>
      <c r="T4763" s="367"/>
      <c r="U4763" s="367"/>
    </row>
    <row r="4764">
      <c r="A4764" s="367"/>
      <c r="B4764" s="367"/>
      <c r="C4764" s="367"/>
      <c r="D4764" s="367"/>
      <c r="E4764" s="368"/>
      <c r="F4764" s="367"/>
      <c r="G4764" s="367"/>
      <c r="H4764" s="367"/>
      <c r="I4764" s="367"/>
      <c r="J4764" s="367"/>
      <c r="K4764" s="367"/>
      <c r="L4764" s="367"/>
      <c r="M4764" s="367"/>
      <c r="N4764" s="367"/>
      <c r="O4764" s="367"/>
      <c r="P4764" s="367"/>
      <c r="Q4764" s="367"/>
      <c r="R4764" s="367"/>
      <c r="S4764" s="367"/>
      <c r="T4764" s="367"/>
      <c r="U4764" s="367"/>
    </row>
    <row r="4765">
      <c r="A4765" s="367"/>
      <c r="B4765" s="367"/>
      <c r="C4765" s="367"/>
      <c r="D4765" s="367"/>
      <c r="E4765" s="368"/>
      <c r="F4765" s="367"/>
      <c r="G4765" s="367"/>
      <c r="H4765" s="367"/>
      <c r="I4765" s="367"/>
      <c r="J4765" s="367"/>
      <c r="K4765" s="367"/>
      <c r="L4765" s="367"/>
      <c r="M4765" s="367"/>
      <c r="N4765" s="367"/>
      <c r="O4765" s="367"/>
      <c r="P4765" s="367"/>
      <c r="Q4765" s="367"/>
      <c r="R4765" s="367"/>
      <c r="S4765" s="367"/>
      <c r="T4765" s="367"/>
      <c r="U4765" s="367"/>
    </row>
    <row r="4766">
      <c r="A4766" s="367"/>
      <c r="B4766" s="367"/>
      <c r="C4766" s="367"/>
      <c r="D4766" s="367"/>
      <c r="E4766" s="368"/>
      <c r="F4766" s="367"/>
      <c r="G4766" s="367"/>
      <c r="H4766" s="367"/>
      <c r="I4766" s="367"/>
      <c r="J4766" s="367"/>
      <c r="K4766" s="367"/>
      <c r="L4766" s="367"/>
      <c r="M4766" s="367"/>
      <c r="N4766" s="367"/>
      <c r="O4766" s="367"/>
      <c r="P4766" s="367"/>
      <c r="Q4766" s="367"/>
      <c r="R4766" s="367"/>
      <c r="S4766" s="367"/>
      <c r="T4766" s="367"/>
      <c r="U4766" s="367"/>
    </row>
    <row r="4767">
      <c r="A4767" s="367"/>
      <c r="B4767" s="367"/>
      <c r="C4767" s="367"/>
      <c r="D4767" s="367"/>
      <c r="E4767" s="368"/>
      <c r="F4767" s="367"/>
      <c r="G4767" s="367"/>
      <c r="H4767" s="367"/>
      <c r="I4767" s="367"/>
      <c r="J4767" s="367"/>
      <c r="K4767" s="367"/>
      <c r="L4767" s="367"/>
      <c r="M4767" s="367"/>
      <c r="N4767" s="367"/>
      <c r="O4767" s="367"/>
      <c r="P4767" s="367"/>
      <c r="Q4767" s="367"/>
      <c r="R4767" s="367"/>
      <c r="S4767" s="367"/>
      <c r="T4767" s="367"/>
      <c r="U4767" s="367"/>
    </row>
    <row r="4768">
      <c r="A4768" s="367"/>
      <c r="B4768" s="367"/>
      <c r="C4768" s="367"/>
      <c r="D4768" s="367"/>
      <c r="E4768" s="368"/>
      <c r="F4768" s="367"/>
      <c r="G4768" s="367"/>
      <c r="H4768" s="367"/>
      <c r="I4768" s="367"/>
      <c r="J4768" s="367"/>
      <c r="K4768" s="367"/>
      <c r="L4768" s="367"/>
      <c r="M4768" s="367"/>
      <c r="N4768" s="367"/>
      <c r="O4768" s="367"/>
      <c r="P4768" s="367"/>
      <c r="Q4768" s="367"/>
      <c r="R4768" s="367"/>
      <c r="S4768" s="367"/>
      <c r="T4768" s="367"/>
      <c r="U4768" s="367"/>
    </row>
    <row r="4769">
      <c r="A4769" s="367"/>
      <c r="B4769" s="367"/>
      <c r="C4769" s="367"/>
      <c r="D4769" s="367"/>
      <c r="E4769" s="368"/>
      <c r="F4769" s="367"/>
      <c r="G4769" s="367"/>
      <c r="H4769" s="367"/>
      <c r="I4769" s="367"/>
      <c r="J4769" s="367"/>
      <c r="K4769" s="367"/>
      <c r="L4769" s="367"/>
      <c r="M4769" s="367"/>
      <c r="N4769" s="367"/>
      <c r="O4769" s="367"/>
      <c r="P4769" s="367"/>
      <c r="Q4769" s="367"/>
      <c r="R4769" s="367"/>
      <c r="S4769" s="367"/>
      <c r="T4769" s="367"/>
      <c r="U4769" s="367"/>
    </row>
    <row r="4770">
      <c r="A4770" s="367"/>
      <c r="B4770" s="367"/>
      <c r="C4770" s="367"/>
      <c r="D4770" s="367"/>
      <c r="E4770" s="368"/>
      <c r="F4770" s="367"/>
      <c r="G4770" s="367"/>
      <c r="H4770" s="367"/>
      <c r="I4770" s="367"/>
      <c r="J4770" s="367"/>
      <c r="K4770" s="367"/>
      <c r="L4770" s="367"/>
      <c r="M4770" s="367"/>
      <c r="N4770" s="367"/>
      <c r="O4770" s="367"/>
      <c r="P4770" s="367"/>
      <c r="Q4770" s="367"/>
      <c r="R4770" s="367"/>
      <c r="S4770" s="367"/>
      <c r="T4770" s="367"/>
      <c r="U4770" s="367"/>
    </row>
    <row r="4771">
      <c r="A4771" s="367"/>
      <c r="B4771" s="367"/>
      <c r="C4771" s="367"/>
      <c r="D4771" s="367"/>
      <c r="E4771" s="368"/>
      <c r="F4771" s="367"/>
      <c r="G4771" s="367"/>
      <c r="H4771" s="367"/>
      <c r="I4771" s="367"/>
      <c r="J4771" s="367"/>
      <c r="K4771" s="367"/>
      <c r="L4771" s="367"/>
      <c r="M4771" s="367"/>
      <c r="N4771" s="367"/>
      <c r="O4771" s="367"/>
      <c r="P4771" s="367"/>
      <c r="Q4771" s="367"/>
      <c r="R4771" s="367"/>
      <c r="S4771" s="367"/>
      <c r="T4771" s="367"/>
      <c r="U4771" s="367"/>
    </row>
    <row r="4772">
      <c r="A4772" s="367"/>
      <c r="B4772" s="367"/>
      <c r="C4772" s="367"/>
      <c r="D4772" s="367"/>
      <c r="E4772" s="368"/>
      <c r="F4772" s="367"/>
      <c r="G4772" s="367"/>
      <c r="H4772" s="367"/>
      <c r="I4772" s="367"/>
      <c r="J4772" s="367"/>
      <c r="K4772" s="367"/>
      <c r="L4772" s="367"/>
      <c r="M4772" s="367"/>
      <c r="N4772" s="367"/>
      <c r="O4772" s="367"/>
      <c r="P4772" s="367"/>
      <c r="Q4772" s="367"/>
      <c r="R4772" s="367"/>
      <c r="S4772" s="367"/>
      <c r="T4772" s="367"/>
      <c r="U4772" s="367"/>
    </row>
    <row r="4773">
      <c r="A4773" s="367"/>
      <c r="B4773" s="367"/>
      <c r="C4773" s="367"/>
      <c r="D4773" s="367"/>
      <c r="E4773" s="368"/>
      <c r="F4773" s="367"/>
      <c r="G4773" s="367"/>
      <c r="H4773" s="367"/>
      <c r="I4773" s="367"/>
      <c r="J4773" s="367"/>
      <c r="K4773" s="367"/>
      <c r="L4773" s="367"/>
      <c r="M4773" s="367"/>
      <c r="N4773" s="367"/>
      <c r="O4773" s="367"/>
      <c r="P4773" s="367"/>
      <c r="Q4773" s="367"/>
      <c r="R4773" s="367"/>
      <c r="S4773" s="367"/>
      <c r="T4773" s="367"/>
      <c r="U4773" s="367"/>
    </row>
    <row r="4774">
      <c r="A4774" s="367"/>
      <c r="B4774" s="367"/>
      <c r="C4774" s="367"/>
      <c r="D4774" s="367"/>
      <c r="E4774" s="368"/>
      <c r="F4774" s="367"/>
      <c r="G4774" s="367"/>
      <c r="H4774" s="367"/>
      <c r="I4774" s="367"/>
      <c r="J4774" s="367"/>
      <c r="K4774" s="367"/>
      <c r="L4774" s="367"/>
      <c r="M4774" s="367"/>
      <c r="N4774" s="367"/>
      <c r="O4774" s="367"/>
      <c r="P4774" s="367"/>
      <c r="Q4774" s="367"/>
      <c r="R4774" s="367"/>
      <c r="S4774" s="367"/>
      <c r="T4774" s="367"/>
      <c r="U4774" s="367"/>
    </row>
    <row r="4775">
      <c r="A4775" s="367"/>
      <c r="B4775" s="367"/>
      <c r="C4775" s="367"/>
      <c r="D4775" s="367"/>
      <c r="E4775" s="368"/>
      <c r="F4775" s="367"/>
      <c r="G4775" s="367"/>
      <c r="H4775" s="367"/>
      <c r="I4775" s="367"/>
      <c r="J4775" s="367"/>
      <c r="K4775" s="367"/>
      <c r="L4775" s="367"/>
      <c r="M4775" s="367"/>
      <c r="N4775" s="367"/>
      <c r="O4775" s="367"/>
      <c r="P4775" s="367"/>
      <c r="Q4775" s="367"/>
      <c r="R4775" s="367"/>
      <c r="S4775" s="367"/>
      <c r="T4775" s="367"/>
      <c r="U4775" s="367"/>
    </row>
    <row r="4776">
      <c r="A4776" s="367"/>
      <c r="B4776" s="367"/>
      <c r="C4776" s="367"/>
      <c r="D4776" s="367"/>
      <c r="E4776" s="368"/>
      <c r="F4776" s="367"/>
      <c r="G4776" s="367"/>
      <c r="H4776" s="367"/>
      <c r="I4776" s="367"/>
      <c r="J4776" s="367"/>
      <c r="K4776" s="367"/>
      <c r="L4776" s="367"/>
      <c r="M4776" s="367"/>
      <c r="N4776" s="367"/>
      <c r="O4776" s="367"/>
      <c r="P4776" s="367"/>
      <c r="Q4776" s="367"/>
      <c r="R4776" s="367"/>
      <c r="S4776" s="367"/>
      <c r="T4776" s="367"/>
      <c r="U4776" s="367"/>
    </row>
    <row r="4777">
      <c r="A4777" s="367"/>
      <c r="B4777" s="367"/>
      <c r="C4777" s="367"/>
      <c r="D4777" s="367"/>
      <c r="E4777" s="368"/>
      <c r="F4777" s="367"/>
      <c r="G4777" s="367"/>
      <c r="H4777" s="367"/>
      <c r="I4777" s="367"/>
      <c r="J4777" s="367"/>
      <c r="K4777" s="367"/>
      <c r="L4777" s="367"/>
      <c r="M4777" s="367"/>
      <c r="N4777" s="367"/>
      <c r="O4777" s="367"/>
      <c r="P4777" s="367"/>
      <c r="Q4777" s="367"/>
      <c r="R4777" s="367"/>
      <c r="S4777" s="367"/>
      <c r="T4777" s="367"/>
      <c r="U4777" s="367"/>
    </row>
    <row r="4778">
      <c r="A4778" s="367"/>
      <c r="B4778" s="367"/>
      <c r="C4778" s="367"/>
      <c r="D4778" s="367"/>
      <c r="E4778" s="368"/>
      <c r="F4778" s="367"/>
      <c r="G4778" s="367"/>
      <c r="H4778" s="367"/>
      <c r="I4778" s="367"/>
      <c r="J4778" s="367"/>
      <c r="K4778" s="367"/>
      <c r="L4778" s="367"/>
      <c r="M4778" s="367"/>
      <c r="N4778" s="367"/>
      <c r="O4778" s="367"/>
      <c r="P4778" s="367"/>
      <c r="Q4778" s="367"/>
      <c r="R4778" s="367"/>
      <c r="S4778" s="367"/>
      <c r="T4778" s="367"/>
      <c r="U4778" s="367"/>
    </row>
    <row r="4779">
      <c r="A4779" s="367"/>
      <c r="B4779" s="367"/>
      <c r="C4779" s="367"/>
      <c r="D4779" s="367"/>
      <c r="E4779" s="368"/>
      <c r="F4779" s="367"/>
      <c r="G4779" s="367"/>
      <c r="H4779" s="367"/>
      <c r="I4779" s="367"/>
      <c r="J4779" s="367"/>
      <c r="K4779" s="367"/>
      <c r="L4779" s="367"/>
      <c r="M4779" s="367"/>
      <c r="N4779" s="367"/>
      <c r="O4779" s="367"/>
      <c r="P4779" s="367"/>
      <c r="Q4779" s="367"/>
      <c r="R4779" s="367"/>
      <c r="S4779" s="367"/>
      <c r="T4779" s="367"/>
      <c r="U4779" s="367"/>
    </row>
    <row r="4780">
      <c r="A4780" s="367"/>
      <c r="B4780" s="367"/>
      <c r="C4780" s="367"/>
      <c r="D4780" s="367"/>
      <c r="E4780" s="368"/>
      <c r="F4780" s="367"/>
      <c r="G4780" s="367"/>
      <c r="H4780" s="367"/>
      <c r="I4780" s="367"/>
      <c r="J4780" s="367"/>
      <c r="K4780" s="367"/>
      <c r="L4780" s="367"/>
      <c r="M4780" s="367"/>
      <c r="N4780" s="367"/>
      <c r="O4780" s="367"/>
      <c r="P4780" s="367"/>
      <c r="Q4780" s="367"/>
      <c r="R4780" s="367"/>
      <c r="S4780" s="367"/>
      <c r="T4780" s="367"/>
      <c r="U4780" s="367"/>
    </row>
    <row r="4781">
      <c r="A4781" s="367"/>
      <c r="B4781" s="367"/>
      <c r="C4781" s="367"/>
      <c r="D4781" s="367"/>
      <c r="E4781" s="368"/>
      <c r="F4781" s="367"/>
      <c r="G4781" s="367"/>
      <c r="H4781" s="367"/>
      <c r="I4781" s="367"/>
      <c r="J4781" s="367"/>
      <c r="K4781" s="367"/>
      <c r="L4781" s="367"/>
      <c r="M4781" s="367"/>
      <c r="N4781" s="367"/>
      <c r="O4781" s="367"/>
      <c r="P4781" s="367"/>
      <c r="Q4781" s="367"/>
      <c r="R4781" s="367"/>
      <c r="S4781" s="367"/>
      <c r="T4781" s="367"/>
      <c r="U4781" s="367"/>
    </row>
    <row r="4782">
      <c r="A4782" s="367"/>
      <c r="B4782" s="367"/>
      <c r="C4782" s="367"/>
      <c r="D4782" s="367"/>
      <c r="E4782" s="368"/>
      <c r="F4782" s="367"/>
      <c r="G4782" s="367"/>
      <c r="H4782" s="367"/>
      <c r="I4782" s="367"/>
      <c r="J4782" s="367"/>
      <c r="K4782" s="367"/>
      <c r="L4782" s="367"/>
      <c r="M4782" s="367"/>
      <c r="N4782" s="367"/>
      <c r="O4782" s="367"/>
      <c r="P4782" s="367"/>
      <c r="Q4782" s="367"/>
      <c r="R4782" s="367"/>
      <c r="S4782" s="367"/>
      <c r="T4782" s="367"/>
      <c r="U4782" s="367"/>
    </row>
    <row r="4783">
      <c r="A4783" s="367"/>
      <c r="B4783" s="367"/>
      <c r="C4783" s="367"/>
      <c r="D4783" s="367"/>
      <c r="E4783" s="368"/>
      <c r="F4783" s="367"/>
      <c r="G4783" s="367"/>
      <c r="H4783" s="367"/>
      <c r="I4783" s="367"/>
      <c r="J4783" s="367"/>
      <c r="K4783" s="367"/>
      <c r="L4783" s="367"/>
      <c r="M4783" s="367"/>
      <c r="N4783" s="367"/>
      <c r="O4783" s="367"/>
      <c r="P4783" s="367"/>
      <c r="Q4783" s="367"/>
      <c r="R4783" s="367"/>
      <c r="S4783" s="367"/>
      <c r="T4783" s="367"/>
      <c r="U4783" s="367"/>
    </row>
    <row r="4784">
      <c r="A4784" s="367"/>
      <c r="B4784" s="367"/>
      <c r="C4784" s="367"/>
      <c r="D4784" s="367"/>
      <c r="E4784" s="368"/>
      <c r="F4784" s="367"/>
      <c r="G4784" s="367"/>
      <c r="H4784" s="367"/>
      <c r="I4784" s="367"/>
      <c r="J4784" s="367"/>
      <c r="K4784" s="367"/>
      <c r="L4784" s="367"/>
      <c r="M4784" s="367"/>
      <c r="N4784" s="367"/>
      <c r="O4784" s="367"/>
      <c r="P4784" s="367"/>
      <c r="Q4784" s="367"/>
      <c r="R4784" s="367"/>
      <c r="S4784" s="367"/>
      <c r="T4784" s="367"/>
      <c r="U4784" s="367"/>
    </row>
    <row r="4785">
      <c r="A4785" s="367"/>
      <c r="B4785" s="367"/>
      <c r="C4785" s="367"/>
      <c r="D4785" s="367"/>
      <c r="E4785" s="368"/>
      <c r="F4785" s="367"/>
      <c r="G4785" s="367"/>
      <c r="H4785" s="367"/>
      <c r="I4785" s="367"/>
      <c r="J4785" s="367"/>
      <c r="K4785" s="367"/>
      <c r="L4785" s="367"/>
      <c r="M4785" s="367"/>
      <c r="N4785" s="367"/>
      <c r="O4785" s="367"/>
      <c r="P4785" s="367"/>
      <c r="Q4785" s="367"/>
      <c r="R4785" s="367"/>
      <c r="S4785" s="367"/>
      <c r="T4785" s="367"/>
      <c r="U4785" s="367"/>
    </row>
    <row r="4786">
      <c r="A4786" s="367"/>
      <c r="B4786" s="367"/>
      <c r="C4786" s="367"/>
      <c r="D4786" s="367"/>
      <c r="E4786" s="368"/>
      <c r="F4786" s="367"/>
      <c r="G4786" s="367"/>
      <c r="H4786" s="367"/>
      <c r="I4786" s="367"/>
      <c r="J4786" s="367"/>
      <c r="K4786" s="367"/>
      <c r="L4786" s="367"/>
      <c r="M4786" s="367"/>
      <c r="N4786" s="367"/>
      <c r="O4786" s="367"/>
      <c r="P4786" s="367"/>
      <c r="Q4786" s="367"/>
      <c r="R4786" s="367"/>
      <c r="S4786" s="367"/>
      <c r="T4786" s="367"/>
      <c r="U4786" s="367"/>
    </row>
    <row r="4787">
      <c r="A4787" s="367"/>
      <c r="B4787" s="367"/>
      <c r="C4787" s="367"/>
      <c r="D4787" s="367"/>
      <c r="E4787" s="368"/>
      <c r="F4787" s="367"/>
      <c r="G4787" s="367"/>
      <c r="H4787" s="367"/>
      <c r="I4787" s="367"/>
      <c r="J4787" s="367"/>
      <c r="K4787" s="367"/>
      <c r="L4787" s="367"/>
      <c r="M4787" s="367"/>
      <c r="N4787" s="367"/>
      <c r="O4787" s="367"/>
      <c r="P4787" s="367"/>
      <c r="Q4787" s="367"/>
      <c r="R4787" s="367"/>
      <c r="S4787" s="367"/>
      <c r="T4787" s="367"/>
      <c r="U4787" s="367"/>
    </row>
    <row r="4788">
      <c r="A4788" s="367"/>
      <c r="B4788" s="367"/>
      <c r="C4788" s="367"/>
      <c r="D4788" s="367"/>
      <c r="E4788" s="368"/>
      <c r="F4788" s="367"/>
      <c r="G4788" s="367"/>
      <c r="H4788" s="367"/>
      <c r="I4788" s="367"/>
      <c r="J4788" s="367"/>
      <c r="K4788" s="367"/>
      <c r="L4788" s="367"/>
      <c r="M4788" s="367"/>
      <c r="N4788" s="367"/>
      <c r="O4788" s="367"/>
      <c r="P4788" s="367"/>
      <c r="Q4788" s="367"/>
      <c r="R4788" s="367"/>
      <c r="S4788" s="367"/>
      <c r="T4788" s="367"/>
      <c r="U4788" s="367"/>
    </row>
    <row r="4789">
      <c r="A4789" s="367"/>
      <c r="B4789" s="367"/>
      <c r="C4789" s="367"/>
      <c r="D4789" s="367"/>
      <c r="E4789" s="368"/>
      <c r="F4789" s="367"/>
      <c r="G4789" s="367"/>
      <c r="H4789" s="367"/>
      <c r="I4789" s="367"/>
      <c r="J4789" s="367"/>
      <c r="K4789" s="367"/>
      <c r="L4789" s="367"/>
      <c r="M4789" s="367"/>
      <c r="N4789" s="367"/>
      <c r="O4789" s="367"/>
      <c r="P4789" s="367"/>
      <c r="Q4789" s="367"/>
      <c r="R4789" s="367"/>
      <c r="S4789" s="367"/>
      <c r="T4789" s="367"/>
      <c r="U4789" s="367"/>
    </row>
    <row r="4790">
      <c r="A4790" s="367"/>
      <c r="B4790" s="367"/>
      <c r="C4790" s="367"/>
      <c r="D4790" s="367"/>
      <c r="E4790" s="368"/>
      <c r="F4790" s="367"/>
      <c r="G4790" s="367"/>
      <c r="H4790" s="367"/>
      <c r="I4790" s="367"/>
      <c r="J4790" s="367"/>
      <c r="K4790" s="367"/>
      <c r="L4790" s="367"/>
      <c r="M4790" s="367"/>
      <c r="N4790" s="367"/>
      <c r="O4790" s="367"/>
      <c r="P4790" s="367"/>
      <c r="Q4790" s="367"/>
      <c r="R4790" s="367"/>
      <c r="S4790" s="367"/>
      <c r="T4790" s="367"/>
      <c r="U4790" s="367"/>
    </row>
    <row r="4791">
      <c r="A4791" s="367"/>
      <c r="B4791" s="367"/>
      <c r="C4791" s="367"/>
      <c r="D4791" s="367"/>
      <c r="E4791" s="368"/>
      <c r="F4791" s="367"/>
      <c r="G4791" s="367"/>
      <c r="H4791" s="367"/>
      <c r="I4791" s="367"/>
      <c r="J4791" s="367"/>
      <c r="K4791" s="367"/>
      <c r="L4791" s="367"/>
      <c r="M4791" s="367"/>
      <c r="N4791" s="367"/>
      <c r="O4791" s="367"/>
      <c r="P4791" s="367"/>
      <c r="Q4791" s="367"/>
      <c r="R4791" s="367"/>
      <c r="S4791" s="367"/>
      <c r="T4791" s="367"/>
      <c r="U4791" s="367"/>
    </row>
    <row r="4792">
      <c r="A4792" s="367"/>
      <c r="B4792" s="367"/>
      <c r="C4792" s="367"/>
      <c r="D4792" s="367"/>
      <c r="E4792" s="368"/>
      <c r="F4792" s="367"/>
      <c r="G4792" s="367"/>
      <c r="H4792" s="367"/>
      <c r="I4792" s="367"/>
      <c r="J4792" s="367"/>
      <c r="K4792" s="367"/>
      <c r="L4792" s="367"/>
      <c r="M4792" s="367"/>
      <c r="N4792" s="367"/>
      <c r="O4792" s="367"/>
      <c r="P4792" s="367"/>
      <c r="Q4792" s="367"/>
      <c r="R4792" s="367"/>
      <c r="S4792" s="367"/>
      <c r="T4792" s="367"/>
      <c r="U4792" s="367"/>
    </row>
    <row r="4793">
      <c r="A4793" s="367"/>
      <c r="B4793" s="367"/>
      <c r="C4793" s="367"/>
      <c r="D4793" s="367"/>
      <c r="E4793" s="368"/>
      <c r="F4793" s="367"/>
      <c r="G4793" s="367"/>
      <c r="H4793" s="367"/>
      <c r="I4793" s="367"/>
      <c r="J4793" s="367"/>
      <c r="K4793" s="367"/>
      <c r="L4793" s="367"/>
      <c r="M4793" s="367"/>
      <c r="N4793" s="367"/>
      <c r="O4793" s="367"/>
      <c r="P4793" s="367"/>
      <c r="Q4793" s="367"/>
      <c r="R4793" s="367"/>
      <c r="S4793" s="367"/>
      <c r="T4793" s="367"/>
      <c r="U4793" s="367"/>
    </row>
    <row r="4794">
      <c r="A4794" s="367"/>
      <c r="B4794" s="367"/>
      <c r="C4794" s="367"/>
      <c r="D4794" s="367"/>
      <c r="E4794" s="368"/>
      <c r="F4794" s="367"/>
      <c r="G4794" s="367"/>
      <c r="H4794" s="367"/>
      <c r="I4794" s="367"/>
      <c r="J4794" s="367"/>
      <c r="K4794" s="367"/>
      <c r="L4794" s="367"/>
      <c r="M4794" s="367"/>
      <c r="N4794" s="367"/>
      <c r="O4794" s="367"/>
      <c r="P4794" s="367"/>
      <c r="Q4794" s="367"/>
      <c r="R4794" s="367"/>
      <c r="S4794" s="367"/>
      <c r="T4794" s="367"/>
      <c r="U4794" s="367"/>
    </row>
    <row r="4795">
      <c r="A4795" s="367"/>
      <c r="B4795" s="367"/>
      <c r="C4795" s="367"/>
      <c r="D4795" s="367"/>
      <c r="E4795" s="368"/>
      <c r="F4795" s="367"/>
      <c r="G4795" s="367"/>
      <c r="H4795" s="367"/>
      <c r="I4795" s="367"/>
      <c r="J4795" s="367"/>
      <c r="K4795" s="367"/>
      <c r="L4795" s="367"/>
      <c r="M4795" s="367"/>
      <c r="N4795" s="367"/>
      <c r="O4795" s="367"/>
      <c r="P4795" s="367"/>
      <c r="Q4795" s="367"/>
      <c r="R4795" s="367"/>
      <c r="S4795" s="367"/>
      <c r="T4795" s="367"/>
      <c r="U4795" s="367"/>
    </row>
    <row r="4796">
      <c r="A4796" s="367"/>
      <c r="B4796" s="367"/>
      <c r="C4796" s="367"/>
      <c r="D4796" s="367"/>
      <c r="E4796" s="368"/>
      <c r="F4796" s="367"/>
      <c r="G4796" s="367"/>
      <c r="H4796" s="367"/>
      <c r="I4796" s="367"/>
      <c r="J4796" s="367"/>
      <c r="K4796" s="367"/>
      <c r="L4796" s="367"/>
      <c r="M4796" s="367"/>
      <c r="N4796" s="367"/>
      <c r="O4796" s="367"/>
      <c r="P4796" s="367"/>
      <c r="Q4796" s="367"/>
      <c r="R4796" s="367"/>
      <c r="S4796" s="367"/>
      <c r="T4796" s="367"/>
      <c r="U4796" s="367"/>
    </row>
    <row r="4797">
      <c r="A4797" s="367"/>
      <c r="B4797" s="367"/>
      <c r="C4797" s="367"/>
      <c r="D4797" s="367"/>
      <c r="E4797" s="368"/>
      <c r="F4797" s="367"/>
      <c r="G4797" s="367"/>
      <c r="H4797" s="367"/>
      <c r="I4797" s="367"/>
      <c r="J4797" s="367"/>
      <c r="K4797" s="367"/>
      <c r="L4797" s="367"/>
      <c r="M4797" s="367"/>
      <c r="N4797" s="367"/>
      <c r="O4797" s="367"/>
      <c r="P4797" s="367"/>
      <c r="Q4797" s="367"/>
      <c r="R4797" s="367"/>
      <c r="S4797" s="367"/>
      <c r="T4797" s="367"/>
      <c r="U4797" s="367"/>
    </row>
    <row r="4798">
      <c r="A4798" s="367"/>
      <c r="B4798" s="367"/>
      <c r="C4798" s="367"/>
      <c r="D4798" s="367"/>
      <c r="E4798" s="368"/>
      <c r="F4798" s="367"/>
      <c r="G4798" s="367"/>
      <c r="H4798" s="367"/>
      <c r="I4798" s="367"/>
      <c r="J4798" s="367"/>
      <c r="K4798" s="367"/>
      <c r="L4798" s="367"/>
      <c r="M4798" s="367"/>
      <c r="N4798" s="367"/>
      <c r="O4798" s="367"/>
      <c r="P4798" s="367"/>
      <c r="Q4798" s="367"/>
      <c r="R4798" s="367"/>
      <c r="S4798" s="367"/>
      <c r="T4798" s="367"/>
      <c r="U4798" s="367"/>
    </row>
    <row r="4799">
      <c r="A4799" s="367"/>
      <c r="B4799" s="367"/>
      <c r="C4799" s="367"/>
      <c r="D4799" s="367"/>
      <c r="E4799" s="368"/>
      <c r="F4799" s="367"/>
      <c r="G4799" s="367"/>
      <c r="H4799" s="367"/>
      <c r="I4799" s="367"/>
      <c r="J4799" s="367"/>
      <c r="K4799" s="367"/>
      <c r="L4799" s="367"/>
      <c r="M4799" s="367"/>
      <c r="N4799" s="367"/>
      <c r="O4799" s="367"/>
      <c r="P4799" s="367"/>
      <c r="Q4799" s="367"/>
      <c r="R4799" s="367"/>
      <c r="S4799" s="367"/>
      <c r="T4799" s="367"/>
      <c r="U4799" s="367"/>
    </row>
    <row r="4800">
      <c r="A4800" s="367"/>
      <c r="B4800" s="367"/>
      <c r="C4800" s="367"/>
      <c r="D4800" s="367"/>
      <c r="E4800" s="368"/>
      <c r="F4800" s="367"/>
      <c r="G4800" s="367"/>
      <c r="H4800" s="367"/>
      <c r="I4800" s="367"/>
      <c r="J4800" s="367"/>
      <c r="K4800" s="367"/>
      <c r="L4800" s="367"/>
      <c r="M4800" s="367"/>
      <c r="N4800" s="367"/>
      <c r="O4800" s="367"/>
      <c r="P4800" s="367"/>
      <c r="Q4800" s="367"/>
      <c r="R4800" s="367"/>
      <c r="S4800" s="367"/>
      <c r="T4800" s="367"/>
      <c r="U4800" s="367"/>
    </row>
    <row r="4801">
      <c r="A4801" s="367"/>
      <c r="B4801" s="367"/>
      <c r="C4801" s="367"/>
      <c r="D4801" s="367"/>
      <c r="E4801" s="368"/>
      <c r="F4801" s="367"/>
      <c r="G4801" s="367"/>
      <c r="H4801" s="367"/>
      <c r="I4801" s="367"/>
      <c r="J4801" s="367"/>
      <c r="K4801" s="367"/>
      <c r="L4801" s="367"/>
      <c r="M4801" s="367"/>
      <c r="N4801" s="367"/>
      <c r="O4801" s="367"/>
      <c r="P4801" s="367"/>
      <c r="Q4801" s="367"/>
      <c r="R4801" s="367"/>
      <c r="S4801" s="367"/>
      <c r="T4801" s="367"/>
      <c r="U4801" s="367"/>
    </row>
    <row r="4802">
      <c r="A4802" s="367"/>
      <c r="B4802" s="367"/>
      <c r="C4802" s="367"/>
      <c r="D4802" s="367"/>
      <c r="E4802" s="368"/>
      <c r="F4802" s="367"/>
      <c r="G4802" s="367"/>
      <c r="H4802" s="367"/>
      <c r="I4802" s="367"/>
      <c r="J4802" s="367"/>
      <c r="K4802" s="367"/>
      <c r="L4802" s="367"/>
      <c r="M4802" s="367"/>
      <c r="N4802" s="367"/>
      <c r="O4802" s="367"/>
      <c r="P4802" s="367"/>
      <c r="Q4802" s="367"/>
      <c r="R4802" s="367"/>
      <c r="S4802" s="367"/>
      <c r="T4802" s="367"/>
      <c r="U4802" s="367"/>
    </row>
    <row r="4803">
      <c r="A4803" s="367"/>
      <c r="B4803" s="367"/>
      <c r="C4803" s="367"/>
      <c r="D4803" s="367"/>
      <c r="E4803" s="368"/>
      <c r="F4803" s="367"/>
      <c r="G4803" s="367"/>
      <c r="H4803" s="367"/>
      <c r="I4803" s="367"/>
      <c r="J4803" s="367"/>
      <c r="K4803" s="367"/>
      <c r="L4803" s="367"/>
      <c r="M4803" s="367"/>
      <c r="N4803" s="367"/>
      <c r="O4803" s="367"/>
      <c r="P4803" s="367"/>
      <c r="Q4803" s="367"/>
      <c r="R4803" s="367"/>
      <c r="S4803" s="367"/>
      <c r="T4803" s="367"/>
      <c r="U4803" s="367"/>
    </row>
    <row r="4804">
      <c r="A4804" s="367"/>
      <c r="B4804" s="367"/>
      <c r="C4804" s="367"/>
      <c r="D4804" s="367"/>
      <c r="E4804" s="368"/>
      <c r="F4804" s="367"/>
      <c r="G4804" s="367"/>
      <c r="H4804" s="367"/>
      <c r="I4804" s="367"/>
      <c r="J4804" s="367"/>
      <c r="K4804" s="367"/>
      <c r="L4804" s="367"/>
      <c r="M4804" s="367"/>
      <c r="N4804" s="367"/>
      <c r="O4804" s="367"/>
      <c r="P4804" s="367"/>
      <c r="Q4804" s="367"/>
      <c r="R4804" s="367"/>
      <c r="S4804" s="367"/>
      <c r="T4804" s="367"/>
      <c r="U4804" s="367"/>
    </row>
    <row r="4805">
      <c r="A4805" s="367"/>
      <c r="B4805" s="367"/>
      <c r="C4805" s="367"/>
      <c r="D4805" s="367"/>
      <c r="E4805" s="368"/>
      <c r="F4805" s="367"/>
      <c r="G4805" s="367"/>
      <c r="H4805" s="367"/>
      <c r="I4805" s="367"/>
      <c r="J4805" s="367"/>
      <c r="K4805" s="367"/>
      <c r="L4805" s="367"/>
      <c r="M4805" s="367"/>
      <c r="N4805" s="367"/>
      <c r="O4805" s="367"/>
      <c r="P4805" s="367"/>
      <c r="Q4805" s="367"/>
      <c r="R4805" s="367"/>
      <c r="S4805" s="367"/>
      <c r="T4805" s="367"/>
      <c r="U4805" s="367"/>
    </row>
    <row r="4806">
      <c r="A4806" s="367"/>
      <c r="B4806" s="367"/>
      <c r="C4806" s="367"/>
      <c r="D4806" s="367"/>
      <c r="E4806" s="368"/>
      <c r="F4806" s="367"/>
      <c r="G4806" s="367"/>
      <c r="H4806" s="367"/>
      <c r="I4806" s="367"/>
      <c r="J4806" s="367"/>
      <c r="K4806" s="367"/>
      <c r="L4806" s="367"/>
      <c r="M4806" s="367"/>
      <c r="N4806" s="367"/>
      <c r="O4806" s="367"/>
      <c r="P4806" s="367"/>
      <c r="Q4806" s="367"/>
      <c r="R4806" s="367"/>
      <c r="S4806" s="367"/>
      <c r="T4806" s="367"/>
      <c r="U4806" s="367"/>
    </row>
    <row r="4807">
      <c r="A4807" s="367"/>
      <c r="B4807" s="367"/>
      <c r="C4807" s="367"/>
      <c r="D4807" s="367"/>
      <c r="E4807" s="368"/>
      <c r="F4807" s="367"/>
      <c r="G4807" s="367"/>
      <c r="H4807" s="367"/>
      <c r="I4807" s="367"/>
      <c r="J4807" s="367"/>
      <c r="K4807" s="367"/>
      <c r="L4807" s="367"/>
      <c r="M4807" s="367"/>
      <c r="N4807" s="367"/>
      <c r="O4807" s="367"/>
      <c r="P4807" s="367"/>
      <c r="Q4807" s="367"/>
      <c r="R4807" s="367"/>
      <c r="S4807" s="367"/>
      <c r="T4807" s="367"/>
      <c r="U4807" s="367"/>
    </row>
    <row r="4808">
      <c r="A4808" s="367"/>
      <c r="B4808" s="367"/>
      <c r="C4808" s="367"/>
      <c r="D4808" s="367"/>
      <c r="E4808" s="368"/>
      <c r="F4808" s="367"/>
      <c r="G4808" s="367"/>
      <c r="H4808" s="367"/>
      <c r="I4808" s="367"/>
      <c r="J4808" s="367"/>
      <c r="K4808" s="367"/>
      <c r="L4808" s="367"/>
      <c r="M4808" s="367"/>
      <c r="N4808" s="367"/>
      <c r="O4808" s="367"/>
      <c r="P4808" s="367"/>
      <c r="Q4808" s="367"/>
      <c r="R4808" s="367"/>
      <c r="S4808" s="367"/>
      <c r="T4808" s="367"/>
      <c r="U4808" s="367"/>
    </row>
    <row r="4809">
      <c r="A4809" s="367"/>
      <c r="B4809" s="367"/>
      <c r="C4809" s="367"/>
      <c r="D4809" s="367"/>
      <c r="E4809" s="368"/>
      <c r="F4809" s="367"/>
      <c r="G4809" s="367"/>
      <c r="H4809" s="367"/>
      <c r="I4809" s="367"/>
      <c r="J4809" s="367"/>
      <c r="K4809" s="367"/>
      <c r="L4809" s="367"/>
      <c r="M4809" s="367"/>
      <c r="N4809" s="367"/>
      <c r="O4809" s="367"/>
      <c r="P4809" s="367"/>
      <c r="Q4809" s="367"/>
      <c r="R4809" s="367"/>
      <c r="S4809" s="367"/>
      <c r="T4809" s="367"/>
      <c r="U4809" s="367"/>
    </row>
    <row r="4810">
      <c r="A4810" s="367"/>
      <c r="B4810" s="367"/>
      <c r="C4810" s="367"/>
      <c r="D4810" s="367"/>
      <c r="E4810" s="368"/>
      <c r="F4810" s="367"/>
      <c r="G4810" s="367"/>
      <c r="H4810" s="367"/>
      <c r="I4810" s="367"/>
      <c r="J4810" s="367"/>
      <c r="K4810" s="367"/>
      <c r="L4810" s="367"/>
      <c r="M4810" s="367"/>
      <c r="N4810" s="367"/>
      <c r="O4810" s="367"/>
      <c r="P4810" s="367"/>
      <c r="Q4810" s="367"/>
      <c r="R4810" s="367"/>
      <c r="S4810" s="367"/>
      <c r="T4810" s="367"/>
      <c r="U4810" s="367"/>
    </row>
    <row r="4811">
      <c r="A4811" s="367"/>
      <c r="B4811" s="367"/>
      <c r="C4811" s="367"/>
      <c r="D4811" s="367"/>
      <c r="E4811" s="368"/>
      <c r="F4811" s="367"/>
      <c r="G4811" s="367"/>
      <c r="H4811" s="367"/>
      <c r="I4811" s="367"/>
      <c r="J4811" s="367"/>
      <c r="K4811" s="367"/>
      <c r="L4811" s="367"/>
      <c r="M4811" s="367"/>
      <c r="N4811" s="367"/>
      <c r="O4811" s="367"/>
      <c r="P4811" s="367"/>
      <c r="Q4811" s="367"/>
      <c r="R4811" s="367"/>
      <c r="S4811" s="367"/>
      <c r="T4811" s="367"/>
      <c r="U4811" s="367"/>
    </row>
    <row r="4812">
      <c r="A4812" s="367"/>
      <c r="B4812" s="367"/>
      <c r="C4812" s="367"/>
      <c r="D4812" s="367"/>
      <c r="E4812" s="368"/>
      <c r="F4812" s="367"/>
      <c r="G4812" s="367"/>
      <c r="H4812" s="367"/>
      <c r="I4812" s="367"/>
      <c r="J4812" s="367"/>
      <c r="K4812" s="367"/>
      <c r="L4812" s="367"/>
      <c r="M4812" s="367"/>
      <c r="N4812" s="367"/>
      <c r="O4812" s="367"/>
      <c r="P4812" s="367"/>
      <c r="Q4812" s="367"/>
      <c r="R4812" s="367"/>
      <c r="S4812" s="367"/>
      <c r="T4812" s="367"/>
      <c r="U4812" s="367"/>
    </row>
    <row r="4813">
      <c r="A4813" s="367"/>
      <c r="B4813" s="367"/>
      <c r="C4813" s="367"/>
      <c r="D4813" s="367"/>
      <c r="E4813" s="368"/>
      <c r="F4813" s="367"/>
      <c r="G4813" s="367"/>
      <c r="H4813" s="367"/>
      <c r="I4813" s="367"/>
      <c r="J4813" s="367"/>
      <c r="K4813" s="367"/>
      <c r="L4813" s="367"/>
      <c r="M4813" s="367"/>
      <c r="N4813" s="367"/>
      <c r="O4813" s="367"/>
      <c r="P4813" s="367"/>
      <c r="Q4813" s="367"/>
      <c r="R4813" s="367"/>
      <c r="S4813" s="367"/>
      <c r="T4813" s="367"/>
      <c r="U4813" s="367"/>
    </row>
    <row r="4814">
      <c r="A4814" s="367"/>
      <c r="B4814" s="367"/>
      <c r="C4814" s="367"/>
      <c r="D4814" s="367"/>
      <c r="E4814" s="368"/>
      <c r="F4814" s="367"/>
      <c r="G4814" s="367"/>
      <c r="H4814" s="367"/>
      <c r="I4814" s="367"/>
      <c r="J4814" s="367"/>
      <c r="K4814" s="367"/>
      <c r="L4814" s="367"/>
      <c r="M4814" s="367"/>
      <c r="N4814" s="367"/>
      <c r="O4814" s="367"/>
      <c r="P4814" s="367"/>
      <c r="Q4814" s="367"/>
      <c r="R4814" s="367"/>
      <c r="S4814" s="367"/>
      <c r="T4814" s="367"/>
      <c r="U4814" s="367"/>
    </row>
    <row r="4815">
      <c r="A4815" s="367"/>
      <c r="B4815" s="367"/>
      <c r="C4815" s="367"/>
      <c r="D4815" s="367"/>
      <c r="E4815" s="368"/>
      <c r="F4815" s="367"/>
      <c r="G4815" s="367"/>
      <c r="H4815" s="367"/>
      <c r="I4815" s="367"/>
      <c r="J4815" s="367"/>
      <c r="K4815" s="367"/>
      <c r="L4815" s="367"/>
      <c r="M4815" s="367"/>
      <c r="N4815" s="367"/>
      <c r="O4815" s="367"/>
      <c r="P4815" s="367"/>
      <c r="Q4815" s="367"/>
      <c r="R4815" s="367"/>
      <c r="S4815" s="367"/>
      <c r="T4815" s="367"/>
      <c r="U4815" s="367"/>
    </row>
    <row r="4816">
      <c r="A4816" s="367"/>
      <c r="B4816" s="367"/>
      <c r="C4816" s="367"/>
      <c r="D4816" s="367"/>
      <c r="E4816" s="368"/>
      <c r="F4816" s="367"/>
      <c r="G4816" s="367"/>
      <c r="H4816" s="367"/>
      <c r="I4816" s="367"/>
      <c r="J4816" s="367"/>
      <c r="K4816" s="367"/>
      <c r="L4816" s="367"/>
      <c r="M4816" s="367"/>
      <c r="N4816" s="367"/>
      <c r="O4816" s="367"/>
      <c r="P4816" s="367"/>
      <c r="Q4816" s="367"/>
      <c r="R4816" s="367"/>
      <c r="S4816" s="367"/>
      <c r="T4816" s="367"/>
      <c r="U4816" s="367"/>
    </row>
    <row r="4817">
      <c r="A4817" s="367"/>
      <c r="B4817" s="367"/>
      <c r="C4817" s="367"/>
      <c r="D4817" s="367"/>
      <c r="E4817" s="368"/>
      <c r="F4817" s="367"/>
      <c r="G4817" s="367"/>
      <c r="H4817" s="367"/>
      <c r="I4817" s="367"/>
      <c r="J4817" s="367"/>
      <c r="K4817" s="367"/>
      <c r="L4817" s="367"/>
      <c r="M4817" s="367"/>
      <c r="N4817" s="367"/>
      <c r="O4817" s="367"/>
      <c r="P4817" s="367"/>
      <c r="Q4817" s="367"/>
      <c r="R4817" s="367"/>
      <c r="S4817" s="367"/>
      <c r="T4817" s="367"/>
      <c r="U4817" s="367"/>
    </row>
    <row r="4818">
      <c r="A4818" s="367"/>
      <c r="B4818" s="367"/>
      <c r="C4818" s="367"/>
      <c r="D4818" s="367"/>
      <c r="E4818" s="368"/>
      <c r="F4818" s="367"/>
      <c r="G4818" s="367"/>
      <c r="H4818" s="367"/>
      <c r="I4818" s="367"/>
      <c r="J4818" s="367"/>
      <c r="K4818" s="367"/>
      <c r="L4818" s="367"/>
      <c r="M4818" s="367"/>
      <c r="N4818" s="367"/>
      <c r="O4818" s="367"/>
      <c r="P4818" s="367"/>
      <c r="Q4818" s="367"/>
      <c r="R4818" s="367"/>
      <c r="S4818" s="367"/>
      <c r="T4818" s="367"/>
      <c r="U4818" s="367"/>
    </row>
    <row r="4819">
      <c r="A4819" s="367"/>
      <c r="B4819" s="367"/>
      <c r="C4819" s="367"/>
      <c r="D4819" s="367"/>
      <c r="E4819" s="368"/>
      <c r="F4819" s="367"/>
      <c r="G4819" s="367"/>
      <c r="H4819" s="367"/>
      <c r="I4819" s="367"/>
      <c r="J4819" s="367"/>
      <c r="K4819" s="367"/>
      <c r="L4819" s="367"/>
      <c r="M4819" s="367"/>
      <c r="N4819" s="367"/>
      <c r="O4819" s="367"/>
      <c r="P4819" s="367"/>
      <c r="Q4819" s="367"/>
      <c r="R4819" s="367"/>
      <c r="S4819" s="367"/>
      <c r="T4819" s="367"/>
      <c r="U4819" s="367"/>
    </row>
    <row r="4820">
      <c r="A4820" s="367"/>
      <c r="B4820" s="367"/>
      <c r="C4820" s="367"/>
      <c r="D4820" s="367"/>
      <c r="E4820" s="368"/>
      <c r="F4820" s="367"/>
      <c r="G4820" s="367"/>
      <c r="H4820" s="367"/>
      <c r="I4820" s="367"/>
      <c r="J4820" s="367"/>
      <c r="K4820" s="367"/>
      <c r="L4820" s="367"/>
      <c r="M4820" s="367"/>
      <c r="N4820" s="367"/>
      <c r="O4820" s="367"/>
      <c r="P4820" s="367"/>
      <c r="Q4820" s="367"/>
      <c r="R4820" s="367"/>
      <c r="S4820" s="367"/>
      <c r="T4820" s="367"/>
      <c r="U4820" s="367"/>
    </row>
    <row r="4821">
      <c r="A4821" s="367"/>
      <c r="B4821" s="367"/>
      <c r="C4821" s="367"/>
      <c r="D4821" s="367"/>
      <c r="E4821" s="368"/>
      <c r="F4821" s="367"/>
      <c r="G4821" s="367"/>
      <c r="H4821" s="367"/>
      <c r="I4821" s="367"/>
      <c r="J4821" s="367"/>
      <c r="K4821" s="367"/>
      <c r="L4821" s="367"/>
      <c r="M4821" s="367"/>
      <c r="N4821" s="367"/>
      <c r="O4821" s="367"/>
      <c r="P4821" s="367"/>
      <c r="Q4821" s="367"/>
      <c r="R4821" s="367"/>
      <c r="S4821" s="367"/>
      <c r="T4821" s="367"/>
      <c r="U4821" s="367"/>
    </row>
    <row r="4822">
      <c r="A4822" s="367"/>
      <c r="B4822" s="367"/>
      <c r="C4822" s="367"/>
      <c r="D4822" s="367"/>
      <c r="E4822" s="368"/>
      <c r="F4822" s="367"/>
      <c r="G4822" s="367"/>
      <c r="H4822" s="367"/>
      <c r="I4822" s="367"/>
      <c r="J4822" s="367"/>
      <c r="K4822" s="367"/>
      <c r="L4822" s="367"/>
      <c r="M4822" s="367"/>
      <c r="N4822" s="367"/>
      <c r="O4822" s="367"/>
      <c r="P4822" s="367"/>
      <c r="Q4822" s="367"/>
      <c r="R4822" s="367"/>
      <c r="S4822" s="367"/>
      <c r="T4822" s="367"/>
      <c r="U4822" s="367"/>
    </row>
    <row r="4823">
      <c r="A4823" s="367"/>
      <c r="B4823" s="367"/>
      <c r="C4823" s="367"/>
      <c r="D4823" s="367"/>
      <c r="E4823" s="368"/>
      <c r="F4823" s="367"/>
      <c r="G4823" s="367"/>
      <c r="H4823" s="367"/>
      <c r="I4823" s="367"/>
      <c r="J4823" s="367"/>
      <c r="K4823" s="367"/>
      <c r="L4823" s="367"/>
      <c r="M4823" s="367"/>
      <c r="N4823" s="367"/>
      <c r="O4823" s="367"/>
      <c r="P4823" s="367"/>
      <c r="Q4823" s="367"/>
      <c r="R4823" s="367"/>
      <c r="S4823" s="367"/>
      <c r="T4823" s="367"/>
      <c r="U4823" s="367"/>
    </row>
    <row r="4824">
      <c r="A4824" s="367"/>
      <c r="B4824" s="367"/>
      <c r="C4824" s="367"/>
      <c r="D4824" s="367"/>
      <c r="E4824" s="368"/>
      <c r="F4824" s="367"/>
      <c r="G4824" s="367"/>
      <c r="H4824" s="367"/>
      <c r="I4824" s="367"/>
      <c r="J4824" s="367"/>
      <c r="K4824" s="367"/>
      <c r="L4824" s="367"/>
      <c r="M4824" s="367"/>
      <c r="N4824" s="367"/>
      <c r="O4824" s="367"/>
      <c r="P4824" s="367"/>
      <c r="Q4824" s="367"/>
      <c r="R4824" s="367"/>
      <c r="S4824" s="367"/>
      <c r="T4824" s="367"/>
      <c r="U4824" s="367"/>
    </row>
    <row r="4825">
      <c r="A4825" s="367"/>
      <c r="B4825" s="367"/>
      <c r="C4825" s="367"/>
      <c r="D4825" s="367"/>
      <c r="E4825" s="368"/>
      <c r="F4825" s="367"/>
      <c r="G4825" s="367"/>
      <c r="H4825" s="367"/>
      <c r="I4825" s="367"/>
      <c r="J4825" s="367"/>
      <c r="K4825" s="367"/>
      <c r="L4825" s="367"/>
      <c r="M4825" s="367"/>
      <c r="N4825" s="367"/>
      <c r="O4825" s="367"/>
      <c r="P4825" s="367"/>
      <c r="Q4825" s="367"/>
      <c r="R4825" s="367"/>
      <c r="S4825" s="367"/>
      <c r="T4825" s="367"/>
      <c r="U4825" s="367"/>
    </row>
    <row r="4826">
      <c r="A4826" s="367"/>
      <c r="B4826" s="367"/>
      <c r="C4826" s="367"/>
      <c r="D4826" s="367"/>
      <c r="E4826" s="368"/>
      <c r="F4826" s="367"/>
      <c r="G4826" s="367"/>
      <c r="H4826" s="367"/>
      <c r="I4826" s="367"/>
      <c r="J4826" s="367"/>
      <c r="K4826" s="367"/>
      <c r="L4826" s="367"/>
      <c r="M4826" s="367"/>
      <c r="N4826" s="367"/>
      <c r="O4826" s="367"/>
      <c r="P4826" s="367"/>
      <c r="Q4826" s="367"/>
      <c r="R4826" s="367"/>
      <c r="S4826" s="367"/>
      <c r="T4826" s="367"/>
      <c r="U4826" s="367"/>
    </row>
    <row r="4827">
      <c r="A4827" s="367"/>
      <c r="B4827" s="367"/>
      <c r="C4827" s="367"/>
      <c r="D4827" s="367"/>
      <c r="E4827" s="368"/>
      <c r="F4827" s="367"/>
      <c r="G4827" s="367"/>
      <c r="H4827" s="367"/>
      <c r="I4827" s="367"/>
      <c r="J4827" s="367"/>
      <c r="K4827" s="367"/>
      <c r="L4827" s="367"/>
      <c r="M4827" s="367"/>
      <c r="N4827" s="367"/>
      <c r="O4827" s="367"/>
      <c r="P4827" s="367"/>
      <c r="Q4827" s="367"/>
      <c r="R4827" s="367"/>
      <c r="S4827" s="367"/>
      <c r="T4827" s="367"/>
      <c r="U4827" s="367"/>
    </row>
    <row r="4828">
      <c r="A4828" s="367"/>
      <c r="B4828" s="367"/>
      <c r="C4828" s="367"/>
      <c r="D4828" s="367"/>
      <c r="E4828" s="368"/>
      <c r="F4828" s="367"/>
      <c r="G4828" s="367"/>
      <c r="H4828" s="367"/>
      <c r="I4828" s="367"/>
      <c r="J4828" s="367"/>
      <c r="K4828" s="367"/>
      <c r="L4828" s="367"/>
      <c r="M4828" s="367"/>
      <c r="N4828" s="367"/>
      <c r="O4828" s="367"/>
      <c r="P4828" s="367"/>
      <c r="Q4828" s="367"/>
      <c r="R4828" s="367"/>
      <c r="S4828" s="367"/>
      <c r="T4828" s="367"/>
      <c r="U4828" s="367"/>
    </row>
    <row r="4829">
      <c r="A4829" s="367"/>
      <c r="B4829" s="367"/>
      <c r="C4829" s="367"/>
      <c r="D4829" s="367"/>
      <c r="E4829" s="368"/>
      <c r="F4829" s="367"/>
      <c r="G4829" s="367"/>
      <c r="H4829" s="367"/>
      <c r="I4829" s="367"/>
      <c r="J4829" s="367"/>
      <c r="K4829" s="367"/>
      <c r="L4829" s="367"/>
      <c r="M4829" s="367"/>
      <c r="N4829" s="367"/>
      <c r="O4829" s="367"/>
      <c r="P4829" s="367"/>
      <c r="Q4829" s="367"/>
      <c r="R4829" s="367"/>
      <c r="S4829" s="367"/>
      <c r="T4829" s="367"/>
      <c r="U4829" s="367"/>
    </row>
    <row r="4830">
      <c r="A4830" s="367"/>
      <c r="B4830" s="367"/>
      <c r="C4830" s="367"/>
      <c r="D4830" s="367"/>
      <c r="E4830" s="368"/>
      <c r="F4830" s="367"/>
      <c r="G4830" s="367"/>
      <c r="H4830" s="367"/>
      <c r="I4830" s="367"/>
      <c r="J4830" s="367"/>
      <c r="K4830" s="367"/>
      <c r="L4830" s="367"/>
      <c r="M4830" s="367"/>
      <c r="N4830" s="367"/>
      <c r="O4830" s="367"/>
      <c r="P4830" s="367"/>
      <c r="Q4830" s="367"/>
      <c r="R4830" s="367"/>
      <c r="S4830" s="367"/>
      <c r="T4830" s="367"/>
      <c r="U4830" s="367"/>
    </row>
    <row r="4831">
      <c r="A4831" s="367"/>
      <c r="B4831" s="367"/>
      <c r="C4831" s="367"/>
      <c r="D4831" s="367"/>
      <c r="E4831" s="368"/>
      <c r="F4831" s="367"/>
      <c r="G4831" s="367"/>
      <c r="H4831" s="367"/>
      <c r="I4831" s="367"/>
      <c r="J4831" s="367"/>
      <c r="K4831" s="367"/>
      <c r="L4831" s="367"/>
      <c r="M4831" s="367"/>
      <c r="N4831" s="367"/>
      <c r="O4831" s="367"/>
      <c r="P4831" s="367"/>
      <c r="Q4831" s="367"/>
      <c r="R4831" s="367"/>
      <c r="S4831" s="367"/>
      <c r="T4831" s="367"/>
      <c r="U4831" s="367"/>
    </row>
    <row r="4832">
      <c r="A4832" s="367"/>
      <c r="B4832" s="367"/>
      <c r="C4832" s="367"/>
      <c r="D4832" s="367"/>
      <c r="E4832" s="368"/>
      <c r="F4832" s="367"/>
      <c r="G4832" s="367"/>
      <c r="H4832" s="367"/>
      <c r="I4832" s="367"/>
      <c r="J4832" s="367"/>
      <c r="K4832" s="367"/>
      <c r="L4832" s="367"/>
      <c r="M4832" s="367"/>
      <c r="N4832" s="367"/>
      <c r="O4832" s="367"/>
      <c r="P4832" s="367"/>
      <c r="Q4832" s="367"/>
      <c r="R4832" s="367"/>
      <c r="S4832" s="367"/>
      <c r="T4832" s="367"/>
      <c r="U4832" s="367"/>
    </row>
    <row r="4833">
      <c r="A4833" s="367"/>
      <c r="B4833" s="367"/>
      <c r="C4833" s="367"/>
      <c r="D4833" s="367"/>
      <c r="E4833" s="368"/>
      <c r="F4833" s="367"/>
      <c r="G4833" s="367"/>
      <c r="H4833" s="367"/>
      <c r="I4833" s="367"/>
      <c r="J4833" s="367"/>
      <c r="K4833" s="367"/>
      <c r="L4833" s="367"/>
      <c r="M4833" s="367"/>
      <c r="N4833" s="367"/>
      <c r="O4833" s="367"/>
      <c r="P4833" s="367"/>
      <c r="Q4833" s="367"/>
      <c r="R4833" s="367"/>
      <c r="S4833" s="367"/>
      <c r="T4833" s="367"/>
      <c r="U4833" s="367"/>
    </row>
    <row r="4834">
      <c r="A4834" s="367"/>
      <c r="B4834" s="367"/>
      <c r="C4834" s="367"/>
      <c r="D4834" s="367"/>
      <c r="E4834" s="368"/>
      <c r="F4834" s="367"/>
      <c r="G4834" s="367"/>
      <c r="H4834" s="367"/>
      <c r="I4834" s="367"/>
      <c r="J4834" s="367"/>
      <c r="K4834" s="367"/>
      <c r="L4834" s="367"/>
      <c r="M4834" s="367"/>
      <c r="N4834" s="367"/>
      <c r="O4834" s="367"/>
      <c r="P4834" s="367"/>
      <c r="Q4834" s="367"/>
      <c r="R4834" s="367"/>
      <c r="S4834" s="367"/>
      <c r="T4834" s="367"/>
      <c r="U4834" s="367"/>
    </row>
    <row r="4835">
      <c r="A4835" s="367"/>
      <c r="B4835" s="367"/>
      <c r="C4835" s="367"/>
      <c r="D4835" s="367"/>
      <c r="E4835" s="368"/>
      <c r="F4835" s="367"/>
      <c r="G4835" s="367"/>
      <c r="H4835" s="367"/>
      <c r="I4835" s="367"/>
      <c r="J4835" s="367"/>
      <c r="K4835" s="367"/>
      <c r="L4835" s="367"/>
      <c r="M4835" s="367"/>
      <c r="N4835" s="367"/>
      <c r="O4835" s="367"/>
      <c r="P4835" s="367"/>
      <c r="Q4835" s="367"/>
      <c r="R4835" s="367"/>
      <c r="S4835" s="367"/>
      <c r="T4835" s="367"/>
      <c r="U4835" s="367"/>
    </row>
    <row r="4836">
      <c r="A4836" s="367"/>
      <c r="B4836" s="367"/>
      <c r="C4836" s="367"/>
      <c r="D4836" s="367"/>
      <c r="E4836" s="368"/>
      <c r="F4836" s="367"/>
      <c r="G4836" s="367"/>
      <c r="H4836" s="367"/>
      <c r="I4836" s="367"/>
      <c r="J4836" s="367"/>
      <c r="K4836" s="367"/>
      <c r="L4836" s="367"/>
      <c r="M4836" s="367"/>
      <c r="N4836" s="367"/>
      <c r="O4836" s="367"/>
      <c r="P4836" s="367"/>
      <c r="Q4836" s="367"/>
      <c r="R4836" s="367"/>
      <c r="S4836" s="367"/>
      <c r="T4836" s="367"/>
      <c r="U4836" s="367"/>
    </row>
    <row r="4837">
      <c r="A4837" s="367"/>
      <c r="B4837" s="367"/>
      <c r="C4837" s="367"/>
      <c r="D4837" s="367"/>
      <c r="E4837" s="368"/>
      <c r="F4837" s="367"/>
      <c r="G4837" s="367"/>
      <c r="H4837" s="367"/>
      <c r="I4837" s="367"/>
      <c r="J4837" s="367"/>
      <c r="K4837" s="367"/>
      <c r="L4837" s="367"/>
      <c r="M4837" s="367"/>
      <c r="N4837" s="367"/>
      <c r="O4837" s="367"/>
      <c r="P4837" s="367"/>
      <c r="Q4837" s="367"/>
      <c r="R4837" s="367"/>
      <c r="S4837" s="367"/>
      <c r="T4837" s="367"/>
      <c r="U4837" s="367"/>
    </row>
    <row r="4838">
      <c r="A4838" s="367"/>
      <c r="B4838" s="367"/>
      <c r="C4838" s="367"/>
      <c r="D4838" s="367"/>
      <c r="E4838" s="368"/>
      <c r="F4838" s="367"/>
      <c r="G4838" s="367"/>
      <c r="H4838" s="367"/>
      <c r="I4838" s="367"/>
      <c r="J4838" s="367"/>
      <c r="K4838" s="367"/>
      <c r="L4838" s="367"/>
      <c r="M4838" s="367"/>
      <c r="N4838" s="367"/>
      <c r="O4838" s="367"/>
      <c r="P4838" s="367"/>
      <c r="Q4838" s="367"/>
      <c r="R4838" s="367"/>
      <c r="S4838" s="367"/>
      <c r="T4838" s="367"/>
      <c r="U4838" s="367"/>
    </row>
    <row r="4839">
      <c r="A4839" s="367"/>
      <c r="B4839" s="367"/>
      <c r="C4839" s="367"/>
      <c r="D4839" s="367"/>
      <c r="E4839" s="368"/>
      <c r="F4839" s="367"/>
      <c r="G4839" s="367"/>
      <c r="H4839" s="367"/>
      <c r="I4839" s="367"/>
      <c r="J4839" s="367"/>
      <c r="K4839" s="367"/>
      <c r="L4839" s="367"/>
      <c r="M4839" s="367"/>
      <c r="N4839" s="367"/>
      <c r="O4839" s="367"/>
      <c r="P4839" s="367"/>
      <c r="Q4839" s="367"/>
      <c r="R4839" s="367"/>
      <c r="S4839" s="367"/>
      <c r="T4839" s="367"/>
      <c r="U4839" s="367"/>
    </row>
    <row r="4840">
      <c r="A4840" s="367"/>
      <c r="B4840" s="367"/>
      <c r="C4840" s="367"/>
      <c r="D4840" s="367"/>
      <c r="E4840" s="368"/>
      <c r="F4840" s="367"/>
      <c r="G4840" s="367"/>
      <c r="H4840" s="367"/>
      <c r="I4840" s="367"/>
      <c r="J4840" s="367"/>
      <c r="K4840" s="367"/>
      <c r="L4840" s="367"/>
      <c r="M4840" s="367"/>
      <c r="N4840" s="367"/>
      <c r="O4840" s="367"/>
      <c r="P4840" s="367"/>
      <c r="Q4840" s="367"/>
      <c r="R4840" s="367"/>
      <c r="S4840" s="367"/>
      <c r="T4840" s="367"/>
      <c r="U4840" s="367"/>
    </row>
    <row r="4841">
      <c r="A4841" s="367"/>
      <c r="B4841" s="367"/>
      <c r="C4841" s="367"/>
      <c r="D4841" s="367"/>
      <c r="E4841" s="368"/>
      <c r="F4841" s="367"/>
      <c r="G4841" s="367"/>
      <c r="H4841" s="367"/>
      <c r="I4841" s="367"/>
      <c r="J4841" s="367"/>
      <c r="K4841" s="367"/>
      <c r="L4841" s="367"/>
      <c r="M4841" s="367"/>
      <c r="N4841" s="367"/>
      <c r="O4841" s="367"/>
      <c r="P4841" s="367"/>
      <c r="Q4841" s="367"/>
      <c r="R4841" s="367"/>
      <c r="S4841" s="367"/>
      <c r="T4841" s="367"/>
      <c r="U4841" s="367"/>
    </row>
    <row r="4842">
      <c r="A4842" s="367"/>
      <c r="B4842" s="367"/>
      <c r="C4842" s="367"/>
      <c r="D4842" s="367"/>
      <c r="E4842" s="368"/>
      <c r="F4842" s="367"/>
      <c r="G4842" s="367"/>
      <c r="H4842" s="367"/>
      <c r="I4842" s="367"/>
      <c r="J4842" s="367"/>
      <c r="K4842" s="367"/>
      <c r="L4842" s="367"/>
      <c r="M4842" s="367"/>
      <c r="N4842" s="367"/>
      <c r="O4842" s="367"/>
      <c r="P4842" s="367"/>
      <c r="Q4842" s="367"/>
      <c r="R4842" s="367"/>
      <c r="S4842" s="367"/>
      <c r="T4842" s="367"/>
      <c r="U4842" s="367"/>
    </row>
    <row r="4843">
      <c r="A4843" s="367"/>
      <c r="B4843" s="367"/>
      <c r="C4843" s="367"/>
      <c r="D4843" s="367"/>
      <c r="E4843" s="368"/>
      <c r="F4843" s="367"/>
      <c r="G4843" s="367"/>
      <c r="H4843" s="367"/>
      <c r="I4843" s="367"/>
      <c r="J4843" s="367"/>
      <c r="K4843" s="367"/>
      <c r="L4843" s="367"/>
      <c r="M4843" s="367"/>
      <c r="N4843" s="367"/>
      <c r="O4843" s="367"/>
      <c r="P4843" s="367"/>
      <c r="Q4843" s="367"/>
      <c r="R4843" s="367"/>
      <c r="S4843" s="367"/>
      <c r="T4843" s="367"/>
      <c r="U4843" s="367"/>
    </row>
    <row r="4844">
      <c r="A4844" s="367"/>
      <c r="B4844" s="367"/>
      <c r="C4844" s="367"/>
      <c r="D4844" s="367"/>
      <c r="E4844" s="368"/>
      <c r="F4844" s="367"/>
      <c r="G4844" s="367"/>
      <c r="H4844" s="367"/>
      <c r="I4844" s="367"/>
      <c r="J4844" s="367"/>
      <c r="K4844" s="367"/>
      <c r="L4844" s="367"/>
      <c r="M4844" s="367"/>
      <c r="N4844" s="367"/>
      <c r="O4844" s="367"/>
      <c r="P4844" s="367"/>
      <c r="Q4844" s="367"/>
      <c r="R4844" s="367"/>
      <c r="S4844" s="367"/>
      <c r="T4844" s="367"/>
      <c r="U4844" s="367"/>
    </row>
    <row r="4845">
      <c r="A4845" s="367"/>
      <c r="B4845" s="367"/>
      <c r="C4845" s="367"/>
      <c r="D4845" s="367"/>
      <c r="E4845" s="368"/>
      <c r="F4845" s="367"/>
      <c r="G4845" s="367"/>
      <c r="H4845" s="367"/>
      <c r="I4845" s="367"/>
      <c r="J4845" s="367"/>
      <c r="K4845" s="367"/>
      <c r="L4845" s="367"/>
      <c r="M4845" s="367"/>
      <c r="N4845" s="367"/>
      <c r="O4845" s="367"/>
      <c r="P4845" s="367"/>
      <c r="Q4845" s="367"/>
      <c r="R4845" s="367"/>
      <c r="S4845" s="367"/>
      <c r="T4845" s="367"/>
      <c r="U4845" s="367"/>
    </row>
    <row r="4846">
      <c r="A4846" s="367"/>
      <c r="B4846" s="367"/>
      <c r="C4846" s="367"/>
      <c r="D4846" s="367"/>
      <c r="E4846" s="368"/>
      <c r="F4846" s="367"/>
      <c r="G4846" s="367"/>
      <c r="H4846" s="367"/>
      <c r="I4846" s="367"/>
      <c r="J4846" s="367"/>
      <c r="K4846" s="367"/>
      <c r="L4846" s="367"/>
      <c r="M4846" s="367"/>
      <c r="N4846" s="367"/>
      <c r="O4846" s="367"/>
      <c r="P4846" s="367"/>
      <c r="Q4846" s="367"/>
      <c r="R4846" s="367"/>
      <c r="S4846" s="367"/>
      <c r="T4846" s="367"/>
      <c r="U4846" s="367"/>
    </row>
    <row r="4847">
      <c r="A4847" s="367"/>
      <c r="B4847" s="367"/>
      <c r="C4847" s="367"/>
      <c r="D4847" s="367"/>
      <c r="E4847" s="368"/>
      <c r="F4847" s="367"/>
      <c r="G4847" s="367"/>
      <c r="H4847" s="367"/>
      <c r="I4847" s="367"/>
      <c r="J4847" s="367"/>
      <c r="K4847" s="367"/>
      <c r="L4847" s="367"/>
      <c r="M4847" s="367"/>
      <c r="N4847" s="367"/>
      <c r="O4847" s="367"/>
      <c r="P4847" s="367"/>
      <c r="Q4847" s="367"/>
      <c r="R4847" s="367"/>
      <c r="S4847" s="367"/>
      <c r="T4847" s="367"/>
      <c r="U4847" s="367"/>
    </row>
    <row r="4848">
      <c r="A4848" s="367"/>
      <c r="B4848" s="367"/>
      <c r="C4848" s="367"/>
      <c r="D4848" s="367"/>
      <c r="E4848" s="368"/>
      <c r="F4848" s="367"/>
      <c r="G4848" s="367"/>
      <c r="H4848" s="367"/>
      <c r="I4848" s="367"/>
      <c r="J4848" s="367"/>
      <c r="K4848" s="367"/>
      <c r="L4848" s="367"/>
      <c r="M4848" s="367"/>
      <c r="N4848" s="367"/>
      <c r="O4848" s="367"/>
      <c r="P4848" s="367"/>
      <c r="Q4848" s="367"/>
      <c r="R4848" s="367"/>
      <c r="S4848" s="367"/>
      <c r="T4848" s="367"/>
      <c r="U4848" s="367"/>
    </row>
    <row r="4849">
      <c r="A4849" s="367"/>
      <c r="B4849" s="367"/>
      <c r="C4849" s="367"/>
      <c r="D4849" s="367"/>
      <c r="E4849" s="368"/>
      <c r="F4849" s="367"/>
      <c r="G4849" s="367"/>
      <c r="H4849" s="367"/>
      <c r="I4849" s="367"/>
      <c r="J4849" s="367"/>
      <c r="K4849" s="367"/>
      <c r="L4849" s="367"/>
      <c r="M4849" s="367"/>
      <c r="N4849" s="367"/>
      <c r="O4849" s="367"/>
      <c r="P4849" s="367"/>
      <c r="Q4849" s="367"/>
      <c r="R4849" s="367"/>
      <c r="S4849" s="367"/>
      <c r="T4849" s="367"/>
      <c r="U4849" s="367"/>
    </row>
    <row r="4850">
      <c r="A4850" s="367"/>
      <c r="B4850" s="367"/>
      <c r="C4850" s="367"/>
      <c r="D4850" s="367"/>
      <c r="E4850" s="368"/>
      <c r="F4850" s="367"/>
      <c r="G4850" s="367"/>
      <c r="H4850" s="367"/>
      <c r="I4850" s="367"/>
      <c r="J4850" s="367"/>
      <c r="K4850" s="367"/>
      <c r="L4850" s="367"/>
      <c r="M4850" s="367"/>
      <c r="N4850" s="367"/>
      <c r="O4850" s="367"/>
      <c r="P4850" s="367"/>
      <c r="Q4850" s="367"/>
      <c r="R4850" s="367"/>
      <c r="S4850" s="367"/>
      <c r="T4850" s="367"/>
      <c r="U4850" s="367"/>
    </row>
    <row r="4851">
      <c r="A4851" s="367"/>
      <c r="B4851" s="367"/>
      <c r="C4851" s="367"/>
      <c r="D4851" s="367"/>
      <c r="E4851" s="368"/>
      <c r="F4851" s="367"/>
      <c r="G4851" s="367"/>
      <c r="H4851" s="367"/>
      <c r="I4851" s="367"/>
      <c r="J4851" s="367"/>
      <c r="K4851" s="367"/>
      <c r="L4851" s="367"/>
      <c r="M4851" s="367"/>
      <c r="N4851" s="367"/>
      <c r="O4851" s="367"/>
      <c r="P4851" s="367"/>
      <c r="Q4851" s="367"/>
      <c r="R4851" s="367"/>
      <c r="S4851" s="367"/>
      <c r="T4851" s="367"/>
      <c r="U4851" s="367"/>
    </row>
    <row r="4852">
      <c r="A4852" s="367"/>
      <c r="B4852" s="367"/>
      <c r="C4852" s="367"/>
      <c r="D4852" s="367"/>
      <c r="E4852" s="368"/>
      <c r="F4852" s="367"/>
      <c r="G4852" s="367"/>
      <c r="H4852" s="367"/>
      <c r="I4852" s="367"/>
      <c r="J4852" s="367"/>
      <c r="K4852" s="367"/>
      <c r="L4852" s="367"/>
      <c r="M4852" s="367"/>
      <c r="N4852" s="367"/>
      <c r="O4852" s="367"/>
      <c r="P4852" s="367"/>
      <c r="Q4852" s="367"/>
      <c r="R4852" s="367"/>
      <c r="S4852" s="367"/>
      <c r="T4852" s="367"/>
      <c r="U4852" s="367"/>
    </row>
    <row r="4853">
      <c r="A4853" s="367"/>
      <c r="B4853" s="367"/>
      <c r="C4853" s="367"/>
      <c r="D4853" s="367"/>
      <c r="E4853" s="368"/>
      <c r="F4853" s="367"/>
      <c r="G4853" s="367"/>
      <c r="H4853" s="367"/>
      <c r="I4853" s="367"/>
      <c r="J4853" s="367"/>
      <c r="K4853" s="367"/>
      <c r="L4853" s="367"/>
      <c r="M4853" s="367"/>
      <c r="N4853" s="367"/>
      <c r="O4853" s="367"/>
      <c r="P4853" s="367"/>
      <c r="Q4853" s="367"/>
      <c r="R4853" s="367"/>
      <c r="S4853" s="367"/>
      <c r="T4853" s="367"/>
      <c r="U4853" s="367"/>
    </row>
    <row r="4854">
      <c r="A4854" s="367"/>
      <c r="B4854" s="367"/>
      <c r="C4854" s="367"/>
      <c r="D4854" s="367"/>
      <c r="E4854" s="368"/>
      <c r="F4854" s="367"/>
      <c r="G4854" s="367"/>
      <c r="H4854" s="367"/>
      <c r="I4854" s="367"/>
      <c r="J4854" s="367"/>
      <c r="K4854" s="367"/>
      <c r="L4854" s="367"/>
      <c r="M4854" s="367"/>
      <c r="N4854" s="367"/>
      <c r="O4854" s="367"/>
      <c r="P4854" s="367"/>
      <c r="Q4854" s="367"/>
      <c r="R4854" s="367"/>
      <c r="S4854" s="367"/>
      <c r="T4854" s="367"/>
      <c r="U4854" s="367"/>
    </row>
    <row r="4855">
      <c r="A4855" s="367"/>
      <c r="B4855" s="367"/>
      <c r="C4855" s="367"/>
      <c r="D4855" s="367"/>
      <c r="E4855" s="368"/>
      <c r="F4855" s="367"/>
      <c r="G4855" s="367"/>
      <c r="H4855" s="367"/>
      <c r="I4855" s="367"/>
      <c r="J4855" s="367"/>
      <c r="K4855" s="367"/>
      <c r="L4855" s="367"/>
      <c r="M4855" s="367"/>
      <c r="N4855" s="367"/>
      <c r="O4855" s="367"/>
      <c r="P4855" s="367"/>
      <c r="Q4855" s="367"/>
      <c r="R4855" s="367"/>
      <c r="S4855" s="367"/>
      <c r="T4855" s="367"/>
      <c r="U4855" s="367"/>
    </row>
    <row r="4856">
      <c r="A4856" s="367"/>
      <c r="B4856" s="367"/>
      <c r="C4856" s="367"/>
      <c r="D4856" s="367"/>
      <c r="E4856" s="368"/>
      <c r="F4856" s="367"/>
      <c r="G4856" s="367"/>
      <c r="H4856" s="367"/>
      <c r="I4856" s="367"/>
      <c r="J4856" s="367"/>
      <c r="K4856" s="367"/>
      <c r="L4856" s="367"/>
      <c r="M4856" s="367"/>
      <c r="N4856" s="367"/>
      <c r="O4856" s="367"/>
      <c r="P4856" s="367"/>
      <c r="Q4856" s="367"/>
      <c r="R4856" s="367"/>
      <c r="S4856" s="367"/>
      <c r="T4856" s="367"/>
      <c r="U4856" s="367"/>
    </row>
    <row r="4857">
      <c r="A4857" s="367"/>
      <c r="B4857" s="367"/>
      <c r="C4857" s="367"/>
      <c r="D4857" s="367"/>
      <c r="E4857" s="368"/>
      <c r="F4857" s="367"/>
      <c r="G4857" s="367"/>
      <c r="H4857" s="367"/>
      <c r="I4857" s="367"/>
      <c r="J4857" s="367"/>
      <c r="K4857" s="367"/>
      <c r="L4857" s="367"/>
      <c r="M4857" s="367"/>
      <c r="N4857" s="367"/>
      <c r="O4857" s="367"/>
      <c r="P4857" s="367"/>
      <c r="Q4857" s="367"/>
      <c r="R4857" s="367"/>
      <c r="S4857" s="367"/>
      <c r="T4857" s="367"/>
      <c r="U4857" s="367"/>
    </row>
    <row r="4858">
      <c r="A4858" s="367"/>
      <c r="B4858" s="367"/>
      <c r="C4858" s="367"/>
      <c r="D4858" s="367"/>
      <c r="E4858" s="368"/>
      <c r="F4858" s="367"/>
      <c r="G4858" s="367"/>
      <c r="H4858" s="367"/>
      <c r="I4858" s="367"/>
      <c r="J4858" s="367"/>
      <c r="K4858" s="367"/>
      <c r="L4858" s="367"/>
      <c r="M4858" s="367"/>
      <c r="N4858" s="367"/>
      <c r="O4858" s="367"/>
      <c r="P4858" s="367"/>
      <c r="Q4858" s="367"/>
      <c r="R4858" s="367"/>
      <c r="S4858" s="367"/>
      <c r="T4858" s="367"/>
      <c r="U4858" s="367"/>
    </row>
    <row r="4859">
      <c r="A4859" s="367"/>
      <c r="B4859" s="367"/>
      <c r="C4859" s="367"/>
      <c r="D4859" s="367"/>
      <c r="E4859" s="368"/>
      <c r="F4859" s="367"/>
      <c r="G4859" s="367"/>
      <c r="H4859" s="367"/>
      <c r="I4859" s="367"/>
      <c r="J4859" s="367"/>
      <c r="K4859" s="367"/>
      <c r="L4859" s="367"/>
      <c r="M4859" s="367"/>
      <c r="N4859" s="367"/>
      <c r="O4859" s="367"/>
      <c r="P4859" s="367"/>
      <c r="Q4859" s="367"/>
      <c r="R4859" s="367"/>
      <c r="S4859" s="367"/>
      <c r="T4859" s="367"/>
      <c r="U4859" s="367"/>
    </row>
    <row r="4860">
      <c r="A4860" s="367"/>
      <c r="B4860" s="367"/>
      <c r="C4860" s="367"/>
      <c r="D4860" s="367"/>
      <c r="E4860" s="368"/>
      <c r="F4860" s="367"/>
      <c r="G4860" s="367"/>
      <c r="H4860" s="367"/>
      <c r="I4860" s="367"/>
      <c r="J4860" s="367"/>
      <c r="K4860" s="367"/>
      <c r="L4860" s="367"/>
      <c r="M4860" s="367"/>
      <c r="N4860" s="367"/>
      <c r="O4860" s="367"/>
      <c r="P4860" s="367"/>
      <c r="Q4860" s="367"/>
      <c r="R4860" s="367"/>
      <c r="S4860" s="367"/>
      <c r="T4860" s="367"/>
      <c r="U4860" s="367"/>
    </row>
    <row r="4861">
      <c r="A4861" s="367"/>
      <c r="B4861" s="367"/>
      <c r="C4861" s="367"/>
      <c r="D4861" s="367"/>
      <c r="E4861" s="368"/>
      <c r="F4861" s="367"/>
      <c r="G4861" s="367"/>
      <c r="H4861" s="367"/>
      <c r="I4861" s="367"/>
      <c r="J4861" s="367"/>
      <c r="K4861" s="367"/>
      <c r="L4861" s="367"/>
      <c r="M4861" s="367"/>
      <c r="N4861" s="367"/>
      <c r="O4861" s="367"/>
      <c r="P4861" s="367"/>
      <c r="Q4861" s="367"/>
      <c r="R4861" s="367"/>
      <c r="S4861" s="367"/>
      <c r="T4861" s="367"/>
      <c r="U4861" s="367"/>
    </row>
    <row r="4862">
      <c r="A4862" s="367"/>
      <c r="B4862" s="367"/>
      <c r="C4862" s="367"/>
      <c r="D4862" s="367"/>
      <c r="E4862" s="368"/>
      <c r="F4862" s="367"/>
      <c r="G4862" s="367"/>
      <c r="H4862" s="367"/>
      <c r="I4862" s="367"/>
      <c r="J4862" s="367"/>
      <c r="K4862" s="367"/>
      <c r="L4862" s="367"/>
      <c r="M4862" s="367"/>
      <c r="N4862" s="367"/>
      <c r="O4862" s="367"/>
      <c r="P4862" s="367"/>
      <c r="Q4862" s="367"/>
      <c r="R4862" s="367"/>
      <c r="S4862" s="367"/>
      <c r="T4862" s="367"/>
      <c r="U4862" s="367"/>
    </row>
    <row r="4863">
      <c r="A4863" s="367"/>
      <c r="B4863" s="367"/>
      <c r="C4863" s="367"/>
      <c r="D4863" s="367"/>
      <c r="E4863" s="368"/>
      <c r="F4863" s="367"/>
      <c r="G4863" s="367"/>
      <c r="H4863" s="367"/>
      <c r="I4863" s="367"/>
      <c r="J4863" s="367"/>
      <c r="K4863" s="367"/>
      <c r="L4863" s="367"/>
      <c r="M4863" s="367"/>
      <c r="N4863" s="367"/>
      <c r="O4863" s="367"/>
      <c r="P4863" s="367"/>
      <c r="Q4863" s="367"/>
      <c r="R4863" s="367"/>
      <c r="S4863" s="367"/>
      <c r="T4863" s="367"/>
      <c r="U4863" s="367"/>
    </row>
    <row r="4864">
      <c r="A4864" s="367"/>
      <c r="B4864" s="367"/>
      <c r="C4864" s="367"/>
      <c r="D4864" s="367"/>
      <c r="E4864" s="368"/>
      <c r="F4864" s="367"/>
      <c r="G4864" s="367"/>
      <c r="H4864" s="367"/>
      <c r="I4864" s="367"/>
      <c r="J4864" s="367"/>
      <c r="K4864" s="367"/>
      <c r="L4864" s="367"/>
      <c r="M4864" s="367"/>
      <c r="N4864" s="367"/>
      <c r="O4864" s="367"/>
      <c r="P4864" s="367"/>
      <c r="Q4864" s="367"/>
      <c r="R4864" s="367"/>
      <c r="S4864" s="367"/>
      <c r="T4864" s="367"/>
      <c r="U4864" s="367"/>
    </row>
    <row r="4865">
      <c r="A4865" s="367"/>
      <c r="B4865" s="367"/>
      <c r="C4865" s="367"/>
      <c r="D4865" s="367"/>
      <c r="E4865" s="368"/>
      <c r="F4865" s="367"/>
      <c r="G4865" s="367"/>
      <c r="H4865" s="367"/>
      <c r="I4865" s="367"/>
      <c r="J4865" s="367"/>
      <c r="K4865" s="367"/>
      <c r="L4865" s="367"/>
      <c r="M4865" s="367"/>
      <c r="N4865" s="367"/>
      <c r="O4865" s="367"/>
      <c r="P4865" s="367"/>
      <c r="Q4865" s="367"/>
      <c r="R4865" s="367"/>
      <c r="S4865" s="367"/>
      <c r="T4865" s="367"/>
      <c r="U4865" s="367"/>
    </row>
    <row r="4866">
      <c r="A4866" s="367"/>
      <c r="B4866" s="367"/>
      <c r="C4866" s="367"/>
      <c r="D4866" s="367"/>
      <c r="E4866" s="368"/>
      <c r="F4866" s="367"/>
      <c r="G4866" s="367"/>
      <c r="H4866" s="367"/>
      <c r="I4866" s="367"/>
      <c r="J4866" s="367"/>
      <c r="K4866" s="367"/>
      <c r="L4866" s="367"/>
      <c r="M4866" s="367"/>
      <c r="N4866" s="367"/>
      <c r="O4866" s="367"/>
      <c r="P4866" s="367"/>
      <c r="Q4866" s="367"/>
      <c r="R4866" s="367"/>
      <c r="S4866" s="367"/>
      <c r="T4866" s="367"/>
      <c r="U4866" s="367"/>
    </row>
    <row r="4867">
      <c r="A4867" s="367"/>
      <c r="B4867" s="367"/>
      <c r="C4867" s="367"/>
      <c r="D4867" s="367"/>
      <c r="E4867" s="368"/>
      <c r="F4867" s="367"/>
      <c r="G4867" s="367"/>
      <c r="H4867" s="367"/>
      <c r="I4867" s="367"/>
      <c r="J4867" s="367"/>
      <c r="K4867" s="367"/>
      <c r="L4867" s="367"/>
      <c r="M4867" s="367"/>
      <c r="N4867" s="367"/>
      <c r="O4867" s="367"/>
      <c r="P4867" s="367"/>
      <c r="Q4867" s="367"/>
      <c r="R4867" s="367"/>
      <c r="S4867" s="367"/>
      <c r="T4867" s="367"/>
      <c r="U4867" s="367"/>
    </row>
    <row r="4868">
      <c r="A4868" s="367"/>
      <c r="B4868" s="367"/>
      <c r="C4868" s="367"/>
      <c r="D4868" s="367"/>
      <c r="E4868" s="368"/>
      <c r="F4868" s="367"/>
      <c r="G4868" s="367"/>
      <c r="H4868" s="367"/>
      <c r="I4868" s="367"/>
      <c r="J4868" s="367"/>
      <c r="K4868" s="367"/>
      <c r="L4868" s="367"/>
      <c r="M4868" s="367"/>
      <c r="N4868" s="367"/>
      <c r="O4868" s="367"/>
      <c r="P4868" s="367"/>
      <c r="Q4868" s="367"/>
      <c r="R4868" s="367"/>
      <c r="S4868" s="367"/>
      <c r="T4868" s="367"/>
      <c r="U4868" s="367"/>
    </row>
    <row r="4869">
      <c r="A4869" s="367"/>
      <c r="B4869" s="367"/>
      <c r="C4869" s="367"/>
      <c r="D4869" s="367"/>
      <c r="E4869" s="368"/>
      <c r="F4869" s="367"/>
      <c r="G4869" s="367"/>
      <c r="H4869" s="367"/>
      <c r="I4869" s="367"/>
      <c r="J4869" s="367"/>
      <c r="K4869" s="367"/>
      <c r="L4869" s="367"/>
      <c r="M4869" s="367"/>
      <c r="N4869" s="367"/>
      <c r="O4869" s="367"/>
      <c r="P4869" s="367"/>
      <c r="Q4869" s="367"/>
      <c r="R4869" s="367"/>
      <c r="S4869" s="367"/>
      <c r="T4869" s="367"/>
      <c r="U4869" s="367"/>
    </row>
    <row r="4870">
      <c r="A4870" s="367"/>
      <c r="B4870" s="367"/>
      <c r="C4870" s="367"/>
      <c r="D4870" s="367"/>
      <c r="E4870" s="368"/>
      <c r="F4870" s="367"/>
      <c r="G4870" s="367"/>
      <c r="H4870" s="367"/>
      <c r="I4870" s="367"/>
      <c r="J4870" s="367"/>
      <c r="K4870" s="367"/>
      <c r="L4870" s="367"/>
      <c r="M4870" s="367"/>
      <c r="N4870" s="367"/>
      <c r="O4870" s="367"/>
      <c r="P4870" s="367"/>
      <c r="Q4870" s="367"/>
      <c r="R4870" s="367"/>
      <c r="S4870" s="367"/>
      <c r="T4870" s="367"/>
      <c r="U4870" s="367"/>
    </row>
    <row r="4871">
      <c r="A4871" s="367"/>
      <c r="B4871" s="367"/>
      <c r="C4871" s="367"/>
      <c r="D4871" s="367"/>
      <c r="E4871" s="368"/>
      <c r="F4871" s="367"/>
      <c r="G4871" s="367"/>
      <c r="H4871" s="367"/>
      <c r="I4871" s="367"/>
      <c r="J4871" s="367"/>
      <c r="K4871" s="367"/>
      <c r="L4871" s="367"/>
      <c r="M4871" s="367"/>
      <c r="N4871" s="367"/>
      <c r="O4871" s="367"/>
      <c r="P4871" s="367"/>
      <c r="Q4871" s="367"/>
      <c r="R4871" s="367"/>
      <c r="S4871" s="367"/>
      <c r="T4871" s="367"/>
      <c r="U4871" s="367"/>
    </row>
    <row r="4872">
      <c r="A4872" s="367"/>
      <c r="B4872" s="367"/>
      <c r="C4872" s="367"/>
      <c r="D4872" s="367"/>
      <c r="E4872" s="368"/>
      <c r="F4872" s="367"/>
      <c r="G4872" s="367"/>
      <c r="H4872" s="367"/>
      <c r="I4872" s="367"/>
      <c r="J4872" s="367"/>
      <c r="K4872" s="367"/>
      <c r="L4872" s="367"/>
      <c r="M4872" s="367"/>
      <c r="N4872" s="367"/>
      <c r="O4872" s="367"/>
      <c r="P4872" s="367"/>
      <c r="Q4872" s="367"/>
      <c r="R4872" s="367"/>
      <c r="S4872" s="367"/>
      <c r="T4872" s="367"/>
      <c r="U4872" s="367"/>
    </row>
    <row r="4873">
      <c r="A4873" s="367"/>
      <c r="B4873" s="367"/>
      <c r="C4873" s="367"/>
      <c r="D4873" s="367"/>
      <c r="E4873" s="368"/>
      <c r="F4873" s="367"/>
      <c r="G4873" s="367"/>
      <c r="H4873" s="367"/>
      <c r="I4873" s="367"/>
      <c r="J4873" s="367"/>
      <c r="K4873" s="367"/>
      <c r="L4873" s="367"/>
      <c r="M4873" s="367"/>
      <c r="N4873" s="367"/>
      <c r="O4873" s="367"/>
      <c r="P4873" s="367"/>
      <c r="Q4873" s="367"/>
      <c r="R4873" s="367"/>
      <c r="S4873" s="367"/>
      <c r="T4873" s="367"/>
      <c r="U4873" s="367"/>
    </row>
    <row r="4874">
      <c r="A4874" s="367"/>
      <c r="B4874" s="367"/>
      <c r="C4874" s="367"/>
      <c r="D4874" s="367"/>
      <c r="E4874" s="368"/>
      <c r="F4874" s="367"/>
      <c r="G4874" s="367"/>
      <c r="H4874" s="367"/>
      <c r="I4874" s="367"/>
      <c r="J4874" s="367"/>
      <c r="K4874" s="367"/>
      <c r="L4874" s="367"/>
      <c r="M4874" s="367"/>
      <c r="N4874" s="367"/>
      <c r="O4874" s="367"/>
      <c r="P4874" s="367"/>
      <c r="Q4874" s="367"/>
      <c r="R4874" s="367"/>
      <c r="S4874" s="367"/>
      <c r="T4874" s="367"/>
      <c r="U4874" s="367"/>
    </row>
    <row r="4875">
      <c r="A4875" s="367"/>
      <c r="B4875" s="367"/>
      <c r="C4875" s="367"/>
      <c r="D4875" s="367"/>
      <c r="E4875" s="368"/>
      <c r="F4875" s="367"/>
      <c r="G4875" s="367"/>
      <c r="H4875" s="367"/>
      <c r="I4875" s="367"/>
      <c r="J4875" s="367"/>
      <c r="K4875" s="367"/>
      <c r="L4875" s="367"/>
      <c r="M4875" s="367"/>
      <c r="N4875" s="367"/>
      <c r="O4875" s="367"/>
      <c r="P4875" s="367"/>
      <c r="Q4875" s="367"/>
      <c r="R4875" s="367"/>
      <c r="S4875" s="367"/>
      <c r="T4875" s="367"/>
      <c r="U4875" s="367"/>
    </row>
    <row r="4876">
      <c r="A4876" s="367"/>
      <c r="B4876" s="367"/>
      <c r="C4876" s="367"/>
      <c r="D4876" s="367"/>
      <c r="E4876" s="368"/>
      <c r="F4876" s="367"/>
      <c r="G4876" s="367"/>
      <c r="H4876" s="367"/>
      <c r="I4876" s="367"/>
      <c r="J4876" s="367"/>
      <c r="K4876" s="367"/>
      <c r="L4876" s="367"/>
      <c r="M4876" s="367"/>
      <c r="N4876" s="367"/>
      <c r="O4876" s="367"/>
      <c r="P4876" s="367"/>
      <c r="Q4876" s="367"/>
      <c r="R4876" s="367"/>
      <c r="S4876" s="367"/>
      <c r="T4876" s="367"/>
      <c r="U4876" s="367"/>
    </row>
    <row r="4877">
      <c r="A4877" s="367"/>
      <c r="B4877" s="367"/>
      <c r="C4877" s="367"/>
      <c r="D4877" s="367"/>
      <c r="E4877" s="368"/>
      <c r="F4877" s="367"/>
      <c r="G4877" s="367"/>
      <c r="H4877" s="367"/>
      <c r="I4877" s="367"/>
      <c r="J4877" s="367"/>
      <c r="K4877" s="367"/>
      <c r="L4877" s="367"/>
      <c r="M4877" s="367"/>
      <c r="N4877" s="367"/>
      <c r="O4877" s="367"/>
      <c r="P4877" s="367"/>
      <c r="Q4877" s="367"/>
      <c r="R4877" s="367"/>
      <c r="S4877" s="367"/>
      <c r="T4877" s="367"/>
      <c r="U4877" s="367"/>
    </row>
    <row r="4878">
      <c r="A4878" s="367"/>
      <c r="B4878" s="367"/>
      <c r="C4878" s="367"/>
      <c r="D4878" s="367"/>
      <c r="E4878" s="368"/>
      <c r="F4878" s="367"/>
      <c r="G4878" s="367"/>
      <c r="H4878" s="367"/>
      <c r="I4878" s="367"/>
      <c r="J4878" s="367"/>
      <c r="K4878" s="367"/>
      <c r="L4878" s="367"/>
      <c r="M4878" s="367"/>
      <c r="N4878" s="367"/>
      <c r="O4878" s="367"/>
      <c r="P4878" s="367"/>
      <c r="Q4878" s="367"/>
      <c r="R4878" s="367"/>
      <c r="S4878" s="367"/>
      <c r="T4878" s="367"/>
      <c r="U4878" s="367"/>
    </row>
    <row r="4879">
      <c r="A4879" s="367"/>
      <c r="B4879" s="367"/>
      <c r="C4879" s="367"/>
      <c r="D4879" s="367"/>
      <c r="E4879" s="368"/>
      <c r="F4879" s="367"/>
      <c r="G4879" s="367"/>
      <c r="H4879" s="367"/>
      <c r="I4879" s="367"/>
      <c r="J4879" s="367"/>
      <c r="K4879" s="367"/>
      <c r="L4879" s="367"/>
      <c r="M4879" s="367"/>
      <c r="N4879" s="367"/>
      <c r="O4879" s="367"/>
      <c r="P4879" s="367"/>
      <c r="Q4879" s="367"/>
      <c r="R4879" s="367"/>
      <c r="S4879" s="367"/>
      <c r="T4879" s="367"/>
      <c r="U4879" s="367"/>
    </row>
    <row r="4880">
      <c r="A4880" s="367"/>
      <c r="B4880" s="367"/>
      <c r="C4880" s="367"/>
      <c r="D4880" s="367"/>
      <c r="E4880" s="368"/>
      <c r="F4880" s="367"/>
      <c r="G4880" s="367"/>
      <c r="H4880" s="367"/>
      <c r="I4880" s="367"/>
      <c r="J4880" s="367"/>
      <c r="K4880" s="367"/>
      <c r="L4880" s="367"/>
      <c r="M4880" s="367"/>
      <c r="N4880" s="367"/>
      <c r="O4880" s="367"/>
      <c r="P4880" s="367"/>
      <c r="Q4880" s="367"/>
      <c r="R4880" s="367"/>
      <c r="S4880" s="367"/>
      <c r="T4880" s="367"/>
      <c r="U4880" s="367"/>
    </row>
    <row r="4881">
      <c r="A4881" s="367"/>
      <c r="B4881" s="367"/>
      <c r="C4881" s="367"/>
      <c r="D4881" s="367"/>
      <c r="E4881" s="368"/>
      <c r="F4881" s="367"/>
      <c r="G4881" s="367"/>
      <c r="H4881" s="367"/>
      <c r="I4881" s="367"/>
      <c r="J4881" s="367"/>
      <c r="K4881" s="367"/>
      <c r="L4881" s="367"/>
      <c r="M4881" s="367"/>
      <c r="N4881" s="367"/>
      <c r="O4881" s="367"/>
      <c r="P4881" s="367"/>
      <c r="Q4881" s="367"/>
      <c r="R4881" s="367"/>
      <c r="S4881" s="367"/>
      <c r="T4881" s="367"/>
      <c r="U4881" s="367"/>
    </row>
    <row r="4882">
      <c r="A4882" s="367"/>
      <c r="B4882" s="367"/>
      <c r="C4882" s="367"/>
      <c r="D4882" s="367"/>
      <c r="E4882" s="368"/>
      <c r="F4882" s="367"/>
      <c r="G4882" s="367"/>
      <c r="H4882" s="367"/>
      <c r="I4882" s="367"/>
      <c r="J4882" s="367"/>
      <c r="K4882" s="367"/>
      <c r="L4882" s="367"/>
      <c r="M4882" s="367"/>
      <c r="N4882" s="367"/>
      <c r="O4882" s="367"/>
      <c r="P4882" s="367"/>
      <c r="Q4882" s="367"/>
      <c r="R4882" s="367"/>
      <c r="S4882" s="367"/>
      <c r="T4882" s="367"/>
      <c r="U4882" s="367"/>
    </row>
    <row r="4883">
      <c r="A4883" s="367"/>
      <c r="B4883" s="367"/>
      <c r="C4883" s="367"/>
      <c r="D4883" s="367"/>
      <c r="E4883" s="368"/>
      <c r="F4883" s="367"/>
      <c r="G4883" s="367"/>
      <c r="H4883" s="367"/>
      <c r="I4883" s="367"/>
      <c r="J4883" s="367"/>
      <c r="K4883" s="367"/>
      <c r="L4883" s="367"/>
      <c r="M4883" s="367"/>
      <c r="N4883" s="367"/>
      <c r="O4883" s="367"/>
      <c r="P4883" s="367"/>
      <c r="Q4883" s="367"/>
      <c r="R4883" s="367"/>
      <c r="S4883" s="367"/>
      <c r="T4883" s="367"/>
      <c r="U4883" s="367"/>
    </row>
    <row r="4884">
      <c r="A4884" s="367"/>
      <c r="B4884" s="367"/>
      <c r="C4884" s="367"/>
      <c r="D4884" s="367"/>
      <c r="E4884" s="368"/>
      <c r="F4884" s="367"/>
      <c r="G4884" s="367"/>
      <c r="H4884" s="367"/>
      <c r="I4884" s="367"/>
      <c r="J4884" s="367"/>
      <c r="K4884" s="367"/>
      <c r="L4884" s="367"/>
      <c r="M4884" s="367"/>
      <c r="N4884" s="367"/>
      <c r="O4884" s="367"/>
      <c r="P4884" s="367"/>
      <c r="Q4884" s="367"/>
      <c r="R4884" s="367"/>
      <c r="S4884" s="367"/>
      <c r="T4884" s="367"/>
      <c r="U4884" s="367"/>
    </row>
    <row r="4885">
      <c r="A4885" s="367"/>
      <c r="B4885" s="367"/>
      <c r="C4885" s="367"/>
      <c r="D4885" s="367"/>
      <c r="E4885" s="368"/>
      <c r="F4885" s="367"/>
      <c r="G4885" s="367"/>
      <c r="H4885" s="367"/>
      <c r="I4885" s="367"/>
      <c r="J4885" s="367"/>
      <c r="K4885" s="367"/>
      <c r="L4885" s="367"/>
      <c r="M4885" s="367"/>
      <c r="N4885" s="367"/>
      <c r="O4885" s="367"/>
      <c r="P4885" s="367"/>
      <c r="Q4885" s="367"/>
      <c r="R4885" s="367"/>
      <c r="S4885" s="367"/>
      <c r="T4885" s="367"/>
      <c r="U4885" s="367"/>
    </row>
    <row r="4886">
      <c r="A4886" s="367"/>
      <c r="B4886" s="367"/>
      <c r="C4886" s="367"/>
      <c r="D4886" s="367"/>
      <c r="E4886" s="368"/>
      <c r="F4886" s="367"/>
      <c r="G4886" s="367"/>
      <c r="H4886" s="367"/>
      <c r="I4886" s="367"/>
      <c r="J4886" s="367"/>
      <c r="K4886" s="367"/>
      <c r="L4886" s="367"/>
      <c r="M4886" s="367"/>
      <c r="N4886" s="367"/>
      <c r="O4886" s="367"/>
      <c r="P4886" s="367"/>
      <c r="Q4886" s="367"/>
      <c r="R4886" s="367"/>
      <c r="S4886" s="367"/>
      <c r="T4886" s="367"/>
      <c r="U4886" s="367"/>
    </row>
    <row r="4887">
      <c r="A4887" s="367"/>
      <c r="B4887" s="367"/>
      <c r="C4887" s="367"/>
      <c r="D4887" s="367"/>
      <c r="E4887" s="368"/>
      <c r="F4887" s="367"/>
      <c r="G4887" s="367"/>
      <c r="H4887" s="367"/>
      <c r="I4887" s="367"/>
      <c r="J4887" s="367"/>
      <c r="K4887" s="367"/>
      <c r="L4887" s="367"/>
      <c r="M4887" s="367"/>
      <c r="N4887" s="367"/>
      <c r="O4887" s="367"/>
      <c r="P4887" s="367"/>
      <c r="Q4887" s="367"/>
      <c r="R4887" s="367"/>
      <c r="S4887" s="367"/>
      <c r="T4887" s="367"/>
      <c r="U4887" s="367"/>
    </row>
    <row r="4888">
      <c r="A4888" s="367"/>
      <c r="B4888" s="367"/>
      <c r="C4888" s="367"/>
      <c r="D4888" s="367"/>
      <c r="E4888" s="368"/>
      <c r="F4888" s="367"/>
      <c r="G4888" s="367"/>
      <c r="H4888" s="367"/>
      <c r="I4888" s="367"/>
      <c r="J4888" s="367"/>
      <c r="K4888" s="367"/>
      <c r="L4888" s="367"/>
      <c r="M4888" s="367"/>
      <c r="N4888" s="367"/>
      <c r="O4888" s="367"/>
      <c r="P4888" s="367"/>
      <c r="Q4888" s="367"/>
      <c r="R4888" s="367"/>
      <c r="S4888" s="367"/>
      <c r="T4888" s="367"/>
      <c r="U4888" s="367"/>
    </row>
    <row r="4889">
      <c r="A4889" s="367"/>
      <c r="B4889" s="367"/>
      <c r="C4889" s="367"/>
      <c r="D4889" s="367"/>
      <c r="E4889" s="368"/>
      <c r="F4889" s="367"/>
      <c r="G4889" s="367"/>
      <c r="H4889" s="367"/>
      <c r="I4889" s="367"/>
      <c r="J4889" s="367"/>
      <c r="K4889" s="367"/>
      <c r="L4889" s="367"/>
      <c r="M4889" s="367"/>
      <c r="N4889" s="367"/>
      <c r="O4889" s="367"/>
      <c r="P4889" s="367"/>
      <c r="Q4889" s="367"/>
      <c r="R4889" s="367"/>
      <c r="S4889" s="367"/>
      <c r="T4889" s="367"/>
      <c r="U4889" s="367"/>
    </row>
    <row r="4890">
      <c r="A4890" s="367"/>
      <c r="B4890" s="367"/>
      <c r="C4890" s="367"/>
      <c r="D4890" s="367"/>
      <c r="E4890" s="368"/>
      <c r="F4890" s="367"/>
      <c r="G4890" s="367"/>
      <c r="H4890" s="367"/>
      <c r="I4890" s="367"/>
      <c r="J4890" s="367"/>
      <c r="K4890" s="367"/>
      <c r="L4890" s="367"/>
      <c r="M4890" s="367"/>
      <c r="N4890" s="367"/>
      <c r="O4890" s="367"/>
      <c r="P4890" s="367"/>
      <c r="Q4890" s="367"/>
      <c r="R4890" s="367"/>
      <c r="S4890" s="367"/>
      <c r="T4890" s="367"/>
      <c r="U4890" s="367"/>
    </row>
    <row r="4891">
      <c r="A4891" s="367"/>
      <c r="B4891" s="367"/>
      <c r="C4891" s="367"/>
      <c r="D4891" s="367"/>
      <c r="E4891" s="368"/>
      <c r="F4891" s="367"/>
      <c r="G4891" s="367"/>
      <c r="H4891" s="367"/>
      <c r="I4891" s="367"/>
      <c r="J4891" s="367"/>
      <c r="K4891" s="367"/>
      <c r="L4891" s="367"/>
      <c r="M4891" s="367"/>
      <c r="N4891" s="367"/>
      <c r="O4891" s="367"/>
      <c r="P4891" s="367"/>
      <c r="Q4891" s="367"/>
      <c r="R4891" s="367"/>
      <c r="S4891" s="367"/>
      <c r="T4891" s="367"/>
      <c r="U4891" s="367"/>
    </row>
    <row r="4892">
      <c r="A4892" s="367"/>
      <c r="B4892" s="367"/>
      <c r="C4892" s="367"/>
      <c r="D4892" s="367"/>
      <c r="E4892" s="368"/>
      <c r="F4892" s="367"/>
      <c r="G4892" s="367"/>
      <c r="H4892" s="367"/>
      <c r="I4892" s="367"/>
      <c r="J4892" s="367"/>
      <c r="K4892" s="367"/>
      <c r="L4892" s="367"/>
      <c r="M4892" s="367"/>
      <c r="N4892" s="367"/>
      <c r="O4892" s="367"/>
      <c r="P4892" s="367"/>
      <c r="Q4892" s="367"/>
      <c r="R4892" s="367"/>
      <c r="S4892" s="367"/>
      <c r="T4892" s="367"/>
      <c r="U4892" s="367"/>
    </row>
    <row r="4893">
      <c r="A4893" s="367"/>
      <c r="B4893" s="367"/>
      <c r="C4893" s="367"/>
      <c r="D4893" s="367"/>
      <c r="E4893" s="368"/>
      <c r="F4893" s="367"/>
      <c r="G4893" s="367"/>
      <c r="H4893" s="367"/>
      <c r="I4893" s="367"/>
      <c r="J4893" s="367"/>
      <c r="K4893" s="367"/>
      <c r="L4893" s="367"/>
      <c r="M4893" s="367"/>
      <c r="N4893" s="367"/>
      <c r="O4893" s="367"/>
      <c r="P4893" s="367"/>
      <c r="Q4893" s="367"/>
      <c r="R4893" s="367"/>
      <c r="S4893" s="367"/>
      <c r="T4893" s="367"/>
      <c r="U4893" s="367"/>
    </row>
    <row r="4894">
      <c r="A4894" s="367"/>
      <c r="B4894" s="367"/>
      <c r="C4894" s="367"/>
      <c r="D4894" s="367"/>
      <c r="E4894" s="368"/>
      <c r="F4894" s="367"/>
      <c r="G4894" s="367"/>
      <c r="H4894" s="367"/>
      <c r="I4894" s="367"/>
      <c r="J4894" s="367"/>
      <c r="K4894" s="367"/>
      <c r="L4894" s="367"/>
      <c r="M4894" s="367"/>
      <c r="N4894" s="367"/>
      <c r="O4894" s="367"/>
      <c r="P4894" s="367"/>
      <c r="Q4894" s="367"/>
      <c r="R4894" s="367"/>
      <c r="S4894" s="367"/>
      <c r="T4894" s="367"/>
      <c r="U4894" s="367"/>
    </row>
    <row r="4895">
      <c r="A4895" s="367"/>
      <c r="B4895" s="367"/>
      <c r="C4895" s="367"/>
      <c r="D4895" s="367"/>
      <c r="E4895" s="368"/>
      <c r="F4895" s="367"/>
      <c r="G4895" s="367"/>
      <c r="H4895" s="367"/>
      <c r="I4895" s="367"/>
      <c r="J4895" s="367"/>
      <c r="K4895" s="367"/>
      <c r="L4895" s="367"/>
      <c r="M4895" s="367"/>
      <c r="N4895" s="367"/>
      <c r="O4895" s="367"/>
      <c r="P4895" s="367"/>
      <c r="Q4895" s="367"/>
      <c r="R4895" s="367"/>
      <c r="S4895" s="367"/>
      <c r="T4895" s="367"/>
      <c r="U4895" s="367"/>
    </row>
    <row r="4896">
      <c r="A4896" s="367"/>
      <c r="B4896" s="367"/>
      <c r="C4896" s="367"/>
      <c r="D4896" s="367"/>
      <c r="E4896" s="368"/>
      <c r="F4896" s="367"/>
      <c r="G4896" s="367"/>
      <c r="H4896" s="367"/>
      <c r="I4896" s="367"/>
      <c r="J4896" s="367"/>
      <c r="K4896" s="367"/>
      <c r="L4896" s="367"/>
      <c r="M4896" s="367"/>
      <c r="N4896" s="367"/>
      <c r="O4896" s="367"/>
      <c r="P4896" s="367"/>
      <c r="Q4896" s="367"/>
      <c r="R4896" s="367"/>
      <c r="S4896" s="367"/>
      <c r="T4896" s="367"/>
      <c r="U4896" s="367"/>
    </row>
    <row r="4897">
      <c r="A4897" s="367"/>
      <c r="B4897" s="367"/>
      <c r="C4897" s="367"/>
      <c r="D4897" s="367"/>
      <c r="E4897" s="368"/>
      <c r="F4897" s="367"/>
      <c r="G4897" s="367"/>
      <c r="H4897" s="367"/>
      <c r="I4897" s="367"/>
      <c r="J4897" s="367"/>
      <c r="K4897" s="367"/>
      <c r="L4897" s="367"/>
      <c r="M4897" s="367"/>
      <c r="N4897" s="367"/>
      <c r="O4897" s="367"/>
      <c r="P4897" s="367"/>
      <c r="Q4897" s="367"/>
      <c r="R4897" s="367"/>
      <c r="S4897" s="367"/>
      <c r="T4897" s="367"/>
      <c r="U4897" s="367"/>
    </row>
    <row r="4898">
      <c r="A4898" s="367"/>
      <c r="B4898" s="367"/>
      <c r="C4898" s="367"/>
      <c r="D4898" s="367"/>
      <c r="E4898" s="368"/>
      <c r="F4898" s="367"/>
      <c r="G4898" s="367"/>
      <c r="H4898" s="367"/>
      <c r="I4898" s="367"/>
      <c r="J4898" s="367"/>
      <c r="K4898" s="367"/>
      <c r="L4898" s="367"/>
      <c r="M4898" s="367"/>
      <c r="N4898" s="367"/>
      <c r="O4898" s="367"/>
      <c r="P4898" s="367"/>
      <c r="Q4898" s="367"/>
      <c r="R4898" s="367"/>
      <c r="S4898" s="367"/>
      <c r="T4898" s="367"/>
      <c r="U4898" s="367"/>
    </row>
    <row r="4899">
      <c r="A4899" s="367"/>
      <c r="B4899" s="367"/>
      <c r="C4899" s="367"/>
      <c r="D4899" s="367"/>
      <c r="E4899" s="368"/>
      <c r="F4899" s="367"/>
      <c r="G4899" s="367"/>
      <c r="H4899" s="367"/>
      <c r="I4899" s="367"/>
      <c r="J4899" s="367"/>
      <c r="K4899" s="367"/>
      <c r="L4899" s="367"/>
      <c r="M4899" s="367"/>
      <c r="N4899" s="367"/>
      <c r="O4899" s="367"/>
      <c r="P4899" s="367"/>
      <c r="Q4899" s="367"/>
      <c r="R4899" s="367"/>
      <c r="S4899" s="367"/>
      <c r="T4899" s="367"/>
      <c r="U4899" s="367"/>
    </row>
    <row r="4900">
      <c r="A4900" s="367"/>
      <c r="B4900" s="367"/>
      <c r="C4900" s="367"/>
      <c r="D4900" s="367"/>
      <c r="E4900" s="368"/>
      <c r="F4900" s="367"/>
      <c r="G4900" s="367"/>
      <c r="H4900" s="367"/>
      <c r="I4900" s="367"/>
      <c r="J4900" s="367"/>
      <c r="K4900" s="367"/>
      <c r="L4900" s="367"/>
      <c r="M4900" s="367"/>
      <c r="N4900" s="367"/>
      <c r="O4900" s="367"/>
      <c r="P4900" s="367"/>
      <c r="Q4900" s="367"/>
      <c r="R4900" s="367"/>
      <c r="S4900" s="367"/>
      <c r="T4900" s="367"/>
      <c r="U4900" s="367"/>
    </row>
    <row r="4901">
      <c r="A4901" s="367"/>
      <c r="B4901" s="367"/>
      <c r="C4901" s="367"/>
      <c r="D4901" s="367"/>
      <c r="E4901" s="368"/>
      <c r="F4901" s="367"/>
      <c r="G4901" s="367"/>
      <c r="H4901" s="367"/>
      <c r="I4901" s="367"/>
      <c r="J4901" s="367"/>
      <c r="K4901" s="367"/>
      <c r="L4901" s="367"/>
      <c r="M4901" s="367"/>
      <c r="N4901" s="367"/>
      <c r="O4901" s="367"/>
      <c r="P4901" s="367"/>
      <c r="Q4901" s="367"/>
      <c r="R4901" s="367"/>
      <c r="S4901" s="367"/>
      <c r="T4901" s="367"/>
      <c r="U4901" s="367"/>
    </row>
    <row r="4902">
      <c r="A4902" s="367"/>
      <c r="B4902" s="367"/>
      <c r="C4902" s="367"/>
      <c r="D4902" s="367"/>
      <c r="E4902" s="368"/>
      <c r="F4902" s="367"/>
      <c r="G4902" s="367"/>
      <c r="H4902" s="367"/>
      <c r="I4902" s="367"/>
      <c r="J4902" s="367"/>
      <c r="K4902" s="367"/>
      <c r="L4902" s="367"/>
      <c r="M4902" s="367"/>
      <c r="N4902" s="367"/>
      <c r="O4902" s="367"/>
      <c r="P4902" s="367"/>
      <c r="Q4902" s="367"/>
      <c r="R4902" s="367"/>
      <c r="S4902" s="367"/>
      <c r="T4902" s="367"/>
      <c r="U4902" s="367"/>
    </row>
    <row r="4903">
      <c r="A4903" s="367"/>
      <c r="B4903" s="367"/>
      <c r="C4903" s="367"/>
      <c r="D4903" s="367"/>
      <c r="E4903" s="368"/>
      <c r="F4903" s="367"/>
      <c r="G4903" s="367"/>
      <c r="H4903" s="367"/>
      <c r="I4903" s="367"/>
      <c r="J4903" s="367"/>
      <c r="K4903" s="367"/>
      <c r="L4903" s="367"/>
      <c r="M4903" s="367"/>
      <c r="N4903" s="367"/>
      <c r="O4903" s="367"/>
      <c r="P4903" s="367"/>
      <c r="Q4903" s="367"/>
      <c r="R4903" s="367"/>
      <c r="S4903" s="367"/>
      <c r="T4903" s="367"/>
      <c r="U4903" s="367"/>
    </row>
    <row r="4904">
      <c r="A4904" s="367"/>
      <c r="B4904" s="367"/>
      <c r="C4904" s="367"/>
      <c r="D4904" s="367"/>
      <c r="E4904" s="368"/>
      <c r="F4904" s="367"/>
      <c r="G4904" s="367"/>
      <c r="H4904" s="367"/>
      <c r="I4904" s="367"/>
      <c r="J4904" s="367"/>
      <c r="K4904" s="367"/>
      <c r="L4904" s="367"/>
      <c r="M4904" s="367"/>
      <c r="N4904" s="367"/>
      <c r="O4904" s="367"/>
      <c r="P4904" s="367"/>
      <c r="Q4904" s="367"/>
      <c r="R4904" s="367"/>
      <c r="S4904" s="367"/>
      <c r="T4904" s="367"/>
      <c r="U4904" s="367"/>
    </row>
    <row r="4905">
      <c r="A4905" s="367"/>
      <c r="B4905" s="367"/>
      <c r="C4905" s="367"/>
      <c r="D4905" s="367"/>
      <c r="E4905" s="368"/>
      <c r="F4905" s="367"/>
      <c r="G4905" s="367"/>
      <c r="H4905" s="367"/>
      <c r="I4905" s="367"/>
      <c r="J4905" s="367"/>
      <c r="K4905" s="367"/>
      <c r="L4905" s="367"/>
      <c r="M4905" s="367"/>
      <c r="N4905" s="367"/>
      <c r="O4905" s="367"/>
      <c r="P4905" s="367"/>
      <c r="Q4905" s="367"/>
      <c r="R4905" s="367"/>
      <c r="S4905" s="367"/>
      <c r="T4905" s="367"/>
      <c r="U4905" s="367"/>
    </row>
    <row r="4906">
      <c r="A4906" s="367"/>
      <c r="B4906" s="367"/>
      <c r="C4906" s="367"/>
      <c r="D4906" s="367"/>
      <c r="E4906" s="368"/>
      <c r="F4906" s="367"/>
      <c r="G4906" s="367"/>
      <c r="H4906" s="367"/>
      <c r="I4906" s="367"/>
      <c r="J4906" s="367"/>
      <c r="K4906" s="367"/>
      <c r="L4906" s="367"/>
      <c r="M4906" s="367"/>
      <c r="N4906" s="367"/>
      <c r="O4906" s="367"/>
      <c r="P4906" s="367"/>
      <c r="Q4906" s="367"/>
      <c r="R4906" s="367"/>
      <c r="S4906" s="367"/>
      <c r="T4906" s="367"/>
      <c r="U4906" s="367"/>
    </row>
    <row r="4907">
      <c r="A4907" s="367"/>
      <c r="B4907" s="367"/>
      <c r="C4907" s="367"/>
      <c r="D4907" s="367"/>
      <c r="E4907" s="368"/>
      <c r="F4907" s="367"/>
      <c r="G4907" s="367"/>
      <c r="H4907" s="367"/>
      <c r="I4907" s="367"/>
      <c r="J4907" s="367"/>
      <c r="K4907" s="367"/>
      <c r="L4907" s="367"/>
      <c r="M4907" s="367"/>
      <c r="N4907" s="367"/>
      <c r="O4907" s="367"/>
      <c r="P4907" s="367"/>
      <c r="Q4907" s="367"/>
      <c r="R4907" s="367"/>
      <c r="S4907" s="367"/>
      <c r="T4907" s="367"/>
      <c r="U4907" s="367"/>
    </row>
    <row r="4908">
      <c r="A4908" s="367"/>
      <c r="B4908" s="367"/>
      <c r="C4908" s="367"/>
      <c r="D4908" s="367"/>
      <c r="E4908" s="368"/>
      <c r="F4908" s="367"/>
      <c r="G4908" s="367"/>
      <c r="H4908" s="367"/>
      <c r="I4908" s="367"/>
      <c r="J4908" s="367"/>
      <c r="K4908" s="367"/>
      <c r="L4908" s="367"/>
      <c r="M4908" s="367"/>
      <c r="N4908" s="367"/>
      <c r="O4908" s="367"/>
      <c r="P4908" s="367"/>
      <c r="Q4908" s="367"/>
      <c r="R4908" s="367"/>
      <c r="S4908" s="367"/>
      <c r="T4908" s="367"/>
      <c r="U4908" s="367"/>
    </row>
    <row r="4909">
      <c r="A4909" s="367"/>
      <c r="B4909" s="367"/>
      <c r="C4909" s="367"/>
      <c r="D4909" s="367"/>
      <c r="E4909" s="368"/>
      <c r="F4909" s="367"/>
      <c r="G4909" s="367"/>
      <c r="H4909" s="367"/>
      <c r="I4909" s="367"/>
      <c r="J4909" s="367"/>
      <c r="K4909" s="367"/>
      <c r="L4909" s="367"/>
      <c r="M4909" s="367"/>
      <c r="N4909" s="367"/>
      <c r="O4909" s="367"/>
      <c r="P4909" s="367"/>
      <c r="Q4909" s="367"/>
      <c r="R4909" s="367"/>
      <c r="S4909" s="367"/>
      <c r="T4909" s="367"/>
      <c r="U4909" s="367"/>
    </row>
    <row r="4910">
      <c r="A4910" s="367"/>
      <c r="B4910" s="367"/>
      <c r="C4910" s="367"/>
      <c r="D4910" s="367"/>
      <c r="E4910" s="368"/>
      <c r="F4910" s="367"/>
      <c r="G4910" s="367"/>
      <c r="H4910" s="367"/>
      <c r="I4910" s="367"/>
      <c r="J4910" s="367"/>
      <c r="K4910" s="367"/>
      <c r="L4910" s="367"/>
      <c r="M4910" s="367"/>
      <c r="N4910" s="367"/>
      <c r="O4910" s="367"/>
      <c r="P4910" s="367"/>
      <c r="Q4910" s="367"/>
      <c r="R4910" s="367"/>
      <c r="S4910" s="367"/>
      <c r="T4910" s="367"/>
      <c r="U4910" s="367"/>
    </row>
    <row r="4911">
      <c r="A4911" s="367"/>
      <c r="B4911" s="367"/>
      <c r="C4911" s="367"/>
      <c r="D4911" s="367"/>
      <c r="E4911" s="368"/>
      <c r="F4911" s="367"/>
      <c r="G4911" s="367"/>
      <c r="H4911" s="367"/>
      <c r="I4911" s="367"/>
      <c r="J4911" s="367"/>
      <c r="K4911" s="367"/>
      <c r="L4911" s="367"/>
      <c r="M4911" s="367"/>
      <c r="N4911" s="367"/>
      <c r="O4911" s="367"/>
      <c r="P4911" s="367"/>
      <c r="Q4911" s="367"/>
      <c r="R4911" s="367"/>
      <c r="S4911" s="367"/>
      <c r="T4911" s="367"/>
      <c r="U4911" s="367"/>
    </row>
    <row r="4912">
      <c r="A4912" s="367"/>
      <c r="B4912" s="367"/>
      <c r="C4912" s="367"/>
      <c r="D4912" s="367"/>
      <c r="E4912" s="368"/>
      <c r="F4912" s="367"/>
      <c r="G4912" s="367"/>
      <c r="H4912" s="367"/>
      <c r="I4912" s="367"/>
      <c r="J4912" s="367"/>
      <c r="K4912" s="367"/>
      <c r="L4912" s="367"/>
      <c r="M4912" s="367"/>
      <c r="N4912" s="367"/>
      <c r="O4912" s="367"/>
      <c r="P4912" s="367"/>
      <c r="Q4912" s="367"/>
      <c r="R4912" s="367"/>
      <c r="S4912" s="367"/>
      <c r="T4912" s="367"/>
      <c r="U4912" s="367"/>
    </row>
    <row r="4913">
      <c r="A4913" s="367"/>
      <c r="B4913" s="367"/>
      <c r="C4913" s="367"/>
      <c r="D4913" s="367"/>
      <c r="E4913" s="368"/>
      <c r="F4913" s="367"/>
      <c r="G4913" s="367"/>
      <c r="H4913" s="367"/>
      <c r="I4913" s="367"/>
      <c r="J4913" s="367"/>
      <c r="K4913" s="367"/>
      <c r="L4913" s="367"/>
      <c r="M4913" s="367"/>
      <c r="N4913" s="367"/>
      <c r="O4913" s="367"/>
      <c r="P4913" s="367"/>
      <c r="Q4913" s="367"/>
      <c r="R4913" s="367"/>
      <c r="S4913" s="367"/>
      <c r="T4913" s="367"/>
      <c r="U4913" s="367"/>
    </row>
    <row r="4914">
      <c r="A4914" s="367"/>
      <c r="B4914" s="367"/>
      <c r="C4914" s="367"/>
      <c r="D4914" s="367"/>
      <c r="E4914" s="368"/>
      <c r="F4914" s="367"/>
      <c r="G4914" s="367"/>
      <c r="H4914" s="367"/>
      <c r="I4914" s="367"/>
      <c r="J4914" s="367"/>
      <c r="K4914" s="367"/>
      <c r="L4914" s="367"/>
      <c r="M4914" s="367"/>
      <c r="N4914" s="367"/>
      <c r="O4914" s="367"/>
      <c r="P4914" s="367"/>
      <c r="Q4914" s="367"/>
      <c r="R4914" s="367"/>
      <c r="S4914" s="367"/>
      <c r="T4914" s="367"/>
      <c r="U4914" s="367"/>
    </row>
    <row r="4915">
      <c r="A4915" s="367"/>
      <c r="B4915" s="367"/>
      <c r="C4915" s="367"/>
      <c r="D4915" s="367"/>
      <c r="E4915" s="368"/>
      <c r="F4915" s="367"/>
      <c r="G4915" s="367"/>
      <c r="H4915" s="367"/>
      <c r="I4915" s="367"/>
      <c r="J4915" s="367"/>
      <c r="K4915" s="367"/>
      <c r="L4915" s="367"/>
      <c r="M4915" s="367"/>
      <c r="N4915" s="367"/>
      <c r="O4915" s="367"/>
      <c r="P4915" s="367"/>
      <c r="Q4915" s="367"/>
      <c r="R4915" s="367"/>
      <c r="S4915" s="367"/>
      <c r="T4915" s="367"/>
      <c r="U4915" s="367"/>
    </row>
    <row r="4916">
      <c r="A4916" s="367"/>
      <c r="B4916" s="367"/>
      <c r="C4916" s="367"/>
      <c r="D4916" s="367"/>
      <c r="E4916" s="368"/>
      <c r="F4916" s="367"/>
      <c r="G4916" s="367"/>
      <c r="H4916" s="367"/>
      <c r="I4916" s="367"/>
      <c r="J4916" s="367"/>
      <c r="K4916" s="367"/>
      <c r="L4916" s="367"/>
      <c r="M4916" s="367"/>
      <c r="N4916" s="367"/>
      <c r="O4916" s="367"/>
      <c r="P4916" s="367"/>
      <c r="Q4916" s="367"/>
      <c r="R4916" s="367"/>
      <c r="S4916" s="367"/>
      <c r="T4916" s="367"/>
      <c r="U4916" s="367"/>
    </row>
    <row r="4917">
      <c r="A4917" s="367"/>
      <c r="B4917" s="367"/>
      <c r="C4917" s="367"/>
      <c r="D4917" s="367"/>
      <c r="E4917" s="368"/>
      <c r="F4917" s="367"/>
      <c r="G4917" s="367"/>
      <c r="H4917" s="367"/>
      <c r="I4917" s="367"/>
      <c r="J4917" s="367"/>
      <c r="K4917" s="367"/>
      <c r="L4917" s="367"/>
      <c r="M4917" s="367"/>
      <c r="N4917" s="367"/>
      <c r="O4917" s="367"/>
      <c r="P4917" s="367"/>
      <c r="Q4917" s="367"/>
      <c r="R4917" s="367"/>
      <c r="S4917" s="367"/>
      <c r="T4917" s="367"/>
      <c r="U4917" s="367"/>
    </row>
    <row r="4918">
      <c r="A4918" s="367"/>
      <c r="B4918" s="367"/>
      <c r="C4918" s="367"/>
      <c r="D4918" s="367"/>
      <c r="E4918" s="368"/>
      <c r="F4918" s="367"/>
      <c r="G4918" s="367"/>
      <c r="H4918" s="367"/>
      <c r="I4918" s="367"/>
      <c r="J4918" s="367"/>
      <c r="K4918" s="367"/>
      <c r="L4918" s="367"/>
      <c r="M4918" s="367"/>
      <c r="N4918" s="367"/>
      <c r="O4918" s="367"/>
      <c r="P4918" s="367"/>
      <c r="Q4918" s="367"/>
      <c r="R4918" s="367"/>
      <c r="S4918" s="367"/>
      <c r="T4918" s="367"/>
      <c r="U4918" s="367"/>
    </row>
    <row r="4919">
      <c r="A4919" s="367"/>
      <c r="B4919" s="367"/>
      <c r="C4919" s="367"/>
      <c r="D4919" s="367"/>
      <c r="E4919" s="368"/>
      <c r="F4919" s="367"/>
      <c r="G4919" s="367"/>
      <c r="H4919" s="367"/>
      <c r="I4919" s="367"/>
      <c r="J4919" s="367"/>
      <c r="K4919" s="367"/>
      <c r="L4919" s="367"/>
      <c r="M4919" s="367"/>
      <c r="N4919" s="367"/>
      <c r="O4919" s="367"/>
      <c r="P4919" s="367"/>
      <c r="Q4919" s="367"/>
      <c r="R4919" s="367"/>
      <c r="S4919" s="367"/>
      <c r="T4919" s="367"/>
      <c r="U4919" s="367"/>
    </row>
    <row r="4920">
      <c r="A4920" s="367"/>
      <c r="B4920" s="367"/>
      <c r="C4920" s="367"/>
      <c r="D4920" s="367"/>
      <c r="E4920" s="368"/>
      <c r="F4920" s="367"/>
      <c r="G4920" s="367"/>
      <c r="H4920" s="367"/>
      <c r="I4920" s="367"/>
      <c r="J4920" s="367"/>
      <c r="K4920" s="367"/>
      <c r="L4920" s="367"/>
      <c r="M4920" s="367"/>
      <c r="N4920" s="367"/>
      <c r="O4920" s="367"/>
      <c r="P4920" s="367"/>
      <c r="Q4920" s="367"/>
      <c r="R4920" s="367"/>
      <c r="S4920" s="367"/>
      <c r="T4920" s="367"/>
      <c r="U4920" s="367"/>
    </row>
    <row r="4921">
      <c r="A4921" s="367"/>
      <c r="B4921" s="367"/>
      <c r="C4921" s="367"/>
      <c r="D4921" s="367"/>
      <c r="E4921" s="368"/>
      <c r="F4921" s="367"/>
      <c r="G4921" s="367"/>
      <c r="H4921" s="367"/>
      <c r="I4921" s="367"/>
      <c r="J4921" s="367"/>
      <c r="K4921" s="367"/>
      <c r="L4921" s="367"/>
      <c r="M4921" s="367"/>
      <c r="N4921" s="367"/>
      <c r="O4921" s="367"/>
      <c r="P4921" s="367"/>
      <c r="Q4921" s="367"/>
      <c r="R4921" s="367"/>
      <c r="S4921" s="367"/>
      <c r="T4921" s="367"/>
      <c r="U4921" s="367"/>
    </row>
    <row r="4922">
      <c r="A4922" s="367"/>
      <c r="B4922" s="367"/>
      <c r="C4922" s="367"/>
      <c r="D4922" s="367"/>
      <c r="E4922" s="368"/>
      <c r="F4922" s="367"/>
      <c r="G4922" s="367"/>
      <c r="H4922" s="367"/>
      <c r="I4922" s="367"/>
      <c r="J4922" s="367"/>
      <c r="K4922" s="367"/>
      <c r="L4922" s="367"/>
      <c r="M4922" s="367"/>
      <c r="N4922" s="367"/>
      <c r="O4922" s="367"/>
      <c r="P4922" s="367"/>
      <c r="Q4922" s="367"/>
      <c r="R4922" s="367"/>
      <c r="S4922" s="367"/>
      <c r="T4922" s="367"/>
      <c r="U4922" s="367"/>
    </row>
    <row r="4923">
      <c r="A4923" s="367"/>
      <c r="B4923" s="367"/>
      <c r="C4923" s="367"/>
      <c r="D4923" s="367"/>
      <c r="E4923" s="368"/>
      <c r="F4923" s="367"/>
      <c r="G4923" s="367"/>
      <c r="H4923" s="367"/>
      <c r="I4923" s="367"/>
      <c r="J4923" s="367"/>
      <c r="K4923" s="367"/>
      <c r="L4923" s="367"/>
      <c r="M4923" s="367"/>
      <c r="N4923" s="367"/>
      <c r="O4923" s="367"/>
      <c r="P4923" s="367"/>
      <c r="Q4923" s="367"/>
      <c r="R4923" s="367"/>
      <c r="S4923" s="367"/>
      <c r="T4923" s="367"/>
      <c r="U4923" s="367"/>
    </row>
    <row r="4924">
      <c r="A4924" s="367"/>
      <c r="B4924" s="367"/>
      <c r="C4924" s="367"/>
      <c r="D4924" s="367"/>
      <c r="E4924" s="368"/>
      <c r="F4924" s="367"/>
      <c r="G4924" s="367"/>
      <c r="H4924" s="367"/>
      <c r="I4924" s="367"/>
      <c r="J4924" s="367"/>
      <c r="K4924" s="367"/>
      <c r="L4924" s="367"/>
      <c r="M4924" s="367"/>
      <c r="N4924" s="367"/>
      <c r="O4924" s="367"/>
      <c r="P4924" s="367"/>
      <c r="Q4924" s="367"/>
      <c r="R4924" s="367"/>
      <c r="S4924" s="367"/>
      <c r="T4924" s="367"/>
      <c r="U4924" s="367"/>
    </row>
    <row r="4925">
      <c r="A4925" s="367"/>
      <c r="B4925" s="367"/>
      <c r="C4925" s="367"/>
      <c r="D4925" s="367"/>
      <c r="E4925" s="368"/>
      <c r="F4925" s="367"/>
      <c r="G4925" s="367"/>
      <c r="H4925" s="367"/>
      <c r="I4925" s="367"/>
      <c r="J4925" s="367"/>
      <c r="K4925" s="367"/>
      <c r="L4925" s="367"/>
      <c r="M4925" s="367"/>
      <c r="N4925" s="367"/>
      <c r="O4925" s="367"/>
      <c r="P4925" s="367"/>
      <c r="Q4925" s="367"/>
      <c r="R4925" s="367"/>
      <c r="S4925" s="367"/>
      <c r="T4925" s="367"/>
      <c r="U4925" s="367"/>
    </row>
    <row r="4926">
      <c r="A4926" s="367"/>
      <c r="B4926" s="367"/>
      <c r="C4926" s="367"/>
      <c r="D4926" s="367"/>
      <c r="E4926" s="368"/>
      <c r="F4926" s="367"/>
      <c r="G4926" s="367"/>
      <c r="H4926" s="367"/>
      <c r="I4926" s="367"/>
      <c r="J4926" s="367"/>
      <c r="K4926" s="367"/>
      <c r="L4926" s="367"/>
      <c r="M4926" s="367"/>
      <c r="N4926" s="367"/>
      <c r="O4926" s="367"/>
      <c r="P4926" s="367"/>
      <c r="Q4926" s="367"/>
      <c r="R4926" s="367"/>
      <c r="S4926" s="367"/>
      <c r="T4926" s="367"/>
      <c r="U4926" s="367"/>
    </row>
    <row r="4927">
      <c r="A4927" s="367"/>
      <c r="B4927" s="367"/>
      <c r="C4927" s="367"/>
      <c r="D4927" s="367"/>
      <c r="E4927" s="368"/>
      <c r="F4927" s="367"/>
      <c r="G4927" s="367"/>
      <c r="H4927" s="367"/>
      <c r="I4927" s="367"/>
      <c r="J4927" s="367"/>
      <c r="K4927" s="367"/>
      <c r="L4927" s="367"/>
      <c r="M4927" s="367"/>
      <c r="N4927" s="367"/>
      <c r="O4927" s="367"/>
      <c r="P4927" s="367"/>
      <c r="Q4927" s="367"/>
      <c r="R4927" s="367"/>
      <c r="S4927" s="367"/>
      <c r="T4927" s="367"/>
      <c r="U4927" s="367"/>
    </row>
    <row r="4928">
      <c r="A4928" s="367"/>
      <c r="B4928" s="367"/>
      <c r="C4928" s="367"/>
      <c r="D4928" s="367"/>
      <c r="E4928" s="368"/>
      <c r="F4928" s="367"/>
      <c r="G4928" s="367"/>
      <c r="H4928" s="367"/>
      <c r="I4928" s="367"/>
      <c r="J4928" s="367"/>
      <c r="K4928" s="367"/>
      <c r="L4928" s="367"/>
      <c r="M4928" s="367"/>
      <c r="N4928" s="367"/>
      <c r="O4928" s="367"/>
      <c r="P4928" s="367"/>
      <c r="Q4928" s="367"/>
      <c r="R4928" s="367"/>
      <c r="S4928" s="367"/>
      <c r="T4928" s="367"/>
      <c r="U4928" s="367"/>
    </row>
    <row r="4929">
      <c r="A4929" s="367"/>
      <c r="B4929" s="367"/>
      <c r="C4929" s="367"/>
      <c r="D4929" s="367"/>
      <c r="E4929" s="368"/>
      <c r="F4929" s="367"/>
      <c r="G4929" s="367"/>
      <c r="H4929" s="367"/>
      <c r="I4929" s="367"/>
      <c r="J4929" s="367"/>
      <c r="K4929" s="367"/>
      <c r="L4929" s="367"/>
      <c r="M4929" s="367"/>
      <c r="N4929" s="367"/>
      <c r="O4929" s="367"/>
      <c r="P4929" s="367"/>
      <c r="Q4929" s="367"/>
      <c r="R4929" s="367"/>
      <c r="S4929" s="367"/>
      <c r="T4929" s="367"/>
      <c r="U4929" s="367"/>
    </row>
    <row r="4930">
      <c r="A4930" s="367"/>
      <c r="B4930" s="367"/>
      <c r="C4930" s="367"/>
      <c r="D4930" s="367"/>
      <c r="E4930" s="368"/>
      <c r="F4930" s="367"/>
      <c r="G4930" s="367"/>
      <c r="H4930" s="367"/>
      <c r="I4930" s="367"/>
      <c r="J4930" s="367"/>
      <c r="K4930" s="367"/>
      <c r="L4930" s="367"/>
      <c r="M4930" s="367"/>
      <c r="N4930" s="367"/>
      <c r="O4930" s="367"/>
      <c r="P4930" s="367"/>
      <c r="Q4930" s="367"/>
      <c r="R4930" s="367"/>
      <c r="S4930" s="367"/>
      <c r="T4930" s="367"/>
      <c r="U4930" s="367"/>
    </row>
    <row r="4931">
      <c r="A4931" s="367"/>
      <c r="B4931" s="367"/>
      <c r="C4931" s="367"/>
      <c r="D4931" s="367"/>
      <c r="E4931" s="368"/>
      <c r="F4931" s="367"/>
      <c r="G4931" s="367"/>
      <c r="H4931" s="367"/>
      <c r="I4931" s="367"/>
      <c r="J4931" s="367"/>
      <c r="K4931" s="367"/>
      <c r="L4931" s="367"/>
      <c r="M4931" s="367"/>
      <c r="N4931" s="367"/>
      <c r="O4931" s="367"/>
      <c r="P4931" s="367"/>
      <c r="Q4931" s="367"/>
      <c r="R4931" s="367"/>
      <c r="S4931" s="367"/>
      <c r="T4931" s="367"/>
      <c r="U4931" s="367"/>
    </row>
    <row r="4932">
      <c r="A4932" s="367"/>
      <c r="B4932" s="367"/>
      <c r="C4932" s="367"/>
      <c r="D4932" s="367"/>
      <c r="E4932" s="368"/>
      <c r="F4932" s="367"/>
      <c r="G4932" s="367"/>
      <c r="H4932" s="367"/>
      <c r="I4932" s="367"/>
      <c r="J4932" s="367"/>
      <c r="K4932" s="367"/>
      <c r="L4932" s="367"/>
      <c r="M4932" s="367"/>
      <c r="N4932" s="367"/>
      <c r="O4932" s="367"/>
      <c r="P4932" s="367"/>
      <c r="Q4932" s="367"/>
      <c r="R4932" s="367"/>
      <c r="S4932" s="367"/>
      <c r="T4932" s="367"/>
      <c r="U4932" s="367"/>
    </row>
    <row r="4933">
      <c r="A4933" s="367"/>
      <c r="B4933" s="367"/>
      <c r="C4933" s="367"/>
      <c r="D4933" s="367"/>
      <c r="E4933" s="368"/>
      <c r="F4933" s="367"/>
      <c r="G4933" s="367"/>
      <c r="H4933" s="367"/>
      <c r="I4933" s="367"/>
      <c r="J4933" s="367"/>
      <c r="K4933" s="367"/>
      <c r="L4933" s="367"/>
      <c r="M4933" s="367"/>
      <c r="N4933" s="367"/>
      <c r="O4933" s="367"/>
      <c r="P4933" s="367"/>
      <c r="Q4933" s="367"/>
      <c r="R4933" s="367"/>
      <c r="S4933" s="367"/>
      <c r="T4933" s="367"/>
      <c r="U4933" s="367"/>
    </row>
    <row r="4934">
      <c r="A4934" s="367"/>
      <c r="B4934" s="367"/>
      <c r="C4934" s="367"/>
      <c r="D4934" s="367"/>
      <c r="E4934" s="368"/>
      <c r="F4934" s="367"/>
      <c r="G4934" s="367"/>
      <c r="H4934" s="367"/>
      <c r="I4934" s="367"/>
      <c r="J4934" s="367"/>
      <c r="K4934" s="367"/>
      <c r="L4934" s="367"/>
      <c r="M4934" s="367"/>
      <c r="N4934" s="367"/>
      <c r="O4934" s="367"/>
      <c r="P4934" s="367"/>
      <c r="Q4934" s="367"/>
      <c r="R4934" s="367"/>
      <c r="S4934" s="367"/>
      <c r="T4934" s="367"/>
      <c r="U4934" s="367"/>
    </row>
    <row r="4935">
      <c r="A4935" s="367"/>
      <c r="B4935" s="367"/>
      <c r="C4935" s="367"/>
      <c r="D4935" s="367"/>
      <c r="E4935" s="368"/>
      <c r="F4935" s="367"/>
      <c r="G4935" s="367"/>
      <c r="H4935" s="367"/>
      <c r="I4935" s="367"/>
      <c r="J4935" s="367"/>
      <c r="K4935" s="367"/>
      <c r="L4935" s="367"/>
      <c r="M4935" s="367"/>
      <c r="N4935" s="367"/>
      <c r="O4935" s="367"/>
      <c r="P4935" s="367"/>
      <c r="Q4935" s="367"/>
      <c r="R4935" s="367"/>
      <c r="S4935" s="367"/>
      <c r="T4935" s="367"/>
      <c r="U4935" s="367"/>
    </row>
    <row r="4936">
      <c r="A4936" s="367"/>
      <c r="B4936" s="367"/>
      <c r="C4936" s="367"/>
      <c r="D4936" s="367"/>
      <c r="E4936" s="368"/>
      <c r="F4936" s="367"/>
      <c r="G4936" s="367"/>
      <c r="H4936" s="367"/>
      <c r="I4936" s="367"/>
      <c r="J4936" s="367"/>
      <c r="K4936" s="367"/>
      <c r="L4936" s="367"/>
      <c r="M4936" s="367"/>
      <c r="N4936" s="367"/>
      <c r="O4936" s="367"/>
      <c r="P4936" s="367"/>
      <c r="Q4936" s="367"/>
      <c r="R4936" s="367"/>
      <c r="S4936" s="367"/>
      <c r="T4936" s="367"/>
      <c r="U4936" s="367"/>
    </row>
    <row r="4937">
      <c r="A4937" s="367"/>
      <c r="B4937" s="367"/>
      <c r="C4937" s="367"/>
      <c r="D4937" s="367"/>
      <c r="E4937" s="368"/>
      <c r="F4937" s="367"/>
      <c r="G4937" s="367"/>
      <c r="H4937" s="367"/>
      <c r="I4937" s="367"/>
      <c r="J4937" s="367"/>
      <c r="K4937" s="367"/>
      <c r="L4937" s="367"/>
      <c r="M4937" s="367"/>
      <c r="N4937" s="367"/>
      <c r="O4937" s="367"/>
      <c r="P4937" s="367"/>
      <c r="Q4937" s="367"/>
      <c r="R4937" s="367"/>
      <c r="S4937" s="367"/>
      <c r="T4937" s="367"/>
      <c r="U4937" s="367"/>
    </row>
    <row r="4938">
      <c r="A4938" s="367"/>
      <c r="B4938" s="367"/>
      <c r="C4938" s="367"/>
      <c r="D4938" s="367"/>
      <c r="E4938" s="368"/>
      <c r="F4938" s="367"/>
      <c r="G4938" s="367"/>
      <c r="H4938" s="367"/>
      <c r="I4938" s="367"/>
      <c r="J4938" s="367"/>
      <c r="K4938" s="367"/>
      <c r="L4938" s="367"/>
      <c r="M4938" s="367"/>
      <c r="N4938" s="367"/>
      <c r="O4938" s="367"/>
      <c r="P4938" s="367"/>
      <c r="Q4938" s="367"/>
      <c r="R4938" s="367"/>
      <c r="S4938" s="367"/>
      <c r="T4938" s="367"/>
      <c r="U4938" s="367"/>
    </row>
    <row r="4939">
      <c r="A4939" s="367"/>
      <c r="B4939" s="367"/>
      <c r="C4939" s="367"/>
      <c r="D4939" s="367"/>
      <c r="E4939" s="368"/>
      <c r="F4939" s="367"/>
      <c r="G4939" s="367"/>
      <c r="H4939" s="367"/>
      <c r="I4939" s="367"/>
      <c r="J4939" s="367"/>
      <c r="K4939" s="367"/>
      <c r="L4939" s="367"/>
      <c r="M4939" s="367"/>
      <c r="N4939" s="367"/>
      <c r="O4939" s="367"/>
      <c r="P4939" s="367"/>
      <c r="Q4939" s="367"/>
      <c r="R4939" s="367"/>
      <c r="S4939" s="367"/>
      <c r="T4939" s="367"/>
      <c r="U4939" s="367"/>
    </row>
    <row r="4940">
      <c r="A4940" s="367"/>
      <c r="B4940" s="367"/>
      <c r="C4940" s="367"/>
      <c r="D4940" s="367"/>
      <c r="E4940" s="368"/>
      <c r="F4940" s="367"/>
      <c r="G4940" s="367"/>
      <c r="H4940" s="367"/>
      <c r="I4940" s="367"/>
      <c r="J4940" s="367"/>
      <c r="K4940" s="367"/>
      <c r="L4940" s="367"/>
      <c r="M4940" s="367"/>
      <c r="N4940" s="367"/>
      <c r="O4940" s="367"/>
      <c r="P4940" s="367"/>
      <c r="Q4940" s="367"/>
      <c r="R4940" s="367"/>
      <c r="S4940" s="367"/>
      <c r="T4940" s="367"/>
      <c r="U4940" s="367"/>
    </row>
    <row r="4941">
      <c r="A4941" s="367"/>
      <c r="B4941" s="367"/>
      <c r="C4941" s="367"/>
      <c r="D4941" s="367"/>
      <c r="E4941" s="368"/>
      <c r="F4941" s="367"/>
      <c r="G4941" s="367"/>
      <c r="H4941" s="367"/>
      <c r="I4941" s="367"/>
      <c r="J4941" s="367"/>
      <c r="K4941" s="367"/>
      <c r="L4941" s="367"/>
      <c r="M4941" s="367"/>
      <c r="N4941" s="367"/>
      <c r="O4941" s="367"/>
      <c r="P4941" s="367"/>
      <c r="Q4941" s="367"/>
      <c r="R4941" s="367"/>
      <c r="S4941" s="367"/>
      <c r="T4941" s="367"/>
      <c r="U4941" s="367"/>
    </row>
    <row r="4942">
      <c r="A4942" s="367"/>
      <c r="B4942" s="367"/>
      <c r="C4942" s="367"/>
      <c r="D4942" s="367"/>
      <c r="E4942" s="368"/>
      <c r="F4942" s="367"/>
      <c r="G4942" s="367"/>
      <c r="H4942" s="367"/>
      <c r="I4942" s="367"/>
      <c r="J4942" s="367"/>
      <c r="K4942" s="367"/>
      <c r="L4942" s="367"/>
      <c r="M4942" s="367"/>
      <c r="N4942" s="367"/>
      <c r="O4942" s="367"/>
      <c r="P4942" s="367"/>
      <c r="Q4942" s="367"/>
      <c r="R4942" s="367"/>
      <c r="S4942" s="367"/>
      <c r="T4942" s="367"/>
      <c r="U4942" s="367"/>
    </row>
    <row r="4943">
      <c r="A4943" s="367"/>
      <c r="B4943" s="367"/>
      <c r="C4943" s="367"/>
      <c r="D4943" s="367"/>
      <c r="E4943" s="368"/>
      <c r="F4943" s="367"/>
      <c r="G4943" s="367"/>
      <c r="H4943" s="367"/>
      <c r="I4943" s="367"/>
      <c r="J4943" s="367"/>
      <c r="K4943" s="367"/>
      <c r="L4943" s="367"/>
      <c r="M4943" s="367"/>
      <c r="N4943" s="367"/>
      <c r="O4943" s="367"/>
      <c r="P4943" s="367"/>
      <c r="Q4943" s="367"/>
      <c r="R4943" s="367"/>
      <c r="S4943" s="367"/>
      <c r="T4943" s="367"/>
      <c r="U4943" s="367"/>
    </row>
    <row r="4944">
      <c r="A4944" s="367"/>
      <c r="B4944" s="367"/>
      <c r="C4944" s="367"/>
      <c r="D4944" s="367"/>
      <c r="E4944" s="368"/>
      <c r="F4944" s="367"/>
      <c r="G4944" s="367"/>
      <c r="H4944" s="367"/>
      <c r="I4944" s="367"/>
      <c r="J4944" s="367"/>
      <c r="K4944" s="367"/>
      <c r="L4944" s="367"/>
      <c r="M4944" s="367"/>
      <c r="N4944" s="367"/>
      <c r="O4944" s="367"/>
      <c r="P4944" s="367"/>
      <c r="Q4944" s="367"/>
      <c r="R4944" s="367"/>
      <c r="S4944" s="367"/>
      <c r="T4944" s="367"/>
      <c r="U4944" s="367"/>
    </row>
    <row r="4945">
      <c r="A4945" s="367"/>
      <c r="B4945" s="367"/>
      <c r="C4945" s="367"/>
      <c r="D4945" s="367"/>
      <c r="E4945" s="368"/>
      <c r="F4945" s="367"/>
      <c r="G4945" s="367"/>
      <c r="H4945" s="367"/>
      <c r="I4945" s="367"/>
      <c r="J4945" s="367"/>
      <c r="K4945" s="367"/>
      <c r="L4945" s="367"/>
      <c r="M4945" s="367"/>
      <c r="N4945" s="367"/>
      <c r="O4945" s="367"/>
      <c r="P4945" s="367"/>
      <c r="Q4945" s="367"/>
      <c r="R4945" s="367"/>
      <c r="S4945" s="367"/>
      <c r="T4945" s="367"/>
      <c r="U4945" s="367"/>
    </row>
    <row r="4946">
      <c r="A4946" s="367"/>
      <c r="B4946" s="367"/>
      <c r="C4946" s="367"/>
      <c r="D4946" s="367"/>
      <c r="E4946" s="368"/>
      <c r="F4946" s="367"/>
      <c r="G4946" s="367"/>
      <c r="H4946" s="367"/>
      <c r="I4946" s="367"/>
      <c r="J4946" s="367"/>
      <c r="K4946" s="367"/>
      <c r="L4946" s="367"/>
      <c r="M4946" s="367"/>
      <c r="N4946" s="367"/>
      <c r="O4946" s="367"/>
      <c r="P4946" s="367"/>
      <c r="Q4946" s="367"/>
      <c r="R4946" s="367"/>
      <c r="S4946" s="367"/>
      <c r="T4946" s="367"/>
      <c r="U4946" s="367"/>
    </row>
    <row r="4947">
      <c r="A4947" s="367"/>
      <c r="B4947" s="367"/>
      <c r="C4947" s="367"/>
      <c r="D4947" s="367"/>
      <c r="E4947" s="368"/>
      <c r="F4947" s="367"/>
      <c r="G4947" s="367"/>
      <c r="H4947" s="367"/>
      <c r="I4947" s="367"/>
      <c r="J4947" s="367"/>
      <c r="K4947" s="367"/>
      <c r="L4947" s="367"/>
      <c r="M4947" s="367"/>
      <c r="N4947" s="367"/>
      <c r="O4947" s="367"/>
      <c r="P4947" s="367"/>
      <c r="Q4947" s="367"/>
      <c r="R4947" s="367"/>
      <c r="S4947" s="367"/>
      <c r="T4947" s="367"/>
      <c r="U4947" s="367"/>
    </row>
    <row r="4948">
      <c r="A4948" s="367"/>
      <c r="B4948" s="367"/>
      <c r="C4948" s="367"/>
      <c r="D4948" s="367"/>
      <c r="E4948" s="368"/>
      <c r="F4948" s="367"/>
      <c r="G4948" s="367"/>
      <c r="H4948" s="367"/>
      <c r="I4948" s="367"/>
      <c r="J4948" s="367"/>
      <c r="K4948" s="367"/>
      <c r="L4948" s="367"/>
      <c r="M4948" s="367"/>
      <c r="N4948" s="367"/>
      <c r="O4948" s="367"/>
      <c r="P4948" s="367"/>
      <c r="Q4948" s="367"/>
      <c r="R4948" s="367"/>
      <c r="S4948" s="367"/>
      <c r="T4948" s="367"/>
      <c r="U4948" s="367"/>
    </row>
    <row r="4949">
      <c r="A4949" s="367"/>
      <c r="B4949" s="367"/>
      <c r="C4949" s="367"/>
      <c r="D4949" s="367"/>
      <c r="E4949" s="368"/>
      <c r="F4949" s="367"/>
      <c r="G4949" s="367"/>
      <c r="H4949" s="367"/>
      <c r="I4949" s="367"/>
      <c r="J4949" s="367"/>
      <c r="K4949" s="367"/>
      <c r="L4949" s="367"/>
      <c r="M4949" s="367"/>
      <c r="N4949" s="367"/>
      <c r="O4949" s="367"/>
      <c r="P4949" s="367"/>
      <c r="Q4949" s="367"/>
      <c r="R4949" s="367"/>
      <c r="S4949" s="367"/>
      <c r="T4949" s="367"/>
      <c r="U4949" s="367"/>
    </row>
    <row r="4950">
      <c r="A4950" s="367"/>
      <c r="B4950" s="367"/>
      <c r="C4950" s="367"/>
      <c r="D4950" s="367"/>
      <c r="E4950" s="368"/>
      <c r="F4950" s="367"/>
      <c r="G4950" s="367"/>
      <c r="H4950" s="367"/>
      <c r="I4950" s="367"/>
      <c r="J4950" s="367"/>
      <c r="K4950" s="367"/>
      <c r="L4950" s="367"/>
      <c r="M4950" s="367"/>
      <c r="N4950" s="367"/>
      <c r="O4950" s="367"/>
      <c r="P4950" s="367"/>
      <c r="Q4950" s="367"/>
      <c r="R4950" s="367"/>
      <c r="S4950" s="367"/>
      <c r="T4950" s="367"/>
      <c r="U4950" s="367"/>
    </row>
    <row r="4951">
      <c r="A4951" s="367"/>
      <c r="B4951" s="367"/>
      <c r="C4951" s="367"/>
      <c r="D4951" s="367"/>
      <c r="E4951" s="368"/>
      <c r="F4951" s="367"/>
      <c r="G4951" s="367"/>
      <c r="H4951" s="367"/>
      <c r="I4951" s="367"/>
      <c r="J4951" s="367"/>
      <c r="K4951" s="367"/>
      <c r="L4951" s="367"/>
      <c r="M4951" s="367"/>
      <c r="N4951" s="367"/>
      <c r="O4951" s="367"/>
      <c r="P4951" s="367"/>
      <c r="Q4951" s="367"/>
      <c r="R4951" s="367"/>
      <c r="S4951" s="367"/>
      <c r="T4951" s="367"/>
      <c r="U4951" s="367"/>
    </row>
    <row r="4952">
      <c r="A4952" s="367"/>
      <c r="B4952" s="367"/>
      <c r="C4952" s="367"/>
      <c r="D4952" s="367"/>
      <c r="E4952" s="368"/>
      <c r="F4952" s="367"/>
      <c r="G4952" s="367"/>
      <c r="H4952" s="367"/>
      <c r="I4952" s="367"/>
      <c r="J4952" s="367"/>
      <c r="K4952" s="367"/>
      <c r="L4952" s="367"/>
      <c r="M4952" s="367"/>
      <c r="N4952" s="367"/>
      <c r="O4952" s="367"/>
      <c r="P4952" s="367"/>
      <c r="Q4952" s="367"/>
      <c r="R4952" s="367"/>
      <c r="S4952" s="367"/>
      <c r="T4952" s="367"/>
      <c r="U4952" s="367"/>
    </row>
    <row r="4953">
      <c r="A4953" s="367"/>
      <c r="B4953" s="367"/>
      <c r="C4953" s="367"/>
      <c r="D4953" s="367"/>
      <c r="E4953" s="368"/>
      <c r="F4953" s="367"/>
      <c r="G4953" s="367"/>
      <c r="H4953" s="367"/>
      <c r="I4953" s="367"/>
      <c r="J4953" s="367"/>
      <c r="K4953" s="367"/>
      <c r="L4953" s="367"/>
      <c r="M4953" s="367"/>
      <c r="N4953" s="367"/>
      <c r="O4953" s="367"/>
      <c r="P4953" s="367"/>
      <c r="Q4953" s="367"/>
      <c r="R4953" s="367"/>
      <c r="S4953" s="367"/>
      <c r="T4953" s="367"/>
      <c r="U4953" s="367"/>
    </row>
    <row r="4954">
      <c r="A4954" s="367"/>
      <c r="B4954" s="367"/>
      <c r="C4954" s="367"/>
      <c r="D4954" s="367"/>
      <c r="E4954" s="368"/>
      <c r="F4954" s="367"/>
      <c r="G4954" s="367"/>
      <c r="H4954" s="367"/>
      <c r="I4954" s="367"/>
      <c r="J4954" s="367"/>
      <c r="K4954" s="367"/>
      <c r="L4954" s="367"/>
      <c r="M4954" s="367"/>
      <c r="N4954" s="367"/>
      <c r="O4954" s="367"/>
      <c r="P4954" s="367"/>
      <c r="Q4954" s="367"/>
      <c r="R4954" s="367"/>
      <c r="S4954" s="367"/>
      <c r="T4954" s="367"/>
      <c r="U4954" s="367"/>
    </row>
    <row r="4955">
      <c r="A4955" s="367"/>
      <c r="B4955" s="367"/>
      <c r="C4955" s="367"/>
      <c r="D4955" s="367"/>
      <c r="E4955" s="368"/>
      <c r="F4955" s="367"/>
      <c r="G4955" s="367"/>
      <c r="H4955" s="367"/>
      <c r="I4955" s="367"/>
      <c r="J4955" s="367"/>
      <c r="K4955" s="367"/>
      <c r="L4955" s="367"/>
      <c r="M4955" s="367"/>
      <c r="N4955" s="367"/>
      <c r="O4955" s="367"/>
      <c r="P4955" s="367"/>
      <c r="Q4955" s="367"/>
      <c r="R4955" s="367"/>
      <c r="S4955" s="367"/>
      <c r="T4955" s="367"/>
      <c r="U4955" s="367"/>
    </row>
    <row r="4956">
      <c r="A4956" s="367"/>
      <c r="B4956" s="367"/>
      <c r="C4956" s="367"/>
      <c r="D4956" s="367"/>
      <c r="E4956" s="368"/>
      <c r="F4956" s="367"/>
      <c r="G4956" s="367"/>
      <c r="H4956" s="367"/>
      <c r="I4956" s="367"/>
      <c r="J4956" s="367"/>
      <c r="K4956" s="367"/>
      <c r="L4956" s="367"/>
      <c r="M4956" s="367"/>
      <c r="N4956" s="367"/>
      <c r="O4956" s="367"/>
      <c r="P4956" s="367"/>
      <c r="Q4956" s="367"/>
      <c r="R4956" s="367"/>
      <c r="S4956" s="367"/>
      <c r="T4956" s="367"/>
      <c r="U4956" s="367"/>
    </row>
    <row r="4957">
      <c r="A4957" s="367"/>
      <c r="B4957" s="367"/>
      <c r="C4957" s="367"/>
      <c r="D4957" s="367"/>
      <c r="E4957" s="368"/>
      <c r="F4957" s="367"/>
      <c r="G4957" s="367"/>
      <c r="H4957" s="367"/>
      <c r="I4957" s="367"/>
      <c r="J4957" s="367"/>
      <c r="K4957" s="367"/>
      <c r="L4957" s="367"/>
      <c r="M4957" s="367"/>
      <c r="N4957" s="367"/>
      <c r="O4957" s="367"/>
      <c r="P4957" s="367"/>
      <c r="Q4957" s="367"/>
      <c r="R4957" s="367"/>
      <c r="S4957" s="367"/>
      <c r="T4957" s="367"/>
      <c r="U4957" s="367"/>
    </row>
    <row r="4958">
      <c r="A4958" s="367"/>
      <c r="B4958" s="367"/>
      <c r="C4958" s="367"/>
      <c r="D4958" s="367"/>
      <c r="E4958" s="368"/>
      <c r="F4958" s="367"/>
      <c r="G4958" s="367"/>
      <c r="H4958" s="367"/>
      <c r="I4958" s="367"/>
      <c r="J4958" s="367"/>
      <c r="K4958" s="367"/>
      <c r="L4958" s="367"/>
      <c r="M4958" s="367"/>
      <c r="N4958" s="367"/>
      <c r="O4958" s="367"/>
      <c r="P4958" s="367"/>
      <c r="Q4958" s="367"/>
      <c r="R4958" s="367"/>
      <c r="S4958" s="367"/>
      <c r="T4958" s="367"/>
      <c r="U4958" s="367"/>
    </row>
    <row r="4959">
      <c r="A4959" s="367"/>
      <c r="B4959" s="367"/>
      <c r="C4959" s="367"/>
      <c r="D4959" s="367"/>
      <c r="E4959" s="368"/>
      <c r="F4959" s="367"/>
      <c r="G4959" s="367"/>
      <c r="H4959" s="367"/>
      <c r="I4959" s="367"/>
      <c r="J4959" s="367"/>
      <c r="K4959" s="367"/>
      <c r="L4959" s="367"/>
      <c r="M4959" s="367"/>
      <c r="N4959" s="367"/>
      <c r="O4959" s="367"/>
      <c r="P4959" s="367"/>
      <c r="Q4959" s="367"/>
      <c r="R4959" s="367"/>
      <c r="S4959" s="367"/>
      <c r="T4959" s="367"/>
      <c r="U4959" s="367"/>
    </row>
    <row r="4960">
      <c r="A4960" s="367"/>
      <c r="B4960" s="367"/>
      <c r="C4960" s="367"/>
      <c r="D4960" s="367"/>
      <c r="E4960" s="368"/>
      <c r="F4960" s="367"/>
      <c r="G4960" s="367"/>
      <c r="H4960" s="367"/>
      <c r="I4960" s="367"/>
      <c r="J4960" s="367"/>
      <c r="K4960" s="367"/>
      <c r="L4960" s="367"/>
      <c r="M4960" s="367"/>
      <c r="N4960" s="367"/>
      <c r="O4960" s="367"/>
      <c r="P4960" s="367"/>
      <c r="Q4960" s="367"/>
      <c r="R4960" s="367"/>
      <c r="S4960" s="367"/>
      <c r="T4960" s="367"/>
      <c r="U4960" s="367"/>
    </row>
    <row r="4961">
      <c r="A4961" s="367"/>
      <c r="B4961" s="367"/>
      <c r="C4961" s="367"/>
      <c r="D4961" s="367"/>
      <c r="E4961" s="368"/>
      <c r="F4961" s="367"/>
      <c r="G4961" s="367"/>
      <c r="H4961" s="367"/>
      <c r="I4961" s="367"/>
      <c r="J4961" s="367"/>
      <c r="K4961" s="367"/>
      <c r="L4961" s="367"/>
      <c r="M4961" s="367"/>
      <c r="N4961" s="367"/>
      <c r="O4961" s="367"/>
      <c r="P4961" s="367"/>
      <c r="Q4961" s="367"/>
      <c r="R4961" s="367"/>
      <c r="S4961" s="367"/>
      <c r="T4961" s="367"/>
      <c r="U4961" s="367"/>
    </row>
    <row r="4962">
      <c r="A4962" s="367"/>
      <c r="B4962" s="367"/>
      <c r="C4962" s="367"/>
      <c r="D4962" s="367"/>
      <c r="E4962" s="368"/>
      <c r="F4962" s="367"/>
      <c r="G4962" s="367"/>
      <c r="H4962" s="367"/>
      <c r="I4962" s="367"/>
      <c r="J4962" s="367"/>
      <c r="K4962" s="367"/>
      <c r="L4962" s="367"/>
      <c r="M4962" s="367"/>
      <c r="N4962" s="367"/>
      <c r="O4962" s="367"/>
      <c r="P4962" s="367"/>
      <c r="Q4962" s="367"/>
      <c r="R4962" s="367"/>
      <c r="S4962" s="367"/>
      <c r="T4962" s="367"/>
      <c r="U4962" s="367"/>
    </row>
    <row r="4963">
      <c r="A4963" s="367"/>
      <c r="B4963" s="367"/>
      <c r="C4963" s="367"/>
      <c r="D4963" s="367"/>
      <c r="E4963" s="368"/>
      <c r="F4963" s="367"/>
      <c r="G4963" s="367"/>
      <c r="H4963" s="367"/>
      <c r="I4963" s="367"/>
      <c r="J4963" s="367"/>
      <c r="K4963" s="367"/>
      <c r="L4963" s="367"/>
      <c r="M4963" s="367"/>
      <c r="N4963" s="367"/>
      <c r="O4963" s="367"/>
      <c r="P4963" s="367"/>
      <c r="Q4963" s="367"/>
      <c r="R4963" s="367"/>
      <c r="S4963" s="367"/>
      <c r="T4963" s="367"/>
      <c r="U4963" s="367"/>
    </row>
    <row r="4964">
      <c r="A4964" s="367"/>
      <c r="B4964" s="367"/>
      <c r="C4964" s="367"/>
      <c r="D4964" s="367"/>
      <c r="E4964" s="368"/>
      <c r="F4964" s="367"/>
      <c r="G4964" s="367"/>
      <c r="H4964" s="367"/>
      <c r="I4964" s="367"/>
      <c r="J4964" s="367"/>
      <c r="K4964" s="367"/>
      <c r="L4964" s="367"/>
      <c r="M4964" s="367"/>
      <c r="N4964" s="367"/>
      <c r="O4964" s="367"/>
      <c r="P4964" s="367"/>
      <c r="Q4964" s="367"/>
      <c r="R4964" s="367"/>
      <c r="S4964" s="367"/>
      <c r="T4964" s="367"/>
      <c r="U4964" s="367"/>
    </row>
    <row r="4965">
      <c r="A4965" s="367"/>
      <c r="B4965" s="367"/>
      <c r="C4965" s="367"/>
      <c r="D4965" s="367"/>
      <c r="E4965" s="368"/>
      <c r="F4965" s="367"/>
      <c r="G4965" s="367"/>
      <c r="H4965" s="367"/>
      <c r="I4965" s="367"/>
      <c r="J4965" s="367"/>
      <c r="K4965" s="367"/>
      <c r="L4965" s="367"/>
      <c r="M4965" s="367"/>
      <c r="N4965" s="367"/>
      <c r="O4965" s="367"/>
      <c r="P4965" s="367"/>
      <c r="Q4965" s="367"/>
      <c r="R4965" s="367"/>
      <c r="S4965" s="367"/>
      <c r="T4965" s="367"/>
      <c r="U4965" s="367"/>
    </row>
    <row r="4966">
      <c r="A4966" s="367"/>
      <c r="B4966" s="367"/>
      <c r="C4966" s="367"/>
      <c r="D4966" s="367"/>
      <c r="E4966" s="368"/>
      <c r="F4966" s="367"/>
      <c r="G4966" s="367"/>
      <c r="H4966" s="367"/>
      <c r="I4966" s="367"/>
      <c r="J4966" s="367"/>
      <c r="K4966" s="367"/>
      <c r="L4966" s="367"/>
      <c r="M4966" s="367"/>
      <c r="N4966" s="367"/>
      <c r="O4966" s="367"/>
      <c r="P4966" s="367"/>
      <c r="Q4966" s="367"/>
      <c r="R4966" s="367"/>
      <c r="S4966" s="367"/>
      <c r="T4966" s="367"/>
      <c r="U4966" s="367"/>
    </row>
    <row r="4967">
      <c r="A4967" s="367"/>
      <c r="B4967" s="367"/>
      <c r="C4967" s="367"/>
      <c r="D4967" s="367"/>
      <c r="E4967" s="368"/>
      <c r="F4967" s="367"/>
      <c r="G4967" s="367"/>
      <c r="H4967" s="367"/>
      <c r="I4967" s="367"/>
      <c r="J4967" s="367"/>
      <c r="K4967" s="367"/>
      <c r="L4967" s="367"/>
      <c r="M4967" s="367"/>
      <c r="N4967" s="367"/>
      <c r="O4967" s="367"/>
      <c r="P4967" s="367"/>
      <c r="Q4967" s="367"/>
      <c r="R4967" s="367"/>
      <c r="S4967" s="367"/>
      <c r="T4967" s="367"/>
      <c r="U4967" s="367"/>
    </row>
    <row r="4968">
      <c r="A4968" s="367"/>
      <c r="B4968" s="367"/>
      <c r="C4968" s="367"/>
      <c r="D4968" s="367"/>
      <c r="E4968" s="368"/>
      <c r="F4968" s="367"/>
      <c r="G4968" s="367"/>
      <c r="H4968" s="367"/>
      <c r="I4968" s="367"/>
      <c r="J4968" s="367"/>
      <c r="K4968" s="367"/>
      <c r="L4968" s="367"/>
      <c r="M4968" s="367"/>
      <c r="N4968" s="367"/>
      <c r="O4968" s="367"/>
      <c r="P4968" s="367"/>
      <c r="Q4968" s="367"/>
      <c r="R4968" s="367"/>
      <c r="S4968" s="367"/>
      <c r="T4968" s="367"/>
      <c r="U4968" s="367"/>
    </row>
    <row r="4969">
      <c r="A4969" s="367"/>
      <c r="B4969" s="367"/>
      <c r="C4969" s="367"/>
      <c r="D4969" s="367"/>
      <c r="E4969" s="368"/>
      <c r="F4969" s="367"/>
      <c r="G4969" s="367"/>
      <c r="H4969" s="367"/>
      <c r="I4969" s="367"/>
      <c r="J4969" s="367"/>
      <c r="K4969" s="367"/>
      <c r="L4969" s="367"/>
      <c r="M4969" s="367"/>
      <c r="N4969" s="367"/>
      <c r="O4969" s="367"/>
      <c r="P4969" s="367"/>
      <c r="Q4969" s="367"/>
      <c r="R4969" s="367"/>
      <c r="S4969" s="367"/>
      <c r="T4969" s="367"/>
      <c r="U4969" s="367"/>
    </row>
    <row r="4970">
      <c r="A4970" s="367"/>
      <c r="B4970" s="367"/>
      <c r="C4970" s="367"/>
      <c r="D4970" s="367"/>
      <c r="E4970" s="368"/>
      <c r="F4970" s="367"/>
      <c r="G4970" s="367"/>
      <c r="H4970" s="367"/>
      <c r="I4970" s="367"/>
      <c r="J4970" s="367"/>
      <c r="K4970" s="367"/>
      <c r="L4970" s="367"/>
      <c r="M4970" s="367"/>
      <c r="N4970" s="367"/>
      <c r="O4970" s="367"/>
      <c r="P4970" s="367"/>
      <c r="Q4970" s="367"/>
      <c r="R4970" s="367"/>
      <c r="S4970" s="367"/>
      <c r="T4970" s="367"/>
      <c r="U4970" s="367"/>
    </row>
    <row r="4971">
      <c r="A4971" s="367"/>
      <c r="B4971" s="367"/>
      <c r="C4971" s="367"/>
      <c r="D4971" s="367"/>
      <c r="E4971" s="368"/>
      <c r="F4971" s="367"/>
      <c r="G4971" s="367"/>
      <c r="H4971" s="367"/>
      <c r="I4971" s="367"/>
      <c r="J4971" s="367"/>
      <c r="K4971" s="367"/>
      <c r="L4971" s="367"/>
      <c r="M4971" s="367"/>
      <c r="N4971" s="367"/>
      <c r="O4971" s="367"/>
      <c r="P4971" s="367"/>
      <c r="Q4971" s="367"/>
      <c r="R4971" s="367"/>
      <c r="S4971" s="367"/>
      <c r="T4971" s="367"/>
      <c r="U4971" s="367"/>
    </row>
    <row r="4972">
      <c r="A4972" s="367"/>
      <c r="B4972" s="367"/>
      <c r="C4972" s="367"/>
      <c r="D4972" s="367"/>
      <c r="E4972" s="368"/>
      <c r="F4972" s="367"/>
      <c r="G4972" s="367"/>
      <c r="H4972" s="367"/>
      <c r="I4972" s="367"/>
      <c r="J4972" s="367"/>
      <c r="K4972" s="367"/>
      <c r="L4972" s="367"/>
      <c r="M4972" s="367"/>
      <c r="N4972" s="367"/>
      <c r="O4972" s="367"/>
      <c r="P4972" s="367"/>
      <c r="Q4972" s="367"/>
      <c r="R4972" s="367"/>
      <c r="S4972" s="367"/>
      <c r="T4972" s="367"/>
      <c r="U4972" s="367"/>
    </row>
    <row r="4973">
      <c r="A4973" s="367"/>
      <c r="B4973" s="367"/>
      <c r="C4973" s="367"/>
      <c r="D4973" s="367"/>
      <c r="E4973" s="368"/>
      <c r="F4973" s="367"/>
      <c r="G4973" s="367"/>
      <c r="H4973" s="367"/>
      <c r="I4973" s="367"/>
      <c r="J4973" s="367"/>
      <c r="K4973" s="367"/>
      <c r="L4973" s="367"/>
      <c r="M4973" s="367"/>
      <c r="N4973" s="367"/>
      <c r="O4973" s="367"/>
      <c r="P4973" s="367"/>
      <c r="Q4973" s="367"/>
      <c r="R4973" s="367"/>
      <c r="S4973" s="367"/>
      <c r="T4973" s="367"/>
      <c r="U4973" s="367"/>
    </row>
    <row r="4974">
      <c r="A4974" s="367"/>
      <c r="B4974" s="367"/>
      <c r="C4974" s="367"/>
      <c r="D4974" s="367"/>
      <c r="E4974" s="368"/>
      <c r="F4974" s="367"/>
      <c r="G4974" s="367"/>
      <c r="H4974" s="367"/>
      <c r="I4974" s="367"/>
      <c r="J4974" s="367"/>
      <c r="K4974" s="367"/>
      <c r="L4974" s="367"/>
      <c r="M4974" s="367"/>
      <c r="N4974" s="367"/>
      <c r="O4974" s="367"/>
      <c r="P4974" s="367"/>
      <c r="Q4974" s="367"/>
      <c r="R4974" s="367"/>
      <c r="S4974" s="367"/>
      <c r="T4974" s="367"/>
      <c r="U4974" s="367"/>
    </row>
    <row r="4975">
      <c r="A4975" s="367"/>
      <c r="B4975" s="367"/>
      <c r="C4975" s="367"/>
      <c r="D4975" s="367"/>
      <c r="E4975" s="368"/>
      <c r="F4975" s="367"/>
      <c r="G4975" s="367"/>
      <c r="H4975" s="367"/>
      <c r="I4975" s="367"/>
      <c r="J4975" s="367"/>
      <c r="K4975" s="367"/>
      <c r="L4975" s="367"/>
      <c r="M4975" s="367"/>
      <c r="N4975" s="367"/>
      <c r="O4975" s="367"/>
      <c r="P4975" s="367"/>
      <c r="Q4975" s="367"/>
      <c r="R4975" s="367"/>
      <c r="S4975" s="367"/>
      <c r="T4975" s="367"/>
      <c r="U4975" s="367"/>
    </row>
    <row r="4976">
      <c r="A4976" s="367"/>
      <c r="B4976" s="367"/>
      <c r="C4976" s="367"/>
      <c r="D4976" s="367"/>
      <c r="E4976" s="368"/>
      <c r="F4976" s="367"/>
      <c r="G4976" s="367"/>
      <c r="H4976" s="367"/>
      <c r="I4976" s="367"/>
      <c r="J4976" s="367"/>
      <c r="K4976" s="367"/>
      <c r="L4976" s="367"/>
      <c r="M4976" s="367"/>
      <c r="N4976" s="367"/>
      <c r="O4976" s="367"/>
      <c r="P4976" s="367"/>
      <c r="Q4976" s="367"/>
      <c r="R4976" s="367"/>
      <c r="S4976" s="367"/>
      <c r="T4976" s="367"/>
      <c r="U4976" s="367"/>
    </row>
    <row r="4977">
      <c r="A4977" s="367"/>
      <c r="B4977" s="367"/>
      <c r="C4977" s="367"/>
      <c r="D4977" s="367"/>
      <c r="E4977" s="368"/>
      <c r="F4977" s="367"/>
      <c r="G4977" s="367"/>
      <c r="H4977" s="367"/>
      <c r="I4977" s="367"/>
      <c r="J4977" s="367"/>
      <c r="K4977" s="367"/>
      <c r="L4977" s="367"/>
      <c r="M4977" s="367"/>
      <c r="N4977" s="367"/>
      <c r="O4977" s="367"/>
      <c r="P4977" s="367"/>
      <c r="Q4977" s="367"/>
      <c r="R4977" s="367"/>
      <c r="S4977" s="367"/>
      <c r="T4977" s="367"/>
      <c r="U4977" s="367"/>
    </row>
    <row r="4978">
      <c r="A4978" s="367"/>
      <c r="B4978" s="367"/>
      <c r="C4978" s="367"/>
      <c r="D4978" s="367"/>
      <c r="E4978" s="368"/>
      <c r="F4978" s="367"/>
      <c r="G4978" s="367"/>
      <c r="H4978" s="367"/>
      <c r="I4978" s="367"/>
      <c r="J4978" s="367"/>
      <c r="K4978" s="367"/>
      <c r="L4978" s="367"/>
      <c r="M4978" s="367"/>
      <c r="N4978" s="367"/>
      <c r="O4978" s="367"/>
      <c r="P4978" s="367"/>
      <c r="Q4978" s="367"/>
      <c r="R4978" s="367"/>
      <c r="S4978" s="367"/>
      <c r="T4978" s="367"/>
      <c r="U4978" s="367"/>
    </row>
    <row r="4979">
      <c r="A4979" s="367"/>
      <c r="B4979" s="367"/>
      <c r="C4979" s="367"/>
      <c r="D4979" s="367"/>
      <c r="E4979" s="368"/>
      <c r="F4979" s="367"/>
      <c r="G4979" s="367"/>
      <c r="H4979" s="367"/>
      <c r="I4979" s="367"/>
      <c r="J4979" s="367"/>
      <c r="K4979" s="367"/>
      <c r="L4979" s="367"/>
      <c r="M4979" s="367"/>
      <c r="N4979" s="367"/>
      <c r="O4979" s="367"/>
      <c r="P4979" s="367"/>
      <c r="Q4979" s="367"/>
      <c r="R4979" s="367"/>
      <c r="S4979" s="367"/>
      <c r="T4979" s="367"/>
      <c r="U4979" s="367"/>
    </row>
    <row r="4980">
      <c r="A4980" s="367"/>
      <c r="B4980" s="367"/>
      <c r="C4980" s="367"/>
      <c r="D4980" s="367"/>
      <c r="E4980" s="368"/>
      <c r="F4980" s="367"/>
      <c r="G4980" s="367"/>
      <c r="H4980" s="367"/>
      <c r="I4980" s="367"/>
      <c r="J4980" s="367"/>
      <c r="K4980" s="367"/>
      <c r="L4980" s="367"/>
      <c r="M4980" s="367"/>
      <c r="N4980" s="367"/>
      <c r="O4980" s="367"/>
      <c r="P4980" s="367"/>
      <c r="Q4980" s="367"/>
      <c r="R4980" s="367"/>
      <c r="S4980" s="367"/>
      <c r="T4980" s="367"/>
      <c r="U4980" s="367"/>
    </row>
    <row r="4981">
      <c r="A4981" s="367"/>
      <c r="B4981" s="367"/>
      <c r="C4981" s="367"/>
      <c r="D4981" s="367"/>
      <c r="E4981" s="368"/>
      <c r="F4981" s="367"/>
      <c r="G4981" s="367"/>
      <c r="H4981" s="367"/>
      <c r="I4981" s="367"/>
      <c r="J4981" s="367"/>
      <c r="K4981" s="367"/>
      <c r="L4981" s="367"/>
      <c r="M4981" s="367"/>
      <c r="N4981" s="367"/>
      <c r="O4981" s="367"/>
      <c r="P4981" s="367"/>
      <c r="Q4981" s="367"/>
      <c r="R4981" s="367"/>
      <c r="S4981" s="367"/>
      <c r="T4981" s="367"/>
      <c r="U4981" s="367"/>
    </row>
    <row r="4982">
      <c r="A4982" s="367"/>
      <c r="B4982" s="367"/>
      <c r="C4982" s="367"/>
      <c r="D4982" s="367"/>
      <c r="E4982" s="368"/>
      <c r="F4982" s="367"/>
      <c r="G4982" s="367"/>
      <c r="H4982" s="367"/>
      <c r="I4982" s="367"/>
      <c r="J4982" s="367"/>
      <c r="K4982" s="367"/>
      <c r="L4982" s="367"/>
      <c r="M4982" s="367"/>
      <c r="N4982" s="367"/>
      <c r="O4982" s="367"/>
      <c r="P4982" s="367"/>
      <c r="Q4982" s="367"/>
      <c r="R4982" s="367"/>
      <c r="S4982" s="367"/>
      <c r="T4982" s="367"/>
      <c r="U4982" s="367"/>
    </row>
    <row r="4983">
      <c r="A4983" s="367"/>
      <c r="B4983" s="367"/>
      <c r="C4983" s="367"/>
      <c r="D4983" s="367"/>
      <c r="E4983" s="368"/>
      <c r="F4983" s="367"/>
      <c r="G4983" s="367"/>
      <c r="H4983" s="367"/>
      <c r="I4983" s="367"/>
      <c r="J4983" s="367"/>
      <c r="K4983" s="367"/>
      <c r="L4983" s="367"/>
      <c r="M4983" s="367"/>
      <c r="N4983" s="367"/>
      <c r="O4983" s="367"/>
      <c r="P4983" s="367"/>
      <c r="Q4983" s="367"/>
      <c r="R4983" s="367"/>
      <c r="S4983" s="367"/>
      <c r="T4983" s="367"/>
      <c r="U4983" s="367"/>
    </row>
    <row r="4984">
      <c r="A4984" s="367"/>
      <c r="B4984" s="367"/>
      <c r="C4984" s="367"/>
      <c r="D4984" s="367"/>
      <c r="E4984" s="368"/>
      <c r="F4984" s="367"/>
      <c r="G4984" s="367"/>
      <c r="H4984" s="367"/>
      <c r="I4984" s="367"/>
      <c r="J4984" s="367"/>
      <c r="K4984" s="367"/>
      <c r="L4984" s="367"/>
      <c r="M4984" s="367"/>
      <c r="N4984" s="367"/>
      <c r="O4984" s="367"/>
      <c r="P4984" s="367"/>
      <c r="Q4984" s="367"/>
      <c r="R4984" s="367"/>
      <c r="S4984" s="367"/>
      <c r="T4984" s="367"/>
      <c r="U4984" s="367"/>
    </row>
    <row r="4985">
      <c r="A4985" s="367"/>
      <c r="B4985" s="367"/>
      <c r="C4985" s="367"/>
      <c r="D4985" s="367"/>
      <c r="E4985" s="368"/>
      <c r="F4985" s="367"/>
      <c r="G4985" s="367"/>
      <c r="H4985" s="367"/>
      <c r="I4985" s="367"/>
      <c r="J4985" s="367"/>
      <c r="K4985" s="367"/>
      <c r="L4985" s="367"/>
      <c r="M4985" s="367"/>
      <c r="N4985" s="367"/>
      <c r="O4985" s="367"/>
      <c r="P4985" s="367"/>
      <c r="Q4985" s="367"/>
      <c r="R4985" s="367"/>
      <c r="S4985" s="367"/>
      <c r="T4985" s="367"/>
      <c r="U4985" s="367"/>
    </row>
    <row r="4986">
      <c r="A4986" s="367"/>
      <c r="B4986" s="367"/>
      <c r="C4986" s="367"/>
      <c r="D4986" s="367"/>
      <c r="E4986" s="368"/>
      <c r="F4986" s="367"/>
      <c r="G4986" s="367"/>
      <c r="H4986" s="367"/>
      <c r="I4986" s="367"/>
      <c r="J4986" s="367"/>
      <c r="K4986" s="367"/>
      <c r="L4986" s="367"/>
      <c r="M4986" s="367"/>
      <c r="N4986" s="367"/>
      <c r="O4986" s="367"/>
      <c r="P4986" s="367"/>
      <c r="Q4986" s="367"/>
      <c r="R4986" s="367"/>
      <c r="S4986" s="367"/>
      <c r="T4986" s="367"/>
      <c r="U4986" s="367"/>
    </row>
    <row r="4987">
      <c r="A4987" s="367"/>
      <c r="B4987" s="367"/>
      <c r="C4987" s="367"/>
      <c r="D4987" s="367"/>
      <c r="E4987" s="368"/>
      <c r="F4987" s="367"/>
      <c r="G4987" s="367"/>
      <c r="H4987" s="367"/>
      <c r="I4987" s="367"/>
      <c r="J4987" s="367"/>
      <c r="K4987" s="367"/>
      <c r="L4987" s="367"/>
      <c r="M4987" s="367"/>
      <c r="N4987" s="367"/>
      <c r="O4987" s="367"/>
      <c r="P4987" s="367"/>
      <c r="Q4987" s="367"/>
      <c r="R4987" s="367"/>
      <c r="S4987" s="367"/>
      <c r="T4987" s="367"/>
      <c r="U4987" s="367"/>
    </row>
    <row r="4988">
      <c r="A4988" s="367"/>
      <c r="B4988" s="367"/>
      <c r="C4988" s="367"/>
      <c r="D4988" s="367"/>
      <c r="E4988" s="368"/>
      <c r="F4988" s="367"/>
      <c r="G4988" s="367"/>
      <c r="H4988" s="367"/>
      <c r="I4988" s="367"/>
      <c r="J4988" s="367"/>
      <c r="K4988" s="367"/>
      <c r="L4988" s="367"/>
      <c r="M4988" s="367"/>
      <c r="N4988" s="367"/>
      <c r="O4988" s="367"/>
      <c r="P4988" s="367"/>
      <c r="Q4988" s="367"/>
      <c r="R4988" s="367"/>
      <c r="S4988" s="367"/>
      <c r="T4988" s="367"/>
      <c r="U4988" s="367"/>
    </row>
    <row r="4989">
      <c r="A4989" s="367"/>
      <c r="B4989" s="367"/>
      <c r="C4989" s="367"/>
      <c r="D4989" s="367"/>
      <c r="E4989" s="368"/>
      <c r="F4989" s="367"/>
      <c r="G4989" s="367"/>
      <c r="H4989" s="367"/>
      <c r="I4989" s="367"/>
      <c r="J4989" s="367"/>
      <c r="K4989" s="367"/>
      <c r="L4989" s="367"/>
      <c r="M4989" s="367"/>
      <c r="N4989" s="367"/>
      <c r="O4989" s="367"/>
      <c r="P4989" s="367"/>
      <c r="Q4989" s="367"/>
      <c r="R4989" s="367"/>
      <c r="S4989" s="367"/>
      <c r="T4989" s="367"/>
      <c r="U4989" s="367"/>
    </row>
    <row r="4990">
      <c r="A4990" s="367"/>
      <c r="B4990" s="367"/>
      <c r="C4990" s="367"/>
      <c r="D4990" s="367"/>
      <c r="E4990" s="368"/>
      <c r="F4990" s="367"/>
      <c r="G4990" s="367"/>
      <c r="H4990" s="367"/>
      <c r="I4990" s="367"/>
      <c r="J4990" s="367"/>
      <c r="K4990" s="367"/>
      <c r="L4990" s="367"/>
      <c r="M4990" s="367"/>
      <c r="N4990" s="367"/>
      <c r="O4990" s="367"/>
      <c r="P4990" s="367"/>
      <c r="Q4990" s="367"/>
      <c r="R4990" s="367"/>
      <c r="S4990" s="367"/>
      <c r="T4990" s="367"/>
      <c r="U4990" s="367"/>
    </row>
    <row r="4991">
      <c r="A4991" s="367"/>
      <c r="B4991" s="367"/>
      <c r="C4991" s="367"/>
      <c r="D4991" s="367"/>
      <c r="E4991" s="368"/>
      <c r="F4991" s="367"/>
      <c r="G4991" s="367"/>
      <c r="H4991" s="367"/>
      <c r="I4991" s="367"/>
      <c r="J4991" s="367"/>
      <c r="K4991" s="367"/>
      <c r="L4991" s="367"/>
      <c r="M4991" s="367"/>
      <c r="N4991" s="367"/>
      <c r="O4991" s="367"/>
      <c r="P4991" s="367"/>
      <c r="Q4991" s="367"/>
      <c r="R4991" s="367"/>
      <c r="S4991" s="367"/>
      <c r="T4991" s="367"/>
      <c r="U4991" s="367"/>
    </row>
    <row r="4992">
      <c r="A4992" s="367"/>
      <c r="B4992" s="367"/>
      <c r="C4992" s="367"/>
      <c r="D4992" s="367"/>
      <c r="E4992" s="368"/>
      <c r="F4992" s="367"/>
      <c r="G4992" s="367"/>
      <c r="H4992" s="367"/>
      <c r="I4992" s="367"/>
      <c r="J4992" s="367"/>
      <c r="K4992" s="367"/>
      <c r="L4992" s="367"/>
      <c r="M4992" s="367"/>
      <c r="N4992" s="367"/>
      <c r="O4992" s="367"/>
      <c r="P4992" s="367"/>
      <c r="Q4992" s="367"/>
      <c r="R4992" s="367"/>
      <c r="S4992" s="367"/>
      <c r="T4992" s="367"/>
      <c r="U4992" s="367"/>
    </row>
    <row r="4993">
      <c r="A4993" s="367"/>
      <c r="B4993" s="367"/>
      <c r="C4993" s="367"/>
      <c r="D4993" s="367"/>
      <c r="E4993" s="368"/>
      <c r="F4993" s="367"/>
      <c r="G4993" s="367"/>
      <c r="H4993" s="367"/>
      <c r="I4993" s="367"/>
      <c r="J4993" s="367"/>
      <c r="K4993" s="367"/>
      <c r="L4993" s="367"/>
      <c r="M4993" s="367"/>
      <c r="N4993" s="367"/>
      <c r="O4993" s="367"/>
      <c r="P4993" s="367"/>
      <c r="Q4993" s="367"/>
      <c r="R4993" s="367"/>
      <c r="S4993" s="367"/>
      <c r="T4993" s="367"/>
      <c r="U4993" s="367"/>
    </row>
    <row r="4994">
      <c r="A4994" s="367"/>
      <c r="B4994" s="367"/>
      <c r="C4994" s="367"/>
      <c r="D4994" s="367"/>
      <c r="E4994" s="368"/>
      <c r="F4994" s="367"/>
      <c r="G4994" s="367"/>
      <c r="H4994" s="367"/>
      <c r="I4994" s="367"/>
      <c r="J4994" s="367"/>
      <c r="K4994" s="367"/>
      <c r="L4994" s="367"/>
      <c r="M4994" s="367"/>
      <c r="N4994" s="367"/>
      <c r="O4994" s="367"/>
      <c r="P4994" s="367"/>
      <c r="Q4994" s="367"/>
      <c r="R4994" s="367"/>
      <c r="S4994" s="367"/>
      <c r="T4994" s="367"/>
      <c r="U4994" s="367"/>
    </row>
    <row r="4995">
      <c r="A4995" s="367"/>
      <c r="B4995" s="367"/>
      <c r="C4995" s="367"/>
      <c r="D4995" s="367"/>
      <c r="E4995" s="368"/>
      <c r="F4995" s="367"/>
      <c r="G4995" s="367"/>
      <c r="H4995" s="367"/>
      <c r="I4995" s="367"/>
      <c r="J4995" s="367"/>
      <c r="K4995" s="367"/>
      <c r="L4995" s="367"/>
      <c r="M4995" s="367"/>
      <c r="N4995" s="367"/>
      <c r="O4995" s="367"/>
      <c r="P4995" s="367"/>
      <c r="Q4995" s="367"/>
      <c r="R4995" s="367"/>
      <c r="S4995" s="367"/>
      <c r="T4995" s="367"/>
      <c r="U4995" s="367"/>
    </row>
    <row r="4996">
      <c r="A4996" s="367"/>
      <c r="B4996" s="367"/>
      <c r="C4996" s="367"/>
      <c r="D4996" s="367"/>
      <c r="E4996" s="368"/>
      <c r="F4996" s="367"/>
      <c r="G4996" s="367"/>
      <c r="H4996" s="367"/>
      <c r="I4996" s="367"/>
      <c r="J4996" s="367"/>
      <c r="K4996" s="367"/>
      <c r="L4996" s="367"/>
      <c r="M4996" s="367"/>
      <c r="N4996" s="367"/>
      <c r="O4996" s="367"/>
      <c r="P4996" s="367"/>
      <c r="Q4996" s="367"/>
      <c r="R4996" s="367"/>
      <c r="S4996" s="367"/>
      <c r="T4996" s="367"/>
      <c r="U4996" s="367"/>
    </row>
    <row r="4997">
      <c r="A4997" s="367"/>
      <c r="B4997" s="367"/>
      <c r="C4997" s="367"/>
      <c r="D4997" s="367"/>
      <c r="E4997" s="368"/>
      <c r="F4997" s="367"/>
      <c r="G4997" s="367"/>
      <c r="H4997" s="367"/>
      <c r="I4997" s="367"/>
      <c r="J4997" s="367"/>
      <c r="K4997" s="367"/>
      <c r="L4997" s="367"/>
      <c r="M4997" s="367"/>
      <c r="N4997" s="367"/>
      <c r="O4997" s="367"/>
      <c r="P4997" s="367"/>
      <c r="Q4997" s="367"/>
      <c r="R4997" s="367"/>
      <c r="S4997" s="367"/>
      <c r="T4997" s="367"/>
      <c r="U4997" s="367"/>
    </row>
    <row r="4998">
      <c r="A4998" s="367"/>
      <c r="B4998" s="367"/>
      <c r="C4998" s="367"/>
      <c r="D4998" s="367"/>
      <c r="E4998" s="368"/>
      <c r="F4998" s="367"/>
      <c r="G4998" s="367"/>
      <c r="H4998" s="367"/>
      <c r="I4998" s="367"/>
      <c r="J4998" s="367"/>
      <c r="K4998" s="367"/>
      <c r="L4998" s="367"/>
      <c r="M4998" s="367"/>
      <c r="N4998" s="367"/>
      <c r="O4998" s="367"/>
      <c r="P4998" s="367"/>
      <c r="Q4998" s="367"/>
      <c r="R4998" s="367"/>
      <c r="S4998" s="367"/>
      <c r="T4998" s="367"/>
      <c r="U4998" s="367"/>
    </row>
    <row r="4999">
      <c r="A4999" s="367"/>
      <c r="B4999" s="367"/>
      <c r="C4999" s="367"/>
      <c r="D4999" s="367"/>
      <c r="E4999" s="368"/>
      <c r="F4999" s="367"/>
      <c r="G4999" s="367"/>
      <c r="H4999" s="367"/>
      <c r="I4999" s="367"/>
      <c r="J4999" s="367"/>
      <c r="K4999" s="367"/>
      <c r="L4999" s="367"/>
      <c r="M4999" s="367"/>
      <c r="N4999" s="367"/>
      <c r="O4999" s="367"/>
      <c r="P4999" s="367"/>
      <c r="Q4999" s="367"/>
      <c r="R4999" s="367"/>
      <c r="S4999" s="367"/>
      <c r="T4999" s="367"/>
      <c r="U4999" s="367"/>
    </row>
    <row r="5000">
      <c r="A5000" s="367"/>
      <c r="B5000" s="367"/>
      <c r="C5000" s="367"/>
      <c r="D5000" s="367"/>
      <c r="E5000" s="368"/>
      <c r="F5000" s="367"/>
      <c r="G5000" s="367"/>
      <c r="H5000" s="367"/>
      <c r="I5000" s="367"/>
      <c r="J5000" s="367"/>
      <c r="K5000" s="367"/>
      <c r="L5000" s="367"/>
      <c r="M5000" s="367"/>
      <c r="N5000" s="367"/>
      <c r="O5000" s="367"/>
      <c r="P5000" s="367"/>
      <c r="Q5000" s="367"/>
      <c r="R5000" s="367"/>
      <c r="S5000" s="367"/>
      <c r="T5000" s="367"/>
      <c r="U5000" s="367"/>
    </row>
    <row r="5001">
      <c r="A5001" s="367"/>
      <c r="B5001" s="367"/>
      <c r="C5001" s="367"/>
      <c r="D5001" s="367"/>
      <c r="E5001" s="368"/>
      <c r="F5001" s="367"/>
      <c r="G5001" s="367"/>
      <c r="H5001" s="367"/>
      <c r="I5001" s="367"/>
      <c r="J5001" s="367"/>
      <c r="K5001" s="367"/>
      <c r="L5001" s="367"/>
      <c r="M5001" s="367"/>
      <c r="N5001" s="367"/>
      <c r="O5001" s="367"/>
      <c r="P5001" s="367"/>
      <c r="Q5001" s="367"/>
      <c r="R5001" s="367"/>
      <c r="S5001" s="367"/>
      <c r="T5001" s="367"/>
      <c r="U5001" s="367"/>
    </row>
    <row r="5002">
      <c r="A5002" s="367"/>
      <c r="B5002" s="367"/>
      <c r="C5002" s="367"/>
      <c r="D5002" s="367"/>
      <c r="E5002" s="368"/>
      <c r="F5002" s="367"/>
      <c r="G5002" s="367"/>
      <c r="H5002" s="367"/>
      <c r="I5002" s="367"/>
      <c r="J5002" s="367"/>
      <c r="K5002" s="367"/>
      <c r="L5002" s="367"/>
      <c r="M5002" s="367"/>
      <c r="N5002" s="367"/>
      <c r="O5002" s="367"/>
      <c r="P5002" s="367"/>
      <c r="Q5002" s="367"/>
      <c r="R5002" s="367"/>
      <c r="S5002" s="367"/>
      <c r="T5002" s="367"/>
      <c r="U5002" s="367"/>
    </row>
    <row r="5003">
      <c r="A5003" s="367"/>
      <c r="B5003" s="367"/>
      <c r="C5003" s="367"/>
      <c r="D5003" s="367"/>
      <c r="E5003" s="368"/>
      <c r="F5003" s="367"/>
      <c r="G5003" s="367"/>
      <c r="H5003" s="367"/>
      <c r="I5003" s="367"/>
      <c r="J5003" s="367"/>
      <c r="K5003" s="367"/>
      <c r="L5003" s="367"/>
      <c r="M5003" s="367"/>
      <c r="N5003" s="367"/>
      <c r="O5003" s="367"/>
      <c r="P5003" s="367"/>
      <c r="Q5003" s="367"/>
      <c r="R5003" s="367"/>
      <c r="S5003" s="367"/>
      <c r="T5003" s="367"/>
      <c r="U5003" s="367"/>
    </row>
    <row r="5004">
      <c r="A5004" s="367"/>
      <c r="B5004" s="367"/>
      <c r="C5004" s="367"/>
      <c r="D5004" s="367"/>
      <c r="E5004" s="368"/>
      <c r="F5004" s="367"/>
      <c r="G5004" s="367"/>
      <c r="H5004" s="367"/>
      <c r="I5004" s="367"/>
      <c r="J5004" s="367"/>
      <c r="K5004" s="367"/>
      <c r="L5004" s="367"/>
      <c r="M5004" s="367"/>
      <c r="N5004" s="367"/>
      <c r="O5004" s="367"/>
      <c r="P5004" s="367"/>
      <c r="Q5004" s="367"/>
      <c r="R5004" s="367"/>
      <c r="S5004" s="367"/>
      <c r="T5004" s="367"/>
      <c r="U5004" s="367"/>
    </row>
    <row r="5005">
      <c r="A5005" s="367"/>
      <c r="B5005" s="367"/>
      <c r="C5005" s="367"/>
      <c r="D5005" s="367"/>
      <c r="E5005" s="368"/>
      <c r="F5005" s="367"/>
      <c r="G5005" s="367"/>
      <c r="H5005" s="367"/>
      <c r="I5005" s="367"/>
      <c r="J5005" s="367"/>
      <c r="K5005" s="367"/>
      <c r="L5005" s="367"/>
      <c r="M5005" s="367"/>
      <c r="N5005" s="367"/>
      <c r="O5005" s="367"/>
      <c r="P5005" s="367"/>
      <c r="Q5005" s="367"/>
      <c r="R5005" s="367"/>
      <c r="S5005" s="367"/>
      <c r="T5005" s="367"/>
      <c r="U5005" s="367"/>
    </row>
    <row r="5006">
      <c r="A5006" s="367"/>
      <c r="B5006" s="367"/>
      <c r="C5006" s="367"/>
      <c r="D5006" s="367"/>
      <c r="E5006" s="368"/>
      <c r="F5006" s="367"/>
      <c r="G5006" s="367"/>
      <c r="H5006" s="367"/>
      <c r="I5006" s="367"/>
      <c r="J5006" s="367"/>
      <c r="K5006" s="367"/>
      <c r="L5006" s="367"/>
      <c r="M5006" s="367"/>
      <c r="N5006" s="367"/>
      <c r="O5006" s="367"/>
      <c r="P5006" s="367"/>
      <c r="Q5006" s="367"/>
      <c r="R5006" s="367"/>
      <c r="S5006" s="367"/>
      <c r="T5006" s="367"/>
      <c r="U5006" s="367"/>
    </row>
    <row r="5007">
      <c r="A5007" s="367"/>
      <c r="B5007" s="367"/>
      <c r="C5007" s="367"/>
      <c r="D5007" s="367"/>
      <c r="E5007" s="368"/>
      <c r="F5007" s="367"/>
      <c r="G5007" s="367"/>
      <c r="H5007" s="367"/>
      <c r="I5007" s="367"/>
      <c r="J5007" s="367"/>
      <c r="K5007" s="367"/>
      <c r="L5007" s="367"/>
      <c r="M5007" s="367"/>
      <c r="N5007" s="367"/>
      <c r="O5007" s="367"/>
      <c r="P5007" s="367"/>
      <c r="Q5007" s="367"/>
      <c r="R5007" s="367"/>
      <c r="S5007" s="367"/>
      <c r="T5007" s="367"/>
      <c r="U5007" s="367"/>
    </row>
    <row r="5008">
      <c r="A5008" s="367"/>
      <c r="B5008" s="367"/>
      <c r="C5008" s="367"/>
      <c r="D5008" s="367"/>
      <c r="E5008" s="368"/>
      <c r="F5008" s="367"/>
      <c r="G5008" s="367"/>
      <c r="H5008" s="367"/>
      <c r="I5008" s="367"/>
      <c r="J5008" s="367"/>
      <c r="K5008" s="367"/>
      <c r="L5008" s="367"/>
      <c r="M5008" s="367"/>
      <c r="N5008" s="367"/>
      <c r="O5008" s="367"/>
      <c r="P5008" s="367"/>
      <c r="Q5008" s="367"/>
      <c r="R5008" s="367"/>
      <c r="S5008" s="367"/>
      <c r="T5008" s="367"/>
      <c r="U5008" s="367"/>
    </row>
    <row r="5009">
      <c r="A5009" s="367"/>
      <c r="B5009" s="367"/>
      <c r="C5009" s="367"/>
      <c r="D5009" s="367"/>
      <c r="E5009" s="368"/>
      <c r="F5009" s="367"/>
      <c r="G5009" s="367"/>
      <c r="H5009" s="367"/>
      <c r="I5009" s="367"/>
      <c r="J5009" s="367"/>
      <c r="K5009" s="367"/>
      <c r="L5009" s="367"/>
      <c r="M5009" s="367"/>
      <c r="N5009" s="367"/>
      <c r="O5009" s="367"/>
      <c r="P5009" s="367"/>
      <c r="Q5009" s="367"/>
      <c r="R5009" s="367"/>
      <c r="S5009" s="367"/>
      <c r="T5009" s="367"/>
      <c r="U5009" s="367"/>
    </row>
    <row r="5010">
      <c r="A5010" s="367"/>
      <c r="B5010" s="367"/>
      <c r="C5010" s="367"/>
      <c r="D5010" s="367"/>
      <c r="E5010" s="368"/>
      <c r="F5010" s="367"/>
      <c r="G5010" s="367"/>
      <c r="H5010" s="367"/>
      <c r="I5010" s="367"/>
      <c r="J5010" s="367"/>
      <c r="K5010" s="367"/>
      <c r="L5010" s="367"/>
      <c r="M5010" s="367"/>
      <c r="N5010" s="367"/>
      <c r="O5010" s="367"/>
      <c r="P5010" s="367"/>
      <c r="Q5010" s="367"/>
      <c r="R5010" s="367"/>
      <c r="S5010" s="367"/>
      <c r="T5010" s="367"/>
      <c r="U5010" s="367"/>
    </row>
    <row r="5011">
      <c r="A5011" s="367"/>
      <c r="B5011" s="367"/>
      <c r="C5011" s="367"/>
      <c r="D5011" s="367"/>
      <c r="E5011" s="368"/>
      <c r="F5011" s="367"/>
      <c r="G5011" s="367"/>
      <c r="H5011" s="367"/>
      <c r="I5011" s="367"/>
      <c r="J5011" s="367"/>
      <c r="K5011" s="367"/>
      <c r="L5011" s="367"/>
      <c r="M5011" s="367"/>
      <c r="N5011" s="367"/>
      <c r="O5011" s="367"/>
      <c r="P5011" s="367"/>
      <c r="Q5011" s="367"/>
      <c r="R5011" s="367"/>
      <c r="S5011" s="367"/>
      <c r="T5011" s="367"/>
      <c r="U5011" s="367"/>
    </row>
    <row r="5012">
      <c r="A5012" s="367"/>
      <c r="B5012" s="367"/>
      <c r="C5012" s="367"/>
      <c r="D5012" s="367"/>
      <c r="E5012" s="368"/>
      <c r="F5012" s="367"/>
      <c r="G5012" s="367"/>
      <c r="H5012" s="367"/>
      <c r="I5012" s="367"/>
      <c r="J5012" s="367"/>
      <c r="K5012" s="367"/>
      <c r="L5012" s="367"/>
      <c r="M5012" s="367"/>
      <c r="N5012" s="367"/>
      <c r="O5012" s="367"/>
      <c r="P5012" s="367"/>
      <c r="Q5012" s="367"/>
      <c r="R5012" s="367"/>
      <c r="S5012" s="367"/>
      <c r="T5012" s="367"/>
      <c r="U5012" s="367"/>
    </row>
    <row r="5013">
      <c r="A5013" s="367"/>
      <c r="B5013" s="367"/>
      <c r="C5013" s="367"/>
      <c r="D5013" s="367"/>
      <c r="E5013" s="368"/>
      <c r="F5013" s="367"/>
      <c r="G5013" s="367"/>
      <c r="H5013" s="367"/>
      <c r="I5013" s="367"/>
      <c r="J5013" s="367"/>
      <c r="K5013" s="367"/>
      <c r="L5013" s="367"/>
      <c r="M5013" s="367"/>
      <c r="N5013" s="367"/>
      <c r="O5013" s="367"/>
      <c r="P5013" s="367"/>
      <c r="Q5013" s="367"/>
      <c r="R5013" s="367"/>
      <c r="S5013" s="367"/>
      <c r="T5013" s="367"/>
      <c r="U5013" s="367"/>
    </row>
    <row r="5014">
      <c r="A5014" s="367"/>
      <c r="B5014" s="367"/>
      <c r="C5014" s="367"/>
      <c r="D5014" s="367"/>
      <c r="E5014" s="368"/>
      <c r="F5014" s="367"/>
      <c r="G5014" s="367"/>
      <c r="H5014" s="367"/>
      <c r="I5014" s="367"/>
      <c r="J5014" s="367"/>
      <c r="K5014" s="367"/>
      <c r="L5014" s="367"/>
      <c r="M5014" s="367"/>
      <c r="N5014" s="367"/>
      <c r="O5014" s="367"/>
      <c r="P5014" s="367"/>
      <c r="Q5014" s="367"/>
      <c r="R5014" s="367"/>
      <c r="S5014" s="367"/>
      <c r="T5014" s="367"/>
      <c r="U5014" s="367"/>
    </row>
    <row r="5015">
      <c r="A5015" s="367"/>
      <c r="B5015" s="367"/>
      <c r="C5015" s="367"/>
      <c r="D5015" s="367"/>
      <c r="E5015" s="368"/>
      <c r="F5015" s="367"/>
      <c r="G5015" s="367"/>
      <c r="H5015" s="367"/>
      <c r="I5015" s="367"/>
      <c r="J5015" s="367"/>
      <c r="K5015" s="367"/>
      <c r="L5015" s="367"/>
      <c r="M5015" s="367"/>
      <c r="N5015" s="367"/>
      <c r="O5015" s="367"/>
      <c r="P5015" s="367"/>
      <c r="Q5015" s="367"/>
      <c r="R5015" s="367"/>
      <c r="S5015" s="367"/>
      <c r="T5015" s="367"/>
      <c r="U5015" s="367"/>
    </row>
    <row r="5016">
      <c r="A5016" s="367"/>
      <c r="B5016" s="367"/>
      <c r="C5016" s="367"/>
      <c r="D5016" s="367"/>
      <c r="E5016" s="368"/>
      <c r="F5016" s="367"/>
      <c r="G5016" s="367"/>
      <c r="H5016" s="367"/>
      <c r="I5016" s="367"/>
      <c r="J5016" s="367"/>
      <c r="K5016" s="367"/>
      <c r="L5016" s="367"/>
      <c r="M5016" s="367"/>
      <c r="N5016" s="367"/>
      <c r="O5016" s="367"/>
      <c r="P5016" s="367"/>
      <c r="Q5016" s="367"/>
      <c r="R5016" s="367"/>
      <c r="S5016" s="367"/>
      <c r="T5016" s="367"/>
      <c r="U5016" s="367"/>
    </row>
    <row r="5017">
      <c r="A5017" s="367"/>
      <c r="B5017" s="367"/>
      <c r="C5017" s="367"/>
      <c r="D5017" s="367"/>
      <c r="E5017" s="368"/>
      <c r="F5017" s="367"/>
      <c r="G5017" s="367"/>
      <c r="H5017" s="367"/>
      <c r="I5017" s="367"/>
      <c r="J5017" s="367"/>
      <c r="K5017" s="367"/>
      <c r="L5017" s="367"/>
      <c r="M5017" s="367"/>
      <c r="N5017" s="367"/>
      <c r="O5017" s="367"/>
      <c r="P5017" s="367"/>
      <c r="Q5017" s="367"/>
      <c r="R5017" s="367"/>
      <c r="S5017" s="367"/>
      <c r="T5017" s="367"/>
      <c r="U5017" s="367"/>
    </row>
    <row r="5018">
      <c r="A5018" s="367"/>
      <c r="B5018" s="367"/>
      <c r="C5018" s="367"/>
      <c r="D5018" s="367"/>
      <c r="E5018" s="368"/>
      <c r="F5018" s="367"/>
      <c r="G5018" s="367"/>
      <c r="H5018" s="367"/>
      <c r="I5018" s="367"/>
      <c r="J5018" s="367"/>
      <c r="K5018" s="367"/>
      <c r="L5018" s="367"/>
      <c r="M5018" s="367"/>
      <c r="N5018" s="367"/>
      <c r="O5018" s="367"/>
      <c r="P5018" s="367"/>
      <c r="Q5018" s="367"/>
      <c r="R5018" s="367"/>
      <c r="S5018" s="367"/>
      <c r="T5018" s="367"/>
      <c r="U5018" s="367"/>
    </row>
    <row r="5019">
      <c r="A5019" s="367"/>
      <c r="B5019" s="367"/>
      <c r="C5019" s="367"/>
      <c r="D5019" s="367"/>
      <c r="E5019" s="368"/>
      <c r="F5019" s="367"/>
      <c r="G5019" s="367"/>
      <c r="H5019" s="367"/>
      <c r="I5019" s="367"/>
      <c r="J5019" s="367"/>
      <c r="K5019" s="367"/>
      <c r="L5019" s="367"/>
      <c r="M5019" s="367"/>
      <c r="N5019" s="367"/>
      <c r="O5019" s="367"/>
      <c r="P5019" s="367"/>
      <c r="Q5019" s="367"/>
      <c r="R5019" s="367"/>
      <c r="S5019" s="367"/>
      <c r="T5019" s="367"/>
      <c r="U5019" s="367"/>
    </row>
    <row r="5020">
      <c r="A5020" s="367"/>
      <c r="B5020" s="367"/>
      <c r="C5020" s="367"/>
      <c r="D5020" s="367"/>
      <c r="E5020" s="368"/>
      <c r="F5020" s="367"/>
      <c r="G5020" s="367"/>
      <c r="H5020" s="367"/>
      <c r="I5020" s="367"/>
      <c r="J5020" s="367"/>
      <c r="K5020" s="367"/>
      <c r="L5020" s="367"/>
      <c r="M5020" s="367"/>
      <c r="N5020" s="367"/>
      <c r="O5020" s="367"/>
      <c r="P5020" s="367"/>
      <c r="Q5020" s="367"/>
      <c r="R5020" s="367"/>
      <c r="S5020" s="367"/>
      <c r="T5020" s="367"/>
      <c r="U5020" s="367"/>
    </row>
    <row r="5021">
      <c r="A5021" s="367"/>
      <c r="B5021" s="367"/>
      <c r="C5021" s="367"/>
      <c r="D5021" s="367"/>
      <c r="E5021" s="368"/>
      <c r="F5021" s="367"/>
      <c r="G5021" s="367"/>
      <c r="H5021" s="367"/>
      <c r="I5021" s="367"/>
      <c r="J5021" s="367"/>
      <c r="K5021" s="367"/>
      <c r="L5021" s="367"/>
      <c r="M5021" s="367"/>
      <c r="N5021" s="367"/>
      <c r="O5021" s="367"/>
      <c r="P5021" s="367"/>
      <c r="Q5021" s="367"/>
      <c r="R5021" s="367"/>
      <c r="S5021" s="367"/>
      <c r="T5021" s="367"/>
      <c r="U5021" s="367"/>
    </row>
    <row r="5022">
      <c r="A5022" s="367"/>
      <c r="B5022" s="367"/>
      <c r="C5022" s="367"/>
      <c r="D5022" s="367"/>
      <c r="E5022" s="368"/>
      <c r="F5022" s="367"/>
      <c r="G5022" s="367"/>
      <c r="H5022" s="367"/>
      <c r="I5022" s="367"/>
      <c r="J5022" s="367"/>
      <c r="K5022" s="367"/>
      <c r="L5022" s="367"/>
      <c r="M5022" s="367"/>
      <c r="N5022" s="367"/>
      <c r="O5022" s="367"/>
      <c r="P5022" s="367"/>
      <c r="Q5022" s="367"/>
      <c r="R5022" s="367"/>
      <c r="S5022" s="367"/>
      <c r="T5022" s="367"/>
      <c r="U5022" s="367"/>
    </row>
    <row r="5023">
      <c r="A5023" s="367"/>
      <c r="B5023" s="367"/>
      <c r="C5023" s="367"/>
      <c r="D5023" s="367"/>
      <c r="E5023" s="368"/>
      <c r="F5023" s="367"/>
      <c r="G5023" s="367"/>
      <c r="H5023" s="367"/>
      <c r="I5023" s="367"/>
      <c r="J5023" s="367"/>
      <c r="K5023" s="367"/>
      <c r="L5023" s="367"/>
      <c r="M5023" s="367"/>
      <c r="N5023" s="367"/>
      <c r="O5023" s="367"/>
      <c r="P5023" s="367"/>
      <c r="Q5023" s="367"/>
      <c r="R5023" s="367"/>
      <c r="S5023" s="367"/>
      <c r="T5023" s="367"/>
      <c r="U5023" s="367"/>
    </row>
    <row r="5024">
      <c r="A5024" s="367"/>
      <c r="B5024" s="367"/>
      <c r="C5024" s="367"/>
      <c r="D5024" s="367"/>
      <c r="E5024" s="368"/>
      <c r="F5024" s="367"/>
      <c r="G5024" s="367"/>
      <c r="H5024" s="367"/>
      <c r="I5024" s="367"/>
      <c r="J5024" s="367"/>
      <c r="K5024" s="367"/>
      <c r="L5024" s="367"/>
      <c r="M5024" s="367"/>
      <c r="N5024" s="367"/>
      <c r="O5024" s="367"/>
      <c r="P5024" s="367"/>
      <c r="Q5024" s="367"/>
      <c r="R5024" s="367"/>
      <c r="S5024" s="367"/>
      <c r="T5024" s="367"/>
      <c r="U5024" s="367"/>
    </row>
    <row r="5025">
      <c r="A5025" s="367"/>
      <c r="B5025" s="367"/>
      <c r="C5025" s="367"/>
      <c r="D5025" s="367"/>
      <c r="E5025" s="368"/>
      <c r="F5025" s="367"/>
      <c r="G5025" s="367"/>
      <c r="H5025" s="367"/>
      <c r="I5025" s="367"/>
      <c r="J5025" s="367"/>
      <c r="K5025" s="367"/>
      <c r="L5025" s="367"/>
      <c r="M5025" s="367"/>
      <c r="N5025" s="367"/>
      <c r="O5025" s="367"/>
      <c r="P5025" s="367"/>
      <c r="Q5025" s="367"/>
      <c r="R5025" s="367"/>
      <c r="S5025" s="367"/>
      <c r="T5025" s="367"/>
      <c r="U5025" s="367"/>
    </row>
    <row r="5026">
      <c r="A5026" s="367"/>
      <c r="B5026" s="367"/>
      <c r="C5026" s="367"/>
      <c r="D5026" s="367"/>
      <c r="E5026" s="368"/>
      <c r="F5026" s="367"/>
      <c r="G5026" s="367"/>
      <c r="H5026" s="367"/>
      <c r="I5026" s="367"/>
      <c r="J5026" s="367"/>
      <c r="K5026" s="367"/>
      <c r="L5026" s="367"/>
      <c r="M5026" s="367"/>
      <c r="N5026" s="367"/>
      <c r="O5026" s="367"/>
      <c r="P5026" s="367"/>
      <c r="Q5026" s="367"/>
      <c r="R5026" s="367"/>
      <c r="S5026" s="367"/>
      <c r="T5026" s="367"/>
      <c r="U5026" s="367"/>
    </row>
    <row r="5027">
      <c r="A5027" s="367"/>
      <c r="B5027" s="367"/>
      <c r="C5027" s="367"/>
      <c r="D5027" s="367"/>
      <c r="E5027" s="368"/>
      <c r="F5027" s="367"/>
      <c r="G5027" s="367"/>
      <c r="H5027" s="367"/>
      <c r="I5027" s="367"/>
      <c r="J5027" s="367"/>
      <c r="K5027" s="367"/>
      <c r="L5027" s="367"/>
      <c r="M5027" s="367"/>
      <c r="N5027" s="367"/>
      <c r="O5027" s="367"/>
      <c r="P5027" s="367"/>
      <c r="Q5027" s="367"/>
      <c r="R5027" s="367"/>
      <c r="S5027" s="367"/>
      <c r="T5027" s="367"/>
      <c r="U5027" s="367"/>
    </row>
    <row r="5028">
      <c r="A5028" s="367"/>
      <c r="B5028" s="367"/>
      <c r="C5028" s="367"/>
      <c r="D5028" s="367"/>
      <c r="E5028" s="368"/>
      <c r="F5028" s="367"/>
      <c r="G5028" s="367"/>
      <c r="H5028" s="367"/>
      <c r="I5028" s="367"/>
      <c r="J5028" s="367"/>
      <c r="K5028" s="367"/>
      <c r="L5028" s="367"/>
      <c r="M5028" s="367"/>
      <c r="N5028" s="367"/>
      <c r="O5028" s="367"/>
      <c r="P5028" s="367"/>
      <c r="Q5028" s="367"/>
      <c r="R5028" s="367"/>
      <c r="S5028" s="367"/>
      <c r="T5028" s="367"/>
      <c r="U5028" s="367"/>
    </row>
    <row r="5029">
      <c r="A5029" s="367"/>
      <c r="B5029" s="367"/>
      <c r="C5029" s="367"/>
      <c r="D5029" s="367"/>
      <c r="E5029" s="368"/>
      <c r="F5029" s="367"/>
      <c r="G5029" s="367"/>
      <c r="H5029" s="367"/>
      <c r="I5029" s="367"/>
      <c r="J5029" s="367"/>
      <c r="K5029" s="367"/>
      <c r="L5029" s="367"/>
      <c r="M5029" s="367"/>
      <c r="N5029" s="367"/>
      <c r="O5029" s="367"/>
      <c r="P5029" s="367"/>
      <c r="Q5029" s="367"/>
      <c r="R5029" s="367"/>
      <c r="S5029" s="367"/>
      <c r="T5029" s="367"/>
      <c r="U5029" s="367"/>
    </row>
    <row r="5030">
      <c r="A5030" s="367"/>
      <c r="B5030" s="367"/>
      <c r="C5030" s="367"/>
      <c r="D5030" s="367"/>
      <c r="E5030" s="368"/>
      <c r="F5030" s="367"/>
      <c r="G5030" s="367"/>
      <c r="H5030" s="367"/>
      <c r="I5030" s="367"/>
      <c r="J5030" s="367"/>
      <c r="K5030" s="367"/>
      <c r="L5030" s="367"/>
      <c r="M5030" s="367"/>
      <c r="N5030" s="367"/>
      <c r="O5030" s="367"/>
      <c r="P5030" s="367"/>
      <c r="Q5030" s="367"/>
      <c r="R5030" s="367"/>
      <c r="S5030" s="367"/>
      <c r="T5030" s="367"/>
      <c r="U5030" s="367"/>
    </row>
    <row r="5031">
      <c r="A5031" s="367"/>
      <c r="B5031" s="367"/>
      <c r="C5031" s="367"/>
      <c r="D5031" s="367"/>
      <c r="E5031" s="368"/>
      <c r="F5031" s="367"/>
      <c r="G5031" s="367"/>
      <c r="H5031" s="367"/>
      <c r="I5031" s="367"/>
      <c r="J5031" s="367"/>
      <c r="K5031" s="367"/>
      <c r="L5031" s="367"/>
      <c r="M5031" s="367"/>
      <c r="N5031" s="367"/>
      <c r="O5031" s="367"/>
      <c r="P5031" s="367"/>
      <c r="Q5031" s="367"/>
      <c r="R5031" s="367"/>
      <c r="S5031" s="367"/>
      <c r="T5031" s="367"/>
      <c r="U5031" s="367"/>
    </row>
    <row r="5032">
      <c r="A5032" s="367"/>
      <c r="B5032" s="367"/>
      <c r="C5032" s="367"/>
      <c r="D5032" s="367"/>
      <c r="E5032" s="368"/>
      <c r="F5032" s="367"/>
      <c r="G5032" s="367"/>
      <c r="H5032" s="367"/>
      <c r="I5032" s="367"/>
      <c r="J5032" s="367"/>
      <c r="K5032" s="367"/>
      <c r="L5032" s="367"/>
      <c r="M5032" s="367"/>
      <c r="N5032" s="367"/>
      <c r="O5032" s="367"/>
      <c r="P5032" s="367"/>
      <c r="Q5032" s="367"/>
      <c r="R5032" s="367"/>
      <c r="S5032" s="367"/>
      <c r="T5032" s="367"/>
      <c r="U5032" s="367"/>
    </row>
    <row r="5033">
      <c r="A5033" s="367"/>
      <c r="B5033" s="367"/>
      <c r="C5033" s="367"/>
      <c r="D5033" s="367"/>
      <c r="E5033" s="368"/>
      <c r="F5033" s="367"/>
      <c r="G5033" s="367"/>
      <c r="H5033" s="367"/>
      <c r="I5033" s="367"/>
      <c r="J5033" s="367"/>
      <c r="K5033" s="367"/>
      <c r="L5033" s="367"/>
      <c r="M5033" s="367"/>
      <c r="N5033" s="367"/>
      <c r="O5033" s="367"/>
      <c r="P5033" s="367"/>
      <c r="Q5033" s="367"/>
      <c r="R5033" s="367"/>
      <c r="S5033" s="367"/>
      <c r="T5033" s="367"/>
      <c r="U5033" s="367"/>
    </row>
    <row r="5034">
      <c r="A5034" s="367"/>
      <c r="B5034" s="367"/>
      <c r="C5034" s="367"/>
      <c r="D5034" s="367"/>
      <c r="E5034" s="368"/>
      <c r="F5034" s="367"/>
      <c r="G5034" s="367"/>
      <c r="H5034" s="367"/>
      <c r="I5034" s="367"/>
      <c r="J5034" s="367"/>
      <c r="K5034" s="367"/>
      <c r="L5034" s="367"/>
      <c r="M5034" s="367"/>
      <c r="N5034" s="367"/>
      <c r="O5034" s="367"/>
      <c r="P5034" s="367"/>
      <c r="Q5034" s="367"/>
      <c r="R5034" s="367"/>
      <c r="S5034" s="367"/>
      <c r="T5034" s="367"/>
      <c r="U5034" s="367"/>
    </row>
    <row r="5035">
      <c r="A5035" s="367"/>
      <c r="B5035" s="367"/>
      <c r="C5035" s="367"/>
      <c r="D5035" s="367"/>
      <c r="E5035" s="368"/>
      <c r="F5035" s="367"/>
      <c r="G5035" s="367"/>
      <c r="H5035" s="367"/>
      <c r="I5035" s="367"/>
      <c r="J5035" s="367"/>
      <c r="K5035" s="367"/>
      <c r="L5035" s="367"/>
      <c r="M5035" s="367"/>
      <c r="N5035" s="367"/>
      <c r="O5035" s="367"/>
      <c r="P5035" s="367"/>
      <c r="Q5035" s="367"/>
      <c r="R5035" s="367"/>
      <c r="S5035" s="367"/>
      <c r="T5035" s="367"/>
      <c r="U5035" s="367"/>
    </row>
    <row r="5036">
      <c r="A5036" s="367"/>
      <c r="B5036" s="367"/>
      <c r="C5036" s="367"/>
      <c r="D5036" s="367"/>
      <c r="E5036" s="368"/>
      <c r="F5036" s="367"/>
      <c r="G5036" s="367"/>
      <c r="H5036" s="367"/>
      <c r="I5036" s="367"/>
      <c r="J5036" s="367"/>
      <c r="K5036" s="367"/>
      <c r="L5036" s="367"/>
      <c r="M5036" s="367"/>
      <c r="N5036" s="367"/>
      <c r="O5036" s="367"/>
      <c r="P5036" s="367"/>
      <c r="Q5036" s="367"/>
      <c r="R5036" s="367"/>
      <c r="S5036" s="367"/>
      <c r="T5036" s="367"/>
      <c r="U5036" s="367"/>
    </row>
    <row r="5037">
      <c r="A5037" s="367"/>
      <c r="B5037" s="367"/>
      <c r="C5037" s="367"/>
      <c r="D5037" s="367"/>
      <c r="E5037" s="368"/>
      <c r="F5037" s="367"/>
      <c r="G5037" s="367"/>
      <c r="H5037" s="367"/>
      <c r="I5037" s="367"/>
      <c r="J5037" s="367"/>
      <c r="K5037" s="367"/>
      <c r="L5037" s="367"/>
      <c r="M5037" s="367"/>
      <c r="N5037" s="367"/>
      <c r="O5037" s="367"/>
      <c r="P5037" s="367"/>
      <c r="Q5037" s="367"/>
      <c r="R5037" s="367"/>
      <c r="S5037" s="367"/>
      <c r="T5037" s="367"/>
      <c r="U5037" s="367"/>
    </row>
    <row r="5038">
      <c r="A5038" s="367"/>
      <c r="B5038" s="367"/>
      <c r="C5038" s="367"/>
      <c r="D5038" s="367"/>
      <c r="E5038" s="368"/>
      <c r="F5038" s="367"/>
      <c r="G5038" s="367"/>
      <c r="H5038" s="367"/>
      <c r="I5038" s="367"/>
      <c r="J5038" s="367"/>
      <c r="K5038" s="367"/>
      <c r="L5038" s="367"/>
      <c r="M5038" s="367"/>
      <c r="N5038" s="367"/>
      <c r="O5038" s="367"/>
      <c r="P5038" s="367"/>
      <c r="Q5038" s="367"/>
      <c r="R5038" s="367"/>
      <c r="S5038" s="367"/>
      <c r="T5038" s="367"/>
      <c r="U5038" s="367"/>
    </row>
    <row r="5039">
      <c r="A5039" s="367"/>
      <c r="B5039" s="367"/>
      <c r="C5039" s="367"/>
      <c r="D5039" s="367"/>
      <c r="E5039" s="368"/>
      <c r="F5039" s="367"/>
      <c r="G5039" s="367"/>
      <c r="H5039" s="367"/>
      <c r="I5039" s="367"/>
      <c r="J5039" s="367"/>
      <c r="K5039" s="367"/>
      <c r="L5039" s="367"/>
      <c r="M5039" s="367"/>
      <c r="N5039" s="367"/>
      <c r="O5039" s="367"/>
      <c r="P5039" s="367"/>
      <c r="Q5039" s="367"/>
      <c r="R5039" s="367"/>
      <c r="S5039" s="367"/>
      <c r="T5039" s="367"/>
      <c r="U5039" s="367"/>
    </row>
    <row r="5040">
      <c r="A5040" s="367"/>
      <c r="B5040" s="367"/>
      <c r="C5040" s="367"/>
      <c r="D5040" s="367"/>
      <c r="E5040" s="368"/>
      <c r="F5040" s="367"/>
      <c r="G5040" s="367"/>
      <c r="H5040" s="367"/>
      <c r="I5040" s="367"/>
      <c r="J5040" s="367"/>
      <c r="K5040" s="367"/>
      <c r="L5040" s="367"/>
      <c r="M5040" s="367"/>
      <c r="N5040" s="367"/>
      <c r="O5040" s="367"/>
      <c r="P5040" s="367"/>
      <c r="Q5040" s="367"/>
      <c r="R5040" s="367"/>
      <c r="S5040" s="367"/>
      <c r="T5040" s="367"/>
      <c r="U5040" s="367"/>
    </row>
    <row r="5041">
      <c r="A5041" s="367"/>
      <c r="B5041" s="367"/>
      <c r="C5041" s="367"/>
      <c r="D5041" s="367"/>
      <c r="E5041" s="368"/>
      <c r="F5041" s="367"/>
      <c r="G5041" s="367"/>
      <c r="H5041" s="367"/>
      <c r="I5041" s="367"/>
      <c r="J5041" s="367"/>
      <c r="K5041" s="367"/>
      <c r="L5041" s="367"/>
      <c r="M5041" s="367"/>
      <c r="N5041" s="367"/>
      <c r="O5041" s="367"/>
      <c r="P5041" s="367"/>
      <c r="Q5041" s="367"/>
      <c r="R5041" s="367"/>
      <c r="S5041" s="367"/>
      <c r="T5041" s="367"/>
      <c r="U5041" s="367"/>
    </row>
    <row r="5042">
      <c r="A5042" s="367"/>
      <c r="B5042" s="367"/>
      <c r="C5042" s="367"/>
      <c r="D5042" s="367"/>
      <c r="E5042" s="368"/>
      <c r="F5042" s="367"/>
      <c r="G5042" s="367"/>
      <c r="H5042" s="367"/>
      <c r="I5042" s="367"/>
      <c r="J5042" s="367"/>
      <c r="K5042" s="367"/>
      <c r="L5042" s="367"/>
      <c r="M5042" s="367"/>
      <c r="N5042" s="367"/>
      <c r="O5042" s="367"/>
      <c r="P5042" s="367"/>
      <c r="Q5042" s="367"/>
      <c r="R5042" s="367"/>
      <c r="S5042" s="367"/>
      <c r="T5042" s="367"/>
      <c r="U5042" s="367"/>
    </row>
    <row r="5043">
      <c r="A5043" s="367"/>
      <c r="B5043" s="367"/>
      <c r="C5043" s="367"/>
      <c r="D5043" s="367"/>
      <c r="E5043" s="368"/>
      <c r="F5043" s="367"/>
      <c r="G5043" s="367"/>
      <c r="H5043" s="367"/>
      <c r="I5043" s="367"/>
      <c r="J5043" s="367"/>
      <c r="K5043" s="367"/>
      <c r="L5043" s="367"/>
      <c r="M5043" s="367"/>
      <c r="N5043" s="367"/>
      <c r="O5043" s="367"/>
      <c r="P5043" s="367"/>
      <c r="Q5043" s="367"/>
      <c r="R5043" s="367"/>
      <c r="S5043" s="367"/>
      <c r="T5043" s="367"/>
      <c r="U5043" s="367"/>
    </row>
    <row r="5044">
      <c r="A5044" s="367"/>
      <c r="B5044" s="367"/>
      <c r="C5044" s="367"/>
      <c r="D5044" s="367"/>
      <c r="E5044" s="368"/>
      <c r="F5044" s="367"/>
      <c r="G5044" s="367"/>
      <c r="H5044" s="367"/>
      <c r="I5044" s="367"/>
      <c r="J5044" s="367"/>
      <c r="K5044" s="367"/>
      <c r="L5044" s="367"/>
      <c r="M5044" s="367"/>
      <c r="N5044" s="367"/>
      <c r="O5044" s="367"/>
      <c r="P5044" s="367"/>
      <c r="Q5044" s="367"/>
      <c r="R5044" s="367"/>
      <c r="S5044" s="367"/>
      <c r="T5044" s="367"/>
      <c r="U5044" s="367"/>
    </row>
    <row r="5045">
      <c r="A5045" s="367"/>
      <c r="B5045" s="367"/>
      <c r="C5045" s="367"/>
      <c r="D5045" s="367"/>
      <c r="E5045" s="368"/>
      <c r="F5045" s="367"/>
      <c r="G5045" s="367"/>
      <c r="H5045" s="367"/>
      <c r="I5045" s="367"/>
      <c r="J5045" s="367"/>
      <c r="K5045" s="367"/>
      <c r="L5045" s="367"/>
      <c r="M5045" s="367"/>
      <c r="N5045" s="367"/>
      <c r="O5045" s="367"/>
      <c r="P5045" s="367"/>
      <c r="Q5045" s="367"/>
      <c r="R5045" s="367"/>
      <c r="S5045" s="367"/>
      <c r="T5045" s="367"/>
      <c r="U5045" s="367"/>
    </row>
    <row r="5046">
      <c r="A5046" s="367"/>
      <c r="B5046" s="367"/>
      <c r="C5046" s="367"/>
      <c r="D5046" s="367"/>
      <c r="E5046" s="368"/>
      <c r="F5046" s="367"/>
      <c r="G5046" s="367"/>
      <c r="H5046" s="367"/>
      <c r="I5046" s="367"/>
      <c r="J5046" s="367"/>
      <c r="K5046" s="367"/>
      <c r="L5046" s="367"/>
      <c r="M5046" s="367"/>
      <c r="N5046" s="367"/>
      <c r="O5046" s="367"/>
      <c r="P5046" s="367"/>
      <c r="Q5046" s="367"/>
      <c r="R5046" s="367"/>
      <c r="S5046" s="367"/>
      <c r="T5046" s="367"/>
      <c r="U5046" s="367"/>
    </row>
    <row r="5047">
      <c r="A5047" s="367"/>
      <c r="B5047" s="367"/>
      <c r="C5047" s="367"/>
      <c r="D5047" s="367"/>
      <c r="E5047" s="368"/>
      <c r="F5047" s="367"/>
      <c r="G5047" s="367"/>
      <c r="H5047" s="367"/>
      <c r="I5047" s="367"/>
      <c r="J5047" s="367"/>
      <c r="K5047" s="367"/>
      <c r="L5047" s="367"/>
      <c r="M5047" s="367"/>
      <c r="N5047" s="367"/>
      <c r="O5047" s="367"/>
      <c r="P5047" s="367"/>
      <c r="Q5047" s="367"/>
      <c r="R5047" s="367"/>
      <c r="S5047" s="367"/>
      <c r="T5047" s="367"/>
      <c r="U5047" s="367"/>
    </row>
    <row r="5048">
      <c r="A5048" s="367"/>
      <c r="B5048" s="367"/>
      <c r="C5048" s="367"/>
      <c r="D5048" s="367"/>
      <c r="E5048" s="368"/>
      <c r="F5048" s="367"/>
      <c r="G5048" s="367"/>
      <c r="H5048" s="367"/>
      <c r="I5048" s="367"/>
      <c r="J5048" s="367"/>
      <c r="K5048" s="367"/>
      <c r="L5048" s="367"/>
      <c r="M5048" s="367"/>
      <c r="N5048" s="367"/>
      <c r="O5048" s="367"/>
      <c r="P5048" s="367"/>
      <c r="Q5048" s="367"/>
      <c r="R5048" s="367"/>
      <c r="S5048" s="367"/>
      <c r="T5048" s="367"/>
      <c r="U5048" s="367"/>
    </row>
    <row r="5049">
      <c r="A5049" s="367"/>
      <c r="B5049" s="367"/>
      <c r="C5049" s="367"/>
      <c r="D5049" s="367"/>
      <c r="E5049" s="368"/>
      <c r="F5049" s="367"/>
      <c r="G5049" s="367"/>
      <c r="H5049" s="367"/>
      <c r="I5049" s="367"/>
      <c r="J5049" s="367"/>
      <c r="K5049" s="367"/>
      <c r="L5049" s="367"/>
      <c r="M5049" s="367"/>
      <c r="N5049" s="367"/>
      <c r="O5049" s="367"/>
      <c r="P5049" s="367"/>
      <c r="Q5049" s="367"/>
      <c r="R5049" s="367"/>
      <c r="S5049" s="367"/>
      <c r="T5049" s="367"/>
      <c r="U5049" s="367"/>
    </row>
    <row r="5050">
      <c r="A5050" s="367"/>
      <c r="B5050" s="367"/>
      <c r="C5050" s="367"/>
      <c r="D5050" s="367"/>
      <c r="E5050" s="368"/>
      <c r="F5050" s="367"/>
      <c r="G5050" s="367"/>
      <c r="H5050" s="367"/>
      <c r="I5050" s="367"/>
      <c r="J5050" s="367"/>
      <c r="K5050" s="367"/>
      <c r="L5050" s="367"/>
      <c r="M5050" s="367"/>
      <c r="N5050" s="367"/>
      <c r="O5050" s="367"/>
      <c r="P5050" s="367"/>
      <c r="Q5050" s="367"/>
      <c r="R5050" s="367"/>
      <c r="S5050" s="367"/>
      <c r="T5050" s="367"/>
      <c r="U5050" s="367"/>
    </row>
    <row r="5051">
      <c r="A5051" s="367"/>
      <c r="B5051" s="367"/>
      <c r="C5051" s="367"/>
      <c r="D5051" s="367"/>
      <c r="E5051" s="368"/>
      <c r="F5051" s="367"/>
      <c r="G5051" s="367"/>
      <c r="H5051" s="367"/>
      <c r="I5051" s="367"/>
      <c r="J5051" s="367"/>
      <c r="K5051" s="367"/>
      <c r="L5051" s="367"/>
      <c r="M5051" s="367"/>
      <c r="N5051" s="367"/>
      <c r="O5051" s="367"/>
      <c r="P5051" s="367"/>
      <c r="Q5051" s="367"/>
      <c r="R5051" s="367"/>
      <c r="S5051" s="367"/>
      <c r="T5051" s="367"/>
      <c r="U5051" s="367"/>
    </row>
    <row r="5052">
      <c r="A5052" s="367"/>
      <c r="B5052" s="367"/>
      <c r="C5052" s="367"/>
      <c r="D5052" s="367"/>
      <c r="E5052" s="368"/>
      <c r="F5052" s="367"/>
      <c r="G5052" s="367"/>
      <c r="H5052" s="367"/>
      <c r="I5052" s="367"/>
      <c r="J5052" s="367"/>
      <c r="K5052" s="367"/>
      <c r="L5052" s="367"/>
      <c r="M5052" s="367"/>
      <c r="N5052" s="367"/>
      <c r="O5052" s="367"/>
      <c r="P5052" s="367"/>
      <c r="Q5052" s="367"/>
      <c r="R5052" s="367"/>
      <c r="S5052" s="367"/>
      <c r="T5052" s="367"/>
      <c r="U5052" s="367"/>
    </row>
    <row r="5053">
      <c r="A5053" s="367"/>
      <c r="B5053" s="367"/>
      <c r="C5053" s="367"/>
      <c r="D5053" s="367"/>
      <c r="E5053" s="368"/>
      <c r="F5053" s="367"/>
      <c r="G5053" s="367"/>
      <c r="H5053" s="367"/>
      <c r="I5053" s="367"/>
      <c r="J5053" s="367"/>
      <c r="K5053" s="367"/>
      <c r="L5053" s="367"/>
      <c r="M5053" s="367"/>
      <c r="N5053" s="367"/>
      <c r="O5053" s="367"/>
      <c r="P5053" s="367"/>
      <c r="Q5053" s="367"/>
      <c r="R5053" s="367"/>
      <c r="S5053" s="367"/>
      <c r="T5053" s="367"/>
      <c r="U5053" s="367"/>
    </row>
    <row r="5054">
      <c r="A5054" s="367"/>
      <c r="B5054" s="367"/>
      <c r="C5054" s="367"/>
      <c r="D5054" s="367"/>
      <c r="E5054" s="368"/>
      <c r="F5054" s="367"/>
      <c r="G5054" s="367"/>
      <c r="H5054" s="367"/>
      <c r="I5054" s="367"/>
      <c r="J5054" s="367"/>
      <c r="K5054" s="367"/>
      <c r="L5054" s="367"/>
      <c r="M5054" s="367"/>
      <c r="N5054" s="367"/>
      <c r="O5054" s="367"/>
      <c r="P5054" s="367"/>
      <c r="Q5054" s="367"/>
      <c r="R5054" s="367"/>
      <c r="S5054" s="367"/>
      <c r="T5054" s="367"/>
      <c r="U5054" s="367"/>
    </row>
    <row r="5055">
      <c r="A5055" s="367"/>
      <c r="B5055" s="367"/>
      <c r="C5055" s="367"/>
      <c r="D5055" s="367"/>
      <c r="E5055" s="368"/>
      <c r="F5055" s="367"/>
      <c r="G5055" s="367"/>
      <c r="H5055" s="367"/>
      <c r="I5055" s="367"/>
      <c r="J5055" s="367"/>
      <c r="K5055" s="367"/>
      <c r="L5055" s="367"/>
      <c r="M5055" s="367"/>
      <c r="N5055" s="367"/>
      <c r="O5055" s="367"/>
      <c r="P5055" s="367"/>
      <c r="Q5055" s="367"/>
      <c r="R5055" s="367"/>
      <c r="S5055" s="367"/>
      <c r="T5055" s="367"/>
      <c r="U5055" s="367"/>
    </row>
    <row r="5056">
      <c r="A5056" s="367"/>
      <c r="B5056" s="367"/>
      <c r="C5056" s="367"/>
      <c r="D5056" s="367"/>
      <c r="E5056" s="368"/>
      <c r="F5056" s="367"/>
      <c r="G5056" s="367"/>
      <c r="H5056" s="367"/>
      <c r="I5056" s="367"/>
      <c r="J5056" s="367"/>
      <c r="K5056" s="367"/>
      <c r="L5056" s="367"/>
      <c r="M5056" s="367"/>
      <c r="N5056" s="367"/>
      <c r="O5056" s="367"/>
      <c r="P5056" s="367"/>
      <c r="Q5056" s="367"/>
      <c r="R5056" s="367"/>
      <c r="S5056" s="367"/>
      <c r="T5056" s="367"/>
      <c r="U5056" s="367"/>
    </row>
    <row r="5057">
      <c r="A5057" s="367"/>
      <c r="B5057" s="367"/>
      <c r="C5057" s="367"/>
      <c r="D5057" s="367"/>
      <c r="E5057" s="368"/>
      <c r="F5057" s="367"/>
      <c r="G5057" s="367"/>
      <c r="H5057" s="367"/>
      <c r="I5057" s="367"/>
      <c r="J5057" s="367"/>
      <c r="K5057" s="367"/>
      <c r="L5057" s="367"/>
      <c r="M5057" s="367"/>
      <c r="N5057" s="367"/>
      <c r="O5057" s="367"/>
      <c r="P5057" s="367"/>
      <c r="Q5057" s="367"/>
      <c r="R5057" s="367"/>
      <c r="S5057" s="367"/>
      <c r="T5057" s="367"/>
      <c r="U5057" s="367"/>
    </row>
    <row r="5058">
      <c r="A5058" s="367"/>
      <c r="B5058" s="367"/>
      <c r="C5058" s="367"/>
      <c r="D5058" s="367"/>
      <c r="E5058" s="368"/>
      <c r="F5058" s="367"/>
      <c r="G5058" s="367"/>
      <c r="H5058" s="367"/>
      <c r="I5058" s="367"/>
      <c r="J5058" s="367"/>
      <c r="K5058" s="367"/>
      <c r="L5058" s="367"/>
      <c r="M5058" s="367"/>
      <c r="N5058" s="367"/>
      <c r="O5058" s="367"/>
      <c r="P5058" s="367"/>
      <c r="Q5058" s="367"/>
      <c r="R5058" s="367"/>
      <c r="S5058" s="367"/>
      <c r="T5058" s="367"/>
      <c r="U5058" s="367"/>
    </row>
    <row r="5059">
      <c r="A5059" s="367"/>
      <c r="B5059" s="367"/>
      <c r="C5059" s="367"/>
      <c r="D5059" s="367"/>
      <c r="E5059" s="368"/>
      <c r="F5059" s="367"/>
      <c r="G5059" s="367"/>
      <c r="H5059" s="367"/>
      <c r="I5059" s="367"/>
      <c r="J5059" s="367"/>
      <c r="K5059" s="367"/>
      <c r="L5059" s="367"/>
      <c r="M5059" s="367"/>
      <c r="N5059" s="367"/>
      <c r="O5059" s="367"/>
      <c r="P5059" s="367"/>
      <c r="Q5059" s="367"/>
      <c r="R5059" s="367"/>
      <c r="S5059" s="367"/>
      <c r="T5059" s="367"/>
      <c r="U5059" s="367"/>
    </row>
    <row r="5060">
      <c r="A5060" s="367"/>
      <c r="B5060" s="367"/>
      <c r="C5060" s="367"/>
      <c r="D5060" s="367"/>
      <c r="E5060" s="368"/>
      <c r="F5060" s="367"/>
      <c r="G5060" s="367"/>
      <c r="H5060" s="367"/>
      <c r="I5060" s="367"/>
      <c r="J5060" s="367"/>
      <c r="K5060" s="367"/>
      <c r="L5060" s="367"/>
      <c r="M5060" s="367"/>
      <c r="N5060" s="367"/>
      <c r="O5060" s="367"/>
      <c r="P5060" s="367"/>
      <c r="Q5060" s="367"/>
      <c r="R5060" s="367"/>
      <c r="S5060" s="367"/>
      <c r="T5060" s="367"/>
      <c r="U5060" s="367"/>
    </row>
    <row r="5061">
      <c r="A5061" s="367"/>
      <c r="B5061" s="367"/>
      <c r="C5061" s="367"/>
      <c r="D5061" s="367"/>
      <c r="E5061" s="368"/>
      <c r="F5061" s="367"/>
      <c r="G5061" s="367"/>
      <c r="H5061" s="367"/>
      <c r="I5061" s="367"/>
      <c r="J5061" s="367"/>
      <c r="K5061" s="367"/>
      <c r="L5061" s="367"/>
      <c r="M5061" s="367"/>
      <c r="N5061" s="367"/>
      <c r="O5061" s="367"/>
      <c r="P5061" s="367"/>
      <c r="Q5061" s="367"/>
      <c r="R5061" s="367"/>
      <c r="S5061" s="367"/>
      <c r="T5061" s="367"/>
      <c r="U5061" s="367"/>
    </row>
    <row r="5062">
      <c r="A5062" s="367"/>
      <c r="B5062" s="367"/>
      <c r="C5062" s="367"/>
      <c r="D5062" s="367"/>
      <c r="E5062" s="368"/>
      <c r="F5062" s="367"/>
      <c r="G5062" s="367"/>
      <c r="H5062" s="367"/>
      <c r="I5062" s="367"/>
      <c r="J5062" s="367"/>
      <c r="K5062" s="367"/>
      <c r="L5062" s="367"/>
      <c r="M5062" s="367"/>
      <c r="N5062" s="367"/>
      <c r="O5062" s="367"/>
      <c r="P5062" s="367"/>
      <c r="Q5062" s="367"/>
      <c r="R5062" s="367"/>
      <c r="S5062" s="367"/>
      <c r="T5062" s="367"/>
      <c r="U5062" s="367"/>
    </row>
    <row r="5063">
      <c r="A5063" s="367"/>
      <c r="B5063" s="367"/>
      <c r="C5063" s="367"/>
      <c r="D5063" s="367"/>
      <c r="E5063" s="368"/>
      <c r="F5063" s="367"/>
      <c r="G5063" s="367"/>
      <c r="H5063" s="367"/>
      <c r="I5063" s="367"/>
      <c r="J5063" s="367"/>
      <c r="K5063" s="367"/>
      <c r="L5063" s="367"/>
      <c r="M5063" s="367"/>
      <c r="N5063" s="367"/>
      <c r="O5063" s="367"/>
      <c r="P5063" s="367"/>
      <c r="Q5063" s="367"/>
      <c r="R5063" s="367"/>
      <c r="S5063" s="367"/>
      <c r="T5063" s="367"/>
      <c r="U5063" s="367"/>
    </row>
    <row r="5064">
      <c r="A5064" s="367"/>
      <c r="B5064" s="367"/>
      <c r="C5064" s="367"/>
      <c r="D5064" s="367"/>
      <c r="E5064" s="368"/>
      <c r="F5064" s="367"/>
      <c r="G5064" s="367"/>
      <c r="H5064" s="367"/>
      <c r="I5064" s="367"/>
      <c r="J5064" s="367"/>
      <c r="K5064" s="367"/>
      <c r="L5064" s="367"/>
      <c r="M5064" s="367"/>
      <c r="N5064" s="367"/>
      <c r="O5064" s="367"/>
      <c r="P5064" s="367"/>
      <c r="Q5064" s="367"/>
      <c r="R5064" s="367"/>
      <c r="S5064" s="367"/>
      <c r="T5064" s="367"/>
      <c r="U5064" s="367"/>
    </row>
    <row r="5065">
      <c r="A5065" s="367"/>
      <c r="B5065" s="367"/>
      <c r="C5065" s="367"/>
      <c r="D5065" s="367"/>
      <c r="E5065" s="368"/>
      <c r="F5065" s="367"/>
      <c r="G5065" s="367"/>
      <c r="H5065" s="367"/>
      <c r="I5065" s="367"/>
      <c r="J5065" s="367"/>
      <c r="K5065" s="367"/>
      <c r="L5065" s="367"/>
      <c r="M5065" s="367"/>
      <c r="N5065" s="367"/>
      <c r="O5065" s="367"/>
      <c r="P5065" s="367"/>
      <c r="Q5065" s="367"/>
      <c r="R5065" s="367"/>
      <c r="S5065" s="367"/>
      <c r="T5065" s="367"/>
      <c r="U5065" s="367"/>
    </row>
    <row r="5066">
      <c r="A5066" s="367"/>
      <c r="B5066" s="367"/>
      <c r="C5066" s="367"/>
      <c r="D5066" s="367"/>
      <c r="E5066" s="368"/>
      <c r="F5066" s="367"/>
      <c r="G5066" s="367"/>
      <c r="H5066" s="367"/>
      <c r="I5066" s="367"/>
      <c r="J5066" s="367"/>
      <c r="K5066" s="367"/>
      <c r="L5066" s="367"/>
      <c r="M5066" s="367"/>
      <c r="N5066" s="367"/>
      <c r="O5066" s="367"/>
      <c r="P5066" s="367"/>
      <c r="Q5066" s="367"/>
      <c r="R5066" s="367"/>
      <c r="S5066" s="367"/>
      <c r="T5066" s="367"/>
      <c r="U5066" s="367"/>
    </row>
    <row r="5067">
      <c r="A5067" s="367"/>
      <c r="B5067" s="367"/>
      <c r="C5067" s="367"/>
      <c r="D5067" s="367"/>
      <c r="E5067" s="368"/>
      <c r="F5067" s="367"/>
      <c r="G5067" s="367"/>
      <c r="H5067" s="367"/>
      <c r="I5067" s="367"/>
      <c r="J5067" s="367"/>
      <c r="K5067" s="367"/>
      <c r="L5067" s="367"/>
      <c r="M5067" s="367"/>
      <c r="N5067" s="367"/>
      <c r="O5067" s="367"/>
      <c r="P5067" s="367"/>
      <c r="Q5067" s="367"/>
      <c r="R5067" s="367"/>
      <c r="S5067" s="367"/>
      <c r="T5067" s="367"/>
      <c r="U5067" s="367"/>
    </row>
    <row r="5068">
      <c r="A5068" s="367"/>
      <c r="B5068" s="367"/>
      <c r="C5068" s="367"/>
      <c r="D5068" s="367"/>
      <c r="E5068" s="368"/>
      <c r="F5068" s="367"/>
      <c r="G5068" s="367"/>
      <c r="H5068" s="367"/>
      <c r="I5068" s="367"/>
      <c r="J5068" s="367"/>
      <c r="K5068" s="367"/>
      <c r="L5068" s="367"/>
      <c r="M5068" s="367"/>
      <c r="N5068" s="367"/>
      <c r="O5068" s="367"/>
      <c r="P5068" s="367"/>
      <c r="Q5068" s="367"/>
      <c r="R5068" s="367"/>
      <c r="S5068" s="367"/>
      <c r="T5068" s="367"/>
      <c r="U5068" s="367"/>
    </row>
    <row r="5069">
      <c r="A5069" s="367"/>
      <c r="B5069" s="367"/>
      <c r="C5069" s="367"/>
      <c r="D5069" s="367"/>
      <c r="E5069" s="368"/>
      <c r="F5069" s="367"/>
      <c r="G5069" s="367"/>
      <c r="H5069" s="367"/>
      <c r="I5069" s="367"/>
      <c r="J5069" s="367"/>
      <c r="K5069" s="367"/>
      <c r="L5069" s="367"/>
      <c r="M5069" s="367"/>
      <c r="N5069" s="367"/>
      <c r="O5069" s="367"/>
      <c r="P5069" s="367"/>
      <c r="Q5069" s="367"/>
      <c r="R5069" s="367"/>
      <c r="S5069" s="367"/>
      <c r="T5069" s="367"/>
      <c r="U5069" s="367"/>
    </row>
    <row r="5070">
      <c r="A5070" s="367"/>
      <c r="B5070" s="367"/>
      <c r="C5070" s="367"/>
      <c r="D5070" s="367"/>
      <c r="E5070" s="368"/>
      <c r="F5070" s="367"/>
      <c r="G5070" s="367"/>
      <c r="H5070" s="367"/>
      <c r="I5070" s="367"/>
      <c r="J5070" s="367"/>
      <c r="K5070" s="367"/>
      <c r="L5070" s="367"/>
      <c r="M5070" s="367"/>
      <c r="N5070" s="367"/>
      <c r="O5070" s="367"/>
      <c r="P5070" s="367"/>
      <c r="Q5070" s="367"/>
      <c r="R5070" s="367"/>
      <c r="S5070" s="367"/>
      <c r="T5070" s="367"/>
      <c r="U5070" s="367"/>
    </row>
    <row r="5071">
      <c r="A5071" s="367"/>
      <c r="B5071" s="367"/>
      <c r="C5071" s="367"/>
      <c r="D5071" s="367"/>
      <c r="E5071" s="368"/>
      <c r="F5071" s="367"/>
      <c r="G5071" s="367"/>
      <c r="H5071" s="367"/>
      <c r="I5071" s="367"/>
      <c r="J5071" s="367"/>
      <c r="K5071" s="367"/>
      <c r="L5071" s="367"/>
      <c r="M5071" s="367"/>
      <c r="N5071" s="367"/>
      <c r="O5071" s="367"/>
      <c r="P5071" s="367"/>
      <c r="Q5071" s="367"/>
      <c r="R5071" s="367"/>
      <c r="S5071" s="367"/>
      <c r="T5071" s="367"/>
      <c r="U5071" s="367"/>
    </row>
    <row r="5072">
      <c r="A5072" s="367"/>
      <c r="B5072" s="367"/>
      <c r="C5072" s="367"/>
      <c r="D5072" s="367"/>
      <c r="E5072" s="368"/>
      <c r="F5072" s="367"/>
      <c r="G5072" s="367"/>
      <c r="H5072" s="367"/>
      <c r="I5072" s="367"/>
      <c r="J5072" s="367"/>
      <c r="K5072" s="367"/>
      <c r="L5072" s="367"/>
      <c r="M5072" s="367"/>
      <c r="N5072" s="367"/>
      <c r="O5072" s="367"/>
      <c r="P5072" s="367"/>
      <c r="Q5072" s="367"/>
      <c r="R5072" s="367"/>
      <c r="S5072" s="367"/>
      <c r="T5072" s="367"/>
      <c r="U5072" s="367"/>
    </row>
    <row r="5073">
      <c r="A5073" s="367"/>
      <c r="B5073" s="367"/>
      <c r="C5073" s="367"/>
      <c r="D5073" s="367"/>
      <c r="E5073" s="368"/>
      <c r="F5073" s="367"/>
      <c r="G5073" s="367"/>
      <c r="H5073" s="367"/>
      <c r="I5073" s="367"/>
      <c r="J5073" s="367"/>
      <c r="K5073" s="367"/>
      <c r="L5073" s="367"/>
      <c r="M5073" s="367"/>
      <c r="N5073" s="367"/>
      <c r="O5073" s="367"/>
      <c r="P5073" s="367"/>
      <c r="Q5073" s="367"/>
      <c r="R5073" s="367"/>
      <c r="S5073" s="367"/>
      <c r="T5073" s="367"/>
      <c r="U5073" s="367"/>
    </row>
    <row r="5074">
      <c r="A5074" s="367"/>
      <c r="B5074" s="367"/>
      <c r="C5074" s="367"/>
      <c r="D5074" s="367"/>
      <c r="E5074" s="368"/>
      <c r="F5074" s="367"/>
      <c r="G5074" s="367"/>
      <c r="H5074" s="367"/>
      <c r="I5074" s="367"/>
      <c r="J5074" s="367"/>
      <c r="K5074" s="367"/>
      <c r="L5074" s="367"/>
      <c r="M5074" s="367"/>
      <c r="N5074" s="367"/>
      <c r="O5074" s="367"/>
      <c r="P5074" s="367"/>
      <c r="Q5074" s="367"/>
      <c r="R5074" s="367"/>
      <c r="S5074" s="367"/>
      <c r="T5074" s="367"/>
      <c r="U5074" s="367"/>
    </row>
    <row r="5075">
      <c r="A5075" s="367"/>
      <c r="B5075" s="367"/>
      <c r="C5075" s="367"/>
      <c r="D5075" s="367"/>
      <c r="E5075" s="368"/>
      <c r="F5075" s="367"/>
      <c r="G5075" s="367"/>
      <c r="H5075" s="367"/>
      <c r="I5075" s="367"/>
      <c r="J5075" s="367"/>
      <c r="K5075" s="367"/>
      <c r="L5075" s="367"/>
      <c r="M5075" s="367"/>
      <c r="N5075" s="367"/>
      <c r="O5075" s="367"/>
      <c r="P5075" s="367"/>
      <c r="Q5075" s="367"/>
      <c r="R5075" s="367"/>
      <c r="S5075" s="367"/>
      <c r="T5075" s="367"/>
      <c r="U5075" s="367"/>
    </row>
    <row r="5076">
      <c r="A5076" s="367"/>
      <c r="B5076" s="367"/>
      <c r="C5076" s="367"/>
      <c r="D5076" s="367"/>
      <c r="E5076" s="368"/>
      <c r="F5076" s="367"/>
      <c r="G5076" s="367"/>
      <c r="H5076" s="367"/>
      <c r="I5076" s="367"/>
      <c r="J5076" s="367"/>
      <c r="K5076" s="367"/>
      <c r="L5076" s="367"/>
      <c r="M5076" s="367"/>
      <c r="N5076" s="367"/>
      <c r="O5076" s="367"/>
      <c r="P5076" s="367"/>
      <c r="Q5076" s="367"/>
      <c r="R5076" s="367"/>
      <c r="S5076" s="367"/>
      <c r="T5076" s="367"/>
      <c r="U5076" s="367"/>
    </row>
    <row r="5077">
      <c r="A5077" s="367"/>
      <c r="B5077" s="367"/>
      <c r="C5077" s="367"/>
      <c r="D5077" s="367"/>
      <c r="E5077" s="368"/>
      <c r="F5077" s="367"/>
      <c r="G5077" s="367"/>
      <c r="H5077" s="367"/>
      <c r="I5077" s="367"/>
      <c r="J5077" s="367"/>
      <c r="K5077" s="367"/>
      <c r="L5077" s="367"/>
      <c r="M5077" s="367"/>
      <c r="N5077" s="367"/>
      <c r="O5077" s="367"/>
      <c r="P5077" s="367"/>
      <c r="Q5077" s="367"/>
      <c r="R5077" s="367"/>
      <c r="S5077" s="367"/>
      <c r="T5077" s="367"/>
      <c r="U5077" s="367"/>
    </row>
    <row r="5078">
      <c r="A5078" s="367"/>
      <c r="B5078" s="367"/>
      <c r="C5078" s="367"/>
      <c r="D5078" s="367"/>
      <c r="E5078" s="368"/>
      <c r="F5078" s="367"/>
      <c r="G5078" s="367"/>
      <c r="H5078" s="367"/>
      <c r="I5078" s="367"/>
      <c r="J5078" s="367"/>
      <c r="K5078" s="367"/>
      <c r="L5078" s="367"/>
      <c r="M5078" s="367"/>
      <c r="N5078" s="367"/>
      <c r="O5078" s="367"/>
      <c r="P5078" s="367"/>
      <c r="Q5078" s="367"/>
      <c r="R5078" s="367"/>
      <c r="S5078" s="367"/>
      <c r="T5078" s="367"/>
      <c r="U5078" s="367"/>
    </row>
    <row r="5079">
      <c r="A5079" s="367"/>
      <c r="B5079" s="367"/>
      <c r="C5079" s="367"/>
      <c r="D5079" s="367"/>
      <c r="E5079" s="368"/>
      <c r="F5079" s="367"/>
      <c r="G5079" s="367"/>
      <c r="H5079" s="367"/>
      <c r="I5079" s="367"/>
      <c r="J5079" s="367"/>
      <c r="K5079" s="367"/>
      <c r="L5079" s="367"/>
      <c r="M5079" s="367"/>
      <c r="N5079" s="367"/>
      <c r="O5079" s="367"/>
      <c r="P5079" s="367"/>
      <c r="Q5079" s="367"/>
      <c r="R5079" s="367"/>
      <c r="S5079" s="367"/>
      <c r="T5079" s="367"/>
      <c r="U5079" s="367"/>
    </row>
    <row r="5080">
      <c r="A5080" s="367"/>
      <c r="B5080" s="367"/>
      <c r="C5080" s="367"/>
      <c r="D5080" s="367"/>
      <c r="E5080" s="368"/>
      <c r="F5080" s="367"/>
      <c r="G5080" s="367"/>
      <c r="H5080" s="367"/>
      <c r="I5080" s="367"/>
      <c r="J5080" s="367"/>
      <c r="K5080" s="367"/>
      <c r="L5080" s="367"/>
      <c r="M5080" s="367"/>
      <c r="N5080" s="367"/>
      <c r="O5080" s="367"/>
      <c r="P5080" s="367"/>
      <c r="Q5080" s="367"/>
      <c r="R5080" s="367"/>
      <c r="S5080" s="367"/>
      <c r="T5080" s="367"/>
      <c r="U5080" s="367"/>
    </row>
    <row r="5081">
      <c r="A5081" s="367"/>
      <c r="B5081" s="367"/>
      <c r="C5081" s="367"/>
      <c r="D5081" s="367"/>
      <c r="E5081" s="368"/>
      <c r="F5081" s="367"/>
      <c r="G5081" s="367"/>
      <c r="H5081" s="367"/>
      <c r="I5081" s="367"/>
      <c r="J5081" s="367"/>
      <c r="K5081" s="367"/>
      <c r="L5081" s="367"/>
      <c r="M5081" s="367"/>
      <c r="N5081" s="367"/>
      <c r="O5081" s="367"/>
      <c r="P5081" s="367"/>
      <c r="Q5081" s="367"/>
      <c r="R5081" s="367"/>
      <c r="S5081" s="367"/>
      <c r="T5081" s="367"/>
      <c r="U5081" s="367"/>
    </row>
    <row r="5082">
      <c r="A5082" s="367"/>
      <c r="B5082" s="367"/>
      <c r="C5082" s="367"/>
      <c r="D5082" s="367"/>
      <c r="E5082" s="368"/>
      <c r="F5082" s="367"/>
      <c r="G5082" s="367"/>
      <c r="H5082" s="367"/>
      <c r="I5082" s="367"/>
      <c r="J5082" s="367"/>
      <c r="K5082" s="367"/>
      <c r="L5082" s="367"/>
      <c r="M5082" s="367"/>
      <c r="N5082" s="367"/>
      <c r="O5082" s="367"/>
      <c r="P5082" s="367"/>
      <c r="Q5082" s="367"/>
      <c r="R5082" s="367"/>
      <c r="S5082" s="367"/>
      <c r="T5082" s="367"/>
      <c r="U5082" s="367"/>
    </row>
    <row r="5083">
      <c r="A5083" s="367"/>
      <c r="B5083" s="367"/>
      <c r="C5083" s="367"/>
      <c r="D5083" s="367"/>
      <c r="E5083" s="368"/>
      <c r="F5083" s="367"/>
      <c r="G5083" s="367"/>
      <c r="H5083" s="367"/>
      <c r="I5083" s="367"/>
      <c r="J5083" s="367"/>
      <c r="K5083" s="367"/>
      <c r="L5083" s="367"/>
      <c r="M5083" s="367"/>
      <c r="N5083" s="367"/>
      <c r="O5083" s="367"/>
      <c r="P5083" s="367"/>
      <c r="Q5083" s="367"/>
      <c r="R5083" s="367"/>
      <c r="S5083" s="367"/>
      <c r="T5083" s="367"/>
      <c r="U5083" s="367"/>
    </row>
    <row r="5084">
      <c r="A5084" s="367"/>
      <c r="B5084" s="367"/>
      <c r="C5084" s="367"/>
      <c r="D5084" s="367"/>
      <c r="E5084" s="368"/>
      <c r="F5084" s="367"/>
      <c r="G5084" s="367"/>
      <c r="H5084" s="367"/>
      <c r="I5084" s="367"/>
      <c r="J5084" s="367"/>
      <c r="K5084" s="367"/>
      <c r="L5084" s="367"/>
      <c r="M5084" s="367"/>
      <c r="N5084" s="367"/>
      <c r="O5084" s="367"/>
      <c r="P5084" s="367"/>
      <c r="Q5084" s="367"/>
      <c r="R5084" s="367"/>
      <c r="S5084" s="367"/>
      <c r="T5084" s="367"/>
      <c r="U5084" s="367"/>
    </row>
    <row r="5085">
      <c r="A5085" s="367"/>
      <c r="B5085" s="367"/>
      <c r="C5085" s="367"/>
      <c r="D5085" s="367"/>
      <c r="E5085" s="368"/>
      <c r="F5085" s="367"/>
      <c r="G5085" s="367"/>
      <c r="H5085" s="367"/>
      <c r="I5085" s="367"/>
      <c r="J5085" s="367"/>
      <c r="K5085" s="367"/>
      <c r="L5085" s="367"/>
      <c r="M5085" s="367"/>
      <c r="N5085" s="367"/>
      <c r="O5085" s="367"/>
      <c r="P5085" s="367"/>
      <c r="Q5085" s="367"/>
      <c r="R5085" s="367"/>
      <c r="S5085" s="367"/>
      <c r="T5085" s="367"/>
      <c r="U5085" s="367"/>
    </row>
    <row r="5086">
      <c r="A5086" s="367"/>
      <c r="B5086" s="367"/>
      <c r="C5086" s="367"/>
      <c r="D5086" s="367"/>
      <c r="E5086" s="368"/>
      <c r="F5086" s="367"/>
      <c r="G5086" s="367"/>
      <c r="H5086" s="367"/>
      <c r="I5086" s="367"/>
      <c r="J5086" s="367"/>
      <c r="K5086" s="367"/>
      <c r="L5086" s="367"/>
      <c r="M5086" s="367"/>
      <c r="N5086" s="367"/>
      <c r="O5086" s="367"/>
      <c r="P5086" s="367"/>
      <c r="Q5086" s="367"/>
      <c r="R5086" s="367"/>
      <c r="S5086" s="367"/>
      <c r="T5086" s="367"/>
      <c r="U5086" s="367"/>
    </row>
    <row r="5087">
      <c r="A5087" s="367"/>
      <c r="B5087" s="367"/>
      <c r="C5087" s="367"/>
      <c r="D5087" s="367"/>
      <c r="E5087" s="368"/>
      <c r="F5087" s="367"/>
      <c r="G5087" s="367"/>
      <c r="H5087" s="367"/>
      <c r="I5087" s="367"/>
      <c r="J5087" s="367"/>
      <c r="K5087" s="367"/>
      <c r="L5087" s="367"/>
      <c r="M5087" s="367"/>
      <c r="N5087" s="367"/>
      <c r="O5087" s="367"/>
      <c r="P5087" s="367"/>
      <c r="Q5087" s="367"/>
      <c r="R5087" s="367"/>
      <c r="S5087" s="367"/>
      <c r="T5087" s="367"/>
      <c r="U5087" s="367"/>
    </row>
    <row r="5088">
      <c r="A5088" s="367"/>
      <c r="B5088" s="367"/>
      <c r="C5088" s="367"/>
      <c r="D5088" s="367"/>
      <c r="E5088" s="368"/>
      <c r="F5088" s="367"/>
      <c r="G5088" s="367"/>
      <c r="H5088" s="367"/>
      <c r="I5088" s="367"/>
      <c r="J5088" s="367"/>
      <c r="K5088" s="367"/>
      <c r="L5088" s="367"/>
      <c r="M5088" s="367"/>
      <c r="N5088" s="367"/>
      <c r="O5088" s="367"/>
      <c r="P5088" s="367"/>
      <c r="Q5088" s="367"/>
      <c r="R5088" s="367"/>
      <c r="S5088" s="367"/>
      <c r="T5088" s="367"/>
      <c r="U5088" s="367"/>
    </row>
    <row r="5089">
      <c r="A5089" s="367"/>
      <c r="B5089" s="367"/>
      <c r="C5089" s="367"/>
      <c r="D5089" s="367"/>
      <c r="E5089" s="368"/>
      <c r="F5089" s="367"/>
      <c r="G5089" s="367"/>
      <c r="H5089" s="367"/>
      <c r="I5089" s="367"/>
      <c r="J5089" s="367"/>
      <c r="K5089" s="367"/>
      <c r="L5089" s="367"/>
      <c r="M5089" s="367"/>
      <c r="N5089" s="367"/>
      <c r="O5089" s="367"/>
      <c r="P5089" s="367"/>
      <c r="Q5089" s="367"/>
      <c r="R5089" s="367"/>
      <c r="S5089" s="367"/>
      <c r="T5089" s="367"/>
      <c r="U5089" s="367"/>
    </row>
    <row r="5090">
      <c r="A5090" s="367"/>
      <c r="B5090" s="367"/>
      <c r="C5090" s="367"/>
      <c r="D5090" s="367"/>
      <c r="E5090" s="368"/>
      <c r="F5090" s="367"/>
      <c r="G5090" s="367"/>
      <c r="H5090" s="367"/>
      <c r="I5090" s="367"/>
      <c r="J5090" s="367"/>
      <c r="K5090" s="367"/>
      <c r="L5090" s="367"/>
      <c r="M5090" s="367"/>
      <c r="N5090" s="367"/>
      <c r="O5090" s="367"/>
      <c r="P5090" s="367"/>
      <c r="Q5090" s="367"/>
      <c r="R5090" s="367"/>
      <c r="S5090" s="367"/>
      <c r="T5090" s="367"/>
      <c r="U5090" s="367"/>
    </row>
    <row r="5091">
      <c r="A5091" s="367"/>
      <c r="B5091" s="367"/>
      <c r="C5091" s="367"/>
      <c r="D5091" s="367"/>
      <c r="E5091" s="368"/>
      <c r="F5091" s="367"/>
      <c r="G5091" s="367"/>
      <c r="H5091" s="367"/>
      <c r="I5091" s="367"/>
      <c r="J5091" s="367"/>
      <c r="K5091" s="367"/>
      <c r="L5091" s="367"/>
      <c r="M5091" s="367"/>
      <c r="N5091" s="367"/>
      <c r="O5091" s="367"/>
      <c r="P5091" s="367"/>
      <c r="Q5091" s="367"/>
      <c r="R5091" s="367"/>
      <c r="S5091" s="367"/>
      <c r="T5091" s="367"/>
      <c r="U5091" s="367"/>
    </row>
    <row r="5092">
      <c r="A5092" s="367"/>
      <c r="B5092" s="367"/>
      <c r="C5092" s="367"/>
      <c r="D5092" s="367"/>
      <c r="E5092" s="368"/>
      <c r="F5092" s="367"/>
      <c r="G5092" s="367"/>
      <c r="H5092" s="367"/>
      <c r="I5092" s="367"/>
      <c r="J5092" s="367"/>
      <c r="K5092" s="367"/>
      <c r="L5092" s="367"/>
      <c r="M5092" s="367"/>
      <c r="N5092" s="367"/>
      <c r="O5092" s="367"/>
      <c r="P5092" s="367"/>
      <c r="Q5092" s="367"/>
      <c r="R5092" s="367"/>
      <c r="S5092" s="367"/>
      <c r="T5092" s="367"/>
      <c r="U5092" s="367"/>
    </row>
    <row r="5093">
      <c r="A5093" s="367"/>
      <c r="B5093" s="367"/>
      <c r="C5093" s="367"/>
      <c r="D5093" s="367"/>
      <c r="E5093" s="368"/>
      <c r="F5093" s="367"/>
      <c r="G5093" s="367"/>
      <c r="H5093" s="367"/>
      <c r="I5093" s="367"/>
      <c r="J5093" s="367"/>
      <c r="K5093" s="367"/>
      <c r="L5093" s="367"/>
      <c r="M5093" s="367"/>
      <c r="N5093" s="367"/>
      <c r="O5093" s="367"/>
      <c r="P5093" s="367"/>
      <c r="Q5093" s="367"/>
      <c r="R5093" s="367"/>
      <c r="S5093" s="367"/>
      <c r="T5093" s="367"/>
      <c r="U5093" s="367"/>
    </row>
    <row r="5094">
      <c r="A5094" s="367"/>
      <c r="B5094" s="367"/>
      <c r="C5094" s="367"/>
      <c r="D5094" s="367"/>
      <c r="E5094" s="368"/>
      <c r="F5094" s="367"/>
      <c r="G5094" s="367"/>
      <c r="H5094" s="367"/>
      <c r="I5094" s="367"/>
      <c r="J5094" s="367"/>
      <c r="K5094" s="367"/>
      <c r="L5094" s="367"/>
      <c r="M5094" s="367"/>
      <c r="N5094" s="367"/>
      <c r="O5094" s="367"/>
      <c r="P5094" s="367"/>
      <c r="Q5094" s="367"/>
      <c r="R5094" s="367"/>
      <c r="S5094" s="367"/>
      <c r="T5094" s="367"/>
      <c r="U5094" s="367"/>
    </row>
    <row r="5095">
      <c r="A5095" s="367"/>
      <c r="B5095" s="367"/>
      <c r="C5095" s="367"/>
      <c r="D5095" s="367"/>
      <c r="E5095" s="368"/>
      <c r="F5095" s="367"/>
      <c r="G5095" s="367"/>
      <c r="H5095" s="367"/>
      <c r="I5095" s="367"/>
      <c r="J5095" s="367"/>
      <c r="K5095" s="367"/>
      <c r="L5095" s="367"/>
      <c r="M5095" s="367"/>
      <c r="N5095" s="367"/>
      <c r="O5095" s="367"/>
      <c r="P5095" s="367"/>
      <c r="Q5095" s="367"/>
      <c r="R5095" s="367"/>
      <c r="S5095" s="367"/>
      <c r="T5095" s="367"/>
      <c r="U5095" s="367"/>
    </row>
    <row r="5096">
      <c r="A5096" s="367"/>
      <c r="B5096" s="367"/>
      <c r="C5096" s="367"/>
      <c r="D5096" s="367"/>
      <c r="E5096" s="368"/>
      <c r="F5096" s="367"/>
      <c r="G5096" s="367"/>
      <c r="H5096" s="367"/>
      <c r="I5096" s="367"/>
      <c r="J5096" s="367"/>
      <c r="K5096" s="367"/>
      <c r="L5096" s="367"/>
      <c r="M5096" s="367"/>
      <c r="N5096" s="367"/>
      <c r="O5096" s="367"/>
      <c r="P5096" s="367"/>
      <c r="Q5096" s="367"/>
      <c r="R5096" s="367"/>
      <c r="S5096" s="367"/>
      <c r="T5096" s="367"/>
      <c r="U5096" s="367"/>
    </row>
    <row r="5097">
      <c r="A5097" s="367"/>
      <c r="B5097" s="367"/>
      <c r="C5097" s="367"/>
      <c r="D5097" s="367"/>
      <c r="E5097" s="368"/>
      <c r="F5097" s="367"/>
      <c r="G5097" s="367"/>
      <c r="H5097" s="367"/>
      <c r="I5097" s="367"/>
      <c r="J5097" s="367"/>
      <c r="K5097" s="367"/>
      <c r="L5097" s="367"/>
      <c r="M5097" s="367"/>
      <c r="N5097" s="367"/>
      <c r="O5097" s="367"/>
      <c r="P5097" s="367"/>
      <c r="Q5097" s="367"/>
      <c r="R5097" s="367"/>
      <c r="S5097" s="367"/>
      <c r="T5097" s="367"/>
      <c r="U5097" s="367"/>
    </row>
    <row r="5098">
      <c r="A5098" s="367"/>
      <c r="B5098" s="367"/>
      <c r="C5098" s="367"/>
      <c r="D5098" s="367"/>
      <c r="E5098" s="368"/>
      <c r="F5098" s="367"/>
      <c r="G5098" s="367"/>
      <c r="H5098" s="367"/>
      <c r="I5098" s="367"/>
      <c r="J5098" s="367"/>
      <c r="K5098" s="367"/>
      <c r="L5098" s="367"/>
      <c r="M5098" s="367"/>
      <c r="N5098" s="367"/>
      <c r="O5098" s="367"/>
      <c r="P5098" s="367"/>
      <c r="Q5098" s="367"/>
      <c r="R5098" s="367"/>
      <c r="S5098" s="367"/>
      <c r="T5098" s="367"/>
      <c r="U5098" s="367"/>
    </row>
    <row r="5099">
      <c r="A5099" s="367"/>
      <c r="B5099" s="367"/>
      <c r="C5099" s="367"/>
      <c r="D5099" s="367"/>
      <c r="E5099" s="368"/>
      <c r="F5099" s="367"/>
      <c r="G5099" s="367"/>
      <c r="H5099" s="367"/>
      <c r="I5099" s="367"/>
      <c r="J5099" s="367"/>
      <c r="K5099" s="367"/>
      <c r="L5099" s="367"/>
      <c r="M5099" s="367"/>
      <c r="N5099" s="367"/>
      <c r="O5099" s="367"/>
      <c r="P5099" s="367"/>
      <c r="Q5099" s="367"/>
      <c r="R5099" s="367"/>
      <c r="S5099" s="367"/>
      <c r="T5099" s="367"/>
      <c r="U5099" s="367"/>
    </row>
    <row r="5100">
      <c r="A5100" s="367"/>
      <c r="B5100" s="367"/>
      <c r="C5100" s="367"/>
      <c r="D5100" s="367"/>
      <c r="E5100" s="368"/>
      <c r="F5100" s="367"/>
      <c r="G5100" s="367"/>
      <c r="H5100" s="367"/>
      <c r="I5100" s="367"/>
      <c r="J5100" s="367"/>
      <c r="K5100" s="367"/>
      <c r="L5100" s="367"/>
      <c r="M5100" s="367"/>
      <c r="N5100" s="367"/>
      <c r="O5100" s="367"/>
      <c r="P5100" s="367"/>
      <c r="Q5100" s="367"/>
      <c r="R5100" s="367"/>
      <c r="S5100" s="367"/>
      <c r="T5100" s="367"/>
      <c r="U5100" s="367"/>
    </row>
    <row r="5101">
      <c r="A5101" s="367"/>
      <c r="B5101" s="367"/>
      <c r="C5101" s="367"/>
      <c r="D5101" s="367"/>
      <c r="E5101" s="368"/>
      <c r="F5101" s="367"/>
      <c r="G5101" s="367"/>
      <c r="H5101" s="367"/>
      <c r="I5101" s="367"/>
      <c r="J5101" s="367"/>
      <c r="K5101" s="367"/>
      <c r="L5101" s="367"/>
      <c r="M5101" s="367"/>
      <c r="N5101" s="367"/>
      <c r="O5101" s="367"/>
      <c r="P5101" s="367"/>
      <c r="Q5101" s="367"/>
      <c r="R5101" s="367"/>
      <c r="S5101" s="367"/>
      <c r="T5101" s="367"/>
      <c r="U5101" s="367"/>
    </row>
    <row r="5102">
      <c r="A5102" s="367"/>
      <c r="B5102" s="367"/>
      <c r="C5102" s="367"/>
      <c r="D5102" s="367"/>
      <c r="E5102" s="368"/>
      <c r="F5102" s="367"/>
      <c r="G5102" s="367"/>
      <c r="H5102" s="367"/>
      <c r="I5102" s="367"/>
      <c r="J5102" s="367"/>
      <c r="K5102" s="367"/>
      <c r="L5102" s="367"/>
      <c r="M5102" s="367"/>
      <c r="N5102" s="367"/>
      <c r="O5102" s="367"/>
      <c r="P5102" s="367"/>
      <c r="Q5102" s="367"/>
      <c r="R5102" s="367"/>
      <c r="S5102" s="367"/>
      <c r="T5102" s="367"/>
      <c r="U5102" s="367"/>
    </row>
    <row r="5103">
      <c r="A5103" s="367"/>
      <c r="B5103" s="367"/>
      <c r="C5103" s="367"/>
      <c r="D5103" s="367"/>
      <c r="E5103" s="368"/>
      <c r="F5103" s="367"/>
      <c r="G5103" s="367"/>
      <c r="H5103" s="367"/>
      <c r="I5103" s="367"/>
      <c r="J5103" s="367"/>
      <c r="K5103" s="367"/>
      <c r="L5103" s="367"/>
      <c r="M5103" s="367"/>
      <c r="N5103" s="367"/>
      <c r="O5103" s="367"/>
      <c r="P5103" s="367"/>
      <c r="Q5103" s="367"/>
      <c r="R5103" s="367"/>
      <c r="S5103" s="367"/>
      <c r="T5103" s="367"/>
      <c r="U5103" s="367"/>
    </row>
    <row r="5104">
      <c r="A5104" s="367"/>
      <c r="B5104" s="367"/>
      <c r="C5104" s="367"/>
      <c r="D5104" s="367"/>
      <c r="E5104" s="368"/>
      <c r="F5104" s="367"/>
      <c r="G5104" s="367"/>
      <c r="H5104" s="367"/>
      <c r="I5104" s="367"/>
      <c r="J5104" s="367"/>
      <c r="K5104" s="367"/>
      <c r="L5104" s="367"/>
      <c r="M5104" s="367"/>
      <c r="N5104" s="367"/>
      <c r="O5104" s="367"/>
      <c r="P5104" s="367"/>
      <c r="Q5104" s="367"/>
      <c r="R5104" s="367"/>
      <c r="S5104" s="367"/>
      <c r="T5104" s="367"/>
      <c r="U5104" s="367"/>
    </row>
    <row r="5105">
      <c r="A5105" s="367"/>
      <c r="B5105" s="367"/>
      <c r="C5105" s="367"/>
      <c r="D5105" s="367"/>
      <c r="E5105" s="368"/>
      <c r="F5105" s="367"/>
      <c r="G5105" s="367"/>
      <c r="H5105" s="367"/>
      <c r="I5105" s="367"/>
      <c r="J5105" s="367"/>
      <c r="K5105" s="367"/>
      <c r="L5105" s="367"/>
      <c r="M5105" s="367"/>
      <c r="N5105" s="367"/>
      <c r="O5105" s="367"/>
      <c r="P5105" s="367"/>
      <c r="Q5105" s="367"/>
      <c r="R5105" s="367"/>
      <c r="S5105" s="367"/>
      <c r="T5105" s="367"/>
      <c r="U5105" s="367"/>
    </row>
    <row r="5106">
      <c r="A5106" s="367"/>
      <c r="B5106" s="367"/>
      <c r="C5106" s="367"/>
      <c r="D5106" s="367"/>
      <c r="E5106" s="368"/>
      <c r="F5106" s="367"/>
      <c r="G5106" s="367"/>
      <c r="H5106" s="367"/>
      <c r="I5106" s="367"/>
      <c r="J5106" s="367"/>
      <c r="K5106" s="367"/>
      <c r="L5106" s="367"/>
      <c r="M5106" s="367"/>
      <c r="N5106" s="367"/>
      <c r="O5106" s="367"/>
      <c r="P5106" s="367"/>
      <c r="Q5106" s="367"/>
      <c r="R5106" s="367"/>
      <c r="S5106" s="367"/>
      <c r="T5106" s="367"/>
      <c r="U5106" s="367"/>
    </row>
    <row r="5107">
      <c r="A5107" s="367"/>
      <c r="B5107" s="367"/>
      <c r="C5107" s="367"/>
      <c r="D5107" s="367"/>
      <c r="E5107" s="368"/>
      <c r="F5107" s="367"/>
      <c r="G5107" s="367"/>
      <c r="H5107" s="367"/>
      <c r="I5107" s="367"/>
      <c r="J5107" s="367"/>
      <c r="K5107" s="367"/>
      <c r="L5107" s="367"/>
      <c r="M5107" s="367"/>
      <c r="N5107" s="367"/>
      <c r="O5107" s="367"/>
      <c r="P5107" s="367"/>
      <c r="Q5107" s="367"/>
      <c r="R5107" s="367"/>
      <c r="S5107" s="367"/>
      <c r="T5107" s="367"/>
      <c r="U5107" s="367"/>
    </row>
    <row r="5108">
      <c r="A5108" s="367"/>
      <c r="B5108" s="367"/>
      <c r="C5108" s="367"/>
      <c r="D5108" s="367"/>
      <c r="E5108" s="368"/>
      <c r="F5108" s="367"/>
      <c r="G5108" s="367"/>
      <c r="H5108" s="367"/>
      <c r="I5108" s="367"/>
      <c r="J5108" s="367"/>
      <c r="K5108" s="367"/>
      <c r="L5108" s="367"/>
      <c r="M5108" s="367"/>
      <c r="N5108" s="367"/>
      <c r="O5108" s="367"/>
      <c r="P5108" s="367"/>
      <c r="Q5108" s="367"/>
      <c r="R5108" s="367"/>
      <c r="S5108" s="367"/>
      <c r="T5108" s="367"/>
      <c r="U5108" s="367"/>
    </row>
    <row r="5109">
      <c r="A5109" s="367"/>
      <c r="B5109" s="367"/>
      <c r="C5109" s="367"/>
      <c r="D5109" s="367"/>
      <c r="E5109" s="368"/>
      <c r="F5109" s="367"/>
      <c r="G5109" s="367"/>
      <c r="H5109" s="367"/>
      <c r="I5109" s="367"/>
      <c r="J5109" s="367"/>
      <c r="K5109" s="367"/>
      <c r="L5109" s="367"/>
      <c r="M5109" s="367"/>
      <c r="N5109" s="367"/>
      <c r="O5109" s="367"/>
      <c r="P5109" s="367"/>
      <c r="Q5109" s="367"/>
      <c r="R5109" s="367"/>
      <c r="S5109" s="367"/>
      <c r="T5109" s="367"/>
      <c r="U5109" s="367"/>
    </row>
    <row r="5110">
      <c r="A5110" s="367"/>
      <c r="B5110" s="367"/>
      <c r="C5110" s="367"/>
      <c r="D5110" s="367"/>
      <c r="E5110" s="368"/>
      <c r="F5110" s="367"/>
      <c r="G5110" s="367"/>
      <c r="H5110" s="367"/>
      <c r="I5110" s="367"/>
      <c r="J5110" s="367"/>
      <c r="K5110" s="367"/>
      <c r="L5110" s="367"/>
      <c r="M5110" s="367"/>
      <c r="N5110" s="367"/>
      <c r="O5110" s="367"/>
      <c r="P5110" s="367"/>
      <c r="Q5110" s="367"/>
      <c r="R5110" s="367"/>
      <c r="S5110" s="367"/>
      <c r="T5110" s="367"/>
      <c r="U5110" s="367"/>
    </row>
    <row r="5111">
      <c r="A5111" s="367"/>
      <c r="B5111" s="367"/>
      <c r="C5111" s="367"/>
      <c r="D5111" s="367"/>
      <c r="E5111" s="368"/>
      <c r="F5111" s="367"/>
      <c r="G5111" s="367"/>
      <c r="H5111" s="367"/>
      <c r="I5111" s="367"/>
      <c r="J5111" s="367"/>
      <c r="K5111" s="367"/>
      <c r="L5111" s="367"/>
      <c r="M5111" s="367"/>
      <c r="N5111" s="367"/>
      <c r="O5111" s="367"/>
      <c r="P5111" s="367"/>
      <c r="Q5111" s="367"/>
      <c r="R5111" s="367"/>
      <c r="S5111" s="367"/>
      <c r="T5111" s="367"/>
      <c r="U5111" s="367"/>
    </row>
    <row r="5112">
      <c r="A5112" s="367"/>
      <c r="B5112" s="367"/>
      <c r="C5112" s="367"/>
      <c r="D5112" s="367"/>
      <c r="E5112" s="368"/>
      <c r="F5112" s="367"/>
      <c r="G5112" s="367"/>
      <c r="H5112" s="367"/>
      <c r="I5112" s="367"/>
      <c r="J5112" s="367"/>
      <c r="K5112" s="367"/>
      <c r="L5112" s="367"/>
      <c r="M5112" s="367"/>
      <c r="N5112" s="367"/>
      <c r="O5112" s="367"/>
      <c r="P5112" s="367"/>
      <c r="Q5112" s="367"/>
      <c r="R5112" s="367"/>
      <c r="S5112" s="367"/>
      <c r="T5112" s="367"/>
      <c r="U5112" s="367"/>
    </row>
    <row r="5113">
      <c r="A5113" s="367"/>
      <c r="B5113" s="367"/>
      <c r="C5113" s="367"/>
      <c r="D5113" s="367"/>
      <c r="E5113" s="368"/>
      <c r="F5113" s="367"/>
      <c r="G5113" s="367"/>
      <c r="H5113" s="367"/>
      <c r="I5113" s="367"/>
      <c r="J5113" s="367"/>
      <c r="K5113" s="367"/>
      <c r="L5113" s="367"/>
      <c r="M5113" s="367"/>
      <c r="N5113" s="367"/>
      <c r="O5113" s="367"/>
      <c r="P5113" s="367"/>
      <c r="Q5113" s="367"/>
      <c r="R5113" s="367"/>
      <c r="S5113" s="367"/>
      <c r="T5113" s="367"/>
      <c r="U5113" s="367"/>
    </row>
    <row r="5114">
      <c r="A5114" s="367"/>
      <c r="B5114" s="367"/>
      <c r="C5114" s="367"/>
      <c r="D5114" s="367"/>
      <c r="E5114" s="368"/>
      <c r="F5114" s="367"/>
      <c r="G5114" s="367"/>
      <c r="H5114" s="367"/>
      <c r="I5114" s="367"/>
      <c r="J5114" s="367"/>
      <c r="K5114" s="367"/>
      <c r="L5114" s="367"/>
      <c r="M5114" s="367"/>
      <c r="N5114" s="367"/>
      <c r="O5114" s="367"/>
      <c r="P5114" s="367"/>
      <c r="Q5114" s="367"/>
      <c r="R5114" s="367"/>
      <c r="S5114" s="367"/>
      <c r="T5114" s="367"/>
      <c r="U5114" s="367"/>
    </row>
    <row r="5115">
      <c r="A5115" s="367"/>
      <c r="B5115" s="367"/>
      <c r="C5115" s="367"/>
      <c r="D5115" s="367"/>
      <c r="E5115" s="368"/>
      <c r="F5115" s="367"/>
      <c r="G5115" s="367"/>
      <c r="H5115" s="367"/>
      <c r="I5115" s="367"/>
      <c r="J5115" s="367"/>
      <c r="K5115" s="367"/>
      <c r="L5115" s="367"/>
      <c r="M5115" s="367"/>
      <c r="N5115" s="367"/>
      <c r="O5115" s="367"/>
      <c r="P5115" s="367"/>
      <c r="Q5115" s="367"/>
      <c r="R5115" s="367"/>
      <c r="S5115" s="367"/>
      <c r="T5115" s="367"/>
      <c r="U5115" s="367"/>
    </row>
    <row r="5116">
      <c r="A5116" s="367"/>
      <c r="B5116" s="367"/>
      <c r="C5116" s="367"/>
      <c r="D5116" s="367"/>
      <c r="E5116" s="368"/>
      <c r="F5116" s="367"/>
      <c r="G5116" s="367"/>
      <c r="H5116" s="367"/>
      <c r="I5116" s="367"/>
      <c r="J5116" s="367"/>
      <c r="K5116" s="367"/>
      <c r="L5116" s="367"/>
      <c r="M5116" s="367"/>
      <c r="N5116" s="367"/>
      <c r="O5116" s="367"/>
      <c r="P5116" s="367"/>
      <c r="Q5116" s="367"/>
      <c r="R5116" s="367"/>
      <c r="S5116" s="367"/>
      <c r="T5116" s="367"/>
      <c r="U5116" s="367"/>
    </row>
    <row r="5117">
      <c r="A5117" s="367"/>
      <c r="B5117" s="367"/>
      <c r="C5117" s="367"/>
      <c r="D5117" s="367"/>
      <c r="E5117" s="368"/>
      <c r="F5117" s="367"/>
      <c r="G5117" s="367"/>
      <c r="H5117" s="367"/>
      <c r="I5117" s="367"/>
      <c r="J5117" s="367"/>
      <c r="K5117" s="367"/>
      <c r="L5117" s="367"/>
      <c r="M5117" s="367"/>
      <c r="N5117" s="367"/>
      <c r="O5117" s="367"/>
      <c r="P5117" s="367"/>
      <c r="Q5117" s="367"/>
      <c r="R5117" s="367"/>
      <c r="S5117" s="367"/>
      <c r="T5117" s="367"/>
      <c r="U5117" s="367"/>
    </row>
    <row r="5118">
      <c r="A5118" s="367"/>
      <c r="B5118" s="367"/>
      <c r="C5118" s="367"/>
      <c r="D5118" s="367"/>
      <c r="E5118" s="368"/>
      <c r="F5118" s="367"/>
      <c r="G5118" s="367"/>
      <c r="H5118" s="367"/>
      <c r="I5118" s="367"/>
      <c r="J5118" s="367"/>
      <c r="K5118" s="367"/>
      <c r="L5118" s="367"/>
      <c r="M5118" s="367"/>
      <c r="N5118" s="367"/>
      <c r="O5118" s="367"/>
      <c r="P5118" s="367"/>
      <c r="Q5118" s="367"/>
      <c r="R5118" s="367"/>
      <c r="S5118" s="367"/>
      <c r="T5118" s="367"/>
      <c r="U5118" s="367"/>
    </row>
    <row r="5119">
      <c r="A5119" s="367"/>
      <c r="B5119" s="367"/>
      <c r="C5119" s="367"/>
      <c r="D5119" s="367"/>
      <c r="E5119" s="368"/>
      <c r="F5119" s="367"/>
      <c r="G5119" s="367"/>
      <c r="H5119" s="367"/>
      <c r="I5119" s="367"/>
      <c r="J5119" s="367"/>
      <c r="K5119" s="367"/>
      <c r="L5119" s="367"/>
      <c r="M5119" s="367"/>
      <c r="N5119" s="367"/>
      <c r="O5119" s="367"/>
      <c r="P5119" s="367"/>
      <c r="Q5119" s="367"/>
      <c r="R5119" s="367"/>
      <c r="S5119" s="367"/>
      <c r="T5119" s="367"/>
      <c r="U5119" s="367"/>
    </row>
    <row r="5120">
      <c r="A5120" s="367"/>
      <c r="B5120" s="367"/>
      <c r="C5120" s="367"/>
      <c r="D5120" s="367"/>
      <c r="E5120" s="368"/>
      <c r="F5120" s="367"/>
      <c r="G5120" s="367"/>
      <c r="H5120" s="367"/>
      <c r="I5120" s="367"/>
      <c r="J5120" s="367"/>
      <c r="K5120" s="367"/>
      <c r="L5120" s="367"/>
      <c r="M5120" s="367"/>
      <c r="N5120" s="367"/>
      <c r="O5120" s="367"/>
      <c r="P5120" s="367"/>
      <c r="Q5120" s="367"/>
      <c r="R5120" s="367"/>
      <c r="S5120" s="367"/>
      <c r="T5120" s="367"/>
      <c r="U5120" s="367"/>
    </row>
    <row r="5121">
      <c r="A5121" s="367"/>
      <c r="B5121" s="367"/>
      <c r="C5121" s="367"/>
      <c r="D5121" s="367"/>
      <c r="E5121" s="368"/>
      <c r="F5121" s="367"/>
      <c r="G5121" s="367"/>
      <c r="H5121" s="367"/>
      <c r="I5121" s="367"/>
      <c r="J5121" s="367"/>
      <c r="K5121" s="367"/>
      <c r="L5121" s="367"/>
      <c r="M5121" s="367"/>
      <c r="N5121" s="367"/>
      <c r="O5121" s="367"/>
      <c r="P5121" s="367"/>
      <c r="Q5121" s="367"/>
      <c r="R5121" s="367"/>
      <c r="S5121" s="367"/>
      <c r="T5121" s="367"/>
      <c r="U5121" s="367"/>
    </row>
    <row r="5122">
      <c r="A5122" s="367"/>
      <c r="B5122" s="367"/>
      <c r="C5122" s="367"/>
      <c r="D5122" s="367"/>
      <c r="E5122" s="368"/>
      <c r="F5122" s="367"/>
      <c r="G5122" s="367"/>
      <c r="H5122" s="367"/>
      <c r="I5122" s="367"/>
      <c r="J5122" s="367"/>
      <c r="K5122" s="367"/>
      <c r="L5122" s="367"/>
      <c r="M5122" s="367"/>
      <c r="N5122" s="367"/>
      <c r="O5122" s="367"/>
      <c r="P5122" s="367"/>
      <c r="Q5122" s="367"/>
      <c r="R5122" s="367"/>
      <c r="S5122" s="367"/>
      <c r="T5122" s="367"/>
      <c r="U5122" s="367"/>
    </row>
    <row r="5123">
      <c r="A5123" s="367"/>
      <c r="B5123" s="367"/>
      <c r="C5123" s="367"/>
      <c r="D5123" s="367"/>
      <c r="E5123" s="368"/>
      <c r="F5123" s="367"/>
      <c r="G5123" s="367"/>
      <c r="H5123" s="367"/>
      <c r="I5123" s="367"/>
      <c r="J5123" s="367"/>
      <c r="K5123" s="367"/>
      <c r="L5123" s="367"/>
      <c r="M5123" s="367"/>
      <c r="N5123" s="367"/>
      <c r="O5123" s="367"/>
      <c r="P5123" s="367"/>
      <c r="Q5123" s="367"/>
      <c r="R5123" s="367"/>
      <c r="S5123" s="367"/>
      <c r="T5123" s="367"/>
      <c r="U5123" s="367"/>
    </row>
    <row r="5124">
      <c r="A5124" s="367"/>
      <c r="B5124" s="367"/>
      <c r="C5124" s="367"/>
      <c r="D5124" s="367"/>
      <c r="E5124" s="368"/>
      <c r="F5124" s="367"/>
      <c r="G5124" s="367"/>
      <c r="H5124" s="367"/>
      <c r="I5124" s="367"/>
      <c r="J5124" s="367"/>
      <c r="K5124" s="367"/>
      <c r="L5124" s="367"/>
      <c r="M5124" s="367"/>
      <c r="N5124" s="367"/>
      <c r="O5124" s="367"/>
      <c r="P5124" s="367"/>
      <c r="Q5124" s="367"/>
      <c r="R5124" s="367"/>
      <c r="S5124" s="367"/>
      <c r="T5124" s="367"/>
      <c r="U5124" s="367"/>
    </row>
    <row r="5125">
      <c r="A5125" s="367"/>
      <c r="B5125" s="367"/>
      <c r="C5125" s="367"/>
      <c r="D5125" s="367"/>
      <c r="E5125" s="368"/>
      <c r="F5125" s="367"/>
      <c r="G5125" s="367"/>
      <c r="H5125" s="367"/>
      <c r="I5125" s="367"/>
      <c r="J5125" s="367"/>
      <c r="K5125" s="367"/>
      <c r="L5125" s="367"/>
      <c r="M5125" s="367"/>
      <c r="N5125" s="367"/>
      <c r="O5125" s="367"/>
      <c r="P5125" s="367"/>
      <c r="Q5125" s="367"/>
      <c r="R5125" s="367"/>
      <c r="S5125" s="367"/>
      <c r="T5125" s="367"/>
      <c r="U5125" s="367"/>
    </row>
    <row r="5126">
      <c r="A5126" s="367"/>
      <c r="B5126" s="367"/>
      <c r="C5126" s="367"/>
      <c r="D5126" s="367"/>
      <c r="E5126" s="368"/>
      <c r="F5126" s="367"/>
      <c r="G5126" s="367"/>
      <c r="H5126" s="367"/>
      <c r="I5126" s="367"/>
      <c r="J5126" s="367"/>
      <c r="K5126" s="367"/>
      <c r="L5126" s="367"/>
      <c r="M5126" s="367"/>
      <c r="N5126" s="367"/>
      <c r="O5126" s="367"/>
      <c r="P5126" s="367"/>
      <c r="Q5126" s="367"/>
      <c r="R5126" s="367"/>
      <c r="S5126" s="367"/>
      <c r="T5126" s="367"/>
      <c r="U5126" s="367"/>
    </row>
    <row r="5127">
      <c r="A5127" s="367"/>
      <c r="B5127" s="367"/>
      <c r="C5127" s="367"/>
      <c r="D5127" s="367"/>
      <c r="E5127" s="368"/>
      <c r="F5127" s="367"/>
      <c r="G5127" s="367"/>
      <c r="H5127" s="367"/>
      <c r="I5127" s="367"/>
      <c r="J5127" s="367"/>
      <c r="K5127" s="367"/>
      <c r="L5127" s="367"/>
      <c r="M5127" s="367"/>
      <c r="N5127" s="367"/>
      <c r="O5127" s="367"/>
      <c r="P5127" s="367"/>
      <c r="Q5127" s="367"/>
      <c r="R5127" s="367"/>
      <c r="S5127" s="367"/>
      <c r="T5127" s="367"/>
      <c r="U5127" s="367"/>
    </row>
    <row r="5128">
      <c r="A5128" s="367"/>
      <c r="B5128" s="367"/>
      <c r="C5128" s="367"/>
      <c r="D5128" s="367"/>
      <c r="E5128" s="368"/>
      <c r="F5128" s="367"/>
      <c r="G5128" s="367"/>
      <c r="H5128" s="367"/>
      <c r="I5128" s="367"/>
      <c r="J5128" s="367"/>
      <c r="K5128" s="367"/>
      <c r="L5128" s="367"/>
      <c r="M5128" s="367"/>
      <c r="N5128" s="367"/>
      <c r="O5128" s="367"/>
      <c r="P5128" s="367"/>
      <c r="Q5128" s="367"/>
      <c r="R5128" s="367"/>
      <c r="S5128" s="367"/>
      <c r="T5128" s="367"/>
      <c r="U5128" s="367"/>
    </row>
    <row r="5129">
      <c r="A5129" s="367"/>
      <c r="B5129" s="367"/>
      <c r="C5129" s="367"/>
      <c r="D5129" s="367"/>
      <c r="E5129" s="368"/>
      <c r="F5129" s="367"/>
      <c r="G5129" s="367"/>
      <c r="H5129" s="367"/>
      <c r="I5129" s="367"/>
      <c r="J5129" s="367"/>
      <c r="K5129" s="367"/>
      <c r="L5129" s="367"/>
      <c r="M5129" s="367"/>
      <c r="N5129" s="367"/>
      <c r="O5129" s="367"/>
      <c r="P5129" s="367"/>
      <c r="Q5129" s="367"/>
      <c r="R5129" s="367"/>
      <c r="S5129" s="367"/>
      <c r="T5129" s="367"/>
      <c r="U5129" s="367"/>
    </row>
    <row r="5130">
      <c r="A5130" s="367"/>
      <c r="B5130" s="367"/>
      <c r="C5130" s="367"/>
      <c r="D5130" s="367"/>
      <c r="E5130" s="368"/>
      <c r="F5130" s="367"/>
      <c r="G5130" s="367"/>
      <c r="H5130" s="367"/>
      <c r="I5130" s="367"/>
      <c r="J5130" s="367"/>
      <c r="K5130" s="367"/>
      <c r="L5130" s="367"/>
      <c r="M5130" s="367"/>
      <c r="N5130" s="367"/>
      <c r="O5130" s="367"/>
      <c r="P5130" s="367"/>
      <c r="Q5130" s="367"/>
      <c r="R5130" s="367"/>
      <c r="S5130" s="367"/>
      <c r="T5130" s="367"/>
      <c r="U5130" s="367"/>
    </row>
    <row r="5131">
      <c r="A5131" s="367"/>
      <c r="B5131" s="367"/>
      <c r="C5131" s="367"/>
      <c r="D5131" s="367"/>
      <c r="E5131" s="368"/>
      <c r="F5131" s="367"/>
      <c r="G5131" s="367"/>
      <c r="H5131" s="367"/>
      <c r="I5131" s="367"/>
      <c r="J5131" s="367"/>
      <c r="K5131" s="367"/>
      <c r="L5131" s="367"/>
      <c r="M5131" s="367"/>
      <c r="N5131" s="367"/>
      <c r="O5131" s="367"/>
      <c r="P5131" s="367"/>
      <c r="Q5131" s="367"/>
      <c r="R5131" s="367"/>
      <c r="S5131" s="367"/>
      <c r="T5131" s="367"/>
      <c r="U5131" s="367"/>
    </row>
    <row r="5132">
      <c r="A5132" s="367"/>
      <c r="B5132" s="367"/>
      <c r="C5132" s="367"/>
      <c r="D5132" s="367"/>
      <c r="E5132" s="368"/>
      <c r="F5132" s="367"/>
      <c r="G5132" s="367"/>
      <c r="H5132" s="367"/>
      <c r="I5132" s="367"/>
      <c r="J5132" s="367"/>
      <c r="K5132" s="367"/>
      <c r="L5132" s="367"/>
      <c r="M5132" s="367"/>
      <c r="N5132" s="367"/>
      <c r="O5132" s="367"/>
      <c r="P5132" s="367"/>
      <c r="Q5132" s="367"/>
      <c r="R5132" s="367"/>
      <c r="S5132" s="367"/>
      <c r="T5132" s="367"/>
      <c r="U5132" s="367"/>
    </row>
    <row r="5133">
      <c r="A5133" s="367"/>
      <c r="B5133" s="367"/>
      <c r="C5133" s="367"/>
      <c r="D5133" s="367"/>
      <c r="E5133" s="368"/>
      <c r="F5133" s="367"/>
      <c r="G5133" s="367"/>
      <c r="H5133" s="367"/>
      <c r="I5133" s="367"/>
      <c r="J5133" s="367"/>
      <c r="K5133" s="367"/>
      <c r="L5133" s="367"/>
      <c r="M5133" s="367"/>
      <c r="N5133" s="367"/>
      <c r="O5133" s="367"/>
      <c r="P5133" s="367"/>
      <c r="Q5133" s="367"/>
      <c r="R5133" s="367"/>
      <c r="S5133" s="367"/>
      <c r="T5133" s="367"/>
      <c r="U5133" s="367"/>
    </row>
    <row r="5134">
      <c r="A5134" s="367"/>
      <c r="B5134" s="367"/>
      <c r="C5134" s="367"/>
      <c r="D5134" s="367"/>
      <c r="E5134" s="368"/>
      <c r="F5134" s="367"/>
      <c r="G5134" s="367"/>
      <c r="H5134" s="367"/>
      <c r="I5134" s="367"/>
      <c r="J5134" s="367"/>
      <c r="K5134" s="367"/>
      <c r="L5134" s="367"/>
      <c r="M5134" s="367"/>
      <c r="N5134" s="367"/>
      <c r="O5134" s="367"/>
      <c r="P5134" s="367"/>
      <c r="Q5134" s="367"/>
      <c r="R5134" s="367"/>
      <c r="S5134" s="367"/>
      <c r="T5134" s="367"/>
      <c r="U5134" s="367"/>
    </row>
    <row r="5135">
      <c r="A5135" s="367"/>
      <c r="B5135" s="367"/>
      <c r="C5135" s="367"/>
      <c r="D5135" s="367"/>
      <c r="E5135" s="368"/>
      <c r="F5135" s="367"/>
      <c r="G5135" s="367"/>
      <c r="H5135" s="367"/>
      <c r="I5135" s="367"/>
      <c r="J5135" s="367"/>
      <c r="K5135" s="367"/>
      <c r="L5135" s="367"/>
      <c r="M5135" s="367"/>
      <c r="N5135" s="367"/>
      <c r="O5135" s="367"/>
      <c r="P5135" s="367"/>
      <c r="Q5135" s="367"/>
      <c r="R5135" s="367"/>
      <c r="S5135" s="367"/>
      <c r="T5135" s="367"/>
      <c r="U5135" s="367"/>
    </row>
    <row r="5136">
      <c r="A5136" s="367"/>
      <c r="B5136" s="367"/>
      <c r="C5136" s="367"/>
      <c r="D5136" s="367"/>
      <c r="E5136" s="368"/>
      <c r="F5136" s="367"/>
      <c r="G5136" s="367"/>
      <c r="H5136" s="367"/>
      <c r="I5136" s="367"/>
      <c r="J5136" s="367"/>
      <c r="K5136" s="367"/>
      <c r="L5136" s="367"/>
      <c r="M5136" s="367"/>
      <c r="N5136" s="367"/>
      <c r="O5136" s="367"/>
      <c r="P5136" s="367"/>
      <c r="Q5136" s="367"/>
      <c r="R5136" s="367"/>
      <c r="S5136" s="367"/>
      <c r="T5136" s="367"/>
      <c r="U5136" s="367"/>
    </row>
    <row r="5137">
      <c r="A5137" s="367"/>
      <c r="B5137" s="367"/>
      <c r="C5137" s="367"/>
      <c r="D5137" s="367"/>
      <c r="E5137" s="368"/>
      <c r="F5137" s="367"/>
      <c r="G5137" s="367"/>
      <c r="H5137" s="367"/>
      <c r="I5137" s="367"/>
      <c r="J5137" s="367"/>
      <c r="K5137" s="367"/>
      <c r="L5137" s="367"/>
      <c r="M5137" s="367"/>
      <c r="N5137" s="367"/>
      <c r="O5137" s="367"/>
      <c r="P5137" s="367"/>
      <c r="Q5137" s="367"/>
      <c r="R5137" s="367"/>
      <c r="S5137" s="367"/>
      <c r="T5137" s="367"/>
      <c r="U5137" s="367"/>
    </row>
    <row r="5138">
      <c r="A5138" s="367"/>
      <c r="B5138" s="367"/>
      <c r="C5138" s="367"/>
      <c r="D5138" s="367"/>
      <c r="E5138" s="368"/>
      <c r="F5138" s="367"/>
      <c r="G5138" s="367"/>
      <c r="H5138" s="367"/>
      <c r="I5138" s="367"/>
      <c r="J5138" s="367"/>
      <c r="K5138" s="367"/>
      <c r="L5138" s="367"/>
      <c r="M5138" s="367"/>
      <c r="N5138" s="367"/>
      <c r="O5138" s="367"/>
      <c r="P5138" s="367"/>
      <c r="Q5138" s="367"/>
      <c r="R5138" s="367"/>
      <c r="S5138" s="367"/>
      <c r="T5138" s="367"/>
      <c r="U5138" s="367"/>
    </row>
    <row r="5139">
      <c r="A5139" s="367"/>
      <c r="B5139" s="367"/>
      <c r="C5139" s="367"/>
      <c r="D5139" s="367"/>
      <c r="E5139" s="368"/>
      <c r="F5139" s="367"/>
      <c r="G5139" s="367"/>
      <c r="H5139" s="367"/>
      <c r="I5139" s="367"/>
      <c r="J5139" s="367"/>
      <c r="K5139" s="367"/>
      <c r="L5139" s="367"/>
      <c r="M5139" s="367"/>
      <c r="N5139" s="367"/>
      <c r="O5139" s="367"/>
      <c r="P5139" s="367"/>
      <c r="Q5139" s="367"/>
      <c r="R5139" s="367"/>
      <c r="S5139" s="367"/>
      <c r="T5139" s="367"/>
      <c r="U5139" s="367"/>
    </row>
    <row r="5140">
      <c r="A5140" s="367"/>
      <c r="B5140" s="367"/>
      <c r="C5140" s="367"/>
      <c r="D5140" s="367"/>
      <c r="E5140" s="368"/>
      <c r="F5140" s="367"/>
      <c r="G5140" s="367"/>
      <c r="H5140" s="367"/>
      <c r="I5140" s="367"/>
      <c r="J5140" s="367"/>
      <c r="K5140" s="367"/>
      <c r="L5140" s="367"/>
      <c r="M5140" s="367"/>
      <c r="N5140" s="367"/>
      <c r="O5140" s="367"/>
      <c r="P5140" s="367"/>
      <c r="Q5140" s="367"/>
      <c r="R5140" s="367"/>
      <c r="S5140" s="367"/>
      <c r="T5140" s="367"/>
      <c r="U5140" s="367"/>
    </row>
    <row r="5141">
      <c r="A5141" s="367"/>
      <c r="B5141" s="367"/>
      <c r="C5141" s="367"/>
      <c r="D5141" s="367"/>
      <c r="E5141" s="368"/>
      <c r="F5141" s="367"/>
      <c r="G5141" s="367"/>
      <c r="H5141" s="367"/>
      <c r="I5141" s="367"/>
      <c r="J5141" s="367"/>
      <c r="K5141" s="367"/>
      <c r="L5141" s="367"/>
      <c r="M5141" s="367"/>
      <c r="N5141" s="367"/>
      <c r="O5141" s="367"/>
      <c r="P5141" s="367"/>
      <c r="Q5141" s="367"/>
      <c r="R5141" s="367"/>
      <c r="S5141" s="367"/>
      <c r="T5141" s="367"/>
      <c r="U5141" s="367"/>
    </row>
    <row r="5142">
      <c r="A5142" s="367"/>
      <c r="B5142" s="367"/>
      <c r="C5142" s="367"/>
      <c r="D5142" s="367"/>
      <c r="E5142" s="368"/>
      <c r="F5142" s="367"/>
      <c r="G5142" s="367"/>
      <c r="H5142" s="367"/>
      <c r="I5142" s="367"/>
      <c r="J5142" s="367"/>
      <c r="K5142" s="367"/>
      <c r="L5142" s="367"/>
      <c r="M5142" s="367"/>
      <c r="N5142" s="367"/>
      <c r="O5142" s="367"/>
      <c r="P5142" s="367"/>
      <c r="Q5142" s="367"/>
      <c r="R5142" s="367"/>
      <c r="S5142" s="367"/>
      <c r="T5142" s="367"/>
      <c r="U5142" s="367"/>
    </row>
    <row r="5143">
      <c r="A5143" s="367"/>
      <c r="B5143" s="367"/>
      <c r="C5143" s="367"/>
      <c r="D5143" s="367"/>
      <c r="E5143" s="368"/>
      <c r="F5143" s="367"/>
      <c r="G5143" s="367"/>
      <c r="H5143" s="367"/>
      <c r="I5143" s="367"/>
      <c r="J5143" s="367"/>
      <c r="K5143" s="367"/>
      <c r="L5143" s="367"/>
      <c r="M5143" s="367"/>
      <c r="N5143" s="367"/>
      <c r="O5143" s="367"/>
      <c r="P5143" s="367"/>
      <c r="Q5143" s="367"/>
      <c r="R5143" s="367"/>
      <c r="S5143" s="367"/>
      <c r="T5143" s="367"/>
      <c r="U5143" s="367"/>
    </row>
    <row r="5144">
      <c r="A5144" s="367"/>
      <c r="B5144" s="367"/>
      <c r="C5144" s="367"/>
      <c r="D5144" s="367"/>
      <c r="E5144" s="368"/>
      <c r="F5144" s="367"/>
      <c r="G5144" s="367"/>
      <c r="H5144" s="367"/>
      <c r="I5144" s="367"/>
      <c r="J5144" s="367"/>
      <c r="K5144" s="367"/>
      <c r="L5144" s="367"/>
      <c r="M5144" s="367"/>
      <c r="N5144" s="367"/>
      <c r="O5144" s="367"/>
      <c r="P5144" s="367"/>
      <c r="Q5144" s="367"/>
      <c r="R5144" s="367"/>
      <c r="S5144" s="367"/>
      <c r="T5144" s="367"/>
      <c r="U5144" s="367"/>
    </row>
    <row r="5145">
      <c r="A5145" s="367"/>
      <c r="B5145" s="367"/>
      <c r="C5145" s="367"/>
      <c r="D5145" s="367"/>
      <c r="E5145" s="368"/>
      <c r="F5145" s="367"/>
      <c r="G5145" s="367"/>
      <c r="H5145" s="367"/>
      <c r="I5145" s="367"/>
      <c r="J5145" s="367"/>
      <c r="K5145" s="367"/>
      <c r="L5145" s="367"/>
      <c r="M5145" s="367"/>
      <c r="N5145" s="367"/>
      <c r="O5145" s="367"/>
      <c r="P5145" s="367"/>
      <c r="Q5145" s="367"/>
      <c r="R5145" s="367"/>
      <c r="S5145" s="367"/>
      <c r="T5145" s="367"/>
      <c r="U5145" s="367"/>
    </row>
    <row r="5146">
      <c r="A5146" s="367"/>
      <c r="B5146" s="367"/>
      <c r="C5146" s="367"/>
      <c r="D5146" s="367"/>
      <c r="E5146" s="368"/>
      <c r="F5146" s="367"/>
      <c r="G5146" s="367"/>
      <c r="H5146" s="367"/>
      <c r="I5146" s="367"/>
      <c r="J5146" s="367"/>
      <c r="K5146" s="367"/>
      <c r="L5146" s="367"/>
      <c r="M5146" s="367"/>
      <c r="N5146" s="367"/>
      <c r="O5146" s="367"/>
      <c r="P5146" s="367"/>
      <c r="Q5146" s="367"/>
      <c r="R5146" s="367"/>
      <c r="S5146" s="367"/>
      <c r="T5146" s="367"/>
      <c r="U5146" s="367"/>
    </row>
    <row r="5147">
      <c r="A5147" s="367"/>
      <c r="B5147" s="367"/>
      <c r="C5147" s="367"/>
      <c r="D5147" s="367"/>
      <c r="E5147" s="368"/>
      <c r="F5147" s="367"/>
      <c r="G5147" s="367"/>
      <c r="H5147" s="367"/>
      <c r="I5147" s="367"/>
      <c r="J5147" s="367"/>
      <c r="K5147" s="367"/>
      <c r="L5147" s="367"/>
      <c r="M5147" s="367"/>
      <c r="N5147" s="367"/>
      <c r="O5147" s="367"/>
      <c r="P5147" s="367"/>
      <c r="Q5147" s="367"/>
      <c r="R5147" s="367"/>
      <c r="S5147" s="367"/>
      <c r="T5147" s="367"/>
      <c r="U5147" s="367"/>
    </row>
    <row r="5148">
      <c r="A5148" s="367"/>
      <c r="B5148" s="367"/>
      <c r="C5148" s="367"/>
      <c r="D5148" s="367"/>
      <c r="E5148" s="368"/>
      <c r="F5148" s="367"/>
      <c r="G5148" s="367"/>
      <c r="H5148" s="367"/>
      <c r="I5148" s="367"/>
      <c r="J5148" s="367"/>
      <c r="K5148" s="367"/>
      <c r="L5148" s="367"/>
      <c r="M5148" s="367"/>
      <c r="N5148" s="367"/>
      <c r="O5148" s="367"/>
      <c r="P5148" s="367"/>
      <c r="Q5148" s="367"/>
      <c r="R5148" s="367"/>
      <c r="S5148" s="367"/>
      <c r="T5148" s="367"/>
      <c r="U5148" s="367"/>
    </row>
    <row r="5149">
      <c r="A5149" s="367"/>
      <c r="B5149" s="367"/>
      <c r="C5149" s="367"/>
      <c r="D5149" s="367"/>
      <c r="E5149" s="368"/>
      <c r="F5149" s="367"/>
      <c r="G5149" s="367"/>
      <c r="H5149" s="367"/>
      <c r="I5149" s="367"/>
      <c r="J5149" s="367"/>
      <c r="K5149" s="367"/>
      <c r="L5149" s="367"/>
      <c r="M5149" s="367"/>
      <c r="N5149" s="367"/>
      <c r="O5149" s="367"/>
      <c r="P5149" s="367"/>
      <c r="Q5149" s="367"/>
      <c r="R5149" s="367"/>
      <c r="S5149" s="367"/>
      <c r="T5149" s="367"/>
      <c r="U5149" s="367"/>
    </row>
    <row r="5150">
      <c r="A5150" s="367"/>
      <c r="B5150" s="367"/>
      <c r="C5150" s="367"/>
      <c r="D5150" s="367"/>
      <c r="E5150" s="368"/>
      <c r="F5150" s="367"/>
      <c r="G5150" s="367"/>
      <c r="H5150" s="367"/>
      <c r="I5150" s="367"/>
      <c r="J5150" s="367"/>
      <c r="K5150" s="367"/>
      <c r="L5150" s="367"/>
      <c r="M5150" s="367"/>
      <c r="N5150" s="367"/>
      <c r="O5150" s="367"/>
      <c r="P5150" s="367"/>
      <c r="Q5150" s="367"/>
      <c r="R5150" s="367"/>
      <c r="S5150" s="367"/>
      <c r="T5150" s="367"/>
      <c r="U5150" s="367"/>
    </row>
    <row r="5151">
      <c r="A5151" s="367"/>
      <c r="B5151" s="367"/>
      <c r="C5151" s="367"/>
      <c r="D5151" s="367"/>
      <c r="E5151" s="368"/>
      <c r="F5151" s="367"/>
      <c r="G5151" s="367"/>
      <c r="H5151" s="367"/>
      <c r="I5151" s="367"/>
      <c r="J5151" s="367"/>
      <c r="K5151" s="367"/>
      <c r="L5151" s="367"/>
      <c r="M5151" s="367"/>
      <c r="N5151" s="367"/>
      <c r="O5151" s="367"/>
      <c r="P5151" s="367"/>
      <c r="Q5151" s="367"/>
      <c r="R5151" s="367"/>
      <c r="S5151" s="367"/>
      <c r="T5151" s="367"/>
      <c r="U5151" s="367"/>
    </row>
    <row r="5152">
      <c r="A5152" s="367"/>
      <c r="B5152" s="367"/>
      <c r="C5152" s="367"/>
      <c r="D5152" s="367"/>
      <c r="E5152" s="368"/>
      <c r="F5152" s="367"/>
      <c r="G5152" s="367"/>
      <c r="H5152" s="367"/>
      <c r="I5152" s="367"/>
      <c r="J5152" s="367"/>
      <c r="K5152" s="367"/>
      <c r="L5152" s="367"/>
      <c r="M5152" s="367"/>
      <c r="N5152" s="367"/>
      <c r="O5152" s="367"/>
      <c r="P5152" s="367"/>
      <c r="Q5152" s="367"/>
      <c r="R5152" s="367"/>
      <c r="S5152" s="367"/>
      <c r="T5152" s="367"/>
      <c r="U5152" s="367"/>
    </row>
    <row r="5153">
      <c r="A5153" s="367"/>
      <c r="B5153" s="367"/>
      <c r="C5153" s="367"/>
      <c r="D5153" s="367"/>
      <c r="E5153" s="368"/>
      <c r="F5153" s="367"/>
      <c r="G5153" s="367"/>
      <c r="H5153" s="367"/>
      <c r="I5153" s="367"/>
      <c r="J5153" s="367"/>
      <c r="K5153" s="367"/>
      <c r="L5153" s="367"/>
      <c r="M5153" s="367"/>
      <c r="N5153" s="367"/>
      <c r="O5153" s="367"/>
      <c r="P5153" s="367"/>
      <c r="Q5153" s="367"/>
      <c r="R5153" s="367"/>
      <c r="S5153" s="367"/>
      <c r="T5153" s="367"/>
      <c r="U5153" s="367"/>
    </row>
    <row r="5154">
      <c r="A5154" s="367"/>
      <c r="B5154" s="367"/>
      <c r="C5154" s="367"/>
      <c r="D5154" s="367"/>
      <c r="E5154" s="368"/>
      <c r="F5154" s="367"/>
      <c r="G5154" s="367"/>
      <c r="H5154" s="367"/>
      <c r="I5154" s="367"/>
      <c r="J5154" s="367"/>
      <c r="K5154" s="367"/>
      <c r="L5154" s="367"/>
      <c r="M5154" s="367"/>
      <c r="N5154" s="367"/>
      <c r="O5154" s="367"/>
      <c r="P5154" s="367"/>
      <c r="Q5154" s="367"/>
      <c r="R5154" s="367"/>
      <c r="S5154" s="367"/>
      <c r="T5154" s="367"/>
      <c r="U5154" s="367"/>
    </row>
    <row r="5155">
      <c r="A5155" s="367"/>
      <c r="B5155" s="367"/>
      <c r="C5155" s="367"/>
      <c r="D5155" s="367"/>
      <c r="E5155" s="368"/>
      <c r="F5155" s="367"/>
      <c r="G5155" s="367"/>
      <c r="H5155" s="367"/>
      <c r="I5155" s="367"/>
      <c r="J5155" s="367"/>
      <c r="K5155" s="367"/>
      <c r="L5155" s="367"/>
      <c r="M5155" s="367"/>
      <c r="N5155" s="367"/>
      <c r="O5155" s="367"/>
      <c r="P5155" s="367"/>
      <c r="Q5155" s="367"/>
      <c r="R5155" s="367"/>
      <c r="S5155" s="367"/>
      <c r="T5155" s="367"/>
      <c r="U5155" s="367"/>
    </row>
    <row r="5156">
      <c r="A5156" s="367"/>
      <c r="B5156" s="367"/>
      <c r="C5156" s="367"/>
      <c r="D5156" s="367"/>
      <c r="E5156" s="368"/>
      <c r="F5156" s="367"/>
      <c r="G5156" s="367"/>
      <c r="H5156" s="367"/>
      <c r="I5156" s="367"/>
      <c r="J5156" s="367"/>
      <c r="K5156" s="367"/>
      <c r="L5156" s="367"/>
      <c r="M5156" s="367"/>
      <c r="N5156" s="367"/>
      <c r="O5156" s="367"/>
      <c r="P5156" s="367"/>
      <c r="Q5156" s="367"/>
      <c r="R5156" s="367"/>
      <c r="S5156" s="367"/>
      <c r="T5156" s="367"/>
      <c r="U5156" s="367"/>
    </row>
    <row r="5157">
      <c r="A5157" s="367"/>
      <c r="B5157" s="367"/>
      <c r="C5157" s="367"/>
      <c r="D5157" s="367"/>
      <c r="E5157" s="368"/>
      <c r="F5157" s="367"/>
      <c r="G5157" s="367"/>
      <c r="H5157" s="367"/>
      <c r="I5157" s="367"/>
      <c r="J5157" s="367"/>
      <c r="K5157" s="367"/>
      <c r="L5157" s="367"/>
      <c r="M5157" s="367"/>
      <c r="N5157" s="367"/>
      <c r="O5157" s="367"/>
      <c r="P5157" s="367"/>
      <c r="Q5157" s="367"/>
      <c r="R5157" s="367"/>
      <c r="S5157" s="367"/>
      <c r="T5157" s="367"/>
      <c r="U5157" s="367"/>
    </row>
    <row r="5158">
      <c r="A5158" s="367"/>
      <c r="B5158" s="367"/>
      <c r="C5158" s="367"/>
      <c r="D5158" s="367"/>
      <c r="E5158" s="368"/>
      <c r="F5158" s="367"/>
      <c r="G5158" s="367"/>
      <c r="H5158" s="367"/>
      <c r="I5158" s="367"/>
      <c r="J5158" s="367"/>
      <c r="K5158" s="367"/>
      <c r="L5158" s="367"/>
      <c r="M5158" s="367"/>
      <c r="N5158" s="367"/>
      <c r="O5158" s="367"/>
      <c r="P5158" s="367"/>
      <c r="Q5158" s="367"/>
      <c r="R5158" s="367"/>
      <c r="S5158" s="367"/>
      <c r="T5158" s="367"/>
      <c r="U5158" s="367"/>
    </row>
    <row r="5159">
      <c r="A5159" s="367"/>
      <c r="B5159" s="367"/>
      <c r="C5159" s="367"/>
      <c r="D5159" s="367"/>
      <c r="E5159" s="368"/>
      <c r="F5159" s="367"/>
      <c r="G5159" s="367"/>
      <c r="H5159" s="367"/>
      <c r="I5159" s="367"/>
      <c r="J5159" s="367"/>
      <c r="K5159" s="367"/>
      <c r="L5159" s="367"/>
      <c r="M5159" s="367"/>
      <c r="N5159" s="367"/>
      <c r="O5159" s="367"/>
      <c r="P5159" s="367"/>
      <c r="Q5159" s="367"/>
      <c r="R5159" s="367"/>
      <c r="S5159" s="367"/>
      <c r="T5159" s="367"/>
      <c r="U5159" s="367"/>
    </row>
    <row r="5160">
      <c r="A5160" s="367"/>
      <c r="B5160" s="367"/>
      <c r="C5160" s="367"/>
      <c r="D5160" s="367"/>
      <c r="E5160" s="368"/>
      <c r="F5160" s="367"/>
      <c r="G5160" s="367"/>
      <c r="H5160" s="367"/>
      <c r="I5160" s="367"/>
      <c r="J5160" s="367"/>
      <c r="K5160" s="367"/>
      <c r="L5160" s="367"/>
      <c r="M5160" s="367"/>
      <c r="N5160" s="367"/>
      <c r="O5160" s="367"/>
      <c r="P5160" s="367"/>
      <c r="Q5160" s="367"/>
      <c r="R5160" s="367"/>
      <c r="S5160" s="367"/>
      <c r="T5160" s="367"/>
      <c r="U5160" s="367"/>
    </row>
    <row r="5161">
      <c r="A5161" s="367"/>
      <c r="B5161" s="367"/>
      <c r="C5161" s="367"/>
      <c r="D5161" s="367"/>
      <c r="E5161" s="368"/>
      <c r="F5161" s="367"/>
      <c r="G5161" s="367"/>
      <c r="H5161" s="367"/>
      <c r="I5161" s="367"/>
      <c r="J5161" s="367"/>
      <c r="K5161" s="367"/>
      <c r="L5161" s="367"/>
      <c r="M5161" s="367"/>
      <c r="N5161" s="367"/>
      <c r="O5161" s="367"/>
      <c r="P5161" s="367"/>
      <c r="Q5161" s="367"/>
      <c r="R5161" s="367"/>
      <c r="S5161" s="367"/>
      <c r="T5161" s="367"/>
      <c r="U5161" s="367"/>
    </row>
    <row r="5162">
      <c r="A5162" s="367"/>
      <c r="B5162" s="367"/>
      <c r="C5162" s="367"/>
      <c r="D5162" s="367"/>
      <c r="E5162" s="368"/>
      <c r="F5162" s="367"/>
      <c r="G5162" s="367"/>
      <c r="H5162" s="367"/>
      <c r="I5162" s="367"/>
      <c r="J5162" s="367"/>
      <c r="K5162" s="367"/>
      <c r="L5162" s="367"/>
      <c r="M5162" s="367"/>
      <c r="N5162" s="367"/>
      <c r="O5162" s="367"/>
      <c r="P5162" s="367"/>
      <c r="Q5162" s="367"/>
      <c r="R5162" s="367"/>
      <c r="S5162" s="367"/>
      <c r="T5162" s="367"/>
      <c r="U5162" s="367"/>
    </row>
    <row r="5163">
      <c r="A5163" s="367"/>
      <c r="B5163" s="367"/>
      <c r="C5163" s="367"/>
      <c r="D5163" s="367"/>
      <c r="E5163" s="368"/>
      <c r="F5163" s="367"/>
      <c r="G5163" s="367"/>
      <c r="H5163" s="367"/>
      <c r="I5163" s="367"/>
      <c r="J5163" s="367"/>
      <c r="K5163" s="367"/>
      <c r="L5163" s="367"/>
      <c r="M5163" s="367"/>
      <c r="N5163" s="367"/>
      <c r="O5163" s="367"/>
      <c r="P5163" s="367"/>
      <c r="Q5163" s="367"/>
      <c r="R5163" s="367"/>
      <c r="S5163" s="367"/>
      <c r="T5163" s="367"/>
      <c r="U5163" s="367"/>
    </row>
    <row r="5164">
      <c r="A5164" s="367"/>
      <c r="B5164" s="367"/>
      <c r="C5164" s="367"/>
      <c r="D5164" s="367"/>
      <c r="E5164" s="368"/>
      <c r="F5164" s="367"/>
      <c r="G5164" s="367"/>
      <c r="H5164" s="367"/>
      <c r="I5164" s="367"/>
      <c r="J5164" s="367"/>
      <c r="K5164" s="367"/>
      <c r="L5164" s="367"/>
      <c r="M5164" s="367"/>
      <c r="N5164" s="367"/>
      <c r="O5164" s="367"/>
      <c r="P5164" s="367"/>
      <c r="Q5164" s="367"/>
      <c r="R5164" s="367"/>
      <c r="S5164" s="367"/>
      <c r="T5164" s="367"/>
      <c r="U5164" s="367"/>
    </row>
    <row r="5165">
      <c r="A5165" s="367"/>
      <c r="B5165" s="367"/>
      <c r="C5165" s="367"/>
      <c r="D5165" s="367"/>
      <c r="E5165" s="368"/>
      <c r="F5165" s="367"/>
      <c r="G5165" s="367"/>
      <c r="H5165" s="367"/>
      <c r="I5165" s="367"/>
      <c r="J5165" s="367"/>
      <c r="K5165" s="367"/>
      <c r="L5165" s="367"/>
      <c r="M5165" s="367"/>
      <c r="N5165" s="367"/>
      <c r="O5165" s="367"/>
      <c r="P5165" s="367"/>
      <c r="Q5165" s="367"/>
      <c r="R5165" s="367"/>
      <c r="S5165" s="367"/>
      <c r="T5165" s="367"/>
      <c r="U5165" s="367"/>
    </row>
    <row r="5166">
      <c r="A5166" s="367"/>
      <c r="B5166" s="367"/>
      <c r="C5166" s="367"/>
      <c r="D5166" s="367"/>
      <c r="E5166" s="368"/>
      <c r="F5166" s="367"/>
      <c r="G5166" s="367"/>
      <c r="H5166" s="367"/>
      <c r="I5166" s="367"/>
      <c r="J5166" s="367"/>
      <c r="K5166" s="367"/>
      <c r="L5166" s="367"/>
      <c r="M5166" s="367"/>
      <c r="N5166" s="367"/>
      <c r="O5166" s="367"/>
      <c r="P5166" s="367"/>
      <c r="Q5166" s="367"/>
      <c r="R5166" s="367"/>
      <c r="S5166" s="367"/>
      <c r="T5166" s="367"/>
      <c r="U5166" s="367"/>
    </row>
    <row r="5167">
      <c r="A5167" s="367"/>
      <c r="B5167" s="367"/>
      <c r="C5167" s="367"/>
      <c r="D5167" s="367"/>
      <c r="E5167" s="368"/>
      <c r="F5167" s="367"/>
      <c r="G5167" s="367"/>
      <c r="H5167" s="367"/>
      <c r="I5167" s="367"/>
      <c r="J5167" s="367"/>
      <c r="K5167" s="367"/>
      <c r="L5167" s="367"/>
      <c r="M5167" s="367"/>
      <c r="N5167" s="367"/>
      <c r="O5167" s="367"/>
      <c r="P5167" s="367"/>
      <c r="Q5167" s="367"/>
      <c r="R5167" s="367"/>
      <c r="S5167" s="367"/>
      <c r="T5167" s="367"/>
      <c r="U5167" s="367"/>
    </row>
    <row r="5168">
      <c r="A5168" s="367"/>
      <c r="B5168" s="367"/>
      <c r="C5168" s="367"/>
      <c r="D5168" s="367"/>
      <c r="E5168" s="368"/>
      <c r="F5168" s="367"/>
      <c r="G5168" s="367"/>
      <c r="H5168" s="367"/>
      <c r="I5168" s="367"/>
      <c r="J5168" s="367"/>
      <c r="K5168" s="367"/>
      <c r="L5168" s="367"/>
      <c r="M5168" s="367"/>
      <c r="N5168" s="367"/>
      <c r="O5168" s="367"/>
      <c r="P5168" s="367"/>
      <c r="Q5168" s="367"/>
      <c r="R5168" s="367"/>
      <c r="S5168" s="367"/>
      <c r="T5168" s="367"/>
      <c r="U5168" s="367"/>
    </row>
    <row r="5169">
      <c r="A5169" s="367"/>
      <c r="B5169" s="367"/>
      <c r="C5169" s="367"/>
      <c r="D5169" s="367"/>
      <c r="E5169" s="368"/>
      <c r="F5169" s="367"/>
      <c r="G5169" s="367"/>
      <c r="H5169" s="367"/>
      <c r="I5169" s="367"/>
      <c r="J5169" s="367"/>
      <c r="K5169" s="367"/>
      <c r="L5169" s="367"/>
      <c r="M5169" s="367"/>
      <c r="N5169" s="367"/>
      <c r="O5169" s="367"/>
      <c r="P5169" s="367"/>
      <c r="Q5169" s="367"/>
      <c r="R5169" s="367"/>
      <c r="S5169" s="367"/>
      <c r="T5169" s="367"/>
      <c r="U5169" s="367"/>
    </row>
    <row r="5170">
      <c r="A5170" s="367"/>
      <c r="B5170" s="367"/>
      <c r="C5170" s="367"/>
      <c r="D5170" s="367"/>
      <c r="E5170" s="368"/>
      <c r="F5170" s="367"/>
      <c r="G5170" s="367"/>
      <c r="H5170" s="367"/>
      <c r="I5170" s="367"/>
      <c r="J5170" s="367"/>
      <c r="K5170" s="367"/>
      <c r="L5170" s="367"/>
      <c r="M5170" s="367"/>
      <c r="N5170" s="367"/>
      <c r="O5170" s="367"/>
      <c r="P5170" s="367"/>
      <c r="Q5170" s="367"/>
      <c r="R5170" s="367"/>
      <c r="S5170" s="367"/>
      <c r="T5170" s="367"/>
      <c r="U5170" s="367"/>
    </row>
    <row r="5171">
      <c r="A5171" s="367"/>
      <c r="B5171" s="367"/>
      <c r="C5171" s="367"/>
      <c r="D5171" s="367"/>
      <c r="E5171" s="368"/>
      <c r="F5171" s="367"/>
      <c r="G5171" s="367"/>
      <c r="H5171" s="367"/>
      <c r="I5171" s="367"/>
      <c r="J5171" s="367"/>
      <c r="K5171" s="367"/>
      <c r="L5171" s="367"/>
      <c r="M5171" s="367"/>
      <c r="N5171" s="367"/>
      <c r="O5171" s="367"/>
      <c r="P5171" s="367"/>
      <c r="Q5171" s="367"/>
      <c r="R5171" s="367"/>
      <c r="S5171" s="367"/>
      <c r="T5171" s="367"/>
      <c r="U5171" s="367"/>
    </row>
    <row r="5172">
      <c r="A5172" s="367"/>
      <c r="B5172" s="367"/>
      <c r="C5172" s="367"/>
      <c r="D5172" s="367"/>
      <c r="E5172" s="368"/>
      <c r="F5172" s="367"/>
      <c r="G5172" s="367"/>
      <c r="H5172" s="367"/>
      <c r="I5172" s="367"/>
      <c r="J5172" s="367"/>
      <c r="K5172" s="367"/>
      <c r="L5172" s="367"/>
      <c r="M5172" s="367"/>
      <c r="N5172" s="367"/>
      <c r="O5172" s="367"/>
      <c r="P5172" s="367"/>
      <c r="Q5172" s="367"/>
      <c r="R5172" s="367"/>
      <c r="S5172" s="367"/>
      <c r="T5172" s="367"/>
      <c r="U5172" s="367"/>
    </row>
    <row r="5173">
      <c r="A5173" s="367"/>
      <c r="B5173" s="367"/>
      <c r="C5173" s="367"/>
      <c r="D5173" s="367"/>
      <c r="E5173" s="368"/>
      <c r="F5173" s="367"/>
      <c r="G5173" s="367"/>
      <c r="H5173" s="367"/>
      <c r="I5173" s="367"/>
      <c r="J5173" s="367"/>
      <c r="K5173" s="367"/>
      <c r="L5173" s="367"/>
      <c r="M5173" s="367"/>
      <c r="N5173" s="367"/>
      <c r="O5173" s="367"/>
      <c r="P5173" s="367"/>
      <c r="Q5173" s="367"/>
      <c r="R5173" s="367"/>
      <c r="S5173" s="367"/>
      <c r="T5173" s="367"/>
      <c r="U5173" s="367"/>
    </row>
    <row r="5174">
      <c r="A5174" s="367"/>
      <c r="B5174" s="367"/>
      <c r="C5174" s="367"/>
      <c r="D5174" s="367"/>
      <c r="E5174" s="368"/>
      <c r="F5174" s="367"/>
      <c r="G5174" s="367"/>
      <c r="H5174" s="367"/>
      <c r="I5174" s="367"/>
      <c r="J5174" s="367"/>
      <c r="K5174" s="367"/>
      <c r="L5174" s="367"/>
      <c r="M5174" s="367"/>
      <c r="N5174" s="367"/>
      <c r="O5174" s="367"/>
      <c r="P5174" s="367"/>
      <c r="Q5174" s="367"/>
      <c r="R5174" s="367"/>
      <c r="S5174" s="367"/>
      <c r="T5174" s="367"/>
      <c r="U5174" s="367"/>
    </row>
    <row r="5175">
      <c r="A5175" s="367"/>
      <c r="B5175" s="367"/>
      <c r="C5175" s="367"/>
      <c r="D5175" s="367"/>
      <c r="E5175" s="368"/>
      <c r="F5175" s="367"/>
      <c r="G5175" s="367"/>
      <c r="H5175" s="367"/>
      <c r="I5175" s="367"/>
      <c r="J5175" s="367"/>
      <c r="K5175" s="367"/>
      <c r="L5175" s="367"/>
      <c r="M5175" s="367"/>
      <c r="N5175" s="367"/>
      <c r="O5175" s="367"/>
      <c r="P5175" s="367"/>
      <c r="Q5175" s="367"/>
      <c r="R5175" s="367"/>
      <c r="S5175" s="367"/>
      <c r="T5175" s="367"/>
      <c r="U5175" s="367"/>
    </row>
    <row r="5176">
      <c r="A5176" s="367"/>
      <c r="B5176" s="367"/>
      <c r="C5176" s="367"/>
      <c r="D5176" s="367"/>
      <c r="E5176" s="368"/>
      <c r="F5176" s="367"/>
      <c r="G5176" s="367"/>
      <c r="H5176" s="367"/>
      <c r="I5176" s="367"/>
      <c r="J5176" s="367"/>
      <c r="K5176" s="367"/>
      <c r="L5176" s="367"/>
      <c r="M5176" s="367"/>
      <c r="N5176" s="367"/>
      <c r="O5176" s="367"/>
      <c r="P5176" s="367"/>
      <c r="Q5176" s="367"/>
      <c r="R5176" s="367"/>
      <c r="S5176" s="367"/>
      <c r="T5176" s="367"/>
      <c r="U5176" s="367"/>
    </row>
    <row r="5177">
      <c r="A5177" s="367"/>
      <c r="B5177" s="367"/>
      <c r="C5177" s="367"/>
      <c r="D5177" s="367"/>
      <c r="E5177" s="368"/>
      <c r="F5177" s="367"/>
      <c r="G5177" s="367"/>
      <c r="H5177" s="367"/>
      <c r="I5177" s="367"/>
      <c r="J5177" s="367"/>
      <c r="K5177" s="367"/>
      <c r="L5177" s="367"/>
      <c r="M5177" s="367"/>
      <c r="N5177" s="367"/>
      <c r="O5177" s="367"/>
      <c r="P5177" s="367"/>
      <c r="Q5177" s="367"/>
      <c r="R5177" s="367"/>
      <c r="S5177" s="367"/>
      <c r="T5177" s="367"/>
      <c r="U5177" s="367"/>
    </row>
    <row r="5178">
      <c r="A5178" s="367"/>
      <c r="B5178" s="367"/>
      <c r="C5178" s="367"/>
      <c r="D5178" s="367"/>
      <c r="E5178" s="368"/>
      <c r="F5178" s="367"/>
      <c r="G5178" s="367"/>
      <c r="H5178" s="367"/>
      <c r="I5178" s="367"/>
      <c r="J5178" s="367"/>
      <c r="K5178" s="367"/>
      <c r="L5178" s="367"/>
      <c r="M5178" s="367"/>
      <c r="N5178" s="367"/>
      <c r="O5178" s="367"/>
      <c r="P5178" s="367"/>
      <c r="Q5178" s="367"/>
      <c r="R5178" s="367"/>
      <c r="S5178" s="367"/>
      <c r="T5178" s="367"/>
      <c r="U5178" s="367"/>
    </row>
    <row r="5179">
      <c r="A5179" s="367"/>
      <c r="B5179" s="367"/>
      <c r="C5179" s="367"/>
      <c r="D5179" s="367"/>
      <c r="E5179" s="368"/>
      <c r="F5179" s="367"/>
      <c r="G5179" s="367"/>
      <c r="H5179" s="367"/>
      <c r="I5179" s="367"/>
      <c r="J5179" s="367"/>
      <c r="K5179" s="367"/>
      <c r="L5179" s="367"/>
      <c r="M5179" s="367"/>
      <c r="N5179" s="367"/>
      <c r="O5179" s="367"/>
      <c r="P5179" s="367"/>
      <c r="Q5179" s="367"/>
      <c r="R5179" s="367"/>
      <c r="S5179" s="367"/>
      <c r="T5179" s="367"/>
      <c r="U5179" s="367"/>
    </row>
    <row r="5180">
      <c r="A5180" s="367"/>
      <c r="B5180" s="367"/>
      <c r="C5180" s="367"/>
      <c r="D5180" s="367"/>
      <c r="E5180" s="368"/>
      <c r="F5180" s="367"/>
      <c r="G5180" s="367"/>
      <c r="H5180" s="367"/>
      <c r="I5180" s="367"/>
      <c r="J5180" s="367"/>
      <c r="K5180" s="367"/>
      <c r="L5180" s="367"/>
      <c r="M5180" s="367"/>
      <c r="N5180" s="367"/>
      <c r="O5180" s="367"/>
      <c r="P5180" s="367"/>
      <c r="Q5180" s="367"/>
      <c r="R5180" s="367"/>
      <c r="S5180" s="367"/>
      <c r="T5180" s="367"/>
      <c r="U5180" s="367"/>
    </row>
    <row r="5181">
      <c r="A5181" s="367"/>
      <c r="B5181" s="367"/>
      <c r="C5181" s="367"/>
      <c r="D5181" s="367"/>
      <c r="E5181" s="368"/>
      <c r="F5181" s="367"/>
      <c r="G5181" s="367"/>
      <c r="H5181" s="367"/>
      <c r="I5181" s="367"/>
      <c r="J5181" s="367"/>
      <c r="K5181" s="367"/>
      <c r="L5181" s="367"/>
      <c r="M5181" s="367"/>
      <c r="N5181" s="367"/>
      <c r="O5181" s="367"/>
      <c r="P5181" s="367"/>
      <c r="Q5181" s="367"/>
      <c r="R5181" s="367"/>
      <c r="S5181" s="367"/>
      <c r="T5181" s="367"/>
      <c r="U5181" s="367"/>
    </row>
    <row r="5182">
      <c r="A5182" s="367"/>
      <c r="B5182" s="367"/>
      <c r="C5182" s="367"/>
      <c r="D5182" s="367"/>
      <c r="E5182" s="368"/>
      <c r="F5182" s="367"/>
      <c r="G5182" s="367"/>
      <c r="H5182" s="367"/>
      <c r="I5182" s="367"/>
      <c r="J5182" s="367"/>
      <c r="K5182" s="367"/>
      <c r="L5182" s="367"/>
      <c r="M5182" s="367"/>
      <c r="N5182" s="367"/>
      <c r="O5182" s="367"/>
      <c r="P5182" s="367"/>
      <c r="Q5182" s="367"/>
      <c r="R5182" s="367"/>
      <c r="S5182" s="367"/>
      <c r="T5182" s="367"/>
      <c r="U5182" s="367"/>
    </row>
    <row r="5183">
      <c r="A5183" s="367"/>
      <c r="B5183" s="367"/>
      <c r="C5183" s="367"/>
      <c r="D5183" s="367"/>
      <c r="E5183" s="368"/>
      <c r="F5183" s="367"/>
      <c r="G5183" s="367"/>
      <c r="H5183" s="367"/>
      <c r="I5183" s="367"/>
      <c r="J5183" s="367"/>
      <c r="K5183" s="367"/>
      <c r="L5183" s="367"/>
      <c r="M5183" s="367"/>
      <c r="N5183" s="367"/>
      <c r="O5183" s="367"/>
      <c r="P5183" s="367"/>
      <c r="Q5183" s="367"/>
      <c r="R5183" s="367"/>
      <c r="S5183" s="367"/>
      <c r="T5183" s="367"/>
      <c r="U5183" s="367"/>
    </row>
    <row r="5184">
      <c r="A5184" s="367"/>
      <c r="B5184" s="367"/>
      <c r="C5184" s="367"/>
      <c r="D5184" s="367"/>
      <c r="E5184" s="368"/>
      <c r="F5184" s="367"/>
      <c r="G5184" s="367"/>
      <c r="H5184" s="367"/>
      <c r="I5184" s="367"/>
      <c r="J5184" s="367"/>
      <c r="K5184" s="367"/>
      <c r="L5184" s="367"/>
      <c r="M5184" s="367"/>
      <c r="N5184" s="367"/>
      <c r="O5184" s="367"/>
      <c r="P5184" s="367"/>
      <c r="Q5184" s="367"/>
      <c r="R5184" s="367"/>
      <c r="S5184" s="367"/>
      <c r="T5184" s="367"/>
      <c r="U5184" s="367"/>
    </row>
    <row r="5185">
      <c r="A5185" s="367"/>
      <c r="B5185" s="367"/>
      <c r="C5185" s="367"/>
      <c r="D5185" s="367"/>
      <c r="E5185" s="368"/>
      <c r="F5185" s="367"/>
      <c r="G5185" s="367"/>
      <c r="H5185" s="367"/>
      <c r="I5185" s="367"/>
      <c r="J5185" s="367"/>
      <c r="K5185" s="367"/>
      <c r="L5185" s="367"/>
      <c r="M5185" s="367"/>
      <c r="N5185" s="367"/>
      <c r="O5185" s="367"/>
      <c r="P5185" s="367"/>
      <c r="Q5185" s="367"/>
      <c r="R5185" s="367"/>
      <c r="S5185" s="367"/>
      <c r="T5185" s="367"/>
      <c r="U5185" s="367"/>
    </row>
    <row r="5186">
      <c r="A5186" s="367"/>
      <c r="B5186" s="367"/>
      <c r="C5186" s="367"/>
      <c r="D5186" s="367"/>
      <c r="E5186" s="368"/>
      <c r="F5186" s="367"/>
      <c r="G5186" s="367"/>
      <c r="H5186" s="367"/>
      <c r="I5186" s="367"/>
      <c r="J5186" s="367"/>
      <c r="K5186" s="367"/>
      <c r="L5186" s="367"/>
      <c r="M5186" s="367"/>
      <c r="N5186" s="367"/>
      <c r="O5186" s="367"/>
      <c r="P5186" s="367"/>
      <c r="Q5186" s="367"/>
      <c r="R5186" s="367"/>
      <c r="S5186" s="367"/>
      <c r="T5186" s="367"/>
      <c r="U5186" s="367"/>
    </row>
    <row r="5187">
      <c r="A5187" s="367"/>
      <c r="B5187" s="367"/>
      <c r="C5187" s="367"/>
      <c r="D5187" s="367"/>
      <c r="E5187" s="368"/>
      <c r="F5187" s="367"/>
      <c r="G5187" s="367"/>
      <c r="H5187" s="367"/>
      <c r="I5187" s="367"/>
      <c r="J5187" s="367"/>
      <c r="K5187" s="367"/>
      <c r="L5187" s="367"/>
      <c r="M5187" s="367"/>
      <c r="N5187" s="367"/>
      <c r="O5187" s="367"/>
      <c r="P5187" s="367"/>
      <c r="Q5187" s="367"/>
      <c r="R5187" s="367"/>
      <c r="S5187" s="367"/>
      <c r="T5187" s="367"/>
      <c r="U5187" s="367"/>
    </row>
    <row r="5188">
      <c r="A5188" s="367"/>
      <c r="B5188" s="367"/>
      <c r="C5188" s="367"/>
      <c r="D5188" s="367"/>
      <c r="E5188" s="368"/>
      <c r="F5188" s="367"/>
      <c r="G5188" s="367"/>
      <c r="H5188" s="367"/>
      <c r="I5188" s="367"/>
      <c r="J5188" s="367"/>
      <c r="K5188" s="367"/>
      <c r="L5188" s="367"/>
      <c r="M5188" s="367"/>
      <c r="N5188" s="367"/>
      <c r="O5188" s="367"/>
      <c r="P5188" s="367"/>
      <c r="Q5188" s="367"/>
      <c r="R5188" s="367"/>
      <c r="S5188" s="367"/>
      <c r="T5188" s="367"/>
      <c r="U5188" s="367"/>
    </row>
    <row r="5189">
      <c r="A5189" s="367"/>
      <c r="B5189" s="367"/>
      <c r="C5189" s="367"/>
      <c r="D5189" s="367"/>
      <c r="E5189" s="368"/>
      <c r="F5189" s="367"/>
      <c r="G5189" s="367"/>
      <c r="H5189" s="367"/>
      <c r="I5189" s="367"/>
      <c r="J5189" s="367"/>
      <c r="K5189" s="367"/>
      <c r="L5189" s="367"/>
      <c r="M5189" s="367"/>
      <c r="N5189" s="367"/>
      <c r="O5189" s="367"/>
      <c r="P5189" s="367"/>
      <c r="Q5189" s="367"/>
      <c r="R5189" s="367"/>
      <c r="S5189" s="367"/>
      <c r="T5189" s="367"/>
      <c r="U5189" s="367"/>
    </row>
    <row r="5190">
      <c r="A5190" s="367"/>
      <c r="B5190" s="367"/>
      <c r="C5190" s="367"/>
      <c r="D5190" s="367"/>
      <c r="E5190" s="368"/>
      <c r="F5190" s="367"/>
      <c r="G5190" s="367"/>
      <c r="H5190" s="367"/>
      <c r="I5190" s="367"/>
      <c r="J5190" s="367"/>
      <c r="K5190" s="367"/>
      <c r="L5190" s="367"/>
      <c r="M5190" s="367"/>
      <c r="N5190" s="367"/>
      <c r="O5190" s="367"/>
      <c r="P5190" s="367"/>
      <c r="Q5190" s="367"/>
      <c r="R5190" s="367"/>
      <c r="S5190" s="367"/>
      <c r="T5190" s="367"/>
      <c r="U5190" s="367"/>
    </row>
    <row r="5191">
      <c r="A5191" s="367"/>
      <c r="B5191" s="367"/>
      <c r="C5191" s="367"/>
      <c r="D5191" s="367"/>
      <c r="E5191" s="368"/>
      <c r="F5191" s="367"/>
      <c r="G5191" s="367"/>
      <c r="H5191" s="367"/>
      <c r="I5191" s="367"/>
      <c r="J5191" s="367"/>
      <c r="K5191" s="367"/>
      <c r="L5191" s="367"/>
      <c r="M5191" s="367"/>
      <c r="N5191" s="367"/>
      <c r="O5191" s="367"/>
      <c r="P5191" s="367"/>
      <c r="Q5191" s="367"/>
      <c r="R5191" s="367"/>
      <c r="S5191" s="367"/>
      <c r="T5191" s="367"/>
      <c r="U5191" s="367"/>
    </row>
    <row r="5192">
      <c r="A5192" s="367"/>
      <c r="B5192" s="367"/>
      <c r="C5192" s="367"/>
      <c r="D5192" s="367"/>
      <c r="E5192" s="368"/>
      <c r="F5192" s="367"/>
      <c r="G5192" s="367"/>
      <c r="H5192" s="367"/>
      <c r="I5192" s="367"/>
      <c r="J5192" s="367"/>
      <c r="K5192" s="367"/>
      <c r="L5192" s="367"/>
      <c r="M5192" s="367"/>
      <c r="N5192" s="367"/>
      <c r="O5192" s="367"/>
      <c r="P5192" s="367"/>
      <c r="Q5192" s="367"/>
      <c r="R5192" s="367"/>
      <c r="S5192" s="367"/>
      <c r="T5192" s="367"/>
      <c r="U5192" s="367"/>
    </row>
    <row r="5193">
      <c r="A5193" s="367"/>
      <c r="B5193" s="367"/>
      <c r="C5193" s="367"/>
      <c r="D5193" s="367"/>
      <c r="E5193" s="368"/>
      <c r="F5193" s="367"/>
      <c r="G5193" s="367"/>
      <c r="H5193" s="367"/>
      <c r="I5193" s="367"/>
      <c r="J5193" s="367"/>
      <c r="K5193" s="367"/>
      <c r="L5193" s="367"/>
      <c r="M5193" s="367"/>
      <c r="N5193" s="367"/>
      <c r="O5193" s="367"/>
      <c r="P5193" s="367"/>
      <c r="Q5193" s="367"/>
      <c r="R5193" s="367"/>
      <c r="S5193" s="367"/>
      <c r="T5193" s="367"/>
      <c r="U5193" s="367"/>
    </row>
    <row r="5194">
      <c r="A5194" s="367"/>
      <c r="B5194" s="367"/>
      <c r="C5194" s="367"/>
      <c r="D5194" s="367"/>
      <c r="E5194" s="368"/>
      <c r="F5194" s="367"/>
      <c r="G5194" s="367"/>
      <c r="H5194" s="367"/>
      <c r="I5194" s="367"/>
      <c r="J5194" s="367"/>
      <c r="K5194" s="367"/>
      <c r="L5194" s="367"/>
      <c r="M5194" s="367"/>
      <c r="N5194" s="367"/>
      <c r="O5194" s="367"/>
      <c r="P5194" s="367"/>
      <c r="Q5194" s="367"/>
      <c r="R5194" s="367"/>
      <c r="S5194" s="367"/>
      <c r="T5194" s="367"/>
      <c r="U5194" s="367"/>
    </row>
    <row r="5195">
      <c r="A5195" s="367"/>
      <c r="B5195" s="367"/>
      <c r="C5195" s="367"/>
      <c r="D5195" s="367"/>
      <c r="E5195" s="368"/>
      <c r="F5195" s="367"/>
      <c r="G5195" s="367"/>
      <c r="H5195" s="367"/>
      <c r="I5195" s="367"/>
      <c r="J5195" s="367"/>
      <c r="K5195" s="367"/>
      <c r="L5195" s="367"/>
      <c r="M5195" s="367"/>
      <c r="N5195" s="367"/>
      <c r="O5195" s="367"/>
      <c r="P5195" s="367"/>
      <c r="Q5195" s="367"/>
      <c r="R5195" s="367"/>
      <c r="S5195" s="367"/>
      <c r="T5195" s="367"/>
      <c r="U5195" s="367"/>
    </row>
    <row r="5196">
      <c r="A5196" s="367"/>
      <c r="B5196" s="367"/>
      <c r="C5196" s="367"/>
      <c r="D5196" s="367"/>
      <c r="E5196" s="368"/>
      <c r="F5196" s="367"/>
      <c r="G5196" s="367"/>
      <c r="H5196" s="367"/>
      <c r="I5196" s="367"/>
      <c r="J5196" s="367"/>
      <c r="K5196" s="367"/>
      <c r="L5196" s="367"/>
      <c r="M5196" s="367"/>
      <c r="N5196" s="367"/>
      <c r="O5196" s="367"/>
      <c r="P5196" s="367"/>
      <c r="Q5196" s="367"/>
      <c r="R5196" s="367"/>
      <c r="S5196" s="367"/>
      <c r="T5196" s="367"/>
      <c r="U5196" s="367"/>
    </row>
    <row r="5197">
      <c r="A5197" s="367"/>
      <c r="B5197" s="367"/>
      <c r="C5197" s="367"/>
      <c r="D5197" s="367"/>
      <c r="E5197" s="368"/>
      <c r="F5197" s="367"/>
      <c r="G5197" s="367"/>
      <c r="H5197" s="367"/>
      <c r="I5197" s="367"/>
      <c r="J5197" s="367"/>
      <c r="K5197" s="367"/>
      <c r="L5197" s="367"/>
      <c r="M5197" s="367"/>
      <c r="N5197" s="367"/>
      <c r="O5197" s="367"/>
      <c r="P5197" s="367"/>
      <c r="Q5197" s="367"/>
      <c r="R5197" s="367"/>
      <c r="S5197" s="367"/>
      <c r="T5197" s="367"/>
      <c r="U5197" s="367"/>
    </row>
    <row r="5198">
      <c r="A5198" s="367"/>
      <c r="B5198" s="367"/>
      <c r="C5198" s="367"/>
      <c r="D5198" s="367"/>
      <c r="E5198" s="368"/>
      <c r="F5198" s="367"/>
      <c r="G5198" s="367"/>
      <c r="H5198" s="367"/>
      <c r="I5198" s="367"/>
      <c r="J5198" s="367"/>
      <c r="K5198" s="367"/>
      <c r="L5198" s="367"/>
      <c r="M5198" s="367"/>
      <c r="N5198" s="367"/>
      <c r="O5198" s="367"/>
      <c r="P5198" s="367"/>
      <c r="Q5198" s="367"/>
      <c r="R5198" s="367"/>
      <c r="S5198" s="367"/>
      <c r="T5198" s="367"/>
      <c r="U5198" s="367"/>
    </row>
    <row r="5199">
      <c r="A5199" s="367"/>
      <c r="B5199" s="367"/>
      <c r="C5199" s="367"/>
      <c r="D5199" s="367"/>
      <c r="E5199" s="368"/>
      <c r="F5199" s="367"/>
      <c r="G5199" s="367"/>
      <c r="H5199" s="367"/>
      <c r="I5199" s="367"/>
      <c r="J5199" s="367"/>
      <c r="K5199" s="367"/>
      <c r="L5199" s="367"/>
      <c r="M5199" s="367"/>
      <c r="N5199" s="367"/>
      <c r="O5199" s="367"/>
      <c r="P5199" s="367"/>
      <c r="Q5199" s="367"/>
      <c r="R5199" s="367"/>
      <c r="S5199" s="367"/>
      <c r="T5199" s="367"/>
      <c r="U5199" s="367"/>
    </row>
    <row r="5200">
      <c r="A5200" s="367"/>
      <c r="B5200" s="367"/>
      <c r="C5200" s="367"/>
      <c r="D5200" s="367"/>
      <c r="E5200" s="368"/>
      <c r="F5200" s="367"/>
      <c r="G5200" s="367"/>
      <c r="H5200" s="367"/>
      <c r="I5200" s="367"/>
      <c r="J5200" s="367"/>
      <c r="K5200" s="367"/>
      <c r="L5200" s="367"/>
      <c r="M5200" s="367"/>
      <c r="N5200" s="367"/>
      <c r="O5200" s="367"/>
      <c r="P5200" s="367"/>
      <c r="Q5200" s="367"/>
      <c r="R5200" s="367"/>
      <c r="S5200" s="367"/>
      <c r="T5200" s="367"/>
      <c r="U5200" s="367"/>
    </row>
    <row r="5201">
      <c r="A5201" s="367"/>
      <c r="B5201" s="367"/>
      <c r="C5201" s="367"/>
      <c r="D5201" s="367"/>
      <c r="E5201" s="368"/>
      <c r="F5201" s="367"/>
      <c r="G5201" s="367"/>
      <c r="H5201" s="367"/>
      <c r="I5201" s="367"/>
      <c r="J5201" s="367"/>
      <c r="K5201" s="367"/>
      <c r="L5201" s="367"/>
      <c r="M5201" s="367"/>
      <c r="N5201" s="367"/>
      <c r="O5201" s="367"/>
      <c r="P5201" s="367"/>
      <c r="Q5201" s="367"/>
      <c r="R5201" s="367"/>
      <c r="S5201" s="367"/>
      <c r="T5201" s="367"/>
      <c r="U5201" s="367"/>
    </row>
    <row r="5202">
      <c r="A5202" s="367"/>
      <c r="B5202" s="367"/>
      <c r="C5202" s="367"/>
      <c r="D5202" s="367"/>
      <c r="E5202" s="368"/>
      <c r="F5202" s="367"/>
      <c r="G5202" s="367"/>
      <c r="H5202" s="367"/>
      <c r="I5202" s="367"/>
      <c r="J5202" s="367"/>
      <c r="K5202" s="367"/>
      <c r="L5202" s="367"/>
      <c r="M5202" s="367"/>
      <c r="N5202" s="367"/>
      <c r="O5202" s="367"/>
      <c r="P5202" s="367"/>
      <c r="Q5202" s="367"/>
      <c r="R5202" s="367"/>
      <c r="S5202" s="367"/>
      <c r="T5202" s="367"/>
      <c r="U5202" s="367"/>
    </row>
    <row r="5203">
      <c r="A5203" s="367"/>
      <c r="B5203" s="367"/>
      <c r="C5203" s="367"/>
      <c r="D5203" s="367"/>
      <c r="E5203" s="368"/>
      <c r="F5203" s="367"/>
      <c r="G5203" s="367"/>
      <c r="H5203" s="367"/>
      <c r="I5203" s="367"/>
      <c r="J5203" s="367"/>
      <c r="K5203" s="367"/>
      <c r="L5203" s="367"/>
      <c r="M5203" s="367"/>
      <c r="N5203" s="367"/>
      <c r="O5203" s="367"/>
      <c r="P5203" s="367"/>
      <c r="Q5203" s="367"/>
      <c r="R5203" s="367"/>
      <c r="S5203" s="367"/>
      <c r="T5203" s="367"/>
      <c r="U5203" s="367"/>
    </row>
    <row r="5204">
      <c r="A5204" s="367"/>
      <c r="B5204" s="367"/>
      <c r="C5204" s="367"/>
      <c r="D5204" s="367"/>
      <c r="E5204" s="368"/>
      <c r="F5204" s="367"/>
      <c r="G5204" s="367"/>
      <c r="H5204" s="367"/>
      <c r="I5204" s="367"/>
      <c r="J5204" s="367"/>
      <c r="K5204" s="367"/>
      <c r="L5204" s="367"/>
      <c r="M5204" s="367"/>
      <c r="N5204" s="367"/>
      <c r="O5204" s="367"/>
      <c r="P5204" s="367"/>
      <c r="Q5204" s="367"/>
      <c r="R5204" s="367"/>
      <c r="S5204" s="367"/>
      <c r="T5204" s="367"/>
      <c r="U5204" s="367"/>
    </row>
    <row r="5205">
      <c r="A5205" s="367"/>
      <c r="B5205" s="367"/>
      <c r="C5205" s="367"/>
      <c r="D5205" s="367"/>
      <c r="E5205" s="368"/>
      <c r="F5205" s="367"/>
      <c r="G5205" s="367"/>
      <c r="H5205" s="367"/>
      <c r="I5205" s="367"/>
      <c r="J5205" s="367"/>
      <c r="K5205" s="367"/>
      <c r="L5205" s="367"/>
      <c r="M5205" s="367"/>
      <c r="N5205" s="367"/>
      <c r="O5205" s="367"/>
      <c r="P5205" s="367"/>
      <c r="Q5205" s="367"/>
      <c r="R5205" s="367"/>
      <c r="S5205" s="367"/>
      <c r="T5205" s="367"/>
      <c r="U5205" s="367"/>
    </row>
    <row r="5206">
      <c r="A5206" s="367"/>
      <c r="B5206" s="367"/>
      <c r="C5206" s="367"/>
      <c r="D5206" s="367"/>
      <c r="E5206" s="368"/>
      <c r="F5206" s="367"/>
      <c r="G5206" s="367"/>
      <c r="H5206" s="367"/>
      <c r="I5206" s="367"/>
      <c r="J5206" s="367"/>
      <c r="K5206" s="367"/>
      <c r="L5206" s="367"/>
      <c r="M5206" s="367"/>
      <c r="N5206" s="367"/>
      <c r="O5206" s="367"/>
      <c r="P5206" s="367"/>
      <c r="Q5206" s="367"/>
      <c r="R5206" s="367"/>
      <c r="S5206" s="367"/>
      <c r="T5206" s="367"/>
      <c r="U5206" s="367"/>
    </row>
    <row r="5207">
      <c r="A5207" s="367"/>
      <c r="B5207" s="367"/>
      <c r="C5207" s="367"/>
      <c r="D5207" s="367"/>
      <c r="E5207" s="368"/>
      <c r="F5207" s="367"/>
      <c r="G5207" s="367"/>
      <c r="H5207" s="367"/>
      <c r="I5207" s="367"/>
      <c r="J5207" s="367"/>
      <c r="K5207" s="367"/>
      <c r="L5207" s="367"/>
      <c r="M5207" s="367"/>
      <c r="N5207" s="367"/>
      <c r="O5207" s="367"/>
      <c r="P5207" s="367"/>
      <c r="Q5207" s="367"/>
      <c r="R5207" s="367"/>
      <c r="S5207" s="367"/>
      <c r="T5207" s="367"/>
      <c r="U5207" s="367"/>
    </row>
    <row r="5208">
      <c r="A5208" s="367"/>
      <c r="B5208" s="367"/>
      <c r="C5208" s="367"/>
      <c r="D5208" s="367"/>
      <c r="E5208" s="368"/>
      <c r="F5208" s="367"/>
      <c r="G5208" s="367"/>
      <c r="H5208" s="367"/>
      <c r="I5208" s="367"/>
      <c r="J5208" s="367"/>
      <c r="K5208" s="367"/>
      <c r="L5208" s="367"/>
      <c r="M5208" s="367"/>
      <c r="N5208" s="367"/>
      <c r="O5208" s="367"/>
      <c r="P5208" s="367"/>
      <c r="Q5208" s="367"/>
      <c r="R5208" s="367"/>
      <c r="S5208" s="367"/>
      <c r="T5208" s="367"/>
      <c r="U5208" s="367"/>
    </row>
    <row r="5209">
      <c r="A5209" s="367"/>
      <c r="B5209" s="367"/>
      <c r="C5209" s="367"/>
      <c r="D5209" s="367"/>
      <c r="E5209" s="368"/>
      <c r="F5209" s="367"/>
      <c r="G5209" s="367"/>
      <c r="H5209" s="367"/>
      <c r="I5209" s="367"/>
      <c r="J5209" s="367"/>
      <c r="K5209" s="367"/>
      <c r="L5209" s="367"/>
      <c r="M5209" s="367"/>
      <c r="N5209" s="367"/>
      <c r="O5209" s="367"/>
      <c r="P5209" s="367"/>
      <c r="Q5209" s="367"/>
      <c r="R5209" s="367"/>
      <c r="S5209" s="367"/>
      <c r="T5209" s="367"/>
      <c r="U5209" s="367"/>
    </row>
    <row r="5210">
      <c r="A5210" s="367"/>
      <c r="B5210" s="367"/>
      <c r="C5210" s="367"/>
      <c r="D5210" s="367"/>
      <c r="E5210" s="368"/>
      <c r="F5210" s="367"/>
      <c r="G5210" s="367"/>
      <c r="H5210" s="367"/>
      <c r="I5210" s="367"/>
      <c r="J5210" s="367"/>
      <c r="K5210" s="367"/>
      <c r="L5210" s="367"/>
      <c r="M5210" s="367"/>
      <c r="N5210" s="367"/>
      <c r="O5210" s="367"/>
      <c r="P5210" s="367"/>
      <c r="Q5210" s="367"/>
      <c r="R5210" s="367"/>
      <c r="S5210" s="367"/>
      <c r="T5210" s="367"/>
      <c r="U5210" s="367"/>
    </row>
    <row r="5211">
      <c r="A5211" s="367"/>
      <c r="B5211" s="367"/>
      <c r="C5211" s="367"/>
      <c r="D5211" s="367"/>
      <c r="E5211" s="368"/>
      <c r="F5211" s="367"/>
      <c r="G5211" s="367"/>
      <c r="H5211" s="367"/>
      <c r="I5211" s="367"/>
      <c r="J5211" s="367"/>
      <c r="K5211" s="367"/>
      <c r="L5211" s="367"/>
      <c r="M5211" s="367"/>
      <c r="N5211" s="367"/>
      <c r="O5211" s="367"/>
      <c r="P5211" s="367"/>
      <c r="Q5211" s="367"/>
      <c r="R5211" s="367"/>
      <c r="S5211" s="367"/>
      <c r="T5211" s="367"/>
      <c r="U5211" s="367"/>
    </row>
    <row r="5212">
      <c r="A5212" s="367"/>
      <c r="B5212" s="367"/>
      <c r="C5212" s="367"/>
      <c r="D5212" s="367"/>
      <c r="E5212" s="368"/>
      <c r="F5212" s="367"/>
      <c r="G5212" s="367"/>
      <c r="H5212" s="367"/>
      <c r="I5212" s="367"/>
      <c r="J5212" s="367"/>
      <c r="K5212" s="367"/>
      <c r="L5212" s="367"/>
      <c r="M5212" s="367"/>
      <c r="N5212" s="367"/>
      <c r="O5212" s="367"/>
      <c r="P5212" s="367"/>
      <c r="Q5212" s="367"/>
      <c r="R5212" s="367"/>
      <c r="S5212" s="367"/>
      <c r="T5212" s="367"/>
      <c r="U5212" s="367"/>
    </row>
    <row r="5213">
      <c r="A5213" s="367"/>
      <c r="B5213" s="367"/>
      <c r="C5213" s="367"/>
      <c r="D5213" s="367"/>
      <c r="E5213" s="368"/>
      <c r="F5213" s="367"/>
      <c r="G5213" s="367"/>
      <c r="H5213" s="367"/>
      <c r="I5213" s="367"/>
      <c r="J5213" s="367"/>
      <c r="K5213" s="367"/>
      <c r="L5213" s="367"/>
      <c r="M5213" s="367"/>
      <c r="N5213" s="367"/>
      <c r="O5213" s="367"/>
      <c r="P5213" s="367"/>
      <c r="Q5213" s="367"/>
      <c r="R5213" s="367"/>
      <c r="S5213" s="367"/>
      <c r="T5213" s="367"/>
      <c r="U5213" s="367"/>
    </row>
    <row r="5214">
      <c r="A5214" s="367"/>
      <c r="B5214" s="367"/>
      <c r="C5214" s="367"/>
      <c r="D5214" s="367"/>
      <c r="E5214" s="368"/>
      <c r="F5214" s="367"/>
      <c r="G5214" s="367"/>
      <c r="H5214" s="367"/>
      <c r="I5214" s="367"/>
      <c r="J5214" s="367"/>
      <c r="K5214" s="367"/>
      <c r="L5214" s="367"/>
      <c r="M5214" s="367"/>
      <c r="N5214" s="367"/>
      <c r="O5214" s="367"/>
      <c r="P5214" s="367"/>
      <c r="Q5214" s="367"/>
      <c r="R5214" s="367"/>
      <c r="S5214" s="367"/>
      <c r="T5214" s="367"/>
      <c r="U5214" s="367"/>
    </row>
    <row r="5215">
      <c r="A5215" s="367"/>
      <c r="B5215" s="367"/>
      <c r="C5215" s="367"/>
      <c r="D5215" s="367"/>
      <c r="E5215" s="368"/>
      <c r="F5215" s="367"/>
      <c r="G5215" s="367"/>
      <c r="H5215" s="367"/>
      <c r="I5215" s="367"/>
      <c r="J5215" s="367"/>
      <c r="K5215" s="367"/>
      <c r="L5215" s="367"/>
      <c r="M5215" s="367"/>
      <c r="N5215" s="367"/>
      <c r="O5215" s="367"/>
      <c r="P5215" s="367"/>
      <c r="Q5215" s="367"/>
      <c r="R5215" s="367"/>
      <c r="S5215" s="367"/>
      <c r="T5215" s="367"/>
      <c r="U5215" s="367"/>
    </row>
    <row r="5216">
      <c r="A5216" s="367"/>
      <c r="B5216" s="367"/>
      <c r="C5216" s="367"/>
      <c r="D5216" s="367"/>
      <c r="E5216" s="368"/>
      <c r="F5216" s="367"/>
      <c r="G5216" s="367"/>
      <c r="H5216" s="367"/>
      <c r="I5216" s="367"/>
      <c r="J5216" s="367"/>
      <c r="K5216" s="367"/>
      <c r="L5216" s="367"/>
      <c r="M5216" s="367"/>
      <c r="N5216" s="367"/>
      <c r="O5216" s="367"/>
      <c r="P5216" s="367"/>
      <c r="Q5216" s="367"/>
      <c r="R5216" s="367"/>
      <c r="S5216" s="367"/>
      <c r="T5216" s="367"/>
      <c r="U5216" s="367"/>
    </row>
    <row r="5217">
      <c r="A5217" s="367"/>
      <c r="B5217" s="367"/>
      <c r="C5217" s="367"/>
      <c r="D5217" s="367"/>
      <c r="E5217" s="368"/>
      <c r="F5217" s="367"/>
      <c r="G5217" s="367"/>
      <c r="H5217" s="367"/>
      <c r="I5217" s="367"/>
      <c r="J5217" s="367"/>
      <c r="K5217" s="367"/>
      <c r="L5217" s="367"/>
      <c r="M5217" s="367"/>
      <c r="N5217" s="367"/>
      <c r="O5217" s="367"/>
      <c r="P5217" s="367"/>
      <c r="Q5217" s="367"/>
      <c r="R5217" s="367"/>
      <c r="S5217" s="367"/>
      <c r="T5217" s="367"/>
      <c r="U5217" s="367"/>
    </row>
    <row r="5218">
      <c r="A5218" s="367"/>
      <c r="B5218" s="367"/>
      <c r="C5218" s="367"/>
      <c r="D5218" s="367"/>
      <c r="E5218" s="368"/>
      <c r="F5218" s="367"/>
      <c r="G5218" s="367"/>
      <c r="H5218" s="367"/>
      <c r="I5218" s="367"/>
      <c r="J5218" s="367"/>
      <c r="K5218" s="367"/>
      <c r="L5218" s="367"/>
      <c r="M5218" s="367"/>
      <c r="N5218" s="367"/>
      <c r="O5218" s="367"/>
      <c r="P5218" s="367"/>
      <c r="Q5218" s="367"/>
      <c r="R5218" s="367"/>
      <c r="S5218" s="367"/>
      <c r="T5218" s="367"/>
      <c r="U5218" s="367"/>
    </row>
    <row r="5219">
      <c r="A5219" s="367"/>
      <c r="B5219" s="367"/>
      <c r="C5219" s="367"/>
      <c r="D5219" s="367"/>
      <c r="E5219" s="368"/>
      <c r="F5219" s="367"/>
      <c r="G5219" s="367"/>
      <c r="H5219" s="367"/>
      <c r="I5219" s="367"/>
      <c r="J5219" s="367"/>
      <c r="K5219" s="367"/>
      <c r="L5219" s="367"/>
      <c r="M5219" s="367"/>
      <c r="N5219" s="367"/>
      <c r="O5219" s="367"/>
      <c r="P5219" s="367"/>
      <c r="Q5219" s="367"/>
      <c r="R5219" s="367"/>
      <c r="S5219" s="367"/>
      <c r="T5219" s="367"/>
      <c r="U5219" s="367"/>
    </row>
    <row r="5220">
      <c r="A5220" s="367"/>
      <c r="B5220" s="367"/>
      <c r="C5220" s="367"/>
      <c r="D5220" s="367"/>
      <c r="E5220" s="368"/>
      <c r="F5220" s="367"/>
      <c r="G5220" s="367"/>
      <c r="H5220" s="367"/>
      <c r="I5220" s="367"/>
      <c r="J5220" s="367"/>
      <c r="K5220" s="367"/>
      <c r="L5220" s="367"/>
      <c r="M5220" s="367"/>
      <c r="N5220" s="367"/>
      <c r="O5220" s="367"/>
      <c r="P5220" s="367"/>
      <c r="Q5220" s="367"/>
      <c r="R5220" s="367"/>
      <c r="S5220" s="367"/>
      <c r="T5220" s="367"/>
      <c r="U5220" s="367"/>
    </row>
    <row r="5221">
      <c r="A5221" s="367"/>
      <c r="B5221" s="367"/>
      <c r="C5221" s="367"/>
      <c r="D5221" s="367"/>
      <c r="E5221" s="368"/>
      <c r="F5221" s="367"/>
      <c r="G5221" s="367"/>
      <c r="H5221" s="367"/>
      <c r="I5221" s="367"/>
      <c r="J5221" s="367"/>
      <c r="K5221" s="367"/>
      <c r="L5221" s="367"/>
      <c r="M5221" s="367"/>
      <c r="N5221" s="367"/>
      <c r="O5221" s="367"/>
      <c r="P5221" s="367"/>
      <c r="Q5221" s="367"/>
      <c r="R5221" s="367"/>
      <c r="S5221" s="367"/>
      <c r="T5221" s="367"/>
      <c r="U5221" s="367"/>
    </row>
    <row r="5222">
      <c r="A5222" s="367"/>
      <c r="B5222" s="367"/>
      <c r="C5222" s="367"/>
      <c r="D5222" s="367"/>
      <c r="E5222" s="368"/>
      <c r="F5222" s="367"/>
      <c r="G5222" s="367"/>
      <c r="H5222" s="367"/>
      <c r="I5222" s="367"/>
      <c r="J5222" s="367"/>
      <c r="K5222" s="367"/>
      <c r="L5222" s="367"/>
      <c r="M5222" s="367"/>
      <c r="N5222" s="367"/>
      <c r="O5222" s="367"/>
      <c r="P5222" s="367"/>
      <c r="Q5222" s="367"/>
      <c r="R5222" s="367"/>
      <c r="S5222" s="367"/>
      <c r="T5222" s="367"/>
      <c r="U5222" s="367"/>
    </row>
    <row r="5223">
      <c r="A5223" s="367"/>
      <c r="B5223" s="367"/>
      <c r="C5223" s="367"/>
      <c r="D5223" s="367"/>
      <c r="E5223" s="368"/>
      <c r="F5223" s="367"/>
      <c r="G5223" s="367"/>
      <c r="H5223" s="367"/>
      <c r="I5223" s="367"/>
      <c r="J5223" s="367"/>
      <c r="K5223" s="367"/>
      <c r="L5223" s="367"/>
      <c r="M5223" s="367"/>
      <c r="N5223" s="367"/>
      <c r="O5223" s="367"/>
      <c r="P5223" s="367"/>
      <c r="Q5223" s="367"/>
      <c r="R5223" s="367"/>
      <c r="S5223" s="367"/>
      <c r="T5223" s="367"/>
      <c r="U5223" s="367"/>
    </row>
    <row r="5224">
      <c r="A5224" s="367"/>
      <c r="B5224" s="367"/>
      <c r="C5224" s="367"/>
      <c r="D5224" s="367"/>
      <c r="E5224" s="368"/>
      <c r="F5224" s="367"/>
      <c r="G5224" s="367"/>
      <c r="H5224" s="367"/>
      <c r="I5224" s="367"/>
      <c r="J5224" s="367"/>
      <c r="K5224" s="367"/>
      <c r="L5224" s="367"/>
      <c r="M5224" s="367"/>
      <c r="N5224" s="367"/>
      <c r="O5224" s="367"/>
      <c r="P5224" s="367"/>
      <c r="Q5224" s="367"/>
      <c r="R5224" s="367"/>
      <c r="S5224" s="367"/>
      <c r="T5224" s="367"/>
      <c r="U5224" s="367"/>
    </row>
    <row r="5225">
      <c r="A5225" s="367"/>
      <c r="B5225" s="367"/>
      <c r="C5225" s="367"/>
      <c r="D5225" s="367"/>
      <c r="E5225" s="368"/>
      <c r="F5225" s="367"/>
      <c r="G5225" s="367"/>
      <c r="H5225" s="367"/>
      <c r="I5225" s="367"/>
      <c r="J5225" s="367"/>
      <c r="K5225" s="367"/>
      <c r="L5225" s="367"/>
      <c r="M5225" s="367"/>
      <c r="N5225" s="367"/>
      <c r="O5225" s="367"/>
      <c r="P5225" s="367"/>
      <c r="Q5225" s="367"/>
      <c r="R5225" s="367"/>
      <c r="S5225" s="367"/>
      <c r="T5225" s="367"/>
      <c r="U5225" s="367"/>
    </row>
    <row r="5226">
      <c r="A5226" s="367"/>
      <c r="B5226" s="367"/>
      <c r="C5226" s="367"/>
      <c r="D5226" s="367"/>
      <c r="E5226" s="368"/>
      <c r="F5226" s="367"/>
      <c r="G5226" s="367"/>
      <c r="H5226" s="367"/>
      <c r="I5226" s="367"/>
      <c r="J5226" s="367"/>
      <c r="K5226" s="367"/>
      <c r="L5226" s="367"/>
      <c r="M5226" s="367"/>
      <c r="N5226" s="367"/>
      <c r="O5226" s="367"/>
      <c r="P5226" s="367"/>
      <c r="Q5226" s="367"/>
      <c r="R5226" s="367"/>
      <c r="S5226" s="367"/>
      <c r="T5226" s="367"/>
      <c r="U5226" s="367"/>
    </row>
    <row r="5227">
      <c r="A5227" s="367"/>
      <c r="B5227" s="367"/>
      <c r="C5227" s="367"/>
      <c r="D5227" s="367"/>
      <c r="E5227" s="368"/>
      <c r="F5227" s="367"/>
      <c r="G5227" s="367"/>
      <c r="H5227" s="367"/>
      <c r="I5227" s="367"/>
      <c r="J5227" s="367"/>
      <c r="K5227" s="367"/>
      <c r="L5227" s="367"/>
      <c r="M5227" s="367"/>
      <c r="N5227" s="367"/>
      <c r="O5227" s="367"/>
      <c r="P5227" s="367"/>
      <c r="Q5227" s="367"/>
      <c r="R5227" s="367"/>
      <c r="S5227" s="367"/>
      <c r="T5227" s="367"/>
      <c r="U5227" s="367"/>
    </row>
    <row r="5228">
      <c r="A5228" s="367"/>
      <c r="B5228" s="367"/>
      <c r="C5228" s="367"/>
      <c r="D5228" s="367"/>
      <c r="E5228" s="368"/>
      <c r="F5228" s="367"/>
      <c r="G5228" s="367"/>
      <c r="H5228" s="367"/>
      <c r="I5228" s="367"/>
      <c r="J5228" s="367"/>
      <c r="K5228" s="367"/>
      <c r="L5228" s="367"/>
      <c r="M5228" s="367"/>
      <c r="N5228" s="367"/>
      <c r="O5228" s="367"/>
      <c r="P5228" s="367"/>
      <c r="Q5228" s="367"/>
      <c r="R5228" s="367"/>
      <c r="S5228" s="367"/>
      <c r="T5228" s="367"/>
      <c r="U5228" s="367"/>
    </row>
  </sheetData>
  <autoFilter ref="$A$8:$R$975"/>
  <mergeCells count="48">
    <mergeCell ref="B3:C3"/>
    <mergeCell ref="B6:C6"/>
    <mergeCell ref="F6:G6"/>
    <mergeCell ref="B7:C7"/>
    <mergeCell ref="F7:G7"/>
    <mergeCell ref="B1:K1"/>
    <mergeCell ref="B2:D2"/>
    <mergeCell ref="E2:E7"/>
    <mergeCell ref="F2:H2"/>
    <mergeCell ref="F3:G3"/>
    <mergeCell ref="F4:G4"/>
    <mergeCell ref="F5:G5"/>
    <mergeCell ref="B8:K8"/>
    <mergeCell ref="B4:C4"/>
    <mergeCell ref="B5:C5"/>
    <mergeCell ref="F595:F596"/>
    <mergeCell ref="F597:F598"/>
    <mergeCell ref="F599:F600"/>
    <mergeCell ref="F606:F607"/>
    <mergeCell ref="F608:F609"/>
    <mergeCell ref="F610:F611"/>
    <mergeCell ref="F612:F613"/>
    <mergeCell ref="F614:F615"/>
    <mergeCell ref="F616:F617"/>
    <mergeCell ref="F618:F619"/>
    <mergeCell ref="F620:F621"/>
    <mergeCell ref="F622:F623"/>
    <mergeCell ref="F624:F625"/>
    <mergeCell ref="F626:F627"/>
    <mergeCell ref="F628:F629"/>
    <mergeCell ref="F630:F631"/>
    <mergeCell ref="F632:F633"/>
    <mergeCell ref="F634:F635"/>
    <mergeCell ref="F636:F637"/>
    <mergeCell ref="F652:F653"/>
    <mergeCell ref="F654:F655"/>
    <mergeCell ref="F708:F709"/>
    <mergeCell ref="F710:F711"/>
    <mergeCell ref="F712:F713"/>
    <mergeCell ref="F714:F715"/>
    <mergeCell ref="F716:F717"/>
    <mergeCell ref="F638:F639"/>
    <mergeCell ref="F640:F641"/>
    <mergeCell ref="F642:F643"/>
    <mergeCell ref="F644:F645"/>
    <mergeCell ref="F646:F647"/>
    <mergeCell ref="F648:F649"/>
    <mergeCell ref="F650:F651"/>
  </mergeCells>
  <dataValidations>
    <dataValidation type="list" allowBlank="1" showErrorMessage="1" sqref="G585:G588 G590:G593 G595:G604 G606:G690 G693:G706 G708:G719 G722:G751 G753:G755 G757:G763">
      <formula1>"Đã có trên website,Không có trên website,Thêm mới từ website,Checking"</formula1>
    </dataValidation>
    <dataValidation type="list" allowBlank="1" showErrorMessage="1" sqref="K11">
      <formula1>"Đơn giản,Trung bình,Phức tạp"</formula1>
    </dataValidation>
    <dataValidation type="list" allowBlank="1" showErrorMessage="1" sqref="E585:E588 E590:E593 E595:E604 E606:E692 E708:E741 E753 E757:E763">
      <formula1>"Đã có trong file rà soát,Không có trong file rà soát,Thêm mới từ file rà soát,Checking,Đã có trên website"</formula1>
    </dataValidation>
  </dataValidations>
  <hyperlinks>
    <hyperlink r:id="rId4" location="gid=1692413452" ref="F9"/>
    <hyperlink r:id="rId5" ref="H9"/>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outlineLevelRow="2"/>
  <cols>
    <col customWidth="1" min="1" max="1" width="8.63"/>
    <col customWidth="1" min="2" max="2" width="11.75"/>
    <col customWidth="1" min="3" max="3" width="38.88"/>
    <col customWidth="1" min="4" max="4" width="17.5"/>
    <col customWidth="1" min="5" max="5" width="22.0"/>
    <col customWidth="1" min="6" max="6" width="10.63"/>
    <col customWidth="1" min="7" max="7" width="34.5"/>
    <col customWidth="1" min="8" max="8" width="38.75"/>
    <col customWidth="1" min="9" max="9" width="62.75"/>
    <col customWidth="1" min="10" max="10" width="14.13"/>
  </cols>
  <sheetData>
    <row r="1" hidden="1">
      <c r="A1" s="293"/>
      <c r="B1" s="281" t="s">
        <v>876</v>
      </c>
      <c r="C1" s="12"/>
      <c r="D1" s="12"/>
      <c r="E1" s="12"/>
      <c r="F1" s="12"/>
      <c r="G1" s="12"/>
      <c r="H1" s="12"/>
      <c r="I1" s="12"/>
      <c r="J1" s="12"/>
      <c r="K1" s="13"/>
      <c r="L1" s="294"/>
      <c r="M1" s="293"/>
      <c r="N1" s="293"/>
      <c r="O1" s="293"/>
      <c r="P1" s="293"/>
      <c r="Q1" s="295" t="s">
        <v>885</v>
      </c>
      <c r="R1" s="295" t="s">
        <v>886</v>
      </c>
      <c r="S1" s="296"/>
      <c r="T1" s="296"/>
      <c r="U1" s="296"/>
    </row>
    <row r="2" hidden="1">
      <c r="A2" s="1"/>
      <c r="B2" s="292"/>
      <c r="C2" s="291" t="s">
        <v>879</v>
      </c>
      <c r="D2" s="13"/>
      <c r="E2" s="292">
        <f>COUNTIF(E583:E950, "Chưa có trên site NĐT (User)")</f>
        <v>4</v>
      </c>
      <c r="F2" s="292"/>
      <c r="G2" s="292"/>
      <c r="H2" s="292"/>
      <c r="I2" s="292"/>
      <c r="J2" s="292"/>
      <c r="K2" s="292"/>
      <c r="L2" s="294"/>
      <c r="M2" s="293"/>
      <c r="N2" s="293"/>
      <c r="O2" s="293"/>
      <c r="P2" s="293"/>
      <c r="Q2" s="295"/>
      <c r="R2" s="295"/>
      <c r="S2" s="296"/>
      <c r="T2" s="296"/>
      <c r="U2" s="296"/>
    </row>
    <row r="3" hidden="1">
      <c r="A3" s="1"/>
      <c r="B3" s="292"/>
      <c r="C3" s="291" t="s">
        <v>1898</v>
      </c>
      <c r="D3" s="13"/>
      <c r="E3" s="292">
        <f>COUNTIF(E584:E950, "Checking")</f>
        <v>27</v>
      </c>
      <c r="F3" s="292"/>
      <c r="G3" s="292"/>
      <c r="H3" s="292"/>
      <c r="I3" s="292"/>
      <c r="J3" s="292"/>
      <c r="K3" s="292"/>
      <c r="L3" s="294"/>
      <c r="M3" s="293"/>
      <c r="N3" s="293"/>
      <c r="O3" s="293"/>
      <c r="P3" s="293"/>
      <c r="Q3" s="295"/>
      <c r="R3" s="295"/>
      <c r="S3" s="296"/>
      <c r="T3" s="296"/>
      <c r="U3" s="296"/>
    </row>
    <row r="4" hidden="1">
      <c r="A4" s="1"/>
      <c r="B4" s="292"/>
      <c r="C4" s="291" t="s">
        <v>882</v>
      </c>
      <c r="D4" s="13"/>
      <c r="E4" s="292">
        <f>COUNTIF(E583:E950, "Chưa có trên site NĐT (User)")</f>
        <v>4</v>
      </c>
      <c r="F4" s="292"/>
      <c r="G4" s="292"/>
      <c r="H4" s="292"/>
      <c r="I4" s="292"/>
      <c r="J4" s="292"/>
      <c r="K4" s="292"/>
      <c r="L4" s="294"/>
      <c r="M4" s="293"/>
      <c r="N4" s="293"/>
      <c r="O4" s="293"/>
      <c r="P4" s="293"/>
      <c r="Q4" s="295"/>
      <c r="R4" s="295"/>
      <c r="S4" s="296"/>
      <c r="T4" s="296"/>
      <c r="U4" s="296"/>
    </row>
    <row r="5" hidden="1">
      <c r="A5" s="1"/>
      <c r="B5" s="292"/>
      <c r="C5" s="291" t="s">
        <v>195</v>
      </c>
      <c r="D5" s="13"/>
      <c r="E5" s="292">
        <f>E2+E3+E4</f>
        <v>35</v>
      </c>
      <c r="F5" s="292"/>
      <c r="G5" s="292"/>
      <c r="H5" s="292"/>
      <c r="I5" s="292"/>
      <c r="J5" s="292"/>
      <c r="K5" s="292"/>
      <c r="L5" s="294"/>
      <c r="M5" s="293"/>
      <c r="N5" s="293"/>
      <c r="O5" s="293"/>
      <c r="P5" s="293"/>
      <c r="Q5" s="295"/>
      <c r="R5" s="295"/>
      <c r="S5" s="296"/>
      <c r="T5" s="296"/>
      <c r="U5" s="296"/>
    </row>
    <row r="6" hidden="1">
      <c r="A6" s="1"/>
      <c r="B6" s="292"/>
      <c r="C6" s="292"/>
      <c r="D6" s="292"/>
      <c r="E6" s="292"/>
      <c r="F6" s="292"/>
      <c r="G6" s="292"/>
      <c r="H6" s="292"/>
      <c r="I6" s="292"/>
      <c r="J6" s="292"/>
      <c r="K6" s="292"/>
      <c r="L6" s="294"/>
      <c r="M6" s="293"/>
      <c r="N6" s="293"/>
      <c r="O6" s="293"/>
      <c r="P6" s="293"/>
      <c r="Q6" s="295"/>
      <c r="R6" s="295"/>
      <c r="S6" s="296"/>
      <c r="T6" s="296"/>
      <c r="U6" s="296"/>
    </row>
    <row r="7">
      <c r="A7" s="294"/>
      <c r="B7" s="297" t="s">
        <v>887</v>
      </c>
      <c r="C7" s="292" t="s">
        <v>888</v>
      </c>
      <c r="D7" s="292" t="s">
        <v>889</v>
      </c>
      <c r="E7" s="298" t="s">
        <v>1899</v>
      </c>
      <c r="F7" s="298" t="s">
        <v>221</v>
      </c>
      <c r="G7" s="298" t="s">
        <v>1900</v>
      </c>
      <c r="H7" s="298" t="s">
        <v>59</v>
      </c>
      <c r="I7" s="292" t="s">
        <v>894</v>
      </c>
      <c r="J7" s="292" t="s">
        <v>895</v>
      </c>
      <c r="K7" s="292" t="s">
        <v>896</v>
      </c>
      <c r="L7" s="292" t="s">
        <v>897</v>
      </c>
      <c r="M7" s="293"/>
      <c r="N7" s="293"/>
      <c r="O7" s="293"/>
      <c r="P7" s="293"/>
      <c r="Q7" s="301">
        <f>COUNTIF(J:J,"B") + COUNTIF(J:J,"M")+COUNTIF(J:J,"T")</f>
        <v>772</v>
      </c>
      <c r="R7" s="301">
        <f>IFERROR(__xludf.DUMMYFUNCTION("SUM(FILTER(L:L,ISNUMBER(L:L)))"),2783.0)</f>
        <v>2783</v>
      </c>
      <c r="S7" s="296"/>
      <c r="T7" s="296"/>
      <c r="U7" s="302">
        <f>SUM(Q8:Q948)</f>
        <v>775</v>
      </c>
    </row>
    <row r="8" collapsed="1">
      <c r="A8" s="303" t="str">
        <f t="shared" ref="A8:A688" si="1">IF(AND(C8&lt;&gt;"",D8&lt;&gt;""),1,"")</f>
        <v/>
      </c>
      <c r="B8" s="304"/>
      <c r="C8" s="305" t="s">
        <v>898</v>
      </c>
      <c r="D8" s="303"/>
      <c r="E8" s="306"/>
      <c r="F8" s="306"/>
      <c r="G8" s="303"/>
      <c r="H8" s="303"/>
      <c r="I8" s="303"/>
      <c r="J8" s="303"/>
      <c r="K8" s="303"/>
      <c r="L8" s="303"/>
      <c r="M8" s="307">
        <v>1.0</v>
      </c>
      <c r="N8" s="308">
        <f t="shared" ref="N8:N579" si="2">IF(M8&lt;&gt;"",M8,N7)</f>
        <v>1</v>
      </c>
      <c r="O8" s="309" t="str">
        <f t="shared" ref="O8:O688" si="3">IF(A8&lt;&gt;"",N8,"")</f>
        <v/>
      </c>
      <c r="P8" s="308">
        <f>COUNTIF(O:O,M8)</f>
        <v>87</v>
      </c>
      <c r="Q8" s="308">
        <f>COUNTA(D10:D117)</f>
        <v>87</v>
      </c>
      <c r="R8" s="309"/>
      <c r="S8" s="310"/>
      <c r="T8" s="310"/>
      <c r="U8" s="310"/>
    </row>
    <row r="9" hidden="1" outlineLevel="1">
      <c r="A9" s="294" t="str">
        <f t="shared" si="1"/>
        <v/>
      </c>
      <c r="B9" s="311" t="s">
        <v>899</v>
      </c>
      <c r="C9" s="312" t="s">
        <v>900</v>
      </c>
      <c r="D9" s="313"/>
      <c r="E9" s="314"/>
      <c r="F9" s="314"/>
      <c r="G9" s="315"/>
      <c r="H9" s="315"/>
      <c r="I9" s="294"/>
      <c r="J9" s="294"/>
      <c r="K9" s="294"/>
      <c r="L9" s="294"/>
      <c r="M9" s="293"/>
      <c r="N9" s="316">
        <f t="shared" si="2"/>
        <v>1</v>
      </c>
      <c r="O9" s="293" t="str">
        <f t="shared" si="3"/>
        <v/>
      </c>
      <c r="P9" s="293"/>
      <c r="Q9" s="293"/>
      <c r="R9" s="293"/>
      <c r="S9" s="296"/>
      <c r="T9" s="296"/>
      <c r="U9" s="296"/>
    </row>
    <row r="10" hidden="1" outlineLevel="1">
      <c r="A10" s="317">
        <f t="shared" si="1"/>
        <v>1</v>
      </c>
      <c r="B10" s="318">
        <f t="shared" ref="B10:B17" si="4">IF(AND(C10&lt;&gt;"",D10&lt;&gt;""),COUNTIF($A$10:A10,"&gt;0"),"")</f>
        <v>1</v>
      </c>
      <c r="C10" s="319" t="s">
        <v>901</v>
      </c>
      <c r="D10" s="320" t="s">
        <v>902</v>
      </c>
      <c r="E10" s="317"/>
      <c r="F10" s="317"/>
      <c r="G10" s="320"/>
      <c r="H10" s="320"/>
      <c r="I10" s="294"/>
      <c r="J10" s="320" t="s">
        <v>903</v>
      </c>
      <c r="K10" s="320" t="s">
        <v>904</v>
      </c>
      <c r="L10" s="320">
        <v>3.0</v>
      </c>
      <c r="M10" s="293"/>
      <c r="N10" s="316">
        <f t="shared" si="2"/>
        <v>1</v>
      </c>
      <c r="O10" s="316">
        <f t="shared" si="3"/>
        <v>1</v>
      </c>
      <c r="P10" s="293"/>
      <c r="Q10" s="293"/>
      <c r="R10" s="321">
        <f>IF(Q10="",COUNTIF(Q10:Q735,#REF!),"")</f>
        <v>0</v>
      </c>
      <c r="S10" s="296"/>
      <c r="T10" s="296"/>
      <c r="U10" s="296"/>
    </row>
    <row r="11" hidden="1" outlineLevel="1">
      <c r="A11" s="317">
        <f t="shared" si="1"/>
        <v>1</v>
      </c>
      <c r="B11" s="318">
        <f t="shared" si="4"/>
        <v>2</v>
      </c>
      <c r="C11" s="319" t="s">
        <v>905</v>
      </c>
      <c r="D11" s="320" t="s">
        <v>902</v>
      </c>
      <c r="E11" s="317"/>
      <c r="F11" s="317"/>
      <c r="G11" s="320"/>
      <c r="H11" s="320"/>
      <c r="I11" s="294"/>
      <c r="J11" s="320" t="s">
        <v>903</v>
      </c>
      <c r="K11" s="320" t="s">
        <v>904</v>
      </c>
      <c r="L11" s="320">
        <v>3.0</v>
      </c>
      <c r="M11" s="293"/>
      <c r="N11" s="316">
        <f t="shared" si="2"/>
        <v>1</v>
      </c>
      <c r="O11" s="316">
        <f t="shared" si="3"/>
        <v>1</v>
      </c>
      <c r="P11" s="293"/>
      <c r="Q11" s="293"/>
      <c r="R11" s="293"/>
      <c r="S11" s="296"/>
      <c r="T11" s="296"/>
      <c r="U11" s="296"/>
    </row>
    <row r="12" hidden="1" outlineLevel="1">
      <c r="A12" s="317">
        <f t="shared" si="1"/>
        <v>1</v>
      </c>
      <c r="B12" s="318">
        <f t="shared" si="4"/>
        <v>3</v>
      </c>
      <c r="C12" s="319" t="s">
        <v>906</v>
      </c>
      <c r="D12" s="320" t="s">
        <v>902</v>
      </c>
      <c r="E12" s="317"/>
      <c r="F12" s="317"/>
      <c r="G12" s="320"/>
      <c r="H12" s="320"/>
      <c r="I12" s="294"/>
      <c r="J12" s="320" t="s">
        <v>903</v>
      </c>
      <c r="K12" s="320" t="s">
        <v>904</v>
      </c>
      <c r="L12" s="320">
        <v>3.0</v>
      </c>
      <c r="M12" s="293"/>
      <c r="N12" s="316">
        <f t="shared" si="2"/>
        <v>1</v>
      </c>
      <c r="O12" s="316">
        <f t="shared" si="3"/>
        <v>1</v>
      </c>
      <c r="P12" s="293"/>
      <c r="Q12" s="293"/>
      <c r="R12" s="321">
        <f>IF(Q12="",COUNTIF(Q12:Q735,B120),"")</f>
        <v>0</v>
      </c>
      <c r="S12" s="296"/>
      <c r="T12" s="296"/>
      <c r="U12" s="296"/>
    </row>
    <row r="13" hidden="1" outlineLevel="1">
      <c r="A13" s="317">
        <f t="shared" si="1"/>
        <v>1</v>
      </c>
      <c r="B13" s="318">
        <f t="shared" si="4"/>
        <v>4</v>
      </c>
      <c r="C13" s="319" t="s">
        <v>907</v>
      </c>
      <c r="D13" s="320" t="s">
        <v>902</v>
      </c>
      <c r="E13" s="317"/>
      <c r="F13" s="317"/>
      <c r="G13" s="320"/>
      <c r="H13" s="320"/>
      <c r="I13" s="294"/>
      <c r="J13" s="320" t="s">
        <v>903</v>
      </c>
      <c r="K13" s="320" t="s">
        <v>904</v>
      </c>
      <c r="L13" s="320">
        <v>3.0</v>
      </c>
      <c r="M13" s="293"/>
      <c r="N13" s="316">
        <f t="shared" si="2"/>
        <v>1</v>
      </c>
      <c r="O13" s="316">
        <f t="shared" si="3"/>
        <v>1</v>
      </c>
      <c r="P13" s="293"/>
      <c r="Q13" s="293"/>
      <c r="R13" s="321">
        <f>IF(Q13="",COUNTIF(Q13:Q735,B121),"")</f>
        <v>0</v>
      </c>
      <c r="S13" s="296"/>
      <c r="T13" s="296"/>
      <c r="U13" s="296"/>
    </row>
    <row r="14" hidden="1" outlineLevel="1">
      <c r="A14" s="317">
        <f t="shared" si="1"/>
        <v>1</v>
      </c>
      <c r="B14" s="318">
        <f t="shared" si="4"/>
        <v>5</v>
      </c>
      <c r="C14" s="319" t="s">
        <v>908</v>
      </c>
      <c r="D14" s="320" t="s">
        <v>902</v>
      </c>
      <c r="E14" s="317"/>
      <c r="F14" s="317"/>
      <c r="G14" s="320"/>
      <c r="H14" s="320"/>
      <c r="I14" s="322" t="s">
        <v>170</v>
      </c>
      <c r="J14" s="320" t="s">
        <v>903</v>
      </c>
      <c r="K14" s="320" t="s">
        <v>904</v>
      </c>
      <c r="L14" s="320">
        <v>3.0</v>
      </c>
      <c r="M14" s="293"/>
      <c r="N14" s="316">
        <f t="shared" si="2"/>
        <v>1</v>
      </c>
      <c r="O14" s="316">
        <f t="shared" si="3"/>
        <v>1</v>
      </c>
      <c r="P14" s="293"/>
      <c r="Q14" s="293"/>
      <c r="R14" s="321">
        <f>IF(Q14="",COUNTIF(Q14:Q735,B122),"")</f>
        <v>0</v>
      </c>
      <c r="S14" s="296"/>
      <c r="T14" s="296"/>
      <c r="U14" s="296"/>
    </row>
    <row r="15" hidden="1" outlineLevel="1">
      <c r="A15" s="317">
        <f t="shared" si="1"/>
        <v>1</v>
      </c>
      <c r="B15" s="318">
        <f t="shared" si="4"/>
        <v>6</v>
      </c>
      <c r="C15" s="319" t="s">
        <v>909</v>
      </c>
      <c r="D15" s="320" t="s">
        <v>902</v>
      </c>
      <c r="E15" s="317"/>
      <c r="F15" s="317"/>
      <c r="G15" s="320"/>
      <c r="H15" s="320"/>
      <c r="I15" s="294"/>
      <c r="J15" s="320" t="s">
        <v>903</v>
      </c>
      <c r="K15" s="320" t="s">
        <v>904</v>
      </c>
      <c r="L15" s="320">
        <v>3.0</v>
      </c>
      <c r="M15" s="293"/>
      <c r="N15" s="316">
        <f t="shared" si="2"/>
        <v>1</v>
      </c>
      <c r="O15" s="316">
        <f t="shared" si="3"/>
        <v>1</v>
      </c>
      <c r="P15" s="293"/>
      <c r="Q15" s="293"/>
      <c r="R15" s="321">
        <f>IF(Q15="",COUNTIF(Q15:Q735,B123),"")</f>
        <v>0</v>
      </c>
      <c r="S15" s="296"/>
      <c r="T15" s="296"/>
      <c r="U15" s="296"/>
    </row>
    <row r="16" hidden="1" outlineLevel="1">
      <c r="A16" s="317">
        <f t="shared" si="1"/>
        <v>1</v>
      </c>
      <c r="B16" s="318">
        <f t="shared" si="4"/>
        <v>7</v>
      </c>
      <c r="C16" s="319" t="s">
        <v>910</v>
      </c>
      <c r="D16" s="320" t="s">
        <v>902</v>
      </c>
      <c r="E16" s="317"/>
      <c r="F16" s="317"/>
      <c r="G16" s="320"/>
      <c r="H16" s="320"/>
      <c r="I16" s="294"/>
      <c r="J16" s="320" t="s">
        <v>903</v>
      </c>
      <c r="K16" s="320" t="s">
        <v>911</v>
      </c>
      <c r="L16" s="320">
        <v>5.0</v>
      </c>
      <c r="M16" s="293"/>
      <c r="N16" s="316">
        <f t="shared" si="2"/>
        <v>1</v>
      </c>
      <c r="O16" s="316">
        <f t="shared" si="3"/>
        <v>1</v>
      </c>
      <c r="P16" s="293"/>
      <c r="Q16" s="293"/>
      <c r="R16" s="321">
        <f>IF(Q16="",COUNTIF(Q16:Q735,B124),"")</f>
        <v>0</v>
      </c>
      <c r="S16" s="296"/>
      <c r="T16" s="296"/>
      <c r="U16" s="296"/>
    </row>
    <row r="17" hidden="1" outlineLevel="1">
      <c r="A17" s="317">
        <f t="shared" si="1"/>
        <v>1</v>
      </c>
      <c r="B17" s="318">
        <f t="shared" si="4"/>
        <v>8</v>
      </c>
      <c r="C17" s="319" t="s">
        <v>912</v>
      </c>
      <c r="D17" s="320" t="s">
        <v>902</v>
      </c>
      <c r="E17" s="317"/>
      <c r="F17" s="317"/>
      <c r="G17" s="320"/>
      <c r="H17" s="320"/>
      <c r="I17" s="294"/>
      <c r="J17" s="320" t="s">
        <v>903</v>
      </c>
      <c r="K17" s="320" t="s">
        <v>904</v>
      </c>
      <c r="L17" s="320">
        <v>3.0</v>
      </c>
      <c r="M17" s="293"/>
      <c r="N17" s="316">
        <f t="shared" si="2"/>
        <v>1</v>
      </c>
      <c r="O17" s="316">
        <f t="shared" si="3"/>
        <v>1</v>
      </c>
      <c r="P17" s="293"/>
      <c r="Q17" s="293"/>
      <c r="R17" s="321">
        <f>IF(Q17="",COUNTIF(Q17:Q735,B125),"")</f>
        <v>0</v>
      </c>
      <c r="S17" s="296"/>
      <c r="T17" s="296"/>
      <c r="U17" s="296"/>
    </row>
    <row r="18" hidden="1" outlineLevel="1">
      <c r="A18" s="294" t="str">
        <f t="shared" si="1"/>
        <v/>
      </c>
      <c r="B18" s="323" t="s">
        <v>913</v>
      </c>
      <c r="C18" s="324" t="s">
        <v>914</v>
      </c>
      <c r="D18" s="294"/>
      <c r="E18" s="325"/>
      <c r="F18" s="325"/>
      <c r="G18" s="294"/>
      <c r="H18" s="294"/>
      <c r="I18" s="294"/>
      <c r="J18" s="294"/>
      <c r="K18" s="294"/>
      <c r="L18" s="294"/>
      <c r="M18" s="293"/>
      <c r="N18" s="316">
        <f t="shared" si="2"/>
        <v>1</v>
      </c>
      <c r="O18" s="293" t="str">
        <f t="shared" si="3"/>
        <v/>
      </c>
      <c r="P18" s="293"/>
      <c r="Q18" s="293"/>
      <c r="R18" s="321">
        <f>IF(Q18="",COUNTIF(Q18:Q735,B126),"")</f>
        <v>0</v>
      </c>
      <c r="S18" s="296"/>
      <c r="T18" s="296"/>
      <c r="U18" s="296"/>
    </row>
    <row r="19" hidden="1" outlineLevel="1">
      <c r="A19" s="317">
        <f t="shared" si="1"/>
        <v>1</v>
      </c>
      <c r="B19" s="318">
        <f t="shared" ref="B19:B52" si="5">IF(AND(C19&lt;&gt;"",D19&lt;&gt;""),COUNTIF($A$10:A19,"&gt;0"),"")</f>
        <v>9</v>
      </c>
      <c r="C19" s="319" t="s">
        <v>915</v>
      </c>
      <c r="D19" s="320" t="s">
        <v>902</v>
      </c>
      <c r="E19" s="317"/>
      <c r="F19" s="317"/>
      <c r="G19" s="320"/>
      <c r="H19" s="320"/>
      <c r="I19" s="294"/>
      <c r="J19" s="320" t="s">
        <v>903</v>
      </c>
      <c r="K19" s="320" t="s">
        <v>904</v>
      </c>
      <c r="L19" s="320">
        <v>3.0</v>
      </c>
      <c r="M19" s="293"/>
      <c r="N19" s="316">
        <f t="shared" si="2"/>
        <v>1</v>
      </c>
      <c r="O19" s="316">
        <f t="shared" si="3"/>
        <v>1</v>
      </c>
      <c r="P19" s="293"/>
      <c r="Q19" s="293"/>
      <c r="R19" s="321">
        <f>IF(Q19="",COUNTIF(Q19:Q735,B127),"")</f>
        <v>0</v>
      </c>
      <c r="S19" s="296"/>
      <c r="T19" s="296"/>
      <c r="U19" s="296"/>
    </row>
    <row r="20" hidden="1" outlineLevel="1">
      <c r="A20" s="317">
        <f t="shared" si="1"/>
        <v>1</v>
      </c>
      <c r="B20" s="318">
        <f t="shared" si="5"/>
        <v>10</v>
      </c>
      <c r="C20" s="319" t="s">
        <v>916</v>
      </c>
      <c r="D20" s="320" t="s">
        <v>902</v>
      </c>
      <c r="E20" s="317"/>
      <c r="F20" s="317"/>
      <c r="G20" s="320"/>
      <c r="H20" s="320"/>
      <c r="I20" s="294"/>
      <c r="J20" s="320" t="s">
        <v>903</v>
      </c>
      <c r="K20" s="320" t="s">
        <v>904</v>
      </c>
      <c r="L20" s="320">
        <v>3.0</v>
      </c>
      <c r="M20" s="293"/>
      <c r="N20" s="316">
        <f t="shared" si="2"/>
        <v>1</v>
      </c>
      <c r="O20" s="316">
        <f t="shared" si="3"/>
        <v>1</v>
      </c>
      <c r="P20" s="293"/>
      <c r="Q20" s="293"/>
      <c r="R20" s="321">
        <f>IF(Q20="",COUNTIF(Q20:Q735,B128),"")</f>
        <v>0</v>
      </c>
      <c r="S20" s="296"/>
      <c r="T20" s="296"/>
      <c r="U20" s="296"/>
    </row>
    <row r="21" hidden="1" outlineLevel="1">
      <c r="A21" s="317">
        <f t="shared" si="1"/>
        <v>1</v>
      </c>
      <c r="B21" s="318">
        <f t="shared" si="5"/>
        <v>11</v>
      </c>
      <c r="C21" s="319" t="s">
        <v>917</v>
      </c>
      <c r="D21" s="320" t="s">
        <v>902</v>
      </c>
      <c r="E21" s="317"/>
      <c r="F21" s="317"/>
      <c r="G21" s="320"/>
      <c r="H21" s="320"/>
      <c r="I21" s="294"/>
      <c r="J21" s="320" t="s">
        <v>903</v>
      </c>
      <c r="K21" s="320" t="s">
        <v>904</v>
      </c>
      <c r="L21" s="320">
        <v>3.0</v>
      </c>
      <c r="M21" s="293"/>
      <c r="N21" s="316">
        <f t="shared" si="2"/>
        <v>1</v>
      </c>
      <c r="O21" s="316">
        <f t="shared" si="3"/>
        <v>1</v>
      </c>
      <c r="P21" s="293"/>
      <c r="Q21" s="293"/>
      <c r="R21" s="321">
        <f>IF(Q21="",COUNTIF(Q21:Q735,B129),"")</f>
        <v>0</v>
      </c>
      <c r="S21" s="296"/>
      <c r="T21" s="296"/>
      <c r="U21" s="296"/>
    </row>
    <row r="22" hidden="1" outlineLevel="1">
      <c r="A22" s="317">
        <f t="shared" si="1"/>
        <v>1</v>
      </c>
      <c r="B22" s="318">
        <f t="shared" si="5"/>
        <v>12</v>
      </c>
      <c r="C22" s="319" t="s">
        <v>918</v>
      </c>
      <c r="D22" s="320" t="s">
        <v>902</v>
      </c>
      <c r="E22" s="317"/>
      <c r="F22" s="317"/>
      <c r="G22" s="320"/>
      <c r="H22" s="320"/>
      <c r="I22" s="294"/>
      <c r="J22" s="320" t="s">
        <v>903</v>
      </c>
      <c r="K22" s="320" t="s">
        <v>904</v>
      </c>
      <c r="L22" s="320">
        <v>3.0</v>
      </c>
      <c r="M22" s="293"/>
      <c r="N22" s="316">
        <f t="shared" si="2"/>
        <v>1</v>
      </c>
      <c r="O22" s="316">
        <f t="shared" si="3"/>
        <v>1</v>
      </c>
      <c r="P22" s="293"/>
      <c r="Q22" s="293"/>
      <c r="R22" s="321">
        <f>IF(Q22="",COUNTIF(Q22:Q735,B130),"")</f>
        <v>0</v>
      </c>
      <c r="S22" s="296"/>
      <c r="T22" s="296"/>
      <c r="U22" s="296"/>
    </row>
    <row r="23" hidden="1" outlineLevel="1">
      <c r="A23" s="317">
        <f t="shared" si="1"/>
        <v>1</v>
      </c>
      <c r="B23" s="318">
        <f t="shared" si="5"/>
        <v>13</v>
      </c>
      <c r="C23" s="319" t="s">
        <v>919</v>
      </c>
      <c r="D23" s="320" t="s">
        <v>902</v>
      </c>
      <c r="E23" s="317"/>
      <c r="F23" s="317"/>
      <c r="G23" s="320"/>
      <c r="H23" s="320"/>
      <c r="I23" s="294"/>
      <c r="J23" s="320" t="s">
        <v>903</v>
      </c>
      <c r="K23" s="320" t="s">
        <v>904</v>
      </c>
      <c r="L23" s="320">
        <v>3.0</v>
      </c>
      <c r="M23" s="293"/>
      <c r="N23" s="316">
        <f t="shared" si="2"/>
        <v>1</v>
      </c>
      <c r="O23" s="316">
        <f t="shared" si="3"/>
        <v>1</v>
      </c>
      <c r="P23" s="293"/>
      <c r="Q23" s="293"/>
      <c r="R23" s="321">
        <f>IF(Q23="",COUNTIF(Q23:Q735,B131),"")</f>
        <v>0</v>
      </c>
      <c r="S23" s="296"/>
      <c r="T23" s="296"/>
      <c r="U23" s="296"/>
    </row>
    <row r="24" hidden="1" outlineLevel="1">
      <c r="A24" s="317">
        <f t="shared" si="1"/>
        <v>1</v>
      </c>
      <c r="B24" s="318">
        <f t="shared" si="5"/>
        <v>14</v>
      </c>
      <c r="C24" s="319" t="s">
        <v>920</v>
      </c>
      <c r="D24" s="320" t="s">
        <v>902</v>
      </c>
      <c r="E24" s="317"/>
      <c r="F24" s="317"/>
      <c r="G24" s="320"/>
      <c r="H24" s="320"/>
      <c r="I24" s="294"/>
      <c r="J24" s="320" t="s">
        <v>903</v>
      </c>
      <c r="K24" s="320" t="s">
        <v>904</v>
      </c>
      <c r="L24" s="320">
        <v>3.0</v>
      </c>
      <c r="M24" s="293"/>
      <c r="N24" s="316">
        <f t="shared" si="2"/>
        <v>1</v>
      </c>
      <c r="O24" s="316">
        <f t="shared" si="3"/>
        <v>1</v>
      </c>
      <c r="P24" s="293"/>
      <c r="Q24" s="293"/>
      <c r="R24" s="321">
        <f>IF(Q24="",COUNTIF(Q24:Q735,B132),"")</f>
        <v>0</v>
      </c>
      <c r="S24" s="296"/>
      <c r="T24" s="296"/>
      <c r="U24" s="296"/>
    </row>
    <row r="25" hidden="1" outlineLevel="1">
      <c r="A25" s="317">
        <f t="shared" si="1"/>
        <v>1</v>
      </c>
      <c r="B25" s="318">
        <f t="shared" si="5"/>
        <v>15</v>
      </c>
      <c r="C25" s="319" t="s">
        <v>921</v>
      </c>
      <c r="D25" s="320" t="s">
        <v>902</v>
      </c>
      <c r="E25" s="317"/>
      <c r="F25" s="317"/>
      <c r="G25" s="320"/>
      <c r="H25" s="320"/>
      <c r="I25" s="294"/>
      <c r="J25" s="320" t="s">
        <v>903</v>
      </c>
      <c r="K25" s="320" t="s">
        <v>904</v>
      </c>
      <c r="L25" s="320">
        <v>3.0</v>
      </c>
      <c r="M25" s="293"/>
      <c r="N25" s="316">
        <f t="shared" si="2"/>
        <v>1</v>
      </c>
      <c r="O25" s="316">
        <f t="shared" si="3"/>
        <v>1</v>
      </c>
      <c r="P25" s="293"/>
      <c r="Q25" s="293"/>
      <c r="R25" s="321">
        <f>IF(Q25="",COUNTIF(Q25:Q735,B133),"")</f>
        <v>0</v>
      </c>
      <c r="S25" s="296"/>
      <c r="T25" s="296"/>
      <c r="U25" s="296"/>
    </row>
    <row r="26" hidden="1" outlineLevel="1">
      <c r="A26" s="317">
        <f t="shared" si="1"/>
        <v>1</v>
      </c>
      <c r="B26" s="318">
        <f t="shared" si="5"/>
        <v>16</v>
      </c>
      <c r="C26" s="319" t="s">
        <v>922</v>
      </c>
      <c r="D26" s="320" t="s">
        <v>902</v>
      </c>
      <c r="E26" s="317"/>
      <c r="F26" s="317"/>
      <c r="G26" s="320"/>
      <c r="H26" s="320"/>
      <c r="I26" s="294"/>
      <c r="J26" s="320" t="s">
        <v>903</v>
      </c>
      <c r="K26" s="320" t="s">
        <v>904</v>
      </c>
      <c r="L26" s="320">
        <v>3.0</v>
      </c>
      <c r="M26" s="293"/>
      <c r="N26" s="316">
        <f t="shared" si="2"/>
        <v>1</v>
      </c>
      <c r="O26" s="316">
        <f t="shared" si="3"/>
        <v>1</v>
      </c>
      <c r="P26" s="293"/>
      <c r="Q26" s="293"/>
      <c r="R26" s="321">
        <f>IF(Q26="",COUNTIF(Q26:Q735,B134),"")</f>
        <v>0</v>
      </c>
      <c r="S26" s="296"/>
      <c r="T26" s="296"/>
      <c r="U26" s="296"/>
    </row>
    <row r="27" hidden="1" outlineLevel="1">
      <c r="A27" s="317">
        <f t="shared" si="1"/>
        <v>1</v>
      </c>
      <c r="B27" s="318">
        <f t="shared" si="5"/>
        <v>17</v>
      </c>
      <c r="C27" s="319" t="s">
        <v>923</v>
      </c>
      <c r="D27" s="320" t="s">
        <v>902</v>
      </c>
      <c r="E27" s="317"/>
      <c r="F27" s="317"/>
      <c r="G27" s="320"/>
      <c r="H27" s="320"/>
      <c r="I27" s="294"/>
      <c r="J27" s="320" t="s">
        <v>903</v>
      </c>
      <c r="K27" s="320" t="s">
        <v>904</v>
      </c>
      <c r="L27" s="320">
        <v>3.0</v>
      </c>
      <c r="M27" s="293"/>
      <c r="N27" s="316">
        <f t="shared" si="2"/>
        <v>1</v>
      </c>
      <c r="O27" s="316">
        <f t="shared" si="3"/>
        <v>1</v>
      </c>
      <c r="P27" s="293"/>
      <c r="Q27" s="293"/>
      <c r="R27" s="321">
        <f>IF(Q27="",COUNTIF(Q27:Q735,B135),"")</f>
        <v>0</v>
      </c>
      <c r="S27" s="296"/>
      <c r="T27" s="296"/>
      <c r="U27" s="296"/>
    </row>
    <row r="28" hidden="1" outlineLevel="1">
      <c r="A28" s="317">
        <f t="shared" si="1"/>
        <v>1</v>
      </c>
      <c r="B28" s="318">
        <f t="shared" si="5"/>
        <v>18</v>
      </c>
      <c r="C28" s="319" t="s">
        <v>924</v>
      </c>
      <c r="D28" s="320" t="s">
        <v>902</v>
      </c>
      <c r="E28" s="317"/>
      <c r="F28" s="317"/>
      <c r="G28" s="320"/>
      <c r="H28" s="320"/>
      <c r="I28" s="294"/>
      <c r="J28" s="320" t="s">
        <v>903</v>
      </c>
      <c r="K28" s="320" t="s">
        <v>904</v>
      </c>
      <c r="L28" s="320">
        <v>3.0</v>
      </c>
      <c r="M28" s="293"/>
      <c r="N28" s="316">
        <f t="shared" si="2"/>
        <v>1</v>
      </c>
      <c r="O28" s="316">
        <f t="shared" si="3"/>
        <v>1</v>
      </c>
      <c r="P28" s="293"/>
      <c r="Q28" s="293"/>
      <c r="R28" s="321">
        <f>IF(Q28="",COUNTIF(Q28:Q735,B136),"")</f>
        <v>0</v>
      </c>
      <c r="S28" s="296"/>
      <c r="T28" s="296"/>
      <c r="U28" s="296"/>
    </row>
    <row r="29" hidden="1" outlineLevel="1">
      <c r="A29" s="317">
        <f t="shared" si="1"/>
        <v>1</v>
      </c>
      <c r="B29" s="318">
        <f t="shared" si="5"/>
        <v>19</v>
      </c>
      <c r="C29" s="319" t="s">
        <v>925</v>
      </c>
      <c r="D29" s="320" t="s">
        <v>902</v>
      </c>
      <c r="E29" s="317"/>
      <c r="F29" s="317"/>
      <c r="G29" s="320"/>
      <c r="H29" s="320"/>
      <c r="I29" s="294"/>
      <c r="J29" s="320" t="s">
        <v>903</v>
      </c>
      <c r="K29" s="320" t="s">
        <v>904</v>
      </c>
      <c r="L29" s="320">
        <v>3.0</v>
      </c>
      <c r="M29" s="293"/>
      <c r="N29" s="316">
        <f t="shared" si="2"/>
        <v>1</v>
      </c>
      <c r="O29" s="316">
        <f t="shared" si="3"/>
        <v>1</v>
      </c>
      <c r="P29" s="293"/>
      <c r="Q29" s="293"/>
      <c r="R29" s="321">
        <f>IF(Q29="",COUNTIF(Q29:Q735,B137),"")</f>
        <v>0</v>
      </c>
      <c r="S29" s="296"/>
      <c r="T29" s="296"/>
      <c r="U29" s="296"/>
    </row>
    <row r="30" hidden="1" outlineLevel="1">
      <c r="A30" s="317">
        <f t="shared" si="1"/>
        <v>1</v>
      </c>
      <c r="B30" s="318">
        <f t="shared" si="5"/>
        <v>20</v>
      </c>
      <c r="C30" s="319" t="s">
        <v>926</v>
      </c>
      <c r="D30" s="320" t="s">
        <v>902</v>
      </c>
      <c r="E30" s="317"/>
      <c r="F30" s="317"/>
      <c r="G30" s="320"/>
      <c r="H30" s="320"/>
      <c r="I30" s="294"/>
      <c r="J30" s="320" t="s">
        <v>903</v>
      </c>
      <c r="K30" s="320" t="s">
        <v>904</v>
      </c>
      <c r="L30" s="320">
        <v>3.0</v>
      </c>
      <c r="M30" s="293"/>
      <c r="N30" s="316">
        <f t="shared" si="2"/>
        <v>1</v>
      </c>
      <c r="O30" s="316">
        <f t="shared" si="3"/>
        <v>1</v>
      </c>
      <c r="P30" s="293"/>
      <c r="Q30" s="293"/>
      <c r="R30" s="321">
        <f>IF(Q30="",COUNTIF(Q30:Q735,B138),"")</f>
        <v>0</v>
      </c>
      <c r="S30" s="296"/>
      <c r="T30" s="296"/>
      <c r="U30" s="296"/>
    </row>
    <row r="31" hidden="1" outlineLevel="1">
      <c r="A31" s="317">
        <f t="shared" si="1"/>
        <v>1</v>
      </c>
      <c r="B31" s="318">
        <f t="shared" si="5"/>
        <v>21</v>
      </c>
      <c r="C31" s="319" t="s">
        <v>927</v>
      </c>
      <c r="D31" s="320" t="s">
        <v>902</v>
      </c>
      <c r="E31" s="317"/>
      <c r="F31" s="317"/>
      <c r="G31" s="320"/>
      <c r="H31" s="320"/>
      <c r="I31" s="294"/>
      <c r="J31" s="320" t="s">
        <v>903</v>
      </c>
      <c r="K31" s="320" t="s">
        <v>904</v>
      </c>
      <c r="L31" s="320">
        <v>3.0</v>
      </c>
      <c r="M31" s="293"/>
      <c r="N31" s="316">
        <f t="shared" si="2"/>
        <v>1</v>
      </c>
      <c r="O31" s="316">
        <f t="shared" si="3"/>
        <v>1</v>
      </c>
      <c r="P31" s="293"/>
      <c r="Q31" s="293"/>
      <c r="R31" s="321">
        <f>IF(Q31="",COUNTIF(Q31:Q735,B139),"")</f>
        <v>0</v>
      </c>
      <c r="S31" s="296"/>
      <c r="T31" s="296"/>
      <c r="U31" s="296"/>
    </row>
    <row r="32" hidden="1" outlineLevel="1">
      <c r="A32" s="317">
        <f t="shared" si="1"/>
        <v>1</v>
      </c>
      <c r="B32" s="318">
        <f t="shared" si="5"/>
        <v>22</v>
      </c>
      <c r="C32" s="319" t="s">
        <v>928</v>
      </c>
      <c r="D32" s="320" t="s">
        <v>902</v>
      </c>
      <c r="E32" s="317"/>
      <c r="F32" s="317"/>
      <c r="G32" s="320"/>
      <c r="H32" s="320"/>
      <c r="I32" s="294"/>
      <c r="J32" s="320" t="s">
        <v>903</v>
      </c>
      <c r="K32" s="320" t="s">
        <v>904</v>
      </c>
      <c r="L32" s="320">
        <v>3.0</v>
      </c>
      <c r="M32" s="293"/>
      <c r="N32" s="316">
        <f t="shared" si="2"/>
        <v>1</v>
      </c>
      <c r="O32" s="316">
        <f t="shared" si="3"/>
        <v>1</v>
      </c>
      <c r="P32" s="293"/>
      <c r="Q32" s="293"/>
      <c r="R32" s="321">
        <f>IF(Q32="",COUNTIF(Q32:Q735,B140),"")</f>
        <v>0</v>
      </c>
      <c r="S32" s="296"/>
      <c r="T32" s="296"/>
      <c r="U32" s="296"/>
    </row>
    <row r="33" hidden="1" outlineLevel="1">
      <c r="A33" s="317">
        <f t="shared" si="1"/>
        <v>1</v>
      </c>
      <c r="B33" s="318">
        <f t="shared" si="5"/>
        <v>23</v>
      </c>
      <c r="C33" s="319" t="s">
        <v>929</v>
      </c>
      <c r="D33" s="320" t="s">
        <v>902</v>
      </c>
      <c r="E33" s="317"/>
      <c r="F33" s="317"/>
      <c r="G33" s="320"/>
      <c r="H33" s="320"/>
      <c r="I33" s="294"/>
      <c r="J33" s="320" t="s">
        <v>903</v>
      </c>
      <c r="K33" s="320" t="s">
        <v>904</v>
      </c>
      <c r="L33" s="320">
        <v>3.0</v>
      </c>
      <c r="M33" s="293"/>
      <c r="N33" s="316">
        <f t="shared" si="2"/>
        <v>1</v>
      </c>
      <c r="O33" s="316">
        <f t="shared" si="3"/>
        <v>1</v>
      </c>
      <c r="P33" s="293"/>
      <c r="Q33" s="293"/>
      <c r="R33" s="321">
        <f>IF(Q33="",COUNTIF(Q33:Q735,B141),"")</f>
        <v>0</v>
      </c>
      <c r="S33" s="296"/>
      <c r="T33" s="296"/>
      <c r="U33" s="296"/>
    </row>
    <row r="34" hidden="1" outlineLevel="1">
      <c r="A34" s="317">
        <f t="shared" si="1"/>
        <v>1</v>
      </c>
      <c r="B34" s="318">
        <f t="shared" si="5"/>
        <v>24</v>
      </c>
      <c r="C34" s="319" t="s">
        <v>930</v>
      </c>
      <c r="D34" s="320" t="s">
        <v>902</v>
      </c>
      <c r="E34" s="317"/>
      <c r="F34" s="317"/>
      <c r="G34" s="320"/>
      <c r="H34" s="320"/>
      <c r="I34" s="294"/>
      <c r="J34" s="320" t="s">
        <v>903</v>
      </c>
      <c r="K34" s="320" t="s">
        <v>904</v>
      </c>
      <c r="L34" s="320">
        <v>3.0</v>
      </c>
      <c r="M34" s="293"/>
      <c r="N34" s="316">
        <f t="shared" si="2"/>
        <v>1</v>
      </c>
      <c r="O34" s="316">
        <f t="shared" si="3"/>
        <v>1</v>
      </c>
      <c r="P34" s="293"/>
      <c r="Q34" s="293"/>
      <c r="R34" s="321">
        <f>IF(Q34="",COUNTIF(Q34:Q735,B142),"")</f>
        <v>0</v>
      </c>
      <c r="S34" s="296"/>
      <c r="T34" s="296"/>
      <c r="U34" s="296"/>
    </row>
    <row r="35" hidden="1" outlineLevel="1">
      <c r="A35" s="317">
        <f t="shared" si="1"/>
        <v>1</v>
      </c>
      <c r="B35" s="318">
        <f t="shared" si="5"/>
        <v>25</v>
      </c>
      <c r="C35" s="319" t="s">
        <v>931</v>
      </c>
      <c r="D35" s="320" t="s">
        <v>902</v>
      </c>
      <c r="E35" s="317"/>
      <c r="F35" s="317"/>
      <c r="G35" s="320"/>
      <c r="H35" s="320"/>
      <c r="I35" s="294"/>
      <c r="J35" s="320" t="s">
        <v>903</v>
      </c>
      <c r="K35" s="320" t="s">
        <v>904</v>
      </c>
      <c r="L35" s="320">
        <v>3.0</v>
      </c>
      <c r="M35" s="293"/>
      <c r="N35" s="316">
        <f t="shared" si="2"/>
        <v>1</v>
      </c>
      <c r="O35" s="316">
        <f t="shared" si="3"/>
        <v>1</v>
      </c>
      <c r="P35" s="293"/>
      <c r="Q35" s="293"/>
      <c r="R35" s="321">
        <f>IF(Q35="",COUNTIF(Q35:Q735,B143),"")</f>
        <v>0</v>
      </c>
      <c r="S35" s="296"/>
      <c r="T35" s="296"/>
      <c r="U35" s="296"/>
    </row>
    <row r="36" hidden="1" outlineLevel="1">
      <c r="A36" s="317">
        <f t="shared" si="1"/>
        <v>1</v>
      </c>
      <c r="B36" s="318">
        <f t="shared" si="5"/>
        <v>26</v>
      </c>
      <c r="C36" s="319" t="s">
        <v>932</v>
      </c>
      <c r="D36" s="320" t="s">
        <v>902</v>
      </c>
      <c r="E36" s="317"/>
      <c r="F36" s="317"/>
      <c r="G36" s="320"/>
      <c r="H36" s="320"/>
      <c r="I36" s="294"/>
      <c r="J36" s="320" t="s">
        <v>903</v>
      </c>
      <c r="K36" s="320" t="s">
        <v>904</v>
      </c>
      <c r="L36" s="320">
        <v>3.0</v>
      </c>
      <c r="M36" s="293"/>
      <c r="N36" s="316">
        <f t="shared" si="2"/>
        <v>1</v>
      </c>
      <c r="O36" s="316">
        <f t="shared" si="3"/>
        <v>1</v>
      </c>
      <c r="P36" s="293"/>
      <c r="Q36" s="293"/>
      <c r="R36" s="321">
        <f>IF(Q36="",COUNTIF(Q36:Q735,B144),"")</f>
        <v>0</v>
      </c>
      <c r="S36" s="296"/>
      <c r="T36" s="296"/>
      <c r="U36" s="296"/>
    </row>
    <row r="37" hidden="1" outlineLevel="1">
      <c r="A37" s="317">
        <f t="shared" si="1"/>
        <v>1</v>
      </c>
      <c r="B37" s="318">
        <f t="shared" si="5"/>
        <v>27</v>
      </c>
      <c r="C37" s="319" t="s">
        <v>933</v>
      </c>
      <c r="D37" s="320" t="s">
        <v>902</v>
      </c>
      <c r="E37" s="317"/>
      <c r="F37" s="317"/>
      <c r="G37" s="320"/>
      <c r="H37" s="320"/>
      <c r="I37" s="294"/>
      <c r="J37" s="320" t="s">
        <v>903</v>
      </c>
      <c r="K37" s="320" t="s">
        <v>904</v>
      </c>
      <c r="L37" s="320">
        <v>3.0</v>
      </c>
      <c r="M37" s="293"/>
      <c r="N37" s="316">
        <f t="shared" si="2"/>
        <v>1</v>
      </c>
      <c r="O37" s="316">
        <f t="shared" si="3"/>
        <v>1</v>
      </c>
      <c r="P37" s="293"/>
      <c r="Q37" s="293"/>
      <c r="R37" s="321">
        <f>IF(Q37="",COUNTIF(Q37:Q735,B145),"")</f>
        <v>0</v>
      </c>
      <c r="S37" s="296"/>
      <c r="T37" s="296"/>
      <c r="U37" s="296"/>
    </row>
    <row r="38" hidden="1" outlineLevel="1">
      <c r="A38" s="317">
        <f t="shared" si="1"/>
        <v>1</v>
      </c>
      <c r="B38" s="318">
        <f t="shared" si="5"/>
        <v>28</v>
      </c>
      <c r="C38" s="319" t="s">
        <v>934</v>
      </c>
      <c r="D38" s="320" t="s">
        <v>902</v>
      </c>
      <c r="E38" s="317"/>
      <c r="F38" s="317"/>
      <c r="G38" s="320"/>
      <c r="H38" s="320"/>
      <c r="I38" s="294"/>
      <c r="J38" s="320" t="s">
        <v>903</v>
      </c>
      <c r="K38" s="320" t="s">
        <v>904</v>
      </c>
      <c r="L38" s="320">
        <v>3.0</v>
      </c>
      <c r="M38" s="293"/>
      <c r="N38" s="316">
        <f t="shared" si="2"/>
        <v>1</v>
      </c>
      <c r="O38" s="316">
        <f t="shared" si="3"/>
        <v>1</v>
      </c>
      <c r="P38" s="293"/>
      <c r="Q38" s="293"/>
      <c r="R38" s="321">
        <f>IF(Q38="",COUNTIF(Q38:Q735,B146),"")</f>
        <v>0</v>
      </c>
      <c r="S38" s="296"/>
      <c r="T38" s="296"/>
      <c r="U38" s="296"/>
    </row>
    <row r="39" hidden="1" outlineLevel="1">
      <c r="A39" s="317">
        <f t="shared" si="1"/>
        <v>1</v>
      </c>
      <c r="B39" s="318">
        <f t="shared" si="5"/>
        <v>29</v>
      </c>
      <c r="C39" s="319" t="s">
        <v>935</v>
      </c>
      <c r="D39" s="320" t="s">
        <v>902</v>
      </c>
      <c r="E39" s="317"/>
      <c r="F39" s="317"/>
      <c r="G39" s="320"/>
      <c r="H39" s="320"/>
      <c r="I39" s="294"/>
      <c r="J39" s="320" t="s">
        <v>903</v>
      </c>
      <c r="K39" s="320" t="s">
        <v>904</v>
      </c>
      <c r="L39" s="320">
        <v>3.0</v>
      </c>
      <c r="M39" s="293"/>
      <c r="N39" s="316">
        <f t="shared" si="2"/>
        <v>1</v>
      </c>
      <c r="O39" s="316">
        <f t="shared" si="3"/>
        <v>1</v>
      </c>
      <c r="P39" s="293"/>
      <c r="Q39" s="293"/>
      <c r="R39" s="321">
        <f>IF(Q39="",COUNTIF(Q39:Q735,B147),"")</f>
        <v>0</v>
      </c>
      <c r="S39" s="296"/>
      <c r="T39" s="296"/>
      <c r="U39" s="296"/>
    </row>
    <row r="40" hidden="1" outlineLevel="1">
      <c r="A40" s="317">
        <f t="shared" si="1"/>
        <v>1</v>
      </c>
      <c r="B40" s="318">
        <f t="shared" si="5"/>
        <v>30</v>
      </c>
      <c r="C40" s="319" t="s">
        <v>936</v>
      </c>
      <c r="D40" s="320" t="s">
        <v>902</v>
      </c>
      <c r="E40" s="317"/>
      <c r="F40" s="317"/>
      <c r="G40" s="320"/>
      <c r="H40" s="320"/>
      <c r="I40" s="294"/>
      <c r="J40" s="320" t="s">
        <v>903</v>
      </c>
      <c r="K40" s="320" t="s">
        <v>904</v>
      </c>
      <c r="L40" s="320">
        <v>3.0</v>
      </c>
      <c r="M40" s="293"/>
      <c r="N40" s="316">
        <f t="shared" si="2"/>
        <v>1</v>
      </c>
      <c r="O40" s="316">
        <f t="shared" si="3"/>
        <v>1</v>
      </c>
      <c r="P40" s="293"/>
      <c r="Q40" s="293"/>
      <c r="R40" s="321">
        <f>IF(Q40="",COUNTIF(Q40:Q735,B148),"")</f>
        <v>0</v>
      </c>
      <c r="S40" s="296"/>
      <c r="T40" s="296"/>
      <c r="U40" s="296"/>
    </row>
    <row r="41" hidden="1" outlineLevel="1">
      <c r="A41" s="317">
        <f t="shared" si="1"/>
        <v>1</v>
      </c>
      <c r="B41" s="318">
        <f t="shared" si="5"/>
        <v>31</v>
      </c>
      <c r="C41" s="319" t="s">
        <v>937</v>
      </c>
      <c r="D41" s="320" t="s">
        <v>902</v>
      </c>
      <c r="E41" s="317"/>
      <c r="F41" s="317"/>
      <c r="G41" s="320"/>
      <c r="H41" s="320"/>
      <c r="I41" s="294"/>
      <c r="J41" s="320" t="s">
        <v>903</v>
      </c>
      <c r="K41" s="320" t="s">
        <v>904</v>
      </c>
      <c r="L41" s="320">
        <v>3.0</v>
      </c>
      <c r="M41" s="293"/>
      <c r="N41" s="316">
        <f t="shared" si="2"/>
        <v>1</v>
      </c>
      <c r="O41" s="316">
        <f t="shared" si="3"/>
        <v>1</v>
      </c>
      <c r="P41" s="293"/>
      <c r="Q41" s="293"/>
      <c r="R41" s="321">
        <f>IF(Q41="",COUNTIF(Q41:Q735,B149),"")</f>
        <v>0</v>
      </c>
      <c r="S41" s="296"/>
      <c r="T41" s="296"/>
      <c r="U41" s="296"/>
    </row>
    <row r="42" hidden="1" outlineLevel="1">
      <c r="A42" s="317">
        <f t="shared" si="1"/>
        <v>1</v>
      </c>
      <c r="B42" s="318">
        <f t="shared" si="5"/>
        <v>32</v>
      </c>
      <c r="C42" s="319" t="s">
        <v>938</v>
      </c>
      <c r="D42" s="320" t="s">
        <v>902</v>
      </c>
      <c r="E42" s="317"/>
      <c r="F42" s="317"/>
      <c r="G42" s="320"/>
      <c r="H42" s="320"/>
      <c r="I42" s="294"/>
      <c r="J42" s="320" t="s">
        <v>903</v>
      </c>
      <c r="K42" s="320" t="s">
        <v>904</v>
      </c>
      <c r="L42" s="320">
        <v>3.0</v>
      </c>
      <c r="M42" s="293"/>
      <c r="N42" s="316">
        <f t="shared" si="2"/>
        <v>1</v>
      </c>
      <c r="O42" s="316">
        <f t="shared" si="3"/>
        <v>1</v>
      </c>
      <c r="P42" s="293"/>
      <c r="Q42" s="293"/>
      <c r="R42" s="321">
        <f>IF(Q42="",COUNTIF(Q42:Q735,B150),"")</f>
        <v>0</v>
      </c>
      <c r="S42" s="296"/>
      <c r="T42" s="296"/>
      <c r="U42" s="296"/>
    </row>
    <row r="43" hidden="1" outlineLevel="1">
      <c r="A43" s="317">
        <f t="shared" si="1"/>
        <v>1</v>
      </c>
      <c r="B43" s="318">
        <f t="shared" si="5"/>
        <v>33</v>
      </c>
      <c r="C43" s="319" t="s">
        <v>939</v>
      </c>
      <c r="D43" s="320" t="s">
        <v>902</v>
      </c>
      <c r="E43" s="317"/>
      <c r="F43" s="317"/>
      <c r="G43" s="320"/>
      <c r="H43" s="320"/>
      <c r="I43" s="294"/>
      <c r="J43" s="320" t="s">
        <v>903</v>
      </c>
      <c r="K43" s="320" t="s">
        <v>904</v>
      </c>
      <c r="L43" s="320">
        <v>3.0</v>
      </c>
      <c r="M43" s="293"/>
      <c r="N43" s="316">
        <f t="shared" si="2"/>
        <v>1</v>
      </c>
      <c r="O43" s="316">
        <f t="shared" si="3"/>
        <v>1</v>
      </c>
      <c r="P43" s="293"/>
      <c r="Q43" s="293"/>
      <c r="R43" s="321">
        <f>IF(Q43="",COUNTIF(Q43:Q735,B151),"")</f>
        <v>0</v>
      </c>
      <c r="S43" s="296"/>
      <c r="T43" s="296"/>
      <c r="U43" s="296"/>
    </row>
    <row r="44" hidden="1" outlineLevel="1">
      <c r="A44" s="317">
        <f t="shared" si="1"/>
        <v>1</v>
      </c>
      <c r="B44" s="318">
        <f t="shared" si="5"/>
        <v>34</v>
      </c>
      <c r="C44" s="319" t="s">
        <v>940</v>
      </c>
      <c r="D44" s="320" t="s">
        <v>902</v>
      </c>
      <c r="E44" s="317"/>
      <c r="F44" s="317"/>
      <c r="G44" s="320"/>
      <c r="H44" s="320"/>
      <c r="I44" s="294"/>
      <c r="J44" s="320" t="s">
        <v>903</v>
      </c>
      <c r="K44" s="320" t="s">
        <v>904</v>
      </c>
      <c r="L44" s="320">
        <v>3.0</v>
      </c>
      <c r="M44" s="293"/>
      <c r="N44" s="316">
        <f t="shared" si="2"/>
        <v>1</v>
      </c>
      <c r="O44" s="316">
        <f t="shared" si="3"/>
        <v>1</v>
      </c>
      <c r="P44" s="293"/>
      <c r="Q44" s="293"/>
      <c r="R44" s="321">
        <f>IF(Q44="",COUNTIF(Q44:Q735,B152),"")</f>
        <v>0</v>
      </c>
      <c r="S44" s="296"/>
      <c r="T44" s="296"/>
      <c r="U44" s="296"/>
    </row>
    <row r="45" hidden="1" outlineLevel="1">
      <c r="A45" s="317">
        <f t="shared" si="1"/>
        <v>1</v>
      </c>
      <c r="B45" s="318">
        <f t="shared" si="5"/>
        <v>35</v>
      </c>
      <c r="C45" s="319" t="s">
        <v>941</v>
      </c>
      <c r="D45" s="320" t="s">
        <v>902</v>
      </c>
      <c r="E45" s="317"/>
      <c r="F45" s="317"/>
      <c r="G45" s="320"/>
      <c r="H45" s="320"/>
      <c r="I45" s="294"/>
      <c r="J45" s="320" t="s">
        <v>903</v>
      </c>
      <c r="K45" s="320" t="s">
        <v>904</v>
      </c>
      <c r="L45" s="320">
        <v>3.0</v>
      </c>
      <c r="M45" s="293"/>
      <c r="N45" s="316">
        <f t="shared" si="2"/>
        <v>1</v>
      </c>
      <c r="O45" s="316">
        <f t="shared" si="3"/>
        <v>1</v>
      </c>
      <c r="P45" s="293"/>
      <c r="Q45" s="293"/>
      <c r="R45" s="321">
        <f>IF(Q45="",COUNTIF(Q45:Q735,B153),"")</f>
        <v>0</v>
      </c>
      <c r="S45" s="296"/>
      <c r="T45" s="296"/>
      <c r="U45" s="296"/>
    </row>
    <row r="46" hidden="1" outlineLevel="1">
      <c r="A46" s="317">
        <f t="shared" si="1"/>
        <v>1</v>
      </c>
      <c r="B46" s="318">
        <f t="shared" si="5"/>
        <v>36</v>
      </c>
      <c r="C46" s="319" t="s">
        <v>942</v>
      </c>
      <c r="D46" s="320" t="s">
        <v>902</v>
      </c>
      <c r="E46" s="317"/>
      <c r="F46" s="317"/>
      <c r="G46" s="320"/>
      <c r="H46" s="320"/>
      <c r="I46" s="294"/>
      <c r="J46" s="320" t="s">
        <v>903</v>
      </c>
      <c r="K46" s="320" t="s">
        <v>904</v>
      </c>
      <c r="L46" s="320">
        <v>3.0</v>
      </c>
      <c r="M46" s="293"/>
      <c r="N46" s="316">
        <f t="shared" si="2"/>
        <v>1</v>
      </c>
      <c r="O46" s="316">
        <f t="shared" si="3"/>
        <v>1</v>
      </c>
      <c r="P46" s="293"/>
      <c r="Q46" s="293"/>
      <c r="R46" s="321">
        <f>IF(Q46="",COUNTIF(Q46:Q735,B154),"")</f>
        <v>0</v>
      </c>
      <c r="S46" s="296"/>
      <c r="T46" s="296"/>
      <c r="U46" s="296"/>
    </row>
    <row r="47" hidden="1" outlineLevel="1">
      <c r="A47" s="317">
        <f t="shared" si="1"/>
        <v>1</v>
      </c>
      <c r="B47" s="318">
        <f t="shared" si="5"/>
        <v>37</v>
      </c>
      <c r="C47" s="319" t="s">
        <v>943</v>
      </c>
      <c r="D47" s="320" t="s">
        <v>902</v>
      </c>
      <c r="E47" s="317"/>
      <c r="F47" s="317"/>
      <c r="G47" s="320"/>
      <c r="H47" s="320"/>
      <c r="I47" s="294"/>
      <c r="J47" s="320" t="s">
        <v>903</v>
      </c>
      <c r="K47" s="320" t="s">
        <v>904</v>
      </c>
      <c r="L47" s="320">
        <v>3.0</v>
      </c>
      <c r="M47" s="293"/>
      <c r="N47" s="316">
        <f t="shared" si="2"/>
        <v>1</v>
      </c>
      <c r="O47" s="316">
        <f t="shared" si="3"/>
        <v>1</v>
      </c>
      <c r="P47" s="293"/>
      <c r="Q47" s="293"/>
      <c r="R47" s="321">
        <f>IF(Q47="",COUNTIF(Q47:Q735,B155),"")</f>
        <v>0</v>
      </c>
      <c r="S47" s="296"/>
      <c r="T47" s="296"/>
      <c r="U47" s="296"/>
    </row>
    <row r="48" hidden="1" outlineLevel="1">
      <c r="A48" s="317">
        <f t="shared" si="1"/>
        <v>1</v>
      </c>
      <c r="B48" s="318">
        <f t="shared" si="5"/>
        <v>38</v>
      </c>
      <c r="C48" s="319" t="s">
        <v>944</v>
      </c>
      <c r="D48" s="320" t="s">
        <v>902</v>
      </c>
      <c r="E48" s="317"/>
      <c r="F48" s="317"/>
      <c r="G48" s="320"/>
      <c r="H48" s="320"/>
      <c r="I48" s="294"/>
      <c r="J48" s="320" t="s">
        <v>903</v>
      </c>
      <c r="K48" s="320" t="s">
        <v>904</v>
      </c>
      <c r="L48" s="320">
        <v>3.0</v>
      </c>
      <c r="M48" s="293"/>
      <c r="N48" s="316">
        <f t="shared" si="2"/>
        <v>1</v>
      </c>
      <c r="O48" s="316">
        <f t="shared" si="3"/>
        <v>1</v>
      </c>
      <c r="P48" s="293"/>
      <c r="Q48" s="293"/>
      <c r="R48" s="321">
        <f>IF(Q48="",COUNTIF(Q48:Q735,B156),"")</f>
        <v>0</v>
      </c>
      <c r="S48" s="296"/>
      <c r="T48" s="296"/>
      <c r="U48" s="296"/>
    </row>
    <row r="49" hidden="1" outlineLevel="1">
      <c r="A49" s="317">
        <f t="shared" si="1"/>
        <v>1</v>
      </c>
      <c r="B49" s="318">
        <f t="shared" si="5"/>
        <v>39</v>
      </c>
      <c r="C49" s="319" t="s">
        <v>945</v>
      </c>
      <c r="D49" s="320" t="s">
        <v>902</v>
      </c>
      <c r="E49" s="317"/>
      <c r="F49" s="317"/>
      <c r="G49" s="320"/>
      <c r="H49" s="320"/>
      <c r="I49" s="294"/>
      <c r="J49" s="320" t="s">
        <v>903</v>
      </c>
      <c r="K49" s="320" t="s">
        <v>904</v>
      </c>
      <c r="L49" s="320">
        <v>3.0</v>
      </c>
      <c r="M49" s="293"/>
      <c r="N49" s="316">
        <f t="shared" si="2"/>
        <v>1</v>
      </c>
      <c r="O49" s="316">
        <f t="shared" si="3"/>
        <v>1</v>
      </c>
      <c r="P49" s="293"/>
      <c r="Q49" s="293"/>
      <c r="R49" s="321">
        <f>IF(Q49="",COUNTIF(Q49:Q735,B157),"")</f>
        <v>0</v>
      </c>
      <c r="S49" s="296"/>
      <c r="T49" s="296"/>
      <c r="U49" s="296"/>
    </row>
    <row r="50" hidden="1" outlineLevel="1">
      <c r="A50" s="317">
        <f t="shared" si="1"/>
        <v>1</v>
      </c>
      <c r="B50" s="318">
        <f t="shared" si="5"/>
        <v>40</v>
      </c>
      <c r="C50" s="319" t="s">
        <v>946</v>
      </c>
      <c r="D50" s="320" t="s">
        <v>902</v>
      </c>
      <c r="E50" s="317"/>
      <c r="F50" s="317"/>
      <c r="G50" s="320"/>
      <c r="H50" s="320"/>
      <c r="I50" s="294"/>
      <c r="J50" s="320" t="s">
        <v>903</v>
      </c>
      <c r="K50" s="320" t="s">
        <v>904</v>
      </c>
      <c r="L50" s="320">
        <v>3.0</v>
      </c>
      <c r="M50" s="293"/>
      <c r="N50" s="316">
        <f t="shared" si="2"/>
        <v>1</v>
      </c>
      <c r="O50" s="316">
        <f t="shared" si="3"/>
        <v>1</v>
      </c>
      <c r="P50" s="293"/>
      <c r="Q50" s="293"/>
      <c r="R50" s="321">
        <f>IF(Q50="",COUNTIF(Q50:Q735,B158),"")</f>
        <v>0</v>
      </c>
      <c r="S50" s="296"/>
      <c r="T50" s="296"/>
      <c r="U50" s="296"/>
    </row>
    <row r="51" hidden="1" outlineLevel="1">
      <c r="A51" s="317">
        <f t="shared" si="1"/>
        <v>1</v>
      </c>
      <c r="B51" s="318">
        <f t="shared" si="5"/>
        <v>41</v>
      </c>
      <c r="C51" s="319" t="s">
        <v>947</v>
      </c>
      <c r="D51" s="320" t="s">
        <v>902</v>
      </c>
      <c r="E51" s="317"/>
      <c r="F51" s="317"/>
      <c r="G51" s="320"/>
      <c r="H51" s="320"/>
      <c r="I51" s="294"/>
      <c r="J51" s="320" t="s">
        <v>903</v>
      </c>
      <c r="K51" s="320" t="s">
        <v>904</v>
      </c>
      <c r="L51" s="320">
        <v>3.0</v>
      </c>
      <c r="M51" s="293"/>
      <c r="N51" s="316">
        <f t="shared" si="2"/>
        <v>1</v>
      </c>
      <c r="O51" s="316">
        <f t="shared" si="3"/>
        <v>1</v>
      </c>
      <c r="P51" s="293"/>
      <c r="Q51" s="293"/>
      <c r="R51" s="321">
        <f>IF(Q51="",COUNTIF(Q51:Q735,B159),"")</f>
        <v>0</v>
      </c>
      <c r="S51" s="296"/>
      <c r="T51" s="296"/>
      <c r="U51" s="296"/>
    </row>
    <row r="52" hidden="1" outlineLevel="1">
      <c r="A52" s="317">
        <f t="shared" si="1"/>
        <v>1</v>
      </c>
      <c r="B52" s="318">
        <f t="shared" si="5"/>
        <v>42</v>
      </c>
      <c r="C52" s="319" t="s">
        <v>948</v>
      </c>
      <c r="D52" s="320" t="s">
        <v>902</v>
      </c>
      <c r="E52" s="317"/>
      <c r="F52" s="317"/>
      <c r="G52" s="320"/>
      <c r="H52" s="320"/>
      <c r="I52" s="294"/>
      <c r="J52" s="320" t="s">
        <v>903</v>
      </c>
      <c r="K52" s="320" t="s">
        <v>904</v>
      </c>
      <c r="L52" s="320">
        <v>3.0</v>
      </c>
      <c r="M52" s="293"/>
      <c r="N52" s="316">
        <f t="shared" si="2"/>
        <v>1</v>
      </c>
      <c r="O52" s="316">
        <f t="shared" si="3"/>
        <v>1</v>
      </c>
      <c r="P52" s="293"/>
      <c r="Q52" s="293"/>
      <c r="R52" s="321">
        <f>IF(Q52="",COUNTIF(Q52:Q735,B160),"")</f>
        <v>0</v>
      </c>
      <c r="S52" s="296"/>
      <c r="T52" s="296"/>
      <c r="U52" s="296"/>
    </row>
    <row r="53" hidden="1" outlineLevel="1">
      <c r="A53" s="294" t="str">
        <f t="shared" si="1"/>
        <v/>
      </c>
      <c r="B53" s="326" t="s">
        <v>949</v>
      </c>
      <c r="C53" s="324" t="s">
        <v>950</v>
      </c>
      <c r="D53" s="294"/>
      <c r="E53" s="325"/>
      <c r="F53" s="325"/>
      <c r="G53" s="294"/>
      <c r="H53" s="294"/>
      <c r="I53" s="294"/>
      <c r="J53" s="294"/>
      <c r="K53" s="294"/>
      <c r="L53" s="294"/>
      <c r="M53" s="293"/>
      <c r="N53" s="316">
        <f t="shared" si="2"/>
        <v>1</v>
      </c>
      <c r="O53" s="293" t="str">
        <f t="shared" si="3"/>
        <v/>
      </c>
      <c r="P53" s="293"/>
      <c r="Q53" s="293"/>
      <c r="R53" s="321">
        <f>IF(Q53="",COUNTIF(Q53:Q735,B161),"")</f>
        <v>0</v>
      </c>
      <c r="S53" s="296"/>
      <c r="T53" s="296"/>
      <c r="U53" s="296"/>
    </row>
    <row r="54" hidden="1" outlineLevel="1">
      <c r="A54" s="317">
        <f t="shared" si="1"/>
        <v>1</v>
      </c>
      <c r="B54" s="318">
        <f>IF(AND(C54&lt;&gt;"",D54&lt;&gt;""),COUNTIF($A$10:A54,"&gt;0"),"")</f>
        <v>43</v>
      </c>
      <c r="C54" s="319" t="s">
        <v>951</v>
      </c>
      <c r="D54" s="320" t="s">
        <v>902</v>
      </c>
      <c r="E54" s="317"/>
      <c r="F54" s="317"/>
      <c r="G54" s="320"/>
      <c r="H54" s="320"/>
      <c r="I54" s="294"/>
      <c r="J54" s="320" t="s">
        <v>903</v>
      </c>
      <c r="K54" s="320" t="s">
        <v>904</v>
      </c>
      <c r="L54" s="320">
        <v>3.0</v>
      </c>
      <c r="M54" s="293"/>
      <c r="N54" s="316">
        <f t="shared" si="2"/>
        <v>1</v>
      </c>
      <c r="O54" s="316">
        <f t="shared" si="3"/>
        <v>1</v>
      </c>
      <c r="P54" s="293"/>
      <c r="Q54" s="293"/>
      <c r="R54" s="321">
        <f>IF(Q54="",COUNTIF(Q54:Q735,B162),"")</f>
        <v>0</v>
      </c>
      <c r="S54" s="296"/>
      <c r="T54" s="296"/>
      <c r="U54" s="296"/>
    </row>
    <row r="55" hidden="1" outlineLevel="1">
      <c r="A55" s="294" t="str">
        <f t="shared" si="1"/>
        <v/>
      </c>
      <c r="B55" s="326" t="s">
        <v>952</v>
      </c>
      <c r="C55" s="324" t="s">
        <v>953</v>
      </c>
      <c r="D55" s="294"/>
      <c r="E55" s="325"/>
      <c r="F55" s="325"/>
      <c r="G55" s="294"/>
      <c r="H55" s="294"/>
      <c r="I55" s="294"/>
      <c r="J55" s="294"/>
      <c r="K55" s="294"/>
      <c r="L55" s="294"/>
      <c r="M55" s="293"/>
      <c r="N55" s="316">
        <f t="shared" si="2"/>
        <v>1</v>
      </c>
      <c r="O55" s="293" t="str">
        <f t="shared" si="3"/>
        <v/>
      </c>
      <c r="P55" s="293"/>
      <c r="Q55" s="293"/>
      <c r="R55" s="321">
        <f>IF(Q55="",COUNTIF(Q55:Q735,B163),"")</f>
        <v>0</v>
      </c>
      <c r="S55" s="296"/>
      <c r="T55" s="296"/>
      <c r="U55" s="296"/>
    </row>
    <row r="56" hidden="1" outlineLevel="1">
      <c r="A56" s="317">
        <f t="shared" si="1"/>
        <v>1</v>
      </c>
      <c r="B56" s="318">
        <f>IF(AND(C56&lt;&gt;"",D56&lt;&gt;""),COUNTIF($A$10:A56,"&gt;0"),"")</f>
        <v>44</v>
      </c>
      <c r="C56" s="319" t="s">
        <v>954</v>
      </c>
      <c r="D56" s="320" t="s">
        <v>902</v>
      </c>
      <c r="E56" s="317"/>
      <c r="F56" s="317"/>
      <c r="G56" s="320"/>
      <c r="H56" s="320"/>
      <c r="I56" s="294"/>
      <c r="J56" s="320" t="s">
        <v>903</v>
      </c>
      <c r="K56" s="320" t="s">
        <v>904</v>
      </c>
      <c r="L56" s="320">
        <v>3.0</v>
      </c>
      <c r="M56" s="293"/>
      <c r="N56" s="316">
        <f t="shared" si="2"/>
        <v>1</v>
      </c>
      <c r="O56" s="316">
        <f t="shared" si="3"/>
        <v>1</v>
      </c>
      <c r="P56" s="293"/>
      <c r="Q56" s="293"/>
      <c r="R56" s="321">
        <f>IF(Q56="",COUNTIF(Q56:Q735,B164),"")</f>
        <v>0</v>
      </c>
      <c r="S56" s="296"/>
      <c r="T56" s="296"/>
      <c r="U56" s="296"/>
    </row>
    <row r="57" hidden="1" outlineLevel="1">
      <c r="A57" s="294" t="str">
        <f t="shared" si="1"/>
        <v/>
      </c>
      <c r="B57" s="323" t="s">
        <v>955</v>
      </c>
      <c r="C57" s="324" t="s">
        <v>956</v>
      </c>
      <c r="D57" s="294"/>
      <c r="E57" s="325"/>
      <c r="F57" s="325"/>
      <c r="G57" s="294"/>
      <c r="H57" s="294"/>
      <c r="I57" s="294"/>
      <c r="J57" s="294"/>
      <c r="K57" s="294"/>
      <c r="L57" s="294"/>
      <c r="M57" s="293"/>
      <c r="N57" s="316">
        <f t="shared" si="2"/>
        <v>1</v>
      </c>
      <c r="O57" s="293" t="str">
        <f t="shared" si="3"/>
        <v/>
      </c>
      <c r="P57" s="293"/>
      <c r="Q57" s="293"/>
      <c r="R57" s="321">
        <f>IF(Q57="",COUNTIF(Q57:Q735,B165),"")</f>
        <v>0</v>
      </c>
      <c r="S57" s="296"/>
      <c r="T57" s="296"/>
      <c r="U57" s="296"/>
    </row>
    <row r="58" hidden="1" outlineLevel="1">
      <c r="A58" s="317">
        <f t="shared" si="1"/>
        <v>1</v>
      </c>
      <c r="B58" s="318">
        <f t="shared" ref="B58:B69" si="6">IF(AND(C58&lt;&gt;"",D58&lt;&gt;""),COUNTIF($A$10:A58,"&gt;0"),"")</f>
        <v>45</v>
      </c>
      <c r="C58" s="319" t="s">
        <v>957</v>
      </c>
      <c r="D58" s="320" t="s">
        <v>902</v>
      </c>
      <c r="E58" s="317"/>
      <c r="F58" s="317"/>
      <c r="G58" s="320"/>
      <c r="H58" s="320"/>
      <c r="I58" s="294"/>
      <c r="J58" s="320" t="s">
        <v>903</v>
      </c>
      <c r="K58" s="320" t="s">
        <v>904</v>
      </c>
      <c r="L58" s="320">
        <v>3.0</v>
      </c>
      <c r="M58" s="293"/>
      <c r="N58" s="316">
        <f t="shared" si="2"/>
        <v>1</v>
      </c>
      <c r="O58" s="316">
        <f t="shared" si="3"/>
        <v>1</v>
      </c>
      <c r="P58" s="293"/>
      <c r="Q58" s="293"/>
      <c r="R58" s="321">
        <f>IF(Q58="",COUNTIF(Q58:Q735,B166),"")</f>
        <v>0</v>
      </c>
      <c r="S58" s="296"/>
      <c r="T58" s="296"/>
      <c r="U58" s="296"/>
    </row>
    <row r="59" hidden="1" outlineLevel="1">
      <c r="A59" s="317">
        <f t="shared" si="1"/>
        <v>1</v>
      </c>
      <c r="B59" s="318">
        <f t="shared" si="6"/>
        <v>46</v>
      </c>
      <c r="C59" s="319" t="s">
        <v>958</v>
      </c>
      <c r="D59" s="320" t="s">
        <v>902</v>
      </c>
      <c r="E59" s="317"/>
      <c r="F59" s="317"/>
      <c r="G59" s="320"/>
      <c r="H59" s="320"/>
      <c r="I59" s="294"/>
      <c r="J59" s="320" t="s">
        <v>903</v>
      </c>
      <c r="K59" s="320" t="s">
        <v>904</v>
      </c>
      <c r="L59" s="320">
        <v>3.0</v>
      </c>
      <c r="M59" s="293"/>
      <c r="N59" s="316">
        <f t="shared" si="2"/>
        <v>1</v>
      </c>
      <c r="O59" s="316">
        <f t="shared" si="3"/>
        <v>1</v>
      </c>
      <c r="P59" s="293"/>
      <c r="Q59" s="293"/>
      <c r="R59" s="321">
        <f>IF(Q59="",COUNTIF(Q59:Q735,B167),"")</f>
        <v>0</v>
      </c>
      <c r="S59" s="296"/>
      <c r="T59" s="296"/>
      <c r="U59" s="296"/>
    </row>
    <row r="60" hidden="1" outlineLevel="1">
      <c r="A60" s="317">
        <f t="shared" si="1"/>
        <v>1</v>
      </c>
      <c r="B60" s="318">
        <f t="shared" si="6"/>
        <v>47</v>
      </c>
      <c r="C60" s="319" t="s">
        <v>959</v>
      </c>
      <c r="D60" s="320" t="s">
        <v>902</v>
      </c>
      <c r="E60" s="317"/>
      <c r="F60" s="317"/>
      <c r="G60" s="320"/>
      <c r="H60" s="320"/>
      <c r="I60" s="294"/>
      <c r="J60" s="320" t="s">
        <v>903</v>
      </c>
      <c r="K60" s="320" t="s">
        <v>904</v>
      </c>
      <c r="L60" s="320">
        <v>3.0</v>
      </c>
      <c r="M60" s="293"/>
      <c r="N60" s="316">
        <f t="shared" si="2"/>
        <v>1</v>
      </c>
      <c r="O60" s="316">
        <f t="shared" si="3"/>
        <v>1</v>
      </c>
      <c r="P60" s="293"/>
      <c r="Q60" s="293"/>
      <c r="R60" s="321">
        <f>IF(Q60="",COUNTIF(Q60:Q735,B168),"")</f>
        <v>0</v>
      </c>
      <c r="S60" s="296"/>
      <c r="T60" s="296"/>
      <c r="U60" s="296"/>
    </row>
    <row r="61" hidden="1" outlineLevel="1">
      <c r="A61" s="317">
        <f t="shared" si="1"/>
        <v>1</v>
      </c>
      <c r="B61" s="318">
        <f t="shared" si="6"/>
        <v>48</v>
      </c>
      <c r="C61" s="319" t="s">
        <v>960</v>
      </c>
      <c r="D61" s="320" t="s">
        <v>902</v>
      </c>
      <c r="E61" s="317"/>
      <c r="F61" s="317"/>
      <c r="G61" s="320"/>
      <c r="H61" s="320"/>
      <c r="I61" s="294"/>
      <c r="J61" s="320" t="s">
        <v>903</v>
      </c>
      <c r="K61" s="320" t="s">
        <v>904</v>
      </c>
      <c r="L61" s="320">
        <v>3.0</v>
      </c>
      <c r="M61" s="293"/>
      <c r="N61" s="316">
        <f t="shared" si="2"/>
        <v>1</v>
      </c>
      <c r="O61" s="316">
        <f t="shared" si="3"/>
        <v>1</v>
      </c>
      <c r="P61" s="293"/>
      <c r="Q61" s="293"/>
      <c r="R61" s="321">
        <f>IF(Q61="",COUNTIF(Q61:Q735,B169),"")</f>
        <v>0</v>
      </c>
      <c r="S61" s="296"/>
      <c r="T61" s="296"/>
      <c r="U61" s="296"/>
    </row>
    <row r="62" hidden="1" outlineLevel="1">
      <c r="A62" s="317">
        <f t="shared" si="1"/>
        <v>1</v>
      </c>
      <c r="B62" s="318">
        <f t="shared" si="6"/>
        <v>49</v>
      </c>
      <c r="C62" s="319" t="s">
        <v>961</v>
      </c>
      <c r="D62" s="320" t="s">
        <v>902</v>
      </c>
      <c r="E62" s="317"/>
      <c r="F62" s="317"/>
      <c r="G62" s="320"/>
      <c r="H62" s="320"/>
      <c r="I62" s="294"/>
      <c r="J62" s="320" t="s">
        <v>903</v>
      </c>
      <c r="K62" s="320" t="s">
        <v>904</v>
      </c>
      <c r="L62" s="320">
        <v>3.0</v>
      </c>
      <c r="M62" s="293"/>
      <c r="N62" s="316">
        <f t="shared" si="2"/>
        <v>1</v>
      </c>
      <c r="O62" s="316">
        <f t="shared" si="3"/>
        <v>1</v>
      </c>
      <c r="P62" s="293"/>
      <c r="Q62" s="293"/>
      <c r="R62" s="321">
        <f>IF(Q62="",COUNTIF(Q62:Q735,B170),"")</f>
        <v>0</v>
      </c>
      <c r="S62" s="296"/>
      <c r="T62" s="296"/>
      <c r="U62" s="296"/>
    </row>
    <row r="63" hidden="1" outlineLevel="1">
      <c r="A63" s="317">
        <f t="shared" si="1"/>
        <v>1</v>
      </c>
      <c r="B63" s="318">
        <f t="shared" si="6"/>
        <v>50</v>
      </c>
      <c r="C63" s="319" t="s">
        <v>962</v>
      </c>
      <c r="D63" s="320" t="s">
        <v>902</v>
      </c>
      <c r="E63" s="317"/>
      <c r="F63" s="317"/>
      <c r="G63" s="320"/>
      <c r="H63" s="320"/>
      <c r="I63" s="294"/>
      <c r="J63" s="320" t="s">
        <v>903</v>
      </c>
      <c r="K63" s="320" t="s">
        <v>904</v>
      </c>
      <c r="L63" s="320">
        <v>3.0</v>
      </c>
      <c r="M63" s="293"/>
      <c r="N63" s="316">
        <f t="shared" si="2"/>
        <v>1</v>
      </c>
      <c r="O63" s="316">
        <f t="shared" si="3"/>
        <v>1</v>
      </c>
      <c r="P63" s="293"/>
      <c r="Q63" s="293"/>
      <c r="R63" s="321">
        <f>IF(Q63="",COUNTIF(Q63:Q735,B171),"")</f>
        <v>0</v>
      </c>
      <c r="S63" s="296"/>
      <c r="T63" s="296"/>
      <c r="U63" s="296"/>
    </row>
    <row r="64" hidden="1" outlineLevel="1">
      <c r="A64" s="317">
        <f t="shared" si="1"/>
        <v>1</v>
      </c>
      <c r="B64" s="318">
        <f t="shared" si="6"/>
        <v>51</v>
      </c>
      <c r="C64" s="319" t="s">
        <v>963</v>
      </c>
      <c r="D64" s="320" t="s">
        <v>902</v>
      </c>
      <c r="E64" s="317"/>
      <c r="F64" s="317"/>
      <c r="G64" s="320"/>
      <c r="H64" s="320"/>
      <c r="I64" s="294"/>
      <c r="J64" s="320" t="s">
        <v>903</v>
      </c>
      <c r="K64" s="320" t="s">
        <v>904</v>
      </c>
      <c r="L64" s="320">
        <v>3.0</v>
      </c>
      <c r="M64" s="293"/>
      <c r="N64" s="316">
        <f t="shared" si="2"/>
        <v>1</v>
      </c>
      <c r="O64" s="316">
        <f t="shared" si="3"/>
        <v>1</v>
      </c>
      <c r="P64" s="293"/>
      <c r="Q64" s="293"/>
      <c r="R64" s="321">
        <f>IF(Q64="",COUNTIF(Q64:Q735,B172),"")</f>
        <v>0</v>
      </c>
      <c r="S64" s="296"/>
      <c r="T64" s="296"/>
      <c r="U64" s="296"/>
    </row>
    <row r="65" hidden="1" outlineLevel="1">
      <c r="A65" s="317">
        <f t="shared" si="1"/>
        <v>1</v>
      </c>
      <c r="B65" s="318">
        <f t="shared" si="6"/>
        <v>52</v>
      </c>
      <c r="C65" s="319" t="s">
        <v>964</v>
      </c>
      <c r="D65" s="320" t="s">
        <v>902</v>
      </c>
      <c r="E65" s="317"/>
      <c r="F65" s="317"/>
      <c r="G65" s="320"/>
      <c r="H65" s="320"/>
      <c r="I65" s="294"/>
      <c r="J65" s="320" t="s">
        <v>903</v>
      </c>
      <c r="K65" s="320" t="s">
        <v>904</v>
      </c>
      <c r="L65" s="320">
        <v>3.0</v>
      </c>
      <c r="M65" s="293"/>
      <c r="N65" s="316">
        <f t="shared" si="2"/>
        <v>1</v>
      </c>
      <c r="O65" s="316">
        <f t="shared" si="3"/>
        <v>1</v>
      </c>
      <c r="P65" s="293"/>
      <c r="Q65" s="293"/>
      <c r="R65" s="321">
        <f>IF(Q65="",COUNTIF(Q65:Q735,B173),"")</f>
        <v>0</v>
      </c>
      <c r="S65" s="296"/>
      <c r="T65" s="296"/>
      <c r="U65" s="296"/>
    </row>
    <row r="66" hidden="1" outlineLevel="1">
      <c r="A66" s="317">
        <f t="shared" si="1"/>
        <v>1</v>
      </c>
      <c r="B66" s="318">
        <f t="shared" si="6"/>
        <v>53</v>
      </c>
      <c r="C66" s="319" t="s">
        <v>965</v>
      </c>
      <c r="D66" s="320" t="s">
        <v>902</v>
      </c>
      <c r="E66" s="317"/>
      <c r="F66" s="317"/>
      <c r="G66" s="320"/>
      <c r="H66" s="320"/>
      <c r="I66" s="294"/>
      <c r="J66" s="320" t="s">
        <v>903</v>
      </c>
      <c r="K66" s="320" t="s">
        <v>904</v>
      </c>
      <c r="L66" s="320">
        <v>3.0</v>
      </c>
      <c r="M66" s="293"/>
      <c r="N66" s="316">
        <f t="shared" si="2"/>
        <v>1</v>
      </c>
      <c r="O66" s="316">
        <f t="shared" si="3"/>
        <v>1</v>
      </c>
      <c r="P66" s="293"/>
      <c r="Q66" s="293"/>
      <c r="R66" s="321">
        <f>IF(Q66="",COUNTIF(Q66:Q735,B174),"")</f>
        <v>0</v>
      </c>
      <c r="S66" s="296"/>
      <c r="T66" s="296"/>
      <c r="U66" s="296"/>
    </row>
    <row r="67" hidden="1" outlineLevel="1">
      <c r="A67" s="317">
        <f t="shared" si="1"/>
        <v>1</v>
      </c>
      <c r="B67" s="318">
        <f t="shared" si="6"/>
        <v>54</v>
      </c>
      <c r="C67" s="319" t="s">
        <v>966</v>
      </c>
      <c r="D67" s="320" t="s">
        <v>902</v>
      </c>
      <c r="E67" s="317"/>
      <c r="F67" s="317"/>
      <c r="G67" s="320"/>
      <c r="H67" s="320"/>
      <c r="I67" s="294"/>
      <c r="J67" s="320" t="s">
        <v>903</v>
      </c>
      <c r="K67" s="320" t="s">
        <v>911</v>
      </c>
      <c r="L67" s="320">
        <v>5.0</v>
      </c>
      <c r="M67" s="293"/>
      <c r="N67" s="316">
        <f t="shared" si="2"/>
        <v>1</v>
      </c>
      <c r="O67" s="316">
        <f t="shared" si="3"/>
        <v>1</v>
      </c>
      <c r="P67" s="293"/>
      <c r="Q67" s="293"/>
      <c r="R67" s="321">
        <f>IF(Q67="",COUNTIF(Q67:Q735,B175),"")</f>
        <v>0</v>
      </c>
      <c r="S67" s="296"/>
      <c r="T67" s="296"/>
      <c r="U67" s="296"/>
    </row>
    <row r="68" hidden="1" outlineLevel="1">
      <c r="A68" s="317">
        <f t="shared" si="1"/>
        <v>1</v>
      </c>
      <c r="B68" s="318">
        <f t="shared" si="6"/>
        <v>55</v>
      </c>
      <c r="C68" s="319" t="s">
        <v>967</v>
      </c>
      <c r="D68" s="320" t="s">
        <v>902</v>
      </c>
      <c r="E68" s="317"/>
      <c r="F68" s="317"/>
      <c r="G68" s="320"/>
      <c r="H68" s="320"/>
      <c r="I68" s="294"/>
      <c r="J68" s="320" t="s">
        <v>903</v>
      </c>
      <c r="K68" s="320" t="s">
        <v>904</v>
      </c>
      <c r="L68" s="320">
        <v>3.0</v>
      </c>
      <c r="M68" s="293"/>
      <c r="N68" s="316">
        <f t="shared" si="2"/>
        <v>1</v>
      </c>
      <c r="O68" s="316">
        <f t="shared" si="3"/>
        <v>1</v>
      </c>
      <c r="P68" s="293"/>
      <c r="Q68" s="293"/>
      <c r="R68" s="321">
        <f>IF(Q68="",COUNTIF(Q68:Q735,B176),"")</f>
        <v>0</v>
      </c>
      <c r="S68" s="296"/>
      <c r="T68" s="296"/>
      <c r="U68" s="296"/>
    </row>
    <row r="69" hidden="1" outlineLevel="1">
      <c r="A69" s="317">
        <f t="shared" si="1"/>
        <v>1</v>
      </c>
      <c r="B69" s="318">
        <f t="shared" si="6"/>
        <v>56</v>
      </c>
      <c r="C69" s="319" t="s">
        <v>968</v>
      </c>
      <c r="D69" s="320" t="s">
        <v>902</v>
      </c>
      <c r="E69" s="317"/>
      <c r="F69" s="317"/>
      <c r="G69" s="320"/>
      <c r="H69" s="320"/>
      <c r="I69" s="294"/>
      <c r="J69" s="320" t="s">
        <v>903</v>
      </c>
      <c r="K69" s="320" t="s">
        <v>904</v>
      </c>
      <c r="L69" s="320">
        <v>3.0</v>
      </c>
      <c r="M69" s="293"/>
      <c r="N69" s="316">
        <f t="shared" si="2"/>
        <v>1</v>
      </c>
      <c r="O69" s="316">
        <f t="shared" si="3"/>
        <v>1</v>
      </c>
      <c r="P69" s="293"/>
      <c r="Q69" s="293"/>
      <c r="R69" s="321">
        <f>IF(Q69="",COUNTIF(Q69:Q735,B177),"")</f>
        <v>0</v>
      </c>
      <c r="S69" s="296"/>
      <c r="T69" s="296"/>
      <c r="U69" s="296"/>
    </row>
    <row r="70" hidden="1" outlineLevel="1">
      <c r="A70" s="294" t="str">
        <f t="shared" si="1"/>
        <v/>
      </c>
      <c r="B70" s="323" t="s">
        <v>969</v>
      </c>
      <c r="C70" s="324" t="s">
        <v>970</v>
      </c>
      <c r="D70" s="294"/>
      <c r="E70" s="325"/>
      <c r="F70" s="325"/>
      <c r="G70" s="294"/>
      <c r="H70" s="294"/>
      <c r="I70" s="294"/>
      <c r="J70" s="294"/>
      <c r="K70" s="294"/>
      <c r="L70" s="294"/>
      <c r="M70" s="293"/>
      <c r="N70" s="316">
        <f t="shared" si="2"/>
        <v>1</v>
      </c>
      <c r="O70" s="293" t="str">
        <f t="shared" si="3"/>
        <v/>
      </c>
      <c r="P70" s="293"/>
      <c r="Q70" s="293"/>
      <c r="R70" s="321">
        <f>IF(Q70="",COUNTIF(Q70:Q735,B178),"")</f>
        <v>0</v>
      </c>
      <c r="S70" s="296"/>
      <c r="T70" s="296"/>
      <c r="U70" s="296"/>
    </row>
    <row r="71" hidden="1" outlineLevel="1">
      <c r="A71" s="294" t="str">
        <f t="shared" si="1"/>
        <v/>
      </c>
      <c r="B71" s="323" t="s">
        <v>971</v>
      </c>
      <c r="C71" s="324" t="s">
        <v>972</v>
      </c>
      <c r="D71" s="294"/>
      <c r="E71" s="325"/>
      <c r="F71" s="325"/>
      <c r="G71" s="294"/>
      <c r="H71" s="294"/>
      <c r="I71" s="294"/>
      <c r="J71" s="294"/>
      <c r="K71" s="294"/>
      <c r="L71" s="294"/>
      <c r="M71" s="293"/>
      <c r="N71" s="316">
        <f t="shared" si="2"/>
        <v>1</v>
      </c>
      <c r="O71" s="293" t="str">
        <f t="shared" si="3"/>
        <v/>
      </c>
      <c r="P71" s="293"/>
      <c r="Q71" s="293"/>
      <c r="R71" s="321">
        <f>IF(Q71="",COUNTIF(Q71:Q735,B179),"")</f>
        <v>0</v>
      </c>
      <c r="S71" s="296"/>
      <c r="T71" s="296"/>
      <c r="U71" s="296"/>
    </row>
    <row r="72" hidden="1" outlineLevel="1">
      <c r="A72" s="317">
        <f t="shared" si="1"/>
        <v>1</v>
      </c>
      <c r="B72" s="318">
        <f>IF(AND(C72&lt;&gt;"",D72&lt;&gt;""),COUNTIF($A$10:A72,"&gt;0"),"")</f>
        <v>57</v>
      </c>
      <c r="C72" s="319" t="s">
        <v>973</v>
      </c>
      <c r="D72" s="320" t="s">
        <v>902</v>
      </c>
      <c r="E72" s="317"/>
      <c r="F72" s="317"/>
      <c r="G72" s="320"/>
      <c r="H72" s="320"/>
      <c r="I72" s="294"/>
      <c r="J72" s="320" t="s">
        <v>903</v>
      </c>
      <c r="K72" s="320" t="s">
        <v>904</v>
      </c>
      <c r="L72" s="320">
        <v>3.0</v>
      </c>
      <c r="M72" s="293"/>
      <c r="N72" s="316">
        <f t="shared" si="2"/>
        <v>1</v>
      </c>
      <c r="O72" s="316">
        <f t="shared" si="3"/>
        <v>1</v>
      </c>
      <c r="P72" s="293"/>
      <c r="Q72" s="293"/>
      <c r="R72" s="321">
        <f>IF(Q72="",COUNTIF(Q72:Q735,B180),"")</f>
        <v>0</v>
      </c>
      <c r="S72" s="296"/>
      <c r="T72" s="296"/>
      <c r="U72" s="296"/>
    </row>
    <row r="73" hidden="1" outlineLevel="1">
      <c r="A73" s="294" t="str">
        <f t="shared" si="1"/>
        <v/>
      </c>
      <c r="B73" s="323" t="s">
        <v>974</v>
      </c>
      <c r="C73" s="324" t="s">
        <v>975</v>
      </c>
      <c r="D73" s="294"/>
      <c r="E73" s="325"/>
      <c r="F73" s="325"/>
      <c r="G73" s="294"/>
      <c r="H73" s="294"/>
      <c r="I73" s="294"/>
      <c r="J73" s="294"/>
      <c r="K73" s="294"/>
      <c r="L73" s="294"/>
      <c r="M73" s="293"/>
      <c r="N73" s="316">
        <f t="shared" si="2"/>
        <v>1</v>
      </c>
      <c r="O73" s="293" t="str">
        <f t="shared" si="3"/>
        <v/>
      </c>
      <c r="P73" s="293"/>
      <c r="Q73" s="293"/>
      <c r="R73" s="293"/>
      <c r="S73" s="296"/>
      <c r="T73" s="296"/>
      <c r="U73" s="296"/>
    </row>
    <row r="74" hidden="1" outlineLevel="1">
      <c r="A74" s="317">
        <f t="shared" si="1"/>
        <v>1</v>
      </c>
      <c r="B74" s="318">
        <f>IF(AND(C74&lt;&gt;"",D74&lt;&gt;""),COUNTIF($A$10:A74,"&gt;0"),"")</f>
        <v>58</v>
      </c>
      <c r="C74" s="319" t="s">
        <v>976</v>
      </c>
      <c r="D74" s="320" t="s">
        <v>902</v>
      </c>
      <c r="E74" s="317"/>
      <c r="F74" s="317"/>
      <c r="G74" s="320"/>
      <c r="H74" s="320"/>
      <c r="I74" s="294"/>
      <c r="J74" s="320" t="s">
        <v>903</v>
      </c>
      <c r="K74" s="320" t="s">
        <v>904</v>
      </c>
      <c r="L74" s="320">
        <v>3.0</v>
      </c>
      <c r="M74" s="293"/>
      <c r="N74" s="316">
        <f t="shared" si="2"/>
        <v>1</v>
      </c>
      <c r="O74" s="316">
        <f t="shared" si="3"/>
        <v>1</v>
      </c>
      <c r="P74" s="293"/>
      <c r="Q74" s="293"/>
      <c r="R74" s="293"/>
      <c r="S74" s="296"/>
      <c r="T74" s="296"/>
      <c r="U74" s="296"/>
    </row>
    <row r="75" hidden="1" outlineLevel="1">
      <c r="A75" s="294" t="str">
        <f t="shared" si="1"/>
        <v/>
      </c>
      <c r="B75" s="323" t="s">
        <v>977</v>
      </c>
      <c r="C75" s="324" t="s">
        <v>978</v>
      </c>
      <c r="D75" s="294"/>
      <c r="E75" s="325"/>
      <c r="F75" s="325"/>
      <c r="G75" s="294"/>
      <c r="H75" s="294"/>
      <c r="I75" s="294"/>
      <c r="J75" s="294"/>
      <c r="K75" s="294"/>
      <c r="L75" s="294"/>
      <c r="M75" s="293"/>
      <c r="N75" s="316">
        <f t="shared" si="2"/>
        <v>1</v>
      </c>
      <c r="O75" s="293" t="str">
        <f t="shared" si="3"/>
        <v/>
      </c>
      <c r="P75" s="293"/>
      <c r="Q75" s="293"/>
      <c r="R75" s="293"/>
      <c r="S75" s="296"/>
      <c r="T75" s="296"/>
      <c r="U75" s="296"/>
    </row>
    <row r="76" hidden="1" outlineLevel="1">
      <c r="A76" s="317">
        <f t="shared" si="1"/>
        <v>1</v>
      </c>
      <c r="B76" s="318">
        <f t="shared" ref="B76:B77" si="7">IF(AND(C76&lt;&gt;"",D76&lt;&gt;""),COUNTIF($A$10:A76,"&gt;0"),"")</f>
        <v>59</v>
      </c>
      <c r="C76" s="319" t="s">
        <v>979</v>
      </c>
      <c r="D76" s="320" t="s">
        <v>902</v>
      </c>
      <c r="E76" s="317"/>
      <c r="F76" s="317"/>
      <c r="G76" s="320"/>
      <c r="H76" s="320"/>
      <c r="I76" s="294"/>
      <c r="J76" s="320" t="s">
        <v>903</v>
      </c>
      <c r="K76" s="320" t="s">
        <v>904</v>
      </c>
      <c r="L76" s="320">
        <v>3.0</v>
      </c>
      <c r="M76" s="293"/>
      <c r="N76" s="316">
        <f t="shared" si="2"/>
        <v>1</v>
      </c>
      <c r="O76" s="316">
        <f t="shared" si="3"/>
        <v>1</v>
      </c>
      <c r="P76" s="293"/>
      <c r="Q76" s="293"/>
      <c r="R76" s="293"/>
      <c r="S76" s="296"/>
      <c r="T76" s="296"/>
      <c r="U76" s="296"/>
    </row>
    <row r="77" hidden="1" outlineLevel="1">
      <c r="A77" s="317">
        <f t="shared" si="1"/>
        <v>1</v>
      </c>
      <c r="B77" s="318">
        <f t="shared" si="7"/>
        <v>60</v>
      </c>
      <c r="C77" s="319" t="s">
        <v>980</v>
      </c>
      <c r="D77" s="320" t="s">
        <v>902</v>
      </c>
      <c r="E77" s="317"/>
      <c r="F77" s="317"/>
      <c r="G77" s="320"/>
      <c r="H77" s="320"/>
      <c r="I77" s="294"/>
      <c r="J77" s="320" t="s">
        <v>903</v>
      </c>
      <c r="K77" s="320" t="s">
        <v>904</v>
      </c>
      <c r="L77" s="320">
        <v>3.0</v>
      </c>
      <c r="M77" s="293"/>
      <c r="N77" s="316">
        <f t="shared" si="2"/>
        <v>1</v>
      </c>
      <c r="O77" s="316">
        <f t="shared" si="3"/>
        <v>1</v>
      </c>
      <c r="P77" s="293"/>
      <c r="Q77" s="293"/>
      <c r="R77" s="293"/>
      <c r="S77" s="296"/>
      <c r="T77" s="296"/>
      <c r="U77" s="296"/>
    </row>
    <row r="78" hidden="1" outlineLevel="1">
      <c r="A78" s="294" t="str">
        <f t="shared" si="1"/>
        <v/>
      </c>
      <c r="B78" s="323" t="s">
        <v>981</v>
      </c>
      <c r="C78" s="324" t="s">
        <v>982</v>
      </c>
      <c r="D78" s="294"/>
      <c r="E78" s="325"/>
      <c r="F78" s="325"/>
      <c r="G78" s="294"/>
      <c r="H78" s="294"/>
      <c r="I78" s="294"/>
      <c r="J78" s="294"/>
      <c r="K78" s="294"/>
      <c r="L78" s="294"/>
      <c r="M78" s="293"/>
      <c r="N78" s="316">
        <f t="shared" si="2"/>
        <v>1</v>
      </c>
      <c r="O78" s="293" t="str">
        <f t="shared" si="3"/>
        <v/>
      </c>
      <c r="P78" s="293"/>
      <c r="Q78" s="293"/>
      <c r="R78" s="293"/>
      <c r="S78" s="296"/>
      <c r="T78" s="296"/>
      <c r="U78" s="296"/>
    </row>
    <row r="79" hidden="1" outlineLevel="1">
      <c r="A79" s="317">
        <f t="shared" si="1"/>
        <v>1</v>
      </c>
      <c r="B79" s="318">
        <f>IF(AND(C79&lt;&gt;"",D79&lt;&gt;""),COUNTIF($A$10:A79,"&gt;0"),"")</f>
        <v>61</v>
      </c>
      <c r="C79" s="319" t="s">
        <v>983</v>
      </c>
      <c r="D79" s="320" t="s">
        <v>902</v>
      </c>
      <c r="E79" s="317"/>
      <c r="F79" s="317"/>
      <c r="G79" s="320"/>
      <c r="H79" s="320"/>
      <c r="I79" s="294"/>
      <c r="J79" s="320" t="s">
        <v>903</v>
      </c>
      <c r="K79" s="320" t="s">
        <v>904</v>
      </c>
      <c r="L79" s="320">
        <v>3.0</v>
      </c>
      <c r="M79" s="293"/>
      <c r="N79" s="316">
        <f t="shared" si="2"/>
        <v>1</v>
      </c>
      <c r="O79" s="316">
        <f t="shared" si="3"/>
        <v>1</v>
      </c>
      <c r="P79" s="293"/>
      <c r="Q79" s="293"/>
      <c r="R79" s="293"/>
      <c r="S79" s="296"/>
      <c r="T79" s="296"/>
      <c r="U79" s="296"/>
    </row>
    <row r="80" hidden="1" outlineLevel="1">
      <c r="A80" s="294" t="str">
        <f t="shared" si="1"/>
        <v/>
      </c>
      <c r="B80" s="323" t="s">
        <v>984</v>
      </c>
      <c r="C80" s="324" t="s">
        <v>985</v>
      </c>
      <c r="D80" s="294"/>
      <c r="E80" s="325"/>
      <c r="F80" s="325"/>
      <c r="G80" s="294"/>
      <c r="H80" s="294"/>
      <c r="I80" s="294"/>
      <c r="J80" s="294"/>
      <c r="K80" s="294"/>
      <c r="L80" s="294"/>
      <c r="M80" s="293"/>
      <c r="N80" s="316">
        <f t="shared" si="2"/>
        <v>1</v>
      </c>
      <c r="O80" s="293" t="str">
        <f t="shared" si="3"/>
        <v/>
      </c>
      <c r="P80" s="293"/>
      <c r="Q80" s="293"/>
      <c r="R80" s="293"/>
      <c r="S80" s="296"/>
      <c r="T80" s="296"/>
      <c r="U80" s="296"/>
    </row>
    <row r="81" hidden="1" outlineLevel="1">
      <c r="A81" s="317">
        <f t="shared" si="1"/>
        <v>1</v>
      </c>
      <c r="B81" s="318">
        <f t="shared" ref="B81:B82" si="8">IF(AND(C81&lt;&gt;"",D81&lt;&gt;""),COUNTIF($A$10:A81,"&gt;0"),"")</f>
        <v>62</v>
      </c>
      <c r="C81" s="319" t="s">
        <v>986</v>
      </c>
      <c r="D81" s="320" t="s">
        <v>902</v>
      </c>
      <c r="E81" s="317"/>
      <c r="F81" s="317"/>
      <c r="G81" s="320"/>
      <c r="H81" s="320"/>
      <c r="I81" s="294"/>
      <c r="J81" s="320" t="s">
        <v>903</v>
      </c>
      <c r="K81" s="320" t="s">
        <v>904</v>
      </c>
      <c r="L81" s="320">
        <v>3.0</v>
      </c>
      <c r="M81" s="293"/>
      <c r="N81" s="316">
        <f t="shared" si="2"/>
        <v>1</v>
      </c>
      <c r="O81" s="316">
        <f t="shared" si="3"/>
        <v>1</v>
      </c>
      <c r="P81" s="293"/>
      <c r="Q81" s="293"/>
      <c r="R81" s="293"/>
      <c r="S81" s="296"/>
      <c r="T81" s="296"/>
      <c r="U81" s="296"/>
    </row>
    <row r="82" hidden="1" outlineLevel="1">
      <c r="A82" s="317">
        <f t="shared" si="1"/>
        <v>1</v>
      </c>
      <c r="B82" s="318">
        <f t="shared" si="8"/>
        <v>63</v>
      </c>
      <c r="C82" s="319" t="s">
        <v>987</v>
      </c>
      <c r="D82" s="320" t="s">
        <v>902</v>
      </c>
      <c r="E82" s="317"/>
      <c r="F82" s="317"/>
      <c r="G82" s="320"/>
      <c r="H82" s="320"/>
      <c r="I82" s="294"/>
      <c r="J82" s="320" t="s">
        <v>903</v>
      </c>
      <c r="K82" s="320" t="s">
        <v>904</v>
      </c>
      <c r="L82" s="320">
        <v>3.0</v>
      </c>
      <c r="M82" s="293"/>
      <c r="N82" s="316">
        <f t="shared" si="2"/>
        <v>1</v>
      </c>
      <c r="O82" s="316">
        <f t="shared" si="3"/>
        <v>1</v>
      </c>
      <c r="P82" s="293"/>
      <c r="Q82" s="293"/>
      <c r="R82" s="293"/>
      <c r="S82" s="296"/>
      <c r="T82" s="296"/>
      <c r="U82" s="296"/>
    </row>
    <row r="83" hidden="1" outlineLevel="1">
      <c r="A83" s="294" t="str">
        <f t="shared" si="1"/>
        <v/>
      </c>
      <c r="B83" s="323" t="s">
        <v>988</v>
      </c>
      <c r="C83" s="324" t="s">
        <v>989</v>
      </c>
      <c r="D83" s="294"/>
      <c r="E83" s="325"/>
      <c r="F83" s="325"/>
      <c r="G83" s="294"/>
      <c r="H83" s="294"/>
      <c r="I83" s="294"/>
      <c r="J83" s="294"/>
      <c r="K83" s="294"/>
      <c r="L83" s="294"/>
      <c r="M83" s="293"/>
      <c r="N83" s="316">
        <f t="shared" si="2"/>
        <v>1</v>
      </c>
      <c r="O83" s="293" t="str">
        <f t="shared" si="3"/>
        <v/>
      </c>
      <c r="P83" s="293"/>
      <c r="Q83" s="293"/>
      <c r="R83" s="293"/>
      <c r="S83" s="296"/>
      <c r="T83" s="296"/>
      <c r="U83" s="296"/>
    </row>
    <row r="84" hidden="1" outlineLevel="1">
      <c r="A84" s="317">
        <f t="shared" si="1"/>
        <v>1</v>
      </c>
      <c r="B84" s="318">
        <f t="shared" ref="B84:B86" si="9">IF(AND(C84&lt;&gt;"",D84&lt;&gt;""),COUNTIF($A$10:A84,"&gt;0"),"")</f>
        <v>64</v>
      </c>
      <c r="C84" s="319" t="s">
        <v>990</v>
      </c>
      <c r="D84" s="320" t="s">
        <v>902</v>
      </c>
      <c r="E84" s="317"/>
      <c r="F84" s="317"/>
      <c r="G84" s="320"/>
      <c r="H84" s="320"/>
      <c r="I84" s="294"/>
      <c r="J84" s="320" t="s">
        <v>903</v>
      </c>
      <c r="K84" s="320" t="s">
        <v>904</v>
      </c>
      <c r="L84" s="320">
        <v>3.0</v>
      </c>
      <c r="M84" s="293"/>
      <c r="N84" s="316">
        <f t="shared" si="2"/>
        <v>1</v>
      </c>
      <c r="O84" s="316">
        <f t="shared" si="3"/>
        <v>1</v>
      </c>
      <c r="P84" s="293"/>
      <c r="Q84" s="293"/>
      <c r="R84" s="293"/>
      <c r="S84" s="296"/>
      <c r="T84" s="296"/>
      <c r="U84" s="296"/>
    </row>
    <row r="85" hidden="1" outlineLevel="1">
      <c r="A85" s="317">
        <f t="shared" si="1"/>
        <v>1</v>
      </c>
      <c r="B85" s="318">
        <f t="shared" si="9"/>
        <v>65</v>
      </c>
      <c r="C85" s="319" t="s">
        <v>991</v>
      </c>
      <c r="D85" s="320" t="s">
        <v>902</v>
      </c>
      <c r="E85" s="317"/>
      <c r="F85" s="317"/>
      <c r="G85" s="320"/>
      <c r="H85" s="320"/>
      <c r="I85" s="294"/>
      <c r="J85" s="320" t="s">
        <v>903</v>
      </c>
      <c r="K85" s="320" t="s">
        <v>904</v>
      </c>
      <c r="L85" s="320">
        <v>3.0</v>
      </c>
      <c r="M85" s="293"/>
      <c r="N85" s="316">
        <f t="shared" si="2"/>
        <v>1</v>
      </c>
      <c r="O85" s="316">
        <f t="shared" si="3"/>
        <v>1</v>
      </c>
      <c r="P85" s="293"/>
      <c r="Q85" s="293"/>
      <c r="R85" s="293"/>
      <c r="S85" s="296"/>
      <c r="T85" s="296"/>
      <c r="U85" s="296"/>
    </row>
    <row r="86" hidden="1" outlineLevel="1">
      <c r="A86" s="317">
        <f t="shared" si="1"/>
        <v>1</v>
      </c>
      <c r="B86" s="318">
        <f t="shared" si="9"/>
        <v>66</v>
      </c>
      <c r="C86" s="319" t="s">
        <v>992</v>
      </c>
      <c r="D86" s="320" t="s">
        <v>902</v>
      </c>
      <c r="E86" s="317"/>
      <c r="F86" s="317"/>
      <c r="G86" s="320"/>
      <c r="H86" s="320"/>
      <c r="I86" s="294"/>
      <c r="J86" s="320" t="s">
        <v>903</v>
      </c>
      <c r="K86" s="320" t="s">
        <v>904</v>
      </c>
      <c r="L86" s="320">
        <v>3.0</v>
      </c>
      <c r="M86" s="293"/>
      <c r="N86" s="316">
        <f t="shared" si="2"/>
        <v>1</v>
      </c>
      <c r="O86" s="316">
        <f t="shared" si="3"/>
        <v>1</v>
      </c>
      <c r="P86" s="293"/>
      <c r="Q86" s="293"/>
      <c r="R86" s="293"/>
      <c r="S86" s="296"/>
      <c r="T86" s="296"/>
      <c r="U86" s="296"/>
    </row>
    <row r="87" hidden="1" outlineLevel="1">
      <c r="A87" s="294" t="str">
        <f t="shared" si="1"/>
        <v/>
      </c>
      <c r="B87" s="323" t="s">
        <v>993</v>
      </c>
      <c r="C87" s="324" t="s">
        <v>994</v>
      </c>
      <c r="D87" s="294"/>
      <c r="E87" s="325"/>
      <c r="F87" s="325"/>
      <c r="G87" s="294"/>
      <c r="H87" s="294"/>
      <c r="I87" s="294"/>
      <c r="J87" s="294"/>
      <c r="K87" s="294"/>
      <c r="L87" s="294"/>
      <c r="M87" s="293"/>
      <c r="N87" s="316">
        <f t="shared" si="2"/>
        <v>1</v>
      </c>
      <c r="O87" s="293" t="str">
        <f t="shared" si="3"/>
        <v/>
      </c>
      <c r="P87" s="293"/>
      <c r="Q87" s="293"/>
      <c r="R87" s="293"/>
      <c r="S87" s="296"/>
      <c r="T87" s="296"/>
      <c r="U87" s="296"/>
    </row>
    <row r="88" hidden="1" outlineLevel="1">
      <c r="A88" s="294" t="str">
        <f t="shared" si="1"/>
        <v/>
      </c>
      <c r="B88" s="323" t="s">
        <v>995</v>
      </c>
      <c r="C88" s="324" t="s">
        <v>996</v>
      </c>
      <c r="D88" s="294"/>
      <c r="E88" s="325"/>
      <c r="F88" s="325"/>
      <c r="G88" s="294"/>
      <c r="H88" s="294"/>
      <c r="I88" s="294"/>
      <c r="J88" s="294"/>
      <c r="K88" s="294"/>
      <c r="L88" s="294"/>
      <c r="M88" s="293"/>
      <c r="N88" s="316">
        <f t="shared" si="2"/>
        <v>1</v>
      </c>
      <c r="O88" s="293" t="str">
        <f t="shared" si="3"/>
        <v/>
      </c>
      <c r="P88" s="293"/>
      <c r="Q88" s="293"/>
      <c r="R88" s="293"/>
      <c r="S88" s="296"/>
      <c r="T88" s="296"/>
      <c r="U88" s="296"/>
    </row>
    <row r="89" hidden="1" outlineLevel="1">
      <c r="A89" s="317">
        <f t="shared" si="1"/>
        <v>1</v>
      </c>
      <c r="B89" s="318">
        <f>IF(AND(C89&lt;&gt;"",D89&lt;&gt;""),COUNTIF($A$10:A89,"&gt;0"),"")</f>
        <v>67</v>
      </c>
      <c r="C89" s="319" t="s">
        <v>997</v>
      </c>
      <c r="D89" s="320" t="s">
        <v>902</v>
      </c>
      <c r="E89" s="317"/>
      <c r="F89" s="317"/>
      <c r="G89" s="320"/>
      <c r="H89" s="320"/>
      <c r="I89" s="294"/>
      <c r="J89" s="320" t="s">
        <v>903</v>
      </c>
      <c r="K89" s="320" t="s">
        <v>904</v>
      </c>
      <c r="L89" s="320">
        <v>3.0</v>
      </c>
      <c r="M89" s="293"/>
      <c r="N89" s="316">
        <f t="shared" si="2"/>
        <v>1</v>
      </c>
      <c r="O89" s="316">
        <f t="shared" si="3"/>
        <v>1</v>
      </c>
      <c r="P89" s="293"/>
      <c r="Q89" s="293"/>
      <c r="R89" s="293"/>
      <c r="S89" s="296"/>
      <c r="T89" s="296"/>
      <c r="U89" s="296"/>
    </row>
    <row r="90" hidden="1" outlineLevel="1">
      <c r="A90" s="294" t="str">
        <f t="shared" si="1"/>
        <v/>
      </c>
      <c r="B90" s="323" t="s">
        <v>998</v>
      </c>
      <c r="C90" s="324" t="s">
        <v>999</v>
      </c>
      <c r="D90" s="294"/>
      <c r="E90" s="325"/>
      <c r="F90" s="325"/>
      <c r="G90" s="294"/>
      <c r="H90" s="294"/>
      <c r="I90" s="294"/>
      <c r="J90" s="294"/>
      <c r="K90" s="294"/>
      <c r="L90" s="294"/>
      <c r="M90" s="293"/>
      <c r="N90" s="316">
        <f t="shared" si="2"/>
        <v>1</v>
      </c>
      <c r="O90" s="293" t="str">
        <f t="shared" si="3"/>
        <v/>
      </c>
      <c r="P90" s="293"/>
      <c r="Q90" s="293"/>
      <c r="R90" s="293"/>
      <c r="S90" s="296"/>
      <c r="T90" s="296"/>
      <c r="U90" s="296"/>
    </row>
    <row r="91" hidden="1" outlineLevel="1">
      <c r="A91" s="317">
        <f t="shared" si="1"/>
        <v>1</v>
      </c>
      <c r="B91" s="318">
        <f>IF(AND(C91&lt;&gt;"",D91&lt;&gt;""),COUNTIF($A$10:A91,"&gt;0"),"")</f>
        <v>68</v>
      </c>
      <c r="C91" s="319" t="s">
        <v>1000</v>
      </c>
      <c r="D91" s="320" t="s">
        <v>902</v>
      </c>
      <c r="E91" s="317"/>
      <c r="F91" s="317"/>
      <c r="G91" s="320"/>
      <c r="H91" s="320"/>
      <c r="I91" s="294"/>
      <c r="J91" s="320" t="s">
        <v>903</v>
      </c>
      <c r="K91" s="320" t="s">
        <v>904</v>
      </c>
      <c r="L91" s="320">
        <v>3.0</v>
      </c>
      <c r="M91" s="293"/>
      <c r="N91" s="316">
        <f t="shared" si="2"/>
        <v>1</v>
      </c>
      <c r="O91" s="316">
        <f t="shared" si="3"/>
        <v>1</v>
      </c>
      <c r="P91" s="293"/>
      <c r="Q91" s="293"/>
      <c r="R91" s="293"/>
      <c r="S91" s="296"/>
      <c r="T91" s="296"/>
      <c r="U91" s="296"/>
    </row>
    <row r="92" hidden="1" outlineLevel="1">
      <c r="A92" s="294" t="str">
        <f t="shared" si="1"/>
        <v/>
      </c>
      <c r="B92" s="323" t="s">
        <v>1001</v>
      </c>
      <c r="C92" s="324" t="s">
        <v>1002</v>
      </c>
      <c r="D92" s="294"/>
      <c r="E92" s="325"/>
      <c r="F92" s="325"/>
      <c r="G92" s="294"/>
      <c r="H92" s="294"/>
      <c r="I92" s="294"/>
      <c r="J92" s="294"/>
      <c r="K92" s="294"/>
      <c r="L92" s="294"/>
      <c r="M92" s="293"/>
      <c r="N92" s="316">
        <f t="shared" si="2"/>
        <v>1</v>
      </c>
      <c r="O92" s="293" t="str">
        <f t="shared" si="3"/>
        <v/>
      </c>
      <c r="P92" s="293"/>
      <c r="Q92" s="293"/>
      <c r="R92" s="293"/>
      <c r="S92" s="296"/>
      <c r="T92" s="296"/>
      <c r="U92" s="296"/>
    </row>
    <row r="93" hidden="1" outlineLevel="1">
      <c r="A93" s="317">
        <f t="shared" si="1"/>
        <v>1</v>
      </c>
      <c r="B93" s="318">
        <f t="shared" ref="B93:B98" si="10">IF(AND(C93&lt;&gt;"",D93&lt;&gt;""),COUNTIF($A$10:A93,"&gt;0"),"")</f>
        <v>69</v>
      </c>
      <c r="C93" s="319" t="s">
        <v>1003</v>
      </c>
      <c r="D93" s="320" t="s">
        <v>902</v>
      </c>
      <c r="E93" s="317"/>
      <c r="F93" s="317"/>
      <c r="G93" s="320"/>
      <c r="H93" s="320"/>
      <c r="I93" s="294"/>
      <c r="J93" s="320" t="s">
        <v>903</v>
      </c>
      <c r="K93" s="320" t="s">
        <v>904</v>
      </c>
      <c r="L93" s="320">
        <v>3.0</v>
      </c>
      <c r="M93" s="293"/>
      <c r="N93" s="316">
        <f t="shared" si="2"/>
        <v>1</v>
      </c>
      <c r="O93" s="316">
        <f t="shared" si="3"/>
        <v>1</v>
      </c>
      <c r="P93" s="293"/>
      <c r="Q93" s="293"/>
      <c r="R93" s="293"/>
      <c r="S93" s="296"/>
      <c r="T93" s="296"/>
      <c r="U93" s="296"/>
    </row>
    <row r="94" hidden="1" outlineLevel="1">
      <c r="A94" s="317">
        <f t="shared" si="1"/>
        <v>1</v>
      </c>
      <c r="B94" s="318">
        <f t="shared" si="10"/>
        <v>70</v>
      </c>
      <c r="C94" s="319" t="s">
        <v>1004</v>
      </c>
      <c r="D94" s="320" t="s">
        <v>902</v>
      </c>
      <c r="E94" s="317"/>
      <c r="F94" s="317"/>
      <c r="G94" s="320"/>
      <c r="H94" s="320"/>
      <c r="I94" s="294"/>
      <c r="J94" s="320" t="s">
        <v>903</v>
      </c>
      <c r="K94" s="320" t="s">
        <v>904</v>
      </c>
      <c r="L94" s="320">
        <v>3.0</v>
      </c>
      <c r="M94" s="293"/>
      <c r="N94" s="316">
        <f t="shared" si="2"/>
        <v>1</v>
      </c>
      <c r="O94" s="316">
        <f t="shared" si="3"/>
        <v>1</v>
      </c>
      <c r="P94" s="293"/>
      <c r="Q94" s="293"/>
      <c r="R94" s="293"/>
      <c r="S94" s="296"/>
      <c r="T94" s="296"/>
      <c r="U94" s="296"/>
    </row>
    <row r="95" hidden="1" outlineLevel="1">
      <c r="A95" s="317">
        <f t="shared" si="1"/>
        <v>1</v>
      </c>
      <c r="B95" s="318">
        <f t="shared" si="10"/>
        <v>71</v>
      </c>
      <c r="C95" s="319" t="s">
        <v>1005</v>
      </c>
      <c r="D95" s="320" t="s">
        <v>902</v>
      </c>
      <c r="E95" s="317"/>
      <c r="F95" s="317"/>
      <c r="G95" s="320"/>
      <c r="H95" s="320"/>
      <c r="I95" s="294"/>
      <c r="J95" s="320" t="s">
        <v>903</v>
      </c>
      <c r="K95" s="320" t="s">
        <v>904</v>
      </c>
      <c r="L95" s="320">
        <v>3.0</v>
      </c>
      <c r="M95" s="293"/>
      <c r="N95" s="316">
        <f t="shared" si="2"/>
        <v>1</v>
      </c>
      <c r="O95" s="316">
        <f t="shared" si="3"/>
        <v>1</v>
      </c>
      <c r="P95" s="293"/>
      <c r="Q95" s="293"/>
      <c r="R95" s="293"/>
      <c r="S95" s="296"/>
      <c r="T95" s="296"/>
      <c r="U95" s="296"/>
    </row>
    <row r="96" hidden="1" outlineLevel="1">
      <c r="A96" s="317">
        <f t="shared" si="1"/>
        <v>1</v>
      </c>
      <c r="B96" s="318">
        <f t="shared" si="10"/>
        <v>72</v>
      </c>
      <c r="C96" s="319" t="s">
        <v>1006</v>
      </c>
      <c r="D96" s="320" t="s">
        <v>902</v>
      </c>
      <c r="E96" s="317"/>
      <c r="F96" s="317"/>
      <c r="G96" s="320"/>
      <c r="H96" s="320"/>
      <c r="I96" s="294"/>
      <c r="J96" s="320" t="s">
        <v>903</v>
      </c>
      <c r="K96" s="320" t="s">
        <v>904</v>
      </c>
      <c r="L96" s="320">
        <v>3.0</v>
      </c>
      <c r="M96" s="293"/>
      <c r="N96" s="316">
        <f t="shared" si="2"/>
        <v>1</v>
      </c>
      <c r="O96" s="316">
        <f t="shared" si="3"/>
        <v>1</v>
      </c>
      <c r="P96" s="293"/>
      <c r="Q96" s="293"/>
      <c r="R96" s="293"/>
      <c r="S96" s="296"/>
      <c r="T96" s="296"/>
      <c r="U96" s="296"/>
    </row>
    <row r="97" hidden="1" outlineLevel="1">
      <c r="A97" s="317">
        <f t="shared" si="1"/>
        <v>1</v>
      </c>
      <c r="B97" s="318">
        <f t="shared" si="10"/>
        <v>73</v>
      </c>
      <c r="C97" s="319" t="s">
        <v>1007</v>
      </c>
      <c r="D97" s="320" t="s">
        <v>902</v>
      </c>
      <c r="E97" s="317"/>
      <c r="F97" s="317"/>
      <c r="G97" s="320"/>
      <c r="H97" s="320"/>
      <c r="I97" s="294"/>
      <c r="J97" s="320" t="s">
        <v>903</v>
      </c>
      <c r="K97" s="320" t="s">
        <v>904</v>
      </c>
      <c r="L97" s="320">
        <v>3.0</v>
      </c>
      <c r="M97" s="293"/>
      <c r="N97" s="316">
        <f t="shared" si="2"/>
        <v>1</v>
      </c>
      <c r="O97" s="316">
        <f t="shared" si="3"/>
        <v>1</v>
      </c>
      <c r="P97" s="293"/>
      <c r="Q97" s="293"/>
      <c r="R97" s="293"/>
      <c r="S97" s="296"/>
      <c r="T97" s="296"/>
      <c r="U97" s="296"/>
    </row>
    <row r="98" hidden="1" outlineLevel="1">
      <c r="A98" s="317">
        <f t="shared" si="1"/>
        <v>1</v>
      </c>
      <c r="B98" s="318">
        <f t="shared" si="10"/>
        <v>74</v>
      </c>
      <c r="C98" s="319" t="s">
        <v>1008</v>
      </c>
      <c r="D98" s="320" t="s">
        <v>902</v>
      </c>
      <c r="E98" s="317"/>
      <c r="F98" s="317"/>
      <c r="G98" s="320"/>
      <c r="H98" s="320"/>
      <c r="I98" s="294"/>
      <c r="J98" s="320" t="s">
        <v>903</v>
      </c>
      <c r="K98" s="320" t="s">
        <v>904</v>
      </c>
      <c r="L98" s="320">
        <v>3.0</v>
      </c>
      <c r="M98" s="293"/>
      <c r="N98" s="316">
        <f t="shared" si="2"/>
        <v>1</v>
      </c>
      <c r="O98" s="316">
        <f t="shared" si="3"/>
        <v>1</v>
      </c>
      <c r="P98" s="293"/>
      <c r="Q98" s="293"/>
      <c r="R98" s="293"/>
      <c r="S98" s="296"/>
      <c r="T98" s="296"/>
      <c r="U98" s="296"/>
    </row>
    <row r="99" hidden="1" outlineLevel="1">
      <c r="A99" s="294" t="str">
        <f t="shared" si="1"/>
        <v/>
      </c>
      <c r="B99" s="323" t="s">
        <v>1009</v>
      </c>
      <c r="C99" s="324" t="s">
        <v>1010</v>
      </c>
      <c r="D99" s="294"/>
      <c r="E99" s="325"/>
      <c r="F99" s="325"/>
      <c r="G99" s="294"/>
      <c r="H99" s="294"/>
      <c r="I99" s="294"/>
      <c r="J99" s="294"/>
      <c r="K99" s="294"/>
      <c r="L99" s="294"/>
      <c r="M99" s="293"/>
      <c r="N99" s="316">
        <f t="shared" si="2"/>
        <v>1</v>
      </c>
      <c r="O99" s="293" t="str">
        <f t="shared" si="3"/>
        <v/>
      </c>
      <c r="P99" s="293"/>
      <c r="Q99" s="293"/>
      <c r="R99" s="293"/>
      <c r="S99" s="296"/>
      <c r="T99" s="296"/>
      <c r="U99" s="296"/>
    </row>
    <row r="100" hidden="1" outlineLevel="1">
      <c r="A100" s="317">
        <f t="shared" si="1"/>
        <v>1</v>
      </c>
      <c r="B100" s="318">
        <f t="shared" ref="B100:B106" si="11">IF(AND(C100&lt;&gt;"",D100&lt;&gt;""),COUNTIF($A$10:A100,"&gt;0"),"")</f>
        <v>75</v>
      </c>
      <c r="C100" s="319" t="s">
        <v>1011</v>
      </c>
      <c r="D100" s="320" t="s">
        <v>902</v>
      </c>
      <c r="E100" s="317"/>
      <c r="F100" s="317"/>
      <c r="G100" s="320"/>
      <c r="H100" s="320"/>
      <c r="I100" s="294"/>
      <c r="J100" s="320" t="s">
        <v>903</v>
      </c>
      <c r="K100" s="320" t="s">
        <v>904</v>
      </c>
      <c r="L100" s="320">
        <v>3.0</v>
      </c>
      <c r="M100" s="293"/>
      <c r="N100" s="316">
        <f t="shared" si="2"/>
        <v>1</v>
      </c>
      <c r="O100" s="316">
        <f t="shared" si="3"/>
        <v>1</v>
      </c>
      <c r="P100" s="293"/>
      <c r="Q100" s="293"/>
      <c r="R100" s="293"/>
      <c r="S100" s="296"/>
      <c r="T100" s="296"/>
      <c r="U100" s="296"/>
    </row>
    <row r="101" hidden="1" outlineLevel="1">
      <c r="A101" s="317">
        <f t="shared" si="1"/>
        <v>1</v>
      </c>
      <c r="B101" s="318">
        <f t="shared" si="11"/>
        <v>76</v>
      </c>
      <c r="C101" s="319" t="s">
        <v>1012</v>
      </c>
      <c r="D101" s="320" t="s">
        <v>902</v>
      </c>
      <c r="E101" s="317"/>
      <c r="F101" s="317"/>
      <c r="G101" s="320"/>
      <c r="H101" s="320"/>
      <c r="I101" s="294"/>
      <c r="J101" s="320" t="s">
        <v>903</v>
      </c>
      <c r="K101" s="320" t="s">
        <v>904</v>
      </c>
      <c r="L101" s="320">
        <v>3.0</v>
      </c>
      <c r="M101" s="293"/>
      <c r="N101" s="316">
        <f t="shared" si="2"/>
        <v>1</v>
      </c>
      <c r="O101" s="316">
        <f t="shared" si="3"/>
        <v>1</v>
      </c>
      <c r="P101" s="293"/>
      <c r="Q101" s="293"/>
      <c r="R101" s="293"/>
      <c r="S101" s="296"/>
      <c r="T101" s="296"/>
      <c r="U101" s="296"/>
    </row>
    <row r="102" hidden="1" outlineLevel="1">
      <c r="A102" s="317">
        <f t="shared" si="1"/>
        <v>1</v>
      </c>
      <c r="B102" s="318">
        <f t="shared" si="11"/>
        <v>77</v>
      </c>
      <c r="C102" s="319" t="s">
        <v>1013</v>
      </c>
      <c r="D102" s="320" t="s">
        <v>902</v>
      </c>
      <c r="E102" s="317"/>
      <c r="F102" s="317"/>
      <c r="G102" s="320"/>
      <c r="H102" s="320"/>
      <c r="I102" s="294"/>
      <c r="J102" s="320" t="s">
        <v>903</v>
      </c>
      <c r="K102" s="320" t="s">
        <v>904</v>
      </c>
      <c r="L102" s="320">
        <v>3.0</v>
      </c>
      <c r="M102" s="293"/>
      <c r="N102" s="316">
        <f t="shared" si="2"/>
        <v>1</v>
      </c>
      <c r="O102" s="316">
        <f t="shared" si="3"/>
        <v>1</v>
      </c>
      <c r="P102" s="293"/>
      <c r="Q102" s="293"/>
      <c r="R102" s="293"/>
      <c r="S102" s="296"/>
      <c r="T102" s="296"/>
      <c r="U102" s="296"/>
    </row>
    <row r="103" hidden="1" outlineLevel="1">
      <c r="A103" s="317">
        <f t="shared" si="1"/>
        <v>1</v>
      </c>
      <c r="B103" s="318">
        <f t="shared" si="11"/>
        <v>78</v>
      </c>
      <c r="C103" s="319" t="s">
        <v>1014</v>
      </c>
      <c r="D103" s="320" t="s">
        <v>902</v>
      </c>
      <c r="E103" s="317"/>
      <c r="F103" s="317"/>
      <c r="G103" s="320"/>
      <c r="H103" s="320"/>
      <c r="I103" s="294"/>
      <c r="J103" s="320" t="s">
        <v>903</v>
      </c>
      <c r="K103" s="320" t="s">
        <v>904</v>
      </c>
      <c r="L103" s="320">
        <v>3.0</v>
      </c>
      <c r="M103" s="293"/>
      <c r="N103" s="316">
        <f t="shared" si="2"/>
        <v>1</v>
      </c>
      <c r="O103" s="316">
        <f t="shared" si="3"/>
        <v>1</v>
      </c>
      <c r="P103" s="293"/>
      <c r="Q103" s="293"/>
      <c r="R103" s="293"/>
      <c r="S103" s="296"/>
      <c r="T103" s="296"/>
      <c r="U103" s="296"/>
    </row>
    <row r="104" hidden="1" outlineLevel="1">
      <c r="A104" s="317">
        <f t="shared" si="1"/>
        <v>1</v>
      </c>
      <c r="B104" s="318">
        <f t="shared" si="11"/>
        <v>79</v>
      </c>
      <c r="C104" s="319" t="s">
        <v>1015</v>
      </c>
      <c r="D104" s="320" t="s">
        <v>902</v>
      </c>
      <c r="E104" s="317"/>
      <c r="F104" s="317"/>
      <c r="G104" s="320"/>
      <c r="H104" s="320"/>
      <c r="I104" s="294"/>
      <c r="J104" s="320" t="s">
        <v>903</v>
      </c>
      <c r="K104" s="320" t="s">
        <v>904</v>
      </c>
      <c r="L104" s="320">
        <v>3.0</v>
      </c>
      <c r="M104" s="293"/>
      <c r="N104" s="316">
        <f t="shared" si="2"/>
        <v>1</v>
      </c>
      <c r="O104" s="316">
        <f t="shared" si="3"/>
        <v>1</v>
      </c>
      <c r="P104" s="293"/>
      <c r="Q104" s="293"/>
      <c r="R104" s="293"/>
      <c r="S104" s="296"/>
      <c r="T104" s="296"/>
      <c r="U104" s="296"/>
    </row>
    <row r="105" hidden="1" outlineLevel="1">
      <c r="A105" s="317">
        <f t="shared" si="1"/>
        <v>1</v>
      </c>
      <c r="B105" s="318">
        <f t="shared" si="11"/>
        <v>80</v>
      </c>
      <c r="C105" s="319" t="s">
        <v>1016</v>
      </c>
      <c r="D105" s="320" t="s">
        <v>902</v>
      </c>
      <c r="E105" s="317"/>
      <c r="F105" s="317"/>
      <c r="G105" s="320"/>
      <c r="H105" s="320"/>
      <c r="I105" s="294"/>
      <c r="J105" s="320" t="s">
        <v>903</v>
      </c>
      <c r="K105" s="320" t="s">
        <v>904</v>
      </c>
      <c r="L105" s="320">
        <v>3.0</v>
      </c>
      <c r="M105" s="293"/>
      <c r="N105" s="316">
        <f t="shared" si="2"/>
        <v>1</v>
      </c>
      <c r="O105" s="316">
        <f t="shared" si="3"/>
        <v>1</v>
      </c>
      <c r="P105" s="293"/>
      <c r="Q105" s="293"/>
      <c r="R105" s="293"/>
      <c r="S105" s="296"/>
      <c r="T105" s="296"/>
      <c r="U105" s="296"/>
    </row>
    <row r="106" hidden="1" outlineLevel="1">
      <c r="A106" s="317">
        <f t="shared" si="1"/>
        <v>1</v>
      </c>
      <c r="B106" s="318">
        <f t="shared" si="11"/>
        <v>81</v>
      </c>
      <c r="C106" s="319" t="s">
        <v>1017</v>
      </c>
      <c r="D106" s="320" t="s">
        <v>902</v>
      </c>
      <c r="E106" s="317"/>
      <c r="F106" s="317"/>
      <c r="G106" s="320"/>
      <c r="H106" s="320"/>
      <c r="I106" s="294"/>
      <c r="J106" s="320" t="s">
        <v>903</v>
      </c>
      <c r="K106" s="320" t="s">
        <v>904</v>
      </c>
      <c r="L106" s="320">
        <v>3.0</v>
      </c>
      <c r="M106" s="293"/>
      <c r="N106" s="316">
        <f t="shared" si="2"/>
        <v>1</v>
      </c>
      <c r="O106" s="316">
        <f t="shared" si="3"/>
        <v>1</v>
      </c>
      <c r="P106" s="293"/>
      <c r="Q106" s="293"/>
      <c r="R106" s="293"/>
      <c r="S106" s="296"/>
      <c r="T106" s="296"/>
      <c r="U106" s="296"/>
    </row>
    <row r="107" hidden="1" outlineLevel="1">
      <c r="A107" s="294" t="str">
        <f t="shared" si="1"/>
        <v/>
      </c>
      <c r="B107" s="323" t="s">
        <v>1018</v>
      </c>
      <c r="C107" s="324" t="s">
        <v>1019</v>
      </c>
      <c r="D107" s="294"/>
      <c r="E107" s="325"/>
      <c r="F107" s="325"/>
      <c r="G107" s="294"/>
      <c r="H107" s="294"/>
      <c r="I107" s="294"/>
      <c r="J107" s="294"/>
      <c r="K107" s="294"/>
      <c r="L107" s="294"/>
      <c r="M107" s="293"/>
      <c r="N107" s="316">
        <f t="shared" si="2"/>
        <v>1</v>
      </c>
      <c r="O107" s="293" t="str">
        <f t="shared" si="3"/>
        <v/>
      </c>
      <c r="P107" s="293"/>
      <c r="Q107" s="293"/>
      <c r="R107" s="293"/>
      <c r="S107" s="296"/>
      <c r="T107" s="296"/>
      <c r="U107" s="296"/>
    </row>
    <row r="108" hidden="1" outlineLevel="1">
      <c r="A108" s="317">
        <f t="shared" si="1"/>
        <v>1</v>
      </c>
      <c r="B108" s="318">
        <f>IF(AND(C108&lt;&gt;"",D108&lt;&gt;""),COUNTIF($A$10:A108,"&gt;0"),"")</f>
        <v>82</v>
      </c>
      <c r="C108" s="319" t="s">
        <v>1020</v>
      </c>
      <c r="D108" s="320" t="s">
        <v>902</v>
      </c>
      <c r="E108" s="317"/>
      <c r="F108" s="317"/>
      <c r="G108" s="320"/>
      <c r="H108" s="320"/>
      <c r="I108" s="294"/>
      <c r="J108" s="320" t="s">
        <v>903</v>
      </c>
      <c r="K108" s="320" t="s">
        <v>904</v>
      </c>
      <c r="L108" s="320">
        <v>3.0</v>
      </c>
      <c r="M108" s="293"/>
      <c r="N108" s="316">
        <f t="shared" si="2"/>
        <v>1</v>
      </c>
      <c r="O108" s="316">
        <f t="shared" si="3"/>
        <v>1</v>
      </c>
      <c r="P108" s="293"/>
      <c r="Q108" s="293"/>
      <c r="R108" s="293"/>
      <c r="S108" s="296"/>
      <c r="T108" s="296"/>
      <c r="U108" s="296"/>
    </row>
    <row r="109" hidden="1" outlineLevel="1">
      <c r="A109" s="294" t="str">
        <f t="shared" si="1"/>
        <v/>
      </c>
      <c r="B109" s="323" t="s">
        <v>1021</v>
      </c>
      <c r="C109" s="324" t="s">
        <v>1022</v>
      </c>
      <c r="D109" s="294"/>
      <c r="E109" s="325"/>
      <c r="F109" s="325"/>
      <c r="G109" s="294"/>
      <c r="H109" s="294"/>
      <c r="I109" s="294"/>
      <c r="J109" s="294"/>
      <c r="K109" s="294"/>
      <c r="L109" s="294"/>
      <c r="M109" s="293"/>
      <c r="N109" s="316">
        <f t="shared" si="2"/>
        <v>1</v>
      </c>
      <c r="O109" s="293" t="str">
        <f t="shared" si="3"/>
        <v/>
      </c>
      <c r="P109" s="293"/>
      <c r="Q109" s="293"/>
      <c r="R109" s="293"/>
      <c r="S109" s="296"/>
      <c r="T109" s="296"/>
      <c r="U109" s="296"/>
    </row>
    <row r="110" hidden="1" outlineLevel="1">
      <c r="A110" s="317">
        <f t="shared" si="1"/>
        <v>1</v>
      </c>
      <c r="B110" s="318">
        <f>IF(AND(C110&lt;&gt;"",D110&lt;&gt;""),COUNTIF($A$10:A110,"&gt;0"),"")</f>
        <v>83</v>
      </c>
      <c r="C110" s="319" t="s">
        <v>1023</v>
      </c>
      <c r="D110" s="320" t="s">
        <v>902</v>
      </c>
      <c r="E110" s="317"/>
      <c r="F110" s="317"/>
      <c r="G110" s="320"/>
      <c r="H110" s="320"/>
      <c r="I110" s="294"/>
      <c r="J110" s="320" t="s">
        <v>903</v>
      </c>
      <c r="K110" s="320" t="s">
        <v>904</v>
      </c>
      <c r="L110" s="320">
        <v>3.0</v>
      </c>
      <c r="M110" s="293"/>
      <c r="N110" s="316">
        <f t="shared" si="2"/>
        <v>1</v>
      </c>
      <c r="O110" s="316">
        <f t="shared" si="3"/>
        <v>1</v>
      </c>
      <c r="P110" s="293"/>
      <c r="Q110" s="293"/>
      <c r="R110" s="293"/>
      <c r="S110" s="296"/>
      <c r="T110" s="296"/>
      <c r="U110" s="296"/>
    </row>
    <row r="111" hidden="1" outlineLevel="1">
      <c r="A111" s="294" t="str">
        <f t="shared" si="1"/>
        <v/>
      </c>
      <c r="B111" s="323" t="s">
        <v>1024</v>
      </c>
      <c r="C111" s="324" t="s">
        <v>1025</v>
      </c>
      <c r="D111" s="294"/>
      <c r="E111" s="325"/>
      <c r="F111" s="325"/>
      <c r="G111" s="294"/>
      <c r="H111" s="294"/>
      <c r="I111" s="294"/>
      <c r="J111" s="294"/>
      <c r="K111" s="294"/>
      <c r="L111" s="294"/>
      <c r="M111" s="293"/>
      <c r="N111" s="316">
        <f t="shared" si="2"/>
        <v>1</v>
      </c>
      <c r="O111" s="293" t="str">
        <f t="shared" si="3"/>
        <v/>
      </c>
      <c r="P111" s="293"/>
      <c r="Q111" s="293"/>
      <c r="R111" s="293"/>
      <c r="S111" s="296"/>
      <c r="T111" s="296"/>
      <c r="U111" s="296"/>
    </row>
    <row r="112" hidden="1" outlineLevel="1">
      <c r="A112" s="317">
        <f t="shared" si="1"/>
        <v>1</v>
      </c>
      <c r="B112" s="318">
        <f>IF(AND(C112&lt;&gt;"",D112&lt;&gt;""),COUNTIF($A$10:A112,"&gt;0"),"")</f>
        <v>84</v>
      </c>
      <c r="C112" s="319" t="s">
        <v>1026</v>
      </c>
      <c r="D112" s="320" t="s">
        <v>902</v>
      </c>
      <c r="E112" s="317"/>
      <c r="F112" s="317"/>
      <c r="G112" s="320"/>
      <c r="H112" s="320"/>
      <c r="I112" s="294"/>
      <c r="J112" s="320" t="s">
        <v>903</v>
      </c>
      <c r="K112" s="320" t="s">
        <v>904</v>
      </c>
      <c r="L112" s="320">
        <v>3.0</v>
      </c>
      <c r="M112" s="293"/>
      <c r="N112" s="316">
        <f t="shared" si="2"/>
        <v>1</v>
      </c>
      <c r="O112" s="316">
        <f t="shared" si="3"/>
        <v>1</v>
      </c>
      <c r="P112" s="293"/>
      <c r="Q112" s="293"/>
      <c r="R112" s="293"/>
      <c r="S112" s="296"/>
      <c r="T112" s="296"/>
      <c r="U112" s="296"/>
    </row>
    <row r="113" hidden="1" outlineLevel="1">
      <c r="A113" s="294" t="str">
        <f t="shared" si="1"/>
        <v/>
      </c>
      <c r="B113" s="323" t="s">
        <v>1027</v>
      </c>
      <c r="C113" s="324" t="s">
        <v>1028</v>
      </c>
      <c r="D113" s="294"/>
      <c r="E113" s="325"/>
      <c r="F113" s="325"/>
      <c r="G113" s="294"/>
      <c r="H113" s="294"/>
      <c r="I113" s="294"/>
      <c r="J113" s="294"/>
      <c r="K113" s="294"/>
      <c r="L113" s="294"/>
      <c r="M113" s="293"/>
      <c r="N113" s="316">
        <f t="shared" si="2"/>
        <v>1</v>
      </c>
      <c r="O113" s="293" t="str">
        <f t="shared" si="3"/>
        <v/>
      </c>
      <c r="P113" s="293"/>
      <c r="Q113" s="293"/>
      <c r="R113" s="293"/>
      <c r="S113" s="296"/>
      <c r="T113" s="296"/>
      <c r="U113" s="296"/>
    </row>
    <row r="114" hidden="1" outlineLevel="1">
      <c r="A114" s="317">
        <f t="shared" si="1"/>
        <v>1</v>
      </c>
      <c r="B114" s="318">
        <f t="shared" ref="B114:B115" si="12">IF(AND(C114&lt;&gt;"",D114&lt;&gt;""),COUNTIF($A$10:A114,"&gt;0"),"")</f>
        <v>85</v>
      </c>
      <c r="C114" s="319" t="s">
        <v>1029</v>
      </c>
      <c r="D114" s="320" t="s">
        <v>902</v>
      </c>
      <c r="E114" s="317"/>
      <c r="F114" s="317"/>
      <c r="G114" s="320"/>
      <c r="H114" s="320"/>
      <c r="I114" s="294"/>
      <c r="J114" s="320" t="s">
        <v>903</v>
      </c>
      <c r="K114" s="320" t="s">
        <v>904</v>
      </c>
      <c r="L114" s="320">
        <v>3.0</v>
      </c>
      <c r="M114" s="293"/>
      <c r="N114" s="316">
        <f t="shared" si="2"/>
        <v>1</v>
      </c>
      <c r="O114" s="316">
        <f t="shared" si="3"/>
        <v>1</v>
      </c>
      <c r="P114" s="293"/>
      <c r="Q114" s="293"/>
      <c r="R114" s="293"/>
      <c r="S114" s="296"/>
      <c r="T114" s="296"/>
      <c r="U114" s="296"/>
    </row>
    <row r="115" hidden="1" outlineLevel="1">
      <c r="A115" s="317">
        <f t="shared" si="1"/>
        <v>1</v>
      </c>
      <c r="B115" s="318">
        <f t="shared" si="12"/>
        <v>86</v>
      </c>
      <c r="C115" s="319" t="s">
        <v>1030</v>
      </c>
      <c r="D115" s="320" t="s">
        <v>902</v>
      </c>
      <c r="E115" s="317"/>
      <c r="F115" s="317"/>
      <c r="G115" s="320"/>
      <c r="H115" s="320"/>
      <c r="I115" s="294"/>
      <c r="J115" s="320" t="s">
        <v>903</v>
      </c>
      <c r="K115" s="320" t="s">
        <v>904</v>
      </c>
      <c r="L115" s="320">
        <v>3.0</v>
      </c>
      <c r="M115" s="293"/>
      <c r="N115" s="316">
        <f t="shared" si="2"/>
        <v>1</v>
      </c>
      <c r="O115" s="316">
        <f t="shared" si="3"/>
        <v>1</v>
      </c>
      <c r="P115" s="293"/>
      <c r="Q115" s="293"/>
      <c r="R115" s="293"/>
      <c r="S115" s="296"/>
      <c r="T115" s="296"/>
      <c r="U115" s="296"/>
    </row>
    <row r="116" hidden="1" outlineLevel="1">
      <c r="A116" s="294" t="str">
        <f t="shared" si="1"/>
        <v/>
      </c>
      <c r="B116" s="323" t="s">
        <v>1031</v>
      </c>
      <c r="C116" s="324" t="s">
        <v>1032</v>
      </c>
      <c r="D116" s="294"/>
      <c r="E116" s="325"/>
      <c r="F116" s="325"/>
      <c r="G116" s="294"/>
      <c r="H116" s="294"/>
      <c r="I116" s="294"/>
      <c r="J116" s="294"/>
      <c r="K116" s="294"/>
      <c r="L116" s="294"/>
      <c r="M116" s="293"/>
      <c r="N116" s="316">
        <f t="shared" si="2"/>
        <v>1</v>
      </c>
      <c r="O116" s="293" t="str">
        <f t="shared" si="3"/>
        <v/>
      </c>
      <c r="P116" s="293"/>
      <c r="Q116" s="293"/>
      <c r="R116" s="293"/>
      <c r="S116" s="296"/>
      <c r="T116" s="296"/>
      <c r="U116" s="296"/>
    </row>
    <row r="117" hidden="1" outlineLevel="1">
      <c r="A117" s="317">
        <f t="shared" si="1"/>
        <v>1</v>
      </c>
      <c r="B117" s="318">
        <f>IF(AND(C117&lt;&gt;"",D117&lt;&gt;""),COUNTIF($A$10:A117,"&gt;0"),"")</f>
        <v>87</v>
      </c>
      <c r="C117" s="319" t="s">
        <v>1033</v>
      </c>
      <c r="D117" s="320" t="s">
        <v>902</v>
      </c>
      <c r="E117" s="317"/>
      <c r="F117" s="317"/>
      <c r="G117" s="320"/>
      <c r="H117" s="320"/>
      <c r="I117" s="294"/>
      <c r="J117" s="320" t="s">
        <v>903</v>
      </c>
      <c r="K117" s="320" t="s">
        <v>904</v>
      </c>
      <c r="L117" s="320">
        <v>3.0</v>
      </c>
      <c r="M117" s="293"/>
      <c r="N117" s="316">
        <f t="shared" si="2"/>
        <v>1</v>
      </c>
      <c r="O117" s="316">
        <f t="shared" si="3"/>
        <v>1</v>
      </c>
      <c r="P117" s="293"/>
      <c r="Q117" s="293"/>
      <c r="R117" s="293"/>
      <c r="S117" s="296"/>
      <c r="T117" s="296"/>
      <c r="U117" s="296"/>
    </row>
    <row r="118" collapsed="1">
      <c r="A118" s="303" t="str">
        <f t="shared" si="1"/>
        <v/>
      </c>
      <c r="B118" s="304"/>
      <c r="C118" s="305" t="s">
        <v>1034</v>
      </c>
      <c r="D118" s="303"/>
      <c r="E118" s="306"/>
      <c r="F118" s="306"/>
      <c r="G118" s="303"/>
      <c r="H118" s="303"/>
      <c r="I118" s="303"/>
      <c r="J118" s="303"/>
      <c r="K118" s="303"/>
      <c r="L118" s="303"/>
      <c r="M118" s="307">
        <v>2.0</v>
      </c>
      <c r="N118" s="308">
        <f t="shared" si="2"/>
        <v>2</v>
      </c>
      <c r="O118" s="309" t="str">
        <f t="shared" si="3"/>
        <v/>
      </c>
      <c r="P118" s="308">
        <f>COUNTIF(O:O,M118)</f>
        <v>362</v>
      </c>
      <c r="Q118" s="308">
        <f>COUNTA(D120:D575)</f>
        <v>362</v>
      </c>
      <c r="R118" s="309"/>
      <c r="S118" s="310"/>
      <c r="T118" s="310"/>
      <c r="U118" s="310"/>
    </row>
    <row r="119" hidden="1" outlineLevel="1">
      <c r="A119" s="294" t="str">
        <f t="shared" si="1"/>
        <v/>
      </c>
      <c r="B119" s="327" t="s">
        <v>899</v>
      </c>
      <c r="C119" s="312" t="s">
        <v>1035</v>
      </c>
      <c r="D119" s="294"/>
      <c r="E119" s="325"/>
      <c r="F119" s="325"/>
      <c r="G119" s="294"/>
      <c r="H119" s="294"/>
      <c r="I119" s="294"/>
      <c r="J119" s="294"/>
      <c r="K119" s="294"/>
      <c r="L119" s="294"/>
      <c r="M119" s="293"/>
      <c r="N119" s="316">
        <f t="shared" si="2"/>
        <v>2</v>
      </c>
      <c r="O119" s="293" t="str">
        <f t="shared" si="3"/>
        <v/>
      </c>
      <c r="P119" s="293"/>
      <c r="Q119" s="293"/>
      <c r="R119" s="293"/>
      <c r="S119" s="296"/>
      <c r="T119" s="296"/>
      <c r="U119" s="296"/>
    </row>
    <row r="120" hidden="1" outlineLevel="1">
      <c r="A120" s="317">
        <f t="shared" si="1"/>
        <v>1</v>
      </c>
      <c r="B120" s="318">
        <f t="shared" ref="B120:B122" si="13">IF(AND(C120&lt;&gt;"",D120&lt;&gt;""),COUNTIF($A$10:A120,"&gt;0"),"")</f>
        <v>88</v>
      </c>
      <c r="C120" s="322" t="s">
        <v>1036</v>
      </c>
      <c r="D120" s="320" t="s">
        <v>902</v>
      </c>
      <c r="E120" s="317"/>
      <c r="F120" s="317"/>
      <c r="G120" s="320"/>
      <c r="H120" s="320"/>
      <c r="I120" s="294"/>
      <c r="J120" s="320" t="s">
        <v>903</v>
      </c>
      <c r="K120" s="320" t="s">
        <v>911</v>
      </c>
      <c r="L120" s="320">
        <v>5.0</v>
      </c>
      <c r="M120" s="293"/>
      <c r="N120" s="316">
        <f t="shared" si="2"/>
        <v>2</v>
      </c>
      <c r="O120" s="316">
        <f t="shared" si="3"/>
        <v>2</v>
      </c>
      <c r="P120" s="293"/>
      <c r="Q120" s="293"/>
      <c r="R120" s="293"/>
      <c r="S120" s="296"/>
      <c r="T120" s="296"/>
      <c r="U120" s="296"/>
    </row>
    <row r="121" hidden="1" outlineLevel="1">
      <c r="A121" s="317">
        <f t="shared" si="1"/>
        <v>1</v>
      </c>
      <c r="B121" s="318">
        <f t="shared" si="13"/>
        <v>89</v>
      </c>
      <c r="C121" s="322" t="s">
        <v>1037</v>
      </c>
      <c r="D121" s="320" t="s">
        <v>902</v>
      </c>
      <c r="E121" s="317"/>
      <c r="F121" s="317"/>
      <c r="G121" s="320"/>
      <c r="H121" s="320"/>
      <c r="I121" s="294"/>
      <c r="J121" s="320" t="s">
        <v>903</v>
      </c>
      <c r="K121" s="320" t="s">
        <v>911</v>
      </c>
      <c r="L121" s="320">
        <v>5.0</v>
      </c>
      <c r="M121" s="293"/>
      <c r="N121" s="316">
        <f t="shared" si="2"/>
        <v>2</v>
      </c>
      <c r="O121" s="316">
        <f t="shared" si="3"/>
        <v>2</v>
      </c>
      <c r="P121" s="293"/>
      <c r="Q121" s="293"/>
      <c r="R121" s="293"/>
      <c r="S121" s="296"/>
      <c r="T121" s="296"/>
      <c r="U121" s="296"/>
    </row>
    <row r="122" hidden="1" outlineLevel="1">
      <c r="A122" s="317">
        <f t="shared" si="1"/>
        <v>1</v>
      </c>
      <c r="B122" s="318">
        <f t="shared" si="13"/>
        <v>90</v>
      </c>
      <c r="C122" s="322" t="s">
        <v>1038</v>
      </c>
      <c r="D122" s="320" t="s">
        <v>902</v>
      </c>
      <c r="E122" s="317"/>
      <c r="F122" s="317"/>
      <c r="G122" s="320"/>
      <c r="H122" s="320"/>
      <c r="I122" s="294"/>
      <c r="J122" s="320" t="s">
        <v>903</v>
      </c>
      <c r="K122" s="320" t="s">
        <v>911</v>
      </c>
      <c r="L122" s="320">
        <v>5.0</v>
      </c>
      <c r="M122" s="293"/>
      <c r="N122" s="316">
        <f t="shared" si="2"/>
        <v>2</v>
      </c>
      <c r="O122" s="316">
        <f t="shared" si="3"/>
        <v>2</v>
      </c>
      <c r="P122" s="293"/>
      <c r="Q122" s="293"/>
      <c r="R122" s="293"/>
      <c r="S122" s="296"/>
      <c r="T122" s="296"/>
      <c r="U122" s="296"/>
    </row>
    <row r="123" hidden="1" outlineLevel="1">
      <c r="A123" s="294" t="str">
        <f t="shared" si="1"/>
        <v/>
      </c>
      <c r="B123" s="327" t="s">
        <v>913</v>
      </c>
      <c r="C123" s="312" t="s">
        <v>972</v>
      </c>
      <c r="D123" s="294"/>
      <c r="E123" s="325"/>
      <c r="F123" s="325"/>
      <c r="G123" s="294"/>
      <c r="H123" s="294"/>
      <c r="I123" s="294"/>
      <c r="J123" s="294"/>
      <c r="K123" s="294"/>
      <c r="L123" s="294"/>
      <c r="M123" s="293"/>
      <c r="N123" s="316">
        <f t="shared" si="2"/>
        <v>2</v>
      </c>
      <c r="O123" s="293" t="str">
        <f t="shared" si="3"/>
        <v/>
      </c>
      <c r="P123" s="293"/>
      <c r="Q123" s="293"/>
      <c r="R123" s="293"/>
      <c r="S123" s="296"/>
      <c r="T123" s="296"/>
      <c r="U123" s="296"/>
    </row>
    <row r="124" hidden="1" outlineLevel="1">
      <c r="A124" s="294" t="str">
        <f t="shared" si="1"/>
        <v/>
      </c>
      <c r="B124" s="292" t="s">
        <v>1039</v>
      </c>
      <c r="C124" s="312" t="s">
        <v>1040</v>
      </c>
      <c r="D124" s="294"/>
      <c r="E124" s="325"/>
      <c r="F124" s="325"/>
      <c r="G124" s="294"/>
      <c r="H124" s="294"/>
      <c r="I124" s="294"/>
      <c r="J124" s="294"/>
      <c r="K124" s="294"/>
      <c r="L124" s="294"/>
      <c r="M124" s="293"/>
      <c r="N124" s="316">
        <f t="shared" si="2"/>
        <v>2</v>
      </c>
      <c r="O124" s="293" t="str">
        <f t="shared" si="3"/>
        <v/>
      </c>
      <c r="P124" s="293"/>
      <c r="Q124" s="293"/>
      <c r="R124" s="293"/>
      <c r="S124" s="296"/>
      <c r="T124" s="296"/>
      <c r="U124" s="296"/>
    </row>
    <row r="125" hidden="1" outlineLevel="1">
      <c r="A125" s="317">
        <f t="shared" si="1"/>
        <v>1</v>
      </c>
      <c r="B125" s="318">
        <f t="shared" ref="B125:B131" si="14">IF(AND(C125&lt;&gt;"",D125&lt;&gt;""),COUNTIF($A$10:A125,"&gt;0"),"")</f>
        <v>91</v>
      </c>
      <c r="C125" s="322" t="s">
        <v>1041</v>
      </c>
      <c r="D125" s="320" t="s">
        <v>902</v>
      </c>
      <c r="E125" s="317"/>
      <c r="F125" s="317"/>
      <c r="G125" s="320"/>
      <c r="H125" s="320"/>
      <c r="I125" s="294"/>
      <c r="J125" s="320" t="s">
        <v>903</v>
      </c>
      <c r="K125" s="320" t="s">
        <v>904</v>
      </c>
      <c r="L125" s="320">
        <v>3.0</v>
      </c>
      <c r="M125" s="293"/>
      <c r="N125" s="316">
        <f t="shared" si="2"/>
        <v>2</v>
      </c>
      <c r="O125" s="316">
        <f t="shared" si="3"/>
        <v>2</v>
      </c>
      <c r="P125" s="293"/>
      <c r="Q125" s="293"/>
      <c r="R125" s="293"/>
      <c r="S125" s="296"/>
      <c r="T125" s="296"/>
      <c r="U125" s="296"/>
    </row>
    <row r="126" hidden="1" outlineLevel="1">
      <c r="A126" s="317">
        <f t="shared" si="1"/>
        <v>1</v>
      </c>
      <c r="B126" s="318">
        <f t="shared" si="14"/>
        <v>92</v>
      </c>
      <c r="C126" s="322" t="s">
        <v>1042</v>
      </c>
      <c r="D126" s="320" t="s">
        <v>902</v>
      </c>
      <c r="E126" s="317"/>
      <c r="F126" s="317"/>
      <c r="G126" s="320"/>
      <c r="H126" s="320"/>
      <c r="I126" s="294"/>
      <c r="J126" s="320" t="s">
        <v>903</v>
      </c>
      <c r="K126" s="320" t="s">
        <v>904</v>
      </c>
      <c r="L126" s="320">
        <v>3.0</v>
      </c>
      <c r="M126" s="293"/>
      <c r="N126" s="316">
        <f t="shared" si="2"/>
        <v>2</v>
      </c>
      <c r="O126" s="316">
        <f t="shared" si="3"/>
        <v>2</v>
      </c>
      <c r="P126" s="293"/>
      <c r="Q126" s="293"/>
      <c r="R126" s="293"/>
      <c r="S126" s="296"/>
      <c r="T126" s="296"/>
      <c r="U126" s="296"/>
    </row>
    <row r="127" hidden="1" outlineLevel="1">
      <c r="A127" s="317">
        <f t="shared" si="1"/>
        <v>1</v>
      </c>
      <c r="B127" s="318">
        <f t="shared" si="14"/>
        <v>93</v>
      </c>
      <c r="C127" s="322" t="s">
        <v>1043</v>
      </c>
      <c r="D127" s="320" t="s">
        <v>902</v>
      </c>
      <c r="E127" s="317"/>
      <c r="F127" s="317"/>
      <c r="G127" s="320"/>
      <c r="H127" s="320"/>
      <c r="I127" s="294"/>
      <c r="J127" s="320" t="s">
        <v>903</v>
      </c>
      <c r="K127" s="320" t="s">
        <v>904</v>
      </c>
      <c r="L127" s="320">
        <v>3.0</v>
      </c>
      <c r="M127" s="293"/>
      <c r="N127" s="316">
        <f t="shared" si="2"/>
        <v>2</v>
      </c>
      <c r="O127" s="316">
        <f t="shared" si="3"/>
        <v>2</v>
      </c>
      <c r="P127" s="293"/>
      <c r="Q127" s="293"/>
      <c r="R127" s="293"/>
      <c r="S127" s="296"/>
      <c r="T127" s="296"/>
      <c r="U127" s="296"/>
    </row>
    <row r="128" hidden="1" outlineLevel="1">
      <c r="A128" s="317">
        <f t="shared" si="1"/>
        <v>1</v>
      </c>
      <c r="B128" s="318">
        <f t="shared" si="14"/>
        <v>94</v>
      </c>
      <c r="C128" s="322" t="s">
        <v>1044</v>
      </c>
      <c r="D128" s="320" t="s">
        <v>902</v>
      </c>
      <c r="E128" s="317"/>
      <c r="F128" s="317"/>
      <c r="G128" s="320"/>
      <c r="H128" s="320"/>
      <c r="I128" s="294"/>
      <c r="J128" s="320" t="s">
        <v>903</v>
      </c>
      <c r="K128" s="320" t="s">
        <v>904</v>
      </c>
      <c r="L128" s="320">
        <v>3.0</v>
      </c>
      <c r="M128" s="293"/>
      <c r="N128" s="316">
        <f t="shared" si="2"/>
        <v>2</v>
      </c>
      <c r="O128" s="316">
        <f t="shared" si="3"/>
        <v>2</v>
      </c>
      <c r="P128" s="293"/>
      <c r="Q128" s="293"/>
      <c r="R128" s="293"/>
      <c r="S128" s="296"/>
      <c r="T128" s="296"/>
      <c r="U128" s="296"/>
    </row>
    <row r="129" hidden="1" outlineLevel="1">
      <c r="A129" s="317">
        <f t="shared" si="1"/>
        <v>1</v>
      </c>
      <c r="B129" s="318">
        <f t="shared" si="14"/>
        <v>95</v>
      </c>
      <c r="C129" s="322" t="s">
        <v>1045</v>
      </c>
      <c r="D129" s="320" t="s">
        <v>902</v>
      </c>
      <c r="E129" s="317"/>
      <c r="F129" s="317"/>
      <c r="G129" s="320"/>
      <c r="H129" s="320"/>
      <c r="I129" s="294"/>
      <c r="J129" s="320" t="s">
        <v>903</v>
      </c>
      <c r="K129" s="320" t="s">
        <v>904</v>
      </c>
      <c r="L129" s="320">
        <v>3.0</v>
      </c>
      <c r="M129" s="293"/>
      <c r="N129" s="316">
        <f t="shared" si="2"/>
        <v>2</v>
      </c>
      <c r="O129" s="316">
        <f t="shared" si="3"/>
        <v>2</v>
      </c>
      <c r="P129" s="293"/>
      <c r="Q129" s="293"/>
      <c r="R129" s="293"/>
      <c r="S129" s="296"/>
      <c r="T129" s="296"/>
      <c r="U129" s="296"/>
    </row>
    <row r="130" hidden="1" outlineLevel="1">
      <c r="A130" s="317">
        <f t="shared" si="1"/>
        <v>1</v>
      </c>
      <c r="B130" s="318">
        <f t="shared" si="14"/>
        <v>96</v>
      </c>
      <c r="C130" s="322" t="s">
        <v>1046</v>
      </c>
      <c r="D130" s="320" t="s">
        <v>902</v>
      </c>
      <c r="E130" s="317"/>
      <c r="F130" s="317"/>
      <c r="G130" s="320"/>
      <c r="H130" s="320"/>
      <c r="I130" s="294"/>
      <c r="J130" s="320" t="s">
        <v>903</v>
      </c>
      <c r="K130" s="320" t="s">
        <v>904</v>
      </c>
      <c r="L130" s="320">
        <v>3.0</v>
      </c>
      <c r="M130" s="293"/>
      <c r="N130" s="316">
        <f t="shared" si="2"/>
        <v>2</v>
      </c>
      <c r="O130" s="316">
        <f t="shared" si="3"/>
        <v>2</v>
      </c>
      <c r="P130" s="293"/>
      <c r="Q130" s="293"/>
      <c r="R130" s="293"/>
      <c r="S130" s="296"/>
      <c r="T130" s="296"/>
      <c r="U130" s="296"/>
    </row>
    <row r="131" hidden="1" outlineLevel="1">
      <c r="A131" s="317">
        <f t="shared" si="1"/>
        <v>1</v>
      </c>
      <c r="B131" s="318">
        <f t="shared" si="14"/>
        <v>97</v>
      </c>
      <c r="C131" s="322" t="s">
        <v>1047</v>
      </c>
      <c r="D131" s="320" t="s">
        <v>902</v>
      </c>
      <c r="E131" s="317"/>
      <c r="F131" s="317"/>
      <c r="G131" s="320"/>
      <c r="H131" s="320"/>
      <c r="I131" s="294"/>
      <c r="J131" s="320" t="s">
        <v>903</v>
      </c>
      <c r="K131" s="320" t="s">
        <v>904</v>
      </c>
      <c r="L131" s="320">
        <v>3.0</v>
      </c>
      <c r="M131" s="293"/>
      <c r="N131" s="316">
        <f t="shared" si="2"/>
        <v>2</v>
      </c>
      <c r="O131" s="316">
        <f t="shared" si="3"/>
        <v>2</v>
      </c>
      <c r="P131" s="293"/>
      <c r="Q131" s="293"/>
      <c r="R131" s="293"/>
      <c r="S131" s="296"/>
      <c r="T131" s="296"/>
      <c r="U131" s="296"/>
    </row>
    <row r="132" hidden="1" outlineLevel="1">
      <c r="A132" s="294" t="str">
        <f t="shared" si="1"/>
        <v/>
      </c>
      <c r="B132" s="292" t="s">
        <v>1048</v>
      </c>
      <c r="C132" s="312" t="s">
        <v>1049</v>
      </c>
      <c r="D132" s="294"/>
      <c r="E132" s="325"/>
      <c r="F132" s="325"/>
      <c r="G132" s="294"/>
      <c r="H132" s="294"/>
      <c r="I132" s="294"/>
      <c r="J132" s="294"/>
      <c r="K132" s="294"/>
      <c r="L132" s="294"/>
      <c r="M132" s="293"/>
      <c r="N132" s="316">
        <f t="shared" si="2"/>
        <v>2</v>
      </c>
      <c r="O132" s="293" t="str">
        <f t="shared" si="3"/>
        <v/>
      </c>
      <c r="P132" s="293"/>
      <c r="Q132" s="293"/>
      <c r="R132" s="293"/>
      <c r="S132" s="296"/>
      <c r="T132" s="296"/>
      <c r="U132" s="296"/>
    </row>
    <row r="133" hidden="1" outlineLevel="1">
      <c r="A133" s="317">
        <f t="shared" si="1"/>
        <v>1</v>
      </c>
      <c r="B133" s="318">
        <f t="shared" ref="B133:B134" si="15">IF(AND(C133&lt;&gt;"",D133&lt;&gt;""),COUNTIF($A$10:A133,"&gt;0"),"")</f>
        <v>98</v>
      </c>
      <c r="C133" s="322" t="s">
        <v>1050</v>
      </c>
      <c r="D133" s="320" t="s">
        <v>902</v>
      </c>
      <c r="E133" s="317"/>
      <c r="F133" s="317"/>
      <c r="G133" s="320"/>
      <c r="H133" s="320"/>
      <c r="I133" s="294"/>
      <c r="J133" s="320" t="s">
        <v>903</v>
      </c>
      <c r="K133" s="320" t="s">
        <v>904</v>
      </c>
      <c r="L133" s="320">
        <v>3.0</v>
      </c>
      <c r="M133" s="293"/>
      <c r="N133" s="316">
        <f t="shared" si="2"/>
        <v>2</v>
      </c>
      <c r="O133" s="316">
        <f t="shared" si="3"/>
        <v>2</v>
      </c>
      <c r="P133" s="293"/>
      <c r="Q133" s="293"/>
      <c r="R133" s="293"/>
      <c r="S133" s="296"/>
      <c r="T133" s="296"/>
      <c r="U133" s="296"/>
    </row>
    <row r="134" hidden="1" outlineLevel="1">
      <c r="A134" s="317">
        <f t="shared" si="1"/>
        <v>1</v>
      </c>
      <c r="B134" s="318">
        <f t="shared" si="15"/>
        <v>99</v>
      </c>
      <c r="C134" s="322" t="s">
        <v>1051</v>
      </c>
      <c r="D134" s="320" t="s">
        <v>902</v>
      </c>
      <c r="E134" s="317"/>
      <c r="F134" s="317"/>
      <c r="G134" s="320"/>
      <c r="H134" s="320"/>
      <c r="I134" s="294"/>
      <c r="J134" s="320" t="s">
        <v>903</v>
      </c>
      <c r="K134" s="320" t="s">
        <v>904</v>
      </c>
      <c r="L134" s="320">
        <v>3.0</v>
      </c>
      <c r="M134" s="293"/>
      <c r="N134" s="316">
        <f t="shared" si="2"/>
        <v>2</v>
      </c>
      <c r="O134" s="316">
        <f t="shared" si="3"/>
        <v>2</v>
      </c>
      <c r="P134" s="293"/>
      <c r="Q134" s="293"/>
      <c r="R134" s="293"/>
      <c r="S134" s="296"/>
      <c r="T134" s="296"/>
      <c r="U134" s="296"/>
    </row>
    <row r="135" hidden="1" outlineLevel="1">
      <c r="A135" s="294" t="str">
        <f t="shared" si="1"/>
        <v/>
      </c>
      <c r="B135" s="294"/>
      <c r="C135" s="312" t="s">
        <v>1052</v>
      </c>
      <c r="D135" s="294"/>
      <c r="E135" s="325"/>
      <c r="F135" s="325"/>
      <c r="G135" s="294"/>
      <c r="H135" s="294"/>
      <c r="I135" s="294"/>
      <c r="J135" s="294"/>
      <c r="K135" s="294"/>
      <c r="L135" s="294"/>
      <c r="M135" s="293"/>
      <c r="N135" s="316">
        <f t="shared" si="2"/>
        <v>2</v>
      </c>
      <c r="O135" s="293" t="str">
        <f t="shared" si="3"/>
        <v/>
      </c>
      <c r="P135" s="293"/>
      <c r="Q135" s="293"/>
      <c r="R135" s="293"/>
      <c r="S135" s="296"/>
      <c r="T135" s="296"/>
      <c r="U135" s="296"/>
    </row>
    <row r="136" hidden="1" outlineLevel="1">
      <c r="A136" s="317">
        <f t="shared" si="1"/>
        <v>1</v>
      </c>
      <c r="B136" s="318">
        <f t="shared" ref="B136:B139" si="16">IF(AND(C136&lt;&gt;"",D136&lt;&gt;""),COUNTIF($A$10:A136,"&gt;0"),"")</f>
        <v>100</v>
      </c>
      <c r="C136" s="322" t="s">
        <v>1053</v>
      </c>
      <c r="D136" s="320" t="s">
        <v>902</v>
      </c>
      <c r="E136" s="317"/>
      <c r="F136" s="317"/>
      <c r="G136" s="320"/>
      <c r="H136" s="320"/>
      <c r="I136" s="294"/>
      <c r="J136" s="320" t="s">
        <v>903</v>
      </c>
      <c r="K136" s="320" t="s">
        <v>904</v>
      </c>
      <c r="L136" s="320">
        <v>3.0</v>
      </c>
      <c r="M136" s="293"/>
      <c r="N136" s="316">
        <f t="shared" si="2"/>
        <v>2</v>
      </c>
      <c r="O136" s="316">
        <f t="shared" si="3"/>
        <v>2</v>
      </c>
      <c r="P136" s="293"/>
      <c r="Q136" s="293"/>
      <c r="R136" s="293"/>
      <c r="S136" s="296"/>
      <c r="T136" s="296"/>
      <c r="U136" s="296"/>
    </row>
    <row r="137" hidden="1" outlineLevel="1">
      <c r="A137" s="317">
        <f t="shared" si="1"/>
        <v>1</v>
      </c>
      <c r="B137" s="318">
        <f t="shared" si="16"/>
        <v>101</v>
      </c>
      <c r="C137" s="322" t="s">
        <v>1054</v>
      </c>
      <c r="D137" s="320" t="s">
        <v>902</v>
      </c>
      <c r="E137" s="317"/>
      <c r="F137" s="317"/>
      <c r="G137" s="320"/>
      <c r="H137" s="320"/>
      <c r="I137" s="294"/>
      <c r="J137" s="320" t="s">
        <v>903</v>
      </c>
      <c r="K137" s="320" t="s">
        <v>911</v>
      </c>
      <c r="L137" s="320">
        <v>5.0</v>
      </c>
      <c r="M137" s="293"/>
      <c r="N137" s="316">
        <f t="shared" si="2"/>
        <v>2</v>
      </c>
      <c r="O137" s="316">
        <f t="shared" si="3"/>
        <v>2</v>
      </c>
      <c r="P137" s="293"/>
      <c r="Q137" s="293"/>
      <c r="R137" s="293"/>
      <c r="S137" s="296"/>
      <c r="T137" s="296"/>
      <c r="U137" s="296"/>
    </row>
    <row r="138" hidden="1" outlineLevel="1">
      <c r="A138" s="317">
        <f t="shared" si="1"/>
        <v>1</v>
      </c>
      <c r="B138" s="318">
        <f t="shared" si="16"/>
        <v>102</v>
      </c>
      <c r="C138" s="322" t="s">
        <v>1055</v>
      </c>
      <c r="D138" s="320" t="s">
        <v>902</v>
      </c>
      <c r="E138" s="317"/>
      <c r="F138" s="317"/>
      <c r="G138" s="320"/>
      <c r="H138" s="320"/>
      <c r="I138" s="294"/>
      <c r="J138" s="320" t="s">
        <v>903</v>
      </c>
      <c r="K138" s="320" t="s">
        <v>904</v>
      </c>
      <c r="L138" s="320">
        <v>3.0</v>
      </c>
      <c r="M138" s="293"/>
      <c r="N138" s="316">
        <f t="shared" si="2"/>
        <v>2</v>
      </c>
      <c r="O138" s="316">
        <f t="shared" si="3"/>
        <v>2</v>
      </c>
      <c r="P138" s="293"/>
      <c r="Q138" s="293"/>
      <c r="R138" s="293"/>
      <c r="S138" s="296"/>
      <c r="T138" s="296"/>
      <c r="U138" s="296"/>
    </row>
    <row r="139" hidden="1" outlineLevel="1">
      <c r="A139" s="317">
        <f t="shared" si="1"/>
        <v>1</v>
      </c>
      <c r="B139" s="318">
        <f t="shared" si="16"/>
        <v>103</v>
      </c>
      <c r="C139" s="322" t="s">
        <v>1056</v>
      </c>
      <c r="D139" s="320" t="s">
        <v>902</v>
      </c>
      <c r="E139" s="317"/>
      <c r="F139" s="317"/>
      <c r="G139" s="320"/>
      <c r="H139" s="320"/>
      <c r="I139" s="294"/>
      <c r="J139" s="320" t="s">
        <v>903</v>
      </c>
      <c r="K139" s="320" t="s">
        <v>911</v>
      </c>
      <c r="L139" s="320">
        <v>5.0</v>
      </c>
      <c r="M139" s="293"/>
      <c r="N139" s="316">
        <f t="shared" si="2"/>
        <v>2</v>
      </c>
      <c r="O139" s="316">
        <f t="shared" si="3"/>
        <v>2</v>
      </c>
      <c r="P139" s="293"/>
      <c r="Q139" s="293"/>
      <c r="R139" s="293"/>
      <c r="S139" s="296"/>
      <c r="T139" s="296"/>
      <c r="U139" s="296"/>
    </row>
    <row r="140" hidden="1" outlineLevel="1">
      <c r="A140" s="294" t="str">
        <f t="shared" si="1"/>
        <v/>
      </c>
      <c r="B140" s="294"/>
      <c r="C140" s="312" t="s">
        <v>1057</v>
      </c>
      <c r="D140" s="294"/>
      <c r="E140" s="325"/>
      <c r="F140" s="325"/>
      <c r="G140" s="294"/>
      <c r="H140" s="294"/>
      <c r="I140" s="294"/>
      <c r="J140" s="294"/>
      <c r="K140" s="294"/>
      <c r="L140" s="294"/>
      <c r="M140" s="293"/>
      <c r="N140" s="316">
        <f t="shared" si="2"/>
        <v>2</v>
      </c>
      <c r="O140" s="293" t="str">
        <f t="shared" si="3"/>
        <v/>
      </c>
      <c r="P140" s="293"/>
      <c r="Q140" s="293"/>
      <c r="R140" s="293"/>
      <c r="S140" s="296"/>
      <c r="T140" s="296"/>
      <c r="U140" s="296"/>
    </row>
    <row r="141" hidden="1" outlineLevel="1">
      <c r="A141" s="317">
        <f t="shared" si="1"/>
        <v>1</v>
      </c>
      <c r="B141" s="318">
        <f t="shared" ref="B141:B144" si="17">IF(AND(C141&lt;&gt;"",D141&lt;&gt;""),COUNTIF($A$10:A141,"&gt;0"),"")</f>
        <v>104</v>
      </c>
      <c r="C141" s="322" t="s">
        <v>1058</v>
      </c>
      <c r="D141" s="320" t="s">
        <v>902</v>
      </c>
      <c r="E141" s="317"/>
      <c r="F141" s="317"/>
      <c r="G141" s="320"/>
      <c r="H141" s="320"/>
      <c r="I141" s="294"/>
      <c r="J141" s="320" t="s">
        <v>903</v>
      </c>
      <c r="K141" s="320" t="s">
        <v>904</v>
      </c>
      <c r="L141" s="320">
        <v>3.0</v>
      </c>
      <c r="M141" s="293"/>
      <c r="N141" s="316">
        <f t="shared" si="2"/>
        <v>2</v>
      </c>
      <c r="O141" s="316">
        <f t="shared" si="3"/>
        <v>2</v>
      </c>
      <c r="P141" s="293"/>
      <c r="Q141" s="293"/>
      <c r="R141" s="293"/>
      <c r="S141" s="296"/>
      <c r="T141" s="296"/>
      <c r="U141" s="296"/>
    </row>
    <row r="142" hidden="1" outlineLevel="1">
      <c r="A142" s="317">
        <f t="shared" si="1"/>
        <v>1</v>
      </c>
      <c r="B142" s="318">
        <f t="shared" si="17"/>
        <v>105</v>
      </c>
      <c r="C142" s="322" t="s">
        <v>1059</v>
      </c>
      <c r="D142" s="320" t="s">
        <v>902</v>
      </c>
      <c r="E142" s="317"/>
      <c r="F142" s="317"/>
      <c r="G142" s="320"/>
      <c r="H142" s="320"/>
      <c r="I142" s="294"/>
      <c r="J142" s="320" t="s">
        <v>903</v>
      </c>
      <c r="K142" s="320" t="s">
        <v>911</v>
      </c>
      <c r="L142" s="320">
        <v>5.0</v>
      </c>
      <c r="M142" s="293"/>
      <c r="N142" s="316">
        <f t="shared" si="2"/>
        <v>2</v>
      </c>
      <c r="O142" s="316">
        <f t="shared" si="3"/>
        <v>2</v>
      </c>
      <c r="P142" s="293"/>
      <c r="Q142" s="293"/>
      <c r="R142" s="293"/>
      <c r="S142" s="296"/>
      <c r="T142" s="296"/>
      <c r="U142" s="296"/>
    </row>
    <row r="143" hidden="1" outlineLevel="1">
      <c r="A143" s="317">
        <f t="shared" si="1"/>
        <v>1</v>
      </c>
      <c r="B143" s="318">
        <f t="shared" si="17"/>
        <v>106</v>
      </c>
      <c r="C143" s="322" t="s">
        <v>1060</v>
      </c>
      <c r="D143" s="320" t="s">
        <v>902</v>
      </c>
      <c r="E143" s="317"/>
      <c r="F143" s="317"/>
      <c r="G143" s="320"/>
      <c r="H143" s="320"/>
      <c r="I143" s="294"/>
      <c r="J143" s="320" t="s">
        <v>903</v>
      </c>
      <c r="K143" s="320" t="s">
        <v>904</v>
      </c>
      <c r="L143" s="320">
        <v>3.0</v>
      </c>
      <c r="M143" s="293"/>
      <c r="N143" s="316">
        <f t="shared" si="2"/>
        <v>2</v>
      </c>
      <c r="O143" s="316">
        <f t="shared" si="3"/>
        <v>2</v>
      </c>
      <c r="P143" s="293"/>
      <c r="Q143" s="293"/>
      <c r="R143" s="293"/>
      <c r="S143" s="296"/>
      <c r="T143" s="296"/>
      <c r="U143" s="296"/>
    </row>
    <row r="144" hidden="1" outlineLevel="1">
      <c r="A144" s="317">
        <f t="shared" si="1"/>
        <v>1</v>
      </c>
      <c r="B144" s="318">
        <f t="shared" si="17"/>
        <v>107</v>
      </c>
      <c r="C144" s="322" t="s">
        <v>1061</v>
      </c>
      <c r="D144" s="320" t="s">
        <v>902</v>
      </c>
      <c r="E144" s="317"/>
      <c r="F144" s="317"/>
      <c r="G144" s="320"/>
      <c r="H144" s="320"/>
      <c r="I144" s="294"/>
      <c r="J144" s="320" t="s">
        <v>903</v>
      </c>
      <c r="K144" s="320" t="s">
        <v>911</v>
      </c>
      <c r="L144" s="320">
        <v>5.0</v>
      </c>
      <c r="M144" s="293"/>
      <c r="N144" s="316">
        <f t="shared" si="2"/>
        <v>2</v>
      </c>
      <c r="O144" s="316">
        <f t="shared" si="3"/>
        <v>2</v>
      </c>
      <c r="P144" s="293"/>
      <c r="Q144" s="293"/>
      <c r="R144" s="293"/>
      <c r="S144" s="296"/>
      <c r="T144" s="296"/>
      <c r="U144" s="296"/>
    </row>
    <row r="145" hidden="1" outlineLevel="1">
      <c r="A145" s="294" t="str">
        <f t="shared" si="1"/>
        <v/>
      </c>
      <c r="B145" s="294"/>
      <c r="C145" s="312" t="s">
        <v>1062</v>
      </c>
      <c r="D145" s="294"/>
      <c r="E145" s="325"/>
      <c r="F145" s="325"/>
      <c r="G145" s="294"/>
      <c r="H145" s="294"/>
      <c r="I145" s="294"/>
      <c r="J145" s="294"/>
      <c r="K145" s="294"/>
      <c r="L145" s="294"/>
      <c r="M145" s="293"/>
      <c r="N145" s="316">
        <f t="shared" si="2"/>
        <v>2</v>
      </c>
      <c r="O145" s="293" t="str">
        <f t="shared" si="3"/>
        <v/>
      </c>
      <c r="P145" s="293"/>
      <c r="Q145" s="293"/>
      <c r="R145" s="293"/>
      <c r="S145" s="296"/>
      <c r="T145" s="296"/>
      <c r="U145" s="296"/>
    </row>
    <row r="146" hidden="1" outlineLevel="1">
      <c r="A146" s="317">
        <f t="shared" si="1"/>
        <v>1</v>
      </c>
      <c r="B146" s="318">
        <f t="shared" ref="B146:B149" si="18">IF(AND(C146&lt;&gt;"",D146&lt;&gt;""),COUNTIF($A$10:A146,"&gt;0"),"")</f>
        <v>108</v>
      </c>
      <c r="C146" s="322" t="s">
        <v>1063</v>
      </c>
      <c r="D146" s="320" t="s">
        <v>902</v>
      </c>
      <c r="E146" s="317"/>
      <c r="F146" s="317"/>
      <c r="G146" s="320"/>
      <c r="H146" s="320"/>
      <c r="I146" s="294"/>
      <c r="J146" s="320" t="s">
        <v>903</v>
      </c>
      <c r="K146" s="320" t="s">
        <v>904</v>
      </c>
      <c r="L146" s="320">
        <v>3.0</v>
      </c>
      <c r="M146" s="293"/>
      <c r="N146" s="316">
        <f t="shared" si="2"/>
        <v>2</v>
      </c>
      <c r="O146" s="316">
        <f t="shared" si="3"/>
        <v>2</v>
      </c>
      <c r="P146" s="293"/>
      <c r="Q146" s="293"/>
      <c r="R146" s="293"/>
      <c r="S146" s="296"/>
      <c r="T146" s="296"/>
      <c r="U146" s="296"/>
    </row>
    <row r="147" hidden="1" outlineLevel="1">
      <c r="A147" s="317">
        <f t="shared" si="1"/>
        <v>1</v>
      </c>
      <c r="B147" s="318">
        <f t="shared" si="18"/>
        <v>109</v>
      </c>
      <c r="C147" s="322" t="s">
        <v>1064</v>
      </c>
      <c r="D147" s="320" t="s">
        <v>902</v>
      </c>
      <c r="E147" s="317"/>
      <c r="F147" s="317"/>
      <c r="G147" s="320"/>
      <c r="H147" s="320"/>
      <c r="I147" s="294"/>
      <c r="J147" s="320" t="s">
        <v>903</v>
      </c>
      <c r="K147" s="320" t="s">
        <v>911</v>
      </c>
      <c r="L147" s="320">
        <v>5.0</v>
      </c>
      <c r="M147" s="293"/>
      <c r="N147" s="316">
        <f t="shared" si="2"/>
        <v>2</v>
      </c>
      <c r="O147" s="316">
        <f t="shared" si="3"/>
        <v>2</v>
      </c>
      <c r="P147" s="293"/>
      <c r="Q147" s="293"/>
      <c r="R147" s="293"/>
      <c r="S147" s="296"/>
      <c r="T147" s="296"/>
      <c r="U147" s="296"/>
    </row>
    <row r="148" hidden="1" outlineLevel="1">
      <c r="A148" s="317">
        <f t="shared" si="1"/>
        <v>1</v>
      </c>
      <c r="B148" s="318">
        <f t="shared" si="18"/>
        <v>110</v>
      </c>
      <c r="C148" s="322" t="s">
        <v>1065</v>
      </c>
      <c r="D148" s="320" t="s">
        <v>902</v>
      </c>
      <c r="E148" s="317"/>
      <c r="F148" s="317"/>
      <c r="G148" s="320"/>
      <c r="H148" s="320"/>
      <c r="I148" s="294"/>
      <c r="J148" s="320" t="s">
        <v>903</v>
      </c>
      <c r="K148" s="320" t="s">
        <v>904</v>
      </c>
      <c r="L148" s="320">
        <v>3.0</v>
      </c>
      <c r="M148" s="293"/>
      <c r="N148" s="316">
        <f t="shared" si="2"/>
        <v>2</v>
      </c>
      <c r="O148" s="316">
        <f t="shared" si="3"/>
        <v>2</v>
      </c>
      <c r="P148" s="293"/>
      <c r="Q148" s="293"/>
      <c r="R148" s="293"/>
      <c r="S148" s="296"/>
      <c r="T148" s="296"/>
      <c r="U148" s="296"/>
    </row>
    <row r="149" hidden="1" outlineLevel="1">
      <c r="A149" s="317">
        <f t="shared" si="1"/>
        <v>1</v>
      </c>
      <c r="B149" s="318">
        <f t="shared" si="18"/>
        <v>111</v>
      </c>
      <c r="C149" s="322" t="s">
        <v>1066</v>
      </c>
      <c r="D149" s="320" t="s">
        <v>902</v>
      </c>
      <c r="E149" s="317"/>
      <c r="F149" s="317"/>
      <c r="G149" s="320"/>
      <c r="H149" s="320"/>
      <c r="I149" s="294"/>
      <c r="J149" s="320" t="s">
        <v>903</v>
      </c>
      <c r="K149" s="320" t="s">
        <v>911</v>
      </c>
      <c r="L149" s="320">
        <v>5.0</v>
      </c>
      <c r="M149" s="293"/>
      <c r="N149" s="316">
        <f t="shared" si="2"/>
        <v>2</v>
      </c>
      <c r="O149" s="316">
        <f t="shared" si="3"/>
        <v>2</v>
      </c>
      <c r="P149" s="293"/>
      <c r="Q149" s="293"/>
      <c r="R149" s="293"/>
      <c r="S149" s="296"/>
      <c r="T149" s="296"/>
      <c r="U149" s="296"/>
    </row>
    <row r="150" hidden="1" outlineLevel="1">
      <c r="A150" s="294" t="str">
        <f t="shared" si="1"/>
        <v/>
      </c>
      <c r="B150" s="294"/>
      <c r="C150" s="312" t="s">
        <v>1067</v>
      </c>
      <c r="D150" s="294"/>
      <c r="E150" s="325"/>
      <c r="F150" s="325"/>
      <c r="G150" s="294"/>
      <c r="H150" s="294"/>
      <c r="I150" s="294"/>
      <c r="J150" s="294"/>
      <c r="K150" s="294"/>
      <c r="L150" s="294"/>
      <c r="M150" s="293"/>
      <c r="N150" s="316">
        <f t="shared" si="2"/>
        <v>2</v>
      </c>
      <c r="O150" s="293" t="str">
        <f t="shared" si="3"/>
        <v/>
      </c>
      <c r="P150" s="293"/>
      <c r="Q150" s="293"/>
      <c r="R150" s="293"/>
      <c r="S150" s="296"/>
      <c r="T150" s="296"/>
      <c r="U150" s="296"/>
    </row>
    <row r="151" hidden="1" outlineLevel="1">
      <c r="A151" s="317">
        <f t="shared" si="1"/>
        <v>1</v>
      </c>
      <c r="B151" s="318">
        <f t="shared" ref="B151:B154" si="19">IF(AND(C151&lt;&gt;"",D151&lt;&gt;""),COUNTIF($A$10:A151,"&gt;0"),"")</f>
        <v>112</v>
      </c>
      <c r="C151" s="322" t="s">
        <v>1068</v>
      </c>
      <c r="D151" s="320" t="s">
        <v>902</v>
      </c>
      <c r="E151" s="317"/>
      <c r="F151" s="317"/>
      <c r="G151" s="320"/>
      <c r="H151" s="320"/>
      <c r="I151" s="294"/>
      <c r="J151" s="320" t="s">
        <v>903</v>
      </c>
      <c r="K151" s="320" t="s">
        <v>904</v>
      </c>
      <c r="L151" s="320">
        <v>3.0</v>
      </c>
      <c r="M151" s="293"/>
      <c r="N151" s="316">
        <f t="shared" si="2"/>
        <v>2</v>
      </c>
      <c r="O151" s="316">
        <f t="shared" si="3"/>
        <v>2</v>
      </c>
      <c r="P151" s="293"/>
      <c r="Q151" s="293"/>
      <c r="R151" s="293"/>
      <c r="S151" s="296"/>
      <c r="T151" s="296"/>
      <c r="U151" s="296"/>
    </row>
    <row r="152" hidden="1" outlineLevel="1">
      <c r="A152" s="317">
        <f t="shared" si="1"/>
        <v>1</v>
      </c>
      <c r="B152" s="318">
        <f t="shared" si="19"/>
        <v>113</v>
      </c>
      <c r="C152" s="322" t="s">
        <v>1069</v>
      </c>
      <c r="D152" s="320" t="s">
        <v>902</v>
      </c>
      <c r="E152" s="317"/>
      <c r="F152" s="317"/>
      <c r="G152" s="320"/>
      <c r="H152" s="320"/>
      <c r="I152" s="294"/>
      <c r="J152" s="320" t="s">
        <v>903</v>
      </c>
      <c r="K152" s="320" t="s">
        <v>911</v>
      </c>
      <c r="L152" s="320">
        <v>5.0</v>
      </c>
      <c r="M152" s="293"/>
      <c r="N152" s="316">
        <f t="shared" si="2"/>
        <v>2</v>
      </c>
      <c r="O152" s="316">
        <f t="shared" si="3"/>
        <v>2</v>
      </c>
      <c r="P152" s="293"/>
      <c r="Q152" s="293"/>
      <c r="R152" s="293"/>
      <c r="S152" s="296"/>
      <c r="T152" s="296"/>
      <c r="U152" s="296"/>
    </row>
    <row r="153" hidden="1" outlineLevel="1">
      <c r="A153" s="317">
        <f t="shared" si="1"/>
        <v>1</v>
      </c>
      <c r="B153" s="318">
        <f t="shared" si="19"/>
        <v>114</v>
      </c>
      <c r="C153" s="322" t="s">
        <v>1070</v>
      </c>
      <c r="D153" s="320" t="s">
        <v>902</v>
      </c>
      <c r="E153" s="317"/>
      <c r="F153" s="317"/>
      <c r="G153" s="320"/>
      <c r="H153" s="320"/>
      <c r="I153" s="294"/>
      <c r="J153" s="320" t="s">
        <v>903</v>
      </c>
      <c r="K153" s="320" t="s">
        <v>904</v>
      </c>
      <c r="L153" s="320">
        <v>3.0</v>
      </c>
      <c r="M153" s="293"/>
      <c r="N153" s="316">
        <f t="shared" si="2"/>
        <v>2</v>
      </c>
      <c r="O153" s="316">
        <f t="shared" si="3"/>
        <v>2</v>
      </c>
      <c r="P153" s="293"/>
      <c r="Q153" s="293"/>
      <c r="R153" s="293"/>
      <c r="S153" s="296"/>
      <c r="T153" s="296"/>
      <c r="U153" s="296"/>
    </row>
    <row r="154" hidden="1" outlineLevel="1">
      <c r="A154" s="317">
        <f t="shared" si="1"/>
        <v>1</v>
      </c>
      <c r="B154" s="318">
        <f t="shared" si="19"/>
        <v>115</v>
      </c>
      <c r="C154" s="322" t="s">
        <v>1071</v>
      </c>
      <c r="D154" s="320" t="s">
        <v>902</v>
      </c>
      <c r="E154" s="317"/>
      <c r="F154" s="317"/>
      <c r="G154" s="320"/>
      <c r="H154" s="320"/>
      <c r="I154" s="294"/>
      <c r="J154" s="320" t="s">
        <v>903</v>
      </c>
      <c r="K154" s="320" t="s">
        <v>911</v>
      </c>
      <c r="L154" s="320">
        <v>5.0</v>
      </c>
      <c r="M154" s="293"/>
      <c r="N154" s="316">
        <f t="shared" si="2"/>
        <v>2</v>
      </c>
      <c r="O154" s="316">
        <f t="shared" si="3"/>
        <v>2</v>
      </c>
      <c r="P154" s="293"/>
      <c r="Q154" s="293"/>
      <c r="R154" s="293"/>
      <c r="S154" s="296"/>
      <c r="T154" s="296"/>
      <c r="U154" s="296"/>
    </row>
    <row r="155" hidden="1" outlineLevel="1">
      <c r="A155" s="294" t="str">
        <f t="shared" si="1"/>
        <v/>
      </c>
      <c r="B155" s="294"/>
      <c r="C155" s="312" t="s">
        <v>1072</v>
      </c>
      <c r="D155" s="294"/>
      <c r="E155" s="325"/>
      <c r="F155" s="325"/>
      <c r="G155" s="294"/>
      <c r="H155" s="294"/>
      <c r="I155" s="294"/>
      <c r="J155" s="294"/>
      <c r="K155" s="294"/>
      <c r="L155" s="294"/>
      <c r="M155" s="293"/>
      <c r="N155" s="316">
        <f t="shared" si="2"/>
        <v>2</v>
      </c>
      <c r="O155" s="293" t="str">
        <f t="shared" si="3"/>
        <v/>
      </c>
      <c r="P155" s="293"/>
      <c r="Q155" s="293"/>
      <c r="R155" s="293"/>
      <c r="S155" s="296"/>
      <c r="T155" s="296"/>
      <c r="U155" s="296"/>
    </row>
    <row r="156" hidden="1" outlineLevel="1">
      <c r="A156" s="317">
        <f t="shared" si="1"/>
        <v>1</v>
      </c>
      <c r="B156" s="318">
        <f t="shared" ref="B156:B159" si="20">IF(AND(C156&lt;&gt;"",D156&lt;&gt;""),COUNTIF($A$10:A156,"&gt;0"),"")</f>
        <v>116</v>
      </c>
      <c r="C156" s="322" t="s">
        <v>1073</v>
      </c>
      <c r="D156" s="320" t="s">
        <v>902</v>
      </c>
      <c r="E156" s="317"/>
      <c r="F156" s="317"/>
      <c r="G156" s="320"/>
      <c r="H156" s="320"/>
      <c r="I156" s="294"/>
      <c r="J156" s="320" t="s">
        <v>903</v>
      </c>
      <c r="K156" s="320" t="s">
        <v>904</v>
      </c>
      <c r="L156" s="320">
        <v>3.0</v>
      </c>
      <c r="M156" s="293"/>
      <c r="N156" s="316">
        <f t="shared" si="2"/>
        <v>2</v>
      </c>
      <c r="O156" s="316">
        <f t="shared" si="3"/>
        <v>2</v>
      </c>
      <c r="P156" s="293"/>
      <c r="Q156" s="293"/>
      <c r="R156" s="293"/>
      <c r="S156" s="296"/>
      <c r="T156" s="296"/>
      <c r="U156" s="296"/>
    </row>
    <row r="157" hidden="1" outlineLevel="1">
      <c r="A157" s="317">
        <f t="shared" si="1"/>
        <v>1</v>
      </c>
      <c r="B157" s="318">
        <f t="shared" si="20"/>
        <v>117</v>
      </c>
      <c r="C157" s="322" t="s">
        <v>1074</v>
      </c>
      <c r="D157" s="320" t="s">
        <v>902</v>
      </c>
      <c r="E157" s="317"/>
      <c r="F157" s="317"/>
      <c r="G157" s="320"/>
      <c r="H157" s="320"/>
      <c r="I157" s="294"/>
      <c r="J157" s="320" t="s">
        <v>903</v>
      </c>
      <c r="K157" s="320" t="s">
        <v>911</v>
      </c>
      <c r="L157" s="320">
        <v>5.0</v>
      </c>
      <c r="M157" s="293"/>
      <c r="N157" s="316">
        <f t="shared" si="2"/>
        <v>2</v>
      </c>
      <c r="O157" s="316">
        <f t="shared" si="3"/>
        <v>2</v>
      </c>
      <c r="P157" s="293"/>
      <c r="Q157" s="293"/>
      <c r="R157" s="293"/>
      <c r="S157" s="296"/>
      <c r="T157" s="296"/>
      <c r="U157" s="296"/>
    </row>
    <row r="158" hidden="1" outlineLevel="1">
      <c r="A158" s="317">
        <f t="shared" si="1"/>
        <v>1</v>
      </c>
      <c r="B158" s="318">
        <f t="shared" si="20"/>
        <v>118</v>
      </c>
      <c r="C158" s="322" t="s">
        <v>1075</v>
      </c>
      <c r="D158" s="320" t="s">
        <v>902</v>
      </c>
      <c r="E158" s="317"/>
      <c r="F158" s="317"/>
      <c r="G158" s="320"/>
      <c r="H158" s="320"/>
      <c r="I158" s="294"/>
      <c r="J158" s="320" t="s">
        <v>903</v>
      </c>
      <c r="K158" s="320" t="s">
        <v>904</v>
      </c>
      <c r="L158" s="320">
        <v>3.0</v>
      </c>
      <c r="M158" s="293"/>
      <c r="N158" s="316">
        <f t="shared" si="2"/>
        <v>2</v>
      </c>
      <c r="O158" s="316">
        <f t="shared" si="3"/>
        <v>2</v>
      </c>
      <c r="P158" s="293"/>
      <c r="Q158" s="293"/>
      <c r="R158" s="293"/>
      <c r="S158" s="296"/>
      <c r="T158" s="296"/>
      <c r="U158" s="296"/>
    </row>
    <row r="159" hidden="1" outlineLevel="1">
      <c r="A159" s="317">
        <f t="shared" si="1"/>
        <v>1</v>
      </c>
      <c r="B159" s="318">
        <f t="shared" si="20"/>
        <v>119</v>
      </c>
      <c r="C159" s="322" t="s">
        <v>1076</v>
      </c>
      <c r="D159" s="320" t="s">
        <v>902</v>
      </c>
      <c r="E159" s="317"/>
      <c r="F159" s="317"/>
      <c r="G159" s="320"/>
      <c r="H159" s="320"/>
      <c r="I159" s="294"/>
      <c r="J159" s="320" t="s">
        <v>903</v>
      </c>
      <c r="K159" s="320" t="s">
        <v>911</v>
      </c>
      <c r="L159" s="320">
        <v>5.0</v>
      </c>
      <c r="M159" s="293"/>
      <c r="N159" s="316">
        <f t="shared" si="2"/>
        <v>2</v>
      </c>
      <c r="O159" s="316">
        <f t="shared" si="3"/>
        <v>2</v>
      </c>
      <c r="P159" s="293"/>
      <c r="Q159" s="293"/>
      <c r="R159" s="293"/>
      <c r="S159" s="296"/>
      <c r="T159" s="296"/>
      <c r="U159" s="296"/>
    </row>
    <row r="160" hidden="1" outlineLevel="1">
      <c r="A160" s="294" t="str">
        <f t="shared" si="1"/>
        <v/>
      </c>
      <c r="B160" s="294"/>
      <c r="C160" s="312" t="s">
        <v>1077</v>
      </c>
      <c r="D160" s="294"/>
      <c r="E160" s="325"/>
      <c r="F160" s="325"/>
      <c r="G160" s="294"/>
      <c r="H160" s="294"/>
      <c r="I160" s="294"/>
      <c r="J160" s="294"/>
      <c r="K160" s="294"/>
      <c r="L160" s="294"/>
      <c r="M160" s="293"/>
      <c r="N160" s="316">
        <f t="shared" si="2"/>
        <v>2</v>
      </c>
      <c r="O160" s="293" t="str">
        <f t="shared" si="3"/>
        <v/>
      </c>
      <c r="P160" s="293"/>
      <c r="Q160" s="293"/>
      <c r="R160" s="293"/>
      <c r="S160" s="296"/>
      <c r="T160" s="296"/>
      <c r="U160" s="296"/>
    </row>
    <row r="161" hidden="1" outlineLevel="1">
      <c r="A161" s="317">
        <f t="shared" si="1"/>
        <v>1</v>
      </c>
      <c r="B161" s="318">
        <f t="shared" ref="B161:B164" si="21">IF(AND(C161&lt;&gt;"",D161&lt;&gt;""),COUNTIF($A$10:A161,"&gt;0"),"")</f>
        <v>120</v>
      </c>
      <c r="C161" s="322" t="s">
        <v>1078</v>
      </c>
      <c r="D161" s="320" t="s">
        <v>902</v>
      </c>
      <c r="E161" s="317"/>
      <c r="F161" s="317"/>
      <c r="G161" s="320"/>
      <c r="H161" s="320"/>
      <c r="I161" s="294"/>
      <c r="J161" s="320" t="s">
        <v>903</v>
      </c>
      <c r="K161" s="320" t="s">
        <v>904</v>
      </c>
      <c r="L161" s="320">
        <v>3.0</v>
      </c>
      <c r="M161" s="293"/>
      <c r="N161" s="316">
        <f t="shared" si="2"/>
        <v>2</v>
      </c>
      <c r="O161" s="316">
        <f t="shared" si="3"/>
        <v>2</v>
      </c>
      <c r="P161" s="293"/>
      <c r="Q161" s="293"/>
      <c r="R161" s="293"/>
      <c r="S161" s="296"/>
      <c r="T161" s="296"/>
      <c r="U161" s="296"/>
    </row>
    <row r="162" hidden="1" outlineLevel="1">
      <c r="A162" s="317">
        <f t="shared" si="1"/>
        <v>1</v>
      </c>
      <c r="B162" s="318">
        <f t="shared" si="21"/>
        <v>121</v>
      </c>
      <c r="C162" s="322" t="s">
        <v>1079</v>
      </c>
      <c r="D162" s="320" t="s">
        <v>902</v>
      </c>
      <c r="E162" s="317"/>
      <c r="F162" s="317"/>
      <c r="G162" s="320"/>
      <c r="H162" s="320"/>
      <c r="I162" s="294"/>
      <c r="J162" s="320" t="s">
        <v>903</v>
      </c>
      <c r="K162" s="320" t="s">
        <v>911</v>
      </c>
      <c r="L162" s="320">
        <v>5.0</v>
      </c>
      <c r="M162" s="293"/>
      <c r="N162" s="316">
        <f t="shared" si="2"/>
        <v>2</v>
      </c>
      <c r="O162" s="316">
        <f t="shared" si="3"/>
        <v>2</v>
      </c>
      <c r="P162" s="293"/>
      <c r="Q162" s="293"/>
      <c r="R162" s="293"/>
      <c r="S162" s="296"/>
      <c r="T162" s="296"/>
      <c r="U162" s="296"/>
    </row>
    <row r="163" hidden="1" outlineLevel="1">
      <c r="A163" s="317">
        <f t="shared" si="1"/>
        <v>1</v>
      </c>
      <c r="B163" s="318">
        <f t="shared" si="21"/>
        <v>122</v>
      </c>
      <c r="C163" s="322" t="s">
        <v>1080</v>
      </c>
      <c r="D163" s="320" t="s">
        <v>902</v>
      </c>
      <c r="E163" s="317"/>
      <c r="F163" s="317"/>
      <c r="G163" s="320"/>
      <c r="H163" s="320"/>
      <c r="I163" s="294"/>
      <c r="J163" s="320" t="s">
        <v>903</v>
      </c>
      <c r="K163" s="320" t="s">
        <v>904</v>
      </c>
      <c r="L163" s="320">
        <v>3.0</v>
      </c>
      <c r="M163" s="293"/>
      <c r="N163" s="316">
        <f t="shared" si="2"/>
        <v>2</v>
      </c>
      <c r="O163" s="316">
        <f t="shared" si="3"/>
        <v>2</v>
      </c>
      <c r="P163" s="293"/>
      <c r="Q163" s="293"/>
      <c r="R163" s="293"/>
      <c r="S163" s="296"/>
      <c r="T163" s="296"/>
      <c r="U163" s="296"/>
    </row>
    <row r="164" hidden="1" outlineLevel="1">
      <c r="A164" s="317">
        <f t="shared" si="1"/>
        <v>1</v>
      </c>
      <c r="B164" s="318">
        <f t="shared" si="21"/>
        <v>123</v>
      </c>
      <c r="C164" s="322" t="s">
        <v>1081</v>
      </c>
      <c r="D164" s="320" t="s">
        <v>902</v>
      </c>
      <c r="E164" s="317"/>
      <c r="F164" s="317"/>
      <c r="G164" s="320"/>
      <c r="H164" s="320"/>
      <c r="I164" s="294"/>
      <c r="J164" s="320" t="s">
        <v>903</v>
      </c>
      <c r="K164" s="320" t="s">
        <v>911</v>
      </c>
      <c r="L164" s="320">
        <v>5.0</v>
      </c>
      <c r="M164" s="293"/>
      <c r="N164" s="316">
        <f t="shared" si="2"/>
        <v>2</v>
      </c>
      <c r="O164" s="316">
        <f t="shared" si="3"/>
        <v>2</v>
      </c>
      <c r="P164" s="293"/>
      <c r="Q164" s="293"/>
      <c r="R164" s="293"/>
      <c r="S164" s="296"/>
      <c r="T164" s="296"/>
      <c r="U164" s="296"/>
    </row>
    <row r="165" hidden="1" outlineLevel="1">
      <c r="A165" s="294" t="str">
        <f t="shared" si="1"/>
        <v/>
      </c>
      <c r="B165" s="294"/>
      <c r="C165" s="312" t="s">
        <v>1082</v>
      </c>
      <c r="D165" s="294"/>
      <c r="E165" s="325"/>
      <c r="F165" s="325"/>
      <c r="G165" s="294"/>
      <c r="H165" s="294"/>
      <c r="I165" s="294"/>
      <c r="J165" s="294"/>
      <c r="K165" s="294"/>
      <c r="L165" s="294"/>
      <c r="M165" s="293"/>
      <c r="N165" s="316">
        <f t="shared" si="2"/>
        <v>2</v>
      </c>
      <c r="O165" s="293" t="str">
        <f t="shared" si="3"/>
        <v/>
      </c>
      <c r="P165" s="293"/>
      <c r="Q165" s="293"/>
      <c r="R165" s="293"/>
      <c r="S165" s="296"/>
      <c r="T165" s="296"/>
      <c r="U165" s="296"/>
    </row>
    <row r="166" hidden="1" outlineLevel="1">
      <c r="A166" s="317">
        <f t="shared" si="1"/>
        <v>1</v>
      </c>
      <c r="B166" s="318">
        <f t="shared" ref="B166:B169" si="22">IF(AND(C166&lt;&gt;"",D166&lt;&gt;""),COUNTIF($A$10:A166,"&gt;0"),"")</f>
        <v>124</v>
      </c>
      <c r="C166" s="322" t="s">
        <v>1083</v>
      </c>
      <c r="D166" s="320" t="s">
        <v>902</v>
      </c>
      <c r="E166" s="317"/>
      <c r="F166" s="317"/>
      <c r="G166" s="320"/>
      <c r="H166" s="320"/>
      <c r="I166" s="294"/>
      <c r="J166" s="320" t="s">
        <v>903</v>
      </c>
      <c r="K166" s="320" t="s">
        <v>904</v>
      </c>
      <c r="L166" s="320">
        <v>3.0</v>
      </c>
      <c r="M166" s="293"/>
      <c r="N166" s="316">
        <f t="shared" si="2"/>
        <v>2</v>
      </c>
      <c r="O166" s="316">
        <f t="shared" si="3"/>
        <v>2</v>
      </c>
      <c r="P166" s="293"/>
      <c r="Q166" s="293"/>
      <c r="R166" s="293"/>
      <c r="S166" s="296"/>
      <c r="T166" s="296"/>
      <c r="U166" s="296"/>
    </row>
    <row r="167" hidden="1" outlineLevel="1">
      <c r="A167" s="317">
        <f t="shared" si="1"/>
        <v>1</v>
      </c>
      <c r="B167" s="318">
        <f t="shared" si="22"/>
        <v>125</v>
      </c>
      <c r="C167" s="322" t="s">
        <v>1084</v>
      </c>
      <c r="D167" s="320" t="s">
        <v>902</v>
      </c>
      <c r="E167" s="317"/>
      <c r="F167" s="317"/>
      <c r="G167" s="320"/>
      <c r="H167" s="320"/>
      <c r="I167" s="294"/>
      <c r="J167" s="320" t="s">
        <v>903</v>
      </c>
      <c r="K167" s="320" t="s">
        <v>911</v>
      </c>
      <c r="L167" s="320">
        <v>5.0</v>
      </c>
      <c r="M167" s="293"/>
      <c r="N167" s="316">
        <f t="shared" si="2"/>
        <v>2</v>
      </c>
      <c r="O167" s="316">
        <f t="shared" si="3"/>
        <v>2</v>
      </c>
      <c r="P167" s="293"/>
      <c r="Q167" s="293"/>
      <c r="R167" s="293"/>
      <c r="S167" s="296"/>
      <c r="T167" s="296"/>
      <c r="U167" s="296"/>
    </row>
    <row r="168" hidden="1" outlineLevel="1">
      <c r="A168" s="317">
        <f t="shared" si="1"/>
        <v>1</v>
      </c>
      <c r="B168" s="318">
        <f t="shared" si="22"/>
        <v>126</v>
      </c>
      <c r="C168" s="322" t="s">
        <v>1085</v>
      </c>
      <c r="D168" s="320" t="s">
        <v>902</v>
      </c>
      <c r="E168" s="317"/>
      <c r="F168" s="317"/>
      <c r="G168" s="320"/>
      <c r="H168" s="320"/>
      <c r="I168" s="294"/>
      <c r="J168" s="320" t="s">
        <v>903</v>
      </c>
      <c r="K168" s="320" t="s">
        <v>904</v>
      </c>
      <c r="L168" s="320">
        <v>3.0</v>
      </c>
      <c r="M168" s="293"/>
      <c r="N168" s="316">
        <f t="shared" si="2"/>
        <v>2</v>
      </c>
      <c r="O168" s="316">
        <f t="shared" si="3"/>
        <v>2</v>
      </c>
      <c r="P168" s="293"/>
      <c r="Q168" s="293"/>
      <c r="R168" s="293"/>
      <c r="S168" s="296"/>
      <c r="T168" s="296"/>
      <c r="U168" s="296"/>
    </row>
    <row r="169" hidden="1" outlineLevel="1">
      <c r="A169" s="317">
        <f t="shared" si="1"/>
        <v>1</v>
      </c>
      <c r="B169" s="318">
        <f t="shared" si="22"/>
        <v>127</v>
      </c>
      <c r="C169" s="322" t="s">
        <v>1086</v>
      </c>
      <c r="D169" s="320" t="s">
        <v>902</v>
      </c>
      <c r="E169" s="317"/>
      <c r="F169" s="317"/>
      <c r="G169" s="320"/>
      <c r="H169" s="320"/>
      <c r="I169" s="294"/>
      <c r="J169" s="320" t="s">
        <v>903</v>
      </c>
      <c r="K169" s="320" t="s">
        <v>911</v>
      </c>
      <c r="L169" s="320">
        <v>5.0</v>
      </c>
      <c r="M169" s="293"/>
      <c r="N169" s="316">
        <f t="shared" si="2"/>
        <v>2</v>
      </c>
      <c r="O169" s="316">
        <f t="shared" si="3"/>
        <v>2</v>
      </c>
      <c r="P169" s="293"/>
      <c r="Q169" s="293"/>
      <c r="R169" s="293"/>
      <c r="S169" s="296"/>
      <c r="T169" s="296"/>
      <c r="U169" s="296"/>
    </row>
    <row r="170" hidden="1" outlineLevel="1">
      <c r="A170" s="294" t="str">
        <f t="shared" si="1"/>
        <v/>
      </c>
      <c r="B170" s="294"/>
      <c r="C170" s="312" t="s">
        <v>1087</v>
      </c>
      <c r="D170" s="294"/>
      <c r="E170" s="325"/>
      <c r="F170" s="325"/>
      <c r="G170" s="294"/>
      <c r="H170" s="294"/>
      <c r="I170" s="294"/>
      <c r="J170" s="294"/>
      <c r="K170" s="294"/>
      <c r="L170" s="294"/>
      <c r="M170" s="293"/>
      <c r="N170" s="316">
        <f t="shared" si="2"/>
        <v>2</v>
      </c>
      <c r="O170" s="293" t="str">
        <f t="shared" si="3"/>
        <v/>
      </c>
      <c r="P170" s="293"/>
      <c r="Q170" s="293"/>
      <c r="R170" s="293"/>
      <c r="S170" s="296"/>
      <c r="T170" s="296"/>
      <c r="U170" s="296"/>
    </row>
    <row r="171" hidden="1" outlineLevel="1">
      <c r="A171" s="317">
        <f t="shared" si="1"/>
        <v>1</v>
      </c>
      <c r="B171" s="318">
        <f t="shared" ref="B171:B174" si="23">IF(AND(C171&lt;&gt;"",D171&lt;&gt;""),COUNTIF($A$10:A171,"&gt;0"),"")</f>
        <v>128</v>
      </c>
      <c r="C171" s="322" t="s">
        <v>1088</v>
      </c>
      <c r="D171" s="320" t="s">
        <v>902</v>
      </c>
      <c r="E171" s="317"/>
      <c r="F171" s="317"/>
      <c r="G171" s="320"/>
      <c r="H171" s="320"/>
      <c r="I171" s="294"/>
      <c r="J171" s="320" t="s">
        <v>903</v>
      </c>
      <c r="K171" s="320" t="s">
        <v>904</v>
      </c>
      <c r="L171" s="320">
        <v>3.0</v>
      </c>
      <c r="M171" s="293"/>
      <c r="N171" s="316">
        <f t="shared" si="2"/>
        <v>2</v>
      </c>
      <c r="O171" s="316">
        <f t="shared" si="3"/>
        <v>2</v>
      </c>
      <c r="P171" s="293"/>
      <c r="Q171" s="293"/>
      <c r="R171" s="293"/>
      <c r="S171" s="296"/>
      <c r="T171" s="296"/>
      <c r="U171" s="296"/>
    </row>
    <row r="172" hidden="1" outlineLevel="1">
      <c r="A172" s="317">
        <f t="shared" si="1"/>
        <v>1</v>
      </c>
      <c r="B172" s="318">
        <f t="shared" si="23"/>
        <v>129</v>
      </c>
      <c r="C172" s="322" t="s">
        <v>1089</v>
      </c>
      <c r="D172" s="320" t="s">
        <v>902</v>
      </c>
      <c r="E172" s="317"/>
      <c r="F172" s="317"/>
      <c r="G172" s="320"/>
      <c r="H172" s="320"/>
      <c r="I172" s="294"/>
      <c r="J172" s="320" t="s">
        <v>903</v>
      </c>
      <c r="K172" s="320" t="s">
        <v>911</v>
      </c>
      <c r="L172" s="320">
        <v>5.0</v>
      </c>
      <c r="M172" s="293"/>
      <c r="N172" s="316">
        <f t="shared" si="2"/>
        <v>2</v>
      </c>
      <c r="O172" s="316">
        <f t="shared" si="3"/>
        <v>2</v>
      </c>
      <c r="P172" s="293"/>
      <c r="Q172" s="293"/>
      <c r="R172" s="293"/>
      <c r="S172" s="296"/>
      <c r="T172" s="296"/>
      <c r="U172" s="296"/>
    </row>
    <row r="173" hidden="1" outlineLevel="1">
      <c r="A173" s="317">
        <f t="shared" si="1"/>
        <v>1</v>
      </c>
      <c r="B173" s="318">
        <f t="shared" si="23"/>
        <v>130</v>
      </c>
      <c r="C173" s="322" t="s">
        <v>1090</v>
      </c>
      <c r="D173" s="320" t="s">
        <v>902</v>
      </c>
      <c r="E173" s="317"/>
      <c r="F173" s="317"/>
      <c r="G173" s="320"/>
      <c r="H173" s="320"/>
      <c r="I173" s="294"/>
      <c r="J173" s="320" t="s">
        <v>903</v>
      </c>
      <c r="K173" s="320" t="s">
        <v>904</v>
      </c>
      <c r="L173" s="320">
        <v>3.0</v>
      </c>
      <c r="M173" s="293"/>
      <c r="N173" s="316">
        <f t="shared" si="2"/>
        <v>2</v>
      </c>
      <c r="O173" s="316">
        <f t="shared" si="3"/>
        <v>2</v>
      </c>
      <c r="P173" s="293"/>
      <c r="Q173" s="293"/>
      <c r="R173" s="293"/>
      <c r="S173" s="296"/>
      <c r="T173" s="296"/>
      <c r="U173" s="296"/>
    </row>
    <row r="174" hidden="1" outlineLevel="1">
      <c r="A174" s="317">
        <f t="shared" si="1"/>
        <v>1</v>
      </c>
      <c r="B174" s="318">
        <f t="shared" si="23"/>
        <v>131</v>
      </c>
      <c r="C174" s="322" t="s">
        <v>1091</v>
      </c>
      <c r="D174" s="320" t="s">
        <v>902</v>
      </c>
      <c r="E174" s="317"/>
      <c r="F174" s="317"/>
      <c r="G174" s="320"/>
      <c r="H174" s="320"/>
      <c r="I174" s="294"/>
      <c r="J174" s="320" t="s">
        <v>903</v>
      </c>
      <c r="K174" s="320" t="s">
        <v>911</v>
      </c>
      <c r="L174" s="320">
        <v>5.0</v>
      </c>
      <c r="M174" s="293"/>
      <c r="N174" s="316">
        <f t="shared" si="2"/>
        <v>2</v>
      </c>
      <c r="O174" s="316">
        <f t="shared" si="3"/>
        <v>2</v>
      </c>
      <c r="P174" s="293"/>
      <c r="Q174" s="293"/>
      <c r="R174" s="293"/>
      <c r="S174" s="296"/>
      <c r="T174" s="296"/>
      <c r="U174" s="296"/>
    </row>
    <row r="175" hidden="1" outlineLevel="1">
      <c r="A175" s="294" t="str">
        <f t="shared" si="1"/>
        <v/>
      </c>
      <c r="B175" s="294"/>
      <c r="C175" s="312" t="s">
        <v>1092</v>
      </c>
      <c r="D175" s="294"/>
      <c r="E175" s="325"/>
      <c r="F175" s="325"/>
      <c r="G175" s="294"/>
      <c r="H175" s="294"/>
      <c r="I175" s="294"/>
      <c r="J175" s="294"/>
      <c r="K175" s="294"/>
      <c r="L175" s="294"/>
      <c r="M175" s="293"/>
      <c r="N175" s="316">
        <f t="shared" si="2"/>
        <v>2</v>
      </c>
      <c r="O175" s="293" t="str">
        <f t="shared" si="3"/>
        <v/>
      </c>
      <c r="P175" s="293"/>
      <c r="Q175" s="293"/>
      <c r="R175" s="293"/>
      <c r="S175" s="296"/>
      <c r="T175" s="296"/>
      <c r="U175" s="296"/>
    </row>
    <row r="176" hidden="1" outlineLevel="1">
      <c r="A176" s="317">
        <f t="shared" si="1"/>
        <v>1</v>
      </c>
      <c r="B176" s="318">
        <f t="shared" ref="B176:B179" si="24">IF(AND(C176&lt;&gt;"",D176&lt;&gt;""),COUNTIF($A$10:A176,"&gt;0"),"")</f>
        <v>132</v>
      </c>
      <c r="C176" s="322" t="s">
        <v>1093</v>
      </c>
      <c r="D176" s="320" t="s">
        <v>902</v>
      </c>
      <c r="E176" s="317"/>
      <c r="F176" s="317"/>
      <c r="G176" s="320"/>
      <c r="H176" s="320"/>
      <c r="I176" s="294"/>
      <c r="J176" s="320" t="s">
        <v>903</v>
      </c>
      <c r="K176" s="320" t="s">
        <v>904</v>
      </c>
      <c r="L176" s="320">
        <v>3.0</v>
      </c>
      <c r="M176" s="293"/>
      <c r="N176" s="316">
        <f t="shared" si="2"/>
        <v>2</v>
      </c>
      <c r="O176" s="316">
        <f t="shared" si="3"/>
        <v>2</v>
      </c>
      <c r="P176" s="293"/>
      <c r="Q176" s="293"/>
      <c r="R176" s="293"/>
      <c r="S176" s="296"/>
      <c r="T176" s="296"/>
      <c r="U176" s="296"/>
    </row>
    <row r="177" hidden="1" outlineLevel="1">
      <c r="A177" s="317">
        <f t="shared" si="1"/>
        <v>1</v>
      </c>
      <c r="B177" s="318">
        <f t="shared" si="24"/>
        <v>133</v>
      </c>
      <c r="C177" s="322" t="s">
        <v>1094</v>
      </c>
      <c r="D177" s="320" t="s">
        <v>902</v>
      </c>
      <c r="E177" s="317"/>
      <c r="F177" s="317"/>
      <c r="G177" s="320"/>
      <c r="H177" s="320"/>
      <c r="I177" s="294"/>
      <c r="J177" s="320" t="s">
        <v>903</v>
      </c>
      <c r="K177" s="320" t="s">
        <v>911</v>
      </c>
      <c r="L177" s="320">
        <v>5.0</v>
      </c>
      <c r="M177" s="293"/>
      <c r="N177" s="316">
        <f t="shared" si="2"/>
        <v>2</v>
      </c>
      <c r="O177" s="316">
        <f t="shared" si="3"/>
        <v>2</v>
      </c>
      <c r="P177" s="293"/>
      <c r="Q177" s="293"/>
      <c r="R177" s="293"/>
      <c r="S177" s="296"/>
      <c r="T177" s="296"/>
      <c r="U177" s="296"/>
    </row>
    <row r="178" hidden="1" outlineLevel="1">
      <c r="A178" s="317">
        <f t="shared" si="1"/>
        <v>1</v>
      </c>
      <c r="B178" s="318">
        <f t="shared" si="24"/>
        <v>134</v>
      </c>
      <c r="C178" s="322" t="s">
        <v>1095</v>
      </c>
      <c r="D178" s="320" t="s">
        <v>902</v>
      </c>
      <c r="E178" s="317"/>
      <c r="F178" s="317"/>
      <c r="G178" s="320"/>
      <c r="H178" s="320"/>
      <c r="I178" s="294"/>
      <c r="J178" s="320" t="s">
        <v>903</v>
      </c>
      <c r="K178" s="320" t="s">
        <v>904</v>
      </c>
      <c r="L178" s="320">
        <v>3.0</v>
      </c>
      <c r="M178" s="293"/>
      <c r="N178" s="316">
        <f t="shared" si="2"/>
        <v>2</v>
      </c>
      <c r="O178" s="316">
        <f t="shared" si="3"/>
        <v>2</v>
      </c>
      <c r="P178" s="293"/>
      <c r="Q178" s="293"/>
      <c r="R178" s="293"/>
      <c r="S178" s="296"/>
      <c r="T178" s="296"/>
      <c r="U178" s="296"/>
    </row>
    <row r="179" hidden="1" outlineLevel="1">
      <c r="A179" s="317">
        <f t="shared" si="1"/>
        <v>1</v>
      </c>
      <c r="B179" s="318">
        <f t="shared" si="24"/>
        <v>135</v>
      </c>
      <c r="C179" s="322" t="s">
        <v>1096</v>
      </c>
      <c r="D179" s="320" t="s">
        <v>902</v>
      </c>
      <c r="E179" s="317"/>
      <c r="F179" s="317"/>
      <c r="G179" s="320"/>
      <c r="H179" s="320"/>
      <c r="I179" s="294"/>
      <c r="J179" s="320" t="s">
        <v>903</v>
      </c>
      <c r="K179" s="320" t="s">
        <v>911</v>
      </c>
      <c r="L179" s="320">
        <v>5.0</v>
      </c>
      <c r="M179" s="293"/>
      <c r="N179" s="316">
        <f t="shared" si="2"/>
        <v>2</v>
      </c>
      <c r="O179" s="316">
        <f t="shared" si="3"/>
        <v>2</v>
      </c>
      <c r="P179" s="293"/>
      <c r="Q179" s="293"/>
      <c r="R179" s="293"/>
      <c r="S179" s="296"/>
      <c r="T179" s="296"/>
      <c r="U179" s="296"/>
    </row>
    <row r="180" hidden="1" outlineLevel="1">
      <c r="A180" s="294" t="str">
        <f t="shared" si="1"/>
        <v/>
      </c>
      <c r="B180" s="294"/>
      <c r="C180" s="312" t="s">
        <v>1097</v>
      </c>
      <c r="D180" s="294"/>
      <c r="E180" s="325"/>
      <c r="F180" s="325"/>
      <c r="G180" s="294"/>
      <c r="H180" s="294"/>
      <c r="I180" s="294"/>
      <c r="J180" s="294"/>
      <c r="K180" s="294"/>
      <c r="L180" s="294"/>
      <c r="M180" s="293"/>
      <c r="N180" s="316">
        <f t="shared" si="2"/>
        <v>2</v>
      </c>
      <c r="O180" s="293" t="str">
        <f t="shared" si="3"/>
        <v/>
      </c>
      <c r="P180" s="293"/>
      <c r="Q180" s="293"/>
      <c r="R180" s="293"/>
      <c r="S180" s="296"/>
      <c r="T180" s="296"/>
      <c r="U180" s="296"/>
    </row>
    <row r="181" hidden="1" outlineLevel="1">
      <c r="A181" s="317">
        <f t="shared" si="1"/>
        <v>1</v>
      </c>
      <c r="B181" s="318">
        <f t="shared" ref="B181:B184" si="25">IF(AND(C181&lt;&gt;"",D181&lt;&gt;""),COUNTIF($A$10:A181,"&gt;0"),"")</f>
        <v>136</v>
      </c>
      <c r="C181" s="322" t="s">
        <v>1098</v>
      </c>
      <c r="D181" s="320" t="s">
        <v>902</v>
      </c>
      <c r="E181" s="317"/>
      <c r="F181" s="317"/>
      <c r="G181" s="320"/>
      <c r="H181" s="320"/>
      <c r="I181" s="294"/>
      <c r="J181" s="320" t="s">
        <v>903</v>
      </c>
      <c r="K181" s="320" t="s">
        <v>904</v>
      </c>
      <c r="L181" s="320">
        <v>3.0</v>
      </c>
      <c r="M181" s="293"/>
      <c r="N181" s="316">
        <f t="shared" si="2"/>
        <v>2</v>
      </c>
      <c r="O181" s="316">
        <f t="shared" si="3"/>
        <v>2</v>
      </c>
      <c r="P181" s="293"/>
      <c r="Q181" s="293"/>
      <c r="R181" s="293"/>
      <c r="S181" s="296"/>
      <c r="T181" s="296"/>
      <c r="U181" s="296"/>
    </row>
    <row r="182" hidden="1" outlineLevel="1">
      <c r="A182" s="317">
        <f t="shared" si="1"/>
        <v>1</v>
      </c>
      <c r="B182" s="318">
        <f t="shared" si="25"/>
        <v>137</v>
      </c>
      <c r="C182" s="322" t="s">
        <v>1099</v>
      </c>
      <c r="D182" s="320" t="s">
        <v>902</v>
      </c>
      <c r="E182" s="317"/>
      <c r="F182" s="317"/>
      <c r="G182" s="320"/>
      <c r="H182" s="320"/>
      <c r="I182" s="294"/>
      <c r="J182" s="320" t="s">
        <v>903</v>
      </c>
      <c r="K182" s="320" t="s">
        <v>911</v>
      </c>
      <c r="L182" s="320">
        <v>5.0</v>
      </c>
      <c r="M182" s="293"/>
      <c r="N182" s="316">
        <f t="shared" si="2"/>
        <v>2</v>
      </c>
      <c r="O182" s="316">
        <f t="shared" si="3"/>
        <v>2</v>
      </c>
      <c r="P182" s="293"/>
      <c r="Q182" s="293"/>
      <c r="R182" s="293"/>
      <c r="S182" s="296"/>
      <c r="T182" s="296"/>
      <c r="U182" s="296"/>
    </row>
    <row r="183" hidden="1" outlineLevel="1">
      <c r="A183" s="317">
        <f t="shared" si="1"/>
        <v>1</v>
      </c>
      <c r="B183" s="318">
        <f t="shared" si="25"/>
        <v>138</v>
      </c>
      <c r="C183" s="322" t="s">
        <v>1100</v>
      </c>
      <c r="D183" s="320" t="s">
        <v>902</v>
      </c>
      <c r="E183" s="317"/>
      <c r="F183" s="317"/>
      <c r="G183" s="320"/>
      <c r="H183" s="320"/>
      <c r="I183" s="294"/>
      <c r="J183" s="320" t="s">
        <v>903</v>
      </c>
      <c r="K183" s="320" t="s">
        <v>904</v>
      </c>
      <c r="L183" s="320">
        <v>3.0</v>
      </c>
      <c r="M183" s="293"/>
      <c r="N183" s="316">
        <f t="shared" si="2"/>
        <v>2</v>
      </c>
      <c r="O183" s="316">
        <f t="shared" si="3"/>
        <v>2</v>
      </c>
      <c r="P183" s="293"/>
      <c r="Q183" s="293"/>
      <c r="R183" s="293"/>
      <c r="S183" s="296"/>
      <c r="T183" s="296"/>
      <c r="U183" s="296"/>
    </row>
    <row r="184" hidden="1" outlineLevel="1">
      <c r="A184" s="317">
        <f t="shared" si="1"/>
        <v>1</v>
      </c>
      <c r="B184" s="318">
        <f t="shared" si="25"/>
        <v>139</v>
      </c>
      <c r="C184" s="322" t="s">
        <v>1101</v>
      </c>
      <c r="D184" s="320" t="s">
        <v>902</v>
      </c>
      <c r="E184" s="317"/>
      <c r="F184" s="317"/>
      <c r="G184" s="320"/>
      <c r="H184" s="320"/>
      <c r="I184" s="294"/>
      <c r="J184" s="320" t="s">
        <v>903</v>
      </c>
      <c r="K184" s="320" t="s">
        <v>911</v>
      </c>
      <c r="L184" s="320">
        <v>5.0</v>
      </c>
      <c r="M184" s="293"/>
      <c r="N184" s="316">
        <f t="shared" si="2"/>
        <v>2</v>
      </c>
      <c r="O184" s="316">
        <f t="shared" si="3"/>
        <v>2</v>
      </c>
      <c r="P184" s="293"/>
      <c r="Q184" s="293"/>
      <c r="R184" s="293"/>
      <c r="S184" s="296"/>
      <c r="T184" s="296"/>
      <c r="U184" s="296"/>
    </row>
    <row r="185" hidden="1" outlineLevel="1">
      <c r="A185" s="294" t="str">
        <f t="shared" si="1"/>
        <v/>
      </c>
      <c r="B185" s="294"/>
      <c r="C185" s="312" t="s">
        <v>1102</v>
      </c>
      <c r="D185" s="294"/>
      <c r="E185" s="325"/>
      <c r="F185" s="325"/>
      <c r="G185" s="294"/>
      <c r="H185" s="294"/>
      <c r="I185" s="294"/>
      <c r="J185" s="294"/>
      <c r="K185" s="294"/>
      <c r="L185" s="294"/>
      <c r="M185" s="293"/>
      <c r="N185" s="316">
        <f t="shared" si="2"/>
        <v>2</v>
      </c>
      <c r="O185" s="293" t="str">
        <f t="shared" si="3"/>
        <v/>
      </c>
      <c r="P185" s="293"/>
      <c r="Q185" s="293"/>
      <c r="R185" s="293"/>
      <c r="S185" s="296"/>
      <c r="T185" s="296"/>
      <c r="U185" s="296"/>
    </row>
    <row r="186" hidden="1" outlineLevel="1">
      <c r="A186" s="317">
        <f t="shared" si="1"/>
        <v>1</v>
      </c>
      <c r="B186" s="318">
        <f t="shared" ref="B186:B189" si="26">IF(AND(C186&lt;&gt;"",D186&lt;&gt;""),COUNTIF($A$10:A186,"&gt;0"),"")</f>
        <v>140</v>
      </c>
      <c r="C186" s="322" t="s">
        <v>1103</v>
      </c>
      <c r="D186" s="320" t="s">
        <v>902</v>
      </c>
      <c r="E186" s="317"/>
      <c r="F186" s="317"/>
      <c r="G186" s="320"/>
      <c r="H186" s="320"/>
      <c r="I186" s="294"/>
      <c r="J186" s="320" t="s">
        <v>903</v>
      </c>
      <c r="K186" s="320" t="s">
        <v>904</v>
      </c>
      <c r="L186" s="320">
        <v>3.0</v>
      </c>
      <c r="M186" s="293"/>
      <c r="N186" s="316">
        <f t="shared" si="2"/>
        <v>2</v>
      </c>
      <c r="O186" s="316">
        <f t="shared" si="3"/>
        <v>2</v>
      </c>
      <c r="P186" s="293"/>
      <c r="Q186" s="293"/>
      <c r="R186" s="293"/>
      <c r="S186" s="296"/>
      <c r="T186" s="296"/>
      <c r="U186" s="296"/>
    </row>
    <row r="187" hidden="1" outlineLevel="1">
      <c r="A187" s="317">
        <f t="shared" si="1"/>
        <v>1</v>
      </c>
      <c r="B187" s="318">
        <f t="shared" si="26"/>
        <v>141</v>
      </c>
      <c r="C187" s="322" t="s">
        <v>1104</v>
      </c>
      <c r="D187" s="320" t="s">
        <v>902</v>
      </c>
      <c r="E187" s="317"/>
      <c r="F187" s="317"/>
      <c r="G187" s="320"/>
      <c r="H187" s="320"/>
      <c r="I187" s="294"/>
      <c r="J187" s="320" t="s">
        <v>903</v>
      </c>
      <c r="K187" s="320" t="s">
        <v>911</v>
      </c>
      <c r="L187" s="320">
        <v>5.0</v>
      </c>
      <c r="M187" s="293"/>
      <c r="N187" s="316">
        <f t="shared" si="2"/>
        <v>2</v>
      </c>
      <c r="O187" s="316">
        <f t="shared" si="3"/>
        <v>2</v>
      </c>
      <c r="P187" s="293"/>
      <c r="Q187" s="293"/>
      <c r="R187" s="293"/>
      <c r="S187" s="296"/>
      <c r="T187" s="296"/>
      <c r="U187" s="296"/>
    </row>
    <row r="188" hidden="1" outlineLevel="1">
      <c r="A188" s="317">
        <f t="shared" si="1"/>
        <v>1</v>
      </c>
      <c r="B188" s="318">
        <f t="shared" si="26"/>
        <v>142</v>
      </c>
      <c r="C188" s="322" t="s">
        <v>1105</v>
      </c>
      <c r="D188" s="320" t="s">
        <v>902</v>
      </c>
      <c r="E188" s="317"/>
      <c r="F188" s="317"/>
      <c r="G188" s="320"/>
      <c r="H188" s="320"/>
      <c r="I188" s="294"/>
      <c r="J188" s="320" t="s">
        <v>903</v>
      </c>
      <c r="K188" s="320" t="s">
        <v>904</v>
      </c>
      <c r="L188" s="320">
        <v>3.0</v>
      </c>
      <c r="M188" s="293"/>
      <c r="N188" s="316">
        <f t="shared" si="2"/>
        <v>2</v>
      </c>
      <c r="O188" s="316">
        <f t="shared" si="3"/>
        <v>2</v>
      </c>
      <c r="P188" s="293"/>
      <c r="Q188" s="293"/>
      <c r="R188" s="293"/>
      <c r="S188" s="296"/>
      <c r="T188" s="296"/>
      <c r="U188" s="296"/>
    </row>
    <row r="189" hidden="1" outlineLevel="1">
      <c r="A189" s="317">
        <f t="shared" si="1"/>
        <v>1</v>
      </c>
      <c r="B189" s="318">
        <f t="shared" si="26"/>
        <v>143</v>
      </c>
      <c r="C189" s="322" t="s">
        <v>1106</v>
      </c>
      <c r="D189" s="320" t="s">
        <v>902</v>
      </c>
      <c r="E189" s="317"/>
      <c r="F189" s="317"/>
      <c r="G189" s="320"/>
      <c r="H189" s="320"/>
      <c r="I189" s="294"/>
      <c r="J189" s="320" t="s">
        <v>903</v>
      </c>
      <c r="K189" s="320" t="s">
        <v>911</v>
      </c>
      <c r="L189" s="320">
        <v>5.0</v>
      </c>
      <c r="M189" s="293"/>
      <c r="N189" s="316">
        <f t="shared" si="2"/>
        <v>2</v>
      </c>
      <c r="O189" s="316">
        <f t="shared" si="3"/>
        <v>2</v>
      </c>
      <c r="P189" s="293"/>
      <c r="Q189" s="293"/>
      <c r="R189" s="293"/>
      <c r="S189" s="296"/>
      <c r="T189" s="296"/>
      <c r="U189" s="296"/>
    </row>
    <row r="190" hidden="1" outlineLevel="1">
      <c r="A190" s="294" t="str">
        <f t="shared" si="1"/>
        <v/>
      </c>
      <c r="B190" s="294"/>
      <c r="C190" s="312" t="s">
        <v>1107</v>
      </c>
      <c r="D190" s="294"/>
      <c r="E190" s="325"/>
      <c r="F190" s="325"/>
      <c r="G190" s="294"/>
      <c r="H190" s="294"/>
      <c r="I190" s="294"/>
      <c r="J190" s="294"/>
      <c r="K190" s="294"/>
      <c r="L190" s="294"/>
      <c r="M190" s="293"/>
      <c r="N190" s="316">
        <f t="shared" si="2"/>
        <v>2</v>
      </c>
      <c r="O190" s="293" t="str">
        <f t="shared" si="3"/>
        <v/>
      </c>
      <c r="P190" s="293"/>
      <c r="Q190" s="293"/>
      <c r="R190" s="293"/>
      <c r="S190" s="296"/>
      <c r="T190" s="296"/>
      <c r="U190" s="296"/>
    </row>
    <row r="191" hidden="1" outlineLevel="1">
      <c r="A191" s="317">
        <f t="shared" si="1"/>
        <v>1</v>
      </c>
      <c r="B191" s="318">
        <f t="shared" ref="B191:B194" si="27">IF(AND(C191&lt;&gt;"",D191&lt;&gt;""),COUNTIF($A$10:A191,"&gt;0"),"")</f>
        <v>144</v>
      </c>
      <c r="C191" s="322" t="s">
        <v>1108</v>
      </c>
      <c r="D191" s="320" t="s">
        <v>902</v>
      </c>
      <c r="E191" s="317"/>
      <c r="F191" s="317"/>
      <c r="G191" s="320"/>
      <c r="H191" s="320"/>
      <c r="I191" s="294"/>
      <c r="J191" s="320" t="s">
        <v>903</v>
      </c>
      <c r="K191" s="320" t="s">
        <v>904</v>
      </c>
      <c r="L191" s="320">
        <v>3.0</v>
      </c>
      <c r="M191" s="293"/>
      <c r="N191" s="316">
        <f t="shared" si="2"/>
        <v>2</v>
      </c>
      <c r="O191" s="316">
        <f t="shared" si="3"/>
        <v>2</v>
      </c>
      <c r="P191" s="293"/>
      <c r="Q191" s="293"/>
      <c r="R191" s="293"/>
      <c r="S191" s="296"/>
      <c r="T191" s="296"/>
      <c r="U191" s="296"/>
    </row>
    <row r="192" hidden="1" outlineLevel="1">
      <c r="A192" s="317">
        <f t="shared" si="1"/>
        <v>1</v>
      </c>
      <c r="B192" s="318">
        <f t="shared" si="27"/>
        <v>145</v>
      </c>
      <c r="C192" s="322" t="s">
        <v>1109</v>
      </c>
      <c r="D192" s="320" t="s">
        <v>902</v>
      </c>
      <c r="E192" s="317"/>
      <c r="F192" s="317"/>
      <c r="G192" s="320"/>
      <c r="H192" s="320"/>
      <c r="I192" s="294"/>
      <c r="J192" s="320" t="s">
        <v>903</v>
      </c>
      <c r="K192" s="320" t="s">
        <v>911</v>
      </c>
      <c r="L192" s="320">
        <v>5.0</v>
      </c>
      <c r="M192" s="293"/>
      <c r="N192" s="316">
        <f t="shared" si="2"/>
        <v>2</v>
      </c>
      <c r="O192" s="316">
        <f t="shared" si="3"/>
        <v>2</v>
      </c>
      <c r="P192" s="293"/>
      <c r="Q192" s="293"/>
      <c r="R192" s="293"/>
      <c r="S192" s="296"/>
      <c r="T192" s="296"/>
      <c r="U192" s="296"/>
    </row>
    <row r="193" hidden="1" outlineLevel="1">
      <c r="A193" s="317">
        <f t="shared" si="1"/>
        <v>1</v>
      </c>
      <c r="B193" s="318">
        <f t="shared" si="27"/>
        <v>146</v>
      </c>
      <c r="C193" s="322" t="s">
        <v>1110</v>
      </c>
      <c r="D193" s="320" t="s">
        <v>902</v>
      </c>
      <c r="E193" s="317"/>
      <c r="F193" s="317"/>
      <c r="G193" s="320"/>
      <c r="H193" s="320"/>
      <c r="I193" s="294"/>
      <c r="J193" s="320" t="s">
        <v>903</v>
      </c>
      <c r="K193" s="320" t="s">
        <v>904</v>
      </c>
      <c r="L193" s="320">
        <v>3.0</v>
      </c>
      <c r="M193" s="293"/>
      <c r="N193" s="316">
        <f t="shared" si="2"/>
        <v>2</v>
      </c>
      <c r="O193" s="316">
        <f t="shared" si="3"/>
        <v>2</v>
      </c>
      <c r="P193" s="293"/>
      <c r="Q193" s="293"/>
      <c r="R193" s="293"/>
      <c r="S193" s="296"/>
      <c r="T193" s="296"/>
      <c r="U193" s="296"/>
    </row>
    <row r="194" hidden="1" outlineLevel="1">
      <c r="A194" s="317">
        <f t="shared" si="1"/>
        <v>1</v>
      </c>
      <c r="B194" s="318">
        <f t="shared" si="27"/>
        <v>147</v>
      </c>
      <c r="C194" s="322" t="s">
        <v>1111</v>
      </c>
      <c r="D194" s="320" t="s">
        <v>902</v>
      </c>
      <c r="E194" s="317"/>
      <c r="F194" s="317"/>
      <c r="G194" s="320"/>
      <c r="H194" s="320"/>
      <c r="I194" s="294"/>
      <c r="J194" s="320" t="s">
        <v>903</v>
      </c>
      <c r="K194" s="320" t="s">
        <v>911</v>
      </c>
      <c r="L194" s="320">
        <v>5.0</v>
      </c>
      <c r="M194" s="293"/>
      <c r="N194" s="316">
        <f t="shared" si="2"/>
        <v>2</v>
      </c>
      <c r="O194" s="316">
        <f t="shared" si="3"/>
        <v>2</v>
      </c>
      <c r="P194" s="293"/>
      <c r="Q194" s="293"/>
      <c r="R194" s="293"/>
      <c r="S194" s="296"/>
      <c r="T194" s="296"/>
      <c r="U194" s="296"/>
    </row>
    <row r="195" hidden="1" outlineLevel="1">
      <c r="A195" s="294" t="str">
        <f t="shared" si="1"/>
        <v/>
      </c>
      <c r="B195" s="294"/>
      <c r="C195" s="312" t="s">
        <v>1112</v>
      </c>
      <c r="D195" s="294"/>
      <c r="E195" s="325"/>
      <c r="F195" s="325"/>
      <c r="G195" s="294"/>
      <c r="H195" s="294"/>
      <c r="I195" s="294"/>
      <c r="J195" s="294"/>
      <c r="K195" s="294"/>
      <c r="L195" s="294"/>
      <c r="M195" s="293"/>
      <c r="N195" s="316">
        <f t="shared" si="2"/>
        <v>2</v>
      </c>
      <c r="O195" s="293" t="str">
        <f t="shared" si="3"/>
        <v/>
      </c>
      <c r="P195" s="293"/>
      <c r="Q195" s="293"/>
      <c r="R195" s="293"/>
      <c r="S195" s="296"/>
      <c r="T195" s="296"/>
      <c r="U195" s="296"/>
    </row>
    <row r="196" hidden="1" outlineLevel="1">
      <c r="A196" s="317">
        <f t="shared" si="1"/>
        <v>1</v>
      </c>
      <c r="B196" s="318">
        <f t="shared" ref="B196:B199" si="28">IF(AND(C196&lt;&gt;"",D196&lt;&gt;""),COUNTIF($A$10:A196,"&gt;0"),"")</f>
        <v>148</v>
      </c>
      <c r="C196" s="322" t="s">
        <v>1113</v>
      </c>
      <c r="D196" s="320" t="s">
        <v>902</v>
      </c>
      <c r="E196" s="317"/>
      <c r="F196" s="317"/>
      <c r="G196" s="320"/>
      <c r="H196" s="320"/>
      <c r="I196" s="294"/>
      <c r="J196" s="320" t="s">
        <v>903</v>
      </c>
      <c r="K196" s="320" t="s">
        <v>904</v>
      </c>
      <c r="L196" s="320">
        <v>3.0</v>
      </c>
      <c r="M196" s="293"/>
      <c r="N196" s="316">
        <f t="shared" si="2"/>
        <v>2</v>
      </c>
      <c r="O196" s="316">
        <f t="shared" si="3"/>
        <v>2</v>
      </c>
      <c r="P196" s="293"/>
      <c r="Q196" s="293"/>
      <c r="R196" s="293"/>
      <c r="S196" s="296"/>
      <c r="T196" s="296"/>
      <c r="U196" s="296"/>
    </row>
    <row r="197" hidden="1" outlineLevel="1">
      <c r="A197" s="317">
        <f t="shared" si="1"/>
        <v>1</v>
      </c>
      <c r="B197" s="318">
        <f t="shared" si="28"/>
        <v>149</v>
      </c>
      <c r="C197" s="322" t="s">
        <v>1114</v>
      </c>
      <c r="D197" s="320" t="s">
        <v>902</v>
      </c>
      <c r="E197" s="317"/>
      <c r="F197" s="317"/>
      <c r="G197" s="320"/>
      <c r="H197" s="320"/>
      <c r="I197" s="294"/>
      <c r="J197" s="320" t="s">
        <v>903</v>
      </c>
      <c r="K197" s="320" t="s">
        <v>911</v>
      </c>
      <c r="L197" s="320">
        <v>5.0</v>
      </c>
      <c r="M197" s="293"/>
      <c r="N197" s="316">
        <f t="shared" si="2"/>
        <v>2</v>
      </c>
      <c r="O197" s="316">
        <f t="shared" si="3"/>
        <v>2</v>
      </c>
      <c r="P197" s="293"/>
      <c r="Q197" s="293"/>
      <c r="R197" s="293"/>
      <c r="S197" s="296"/>
      <c r="T197" s="296"/>
      <c r="U197" s="296"/>
    </row>
    <row r="198" hidden="1" outlineLevel="1">
      <c r="A198" s="317">
        <f t="shared" si="1"/>
        <v>1</v>
      </c>
      <c r="B198" s="318">
        <f t="shared" si="28"/>
        <v>150</v>
      </c>
      <c r="C198" s="322" t="s">
        <v>1115</v>
      </c>
      <c r="D198" s="320" t="s">
        <v>902</v>
      </c>
      <c r="E198" s="317"/>
      <c r="F198" s="317"/>
      <c r="G198" s="320"/>
      <c r="H198" s="320"/>
      <c r="I198" s="294"/>
      <c r="J198" s="320" t="s">
        <v>903</v>
      </c>
      <c r="K198" s="320" t="s">
        <v>904</v>
      </c>
      <c r="L198" s="320">
        <v>3.0</v>
      </c>
      <c r="M198" s="293"/>
      <c r="N198" s="316">
        <f t="shared" si="2"/>
        <v>2</v>
      </c>
      <c r="O198" s="316">
        <f t="shared" si="3"/>
        <v>2</v>
      </c>
      <c r="P198" s="293"/>
      <c r="Q198" s="293"/>
      <c r="R198" s="293"/>
      <c r="S198" s="296"/>
      <c r="T198" s="296"/>
      <c r="U198" s="296"/>
    </row>
    <row r="199" hidden="1" outlineLevel="1">
      <c r="A199" s="317">
        <f t="shared" si="1"/>
        <v>1</v>
      </c>
      <c r="B199" s="318">
        <f t="shared" si="28"/>
        <v>151</v>
      </c>
      <c r="C199" s="322" t="s">
        <v>1116</v>
      </c>
      <c r="D199" s="320" t="s">
        <v>902</v>
      </c>
      <c r="E199" s="317"/>
      <c r="F199" s="317"/>
      <c r="G199" s="320"/>
      <c r="H199" s="320"/>
      <c r="I199" s="294"/>
      <c r="J199" s="320" t="s">
        <v>903</v>
      </c>
      <c r="K199" s="320" t="s">
        <v>911</v>
      </c>
      <c r="L199" s="320">
        <v>5.0</v>
      </c>
      <c r="M199" s="293"/>
      <c r="N199" s="316">
        <f t="shared" si="2"/>
        <v>2</v>
      </c>
      <c r="O199" s="316">
        <f t="shared" si="3"/>
        <v>2</v>
      </c>
      <c r="P199" s="293"/>
      <c r="Q199" s="293"/>
      <c r="R199" s="293"/>
      <c r="S199" s="296"/>
      <c r="T199" s="296"/>
      <c r="U199" s="296"/>
    </row>
    <row r="200" hidden="1" outlineLevel="1">
      <c r="A200" s="294" t="str">
        <f t="shared" si="1"/>
        <v/>
      </c>
      <c r="B200" s="294"/>
      <c r="C200" s="312" t="s">
        <v>1117</v>
      </c>
      <c r="D200" s="294"/>
      <c r="E200" s="325"/>
      <c r="F200" s="325"/>
      <c r="G200" s="294"/>
      <c r="H200" s="294"/>
      <c r="I200" s="294"/>
      <c r="J200" s="294"/>
      <c r="K200" s="294"/>
      <c r="L200" s="294"/>
      <c r="M200" s="293"/>
      <c r="N200" s="316">
        <f t="shared" si="2"/>
        <v>2</v>
      </c>
      <c r="O200" s="293" t="str">
        <f t="shared" si="3"/>
        <v/>
      </c>
      <c r="P200" s="293"/>
      <c r="Q200" s="293"/>
      <c r="R200" s="293"/>
      <c r="S200" s="296"/>
      <c r="T200" s="296"/>
      <c r="U200" s="296"/>
    </row>
    <row r="201" hidden="1" outlineLevel="1">
      <c r="A201" s="317">
        <f t="shared" si="1"/>
        <v>1</v>
      </c>
      <c r="B201" s="318">
        <f t="shared" ref="B201:B204" si="29">IF(AND(C201&lt;&gt;"",D201&lt;&gt;""),COUNTIF($A$10:A201,"&gt;0"),"")</f>
        <v>152</v>
      </c>
      <c r="C201" s="322" t="s">
        <v>1118</v>
      </c>
      <c r="D201" s="320" t="s">
        <v>902</v>
      </c>
      <c r="E201" s="317"/>
      <c r="F201" s="317"/>
      <c r="G201" s="320"/>
      <c r="H201" s="320"/>
      <c r="I201" s="294"/>
      <c r="J201" s="320" t="s">
        <v>903</v>
      </c>
      <c r="K201" s="320" t="s">
        <v>904</v>
      </c>
      <c r="L201" s="320">
        <v>3.0</v>
      </c>
      <c r="M201" s="293"/>
      <c r="N201" s="316">
        <f t="shared" si="2"/>
        <v>2</v>
      </c>
      <c r="O201" s="316">
        <f t="shared" si="3"/>
        <v>2</v>
      </c>
      <c r="P201" s="293"/>
      <c r="Q201" s="293"/>
      <c r="R201" s="293"/>
      <c r="S201" s="296"/>
      <c r="T201" s="296"/>
      <c r="U201" s="296"/>
    </row>
    <row r="202" hidden="1" outlineLevel="1">
      <c r="A202" s="317">
        <f t="shared" si="1"/>
        <v>1</v>
      </c>
      <c r="B202" s="318">
        <f t="shared" si="29"/>
        <v>153</v>
      </c>
      <c r="C202" s="322" t="s">
        <v>1119</v>
      </c>
      <c r="D202" s="320" t="s">
        <v>902</v>
      </c>
      <c r="E202" s="317"/>
      <c r="F202" s="317"/>
      <c r="G202" s="320"/>
      <c r="H202" s="320"/>
      <c r="I202" s="294"/>
      <c r="J202" s="320" t="s">
        <v>903</v>
      </c>
      <c r="K202" s="320" t="s">
        <v>911</v>
      </c>
      <c r="L202" s="320">
        <v>5.0</v>
      </c>
      <c r="M202" s="293"/>
      <c r="N202" s="316">
        <f t="shared" si="2"/>
        <v>2</v>
      </c>
      <c r="O202" s="316">
        <f t="shared" si="3"/>
        <v>2</v>
      </c>
      <c r="P202" s="293"/>
      <c r="Q202" s="293"/>
      <c r="R202" s="293"/>
      <c r="S202" s="296"/>
      <c r="T202" s="296"/>
      <c r="U202" s="296"/>
    </row>
    <row r="203" hidden="1" outlineLevel="1">
      <c r="A203" s="317">
        <f t="shared" si="1"/>
        <v>1</v>
      </c>
      <c r="B203" s="318">
        <f t="shared" si="29"/>
        <v>154</v>
      </c>
      <c r="C203" s="322" t="s">
        <v>1120</v>
      </c>
      <c r="D203" s="320" t="s">
        <v>902</v>
      </c>
      <c r="E203" s="317"/>
      <c r="F203" s="317"/>
      <c r="G203" s="320"/>
      <c r="H203" s="320"/>
      <c r="I203" s="294"/>
      <c r="J203" s="320" t="s">
        <v>903</v>
      </c>
      <c r="K203" s="320" t="s">
        <v>904</v>
      </c>
      <c r="L203" s="320">
        <v>3.0</v>
      </c>
      <c r="M203" s="293"/>
      <c r="N203" s="316">
        <f t="shared" si="2"/>
        <v>2</v>
      </c>
      <c r="O203" s="316">
        <f t="shared" si="3"/>
        <v>2</v>
      </c>
      <c r="P203" s="293"/>
      <c r="Q203" s="293"/>
      <c r="R203" s="293"/>
      <c r="S203" s="296"/>
      <c r="T203" s="296"/>
      <c r="U203" s="296"/>
    </row>
    <row r="204" hidden="1" outlineLevel="1">
      <c r="A204" s="317">
        <f t="shared" si="1"/>
        <v>1</v>
      </c>
      <c r="B204" s="318">
        <f t="shared" si="29"/>
        <v>155</v>
      </c>
      <c r="C204" s="322" t="s">
        <v>1121</v>
      </c>
      <c r="D204" s="320" t="s">
        <v>902</v>
      </c>
      <c r="E204" s="317"/>
      <c r="F204" s="317"/>
      <c r="G204" s="320"/>
      <c r="H204" s="320"/>
      <c r="I204" s="294"/>
      <c r="J204" s="320" t="s">
        <v>903</v>
      </c>
      <c r="K204" s="320" t="s">
        <v>911</v>
      </c>
      <c r="L204" s="320">
        <v>5.0</v>
      </c>
      <c r="M204" s="293"/>
      <c r="N204" s="316">
        <f t="shared" si="2"/>
        <v>2</v>
      </c>
      <c r="O204" s="316">
        <f t="shared" si="3"/>
        <v>2</v>
      </c>
      <c r="P204" s="293"/>
      <c r="Q204" s="293"/>
      <c r="R204" s="293"/>
      <c r="S204" s="296"/>
      <c r="T204" s="296"/>
      <c r="U204" s="296"/>
    </row>
    <row r="205" hidden="1" outlineLevel="1">
      <c r="A205" s="294" t="str">
        <f t="shared" si="1"/>
        <v/>
      </c>
      <c r="B205" s="294"/>
      <c r="C205" s="312" t="s">
        <v>1122</v>
      </c>
      <c r="D205" s="294"/>
      <c r="E205" s="325"/>
      <c r="F205" s="325"/>
      <c r="G205" s="294"/>
      <c r="H205" s="294"/>
      <c r="I205" s="294"/>
      <c r="J205" s="294"/>
      <c r="K205" s="294"/>
      <c r="L205" s="294"/>
      <c r="M205" s="293"/>
      <c r="N205" s="316">
        <f t="shared" si="2"/>
        <v>2</v>
      </c>
      <c r="O205" s="293" t="str">
        <f t="shared" si="3"/>
        <v/>
      </c>
      <c r="P205" s="293"/>
      <c r="Q205" s="293"/>
      <c r="R205" s="293"/>
      <c r="S205" s="296"/>
      <c r="T205" s="296"/>
      <c r="U205" s="296"/>
    </row>
    <row r="206" hidden="1" outlineLevel="1">
      <c r="A206" s="317">
        <f t="shared" si="1"/>
        <v>1</v>
      </c>
      <c r="B206" s="318">
        <f t="shared" ref="B206:B209" si="30">IF(AND(C206&lt;&gt;"",D206&lt;&gt;""),COUNTIF($A$10:A206,"&gt;0"),"")</f>
        <v>156</v>
      </c>
      <c r="C206" s="322" t="s">
        <v>1123</v>
      </c>
      <c r="D206" s="320" t="s">
        <v>902</v>
      </c>
      <c r="E206" s="317"/>
      <c r="F206" s="317"/>
      <c r="G206" s="320"/>
      <c r="H206" s="320"/>
      <c r="I206" s="294"/>
      <c r="J206" s="320" t="s">
        <v>903</v>
      </c>
      <c r="K206" s="320" t="s">
        <v>904</v>
      </c>
      <c r="L206" s="320">
        <v>3.0</v>
      </c>
      <c r="M206" s="293"/>
      <c r="N206" s="316">
        <f t="shared" si="2"/>
        <v>2</v>
      </c>
      <c r="O206" s="316">
        <f t="shared" si="3"/>
        <v>2</v>
      </c>
      <c r="P206" s="293"/>
      <c r="Q206" s="293"/>
      <c r="R206" s="293"/>
      <c r="S206" s="296"/>
      <c r="T206" s="296"/>
      <c r="U206" s="296"/>
    </row>
    <row r="207" hidden="1" outlineLevel="1">
      <c r="A207" s="317">
        <f t="shared" si="1"/>
        <v>1</v>
      </c>
      <c r="B207" s="318">
        <f t="shared" si="30"/>
        <v>157</v>
      </c>
      <c r="C207" s="322" t="s">
        <v>1124</v>
      </c>
      <c r="D207" s="320" t="s">
        <v>902</v>
      </c>
      <c r="E207" s="317"/>
      <c r="F207" s="317"/>
      <c r="G207" s="320"/>
      <c r="H207" s="320"/>
      <c r="I207" s="294"/>
      <c r="J207" s="320" t="s">
        <v>903</v>
      </c>
      <c r="K207" s="320" t="s">
        <v>911</v>
      </c>
      <c r="L207" s="320">
        <v>5.0</v>
      </c>
      <c r="M207" s="293"/>
      <c r="N207" s="316">
        <f t="shared" si="2"/>
        <v>2</v>
      </c>
      <c r="O207" s="316">
        <f t="shared" si="3"/>
        <v>2</v>
      </c>
      <c r="P207" s="293"/>
      <c r="Q207" s="293"/>
      <c r="R207" s="293"/>
      <c r="S207" s="296"/>
      <c r="T207" s="296"/>
      <c r="U207" s="296"/>
    </row>
    <row r="208" hidden="1" outlineLevel="1">
      <c r="A208" s="317">
        <f t="shared" si="1"/>
        <v>1</v>
      </c>
      <c r="B208" s="318">
        <f t="shared" si="30"/>
        <v>158</v>
      </c>
      <c r="C208" s="322" t="s">
        <v>1125</v>
      </c>
      <c r="D208" s="320" t="s">
        <v>902</v>
      </c>
      <c r="E208" s="317"/>
      <c r="F208" s="317"/>
      <c r="G208" s="320"/>
      <c r="H208" s="320"/>
      <c r="I208" s="294"/>
      <c r="J208" s="320" t="s">
        <v>903</v>
      </c>
      <c r="K208" s="320" t="s">
        <v>904</v>
      </c>
      <c r="L208" s="320">
        <v>3.0</v>
      </c>
      <c r="M208" s="293"/>
      <c r="N208" s="316">
        <f t="shared" si="2"/>
        <v>2</v>
      </c>
      <c r="O208" s="316">
        <f t="shared" si="3"/>
        <v>2</v>
      </c>
      <c r="P208" s="293"/>
      <c r="Q208" s="293"/>
      <c r="R208" s="293"/>
      <c r="S208" s="296"/>
      <c r="T208" s="296"/>
      <c r="U208" s="296"/>
    </row>
    <row r="209" hidden="1" outlineLevel="1">
      <c r="A209" s="317">
        <f t="shared" si="1"/>
        <v>1</v>
      </c>
      <c r="B209" s="318">
        <f t="shared" si="30"/>
        <v>159</v>
      </c>
      <c r="C209" s="322" t="s">
        <v>1126</v>
      </c>
      <c r="D209" s="320" t="s">
        <v>902</v>
      </c>
      <c r="E209" s="317"/>
      <c r="F209" s="317"/>
      <c r="G209" s="320"/>
      <c r="H209" s="320"/>
      <c r="I209" s="294"/>
      <c r="J209" s="320" t="s">
        <v>903</v>
      </c>
      <c r="K209" s="320" t="s">
        <v>911</v>
      </c>
      <c r="L209" s="320">
        <v>5.0</v>
      </c>
      <c r="M209" s="293"/>
      <c r="N209" s="316">
        <f t="shared" si="2"/>
        <v>2</v>
      </c>
      <c r="O209" s="316">
        <f t="shared" si="3"/>
        <v>2</v>
      </c>
      <c r="P209" s="293"/>
      <c r="Q209" s="293"/>
      <c r="R209" s="293"/>
      <c r="S209" s="296"/>
      <c r="T209" s="296"/>
      <c r="U209" s="296"/>
    </row>
    <row r="210" hidden="1" outlineLevel="1">
      <c r="A210" s="294" t="str">
        <f t="shared" si="1"/>
        <v/>
      </c>
      <c r="B210" s="294"/>
      <c r="C210" s="312" t="s">
        <v>1127</v>
      </c>
      <c r="D210" s="294"/>
      <c r="E210" s="325"/>
      <c r="F210" s="325"/>
      <c r="G210" s="294"/>
      <c r="H210" s="294"/>
      <c r="I210" s="294"/>
      <c r="J210" s="294"/>
      <c r="K210" s="294"/>
      <c r="L210" s="294"/>
      <c r="M210" s="293"/>
      <c r="N210" s="316">
        <f t="shared" si="2"/>
        <v>2</v>
      </c>
      <c r="O210" s="293" t="str">
        <f t="shared" si="3"/>
        <v/>
      </c>
      <c r="P210" s="293"/>
      <c r="Q210" s="293"/>
      <c r="R210" s="293"/>
      <c r="S210" s="296"/>
      <c r="T210" s="296"/>
      <c r="U210" s="296"/>
    </row>
    <row r="211" hidden="1" outlineLevel="1">
      <c r="A211" s="317">
        <f t="shared" si="1"/>
        <v>1</v>
      </c>
      <c r="B211" s="318">
        <f t="shared" ref="B211:B214" si="31">IF(AND(C211&lt;&gt;"",D211&lt;&gt;""),COUNTIF($A$10:A211,"&gt;0"),"")</f>
        <v>160</v>
      </c>
      <c r="C211" s="322" t="s">
        <v>1128</v>
      </c>
      <c r="D211" s="320" t="s">
        <v>902</v>
      </c>
      <c r="E211" s="317"/>
      <c r="F211" s="317"/>
      <c r="G211" s="320"/>
      <c r="H211" s="320"/>
      <c r="I211" s="294"/>
      <c r="J211" s="320" t="s">
        <v>903</v>
      </c>
      <c r="K211" s="320" t="s">
        <v>904</v>
      </c>
      <c r="L211" s="320">
        <v>3.0</v>
      </c>
      <c r="M211" s="293"/>
      <c r="N211" s="316">
        <f t="shared" si="2"/>
        <v>2</v>
      </c>
      <c r="O211" s="316">
        <f t="shared" si="3"/>
        <v>2</v>
      </c>
      <c r="P211" s="293"/>
      <c r="Q211" s="293"/>
      <c r="R211" s="293"/>
      <c r="S211" s="296"/>
      <c r="T211" s="296"/>
      <c r="U211" s="296"/>
    </row>
    <row r="212" hidden="1" outlineLevel="1">
      <c r="A212" s="317">
        <f t="shared" si="1"/>
        <v>1</v>
      </c>
      <c r="B212" s="318">
        <f t="shared" si="31"/>
        <v>161</v>
      </c>
      <c r="C212" s="322" t="s">
        <v>1129</v>
      </c>
      <c r="D212" s="320" t="s">
        <v>902</v>
      </c>
      <c r="E212" s="317"/>
      <c r="F212" s="317"/>
      <c r="G212" s="320"/>
      <c r="H212" s="320"/>
      <c r="I212" s="294"/>
      <c r="J212" s="320" t="s">
        <v>903</v>
      </c>
      <c r="K212" s="320" t="s">
        <v>911</v>
      </c>
      <c r="L212" s="320">
        <v>5.0</v>
      </c>
      <c r="M212" s="293"/>
      <c r="N212" s="316">
        <f t="shared" si="2"/>
        <v>2</v>
      </c>
      <c r="O212" s="316">
        <f t="shared" si="3"/>
        <v>2</v>
      </c>
      <c r="P212" s="293"/>
      <c r="Q212" s="293"/>
      <c r="R212" s="293"/>
      <c r="S212" s="296"/>
      <c r="T212" s="296"/>
      <c r="U212" s="296"/>
    </row>
    <row r="213" hidden="1" outlineLevel="1">
      <c r="A213" s="317">
        <f t="shared" si="1"/>
        <v>1</v>
      </c>
      <c r="B213" s="318">
        <f t="shared" si="31"/>
        <v>162</v>
      </c>
      <c r="C213" s="322" t="s">
        <v>1130</v>
      </c>
      <c r="D213" s="320" t="s">
        <v>902</v>
      </c>
      <c r="E213" s="317"/>
      <c r="F213" s="317"/>
      <c r="G213" s="320"/>
      <c r="H213" s="320"/>
      <c r="I213" s="294"/>
      <c r="J213" s="320" t="s">
        <v>903</v>
      </c>
      <c r="K213" s="320" t="s">
        <v>904</v>
      </c>
      <c r="L213" s="320">
        <v>3.0</v>
      </c>
      <c r="M213" s="293"/>
      <c r="N213" s="316">
        <f t="shared" si="2"/>
        <v>2</v>
      </c>
      <c r="O213" s="316">
        <f t="shared" si="3"/>
        <v>2</v>
      </c>
      <c r="P213" s="293"/>
      <c r="Q213" s="293"/>
      <c r="R213" s="293"/>
      <c r="S213" s="296"/>
      <c r="T213" s="296"/>
      <c r="U213" s="296"/>
    </row>
    <row r="214" hidden="1" outlineLevel="1">
      <c r="A214" s="317">
        <f t="shared" si="1"/>
        <v>1</v>
      </c>
      <c r="B214" s="318">
        <f t="shared" si="31"/>
        <v>163</v>
      </c>
      <c r="C214" s="322" t="s">
        <v>1131</v>
      </c>
      <c r="D214" s="320" t="s">
        <v>902</v>
      </c>
      <c r="E214" s="317"/>
      <c r="F214" s="317"/>
      <c r="G214" s="320"/>
      <c r="H214" s="320"/>
      <c r="I214" s="294"/>
      <c r="J214" s="320" t="s">
        <v>903</v>
      </c>
      <c r="K214" s="320" t="s">
        <v>911</v>
      </c>
      <c r="L214" s="320">
        <v>5.0</v>
      </c>
      <c r="M214" s="293"/>
      <c r="N214" s="316">
        <f t="shared" si="2"/>
        <v>2</v>
      </c>
      <c r="O214" s="316">
        <f t="shared" si="3"/>
        <v>2</v>
      </c>
      <c r="P214" s="293"/>
      <c r="Q214" s="293"/>
      <c r="R214" s="293"/>
      <c r="S214" s="296"/>
      <c r="T214" s="296"/>
      <c r="U214" s="296"/>
    </row>
    <row r="215" hidden="1" outlineLevel="1">
      <c r="A215" s="294" t="str">
        <f t="shared" si="1"/>
        <v/>
      </c>
      <c r="B215" s="294"/>
      <c r="C215" s="312" t="s">
        <v>1132</v>
      </c>
      <c r="D215" s="294"/>
      <c r="E215" s="325"/>
      <c r="F215" s="325"/>
      <c r="G215" s="294"/>
      <c r="H215" s="294"/>
      <c r="I215" s="294"/>
      <c r="J215" s="294"/>
      <c r="K215" s="294"/>
      <c r="L215" s="294"/>
      <c r="M215" s="293"/>
      <c r="N215" s="316">
        <f t="shared" si="2"/>
        <v>2</v>
      </c>
      <c r="O215" s="293" t="str">
        <f t="shared" si="3"/>
        <v/>
      </c>
      <c r="P215" s="293"/>
      <c r="Q215" s="293"/>
      <c r="R215" s="293"/>
      <c r="S215" s="296"/>
      <c r="T215" s="296"/>
      <c r="U215" s="296"/>
    </row>
    <row r="216" hidden="1" outlineLevel="1">
      <c r="A216" s="317">
        <f t="shared" si="1"/>
        <v>1</v>
      </c>
      <c r="B216" s="318">
        <f t="shared" ref="B216:B219" si="32">IF(AND(C216&lt;&gt;"",D216&lt;&gt;""),COUNTIF($A$10:A216,"&gt;0"),"")</f>
        <v>164</v>
      </c>
      <c r="C216" s="322" t="s">
        <v>1133</v>
      </c>
      <c r="D216" s="320" t="s">
        <v>902</v>
      </c>
      <c r="E216" s="317"/>
      <c r="F216" s="317"/>
      <c r="G216" s="320"/>
      <c r="H216" s="320"/>
      <c r="I216" s="294"/>
      <c r="J216" s="320" t="s">
        <v>903</v>
      </c>
      <c r="K216" s="320" t="s">
        <v>904</v>
      </c>
      <c r="L216" s="320">
        <v>3.0</v>
      </c>
      <c r="M216" s="293"/>
      <c r="N216" s="316">
        <f t="shared" si="2"/>
        <v>2</v>
      </c>
      <c r="O216" s="316">
        <f t="shared" si="3"/>
        <v>2</v>
      </c>
      <c r="P216" s="293"/>
      <c r="Q216" s="293"/>
      <c r="R216" s="293"/>
      <c r="S216" s="296"/>
      <c r="T216" s="296"/>
      <c r="U216" s="296"/>
    </row>
    <row r="217" hidden="1" outlineLevel="1">
      <c r="A217" s="317">
        <f t="shared" si="1"/>
        <v>1</v>
      </c>
      <c r="B217" s="318">
        <f t="shared" si="32"/>
        <v>165</v>
      </c>
      <c r="C217" s="322" t="s">
        <v>1134</v>
      </c>
      <c r="D217" s="320" t="s">
        <v>902</v>
      </c>
      <c r="E217" s="317"/>
      <c r="F217" s="317"/>
      <c r="G217" s="320"/>
      <c r="H217" s="320"/>
      <c r="I217" s="294"/>
      <c r="J217" s="320" t="s">
        <v>903</v>
      </c>
      <c r="K217" s="320" t="s">
        <v>911</v>
      </c>
      <c r="L217" s="320">
        <v>5.0</v>
      </c>
      <c r="M217" s="293"/>
      <c r="N217" s="316">
        <f t="shared" si="2"/>
        <v>2</v>
      </c>
      <c r="O217" s="316">
        <f t="shared" si="3"/>
        <v>2</v>
      </c>
      <c r="P217" s="293"/>
      <c r="Q217" s="293"/>
      <c r="R217" s="293"/>
      <c r="S217" s="296"/>
      <c r="T217" s="296"/>
      <c r="U217" s="296"/>
    </row>
    <row r="218" hidden="1" outlineLevel="1">
      <c r="A218" s="317">
        <f t="shared" si="1"/>
        <v>1</v>
      </c>
      <c r="B218" s="318">
        <f t="shared" si="32"/>
        <v>166</v>
      </c>
      <c r="C218" s="322" t="s">
        <v>1135</v>
      </c>
      <c r="D218" s="320" t="s">
        <v>902</v>
      </c>
      <c r="E218" s="317"/>
      <c r="F218" s="317"/>
      <c r="G218" s="320"/>
      <c r="H218" s="320"/>
      <c r="I218" s="294"/>
      <c r="J218" s="320" t="s">
        <v>903</v>
      </c>
      <c r="K218" s="320" t="s">
        <v>904</v>
      </c>
      <c r="L218" s="320">
        <v>3.0</v>
      </c>
      <c r="M218" s="293"/>
      <c r="N218" s="316">
        <f t="shared" si="2"/>
        <v>2</v>
      </c>
      <c r="O218" s="316">
        <f t="shared" si="3"/>
        <v>2</v>
      </c>
      <c r="P218" s="293"/>
      <c r="Q218" s="293"/>
      <c r="R218" s="293"/>
      <c r="S218" s="296"/>
      <c r="T218" s="296"/>
      <c r="U218" s="296"/>
    </row>
    <row r="219" hidden="1" outlineLevel="1">
      <c r="A219" s="317">
        <f t="shared" si="1"/>
        <v>1</v>
      </c>
      <c r="B219" s="318">
        <f t="shared" si="32"/>
        <v>167</v>
      </c>
      <c r="C219" s="322" t="s">
        <v>1136</v>
      </c>
      <c r="D219" s="320" t="s">
        <v>902</v>
      </c>
      <c r="E219" s="317"/>
      <c r="F219" s="317"/>
      <c r="G219" s="320"/>
      <c r="H219" s="320"/>
      <c r="I219" s="294"/>
      <c r="J219" s="320" t="s">
        <v>903</v>
      </c>
      <c r="K219" s="320" t="s">
        <v>911</v>
      </c>
      <c r="L219" s="320">
        <v>5.0</v>
      </c>
      <c r="M219" s="293"/>
      <c r="N219" s="316">
        <f t="shared" si="2"/>
        <v>2</v>
      </c>
      <c r="O219" s="316">
        <f t="shared" si="3"/>
        <v>2</v>
      </c>
      <c r="P219" s="293"/>
      <c r="Q219" s="293"/>
      <c r="R219" s="293"/>
      <c r="S219" s="296"/>
      <c r="T219" s="296"/>
      <c r="U219" s="296"/>
    </row>
    <row r="220" hidden="1" outlineLevel="1">
      <c r="A220" s="294" t="str">
        <f t="shared" si="1"/>
        <v/>
      </c>
      <c r="B220" s="294"/>
      <c r="C220" s="312" t="s">
        <v>1137</v>
      </c>
      <c r="D220" s="294"/>
      <c r="E220" s="325"/>
      <c r="F220" s="325"/>
      <c r="G220" s="294"/>
      <c r="H220" s="294"/>
      <c r="I220" s="294"/>
      <c r="J220" s="294"/>
      <c r="K220" s="294"/>
      <c r="L220" s="294"/>
      <c r="M220" s="293"/>
      <c r="N220" s="316">
        <f t="shared" si="2"/>
        <v>2</v>
      </c>
      <c r="O220" s="293" t="str">
        <f t="shared" si="3"/>
        <v/>
      </c>
      <c r="P220" s="293"/>
      <c r="Q220" s="293"/>
      <c r="R220" s="293"/>
      <c r="S220" s="296"/>
      <c r="T220" s="296"/>
      <c r="U220" s="296"/>
    </row>
    <row r="221" hidden="1" outlineLevel="1">
      <c r="A221" s="317">
        <f t="shared" si="1"/>
        <v>1</v>
      </c>
      <c r="B221" s="318">
        <f t="shared" ref="B221:B224" si="33">IF(AND(C221&lt;&gt;"",D221&lt;&gt;""),COUNTIF($A$10:A221,"&gt;0"),"")</f>
        <v>168</v>
      </c>
      <c r="C221" s="322" t="s">
        <v>1138</v>
      </c>
      <c r="D221" s="320" t="s">
        <v>902</v>
      </c>
      <c r="E221" s="317"/>
      <c r="F221" s="317"/>
      <c r="G221" s="320"/>
      <c r="H221" s="320"/>
      <c r="I221" s="294"/>
      <c r="J221" s="320" t="s">
        <v>903</v>
      </c>
      <c r="K221" s="320" t="s">
        <v>904</v>
      </c>
      <c r="L221" s="320">
        <v>3.0</v>
      </c>
      <c r="M221" s="293"/>
      <c r="N221" s="316">
        <f t="shared" si="2"/>
        <v>2</v>
      </c>
      <c r="O221" s="316">
        <f t="shared" si="3"/>
        <v>2</v>
      </c>
      <c r="P221" s="293"/>
      <c r="Q221" s="293"/>
      <c r="R221" s="293"/>
      <c r="S221" s="296"/>
      <c r="T221" s="296"/>
      <c r="U221" s="296"/>
    </row>
    <row r="222" hidden="1" outlineLevel="1">
      <c r="A222" s="317">
        <f t="shared" si="1"/>
        <v>1</v>
      </c>
      <c r="B222" s="318">
        <f t="shared" si="33"/>
        <v>169</v>
      </c>
      <c r="C222" s="322" t="s">
        <v>1139</v>
      </c>
      <c r="D222" s="320" t="s">
        <v>902</v>
      </c>
      <c r="E222" s="317"/>
      <c r="F222" s="317"/>
      <c r="G222" s="320"/>
      <c r="H222" s="320"/>
      <c r="I222" s="294"/>
      <c r="J222" s="320" t="s">
        <v>903</v>
      </c>
      <c r="K222" s="320" t="s">
        <v>911</v>
      </c>
      <c r="L222" s="320">
        <v>5.0</v>
      </c>
      <c r="M222" s="293"/>
      <c r="N222" s="316">
        <f t="shared" si="2"/>
        <v>2</v>
      </c>
      <c r="O222" s="316">
        <f t="shared" si="3"/>
        <v>2</v>
      </c>
      <c r="P222" s="293"/>
      <c r="Q222" s="293"/>
      <c r="R222" s="293"/>
      <c r="S222" s="296"/>
      <c r="T222" s="296"/>
      <c r="U222" s="296"/>
    </row>
    <row r="223" hidden="1" outlineLevel="1">
      <c r="A223" s="317">
        <f t="shared" si="1"/>
        <v>1</v>
      </c>
      <c r="B223" s="318">
        <f t="shared" si="33"/>
        <v>170</v>
      </c>
      <c r="C223" s="322" t="s">
        <v>1140</v>
      </c>
      <c r="D223" s="320" t="s">
        <v>902</v>
      </c>
      <c r="E223" s="317"/>
      <c r="F223" s="317"/>
      <c r="G223" s="320"/>
      <c r="H223" s="320"/>
      <c r="I223" s="294"/>
      <c r="J223" s="320" t="s">
        <v>903</v>
      </c>
      <c r="K223" s="320" t="s">
        <v>904</v>
      </c>
      <c r="L223" s="320">
        <v>3.0</v>
      </c>
      <c r="M223" s="293"/>
      <c r="N223" s="316">
        <f t="shared" si="2"/>
        <v>2</v>
      </c>
      <c r="O223" s="316">
        <f t="shared" si="3"/>
        <v>2</v>
      </c>
      <c r="P223" s="293"/>
      <c r="Q223" s="293"/>
      <c r="R223" s="293"/>
      <c r="S223" s="296"/>
      <c r="T223" s="296"/>
      <c r="U223" s="296"/>
    </row>
    <row r="224" hidden="1" outlineLevel="1">
      <c r="A224" s="317">
        <f t="shared" si="1"/>
        <v>1</v>
      </c>
      <c r="B224" s="318">
        <f t="shared" si="33"/>
        <v>171</v>
      </c>
      <c r="C224" s="322" t="s">
        <v>1141</v>
      </c>
      <c r="D224" s="320" t="s">
        <v>902</v>
      </c>
      <c r="E224" s="317"/>
      <c r="F224" s="317"/>
      <c r="G224" s="320"/>
      <c r="H224" s="320"/>
      <c r="I224" s="294"/>
      <c r="J224" s="320" t="s">
        <v>903</v>
      </c>
      <c r="K224" s="320" t="s">
        <v>911</v>
      </c>
      <c r="L224" s="320">
        <v>5.0</v>
      </c>
      <c r="M224" s="293"/>
      <c r="N224" s="316">
        <f t="shared" si="2"/>
        <v>2</v>
      </c>
      <c r="O224" s="316">
        <f t="shared" si="3"/>
        <v>2</v>
      </c>
      <c r="P224" s="293"/>
      <c r="Q224" s="293"/>
      <c r="R224" s="293"/>
      <c r="S224" s="296"/>
      <c r="T224" s="296"/>
      <c r="U224" s="296"/>
    </row>
    <row r="225" hidden="1" outlineLevel="1">
      <c r="A225" s="294" t="str">
        <f t="shared" si="1"/>
        <v/>
      </c>
      <c r="B225" s="294"/>
      <c r="C225" s="312" t="s">
        <v>1142</v>
      </c>
      <c r="D225" s="294"/>
      <c r="E225" s="325"/>
      <c r="F225" s="325"/>
      <c r="G225" s="294"/>
      <c r="H225" s="294"/>
      <c r="I225" s="294"/>
      <c r="J225" s="294"/>
      <c r="K225" s="294"/>
      <c r="L225" s="294"/>
      <c r="M225" s="293"/>
      <c r="N225" s="316">
        <f t="shared" si="2"/>
        <v>2</v>
      </c>
      <c r="O225" s="293" t="str">
        <f t="shared" si="3"/>
        <v/>
      </c>
      <c r="P225" s="293"/>
      <c r="Q225" s="293"/>
      <c r="R225" s="293"/>
      <c r="S225" s="296"/>
      <c r="T225" s="296"/>
      <c r="U225" s="296"/>
    </row>
    <row r="226" hidden="1" outlineLevel="1">
      <c r="A226" s="317">
        <f t="shared" si="1"/>
        <v>1</v>
      </c>
      <c r="B226" s="318">
        <f t="shared" ref="B226:B229" si="34">IF(AND(C226&lt;&gt;"",D226&lt;&gt;""),COUNTIF($A$10:A226,"&gt;0"),"")</f>
        <v>172</v>
      </c>
      <c r="C226" s="322" t="s">
        <v>1143</v>
      </c>
      <c r="D226" s="320" t="s">
        <v>902</v>
      </c>
      <c r="E226" s="317"/>
      <c r="F226" s="317"/>
      <c r="G226" s="320"/>
      <c r="H226" s="320"/>
      <c r="I226" s="294"/>
      <c r="J226" s="320" t="s">
        <v>903</v>
      </c>
      <c r="K226" s="320" t="s">
        <v>904</v>
      </c>
      <c r="L226" s="320">
        <v>3.0</v>
      </c>
      <c r="M226" s="293"/>
      <c r="N226" s="316">
        <f t="shared" si="2"/>
        <v>2</v>
      </c>
      <c r="O226" s="316">
        <f t="shared" si="3"/>
        <v>2</v>
      </c>
      <c r="P226" s="293"/>
      <c r="Q226" s="293"/>
      <c r="R226" s="293"/>
      <c r="S226" s="296"/>
      <c r="T226" s="296"/>
      <c r="U226" s="296"/>
    </row>
    <row r="227" hidden="1" outlineLevel="1">
      <c r="A227" s="317">
        <f t="shared" si="1"/>
        <v>1</v>
      </c>
      <c r="B227" s="318">
        <f t="shared" si="34"/>
        <v>173</v>
      </c>
      <c r="C227" s="322" t="s">
        <v>1144</v>
      </c>
      <c r="D227" s="320" t="s">
        <v>902</v>
      </c>
      <c r="E227" s="317"/>
      <c r="F227" s="317"/>
      <c r="G227" s="320"/>
      <c r="H227" s="320"/>
      <c r="I227" s="294"/>
      <c r="J227" s="320" t="s">
        <v>903</v>
      </c>
      <c r="K227" s="320" t="s">
        <v>911</v>
      </c>
      <c r="L227" s="320">
        <v>5.0</v>
      </c>
      <c r="M227" s="293"/>
      <c r="N227" s="316">
        <f t="shared" si="2"/>
        <v>2</v>
      </c>
      <c r="O227" s="316">
        <f t="shared" si="3"/>
        <v>2</v>
      </c>
      <c r="P227" s="293"/>
      <c r="Q227" s="293"/>
      <c r="R227" s="293"/>
      <c r="S227" s="296"/>
      <c r="T227" s="296"/>
      <c r="U227" s="296"/>
    </row>
    <row r="228" hidden="1" outlineLevel="1">
      <c r="A228" s="317">
        <f t="shared" si="1"/>
        <v>1</v>
      </c>
      <c r="B228" s="318">
        <f t="shared" si="34"/>
        <v>174</v>
      </c>
      <c r="C228" s="322" t="s">
        <v>1145</v>
      </c>
      <c r="D228" s="320" t="s">
        <v>902</v>
      </c>
      <c r="E228" s="317"/>
      <c r="F228" s="317"/>
      <c r="G228" s="320"/>
      <c r="H228" s="320"/>
      <c r="I228" s="294"/>
      <c r="J228" s="320" t="s">
        <v>903</v>
      </c>
      <c r="K228" s="320" t="s">
        <v>904</v>
      </c>
      <c r="L228" s="320">
        <v>3.0</v>
      </c>
      <c r="M228" s="293"/>
      <c r="N228" s="316">
        <f t="shared" si="2"/>
        <v>2</v>
      </c>
      <c r="O228" s="316">
        <f t="shared" si="3"/>
        <v>2</v>
      </c>
      <c r="P228" s="293"/>
      <c r="Q228" s="293"/>
      <c r="R228" s="293"/>
      <c r="S228" s="296"/>
      <c r="T228" s="296"/>
      <c r="U228" s="296"/>
    </row>
    <row r="229" hidden="1" outlineLevel="1">
      <c r="A229" s="317">
        <f t="shared" si="1"/>
        <v>1</v>
      </c>
      <c r="B229" s="318">
        <f t="shared" si="34"/>
        <v>175</v>
      </c>
      <c r="C229" s="322" t="s">
        <v>1146</v>
      </c>
      <c r="D229" s="320" t="s">
        <v>902</v>
      </c>
      <c r="E229" s="317"/>
      <c r="F229" s="317"/>
      <c r="G229" s="320"/>
      <c r="H229" s="320"/>
      <c r="I229" s="294"/>
      <c r="J229" s="320" t="s">
        <v>903</v>
      </c>
      <c r="K229" s="320" t="s">
        <v>911</v>
      </c>
      <c r="L229" s="320">
        <v>5.0</v>
      </c>
      <c r="M229" s="293"/>
      <c r="N229" s="316">
        <f t="shared" si="2"/>
        <v>2</v>
      </c>
      <c r="O229" s="316">
        <f t="shared" si="3"/>
        <v>2</v>
      </c>
      <c r="P229" s="293"/>
      <c r="Q229" s="293"/>
      <c r="R229" s="293"/>
      <c r="S229" s="296"/>
      <c r="T229" s="296"/>
      <c r="U229" s="296"/>
    </row>
    <row r="230" hidden="1" outlineLevel="1">
      <c r="A230" s="294" t="str">
        <f t="shared" si="1"/>
        <v/>
      </c>
      <c r="B230" s="294"/>
      <c r="C230" s="312" t="s">
        <v>1147</v>
      </c>
      <c r="D230" s="294"/>
      <c r="E230" s="325"/>
      <c r="F230" s="325"/>
      <c r="G230" s="294"/>
      <c r="H230" s="294"/>
      <c r="I230" s="294"/>
      <c r="J230" s="294"/>
      <c r="K230" s="294"/>
      <c r="L230" s="294"/>
      <c r="M230" s="293"/>
      <c r="N230" s="316">
        <f t="shared" si="2"/>
        <v>2</v>
      </c>
      <c r="O230" s="293" t="str">
        <f t="shared" si="3"/>
        <v/>
      </c>
      <c r="P230" s="293"/>
      <c r="Q230" s="293"/>
      <c r="R230" s="293"/>
      <c r="S230" s="296"/>
      <c r="T230" s="296"/>
      <c r="U230" s="296"/>
    </row>
    <row r="231" hidden="1" outlineLevel="1">
      <c r="A231" s="317">
        <f t="shared" si="1"/>
        <v>1</v>
      </c>
      <c r="B231" s="318">
        <f t="shared" ref="B231:B234" si="35">IF(AND(C231&lt;&gt;"",D231&lt;&gt;""),COUNTIF($A$10:A231,"&gt;0"),"")</f>
        <v>176</v>
      </c>
      <c r="C231" s="322" t="s">
        <v>1148</v>
      </c>
      <c r="D231" s="320" t="s">
        <v>902</v>
      </c>
      <c r="E231" s="317"/>
      <c r="F231" s="317"/>
      <c r="G231" s="320"/>
      <c r="H231" s="320"/>
      <c r="I231" s="294"/>
      <c r="J231" s="320" t="s">
        <v>903</v>
      </c>
      <c r="K231" s="320" t="s">
        <v>904</v>
      </c>
      <c r="L231" s="320">
        <v>3.0</v>
      </c>
      <c r="M231" s="293"/>
      <c r="N231" s="316">
        <f t="shared" si="2"/>
        <v>2</v>
      </c>
      <c r="O231" s="316">
        <f t="shared" si="3"/>
        <v>2</v>
      </c>
      <c r="P231" s="293"/>
      <c r="Q231" s="293"/>
      <c r="R231" s="293"/>
      <c r="S231" s="296"/>
      <c r="T231" s="296"/>
      <c r="U231" s="296"/>
    </row>
    <row r="232" hidden="1" outlineLevel="1">
      <c r="A232" s="317">
        <f t="shared" si="1"/>
        <v>1</v>
      </c>
      <c r="B232" s="318">
        <f t="shared" si="35"/>
        <v>177</v>
      </c>
      <c r="C232" s="322" t="s">
        <v>1149</v>
      </c>
      <c r="D232" s="320" t="s">
        <v>902</v>
      </c>
      <c r="E232" s="317"/>
      <c r="F232" s="317"/>
      <c r="G232" s="320"/>
      <c r="H232" s="320"/>
      <c r="I232" s="294"/>
      <c r="J232" s="320" t="s">
        <v>903</v>
      </c>
      <c r="K232" s="320" t="s">
        <v>911</v>
      </c>
      <c r="L232" s="320">
        <v>5.0</v>
      </c>
      <c r="M232" s="293"/>
      <c r="N232" s="316">
        <f t="shared" si="2"/>
        <v>2</v>
      </c>
      <c r="O232" s="316">
        <f t="shared" si="3"/>
        <v>2</v>
      </c>
      <c r="P232" s="293"/>
      <c r="Q232" s="293"/>
      <c r="R232" s="293"/>
      <c r="S232" s="296"/>
      <c r="T232" s="296"/>
      <c r="U232" s="296"/>
    </row>
    <row r="233" hidden="1" outlineLevel="1">
      <c r="A233" s="317">
        <f t="shared" si="1"/>
        <v>1</v>
      </c>
      <c r="B233" s="318">
        <f t="shared" si="35"/>
        <v>178</v>
      </c>
      <c r="C233" s="322" t="s">
        <v>1150</v>
      </c>
      <c r="D233" s="320" t="s">
        <v>902</v>
      </c>
      <c r="E233" s="317"/>
      <c r="F233" s="317"/>
      <c r="G233" s="320"/>
      <c r="H233" s="320"/>
      <c r="I233" s="294"/>
      <c r="J233" s="320" t="s">
        <v>903</v>
      </c>
      <c r="K233" s="320" t="s">
        <v>904</v>
      </c>
      <c r="L233" s="320">
        <v>3.0</v>
      </c>
      <c r="M233" s="293"/>
      <c r="N233" s="316">
        <f t="shared" si="2"/>
        <v>2</v>
      </c>
      <c r="O233" s="316">
        <f t="shared" si="3"/>
        <v>2</v>
      </c>
      <c r="P233" s="293"/>
      <c r="Q233" s="293"/>
      <c r="R233" s="293"/>
      <c r="S233" s="296"/>
      <c r="T233" s="296"/>
      <c r="U233" s="296"/>
    </row>
    <row r="234" hidden="1" outlineLevel="1">
      <c r="A234" s="317">
        <f t="shared" si="1"/>
        <v>1</v>
      </c>
      <c r="B234" s="318">
        <f t="shared" si="35"/>
        <v>179</v>
      </c>
      <c r="C234" s="322" t="s">
        <v>1151</v>
      </c>
      <c r="D234" s="320" t="s">
        <v>902</v>
      </c>
      <c r="E234" s="317"/>
      <c r="F234" s="317"/>
      <c r="G234" s="320"/>
      <c r="H234" s="320"/>
      <c r="I234" s="294"/>
      <c r="J234" s="320" t="s">
        <v>903</v>
      </c>
      <c r="K234" s="320" t="s">
        <v>911</v>
      </c>
      <c r="L234" s="320">
        <v>5.0</v>
      </c>
      <c r="M234" s="293"/>
      <c r="N234" s="316">
        <f t="shared" si="2"/>
        <v>2</v>
      </c>
      <c r="O234" s="316">
        <f t="shared" si="3"/>
        <v>2</v>
      </c>
      <c r="P234" s="293"/>
      <c r="Q234" s="293"/>
      <c r="R234" s="293"/>
      <c r="S234" s="296"/>
      <c r="T234" s="296"/>
      <c r="U234" s="296"/>
    </row>
    <row r="235" hidden="1" outlineLevel="1">
      <c r="A235" s="294" t="str">
        <f t="shared" si="1"/>
        <v/>
      </c>
      <c r="B235" s="294"/>
      <c r="C235" s="312" t="s">
        <v>1152</v>
      </c>
      <c r="D235" s="294"/>
      <c r="E235" s="325"/>
      <c r="F235" s="325"/>
      <c r="G235" s="294"/>
      <c r="H235" s="294"/>
      <c r="I235" s="294"/>
      <c r="J235" s="294"/>
      <c r="K235" s="294"/>
      <c r="L235" s="294"/>
      <c r="M235" s="293"/>
      <c r="N235" s="316">
        <f t="shared" si="2"/>
        <v>2</v>
      </c>
      <c r="O235" s="293" t="str">
        <f t="shared" si="3"/>
        <v/>
      </c>
      <c r="P235" s="293"/>
      <c r="Q235" s="293"/>
      <c r="R235" s="293"/>
      <c r="S235" s="296"/>
      <c r="T235" s="296"/>
      <c r="U235" s="296"/>
    </row>
    <row r="236" hidden="1" outlineLevel="1">
      <c r="A236" s="317">
        <f t="shared" si="1"/>
        <v>1</v>
      </c>
      <c r="B236" s="318">
        <f t="shared" ref="B236:B239" si="36">IF(AND(C236&lt;&gt;"",D236&lt;&gt;""),COUNTIF($A$10:A236,"&gt;0"),"")</f>
        <v>180</v>
      </c>
      <c r="C236" s="322" t="s">
        <v>1153</v>
      </c>
      <c r="D236" s="320" t="s">
        <v>902</v>
      </c>
      <c r="E236" s="317"/>
      <c r="F236" s="317"/>
      <c r="G236" s="320"/>
      <c r="H236" s="320"/>
      <c r="I236" s="294"/>
      <c r="J236" s="320" t="s">
        <v>903</v>
      </c>
      <c r="K236" s="320" t="s">
        <v>904</v>
      </c>
      <c r="L236" s="320">
        <v>3.0</v>
      </c>
      <c r="M236" s="293"/>
      <c r="N236" s="316">
        <f t="shared" si="2"/>
        <v>2</v>
      </c>
      <c r="O236" s="316">
        <f t="shared" si="3"/>
        <v>2</v>
      </c>
      <c r="P236" s="293"/>
      <c r="Q236" s="293"/>
      <c r="R236" s="293"/>
      <c r="S236" s="296"/>
      <c r="T236" s="296"/>
      <c r="U236" s="296"/>
    </row>
    <row r="237" hidden="1" outlineLevel="1">
      <c r="A237" s="317">
        <f t="shared" si="1"/>
        <v>1</v>
      </c>
      <c r="B237" s="318">
        <f t="shared" si="36"/>
        <v>181</v>
      </c>
      <c r="C237" s="322" t="s">
        <v>1154</v>
      </c>
      <c r="D237" s="320" t="s">
        <v>902</v>
      </c>
      <c r="E237" s="317"/>
      <c r="F237" s="317"/>
      <c r="G237" s="320"/>
      <c r="H237" s="320"/>
      <c r="I237" s="294"/>
      <c r="J237" s="320" t="s">
        <v>903</v>
      </c>
      <c r="K237" s="320" t="s">
        <v>911</v>
      </c>
      <c r="L237" s="320">
        <v>5.0</v>
      </c>
      <c r="M237" s="293"/>
      <c r="N237" s="316">
        <f t="shared" si="2"/>
        <v>2</v>
      </c>
      <c r="O237" s="316">
        <f t="shared" si="3"/>
        <v>2</v>
      </c>
      <c r="P237" s="293"/>
      <c r="Q237" s="293"/>
      <c r="R237" s="293"/>
      <c r="S237" s="296"/>
      <c r="T237" s="296"/>
      <c r="U237" s="296"/>
    </row>
    <row r="238" hidden="1" outlineLevel="1">
      <c r="A238" s="317">
        <f t="shared" si="1"/>
        <v>1</v>
      </c>
      <c r="B238" s="318">
        <f t="shared" si="36"/>
        <v>182</v>
      </c>
      <c r="C238" s="322" t="s">
        <v>1155</v>
      </c>
      <c r="D238" s="320" t="s">
        <v>902</v>
      </c>
      <c r="E238" s="317"/>
      <c r="F238" s="317"/>
      <c r="G238" s="320"/>
      <c r="H238" s="320"/>
      <c r="I238" s="294"/>
      <c r="J238" s="320" t="s">
        <v>903</v>
      </c>
      <c r="K238" s="320" t="s">
        <v>904</v>
      </c>
      <c r="L238" s="320">
        <v>3.0</v>
      </c>
      <c r="M238" s="293"/>
      <c r="N238" s="316">
        <f t="shared" si="2"/>
        <v>2</v>
      </c>
      <c r="O238" s="316">
        <f t="shared" si="3"/>
        <v>2</v>
      </c>
      <c r="P238" s="293"/>
      <c r="Q238" s="293"/>
      <c r="R238" s="293"/>
      <c r="S238" s="296"/>
      <c r="T238" s="296"/>
      <c r="U238" s="296"/>
    </row>
    <row r="239" hidden="1" outlineLevel="1">
      <c r="A239" s="317">
        <f t="shared" si="1"/>
        <v>1</v>
      </c>
      <c r="B239" s="318">
        <f t="shared" si="36"/>
        <v>183</v>
      </c>
      <c r="C239" s="322" t="s">
        <v>1156</v>
      </c>
      <c r="D239" s="320" t="s">
        <v>902</v>
      </c>
      <c r="E239" s="317"/>
      <c r="F239" s="317"/>
      <c r="G239" s="320"/>
      <c r="H239" s="320"/>
      <c r="I239" s="294"/>
      <c r="J239" s="320" t="s">
        <v>903</v>
      </c>
      <c r="K239" s="320" t="s">
        <v>911</v>
      </c>
      <c r="L239" s="320">
        <v>5.0</v>
      </c>
      <c r="M239" s="293"/>
      <c r="N239" s="316">
        <f t="shared" si="2"/>
        <v>2</v>
      </c>
      <c r="O239" s="316">
        <f t="shared" si="3"/>
        <v>2</v>
      </c>
      <c r="P239" s="293"/>
      <c r="Q239" s="293"/>
      <c r="R239" s="293"/>
      <c r="S239" s="296"/>
      <c r="T239" s="296"/>
      <c r="U239" s="296"/>
    </row>
    <row r="240" hidden="1" outlineLevel="1">
      <c r="A240" s="294" t="str">
        <f t="shared" si="1"/>
        <v/>
      </c>
      <c r="B240" s="294"/>
      <c r="C240" s="312" t="s">
        <v>1157</v>
      </c>
      <c r="D240" s="294"/>
      <c r="E240" s="325"/>
      <c r="F240" s="325"/>
      <c r="G240" s="294"/>
      <c r="H240" s="294"/>
      <c r="I240" s="294"/>
      <c r="J240" s="294"/>
      <c r="K240" s="294"/>
      <c r="L240" s="294"/>
      <c r="M240" s="293"/>
      <c r="N240" s="316">
        <f t="shared" si="2"/>
        <v>2</v>
      </c>
      <c r="O240" s="293" t="str">
        <f t="shared" si="3"/>
        <v/>
      </c>
      <c r="P240" s="293"/>
      <c r="Q240" s="293"/>
      <c r="R240" s="293"/>
      <c r="S240" s="296"/>
      <c r="T240" s="296"/>
      <c r="U240" s="296"/>
    </row>
    <row r="241" hidden="1" outlineLevel="1">
      <c r="A241" s="317">
        <f t="shared" si="1"/>
        <v>1</v>
      </c>
      <c r="B241" s="318">
        <f t="shared" ref="B241:B244" si="37">IF(AND(C241&lt;&gt;"",D241&lt;&gt;""),COUNTIF($A$10:A241,"&gt;0"),"")</f>
        <v>184</v>
      </c>
      <c r="C241" s="322" t="s">
        <v>1158</v>
      </c>
      <c r="D241" s="320" t="s">
        <v>902</v>
      </c>
      <c r="E241" s="317"/>
      <c r="F241" s="317"/>
      <c r="G241" s="320"/>
      <c r="H241" s="320"/>
      <c r="I241" s="294"/>
      <c r="J241" s="320" t="s">
        <v>903</v>
      </c>
      <c r="K241" s="320" t="s">
        <v>904</v>
      </c>
      <c r="L241" s="320">
        <v>3.0</v>
      </c>
      <c r="M241" s="293"/>
      <c r="N241" s="316">
        <f t="shared" si="2"/>
        <v>2</v>
      </c>
      <c r="O241" s="316">
        <f t="shared" si="3"/>
        <v>2</v>
      </c>
      <c r="P241" s="293"/>
      <c r="Q241" s="293"/>
      <c r="R241" s="293"/>
      <c r="S241" s="296"/>
      <c r="T241" s="296"/>
      <c r="U241" s="296"/>
    </row>
    <row r="242" hidden="1" outlineLevel="1">
      <c r="A242" s="317">
        <f t="shared" si="1"/>
        <v>1</v>
      </c>
      <c r="B242" s="318">
        <f t="shared" si="37"/>
        <v>185</v>
      </c>
      <c r="C242" s="322" t="s">
        <v>1159</v>
      </c>
      <c r="D242" s="320" t="s">
        <v>902</v>
      </c>
      <c r="E242" s="317"/>
      <c r="F242" s="317"/>
      <c r="G242" s="320"/>
      <c r="H242" s="320"/>
      <c r="I242" s="294"/>
      <c r="J242" s="320" t="s">
        <v>903</v>
      </c>
      <c r="K242" s="320" t="s">
        <v>911</v>
      </c>
      <c r="L242" s="320">
        <v>5.0</v>
      </c>
      <c r="M242" s="293"/>
      <c r="N242" s="316">
        <f t="shared" si="2"/>
        <v>2</v>
      </c>
      <c r="O242" s="316">
        <f t="shared" si="3"/>
        <v>2</v>
      </c>
      <c r="P242" s="293"/>
      <c r="Q242" s="293"/>
      <c r="R242" s="293"/>
      <c r="S242" s="296"/>
      <c r="T242" s="296"/>
      <c r="U242" s="296"/>
    </row>
    <row r="243" hidden="1" outlineLevel="1">
      <c r="A243" s="317">
        <f t="shared" si="1"/>
        <v>1</v>
      </c>
      <c r="B243" s="318">
        <f t="shared" si="37"/>
        <v>186</v>
      </c>
      <c r="C243" s="322" t="s">
        <v>1160</v>
      </c>
      <c r="D243" s="320" t="s">
        <v>902</v>
      </c>
      <c r="E243" s="317"/>
      <c r="F243" s="317"/>
      <c r="G243" s="320"/>
      <c r="H243" s="320"/>
      <c r="I243" s="294"/>
      <c r="J243" s="320" t="s">
        <v>903</v>
      </c>
      <c r="K243" s="320" t="s">
        <v>904</v>
      </c>
      <c r="L243" s="320">
        <v>3.0</v>
      </c>
      <c r="M243" s="293"/>
      <c r="N243" s="316">
        <f t="shared" si="2"/>
        <v>2</v>
      </c>
      <c r="O243" s="316">
        <f t="shared" si="3"/>
        <v>2</v>
      </c>
      <c r="P243" s="293"/>
      <c r="Q243" s="293"/>
      <c r="R243" s="293"/>
      <c r="S243" s="296"/>
      <c r="T243" s="296"/>
      <c r="U243" s="296"/>
    </row>
    <row r="244" hidden="1" outlineLevel="1">
      <c r="A244" s="317">
        <f t="shared" si="1"/>
        <v>1</v>
      </c>
      <c r="B244" s="318">
        <f t="shared" si="37"/>
        <v>187</v>
      </c>
      <c r="C244" s="322" t="s">
        <v>1161</v>
      </c>
      <c r="D244" s="320" t="s">
        <v>902</v>
      </c>
      <c r="E244" s="317"/>
      <c r="F244" s="317"/>
      <c r="G244" s="320"/>
      <c r="H244" s="320"/>
      <c r="I244" s="294"/>
      <c r="J244" s="320" t="s">
        <v>903</v>
      </c>
      <c r="K244" s="320" t="s">
        <v>911</v>
      </c>
      <c r="L244" s="320">
        <v>5.0</v>
      </c>
      <c r="M244" s="293"/>
      <c r="N244" s="316">
        <f t="shared" si="2"/>
        <v>2</v>
      </c>
      <c r="O244" s="316">
        <f t="shared" si="3"/>
        <v>2</v>
      </c>
      <c r="P244" s="293"/>
      <c r="Q244" s="293"/>
      <c r="R244" s="293"/>
      <c r="S244" s="296"/>
      <c r="T244" s="296"/>
      <c r="U244" s="296"/>
    </row>
    <row r="245" hidden="1" outlineLevel="1">
      <c r="A245" s="294" t="str">
        <f t="shared" si="1"/>
        <v/>
      </c>
      <c r="B245" s="294"/>
      <c r="C245" s="312" t="s">
        <v>1162</v>
      </c>
      <c r="D245" s="294"/>
      <c r="E245" s="325"/>
      <c r="F245" s="325"/>
      <c r="G245" s="294"/>
      <c r="H245" s="294"/>
      <c r="I245" s="294"/>
      <c r="J245" s="294"/>
      <c r="K245" s="294"/>
      <c r="L245" s="294"/>
      <c r="M245" s="293"/>
      <c r="N245" s="316">
        <f t="shared" si="2"/>
        <v>2</v>
      </c>
      <c r="O245" s="293" t="str">
        <f t="shared" si="3"/>
        <v/>
      </c>
      <c r="P245" s="293"/>
      <c r="Q245" s="293"/>
      <c r="R245" s="293"/>
      <c r="S245" s="296"/>
      <c r="T245" s="296"/>
      <c r="U245" s="296"/>
    </row>
    <row r="246" hidden="1" outlineLevel="1">
      <c r="A246" s="317">
        <f t="shared" si="1"/>
        <v>1</v>
      </c>
      <c r="B246" s="318">
        <f t="shared" ref="B246:B249" si="38">IF(AND(C246&lt;&gt;"",D246&lt;&gt;""),COUNTIF($A$10:A246,"&gt;0"),"")</f>
        <v>188</v>
      </c>
      <c r="C246" s="322" t="s">
        <v>1163</v>
      </c>
      <c r="D246" s="320" t="s">
        <v>902</v>
      </c>
      <c r="E246" s="317"/>
      <c r="F246" s="317"/>
      <c r="G246" s="320"/>
      <c r="H246" s="320"/>
      <c r="I246" s="294"/>
      <c r="J246" s="320" t="s">
        <v>903</v>
      </c>
      <c r="K246" s="320" t="s">
        <v>904</v>
      </c>
      <c r="L246" s="320">
        <v>3.0</v>
      </c>
      <c r="M246" s="293"/>
      <c r="N246" s="316">
        <f t="shared" si="2"/>
        <v>2</v>
      </c>
      <c r="O246" s="316">
        <f t="shared" si="3"/>
        <v>2</v>
      </c>
      <c r="P246" s="293"/>
      <c r="Q246" s="293"/>
      <c r="R246" s="293"/>
      <c r="S246" s="296"/>
      <c r="T246" s="296"/>
      <c r="U246" s="296"/>
    </row>
    <row r="247" hidden="1" outlineLevel="1">
      <c r="A247" s="317">
        <f t="shared" si="1"/>
        <v>1</v>
      </c>
      <c r="B247" s="318">
        <f t="shared" si="38"/>
        <v>189</v>
      </c>
      <c r="C247" s="322" t="s">
        <v>1164</v>
      </c>
      <c r="D247" s="320" t="s">
        <v>902</v>
      </c>
      <c r="E247" s="317"/>
      <c r="F247" s="317"/>
      <c r="G247" s="320"/>
      <c r="H247" s="320"/>
      <c r="I247" s="294"/>
      <c r="J247" s="320" t="s">
        <v>903</v>
      </c>
      <c r="K247" s="320" t="s">
        <v>911</v>
      </c>
      <c r="L247" s="320">
        <v>5.0</v>
      </c>
      <c r="M247" s="293"/>
      <c r="N247" s="316">
        <f t="shared" si="2"/>
        <v>2</v>
      </c>
      <c r="O247" s="316">
        <f t="shared" si="3"/>
        <v>2</v>
      </c>
      <c r="P247" s="293"/>
      <c r="Q247" s="293"/>
      <c r="R247" s="293"/>
      <c r="S247" s="296"/>
      <c r="T247" s="296"/>
      <c r="U247" s="296"/>
    </row>
    <row r="248" hidden="1" outlineLevel="1">
      <c r="A248" s="317">
        <f t="shared" si="1"/>
        <v>1</v>
      </c>
      <c r="B248" s="318">
        <f t="shared" si="38"/>
        <v>190</v>
      </c>
      <c r="C248" s="322" t="s">
        <v>1165</v>
      </c>
      <c r="D248" s="320" t="s">
        <v>902</v>
      </c>
      <c r="E248" s="317"/>
      <c r="F248" s="317"/>
      <c r="G248" s="320"/>
      <c r="H248" s="320"/>
      <c r="I248" s="294"/>
      <c r="J248" s="320" t="s">
        <v>903</v>
      </c>
      <c r="K248" s="320" t="s">
        <v>904</v>
      </c>
      <c r="L248" s="320">
        <v>3.0</v>
      </c>
      <c r="M248" s="293"/>
      <c r="N248" s="316">
        <f t="shared" si="2"/>
        <v>2</v>
      </c>
      <c r="O248" s="316">
        <f t="shared" si="3"/>
        <v>2</v>
      </c>
      <c r="P248" s="293"/>
      <c r="Q248" s="293"/>
      <c r="R248" s="293"/>
      <c r="S248" s="296"/>
      <c r="T248" s="296"/>
      <c r="U248" s="296"/>
    </row>
    <row r="249" hidden="1" outlineLevel="1">
      <c r="A249" s="317">
        <f t="shared" si="1"/>
        <v>1</v>
      </c>
      <c r="B249" s="318">
        <f t="shared" si="38"/>
        <v>191</v>
      </c>
      <c r="C249" s="322" t="s">
        <v>1166</v>
      </c>
      <c r="D249" s="320" t="s">
        <v>902</v>
      </c>
      <c r="E249" s="317"/>
      <c r="F249" s="317"/>
      <c r="G249" s="320"/>
      <c r="H249" s="320"/>
      <c r="I249" s="294"/>
      <c r="J249" s="320" t="s">
        <v>903</v>
      </c>
      <c r="K249" s="320" t="s">
        <v>911</v>
      </c>
      <c r="L249" s="320">
        <v>5.0</v>
      </c>
      <c r="M249" s="293"/>
      <c r="N249" s="316">
        <f t="shared" si="2"/>
        <v>2</v>
      </c>
      <c r="O249" s="316">
        <f t="shared" si="3"/>
        <v>2</v>
      </c>
      <c r="P249" s="293"/>
      <c r="Q249" s="293"/>
      <c r="R249" s="293"/>
      <c r="S249" s="296"/>
      <c r="T249" s="296"/>
      <c r="U249" s="296"/>
    </row>
    <row r="250" hidden="1" outlineLevel="1">
      <c r="A250" s="294" t="str">
        <f t="shared" si="1"/>
        <v/>
      </c>
      <c r="B250" s="294"/>
      <c r="C250" s="312" t="s">
        <v>1167</v>
      </c>
      <c r="D250" s="294"/>
      <c r="E250" s="325"/>
      <c r="F250" s="325"/>
      <c r="G250" s="294"/>
      <c r="H250" s="294"/>
      <c r="I250" s="294"/>
      <c r="J250" s="294"/>
      <c r="K250" s="294"/>
      <c r="L250" s="294"/>
      <c r="M250" s="293"/>
      <c r="N250" s="316">
        <f t="shared" si="2"/>
        <v>2</v>
      </c>
      <c r="O250" s="293" t="str">
        <f t="shared" si="3"/>
        <v/>
      </c>
      <c r="P250" s="293"/>
      <c r="Q250" s="293"/>
      <c r="R250" s="293"/>
      <c r="S250" s="296"/>
      <c r="T250" s="296"/>
      <c r="U250" s="296"/>
    </row>
    <row r="251" hidden="1" outlineLevel="1">
      <c r="A251" s="317">
        <f t="shared" si="1"/>
        <v>1</v>
      </c>
      <c r="B251" s="318">
        <f t="shared" ref="B251:B254" si="39">IF(AND(C251&lt;&gt;"",D251&lt;&gt;""),COUNTIF($A$10:A251,"&gt;0"),"")</f>
        <v>192</v>
      </c>
      <c r="C251" s="322" t="s">
        <v>1168</v>
      </c>
      <c r="D251" s="320" t="s">
        <v>902</v>
      </c>
      <c r="E251" s="317"/>
      <c r="F251" s="317"/>
      <c r="G251" s="320"/>
      <c r="H251" s="320"/>
      <c r="I251" s="294"/>
      <c r="J251" s="320" t="s">
        <v>903</v>
      </c>
      <c r="K251" s="320" t="s">
        <v>904</v>
      </c>
      <c r="L251" s="320">
        <v>3.0</v>
      </c>
      <c r="M251" s="293"/>
      <c r="N251" s="316">
        <f t="shared" si="2"/>
        <v>2</v>
      </c>
      <c r="O251" s="316">
        <f t="shared" si="3"/>
        <v>2</v>
      </c>
      <c r="P251" s="293"/>
      <c r="Q251" s="293"/>
      <c r="R251" s="293"/>
      <c r="S251" s="296"/>
      <c r="T251" s="296"/>
      <c r="U251" s="296"/>
    </row>
    <row r="252" hidden="1" outlineLevel="1">
      <c r="A252" s="317">
        <f t="shared" si="1"/>
        <v>1</v>
      </c>
      <c r="B252" s="318">
        <f t="shared" si="39"/>
        <v>193</v>
      </c>
      <c r="C252" s="322" t="s">
        <v>1169</v>
      </c>
      <c r="D252" s="320" t="s">
        <v>902</v>
      </c>
      <c r="E252" s="317"/>
      <c r="F252" s="317"/>
      <c r="G252" s="320"/>
      <c r="H252" s="320"/>
      <c r="I252" s="294"/>
      <c r="J252" s="320" t="s">
        <v>903</v>
      </c>
      <c r="K252" s="320" t="s">
        <v>911</v>
      </c>
      <c r="L252" s="320">
        <v>5.0</v>
      </c>
      <c r="M252" s="293"/>
      <c r="N252" s="316">
        <f t="shared" si="2"/>
        <v>2</v>
      </c>
      <c r="O252" s="316">
        <f t="shared" si="3"/>
        <v>2</v>
      </c>
      <c r="P252" s="293"/>
      <c r="Q252" s="293"/>
      <c r="R252" s="293"/>
      <c r="S252" s="296"/>
      <c r="T252" s="296"/>
      <c r="U252" s="296"/>
    </row>
    <row r="253" hidden="1" outlineLevel="1">
      <c r="A253" s="317">
        <f t="shared" si="1"/>
        <v>1</v>
      </c>
      <c r="B253" s="318">
        <f t="shared" si="39"/>
        <v>194</v>
      </c>
      <c r="C253" s="322" t="s">
        <v>1170</v>
      </c>
      <c r="D253" s="320" t="s">
        <v>902</v>
      </c>
      <c r="E253" s="317"/>
      <c r="F253" s="317"/>
      <c r="G253" s="320"/>
      <c r="H253" s="320"/>
      <c r="I253" s="294"/>
      <c r="J253" s="320" t="s">
        <v>903</v>
      </c>
      <c r="K253" s="320" t="s">
        <v>904</v>
      </c>
      <c r="L253" s="320">
        <v>3.0</v>
      </c>
      <c r="M253" s="293"/>
      <c r="N253" s="316">
        <f t="shared" si="2"/>
        <v>2</v>
      </c>
      <c r="O253" s="316">
        <f t="shared" si="3"/>
        <v>2</v>
      </c>
      <c r="P253" s="293"/>
      <c r="Q253" s="293"/>
      <c r="R253" s="293"/>
      <c r="S253" s="296"/>
      <c r="T253" s="296"/>
      <c r="U253" s="296"/>
    </row>
    <row r="254" hidden="1" outlineLevel="1">
      <c r="A254" s="317">
        <f t="shared" si="1"/>
        <v>1</v>
      </c>
      <c r="B254" s="318">
        <f t="shared" si="39"/>
        <v>195</v>
      </c>
      <c r="C254" s="322" t="s">
        <v>1171</v>
      </c>
      <c r="D254" s="320" t="s">
        <v>902</v>
      </c>
      <c r="E254" s="317"/>
      <c r="F254" s="317"/>
      <c r="G254" s="320"/>
      <c r="H254" s="320"/>
      <c r="I254" s="294"/>
      <c r="J254" s="320" t="s">
        <v>903</v>
      </c>
      <c r="K254" s="320" t="s">
        <v>911</v>
      </c>
      <c r="L254" s="320">
        <v>5.0</v>
      </c>
      <c r="M254" s="293"/>
      <c r="N254" s="316">
        <f t="shared" si="2"/>
        <v>2</v>
      </c>
      <c r="O254" s="316">
        <f t="shared" si="3"/>
        <v>2</v>
      </c>
      <c r="P254" s="293"/>
      <c r="Q254" s="293"/>
      <c r="R254" s="293"/>
      <c r="S254" s="296"/>
      <c r="T254" s="296"/>
      <c r="U254" s="296"/>
    </row>
    <row r="255" hidden="1" outlineLevel="1">
      <c r="A255" s="294" t="str">
        <f t="shared" si="1"/>
        <v/>
      </c>
      <c r="B255" s="294"/>
      <c r="C255" s="312" t="s">
        <v>1172</v>
      </c>
      <c r="D255" s="294"/>
      <c r="E255" s="325"/>
      <c r="F255" s="325"/>
      <c r="G255" s="294"/>
      <c r="H255" s="294"/>
      <c r="I255" s="294"/>
      <c r="J255" s="294"/>
      <c r="K255" s="294"/>
      <c r="L255" s="294"/>
      <c r="M255" s="293"/>
      <c r="N255" s="316">
        <f t="shared" si="2"/>
        <v>2</v>
      </c>
      <c r="O255" s="293" t="str">
        <f t="shared" si="3"/>
        <v/>
      </c>
      <c r="P255" s="293"/>
      <c r="Q255" s="293"/>
      <c r="R255" s="293"/>
      <c r="S255" s="296"/>
      <c r="T255" s="296"/>
      <c r="U255" s="296"/>
    </row>
    <row r="256" hidden="1" outlineLevel="1">
      <c r="A256" s="317">
        <f t="shared" si="1"/>
        <v>1</v>
      </c>
      <c r="B256" s="318">
        <f t="shared" ref="B256:B259" si="40">IF(AND(C256&lt;&gt;"",D256&lt;&gt;""),COUNTIF($A$10:A256,"&gt;0"),"")</f>
        <v>196</v>
      </c>
      <c r="C256" s="322" t="s">
        <v>1173</v>
      </c>
      <c r="D256" s="320" t="s">
        <v>902</v>
      </c>
      <c r="E256" s="317"/>
      <c r="F256" s="317"/>
      <c r="G256" s="320"/>
      <c r="H256" s="320"/>
      <c r="I256" s="294"/>
      <c r="J256" s="320" t="s">
        <v>903</v>
      </c>
      <c r="K256" s="320" t="s">
        <v>904</v>
      </c>
      <c r="L256" s="320">
        <v>3.0</v>
      </c>
      <c r="M256" s="293"/>
      <c r="N256" s="316">
        <f t="shared" si="2"/>
        <v>2</v>
      </c>
      <c r="O256" s="316">
        <f t="shared" si="3"/>
        <v>2</v>
      </c>
      <c r="P256" s="293"/>
      <c r="Q256" s="293"/>
      <c r="R256" s="293"/>
      <c r="S256" s="296"/>
      <c r="T256" s="296"/>
      <c r="U256" s="296"/>
    </row>
    <row r="257" hidden="1" outlineLevel="1">
      <c r="A257" s="317">
        <f t="shared" si="1"/>
        <v>1</v>
      </c>
      <c r="B257" s="318">
        <f t="shared" si="40"/>
        <v>197</v>
      </c>
      <c r="C257" s="322" t="s">
        <v>1174</v>
      </c>
      <c r="D257" s="320" t="s">
        <v>902</v>
      </c>
      <c r="E257" s="317"/>
      <c r="F257" s="317"/>
      <c r="G257" s="320"/>
      <c r="H257" s="320"/>
      <c r="I257" s="294"/>
      <c r="J257" s="320" t="s">
        <v>903</v>
      </c>
      <c r="K257" s="320" t="s">
        <v>911</v>
      </c>
      <c r="L257" s="320">
        <v>5.0</v>
      </c>
      <c r="M257" s="293"/>
      <c r="N257" s="316">
        <f t="shared" si="2"/>
        <v>2</v>
      </c>
      <c r="O257" s="316">
        <f t="shared" si="3"/>
        <v>2</v>
      </c>
      <c r="P257" s="293"/>
      <c r="Q257" s="293"/>
      <c r="R257" s="293"/>
      <c r="S257" s="296"/>
      <c r="T257" s="296"/>
      <c r="U257" s="296"/>
    </row>
    <row r="258" hidden="1" outlineLevel="1">
      <c r="A258" s="317">
        <f t="shared" si="1"/>
        <v>1</v>
      </c>
      <c r="B258" s="318">
        <f t="shared" si="40"/>
        <v>198</v>
      </c>
      <c r="C258" s="322" t="s">
        <v>1175</v>
      </c>
      <c r="D258" s="320" t="s">
        <v>902</v>
      </c>
      <c r="E258" s="317"/>
      <c r="F258" s="317"/>
      <c r="G258" s="320"/>
      <c r="H258" s="320"/>
      <c r="I258" s="294"/>
      <c r="J258" s="320" t="s">
        <v>903</v>
      </c>
      <c r="K258" s="320" t="s">
        <v>904</v>
      </c>
      <c r="L258" s="320">
        <v>3.0</v>
      </c>
      <c r="M258" s="293"/>
      <c r="N258" s="316">
        <f t="shared" si="2"/>
        <v>2</v>
      </c>
      <c r="O258" s="316">
        <f t="shared" si="3"/>
        <v>2</v>
      </c>
      <c r="P258" s="293"/>
      <c r="Q258" s="293"/>
      <c r="R258" s="293"/>
      <c r="S258" s="296"/>
      <c r="T258" s="296"/>
      <c r="U258" s="296"/>
    </row>
    <row r="259" hidden="1" outlineLevel="1">
      <c r="A259" s="317">
        <f t="shared" si="1"/>
        <v>1</v>
      </c>
      <c r="B259" s="318">
        <f t="shared" si="40"/>
        <v>199</v>
      </c>
      <c r="C259" s="322" t="s">
        <v>1176</v>
      </c>
      <c r="D259" s="320" t="s">
        <v>902</v>
      </c>
      <c r="E259" s="317"/>
      <c r="F259" s="317"/>
      <c r="G259" s="320"/>
      <c r="H259" s="320"/>
      <c r="I259" s="294"/>
      <c r="J259" s="320" t="s">
        <v>903</v>
      </c>
      <c r="K259" s="320" t="s">
        <v>911</v>
      </c>
      <c r="L259" s="320">
        <v>5.0</v>
      </c>
      <c r="M259" s="293"/>
      <c r="N259" s="316">
        <f t="shared" si="2"/>
        <v>2</v>
      </c>
      <c r="O259" s="316">
        <f t="shared" si="3"/>
        <v>2</v>
      </c>
      <c r="P259" s="293"/>
      <c r="Q259" s="293"/>
      <c r="R259" s="293"/>
      <c r="S259" s="296"/>
      <c r="T259" s="296"/>
      <c r="U259" s="296"/>
    </row>
    <row r="260" hidden="1" outlineLevel="1">
      <c r="A260" s="294" t="str">
        <f t="shared" si="1"/>
        <v/>
      </c>
      <c r="B260" s="294"/>
      <c r="C260" s="312" t="s">
        <v>1177</v>
      </c>
      <c r="D260" s="294"/>
      <c r="E260" s="325"/>
      <c r="F260" s="325"/>
      <c r="G260" s="294"/>
      <c r="H260" s="294"/>
      <c r="I260" s="294"/>
      <c r="J260" s="294"/>
      <c r="K260" s="294"/>
      <c r="L260" s="294"/>
      <c r="M260" s="293"/>
      <c r="N260" s="316">
        <f t="shared" si="2"/>
        <v>2</v>
      </c>
      <c r="O260" s="293" t="str">
        <f t="shared" si="3"/>
        <v/>
      </c>
      <c r="P260" s="293"/>
      <c r="Q260" s="293"/>
      <c r="R260" s="293"/>
      <c r="S260" s="296"/>
      <c r="T260" s="296"/>
      <c r="U260" s="296"/>
    </row>
    <row r="261" hidden="1" outlineLevel="1">
      <c r="A261" s="317">
        <f t="shared" si="1"/>
        <v>1</v>
      </c>
      <c r="B261" s="318">
        <f t="shared" ref="B261:B264" si="41">IF(AND(C261&lt;&gt;"",D261&lt;&gt;""),COUNTIF($A$10:A261,"&gt;0"),"")</f>
        <v>200</v>
      </c>
      <c r="C261" s="322" t="s">
        <v>1178</v>
      </c>
      <c r="D261" s="320" t="s">
        <v>902</v>
      </c>
      <c r="E261" s="317"/>
      <c r="F261" s="317"/>
      <c r="G261" s="320"/>
      <c r="H261" s="320"/>
      <c r="I261" s="294"/>
      <c r="J261" s="320" t="s">
        <v>903</v>
      </c>
      <c r="K261" s="320" t="s">
        <v>904</v>
      </c>
      <c r="L261" s="320">
        <v>3.0</v>
      </c>
      <c r="M261" s="293"/>
      <c r="N261" s="316">
        <f t="shared" si="2"/>
        <v>2</v>
      </c>
      <c r="O261" s="316">
        <f t="shared" si="3"/>
        <v>2</v>
      </c>
      <c r="P261" s="293"/>
      <c r="Q261" s="293"/>
      <c r="R261" s="293"/>
      <c r="S261" s="296"/>
      <c r="T261" s="296"/>
      <c r="U261" s="296"/>
    </row>
    <row r="262" hidden="1" outlineLevel="1">
      <c r="A262" s="317">
        <f t="shared" si="1"/>
        <v>1</v>
      </c>
      <c r="B262" s="318">
        <f t="shared" si="41"/>
        <v>201</v>
      </c>
      <c r="C262" s="322" t="s">
        <v>1179</v>
      </c>
      <c r="D262" s="320" t="s">
        <v>902</v>
      </c>
      <c r="E262" s="317"/>
      <c r="F262" s="317"/>
      <c r="G262" s="320"/>
      <c r="H262" s="320"/>
      <c r="I262" s="294"/>
      <c r="J262" s="320" t="s">
        <v>903</v>
      </c>
      <c r="K262" s="320" t="s">
        <v>911</v>
      </c>
      <c r="L262" s="320">
        <v>5.0</v>
      </c>
      <c r="M262" s="293"/>
      <c r="N262" s="316">
        <f t="shared" si="2"/>
        <v>2</v>
      </c>
      <c r="O262" s="316">
        <f t="shared" si="3"/>
        <v>2</v>
      </c>
      <c r="P262" s="293"/>
      <c r="Q262" s="293"/>
      <c r="R262" s="293"/>
      <c r="S262" s="296"/>
      <c r="T262" s="296"/>
      <c r="U262" s="296"/>
    </row>
    <row r="263" hidden="1" outlineLevel="1">
      <c r="A263" s="317">
        <f t="shared" si="1"/>
        <v>1</v>
      </c>
      <c r="B263" s="318">
        <f t="shared" si="41"/>
        <v>202</v>
      </c>
      <c r="C263" s="322" t="s">
        <v>1180</v>
      </c>
      <c r="D263" s="320" t="s">
        <v>902</v>
      </c>
      <c r="E263" s="317"/>
      <c r="F263" s="317"/>
      <c r="G263" s="320"/>
      <c r="H263" s="320"/>
      <c r="I263" s="294"/>
      <c r="J263" s="320" t="s">
        <v>903</v>
      </c>
      <c r="K263" s="320" t="s">
        <v>904</v>
      </c>
      <c r="L263" s="320">
        <v>3.0</v>
      </c>
      <c r="M263" s="293"/>
      <c r="N263" s="316">
        <f t="shared" si="2"/>
        <v>2</v>
      </c>
      <c r="O263" s="316">
        <f t="shared" si="3"/>
        <v>2</v>
      </c>
      <c r="P263" s="293"/>
      <c r="Q263" s="293"/>
      <c r="R263" s="293"/>
      <c r="S263" s="296"/>
      <c r="T263" s="296"/>
      <c r="U263" s="296"/>
    </row>
    <row r="264" hidden="1" outlineLevel="1">
      <c r="A264" s="317">
        <f t="shared" si="1"/>
        <v>1</v>
      </c>
      <c r="B264" s="318">
        <f t="shared" si="41"/>
        <v>203</v>
      </c>
      <c r="C264" s="322" t="s">
        <v>1181</v>
      </c>
      <c r="D264" s="320" t="s">
        <v>902</v>
      </c>
      <c r="E264" s="317"/>
      <c r="F264" s="317"/>
      <c r="G264" s="320"/>
      <c r="H264" s="320"/>
      <c r="I264" s="294"/>
      <c r="J264" s="320" t="s">
        <v>903</v>
      </c>
      <c r="K264" s="320" t="s">
        <v>911</v>
      </c>
      <c r="L264" s="320">
        <v>5.0</v>
      </c>
      <c r="M264" s="293"/>
      <c r="N264" s="316">
        <f t="shared" si="2"/>
        <v>2</v>
      </c>
      <c r="O264" s="316">
        <f t="shared" si="3"/>
        <v>2</v>
      </c>
      <c r="P264" s="293"/>
      <c r="Q264" s="293"/>
      <c r="R264" s="293"/>
      <c r="S264" s="296"/>
      <c r="T264" s="296"/>
      <c r="U264" s="296"/>
    </row>
    <row r="265" hidden="1" outlineLevel="1">
      <c r="A265" s="294" t="str">
        <f t="shared" si="1"/>
        <v/>
      </c>
      <c r="B265" s="294"/>
      <c r="C265" s="312" t="s">
        <v>1182</v>
      </c>
      <c r="D265" s="294"/>
      <c r="E265" s="325"/>
      <c r="F265" s="325"/>
      <c r="G265" s="294"/>
      <c r="H265" s="294"/>
      <c r="I265" s="294"/>
      <c r="J265" s="294"/>
      <c r="K265" s="294"/>
      <c r="L265" s="294"/>
      <c r="M265" s="293"/>
      <c r="N265" s="316">
        <f t="shared" si="2"/>
        <v>2</v>
      </c>
      <c r="O265" s="293" t="str">
        <f t="shared" si="3"/>
        <v/>
      </c>
      <c r="P265" s="293"/>
      <c r="Q265" s="293"/>
      <c r="R265" s="293"/>
      <c r="S265" s="296"/>
      <c r="T265" s="296"/>
      <c r="U265" s="296"/>
    </row>
    <row r="266" hidden="1" outlineLevel="1">
      <c r="A266" s="317">
        <f t="shared" si="1"/>
        <v>1</v>
      </c>
      <c r="B266" s="318">
        <f t="shared" ref="B266:B269" si="42">IF(AND(C266&lt;&gt;"",D266&lt;&gt;""),COUNTIF($A$10:A266,"&gt;0"),"")</f>
        <v>204</v>
      </c>
      <c r="C266" s="322" t="s">
        <v>1183</v>
      </c>
      <c r="D266" s="320" t="s">
        <v>902</v>
      </c>
      <c r="E266" s="317"/>
      <c r="F266" s="317"/>
      <c r="G266" s="320"/>
      <c r="H266" s="320"/>
      <c r="I266" s="294"/>
      <c r="J266" s="320" t="s">
        <v>903</v>
      </c>
      <c r="K266" s="320" t="s">
        <v>904</v>
      </c>
      <c r="L266" s="320">
        <v>3.0</v>
      </c>
      <c r="M266" s="293"/>
      <c r="N266" s="316">
        <f t="shared" si="2"/>
        <v>2</v>
      </c>
      <c r="O266" s="316">
        <f t="shared" si="3"/>
        <v>2</v>
      </c>
      <c r="P266" s="293"/>
      <c r="Q266" s="293"/>
      <c r="R266" s="293"/>
      <c r="S266" s="296"/>
      <c r="T266" s="296"/>
      <c r="U266" s="296"/>
    </row>
    <row r="267" hidden="1" outlineLevel="1">
      <c r="A267" s="317">
        <f t="shared" si="1"/>
        <v>1</v>
      </c>
      <c r="B267" s="318">
        <f t="shared" si="42"/>
        <v>205</v>
      </c>
      <c r="C267" s="322" t="s">
        <v>1184</v>
      </c>
      <c r="D267" s="320" t="s">
        <v>902</v>
      </c>
      <c r="E267" s="317"/>
      <c r="F267" s="317"/>
      <c r="G267" s="320"/>
      <c r="H267" s="320"/>
      <c r="I267" s="294"/>
      <c r="J267" s="320" t="s">
        <v>903</v>
      </c>
      <c r="K267" s="320" t="s">
        <v>911</v>
      </c>
      <c r="L267" s="320">
        <v>5.0</v>
      </c>
      <c r="M267" s="293"/>
      <c r="N267" s="316">
        <f t="shared" si="2"/>
        <v>2</v>
      </c>
      <c r="O267" s="316">
        <f t="shared" si="3"/>
        <v>2</v>
      </c>
      <c r="P267" s="293"/>
      <c r="Q267" s="293"/>
      <c r="R267" s="293"/>
      <c r="S267" s="296"/>
      <c r="T267" s="296"/>
      <c r="U267" s="296"/>
    </row>
    <row r="268" hidden="1" outlineLevel="1">
      <c r="A268" s="317">
        <f t="shared" si="1"/>
        <v>1</v>
      </c>
      <c r="B268" s="318">
        <f t="shared" si="42"/>
        <v>206</v>
      </c>
      <c r="C268" s="322" t="s">
        <v>1185</v>
      </c>
      <c r="D268" s="320" t="s">
        <v>902</v>
      </c>
      <c r="E268" s="317"/>
      <c r="F268" s="317"/>
      <c r="G268" s="320"/>
      <c r="H268" s="320"/>
      <c r="I268" s="294"/>
      <c r="J268" s="320" t="s">
        <v>903</v>
      </c>
      <c r="K268" s="320" t="s">
        <v>904</v>
      </c>
      <c r="L268" s="320">
        <v>3.0</v>
      </c>
      <c r="M268" s="293"/>
      <c r="N268" s="316">
        <f t="shared" si="2"/>
        <v>2</v>
      </c>
      <c r="O268" s="316">
        <f t="shared" si="3"/>
        <v>2</v>
      </c>
      <c r="P268" s="293"/>
      <c r="Q268" s="293"/>
      <c r="R268" s="293"/>
      <c r="S268" s="296"/>
      <c r="T268" s="296"/>
      <c r="U268" s="296"/>
    </row>
    <row r="269" hidden="1" outlineLevel="1">
      <c r="A269" s="317">
        <f t="shared" si="1"/>
        <v>1</v>
      </c>
      <c r="B269" s="318">
        <f t="shared" si="42"/>
        <v>207</v>
      </c>
      <c r="C269" s="322" t="s">
        <v>1186</v>
      </c>
      <c r="D269" s="320" t="s">
        <v>902</v>
      </c>
      <c r="E269" s="317"/>
      <c r="F269" s="317"/>
      <c r="G269" s="320"/>
      <c r="H269" s="320"/>
      <c r="I269" s="294"/>
      <c r="J269" s="320" t="s">
        <v>903</v>
      </c>
      <c r="K269" s="320" t="s">
        <v>911</v>
      </c>
      <c r="L269" s="320">
        <v>5.0</v>
      </c>
      <c r="M269" s="293"/>
      <c r="N269" s="316">
        <f t="shared" si="2"/>
        <v>2</v>
      </c>
      <c r="O269" s="316">
        <f t="shared" si="3"/>
        <v>2</v>
      </c>
      <c r="P269" s="293"/>
      <c r="Q269" s="293"/>
      <c r="R269" s="293"/>
      <c r="S269" s="296"/>
      <c r="T269" s="296"/>
      <c r="U269" s="296"/>
    </row>
    <row r="270" hidden="1" outlineLevel="1">
      <c r="A270" s="294" t="str">
        <f t="shared" si="1"/>
        <v/>
      </c>
      <c r="B270" s="294"/>
      <c r="C270" s="312" t="s">
        <v>1187</v>
      </c>
      <c r="D270" s="294"/>
      <c r="E270" s="325"/>
      <c r="F270" s="325"/>
      <c r="G270" s="294"/>
      <c r="H270" s="294"/>
      <c r="I270" s="294"/>
      <c r="J270" s="294"/>
      <c r="K270" s="294"/>
      <c r="L270" s="294"/>
      <c r="M270" s="293"/>
      <c r="N270" s="316">
        <f t="shared" si="2"/>
        <v>2</v>
      </c>
      <c r="O270" s="293" t="str">
        <f t="shared" si="3"/>
        <v/>
      </c>
      <c r="P270" s="293"/>
      <c r="Q270" s="293"/>
      <c r="R270" s="293"/>
      <c r="S270" s="296"/>
      <c r="T270" s="296"/>
      <c r="U270" s="296"/>
    </row>
    <row r="271" hidden="1" outlineLevel="1">
      <c r="A271" s="317">
        <f t="shared" si="1"/>
        <v>1</v>
      </c>
      <c r="B271" s="318">
        <f t="shared" ref="B271:B274" si="43">IF(AND(C271&lt;&gt;"",D271&lt;&gt;""),COUNTIF($A$10:A271,"&gt;0"),"")</f>
        <v>208</v>
      </c>
      <c r="C271" s="322" t="s">
        <v>1188</v>
      </c>
      <c r="D271" s="320" t="s">
        <v>902</v>
      </c>
      <c r="E271" s="317"/>
      <c r="F271" s="317"/>
      <c r="G271" s="320"/>
      <c r="H271" s="320"/>
      <c r="I271" s="294"/>
      <c r="J271" s="320" t="s">
        <v>903</v>
      </c>
      <c r="K271" s="320" t="s">
        <v>904</v>
      </c>
      <c r="L271" s="320">
        <v>3.0</v>
      </c>
      <c r="M271" s="293"/>
      <c r="N271" s="316">
        <f t="shared" si="2"/>
        <v>2</v>
      </c>
      <c r="O271" s="316">
        <f t="shared" si="3"/>
        <v>2</v>
      </c>
      <c r="P271" s="293"/>
      <c r="Q271" s="293"/>
      <c r="R271" s="293"/>
      <c r="S271" s="296"/>
      <c r="T271" s="296"/>
      <c r="U271" s="296"/>
    </row>
    <row r="272" hidden="1" outlineLevel="1">
      <c r="A272" s="317">
        <f t="shared" si="1"/>
        <v>1</v>
      </c>
      <c r="B272" s="318">
        <f t="shared" si="43"/>
        <v>209</v>
      </c>
      <c r="C272" s="322" t="s">
        <v>1189</v>
      </c>
      <c r="D272" s="320" t="s">
        <v>902</v>
      </c>
      <c r="E272" s="317"/>
      <c r="F272" s="317"/>
      <c r="G272" s="320"/>
      <c r="H272" s="320"/>
      <c r="I272" s="294"/>
      <c r="J272" s="320" t="s">
        <v>903</v>
      </c>
      <c r="K272" s="320" t="s">
        <v>911</v>
      </c>
      <c r="L272" s="320">
        <v>5.0</v>
      </c>
      <c r="M272" s="293"/>
      <c r="N272" s="316">
        <f t="shared" si="2"/>
        <v>2</v>
      </c>
      <c r="O272" s="316">
        <f t="shared" si="3"/>
        <v>2</v>
      </c>
      <c r="P272" s="293"/>
      <c r="Q272" s="293"/>
      <c r="R272" s="293"/>
      <c r="S272" s="296"/>
      <c r="T272" s="296"/>
      <c r="U272" s="296"/>
    </row>
    <row r="273" hidden="1" outlineLevel="1">
      <c r="A273" s="317">
        <f t="shared" si="1"/>
        <v>1</v>
      </c>
      <c r="B273" s="318">
        <f t="shared" si="43"/>
        <v>210</v>
      </c>
      <c r="C273" s="322" t="s">
        <v>1190</v>
      </c>
      <c r="D273" s="320" t="s">
        <v>902</v>
      </c>
      <c r="E273" s="317"/>
      <c r="F273" s="317"/>
      <c r="G273" s="320"/>
      <c r="H273" s="320"/>
      <c r="I273" s="294"/>
      <c r="J273" s="320" t="s">
        <v>903</v>
      </c>
      <c r="K273" s="320" t="s">
        <v>904</v>
      </c>
      <c r="L273" s="320">
        <v>3.0</v>
      </c>
      <c r="M273" s="293"/>
      <c r="N273" s="316">
        <f t="shared" si="2"/>
        <v>2</v>
      </c>
      <c r="O273" s="316">
        <f t="shared" si="3"/>
        <v>2</v>
      </c>
      <c r="P273" s="293"/>
      <c r="Q273" s="293"/>
      <c r="R273" s="293"/>
      <c r="S273" s="296"/>
      <c r="T273" s="296"/>
      <c r="U273" s="296"/>
    </row>
    <row r="274" hidden="1" outlineLevel="1">
      <c r="A274" s="317">
        <f t="shared" si="1"/>
        <v>1</v>
      </c>
      <c r="B274" s="318">
        <f t="shared" si="43"/>
        <v>211</v>
      </c>
      <c r="C274" s="322" t="s">
        <v>1191</v>
      </c>
      <c r="D274" s="320" t="s">
        <v>902</v>
      </c>
      <c r="E274" s="317"/>
      <c r="F274" s="317"/>
      <c r="G274" s="320"/>
      <c r="H274" s="320"/>
      <c r="I274" s="294"/>
      <c r="J274" s="320" t="s">
        <v>903</v>
      </c>
      <c r="K274" s="320" t="s">
        <v>911</v>
      </c>
      <c r="L274" s="320">
        <v>5.0</v>
      </c>
      <c r="M274" s="293"/>
      <c r="N274" s="316">
        <f t="shared" si="2"/>
        <v>2</v>
      </c>
      <c r="O274" s="316">
        <f t="shared" si="3"/>
        <v>2</v>
      </c>
      <c r="P274" s="293"/>
      <c r="Q274" s="293"/>
      <c r="R274" s="293"/>
      <c r="S274" s="296"/>
      <c r="T274" s="296"/>
      <c r="U274" s="296"/>
    </row>
    <row r="275" hidden="1" outlineLevel="1">
      <c r="A275" s="294" t="str">
        <f t="shared" si="1"/>
        <v/>
      </c>
      <c r="B275" s="294"/>
      <c r="C275" s="312" t="s">
        <v>1192</v>
      </c>
      <c r="D275" s="294"/>
      <c r="E275" s="325"/>
      <c r="F275" s="325"/>
      <c r="G275" s="294"/>
      <c r="H275" s="294"/>
      <c r="I275" s="294"/>
      <c r="J275" s="294"/>
      <c r="K275" s="294"/>
      <c r="L275" s="294"/>
      <c r="M275" s="293"/>
      <c r="N275" s="316">
        <f t="shared" si="2"/>
        <v>2</v>
      </c>
      <c r="O275" s="293" t="str">
        <f t="shared" si="3"/>
        <v/>
      </c>
      <c r="P275" s="293"/>
      <c r="Q275" s="293"/>
      <c r="R275" s="293"/>
      <c r="S275" s="296"/>
      <c r="T275" s="296"/>
      <c r="U275" s="296"/>
    </row>
    <row r="276" hidden="1" outlineLevel="1">
      <c r="A276" s="317">
        <f t="shared" si="1"/>
        <v>1</v>
      </c>
      <c r="B276" s="318">
        <f t="shared" ref="B276:B279" si="44">IF(AND(C276&lt;&gt;"",D276&lt;&gt;""),COUNTIF($A$10:A276,"&gt;0"),"")</f>
        <v>212</v>
      </c>
      <c r="C276" s="322" t="s">
        <v>1193</v>
      </c>
      <c r="D276" s="320" t="s">
        <v>902</v>
      </c>
      <c r="E276" s="317"/>
      <c r="F276" s="317"/>
      <c r="G276" s="320"/>
      <c r="H276" s="320"/>
      <c r="I276" s="294"/>
      <c r="J276" s="320" t="s">
        <v>903</v>
      </c>
      <c r="K276" s="320" t="s">
        <v>904</v>
      </c>
      <c r="L276" s="320">
        <v>3.0</v>
      </c>
      <c r="M276" s="293"/>
      <c r="N276" s="316">
        <f t="shared" si="2"/>
        <v>2</v>
      </c>
      <c r="O276" s="316">
        <f t="shared" si="3"/>
        <v>2</v>
      </c>
      <c r="P276" s="293"/>
      <c r="Q276" s="293"/>
      <c r="R276" s="293"/>
      <c r="S276" s="296"/>
      <c r="T276" s="296"/>
      <c r="U276" s="296"/>
    </row>
    <row r="277" hidden="1" outlineLevel="1">
      <c r="A277" s="317">
        <f t="shared" si="1"/>
        <v>1</v>
      </c>
      <c r="B277" s="318">
        <f t="shared" si="44"/>
        <v>213</v>
      </c>
      <c r="C277" s="322" t="s">
        <v>1194</v>
      </c>
      <c r="D277" s="320" t="s">
        <v>902</v>
      </c>
      <c r="E277" s="317"/>
      <c r="F277" s="317"/>
      <c r="G277" s="320"/>
      <c r="H277" s="320"/>
      <c r="I277" s="294"/>
      <c r="J277" s="320" t="s">
        <v>903</v>
      </c>
      <c r="K277" s="320" t="s">
        <v>911</v>
      </c>
      <c r="L277" s="320">
        <v>5.0</v>
      </c>
      <c r="M277" s="293"/>
      <c r="N277" s="316">
        <f t="shared" si="2"/>
        <v>2</v>
      </c>
      <c r="O277" s="316">
        <f t="shared" si="3"/>
        <v>2</v>
      </c>
      <c r="P277" s="293"/>
      <c r="Q277" s="293"/>
      <c r="R277" s="293"/>
      <c r="S277" s="296"/>
      <c r="T277" s="296"/>
      <c r="U277" s="296"/>
    </row>
    <row r="278" hidden="1" outlineLevel="1">
      <c r="A278" s="317">
        <f t="shared" si="1"/>
        <v>1</v>
      </c>
      <c r="B278" s="318">
        <f t="shared" si="44"/>
        <v>214</v>
      </c>
      <c r="C278" s="322" t="s">
        <v>1195</v>
      </c>
      <c r="D278" s="320" t="s">
        <v>902</v>
      </c>
      <c r="E278" s="317"/>
      <c r="F278" s="317"/>
      <c r="G278" s="320"/>
      <c r="H278" s="320"/>
      <c r="I278" s="294"/>
      <c r="J278" s="320" t="s">
        <v>903</v>
      </c>
      <c r="K278" s="320" t="s">
        <v>904</v>
      </c>
      <c r="L278" s="320">
        <v>3.0</v>
      </c>
      <c r="M278" s="293"/>
      <c r="N278" s="316">
        <f t="shared" si="2"/>
        <v>2</v>
      </c>
      <c r="O278" s="316">
        <f t="shared" si="3"/>
        <v>2</v>
      </c>
      <c r="P278" s="293"/>
      <c r="Q278" s="293"/>
      <c r="R278" s="293"/>
      <c r="S278" s="296"/>
      <c r="T278" s="296"/>
      <c r="U278" s="296"/>
    </row>
    <row r="279" hidden="1" outlineLevel="1">
      <c r="A279" s="317">
        <f t="shared" si="1"/>
        <v>1</v>
      </c>
      <c r="B279" s="318">
        <f t="shared" si="44"/>
        <v>215</v>
      </c>
      <c r="C279" s="322" t="s">
        <v>1196</v>
      </c>
      <c r="D279" s="320" t="s">
        <v>902</v>
      </c>
      <c r="E279" s="317"/>
      <c r="F279" s="317"/>
      <c r="G279" s="320"/>
      <c r="H279" s="320"/>
      <c r="I279" s="294"/>
      <c r="J279" s="320" t="s">
        <v>903</v>
      </c>
      <c r="K279" s="320" t="s">
        <v>911</v>
      </c>
      <c r="L279" s="320">
        <v>5.0</v>
      </c>
      <c r="M279" s="293"/>
      <c r="N279" s="316">
        <f t="shared" si="2"/>
        <v>2</v>
      </c>
      <c r="O279" s="316">
        <f t="shared" si="3"/>
        <v>2</v>
      </c>
      <c r="P279" s="293"/>
      <c r="Q279" s="293"/>
      <c r="R279" s="293"/>
      <c r="S279" s="296"/>
      <c r="T279" s="296"/>
      <c r="U279" s="296"/>
    </row>
    <row r="280" hidden="1" outlineLevel="1">
      <c r="A280" s="294" t="str">
        <f t="shared" si="1"/>
        <v/>
      </c>
      <c r="B280" s="294"/>
      <c r="C280" s="312" t="s">
        <v>1197</v>
      </c>
      <c r="D280" s="294"/>
      <c r="E280" s="325"/>
      <c r="F280" s="325"/>
      <c r="G280" s="294"/>
      <c r="H280" s="294"/>
      <c r="I280" s="294"/>
      <c r="J280" s="294"/>
      <c r="K280" s="294"/>
      <c r="L280" s="294"/>
      <c r="M280" s="293"/>
      <c r="N280" s="316">
        <f t="shared" si="2"/>
        <v>2</v>
      </c>
      <c r="O280" s="293" t="str">
        <f t="shared" si="3"/>
        <v/>
      </c>
      <c r="P280" s="293"/>
      <c r="Q280" s="293"/>
      <c r="R280" s="293"/>
      <c r="S280" s="296"/>
      <c r="T280" s="296"/>
      <c r="U280" s="296"/>
    </row>
    <row r="281" hidden="1" outlineLevel="1">
      <c r="A281" s="317">
        <f t="shared" si="1"/>
        <v>1</v>
      </c>
      <c r="B281" s="318">
        <f t="shared" ref="B281:B284" si="45">IF(AND(C281&lt;&gt;"",D281&lt;&gt;""),COUNTIF($A$10:A281,"&gt;0"),"")</f>
        <v>216</v>
      </c>
      <c r="C281" s="322" t="s">
        <v>1198</v>
      </c>
      <c r="D281" s="320" t="s">
        <v>902</v>
      </c>
      <c r="E281" s="317"/>
      <c r="F281" s="317"/>
      <c r="G281" s="320"/>
      <c r="H281" s="320"/>
      <c r="I281" s="294"/>
      <c r="J281" s="320" t="s">
        <v>903</v>
      </c>
      <c r="K281" s="320" t="s">
        <v>904</v>
      </c>
      <c r="L281" s="320">
        <v>3.0</v>
      </c>
      <c r="M281" s="293"/>
      <c r="N281" s="316">
        <f t="shared" si="2"/>
        <v>2</v>
      </c>
      <c r="O281" s="316">
        <f t="shared" si="3"/>
        <v>2</v>
      </c>
      <c r="P281" s="293"/>
      <c r="Q281" s="293"/>
      <c r="R281" s="293"/>
      <c r="S281" s="296"/>
      <c r="T281" s="296"/>
      <c r="U281" s="296"/>
    </row>
    <row r="282" hidden="1" outlineLevel="1">
      <c r="A282" s="317">
        <f t="shared" si="1"/>
        <v>1</v>
      </c>
      <c r="B282" s="318">
        <f t="shared" si="45"/>
        <v>217</v>
      </c>
      <c r="C282" s="322" t="s">
        <v>1199</v>
      </c>
      <c r="D282" s="320" t="s">
        <v>902</v>
      </c>
      <c r="E282" s="317"/>
      <c r="F282" s="317"/>
      <c r="G282" s="320"/>
      <c r="H282" s="320"/>
      <c r="I282" s="294"/>
      <c r="J282" s="320" t="s">
        <v>903</v>
      </c>
      <c r="K282" s="320" t="s">
        <v>911</v>
      </c>
      <c r="L282" s="320">
        <v>5.0</v>
      </c>
      <c r="M282" s="293"/>
      <c r="N282" s="316">
        <f t="shared" si="2"/>
        <v>2</v>
      </c>
      <c r="O282" s="316">
        <f t="shared" si="3"/>
        <v>2</v>
      </c>
      <c r="P282" s="293"/>
      <c r="Q282" s="293"/>
      <c r="R282" s="293"/>
      <c r="S282" s="296"/>
      <c r="T282" s="296"/>
      <c r="U282" s="296"/>
    </row>
    <row r="283" hidden="1" outlineLevel="1">
      <c r="A283" s="317">
        <f t="shared" si="1"/>
        <v>1</v>
      </c>
      <c r="B283" s="318">
        <f t="shared" si="45"/>
        <v>218</v>
      </c>
      <c r="C283" s="322" t="s">
        <v>1200</v>
      </c>
      <c r="D283" s="320" t="s">
        <v>902</v>
      </c>
      <c r="E283" s="317"/>
      <c r="F283" s="317"/>
      <c r="G283" s="320"/>
      <c r="H283" s="320"/>
      <c r="I283" s="294"/>
      <c r="J283" s="320" t="s">
        <v>903</v>
      </c>
      <c r="K283" s="320" t="s">
        <v>904</v>
      </c>
      <c r="L283" s="320">
        <v>3.0</v>
      </c>
      <c r="M283" s="293"/>
      <c r="N283" s="316">
        <f t="shared" si="2"/>
        <v>2</v>
      </c>
      <c r="O283" s="316">
        <f t="shared" si="3"/>
        <v>2</v>
      </c>
      <c r="P283" s="293"/>
      <c r="Q283" s="293"/>
      <c r="R283" s="293"/>
      <c r="S283" s="296"/>
      <c r="T283" s="296"/>
      <c r="U283" s="296"/>
    </row>
    <row r="284" hidden="1" outlineLevel="1">
      <c r="A284" s="317">
        <f t="shared" si="1"/>
        <v>1</v>
      </c>
      <c r="B284" s="318">
        <f t="shared" si="45"/>
        <v>219</v>
      </c>
      <c r="C284" s="322" t="s">
        <v>1201</v>
      </c>
      <c r="D284" s="320" t="s">
        <v>902</v>
      </c>
      <c r="E284" s="317"/>
      <c r="F284" s="317"/>
      <c r="G284" s="320"/>
      <c r="H284" s="320"/>
      <c r="I284" s="294"/>
      <c r="J284" s="320" t="s">
        <v>903</v>
      </c>
      <c r="K284" s="320" t="s">
        <v>911</v>
      </c>
      <c r="L284" s="320">
        <v>5.0</v>
      </c>
      <c r="M284" s="293"/>
      <c r="N284" s="316">
        <f t="shared" si="2"/>
        <v>2</v>
      </c>
      <c r="O284" s="316">
        <f t="shared" si="3"/>
        <v>2</v>
      </c>
      <c r="P284" s="293"/>
      <c r="Q284" s="293"/>
      <c r="R284" s="293"/>
      <c r="S284" s="296"/>
      <c r="T284" s="296"/>
      <c r="U284" s="296"/>
    </row>
    <row r="285" hidden="1" outlineLevel="1">
      <c r="A285" s="294" t="str">
        <f t="shared" si="1"/>
        <v/>
      </c>
      <c r="B285" s="294"/>
      <c r="C285" s="312" t="s">
        <v>1202</v>
      </c>
      <c r="D285" s="294"/>
      <c r="E285" s="325"/>
      <c r="F285" s="325"/>
      <c r="G285" s="294"/>
      <c r="H285" s="294"/>
      <c r="I285" s="294"/>
      <c r="J285" s="294"/>
      <c r="K285" s="294"/>
      <c r="L285" s="294"/>
      <c r="M285" s="293"/>
      <c r="N285" s="316">
        <f t="shared" si="2"/>
        <v>2</v>
      </c>
      <c r="O285" s="293" t="str">
        <f t="shared" si="3"/>
        <v/>
      </c>
      <c r="P285" s="293"/>
      <c r="Q285" s="293"/>
      <c r="R285" s="293"/>
      <c r="S285" s="296"/>
      <c r="T285" s="296"/>
      <c r="U285" s="296"/>
    </row>
    <row r="286" hidden="1" outlineLevel="1">
      <c r="A286" s="317">
        <f t="shared" si="1"/>
        <v>1</v>
      </c>
      <c r="B286" s="318">
        <f t="shared" ref="B286:B289" si="46">IF(AND(C286&lt;&gt;"",D286&lt;&gt;""),COUNTIF($A$10:A286,"&gt;0"),"")</f>
        <v>220</v>
      </c>
      <c r="C286" s="322" t="s">
        <v>1203</v>
      </c>
      <c r="D286" s="320" t="s">
        <v>902</v>
      </c>
      <c r="E286" s="317"/>
      <c r="F286" s="317"/>
      <c r="G286" s="320"/>
      <c r="H286" s="320"/>
      <c r="I286" s="294"/>
      <c r="J286" s="320" t="s">
        <v>903</v>
      </c>
      <c r="K286" s="320" t="s">
        <v>904</v>
      </c>
      <c r="L286" s="320">
        <v>3.0</v>
      </c>
      <c r="M286" s="293"/>
      <c r="N286" s="316">
        <f t="shared" si="2"/>
        <v>2</v>
      </c>
      <c r="O286" s="316">
        <f t="shared" si="3"/>
        <v>2</v>
      </c>
      <c r="P286" s="293"/>
      <c r="Q286" s="293"/>
      <c r="R286" s="293"/>
      <c r="S286" s="296"/>
      <c r="T286" s="296"/>
      <c r="U286" s="296"/>
    </row>
    <row r="287" hidden="1" outlineLevel="1">
      <c r="A287" s="317">
        <f t="shared" si="1"/>
        <v>1</v>
      </c>
      <c r="B287" s="318">
        <f t="shared" si="46"/>
        <v>221</v>
      </c>
      <c r="C287" s="322" t="s">
        <v>1204</v>
      </c>
      <c r="D287" s="320" t="s">
        <v>902</v>
      </c>
      <c r="E287" s="317"/>
      <c r="F287" s="317"/>
      <c r="G287" s="320"/>
      <c r="H287" s="320"/>
      <c r="I287" s="294"/>
      <c r="J287" s="320" t="s">
        <v>903</v>
      </c>
      <c r="K287" s="320" t="s">
        <v>911</v>
      </c>
      <c r="L287" s="320">
        <v>5.0</v>
      </c>
      <c r="M287" s="293"/>
      <c r="N287" s="316">
        <f t="shared" si="2"/>
        <v>2</v>
      </c>
      <c r="O287" s="316">
        <f t="shared" si="3"/>
        <v>2</v>
      </c>
      <c r="P287" s="293"/>
      <c r="Q287" s="293"/>
      <c r="R287" s="293"/>
      <c r="S287" s="296"/>
      <c r="T287" s="296"/>
      <c r="U287" s="296"/>
    </row>
    <row r="288" hidden="1" outlineLevel="1">
      <c r="A288" s="317">
        <f t="shared" si="1"/>
        <v>1</v>
      </c>
      <c r="B288" s="318">
        <f t="shared" si="46"/>
        <v>222</v>
      </c>
      <c r="C288" s="322" t="s">
        <v>1205</v>
      </c>
      <c r="D288" s="320" t="s">
        <v>902</v>
      </c>
      <c r="E288" s="317"/>
      <c r="F288" s="317"/>
      <c r="G288" s="320"/>
      <c r="H288" s="320"/>
      <c r="I288" s="294"/>
      <c r="J288" s="320" t="s">
        <v>903</v>
      </c>
      <c r="K288" s="320" t="s">
        <v>904</v>
      </c>
      <c r="L288" s="320">
        <v>3.0</v>
      </c>
      <c r="M288" s="293"/>
      <c r="N288" s="316">
        <f t="shared" si="2"/>
        <v>2</v>
      </c>
      <c r="O288" s="316">
        <f t="shared" si="3"/>
        <v>2</v>
      </c>
      <c r="P288" s="293"/>
      <c r="Q288" s="293"/>
      <c r="R288" s="293"/>
      <c r="S288" s="296"/>
      <c r="T288" s="296"/>
      <c r="U288" s="296"/>
    </row>
    <row r="289" hidden="1" outlineLevel="1">
      <c r="A289" s="317">
        <f t="shared" si="1"/>
        <v>1</v>
      </c>
      <c r="B289" s="318">
        <f t="shared" si="46"/>
        <v>223</v>
      </c>
      <c r="C289" s="322" t="s">
        <v>1206</v>
      </c>
      <c r="D289" s="320" t="s">
        <v>902</v>
      </c>
      <c r="E289" s="317"/>
      <c r="F289" s="317"/>
      <c r="G289" s="320"/>
      <c r="H289" s="320"/>
      <c r="I289" s="294"/>
      <c r="J289" s="320" t="s">
        <v>903</v>
      </c>
      <c r="K289" s="320" t="s">
        <v>911</v>
      </c>
      <c r="L289" s="320">
        <v>5.0</v>
      </c>
      <c r="M289" s="293"/>
      <c r="N289" s="316">
        <f t="shared" si="2"/>
        <v>2</v>
      </c>
      <c r="O289" s="316">
        <f t="shared" si="3"/>
        <v>2</v>
      </c>
      <c r="P289" s="293"/>
      <c r="Q289" s="293"/>
      <c r="R289" s="293"/>
      <c r="S289" s="296"/>
      <c r="T289" s="296"/>
      <c r="U289" s="296"/>
    </row>
    <row r="290" hidden="1" outlineLevel="1">
      <c r="A290" s="294" t="str">
        <f t="shared" si="1"/>
        <v/>
      </c>
      <c r="B290" s="294"/>
      <c r="C290" s="312" t="s">
        <v>1207</v>
      </c>
      <c r="D290" s="294"/>
      <c r="E290" s="325"/>
      <c r="F290" s="325"/>
      <c r="G290" s="294"/>
      <c r="H290" s="294"/>
      <c r="I290" s="294"/>
      <c r="J290" s="294"/>
      <c r="K290" s="294"/>
      <c r="L290" s="294"/>
      <c r="M290" s="293"/>
      <c r="N290" s="316">
        <f t="shared" si="2"/>
        <v>2</v>
      </c>
      <c r="O290" s="293" t="str">
        <f t="shared" si="3"/>
        <v/>
      </c>
      <c r="P290" s="293"/>
      <c r="Q290" s="293"/>
      <c r="R290" s="293"/>
      <c r="S290" s="296"/>
      <c r="T290" s="296"/>
      <c r="U290" s="296"/>
    </row>
    <row r="291" hidden="1" outlineLevel="1">
      <c r="A291" s="317">
        <f t="shared" si="1"/>
        <v>1</v>
      </c>
      <c r="B291" s="318">
        <f t="shared" ref="B291:B294" si="47">IF(AND(C291&lt;&gt;"",D291&lt;&gt;""),COUNTIF($A$10:A291,"&gt;0"),"")</f>
        <v>224</v>
      </c>
      <c r="C291" s="322" t="s">
        <v>1208</v>
      </c>
      <c r="D291" s="320" t="s">
        <v>902</v>
      </c>
      <c r="E291" s="317"/>
      <c r="F291" s="317"/>
      <c r="G291" s="320"/>
      <c r="H291" s="320"/>
      <c r="I291" s="294"/>
      <c r="J291" s="320" t="s">
        <v>903</v>
      </c>
      <c r="K291" s="320" t="s">
        <v>904</v>
      </c>
      <c r="L291" s="320">
        <v>3.0</v>
      </c>
      <c r="M291" s="293"/>
      <c r="N291" s="316">
        <f t="shared" si="2"/>
        <v>2</v>
      </c>
      <c r="O291" s="316">
        <f t="shared" si="3"/>
        <v>2</v>
      </c>
      <c r="P291" s="293"/>
      <c r="Q291" s="293"/>
      <c r="R291" s="293"/>
      <c r="S291" s="296"/>
      <c r="T291" s="296"/>
      <c r="U291" s="296"/>
    </row>
    <row r="292" hidden="1" outlineLevel="1">
      <c r="A292" s="317">
        <f t="shared" si="1"/>
        <v>1</v>
      </c>
      <c r="B292" s="318">
        <f t="shared" si="47"/>
        <v>225</v>
      </c>
      <c r="C292" s="322" t="s">
        <v>1209</v>
      </c>
      <c r="D292" s="320" t="s">
        <v>902</v>
      </c>
      <c r="E292" s="317"/>
      <c r="F292" s="317"/>
      <c r="G292" s="320"/>
      <c r="H292" s="320"/>
      <c r="I292" s="294"/>
      <c r="J292" s="320" t="s">
        <v>903</v>
      </c>
      <c r="K292" s="320" t="s">
        <v>911</v>
      </c>
      <c r="L292" s="320">
        <v>5.0</v>
      </c>
      <c r="M292" s="293"/>
      <c r="N292" s="316">
        <f t="shared" si="2"/>
        <v>2</v>
      </c>
      <c r="O292" s="316">
        <f t="shared" si="3"/>
        <v>2</v>
      </c>
      <c r="P292" s="293"/>
      <c r="Q292" s="293"/>
      <c r="R292" s="293"/>
      <c r="S292" s="296"/>
      <c r="T292" s="296"/>
      <c r="U292" s="296"/>
    </row>
    <row r="293" hidden="1" outlineLevel="1">
      <c r="A293" s="317">
        <f t="shared" si="1"/>
        <v>1</v>
      </c>
      <c r="B293" s="318">
        <f t="shared" si="47"/>
        <v>226</v>
      </c>
      <c r="C293" s="322" t="s">
        <v>1210</v>
      </c>
      <c r="D293" s="320" t="s">
        <v>902</v>
      </c>
      <c r="E293" s="317"/>
      <c r="F293" s="317"/>
      <c r="G293" s="320"/>
      <c r="H293" s="320"/>
      <c r="I293" s="294"/>
      <c r="J293" s="320" t="s">
        <v>903</v>
      </c>
      <c r="K293" s="320" t="s">
        <v>904</v>
      </c>
      <c r="L293" s="320">
        <v>3.0</v>
      </c>
      <c r="M293" s="293"/>
      <c r="N293" s="316">
        <f t="shared" si="2"/>
        <v>2</v>
      </c>
      <c r="O293" s="316">
        <f t="shared" si="3"/>
        <v>2</v>
      </c>
      <c r="P293" s="293"/>
      <c r="Q293" s="293"/>
      <c r="R293" s="293"/>
      <c r="S293" s="296"/>
      <c r="T293" s="296"/>
      <c r="U293" s="296"/>
    </row>
    <row r="294" hidden="1" outlineLevel="1">
      <c r="A294" s="317">
        <f t="shared" si="1"/>
        <v>1</v>
      </c>
      <c r="B294" s="318">
        <f t="shared" si="47"/>
        <v>227</v>
      </c>
      <c r="C294" s="322" t="s">
        <v>1211</v>
      </c>
      <c r="D294" s="320" t="s">
        <v>902</v>
      </c>
      <c r="E294" s="317"/>
      <c r="F294" s="317"/>
      <c r="G294" s="320"/>
      <c r="H294" s="320"/>
      <c r="I294" s="294"/>
      <c r="J294" s="320" t="s">
        <v>903</v>
      </c>
      <c r="K294" s="320" t="s">
        <v>911</v>
      </c>
      <c r="L294" s="320">
        <v>5.0</v>
      </c>
      <c r="M294" s="293"/>
      <c r="N294" s="316">
        <f t="shared" si="2"/>
        <v>2</v>
      </c>
      <c r="O294" s="316">
        <f t="shared" si="3"/>
        <v>2</v>
      </c>
      <c r="P294" s="293"/>
      <c r="Q294" s="293"/>
      <c r="R294" s="293"/>
      <c r="S294" s="296"/>
      <c r="T294" s="296"/>
      <c r="U294" s="296"/>
    </row>
    <row r="295" hidden="1" outlineLevel="1">
      <c r="A295" s="294" t="str">
        <f t="shared" si="1"/>
        <v/>
      </c>
      <c r="B295" s="294"/>
      <c r="C295" s="312" t="s">
        <v>1212</v>
      </c>
      <c r="D295" s="294"/>
      <c r="E295" s="325"/>
      <c r="F295" s="325"/>
      <c r="G295" s="294"/>
      <c r="H295" s="294"/>
      <c r="I295" s="294"/>
      <c r="J295" s="294"/>
      <c r="K295" s="294"/>
      <c r="L295" s="294"/>
      <c r="M295" s="293"/>
      <c r="N295" s="316">
        <f t="shared" si="2"/>
        <v>2</v>
      </c>
      <c r="O295" s="293" t="str">
        <f t="shared" si="3"/>
        <v/>
      </c>
      <c r="P295" s="293"/>
      <c r="Q295" s="293"/>
      <c r="R295" s="293"/>
      <c r="S295" s="296"/>
      <c r="T295" s="296"/>
      <c r="U295" s="296"/>
    </row>
    <row r="296" hidden="1" outlineLevel="1">
      <c r="A296" s="317">
        <f t="shared" si="1"/>
        <v>1</v>
      </c>
      <c r="B296" s="318">
        <f t="shared" ref="B296:B299" si="48">IF(AND(C296&lt;&gt;"",D296&lt;&gt;""),COUNTIF($A$10:A296,"&gt;0"),"")</f>
        <v>228</v>
      </c>
      <c r="C296" s="322" t="s">
        <v>1213</v>
      </c>
      <c r="D296" s="320" t="s">
        <v>902</v>
      </c>
      <c r="E296" s="317"/>
      <c r="F296" s="317"/>
      <c r="G296" s="320"/>
      <c r="H296" s="320"/>
      <c r="I296" s="294"/>
      <c r="J296" s="320" t="s">
        <v>903</v>
      </c>
      <c r="K296" s="320" t="s">
        <v>904</v>
      </c>
      <c r="L296" s="320">
        <v>3.0</v>
      </c>
      <c r="M296" s="293"/>
      <c r="N296" s="316">
        <f t="shared" si="2"/>
        <v>2</v>
      </c>
      <c r="O296" s="316">
        <f t="shared" si="3"/>
        <v>2</v>
      </c>
      <c r="P296" s="293"/>
      <c r="Q296" s="293"/>
      <c r="R296" s="293"/>
      <c r="S296" s="296"/>
      <c r="T296" s="296"/>
      <c r="U296" s="296"/>
    </row>
    <row r="297" hidden="1" outlineLevel="1">
      <c r="A297" s="317">
        <f t="shared" si="1"/>
        <v>1</v>
      </c>
      <c r="B297" s="318">
        <f t="shared" si="48"/>
        <v>229</v>
      </c>
      <c r="C297" s="322" t="s">
        <v>1214</v>
      </c>
      <c r="D297" s="320" t="s">
        <v>902</v>
      </c>
      <c r="E297" s="317"/>
      <c r="F297" s="317"/>
      <c r="G297" s="320"/>
      <c r="H297" s="320"/>
      <c r="I297" s="294"/>
      <c r="J297" s="320" t="s">
        <v>903</v>
      </c>
      <c r="K297" s="320" t="s">
        <v>911</v>
      </c>
      <c r="L297" s="320">
        <v>5.0</v>
      </c>
      <c r="M297" s="293"/>
      <c r="N297" s="316">
        <f t="shared" si="2"/>
        <v>2</v>
      </c>
      <c r="O297" s="316">
        <f t="shared" si="3"/>
        <v>2</v>
      </c>
      <c r="P297" s="293"/>
      <c r="Q297" s="293"/>
      <c r="R297" s="293"/>
      <c r="S297" s="296"/>
      <c r="T297" s="296"/>
      <c r="U297" s="296"/>
    </row>
    <row r="298" hidden="1" outlineLevel="1">
      <c r="A298" s="317">
        <f t="shared" si="1"/>
        <v>1</v>
      </c>
      <c r="B298" s="318">
        <f t="shared" si="48"/>
        <v>230</v>
      </c>
      <c r="C298" s="322" t="s">
        <v>1215</v>
      </c>
      <c r="D298" s="320" t="s">
        <v>902</v>
      </c>
      <c r="E298" s="317"/>
      <c r="F298" s="317"/>
      <c r="G298" s="320"/>
      <c r="H298" s="320"/>
      <c r="I298" s="294"/>
      <c r="J298" s="320" t="s">
        <v>903</v>
      </c>
      <c r="K298" s="320" t="s">
        <v>904</v>
      </c>
      <c r="L298" s="320">
        <v>3.0</v>
      </c>
      <c r="M298" s="293"/>
      <c r="N298" s="316">
        <f t="shared" si="2"/>
        <v>2</v>
      </c>
      <c r="O298" s="316">
        <f t="shared" si="3"/>
        <v>2</v>
      </c>
      <c r="P298" s="293"/>
      <c r="Q298" s="293"/>
      <c r="R298" s="293"/>
      <c r="S298" s="296"/>
      <c r="T298" s="296"/>
      <c r="U298" s="296"/>
    </row>
    <row r="299" hidden="1" outlineLevel="1">
      <c r="A299" s="317">
        <f t="shared" si="1"/>
        <v>1</v>
      </c>
      <c r="B299" s="318">
        <f t="shared" si="48"/>
        <v>231</v>
      </c>
      <c r="C299" s="322" t="s">
        <v>1216</v>
      </c>
      <c r="D299" s="320" t="s">
        <v>902</v>
      </c>
      <c r="E299" s="317"/>
      <c r="F299" s="317"/>
      <c r="G299" s="320"/>
      <c r="H299" s="320"/>
      <c r="I299" s="294"/>
      <c r="J299" s="320" t="s">
        <v>903</v>
      </c>
      <c r="K299" s="320" t="s">
        <v>911</v>
      </c>
      <c r="L299" s="320">
        <v>5.0</v>
      </c>
      <c r="M299" s="293"/>
      <c r="N299" s="316">
        <f t="shared" si="2"/>
        <v>2</v>
      </c>
      <c r="O299" s="316">
        <f t="shared" si="3"/>
        <v>2</v>
      </c>
      <c r="P299" s="293"/>
      <c r="Q299" s="293"/>
      <c r="R299" s="293"/>
      <c r="S299" s="296"/>
      <c r="T299" s="296"/>
      <c r="U299" s="296"/>
    </row>
    <row r="300" hidden="1" outlineLevel="1">
      <c r="A300" s="294" t="str">
        <f t="shared" si="1"/>
        <v/>
      </c>
      <c r="B300" s="294"/>
      <c r="C300" s="312" t="s">
        <v>1217</v>
      </c>
      <c r="D300" s="294"/>
      <c r="E300" s="325"/>
      <c r="F300" s="325"/>
      <c r="G300" s="294"/>
      <c r="H300" s="294"/>
      <c r="I300" s="294"/>
      <c r="J300" s="294"/>
      <c r="K300" s="294"/>
      <c r="L300" s="294"/>
      <c r="M300" s="293"/>
      <c r="N300" s="316">
        <f t="shared" si="2"/>
        <v>2</v>
      </c>
      <c r="O300" s="293" t="str">
        <f t="shared" si="3"/>
        <v/>
      </c>
      <c r="P300" s="293"/>
      <c r="Q300" s="293"/>
      <c r="R300" s="293"/>
      <c r="S300" s="296"/>
      <c r="T300" s="296"/>
      <c r="U300" s="296"/>
    </row>
    <row r="301" hidden="1" outlineLevel="1">
      <c r="A301" s="317">
        <f t="shared" si="1"/>
        <v>1</v>
      </c>
      <c r="B301" s="318">
        <f t="shared" ref="B301:B304" si="49">IF(AND(C301&lt;&gt;"",D301&lt;&gt;""),COUNTIF($A$10:A301,"&gt;0"),"")</f>
        <v>232</v>
      </c>
      <c r="C301" s="322" t="s">
        <v>1218</v>
      </c>
      <c r="D301" s="320" t="s">
        <v>902</v>
      </c>
      <c r="E301" s="317"/>
      <c r="F301" s="317"/>
      <c r="G301" s="320"/>
      <c r="H301" s="320"/>
      <c r="I301" s="294"/>
      <c r="J301" s="320" t="s">
        <v>903</v>
      </c>
      <c r="K301" s="320" t="s">
        <v>904</v>
      </c>
      <c r="L301" s="320">
        <v>3.0</v>
      </c>
      <c r="M301" s="293"/>
      <c r="N301" s="316">
        <f t="shared" si="2"/>
        <v>2</v>
      </c>
      <c r="O301" s="316">
        <f t="shared" si="3"/>
        <v>2</v>
      </c>
      <c r="P301" s="293"/>
      <c r="Q301" s="293"/>
      <c r="R301" s="293"/>
      <c r="S301" s="296"/>
      <c r="T301" s="296"/>
      <c r="U301" s="296"/>
    </row>
    <row r="302" hidden="1" outlineLevel="1">
      <c r="A302" s="317">
        <f t="shared" si="1"/>
        <v>1</v>
      </c>
      <c r="B302" s="318">
        <f t="shared" si="49"/>
        <v>233</v>
      </c>
      <c r="C302" s="322" t="s">
        <v>1219</v>
      </c>
      <c r="D302" s="320" t="s">
        <v>902</v>
      </c>
      <c r="E302" s="317"/>
      <c r="F302" s="317"/>
      <c r="G302" s="320"/>
      <c r="H302" s="320"/>
      <c r="I302" s="294"/>
      <c r="J302" s="320" t="s">
        <v>903</v>
      </c>
      <c r="K302" s="320" t="s">
        <v>911</v>
      </c>
      <c r="L302" s="320">
        <v>5.0</v>
      </c>
      <c r="M302" s="293"/>
      <c r="N302" s="316">
        <f t="shared" si="2"/>
        <v>2</v>
      </c>
      <c r="O302" s="316">
        <f t="shared" si="3"/>
        <v>2</v>
      </c>
      <c r="P302" s="293"/>
      <c r="Q302" s="293"/>
      <c r="R302" s="293"/>
      <c r="S302" s="296"/>
      <c r="T302" s="296"/>
      <c r="U302" s="296"/>
    </row>
    <row r="303" hidden="1" outlineLevel="1">
      <c r="A303" s="317">
        <f t="shared" si="1"/>
        <v>1</v>
      </c>
      <c r="B303" s="318">
        <f t="shared" si="49"/>
        <v>234</v>
      </c>
      <c r="C303" s="322" t="s">
        <v>1220</v>
      </c>
      <c r="D303" s="320" t="s">
        <v>902</v>
      </c>
      <c r="E303" s="317"/>
      <c r="F303" s="317"/>
      <c r="G303" s="320"/>
      <c r="H303" s="320"/>
      <c r="I303" s="294"/>
      <c r="J303" s="320" t="s">
        <v>903</v>
      </c>
      <c r="K303" s="320" t="s">
        <v>904</v>
      </c>
      <c r="L303" s="320">
        <v>3.0</v>
      </c>
      <c r="M303" s="293"/>
      <c r="N303" s="316">
        <f t="shared" si="2"/>
        <v>2</v>
      </c>
      <c r="O303" s="316">
        <f t="shared" si="3"/>
        <v>2</v>
      </c>
      <c r="P303" s="293"/>
      <c r="Q303" s="293"/>
      <c r="R303" s="293"/>
      <c r="S303" s="296"/>
      <c r="T303" s="296"/>
      <c r="U303" s="296"/>
    </row>
    <row r="304" hidden="1" outlineLevel="1">
      <c r="A304" s="317">
        <f t="shared" si="1"/>
        <v>1</v>
      </c>
      <c r="B304" s="318">
        <f t="shared" si="49"/>
        <v>235</v>
      </c>
      <c r="C304" s="322" t="s">
        <v>1221</v>
      </c>
      <c r="D304" s="320" t="s">
        <v>902</v>
      </c>
      <c r="E304" s="317"/>
      <c r="F304" s="317"/>
      <c r="G304" s="320"/>
      <c r="H304" s="320"/>
      <c r="I304" s="294"/>
      <c r="J304" s="320" t="s">
        <v>903</v>
      </c>
      <c r="K304" s="320" t="s">
        <v>911</v>
      </c>
      <c r="L304" s="320">
        <v>5.0</v>
      </c>
      <c r="M304" s="293"/>
      <c r="N304" s="316">
        <f t="shared" si="2"/>
        <v>2</v>
      </c>
      <c r="O304" s="316">
        <f t="shared" si="3"/>
        <v>2</v>
      </c>
      <c r="P304" s="293"/>
      <c r="Q304" s="293"/>
      <c r="R304" s="293"/>
      <c r="S304" s="296"/>
      <c r="T304" s="296"/>
      <c r="U304" s="296"/>
    </row>
    <row r="305" hidden="1" outlineLevel="1">
      <c r="A305" s="294" t="str">
        <f t="shared" si="1"/>
        <v/>
      </c>
      <c r="B305" s="294"/>
      <c r="C305" s="312" t="s">
        <v>1222</v>
      </c>
      <c r="D305" s="294"/>
      <c r="E305" s="325"/>
      <c r="F305" s="325"/>
      <c r="G305" s="294"/>
      <c r="H305" s="294"/>
      <c r="I305" s="294"/>
      <c r="J305" s="294"/>
      <c r="K305" s="294"/>
      <c r="L305" s="294"/>
      <c r="M305" s="293"/>
      <c r="N305" s="316">
        <f t="shared" si="2"/>
        <v>2</v>
      </c>
      <c r="O305" s="293" t="str">
        <f t="shared" si="3"/>
        <v/>
      </c>
      <c r="P305" s="293"/>
      <c r="Q305" s="293"/>
      <c r="R305" s="293"/>
      <c r="S305" s="296"/>
      <c r="T305" s="296"/>
      <c r="U305" s="296"/>
    </row>
    <row r="306" hidden="1" outlineLevel="1">
      <c r="A306" s="317">
        <f t="shared" si="1"/>
        <v>1</v>
      </c>
      <c r="B306" s="318">
        <f t="shared" ref="B306:B309" si="50">IF(AND(C306&lt;&gt;"",D306&lt;&gt;""),COUNTIF($A$10:A306,"&gt;0"),"")</f>
        <v>236</v>
      </c>
      <c r="C306" s="322" t="s">
        <v>1223</v>
      </c>
      <c r="D306" s="320" t="s">
        <v>902</v>
      </c>
      <c r="E306" s="317"/>
      <c r="F306" s="317"/>
      <c r="G306" s="320"/>
      <c r="H306" s="320"/>
      <c r="I306" s="294"/>
      <c r="J306" s="320" t="s">
        <v>903</v>
      </c>
      <c r="K306" s="320" t="s">
        <v>904</v>
      </c>
      <c r="L306" s="320">
        <v>3.0</v>
      </c>
      <c r="M306" s="293"/>
      <c r="N306" s="316">
        <f t="shared" si="2"/>
        <v>2</v>
      </c>
      <c r="O306" s="316">
        <f t="shared" si="3"/>
        <v>2</v>
      </c>
      <c r="P306" s="293"/>
      <c r="Q306" s="293"/>
      <c r="R306" s="293"/>
      <c r="S306" s="296"/>
      <c r="T306" s="296"/>
      <c r="U306" s="296"/>
    </row>
    <row r="307" hidden="1" outlineLevel="1">
      <c r="A307" s="317">
        <f t="shared" si="1"/>
        <v>1</v>
      </c>
      <c r="B307" s="318">
        <f t="shared" si="50"/>
        <v>237</v>
      </c>
      <c r="C307" s="322" t="s">
        <v>1224</v>
      </c>
      <c r="D307" s="320" t="s">
        <v>902</v>
      </c>
      <c r="E307" s="317"/>
      <c r="F307" s="317"/>
      <c r="G307" s="320"/>
      <c r="H307" s="320"/>
      <c r="I307" s="294"/>
      <c r="J307" s="320" t="s">
        <v>903</v>
      </c>
      <c r="K307" s="320" t="s">
        <v>911</v>
      </c>
      <c r="L307" s="320">
        <v>5.0</v>
      </c>
      <c r="M307" s="293"/>
      <c r="N307" s="316">
        <f t="shared" si="2"/>
        <v>2</v>
      </c>
      <c r="O307" s="316">
        <f t="shared" si="3"/>
        <v>2</v>
      </c>
      <c r="P307" s="293"/>
      <c r="Q307" s="293"/>
      <c r="R307" s="293"/>
      <c r="S307" s="296"/>
      <c r="T307" s="296"/>
      <c r="U307" s="296"/>
    </row>
    <row r="308" hidden="1" outlineLevel="1">
      <c r="A308" s="317">
        <f t="shared" si="1"/>
        <v>1</v>
      </c>
      <c r="B308" s="318">
        <f t="shared" si="50"/>
        <v>238</v>
      </c>
      <c r="C308" s="322" t="s">
        <v>1225</v>
      </c>
      <c r="D308" s="320" t="s">
        <v>902</v>
      </c>
      <c r="E308" s="317"/>
      <c r="F308" s="317"/>
      <c r="G308" s="320"/>
      <c r="H308" s="320"/>
      <c r="I308" s="294"/>
      <c r="J308" s="320" t="s">
        <v>903</v>
      </c>
      <c r="K308" s="320" t="s">
        <v>904</v>
      </c>
      <c r="L308" s="320">
        <v>3.0</v>
      </c>
      <c r="M308" s="293"/>
      <c r="N308" s="316">
        <f t="shared" si="2"/>
        <v>2</v>
      </c>
      <c r="O308" s="316">
        <f t="shared" si="3"/>
        <v>2</v>
      </c>
      <c r="P308" s="293"/>
      <c r="Q308" s="293"/>
      <c r="R308" s="293"/>
      <c r="S308" s="296"/>
      <c r="T308" s="296"/>
      <c r="U308" s="296"/>
    </row>
    <row r="309" hidden="1" outlineLevel="1">
      <c r="A309" s="317">
        <f t="shared" si="1"/>
        <v>1</v>
      </c>
      <c r="B309" s="318">
        <f t="shared" si="50"/>
        <v>239</v>
      </c>
      <c r="C309" s="322" t="s">
        <v>1226</v>
      </c>
      <c r="D309" s="320" t="s">
        <v>902</v>
      </c>
      <c r="E309" s="317"/>
      <c r="F309" s="317"/>
      <c r="G309" s="320"/>
      <c r="H309" s="320"/>
      <c r="I309" s="294"/>
      <c r="J309" s="320" t="s">
        <v>903</v>
      </c>
      <c r="K309" s="320" t="s">
        <v>911</v>
      </c>
      <c r="L309" s="320">
        <v>5.0</v>
      </c>
      <c r="M309" s="293"/>
      <c r="N309" s="316">
        <f t="shared" si="2"/>
        <v>2</v>
      </c>
      <c r="O309" s="316">
        <f t="shared" si="3"/>
        <v>2</v>
      </c>
      <c r="P309" s="293"/>
      <c r="Q309" s="293"/>
      <c r="R309" s="293"/>
      <c r="S309" s="296"/>
      <c r="T309" s="296"/>
      <c r="U309" s="296"/>
    </row>
    <row r="310" hidden="1" outlineLevel="1">
      <c r="A310" s="294" t="str">
        <f t="shared" si="1"/>
        <v/>
      </c>
      <c r="B310" s="294"/>
      <c r="C310" s="312" t="s">
        <v>1227</v>
      </c>
      <c r="D310" s="294"/>
      <c r="E310" s="325"/>
      <c r="F310" s="325"/>
      <c r="G310" s="294"/>
      <c r="H310" s="294"/>
      <c r="I310" s="294"/>
      <c r="J310" s="294"/>
      <c r="K310" s="294"/>
      <c r="L310" s="294"/>
      <c r="M310" s="293"/>
      <c r="N310" s="316">
        <f t="shared" si="2"/>
        <v>2</v>
      </c>
      <c r="O310" s="293" t="str">
        <f t="shared" si="3"/>
        <v/>
      </c>
      <c r="P310" s="293"/>
      <c r="Q310" s="293"/>
      <c r="R310" s="293"/>
      <c r="S310" s="296"/>
      <c r="T310" s="296"/>
      <c r="U310" s="296"/>
    </row>
    <row r="311" hidden="1" outlineLevel="1">
      <c r="A311" s="317">
        <f t="shared" si="1"/>
        <v>1</v>
      </c>
      <c r="B311" s="318">
        <f t="shared" ref="B311:B314" si="51">IF(AND(C311&lt;&gt;"",D311&lt;&gt;""),COUNTIF($A$10:A311,"&gt;0"),"")</f>
        <v>240</v>
      </c>
      <c r="C311" s="322" t="s">
        <v>1228</v>
      </c>
      <c r="D311" s="320" t="s">
        <v>902</v>
      </c>
      <c r="E311" s="317"/>
      <c r="F311" s="317"/>
      <c r="G311" s="320"/>
      <c r="H311" s="320"/>
      <c r="I311" s="294"/>
      <c r="J311" s="320" t="s">
        <v>903</v>
      </c>
      <c r="K311" s="320" t="s">
        <v>904</v>
      </c>
      <c r="L311" s="320">
        <v>3.0</v>
      </c>
      <c r="M311" s="293"/>
      <c r="N311" s="316">
        <f t="shared" si="2"/>
        <v>2</v>
      </c>
      <c r="O311" s="316">
        <f t="shared" si="3"/>
        <v>2</v>
      </c>
      <c r="P311" s="293"/>
      <c r="Q311" s="293"/>
      <c r="R311" s="293"/>
      <c r="S311" s="296"/>
      <c r="T311" s="296"/>
      <c r="U311" s="296"/>
    </row>
    <row r="312" hidden="1" outlineLevel="1">
      <c r="A312" s="317">
        <f t="shared" si="1"/>
        <v>1</v>
      </c>
      <c r="B312" s="318">
        <f t="shared" si="51"/>
        <v>241</v>
      </c>
      <c r="C312" s="322" t="s">
        <v>1229</v>
      </c>
      <c r="D312" s="320" t="s">
        <v>902</v>
      </c>
      <c r="E312" s="317"/>
      <c r="F312" s="317"/>
      <c r="G312" s="320"/>
      <c r="H312" s="320"/>
      <c r="I312" s="294"/>
      <c r="J312" s="320" t="s">
        <v>903</v>
      </c>
      <c r="K312" s="320" t="s">
        <v>911</v>
      </c>
      <c r="L312" s="320">
        <v>5.0</v>
      </c>
      <c r="M312" s="293"/>
      <c r="N312" s="316">
        <f t="shared" si="2"/>
        <v>2</v>
      </c>
      <c r="O312" s="316">
        <f t="shared" si="3"/>
        <v>2</v>
      </c>
      <c r="P312" s="293"/>
      <c r="Q312" s="293"/>
      <c r="R312" s="293"/>
      <c r="S312" s="296"/>
      <c r="T312" s="296"/>
      <c r="U312" s="296"/>
    </row>
    <row r="313" hidden="1" outlineLevel="1">
      <c r="A313" s="317">
        <f t="shared" si="1"/>
        <v>1</v>
      </c>
      <c r="B313" s="318">
        <f t="shared" si="51"/>
        <v>242</v>
      </c>
      <c r="C313" s="322" t="s">
        <v>1230</v>
      </c>
      <c r="D313" s="320" t="s">
        <v>902</v>
      </c>
      <c r="E313" s="317"/>
      <c r="F313" s="317"/>
      <c r="G313" s="320"/>
      <c r="H313" s="320"/>
      <c r="I313" s="294"/>
      <c r="J313" s="320" t="s">
        <v>903</v>
      </c>
      <c r="K313" s="320" t="s">
        <v>904</v>
      </c>
      <c r="L313" s="320">
        <v>3.0</v>
      </c>
      <c r="M313" s="293"/>
      <c r="N313" s="316">
        <f t="shared" si="2"/>
        <v>2</v>
      </c>
      <c r="O313" s="316">
        <f t="shared" si="3"/>
        <v>2</v>
      </c>
      <c r="P313" s="293"/>
      <c r="Q313" s="293"/>
      <c r="R313" s="293"/>
      <c r="S313" s="296"/>
      <c r="T313" s="296"/>
      <c r="U313" s="296"/>
    </row>
    <row r="314" hidden="1" outlineLevel="1">
      <c r="A314" s="317">
        <f t="shared" si="1"/>
        <v>1</v>
      </c>
      <c r="B314" s="318">
        <f t="shared" si="51"/>
        <v>243</v>
      </c>
      <c r="C314" s="322" t="s">
        <v>1231</v>
      </c>
      <c r="D314" s="320" t="s">
        <v>902</v>
      </c>
      <c r="E314" s="317"/>
      <c r="F314" s="317"/>
      <c r="G314" s="320"/>
      <c r="H314" s="320"/>
      <c r="I314" s="294"/>
      <c r="J314" s="320" t="s">
        <v>903</v>
      </c>
      <c r="K314" s="320" t="s">
        <v>911</v>
      </c>
      <c r="L314" s="320">
        <v>5.0</v>
      </c>
      <c r="M314" s="293"/>
      <c r="N314" s="316">
        <f t="shared" si="2"/>
        <v>2</v>
      </c>
      <c r="O314" s="316">
        <f t="shared" si="3"/>
        <v>2</v>
      </c>
      <c r="P314" s="293"/>
      <c r="Q314" s="293"/>
      <c r="R314" s="293"/>
      <c r="S314" s="296"/>
      <c r="T314" s="296"/>
      <c r="U314" s="296"/>
    </row>
    <row r="315" hidden="1" outlineLevel="1">
      <c r="A315" s="294" t="str">
        <f t="shared" si="1"/>
        <v/>
      </c>
      <c r="B315" s="294"/>
      <c r="C315" s="312" t="s">
        <v>1232</v>
      </c>
      <c r="D315" s="294"/>
      <c r="E315" s="325"/>
      <c r="F315" s="325"/>
      <c r="G315" s="294"/>
      <c r="H315" s="294"/>
      <c r="I315" s="294"/>
      <c r="J315" s="294"/>
      <c r="K315" s="294"/>
      <c r="L315" s="294"/>
      <c r="M315" s="293"/>
      <c r="N315" s="316">
        <f t="shared" si="2"/>
        <v>2</v>
      </c>
      <c r="O315" s="293" t="str">
        <f t="shared" si="3"/>
        <v/>
      </c>
      <c r="P315" s="293"/>
      <c r="Q315" s="293"/>
      <c r="R315" s="293"/>
      <c r="S315" s="296"/>
      <c r="T315" s="296"/>
      <c r="U315" s="296"/>
    </row>
    <row r="316" hidden="1" outlineLevel="1">
      <c r="A316" s="317">
        <f t="shared" si="1"/>
        <v>1</v>
      </c>
      <c r="B316" s="318">
        <f t="shared" ref="B316:B319" si="52">IF(AND(C316&lt;&gt;"",D316&lt;&gt;""),COUNTIF($A$10:A316,"&gt;0"),"")</f>
        <v>244</v>
      </c>
      <c r="C316" s="322" t="s">
        <v>1233</v>
      </c>
      <c r="D316" s="320" t="s">
        <v>902</v>
      </c>
      <c r="E316" s="317"/>
      <c r="F316" s="317"/>
      <c r="G316" s="320"/>
      <c r="H316" s="320"/>
      <c r="I316" s="294"/>
      <c r="J316" s="320" t="s">
        <v>903</v>
      </c>
      <c r="K316" s="320" t="s">
        <v>904</v>
      </c>
      <c r="L316" s="320">
        <v>3.0</v>
      </c>
      <c r="M316" s="293"/>
      <c r="N316" s="316">
        <f t="shared" si="2"/>
        <v>2</v>
      </c>
      <c r="O316" s="316">
        <f t="shared" si="3"/>
        <v>2</v>
      </c>
      <c r="P316" s="293"/>
      <c r="Q316" s="293"/>
      <c r="R316" s="293"/>
      <c r="S316" s="296"/>
      <c r="T316" s="296"/>
      <c r="U316" s="296"/>
    </row>
    <row r="317" hidden="1" outlineLevel="1">
      <c r="A317" s="317">
        <f t="shared" si="1"/>
        <v>1</v>
      </c>
      <c r="B317" s="318">
        <f t="shared" si="52"/>
        <v>245</v>
      </c>
      <c r="C317" s="322" t="s">
        <v>1234</v>
      </c>
      <c r="D317" s="320" t="s">
        <v>902</v>
      </c>
      <c r="E317" s="317"/>
      <c r="F317" s="317"/>
      <c r="G317" s="320"/>
      <c r="H317" s="320"/>
      <c r="I317" s="294"/>
      <c r="J317" s="320" t="s">
        <v>903</v>
      </c>
      <c r="K317" s="320" t="s">
        <v>911</v>
      </c>
      <c r="L317" s="320">
        <v>5.0</v>
      </c>
      <c r="M317" s="293"/>
      <c r="N317" s="316">
        <f t="shared" si="2"/>
        <v>2</v>
      </c>
      <c r="O317" s="316">
        <f t="shared" si="3"/>
        <v>2</v>
      </c>
      <c r="P317" s="293"/>
      <c r="Q317" s="293"/>
      <c r="R317" s="293"/>
      <c r="S317" s="296"/>
      <c r="T317" s="296"/>
      <c r="U317" s="296"/>
    </row>
    <row r="318" hidden="1" outlineLevel="1">
      <c r="A318" s="317">
        <f t="shared" si="1"/>
        <v>1</v>
      </c>
      <c r="B318" s="318">
        <f t="shared" si="52"/>
        <v>246</v>
      </c>
      <c r="C318" s="322" t="s">
        <v>1235</v>
      </c>
      <c r="D318" s="320" t="s">
        <v>902</v>
      </c>
      <c r="E318" s="317"/>
      <c r="F318" s="317"/>
      <c r="G318" s="320"/>
      <c r="H318" s="320"/>
      <c r="I318" s="294"/>
      <c r="J318" s="320" t="s">
        <v>903</v>
      </c>
      <c r="K318" s="320" t="s">
        <v>904</v>
      </c>
      <c r="L318" s="320">
        <v>3.0</v>
      </c>
      <c r="M318" s="293"/>
      <c r="N318" s="316">
        <f t="shared" si="2"/>
        <v>2</v>
      </c>
      <c r="O318" s="316">
        <f t="shared" si="3"/>
        <v>2</v>
      </c>
      <c r="P318" s="293"/>
      <c r="Q318" s="293"/>
      <c r="R318" s="293"/>
      <c r="S318" s="296"/>
      <c r="T318" s="296"/>
      <c r="U318" s="296"/>
    </row>
    <row r="319" hidden="1" outlineLevel="1">
      <c r="A319" s="317">
        <f t="shared" si="1"/>
        <v>1</v>
      </c>
      <c r="B319" s="318">
        <f t="shared" si="52"/>
        <v>247</v>
      </c>
      <c r="C319" s="322" t="s">
        <v>1236</v>
      </c>
      <c r="D319" s="320" t="s">
        <v>902</v>
      </c>
      <c r="E319" s="317"/>
      <c r="F319" s="317"/>
      <c r="G319" s="320"/>
      <c r="H319" s="320"/>
      <c r="I319" s="294"/>
      <c r="J319" s="320" t="s">
        <v>903</v>
      </c>
      <c r="K319" s="320" t="s">
        <v>911</v>
      </c>
      <c r="L319" s="320">
        <v>5.0</v>
      </c>
      <c r="M319" s="293"/>
      <c r="N319" s="316">
        <f t="shared" si="2"/>
        <v>2</v>
      </c>
      <c r="O319" s="316">
        <f t="shared" si="3"/>
        <v>2</v>
      </c>
      <c r="P319" s="293"/>
      <c r="Q319" s="293"/>
      <c r="R319" s="293"/>
      <c r="S319" s="296"/>
      <c r="T319" s="296"/>
      <c r="U319" s="296"/>
    </row>
    <row r="320" hidden="1" outlineLevel="1">
      <c r="A320" s="294" t="str">
        <f t="shared" si="1"/>
        <v/>
      </c>
      <c r="B320" s="294"/>
      <c r="C320" s="312" t="s">
        <v>1237</v>
      </c>
      <c r="D320" s="294"/>
      <c r="E320" s="325"/>
      <c r="F320" s="325"/>
      <c r="G320" s="294"/>
      <c r="H320" s="294"/>
      <c r="I320" s="294"/>
      <c r="J320" s="294"/>
      <c r="K320" s="294"/>
      <c r="L320" s="294"/>
      <c r="M320" s="293"/>
      <c r="N320" s="316">
        <f t="shared" si="2"/>
        <v>2</v>
      </c>
      <c r="O320" s="293" t="str">
        <f t="shared" si="3"/>
        <v/>
      </c>
      <c r="P320" s="293"/>
      <c r="Q320" s="293"/>
      <c r="R320" s="293"/>
      <c r="S320" s="296"/>
      <c r="T320" s="296"/>
      <c r="U320" s="296"/>
    </row>
    <row r="321" hidden="1" outlineLevel="1">
      <c r="A321" s="317">
        <f t="shared" si="1"/>
        <v>1</v>
      </c>
      <c r="B321" s="318">
        <f t="shared" ref="B321:B324" si="53">IF(AND(C321&lt;&gt;"",D321&lt;&gt;""),COUNTIF($A$10:A321,"&gt;0"),"")</f>
        <v>248</v>
      </c>
      <c r="C321" s="322" t="s">
        <v>1238</v>
      </c>
      <c r="D321" s="320" t="s">
        <v>902</v>
      </c>
      <c r="E321" s="317"/>
      <c r="F321" s="317"/>
      <c r="G321" s="320"/>
      <c r="H321" s="320"/>
      <c r="I321" s="294"/>
      <c r="J321" s="320" t="s">
        <v>903</v>
      </c>
      <c r="K321" s="320" t="s">
        <v>904</v>
      </c>
      <c r="L321" s="320">
        <v>3.0</v>
      </c>
      <c r="M321" s="293"/>
      <c r="N321" s="316">
        <f t="shared" si="2"/>
        <v>2</v>
      </c>
      <c r="O321" s="316">
        <f t="shared" si="3"/>
        <v>2</v>
      </c>
      <c r="P321" s="293"/>
      <c r="Q321" s="293"/>
      <c r="R321" s="293"/>
      <c r="S321" s="296"/>
      <c r="T321" s="296"/>
      <c r="U321" s="296"/>
    </row>
    <row r="322" hidden="1" outlineLevel="1">
      <c r="A322" s="317">
        <f t="shared" si="1"/>
        <v>1</v>
      </c>
      <c r="B322" s="318">
        <f t="shared" si="53"/>
        <v>249</v>
      </c>
      <c r="C322" s="322" t="s">
        <v>1239</v>
      </c>
      <c r="D322" s="320" t="s">
        <v>902</v>
      </c>
      <c r="E322" s="317"/>
      <c r="F322" s="317"/>
      <c r="G322" s="320"/>
      <c r="H322" s="320"/>
      <c r="I322" s="294"/>
      <c r="J322" s="320" t="s">
        <v>903</v>
      </c>
      <c r="K322" s="320" t="s">
        <v>911</v>
      </c>
      <c r="L322" s="320">
        <v>5.0</v>
      </c>
      <c r="M322" s="293"/>
      <c r="N322" s="316">
        <f t="shared" si="2"/>
        <v>2</v>
      </c>
      <c r="O322" s="316">
        <f t="shared" si="3"/>
        <v>2</v>
      </c>
      <c r="P322" s="293"/>
      <c r="Q322" s="293"/>
      <c r="R322" s="293"/>
      <c r="S322" s="296"/>
      <c r="T322" s="296"/>
      <c r="U322" s="296"/>
    </row>
    <row r="323" hidden="1" outlineLevel="1">
      <c r="A323" s="317">
        <f t="shared" si="1"/>
        <v>1</v>
      </c>
      <c r="B323" s="318">
        <f t="shared" si="53"/>
        <v>250</v>
      </c>
      <c r="C323" s="322" t="s">
        <v>1240</v>
      </c>
      <c r="D323" s="320" t="s">
        <v>902</v>
      </c>
      <c r="E323" s="317"/>
      <c r="F323" s="317"/>
      <c r="G323" s="320"/>
      <c r="H323" s="320"/>
      <c r="I323" s="294"/>
      <c r="J323" s="320" t="s">
        <v>903</v>
      </c>
      <c r="K323" s="320" t="s">
        <v>904</v>
      </c>
      <c r="L323" s="320">
        <v>3.0</v>
      </c>
      <c r="M323" s="293"/>
      <c r="N323" s="316">
        <f t="shared" si="2"/>
        <v>2</v>
      </c>
      <c r="O323" s="316">
        <f t="shared" si="3"/>
        <v>2</v>
      </c>
      <c r="P323" s="293"/>
      <c r="Q323" s="293"/>
      <c r="R323" s="293"/>
      <c r="S323" s="296"/>
      <c r="T323" s="296"/>
      <c r="U323" s="296"/>
    </row>
    <row r="324" hidden="1" outlineLevel="1">
      <c r="A324" s="317">
        <f t="shared" si="1"/>
        <v>1</v>
      </c>
      <c r="B324" s="318">
        <f t="shared" si="53"/>
        <v>251</v>
      </c>
      <c r="C324" s="322" t="s">
        <v>1241</v>
      </c>
      <c r="D324" s="320" t="s">
        <v>902</v>
      </c>
      <c r="E324" s="317"/>
      <c r="F324" s="317"/>
      <c r="G324" s="320"/>
      <c r="H324" s="320"/>
      <c r="I324" s="294"/>
      <c r="J324" s="320" t="s">
        <v>903</v>
      </c>
      <c r="K324" s="320" t="s">
        <v>911</v>
      </c>
      <c r="L324" s="320">
        <v>5.0</v>
      </c>
      <c r="M324" s="293"/>
      <c r="N324" s="316">
        <f t="shared" si="2"/>
        <v>2</v>
      </c>
      <c r="O324" s="316">
        <f t="shared" si="3"/>
        <v>2</v>
      </c>
      <c r="P324" s="293"/>
      <c r="Q324" s="293"/>
      <c r="R324" s="293"/>
      <c r="S324" s="296"/>
      <c r="T324" s="296"/>
      <c r="U324" s="296"/>
    </row>
    <row r="325" hidden="1" outlineLevel="1">
      <c r="A325" s="294" t="str">
        <f t="shared" si="1"/>
        <v/>
      </c>
      <c r="B325" s="294"/>
      <c r="C325" s="312" t="s">
        <v>1242</v>
      </c>
      <c r="D325" s="294"/>
      <c r="E325" s="325"/>
      <c r="F325" s="325"/>
      <c r="G325" s="294"/>
      <c r="H325" s="294"/>
      <c r="I325" s="294"/>
      <c r="J325" s="294"/>
      <c r="K325" s="294"/>
      <c r="L325" s="294"/>
      <c r="M325" s="293"/>
      <c r="N325" s="316">
        <f t="shared" si="2"/>
        <v>2</v>
      </c>
      <c r="O325" s="293" t="str">
        <f t="shared" si="3"/>
        <v/>
      </c>
      <c r="P325" s="293"/>
      <c r="Q325" s="293"/>
      <c r="R325" s="293"/>
      <c r="S325" s="296"/>
      <c r="T325" s="296"/>
      <c r="U325" s="296"/>
    </row>
    <row r="326" hidden="1" outlineLevel="1">
      <c r="A326" s="317">
        <f t="shared" si="1"/>
        <v>1</v>
      </c>
      <c r="B326" s="318">
        <f t="shared" ref="B326:B329" si="54">IF(AND(C326&lt;&gt;"",D326&lt;&gt;""),COUNTIF($A$10:A326,"&gt;0"),"")</f>
        <v>252</v>
      </c>
      <c r="C326" s="322" t="s">
        <v>1243</v>
      </c>
      <c r="D326" s="320" t="s">
        <v>902</v>
      </c>
      <c r="E326" s="317"/>
      <c r="F326" s="317"/>
      <c r="G326" s="320"/>
      <c r="H326" s="320"/>
      <c r="I326" s="294"/>
      <c r="J326" s="320" t="s">
        <v>903</v>
      </c>
      <c r="K326" s="320" t="s">
        <v>904</v>
      </c>
      <c r="L326" s="320">
        <v>3.0</v>
      </c>
      <c r="M326" s="293"/>
      <c r="N326" s="316">
        <f t="shared" si="2"/>
        <v>2</v>
      </c>
      <c r="O326" s="316">
        <f t="shared" si="3"/>
        <v>2</v>
      </c>
      <c r="P326" s="293"/>
      <c r="Q326" s="293"/>
      <c r="R326" s="293"/>
      <c r="S326" s="296"/>
      <c r="T326" s="296"/>
      <c r="U326" s="296"/>
    </row>
    <row r="327" hidden="1" outlineLevel="1">
      <c r="A327" s="317">
        <f t="shared" si="1"/>
        <v>1</v>
      </c>
      <c r="B327" s="318">
        <f t="shared" si="54"/>
        <v>253</v>
      </c>
      <c r="C327" s="322" t="s">
        <v>1244</v>
      </c>
      <c r="D327" s="320" t="s">
        <v>902</v>
      </c>
      <c r="E327" s="317"/>
      <c r="F327" s="317"/>
      <c r="G327" s="320"/>
      <c r="H327" s="320"/>
      <c r="I327" s="294"/>
      <c r="J327" s="320" t="s">
        <v>903</v>
      </c>
      <c r="K327" s="320" t="s">
        <v>911</v>
      </c>
      <c r="L327" s="320">
        <v>5.0</v>
      </c>
      <c r="M327" s="293"/>
      <c r="N327" s="316">
        <f t="shared" si="2"/>
        <v>2</v>
      </c>
      <c r="O327" s="316">
        <f t="shared" si="3"/>
        <v>2</v>
      </c>
      <c r="P327" s="293"/>
      <c r="Q327" s="293"/>
      <c r="R327" s="293"/>
      <c r="S327" s="296"/>
      <c r="T327" s="296"/>
      <c r="U327" s="296"/>
    </row>
    <row r="328" hidden="1" outlineLevel="1">
      <c r="A328" s="317">
        <f t="shared" si="1"/>
        <v>1</v>
      </c>
      <c r="B328" s="318">
        <f t="shared" si="54"/>
        <v>254</v>
      </c>
      <c r="C328" s="322" t="s">
        <v>1245</v>
      </c>
      <c r="D328" s="320" t="s">
        <v>902</v>
      </c>
      <c r="E328" s="317"/>
      <c r="F328" s="317"/>
      <c r="G328" s="320"/>
      <c r="H328" s="320"/>
      <c r="I328" s="294"/>
      <c r="J328" s="320" t="s">
        <v>903</v>
      </c>
      <c r="K328" s="320" t="s">
        <v>904</v>
      </c>
      <c r="L328" s="320">
        <v>3.0</v>
      </c>
      <c r="M328" s="293"/>
      <c r="N328" s="316">
        <f t="shared" si="2"/>
        <v>2</v>
      </c>
      <c r="O328" s="316">
        <f t="shared" si="3"/>
        <v>2</v>
      </c>
      <c r="P328" s="293"/>
      <c r="Q328" s="293"/>
      <c r="R328" s="293"/>
      <c r="S328" s="296"/>
      <c r="T328" s="296"/>
      <c r="U328" s="296"/>
    </row>
    <row r="329" hidden="1" outlineLevel="1">
      <c r="A329" s="317">
        <f t="shared" si="1"/>
        <v>1</v>
      </c>
      <c r="B329" s="318">
        <f t="shared" si="54"/>
        <v>255</v>
      </c>
      <c r="C329" s="322" t="s">
        <v>1246</v>
      </c>
      <c r="D329" s="320" t="s">
        <v>902</v>
      </c>
      <c r="E329" s="317"/>
      <c r="F329" s="317"/>
      <c r="G329" s="320"/>
      <c r="H329" s="320"/>
      <c r="I329" s="294"/>
      <c r="J329" s="320" t="s">
        <v>903</v>
      </c>
      <c r="K329" s="320" t="s">
        <v>911</v>
      </c>
      <c r="L329" s="320">
        <v>5.0</v>
      </c>
      <c r="M329" s="293"/>
      <c r="N329" s="316">
        <f t="shared" si="2"/>
        <v>2</v>
      </c>
      <c r="O329" s="316">
        <f t="shared" si="3"/>
        <v>2</v>
      </c>
      <c r="P329" s="293"/>
      <c r="Q329" s="293"/>
      <c r="R329" s="293"/>
      <c r="S329" s="296"/>
      <c r="T329" s="296"/>
      <c r="U329" s="296"/>
    </row>
    <row r="330" hidden="1" outlineLevel="1">
      <c r="A330" s="294" t="str">
        <f t="shared" si="1"/>
        <v/>
      </c>
      <c r="B330" s="294"/>
      <c r="C330" s="312" t="s">
        <v>1247</v>
      </c>
      <c r="D330" s="294"/>
      <c r="E330" s="325"/>
      <c r="F330" s="325"/>
      <c r="G330" s="294"/>
      <c r="H330" s="294"/>
      <c r="I330" s="294"/>
      <c r="J330" s="294"/>
      <c r="K330" s="294"/>
      <c r="L330" s="294"/>
      <c r="M330" s="293"/>
      <c r="N330" s="316">
        <f t="shared" si="2"/>
        <v>2</v>
      </c>
      <c r="O330" s="293" t="str">
        <f t="shared" si="3"/>
        <v/>
      </c>
      <c r="P330" s="293"/>
      <c r="Q330" s="293"/>
      <c r="R330" s="293"/>
      <c r="S330" s="296"/>
      <c r="T330" s="296"/>
      <c r="U330" s="296"/>
    </row>
    <row r="331" hidden="1" outlineLevel="1">
      <c r="A331" s="317">
        <f t="shared" si="1"/>
        <v>1</v>
      </c>
      <c r="B331" s="318">
        <f t="shared" ref="B331:B334" si="55">IF(AND(C331&lt;&gt;"",D331&lt;&gt;""),COUNTIF($A$10:A331,"&gt;0"),"")</f>
        <v>256</v>
      </c>
      <c r="C331" s="322" t="s">
        <v>1248</v>
      </c>
      <c r="D331" s="320" t="s">
        <v>902</v>
      </c>
      <c r="E331" s="317"/>
      <c r="F331" s="317"/>
      <c r="G331" s="320"/>
      <c r="H331" s="320"/>
      <c r="I331" s="294"/>
      <c r="J331" s="320" t="s">
        <v>903</v>
      </c>
      <c r="K331" s="320" t="s">
        <v>904</v>
      </c>
      <c r="L331" s="320">
        <v>3.0</v>
      </c>
      <c r="M331" s="293"/>
      <c r="N331" s="316">
        <f t="shared" si="2"/>
        <v>2</v>
      </c>
      <c r="O331" s="316">
        <f t="shared" si="3"/>
        <v>2</v>
      </c>
      <c r="P331" s="293"/>
      <c r="Q331" s="293"/>
      <c r="R331" s="293"/>
      <c r="S331" s="296"/>
      <c r="T331" s="296"/>
      <c r="U331" s="296"/>
    </row>
    <row r="332" hidden="1" outlineLevel="1">
      <c r="A332" s="317">
        <f t="shared" si="1"/>
        <v>1</v>
      </c>
      <c r="B332" s="318">
        <f t="shared" si="55"/>
        <v>257</v>
      </c>
      <c r="C332" s="322" t="s">
        <v>1249</v>
      </c>
      <c r="D332" s="320" t="s">
        <v>902</v>
      </c>
      <c r="E332" s="317"/>
      <c r="F332" s="317"/>
      <c r="G332" s="320"/>
      <c r="H332" s="320"/>
      <c r="I332" s="294"/>
      <c r="J332" s="320" t="s">
        <v>903</v>
      </c>
      <c r="K332" s="320" t="s">
        <v>911</v>
      </c>
      <c r="L332" s="320">
        <v>5.0</v>
      </c>
      <c r="M332" s="293"/>
      <c r="N332" s="316">
        <f t="shared" si="2"/>
        <v>2</v>
      </c>
      <c r="O332" s="316">
        <f t="shared" si="3"/>
        <v>2</v>
      </c>
      <c r="P332" s="293"/>
      <c r="Q332" s="293"/>
      <c r="R332" s="293"/>
      <c r="S332" s="296"/>
      <c r="T332" s="296"/>
      <c r="U332" s="296"/>
    </row>
    <row r="333" hidden="1" outlineLevel="1">
      <c r="A333" s="317">
        <f t="shared" si="1"/>
        <v>1</v>
      </c>
      <c r="B333" s="318">
        <f t="shared" si="55"/>
        <v>258</v>
      </c>
      <c r="C333" s="322" t="s">
        <v>1250</v>
      </c>
      <c r="D333" s="320" t="s">
        <v>902</v>
      </c>
      <c r="E333" s="317"/>
      <c r="F333" s="317"/>
      <c r="G333" s="320"/>
      <c r="H333" s="320"/>
      <c r="I333" s="294"/>
      <c r="J333" s="320" t="s">
        <v>903</v>
      </c>
      <c r="K333" s="320" t="s">
        <v>904</v>
      </c>
      <c r="L333" s="320">
        <v>3.0</v>
      </c>
      <c r="M333" s="293"/>
      <c r="N333" s="316">
        <f t="shared" si="2"/>
        <v>2</v>
      </c>
      <c r="O333" s="316">
        <f t="shared" si="3"/>
        <v>2</v>
      </c>
      <c r="P333" s="293"/>
      <c r="Q333" s="293"/>
      <c r="R333" s="293"/>
      <c r="S333" s="296"/>
      <c r="T333" s="296"/>
      <c r="U333" s="296"/>
    </row>
    <row r="334" hidden="1" outlineLevel="1">
      <c r="A334" s="317">
        <f t="shared" si="1"/>
        <v>1</v>
      </c>
      <c r="B334" s="318">
        <f t="shared" si="55"/>
        <v>259</v>
      </c>
      <c r="C334" s="322" t="s">
        <v>1251</v>
      </c>
      <c r="D334" s="320" t="s">
        <v>902</v>
      </c>
      <c r="E334" s="317"/>
      <c r="F334" s="317"/>
      <c r="G334" s="320"/>
      <c r="H334" s="320"/>
      <c r="I334" s="294"/>
      <c r="J334" s="320" t="s">
        <v>903</v>
      </c>
      <c r="K334" s="320" t="s">
        <v>911</v>
      </c>
      <c r="L334" s="320">
        <v>5.0</v>
      </c>
      <c r="M334" s="293"/>
      <c r="N334" s="316">
        <f t="shared" si="2"/>
        <v>2</v>
      </c>
      <c r="O334" s="316">
        <f t="shared" si="3"/>
        <v>2</v>
      </c>
      <c r="P334" s="293"/>
      <c r="Q334" s="293"/>
      <c r="R334" s="293"/>
      <c r="S334" s="296"/>
      <c r="T334" s="296"/>
      <c r="U334" s="296"/>
    </row>
    <row r="335" hidden="1" outlineLevel="1">
      <c r="A335" s="294" t="str">
        <f t="shared" si="1"/>
        <v/>
      </c>
      <c r="B335" s="294"/>
      <c r="C335" s="312" t="s">
        <v>1252</v>
      </c>
      <c r="D335" s="294"/>
      <c r="E335" s="325"/>
      <c r="F335" s="325"/>
      <c r="G335" s="294"/>
      <c r="H335" s="294"/>
      <c r="I335" s="294"/>
      <c r="J335" s="294"/>
      <c r="K335" s="294"/>
      <c r="L335" s="294"/>
      <c r="M335" s="293"/>
      <c r="N335" s="316">
        <f t="shared" si="2"/>
        <v>2</v>
      </c>
      <c r="O335" s="293" t="str">
        <f t="shared" si="3"/>
        <v/>
      </c>
      <c r="P335" s="293"/>
      <c r="Q335" s="293"/>
      <c r="R335" s="293"/>
      <c r="S335" s="296"/>
      <c r="T335" s="296"/>
      <c r="U335" s="296"/>
    </row>
    <row r="336" hidden="1" outlineLevel="1">
      <c r="A336" s="317">
        <f t="shared" si="1"/>
        <v>1</v>
      </c>
      <c r="B336" s="318">
        <f t="shared" ref="B336:B339" si="56">IF(AND(C336&lt;&gt;"",D336&lt;&gt;""),COUNTIF($A$10:A336,"&gt;0"),"")</f>
        <v>260</v>
      </c>
      <c r="C336" s="322" t="s">
        <v>1253</v>
      </c>
      <c r="D336" s="320" t="s">
        <v>902</v>
      </c>
      <c r="E336" s="317"/>
      <c r="F336" s="317"/>
      <c r="G336" s="320"/>
      <c r="H336" s="320"/>
      <c r="I336" s="294"/>
      <c r="J336" s="320" t="s">
        <v>903</v>
      </c>
      <c r="K336" s="320" t="s">
        <v>904</v>
      </c>
      <c r="L336" s="320">
        <v>3.0</v>
      </c>
      <c r="M336" s="293"/>
      <c r="N336" s="316">
        <f t="shared" si="2"/>
        <v>2</v>
      </c>
      <c r="O336" s="316">
        <f t="shared" si="3"/>
        <v>2</v>
      </c>
      <c r="P336" s="293"/>
      <c r="Q336" s="293"/>
      <c r="R336" s="293"/>
      <c r="S336" s="296"/>
      <c r="T336" s="296"/>
      <c r="U336" s="296"/>
    </row>
    <row r="337" hidden="1" outlineLevel="1">
      <c r="A337" s="317">
        <f t="shared" si="1"/>
        <v>1</v>
      </c>
      <c r="B337" s="318">
        <f t="shared" si="56"/>
        <v>261</v>
      </c>
      <c r="C337" s="322" t="s">
        <v>1254</v>
      </c>
      <c r="D337" s="320" t="s">
        <v>902</v>
      </c>
      <c r="E337" s="317"/>
      <c r="F337" s="317"/>
      <c r="G337" s="320"/>
      <c r="H337" s="320"/>
      <c r="I337" s="294"/>
      <c r="J337" s="320" t="s">
        <v>903</v>
      </c>
      <c r="K337" s="320" t="s">
        <v>911</v>
      </c>
      <c r="L337" s="320">
        <v>5.0</v>
      </c>
      <c r="M337" s="293"/>
      <c r="N337" s="316">
        <f t="shared" si="2"/>
        <v>2</v>
      </c>
      <c r="O337" s="316">
        <f t="shared" si="3"/>
        <v>2</v>
      </c>
      <c r="P337" s="293"/>
      <c r="Q337" s="293"/>
      <c r="R337" s="293"/>
      <c r="S337" s="296"/>
      <c r="T337" s="296"/>
      <c r="U337" s="296"/>
    </row>
    <row r="338" hidden="1" outlineLevel="1">
      <c r="A338" s="317">
        <f t="shared" si="1"/>
        <v>1</v>
      </c>
      <c r="B338" s="318">
        <f t="shared" si="56"/>
        <v>262</v>
      </c>
      <c r="C338" s="322" t="s">
        <v>1255</v>
      </c>
      <c r="D338" s="320" t="s">
        <v>902</v>
      </c>
      <c r="E338" s="317"/>
      <c r="F338" s="317"/>
      <c r="G338" s="320"/>
      <c r="H338" s="320"/>
      <c r="I338" s="294"/>
      <c r="J338" s="320" t="s">
        <v>903</v>
      </c>
      <c r="K338" s="320" t="s">
        <v>904</v>
      </c>
      <c r="L338" s="320">
        <v>3.0</v>
      </c>
      <c r="M338" s="293"/>
      <c r="N338" s="316">
        <f t="shared" si="2"/>
        <v>2</v>
      </c>
      <c r="O338" s="316">
        <f t="shared" si="3"/>
        <v>2</v>
      </c>
      <c r="P338" s="293"/>
      <c r="Q338" s="293"/>
      <c r="R338" s="293"/>
      <c r="S338" s="296"/>
      <c r="T338" s="296"/>
      <c r="U338" s="296"/>
    </row>
    <row r="339" hidden="1" outlineLevel="1">
      <c r="A339" s="317">
        <f t="shared" si="1"/>
        <v>1</v>
      </c>
      <c r="B339" s="318">
        <f t="shared" si="56"/>
        <v>263</v>
      </c>
      <c r="C339" s="322" t="s">
        <v>1256</v>
      </c>
      <c r="D339" s="320" t="s">
        <v>902</v>
      </c>
      <c r="E339" s="317"/>
      <c r="F339" s="317"/>
      <c r="G339" s="320"/>
      <c r="H339" s="320"/>
      <c r="I339" s="294"/>
      <c r="J339" s="320" t="s">
        <v>903</v>
      </c>
      <c r="K339" s="320" t="s">
        <v>911</v>
      </c>
      <c r="L339" s="320">
        <v>5.0</v>
      </c>
      <c r="M339" s="293"/>
      <c r="N339" s="316">
        <f t="shared" si="2"/>
        <v>2</v>
      </c>
      <c r="O339" s="316">
        <f t="shared" si="3"/>
        <v>2</v>
      </c>
      <c r="P339" s="293"/>
      <c r="Q339" s="293"/>
      <c r="R339" s="293"/>
      <c r="S339" s="296"/>
      <c r="T339" s="296"/>
      <c r="U339" s="296"/>
    </row>
    <row r="340" hidden="1" outlineLevel="1">
      <c r="A340" s="294" t="str">
        <f t="shared" si="1"/>
        <v/>
      </c>
      <c r="B340" s="294"/>
      <c r="C340" s="312" t="s">
        <v>1257</v>
      </c>
      <c r="D340" s="294"/>
      <c r="E340" s="325"/>
      <c r="F340" s="325"/>
      <c r="G340" s="294"/>
      <c r="H340" s="294"/>
      <c r="I340" s="294"/>
      <c r="J340" s="294"/>
      <c r="K340" s="294"/>
      <c r="L340" s="294"/>
      <c r="M340" s="293"/>
      <c r="N340" s="316">
        <f t="shared" si="2"/>
        <v>2</v>
      </c>
      <c r="O340" s="293" t="str">
        <f t="shared" si="3"/>
        <v/>
      </c>
      <c r="P340" s="293"/>
      <c r="Q340" s="293"/>
      <c r="R340" s="293"/>
      <c r="S340" s="296"/>
      <c r="T340" s="296"/>
      <c r="U340" s="296"/>
    </row>
    <row r="341" hidden="1" outlineLevel="1">
      <c r="A341" s="317">
        <f t="shared" si="1"/>
        <v>1</v>
      </c>
      <c r="B341" s="318">
        <f t="shared" ref="B341:B344" si="57">IF(AND(C341&lt;&gt;"",D341&lt;&gt;""),COUNTIF($A$10:A341,"&gt;0"),"")</f>
        <v>264</v>
      </c>
      <c r="C341" s="322" t="s">
        <v>1258</v>
      </c>
      <c r="D341" s="320" t="s">
        <v>902</v>
      </c>
      <c r="E341" s="317"/>
      <c r="F341" s="317"/>
      <c r="G341" s="320"/>
      <c r="H341" s="320"/>
      <c r="I341" s="294"/>
      <c r="J341" s="320" t="s">
        <v>903</v>
      </c>
      <c r="K341" s="320" t="s">
        <v>904</v>
      </c>
      <c r="L341" s="320">
        <v>3.0</v>
      </c>
      <c r="M341" s="293"/>
      <c r="N341" s="316">
        <f t="shared" si="2"/>
        <v>2</v>
      </c>
      <c r="O341" s="316">
        <f t="shared" si="3"/>
        <v>2</v>
      </c>
      <c r="P341" s="293"/>
      <c r="Q341" s="293"/>
      <c r="R341" s="293"/>
      <c r="S341" s="296"/>
      <c r="T341" s="296"/>
      <c r="U341" s="296"/>
    </row>
    <row r="342" hidden="1" outlineLevel="1">
      <c r="A342" s="317">
        <f t="shared" si="1"/>
        <v>1</v>
      </c>
      <c r="B342" s="318">
        <f t="shared" si="57"/>
        <v>265</v>
      </c>
      <c r="C342" s="322" t="s">
        <v>1259</v>
      </c>
      <c r="D342" s="320" t="s">
        <v>902</v>
      </c>
      <c r="E342" s="317"/>
      <c r="F342" s="317"/>
      <c r="G342" s="320"/>
      <c r="H342" s="320"/>
      <c r="I342" s="294"/>
      <c r="J342" s="320" t="s">
        <v>903</v>
      </c>
      <c r="K342" s="320" t="s">
        <v>911</v>
      </c>
      <c r="L342" s="320">
        <v>5.0</v>
      </c>
      <c r="M342" s="293"/>
      <c r="N342" s="316">
        <f t="shared" si="2"/>
        <v>2</v>
      </c>
      <c r="O342" s="316">
        <f t="shared" si="3"/>
        <v>2</v>
      </c>
      <c r="P342" s="293"/>
      <c r="Q342" s="293"/>
      <c r="R342" s="293"/>
      <c r="S342" s="296"/>
      <c r="T342" s="296"/>
      <c r="U342" s="296"/>
    </row>
    <row r="343" hidden="1" outlineLevel="1">
      <c r="A343" s="317">
        <f t="shared" si="1"/>
        <v>1</v>
      </c>
      <c r="B343" s="318">
        <f t="shared" si="57"/>
        <v>266</v>
      </c>
      <c r="C343" s="322" t="s">
        <v>1260</v>
      </c>
      <c r="D343" s="320" t="s">
        <v>902</v>
      </c>
      <c r="E343" s="317"/>
      <c r="F343" s="317"/>
      <c r="G343" s="320"/>
      <c r="H343" s="320"/>
      <c r="I343" s="294"/>
      <c r="J343" s="320" t="s">
        <v>903</v>
      </c>
      <c r="K343" s="320" t="s">
        <v>904</v>
      </c>
      <c r="L343" s="320">
        <v>3.0</v>
      </c>
      <c r="M343" s="293"/>
      <c r="N343" s="316">
        <f t="shared" si="2"/>
        <v>2</v>
      </c>
      <c r="O343" s="316">
        <f t="shared" si="3"/>
        <v>2</v>
      </c>
      <c r="P343" s="293"/>
      <c r="Q343" s="293"/>
      <c r="R343" s="293"/>
      <c r="S343" s="296"/>
      <c r="T343" s="296"/>
      <c r="U343" s="296"/>
    </row>
    <row r="344" hidden="1" outlineLevel="1">
      <c r="A344" s="317">
        <f t="shared" si="1"/>
        <v>1</v>
      </c>
      <c r="B344" s="318">
        <f t="shared" si="57"/>
        <v>267</v>
      </c>
      <c r="C344" s="322" t="s">
        <v>1261</v>
      </c>
      <c r="D344" s="320" t="s">
        <v>902</v>
      </c>
      <c r="E344" s="317"/>
      <c r="F344" s="317"/>
      <c r="G344" s="320"/>
      <c r="H344" s="320"/>
      <c r="I344" s="294"/>
      <c r="J344" s="320" t="s">
        <v>903</v>
      </c>
      <c r="K344" s="320" t="s">
        <v>911</v>
      </c>
      <c r="L344" s="320">
        <v>5.0</v>
      </c>
      <c r="M344" s="293"/>
      <c r="N344" s="316">
        <f t="shared" si="2"/>
        <v>2</v>
      </c>
      <c r="O344" s="316">
        <f t="shared" si="3"/>
        <v>2</v>
      </c>
      <c r="P344" s="293"/>
      <c r="Q344" s="293"/>
      <c r="R344" s="293"/>
      <c r="S344" s="296"/>
      <c r="T344" s="296"/>
      <c r="U344" s="296"/>
    </row>
    <row r="345" hidden="1" outlineLevel="1">
      <c r="A345" s="294" t="str">
        <f t="shared" si="1"/>
        <v/>
      </c>
      <c r="B345" s="294"/>
      <c r="C345" s="312" t="s">
        <v>1262</v>
      </c>
      <c r="D345" s="294"/>
      <c r="E345" s="325"/>
      <c r="F345" s="325"/>
      <c r="G345" s="294"/>
      <c r="H345" s="294"/>
      <c r="I345" s="294"/>
      <c r="J345" s="294"/>
      <c r="K345" s="294"/>
      <c r="L345" s="294"/>
      <c r="M345" s="293"/>
      <c r="N345" s="316">
        <f t="shared" si="2"/>
        <v>2</v>
      </c>
      <c r="O345" s="293" t="str">
        <f t="shared" si="3"/>
        <v/>
      </c>
      <c r="P345" s="293"/>
      <c r="Q345" s="293"/>
      <c r="R345" s="293"/>
      <c r="S345" s="296"/>
      <c r="T345" s="296"/>
      <c r="U345" s="296"/>
    </row>
    <row r="346" hidden="1" outlineLevel="1">
      <c r="A346" s="317">
        <f t="shared" si="1"/>
        <v>1</v>
      </c>
      <c r="B346" s="318">
        <f t="shared" ref="B346:B349" si="58">IF(AND(C346&lt;&gt;"",D346&lt;&gt;""),COUNTIF($A$10:A346,"&gt;0"),"")</f>
        <v>268</v>
      </c>
      <c r="C346" s="322" t="s">
        <v>1263</v>
      </c>
      <c r="D346" s="320" t="s">
        <v>902</v>
      </c>
      <c r="E346" s="317"/>
      <c r="F346" s="317"/>
      <c r="G346" s="320"/>
      <c r="H346" s="320"/>
      <c r="I346" s="294"/>
      <c r="J346" s="320" t="s">
        <v>903</v>
      </c>
      <c r="K346" s="320" t="s">
        <v>904</v>
      </c>
      <c r="L346" s="320">
        <v>3.0</v>
      </c>
      <c r="M346" s="293"/>
      <c r="N346" s="316">
        <f t="shared" si="2"/>
        <v>2</v>
      </c>
      <c r="O346" s="316">
        <f t="shared" si="3"/>
        <v>2</v>
      </c>
      <c r="P346" s="293"/>
      <c r="Q346" s="293"/>
      <c r="R346" s="293"/>
      <c r="S346" s="296"/>
      <c r="T346" s="296"/>
      <c r="U346" s="296"/>
    </row>
    <row r="347" hidden="1" outlineLevel="1">
      <c r="A347" s="317">
        <f t="shared" si="1"/>
        <v>1</v>
      </c>
      <c r="B347" s="318">
        <f t="shared" si="58"/>
        <v>269</v>
      </c>
      <c r="C347" s="322" t="s">
        <v>1264</v>
      </c>
      <c r="D347" s="320" t="s">
        <v>902</v>
      </c>
      <c r="E347" s="317"/>
      <c r="F347" s="317"/>
      <c r="G347" s="320"/>
      <c r="H347" s="320"/>
      <c r="I347" s="294"/>
      <c r="J347" s="320" t="s">
        <v>903</v>
      </c>
      <c r="K347" s="320" t="s">
        <v>911</v>
      </c>
      <c r="L347" s="320">
        <v>5.0</v>
      </c>
      <c r="M347" s="293"/>
      <c r="N347" s="316">
        <f t="shared" si="2"/>
        <v>2</v>
      </c>
      <c r="O347" s="316">
        <f t="shared" si="3"/>
        <v>2</v>
      </c>
      <c r="P347" s="293"/>
      <c r="Q347" s="293"/>
      <c r="R347" s="293"/>
      <c r="S347" s="296"/>
      <c r="T347" s="296"/>
      <c r="U347" s="296"/>
    </row>
    <row r="348" hidden="1" outlineLevel="1">
      <c r="A348" s="317">
        <f t="shared" si="1"/>
        <v>1</v>
      </c>
      <c r="B348" s="318">
        <f t="shared" si="58"/>
        <v>270</v>
      </c>
      <c r="C348" s="322" t="s">
        <v>1265</v>
      </c>
      <c r="D348" s="320" t="s">
        <v>902</v>
      </c>
      <c r="E348" s="317"/>
      <c r="F348" s="317"/>
      <c r="G348" s="320"/>
      <c r="H348" s="320"/>
      <c r="I348" s="294"/>
      <c r="J348" s="320" t="s">
        <v>903</v>
      </c>
      <c r="K348" s="320" t="s">
        <v>904</v>
      </c>
      <c r="L348" s="320">
        <v>3.0</v>
      </c>
      <c r="M348" s="293"/>
      <c r="N348" s="316">
        <f t="shared" si="2"/>
        <v>2</v>
      </c>
      <c r="O348" s="316">
        <f t="shared" si="3"/>
        <v>2</v>
      </c>
      <c r="P348" s="293"/>
      <c r="Q348" s="293"/>
      <c r="R348" s="293"/>
      <c r="S348" s="296"/>
      <c r="T348" s="296"/>
      <c r="U348" s="296"/>
    </row>
    <row r="349" hidden="1" outlineLevel="1">
      <c r="A349" s="317">
        <f t="shared" si="1"/>
        <v>1</v>
      </c>
      <c r="B349" s="318">
        <f t="shared" si="58"/>
        <v>271</v>
      </c>
      <c r="C349" s="322" t="s">
        <v>1266</v>
      </c>
      <c r="D349" s="320" t="s">
        <v>902</v>
      </c>
      <c r="E349" s="317"/>
      <c r="F349" s="317"/>
      <c r="G349" s="320"/>
      <c r="H349" s="320"/>
      <c r="I349" s="294"/>
      <c r="J349" s="320" t="s">
        <v>903</v>
      </c>
      <c r="K349" s="320" t="s">
        <v>911</v>
      </c>
      <c r="L349" s="320">
        <v>5.0</v>
      </c>
      <c r="M349" s="293"/>
      <c r="N349" s="316">
        <f t="shared" si="2"/>
        <v>2</v>
      </c>
      <c r="O349" s="316">
        <f t="shared" si="3"/>
        <v>2</v>
      </c>
      <c r="P349" s="293"/>
      <c r="Q349" s="293"/>
      <c r="R349" s="293"/>
      <c r="S349" s="296"/>
      <c r="T349" s="296"/>
      <c r="U349" s="296"/>
    </row>
    <row r="350" hidden="1" outlineLevel="1">
      <c r="A350" s="294" t="str">
        <f t="shared" si="1"/>
        <v/>
      </c>
      <c r="B350" s="294"/>
      <c r="C350" s="312" t="s">
        <v>1267</v>
      </c>
      <c r="D350" s="294"/>
      <c r="E350" s="325"/>
      <c r="F350" s="325"/>
      <c r="G350" s="294"/>
      <c r="H350" s="294"/>
      <c r="I350" s="294"/>
      <c r="J350" s="294"/>
      <c r="K350" s="294"/>
      <c r="L350" s="294"/>
      <c r="M350" s="293"/>
      <c r="N350" s="316">
        <f t="shared" si="2"/>
        <v>2</v>
      </c>
      <c r="O350" s="293" t="str">
        <f t="shared" si="3"/>
        <v/>
      </c>
      <c r="P350" s="293"/>
      <c r="Q350" s="293"/>
      <c r="R350" s="293"/>
      <c r="S350" s="296"/>
      <c r="T350" s="296"/>
      <c r="U350" s="296"/>
    </row>
    <row r="351" hidden="1" outlineLevel="1">
      <c r="A351" s="317">
        <f t="shared" si="1"/>
        <v>1</v>
      </c>
      <c r="B351" s="318">
        <f t="shared" ref="B351:B354" si="59">IF(AND(C351&lt;&gt;"",D351&lt;&gt;""),COUNTIF($A$10:A351,"&gt;0"),"")</f>
        <v>272</v>
      </c>
      <c r="C351" s="322" t="s">
        <v>1268</v>
      </c>
      <c r="D351" s="320" t="s">
        <v>902</v>
      </c>
      <c r="E351" s="317"/>
      <c r="F351" s="317"/>
      <c r="G351" s="320"/>
      <c r="H351" s="320"/>
      <c r="I351" s="294"/>
      <c r="J351" s="320" t="s">
        <v>903</v>
      </c>
      <c r="K351" s="320" t="s">
        <v>904</v>
      </c>
      <c r="L351" s="320">
        <v>3.0</v>
      </c>
      <c r="M351" s="293"/>
      <c r="N351" s="316">
        <f t="shared" si="2"/>
        <v>2</v>
      </c>
      <c r="O351" s="316">
        <f t="shared" si="3"/>
        <v>2</v>
      </c>
      <c r="P351" s="293"/>
      <c r="Q351" s="293"/>
      <c r="R351" s="293"/>
      <c r="S351" s="296"/>
      <c r="T351" s="296"/>
      <c r="U351" s="296"/>
    </row>
    <row r="352" hidden="1" outlineLevel="1">
      <c r="A352" s="317">
        <f t="shared" si="1"/>
        <v>1</v>
      </c>
      <c r="B352" s="318">
        <f t="shared" si="59"/>
        <v>273</v>
      </c>
      <c r="C352" s="322" t="s">
        <v>1269</v>
      </c>
      <c r="D352" s="320" t="s">
        <v>902</v>
      </c>
      <c r="E352" s="317"/>
      <c r="F352" s="317"/>
      <c r="G352" s="320"/>
      <c r="H352" s="320"/>
      <c r="I352" s="294"/>
      <c r="J352" s="320" t="s">
        <v>903</v>
      </c>
      <c r="K352" s="320" t="s">
        <v>911</v>
      </c>
      <c r="L352" s="320">
        <v>5.0</v>
      </c>
      <c r="M352" s="293"/>
      <c r="N352" s="316">
        <f t="shared" si="2"/>
        <v>2</v>
      </c>
      <c r="O352" s="316">
        <f t="shared" si="3"/>
        <v>2</v>
      </c>
      <c r="P352" s="293"/>
      <c r="Q352" s="293"/>
      <c r="R352" s="293"/>
      <c r="S352" s="296"/>
      <c r="T352" s="296"/>
      <c r="U352" s="296"/>
    </row>
    <row r="353" hidden="1" outlineLevel="1">
      <c r="A353" s="317">
        <f t="shared" si="1"/>
        <v>1</v>
      </c>
      <c r="B353" s="318">
        <f t="shared" si="59"/>
        <v>274</v>
      </c>
      <c r="C353" s="322" t="s">
        <v>1270</v>
      </c>
      <c r="D353" s="320" t="s">
        <v>902</v>
      </c>
      <c r="E353" s="317"/>
      <c r="F353" s="317"/>
      <c r="G353" s="320"/>
      <c r="H353" s="320"/>
      <c r="I353" s="294"/>
      <c r="J353" s="320" t="s">
        <v>903</v>
      </c>
      <c r="K353" s="320" t="s">
        <v>904</v>
      </c>
      <c r="L353" s="320">
        <v>3.0</v>
      </c>
      <c r="M353" s="293"/>
      <c r="N353" s="316">
        <f t="shared" si="2"/>
        <v>2</v>
      </c>
      <c r="O353" s="316">
        <f t="shared" si="3"/>
        <v>2</v>
      </c>
      <c r="P353" s="293"/>
      <c r="Q353" s="293"/>
      <c r="R353" s="293"/>
      <c r="S353" s="296"/>
      <c r="T353" s="296"/>
      <c r="U353" s="296"/>
    </row>
    <row r="354" hidden="1" outlineLevel="1">
      <c r="A354" s="317">
        <f t="shared" si="1"/>
        <v>1</v>
      </c>
      <c r="B354" s="318">
        <f t="shared" si="59"/>
        <v>275</v>
      </c>
      <c r="C354" s="322" t="s">
        <v>1271</v>
      </c>
      <c r="D354" s="320" t="s">
        <v>902</v>
      </c>
      <c r="E354" s="317"/>
      <c r="F354" s="317"/>
      <c r="G354" s="320"/>
      <c r="H354" s="320"/>
      <c r="I354" s="294"/>
      <c r="J354" s="320" t="s">
        <v>903</v>
      </c>
      <c r="K354" s="320" t="s">
        <v>911</v>
      </c>
      <c r="L354" s="320">
        <v>5.0</v>
      </c>
      <c r="M354" s="293"/>
      <c r="N354" s="316">
        <f t="shared" si="2"/>
        <v>2</v>
      </c>
      <c r="O354" s="316">
        <f t="shared" si="3"/>
        <v>2</v>
      </c>
      <c r="P354" s="293"/>
      <c r="Q354" s="293"/>
      <c r="R354" s="293"/>
      <c r="S354" s="296"/>
      <c r="T354" s="296"/>
      <c r="U354" s="296"/>
    </row>
    <row r="355" hidden="1" outlineLevel="1">
      <c r="A355" s="294" t="str">
        <f t="shared" si="1"/>
        <v/>
      </c>
      <c r="B355" s="294"/>
      <c r="C355" s="312" t="s">
        <v>1272</v>
      </c>
      <c r="D355" s="294"/>
      <c r="E355" s="325"/>
      <c r="F355" s="325"/>
      <c r="G355" s="294"/>
      <c r="H355" s="294"/>
      <c r="I355" s="294"/>
      <c r="J355" s="294"/>
      <c r="K355" s="294"/>
      <c r="L355" s="294"/>
      <c r="M355" s="293"/>
      <c r="N355" s="316">
        <f t="shared" si="2"/>
        <v>2</v>
      </c>
      <c r="O355" s="293" t="str">
        <f t="shared" si="3"/>
        <v/>
      </c>
      <c r="P355" s="293"/>
      <c r="Q355" s="293"/>
      <c r="R355" s="293"/>
      <c r="S355" s="296"/>
      <c r="T355" s="296"/>
      <c r="U355" s="296"/>
    </row>
    <row r="356" hidden="1" outlineLevel="1">
      <c r="A356" s="317">
        <f t="shared" si="1"/>
        <v>1</v>
      </c>
      <c r="B356" s="318">
        <f t="shared" ref="B356:B359" si="60">IF(AND(C356&lt;&gt;"",D356&lt;&gt;""),COUNTIF($A$10:A356,"&gt;0"),"")</f>
        <v>276</v>
      </c>
      <c r="C356" s="322" t="s">
        <v>1273</v>
      </c>
      <c r="D356" s="320" t="s">
        <v>902</v>
      </c>
      <c r="E356" s="317"/>
      <c r="F356" s="317"/>
      <c r="G356" s="320"/>
      <c r="H356" s="320"/>
      <c r="I356" s="294"/>
      <c r="J356" s="320" t="s">
        <v>903</v>
      </c>
      <c r="K356" s="320" t="s">
        <v>904</v>
      </c>
      <c r="L356" s="320">
        <v>3.0</v>
      </c>
      <c r="M356" s="293"/>
      <c r="N356" s="316">
        <f t="shared" si="2"/>
        <v>2</v>
      </c>
      <c r="O356" s="316">
        <f t="shared" si="3"/>
        <v>2</v>
      </c>
      <c r="P356" s="293"/>
      <c r="Q356" s="293"/>
      <c r="R356" s="293"/>
      <c r="S356" s="296"/>
      <c r="T356" s="296"/>
      <c r="U356" s="296"/>
    </row>
    <row r="357" hidden="1" outlineLevel="1">
      <c r="A357" s="317">
        <f t="shared" si="1"/>
        <v>1</v>
      </c>
      <c r="B357" s="318">
        <f t="shared" si="60"/>
        <v>277</v>
      </c>
      <c r="C357" s="322" t="s">
        <v>1274</v>
      </c>
      <c r="D357" s="320" t="s">
        <v>902</v>
      </c>
      <c r="E357" s="317"/>
      <c r="F357" s="317"/>
      <c r="G357" s="320"/>
      <c r="H357" s="320"/>
      <c r="I357" s="294"/>
      <c r="J357" s="320" t="s">
        <v>903</v>
      </c>
      <c r="K357" s="320" t="s">
        <v>911</v>
      </c>
      <c r="L357" s="320">
        <v>5.0</v>
      </c>
      <c r="M357" s="293"/>
      <c r="N357" s="316">
        <f t="shared" si="2"/>
        <v>2</v>
      </c>
      <c r="O357" s="316">
        <f t="shared" si="3"/>
        <v>2</v>
      </c>
      <c r="P357" s="293"/>
      <c r="Q357" s="293"/>
      <c r="R357" s="293"/>
      <c r="S357" s="296"/>
      <c r="T357" s="296"/>
      <c r="U357" s="296"/>
    </row>
    <row r="358" hidden="1" outlineLevel="1">
      <c r="A358" s="317">
        <f t="shared" si="1"/>
        <v>1</v>
      </c>
      <c r="B358" s="318">
        <f t="shared" si="60"/>
        <v>278</v>
      </c>
      <c r="C358" s="322" t="s">
        <v>1275</v>
      </c>
      <c r="D358" s="320" t="s">
        <v>902</v>
      </c>
      <c r="E358" s="317"/>
      <c r="F358" s="317"/>
      <c r="G358" s="320"/>
      <c r="H358" s="320"/>
      <c r="I358" s="294"/>
      <c r="J358" s="320" t="s">
        <v>903</v>
      </c>
      <c r="K358" s="320" t="s">
        <v>904</v>
      </c>
      <c r="L358" s="320">
        <v>3.0</v>
      </c>
      <c r="M358" s="293"/>
      <c r="N358" s="316">
        <f t="shared" si="2"/>
        <v>2</v>
      </c>
      <c r="O358" s="316">
        <f t="shared" si="3"/>
        <v>2</v>
      </c>
      <c r="P358" s="293"/>
      <c r="Q358" s="293"/>
      <c r="R358" s="293"/>
      <c r="S358" s="296"/>
      <c r="T358" s="296"/>
      <c r="U358" s="296"/>
    </row>
    <row r="359" hidden="1" outlineLevel="1">
      <c r="A359" s="317">
        <f t="shared" si="1"/>
        <v>1</v>
      </c>
      <c r="B359" s="318">
        <f t="shared" si="60"/>
        <v>279</v>
      </c>
      <c r="C359" s="322" t="s">
        <v>1276</v>
      </c>
      <c r="D359" s="320" t="s">
        <v>902</v>
      </c>
      <c r="E359" s="317"/>
      <c r="F359" s="317"/>
      <c r="G359" s="320"/>
      <c r="H359" s="320"/>
      <c r="I359" s="294"/>
      <c r="J359" s="320" t="s">
        <v>903</v>
      </c>
      <c r="K359" s="320" t="s">
        <v>911</v>
      </c>
      <c r="L359" s="320">
        <v>5.0</v>
      </c>
      <c r="M359" s="293"/>
      <c r="N359" s="316">
        <f t="shared" si="2"/>
        <v>2</v>
      </c>
      <c r="O359" s="316">
        <f t="shared" si="3"/>
        <v>2</v>
      </c>
      <c r="P359" s="293"/>
      <c r="Q359" s="293"/>
      <c r="R359" s="293"/>
      <c r="S359" s="296"/>
      <c r="T359" s="296"/>
      <c r="U359" s="296"/>
    </row>
    <row r="360" hidden="1" outlineLevel="1">
      <c r="A360" s="294" t="str">
        <f t="shared" si="1"/>
        <v/>
      </c>
      <c r="B360" s="294"/>
      <c r="C360" s="312" t="s">
        <v>1277</v>
      </c>
      <c r="D360" s="294"/>
      <c r="E360" s="325"/>
      <c r="F360" s="325"/>
      <c r="G360" s="294"/>
      <c r="H360" s="294"/>
      <c r="I360" s="294"/>
      <c r="J360" s="294"/>
      <c r="K360" s="294"/>
      <c r="L360" s="294"/>
      <c r="M360" s="293"/>
      <c r="N360" s="316">
        <f t="shared" si="2"/>
        <v>2</v>
      </c>
      <c r="O360" s="293" t="str">
        <f t="shared" si="3"/>
        <v/>
      </c>
      <c r="P360" s="293"/>
      <c r="Q360" s="293"/>
      <c r="R360" s="293"/>
      <c r="S360" s="296"/>
      <c r="T360" s="296"/>
      <c r="U360" s="296"/>
    </row>
    <row r="361" hidden="1" outlineLevel="1">
      <c r="A361" s="317">
        <f t="shared" si="1"/>
        <v>1</v>
      </c>
      <c r="B361" s="318">
        <f t="shared" ref="B361:B364" si="61">IF(AND(C361&lt;&gt;"",D361&lt;&gt;""),COUNTIF($A$10:A361,"&gt;0"),"")</f>
        <v>280</v>
      </c>
      <c r="C361" s="322" t="s">
        <v>1278</v>
      </c>
      <c r="D361" s="320" t="s">
        <v>902</v>
      </c>
      <c r="E361" s="317"/>
      <c r="F361" s="317"/>
      <c r="G361" s="320"/>
      <c r="H361" s="320"/>
      <c r="I361" s="294"/>
      <c r="J361" s="320" t="s">
        <v>903</v>
      </c>
      <c r="K361" s="320" t="s">
        <v>904</v>
      </c>
      <c r="L361" s="320">
        <v>3.0</v>
      </c>
      <c r="M361" s="293"/>
      <c r="N361" s="316">
        <f t="shared" si="2"/>
        <v>2</v>
      </c>
      <c r="O361" s="316">
        <f t="shared" si="3"/>
        <v>2</v>
      </c>
      <c r="P361" s="293"/>
      <c r="Q361" s="293"/>
      <c r="R361" s="293"/>
      <c r="S361" s="296"/>
      <c r="T361" s="296"/>
      <c r="U361" s="296"/>
    </row>
    <row r="362" hidden="1" outlineLevel="1">
      <c r="A362" s="317">
        <f t="shared" si="1"/>
        <v>1</v>
      </c>
      <c r="B362" s="318">
        <f t="shared" si="61"/>
        <v>281</v>
      </c>
      <c r="C362" s="322" t="s">
        <v>1279</v>
      </c>
      <c r="D362" s="320" t="s">
        <v>902</v>
      </c>
      <c r="E362" s="317"/>
      <c r="F362" s="317"/>
      <c r="G362" s="320"/>
      <c r="H362" s="320"/>
      <c r="I362" s="294"/>
      <c r="J362" s="320" t="s">
        <v>903</v>
      </c>
      <c r="K362" s="320" t="s">
        <v>911</v>
      </c>
      <c r="L362" s="320">
        <v>5.0</v>
      </c>
      <c r="M362" s="293"/>
      <c r="N362" s="316">
        <f t="shared" si="2"/>
        <v>2</v>
      </c>
      <c r="O362" s="316">
        <f t="shared" si="3"/>
        <v>2</v>
      </c>
      <c r="P362" s="293"/>
      <c r="Q362" s="293"/>
      <c r="R362" s="293"/>
      <c r="S362" s="296"/>
      <c r="T362" s="296"/>
      <c r="U362" s="296"/>
    </row>
    <row r="363" hidden="1" outlineLevel="1">
      <c r="A363" s="317">
        <f t="shared" si="1"/>
        <v>1</v>
      </c>
      <c r="B363" s="318">
        <f t="shared" si="61"/>
        <v>282</v>
      </c>
      <c r="C363" s="322" t="s">
        <v>1280</v>
      </c>
      <c r="D363" s="320" t="s">
        <v>902</v>
      </c>
      <c r="E363" s="317"/>
      <c r="F363" s="317"/>
      <c r="G363" s="320"/>
      <c r="H363" s="320"/>
      <c r="I363" s="294"/>
      <c r="J363" s="320" t="s">
        <v>903</v>
      </c>
      <c r="K363" s="320" t="s">
        <v>904</v>
      </c>
      <c r="L363" s="320">
        <v>3.0</v>
      </c>
      <c r="M363" s="293"/>
      <c r="N363" s="316">
        <f t="shared" si="2"/>
        <v>2</v>
      </c>
      <c r="O363" s="316">
        <f t="shared" si="3"/>
        <v>2</v>
      </c>
      <c r="P363" s="293"/>
      <c r="Q363" s="293"/>
      <c r="R363" s="293"/>
      <c r="S363" s="296"/>
      <c r="T363" s="296"/>
      <c r="U363" s="296"/>
    </row>
    <row r="364" hidden="1" outlineLevel="1">
      <c r="A364" s="317">
        <f t="shared" si="1"/>
        <v>1</v>
      </c>
      <c r="B364" s="318">
        <f t="shared" si="61"/>
        <v>283</v>
      </c>
      <c r="C364" s="322" t="s">
        <v>1281</v>
      </c>
      <c r="D364" s="320" t="s">
        <v>902</v>
      </c>
      <c r="E364" s="317"/>
      <c r="F364" s="317"/>
      <c r="G364" s="320"/>
      <c r="H364" s="320"/>
      <c r="I364" s="294"/>
      <c r="J364" s="320" t="s">
        <v>903</v>
      </c>
      <c r="K364" s="320" t="s">
        <v>911</v>
      </c>
      <c r="L364" s="320">
        <v>5.0</v>
      </c>
      <c r="M364" s="293"/>
      <c r="N364" s="316">
        <f t="shared" si="2"/>
        <v>2</v>
      </c>
      <c r="O364" s="316">
        <f t="shared" si="3"/>
        <v>2</v>
      </c>
      <c r="P364" s="293"/>
      <c r="Q364" s="293"/>
      <c r="R364" s="293"/>
      <c r="S364" s="296"/>
      <c r="T364" s="296"/>
      <c r="U364" s="296"/>
    </row>
    <row r="365" hidden="1" outlineLevel="1">
      <c r="A365" s="294" t="str">
        <f t="shared" si="1"/>
        <v/>
      </c>
      <c r="B365" s="294"/>
      <c r="C365" s="312" t="s">
        <v>1282</v>
      </c>
      <c r="D365" s="294"/>
      <c r="E365" s="325"/>
      <c r="F365" s="325"/>
      <c r="G365" s="294"/>
      <c r="H365" s="294"/>
      <c r="I365" s="294"/>
      <c r="J365" s="294"/>
      <c r="K365" s="294"/>
      <c r="L365" s="294"/>
      <c r="M365" s="293"/>
      <c r="N365" s="316">
        <f t="shared" si="2"/>
        <v>2</v>
      </c>
      <c r="O365" s="293" t="str">
        <f t="shared" si="3"/>
        <v/>
      </c>
      <c r="P365" s="293"/>
      <c r="Q365" s="293"/>
      <c r="R365" s="293"/>
      <c r="S365" s="296"/>
      <c r="T365" s="296"/>
      <c r="U365" s="296"/>
    </row>
    <row r="366" hidden="1" outlineLevel="1">
      <c r="A366" s="317">
        <f t="shared" si="1"/>
        <v>1</v>
      </c>
      <c r="B366" s="318">
        <f t="shared" ref="B366:B369" si="62">IF(AND(C366&lt;&gt;"",D366&lt;&gt;""),COUNTIF($A$10:A366,"&gt;0"),"")</f>
        <v>284</v>
      </c>
      <c r="C366" s="322" t="s">
        <v>1283</v>
      </c>
      <c r="D366" s="320" t="s">
        <v>902</v>
      </c>
      <c r="E366" s="317"/>
      <c r="F366" s="317"/>
      <c r="G366" s="320"/>
      <c r="H366" s="320"/>
      <c r="I366" s="294"/>
      <c r="J366" s="320" t="s">
        <v>903</v>
      </c>
      <c r="K366" s="320" t="s">
        <v>904</v>
      </c>
      <c r="L366" s="320">
        <v>3.0</v>
      </c>
      <c r="M366" s="293"/>
      <c r="N366" s="316">
        <f t="shared" si="2"/>
        <v>2</v>
      </c>
      <c r="O366" s="316">
        <f t="shared" si="3"/>
        <v>2</v>
      </c>
      <c r="P366" s="293"/>
      <c r="Q366" s="293"/>
      <c r="R366" s="293"/>
      <c r="S366" s="296"/>
      <c r="T366" s="296"/>
      <c r="U366" s="296"/>
    </row>
    <row r="367" hidden="1" outlineLevel="1">
      <c r="A367" s="317">
        <f t="shared" si="1"/>
        <v>1</v>
      </c>
      <c r="B367" s="318">
        <f t="shared" si="62"/>
        <v>285</v>
      </c>
      <c r="C367" s="322" t="s">
        <v>1284</v>
      </c>
      <c r="D367" s="320" t="s">
        <v>902</v>
      </c>
      <c r="E367" s="317"/>
      <c r="F367" s="317"/>
      <c r="G367" s="320"/>
      <c r="H367" s="320"/>
      <c r="I367" s="294"/>
      <c r="J367" s="320" t="s">
        <v>903</v>
      </c>
      <c r="K367" s="320" t="s">
        <v>911</v>
      </c>
      <c r="L367" s="320">
        <v>5.0</v>
      </c>
      <c r="M367" s="293"/>
      <c r="N367" s="316">
        <f t="shared" si="2"/>
        <v>2</v>
      </c>
      <c r="O367" s="316">
        <f t="shared" si="3"/>
        <v>2</v>
      </c>
      <c r="P367" s="293"/>
      <c r="Q367" s="293"/>
      <c r="R367" s="293"/>
      <c r="S367" s="296"/>
      <c r="T367" s="296"/>
      <c r="U367" s="296"/>
    </row>
    <row r="368" hidden="1" outlineLevel="1">
      <c r="A368" s="317">
        <f t="shared" si="1"/>
        <v>1</v>
      </c>
      <c r="B368" s="318">
        <f t="shared" si="62"/>
        <v>286</v>
      </c>
      <c r="C368" s="322" t="s">
        <v>1285</v>
      </c>
      <c r="D368" s="320" t="s">
        <v>902</v>
      </c>
      <c r="E368" s="317"/>
      <c r="F368" s="317"/>
      <c r="G368" s="320"/>
      <c r="H368" s="320"/>
      <c r="I368" s="294"/>
      <c r="J368" s="320" t="s">
        <v>903</v>
      </c>
      <c r="K368" s="320" t="s">
        <v>904</v>
      </c>
      <c r="L368" s="320">
        <v>3.0</v>
      </c>
      <c r="M368" s="293"/>
      <c r="N368" s="316">
        <f t="shared" si="2"/>
        <v>2</v>
      </c>
      <c r="O368" s="316">
        <f t="shared" si="3"/>
        <v>2</v>
      </c>
      <c r="P368" s="293"/>
      <c r="Q368" s="293"/>
      <c r="R368" s="293"/>
      <c r="S368" s="296"/>
      <c r="T368" s="296"/>
      <c r="U368" s="296"/>
    </row>
    <row r="369" hidden="1" outlineLevel="1">
      <c r="A369" s="317">
        <f t="shared" si="1"/>
        <v>1</v>
      </c>
      <c r="B369" s="318">
        <f t="shared" si="62"/>
        <v>287</v>
      </c>
      <c r="C369" s="322" t="s">
        <v>1286</v>
      </c>
      <c r="D369" s="320" t="s">
        <v>902</v>
      </c>
      <c r="E369" s="317"/>
      <c r="F369" s="317"/>
      <c r="G369" s="320"/>
      <c r="H369" s="320"/>
      <c r="I369" s="294"/>
      <c r="J369" s="320" t="s">
        <v>903</v>
      </c>
      <c r="K369" s="320" t="s">
        <v>911</v>
      </c>
      <c r="L369" s="320">
        <v>5.0</v>
      </c>
      <c r="M369" s="293"/>
      <c r="N369" s="316">
        <f t="shared" si="2"/>
        <v>2</v>
      </c>
      <c r="O369" s="316">
        <f t="shared" si="3"/>
        <v>2</v>
      </c>
      <c r="P369" s="293"/>
      <c r="Q369" s="293"/>
      <c r="R369" s="293"/>
      <c r="S369" s="296"/>
      <c r="T369" s="296"/>
      <c r="U369" s="296"/>
    </row>
    <row r="370" hidden="1" outlineLevel="1">
      <c r="A370" s="294" t="str">
        <f t="shared" si="1"/>
        <v/>
      </c>
      <c r="B370" s="294"/>
      <c r="C370" s="312" t="s">
        <v>1287</v>
      </c>
      <c r="D370" s="294"/>
      <c r="E370" s="325"/>
      <c r="F370" s="325"/>
      <c r="G370" s="294"/>
      <c r="H370" s="294"/>
      <c r="I370" s="294"/>
      <c r="J370" s="294"/>
      <c r="K370" s="294"/>
      <c r="L370" s="294"/>
      <c r="M370" s="293"/>
      <c r="N370" s="316">
        <f t="shared" si="2"/>
        <v>2</v>
      </c>
      <c r="O370" s="293" t="str">
        <f t="shared" si="3"/>
        <v/>
      </c>
      <c r="P370" s="293"/>
      <c r="Q370" s="293"/>
      <c r="R370" s="293"/>
      <c r="S370" s="296"/>
      <c r="T370" s="296"/>
      <c r="U370" s="296"/>
    </row>
    <row r="371" hidden="1" outlineLevel="1">
      <c r="A371" s="317">
        <f t="shared" si="1"/>
        <v>1</v>
      </c>
      <c r="B371" s="318">
        <f t="shared" ref="B371:B374" si="63">IF(AND(C371&lt;&gt;"",D371&lt;&gt;""),COUNTIF($A$10:A371,"&gt;0"),"")</f>
        <v>288</v>
      </c>
      <c r="C371" s="322" t="s">
        <v>1288</v>
      </c>
      <c r="D371" s="320" t="s">
        <v>902</v>
      </c>
      <c r="E371" s="317"/>
      <c r="F371" s="317"/>
      <c r="G371" s="320"/>
      <c r="H371" s="320"/>
      <c r="I371" s="294"/>
      <c r="J371" s="320" t="s">
        <v>903</v>
      </c>
      <c r="K371" s="320" t="s">
        <v>904</v>
      </c>
      <c r="L371" s="320">
        <v>3.0</v>
      </c>
      <c r="M371" s="293"/>
      <c r="N371" s="316">
        <f t="shared" si="2"/>
        <v>2</v>
      </c>
      <c r="O371" s="316">
        <f t="shared" si="3"/>
        <v>2</v>
      </c>
      <c r="P371" s="293"/>
      <c r="Q371" s="293"/>
      <c r="R371" s="293"/>
      <c r="S371" s="296"/>
      <c r="T371" s="296"/>
      <c r="U371" s="296"/>
    </row>
    <row r="372" hidden="1" outlineLevel="1">
      <c r="A372" s="317">
        <f t="shared" si="1"/>
        <v>1</v>
      </c>
      <c r="B372" s="318">
        <f t="shared" si="63"/>
        <v>289</v>
      </c>
      <c r="C372" s="322" t="s">
        <v>1289</v>
      </c>
      <c r="D372" s="320" t="s">
        <v>902</v>
      </c>
      <c r="E372" s="317"/>
      <c r="F372" s="317"/>
      <c r="G372" s="320"/>
      <c r="H372" s="320"/>
      <c r="I372" s="294"/>
      <c r="J372" s="320" t="s">
        <v>903</v>
      </c>
      <c r="K372" s="320" t="s">
        <v>911</v>
      </c>
      <c r="L372" s="320">
        <v>5.0</v>
      </c>
      <c r="M372" s="293"/>
      <c r="N372" s="316">
        <f t="shared" si="2"/>
        <v>2</v>
      </c>
      <c r="O372" s="316">
        <f t="shared" si="3"/>
        <v>2</v>
      </c>
      <c r="P372" s="293"/>
      <c r="Q372" s="293"/>
      <c r="R372" s="293"/>
      <c r="S372" s="296"/>
      <c r="T372" s="296"/>
      <c r="U372" s="296"/>
    </row>
    <row r="373" hidden="1" outlineLevel="1">
      <c r="A373" s="317">
        <f t="shared" si="1"/>
        <v>1</v>
      </c>
      <c r="B373" s="318">
        <f t="shared" si="63"/>
        <v>290</v>
      </c>
      <c r="C373" s="322" t="s">
        <v>1290</v>
      </c>
      <c r="D373" s="320" t="s">
        <v>902</v>
      </c>
      <c r="E373" s="317"/>
      <c r="F373" s="317"/>
      <c r="G373" s="320"/>
      <c r="H373" s="320"/>
      <c r="I373" s="294"/>
      <c r="J373" s="320" t="s">
        <v>903</v>
      </c>
      <c r="K373" s="320" t="s">
        <v>904</v>
      </c>
      <c r="L373" s="320">
        <v>3.0</v>
      </c>
      <c r="M373" s="293"/>
      <c r="N373" s="316">
        <f t="shared" si="2"/>
        <v>2</v>
      </c>
      <c r="O373" s="316">
        <f t="shared" si="3"/>
        <v>2</v>
      </c>
      <c r="P373" s="293"/>
      <c r="Q373" s="293"/>
      <c r="R373" s="293"/>
      <c r="S373" s="296"/>
      <c r="T373" s="296"/>
      <c r="U373" s="296"/>
    </row>
    <row r="374" hidden="1" outlineLevel="1">
      <c r="A374" s="317">
        <f t="shared" si="1"/>
        <v>1</v>
      </c>
      <c r="B374" s="318">
        <f t="shared" si="63"/>
        <v>291</v>
      </c>
      <c r="C374" s="322" t="s">
        <v>1291</v>
      </c>
      <c r="D374" s="320" t="s">
        <v>902</v>
      </c>
      <c r="E374" s="317"/>
      <c r="F374" s="317"/>
      <c r="G374" s="320"/>
      <c r="H374" s="320"/>
      <c r="I374" s="294"/>
      <c r="J374" s="320" t="s">
        <v>903</v>
      </c>
      <c r="K374" s="320" t="s">
        <v>911</v>
      </c>
      <c r="L374" s="320">
        <v>5.0</v>
      </c>
      <c r="M374" s="293"/>
      <c r="N374" s="316">
        <f t="shared" si="2"/>
        <v>2</v>
      </c>
      <c r="O374" s="316">
        <f t="shared" si="3"/>
        <v>2</v>
      </c>
      <c r="P374" s="293"/>
      <c r="Q374" s="293"/>
      <c r="R374" s="293"/>
      <c r="S374" s="296"/>
      <c r="T374" s="296"/>
      <c r="U374" s="296"/>
    </row>
    <row r="375" hidden="1" outlineLevel="1">
      <c r="A375" s="294" t="str">
        <f t="shared" si="1"/>
        <v/>
      </c>
      <c r="B375" s="294"/>
      <c r="C375" s="312" t="s">
        <v>1292</v>
      </c>
      <c r="D375" s="294"/>
      <c r="E375" s="325"/>
      <c r="F375" s="325"/>
      <c r="G375" s="294"/>
      <c r="H375" s="294"/>
      <c r="I375" s="294"/>
      <c r="J375" s="294"/>
      <c r="K375" s="294"/>
      <c r="L375" s="294"/>
      <c r="M375" s="293"/>
      <c r="N375" s="316">
        <f t="shared" si="2"/>
        <v>2</v>
      </c>
      <c r="O375" s="293" t="str">
        <f t="shared" si="3"/>
        <v/>
      </c>
      <c r="P375" s="293"/>
      <c r="Q375" s="293"/>
      <c r="R375" s="293"/>
      <c r="S375" s="296"/>
      <c r="T375" s="296"/>
      <c r="U375" s="296"/>
    </row>
    <row r="376" hidden="1" outlineLevel="1">
      <c r="A376" s="317">
        <f t="shared" si="1"/>
        <v>1</v>
      </c>
      <c r="B376" s="318">
        <f t="shared" ref="B376:B379" si="64">IF(AND(C376&lt;&gt;"",D376&lt;&gt;""),COUNTIF($A$10:A376,"&gt;0"),"")</f>
        <v>292</v>
      </c>
      <c r="C376" s="322" t="s">
        <v>1293</v>
      </c>
      <c r="D376" s="320" t="s">
        <v>902</v>
      </c>
      <c r="E376" s="317"/>
      <c r="F376" s="317"/>
      <c r="G376" s="320"/>
      <c r="H376" s="320"/>
      <c r="I376" s="294"/>
      <c r="J376" s="320" t="s">
        <v>903</v>
      </c>
      <c r="K376" s="320" t="s">
        <v>904</v>
      </c>
      <c r="L376" s="320">
        <v>3.0</v>
      </c>
      <c r="M376" s="293"/>
      <c r="N376" s="316">
        <f t="shared" si="2"/>
        <v>2</v>
      </c>
      <c r="O376" s="316">
        <f t="shared" si="3"/>
        <v>2</v>
      </c>
      <c r="P376" s="293"/>
      <c r="Q376" s="293"/>
      <c r="R376" s="293"/>
      <c r="S376" s="296"/>
      <c r="T376" s="296"/>
      <c r="U376" s="296"/>
    </row>
    <row r="377" hidden="1" outlineLevel="1">
      <c r="A377" s="317">
        <f t="shared" si="1"/>
        <v>1</v>
      </c>
      <c r="B377" s="318">
        <f t="shared" si="64"/>
        <v>293</v>
      </c>
      <c r="C377" s="322" t="s">
        <v>1294</v>
      </c>
      <c r="D377" s="320" t="s">
        <v>902</v>
      </c>
      <c r="E377" s="317"/>
      <c r="F377" s="317"/>
      <c r="G377" s="320"/>
      <c r="H377" s="320"/>
      <c r="I377" s="294"/>
      <c r="J377" s="320" t="s">
        <v>903</v>
      </c>
      <c r="K377" s="320" t="s">
        <v>911</v>
      </c>
      <c r="L377" s="320">
        <v>5.0</v>
      </c>
      <c r="M377" s="293"/>
      <c r="N377" s="316">
        <f t="shared" si="2"/>
        <v>2</v>
      </c>
      <c r="O377" s="316">
        <f t="shared" si="3"/>
        <v>2</v>
      </c>
      <c r="P377" s="293"/>
      <c r="Q377" s="293"/>
      <c r="R377" s="293"/>
      <c r="S377" s="296"/>
      <c r="T377" s="296"/>
      <c r="U377" s="296"/>
    </row>
    <row r="378" hidden="1" outlineLevel="1">
      <c r="A378" s="317">
        <f t="shared" si="1"/>
        <v>1</v>
      </c>
      <c r="B378" s="318">
        <f t="shared" si="64"/>
        <v>294</v>
      </c>
      <c r="C378" s="322" t="s">
        <v>1295</v>
      </c>
      <c r="D378" s="320" t="s">
        <v>902</v>
      </c>
      <c r="E378" s="317"/>
      <c r="F378" s="317"/>
      <c r="G378" s="320"/>
      <c r="H378" s="320"/>
      <c r="I378" s="294"/>
      <c r="J378" s="320" t="s">
        <v>903</v>
      </c>
      <c r="K378" s="320" t="s">
        <v>904</v>
      </c>
      <c r="L378" s="320">
        <v>3.0</v>
      </c>
      <c r="M378" s="293"/>
      <c r="N378" s="316">
        <f t="shared" si="2"/>
        <v>2</v>
      </c>
      <c r="O378" s="316">
        <f t="shared" si="3"/>
        <v>2</v>
      </c>
      <c r="P378" s="293"/>
      <c r="Q378" s="293"/>
      <c r="R378" s="293"/>
      <c r="S378" s="296"/>
      <c r="T378" s="296"/>
      <c r="U378" s="296"/>
    </row>
    <row r="379" hidden="1" outlineLevel="1">
      <c r="A379" s="317">
        <f t="shared" si="1"/>
        <v>1</v>
      </c>
      <c r="B379" s="318">
        <f t="shared" si="64"/>
        <v>295</v>
      </c>
      <c r="C379" s="322" t="s">
        <v>1296</v>
      </c>
      <c r="D379" s="320" t="s">
        <v>902</v>
      </c>
      <c r="E379" s="317"/>
      <c r="F379" s="317"/>
      <c r="G379" s="320"/>
      <c r="H379" s="320"/>
      <c r="I379" s="294"/>
      <c r="J379" s="320" t="s">
        <v>903</v>
      </c>
      <c r="K379" s="320" t="s">
        <v>911</v>
      </c>
      <c r="L379" s="320">
        <v>5.0</v>
      </c>
      <c r="M379" s="293"/>
      <c r="N379" s="316">
        <f t="shared" si="2"/>
        <v>2</v>
      </c>
      <c r="O379" s="316">
        <f t="shared" si="3"/>
        <v>2</v>
      </c>
      <c r="P379" s="293"/>
      <c r="Q379" s="293"/>
      <c r="R379" s="293"/>
      <c r="S379" s="296"/>
      <c r="T379" s="296"/>
      <c r="U379" s="296"/>
    </row>
    <row r="380" hidden="1" outlineLevel="1">
      <c r="A380" s="294" t="str">
        <f t="shared" si="1"/>
        <v/>
      </c>
      <c r="B380" s="294"/>
      <c r="C380" s="312" t="s">
        <v>1297</v>
      </c>
      <c r="D380" s="294"/>
      <c r="E380" s="325"/>
      <c r="F380" s="325"/>
      <c r="G380" s="294"/>
      <c r="H380" s="294"/>
      <c r="I380" s="294"/>
      <c r="J380" s="294"/>
      <c r="K380" s="294"/>
      <c r="L380" s="294"/>
      <c r="M380" s="293"/>
      <c r="N380" s="316">
        <f t="shared" si="2"/>
        <v>2</v>
      </c>
      <c r="O380" s="293" t="str">
        <f t="shared" si="3"/>
        <v/>
      </c>
      <c r="P380" s="293"/>
      <c r="Q380" s="293"/>
      <c r="R380" s="293"/>
      <c r="S380" s="296"/>
      <c r="T380" s="296"/>
      <c r="U380" s="296"/>
    </row>
    <row r="381" hidden="1" outlineLevel="1">
      <c r="A381" s="317">
        <f t="shared" si="1"/>
        <v>1</v>
      </c>
      <c r="B381" s="318">
        <f t="shared" ref="B381:B384" si="65">IF(AND(C381&lt;&gt;"",D381&lt;&gt;""),COUNTIF($A$10:A381,"&gt;0"),"")</f>
        <v>296</v>
      </c>
      <c r="C381" s="322" t="s">
        <v>1298</v>
      </c>
      <c r="D381" s="320" t="s">
        <v>902</v>
      </c>
      <c r="E381" s="317"/>
      <c r="F381" s="317"/>
      <c r="G381" s="320"/>
      <c r="H381" s="320"/>
      <c r="I381" s="294"/>
      <c r="J381" s="320" t="s">
        <v>903</v>
      </c>
      <c r="K381" s="320" t="s">
        <v>904</v>
      </c>
      <c r="L381" s="320">
        <v>3.0</v>
      </c>
      <c r="M381" s="293"/>
      <c r="N381" s="316">
        <f t="shared" si="2"/>
        <v>2</v>
      </c>
      <c r="O381" s="316">
        <f t="shared" si="3"/>
        <v>2</v>
      </c>
      <c r="P381" s="293"/>
      <c r="Q381" s="293"/>
      <c r="R381" s="293"/>
      <c r="S381" s="296"/>
      <c r="T381" s="296"/>
      <c r="U381" s="296"/>
    </row>
    <row r="382" hidden="1" outlineLevel="1">
      <c r="A382" s="317">
        <f t="shared" si="1"/>
        <v>1</v>
      </c>
      <c r="B382" s="318">
        <f t="shared" si="65"/>
        <v>297</v>
      </c>
      <c r="C382" s="322" t="s">
        <v>1299</v>
      </c>
      <c r="D382" s="320" t="s">
        <v>902</v>
      </c>
      <c r="E382" s="317"/>
      <c r="F382" s="317"/>
      <c r="G382" s="320"/>
      <c r="H382" s="320"/>
      <c r="I382" s="294"/>
      <c r="J382" s="320" t="s">
        <v>903</v>
      </c>
      <c r="K382" s="320" t="s">
        <v>911</v>
      </c>
      <c r="L382" s="320">
        <v>5.0</v>
      </c>
      <c r="M382" s="293"/>
      <c r="N382" s="316">
        <f t="shared" si="2"/>
        <v>2</v>
      </c>
      <c r="O382" s="316">
        <f t="shared" si="3"/>
        <v>2</v>
      </c>
      <c r="P382" s="293"/>
      <c r="Q382" s="293"/>
      <c r="R382" s="293"/>
      <c r="S382" s="296"/>
      <c r="T382" s="296"/>
      <c r="U382" s="296"/>
    </row>
    <row r="383" hidden="1" outlineLevel="1">
      <c r="A383" s="317">
        <f t="shared" si="1"/>
        <v>1</v>
      </c>
      <c r="B383" s="318">
        <f t="shared" si="65"/>
        <v>298</v>
      </c>
      <c r="C383" s="322" t="s">
        <v>1300</v>
      </c>
      <c r="D383" s="320" t="s">
        <v>902</v>
      </c>
      <c r="E383" s="317"/>
      <c r="F383" s="317"/>
      <c r="G383" s="320"/>
      <c r="H383" s="320"/>
      <c r="I383" s="294"/>
      <c r="J383" s="320" t="s">
        <v>903</v>
      </c>
      <c r="K383" s="320" t="s">
        <v>904</v>
      </c>
      <c r="L383" s="320">
        <v>3.0</v>
      </c>
      <c r="M383" s="293"/>
      <c r="N383" s="316">
        <f t="shared" si="2"/>
        <v>2</v>
      </c>
      <c r="O383" s="316">
        <f t="shared" si="3"/>
        <v>2</v>
      </c>
      <c r="P383" s="293"/>
      <c r="Q383" s="293"/>
      <c r="R383" s="293"/>
      <c r="S383" s="296"/>
      <c r="T383" s="296"/>
      <c r="U383" s="296"/>
    </row>
    <row r="384" hidden="1" outlineLevel="1">
      <c r="A384" s="317">
        <f t="shared" si="1"/>
        <v>1</v>
      </c>
      <c r="B384" s="318">
        <f t="shared" si="65"/>
        <v>299</v>
      </c>
      <c r="C384" s="322" t="s">
        <v>1301</v>
      </c>
      <c r="D384" s="320" t="s">
        <v>902</v>
      </c>
      <c r="E384" s="317"/>
      <c r="F384" s="317"/>
      <c r="G384" s="320"/>
      <c r="H384" s="320"/>
      <c r="I384" s="294"/>
      <c r="J384" s="320" t="s">
        <v>903</v>
      </c>
      <c r="K384" s="320" t="s">
        <v>911</v>
      </c>
      <c r="L384" s="320">
        <v>5.0</v>
      </c>
      <c r="M384" s="293"/>
      <c r="N384" s="316">
        <f t="shared" si="2"/>
        <v>2</v>
      </c>
      <c r="O384" s="316">
        <f t="shared" si="3"/>
        <v>2</v>
      </c>
      <c r="P384" s="293"/>
      <c r="Q384" s="293"/>
      <c r="R384" s="293"/>
      <c r="S384" s="296"/>
      <c r="T384" s="296"/>
      <c r="U384" s="296"/>
    </row>
    <row r="385" hidden="1" outlineLevel="1">
      <c r="A385" s="294" t="str">
        <f t="shared" si="1"/>
        <v/>
      </c>
      <c r="B385" s="294"/>
      <c r="C385" s="312" t="s">
        <v>1302</v>
      </c>
      <c r="D385" s="294"/>
      <c r="E385" s="325"/>
      <c r="F385" s="325"/>
      <c r="G385" s="294"/>
      <c r="H385" s="294"/>
      <c r="I385" s="294"/>
      <c r="J385" s="294"/>
      <c r="K385" s="294"/>
      <c r="L385" s="294"/>
      <c r="M385" s="293"/>
      <c r="N385" s="316">
        <f t="shared" si="2"/>
        <v>2</v>
      </c>
      <c r="O385" s="293" t="str">
        <f t="shared" si="3"/>
        <v/>
      </c>
      <c r="P385" s="293"/>
      <c r="Q385" s="293"/>
      <c r="R385" s="293"/>
      <c r="S385" s="296"/>
      <c r="T385" s="296"/>
      <c r="U385" s="296"/>
    </row>
    <row r="386" hidden="1" outlineLevel="1">
      <c r="A386" s="317">
        <f t="shared" si="1"/>
        <v>1</v>
      </c>
      <c r="B386" s="318">
        <f t="shared" ref="B386:B389" si="66">IF(AND(C386&lt;&gt;"",D386&lt;&gt;""),COUNTIF($A$10:A386,"&gt;0"),"")</f>
        <v>300</v>
      </c>
      <c r="C386" s="322" t="s">
        <v>1303</v>
      </c>
      <c r="D386" s="320" t="s">
        <v>902</v>
      </c>
      <c r="E386" s="317"/>
      <c r="F386" s="317"/>
      <c r="G386" s="320"/>
      <c r="H386" s="320"/>
      <c r="I386" s="294"/>
      <c r="J386" s="320" t="s">
        <v>903</v>
      </c>
      <c r="K386" s="320" t="s">
        <v>904</v>
      </c>
      <c r="L386" s="320">
        <v>3.0</v>
      </c>
      <c r="M386" s="293"/>
      <c r="N386" s="316">
        <f t="shared" si="2"/>
        <v>2</v>
      </c>
      <c r="O386" s="316">
        <f t="shared" si="3"/>
        <v>2</v>
      </c>
      <c r="P386" s="293"/>
      <c r="Q386" s="293"/>
      <c r="R386" s="293"/>
      <c r="S386" s="296"/>
      <c r="T386" s="296"/>
      <c r="U386" s="296"/>
    </row>
    <row r="387" hidden="1" outlineLevel="1">
      <c r="A387" s="317">
        <f t="shared" si="1"/>
        <v>1</v>
      </c>
      <c r="B387" s="318">
        <f t="shared" si="66"/>
        <v>301</v>
      </c>
      <c r="C387" s="322" t="s">
        <v>1304</v>
      </c>
      <c r="D387" s="320" t="s">
        <v>902</v>
      </c>
      <c r="E387" s="317"/>
      <c r="F387" s="317"/>
      <c r="G387" s="320"/>
      <c r="H387" s="320"/>
      <c r="I387" s="294"/>
      <c r="J387" s="320" t="s">
        <v>903</v>
      </c>
      <c r="K387" s="320" t="s">
        <v>911</v>
      </c>
      <c r="L387" s="320">
        <v>5.0</v>
      </c>
      <c r="M387" s="293"/>
      <c r="N387" s="316">
        <f t="shared" si="2"/>
        <v>2</v>
      </c>
      <c r="O387" s="316">
        <f t="shared" si="3"/>
        <v>2</v>
      </c>
      <c r="P387" s="293"/>
      <c r="Q387" s="293"/>
      <c r="R387" s="293"/>
      <c r="S387" s="296"/>
      <c r="T387" s="296"/>
      <c r="U387" s="296"/>
    </row>
    <row r="388" hidden="1" outlineLevel="1">
      <c r="A388" s="317">
        <f t="shared" si="1"/>
        <v>1</v>
      </c>
      <c r="B388" s="318">
        <f t="shared" si="66"/>
        <v>302</v>
      </c>
      <c r="C388" s="322" t="s">
        <v>1305</v>
      </c>
      <c r="D388" s="320" t="s">
        <v>902</v>
      </c>
      <c r="E388" s="317"/>
      <c r="F388" s="317"/>
      <c r="G388" s="320"/>
      <c r="H388" s="320"/>
      <c r="I388" s="294"/>
      <c r="J388" s="320" t="s">
        <v>903</v>
      </c>
      <c r="K388" s="320" t="s">
        <v>904</v>
      </c>
      <c r="L388" s="320">
        <v>3.0</v>
      </c>
      <c r="M388" s="293"/>
      <c r="N388" s="316">
        <f t="shared" si="2"/>
        <v>2</v>
      </c>
      <c r="O388" s="316">
        <f t="shared" si="3"/>
        <v>2</v>
      </c>
      <c r="P388" s="293"/>
      <c r="Q388" s="293"/>
      <c r="R388" s="293"/>
      <c r="S388" s="296"/>
      <c r="T388" s="296"/>
      <c r="U388" s="296"/>
    </row>
    <row r="389" hidden="1" outlineLevel="1">
      <c r="A389" s="317">
        <f t="shared" si="1"/>
        <v>1</v>
      </c>
      <c r="B389" s="318">
        <f t="shared" si="66"/>
        <v>303</v>
      </c>
      <c r="C389" s="322" t="s">
        <v>1306</v>
      </c>
      <c r="D389" s="320" t="s">
        <v>902</v>
      </c>
      <c r="E389" s="317"/>
      <c r="F389" s="317"/>
      <c r="G389" s="320"/>
      <c r="H389" s="320"/>
      <c r="I389" s="294"/>
      <c r="J389" s="320" t="s">
        <v>903</v>
      </c>
      <c r="K389" s="320" t="s">
        <v>911</v>
      </c>
      <c r="L389" s="320">
        <v>5.0</v>
      </c>
      <c r="M389" s="293"/>
      <c r="N389" s="316">
        <f t="shared" si="2"/>
        <v>2</v>
      </c>
      <c r="O389" s="316">
        <f t="shared" si="3"/>
        <v>2</v>
      </c>
      <c r="P389" s="293"/>
      <c r="Q389" s="293"/>
      <c r="R389" s="293"/>
      <c r="S389" s="296"/>
      <c r="T389" s="296"/>
      <c r="U389" s="296"/>
    </row>
    <row r="390" hidden="1" outlineLevel="1">
      <c r="A390" s="294" t="str">
        <f t="shared" si="1"/>
        <v/>
      </c>
      <c r="B390" s="294"/>
      <c r="C390" s="312" t="s">
        <v>1307</v>
      </c>
      <c r="D390" s="294"/>
      <c r="E390" s="325"/>
      <c r="F390" s="325"/>
      <c r="G390" s="294"/>
      <c r="H390" s="294"/>
      <c r="I390" s="294"/>
      <c r="J390" s="294"/>
      <c r="K390" s="294"/>
      <c r="L390" s="294"/>
      <c r="M390" s="293"/>
      <c r="N390" s="316">
        <f t="shared" si="2"/>
        <v>2</v>
      </c>
      <c r="O390" s="293" t="str">
        <f t="shared" si="3"/>
        <v/>
      </c>
      <c r="P390" s="293"/>
      <c r="Q390" s="293"/>
      <c r="R390" s="293"/>
      <c r="S390" s="296"/>
      <c r="T390" s="296"/>
      <c r="U390" s="296"/>
    </row>
    <row r="391" hidden="1" outlineLevel="1">
      <c r="A391" s="317">
        <f t="shared" si="1"/>
        <v>1</v>
      </c>
      <c r="B391" s="318">
        <f t="shared" ref="B391:B394" si="67">IF(AND(C391&lt;&gt;"",D391&lt;&gt;""),COUNTIF($A$10:A391,"&gt;0"),"")</f>
        <v>304</v>
      </c>
      <c r="C391" s="322" t="s">
        <v>1308</v>
      </c>
      <c r="D391" s="320" t="s">
        <v>902</v>
      </c>
      <c r="E391" s="317"/>
      <c r="F391" s="317"/>
      <c r="G391" s="320"/>
      <c r="H391" s="320"/>
      <c r="I391" s="294"/>
      <c r="J391" s="320" t="s">
        <v>903</v>
      </c>
      <c r="K391" s="320" t="s">
        <v>904</v>
      </c>
      <c r="L391" s="320">
        <v>3.0</v>
      </c>
      <c r="M391" s="293"/>
      <c r="N391" s="316">
        <f t="shared" si="2"/>
        <v>2</v>
      </c>
      <c r="O391" s="316">
        <f t="shared" si="3"/>
        <v>2</v>
      </c>
      <c r="P391" s="293"/>
      <c r="Q391" s="293"/>
      <c r="R391" s="293"/>
      <c r="S391" s="296"/>
      <c r="T391" s="296"/>
      <c r="U391" s="296"/>
    </row>
    <row r="392" hidden="1" outlineLevel="1">
      <c r="A392" s="317">
        <f t="shared" si="1"/>
        <v>1</v>
      </c>
      <c r="B392" s="318">
        <f t="shared" si="67"/>
        <v>305</v>
      </c>
      <c r="C392" s="322" t="s">
        <v>1309</v>
      </c>
      <c r="D392" s="320" t="s">
        <v>902</v>
      </c>
      <c r="E392" s="317"/>
      <c r="F392" s="317"/>
      <c r="G392" s="320"/>
      <c r="H392" s="320"/>
      <c r="I392" s="294"/>
      <c r="J392" s="320" t="s">
        <v>903</v>
      </c>
      <c r="K392" s="320" t="s">
        <v>911</v>
      </c>
      <c r="L392" s="320">
        <v>5.0</v>
      </c>
      <c r="M392" s="293"/>
      <c r="N392" s="316">
        <f t="shared" si="2"/>
        <v>2</v>
      </c>
      <c r="O392" s="316">
        <f t="shared" si="3"/>
        <v>2</v>
      </c>
      <c r="P392" s="293"/>
      <c r="Q392" s="293"/>
      <c r="R392" s="293"/>
      <c r="S392" s="296"/>
      <c r="T392" s="296"/>
      <c r="U392" s="296"/>
    </row>
    <row r="393" hidden="1" outlineLevel="1">
      <c r="A393" s="317">
        <f t="shared" si="1"/>
        <v>1</v>
      </c>
      <c r="B393" s="318">
        <f t="shared" si="67"/>
        <v>306</v>
      </c>
      <c r="C393" s="322" t="s">
        <v>1310</v>
      </c>
      <c r="D393" s="320" t="s">
        <v>902</v>
      </c>
      <c r="E393" s="317"/>
      <c r="F393" s="317"/>
      <c r="G393" s="320"/>
      <c r="H393" s="320"/>
      <c r="I393" s="294"/>
      <c r="J393" s="320" t="s">
        <v>903</v>
      </c>
      <c r="K393" s="320" t="s">
        <v>904</v>
      </c>
      <c r="L393" s="320">
        <v>3.0</v>
      </c>
      <c r="M393" s="293"/>
      <c r="N393" s="316">
        <f t="shared" si="2"/>
        <v>2</v>
      </c>
      <c r="O393" s="316">
        <f t="shared" si="3"/>
        <v>2</v>
      </c>
      <c r="P393" s="293"/>
      <c r="Q393" s="293"/>
      <c r="R393" s="293"/>
      <c r="S393" s="296"/>
      <c r="T393" s="296"/>
      <c r="U393" s="296"/>
    </row>
    <row r="394" hidden="1" outlineLevel="1">
      <c r="A394" s="317">
        <f t="shared" si="1"/>
        <v>1</v>
      </c>
      <c r="B394" s="318">
        <f t="shared" si="67"/>
        <v>307</v>
      </c>
      <c r="C394" s="322" t="s">
        <v>1311</v>
      </c>
      <c r="D394" s="320" t="s">
        <v>902</v>
      </c>
      <c r="E394" s="317"/>
      <c r="F394" s="317"/>
      <c r="G394" s="320"/>
      <c r="H394" s="320"/>
      <c r="I394" s="294"/>
      <c r="J394" s="320" t="s">
        <v>903</v>
      </c>
      <c r="K394" s="320" t="s">
        <v>911</v>
      </c>
      <c r="L394" s="320">
        <v>5.0</v>
      </c>
      <c r="M394" s="293"/>
      <c r="N394" s="316">
        <f t="shared" si="2"/>
        <v>2</v>
      </c>
      <c r="O394" s="316">
        <f t="shared" si="3"/>
        <v>2</v>
      </c>
      <c r="P394" s="293"/>
      <c r="Q394" s="293"/>
      <c r="R394" s="293"/>
      <c r="S394" s="296"/>
      <c r="T394" s="296"/>
      <c r="U394" s="296"/>
    </row>
    <row r="395" hidden="1" outlineLevel="1">
      <c r="A395" s="294" t="str">
        <f t="shared" si="1"/>
        <v/>
      </c>
      <c r="B395" s="294"/>
      <c r="C395" s="312" t="s">
        <v>1312</v>
      </c>
      <c r="D395" s="294"/>
      <c r="E395" s="325"/>
      <c r="F395" s="325"/>
      <c r="G395" s="294"/>
      <c r="H395" s="294"/>
      <c r="I395" s="294"/>
      <c r="J395" s="294"/>
      <c r="K395" s="294"/>
      <c r="L395" s="294"/>
      <c r="M395" s="293"/>
      <c r="N395" s="316">
        <f t="shared" si="2"/>
        <v>2</v>
      </c>
      <c r="O395" s="293" t="str">
        <f t="shared" si="3"/>
        <v/>
      </c>
      <c r="P395" s="293"/>
      <c r="Q395" s="293"/>
      <c r="R395" s="293"/>
      <c r="S395" s="296"/>
      <c r="T395" s="296"/>
      <c r="U395" s="296"/>
    </row>
    <row r="396" hidden="1" outlineLevel="1">
      <c r="A396" s="317">
        <f t="shared" si="1"/>
        <v>1</v>
      </c>
      <c r="B396" s="318">
        <f t="shared" ref="B396:B399" si="68">IF(AND(C396&lt;&gt;"",D396&lt;&gt;""),COUNTIF($A$10:A396,"&gt;0"),"")</f>
        <v>308</v>
      </c>
      <c r="C396" s="322" t="s">
        <v>1313</v>
      </c>
      <c r="D396" s="320" t="s">
        <v>902</v>
      </c>
      <c r="E396" s="317"/>
      <c r="F396" s="317"/>
      <c r="G396" s="320"/>
      <c r="H396" s="320"/>
      <c r="I396" s="294"/>
      <c r="J396" s="320" t="s">
        <v>903</v>
      </c>
      <c r="K396" s="320" t="s">
        <v>904</v>
      </c>
      <c r="L396" s="320">
        <v>3.0</v>
      </c>
      <c r="M396" s="293"/>
      <c r="N396" s="316">
        <f t="shared" si="2"/>
        <v>2</v>
      </c>
      <c r="O396" s="316">
        <f t="shared" si="3"/>
        <v>2</v>
      </c>
      <c r="P396" s="293"/>
      <c r="Q396" s="293"/>
      <c r="R396" s="293"/>
      <c r="S396" s="296"/>
      <c r="T396" s="296"/>
      <c r="U396" s="296"/>
    </row>
    <row r="397" hidden="1" outlineLevel="1">
      <c r="A397" s="317">
        <f t="shared" si="1"/>
        <v>1</v>
      </c>
      <c r="B397" s="318">
        <f t="shared" si="68"/>
        <v>309</v>
      </c>
      <c r="C397" s="322" t="s">
        <v>1314</v>
      </c>
      <c r="D397" s="320" t="s">
        <v>902</v>
      </c>
      <c r="E397" s="317"/>
      <c r="F397" s="317"/>
      <c r="G397" s="320"/>
      <c r="H397" s="320"/>
      <c r="I397" s="294"/>
      <c r="J397" s="320" t="s">
        <v>903</v>
      </c>
      <c r="K397" s="320" t="s">
        <v>911</v>
      </c>
      <c r="L397" s="320">
        <v>5.0</v>
      </c>
      <c r="M397" s="293"/>
      <c r="N397" s="316">
        <f t="shared" si="2"/>
        <v>2</v>
      </c>
      <c r="O397" s="316">
        <f t="shared" si="3"/>
        <v>2</v>
      </c>
      <c r="P397" s="293"/>
      <c r="Q397" s="293"/>
      <c r="R397" s="293"/>
      <c r="S397" s="296"/>
      <c r="T397" s="296"/>
      <c r="U397" s="296"/>
    </row>
    <row r="398" hidden="1" outlineLevel="1">
      <c r="A398" s="317">
        <f t="shared" si="1"/>
        <v>1</v>
      </c>
      <c r="B398" s="318">
        <f t="shared" si="68"/>
        <v>310</v>
      </c>
      <c r="C398" s="322" t="s">
        <v>1315</v>
      </c>
      <c r="D398" s="320" t="s">
        <v>902</v>
      </c>
      <c r="E398" s="317"/>
      <c r="F398" s="317"/>
      <c r="G398" s="320"/>
      <c r="H398" s="320"/>
      <c r="I398" s="294"/>
      <c r="J398" s="320" t="s">
        <v>903</v>
      </c>
      <c r="K398" s="320" t="s">
        <v>904</v>
      </c>
      <c r="L398" s="320">
        <v>3.0</v>
      </c>
      <c r="M398" s="293"/>
      <c r="N398" s="316">
        <f t="shared" si="2"/>
        <v>2</v>
      </c>
      <c r="O398" s="316">
        <f t="shared" si="3"/>
        <v>2</v>
      </c>
      <c r="P398" s="293"/>
      <c r="Q398" s="293"/>
      <c r="R398" s="293"/>
      <c r="S398" s="296"/>
      <c r="T398" s="296"/>
      <c r="U398" s="296"/>
    </row>
    <row r="399" hidden="1" outlineLevel="1">
      <c r="A399" s="317">
        <f t="shared" si="1"/>
        <v>1</v>
      </c>
      <c r="B399" s="318">
        <f t="shared" si="68"/>
        <v>311</v>
      </c>
      <c r="C399" s="322" t="s">
        <v>1316</v>
      </c>
      <c r="D399" s="320" t="s">
        <v>902</v>
      </c>
      <c r="E399" s="317"/>
      <c r="F399" s="317"/>
      <c r="G399" s="320"/>
      <c r="H399" s="320"/>
      <c r="I399" s="294"/>
      <c r="J399" s="320" t="s">
        <v>903</v>
      </c>
      <c r="K399" s="320" t="s">
        <v>911</v>
      </c>
      <c r="L399" s="320">
        <v>5.0</v>
      </c>
      <c r="M399" s="293"/>
      <c r="N399" s="316">
        <f t="shared" si="2"/>
        <v>2</v>
      </c>
      <c r="O399" s="316">
        <f t="shared" si="3"/>
        <v>2</v>
      </c>
      <c r="P399" s="293"/>
      <c r="Q399" s="293"/>
      <c r="R399" s="293"/>
      <c r="S399" s="296"/>
      <c r="T399" s="296"/>
      <c r="U399" s="296"/>
    </row>
    <row r="400" hidden="1" outlineLevel="1">
      <c r="A400" s="294" t="str">
        <f t="shared" si="1"/>
        <v/>
      </c>
      <c r="B400" s="294"/>
      <c r="C400" s="312" t="s">
        <v>1317</v>
      </c>
      <c r="D400" s="294"/>
      <c r="E400" s="325"/>
      <c r="F400" s="325"/>
      <c r="G400" s="294"/>
      <c r="H400" s="294"/>
      <c r="I400" s="294"/>
      <c r="J400" s="294"/>
      <c r="K400" s="294"/>
      <c r="L400" s="294"/>
      <c r="M400" s="293"/>
      <c r="N400" s="316">
        <f t="shared" si="2"/>
        <v>2</v>
      </c>
      <c r="O400" s="293" t="str">
        <f t="shared" si="3"/>
        <v/>
      </c>
      <c r="P400" s="293"/>
      <c r="Q400" s="293"/>
      <c r="R400" s="293"/>
      <c r="S400" s="296"/>
      <c r="T400" s="296"/>
      <c r="U400" s="296"/>
    </row>
    <row r="401" hidden="1" outlineLevel="1">
      <c r="A401" s="317">
        <f t="shared" si="1"/>
        <v>1</v>
      </c>
      <c r="B401" s="318">
        <f t="shared" ref="B401:B404" si="69">IF(AND(C401&lt;&gt;"",D401&lt;&gt;""),COUNTIF($A$10:A401,"&gt;0"),"")</f>
        <v>312</v>
      </c>
      <c r="C401" s="322" t="s">
        <v>1318</v>
      </c>
      <c r="D401" s="320" t="s">
        <v>902</v>
      </c>
      <c r="E401" s="317"/>
      <c r="F401" s="317"/>
      <c r="G401" s="320"/>
      <c r="H401" s="320"/>
      <c r="I401" s="294"/>
      <c r="J401" s="320" t="s">
        <v>903</v>
      </c>
      <c r="K401" s="320" t="s">
        <v>904</v>
      </c>
      <c r="L401" s="320">
        <v>3.0</v>
      </c>
      <c r="M401" s="293"/>
      <c r="N401" s="316">
        <f t="shared" si="2"/>
        <v>2</v>
      </c>
      <c r="O401" s="316">
        <f t="shared" si="3"/>
        <v>2</v>
      </c>
      <c r="P401" s="293"/>
      <c r="Q401" s="293"/>
      <c r="R401" s="293"/>
      <c r="S401" s="296"/>
      <c r="T401" s="296"/>
      <c r="U401" s="296"/>
    </row>
    <row r="402" hidden="1" outlineLevel="1">
      <c r="A402" s="317">
        <f t="shared" si="1"/>
        <v>1</v>
      </c>
      <c r="B402" s="318">
        <f t="shared" si="69"/>
        <v>313</v>
      </c>
      <c r="C402" s="322" t="s">
        <v>1319</v>
      </c>
      <c r="D402" s="320" t="s">
        <v>902</v>
      </c>
      <c r="E402" s="317"/>
      <c r="F402" s="317"/>
      <c r="G402" s="320"/>
      <c r="H402" s="320"/>
      <c r="I402" s="294"/>
      <c r="J402" s="320" t="s">
        <v>903</v>
      </c>
      <c r="K402" s="320" t="s">
        <v>911</v>
      </c>
      <c r="L402" s="320">
        <v>5.0</v>
      </c>
      <c r="M402" s="293"/>
      <c r="N402" s="316">
        <f t="shared" si="2"/>
        <v>2</v>
      </c>
      <c r="O402" s="316">
        <f t="shared" si="3"/>
        <v>2</v>
      </c>
      <c r="P402" s="293"/>
      <c r="Q402" s="293"/>
      <c r="R402" s="293"/>
      <c r="S402" s="296"/>
      <c r="T402" s="296"/>
      <c r="U402" s="296"/>
    </row>
    <row r="403" hidden="1" outlineLevel="1">
      <c r="A403" s="317">
        <f t="shared" si="1"/>
        <v>1</v>
      </c>
      <c r="B403" s="318">
        <f t="shared" si="69"/>
        <v>314</v>
      </c>
      <c r="C403" s="322" t="s">
        <v>1320</v>
      </c>
      <c r="D403" s="320" t="s">
        <v>902</v>
      </c>
      <c r="E403" s="317"/>
      <c r="F403" s="317"/>
      <c r="G403" s="320"/>
      <c r="H403" s="320"/>
      <c r="I403" s="294"/>
      <c r="J403" s="320" t="s">
        <v>903</v>
      </c>
      <c r="K403" s="320" t="s">
        <v>904</v>
      </c>
      <c r="L403" s="320">
        <v>3.0</v>
      </c>
      <c r="M403" s="293"/>
      <c r="N403" s="316">
        <f t="shared" si="2"/>
        <v>2</v>
      </c>
      <c r="O403" s="316">
        <f t="shared" si="3"/>
        <v>2</v>
      </c>
      <c r="P403" s="293"/>
      <c r="Q403" s="293"/>
      <c r="R403" s="293"/>
      <c r="S403" s="296"/>
      <c r="T403" s="296"/>
      <c r="U403" s="296"/>
    </row>
    <row r="404" hidden="1" outlineLevel="1">
      <c r="A404" s="317">
        <f t="shared" si="1"/>
        <v>1</v>
      </c>
      <c r="B404" s="318">
        <f t="shared" si="69"/>
        <v>315</v>
      </c>
      <c r="C404" s="322" t="s">
        <v>1321</v>
      </c>
      <c r="D404" s="320" t="s">
        <v>902</v>
      </c>
      <c r="E404" s="317"/>
      <c r="F404" s="317"/>
      <c r="G404" s="320"/>
      <c r="H404" s="320"/>
      <c r="I404" s="294"/>
      <c r="J404" s="320" t="s">
        <v>903</v>
      </c>
      <c r="K404" s="320" t="s">
        <v>911</v>
      </c>
      <c r="L404" s="320">
        <v>5.0</v>
      </c>
      <c r="M404" s="293"/>
      <c r="N404" s="316">
        <f t="shared" si="2"/>
        <v>2</v>
      </c>
      <c r="O404" s="316">
        <f t="shared" si="3"/>
        <v>2</v>
      </c>
      <c r="P404" s="293"/>
      <c r="Q404" s="293"/>
      <c r="R404" s="293"/>
      <c r="S404" s="296"/>
      <c r="T404" s="296"/>
      <c r="U404" s="296"/>
    </row>
    <row r="405" hidden="1" outlineLevel="1">
      <c r="A405" s="294" t="str">
        <f t="shared" si="1"/>
        <v/>
      </c>
      <c r="B405" s="294"/>
      <c r="C405" s="312" t="s">
        <v>1322</v>
      </c>
      <c r="D405" s="294"/>
      <c r="E405" s="325"/>
      <c r="F405" s="325"/>
      <c r="G405" s="294"/>
      <c r="H405" s="294"/>
      <c r="I405" s="294"/>
      <c r="J405" s="294"/>
      <c r="K405" s="294"/>
      <c r="L405" s="294"/>
      <c r="M405" s="293"/>
      <c r="N405" s="316">
        <f t="shared" si="2"/>
        <v>2</v>
      </c>
      <c r="O405" s="293" t="str">
        <f t="shared" si="3"/>
        <v/>
      </c>
      <c r="P405" s="293"/>
      <c r="Q405" s="293"/>
      <c r="R405" s="293"/>
      <c r="S405" s="296"/>
      <c r="T405" s="296"/>
      <c r="U405" s="296"/>
    </row>
    <row r="406" hidden="1" outlineLevel="1">
      <c r="A406" s="317">
        <f t="shared" si="1"/>
        <v>1</v>
      </c>
      <c r="B406" s="318">
        <f t="shared" ref="B406:B409" si="70">IF(AND(C406&lt;&gt;"",D406&lt;&gt;""),COUNTIF($A$10:A406,"&gt;0"),"")</f>
        <v>316</v>
      </c>
      <c r="C406" s="322" t="s">
        <v>1323</v>
      </c>
      <c r="D406" s="320" t="s">
        <v>902</v>
      </c>
      <c r="E406" s="317"/>
      <c r="F406" s="317"/>
      <c r="G406" s="320"/>
      <c r="H406" s="320"/>
      <c r="I406" s="294"/>
      <c r="J406" s="320" t="s">
        <v>903</v>
      </c>
      <c r="K406" s="320" t="s">
        <v>904</v>
      </c>
      <c r="L406" s="320">
        <v>3.0</v>
      </c>
      <c r="M406" s="293"/>
      <c r="N406" s="316">
        <f t="shared" si="2"/>
        <v>2</v>
      </c>
      <c r="O406" s="316">
        <f t="shared" si="3"/>
        <v>2</v>
      </c>
      <c r="P406" s="293"/>
      <c r="Q406" s="293"/>
      <c r="R406" s="293"/>
      <c r="S406" s="296"/>
      <c r="T406" s="296"/>
      <c r="U406" s="296"/>
    </row>
    <row r="407" hidden="1" outlineLevel="1">
      <c r="A407" s="317">
        <f t="shared" si="1"/>
        <v>1</v>
      </c>
      <c r="B407" s="318">
        <f t="shared" si="70"/>
        <v>317</v>
      </c>
      <c r="C407" s="322" t="s">
        <v>1324</v>
      </c>
      <c r="D407" s="320" t="s">
        <v>902</v>
      </c>
      <c r="E407" s="317"/>
      <c r="F407" s="317"/>
      <c r="G407" s="320"/>
      <c r="H407" s="320"/>
      <c r="I407" s="294"/>
      <c r="J407" s="320" t="s">
        <v>903</v>
      </c>
      <c r="K407" s="320" t="s">
        <v>911</v>
      </c>
      <c r="L407" s="320">
        <v>5.0</v>
      </c>
      <c r="M407" s="293"/>
      <c r="N407" s="316">
        <f t="shared" si="2"/>
        <v>2</v>
      </c>
      <c r="O407" s="316">
        <f t="shared" si="3"/>
        <v>2</v>
      </c>
      <c r="P407" s="293"/>
      <c r="Q407" s="293"/>
      <c r="R407" s="293"/>
      <c r="S407" s="296"/>
      <c r="T407" s="296"/>
      <c r="U407" s="296"/>
    </row>
    <row r="408" hidden="1" outlineLevel="1">
      <c r="A408" s="317">
        <f t="shared" si="1"/>
        <v>1</v>
      </c>
      <c r="B408" s="318">
        <f t="shared" si="70"/>
        <v>318</v>
      </c>
      <c r="C408" s="322" t="s">
        <v>1325</v>
      </c>
      <c r="D408" s="320" t="s">
        <v>902</v>
      </c>
      <c r="E408" s="317"/>
      <c r="F408" s="317"/>
      <c r="G408" s="320"/>
      <c r="H408" s="320"/>
      <c r="I408" s="294"/>
      <c r="J408" s="320" t="s">
        <v>903</v>
      </c>
      <c r="K408" s="320" t="s">
        <v>904</v>
      </c>
      <c r="L408" s="320">
        <v>3.0</v>
      </c>
      <c r="M408" s="293"/>
      <c r="N408" s="316">
        <f t="shared" si="2"/>
        <v>2</v>
      </c>
      <c r="O408" s="316">
        <f t="shared" si="3"/>
        <v>2</v>
      </c>
      <c r="P408" s="293"/>
      <c r="Q408" s="293"/>
      <c r="R408" s="293"/>
      <c r="S408" s="296"/>
      <c r="T408" s="296"/>
      <c r="U408" s="296"/>
    </row>
    <row r="409" hidden="1" outlineLevel="1">
      <c r="A409" s="317">
        <f t="shared" si="1"/>
        <v>1</v>
      </c>
      <c r="B409" s="318">
        <f t="shared" si="70"/>
        <v>319</v>
      </c>
      <c r="C409" s="322" t="s">
        <v>1326</v>
      </c>
      <c r="D409" s="320" t="s">
        <v>902</v>
      </c>
      <c r="E409" s="317"/>
      <c r="F409" s="317"/>
      <c r="G409" s="320"/>
      <c r="H409" s="320"/>
      <c r="I409" s="294"/>
      <c r="J409" s="320" t="s">
        <v>903</v>
      </c>
      <c r="K409" s="320" t="s">
        <v>911</v>
      </c>
      <c r="L409" s="320">
        <v>5.0</v>
      </c>
      <c r="M409" s="293"/>
      <c r="N409" s="316">
        <f t="shared" si="2"/>
        <v>2</v>
      </c>
      <c r="O409" s="316">
        <f t="shared" si="3"/>
        <v>2</v>
      </c>
      <c r="P409" s="293"/>
      <c r="Q409" s="293"/>
      <c r="R409" s="293"/>
      <c r="S409" s="296"/>
      <c r="T409" s="296"/>
      <c r="U409" s="296"/>
    </row>
    <row r="410" hidden="1" outlineLevel="1">
      <c r="A410" s="294" t="str">
        <f t="shared" si="1"/>
        <v/>
      </c>
      <c r="B410" s="294"/>
      <c r="C410" s="312" t="s">
        <v>1327</v>
      </c>
      <c r="D410" s="294"/>
      <c r="E410" s="325"/>
      <c r="F410" s="325"/>
      <c r="G410" s="294"/>
      <c r="H410" s="294"/>
      <c r="I410" s="294"/>
      <c r="J410" s="294"/>
      <c r="K410" s="294"/>
      <c r="L410" s="294"/>
      <c r="M410" s="293"/>
      <c r="N410" s="316">
        <f t="shared" si="2"/>
        <v>2</v>
      </c>
      <c r="O410" s="293" t="str">
        <f t="shared" si="3"/>
        <v/>
      </c>
      <c r="P410" s="293"/>
      <c r="Q410" s="293"/>
      <c r="R410" s="293"/>
      <c r="S410" s="296"/>
      <c r="T410" s="296"/>
      <c r="U410" s="296"/>
    </row>
    <row r="411" hidden="1" outlineLevel="1">
      <c r="A411" s="317">
        <f t="shared" si="1"/>
        <v>1</v>
      </c>
      <c r="B411" s="318">
        <f t="shared" ref="B411:B414" si="71">IF(AND(C411&lt;&gt;"",D411&lt;&gt;""),COUNTIF($A$10:A411,"&gt;0"),"")</f>
        <v>320</v>
      </c>
      <c r="C411" s="322" t="s">
        <v>1328</v>
      </c>
      <c r="D411" s="320" t="s">
        <v>902</v>
      </c>
      <c r="E411" s="317"/>
      <c r="F411" s="317"/>
      <c r="G411" s="320"/>
      <c r="H411" s="320"/>
      <c r="I411" s="294"/>
      <c r="J411" s="320" t="s">
        <v>903</v>
      </c>
      <c r="K411" s="320" t="s">
        <v>904</v>
      </c>
      <c r="L411" s="320">
        <v>3.0</v>
      </c>
      <c r="M411" s="293"/>
      <c r="N411" s="316">
        <f t="shared" si="2"/>
        <v>2</v>
      </c>
      <c r="O411" s="316">
        <f t="shared" si="3"/>
        <v>2</v>
      </c>
      <c r="P411" s="293"/>
      <c r="Q411" s="293"/>
      <c r="R411" s="293"/>
      <c r="S411" s="296"/>
      <c r="T411" s="296"/>
      <c r="U411" s="296"/>
    </row>
    <row r="412" hidden="1" outlineLevel="1">
      <c r="A412" s="317">
        <f t="shared" si="1"/>
        <v>1</v>
      </c>
      <c r="B412" s="318">
        <f t="shared" si="71"/>
        <v>321</v>
      </c>
      <c r="C412" s="322" t="s">
        <v>1329</v>
      </c>
      <c r="D412" s="320" t="s">
        <v>902</v>
      </c>
      <c r="E412" s="317"/>
      <c r="F412" s="317"/>
      <c r="G412" s="320"/>
      <c r="H412" s="320"/>
      <c r="I412" s="294"/>
      <c r="J412" s="320" t="s">
        <v>903</v>
      </c>
      <c r="K412" s="320" t="s">
        <v>911</v>
      </c>
      <c r="L412" s="320">
        <v>5.0</v>
      </c>
      <c r="M412" s="293"/>
      <c r="N412" s="316">
        <f t="shared" si="2"/>
        <v>2</v>
      </c>
      <c r="O412" s="316">
        <f t="shared" si="3"/>
        <v>2</v>
      </c>
      <c r="P412" s="293"/>
      <c r="Q412" s="293"/>
      <c r="R412" s="293"/>
      <c r="S412" s="296"/>
      <c r="T412" s="296"/>
      <c r="U412" s="296"/>
    </row>
    <row r="413" hidden="1" outlineLevel="1">
      <c r="A413" s="317">
        <f t="shared" si="1"/>
        <v>1</v>
      </c>
      <c r="B413" s="318">
        <f t="shared" si="71"/>
        <v>322</v>
      </c>
      <c r="C413" s="322" t="s">
        <v>1330</v>
      </c>
      <c r="D413" s="320" t="s">
        <v>902</v>
      </c>
      <c r="E413" s="317"/>
      <c r="F413" s="317"/>
      <c r="G413" s="320"/>
      <c r="H413" s="320"/>
      <c r="I413" s="294"/>
      <c r="J413" s="320" t="s">
        <v>903</v>
      </c>
      <c r="K413" s="320" t="s">
        <v>904</v>
      </c>
      <c r="L413" s="320">
        <v>3.0</v>
      </c>
      <c r="M413" s="293"/>
      <c r="N413" s="316">
        <f t="shared" si="2"/>
        <v>2</v>
      </c>
      <c r="O413" s="316">
        <f t="shared" si="3"/>
        <v>2</v>
      </c>
      <c r="P413" s="293"/>
      <c r="Q413" s="293"/>
      <c r="R413" s="293"/>
      <c r="S413" s="296"/>
      <c r="T413" s="296"/>
      <c r="U413" s="296"/>
    </row>
    <row r="414" hidden="1" outlineLevel="1">
      <c r="A414" s="317">
        <f t="shared" si="1"/>
        <v>1</v>
      </c>
      <c r="B414" s="318">
        <f t="shared" si="71"/>
        <v>323</v>
      </c>
      <c r="C414" s="322" t="s">
        <v>1331</v>
      </c>
      <c r="D414" s="320" t="s">
        <v>902</v>
      </c>
      <c r="E414" s="317"/>
      <c r="F414" s="317"/>
      <c r="G414" s="320"/>
      <c r="H414" s="320"/>
      <c r="I414" s="294"/>
      <c r="J414" s="320" t="s">
        <v>903</v>
      </c>
      <c r="K414" s="320" t="s">
        <v>911</v>
      </c>
      <c r="L414" s="320">
        <v>5.0</v>
      </c>
      <c r="M414" s="293"/>
      <c r="N414" s="316">
        <f t="shared" si="2"/>
        <v>2</v>
      </c>
      <c r="O414" s="316">
        <f t="shared" si="3"/>
        <v>2</v>
      </c>
      <c r="P414" s="293"/>
      <c r="Q414" s="293"/>
      <c r="R414" s="293"/>
      <c r="S414" s="296"/>
      <c r="T414" s="296"/>
      <c r="U414" s="296"/>
    </row>
    <row r="415" hidden="1" outlineLevel="1">
      <c r="A415" s="294" t="str">
        <f t="shared" si="1"/>
        <v/>
      </c>
      <c r="B415" s="294"/>
      <c r="C415" s="312" t="s">
        <v>1332</v>
      </c>
      <c r="D415" s="294"/>
      <c r="E415" s="325"/>
      <c r="F415" s="325"/>
      <c r="G415" s="294"/>
      <c r="H415" s="294"/>
      <c r="I415" s="294"/>
      <c r="J415" s="294"/>
      <c r="K415" s="294"/>
      <c r="L415" s="294"/>
      <c r="M415" s="293"/>
      <c r="N415" s="316">
        <f t="shared" si="2"/>
        <v>2</v>
      </c>
      <c r="O415" s="293" t="str">
        <f t="shared" si="3"/>
        <v/>
      </c>
      <c r="P415" s="293"/>
      <c r="Q415" s="293"/>
      <c r="R415" s="293"/>
      <c r="S415" s="296"/>
      <c r="T415" s="296"/>
      <c r="U415" s="296"/>
    </row>
    <row r="416" hidden="1" outlineLevel="1">
      <c r="A416" s="317">
        <f t="shared" si="1"/>
        <v>1</v>
      </c>
      <c r="B416" s="318">
        <f t="shared" ref="B416:B419" si="72">IF(AND(C416&lt;&gt;"",D416&lt;&gt;""),COUNTIF($A$10:A416,"&gt;0"),"")</f>
        <v>324</v>
      </c>
      <c r="C416" s="322" t="s">
        <v>1333</v>
      </c>
      <c r="D416" s="320" t="s">
        <v>902</v>
      </c>
      <c r="E416" s="317"/>
      <c r="F416" s="317"/>
      <c r="G416" s="320"/>
      <c r="H416" s="320"/>
      <c r="I416" s="294"/>
      <c r="J416" s="320" t="s">
        <v>903</v>
      </c>
      <c r="K416" s="320" t="s">
        <v>904</v>
      </c>
      <c r="L416" s="320">
        <v>3.0</v>
      </c>
      <c r="M416" s="293"/>
      <c r="N416" s="316">
        <f t="shared" si="2"/>
        <v>2</v>
      </c>
      <c r="O416" s="316">
        <f t="shared" si="3"/>
        <v>2</v>
      </c>
      <c r="P416" s="293"/>
      <c r="Q416" s="293"/>
      <c r="R416" s="293"/>
      <c r="S416" s="296"/>
      <c r="T416" s="296"/>
      <c r="U416" s="296"/>
    </row>
    <row r="417" hidden="1" outlineLevel="1">
      <c r="A417" s="317">
        <f t="shared" si="1"/>
        <v>1</v>
      </c>
      <c r="B417" s="318">
        <f t="shared" si="72"/>
        <v>325</v>
      </c>
      <c r="C417" s="322" t="s">
        <v>1334</v>
      </c>
      <c r="D417" s="320" t="s">
        <v>902</v>
      </c>
      <c r="E417" s="317"/>
      <c r="F417" s="317"/>
      <c r="G417" s="320"/>
      <c r="H417" s="320"/>
      <c r="I417" s="294"/>
      <c r="J417" s="320" t="s">
        <v>903</v>
      </c>
      <c r="K417" s="320" t="s">
        <v>911</v>
      </c>
      <c r="L417" s="320">
        <v>5.0</v>
      </c>
      <c r="M417" s="293"/>
      <c r="N417" s="316">
        <f t="shared" si="2"/>
        <v>2</v>
      </c>
      <c r="O417" s="316">
        <f t="shared" si="3"/>
        <v>2</v>
      </c>
      <c r="P417" s="293"/>
      <c r="Q417" s="293"/>
      <c r="R417" s="293"/>
      <c r="S417" s="296"/>
      <c r="T417" s="296"/>
      <c r="U417" s="296"/>
    </row>
    <row r="418" hidden="1" outlineLevel="1">
      <c r="A418" s="317">
        <f t="shared" si="1"/>
        <v>1</v>
      </c>
      <c r="B418" s="318">
        <f t="shared" si="72"/>
        <v>326</v>
      </c>
      <c r="C418" s="322" t="s">
        <v>1335</v>
      </c>
      <c r="D418" s="320" t="s">
        <v>902</v>
      </c>
      <c r="E418" s="317"/>
      <c r="F418" s="317"/>
      <c r="G418" s="320"/>
      <c r="H418" s="320"/>
      <c r="I418" s="294"/>
      <c r="J418" s="320" t="s">
        <v>903</v>
      </c>
      <c r="K418" s="320" t="s">
        <v>904</v>
      </c>
      <c r="L418" s="320">
        <v>3.0</v>
      </c>
      <c r="M418" s="293"/>
      <c r="N418" s="316">
        <f t="shared" si="2"/>
        <v>2</v>
      </c>
      <c r="O418" s="316">
        <f t="shared" si="3"/>
        <v>2</v>
      </c>
      <c r="P418" s="293"/>
      <c r="Q418" s="293"/>
      <c r="R418" s="293"/>
      <c r="S418" s="296"/>
      <c r="T418" s="296"/>
      <c r="U418" s="296"/>
    </row>
    <row r="419" hidden="1" outlineLevel="1">
      <c r="A419" s="317">
        <f t="shared" si="1"/>
        <v>1</v>
      </c>
      <c r="B419" s="318">
        <f t="shared" si="72"/>
        <v>327</v>
      </c>
      <c r="C419" s="322" t="s">
        <v>1336</v>
      </c>
      <c r="D419" s="320" t="s">
        <v>902</v>
      </c>
      <c r="E419" s="317"/>
      <c r="F419" s="317"/>
      <c r="G419" s="320"/>
      <c r="H419" s="320"/>
      <c r="I419" s="294"/>
      <c r="J419" s="320" t="s">
        <v>903</v>
      </c>
      <c r="K419" s="320" t="s">
        <v>911</v>
      </c>
      <c r="L419" s="320">
        <v>5.0</v>
      </c>
      <c r="M419" s="293"/>
      <c r="N419" s="316">
        <f t="shared" si="2"/>
        <v>2</v>
      </c>
      <c r="O419" s="316">
        <f t="shared" si="3"/>
        <v>2</v>
      </c>
      <c r="P419" s="293"/>
      <c r="Q419" s="293"/>
      <c r="R419" s="293"/>
      <c r="S419" s="296"/>
      <c r="T419" s="296"/>
      <c r="U419" s="296"/>
    </row>
    <row r="420" hidden="1" outlineLevel="1">
      <c r="A420" s="294" t="str">
        <f t="shared" si="1"/>
        <v/>
      </c>
      <c r="B420" s="294"/>
      <c r="C420" s="312" t="s">
        <v>1337</v>
      </c>
      <c r="D420" s="294"/>
      <c r="E420" s="325"/>
      <c r="F420" s="325"/>
      <c r="G420" s="294"/>
      <c r="H420" s="294"/>
      <c r="I420" s="294"/>
      <c r="J420" s="294"/>
      <c r="K420" s="294"/>
      <c r="L420" s="294"/>
      <c r="M420" s="293"/>
      <c r="N420" s="316">
        <f t="shared" si="2"/>
        <v>2</v>
      </c>
      <c r="O420" s="293" t="str">
        <f t="shared" si="3"/>
        <v/>
      </c>
      <c r="P420" s="293"/>
      <c r="Q420" s="293"/>
      <c r="R420" s="293"/>
      <c r="S420" s="296"/>
      <c r="T420" s="296"/>
      <c r="U420" s="296"/>
    </row>
    <row r="421" hidden="1" outlineLevel="1">
      <c r="A421" s="317">
        <f t="shared" si="1"/>
        <v>1</v>
      </c>
      <c r="B421" s="318">
        <f t="shared" ref="B421:B424" si="73">IF(AND(C421&lt;&gt;"",D421&lt;&gt;""),COUNTIF($A$10:A421,"&gt;0"),"")</f>
        <v>328</v>
      </c>
      <c r="C421" s="322" t="s">
        <v>1338</v>
      </c>
      <c r="D421" s="320" t="s">
        <v>902</v>
      </c>
      <c r="E421" s="317"/>
      <c r="F421" s="317"/>
      <c r="G421" s="320"/>
      <c r="H421" s="320"/>
      <c r="I421" s="294"/>
      <c r="J421" s="320" t="s">
        <v>903</v>
      </c>
      <c r="K421" s="320" t="s">
        <v>904</v>
      </c>
      <c r="L421" s="320">
        <v>3.0</v>
      </c>
      <c r="M421" s="293"/>
      <c r="N421" s="316">
        <f t="shared" si="2"/>
        <v>2</v>
      </c>
      <c r="O421" s="316">
        <f t="shared" si="3"/>
        <v>2</v>
      </c>
      <c r="P421" s="293"/>
      <c r="Q421" s="293"/>
      <c r="R421" s="293"/>
      <c r="S421" s="296"/>
      <c r="T421" s="296"/>
      <c r="U421" s="296"/>
    </row>
    <row r="422" hidden="1" outlineLevel="1">
      <c r="A422" s="317">
        <f t="shared" si="1"/>
        <v>1</v>
      </c>
      <c r="B422" s="318">
        <f t="shared" si="73"/>
        <v>329</v>
      </c>
      <c r="C422" s="322" t="s">
        <v>1339</v>
      </c>
      <c r="D422" s="320" t="s">
        <v>902</v>
      </c>
      <c r="E422" s="317"/>
      <c r="F422" s="317"/>
      <c r="G422" s="320"/>
      <c r="H422" s="320"/>
      <c r="I422" s="294"/>
      <c r="J422" s="320" t="s">
        <v>903</v>
      </c>
      <c r="K422" s="320" t="s">
        <v>911</v>
      </c>
      <c r="L422" s="320">
        <v>5.0</v>
      </c>
      <c r="M422" s="293"/>
      <c r="N422" s="316">
        <f t="shared" si="2"/>
        <v>2</v>
      </c>
      <c r="O422" s="316">
        <f t="shared" si="3"/>
        <v>2</v>
      </c>
      <c r="P422" s="293"/>
      <c r="Q422" s="293"/>
      <c r="R422" s="293"/>
      <c r="S422" s="296"/>
      <c r="T422" s="296"/>
      <c r="U422" s="296"/>
    </row>
    <row r="423" hidden="1" outlineLevel="1">
      <c r="A423" s="317">
        <f t="shared" si="1"/>
        <v>1</v>
      </c>
      <c r="B423" s="318">
        <f t="shared" si="73"/>
        <v>330</v>
      </c>
      <c r="C423" s="322" t="s">
        <v>1340</v>
      </c>
      <c r="D423" s="320" t="s">
        <v>902</v>
      </c>
      <c r="E423" s="317"/>
      <c r="F423" s="317"/>
      <c r="G423" s="320"/>
      <c r="H423" s="320"/>
      <c r="I423" s="294"/>
      <c r="J423" s="320" t="s">
        <v>903</v>
      </c>
      <c r="K423" s="320" t="s">
        <v>904</v>
      </c>
      <c r="L423" s="320">
        <v>3.0</v>
      </c>
      <c r="M423" s="293"/>
      <c r="N423" s="316">
        <f t="shared" si="2"/>
        <v>2</v>
      </c>
      <c r="O423" s="316">
        <f t="shared" si="3"/>
        <v>2</v>
      </c>
      <c r="P423" s="293"/>
      <c r="Q423" s="293"/>
      <c r="R423" s="293"/>
      <c r="S423" s="296"/>
      <c r="T423" s="296"/>
      <c r="U423" s="296"/>
    </row>
    <row r="424" hidden="1" outlineLevel="1">
      <c r="A424" s="317">
        <f t="shared" si="1"/>
        <v>1</v>
      </c>
      <c r="B424" s="318">
        <f t="shared" si="73"/>
        <v>331</v>
      </c>
      <c r="C424" s="322" t="s">
        <v>1341</v>
      </c>
      <c r="D424" s="320" t="s">
        <v>902</v>
      </c>
      <c r="E424" s="317"/>
      <c r="F424" s="317"/>
      <c r="G424" s="320"/>
      <c r="H424" s="320"/>
      <c r="I424" s="294"/>
      <c r="J424" s="320" t="s">
        <v>903</v>
      </c>
      <c r="K424" s="320" t="s">
        <v>911</v>
      </c>
      <c r="L424" s="320">
        <v>5.0</v>
      </c>
      <c r="M424" s="293"/>
      <c r="N424" s="316">
        <f t="shared" si="2"/>
        <v>2</v>
      </c>
      <c r="O424" s="316">
        <f t="shared" si="3"/>
        <v>2</v>
      </c>
      <c r="P424" s="293"/>
      <c r="Q424" s="293"/>
      <c r="R424" s="293"/>
      <c r="S424" s="296"/>
      <c r="T424" s="296"/>
      <c r="U424" s="296"/>
    </row>
    <row r="425" hidden="1" outlineLevel="1">
      <c r="A425" s="294" t="str">
        <f t="shared" si="1"/>
        <v/>
      </c>
      <c r="B425" s="294"/>
      <c r="C425" s="312" t="s">
        <v>1342</v>
      </c>
      <c r="D425" s="294"/>
      <c r="E425" s="325"/>
      <c r="F425" s="325"/>
      <c r="G425" s="294"/>
      <c r="H425" s="294"/>
      <c r="I425" s="294"/>
      <c r="J425" s="294"/>
      <c r="K425" s="294"/>
      <c r="L425" s="294"/>
      <c r="M425" s="293"/>
      <c r="N425" s="316">
        <f t="shared" si="2"/>
        <v>2</v>
      </c>
      <c r="O425" s="293" t="str">
        <f t="shared" si="3"/>
        <v/>
      </c>
      <c r="P425" s="293"/>
      <c r="Q425" s="293"/>
      <c r="R425" s="293"/>
      <c r="S425" s="296"/>
      <c r="T425" s="296"/>
      <c r="U425" s="296"/>
    </row>
    <row r="426" hidden="1" outlineLevel="1">
      <c r="A426" s="317">
        <f t="shared" si="1"/>
        <v>1</v>
      </c>
      <c r="B426" s="318">
        <f t="shared" ref="B426:B429" si="74">IF(AND(C426&lt;&gt;"",D426&lt;&gt;""),COUNTIF($A$10:A426,"&gt;0"),"")</f>
        <v>332</v>
      </c>
      <c r="C426" s="322" t="s">
        <v>1343</v>
      </c>
      <c r="D426" s="320" t="s">
        <v>902</v>
      </c>
      <c r="E426" s="317"/>
      <c r="F426" s="317"/>
      <c r="G426" s="320"/>
      <c r="H426" s="320"/>
      <c r="I426" s="294"/>
      <c r="J426" s="320" t="s">
        <v>903</v>
      </c>
      <c r="K426" s="320" t="s">
        <v>904</v>
      </c>
      <c r="L426" s="320">
        <v>3.0</v>
      </c>
      <c r="M426" s="293"/>
      <c r="N426" s="316">
        <f t="shared" si="2"/>
        <v>2</v>
      </c>
      <c r="O426" s="316">
        <f t="shared" si="3"/>
        <v>2</v>
      </c>
      <c r="P426" s="293"/>
      <c r="Q426" s="293"/>
      <c r="R426" s="293"/>
      <c r="S426" s="296"/>
      <c r="T426" s="296"/>
      <c r="U426" s="296"/>
    </row>
    <row r="427" hidden="1" outlineLevel="1">
      <c r="A427" s="317">
        <f t="shared" si="1"/>
        <v>1</v>
      </c>
      <c r="B427" s="318">
        <f t="shared" si="74"/>
        <v>333</v>
      </c>
      <c r="C427" s="322" t="s">
        <v>1344</v>
      </c>
      <c r="D427" s="320" t="s">
        <v>902</v>
      </c>
      <c r="E427" s="317"/>
      <c r="F427" s="317"/>
      <c r="G427" s="320"/>
      <c r="H427" s="320"/>
      <c r="I427" s="294"/>
      <c r="J427" s="320" t="s">
        <v>903</v>
      </c>
      <c r="K427" s="320" t="s">
        <v>911</v>
      </c>
      <c r="L427" s="320">
        <v>5.0</v>
      </c>
      <c r="M427" s="293"/>
      <c r="N427" s="316">
        <f t="shared" si="2"/>
        <v>2</v>
      </c>
      <c r="O427" s="316">
        <f t="shared" si="3"/>
        <v>2</v>
      </c>
      <c r="P427" s="293"/>
      <c r="Q427" s="293"/>
      <c r="R427" s="293"/>
      <c r="S427" s="296"/>
      <c r="T427" s="296"/>
      <c r="U427" s="296"/>
    </row>
    <row r="428" hidden="1" outlineLevel="1">
      <c r="A428" s="317">
        <f t="shared" si="1"/>
        <v>1</v>
      </c>
      <c r="B428" s="318">
        <f t="shared" si="74"/>
        <v>334</v>
      </c>
      <c r="C428" s="322" t="s">
        <v>1345</v>
      </c>
      <c r="D428" s="320" t="s">
        <v>902</v>
      </c>
      <c r="E428" s="317"/>
      <c r="F428" s="317"/>
      <c r="G428" s="320"/>
      <c r="H428" s="320"/>
      <c r="I428" s="294"/>
      <c r="J428" s="320" t="s">
        <v>903</v>
      </c>
      <c r="K428" s="320" t="s">
        <v>904</v>
      </c>
      <c r="L428" s="320">
        <v>3.0</v>
      </c>
      <c r="M428" s="293"/>
      <c r="N428" s="316">
        <f t="shared" si="2"/>
        <v>2</v>
      </c>
      <c r="O428" s="316">
        <f t="shared" si="3"/>
        <v>2</v>
      </c>
      <c r="P428" s="293"/>
      <c r="Q428" s="293"/>
      <c r="R428" s="293"/>
      <c r="S428" s="296"/>
      <c r="T428" s="296"/>
      <c r="U428" s="296"/>
    </row>
    <row r="429" hidden="1" outlineLevel="1">
      <c r="A429" s="317">
        <f t="shared" si="1"/>
        <v>1</v>
      </c>
      <c r="B429" s="318">
        <f t="shared" si="74"/>
        <v>335</v>
      </c>
      <c r="C429" s="322" t="s">
        <v>1346</v>
      </c>
      <c r="D429" s="320" t="s">
        <v>902</v>
      </c>
      <c r="E429" s="317"/>
      <c r="F429" s="317"/>
      <c r="G429" s="320"/>
      <c r="H429" s="320"/>
      <c r="I429" s="294"/>
      <c r="J429" s="320" t="s">
        <v>903</v>
      </c>
      <c r="K429" s="320" t="s">
        <v>911</v>
      </c>
      <c r="L429" s="320">
        <v>5.0</v>
      </c>
      <c r="M429" s="293"/>
      <c r="N429" s="316">
        <f t="shared" si="2"/>
        <v>2</v>
      </c>
      <c r="O429" s="316">
        <f t="shared" si="3"/>
        <v>2</v>
      </c>
      <c r="P429" s="293"/>
      <c r="Q429" s="293"/>
      <c r="R429" s="293"/>
      <c r="S429" s="296"/>
      <c r="T429" s="296"/>
      <c r="U429" s="296"/>
    </row>
    <row r="430" hidden="1" outlineLevel="1">
      <c r="A430" s="294" t="str">
        <f t="shared" si="1"/>
        <v/>
      </c>
      <c r="B430" s="294"/>
      <c r="C430" s="312" t="s">
        <v>1347</v>
      </c>
      <c r="D430" s="294"/>
      <c r="E430" s="325"/>
      <c r="F430" s="325"/>
      <c r="G430" s="294"/>
      <c r="H430" s="294"/>
      <c r="I430" s="294"/>
      <c r="J430" s="294"/>
      <c r="K430" s="294"/>
      <c r="L430" s="294"/>
      <c r="M430" s="293"/>
      <c r="N430" s="316">
        <f t="shared" si="2"/>
        <v>2</v>
      </c>
      <c r="O430" s="293" t="str">
        <f t="shared" si="3"/>
        <v/>
      </c>
      <c r="P430" s="293"/>
      <c r="Q430" s="293"/>
      <c r="R430" s="293"/>
      <c r="S430" s="296"/>
      <c r="T430" s="296"/>
      <c r="U430" s="296"/>
    </row>
    <row r="431" hidden="1" outlineLevel="1">
      <c r="A431" s="317">
        <f t="shared" si="1"/>
        <v>1</v>
      </c>
      <c r="B431" s="318">
        <f t="shared" ref="B431:B434" si="75">IF(AND(C431&lt;&gt;"",D431&lt;&gt;""),COUNTIF($A$10:A431,"&gt;0"),"")</f>
        <v>336</v>
      </c>
      <c r="C431" s="322" t="s">
        <v>1348</v>
      </c>
      <c r="D431" s="320" t="s">
        <v>902</v>
      </c>
      <c r="E431" s="317"/>
      <c r="F431" s="317"/>
      <c r="G431" s="320"/>
      <c r="H431" s="320"/>
      <c r="I431" s="294"/>
      <c r="J431" s="320" t="s">
        <v>903</v>
      </c>
      <c r="K431" s="320" t="s">
        <v>904</v>
      </c>
      <c r="L431" s="320">
        <v>3.0</v>
      </c>
      <c r="M431" s="293"/>
      <c r="N431" s="316">
        <f t="shared" si="2"/>
        <v>2</v>
      </c>
      <c r="O431" s="316">
        <f t="shared" si="3"/>
        <v>2</v>
      </c>
      <c r="P431" s="293"/>
      <c r="Q431" s="293"/>
      <c r="R431" s="293"/>
      <c r="S431" s="296"/>
      <c r="T431" s="296"/>
      <c r="U431" s="296"/>
    </row>
    <row r="432" hidden="1" outlineLevel="1">
      <c r="A432" s="317">
        <f t="shared" si="1"/>
        <v>1</v>
      </c>
      <c r="B432" s="318">
        <f t="shared" si="75"/>
        <v>337</v>
      </c>
      <c r="C432" s="322" t="s">
        <v>1349</v>
      </c>
      <c r="D432" s="320" t="s">
        <v>902</v>
      </c>
      <c r="E432" s="317"/>
      <c r="F432" s="317"/>
      <c r="G432" s="320"/>
      <c r="H432" s="320"/>
      <c r="I432" s="294"/>
      <c r="J432" s="320" t="s">
        <v>903</v>
      </c>
      <c r="K432" s="320" t="s">
        <v>911</v>
      </c>
      <c r="L432" s="320">
        <v>5.0</v>
      </c>
      <c r="M432" s="293"/>
      <c r="N432" s="316">
        <f t="shared" si="2"/>
        <v>2</v>
      </c>
      <c r="O432" s="316">
        <f t="shared" si="3"/>
        <v>2</v>
      </c>
      <c r="P432" s="293"/>
      <c r="Q432" s="293"/>
      <c r="R432" s="293"/>
      <c r="S432" s="296"/>
      <c r="T432" s="296"/>
      <c r="U432" s="296"/>
    </row>
    <row r="433" hidden="1" outlineLevel="1">
      <c r="A433" s="317">
        <f t="shared" si="1"/>
        <v>1</v>
      </c>
      <c r="B433" s="318">
        <f t="shared" si="75"/>
        <v>338</v>
      </c>
      <c r="C433" s="322" t="s">
        <v>1350</v>
      </c>
      <c r="D433" s="320" t="s">
        <v>902</v>
      </c>
      <c r="E433" s="317"/>
      <c r="F433" s="317"/>
      <c r="G433" s="320"/>
      <c r="H433" s="320"/>
      <c r="I433" s="294"/>
      <c r="J433" s="320" t="s">
        <v>903</v>
      </c>
      <c r="K433" s="320" t="s">
        <v>904</v>
      </c>
      <c r="L433" s="320">
        <v>3.0</v>
      </c>
      <c r="M433" s="293"/>
      <c r="N433" s="316">
        <f t="shared" si="2"/>
        <v>2</v>
      </c>
      <c r="O433" s="316">
        <f t="shared" si="3"/>
        <v>2</v>
      </c>
      <c r="P433" s="293"/>
      <c r="Q433" s="293"/>
      <c r="R433" s="293"/>
      <c r="S433" s="296"/>
      <c r="T433" s="296"/>
      <c r="U433" s="296"/>
    </row>
    <row r="434" hidden="1" outlineLevel="1">
      <c r="A434" s="317">
        <f t="shared" si="1"/>
        <v>1</v>
      </c>
      <c r="B434" s="318">
        <f t="shared" si="75"/>
        <v>339</v>
      </c>
      <c r="C434" s="322" t="s">
        <v>1351</v>
      </c>
      <c r="D434" s="320" t="s">
        <v>902</v>
      </c>
      <c r="E434" s="317"/>
      <c r="F434" s="317"/>
      <c r="G434" s="320"/>
      <c r="H434" s="320"/>
      <c r="I434" s="294"/>
      <c r="J434" s="320" t="s">
        <v>903</v>
      </c>
      <c r="K434" s="320" t="s">
        <v>911</v>
      </c>
      <c r="L434" s="320">
        <v>5.0</v>
      </c>
      <c r="M434" s="293"/>
      <c r="N434" s="316">
        <f t="shared" si="2"/>
        <v>2</v>
      </c>
      <c r="O434" s="316">
        <f t="shared" si="3"/>
        <v>2</v>
      </c>
      <c r="P434" s="293"/>
      <c r="Q434" s="293"/>
      <c r="R434" s="293"/>
      <c r="S434" s="296"/>
      <c r="T434" s="296"/>
      <c r="U434" s="296"/>
    </row>
    <row r="435" hidden="1" outlineLevel="1">
      <c r="A435" s="294" t="str">
        <f t="shared" si="1"/>
        <v/>
      </c>
      <c r="B435" s="294"/>
      <c r="C435" s="312" t="s">
        <v>1352</v>
      </c>
      <c r="D435" s="294"/>
      <c r="E435" s="325"/>
      <c r="F435" s="325"/>
      <c r="G435" s="294"/>
      <c r="H435" s="294"/>
      <c r="I435" s="294"/>
      <c r="J435" s="294"/>
      <c r="K435" s="294"/>
      <c r="L435" s="294"/>
      <c r="M435" s="293"/>
      <c r="N435" s="316">
        <f t="shared" si="2"/>
        <v>2</v>
      </c>
      <c r="O435" s="293" t="str">
        <f t="shared" si="3"/>
        <v/>
      </c>
      <c r="P435" s="293"/>
      <c r="Q435" s="293"/>
      <c r="R435" s="293"/>
      <c r="S435" s="296"/>
      <c r="T435" s="296"/>
      <c r="U435" s="296"/>
    </row>
    <row r="436" hidden="1" outlineLevel="1">
      <c r="A436" s="317">
        <f t="shared" si="1"/>
        <v>1</v>
      </c>
      <c r="B436" s="318">
        <f t="shared" ref="B436:B439" si="76">IF(AND(C436&lt;&gt;"",D436&lt;&gt;""),COUNTIF($A$10:A436,"&gt;0"),"")</f>
        <v>340</v>
      </c>
      <c r="C436" s="322" t="s">
        <v>1353</v>
      </c>
      <c r="D436" s="320" t="s">
        <v>902</v>
      </c>
      <c r="E436" s="317"/>
      <c r="F436" s="317"/>
      <c r="G436" s="320"/>
      <c r="H436" s="320"/>
      <c r="I436" s="294"/>
      <c r="J436" s="320" t="s">
        <v>903</v>
      </c>
      <c r="K436" s="320" t="s">
        <v>904</v>
      </c>
      <c r="L436" s="320">
        <v>3.0</v>
      </c>
      <c r="M436" s="293"/>
      <c r="N436" s="316">
        <f t="shared" si="2"/>
        <v>2</v>
      </c>
      <c r="O436" s="316">
        <f t="shared" si="3"/>
        <v>2</v>
      </c>
      <c r="P436" s="293"/>
      <c r="Q436" s="293"/>
      <c r="R436" s="293"/>
      <c r="S436" s="296"/>
      <c r="T436" s="296"/>
      <c r="U436" s="296"/>
    </row>
    <row r="437" hidden="1" outlineLevel="1">
      <c r="A437" s="317">
        <f t="shared" si="1"/>
        <v>1</v>
      </c>
      <c r="B437" s="318">
        <f t="shared" si="76"/>
        <v>341</v>
      </c>
      <c r="C437" s="322" t="s">
        <v>1354</v>
      </c>
      <c r="D437" s="320" t="s">
        <v>902</v>
      </c>
      <c r="E437" s="317"/>
      <c r="F437" s="317"/>
      <c r="G437" s="320"/>
      <c r="H437" s="320"/>
      <c r="I437" s="294"/>
      <c r="J437" s="320" t="s">
        <v>903</v>
      </c>
      <c r="K437" s="320" t="s">
        <v>911</v>
      </c>
      <c r="L437" s="320">
        <v>5.0</v>
      </c>
      <c r="M437" s="293"/>
      <c r="N437" s="316">
        <f t="shared" si="2"/>
        <v>2</v>
      </c>
      <c r="O437" s="316">
        <f t="shared" si="3"/>
        <v>2</v>
      </c>
      <c r="P437" s="293"/>
      <c r="Q437" s="293"/>
      <c r="R437" s="293"/>
      <c r="S437" s="296"/>
      <c r="T437" s="296"/>
      <c r="U437" s="296"/>
    </row>
    <row r="438" hidden="1" outlineLevel="1">
      <c r="A438" s="317">
        <f t="shared" si="1"/>
        <v>1</v>
      </c>
      <c r="B438" s="318">
        <f t="shared" si="76"/>
        <v>342</v>
      </c>
      <c r="C438" s="322" t="s">
        <v>1355</v>
      </c>
      <c r="D438" s="320" t="s">
        <v>902</v>
      </c>
      <c r="E438" s="317"/>
      <c r="F438" s="317"/>
      <c r="G438" s="320"/>
      <c r="H438" s="320"/>
      <c r="I438" s="294"/>
      <c r="J438" s="320" t="s">
        <v>903</v>
      </c>
      <c r="K438" s="320" t="s">
        <v>904</v>
      </c>
      <c r="L438" s="320">
        <v>3.0</v>
      </c>
      <c r="M438" s="293"/>
      <c r="N438" s="316">
        <f t="shared" si="2"/>
        <v>2</v>
      </c>
      <c r="O438" s="316">
        <f t="shared" si="3"/>
        <v>2</v>
      </c>
      <c r="P438" s="293"/>
      <c r="Q438" s="293"/>
      <c r="R438" s="293"/>
      <c r="S438" s="296"/>
      <c r="T438" s="296"/>
      <c r="U438" s="296"/>
    </row>
    <row r="439" hidden="1" outlineLevel="1">
      <c r="A439" s="317">
        <f t="shared" si="1"/>
        <v>1</v>
      </c>
      <c r="B439" s="318">
        <f t="shared" si="76"/>
        <v>343</v>
      </c>
      <c r="C439" s="322" t="s">
        <v>1356</v>
      </c>
      <c r="D439" s="320" t="s">
        <v>902</v>
      </c>
      <c r="E439" s="317"/>
      <c r="F439" s="317"/>
      <c r="G439" s="320"/>
      <c r="H439" s="320"/>
      <c r="I439" s="294"/>
      <c r="J439" s="320" t="s">
        <v>903</v>
      </c>
      <c r="K439" s="320" t="s">
        <v>911</v>
      </c>
      <c r="L439" s="320">
        <v>5.0</v>
      </c>
      <c r="M439" s="293"/>
      <c r="N439" s="316">
        <f t="shared" si="2"/>
        <v>2</v>
      </c>
      <c r="O439" s="316">
        <f t="shared" si="3"/>
        <v>2</v>
      </c>
      <c r="P439" s="293"/>
      <c r="Q439" s="293"/>
      <c r="R439" s="293"/>
      <c r="S439" s="296"/>
      <c r="T439" s="296"/>
      <c r="U439" s="296"/>
    </row>
    <row r="440" hidden="1" outlineLevel="1">
      <c r="A440" s="294" t="str">
        <f t="shared" si="1"/>
        <v/>
      </c>
      <c r="B440" s="294"/>
      <c r="C440" s="312" t="s">
        <v>1357</v>
      </c>
      <c r="D440" s="294"/>
      <c r="E440" s="325"/>
      <c r="F440" s="325"/>
      <c r="G440" s="294"/>
      <c r="H440" s="294"/>
      <c r="I440" s="294"/>
      <c r="J440" s="294"/>
      <c r="K440" s="294"/>
      <c r="L440" s="294"/>
      <c r="M440" s="293"/>
      <c r="N440" s="316">
        <f t="shared" si="2"/>
        <v>2</v>
      </c>
      <c r="O440" s="293" t="str">
        <f t="shared" si="3"/>
        <v/>
      </c>
      <c r="P440" s="293"/>
      <c r="Q440" s="293"/>
      <c r="R440" s="293"/>
      <c r="S440" s="296"/>
      <c r="T440" s="296"/>
      <c r="U440" s="296"/>
    </row>
    <row r="441" hidden="1" outlineLevel="1">
      <c r="A441" s="317">
        <f t="shared" si="1"/>
        <v>1</v>
      </c>
      <c r="B441" s="318">
        <f t="shared" ref="B441:B444" si="77">IF(AND(C441&lt;&gt;"",D441&lt;&gt;""),COUNTIF($A$10:A441,"&gt;0"),"")</f>
        <v>344</v>
      </c>
      <c r="C441" s="322" t="s">
        <v>1358</v>
      </c>
      <c r="D441" s="320" t="s">
        <v>902</v>
      </c>
      <c r="E441" s="317"/>
      <c r="F441" s="317"/>
      <c r="G441" s="320"/>
      <c r="H441" s="320"/>
      <c r="I441" s="294"/>
      <c r="J441" s="320" t="s">
        <v>903</v>
      </c>
      <c r="K441" s="320" t="s">
        <v>904</v>
      </c>
      <c r="L441" s="320">
        <v>3.0</v>
      </c>
      <c r="M441" s="293"/>
      <c r="N441" s="316">
        <f t="shared" si="2"/>
        <v>2</v>
      </c>
      <c r="O441" s="316">
        <f t="shared" si="3"/>
        <v>2</v>
      </c>
      <c r="P441" s="293"/>
      <c r="Q441" s="293"/>
      <c r="R441" s="293"/>
      <c r="S441" s="296"/>
      <c r="T441" s="296"/>
      <c r="U441" s="296"/>
    </row>
    <row r="442" hidden="1" outlineLevel="1">
      <c r="A442" s="317">
        <f t="shared" si="1"/>
        <v>1</v>
      </c>
      <c r="B442" s="318">
        <f t="shared" si="77"/>
        <v>345</v>
      </c>
      <c r="C442" s="322" t="s">
        <v>1359</v>
      </c>
      <c r="D442" s="320" t="s">
        <v>902</v>
      </c>
      <c r="E442" s="317"/>
      <c r="F442" s="317"/>
      <c r="G442" s="320"/>
      <c r="H442" s="320"/>
      <c r="I442" s="294"/>
      <c r="J442" s="320" t="s">
        <v>903</v>
      </c>
      <c r="K442" s="320" t="s">
        <v>911</v>
      </c>
      <c r="L442" s="320">
        <v>5.0</v>
      </c>
      <c r="M442" s="293"/>
      <c r="N442" s="316">
        <f t="shared" si="2"/>
        <v>2</v>
      </c>
      <c r="O442" s="316">
        <f t="shared" si="3"/>
        <v>2</v>
      </c>
      <c r="P442" s="293"/>
      <c r="Q442" s="293"/>
      <c r="R442" s="293"/>
      <c r="S442" s="296"/>
      <c r="T442" s="296"/>
      <c r="U442" s="296"/>
    </row>
    <row r="443" hidden="1" outlineLevel="1">
      <c r="A443" s="317">
        <f t="shared" si="1"/>
        <v>1</v>
      </c>
      <c r="B443" s="318">
        <f t="shared" si="77"/>
        <v>346</v>
      </c>
      <c r="C443" s="322" t="s">
        <v>1360</v>
      </c>
      <c r="D443" s="320" t="s">
        <v>902</v>
      </c>
      <c r="E443" s="317"/>
      <c r="F443" s="317"/>
      <c r="G443" s="320"/>
      <c r="H443" s="320"/>
      <c r="I443" s="294"/>
      <c r="J443" s="320" t="s">
        <v>903</v>
      </c>
      <c r="K443" s="320" t="s">
        <v>904</v>
      </c>
      <c r="L443" s="320">
        <v>3.0</v>
      </c>
      <c r="M443" s="293"/>
      <c r="N443" s="316">
        <f t="shared" si="2"/>
        <v>2</v>
      </c>
      <c r="O443" s="316">
        <f t="shared" si="3"/>
        <v>2</v>
      </c>
      <c r="P443" s="293"/>
      <c r="Q443" s="293"/>
      <c r="R443" s="293"/>
      <c r="S443" s="296"/>
      <c r="T443" s="296"/>
      <c r="U443" s="296"/>
    </row>
    <row r="444" hidden="1" outlineLevel="1">
      <c r="A444" s="317">
        <f t="shared" si="1"/>
        <v>1</v>
      </c>
      <c r="B444" s="318">
        <f t="shared" si="77"/>
        <v>347</v>
      </c>
      <c r="C444" s="322" t="s">
        <v>1361</v>
      </c>
      <c r="D444" s="320" t="s">
        <v>902</v>
      </c>
      <c r="E444" s="317"/>
      <c r="F444" s="317"/>
      <c r="G444" s="320"/>
      <c r="H444" s="320"/>
      <c r="I444" s="294"/>
      <c r="J444" s="320" t="s">
        <v>903</v>
      </c>
      <c r="K444" s="320" t="s">
        <v>911</v>
      </c>
      <c r="L444" s="320">
        <v>5.0</v>
      </c>
      <c r="M444" s="293"/>
      <c r="N444" s="316">
        <f t="shared" si="2"/>
        <v>2</v>
      </c>
      <c r="O444" s="316">
        <f t="shared" si="3"/>
        <v>2</v>
      </c>
      <c r="P444" s="293"/>
      <c r="Q444" s="293"/>
      <c r="R444" s="293"/>
      <c r="S444" s="296"/>
      <c r="T444" s="296"/>
      <c r="U444" s="296"/>
    </row>
    <row r="445" hidden="1" outlineLevel="1">
      <c r="A445" s="294" t="str">
        <f t="shared" si="1"/>
        <v/>
      </c>
      <c r="B445" s="294"/>
      <c r="C445" s="312" t="s">
        <v>1362</v>
      </c>
      <c r="D445" s="294"/>
      <c r="E445" s="325"/>
      <c r="F445" s="325"/>
      <c r="G445" s="294"/>
      <c r="H445" s="294"/>
      <c r="I445" s="294"/>
      <c r="J445" s="294"/>
      <c r="K445" s="294"/>
      <c r="L445" s="294"/>
      <c r="M445" s="293"/>
      <c r="N445" s="316">
        <f t="shared" si="2"/>
        <v>2</v>
      </c>
      <c r="O445" s="293" t="str">
        <f t="shared" si="3"/>
        <v/>
      </c>
      <c r="P445" s="293"/>
      <c r="Q445" s="293"/>
      <c r="R445" s="293"/>
      <c r="S445" s="296"/>
      <c r="T445" s="296"/>
      <c r="U445" s="296"/>
    </row>
    <row r="446" hidden="1" outlineLevel="1">
      <c r="A446" s="317">
        <f t="shared" si="1"/>
        <v>1</v>
      </c>
      <c r="B446" s="318">
        <f t="shared" ref="B446:B449" si="78">IF(AND(C446&lt;&gt;"",D446&lt;&gt;""),COUNTIF($A$10:A446,"&gt;0"),"")</f>
        <v>348</v>
      </c>
      <c r="C446" s="322" t="s">
        <v>1363</v>
      </c>
      <c r="D446" s="320" t="s">
        <v>902</v>
      </c>
      <c r="E446" s="317"/>
      <c r="F446" s="317"/>
      <c r="G446" s="320"/>
      <c r="H446" s="320"/>
      <c r="I446" s="294"/>
      <c r="J446" s="320" t="s">
        <v>903</v>
      </c>
      <c r="K446" s="320" t="s">
        <v>904</v>
      </c>
      <c r="L446" s="320">
        <v>3.0</v>
      </c>
      <c r="M446" s="293"/>
      <c r="N446" s="316">
        <f t="shared" si="2"/>
        <v>2</v>
      </c>
      <c r="O446" s="316">
        <f t="shared" si="3"/>
        <v>2</v>
      </c>
      <c r="P446" s="293"/>
      <c r="Q446" s="293"/>
      <c r="R446" s="293"/>
      <c r="S446" s="296"/>
      <c r="T446" s="296"/>
      <c r="U446" s="296"/>
    </row>
    <row r="447" hidden="1" outlineLevel="1">
      <c r="A447" s="317">
        <f t="shared" si="1"/>
        <v>1</v>
      </c>
      <c r="B447" s="318">
        <f t="shared" si="78"/>
        <v>349</v>
      </c>
      <c r="C447" s="322" t="s">
        <v>1364</v>
      </c>
      <c r="D447" s="320" t="s">
        <v>902</v>
      </c>
      <c r="E447" s="317"/>
      <c r="F447" s="317"/>
      <c r="G447" s="320"/>
      <c r="H447" s="320"/>
      <c r="I447" s="294"/>
      <c r="J447" s="320" t="s">
        <v>903</v>
      </c>
      <c r="K447" s="320" t="s">
        <v>911</v>
      </c>
      <c r="L447" s="320">
        <v>5.0</v>
      </c>
      <c r="M447" s="293"/>
      <c r="N447" s="316">
        <f t="shared" si="2"/>
        <v>2</v>
      </c>
      <c r="O447" s="316">
        <f t="shared" si="3"/>
        <v>2</v>
      </c>
      <c r="P447" s="293"/>
      <c r="Q447" s="293"/>
      <c r="R447" s="293"/>
      <c r="S447" s="296"/>
      <c r="T447" s="296"/>
      <c r="U447" s="296"/>
    </row>
    <row r="448" hidden="1" outlineLevel="1">
      <c r="A448" s="317">
        <f t="shared" si="1"/>
        <v>1</v>
      </c>
      <c r="B448" s="318">
        <f t="shared" si="78"/>
        <v>350</v>
      </c>
      <c r="C448" s="322" t="s">
        <v>1365</v>
      </c>
      <c r="D448" s="320" t="s">
        <v>902</v>
      </c>
      <c r="E448" s="317"/>
      <c r="F448" s="317"/>
      <c r="G448" s="320"/>
      <c r="H448" s="320"/>
      <c r="I448" s="294"/>
      <c r="J448" s="320" t="s">
        <v>903</v>
      </c>
      <c r="K448" s="320" t="s">
        <v>904</v>
      </c>
      <c r="L448" s="320">
        <v>3.0</v>
      </c>
      <c r="M448" s="293"/>
      <c r="N448" s="316">
        <f t="shared" si="2"/>
        <v>2</v>
      </c>
      <c r="O448" s="316">
        <f t="shared" si="3"/>
        <v>2</v>
      </c>
      <c r="P448" s="293"/>
      <c r="Q448" s="293"/>
      <c r="R448" s="293"/>
      <c r="S448" s="296"/>
      <c r="T448" s="296"/>
      <c r="U448" s="296"/>
    </row>
    <row r="449" hidden="1" outlineLevel="1">
      <c r="A449" s="317">
        <f t="shared" si="1"/>
        <v>1</v>
      </c>
      <c r="B449" s="318">
        <f t="shared" si="78"/>
        <v>351</v>
      </c>
      <c r="C449" s="322" t="s">
        <v>1366</v>
      </c>
      <c r="D449" s="320" t="s">
        <v>902</v>
      </c>
      <c r="E449" s="317"/>
      <c r="F449" s="317"/>
      <c r="G449" s="320"/>
      <c r="H449" s="320"/>
      <c r="I449" s="294"/>
      <c r="J449" s="320" t="s">
        <v>903</v>
      </c>
      <c r="K449" s="320" t="s">
        <v>911</v>
      </c>
      <c r="L449" s="320">
        <v>5.0</v>
      </c>
      <c r="M449" s="293"/>
      <c r="N449" s="316">
        <f t="shared" si="2"/>
        <v>2</v>
      </c>
      <c r="O449" s="316">
        <f t="shared" si="3"/>
        <v>2</v>
      </c>
      <c r="P449" s="293"/>
      <c r="Q449" s="293"/>
      <c r="R449" s="293"/>
      <c r="S449" s="296"/>
      <c r="T449" s="296"/>
      <c r="U449" s="296"/>
    </row>
    <row r="450" hidden="1" outlineLevel="1">
      <c r="A450" s="294" t="str">
        <f t="shared" si="1"/>
        <v/>
      </c>
      <c r="B450" s="294"/>
      <c r="C450" s="312" t="s">
        <v>1367</v>
      </c>
      <c r="D450" s="294"/>
      <c r="E450" s="325"/>
      <c r="F450" s="325"/>
      <c r="G450" s="294"/>
      <c r="H450" s="294"/>
      <c r="I450" s="294"/>
      <c r="J450" s="294"/>
      <c r="K450" s="294"/>
      <c r="L450" s="294"/>
      <c r="M450" s="293"/>
      <c r="N450" s="316">
        <f t="shared" si="2"/>
        <v>2</v>
      </c>
      <c r="O450" s="293" t="str">
        <f t="shared" si="3"/>
        <v/>
      </c>
      <c r="P450" s="293"/>
      <c r="Q450" s="293"/>
      <c r="R450" s="293"/>
      <c r="S450" s="296"/>
      <c r="T450" s="296"/>
      <c r="U450" s="296"/>
    </row>
    <row r="451" hidden="1" outlineLevel="1">
      <c r="A451" s="317">
        <f t="shared" si="1"/>
        <v>1</v>
      </c>
      <c r="B451" s="318">
        <f t="shared" ref="B451:B454" si="79">IF(AND(C451&lt;&gt;"",D451&lt;&gt;""),COUNTIF($A$10:A451,"&gt;0"),"")</f>
        <v>352</v>
      </c>
      <c r="C451" s="322" t="s">
        <v>1368</v>
      </c>
      <c r="D451" s="320" t="s">
        <v>902</v>
      </c>
      <c r="E451" s="317"/>
      <c r="F451" s="317"/>
      <c r="G451" s="320"/>
      <c r="H451" s="320"/>
      <c r="I451" s="294"/>
      <c r="J451" s="320" t="s">
        <v>903</v>
      </c>
      <c r="K451" s="320" t="s">
        <v>904</v>
      </c>
      <c r="L451" s="320">
        <v>3.0</v>
      </c>
      <c r="M451" s="293"/>
      <c r="N451" s="316">
        <f t="shared" si="2"/>
        <v>2</v>
      </c>
      <c r="O451" s="316">
        <f t="shared" si="3"/>
        <v>2</v>
      </c>
      <c r="P451" s="293"/>
      <c r="Q451" s="293"/>
      <c r="R451" s="293"/>
      <c r="S451" s="296"/>
      <c r="T451" s="296"/>
      <c r="U451" s="296"/>
    </row>
    <row r="452" hidden="1" outlineLevel="1">
      <c r="A452" s="317">
        <f t="shared" si="1"/>
        <v>1</v>
      </c>
      <c r="B452" s="318">
        <f t="shared" si="79"/>
        <v>353</v>
      </c>
      <c r="C452" s="322" t="s">
        <v>1369</v>
      </c>
      <c r="D452" s="320" t="s">
        <v>902</v>
      </c>
      <c r="E452" s="317"/>
      <c r="F452" s="317"/>
      <c r="G452" s="320"/>
      <c r="H452" s="320"/>
      <c r="I452" s="294"/>
      <c r="J452" s="320" t="s">
        <v>903</v>
      </c>
      <c r="K452" s="320" t="s">
        <v>911</v>
      </c>
      <c r="L452" s="320">
        <v>5.0</v>
      </c>
      <c r="M452" s="293"/>
      <c r="N452" s="316">
        <f t="shared" si="2"/>
        <v>2</v>
      </c>
      <c r="O452" s="316">
        <f t="shared" si="3"/>
        <v>2</v>
      </c>
      <c r="P452" s="293"/>
      <c r="Q452" s="293" t="str">
        <f>IF(L452="",COUNTIF(L452,B563),"")</f>
        <v/>
      </c>
      <c r="R452" s="293"/>
      <c r="S452" s="296"/>
      <c r="T452" s="296"/>
      <c r="U452" s="296"/>
    </row>
    <row r="453" hidden="1" outlineLevel="1">
      <c r="A453" s="317">
        <f t="shared" si="1"/>
        <v>1</v>
      </c>
      <c r="B453" s="318">
        <f t="shared" si="79"/>
        <v>354</v>
      </c>
      <c r="C453" s="322" t="s">
        <v>1370</v>
      </c>
      <c r="D453" s="320" t="s">
        <v>902</v>
      </c>
      <c r="E453" s="317"/>
      <c r="F453" s="317"/>
      <c r="G453" s="320"/>
      <c r="H453" s="320"/>
      <c r="I453" s="294"/>
      <c r="J453" s="320" t="s">
        <v>903</v>
      </c>
      <c r="K453" s="320" t="s">
        <v>904</v>
      </c>
      <c r="L453" s="320">
        <v>3.0</v>
      </c>
      <c r="M453" s="293"/>
      <c r="N453" s="316">
        <f t="shared" si="2"/>
        <v>2</v>
      </c>
      <c r="O453" s="316">
        <f t="shared" si="3"/>
        <v>2</v>
      </c>
      <c r="P453" s="293"/>
      <c r="Q453" s="293"/>
      <c r="R453" s="293"/>
      <c r="S453" s="296"/>
      <c r="T453" s="296"/>
      <c r="U453" s="296"/>
    </row>
    <row r="454" hidden="1" outlineLevel="1">
      <c r="A454" s="317">
        <f t="shared" si="1"/>
        <v>1</v>
      </c>
      <c r="B454" s="318">
        <f t="shared" si="79"/>
        <v>355</v>
      </c>
      <c r="C454" s="322" t="s">
        <v>1371</v>
      </c>
      <c r="D454" s="320" t="s">
        <v>902</v>
      </c>
      <c r="E454" s="317"/>
      <c r="F454" s="317"/>
      <c r="G454" s="320"/>
      <c r="H454" s="320"/>
      <c r="I454" s="294"/>
      <c r="J454" s="320" t="s">
        <v>903</v>
      </c>
      <c r="K454" s="320" t="s">
        <v>911</v>
      </c>
      <c r="L454" s="320">
        <v>5.0</v>
      </c>
      <c r="M454" s="293"/>
      <c r="N454" s="316">
        <f t="shared" si="2"/>
        <v>2</v>
      </c>
      <c r="O454" s="316">
        <f t="shared" si="3"/>
        <v>2</v>
      </c>
      <c r="P454" s="293"/>
      <c r="Q454" s="293"/>
      <c r="R454" s="293"/>
      <c r="S454" s="296"/>
      <c r="T454" s="296"/>
      <c r="U454" s="296"/>
    </row>
    <row r="455" hidden="1" outlineLevel="1">
      <c r="A455" s="294" t="str">
        <f t="shared" si="1"/>
        <v/>
      </c>
      <c r="B455" s="294"/>
      <c r="C455" s="312" t="s">
        <v>1372</v>
      </c>
      <c r="D455" s="294"/>
      <c r="E455" s="325"/>
      <c r="F455" s="325"/>
      <c r="G455" s="294"/>
      <c r="H455" s="294"/>
      <c r="I455" s="294"/>
      <c r="J455" s="294"/>
      <c r="K455" s="294"/>
      <c r="L455" s="294"/>
      <c r="M455" s="293"/>
      <c r="N455" s="316">
        <f t="shared" si="2"/>
        <v>2</v>
      </c>
      <c r="O455" s="293" t="str">
        <f t="shared" si="3"/>
        <v/>
      </c>
      <c r="P455" s="293"/>
      <c r="Q455" s="293"/>
      <c r="R455" s="293"/>
      <c r="S455" s="296"/>
      <c r="T455" s="296"/>
      <c r="U455" s="296"/>
    </row>
    <row r="456" hidden="1" outlineLevel="1">
      <c r="A456" s="317">
        <f t="shared" si="1"/>
        <v>1</v>
      </c>
      <c r="B456" s="318">
        <f t="shared" ref="B456:B459" si="80">IF(AND(C456&lt;&gt;"",D456&lt;&gt;""),COUNTIF($A$10:A456,"&gt;0"),"")</f>
        <v>356</v>
      </c>
      <c r="C456" s="322" t="s">
        <v>1373</v>
      </c>
      <c r="D456" s="320" t="s">
        <v>902</v>
      </c>
      <c r="E456" s="317"/>
      <c r="F456" s="317"/>
      <c r="G456" s="320"/>
      <c r="H456" s="320"/>
      <c r="I456" s="294"/>
      <c r="J456" s="320" t="s">
        <v>903</v>
      </c>
      <c r="K456" s="320" t="s">
        <v>904</v>
      </c>
      <c r="L456" s="320">
        <v>3.0</v>
      </c>
      <c r="M456" s="293"/>
      <c r="N456" s="316">
        <f t="shared" si="2"/>
        <v>2</v>
      </c>
      <c r="O456" s="316">
        <f t="shared" si="3"/>
        <v>2</v>
      </c>
      <c r="P456" s="293"/>
      <c r="Q456" s="293"/>
      <c r="R456" s="293"/>
      <c r="S456" s="296"/>
      <c r="T456" s="296"/>
      <c r="U456" s="296"/>
    </row>
    <row r="457" hidden="1" outlineLevel="1">
      <c r="A457" s="317">
        <f t="shared" si="1"/>
        <v>1</v>
      </c>
      <c r="B457" s="318">
        <f t="shared" si="80"/>
        <v>357</v>
      </c>
      <c r="C457" s="322" t="s">
        <v>1374</v>
      </c>
      <c r="D457" s="320" t="s">
        <v>902</v>
      </c>
      <c r="E457" s="317"/>
      <c r="F457" s="317"/>
      <c r="G457" s="320"/>
      <c r="H457" s="320"/>
      <c r="I457" s="294"/>
      <c r="J457" s="320" t="s">
        <v>903</v>
      </c>
      <c r="K457" s="320" t="s">
        <v>911</v>
      </c>
      <c r="L457" s="320">
        <v>5.0</v>
      </c>
      <c r="M457" s="293"/>
      <c r="N457" s="316">
        <f t="shared" si="2"/>
        <v>2</v>
      </c>
      <c r="O457" s="316">
        <f t="shared" si="3"/>
        <v>2</v>
      </c>
      <c r="P457" s="293"/>
      <c r="Q457" s="293" t="str">
        <f t="shared" ref="Q457:Q458" si="81">IF(L457="",COUNTIF(L457,B568),"")</f>
        <v/>
      </c>
      <c r="R457" s="293"/>
      <c r="S457" s="296"/>
      <c r="T457" s="296"/>
      <c r="U457" s="296"/>
    </row>
    <row r="458" hidden="1" outlineLevel="1">
      <c r="A458" s="317">
        <f t="shared" si="1"/>
        <v>1</v>
      </c>
      <c r="B458" s="318">
        <f t="shared" si="80"/>
        <v>358</v>
      </c>
      <c r="C458" s="322" t="s">
        <v>1375</v>
      </c>
      <c r="D458" s="320" t="s">
        <v>902</v>
      </c>
      <c r="E458" s="317"/>
      <c r="F458" s="317"/>
      <c r="G458" s="320"/>
      <c r="H458" s="320"/>
      <c r="I458" s="294"/>
      <c r="J458" s="320" t="s">
        <v>903</v>
      </c>
      <c r="K458" s="320" t="s">
        <v>904</v>
      </c>
      <c r="L458" s="320">
        <v>3.0</v>
      </c>
      <c r="M458" s="293"/>
      <c r="N458" s="316">
        <f t="shared" si="2"/>
        <v>2</v>
      </c>
      <c r="O458" s="316">
        <f t="shared" si="3"/>
        <v>2</v>
      </c>
      <c r="P458" s="293"/>
      <c r="Q458" s="293" t="str">
        <f t="shared" si="81"/>
        <v/>
      </c>
      <c r="R458" s="293"/>
      <c r="S458" s="296"/>
      <c r="T458" s="296"/>
      <c r="U458" s="296"/>
    </row>
    <row r="459" hidden="1" outlineLevel="1">
      <c r="A459" s="317">
        <f t="shared" si="1"/>
        <v>1</v>
      </c>
      <c r="B459" s="318">
        <f t="shared" si="80"/>
        <v>359</v>
      </c>
      <c r="C459" s="322" t="s">
        <v>1376</v>
      </c>
      <c r="D459" s="320" t="s">
        <v>902</v>
      </c>
      <c r="E459" s="317"/>
      <c r="F459" s="317"/>
      <c r="G459" s="320"/>
      <c r="H459" s="320"/>
      <c r="I459" s="294"/>
      <c r="J459" s="320" t="s">
        <v>903</v>
      </c>
      <c r="K459" s="320" t="s">
        <v>911</v>
      </c>
      <c r="L459" s="320">
        <v>5.0</v>
      </c>
      <c r="M459" s="293"/>
      <c r="N459" s="316">
        <f t="shared" si="2"/>
        <v>2</v>
      </c>
      <c r="O459" s="316">
        <f t="shared" si="3"/>
        <v>2</v>
      </c>
      <c r="P459" s="293"/>
      <c r="Q459" s="293"/>
      <c r="R459" s="293"/>
      <c r="S459" s="296"/>
      <c r="T459" s="296"/>
      <c r="U459" s="296"/>
    </row>
    <row r="460" hidden="1" outlineLevel="1">
      <c r="A460" s="294" t="str">
        <f t="shared" si="1"/>
        <v/>
      </c>
      <c r="B460" s="294"/>
      <c r="C460" s="312" t="s">
        <v>1377</v>
      </c>
      <c r="D460" s="294"/>
      <c r="E460" s="325"/>
      <c r="F460" s="325"/>
      <c r="G460" s="294"/>
      <c r="H460" s="294"/>
      <c r="I460" s="294"/>
      <c r="J460" s="294"/>
      <c r="K460" s="294"/>
      <c r="L460" s="294"/>
      <c r="M460" s="293"/>
      <c r="N460" s="316">
        <f t="shared" si="2"/>
        <v>2</v>
      </c>
      <c r="O460" s="293" t="str">
        <f t="shared" si="3"/>
        <v/>
      </c>
      <c r="P460" s="293"/>
      <c r="Q460" s="293"/>
      <c r="R460" s="293"/>
      <c r="S460" s="296"/>
      <c r="T460" s="296"/>
      <c r="U460" s="296"/>
    </row>
    <row r="461" hidden="1" outlineLevel="1">
      <c r="A461" s="317">
        <f t="shared" si="1"/>
        <v>1</v>
      </c>
      <c r="B461" s="318">
        <f t="shared" ref="B461:B464" si="82">IF(AND(C461&lt;&gt;"",D461&lt;&gt;""),COUNTIF($A$10:A461,"&gt;0"),"")</f>
        <v>360</v>
      </c>
      <c r="C461" s="322" t="s">
        <v>1378</v>
      </c>
      <c r="D461" s="320" t="s">
        <v>902</v>
      </c>
      <c r="E461" s="317"/>
      <c r="F461" s="317"/>
      <c r="G461" s="320"/>
      <c r="H461" s="320"/>
      <c r="I461" s="294"/>
      <c r="J461" s="320" t="s">
        <v>903</v>
      </c>
      <c r="K461" s="320" t="s">
        <v>904</v>
      </c>
      <c r="L461" s="320">
        <v>3.0</v>
      </c>
      <c r="M461" s="293"/>
      <c r="N461" s="316">
        <f t="shared" si="2"/>
        <v>2</v>
      </c>
      <c r="O461" s="316">
        <f t="shared" si="3"/>
        <v>2</v>
      </c>
      <c r="P461" s="293"/>
      <c r="Q461" s="293"/>
      <c r="R461" s="293"/>
      <c r="S461" s="296"/>
      <c r="T461" s="296"/>
      <c r="U461" s="296"/>
    </row>
    <row r="462" hidden="1" outlineLevel="1">
      <c r="A462" s="317">
        <f t="shared" si="1"/>
        <v>1</v>
      </c>
      <c r="B462" s="318">
        <f t="shared" si="82"/>
        <v>361</v>
      </c>
      <c r="C462" s="322" t="s">
        <v>1379</v>
      </c>
      <c r="D462" s="320" t="s">
        <v>902</v>
      </c>
      <c r="E462" s="317"/>
      <c r="F462" s="317"/>
      <c r="G462" s="320"/>
      <c r="H462" s="320"/>
      <c r="I462" s="294"/>
      <c r="J462" s="320" t="s">
        <v>903</v>
      </c>
      <c r="K462" s="320" t="s">
        <v>911</v>
      </c>
      <c r="L462" s="320">
        <v>5.0</v>
      </c>
      <c r="M462" s="293"/>
      <c r="N462" s="316">
        <f t="shared" si="2"/>
        <v>2</v>
      </c>
      <c r="O462" s="316">
        <f t="shared" si="3"/>
        <v>2</v>
      </c>
      <c r="P462" s="293"/>
      <c r="Q462" s="293"/>
      <c r="R462" s="293"/>
      <c r="S462" s="296"/>
      <c r="T462" s="296"/>
      <c r="U462" s="296"/>
    </row>
    <row r="463" hidden="1" outlineLevel="1">
      <c r="A463" s="317">
        <f t="shared" si="1"/>
        <v>1</v>
      </c>
      <c r="B463" s="318">
        <f t="shared" si="82"/>
        <v>362</v>
      </c>
      <c r="C463" s="322" t="s">
        <v>1380</v>
      </c>
      <c r="D463" s="320" t="s">
        <v>902</v>
      </c>
      <c r="E463" s="317"/>
      <c r="F463" s="317"/>
      <c r="G463" s="320"/>
      <c r="H463" s="320"/>
      <c r="I463" s="294"/>
      <c r="J463" s="320" t="s">
        <v>903</v>
      </c>
      <c r="K463" s="320" t="s">
        <v>904</v>
      </c>
      <c r="L463" s="320">
        <v>3.0</v>
      </c>
      <c r="M463" s="293"/>
      <c r="N463" s="316">
        <f t="shared" si="2"/>
        <v>2</v>
      </c>
      <c r="O463" s="316">
        <f t="shared" si="3"/>
        <v>2</v>
      </c>
      <c r="P463" s="293"/>
      <c r="Q463" s="293"/>
      <c r="R463" s="293"/>
      <c r="S463" s="296"/>
      <c r="T463" s="296"/>
      <c r="U463" s="296"/>
    </row>
    <row r="464" hidden="1" outlineLevel="1">
      <c r="A464" s="317">
        <f t="shared" si="1"/>
        <v>1</v>
      </c>
      <c r="B464" s="318">
        <f t="shared" si="82"/>
        <v>363</v>
      </c>
      <c r="C464" s="322" t="s">
        <v>1381</v>
      </c>
      <c r="D464" s="320" t="s">
        <v>902</v>
      </c>
      <c r="E464" s="317"/>
      <c r="F464" s="317"/>
      <c r="G464" s="320"/>
      <c r="H464" s="320"/>
      <c r="I464" s="294"/>
      <c r="J464" s="320" t="s">
        <v>903</v>
      </c>
      <c r="K464" s="320" t="s">
        <v>911</v>
      </c>
      <c r="L464" s="320">
        <v>5.0</v>
      </c>
      <c r="M464" s="293"/>
      <c r="N464" s="316">
        <f t="shared" si="2"/>
        <v>2</v>
      </c>
      <c r="O464" s="316">
        <f t="shared" si="3"/>
        <v>2</v>
      </c>
      <c r="P464" s="293"/>
      <c r="Q464" s="293"/>
      <c r="R464" s="293"/>
      <c r="S464" s="296"/>
      <c r="T464" s="296"/>
      <c r="U464" s="296"/>
    </row>
    <row r="465" hidden="1" outlineLevel="1">
      <c r="A465" s="294" t="str">
        <f t="shared" si="1"/>
        <v/>
      </c>
      <c r="B465" s="294"/>
      <c r="C465" s="312" t="s">
        <v>1382</v>
      </c>
      <c r="D465" s="294"/>
      <c r="E465" s="325"/>
      <c r="F465" s="325"/>
      <c r="G465" s="294"/>
      <c r="H465" s="294"/>
      <c r="I465" s="294"/>
      <c r="J465" s="294"/>
      <c r="K465" s="294"/>
      <c r="L465" s="294"/>
      <c r="M465" s="293"/>
      <c r="N465" s="316">
        <f t="shared" si="2"/>
        <v>2</v>
      </c>
      <c r="O465" s="293" t="str">
        <f t="shared" si="3"/>
        <v/>
      </c>
      <c r="P465" s="293"/>
      <c r="Q465" s="293"/>
      <c r="R465" s="293"/>
      <c r="S465" s="296"/>
      <c r="T465" s="296"/>
      <c r="U465" s="296"/>
    </row>
    <row r="466" hidden="1" outlineLevel="1">
      <c r="A466" s="317">
        <f t="shared" si="1"/>
        <v>1</v>
      </c>
      <c r="B466" s="318">
        <f t="shared" ref="B466:B469" si="83">IF(AND(C466&lt;&gt;"",D466&lt;&gt;""),COUNTIF($A$10:A466,"&gt;0"),"")</f>
        <v>364</v>
      </c>
      <c r="C466" s="322" t="s">
        <v>1383</v>
      </c>
      <c r="D466" s="320" t="s">
        <v>902</v>
      </c>
      <c r="E466" s="317"/>
      <c r="F466" s="317"/>
      <c r="G466" s="320"/>
      <c r="H466" s="320"/>
      <c r="I466" s="294"/>
      <c r="J466" s="320" t="s">
        <v>903</v>
      </c>
      <c r="K466" s="320" t="s">
        <v>904</v>
      </c>
      <c r="L466" s="320">
        <v>3.0</v>
      </c>
      <c r="M466" s="293"/>
      <c r="N466" s="316">
        <f t="shared" si="2"/>
        <v>2</v>
      </c>
      <c r="O466" s="316">
        <f t="shared" si="3"/>
        <v>2</v>
      </c>
      <c r="P466" s="293"/>
      <c r="Q466" s="293" t="str">
        <f>IF(L466="",COUNTIF(L466,B573),"")</f>
        <v/>
      </c>
      <c r="R466" s="293"/>
      <c r="S466" s="296"/>
      <c r="T466" s="296"/>
      <c r="U466" s="296"/>
    </row>
    <row r="467" hidden="1" outlineLevel="1">
      <c r="A467" s="317">
        <f t="shared" si="1"/>
        <v>1</v>
      </c>
      <c r="B467" s="318">
        <f t="shared" si="83"/>
        <v>365</v>
      </c>
      <c r="C467" s="322" t="s">
        <v>1384</v>
      </c>
      <c r="D467" s="320" t="s">
        <v>902</v>
      </c>
      <c r="E467" s="317"/>
      <c r="F467" s="317"/>
      <c r="G467" s="320"/>
      <c r="H467" s="320"/>
      <c r="I467" s="294"/>
      <c r="J467" s="320" t="s">
        <v>903</v>
      </c>
      <c r="K467" s="320" t="s">
        <v>911</v>
      </c>
      <c r="L467" s="320">
        <v>5.0</v>
      </c>
      <c r="M467" s="293"/>
      <c r="N467" s="316">
        <f t="shared" si="2"/>
        <v>2</v>
      </c>
      <c r="O467" s="316">
        <f t="shared" si="3"/>
        <v>2</v>
      </c>
      <c r="P467" s="293"/>
      <c r="Q467" s="293"/>
      <c r="R467" s="293"/>
      <c r="S467" s="296"/>
      <c r="T467" s="296"/>
      <c r="U467" s="296"/>
    </row>
    <row r="468" hidden="1" outlineLevel="1">
      <c r="A468" s="317">
        <f t="shared" si="1"/>
        <v>1</v>
      </c>
      <c r="B468" s="318">
        <f t="shared" si="83"/>
        <v>366</v>
      </c>
      <c r="C468" s="322" t="s">
        <v>1385</v>
      </c>
      <c r="D468" s="320" t="s">
        <v>902</v>
      </c>
      <c r="E468" s="317"/>
      <c r="F468" s="317"/>
      <c r="G468" s="320"/>
      <c r="H468" s="320"/>
      <c r="I468" s="294"/>
      <c r="J468" s="320" t="s">
        <v>903</v>
      </c>
      <c r="K468" s="320" t="s">
        <v>904</v>
      </c>
      <c r="L468" s="320">
        <v>3.0</v>
      </c>
      <c r="M468" s="293"/>
      <c r="N468" s="316">
        <f t="shared" si="2"/>
        <v>2</v>
      </c>
      <c r="O468" s="316">
        <f t="shared" si="3"/>
        <v>2</v>
      </c>
      <c r="P468" s="293"/>
      <c r="Q468" s="293"/>
      <c r="R468" s="293"/>
      <c r="S468" s="296"/>
      <c r="T468" s="296"/>
      <c r="U468" s="296"/>
    </row>
    <row r="469" hidden="1" outlineLevel="1">
      <c r="A469" s="317">
        <f t="shared" si="1"/>
        <v>1</v>
      </c>
      <c r="B469" s="318">
        <f t="shared" si="83"/>
        <v>367</v>
      </c>
      <c r="C469" s="322" t="s">
        <v>1386</v>
      </c>
      <c r="D469" s="320" t="s">
        <v>902</v>
      </c>
      <c r="E469" s="317"/>
      <c r="F469" s="317"/>
      <c r="G469" s="320"/>
      <c r="H469" s="320"/>
      <c r="I469" s="294"/>
      <c r="J469" s="320" t="s">
        <v>903</v>
      </c>
      <c r="K469" s="320" t="s">
        <v>911</v>
      </c>
      <c r="L469" s="320">
        <v>5.0</v>
      </c>
      <c r="M469" s="293"/>
      <c r="N469" s="316">
        <f t="shared" si="2"/>
        <v>2</v>
      </c>
      <c r="O469" s="316">
        <f t="shared" si="3"/>
        <v>2</v>
      </c>
      <c r="P469" s="293"/>
      <c r="Q469" s="293" t="str">
        <f t="shared" ref="Q469:Q472" si="84">IF(L469="",COUNTIF(L469,B576),"")</f>
        <v/>
      </c>
      <c r="R469" s="293"/>
      <c r="S469" s="296"/>
      <c r="T469" s="296"/>
      <c r="U469" s="296"/>
    </row>
    <row r="470" hidden="1" outlineLevel="1">
      <c r="A470" s="294" t="str">
        <f t="shared" si="1"/>
        <v/>
      </c>
      <c r="B470" s="294"/>
      <c r="C470" s="312" t="s">
        <v>1387</v>
      </c>
      <c r="D470" s="294"/>
      <c r="E470" s="325"/>
      <c r="F470" s="325"/>
      <c r="G470" s="294"/>
      <c r="H470" s="294"/>
      <c r="I470" s="294"/>
      <c r="J470" s="294"/>
      <c r="K470" s="294"/>
      <c r="L470" s="294"/>
      <c r="M470" s="293"/>
      <c r="N470" s="316">
        <f t="shared" si="2"/>
        <v>2</v>
      </c>
      <c r="O470" s="293" t="str">
        <f t="shared" si="3"/>
        <v/>
      </c>
      <c r="P470" s="293"/>
      <c r="Q470" s="328">
        <f t="shared" si="84"/>
        <v>0</v>
      </c>
      <c r="R470" s="293"/>
      <c r="S470" s="296"/>
      <c r="T470" s="296"/>
      <c r="U470" s="296"/>
    </row>
    <row r="471" hidden="1" outlineLevel="1">
      <c r="A471" s="317">
        <f t="shared" si="1"/>
        <v>1</v>
      </c>
      <c r="B471" s="318">
        <f t="shared" ref="B471:B474" si="85">IF(AND(C471&lt;&gt;"",D471&lt;&gt;""),COUNTIF($A$10:A471,"&gt;0"),"")</f>
        <v>368</v>
      </c>
      <c r="C471" s="322" t="s">
        <v>1388</v>
      </c>
      <c r="D471" s="320" t="s">
        <v>902</v>
      </c>
      <c r="E471" s="317"/>
      <c r="F471" s="317"/>
      <c r="G471" s="320"/>
      <c r="H471" s="320"/>
      <c r="I471" s="294"/>
      <c r="J471" s="320" t="s">
        <v>903</v>
      </c>
      <c r="K471" s="320" t="s">
        <v>904</v>
      </c>
      <c r="L471" s="320">
        <v>3.0</v>
      </c>
      <c r="M471" s="293"/>
      <c r="N471" s="316">
        <f t="shared" si="2"/>
        <v>2</v>
      </c>
      <c r="O471" s="316">
        <f t="shared" si="3"/>
        <v>2</v>
      </c>
      <c r="P471" s="293"/>
      <c r="Q471" s="293" t="str">
        <f t="shared" si="84"/>
        <v/>
      </c>
      <c r="R471" s="293"/>
      <c r="S471" s="296"/>
      <c r="T471" s="296"/>
      <c r="U471" s="296"/>
    </row>
    <row r="472" hidden="1" outlineLevel="1">
      <c r="A472" s="317">
        <f t="shared" si="1"/>
        <v>1</v>
      </c>
      <c r="B472" s="318">
        <f t="shared" si="85"/>
        <v>369</v>
      </c>
      <c r="C472" s="322" t="s">
        <v>1389</v>
      </c>
      <c r="D472" s="320" t="s">
        <v>902</v>
      </c>
      <c r="E472" s="317"/>
      <c r="F472" s="317"/>
      <c r="G472" s="320"/>
      <c r="H472" s="320"/>
      <c r="I472" s="294"/>
      <c r="J472" s="320" t="s">
        <v>903</v>
      </c>
      <c r="K472" s="320" t="s">
        <v>911</v>
      </c>
      <c r="L472" s="320">
        <v>5.0</v>
      </c>
      <c r="M472" s="293"/>
      <c r="N472" s="316">
        <f t="shared" si="2"/>
        <v>2</v>
      </c>
      <c r="O472" s="316">
        <f t="shared" si="3"/>
        <v>2</v>
      </c>
      <c r="P472" s="293"/>
      <c r="Q472" s="293" t="str">
        <f t="shared" si="84"/>
        <v/>
      </c>
      <c r="R472" s="293"/>
      <c r="S472" s="296"/>
      <c r="T472" s="296"/>
      <c r="U472" s="296"/>
    </row>
    <row r="473" hidden="1" outlineLevel="1">
      <c r="A473" s="317">
        <f t="shared" si="1"/>
        <v>1</v>
      </c>
      <c r="B473" s="318">
        <f t="shared" si="85"/>
        <v>370</v>
      </c>
      <c r="C473" s="322" t="s">
        <v>1390</v>
      </c>
      <c r="D473" s="320" t="s">
        <v>902</v>
      </c>
      <c r="E473" s="317"/>
      <c r="F473" s="317"/>
      <c r="G473" s="320"/>
      <c r="H473" s="320"/>
      <c r="I473" s="294"/>
      <c r="J473" s="320" t="s">
        <v>903</v>
      </c>
      <c r="K473" s="320" t="s">
        <v>904</v>
      </c>
      <c r="L473" s="320">
        <v>3.0</v>
      </c>
      <c r="M473" s="293"/>
      <c r="N473" s="316">
        <f t="shared" si="2"/>
        <v>2</v>
      </c>
      <c r="O473" s="316">
        <f t="shared" si="3"/>
        <v>2</v>
      </c>
      <c r="P473" s="293"/>
      <c r="Q473" s="293"/>
      <c r="R473" s="293"/>
      <c r="S473" s="296"/>
      <c r="T473" s="296"/>
      <c r="U473" s="296"/>
    </row>
    <row r="474" hidden="1" outlineLevel="1">
      <c r="A474" s="317">
        <f t="shared" si="1"/>
        <v>1</v>
      </c>
      <c r="B474" s="318">
        <f t="shared" si="85"/>
        <v>371</v>
      </c>
      <c r="C474" s="322" t="s">
        <v>1391</v>
      </c>
      <c r="D474" s="320" t="s">
        <v>902</v>
      </c>
      <c r="E474" s="317"/>
      <c r="F474" s="317"/>
      <c r="G474" s="320"/>
      <c r="H474" s="320"/>
      <c r="I474" s="294"/>
      <c r="J474" s="320" t="s">
        <v>903</v>
      </c>
      <c r="K474" s="320" t="s">
        <v>911</v>
      </c>
      <c r="L474" s="320">
        <v>5.0</v>
      </c>
      <c r="M474" s="293"/>
      <c r="N474" s="316">
        <f t="shared" si="2"/>
        <v>2</v>
      </c>
      <c r="O474" s="316">
        <f t="shared" si="3"/>
        <v>2</v>
      </c>
      <c r="P474" s="293"/>
      <c r="Q474" s="293"/>
      <c r="R474" s="293"/>
      <c r="S474" s="296"/>
      <c r="T474" s="296"/>
      <c r="U474" s="296"/>
    </row>
    <row r="475" hidden="1" outlineLevel="1">
      <c r="A475" s="294" t="str">
        <f t="shared" si="1"/>
        <v/>
      </c>
      <c r="B475" s="294"/>
      <c r="C475" s="312" t="s">
        <v>1392</v>
      </c>
      <c r="D475" s="294"/>
      <c r="E475" s="325"/>
      <c r="F475" s="325"/>
      <c r="G475" s="294"/>
      <c r="H475" s="294"/>
      <c r="I475" s="294"/>
      <c r="J475" s="294"/>
      <c r="K475" s="294"/>
      <c r="L475" s="294"/>
      <c r="M475" s="293"/>
      <c r="N475" s="316">
        <f t="shared" si="2"/>
        <v>2</v>
      </c>
      <c r="O475" s="293" t="str">
        <f t="shared" si="3"/>
        <v/>
      </c>
      <c r="P475" s="293"/>
      <c r="Q475" s="293"/>
      <c r="R475" s="293"/>
      <c r="S475" s="296"/>
      <c r="T475" s="296"/>
      <c r="U475" s="296"/>
    </row>
    <row r="476" hidden="1" outlineLevel="1">
      <c r="A476" s="317">
        <f t="shared" si="1"/>
        <v>1</v>
      </c>
      <c r="B476" s="318">
        <f t="shared" ref="B476:B479" si="86">IF(AND(C476&lt;&gt;"",D476&lt;&gt;""),COUNTIF($A$10:A476,"&gt;0"),"")</f>
        <v>372</v>
      </c>
      <c r="C476" s="322" t="s">
        <v>1393</v>
      </c>
      <c r="D476" s="320" t="s">
        <v>902</v>
      </c>
      <c r="E476" s="317"/>
      <c r="F476" s="317"/>
      <c r="G476" s="320"/>
      <c r="H476" s="320"/>
      <c r="I476" s="294"/>
      <c r="J476" s="320" t="s">
        <v>903</v>
      </c>
      <c r="K476" s="320" t="s">
        <v>904</v>
      </c>
      <c r="L476" s="320">
        <v>3.0</v>
      </c>
      <c r="M476" s="293"/>
      <c r="N476" s="316">
        <f t="shared" si="2"/>
        <v>2</v>
      </c>
      <c r="O476" s="316">
        <f t="shared" si="3"/>
        <v>2</v>
      </c>
      <c r="P476" s="293"/>
      <c r="Q476" s="293"/>
      <c r="R476" s="293"/>
      <c r="S476" s="296"/>
      <c r="T476" s="296"/>
      <c r="U476" s="296"/>
    </row>
    <row r="477" hidden="1" outlineLevel="1">
      <c r="A477" s="317">
        <f t="shared" si="1"/>
        <v>1</v>
      </c>
      <c r="B477" s="318">
        <f t="shared" si="86"/>
        <v>373</v>
      </c>
      <c r="C477" s="322" t="s">
        <v>1394</v>
      </c>
      <c r="D477" s="320" t="s">
        <v>902</v>
      </c>
      <c r="E477" s="317"/>
      <c r="F477" s="317"/>
      <c r="G477" s="320"/>
      <c r="H477" s="320"/>
      <c r="I477" s="294"/>
      <c r="J477" s="320" t="s">
        <v>903</v>
      </c>
      <c r="K477" s="320" t="s">
        <v>911</v>
      </c>
      <c r="L477" s="320">
        <v>5.0</v>
      </c>
      <c r="M477" s="293"/>
      <c r="N477" s="316">
        <f t="shared" si="2"/>
        <v>2</v>
      </c>
      <c r="O477" s="316">
        <f t="shared" si="3"/>
        <v>2</v>
      </c>
      <c r="P477" s="293"/>
      <c r="Q477" s="293"/>
      <c r="R477" s="293"/>
      <c r="S477" s="296"/>
      <c r="T477" s="296"/>
      <c r="U477" s="296"/>
    </row>
    <row r="478" hidden="1" outlineLevel="1">
      <c r="A478" s="317">
        <f t="shared" si="1"/>
        <v>1</v>
      </c>
      <c r="B478" s="318">
        <f t="shared" si="86"/>
        <v>374</v>
      </c>
      <c r="C478" s="322" t="s">
        <v>1395</v>
      </c>
      <c r="D478" s="320" t="s">
        <v>902</v>
      </c>
      <c r="E478" s="317"/>
      <c r="F478" s="317"/>
      <c r="G478" s="320"/>
      <c r="H478" s="320"/>
      <c r="I478" s="294"/>
      <c r="J478" s="320" t="s">
        <v>903</v>
      </c>
      <c r="K478" s="320" t="s">
        <v>904</v>
      </c>
      <c r="L478" s="320">
        <v>3.0</v>
      </c>
      <c r="M478" s="293"/>
      <c r="N478" s="316">
        <f t="shared" si="2"/>
        <v>2</v>
      </c>
      <c r="O478" s="316">
        <f t="shared" si="3"/>
        <v>2</v>
      </c>
      <c r="P478" s="293"/>
      <c r="Q478" s="293"/>
      <c r="R478" s="293"/>
      <c r="S478" s="296"/>
      <c r="T478" s="296"/>
      <c r="U478" s="296"/>
    </row>
    <row r="479" hidden="1" outlineLevel="1">
      <c r="A479" s="317">
        <f t="shared" si="1"/>
        <v>1</v>
      </c>
      <c r="B479" s="318">
        <f t="shared" si="86"/>
        <v>375</v>
      </c>
      <c r="C479" s="322" t="s">
        <v>1396</v>
      </c>
      <c r="D479" s="320" t="s">
        <v>902</v>
      </c>
      <c r="E479" s="317"/>
      <c r="F479" s="317"/>
      <c r="G479" s="320"/>
      <c r="H479" s="320"/>
      <c r="I479" s="294"/>
      <c r="J479" s="320" t="s">
        <v>903</v>
      </c>
      <c r="K479" s="320" t="s">
        <v>911</v>
      </c>
      <c r="L479" s="320">
        <v>5.0</v>
      </c>
      <c r="M479" s="293"/>
      <c r="N479" s="316">
        <f t="shared" si="2"/>
        <v>2</v>
      </c>
      <c r="O479" s="316">
        <f t="shared" si="3"/>
        <v>2</v>
      </c>
      <c r="P479" s="293"/>
      <c r="Q479" s="293"/>
      <c r="R479" s="293"/>
      <c r="S479" s="296"/>
      <c r="T479" s="296"/>
      <c r="U479" s="296"/>
    </row>
    <row r="480" hidden="1" outlineLevel="1">
      <c r="A480" s="294" t="str">
        <f t="shared" si="1"/>
        <v/>
      </c>
      <c r="B480" s="294"/>
      <c r="C480" s="312" t="s">
        <v>1397</v>
      </c>
      <c r="D480" s="294"/>
      <c r="E480" s="325"/>
      <c r="F480" s="325"/>
      <c r="G480" s="294"/>
      <c r="H480" s="294"/>
      <c r="I480" s="294"/>
      <c r="J480" s="294"/>
      <c r="K480" s="294"/>
      <c r="L480" s="294"/>
      <c r="M480" s="293"/>
      <c r="N480" s="316">
        <f t="shared" si="2"/>
        <v>2</v>
      </c>
      <c r="O480" s="293" t="str">
        <f t="shared" si="3"/>
        <v/>
      </c>
      <c r="P480" s="293"/>
      <c r="Q480" s="293"/>
      <c r="R480" s="293"/>
      <c r="S480" s="296"/>
      <c r="T480" s="296"/>
      <c r="U480" s="296"/>
    </row>
    <row r="481" hidden="1" outlineLevel="1">
      <c r="A481" s="317">
        <f t="shared" si="1"/>
        <v>1</v>
      </c>
      <c r="B481" s="318">
        <f t="shared" ref="B481:B484" si="87">IF(AND(C481&lt;&gt;"",D481&lt;&gt;""),COUNTIF($A$10:A481,"&gt;0"),"")</f>
        <v>376</v>
      </c>
      <c r="C481" s="322" t="s">
        <v>1398</v>
      </c>
      <c r="D481" s="320" t="s">
        <v>902</v>
      </c>
      <c r="E481" s="317"/>
      <c r="F481" s="317"/>
      <c r="G481" s="320"/>
      <c r="H481" s="320"/>
      <c r="I481" s="294"/>
      <c r="J481" s="320" t="s">
        <v>903</v>
      </c>
      <c r="K481" s="320" t="s">
        <v>904</v>
      </c>
      <c r="L481" s="320">
        <v>3.0</v>
      </c>
      <c r="M481" s="293"/>
      <c r="N481" s="316">
        <f t="shared" si="2"/>
        <v>2</v>
      </c>
      <c r="O481" s="316">
        <f t="shared" si="3"/>
        <v>2</v>
      </c>
      <c r="P481" s="293"/>
      <c r="Q481" s="293"/>
      <c r="R481" s="293"/>
      <c r="S481" s="296"/>
      <c r="T481" s="296"/>
      <c r="U481" s="296"/>
    </row>
    <row r="482" hidden="1" outlineLevel="1">
      <c r="A482" s="317">
        <f t="shared" si="1"/>
        <v>1</v>
      </c>
      <c r="B482" s="318">
        <f t="shared" si="87"/>
        <v>377</v>
      </c>
      <c r="C482" s="322" t="s">
        <v>1399</v>
      </c>
      <c r="D482" s="320" t="s">
        <v>902</v>
      </c>
      <c r="E482" s="317"/>
      <c r="F482" s="317"/>
      <c r="G482" s="320"/>
      <c r="H482" s="320"/>
      <c r="I482" s="294"/>
      <c r="J482" s="320" t="s">
        <v>903</v>
      </c>
      <c r="K482" s="320" t="s">
        <v>911</v>
      </c>
      <c r="L482" s="320">
        <v>5.0</v>
      </c>
      <c r="M482" s="293"/>
      <c r="N482" s="316">
        <f t="shared" si="2"/>
        <v>2</v>
      </c>
      <c r="O482" s="316">
        <f t="shared" si="3"/>
        <v>2</v>
      </c>
      <c r="P482" s="293"/>
      <c r="Q482" s="293"/>
      <c r="R482" s="293"/>
      <c r="S482" s="296"/>
      <c r="T482" s="296"/>
      <c r="U482" s="296"/>
    </row>
    <row r="483" hidden="1" outlineLevel="1">
      <c r="A483" s="317">
        <f t="shared" si="1"/>
        <v>1</v>
      </c>
      <c r="B483" s="318">
        <f t="shared" si="87"/>
        <v>378</v>
      </c>
      <c r="C483" s="322" t="s">
        <v>1400</v>
      </c>
      <c r="D483" s="320" t="s">
        <v>902</v>
      </c>
      <c r="E483" s="317"/>
      <c r="F483" s="317"/>
      <c r="G483" s="320"/>
      <c r="H483" s="320"/>
      <c r="I483" s="294"/>
      <c r="J483" s="320" t="s">
        <v>903</v>
      </c>
      <c r="K483" s="320" t="s">
        <v>904</v>
      </c>
      <c r="L483" s="320">
        <v>3.0</v>
      </c>
      <c r="M483" s="293"/>
      <c r="N483" s="316">
        <f t="shared" si="2"/>
        <v>2</v>
      </c>
      <c r="O483" s="316">
        <f t="shared" si="3"/>
        <v>2</v>
      </c>
      <c r="P483" s="293"/>
      <c r="Q483" s="293"/>
      <c r="R483" s="293"/>
      <c r="S483" s="296"/>
      <c r="T483" s="296"/>
      <c r="U483" s="296"/>
    </row>
    <row r="484" hidden="1" outlineLevel="1">
      <c r="A484" s="317">
        <f t="shared" si="1"/>
        <v>1</v>
      </c>
      <c r="B484" s="318">
        <f t="shared" si="87"/>
        <v>379</v>
      </c>
      <c r="C484" s="322" t="s">
        <v>1401</v>
      </c>
      <c r="D484" s="320" t="s">
        <v>902</v>
      </c>
      <c r="E484" s="317"/>
      <c r="F484" s="317"/>
      <c r="G484" s="320"/>
      <c r="H484" s="320"/>
      <c r="I484" s="294"/>
      <c r="J484" s="320" t="s">
        <v>903</v>
      </c>
      <c r="K484" s="320" t="s">
        <v>911</v>
      </c>
      <c r="L484" s="320">
        <v>5.0</v>
      </c>
      <c r="M484" s="293"/>
      <c r="N484" s="316">
        <f t="shared" si="2"/>
        <v>2</v>
      </c>
      <c r="O484" s="316">
        <f t="shared" si="3"/>
        <v>2</v>
      </c>
      <c r="P484" s="293"/>
      <c r="Q484" s="293"/>
      <c r="R484" s="293"/>
      <c r="S484" s="296"/>
      <c r="T484" s="296"/>
      <c r="U484" s="296"/>
    </row>
    <row r="485" hidden="1" outlineLevel="1">
      <c r="A485" s="294" t="str">
        <f t="shared" si="1"/>
        <v/>
      </c>
      <c r="B485" s="294"/>
      <c r="C485" s="312" t="s">
        <v>1402</v>
      </c>
      <c r="D485" s="294"/>
      <c r="E485" s="325"/>
      <c r="F485" s="325"/>
      <c r="G485" s="294"/>
      <c r="H485" s="294"/>
      <c r="I485" s="294"/>
      <c r="J485" s="294"/>
      <c r="K485" s="294"/>
      <c r="L485" s="294"/>
      <c r="M485" s="293"/>
      <c r="N485" s="316">
        <f t="shared" si="2"/>
        <v>2</v>
      </c>
      <c r="O485" s="293" t="str">
        <f t="shared" si="3"/>
        <v/>
      </c>
      <c r="P485" s="293"/>
      <c r="Q485" s="293"/>
      <c r="R485" s="293"/>
      <c r="S485" s="296"/>
      <c r="T485" s="296"/>
      <c r="U485" s="296"/>
    </row>
    <row r="486" hidden="1" outlineLevel="1">
      <c r="A486" s="317">
        <f t="shared" si="1"/>
        <v>1</v>
      </c>
      <c r="B486" s="318">
        <f t="shared" ref="B486:B489" si="88">IF(AND(C486&lt;&gt;"",D486&lt;&gt;""),COUNTIF($A$10:A486,"&gt;0"),"")</f>
        <v>380</v>
      </c>
      <c r="C486" s="322" t="s">
        <v>1403</v>
      </c>
      <c r="D486" s="320" t="s">
        <v>902</v>
      </c>
      <c r="E486" s="317"/>
      <c r="F486" s="317"/>
      <c r="G486" s="320"/>
      <c r="H486" s="320"/>
      <c r="I486" s="294"/>
      <c r="J486" s="320" t="s">
        <v>903</v>
      </c>
      <c r="K486" s="320" t="s">
        <v>904</v>
      </c>
      <c r="L486" s="320">
        <v>3.0</v>
      </c>
      <c r="M486" s="293"/>
      <c r="N486" s="316">
        <f t="shared" si="2"/>
        <v>2</v>
      </c>
      <c r="O486" s="316">
        <f t="shared" si="3"/>
        <v>2</v>
      </c>
      <c r="P486" s="293"/>
      <c r="Q486" s="293"/>
      <c r="R486" s="293"/>
      <c r="S486" s="296"/>
      <c r="T486" s="296"/>
      <c r="U486" s="296"/>
    </row>
    <row r="487" hidden="1" outlineLevel="1">
      <c r="A487" s="317">
        <f t="shared" si="1"/>
        <v>1</v>
      </c>
      <c r="B487" s="318">
        <f t="shared" si="88"/>
        <v>381</v>
      </c>
      <c r="C487" s="322" t="s">
        <v>1404</v>
      </c>
      <c r="D487" s="320" t="s">
        <v>902</v>
      </c>
      <c r="E487" s="317"/>
      <c r="F487" s="317"/>
      <c r="G487" s="320"/>
      <c r="H487" s="320"/>
      <c r="I487" s="294"/>
      <c r="J487" s="320" t="s">
        <v>903</v>
      </c>
      <c r="K487" s="320" t="s">
        <v>911</v>
      </c>
      <c r="L487" s="320">
        <v>5.0</v>
      </c>
      <c r="M487" s="293"/>
      <c r="N487" s="316">
        <f t="shared" si="2"/>
        <v>2</v>
      </c>
      <c r="O487" s="316">
        <f t="shared" si="3"/>
        <v>2</v>
      </c>
      <c r="P487" s="293"/>
      <c r="Q487" s="293"/>
      <c r="R487" s="293"/>
      <c r="S487" s="296"/>
      <c r="T487" s="296"/>
      <c r="U487" s="296"/>
    </row>
    <row r="488" hidden="1" outlineLevel="1">
      <c r="A488" s="317">
        <f t="shared" si="1"/>
        <v>1</v>
      </c>
      <c r="B488" s="318">
        <f t="shared" si="88"/>
        <v>382</v>
      </c>
      <c r="C488" s="322" t="s">
        <v>1405</v>
      </c>
      <c r="D488" s="320" t="s">
        <v>902</v>
      </c>
      <c r="E488" s="317"/>
      <c r="F488" s="317"/>
      <c r="G488" s="320"/>
      <c r="H488" s="320"/>
      <c r="I488" s="294"/>
      <c r="J488" s="320" t="s">
        <v>903</v>
      </c>
      <c r="K488" s="320" t="s">
        <v>904</v>
      </c>
      <c r="L488" s="320">
        <v>3.0</v>
      </c>
      <c r="M488" s="293"/>
      <c r="N488" s="316">
        <f t="shared" si="2"/>
        <v>2</v>
      </c>
      <c r="O488" s="316">
        <f t="shared" si="3"/>
        <v>2</v>
      </c>
      <c r="P488" s="293"/>
      <c r="Q488" s="293"/>
      <c r="R488" s="293"/>
      <c r="S488" s="296"/>
      <c r="T488" s="296"/>
      <c r="U488" s="296"/>
    </row>
    <row r="489" hidden="1" outlineLevel="1">
      <c r="A489" s="317">
        <f t="shared" si="1"/>
        <v>1</v>
      </c>
      <c r="B489" s="318">
        <f t="shared" si="88"/>
        <v>383</v>
      </c>
      <c r="C489" s="322" t="s">
        <v>1406</v>
      </c>
      <c r="D489" s="320" t="s">
        <v>902</v>
      </c>
      <c r="E489" s="317"/>
      <c r="F489" s="317"/>
      <c r="G489" s="320"/>
      <c r="H489" s="320"/>
      <c r="I489" s="294"/>
      <c r="J489" s="320" t="s">
        <v>903</v>
      </c>
      <c r="K489" s="320" t="s">
        <v>911</v>
      </c>
      <c r="L489" s="320">
        <v>5.0</v>
      </c>
      <c r="M489" s="293"/>
      <c r="N489" s="316">
        <f t="shared" si="2"/>
        <v>2</v>
      </c>
      <c r="O489" s="316">
        <f t="shared" si="3"/>
        <v>2</v>
      </c>
      <c r="P489" s="293"/>
      <c r="Q489" s="293"/>
      <c r="R489" s="293"/>
      <c r="S489" s="296"/>
      <c r="T489" s="296"/>
      <c r="U489" s="296"/>
    </row>
    <row r="490" hidden="1" outlineLevel="1">
      <c r="A490" s="294" t="str">
        <f t="shared" si="1"/>
        <v/>
      </c>
      <c r="B490" s="294"/>
      <c r="C490" s="312" t="s">
        <v>1407</v>
      </c>
      <c r="D490" s="294"/>
      <c r="E490" s="325"/>
      <c r="F490" s="325"/>
      <c r="G490" s="294"/>
      <c r="H490" s="294"/>
      <c r="I490" s="294"/>
      <c r="J490" s="294"/>
      <c r="K490" s="294"/>
      <c r="L490" s="294"/>
      <c r="M490" s="293"/>
      <c r="N490" s="316">
        <f t="shared" si="2"/>
        <v>2</v>
      </c>
      <c r="O490" s="293" t="str">
        <f t="shared" si="3"/>
        <v/>
      </c>
      <c r="P490" s="293"/>
      <c r="Q490" s="293"/>
      <c r="R490" s="293"/>
      <c r="S490" s="296"/>
      <c r="T490" s="296"/>
      <c r="U490" s="296"/>
    </row>
    <row r="491" hidden="1" outlineLevel="1">
      <c r="A491" s="317">
        <f t="shared" si="1"/>
        <v>1</v>
      </c>
      <c r="B491" s="318">
        <f t="shared" ref="B491:B494" si="89">IF(AND(C491&lt;&gt;"",D491&lt;&gt;""),COUNTIF($A$10:A491,"&gt;0"),"")</f>
        <v>384</v>
      </c>
      <c r="C491" s="322" t="s">
        <v>1408</v>
      </c>
      <c r="D491" s="320" t="s">
        <v>902</v>
      </c>
      <c r="E491" s="317"/>
      <c r="F491" s="317"/>
      <c r="G491" s="320"/>
      <c r="H491" s="320"/>
      <c r="I491" s="294"/>
      <c r="J491" s="320" t="s">
        <v>903</v>
      </c>
      <c r="K491" s="320" t="s">
        <v>904</v>
      </c>
      <c r="L491" s="320">
        <v>3.0</v>
      </c>
      <c r="M491" s="293"/>
      <c r="N491" s="316">
        <f t="shared" si="2"/>
        <v>2</v>
      </c>
      <c r="O491" s="316">
        <f t="shared" si="3"/>
        <v>2</v>
      </c>
      <c r="P491" s="293"/>
      <c r="Q491" s="293"/>
      <c r="R491" s="293"/>
      <c r="S491" s="296"/>
      <c r="T491" s="296"/>
      <c r="U491" s="296"/>
    </row>
    <row r="492" hidden="1" outlineLevel="1">
      <c r="A492" s="317">
        <f t="shared" si="1"/>
        <v>1</v>
      </c>
      <c r="B492" s="318">
        <f t="shared" si="89"/>
        <v>385</v>
      </c>
      <c r="C492" s="322" t="s">
        <v>1409</v>
      </c>
      <c r="D492" s="320" t="s">
        <v>902</v>
      </c>
      <c r="E492" s="317"/>
      <c r="F492" s="317"/>
      <c r="G492" s="320"/>
      <c r="H492" s="320"/>
      <c r="I492" s="294"/>
      <c r="J492" s="320" t="s">
        <v>903</v>
      </c>
      <c r="K492" s="320" t="s">
        <v>911</v>
      </c>
      <c r="L492" s="320">
        <v>5.0</v>
      </c>
      <c r="M492" s="293"/>
      <c r="N492" s="316">
        <f t="shared" si="2"/>
        <v>2</v>
      </c>
      <c r="O492" s="316">
        <f t="shared" si="3"/>
        <v>2</v>
      </c>
      <c r="P492" s="293"/>
      <c r="Q492" s="293"/>
      <c r="R492" s="293"/>
      <c r="S492" s="296"/>
      <c r="T492" s="296"/>
      <c r="U492" s="296"/>
    </row>
    <row r="493" hidden="1" outlineLevel="1">
      <c r="A493" s="317">
        <f t="shared" si="1"/>
        <v>1</v>
      </c>
      <c r="B493" s="318">
        <f t="shared" si="89"/>
        <v>386</v>
      </c>
      <c r="C493" s="322" t="s">
        <v>1410</v>
      </c>
      <c r="D493" s="320" t="s">
        <v>902</v>
      </c>
      <c r="E493" s="317"/>
      <c r="F493" s="317"/>
      <c r="G493" s="320"/>
      <c r="H493" s="320"/>
      <c r="I493" s="294"/>
      <c r="J493" s="320" t="s">
        <v>903</v>
      </c>
      <c r="K493" s="320" t="s">
        <v>904</v>
      </c>
      <c r="L493" s="320">
        <v>3.0</v>
      </c>
      <c r="M493" s="293"/>
      <c r="N493" s="316">
        <f t="shared" si="2"/>
        <v>2</v>
      </c>
      <c r="O493" s="316">
        <f t="shared" si="3"/>
        <v>2</v>
      </c>
      <c r="P493" s="293"/>
      <c r="Q493" s="293"/>
      <c r="R493" s="293"/>
      <c r="S493" s="296"/>
      <c r="T493" s="296"/>
      <c r="U493" s="296"/>
    </row>
    <row r="494" hidden="1" outlineLevel="1">
      <c r="A494" s="317">
        <f t="shared" si="1"/>
        <v>1</v>
      </c>
      <c r="B494" s="318">
        <f t="shared" si="89"/>
        <v>387</v>
      </c>
      <c r="C494" s="322" t="s">
        <v>1411</v>
      </c>
      <c r="D494" s="320" t="s">
        <v>902</v>
      </c>
      <c r="E494" s="317"/>
      <c r="F494" s="317"/>
      <c r="G494" s="320"/>
      <c r="H494" s="320"/>
      <c r="I494" s="294"/>
      <c r="J494" s="320" t="s">
        <v>903</v>
      </c>
      <c r="K494" s="320" t="s">
        <v>911</v>
      </c>
      <c r="L494" s="320">
        <v>5.0</v>
      </c>
      <c r="M494" s="293"/>
      <c r="N494" s="316">
        <f t="shared" si="2"/>
        <v>2</v>
      </c>
      <c r="O494" s="316">
        <f t="shared" si="3"/>
        <v>2</v>
      </c>
      <c r="P494" s="293"/>
      <c r="Q494" s="293"/>
      <c r="R494" s="293"/>
      <c r="S494" s="296"/>
      <c r="T494" s="296"/>
      <c r="U494" s="296"/>
    </row>
    <row r="495" hidden="1" outlineLevel="1">
      <c r="A495" s="294" t="str">
        <f t="shared" si="1"/>
        <v/>
      </c>
      <c r="B495" s="294"/>
      <c r="C495" s="312" t="s">
        <v>1412</v>
      </c>
      <c r="D495" s="294"/>
      <c r="E495" s="325"/>
      <c r="F495" s="325"/>
      <c r="G495" s="294"/>
      <c r="H495" s="294"/>
      <c r="I495" s="294"/>
      <c r="J495" s="294"/>
      <c r="K495" s="294"/>
      <c r="L495" s="294"/>
      <c r="M495" s="293"/>
      <c r="N495" s="316">
        <f t="shared" si="2"/>
        <v>2</v>
      </c>
      <c r="O495" s="293" t="str">
        <f t="shared" si="3"/>
        <v/>
      </c>
      <c r="P495" s="293"/>
      <c r="Q495" s="293"/>
      <c r="R495" s="293"/>
      <c r="S495" s="296"/>
      <c r="T495" s="296"/>
      <c r="U495" s="296"/>
    </row>
    <row r="496" hidden="1" outlineLevel="1">
      <c r="A496" s="317">
        <f t="shared" si="1"/>
        <v>1</v>
      </c>
      <c r="B496" s="318">
        <f t="shared" ref="B496:B499" si="90">IF(AND(C496&lt;&gt;"",D496&lt;&gt;""),COUNTIF($A$10:A496,"&gt;0"),"")</f>
        <v>388</v>
      </c>
      <c r="C496" s="322" t="s">
        <v>1413</v>
      </c>
      <c r="D496" s="320" t="s">
        <v>902</v>
      </c>
      <c r="E496" s="317"/>
      <c r="F496" s="317"/>
      <c r="G496" s="320"/>
      <c r="H496" s="320"/>
      <c r="I496" s="294"/>
      <c r="J496" s="320" t="s">
        <v>903</v>
      </c>
      <c r="K496" s="320" t="s">
        <v>904</v>
      </c>
      <c r="L496" s="320">
        <v>3.0</v>
      </c>
      <c r="M496" s="293"/>
      <c r="N496" s="316">
        <f t="shared" si="2"/>
        <v>2</v>
      </c>
      <c r="O496" s="316">
        <f t="shared" si="3"/>
        <v>2</v>
      </c>
      <c r="P496" s="293"/>
      <c r="Q496" s="293"/>
      <c r="R496" s="293"/>
      <c r="S496" s="296"/>
      <c r="T496" s="296"/>
      <c r="U496" s="296"/>
    </row>
    <row r="497" hidden="1" outlineLevel="1">
      <c r="A497" s="317">
        <f t="shared" si="1"/>
        <v>1</v>
      </c>
      <c r="B497" s="318">
        <f t="shared" si="90"/>
        <v>389</v>
      </c>
      <c r="C497" s="322" t="s">
        <v>1414</v>
      </c>
      <c r="D497" s="320" t="s">
        <v>902</v>
      </c>
      <c r="E497" s="317"/>
      <c r="F497" s="317"/>
      <c r="G497" s="320"/>
      <c r="H497" s="320"/>
      <c r="I497" s="294"/>
      <c r="J497" s="320" t="s">
        <v>903</v>
      </c>
      <c r="K497" s="320" t="s">
        <v>911</v>
      </c>
      <c r="L497" s="320">
        <v>5.0</v>
      </c>
      <c r="M497" s="293"/>
      <c r="N497" s="316">
        <f t="shared" si="2"/>
        <v>2</v>
      </c>
      <c r="O497" s="316">
        <f t="shared" si="3"/>
        <v>2</v>
      </c>
      <c r="P497" s="293"/>
      <c r="Q497" s="293"/>
      <c r="R497" s="293"/>
      <c r="S497" s="296"/>
      <c r="T497" s="296"/>
      <c r="U497" s="296"/>
    </row>
    <row r="498" hidden="1" outlineLevel="1">
      <c r="A498" s="317">
        <f t="shared" si="1"/>
        <v>1</v>
      </c>
      <c r="B498" s="318">
        <f t="shared" si="90"/>
        <v>390</v>
      </c>
      <c r="C498" s="322" t="s">
        <v>1415</v>
      </c>
      <c r="D498" s="320" t="s">
        <v>902</v>
      </c>
      <c r="E498" s="317"/>
      <c r="F498" s="317"/>
      <c r="G498" s="320"/>
      <c r="H498" s="320"/>
      <c r="I498" s="294"/>
      <c r="J498" s="320" t="s">
        <v>903</v>
      </c>
      <c r="K498" s="320" t="s">
        <v>904</v>
      </c>
      <c r="L498" s="320">
        <v>3.0</v>
      </c>
      <c r="M498" s="293"/>
      <c r="N498" s="316">
        <f t="shared" si="2"/>
        <v>2</v>
      </c>
      <c r="O498" s="316">
        <f t="shared" si="3"/>
        <v>2</v>
      </c>
      <c r="P498" s="293"/>
      <c r="Q498" s="293"/>
      <c r="R498" s="293"/>
      <c r="S498" s="296"/>
      <c r="T498" s="296"/>
      <c r="U498" s="296"/>
    </row>
    <row r="499" hidden="1" outlineLevel="1">
      <c r="A499" s="317">
        <f t="shared" si="1"/>
        <v>1</v>
      </c>
      <c r="B499" s="318">
        <f t="shared" si="90"/>
        <v>391</v>
      </c>
      <c r="C499" s="322" t="s">
        <v>1416</v>
      </c>
      <c r="D499" s="320" t="s">
        <v>902</v>
      </c>
      <c r="E499" s="317"/>
      <c r="F499" s="317"/>
      <c r="G499" s="320"/>
      <c r="H499" s="320"/>
      <c r="I499" s="294"/>
      <c r="J499" s="320" t="s">
        <v>903</v>
      </c>
      <c r="K499" s="320" t="s">
        <v>911</v>
      </c>
      <c r="L499" s="320">
        <v>5.0</v>
      </c>
      <c r="M499" s="293"/>
      <c r="N499" s="316">
        <f t="shared" si="2"/>
        <v>2</v>
      </c>
      <c r="O499" s="316">
        <f t="shared" si="3"/>
        <v>2</v>
      </c>
      <c r="P499" s="293"/>
      <c r="Q499" s="293"/>
      <c r="R499" s="293"/>
      <c r="S499" s="296"/>
      <c r="T499" s="296"/>
      <c r="U499" s="296"/>
    </row>
    <row r="500" hidden="1" outlineLevel="1">
      <c r="A500" s="294" t="str">
        <f t="shared" si="1"/>
        <v/>
      </c>
      <c r="B500" s="294"/>
      <c r="C500" s="312" t="s">
        <v>1417</v>
      </c>
      <c r="D500" s="294"/>
      <c r="E500" s="325"/>
      <c r="F500" s="325"/>
      <c r="G500" s="294"/>
      <c r="H500" s="294"/>
      <c r="I500" s="294"/>
      <c r="J500" s="294"/>
      <c r="K500" s="294"/>
      <c r="L500" s="294"/>
      <c r="M500" s="293"/>
      <c r="N500" s="316">
        <f t="shared" si="2"/>
        <v>2</v>
      </c>
      <c r="O500" s="293" t="str">
        <f t="shared" si="3"/>
        <v/>
      </c>
      <c r="P500" s="293"/>
      <c r="Q500" s="293"/>
      <c r="R500" s="293"/>
      <c r="S500" s="296"/>
      <c r="T500" s="296"/>
      <c r="U500" s="296"/>
    </row>
    <row r="501" hidden="1" outlineLevel="1">
      <c r="A501" s="317">
        <f t="shared" si="1"/>
        <v>1</v>
      </c>
      <c r="B501" s="318">
        <f t="shared" ref="B501:B504" si="91">IF(AND(C501&lt;&gt;"",D501&lt;&gt;""),COUNTIF($A$10:A501,"&gt;0"),"")</f>
        <v>392</v>
      </c>
      <c r="C501" s="322" t="s">
        <v>1418</v>
      </c>
      <c r="D501" s="320" t="s">
        <v>902</v>
      </c>
      <c r="E501" s="317"/>
      <c r="F501" s="317"/>
      <c r="G501" s="320"/>
      <c r="H501" s="320"/>
      <c r="I501" s="294"/>
      <c r="J501" s="320" t="s">
        <v>903</v>
      </c>
      <c r="K501" s="320" t="s">
        <v>904</v>
      </c>
      <c r="L501" s="320">
        <v>3.0</v>
      </c>
      <c r="M501" s="293"/>
      <c r="N501" s="316">
        <f t="shared" si="2"/>
        <v>2</v>
      </c>
      <c r="O501" s="316">
        <f t="shared" si="3"/>
        <v>2</v>
      </c>
      <c r="P501" s="293"/>
      <c r="Q501" s="293"/>
      <c r="R501" s="293"/>
      <c r="S501" s="296"/>
      <c r="T501" s="296"/>
      <c r="U501" s="296"/>
    </row>
    <row r="502" hidden="1" outlineLevel="1">
      <c r="A502" s="317">
        <f t="shared" si="1"/>
        <v>1</v>
      </c>
      <c r="B502" s="318">
        <f t="shared" si="91"/>
        <v>393</v>
      </c>
      <c r="C502" s="322" t="s">
        <v>1419</v>
      </c>
      <c r="D502" s="320" t="s">
        <v>902</v>
      </c>
      <c r="E502" s="317"/>
      <c r="F502" s="317"/>
      <c r="G502" s="320"/>
      <c r="H502" s="320"/>
      <c r="I502" s="294"/>
      <c r="J502" s="320" t="s">
        <v>903</v>
      </c>
      <c r="K502" s="320" t="s">
        <v>911</v>
      </c>
      <c r="L502" s="320">
        <v>5.0</v>
      </c>
      <c r="M502" s="293"/>
      <c r="N502" s="316">
        <f t="shared" si="2"/>
        <v>2</v>
      </c>
      <c r="O502" s="316">
        <f t="shared" si="3"/>
        <v>2</v>
      </c>
      <c r="P502" s="293"/>
      <c r="Q502" s="293"/>
      <c r="R502" s="293"/>
      <c r="S502" s="296"/>
      <c r="T502" s="296"/>
      <c r="U502" s="296"/>
    </row>
    <row r="503" hidden="1" outlineLevel="1">
      <c r="A503" s="317">
        <f t="shared" si="1"/>
        <v>1</v>
      </c>
      <c r="B503" s="318">
        <f t="shared" si="91"/>
        <v>394</v>
      </c>
      <c r="C503" s="322" t="s">
        <v>1420</v>
      </c>
      <c r="D503" s="320" t="s">
        <v>902</v>
      </c>
      <c r="E503" s="317"/>
      <c r="F503" s="317"/>
      <c r="G503" s="320"/>
      <c r="H503" s="320"/>
      <c r="I503" s="294"/>
      <c r="J503" s="320" t="s">
        <v>903</v>
      </c>
      <c r="K503" s="320" t="s">
        <v>904</v>
      </c>
      <c r="L503" s="320">
        <v>3.0</v>
      </c>
      <c r="M503" s="293"/>
      <c r="N503" s="316">
        <f t="shared" si="2"/>
        <v>2</v>
      </c>
      <c r="O503" s="316">
        <f t="shared" si="3"/>
        <v>2</v>
      </c>
      <c r="P503" s="293"/>
      <c r="Q503" s="293"/>
      <c r="R503" s="293"/>
      <c r="S503" s="296"/>
      <c r="T503" s="296"/>
      <c r="U503" s="296"/>
    </row>
    <row r="504" hidden="1" outlineLevel="1">
      <c r="A504" s="317">
        <f t="shared" si="1"/>
        <v>1</v>
      </c>
      <c r="B504" s="318">
        <f t="shared" si="91"/>
        <v>395</v>
      </c>
      <c r="C504" s="322" t="s">
        <v>1421</v>
      </c>
      <c r="D504" s="320" t="s">
        <v>902</v>
      </c>
      <c r="E504" s="317"/>
      <c r="F504" s="317"/>
      <c r="G504" s="320"/>
      <c r="H504" s="320"/>
      <c r="I504" s="294"/>
      <c r="J504" s="320" t="s">
        <v>903</v>
      </c>
      <c r="K504" s="320" t="s">
        <v>911</v>
      </c>
      <c r="L504" s="320">
        <v>5.0</v>
      </c>
      <c r="M504" s="293"/>
      <c r="N504" s="316">
        <f t="shared" si="2"/>
        <v>2</v>
      </c>
      <c r="O504" s="316">
        <f t="shared" si="3"/>
        <v>2</v>
      </c>
      <c r="P504" s="293"/>
      <c r="Q504" s="293"/>
      <c r="R504" s="293"/>
      <c r="S504" s="296"/>
      <c r="T504" s="296"/>
      <c r="U504" s="296"/>
    </row>
    <row r="505" hidden="1" outlineLevel="1">
      <c r="A505" s="294" t="str">
        <f t="shared" si="1"/>
        <v/>
      </c>
      <c r="B505" s="294"/>
      <c r="C505" s="312" t="s">
        <v>1422</v>
      </c>
      <c r="D505" s="294"/>
      <c r="E505" s="325"/>
      <c r="F505" s="325"/>
      <c r="G505" s="294"/>
      <c r="H505" s="294"/>
      <c r="I505" s="294"/>
      <c r="J505" s="294"/>
      <c r="K505" s="294"/>
      <c r="L505" s="294"/>
      <c r="M505" s="293"/>
      <c r="N505" s="316">
        <f t="shared" si="2"/>
        <v>2</v>
      </c>
      <c r="O505" s="293" t="str">
        <f t="shared" si="3"/>
        <v/>
      </c>
      <c r="P505" s="293"/>
      <c r="Q505" s="293"/>
      <c r="R505" s="293"/>
      <c r="S505" s="296"/>
      <c r="T505" s="296"/>
      <c r="U505" s="296"/>
    </row>
    <row r="506" hidden="1" outlineLevel="1">
      <c r="A506" s="317">
        <f t="shared" si="1"/>
        <v>1</v>
      </c>
      <c r="B506" s="318">
        <f t="shared" ref="B506:B509" si="92">IF(AND(C506&lt;&gt;"",D506&lt;&gt;""),COUNTIF($A$10:A506,"&gt;0"),"")</f>
        <v>396</v>
      </c>
      <c r="C506" s="322" t="s">
        <v>1423</v>
      </c>
      <c r="D506" s="320" t="s">
        <v>902</v>
      </c>
      <c r="E506" s="317"/>
      <c r="F506" s="317"/>
      <c r="G506" s="320"/>
      <c r="H506" s="320"/>
      <c r="I506" s="294"/>
      <c r="J506" s="320" t="s">
        <v>903</v>
      </c>
      <c r="K506" s="320" t="s">
        <v>904</v>
      </c>
      <c r="L506" s="320">
        <v>3.0</v>
      </c>
      <c r="M506" s="293"/>
      <c r="N506" s="316">
        <f t="shared" si="2"/>
        <v>2</v>
      </c>
      <c r="O506" s="316">
        <f t="shared" si="3"/>
        <v>2</v>
      </c>
      <c r="P506" s="293"/>
      <c r="Q506" s="293"/>
      <c r="R506" s="293"/>
      <c r="S506" s="296"/>
      <c r="T506" s="296"/>
      <c r="U506" s="296"/>
    </row>
    <row r="507" hidden="1" outlineLevel="1">
      <c r="A507" s="317">
        <f t="shared" si="1"/>
        <v>1</v>
      </c>
      <c r="B507" s="318">
        <f t="shared" si="92"/>
        <v>397</v>
      </c>
      <c r="C507" s="322" t="s">
        <v>1424</v>
      </c>
      <c r="D507" s="320" t="s">
        <v>902</v>
      </c>
      <c r="E507" s="317"/>
      <c r="F507" s="317"/>
      <c r="G507" s="320"/>
      <c r="H507" s="320"/>
      <c r="I507" s="294"/>
      <c r="J507" s="320" t="s">
        <v>903</v>
      </c>
      <c r="K507" s="320" t="s">
        <v>911</v>
      </c>
      <c r="L507" s="320">
        <v>5.0</v>
      </c>
      <c r="M507" s="293"/>
      <c r="N507" s="316">
        <f t="shared" si="2"/>
        <v>2</v>
      </c>
      <c r="O507" s="316">
        <f t="shared" si="3"/>
        <v>2</v>
      </c>
      <c r="P507" s="293"/>
      <c r="Q507" s="293"/>
      <c r="R507" s="293"/>
      <c r="S507" s="296"/>
      <c r="T507" s="296"/>
      <c r="U507" s="296"/>
    </row>
    <row r="508" hidden="1" outlineLevel="1">
      <c r="A508" s="317">
        <f t="shared" si="1"/>
        <v>1</v>
      </c>
      <c r="B508" s="318">
        <f t="shared" si="92"/>
        <v>398</v>
      </c>
      <c r="C508" s="322" t="s">
        <v>1425</v>
      </c>
      <c r="D508" s="320" t="s">
        <v>902</v>
      </c>
      <c r="E508" s="317"/>
      <c r="F508" s="317"/>
      <c r="G508" s="320"/>
      <c r="H508" s="320"/>
      <c r="I508" s="294"/>
      <c r="J508" s="320" t="s">
        <v>903</v>
      </c>
      <c r="K508" s="320" t="s">
        <v>904</v>
      </c>
      <c r="L508" s="320">
        <v>3.0</v>
      </c>
      <c r="M508" s="293"/>
      <c r="N508" s="316">
        <f t="shared" si="2"/>
        <v>2</v>
      </c>
      <c r="O508" s="316">
        <f t="shared" si="3"/>
        <v>2</v>
      </c>
      <c r="P508" s="293"/>
      <c r="Q508" s="293"/>
      <c r="R508" s="293"/>
      <c r="S508" s="296"/>
      <c r="T508" s="296"/>
      <c r="U508" s="296"/>
    </row>
    <row r="509" hidden="1" outlineLevel="1">
      <c r="A509" s="317">
        <f t="shared" si="1"/>
        <v>1</v>
      </c>
      <c r="B509" s="318">
        <f t="shared" si="92"/>
        <v>399</v>
      </c>
      <c r="C509" s="322" t="s">
        <v>1426</v>
      </c>
      <c r="D509" s="320" t="s">
        <v>902</v>
      </c>
      <c r="E509" s="317"/>
      <c r="F509" s="317"/>
      <c r="G509" s="320"/>
      <c r="H509" s="320"/>
      <c r="I509" s="294"/>
      <c r="J509" s="320" t="s">
        <v>903</v>
      </c>
      <c r="K509" s="320" t="s">
        <v>911</v>
      </c>
      <c r="L509" s="320">
        <v>5.0</v>
      </c>
      <c r="M509" s="293"/>
      <c r="N509" s="316">
        <f t="shared" si="2"/>
        <v>2</v>
      </c>
      <c r="O509" s="316">
        <f t="shared" si="3"/>
        <v>2</v>
      </c>
      <c r="P509" s="293"/>
      <c r="Q509" s="293"/>
      <c r="R509" s="293"/>
      <c r="S509" s="296"/>
      <c r="T509" s="296"/>
      <c r="U509" s="296"/>
    </row>
    <row r="510" hidden="1" outlineLevel="1">
      <c r="A510" s="294" t="str">
        <f t="shared" si="1"/>
        <v/>
      </c>
      <c r="B510" s="294"/>
      <c r="C510" s="312" t="s">
        <v>1427</v>
      </c>
      <c r="D510" s="294"/>
      <c r="E510" s="325"/>
      <c r="F510" s="325"/>
      <c r="G510" s="294"/>
      <c r="H510" s="294"/>
      <c r="I510" s="294"/>
      <c r="J510" s="294"/>
      <c r="K510" s="294"/>
      <c r="L510" s="294"/>
      <c r="M510" s="293"/>
      <c r="N510" s="316">
        <f t="shared" si="2"/>
        <v>2</v>
      </c>
      <c r="O510" s="293" t="str">
        <f t="shared" si="3"/>
        <v/>
      </c>
      <c r="P510" s="293"/>
      <c r="Q510" s="293"/>
      <c r="R510" s="293"/>
      <c r="S510" s="296"/>
      <c r="T510" s="296"/>
      <c r="U510" s="296"/>
    </row>
    <row r="511" hidden="1" outlineLevel="1">
      <c r="A511" s="317">
        <f t="shared" si="1"/>
        <v>1</v>
      </c>
      <c r="B511" s="318">
        <f t="shared" ref="B511:B514" si="93">IF(AND(C511&lt;&gt;"",D511&lt;&gt;""),COUNTIF($A$10:A511,"&gt;0"),"")</f>
        <v>400</v>
      </c>
      <c r="C511" s="322" t="s">
        <v>1428</v>
      </c>
      <c r="D511" s="320" t="s">
        <v>902</v>
      </c>
      <c r="E511" s="317"/>
      <c r="F511" s="317"/>
      <c r="G511" s="320"/>
      <c r="H511" s="320"/>
      <c r="I511" s="294"/>
      <c r="J511" s="320" t="s">
        <v>903</v>
      </c>
      <c r="K511" s="320" t="s">
        <v>904</v>
      </c>
      <c r="L511" s="320">
        <v>3.0</v>
      </c>
      <c r="M511" s="293"/>
      <c r="N511" s="316">
        <f t="shared" si="2"/>
        <v>2</v>
      </c>
      <c r="O511" s="316">
        <f t="shared" si="3"/>
        <v>2</v>
      </c>
      <c r="P511" s="293"/>
      <c r="Q511" s="293"/>
      <c r="R511" s="293"/>
      <c r="S511" s="296"/>
      <c r="T511" s="296"/>
      <c r="U511" s="296"/>
    </row>
    <row r="512" hidden="1" outlineLevel="1">
      <c r="A512" s="317">
        <f t="shared" si="1"/>
        <v>1</v>
      </c>
      <c r="B512" s="318">
        <f t="shared" si="93"/>
        <v>401</v>
      </c>
      <c r="C512" s="322" t="s">
        <v>1429</v>
      </c>
      <c r="D512" s="320" t="s">
        <v>902</v>
      </c>
      <c r="E512" s="317"/>
      <c r="F512" s="317"/>
      <c r="G512" s="320"/>
      <c r="H512" s="320"/>
      <c r="I512" s="294"/>
      <c r="J512" s="320" t="s">
        <v>903</v>
      </c>
      <c r="K512" s="320" t="s">
        <v>911</v>
      </c>
      <c r="L512" s="320">
        <v>5.0</v>
      </c>
      <c r="M512" s="293"/>
      <c r="N512" s="316">
        <f t="shared" si="2"/>
        <v>2</v>
      </c>
      <c r="O512" s="316">
        <f t="shared" si="3"/>
        <v>2</v>
      </c>
      <c r="P512" s="293"/>
      <c r="Q512" s="293"/>
      <c r="R512" s="293"/>
      <c r="S512" s="296"/>
      <c r="T512" s="296"/>
      <c r="U512" s="296"/>
    </row>
    <row r="513" hidden="1" outlineLevel="1">
      <c r="A513" s="317">
        <f t="shared" si="1"/>
        <v>1</v>
      </c>
      <c r="B513" s="318">
        <f t="shared" si="93"/>
        <v>402</v>
      </c>
      <c r="C513" s="322" t="s">
        <v>1430</v>
      </c>
      <c r="D513" s="320" t="s">
        <v>902</v>
      </c>
      <c r="E513" s="317"/>
      <c r="F513" s="317"/>
      <c r="G513" s="320"/>
      <c r="H513" s="320"/>
      <c r="I513" s="294"/>
      <c r="J513" s="320" t="s">
        <v>903</v>
      </c>
      <c r="K513" s="320" t="s">
        <v>904</v>
      </c>
      <c r="L513" s="320">
        <v>3.0</v>
      </c>
      <c r="M513" s="293"/>
      <c r="N513" s="316">
        <f t="shared" si="2"/>
        <v>2</v>
      </c>
      <c r="O513" s="316">
        <f t="shared" si="3"/>
        <v>2</v>
      </c>
      <c r="P513" s="293"/>
      <c r="Q513" s="293"/>
      <c r="R513" s="293"/>
      <c r="S513" s="296"/>
      <c r="T513" s="296"/>
      <c r="U513" s="296"/>
    </row>
    <row r="514" hidden="1" outlineLevel="1">
      <c r="A514" s="317">
        <f t="shared" si="1"/>
        <v>1</v>
      </c>
      <c r="B514" s="318">
        <f t="shared" si="93"/>
        <v>403</v>
      </c>
      <c r="C514" s="322" t="s">
        <v>1431</v>
      </c>
      <c r="D514" s="320" t="s">
        <v>902</v>
      </c>
      <c r="E514" s="317"/>
      <c r="F514" s="317"/>
      <c r="G514" s="320"/>
      <c r="H514" s="320"/>
      <c r="I514" s="294"/>
      <c r="J514" s="320" t="s">
        <v>903</v>
      </c>
      <c r="K514" s="320" t="s">
        <v>911</v>
      </c>
      <c r="L514" s="320">
        <v>5.0</v>
      </c>
      <c r="M514" s="293"/>
      <c r="N514" s="316">
        <f t="shared" si="2"/>
        <v>2</v>
      </c>
      <c r="O514" s="316">
        <f t="shared" si="3"/>
        <v>2</v>
      </c>
      <c r="P514" s="293"/>
      <c r="Q514" s="293"/>
      <c r="R514" s="293"/>
      <c r="S514" s="296"/>
      <c r="T514" s="296"/>
      <c r="U514" s="296"/>
    </row>
    <row r="515" hidden="1" outlineLevel="1">
      <c r="A515" s="294" t="str">
        <f t="shared" si="1"/>
        <v/>
      </c>
      <c r="B515" s="294"/>
      <c r="C515" s="312" t="s">
        <v>1432</v>
      </c>
      <c r="D515" s="294"/>
      <c r="E515" s="325"/>
      <c r="F515" s="325"/>
      <c r="G515" s="294"/>
      <c r="H515" s="294"/>
      <c r="I515" s="294"/>
      <c r="J515" s="294"/>
      <c r="K515" s="294"/>
      <c r="L515" s="294"/>
      <c r="M515" s="293"/>
      <c r="N515" s="316">
        <f t="shared" si="2"/>
        <v>2</v>
      </c>
      <c r="O515" s="293" t="str">
        <f t="shared" si="3"/>
        <v/>
      </c>
      <c r="P515" s="293"/>
      <c r="Q515" s="293"/>
      <c r="R515" s="293"/>
      <c r="S515" s="296"/>
      <c r="T515" s="296"/>
      <c r="U515" s="296"/>
    </row>
    <row r="516" hidden="1" outlineLevel="1">
      <c r="A516" s="317">
        <f t="shared" si="1"/>
        <v>1</v>
      </c>
      <c r="B516" s="318">
        <f t="shared" ref="B516:B519" si="94">IF(AND(C516&lt;&gt;"",D516&lt;&gt;""),COUNTIF($A$10:A516,"&gt;0"),"")</f>
        <v>404</v>
      </c>
      <c r="C516" s="322" t="s">
        <v>1433</v>
      </c>
      <c r="D516" s="320" t="s">
        <v>902</v>
      </c>
      <c r="E516" s="317"/>
      <c r="F516" s="317"/>
      <c r="G516" s="320"/>
      <c r="H516" s="320"/>
      <c r="I516" s="294"/>
      <c r="J516" s="320" t="s">
        <v>903</v>
      </c>
      <c r="K516" s="320" t="s">
        <v>904</v>
      </c>
      <c r="L516" s="320">
        <v>3.0</v>
      </c>
      <c r="M516" s="293"/>
      <c r="N516" s="316">
        <f t="shared" si="2"/>
        <v>2</v>
      </c>
      <c r="O516" s="316">
        <f t="shared" si="3"/>
        <v>2</v>
      </c>
      <c r="P516" s="293"/>
      <c r="Q516" s="293"/>
      <c r="R516" s="293"/>
      <c r="S516" s="296"/>
      <c r="T516" s="296"/>
      <c r="U516" s="296"/>
    </row>
    <row r="517" hidden="1" outlineLevel="1">
      <c r="A517" s="317">
        <f t="shared" si="1"/>
        <v>1</v>
      </c>
      <c r="B517" s="318">
        <f t="shared" si="94"/>
        <v>405</v>
      </c>
      <c r="C517" s="322" t="s">
        <v>1434</v>
      </c>
      <c r="D517" s="320" t="s">
        <v>902</v>
      </c>
      <c r="E517" s="317"/>
      <c r="F517" s="317"/>
      <c r="G517" s="320"/>
      <c r="H517" s="320"/>
      <c r="I517" s="294"/>
      <c r="J517" s="320" t="s">
        <v>903</v>
      </c>
      <c r="K517" s="320" t="s">
        <v>911</v>
      </c>
      <c r="L517" s="320">
        <v>5.0</v>
      </c>
      <c r="M517" s="293"/>
      <c r="N517" s="316">
        <f t="shared" si="2"/>
        <v>2</v>
      </c>
      <c r="O517" s="316">
        <f t="shared" si="3"/>
        <v>2</v>
      </c>
      <c r="P517" s="293"/>
      <c r="Q517" s="293"/>
      <c r="R517" s="293"/>
      <c r="S517" s="296"/>
      <c r="T517" s="296"/>
      <c r="U517" s="296"/>
    </row>
    <row r="518" hidden="1" outlineLevel="1">
      <c r="A518" s="317">
        <f t="shared" si="1"/>
        <v>1</v>
      </c>
      <c r="B518" s="318">
        <f t="shared" si="94"/>
        <v>406</v>
      </c>
      <c r="C518" s="322" t="s">
        <v>1435</v>
      </c>
      <c r="D518" s="320" t="s">
        <v>902</v>
      </c>
      <c r="E518" s="317"/>
      <c r="F518" s="317"/>
      <c r="G518" s="320"/>
      <c r="H518" s="320"/>
      <c r="I518" s="294"/>
      <c r="J518" s="320" t="s">
        <v>903</v>
      </c>
      <c r="K518" s="320" t="s">
        <v>904</v>
      </c>
      <c r="L518" s="320">
        <v>3.0</v>
      </c>
      <c r="M518" s="293"/>
      <c r="N518" s="316">
        <f t="shared" si="2"/>
        <v>2</v>
      </c>
      <c r="O518" s="316">
        <f t="shared" si="3"/>
        <v>2</v>
      </c>
      <c r="P518" s="293"/>
      <c r="Q518" s="293"/>
      <c r="R518" s="293"/>
      <c r="S518" s="296"/>
      <c r="T518" s="296"/>
      <c r="U518" s="296"/>
    </row>
    <row r="519" hidden="1" outlineLevel="1">
      <c r="A519" s="317">
        <f t="shared" si="1"/>
        <v>1</v>
      </c>
      <c r="B519" s="318">
        <f t="shared" si="94"/>
        <v>407</v>
      </c>
      <c r="C519" s="322" t="s">
        <v>1436</v>
      </c>
      <c r="D519" s="320" t="s">
        <v>902</v>
      </c>
      <c r="E519" s="317"/>
      <c r="F519" s="317"/>
      <c r="G519" s="320"/>
      <c r="H519" s="320"/>
      <c r="I519" s="294"/>
      <c r="J519" s="320" t="s">
        <v>903</v>
      </c>
      <c r="K519" s="320" t="s">
        <v>911</v>
      </c>
      <c r="L519" s="320">
        <v>5.0</v>
      </c>
      <c r="M519" s="293"/>
      <c r="N519" s="316">
        <f t="shared" si="2"/>
        <v>2</v>
      </c>
      <c r="O519" s="316">
        <f t="shared" si="3"/>
        <v>2</v>
      </c>
      <c r="P519" s="293"/>
      <c r="Q519" s="293"/>
      <c r="R519" s="293"/>
      <c r="S519" s="296"/>
      <c r="T519" s="296"/>
      <c r="U519" s="296"/>
    </row>
    <row r="520" hidden="1" outlineLevel="1">
      <c r="A520" s="294" t="str">
        <f t="shared" si="1"/>
        <v/>
      </c>
      <c r="B520" s="294"/>
      <c r="C520" s="312" t="s">
        <v>1437</v>
      </c>
      <c r="D520" s="294"/>
      <c r="E520" s="325"/>
      <c r="F520" s="325"/>
      <c r="G520" s="294"/>
      <c r="H520" s="294"/>
      <c r="I520" s="294"/>
      <c r="J520" s="294"/>
      <c r="K520" s="294"/>
      <c r="L520" s="294"/>
      <c r="M520" s="293"/>
      <c r="N520" s="316">
        <f t="shared" si="2"/>
        <v>2</v>
      </c>
      <c r="O520" s="293" t="str">
        <f t="shared" si="3"/>
        <v/>
      </c>
      <c r="P520" s="293"/>
      <c r="Q520" s="293"/>
      <c r="R520" s="293"/>
      <c r="S520" s="296"/>
      <c r="T520" s="296"/>
      <c r="U520" s="296"/>
    </row>
    <row r="521" hidden="1" outlineLevel="1">
      <c r="A521" s="317">
        <f t="shared" si="1"/>
        <v>1</v>
      </c>
      <c r="B521" s="318">
        <f t="shared" ref="B521:B523" si="95">IF(AND(C521&lt;&gt;"",D521&lt;&gt;""),COUNTIF($A$10:A521,"&gt;0"),"")</f>
        <v>408</v>
      </c>
      <c r="C521" s="322" t="s">
        <v>1438</v>
      </c>
      <c r="D521" s="320" t="s">
        <v>902</v>
      </c>
      <c r="E521" s="317"/>
      <c r="F521" s="317"/>
      <c r="G521" s="320"/>
      <c r="H521" s="320"/>
      <c r="I521" s="294"/>
      <c r="J521" s="320" t="s">
        <v>903</v>
      </c>
      <c r="K521" s="320" t="s">
        <v>904</v>
      </c>
      <c r="L521" s="320">
        <v>3.0</v>
      </c>
      <c r="M521" s="293"/>
      <c r="N521" s="316">
        <f t="shared" si="2"/>
        <v>2</v>
      </c>
      <c r="O521" s="316">
        <f t="shared" si="3"/>
        <v>2</v>
      </c>
      <c r="P521" s="293"/>
      <c r="Q521" s="293"/>
      <c r="R521" s="293"/>
      <c r="S521" s="296"/>
      <c r="T521" s="296"/>
      <c r="U521" s="296"/>
    </row>
    <row r="522" hidden="1" outlineLevel="1">
      <c r="A522" s="317">
        <f t="shared" si="1"/>
        <v>1</v>
      </c>
      <c r="B522" s="318">
        <f t="shared" si="95"/>
        <v>409</v>
      </c>
      <c r="C522" s="322" t="s">
        <v>1439</v>
      </c>
      <c r="D522" s="320" t="s">
        <v>902</v>
      </c>
      <c r="E522" s="317"/>
      <c r="F522" s="317"/>
      <c r="G522" s="320"/>
      <c r="H522" s="320"/>
      <c r="I522" s="294"/>
      <c r="J522" s="320" t="s">
        <v>903</v>
      </c>
      <c r="K522" s="320" t="s">
        <v>911</v>
      </c>
      <c r="L522" s="320">
        <v>5.0</v>
      </c>
      <c r="M522" s="293"/>
      <c r="N522" s="316">
        <f t="shared" si="2"/>
        <v>2</v>
      </c>
      <c r="O522" s="316">
        <f t="shared" si="3"/>
        <v>2</v>
      </c>
      <c r="P522" s="293"/>
      <c r="Q522" s="293"/>
      <c r="R522" s="293"/>
      <c r="S522" s="296"/>
      <c r="T522" s="296"/>
      <c r="U522" s="296"/>
    </row>
    <row r="523" hidden="1" outlineLevel="1">
      <c r="A523" s="317">
        <f t="shared" si="1"/>
        <v>1</v>
      </c>
      <c r="B523" s="318">
        <f t="shared" si="95"/>
        <v>410</v>
      </c>
      <c r="C523" s="322" t="s">
        <v>1440</v>
      </c>
      <c r="D523" s="320" t="s">
        <v>902</v>
      </c>
      <c r="E523" s="317"/>
      <c r="F523" s="317"/>
      <c r="G523" s="320"/>
      <c r="H523" s="320"/>
      <c r="I523" s="294"/>
      <c r="J523" s="320" t="s">
        <v>903</v>
      </c>
      <c r="K523" s="320" t="s">
        <v>904</v>
      </c>
      <c r="L523" s="320">
        <v>3.0</v>
      </c>
      <c r="M523" s="293"/>
      <c r="N523" s="316">
        <f t="shared" si="2"/>
        <v>2</v>
      </c>
      <c r="O523" s="316">
        <f t="shared" si="3"/>
        <v>2</v>
      </c>
      <c r="P523" s="293"/>
      <c r="Q523" s="293"/>
      <c r="R523" s="293"/>
      <c r="S523" s="296"/>
      <c r="T523" s="296"/>
      <c r="U523" s="296"/>
    </row>
    <row r="524" hidden="1" outlineLevel="1">
      <c r="A524" s="294" t="str">
        <f t="shared" si="1"/>
        <v/>
      </c>
      <c r="B524" s="294"/>
      <c r="C524" s="312" t="s">
        <v>1441</v>
      </c>
      <c r="D524" s="294"/>
      <c r="E524" s="325"/>
      <c r="F524" s="325"/>
      <c r="G524" s="294"/>
      <c r="H524" s="294"/>
      <c r="I524" s="294"/>
      <c r="J524" s="294"/>
      <c r="K524" s="294"/>
      <c r="L524" s="294"/>
      <c r="M524" s="293"/>
      <c r="N524" s="316">
        <f t="shared" si="2"/>
        <v>2</v>
      </c>
      <c r="O524" s="293" t="str">
        <f t="shared" si="3"/>
        <v/>
      </c>
      <c r="P524" s="293"/>
      <c r="Q524" s="293"/>
      <c r="R524" s="293"/>
      <c r="S524" s="296"/>
      <c r="T524" s="296"/>
      <c r="U524" s="296"/>
    </row>
    <row r="525" hidden="1" outlineLevel="1">
      <c r="A525" s="317">
        <f t="shared" si="1"/>
        <v>1</v>
      </c>
      <c r="B525" s="318">
        <f t="shared" ref="B525:B527" si="96">IF(AND(C525&lt;&gt;"",D525&lt;&gt;""),COUNTIF($A$10:A525,"&gt;0"),"")</f>
        <v>411</v>
      </c>
      <c r="C525" s="322" t="s">
        <v>1442</v>
      </c>
      <c r="D525" s="320" t="s">
        <v>902</v>
      </c>
      <c r="E525" s="317"/>
      <c r="F525" s="317"/>
      <c r="G525" s="320"/>
      <c r="H525" s="320"/>
      <c r="I525" s="294"/>
      <c r="J525" s="320" t="s">
        <v>903</v>
      </c>
      <c r="K525" s="320" t="s">
        <v>904</v>
      </c>
      <c r="L525" s="320">
        <v>3.0</v>
      </c>
      <c r="M525" s="293"/>
      <c r="N525" s="316">
        <f t="shared" si="2"/>
        <v>2</v>
      </c>
      <c r="O525" s="316">
        <f t="shared" si="3"/>
        <v>2</v>
      </c>
      <c r="P525" s="293"/>
      <c r="Q525" s="293"/>
      <c r="R525" s="293"/>
      <c r="S525" s="296"/>
      <c r="T525" s="296"/>
      <c r="U525" s="296"/>
    </row>
    <row r="526" hidden="1" outlineLevel="1">
      <c r="A526" s="317">
        <f t="shared" si="1"/>
        <v>1</v>
      </c>
      <c r="B526" s="318">
        <f t="shared" si="96"/>
        <v>412</v>
      </c>
      <c r="C526" s="322" t="s">
        <v>1443</v>
      </c>
      <c r="D526" s="320" t="s">
        <v>902</v>
      </c>
      <c r="E526" s="317"/>
      <c r="F526" s="317"/>
      <c r="G526" s="320"/>
      <c r="H526" s="320"/>
      <c r="I526" s="294"/>
      <c r="J526" s="320" t="s">
        <v>903</v>
      </c>
      <c r="K526" s="320" t="s">
        <v>911</v>
      </c>
      <c r="L526" s="320">
        <v>5.0</v>
      </c>
      <c r="M526" s="293"/>
      <c r="N526" s="316">
        <f t="shared" si="2"/>
        <v>2</v>
      </c>
      <c r="O526" s="316">
        <f t="shared" si="3"/>
        <v>2</v>
      </c>
      <c r="P526" s="293"/>
      <c r="Q526" s="293"/>
      <c r="R526" s="293"/>
      <c r="S526" s="296"/>
      <c r="T526" s="296"/>
      <c r="U526" s="296"/>
    </row>
    <row r="527" hidden="1" outlineLevel="1">
      <c r="A527" s="317">
        <f t="shared" si="1"/>
        <v>1</v>
      </c>
      <c r="B527" s="318">
        <f t="shared" si="96"/>
        <v>413</v>
      </c>
      <c r="C527" s="322" t="s">
        <v>1444</v>
      </c>
      <c r="D527" s="320" t="s">
        <v>902</v>
      </c>
      <c r="E527" s="317"/>
      <c r="F527" s="317"/>
      <c r="G527" s="320"/>
      <c r="H527" s="320"/>
      <c r="I527" s="294"/>
      <c r="J527" s="320" t="s">
        <v>903</v>
      </c>
      <c r="K527" s="320" t="s">
        <v>904</v>
      </c>
      <c r="L527" s="320">
        <v>3.0</v>
      </c>
      <c r="M527" s="293"/>
      <c r="N527" s="316">
        <f t="shared" si="2"/>
        <v>2</v>
      </c>
      <c r="O527" s="316">
        <f t="shared" si="3"/>
        <v>2</v>
      </c>
      <c r="P527" s="293"/>
      <c r="Q527" s="293"/>
      <c r="R527" s="293"/>
      <c r="S527" s="296"/>
      <c r="T527" s="296"/>
      <c r="U527" s="296"/>
    </row>
    <row r="528" hidden="1" outlineLevel="1">
      <c r="A528" s="294" t="str">
        <f t="shared" si="1"/>
        <v/>
      </c>
      <c r="B528" s="294"/>
      <c r="C528" s="312" t="s">
        <v>1445</v>
      </c>
      <c r="D528" s="294"/>
      <c r="E528" s="325"/>
      <c r="F528" s="325"/>
      <c r="G528" s="294"/>
      <c r="H528" s="294"/>
      <c r="I528" s="294"/>
      <c r="J528" s="294"/>
      <c r="K528" s="294"/>
      <c r="L528" s="294"/>
      <c r="M528" s="293"/>
      <c r="N528" s="316">
        <f t="shared" si="2"/>
        <v>2</v>
      </c>
      <c r="O528" s="293" t="str">
        <f t="shared" si="3"/>
        <v/>
      </c>
      <c r="P528" s="293"/>
      <c r="Q528" s="293"/>
      <c r="R528" s="293"/>
      <c r="S528" s="296"/>
      <c r="T528" s="296"/>
      <c r="U528" s="296"/>
    </row>
    <row r="529" hidden="1" outlineLevel="1">
      <c r="A529" s="317">
        <f t="shared" si="1"/>
        <v>1</v>
      </c>
      <c r="B529" s="318">
        <f t="shared" ref="B529:B531" si="97">IF(AND(C529&lt;&gt;"",D529&lt;&gt;""),COUNTIF($A$10:A529,"&gt;0"),"")</f>
        <v>414</v>
      </c>
      <c r="C529" s="322" t="s">
        <v>1446</v>
      </c>
      <c r="D529" s="320" t="s">
        <v>902</v>
      </c>
      <c r="E529" s="317"/>
      <c r="F529" s="317"/>
      <c r="G529" s="320"/>
      <c r="H529" s="320"/>
      <c r="I529" s="294"/>
      <c r="J529" s="320" t="s">
        <v>903</v>
      </c>
      <c r="K529" s="320" t="s">
        <v>904</v>
      </c>
      <c r="L529" s="320">
        <v>3.0</v>
      </c>
      <c r="M529" s="293"/>
      <c r="N529" s="316">
        <f t="shared" si="2"/>
        <v>2</v>
      </c>
      <c r="O529" s="316">
        <f t="shared" si="3"/>
        <v>2</v>
      </c>
      <c r="P529" s="293"/>
      <c r="Q529" s="293"/>
      <c r="R529" s="293"/>
      <c r="S529" s="296"/>
      <c r="T529" s="296"/>
      <c r="U529" s="296"/>
    </row>
    <row r="530" hidden="1" outlineLevel="1">
      <c r="A530" s="317">
        <f t="shared" si="1"/>
        <v>1</v>
      </c>
      <c r="B530" s="318">
        <f t="shared" si="97"/>
        <v>415</v>
      </c>
      <c r="C530" s="322" t="s">
        <v>1447</v>
      </c>
      <c r="D530" s="320" t="s">
        <v>902</v>
      </c>
      <c r="E530" s="317"/>
      <c r="F530" s="317"/>
      <c r="G530" s="320"/>
      <c r="H530" s="320"/>
      <c r="I530" s="294"/>
      <c r="J530" s="320" t="s">
        <v>903</v>
      </c>
      <c r="K530" s="320" t="s">
        <v>911</v>
      </c>
      <c r="L530" s="320">
        <v>5.0</v>
      </c>
      <c r="M530" s="293"/>
      <c r="N530" s="316">
        <f t="shared" si="2"/>
        <v>2</v>
      </c>
      <c r="O530" s="316">
        <f t="shared" si="3"/>
        <v>2</v>
      </c>
      <c r="P530" s="293"/>
      <c r="Q530" s="293"/>
      <c r="R530" s="293"/>
      <c r="S530" s="296"/>
      <c r="T530" s="296"/>
      <c r="U530" s="296"/>
    </row>
    <row r="531" hidden="1" outlineLevel="1">
      <c r="A531" s="317">
        <f t="shared" si="1"/>
        <v>1</v>
      </c>
      <c r="B531" s="318">
        <f t="shared" si="97"/>
        <v>416</v>
      </c>
      <c r="C531" s="322" t="s">
        <v>1448</v>
      </c>
      <c r="D531" s="320" t="s">
        <v>902</v>
      </c>
      <c r="E531" s="317"/>
      <c r="F531" s="317"/>
      <c r="G531" s="320"/>
      <c r="H531" s="320"/>
      <c r="I531" s="294"/>
      <c r="J531" s="320" t="s">
        <v>903</v>
      </c>
      <c r="K531" s="320" t="s">
        <v>904</v>
      </c>
      <c r="L531" s="320">
        <v>3.0</v>
      </c>
      <c r="M531" s="293"/>
      <c r="N531" s="316">
        <f t="shared" si="2"/>
        <v>2</v>
      </c>
      <c r="O531" s="316">
        <f t="shared" si="3"/>
        <v>2</v>
      </c>
      <c r="P531" s="293"/>
      <c r="Q531" s="293"/>
      <c r="R531" s="293"/>
      <c r="S531" s="296"/>
      <c r="T531" s="296"/>
      <c r="U531" s="296"/>
    </row>
    <row r="532" hidden="1" outlineLevel="1">
      <c r="A532" s="294" t="str">
        <f t="shared" si="1"/>
        <v/>
      </c>
      <c r="B532" s="294"/>
      <c r="C532" s="312" t="s">
        <v>1449</v>
      </c>
      <c r="D532" s="294"/>
      <c r="E532" s="325"/>
      <c r="F532" s="325"/>
      <c r="G532" s="294"/>
      <c r="H532" s="294"/>
      <c r="I532" s="294"/>
      <c r="J532" s="294"/>
      <c r="K532" s="294"/>
      <c r="L532" s="294"/>
      <c r="M532" s="293"/>
      <c r="N532" s="316">
        <f t="shared" si="2"/>
        <v>2</v>
      </c>
      <c r="O532" s="293" t="str">
        <f t="shared" si="3"/>
        <v/>
      </c>
      <c r="P532" s="293"/>
      <c r="Q532" s="293"/>
      <c r="R532" s="293"/>
      <c r="S532" s="296"/>
      <c r="T532" s="296"/>
      <c r="U532" s="296"/>
    </row>
    <row r="533" hidden="1" outlineLevel="1">
      <c r="A533" s="317">
        <f t="shared" si="1"/>
        <v>1</v>
      </c>
      <c r="B533" s="318">
        <f t="shared" ref="B533:B535" si="98">IF(AND(C533&lt;&gt;"",D533&lt;&gt;""),COUNTIF($A$10:A533,"&gt;0"),"")</f>
        <v>417</v>
      </c>
      <c r="C533" s="322" t="s">
        <v>1450</v>
      </c>
      <c r="D533" s="320" t="s">
        <v>902</v>
      </c>
      <c r="E533" s="317"/>
      <c r="F533" s="317"/>
      <c r="G533" s="320"/>
      <c r="H533" s="320"/>
      <c r="I533" s="294"/>
      <c r="J533" s="320" t="s">
        <v>903</v>
      </c>
      <c r="K533" s="320" t="s">
        <v>904</v>
      </c>
      <c r="L533" s="320">
        <v>3.0</v>
      </c>
      <c r="M533" s="293"/>
      <c r="N533" s="316">
        <f t="shared" si="2"/>
        <v>2</v>
      </c>
      <c r="O533" s="316">
        <f t="shared" si="3"/>
        <v>2</v>
      </c>
      <c r="P533" s="293"/>
      <c r="Q533" s="293"/>
      <c r="R533" s="293"/>
      <c r="S533" s="296"/>
      <c r="T533" s="296"/>
      <c r="U533" s="296"/>
    </row>
    <row r="534" hidden="1" outlineLevel="1">
      <c r="A534" s="317">
        <f t="shared" si="1"/>
        <v>1</v>
      </c>
      <c r="B534" s="318">
        <f t="shared" si="98"/>
        <v>418</v>
      </c>
      <c r="C534" s="322" t="s">
        <v>1451</v>
      </c>
      <c r="D534" s="320" t="s">
        <v>902</v>
      </c>
      <c r="E534" s="317"/>
      <c r="F534" s="317"/>
      <c r="G534" s="320"/>
      <c r="H534" s="320"/>
      <c r="I534" s="294"/>
      <c r="J534" s="320" t="s">
        <v>903</v>
      </c>
      <c r="K534" s="320" t="s">
        <v>911</v>
      </c>
      <c r="L534" s="320">
        <v>5.0</v>
      </c>
      <c r="M534" s="293"/>
      <c r="N534" s="316">
        <f t="shared" si="2"/>
        <v>2</v>
      </c>
      <c r="O534" s="316">
        <f t="shared" si="3"/>
        <v>2</v>
      </c>
      <c r="P534" s="293"/>
      <c r="Q534" s="293"/>
      <c r="R534" s="293"/>
      <c r="S534" s="296"/>
      <c r="T534" s="296"/>
      <c r="U534" s="296"/>
    </row>
    <row r="535" hidden="1" outlineLevel="1">
      <c r="A535" s="317">
        <f t="shared" si="1"/>
        <v>1</v>
      </c>
      <c r="B535" s="318">
        <f t="shared" si="98"/>
        <v>419</v>
      </c>
      <c r="C535" s="322" t="s">
        <v>1452</v>
      </c>
      <c r="D535" s="320" t="s">
        <v>902</v>
      </c>
      <c r="E535" s="317"/>
      <c r="F535" s="317"/>
      <c r="G535" s="320"/>
      <c r="H535" s="320"/>
      <c r="I535" s="294"/>
      <c r="J535" s="320" t="s">
        <v>903</v>
      </c>
      <c r="K535" s="320" t="s">
        <v>904</v>
      </c>
      <c r="L535" s="320">
        <v>3.0</v>
      </c>
      <c r="M535" s="293"/>
      <c r="N535" s="316">
        <f t="shared" si="2"/>
        <v>2</v>
      </c>
      <c r="O535" s="316">
        <f t="shared" si="3"/>
        <v>2</v>
      </c>
      <c r="P535" s="293"/>
      <c r="Q535" s="293"/>
      <c r="R535" s="293"/>
      <c r="S535" s="296"/>
      <c r="T535" s="296"/>
      <c r="U535" s="296"/>
    </row>
    <row r="536" hidden="1" outlineLevel="1">
      <c r="A536" s="294" t="str">
        <f t="shared" si="1"/>
        <v/>
      </c>
      <c r="B536" s="294"/>
      <c r="C536" s="312" t="s">
        <v>1453</v>
      </c>
      <c r="D536" s="294"/>
      <c r="E536" s="325"/>
      <c r="F536" s="325"/>
      <c r="G536" s="294"/>
      <c r="H536" s="294"/>
      <c r="I536" s="294"/>
      <c r="J536" s="294"/>
      <c r="K536" s="294"/>
      <c r="L536" s="294"/>
      <c r="M536" s="293"/>
      <c r="N536" s="316">
        <f t="shared" si="2"/>
        <v>2</v>
      </c>
      <c r="O536" s="293" t="str">
        <f t="shared" si="3"/>
        <v/>
      </c>
      <c r="P536" s="293"/>
      <c r="Q536" s="293"/>
      <c r="R536" s="293"/>
      <c r="S536" s="296"/>
      <c r="T536" s="296"/>
      <c r="U536" s="296"/>
    </row>
    <row r="537" hidden="1" outlineLevel="1">
      <c r="A537" s="317">
        <f t="shared" si="1"/>
        <v>1</v>
      </c>
      <c r="B537" s="318">
        <f t="shared" ref="B537:B539" si="99">IF(AND(C537&lt;&gt;"",D537&lt;&gt;""),COUNTIF($A$10:A537,"&gt;0"),"")</f>
        <v>420</v>
      </c>
      <c r="C537" s="322" t="s">
        <v>1454</v>
      </c>
      <c r="D537" s="320" t="s">
        <v>902</v>
      </c>
      <c r="E537" s="317"/>
      <c r="F537" s="317"/>
      <c r="G537" s="320"/>
      <c r="H537" s="320"/>
      <c r="I537" s="294"/>
      <c r="J537" s="320" t="s">
        <v>903</v>
      </c>
      <c r="K537" s="320" t="s">
        <v>904</v>
      </c>
      <c r="L537" s="320">
        <v>3.0</v>
      </c>
      <c r="M537" s="293"/>
      <c r="N537" s="316">
        <f t="shared" si="2"/>
        <v>2</v>
      </c>
      <c r="O537" s="316">
        <f t="shared" si="3"/>
        <v>2</v>
      </c>
      <c r="P537" s="293"/>
      <c r="Q537" s="293"/>
      <c r="R537" s="293"/>
      <c r="S537" s="296"/>
      <c r="T537" s="296"/>
      <c r="U537" s="296"/>
    </row>
    <row r="538" hidden="1" outlineLevel="1">
      <c r="A538" s="317">
        <f t="shared" si="1"/>
        <v>1</v>
      </c>
      <c r="B538" s="318">
        <f t="shared" si="99"/>
        <v>421</v>
      </c>
      <c r="C538" s="322" t="s">
        <v>1455</v>
      </c>
      <c r="D538" s="320" t="s">
        <v>902</v>
      </c>
      <c r="E538" s="317"/>
      <c r="F538" s="317"/>
      <c r="G538" s="320"/>
      <c r="H538" s="320"/>
      <c r="I538" s="294"/>
      <c r="J538" s="320" t="s">
        <v>903</v>
      </c>
      <c r="K538" s="320" t="s">
        <v>911</v>
      </c>
      <c r="L538" s="320">
        <v>5.0</v>
      </c>
      <c r="M538" s="293"/>
      <c r="N538" s="316">
        <f t="shared" si="2"/>
        <v>2</v>
      </c>
      <c r="O538" s="316">
        <f t="shared" si="3"/>
        <v>2</v>
      </c>
      <c r="P538" s="293"/>
      <c r="Q538" s="293"/>
      <c r="R538" s="293"/>
      <c r="S538" s="296"/>
      <c r="T538" s="296"/>
      <c r="U538" s="296"/>
    </row>
    <row r="539" hidden="1" outlineLevel="1">
      <c r="A539" s="317">
        <f t="shared" si="1"/>
        <v>1</v>
      </c>
      <c r="B539" s="318">
        <f t="shared" si="99"/>
        <v>422</v>
      </c>
      <c r="C539" s="322" t="s">
        <v>1456</v>
      </c>
      <c r="D539" s="320" t="s">
        <v>902</v>
      </c>
      <c r="E539" s="317"/>
      <c r="F539" s="317"/>
      <c r="G539" s="320"/>
      <c r="H539" s="320"/>
      <c r="I539" s="294"/>
      <c r="J539" s="320" t="s">
        <v>903</v>
      </c>
      <c r="K539" s="320" t="s">
        <v>904</v>
      </c>
      <c r="L539" s="320">
        <v>3.0</v>
      </c>
      <c r="M539" s="293"/>
      <c r="N539" s="316">
        <f t="shared" si="2"/>
        <v>2</v>
      </c>
      <c r="O539" s="316">
        <f t="shared" si="3"/>
        <v>2</v>
      </c>
      <c r="P539" s="293"/>
      <c r="Q539" s="293"/>
      <c r="R539" s="293"/>
      <c r="S539" s="296"/>
      <c r="T539" s="296"/>
      <c r="U539" s="296"/>
    </row>
    <row r="540" hidden="1" outlineLevel="1">
      <c r="A540" s="294" t="str">
        <f t="shared" si="1"/>
        <v/>
      </c>
      <c r="B540" s="294"/>
      <c r="C540" s="312" t="s">
        <v>1457</v>
      </c>
      <c r="D540" s="294"/>
      <c r="E540" s="325"/>
      <c r="F540" s="325"/>
      <c r="G540" s="294"/>
      <c r="H540" s="294"/>
      <c r="I540" s="294"/>
      <c r="J540" s="294"/>
      <c r="K540" s="294"/>
      <c r="L540" s="294"/>
      <c r="M540" s="293"/>
      <c r="N540" s="316">
        <f t="shared" si="2"/>
        <v>2</v>
      </c>
      <c r="O540" s="293" t="str">
        <f t="shared" si="3"/>
        <v/>
      </c>
      <c r="P540" s="293"/>
      <c r="Q540" s="293"/>
      <c r="R540" s="293"/>
      <c r="S540" s="296"/>
      <c r="T540" s="296"/>
      <c r="U540" s="296"/>
    </row>
    <row r="541" hidden="1" outlineLevel="1">
      <c r="A541" s="317">
        <f t="shared" si="1"/>
        <v>1</v>
      </c>
      <c r="B541" s="318">
        <f t="shared" ref="B541:B543" si="100">IF(AND(C541&lt;&gt;"",D541&lt;&gt;""),COUNTIF($A$10:A541,"&gt;0"),"")</f>
        <v>423</v>
      </c>
      <c r="C541" s="322" t="s">
        <v>1458</v>
      </c>
      <c r="D541" s="320" t="s">
        <v>902</v>
      </c>
      <c r="E541" s="317"/>
      <c r="F541" s="317"/>
      <c r="G541" s="320"/>
      <c r="H541" s="320"/>
      <c r="I541" s="294"/>
      <c r="J541" s="320" t="s">
        <v>903</v>
      </c>
      <c r="K541" s="320" t="s">
        <v>904</v>
      </c>
      <c r="L541" s="320">
        <v>3.0</v>
      </c>
      <c r="M541" s="293"/>
      <c r="N541" s="316">
        <f t="shared" si="2"/>
        <v>2</v>
      </c>
      <c r="O541" s="316">
        <f t="shared" si="3"/>
        <v>2</v>
      </c>
      <c r="P541" s="293"/>
      <c r="Q541" s="293"/>
      <c r="R541" s="293"/>
      <c r="S541" s="296"/>
      <c r="T541" s="296"/>
      <c r="U541" s="296"/>
    </row>
    <row r="542" hidden="1" outlineLevel="1">
      <c r="A542" s="317">
        <f t="shared" si="1"/>
        <v>1</v>
      </c>
      <c r="B542" s="318">
        <f t="shared" si="100"/>
        <v>424</v>
      </c>
      <c r="C542" s="322" t="s">
        <v>1459</v>
      </c>
      <c r="D542" s="320" t="s">
        <v>902</v>
      </c>
      <c r="E542" s="317"/>
      <c r="F542" s="317"/>
      <c r="G542" s="320"/>
      <c r="H542" s="320"/>
      <c r="I542" s="294"/>
      <c r="J542" s="320" t="s">
        <v>903</v>
      </c>
      <c r="K542" s="320" t="s">
        <v>911</v>
      </c>
      <c r="L542" s="320">
        <v>5.0</v>
      </c>
      <c r="M542" s="293"/>
      <c r="N542" s="316">
        <f t="shared" si="2"/>
        <v>2</v>
      </c>
      <c r="O542" s="316">
        <f t="shared" si="3"/>
        <v>2</v>
      </c>
      <c r="P542" s="293"/>
      <c r="Q542" s="293"/>
      <c r="R542" s="293"/>
      <c r="S542" s="296"/>
      <c r="T542" s="296"/>
      <c r="U542" s="296"/>
    </row>
    <row r="543" hidden="1" outlineLevel="1">
      <c r="A543" s="317">
        <f t="shared" si="1"/>
        <v>1</v>
      </c>
      <c r="B543" s="318">
        <f t="shared" si="100"/>
        <v>425</v>
      </c>
      <c r="C543" s="322" t="s">
        <v>1460</v>
      </c>
      <c r="D543" s="320" t="s">
        <v>902</v>
      </c>
      <c r="E543" s="317"/>
      <c r="F543" s="317"/>
      <c r="G543" s="320"/>
      <c r="H543" s="320"/>
      <c r="I543" s="294"/>
      <c r="J543" s="320" t="s">
        <v>903</v>
      </c>
      <c r="K543" s="320" t="s">
        <v>904</v>
      </c>
      <c r="L543" s="320">
        <v>3.0</v>
      </c>
      <c r="M543" s="293"/>
      <c r="N543" s="316">
        <f t="shared" si="2"/>
        <v>2</v>
      </c>
      <c r="O543" s="316">
        <f t="shared" si="3"/>
        <v>2</v>
      </c>
      <c r="P543" s="293"/>
      <c r="Q543" s="293"/>
      <c r="R543" s="293"/>
      <c r="S543" s="296"/>
      <c r="T543" s="296"/>
      <c r="U543" s="296"/>
    </row>
    <row r="544" hidden="1" outlineLevel="1">
      <c r="A544" s="294" t="str">
        <f t="shared" si="1"/>
        <v/>
      </c>
      <c r="B544" s="294"/>
      <c r="C544" s="312" t="s">
        <v>1461</v>
      </c>
      <c r="D544" s="294"/>
      <c r="E544" s="325"/>
      <c r="F544" s="325"/>
      <c r="G544" s="294"/>
      <c r="H544" s="294"/>
      <c r="I544" s="294"/>
      <c r="J544" s="294"/>
      <c r="K544" s="294"/>
      <c r="L544" s="294"/>
      <c r="M544" s="293"/>
      <c r="N544" s="316">
        <f t="shared" si="2"/>
        <v>2</v>
      </c>
      <c r="O544" s="293" t="str">
        <f t="shared" si="3"/>
        <v/>
      </c>
      <c r="P544" s="293"/>
      <c r="Q544" s="293"/>
      <c r="R544" s="293"/>
      <c r="S544" s="296"/>
      <c r="T544" s="296"/>
      <c r="U544" s="296"/>
    </row>
    <row r="545" hidden="1" outlineLevel="1">
      <c r="A545" s="317">
        <f t="shared" si="1"/>
        <v>1</v>
      </c>
      <c r="B545" s="318">
        <f t="shared" ref="B545:B547" si="101">IF(AND(C545&lt;&gt;"",D545&lt;&gt;""),COUNTIF($A$10:A545,"&gt;0"),"")</f>
        <v>426</v>
      </c>
      <c r="C545" s="322" t="s">
        <v>1462</v>
      </c>
      <c r="D545" s="320" t="s">
        <v>902</v>
      </c>
      <c r="E545" s="317"/>
      <c r="F545" s="317"/>
      <c r="G545" s="320"/>
      <c r="H545" s="320"/>
      <c r="I545" s="294"/>
      <c r="J545" s="320" t="s">
        <v>903</v>
      </c>
      <c r="K545" s="320" t="s">
        <v>904</v>
      </c>
      <c r="L545" s="320">
        <v>3.0</v>
      </c>
      <c r="M545" s="293"/>
      <c r="N545" s="316">
        <f t="shared" si="2"/>
        <v>2</v>
      </c>
      <c r="O545" s="316">
        <f t="shared" si="3"/>
        <v>2</v>
      </c>
      <c r="P545" s="293"/>
      <c r="Q545" s="293"/>
      <c r="R545" s="293"/>
      <c r="S545" s="296"/>
      <c r="T545" s="296"/>
      <c r="U545" s="296"/>
    </row>
    <row r="546" hidden="1" outlineLevel="1">
      <c r="A546" s="317">
        <f t="shared" si="1"/>
        <v>1</v>
      </c>
      <c r="B546" s="318">
        <f t="shared" si="101"/>
        <v>427</v>
      </c>
      <c r="C546" s="322" t="s">
        <v>1463</v>
      </c>
      <c r="D546" s="320" t="s">
        <v>902</v>
      </c>
      <c r="E546" s="317"/>
      <c r="F546" s="317"/>
      <c r="G546" s="320"/>
      <c r="H546" s="320"/>
      <c r="I546" s="294"/>
      <c r="J546" s="320" t="s">
        <v>903</v>
      </c>
      <c r="K546" s="320" t="s">
        <v>911</v>
      </c>
      <c r="L546" s="320">
        <v>5.0</v>
      </c>
      <c r="M546" s="293"/>
      <c r="N546" s="316">
        <f t="shared" si="2"/>
        <v>2</v>
      </c>
      <c r="O546" s="316">
        <f t="shared" si="3"/>
        <v>2</v>
      </c>
      <c r="P546" s="293"/>
      <c r="Q546" s="293"/>
      <c r="R546" s="293"/>
      <c r="S546" s="296"/>
      <c r="T546" s="296"/>
      <c r="U546" s="296"/>
    </row>
    <row r="547" hidden="1" outlineLevel="1">
      <c r="A547" s="317">
        <f t="shared" si="1"/>
        <v>1</v>
      </c>
      <c r="B547" s="318">
        <f t="shared" si="101"/>
        <v>428</v>
      </c>
      <c r="C547" s="322" t="s">
        <v>1464</v>
      </c>
      <c r="D547" s="320" t="s">
        <v>902</v>
      </c>
      <c r="E547" s="317"/>
      <c r="F547" s="317"/>
      <c r="G547" s="320"/>
      <c r="H547" s="320"/>
      <c r="I547" s="294"/>
      <c r="J547" s="320" t="s">
        <v>903</v>
      </c>
      <c r="K547" s="320" t="s">
        <v>904</v>
      </c>
      <c r="L547" s="320">
        <v>3.0</v>
      </c>
      <c r="M547" s="293"/>
      <c r="N547" s="316">
        <f t="shared" si="2"/>
        <v>2</v>
      </c>
      <c r="O547" s="316">
        <f t="shared" si="3"/>
        <v>2</v>
      </c>
      <c r="P547" s="293"/>
      <c r="Q547" s="293"/>
      <c r="R547" s="293"/>
      <c r="S547" s="296"/>
      <c r="T547" s="296"/>
      <c r="U547" s="296"/>
    </row>
    <row r="548" hidden="1" outlineLevel="1">
      <c r="A548" s="294" t="str">
        <f t="shared" si="1"/>
        <v/>
      </c>
      <c r="B548" s="294"/>
      <c r="C548" s="312" t="s">
        <v>1465</v>
      </c>
      <c r="D548" s="294"/>
      <c r="E548" s="325"/>
      <c r="F548" s="325"/>
      <c r="G548" s="294"/>
      <c r="H548" s="294"/>
      <c r="I548" s="294"/>
      <c r="J548" s="294"/>
      <c r="K548" s="294"/>
      <c r="L548" s="294"/>
      <c r="M548" s="293"/>
      <c r="N548" s="316">
        <f t="shared" si="2"/>
        <v>2</v>
      </c>
      <c r="O548" s="293" t="str">
        <f t="shared" si="3"/>
        <v/>
      </c>
      <c r="P548" s="293"/>
      <c r="Q548" s="293"/>
      <c r="R548" s="293"/>
      <c r="S548" s="296"/>
      <c r="T548" s="296"/>
      <c r="U548" s="296"/>
    </row>
    <row r="549" hidden="1" outlineLevel="1">
      <c r="A549" s="317">
        <f t="shared" si="1"/>
        <v>1</v>
      </c>
      <c r="B549" s="318">
        <f t="shared" ref="B549:B552" si="102">IF(AND(C549&lt;&gt;"",D549&lt;&gt;""),COUNTIF($A$10:A549,"&gt;0"),"")</f>
        <v>429</v>
      </c>
      <c r="C549" s="322" t="s">
        <v>1466</v>
      </c>
      <c r="D549" s="320" t="s">
        <v>902</v>
      </c>
      <c r="E549" s="317"/>
      <c r="F549" s="317"/>
      <c r="G549" s="320"/>
      <c r="H549" s="320"/>
      <c r="I549" s="294"/>
      <c r="J549" s="320" t="s">
        <v>903</v>
      </c>
      <c r="K549" s="320" t="s">
        <v>904</v>
      </c>
      <c r="L549" s="320">
        <v>3.0</v>
      </c>
      <c r="M549" s="293"/>
      <c r="N549" s="316">
        <f t="shared" si="2"/>
        <v>2</v>
      </c>
      <c r="O549" s="316">
        <f t="shared" si="3"/>
        <v>2</v>
      </c>
      <c r="P549" s="293"/>
      <c r="Q549" s="293"/>
      <c r="R549" s="293"/>
      <c r="S549" s="296"/>
      <c r="T549" s="296"/>
      <c r="U549" s="296"/>
    </row>
    <row r="550" hidden="1" outlineLevel="1">
      <c r="A550" s="317">
        <f t="shared" si="1"/>
        <v>1</v>
      </c>
      <c r="B550" s="318">
        <f t="shared" si="102"/>
        <v>430</v>
      </c>
      <c r="C550" s="322" t="s">
        <v>1467</v>
      </c>
      <c r="D550" s="320" t="s">
        <v>902</v>
      </c>
      <c r="E550" s="317"/>
      <c r="F550" s="317"/>
      <c r="G550" s="320"/>
      <c r="H550" s="320"/>
      <c r="I550" s="294"/>
      <c r="J550" s="320" t="s">
        <v>903</v>
      </c>
      <c r="K550" s="320" t="s">
        <v>911</v>
      </c>
      <c r="L550" s="320">
        <v>5.0</v>
      </c>
      <c r="M550" s="293"/>
      <c r="N550" s="316">
        <f t="shared" si="2"/>
        <v>2</v>
      </c>
      <c r="O550" s="316">
        <f t="shared" si="3"/>
        <v>2</v>
      </c>
      <c r="P550" s="293"/>
      <c r="Q550" s="293"/>
      <c r="R550" s="293"/>
      <c r="S550" s="296"/>
      <c r="T550" s="296"/>
      <c r="U550" s="296"/>
    </row>
    <row r="551" hidden="1" outlineLevel="1">
      <c r="A551" s="317">
        <f t="shared" si="1"/>
        <v>1</v>
      </c>
      <c r="B551" s="318">
        <f t="shared" si="102"/>
        <v>431</v>
      </c>
      <c r="C551" s="322" t="s">
        <v>1468</v>
      </c>
      <c r="D551" s="320" t="s">
        <v>902</v>
      </c>
      <c r="E551" s="317"/>
      <c r="F551" s="317"/>
      <c r="G551" s="320"/>
      <c r="H551" s="320"/>
      <c r="I551" s="294"/>
      <c r="J551" s="320" t="s">
        <v>903</v>
      </c>
      <c r="K551" s="320" t="s">
        <v>904</v>
      </c>
      <c r="L551" s="320">
        <v>3.0</v>
      </c>
      <c r="M551" s="293"/>
      <c r="N551" s="316">
        <f t="shared" si="2"/>
        <v>2</v>
      </c>
      <c r="O551" s="316">
        <f t="shared" si="3"/>
        <v>2</v>
      </c>
      <c r="P551" s="293"/>
      <c r="Q551" s="293"/>
      <c r="R551" s="293"/>
      <c r="S551" s="296"/>
      <c r="T551" s="296"/>
      <c r="U551" s="296"/>
    </row>
    <row r="552" hidden="1" outlineLevel="1">
      <c r="A552" s="317">
        <f t="shared" si="1"/>
        <v>1</v>
      </c>
      <c r="B552" s="318">
        <f t="shared" si="102"/>
        <v>432</v>
      </c>
      <c r="C552" s="322" t="s">
        <v>1469</v>
      </c>
      <c r="D552" s="320" t="s">
        <v>902</v>
      </c>
      <c r="E552" s="317"/>
      <c r="F552" s="317"/>
      <c r="G552" s="320"/>
      <c r="H552" s="320"/>
      <c r="I552" s="294"/>
      <c r="J552" s="320" t="s">
        <v>903</v>
      </c>
      <c r="K552" s="320" t="s">
        <v>911</v>
      </c>
      <c r="L552" s="320">
        <v>5.0</v>
      </c>
      <c r="M552" s="293"/>
      <c r="N552" s="316">
        <f t="shared" si="2"/>
        <v>2</v>
      </c>
      <c r="O552" s="316">
        <f t="shared" si="3"/>
        <v>2</v>
      </c>
      <c r="P552" s="293"/>
      <c r="Q552" s="293"/>
      <c r="R552" s="293"/>
      <c r="S552" s="296"/>
      <c r="T552" s="296"/>
      <c r="U552" s="296"/>
    </row>
    <row r="553" hidden="1" outlineLevel="1">
      <c r="A553" s="294" t="str">
        <f t="shared" si="1"/>
        <v/>
      </c>
      <c r="B553" s="294"/>
      <c r="C553" s="312" t="s">
        <v>1470</v>
      </c>
      <c r="D553" s="294"/>
      <c r="E553" s="325"/>
      <c r="F553" s="325"/>
      <c r="G553" s="294"/>
      <c r="H553" s="294"/>
      <c r="I553" s="294"/>
      <c r="J553" s="294"/>
      <c r="K553" s="294"/>
      <c r="L553" s="294"/>
      <c r="M553" s="293"/>
      <c r="N553" s="316">
        <f t="shared" si="2"/>
        <v>2</v>
      </c>
      <c r="O553" s="293" t="str">
        <f t="shared" si="3"/>
        <v/>
      </c>
      <c r="P553" s="293"/>
      <c r="Q553" s="293"/>
      <c r="R553" s="293"/>
      <c r="S553" s="296"/>
      <c r="T553" s="296"/>
      <c r="U553" s="296"/>
    </row>
    <row r="554" hidden="1" outlineLevel="1">
      <c r="A554" s="317">
        <f t="shared" si="1"/>
        <v>1</v>
      </c>
      <c r="B554" s="318">
        <f t="shared" ref="B554:B557" si="103">IF(AND(C554&lt;&gt;"",D554&lt;&gt;""),COUNTIF($A$10:A554,"&gt;0"),"")</f>
        <v>433</v>
      </c>
      <c r="C554" s="322" t="s">
        <v>1471</v>
      </c>
      <c r="D554" s="320" t="s">
        <v>902</v>
      </c>
      <c r="E554" s="317"/>
      <c r="F554" s="317"/>
      <c r="G554" s="320"/>
      <c r="H554" s="320"/>
      <c r="I554" s="294"/>
      <c r="J554" s="320" t="s">
        <v>903</v>
      </c>
      <c r="K554" s="320" t="s">
        <v>904</v>
      </c>
      <c r="L554" s="320">
        <v>3.0</v>
      </c>
      <c r="M554" s="293"/>
      <c r="N554" s="316">
        <f t="shared" si="2"/>
        <v>2</v>
      </c>
      <c r="O554" s="316">
        <f t="shared" si="3"/>
        <v>2</v>
      </c>
      <c r="P554" s="293"/>
      <c r="Q554" s="293"/>
      <c r="R554" s="293"/>
      <c r="S554" s="296"/>
      <c r="T554" s="296"/>
      <c r="U554" s="296"/>
    </row>
    <row r="555" hidden="1" outlineLevel="1">
      <c r="A555" s="317">
        <f t="shared" si="1"/>
        <v>1</v>
      </c>
      <c r="B555" s="318">
        <f t="shared" si="103"/>
        <v>434</v>
      </c>
      <c r="C555" s="322" t="s">
        <v>1472</v>
      </c>
      <c r="D555" s="320" t="s">
        <v>902</v>
      </c>
      <c r="E555" s="317"/>
      <c r="F555" s="317"/>
      <c r="G555" s="320"/>
      <c r="H555" s="320"/>
      <c r="I555" s="294"/>
      <c r="J555" s="320" t="s">
        <v>903</v>
      </c>
      <c r="K555" s="320" t="s">
        <v>911</v>
      </c>
      <c r="L555" s="320">
        <v>5.0</v>
      </c>
      <c r="M555" s="293"/>
      <c r="N555" s="316">
        <f t="shared" si="2"/>
        <v>2</v>
      </c>
      <c r="O555" s="316">
        <f t="shared" si="3"/>
        <v>2</v>
      </c>
      <c r="P555" s="293"/>
      <c r="Q555" s="293"/>
      <c r="R555" s="293"/>
      <c r="S555" s="296"/>
      <c r="T555" s="296"/>
      <c r="U555" s="296"/>
    </row>
    <row r="556" hidden="1" outlineLevel="1">
      <c r="A556" s="317">
        <f t="shared" si="1"/>
        <v>1</v>
      </c>
      <c r="B556" s="318">
        <f t="shared" si="103"/>
        <v>435</v>
      </c>
      <c r="C556" s="322" t="s">
        <v>1473</v>
      </c>
      <c r="D556" s="320" t="s">
        <v>902</v>
      </c>
      <c r="E556" s="317"/>
      <c r="F556" s="317"/>
      <c r="G556" s="320"/>
      <c r="H556" s="320"/>
      <c r="I556" s="294"/>
      <c r="J556" s="320" t="s">
        <v>903</v>
      </c>
      <c r="K556" s="320" t="s">
        <v>904</v>
      </c>
      <c r="L556" s="320">
        <v>3.0</v>
      </c>
      <c r="M556" s="293"/>
      <c r="N556" s="316">
        <f t="shared" si="2"/>
        <v>2</v>
      </c>
      <c r="O556" s="316">
        <f t="shared" si="3"/>
        <v>2</v>
      </c>
      <c r="P556" s="293"/>
      <c r="Q556" s="293"/>
      <c r="R556" s="293"/>
      <c r="S556" s="296"/>
      <c r="T556" s="296"/>
      <c r="U556" s="296"/>
    </row>
    <row r="557" hidden="1" outlineLevel="1">
      <c r="A557" s="317">
        <f t="shared" si="1"/>
        <v>1</v>
      </c>
      <c r="B557" s="318">
        <f t="shared" si="103"/>
        <v>436</v>
      </c>
      <c r="C557" s="322" t="s">
        <v>1474</v>
      </c>
      <c r="D557" s="320" t="s">
        <v>902</v>
      </c>
      <c r="E557" s="317"/>
      <c r="F557" s="317"/>
      <c r="G557" s="320"/>
      <c r="H557" s="320"/>
      <c r="I557" s="294"/>
      <c r="J557" s="320" t="s">
        <v>903</v>
      </c>
      <c r="K557" s="320" t="s">
        <v>911</v>
      </c>
      <c r="L557" s="320">
        <v>5.0</v>
      </c>
      <c r="M557" s="293"/>
      <c r="N557" s="316">
        <f t="shared" si="2"/>
        <v>2</v>
      </c>
      <c r="O557" s="316">
        <f t="shared" si="3"/>
        <v>2</v>
      </c>
      <c r="P557" s="293"/>
      <c r="Q557" s="293"/>
      <c r="R557" s="293"/>
      <c r="S557" s="296"/>
      <c r="T557" s="296"/>
      <c r="U557" s="296"/>
    </row>
    <row r="558" hidden="1" outlineLevel="1">
      <c r="A558" s="294" t="str">
        <f t="shared" si="1"/>
        <v/>
      </c>
      <c r="B558" s="294"/>
      <c r="C558" s="312" t="s">
        <v>1475</v>
      </c>
      <c r="D558" s="294"/>
      <c r="E558" s="325"/>
      <c r="F558" s="325"/>
      <c r="G558" s="294"/>
      <c r="H558" s="294"/>
      <c r="I558" s="294"/>
      <c r="J558" s="294"/>
      <c r="K558" s="294"/>
      <c r="L558" s="294"/>
      <c r="M558" s="293"/>
      <c r="N558" s="316">
        <f t="shared" si="2"/>
        <v>2</v>
      </c>
      <c r="O558" s="293" t="str">
        <f t="shared" si="3"/>
        <v/>
      </c>
      <c r="P558" s="293"/>
      <c r="Q558" s="293"/>
      <c r="R558" s="293"/>
      <c r="S558" s="296"/>
      <c r="T558" s="296"/>
      <c r="U558" s="296"/>
    </row>
    <row r="559" hidden="1" outlineLevel="1">
      <c r="A559" s="317">
        <f t="shared" si="1"/>
        <v>1</v>
      </c>
      <c r="B559" s="318">
        <f t="shared" ref="B559:B562" si="104">IF(AND(C559&lt;&gt;"",D559&lt;&gt;""),COUNTIF($A$10:A559,"&gt;0"),"")</f>
        <v>437</v>
      </c>
      <c r="C559" s="322" t="s">
        <v>1476</v>
      </c>
      <c r="D559" s="320" t="s">
        <v>902</v>
      </c>
      <c r="E559" s="317"/>
      <c r="F559" s="317"/>
      <c r="G559" s="320"/>
      <c r="H559" s="320"/>
      <c r="I559" s="294"/>
      <c r="J559" s="320" t="s">
        <v>903</v>
      </c>
      <c r="K559" s="320" t="s">
        <v>904</v>
      </c>
      <c r="L559" s="320">
        <v>3.0</v>
      </c>
      <c r="M559" s="293"/>
      <c r="N559" s="316">
        <f t="shared" si="2"/>
        <v>2</v>
      </c>
      <c r="O559" s="316">
        <f t="shared" si="3"/>
        <v>2</v>
      </c>
      <c r="P559" s="293"/>
      <c r="Q559" s="293"/>
      <c r="R559" s="293"/>
      <c r="S559" s="296"/>
      <c r="T559" s="296"/>
      <c r="U559" s="296"/>
    </row>
    <row r="560" hidden="1" outlineLevel="1">
      <c r="A560" s="317">
        <f t="shared" si="1"/>
        <v>1</v>
      </c>
      <c r="B560" s="318">
        <f t="shared" si="104"/>
        <v>438</v>
      </c>
      <c r="C560" s="322" t="s">
        <v>1477</v>
      </c>
      <c r="D560" s="320" t="s">
        <v>902</v>
      </c>
      <c r="E560" s="317"/>
      <c r="F560" s="317"/>
      <c r="G560" s="320"/>
      <c r="H560" s="320"/>
      <c r="I560" s="294"/>
      <c r="J560" s="320" t="s">
        <v>903</v>
      </c>
      <c r="K560" s="320" t="s">
        <v>911</v>
      </c>
      <c r="L560" s="320">
        <v>5.0</v>
      </c>
      <c r="M560" s="293"/>
      <c r="N560" s="316">
        <f t="shared" si="2"/>
        <v>2</v>
      </c>
      <c r="O560" s="316">
        <f t="shared" si="3"/>
        <v>2</v>
      </c>
      <c r="P560" s="293"/>
      <c r="Q560" s="293"/>
      <c r="R560" s="293"/>
      <c r="S560" s="296"/>
      <c r="T560" s="296"/>
      <c r="U560" s="296"/>
    </row>
    <row r="561" hidden="1" outlineLevel="1">
      <c r="A561" s="317">
        <f t="shared" si="1"/>
        <v>1</v>
      </c>
      <c r="B561" s="318">
        <f t="shared" si="104"/>
        <v>439</v>
      </c>
      <c r="C561" s="322" t="s">
        <v>1478</v>
      </c>
      <c r="D561" s="320" t="s">
        <v>902</v>
      </c>
      <c r="E561" s="317"/>
      <c r="F561" s="317"/>
      <c r="G561" s="320"/>
      <c r="H561" s="320"/>
      <c r="I561" s="294"/>
      <c r="J561" s="320" t="s">
        <v>903</v>
      </c>
      <c r="K561" s="320" t="s">
        <v>904</v>
      </c>
      <c r="L561" s="320">
        <v>3.0</v>
      </c>
      <c r="M561" s="293"/>
      <c r="N561" s="316">
        <f t="shared" si="2"/>
        <v>2</v>
      </c>
      <c r="O561" s="316">
        <f t="shared" si="3"/>
        <v>2</v>
      </c>
      <c r="P561" s="293"/>
      <c r="Q561" s="293"/>
      <c r="R561" s="293"/>
      <c r="S561" s="296"/>
      <c r="T561" s="296"/>
      <c r="U561" s="296"/>
    </row>
    <row r="562" hidden="1" outlineLevel="1">
      <c r="A562" s="317">
        <f t="shared" si="1"/>
        <v>1</v>
      </c>
      <c r="B562" s="318">
        <f t="shared" si="104"/>
        <v>440</v>
      </c>
      <c r="C562" s="322" t="s">
        <v>1479</v>
      </c>
      <c r="D562" s="320" t="s">
        <v>902</v>
      </c>
      <c r="E562" s="317"/>
      <c r="F562" s="317"/>
      <c r="G562" s="320"/>
      <c r="H562" s="320"/>
      <c r="I562" s="294"/>
      <c r="J562" s="320" t="s">
        <v>903</v>
      </c>
      <c r="K562" s="320" t="s">
        <v>911</v>
      </c>
      <c r="L562" s="320">
        <v>5.0</v>
      </c>
      <c r="M562" s="293"/>
      <c r="N562" s="316">
        <f t="shared" si="2"/>
        <v>2</v>
      </c>
      <c r="O562" s="316">
        <f t="shared" si="3"/>
        <v>2</v>
      </c>
      <c r="P562" s="293"/>
      <c r="Q562" s="293"/>
      <c r="R562" s="293"/>
      <c r="S562" s="296"/>
      <c r="T562" s="296"/>
      <c r="U562" s="296"/>
    </row>
    <row r="563" hidden="1" outlineLevel="1">
      <c r="A563" s="294" t="str">
        <f t="shared" si="1"/>
        <v/>
      </c>
      <c r="B563" s="327" t="s">
        <v>949</v>
      </c>
      <c r="C563" s="312" t="s">
        <v>1480</v>
      </c>
      <c r="D563" s="294"/>
      <c r="E563" s="325"/>
      <c r="F563" s="325"/>
      <c r="G563" s="294"/>
      <c r="H563" s="294"/>
      <c r="I563" s="294"/>
      <c r="J563" s="294"/>
      <c r="K563" s="294"/>
      <c r="L563" s="294"/>
      <c r="M563" s="293"/>
      <c r="N563" s="316">
        <f t="shared" si="2"/>
        <v>2</v>
      </c>
      <c r="O563" s="293" t="str">
        <f t="shared" si="3"/>
        <v/>
      </c>
      <c r="P563" s="293"/>
      <c r="Q563" s="293"/>
      <c r="R563" s="293"/>
      <c r="S563" s="296"/>
      <c r="T563" s="296"/>
      <c r="U563" s="296"/>
    </row>
    <row r="564" hidden="1" outlineLevel="1">
      <c r="A564" s="317">
        <f t="shared" si="1"/>
        <v>1</v>
      </c>
      <c r="B564" s="318">
        <f t="shared" ref="B564:B567" si="105">IF(AND(C564&lt;&gt;"",D564&lt;&gt;""),COUNTIF($A$10:A564,"&gt;0"),"")</f>
        <v>441</v>
      </c>
      <c r="C564" s="322" t="s">
        <v>1481</v>
      </c>
      <c r="D564" s="320" t="s">
        <v>902</v>
      </c>
      <c r="E564" s="317"/>
      <c r="F564" s="317"/>
      <c r="G564" s="320"/>
      <c r="H564" s="320"/>
      <c r="I564" s="294"/>
      <c r="J564" s="320" t="s">
        <v>903</v>
      </c>
      <c r="K564" s="320" t="s">
        <v>904</v>
      </c>
      <c r="L564" s="320">
        <v>3.0</v>
      </c>
      <c r="M564" s="293"/>
      <c r="N564" s="316">
        <f t="shared" si="2"/>
        <v>2</v>
      </c>
      <c r="O564" s="316">
        <f t="shared" si="3"/>
        <v>2</v>
      </c>
      <c r="P564" s="293"/>
      <c r="Q564" s="293"/>
      <c r="R564" s="293"/>
      <c r="S564" s="296"/>
      <c r="T564" s="296"/>
      <c r="U564" s="296"/>
    </row>
    <row r="565" hidden="1" outlineLevel="1">
      <c r="A565" s="317">
        <f t="shared" si="1"/>
        <v>1</v>
      </c>
      <c r="B565" s="318">
        <f t="shared" si="105"/>
        <v>442</v>
      </c>
      <c r="C565" s="322" t="s">
        <v>1482</v>
      </c>
      <c r="D565" s="320" t="s">
        <v>902</v>
      </c>
      <c r="E565" s="317"/>
      <c r="F565" s="317"/>
      <c r="G565" s="320"/>
      <c r="H565" s="320"/>
      <c r="I565" s="294"/>
      <c r="J565" s="320" t="s">
        <v>903</v>
      </c>
      <c r="K565" s="320" t="s">
        <v>911</v>
      </c>
      <c r="L565" s="320">
        <v>5.0</v>
      </c>
      <c r="M565" s="293"/>
      <c r="N565" s="316">
        <f t="shared" si="2"/>
        <v>2</v>
      </c>
      <c r="O565" s="316">
        <f t="shared" si="3"/>
        <v>2</v>
      </c>
      <c r="P565" s="293"/>
      <c r="Q565" s="293"/>
      <c r="R565" s="293"/>
      <c r="S565" s="296"/>
      <c r="T565" s="296"/>
      <c r="U565" s="296"/>
    </row>
    <row r="566" hidden="1" outlineLevel="1">
      <c r="A566" s="317">
        <f t="shared" si="1"/>
        <v>1</v>
      </c>
      <c r="B566" s="318">
        <f t="shared" si="105"/>
        <v>443</v>
      </c>
      <c r="C566" s="322" t="s">
        <v>1483</v>
      </c>
      <c r="D566" s="320" t="s">
        <v>902</v>
      </c>
      <c r="E566" s="317"/>
      <c r="F566" s="317"/>
      <c r="G566" s="320"/>
      <c r="H566" s="320"/>
      <c r="I566" s="294"/>
      <c r="J566" s="320" t="s">
        <v>903</v>
      </c>
      <c r="K566" s="320" t="s">
        <v>904</v>
      </c>
      <c r="L566" s="320">
        <v>3.0</v>
      </c>
      <c r="M566" s="293"/>
      <c r="N566" s="316">
        <f t="shared" si="2"/>
        <v>2</v>
      </c>
      <c r="O566" s="316">
        <f t="shared" si="3"/>
        <v>2</v>
      </c>
      <c r="P566" s="293"/>
      <c r="Q566" s="293"/>
      <c r="R566" s="293"/>
      <c r="S566" s="296"/>
      <c r="T566" s="296"/>
      <c r="U566" s="296"/>
    </row>
    <row r="567" hidden="1" outlineLevel="1">
      <c r="A567" s="317">
        <f t="shared" si="1"/>
        <v>1</v>
      </c>
      <c r="B567" s="318">
        <f t="shared" si="105"/>
        <v>444</v>
      </c>
      <c r="C567" s="322" t="s">
        <v>1484</v>
      </c>
      <c r="D567" s="320" t="s">
        <v>902</v>
      </c>
      <c r="E567" s="317"/>
      <c r="F567" s="317"/>
      <c r="G567" s="320"/>
      <c r="H567" s="320"/>
      <c r="I567" s="294"/>
      <c r="J567" s="320" t="s">
        <v>903</v>
      </c>
      <c r="K567" s="320" t="s">
        <v>911</v>
      </c>
      <c r="L567" s="320">
        <v>5.0</v>
      </c>
      <c r="M567" s="293"/>
      <c r="N567" s="316">
        <f t="shared" si="2"/>
        <v>2</v>
      </c>
      <c r="O567" s="316">
        <f t="shared" si="3"/>
        <v>2</v>
      </c>
      <c r="P567" s="293"/>
      <c r="Q567" s="293"/>
      <c r="R567" s="293"/>
      <c r="S567" s="296"/>
      <c r="T567" s="296"/>
      <c r="U567" s="296"/>
    </row>
    <row r="568" hidden="1" outlineLevel="1">
      <c r="A568" s="294" t="str">
        <f t="shared" si="1"/>
        <v/>
      </c>
      <c r="B568" s="327" t="s">
        <v>952</v>
      </c>
      <c r="C568" s="312" t="s">
        <v>1485</v>
      </c>
      <c r="D568" s="294"/>
      <c r="E568" s="325"/>
      <c r="F568" s="325"/>
      <c r="G568" s="294"/>
      <c r="H568" s="294"/>
      <c r="I568" s="294"/>
      <c r="J568" s="294"/>
      <c r="K568" s="294"/>
      <c r="L568" s="294"/>
      <c r="M568" s="293"/>
      <c r="N568" s="316">
        <f t="shared" si="2"/>
        <v>2</v>
      </c>
      <c r="O568" s="293" t="str">
        <f t="shared" si="3"/>
        <v/>
      </c>
      <c r="P568" s="293"/>
      <c r="Q568" s="293"/>
      <c r="R568" s="293"/>
      <c r="S568" s="296"/>
      <c r="T568" s="296"/>
      <c r="U568" s="296"/>
    </row>
    <row r="569" hidden="1" outlineLevel="1">
      <c r="A569" s="294" t="str">
        <f t="shared" si="1"/>
        <v/>
      </c>
      <c r="B569" s="327" t="s">
        <v>955</v>
      </c>
      <c r="C569" s="312" t="s">
        <v>1486</v>
      </c>
      <c r="D569" s="294"/>
      <c r="E569" s="325"/>
      <c r="F569" s="325"/>
      <c r="G569" s="294"/>
      <c r="H569" s="294"/>
      <c r="I569" s="294"/>
      <c r="J569" s="294"/>
      <c r="K569" s="294"/>
      <c r="L569" s="294"/>
      <c r="M569" s="293"/>
      <c r="N569" s="316">
        <f t="shared" si="2"/>
        <v>2</v>
      </c>
      <c r="O569" s="293" t="str">
        <f t="shared" si="3"/>
        <v/>
      </c>
      <c r="P569" s="293"/>
      <c r="Q569" s="293"/>
      <c r="R569" s="293"/>
      <c r="S569" s="296"/>
      <c r="T569" s="296"/>
      <c r="U569" s="296"/>
    </row>
    <row r="570" hidden="1" outlineLevel="1">
      <c r="A570" s="317">
        <f t="shared" si="1"/>
        <v>1</v>
      </c>
      <c r="B570" s="318">
        <f t="shared" ref="B570:B572" si="106">IF(AND(C570&lt;&gt;"",D570&lt;&gt;""),COUNTIF($A$10:A570,"&gt;0"),"")</f>
        <v>445</v>
      </c>
      <c r="C570" s="322" t="s">
        <v>1487</v>
      </c>
      <c r="D570" s="320" t="s">
        <v>902</v>
      </c>
      <c r="E570" s="317"/>
      <c r="F570" s="317"/>
      <c r="G570" s="320"/>
      <c r="H570" s="320"/>
      <c r="I570" s="294"/>
      <c r="J570" s="320" t="s">
        <v>903</v>
      </c>
      <c r="K570" s="320" t="s">
        <v>911</v>
      </c>
      <c r="L570" s="320">
        <v>5.0</v>
      </c>
      <c r="M570" s="293"/>
      <c r="N570" s="316">
        <f t="shared" si="2"/>
        <v>2</v>
      </c>
      <c r="O570" s="316">
        <f t="shared" si="3"/>
        <v>2</v>
      </c>
      <c r="P570" s="293"/>
      <c r="Q570" s="293"/>
      <c r="R570" s="293"/>
      <c r="S570" s="296"/>
      <c r="T570" s="296"/>
      <c r="U570" s="296"/>
    </row>
    <row r="571" hidden="1" outlineLevel="1">
      <c r="A571" s="317">
        <f t="shared" si="1"/>
        <v>1</v>
      </c>
      <c r="B571" s="318">
        <f t="shared" si="106"/>
        <v>446</v>
      </c>
      <c r="C571" s="322" t="s">
        <v>1488</v>
      </c>
      <c r="D571" s="320" t="s">
        <v>902</v>
      </c>
      <c r="E571" s="317"/>
      <c r="F571" s="317"/>
      <c r="G571" s="320"/>
      <c r="H571" s="320"/>
      <c r="I571" s="294"/>
      <c r="J571" s="320" t="s">
        <v>903</v>
      </c>
      <c r="K571" s="320" t="s">
        <v>904</v>
      </c>
      <c r="L571" s="320">
        <v>3.0</v>
      </c>
      <c r="M571" s="293"/>
      <c r="N571" s="316">
        <f t="shared" si="2"/>
        <v>2</v>
      </c>
      <c r="O571" s="316">
        <f t="shared" si="3"/>
        <v>2</v>
      </c>
      <c r="P571" s="293"/>
      <c r="Q571" s="293"/>
      <c r="R571" s="293"/>
      <c r="S571" s="296"/>
      <c r="T571" s="296"/>
      <c r="U571" s="296"/>
    </row>
    <row r="572" hidden="1" outlineLevel="1">
      <c r="A572" s="317">
        <f t="shared" si="1"/>
        <v>1</v>
      </c>
      <c r="B572" s="318">
        <f t="shared" si="106"/>
        <v>447</v>
      </c>
      <c r="C572" s="322" t="s">
        <v>1489</v>
      </c>
      <c r="D572" s="320" t="s">
        <v>902</v>
      </c>
      <c r="E572" s="317"/>
      <c r="F572" s="317"/>
      <c r="G572" s="320"/>
      <c r="H572" s="320"/>
      <c r="I572" s="294"/>
      <c r="J572" s="320" t="s">
        <v>903</v>
      </c>
      <c r="K572" s="320" t="s">
        <v>904</v>
      </c>
      <c r="L572" s="320">
        <v>3.0</v>
      </c>
      <c r="M572" s="293"/>
      <c r="N572" s="316">
        <f t="shared" si="2"/>
        <v>2</v>
      </c>
      <c r="O572" s="316">
        <f t="shared" si="3"/>
        <v>2</v>
      </c>
      <c r="P572" s="293"/>
      <c r="Q572" s="293"/>
      <c r="R572" s="293"/>
      <c r="S572" s="296"/>
      <c r="T572" s="296"/>
      <c r="U572" s="296"/>
    </row>
    <row r="573" hidden="1" outlineLevel="1">
      <c r="A573" s="294" t="str">
        <f t="shared" si="1"/>
        <v/>
      </c>
      <c r="B573" s="327" t="s">
        <v>969</v>
      </c>
      <c r="C573" s="312" t="s">
        <v>1490</v>
      </c>
      <c r="D573" s="294"/>
      <c r="E573" s="325"/>
      <c r="F573" s="325"/>
      <c r="G573" s="294"/>
      <c r="H573" s="294"/>
      <c r="I573" s="294"/>
      <c r="J573" s="294"/>
      <c r="K573" s="294"/>
      <c r="L573" s="294"/>
      <c r="M573" s="293"/>
      <c r="N573" s="316">
        <f t="shared" si="2"/>
        <v>2</v>
      </c>
      <c r="O573" s="293" t="str">
        <f t="shared" si="3"/>
        <v/>
      </c>
      <c r="P573" s="293"/>
      <c r="Q573" s="293"/>
      <c r="R573" s="293"/>
      <c r="S573" s="296"/>
      <c r="T573" s="296"/>
      <c r="U573" s="296"/>
    </row>
    <row r="574" hidden="1" outlineLevel="1">
      <c r="A574" s="317">
        <f t="shared" si="1"/>
        <v>1</v>
      </c>
      <c r="B574" s="318">
        <f t="shared" ref="B574:B575" si="107">IF(AND(C574&lt;&gt;"",D574&lt;&gt;""),COUNTIF($A$10:A574,"&gt;0"),"")</f>
        <v>448</v>
      </c>
      <c r="C574" s="322" t="s">
        <v>1491</v>
      </c>
      <c r="D574" s="320" t="s">
        <v>902</v>
      </c>
      <c r="E574" s="317"/>
      <c r="F574" s="317"/>
      <c r="G574" s="320"/>
      <c r="H574" s="320"/>
      <c r="I574" s="294"/>
      <c r="J574" s="320" t="s">
        <v>903</v>
      </c>
      <c r="K574" s="320" t="s">
        <v>904</v>
      </c>
      <c r="L574" s="320">
        <v>3.0</v>
      </c>
      <c r="M574" s="293"/>
      <c r="N574" s="316">
        <f t="shared" si="2"/>
        <v>2</v>
      </c>
      <c r="O574" s="316">
        <f t="shared" si="3"/>
        <v>2</v>
      </c>
      <c r="P574" s="293"/>
      <c r="Q574" s="293"/>
      <c r="R574" s="293"/>
      <c r="S574" s="296"/>
      <c r="T574" s="296"/>
      <c r="U574" s="296"/>
    </row>
    <row r="575" hidden="1" outlineLevel="1">
      <c r="A575" s="317">
        <f t="shared" si="1"/>
        <v>1</v>
      </c>
      <c r="B575" s="318">
        <f t="shared" si="107"/>
        <v>449</v>
      </c>
      <c r="C575" s="322" t="s">
        <v>1492</v>
      </c>
      <c r="D575" s="320" t="s">
        <v>902</v>
      </c>
      <c r="E575" s="317"/>
      <c r="F575" s="317"/>
      <c r="G575" s="320"/>
      <c r="H575" s="320"/>
      <c r="I575" s="294"/>
      <c r="J575" s="320" t="s">
        <v>903</v>
      </c>
      <c r="K575" s="320" t="s">
        <v>904</v>
      </c>
      <c r="L575" s="320">
        <v>3.0</v>
      </c>
      <c r="M575" s="293"/>
      <c r="N575" s="316">
        <f t="shared" si="2"/>
        <v>2</v>
      </c>
      <c r="O575" s="316">
        <f t="shared" si="3"/>
        <v>2</v>
      </c>
      <c r="P575" s="293"/>
      <c r="Q575" s="293"/>
      <c r="R575" s="293"/>
      <c r="S575" s="296"/>
      <c r="T575" s="296"/>
      <c r="U575" s="296"/>
    </row>
    <row r="576" hidden="1" outlineLevel="1">
      <c r="A576" s="294" t="str">
        <f t="shared" si="1"/>
        <v/>
      </c>
      <c r="B576" s="327" t="s">
        <v>988</v>
      </c>
      <c r="C576" s="312" t="s">
        <v>1493</v>
      </c>
      <c r="D576" s="294"/>
      <c r="E576" s="325"/>
      <c r="F576" s="325"/>
      <c r="G576" s="294"/>
      <c r="H576" s="294"/>
      <c r="I576" s="294"/>
      <c r="J576" s="294"/>
      <c r="K576" s="294"/>
      <c r="L576" s="294"/>
      <c r="M576" s="293"/>
      <c r="N576" s="316">
        <f t="shared" si="2"/>
        <v>2</v>
      </c>
      <c r="O576" s="293" t="str">
        <f t="shared" si="3"/>
        <v/>
      </c>
      <c r="P576" s="293"/>
      <c r="Q576" s="293"/>
      <c r="R576" s="293"/>
      <c r="S576" s="296"/>
      <c r="T576" s="296"/>
      <c r="U576" s="296"/>
    </row>
    <row r="577" hidden="1" outlineLevel="1">
      <c r="A577" s="294" t="str">
        <f t="shared" si="1"/>
        <v/>
      </c>
      <c r="B577" s="327" t="s">
        <v>993</v>
      </c>
      <c r="C577" s="312" t="s">
        <v>1494</v>
      </c>
      <c r="D577" s="294"/>
      <c r="E577" s="325"/>
      <c r="F577" s="325"/>
      <c r="G577" s="294"/>
      <c r="H577" s="294"/>
      <c r="I577" s="294"/>
      <c r="J577" s="294"/>
      <c r="K577" s="294"/>
      <c r="L577" s="294"/>
      <c r="M577" s="293"/>
      <c r="N577" s="316">
        <f t="shared" si="2"/>
        <v>2</v>
      </c>
      <c r="O577" s="293" t="str">
        <f t="shared" si="3"/>
        <v/>
      </c>
      <c r="P577" s="293"/>
      <c r="Q577" s="293"/>
      <c r="R577" s="293"/>
      <c r="S577" s="296"/>
      <c r="T577" s="296"/>
      <c r="U577" s="296"/>
    </row>
    <row r="578" hidden="1" outlineLevel="1">
      <c r="A578" s="294" t="str">
        <f t="shared" si="1"/>
        <v/>
      </c>
      <c r="B578" s="327" t="s">
        <v>1018</v>
      </c>
      <c r="C578" s="312" t="s">
        <v>1495</v>
      </c>
      <c r="D578" s="294"/>
      <c r="E578" s="325"/>
      <c r="F578" s="325"/>
      <c r="G578" s="294"/>
      <c r="H578" s="294"/>
      <c r="I578" s="294"/>
      <c r="J578" s="294"/>
      <c r="K578" s="294"/>
      <c r="L578" s="294"/>
      <c r="M578" s="293"/>
      <c r="N578" s="316">
        <f t="shared" si="2"/>
        <v>2</v>
      </c>
      <c r="O578" s="293" t="str">
        <f t="shared" si="3"/>
        <v/>
      </c>
      <c r="P578" s="293"/>
      <c r="Q578" s="293"/>
      <c r="R578" s="293"/>
      <c r="S578" s="296"/>
      <c r="T578" s="296"/>
      <c r="U578" s="296"/>
    </row>
    <row r="579" hidden="1" outlineLevel="1">
      <c r="A579" s="294" t="str">
        <f t="shared" si="1"/>
        <v/>
      </c>
      <c r="B579" s="327" t="s">
        <v>1021</v>
      </c>
      <c r="C579" s="312" t="s">
        <v>1496</v>
      </c>
      <c r="D579" s="294"/>
      <c r="E579" s="325"/>
      <c r="F579" s="325"/>
      <c r="G579" s="294"/>
      <c r="H579" s="294"/>
      <c r="I579" s="294"/>
      <c r="J579" s="294"/>
      <c r="K579" s="294"/>
      <c r="L579" s="294"/>
      <c r="M579" s="293"/>
      <c r="N579" s="316">
        <f t="shared" si="2"/>
        <v>2</v>
      </c>
      <c r="O579" s="293" t="str">
        <f t="shared" si="3"/>
        <v/>
      </c>
      <c r="P579" s="293"/>
      <c r="Q579" s="293"/>
      <c r="R579" s="293"/>
      <c r="S579" s="296"/>
      <c r="T579" s="296"/>
      <c r="U579" s="296"/>
    </row>
    <row r="580" collapsed="1">
      <c r="A580" s="303" t="str">
        <f t="shared" si="1"/>
        <v/>
      </c>
      <c r="B580" s="304"/>
      <c r="C580" s="329" t="s">
        <v>1497</v>
      </c>
      <c r="D580" s="330"/>
      <c r="E580" s="331"/>
      <c r="F580" s="331"/>
      <c r="G580" s="332"/>
      <c r="H580" s="332"/>
      <c r="I580" s="303"/>
      <c r="J580" s="303"/>
      <c r="K580" s="303"/>
      <c r="L580" s="303"/>
      <c r="M580" s="307">
        <v>11.0</v>
      </c>
      <c r="N580" s="308">
        <f>IF(M580&lt;&gt;"",M580,#REF!)</f>
        <v>11</v>
      </c>
      <c r="O580" s="309" t="str">
        <f t="shared" si="3"/>
        <v/>
      </c>
      <c r="P580" s="308">
        <f>COUNTIF(O:O,M580)</f>
        <v>143</v>
      </c>
      <c r="Q580" s="308">
        <f>COUNTA(D582:D735)</f>
        <v>145</v>
      </c>
      <c r="R580" s="309"/>
      <c r="S580" s="310"/>
      <c r="T580" s="310"/>
      <c r="U580" s="310"/>
    </row>
    <row r="581" hidden="1" outlineLevel="1">
      <c r="A581" s="294" t="str">
        <f t="shared" si="1"/>
        <v/>
      </c>
      <c r="B581" s="327" t="s">
        <v>899</v>
      </c>
      <c r="C581" s="312" t="s">
        <v>1498</v>
      </c>
      <c r="D581" s="333"/>
      <c r="E581" s="334"/>
      <c r="F581" s="334"/>
      <c r="G581" s="335"/>
      <c r="H581" s="335"/>
      <c r="I581" s="294"/>
      <c r="J581" s="294"/>
      <c r="K581" s="294"/>
      <c r="L581" s="294"/>
      <c r="M581" s="293"/>
      <c r="N581" s="316">
        <f t="shared" ref="N581:N688" si="108">IF(M581&lt;&gt;"",M581,N580)</f>
        <v>11</v>
      </c>
      <c r="O581" s="293" t="str">
        <f t="shared" si="3"/>
        <v/>
      </c>
      <c r="P581" s="293"/>
      <c r="Q581" s="293"/>
      <c r="R581" s="293"/>
      <c r="S581" s="296"/>
      <c r="T581" s="296"/>
      <c r="U581" s="296"/>
    </row>
    <row r="582" hidden="1" outlineLevel="1">
      <c r="A582" s="294" t="str">
        <f t="shared" si="1"/>
        <v/>
      </c>
      <c r="B582" s="327" t="s">
        <v>1499</v>
      </c>
      <c r="C582" s="312" t="s">
        <v>1500</v>
      </c>
      <c r="D582" s="313"/>
      <c r="E582" s="314"/>
      <c r="F582" s="314"/>
      <c r="G582" s="315"/>
      <c r="H582" s="315"/>
      <c r="I582" s="294"/>
      <c r="J582" s="294"/>
      <c r="K582" s="294"/>
      <c r="L582" s="294"/>
      <c r="M582" s="293"/>
      <c r="N582" s="316">
        <f t="shared" si="108"/>
        <v>11</v>
      </c>
      <c r="O582" s="293" t="str">
        <f t="shared" si="3"/>
        <v/>
      </c>
      <c r="P582" s="293"/>
      <c r="Q582" s="293"/>
      <c r="R582" s="293"/>
      <c r="S582" s="296"/>
      <c r="T582" s="296"/>
      <c r="U582" s="296"/>
    </row>
    <row r="583" hidden="1" outlineLevel="2">
      <c r="A583" s="317">
        <f t="shared" si="1"/>
        <v>1</v>
      </c>
      <c r="B583" s="318">
        <f t="shared" ref="B583:B586" si="109">IF(AND(C583&lt;&gt;"",D583&lt;&gt;""),COUNTIF($A$10:A583,"&gt;0"),"")</f>
        <v>450</v>
      </c>
      <c r="C583" s="319" t="s">
        <v>1501</v>
      </c>
      <c r="D583" s="320" t="s">
        <v>1502</v>
      </c>
      <c r="E583" s="336" t="s">
        <v>1526</v>
      </c>
      <c r="F583" s="336"/>
      <c r="G583" s="216" t="s">
        <v>1504</v>
      </c>
      <c r="H583" s="216"/>
      <c r="I583" s="294"/>
      <c r="J583" s="320" t="s">
        <v>903</v>
      </c>
      <c r="K583" s="320" t="s">
        <v>904</v>
      </c>
      <c r="L583" s="320">
        <v>3.0</v>
      </c>
      <c r="M583" s="293"/>
      <c r="N583" s="316">
        <f t="shared" si="108"/>
        <v>11</v>
      </c>
      <c r="O583" s="316">
        <f t="shared" si="3"/>
        <v>11</v>
      </c>
      <c r="P583" s="293"/>
      <c r="Q583" s="293"/>
      <c r="R583" s="293"/>
      <c r="S583" s="296"/>
      <c r="T583" s="296"/>
      <c r="U583" s="296"/>
    </row>
    <row r="584" hidden="1" outlineLevel="2">
      <c r="A584" s="317">
        <f t="shared" si="1"/>
        <v>1</v>
      </c>
      <c r="B584" s="318">
        <f t="shared" si="109"/>
        <v>451</v>
      </c>
      <c r="C584" s="319" t="s">
        <v>1507</v>
      </c>
      <c r="D584" s="320" t="s">
        <v>1502</v>
      </c>
      <c r="E584" s="336" t="s">
        <v>1647</v>
      </c>
      <c r="F584" s="336"/>
      <c r="G584" s="338" t="s">
        <v>1508</v>
      </c>
      <c r="H584" s="338"/>
      <c r="I584" s="294"/>
      <c r="J584" s="320" t="s">
        <v>903</v>
      </c>
      <c r="K584" s="320" t="s">
        <v>904</v>
      </c>
      <c r="L584" s="320">
        <v>3.0</v>
      </c>
      <c r="M584" s="293"/>
      <c r="N584" s="316">
        <f t="shared" si="108"/>
        <v>11</v>
      </c>
      <c r="O584" s="316">
        <f t="shared" si="3"/>
        <v>11</v>
      </c>
      <c r="P584" s="293"/>
      <c r="Q584" s="293"/>
      <c r="R584" s="293"/>
      <c r="S584" s="296"/>
      <c r="T584" s="296"/>
      <c r="U584" s="296"/>
    </row>
    <row r="585" hidden="1" outlineLevel="2">
      <c r="A585" s="317">
        <f t="shared" si="1"/>
        <v>1</v>
      </c>
      <c r="B585" s="318">
        <f t="shared" si="109"/>
        <v>452</v>
      </c>
      <c r="C585" s="319" t="s">
        <v>1509</v>
      </c>
      <c r="D585" s="320" t="s">
        <v>1502</v>
      </c>
      <c r="E585" s="336" t="s">
        <v>1647</v>
      </c>
      <c r="F585" s="336"/>
      <c r="G585" s="338" t="s">
        <v>1510</v>
      </c>
      <c r="H585" s="338"/>
      <c r="I585" s="294"/>
      <c r="J585" s="320" t="s">
        <v>903</v>
      </c>
      <c r="K585" s="320" t="s">
        <v>904</v>
      </c>
      <c r="L585" s="320">
        <v>3.0</v>
      </c>
      <c r="M585" s="293"/>
      <c r="N585" s="316">
        <f t="shared" si="108"/>
        <v>11</v>
      </c>
      <c r="O585" s="316">
        <f t="shared" si="3"/>
        <v>11</v>
      </c>
      <c r="P585" s="293"/>
      <c r="Q585" s="293"/>
      <c r="R585" s="293"/>
      <c r="S585" s="296"/>
      <c r="T585" s="296"/>
      <c r="U585" s="296"/>
    </row>
    <row r="586" hidden="1" outlineLevel="2">
      <c r="A586" s="317">
        <f t="shared" si="1"/>
        <v>1</v>
      </c>
      <c r="B586" s="318">
        <f t="shared" si="109"/>
        <v>453</v>
      </c>
      <c r="C586" s="319" t="s">
        <v>1511</v>
      </c>
      <c r="D586" s="320" t="s">
        <v>1502</v>
      </c>
      <c r="E586" s="336" t="s">
        <v>1647</v>
      </c>
      <c r="F586" s="336"/>
      <c r="G586" s="338" t="s">
        <v>1512</v>
      </c>
      <c r="H586" s="338"/>
      <c r="I586" s="294"/>
      <c r="J586" s="320" t="s">
        <v>903</v>
      </c>
      <c r="K586" s="320" t="s">
        <v>904</v>
      </c>
      <c r="L586" s="320">
        <v>3.0</v>
      </c>
      <c r="M586" s="293"/>
      <c r="N586" s="316">
        <f t="shared" si="108"/>
        <v>11</v>
      </c>
      <c r="O586" s="316">
        <f t="shared" si="3"/>
        <v>11</v>
      </c>
      <c r="P586" s="293"/>
      <c r="Q586" s="293"/>
      <c r="R586" s="293"/>
      <c r="S586" s="296"/>
      <c r="T586" s="296"/>
      <c r="U586" s="296"/>
    </row>
    <row r="587" hidden="1" outlineLevel="1">
      <c r="A587" s="294" t="str">
        <f t="shared" si="1"/>
        <v/>
      </c>
      <c r="B587" s="327" t="s">
        <v>1513</v>
      </c>
      <c r="C587" s="312" t="s">
        <v>1514</v>
      </c>
      <c r="D587" s="339"/>
      <c r="E587" s="340"/>
      <c r="F587" s="340"/>
      <c r="G587" s="341"/>
      <c r="H587" s="341"/>
      <c r="I587" s="294"/>
      <c r="J587" s="294"/>
      <c r="K587" s="294"/>
      <c r="L587" s="294"/>
      <c r="M587" s="293"/>
      <c r="N587" s="316">
        <f t="shared" si="108"/>
        <v>11</v>
      </c>
      <c r="O587" s="293" t="str">
        <f t="shared" si="3"/>
        <v/>
      </c>
      <c r="P587" s="293"/>
      <c r="Q587" s="293"/>
      <c r="R587" s="293"/>
      <c r="S587" s="296"/>
      <c r="T587" s="296"/>
      <c r="U587" s="296"/>
    </row>
    <row r="588" hidden="1" outlineLevel="2">
      <c r="A588" s="317">
        <f t="shared" si="1"/>
        <v>1</v>
      </c>
      <c r="B588" s="318">
        <f t="shared" ref="B588:B591" si="110">IF(AND(C588&lt;&gt;"",D588&lt;&gt;""),COUNTIF($A$10:A588,"&gt;0"),"")</f>
        <v>454</v>
      </c>
      <c r="C588" s="319" t="s">
        <v>1515</v>
      </c>
      <c r="D588" s="320" t="s">
        <v>1516</v>
      </c>
      <c r="E588" s="336" t="s">
        <v>1526</v>
      </c>
      <c r="F588" s="336"/>
      <c r="G588" s="216" t="s">
        <v>1517</v>
      </c>
      <c r="H588" s="216"/>
      <c r="I588" s="294"/>
      <c r="J588" s="320" t="s">
        <v>903</v>
      </c>
      <c r="K588" s="320" t="s">
        <v>904</v>
      </c>
      <c r="L588" s="320">
        <v>3.0</v>
      </c>
      <c r="M588" s="293"/>
      <c r="N588" s="316">
        <f t="shared" si="108"/>
        <v>11</v>
      </c>
      <c r="O588" s="316">
        <f t="shared" si="3"/>
        <v>11</v>
      </c>
      <c r="P588" s="293"/>
      <c r="Q588" s="293"/>
      <c r="R588" s="293"/>
      <c r="S588" s="296"/>
      <c r="T588" s="296"/>
      <c r="U588" s="296"/>
    </row>
    <row r="589" hidden="1" outlineLevel="2">
      <c r="A589" s="317">
        <f t="shared" si="1"/>
        <v>1</v>
      </c>
      <c r="B589" s="318">
        <f t="shared" si="110"/>
        <v>455</v>
      </c>
      <c r="C589" s="319" t="s">
        <v>1518</v>
      </c>
      <c r="D589" s="320" t="s">
        <v>1516</v>
      </c>
      <c r="E589" s="336" t="s">
        <v>1647</v>
      </c>
      <c r="F589" s="336"/>
      <c r="G589" s="338" t="s">
        <v>1519</v>
      </c>
      <c r="H589" s="338"/>
      <c r="I589" s="294"/>
      <c r="J589" s="320" t="s">
        <v>903</v>
      </c>
      <c r="K589" s="320" t="s">
        <v>904</v>
      </c>
      <c r="L589" s="320">
        <v>3.0</v>
      </c>
      <c r="M589" s="293"/>
      <c r="N589" s="316">
        <f t="shared" si="108"/>
        <v>11</v>
      </c>
      <c r="O589" s="316">
        <f t="shared" si="3"/>
        <v>11</v>
      </c>
      <c r="P589" s="293"/>
      <c r="Q589" s="293"/>
      <c r="R589" s="293"/>
      <c r="S589" s="296"/>
      <c r="T589" s="296"/>
      <c r="U589" s="296"/>
    </row>
    <row r="590" hidden="1" outlineLevel="2">
      <c r="A590" s="317">
        <f t="shared" si="1"/>
        <v>1</v>
      </c>
      <c r="B590" s="318">
        <f t="shared" si="110"/>
        <v>456</v>
      </c>
      <c r="C590" s="319" t="s">
        <v>1520</v>
      </c>
      <c r="D590" s="320" t="s">
        <v>1516</v>
      </c>
      <c r="E590" s="336" t="s">
        <v>1647</v>
      </c>
      <c r="F590" s="336"/>
      <c r="G590" s="338" t="s">
        <v>1521</v>
      </c>
      <c r="H590" s="338"/>
      <c r="I590" s="294"/>
      <c r="J590" s="320" t="s">
        <v>903</v>
      </c>
      <c r="K590" s="320" t="s">
        <v>904</v>
      </c>
      <c r="L590" s="320">
        <v>3.0</v>
      </c>
      <c r="M590" s="293"/>
      <c r="N590" s="316">
        <f t="shared" si="108"/>
        <v>11</v>
      </c>
      <c r="O590" s="316">
        <f t="shared" si="3"/>
        <v>11</v>
      </c>
      <c r="P590" s="293"/>
      <c r="Q590" s="293"/>
      <c r="R590" s="293"/>
      <c r="S590" s="296"/>
      <c r="T590" s="296"/>
      <c r="U590" s="296"/>
    </row>
    <row r="591" hidden="1" outlineLevel="2">
      <c r="A591" s="317">
        <f t="shared" si="1"/>
        <v>1</v>
      </c>
      <c r="B591" s="318">
        <f t="shared" si="110"/>
        <v>457</v>
      </c>
      <c r="C591" s="319" t="s">
        <v>1522</v>
      </c>
      <c r="D591" s="320" t="s">
        <v>1516</v>
      </c>
      <c r="E591" s="336" t="s">
        <v>1647</v>
      </c>
      <c r="F591" s="336"/>
      <c r="G591" s="338" t="s">
        <v>1523</v>
      </c>
      <c r="H591" s="338"/>
      <c r="I591" s="294"/>
      <c r="J591" s="320" t="s">
        <v>903</v>
      </c>
      <c r="K591" s="320" t="s">
        <v>904</v>
      </c>
      <c r="L591" s="320">
        <v>3.0</v>
      </c>
      <c r="M591" s="293"/>
      <c r="N591" s="316">
        <f t="shared" si="108"/>
        <v>11</v>
      </c>
      <c r="O591" s="316">
        <f t="shared" si="3"/>
        <v>11</v>
      </c>
      <c r="P591" s="293"/>
      <c r="Q591" s="293"/>
      <c r="R591" s="293"/>
      <c r="S591" s="296"/>
      <c r="T591" s="296"/>
      <c r="U591" s="296"/>
    </row>
    <row r="592" hidden="1" outlineLevel="1">
      <c r="A592" s="294" t="str">
        <f t="shared" si="1"/>
        <v/>
      </c>
      <c r="B592" s="342" t="s">
        <v>913</v>
      </c>
      <c r="C592" s="343" t="s">
        <v>832</v>
      </c>
      <c r="D592" s="344"/>
      <c r="E592" s="345"/>
      <c r="F592" s="345"/>
      <c r="G592" s="346"/>
      <c r="H592" s="346"/>
      <c r="I592" s="294"/>
      <c r="J592" s="294"/>
      <c r="K592" s="294"/>
      <c r="L592" s="294"/>
      <c r="M592" s="293"/>
      <c r="N592" s="316">
        <f t="shared" si="108"/>
        <v>11</v>
      </c>
      <c r="O592" s="293" t="str">
        <f t="shared" si="3"/>
        <v/>
      </c>
      <c r="P592" s="293"/>
      <c r="Q592" s="293"/>
      <c r="R592" s="293"/>
      <c r="S592" s="296"/>
      <c r="T592" s="296"/>
      <c r="U592" s="296"/>
    </row>
    <row r="593" hidden="1" outlineLevel="2">
      <c r="A593" s="317">
        <f t="shared" si="1"/>
        <v>1</v>
      </c>
      <c r="B593" s="318">
        <f t="shared" ref="B593:B602" si="111">IF(AND(C593&lt;&gt;"",D593&lt;&gt;""),COUNTIF($A$10:A593,"&gt;0"),"")</f>
        <v>458</v>
      </c>
      <c r="C593" s="347" t="s">
        <v>1524</v>
      </c>
      <c r="D593" s="320" t="s">
        <v>1525</v>
      </c>
      <c r="E593" s="336" t="s">
        <v>1526</v>
      </c>
      <c r="F593" s="336"/>
      <c r="G593" s="348" t="s">
        <v>1527</v>
      </c>
      <c r="H593" s="216"/>
      <c r="I593" s="294"/>
      <c r="J593" s="320" t="s">
        <v>903</v>
      </c>
      <c r="K593" s="320" t="s">
        <v>904</v>
      </c>
      <c r="L593" s="320">
        <v>3.0</v>
      </c>
      <c r="M593" s="293"/>
      <c r="N593" s="316">
        <f t="shared" si="108"/>
        <v>11</v>
      </c>
      <c r="O593" s="316">
        <f t="shared" si="3"/>
        <v>11</v>
      </c>
      <c r="P593" s="293"/>
      <c r="Q593" s="293"/>
      <c r="R593" s="293"/>
      <c r="S593" s="296"/>
      <c r="T593" s="296"/>
      <c r="U593" s="296"/>
    </row>
    <row r="594" hidden="1" outlineLevel="2">
      <c r="A594" s="317">
        <f t="shared" si="1"/>
        <v>1</v>
      </c>
      <c r="B594" s="318">
        <f t="shared" si="111"/>
        <v>459</v>
      </c>
      <c r="C594" s="349" t="s">
        <v>1528</v>
      </c>
      <c r="D594" s="320" t="s">
        <v>1525</v>
      </c>
      <c r="E594" s="336" t="s">
        <v>1526</v>
      </c>
      <c r="F594" s="336"/>
      <c r="G594" s="62"/>
      <c r="H594" s="216"/>
      <c r="I594" s="294"/>
      <c r="J594" s="320" t="s">
        <v>903</v>
      </c>
      <c r="K594" s="320" t="s">
        <v>904</v>
      </c>
      <c r="L594" s="320">
        <v>3.0</v>
      </c>
      <c r="M594" s="293"/>
      <c r="N594" s="316">
        <f t="shared" si="108"/>
        <v>11</v>
      </c>
      <c r="O594" s="316">
        <f t="shared" si="3"/>
        <v>11</v>
      </c>
      <c r="P594" s="293"/>
      <c r="Q594" s="293"/>
      <c r="R594" s="293"/>
      <c r="S594" s="296"/>
      <c r="T594" s="296"/>
      <c r="U594" s="296"/>
    </row>
    <row r="595" hidden="1" outlineLevel="2">
      <c r="A595" s="317">
        <f t="shared" si="1"/>
        <v>1</v>
      </c>
      <c r="B595" s="318">
        <f t="shared" si="111"/>
        <v>460</v>
      </c>
      <c r="C595" s="347" t="s">
        <v>1529</v>
      </c>
      <c r="D595" s="320" t="s">
        <v>1525</v>
      </c>
      <c r="E595" s="336" t="s">
        <v>1526</v>
      </c>
      <c r="F595" s="336"/>
      <c r="G595" s="348" t="s">
        <v>1530</v>
      </c>
      <c r="H595" s="216"/>
      <c r="I595" s="294"/>
      <c r="J595" s="320" t="s">
        <v>903</v>
      </c>
      <c r="K595" s="320" t="s">
        <v>904</v>
      </c>
      <c r="L595" s="320">
        <v>3.0</v>
      </c>
      <c r="M595" s="293"/>
      <c r="N595" s="316">
        <f t="shared" si="108"/>
        <v>11</v>
      </c>
      <c r="O595" s="316">
        <f t="shared" si="3"/>
        <v>11</v>
      </c>
      <c r="P595" s="293"/>
      <c r="Q595" s="293"/>
      <c r="R595" s="293"/>
      <c r="S595" s="296"/>
      <c r="T595" s="296"/>
      <c r="U595" s="296"/>
    </row>
    <row r="596" hidden="1" outlineLevel="2">
      <c r="A596" s="317">
        <f t="shared" si="1"/>
        <v>1</v>
      </c>
      <c r="B596" s="318">
        <f t="shared" si="111"/>
        <v>461</v>
      </c>
      <c r="C596" s="347" t="s">
        <v>1531</v>
      </c>
      <c r="D596" s="320" t="s">
        <v>1525</v>
      </c>
      <c r="E596" s="336" t="s">
        <v>1526</v>
      </c>
      <c r="F596" s="336"/>
      <c r="G596" s="62"/>
      <c r="H596" s="216"/>
      <c r="I596" s="294"/>
      <c r="J596" s="320" t="s">
        <v>903</v>
      </c>
      <c r="K596" s="320" t="s">
        <v>904</v>
      </c>
      <c r="L596" s="320">
        <v>3.0</v>
      </c>
      <c r="M596" s="293"/>
      <c r="N596" s="316">
        <f t="shared" si="108"/>
        <v>11</v>
      </c>
      <c r="O596" s="316">
        <f t="shared" si="3"/>
        <v>11</v>
      </c>
      <c r="P596" s="293"/>
      <c r="Q596" s="293"/>
      <c r="R596" s="293"/>
      <c r="S596" s="296"/>
      <c r="T596" s="296"/>
      <c r="U596" s="296"/>
    </row>
    <row r="597" hidden="1" outlineLevel="2">
      <c r="A597" s="317">
        <f t="shared" si="1"/>
        <v>1</v>
      </c>
      <c r="B597" s="318">
        <f t="shared" si="111"/>
        <v>462</v>
      </c>
      <c r="C597" s="347" t="s">
        <v>1532</v>
      </c>
      <c r="D597" s="320" t="s">
        <v>1525</v>
      </c>
      <c r="E597" s="336" t="s">
        <v>1526</v>
      </c>
      <c r="F597" s="336"/>
      <c r="G597" s="348" t="s">
        <v>1901</v>
      </c>
      <c r="H597" s="216"/>
      <c r="I597" s="294"/>
      <c r="J597" s="320" t="s">
        <v>903</v>
      </c>
      <c r="K597" s="320" t="s">
        <v>904</v>
      </c>
      <c r="L597" s="320">
        <v>3.0</v>
      </c>
      <c r="M597" s="293"/>
      <c r="N597" s="316">
        <f t="shared" si="108"/>
        <v>11</v>
      </c>
      <c r="O597" s="316">
        <f t="shared" si="3"/>
        <v>11</v>
      </c>
      <c r="P597" s="293"/>
      <c r="Q597" s="293"/>
      <c r="R597" s="293"/>
      <c r="S597" s="296"/>
      <c r="T597" s="296"/>
      <c r="U597" s="296"/>
    </row>
    <row r="598" hidden="1" outlineLevel="2">
      <c r="A598" s="317">
        <f t="shared" si="1"/>
        <v>1</v>
      </c>
      <c r="B598" s="318">
        <f t="shared" si="111"/>
        <v>463</v>
      </c>
      <c r="C598" s="347" t="s">
        <v>1534</v>
      </c>
      <c r="D598" s="320" t="s">
        <v>1525</v>
      </c>
      <c r="E598" s="336" t="s">
        <v>1526</v>
      </c>
      <c r="F598" s="336"/>
      <c r="G598" s="62"/>
      <c r="H598" s="216"/>
      <c r="I598" s="294"/>
      <c r="J598" s="320" t="s">
        <v>903</v>
      </c>
      <c r="K598" s="320" t="s">
        <v>904</v>
      </c>
      <c r="L598" s="320">
        <v>3.0</v>
      </c>
      <c r="M598" s="293"/>
      <c r="N598" s="316">
        <f t="shared" si="108"/>
        <v>11</v>
      </c>
      <c r="O598" s="316">
        <f t="shared" si="3"/>
        <v>11</v>
      </c>
      <c r="P598" s="293"/>
      <c r="Q598" s="293"/>
      <c r="R598" s="293"/>
      <c r="S598" s="296"/>
      <c r="T598" s="296"/>
      <c r="U598" s="296"/>
    </row>
    <row r="599" hidden="1" outlineLevel="2">
      <c r="A599" s="317">
        <f t="shared" si="1"/>
        <v>1</v>
      </c>
      <c r="B599" s="318">
        <f t="shared" si="111"/>
        <v>464</v>
      </c>
      <c r="C599" s="347" t="s">
        <v>1535</v>
      </c>
      <c r="D599" s="350" t="s">
        <v>1536</v>
      </c>
      <c r="E599" s="336" t="s">
        <v>1526</v>
      </c>
      <c r="F599" s="369"/>
      <c r="G599" s="351" t="s">
        <v>1537</v>
      </c>
      <c r="H599" s="351"/>
      <c r="I599" s="294"/>
      <c r="J599" s="320" t="s">
        <v>903</v>
      </c>
      <c r="K599" s="320" t="s">
        <v>904</v>
      </c>
      <c r="L599" s="320">
        <v>3.0</v>
      </c>
      <c r="M599" s="293"/>
      <c r="N599" s="316">
        <f t="shared" si="108"/>
        <v>11</v>
      </c>
      <c r="O599" s="316">
        <f t="shared" si="3"/>
        <v>11</v>
      </c>
      <c r="P599" s="293"/>
      <c r="Q599" s="293"/>
      <c r="R599" s="293"/>
      <c r="S599" s="296"/>
      <c r="T599" s="296"/>
      <c r="U599" s="296"/>
    </row>
    <row r="600" hidden="1" outlineLevel="2">
      <c r="A600" s="317">
        <f t="shared" si="1"/>
        <v>1</v>
      </c>
      <c r="B600" s="318">
        <f t="shared" si="111"/>
        <v>465</v>
      </c>
      <c r="C600" s="322" t="s">
        <v>1540</v>
      </c>
      <c r="D600" s="350" t="s">
        <v>1536</v>
      </c>
      <c r="E600" s="336" t="s">
        <v>1526</v>
      </c>
      <c r="F600" s="369"/>
      <c r="G600" s="351" t="s">
        <v>1541</v>
      </c>
      <c r="H600" s="351"/>
      <c r="I600" s="294"/>
      <c r="J600" s="320" t="s">
        <v>903</v>
      </c>
      <c r="K600" s="320" t="s">
        <v>904</v>
      </c>
      <c r="L600" s="320">
        <v>3.0</v>
      </c>
      <c r="M600" s="293"/>
      <c r="N600" s="316">
        <f t="shared" si="108"/>
        <v>11</v>
      </c>
      <c r="O600" s="316">
        <f t="shared" si="3"/>
        <v>11</v>
      </c>
      <c r="P600" s="293"/>
      <c r="Q600" s="293"/>
      <c r="R600" s="293"/>
      <c r="S600" s="296"/>
      <c r="T600" s="296"/>
      <c r="U600" s="296"/>
    </row>
    <row r="601" hidden="1" outlineLevel="2">
      <c r="A601" s="317">
        <f t="shared" si="1"/>
        <v>1</v>
      </c>
      <c r="B601" s="318">
        <f t="shared" si="111"/>
        <v>466</v>
      </c>
      <c r="C601" s="322" t="s">
        <v>1543</v>
      </c>
      <c r="D601" s="350" t="s">
        <v>1536</v>
      </c>
      <c r="E601" s="336" t="s">
        <v>1526</v>
      </c>
      <c r="F601" s="369"/>
      <c r="G601" s="351" t="s">
        <v>1544</v>
      </c>
      <c r="H601" s="351"/>
      <c r="I601" s="294"/>
      <c r="J601" s="320" t="s">
        <v>903</v>
      </c>
      <c r="K601" s="320" t="s">
        <v>904</v>
      </c>
      <c r="L601" s="320">
        <v>3.0</v>
      </c>
      <c r="M601" s="293"/>
      <c r="N601" s="316">
        <f t="shared" si="108"/>
        <v>11</v>
      </c>
      <c r="O601" s="316">
        <f t="shared" si="3"/>
        <v>11</v>
      </c>
      <c r="P601" s="293"/>
      <c r="Q601" s="293"/>
      <c r="R601" s="293"/>
      <c r="S601" s="296"/>
      <c r="T601" s="296"/>
      <c r="U601" s="296"/>
    </row>
    <row r="602" hidden="1" outlineLevel="2">
      <c r="A602" s="317">
        <f t="shared" si="1"/>
        <v>1</v>
      </c>
      <c r="B602" s="318">
        <f t="shared" si="111"/>
        <v>467</v>
      </c>
      <c r="C602" s="322" t="s">
        <v>1546</v>
      </c>
      <c r="D602" s="350" t="s">
        <v>1536</v>
      </c>
      <c r="E602" s="336" t="s">
        <v>1526</v>
      </c>
      <c r="F602" s="369"/>
      <c r="G602" s="351" t="s">
        <v>1547</v>
      </c>
      <c r="H602" s="351"/>
      <c r="I602" s="294"/>
      <c r="J602" s="320" t="s">
        <v>903</v>
      </c>
      <c r="K602" s="320" t="s">
        <v>904</v>
      </c>
      <c r="L602" s="320">
        <v>3.0</v>
      </c>
      <c r="M602" s="293"/>
      <c r="N602" s="316">
        <f t="shared" si="108"/>
        <v>11</v>
      </c>
      <c r="O602" s="316">
        <f t="shared" si="3"/>
        <v>11</v>
      </c>
      <c r="P602" s="293"/>
      <c r="Q602" s="293"/>
      <c r="R602" s="293"/>
      <c r="S602" s="296"/>
      <c r="T602" s="296"/>
      <c r="U602" s="296"/>
    </row>
    <row r="603" hidden="1" outlineLevel="1">
      <c r="A603" s="294" t="str">
        <f t="shared" si="1"/>
        <v/>
      </c>
      <c r="B603" s="292" t="s">
        <v>949</v>
      </c>
      <c r="C603" s="352" t="s">
        <v>1549</v>
      </c>
      <c r="D603" s="294"/>
      <c r="E603" s="325"/>
      <c r="F603" s="325"/>
      <c r="G603" s="294"/>
      <c r="H603" s="294"/>
      <c r="I603" s="294"/>
      <c r="J603" s="294"/>
      <c r="K603" s="294"/>
      <c r="L603" s="294"/>
      <c r="M603" s="293"/>
      <c r="N603" s="316">
        <f t="shared" si="108"/>
        <v>11</v>
      </c>
      <c r="O603" s="293" t="str">
        <f t="shared" si="3"/>
        <v/>
      </c>
      <c r="P603" s="293"/>
      <c r="Q603" s="293"/>
      <c r="R603" s="293"/>
      <c r="S603" s="296"/>
      <c r="T603" s="296"/>
      <c r="U603" s="296"/>
    </row>
    <row r="604" hidden="1" outlineLevel="2">
      <c r="A604" s="317">
        <f t="shared" si="1"/>
        <v>1</v>
      </c>
      <c r="B604" s="318">
        <f t="shared" ref="B604:B688" si="112">IF(AND(C604&lt;&gt;"",D604&lt;&gt;""),COUNTIF($A$10:A604,"&gt;0"),"")</f>
        <v>468</v>
      </c>
      <c r="C604" s="347" t="s">
        <v>1550</v>
      </c>
      <c r="D604" s="320" t="s">
        <v>1551</v>
      </c>
      <c r="E604" s="336" t="s">
        <v>1526</v>
      </c>
      <c r="F604" s="336"/>
      <c r="G604" s="348" t="s">
        <v>1552</v>
      </c>
      <c r="H604" s="216"/>
      <c r="I604" s="294"/>
      <c r="J604" s="320" t="s">
        <v>903</v>
      </c>
      <c r="K604" s="320" t="s">
        <v>904</v>
      </c>
      <c r="L604" s="320">
        <v>3.0</v>
      </c>
      <c r="M604" s="293"/>
      <c r="N604" s="316">
        <f t="shared" si="108"/>
        <v>11</v>
      </c>
      <c r="O604" s="316">
        <f t="shared" si="3"/>
        <v>11</v>
      </c>
      <c r="P604" s="293"/>
      <c r="Q604" s="293"/>
      <c r="R604" s="293"/>
      <c r="S604" s="296"/>
      <c r="T604" s="296"/>
      <c r="U604" s="296"/>
    </row>
    <row r="605" hidden="1" outlineLevel="2">
      <c r="A605" s="317">
        <f t="shared" si="1"/>
        <v>1</v>
      </c>
      <c r="B605" s="318">
        <f t="shared" si="112"/>
        <v>469</v>
      </c>
      <c r="C605" s="347" t="s">
        <v>1553</v>
      </c>
      <c r="D605" s="320" t="s">
        <v>1551</v>
      </c>
      <c r="E605" s="336" t="s">
        <v>1526</v>
      </c>
      <c r="F605" s="336"/>
      <c r="G605" s="62"/>
      <c r="H605" s="216"/>
      <c r="I605" s="294"/>
      <c r="J605" s="320" t="s">
        <v>903</v>
      </c>
      <c r="K605" s="320" t="s">
        <v>904</v>
      </c>
      <c r="L605" s="320">
        <v>3.0</v>
      </c>
      <c r="M605" s="293"/>
      <c r="N605" s="316">
        <f t="shared" si="108"/>
        <v>11</v>
      </c>
      <c r="O605" s="316">
        <f t="shared" si="3"/>
        <v>11</v>
      </c>
      <c r="P605" s="293"/>
      <c r="Q605" s="293"/>
      <c r="R605" s="293"/>
      <c r="S605" s="296"/>
      <c r="T605" s="296"/>
      <c r="U605" s="296"/>
    </row>
    <row r="606" hidden="1" outlineLevel="2">
      <c r="A606" s="317">
        <f t="shared" si="1"/>
        <v>1</v>
      </c>
      <c r="B606" s="318">
        <f t="shared" si="112"/>
        <v>470</v>
      </c>
      <c r="C606" s="347" t="s">
        <v>1554</v>
      </c>
      <c r="D606" s="320" t="s">
        <v>1551</v>
      </c>
      <c r="E606" s="336" t="s">
        <v>1526</v>
      </c>
      <c r="F606" s="336"/>
      <c r="G606" s="348" t="s">
        <v>1555</v>
      </c>
      <c r="H606" s="216"/>
      <c r="I606" s="294"/>
      <c r="J606" s="320" t="s">
        <v>903</v>
      </c>
      <c r="K606" s="320" t="s">
        <v>904</v>
      </c>
      <c r="L606" s="320">
        <v>3.0</v>
      </c>
      <c r="M606" s="293"/>
      <c r="N606" s="316">
        <f t="shared" si="108"/>
        <v>11</v>
      </c>
      <c r="O606" s="316">
        <f t="shared" si="3"/>
        <v>11</v>
      </c>
      <c r="P606" s="293"/>
      <c r="Q606" s="293"/>
      <c r="R606" s="293"/>
      <c r="S606" s="296"/>
      <c r="T606" s="296"/>
      <c r="U606" s="296"/>
    </row>
    <row r="607" hidden="1" outlineLevel="2">
      <c r="A607" s="317">
        <f t="shared" si="1"/>
        <v>1</v>
      </c>
      <c r="B607" s="318">
        <f t="shared" si="112"/>
        <v>471</v>
      </c>
      <c r="C607" s="347" t="s">
        <v>1556</v>
      </c>
      <c r="D607" s="320" t="s">
        <v>1551</v>
      </c>
      <c r="E607" s="336" t="s">
        <v>1526</v>
      </c>
      <c r="F607" s="336"/>
      <c r="G607" s="62"/>
      <c r="H607" s="216"/>
      <c r="I607" s="294"/>
      <c r="J607" s="320" t="s">
        <v>903</v>
      </c>
      <c r="K607" s="320" t="s">
        <v>904</v>
      </c>
      <c r="L607" s="320">
        <v>3.0</v>
      </c>
      <c r="M607" s="293"/>
      <c r="N607" s="316">
        <f t="shared" si="108"/>
        <v>11</v>
      </c>
      <c r="O607" s="316">
        <f t="shared" si="3"/>
        <v>11</v>
      </c>
      <c r="P607" s="293"/>
      <c r="Q607" s="293"/>
      <c r="R607" s="293"/>
      <c r="S607" s="296"/>
      <c r="T607" s="296"/>
      <c r="U607" s="296"/>
    </row>
    <row r="608" hidden="1" outlineLevel="2">
      <c r="A608" s="317">
        <f t="shared" si="1"/>
        <v>1</v>
      </c>
      <c r="B608" s="318">
        <f t="shared" si="112"/>
        <v>472</v>
      </c>
      <c r="C608" s="347" t="s">
        <v>1557</v>
      </c>
      <c r="D608" s="320" t="s">
        <v>1551</v>
      </c>
      <c r="E608" s="336" t="s">
        <v>1526</v>
      </c>
      <c r="F608" s="336"/>
      <c r="G608" s="348" t="s">
        <v>1558</v>
      </c>
      <c r="H608" s="216"/>
      <c r="I608" s="294"/>
      <c r="J608" s="320" t="s">
        <v>903</v>
      </c>
      <c r="K608" s="320" t="s">
        <v>904</v>
      </c>
      <c r="L608" s="320">
        <v>3.0</v>
      </c>
      <c r="M608" s="293"/>
      <c r="N608" s="316">
        <f t="shared" si="108"/>
        <v>11</v>
      </c>
      <c r="O608" s="316">
        <f t="shared" si="3"/>
        <v>11</v>
      </c>
      <c r="P608" s="293"/>
      <c r="Q608" s="293"/>
      <c r="R608" s="293"/>
      <c r="S608" s="296"/>
      <c r="T608" s="296"/>
      <c r="U608" s="296"/>
    </row>
    <row r="609" hidden="1" outlineLevel="2">
      <c r="A609" s="317">
        <f t="shared" si="1"/>
        <v>1</v>
      </c>
      <c r="B609" s="318">
        <f t="shared" si="112"/>
        <v>473</v>
      </c>
      <c r="C609" s="347" t="s">
        <v>1559</v>
      </c>
      <c r="D609" s="320" t="s">
        <v>1551</v>
      </c>
      <c r="E609" s="336" t="s">
        <v>1526</v>
      </c>
      <c r="F609" s="336"/>
      <c r="G609" s="62"/>
      <c r="H609" s="216"/>
      <c r="I609" s="294"/>
      <c r="J609" s="320" t="s">
        <v>903</v>
      </c>
      <c r="K609" s="320" t="s">
        <v>904</v>
      </c>
      <c r="L609" s="320">
        <v>3.0</v>
      </c>
      <c r="M609" s="293"/>
      <c r="N609" s="316">
        <f t="shared" si="108"/>
        <v>11</v>
      </c>
      <c r="O609" s="316">
        <f t="shared" si="3"/>
        <v>11</v>
      </c>
      <c r="P609" s="293"/>
      <c r="Q609" s="293"/>
      <c r="R609" s="293"/>
      <c r="S609" s="296"/>
      <c r="T609" s="296"/>
      <c r="U609" s="296"/>
    </row>
    <row r="610" hidden="1" outlineLevel="2">
      <c r="A610" s="317">
        <f t="shared" si="1"/>
        <v>1</v>
      </c>
      <c r="B610" s="318">
        <f t="shared" si="112"/>
        <v>474</v>
      </c>
      <c r="C610" s="347" t="s">
        <v>1560</v>
      </c>
      <c r="D610" s="320" t="s">
        <v>1551</v>
      </c>
      <c r="E610" s="336" t="s">
        <v>1526</v>
      </c>
      <c r="F610" s="336"/>
      <c r="G610" s="348" t="s">
        <v>1561</v>
      </c>
      <c r="H610" s="216"/>
      <c r="I610" s="294"/>
      <c r="J610" s="320" t="s">
        <v>903</v>
      </c>
      <c r="K610" s="320" t="s">
        <v>904</v>
      </c>
      <c r="L610" s="320">
        <v>3.0</v>
      </c>
      <c r="M610" s="293"/>
      <c r="N610" s="316">
        <f t="shared" si="108"/>
        <v>11</v>
      </c>
      <c r="O610" s="316">
        <f t="shared" si="3"/>
        <v>11</v>
      </c>
      <c r="P610" s="293"/>
      <c r="Q610" s="293"/>
      <c r="R610" s="293"/>
      <c r="S610" s="296"/>
      <c r="T610" s="296"/>
      <c r="U610" s="296"/>
    </row>
    <row r="611" hidden="1" outlineLevel="2">
      <c r="A611" s="317">
        <f t="shared" si="1"/>
        <v>1</v>
      </c>
      <c r="B611" s="318">
        <f t="shared" si="112"/>
        <v>475</v>
      </c>
      <c r="C611" s="347" t="s">
        <v>1562</v>
      </c>
      <c r="D611" s="320" t="s">
        <v>1551</v>
      </c>
      <c r="E611" s="336" t="s">
        <v>1526</v>
      </c>
      <c r="F611" s="336"/>
      <c r="G611" s="62"/>
      <c r="H611" s="216"/>
      <c r="I611" s="294"/>
      <c r="J611" s="320" t="s">
        <v>903</v>
      </c>
      <c r="K611" s="320" t="s">
        <v>904</v>
      </c>
      <c r="L611" s="320">
        <v>3.0</v>
      </c>
      <c r="M611" s="293"/>
      <c r="N611" s="316">
        <f t="shared" si="108"/>
        <v>11</v>
      </c>
      <c r="O611" s="316">
        <f t="shared" si="3"/>
        <v>11</v>
      </c>
      <c r="P611" s="293"/>
      <c r="Q611" s="293"/>
      <c r="R611" s="293"/>
      <c r="S611" s="296"/>
      <c r="T611" s="296"/>
      <c r="U611" s="296"/>
    </row>
    <row r="612" hidden="1" outlineLevel="2">
      <c r="A612" s="317">
        <f t="shared" si="1"/>
        <v>1</v>
      </c>
      <c r="B612" s="318">
        <f t="shared" si="112"/>
        <v>476</v>
      </c>
      <c r="C612" s="347" t="s">
        <v>1563</v>
      </c>
      <c r="D612" s="320" t="s">
        <v>1564</v>
      </c>
      <c r="E612" s="336" t="s">
        <v>1526</v>
      </c>
      <c r="F612" s="336"/>
      <c r="G612" s="348" t="s">
        <v>1565</v>
      </c>
      <c r="H612" s="216"/>
      <c r="I612" s="294"/>
      <c r="J612" s="320" t="s">
        <v>903</v>
      </c>
      <c r="K612" s="320" t="s">
        <v>904</v>
      </c>
      <c r="L612" s="320">
        <v>3.0</v>
      </c>
      <c r="M612" s="293"/>
      <c r="N612" s="316">
        <f t="shared" si="108"/>
        <v>11</v>
      </c>
      <c r="O612" s="316">
        <f t="shared" si="3"/>
        <v>11</v>
      </c>
      <c r="P612" s="293"/>
      <c r="Q612" s="293"/>
      <c r="R612" s="293"/>
      <c r="S612" s="296"/>
      <c r="T612" s="296"/>
      <c r="U612" s="296"/>
    </row>
    <row r="613" hidden="1" outlineLevel="2">
      <c r="A613" s="317">
        <f t="shared" si="1"/>
        <v>1</v>
      </c>
      <c r="B613" s="318">
        <f t="shared" si="112"/>
        <v>477</v>
      </c>
      <c r="C613" s="347" t="s">
        <v>1566</v>
      </c>
      <c r="D613" s="320" t="s">
        <v>1564</v>
      </c>
      <c r="E613" s="336" t="s">
        <v>1526</v>
      </c>
      <c r="F613" s="336"/>
      <c r="G613" s="62"/>
      <c r="H613" s="216"/>
      <c r="I613" s="294"/>
      <c r="J613" s="320" t="s">
        <v>903</v>
      </c>
      <c r="K613" s="320" t="s">
        <v>904</v>
      </c>
      <c r="L613" s="320">
        <v>3.0</v>
      </c>
      <c r="M613" s="293"/>
      <c r="N613" s="316">
        <f t="shared" si="108"/>
        <v>11</v>
      </c>
      <c r="O613" s="316">
        <f t="shared" si="3"/>
        <v>11</v>
      </c>
      <c r="P613" s="293"/>
      <c r="Q613" s="293"/>
      <c r="R613" s="293"/>
      <c r="S613" s="296"/>
      <c r="T613" s="296"/>
      <c r="U613" s="296"/>
    </row>
    <row r="614" hidden="1" outlineLevel="2">
      <c r="A614" s="317">
        <f t="shared" si="1"/>
        <v>1</v>
      </c>
      <c r="B614" s="318">
        <f t="shared" si="112"/>
        <v>478</v>
      </c>
      <c r="C614" s="347" t="s">
        <v>1567</v>
      </c>
      <c r="D614" s="320" t="s">
        <v>1564</v>
      </c>
      <c r="E614" s="336" t="s">
        <v>1526</v>
      </c>
      <c r="F614" s="336"/>
      <c r="G614" s="348" t="s">
        <v>1568</v>
      </c>
      <c r="H614" s="216"/>
      <c r="I614" s="294"/>
      <c r="J614" s="320" t="s">
        <v>903</v>
      </c>
      <c r="K614" s="320" t="s">
        <v>904</v>
      </c>
      <c r="L614" s="320">
        <v>3.0</v>
      </c>
      <c r="M614" s="293"/>
      <c r="N614" s="316">
        <f t="shared" si="108"/>
        <v>11</v>
      </c>
      <c r="O614" s="316">
        <f t="shared" si="3"/>
        <v>11</v>
      </c>
      <c r="P614" s="293"/>
      <c r="Q614" s="293"/>
      <c r="R614" s="293"/>
      <c r="S614" s="296"/>
      <c r="T614" s="296"/>
      <c r="U614" s="296"/>
    </row>
    <row r="615" hidden="1" outlineLevel="2">
      <c r="A615" s="317">
        <f t="shared" si="1"/>
        <v>1</v>
      </c>
      <c r="B615" s="318">
        <f t="shared" si="112"/>
        <v>479</v>
      </c>
      <c r="C615" s="347" t="s">
        <v>1569</v>
      </c>
      <c r="D615" s="320" t="s">
        <v>1564</v>
      </c>
      <c r="E615" s="336" t="s">
        <v>1526</v>
      </c>
      <c r="F615" s="336"/>
      <c r="G615" s="62"/>
      <c r="H615" s="216"/>
      <c r="I615" s="294"/>
      <c r="J615" s="320" t="s">
        <v>903</v>
      </c>
      <c r="K615" s="320" t="s">
        <v>904</v>
      </c>
      <c r="L615" s="320">
        <v>3.0</v>
      </c>
      <c r="M615" s="293"/>
      <c r="N615" s="316">
        <f t="shared" si="108"/>
        <v>11</v>
      </c>
      <c r="O615" s="316">
        <f t="shared" si="3"/>
        <v>11</v>
      </c>
      <c r="P615" s="293"/>
      <c r="Q615" s="293"/>
      <c r="R615" s="293"/>
      <c r="S615" s="296"/>
      <c r="T615" s="296"/>
      <c r="U615" s="296"/>
    </row>
    <row r="616" hidden="1" outlineLevel="2">
      <c r="A616" s="317">
        <f t="shared" si="1"/>
        <v>1</v>
      </c>
      <c r="B616" s="318">
        <f t="shared" si="112"/>
        <v>480</v>
      </c>
      <c r="C616" s="347" t="s">
        <v>1570</v>
      </c>
      <c r="D616" s="320" t="s">
        <v>1525</v>
      </c>
      <c r="E616" s="336" t="s">
        <v>1526</v>
      </c>
      <c r="F616" s="336"/>
      <c r="G616" s="348" t="s">
        <v>1571</v>
      </c>
      <c r="H616" s="216"/>
      <c r="I616" s="294"/>
      <c r="J616" s="320" t="s">
        <v>903</v>
      </c>
      <c r="K616" s="320" t="s">
        <v>904</v>
      </c>
      <c r="L616" s="320">
        <v>3.0</v>
      </c>
      <c r="M616" s="293"/>
      <c r="N616" s="316">
        <f t="shared" si="108"/>
        <v>11</v>
      </c>
      <c r="O616" s="316">
        <f t="shared" si="3"/>
        <v>11</v>
      </c>
      <c r="P616" s="293"/>
      <c r="Q616" s="293"/>
      <c r="R616" s="293"/>
      <c r="S616" s="296"/>
      <c r="T616" s="296"/>
      <c r="U616" s="296"/>
    </row>
    <row r="617" hidden="1" outlineLevel="2">
      <c r="A617" s="317">
        <f t="shared" si="1"/>
        <v>1</v>
      </c>
      <c r="B617" s="318">
        <f t="shared" si="112"/>
        <v>481</v>
      </c>
      <c r="C617" s="347" t="s">
        <v>1572</v>
      </c>
      <c r="D617" s="320" t="s">
        <v>1525</v>
      </c>
      <c r="E617" s="336" t="s">
        <v>1526</v>
      </c>
      <c r="F617" s="336"/>
      <c r="G617" s="62"/>
      <c r="H617" s="216"/>
      <c r="I617" s="294"/>
      <c r="J617" s="320" t="s">
        <v>903</v>
      </c>
      <c r="K617" s="320" t="s">
        <v>904</v>
      </c>
      <c r="L617" s="320">
        <v>3.0</v>
      </c>
      <c r="M617" s="293"/>
      <c r="N617" s="316">
        <f t="shared" si="108"/>
        <v>11</v>
      </c>
      <c r="O617" s="316">
        <f t="shared" si="3"/>
        <v>11</v>
      </c>
      <c r="P617" s="293"/>
      <c r="Q617" s="293"/>
      <c r="R617" s="293"/>
      <c r="S617" s="296"/>
      <c r="T617" s="296"/>
      <c r="U617" s="296"/>
    </row>
    <row r="618" hidden="1" outlineLevel="2">
      <c r="A618" s="317">
        <f t="shared" si="1"/>
        <v>1</v>
      </c>
      <c r="B618" s="318">
        <f t="shared" si="112"/>
        <v>482</v>
      </c>
      <c r="C618" s="347" t="s">
        <v>1573</v>
      </c>
      <c r="D618" s="320" t="s">
        <v>1525</v>
      </c>
      <c r="E618" s="336" t="s">
        <v>1526</v>
      </c>
      <c r="F618" s="336"/>
      <c r="G618" s="348" t="s">
        <v>1574</v>
      </c>
      <c r="H618" s="216"/>
      <c r="I618" s="294"/>
      <c r="J618" s="320" t="s">
        <v>903</v>
      </c>
      <c r="K618" s="320" t="s">
        <v>904</v>
      </c>
      <c r="L618" s="320">
        <v>3.0</v>
      </c>
      <c r="M618" s="293"/>
      <c r="N618" s="316">
        <f t="shared" si="108"/>
        <v>11</v>
      </c>
      <c r="O618" s="316">
        <f t="shared" si="3"/>
        <v>11</v>
      </c>
      <c r="P618" s="293"/>
      <c r="Q618" s="293"/>
      <c r="R618" s="293"/>
      <c r="S618" s="296"/>
      <c r="T618" s="296"/>
      <c r="U618" s="296"/>
    </row>
    <row r="619" hidden="1" outlineLevel="2">
      <c r="A619" s="317">
        <f t="shared" si="1"/>
        <v>1</v>
      </c>
      <c r="B619" s="318">
        <f t="shared" si="112"/>
        <v>483</v>
      </c>
      <c r="C619" s="347" t="s">
        <v>1575</v>
      </c>
      <c r="D619" s="320" t="s">
        <v>1525</v>
      </c>
      <c r="E619" s="336" t="s">
        <v>1526</v>
      </c>
      <c r="F619" s="336"/>
      <c r="G619" s="62"/>
      <c r="H619" s="216"/>
      <c r="I619" s="294"/>
      <c r="J619" s="320" t="s">
        <v>903</v>
      </c>
      <c r="K619" s="320" t="s">
        <v>904</v>
      </c>
      <c r="L619" s="320">
        <v>3.0</v>
      </c>
      <c r="M619" s="293"/>
      <c r="N619" s="316">
        <f t="shared" si="108"/>
        <v>11</v>
      </c>
      <c r="O619" s="316">
        <f t="shared" si="3"/>
        <v>11</v>
      </c>
      <c r="P619" s="293"/>
      <c r="Q619" s="293"/>
      <c r="R619" s="293"/>
      <c r="S619" s="296"/>
      <c r="T619" s="296"/>
      <c r="U619" s="296"/>
    </row>
    <row r="620" hidden="1" outlineLevel="2">
      <c r="A620" s="317">
        <f t="shared" si="1"/>
        <v>1</v>
      </c>
      <c r="B620" s="318">
        <f t="shared" si="112"/>
        <v>484</v>
      </c>
      <c r="C620" s="347" t="s">
        <v>1576</v>
      </c>
      <c r="D620" s="320" t="s">
        <v>1525</v>
      </c>
      <c r="E620" s="336" t="s">
        <v>1526</v>
      </c>
      <c r="F620" s="336"/>
      <c r="G620" s="348" t="s">
        <v>1577</v>
      </c>
      <c r="H620" s="216"/>
      <c r="I620" s="294"/>
      <c r="J620" s="320" t="s">
        <v>903</v>
      </c>
      <c r="K620" s="320" t="s">
        <v>904</v>
      </c>
      <c r="L620" s="320">
        <v>3.0</v>
      </c>
      <c r="M620" s="293"/>
      <c r="N620" s="316">
        <f t="shared" si="108"/>
        <v>11</v>
      </c>
      <c r="O620" s="316">
        <f t="shared" si="3"/>
        <v>11</v>
      </c>
      <c r="P620" s="293"/>
      <c r="Q620" s="293"/>
      <c r="R620" s="293"/>
      <c r="S620" s="296"/>
      <c r="T620" s="296"/>
      <c r="U620" s="296"/>
    </row>
    <row r="621" hidden="1" outlineLevel="2">
      <c r="A621" s="317">
        <f t="shared" si="1"/>
        <v>1</v>
      </c>
      <c r="B621" s="318">
        <f t="shared" si="112"/>
        <v>485</v>
      </c>
      <c r="C621" s="347" t="s">
        <v>1578</v>
      </c>
      <c r="D621" s="320" t="s">
        <v>1525</v>
      </c>
      <c r="E621" s="336" t="s">
        <v>1526</v>
      </c>
      <c r="F621" s="336"/>
      <c r="G621" s="62"/>
      <c r="H621" s="216"/>
      <c r="I621" s="294"/>
      <c r="J621" s="320" t="s">
        <v>903</v>
      </c>
      <c r="K621" s="320" t="s">
        <v>904</v>
      </c>
      <c r="L621" s="320">
        <v>3.0</v>
      </c>
      <c r="M621" s="293"/>
      <c r="N621" s="316">
        <f t="shared" si="108"/>
        <v>11</v>
      </c>
      <c r="O621" s="316">
        <f t="shared" si="3"/>
        <v>11</v>
      </c>
      <c r="P621" s="293"/>
      <c r="Q621" s="293"/>
      <c r="R621" s="293"/>
      <c r="S621" s="296"/>
      <c r="T621" s="296"/>
      <c r="U621" s="296"/>
    </row>
    <row r="622" hidden="1" outlineLevel="2">
      <c r="A622" s="317">
        <f t="shared" si="1"/>
        <v>1</v>
      </c>
      <c r="B622" s="318">
        <f t="shared" si="112"/>
        <v>486</v>
      </c>
      <c r="C622" s="347" t="s">
        <v>1579</v>
      </c>
      <c r="D622" s="320" t="s">
        <v>1525</v>
      </c>
      <c r="E622" s="336" t="s">
        <v>1526</v>
      </c>
      <c r="F622" s="336"/>
      <c r="G622" s="348" t="s">
        <v>1580</v>
      </c>
      <c r="H622" s="216"/>
      <c r="I622" s="294"/>
      <c r="J622" s="320" t="s">
        <v>903</v>
      </c>
      <c r="K622" s="320" t="s">
        <v>904</v>
      </c>
      <c r="L622" s="320">
        <v>3.0</v>
      </c>
      <c r="M622" s="293"/>
      <c r="N622" s="316">
        <f t="shared" si="108"/>
        <v>11</v>
      </c>
      <c r="O622" s="316">
        <f t="shared" si="3"/>
        <v>11</v>
      </c>
      <c r="P622" s="293"/>
      <c r="Q622" s="293"/>
      <c r="R622" s="293"/>
      <c r="S622" s="296"/>
      <c r="T622" s="296"/>
      <c r="U622" s="296"/>
    </row>
    <row r="623" hidden="1" outlineLevel="2">
      <c r="A623" s="317">
        <f t="shared" si="1"/>
        <v>1</v>
      </c>
      <c r="B623" s="318">
        <f t="shared" si="112"/>
        <v>487</v>
      </c>
      <c r="C623" s="347" t="s">
        <v>1581</v>
      </c>
      <c r="D623" s="320" t="s">
        <v>1525</v>
      </c>
      <c r="E623" s="336" t="s">
        <v>1526</v>
      </c>
      <c r="F623" s="336"/>
      <c r="G623" s="62"/>
      <c r="H623" s="216"/>
      <c r="I623" s="294"/>
      <c r="J623" s="320" t="s">
        <v>903</v>
      </c>
      <c r="K623" s="320" t="s">
        <v>904</v>
      </c>
      <c r="L623" s="320">
        <v>3.0</v>
      </c>
      <c r="M623" s="293"/>
      <c r="N623" s="316">
        <f t="shared" si="108"/>
        <v>11</v>
      </c>
      <c r="O623" s="316">
        <f t="shared" si="3"/>
        <v>11</v>
      </c>
      <c r="P623" s="293"/>
      <c r="Q623" s="293"/>
      <c r="R623" s="293"/>
      <c r="S623" s="296"/>
      <c r="T623" s="296"/>
      <c r="U623" s="296"/>
    </row>
    <row r="624" hidden="1" outlineLevel="2">
      <c r="A624" s="317">
        <f t="shared" si="1"/>
        <v>1</v>
      </c>
      <c r="B624" s="318">
        <f t="shared" si="112"/>
        <v>488</v>
      </c>
      <c r="C624" s="347" t="s">
        <v>1582</v>
      </c>
      <c r="D624" s="320" t="s">
        <v>1583</v>
      </c>
      <c r="E624" s="336" t="s">
        <v>1526</v>
      </c>
      <c r="F624" s="336"/>
      <c r="G624" s="348" t="s">
        <v>1584</v>
      </c>
      <c r="H624" s="216"/>
      <c r="I624" s="294"/>
      <c r="J624" s="320" t="s">
        <v>903</v>
      </c>
      <c r="K624" s="320" t="s">
        <v>904</v>
      </c>
      <c r="L624" s="320">
        <v>3.0</v>
      </c>
      <c r="M624" s="293"/>
      <c r="N624" s="316">
        <f t="shared" si="108"/>
        <v>11</v>
      </c>
      <c r="O624" s="316">
        <f t="shared" si="3"/>
        <v>11</v>
      </c>
      <c r="P624" s="293"/>
      <c r="Q624" s="293"/>
      <c r="R624" s="293"/>
      <c r="S624" s="296"/>
      <c r="T624" s="296"/>
      <c r="U624" s="296"/>
    </row>
    <row r="625" ht="64.5" hidden="1" customHeight="1" outlineLevel="2">
      <c r="A625" s="317">
        <f t="shared" si="1"/>
        <v>1</v>
      </c>
      <c r="B625" s="318">
        <f t="shared" si="112"/>
        <v>489</v>
      </c>
      <c r="C625" s="322" t="s">
        <v>1585</v>
      </c>
      <c r="D625" s="320" t="s">
        <v>1583</v>
      </c>
      <c r="E625" s="336" t="s">
        <v>1526</v>
      </c>
      <c r="F625" s="336"/>
      <c r="G625" s="62"/>
      <c r="H625" s="216"/>
      <c r="I625" s="294"/>
      <c r="J625" s="320" t="s">
        <v>903</v>
      </c>
      <c r="K625" s="320" t="s">
        <v>904</v>
      </c>
      <c r="L625" s="320">
        <v>3.0</v>
      </c>
      <c r="M625" s="293"/>
      <c r="N625" s="316">
        <f t="shared" si="108"/>
        <v>11</v>
      </c>
      <c r="O625" s="316">
        <f t="shared" si="3"/>
        <v>11</v>
      </c>
      <c r="P625" s="293"/>
      <c r="Q625" s="293"/>
      <c r="R625" s="293"/>
      <c r="S625" s="296"/>
      <c r="T625" s="296"/>
      <c r="U625" s="296"/>
    </row>
    <row r="626" hidden="1" outlineLevel="2">
      <c r="A626" s="317">
        <f t="shared" si="1"/>
        <v>1</v>
      </c>
      <c r="B626" s="318">
        <f t="shared" si="112"/>
        <v>490</v>
      </c>
      <c r="C626" s="322" t="s">
        <v>1586</v>
      </c>
      <c r="D626" s="320" t="s">
        <v>1583</v>
      </c>
      <c r="E626" s="336" t="s">
        <v>1526</v>
      </c>
      <c r="F626" s="336"/>
      <c r="G626" s="348" t="s">
        <v>1587</v>
      </c>
      <c r="H626" s="216"/>
      <c r="I626" s="294"/>
      <c r="J626" s="320" t="s">
        <v>903</v>
      </c>
      <c r="K626" s="320" t="s">
        <v>904</v>
      </c>
      <c r="L626" s="320">
        <v>3.0</v>
      </c>
      <c r="M626" s="293"/>
      <c r="N626" s="316">
        <f t="shared" si="108"/>
        <v>11</v>
      </c>
      <c r="O626" s="316">
        <f t="shared" si="3"/>
        <v>11</v>
      </c>
      <c r="P626" s="293"/>
      <c r="Q626" s="293"/>
      <c r="R626" s="293"/>
      <c r="S626" s="296"/>
      <c r="T626" s="296"/>
      <c r="U626" s="296"/>
    </row>
    <row r="627" hidden="1" outlineLevel="2">
      <c r="A627" s="317">
        <f t="shared" si="1"/>
        <v>1</v>
      </c>
      <c r="B627" s="318">
        <f t="shared" si="112"/>
        <v>491</v>
      </c>
      <c r="C627" s="322" t="s">
        <v>1588</v>
      </c>
      <c r="D627" s="320" t="s">
        <v>1583</v>
      </c>
      <c r="E627" s="336" t="s">
        <v>1526</v>
      </c>
      <c r="F627" s="336"/>
      <c r="G627" s="62"/>
      <c r="H627" s="216"/>
      <c r="I627" s="294"/>
      <c r="J627" s="320" t="s">
        <v>903</v>
      </c>
      <c r="K627" s="320" t="s">
        <v>904</v>
      </c>
      <c r="L627" s="320">
        <v>3.0</v>
      </c>
      <c r="M627" s="293"/>
      <c r="N627" s="316">
        <f t="shared" si="108"/>
        <v>11</v>
      </c>
      <c r="O627" s="316">
        <f t="shared" si="3"/>
        <v>11</v>
      </c>
      <c r="P627" s="293"/>
      <c r="Q627" s="293"/>
      <c r="R627" s="293"/>
      <c r="S627" s="296"/>
      <c r="T627" s="296"/>
      <c r="U627" s="296"/>
    </row>
    <row r="628" hidden="1" outlineLevel="2">
      <c r="A628" s="317">
        <f t="shared" si="1"/>
        <v>1</v>
      </c>
      <c r="B628" s="318">
        <f t="shared" si="112"/>
        <v>492</v>
      </c>
      <c r="C628" s="322" t="s">
        <v>1589</v>
      </c>
      <c r="D628" s="320" t="s">
        <v>1583</v>
      </c>
      <c r="E628" s="336" t="s">
        <v>1526</v>
      </c>
      <c r="F628" s="336"/>
      <c r="G628" s="348" t="s">
        <v>1590</v>
      </c>
      <c r="H628" s="216"/>
      <c r="I628" s="294"/>
      <c r="J628" s="320" t="s">
        <v>903</v>
      </c>
      <c r="K628" s="320" t="s">
        <v>904</v>
      </c>
      <c r="L628" s="320">
        <v>3.0</v>
      </c>
      <c r="M628" s="293"/>
      <c r="N628" s="316">
        <f t="shared" si="108"/>
        <v>11</v>
      </c>
      <c r="O628" s="316">
        <f t="shared" si="3"/>
        <v>11</v>
      </c>
      <c r="P628" s="293"/>
      <c r="Q628" s="293"/>
      <c r="R628" s="293"/>
      <c r="S628" s="296"/>
      <c r="T628" s="296"/>
      <c r="U628" s="296"/>
    </row>
    <row r="629" hidden="1" outlineLevel="2">
      <c r="A629" s="317">
        <f t="shared" si="1"/>
        <v>1</v>
      </c>
      <c r="B629" s="318">
        <f t="shared" si="112"/>
        <v>493</v>
      </c>
      <c r="C629" s="322" t="s">
        <v>1591</v>
      </c>
      <c r="D629" s="320" t="s">
        <v>1583</v>
      </c>
      <c r="E629" s="336" t="s">
        <v>1526</v>
      </c>
      <c r="F629" s="336"/>
      <c r="G629" s="62"/>
      <c r="H629" s="216"/>
      <c r="I629" s="294"/>
      <c r="J629" s="320" t="s">
        <v>903</v>
      </c>
      <c r="K629" s="320" t="s">
        <v>904</v>
      </c>
      <c r="L629" s="320">
        <v>3.0</v>
      </c>
      <c r="M629" s="293"/>
      <c r="N629" s="316">
        <f t="shared" si="108"/>
        <v>11</v>
      </c>
      <c r="O629" s="316">
        <f t="shared" si="3"/>
        <v>11</v>
      </c>
      <c r="P629" s="293"/>
      <c r="Q629" s="293"/>
      <c r="R629" s="293"/>
      <c r="S629" s="296"/>
      <c r="T629" s="296"/>
      <c r="U629" s="296"/>
    </row>
    <row r="630" hidden="1" outlineLevel="2">
      <c r="A630" s="317">
        <f t="shared" si="1"/>
        <v>1</v>
      </c>
      <c r="B630" s="318">
        <f t="shared" si="112"/>
        <v>494</v>
      </c>
      <c r="C630" s="322" t="s">
        <v>1592</v>
      </c>
      <c r="D630" s="320" t="s">
        <v>1583</v>
      </c>
      <c r="E630" s="336" t="s">
        <v>1526</v>
      </c>
      <c r="F630" s="336"/>
      <c r="G630" s="348" t="s">
        <v>1593</v>
      </c>
      <c r="H630" s="216"/>
      <c r="I630" s="294"/>
      <c r="J630" s="320" t="s">
        <v>903</v>
      </c>
      <c r="K630" s="320" t="s">
        <v>904</v>
      </c>
      <c r="L630" s="320">
        <v>3.0</v>
      </c>
      <c r="M630" s="293"/>
      <c r="N630" s="316">
        <f t="shared" si="108"/>
        <v>11</v>
      </c>
      <c r="O630" s="316">
        <f t="shared" si="3"/>
        <v>11</v>
      </c>
      <c r="P630" s="293"/>
      <c r="Q630" s="293"/>
      <c r="R630" s="293"/>
      <c r="S630" s="296"/>
      <c r="T630" s="296"/>
      <c r="U630" s="296"/>
    </row>
    <row r="631" hidden="1" outlineLevel="2">
      <c r="A631" s="317">
        <f t="shared" si="1"/>
        <v>1</v>
      </c>
      <c r="B631" s="318">
        <f t="shared" si="112"/>
        <v>495</v>
      </c>
      <c r="C631" s="322" t="s">
        <v>1594</v>
      </c>
      <c r="D631" s="320" t="s">
        <v>1583</v>
      </c>
      <c r="E631" s="336" t="s">
        <v>1526</v>
      </c>
      <c r="F631" s="336"/>
      <c r="G631" s="62"/>
      <c r="H631" s="216"/>
      <c r="I631" s="294"/>
      <c r="J631" s="320" t="s">
        <v>903</v>
      </c>
      <c r="K631" s="320" t="s">
        <v>904</v>
      </c>
      <c r="L631" s="320">
        <v>3.0</v>
      </c>
      <c r="M631" s="293"/>
      <c r="N631" s="316">
        <f t="shared" si="108"/>
        <v>11</v>
      </c>
      <c r="O631" s="316">
        <f t="shared" si="3"/>
        <v>11</v>
      </c>
      <c r="P631" s="293"/>
      <c r="Q631" s="293"/>
      <c r="R631" s="293"/>
      <c r="S631" s="296"/>
      <c r="T631" s="296"/>
      <c r="U631" s="296"/>
    </row>
    <row r="632" hidden="1" outlineLevel="2">
      <c r="A632" s="317">
        <f t="shared" si="1"/>
        <v>1</v>
      </c>
      <c r="B632" s="318">
        <f t="shared" si="112"/>
        <v>496</v>
      </c>
      <c r="C632" s="322" t="s">
        <v>1595</v>
      </c>
      <c r="D632" s="320" t="s">
        <v>1583</v>
      </c>
      <c r="E632" s="336" t="s">
        <v>1526</v>
      </c>
      <c r="F632" s="336"/>
      <c r="G632" s="348" t="s">
        <v>1596</v>
      </c>
      <c r="H632" s="216"/>
      <c r="I632" s="294"/>
      <c r="J632" s="320" t="s">
        <v>903</v>
      </c>
      <c r="K632" s="320" t="s">
        <v>904</v>
      </c>
      <c r="L632" s="320">
        <v>3.0</v>
      </c>
      <c r="M632" s="293"/>
      <c r="N632" s="316">
        <f t="shared" si="108"/>
        <v>11</v>
      </c>
      <c r="O632" s="316">
        <f t="shared" si="3"/>
        <v>11</v>
      </c>
      <c r="P632" s="293"/>
      <c r="Q632" s="293"/>
      <c r="R632" s="293"/>
      <c r="S632" s="296"/>
      <c r="T632" s="296"/>
      <c r="U632" s="296"/>
    </row>
    <row r="633" hidden="1" outlineLevel="2">
      <c r="A633" s="317">
        <f t="shared" si="1"/>
        <v>1</v>
      </c>
      <c r="B633" s="318">
        <f t="shared" si="112"/>
        <v>497</v>
      </c>
      <c r="C633" s="322" t="s">
        <v>1597</v>
      </c>
      <c r="D633" s="320" t="s">
        <v>1583</v>
      </c>
      <c r="E633" s="336" t="s">
        <v>1526</v>
      </c>
      <c r="F633" s="336"/>
      <c r="G633" s="62"/>
      <c r="H633" s="216"/>
      <c r="I633" s="294"/>
      <c r="J633" s="320" t="s">
        <v>903</v>
      </c>
      <c r="K633" s="320" t="s">
        <v>904</v>
      </c>
      <c r="L633" s="320">
        <v>3.0</v>
      </c>
      <c r="M633" s="293"/>
      <c r="N633" s="316">
        <f t="shared" si="108"/>
        <v>11</v>
      </c>
      <c r="O633" s="316">
        <f t="shared" si="3"/>
        <v>11</v>
      </c>
      <c r="P633" s="293"/>
      <c r="Q633" s="293"/>
      <c r="R633" s="293"/>
      <c r="S633" s="296"/>
      <c r="T633" s="296"/>
      <c r="U633" s="296"/>
    </row>
    <row r="634" hidden="1" outlineLevel="2">
      <c r="A634" s="317">
        <f t="shared" si="1"/>
        <v>1</v>
      </c>
      <c r="B634" s="318">
        <f t="shared" si="112"/>
        <v>498</v>
      </c>
      <c r="C634" s="322" t="s">
        <v>1598</v>
      </c>
      <c r="D634" s="320" t="s">
        <v>1583</v>
      </c>
      <c r="E634" s="336" t="s">
        <v>1526</v>
      </c>
      <c r="F634" s="336"/>
      <c r="G634" s="348" t="s">
        <v>1599</v>
      </c>
      <c r="H634" s="216"/>
      <c r="I634" s="294"/>
      <c r="J634" s="320" t="s">
        <v>903</v>
      </c>
      <c r="K634" s="320" t="s">
        <v>904</v>
      </c>
      <c r="L634" s="320">
        <v>3.0</v>
      </c>
      <c r="M634" s="293"/>
      <c r="N634" s="316">
        <f t="shared" si="108"/>
        <v>11</v>
      </c>
      <c r="O634" s="316">
        <f t="shared" si="3"/>
        <v>11</v>
      </c>
      <c r="P634" s="293"/>
      <c r="Q634" s="293"/>
      <c r="R634" s="293"/>
      <c r="S634" s="296"/>
      <c r="T634" s="296"/>
      <c r="U634" s="296"/>
    </row>
    <row r="635" hidden="1" outlineLevel="2">
      <c r="A635" s="317">
        <f t="shared" si="1"/>
        <v>1</v>
      </c>
      <c r="B635" s="318">
        <f t="shared" si="112"/>
        <v>499</v>
      </c>
      <c r="C635" s="322" t="s">
        <v>1600</v>
      </c>
      <c r="D635" s="320" t="s">
        <v>1583</v>
      </c>
      <c r="E635" s="336" t="s">
        <v>1526</v>
      </c>
      <c r="F635" s="336"/>
      <c r="G635" s="62"/>
      <c r="H635" s="216"/>
      <c r="I635" s="294"/>
      <c r="J635" s="320" t="s">
        <v>903</v>
      </c>
      <c r="K635" s="320" t="s">
        <v>904</v>
      </c>
      <c r="L635" s="320">
        <v>3.0</v>
      </c>
      <c r="M635" s="293"/>
      <c r="N635" s="316">
        <f t="shared" si="108"/>
        <v>11</v>
      </c>
      <c r="O635" s="316">
        <f t="shared" si="3"/>
        <v>11</v>
      </c>
      <c r="P635" s="293"/>
      <c r="Q635" s="293"/>
      <c r="R635" s="293"/>
      <c r="S635" s="296"/>
      <c r="T635" s="296"/>
      <c r="U635" s="296"/>
    </row>
    <row r="636" hidden="1" outlineLevel="2">
      <c r="A636" s="317">
        <f t="shared" si="1"/>
        <v>1</v>
      </c>
      <c r="B636" s="318">
        <f t="shared" si="112"/>
        <v>500</v>
      </c>
      <c r="C636" s="322" t="s">
        <v>1601</v>
      </c>
      <c r="D636" s="320" t="s">
        <v>1583</v>
      </c>
      <c r="E636" s="336" t="s">
        <v>1526</v>
      </c>
      <c r="F636" s="336"/>
      <c r="G636" s="348" t="s">
        <v>1602</v>
      </c>
      <c r="H636" s="216"/>
      <c r="I636" s="294"/>
      <c r="J636" s="320" t="s">
        <v>903</v>
      </c>
      <c r="K636" s="320" t="s">
        <v>904</v>
      </c>
      <c r="L636" s="320">
        <v>3.0</v>
      </c>
      <c r="M636" s="293"/>
      <c r="N636" s="316">
        <f t="shared" si="108"/>
        <v>11</v>
      </c>
      <c r="O636" s="316">
        <f t="shared" si="3"/>
        <v>11</v>
      </c>
      <c r="P636" s="293"/>
      <c r="Q636" s="293"/>
      <c r="R636" s="293"/>
      <c r="S636" s="296"/>
      <c r="T636" s="296"/>
      <c r="U636" s="296"/>
    </row>
    <row r="637" hidden="1" outlineLevel="2">
      <c r="A637" s="317">
        <f t="shared" si="1"/>
        <v>1</v>
      </c>
      <c r="B637" s="318">
        <f t="shared" si="112"/>
        <v>501</v>
      </c>
      <c r="C637" s="322" t="s">
        <v>1603</v>
      </c>
      <c r="D637" s="320" t="s">
        <v>1583</v>
      </c>
      <c r="E637" s="336" t="s">
        <v>1526</v>
      </c>
      <c r="F637" s="336"/>
      <c r="G637" s="62"/>
      <c r="H637" s="216"/>
      <c r="I637" s="294"/>
      <c r="J637" s="320" t="s">
        <v>903</v>
      </c>
      <c r="K637" s="320" t="s">
        <v>904</v>
      </c>
      <c r="L637" s="320">
        <v>3.0</v>
      </c>
      <c r="M637" s="293"/>
      <c r="N637" s="316">
        <f t="shared" si="108"/>
        <v>11</v>
      </c>
      <c r="O637" s="316">
        <f t="shared" si="3"/>
        <v>11</v>
      </c>
      <c r="P637" s="293"/>
      <c r="Q637" s="293"/>
      <c r="R637" s="293"/>
      <c r="S637" s="296"/>
      <c r="T637" s="296"/>
      <c r="U637" s="296"/>
    </row>
    <row r="638" hidden="1" outlineLevel="2">
      <c r="A638" s="317">
        <f t="shared" si="1"/>
        <v>1</v>
      </c>
      <c r="B638" s="318">
        <f t="shared" si="112"/>
        <v>502</v>
      </c>
      <c r="C638" s="322" t="s">
        <v>1604</v>
      </c>
      <c r="D638" s="320" t="s">
        <v>1583</v>
      </c>
      <c r="E638" s="336" t="s">
        <v>1526</v>
      </c>
      <c r="F638" s="336"/>
      <c r="G638" s="348" t="s">
        <v>1605</v>
      </c>
      <c r="H638" s="216"/>
      <c r="I638" s="294"/>
      <c r="J638" s="320" t="s">
        <v>903</v>
      </c>
      <c r="K638" s="320" t="s">
        <v>904</v>
      </c>
      <c r="L638" s="320">
        <v>3.0</v>
      </c>
      <c r="M638" s="293"/>
      <c r="N638" s="316">
        <f t="shared" si="108"/>
        <v>11</v>
      </c>
      <c r="O638" s="316">
        <f t="shared" si="3"/>
        <v>11</v>
      </c>
      <c r="P638" s="293"/>
      <c r="Q638" s="293"/>
      <c r="R638" s="293"/>
      <c r="S638" s="296"/>
      <c r="T638" s="296"/>
      <c r="U638" s="296"/>
    </row>
    <row r="639" hidden="1" outlineLevel="2">
      <c r="A639" s="317">
        <f t="shared" si="1"/>
        <v>1</v>
      </c>
      <c r="B639" s="318">
        <f t="shared" si="112"/>
        <v>503</v>
      </c>
      <c r="C639" s="322" t="s">
        <v>1606</v>
      </c>
      <c r="D639" s="320" t="s">
        <v>1583</v>
      </c>
      <c r="E639" s="336" t="s">
        <v>1526</v>
      </c>
      <c r="F639" s="336"/>
      <c r="G639" s="62"/>
      <c r="H639" s="216"/>
      <c r="I639" s="294"/>
      <c r="J639" s="320" t="s">
        <v>903</v>
      </c>
      <c r="K639" s="320" t="s">
        <v>904</v>
      </c>
      <c r="L639" s="320">
        <v>3.0</v>
      </c>
      <c r="M639" s="293"/>
      <c r="N639" s="316">
        <f t="shared" si="108"/>
        <v>11</v>
      </c>
      <c r="O639" s="316">
        <f t="shared" si="3"/>
        <v>11</v>
      </c>
      <c r="P639" s="293"/>
      <c r="Q639" s="293"/>
      <c r="R639" s="293"/>
      <c r="S639" s="296"/>
      <c r="T639" s="296"/>
      <c r="U639" s="296"/>
    </row>
    <row r="640" hidden="1" outlineLevel="2">
      <c r="A640" s="317">
        <f t="shared" si="1"/>
        <v>1</v>
      </c>
      <c r="B640" s="318">
        <f t="shared" si="112"/>
        <v>504</v>
      </c>
      <c r="C640" s="347" t="s">
        <v>1607</v>
      </c>
      <c r="D640" s="320" t="s">
        <v>1608</v>
      </c>
      <c r="E640" s="336" t="s">
        <v>1526</v>
      </c>
      <c r="F640" s="336"/>
      <c r="G640" s="348" t="s">
        <v>1609</v>
      </c>
      <c r="H640" s="216"/>
      <c r="I640" s="294"/>
      <c r="J640" s="320" t="s">
        <v>903</v>
      </c>
      <c r="K640" s="320" t="s">
        <v>904</v>
      </c>
      <c r="L640" s="320">
        <v>3.0</v>
      </c>
      <c r="M640" s="293"/>
      <c r="N640" s="316">
        <f t="shared" si="108"/>
        <v>11</v>
      </c>
      <c r="O640" s="316">
        <f t="shared" si="3"/>
        <v>11</v>
      </c>
      <c r="P640" s="293"/>
      <c r="Q640" s="293"/>
      <c r="R640" s="293"/>
      <c r="S640" s="296"/>
      <c r="T640" s="296"/>
      <c r="U640" s="296"/>
    </row>
    <row r="641" hidden="1" outlineLevel="2">
      <c r="A641" s="317">
        <f t="shared" si="1"/>
        <v>1</v>
      </c>
      <c r="B641" s="318">
        <f t="shared" si="112"/>
        <v>505</v>
      </c>
      <c r="C641" s="322" t="s">
        <v>1610</v>
      </c>
      <c r="D641" s="320" t="s">
        <v>1608</v>
      </c>
      <c r="E641" s="336" t="s">
        <v>1526</v>
      </c>
      <c r="F641" s="336"/>
      <c r="G641" s="62"/>
      <c r="H641" s="216"/>
      <c r="I641" s="294"/>
      <c r="J641" s="320" t="s">
        <v>903</v>
      </c>
      <c r="K641" s="320" t="s">
        <v>904</v>
      </c>
      <c r="L641" s="320">
        <v>3.0</v>
      </c>
      <c r="M641" s="293"/>
      <c r="N641" s="316">
        <f t="shared" si="108"/>
        <v>11</v>
      </c>
      <c r="O641" s="316">
        <f t="shared" si="3"/>
        <v>11</v>
      </c>
      <c r="P641" s="293"/>
      <c r="Q641" s="293"/>
      <c r="R641" s="293"/>
      <c r="S641" s="296"/>
      <c r="T641" s="296"/>
      <c r="U641" s="296"/>
    </row>
    <row r="642" hidden="1" outlineLevel="2">
      <c r="A642" s="317">
        <f t="shared" si="1"/>
        <v>1</v>
      </c>
      <c r="B642" s="318">
        <f t="shared" si="112"/>
        <v>506</v>
      </c>
      <c r="C642" s="322" t="s">
        <v>1611</v>
      </c>
      <c r="D642" s="320" t="s">
        <v>1608</v>
      </c>
      <c r="E642" s="336" t="s">
        <v>1526</v>
      </c>
      <c r="F642" s="336"/>
      <c r="G642" s="348" t="s">
        <v>1612</v>
      </c>
      <c r="H642" s="216"/>
      <c r="I642" s="294"/>
      <c r="J642" s="320" t="s">
        <v>903</v>
      </c>
      <c r="K642" s="320" t="s">
        <v>904</v>
      </c>
      <c r="L642" s="320">
        <v>3.0</v>
      </c>
      <c r="M642" s="293"/>
      <c r="N642" s="316">
        <f t="shared" si="108"/>
        <v>11</v>
      </c>
      <c r="O642" s="316">
        <f t="shared" si="3"/>
        <v>11</v>
      </c>
      <c r="P642" s="293"/>
      <c r="Q642" s="293"/>
      <c r="R642" s="293"/>
      <c r="S642" s="296"/>
      <c r="T642" s="296"/>
      <c r="U642" s="296"/>
    </row>
    <row r="643" hidden="1" outlineLevel="2">
      <c r="A643" s="317">
        <f t="shared" si="1"/>
        <v>1</v>
      </c>
      <c r="B643" s="318">
        <f t="shared" si="112"/>
        <v>507</v>
      </c>
      <c r="C643" s="322" t="s">
        <v>1613</v>
      </c>
      <c r="D643" s="320" t="s">
        <v>1608</v>
      </c>
      <c r="E643" s="336" t="s">
        <v>1526</v>
      </c>
      <c r="F643" s="336"/>
      <c r="G643" s="62"/>
      <c r="H643" s="216"/>
      <c r="I643" s="294"/>
      <c r="J643" s="320" t="s">
        <v>903</v>
      </c>
      <c r="K643" s="320" t="s">
        <v>904</v>
      </c>
      <c r="L643" s="320">
        <v>3.0</v>
      </c>
      <c r="M643" s="293"/>
      <c r="N643" s="316">
        <f t="shared" si="108"/>
        <v>11</v>
      </c>
      <c r="O643" s="316">
        <f t="shared" si="3"/>
        <v>11</v>
      </c>
      <c r="P643" s="293"/>
      <c r="Q643" s="293"/>
      <c r="R643" s="293"/>
      <c r="S643" s="296"/>
      <c r="T643" s="296"/>
      <c r="U643" s="296"/>
    </row>
    <row r="644" hidden="1" outlineLevel="2">
      <c r="A644" s="317">
        <f t="shared" si="1"/>
        <v>1</v>
      </c>
      <c r="B644" s="318">
        <f t="shared" si="112"/>
        <v>508</v>
      </c>
      <c r="C644" s="322" t="s">
        <v>1614</v>
      </c>
      <c r="D644" s="320" t="s">
        <v>1608</v>
      </c>
      <c r="E644" s="336" t="s">
        <v>1526</v>
      </c>
      <c r="F644" s="336"/>
      <c r="G644" s="348" t="s">
        <v>1615</v>
      </c>
      <c r="H644" s="216"/>
      <c r="I644" s="294"/>
      <c r="J644" s="320" t="s">
        <v>903</v>
      </c>
      <c r="K644" s="320" t="s">
        <v>904</v>
      </c>
      <c r="L644" s="320">
        <v>3.0</v>
      </c>
      <c r="M644" s="293"/>
      <c r="N644" s="316">
        <f t="shared" si="108"/>
        <v>11</v>
      </c>
      <c r="O644" s="316">
        <f t="shared" si="3"/>
        <v>11</v>
      </c>
      <c r="P644" s="293"/>
      <c r="Q644" s="293"/>
      <c r="R644" s="293"/>
      <c r="S644" s="296"/>
      <c r="T644" s="296"/>
      <c r="U644" s="296"/>
    </row>
    <row r="645" hidden="1" outlineLevel="2">
      <c r="A645" s="317">
        <f t="shared" si="1"/>
        <v>1</v>
      </c>
      <c r="B645" s="318">
        <f t="shared" si="112"/>
        <v>509</v>
      </c>
      <c r="C645" s="322" t="s">
        <v>1616</v>
      </c>
      <c r="D645" s="320" t="s">
        <v>1608</v>
      </c>
      <c r="E645" s="336" t="s">
        <v>1526</v>
      </c>
      <c r="F645" s="336"/>
      <c r="G645" s="62"/>
      <c r="H645" s="216"/>
      <c r="I645" s="294"/>
      <c r="J645" s="320" t="s">
        <v>903</v>
      </c>
      <c r="K645" s="320" t="s">
        <v>904</v>
      </c>
      <c r="L645" s="320">
        <v>3.0</v>
      </c>
      <c r="M645" s="293"/>
      <c r="N645" s="316">
        <f t="shared" si="108"/>
        <v>11</v>
      </c>
      <c r="O645" s="316">
        <f t="shared" si="3"/>
        <v>11</v>
      </c>
      <c r="P645" s="293"/>
      <c r="Q645" s="293"/>
      <c r="R645" s="293"/>
      <c r="S645" s="296"/>
      <c r="T645" s="296"/>
      <c r="U645" s="296"/>
    </row>
    <row r="646" hidden="1" outlineLevel="2">
      <c r="A646" s="317">
        <f t="shared" si="1"/>
        <v>1</v>
      </c>
      <c r="B646" s="318">
        <f t="shared" si="112"/>
        <v>510</v>
      </c>
      <c r="C646" s="322" t="s">
        <v>1617</v>
      </c>
      <c r="D646" s="320" t="s">
        <v>1618</v>
      </c>
      <c r="E646" s="336" t="s">
        <v>1526</v>
      </c>
      <c r="F646" s="336"/>
      <c r="G646" s="348" t="s">
        <v>1619</v>
      </c>
      <c r="H646" s="216"/>
      <c r="I646" s="294"/>
      <c r="J646" s="320" t="s">
        <v>903</v>
      </c>
      <c r="K646" s="320" t="s">
        <v>904</v>
      </c>
      <c r="L646" s="320">
        <v>3.0</v>
      </c>
      <c r="M646" s="293"/>
      <c r="N646" s="316">
        <f t="shared" si="108"/>
        <v>11</v>
      </c>
      <c r="O646" s="316">
        <f t="shared" si="3"/>
        <v>11</v>
      </c>
      <c r="P646" s="293"/>
      <c r="Q646" s="293"/>
      <c r="R646" s="293"/>
      <c r="S646" s="296"/>
      <c r="T646" s="296"/>
      <c r="U646" s="296"/>
    </row>
    <row r="647" hidden="1" outlineLevel="2">
      <c r="A647" s="317">
        <f t="shared" si="1"/>
        <v>1</v>
      </c>
      <c r="B647" s="318">
        <f t="shared" si="112"/>
        <v>511</v>
      </c>
      <c r="C647" s="322" t="s">
        <v>1620</v>
      </c>
      <c r="D647" s="320" t="s">
        <v>1618</v>
      </c>
      <c r="E647" s="336" t="s">
        <v>1526</v>
      </c>
      <c r="F647" s="336"/>
      <c r="G647" s="62"/>
      <c r="H647" s="216"/>
      <c r="I647" s="294"/>
      <c r="J647" s="320" t="s">
        <v>903</v>
      </c>
      <c r="K647" s="320" t="s">
        <v>904</v>
      </c>
      <c r="L647" s="320">
        <v>3.0</v>
      </c>
      <c r="M647" s="293"/>
      <c r="N647" s="316">
        <f t="shared" si="108"/>
        <v>11</v>
      </c>
      <c r="O647" s="316">
        <f t="shared" si="3"/>
        <v>11</v>
      </c>
      <c r="P647" s="293"/>
      <c r="Q647" s="293"/>
      <c r="R647" s="293"/>
      <c r="S647" s="296"/>
      <c r="T647" s="296"/>
      <c r="U647" s="296"/>
    </row>
    <row r="648" hidden="1" outlineLevel="2">
      <c r="A648" s="317">
        <f t="shared" si="1"/>
        <v>1</v>
      </c>
      <c r="B648" s="318">
        <f t="shared" si="112"/>
        <v>512</v>
      </c>
      <c r="C648" s="322" t="s">
        <v>1621</v>
      </c>
      <c r="D648" s="320" t="s">
        <v>1622</v>
      </c>
      <c r="E648" s="336" t="s">
        <v>1526</v>
      </c>
      <c r="F648" s="336"/>
      <c r="G648" s="348" t="s">
        <v>1623</v>
      </c>
      <c r="H648" s="216"/>
      <c r="I648" s="294"/>
      <c r="J648" s="320" t="s">
        <v>903</v>
      </c>
      <c r="K648" s="320" t="s">
        <v>904</v>
      </c>
      <c r="L648" s="320">
        <v>3.0</v>
      </c>
      <c r="M648" s="293"/>
      <c r="N648" s="316">
        <f t="shared" si="108"/>
        <v>11</v>
      </c>
      <c r="O648" s="316">
        <f t="shared" si="3"/>
        <v>11</v>
      </c>
      <c r="P648" s="293"/>
      <c r="Q648" s="293"/>
      <c r="R648" s="293"/>
      <c r="S648" s="296"/>
      <c r="T648" s="296"/>
      <c r="U648" s="296"/>
    </row>
    <row r="649" hidden="1" outlineLevel="2">
      <c r="A649" s="317">
        <f t="shared" si="1"/>
        <v>1</v>
      </c>
      <c r="B649" s="318">
        <f t="shared" si="112"/>
        <v>513</v>
      </c>
      <c r="C649" s="322" t="s">
        <v>1624</v>
      </c>
      <c r="D649" s="320" t="s">
        <v>1622</v>
      </c>
      <c r="E649" s="336" t="s">
        <v>1526</v>
      </c>
      <c r="F649" s="336"/>
      <c r="G649" s="62"/>
      <c r="H649" s="216"/>
      <c r="I649" s="294"/>
      <c r="J649" s="320" t="s">
        <v>903</v>
      </c>
      <c r="K649" s="320" t="s">
        <v>904</v>
      </c>
      <c r="L649" s="320">
        <v>3.0</v>
      </c>
      <c r="M649" s="293"/>
      <c r="N649" s="316">
        <f t="shared" si="108"/>
        <v>11</v>
      </c>
      <c r="O649" s="316">
        <f t="shared" si="3"/>
        <v>11</v>
      </c>
      <c r="P649" s="293"/>
      <c r="Q649" s="293"/>
      <c r="R649" s="293"/>
      <c r="S649" s="296"/>
      <c r="T649" s="296"/>
      <c r="U649" s="296"/>
    </row>
    <row r="650" hidden="1" outlineLevel="2">
      <c r="A650" s="317">
        <f t="shared" si="1"/>
        <v>1</v>
      </c>
      <c r="B650" s="318">
        <f t="shared" si="112"/>
        <v>514</v>
      </c>
      <c r="C650" s="322" t="s">
        <v>1625</v>
      </c>
      <c r="D650" s="320" t="s">
        <v>1622</v>
      </c>
      <c r="E650" s="336" t="s">
        <v>1526</v>
      </c>
      <c r="F650" s="336"/>
      <c r="G650" s="348" t="s">
        <v>1626</v>
      </c>
      <c r="H650" s="216"/>
      <c r="I650" s="294"/>
      <c r="J650" s="320" t="s">
        <v>903</v>
      </c>
      <c r="K650" s="320" t="s">
        <v>904</v>
      </c>
      <c r="L650" s="320">
        <v>3.0</v>
      </c>
      <c r="M650" s="293"/>
      <c r="N650" s="316">
        <f t="shared" si="108"/>
        <v>11</v>
      </c>
      <c r="O650" s="316">
        <f t="shared" si="3"/>
        <v>11</v>
      </c>
      <c r="P650" s="293"/>
      <c r="Q650" s="293"/>
      <c r="R650" s="293"/>
      <c r="S650" s="296"/>
      <c r="T650" s="296"/>
      <c r="U650" s="296"/>
    </row>
    <row r="651" hidden="1" outlineLevel="2">
      <c r="A651" s="317">
        <f t="shared" si="1"/>
        <v>1</v>
      </c>
      <c r="B651" s="318">
        <f t="shared" si="112"/>
        <v>515</v>
      </c>
      <c r="C651" s="322" t="s">
        <v>1627</v>
      </c>
      <c r="D651" s="320" t="s">
        <v>1622</v>
      </c>
      <c r="E651" s="336" t="s">
        <v>1526</v>
      </c>
      <c r="F651" s="336"/>
      <c r="G651" s="62"/>
      <c r="H651" s="216"/>
      <c r="I651" s="294"/>
      <c r="J651" s="320" t="s">
        <v>903</v>
      </c>
      <c r="K651" s="320" t="s">
        <v>904</v>
      </c>
      <c r="L651" s="320">
        <v>3.0</v>
      </c>
      <c r="M651" s="293"/>
      <c r="N651" s="316">
        <f t="shared" si="108"/>
        <v>11</v>
      </c>
      <c r="O651" s="316">
        <f t="shared" si="3"/>
        <v>11</v>
      </c>
      <c r="P651" s="293"/>
      <c r="Q651" s="293"/>
      <c r="R651" s="293"/>
      <c r="S651" s="296"/>
      <c r="T651" s="296"/>
      <c r="U651" s="296"/>
    </row>
    <row r="652" hidden="1" outlineLevel="2">
      <c r="A652" s="317">
        <f t="shared" si="1"/>
        <v>1</v>
      </c>
      <c r="B652" s="318">
        <f t="shared" si="112"/>
        <v>516</v>
      </c>
      <c r="C652" s="322" t="s">
        <v>1628</v>
      </c>
      <c r="D652" s="320" t="s">
        <v>1622</v>
      </c>
      <c r="E652" s="336" t="s">
        <v>1526</v>
      </c>
      <c r="F652" s="336"/>
      <c r="G652" s="348" t="s">
        <v>1629</v>
      </c>
      <c r="H652" s="216"/>
      <c r="I652" s="294"/>
      <c r="J652" s="320" t="s">
        <v>903</v>
      </c>
      <c r="K652" s="320" t="s">
        <v>904</v>
      </c>
      <c r="L652" s="320">
        <v>3.0</v>
      </c>
      <c r="M652" s="293"/>
      <c r="N652" s="316">
        <f t="shared" si="108"/>
        <v>11</v>
      </c>
      <c r="O652" s="316">
        <f t="shared" si="3"/>
        <v>11</v>
      </c>
      <c r="P652" s="293"/>
      <c r="Q652" s="293"/>
      <c r="R652" s="293"/>
      <c r="S652" s="296"/>
      <c r="T652" s="296"/>
      <c r="U652" s="296"/>
    </row>
    <row r="653" hidden="1" outlineLevel="2">
      <c r="A653" s="317">
        <f t="shared" si="1"/>
        <v>1</v>
      </c>
      <c r="B653" s="318">
        <f t="shared" si="112"/>
        <v>517</v>
      </c>
      <c r="C653" s="322" t="s">
        <v>1630</v>
      </c>
      <c r="D653" s="320" t="s">
        <v>1622</v>
      </c>
      <c r="E653" s="336" t="s">
        <v>1526</v>
      </c>
      <c r="F653" s="336"/>
      <c r="G653" s="62"/>
      <c r="H653" s="216"/>
      <c r="I653" s="294"/>
      <c r="J653" s="320" t="s">
        <v>903</v>
      </c>
      <c r="K653" s="320" t="s">
        <v>904</v>
      </c>
      <c r="L653" s="320">
        <v>3.0</v>
      </c>
      <c r="M653" s="293"/>
      <c r="N653" s="316">
        <f t="shared" si="108"/>
        <v>11</v>
      </c>
      <c r="O653" s="316">
        <f t="shared" si="3"/>
        <v>11</v>
      </c>
      <c r="P653" s="293"/>
      <c r="Q653" s="293"/>
      <c r="R653" s="293"/>
      <c r="S653" s="296"/>
      <c r="T653" s="296"/>
      <c r="U653" s="296"/>
    </row>
    <row r="654" hidden="1" outlineLevel="2">
      <c r="A654" s="317">
        <f t="shared" si="1"/>
        <v>1</v>
      </c>
      <c r="B654" s="318">
        <f t="shared" si="112"/>
        <v>518</v>
      </c>
      <c r="C654" s="322" t="s">
        <v>1631</v>
      </c>
      <c r="D654" s="320" t="s">
        <v>1536</v>
      </c>
      <c r="E654" s="336" t="s">
        <v>1526</v>
      </c>
      <c r="F654" s="336"/>
      <c r="G654" s="216" t="s">
        <v>1632</v>
      </c>
      <c r="H654" s="216"/>
      <c r="I654" s="294"/>
      <c r="J654" s="320" t="s">
        <v>903</v>
      </c>
      <c r="K654" s="320" t="s">
        <v>904</v>
      </c>
      <c r="L654" s="320">
        <v>3.0</v>
      </c>
      <c r="M654" s="293"/>
      <c r="N654" s="316">
        <f t="shared" si="108"/>
        <v>11</v>
      </c>
      <c r="O654" s="316">
        <f t="shared" si="3"/>
        <v>11</v>
      </c>
      <c r="P654" s="293"/>
      <c r="Q654" s="293"/>
      <c r="R654" s="293"/>
      <c r="S654" s="296"/>
      <c r="T654" s="296"/>
      <c r="U654" s="296"/>
    </row>
    <row r="655" hidden="1" outlineLevel="2">
      <c r="A655" s="317">
        <f t="shared" si="1"/>
        <v>1</v>
      </c>
      <c r="B655" s="318">
        <f t="shared" si="112"/>
        <v>519</v>
      </c>
      <c r="C655" s="322" t="s">
        <v>1634</v>
      </c>
      <c r="D655" s="320" t="s">
        <v>1536</v>
      </c>
      <c r="E655" s="336" t="s">
        <v>1526</v>
      </c>
      <c r="F655" s="336"/>
      <c r="G655" s="353" t="s">
        <v>1635</v>
      </c>
      <c r="H655" s="353"/>
      <c r="I655" s="294"/>
      <c r="J655" s="320" t="s">
        <v>903</v>
      </c>
      <c r="K655" s="320" t="s">
        <v>904</v>
      </c>
      <c r="L655" s="320">
        <v>3.0</v>
      </c>
      <c r="M655" s="293"/>
      <c r="N655" s="316">
        <f t="shared" si="108"/>
        <v>11</v>
      </c>
      <c r="O655" s="316">
        <f t="shared" si="3"/>
        <v>11</v>
      </c>
      <c r="P655" s="293"/>
      <c r="Q655" s="293"/>
      <c r="R655" s="293"/>
      <c r="S655" s="296"/>
      <c r="T655" s="296"/>
      <c r="U655" s="296"/>
    </row>
    <row r="656" hidden="1" outlineLevel="2">
      <c r="A656" s="317">
        <f t="shared" si="1"/>
        <v>1</v>
      </c>
      <c r="B656" s="318">
        <f t="shared" si="112"/>
        <v>520</v>
      </c>
      <c r="C656" s="322" t="s">
        <v>1637</v>
      </c>
      <c r="D656" s="320" t="s">
        <v>1536</v>
      </c>
      <c r="E656" s="336" t="s">
        <v>1526</v>
      </c>
      <c r="F656" s="336"/>
      <c r="G656" s="216" t="s">
        <v>1638</v>
      </c>
      <c r="H656" s="216"/>
      <c r="I656" s="294"/>
      <c r="J656" s="320" t="s">
        <v>903</v>
      </c>
      <c r="K656" s="320" t="s">
        <v>904</v>
      </c>
      <c r="L656" s="320">
        <v>3.0</v>
      </c>
      <c r="M656" s="293"/>
      <c r="N656" s="316">
        <f t="shared" si="108"/>
        <v>11</v>
      </c>
      <c r="O656" s="316">
        <f t="shared" si="3"/>
        <v>11</v>
      </c>
      <c r="P656" s="293"/>
      <c r="Q656" s="293"/>
      <c r="R656" s="293"/>
      <c r="S656" s="296"/>
      <c r="T656" s="296"/>
      <c r="U656" s="296"/>
    </row>
    <row r="657" hidden="1" outlineLevel="2">
      <c r="A657" s="317">
        <f t="shared" si="1"/>
        <v>1</v>
      </c>
      <c r="B657" s="318">
        <f t="shared" si="112"/>
        <v>521</v>
      </c>
      <c r="C657" s="322" t="s">
        <v>1640</v>
      </c>
      <c r="D657" s="320" t="s">
        <v>1536</v>
      </c>
      <c r="E657" s="336" t="s">
        <v>1526</v>
      </c>
      <c r="F657" s="336"/>
      <c r="G657" s="216" t="s">
        <v>1641</v>
      </c>
      <c r="H657" s="216"/>
      <c r="I657" s="294"/>
      <c r="J657" s="320" t="s">
        <v>903</v>
      </c>
      <c r="K657" s="320" t="s">
        <v>904</v>
      </c>
      <c r="L657" s="320">
        <v>3.0</v>
      </c>
      <c r="M657" s="293"/>
      <c r="N657" s="316">
        <f t="shared" si="108"/>
        <v>11</v>
      </c>
      <c r="O657" s="316">
        <f t="shared" si="3"/>
        <v>11</v>
      </c>
      <c r="P657" s="293"/>
      <c r="Q657" s="293"/>
      <c r="R657" s="293"/>
      <c r="S657" s="296"/>
      <c r="T657" s="296"/>
      <c r="U657" s="296"/>
    </row>
    <row r="658" hidden="1" outlineLevel="2">
      <c r="A658" s="317">
        <f t="shared" si="1"/>
        <v>1</v>
      </c>
      <c r="B658" s="318">
        <f t="shared" si="112"/>
        <v>522</v>
      </c>
      <c r="C658" s="322" t="s">
        <v>1643</v>
      </c>
      <c r="D658" s="320" t="s">
        <v>1536</v>
      </c>
      <c r="E658" s="336" t="s">
        <v>1526</v>
      </c>
      <c r="F658" s="336"/>
      <c r="G658" s="216" t="s">
        <v>1644</v>
      </c>
      <c r="H658" s="216"/>
      <c r="I658" s="294"/>
      <c r="J658" s="320" t="s">
        <v>903</v>
      </c>
      <c r="K658" s="320" t="s">
        <v>904</v>
      </c>
      <c r="L658" s="320">
        <v>3.0</v>
      </c>
      <c r="M658" s="293"/>
      <c r="N658" s="316">
        <f t="shared" si="108"/>
        <v>11</v>
      </c>
      <c r="O658" s="316">
        <f t="shared" si="3"/>
        <v>11</v>
      </c>
      <c r="P658" s="293"/>
      <c r="Q658" s="293"/>
      <c r="R658" s="293"/>
      <c r="S658" s="296"/>
      <c r="T658" s="296"/>
      <c r="U658" s="296"/>
    </row>
    <row r="659" hidden="1" outlineLevel="2">
      <c r="A659" s="317">
        <f t="shared" si="1"/>
        <v>1</v>
      </c>
      <c r="B659" s="318">
        <f t="shared" si="112"/>
        <v>523</v>
      </c>
      <c r="C659" s="322" t="s">
        <v>1646</v>
      </c>
      <c r="D659" s="320" t="s">
        <v>1536</v>
      </c>
      <c r="E659" s="336" t="s">
        <v>1647</v>
      </c>
      <c r="F659" s="336"/>
      <c r="G659" s="355" t="s">
        <v>1648</v>
      </c>
      <c r="H659" s="355"/>
      <c r="I659" s="294"/>
      <c r="J659" s="320" t="s">
        <v>903</v>
      </c>
      <c r="K659" s="320" t="s">
        <v>904</v>
      </c>
      <c r="L659" s="320">
        <v>3.0</v>
      </c>
      <c r="M659" s="293"/>
      <c r="N659" s="316">
        <f t="shared" si="108"/>
        <v>11</v>
      </c>
      <c r="O659" s="316">
        <f t="shared" si="3"/>
        <v>11</v>
      </c>
      <c r="P659" s="293"/>
      <c r="Q659" s="293"/>
      <c r="R659" s="293"/>
      <c r="S659" s="296"/>
      <c r="T659" s="296"/>
      <c r="U659" s="296"/>
    </row>
    <row r="660" hidden="1" outlineLevel="2">
      <c r="A660" s="317">
        <f t="shared" si="1"/>
        <v>1</v>
      </c>
      <c r="B660" s="318">
        <f t="shared" si="112"/>
        <v>524</v>
      </c>
      <c r="C660" s="322" t="s">
        <v>1650</v>
      </c>
      <c r="D660" s="320" t="s">
        <v>1536</v>
      </c>
      <c r="E660" s="336" t="s">
        <v>1647</v>
      </c>
      <c r="F660" s="336"/>
      <c r="G660" s="355" t="s">
        <v>1651</v>
      </c>
      <c r="H660" s="355"/>
      <c r="I660" s="294"/>
      <c r="J660" s="320" t="s">
        <v>903</v>
      </c>
      <c r="K660" s="320" t="s">
        <v>904</v>
      </c>
      <c r="L660" s="320">
        <v>3.0</v>
      </c>
      <c r="M660" s="293"/>
      <c r="N660" s="316">
        <f t="shared" si="108"/>
        <v>11</v>
      </c>
      <c r="O660" s="316">
        <f t="shared" si="3"/>
        <v>11</v>
      </c>
      <c r="P660" s="293"/>
      <c r="Q660" s="293"/>
      <c r="R660" s="293"/>
      <c r="S660" s="296"/>
      <c r="T660" s="296"/>
      <c r="U660" s="296"/>
    </row>
    <row r="661" hidden="1" outlineLevel="2">
      <c r="A661" s="317">
        <f t="shared" si="1"/>
        <v>1</v>
      </c>
      <c r="B661" s="318">
        <f t="shared" si="112"/>
        <v>525</v>
      </c>
      <c r="C661" s="322" t="s">
        <v>1653</v>
      </c>
      <c r="D661" s="320" t="s">
        <v>1536</v>
      </c>
      <c r="E661" s="336" t="s">
        <v>1647</v>
      </c>
      <c r="F661" s="336"/>
      <c r="G661" s="355" t="s">
        <v>1654</v>
      </c>
      <c r="H661" s="355"/>
      <c r="I661" s="294"/>
      <c r="J661" s="320" t="s">
        <v>903</v>
      </c>
      <c r="K661" s="320" t="s">
        <v>904</v>
      </c>
      <c r="L661" s="320">
        <v>3.0</v>
      </c>
      <c r="M661" s="293"/>
      <c r="N661" s="316">
        <f t="shared" si="108"/>
        <v>11</v>
      </c>
      <c r="O661" s="316">
        <f t="shared" si="3"/>
        <v>11</v>
      </c>
      <c r="P661" s="293"/>
      <c r="Q661" s="293"/>
      <c r="R661" s="293"/>
      <c r="S661" s="296"/>
      <c r="T661" s="296"/>
      <c r="U661" s="296"/>
    </row>
    <row r="662" hidden="1" outlineLevel="2">
      <c r="A662" s="317">
        <f t="shared" si="1"/>
        <v>1</v>
      </c>
      <c r="B662" s="318">
        <f t="shared" si="112"/>
        <v>526</v>
      </c>
      <c r="C662" s="322" t="s">
        <v>1656</v>
      </c>
      <c r="D662" s="320" t="s">
        <v>1536</v>
      </c>
      <c r="E662" s="336" t="s">
        <v>1647</v>
      </c>
      <c r="F662" s="336"/>
      <c r="G662" s="355" t="s">
        <v>1657</v>
      </c>
      <c r="H662" s="355"/>
      <c r="I662" s="294"/>
      <c r="J662" s="320" t="s">
        <v>903</v>
      </c>
      <c r="K662" s="320" t="s">
        <v>904</v>
      </c>
      <c r="L662" s="320">
        <v>3.0</v>
      </c>
      <c r="M662" s="293"/>
      <c r="N662" s="316">
        <f t="shared" si="108"/>
        <v>11</v>
      </c>
      <c r="O662" s="316">
        <f t="shared" si="3"/>
        <v>11</v>
      </c>
      <c r="P662" s="293"/>
      <c r="Q662" s="293"/>
      <c r="R662" s="293"/>
      <c r="S662" s="296"/>
      <c r="T662" s="296"/>
      <c r="U662" s="296"/>
    </row>
    <row r="663" hidden="1" outlineLevel="2">
      <c r="A663" s="317">
        <f t="shared" si="1"/>
        <v>1</v>
      </c>
      <c r="B663" s="318">
        <f t="shared" si="112"/>
        <v>527</v>
      </c>
      <c r="C663" s="322" t="s">
        <v>1659</v>
      </c>
      <c r="D663" s="320" t="s">
        <v>1536</v>
      </c>
      <c r="E663" s="336" t="s">
        <v>1647</v>
      </c>
      <c r="F663" s="336"/>
      <c r="G663" s="355" t="s">
        <v>1660</v>
      </c>
      <c r="H663" s="355"/>
      <c r="I663" s="294"/>
      <c r="J663" s="320" t="s">
        <v>903</v>
      </c>
      <c r="K663" s="320" t="s">
        <v>904</v>
      </c>
      <c r="L663" s="320">
        <v>3.0</v>
      </c>
      <c r="M663" s="293"/>
      <c r="N663" s="316">
        <f t="shared" si="108"/>
        <v>11</v>
      </c>
      <c r="O663" s="316">
        <f t="shared" si="3"/>
        <v>11</v>
      </c>
      <c r="P663" s="293"/>
      <c r="Q663" s="293"/>
      <c r="R663" s="293"/>
      <c r="S663" s="296"/>
      <c r="T663" s="296"/>
      <c r="U663" s="296"/>
    </row>
    <row r="664" hidden="1" outlineLevel="2">
      <c r="A664" s="317">
        <f t="shared" si="1"/>
        <v>1</v>
      </c>
      <c r="B664" s="318">
        <f t="shared" si="112"/>
        <v>528</v>
      </c>
      <c r="C664" s="322" t="s">
        <v>1662</v>
      </c>
      <c r="D664" s="320" t="s">
        <v>1536</v>
      </c>
      <c r="E664" s="336" t="s">
        <v>1647</v>
      </c>
      <c r="F664" s="336"/>
      <c r="G664" s="355" t="s">
        <v>1663</v>
      </c>
      <c r="H664" s="355"/>
      <c r="I664" s="294"/>
      <c r="J664" s="320" t="s">
        <v>903</v>
      </c>
      <c r="K664" s="320" t="s">
        <v>904</v>
      </c>
      <c r="L664" s="320">
        <v>3.0</v>
      </c>
      <c r="M664" s="293"/>
      <c r="N664" s="316">
        <f t="shared" si="108"/>
        <v>11</v>
      </c>
      <c r="O664" s="316">
        <f t="shared" si="3"/>
        <v>11</v>
      </c>
      <c r="P664" s="293"/>
      <c r="Q664" s="293"/>
      <c r="R664" s="293"/>
      <c r="S664" s="296"/>
      <c r="T664" s="296"/>
      <c r="U664" s="296"/>
    </row>
    <row r="665" hidden="1" outlineLevel="2">
      <c r="A665" s="317">
        <f t="shared" si="1"/>
        <v>1</v>
      </c>
      <c r="B665" s="318">
        <f t="shared" si="112"/>
        <v>529</v>
      </c>
      <c r="C665" s="322" t="s">
        <v>1665</v>
      </c>
      <c r="D665" s="320" t="s">
        <v>1536</v>
      </c>
      <c r="E665" s="336" t="s">
        <v>1647</v>
      </c>
      <c r="F665" s="336"/>
      <c r="G665" s="355" t="s">
        <v>1666</v>
      </c>
      <c r="H665" s="355"/>
      <c r="I665" s="294"/>
      <c r="J665" s="320" t="s">
        <v>903</v>
      </c>
      <c r="K665" s="320" t="s">
        <v>904</v>
      </c>
      <c r="L665" s="320">
        <v>3.0</v>
      </c>
      <c r="M665" s="293"/>
      <c r="N665" s="316">
        <f t="shared" si="108"/>
        <v>11</v>
      </c>
      <c r="O665" s="316">
        <f t="shared" si="3"/>
        <v>11</v>
      </c>
      <c r="P665" s="293"/>
      <c r="Q665" s="293"/>
      <c r="R665" s="293"/>
      <c r="S665" s="296"/>
      <c r="T665" s="296"/>
      <c r="U665" s="296"/>
    </row>
    <row r="666" hidden="1" outlineLevel="2">
      <c r="A666" s="317">
        <f t="shared" si="1"/>
        <v>1</v>
      </c>
      <c r="B666" s="318">
        <f t="shared" si="112"/>
        <v>530</v>
      </c>
      <c r="C666" s="322" t="s">
        <v>1668</v>
      </c>
      <c r="D666" s="320" t="s">
        <v>1536</v>
      </c>
      <c r="E666" s="336" t="s">
        <v>1647</v>
      </c>
      <c r="F666" s="336"/>
      <c r="G666" s="355" t="s">
        <v>1669</v>
      </c>
      <c r="H666" s="355"/>
      <c r="I666" s="294"/>
      <c r="J666" s="320" t="s">
        <v>903</v>
      </c>
      <c r="K666" s="320" t="s">
        <v>904</v>
      </c>
      <c r="L666" s="320">
        <v>3.0</v>
      </c>
      <c r="M666" s="293"/>
      <c r="N666" s="316">
        <f t="shared" si="108"/>
        <v>11</v>
      </c>
      <c r="O666" s="316">
        <f t="shared" si="3"/>
        <v>11</v>
      </c>
      <c r="P666" s="293"/>
      <c r="Q666" s="293"/>
      <c r="R666" s="293"/>
      <c r="S666" s="296"/>
      <c r="T666" s="296"/>
      <c r="U666" s="296"/>
    </row>
    <row r="667" hidden="1" outlineLevel="2">
      <c r="A667" s="317">
        <f t="shared" si="1"/>
        <v>1</v>
      </c>
      <c r="B667" s="318">
        <f t="shared" si="112"/>
        <v>531</v>
      </c>
      <c r="C667" s="322" t="s">
        <v>1671</v>
      </c>
      <c r="D667" s="320" t="s">
        <v>1536</v>
      </c>
      <c r="E667" s="336" t="s">
        <v>1526</v>
      </c>
      <c r="F667" s="336"/>
      <c r="G667" s="353" t="s">
        <v>1672</v>
      </c>
      <c r="H667" s="353"/>
      <c r="I667" s="294"/>
      <c r="J667" s="320" t="s">
        <v>903</v>
      </c>
      <c r="K667" s="320" t="s">
        <v>904</v>
      </c>
      <c r="L667" s="320">
        <v>3.0</v>
      </c>
      <c r="M667" s="293"/>
      <c r="N667" s="316">
        <f t="shared" si="108"/>
        <v>11</v>
      </c>
      <c r="O667" s="316">
        <f t="shared" si="3"/>
        <v>11</v>
      </c>
      <c r="P667" s="293"/>
      <c r="Q667" s="293"/>
      <c r="R667" s="293"/>
      <c r="S667" s="296"/>
      <c r="T667" s="296"/>
      <c r="U667" s="296"/>
    </row>
    <row r="668" hidden="1" outlineLevel="2">
      <c r="A668" s="317">
        <f t="shared" si="1"/>
        <v>1</v>
      </c>
      <c r="B668" s="318">
        <f t="shared" si="112"/>
        <v>532</v>
      </c>
      <c r="C668" s="322" t="s">
        <v>1674</v>
      </c>
      <c r="D668" s="320" t="s">
        <v>1536</v>
      </c>
      <c r="E668" s="336" t="s">
        <v>1526</v>
      </c>
      <c r="F668" s="336"/>
      <c r="G668" s="216" t="s">
        <v>1675</v>
      </c>
      <c r="H668" s="216"/>
      <c r="I668" s="294"/>
      <c r="J668" s="320" t="s">
        <v>903</v>
      </c>
      <c r="K668" s="320" t="s">
        <v>904</v>
      </c>
      <c r="L668" s="320">
        <v>3.0</v>
      </c>
      <c r="M668" s="293"/>
      <c r="N668" s="316">
        <f t="shared" si="108"/>
        <v>11</v>
      </c>
      <c r="O668" s="316">
        <f t="shared" si="3"/>
        <v>11</v>
      </c>
      <c r="P668" s="293"/>
      <c r="Q668" s="293"/>
      <c r="R668" s="293"/>
      <c r="S668" s="296"/>
      <c r="T668" s="296"/>
      <c r="U668" s="296"/>
    </row>
    <row r="669" hidden="1" outlineLevel="2">
      <c r="A669" s="317">
        <f t="shared" si="1"/>
        <v>1</v>
      </c>
      <c r="B669" s="318">
        <f t="shared" si="112"/>
        <v>533</v>
      </c>
      <c r="C669" s="322" t="s">
        <v>1677</v>
      </c>
      <c r="D669" s="320" t="s">
        <v>1536</v>
      </c>
      <c r="E669" s="336" t="s">
        <v>1526</v>
      </c>
      <c r="F669" s="336"/>
      <c r="G669" s="353" t="s">
        <v>1678</v>
      </c>
      <c r="H669" s="353"/>
      <c r="I669" s="294"/>
      <c r="J669" s="320" t="s">
        <v>903</v>
      </c>
      <c r="K669" s="320" t="s">
        <v>904</v>
      </c>
      <c r="L669" s="320">
        <v>3.0</v>
      </c>
      <c r="M669" s="293"/>
      <c r="N669" s="316">
        <f t="shared" si="108"/>
        <v>11</v>
      </c>
      <c r="O669" s="316">
        <f t="shared" si="3"/>
        <v>11</v>
      </c>
      <c r="P669" s="293"/>
      <c r="Q669" s="293"/>
      <c r="R669" s="293"/>
      <c r="S669" s="296"/>
      <c r="T669" s="296"/>
      <c r="U669" s="296"/>
    </row>
    <row r="670" hidden="1" outlineLevel="2">
      <c r="A670" s="317">
        <f t="shared" si="1"/>
        <v>1</v>
      </c>
      <c r="B670" s="318">
        <f t="shared" si="112"/>
        <v>534</v>
      </c>
      <c r="C670" s="322" t="s">
        <v>1680</v>
      </c>
      <c r="D670" s="320" t="s">
        <v>1536</v>
      </c>
      <c r="E670" s="336" t="s">
        <v>1526</v>
      </c>
      <c r="F670" s="336"/>
      <c r="G670" s="216" t="s">
        <v>1681</v>
      </c>
      <c r="H670" s="216"/>
      <c r="I670" s="294"/>
      <c r="J670" s="320" t="s">
        <v>903</v>
      </c>
      <c r="K670" s="320" t="s">
        <v>904</v>
      </c>
      <c r="L670" s="320">
        <v>3.0</v>
      </c>
      <c r="M670" s="293"/>
      <c r="N670" s="316">
        <f t="shared" si="108"/>
        <v>11</v>
      </c>
      <c r="O670" s="316">
        <f t="shared" si="3"/>
        <v>11</v>
      </c>
      <c r="P670" s="293"/>
      <c r="Q670" s="293"/>
      <c r="R670" s="293"/>
      <c r="S670" s="296"/>
      <c r="T670" s="296"/>
      <c r="U670" s="296"/>
    </row>
    <row r="671" hidden="1" outlineLevel="2">
      <c r="A671" s="317">
        <f t="shared" si="1"/>
        <v>1</v>
      </c>
      <c r="B671" s="318">
        <f t="shared" si="112"/>
        <v>535</v>
      </c>
      <c r="C671" s="322" t="s">
        <v>1683</v>
      </c>
      <c r="D671" s="320" t="s">
        <v>1536</v>
      </c>
      <c r="E671" s="336" t="s">
        <v>1647</v>
      </c>
      <c r="F671" s="336"/>
      <c r="G671" s="355" t="s">
        <v>1684</v>
      </c>
      <c r="H671" s="355"/>
      <c r="I671" s="294"/>
      <c r="J671" s="320" t="s">
        <v>903</v>
      </c>
      <c r="K671" s="320" t="s">
        <v>904</v>
      </c>
      <c r="L671" s="320">
        <v>3.0</v>
      </c>
      <c r="M671" s="293"/>
      <c r="N671" s="316">
        <f t="shared" si="108"/>
        <v>11</v>
      </c>
      <c r="O671" s="316">
        <f t="shared" si="3"/>
        <v>11</v>
      </c>
      <c r="P671" s="293"/>
      <c r="Q671" s="293"/>
      <c r="R671" s="293"/>
      <c r="S671" s="296"/>
      <c r="T671" s="296"/>
      <c r="U671" s="296"/>
    </row>
    <row r="672" hidden="1" outlineLevel="2">
      <c r="A672" s="317">
        <f t="shared" si="1"/>
        <v>1</v>
      </c>
      <c r="B672" s="318">
        <f t="shared" si="112"/>
        <v>536</v>
      </c>
      <c r="C672" s="322" t="s">
        <v>1686</v>
      </c>
      <c r="D672" s="320" t="s">
        <v>1536</v>
      </c>
      <c r="E672" s="336" t="s">
        <v>1526</v>
      </c>
      <c r="F672" s="336"/>
      <c r="G672" s="354" t="s">
        <v>1687</v>
      </c>
      <c r="H672" s="354"/>
      <c r="I672" s="294"/>
      <c r="J672" s="320" t="s">
        <v>903</v>
      </c>
      <c r="K672" s="320" t="s">
        <v>904</v>
      </c>
      <c r="L672" s="320">
        <v>3.0</v>
      </c>
      <c r="M672" s="293"/>
      <c r="N672" s="316">
        <f t="shared" si="108"/>
        <v>11</v>
      </c>
      <c r="O672" s="316">
        <f t="shared" si="3"/>
        <v>11</v>
      </c>
      <c r="P672" s="293"/>
      <c r="Q672" s="293"/>
      <c r="R672" s="293"/>
      <c r="S672" s="296"/>
      <c r="T672" s="296"/>
      <c r="U672" s="296"/>
    </row>
    <row r="673" hidden="1" outlineLevel="2">
      <c r="A673" s="317">
        <f t="shared" si="1"/>
        <v>1</v>
      </c>
      <c r="B673" s="318">
        <f t="shared" si="112"/>
        <v>537</v>
      </c>
      <c r="C673" s="322" t="s">
        <v>1689</v>
      </c>
      <c r="D673" s="320" t="s">
        <v>1536</v>
      </c>
      <c r="E673" s="336" t="s">
        <v>1526</v>
      </c>
      <c r="F673" s="336"/>
      <c r="G673" s="354" t="s">
        <v>1690</v>
      </c>
      <c r="H673" s="354"/>
      <c r="I673" s="294"/>
      <c r="J673" s="320" t="s">
        <v>903</v>
      </c>
      <c r="K673" s="320" t="s">
        <v>904</v>
      </c>
      <c r="L673" s="320">
        <v>3.0</v>
      </c>
      <c r="M673" s="293"/>
      <c r="N673" s="316">
        <f t="shared" si="108"/>
        <v>11</v>
      </c>
      <c r="O673" s="316">
        <f t="shared" si="3"/>
        <v>11</v>
      </c>
      <c r="P673" s="293"/>
      <c r="Q673" s="293"/>
      <c r="R673" s="293"/>
      <c r="S673" s="296"/>
      <c r="T673" s="296"/>
      <c r="U673" s="296"/>
    </row>
    <row r="674" hidden="1" outlineLevel="2">
      <c r="A674" s="317">
        <f t="shared" si="1"/>
        <v>1</v>
      </c>
      <c r="B674" s="318">
        <f t="shared" si="112"/>
        <v>538</v>
      </c>
      <c r="C674" s="322" t="s">
        <v>1692</v>
      </c>
      <c r="D674" s="320" t="s">
        <v>1536</v>
      </c>
      <c r="E674" s="336" t="s">
        <v>1526</v>
      </c>
      <c r="F674" s="336"/>
      <c r="G674" s="354" t="s">
        <v>1693</v>
      </c>
      <c r="H674" s="354"/>
      <c r="I674" s="294"/>
      <c r="J674" s="320" t="s">
        <v>903</v>
      </c>
      <c r="K674" s="320" t="s">
        <v>904</v>
      </c>
      <c r="L674" s="320">
        <v>3.0</v>
      </c>
      <c r="M674" s="293"/>
      <c r="N674" s="316">
        <f t="shared" si="108"/>
        <v>11</v>
      </c>
      <c r="O674" s="316">
        <f t="shared" si="3"/>
        <v>11</v>
      </c>
      <c r="P674" s="293"/>
      <c r="Q674" s="293"/>
      <c r="R674" s="293"/>
      <c r="S674" s="296"/>
      <c r="T674" s="296"/>
      <c r="U674" s="296"/>
    </row>
    <row r="675" hidden="1" outlineLevel="2">
      <c r="A675" s="317">
        <f t="shared" si="1"/>
        <v>1</v>
      </c>
      <c r="B675" s="318">
        <f t="shared" si="112"/>
        <v>539</v>
      </c>
      <c r="C675" s="322" t="s">
        <v>1695</v>
      </c>
      <c r="D675" s="320" t="s">
        <v>1536</v>
      </c>
      <c r="E675" s="336" t="s">
        <v>1526</v>
      </c>
      <c r="F675" s="336"/>
      <c r="G675" s="353" t="s">
        <v>1696</v>
      </c>
      <c r="H675" s="353"/>
      <c r="I675" s="294"/>
      <c r="J675" s="320" t="s">
        <v>903</v>
      </c>
      <c r="K675" s="320" t="s">
        <v>904</v>
      </c>
      <c r="L675" s="320">
        <v>3.0</v>
      </c>
      <c r="M675" s="293"/>
      <c r="N675" s="316">
        <f t="shared" si="108"/>
        <v>11</v>
      </c>
      <c r="O675" s="316">
        <f t="shared" si="3"/>
        <v>11</v>
      </c>
      <c r="P675" s="293"/>
      <c r="Q675" s="293"/>
      <c r="R675" s="293"/>
      <c r="S675" s="296"/>
      <c r="T675" s="296"/>
      <c r="U675" s="296"/>
    </row>
    <row r="676" hidden="1" outlineLevel="2">
      <c r="A676" s="317">
        <f t="shared" si="1"/>
        <v>1</v>
      </c>
      <c r="B676" s="318">
        <f t="shared" si="112"/>
        <v>540</v>
      </c>
      <c r="C676" s="322" t="s">
        <v>1698</v>
      </c>
      <c r="D676" s="320" t="s">
        <v>1536</v>
      </c>
      <c r="E676" s="336" t="s">
        <v>1526</v>
      </c>
      <c r="F676" s="336"/>
      <c r="G676" s="353" t="s">
        <v>1699</v>
      </c>
      <c r="H676" s="353"/>
      <c r="I676" s="294"/>
      <c r="J676" s="320" t="s">
        <v>903</v>
      </c>
      <c r="K676" s="320" t="s">
        <v>904</v>
      </c>
      <c r="L676" s="320">
        <v>3.0</v>
      </c>
      <c r="M676" s="293"/>
      <c r="N676" s="316">
        <f t="shared" si="108"/>
        <v>11</v>
      </c>
      <c r="O676" s="316">
        <f t="shared" si="3"/>
        <v>11</v>
      </c>
      <c r="P676" s="293"/>
      <c r="Q676" s="293"/>
      <c r="R676" s="293"/>
      <c r="S676" s="296"/>
      <c r="T676" s="296"/>
      <c r="U676" s="296"/>
    </row>
    <row r="677" hidden="1" outlineLevel="2">
      <c r="A677" s="317">
        <f t="shared" si="1"/>
        <v>1</v>
      </c>
      <c r="B677" s="318">
        <f t="shared" si="112"/>
        <v>541</v>
      </c>
      <c r="C677" s="322" t="s">
        <v>1701</v>
      </c>
      <c r="D677" s="320" t="s">
        <v>1536</v>
      </c>
      <c r="E677" s="336" t="s">
        <v>1526</v>
      </c>
      <c r="F677" s="336"/>
      <c r="G677" s="353" t="s">
        <v>1702</v>
      </c>
      <c r="H677" s="353"/>
      <c r="I677" s="294"/>
      <c r="J677" s="320" t="s">
        <v>903</v>
      </c>
      <c r="K677" s="320" t="s">
        <v>904</v>
      </c>
      <c r="L677" s="320">
        <v>3.0</v>
      </c>
      <c r="M677" s="293"/>
      <c r="N677" s="316">
        <f t="shared" si="108"/>
        <v>11</v>
      </c>
      <c r="O677" s="316">
        <f t="shared" si="3"/>
        <v>11</v>
      </c>
      <c r="P677" s="293"/>
      <c r="Q677" s="293"/>
      <c r="R677" s="293"/>
      <c r="S677" s="296"/>
      <c r="T677" s="296"/>
      <c r="U677" s="296"/>
    </row>
    <row r="678" hidden="1" outlineLevel="2">
      <c r="A678" s="317">
        <f t="shared" si="1"/>
        <v>1</v>
      </c>
      <c r="B678" s="318">
        <f t="shared" si="112"/>
        <v>542</v>
      </c>
      <c r="C678" s="322" t="s">
        <v>1704</v>
      </c>
      <c r="D678" s="320" t="s">
        <v>1536</v>
      </c>
      <c r="E678" s="336" t="s">
        <v>1526</v>
      </c>
      <c r="F678" s="336"/>
      <c r="G678" s="353" t="s">
        <v>1705</v>
      </c>
      <c r="H678" s="353"/>
      <c r="I678" s="294"/>
      <c r="J678" s="320" t="s">
        <v>903</v>
      </c>
      <c r="K678" s="320" t="s">
        <v>904</v>
      </c>
      <c r="L678" s="320">
        <v>3.0</v>
      </c>
      <c r="M678" s="293"/>
      <c r="N678" s="316">
        <f t="shared" si="108"/>
        <v>11</v>
      </c>
      <c r="O678" s="316">
        <f t="shared" si="3"/>
        <v>11</v>
      </c>
      <c r="P678" s="293"/>
      <c r="Q678" s="293"/>
      <c r="R678" s="293"/>
      <c r="S678" s="296"/>
      <c r="T678" s="296"/>
      <c r="U678" s="296"/>
    </row>
    <row r="679" hidden="1" outlineLevel="2">
      <c r="A679" s="317">
        <f t="shared" si="1"/>
        <v>1</v>
      </c>
      <c r="B679" s="318">
        <f t="shared" si="112"/>
        <v>543</v>
      </c>
      <c r="C679" s="322" t="s">
        <v>1707</v>
      </c>
      <c r="D679" s="320" t="s">
        <v>1536</v>
      </c>
      <c r="E679" s="336" t="s">
        <v>1526</v>
      </c>
      <c r="F679" s="336"/>
      <c r="G679" s="353" t="s">
        <v>1708</v>
      </c>
      <c r="H679" s="353"/>
      <c r="I679" s="294"/>
      <c r="J679" s="320" t="s">
        <v>903</v>
      </c>
      <c r="K679" s="320" t="s">
        <v>904</v>
      </c>
      <c r="L679" s="320">
        <v>3.0</v>
      </c>
      <c r="M679" s="293"/>
      <c r="N679" s="316">
        <f t="shared" si="108"/>
        <v>11</v>
      </c>
      <c r="O679" s="316">
        <f t="shared" si="3"/>
        <v>11</v>
      </c>
      <c r="P679" s="293"/>
      <c r="Q679" s="293"/>
      <c r="R679" s="293"/>
      <c r="S679" s="296"/>
      <c r="T679" s="296"/>
      <c r="U679" s="296"/>
    </row>
    <row r="680" hidden="1" outlineLevel="2">
      <c r="A680" s="317">
        <f t="shared" si="1"/>
        <v>1</v>
      </c>
      <c r="B680" s="318">
        <f t="shared" si="112"/>
        <v>544</v>
      </c>
      <c r="C680" s="322" t="s">
        <v>1710</v>
      </c>
      <c r="D680" s="320" t="s">
        <v>1536</v>
      </c>
      <c r="E680" s="336" t="s">
        <v>1526</v>
      </c>
      <c r="F680" s="336"/>
      <c r="G680" s="353" t="s">
        <v>1711</v>
      </c>
      <c r="H680" s="353"/>
      <c r="I680" s="294"/>
      <c r="J680" s="320" t="s">
        <v>903</v>
      </c>
      <c r="K680" s="320" t="s">
        <v>904</v>
      </c>
      <c r="L680" s="320">
        <v>3.0</v>
      </c>
      <c r="M680" s="293"/>
      <c r="N680" s="316">
        <f t="shared" si="108"/>
        <v>11</v>
      </c>
      <c r="O680" s="316">
        <f t="shared" si="3"/>
        <v>11</v>
      </c>
      <c r="P680" s="293"/>
      <c r="Q680" s="293"/>
      <c r="R680" s="293"/>
      <c r="S680" s="296"/>
      <c r="T680" s="296"/>
      <c r="U680" s="296"/>
    </row>
    <row r="681" hidden="1" outlineLevel="2">
      <c r="A681" s="317">
        <f t="shared" si="1"/>
        <v>1</v>
      </c>
      <c r="B681" s="318">
        <f t="shared" si="112"/>
        <v>545</v>
      </c>
      <c r="C681" s="322" t="s">
        <v>1713</v>
      </c>
      <c r="D681" s="320" t="s">
        <v>1536</v>
      </c>
      <c r="E681" s="336" t="s">
        <v>1526</v>
      </c>
      <c r="F681" s="336"/>
      <c r="G681" s="353" t="s">
        <v>1714</v>
      </c>
      <c r="H681" s="353"/>
      <c r="I681" s="294"/>
      <c r="J681" s="320" t="s">
        <v>903</v>
      </c>
      <c r="K681" s="320" t="s">
        <v>904</v>
      </c>
      <c r="L681" s="320">
        <v>3.0</v>
      </c>
      <c r="M681" s="293"/>
      <c r="N681" s="316">
        <f t="shared" si="108"/>
        <v>11</v>
      </c>
      <c r="O681" s="316">
        <f t="shared" si="3"/>
        <v>11</v>
      </c>
      <c r="P681" s="293"/>
      <c r="Q681" s="293"/>
      <c r="R681" s="293"/>
      <c r="S681" s="296"/>
      <c r="T681" s="296"/>
      <c r="U681" s="296"/>
    </row>
    <row r="682" hidden="1" outlineLevel="2">
      <c r="A682" s="317">
        <f t="shared" si="1"/>
        <v>1</v>
      </c>
      <c r="B682" s="318">
        <f t="shared" si="112"/>
        <v>546</v>
      </c>
      <c r="C682" s="322" t="s">
        <v>1716</v>
      </c>
      <c r="D682" s="320" t="s">
        <v>1536</v>
      </c>
      <c r="E682" s="336" t="s">
        <v>1526</v>
      </c>
      <c r="F682" s="336"/>
      <c r="G682" s="353" t="s">
        <v>1717</v>
      </c>
      <c r="H682" s="353"/>
      <c r="I682" s="294"/>
      <c r="J682" s="320" t="s">
        <v>903</v>
      </c>
      <c r="K682" s="320" t="s">
        <v>904</v>
      </c>
      <c r="L682" s="320">
        <v>3.0</v>
      </c>
      <c r="M682" s="293"/>
      <c r="N682" s="316">
        <f t="shared" si="108"/>
        <v>11</v>
      </c>
      <c r="O682" s="316">
        <f t="shared" si="3"/>
        <v>11</v>
      </c>
      <c r="P682" s="293"/>
      <c r="Q682" s="293"/>
      <c r="R682" s="293"/>
      <c r="S682" s="296"/>
      <c r="T682" s="296"/>
      <c r="U682" s="296"/>
    </row>
    <row r="683" hidden="1" outlineLevel="2">
      <c r="A683" s="317">
        <f t="shared" si="1"/>
        <v>1</v>
      </c>
      <c r="B683" s="318">
        <f t="shared" si="112"/>
        <v>547</v>
      </c>
      <c r="C683" s="322" t="s">
        <v>1719</v>
      </c>
      <c r="D683" s="320" t="s">
        <v>1536</v>
      </c>
      <c r="E683" s="336" t="s">
        <v>1503</v>
      </c>
      <c r="F683" s="336"/>
      <c r="G683" s="320"/>
      <c r="H683" s="320"/>
      <c r="I683" s="294"/>
      <c r="J683" s="320" t="s">
        <v>903</v>
      </c>
      <c r="K683" s="320" t="s">
        <v>904</v>
      </c>
      <c r="L683" s="320">
        <v>3.0</v>
      </c>
      <c r="M683" s="293"/>
      <c r="N683" s="316">
        <f t="shared" si="108"/>
        <v>11</v>
      </c>
      <c r="O683" s="316">
        <f t="shared" si="3"/>
        <v>11</v>
      </c>
      <c r="P683" s="293"/>
      <c r="Q683" s="293"/>
      <c r="R683" s="293"/>
      <c r="S683" s="296"/>
      <c r="T683" s="296"/>
      <c r="U683" s="296"/>
    </row>
    <row r="684" hidden="1" outlineLevel="2">
      <c r="A684" s="317">
        <f t="shared" si="1"/>
        <v>1</v>
      </c>
      <c r="B684" s="318">
        <f t="shared" si="112"/>
        <v>548</v>
      </c>
      <c r="C684" s="322" t="s">
        <v>1721</v>
      </c>
      <c r="D684" s="320" t="s">
        <v>1536</v>
      </c>
      <c r="E684" s="336" t="s">
        <v>1526</v>
      </c>
      <c r="F684" s="336"/>
      <c r="G684" s="353" t="s">
        <v>1722</v>
      </c>
      <c r="H684" s="353"/>
      <c r="I684" s="294"/>
      <c r="J684" s="320" t="s">
        <v>903</v>
      </c>
      <c r="K684" s="320" t="s">
        <v>904</v>
      </c>
      <c r="L684" s="320">
        <v>3.0</v>
      </c>
      <c r="M684" s="293"/>
      <c r="N684" s="316">
        <f t="shared" si="108"/>
        <v>11</v>
      </c>
      <c r="O684" s="316">
        <f t="shared" si="3"/>
        <v>11</v>
      </c>
      <c r="P684" s="293"/>
      <c r="Q684" s="293"/>
      <c r="R684" s="293"/>
      <c r="S684" s="296"/>
      <c r="T684" s="296"/>
      <c r="U684" s="296"/>
    </row>
    <row r="685" hidden="1" outlineLevel="2">
      <c r="A685" s="317">
        <f t="shared" si="1"/>
        <v>1</v>
      </c>
      <c r="B685" s="318">
        <f t="shared" si="112"/>
        <v>549</v>
      </c>
      <c r="C685" s="322" t="s">
        <v>1724</v>
      </c>
      <c r="D685" s="320" t="s">
        <v>1536</v>
      </c>
      <c r="E685" s="336" t="s">
        <v>1526</v>
      </c>
      <c r="F685" s="336"/>
      <c r="G685" s="353" t="s">
        <v>1725</v>
      </c>
      <c r="H685" s="353"/>
      <c r="I685" s="294"/>
      <c r="J685" s="320" t="s">
        <v>903</v>
      </c>
      <c r="K685" s="320" t="s">
        <v>904</v>
      </c>
      <c r="L685" s="320">
        <v>3.0</v>
      </c>
      <c r="M685" s="293"/>
      <c r="N685" s="316">
        <f t="shared" si="108"/>
        <v>11</v>
      </c>
      <c r="O685" s="316">
        <f t="shared" si="3"/>
        <v>11</v>
      </c>
      <c r="P685" s="293"/>
      <c r="Q685" s="293"/>
      <c r="R685" s="293"/>
      <c r="S685" s="296"/>
      <c r="T685" s="296"/>
      <c r="U685" s="296"/>
    </row>
    <row r="686" hidden="1" outlineLevel="2">
      <c r="A686" s="317">
        <f t="shared" si="1"/>
        <v>1</v>
      </c>
      <c r="B686" s="318">
        <f t="shared" si="112"/>
        <v>550</v>
      </c>
      <c r="C686" s="322" t="s">
        <v>1727</v>
      </c>
      <c r="D686" s="320" t="s">
        <v>1536</v>
      </c>
      <c r="E686" s="336" t="s">
        <v>1526</v>
      </c>
      <c r="F686" s="336"/>
      <c r="G686" s="353" t="s">
        <v>1728</v>
      </c>
      <c r="H686" s="353"/>
      <c r="I686" s="294"/>
      <c r="J686" s="320" t="s">
        <v>903</v>
      </c>
      <c r="K686" s="320" t="s">
        <v>904</v>
      </c>
      <c r="L686" s="320">
        <v>3.0</v>
      </c>
      <c r="M686" s="293"/>
      <c r="N686" s="316">
        <f t="shared" si="108"/>
        <v>11</v>
      </c>
      <c r="O686" s="316">
        <f t="shared" si="3"/>
        <v>11</v>
      </c>
      <c r="P686" s="293"/>
      <c r="Q686" s="293"/>
      <c r="R686" s="293"/>
      <c r="S686" s="296"/>
      <c r="T686" s="296"/>
      <c r="U686" s="296"/>
    </row>
    <row r="687" hidden="1" outlineLevel="2">
      <c r="A687" s="317">
        <f t="shared" si="1"/>
        <v>1</v>
      </c>
      <c r="B687" s="318">
        <f t="shared" si="112"/>
        <v>551</v>
      </c>
      <c r="C687" s="322" t="s">
        <v>1730</v>
      </c>
      <c r="D687" s="320" t="s">
        <v>1536</v>
      </c>
      <c r="E687" s="336" t="s">
        <v>1526</v>
      </c>
      <c r="F687" s="336"/>
      <c r="G687" s="216" t="s">
        <v>1731</v>
      </c>
      <c r="H687" s="216"/>
      <c r="I687" s="294"/>
      <c r="J687" s="320" t="s">
        <v>903</v>
      </c>
      <c r="K687" s="320" t="s">
        <v>904</v>
      </c>
      <c r="L687" s="320">
        <v>3.0</v>
      </c>
      <c r="M687" s="293"/>
      <c r="N687" s="316">
        <f t="shared" si="108"/>
        <v>11</v>
      </c>
      <c r="O687" s="316">
        <f t="shared" si="3"/>
        <v>11</v>
      </c>
      <c r="P687" s="293"/>
      <c r="Q687" s="293"/>
      <c r="R687" s="293"/>
      <c r="S687" s="296"/>
      <c r="T687" s="296"/>
      <c r="U687" s="296"/>
    </row>
    <row r="688" hidden="1" outlineLevel="2">
      <c r="A688" s="317">
        <f t="shared" si="1"/>
        <v>1</v>
      </c>
      <c r="B688" s="318">
        <f t="shared" si="112"/>
        <v>552</v>
      </c>
      <c r="C688" s="322" t="s">
        <v>1733</v>
      </c>
      <c r="D688" s="320" t="s">
        <v>1536</v>
      </c>
      <c r="E688" s="336" t="s">
        <v>1526</v>
      </c>
      <c r="F688" s="336"/>
      <c r="G688" s="216" t="s">
        <v>1734</v>
      </c>
      <c r="H688" s="216"/>
      <c r="I688" s="294"/>
      <c r="J688" s="320" t="s">
        <v>903</v>
      </c>
      <c r="K688" s="320" t="s">
        <v>904</v>
      </c>
      <c r="L688" s="320">
        <v>3.0</v>
      </c>
      <c r="M688" s="293"/>
      <c r="N688" s="316">
        <f t="shared" si="108"/>
        <v>11</v>
      </c>
      <c r="O688" s="316">
        <f t="shared" si="3"/>
        <v>11</v>
      </c>
      <c r="P688" s="293"/>
      <c r="Q688" s="293"/>
      <c r="R688" s="293"/>
      <c r="S688" s="296"/>
      <c r="T688" s="296"/>
      <c r="U688" s="296"/>
    </row>
    <row r="689" hidden="1" outlineLevel="2">
      <c r="A689" s="294"/>
      <c r="B689" s="281"/>
      <c r="C689" s="359" t="s">
        <v>1736</v>
      </c>
      <c r="D689" s="357"/>
      <c r="E689" s="358" t="s">
        <v>1737</v>
      </c>
      <c r="F689" s="358"/>
      <c r="G689" s="354" t="s">
        <v>1738</v>
      </c>
      <c r="H689" s="354"/>
      <c r="I689" s="294"/>
      <c r="J689" s="294"/>
      <c r="K689" s="294"/>
      <c r="L689" s="294"/>
      <c r="M689" s="293"/>
      <c r="N689" s="316"/>
      <c r="O689" s="293"/>
      <c r="P689" s="293"/>
      <c r="Q689" s="293"/>
      <c r="R689" s="293"/>
      <c r="S689" s="296"/>
      <c r="T689" s="296"/>
      <c r="U689" s="296"/>
    </row>
    <row r="690" hidden="1" outlineLevel="2">
      <c r="A690" s="294"/>
      <c r="B690" s="281"/>
      <c r="C690" s="359" t="s">
        <v>1739</v>
      </c>
      <c r="D690" s="357"/>
      <c r="E690" s="358" t="s">
        <v>1737</v>
      </c>
      <c r="F690" s="358"/>
      <c r="G690" s="354" t="s">
        <v>1740</v>
      </c>
      <c r="H690" s="354"/>
      <c r="I690" s="294"/>
      <c r="J690" s="294"/>
      <c r="K690" s="294"/>
      <c r="L690" s="294"/>
      <c r="M690" s="293"/>
      <c r="N690" s="316"/>
      <c r="O690" s="293"/>
      <c r="P690" s="293"/>
      <c r="Q690" s="293"/>
      <c r="R690" s="293"/>
      <c r="S690" s="296"/>
      <c r="T690" s="296"/>
      <c r="U690" s="296"/>
    </row>
    <row r="691" hidden="1" outlineLevel="1">
      <c r="A691" s="294" t="str">
        <f t="shared" ref="A691:A703" si="113">IF(AND(C691&lt;&gt;"",D691&lt;&gt;""),1,"")</f>
        <v/>
      </c>
      <c r="B691" s="292" t="s">
        <v>952</v>
      </c>
      <c r="C691" s="312" t="s">
        <v>661</v>
      </c>
      <c r="D691" s="294"/>
      <c r="E691" s="325"/>
      <c r="F691" s="325"/>
      <c r="G691" s="294"/>
      <c r="H691" s="294"/>
      <c r="I691" s="294"/>
      <c r="J691" s="294"/>
      <c r="K691" s="294"/>
      <c r="L691" s="294"/>
      <c r="M691" s="293"/>
      <c r="N691" s="316">
        <f>IF(M691&lt;&gt;"",M691,N688)</f>
        <v>11</v>
      </c>
      <c r="O691" s="293" t="str">
        <f t="shared" ref="O691:O703" si="114">IF(A691&lt;&gt;"",N691,"")</f>
        <v/>
      </c>
      <c r="P691" s="293"/>
      <c r="Q691" s="293"/>
      <c r="R691" s="293"/>
      <c r="S691" s="296"/>
      <c r="T691" s="296"/>
      <c r="U691" s="296"/>
    </row>
    <row r="692" hidden="1" outlineLevel="2">
      <c r="A692" s="317">
        <f t="shared" si="113"/>
        <v>1</v>
      </c>
      <c r="B692" s="318">
        <f t="shared" ref="B692:B703" si="115">IF(AND(C692&lt;&gt;"",D692&lt;&gt;""),COUNTIF($A$10:A692,"&gt;0"),"")</f>
        <v>553</v>
      </c>
      <c r="C692" s="322" t="s">
        <v>1757</v>
      </c>
      <c r="D692" s="320" t="s">
        <v>1622</v>
      </c>
      <c r="E692" s="336" t="s">
        <v>1526</v>
      </c>
      <c r="F692" s="336"/>
      <c r="G692" s="348" t="s">
        <v>1758</v>
      </c>
      <c r="H692" s="216"/>
      <c r="I692" s="294"/>
      <c r="J692" s="320" t="s">
        <v>903</v>
      </c>
      <c r="K692" s="320" t="s">
        <v>904</v>
      </c>
      <c r="L692" s="320">
        <v>3.0</v>
      </c>
      <c r="M692" s="293"/>
      <c r="N692" s="316">
        <f t="shared" ref="N692:N703" si="116">IF(M692&lt;&gt;"",M692,N691)</f>
        <v>11</v>
      </c>
      <c r="O692" s="316">
        <f t="shared" si="114"/>
        <v>11</v>
      </c>
      <c r="P692" s="293"/>
      <c r="Q692" s="293"/>
      <c r="R692" s="293"/>
      <c r="S692" s="296"/>
      <c r="T692" s="296"/>
      <c r="U692" s="296"/>
    </row>
    <row r="693" hidden="1" outlineLevel="2">
      <c r="A693" s="317">
        <f t="shared" si="113"/>
        <v>1</v>
      </c>
      <c r="B693" s="318">
        <f t="shared" si="115"/>
        <v>554</v>
      </c>
      <c r="C693" s="322" t="s">
        <v>1759</v>
      </c>
      <c r="D693" s="320" t="s">
        <v>1622</v>
      </c>
      <c r="E693" s="336" t="s">
        <v>1526</v>
      </c>
      <c r="F693" s="336"/>
      <c r="G693" s="62"/>
      <c r="H693" s="216"/>
      <c r="I693" s="294"/>
      <c r="J693" s="320" t="s">
        <v>903</v>
      </c>
      <c r="K693" s="320" t="s">
        <v>904</v>
      </c>
      <c r="L693" s="320">
        <v>3.0</v>
      </c>
      <c r="M693" s="293"/>
      <c r="N693" s="316">
        <f t="shared" si="116"/>
        <v>11</v>
      </c>
      <c r="O693" s="316">
        <f t="shared" si="114"/>
        <v>11</v>
      </c>
      <c r="P693" s="293"/>
      <c r="Q693" s="293"/>
      <c r="R693" s="293"/>
      <c r="S693" s="296"/>
      <c r="T693" s="296"/>
      <c r="U693" s="296"/>
    </row>
    <row r="694" hidden="1" outlineLevel="2">
      <c r="A694" s="317">
        <f t="shared" si="113"/>
        <v>1</v>
      </c>
      <c r="B694" s="318">
        <f t="shared" si="115"/>
        <v>555</v>
      </c>
      <c r="C694" s="322" t="s">
        <v>1760</v>
      </c>
      <c r="D694" s="320" t="s">
        <v>1622</v>
      </c>
      <c r="E694" s="336" t="s">
        <v>1526</v>
      </c>
      <c r="F694" s="336"/>
      <c r="G694" s="348" t="s">
        <v>1761</v>
      </c>
      <c r="H694" s="216"/>
      <c r="I694" s="294"/>
      <c r="J694" s="320" t="s">
        <v>903</v>
      </c>
      <c r="K694" s="320" t="s">
        <v>904</v>
      </c>
      <c r="L694" s="320">
        <v>3.0</v>
      </c>
      <c r="M694" s="293"/>
      <c r="N694" s="316">
        <f t="shared" si="116"/>
        <v>11</v>
      </c>
      <c r="O694" s="316">
        <f t="shared" si="114"/>
        <v>11</v>
      </c>
      <c r="P694" s="293"/>
      <c r="Q694" s="293"/>
      <c r="R694" s="293"/>
      <c r="S694" s="296"/>
      <c r="T694" s="296"/>
      <c r="U694" s="296"/>
    </row>
    <row r="695" hidden="1" outlineLevel="2">
      <c r="A695" s="317">
        <f t="shared" si="113"/>
        <v>1</v>
      </c>
      <c r="B695" s="318">
        <f t="shared" si="115"/>
        <v>556</v>
      </c>
      <c r="C695" s="322" t="s">
        <v>1762</v>
      </c>
      <c r="D695" s="320" t="s">
        <v>1622</v>
      </c>
      <c r="E695" s="336" t="s">
        <v>1526</v>
      </c>
      <c r="F695" s="336"/>
      <c r="G695" s="62"/>
      <c r="H695" s="216"/>
      <c r="I695" s="294"/>
      <c r="J695" s="320" t="s">
        <v>903</v>
      </c>
      <c r="K695" s="320" t="s">
        <v>904</v>
      </c>
      <c r="L695" s="320">
        <v>3.0</v>
      </c>
      <c r="M695" s="293"/>
      <c r="N695" s="316">
        <f t="shared" si="116"/>
        <v>11</v>
      </c>
      <c r="O695" s="316">
        <f t="shared" si="114"/>
        <v>11</v>
      </c>
      <c r="P695" s="293"/>
      <c r="Q695" s="293"/>
      <c r="R695" s="293"/>
      <c r="S695" s="296"/>
      <c r="T695" s="296"/>
      <c r="U695" s="296"/>
    </row>
    <row r="696" hidden="1" outlineLevel="2">
      <c r="A696" s="317">
        <f t="shared" si="113"/>
        <v>1</v>
      </c>
      <c r="B696" s="318">
        <f t="shared" si="115"/>
        <v>557</v>
      </c>
      <c r="C696" s="322" t="s">
        <v>1763</v>
      </c>
      <c r="D696" s="320" t="s">
        <v>1622</v>
      </c>
      <c r="E696" s="336" t="s">
        <v>1526</v>
      </c>
      <c r="F696" s="336"/>
      <c r="G696" s="348" t="s">
        <v>1764</v>
      </c>
      <c r="H696" s="216"/>
      <c r="I696" s="294"/>
      <c r="J696" s="320" t="s">
        <v>903</v>
      </c>
      <c r="K696" s="320" t="s">
        <v>904</v>
      </c>
      <c r="L696" s="320">
        <v>3.0</v>
      </c>
      <c r="M696" s="293"/>
      <c r="N696" s="316">
        <f t="shared" si="116"/>
        <v>11</v>
      </c>
      <c r="O696" s="316">
        <f t="shared" si="114"/>
        <v>11</v>
      </c>
      <c r="P696" s="293"/>
      <c r="Q696" s="293"/>
      <c r="R696" s="293"/>
      <c r="S696" s="296"/>
      <c r="T696" s="296"/>
      <c r="U696" s="296"/>
    </row>
    <row r="697" hidden="1" outlineLevel="2">
      <c r="A697" s="317">
        <f t="shared" si="113"/>
        <v>1</v>
      </c>
      <c r="B697" s="318">
        <f t="shared" si="115"/>
        <v>558</v>
      </c>
      <c r="C697" s="322" t="s">
        <v>1765</v>
      </c>
      <c r="D697" s="320" t="s">
        <v>1622</v>
      </c>
      <c r="E697" s="336" t="s">
        <v>1526</v>
      </c>
      <c r="F697" s="336"/>
      <c r="G697" s="62"/>
      <c r="H697" s="216"/>
      <c r="I697" s="294"/>
      <c r="J697" s="320" t="s">
        <v>903</v>
      </c>
      <c r="K697" s="320" t="s">
        <v>904</v>
      </c>
      <c r="L697" s="320">
        <v>3.0</v>
      </c>
      <c r="M697" s="293"/>
      <c r="N697" s="316">
        <f t="shared" si="116"/>
        <v>11</v>
      </c>
      <c r="O697" s="316">
        <f t="shared" si="114"/>
        <v>11</v>
      </c>
      <c r="P697" s="293"/>
      <c r="Q697" s="293"/>
      <c r="R697" s="293"/>
      <c r="S697" s="296"/>
      <c r="T697" s="296"/>
      <c r="U697" s="296"/>
    </row>
    <row r="698" hidden="1" outlineLevel="2">
      <c r="A698" s="317">
        <f t="shared" si="113"/>
        <v>1</v>
      </c>
      <c r="B698" s="318">
        <f t="shared" si="115"/>
        <v>559</v>
      </c>
      <c r="C698" s="322" t="s">
        <v>1766</v>
      </c>
      <c r="D698" s="320" t="s">
        <v>1622</v>
      </c>
      <c r="E698" s="336" t="s">
        <v>1526</v>
      </c>
      <c r="F698" s="336"/>
      <c r="G698" s="348" t="s">
        <v>1767</v>
      </c>
      <c r="H698" s="216"/>
      <c r="I698" s="294"/>
      <c r="J698" s="320" t="s">
        <v>903</v>
      </c>
      <c r="K698" s="320" t="s">
        <v>904</v>
      </c>
      <c r="L698" s="320">
        <v>3.0</v>
      </c>
      <c r="M698" s="293"/>
      <c r="N698" s="316">
        <f t="shared" si="116"/>
        <v>11</v>
      </c>
      <c r="O698" s="316">
        <f t="shared" si="114"/>
        <v>11</v>
      </c>
      <c r="P698" s="293"/>
      <c r="Q698" s="293"/>
      <c r="R698" s="293"/>
      <c r="S698" s="296"/>
      <c r="T698" s="296"/>
      <c r="U698" s="296"/>
    </row>
    <row r="699" hidden="1" outlineLevel="2">
      <c r="A699" s="317">
        <f t="shared" si="113"/>
        <v>1</v>
      </c>
      <c r="B699" s="318">
        <f t="shared" si="115"/>
        <v>560</v>
      </c>
      <c r="C699" s="322" t="s">
        <v>1768</v>
      </c>
      <c r="D699" s="320" t="s">
        <v>1622</v>
      </c>
      <c r="E699" s="336" t="s">
        <v>1526</v>
      </c>
      <c r="F699" s="336"/>
      <c r="G699" s="62"/>
      <c r="H699" s="216"/>
      <c r="I699" s="294"/>
      <c r="J699" s="320" t="s">
        <v>903</v>
      </c>
      <c r="K699" s="320" t="s">
        <v>904</v>
      </c>
      <c r="L699" s="320">
        <v>3.0</v>
      </c>
      <c r="M699" s="293"/>
      <c r="N699" s="316">
        <f t="shared" si="116"/>
        <v>11</v>
      </c>
      <c r="O699" s="316">
        <f t="shared" si="114"/>
        <v>11</v>
      </c>
      <c r="P699" s="293"/>
      <c r="Q699" s="293"/>
      <c r="R699" s="293"/>
      <c r="S699" s="296"/>
      <c r="T699" s="296"/>
      <c r="U699" s="296"/>
    </row>
    <row r="700" hidden="1" outlineLevel="2">
      <c r="A700" s="317">
        <f t="shared" si="113"/>
        <v>1</v>
      </c>
      <c r="B700" s="318">
        <f t="shared" si="115"/>
        <v>561</v>
      </c>
      <c r="C700" s="322" t="s">
        <v>1769</v>
      </c>
      <c r="D700" s="320" t="s">
        <v>1608</v>
      </c>
      <c r="E700" s="336" t="s">
        <v>1526</v>
      </c>
      <c r="F700" s="336"/>
      <c r="G700" s="348" t="s">
        <v>1770</v>
      </c>
      <c r="H700" s="216"/>
      <c r="I700" s="294"/>
      <c r="J700" s="320" t="s">
        <v>903</v>
      </c>
      <c r="K700" s="320" t="s">
        <v>904</v>
      </c>
      <c r="L700" s="320">
        <v>3.0</v>
      </c>
      <c r="M700" s="293"/>
      <c r="N700" s="316">
        <f t="shared" si="116"/>
        <v>11</v>
      </c>
      <c r="O700" s="316">
        <f t="shared" si="114"/>
        <v>11</v>
      </c>
      <c r="P700" s="293"/>
      <c r="Q700" s="293"/>
      <c r="R700" s="293"/>
      <c r="S700" s="296"/>
      <c r="T700" s="296"/>
      <c r="U700" s="296"/>
    </row>
    <row r="701" hidden="1" outlineLevel="2">
      <c r="A701" s="317">
        <f t="shared" si="113"/>
        <v>1</v>
      </c>
      <c r="B701" s="318">
        <f t="shared" si="115"/>
        <v>562</v>
      </c>
      <c r="C701" s="322" t="s">
        <v>1771</v>
      </c>
      <c r="D701" s="320" t="s">
        <v>1608</v>
      </c>
      <c r="E701" s="336" t="s">
        <v>1526</v>
      </c>
      <c r="F701" s="336"/>
      <c r="G701" s="62"/>
      <c r="H701" s="216"/>
      <c r="I701" s="294"/>
      <c r="J701" s="320" t="s">
        <v>903</v>
      </c>
      <c r="K701" s="320" t="s">
        <v>904</v>
      </c>
      <c r="L701" s="320">
        <v>3.0</v>
      </c>
      <c r="M701" s="293"/>
      <c r="N701" s="316">
        <f t="shared" si="116"/>
        <v>11</v>
      </c>
      <c r="O701" s="316">
        <f t="shared" si="114"/>
        <v>11</v>
      </c>
      <c r="P701" s="293"/>
      <c r="Q701" s="293"/>
      <c r="R701" s="293"/>
      <c r="S701" s="296"/>
      <c r="T701" s="296"/>
      <c r="U701" s="296"/>
    </row>
    <row r="702" hidden="1" outlineLevel="2">
      <c r="A702" s="317">
        <f t="shared" si="113"/>
        <v>1</v>
      </c>
      <c r="B702" s="318">
        <f t="shared" si="115"/>
        <v>563</v>
      </c>
      <c r="C702" s="361" t="s">
        <v>1902</v>
      </c>
      <c r="D702" s="320" t="s">
        <v>1622</v>
      </c>
      <c r="E702" s="336" t="s">
        <v>1647</v>
      </c>
      <c r="F702" s="336"/>
      <c r="G702" s="216" t="s">
        <v>1773</v>
      </c>
      <c r="H702" s="216"/>
      <c r="I702" s="294"/>
      <c r="J702" s="320" t="s">
        <v>903</v>
      </c>
      <c r="K702" s="320" t="s">
        <v>904</v>
      </c>
      <c r="L702" s="320">
        <v>3.0</v>
      </c>
      <c r="M702" s="293"/>
      <c r="N702" s="316">
        <f t="shared" si="116"/>
        <v>11</v>
      </c>
      <c r="O702" s="316">
        <f t="shared" si="114"/>
        <v>11</v>
      </c>
      <c r="P702" s="293"/>
      <c r="Q702" s="293"/>
      <c r="R702" s="293"/>
      <c r="S702" s="296"/>
      <c r="T702" s="296"/>
      <c r="U702" s="296"/>
    </row>
    <row r="703" hidden="1" outlineLevel="2">
      <c r="A703" s="317">
        <f t="shared" si="113"/>
        <v>1</v>
      </c>
      <c r="B703" s="318">
        <f t="shared" si="115"/>
        <v>564</v>
      </c>
      <c r="C703" s="361" t="s">
        <v>1903</v>
      </c>
      <c r="D703" s="320" t="s">
        <v>1622</v>
      </c>
      <c r="E703" s="336" t="s">
        <v>1647</v>
      </c>
      <c r="F703" s="336"/>
      <c r="G703" s="216" t="s">
        <v>1773</v>
      </c>
      <c r="H703" s="216"/>
      <c r="I703" s="294"/>
      <c r="J703" s="320" t="s">
        <v>903</v>
      </c>
      <c r="K703" s="320" t="s">
        <v>904</v>
      </c>
      <c r="L703" s="320">
        <v>3.0</v>
      </c>
      <c r="M703" s="293"/>
      <c r="N703" s="316">
        <f t="shared" si="116"/>
        <v>11</v>
      </c>
      <c r="O703" s="316">
        <f t="shared" si="114"/>
        <v>11</v>
      </c>
      <c r="P703" s="293"/>
      <c r="Q703" s="293"/>
      <c r="R703" s="293"/>
      <c r="S703" s="296"/>
      <c r="T703" s="296"/>
      <c r="U703" s="296"/>
    </row>
    <row r="704" hidden="1" outlineLevel="2">
      <c r="A704" s="317"/>
      <c r="B704" s="318"/>
      <c r="C704" s="362" t="s">
        <v>1775</v>
      </c>
      <c r="D704" s="363" t="s">
        <v>1776</v>
      </c>
      <c r="E704" s="364" t="s">
        <v>1737</v>
      </c>
      <c r="F704" s="364"/>
      <c r="G704" s="365" t="s">
        <v>1777</v>
      </c>
      <c r="H704" s="365"/>
      <c r="I704" s="294"/>
      <c r="J704" s="320"/>
      <c r="K704" s="320"/>
      <c r="L704" s="320"/>
      <c r="M704" s="293"/>
      <c r="N704" s="316"/>
      <c r="O704" s="316"/>
      <c r="P704" s="293"/>
      <c r="Q704" s="293"/>
      <c r="R704" s="293"/>
      <c r="S704" s="296"/>
      <c r="T704" s="296"/>
      <c r="U704" s="296"/>
    </row>
    <row r="705" hidden="1" outlineLevel="2">
      <c r="A705" s="317"/>
      <c r="B705" s="318"/>
      <c r="C705" s="359" t="s">
        <v>1778</v>
      </c>
      <c r="D705" s="363" t="s">
        <v>1776</v>
      </c>
      <c r="E705" s="364" t="s">
        <v>1737</v>
      </c>
      <c r="F705" s="364"/>
      <c r="G705" s="365" t="s">
        <v>1777</v>
      </c>
      <c r="H705" s="365"/>
      <c r="I705" s="294"/>
      <c r="J705" s="320"/>
      <c r="K705" s="320"/>
      <c r="L705" s="320"/>
      <c r="M705" s="293"/>
      <c r="N705" s="316"/>
      <c r="O705" s="316"/>
      <c r="P705" s="293"/>
      <c r="Q705" s="293"/>
      <c r="R705" s="293"/>
      <c r="S705" s="296"/>
      <c r="T705" s="296"/>
      <c r="U705" s="296"/>
    </row>
    <row r="706" hidden="1" outlineLevel="2">
      <c r="A706" s="317">
        <f t="shared" ref="A706:A941" si="117">IF(AND(C706&lt;&gt;"",D706&lt;&gt;""),1,"")</f>
        <v>1</v>
      </c>
      <c r="B706" s="318">
        <f t="shared" ref="B706:B725" si="118">IF(AND(C706&lt;&gt;"",D706&lt;&gt;""),COUNTIF($A$10:A706,"&gt;0"),"")</f>
        <v>565</v>
      </c>
      <c r="C706" s="322" t="s">
        <v>1779</v>
      </c>
      <c r="D706" s="320" t="s">
        <v>1536</v>
      </c>
      <c r="E706" s="336" t="s">
        <v>1526</v>
      </c>
      <c r="F706" s="336"/>
      <c r="G706" s="216" t="s">
        <v>1780</v>
      </c>
      <c r="H706" s="216"/>
      <c r="I706" s="294"/>
      <c r="J706" s="320" t="s">
        <v>903</v>
      </c>
      <c r="K706" s="320" t="s">
        <v>904</v>
      </c>
      <c r="L706" s="320">
        <v>3.0</v>
      </c>
      <c r="M706" s="293"/>
      <c r="N706" s="316">
        <f>IF(M706&lt;&gt;"",M706,N703)</f>
        <v>11</v>
      </c>
      <c r="O706" s="316">
        <f t="shared" ref="O706:O941" si="119">IF(A706&lt;&gt;"",N706,"")</f>
        <v>11</v>
      </c>
      <c r="P706" s="293"/>
      <c r="Q706" s="293"/>
      <c r="R706" s="293"/>
      <c r="S706" s="296"/>
      <c r="T706" s="296"/>
      <c r="U706" s="296"/>
    </row>
    <row r="707" hidden="1" outlineLevel="2">
      <c r="A707" s="317">
        <f t="shared" si="117"/>
        <v>1</v>
      </c>
      <c r="B707" s="318">
        <f t="shared" si="118"/>
        <v>566</v>
      </c>
      <c r="C707" s="322" t="s">
        <v>1782</v>
      </c>
      <c r="D707" s="320" t="s">
        <v>1536</v>
      </c>
      <c r="E707" s="336" t="s">
        <v>1503</v>
      </c>
      <c r="F707" s="336"/>
      <c r="G707" s="320"/>
      <c r="H707" s="320"/>
      <c r="I707" s="294"/>
      <c r="J707" s="320" t="s">
        <v>903</v>
      </c>
      <c r="K707" s="320" t="s">
        <v>904</v>
      </c>
      <c r="L707" s="320">
        <v>3.0</v>
      </c>
      <c r="M707" s="293"/>
      <c r="N707" s="316">
        <f t="shared" ref="N707:N735" si="120">IF(M707&lt;&gt;"",M707,N706)</f>
        <v>11</v>
      </c>
      <c r="O707" s="316">
        <f t="shared" si="119"/>
        <v>11</v>
      </c>
      <c r="P707" s="293"/>
      <c r="Q707" s="293"/>
      <c r="R707" s="293"/>
      <c r="S707" s="296"/>
      <c r="T707" s="296"/>
      <c r="U707" s="296"/>
    </row>
    <row r="708" hidden="1" outlineLevel="2">
      <c r="A708" s="317">
        <f t="shared" si="117"/>
        <v>1</v>
      </c>
      <c r="B708" s="318">
        <f t="shared" si="118"/>
        <v>567</v>
      </c>
      <c r="C708" s="322" t="s">
        <v>1783</v>
      </c>
      <c r="D708" s="320" t="s">
        <v>1536</v>
      </c>
      <c r="E708" s="336" t="s">
        <v>1647</v>
      </c>
      <c r="F708" s="336"/>
      <c r="G708" s="355" t="s">
        <v>1784</v>
      </c>
      <c r="H708" s="355"/>
      <c r="I708" s="294"/>
      <c r="J708" s="320" t="s">
        <v>903</v>
      </c>
      <c r="K708" s="320" t="s">
        <v>904</v>
      </c>
      <c r="L708" s="320">
        <v>3.0</v>
      </c>
      <c r="M708" s="293"/>
      <c r="N708" s="316">
        <f t="shared" si="120"/>
        <v>11</v>
      </c>
      <c r="O708" s="316">
        <f t="shared" si="119"/>
        <v>11</v>
      </c>
      <c r="P708" s="293"/>
      <c r="Q708" s="293"/>
      <c r="R708" s="293"/>
      <c r="S708" s="296"/>
      <c r="T708" s="296"/>
      <c r="U708" s="296"/>
    </row>
    <row r="709" hidden="1" outlineLevel="2">
      <c r="A709" s="317">
        <f t="shared" si="117"/>
        <v>1</v>
      </c>
      <c r="B709" s="318">
        <f t="shared" si="118"/>
        <v>568</v>
      </c>
      <c r="C709" s="322" t="s">
        <v>1786</v>
      </c>
      <c r="D709" s="320" t="s">
        <v>1536</v>
      </c>
      <c r="E709" s="336" t="s">
        <v>1647</v>
      </c>
      <c r="F709" s="336"/>
      <c r="G709" s="355" t="s">
        <v>1787</v>
      </c>
      <c r="H709" s="355"/>
      <c r="I709" s="294"/>
      <c r="J709" s="320" t="s">
        <v>903</v>
      </c>
      <c r="K709" s="320" t="s">
        <v>904</v>
      </c>
      <c r="L709" s="320">
        <v>3.0</v>
      </c>
      <c r="M709" s="293"/>
      <c r="N709" s="316">
        <f t="shared" si="120"/>
        <v>11</v>
      </c>
      <c r="O709" s="316">
        <f t="shared" si="119"/>
        <v>11</v>
      </c>
      <c r="P709" s="293"/>
      <c r="Q709" s="293"/>
      <c r="R709" s="293"/>
      <c r="S709" s="296"/>
      <c r="T709" s="296"/>
      <c r="U709" s="296"/>
    </row>
    <row r="710" hidden="1" outlineLevel="2">
      <c r="A710" s="317">
        <f t="shared" si="117"/>
        <v>1</v>
      </c>
      <c r="B710" s="318">
        <f t="shared" si="118"/>
        <v>569</v>
      </c>
      <c r="C710" s="322" t="s">
        <v>1789</v>
      </c>
      <c r="D710" s="320" t="s">
        <v>1536</v>
      </c>
      <c r="E710" s="336" t="s">
        <v>1526</v>
      </c>
      <c r="F710" s="336"/>
      <c r="G710" s="353" t="s">
        <v>1790</v>
      </c>
      <c r="H710" s="353"/>
      <c r="I710" s="294"/>
      <c r="J710" s="320" t="s">
        <v>903</v>
      </c>
      <c r="K710" s="320" t="s">
        <v>904</v>
      </c>
      <c r="L710" s="320">
        <v>3.0</v>
      </c>
      <c r="M710" s="293"/>
      <c r="N710" s="316">
        <f t="shared" si="120"/>
        <v>11</v>
      </c>
      <c r="O710" s="316">
        <f t="shared" si="119"/>
        <v>11</v>
      </c>
      <c r="P710" s="293"/>
      <c r="Q710" s="293"/>
      <c r="R710" s="293"/>
      <c r="S710" s="296"/>
      <c r="T710" s="296"/>
      <c r="U710" s="296"/>
    </row>
    <row r="711" hidden="1" outlineLevel="2">
      <c r="A711" s="317">
        <f t="shared" si="117"/>
        <v>1</v>
      </c>
      <c r="B711" s="318">
        <f t="shared" si="118"/>
        <v>570</v>
      </c>
      <c r="C711" s="322" t="s">
        <v>1792</v>
      </c>
      <c r="D711" s="320" t="s">
        <v>1536</v>
      </c>
      <c r="E711" s="336" t="s">
        <v>1647</v>
      </c>
      <c r="F711" s="336"/>
      <c r="G711" s="355" t="s">
        <v>1793</v>
      </c>
      <c r="H711" s="355"/>
      <c r="I711" s="294"/>
      <c r="J711" s="320" t="s">
        <v>903</v>
      </c>
      <c r="K711" s="320" t="s">
        <v>904</v>
      </c>
      <c r="L711" s="320">
        <v>3.0</v>
      </c>
      <c r="M711" s="293"/>
      <c r="N711" s="316">
        <f t="shared" si="120"/>
        <v>11</v>
      </c>
      <c r="O711" s="316">
        <f t="shared" si="119"/>
        <v>11</v>
      </c>
      <c r="P711" s="293"/>
      <c r="Q711" s="293"/>
      <c r="R711" s="293"/>
      <c r="S711" s="296"/>
      <c r="T711" s="296"/>
      <c r="U711" s="296"/>
    </row>
    <row r="712" hidden="1" outlineLevel="2">
      <c r="A712" s="317">
        <f t="shared" si="117"/>
        <v>1</v>
      </c>
      <c r="B712" s="318">
        <f t="shared" si="118"/>
        <v>571</v>
      </c>
      <c r="C712" s="322" t="s">
        <v>1795</v>
      </c>
      <c r="D712" s="320" t="s">
        <v>1536</v>
      </c>
      <c r="E712" s="336" t="s">
        <v>1647</v>
      </c>
      <c r="F712" s="336"/>
      <c r="G712" s="355" t="s">
        <v>1796</v>
      </c>
      <c r="H712" s="355"/>
      <c r="I712" s="294"/>
      <c r="J712" s="320" t="s">
        <v>903</v>
      </c>
      <c r="K712" s="320" t="s">
        <v>904</v>
      </c>
      <c r="L712" s="320">
        <v>3.0</v>
      </c>
      <c r="M712" s="293"/>
      <c r="N712" s="316">
        <f t="shared" si="120"/>
        <v>11</v>
      </c>
      <c r="O712" s="316">
        <f t="shared" si="119"/>
        <v>11</v>
      </c>
      <c r="P712" s="293"/>
      <c r="Q712" s="293"/>
      <c r="R712" s="293"/>
      <c r="S712" s="296"/>
      <c r="T712" s="296"/>
      <c r="U712" s="296"/>
    </row>
    <row r="713" hidden="1" outlineLevel="2">
      <c r="A713" s="317">
        <f t="shared" si="117"/>
        <v>1</v>
      </c>
      <c r="B713" s="318">
        <f t="shared" si="118"/>
        <v>572</v>
      </c>
      <c r="C713" s="322" t="s">
        <v>1798</v>
      </c>
      <c r="D713" s="320" t="s">
        <v>1536</v>
      </c>
      <c r="E713" s="336" t="s">
        <v>1647</v>
      </c>
      <c r="F713" s="336"/>
      <c r="G713" s="355" t="s">
        <v>1799</v>
      </c>
      <c r="H713" s="355"/>
      <c r="I713" s="294"/>
      <c r="J713" s="320" t="s">
        <v>903</v>
      </c>
      <c r="K713" s="320" t="s">
        <v>904</v>
      </c>
      <c r="L713" s="320">
        <v>3.0</v>
      </c>
      <c r="M713" s="293"/>
      <c r="N713" s="316">
        <f t="shared" si="120"/>
        <v>11</v>
      </c>
      <c r="O713" s="316">
        <f t="shared" si="119"/>
        <v>11</v>
      </c>
      <c r="P713" s="293"/>
      <c r="Q713" s="293"/>
      <c r="R713" s="293"/>
      <c r="S713" s="296"/>
      <c r="T713" s="296"/>
      <c r="U713" s="296"/>
    </row>
    <row r="714" hidden="1" outlineLevel="2">
      <c r="A714" s="317">
        <f t="shared" si="117"/>
        <v>1</v>
      </c>
      <c r="B714" s="318">
        <f t="shared" si="118"/>
        <v>573</v>
      </c>
      <c r="C714" s="322" t="s">
        <v>1801</v>
      </c>
      <c r="D714" s="320" t="s">
        <v>1536</v>
      </c>
      <c r="E714" s="336" t="s">
        <v>1647</v>
      </c>
      <c r="F714" s="336"/>
      <c r="G714" s="355" t="s">
        <v>1802</v>
      </c>
      <c r="H714" s="355"/>
      <c r="I714" s="294"/>
      <c r="J714" s="320" t="s">
        <v>903</v>
      </c>
      <c r="K714" s="320" t="s">
        <v>904</v>
      </c>
      <c r="L714" s="320">
        <v>3.0</v>
      </c>
      <c r="M714" s="293"/>
      <c r="N714" s="316">
        <f t="shared" si="120"/>
        <v>11</v>
      </c>
      <c r="O714" s="316">
        <f t="shared" si="119"/>
        <v>11</v>
      </c>
      <c r="P714" s="293"/>
      <c r="Q714" s="293"/>
      <c r="R714" s="293"/>
      <c r="S714" s="296"/>
      <c r="T714" s="296"/>
      <c r="U714" s="296"/>
    </row>
    <row r="715" hidden="1" outlineLevel="2">
      <c r="A715" s="317">
        <f t="shared" si="117"/>
        <v>1</v>
      </c>
      <c r="B715" s="318">
        <f t="shared" si="118"/>
        <v>574</v>
      </c>
      <c r="C715" s="322" t="s">
        <v>1804</v>
      </c>
      <c r="D715" s="320" t="s">
        <v>1536</v>
      </c>
      <c r="E715" s="336" t="s">
        <v>1647</v>
      </c>
      <c r="F715" s="336"/>
      <c r="G715" s="355" t="s">
        <v>1805</v>
      </c>
      <c r="H715" s="355"/>
      <c r="I715" s="294"/>
      <c r="J715" s="320" t="s">
        <v>903</v>
      </c>
      <c r="K715" s="320" t="s">
        <v>904</v>
      </c>
      <c r="L715" s="320">
        <v>3.0</v>
      </c>
      <c r="M715" s="293"/>
      <c r="N715" s="316">
        <f t="shared" si="120"/>
        <v>11</v>
      </c>
      <c r="O715" s="316">
        <f t="shared" si="119"/>
        <v>11</v>
      </c>
      <c r="P715" s="293"/>
      <c r="Q715" s="293"/>
      <c r="R715" s="293"/>
      <c r="S715" s="296"/>
      <c r="T715" s="296"/>
      <c r="U715" s="296"/>
    </row>
    <row r="716" hidden="1" outlineLevel="2">
      <c r="A716" s="317">
        <f t="shared" si="117"/>
        <v>1</v>
      </c>
      <c r="B716" s="318">
        <f t="shared" si="118"/>
        <v>575</v>
      </c>
      <c r="C716" s="322" t="s">
        <v>1807</v>
      </c>
      <c r="D716" s="320" t="s">
        <v>1536</v>
      </c>
      <c r="E716" s="336" t="s">
        <v>1526</v>
      </c>
      <c r="F716" s="336"/>
      <c r="G716" s="353" t="s">
        <v>1808</v>
      </c>
      <c r="H716" s="353"/>
      <c r="I716" s="294"/>
      <c r="J716" s="320" t="s">
        <v>903</v>
      </c>
      <c r="K716" s="320" t="s">
        <v>904</v>
      </c>
      <c r="L716" s="320">
        <v>3.0</v>
      </c>
      <c r="M716" s="293"/>
      <c r="N716" s="316">
        <f t="shared" si="120"/>
        <v>11</v>
      </c>
      <c r="O716" s="316">
        <f t="shared" si="119"/>
        <v>11</v>
      </c>
      <c r="P716" s="293"/>
      <c r="Q716" s="293"/>
      <c r="R716" s="293"/>
      <c r="S716" s="296"/>
      <c r="T716" s="296"/>
      <c r="U716" s="296"/>
    </row>
    <row r="717" hidden="1" outlineLevel="2">
      <c r="A717" s="317">
        <f t="shared" si="117"/>
        <v>1</v>
      </c>
      <c r="B717" s="318">
        <f t="shared" si="118"/>
        <v>576</v>
      </c>
      <c r="C717" s="322" t="s">
        <v>1810</v>
      </c>
      <c r="D717" s="320" t="s">
        <v>1536</v>
      </c>
      <c r="E717" s="336" t="s">
        <v>1647</v>
      </c>
      <c r="F717" s="336"/>
      <c r="G717" s="355" t="s">
        <v>1811</v>
      </c>
      <c r="H717" s="355"/>
      <c r="I717" s="294"/>
      <c r="J717" s="320" t="s">
        <v>903</v>
      </c>
      <c r="K717" s="320" t="s">
        <v>904</v>
      </c>
      <c r="L717" s="320">
        <v>3.0</v>
      </c>
      <c r="M717" s="293"/>
      <c r="N717" s="316">
        <f t="shared" si="120"/>
        <v>11</v>
      </c>
      <c r="O717" s="316">
        <f t="shared" si="119"/>
        <v>11</v>
      </c>
      <c r="P717" s="293"/>
      <c r="Q717" s="293"/>
      <c r="R717" s="293"/>
      <c r="S717" s="296"/>
      <c r="T717" s="296"/>
      <c r="U717" s="296"/>
    </row>
    <row r="718" hidden="1" outlineLevel="2">
      <c r="A718" s="317">
        <f t="shared" si="117"/>
        <v>1</v>
      </c>
      <c r="B718" s="318">
        <f t="shared" si="118"/>
        <v>577</v>
      </c>
      <c r="C718" s="322" t="s">
        <v>1813</v>
      </c>
      <c r="D718" s="320" t="s">
        <v>1536</v>
      </c>
      <c r="E718" s="336" t="s">
        <v>1647</v>
      </c>
      <c r="F718" s="336"/>
      <c r="G718" s="355" t="s">
        <v>1814</v>
      </c>
      <c r="H718" s="355"/>
      <c r="I718" s="294"/>
      <c r="J718" s="320" t="s">
        <v>903</v>
      </c>
      <c r="K718" s="320" t="s">
        <v>904</v>
      </c>
      <c r="L718" s="320">
        <v>3.0</v>
      </c>
      <c r="M718" s="293"/>
      <c r="N718" s="316">
        <f t="shared" si="120"/>
        <v>11</v>
      </c>
      <c r="O718" s="316">
        <f t="shared" si="119"/>
        <v>11</v>
      </c>
      <c r="P718" s="293"/>
      <c r="Q718" s="293"/>
      <c r="R718" s="293"/>
      <c r="S718" s="296"/>
      <c r="T718" s="296"/>
      <c r="U718" s="296"/>
    </row>
    <row r="719" hidden="1" outlineLevel="2">
      <c r="A719" s="317">
        <f t="shared" si="117"/>
        <v>1</v>
      </c>
      <c r="B719" s="318">
        <f t="shared" si="118"/>
        <v>578</v>
      </c>
      <c r="C719" s="322" t="s">
        <v>1816</v>
      </c>
      <c r="D719" s="320" t="s">
        <v>1536</v>
      </c>
      <c r="E719" s="336" t="s">
        <v>1526</v>
      </c>
      <c r="F719" s="336"/>
      <c r="G719" s="216" t="s">
        <v>1817</v>
      </c>
      <c r="H719" s="216"/>
      <c r="I719" s="294"/>
      <c r="J719" s="320" t="s">
        <v>903</v>
      </c>
      <c r="K719" s="320" t="s">
        <v>904</v>
      </c>
      <c r="L719" s="320">
        <v>3.0</v>
      </c>
      <c r="M719" s="293"/>
      <c r="N719" s="316">
        <f t="shared" si="120"/>
        <v>11</v>
      </c>
      <c r="O719" s="316">
        <f t="shared" si="119"/>
        <v>11</v>
      </c>
      <c r="P719" s="293"/>
      <c r="Q719" s="293"/>
      <c r="R719" s="293"/>
      <c r="S719" s="296"/>
      <c r="T719" s="296"/>
      <c r="U719" s="296"/>
    </row>
    <row r="720" hidden="1" outlineLevel="2">
      <c r="A720" s="317">
        <f t="shared" si="117"/>
        <v>1</v>
      </c>
      <c r="B720" s="318">
        <f t="shared" si="118"/>
        <v>579</v>
      </c>
      <c r="C720" s="322" t="s">
        <v>1819</v>
      </c>
      <c r="D720" s="320" t="s">
        <v>1536</v>
      </c>
      <c r="E720" s="336" t="s">
        <v>1526</v>
      </c>
      <c r="F720" s="336"/>
      <c r="G720" s="216" t="s">
        <v>1820</v>
      </c>
      <c r="H720" s="216"/>
      <c r="I720" s="294"/>
      <c r="J720" s="320" t="s">
        <v>903</v>
      </c>
      <c r="K720" s="320" t="s">
        <v>904</v>
      </c>
      <c r="L720" s="320">
        <v>3.0</v>
      </c>
      <c r="M720" s="293"/>
      <c r="N720" s="316">
        <f t="shared" si="120"/>
        <v>11</v>
      </c>
      <c r="O720" s="316">
        <f t="shared" si="119"/>
        <v>11</v>
      </c>
      <c r="P720" s="293"/>
      <c r="Q720" s="293"/>
      <c r="R720" s="293"/>
      <c r="S720" s="296"/>
      <c r="T720" s="296"/>
      <c r="U720" s="296"/>
    </row>
    <row r="721" hidden="1" outlineLevel="2">
      <c r="A721" s="317">
        <f t="shared" si="117"/>
        <v>1</v>
      </c>
      <c r="B721" s="318">
        <f t="shared" si="118"/>
        <v>580</v>
      </c>
      <c r="C721" s="322" t="s">
        <v>1821</v>
      </c>
      <c r="D721" s="320" t="s">
        <v>1536</v>
      </c>
      <c r="E721" s="336" t="s">
        <v>1526</v>
      </c>
      <c r="F721" s="336"/>
      <c r="G721" s="216" t="s">
        <v>1822</v>
      </c>
      <c r="H721" s="216"/>
      <c r="I721" s="294"/>
      <c r="J721" s="320" t="s">
        <v>903</v>
      </c>
      <c r="K721" s="320" t="s">
        <v>904</v>
      </c>
      <c r="L721" s="320">
        <v>3.0</v>
      </c>
      <c r="M721" s="293"/>
      <c r="N721" s="316">
        <f t="shared" si="120"/>
        <v>11</v>
      </c>
      <c r="O721" s="316">
        <f t="shared" si="119"/>
        <v>11</v>
      </c>
      <c r="P721" s="293"/>
      <c r="Q721" s="293"/>
      <c r="R721" s="293"/>
      <c r="S721" s="296"/>
      <c r="T721" s="296"/>
      <c r="U721" s="296"/>
    </row>
    <row r="722" hidden="1" outlineLevel="2">
      <c r="A722" s="317">
        <f t="shared" si="117"/>
        <v>1</v>
      </c>
      <c r="B722" s="318">
        <f t="shared" si="118"/>
        <v>581</v>
      </c>
      <c r="C722" s="322" t="s">
        <v>1823</v>
      </c>
      <c r="D722" s="320" t="s">
        <v>1536</v>
      </c>
      <c r="E722" s="336" t="s">
        <v>1647</v>
      </c>
      <c r="F722" s="336"/>
      <c r="G722" s="355" t="s">
        <v>1824</v>
      </c>
      <c r="H722" s="355"/>
      <c r="I722" s="294"/>
      <c r="J722" s="320" t="s">
        <v>903</v>
      </c>
      <c r="K722" s="320" t="s">
        <v>904</v>
      </c>
      <c r="L722" s="320">
        <v>3.0</v>
      </c>
      <c r="M722" s="293"/>
      <c r="N722" s="316">
        <f t="shared" si="120"/>
        <v>11</v>
      </c>
      <c r="O722" s="316">
        <f t="shared" si="119"/>
        <v>11</v>
      </c>
      <c r="P722" s="293"/>
      <c r="Q722" s="293"/>
      <c r="R722" s="293"/>
      <c r="S722" s="296"/>
      <c r="T722" s="296"/>
      <c r="U722" s="296"/>
    </row>
    <row r="723" hidden="1" outlineLevel="2">
      <c r="A723" s="317">
        <f t="shared" si="117"/>
        <v>1</v>
      </c>
      <c r="B723" s="318">
        <f t="shared" si="118"/>
        <v>582</v>
      </c>
      <c r="C723" s="322" t="s">
        <v>1825</v>
      </c>
      <c r="D723" s="320" t="s">
        <v>1536</v>
      </c>
      <c r="E723" s="336" t="s">
        <v>1526</v>
      </c>
      <c r="F723" s="336"/>
      <c r="G723" s="354" t="s">
        <v>1826</v>
      </c>
      <c r="H723" s="354"/>
      <c r="I723" s="294"/>
      <c r="J723" s="320" t="s">
        <v>903</v>
      </c>
      <c r="K723" s="320" t="s">
        <v>904</v>
      </c>
      <c r="L723" s="320">
        <v>3.0</v>
      </c>
      <c r="M723" s="293"/>
      <c r="N723" s="316">
        <f t="shared" si="120"/>
        <v>11</v>
      </c>
      <c r="O723" s="316">
        <f t="shared" si="119"/>
        <v>11</v>
      </c>
      <c r="P723" s="293"/>
      <c r="Q723" s="293"/>
      <c r="R723" s="293"/>
      <c r="S723" s="296"/>
      <c r="T723" s="296"/>
      <c r="U723" s="296"/>
    </row>
    <row r="724" hidden="1" outlineLevel="2">
      <c r="A724" s="317">
        <f t="shared" si="117"/>
        <v>1</v>
      </c>
      <c r="B724" s="318">
        <f t="shared" si="118"/>
        <v>583</v>
      </c>
      <c r="C724" s="322" t="s">
        <v>1827</v>
      </c>
      <c r="D724" s="320" t="s">
        <v>1536</v>
      </c>
      <c r="E724" s="336" t="s">
        <v>1526</v>
      </c>
      <c r="F724" s="336"/>
      <c r="G724" s="354" t="s">
        <v>1828</v>
      </c>
      <c r="H724" s="354"/>
      <c r="I724" s="294"/>
      <c r="J724" s="320" t="s">
        <v>903</v>
      </c>
      <c r="K724" s="320" t="s">
        <v>904</v>
      </c>
      <c r="L724" s="320">
        <v>3.0</v>
      </c>
      <c r="M724" s="293"/>
      <c r="N724" s="316">
        <f t="shared" si="120"/>
        <v>11</v>
      </c>
      <c r="O724" s="316">
        <f t="shared" si="119"/>
        <v>11</v>
      </c>
      <c r="P724" s="293"/>
      <c r="Q724" s="293"/>
      <c r="R724" s="293"/>
      <c r="S724" s="296"/>
      <c r="T724" s="296"/>
      <c r="U724" s="296"/>
    </row>
    <row r="725" hidden="1" outlineLevel="2">
      <c r="A725" s="317">
        <f t="shared" si="117"/>
        <v>1</v>
      </c>
      <c r="B725" s="318">
        <f t="shared" si="118"/>
        <v>584</v>
      </c>
      <c r="C725" s="322" t="s">
        <v>1829</v>
      </c>
      <c r="D725" s="320" t="s">
        <v>1536</v>
      </c>
      <c r="E725" s="336" t="s">
        <v>1526</v>
      </c>
      <c r="F725" s="336"/>
      <c r="G725" s="354" t="s">
        <v>1830</v>
      </c>
      <c r="H725" s="354"/>
      <c r="I725" s="294"/>
      <c r="J725" s="320" t="s">
        <v>903</v>
      </c>
      <c r="K725" s="320" t="s">
        <v>904</v>
      </c>
      <c r="L725" s="320">
        <v>3.0</v>
      </c>
      <c r="M725" s="293"/>
      <c r="N725" s="316">
        <f t="shared" si="120"/>
        <v>11</v>
      </c>
      <c r="O725" s="316">
        <f t="shared" si="119"/>
        <v>11</v>
      </c>
      <c r="P725" s="293"/>
      <c r="Q725" s="293"/>
      <c r="R725" s="293"/>
      <c r="S725" s="296"/>
      <c r="T725" s="296"/>
      <c r="U725" s="296"/>
    </row>
    <row r="726" hidden="1" outlineLevel="1">
      <c r="A726" s="294" t="str">
        <f t="shared" si="117"/>
        <v/>
      </c>
      <c r="B726" s="292" t="s">
        <v>955</v>
      </c>
      <c r="C726" s="312" t="s">
        <v>1841</v>
      </c>
      <c r="D726" s="294"/>
      <c r="E726" s="325"/>
      <c r="F726" s="325"/>
      <c r="G726" s="294"/>
      <c r="H726" s="294"/>
      <c r="I726" s="294"/>
      <c r="J726" s="294"/>
      <c r="K726" s="294"/>
      <c r="L726" s="294"/>
      <c r="M726" s="293"/>
      <c r="N726" s="316">
        <f t="shared" si="120"/>
        <v>11</v>
      </c>
      <c r="O726" s="293" t="str">
        <f t="shared" si="119"/>
        <v/>
      </c>
      <c r="P726" s="293"/>
      <c r="Q726" s="293"/>
      <c r="R726" s="293"/>
      <c r="S726" s="296"/>
      <c r="T726" s="296"/>
      <c r="U726" s="296"/>
    </row>
    <row r="727" hidden="1" outlineLevel="2">
      <c r="A727" s="317">
        <f t="shared" si="117"/>
        <v>1</v>
      </c>
      <c r="B727" s="318">
        <f>IF(AND(C727&lt;&gt;"",D727&lt;&gt;""),COUNTIF($A$10:A727,"&gt;0"),"")</f>
        <v>585</v>
      </c>
      <c r="C727" s="322" t="s">
        <v>1842</v>
      </c>
      <c r="D727" s="320" t="s">
        <v>1536</v>
      </c>
      <c r="E727" s="336" t="s">
        <v>1526</v>
      </c>
      <c r="F727" s="336"/>
      <c r="G727" s="216" t="s">
        <v>1843</v>
      </c>
      <c r="H727" s="216"/>
      <c r="I727" s="294"/>
      <c r="J727" s="320" t="s">
        <v>903</v>
      </c>
      <c r="K727" s="320" t="s">
        <v>904</v>
      </c>
      <c r="L727" s="320">
        <v>3.0</v>
      </c>
      <c r="M727" s="293"/>
      <c r="N727" s="316">
        <f t="shared" si="120"/>
        <v>11</v>
      </c>
      <c r="O727" s="316">
        <f t="shared" si="119"/>
        <v>11</v>
      </c>
      <c r="P727" s="293"/>
      <c r="Q727" s="293"/>
      <c r="R727" s="293"/>
      <c r="S727" s="296"/>
      <c r="T727" s="296"/>
      <c r="U727" s="296"/>
    </row>
    <row r="728" hidden="1" outlineLevel="1">
      <c r="A728" s="294" t="str">
        <f t="shared" si="117"/>
        <v/>
      </c>
      <c r="B728" s="292" t="s">
        <v>969</v>
      </c>
      <c r="C728" s="312" t="s">
        <v>1846</v>
      </c>
      <c r="D728" s="294"/>
      <c r="E728" s="325"/>
      <c r="F728" s="325"/>
      <c r="G728" s="294"/>
      <c r="H728" s="294"/>
      <c r="I728" s="294"/>
      <c r="J728" s="294"/>
      <c r="K728" s="294"/>
      <c r="L728" s="294"/>
      <c r="M728" s="293"/>
      <c r="N728" s="316">
        <f t="shared" si="120"/>
        <v>11</v>
      </c>
      <c r="O728" s="293" t="str">
        <f t="shared" si="119"/>
        <v/>
      </c>
      <c r="P728" s="293"/>
      <c r="Q728" s="293"/>
      <c r="R728" s="293"/>
      <c r="S728" s="296"/>
      <c r="T728" s="296"/>
      <c r="U728" s="296"/>
    </row>
    <row r="729" hidden="1" outlineLevel="2">
      <c r="A729" s="317">
        <f t="shared" si="117"/>
        <v>1</v>
      </c>
      <c r="B729" s="318">
        <f t="shared" ref="B729:B735" si="121">IF(AND(C729&lt;&gt;"",D729&lt;&gt;""),COUNTIF($A$10:A729,"&gt;0"),"")</f>
        <v>586</v>
      </c>
      <c r="C729" s="322" t="s">
        <v>1847</v>
      </c>
      <c r="D729" s="320" t="s">
        <v>1848</v>
      </c>
      <c r="E729" s="336" t="s">
        <v>1526</v>
      </c>
      <c r="F729" s="336"/>
      <c r="G729" s="354" t="s">
        <v>1849</v>
      </c>
      <c r="H729" s="354"/>
      <c r="I729" s="294"/>
      <c r="J729" s="320" t="s">
        <v>903</v>
      </c>
      <c r="K729" s="320" t="s">
        <v>904</v>
      </c>
      <c r="L729" s="320">
        <v>3.0</v>
      </c>
      <c r="M729" s="293"/>
      <c r="N729" s="316">
        <f t="shared" si="120"/>
        <v>11</v>
      </c>
      <c r="O729" s="316">
        <f t="shared" si="119"/>
        <v>11</v>
      </c>
      <c r="P729" s="293"/>
      <c r="Q729" s="293"/>
      <c r="R729" s="293"/>
      <c r="S729" s="296"/>
      <c r="T729" s="296"/>
      <c r="U729" s="296"/>
    </row>
    <row r="730" hidden="1" outlineLevel="2">
      <c r="A730" s="317">
        <f t="shared" si="117"/>
        <v>1</v>
      </c>
      <c r="B730" s="318">
        <f t="shared" si="121"/>
        <v>587</v>
      </c>
      <c r="C730" s="322" t="s">
        <v>1851</v>
      </c>
      <c r="D730" s="320" t="s">
        <v>1848</v>
      </c>
      <c r="E730" s="336" t="s">
        <v>1526</v>
      </c>
      <c r="F730" s="336"/>
      <c r="G730" s="354" t="s">
        <v>1852</v>
      </c>
      <c r="H730" s="354"/>
      <c r="I730" s="294"/>
      <c r="J730" s="320" t="s">
        <v>903</v>
      </c>
      <c r="K730" s="320" t="s">
        <v>904</v>
      </c>
      <c r="L730" s="320">
        <v>3.0</v>
      </c>
      <c r="M730" s="293"/>
      <c r="N730" s="316">
        <f t="shared" si="120"/>
        <v>11</v>
      </c>
      <c r="O730" s="316">
        <f t="shared" si="119"/>
        <v>11</v>
      </c>
      <c r="P730" s="293"/>
      <c r="Q730" s="293"/>
      <c r="R730" s="293"/>
      <c r="S730" s="296"/>
      <c r="T730" s="296"/>
      <c r="U730" s="296"/>
    </row>
    <row r="731" hidden="1" outlineLevel="2">
      <c r="A731" s="317">
        <f t="shared" si="117"/>
        <v>1</v>
      </c>
      <c r="B731" s="318">
        <f t="shared" si="121"/>
        <v>588</v>
      </c>
      <c r="C731" s="322" t="s">
        <v>1853</v>
      </c>
      <c r="D731" s="320" t="s">
        <v>1848</v>
      </c>
      <c r="E731" s="336" t="s">
        <v>1526</v>
      </c>
      <c r="F731" s="336"/>
      <c r="G731" s="354" t="s">
        <v>1854</v>
      </c>
      <c r="H731" s="354"/>
      <c r="I731" s="294"/>
      <c r="J731" s="320" t="s">
        <v>903</v>
      </c>
      <c r="K731" s="320" t="s">
        <v>904</v>
      </c>
      <c r="L731" s="320">
        <v>3.0</v>
      </c>
      <c r="M731" s="293"/>
      <c r="N731" s="316">
        <f t="shared" si="120"/>
        <v>11</v>
      </c>
      <c r="O731" s="316">
        <f t="shared" si="119"/>
        <v>11</v>
      </c>
      <c r="P731" s="293"/>
      <c r="Q731" s="293"/>
      <c r="R731" s="293"/>
      <c r="S731" s="296"/>
      <c r="T731" s="296"/>
      <c r="U731" s="296"/>
    </row>
    <row r="732" hidden="1" outlineLevel="2">
      <c r="A732" s="317">
        <f t="shared" si="117"/>
        <v>1</v>
      </c>
      <c r="B732" s="318">
        <f t="shared" si="121"/>
        <v>589</v>
      </c>
      <c r="C732" s="322" t="s">
        <v>1856</v>
      </c>
      <c r="D732" s="320" t="s">
        <v>1848</v>
      </c>
      <c r="E732" s="336" t="s">
        <v>1526</v>
      </c>
      <c r="F732" s="336"/>
      <c r="G732" s="354" t="s">
        <v>1857</v>
      </c>
      <c r="H732" s="354"/>
      <c r="I732" s="294"/>
      <c r="J732" s="320" t="s">
        <v>903</v>
      </c>
      <c r="K732" s="320" t="s">
        <v>904</v>
      </c>
      <c r="L732" s="320">
        <v>3.0</v>
      </c>
      <c r="M732" s="293"/>
      <c r="N732" s="316">
        <f t="shared" si="120"/>
        <v>11</v>
      </c>
      <c r="O732" s="316">
        <f t="shared" si="119"/>
        <v>11</v>
      </c>
      <c r="P732" s="293"/>
      <c r="Q732" s="293"/>
      <c r="R732" s="293"/>
      <c r="S732" s="296"/>
      <c r="T732" s="296"/>
      <c r="U732" s="296"/>
    </row>
    <row r="733" hidden="1" outlineLevel="2">
      <c r="A733" s="317">
        <f t="shared" si="117"/>
        <v>1</v>
      </c>
      <c r="B733" s="318">
        <f t="shared" si="121"/>
        <v>590</v>
      </c>
      <c r="C733" s="322" t="s">
        <v>1858</v>
      </c>
      <c r="D733" s="320" t="s">
        <v>1848</v>
      </c>
      <c r="E733" s="336" t="s">
        <v>1526</v>
      </c>
      <c r="F733" s="336"/>
      <c r="G733" s="354" t="s">
        <v>1859</v>
      </c>
      <c r="H733" s="354"/>
      <c r="I733" s="294"/>
      <c r="J733" s="320" t="s">
        <v>903</v>
      </c>
      <c r="K733" s="320" t="s">
        <v>904</v>
      </c>
      <c r="L733" s="320">
        <v>3.0</v>
      </c>
      <c r="M733" s="293"/>
      <c r="N733" s="316">
        <f t="shared" si="120"/>
        <v>11</v>
      </c>
      <c r="O733" s="316">
        <f t="shared" si="119"/>
        <v>11</v>
      </c>
      <c r="P733" s="293"/>
      <c r="Q733" s="293"/>
      <c r="R733" s="293"/>
      <c r="S733" s="296"/>
      <c r="T733" s="296"/>
      <c r="U733" s="296"/>
    </row>
    <row r="734" hidden="1" outlineLevel="2">
      <c r="A734" s="317">
        <f t="shared" si="117"/>
        <v>1</v>
      </c>
      <c r="B734" s="318">
        <f t="shared" si="121"/>
        <v>591</v>
      </c>
      <c r="C734" s="322" t="s">
        <v>1860</v>
      </c>
      <c r="D734" s="320" t="s">
        <v>1848</v>
      </c>
      <c r="E734" s="336" t="s">
        <v>1526</v>
      </c>
      <c r="F734" s="336"/>
      <c r="G734" s="354" t="s">
        <v>1861</v>
      </c>
      <c r="H734" s="354"/>
      <c r="I734" s="294"/>
      <c r="J734" s="320" t="s">
        <v>903</v>
      </c>
      <c r="K734" s="320" t="s">
        <v>904</v>
      </c>
      <c r="L734" s="320">
        <v>3.0</v>
      </c>
      <c r="M734" s="293"/>
      <c r="N734" s="316">
        <f t="shared" si="120"/>
        <v>11</v>
      </c>
      <c r="O734" s="316">
        <f t="shared" si="119"/>
        <v>11</v>
      </c>
      <c r="P734" s="293"/>
      <c r="Q734" s="293"/>
      <c r="R734" s="293"/>
      <c r="S734" s="296"/>
      <c r="T734" s="296"/>
      <c r="U734" s="296"/>
    </row>
    <row r="735" hidden="1" outlineLevel="2">
      <c r="A735" s="317">
        <f t="shared" si="117"/>
        <v>1</v>
      </c>
      <c r="B735" s="318">
        <f t="shared" si="121"/>
        <v>592</v>
      </c>
      <c r="C735" s="322" t="s">
        <v>1862</v>
      </c>
      <c r="D735" s="320" t="s">
        <v>1848</v>
      </c>
      <c r="E735" s="336" t="s">
        <v>1526</v>
      </c>
      <c r="F735" s="336"/>
      <c r="G735" s="354" t="s">
        <v>1863</v>
      </c>
      <c r="H735" s="354"/>
      <c r="I735" s="294"/>
      <c r="J735" s="320" t="s">
        <v>903</v>
      </c>
      <c r="K735" s="320" t="s">
        <v>904</v>
      </c>
      <c r="L735" s="320">
        <v>3.0</v>
      </c>
      <c r="M735" s="293"/>
      <c r="N735" s="316">
        <f t="shared" si="120"/>
        <v>11</v>
      </c>
      <c r="O735" s="316">
        <f t="shared" si="119"/>
        <v>11</v>
      </c>
      <c r="P735" s="293"/>
      <c r="Q735" s="293"/>
      <c r="R735" s="293"/>
      <c r="S735" s="296"/>
      <c r="T735" s="296"/>
      <c r="U735" s="296"/>
    </row>
    <row r="736">
      <c r="A736" s="303" t="str">
        <f t="shared" si="117"/>
        <v/>
      </c>
      <c r="B736" s="304"/>
      <c r="C736" s="305" t="s">
        <v>1864</v>
      </c>
      <c r="D736" s="303"/>
      <c r="E736" s="306"/>
      <c r="F736" s="306"/>
      <c r="G736" s="303"/>
      <c r="H736" s="303"/>
      <c r="I736" s="303"/>
      <c r="J736" s="303"/>
      <c r="K736" s="303"/>
      <c r="L736" s="303"/>
      <c r="M736" s="307">
        <v>16.0</v>
      </c>
      <c r="N736" s="308">
        <f>IF(M736&lt;&gt;"",M736,#REF!)</f>
        <v>16</v>
      </c>
      <c r="O736" s="309" t="str">
        <f t="shared" si="119"/>
        <v/>
      </c>
      <c r="P736" s="308">
        <f>COUNTIF(O:O,M736)</f>
        <v>180</v>
      </c>
      <c r="Q736" s="308">
        <f>COUNTA(D737:D948)</f>
        <v>181</v>
      </c>
      <c r="R736" s="309"/>
      <c r="S736" s="310"/>
      <c r="T736" s="310"/>
      <c r="U736" s="310"/>
    </row>
    <row r="737" outlineLevel="1">
      <c r="A737" s="294" t="str">
        <f t="shared" si="117"/>
        <v/>
      </c>
      <c r="B737" s="327" t="s">
        <v>1865</v>
      </c>
      <c r="C737" s="312" t="s">
        <v>243</v>
      </c>
      <c r="D737" s="294"/>
      <c r="E737" s="325"/>
      <c r="F737" s="325"/>
      <c r="G737" s="294"/>
      <c r="H737" s="294"/>
      <c r="I737" s="294"/>
      <c r="J737" s="294"/>
      <c r="K737" s="294"/>
      <c r="L737" s="294"/>
      <c r="M737" s="293"/>
      <c r="N737" s="316">
        <f t="shared" ref="N737:N941" si="122">IF(M737&lt;&gt;"",M737,N736)</f>
        <v>16</v>
      </c>
      <c r="O737" s="293" t="str">
        <f t="shared" si="119"/>
        <v/>
      </c>
      <c r="P737" s="293"/>
      <c r="Q737" s="293"/>
      <c r="R737" s="293"/>
      <c r="S737" s="296"/>
      <c r="T737" s="296"/>
      <c r="U737" s="296"/>
    </row>
    <row r="738" outlineLevel="1">
      <c r="A738" s="294" t="str">
        <f t="shared" si="117"/>
        <v/>
      </c>
      <c r="B738" s="292" t="s">
        <v>899</v>
      </c>
      <c r="C738" s="312" t="s">
        <v>244</v>
      </c>
      <c r="D738" s="294"/>
      <c r="E738" s="325"/>
      <c r="F738" s="325"/>
      <c r="G738" s="294"/>
      <c r="H738" s="370" t="s">
        <v>1904</v>
      </c>
      <c r="I738" s="294"/>
      <c r="J738" s="294"/>
      <c r="K738" s="294"/>
      <c r="L738" s="294"/>
      <c r="M738" s="293"/>
      <c r="N738" s="316">
        <f t="shared" si="122"/>
        <v>16</v>
      </c>
      <c r="O738" s="293" t="str">
        <f t="shared" si="119"/>
        <v/>
      </c>
      <c r="P738" s="293"/>
      <c r="Q738" s="293"/>
      <c r="R738" s="293"/>
      <c r="S738" s="296"/>
      <c r="T738" s="296"/>
      <c r="U738" s="296"/>
    </row>
    <row r="739" outlineLevel="2">
      <c r="A739" s="317">
        <f t="shared" si="117"/>
        <v>1</v>
      </c>
      <c r="B739" s="318">
        <f t="shared" ref="B739:B744" si="123">IF(AND(C739&lt;&gt;"",D739&lt;&gt;""),COUNTIF($A$10:A739,"&gt;0"),"")</f>
        <v>593</v>
      </c>
      <c r="C739" s="347" t="s">
        <v>245</v>
      </c>
      <c r="D739" s="320" t="s">
        <v>1622</v>
      </c>
      <c r="E739" s="336" t="s">
        <v>1905</v>
      </c>
      <c r="F739" s="371"/>
      <c r="G739" s="202" t="s">
        <v>1906</v>
      </c>
      <c r="H739" s="216" t="s">
        <v>1907</v>
      </c>
      <c r="I739" s="294"/>
      <c r="J739" s="320" t="s">
        <v>903</v>
      </c>
      <c r="K739" s="320" t="s">
        <v>911</v>
      </c>
      <c r="L739" s="320">
        <v>4.0</v>
      </c>
      <c r="M739" s="293"/>
      <c r="N739" s="316">
        <f t="shared" si="122"/>
        <v>16</v>
      </c>
      <c r="O739" s="316">
        <f t="shared" si="119"/>
        <v>16</v>
      </c>
      <c r="P739" s="293"/>
      <c r="Q739" s="293"/>
      <c r="R739" s="293"/>
      <c r="S739" s="296"/>
      <c r="T739" s="296"/>
      <c r="U739" s="296"/>
    </row>
    <row r="740" outlineLevel="2">
      <c r="A740" s="317">
        <f t="shared" si="117"/>
        <v>1</v>
      </c>
      <c r="B740" s="318">
        <f t="shared" si="123"/>
        <v>594</v>
      </c>
      <c r="C740" s="347" t="s">
        <v>254</v>
      </c>
      <c r="D740" s="320" t="s">
        <v>1622</v>
      </c>
      <c r="E740" s="336" t="s">
        <v>1905</v>
      </c>
      <c r="F740" s="371"/>
      <c r="G740" s="372"/>
      <c r="H740" s="216"/>
      <c r="I740" s="294"/>
      <c r="J740" s="320" t="s">
        <v>903</v>
      </c>
      <c r="K740" s="320" t="s">
        <v>904</v>
      </c>
      <c r="L740" s="320">
        <v>3.0</v>
      </c>
      <c r="M740" s="293"/>
      <c r="N740" s="316">
        <f t="shared" si="122"/>
        <v>16</v>
      </c>
      <c r="O740" s="316">
        <f t="shared" si="119"/>
        <v>16</v>
      </c>
      <c r="P740" s="293"/>
      <c r="Q740" s="293"/>
      <c r="R740" s="293"/>
      <c r="S740" s="296"/>
      <c r="T740" s="296"/>
      <c r="U740" s="296"/>
    </row>
    <row r="741" outlineLevel="2">
      <c r="A741" s="317">
        <f t="shared" si="117"/>
        <v>1</v>
      </c>
      <c r="B741" s="318">
        <f t="shared" si="123"/>
        <v>595</v>
      </c>
      <c r="C741" s="347" t="s">
        <v>256</v>
      </c>
      <c r="D741" s="320" t="s">
        <v>1622</v>
      </c>
      <c r="E741" s="336" t="s">
        <v>1905</v>
      </c>
      <c r="F741" s="371"/>
      <c r="G741" s="372"/>
      <c r="H741" s="216" t="s">
        <v>1908</v>
      </c>
      <c r="I741" s="294"/>
      <c r="J741" s="320" t="s">
        <v>903</v>
      </c>
      <c r="K741" s="320" t="s">
        <v>911</v>
      </c>
      <c r="L741" s="320">
        <v>4.0</v>
      </c>
      <c r="M741" s="293"/>
      <c r="N741" s="316">
        <f t="shared" si="122"/>
        <v>16</v>
      </c>
      <c r="O741" s="316">
        <f t="shared" si="119"/>
        <v>16</v>
      </c>
      <c r="P741" s="293"/>
      <c r="Q741" s="293"/>
      <c r="R741" s="293"/>
      <c r="S741" s="296"/>
      <c r="T741" s="296"/>
      <c r="U741" s="296"/>
    </row>
    <row r="742" outlineLevel="2">
      <c r="A742" s="317">
        <f t="shared" si="117"/>
        <v>1</v>
      </c>
      <c r="B742" s="318">
        <f t="shared" si="123"/>
        <v>596</v>
      </c>
      <c r="C742" s="347" t="s">
        <v>257</v>
      </c>
      <c r="D742" s="320" t="s">
        <v>1622</v>
      </c>
      <c r="E742" s="336" t="s">
        <v>1905</v>
      </c>
      <c r="F742" s="371"/>
      <c r="G742" s="372"/>
      <c r="H742" s="216" t="s">
        <v>1908</v>
      </c>
      <c r="I742" s="294"/>
      <c r="J742" s="320" t="s">
        <v>903</v>
      </c>
      <c r="K742" s="320" t="s">
        <v>911</v>
      </c>
      <c r="L742" s="320">
        <v>4.0</v>
      </c>
      <c r="M742" s="293"/>
      <c r="N742" s="316">
        <f t="shared" si="122"/>
        <v>16</v>
      </c>
      <c r="O742" s="316">
        <f t="shared" si="119"/>
        <v>16</v>
      </c>
      <c r="P742" s="293"/>
      <c r="Q742" s="293"/>
      <c r="R742" s="293"/>
      <c r="S742" s="296"/>
      <c r="T742" s="296"/>
      <c r="U742" s="296"/>
    </row>
    <row r="743" outlineLevel="2">
      <c r="A743" s="317">
        <f t="shared" si="117"/>
        <v>1</v>
      </c>
      <c r="B743" s="318">
        <f t="shared" si="123"/>
        <v>597</v>
      </c>
      <c r="C743" s="347" t="s">
        <v>258</v>
      </c>
      <c r="D743" s="320" t="s">
        <v>1622</v>
      </c>
      <c r="E743" s="336" t="s">
        <v>1905</v>
      </c>
      <c r="F743" s="371"/>
      <c r="G743" s="372"/>
      <c r="H743" s="216" t="s">
        <v>1908</v>
      </c>
      <c r="I743" s="294"/>
      <c r="J743" s="320" t="s">
        <v>903</v>
      </c>
      <c r="K743" s="320" t="s">
        <v>911</v>
      </c>
      <c r="L743" s="320">
        <v>4.0</v>
      </c>
      <c r="M743" s="293"/>
      <c r="N743" s="316">
        <f t="shared" si="122"/>
        <v>16</v>
      </c>
      <c r="O743" s="316">
        <f t="shared" si="119"/>
        <v>16</v>
      </c>
      <c r="P743" s="293"/>
      <c r="Q743" s="293"/>
      <c r="R743" s="293"/>
      <c r="S743" s="296"/>
      <c r="T743" s="296"/>
      <c r="U743" s="296"/>
    </row>
    <row r="744" outlineLevel="2">
      <c r="A744" s="317">
        <f t="shared" si="117"/>
        <v>1</v>
      </c>
      <c r="B744" s="318">
        <f t="shared" si="123"/>
        <v>598</v>
      </c>
      <c r="C744" s="347" t="s">
        <v>259</v>
      </c>
      <c r="D744" s="320" t="s">
        <v>1622</v>
      </c>
      <c r="E744" s="336" t="s">
        <v>1905</v>
      </c>
      <c r="F744" s="371"/>
      <c r="G744" s="372"/>
      <c r="H744" s="216" t="s">
        <v>1908</v>
      </c>
      <c r="I744" s="294"/>
      <c r="J744" s="320" t="s">
        <v>903</v>
      </c>
      <c r="K744" s="320" t="s">
        <v>904</v>
      </c>
      <c r="L744" s="320">
        <v>3.0</v>
      </c>
      <c r="M744" s="293"/>
      <c r="N744" s="316">
        <f t="shared" si="122"/>
        <v>16</v>
      </c>
      <c r="O744" s="316">
        <f t="shared" si="119"/>
        <v>16</v>
      </c>
      <c r="P744" s="293"/>
      <c r="Q744" s="293"/>
      <c r="R744" s="293"/>
      <c r="S744" s="296"/>
      <c r="T744" s="296"/>
      <c r="U744" s="296"/>
    </row>
    <row r="745" outlineLevel="1">
      <c r="A745" s="294" t="str">
        <f t="shared" si="117"/>
        <v/>
      </c>
      <c r="B745" s="292" t="s">
        <v>913</v>
      </c>
      <c r="C745" s="312" t="s">
        <v>262</v>
      </c>
      <c r="D745" s="293"/>
      <c r="E745" s="366"/>
      <c r="F745" s="366"/>
      <c r="G745" s="1"/>
      <c r="H745" s="1"/>
      <c r="I745" s="294"/>
      <c r="J745" s="294"/>
      <c r="K745" s="294"/>
      <c r="L745" s="294"/>
      <c r="M745" s="293"/>
      <c r="N745" s="316">
        <f t="shared" si="122"/>
        <v>16</v>
      </c>
      <c r="O745" s="293" t="str">
        <f t="shared" si="119"/>
        <v/>
      </c>
      <c r="P745" s="293"/>
      <c r="Q745" s="293"/>
      <c r="R745" s="293"/>
      <c r="S745" s="296"/>
      <c r="T745" s="296"/>
      <c r="U745" s="296"/>
    </row>
    <row r="746" outlineLevel="2">
      <c r="A746" s="317">
        <f t="shared" si="117"/>
        <v>1</v>
      </c>
      <c r="B746" s="318">
        <f t="shared" ref="B746:B751" si="124">IF(AND(C746&lt;&gt;"",D746&lt;&gt;""),COUNTIF($A$10:A746,"&gt;0"),"")</f>
        <v>599</v>
      </c>
      <c r="C746" s="347" t="s">
        <v>263</v>
      </c>
      <c r="D746" s="320" t="s">
        <v>1622</v>
      </c>
      <c r="E746" s="336" t="s">
        <v>1905</v>
      </c>
      <c r="F746" s="371"/>
      <c r="G746" s="202" t="s">
        <v>1909</v>
      </c>
      <c r="H746" s="216" t="s">
        <v>1907</v>
      </c>
      <c r="I746" s="294"/>
      <c r="J746" s="320" t="s">
        <v>903</v>
      </c>
      <c r="K746" s="320" t="s">
        <v>911</v>
      </c>
      <c r="L746" s="320">
        <v>4.0</v>
      </c>
      <c r="M746" s="293"/>
      <c r="N746" s="316">
        <f t="shared" si="122"/>
        <v>16</v>
      </c>
      <c r="O746" s="316">
        <f t="shared" si="119"/>
        <v>16</v>
      </c>
      <c r="P746" s="293"/>
      <c r="Q746" s="293"/>
      <c r="R746" s="293"/>
      <c r="S746" s="296"/>
      <c r="T746" s="296"/>
      <c r="U746" s="296"/>
    </row>
    <row r="747" outlineLevel="2">
      <c r="A747" s="317">
        <f t="shared" si="117"/>
        <v>1</v>
      </c>
      <c r="B747" s="318">
        <f t="shared" si="124"/>
        <v>600</v>
      </c>
      <c r="C747" s="347" t="s">
        <v>265</v>
      </c>
      <c r="D747" s="320" t="s">
        <v>1622</v>
      </c>
      <c r="E747" s="336" t="s">
        <v>1905</v>
      </c>
      <c r="F747" s="371"/>
      <c r="G747" s="372"/>
      <c r="H747" s="216"/>
      <c r="I747" s="294"/>
      <c r="J747" s="320" t="s">
        <v>903</v>
      </c>
      <c r="K747" s="320" t="s">
        <v>904</v>
      </c>
      <c r="L747" s="320">
        <v>3.0</v>
      </c>
      <c r="M747" s="293"/>
      <c r="N747" s="316">
        <f t="shared" si="122"/>
        <v>16</v>
      </c>
      <c r="O747" s="316">
        <f t="shared" si="119"/>
        <v>16</v>
      </c>
      <c r="P747" s="293"/>
      <c r="Q747" s="293"/>
      <c r="R747" s="293"/>
      <c r="S747" s="296"/>
      <c r="T747" s="296"/>
      <c r="U747" s="296"/>
    </row>
    <row r="748" outlineLevel="2">
      <c r="A748" s="317">
        <f t="shared" si="117"/>
        <v>1</v>
      </c>
      <c r="B748" s="318">
        <f t="shared" si="124"/>
        <v>601</v>
      </c>
      <c r="C748" s="347" t="s">
        <v>267</v>
      </c>
      <c r="D748" s="320" t="s">
        <v>1622</v>
      </c>
      <c r="E748" s="336" t="s">
        <v>1905</v>
      </c>
      <c r="F748" s="371"/>
      <c r="G748" s="372"/>
      <c r="H748" s="216" t="s">
        <v>1910</v>
      </c>
      <c r="I748" s="294"/>
      <c r="J748" s="320" t="s">
        <v>903</v>
      </c>
      <c r="K748" s="320" t="s">
        <v>911</v>
      </c>
      <c r="L748" s="320">
        <v>3.0</v>
      </c>
      <c r="M748" s="293"/>
      <c r="N748" s="316">
        <f t="shared" si="122"/>
        <v>16</v>
      </c>
      <c r="O748" s="316">
        <f t="shared" si="119"/>
        <v>16</v>
      </c>
      <c r="P748" s="293"/>
      <c r="Q748" s="293"/>
      <c r="R748" s="293"/>
      <c r="S748" s="296"/>
      <c r="T748" s="296"/>
      <c r="U748" s="296"/>
    </row>
    <row r="749" outlineLevel="2">
      <c r="A749" s="317">
        <f t="shared" si="117"/>
        <v>1</v>
      </c>
      <c r="B749" s="318">
        <f t="shared" si="124"/>
        <v>602</v>
      </c>
      <c r="C749" s="347" t="s">
        <v>268</v>
      </c>
      <c r="D749" s="320" t="s">
        <v>1622</v>
      </c>
      <c r="E749" s="336" t="s">
        <v>1905</v>
      </c>
      <c r="F749" s="371"/>
      <c r="G749" s="372"/>
      <c r="H749" s="216" t="s">
        <v>1910</v>
      </c>
      <c r="I749" s="294"/>
      <c r="J749" s="320" t="s">
        <v>903</v>
      </c>
      <c r="K749" s="320" t="s">
        <v>911</v>
      </c>
      <c r="L749" s="320">
        <v>3.0</v>
      </c>
      <c r="M749" s="293"/>
      <c r="N749" s="316">
        <f t="shared" si="122"/>
        <v>16</v>
      </c>
      <c r="O749" s="316">
        <f t="shared" si="119"/>
        <v>16</v>
      </c>
      <c r="P749" s="293"/>
      <c r="Q749" s="293"/>
      <c r="R749" s="293"/>
      <c r="S749" s="296"/>
      <c r="T749" s="296"/>
      <c r="U749" s="296"/>
    </row>
    <row r="750" outlineLevel="2">
      <c r="A750" s="317">
        <f t="shared" si="117"/>
        <v>1</v>
      </c>
      <c r="B750" s="318">
        <f t="shared" si="124"/>
        <v>603</v>
      </c>
      <c r="C750" s="347" t="s">
        <v>269</v>
      </c>
      <c r="D750" s="320" t="s">
        <v>1622</v>
      </c>
      <c r="E750" s="336" t="s">
        <v>1905</v>
      </c>
      <c r="F750" s="371"/>
      <c r="G750" s="372"/>
      <c r="H750" s="216" t="s">
        <v>1910</v>
      </c>
      <c r="I750" s="294"/>
      <c r="J750" s="320" t="s">
        <v>903</v>
      </c>
      <c r="K750" s="320" t="s">
        <v>911</v>
      </c>
      <c r="L750" s="320">
        <v>3.0</v>
      </c>
      <c r="M750" s="293"/>
      <c r="N750" s="316">
        <f t="shared" si="122"/>
        <v>16</v>
      </c>
      <c r="O750" s="316">
        <f t="shared" si="119"/>
        <v>16</v>
      </c>
      <c r="P750" s="293"/>
      <c r="Q750" s="293"/>
      <c r="R750" s="293"/>
      <c r="S750" s="296"/>
      <c r="T750" s="296"/>
      <c r="U750" s="296"/>
    </row>
    <row r="751" outlineLevel="2">
      <c r="A751" s="317">
        <f t="shared" si="117"/>
        <v>1</v>
      </c>
      <c r="B751" s="318">
        <f t="shared" si="124"/>
        <v>604</v>
      </c>
      <c r="C751" s="347" t="s">
        <v>270</v>
      </c>
      <c r="D751" s="320" t="s">
        <v>1622</v>
      </c>
      <c r="E751" s="336" t="s">
        <v>1905</v>
      </c>
      <c r="F751" s="371"/>
      <c r="G751" s="372"/>
      <c r="H751" s="216" t="s">
        <v>1910</v>
      </c>
      <c r="I751" s="294"/>
      <c r="J751" s="320" t="s">
        <v>903</v>
      </c>
      <c r="K751" s="320" t="s">
        <v>904</v>
      </c>
      <c r="L751" s="320">
        <v>3.0</v>
      </c>
      <c r="M751" s="293"/>
      <c r="N751" s="316">
        <f t="shared" si="122"/>
        <v>16</v>
      </c>
      <c r="O751" s="316">
        <f t="shared" si="119"/>
        <v>16</v>
      </c>
      <c r="P751" s="293"/>
      <c r="Q751" s="293"/>
      <c r="R751" s="293"/>
      <c r="S751" s="296"/>
      <c r="T751" s="296"/>
      <c r="U751" s="296"/>
    </row>
    <row r="752" outlineLevel="1">
      <c r="A752" s="294" t="str">
        <f t="shared" si="117"/>
        <v/>
      </c>
      <c r="B752" s="292" t="s">
        <v>949</v>
      </c>
      <c r="C752" s="312" t="s">
        <v>271</v>
      </c>
      <c r="D752" s="293"/>
      <c r="E752" s="366"/>
      <c r="F752" s="366"/>
      <c r="G752" s="1"/>
      <c r="H752" s="1"/>
      <c r="I752" s="294"/>
      <c r="J752" s="294"/>
      <c r="K752" s="294"/>
      <c r="L752" s="294"/>
      <c r="M752" s="293"/>
      <c r="N752" s="316">
        <f t="shared" si="122"/>
        <v>16</v>
      </c>
      <c r="O752" s="293" t="str">
        <f t="shared" si="119"/>
        <v/>
      </c>
      <c r="P752" s="293"/>
      <c r="Q752" s="293"/>
      <c r="R752" s="293"/>
      <c r="S752" s="296"/>
      <c r="T752" s="296"/>
      <c r="U752" s="296"/>
    </row>
    <row r="753" outlineLevel="2">
      <c r="A753" s="317">
        <f t="shared" si="117"/>
        <v>1</v>
      </c>
      <c r="B753" s="318">
        <f t="shared" ref="B753:B758" si="125">IF(AND(C753&lt;&gt;"",D753&lt;&gt;""),COUNTIF($A$10:A753,"&gt;0"),"")</f>
        <v>605</v>
      </c>
      <c r="C753" s="347" t="s">
        <v>272</v>
      </c>
      <c r="D753" s="320" t="s">
        <v>1622</v>
      </c>
      <c r="E753" s="336" t="s">
        <v>1905</v>
      </c>
      <c r="F753" s="371"/>
      <c r="G753" s="202" t="s">
        <v>1911</v>
      </c>
      <c r="H753" s="216" t="s">
        <v>1907</v>
      </c>
      <c r="I753" s="294"/>
      <c r="J753" s="320" t="s">
        <v>903</v>
      </c>
      <c r="K753" s="320" t="s">
        <v>911</v>
      </c>
      <c r="L753" s="320">
        <v>4.0</v>
      </c>
      <c r="M753" s="293"/>
      <c r="N753" s="316">
        <f t="shared" si="122"/>
        <v>16</v>
      </c>
      <c r="O753" s="316">
        <f t="shared" si="119"/>
        <v>16</v>
      </c>
      <c r="P753" s="293"/>
      <c r="Q753" s="293"/>
      <c r="R753" s="293"/>
      <c r="S753" s="296"/>
      <c r="T753" s="296"/>
      <c r="U753" s="296"/>
    </row>
    <row r="754" outlineLevel="2">
      <c r="A754" s="317">
        <f t="shared" si="117"/>
        <v>1</v>
      </c>
      <c r="B754" s="318">
        <f t="shared" si="125"/>
        <v>606</v>
      </c>
      <c r="C754" s="347" t="s">
        <v>274</v>
      </c>
      <c r="D754" s="320" t="s">
        <v>1622</v>
      </c>
      <c r="E754" s="336" t="s">
        <v>1905</v>
      </c>
      <c r="F754" s="371"/>
      <c r="G754" s="372"/>
      <c r="H754" s="216" t="s">
        <v>1912</v>
      </c>
      <c r="I754" s="294"/>
      <c r="J754" s="320" t="s">
        <v>903</v>
      </c>
      <c r="K754" s="320" t="s">
        <v>904</v>
      </c>
      <c r="L754" s="320">
        <v>3.0</v>
      </c>
      <c r="M754" s="293"/>
      <c r="N754" s="316">
        <f t="shared" si="122"/>
        <v>16</v>
      </c>
      <c r="O754" s="316">
        <f t="shared" si="119"/>
        <v>16</v>
      </c>
      <c r="P754" s="293"/>
      <c r="Q754" s="293"/>
      <c r="R754" s="293"/>
      <c r="S754" s="296"/>
      <c r="T754" s="296"/>
      <c r="U754" s="296"/>
    </row>
    <row r="755" outlineLevel="2">
      <c r="A755" s="317">
        <f t="shared" si="117"/>
        <v>1</v>
      </c>
      <c r="B755" s="318">
        <f t="shared" si="125"/>
        <v>607</v>
      </c>
      <c r="C755" s="347" t="s">
        <v>275</v>
      </c>
      <c r="D755" s="320" t="s">
        <v>1622</v>
      </c>
      <c r="E755" s="336" t="s">
        <v>1905</v>
      </c>
      <c r="F755" s="371"/>
      <c r="G755" s="372"/>
      <c r="H755" s="216" t="s">
        <v>1908</v>
      </c>
      <c r="I755" s="294"/>
      <c r="J755" s="320" t="s">
        <v>903</v>
      </c>
      <c r="K755" s="320" t="s">
        <v>911</v>
      </c>
      <c r="L755" s="320">
        <v>4.0</v>
      </c>
      <c r="M755" s="293"/>
      <c r="N755" s="316">
        <f t="shared" si="122"/>
        <v>16</v>
      </c>
      <c r="O755" s="316">
        <f t="shared" si="119"/>
        <v>16</v>
      </c>
      <c r="P755" s="293"/>
      <c r="Q755" s="293"/>
      <c r="R755" s="293"/>
      <c r="S755" s="296"/>
      <c r="T755" s="296"/>
      <c r="U755" s="296"/>
    </row>
    <row r="756" outlineLevel="2">
      <c r="A756" s="317">
        <f t="shared" si="117"/>
        <v>1</v>
      </c>
      <c r="B756" s="318">
        <f t="shared" si="125"/>
        <v>608</v>
      </c>
      <c r="C756" s="347" t="s">
        <v>276</v>
      </c>
      <c r="D756" s="320" t="s">
        <v>1622</v>
      </c>
      <c r="E756" s="336" t="s">
        <v>1905</v>
      </c>
      <c r="F756" s="371"/>
      <c r="G756" s="372"/>
      <c r="H756" s="216" t="s">
        <v>1908</v>
      </c>
      <c r="I756" s="294"/>
      <c r="J756" s="320" t="s">
        <v>903</v>
      </c>
      <c r="K756" s="320" t="s">
        <v>911</v>
      </c>
      <c r="L756" s="320">
        <v>4.0</v>
      </c>
      <c r="M756" s="293"/>
      <c r="N756" s="316">
        <f t="shared" si="122"/>
        <v>16</v>
      </c>
      <c r="O756" s="316">
        <f t="shared" si="119"/>
        <v>16</v>
      </c>
      <c r="P756" s="293"/>
      <c r="Q756" s="293"/>
      <c r="R756" s="293"/>
      <c r="S756" s="296"/>
      <c r="T756" s="296"/>
      <c r="U756" s="296"/>
    </row>
    <row r="757" outlineLevel="2">
      <c r="A757" s="317">
        <f t="shared" si="117"/>
        <v>1</v>
      </c>
      <c r="B757" s="318">
        <f t="shared" si="125"/>
        <v>609</v>
      </c>
      <c r="C757" s="347" t="s">
        <v>277</v>
      </c>
      <c r="D757" s="320" t="s">
        <v>1622</v>
      </c>
      <c r="E757" s="336" t="s">
        <v>1905</v>
      </c>
      <c r="F757" s="371"/>
      <c r="G757" s="372"/>
      <c r="H757" s="216" t="s">
        <v>1908</v>
      </c>
      <c r="I757" s="294"/>
      <c r="J757" s="320" t="s">
        <v>903</v>
      </c>
      <c r="K757" s="320" t="s">
        <v>911</v>
      </c>
      <c r="L757" s="320">
        <v>4.0</v>
      </c>
      <c r="M757" s="293"/>
      <c r="N757" s="316">
        <f t="shared" si="122"/>
        <v>16</v>
      </c>
      <c r="O757" s="316">
        <f t="shared" si="119"/>
        <v>16</v>
      </c>
      <c r="P757" s="293"/>
      <c r="Q757" s="293"/>
      <c r="R757" s="293"/>
      <c r="S757" s="296"/>
      <c r="T757" s="296"/>
      <c r="U757" s="296"/>
    </row>
    <row r="758" outlineLevel="2">
      <c r="A758" s="317">
        <f t="shared" si="117"/>
        <v>1</v>
      </c>
      <c r="B758" s="318">
        <f t="shared" si="125"/>
        <v>610</v>
      </c>
      <c r="C758" s="347" t="s">
        <v>278</v>
      </c>
      <c r="D758" s="320" t="s">
        <v>1622</v>
      </c>
      <c r="E758" s="336" t="s">
        <v>1905</v>
      </c>
      <c r="F758" s="371"/>
      <c r="G758" s="372"/>
      <c r="H758" s="216" t="s">
        <v>1908</v>
      </c>
      <c r="I758" s="294"/>
      <c r="J758" s="320" t="s">
        <v>903</v>
      </c>
      <c r="K758" s="320" t="s">
        <v>904</v>
      </c>
      <c r="L758" s="320">
        <v>3.0</v>
      </c>
      <c r="M758" s="293"/>
      <c r="N758" s="316">
        <f t="shared" si="122"/>
        <v>16</v>
      </c>
      <c r="O758" s="316">
        <f t="shared" si="119"/>
        <v>16</v>
      </c>
      <c r="P758" s="293"/>
      <c r="Q758" s="293"/>
      <c r="R758" s="293"/>
      <c r="S758" s="296"/>
      <c r="T758" s="296"/>
      <c r="U758" s="296"/>
    </row>
    <row r="759" outlineLevel="1">
      <c r="A759" s="294" t="str">
        <f t="shared" si="117"/>
        <v/>
      </c>
      <c r="B759" s="292" t="s">
        <v>952</v>
      </c>
      <c r="C759" s="312" t="s">
        <v>279</v>
      </c>
      <c r="D759" s="293"/>
      <c r="E759" s="366"/>
      <c r="F759" s="366"/>
      <c r="G759" s="1"/>
      <c r="H759" s="1"/>
      <c r="I759" s="294"/>
      <c r="J759" s="294"/>
      <c r="K759" s="294"/>
      <c r="L759" s="294"/>
      <c r="M759" s="293"/>
      <c r="N759" s="316">
        <f t="shared" si="122"/>
        <v>16</v>
      </c>
      <c r="O759" s="293" t="str">
        <f t="shared" si="119"/>
        <v/>
      </c>
      <c r="P759" s="293"/>
      <c r="Q759" s="293"/>
      <c r="R759" s="293"/>
      <c r="S759" s="296"/>
      <c r="T759" s="296"/>
      <c r="U759" s="296"/>
    </row>
    <row r="760" outlineLevel="2">
      <c r="A760" s="317">
        <f t="shared" si="117"/>
        <v>1</v>
      </c>
      <c r="B760" s="318">
        <f t="shared" ref="B760:B765" si="126">IF(AND(C760&lt;&gt;"",D760&lt;&gt;""),COUNTIF($A$10:A760,"&gt;0"),"")</f>
        <v>611</v>
      </c>
      <c r="C760" s="347" t="s">
        <v>280</v>
      </c>
      <c r="D760" s="320" t="s">
        <v>1622</v>
      </c>
      <c r="E760" s="336" t="s">
        <v>1905</v>
      </c>
      <c r="F760" s="371"/>
      <c r="G760" s="202" t="s">
        <v>1913</v>
      </c>
      <c r="H760" s="216" t="s">
        <v>1907</v>
      </c>
      <c r="I760" s="294"/>
      <c r="J760" s="320" t="s">
        <v>903</v>
      </c>
      <c r="K760" s="320" t="s">
        <v>911</v>
      </c>
      <c r="L760" s="320">
        <v>4.0</v>
      </c>
      <c r="M760" s="293"/>
      <c r="N760" s="316">
        <f t="shared" si="122"/>
        <v>16</v>
      </c>
      <c r="O760" s="316">
        <f t="shared" si="119"/>
        <v>16</v>
      </c>
      <c r="P760" s="293"/>
      <c r="Q760" s="293"/>
      <c r="R760" s="293"/>
      <c r="S760" s="296"/>
      <c r="T760" s="296"/>
      <c r="U760" s="296"/>
    </row>
    <row r="761" outlineLevel="2">
      <c r="A761" s="317">
        <f t="shared" si="117"/>
        <v>1</v>
      </c>
      <c r="B761" s="318">
        <f t="shared" si="126"/>
        <v>612</v>
      </c>
      <c r="C761" s="347" t="s">
        <v>281</v>
      </c>
      <c r="D761" s="320" t="s">
        <v>1622</v>
      </c>
      <c r="E761" s="336" t="s">
        <v>1905</v>
      </c>
      <c r="F761" s="371"/>
      <c r="G761" s="372"/>
      <c r="H761" s="216" t="s">
        <v>1912</v>
      </c>
      <c r="I761" s="294"/>
      <c r="J761" s="320" t="s">
        <v>903</v>
      </c>
      <c r="K761" s="320" t="s">
        <v>904</v>
      </c>
      <c r="L761" s="320">
        <v>3.0</v>
      </c>
      <c r="M761" s="293"/>
      <c r="N761" s="316">
        <f t="shared" si="122"/>
        <v>16</v>
      </c>
      <c r="O761" s="316">
        <f t="shared" si="119"/>
        <v>16</v>
      </c>
      <c r="P761" s="293"/>
      <c r="Q761" s="293"/>
      <c r="R761" s="293"/>
      <c r="S761" s="296"/>
      <c r="T761" s="296"/>
      <c r="U761" s="296"/>
    </row>
    <row r="762" outlineLevel="2">
      <c r="A762" s="317">
        <f t="shared" si="117"/>
        <v>1</v>
      </c>
      <c r="B762" s="318">
        <f t="shared" si="126"/>
        <v>613</v>
      </c>
      <c r="C762" s="347" t="s">
        <v>282</v>
      </c>
      <c r="D762" s="320" t="s">
        <v>1622</v>
      </c>
      <c r="E762" s="336" t="s">
        <v>1905</v>
      </c>
      <c r="F762" s="371"/>
      <c r="G762" s="372"/>
      <c r="H762" s="216" t="s">
        <v>1908</v>
      </c>
      <c r="I762" s="294"/>
      <c r="J762" s="320" t="s">
        <v>903</v>
      </c>
      <c r="K762" s="320" t="s">
        <v>911</v>
      </c>
      <c r="L762" s="320">
        <v>4.0</v>
      </c>
      <c r="M762" s="293"/>
      <c r="N762" s="316">
        <f t="shared" si="122"/>
        <v>16</v>
      </c>
      <c r="O762" s="316">
        <f t="shared" si="119"/>
        <v>16</v>
      </c>
      <c r="P762" s="293"/>
      <c r="Q762" s="293"/>
      <c r="R762" s="293"/>
      <c r="S762" s="296"/>
      <c r="T762" s="296"/>
      <c r="U762" s="296"/>
    </row>
    <row r="763" outlineLevel="2">
      <c r="A763" s="317">
        <f t="shared" si="117"/>
        <v>1</v>
      </c>
      <c r="B763" s="318">
        <f t="shared" si="126"/>
        <v>614</v>
      </c>
      <c r="C763" s="347" t="s">
        <v>283</v>
      </c>
      <c r="D763" s="320" t="s">
        <v>1622</v>
      </c>
      <c r="E763" s="336" t="s">
        <v>1905</v>
      </c>
      <c r="F763" s="371"/>
      <c r="G763" s="372"/>
      <c r="H763" s="216" t="s">
        <v>1908</v>
      </c>
      <c r="I763" s="294"/>
      <c r="J763" s="320" t="s">
        <v>903</v>
      </c>
      <c r="K763" s="320" t="s">
        <v>911</v>
      </c>
      <c r="L763" s="320">
        <v>4.0</v>
      </c>
      <c r="M763" s="293"/>
      <c r="N763" s="316">
        <f t="shared" si="122"/>
        <v>16</v>
      </c>
      <c r="O763" s="316">
        <f t="shared" si="119"/>
        <v>16</v>
      </c>
      <c r="P763" s="293"/>
      <c r="Q763" s="293"/>
      <c r="R763" s="293"/>
      <c r="S763" s="296"/>
      <c r="T763" s="296"/>
      <c r="U763" s="296"/>
    </row>
    <row r="764" outlineLevel="2">
      <c r="A764" s="317">
        <f t="shared" si="117"/>
        <v>1</v>
      </c>
      <c r="B764" s="318">
        <f t="shared" si="126"/>
        <v>615</v>
      </c>
      <c r="C764" s="347" t="s">
        <v>284</v>
      </c>
      <c r="D764" s="320" t="s">
        <v>1622</v>
      </c>
      <c r="E764" s="336" t="s">
        <v>1905</v>
      </c>
      <c r="F764" s="371"/>
      <c r="G764" s="372"/>
      <c r="H764" s="216" t="s">
        <v>1908</v>
      </c>
      <c r="I764" s="294"/>
      <c r="J764" s="320" t="s">
        <v>903</v>
      </c>
      <c r="K764" s="320" t="s">
        <v>911</v>
      </c>
      <c r="L764" s="320">
        <v>4.0</v>
      </c>
      <c r="M764" s="293"/>
      <c r="N764" s="316">
        <f t="shared" si="122"/>
        <v>16</v>
      </c>
      <c r="O764" s="316">
        <f t="shared" si="119"/>
        <v>16</v>
      </c>
      <c r="P764" s="293"/>
      <c r="Q764" s="293"/>
      <c r="R764" s="293"/>
      <c r="S764" s="296"/>
      <c r="T764" s="296"/>
      <c r="U764" s="296"/>
    </row>
    <row r="765" outlineLevel="2">
      <c r="A765" s="317">
        <f t="shared" si="117"/>
        <v>1</v>
      </c>
      <c r="B765" s="318">
        <f t="shared" si="126"/>
        <v>616</v>
      </c>
      <c r="C765" s="347" t="s">
        <v>285</v>
      </c>
      <c r="D765" s="320" t="s">
        <v>1622</v>
      </c>
      <c r="E765" s="336" t="s">
        <v>1905</v>
      </c>
      <c r="F765" s="371"/>
      <c r="G765" s="372"/>
      <c r="H765" s="216" t="s">
        <v>1908</v>
      </c>
      <c r="I765" s="294"/>
      <c r="J765" s="320" t="s">
        <v>903</v>
      </c>
      <c r="K765" s="320" t="s">
        <v>904</v>
      </c>
      <c r="L765" s="320">
        <v>3.0</v>
      </c>
      <c r="M765" s="293"/>
      <c r="N765" s="316">
        <f t="shared" si="122"/>
        <v>16</v>
      </c>
      <c r="O765" s="316">
        <f t="shared" si="119"/>
        <v>16</v>
      </c>
      <c r="P765" s="293"/>
      <c r="Q765" s="293"/>
      <c r="R765" s="293"/>
      <c r="S765" s="296"/>
      <c r="T765" s="296"/>
      <c r="U765" s="296"/>
    </row>
    <row r="766" outlineLevel="1">
      <c r="A766" s="294" t="str">
        <f t="shared" si="117"/>
        <v/>
      </c>
      <c r="B766" s="292" t="s">
        <v>955</v>
      </c>
      <c r="C766" s="312" t="s">
        <v>302</v>
      </c>
      <c r="D766" s="293"/>
      <c r="E766" s="366"/>
      <c r="F766" s="366"/>
      <c r="G766" s="1"/>
      <c r="H766" s="216"/>
      <c r="I766" s="294"/>
      <c r="J766" s="294"/>
      <c r="K766" s="294"/>
      <c r="L766" s="294"/>
      <c r="M766" s="293"/>
      <c r="N766" s="316">
        <f t="shared" si="122"/>
        <v>16</v>
      </c>
      <c r="O766" s="293" t="str">
        <f t="shared" si="119"/>
        <v/>
      </c>
      <c r="P766" s="293"/>
      <c r="Q766" s="293"/>
      <c r="R766" s="293"/>
      <c r="S766" s="296"/>
      <c r="T766" s="296"/>
      <c r="U766" s="296"/>
    </row>
    <row r="767" outlineLevel="2">
      <c r="A767" s="317">
        <f t="shared" si="117"/>
        <v>1</v>
      </c>
      <c r="B767" s="318">
        <f t="shared" ref="B767:B772" si="127">IF(AND(C767&lt;&gt;"",D767&lt;&gt;""),COUNTIF($A$10:A767,"&gt;0"),"")</f>
        <v>617</v>
      </c>
      <c r="C767" s="347" t="s">
        <v>303</v>
      </c>
      <c r="D767" s="320" t="s">
        <v>1622</v>
      </c>
      <c r="E767" s="336" t="s">
        <v>1905</v>
      </c>
      <c r="F767" s="371"/>
      <c r="G767" s="202" t="s">
        <v>1914</v>
      </c>
      <c r="H767" s="216" t="s">
        <v>1907</v>
      </c>
      <c r="I767" s="294"/>
      <c r="J767" s="320" t="s">
        <v>903</v>
      </c>
      <c r="K767" s="320" t="s">
        <v>911</v>
      </c>
      <c r="L767" s="320">
        <v>4.0</v>
      </c>
      <c r="M767" s="293"/>
      <c r="N767" s="316">
        <f t="shared" si="122"/>
        <v>16</v>
      </c>
      <c r="O767" s="316">
        <f t="shared" si="119"/>
        <v>16</v>
      </c>
      <c r="P767" s="293"/>
      <c r="Q767" s="293"/>
      <c r="R767" s="293"/>
      <c r="S767" s="296"/>
      <c r="T767" s="296"/>
      <c r="U767" s="296"/>
    </row>
    <row r="768" outlineLevel="2">
      <c r="A768" s="317">
        <f t="shared" si="117"/>
        <v>1</v>
      </c>
      <c r="B768" s="318">
        <f t="shared" si="127"/>
        <v>618</v>
      </c>
      <c r="C768" s="347" t="s">
        <v>305</v>
      </c>
      <c r="D768" s="320" t="s">
        <v>1622</v>
      </c>
      <c r="E768" s="336" t="s">
        <v>1905</v>
      </c>
      <c r="F768" s="371"/>
      <c r="G768" s="372"/>
      <c r="H768" s="216" t="s">
        <v>1912</v>
      </c>
      <c r="I768" s="294"/>
      <c r="J768" s="320" t="s">
        <v>903</v>
      </c>
      <c r="K768" s="320" t="s">
        <v>904</v>
      </c>
      <c r="L768" s="320">
        <v>3.0</v>
      </c>
      <c r="M768" s="293"/>
      <c r="N768" s="316">
        <f t="shared" si="122"/>
        <v>16</v>
      </c>
      <c r="O768" s="316">
        <f t="shared" si="119"/>
        <v>16</v>
      </c>
      <c r="P768" s="293"/>
      <c r="Q768" s="293"/>
      <c r="R768" s="293"/>
      <c r="S768" s="296"/>
      <c r="T768" s="296"/>
      <c r="U768" s="296"/>
    </row>
    <row r="769" outlineLevel="2">
      <c r="A769" s="317">
        <f t="shared" si="117"/>
        <v>1</v>
      </c>
      <c r="B769" s="318">
        <f t="shared" si="127"/>
        <v>619</v>
      </c>
      <c r="C769" s="347" t="s">
        <v>307</v>
      </c>
      <c r="D769" s="320" t="s">
        <v>1622</v>
      </c>
      <c r="E769" s="336" t="s">
        <v>1905</v>
      </c>
      <c r="F769" s="371"/>
      <c r="G769" s="372"/>
      <c r="H769" s="216" t="s">
        <v>1908</v>
      </c>
      <c r="I769" s="294"/>
      <c r="J769" s="320" t="s">
        <v>903</v>
      </c>
      <c r="K769" s="320" t="s">
        <v>911</v>
      </c>
      <c r="L769" s="320">
        <v>4.0</v>
      </c>
      <c r="M769" s="293"/>
      <c r="N769" s="316">
        <f t="shared" si="122"/>
        <v>16</v>
      </c>
      <c r="O769" s="316">
        <f t="shared" si="119"/>
        <v>16</v>
      </c>
      <c r="P769" s="293"/>
      <c r="Q769" s="293"/>
      <c r="R769" s="293"/>
      <c r="S769" s="296"/>
      <c r="T769" s="296"/>
      <c r="U769" s="296"/>
    </row>
    <row r="770" outlineLevel="2">
      <c r="A770" s="317">
        <f t="shared" si="117"/>
        <v>1</v>
      </c>
      <c r="B770" s="318">
        <f t="shared" si="127"/>
        <v>620</v>
      </c>
      <c r="C770" s="347" t="s">
        <v>308</v>
      </c>
      <c r="D770" s="320" t="s">
        <v>1622</v>
      </c>
      <c r="E770" s="336" t="s">
        <v>1905</v>
      </c>
      <c r="F770" s="371"/>
      <c r="G770" s="372"/>
      <c r="H770" s="216" t="s">
        <v>1908</v>
      </c>
      <c r="I770" s="294"/>
      <c r="J770" s="320" t="s">
        <v>903</v>
      </c>
      <c r="K770" s="320" t="s">
        <v>911</v>
      </c>
      <c r="L770" s="320">
        <v>4.0</v>
      </c>
      <c r="M770" s="293"/>
      <c r="N770" s="316">
        <f t="shared" si="122"/>
        <v>16</v>
      </c>
      <c r="O770" s="316">
        <f t="shared" si="119"/>
        <v>16</v>
      </c>
      <c r="P770" s="293"/>
      <c r="Q770" s="293"/>
      <c r="R770" s="293"/>
      <c r="S770" s="296"/>
      <c r="T770" s="296"/>
      <c r="U770" s="296"/>
    </row>
    <row r="771" outlineLevel="2">
      <c r="A771" s="317">
        <f t="shared" si="117"/>
        <v>1</v>
      </c>
      <c r="B771" s="318">
        <f t="shared" si="127"/>
        <v>621</v>
      </c>
      <c r="C771" s="347" t="s">
        <v>309</v>
      </c>
      <c r="D771" s="320" t="s">
        <v>1622</v>
      </c>
      <c r="E771" s="336" t="s">
        <v>1905</v>
      </c>
      <c r="F771" s="371"/>
      <c r="G771" s="372"/>
      <c r="H771" s="216" t="s">
        <v>1908</v>
      </c>
      <c r="I771" s="294"/>
      <c r="J771" s="320" t="s">
        <v>903</v>
      </c>
      <c r="K771" s="320" t="s">
        <v>911</v>
      </c>
      <c r="L771" s="320">
        <v>4.0</v>
      </c>
      <c r="M771" s="293"/>
      <c r="N771" s="316">
        <f t="shared" si="122"/>
        <v>16</v>
      </c>
      <c r="O771" s="316">
        <f t="shared" si="119"/>
        <v>16</v>
      </c>
      <c r="P771" s="293"/>
      <c r="Q771" s="293"/>
      <c r="R771" s="293"/>
      <c r="S771" s="296"/>
      <c r="T771" s="296"/>
      <c r="U771" s="296"/>
    </row>
    <row r="772" outlineLevel="2">
      <c r="A772" s="317">
        <f t="shared" si="117"/>
        <v>1</v>
      </c>
      <c r="B772" s="318">
        <f t="shared" si="127"/>
        <v>622</v>
      </c>
      <c r="C772" s="347" t="s">
        <v>310</v>
      </c>
      <c r="D772" s="320" t="s">
        <v>1622</v>
      </c>
      <c r="E772" s="336" t="s">
        <v>1905</v>
      </c>
      <c r="F772" s="371"/>
      <c r="G772" s="372"/>
      <c r="H772" s="216" t="s">
        <v>1908</v>
      </c>
      <c r="I772" s="294"/>
      <c r="J772" s="320" t="s">
        <v>903</v>
      </c>
      <c r="K772" s="320" t="s">
        <v>904</v>
      </c>
      <c r="L772" s="320">
        <v>3.0</v>
      </c>
      <c r="M772" s="293"/>
      <c r="N772" s="316">
        <f t="shared" si="122"/>
        <v>16</v>
      </c>
      <c r="O772" s="316">
        <f t="shared" si="119"/>
        <v>16</v>
      </c>
      <c r="P772" s="293"/>
      <c r="Q772" s="293"/>
      <c r="R772" s="293"/>
      <c r="S772" s="296"/>
      <c r="T772" s="296"/>
      <c r="U772" s="296"/>
    </row>
    <row r="773" outlineLevel="1">
      <c r="A773" s="294" t="str">
        <f t="shared" si="117"/>
        <v/>
      </c>
      <c r="B773" s="292" t="s">
        <v>969</v>
      </c>
      <c r="C773" s="312" t="s">
        <v>311</v>
      </c>
      <c r="D773" s="293"/>
      <c r="E773" s="366"/>
      <c r="F773" s="366"/>
      <c r="G773" s="1"/>
      <c r="H773" s="1"/>
      <c r="I773" s="294"/>
      <c r="J773" s="294"/>
      <c r="K773" s="294"/>
      <c r="L773" s="294"/>
      <c r="M773" s="293"/>
      <c r="N773" s="316">
        <f t="shared" si="122"/>
        <v>16</v>
      </c>
      <c r="O773" s="293" t="str">
        <f t="shared" si="119"/>
        <v/>
      </c>
      <c r="P773" s="293"/>
      <c r="Q773" s="293"/>
      <c r="R773" s="293"/>
      <c r="S773" s="296"/>
      <c r="T773" s="296"/>
      <c r="U773" s="296"/>
    </row>
    <row r="774" outlineLevel="2">
      <c r="A774" s="317">
        <f t="shared" si="117"/>
        <v>1</v>
      </c>
      <c r="B774" s="318">
        <f t="shared" ref="B774:B779" si="128">IF(AND(C774&lt;&gt;"",D774&lt;&gt;""),COUNTIF($A$10:A774,"&gt;0"),"")</f>
        <v>623</v>
      </c>
      <c r="C774" s="347" t="s">
        <v>312</v>
      </c>
      <c r="D774" s="320" t="s">
        <v>1622</v>
      </c>
      <c r="E774" s="336" t="s">
        <v>1905</v>
      </c>
      <c r="F774" s="371"/>
      <c r="G774" s="202" t="s">
        <v>1915</v>
      </c>
      <c r="H774" s="216" t="s">
        <v>1907</v>
      </c>
      <c r="I774" s="294"/>
      <c r="J774" s="320" t="s">
        <v>903</v>
      </c>
      <c r="K774" s="320" t="s">
        <v>911</v>
      </c>
      <c r="L774" s="320">
        <v>4.0</v>
      </c>
      <c r="M774" s="293"/>
      <c r="N774" s="316">
        <f t="shared" si="122"/>
        <v>16</v>
      </c>
      <c r="O774" s="316">
        <f t="shared" si="119"/>
        <v>16</v>
      </c>
      <c r="P774" s="293"/>
      <c r="Q774" s="293"/>
      <c r="R774" s="293"/>
      <c r="S774" s="296"/>
      <c r="T774" s="296"/>
      <c r="U774" s="296"/>
    </row>
    <row r="775" outlineLevel="2">
      <c r="A775" s="317">
        <f t="shared" si="117"/>
        <v>1</v>
      </c>
      <c r="B775" s="318">
        <f t="shared" si="128"/>
        <v>624</v>
      </c>
      <c r="C775" s="347" t="s">
        <v>313</v>
      </c>
      <c r="D775" s="320" t="s">
        <v>1622</v>
      </c>
      <c r="E775" s="336" t="s">
        <v>1905</v>
      </c>
      <c r="F775" s="371"/>
      <c r="G775" s="372"/>
      <c r="H775" s="216" t="s">
        <v>1912</v>
      </c>
      <c r="I775" s="294"/>
      <c r="J775" s="320" t="s">
        <v>903</v>
      </c>
      <c r="K775" s="320" t="s">
        <v>904</v>
      </c>
      <c r="L775" s="320">
        <v>3.0</v>
      </c>
      <c r="M775" s="293"/>
      <c r="N775" s="316">
        <f t="shared" si="122"/>
        <v>16</v>
      </c>
      <c r="O775" s="316">
        <f t="shared" si="119"/>
        <v>16</v>
      </c>
      <c r="P775" s="293"/>
      <c r="Q775" s="293"/>
      <c r="R775" s="293"/>
      <c r="S775" s="296"/>
      <c r="T775" s="296"/>
      <c r="U775" s="296"/>
    </row>
    <row r="776" outlineLevel="2">
      <c r="A776" s="317">
        <f t="shared" si="117"/>
        <v>1</v>
      </c>
      <c r="B776" s="318">
        <f t="shared" si="128"/>
        <v>625</v>
      </c>
      <c r="C776" s="347" t="s">
        <v>314</v>
      </c>
      <c r="D776" s="320" t="s">
        <v>1622</v>
      </c>
      <c r="E776" s="336" t="s">
        <v>1905</v>
      </c>
      <c r="F776" s="371"/>
      <c r="G776" s="372"/>
      <c r="H776" s="216" t="s">
        <v>1908</v>
      </c>
      <c r="I776" s="294"/>
      <c r="J776" s="320" t="s">
        <v>903</v>
      </c>
      <c r="K776" s="320" t="s">
        <v>911</v>
      </c>
      <c r="L776" s="320">
        <v>4.0</v>
      </c>
      <c r="M776" s="293"/>
      <c r="N776" s="316">
        <f t="shared" si="122"/>
        <v>16</v>
      </c>
      <c r="O776" s="316">
        <f t="shared" si="119"/>
        <v>16</v>
      </c>
      <c r="P776" s="293"/>
      <c r="Q776" s="293"/>
      <c r="R776" s="293"/>
      <c r="S776" s="296"/>
      <c r="T776" s="296"/>
      <c r="U776" s="296"/>
    </row>
    <row r="777" outlineLevel="2">
      <c r="A777" s="317">
        <f t="shared" si="117"/>
        <v>1</v>
      </c>
      <c r="B777" s="318">
        <f t="shared" si="128"/>
        <v>626</v>
      </c>
      <c r="C777" s="347" t="s">
        <v>315</v>
      </c>
      <c r="D777" s="320" t="s">
        <v>1622</v>
      </c>
      <c r="E777" s="336" t="s">
        <v>1905</v>
      </c>
      <c r="F777" s="371"/>
      <c r="G777" s="372"/>
      <c r="H777" s="216" t="s">
        <v>1908</v>
      </c>
      <c r="I777" s="294"/>
      <c r="J777" s="320" t="s">
        <v>903</v>
      </c>
      <c r="K777" s="320" t="s">
        <v>911</v>
      </c>
      <c r="L777" s="320">
        <v>4.0</v>
      </c>
      <c r="M777" s="293"/>
      <c r="N777" s="316">
        <f t="shared" si="122"/>
        <v>16</v>
      </c>
      <c r="O777" s="316">
        <f t="shared" si="119"/>
        <v>16</v>
      </c>
      <c r="P777" s="293"/>
      <c r="Q777" s="293"/>
      <c r="R777" s="293"/>
      <c r="S777" s="296"/>
      <c r="T777" s="296"/>
      <c r="U777" s="296"/>
    </row>
    <row r="778" outlineLevel="2">
      <c r="A778" s="317">
        <f t="shared" si="117"/>
        <v>1</v>
      </c>
      <c r="B778" s="318">
        <f t="shared" si="128"/>
        <v>627</v>
      </c>
      <c r="C778" s="347" t="s">
        <v>316</v>
      </c>
      <c r="D778" s="320" t="s">
        <v>1622</v>
      </c>
      <c r="E778" s="336" t="s">
        <v>1905</v>
      </c>
      <c r="F778" s="371"/>
      <c r="G778" s="372"/>
      <c r="H778" s="216" t="s">
        <v>1908</v>
      </c>
      <c r="I778" s="294"/>
      <c r="J778" s="320" t="s">
        <v>903</v>
      </c>
      <c r="K778" s="320" t="s">
        <v>911</v>
      </c>
      <c r="L778" s="320">
        <v>4.0</v>
      </c>
      <c r="M778" s="293"/>
      <c r="N778" s="316">
        <f t="shared" si="122"/>
        <v>16</v>
      </c>
      <c r="O778" s="316">
        <f t="shared" si="119"/>
        <v>16</v>
      </c>
      <c r="P778" s="293"/>
      <c r="Q778" s="293"/>
      <c r="R778" s="293"/>
      <c r="S778" s="296"/>
      <c r="T778" s="296"/>
      <c r="U778" s="296"/>
    </row>
    <row r="779" outlineLevel="2">
      <c r="A779" s="317">
        <f t="shared" si="117"/>
        <v>1</v>
      </c>
      <c r="B779" s="318">
        <f t="shared" si="128"/>
        <v>628</v>
      </c>
      <c r="C779" s="347" t="s">
        <v>317</v>
      </c>
      <c r="D779" s="320" t="s">
        <v>1622</v>
      </c>
      <c r="E779" s="336" t="s">
        <v>1905</v>
      </c>
      <c r="F779" s="371"/>
      <c r="G779" s="372"/>
      <c r="H779" s="216" t="s">
        <v>1908</v>
      </c>
      <c r="I779" s="294"/>
      <c r="J779" s="320" t="s">
        <v>903</v>
      </c>
      <c r="K779" s="320" t="s">
        <v>904</v>
      </c>
      <c r="L779" s="320">
        <v>3.0</v>
      </c>
      <c r="M779" s="293"/>
      <c r="N779" s="316">
        <f t="shared" si="122"/>
        <v>16</v>
      </c>
      <c r="O779" s="316">
        <f t="shared" si="119"/>
        <v>16</v>
      </c>
      <c r="P779" s="293"/>
      <c r="Q779" s="293"/>
      <c r="R779" s="293"/>
      <c r="S779" s="296"/>
      <c r="T779" s="296"/>
      <c r="U779" s="296"/>
    </row>
    <row r="780" outlineLevel="1">
      <c r="A780" s="294" t="str">
        <f t="shared" si="117"/>
        <v/>
      </c>
      <c r="B780" s="292" t="s">
        <v>988</v>
      </c>
      <c r="C780" s="312" t="s">
        <v>318</v>
      </c>
      <c r="D780" s="293"/>
      <c r="E780" s="366"/>
      <c r="F780" s="366"/>
      <c r="G780" s="1"/>
      <c r="H780" s="1"/>
      <c r="I780" s="294"/>
      <c r="J780" s="294"/>
      <c r="K780" s="294"/>
      <c r="L780" s="294"/>
      <c r="M780" s="293"/>
      <c r="N780" s="316">
        <f t="shared" si="122"/>
        <v>16</v>
      </c>
      <c r="O780" s="293" t="str">
        <f t="shared" si="119"/>
        <v/>
      </c>
      <c r="P780" s="293"/>
      <c r="Q780" s="293"/>
      <c r="R780" s="293"/>
      <c r="S780" s="296"/>
      <c r="T780" s="296"/>
      <c r="U780" s="296"/>
    </row>
    <row r="781" outlineLevel="2">
      <c r="A781" s="317">
        <f t="shared" si="117"/>
        <v>1</v>
      </c>
      <c r="B781" s="318">
        <f t="shared" ref="B781:B786" si="129">IF(AND(C781&lt;&gt;"",D781&lt;&gt;""),COUNTIF($A$10:A781,"&gt;0"),"")</f>
        <v>629</v>
      </c>
      <c r="C781" s="347" t="s">
        <v>319</v>
      </c>
      <c r="D781" s="320" t="s">
        <v>1622</v>
      </c>
      <c r="E781" s="336" t="s">
        <v>1905</v>
      </c>
      <c r="F781" s="371"/>
      <c r="G781" s="202" t="s">
        <v>1916</v>
      </c>
      <c r="H781" s="216" t="s">
        <v>1907</v>
      </c>
      <c r="I781" s="294"/>
      <c r="J781" s="320" t="s">
        <v>903</v>
      </c>
      <c r="K781" s="320" t="s">
        <v>911</v>
      </c>
      <c r="L781" s="320">
        <v>4.0</v>
      </c>
      <c r="M781" s="293"/>
      <c r="N781" s="316">
        <f t="shared" si="122"/>
        <v>16</v>
      </c>
      <c r="O781" s="316">
        <f t="shared" si="119"/>
        <v>16</v>
      </c>
      <c r="P781" s="293"/>
      <c r="Q781" s="293"/>
      <c r="R781" s="293"/>
      <c r="S781" s="296"/>
      <c r="T781" s="296"/>
      <c r="U781" s="296"/>
    </row>
    <row r="782" outlineLevel="2">
      <c r="A782" s="317">
        <f t="shared" si="117"/>
        <v>1</v>
      </c>
      <c r="B782" s="318">
        <f t="shared" si="129"/>
        <v>630</v>
      </c>
      <c r="C782" s="347" t="s">
        <v>320</v>
      </c>
      <c r="D782" s="320" t="s">
        <v>1622</v>
      </c>
      <c r="E782" s="336" t="s">
        <v>1905</v>
      </c>
      <c r="F782" s="371"/>
      <c r="G782" s="372"/>
      <c r="H782" s="216" t="s">
        <v>1912</v>
      </c>
      <c r="I782" s="294"/>
      <c r="J782" s="320" t="s">
        <v>903</v>
      </c>
      <c r="K782" s="320" t="s">
        <v>904</v>
      </c>
      <c r="L782" s="320">
        <v>3.0</v>
      </c>
      <c r="M782" s="293"/>
      <c r="N782" s="316">
        <f t="shared" si="122"/>
        <v>16</v>
      </c>
      <c r="O782" s="316">
        <f t="shared" si="119"/>
        <v>16</v>
      </c>
      <c r="P782" s="293"/>
      <c r="Q782" s="293"/>
      <c r="R782" s="293"/>
      <c r="S782" s="296"/>
      <c r="T782" s="296"/>
      <c r="U782" s="296"/>
    </row>
    <row r="783" outlineLevel="2">
      <c r="A783" s="317">
        <f t="shared" si="117"/>
        <v>1</v>
      </c>
      <c r="B783" s="318">
        <f t="shared" si="129"/>
        <v>631</v>
      </c>
      <c r="C783" s="347" t="s">
        <v>321</v>
      </c>
      <c r="D783" s="320" t="s">
        <v>1622</v>
      </c>
      <c r="E783" s="336" t="s">
        <v>1905</v>
      </c>
      <c r="F783" s="371"/>
      <c r="G783" s="372"/>
      <c r="H783" s="216" t="s">
        <v>1917</v>
      </c>
      <c r="I783" s="294"/>
      <c r="J783" s="320" t="s">
        <v>903</v>
      </c>
      <c r="K783" s="320" t="s">
        <v>911</v>
      </c>
      <c r="L783" s="320">
        <v>4.0</v>
      </c>
      <c r="M783" s="293"/>
      <c r="N783" s="316">
        <f t="shared" si="122"/>
        <v>16</v>
      </c>
      <c r="O783" s="316">
        <f t="shared" si="119"/>
        <v>16</v>
      </c>
      <c r="P783" s="293"/>
      <c r="Q783" s="293"/>
      <c r="R783" s="293"/>
      <c r="S783" s="296"/>
      <c r="T783" s="296"/>
      <c r="U783" s="296"/>
    </row>
    <row r="784" outlineLevel="2">
      <c r="A784" s="317">
        <f t="shared" si="117"/>
        <v>1</v>
      </c>
      <c r="B784" s="318">
        <f t="shared" si="129"/>
        <v>632</v>
      </c>
      <c r="C784" s="347" t="s">
        <v>322</v>
      </c>
      <c r="D784" s="320" t="s">
        <v>1622</v>
      </c>
      <c r="E784" s="336" t="s">
        <v>1905</v>
      </c>
      <c r="F784" s="371"/>
      <c r="G784" s="372"/>
      <c r="H784" s="216" t="s">
        <v>1917</v>
      </c>
      <c r="I784" s="294"/>
      <c r="J784" s="320" t="s">
        <v>903</v>
      </c>
      <c r="K784" s="320" t="s">
        <v>911</v>
      </c>
      <c r="L784" s="320">
        <v>4.0</v>
      </c>
      <c r="M784" s="293"/>
      <c r="N784" s="316">
        <f t="shared" si="122"/>
        <v>16</v>
      </c>
      <c r="O784" s="316">
        <f t="shared" si="119"/>
        <v>16</v>
      </c>
      <c r="P784" s="293"/>
      <c r="Q784" s="293"/>
      <c r="R784" s="293"/>
      <c r="S784" s="296"/>
      <c r="T784" s="296"/>
      <c r="U784" s="296"/>
    </row>
    <row r="785" outlineLevel="2">
      <c r="A785" s="317">
        <f t="shared" si="117"/>
        <v>1</v>
      </c>
      <c r="B785" s="318">
        <f t="shared" si="129"/>
        <v>633</v>
      </c>
      <c r="C785" s="347" t="s">
        <v>323</v>
      </c>
      <c r="D785" s="320" t="s">
        <v>1622</v>
      </c>
      <c r="E785" s="336" t="s">
        <v>1905</v>
      </c>
      <c r="F785" s="371"/>
      <c r="G785" s="372"/>
      <c r="H785" s="216" t="s">
        <v>1917</v>
      </c>
      <c r="I785" s="294"/>
      <c r="J785" s="320" t="s">
        <v>903</v>
      </c>
      <c r="K785" s="320" t="s">
        <v>911</v>
      </c>
      <c r="L785" s="320">
        <v>4.0</v>
      </c>
      <c r="M785" s="293"/>
      <c r="N785" s="316">
        <f t="shared" si="122"/>
        <v>16</v>
      </c>
      <c r="O785" s="316">
        <f t="shared" si="119"/>
        <v>16</v>
      </c>
      <c r="P785" s="293"/>
      <c r="Q785" s="293"/>
      <c r="R785" s="293"/>
      <c r="S785" s="296"/>
      <c r="T785" s="296"/>
      <c r="U785" s="296"/>
    </row>
    <row r="786" outlineLevel="2">
      <c r="A786" s="317">
        <f t="shared" si="117"/>
        <v>1</v>
      </c>
      <c r="B786" s="318">
        <f t="shared" si="129"/>
        <v>634</v>
      </c>
      <c r="C786" s="347" t="s">
        <v>324</v>
      </c>
      <c r="D786" s="320" t="s">
        <v>1622</v>
      </c>
      <c r="E786" s="336" t="s">
        <v>1905</v>
      </c>
      <c r="F786" s="371"/>
      <c r="G786" s="372"/>
      <c r="H786" s="216" t="s">
        <v>1917</v>
      </c>
      <c r="I786" s="294"/>
      <c r="J786" s="320" t="s">
        <v>903</v>
      </c>
      <c r="K786" s="320" t="s">
        <v>904</v>
      </c>
      <c r="L786" s="320">
        <v>3.0</v>
      </c>
      <c r="M786" s="293"/>
      <c r="N786" s="316">
        <f t="shared" si="122"/>
        <v>16</v>
      </c>
      <c r="O786" s="316">
        <f t="shared" si="119"/>
        <v>16</v>
      </c>
      <c r="P786" s="293"/>
      <c r="Q786" s="293"/>
      <c r="R786" s="293"/>
      <c r="S786" s="296"/>
      <c r="T786" s="296"/>
      <c r="U786" s="296"/>
    </row>
    <row r="787" outlineLevel="1">
      <c r="A787" s="294" t="str">
        <f t="shared" si="117"/>
        <v/>
      </c>
      <c r="B787" s="292" t="s">
        <v>993</v>
      </c>
      <c r="C787" s="312" t="s">
        <v>325</v>
      </c>
      <c r="D787" s="293"/>
      <c r="E787" s="366"/>
      <c r="F787" s="366"/>
      <c r="G787" s="1"/>
      <c r="H787" s="1"/>
      <c r="I787" s="294"/>
      <c r="J787" s="294"/>
      <c r="K787" s="294"/>
      <c r="L787" s="294"/>
      <c r="M787" s="293"/>
      <c r="N787" s="316">
        <f t="shared" si="122"/>
        <v>16</v>
      </c>
      <c r="O787" s="293" t="str">
        <f t="shared" si="119"/>
        <v/>
      </c>
      <c r="P787" s="293"/>
      <c r="Q787" s="293"/>
      <c r="R787" s="293"/>
      <c r="S787" s="296"/>
      <c r="T787" s="296"/>
      <c r="U787" s="296"/>
    </row>
    <row r="788" outlineLevel="2">
      <c r="A788" s="317">
        <f t="shared" si="117"/>
        <v>1</v>
      </c>
      <c r="B788" s="318">
        <f t="shared" ref="B788:B793" si="130">IF(AND(C788&lt;&gt;"",D788&lt;&gt;""),COUNTIF($A$10:A788,"&gt;0"),"")</f>
        <v>635</v>
      </c>
      <c r="C788" s="347" t="s">
        <v>326</v>
      </c>
      <c r="D788" s="320" t="s">
        <v>1622</v>
      </c>
      <c r="E788" s="336" t="s">
        <v>1905</v>
      </c>
      <c r="F788" s="371"/>
      <c r="G788" s="202" t="s">
        <v>1918</v>
      </c>
      <c r="H788" s="216" t="s">
        <v>1907</v>
      </c>
      <c r="I788" s="294"/>
      <c r="J788" s="320" t="s">
        <v>903</v>
      </c>
      <c r="K788" s="320" t="s">
        <v>911</v>
      </c>
      <c r="L788" s="320">
        <v>4.0</v>
      </c>
      <c r="M788" s="293"/>
      <c r="N788" s="316">
        <f t="shared" si="122"/>
        <v>16</v>
      </c>
      <c r="O788" s="316">
        <f t="shared" si="119"/>
        <v>16</v>
      </c>
      <c r="P788" s="293"/>
      <c r="Q788" s="293"/>
      <c r="R788" s="293"/>
      <c r="S788" s="296"/>
      <c r="T788" s="296"/>
      <c r="U788" s="296"/>
    </row>
    <row r="789" outlineLevel="2">
      <c r="A789" s="317">
        <f t="shared" si="117"/>
        <v>1</v>
      </c>
      <c r="B789" s="318">
        <f t="shared" si="130"/>
        <v>636</v>
      </c>
      <c r="C789" s="347" t="s">
        <v>327</v>
      </c>
      <c r="D789" s="320" t="s">
        <v>1622</v>
      </c>
      <c r="E789" s="336" t="s">
        <v>1905</v>
      </c>
      <c r="F789" s="371"/>
      <c r="G789" s="372"/>
      <c r="H789" s="216" t="s">
        <v>1912</v>
      </c>
      <c r="I789" s="294"/>
      <c r="J789" s="320" t="s">
        <v>903</v>
      </c>
      <c r="K789" s="320" t="s">
        <v>904</v>
      </c>
      <c r="L789" s="320">
        <v>3.0</v>
      </c>
      <c r="M789" s="293"/>
      <c r="N789" s="316">
        <f t="shared" si="122"/>
        <v>16</v>
      </c>
      <c r="O789" s="316">
        <f t="shared" si="119"/>
        <v>16</v>
      </c>
      <c r="P789" s="293"/>
      <c r="Q789" s="293"/>
      <c r="R789" s="293"/>
      <c r="S789" s="296"/>
      <c r="T789" s="296"/>
      <c r="U789" s="296"/>
    </row>
    <row r="790" outlineLevel="2">
      <c r="A790" s="317">
        <f t="shared" si="117"/>
        <v>1</v>
      </c>
      <c r="B790" s="318">
        <f t="shared" si="130"/>
        <v>637</v>
      </c>
      <c r="C790" s="347" t="s">
        <v>328</v>
      </c>
      <c r="D790" s="320" t="s">
        <v>1622</v>
      </c>
      <c r="E790" s="336" t="s">
        <v>1905</v>
      </c>
      <c r="F790" s="371"/>
      <c r="G790" s="372"/>
      <c r="H790" s="216" t="s">
        <v>1908</v>
      </c>
      <c r="I790" s="294"/>
      <c r="J790" s="320" t="s">
        <v>903</v>
      </c>
      <c r="K790" s="320" t="s">
        <v>911</v>
      </c>
      <c r="L790" s="320">
        <v>4.0</v>
      </c>
      <c r="M790" s="293"/>
      <c r="N790" s="316">
        <f t="shared" si="122"/>
        <v>16</v>
      </c>
      <c r="O790" s="316">
        <f t="shared" si="119"/>
        <v>16</v>
      </c>
      <c r="P790" s="293"/>
      <c r="Q790" s="293"/>
      <c r="R790" s="293"/>
      <c r="S790" s="296"/>
      <c r="T790" s="296"/>
      <c r="U790" s="296"/>
    </row>
    <row r="791" outlineLevel="2">
      <c r="A791" s="317">
        <f t="shared" si="117"/>
        <v>1</v>
      </c>
      <c r="B791" s="318">
        <f t="shared" si="130"/>
        <v>638</v>
      </c>
      <c r="C791" s="347" t="s">
        <v>329</v>
      </c>
      <c r="D791" s="320" t="s">
        <v>1622</v>
      </c>
      <c r="E791" s="336" t="s">
        <v>1905</v>
      </c>
      <c r="F791" s="371"/>
      <c r="G791" s="372"/>
      <c r="H791" s="216" t="s">
        <v>1908</v>
      </c>
      <c r="I791" s="294"/>
      <c r="J791" s="320" t="s">
        <v>903</v>
      </c>
      <c r="K791" s="320" t="s">
        <v>911</v>
      </c>
      <c r="L791" s="320">
        <v>4.0</v>
      </c>
      <c r="M791" s="293"/>
      <c r="N791" s="316">
        <f t="shared" si="122"/>
        <v>16</v>
      </c>
      <c r="O791" s="316">
        <f t="shared" si="119"/>
        <v>16</v>
      </c>
      <c r="P791" s="293"/>
      <c r="Q791" s="293"/>
      <c r="R791" s="293"/>
      <c r="S791" s="296"/>
      <c r="T791" s="296"/>
      <c r="U791" s="296"/>
    </row>
    <row r="792" outlineLevel="2">
      <c r="A792" s="317">
        <f t="shared" si="117"/>
        <v>1</v>
      </c>
      <c r="B792" s="318">
        <f t="shared" si="130"/>
        <v>639</v>
      </c>
      <c r="C792" s="347" t="s">
        <v>330</v>
      </c>
      <c r="D792" s="320" t="s">
        <v>1622</v>
      </c>
      <c r="E792" s="336" t="s">
        <v>1905</v>
      </c>
      <c r="F792" s="371"/>
      <c r="G792" s="372"/>
      <c r="H792" s="216" t="s">
        <v>1908</v>
      </c>
      <c r="I792" s="294"/>
      <c r="J792" s="320" t="s">
        <v>903</v>
      </c>
      <c r="K792" s="320" t="s">
        <v>911</v>
      </c>
      <c r="L792" s="320">
        <v>4.0</v>
      </c>
      <c r="M792" s="293"/>
      <c r="N792" s="316">
        <f t="shared" si="122"/>
        <v>16</v>
      </c>
      <c r="O792" s="316">
        <f t="shared" si="119"/>
        <v>16</v>
      </c>
      <c r="P792" s="293"/>
      <c r="Q792" s="293"/>
      <c r="R792" s="293"/>
      <c r="S792" s="296"/>
      <c r="T792" s="296"/>
      <c r="U792" s="296"/>
    </row>
    <row r="793" outlineLevel="2">
      <c r="A793" s="317">
        <f t="shared" si="117"/>
        <v>1</v>
      </c>
      <c r="B793" s="318">
        <f t="shared" si="130"/>
        <v>640</v>
      </c>
      <c r="C793" s="347" t="s">
        <v>331</v>
      </c>
      <c r="D793" s="320" t="s">
        <v>1622</v>
      </c>
      <c r="E793" s="336" t="s">
        <v>1905</v>
      </c>
      <c r="F793" s="371"/>
      <c r="G793" s="372"/>
      <c r="H793" s="216" t="s">
        <v>1908</v>
      </c>
      <c r="I793" s="294"/>
      <c r="J793" s="320" t="s">
        <v>903</v>
      </c>
      <c r="K793" s="320" t="s">
        <v>904</v>
      </c>
      <c r="L793" s="320">
        <v>3.0</v>
      </c>
      <c r="M793" s="293"/>
      <c r="N793" s="316">
        <f t="shared" si="122"/>
        <v>16</v>
      </c>
      <c r="O793" s="316">
        <f t="shared" si="119"/>
        <v>16</v>
      </c>
      <c r="P793" s="293"/>
      <c r="Q793" s="293"/>
      <c r="R793" s="293"/>
      <c r="S793" s="296"/>
      <c r="T793" s="296"/>
      <c r="U793" s="296"/>
    </row>
    <row r="794" outlineLevel="1">
      <c r="A794" s="294" t="str">
        <f t="shared" si="117"/>
        <v/>
      </c>
      <c r="B794" s="292" t="s">
        <v>1018</v>
      </c>
      <c r="C794" s="312" t="s">
        <v>332</v>
      </c>
      <c r="D794" s="293"/>
      <c r="E794" s="366"/>
      <c r="F794" s="366"/>
      <c r="G794" s="1"/>
      <c r="H794" s="1"/>
      <c r="I794" s="294"/>
      <c r="J794" s="294"/>
      <c r="K794" s="294"/>
      <c r="L794" s="294"/>
      <c r="M794" s="293"/>
      <c r="N794" s="316">
        <f t="shared" si="122"/>
        <v>16</v>
      </c>
      <c r="O794" s="293" t="str">
        <f t="shared" si="119"/>
        <v/>
      </c>
      <c r="P794" s="293"/>
      <c r="Q794" s="293"/>
      <c r="R794" s="293"/>
      <c r="S794" s="296"/>
      <c r="T794" s="296"/>
      <c r="U794" s="296"/>
    </row>
    <row r="795" outlineLevel="2">
      <c r="A795" s="317">
        <f t="shared" si="117"/>
        <v>1</v>
      </c>
      <c r="B795" s="318">
        <f t="shared" ref="B795:B800" si="131">IF(AND(C795&lt;&gt;"",D795&lt;&gt;""),COUNTIF($A$10:A795,"&gt;0"),"")</f>
        <v>641</v>
      </c>
      <c r="C795" s="347" t="s">
        <v>333</v>
      </c>
      <c r="D795" s="320" t="s">
        <v>1622</v>
      </c>
      <c r="E795" s="336" t="s">
        <v>1905</v>
      </c>
      <c r="F795" s="371"/>
      <c r="G795" s="202" t="s">
        <v>1919</v>
      </c>
      <c r="H795" s="216" t="s">
        <v>1907</v>
      </c>
      <c r="I795" s="294"/>
      <c r="J795" s="320" t="s">
        <v>903</v>
      </c>
      <c r="K795" s="320" t="s">
        <v>911</v>
      </c>
      <c r="L795" s="320">
        <v>4.0</v>
      </c>
      <c r="M795" s="293"/>
      <c r="N795" s="316">
        <f t="shared" si="122"/>
        <v>16</v>
      </c>
      <c r="O795" s="316">
        <f t="shared" si="119"/>
        <v>16</v>
      </c>
      <c r="P795" s="293"/>
      <c r="Q795" s="293"/>
      <c r="R795" s="293"/>
      <c r="S795" s="296"/>
      <c r="T795" s="296"/>
      <c r="U795" s="296"/>
    </row>
    <row r="796" outlineLevel="2">
      <c r="A796" s="317">
        <f t="shared" si="117"/>
        <v>1</v>
      </c>
      <c r="B796" s="318">
        <f t="shared" si="131"/>
        <v>642</v>
      </c>
      <c r="C796" s="347" t="s">
        <v>334</v>
      </c>
      <c r="D796" s="320" t="s">
        <v>1622</v>
      </c>
      <c r="E796" s="336" t="s">
        <v>1905</v>
      </c>
      <c r="F796" s="371"/>
      <c r="G796" s="372"/>
      <c r="H796" s="216" t="s">
        <v>1912</v>
      </c>
      <c r="I796" s="294"/>
      <c r="J796" s="320" t="s">
        <v>903</v>
      </c>
      <c r="K796" s="320" t="s">
        <v>1866</v>
      </c>
      <c r="L796" s="320">
        <v>3.0</v>
      </c>
      <c r="M796" s="293"/>
      <c r="N796" s="316">
        <f t="shared" si="122"/>
        <v>16</v>
      </c>
      <c r="O796" s="316">
        <f t="shared" si="119"/>
        <v>16</v>
      </c>
      <c r="P796" s="293"/>
      <c r="Q796" s="293"/>
      <c r="R796" s="293"/>
      <c r="S796" s="296"/>
      <c r="T796" s="296"/>
      <c r="U796" s="296"/>
    </row>
    <row r="797" outlineLevel="2">
      <c r="A797" s="317">
        <f t="shared" si="117"/>
        <v>1</v>
      </c>
      <c r="B797" s="318">
        <f t="shared" si="131"/>
        <v>643</v>
      </c>
      <c r="C797" s="347" t="s">
        <v>335</v>
      </c>
      <c r="D797" s="320" t="s">
        <v>1622</v>
      </c>
      <c r="E797" s="336" t="s">
        <v>1905</v>
      </c>
      <c r="F797" s="371"/>
      <c r="G797" s="372"/>
      <c r="H797" s="216" t="s">
        <v>1908</v>
      </c>
      <c r="I797" s="294"/>
      <c r="J797" s="320" t="s">
        <v>903</v>
      </c>
      <c r="K797" s="320" t="s">
        <v>911</v>
      </c>
      <c r="L797" s="320">
        <v>4.0</v>
      </c>
      <c r="M797" s="293"/>
      <c r="N797" s="316">
        <f t="shared" si="122"/>
        <v>16</v>
      </c>
      <c r="O797" s="316">
        <f t="shared" si="119"/>
        <v>16</v>
      </c>
      <c r="P797" s="293"/>
      <c r="Q797" s="293"/>
      <c r="R797" s="293"/>
      <c r="S797" s="296"/>
      <c r="T797" s="296"/>
      <c r="U797" s="296"/>
    </row>
    <row r="798" outlineLevel="2">
      <c r="A798" s="317">
        <f t="shared" si="117"/>
        <v>1</v>
      </c>
      <c r="B798" s="318">
        <f t="shared" si="131"/>
        <v>644</v>
      </c>
      <c r="C798" s="347" t="s">
        <v>336</v>
      </c>
      <c r="D798" s="320" t="s">
        <v>1622</v>
      </c>
      <c r="E798" s="336" t="s">
        <v>1905</v>
      </c>
      <c r="F798" s="371"/>
      <c r="G798" s="372"/>
      <c r="H798" s="216" t="s">
        <v>1908</v>
      </c>
      <c r="I798" s="294"/>
      <c r="J798" s="320" t="s">
        <v>903</v>
      </c>
      <c r="K798" s="320" t="s">
        <v>911</v>
      </c>
      <c r="L798" s="320">
        <v>4.0</v>
      </c>
      <c r="M798" s="293"/>
      <c r="N798" s="316">
        <f t="shared" si="122"/>
        <v>16</v>
      </c>
      <c r="O798" s="316">
        <f t="shared" si="119"/>
        <v>16</v>
      </c>
      <c r="P798" s="293"/>
      <c r="Q798" s="293"/>
      <c r="R798" s="293"/>
      <c r="S798" s="296"/>
      <c r="T798" s="296"/>
      <c r="U798" s="296"/>
    </row>
    <row r="799" outlineLevel="2">
      <c r="A799" s="317">
        <f t="shared" si="117"/>
        <v>1</v>
      </c>
      <c r="B799" s="318">
        <f t="shared" si="131"/>
        <v>645</v>
      </c>
      <c r="C799" s="347" t="s">
        <v>337</v>
      </c>
      <c r="D799" s="320" t="s">
        <v>1622</v>
      </c>
      <c r="E799" s="336" t="s">
        <v>1905</v>
      </c>
      <c r="F799" s="371"/>
      <c r="G799" s="372"/>
      <c r="H799" s="216" t="s">
        <v>1908</v>
      </c>
      <c r="I799" s="294"/>
      <c r="J799" s="320" t="s">
        <v>903</v>
      </c>
      <c r="K799" s="320" t="s">
        <v>911</v>
      </c>
      <c r="L799" s="320">
        <v>4.0</v>
      </c>
      <c r="M799" s="293"/>
      <c r="N799" s="316">
        <f t="shared" si="122"/>
        <v>16</v>
      </c>
      <c r="O799" s="316">
        <f t="shared" si="119"/>
        <v>16</v>
      </c>
      <c r="P799" s="293"/>
      <c r="Q799" s="293"/>
      <c r="R799" s="293"/>
      <c r="S799" s="296"/>
      <c r="T799" s="296"/>
      <c r="U799" s="296"/>
    </row>
    <row r="800" outlineLevel="2">
      <c r="A800" s="317">
        <f t="shared" si="117"/>
        <v>1</v>
      </c>
      <c r="B800" s="318">
        <f t="shared" si="131"/>
        <v>646</v>
      </c>
      <c r="C800" s="347" t="s">
        <v>338</v>
      </c>
      <c r="D800" s="320" t="s">
        <v>1622</v>
      </c>
      <c r="E800" s="336" t="s">
        <v>1905</v>
      </c>
      <c r="F800" s="371"/>
      <c r="G800" s="372"/>
      <c r="H800" s="216" t="s">
        <v>1908</v>
      </c>
      <c r="I800" s="294"/>
      <c r="J800" s="320" t="s">
        <v>903</v>
      </c>
      <c r="K800" s="320" t="s">
        <v>904</v>
      </c>
      <c r="L800" s="320">
        <v>3.0</v>
      </c>
      <c r="M800" s="293"/>
      <c r="N800" s="316">
        <f t="shared" si="122"/>
        <v>16</v>
      </c>
      <c r="O800" s="316">
        <f t="shared" si="119"/>
        <v>16</v>
      </c>
      <c r="P800" s="293"/>
      <c r="Q800" s="293"/>
      <c r="R800" s="293"/>
      <c r="S800" s="296"/>
      <c r="T800" s="296"/>
      <c r="U800" s="296"/>
    </row>
    <row r="801" outlineLevel="1">
      <c r="A801" s="294" t="str">
        <f t="shared" si="117"/>
        <v/>
      </c>
      <c r="B801" s="292" t="s">
        <v>1021</v>
      </c>
      <c r="C801" s="312" t="s">
        <v>346</v>
      </c>
      <c r="D801" s="293"/>
      <c r="E801" s="366"/>
      <c r="F801" s="366"/>
      <c r="G801" s="1"/>
      <c r="H801" s="1"/>
      <c r="I801" s="294"/>
      <c r="J801" s="294"/>
      <c r="K801" s="294"/>
      <c r="L801" s="294"/>
      <c r="M801" s="293"/>
      <c r="N801" s="316">
        <f t="shared" si="122"/>
        <v>16</v>
      </c>
      <c r="O801" s="293" t="str">
        <f t="shared" si="119"/>
        <v/>
      </c>
      <c r="P801" s="293"/>
      <c r="Q801" s="293"/>
      <c r="R801" s="293"/>
      <c r="S801" s="296"/>
      <c r="T801" s="296"/>
      <c r="U801" s="296"/>
    </row>
    <row r="802" outlineLevel="2">
      <c r="A802" s="317">
        <f t="shared" si="117"/>
        <v>1</v>
      </c>
      <c r="B802" s="318">
        <f t="shared" ref="B802:B807" si="132">IF(AND(C802&lt;&gt;"",D802&lt;&gt;""),COUNTIF($A$10:A802,"&gt;0"),"")</f>
        <v>647</v>
      </c>
      <c r="C802" s="347" t="s">
        <v>347</v>
      </c>
      <c r="D802" s="320" t="s">
        <v>1622</v>
      </c>
      <c r="E802" s="336" t="s">
        <v>1905</v>
      </c>
      <c r="F802" s="371"/>
      <c r="G802" s="202" t="s">
        <v>1920</v>
      </c>
      <c r="H802" s="216" t="s">
        <v>1907</v>
      </c>
      <c r="I802" s="294"/>
      <c r="J802" s="320" t="s">
        <v>903</v>
      </c>
      <c r="K802" s="320" t="s">
        <v>904</v>
      </c>
      <c r="L802" s="320">
        <v>3.0</v>
      </c>
      <c r="M802" s="293"/>
      <c r="N802" s="316">
        <f t="shared" si="122"/>
        <v>16</v>
      </c>
      <c r="O802" s="316">
        <f t="shared" si="119"/>
        <v>16</v>
      </c>
      <c r="P802" s="293"/>
      <c r="Q802" s="293"/>
      <c r="R802" s="293"/>
      <c r="S802" s="296"/>
      <c r="T802" s="296"/>
      <c r="U802" s="296"/>
    </row>
    <row r="803" outlineLevel="2">
      <c r="A803" s="317">
        <f t="shared" si="117"/>
        <v>1</v>
      </c>
      <c r="B803" s="318">
        <f t="shared" si="132"/>
        <v>648</v>
      </c>
      <c r="C803" s="347" t="s">
        <v>348</v>
      </c>
      <c r="D803" s="320" t="s">
        <v>1622</v>
      </c>
      <c r="E803" s="336" t="s">
        <v>1905</v>
      </c>
      <c r="F803" s="371"/>
      <c r="G803" s="372"/>
      <c r="H803" s="216" t="s">
        <v>1912</v>
      </c>
      <c r="I803" s="294"/>
      <c r="J803" s="320" t="s">
        <v>903</v>
      </c>
      <c r="K803" s="320" t="s">
        <v>911</v>
      </c>
      <c r="L803" s="320">
        <v>4.0</v>
      </c>
      <c r="M803" s="293"/>
      <c r="N803" s="316">
        <f t="shared" si="122"/>
        <v>16</v>
      </c>
      <c r="O803" s="316">
        <f t="shared" si="119"/>
        <v>16</v>
      </c>
      <c r="P803" s="293"/>
      <c r="Q803" s="293"/>
      <c r="R803" s="293"/>
      <c r="S803" s="296"/>
      <c r="T803" s="296"/>
      <c r="U803" s="296"/>
    </row>
    <row r="804" outlineLevel="2">
      <c r="A804" s="317">
        <f t="shared" si="117"/>
        <v>1</v>
      </c>
      <c r="B804" s="318">
        <f t="shared" si="132"/>
        <v>649</v>
      </c>
      <c r="C804" s="347" t="s">
        <v>349</v>
      </c>
      <c r="D804" s="320" t="s">
        <v>1622</v>
      </c>
      <c r="E804" s="336" t="s">
        <v>1905</v>
      </c>
      <c r="F804" s="371"/>
      <c r="G804" s="372"/>
      <c r="H804" s="216" t="s">
        <v>1908</v>
      </c>
      <c r="I804" s="294"/>
      <c r="J804" s="320" t="s">
        <v>903</v>
      </c>
      <c r="K804" s="320" t="s">
        <v>904</v>
      </c>
      <c r="L804" s="320">
        <v>3.0</v>
      </c>
      <c r="M804" s="293"/>
      <c r="N804" s="316">
        <f t="shared" si="122"/>
        <v>16</v>
      </c>
      <c r="O804" s="316">
        <f t="shared" si="119"/>
        <v>16</v>
      </c>
      <c r="P804" s="293"/>
      <c r="Q804" s="293"/>
      <c r="R804" s="293"/>
      <c r="S804" s="296"/>
      <c r="T804" s="296"/>
      <c r="U804" s="296"/>
    </row>
    <row r="805" outlineLevel="2">
      <c r="A805" s="317">
        <f t="shared" si="117"/>
        <v>1</v>
      </c>
      <c r="B805" s="318">
        <f t="shared" si="132"/>
        <v>650</v>
      </c>
      <c r="C805" s="347" t="s">
        <v>350</v>
      </c>
      <c r="D805" s="320" t="s">
        <v>1622</v>
      </c>
      <c r="E805" s="336" t="s">
        <v>1905</v>
      </c>
      <c r="F805" s="371"/>
      <c r="G805" s="372"/>
      <c r="H805" s="216" t="s">
        <v>1908</v>
      </c>
      <c r="I805" s="294"/>
      <c r="J805" s="320" t="s">
        <v>903</v>
      </c>
      <c r="K805" s="320" t="s">
        <v>911</v>
      </c>
      <c r="L805" s="320">
        <v>4.0</v>
      </c>
      <c r="M805" s="293"/>
      <c r="N805" s="316">
        <f t="shared" si="122"/>
        <v>16</v>
      </c>
      <c r="O805" s="316">
        <f t="shared" si="119"/>
        <v>16</v>
      </c>
      <c r="P805" s="293"/>
      <c r="Q805" s="293"/>
      <c r="R805" s="293"/>
      <c r="S805" s="296"/>
      <c r="T805" s="296"/>
      <c r="U805" s="296"/>
    </row>
    <row r="806" outlineLevel="2">
      <c r="A806" s="317">
        <f t="shared" si="117"/>
        <v>1</v>
      </c>
      <c r="B806" s="318">
        <f t="shared" si="132"/>
        <v>651</v>
      </c>
      <c r="C806" s="347" t="s">
        <v>351</v>
      </c>
      <c r="D806" s="320" t="s">
        <v>1622</v>
      </c>
      <c r="E806" s="336" t="s">
        <v>1905</v>
      </c>
      <c r="F806" s="371"/>
      <c r="G806" s="372"/>
      <c r="H806" s="216" t="s">
        <v>1908</v>
      </c>
      <c r="I806" s="294"/>
      <c r="J806" s="320" t="s">
        <v>903</v>
      </c>
      <c r="K806" s="320" t="s">
        <v>911</v>
      </c>
      <c r="L806" s="320">
        <v>4.0</v>
      </c>
      <c r="M806" s="293"/>
      <c r="N806" s="316">
        <f t="shared" si="122"/>
        <v>16</v>
      </c>
      <c r="O806" s="316">
        <f t="shared" si="119"/>
        <v>16</v>
      </c>
      <c r="P806" s="293"/>
      <c r="Q806" s="293"/>
      <c r="R806" s="293"/>
      <c r="S806" s="296"/>
      <c r="T806" s="296"/>
      <c r="U806" s="296"/>
    </row>
    <row r="807" outlineLevel="2">
      <c r="A807" s="317">
        <f t="shared" si="117"/>
        <v>1</v>
      </c>
      <c r="B807" s="318">
        <f t="shared" si="132"/>
        <v>652</v>
      </c>
      <c r="C807" s="347" t="s">
        <v>352</v>
      </c>
      <c r="D807" s="320" t="s">
        <v>1622</v>
      </c>
      <c r="E807" s="336" t="s">
        <v>1905</v>
      </c>
      <c r="F807" s="371"/>
      <c r="G807" s="372"/>
      <c r="H807" s="216" t="s">
        <v>1908</v>
      </c>
      <c r="I807" s="294"/>
      <c r="J807" s="320" t="s">
        <v>903</v>
      </c>
      <c r="K807" s="320" t="s">
        <v>904</v>
      </c>
      <c r="L807" s="320">
        <v>3.0</v>
      </c>
      <c r="M807" s="293"/>
      <c r="N807" s="316">
        <f t="shared" si="122"/>
        <v>16</v>
      </c>
      <c r="O807" s="316">
        <f t="shared" si="119"/>
        <v>16</v>
      </c>
      <c r="P807" s="293"/>
      <c r="Q807" s="293"/>
      <c r="R807" s="293"/>
      <c r="S807" s="296"/>
      <c r="T807" s="296"/>
      <c r="U807" s="296"/>
    </row>
    <row r="808" outlineLevel="1">
      <c r="A808" s="294" t="str">
        <f t="shared" si="117"/>
        <v/>
      </c>
      <c r="B808" s="292" t="s">
        <v>1024</v>
      </c>
      <c r="C808" s="312" t="s">
        <v>353</v>
      </c>
      <c r="D808" s="293"/>
      <c r="E808" s="366"/>
      <c r="F808" s="366"/>
      <c r="G808" s="1"/>
      <c r="H808" s="1"/>
      <c r="I808" s="294"/>
      <c r="J808" s="294"/>
      <c r="K808" s="294"/>
      <c r="L808" s="294"/>
      <c r="M808" s="293"/>
      <c r="N808" s="316">
        <f t="shared" si="122"/>
        <v>16</v>
      </c>
      <c r="O808" s="293" t="str">
        <f t="shared" si="119"/>
        <v/>
      </c>
      <c r="P808" s="293"/>
      <c r="Q808" s="293"/>
      <c r="R808" s="293"/>
      <c r="S808" s="296"/>
      <c r="T808" s="296"/>
      <c r="U808" s="296"/>
    </row>
    <row r="809" outlineLevel="2">
      <c r="A809" s="317">
        <f t="shared" si="117"/>
        <v>1</v>
      </c>
      <c r="B809" s="318">
        <f t="shared" ref="B809:B810" si="133">IF(AND(C809&lt;&gt;"",D809&lt;&gt;""),COUNTIF($A$10:A809,"&gt;0"),"")</f>
        <v>653</v>
      </c>
      <c r="C809" s="349" t="s">
        <v>354</v>
      </c>
      <c r="D809" s="320" t="s">
        <v>1622</v>
      </c>
      <c r="E809" s="336" t="s">
        <v>1905</v>
      </c>
      <c r="F809" s="371"/>
      <c r="G809" s="320"/>
      <c r="H809" s="320"/>
      <c r="I809" s="294"/>
      <c r="J809" s="320" t="s">
        <v>903</v>
      </c>
      <c r="K809" s="320" t="s">
        <v>904</v>
      </c>
      <c r="L809" s="320">
        <v>3.0</v>
      </c>
      <c r="M809" s="293"/>
      <c r="N809" s="316">
        <f t="shared" si="122"/>
        <v>16</v>
      </c>
      <c r="O809" s="316">
        <f t="shared" si="119"/>
        <v>16</v>
      </c>
      <c r="P809" s="293"/>
      <c r="Q809" s="293"/>
      <c r="R809" s="293"/>
      <c r="S809" s="296"/>
      <c r="T809" s="296"/>
      <c r="U809" s="296"/>
    </row>
    <row r="810" outlineLevel="2">
      <c r="A810" s="317">
        <f t="shared" si="117"/>
        <v>1</v>
      </c>
      <c r="B810" s="318">
        <f t="shared" si="133"/>
        <v>654</v>
      </c>
      <c r="C810" s="349" t="s">
        <v>353</v>
      </c>
      <c r="D810" s="320" t="s">
        <v>1622</v>
      </c>
      <c r="E810" s="336" t="s">
        <v>1905</v>
      </c>
      <c r="F810" s="371"/>
      <c r="G810" s="320"/>
      <c r="H810" s="320"/>
      <c r="I810" s="294"/>
      <c r="J810" s="320" t="s">
        <v>903</v>
      </c>
      <c r="K810" s="320" t="s">
        <v>911</v>
      </c>
      <c r="L810" s="320">
        <v>4.0</v>
      </c>
      <c r="M810" s="293"/>
      <c r="N810" s="316">
        <f t="shared" si="122"/>
        <v>16</v>
      </c>
      <c r="O810" s="316">
        <f t="shared" si="119"/>
        <v>16</v>
      </c>
      <c r="P810" s="293"/>
      <c r="Q810" s="293"/>
      <c r="R810" s="293"/>
      <c r="S810" s="296"/>
      <c r="T810" s="296"/>
      <c r="U810" s="296"/>
    </row>
    <row r="811" outlineLevel="1">
      <c r="A811" s="294" t="str">
        <f t="shared" si="117"/>
        <v/>
      </c>
      <c r="B811" s="292" t="s">
        <v>1027</v>
      </c>
      <c r="C811" s="312" t="s">
        <v>357</v>
      </c>
      <c r="D811" s="293"/>
      <c r="E811" s="366"/>
      <c r="F811" s="366"/>
      <c r="G811" s="1"/>
      <c r="H811" s="1"/>
      <c r="I811" s="294"/>
      <c r="J811" s="294"/>
      <c r="K811" s="294"/>
      <c r="L811" s="294"/>
      <c r="M811" s="293"/>
      <c r="N811" s="316">
        <f t="shared" si="122"/>
        <v>16</v>
      </c>
      <c r="O811" s="293" t="str">
        <f t="shared" si="119"/>
        <v/>
      </c>
      <c r="P811" s="293"/>
      <c r="Q811" s="293"/>
      <c r="R811" s="293"/>
      <c r="S811" s="296"/>
      <c r="T811" s="296"/>
      <c r="U811" s="296"/>
    </row>
    <row r="812" outlineLevel="2">
      <c r="A812" s="317">
        <f t="shared" si="117"/>
        <v>1</v>
      </c>
      <c r="B812" s="318">
        <f t="shared" ref="B812:B819" si="134">IF(AND(C812&lt;&gt;"",D812&lt;&gt;""),COUNTIF($A$10:A812,"&gt;0"),"")</f>
        <v>655</v>
      </c>
      <c r="C812" s="347" t="s">
        <v>358</v>
      </c>
      <c r="D812" s="320" t="s">
        <v>1622</v>
      </c>
      <c r="E812" s="336" t="s">
        <v>1905</v>
      </c>
      <c r="F812" s="371"/>
      <c r="G812" s="320"/>
      <c r="H812" s="320"/>
      <c r="I812" s="294"/>
      <c r="J812" s="320" t="s">
        <v>903</v>
      </c>
      <c r="K812" s="320" t="s">
        <v>911</v>
      </c>
      <c r="L812" s="320">
        <v>4.0</v>
      </c>
      <c r="M812" s="293"/>
      <c r="N812" s="316">
        <f t="shared" si="122"/>
        <v>16</v>
      </c>
      <c r="O812" s="316">
        <f t="shared" si="119"/>
        <v>16</v>
      </c>
      <c r="P812" s="293"/>
      <c r="Q812" s="293"/>
      <c r="R812" s="293"/>
      <c r="S812" s="296"/>
      <c r="T812" s="296"/>
      <c r="U812" s="296"/>
    </row>
    <row r="813" outlineLevel="2">
      <c r="A813" s="317">
        <f t="shared" si="117"/>
        <v>1</v>
      </c>
      <c r="B813" s="318">
        <f t="shared" si="134"/>
        <v>656</v>
      </c>
      <c r="C813" s="347" t="s">
        <v>359</v>
      </c>
      <c r="D813" s="320" t="s">
        <v>1622</v>
      </c>
      <c r="E813" s="336" t="s">
        <v>1905</v>
      </c>
      <c r="F813" s="371"/>
      <c r="G813" s="320"/>
      <c r="H813" s="320"/>
      <c r="I813" s="294"/>
      <c r="J813" s="320" t="s">
        <v>903</v>
      </c>
      <c r="K813" s="320" t="s">
        <v>904</v>
      </c>
      <c r="L813" s="320">
        <v>3.0</v>
      </c>
      <c r="M813" s="293"/>
      <c r="N813" s="316">
        <f t="shared" si="122"/>
        <v>16</v>
      </c>
      <c r="O813" s="316">
        <f t="shared" si="119"/>
        <v>16</v>
      </c>
      <c r="P813" s="293"/>
      <c r="Q813" s="293"/>
      <c r="R813" s="293"/>
      <c r="S813" s="296"/>
      <c r="T813" s="296"/>
      <c r="U813" s="296"/>
    </row>
    <row r="814" outlineLevel="2">
      <c r="A814" s="317">
        <f t="shared" si="117"/>
        <v>1</v>
      </c>
      <c r="B814" s="318">
        <f t="shared" si="134"/>
        <v>657</v>
      </c>
      <c r="C814" s="347" t="s">
        <v>360</v>
      </c>
      <c r="D814" s="320" t="s">
        <v>1622</v>
      </c>
      <c r="E814" s="336" t="s">
        <v>1905</v>
      </c>
      <c r="F814" s="371"/>
      <c r="G814" s="320"/>
      <c r="H814" s="320"/>
      <c r="I814" s="294"/>
      <c r="J814" s="320" t="s">
        <v>903</v>
      </c>
      <c r="K814" s="320" t="s">
        <v>911</v>
      </c>
      <c r="L814" s="320">
        <v>4.0</v>
      </c>
      <c r="M814" s="293"/>
      <c r="N814" s="316">
        <f t="shared" si="122"/>
        <v>16</v>
      </c>
      <c r="O814" s="316">
        <f t="shared" si="119"/>
        <v>16</v>
      </c>
      <c r="P814" s="293"/>
      <c r="Q814" s="293"/>
      <c r="R814" s="293"/>
      <c r="S814" s="296"/>
      <c r="T814" s="296"/>
      <c r="U814" s="296"/>
    </row>
    <row r="815" outlineLevel="2">
      <c r="A815" s="317">
        <f t="shared" si="117"/>
        <v>1</v>
      </c>
      <c r="B815" s="318">
        <f t="shared" si="134"/>
        <v>658</v>
      </c>
      <c r="C815" s="347" t="s">
        <v>361</v>
      </c>
      <c r="D815" s="320" t="s">
        <v>1622</v>
      </c>
      <c r="E815" s="336" t="s">
        <v>1905</v>
      </c>
      <c r="F815" s="371"/>
      <c r="G815" s="320"/>
      <c r="H815" s="320"/>
      <c r="I815" s="294"/>
      <c r="J815" s="320" t="s">
        <v>903</v>
      </c>
      <c r="K815" s="320" t="s">
        <v>904</v>
      </c>
      <c r="L815" s="320">
        <v>3.0</v>
      </c>
      <c r="M815" s="293"/>
      <c r="N815" s="316">
        <f t="shared" si="122"/>
        <v>16</v>
      </c>
      <c r="O815" s="316">
        <f t="shared" si="119"/>
        <v>16</v>
      </c>
      <c r="P815" s="293"/>
      <c r="Q815" s="293"/>
      <c r="R815" s="293"/>
      <c r="S815" s="296"/>
      <c r="T815" s="296"/>
      <c r="U815" s="296"/>
    </row>
    <row r="816" outlineLevel="2">
      <c r="A816" s="317">
        <f t="shared" si="117"/>
        <v>1</v>
      </c>
      <c r="B816" s="318">
        <f t="shared" si="134"/>
        <v>659</v>
      </c>
      <c r="C816" s="347" t="s">
        <v>362</v>
      </c>
      <c r="D816" s="320" t="s">
        <v>1622</v>
      </c>
      <c r="E816" s="336" t="s">
        <v>1905</v>
      </c>
      <c r="F816" s="371"/>
      <c r="G816" s="320"/>
      <c r="H816" s="320"/>
      <c r="I816" s="294"/>
      <c r="J816" s="320" t="s">
        <v>903</v>
      </c>
      <c r="K816" s="320" t="s">
        <v>911</v>
      </c>
      <c r="L816" s="320">
        <v>4.0</v>
      </c>
      <c r="M816" s="293"/>
      <c r="N816" s="316">
        <f t="shared" si="122"/>
        <v>16</v>
      </c>
      <c r="O816" s="316">
        <f t="shared" si="119"/>
        <v>16</v>
      </c>
      <c r="P816" s="293"/>
      <c r="Q816" s="293"/>
      <c r="R816" s="293"/>
      <c r="S816" s="296"/>
      <c r="T816" s="296"/>
      <c r="U816" s="296"/>
    </row>
    <row r="817" outlineLevel="2">
      <c r="A817" s="317">
        <f t="shared" si="117"/>
        <v>1</v>
      </c>
      <c r="B817" s="318">
        <f t="shared" si="134"/>
        <v>660</v>
      </c>
      <c r="C817" s="347" t="s">
        <v>363</v>
      </c>
      <c r="D817" s="320" t="s">
        <v>1622</v>
      </c>
      <c r="E817" s="336" t="s">
        <v>1905</v>
      </c>
      <c r="F817" s="371"/>
      <c r="G817" s="320"/>
      <c r="H817" s="320"/>
      <c r="I817" s="294"/>
      <c r="J817" s="320" t="s">
        <v>903</v>
      </c>
      <c r="K817" s="320" t="s">
        <v>904</v>
      </c>
      <c r="L817" s="320">
        <v>3.0</v>
      </c>
      <c r="M817" s="293"/>
      <c r="N817" s="316">
        <f t="shared" si="122"/>
        <v>16</v>
      </c>
      <c r="O817" s="316">
        <f t="shared" si="119"/>
        <v>16</v>
      </c>
      <c r="P817" s="293"/>
      <c r="Q817" s="293"/>
      <c r="R817" s="293"/>
      <c r="S817" s="296"/>
      <c r="T817" s="296"/>
      <c r="U817" s="296"/>
    </row>
    <row r="818" outlineLevel="2">
      <c r="A818" s="317">
        <f t="shared" si="117"/>
        <v>1</v>
      </c>
      <c r="B818" s="318">
        <f t="shared" si="134"/>
        <v>661</v>
      </c>
      <c r="C818" s="347" t="s">
        <v>364</v>
      </c>
      <c r="D818" s="320" t="s">
        <v>1622</v>
      </c>
      <c r="E818" s="336" t="s">
        <v>1905</v>
      </c>
      <c r="F818" s="371"/>
      <c r="G818" s="320"/>
      <c r="H818" s="320"/>
      <c r="I818" s="294"/>
      <c r="J818" s="320" t="s">
        <v>903</v>
      </c>
      <c r="K818" s="320" t="s">
        <v>911</v>
      </c>
      <c r="L818" s="320">
        <v>4.0</v>
      </c>
      <c r="M818" s="293"/>
      <c r="N818" s="316">
        <f t="shared" si="122"/>
        <v>16</v>
      </c>
      <c r="O818" s="316">
        <f t="shared" si="119"/>
        <v>16</v>
      </c>
      <c r="P818" s="293"/>
      <c r="Q818" s="293"/>
      <c r="R818" s="293"/>
      <c r="S818" s="296"/>
      <c r="T818" s="296"/>
      <c r="U818" s="296"/>
    </row>
    <row r="819" outlineLevel="2">
      <c r="A819" s="317">
        <f t="shared" si="117"/>
        <v>1</v>
      </c>
      <c r="B819" s="318">
        <f t="shared" si="134"/>
        <v>662</v>
      </c>
      <c r="C819" s="347" t="s">
        <v>365</v>
      </c>
      <c r="D819" s="320" t="s">
        <v>1622</v>
      </c>
      <c r="E819" s="336" t="s">
        <v>1905</v>
      </c>
      <c r="F819" s="371"/>
      <c r="G819" s="320"/>
      <c r="H819" s="320"/>
      <c r="I819" s="294"/>
      <c r="J819" s="320" t="s">
        <v>903</v>
      </c>
      <c r="K819" s="320" t="s">
        <v>904</v>
      </c>
      <c r="L819" s="320">
        <v>3.0</v>
      </c>
      <c r="M819" s="293"/>
      <c r="N819" s="316">
        <f t="shared" si="122"/>
        <v>16</v>
      </c>
      <c r="O819" s="316">
        <f t="shared" si="119"/>
        <v>16</v>
      </c>
      <c r="P819" s="293"/>
      <c r="Q819" s="293"/>
      <c r="R819" s="293"/>
      <c r="S819" s="296"/>
      <c r="T819" s="296"/>
      <c r="U819" s="296"/>
    </row>
    <row r="820" outlineLevel="1">
      <c r="A820" s="294" t="str">
        <f t="shared" si="117"/>
        <v/>
      </c>
      <c r="B820" s="292" t="s">
        <v>1031</v>
      </c>
      <c r="C820" s="312" t="s">
        <v>366</v>
      </c>
      <c r="D820" s="293"/>
      <c r="E820" s="366"/>
      <c r="F820" s="366"/>
      <c r="G820" s="1"/>
      <c r="H820" s="1"/>
      <c r="I820" s="294"/>
      <c r="J820" s="294"/>
      <c r="K820" s="294"/>
      <c r="L820" s="294"/>
      <c r="M820" s="293"/>
      <c r="N820" s="316">
        <f t="shared" si="122"/>
        <v>16</v>
      </c>
      <c r="O820" s="293" t="str">
        <f t="shared" si="119"/>
        <v/>
      </c>
      <c r="P820" s="293"/>
      <c r="Q820" s="293"/>
      <c r="R820" s="293"/>
      <c r="S820" s="296"/>
      <c r="T820" s="296"/>
      <c r="U820" s="296"/>
    </row>
    <row r="821" outlineLevel="2">
      <c r="A821" s="317">
        <f t="shared" si="117"/>
        <v>1</v>
      </c>
      <c r="B821" s="318">
        <f>IF(AND(C821&lt;&gt;"",D821&lt;&gt;""),COUNTIF($A$10:A821,"&gt;0"),"")</f>
        <v>663</v>
      </c>
      <c r="C821" s="347" t="s">
        <v>367</v>
      </c>
      <c r="D821" s="320" t="s">
        <v>1622</v>
      </c>
      <c r="E821" s="336" t="s">
        <v>1905</v>
      </c>
      <c r="F821" s="371"/>
      <c r="G821" s="320"/>
      <c r="H821" s="320"/>
      <c r="I821" s="294"/>
      <c r="J821" s="320" t="s">
        <v>903</v>
      </c>
      <c r="K821" s="320" t="s">
        <v>911</v>
      </c>
      <c r="L821" s="320">
        <v>4.0</v>
      </c>
      <c r="M821" s="293"/>
      <c r="N821" s="316">
        <f t="shared" si="122"/>
        <v>16</v>
      </c>
      <c r="O821" s="316">
        <f t="shared" si="119"/>
        <v>16</v>
      </c>
      <c r="P821" s="293"/>
      <c r="Q821" s="293"/>
      <c r="R821" s="293"/>
      <c r="S821" s="296"/>
      <c r="T821" s="296"/>
      <c r="U821" s="296"/>
    </row>
    <row r="822" outlineLevel="1">
      <c r="A822" s="294" t="str">
        <f t="shared" si="117"/>
        <v/>
      </c>
      <c r="B822" s="327" t="s">
        <v>903</v>
      </c>
      <c r="C822" s="312" t="s">
        <v>373</v>
      </c>
      <c r="D822" s="294"/>
      <c r="E822" s="325"/>
      <c r="F822" s="325"/>
      <c r="G822" s="294"/>
      <c r="H822" s="294"/>
      <c r="I822" s="294"/>
      <c r="J822" s="294"/>
      <c r="K822" s="294"/>
      <c r="L822" s="294"/>
      <c r="M822" s="293"/>
      <c r="N822" s="316">
        <f t="shared" si="122"/>
        <v>16</v>
      </c>
      <c r="O822" s="293" t="str">
        <f t="shared" si="119"/>
        <v/>
      </c>
      <c r="P822" s="293"/>
      <c r="Q822" s="293"/>
      <c r="R822" s="293"/>
      <c r="S822" s="296"/>
      <c r="T822" s="296"/>
      <c r="U822" s="296"/>
    </row>
    <row r="823" outlineLevel="1">
      <c r="A823" s="294" t="str">
        <f t="shared" si="117"/>
        <v/>
      </c>
      <c r="B823" s="292" t="s">
        <v>899</v>
      </c>
      <c r="C823" s="312" t="s">
        <v>374</v>
      </c>
      <c r="D823" s="294"/>
      <c r="E823" s="325"/>
      <c r="F823" s="325"/>
      <c r="G823" s="294"/>
      <c r="H823" s="294"/>
      <c r="I823" s="294"/>
      <c r="J823" s="294"/>
      <c r="K823" s="294"/>
      <c r="L823" s="294"/>
      <c r="M823" s="293"/>
      <c r="N823" s="316">
        <f t="shared" si="122"/>
        <v>16</v>
      </c>
      <c r="O823" s="293" t="str">
        <f t="shared" si="119"/>
        <v/>
      </c>
      <c r="P823" s="293"/>
      <c r="Q823" s="293"/>
      <c r="R823" s="293"/>
      <c r="S823" s="296"/>
      <c r="T823" s="296"/>
      <c r="U823" s="296"/>
    </row>
    <row r="824" outlineLevel="2">
      <c r="A824" s="317">
        <f t="shared" si="117"/>
        <v>1</v>
      </c>
      <c r="B824" s="318">
        <f t="shared" ref="B824:B826" si="135">IF(AND(C824&lt;&gt;"",D824&lt;&gt;""),COUNTIF($A$10:A824,"&gt;0"),"")</f>
        <v>664</v>
      </c>
      <c r="C824" s="347" t="s">
        <v>375</v>
      </c>
      <c r="D824" s="320" t="s">
        <v>1622</v>
      </c>
      <c r="E824" s="336" t="s">
        <v>1905</v>
      </c>
      <c r="F824" s="371"/>
      <c r="G824" s="217" t="s">
        <v>389</v>
      </c>
      <c r="H824" s="216" t="s">
        <v>1921</v>
      </c>
      <c r="I824" s="294"/>
      <c r="J824" s="320" t="s">
        <v>903</v>
      </c>
      <c r="K824" s="320" t="s">
        <v>911</v>
      </c>
      <c r="L824" s="320">
        <v>4.0</v>
      </c>
      <c r="M824" s="293"/>
      <c r="N824" s="316">
        <f t="shared" si="122"/>
        <v>16</v>
      </c>
      <c r="O824" s="316">
        <f t="shared" si="119"/>
        <v>16</v>
      </c>
      <c r="P824" s="293"/>
      <c r="Q824" s="293"/>
      <c r="R824" s="293"/>
      <c r="S824" s="296"/>
      <c r="T824" s="296"/>
      <c r="U824" s="296"/>
    </row>
    <row r="825" outlineLevel="2">
      <c r="A825" s="317">
        <f t="shared" si="117"/>
        <v>1</v>
      </c>
      <c r="B825" s="318">
        <f t="shared" si="135"/>
        <v>665</v>
      </c>
      <c r="C825" s="347" t="s">
        <v>381</v>
      </c>
      <c r="D825" s="320" t="s">
        <v>1622</v>
      </c>
      <c r="E825" s="336" t="s">
        <v>1905</v>
      </c>
      <c r="F825" s="371"/>
      <c r="G825" s="217" t="s">
        <v>389</v>
      </c>
      <c r="H825" s="320"/>
      <c r="I825" s="294"/>
      <c r="J825" s="320" t="s">
        <v>903</v>
      </c>
      <c r="K825" s="320" t="s">
        <v>911</v>
      </c>
      <c r="L825" s="320">
        <v>4.0</v>
      </c>
      <c r="M825" s="293"/>
      <c r="N825" s="316">
        <f t="shared" si="122"/>
        <v>16</v>
      </c>
      <c r="O825" s="316">
        <f t="shared" si="119"/>
        <v>16</v>
      </c>
      <c r="P825" s="293"/>
      <c r="Q825" s="293"/>
      <c r="R825" s="293"/>
      <c r="S825" s="296"/>
      <c r="T825" s="296"/>
      <c r="U825" s="296"/>
    </row>
    <row r="826" outlineLevel="2">
      <c r="A826" s="317">
        <f t="shared" si="117"/>
        <v>1</v>
      </c>
      <c r="B826" s="318">
        <f t="shared" si="135"/>
        <v>666</v>
      </c>
      <c r="C826" s="347" t="s">
        <v>384</v>
      </c>
      <c r="D826" s="320" t="s">
        <v>1622</v>
      </c>
      <c r="E826" s="336" t="s">
        <v>1905</v>
      </c>
      <c r="F826" s="371"/>
      <c r="G826" s="217" t="s">
        <v>389</v>
      </c>
      <c r="H826" s="320"/>
      <c r="I826" s="294"/>
      <c r="J826" s="320" t="s">
        <v>903</v>
      </c>
      <c r="K826" s="320" t="s">
        <v>911</v>
      </c>
      <c r="L826" s="320">
        <v>4.0</v>
      </c>
      <c r="M826" s="293"/>
      <c r="N826" s="316">
        <f t="shared" si="122"/>
        <v>16</v>
      </c>
      <c r="O826" s="316">
        <f t="shared" si="119"/>
        <v>16</v>
      </c>
      <c r="P826" s="293"/>
      <c r="Q826" s="293"/>
      <c r="R826" s="293"/>
      <c r="S826" s="296"/>
      <c r="T826" s="296"/>
      <c r="U826" s="296"/>
    </row>
    <row r="827" outlineLevel="1">
      <c r="A827" s="294" t="str">
        <f t="shared" si="117"/>
        <v/>
      </c>
      <c r="B827" s="292" t="s">
        <v>913</v>
      </c>
      <c r="C827" s="312" t="s">
        <v>385</v>
      </c>
      <c r="D827" s="293"/>
      <c r="E827" s="366"/>
      <c r="F827" s="366"/>
      <c r="G827" s="1"/>
      <c r="H827" s="1"/>
      <c r="I827" s="294"/>
      <c r="J827" s="294"/>
      <c r="K827" s="294"/>
      <c r="L827" s="294"/>
      <c r="M827" s="293"/>
      <c r="N827" s="316">
        <f t="shared" si="122"/>
        <v>16</v>
      </c>
      <c r="O827" s="293" t="str">
        <f t="shared" si="119"/>
        <v/>
      </c>
      <c r="P827" s="293"/>
      <c r="Q827" s="293"/>
      <c r="R827" s="293"/>
      <c r="S827" s="296"/>
      <c r="T827" s="296"/>
      <c r="U827" s="296"/>
    </row>
    <row r="828" outlineLevel="2">
      <c r="A828" s="317">
        <f t="shared" si="117"/>
        <v>1</v>
      </c>
      <c r="B828" s="318">
        <f t="shared" ref="B828:B833" si="136">IF(AND(C828&lt;&gt;"",D828&lt;&gt;""),COUNTIF($A$10:A828,"&gt;0"),"")</f>
        <v>667</v>
      </c>
      <c r="C828" s="347" t="s">
        <v>387</v>
      </c>
      <c r="D828" s="320" t="s">
        <v>1622</v>
      </c>
      <c r="E828" s="336" t="s">
        <v>1905</v>
      </c>
      <c r="F828" s="371"/>
      <c r="G828" s="217" t="s">
        <v>378</v>
      </c>
      <c r="H828" s="320"/>
      <c r="I828" s="294"/>
      <c r="J828" s="320" t="s">
        <v>903</v>
      </c>
      <c r="K828" s="320" t="s">
        <v>911</v>
      </c>
      <c r="L828" s="320">
        <v>4.0</v>
      </c>
      <c r="M828" s="293"/>
      <c r="N828" s="316">
        <f t="shared" si="122"/>
        <v>16</v>
      </c>
      <c r="O828" s="316">
        <f t="shared" si="119"/>
        <v>16</v>
      </c>
      <c r="P828" s="293"/>
      <c r="Q828" s="293"/>
      <c r="R828" s="293"/>
      <c r="S828" s="296"/>
      <c r="T828" s="296"/>
      <c r="U828" s="296"/>
    </row>
    <row r="829" outlineLevel="2">
      <c r="A829" s="317">
        <f t="shared" si="117"/>
        <v>1</v>
      </c>
      <c r="B829" s="318">
        <f t="shared" si="136"/>
        <v>668</v>
      </c>
      <c r="C829" s="347" t="s">
        <v>392</v>
      </c>
      <c r="D829" s="320" t="s">
        <v>1622</v>
      </c>
      <c r="E829" s="336" t="s">
        <v>1905</v>
      </c>
      <c r="F829" s="371"/>
      <c r="G829" s="217" t="s">
        <v>378</v>
      </c>
      <c r="H829" s="320"/>
      <c r="I829" s="294"/>
      <c r="J829" s="320" t="s">
        <v>903</v>
      </c>
      <c r="K829" s="320" t="s">
        <v>904</v>
      </c>
      <c r="L829" s="320">
        <v>3.0</v>
      </c>
      <c r="M829" s="293"/>
      <c r="N829" s="316">
        <f t="shared" si="122"/>
        <v>16</v>
      </c>
      <c r="O829" s="316">
        <f t="shared" si="119"/>
        <v>16</v>
      </c>
      <c r="P829" s="293"/>
      <c r="Q829" s="293"/>
      <c r="R829" s="293"/>
      <c r="S829" s="296"/>
      <c r="T829" s="296"/>
      <c r="U829" s="296"/>
    </row>
    <row r="830" outlineLevel="2">
      <c r="A830" s="317">
        <f t="shared" si="117"/>
        <v>1</v>
      </c>
      <c r="B830" s="318">
        <f t="shared" si="136"/>
        <v>669</v>
      </c>
      <c r="C830" s="347" t="s">
        <v>395</v>
      </c>
      <c r="D830" s="320" t="s">
        <v>1622</v>
      </c>
      <c r="E830" s="336" t="s">
        <v>1905</v>
      </c>
      <c r="F830" s="371"/>
      <c r="G830" s="217" t="s">
        <v>378</v>
      </c>
      <c r="H830" s="320"/>
      <c r="I830" s="294"/>
      <c r="J830" s="320" t="s">
        <v>903</v>
      </c>
      <c r="K830" s="320" t="s">
        <v>911</v>
      </c>
      <c r="L830" s="320">
        <v>4.0</v>
      </c>
      <c r="M830" s="293"/>
      <c r="N830" s="316">
        <f t="shared" si="122"/>
        <v>16</v>
      </c>
      <c r="O830" s="316">
        <f t="shared" si="119"/>
        <v>16</v>
      </c>
      <c r="P830" s="293"/>
      <c r="Q830" s="293"/>
      <c r="R830" s="293"/>
      <c r="S830" s="296"/>
      <c r="T830" s="296"/>
      <c r="U830" s="296"/>
    </row>
    <row r="831" outlineLevel="2">
      <c r="A831" s="317">
        <f t="shared" si="117"/>
        <v>1</v>
      </c>
      <c r="B831" s="318">
        <f t="shared" si="136"/>
        <v>670</v>
      </c>
      <c r="C831" s="347" t="s">
        <v>398</v>
      </c>
      <c r="D831" s="320" t="s">
        <v>1622</v>
      </c>
      <c r="E831" s="336" t="s">
        <v>1905</v>
      </c>
      <c r="F831" s="371"/>
      <c r="G831" s="217" t="s">
        <v>378</v>
      </c>
      <c r="H831" s="320"/>
      <c r="I831" s="294"/>
      <c r="J831" s="320" t="s">
        <v>903</v>
      </c>
      <c r="K831" s="320" t="s">
        <v>904</v>
      </c>
      <c r="L831" s="320">
        <v>3.0</v>
      </c>
      <c r="M831" s="293"/>
      <c r="N831" s="316">
        <f t="shared" si="122"/>
        <v>16</v>
      </c>
      <c r="O831" s="316">
        <f t="shared" si="119"/>
        <v>16</v>
      </c>
      <c r="P831" s="293"/>
      <c r="Q831" s="293"/>
      <c r="R831" s="293"/>
      <c r="S831" s="296"/>
      <c r="T831" s="296"/>
      <c r="U831" s="296"/>
    </row>
    <row r="832" outlineLevel="2">
      <c r="A832" s="317">
        <f t="shared" si="117"/>
        <v>1</v>
      </c>
      <c r="B832" s="318">
        <f t="shared" si="136"/>
        <v>671</v>
      </c>
      <c r="C832" s="347" t="s">
        <v>401</v>
      </c>
      <c r="D832" s="320" t="s">
        <v>1622</v>
      </c>
      <c r="E832" s="336" t="s">
        <v>1905</v>
      </c>
      <c r="F832" s="371"/>
      <c r="G832" s="217" t="s">
        <v>378</v>
      </c>
      <c r="H832" s="320"/>
      <c r="I832" s="294"/>
      <c r="J832" s="320" t="s">
        <v>903</v>
      </c>
      <c r="K832" s="320" t="s">
        <v>904</v>
      </c>
      <c r="L832" s="320">
        <v>3.0</v>
      </c>
      <c r="M832" s="293"/>
      <c r="N832" s="316">
        <f t="shared" si="122"/>
        <v>16</v>
      </c>
      <c r="O832" s="316">
        <f t="shared" si="119"/>
        <v>16</v>
      </c>
      <c r="P832" s="293"/>
      <c r="Q832" s="293"/>
      <c r="R832" s="293"/>
      <c r="S832" s="296"/>
      <c r="T832" s="296"/>
      <c r="U832" s="296"/>
    </row>
    <row r="833" outlineLevel="2">
      <c r="A833" s="317">
        <f t="shared" si="117"/>
        <v>1</v>
      </c>
      <c r="B833" s="318">
        <f t="shared" si="136"/>
        <v>672</v>
      </c>
      <c r="C833" s="347" t="s">
        <v>404</v>
      </c>
      <c r="D833" s="320" t="s">
        <v>1622</v>
      </c>
      <c r="E833" s="336" t="s">
        <v>1905</v>
      </c>
      <c r="F833" s="371"/>
      <c r="G833" s="217" t="s">
        <v>378</v>
      </c>
      <c r="H833" s="320"/>
      <c r="I833" s="294"/>
      <c r="J833" s="320" t="s">
        <v>903</v>
      </c>
      <c r="K833" s="320" t="s">
        <v>911</v>
      </c>
      <c r="L833" s="320">
        <v>4.0</v>
      </c>
      <c r="M833" s="293"/>
      <c r="N833" s="316">
        <f t="shared" si="122"/>
        <v>16</v>
      </c>
      <c r="O833" s="316">
        <f t="shared" si="119"/>
        <v>16</v>
      </c>
      <c r="P833" s="293"/>
      <c r="Q833" s="293"/>
      <c r="R833" s="293"/>
      <c r="S833" s="296"/>
      <c r="T833" s="296"/>
      <c r="U833" s="296"/>
    </row>
    <row r="834" outlineLevel="1">
      <c r="A834" s="294" t="str">
        <f t="shared" si="117"/>
        <v/>
      </c>
      <c r="B834" s="292" t="s">
        <v>949</v>
      </c>
      <c r="C834" s="312" t="s">
        <v>407</v>
      </c>
      <c r="D834" s="293"/>
      <c r="E834" s="366"/>
      <c r="F834" s="366"/>
      <c r="G834" s="1"/>
      <c r="H834" s="1"/>
      <c r="I834" s="294"/>
      <c r="J834" s="294"/>
      <c r="K834" s="294"/>
      <c r="L834" s="294"/>
      <c r="M834" s="293"/>
      <c r="N834" s="316">
        <f t="shared" si="122"/>
        <v>16</v>
      </c>
      <c r="O834" s="293" t="str">
        <f t="shared" si="119"/>
        <v/>
      </c>
      <c r="P834" s="293"/>
      <c r="Q834" s="293"/>
      <c r="R834" s="293"/>
      <c r="S834" s="296"/>
      <c r="T834" s="296"/>
      <c r="U834" s="296"/>
    </row>
    <row r="835" outlineLevel="2">
      <c r="A835" s="317">
        <f t="shared" si="117"/>
        <v>1</v>
      </c>
      <c r="B835" s="318">
        <f>IF(AND(C835&lt;&gt;"",D835&lt;&gt;""),COUNTIF($A$10:A835,"&gt;0"),"")</f>
        <v>673</v>
      </c>
      <c r="C835" s="347" t="s">
        <v>408</v>
      </c>
      <c r="D835" s="320" t="s">
        <v>1622</v>
      </c>
      <c r="E835" s="336" t="s">
        <v>1905</v>
      </c>
      <c r="F835" s="371"/>
      <c r="G835" s="217" t="s">
        <v>410</v>
      </c>
      <c r="H835" s="320"/>
      <c r="I835" s="294"/>
      <c r="J835" s="320" t="s">
        <v>903</v>
      </c>
      <c r="K835" s="320" t="s">
        <v>911</v>
      </c>
      <c r="L835" s="320">
        <v>4.0</v>
      </c>
      <c r="M835" s="293"/>
      <c r="N835" s="316">
        <f t="shared" si="122"/>
        <v>16</v>
      </c>
      <c r="O835" s="316">
        <f t="shared" si="119"/>
        <v>16</v>
      </c>
      <c r="P835" s="293"/>
      <c r="Q835" s="293"/>
      <c r="R835" s="293"/>
      <c r="S835" s="296"/>
      <c r="T835" s="296"/>
      <c r="U835" s="296"/>
    </row>
    <row r="836" outlineLevel="1">
      <c r="A836" s="294" t="str">
        <f t="shared" si="117"/>
        <v/>
      </c>
      <c r="B836" s="292" t="s">
        <v>952</v>
      </c>
      <c r="C836" s="312" t="s">
        <v>412</v>
      </c>
      <c r="D836" s="293"/>
      <c r="E836" s="366"/>
      <c r="F836" s="366"/>
      <c r="G836" s="1"/>
      <c r="H836" s="1"/>
      <c r="I836" s="294"/>
      <c r="J836" s="294"/>
      <c r="K836" s="294"/>
      <c r="L836" s="294"/>
      <c r="M836" s="293"/>
      <c r="N836" s="316">
        <f t="shared" si="122"/>
        <v>16</v>
      </c>
      <c r="O836" s="293" t="str">
        <f t="shared" si="119"/>
        <v/>
      </c>
      <c r="P836" s="293"/>
      <c r="Q836" s="293"/>
      <c r="R836" s="293"/>
      <c r="S836" s="296"/>
      <c r="T836" s="296"/>
      <c r="U836" s="296"/>
    </row>
    <row r="837" outlineLevel="2">
      <c r="A837" s="317">
        <f t="shared" si="117"/>
        <v>1</v>
      </c>
      <c r="B837" s="318">
        <f>IF(AND(C837&lt;&gt;"",D837&lt;&gt;""),COUNTIF($A$10:A837,"&gt;0"),"")</f>
        <v>674</v>
      </c>
      <c r="C837" s="347" t="s">
        <v>413</v>
      </c>
      <c r="D837" s="320" t="s">
        <v>1622</v>
      </c>
      <c r="E837" s="336" t="s">
        <v>1905</v>
      </c>
      <c r="F837" s="371"/>
      <c r="G837" s="217" t="s">
        <v>1922</v>
      </c>
      <c r="H837" s="320"/>
      <c r="I837" s="294"/>
      <c r="J837" s="320" t="s">
        <v>903</v>
      </c>
      <c r="K837" s="320" t="s">
        <v>911</v>
      </c>
      <c r="L837" s="320">
        <v>4.0</v>
      </c>
      <c r="M837" s="293"/>
      <c r="N837" s="316">
        <f t="shared" si="122"/>
        <v>16</v>
      </c>
      <c r="O837" s="316">
        <f t="shared" si="119"/>
        <v>16</v>
      </c>
      <c r="P837" s="293"/>
      <c r="Q837" s="293"/>
      <c r="R837" s="293"/>
      <c r="S837" s="296"/>
      <c r="T837" s="296"/>
      <c r="U837" s="296"/>
    </row>
    <row r="838" outlineLevel="1">
      <c r="A838" s="294" t="str">
        <f t="shared" si="117"/>
        <v/>
      </c>
      <c r="B838" s="292" t="s">
        <v>955</v>
      </c>
      <c r="C838" s="312" t="s">
        <v>417</v>
      </c>
      <c r="D838" s="293"/>
      <c r="E838" s="366"/>
      <c r="F838" s="366"/>
      <c r="G838" s="373" t="s">
        <v>1923</v>
      </c>
      <c r="H838" s="1"/>
      <c r="I838" s="294"/>
      <c r="J838" s="294"/>
      <c r="K838" s="294"/>
      <c r="L838" s="294"/>
      <c r="M838" s="293"/>
      <c r="N838" s="316">
        <f t="shared" si="122"/>
        <v>16</v>
      </c>
      <c r="O838" s="293" t="str">
        <f t="shared" si="119"/>
        <v/>
      </c>
      <c r="P838" s="293"/>
      <c r="Q838" s="293"/>
      <c r="R838" s="293"/>
      <c r="S838" s="296"/>
      <c r="T838" s="296"/>
      <c r="U838" s="296"/>
    </row>
    <row r="839" outlineLevel="2">
      <c r="A839" s="317">
        <f t="shared" si="117"/>
        <v>1</v>
      </c>
      <c r="B839" s="318">
        <f>IF(AND(C839&lt;&gt;"",D839&lt;&gt;""),COUNTIF($A$10:A839,"&gt;0"),"")</f>
        <v>675</v>
      </c>
      <c r="C839" s="347" t="s">
        <v>418</v>
      </c>
      <c r="D839" s="320" t="s">
        <v>1622</v>
      </c>
      <c r="E839" s="336" t="s">
        <v>1905</v>
      </c>
      <c r="F839" s="371"/>
      <c r="G839" s="320"/>
      <c r="H839" s="320"/>
      <c r="I839" s="294"/>
      <c r="J839" s="320" t="s">
        <v>903</v>
      </c>
      <c r="K839" s="320" t="s">
        <v>911</v>
      </c>
      <c r="L839" s="320">
        <v>4.0</v>
      </c>
      <c r="M839" s="293"/>
      <c r="N839" s="316">
        <f t="shared" si="122"/>
        <v>16</v>
      </c>
      <c r="O839" s="316">
        <f t="shared" si="119"/>
        <v>16</v>
      </c>
      <c r="P839" s="293"/>
      <c r="Q839" s="293"/>
      <c r="R839" s="293"/>
      <c r="S839" s="296"/>
      <c r="T839" s="296"/>
      <c r="U839" s="296"/>
    </row>
    <row r="840" outlineLevel="1">
      <c r="A840" s="294" t="str">
        <f t="shared" si="117"/>
        <v/>
      </c>
      <c r="B840" s="292" t="s">
        <v>969</v>
      </c>
      <c r="C840" s="312" t="s">
        <v>421</v>
      </c>
      <c r="D840" s="293"/>
      <c r="E840" s="366"/>
      <c r="F840" s="366"/>
      <c r="G840" s="1"/>
      <c r="H840" s="1"/>
      <c r="I840" s="294"/>
      <c r="J840" s="294"/>
      <c r="K840" s="294"/>
      <c r="L840" s="294"/>
      <c r="M840" s="293"/>
      <c r="N840" s="316">
        <f t="shared" si="122"/>
        <v>16</v>
      </c>
      <c r="O840" s="293" t="str">
        <f t="shared" si="119"/>
        <v/>
      </c>
      <c r="P840" s="293"/>
      <c r="Q840" s="293"/>
      <c r="R840" s="293"/>
      <c r="S840" s="296"/>
      <c r="T840" s="296"/>
      <c r="U840" s="296"/>
    </row>
    <row r="841" outlineLevel="2">
      <c r="A841" s="317">
        <f t="shared" si="117"/>
        <v>1</v>
      </c>
      <c r="B841" s="318">
        <f t="shared" ref="B841:B871" si="137">IF(AND(C841&lt;&gt;"",D841&lt;&gt;""),COUNTIF($A$10:A841,"&gt;0"),"")</f>
        <v>676</v>
      </c>
      <c r="C841" s="347" t="s">
        <v>422</v>
      </c>
      <c r="D841" s="320" t="s">
        <v>1622</v>
      </c>
      <c r="E841" s="336" t="s">
        <v>1924</v>
      </c>
      <c r="F841" s="371"/>
      <c r="G841" s="217" t="s">
        <v>1925</v>
      </c>
      <c r="H841" s="216" t="s">
        <v>434</v>
      </c>
      <c r="I841" s="294"/>
      <c r="J841" s="320" t="s">
        <v>903</v>
      </c>
      <c r="K841" s="320" t="s">
        <v>904</v>
      </c>
      <c r="L841" s="320">
        <v>3.0</v>
      </c>
      <c r="M841" s="293"/>
      <c r="N841" s="316">
        <f t="shared" si="122"/>
        <v>16</v>
      </c>
      <c r="O841" s="316">
        <f t="shared" si="119"/>
        <v>16</v>
      </c>
      <c r="P841" s="293"/>
      <c r="Q841" s="293"/>
      <c r="R841" s="293"/>
      <c r="S841" s="296"/>
      <c r="T841" s="296"/>
      <c r="U841" s="296"/>
    </row>
    <row r="842" outlineLevel="2">
      <c r="A842" s="317">
        <f t="shared" si="117"/>
        <v>1</v>
      </c>
      <c r="B842" s="318">
        <f t="shared" si="137"/>
        <v>677</v>
      </c>
      <c r="C842" s="347" t="s">
        <v>426</v>
      </c>
      <c r="D842" s="320" t="s">
        <v>1622</v>
      </c>
      <c r="E842" s="336" t="s">
        <v>1905</v>
      </c>
      <c r="F842" s="371"/>
      <c r="G842" s="217" t="s">
        <v>423</v>
      </c>
      <c r="H842" s="320"/>
      <c r="I842" s="294"/>
      <c r="J842" s="320" t="s">
        <v>903</v>
      </c>
      <c r="K842" s="320" t="s">
        <v>911</v>
      </c>
      <c r="L842" s="320">
        <v>4.0</v>
      </c>
      <c r="M842" s="293"/>
      <c r="N842" s="316">
        <f t="shared" si="122"/>
        <v>16</v>
      </c>
      <c r="O842" s="316">
        <f t="shared" si="119"/>
        <v>16</v>
      </c>
      <c r="P842" s="293"/>
      <c r="Q842" s="293"/>
      <c r="R842" s="293"/>
      <c r="S842" s="296"/>
      <c r="T842" s="296"/>
      <c r="U842" s="296"/>
    </row>
    <row r="843" outlineLevel="2">
      <c r="A843" s="317">
        <f t="shared" si="117"/>
        <v>1</v>
      </c>
      <c r="B843" s="318">
        <f t="shared" si="137"/>
        <v>678</v>
      </c>
      <c r="C843" s="347" t="s">
        <v>430</v>
      </c>
      <c r="D843" s="320" t="s">
        <v>1622</v>
      </c>
      <c r="E843" s="336" t="s">
        <v>1905</v>
      </c>
      <c r="F843" s="371"/>
      <c r="G843" s="217" t="s">
        <v>428</v>
      </c>
      <c r="H843" s="320"/>
      <c r="I843" s="294"/>
      <c r="J843" s="320" t="s">
        <v>903</v>
      </c>
      <c r="K843" s="320" t="s">
        <v>911</v>
      </c>
      <c r="L843" s="320">
        <v>4.0</v>
      </c>
      <c r="M843" s="293"/>
      <c r="N843" s="316">
        <f t="shared" si="122"/>
        <v>16</v>
      </c>
      <c r="O843" s="316">
        <f t="shared" si="119"/>
        <v>16</v>
      </c>
      <c r="P843" s="293"/>
      <c r="Q843" s="293"/>
      <c r="R843" s="293"/>
      <c r="S843" s="296"/>
      <c r="T843" s="296"/>
      <c r="U843" s="296"/>
    </row>
    <row r="844" outlineLevel="2">
      <c r="A844" s="317">
        <f t="shared" si="117"/>
        <v>1</v>
      </c>
      <c r="B844" s="318">
        <f t="shared" si="137"/>
        <v>679</v>
      </c>
      <c r="C844" s="347" t="s">
        <v>433</v>
      </c>
      <c r="D844" s="320" t="s">
        <v>1622</v>
      </c>
      <c r="E844" s="336" t="s">
        <v>1905</v>
      </c>
      <c r="F844" s="371"/>
      <c r="G844" s="202" t="s">
        <v>432</v>
      </c>
      <c r="H844" s="320"/>
      <c r="I844" s="294"/>
      <c r="J844" s="320" t="s">
        <v>903</v>
      </c>
      <c r="K844" s="320" t="s">
        <v>911</v>
      </c>
      <c r="L844" s="320">
        <v>4.0</v>
      </c>
      <c r="M844" s="293"/>
      <c r="N844" s="316">
        <f t="shared" si="122"/>
        <v>16</v>
      </c>
      <c r="O844" s="316">
        <f t="shared" si="119"/>
        <v>16</v>
      </c>
      <c r="P844" s="293"/>
      <c r="Q844" s="293"/>
      <c r="R844" s="293"/>
      <c r="S844" s="296"/>
      <c r="T844" s="296"/>
      <c r="U844" s="296"/>
    </row>
    <row r="845" outlineLevel="2">
      <c r="A845" s="317">
        <f t="shared" si="117"/>
        <v>1</v>
      </c>
      <c r="B845" s="318">
        <f t="shared" si="137"/>
        <v>680</v>
      </c>
      <c r="C845" s="347" t="s">
        <v>436</v>
      </c>
      <c r="D845" s="320" t="s">
        <v>1622</v>
      </c>
      <c r="E845" s="336" t="s">
        <v>1924</v>
      </c>
      <c r="F845" s="371"/>
      <c r="G845" s="202" t="s">
        <v>1926</v>
      </c>
      <c r="H845" s="216" t="s">
        <v>1927</v>
      </c>
      <c r="I845" s="294"/>
      <c r="J845" s="320" t="s">
        <v>903</v>
      </c>
      <c r="K845" s="320" t="s">
        <v>911</v>
      </c>
      <c r="L845" s="320">
        <v>4.0</v>
      </c>
      <c r="M845" s="293"/>
      <c r="N845" s="316">
        <f t="shared" si="122"/>
        <v>16</v>
      </c>
      <c r="O845" s="316">
        <f t="shared" si="119"/>
        <v>16</v>
      </c>
      <c r="P845" s="293"/>
      <c r="Q845" s="293"/>
      <c r="R845" s="293"/>
      <c r="S845" s="296"/>
      <c r="T845" s="296"/>
      <c r="U845" s="296"/>
    </row>
    <row r="846" outlineLevel="2">
      <c r="A846" s="317">
        <f t="shared" si="117"/>
        <v>1</v>
      </c>
      <c r="B846" s="318">
        <f t="shared" si="137"/>
        <v>681</v>
      </c>
      <c r="C846" s="347" t="s">
        <v>439</v>
      </c>
      <c r="D846" s="320" t="s">
        <v>1622</v>
      </c>
      <c r="E846" s="336" t="s">
        <v>1924</v>
      </c>
      <c r="F846" s="371"/>
      <c r="G846" s="320"/>
      <c r="H846" s="216" t="s">
        <v>1927</v>
      </c>
      <c r="I846" s="294"/>
      <c r="J846" s="320" t="s">
        <v>903</v>
      </c>
      <c r="K846" s="320" t="s">
        <v>904</v>
      </c>
      <c r="L846" s="320">
        <v>3.0</v>
      </c>
      <c r="M846" s="293"/>
      <c r="N846" s="316">
        <f t="shared" si="122"/>
        <v>16</v>
      </c>
      <c r="O846" s="316">
        <f t="shared" si="119"/>
        <v>16</v>
      </c>
      <c r="P846" s="293"/>
      <c r="Q846" s="293"/>
      <c r="R846" s="293"/>
      <c r="S846" s="296"/>
      <c r="T846" s="296"/>
      <c r="U846" s="296"/>
    </row>
    <row r="847" outlineLevel="2">
      <c r="A847" s="317">
        <f t="shared" si="117"/>
        <v>1</v>
      </c>
      <c r="B847" s="318">
        <f t="shared" si="137"/>
        <v>682</v>
      </c>
      <c r="C847" s="347" t="s">
        <v>441</v>
      </c>
      <c r="D847" s="320" t="s">
        <v>1622</v>
      </c>
      <c r="E847" s="336" t="s">
        <v>1924</v>
      </c>
      <c r="F847" s="371"/>
      <c r="G847" s="320"/>
      <c r="H847" s="216" t="s">
        <v>1928</v>
      </c>
      <c r="I847" s="294"/>
      <c r="J847" s="320" t="s">
        <v>903</v>
      </c>
      <c r="K847" s="320" t="s">
        <v>904</v>
      </c>
      <c r="L847" s="320">
        <v>3.0</v>
      </c>
      <c r="M847" s="293"/>
      <c r="N847" s="316">
        <f t="shared" si="122"/>
        <v>16</v>
      </c>
      <c r="O847" s="316">
        <f t="shared" si="119"/>
        <v>16</v>
      </c>
      <c r="P847" s="293"/>
      <c r="Q847" s="293"/>
      <c r="R847" s="293"/>
      <c r="S847" s="296"/>
      <c r="T847" s="296"/>
      <c r="U847" s="296"/>
    </row>
    <row r="848" outlineLevel="2">
      <c r="A848" s="317">
        <f t="shared" si="117"/>
        <v>1</v>
      </c>
      <c r="B848" s="318">
        <f t="shared" si="137"/>
        <v>683</v>
      </c>
      <c r="C848" s="347" t="s">
        <v>442</v>
      </c>
      <c r="D848" s="320" t="s">
        <v>1622</v>
      </c>
      <c r="E848" s="336" t="s">
        <v>1924</v>
      </c>
      <c r="F848" s="371"/>
      <c r="G848" s="320"/>
      <c r="H848" s="216" t="s">
        <v>1927</v>
      </c>
      <c r="I848" s="294"/>
      <c r="J848" s="320" t="s">
        <v>903</v>
      </c>
      <c r="K848" s="320" t="s">
        <v>911</v>
      </c>
      <c r="L848" s="320">
        <v>4.0</v>
      </c>
      <c r="M848" s="293"/>
      <c r="N848" s="316">
        <f t="shared" si="122"/>
        <v>16</v>
      </c>
      <c r="O848" s="316">
        <f t="shared" si="119"/>
        <v>16</v>
      </c>
      <c r="P848" s="293"/>
      <c r="Q848" s="293"/>
      <c r="R848" s="293"/>
      <c r="S848" s="296"/>
      <c r="T848" s="296"/>
      <c r="U848" s="296"/>
    </row>
    <row r="849" outlineLevel="2">
      <c r="A849" s="317">
        <f t="shared" si="117"/>
        <v>1</v>
      </c>
      <c r="B849" s="318">
        <f t="shared" si="137"/>
        <v>684</v>
      </c>
      <c r="C849" s="347" t="s">
        <v>443</v>
      </c>
      <c r="D849" s="320" t="s">
        <v>1622</v>
      </c>
      <c r="E849" s="336"/>
      <c r="F849" s="371"/>
      <c r="G849" s="217" t="s">
        <v>445</v>
      </c>
      <c r="H849" s="216" t="s">
        <v>1929</v>
      </c>
      <c r="I849" s="294"/>
      <c r="J849" s="320" t="s">
        <v>903</v>
      </c>
      <c r="K849" s="320" t="s">
        <v>904</v>
      </c>
      <c r="L849" s="320">
        <v>3.0</v>
      </c>
      <c r="M849" s="293"/>
      <c r="N849" s="316">
        <f t="shared" si="122"/>
        <v>16</v>
      </c>
      <c r="O849" s="316">
        <f t="shared" si="119"/>
        <v>16</v>
      </c>
      <c r="P849" s="293"/>
      <c r="Q849" s="293"/>
      <c r="R849" s="293"/>
      <c r="S849" s="296"/>
      <c r="T849" s="296"/>
      <c r="U849" s="296"/>
    </row>
    <row r="850" outlineLevel="2">
      <c r="A850" s="317">
        <f t="shared" si="117"/>
        <v>1</v>
      </c>
      <c r="B850" s="318">
        <f t="shared" si="137"/>
        <v>685</v>
      </c>
      <c r="C850" s="347" t="s">
        <v>452</v>
      </c>
      <c r="D850" s="320" t="s">
        <v>1622</v>
      </c>
      <c r="E850" s="336" t="s">
        <v>1905</v>
      </c>
      <c r="F850" s="371"/>
      <c r="G850" s="217" t="s">
        <v>1922</v>
      </c>
      <c r="H850" s="320"/>
      <c r="I850" s="294"/>
      <c r="J850" s="320" t="s">
        <v>903</v>
      </c>
      <c r="K850" s="320" t="s">
        <v>904</v>
      </c>
      <c r="L850" s="320">
        <v>3.0</v>
      </c>
      <c r="M850" s="293"/>
      <c r="N850" s="316">
        <f t="shared" si="122"/>
        <v>16</v>
      </c>
      <c r="O850" s="316">
        <f t="shared" si="119"/>
        <v>16</v>
      </c>
      <c r="P850" s="293"/>
      <c r="Q850" s="293"/>
      <c r="R850" s="293"/>
      <c r="S850" s="296"/>
      <c r="T850" s="296"/>
      <c r="U850" s="296"/>
    </row>
    <row r="851" outlineLevel="2">
      <c r="A851" s="317">
        <f t="shared" si="117"/>
        <v>1</v>
      </c>
      <c r="B851" s="318">
        <f t="shared" si="137"/>
        <v>686</v>
      </c>
      <c r="C851" s="347" t="s">
        <v>455</v>
      </c>
      <c r="D851" s="320" t="s">
        <v>1622</v>
      </c>
      <c r="E851" s="336" t="s">
        <v>1905</v>
      </c>
      <c r="F851" s="371"/>
      <c r="G851" s="202" t="s">
        <v>1930</v>
      </c>
      <c r="H851" s="320"/>
      <c r="I851" s="294"/>
      <c r="J851" s="320" t="s">
        <v>903</v>
      </c>
      <c r="K851" s="320" t="s">
        <v>911</v>
      </c>
      <c r="L851" s="320">
        <v>4.0</v>
      </c>
      <c r="M851" s="293"/>
      <c r="N851" s="316">
        <f t="shared" si="122"/>
        <v>16</v>
      </c>
      <c r="O851" s="316">
        <f t="shared" si="119"/>
        <v>16</v>
      </c>
      <c r="P851" s="293"/>
      <c r="Q851" s="293"/>
      <c r="R851" s="293"/>
      <c r="S851" s="296"/>
      <c r="T851" s="296"/>
      <c r="U851" s="296"/>
    </row>
    <row r="852" outlineLevel="2">
      <c r="A852" s="317">
        <f t="shared" si="117"/>
        <v>1</v>
      </c>
      <c r="B852" s="318">
        <f t="shared" si="137"/>
        <v>687</v>
      </c>
      <c r="C852" s="374" t="s">
        <v>458</v>
      </c>
      <c r="D852" s="320" t="s">
        <v>1622</v>
      </c>
      <c r="E852" s="336" t="s">
        <v>1905</v>
      </c>
      <c r="F852" s="371"/>
      <c r="G852" s="372"/>
      <c r="H852" s="375" t="s">
        <v>1931</v>
      </c>
      <c r="I852" s="294"/>
      <c r="J852" s="320" t="s">
        <v>903</v>
      </c>
      <c r="K852" s="320" t="s">
        <v>911</v>
      </c>
      <c r="L852" s="320">
        <v>4.0</v>
      </c>
      <c r="M852" s="293"/>
      <c r="N852" s="316">
        <f t="shared" si="122"/>
        <v>16</v>
      </c>
      <c r="O852" s="316">
        <f t="shared" si="119"/>
        <v>16</v>
      </c>
      <c r="P852" s="293"/>
      <c r="Q852" s="293"/>
      <c r="R852" s="293"/>
      <c r="S852" s="296"/>
      <c r="T852" s="296"/>
      <c r="U852" s="296"/>
    </row>
    <row r="853" outlineLevel="2">
      <c r="A853" s="317">
        <f t="shared" si="117"/>
        <v>1</v>
      </c>
      <c r="B853" s="318">
        <f t="shared" si="137"/>
        <v>688</v>
      </c>
      <c r="C853" s="347" t="s">
        <v>461</v>
      </c>
      <c r="D853" s="320" t="s">
        <v>1622</v>
      </c>
      <c r="E853" s="336" t="s">
        <v>1905</v>
      </c>
      <c r="F853" s="371"/>
      <c r="G853" s="217" t="s">
        <v>1932</v>
      </c>
      <c r="H853" s="320"/>
      <c r="I853" s="294"/>
      <c r="J853" s="320" t="s">
        <v>903</v>
      </c>
      <c r="K853" s="320" t="s">
        <v>911</v>
      </c>
      <c r="L853" s="320">
        <v>4.0</v>
      </c>
      <c r="M853" s="293"/>
      <c r="N853" s="316">
        <f t="shared" si="122"/>
        <v>16</v>
      </c>
      <c r="O853" s="316">
        <f t="shared" si="119"/>
        <v>16</v>
      </c>
      <c r="P853" s="293"/>
      <c r="Q853" s="293"/>
      <c r="R853" s="293"/>
      <c r="S853" s="296"/>
      <c r="T853" s="296"/>
      <c r="U853" s="296"/>
    </row>
    <row r="854" outlineLevel="2">
      <c r="A854" s="317">
        <f t="shared" si="117"/>
        <v>1</v>
      </c>
      <c r="B854" s="318">
        <f t="shared" si="137"/>
        <v>689</v>
      </c>
      <c r="C854" s="347" t="s">
        <v>464</v>
      </c>
      <c r="D854" s="320" t="s">
        <v>1622</v>
      </c>
      <c r="E854" s="336" t="s">
        <v>1905</v>
      </c>
      <c r="F854" s="371"/>
      <c r="G854" s="217" t="s">
        <v>1933</v>
      </c>
      <c r="H854" s="320"/>
      <c r="I854" s="294"/>
      <c r="J854" s="320" t="s">
        <v>903</v>
      </c>
      <c r="K854" s="320" t="s">
        <v>911</v>
      </c>
      <c r="L854" s="320">
        <v>4.0</v>
      </c>
      <c r="M854" s="293"/>
      <c r="N854" s="316">
        <f t="shared" si="122"/>
        <v>16</v>
      </c>
      <c r="O854" s="316">
        <f t="shared" si="119"/>
        <v>16</v>
      </c>
      <c r="P854" s="293"/>
      <c r="Q854" s="293"/>
      <c r="R854" s="293"/>
      <c r="S854" s="296"/>
      <c r="T854" s="296"/>
      <c r="U854" s="296"/>
    </row>
    <row r="855" outlineLevel="2">
      <c r="A855" s="317">
        <f t="shared" si="117"/>
        <v>1</v>
      </c>
      <c r="B855" s="318">
        <f t="shared" si="137"/>
        <v>690</v>
      </c>
      <c r="C855" s="347" t="s">
        <v>468</v>
      </c>
      <c r="D855" s="320" t="s">
        <v>1622</v>
      </c>
      <c r="E855" s="336" t="s">
        <v>1934</v>
      </c>
      <c r="F855" s="371"/>
      <c r="G855" s="372"/>
      <c r="H855" s="216"/>
      <c r="I855" s="294"/>
      <c r="J855" s="320" t="s">
        <v>903</v>
      </c>
      <c r="K855" s="320" t="s">
        <v>911</v>
      </c>
      <c r="L855" s="320">
        <v>4.0</v>
      </c>
      <c r="M855" s="293"/>
      <c r="N855" s="316">
        <f t="shared" si="122"/>
        <v>16</v>
      </c>
      <c r="O855" s="316">
        <f t="shared" si="119"/>
        <v>16</v>
      </c>
      <c r="P855" s="293"/>
      <c r="Q855" s="293"/>
      <c r="R855" s="293"/>
      <c r="S855" s="296"/>
      <c r="T855" s="296"/>
      <c r="U855" s="296"/>
    </row>
    <row r="856" outlineLevel="2">
      <c r="A856" s="317">
        <f t="shared" si="117"/>
        <v>1</v>
      </c>
      <c r="B856" s="318">
        <f t="shared" si="137"/>
        <v>691</v>
      </c>
      <c r="C856" s="347" t="s">
        <v>471</v>
      </c>
      <c r="D856" s="320" t="s">
        <v>1622</v>
      </c>
      <c r="E856" s="336" t="s">
        <v>1905</v>
      </c>
      <c r="F856" s="371"/>
      <c r="G856" s="217" t="s">
        <v>1935</v>
      </c>
      <c r="H856" s="320"/>
      <c r="I856" s="294"/>
      <c r="J856" s="320" t="s">
        <v>903</v>
      </c>
      <c r="K856" s="320" t="s">
        <v>904</v>
      </c>
      <c r="L856" s="320">
        <v>3.0</v>
      </c>
      <c r="M856" s="293"/>
      <c r="N856" s="316">
        <f t="shared" si="122"/>
        <v>16</v>
      </c>
      <c r="O856" s="316">
        <f t="shared" si="119"/>
        <v>16</v>
      </c>
      <c r="P856" s="293"/>
      <c r="Q856" s="293"/>
      <c r="R856" s="293"/>
      <c r="S856" s="296"/>
      <c r="T856" s="296"/>
      <c r="U856" s="296"/>
    </row>
    <row r="857" outlineLevel="2">
      <c r="A857" s="317">
        <f t="shared" si="117"/>
        <v>1</v>
      </c>
      <c r="B857" s="318">
        <f t="shared" si="137"/>
        <v>692</v>
      </c>
      <c r="C857" s="347" t="s">
        <v>473</v>
      </c>
      <c r="D857" s="320" t="s">
        <v>1622</v>
      </c>
      <c r="E857" s="336" t="s">
        <v>1936</v>
      </c>
      <c r="F857" s="371"/>
      <c r="G857" s="217" t="s">
        <v>1937</v>
      </c>
      <c r="H857" s="216" t="s">
        <v>1938</v>
      </c>
      <c r="I857" s="294"/>
      <c r="J857" s="320" t="s">
        <v>903</v>
      </c>
      <c r="K857" s="320" t="s">
        <v>904</v>
      </c>
      <c r="L857" s="320">
        <v>3.0</v>
      </c>
      <c r="M857" s="293"/>
      <c r="N857" s="316">
        <f t="shared" si="122"/>
        <v>16</v>
      </c>
      <c r="O857" s="316">
        <f t="shared" si="119"/>
        <v>16</v>
      </c>
      <c r="P857" s="293"/>
      <c r="Q857" s="293"/>
      <c r="R857" s="293"/>
      <c r="S857" s="296"/>
      <c r="T857" s="296"/>
      <c r="U857" s="296"/>
    </row>
    <row r="858" outlineLevel="2">
      <c r="A858" s="317">
        <f t="shared" si="117"/>
        <v>1</v>
      </c>
      <c r="B858" s="318">
        <f t="shared" si="137"/>
        <v>693</v>
      </c>
      <c r="C858" s="347" t="s">
        <v>474</v>
      </c>
      <c r="D858" s="320" t="s">
        <v>1622</v>
      </c>
      <c r="E858" s="336" t="s">
        <v>1936</v>
      </c>
      <c r="F858" s="371"/>
      <c r="G858" s="376" t="s">
        <v>1939</v>
      </c>
      <c r="H858" s="216" t="s">
        <v>1940</v>
      </c>
      <c r="I858" s="294"/>
      <c r="J858" s="320" t="s">
        <v>903</v>
      </c>
      <c r="K858" s="320" t="s">
        <v>904</v>
      </c>
      <c r="L858" s="320">
        <v>3.0</v>
      </c>
      <c r="M858" s="293"/>
      <c r="N858" s="316">
        <f t="shared" si="122"/>
        <v>16</v>
      </c>
      <c r="O858" s="316">
        <f t="shared" si="119"/>
        <v>16</v>
      </c>
      <c r="P858" s="293"/>
      <c r="Q858" s="293"/>
      <c r="R858" s="293"/>
      <c r="S858" s="296"/>
      <c r="T858" s="296"/>
      <c r="U858" s="296"/>
    </row>
    <row r="859" outlineLevel="2">
      <c r="A859" s="317">
        <f t="shared" si="117"/>
        <v>1</v>
      </c>
      <c r="B859" s="318">
        <f t="shared" si="137"/>
        <v>694</v>
      </c>
      <c r="C859" s="347" t="s">
        <v>475</v>
      </c>
      <c r="D859" s="320" t="s">
        <v>1622</v>
      </c>
      <c r="E859" s="336" t="s">
        <v>1936</v>
      </c>
      <c r="F859" s="371"/>
      <c r="G859" s="217" t="s">
        <v>1941</v>
      </c>
      <c r="H859" s="216" t="s">
        <v>1938</v>
      </c>
      <c r="I859" s="294"/>
      <c r="J859" s="320" t="s">
        <v>903</v>
      </c>
      <c r="K859" s="320" t="s">
        <v>904</v>
      </c>
      <c r="L859" s="320">
        <v>3.0</v>
      </c>
      <c r="M859" s="293"/>
      <c r="N859" s="316">
        <f t="shared" si="122"/>
        <v>16</v>
      </c>
      <c r="O859" s="316">
        <f t="shared" si="119"/>
        <v>16</v>
      </c>
      <c r="P859" s="293"/>
      <c r="Q859" s="293"/>
      <c r="R859" s="293"/>
      <c r="S859" s="296"/>
      <c r="T859" s="296"/>
      <c r="U859" s="296"/>
    </row>
    <row r="860" outlineLevel="2">
      <c r="A860" s="317">
        <f t="shared" si="117"/>
        <v>1</v>
      </c>
      <c r="B860" s="318">
        <f t="shared" si="137"/>
        <v>695</v>
      </c>
      <c r="C860" s="347" t="s">
        <v>476</v>
      </c>
      <c r="D860" s="320" t="s">
        <v>1622</v>
      </c>
      <c r="E860" s="336" t="s">
        <v>1936</v>
      </c>
      <c r="F860" s="371"/>
      <c r="G860" s="202" t="s">
        <v>469</v>
      </c>
      <c r="H860" s="320"/>
      <c r="I860" s="294"/>
      <c r="J860" s="320" t="s">
        <v>903</v>
      </c>
      <c r="K860" s="320" t="s">
        <v>911</v>
      </c>
      <c r="L860" s="320">
        <v>4.0</v>
      </c>
      <c r="M860" s="293"/>
      <c r="N860" s="316">
        <f t="shared" si="122"/>
        <v>16</v>
      </c>
      <c r="O860" s="316">
        <f t="shared" si="119"/>
        <v>16</v>
      </c>
      <c r="P860" s="293"/>
      <c r="Q860" s="293"/>
      <c r="R860" s="293"/>
      <c r="S860" s="296"/>
      <c r="T860" s="296"/>
      <c r="U860" s="296"/>
    </row>
    <row r="861" outlineLevel="2">
      <c r="A861" s="317">
        <f t="shared" si="117"/>
        <v>1</v>
      </c>
      <c r="B861" s="318">
        <f t="shared" si="137"/>
        <v>696</v>
      </c>
      <c r="C861" s="347" t="s">
        <v>477</v>
      </c>
      <c r="D861" s="320" t="s">
        <v>1622</v>
      </c>
      <c r="E861" s="336" t="s">
        <v>1936</v>
      </c>
      <c r="F861" s="371"/>
      <c r="G861" s="217" t="s">
        <v>479</v>
      </c>
      <c r="H861" s="320"/>
      <c r="I861" s="294"/>
      <c r="J861" s="320" t="s">
        <v>903</v>
      </c>
      <c r="K861" s="320" t="s">
        <v>904</v>
      </c>
      <c r="L861" s="320">
        <v>3.0</v>
      </c>
      <c r="M861" s="293"/>
      <c r="N861" s="316">
        <f t="shared" si="122"/>
        <v>16</v>
      </c>
      <c r="O861" s="316">
        <f t="shared" si="119"/>
        <v>16</v>
      </c>
      <c r="P861" s="293"/>
      <c r="Q861" s="293"/>
      <c r="R861" s="293"/>
      <c r="S861" s="296"/>
      <c r="T861" s="296"/>
      <c r="U861" s="296"/>
    </row>
    <row r="862" outlineLevel="2">
      <c r="A862" s="317">
        <f t="shared" si="117"/>
        <v>1</v>
      </c>
      <c r="B862" s="318">
        <f t="shared" si="137"/>
        <v>697</v>
      </c>
      <c r="C862" s="347" t="s">
        <v>482</v>
      </c>
      <c r="D862" s="320" t="s">
        <v>1622</v>
      </c>
      <c r="E862" s="336" t="s">
        <v>1936</v>
      </c>
      <c r="F862" s="371"/>
      <c r="G862" s="202" t="s">
        <v>479</v>
      </c>
      <c r="H862" s="320"/>
      <c r="I862" s="294"/>
      <c r="J862" s="320" t="s">
        <v>903</v>
      </c>
      <c r="K862" s="320" t="s">
        <v>904</v>
      </c>
      <c r="L862" s="320">
        <v>3.0</v>
      </c>
      <c r="M862" s="293"/>
      <c r="N862" s="316">
        <f t="shared" si="122"/>
        <v>16</v>
      </c>
      <c r="O862" s="316">
        <f t="shared" si="119"/>
        <v>16</v>
      </c>
      <c r="P862" s="293"/>
      <c r="Q862" s="293"/>
      <c r="R862" s="293"/>
      <c r="S862" s="296"/>
      <c r="T862" s="296"/>
      <c r="U862" s="296"/>
    </row>
    <row r="863" outlineLevel="2">
      <c r="A863" s="317">
        <f t="shared" si="117"/>
        <v>1</v>
      </c>
      <c r="B863" s="318">
        <f t="shared" si="137"/>
        <v>698</v>
      </c>
      <c r="C863" s="347" t="s">
        <v>484</v>
      </c>
      <c r="D863" s="320" t="s">
        <v>1622</v>
      </c>
      <c r="E863" s="336" t="s">
        <v>1936</v>
      </c>
      <c r="F863" s="371"/>
      <c r="G863" s="202" t="s">
        <v>479</v>
      </c>
      <c r="H863" s="320"/>
      <c r="I863" s="294"/>
      <c r="J863" s="320" t="s">
        <v>903</v>
      </c>
      <c r="K863" s="320" t="s">
        <v>904</v>
      </c>
      <c r="L863" s="320">
        <v>3.0</v>
      </c>
      <c r="M863" s="293"/>
      <c r="N863" s="316">
        <f t="shared" si="122"/>
        <v>16</v>
      </c>
      <c r="O863" s="316">
        <f t="shared" si="119"/>
        <v>16</v>
      </c>
      <c r="P863" s="293"/>
      <c r="Q863" s="293"/>
      <c r="R863" s="293"/>
      <c r="S863" s="296"/>
      <c r="T863" s="296"/>
      <c r="U863" s="296"/>
    </row>
    <row r="864" outlineLevel="2">
      <c r="A864" s="317">
        <f t="shared" si="117"/>
        <v>1</v>
      </c>
      <c r="B864" s="318">
        <f t="shared" si="137"/>
        <v>699</v>
      </c>
      <c r="C864" s="347" t="s">
        <v>486</v>
      </c>
      <c r="D864" s="320" t="s">
        <v>1622</v>
      </c>
      <c r="E864" s="336" t="s">
        <v>1936</v>
      </c>
      <c r="F864" s="371"/>
      <c r="G864" s="202" t="s">
        <v>479</v>
      </c>
      <c r="H864" s="320"/>
      <c r="I864" s="294"/>
      <c r="J864" s="320" t="s">
        <v>903</v>
      </c>
      <c r="K864" s="320" t="s">
        <v>904</v>
      </c>
      <c r="L864" s="320">
        <v>3.0</v>
      </c>
      <c r="M864" s="293"/>
      <c r="N864" s="316">
        <f t="shared" si="122"/>
        <v>16</v>
      </c>
      <c r="O864" s="316">
        <f t="shared" si="119"/>
        <v>16</v>
      </c>
      <c r="P864" s="293"/>
      <c r="Q864" s="293"/>
      <c r="R864" s="293"/>
      <c r="S864" s="296"/>
      <c r="T864" s="296"/>
      <c r="U864" s="296"/>
    </row>
    <row r="865" outlineLevel="2">
      <c r="A865" s="317">
        <f t="shared" si="117"/>
        <v>1</v>
      </c>
      <c r="B865" s="318">
        <f t="shared" si="137"/>
        <v>700</v>
      </c>
      <c r="C865" s="347" t="s">
        <v>488</v>
      </c>
      <c r="D865" s="320" t="s">
        <v>1622</v>
      </c>
      <c r="E865" s="336" t="s">
        <v>1936</v>
      </c>
      <c r="F865" s="371"/>
      <c r="G865" s="202" t="s">
        <v>479</v>
      </c>
      <c r="H865" s="320"/>
      <c r="I865" s="294"/>
      <c r="J865" s="320" t="s">
        <v>903</v>
      </c>
      <c r="K865" s="320" t="s">
        <v>904</v>
      </c>
      <c r="L865" s="320">
        <v>3.0</v>
      </c>
      <c r="M865" s="293"/>
      <c r="N865" s="316">
        <f t="shared" si="122"/>
        <v>16</v>
      </c>
      <c r="O865" s="316">
        <f t="shared" si="119"/>
        <v>16</v>
      </c>
      <c r="P865" s="293"/>
      <c r="Q865" s="293"/>
      <c r="R865" s="293"/>
      <c r="S865" s="296"/>
      <c r="T865" s="296"/>
      <c r="U865" s="296"/>
    </row>
    <row r="866" outlineLevel="2">
      <c r="A866" s="317">
        <f t="shared" si="117"/>
        <v>1</v>
      </c>
      <c r="B866" s="318">
        <f t="shared" si="137"/>
        <v>701</v>
      </c>
      <c r="C866" s="347" t="s">
        <v>490</v>
      </c>
      <c r="D866" s="320" t="s">
        <v>1622</v>
      </c>
      <c r="E866" s="336" t="s">
        <v>1936</v>
      </c>
      <c r="F866" s="371"/>
      <c r="G866" s="202" t="s">
        <v>479</v>
      </c>
      <c r="H866" s="320"/>
      <c r="I866" s="294"/>
      <c r="J866" s="320" t="s">
        <v>903</v>
      </c>
      <c r="K866" s="320" t="s">
        <v>904</v>
      </c>
      <c r="L866" s="320">
        <v>3.0</v>
      </c>
      <c r="M866" s="293"/>
      <c r="N866" s="316">
        <f t="shared" si="122"/>
        <v>16</v>
      </c>
      <c r="O866" s="316">
        <f t="shared" si="119"/>
        <v>16</v>
      </c>
      <c r="P866" s="293"/>
      <c r="Q866" s="293"/>
      <c r="R866" s="293"/>
      <c r="S866" s="296"/>
      <c r="T866" s="296"/>
      <c r="U866" s="296"/>
    </row>
    <row r="867" outlineLevel="2">
      <c r="A867" s="317">
        <f t="shared" si="117"/>
        <v>1</v>
      </c>
      <c r="B867" s="318">
        <f t="shared" si="137"/>
        <v>702</v>
      </c>
      <c r="C867" s="347" t="s">
        <v>492</v>
      </c>
      <c r="D867" s="320" t="s">
        <v>1622</v>
      </c>
      <c r="E867" s="336" t="s">
        <v>1936</v>
      </c>
      <c r="F867" s="371"/>
      <c r="G867" s="202" t="s">
        <v>479</v>
      </c>
      <c r="H867" s="320"/>
      <c r="I867" s="294"/>
      <c r="J867" s="320" t="s">
        <v>903</v>
      </c>
      <c r="K867" s="320" t="s">
        <v>911</v>
      </c>
      <c r="L867" s="320">
        <v>4.0</v>
      </c>
      <c r="M867" s="293"/>
      <c r="N867" s="316">
        <f t="shared" si="122"/>
        <v>16</v>
      </c>
      <c r="O867" s="316">
        <f t="shared" si="119"/>
        <v>16</v>
      </c>
      <c r="P867" s="293"/>
      <c r="Q867" s="293"/>
      <c r="R867" s="293"/>
      <c r="S867" s="296"/>
      <c r="T867" s="296"/>
      <c r="U867" s="296"/>
    </row>
    <row r="868" outlineLevel="2">
      <c r="A868" s="317">
        <f t="shared" si="117"/>
        <v>1</v>
      </c>
      <c r="B868" s="318">
        <f t="shared" si="137"/>
        <v>703</v>
      </c>
      <c r="C868" s="347" t="s">
        <v>494</v>
      </c>
      <c r="D868" s="320" t="s">
        <v>1622</v>
      </c>
      <c r="E868" s="336" t="s">
        <v>1936</v>
      </c>
      <c r="F868" s="371"/>
      <c r="G868" s="217" t="s">
        <v>1942</v>
      </c>
      <c r="H868" s="320"/>
      <c r="I868" s="294"/>
      <c r="J868" s="320" t="s">
        <v>903</v>
      </c>
      <c r="K868" s="320" t="s">
        <v>904</v>
      </c>
      <c r="L868" s="320">
        <v>3.0</v>
      </c>
      <c r="M868" s="293"/>
      <c r="N868" s="316">
        <f t="shared" si="122"/>
        <v>16</v>
      </c>
      <c r="O868" s="316">
        <f t="shared" si="119"/>
        <v>16</v>
      </c>
      <c r="P868" s="293"/>
      <c r="Q868" s="293"/>
      <c r="R868" s="293"/>
      <c r="S868" s="296"/>
      <c r="T868" s="296"/>
      <c r="U868" s="296"/>
    </row>
    <row r="869" outlineLevel="2">
      <c r="A869" s="317">
        <f t="shared" si="117"/>
        <v>1</v>
      </c>
      <c r="B869" s="318">
        <f t="shared" si="137"/>
        <v>704</v>
      </c>
      <c r="C869" s="347" t="s">
        <v>496</v>
      </c>
      <c r="D869" s="320" t="s">
        <v>1622</v>
      </c>
      <c r="E869" s="336" t="s">
        <v>1936</v>
      </c>
      <c r="F869" s="371"/>
      <c r="G869" s="217" t="s">
        <v>1943</v>
      </c>
      <c r="H869" s="320"/>
      <c r="I869" s="294"/>
      <c r="J869" s="320" t="s">
        <v>903</v>
      </c>
      <c r="K869" s="320" t="s">
        <v>904</v>
      </c>
      <c r="L869" s="320">
        <v>3.0</v>
      </c>
      <c r="M869" s="293"/>
      <c r="N869" s="316">
        <f t="shared" si="122"/>
        <v>16</v>
      </c>
      <c r="O869" s="316">
        <f t="shared" si="119"/>
        <v>16</v>
      </c>
      <c r="P869" s="293"/>
      <c r="Q869" s="293"/>
      <c r="R869" s="293"/>
      <c r="S869" s="296"/>
      <c r="T869" s="296"/>
      <c r="U869" s="296"/>
    </row>
    <row r="870" outlineLevel="2">
      <c r="A870" s="317">
        <f t="shared" si="117"/>
        <v>1</v>
      </c>
      <c r="B870" s="318">
        <f t="shared" si="137"/>
        <v>705</v>
      </c>
      <c r="C870" s="347" t="s">
        <v>497</v>
      </c>
      <c r="D870" s="320" t="s">
        <v>1622</v>
      </c>
      <c r="E870" s="336" t="s">
        <v>1936</v>
      </c>
      <c r="F870" s="371"/>
      <c r="G870" s="217" t="s">
        <v>1944</v>
      </c>
      <c r="H870" s="320"/>
      <c r="I870" s="294"/>
      <c r="J870" s="320" t="s">
        <v>903</v>
      </c>
      <c r="K870" s="320" t="s">
        <v>904</v>
      </c>
      <c r="L870" s="320">
        <v>3.0</v>
      </c>
      <c r="M870" s="293"/>
      <c r="N870" s="316">
        <f t="shared" si="122"/>
        <v>16</v>
      </c>
      <c r="O870" s="316">
        <f t="shared" si="119"/>
        <v>16</v>
      </c>
      <c r="P870" s="293"/>
      <c r="Q870" s="293"/>
      <c r="R870" s="293"/>
      <c r="S870" s="296"/>
      <c r="T870" s="296"/>
      <c r="U870" s="296"/>
    </row>
    <row r="871" outlineLevel="2">
      <c r="A871" s="317">
        <f t="shared" si="117"/>
        <v>1</v>
      </c>
      <c r="B871" s="318">
        <f t="shared" si="137"/>
        <v>706</v>
      </c>
      <c r="C871" s="347" t="s">
        <v>500</v>
      </c>
      <c r="D871" s="320" t="s">
        <v>1622</v>
      </c>
      <c r="E871" s="336" t="s">
        <v>1936</v>
      </c>
      <c r="F871" s="371"/>
      <c r="G871" s="217" t="s">
        <v>1945</v>
      </c>
      <c r="H871" s="320"/>
      <c r="I871" s="294"/>
      <c r="J871" s="320" t="s">
        <v>903</v>
      </c>
      <c r="K871" s="320" t="s">
        <v>904</v>
      </c>
      <c r="L871" s="320">
        <v>3.0</v>
      </c>
      <c r="M871" s="293"/>
      <c r="N871" s="316">
        <f t="shared" si="122"/>
        <v>16</v>
      </c>
      <c r="O871" s="316">
        <f t="shared" si="119"/>
        <v>16</v>
      </c>
      <c r="P871" s="293"/>
      <c r="Q871" s="293"/>
      <c r="R871" s="293"/>
      <c r="S871" s="296"/>
      <c r="T871" s="296"/>
      <c r="U871" s="296"/>
    </row>
    <row r="872" outlineLevel="1">
      <c r="A872" s="294" t="str">
        <f t="shared" si="117"/>
        <v/>
      </c>
      <c r="B872" s="292" t="s">
        <v>988</v>
      </c>
      <c r="C872" s="312" t="s">
        <v>503</v>
      </c>
      <c r="D872" s="293"/>
      <c r="E872" s="366"/>
      <c r="F872" s="366"/>
      <c r="G872" s="373" t="s">
        <v>1946</v>
      </c>
      <c r="H872" s="1"/>
      <c r="I872" s="294"/>
      <c r="J872" s="294"/>
      <c r="K872" s="294"/>
      <c r="L872" s="294"/>
      <c r="M872" s="293"/>
      <c r="N872" s="316">
        <f t="shared" si="122"/>
        <v>16</v>
      </c>
      <c r="O872" s="293" t="str">
        <f t="shared" si="119"/>
        <v/>
      </c>
      <c r="P872" s="293"/>
      <c r="Q872" s="293"/>
      <c r="R872" s="293"/>
      <c r="S872" s="296"/>
      <c r="T872" s="296"/>
      <c r="U872" s="296"/>
    </row>
    <row r="873" outlineLevel="2">
      <c r="A873" s="317">
        <f t="shared" si="117"/>
        <v>1</v>
      </c>
      <c r="B873" s="318">
        <f t="shared" ref="B873:B886" si="138">IF(AND(C873&lt;&gt;"",D873&lt;&gt;""),COUNTIF($A$10:A873,"&gt;0"),"")</f>
        <v>707</v>
      </c>
      <c r="C873" s="374" t="s">
        <v>504</v>
      </c>
      <c r="D873" s="320" t="s">
        <v>1622</v>
      </c>
      <c r="E873" s="336" t="s">
        <v>1947</v>
      </c>
      <c r="F873" s="371"/>
      <c r="G873" s="216"/>
      <c r="H873" s="320"/>
      <c r="I873" s="294"/>
      <c r="J873" s="320" t="s">
        <v>903</v>
      </c>
      <c r="K873" s="320" t="s">
        <v>911</v>
      </c>
      <c r="L873" s="320">
        <v>4.0</v>
      </c>
      <c r="M873" s="293"/>
      <c r="N873" s="316">
        <f t="shared" si="122"/>
        <v>16</v>
      </c>
      <c r="O873" s="316">
        <f t="shared" si="119"/>
        <v>16</v>
      </c>
      <c r="P873" s="293"/>
      <c r="Q873" s="293"/>
      <c r="R873" s="293"/>
      <c r="S873" s="296"/>
      <c r="T873" s="296"/>
      <c r="U873" s="296"/>
    </row>
    <row r="874" outlineLevel="2">
      <c r="A874" s="317">
        <f t="shared" si="117"/>
        <v>1</v>
      </c>
      <c r="B874" s="318">
        <f t="shared" si="138"/>
        <v>708</v>
      </c>
      <c r="C874" s="347" t="s">
        <v>511</v>
      </c>
      <c r="D874" s="320" t="s">
        <v>1622</v>
      </c>
      <c r="E874" s="336" t="s">
        <v>1947</v>
      </c>
      <c r="F874" s="371"/>
      <c r="G874" s="217" t="s">
        <v>389</v>
      </c>
      <c r="H874" s="216" t="s">
        <v>1948</v>
      </c>
      <c r="I874" s="294"/>
      <c r="J874" s="320" t="s">
        <v>903</v>
      </c>
      <c r="K874" s="320" t="s">
        <v>911</v>
      </c>
      <c r="L874" s="320">
        <v>4.0</v>
      </c>
      <c r="M874" s="293"/>
      <c r="N874" s="316">
        <f t="shared" si="122"/>
        <v>16</v>
      </c>
      <c r="O874" s="316">
        <f t="shared" si="119"/>
        <v>16</v>
      </c>
      <c r="P874" s="293"/>
      <c r="Q874" s="293"/>
      <c r="R874" s="293"/>
      <c r="S874" s="296"/>
      <c r="T874" s="296"/>
      <c r="U874" s="296"/>
    </row>
    <row r="875" outlineLevel="2">
      <c r="A875" s="317">
        <f t="shared" si="117"/>
        <v>1</v>
      </c>
      <c r="B875" s="318">
        <f t="shared" si="138"/>
        <v>709</v>
      </c>
      <c r="C875" s="347" t="s">
        <v>515</v>
      </c>
      <c r="D875" s="320" t="s">
        <v>1622</v>
      </c>
      <c r="E875" s="336" t="s">
        <v>1947</v>
      </c>
      <c r="F875" s="371"/>
      <c r="G875" s="216"/>
      <c r="H875" s="320"/>
      <c r="I875" s="294"/>
      <c r="J875" s="320" t="s">
        <v>903</v>
      </c>
      <c r="K875" s="320" t="s">
        <v>911</v>
      </c>
      <c r="L875" s="320">
        <v>4.0</v>
      </c>
      <c r="M875" s="293"/>
      <c r="N875" s="316">
        <f t="shared" si="122"/>
        <v>16</v>
      </c>
      <c r="O875" s="316">
        <f t="shared" si="119"/>
        <v>16</v>
      </c>
      <c r="P875" s="293"/>
      <c r="Q875" s="293"/>
      <c r="R875" s="293"/>
      <c r="S875" s="296"/>
      <c r="T875" s="296"/>
      <c r="U875" s="296"/>
    </row>
    <row r="876" outlineLevel="2">
      <c r="A876" s="317">
        <f t="shared" si="117"/>
        <v>1</v>
      </c>
      <c r="B876" s="318">
        <f t="shared" si="138"/>
        <v>710</v>
      </c>
      <c r="C876" s="347" t="s">
        <v>517</v>
      </c>
      <c r="D876" s="320" t="s">
        <v>1622</v>
      </c>
      <c r="E876" s="336" t="s">
        <v>1947</v>
      </c>
      <c r="F876" s="371"/>
      <c r="G876" s="320"/>
      <c r="H876" s="320"/>
      <c r="I876" s="294"/>
      <c r="J876" s="320" t="s">
        <v>903</v>
      </c>
      <c r="K876" s="320" t="s">
        <v>904</v>
      </c>
      <c r="L876" s="320">
        <v>3.0</v>
      </c>
      <c r="M876" s="293"/>
      <c r="N876" s="316">
        <f t="shared" si="122"/>
        <v>16</v>
      </c>
      <c r="O876" s="316">
        <f t="shared" si="119"/>
        <v>16</v>
      </c>
      <c r="P876" s="293"/>
      <c r="Q876" s="293"/>
      <c r="R876" s="293"/>
      <c r="S876" s="296"/>
      <c r="T876" s="296"/>
      <c r="U876" s="296"/>
    </row>
    <row r="877" outlineLevel="2">
      <c r="A877" s="317">
        <f t="shared" si="117"/>
        <v>1</v>
      </c>
      <c r="B877" s="318">
        <f t="shared" si="138"/>
        <v>711</v>
      </c>
      <c r="C877" s="347" t="s">
        <v>518</v>
      </c>
      <c r="D877" s="320" t="s">
        <v>1622</v>
      </c>
      <c r="E877" s="336" t="s">
        <v>1947</v>
      </c>
      <c r="F877" s="371"/>
      <c r="G877" s="320"/>
      <c r="H877" s="320"/>
      <c r="I877" s="294"/>
      <c r="J877" s="320" t="s">
        <v>903</v>
      </c>
      <c r="K877" s="320" t="s">
        <v>904</v>
      </c>
      <c r="L877" s="320">
        <v>3.0</v>
      </c>
      <c r="M877" s="293"/>
      <c r="N877" s="316">
        <f t="shared" si="122"/>
        <v>16</v>
      </c>
      <c r="O877" s="316">
        <f t="shared" si="119"/>
        <v>16</v>
      </c>
      <c r="P877" s="293"/>
      <c r="Q877" s="293"/>
      <c r="R877" s="293"/>
      <c r="S877" s="296"/>
      <c r="T877" s="296"/>
      <c r="U877" s="296"/>
    </row>
    <row r="878" outlineLevel="2">
      <c r="A878" s="317">
        <f t="shared" si="117"/>
        <v>1</v>
      </c>
      <c r="B878" s="318">
        <f t="shared" si="138"/>
        <v>712</v>
      </c>
      <c r="C878" s="347" t="s">
        <v>1869</v>
      </c>
      <c r="D878" s="320" t="s">
        <v>1622</v>
      </c>
      <c r="E878" s="336" t="s">
        <v>1947</v>
      </c>
      <c r="F878" s="371"/>
      <c r="G878" s="320"/>
      <c r="H878" s="320"/>
      <c r="I878" s="294"/>
      <c r="J878" s="320" t="s">
        <v>903</v>
      </c>
      <c r="K878" s="320" t="s">
        <v>911</v>
      </c>
      <c r="L878" s="320">
        <v>4.0</v>
      </c>
      <c r="M878" s="293"/>
      <c r="N878" s="316">
        <f t="shared" si="122"/>
        <v>16</v>
      </c>
      <c r="O878" s="316">
        <f t="shared" si="119"/>
        <v>16</v>
      </c>
      <c r="P878" s="293"/>
      <c r="Q878" s="293"/>
      <c r="R878" s="293"/>
      <c r="S878" s="296"/>
      <c r="T878" s="296"/>
      <c r="U878" s="296"/>
    </row>
    <row r="879" outlineLevel="2">
      <c r="A879" s="317">
        <f t="shared" si="117"/>
        <v>1</v>
      </c>
      <c r="B879" s="318">
        <f t="shared" si="138"/>
        <v>713</v>
      </c>
      <c r="C879" s="347" t="s">
        <v>520</v>
      </c>
      <c r="D879" s="320" t="s">
        <v>1622</v>
      </c>
      <c r="E879" s="336" t="s">
        <v>1947</v>
      </c>
      <c r="F879" s="371"/>
      <c r="G879" s="320"/>
      <c r="H879" s="320"/>
      <c r="I879" s="294"/>
      <c r="J879" s="320" t="s">
        <v>903</v>
      </c>
      <c r="K879" s="320" t="s">
        <v>911</v>
      </c>
      <c r="L879" s="320">
        <v>4.0</v>
      </c>
      <c r="M879" s="293"/>
      <c r="N879" s="316">
        <f t="shared" si="122"/>
        <v>16</v>
      </c>
      <c r="O879" s="316">
        <f t="shared" si="119"/>
        <v>16</v>
      </c>
      <c r="P879" s="293"/>
      <c r="Q879" s="293"/>
      <c r="R879" s="293"/>
      <c r="S879" s="296"/>
      <c r="T879" s="296"/>
      <c r="U879" s="296"/>
    </row>
    <row r="880" outlineLevel="2">
      <c r="A880" s="317">
        <f t="shared" si="117"/>
        <v>1</v>
      </c>
      <c r="B880" s="318">
        <f t="shared" si="138"/>
        <v>714</v>
      </c>
      <c r="C880" s="322" t="s">
        <v>521</v>
      </c>
      <c r="D880" s="320" t="s">
        <v>1622</v>
      </c>
      <c r="E880" s="336" t="s">
        <v>1947</v>
      </c>
      <c r="F880" s="371"/>
      <c r="G880" s="320"/>
      <c r="H880" s="320"/>
      <c r="I880" s="294"/>
      <c r="J880" s="320" t="s">
        <v>903</v>
      </c>
      <c r="K880" s="320" t="s">
        <v>911</v>
      </c>
      <c r="L880" s="320">
        <v>4.0</v>
      </c>
      <c r="M880" s="293"/>
      <c r="N880" s="316">
        <f t="shared" si="122"/>
        <v>16</v>
      </c>
      <c r="O880" s="316">
        <f t="shared" si="119"/>
        <v>16</v>
      </c>
      <c r="P880" s="293"/>
      <c r="Q880" s="293"/>
      <c r="R880" s="293"/>
      <c r="S880" s="296"/>
      <c r="T880" s="296"/>
      <c r="U880" s="296"/>
    </row>
    <row r="881" outlineLevel="2">
      <c r="A881" s="317">
        <f t="shared" si="117"/>
        <v>1</v>
      </c>
      <c r="B881" s="318">
        <f t="shared" si="138"/>
        <v>715</v>
      </c>
      <c r="C881" s="347" t="s">
        <v>522</v>
      </c>
      <c r="D881" s="320" t="s">
        <v>1622</v>
      </c>
      <c r="E881" s="336" t="s">
        <v>1947</v>
      </c>
      <c r="F881" s="371"/>
      <c r="G881" s="320"/>
      <c r="H881" s="320"/>
      <c r="I881" s="294"/>
      <c r="J881" s="320" t="s">
        <v>903</v>
      </c>
      <c r="K881" s="320" t="s">
        <v>911</v>
      </c>
      <c r="L881" s="320">
        <v>4.0</v>
      </c>
      <c r="M881" s="293"/>
      <c r="N881" s="316">
        <f t="shared" si="122"/>
        <v>16</v>
      </c>
      <c r="O881" s="316">
        <f t="shared" si="119"/>
        <v>16</v>
      </c>
      <c r="P881" s="293"/>
      <c r="Q881" s="293"/>
      <c r="R881" s="293"/>
      <c r="S881" s="296"/>
      <c r="T881" s="296"/>
      <c r="U881" s="296"/>
    </row>
    <row r="882" outlineLevel="2">
      <c r="A882" s="317">
        <f t="shared" si="117"/>
        <v>1</v>
      </c>
      <c r="B882" s="318">
        <f t="shared" si="138"/>
        <v>716</v>
      </c>
      <c r="C882" s="322" t="s">
        <v>523</v>
      </c>
      <c r="D882" s="320" t="s">
        <v>1622</v>
      </c>
      <c r="E882" s="336" t="s">
        <v>1947</v>
      </c>
      <c r="F882" s="371"/>
      <c r="G882" s="320"/>
      <c r="H882" s="320"/>
      <c r="I882" s="294"/>
      <c r="J882" s="320" t="s">
        <v>903</v>
      </c>
      <c r="K882" s="320" t="s">
        <v>911</v>
      </c>
      <c r="L882" s="320">
        <v>4.0</v>
      </c>
      <c r="M882" s="293"/>
      <c r="N882" s="316">
        <f t="shared" si="122"/>
        <v>16</v>
      </c>
      <c r="O882" s="316">
        <f t="shared" si="119"/>
        <v>16</v>
      </c>
      <c r="P882" s="293"/>
      <c r="Q882" s="293"/>
      <c r="R882" s="293"/>
      <c r="S882" s="296"/>
      <c r="T882" s="296"/>
      <c r="U882" s="296"/>
    </row>
    <row r="883" outlineLevel="2">
      <c r="A883" s="317">
        <f t="shared" si="117"/>
        <v>1</v>
      </c>
      <c r="B883" s="318">
        <f t="shared" si="138"/>
        <v>717</v>
      </c>
      <c r="C883" s="347" t="s">
        <v>524</v>
      </c>
      <c r="D883" s="320" t="s">
        <v>1622</v>
      </c>
      <c r="E883" s="336" t="s">
        <v>1947</v>
      </c>
      <c r="F883" s="371"/>
      <c r="G883" s="320"/>
      <c r="H883" s="320"/>
      <c r="I883" s="294"/>
      <c r="J883" s="320" t="s">
        <v>903</v>
      </c>
      <c r="K883" s="320" t="s">
        <v>911</v>
      </c>
      <c r="L883" s="320">
        <v>4.0</v>
      </c>
      <c r="M883" s="293"/>
      <c r="N883" s="316">
        <f t="shared" si="122"/>
        <v>16</v>
      </c>
      <c r="O883" s="316">
        <f t="shared" si="119"/>
        <v>16</v>
      </c>
      <c r="P883" s="293"/>
      <c r="Q883" s="293"/>
      <c r="R883" s="293"/>
      <c r="S883" s="296"/>
      <c r="T883" s="296"/>
      <c r="U883" s="296"/>
    </row>
    <row r="884" outlineLevel="2">
      <c r="A884" s="317">
        <f t="shared" si="117"/>
        <v>1</v>
      </c>
      <c r="B884" s="318">
        <f t="shared" si="138"/>
        <v>718</v>
      </c>
      <c r="C884" s="347" t="s">
        <v>525</v>
      </c>
      <c r="D884" s="320" t="s">
        <v>1622</v>
      </c>
      <c r="E884" s="336" t="s">
        <v>1947</v>
      </c>
      <c r="F884" s="371"/>
      <c r="G884" s="320"/>
      <c r="H884" s="320"/>
      <c r="I884" s="294"/>
      <c r="J884" s="320" t="s">
        <v>903</v>
      </c>
      <c r="K884" s="320" t="s">
        <v>911</v>
      </c>
      <c r="L884" s="320">
        <v>4.0</v>
      </c>
      <c r="M884" s="293"/>
      <c r="N884" s="316">
        <f t="shared" si="122"/>
        <v>16</v>
      </c>
      <c r="O884" s="316">
        <f t="shared" si="119"/>
        <v>16</v>
      </c>
      <c r="P884" s="293"/>
      <c r="Q884" s="293"/>
      <c r="R884" s="293"/>
      <c r="S884" s="296"/>
      <c r="T884" s="296"/>
      <c r="U884" s="296"/>
    </row>
    <row r="885" outlineLevel="2">
      <c r="A885" s="317">
        <f t="shared" si="117"/>
        <v>1</v>
      </c>
      <c r="B885" s="318">
        <f t="shared" si="138"/>
        <v>719</v>
      </c>
      <c r="C885" s="347" t="s">
        <v>526</v>
      </c>
      <c r="D885" s="320" t="s">
        <v>1622</v>
      </c>
      <c r="E885" s="336" t="s">
        <v>1947</v>
      </c>
      <c r="F885" s="371"/>
      <c r="G885" s="320"/>
      <c r="H885" s="320"/>
      <c r="I885" s="294"/>
      <c r="J885" s="320" t="s">
        <v>903</v>
      </c>
      <c r="K885" s="320" t="s">
        <v>911</v>
      </c>
      <c r="L885" s="320">
        <v>4.0</v>
      </c>
      <c r="M885" s="293"/>
      <c r="N885" s="316">
        <f t="shared" si="122"/>
        <v>16</v>
      </c>
      <c r="O885" s="316">
        <f t="shared" si="119"/>
        <v>16</v>
      </c>
      <c r="P885" s="293"/>
      <c r="Q885" s="293"/>
      <c r="R885" s="293"/>
      <c r="S885" s="296"/>
      <c r="T885" s="296"/>
      <c r="U885" s="296"/>
    </row>
    <row r="886" outlineLevel="2">
      <c r="A886" s="317">
        <f t="shared" si="117"/>
        <v>1</v>
      </c>
      <c r="B886" s="318">
        <f t="shared" si="138"/>
        <v>720</v>
      </c>
      <c r="C886" s="347" t="s">
        <v>527</v>
      </c>
      <c r="D886" s="320" t="s">
        <v>1622</v>
      </c>
      <c r="E886" s="336" t="s">
        <v>1947</v>
      </c>
      <c r="F886" s="371"/>
      <c r="G886" s="320"/>
      <c r="H886" s="320"/>
      <c r="I886" s="294"/>
      <c r="J886" s="320" t="s">
        <v>903</v>
      </c>
      <c r="K886" s="320" t="s">
        <v>911</v>
      </c>
      <c r="L886" s="320">
        <v>4.0</v>
      </c>
      <c r="M886" s="293"/>
      <c r="N886" s="316">
        <f t="shared" si="122"/>
        <v>16</v>
      </c>
      <c r="O886" s="316">
        <f t="shared" si="119"/>
        <v>16</v>
      </c>
      <c r="P886" s="293"/>
      <c r="Q886" s="293"/>
      <c r="R886" s="293"/>
      <c r="S886" s="296"/>
      <c r="T886" s="296"/>
      <c r="U886" s="296"/>
    </row>
    <row r="887" outlineLevel="1">
      <c r="A887" s="294" t="str">
        <f t="shared" si="117"/>
        <v/>
      </c>
      <c r="B887" s="327" t="s">
        <v>1870</v>
      </c>
      <c r="C887" s="312" t="s">
        <v>528</v>
      </c>
      <c r="D887" s="294"/>
      <c r="E887" s="325"/>
      <c r="F887" s="325"/>
      <c r="G887" s="337" t="s">
        <v>1949</v>
      </c>
      <c r="H887" s="294"/>
      <c r="I887" s="294"/>
      <c r="J887" s="294"/>
      <c r="K887" s="294"/>
      <c r="L887" s="294"/>
      <c r="M887" s="293"/>
      <c r="N887" s="316">
        <f t="shared" si="122"/>
        <v>16</v>
      </c>
      <c r="O887" s="293" t="str">
        <f t="shared" si="119"/>
        <v/>
      </c>
      <c r="P887" s="293"/>
      <c r="Q887" s="293"/>
      <c r="R887" s="293"/>
      <c r="S887" s="296"/>
      <c r="T887" s="296"/>
      <c r="U887" s="296"/>
    </row>
    <row r="888" outlineLevel="1">
      <c r="A888" s="294" t="str">
        <f t="shared" si="117"/>
        <v/>
      </c>
      <c r="B888" s="292" t="s">
        <v>899</v>
      </c>
      <c r="C888" s="312" t="s">
        <v>1871</v>
      </c>
      <c r="D888" s="294"/>
      <c r="E888" s="325"/>
      <c r="F888" s="325"/>
      <c r="G888" s="294"/>
      <c r="H888" s="294"/>
      <c r="I888" s="294"/>
      <c r="J888" s="294"/>
      <c r="K888" s="294"/>
      <c r="L888" s="294"/>
      <c r="M888" s="293"/>
      <c r="N888" s="316">
        <f t="shared" si="122"/>
        <v>16</v>
      </c>
      <c r="O888" s="293" t="str">
        <f t="shared" si="119"/>
        <v/>
      </c>
      <c r="P888" s="293"/>
      <c r="Q888" s="293"/>
      <c r="R888" s="293"/>
      <c r="S888" s="296"/>
      <c r="T888" s="296"/>
      <c r="U888" s="296"/>
    </row>
    <row r="889" outlineLevel="2">
      <c r="A889" s="317">
        <f t="shared" si="117"/>
        <v>1</v>
      </c>
      <c r="B889" s="318">
        <f t="shared" ref="B889:B890" si="139">IF(AND(C889&lt;&gt;"",D889&lt;&gt;""),COUNTIF($A$10:A889,"&gt;0"),"")</f>
        <v>721</v>
      </c>
      <c r="C889" s="347" t="s">
        <v>1872</v>
      </c>
      <c r="D889" s="320" t="s">
        <v>1622</v>
      </c>
      <c r="E889" s="336" t="s">
        <v>1947</v>
      </c>
      <c r="F889" s="371"/>
      <c r="G889" s="320"/>
      <c r="H889" s="320"/>
      <c r="I889" s="294"/>
      <c r="J889" s="320" t="s">
        <v>903</v>
      </c>
      <c r="K889" s="320" t="s">
        <v>911</v>
      </c>
      <c r="L889" s="320">
        <v>4.0</v>
      </c>
      <c r="M889" s="293"/>
      <c r="N889" s="316">
        <f t="shared" si="122"/>
        <v>16</v>
      </c>
      <c r="O889" s="316">
        <f t="shared" si="119"/>
        <v>16</v>
      </c>
      <c r="P889" s="293"/>
      <c r="Q889" s="293"/>
      <c r="R889" s="293"/>
      <c r="S889" s="296"/>
      <c r="T889" s="296"/>
      <c r="U889" s="296"/>
    </row>
    <row r="890" outlineLevel="2">
      <c r="A890" s="317">
        <f t="shared" si="117"/>
        <v>1</v>
      </c>
      <c r="B890" s="318">
        <f t="shared" si="139"/>
        <v>722</v>
      </c>
      <c r="C890" s="347" t="s">
        <v>1873</v>
      </c>
      <c r="D890" s="320" t="s">
        <v>1622</v>
      </c>
      <c r="E890" s="336" t="s">
        <v>1947</v>
      </c>
      <c r="F890" s="371"/>
      <c r="G890" s="320"/>
      <c r="H890" s="320"/>
      <c r="I890" s="294"/>
      <c r="J890" s="320" t="s">
        <v>903</v>
      </c>
      <c r="K890" s="320" t="s">
        <v>911</v>
      </c>
      <c r="L890" s="320">
        <v>4.0</v>
      </c>
      <c r="M890" s="293"/>
      <c r="N890" s="316">
        <f t="shared" si="122"/>
        <v>16</v>
      </c>
      <c r="O890" s="316">
        <f t="shared" si="119"/>
        <v>16</v>
      </c>
      <c r="P890" s="293"/>
      <c r="Q890" s="293"/>
      <c r="R890" s="293"/>
      <c r="S890" s="296"/>
      <c r="T890" s="296"/>
      <c r="U890" s="296"/>
    </row>
    <row r="891" outlineLevel="1">
      <c r="A891" s="294" t="str">
        <f t="shared" si="117"/>
        <v/>
      </c>
      <c r="B891" s="292" t="s">
        <v>913</v>
      </c>
      <c r="C891" s="312" t="s">
        <v>1874</v>
      </c>
      <c r="D891" s="293"/>
      <c r="E891" s="366"/>
      <c r="F891" s="366"/>
      <c r="G891" s="1"/>
      <c r="H891" s="1"/>
      <c r="I891" s="294"/>
      <c r="J891" s="294"/>
      <c r="K891" s="294"/>
      <c r="L891" s="294"/>
      <c r="M891" s="293"/>
      <c r="N891" s="316">
        <f t="shared" si="122"/>
        <v>16</v>
      </c>
      <c r="O891" s="293" t="str">
        <f t="shared" si="119"/>
        <v/>
      </c>
      <c r="P891" s="293"/>
      <c r="Q891" s="293"/>
      <c r="R891" s="293"/>
      <c r="S891" s="296"/>
      <c r="T891" s="296"/>
      <c r="U891" s="296"/>
    </row>
    <row r="892" outlineLevel="2">
      <c r="A892" s="317">
        <f t="shared" si="117"/>
        <v>1</v>
      </c>
      <c r="B892" s="318">
        <f t="shared" ref="B892:B899" si="140">IF(AND(C892&lt;&gt;"",D892&lt;&gt;""),COUNTIF($A$10:A892,"&gt;0"),"")</f>
        <v>723</v>
      </c>
      <c r="C892" s="347" t="s">
        <v>1875</v>
      </c>
      <c r="D892" s="320" t="s">
        <v>1622</v>
      </c>
      <c r="E892" s="336" t="s">
        <v>1947</v>
      </c>
      <c r="F892" s="371"/>
      <c r="G892" s="320"/>
      <c r="H892" s="320"/>
      <c r="I892" s="294"/>
      <c r="J892" s="320" t="s">
        <v>903</v>
      </c>
      <c r="K892" s="320" t="s">
        <v>911</v>
      </c>
      <c r="L892" s="320">
        <v>4.0</v>
      </c>
      <c r="M892" s="293"/>
      <c r="N892" s="316">
        <f t="shared" si="122"/>
        <v>16</v>
      </c>
      <c r="O892" s="316">
        <f t="shared" si="119"/>
        <v>16</v>
      </c>
      <c r="P892" s="293"/>
      <c r="Q892" s="293"/>
      <c r="R892" s="293"/>
      <c r="S892" s="296"/>
      <c r="T892" s="296"/>
      <c r="U892" s="296"/>
    </row>
    <row r="893" outlineLevel="2">
      <c r="A893" s="317">
        <f t="shared" si="117"/>
        <v>1</v>
      </c>
      <c r="B893" s="318">
        <f t="shared" si="140"/>
        <v>724</v>
      </c>
      <c r="C893" s="347" t="s">
        <v>1876</v>
      </c>
      <c r="D893" s="320" t="s">
        <v>1622</v>
      </c>
      <c r="E893" s="336" t="s">
        <v>1947</v>
      </c>
      <c r="F893" s="371"/>
      <c r="G893" s="320"/>
      <c r="H893" s="320"/>
      <c r="I893" s="294"/>
      <c r="J893" s="320" t="s">
        <v>903</v>
      </c>
      <c r="K893" s="320" t="s">
        <v>911</v>
      </c>
      <c r="L893" s="320">
        <v>4.0</v>
      </c>
      <c r="M893" s="293"/>
      <c r="N893" s="316">
        <f t="shared" si="122"/>
        <v>16</v>
      </c>
      <c r="O893" s="316">
        <f t="shared" si="119"/>
        <v>16</v>
      </c>
      <c r="P893" s="293"/>
      <c r="Q893" s="293"/>
      <c r="R893" s="293"/>
      <c r="S893" s="296"/>
      <c r="T893" s="296"/>
      <c r="U893" s="296"/>
    </row>
    <row r="894" outlineLevel="2">
      <c r="A894" s="317">
        <f t="shared" si="117"/>
        <v>1</v>
      </c>
      <c r="B894" s="318">
        <f t="shared" si="140"/>
        <v>725</v>
      </c>
      <c r="C894" s="347" t="s">
        <v>1877</v>
      </c>
      <c r="D894" s="320" t="s">
        <v>1622</v>
      </c>
      <c r="E894" s="336" t="s">
        <v>1947</v>
      </c>
      <c r="F894" s="371"/>
      <c r="G894" s="320"/>
      <c r="H894" s="320"/>
      <c r="I894" s="294"/>
      <c r="J894" s="320" t="s">
        <v>903</v>
      </c>
      <c r="K894" s="320" t="s">
        <v>911</v>
      </c>
      <c r="L894" s="320">
        <v>4.0</v>
      </c>
      <c r="M894" s="293"/>
      <c r="N894" s="316">
        <f t="shared" si="122"/>
        <v>16</v>
      </c>
      <c r="O894" s="316">
        <f t="shared" si="119"/>
        <v>16</v>
      </c>
      <c r="P894" s="293"/>
      <c r="Q894" s="293"/>
      <c r="R894" s="293"/>
      <c r="S894" s="296"/>
      <c r="T894" s="296"/>
      <c r="U894" s="296"/>
    </row>
    <row r="895" outlineLevel="2">
      <c r="A895" s="317">
        <f t="shared" si="117"/>
        <v>1</v>
      </c>
      <c r="B895" s="318">
        <f t="shared" si="140"/>
        <v>726</v>
      </c>
      <c r="C895" s="347" t="s">
        <v>1878</v>
      </c>
      <c r="D895" s="320" t="s">
        <v>1622</v>
      </c>
      <c r="E895" s="336" t="s">
        <v>1947</v>
      </c>
      <c r="F895" s="371"/>
      <c r="G895" s="320"/>
      <c r="H895" s="320"/>
      <c r="I895" s="294"/>
      <c r="J895" s="320" t="s">
        <v>903</v>
      </c>
      <c r="K895" s="320" t="s">
        <v>911</v>
      </c>
      <c r="L895" s="320">
        <v>4.0</v>
      </c>
      <c r="M895" s="293"/>
      <c r="N895" s="316">
        <f t="shared" si="122"/>
        <v>16</v>
      </c>
      <c r="O895" s="316">
        <f t="shared" si="119"/>
        <v>16</v>
      </c>
      <c r="P895" s="293"/>
      <c r="Q895" s="293"/>
      <c r="R895" s="293"/>
      <c r="S895" s="296"/>
      <c r="T895" s="296"/>
      <c r="U895" s="296"/>
    </row>
    <row r="896" outlineLevel="2">
      <c r="A896" s="317">
        <f t="shared" si="117"/>
        <v>1</v>
      </c>
      <c r="B896" s="318">
        <f t="shared" si="140"/>
        <v>727</v>
      </c>
      <c r="C896" s="347" t="s">
        <v>1879</v>
      </c>
      <c r="D896" s="320" t="s">
        <v>1622</v>
      </c>
      <c r="E896" s="336" t="s">
        <v>1947</v>
      </c>
      <c r="F896" s="371"/>
      <c r="G896" s="320"/>
      <c r="H896" s="320"/>
      <c r="I896" s="294"/>
      <c r="J896" s="320" t="s">
        <v>903</v>
      </c>
      <c r="K896" s="320" t="s">
        <v>911</v>
      </c>
      <c r="L896" s="320">
        <v>4.0</v>
      </c>
      <c r="M896" s="293"/>
      <c r="N896" s="316">
        <f t="shared" si="122"/>
        <v>16</v>
      </c>
      <c r="O896" s="316">
        <f t="shared" si="119"/>
        <v>16</v>
      </c>
      <c r="P896" s="293"/>
      <c r="Q896" s="293"/>
      <c r="R896" s="293"/>
      <c r="S896" s="296"/>
      <c r="T896" s="296"/>
      <c r="U896" s="296"/>
    </row>
    <row r="897" outlineLevel="2">
      <c r="A897" s="317">
        <f t="shared" si="117"/>
        <v>1</v>
      </c>
      <c r="B897" s="318">
        <f t="shared" si="140"/>
        <v>728</v>
      </c>
      <c r="C897" s="347" t="s">
        <v>1880</v>
      </c>
      <c r="D897" s="320" t="s">
        <v>1622</v>
      </c>
      <c r="E897" s="336" t="s">
        <v>1947</v>
      </c>
      <c r="F897" s="371"/>
      <c r="G897" s="320"/>
      <c r="H897" s="320"/>
      <c r="I897" s="294"/>
      <c r="J897" s="320" t="s">
        <v>903</v>
      </c>
      <c r="K897" s="320" t="s">
        <v>911</v>
      </c>
      <c r="L897" s="320">
        <v>4.0</v>
      </c>
      <c r="M897" s="293"/>
      <c r="N897" s="316">
        <f t="shared" si="122"/>
        <v>16</v>
      </c>
      <c r="O897" s="316">
        <f t="shared" si="119"/>
        <v>16</v>
      </c>
      <c r="P897" s="293"/>
      <c r="Q897" s="293"/>
      <c r="R897" s="293"/>
      <c r="S897" s="296"/>
      <c r="T897" s="296"/>
      <c r="U897" s="296"/>
    </row>
    <row r="898" outlineLevel="2">
      <c r="A898" s="317">
        <f t="shared" si="117"/>
        <v>1</v>
      </c>
      <c r="B898" s="318">
        <f t="shared" si="140"/>
        <v>729</v>
      </c>
      <c r="C898" s="347" t="s">
        <v>1881</v>
      </c>
      <c r="D898" s="320" t="s">
        <v>1622</v>
      </c>
      <c r="E898" s="336" t="s">
        <v>1947</v>
      </c>
      <c r="F898" s="371"/>
      <c r="G898" s="320"/>
      <c r="H898" s="320"/>
      <c r="I898" s="294"/>
      <c r="J898" s="320" t="s">
        <v>903</v>
      </c>
      <c r="K898" s="320" t="s">
        <v>911</v>
      </c>
      <c r="L898" s="320">
        <v>4.0</v>
      </c>
      <c r="M898" s="293"/>
      <c r="N898" s="316">
        <f t="shared" si="122"/>
        <v>16</v>
      </c>
      <c r="O898" s="316">
        <f t="shared" si="119"/>
        <v>16</v>
      </c>
      <c r="P898" s="293"/>
      <c r="Q898" s="293"/>
      <c r="R898" s="293"/>
      <c r="S898" s="296"/>
      <c r="T898" s="296"/>
      <c r="U898" s="296"/>
    </row>
    <row r="899" outlineLevel="2">
      <c r="A899" s="317">
        <f t="shared" si="117"/>
        <v>1</v>
      </c>
      <c r="B899" s="318">
        <f t="shared" si="140"/>
        <v>730</v>
      </c>
      <c r="C899" s="347" t="s">
        <v>1882</v>
      </c>
      <c r="D899" s="320" t="s">
        <v>1622</v>
      </c>
      <c r="E899" s="336" t="s">
        <v>1947</v>
      </c>
      <c r="F899" s="371"/>
      <c r="G899" s="320"/>
      <c r="H899" s="320"/>
      <c r="I899" s="294"/>
      <c r="J899" s="320" t="s">
        <v>903</v>
      </c>
      <c r="K899" s="320" t="s">
        <v>911</v>
      </c>
      <c r="L899" s="320">
        <v>4.0</v>
      </c>
      <c r="M899" s="293"/>
      <c r="N899" s="316">
        <f t="shared" si="122"/>
        <v>16</v>
      </c>
      <c r="O899" s="316">
        <f t="shared" si="119"/>
        <v>16</v>
      </c>
      <c r="P899" s="293"/>
      <c r="Q899" s="293"/>
      <c r="R899" s="293"/>
      <c r="S899" s="296"/>
      <c r="T899" s="296"/>
      <c r="U899" s="296"/>
    </row>
    <row r="900" outlineLevel="1">
      <c r="A900" s="294" t="str">
        <f t="shared" si="117"/>
        <v/>
      </c>
      <c r="B900" s="292" t="s">
        <v>949</v>
      </c>
      <c r="C900" s="312" t="s">
        <v>1883</v>
      </c>
      <c r="D900" s="293"/>
      <c r="E900" s="366"/>
      <c r="F900" s="366"/>
      <c r="G900" s="1"/>
      <c r="H900" s="1"/>
      <c r="I900" s="294"/>
      <c r="J900" s="294"/>
      <c r="K900" s="294"/>
      <c r="L900" s="294"/>
      <c r="M900" s="293"/>
      <c r="N900" s="316">
        <f t="shared" si="122"/>
        <v>16</v>
      </c>
      <c r="O900" s="293" t="str">
        <f t="shared" si="119"/>
        <v/>
      </c>
      <c r="P900" s="293"/>
      <c r="Q900" s="293"/>
      <c r="R900" s="293"/>
      <c r="S900" s="296"/>
      <c r="T900" s="296"/>
      <c r="U900" s="296"/>
    </row>
    <row r="901" outlineLevel="2">
      <c r="A901" s="317">
        <f t="shared" si="117"/>
        <v>1</v>
      </c>
      <c r="B901" s="318">
        <f t="shared" ref="B901:B911" si="141">IF(AND(C901&lt;&gt;"",D901&lt;&gt;""),COUNTIF($A$10:A901,"&gt;0"),"")</f>
        <v>731</v>
      </c>
      <c r="C901" s="347" t="s">
        <v>1884</v>
      </c>
      <c r="D901" s="320" t="s">
        <v>1622</v>
      </c>
      <c r="E901" s="336" t="s">
        <v>1947</v>
      </c>
      <c r="F901" s="371"/>
      <c r="G901" s="320"/>
      <c r="H901" s="320"/>
      <c r="I901" s="294"/>
      <c r="J901" s="320" t="s">
        <v>903</v>
      </c>
      <c r="K901" s="320" t="s">
        <v>911</v>
      </c>
      <c r="L901" s="320">
        <v>4.0</v>
      </c>
      <c r="M901" s="293"/>
      <c r="N901" s="316">
        <f t="shared" si="122"/>
        <v>16</v>
      </c>
      <c r="O901" s="316">
        <f t="shared" si="119"/>
        <v>16</v>
      </c>
      <c r="P901" s="293"/>
      <c r="Q901" s="293"/>
      <c r="R901" s="293"/>
      <c r="S901" s="296"/>
      <c r="T901" s="296"/>
      <c r="U901" s="296"/>
    </row>
    <row r="902" outlineLevel="2">
      <c r="A902" s="317">
        <f t="shared" si="117"/>
        <v>1</v>
      </c>
      <c r="B902" s="318">
        <f t="shared" si="141"/>
        <v>732</v>
      </c>
      <c r="C902" s="347" t="s">
        <v>1885</v>
      </c>
      <c r="D902" s="320" t="s">
        <v>1622</v>
      </c>
      <c r="E902" s="336" t="s">
        <v>1947</v>
      </c>
      <c r="F902" s="371"/>
      <c r="G902" s="320"/>
      <c r="H902" s="320"/>
      <c r="I902" s="294"/>
      <c r="J902" s="320" t="s">
        <v>903</v>
      </c>
      <c r="K902" s="320" t="s">
        <v>911</v>
      </c>
      <c r="L902" s="320">
        <v>4.0</v>
      </c>
      <c r="M902" s="293"/>
      <c r="N902" s="316">
        <f t="shared" si="122"/>
        <v>16</v>
      </c>
      <c r="O902" s="316">
        <f t="shared" si="119"/>
        <v>16</v>
      </c>
      <c r="P902" s="293"/>
      <c r="Q902" s="293"/>
      <c r="R902" s="293"/>
      <c r="S902" s="296"/>
      <c r="T902" s="296"/>
      <c r="U902" s="296"/>
    </row>
    <row r="903" outlineLevel="2">
      <c r="A903" s="317">
        <f t="shared" si="117"/>
        <v>1</v>
      </c>
      <c r="B903" s="318">
        <f t="shared" si="141"/>
        <v>733</v>
      </c>
      <c r="C903" s="347" t="s">
        <v>1886</v>
      </c>
      <c r="D903" s="320" t="s">
        <v>1622</v>
      </c>
      <c r="E903" s="336" t="s">
        <v>1947</v>
      </c>
      <c r="F903" s="371"/>
      <c r="G903" s="320"/>
      <c r="H903" s="320"/>
      <c r="I903" s="294"/>
      <c r="J903" s="320" t="s">
        <v>903</v>
      </c>
      <c r="K903" s="320" t="s">
        <v>911</v>
      </c>
      <c r="L903" s="320">
        <v>4.0</v>
      </c>
      <c r="M903" s="293"/>
      <c r="N903" s="316">
        <f t="shared" si="122"/>
        <v>16</v>
      </c>
      <c r="O903" s="316">
        <f t="shared" si="119"/>
        <v>16</v>
      </c>
      <c r="P903" s="293"/>
      <c r="Q903" s="293"/>
      <c r="R903" s="293"/>
      <c r="S903" s="296"/>
      <c r="T903" s="296"/>
      <c r="U903" s="296"/>
    </row>
    <row r="904" outlineLevel="2">
      <c r="A904" s="317">
        <f t="shared" si="117"/>
        <v>1</v>
      </c>
      <c r="B904" s="318">
        <f t="shared" si="141"/>
        <v>734</v>
      </c>
      <c r="C904" s="347" t="s">
        <v>1887</v>
      </c>
      <c r="D904" s="320" t="s">
        <v>1622</v>
      </c>
      <c r="E904" s="336" t="s">
        <v>1947</v>
      </c>
      <c r="F904" s="371"/>
      <c r="G904" s="320"/>
      <c r="H904" s="320"/>
      <c r="I904" s="294"/>
      <c r="J904" s="320" t="s">
        <v>903</v>
      </c>
      <c r="K904" s="320" t="s">
        <v>911</v>
      </c>
      <c r="L904" s="320">
        <v>4.0</v>
      </c>
      <c r="M904" s="293"/>
      <c r="N904" s="316">
        <f t="shared" si="122"/>
        <v>16</v>
      </c>
      <c r="O904" s="316">
        <f t="shared" si="119"/>
        <v>16</v>
      </c>
      <c r="P904" s="293"/>
      <c r="Q904" s="293"/>
      <c r="R904" s="293"/>
      <c r="S904" s="296"/>
      <c r="T904" s="296"/>
      <c r="U904" s="296"/>
    </row>
    <row r="905" outlineLevel="2">
      <c r="A905" s="317">
        <f t="shared" si="117"/>
        <v>1</v>
      </c>
      <c r="B905" s="318">
        <f t="shared" si="141"/>
        <v>735</v>
      </c>
      <c r="C905" s="347" t="s">
        <v>1888</v>
      </c>
      <c r="D905" s="320" t="s">
        <v>1622</v>
      </c>
      <c r="E905" s="336" t="s">
        <v>1947</v>
      </c>
      <c r="F905" s="371"/>
      <c r="G905" s="320"/>
      <c r="H905" s="320"/>
      <c r="I905" s="294"/>
      <c r="J905" s="320" t="s">
        <v>903</v>
      </c>
      <c r="K905" s="320" t="s">
        <v>911</v>
      </c>
      <c r="L905" s="320">
        <v>4.0</v>
      </c>
      <c r="M905" s="293"/>
      <c r="N905" s="316">
        <f t="shared" si="122"/>
        <v>16</v>
      </c>
      <c r="O905" s="316">
        <f t="shared" si="119"/>
        <v>16</v>
      </c>
      <c r="P905" s="293"/>
      <c r="Q905" s="293"/>
      <c r="R905" s="293"/>
      <c r="S905" s="296"/>
      <c r="T905" s="296"/>
      <c r="U905" s="296"/>
    </row>
    <row r="906" outlineLevel="2">
      <c r="A906" s="317">
        <f t="shared" si="117"/>
        <v>1</v>
      </c>
      <c r="B906" s="318">
        <f t="shared" si="141"/>
        <v>736</v>
      </c>
      <c r="C906" s="347" t="s">
        <v>1889</v>
      </c>
      <c r="D906" s="320" t="s">
        <v>1622</v>
      </c>
      <c r="E906" s="336" t="s">
        <v>1947</v>
      </c>
      <c r="F906" s="371"/>
      <c r="G906" s="320"/>
      <c r="H906" s="320"/>
      <c r="I906" s="294"/>
      <c r="J906" s="320" t="s">
        <v>903</v>
      </c>
      <c r="K906" s="320" t="s">
        <v>911</v>
      </c>
      <c r="L906" s="320">
        <v>4.0</v>
      </c>
      <c r="M906" s="293"/>
      <c r="N906" s="316">
        <f t="shared" si="122"/>
        <v>16</v>
      </c>
      <c r="O906" s="316">
        <f t="shared" si="119"/>
        <v>16</v>
      </c>
      <c r="P906" s="293"/>
      <c r="Q906" s="293"/>
      <c r="R906" s="293"/>
      <c r="S906" s="296"/>
      <c r="T906" s="296"/>
      <c r="U906" s="296"/>
    </row>
    <row r="907" outlineLevel="2">
      <c r="A907" s="317">
        <f t="shared" si="117"/>
        <v>1</v>
      </c>
      <c r="B907" s="318">
        <f t="shared" si="141"/>
        <v>737</v>
      </c>
      <c r="C907" s="347" t="s">
        <v>1890</v>
      </c>
      <c r="D907" s="320" t="s">
        <v>1622</v>
      </c>
      <c r="E907" s="336" t="s">
        <v>1947</v>
      </c>
      <c r="F907" s="371"/>
      <c r="G907" s="320"/>
      <c r="H907" s="320"/>
      <c r="I907" s="294"/>
      <c r="J907" s="320" t="s">
        <v>903</v>
      </c>
      <c r="K907" s="320" t="s">
        <v>911</v>
      </c>
      <c r="L907" s="320">
        <v>4.0</v>
      </c>
      <c r="M907" s="293"/>
      <c r="N907" s="316">
        <f t="shared" si="122"/>
        <v>16</v>
      </c>
      <c r="O907" s="316">
        <f t="shared" si="119"/>
        <v>16</v>
      </c>
      <c r="P907" s="293"/>
      <c r="Q907" s="293"/>
      <c r="R907" s="293"/>
      <c r="S907" s="296"/>
      <c r="T907" s="296"/>
      <c r="U907" s="296"/>
    </row>
    <row r="908" outlineLevel="2">
      <c r="A908" s="317">
        <f t="shared" si="117"/>
        <v>1</v>
      </c>
      <c r="B908" s="318">
        <f t="shared" si="141"/>
        <v>738</v>
      </c>
      <c r="C908" s="347" t="s">
        <v>1891</v>
      </c>
      <c r="D908" s="320" t="s">
        <v>1622</v>
      </c>
      <c r="E908" s="336" t="s">
        <v>1947</v>
      </c>
      <c r="F908" s="371"/>
      <c r="G908" s="320"/>
      <c r="H908" s="320"/>
      <c r="I908" s="294"/>
      <c r="J908" s="320" t="s">
        <v>903</v>
      </c>
      <c r="K908" s="320" t="s">
        <v>911</v>
      </c>
      <c r="L908" s="320">
        <v>4.0</v>
      </c>
      <c r="M908" s="293"/>
      <c r="N908" s="316">
        <f t="shared" si="122"/>
        <v>16</v>
      </c>
      <c r="O908" s="316">
        <f t="shared" si="119"/>
        <v>16</v>
      </c>
      <c r="P908" s="293"/>
      <c r="Q908" s="293"/>
      <c r="R908" s="293"/>
      <c r="S908" s="296"/>
      <c r="T908" s="296"/>
      <c r="U908" s="296"/>
    </row>
    <row r="909" outlineLevel="2">
      <c r="A909" s="317">
        <f t="shared" si="117"/>
        <v>1</v>
      </c>
      <c r="B909" s="318">
        <f t="shared" si="141"/>
        <v>739</v>
      </c>
      <c r="C909" s="347" t="s">
        <v>1892</v>
      </c>
      <c r="D909" s="320" t="s">
        <v>1622</v>
      </c>
      <c r="E909" s="336" t="s">
        <v>1947</v>
      </c>
      <c r="F909" s="371"/>
      <c r="G909" s="320"/>
      <c r="H909" s="320"/>
      <c r="I909" s="294"/>
      <c r="J909" s="320" t="s">
        <v>903</v>
      </c>
      <c r="K909" s="320" t="s">
        <v>911</v>
      </c>
      <c r="L909" s="320">
        <v>4.0</v>
      </c>
      <c r="M909" s="293"/>
      <c r="N909" s="316">
        <f t="shared" si="122"/>
        <v>16</v>
      </c>
      <c r="O909" s="316">
        <f t="shared" si="119"/>
        <v>16</v>
      </c>
      <c r="P909" s="293"/>
      <c r="Q909" s="293"/>
      <c r="R909" s="293"/>
      <c r="S909" s="296"/>
      <c r="T909" s="296"/>
      <c r="U909" s="296"/>
    </row>
    <row r="910" outlineLevel="2">
      <c r="A910" s="317">
        <f t="shared" si="117"/>
        <v>1</v>
      </c>
      <c r="B910" s="318">
        <f t="shared" si="141"/>
        <v>740</v>
      </c>
      <c r="C910" s="347" t="s">
        <v>1893</v>
      </c>
      <c r="D910" s="320" t="s">
        <v>1622</v>
      </c>
      <c r="E910" s="336" t="s">
        <v>1947</v>
      </c>
      <c r="F910" s="371"/>
      <c r="G910" s="320"/>
      <c r="H910" s="320"/>
      <c r="I910" s="294"/>
      <c r="J910" s="320" t="s">
        <v>903</v>
      </c>
      <c r="K910" s="320" t="s">
        <v>911</v>
      </c>
      <c r="L910" s="320">
        <v>4.0</v>
      </c>
      <c r="M910" s="293"/>
      <c r="N910" s="316">
        <f t="shared" si="122"/>
        <v>16</v>
      </c>
      <c r="O910" s="316">
        <f t="shared" si="119"/>
        <v>16</v>
      </c>
      <c r="P910" s="293"/>
      <c r="Q910" s="293"/>
      <c r="R910" s="293"/>
      <c r="S910" s="296"/>
      <c r="T910" s="296"/>
      <c r="U910" s="296"/>
    </row>
    <row r="911" outlineLevel="2">
      <c r="A911" s="317">
        <f t="shared" si="117"/>
        <v>1</v>
      </c>
      <c r="B911" s="318">
        <f t="shared" si="141"/>
        <v>741</v>
      </c>
      <c r="C911" s="347" t="s">
        <v>1894</v>
      </c>
      <c r="D911" s="320" t="s">
        <v>1622</v>
      </c>
      <c r="E911" s="336" t="s">
        <v>1947</v>
      </c>
      <c r="F911" s="371"/>
      <c r="G911" s="320"/>
      <c r="H911" s="320"/>
      <c r="I911" s="294"/>
      <c r="J911" s="320" t="s">
        <v>903</v>
      </c>
      <c r="K911" s="320" t="s">
        <v>911</v>
      </c>
      <c r="L911" s="320">
        <v>4.0</v>
      </c>
      <c r="M911" s="293"/>
      <c r="N911" s="316">
        <f t="shared" si="122"/>
        <v>16</v>
      </c>
      <c r="O911" s="316">
        <f t="shared" si="119"/>
        <v>16</v>
      </c>
      <c r="P911" s="293"/>
      <c r="Q911" s="293"/>
      <c r="R911" s="293"/>
      <c r="S911" s="296"/>
      <c r="T911" s="296"/>
      <c r="U911" s="296"/>
    </row>
    <row r="912" outlineLevel="1">
      <c r="A912" s="294" t="str">
        <f t="shared" si="117"/>
        <v/>
      </c>
      <c r="B912" s="292" t="s">
        <v>952</v>
      </c>
      <c r="C912" s="312" t="s">
        <v>681</v>
      </c>
      <c r="D912" s="293"/>
      <c r="E912" s="366"/>
      <c r="F912" s="366"/>
      <c r="G912" s="373" t="s">
        <v>1950</v>
      </c>
      <c r="H912" s="1"/>
      <c r="I912" s="294"/>
      <c r="J912" s="294"/>
      <c r="K912" s="294"/>
      <c r="L912" s="294"/>
      <c r="M912" s="293"/>
      <c r="N912" s="316">
        <f t="shared" si="122"/>
        <v>16</v>
      </c>
      <c r="O912" s="293" t="str">
        <f t="shared" si="119"/>
        <v/>
      </c>
      <c r="P912" s="293"/>
      <c r="Q912" s="293"/>
      <c r="R912" s="293"/>
      <c r="S912" s="296"/>
      <c r="T912" s="296"/>
      <c r="U912" s="296"/>
    </row>
    <row r="913" outlineLevel="2">
      <c r="A913" s="317">
        <f t="shared" si="117"/>
        <v>1</v>
      </c>
      <c r="B913" s="318">
        <f t="shared" ref="B913:B927" si="142">IF(AND(C913&lt;&gt;"",D913&lt;&gt;""),COUNTIF($A$10:A913,"&gt;0"),"")</f>
        <v>742</v>
      </c>
      <c r="C913" s="347" t="s">
        <v>682</v>
      </c>
      <c r="D913" s="320" t="s">
        <v>1622</v>
      </c>
      <c r="E913" s="336" t="s">
        <v>1951</v>
      </c>
      <c r="F913" s="317"/>
      <c r="G913" s="320"/>
      <c r="H913" s="320"/>
      <c r="I913" s="294"/>
      <c r="J913" s="320" t="s">
        <v>903</v>
      </c>
      <c r="K913" s="320" t="s">
        <v>911</v>
      </c>
      <c r="L913" s="320">
        <v>4.0</v>
      </c>
      <c r="M913" s="293"/>
      <c r="N913" s="316">
        <f t="shared" si="122"/>
        <v>16</v>
      </c>
      <c r="O913" s="316">
        <f t="shared" si="119"/>
        <v>16</v>
      </c>
      <c r="P913" s="293"/>
      <c r="Q913" s="293"/>
      <c r="R913" s="293"/>
      <c r="S913" s="296"/>
      <c r="T913" s="296"/>
      <c r="U913" s="296"/>
    </row>
    <row r="914" outlineLevel="2">
      <c r="A914" s="317">
        <f t="shared" si="117"/>
        <v>1</v>
      </c>
      <c r="B914" s="318">
        <f t="shared" si="142"/>
        <v>743</v>
      </c>
      <c r="C914" s="347" t="s">
        <v>685</v>
      </c>
      <c r="D914" s="320" t="s">
        <v>1622</v>
      </c>
      <c r="E914" s="336" t="s">
        <v>1951</v>
      </c>
      <c r="F914" s="317"/>
      <c r="G914" s="320"/>
      <c r="H914" s="320"/>
      <c r="I914" s="294"/>
      <c r="J914" s="320" t="s">
        <v>903</v>
      </c>
      <c r="K914" s="320" t="s">
        <v>911</v>
      </c>
      <c r="L914" s="320">
        <v>4.0</v>
      </c>
      <c r="M914" s="293"/>
      <c r="N914" s="316">
        <f t="shared" si="122"/>
        <v>16</v>
      </c>
      <c r="O914" s="316">
        <f t="shared" si="119"/>
        <v>16</v>
      </c>
      <c r="P914" s="293"/>
      <c r="Q914" s="293"/>
      <c r="R914" s="293"/>
      <c r="S914" s="296"/>
      <c r="T914" s="296"/>
      <c r="U914" s="296"/>
    </row>
    <row r="915" outlineLevel="2">
      <c r="A915" s="317">
        <f t="shared" si="117"/>
        <v>1</v>
      </c>
      <c r="B915" s="318">
        <f t="shared" si="142"/>
        <v>744</v>
      </c>
      <c r="C915" s="347" t="s">
        <v>687</v>
      </c>
      <c r="D915" s="320" t="s">
        <v>1622</v>
      </c>
      <c r="E915" s="336" t="s">
        <v>1951</v>
      </c>
      <c r="F915" s="317"/>
      <c r="G915" s="320"/>
      <c r="H915" s="320"/>
      <c r="I915" s="294"/>
      <c r="J915" s="320" t="s">
        <v>903</v>
      </c>
      <c r="K915" s="320" t="s">
        <v>911</v>
      </c>
      <c r="L915" s="320">
        <v>4.0</v>
      </c>
      <c r="M915" s="293"/>
      <c r="N915" s="316">
        <f t="shared" si="122"/>
        <v>16</v>
      </c>
      <c r="O915" s="316">
        <f t="shared" si="119"/>
        <v>16</v>
      </c>
      <c r="P915" s="293"/>
      <c r="Q915" s="293"/>
      <c r="R915" s="293"/>
      <c r="S915" s="296"/>
      <c r="T915" s="296"/>
      <c r="U915" s="296"/>
    </row>
    <row r="916" outlineLevel="2">
      <c r="A916" s="317">
        <f t="shared" si="117"/>
        <v>1</v>
      </c>
      <c r="B916" s="318">
        <f t="shared" si="142"/>
        <v>745</v>
      </c>
      <c r="C916" s="347" t="s">
        <v>689</v>
      </c>
      <c r="D916" s="320" t="s">
        <v>1622</v>
      </c>
      <c r="E916" s="336" t="s">
        <v>1951</v>
      </c>
      <c r="F916" s="317"/>
      <c r="G916" s="320"/>
      <c r="H916" s="320"/>
      <c r="I916" s="294"/>
      <c r="J916" s="320" t="s">
        <v>903</v>
      </c>
      <c r="K916" s="320" t="s">
        <v>911</v>
      </c>
      <c r="L916" s="320">
        <v>4.0</v>
      </c>
      <c r="M916" s="293"/>
      <c r="N916" s="316">
        <f t="shared" si="122"/>
        <v>16</v>
      </c>
      <c r="O916" s="316">
        <f t="shared" si="119"/>
        <v>16</v>
      </c>
      <c r="P916" s="293"/>
      <c r="Q916" s="293"/>
      <c r="R916" s="293"/>
      <c r="S916" s="296"/>
      <c r="T916" s="296"/>
      <c r="U916" s="296"/>
    </row>
    <row r="917" outlineLevel="2">
      <c r="A917" s="317">
        <f t="shared" si="117"/>
        <v>1</v>
      </c>
      <c r="B917" s="318">
        <f t="shared" si="142"/>
        <v>746</v>
      </c>
      <c r="C917" s="347" t="s">
        <v>691</v>
      </c>
      <c r="D917" s="320" t="s">
        <v>1622</v>
      </c>
      <c r="E917" s="336" t="s">
        <v>1951</v>
      </c>
      <c r="F917" s="317"/>
      <c r="G917" s="320"/>
      <c r="H917" s="320"/>
      <c r="I917" s="294"/>
      <c r="J917" s="320" t="s">
        <v>903</v>
      </c>
      <c r="K917" s="320" t="s">
        <v>911</v>
      </c>
      <c r="L917" s="320">
        <v>4.0</v>
      </c>
      <c r="M917" s="293"/>
      <c r="N917" s="316">
        <f t="shared" si="122"/>
        <v>16</v>
      </c>
      <c r="O917" s="316">
        <f t="shared" si="119"/>
        <v>16</v>
      </c>
      <c r="P917" s="293"/>
      <c r="Q917" s="293"/>
      <c r="R917" s="293"/>
      <c r="S917" s="296"/>
      <c r="T917" s="296"/>
      <c r="U917" s="296"/>
    </row>
    <row r="918" outlineLevel="2">
      <c r="A918" s="317">
        <f t="shared" si="117"/>
        <v>1</v>
      </c>
      <c r="B918" s="318">
        <f t="shared" si="142"/>
        <v>747</v>
      </c>
      <c r="C918" s="347" t="s">
        <v>693</v>
      </c>
      <c r="D918" s="320" t="s">
        <v>1622</v>
      </c>
      <c r="E918" s="336" t="s">
        <v>1951</v>
      </c>
      <c r="F918" s="317"/>
      <c r="G918" s="320"/>
      <c r="H918" s="320"/>
      <c r="I918" s="294"/>
      <c r="J918" s="320" t="s">
        <v>903</v>
      </c>
      <c r="K918" s="320" t="s">
        <v>911</v>
      </c>
      <c r="L918" s="320">
        <v>4.0</v>
      </c>
      <c r="M918" s="293"/>
      <c r="N918" s="316">
        <f t="shared" si="122"/>
        <v>16</v>
      </c>
      <c r="O918" s="316">
        <f t="shared" si="119"/>
        <v>16</v>
      </c>
      <c r="P918" s="293"/>
      <c r="Q918" s="293"/>
      <c r="R918" s="293"/>
      <c r="S918" s="296"/>
      <c r="T918" s="296"/>
      <c r="U918" s="296"/>
    </row>
    <row r="919" outlineLevel="2">
      <c r="A919" s="317">
        <f t="shared" si="117"/>
        <v>1</v>
      </c>
      <c r="B919" s="318">
        <f t="shared" si="142"/>
        <v>748</v>
      </c>
      <c r="C919" s="347" t="s">
        <v>695</v>
      </c>
      <c r="D919" s="320" t="s">
        <v>1622</v>
      </c>
      <c r="E919" s="336" t="s">
        <v>1951</v>
      </c>
      <c r="F919" s="317"/>
      <c r="G919" s="320"/>
      <c r="H919" s="320"/>
      <c r="I919" s="294"/>
      <c r="J919" s="320" t="s">
        <v>903</v>
      </c>
      <c r="K919" s="320" t="s">
        <v>911</v>
      </c>
      <c r="L919" s="320">
        <v>4.0</v>
      </c>
      <c r="M919" s="293"/>
      <c r="N919" s="316">
        <f t="shared" si="122"/>
        <v>16</v>
      </c>
      <c r="O919" s="316">
        <f t="shared" si="119"/>
        <v>16</v>
      </c>
      <c r="P919" s="293"/>
      <c r="Q919" s="293"/>
      <c r="R919" s="293"/>
      <c r="S919" s="296"/>
      <c r="T919" s="296"/>
      <c r="U919" s="296"/>
    </row>
    <row r="920" outlineLevel="2">
      <c r="A920" s="317">
        <f t="shared" si="117"/>
        <v>1</v>
      </c>
      <c r="B920" s="318">
        <f t="shared" si="142"/>
        <v>749</v>
      </c>
      <c r="C920" s="347" t="s">
        <v>697</v>
      </c>
      <c r="D920" s="320" t="s">
        <v>1622</v>
      </c>
      <c r="E920" s="336" t="s">
        <v>1951</v>
      </c>
      <c r="F920" s="317"/>
      <c r="G920" s="320"/>
      <c r="H920" s="320"/>
      <c r="I920" s="294"/>
      <c r="J920" s="320" t="s">
        <v>903</v>
      </c>
      <c r="K920" s="320" t="s">
        <v>911</v>
      </c>
      <c r="L920" s="320">
        <v>4.0</v>
      </c>
      <c r="M920" s="293"/>
      <c r="N920" s="316">
        <f t="shared" si="122"/>
        <v>16</v>
      </c>
      <c r="O920" s="316">
        <f t="shared" si="119"/>
        <v>16</v>
      </c>
      <c r="P920" s="293"/>
      <c r="Q920" s="293"/>
      <c r="R920" s="293"/>
      <c r="S920" s="296"/>
      <c r="T920" s="296"/>
      <c r="U920" s="296"/>
    </row>
    <row r="921" outlineLevel="2">
      <c r="A921" s="317">
        <f t="shared" si="117"/>
        <v>1</v>
      </c>
      <c r="B921" s="318">
        <f t="shared" si="142"/>
        <v>750</v>
      </c>
      <c r="C921" s="347" t="s">
        <v>699</v>
      </c>
      <c r="D921" s="320" t="s">
        <v>1622</v>
      </c>
      <c r="E921" s="336" t="s">
        <v>1951</v>
      </c>
      <c r="F921" s="317"/>
      <c r="G921" s="320"/>
      <c r="H921" s="320"/>
      <c r="I921" s="294"/>
      <c r="J921" s="320" t="s">
        <v>903</v>
      </c>
      <c r="K921" s="320" t="s">
        <v>911</v>
      </c>
      <c r="L921" s="320">
        <v>4.0</v>
      </c>
      <c r="M921" s="293"/>
      <c r="N921" s="316">
        <f t="shared" si="122"/>
        <v>16</v>
      </c>
      <c r="O921" s="316">
        <f t="shared" si="119"/>
        <v>16</v>
      </c>
      <c r="P921" s="293"/>
      <c r="Q921" s="293"/>
      <c r="R921" s="293"/>
      <c r="S921" s="296"/>
      <c r="T921" s="296"/>
      <c r="U921" s="296"/>
    </row>
    <row r="922" outlineLevel="2">
      <c r="A922" s="317">
        <f t="shared" si="117"/>
        <v>1</v>
      </c>
      <c r="B922" s="318">
        <f t="shared" si="142"/>
        <v>751</v>
      </c>
      <c r="C922" s="347" t="s">
        <v>701</v>
      </c>
      <c r="D922" s="320" t="s">
        <v>1622</v>
      </c>
      <c r="E922" s="336" t="s">
        <v>1951</v>
      </c>
      <c r="F922" s="317"/>
      <c r="G922" s="320"/>
      <c r="H922" s="320"/>
      <c r="I922" s="294"/>
      <c r="J922" s="320" t="s">
        <v>903</v>
      </c>
      <c r="K922" s="320" t="s">
        <v>911</v>
      </c>
      <c r="L922" s="320">
        <v>4.0</v>
      </c>
      <c r="M922" s="293"/>
      <c r="N922" s="316">
        <f t="shared" si="122"/>
        <v>16</v>
      </c>
      <c r="O922" s="316">
        <f t="shared" si="119"/>
        <v>16</v>
      </c>
      <c r="P922" s="293"/>
      <c r="Q922" s="293"/>
      <c r="R922" s="293"/>
      <c r="S922" s="296"/>
      <c r="T922" s="296"/>
      <c r="U922" s="296"/>
    </row>
    <row r="923" outlineLevel="2">
      <c r="A923" s="317">
        <f t="shared" si="117"/>
        <v>1</v>
      </c>
      <c r="B923" s="318">
        <f t="shared" si="142"/>
        <v>752</v>
      </c>
      <c r="C923" s="347" t="s">
        <v>702</v>
      </c>
      <c r="D923" s="320" t="s">
        <v>1622</v>
      </c>
      <c r="E923" s="336" t="s">
        <v>1951</v>
      </c>
      <c r="F923" s="317"/>
      <c r="G923" s="320"/>
      <c r="H923" s="320"/>
      <c r="I923" s="294"/>
      <c r="J923" s="320" t="s">
        <v>903</v>
      </c>
      <c r="K923" s="320" t="s">
        <v>911</v>
      </c>
      <c r="L923" s="320">
        <v>4.0</v>
      </c>
      <c r="M923" s="293"/>
      <c r="N923" s="316">
        <f t="shared" si="122"/>
        <v>16</v>
      </c>
      <c r="O923" s="316">
        <f t="shared" si="119"/>
        <v>16</v>
      </c>
      <c r="P923" s="293"/>
      <c r="Q923" s="293"/>
      <c r="R923" s="293"/>
      <c r="S923" s="296"/>
      <c r="T923" s="296"/>
      <c r="U923" s="296"/>
    </row>
    <row r="924" outlineLevel="2">
      <c r="A924" s="317">
        <f t="shared" si="117"/>
        <v>1</v>
      </c>
      <c r="B924" s="318">
        <f t="shared" si="142"/>
        <v>753</v>
      </c>
      <c r="C924" s="347" t="s">
        <v>704</v>
      </c>
      <c r="D924" s="320" t="s">
        <v>1622</v>
      </c>
      <c r="E924" s="336" t="s">
        <v>1951</v>
      </c>
      <c r="F924" s="317"/>
      <c r="G924" s="320"/>
      <c r="H924" s="320"/>
      <c r="I924" s="294"/>
      <c r="J924" s="320" t="s">
        <v>903</v>
      </c>
      <c r="K924" s="320" t="s">
        <v>911</v>
      </c>
      <c r="L924" s="320">
        <v>4.0</v>
      </c>
      <c r="M924" s="293"/>
      <c r="N924" s="316">
        <f t="shared" si="122"/>
        <v>16</v>
      </c>
      <c r="O924" s="316">
        <f t="shared" si="119"/>
        <v>16</v>
      </c>
      <c r="P924" s="293"/>
      <c r="Q924" s="293"/>
      <c r="R924" s="293"/>
      <c r="S924" s="296"/>
      <c r="T924" s="296"/>
      <c r="U924" s="296"/>
    </row>
    <row r="925" outlineLevel="2">
      <c r="A925" s="317">
        <f t="shared" si="117"/>
        <v>1</v>
      </c>
      <c r="B925" s="318">
        <f t="shared" si="142"/>
        <v>754</v>
      </c>
      <c r="C925" s="347" t="s">
        <v>705</v>
      </c>
      <c r="D925" s="320" t="s">
        <v>1622</v>
      </c>
      <c r="E925" s="336" t="s">
        <v>1951</v>
      </c>
      <c r="F925" s="317"/>
      <c r="G925" s="320"/>
      <c r="H925" s="320"/>
      <c r="I925" s="294"/>
      <c r="J925" s="320" t="s">
        <v>903</v>
      </c>
      <c r="K925" s="320" t="s">
        <v>911</v>
      </c>
      <c r="L925" s="320">
        <v>4.0</v>
      </c>
      <c r="M925" s="293"/>
      <c r="N925" s="316">
        <f t="shared" si="122"/>
        <v>16</v>
      </c>
      <c r="O925" s="316">
        <f t="shared" si="119"/>
        <v>16</v>
      </c>
      <c r="P925" s="293"/>
      <c r="Q925" s="293"/>
      <c r="R925" s="293"/>
      <c r="S925" s="296"/>
      <c r="T925" s="296"/>
      <c r="U925" s="296"/>
    </row>
    <row r="926" outlineLevel="2">
      <c r="A926" s="317">
        <f t="shared" si="117"/>
        <v>1</v>
      </c>
      <c r="B926" s="318">
        <f t="shared" si="142"/>
        <v>755</v>
      </c>
      <c r="C926" s="347" t="s">
        <v>706</v>
      </c>
      <c r="D926" s="320" t="s">
        <v>1622</v>
      </c>
      <c r="E926" s="336" t="s">
        <v>1951</v>
      </c>
      <c r="F926" s="317"/>
      <c r="G926" s="320"/>
      <c r="H926" s="320"/>
      <c r="I926" s="294"/>
      <c r="J926" s="320" t="s">
        <v>903</v>
      </c>
      <c r="K926" s="320" t="s">
        <v>911</v>
      </c>
      <c r="L926" s="320">
        <v>4.0</v>
      </c>
      <c r="M926" s="293"/>
      <c r="N926" s="316">
        <f t="shared" si="122"/>
        <v>16</v>
      </c>
      <c r="O926" s="316">
        <f t="shared" si="119"/>
        <v>16</v>
      </c>
      <c r="P926" s="293"/>
      <c r="Q926" s="293"/>
      <c r="R926" s="293"/>
      <c r="S926" s="296"/>
      <c r="T926" s="296"/>
      <c r="U926" s="296"/>
    </row>
    <row r="927" outlineLevel="2">
      <c r="A927" s="317">
        <f t="shared" si="117"/>
        <v>1</v>
      </c>
      <c r="B927" s="318">
        <f t="shared" si="142"/>
        <v>756</v>
      </c>
      <c r="C927" s="347" t="s">
        <v>708</v>
      </c>
      <c r="D927" s="320" t="s">
        <v>1622</v>
      </c>
      <c r="E927" s="336" t="s">
        <v>1951</v>
      </c>
      <c r="F927" s="317"/>
      <c r="G927" s="320"/>
      <c r="H927" s="320"/>
      <c r="I927" s="294"/>
      <c r="J927" s="320" t="s">
        <v>903</v>
      </c>
      <c r="K927" s="320" t="s">
        <v>911</v>
      </c>
      <c r="L927" s="320">
        <v>4.0</v>
      </c>
      <c r="M927" s="293"/>
      <c r="N927" s="316">
        <f t="shared" si="122"/>
        <v>16</v>
      </c>
      <c r="O927" s="316">
        <f t="shared" si="119"/>
        <v>16</v>
      </c>
      <c r="P927" s="293"/>
      <c r="Q927" s="293"/>
      <c r="R927" s="293"/>
      <c r="S927" s="296"/>
      <c r="T927" s="296"/>
      <c r="U927" s="296"/>
    </row>
    <row r="928" outlineLevel="1">
      <c r="A928" s="294" t="str">
        <f t="shared" si="117"/>
        <v/>
      </c>
      <c r="B928" s="292" t="s">
        <v>955</v>
      </c>
      <c r="C928" s="312" t="s">
        <v>710</v>
      </c>
      <c r="D928" s="293"/>
      <c r="E928" s="366"/>
      <c r="F928" s="366"/>
      <c r="G928" s="1"/>
      <c r="H928" s="373" t="s">
        <v>1952</v>
      </c>
      <c r="I928" s="294"/>
      <c r="J928" s="294"/>
      <c r="K928" s="294"/>
      <c r="L928" s="294"/>
      <c r="M928" s="293"/>
      <c r="N928" s="316">
        <f t="shared" si="122"/>
        <v>16</v>
      </c>
      <c r="O928" s="293" t="str">
        <f t="shared" si="119"/>
        <v/>
      </c>
      <c r="P928" s="293"/>
      <c r="Q928" s="293"/>
      <c r="R928" s="293"/>
      <c r="S928" s="296"/>
      <c r="T928" s="296"/>
      <c r="U928" s="296"/>
    </row>
    <row r="929" outlineLevel="2">
      <c r="A929" s="317">
        <f t="shared" si="117"/>
        <v>1</v>
      </c>
      <c r="B929" s="318">
        <f t="shared" ref="B929:B933" si="143">IF(AND(C929&lt;&gt;"",D929&lt;&gt;""),COUNTIF($A$10:A929,"&gt;0"),"")</f>
        <v>757</v>
      </c>
      <c r="C929" s="374" t="s">
        <v>711</v>
      </c>
      <c r="D929" s="320" t="s">
        <v>1622</v>
      </c>
      <c r="E929" s="336" t="s">
        <v>1924</v>
      </c>
      <c r="F929" s="371"/>
      <c r="G929" s="320"/>
      <c r="H929" s="320"/>
      <c r="I929" s="294"/>
      <c r="J929" s="320" t="s">
        <v>903</v>
      </c>
      <c r="K929" s="320" t="s">
        <v>911</v>
      </c>
      <c r="L929" s="320">
        <v>4.0</v>
      </c>
      <c r="M929" s="293"/>
      <c r="N929" s="316">
        <f t="shared" si="122"/>
        <v>16</v>
      </c>
      <c r="O929" s="316">
        <f t="shared" si="119"/>
        <v>16</v>
      </c>
      <c r="P929" s="293"/>
      <c r="Q929" s="293"/>
      <c r="R929" s="293"/>
      <c r="S929" s="296"/>
      <c r="T929" s="296"/>
      <c r="U929" s="296"/>
    </row>
    <row r="930" outlineLevel="2">
      <c r="A930" s="317">
        <f t="shared" si="117"/>
        <v>1</v>
      </c>
      <c r="B930" s="318">
        <f t="shared" si="143"/>
        <v>758</v>
      </c>
      <c r="C930" s="347" t="s">
        <v>712</v>
      </c>
      <c r="D930" s="320" t="s">
        <v>1622</v>
      </c>
      <c r="E930" s="336" t="s">
        <v>1924</v>
      </c>
      <c r="F930" s="371"/>
      <c r="G930" s="320"/>
      <c r="H930" s="320"/>
      <c r="I930" s="294"/>
      <c r="J930" s="320" t="s">
        <v>903</v>
      </c>
      <c r="K930" s="320" t="s">
        <v>911</v>
      </c>
      <c r="L930" s="320">
        <v>4.0</v>
      </c>
      <c r="M930" s="293"/>
      <c r="N930" s="316">
        <f t="shared" si="122"/>
        <v>16</v>
      </c>
      <c r="O930" s="316">
        <f t="shared" si="119"/>
        <v>16</v>
      </c>
      <c r="P930" s="293"/>
      <c r="Q930" s="293"/>
      <c r="R930" s="293"/>
      <c r="S930" s="296"/>
      <c r="T930" s="296"/>
      <c r="U930" s="296"/>
    </row>
    <row r="931" outlineLevel="2">
      <c r="A931" s="317">
        <f t="shared" si="117"/>
        <v>1</v>
      </c>
      <c r="B931" s="318">
        <f t="shared" si="143"/>
        <v>759</v>
      </c>
      <c r="C931" s="347" t="s">
        <v>714</v>
      </c>
      <c r="D931" s="320" t="s">
        <v>1622</v>
      </c>
      <c r="E931" s="336" t="s">
        <v>1924</v>
      </c>
      <c r="F931" s="371"/>
      <c r="G931" s="320"/>
      <c r="H931" s="320"/>
      <c r="I931" s="294"/>
      <c r="J931" s="320" t="s">
        <v>903</v>
      </c>
      <c r="K931" s="320" t="s">
        <v>911</v>
      </c>
      <c r="L931" s="320">
        <v>4.0</v>
      </c>
      <c r="M931" s="293"/>
      <c r="N931" s="316">
        <f t="shared" si="122"/>
        <v>16</v>
      </c>
      <c r="O931" s="316">
        <f t="shared" si="119"/>
        <v>16</v>
      </c>
      <c r="P931" s="293"/>
      <c r="Q931" s="293"/>
      <c r="R931" s="293"/>
      <c r="S931" s="296"/>
      <c r="T931" s="296"/>
      <c r="U931" s="296"/>
    </row>
    <row r="932" outlineLevel="2">
      <c r="A932" s="317">
        <f t="shared" si="117"/>
        <v>1</v>
      </c>
      <c r="B932" s="318">
        <f t="shared" si="143"/>
        <v>760</v>
      </c>
      <c r="C932" s="347" t="s">
        <v>716</v>
      </c>
      <c r="D932" s="320" t="s">
        <v>1622</v>
      </c>
      <c r="E932" s="336" t="s">
        <v>1924</v>
      </c>
      <c r="F932" s="371"/>
      <c r="G932" s="320"/>
      <c r="H932" s="320"/>
      <c r="I932" s="294"/>
      <c r="J932" s="320" t="s">
        <v>903</v>
      </c>
      <c r="K932" s="320" t="s">
        <v>911</v>
      </c>
      <c r="L932" s="320">
        <v>4.0</v>
      </c>
      <c r="M932" s="293"/>
      <c r="N932" s="316">
        <f t="shared" si="122"/>
        <v>16</v>
      </c>
      <c r="O932" s="316">
        <f t="shared" si="119"/>
        <v>16</v>
      </c>
      <c r="P932" s="293"/>
      <c r="Q932" s="293"/>
      <c r="R932" s="293"/>
      <c r="S932" s="296"/>
      <c r="T932" s="296"/>
      <c r="U932" s="296"/>
    </row>
    <row r="933" outlineLevel="2">
      <c r="A933" s="317">
        <f t="shared" si="117"/>
        <v>1</v>
      </c>
      <c r="B933" s="318">
        <f t="shared" si="143"/>
        <v>761</v>
      </c>
      <c r="C933" s="347" t="s">
        <v>718</v>
      </c>
      <c r="D933" s="320" t="s">
        <v>1622</v>
      </c>
      <c r="E933" s="336" t="s">
        <v>1924</v>
      </c>
      <c r="F933" s="371"/>
      <c r="G933" s="320"/>
      <c r="H933" s="320"/>
      <c r="I933" s="294"/>
      <c r="J933" s="320" t="s">
        <v>903</v>
      </c>
      <c r="K933" s="320" t="s">
        <v>911</v>
      </c>
      <c r="L933" s="320">
        <v>4.0</v>
      </c>
      <c r="M933" s="293"/>
      <c r="N933" s="316">
        <f t="shared" si="122"/>
        <v>16</v>
      </c>
      <c r="O933" s="316">
        <f t="shared" si="119"/>
        <v>16</v>
      </c>
      <c r="P933" s="293"/>
      <c r="Q933" s="293"/>
      <c r="R933" s="293"/>
      <c r="S933" s="296"/>
      <c r="T933" s="296"/>
      <c r="U933" s="296"/>
    </row>
    <row r="934" outlineLevel="1">
      <c r="A934" s="294" t="str">
        <f t="shared" si="117"/>
        <v/>
      </c>
      <c r="B934" s="327" t="s">
        <v>1896</v>
      </c>
      <c r="C934" s="312" t="s">
        <v>720</v>
      </c>
      <c r="D934" s="293"/>
      <c r="E934" s="366"/>
      <c r="F934" s="366"/>
      <c r="G934" s="1"/>
      <c r="H934" s="1"/>
      <c r="I934" s="294"/>
      <c r="J934" s="294"/>
      <c r="K934" s="294"/>
      <c r="L934" s="294"/>
      <c r="M934" s="293"/>
      <c r="N934" s="316">
        <f t="shared" si="122"/>
        <v>16</v>
      </c>
      <c r="O934" s="293" t="str">
        <f t="shared" si="119"/>
        <v/>
      </c>
      <c r="P934" s="293"/>
      <c r="Q934" s="293"/>
      <c r="R934" s="293"/>
      <c r="S934" s="296"/>
      <c r="T934" s="296"/>
      <c r="U934" s="296"/>
    </row>
    <row r="935" outlineLevel="1">
      <c r="A935" s="294" t="str">
        <f t="shared" si="117"/>
        <v/>
      </c>
      <c r="B935" s="292" t="s">
        <v>899</v>
      </c>
      <c r="C935" s="312" t="s">
        <v>721</v>
      </c>
      <c r="D935" s="293"/>
      <c r="E935" s="366"/>
      <c r="F935" s="366"/>
      <c r="G935" s="1"/>
      <c r="H935" s="1"/>
      <c r="I935" s="294"/>
      <c r="J935" s="294"/>
      <c r="K935" s="294"/>
      <c r="L935" s="294"/>
      <c r="M935" s="293"/>
      <c r="N935" s="316">
        <f t="shared" si="122"/>
        <v>16</v>
      </c>
      <c r="O935" s="293" t="str">
        <f t="shared" si="119"/>
        <v/>
      </c>
      <c r="P935" s="293"/>
      <c r="Q935" s="293"/>
      <c r="R935" s="293"/>
      <c r="S935" s="296"/>
      <c r="T935" s="296"/>
      <c r="U935" s="296"/>
    </row>
    <row r="936" outlineLevel="2">
      <c r="A936" s="317">
        <f t="shared" si="117"/>
        <v>1</v>
      </c>
      <c r="B936" s="318">
        <f t="shared" ref="B936:B941" si="144">IF(AND(C936&lt;&gt;"",D936&lt;&gt;""),COUNTIF($A$10:A936,"&gt;0"),"")</f>
        <v>762</v>
      </c>
      <c r="C936" s="347" t="s">
        <v>722</v>
      </c>
      <c r="D936" s="320" t="s">
        <v>1622</v>
      </c>
      <c r="E936" s="336" t="s">
        <v>1905</v>
      </c>
      <c r="F936" s="371"/>
      <c r="G936" s="217" t="s">
        <v>724</v>
      </c>
      <c r="H936" s="320"/>
      <c r="I936" s="294"/>
      <c r="J936" s="320" t="s">
        <v>903</v>
      </c>
      <c r="K936" s="320" t="s">
        <v>904</v>
      </c>
      <c r="L936" s="320">
        <v>3.0</v>
      </c>
      <c r="M936" s="293"/>
      <c r="N936" s="316">
        <f t="shared" si="122"/>
        <v>16</v>
      </c>
      <c r="O936" s="316">
        <f t="shared" si="119"/>
        <v>16</v>
      </c>
      <c r="P936" s="293"/>
      <c r="Q936" s="293"/>
      <c r="R936" s="293"/>
      <c r="S936" s="296"/>
      <c r="T936" s="296"/>
      <c r="U936" s="296"/>
    </row>
    <row r="937" outlineLevel="2">
      <c r="A937" s="317">
        <f t="shared" si="117"/>
        <v>1</v>
      </c>
      <c r="B937" s="318">
        <f t="shared" si="144"/>
        <v>763</v>
      </c>
      <c r="C937" s="347" t="s">
        <v>726</v>
      </c>
      <c r="D937" s="320" t="s">
        <v>1622</v>
      </c>
      <c r="E937" s="336" t="s">
        <v>1905</v>
      </c>
      <c r="F937" s="371"/>
      <c r="G937" s="217" t="s">
        <v>727</v>
      </c>
      <c r="H937" s="216" t="s">
        <v>1953</v>
      </c>
      <c r="I937" s="294"/>
      <c r="J937" s="320" t="s">
        <v>903</v>
      </c>
      <c r="K937" s="320" t="s">
        <v>911</v>
      </c>
      <c r="L937" s="320">
        <v>4.0</v>
      </c>
      <c r="M937" s="293"/>
      <c r="N937" s="316">
        <f t="shared" si="122"/>
        <v>16</v>
      </c>
      <c r="O937" s="316">
        <f t="shared" si="119"/>
        <v>16</v>
      </c>
      <c r="P937" s="293"/>
      <c r="Q937" s="293"/>
      <c r="R937" s="293"/>
      <c r="S937" s="296"/>
      <c r="T937" s="296"/>
      <c r="U937" s="296"/>
    </row>
    <row r="938" outlineLevel="2">
      <c r="A938" s="317">
        <f t="shared" si="117"/>
        <v>1</v>
      </c>
      <c r="B938" s="318">
        <f t="shared" si="144"/>
        <v>764</v>
      </c>
      <c r="C938" s="347" t="s">
        <v>729</v>
      </c>
      <c r="D938" s="320" t="s">
        <v>1622</v>
      </c>
      <c r="E938" s="336" t="s">
        <v>1905</v>
      </c>
      <c r="F938" s="371"/>
      <c r="G938" s="217" t="s">
        <v>727</v>
      </c>
      <c r="H938" s="320"/>
      <c r="I938" s="294"/>
      <c r="J938" s="320" t="s">
        <v>903</v>
      </c>
      <c r="K938" s="320" t="s">
        <v>904</v>
      </c>
      <c r="L938" s="320">
        <v>3.0</v>
      </c>
      <c r="M938" s="293"/>
      <c r="N938" s="316">
        <f t="shared" si="122"/>
        <v>16</v>
      </c>
      <c r="O938" s="316">
        <f t="shared" si="119"/>
        <v>16</v>
      </c>
      <c r="P938" s="293"/>
      <c r="Q938" s="293"/>
      <c r="R938" s="293"/>
      <c r="S938" s="296"/>
      <c r="T938" s="296"/>
      <c r="U938" s="296"/>
    </row>
    <row r="939" outlineLevel="2">
      <c r="A939" s="317">
        <f t="shared" si="117"/>
        <v>1</v>
      </c>
      <c r="B939" s="318">
        <f t="shared" si="144"/>
        <v>765</v>
      </c>
      <c r="C939" s="347" t="s">
        <v>732</v>
      </c>
      <c r="D939" s="320" t="s">
        <v>1622</v>
      </c>
      <c r="E939" s="336" t="s">
        <v>1905</v>
      </c>
      <c r="F939" s="371"/>
      <c r="G939" s="217" t="s">
        <v>734</v>
      </c>
      <c r="H939" s="320"/>
      <c r="I939" s="294"/>
      <c r="J939" s="320" t="s">
        <v>903</v>
      </c>
      <c r="K939" s="320" t="s">
        <v>904</v>
      </c>
      <c r="L939" s="320">
        <v>3.0</v>
      </c>
      <c r="M939" s="293"/>
      <c r="N939" s="316">
        <f t="shared" si="122"/>
        <v>16</v>
      </c>
      <c r="O939" s="316">
        <f t="shared" si="119"/>
        <v>16</v>
      </c>
      <c r="P939" s="293"/>
      <c r="Q939" s="293"/>
      <c r="R939" s="293"/>
      <c r="S939" s="296"/>
      <c r="T939" s="296"/>
      <c r="U939" s="296"/>
    </row>
    <row r="940" outlineLevel="2">
      <c r="A940" s="317">
        <f t="shared" si="117"/>
        <v>1</v>
      </c>
      <c r="B940" s="318">
        <f t="shared" si="144"/>
        <v>766</v>
      </c>
      <c r="C940" s="347" t="s">
        <v>736</v>
      </c>
      <c r="D940" s="320" t="s">
        <v>1622</v>
      </c>
      <c r="E940" s="336" t="s">
        <v>1905</v>
      </c>
      <c r="F940" s="371"/>
      <c r="G940" s="217" t="s">
        <v>738</v>
      </c>
      <c r="H940" s="320"/>
      <c r="I940" s="294"/>
      <c r="J940" s="320" t="s">
        <v>903</v>
      </c>
      <c r="K940" s="320" t="s">
        <v>904</v>
      </c>
      <c r="L940" s="320">
        <v>3.0</v>
      </c>
      <c r="M940" s="293"/>
      <c r="N940" s="316">
        <f t="shared" si="122"/>
        <v>16</v>
      </c>
      <c r="O940" s="316">
        <f t="shared" si="119"/>
        <v>16</v>
      </c>
      <c r="P940" s="293"/>
      <c r="Q940" s="293"/>
      <c r="R940" s="293"/>
      <c r="S940" s="296"/>
      <c r="T940" s="296"/>
      <c r="U940" s="296"/>
    </row>
    <row r="941" outlineLevel="2">
      <c r="A941" s="317">
        <f t="shared" si="117"/>
        <v>1</v>
      </c>
      <c r="B941" s="318">
        <f t="shared" si="144"/>
        <v>767</v>
      </c>
      <c r="C941" s="347" t="s">
        <v>740</v>
      </c>
      <c r="D941" s="320" t="s">
        <v>1622</v>
      </c>
      <c r="E941" s="336" t="s">
        <v>1924</v>
      </c>
      <c r="F941" s="371"/>
      <c r="G941" s="216"/>
      <c r="H941" s="216" t="s">
        <v>1954</v>
      </c>
      <c r="I941" s="294"/>
      <c r="J941" s="320" t="s">
        <v>903</v>
      </c>
      <c r="K941" s="320" t="s">
        <v>904</v>
      </c>
      <c r="L941" s="320">
        <v>3.0</v>
      </c>
      <c r="M941" s="293"/>
      <c r="N941" s="316">
        <f t="shared" si="122"/>
        <v>16</v>
      </c>
      <c r="O941" s="316">
        <f t="shared" si="119"/>
        <v>16</v>
      </c>
      <c r="P941" s="293"/>
      <c r="Q941" s="293"/>
      <c r="R941" s="293"/>
      <c r="S941" s="296"/>
      <c r="T941" s="296"/>
      <c r="U941" s="296"/>
    </row>
    <row r="942" outlineLevel="2">
      <c r="A942" s="377"/>
      <c r="B942" s="378"/>
      <c r="C942" s="379" t="s">
        <v>743</v>
      </c>
      <c r="D942" s="380" t="s">
        <v>1622</v>
      </c>
      <c r="E942" s="381" t="s">
        <v>1924</v>
      </c>
      <c r="F942" s="382"/>
      <c r="G942" s="383"/>
      <c r="H942" s="384" t="s">
        <v>1955</v>
      </c>
      <c r="I942" s="294"/>
      <c r="J942" s="320"/>
      <c r="K942" s="320"/>
      <c r="L942" s="320"/>
      <c r="M942" s="293"/>
      <c r="N942" s="316"/>
      <c r="O942" s="316"/>
      <c r="P942" s="293"/>
      <c r="Q942" s="293"/>
      <c r="R942" s="293"/>
      <c r="S942" s="296"/>
      <c r="T942" s="296"/>
      <c r="U942" s="296"/>
    </row>
    <row r="943" outlineLevel="1">
      <c r="A943" s="294" t="str">
        <f t="shared" ref="A943:A948" si="145">IF(AND(C943&lt;&gt;"",D943&lt;&gt;""),1,"")</f>
        <v/>
      </c>
      <c r="B943" s="292" t="s">
        <v>913</v>
      </c>
      <c r="C943" s="312" t="s">
        <v>744</v>
      </c>
      <c r="D943" s="293"/>
      <c r="E943" s="366"/>
      <c r="F943" s="371"/>
      <c r="G943" s="1"/>
      <c r="H943" s="1"/>
      <c r="I943" s="294"/>
      <c r="J943" s="294"/>
      <c r="K943" s="294"/>
      <c r="L943" s="294"/>
      <c r="M943" s="293"/>
      <c r="N943" s="316">
        <f>IF(M943&lt;&gt;"",M943,N941)</f>
        <v>16</v>
      </c>
      <c r="O943" s="293" t="str">
        <f t="shared" ref="O943:O948" si="146">IF(A943&lt;&gt;"",N943,"")</f>
        <v/>
      </c>
      <c r="P943" s="293"/>
      <c r="Q943" s="293"/>
      <c r="R943" s="293"/>
      <c r="S943" s="296"/>
      <c r="T943" s="296"/>
      <c r="U943" s="296"/>
    </row>
    <row r="944" outlineLevel="1">
      <c r="A944" s="317">
        <f t="shared" si="145"/>
        <v>1</v>
      </c>
      <c r="B944" s="318">
        <f t="shared" ref="B944:B948" si="147">IF(AND(C944&lt;&gt;"",D944&lt;&gt;""),COUNTIF($A$10:A944,"&gt;0"),"")</f>
        <v>768</v>
      </c>
      <c r="C944" s="347" t="s">
        <v>745</v>
      </c>
      <c r="D944" s="320" t="s">
        <v>1622</v>
      </c>
      <c r="E944" s="336" t="s">
        <v>1934</v>
      </c>
      <c r="F944" s="371"/>
      <c r="G944" s="320"/>
      <c r="H944" s="320"/>
      <c r="I944" s="294"/>
      <c r="J944" s="320" t="s">
        <v>903</v>
      </c>
      <c r="K944" s="320" t="s">
        <v>904</v>
      </c>
      <c r="L944" s="320">
        <v>3.0</v>
      </c>
      <c r="M944" s="293"/>
      <c r="N944" s="316">
        <f t="shared" ref="N944:N948" si="148">IF(M944&lt;&gt;"",M944,N943)</f>
        <v>16</v>
      </c>
      <c r="O944" s="316">
        <f t="shared" si="146"/>
        <v>16</v>
      </c>
      <c r="P944" s="293"/>
      <c r="Q944" s="293"/>
      <c r="R944" s="293"/>
      <c r="S944" s="296"/>
      <c r="T944" s="296"/>
      <c r="U944" s="296"/>
    </row>
    <row r="945" outlineLevel="1">
      <c r="A945" s="317">
        <f t="shared" si="145"/>
        <v>1</v>
      </c>
      <c r="B945" s="318">
        <f t="shared" si="147"/>
        <v>769</v>
      </c>
      <c r="C945" s="347" t="s">
        <v>748</v>
      </c>
      <c r="D945" s="320" t="s">
        <v>1622</v>
      </c>
      <c r="E945" s="336" t="s">
        <v>1934</v>
      </c>
      <c r="F945" s="371"/>
      <c r="G945" s="320"/>
      <c r="H945" s="320"/>
      <c r="I945" s="294"/>
      <c r="J945" s="320" t="s">
        <v>903</v>
      </c>
      <c r="K945" s="320" t="s">
        <v>904</v>
      </c>
      <c r="L945" s="320">
        <v>3.0</v>
      </c>
      <c r="M945" s="293"/>
      <c r="N945" s="316">
        <f t="shared" si="148"/>
        <v>16</v>
      </c>
      <c r="O945" s="316">
        <f t="shared" si="146"/>
        <v>16</v>
      </c>
      <c r="P945" s="293"/>
      <c r="Q945" s="293"/>
      <c r="R945" s="293"/>
      <c r="S945" s="296"/>
      <c r="T945" s="296"/>
      <c r="U945" s="296"/>
    </row>
    <row r="946" outlineLevel="1">
      <c r="A946" s="317">
        <f t="shared" si="145"/>
        <v>1</v>
      </c>
      <c r="B946" s="318">
        <f t="shared" si="147"/>
        <v>770</v>
      </c>
      <c r="C946" s="347" t="s">
        <v>751</v>
      </c>
      <c r="D946" s="320" t="s">
        <v>1622</v>
      </c>
      <c r="E946" s="336" t="s">
        <v>1936</v>
      </c>
      <c r="F946" s="371"/>
      <c r="G946" s="320"/>
      <c r="H946" s="320"/>
      <c r="I946" s="294"/>
      <c r="J946" s="320" t="s">
        <v>903</v>
      </c>
      <c r="K946" s="320" t="s">
        <v>904</v>
      </c>
      <c r="L946" s="320">
        <v>3.0</v>
      </c>
      <c r="M946" s="293"/>
      <c r="N946" s="316">
        <f t="shared" si="148"/>
        <v>16</v>
      </c>
      <c r="O946" s="316">
        <f t="shared" si="146"/>
        <v>16</v>
      </c>
      <c r="P946" s="293"/>
      <c r="Q946" s="293"/>
      <c r="R946" s="293"/>
      <c r="S946" s="296"/>
      <c r="T946" s="296"/>
      <c r="U946" s="296"/>
    </row>
    <row r="947" outlineLevel="1">
      <c r="A947" s="317">
        <f t="shared" si="145"/>
        <v>1</v>
      </c>
      <c r="B947" s="318">
        <f t="shared" si="147"/>
        <v>771</v>
      </c>
      <c r="C947" s="347" t="s">
        <v>754</v>
      </c>
      <c r="D947" s="320" t="s">
        <v>1622</v>
      </c>
      <c r="E947" s="336" t="s">
        <v>1936</v>
      </c>
      <c r="F947" s="371"/>
      <c r="G947" s="320"/>
      <c r="H947" s="320"/>
      <c r="I947" s="294"/>
      <c r="J947" s="320" t="s">
        <v>903</v>
      </c>
      <c r="K947" s="320" t="s">
        <v>904</v>
      </c>
      <c r="L947" s="320">
        <v>3.0</v>
      </c>
      <c r="M947" s="293"/>
      <c r="N947" s="316">
        <f t="shared" si="148"/>
        <v>16</v>
      </c>
      <c r="O947" s="316">
        <f t="shared" si="146"/>
        <v>16</v>
      </c>
      <c r="P947" s="293"/>
      <c r="Q947" s="293"/>
      <c r="R947" s="293"/>
      <c r="S947" s="296"/>
      <c r="T947" s="296"/>
      <c r="U947" s="296"/>
    </row>
    <row r="948" outlineLevel="1">
      <c r="A948" s="317">
        <f t="shared" si="145"/>
        <v>1</v>
      </c>
      <c r="B948" s="318">
        <f t="shared" si="147"/>
        <v>772</v>
      </c>
      <c r="C948" s="347" t="s">
        <v>1897</v>
      </c>
      <c r="D948" s="320" t="s">
        <v>1622</v>
      </c>
      <c r="E948" s="336" t="s">
        <v>1934</v>
      </c>
      <c r="F948" s="371"/>
      <c r="G948" s="320"/>
      <c r="H948" s="320"/>
      <c r="I948" s="294"/>
      <c r="J948" s="320" t="s">
        <v>903</v>
      </c>
      <c r="K948" s="320" t="s">
        <v>904</v>
      </c>
      <c r="L948" s="320">
        <v>3.0</v>
      </c>
      <c r="M948" s="293"/>
      <c r="N948" s="316">
        <f t="shared" si="148"/>
        <v>16</v>
      </c>
      <c r="O948" s="316">
        <f t="shared" si="146"/>
        <v>16</v>
      </c>
      <c r="P948" s="293"/>
      <c r="Q948" s="293"/>
      <c r="R948" s="293"/>
      <c r="S948" s="296"/>
      <c r="T948" s="296"/>
      <c r="U948" s="296"/>
    </row>
    <row r="949">
      <c r="A949" s="367"/>
      <c r="B949" s="367"/>
      <c r="C949" s="367"/>
      <c r="D949" s="367"/>
      <c r="E949" s="368"/>
      <c r="F949" s="368"/>
      <c r="G949" s="367"/>
      <c r="H949" s="367"/>
      <c r="I949" s="367"/>
      <c r="J949" s="367"/>
      <c r="K949" s="367"/>
      <c r="L949" s="367"/>
      <c r="M949" s="367"/>
      <c r="N949" s="367"/>
      <c r="O949" s="367"/>
      <c r="P949" s="367"/>
      <c r="Q949" s="367"/>
      <c r="R949" s="367"/>
      <c r="S949" s="367"/>
      <c r="T949" s="367"/>
      <c r="U949" s="367"/>
    </row>
    <row r="950">
      <c r="A950" s="367"/>
      <c r="B950" s="367"/>
      <c r="C950" s="367"/>
      <c r="D950" s="367"/>
      <c r="E950" s="368"/>
      <c r="F950" s="368"/>
      <c r="G950" s="367"/>
      <c r="H950" s="367"/>
      <c r="I950" s="367"/>
      <c r="J950" s="367"/>
      <c r="K950" s="367"/>
      <c r="L950" s="367"/>
      <c r="M950" s="367"/>
      <c r="N950" s="367"/>
      <c r="O950" s="367"/>
      <c r="P950" s="367"/>
      <c r="Q950" s="367"/>
      <c r="R950" s="367"/>
      <c r="S950" s="367"/>
      <c r="T950" s="367"/>
      <c r="U950" s="367"/>
    </row>
    <row r="951">
      <c r="A951" s="367"/>
      <c r="B951" s="367"/>
      <c r="C951" s="367"/>
      <c r="D951" s="367"/>
      <c r="E951" s="368"/>
      <c r="F951" s="368"/>
      <c r="G951" s="367"/>
      <c r="H951" s="367"/>
      <c r="I951" s="367"/>
      <c r="J951" s="367"/>
      <c r="K951" s="367"/>
      <c r="L951" s="367"/>
      <c r="M951" s="367"/>
      <c r="N951" s="367"/>
      <c r="O951" s="367"/>
      <c r="P951" s="367"/>
      <c r="Q951" s="367"/>
      <c r="R951" s="367"/>
      <c r="S951" s="367"/>
      <c r="T951" s="367"/>
      <c r="U951" s="367"/>
    </row>
    <row r="952">
      <c r="A952" s="367"/>
      <c r="B952" s="367"/>
      <c r="C952" s="367"/>
      <c r="D952" s="367"/>
      <c r="E952" s="368"/>
      <c r="F952" s="368"/>
      <c r="G952" s="367"/>
      <c r="H952" s="367"/>
      <c r="I952" s="367"/>
      <c r="J952" s="367"/>
      <c r="K952" s="367"/>
      <c r="L952" s="367"/>
      <c r="M952" s="367"/>
      <c r="N952" s="367"/>
      <c r="O952" s="367"/>
      <c r="P952" s="367"/>
      <c r="Q952" s="367"/>
      <c r="R952" s="367"/>
      <c r="S952" s="367"/>
      <c r="T952" s="367"/>
      <c r="U952" s="367"/>
    </row>
    <row r="953">
      <c r="A953" s="367"/>
      <c r="B953" s="367"/>
      <c r="C953" s="367"/>
      <c r="D953" s="367"/>
      <c r="E953" s="368"/>
      <c r="F953" s="368"/>
      <c r="G953" s="367"/>
      <c r="H953" s="367"/>
      <c r="I953" s="367"/>
      <c r="J953" s="367"/>
      <c r="K953" s="367"/>
      <c r="L953" s="367"/>
      <c r="M953" s="367"/>
      <c r="N953" s="367"/>
      <c r="O953" s="367"/>
      <c r="P953" s="367"/>
      <c r="Q953" s="367"/>
      <c r="R953" s="367"/>
      <c r="S953" s="367"/>
      <c r="T953" s="367"/>
      <c r="U953" s="367"/>
    </row>
    <row r="954">
      <c r="A954" s="367"/>
      <c r="B954" s="367"/>
      <c r="C954" s="367"/>
      <c r="D954" s="367"/>
      <c r="E954" s="368"/>
      <c r="F954" s="368"/>
      <c r="G954" s="367"/>
      <c r="H954" s="367"/>
      <c r="I954" s="367"/>
      <c r="J954" s="367"/>
      <c r="K954" s="367"/>
      <c r="L954" s="367"/>
      <c r="M954" s="367"/>
      <c r="N954" s="367"/>
      <c r="O954" s="367"/>
      <c r="P954" s="367"/>
      <c r="Q954" s="367"/>
      <c r="R954" s="367"/>
      <c r="S954" s="367"/>
      <c r="T954" s="367"/>
      <c r="U954" s="367"/>
    </row>
    <row r="955">
      <c r="A955" s="367"/>
      <c r="B955" s="367"/>
      <c r="C955" s="367"/>
      <c r="D955" s="367"/>
      <c r="E955" s="368"/>
      <c r="F955" s="368"/>
      <c r="G955" s="367"/>
      <c r="H955" s="367"/>
      <c r="I955" s="367"/>
      <c r="J955" s="367"/>
      <c r="K955" s="367"/>
      <c r="L955" s="367"/>
      <c r="M955" s="367"/>
      <c r="N955" s="367"/>
      <c r="O955" s="367"/>
      <c r="P955" s="367"/>
      <c r="Q955" s="367"/>
      <c r="R955" s="367"/>
      <c r="S955" s="367"/>
      <c r="T955" s="367"/>
      <c r="U955" s="367"/>
    </row>
    <row r="956">
      <c r="A956" s="367"/>
      <c r="B956" s="367"/>
      <c r="C956" s="367"/>
      <c r="D956" s="367"/>
      <c r="E956" s="368"/>
      <c r="F956" s="368"/>
      <c r="G956" s="367"/>
      <c r="H956" s="367"/>
      <c r="I956" s="367"/>
      <c r="J956" s="367"/>
      <c r="K956" s="367"/>
      <c r="L956" s="367"/>
      <c r="M956" s="367"/>
      <c r="N956" s="367"/>
      <c r="O956" s="367"/>
      <c r="P956" s="367"/>
      <c r="Q956" s="367"/>
      <c r="R956" s="367"/>
      <c r="S956" s="367"/>
      <c r="T956" s="367"/>
      <c r="U956" s="367"/>
    </row>
    <row r="957">
      <c r="A957" s="367"/>
      <c r="B957" s="367"/>
      <c r="C957" s="367"/>
      <c r="D957" s="367"/>
      <c r="E957" s="368"/>
      <c r="F957" s="368"/>
      <c r="G957" s="367"/>
      <c r="H957" s="367"/>
      <c r="I957" s="367"/>
      <c r="J957" s="367"/>
      <c r="K957" s="367"/>
      <c r="L957" s="367"/>
      <c r="M957" s="367"/>
      <c r="N957" s="367"/>
      <c r="O957" s="367"/>
      <c r="P957" s="367"/>
      <c r="Q957" s="367"/>
      <c r="R957" s="367"/>
      <c r="S957" s="367"/>
      <c r="T957" s="367"/>
      <c r="U957" s="367"/>
    </row>
    <row r="958">
      <c r="A958" s="367"/>
      <c r="B958" s="367"/>
      <c r="C958" s="367"/>
      <c r="D958" s="367"/>
      <c r="E958" s="368"/>
      <c r="F958" s="368"/>
      <c r="G958" s="367"/>
      <c r="H958" s="367"/>
      <c r="I958" s="367"/>
      <c r="J958" s="367"/>
      <c r="K958" s="367"/>
      <c r="L958" s="367"/>
      <c r="M958" s="367"/>
      <c r="N958" s="367"/>
      <c r="O958" s="367"/>
      <c r="P958" s="367"/>
      <c r="Q958" s="367"/>
      <c r="R958" s="367"/>
      <c r="S958" s="367"/>
      <c r="T958" s="367"/>
      <c r="U958" s="367"/>
    </row>
    <row r="959">
      <c r="A959" s="367"/>
      <c r="B959" s="367"/>
      <c r="C959" s="367"/>
      <c r="D959" s="367"/>
      <c r="E959" s="368"/>
      <c r="F959" s="368"/>
      <c r="G959" s="367"/>
      <c r="H959" s="367"/>
      <c r="I959" s="367"/>
      <c r="J959" s="367"/>
      <c r="K959" s="367"/>
      <c r="L959" s="367"/>
      <c r="M959" s="367"/>
      <c r="N959" s="367"/>
      <c r="O959" s="367"/>
      <c r="P959" s="367"/>
      <c r="Q959" s="367"/>
      <c r="R959" s="367"/>
      <c r="S959" s="367"/>
      <c r="T959" s="367"/>
      <c r="U959" s="367"/>
    </row>
    <row r="960">
      <c r="A960" s="367"/>
      <c r="B960" s="367"/>
      <c r="C960" s="367"/>
      <c r="D960" s="367"/>
      <c r="E960" s="368"/>
      <c r="F960" s="368"/>
      <c r="G960" s="367"/>
      <c r="H960" s="367"/>
      <c r="I960" s="367"/>
      <c r="J960" s="367"/>
      <c r="K960" s="367"/>
      <c r="L960" s="367"/>
      <c r="M960" s="367"/>
      <c r="N960" s="367"/>
      <c r="O960" s="367"/>
      <c r="P960" s="367"/>
      <c r="Q960" s="367"/>
      <c r="R960" s="367"/>
      <c r="S960" s="367"/>
      <c r="T960" s="367"/>
      <c r="U960" s="367"/>
    </row>
    <row r="961">
      <c r="A961" s="367"/>
      <c r="B961" s="367"/>
      <c r="C961" s="367"/>
      <c r="D961" s="367"/>
      <c r="E961" s="368"/>
      <c r="F961" s="368"/>
      <c r="G961" s="367"/>
      <c r="H961" s="367"/>
      <c r="I961" s="367"/>
      <c r="J961" s="367"/>
      <c r="K961" s="367"/>
      <c r="L961" s="367"/>
      <c r="M961" s="367"/>
      <c r="N961" s="367"/>
      <c r="O961" s="367"/>
      <c r="P961" s="367"/>
      <c r="Q961" s="367"/>
      <c r="R961" s="367"/>
      <c r="S961" s="367"/>
      <c r="T961" s="367"/>
      <c r="U961" s="367"/>
    </row>
    <row r="962">
      <c r="A962" s="367"/>
      <c r="B962" s="367"/>
      <c r="C962" s="367"/>
      <c r="D962" s="367"/>
      <c r="E962" s="368"/>
      <c r="F962" s="368"/>
      <c r="G962" s="367"/>
      <c r="H962" s="367"/>
      <c r="I962" s="367"/>
      <c r="J962" s="367"/>
      <c r="K962" s="367"/>
      <c r="L962" s="367"/>
      <c r="M962" s="367"/>
      <c r="N962" s="367"/>
      <c r="O962" s="367"/>
      <c r="P962" s="367"/>
      <c r="Q962" s="367"/>
      <c r="R962" s="367"/>
      <c r="S962" s="367"/>
      <c r="T962" s="367"/>
      <c r="U962" s="367"/>
    </row>
    <row r="963">
      <c r="A963" s="367"/>
      <c r="B963" s="367"/>
      <c r="C963" s="367"/>
      <c r="D963" s="367"/>
      <c r="E963" s="368"/>
      <c r="F963" s="368"/>
      <c r="G963" s="367"/>
      <c r="H963" s="367"/>
      <c r="I963" s="367"/>
      <c r="J963" s="367"/>
      <c r="K963" s="367"/>
      <c r="L963" s="367"/>
      <c r="M963" s="367"/>
      <c r="N963" s="367"/>
      <c r="O963" s="367"/>
      <c r="P963" s="367"/>
      <c r="Q963" s="367"/>
      <c r="R963" s="367"/>
      <c r="S963" s="367"/>
      <c r="T963" s="367"/>
      <c r="U963" s="367"/>
    </row>
    <row r="964">
      <c r="A964" s="367"/>
      <c r="B964" s="367"/>
      <c r="C964" s="367"/>
      <c r="D964" s="367"/>
      <c r="E964" s="368"/>
      <c r="F964" s="368"/>
      <c r="G964" s="367"/>
      <c r="H964" s="367"/>
      <c r="I964" s="367"/>
      <c r="J964" s="367"/>
      <c r="K964" s="367"/>
      <c r="L964" s="367"/>
      <c r="M964" s="367"/>
      <c r="N964" s="367"/>
      <c r="O964" s="367"/>
      <c r="P964" s="367"/>
      <c r="Q964" s="367"/>
      <c r="R964" s="367"/>
      <c r="S964" s="367"/>
      <c r="T964" s="367"/>
      <c r="U964" s="367"/>
    </row>
    <row r="965">
      <c r="A965" s="367"/>
      <c r="B965" s="367"/>
      <c r="C965" s="367"/>
      <c r="D965" s="367"/>
      <c r="E965" s="368"/>
      <c r="F965" s="368"/>
      <c r="G965" s="367"/>
      <c r="H965" s="367"/>
      <c r="I965" s="367"/>
      <c r="J965" s="367"/>
      <c r="K965" s="367"/>
      <c r="L965" s="367"/>
      <c r="M965" s="367"/>
      <c r="N965" s="367"/>
      <c r="O965" s="367"/>
      <c r="P965" s="367"/>
      <c r="Q965" s="367"/>
      <c r="R965" s="367"/>
      <c r="S965" s="367"/>
      <c r="T965" s="367"/>
      <c r="U965" s="367"/>
    </row>
    <row r="966">
      <c r="A966" s="367"/>
      <c r="B966" s="367"/>
      <c r="C966" s="367"/>
      <c r="D966" s="367"/>
      <c r="E966" s="368"/>
      <c r="F966" s="368"/>
      <c r="G966" s="367"/>
      <c r="H966" s="367"/>
      <c r="I966" s="367"/>
      <c r="J966" s="367"/>
      <c r="K966" s="367"/>
      <c r="L966" s="367"/>
      <c r="M966" s="367"/>
      <c r="N966" s="367"/>
      <c r="O966" s="367"/>
      <c r="P966" s="367"/>
      <c r="Q966" s="367"/>
      <c r="R966" s="367"/>
      <c r="S966" s="367"/>
      <c r="T966" s="367"/>
      <c r="U966" s="367"/>
    </row>
    <row r="967">
      <c r="A967" s="367"/>
      <c r="B967" s="367"/>
      <c r="C967" s="367"/>
      <c r="D967" s="367"/>
      <c r="E967" s="368"/>
      <c r="F967" s="368"/>
      <c r="G967" s="367"/>
      <c r="H967" s="367"/>
      <c r="I967" s="367"/>
      <c r="J967" s="367"/>
      <c r="K967" s="367"/>
      <c r="L967" s="367"/>
      <c r="M967" s="367"/>
      <c r="N967" s="367"/>
      <c r="O967" s="367"/>
      <c r="P967" s="367"/>
      <c r="Q967" s="367"/>
      <c r="R967" s="367"/>
      <c r="S967" s="367"/>
      <c r="T967" s="367"/>
      <c r="U967" s="367"/>
    </row>
    <row r="968">
      <c r="A968" s="367"/>
      <c r="B968" s="367"/>
      <c r="C968" s="367"/>
      <c r="D968" s="367"/>
      <c r="E968" s="368"/>
      <c r="F968" s="368"/>
      <c r="G968" s="367"/>
      <c r="H968" s="367"/>
      <c r="I968" s="367"/>
      <c r="J968" s="367"/>
      <c r="K968" s="367"/>
      <c r="L968" s="367"/>
      <c r="M968" s="367"/>
      <c r="N968" s="367"/>
      <c r="O968" s="367"/>
      <c r="P968" s="367"/>
      <c r="Q968" s="367"/>
      <c r="R968" s="367"/>
      <c r="S968" s="367"/>
      <c r="T968" s="367"/>
      <c r="U968" s="367"/>
    </row>
    <row r="969">
      <c r="A969" s="367"/>
      <c r="B969" s="367"/>
      <c r="C969" s="367"/>
      <c r="D969" s="367"/>
      <c r="E969" s="368"/>
      <c r="F969" s="368"/>
      <c r="G969" s="367"/>
      <c r="H969" s="367"/>
      <c r="I969" s="367"/>
      <c r="J969" s="367"/>
      <c r="K969" s="367"/>
      <c r="L969" s="367"/>
      <c r="M969" s="367"/>
      <c r="N969" s="367"/>
      <c r="O969" s="367"/>
      <c r="P969" s="367"/>
      <c r="Q969" s="367"/>
      <c r="R969" s="367"/>
      <c r="S969" s="367"/>
      <c r="T969" s="367"/>
      <c r="U969" s="367"/>
    </row>
    <row r="970">
      <c r="A970" s="367"/>
      <c r="B970" s="367"/>
      <c r="C970" s="367"/>
      <c r="D970" s="367"/>
      <c r="E970" s="368"/>
      <c r="F970" s="368"/>
      <c r="G970" s="367"/>
      <c r="H970" s="367"/>
      <c r="I970" s="367"/>
      <c r="J970" s="367"/>
      <c r="K970" s="367"/>
      <c r="L970" s="367"/>
      <c r="M970" s="367"/>
      <c r="N970" s="367"/>
      <c r="O970" s="367"/>
      <c r="P970" s="367"/>
      <c r="Q970" s="367"/>
      <c r="R970" s="367"/>
      <c r="S970" s="367"/>
      <c r="T970" s="367"/>
      <c r="U970" s="367"/>
    </row>
    <row r="971">
      <c r="A971" s="367"/>
      <c r="B971" s="367"/>
      <c r="C971" s="367"/>
      <c r="D971" s="367"/>
      <c r="E971" s="368"/>
      <c r="F971" s="368"/>
      <c r="G971" s="367"/>
      <c r="H971" s="367"/>
      <c r="I971" s="367"/>
      <c r="J971" s="367"/>
      <c r="K971" s="367"/>
      <c r="L971" s="367"/>
      <c r="M971" s="367"/>
      <c r="N971" s="367"/>
      <c r="O971" s="367"/>
      <c r="P971" s="367"/>
      <c r="Q971" s="367"/>
      <c r="R971" s="367"/>
      <c r="S971" s="367"/>
      <c r="T971" s="367"/>
      <c r="U971" s="367"/>
    </row>
    <row r="972">
      <c r="A972" s="367"/>
      <c r="B972" s="367"/>
      <c r="C972" s="367"/>
      <c r="D972" s="367"/>
      <c r="E972" s="368"/>
      <c r="F972" s="368"/>
      <c r="G972" s="367"/>
      <c r="H972" s="367"/>
      <c r="I972" s="367"/>
      <c r="J972" s="367"/>
      <c r="K972" s="367"/>
      <c r="L972" s="367"/>
      <c r="M972" s="367"/>
      <c r="N972" s="367"/>
      <c r="O972" s="367"/>
      <c r="P972" s="367"/>
      <c r="Q972" s="367"/>
      <c r="R972" s="367"/>
      <c r="S972" s="367"/>
      <c r="T972" s="367"/>
      <c r="U972" s="367"/>
    </row>
    <row r="973">
      <c r="A973" s="367"/>
      <c r="B973" s="367"/>
      <c r="C973" s="367"/>
      <c r="D973" s="367"/>
      <c r="E973" s="368"/>
      <c r="F973" s="368"/>
      <c r="G973" s="367"/>
      <c r="H973" s="367"/>
      <c r="I973" s="367"/>
      <c r="J973" s="367"/>
      <c r="K973" s="367"/>
      <c r="L973" s="367"/>
      <c r="M973" s="367"/>
      <c r="N973" s="367"/>
      <c r="O973" s="367"/>
      <c r="P973" s="367"/>
      <c r="Q973" s="367"/>
      <c r="R973" s="367"/>
      <c r="S973" s="367"/>
      <c r="T973" s="367"/>
      <c r="U973" s="367"/>
    </row>
    <row r="974">
      <c r="A974" s="367"/>
      <c r="B974" s="367"/>
      <c r="C974" s="367"/>
      <c r="D974" s="367"/>
      <c r="E974" s="368"/>
      <c r="F974" s="368"/>
      <c r="G974" s="367"/>
      <c r="H974" s="367"/>
      <c r="I974" s="367"/>
      <c r="J974" s="367"/>
      <c r="K974" s="367"/>
      <c r="L974" s="367"/>
      <c r="M974" s="367"/>
      <c r="N974" s="367"/>
      <c r="O974" s="367"/>
      <c r="P974" s="367"/>
      <c r="Q974" s="367"/>
      <c r="R974" s="367"/>
      <c r="S974" s="367"/>
      <c r="T974" s="367"/>
      <c r="U974" s="367"/>
    </row>
    <row r="975">
      <c r="A975" s="367"/>
      <c r="B975" s="367"/>
      <c r="C975" s="367"/>
      <c r="D975" s="367"/>
      <c r="E975" s="368"/>
      <c r="F975" s="368"/>
      <c r="G975" s="367"/>
      <c r="H975" s="367"/>
      <c r="I975" s="367"/>
      <c r="J975" s="367"/>
      <c r="K975" s="367"/>
      <c r="L975" s="367"/>
      <c r="M975" s="367"/>
      <c r="N975" s="367"/>
      <c r="O975" s="367"/>
      <c r="P975" s="367"/>
      <c r="Q975" s="367"/>
      <c r="R975" s="367"/>
      <c r="S975" s="367"/>
      <c r="T975" s="367"/>
      <c r="U975" s="367"/>
    </row>
    <row r="976">
      <c r="A976" s="367"/>
      <c r="B976" s="367"/>
      <c r="C976" s="367"/>
      <c r="D976" s="367"/>
      <c r="E976" s="368"/>
      <c r="F976" s="368"/>
      <c r="G976" s="367"/>
      <c r="H976" s="367"/>
      <c r="I976" s="367"/>
      <c r="J976" s="367"/>
      <c r="K976" s="367"/>
      <c r="L976" s="367"/>
      <c r="M976" s="367"/>
      <c r="N976" s="367"/>
      <c r="O976" s="367"/>
      <c r="P976" s="367"/>
      <c r="Q976" s="367"/>
      <c r="R976" s="367"/>
      <c r="S976" s="367"/>
      <c r="T976" s="367"/>
      <c r="U976" s="367"/>
    </row>
    <row r="977">
      <c r="A977" s="367"/>
      <c r="B977" s="367"/>
      <c r="C977" s="367"/>
      <c r="D977" s="367"/>
      <c r="E977" s="368"/>
      <c r="F977" s="368"/>
      <c r="G977" s="367"/>
      <c r="H977" s="367"/>
      <c r="I977" s="367"/>
      <c r="J977" s="367"/>
      <c r="K977" s="367"/>
      <c r="L977" s="367"/>
      <c r="M977" s="367"/>
      <c r="N977" s="367"/>
      <c r="O977" s="367"/>
      <c r="P977" s="367"/>
      <c r="Q977" s="367"/>
      <c r="R977" s="367"/>
      <c r="S977" s="367"/>
      <c r="T977" s="367"/>
      <c r="U977" s="367"/>
    </row>
    <row r="978">
      <c r="A978" s="367"/>
      <c r="B978" s="367"/>
      <c r="C978" s="367"/>
      <c r="D978" s="367"/>
      <c r="E978" s="368"/>
      <c r="F978" s="368"/>
      <c r="G978" s="367"/>
      <c r="H978" s="367"/>
      <c r="I978" s="367"/>
      <c r="J978" s="367"/>
      <c r="K978" s="367"/>
      <c r="L978" s="367"/>
      <c r="M978" s="367"/>
      <c r="N978" s="367"/>
      <c r="O978" s="367"/>
      <c r="P978" s="367"/>
      <c r="Q978" s="367"/>
      <c r="R978" s="367"/>
      <c r="S978" s="367"/>
      <c r="T978" s="367"/>
      <c r="U978" s="367"/>
    </row>
    <row r="979">
      <c r="A979" s="367"/>
      <c r="B979" s="367"/>
      <c r="C979" s="367"/>
      <c r="D979" s="367"/>
      <c r="E979" s="368"/>
      <c r="F979" s="368"/>
      <c r="G979" s="367"/>
      <c r="H979" s="367"/>
      <c r="I979" s="367"/>
      <c r="J979" s="367"/>
      <c r="K979" s="367"/>
      <c r="L979" s="367"/>
      <c r="M979" s="367"/>
      <c r="N979" s="367"/>
      <c r="O979" s="367"/>
      <c r="P979" s="367"/>
      <c r="Q979" s="367"/>
      <c r="R979" s="367"/>
      <c r="S979" s="367"/>
      <c r="T979" s="367"/>
      <c r="U979" s="367"/>
    </row>
    <row r="980">
      <c r="A980" s="367"/>
      <c r="B980" s="367"/>
      <c r="C980" s="367"/>
      <c r="D980" s="367"/>
      <c r="E980" s="368"/>
      <c r="F980" s="368"/>
      <c r="G980" s="367"/>
      <c r="H980" s="367"/>
      <c r="I980" s="367"/>
      <c r="J980" s="367"/>
      <c r="K980" s="367"/>
      <c r="L980" s="367"/>
      <c r="M980" s="367"/>
      <c r="N980" s="367"/>
      <c r="O980" s="367"/>
      <c r="P980" s="367"/>
      <c r="Q980" s="367"/>
      <c r="R980" s="367"/>
      <c r="S980" s="367"/>
      <c r="T980" s="367"/>
      <c r="U980" s="367"/>
    </row>
    <row r="981">
      <c r="A981" s="367"/>
      <c r="B981" s="367"/>
      <c r="C981" s="367"/>
      <c r="D981" s="367"/>
      <c r="E981" s="368"/>
      <c r="F981" s="368"/>
      <c r="G981" s="367"/>
      <c r="H981" s="367"/>
      <c r="I981" s="367"/>
      <c r="J981" s="367"/>
      <c r="K981" s="367"/>
      <c r="L981" s="367"/>
      <c r="M981" s="367"/>
      <c r="N981" s="367"/>
      <c r="O981" s="367"/>
      <c r="P981" s="367"/>
      <c r="Q981" s="367"/>
      <c r="R981" s="367"/>
      <c r="S981" s="367"/>
      <c r="T981" s="367"/>
      <c r="U981" s="367"/>
    </row>
    <row r="982">
      <c r="A982" s="367"/>
      <c r="B982" s="367"/>
      <c r="C982" s="367"/>
      <c r="D982" s="367"/>
      <c r="E982" s="368"/>
      <c r="F982" s="368"/>
      <c r="G982" s="367"/>
      <c r="H982" s="367"/>
      <c r="I982" s="367"/>
      <c r="J982" s="367"/>
      <c r="K982" s="367"/>
      <c r="L982" s="367"/>
      <c r="M982" s="367"/>
      <c r="N982" s="367"/>
      <c r="O982" s="367"/>
      <c r="P982" s="367"/>
      <c r="Q982" s="367"/>
      <c r="R982" s="367"/>
      <c r="S982" s="367"/>
      <c r="T982" s="367"/>
      <c r="U982" s="367"/>
    </row>
    <row r="983">
      <c r="A983" s="367"/>
      <c r="B983" s="367"/>
      <c r="C983" s="367"/>
      <c r="D983" s="367"/>
      <c r="E983" s="368"/>
      <c r="F983" s="368"/>
      <c r="G983" s="367"/>
      <c r="H983" s="367"/>
      <c r="I983" s="367"/>
      <c r="J983" s="367"/>
      <c r="K983" s="367"/>
      <c r="L983" s="367"/>
      <c r="M983" s="367"/>
      <c r="N983" s="367"/>
      <c r="O983" s="367"/>
      <c r="P983" s="367"/>
      <c r="Q983" s="367"/>
      <c r="R983" s="367"/>
      <c r="S983" s="367"/>
      <c r="T983" s="367"/>
      <c r="U983" s="367"/>
    </row>
    <row r="984">
      <c r="A984" s="367"/>
      <c r="B984" s="367"/>
      <c r="C984" s="367"/>
      <c r="D984" s="367"/>
      <c r="E984" s="368"/>
      <c r="F984" s="368"/>
      <c r="G984" s="367"/>
      <c r="H984" s="367"/>
      <c r="I984" s="367"/>
      <c r="J984" s="367"/>
      <c r="K984" s="367"/>
      <c r="L984" s="367"/>
      <c r="M984" s="367"/>
      <c r="N984" s="367"/>
      <c r="O984" s="367"/>
      <c r="P984" s="367"/>
      <c r="Q984" s="367"/>
      <c r="R984" s="367"/>
      <c r="S984" s="367"/>
      <c r="T984" s="367"/>
      <c r="U984" s="367"/>
    </row>
    <row r="985">
      <c r="A985" s="367"/>
      <c r="B985" s="367"/>
      <c r="C985" s="367"/>
      <c r="D985" s="367"/>
      <c r="E985" s="368"/>
      <c r="F985" s="368"/>
      <c r="G985" s="367"/>
      <c r="H985" s="367"/>
      <c r="I985" s="367"/>
      <c r="J985" s="367"/>
      <c r="K985" s="367"/>
      <c r="L985" s="367"/>
      <c r="M985" s="367"/>
      <c r="N985" s="367"/>
      <c r="O985" s="367"/>
      <c r="P985" s="367"/>
      <c r="Q985" s="367"/>
      <c r="R985" s="367"/>
      <c r="S985" s="367"/>
      <c r="T985" s="367"/>
      <c r="U985" s="367"/>
    </row>
    <row r="986">
      <c r="A986" s="367"/>
      <c r="B986" s="367"/>
      <c r="C986" s="367"/>
      <c r="D986" s="367"/>
      <c r="E986" s="368"/>
      <c r="F986" s="368"/>
      <c r="G986" s="367"/>
      <c r="H986" s="367"/>
      <c r="I986" s="367"/>
      <c r="J986" s="367"/>
      <c r="K986" s="367"/>
      <c r="L986" s="367"/>
      <c r="M986" s="367"/>
      <c r="N986" s="367"/>
      <c r="O986" s="367"/>
      <c r="P986" s="367"/>
      <c r="Q986" s="367"/>
      <c r="R986" s="367"/>
      <c r="S986" s="367"/>
      <c r="T986" s="367"/>
      <c r="U986" s="367"/>
    </row>
    <row r="987">
      <c r="A987" s="367"/>
      <c r="B987" s="367"/>
      <c r="C987" s="367"/>
      <c r="D987" s="367"/>
      <c r="E987" s="368"/>
      <c r="F987" s="368"/>
      <c r="G987" s="367"/>
      <c r="H987" s="367"/>
      <c r="I987" s="367"/>
      <c r="J987" s="367"/>
      <c r="K987" s="367"/>
      <c r="L987" s="367"/>
      <c r="M987" s="367"/>
      <c r="N987" s="367"/>
      <c r="O987" s="367"/>
      <c r="P987" s="367"/>
      <c r="Q987" s="367"/>
      <c r="R987" s="367"/>
      <c r="S987" s="367"/>
      <c r="T987" s="367"/>
      <c r="U987" s="367"/>
    </row>
    <row r="988">
      <c r="A988" s="367"/>
      <c r="B988" s="367"/>
      <c r="C988" s="367"/>
      <c r="D988" s="367"/>
      <c r="E988" s="368"/>
      <c r="F988" s="368"/>
      <c r="G988" s="367"/>
      <c r="H988" s="367"/>
      <c r="I988" s="367"/>
      <c r="J988" s="367"/>
      <c r="K988" s="367"/>
      <c r="L988" s="367"/>
      <c r="M988" s="367"/>
      <c r="N988" s="367"/>
      <c r="O988" s="367"/>
      <c r="P988" s="367"/>
      <c r="Q988" s="367"/>
      <c r="R988" s="367"/>
      <c r="S988" s="367"/>
      <c r="T988" s="367"/>
      <c r="U988" s="367"/>
    </row>
    <row r="989">
      <c r="A989" s="367"/>
      <c r="B989" s="367"/>
      <c r="C989" s="367"/>
      <c r="D989" s="367"/>
      <c r="E989" s="368"/>
      <c r="F989" s="368"/>
      <c r="G989" s="367"/>
      <c r="H989" s="367"/>
      <c r="I989" s="367"/>
      <c r="J989" s="367"/>
      <c r="K989" s="367"/>
      <c r="L989" s="367"/>
      <c r="M989" s="367"/>
      <c r="N989" s="367"/>
      <c r="O989" s="367"/>
      <c r="P989" s="367"/>
      <c r="Q989" s="367"/>
      <c r="R989" s="367"/>
      <c r="S989" s="367"/>
      <c r="T989" s="367"/>
      <c r="U989" s="367"/>
    </row>
    <row r="990">
      <c r="A990" s="367"/>
      <c r="B990" s="367"/>
      <c r="C990" s="367"/>
      <c r="D990" s="367"/>
      <c r="E990" s="368"/>
      <c r="F990" s="368"/>
      <c r="G990" s="367"/>
      <c r="H990" s="367"/>
      <c r="I990" s="367"/>
      <c r="J990" s="367"/>
      <c r="K990" s="367"/>
      <c r="L990" s="367"/>
      <c r="M990" s="367"/>
      <c r="N990" s="367"/>
      <c r="O990" s="367"/>
      <c r="P990" s="367"/>
      <c r="Q990" s="367"/>
      <c r="R990" s="367"/>
      <c r="S990" s="367"/>
      <c r="T990" s="367"/>
      <c r="U990" s="367"/>
    </row>
    <row r="991">
      <c r="A991" s="367"/>
      <c r="B991" s="367"/>
      <c r="C991" s="367"/>
      <c r="D991" s="367"/>
      <c r="E991" s="368"/>
      <c r="F991" s="368"/>
      <c r="G991" s="367"/>
      <c r="H991" s="367"/>
      <c r="I991" s="367"/>
      <c r="J991" s="367"/>
      <c r="K991" s="367"/>
      <c r="L991" s="367"/>
      <c r="M991" s="367"/>
      <c r="N991" s="367"/>
      <c r="O991" s="367"/>
      <c r="P991" s="367"/>
      <c r="Q991" s="367"/>
      <c r="R991" s="367"/>
      <c r="S991" s="367"/>
      <c r="T991" s="367"/>
      <c r="U991" s="367"/>
    </row>
    <row r="992">
      <c r="A992" s="367"/>
      <c r="B992" s="367"/>
      <c r="C992" s="367"/>
      <c r="D992" s="367"/>
      <c r="E992" s="368"/>
      <c r="F992" s="368"/>
      <c r="G992" s="367"/>
      <c r="H992" s="367"/>
      <c r="I992" s="367"/>
      <c r="J992" s="367"/>
      <c r="K992" s="367"/>
      <c r="L992" s="367"/>
      <c r="M992" s="367"/>
      <c r="N992" s="367"/>
      <c r="O992" s="367"/>
      <c r="P992" s="367"/>
      <c r="Q992" s="367"/>
      <c r="R992" s="367"/>
      <c r="S992" s="367"/>
      <c r="T992" s="367"/>
      <c r="U992" s="367"/>
    </row>
    <row r="993">
      <c r="A993" s="367"/>
      <c r="B993" s="367"/>
      <c r="C993" s="367"/>
      <c r="D993" s="367"/>
      <c r="E993" s="368"/>
      <c r="F993" s="368"/>
      <c r="G993" s="367"/>
      <c r="H993" s="367"/>
      <c r="I993" s="367"/>
      <c r="J993" s="367"/>
      <c r="K993" s="367"/>
      <c r="L993" s="367"/>
      <c r="M993" s="367"/>
      <c r="N993" s="367"/>
      <c r="O993" s="367"/>
      <c r="P993" s="367"/>
      <c r="Q993" s="367"/>
      <c r="R993" s="367"/>
      <c r="S993" s="367"/>
      <c r="T993" s="367"/>
      <c r="U993" s="367"/>
    </row>
    <row r="994">
      <c r="A994" s="367"/>
      <c r="B994" s="367"/>
      <c r="C994" s="367"/>
      <c r="D994" s="367"/>
      <c r="E994" s="368"/>
      <c r="F994" s="368"/>
      <c r="G994" s="367"/>
      <c r="H994" s="367"/>
      <c r="I994" s="367"/>
      <c r="J994" s="367"/>
      <c r="K994" s="367"/>
      <c r="L994" s="367"/>
      <c r="M994" s="367"/>
      <c r="N994" s="367"/>
      <c r="O994" s="367"/>
      <c r="P994" s="367"/>
      <c r="Q994" s="367"/>
      <c r="R994" s="367"/>
      <c r="S994" s="367"/>
      <c r="T994" s="367"/>
      <c r="U994" s="367"/>
    </row>
    <row r="995">
      <c r="A995" s="367"/>
      <c r="B995" s="367"/>
      <c r="C995" s="367"/>
      <c r="D995" s="367"/>
      <c r="E995" s="368"/>
      <c r="F995" s="368"/>
      <c r="G995" s="367"/>
      <c r="H995" s="367"/>
      <c r="I995" s="367"/>
      <c r="J995" s="367"/>
      <c r="K995" s="367"/>
      <c r="L995" s="367"/>
      <c r="M995" s="367"/>
      <c r="N995" s="367"/>
      <c r="O995" s="367"/>
      <c r="P995" s="367"/>
      <c r="Q995" s="367"/>
      <c r="R995" s="367"/>
      <c r="S995" s="367"/>
      <c r="T995" s="367"/>
      <c r="U995" s="367"/>
    </row>
    <row r="996">
      <c r="A996" s="367"/>
      <c r="B996" s="367"/>
      <c r="C996" s="367"/>
      <c r="D996" s="367"/>
      <c r="E996" s="368"/>
      <c r="F996" s="368"/>
      <c r="G996" s="367"/>
      <c r="H996" s="367"/>
      <c r="I996" s="367"/>
      <c r="J996" s="367"/>
      <c r="K996" s="367"/>
      <c r="L996" s="367"/>
      <c r="M996" s="367"/>
      <c r="N996" s="367"/>
      <c r="O996" s="367"/>
      <c r="P996" s="367"/>
      <c r="Q996" s="367"/>
      <c r="R996" s="367"/>
      <c r="S996" s="367"/>
      <c r="T996" s="367"/>
      <c r="U996" s="367"/>
    </row>
    <row r="997">
      <c r="A997" s="367"/>
      <c r="B997" s="367"/>
      <c r="C997" s="367"/>
      <c r="D997" s="367"/>
      <c r="E997" s="368"/>
      <c r="F997" s="368"/>
      <c r="G997" s="367"/>
      <c r="H997" s="367"/>
      <c r="I997" s="367"/>
      <c r="J997" s="367"/>
      <c r="K997" s="367"/>
      <c r="L997" s="367"/>
      <c r="M997" s="367"/>
      <c r="N997" s="367"/>
      <c r="O997" s="367"/>
      <c r="P997" s="367"/>
      <c r="Q997" s="367"/>
      <c r="R997" s="367"/>
      <c r="S997" s="367"/>
      <c r="T997" s="367"/>
      <c r="U997" s="367"/>
    </row>
    <row r="998">
      <c r="A998" s="367"/>
      <c r="B998" s="367"/>
      <c r="C998" s="367"/>
      <c r="D998" s="367"/>
      <c r="E998" s="368"/>
      <c r="F998" s="368"/>
      <c r="G998" s="367"/>
      <c r="H998" s="367"/>
      <c r="I998" s="367"/>
      <c r="J998" s="367"/>
      <c r="K998" s="367"/>
      <c r="L998" s="367"/>
      <c r="M998" s="367"/>
      <c r="N998" s="367"/>
      <c r="O998" s="367"/>
      <c r="P998" s="367"/>
      <c r="Q998" s="367"/>
      <c r="R998" s="367"/>
      <c r="S998" s="367"/>
      <c r="T998" s="367"/>
      <c r="U998" s="367"/>
    </row>
    <row r="999">
      <c r="A999" s="367"/>
      <c r="B999" s="367"/>
      <c r="C999" s="367"/>
      <c r="D999" s="367"/>
      <c r="E999" s="368"/>
      <c r="F999" s="368"/>
      <c r="G999" s="367"/>
      <c r="H999" s="367"/>
      <c r="I999" s="367"/>
      <c r="J999" s="367"/>
      <c r="K999" s="367"/>
      <c r="L999" s="367"/>
      <c r="M999" s="367"/>
      <c r="N999" s="367"/>
      <c r="O999" s="367"/>
      <c r="P999" s="367"/>
      <c r="Q999" s="367"/>
      <c r="R999" s="367"/>
      <c r="S999" s="367"/>
      <c r="T999" s="367"/>
      <c r="U999" s="367"/>
    </row>
    <row r="1000">
      <c r="A1000" s="367"/>
      <c r="B1000" s="367"/>
      <c r="C1000" s="367"/>
      <c r="D1000" s="367"/>
      <c r="E1000" s="368"/>
      <c r="F1000" s="368"/>
      <c r="G1000" s="367"/>
      <c r="H1000" s="367"/>
      <c r="I1000" s="367"/>
      <c r="J1000" s="367"/>
      <c r="K1000" s="367"/>
      <c r="L1000" s="367"/>
      <c r="M1000" s="367"/>
      <c r="N1000" s="367"/>
      <c r="O1000" s="367"/>
      <c r="P1000" s="367"/>
      <c r="Q1000" s="367"/>
      <c r="R1000" s="367"/>
      <c r="S1000" s="367"/>
      <c r="T1000" s="367"/>
      <c r="U1000" s="367"/>
    </row>
    <row r="1001">
      <c r="A1001" s="367"/>
      <c r="B1001" s="367"/>
      <c r="C1001" s="367"/>
      <c r="D1001" s="367"/>
      <c r="E1001" s="368"/>
      <c r="F1001" s="368"/>
      <c r="G1001" s="367"/>
      <c r="H1001" s="367"/>
      <c r="I1001" s="367"/>
      <c r="J1001" s="367"/>
      <c r="K1001" s="367"/>
      <c r="L1001" s="367"/>
      <c r="M1001" s="367"/>
      <c r="N1001" s="367"/>
      <c r="O1001" s="367"/>
      <c r="P1001" s="367"/>
      <c r="Q1001" s="367"/>
      <c r="R1001" s="367"/>
      <c r="S1001" s="367"/>
      <c r="T1001" s="367"/>
      <c r="U1001" s="367"/>
    </row>
    <row r="1002">
      <c r="A1002" s="367"/>
      <c r="B1002" s="367"/>
      <c r="C1002" s="367"/>
      <c r="D1002" s="367"/>
      <c r="E1002" s="368"/>
      <c r="F1002" s="368"/>
      <c r="G1002" s="367"/>
      <c r="H1002" s="367"/>
      <c r="I1002" s="367"/>
      <c r="J1002" s="367"/>
      <c r="K1002" s="367"/>
      <c r="L1002" s="367"/>
      <c r="M1002" s="367"/>
      <c r="N1002" s="367"/>
      <c r="O1002" s="367"/>
      <c r="P1002" s="367"/>
      <c r="Q1002" s="367"/>
      <c r="R1002" s="367"/>
      <c r="S1002" s="367"/>
      <c r="T1002" s="367"/>
      <c r="U1002" s="367"/>
    </row>
    <row r="1003">
      <c r="A1003" s="367"/>
      <c r="B1003" s="367"/>
      <c r="C1003" s="367"/>
      <c r="D1003" s="367"/>
      <c r="E1003" s="368"/>
      <c r="F1003" s="368"/>
      <c r="G1003" s="367"/>
      <c r="H1003" s="367"/>
      <c r="I1003" s="367"/>
      <c r="J1003" s="367"/>
      <c r="K1003" s="367"/>
      <c r="L1003" s="367"/>
      <c r="M1003" s="367"/>
      <c r="N1003" s="367"/>
      <c r="O1003" s="367"/>
      <c r="P1003" s="367"/>
      <c r="Q1003" s="367"/>
      <c r="R1003" s="367"/>
      <c r="S1003" s="367"/>
      <c r="T1003" s="367"/>
      <c r="U1003" s="367"/>
    </row>
    <row r="1004">
      <c r="A1004" s="367"/>
      <c r="B1004" s="367"/>
      <c r="C1004" s="367"/>
      <c r="D1004" s="367"/>
      <c r="E1004" s="368"/>
      <c r="F1004" s="368"/>
      <c r="G1004" s="367"/>
      <c r="H1004" s="367"/>
      <c r="I1004" s="367"/>
      <c r="J1004" s="367"/>
      <c r="K1004" s="367"/>
      <c r="L1004" s="367"/>
      <c r="M1004" s="367"/>
      <c r="N1004" s="367"/>
      <c r="O1004" s="367"/>
      <c r="P1004" s="367"/>
      <c r="Q1004" s="367"/>
      <c r="R1004" s="367"/>
      <c r="S1004" s="367"/>
      <c r="T1004" s="367"/>
      <c r="U1004" s="367"/>
    </row>
    <row r="1005">
      <c r="A1005" s="367"/>
      <c r="B1005" s="367"/>
      <c r="C1005" s="367"/>
      <c r="D1005" s="367"/>
      <c r="E1005" s="368"/>
      <c r="F1005" s="368"/>
      <c r="G1005" s="367"/>
      <c r="H1005" s="367"/>
      <c r="I1005" s="367"/>
      <c r="J1005" s="367"/>
      <c r="K1005" s="367"/>
      <c r="L1005" s="367"/>
      <c r="M1005" s="367"/>
      <c r="N1005" s="367"/>
      <c r="O1005" s="367"/>
      <c r="P1005" s="367"/>
      <c r="Q1005" s="367"/>
      <c r="R1005" s="367"/>
      <c r="S1005" s="367"/>
      <c r="T1005" s="367"/>
      <c r="U1005" s="367"/>
    </row>
    <row r="1006">
      <c r="A1006" s="367"/>
      <c r="B1006" s="367"/>
      <c r="C1006" s="367"/>
      <c r="D1006" s="367"/>
      <c r="E1006" s="368"/>
      <c r="F1006" s="368"/>
      <c r="G1006" s="367"/>
      <c r="H1006" s="367"/>
      <c r="I1006" s="367"/>
      <c r="J1006" s="367"/>
      <c r="K1006" s="367"/>
      <c r="L1006" s="367"/>
      <c r="M1006" s="367"/>
      <c r="N1006" s="367"/>
      <c r="O1006" s="367"/>
      <c r="P1006" s="367"/>
      <c r="Q1006" s="367"/>
      <c r="R1006" s="367"/>
      <c r="S1006" s="367"/>
      <c r="T1006" s="367"/>
      <c r="U1006" s="367"/>
    </row>
    <row r="1007">
      <c r="A1007" s="367"/>
      <c r="B1007" s="367"/>
      <c r="C1007" s="367"/>
      <c r="D1007" s="367"/>
      <c r="E1007" s="368"/>
      <c r="F1007" s="368"/>
      <c r="G1007" s="367"/>
      <c r="H1007" s="367"/>
      <c r="I1007" s="367"/>
      <c r="J1007" s="367"/>
      <c r="K1007" s="367"/>
      <c r="L1007" s="367"/>
      <c r="M1007" s="367"/>
      <c r="N1007" s="367"/>
      <c r="O1007" s="367"/>
      <c r="P1007" s="367"/>
      <c r="Q1007" s="367"/>
      <c r="R1007" s="367"/>
      <c r="S1007" s="367"/>
      <c r="T1007" s="367"/>
      <c r="U1007" s="367"/>
    </row>
    <row r="1008">
      <c r="A1008" s="367"/>
      <c r="B1008" s="367"/>
      <c r="C1008" s="367"/>
      <c r="D1008" s="367"/>
      <c r="E1008" s="368"/>
      <c r="F1008" s="368"/>
      <c r="G1008" s="367"/>
      <c r="H1008" s="367"/>
      <c r="I1008" s="367"/>
      <c r="J1008" s="367"/>
      <c r="K1008" s="367"/>
      <c r="L1008" s="367"/>
      <c r="M1008" s="367"/>
      <c r="N1008" s="367"/>
      <c r="O1008" s="367"/>
      <c r="P1008" s="367"/>
      <c r="Q1008" s="367"/>
      <c r="R1008" s="367"/>
      <c r="S1008" s="367"/>
      <c r="T1008" s="367"/>
      <c r="U1008" s="367"/>
    </row>
    <row r="1009">
      <c r="A1009" s="367"/>
      <c r="B1009" s="367"/>
      <c r="C1009" s="367"/>
      <c r="D1009" s="367"/>
      <c r="E1009" s="368"/>
      <c r="F1009" s="368"/>
      <c r="G1009" s="367"/>
      <c r="H1009" s="367"/>
      <c r="I1009" s="367"/>
      <c r="J1009" s="367"/>
      <c r="K1009" s="367"/>
      <c r="L1009" s="367"/>
      <c r="M1009" s="367"/>
      <c r="N1009" s="367"/>
      <c r="O1009" s="367"/>
      <c r="P1009" s="367"/>
      <c r="Q1009" s="367"/>
      <c r="R1009" s="367"/>
      <c r="S1009" s="367"/>
      <c r="T1009" s="367"/>
      <c r="U1009" s="367"/>
    </row>
    <row r="1010">
      <c r="A1010" s="367"/>
      <c r="B1010" s="367"/>
      <c r="C1010" s="367"/>
      <c r="D1010" s="367"/>
      <c r="E1010" s="368"/>
      <c r="F1010" s="368"/>
      <c r="G1010" s="367"/>
      <c r="H1010" s="367"/>
      <c r="I1010" s="367"/>
      <c r="J1010" s="367"/>
      <c r="K1010" s="367"/>
      <c r="L1010" s="367"/>
      <c r="M1010" s="367"/>
      <c r="N1010" s="367"/>
      <c r="O1010" s="367"/>
      <c r="P1010" s="367"/>
      <c r="Q1010" s="367"/>
      <c r="R1010" s="367"/>
      <c r="S1010" s="367"/>
      <c r="T1010" s="367"/>
      <c r="U1010" s="367"/>
    </row>
    <row r="1011">
      <c r="A1011" s="367"/>
      <c r="B1011" s="367"/>
      <c r="C1011" s="367"/>
      <c r="D1011" s="367"/>
      <c r="E1011" s="368"/>
      <c r="F1011" s="368"/>
      <c r="G1011" s="367"/>
      <c r="H1011" s="367"/>
      <c r="I1011" s="367"/>
      <c r="J1011" s="367"/>
      <c r="K1011" s="367"/>
      <c r="L1011" s="367"/>
      <c r="M1011" s="367"/>
      <c r="N1011" s="367"/>
      <c r="O1011" s="367"/>
      <c r="P1011" s="367"/>
      <c r="Q1011" s="367"/>
      <c r="R1011" s="367"/>
      <c r="S1011" s="367"/>
      <c r="T1011" s="367"/>
      <c r="U1011" s="367"/>
    </row>
    <row r="1012">
      <c r="A1012" s="367"/>
      <c r="B1012" s="367"/>
      <c r="C1012" s="367"/>
      <c r="D1012" s="367"/>
      <c r="E1012" s="368"/>
      <c r="F1012" s="368"/>
      <c r="G1012" s="367"/>
      <c r="H1012" s="367"/>
      <c r="I1012" s="367"/>
      <c r="J1012" s="367"/>
      <c r="K1012" s="367"/>
      <c r="L1012" s="367"/>
      <c r="M1012" s="367"/>
      <c r="N1012" s="367"/>
      <c r="O1012" s="367"/>
      <c r="P1012" s="367"/>
      <c r="Q1012" s="367"/>
      <c r="R1012" s="367"/>
      <c r="S1012" s="367"/>
      <c r="T1012" s="367"/>
      <c r="U1012" s="367"/>
    </row>
    <row r="1013">
      <c r="A1013" s="367"/>
      <c r="B1013" s="367"/>
      <c r="C1013" s="367"/>
      <c r="D1013" s="367"/>
      <c r="E1013" s="368"/>
      <c r="F1013" s="368"/>
      <c r="G1013" s="367"/>
      <c r="H1013" s="367"/>
      <c r="I1013" s="367"/>
      <c r="J1013" s="367"/>
      <c r="K1013" s="367"/>
      <c r="L1013" s="367"/>
      <c r="M1013" s="367"/>
      <c r="N1013" s="367"/>
      <c r="O1013" s="367"/>
      <c r="P1013" s="367"/>
      <c r="Q1013" s="367"/>
      <c r="R1013" s="367"/>
      <c r="S1013" s="367"/>
      <c r="T1013" s="367"/>
      <c r="U1013" s="367"/>
    </row>
    <row r="1014">
      <c r="A1014" s="367"/>
      <c r="B1014" s="367"/>
      <c r="C1014" s="367"/>
      <c r="D1014" s="367"/>
      <c r="E1014" s="368"/>
      <c r="F1014" s="368"/>
      <c r="G1014" s="367"/>
      <c r="H1014" s="367"/>
      <c r="I1014" s="367"/>
      <c r="J1014" s="367"/>
      <c r="K1014" s="367"/>
      <c r="L1014" s="367"/>
      <c r="M1014" s="367"/>
      <c r="N1014" s="367"/>
      <c r="O1014" s="367"/>
      <c r="P1014" s="367"/>
      <c r="Q1014" s="367"/>
      <c r="R1014" s="367"/>
      <c r="S1014" s="367"/>
      <c r="T1014" s="367"/>
      <c r="U1014" s="367"/>
    </row>
    <row r="1015">
      <c r="A1015" s="367"/>
      <c r="B1015" s="367"/>
      <c r="C1015" s="367"/>
      <c r="D1015" s="367"/>
      <c r="E1015" s="368"/>
      <c r="F1015" s="368"/>
      <c r="G1015" s="367"/>
      <c r="H1015" s="367"/>
      <c r="I1015" s="367"/>
      <c r="J1015" s="367"/>
      <c r="K1015" s="367"/>
      <c r="L1015" s="367"/>
      <c r="M1015" s="367"/>
      <c r="N1015" s="367"/>
      <c r="O1015" s="367"/>
      <c r="P1015" s="367"/>
      <c r="Q1015" s="367"/>
      <c r="R1015" s="367"/>
      <c r="S1015" s="367"/>
      <c r="T1015" s="367"/>
      <c r="U1015" s="367"/>
    </row>
    <row r="1016">
      <c r="A1016" s="367"/>
      <c r="B1016" s="367"/>
      <c r="C1016" s="367"/>
      <c r="D1016" s="367"/>
      <c r="E1016" s="368"/>
      <c r="F1016" s="368"/>
      <c r="G1016" s="367"/>
      <c r="H1016" s="367"/>
      <c r="I1016" s="367"/>
      <c r="J1016" s="367"/>
      <c r="K1016" s="367"/>
      <c r="L1016" s="367"/>
      <c r="M1016" s="367"/>
      <c r="N1016" s="367"/>
      <c r="O1016" s="367"/>
      <c r="P1016" s="367"/>
      <c r="Q1016" s="367"/>
      <c r="R1016" s="367"/>
      <c r="S1016" s="367"/>
      <c r="T1016" s="367"/>
      <c r="U1016" s="367"/>
    </row>
    <row r="1017">
      <c r="A1017" s="367"/>
      <c r="B1017" s="367"/>
      <c r="C1017" s="367"/>
      <c r="D1017" s="367"/>
      <c r="E1017" s="368"/>
      <c r="F1017" s="368"/>
      <c r="G1017" s="367"/>
      <c r="H1017" s="367"/>
      <c r="I1017" s="367"/>
      <c r="J1017" s="367"/>
      <c r="K1017" s="367"/>
      <c r="L1017" s="367"/>
      <c r="M1017" s="367"/>
      <c r="N1017" s="367"/>
      <c r="O1017" s="367"/>
      <c r="P1017" s="367"/>
      <c r="Q1017" s="367"/>
      <c r="R1017" s="367"/>
      <c r="S1017" s="367"/>
      <c r="T1017" s="367"/>
      <c r="U1017" s="367"/>
    </row>
    <row r="1018">
      <c r="A1018" s="367"/>
      <c r="B1018" s="367"/>
      <c r="C1018" s="367"/>
      <c r="D1018" s="367"/>
      <c r="E1018" s="368"/>
      <c r="F1018" s="368"/>
      <c r="G1018" s="367"/>
      <c r="H1018" s="367"/>
      <c r="I1018" s="367"/>
      <c r="J1018" s="367"/>
      <c r="K1018" s="367"/>
      <c r="L1018" s="367"/>
      <c r="M1018" s="367"/>
      <c r="N1018" s="367"/>
      <c r="O1018" s="367"/>
      <c r="P1018" s="367"/>
      <c r="Q1018" s="367"/>
      <c r="R1018" s="367"/>
      <c r="S1018" s="367"/>
      <c r="T1018" s="367"/>
      <c r="U1018" s="367"/>
    </row>
    <row r="1019">
      <c r="A1019" s="367"/>
      <c r="B1019" s="367"/>
      <c r="C1019" s="367"/>
      <c r="D1019" s="367"/>
      <c r="E1019" s="368"/>
      <c r="F1019" s="368"/>
      <c r="G1019" s="367"/>
      <c r="H1019" s="367"/>
      <c r="I1019" s="367"/>
      <c r="J1019" s="367"/>
      <c r="K1019" s="367"/>
      <c r="L1019" s="367"/>
      <c r="M1019" s="367"/>
      <c r="N1019" s="367"/>
      <c r="O1019" s="367"/>
      <c r="P1019" s="367"/>
      <c r="Q1019" s="367"/>
      <c r="R1019" s="367"/>
      <c r="S1019" s="367"/>
      <c r="T1019" s="367"/>
      <c r="U1019" s="367"/>
    </row>
    <row r="1020">
      <c r="A1020" s="367"/>
      <c r="B1020" s="367"/>
      <c r="C1020" s="367"/>
      <c r="D1020" s="367"/>
      <c r="E1020" s="368"/>
      <c r="F1020" s="368"/>
      <c r="G1020" s="367"/>
      <c r="H1020" s="367"/>
      <c r="I1020" s="367"/>
      <c r="J1020" s="367"/>
      <c r="K1020" s="367"/>
      <c r="L1020" s="367"/>
      <c r="M1020" s="367"/>
      <c r="N1020" s="367"/>
      <c r="O1020" s="367"/>
      <c r="P1020" s="367"/>
      <c r="Q1020" s="367"/>
      <c r="R1020" s="367"/>
      <c r="S1020" s="367"/>
      <c r="T1020" s="367"/>
      <c r="U1020" s="367"/>
    </row>
    <row r="1021">
      <c r="A1021" s="367"/>
      <c r="B1021" s="367"/>
      <c r="C1021" s="367"/>
      <c r="D1021" s="367"/>
      <c r="E1021" s="368"/>
      <c r="F1021" s="368"/>
      <c r="G1021" s="367"/>
      <c r="H1021" s="367"/>
      <c r="I1021" s="367"/>
      <c r="J1021" s="367"/>
      <c r="K1021" s="367"/>
      <c r="L1021" s="367"/>
      <c r="M1021" s="367"/>
      <c r="N1021" s="367"/>
      <c r="O1021" s="367"/>
      <c r="P1021" s="367"/>
      <c r="Q1021" s="367"/>
      <c r="R1021" s="367"/>
      <c r="S1021" s="367"/>
      <c r="T1021" s="367"/>
      <c r="U1021" s="367"/>
    </row>
    <row r="1022">
      <c r="A1022" s="367"/>
      <c r="B1022" s="367"/>
      <c r="C1022" s="367"/>
      <c r="D1022" s="367"/>
      <c r="E1022" s="368"/>
      <c r="F1022" s="368"/>
      <c r="G1022" s="367"/>
      <c r="H1022" s="367"/>
      <c r="I1022" s="367"/>
      <c r="J1022" s="367"/>
      <c r="K1022" s="367"/>
      <c r="L1022" s="367"/>
      <c r="M1022" s="367"/>
      <c r="N1022" s="367"/>
      <c r="O1022" s="367"/>
      <c r="P1022" s="367"/>
      <c r="Q1022" s="367"/>
      <c r="R1022" s="367"/>
      <c r="S1022" s="367"/>
      <c r="T1022" s="367"/>
      <c r="U1022" s="367"/>
    </row>
    <row r="1023">
      <c r="A1023" s="367"/>
      <c r="B1023" s="367"/>
      <c r="C1023" s="367"/>
      <c r="D1023" s="367"/>
      <c r="E1023" s="368"/>
      <c r="F1023" s="368"/>
      <c r="G1023" s="367"/>
      <c r="H1023" s="367"/>
      <c r="I1023" s="367"/>
      <c r="J1023" s="367"/>
      <c r="K1023" s="367"/>
      <c r="L1023" s="367"/>
      <c r="M1023" s="367"/>
      <c r="N1023" s="367"/>
      <c r="O1023" s="367"/>
      <c r="P1023" s="367"/>
      <c r="Q1023" s="367"/>
      <c r="R1023" s="367"/>
      <c r="S1023" s="367"/>
      <c r="T1023" s="367"/>
      <c r="U1023" s="367"/>
    </row>
    <row r="1024">
      <c r="A1024" s="367"/>
      <c r="B1024" s="367"/>
      <c r="C1024" s="367"/>
      <c r="D1024" s="367"/>
      <c r="E1024" s="368"/>
      <c r="F1024" s="368"/>
      <c r="G1024" s="367"/>
      <c r="H1024" s="367"/>
      <c r="I1024" s="367"/>
      <c r="J1024" s="367"/>
      <c r="K1024" s="367"/>
      <c r="L1024" s="367"/>
      <c r="M1024" s="367"/>
      <c r="N1024" s="367"/>
      <c r="O1024" s="367"/>
      <c r="P1024" s="367"/>
      <c r="Q1024" s="367"/>
      <c r="R1024" s="367"/>
      <c r="S1024" s="367"/>
      <c r="T1024" s="367"/>
      <c r="U1024" s="367"/>
    </row>
    <row r="1025">
      <c r="A1025" s="367"/>
      <c r="B1025" s="367"/>
      <c r="C1025" s="367"/>
      <c r="D1025" s="367"/>
      <c r="E1025" s="368"/>
      <c r="F1025" s="368"/>
      <c r="G1025" s="367"/>
      <c r="H1025" s="367"/>
      <c r="I1025" s="367"/>
      <c r="J1025" s="367"/>
      <c r="K1025" s="367"/>
      <c r="L1025" s="367"/>
      <c r="M1025" s="367"/>
      <c r="N1025" s="367"/>
      <c r="O1025" s="367"/>
      <c r="P1025" s="367"/>
      <c r="Q1025" s="367"/>
      <c r="R1025" s="367"/>
      <c r="S1025" s="367"/>
      <c r="T1025" s="367"/>
      <c r="U1025" s="367"/>
    </row>
    <row r="1026">
      <c r="A1026" s="367"/>
      <c r="B1026" s="367"/>
      <c r="C1026" s="367"/>
      <c r="D1026" s="367"/>
      <c r="E1026" s="368"/>
      <c r="F1026" s="368"/>
      <c r="G1026" s="367"/>
      <c r="H1026" s="367"/>
      <c r="I1026" s="367"/>
      <c r="J1026" s="367"/>
      <c r="K1026" s="367"/>
      <c r="L1026" s="367"/>
      <c r="M1026" s="367"/>
      <c r="N1026" s="367"/>
      <c r="O1026" s="367"/>
      <c r="P1026" s="367"/>
      <c r="Q1026" s="367"/>
      <c r="R1026" s="367"/>
      <c r="S1026" s="367"/>
      <c r="T1026" s="367"/>
      <c r="U1026" s="367"/>
    </row>
    <row r="1027">
      <c r="A1027" s="367"/>
      <c r="B1027" s="367"/>
      <c r="C1027" s="367"/>
      <c r="D1027" s="367"/>
      <c r="E1027" s="368"/>
      <c r="F1027" s="368"/>
      <c r="G1027" s="367"/>
      <c r="H1027" s="367"/>
      <c r="I1027" s="367"/>
      <c r="J1027" s="367"/>
      <c r="K1027" s="367"/>
      <c r="L1027" s="367"/>
      <c r="M1027" s="367"/>
      <c r="N1027" s="367"/>
      <c r="O1027" s="367"/>
      <c r="P1027" s="367"/>
      <c r="Q1027" s="367"/>
      <c r="R1027" s="367"/>
      <c r="S1027" s="367"/>
      <c r="T1027" s="367"/>
      <c r="U1027" s="367"/>
    </row>
    <row r="1028">
      <c r="A1028" s="367"/>
      <c r="B1028" s="367"/>
      <c r="C1028" s="367"/>
      <c r="D1028" s="367"/>
      <c r="E1028" s="368"/>
      <c r="F1028" s="368"/>
      <c r="G1028" s="367"/>
      <c r="H1028" s="367"/>
      <c r="I1028" s="367"/>
      <c r="J1028" s="367"/>
      <c r="K1028" s="367"/>
      <c r="L1028" s="367"/>
      <c r="M1028" s="367"/>
      <c r="N1028" s="367"/>
      <c r="O1028" s="367"/>
      <c r="P1028" s="367"/>
      <c r="Q1028" s="367"/>
      <c r="R1028" s="367"/>
      <c r="S1028" s="367"/>
      <c r="T1028" s="367"/>
      <c r="U1028" s="367"/>
    </row>
    <row r="1029">
      <c r="A1029" s="367"/>
      <c r="B1029" s="367"/>
      <c r="C1029" s="367"/>
      <c r="D1029" s="367"/>
      <c r="E1029" s="368"/>
      <c r="F1029" s="368"/>
      <c r="G1029" s="367"/>
      <c r="H1029" s="367"/>
      <c r="I1029" s="367"/>
      <c r="J1029" s="367"/>
      <c r="K1029" s="367"/>
      <c r="L1029" s="367"/>
      <c r="M1029" s="367"/>
      <c r="N1029" s="367"/>
      <c r="O1029" s="367"/>
      <c r="P1029" s="367"/>
      <c r="Q1029" s="367"/>
      <c r="R1029" s="367"/>
      <c r="S1029" s="367"/>
      <c r="T1029" s="367"/>
      <c r="U1029" s="367"/>
    </row>
    <row r="1030">
      <c r="A1030" s="367"/>
      <c r="B1030" s="367"/>
      <c r="C1030" s="367"/>
      <c r="D1030" s="367"/>
      <c r="E1030" s="368"/>
      <c r="F1030" s="368"/>
      <c r="G1030" s="367"/>
      <c r="H1030" s="367"/>
      <c r="I1030" s="367"/>
      <c r="J1030" s="367"/>
      <c r="K1030" s="367"/>
      <c r="L1030" s="367"/>
      <c r="M1030" s="367"/>
      <c r="N1030" s="367"/>
      <c r="O1030" s="367"/>
      <c r="P1030" s="367"/>
      <c r="Q1030" s="367"/>
      <c r="R1030" s="367"/>
      <c r="S1030" s="367"/>
      <c r="T1030" s="367"/>
      <c r="U1030" s="367"/>
    </row>
    <row r="1031">
      <c r="A1031" s="367"/>
      <c r="B1031" s="367"/>
      <c r="C1031" s="367"/>
      <c r="D1031" s="367"/>
      <c r="E1031" s="368"/>
      <c r="F1031" s="368"/>
      <c r="G1031" s="367"/>
      <c r="H1031" s="367"/>
      <c r="I1031" s="367"/>
      <c r="J1031" s="367"/>
      <c r="K1031" s="367"/>
      <c r="L1031" s="367"/>
      <c r="M1031" s="367"/>
      <c r="N1031" s="367"/>
      <c r="O1031" s="367"/>
      <c r="P1031" s="367"/>
      <c r="Q1031" s="367"/>
      <c r="R1031" s="367"/>
      <c r="S1031" s="367"/>
      <c r="T1031" s="367"/>
      <c r="U1031" s="367"/>
    </row>
    <row r="1032">
      <c r="A1032" s="367"/>
      <c r="B1032" s="367"/>
      <c r="C1032" s="367"/>
      <c r="D1032" s="367"/>
      <c r="E1032" s="368"/>
      <c r="F1032" s="368"/>
      <c r="G1032" s="367"/>
      <c r="H1032" s="367"/>
      <c r="I1032" s="367"/>
      <c r="J1032" s="367"/>
      <c r="K1032" s="367"/>
      <c r="L1032" s="367"/>
      <c r="M1032" s="367"/>
      <c r="N1032" s="367"/>
      <c r="O1032" s="367"/>
      <c r="P1032" s="367"/>
      <c r="Q1032" s="367"/>
      <c r="R1032" s="367"/>
      <c r="S1032" s="367"/>
      <c r="T1032" s="367"/>
      <c r="U1032" s="367"/>
    </row>
    <row r="1033">
      <c r="A1033" s="367"/>
      <c r="B1033" s="367"/>
      <c r="C1033" s="367"/>
      <c r="D1033" s="367"/>
      <c r="E1033" s="368"/>
      <c r="F1033" s="368"/>
      <c r="G1033" s="367"/>
      <c r="H1033" s="367"/>
      <c r="I1033" s="367"/>
      <c r="J1033" s="367"/>
      <c r="K1033" s="367"/>
      <c r="L1033" s="367"/>
      <c r="M1033" s="367"/>
      <c r="N1033" s="367"/>
      <c r="O1033" s="367"/>
      <c r="P1033" s="367"/>
      <c r="Q1033" s="367"/>
      <c r="R1033" s="367"/>
      <c r="S1033" s="367"/>
      <c r="T1033" s="367"/>
      <c r="U1033" s="367"/>
    </row>
    <row r="1034">
      <c r="A1034" s="367"/>
      <c r="B1034" s="367"/>
      <c r="C1034" s="367"/>
      <c r="D1034" s="367"/>
      <c r="E1034" s="368"/>
      <c r="F1034" s="368"/>
      <c r="G1034" s="367"/>
      <c r="H1034" s="367"/>
      <c r="I1034" s="367"/>
      <c r="J1034" s="367"/>
      <c r="K1034" s="367"/>
      <c r="L1034" s="367"/>
      <c r="M1034" s="367"/>
      <c r="N1034" s="367"/>
      <c r="O1034" s="367"/>
      <c r="P1034" s="367"/>
      <c r="Q1034" s="367"/>
      <c r="R1034" s="367"/>
      <c r="S1034" s="367"/>
      <c r="T1034" s="367"/>
      <c r="U1034" s="367"/>
    </row>
    <row r="1035">
      <c r="A1035" s="367"/>
      <c r="B1035" s="367"/>
      <c r="C1035" s="367"/>
      <c r="D1035" s="367"/>
      <c r="E1035" s="368"/>
      <c r="F1035" s="368"/>
      <c r="G1035" s="367"/>
      <c r="H1035" s="367"/>
      <c r="I1035" s="367"/>
      <c r="J1035" s="367"/>
      <c r="K1035" s="367"/>
      <c r="L1035" s="367"/>
      <c r="M1035" s="367"/>
      <c r="N1035" s="367"/>
      <c r="O1035" s="367"/>
      <c r="P1035" s="367"/>
      <c r="Q1035" s="367"/>
      <c r="R1035" s="367"/>
      <c r="S1035" s="367"/>
      <c r="T1035" s="367"/>
      <c r="U1035" s="367"/>
    </row>
    <row r="1036">
      <c r="A1036" s="367"/>
      <c r="B1036" s="367"/>
      <c r="C1036" s="367"/>
      <c r="D1036" s="367"/>
      <c r="E1036" s="368"/>
      <c r="F1036" s="368"/>
      <c r="G1036" s="367"/>
      <c r="H1036" s="367"/>
      <c r="I1036" s="367"/>
      <c r="J1036" s="367"/>
      <c r="K1036" s="367"/>
      <c r="L1036" s="367"/>
      <c r="M1036" s="367"/>
      <c r="N1036" s="367"/>
      <c r="O1036" s="367"/>
      <c r="P1036" s="367"/>
      <c r="Q1036" s="367"/>
      <c r="R1036" s="367"/>
      <c r="S1036" s="367"/>
      <c r="T1036" s="367"/>
      <c r="U1036" s="367"/>
    </row>
    <row r="1037">
      <c r="A1037" s="367"/>
      <c r="B1037" s="367"/>
      <c r="C1037" s="367"/>
      <c r="D1037" s="367"/>
      <c r="E1037" s="368"/>
      <c r="F1037" s="368"/>
      <c r="G1037" s="367"/>
      <c r="H1037" s="367"/>
      <c r="I1037" s="367"/>
      <c r="J1037" s="367"/>
      <c r="K1037" s="367"/>
      <c r="L1037" s="367"/>
      <c r="M1037" s="367"/>
      <c r="N1037" s="367"/>
      <c r="O1037" s="367"/>
      <c r="P1037" s="367"/>
      <c r="Q1037" s="367"/>
      <c r="R1037" s="367"/>
      <c r="S1037" s="367"/>
      <c r="T1037" s="367"/>
      <c r="U1037" s="367"/>
    </row>
    <row r="1038">
      <c r="A1038" s="367"/>
      <c r="B1038" s="367"/>
      <c r="C1038" s="367"/>
      <c r="D1038" s="367"/>
      <c r="E1038" s="368"/>
      <c r="F1038" s="368"/>
      <c r="G1038" s="367"/>
      <c r="H1038" s="367"/>
      <c r="I1038" s="367"/>
      <c r="J1038" s="367"/>
      <c r="K1038" s="367"/>
      <c r="L1038" s="367"/>
      <c r="M1038" s="367"/>
      <c r="N1038" s="367"/>
      <c r="O1038" s="367"/>
      <c r="P1038" s="367"/>
      <c r="Q1038" s="367"/>
      <c r="R1038" s="367"/>
      <c r="S1038" s="367"/>
      <c r="T1038" s="367"/>
      <c r="U1038" s="367"/>
    </row>
    <row r="1039">
      <c r="A1039" s="367"/>
      <c r="B1039" s="367"/>
      <c r="C1039" s="367"/>
      <c r="D1039" s="367"/>
      <c r="E1039" s="368"/>
      <c r="F1039" s="368"/>
      <c r="G1039" s="367"/>
      <c r="H1039" s="367"/>
      <c r="I1039" s="367"/>
      <c r="J1039" s="367"/>
      <c r="K1039" s="367"/>
      <c r="L1039" s="367"/>
      <c r="M1039" s="367"/>
      <c r="N1039" s="367"/>
      <c r="O1039" s="367"/>
      <c r="P1039" s="367"/>
      <c r="Q1039" s="367"/>
      <c r="R1039" s="367"/>
      <c r="S1039" s="367"/>
      <c r="T1039" s="367"/>
      <c r="U1039" s="367"/>
    </row>
    <row r="1040">
      <c r="A1040" s="367"/>
      <c r="B1040" s="367"/>
      <c r="C1040" s="367"/>
      <c r="D1040" s="367"/>
      <c r="E1040" s="368"/>
      <c r="F1040" s="368"/>
      <c r="G1040" s="367"/>
      <c r="H1040" s="367"/>
      <c r="I1040" s="367"/>
      <c r="J1040" s="367"/>
      <c r="K1040" s="367"/>
      <c r="L1040" s="367"/>
      <c r="M1040" s="367"/>
      <c r="N1040" s="367"/>
      <c r="O1040" s="367"/>
      <c r="P1040" s="367"/>
      <c r="Q1040" s="367"/>
      <c r="R1040" s="367"/>
      <c r="S1040" s="367"/>
      <c r="T1040" s="367"/>
      <c r="U1040" s="367"/>
    </row>
    <row r="1041">
      <c r="A1041" s="367"/>
      <c r="B1041" s="367"/>
      <c r="C1041" s="367"/>
      <c r="D1041" s="367"/>
      <c r="E1041" s="368"/>
      <c r="F1041" s="368"/>
      <c r="G1041" s="367"/>
      <c r="H1041" s="367"/>
      <c r="I1041" s="367"/>
      <c r="J1041" s="367"/>
      <c r="K1041" s="367"/>
      <c r="L1041" s="367"/>
      <c r="M1041" s="367"/>
      <c r="N1041" s="367"/>
      <c r="O1041" s="367"/>
      <c r="P1041" s="367"/>
      <c r="Q1041" s="367"/>
      <c r="R1041" s="367"/>
      <c r="S1041" s="367"/>
      <c r="T1041" s="367"/>
      <c r="U1041" s="367"/>
    </row>
    <row r="1042">
      <c r="A1042" s="367"/>
      <c r="B1042" s="367"/>
      <c r="C1042" s="367"/>
      <c r="D1042" s="367"/>
      <c r="E1042" s="368"/>
      <c r="F1042" s="368"/>
      <c r="G1042" s="367"/>
      <c r="H1042" s="367"/>
      <c r="I1042" s="367"/>
      <c r="J1042" s="367"/>
      <c r="K1042" s="367"/>
      <c r="L1042" s="367"/>
      <c r="M1042" s="367"/>
      <c r="N1042" s="367"/>
      <c r="O1042" s="367"/>
      <c r="P1042" s="367"/>
      <c r="Q1042" s="367"/>
      <c r="R1042" s="367"/>
      <c r="S1042" s="367"/>
      <c r="T1042" s="367"/>
      <c r="U1042" s="367"/>
    </row>
    <row r="1043">
      <c r="A1043" s="367"/>
      <c r="B1043" s="367"/>
      <c r="C1043" s="367"/>
      <c r="D1043" s="367"/>
      <c r="E1043" s="368"/>
      <c r="F1043" s="368"/>
      <c r="G1043" s="367"/>
      <c r="H1043" s="367"/>
      <c r="I1043" s="367"/>
      <c r="J1043" s="367"/>
      <c r="K1043" s="367"/>
      <c r="L1043" s="367"/>
      <c r="M1043" s="367"/>
      <c r="N1043" s="367"/>
      <c r="O1043" s="367"/>
      <c r="P1043" s="367"/>
      <c r="Q1043" s="367"/>
      <c r="R1043" s="367"/>
      <c r="S1043" s="367"/>
      <c r="T1043" s="367"/>
      <c r="U1043" s="367"/>
    </row>
    <row r="1044">
      <c r="A1044" s="367"/>
      <c r="B1044" s="367"/>
      <c r="C1044" s="367"/>
      <c r="D1044" s="367"/>
      <c r="E1044" s="368"/>
      <c r="F1044" s="368"/>
      <c r="G1044" s="367"/>
      <c r="H1044" s="367"/>
      <c r="I1044" s="367"/>
      <c r="J1044" s="367"/>
      <c r="K1044" s="367"/>
      <c r="L1044" s="367"/>
      <c r="M1044" s="367"/>
      <c r="N1044" s="367"/>
      <c r="O1044" s="367"/>
      <c r="P1044" s="367"/>
      <c r="Q1044" s="367"/>
      <c r="R1044" s="367"/>
      <c r="S1044" s="367"/>
      <c r="T1044" s="367"/>
      <c r="U1044" s="367"/>
    </row>
    <row r="1045">
      <c r="A1045" s="367"/>
      <c r="B1045" s="367"/>
      <c r="C1045" s="367"/>
      <c r="D1045" s="367"/>
      <c r="E1045" s="368"/>
      <c r="F1045" s="368"/>
      <c r="G1045" s="367"/>
      <c r="H1045" s="367"/>
      <c r="I1045" s="367"/>
      <c r="J1045" s="367"/>
      <c r="K1045" s="367"/>
      <c r="L1045" s="367"/>
      <c r="M1045" s="367"/>
      <c r="N1045" s="367"/>
      <c r="O1045" s="367"/>
      <c r="P1045" s="367"/>
      <c r="Q1045" s="367"/>
      <c r="R1045" s="367"/>
      <c r="S1045" s="367"/>
      <c r="T1045" s="367"/>
      <c r="U1045" s="367"/>
    </row>
    <row r="1046">
      <c r="A1046" s="367"/>
      <c r="B1046" s="367"/>
      <c r="C1046" s="367"/>
      <c r="D1046" s="367"/>
      <c r="E1046" s="368"/>
      <c r="F1046" s="368"/>
      <c r="G1046" s="367"/>
      <c r="H1046" s="367"/>
      <c r="I1046" s="367"/>
      <c r="J1046" s="367"/>
      <c r="K1046" s="367"/>
      <c r="L1046" s="367"/>
      <c r="M1046" s="367"/>
      <c r="N1046" s="367"/>
      <c r="O1046" s="367"/>
      <c r="P1046" s="367"/>
      <c r="Q1046" s="367"/>
      <c r="R1046" s="367"/>
      <c r="S1046" s="367"/>
      <c r="T1046" s="367"/>
      <c r="U1046" s="367"/>
    </row>
    <row r="1047">
      <c r="A1047" s="367"/>
      <c r="B1047" s="367"/>
      <c r="C1047" s="367"/>
      <c r="D1047" s="367"/>
      <c r="E1047" s="368"/>
      <c r="F1047" s="368"/>
      <c r="G1047" s="367"/>
      <c r="H1047" s="367"/>
      <c r="I1047" s="367"/>
      <c r="J1047" s="367"/>
      <c r="K1047" s="367"/>
      <c r="L1047" s="367"/>
      <c r="M1047" s="367"/>
      <c r="N1047" s="367"/>
      <c r="O1047" s="367"/>
      <c r="P1047" s="367"/>
      <c r="Q1047" s="367"/>
      <c r="R1047" s="367"/>
      <c r="S1047" s="367"/>
      <c r="T1047" s="367"/>
      <c r="U1047" s="367"/>
    </row>
    <row r="1048">
      <c r="A1048" s="367"/>
      <c r="B1048" s="367"/>
      <c r="C1048" s="367"/>
      <c r="D1048" s="367"/>
      <c r="E1048" s="368"/>
      <c r="F1048" s="368"/>
      <c r="G1048" s="367"/>
      <c r="H1048" s="367"/>
      <c r="I1048" s="367"/>
      <c r="J1048" s="367"/>
      <c r="K1048" s="367"/>
      <c r="L1048" s="367"/>
      <c r="M1048" s="367"/>
      <c r="N1048" s="367"/>
      <c r="O1048" s="367"/>
      <c r="P1048" s="367"/>
      <c r="Q1048" s="367"/>
      <c r="R1048" s="367"/>
      <c r="S1048" s="367"/>
      <c r="T1048" s="367"/>
      <c r="U1048" s="367"/>
    </row>
    <row r="1049">
      <c r="A1049" s="367"/>
      <c r="B1049" s="367"/>
      <c r="C1049" s="367"/>
      <c r="D1049" s="367"/>
      <c r="E1049" s="368"/>
      <c r="F1049" s="368"/>
      <c r="G1049" s="367"/>
      <c r="H1049" s="367"/>
      <c r="I1049" s="367"/>
      <c r="J1049" s="367"/>
      <c r="K1049" s="367"/>
      <c r="L1049" s="367"/>
      <c r="M1049" s="367"/>
      <c r="N1049" s="367"/>
      <c r="O1049" s="367"/>
      <c r="P1049" s="367"/>
      <c r="Q1049" s="367"/>
      <c r="R1049" s="367"/>
      <c r="S1049" s="367"/>
      <c r="T1049" s="367"/>
      <c r="U1049" s="367"/>
    </row>
    <row r="1050">
      <c r="A1050" s="367"/>
      <c r="B1050" s="367"/>
      <c r="C1050" s="367"/>
      <c r="D1050" s="367"/>
      <c r="E1050" s="368"/>
      <c r="F1050" s="368"/>
      <c r="G1050" s="367"/>
      <c r="H1050" s="367"/>
      <c r="I1050" s="367"/>
      <c r="J1050" s="367"/>
      <c r="K1050" s="367"/>
      <c r="L1050" s="367"/>
      <c r="M1050" s="367"/>
      <c r="N1050" s="367"/>
      <c r="O1050" s="367"/>
      <c r="P1050" s="367"/>
      <c r="Q1050" s="367"/>
      <c r="R1050" s="367"/>
      <c r="S1050" s="367"/>
      <c r="T1050" s="367"/>
      <c r="U1050" s="367"/>
    </row>
    <row r="1051">
      <c r="A1051" s="367"/>
      <c r="B1051" s="367"/>
      <c r="C1051" s="367"/>
      <c r="D1051" s="367"/>
      <c r="E1051" s="368"/>
      <c r="F1051" s="368"/>
      <c r="G1051" s="367"/>
      <c r="H1051" s="367"/>
      <c r="I1051" s="367"/>
      <c r="J1051" s="367"/>
      <c r="K1051" s="367"/>
      <c r="L1051" s="367"/>
      <c r="M1051" s="367"/>
      <c r="N1051" s="367"/>
      <c r="O1051" s="367"/>
      <c r="P1051" s="367"/>
      <c r="Q1051" s="367"/>
      <c r="R1051" s="367"/>
      <c r="S1051" s="367"/>
      <c r="T1051" s="367"/>
      <c r="U1051" s="367"/>
    </row>
    <row r="1052">
      <c r="A1052" s="367"/>
      <c r="B1052" s="367"/>
      <c r="C1052" s="367"/>
      <c r="D1052" s="367"/>
      <c r="E1052" s="368"/>
      <c r="F1052" s="368"/>
      <c r="G1052" s="367"/>
      <c r="H1052" s="367"/>
      <c r="I1052" s="367"/>
      <c r="J1052" s="367"/>
      <c r="K1052" s="367"/>
      <c r="L1052" s="367"/>
      <c r="M1052" s="367"/>
      <c r="N1052" s="367"/>
      <c r="O1052" s="367"/>
      <c r="P1052" s="367"/>
      <c r="Q1052" s="367"/>
      <c r="R1052" s="367"/>
      <c r="S1052" s="367"/>
      <c r="T1052" s="367"/>
      <c r="U1052" s="367"/>
    </row>
    <row r="1053">
      <c r="A1053" s="367"/>
      <c r="B1053" s="367"/>
      <c r="C1053" s="367"/>
      <c r="D1053" s="367"/>
      <c r="E1053" s="368"/>
      <c r="F1053" s="368"/>
      <c r="G1053" s="367"/>
      <c r="H1053" s="367"/>
      <c r="I1053" s="367"/>
      <c r="J1053" s="367"/>
      <c r="K1053" s="367"/>
      <c r="L1053" s="367"/>
      <c r="M1053" s="367"/>
      <c r="N1053" s="367"/>
      <c r="O1053" s="367"/>
      <c r="P1053" s="367"/>
      <c r="Q1053" s="367"/>
      <c r="R1053" s="367"/>
      <c r="S1053" s="367"/>
      <c r="T1053" s="367"/>
      <c r="U1053" s="367"/>
    </row>
    <row r="1054">
      <c r="A1054" s="367"/>
      <c r="B1054" s="367"/>
      <c r="C1054" s="367"/>
      <c r="D1054" s="367"/>
      <c r="E1054" s="368"/>
      <c r="F1054" s="368"/>
      <c r="G1054" s="367"/>
      <c r="H1054" s="367"/>
      <c r="I1054" s="367"/>
      <c r="J1054" s="367"/>
      <c r="K1054" s="367"/>
      <c r="L1054" s="367"/>
      <c r="M1054" s="367"/>
      <c r="N1054" s="367"/>
      <c r="O1054" s="367"/>
      <c r="P1054" s="367"/>
      <c r="Q1054" s="367"/>
      <c r="R1054" s="367"/>
      <c r="S1054" s="367"/>
      <c r="T1054" s="367"/>
      <c r="U1054" s="367"/>
    </row>
    <row r="1055">
      <c r="A1055" s="367"/>
      <c r="B1055" s="367"/>
      <c r="C1055" s="367"/>
      <c r="D1055" s="367"/>
      <c r="E1055" s="368"/>
      <c r="F1055" s="368"/>
      <c r="G1055" s="367"/>
      <c r="H1055" s="367"/>
      <c r="I1055" s="367"/>
      <c r="J1055" s="367"/>
      <c r="K1055" s="367"/>
      <c r="L1055" s="367"/>
      <c r="M1055" s="367"/>
      <c r="N1055" s="367"/>
      <c r="O1055" s="367"/>
      <c r="P1055" s="367"/>
      <c r="Q1055" s="367"/>
      <c r="R1055" s="367"/>
      <c r="S1055" s="367"/>
      <c r="T1055" s="367"/>
      <c r="U1055" s="367"/>
    </row>
    <row r="1056">
      <c r="A1056" s="367"/>
      <c r="B1056" s="367"/>
      <c r="C1056" s="367"/>
      <c r="D1056" s="367"/>
      <c r="E1056" s="368"/>
      <c r="F1056" s="368"/>
      <c r="G1056" s="367"/>
      <c r="H1056" s="367"/>
      <c r="I1056" s="367"/>
      <c r="J1056" s="367"/>
      <c r="K1056" s="367"/>
      <c r="L1056" s="367"/>
      <c r="M1056" s="367"/>
      <c r="N1056" s="367"/>
      <c r="O1056" s="367"/>
      <c r="P1056" s="367"/>
      <c r="Q1056" s="367"/>
      <c r="R1056" s="367"/>
      <c r="S1056" s="367"/>
      <c r="T1056" s="367"/>
      <c r="U1056" s="367"/>
    </row>
    <row r="1057">
      <c r="A1057" s="367"/>
      <c r="B1057" s="367"/>
      <c r="C1057" s="367"/>
      <c r="D1057" s="367"/>
      <c r="E1057" s="368"/>
      <c r="F1057" s="368"/>
      <c r="G1057" s="367"/>
      <c r="H1057" s="367"/>
      <c r="I1057" s="367"/>
      <c r="J1057" s="367"/>
      <c r="K1057" s="367"/>
      <c r="L1057" s="367"/>
      <c r="M1057" s="367"/>
      <c r="N1057" s="367"/>
      <c r="O1057" s="367"/>
      <c r="P1057" s="367"/>
      <c r="Q1057" s="367"/>
      <c r="R1057" s="367"/>
      <c r="S1057" s="367"/>
      <c r="T1057" s="367"/>
      <c r="U1057" s="367"/>
    </row>
    <row r="1058">
      <c r="A1058" s="367"/>
      <c r="B1058" s="367"/>
      <c r="C1058" s="367"/>
      <c r="D1058" s="367"/>
      <c r="E1058" s="368"/>
      <c r="F1058" s="368"/>
      <c r="G1058" s="367"/>
      <c r="H1058" s="367"/>
      <c r="I1058" s="367"/>
      <c r="J1058" s="367"/>
      <c r="K1058" s="367"/>
      <c r="L1058" s="367"/>
      <c r="M1058" s="367"/>
      <c r="N1058" s="367"/>
      <c r="O1058" s="367"/>
      <c r="P1058" s="367"/>
      <c r="Q1058" s="367"/>
      <c r="R1058" s="367"/>
      <c r="S1058" s="367"/>
      <c r="T1058" s="367"/>
      <c r="U1058" s="367"/>
    </row>
    <row r="1059">
      <c r="A1059" s="367"/>
      <c r="B1059" s="367"/>
      <c r="C1059" s="367"/>
      <c r="D1059" s="367"/>
      <c r="E1059" s="368"/>
      <c r="F1059" s="368"/>
      <c r="G1059" s="367"/>
      <c r="H1059" s="367"/>
      <c r="I1059" s="367"/>
      <c r="J1059" s="367"/>
      <c r="K1059" s="367"/>
      <c r="L1059" s="367"/>
      <c r="M1059" s="367"/>
      <c r="N1059" s="367"/>
      <c r="O1059" s="367"/>
      <c r="P1059" s="367"/>
      <c r="Q1059" s="367"/>
      <c r="R1059" s="367"/>
      <c r="S1059" s="367"/>
      <c r="T1059" s="367"/>
      <c r="U1059" s="367"/>
    </row>
    <row r="1060">
      <c r="A1060" s="367"/>
      <c r="B1060" s="367"/>
      <c r="C1060" s="367"/>
      <c r="D1060" s="367"/>
      <c r="E1060" s="368"/>
      <c r="F1060" s="368"/>
      <c r="G1060" s="367"/>
      <c r="H1060" s="367"/>
      <c r="I1060" s="367"/>
      <c r="J1060" s="367"/>
      <c r="K1060" s="367"/>
      <c r="L1060" s="367"/>
      <c r="M1060" s="367"/>
      <c r="N1060" s="367"/>
      <c r="O1060" s="367"/>
      <c r="P1060" s="367"/>
      <c r="Q1060" s="367"/>
      <c r="R1060" s="367"/>
      <c r="S1060" s="367"/>
      <c r="T1060" s="367"/>
      <c r="U1060" s="367"/>
    </row>
    <row r="1061">
      <c r="A1061" s="367"/>
      <c r="B1061" s="367"/>
      <c r="C1061" s="367"/>
      <c r="D1061" s="367"/>
      <c r="E1061" s="368"/>
      <c r="F1061" s="368"/>
      <c r="G1061" s="367"/>
      <c r="H1061" s="367"/>
      <c r="I1061" s="367"/>
      <c r="J1061" s="367"/>
      <c r="K1061" s="367"/>
      <c r="L1061" s="367"/>
      <c r="M1061" s="367"/>
      <c r="N1061" s="367"/>
      <c r="O1061" s="367"/>
      <c r="P1061" s="367"/>
      <c r="Q1061" s="367"/>
      <c r="R1061" s="367"/>
      <c r="S1061" s="367"/>
      <c r="T1061" s="367"/>
      <c r="U1061" s="367"/>
    </row>
    <row r="1062">
      <c r="A1062" s="367"/>
      <c r="B1062" s="367"/>
      <c r="C1062" s="367"/>
      <c r="D1062" s="367"/>
      <c r="E1062" s="368"/>
      <c r="F1062" s="368"/>
      <c r="G1062" s="367"/>
      <c r="H1062" s="367"/>
      <c r="I1062" s="367"/>
      <c r="J1062" s="367"/>
      <c r="K1062" s="367"/>
      <c r="L1062" s="367"/>
      <c r="M1062" s="367"/>
      <c r="N1062" s="367"/>
      <c r="O1062" s="367"/>
      <c r="P1062" s="367"/>
      <c r="Q1062" s="367"/>
      <c r="R1062" s="367"/>
      <c r="S1062" s="367"/>
      <c r="T1062" s="367"/>
      <c r="U1062" s="367"/>
    </row>
    <row r="1063">
      <c r="A1063" s="367"/>
      <c r="B1063" s="367"/>
      <c r="C1063" s="367"/>
      <c r="D1063" s="367"/>
      <c r="E1063" s="368"/>
      <c r="F1063" s="368"/>
      <c r="G1063" s="367"/>
      <c r="H1063" s="367"/>
      <c r="I1063" s="367"/>
      <c r="J1063" s="367"/>
      <c r="K1063" s="367"/>
      <c r="L1063" s="367"/>
      <c r="M1063" s="367"/>
      <c r="N1063" s="367"/>
      <c r="O1063" s="367"/>
      <c r="P1063" s="367"/>
      <c r="Q1063" s="367"/>
      <c r="R1063" s="367"/>
      <c r="S1063" s="367"/>
      <c r="T1063" s="367"/>
      <c r="U1063" s="367"/>
    </row>
    <row r="1064">
      <c r="A1064" s="367"/>
      <c r="B1064" s="367"/>
      <c r="C1064" s="367"/>
      <c r="D1064" s="367"/>
      <c r="E1064" s="368"/>
      <c r="F1064" s="368"/>
      <c r="G1064" s="367"/>
      <c r="H1064" s="367"/>
      <c r="I1064" s="367"/>
      <c r="J1064" s="367"/>
      <c r="K1064" s="367"/>
      <c r="L1064" s="367"/>
      <c r="M1064" s="367"/>
      <c r="N1064" s="367"/>
      <c r="O1064" s="367"/>
      <c r="P1064" s="367"/>
      <c r="Q1064" s="367"/>
      <c r="R1064" s="367"/>
      <c r="S1064" s="367"/>
      <c r="T1064" s="367"/>
      <c r="U1064" s="367"/>
    </row>
    <row r="1065">
      <c r="A1065" s="367"/>
      <c r="B1065" s="367"/>
      <c r="C1065" s="367"/>
      <c r="D1065" s="367"/>
      <c r="E1065" s="368"/>
      <c r="F1065" s="368"/>
      <c r="G1065" s="367"/>
      <c r="H1065" s="367"/>
      <c r="I1065" s="367"/>
      <c r="J1065" s="367"/>
      <c r="K1065" s="367"/>
      <c r="L1065" s="367"/>
      <c r="M1065" s="367"/>
      <c r="N1065" s="367"/>
      <c r="O1065" s="367"/>
      <c r="P1065" s="367"/>
      <c r="Q1065" s="367"/>
      <c r="R1065" s="367"/>
      <c r="S1065" s="367"/>
      <c r="T1065" s="367"/>
      <c r="U1065" s="367"/>
    </row>
    <row r="1066">
      <c r="A1066" s="367"/>
      <c r="B1066" s="367"/>
      <c r="C1066" s="367"/>
      <c r="D1066" s="367"/>
      <c r="E1066" s="368"/>
      <c r="F1066" s="368"/>
      <c r="G1066" s="367"/>
      <c r="H1066" s="367"/>
      <c r="I1066" s="367"/>
      <c r="J1066" s="367"/>
      <c r="K1066" s="367"/>
      <c r="L1066" s="367"/>
      <c r="M1066" s="367"/>
      <c r="N1066" s="367"/>
      <c r="O1066" s="367"/>
      <c r="P1066" s="367"/>
      <c r="Q1066" s="367"/>
      <c r="R1066" s="367"/>
      <c r="S1066" s="367"/>
      <c r="T1066" s="367"/>
      <c r="U1066" s="367"/>
    </row>
    <row r="1067">
      <c r="A1067" s="367"/>
      <c r="B1067" s="367"/>
      <c r="C1067" s="367"/>
      <c r="D1067" s="367"/>
      <c r="E1067" s="368"/>
      <c r="F1067" s="368"/>
      <c r="G1067" s="367"/>
      <c r="H1067" s="367"/>
      <c r="I1067" s="367"/>
      <c r="J1067" s="367"/>
      <c r="K1067" s="367"/>
      <c r="L1067" s="367"/>
      <c r="M1067" s="367"/>
      <c r="N1067" s="367"/>
      <c r="O1067" s="367"/>
      <c r="P1067" s="367"/>
      <c r="Q1067" s="367"/>
      <c r="R1067" s="367"/>
      <c r="S1067" s="367"/>
      <c r="T1067" s="367"/>
      <c r="U1067" s="367"/>
    </row>
    <row r="1068">
      <c r="A1068" s="367"/>
      <c r="B1068" s="367"/>
      <c r="C1068" s="367"/>
      <c r="D1068" s="367"/>
      <c r="E1068" s="368"/>
      <c r="F1068" s="368"/>
      <c r="G1068" s="367"/>
      <c r="H1068" s="367"/>
      <c r="I1068" s="367"/>
      <c r="J1068" s="367"/>
      <c r="K1068" s="367"/>
      <c r="L1068" s="367"/>
      <c r="M1068" s="367"/>
      <c r="N1068" s="367"/>
      <c r="O1068" s="367"/>
      <c r="P1068" s="367"/>
      <c r="Q1068" s="367"/>
      <c r="R1068" s="367"/>
      <c r="S1068" s="367"/>
      <c r="T1068" s="367"/>
      <c r="U1068" s="367"/>
    </row>
    <row r="1069">
      <c r="A1069" s="367"/>
      <c r="B1069" s="367"/>
      <c r="C1069" s="367"/>
      <c r="D1069" s="367"/>
      <c r="E1069" s="368"/>
      <c r="F1069" s="368"/>
      <c r="G1069" s="367"/>
      <c r="H1069" s="367"/>
      <c r="I1069" s="367"/>
      <c r="J1069" s="367"/>
      <c r="K1069" s="367"/>
      <c r="L1069" s="367"/>
      <c r="M1069" s="367"/>
      <c r="N1069" s="367"/>
      <c r="O1069" s="367"/>
      <c r="P1069" s="367"/>
      <c r="Q1069" s="367"/>
      <c r="R1069" s="367"/>
      <c r="S1069" s="367"/>
      <c r="T1069" s="367"/>
      <c r="U1069" s="367"/>
    </row>
    <row r="1070">
      <c r="A1070" s="367"/>
      <c r="B1070" s="367"/>
      <c r="C1070" s="367"/>
      <c r="D1070" s="367"/>
      <c r="E1070" s="368"/>
      <c r="F1070" s="368"/>
      <c r="G1070" s="367"/>
      <c r="H1070" s="367"/>
      <c r="I1070" s="367"/>
      <c r="J1070" s="367"/>
      <c r="K1070" s="367"/>
      <c r="L1070" s="367"/>
      <c r="M1070" s="367"/>
      <c r="N1070" s="367"/>
      <c r="O1070" s="367"/>
      <c r="P1070" s="367"/>
      <c r="Q1070" s="367"/>
      <c r="R1070" s="367"/>
      <c r="S1070" s="367"/>
      <c r="T1070" s="367"/>
      <c r="U1070" s="367"/>
    </row>
    <row r="1071">
      <c r="A1071" s="367"/>
      <c r="B1071" s="367"/>
      <c r="C1071" s="367"/>
      <c r="D1071" s="367"/>
      <c r="E1071" s="368"/>
      <c r="F1071" s="368"/>
      <c r="G1071" s="367"/>
      <c r="H1071" s="367"/>
      <c r="I1071" s="367"/>
      <c r="J1071" s="367"/>
      <c r="K1071" s="367"/>
      <c r="L1071" s="367"/>
      <c r="M1071" s="367"/>
      <c r="N1071" s="367"/>
      <c r="O1071" s="367"/>
      <c r="P1071" s="367"/>
      <c r="Q1071" s="367"/>
      <c r="R1071" s="367"/>
      <c r="S1071" s="367"/>
      <c r="T1071" s="367"/>
      <c r="U1071" s="367"/>
    </row>
    <row r="1072">
      <c r="A1072" s="367"/>
      <c r="B1072" s="367"/>
      <c r="C1072" s="367"/>
      <c r="D1072" s="367"/>
      <c r="E1072" s="368"/>
      <c r="F1072" s="368"/>
      <c r="G1072" s="367"/>
      <c r="H1072" s="367"/>
      <c r="I1072" s="367"/>
      <c r="J1072" s="367"/>
      <c r="K1072" s="367"/>
      <c r="L1072" s="367"/>
      <c r="M1072" s="367"/>
      <c r="N1072" s="367"/>
      <c r="O1072" s="367"/>
      <c r="P1072" s="367"/>
      <c r="Q1072" s="367"/>
      <c r="R1072" s="367"/>
      <c r="S1072" s="367"/>
      <c r="T1072" s="367"/>
      <c r="U1072" s="367"/>
    </row>
    <row r="1073">
      <c r="A1073" s="367"/>
      <c r="B1073" s="367"/>
      <c r="C1073" s="367"/>
      <c r="D1073" s="367"/>
      <c r="E1073" s="368"/>
      <c r="F1073" s="368"/>
      <c r="G1073" s="367"/>
      <c r="H1073" s="367"/>
      <c r="I1073" s="367"/>
      <c r="J1073" s="367"/>
      <c r="K1073" s="367"/>
      <c r="L1073" s="367"/>
      <c r="M1073" s="367"/>
      <c r="N1073" s="367"/>
      <c r="O1073" s="367"/>
      <c r="P1073" s="367"/>
      <c r="Q1073" s="367"/>
      <c r="R1073" s="367"/>
      <c r="S1073" s="367"/>
      <c r="T1073" s="367"/>
      <c r="U1073" s="367"/>
    </row>
    <row r="1074">
      <c r="A1074" s="367"/>
      <c r="B1074" s="367"/>
      <c r="C1074" s="367"/>
      <c r="D1074" s="367"/>
      <c r="E1074" s="368"/>
      <c r="F1074" s="368"/>
      <c r="G1074" s="367"/>
      <c r="H1074" s="367"/>
      <c r="I1074" s="367"/>
      <c r="J1074" s="367"/>
      <c r="K1074" s="367"/>
      <c r="L1074" s="367"/>
      <c r="M1074" s="367"/>
      <c r="N1074" s="367"/>
      <c r="O1074" s="367"/>
      <c r="P1074" s="367"/>
      <c r="Q1074" s="367"/>
      <c r="R1074" s="367"/>
      <c r="S1074" s="367"/>
      <c r="T1074" s="367"/>
      <c r="U1074" s="367"/>
    </row>
    <row r="1075">
      <c r="A1075" s="367"/>
      <c r="B1075" s="367"/>
      <c r="C1075" s="367"/>
      <c r="D1075" s="367"/>
      <c r="E1075" s="368"/>
      <c r="F1075" s="368"/>
      <c r="G1075" s="367"/>
      <c r="H1075" s="367"/>
      <c r="I1075" s="367"/>
      <c r="J1075" s="367"/>
      <c r="K1075" s="367"/>
      <c r="L1075" s="367"/>
      <c r="M1075" s="367"/>
      <c r="N1075" s="367"/>
      <c r="O1075" s="367"/>
      <c r="P1075" s="367"/>
      <c r="Q1075" s="367"/>
      <c r="R1075" s="367"/>
      <c r="S1075" s="367"/>
      <c r="T1075" s="367"/>
      <c r="U1075" s="367"/>
    </row>
    <row r="1076">
      <c r="A1076" s="367"/>
      <c r="B1076" s="367"/>
      <c r="C1076" s="367"/>
      <c r="D1076" s="367"/>
      <c r="E1076" s="368"/>
      <c r="F1076" s="368"/>
      <c r="G1076" s="367"/>
      <c r="H1076" s="367"/>
      <c r="I1076" s="367"/>
      <c r="J1076" s="367"/>
      <c r="K1076" s="367"/>
      <c r="L1076" s="367"/>
      <c r="M1076" s="367"/>
      <c r="N1076" s="367"/>
      <c r="O1076" s="367"/>
      <c r="P1076" s="367"/>
      <c r="Q1076" s="367"/>
      <c r="R1076" s="367"/>
      <c r="S1076" s="367"/>
      <c r="T1076" s="367"/>
      <c r="U1076" s="367"/>
    </row>
    <row r="1077">
      <c r="A1077" s="367"/>
      <c r="B1077" s="367"/>
      <c r="C1077" s="367"/>
      <c r="D1077" s="367"/>
      <c r="E1077" s="368"/>
      <c r="F1077" s="368"/>
      <c r="G1077" s="367"/>
      <c r="H1077" s="367"/>
      <c r="I1077" s="367"/>
      <c r="J1077" s="367"/>
      <c r="K1077" s="367"/>
      <c r="L1077" s="367"/>
      <c r="M1077" s="367"/>
      <c r="N1077" s="367"/>
      <c r="O1077" s="367"/>
      <c r="P1077" s="367"/>
      <c r="Q1077" s="367"/>
      <c r="R1077" s="367"/>
      <c r="S1077" s="367"/>
      <c r="T1077" s="367"/>
      <c r="U1077" s="367"/>
    </row>
    <row r="1078">
      <c r="A1078" s="367"/>
      <c r="B1078" s="367"/>
      <c r="C1078" s="367"/>
      <c r="D1078" s="367"/>
      <c r="E1078" s="368"/>
      <c r="F1078" s="368"/>
      <c r="G1078" s="367"/>
      <c r="H1078" s="367"/>
      <c r="I1078" s="367"/>
      <c r="J1078" s="367"/>
      <c r="K1078" s="367"/>
      <c r="L1078" s="367"/>
      <c r="M1078" s="367"/>
      <c r="N1078" s="367"/>
      <c r="O1078" s="367"/>
      <c r="P1078" s="367"/>
      <c r="Q1078" s="367"/>
      <c r="R1078" s="367"/>
      <c r="S1078" s="367"/>
      <c r="T1078" s="367"/>
      <c r="U1078" s="367"/>
    </row>
    <row r="1079">
      <c r="A1079" s="367"/>
      <c r="B1079" s="367"/>
      <c r="C1079" s="367"/>
      <c r="D1079" s="367"/>
      <c r="E1079" s="368"/>
      <c r="F1079" s="368"/>
      <c r="G1079" s="367"/>
      <c r="H1079" s="367"/>
      <c r="I1079" s="367"/>
      <c r="J1079" s="367"/>
      <c r="K1079" s="367"/>
      <c r="L1079" s="367"/>
      <c r="M1079" s="367"/>
      <c r="N1079" s="367"/>
      <c r="O1079" s="367"/>
      <c r="P1079" s="367"/>
      <c r="Q1079" s="367"/>
      <c r="R1079" s="367"/>
      <c r="S1079" s="367"/>
      <c r="T1079" s="367"/>
      <c r="U1079" s="367"/>
    </row>
    <row r="1080">
      <c r="A1080" s="367"/>
      <c r="B1080" s="367"/>
      <c r="C1080" s="367"/>
      <c r="D1080" s="367"/>
      <c r="E1080" s="368"/>
      <c r="F1080" s="368"/>
      <c r="G1080" s="367"/>
      <c r="H1080" s="367"/>
      <c r="I1080" s="367"/>
      <c r="J1080" s="367"/>
      <c r="K1080" s="367"/>
      <c r="L1080" s="367"/>
      <c r="M1080" s="367"/>
      <c r="N1080" s="367"/>
      <c r="O1080" s="367"/>
      <c r="P1080" s="367"/>
      <c r="Q1080" s="367"/>
      <c r="R1080" s="367"/>
      <c r="S1080" s="367"/>
      <c r="T1080" s="367"/>
      <c r="U1080" s="367"/>
    </row>
    <row r="1081">
      <c r="A1081" s="367"/>
      <c r="B1081" s="367"/>
      <c r="C1081" s="367"/>
      <c r="D1081" s="367"/>
      <c r="E1081" s="368"/>
      <c r="F1081" s="368"/>
      <c r="G1081" s="367"/>
      <c r="H1081" s="367"/>
      <c r="I1081" s="367"/>
      <c r="J1081" s="367"/>
      <c r="K1081" s="367"/>
      <c r="L1081" s="367"/>
      <c r="M1081" s="367"/>
      <c r="N1081" s="367"/>
      <c r="O1081" s="367"/>
      <c r="P1081" s="367"/>
      <c r="Q1081" s="367"/>
      <c r="R1081" s="367"/>
      <c r="S1081" s="367"/>
      <c r="T1081" s="367"/>
      <c r="U1081" s="367"/>
    </row>
    <row r="1082">
      <c r="A1082" s="367"/>
      <c r="B1082" s="367"/>
      <c r="C1082" s="367"/>
      <c r="D1082" s="367"/>
      <c r="E1082" s="368"/>
      <c r="F1082" s="368"/>
      <c r="G1082" s="367"/>
      <c r="H1082" s="367"/>
      <c r="I1082" s="367"/>
      <c r="J1082" s="367"/>
      <c r="K1082" s="367"/>
      <c r="L1082" s="367"/>
      <c r="M1082" s="367"/>
      <c r="N1082" s="367"/>
      <c r="O1082" s="367"/>
      <c r="P1082" s="367"/>
      <c r="Q1082" s="367"/>
      <c r="R1082" s="367"/>
      <c r="S1082" s="367"/>
      <c r="T1082" s="367"/>
      <c r="U1082" s="367"/>
    </row>
    <row r="1083">
      <c r="A1083" s="367"/>
      <c r="B1083" s="367"/>
      <c r="C1083" s="367"/>
      <c r="D1083" s="367"/>
      <c r="E1083" s="368"/>
      <c r="F1083" s="368"/>
      <c r="G1083" s="367"/>
      <c r="H1083" s="367"/>
      <c r="I1083" s="367"/>
      <c r="J1083" s="367"/>
      <c r="K1083" s="367"/>
      <c r="L1083" s="367"/>
      <c r="M1083" s="367"/>
      <c r="N1083" s="367"/>
      <c r="O1083" s="367"/>
      <c r="P1083" s="367"/>
      <c r="Q1083" s="367"/>
      <c r="R1083" s="367"/>
      <c r="S1083" s="367"/>
      <c r="T1083" s="367"/>
      <c r="U1083" s="367"/>
    </row>
    <row r="1084">
      <c r="A1084" s="367"/>
      <c r="B1084" s="367"/>
      <c r="C1084" s="367"/>
      <c r="D1084" s="367"/>
      <c r="E1084" s="368"/>
      <c r="F1084" s="368"/>
      <c r="G1084" s="367"/>
      <c r="H1084" s="367"/>
      <c r="I1084" s="367"/>
      <c r="J1084" s="367"/>
      <c r="K1084" s="367"/>
      <c r="L1084" s="367"/>
      <c r="M1084" s="367"/>
      <c r="N1084" s="367"/>
      <c r="O1084" s="367"/>
      <c r="P1084" s="367"/>
      <c r="Q1084" s="367"/>
      <c r="R1084" s="367"/>
      <c r="S1084" s="367"/>
      <c r="T1084" s="367"/>
      <c r="U1084" s="367"/>
    </row>
    <row r="1085">
      <c r="A1085" s="367"/>
      <c r="B1085" s="367"/>
      <c r="C1085" s="367"/>
      <c r="D1085" s="367"/>
      <c r="E1085" s="368"/>
      <c r="F1085" s="368"/>
      <c r="G1085" s="367"/>
      <c r="H1085" s="367"/>
      <c r="I1085" s="367"/>
      <c r="J1085" s="367"/>
      <c r="K1085" s="367"/>
      <c r="L1085" s="367"/>
      <c r="M1085" s="367"/>
      <c r="N1085" s="367"/>
      <c r="O1085" s="367"/>
      <c r="P1085" s="367"/>
      <c r="Q1085" s="367"/>
      <c r="R1085" s="367"/>
      <c r="S1085" s="367"/>
      <c r="T1085" s="367"/>
      <c r="U1085" s="367"/>
    </row>
    <row r="1086">
      <c r="A1086" s="367"/>
      <c r="B1086" s="367"/>
      <c r="C1086" s="367"/>
      <c r="D1086" s="367"/>
      <c r="E1086" s="368"/>
      <c r="F1086" s="368"/>
      <c r="G1086" s="367"/>
      <c r="H1086" s="367"/>
      <c r="I1086" s="367"/>
      <c r="J1086" s="367"/>
      <c r="K1086" s="367"/>
      <c r="L1086" s="367"/>
      <c r="M1086" s="367"/>
      <c r="N1086" s="367"/>
      <c r="O1086" s="367"/>
      <c r="P1086" s="367"/>
      <c r="Q1086" s="367"/>
      <c r="R1086" s="367"/>
      <c r="S1086" s="367"/>
      <c r="T1086" s="367"/>
      <c r="U1086" s="367"/>
    </row>
    <row r="1087">
      <c r="A1087" s="367"/>
      <c r="B1087" s="367"/>
      <c r="C1087" s="367"/>
      <c r="D1087" s="367"/>
      <c r="E1087" s="368"/>
      <c r="F1087" s="368"/>
      <c r="G1087" s="367"/>
      <c r="H1087" s="367"/>
      <c r="I1087" s="367"/>
      <c r="J1087" s="367"/>
      <c r="K1087" s="367"/>
      <c r="L1087" s="367"/>
      <c r="M1087" s="367"/>
      <c r="N1087" s="367"/>
      <c r="O1087" s="367"/>
      <c r="P1087" s="367"/>
      <c r="Q1087" s="367"/>
      <c r="R1087" s="367"/>
      <c r="S1087" s="367"/>
      <c r="T1087" s="367"/>
      <c r="U1087" s="367"/>
    </row>
    <row r="1088">
      <c r="A1088" s="367"/>
      <c r="B1088" s="367"/>
      <c r="C1088" s="367"/>
      <c r="D1088" s="367"/>
      <c r="E1088" s="368"/>
      <c r="F1088" s="368"/>
      <c r="G1088" s="367"/>
      <c r="H1088" s="367"/>
      <c r="I1088" s="367"/>
      <c r="J1088" s="367"/>
      <c r="K1088" s="367"/>
      <c r="L1088" s="367"/>
      <c r="M1088" s="367"/>
      <c r="N1088" s="367"/>
      <c r="O1088" s="367"/>
      <c r="P1088" s="367"/>
      <c r="Q1088" s="367"/>
      <c r="R1088" s="367"/>
      <c r="S1088" s="367"/>
      <c r="T1088" s="367"/>
      <c r="U1088" s="367"/>
    </row>
    <row r="1089">
      <c r="A1089" s="367"/>
      <c r="B1089" s="367"/>
      <c r="C1089" s="367"/>
      <c r="D1089" s="367"/>
      <c r="E1089" s="368"/>
      <c r="F1089" s="368"/>
      <c r="G1089" s="367"/>
      <c r="H1089" s="367"/>
      <c r="I1089" s="367"/>
      <c r="J1089" s="367"/>
      <c r="K1089" s="367"/>
      <c r="L1089" s="367"/>
      <c r="M1089" s="367"/>
      <c r="N1089" s="367"/>
      <c r="O1089" s="367"/>
      <c r="P1089" s="367"/>
      <c r="Q1089" s="367"/>
      <c r="R1089" s="367"/>
      <c r="S1089" s="367"/>
      <c r="T1089" s="367"/>
      <c r="U1089" s="367"/>
    </row>
    <row r="1090">
      <c r="A1090" s="367"/>
      <c r="B1090" s="367"/>
      <c r="C1090" s="367"/>
      <c r="D1090" s="367"/>
      <c r="E1090" s="368"/>
      <c r="F1090" s="368"/>
      <c r="G1090" s="367"/>
      <c r="H1090" s="367"/>
      <c r="I1090" s="367"/>
      <c r="J1090" s="367"/>
      <c r="K1090" s="367"/>
      <c r="L1090" s="367"/>
      <c r="M1090" s="367"/>
      <c r="N1090" s="367"/>
      <c r="O1090" s="367"/>
      <c r="P1090" s="367"/>
      <c r="Q1090" s="367"/>
      <c r="R1090" s="367"/>
      <c r="S1090" s="367"/>
      <c r="T1090" s="367"/>
      <c r="U1090" s="367"/>
    </row>
    <row r="1091">
      <c r="A1091" s="367"/>
      <c r="B1091" s="367"/>
      <c r="C1091" s="367"/>
      <c r="D1091" s="367"/>
      <c r="E1091" s="368"/>
      <c r="F1091" s="368"/>
      <c r="G1091" s="367"/>
      <c r="H1091" s="367"/>
      <c r="I1091" s="367"/>
      <c r="J1091" s="367"/>
      <c r="K1091" s="367"/>
      <c r="L1091" s="367"/>
      <c r="M1091" s="367"/>
      <c r="N1091" s="367"/>
      <c r="O1091" s="367"/>
      <c r="P1091" s="367"/>
      <c r="Q1091" s="367"/>
      <c r="R1091" s="367"/>
      <c r="S1091" s="367"/>
      <c r="T1091" s="367"/>
      <c r="U1091" s="367"/>
    </row>
    <row r="1092">
      <c r="A1092" s="367"/>
      <c r="B1092" s="367"/>
      <c r="C1092" s="367"/>
      <c r="D1092" s="367"/>
      <c r="E1092" s="368"/>
      <c r="F1092" s="368"/>
      <c r="G1092" s="367"/>
      <c r="H1092" s="367"/>
      <c r="I1092" s="367"/>
      <c r="J1092" s="367"/>
      <c r="K1092" s="367"/>
      <c r="L1092" s="367"/>
      <c r="M1092" s="367"/>
      <c r="N1092" s="367"/>
      <c r="O1092" s="367"/>
      <c r="P1092" s="367"/>
      <c r="Q1092" s="367"/>
      <c r="R1092" s="367"/>
      <c r="S1092" s="367"/>
      <c r="T1092" s="367"/>
      <c r="U1092" s="367"/>
    </row>
    <row r="1093">
      <c r="A1093" s="367"/>
      <c r="B1093" s="367"/>
      <c r="C1093" s="367"/>
      <c r="D1093" s="367"/>
      <c r="E1093" s="368"/>
      <c r="F1093" s="368"/>
      <c r="G1093" s="367"/>
      <c r="H1093" s="367"/>
      <c r="I1093" s="367"/>
      <c r="J1093" s="367"/>
      <c r="K1093" s="367"/>
      <c r="L1093" s="367"/>
      <c r="M1093" s="367"/>
      <c r="N1093" s="367"/>
      <c r="O1093" s="367"/>
      <c r="P1093" s="367"/>
      <c r="Q1093" s="367"/>
      <c r="R1093" s="367"/>
      <c r="S1093" s="367"/>
      <c r="T1093" s="367"/>
      <c r="U1093" s="367"/>
    </row>
    <row r="1094">
      <c r="A1094" s="367"/>
      <c r="B1094" s="367"/>
      <c r="C1094" s="367"/>
      <c r="D1094" s="367"/>
      <c r="E1094" s="368"/>
      <c r="F1094" s="368"/>
      <c r="G1094" s="367"/>
      <c r="H1094" s="367"/>
      <c r="I1094" s="367"/>
      <c r="J1094" s="367"/>
      <c r="K1094" s="367"/>
      <c r="L1094" s="367"/>
      <c r="M1094" s="367"/>
      <c r="N1094" s="367"/>
      <c r="O1094" s="367"/>
      <c r="P1094" s="367"/>
      <c r="Q1094" s="367"/>
      <c r="R1094" s="367"/>
      <c r="S1094" s="367"/>
      <c r="T1094" s="367"/>
      <c r="U1094" s="367"/>
    </row>
    <row r="1095">
      <c r="A1095" s="367"/>
      <c r="B1095" s="367"/>
      <c r="C1095" s="367"/>
      <c r="D1095" s="367"/>
      <c r="E1095" s="368"/>
      <c r="F1095" s="368"/>
      <c r="G1095" s="367"/>
      <c r="H1095" s="367"/>
      <c r="I1095" s="367"/>
      <c r="J1095" s="367"/>
      <c r="K1095" s="367"/>
      <c r="L1095" s="367"/>
      <c r="M1095" s="367"/>
      <c r="N1095" s="367"/>
      <c r="O1095" s="367"/>
      <c r="P1095" s="367"/>
      <c r="Q1095" s="367"/>
      <c r="R1095" s="367"/>
      <c r="S1095" s="367"/>
      <c r="T1095" s="367"/>
      <c r="U1095" s="367"/>
    </row>
    <row r="1096">
      <c r="A1096" s="367"/>
      <c r="B1096" s="367"/>
      <c r="C1096" s="367"/>
      <c r="D1096" s="367"/>
      <c r="E1096" s="368"/>
      <c r="F1096" s="368"/>
      <c r="G1096" s="367"/>
      <c r="H1096" s="367"/>
      <c r="I1096" s="367"/>
      <c r="J1096" s="367"/>
      <c r="K1096" s="367"/>
      <c r="L1096" s="367"/>
      <c r="M1096" s="367"/>
      <c r="N1096" s="367"/>
      <c r="O1096" s="367"/>
      <c r="P1096" s="367"/>
      <c r="Q1096" s="367"/>
      <c r="R1096" s="367"/>
      <c r="S1096" s="367"/>
      <c r="T1096" s="367"/>
      <c r="U1096" s="367"/>
    </row>
    <row r="1097">
      <c r="A1097" s="367"/>
      <c r="B1097" s="367"/>
      <c r="C1097" s="367"/>
      <c r="D1097" s="367"/>
      <c r="E1097" s="368"/>
      <c r="F1097" s="368"/>
      <c r="G1097" s="367"/>
      <c r="H1097" s="367"/>
      <c r="I1097" s="367"/>
      <c r="J1097" s="367"/>
      <c r="K1097" s="367"/>
      <c r="L1097" s="367"/>
      <c r="M1097" s="367"/>
      <c r="N1097" s="367"/>
      <c r="O1097" s="367"/>
      <c r="P1097" s="367"/>
      <c r="Q1097" s="367"/>
      <c r="R1097" s="367"/>
      <c r="S1097" s="367"/>
      <c r="T1097" s="367"/>
      <c r="U1097" s="367"/>
    </row>
    <row r="1098">
      <c r="A1098" s="367"/>
      <c r="B1098" s="367"/>
      <c r="C1098" s="367"/>
      <c r="D1098" s="367"/>
      <c r="E1098" s="368"/>
      <c r="F1098" s="368"/>
      <c r="G1098" s="367"/>
      <c r="H1098" s="367"/>
      <c r="I1098" s="367"/>
      <c r="J1098" s="367"/>
      <c r="K1098" s="367"/>
      <c r="L1098" s="367"/>
      <c r="M1098" s="367"/>
      <c r="N1098" s="367"/>
      <c r="O1098" s="367"/>
      <c r="P1098" s="367"/>
      <c r="Q1098" s="367"/>
      <c r="R1098" s="367"/>
      <c r="S1098" s="367"/>
      <c r="T1098" s="367"/>
      <c r="U1098" s="367"/>
    </row>
    <row r="1099">
      <c r="A1099" s="367"/>
      <c r="B1099" s="367"/>
      <c r="C1099" s="367"/>
      <c r="D1099" s="367"/>
      <c r="E1099" s="368"/>
      <c r="F1099" s="368"/>
      <c r="G1099" s="367"/>
      <c r="H1099" s="367"/>
      <c r="I1099" s="367"/>
      <c r="J1099" s="367"/>
      <c r="K1099" s="367"/>
      <c r="L1099" s="367"/>
      <c r="M1099" s="367"/>
      <c r="N1099" s="367"/>
      <c r="O1099" s="367"/>
      <c r="P1099" s="367"/>
      <c r="Q1099" s="367"/>
      <c r="R1099" s="367"/>
      <c r="S1099" s="367"/>
      <c r="T1099" s="367"/>
      <c r="U1099" s="367"/>
    </row>
    <row r="1100">
      <c r="A1100" s="367"/>
      <c r="B1100" s="367"/>
      <c r="C1100" s="367"/>
      <c r="D1100" s="367"/>
      <c r="E1100" s="368"/>
      <c r="F1100" s="368"/>
      <c r="G1100" s="367"/>
      <c r="H1100" s="367"/>
      <c r="I1100" s="367"/>
      <c r="J1100" s="367"/>
      <c r="K1100" s="367"/>
      <c r="L1100" s="367"/>
      <c r="M1100" s="367"/>
      <c r="N1100" s="367"/>
      <c r="O1100" s="367"/>
      <c r="P1100" s="367"/>
      <c r="Q1100" s="367"/>
      <c r="R1100" s="367"/>
      <c r="S1100" s="367"/>
      <c r="T1100" s="367"/>
      <c r="U1100" s="367"/>
    </row>
    <row r="1101">
      <c r="A1101" s="367"/>
      <c r="B1101" s="367"/>
      <c r="C1101" s="367"/>
      <c r="D1101" s="367"/>
      <c r="E1101" s="368"/>
      <c r="F1101" s="368"/>
      <c r="G1101" s="367"/>
      <c r="H1101" s="367"/>
      <c r="I1101" s="367"/>
      <c r="J1101" s="367"/>
      <c r="K1101" s="367"/>
      <c r="L1101" s="367"/>
      <c r="M1101" s="367"/>
      <c r="N1101" s="367"/>
      <c r="O1101" s="367"/>
      <c r="P1101" s="367"/>
      <c r="Q1101" s="367"/>
      <c r="R1101" s="367"/>
      <c r="S1101" s="367"/>
      <c r="T1101" s="367"/>
      <c r="U1101" s="367"/>
    </row>
    <row r="1102">
      <c r="A1102" s="367"/>
      <c r="B1102" s="367"/>
      <c r="C1102" s="367"/>
      <c r="D1102" s="367"/>
      <c r="E1102" s="368"/>
      <c r="F1102" s="368"/>
      <c r="G1102" s="367"/>
      <c r="H1102" s="367"/>
      <c r="I1102" s="367"/>
      <c r="J1102" s="367"/>
      <c r="K1102" s="367"/>
      <c r="L1102" s="367"/>
      <c r="M1102" s="367"/>
      <c r="N1102" s="367"/>
      <c r="O1102" s="367"/>
      <c r="P1102" s="367"/>
      <c r="Q1102" s="367"/>
      <c r="R1102" s="367"/>
      <c r="S1102" s="367"/>
      <c r="T1102" s="367"/>
      <c r="U1102" s="367"/>
    </row>
    <row r="1103">
      <c r="A1103" s="367"/>
      <c r="B1103" s="367"/>
      <c r="C1103" s="367"/>
      <c r="D1103" s="367"/>
      <c r="E1103" s="368"/>
      <c r="F1103" s="368"/>
      <c r="G1103" s="367"/>
      <c r="H1103" s="367"/>
      <c r="I1103" s="367"/>
      <c r="J1103" s="367"/>
      <c r="K1103" s="367"/>
      <c r="L1103" s="367"/>
      <c r="M1103" s="367"/>
      <c r="N1103" s="367"/>
      <c r="O1103" s="367"/>
      <c r="P1103" s="367"/>
      <c r="Q1103" s="367"/>
      <c r="R1103" s="367"/>
      <c r="S1103" s="367"/>
      <c r="T1103" s="367"/>
      <c r="U1103" s="367"/>
    </row>
    <row r="1104">
      <c r="A1104" s="367"/>
      <c r="B1104" s="367"/>
      <c r="C1104" s="367"/>
      <c r="D1104" s="367"/>
      <c r="E1104" s="368"/>
      <c r="F1104" s="368"/>
      <c r="G1104" s="367"/>
      <c r="H1104" s="367"/>
      <c r="I1104" s="367"/>
      <c r="J1104" s="367"/>
      <c r="K1104" s="367"/>
      <c r="L1104" s="367"/>
      <c r="M1104" s="367"/>
      <c r="N1104" s="367"/>
      <c r="O1104" s="367"/>
      <c r="P1104" s="367"/>
      <c r="Q1104" s="367"/>
      <c r="R1104" s="367"/>
      <c r="S1104" s="367"/>
      <c r="T1104" s="367"/>
      <c r="U1104" s="367"/>
    </row>
    <row r="1105">
      <c r="A1105" s="367"/>
      <c r="B1105" s="367"/>
      <c r="C1105" s="367"/>
      <c r="D1105" s="367"/>
      <c r="E1105" s="368"/>
      <c r="F1105" s="368"/>
      <c r="G1105" s="367"/>
      <c r="H1105" s="367"/>
      <c r="I1105" s="367"/>
      <c r="J1105" s="367"/>
      <c r="K1105" s="367"/>
      <c r="L1105" s="367"/>
      <c r="M1105" s="367"/>
      <c r="N1105" s="367"/>
      <c r="O1105" s="367"/>
      <c r="P1105" s="367"/>
      <c r="Q1105" s="367"/>
      <c r="R1105" s="367"/>
      <c r="S1105" s="367"/>
      <c r="T1105" s="367"/>
      <c r="U1105" s="367"/>
    </row>
    <row r="1106">
      <c r="A1106" s="367"/>
      <c r="B1106" s="367"/>
      <c r="C1106" s="367"/>
      <c r="D1106" s="367"/>
      <c r="E1106" s="368"/>
      <c r="F1106" s="368"/>
      <c r="G1106" s="367"/>
      <c r="H1106" s="367"/>
      <c r="I1106" s="367"/>
      <c r="J1106" s="367"/>
      <c r="K1106" s="367"/>
      <c r="L1106" s="367"/>
      <c r="M1106" s="367"/>
      <c r="N1106" s="367"/>
      <c r="O1106" s="367"/>
      <c r="P1106" s="367"/>
      <c r="Q1106" s="367"/>
      <c r="R1106" s="367"/>
      <c r="S1106" s="367"/>
      <c r="T1106" s="367"/>
      <c r="U1106" s="367"/>
    </row>
    <row r="1107">
      <c r="A1107" s="367"/>
      <c r="B1107" s="367"/>
      <c r="C1107" s="367"/>
      <c r="D1107" s="367"/>
      <c r="E1107" s="368"/>
      <c r="F1107" s="368"/>
      <c r="G1107" s="367"/>
      <c r="H1107" s="367"/>
      <c r="I1107" s="367"/>
      <c r="J1107" s="367"/>
      <c r="K1107" s="367"/>
      <c r="L1107" s="367"/>
      <c r="M1107" s="367"/>
      <c r="N1107" s="367"/>
      <c r="O1107" s="367"/>
      <c r="P1107" s="367"/>
      <c r="Q1107" s="367"/>
      <c r="R1107" s="367"/>
      <c r="S1107" s="367"/>
      <c r="T1107" s="367"/>
      <c r="U1107" s="367"/>
    </row>
    <row r="1108">
      <c r="A1108" s="367"/>
      <c r="B1108" s="367"/>
      <c r="C1108" s="367"/>
      <c r="D1108" s="367"/>
      <c r="E1108" s="368"/>
      <c r="F1108" s="368"/>
      <c r="G1108" s="367"/>
      <c r="H1108" s="367"/>
      <c r="I1108" s="367"/>
      <c r="J1108" s="367"/>
      <c r="K1108" s="367"/>
      <c r="L1108" s="367"/>
      <c r="M1108" s="367"/>
      <c r="N1108" s="367"/>
      <c r="O1108" s="367"/>
      <c r="P1108" s="367"/>
      <c r="Q1108" s="367"/>
      <c r="R1108" s="367"/>
      <c r="S1108" s="367"/>
      <c r="T1108" s="367"/>
      <c r="U1108" s="367"/>
    </row>
    <row r="1109">
      <c r="A1109" s="367"/>
      <c r="B1109" s="367"/>
      <c r="C1109" s="367"/>
      <c r="D1109" s="367"/>
      <c r="E1109" s="368"/>
      <c r="F1109" s="368"/>
      <c r="G1109" s="367"/>
      <c r="H1109" s="367"/>
      <c r="I1109" s="367"/>
      <c r="J1109" s="367"/>
      <c r="K1109" s="367"/>
      <c r="L1109" s="367"/>
      <c r="M1109" s="367"/>
      <c r="N1109" s="367"/>
      <c r="O1109" s="367"/>
      <c r="P1109" s="367"/>
      <c r="Q1109" s="367"/>
      <c r="R1109" s="367"/>
      <c r="S1109" s="367"/>
      <c r="T1109" s="367"/>
      <c r="U1109" s="367"/>
    </row>
    <row r="1110">
      <c r="A1110" s="367"/>
      <c r="B1110" s="367"/>
      <c r="C1110" s="367"/>
      <c r="D1110" s="367"/>
      <c r="E1110" s="368"/>
      <c r="F1110" s="368"/>
      <c r="G1110" s="367"/>
      <c r="H1110" s="367"/>
      <c r="I1110" s="367"/>
      <c r="J1110" s="367"/>
      <c r="K1110" s="367"/>
      <c r="L1110" s="367"/>
      <c r="M1110" s="367"/>
      <c r="N1110" s="367"/>
      <c r="O1110" s="367"/>
      <c r="P1110" s="367"/>
      <c r="Q1110" s="367"/>
      <c r="R1110" s="367"/>
      <c r="S1110" s="367"/>
      <c r="T1110" s="367"/>
      <c r="U1110" s="367"/>
    </row>
    <row r="1111">
      <c r="A1111" s="367"/>
      <c r="B1111" s="367"/>
      <c r="C1111" s="367"/>
      <c r="D1111" s="367"/>
      <c r="E1111" s="368"/>
      <c r="F1111" s="368"/>
      <c r="G1111" s="367"/>
      <c r="H1111" s="367"/>
      <c r="I1111" s="367"/>
      <c r="J1111" s="367"/>
      <c r="K1111" s="367"/>
      <c r="L1111" s="367"/>
      <c r="M1111" s="367"/>
      <c r="N1111" s="367"/>
      <c r="O1111" s="367"/>
      <c r="P1111" s="367"/>
      <c r="Q1111" s="367"/>
      <c r="R1111" s="367"/>
      <c r="S1111" s="367"/>
      <c r="T1111" s="367"/>
      <c r="U1111" s="367"/>
    </row>
    <row r="1112">
      <c r="A1112" s="367"/>
      <c r="B1112" s="367"/>
      <c r="C1112" s="367"/>
      <c r="D1112" s="367"/>
      <c r="E1112" s="368"/>
      <c r="F1112" s="368"/>
      <c r="G1112" s="367"/>
      <c r="H1112" s="367"/>
      <c r="I1112" s="367"/>
      <c r="J1112" s="367"/>
      <c r="K1112" s="367"/>
      <c r="L1112" s="367"/>
      <c r="M1112" s="367"/>
      <c r="N1112" s="367"/>
      <c r="O1112" s="367"/>
      <c r="P1112" s="367"/>
      <c r="Q1112" s="367"/>
      <c r="R1112" s="367"/>
      <c r="S1112" s="367"/>
      <c r="T1112" s="367"/>
      <c r="U1112" s="367"/>
    </row>
    <row r="1113">
      <c r="A1113" s="367"/>
      <c r="B1113" s="367"/>
      <c r="C1113" s="367"/>
      <c r="D1113" s="367"/>
      <c r="E1113" s="368"/>
      <c r="F1113" s="368"/>
      <c r="G1113" s="367"/>
      <c r="H1113" s="367"/>
      <c r="I1113" s="367"/>
      <c r="J1113" s="367"/>
      <c r="K1113" s="367"/>
      <c r="L1113" s="367"/>
      <c r="M1113" s="367"/>
      <c r="N1113" s="367"/>
      <c r="O1113" s="367"/>
      <c r="P1113" s="367"/>
      <c r="Q1113" s="367"/>
      <c r="R1113" s="367"/>
      <c r="S1113" s="367"/>
      <c r="T1113" s="367"/>
      <c r="U1113" s="367"/>
    </row>
    <row r="1114">
      <c r="A1114" s="367"/>
      <c r="B1114" s="367"/>
      <c r="C1114" s="367"/>
      <c r="D1114" s="367"/>
      <c r="E1114" s="368"/>
      <c r="F1114" s="368"/>
      <c r="G1114" s="367"/>
      <c r="H1114" s="367"/>
      <c r="I1114" s="367"/>
      <c r="J1114" s="367"/>
      <c r="K1114" s="367"/>
      <c r="L1114" s="367"/>
      <c r="M1114" s="367"/>
      <c r="N1114" s="367"/>
      <c r="O1114" s="367"/>
      <c r="P1114" s="367"/>
      <c r="Q1114" s="367"/>
      <c r="R1114" s="367"/>
      <c r="S1114" s="367"/>
      <c r="T1114" s="367"/>
      <c r="U1114" s="367"/>
    </row>
    <row r="1115">
      <c r="A1115" s="367"/>
      <c r="B1115" s="367"/>
      <c r="C1115" s="367"/>
      <c r="D1115" s="367"/>
      <c r="E1115" s="368"/>
      <c r="F1115" s="368"/>
      <c r="G1115" s="367"/>
      <c r="H1115" s="367"/>
      <c r="I1115" s="367"/>
      <c r="J1115" s="367"/>
      <c r="K1115" s="367"/>
      <c r="L1115" s="367"/>
      <c r="M1115" s="367"/>
      <c r="N1115" s="367"/>
      <c r="O1115" s="367"/>
      <c r="P1115" s="367"/>
      <c r="Q1115" s="367"/>
      <c r="R1115" s="367"/>
      <c r="S1115" s="367"/>
      <c r="T1115" s="367"/>
      <c r="U1115" s="367"/>
    </row>
    <row r="1116">
      <c r="A1116" s="367"/>
      <c r="B1116" s="367"/>
      <c r="C1116" s="367"/>
      <c r="D1116" s="367"/>
      <c r="E1116" s="368"/>
      <c r="F1116" s="368"/>
      <c r="G1116" s="367"/>
      <c r="H1116" s="367"/>
      <c r="I1116" s="367"/>
      <c r="J1116" s="367"/>
      <c r="K1116" s="367"/>
      <c r="L1116" s="367"/>
      <c r="M1116" s="367"/>
      <c r="N1116" s="367"/>
      <c r="O1116" s="367"/>
      <c r="P1116" s="367"/>
      <c r="Q1116" s="367"/>
      <c r="R1116" s="367"/>
      <c r="S1116" s="367"/>
      <c r="T1116" s="367"/>
      <c r="U1116" s="367"/>
    </row>
    <row r="1117">
      <c r="A1117" s="367"/>
      <c r="B1117" s="367"/>
      <c r="C1117" s="367"/>
      <c r="D1117" s="367"/>
      <c r="E1117" s="368"/>
      <c r="F1117" s="368"/>
      <c r="G1117" s="367"/>
      <c r="H1117" s="367"/>
      <c r="I1117" s="367"/>
      <c r="J1117" s="367"/>
      <c r="K1117" s="367"/>
      <c r="L1117" s="367"/>
      <c r="M1117" s="367"/>
      <c r="N1117" s="367"/>
      <c r="O1117" s="367"/>
      <c r="P1117" s="367"/>
      <c r="Q1117" s="367"/>
      <c r="R1117" s="367"/>
      <c r="S1117" s="367"/>
      <c r="T1117" s="367"/>
      <c r="U1117" s="367"/>
    </row>
    <row r="1118">
      <c r="A1118" s="367"/>
      <c r="B1118" s="367"/>
      <c r="C1118" s="367"/>
      <c r="D1118" s="367"/>
      <c r="E1118" s="368"/>
      <c r="F1118" s="368"/>
      <c r="G1118" s="367"/>
      <c r="H1118" s="367"/>
      <c r="I1118" s="367"/>
      <c r="J1118" s="367"/>
      <c r="K1118" s="367"/>
      <c r="L1118" s="367"/>
      <c r="M1118" s="367"/>
      <c r="N1118" s="367"/>
      <c r="O1118" s="367"/>
      <c r="P1118" s="367"/>
      <c r="Q1118" s="367"/>
      <c r="R1118" s="367"/>
      <c r="S1118" s="367"/>
      <c r="T1118" s="367"/>
      <c r="U1118" s="367"/>
    </row>
    <row r="1119">
      <c r="A1119" s="367"/>
      <c r="B1119" s="367"/>
      <c r="C1119" s="367"/>
      <c r="D1119" s="367"/>
      <c r="E1119" s="368"/>
      <c r="F1119" s="368"/>
      <c r="G1119" s="367"/>
      <c r="H1119" s="367"/>
      <c r="I1119" s="367"/>
      <c r="J1119" s="367"/>
      <c r="K1119" s="367"/>
      <c r="L1119" s="367"/>
      <c r="M1119" s="367"/>
      <c r="N1119" s="367"/>
      <c r="O1119" s="367"/>
      <c r="P1119" s="367"/>
      <c r="Q1119" s="367"/>
      <c r="R1119" s="367"/>
      <c r="S1119" s="367"/>
      <c r="T1119" s="367"/>
      <c r="U1119" s="367"/>
    </row>
    <row r="1120">
      <c r="A1120" s="367"/>
      <c r="B1120" s="367"/>
      <c r="C1120" s="367"/>
      <c r="D1120" s="367"/>
      <c r="E1120" s="368"/>
      <c r="F1120" s="368"/>
      <c r="G1120" s="367"/>
      <c r="H1120" s="367"/>
      <c r="I1120" s="367"/>
      <c r="J1120" s="367"/>
      <c r="K1120" s="367"/>
      <c r="L1120" s="367"/>
      <c r="M1120" s="367"/>
      <c r="N1120" s="367"/>
      <c r="O1120" s="367"/>
      <c r="P1120" s="367"/>
      <c r="Q1120" s="367"/>
      <c r="R1120" s="367"/>
      <c r="S1120" s="367"/>
      <c r="T1120" s="367"/>
      <c r="U1120" s="367"/>
    </row>
    <row r="1121">
      <c r="A1121" s="367"/>
      <c r="B1121" s="367"/>
      <c r="C1121" s="367"/>
      <c r="D1121" s="367"/>
      <c r="E1121" s="368"/>
      <c r="F1121" s="368"/>
      <c r="G1121" s="367"/>
      <c r="H1121" s="367"/>
      <c r="I1121" s="367"/>
      <c r="J1121" s="367"/>
      <c r="K1121" s="367"/>
      <c r="L1121" s="367"/>
      <c r="M1121" s="367"/>
      <c r="N1121" s="367"/>
      <c r="O1121" s="367"/>
      <c r="P1121" s="367"/>
      <c r="Q1121" s="367"/>
      <c r="R1121" s="367"/>
      <c r="S1121" s="367"/>
      <c r="T1121" s="367"/>
      <c r="U1121" s="367"/>
    </row>
    <row r="1122">
      <c r="A1122" s="367"/>
      <c r="B1122" s="367"/>
      <c r="C1122" s="367"/>
      <c r="D1122" s="367"/>
      <c r="E1122" s="368"/>
      <c r="F1122" s="368"/>
      <c r="G1122" s="367"/>
      <c r="H1122" s="367"/>
      <c r="I1122" s="367"/>
      <c r="J1122" s="367"/>
      <c r="K1122" s="367"/>
      <c r="L1122" s="367"/>
      <c r="M1122" s="367"/>
      <c r="N1122" s="367"/>
      <c r="O1122" s="367"/>
      <c r="P1122" s="367"/>
      <c r="Q1122" s="367"/>
      <c r="R1122" s="367"/>
      <c r="S1122" s="367"/>
      <c r="T1122" s="367"/>
      <c r="U1122" s="367"/>
    </row>
    <row r="1123">
      <c r="A1123" s="367"/>
      <c r="B1123" s="367"/>
      <c r="C1123" s="367"/>
      <c r="D1123" s="367"/>
      <c r="E1123" s="368"/>
      <c r="F1123" s="368"/>
      <c r="G1123" s="367"/>
      <c r="H1123" s="367"/>
      <c r="I1123" s="367"/>
      <c r="J1123" s="367"/>
      <c r="K1123" s="367"/>
      <c r="L1123" s="367"/>
      <c r="M1123" s="367"/>
      <c r="N1123" s="367"/>
      <c r="O1123" s="367"/>
      <c r="P1123" s="367"/>
      <c r="Q1123" s="367"/>
      <c r="R1123" s="367"/>
      <c r="S1123" s="367"/>
      <c r="T1123" s="367"/>
      <c r="U1123" s="367"/>
    </row>
    <row r="1124">
      <c r="A1124" s="367"/>
      <c r="B1124" s="367"/>
      <c r="C1124" s="367"/>
      <c r="D1124" s="367"/>
      <c r="E1124" s="368"/>
      <c r="F1124" s="368"/>
      <c r="G1124" s="367"/>
      <c r="H1124" s="367"/>
      <c r="I1124" s="367"/>
      <c r="J1124" s="367"/>
      <c r="K1124" s="367"/>
      <c r="L1124" s="367"/>
      <c r="M1124" s="367"/>
      <c r="N1124" s="367"/>
      <c r="O1124" s="367"/>
      <c r="P1124" s="367"/>
      <c r="Q1124" s="367"/>
      <c r="R1124" s="367"/>
      <c r="S1124" s="367"/>
      <c r="T1124" s="367"/>
      <c r="U1124" s="367"/>
    </row>
    <row r="1125">
      <c r="A1125" s="367"/>
      <c r="B1125" s="367"/>
      <c r="C1125" s="367"/>
      <c r="D1125" s="367"/>
      <c r="E1125" s="368"/>
      <c r="F1125" s="368"/>
      <c r="G1125" s="367"/>
      <c r="H1125" s="367"/>
      <c r="I1125" s="367"/>
      <c r="J1125" s="367"/>
      <c r="K1125" s="367"/>
      <c r="L1125" s="367"/>
      <c r="M1125" s="367"/>
      <c r="N1125" s="367"/>
      <c r="O1125" s="367"/>
      <c r="P1125" s="367"/>
      <c r="Q1125" s="367"/>
      <c r="R1125" s="367"/>
      <c r="S1125" s="367"/>
      <c r="T1125" s="367"/>
      <c r="U1125" s="367"/>
    </row>
    <row r="1126">
      <c r="A1126" s="367"/>
      <c r="B1126" s="367"/>
      <c r="C1126" s="367"/>
      <c r="D1126" s="367"/>
      <c r="E1126" s="368"/>
      <c r="F1126" s="368"/>
      <c r="G1126" s="367"/>
      <c r="H1126" s="367"/>
      <c r="I1126" s="367"/>
      <c r="J1126" s="367"/>
      <c r="K1126" s="367"/>
      <c r="L1126" s="367"/>
      <c r="M1126" s="367"/>
      <c r="N1126" s="367"/>
      <c r="O1126" s="367"/>
      <c r="P1126" s="367"/>
      <c r="Q1126" s="367"/>
      <c r="R1126" s="367"/>
      <c r="S1126" s="367"/>
      <c r="T1126" s="367"/>
      <c r="U1126" s="367"/>
    </row>
    <row r="1127">
      <c r="A1127" s="367"/>
      <c r="B1127" s="367"/>
      <c r="C1127" s="367"/>
      <c r="D1127" s="367"/>
      <c r="E1127" s="368"/>
      <c r="F1127" s="368"/>
      <c r="G1127" s="367"/>
      <c r="H1127" s="367"/>
      <c r="I1127" s="367"/>
      <c r="J1127" s="367"/>
      <c r="K1127" s="367"/>
      <c r="L1127" s="367"/>
      <c r="M1127" s="367"/>
      <c r="N1127" s="367"/>
      <c r="O1127" s="367"/>
      <c r="P1127" s="367"/>
      <c r="Q1127" s="367"/>
      <c r="R1127" s="367"/>
      <c r="S1127" s="367"/>
      <c r="T1127" s="367"/>
      <c r="U1127" s="367"/>
    </row>
    <row r="1128">
      <c r="A1128" s="367"/>
      <c r="B1128" s="367"/>
      <c r="C1128" s="367"/>
      <c r="D1128" s="367"/>
      <c r="E1128" s="368"/>
      <c r="F1128" s="368"/>
      <c r="G1128" s="367"/>
      <c r="H1128" s="367"/>
      <c r="I1128" s="367"/>
      <c r="J1128" s="367"/>
      <c r="K1128" s="367"/>
      <c r="L1128" s="367"/>
      <c r="M1128" s="367"/>
      <c r="N1128" s="367"/>
      <c r="O1128" s="367"/>
      <c r="P1128" s="367"/>
      <c r="Q1128" s="367"/>
      <c r="R1128" s="367"/>
      <c r="S1128" s="367"/>
      <c r="T1128" s="367"/>
      <c r="U1128" s="367"/>
    </row>
    <row r="1129">
      <c r="A1129" s="367"/>
      <c r="B1129" s="367"/>
      <c r="C1129" s="367"/>
      <c r="D1129" s="367"/>
      <c r="E1129" s="368"/>
      <c r="F1129" s="368"/>
      <c r="G1129" s="367"/>
      <c r="H1129" s="367"/>
      <c r="I1129" s="367"/>
      <c r="J1129" s="367"/>
      <c r="K1129" s="367"/>
      <c r="L1129" s="367"/>
      <c r="M1129" s="367"/>
      <c r="N1129" s="367"/>
      <c r="O1129" s="367"/>
      <c r="P1129" s="367"/>
      <c r="Q1129" s="367"/>
      <c r="R1129" s="367"/>
      <c r="S1129" s="367"/>
      <c r="T1129" s="367"/>
      <c r="U1129" s="367"/>
    </row>
    <row r="1130">
      <c r="A1130" s="367"/>
      <c r="B1130" s="367"/>
      <c r="C1130" s="367"/>
      <c r="D1130" s="367"/>
      <c r="E1130" s="368"/>
      <c r="F1130" s="368"/>
      <c r="G1130" s="367"/>
      <c r="H1130" s="367"/>
      <c r="I1130" s="367"/>
      <c r="J1130" s="367"/>
      <c r="K1130" s="367"/>
      <c r="L1130" s="367"/>
      <c r="M1130" s="367"/>
      <c r="N1130" s="367"/>
      <c r="O1130" s="367"/>
      <c r="P1130" s="367"/>
      <c r="Q1130" s="367"/>
      <c r="R1130" s="367"/>
      <c r="S1130" s="367"/>
      <c r="T1130" s="367"/>
      <c r="U1130" s="367"/>
    </row>
    <row r="1131">
      <c r="A1131" s="367"/>
      <c r="B1131" s="367"/>
      <c r="C1131" s="367"/>
      <c r="D1131" s="367"/>
      <c r="E1131" s="368"/>
      <c r="F1131" s="368"/>
      <c r="G1131" s="367"/>
      <c r="H1131" s="367"/>
      <c r="I1131" s="367"/>
      <c r="J1131" s="367"/>
      <c r="K1131" s="367"/>
      <c r="L1131" s="367"/>
      <c r="M1131" s="367"/>
      <c r="N1131" s="367"/>
      <c r="O1131" s="367"/>
      <c r="P1131" s="367"/>
      <c r="Q1131" s="367"/>
      <c r="R1131" s="367"/>
      <c r="S1131" s="367"/>
      <c r="T1131" s="367"/>
      <c r="U1131" s="367"/>
    </row>
    <row r="1132">
      <c r="A1132" s="367"/>
      <c r="B1132" s="367"/>
      <c r="C1132" s="367"/>
      <c r="D1132" s="367"/>
      <c r="E1132" s="368"/>
      <c r="F1132" s="368"/>
      <c r="G1132" s="367"/>
      <c r="H1132" s="367"/>
      <c r="I1132" s="367"/>
      <c r="J1132" s="367"/>
      <c r="K1132" s="367"/>
      <c r="L1132" s="367"/>
      <c r="M1132" s="367"/>
      <c r="N1132" s="367"/>
      <c r="O1132" s="367"/>
      <c r="P1132" s="367"/>
      <c r="Q1132" s="367"/>
      <c r="R1132" s="367"/>
      <c r="S1132" s="367"/>
      <c r="T1132" s="367"/>
      <c r="U1132" s="367"/>
    </row>
    <row r="1133">
      <c r="A1133" s="367"/>
      <c r="B1133" s="367"/>
      <c r="C1133" s="367"/>
      <c r="D1133" s="367"/>
      <c r="E1133" s="368"/>
      <c r="F1133" s="368"/>
      <c r="G1133" s="367"/>
      <c r="H1133" s="367"/>
      <c r="I1133" s="367"/>
      <c r="J1133" s="367"/>
      <c r="K1133" s="367"/>
      <c r="L1133" s="367"/>
      <c r="M1133" s="367"/>
      <c r="N1133" s="367"/>
      <c r="O1133" s="367"/>
      <c r="P1133" s="367"/>
      <c r="Q1133" s="367"/>
      <c r="R1133" s="367"/>
      <c r="S1133" s="367"/>
      <c r="T1133" s="367"/>
      <c r="U1133" s="367"/>
    </row>
    <row r="1134">
      <c r="A1134" s="367"/>
      <c r="B1134" s="367"/>
      <c r="C1134" s="367"/>
      <c r="D1134" s="367"/>
      <c r="E1134" s="368"/>
      <c r="F1134" s="368"/>
      <c r="G1134" s="367"/>
      <c r="H1134" s="367"/>
      <c r="I1134" s="367"/>
      <c r="J1134" s="367"/>
      <c r="K1134" s="367"/>
      <c r="L1134" s="367"/>
      <c r="M1134" s="367"/>
      <c r="N1134" s="367"/>
      <c r="O1134" s="367"/>
      <c r="P1134" s="367"/>
      <c r="Q1134" s="367"/>
      <c r="R1134" s="367"/>
      <c r="S1134" s="367"/>
      <c r="T1134" s="367"/>
      <c r="U1134" s="367"/>
    </row>
    <row r="1135">
      <c r="A1135" s="367"/>
      <c r="B1135" s="367"/>
      <c r="C1135" s="367"/>
      <c r="D1135" s="367"/>
      <c r="E1135" s="368"/>
      <c r="F1135" s="368"/>
      <c r="G1135" s="367"/>
      <c r="H1135" s="367"/>
      <c r="I1135" s="367"/>
      <c r="J1135" s="367"/>
      <c r="K1135" s="367"/>
      <c r="L1135" s="367"/>
      <c r="M1135" s="367"/>
      <c r="N1135" s="367"/>
      <c r="O1135" s="367"/>
      <c r="P1135" s="367"/>
      <c r="Q1135" s="367"/>
      <c r="R1135" s="367"/>
      <c r="S1135" s="367"/>
      <c r="T1135" s="367"/>
      <c r="U1135" s="367"/>
    </row>
    <row r="1136">
      <c r="A1136" s="367"/>
      <c r="B1136" s="367"/>
      <c r="C1136" s="367"/>
      <c r="D1136" s="367"/>
      <c r="E1136" s="368"/>
      <c r="F1136" s="368"/>
      <c r="G1136" s="367"/>
      <c r="H1136" s="367"/>
      <c r="I1136" s="367"/>
      <c r="J1136" s="367"/>
      <c r="K1136" s="367"/>
      <c r="L1136" s="367"/>
      <c r="M1136" s="367"/>
      <c r="N1136" s="367"/>
      <c r="O1136" s="367"/>
      <c r="P1136" s="367"/>
      <c r="Q1136" s="367"/>
      <c r="R1136" s="367"/>
      <c r="S1136" s="367"/>
      <c r="T1136" s="367"/>
      <c r="U1136" s="367"/>
    </row>
    <row r="1137">
      <c r="A1137" s="367"/>
      <c r="B1137" s="367"/>
      <c r="C1137" s="367"/>
      <c r="D1137" s="367"/>
      <c r="E1137" s="368"/>
      <c r="F1137" s="368"/>
      <c r="G1137" s="367"/>
      <c r="H1137" s="367"/>
      <c r="I1137" s="367"/>
      <c r="J1137" s="367"/>
      <c r="K1137" s="367"/>
      <c r="L1137" s="367"/>
      <c r="M1137" s="367"/>
      <c r="N1137" s="367"/>
      <c r="O1137" s="367"/>
      <c r="P1137" s="367"/>
      <c r="Q1137" s="367"/>
      <c r="R1137" s="367"/>
      <c r="S1137" s="367"/>
      <c r="T1137" s="367"/>
      <c r="U1137" s="367"/>
    </row>
    <row r="1138">
      <c r="A1138" s="367"/>
      <c r="B1138" s="367"/>
      <c r="C1138" s="367"/>
      <c r="D1138" s="367"/>
      <c r="E1138" s="368"/>
      <c r="F1138" s="368"/>
      <c r="G1138" s="367"/>
      <c r="H1138" s="367"/>
      <c r="I1138" s="367"/>
      <c r="J1138" s="367"/>
      <c r="K1138" s="367"/>
      <c r="L1138" s="367"/>
      <c r="M1138" s="367"/>
      <c r="N1138" s="367"/>
      <c r="O1138" s="367"/>
      <c r="P1138" s="367"/>
      <c r="Q1138" s="367"/>
      <c r="R1138" s="367"/>
      <c r="S1138" s="367"/>
      <c r="T1138" s="367"/>
      <c r="U1138" s="367"/>
    </row>
    <row r="1139">
      <c r="A1139" s="367"/>
      <c r="B1139" s="367"/>
      <c r="C1139" s="367"/>
      <c r="D1139" s="367"/>
      <c r="E1139" s="368"/>
      <c r="F1139" s="368"/>
      <c r="G1139" s="367"/>
      <c r="H1139" s="367"/>
      <c r="I1139" s="367"/>
      <c r="J1139" s="367"/>
      <c r="K1139" s="367"/>
      <c r="L1139" s="367"/>
      <c r="M1139" s="367"/>
      <c r="N1139" s="367"/>
      <c r="O1139" s="367"/>
      <c r="P1139" s="367"/>
      <c r="Q1139" s="367"/>
      <c r="R1139" s="367"/>
      <c r="S1139" s="367"/>
      <c r="T1139" s="367"/>
      <c r="U1139" s="367"/>
    </row>
    <row r="1140">
      <c r="A1140" s="367"/>
      <c r="B1140" s="367"/>
      <c r="C1140" s="367"/>
      <c r="D1140" s="367"/>
      <c r="E1140" s="368"/>
      <c r="F1140" s="368"/>
      <c r="G1140" s="367"/>
      <c r="H1140" s="367"/>
      <c r="I1140" s="367"/>
      <c r="J1140" s="367"/>
      <c r="K1140" s="367"/>
      <c r="L1140" s="367"/>
      <c r="M1140" s="367"/>
      <c r="N1140" s="367"/>
      <c r="O1140" s="367"/>
      <c r="P1140" s="367"/>
      <c r="Q1140" s="367"/>
      <c r="R1140" s="367"/>
      <c r="S1140" s="367"/>
      <c r="T1140" s="367"/>
      <c r="U1140" s="367"/>
    </row>
    <row r="1141">
      <c r="A1141" s="367"/>
      <c r="B1141" s="367"/>
      <c r="C1141" s="367"/>
      <c r="D1141" s="367"/>
      <c r="E1141" s="368"/>
      <c r="F1141" s="368"/>
      <c r="G1141" s="367"/>
      <c r="H1141" s="367"/>
      <c r="I1141" s="367"/>
      <c r="J1141" s="367"/>
      <c r="K1141" s="367"/>
      <c r="L1141" s="367"/>
      <c r="M1141" s="367"/>
      <c r="N1141" s="367"/>
      <c r="O1141" s="367"/>
      <c r="P1141" s="367"/>
      <c r="Q1141" s="367"/>
      <c r="R1141" s="367"/>
      <c r="S1141" s="367"/>
      <c r="T1141" s="367"/>
      <c r="U1141" s="367"/>
    </row>
    <row r="1142">
      <c r="A1142" s="367"/>
      <c r="B1142" s="367"/>
      <c r="C1142" s="367"/>
      <c r="D1142" s="367"/>
      <c r="E1142" s="368"/>
      <c r="F1142" s="368"/>
      <c r="G1142" s="367"/>
      <c r="H1142" s="367"/>
      <c r="I1142" s="367"/>
      <c r="J1142" s="367"/>
      <c r="K1142" s="367"/>
      <c r="L1142" s="367"/>
      <c r="M1142" s="367"/>
      <c r="N1142" s="367"/>
      <c r="O1142" s="367"/>
      <c r="P1142" s="367"/>
      <c r="Q1142" s="367"/>
      <c r="R1142" s="367"/>
      <c r="S1142" s="367"/>
      <c r="T1142" s="367"/>
      <c r="U1142" s="367"/>
    </row>
    <row r="1143">
      <c r="A1143" s="367"/>
      <c r="B1143" s="367"/>
      <c r="C1143" s="367"/>
      <c r="D1143" s="367"/>
      <c r="E1143" s="368"/>
      <c r="F1143" s="368"/>
      <c r="G1143" s="367"/>
      <c r="H1143" s="367"/>
      <c r="I1143" s="367"/>
      <c r="J1143" s="367"/>
      <c r="K1143" s="367"/>
      <c r="L1143" s="367"/>
      <c r="M1143" s="367"/>
      <c r="N1143" s="367"/>
      <c r="O1143" s="367"/>
      <c r="P1143" s="367"/>
      <c r="Q1143" s="367"/>
      <c r="R1143" s="367"/>
      <c r="S1143" s="367"/>
      <c r="T1143" s="367"/>
      <c r="U1143" s="367"/>
    </row>
    <row r="1144">
      <c r="A1144" s="367"/>
      <c r="B1144" s="367"/>
      <c r="C1144" s="367"/>
      <c r="D1144" s="367"/>
      <c r="E1144" s="368"/>
      <c r="F1144" s="368"/>
      <c r="G1144" s="367"/>
      <c r="H1144" s="367"/>
      <c r="I1144" s="367"/>
      <c r="J1144" s="367"/>
      <c r="K1144" s="367"/>
      <c r="L1144" s="367"/>
      <c r="M1144" s="367"/>
      <c r="N1144" s="367"/>
      <c r="O1144" s="367"/>
      <c r="P1144" s="367"/>
      <c r="Q1144" s="367"/>
      <c r="R1144" s="367"/>
      <c r="S1144" s="367"/>
      <c r="T1144" s="367"/>
      <c r="U1144" s="367"/>
    </row>
    <row r="1145">
      <c r="A1145" s="367"/>
      <c r="B1145" s="367"/>
      <c r="C1145" s="367"/>
      <c r="D1145" s="367"/>
      <c r="E1145" s="368"/>
      <c r="F1145" s="368"/>
      <c r="G1145" s="367"/>
      <c r="H1145" s="367"/>
      <c r="I1145" s="367"/>
      <c r="J1145" s="367"/>
      <c r="K1145" s="367"/>
      <c r="L1145" s="367"/>
      <c r="M1145" s="367"/>
      <c r="N1145" s="367"/>
      <c r="O1145" s="367"/>
      <c r="P1145" s="367"/>
      <c r="Q1145" s="367"/>
      <c r="R1145" s="367"/>
      <c r="S1145" s="367"/>
      <c r="T1145" s="367"/>
      <c r="U1145" s="367"/>
    </row>
    <row r="1146">
      <c r="A1146" s="367"/>
      <c r="B1146" s="367"/>
      <c r="C1146" s="367"/>
      <c r="D1146" s="367"/>
      <c r="E1146" s="368"/>
      <c r="F1146" s="368"/>
      <c r="G1146" s="367"/>
      <c r="H1146" s="367"/>
      <c r="I1146" s="367"/>
      <c r="J1146" s="367"/>
      <c r="K1146" s="367"/>
      <c r="L1146" s="367"/>
      <c r="M1146" s="367"/>
      <c r="N1146" s="367"/>
      <c r="O1146" s="367"/>
      <c r="P1146" s="367"/>
      <c r="Q1146" s="367"/>
      <c r="R1146" s="367"/>
      <c r="S1146" s="367"/>
      <c r="T1146" s="367"/>
      <c r="U1146" s="367"/>
    </row>
    <row r="1147">
      <c r="A1147" s="367"/>
      <c r="B1147" s="367"/>
      <c r="C1147" s="367"/>
      <c r="D1147" s="367"/>
      <c r="E1147" s="368"/>
      <c r="F1147" s="368"/>
      <c r="G1147" s="367"/>
      <c r="H1147" s="367"/>
      <c r="I1147" s="367"/>
      <c r="J1147" s="367"/>
      <c r="K1147" s="367"/>
      <c r="L1147" s="367"/>
      <c r="M1147" s="367"/>
      <c r="N1147" s="367"/>
      <c r="O1147" s="367"/>
      <c r="P1147" s="367"/>
      <c r="Q1147" s="367"/>
      <c r="R1147" s="367"/>
      <c r="S1147" s="367"/>
      <c r="T1147" s="367"/>
      <c r="U1147" s="367"/>
    </row>
    <row r="1148">
      <c r="A1148" s="367"/>
      <c r="B1148" s="367"/>
      <c r="C1148" s="367"/>
      <c r="D1148" s="367"/>
      <c r="E1148" s="368"/>
      <c r="F1148" s="368"/>
      <c r="G1148" s="367"/>
      <c r="H1148" s="367"/>
      <c r="I1148" s="367"/>
      <c r="J1148" s="367"/>
      <c r="K1148" s="367"/>
      <c r="L1148" s="367"/>
      <c r="M1148" s="367"/>
      <c r="N1148" s="367"/>
      <c r="O1148" s="367"/>
      <c r="P1148" s="367"/>
      <c r="Q1148" s="367"/>
      <c r="R1148" s="367"/>
      <c r="S1148" s="367"/>
      <c r="T1148" s="367"/>
      <c r="U1148" s="367"/>
    </row>
    <row r="1149">
      <c r="A1149" s="367"/>
      <c r="B1149" s="367"/>
      <c r="C1149" s="367"/>
      <c r="D1149" s="367"/>
      <c r="E1149" s="368"/>
      <c r="F1149" s="368"/>
      <c r="G1149" s="367"/>
      <c r="H1149" s="367"/>
      <c r="I1149" s="367"/>
      <c r="J1149" s="367"/>
      <c r="K1149" s="367"/>
      <c r="L1149" s="367"/>
      <c r="M1149" s="367"/>
      <c r="N1149" s="367"/>
      <c r="O1149" s="367"/>
      <c r="P1149" s="367"/>
      <c r="Q1149" s="367"/>
      <c r="R1149" s="367"/>
      <c r="S1149" s="367"/>
      <c r="T1149" s="367"/>
      <c r="U1149" s="367"/>
    </row>
    <row r="1150">
      <c r="A1150" s="367"/>
      <c r="B1150" s="367"/>
      <c r="C1150" s="367"/>
      <c r="D1150" s="367"/>
      <c r="E1150" s="368"/>
      <c r="F1150" s="368"/>
      <c r="G1150" s="367"/>
      <c r="H1150" s="367"/>
      <c r="I1150" s="367"/>
      <c r="J1150" s="367"/>
      <c r="K1150" s="367"/>
      <c r="L1150" s="367"/>
      <c r="M1150" s="367"/>
      <c r="N1150" s="367"/>
      <c r="O1150" s="367"/>
      <c r="P1150" s="367"/>
      <c r="Q1150" s="367"/>
      <c r="R1150" s="367"/>
      <c r="S1150" s="367"/>
      <c r="T1150" s="367"/>
      <c r="U1150" s="367"/>
    </row>
    <row r="1151">
      <c r="A1151" s="367"/>
      <c r="B1151" s="367"/>
      <c r="C1151" s="367"/>
      <c r="D1151" s="367"/>
      <c r="E1151" s="368"/>
      <c r="F1151" s="368"/>
      <c r="G1151" s="367"/>
      <c r="H1151" s="367"/>
      <c r="I1151" s="367"/>
      <c r="J1151" s="367"/>
      <c r="K1151" s="367"/>
      <c r="L1151" s="367"/>
      <c r="M1151" s="367"/>
      <c r="N1151" s="367"/>
      <c r="O1151" s="367"/>
      <c r="P1151" s="367"/>
      <c r="Q1151" s="367"/>
      <c r="R1151" s="367"/>
      <c r="S1151" s="367"/>
      <c r="T1151" s="367"/>
      <c r="U1151" s="367"/>
    </row>
    <row r="1152">
      <c r="A1152" s="367"/>
      <c r="B1152" s="367"/>
      <c r="C1152" s="367"/>
      <c r="D1152" s="367"/>
      <c r="E1152" s="368"/>
      <c r="F1152" s="368"/>
      <c r="G1152" s="367"/>
      <c r="H1152" s="367"/>
      <c r="I1152" s="367"/>
      <c r="J1152" s="367"/>
      <c r="K1152" s="367"/>
      <c r="L1152" s="367"/>
      <c r="M1152" s="367"/>
      <c r="N1152" s="367"/>
      <c r="O1152" s="367"/>
      <c r="P1152" s="367"/>
      <c r="Q1152" s="367"/>
      <c r="R1152" s="367"/>
      <c r="S1152" s="367"/>
      <c r="T1152" s="367"/>
      <c r="U1152" s="367"/>
    </row>
    <row r="1153">
      <c r="A1153" s="367"/>
      <c r="B1153" s="367"/>
      <c r="C1153" s="367"/>
      <c r="D1153" s="367"/>
      <c r="E1153" s="368"/>
      <c r="F1153" s="368"/>
      <c r="G1153" s="367"/>
      <c r="H1153" s="367"/>
      <c r="I1153" s="367"/>
      <c r="J1153" s="367"/>
      <c r="K1153" s="367"/>
      <c r="L1153" s="367"/>
      <c r="M1153" s="367"/>
      <c r="N1153" s="367"/>
      <c r="O1153" s="367"/>
      <c r="P1153" s="367"/>
      <c r="Q1153" s="367"/>
      <c r="R1153" s="367"/>
      <c r="S1153" s="367"/>
      <c r="T1153" s="367"/>
      <c r="U1153" s="367"/>
    </row>
    <row r="1154">
      <c r="A1154" s="367"/>
      <c r="B1154" s="367"/>
      <c r="C1154" s="367"/>
      <c r="D1154" s="367"/>
      <c r="E1154" s="368"/>
      <c r="F1154" s="368"/>
      <c r="G1154" s="367"/>
      <c r="H1154" s="367"/>
      <c r="I1154" s="367"/>
      <c r="J1154" s="367"/>
      <c r="K1154" s="367"/>
      <c r="L1154" s="367"/>
      <c r="M1154" s="367"/>
      <c r="N1154" s="367"/>
      <c r="O1154" s="367"/>
      <c r="P1154" s="367"/>
      <c r="Q1154" s="367"/>
      <c r="R1154" s="367"/>
      <c r="S1154" s="367"/>
      <c r="T1154" s="367"/>
      <c r="U1154" s="367"/>
    </row>
    <row r="1155">
      <c r="A1155" s="367"/>
      <c r="B1155" s="367"/>
      <c r="C1155" s="367"/>
      <c r="D1155" s="367"/>
      <c r="E1155" s="368"/>
      <c r="F1155" s="368"/>
      <c r="G1155" s="367"/>
      <c r="H1155" s="367"/>
      <c r="I1155" s="367"/>
      <c r="J1155" s="367"/>
      <c r="K1155" s="367"/>
      <c r="L1155" s="367"/>
      <c r="M1155" s="367"/>
      <c r="N1155" s="367"/>
      <c r="O1155" s="367"/>
      <c r="P1155" s="367"/>
      <c r="Q1155" s="367"/>
      <c r="R1155" s="367"/>
      <c r="S1155" s="367"/>
      <c r="T1155" s="367"/>
      <c r="U1155" s="367"/>
    </row>
    <row r="1156">
      <c r="A1156" s="367"/>
      <c r="B1156" s="367"/>
      <c r="C1156" s="367"/>
      <c r="D1156" s="367"/>
      <c r="E1156" s="368"/>
      <c r="F1156" s="368"/>
      <c r="G1156" s="367"/>
      <c r="H1156" s="367"/>
      <c r="I1156" s="367"/>
      <c r="J1156" s="367"/>
      <c r="K1156" s="367"/>
      <c r="L1156" s="367"/>
      <c r="M1156" s="367"/>
      <c r="N1156" s="367"/>
      <c r="O1156" s="367"/>
      <c r="P1156" s="367"/>
      <c r="Q1156" s="367"/>
      <c r="R1156" s="367"/>
      <c r="S1156" s="367"/>
      <c r="T1156" s="367"/>
      <c r="U1156" s="367"/>
    </row>
    <row r="1157">
      <c r="A1157" s="367"/>
      <c r="B1157" s="367"/>
      <c r="C1157" s="367"/>
      <c r="D1157" s="367"/>
      <c r="E1157" s="368"/>
      <c r="F1157" s="368"/>
      <c r="G1157" s="367"/>
      <c r="H1157" s="367"/>
      <c r="I1157" s="367"/>
      <c r="J1157" s="367"/>
      <c r="K1157" s="367"/>
      <c r="L1157" s="367"/>
      <c r="M1157" s="367"/>
      <c r="N1157" s="367"/>
      <c r="O1157" s="367"/>
      <c r="P1157" s="367"/>
      <c r="Q1157" s="367"/>
      <c r="R1157" s="367"/>
      <c r="S1157" s="367"/>
      <c r="T1157" s="367"/>
      <c r="U1157" s="367"/>
    </row>
    <row r="1158">
      <c r="A1158" s="367"/>
      <c r="B1158" s="367"/>
      <c r="C1158" s="367"/>
      <c r="D1158" s="367"/>
      <c r="E1158" s="368"/>
      <c r="F1158" s="368"/>
      <c r="G1158" s="367"/>
      <c r="H1158" s="367"/>
      <c r="I1158" s="367"/>
      <c r="J1158" s="367"/>
      <c r="K1158" s="367"/>
      <c r="L1158" s="367"/>
      <c r="M1158" s="367"/>
      <c r="N1158" s="367"/>
      <c r="O1158" s="367"/>
      <c r="P1158" s="367"/>
      <c r="Q1158" s="367"/>
      <c r="R1158" s="367"/>
      <c r="S1158" s="367"/>
      <c r="T1158" s="367"/>
      <c r="U1158" s="367"/>
    </row>
    <row r="1159">
      <c r="A1159" s="367"/>
      <c r="B1159" s="367"/>
      <c r="C1159" s="367"/>
      <c r="D1159" s="367"/>
      <c r="E1159" s="368"/>
      <c r="F1159" s="368"/>
      <c r="G1159" s="367"/>
      <c r="H1159" s="367"/>
      <c r="I1159" s="367"/>
      <c r="J1159" s="367"/>
      <c r="K1159" s="367"/>
      <c r="L1159" s="367"/>
      <c r="M1159" s="367"/>
      <c r="N1159" s="367"/>
      <c r="O1159" s="367"/>
      <c r="P1159" s="367"/>
      <c r="Q1159" s="367"/>
      <c r="R1159" s="367"/>
      <c r="S1159" s="367"/>
      <c r="T1159" s="367"/>
      <c r="U1159" s="367"/>
    </row>
    <row r="1160">
      <c r="A1160" s="367"/>
      <c r="B1160" s="367"/>
      <c r="C1160" s="367"/>
      <c r="D1160" s="367"/>
      <c r="E1160" s="368"/>
      <c r="F1160" s="368"/>
      <c r="G1160" s="367"/>
      <c r="H1160" s="367"/>
      <c r="I1160" s="367"/>
      <c r="J1160" s="367"/>
      <c r="K1160" s="367"/>
      <c r="L1160" s="367"/>
      <c r="M1160" s="367"/>
      <c r="N1160" s="367"/>
      <c r="O1160" s="367"/>
      <c r="P1160" s="367"/>
      <c r="Q1160" s="367"/>
      <c r="R1160" s="367"/>
      <c r="S1160" s="367"/>
      <c r="T1160" s="367"/>
      <c r="U1160" s="367"/>
    </row>
    <row r="1161">
      <c r="A1161" s="367"/>
      <c r="B1161" s="367"/>
      <c r="C1161" s="367"/>
      <c r="D1161" s="367"/>
      <c r="E1161" s="368"/>
      <c r="F1161" s="368"/>
      <c r="G1161" s="367"/>
      <c r="H1161" s="367"/>
      <c r="I1161" s="367"/>
      <c r="J1161" s="367"/>
      <c r="K1161" s="367"/>
      <c r="L1161" s="367"/>
      <c r="M1161" s="367"/>
      <c r="N1161" s="367"/>
      <c r="O1161" s="367"/>
      <c r="P1161" s="367"/>
      <c r="Q1161" s="367"/>
      <c r="R1161" s="367"/>
      <c r="S1161" s="367"/>
      <c r="T1161" s="367"/>
      <c r="U1161" s="367"/>
    </row>
    <row r="1162">
      <c r="A1162" s="367"/>
      <c r="B1162" s="367"/>
      <c r="C1162" s="367"/>
      <c r="D1162" s="367"/>
      <c r="E1162" s="368"/>
      <c r="F1162" s="368"/>
      <c r="G1162" s="367"/>
      <c r="H1162" s="367"/>
      <c r="I1162" s="367"/>
      <c r="J1162" s="367"/>
      <c r="K1162" s="367"/>
      <c r="L1162" s="367"/>
      <c r="M1162" s="367"/>
      <c r="N1162" s="367"/>
      <c r="O1162" s="367"/>
      <c r="P1162" s="367"/>
      <c r="Q1162" s="367"/>
      <c r="R1162" s="367"/>
      <c r="S1162" s="367"/>
      <c r="T1162" s="367"/>
      <c r="U1162" s="367"/>
    </row>
    <row r="1163">
      <c r="A1163" s="367"/>
      <c r="B1163" s="367"/>
      <c r="C1163" s="367"/>
      <c r="D1163" s="367"/>
      <c r="E1163" s="368"/>
      <c r="F1163" s="368"/>
      <c r="G1163" s="367"/>
      <c r="H1163" s="367"/>
      <c r="I1163" s="367"/>
      <c r="J1163" s="367"/>
      <c r="K1163" s="367"/>
      <c r="L1163" s="367"/>
      <c r="M1163" s="367"/>
      <c r="N1163" s="367"/>
      <c r="O1163" s="367"/>
      <c r="P1163" s="367"/>
      <c r="Q1163" s="367"/>
      <c r="R1163" s="367"/>
      <c r="S1163" s="367"/>
      <c r="T1163" s="367"/>
      <c r="U1163" s="367"/>
    </row>
    <row r="1164">
      <c r="A1164" s="367"/>
      <c r="B1164" s="367"/>
      <c r="C1164" s="367"/>
      <c r="D1164" s="367"/>
      <c r="E1164" s="368"/>
      <c r="F1164" s="368"/>
      <c r="G1164" s="367"/>
      <c r="H1164" s="367"/>
      <c r="I1164" s="367"/>
      <c r="J1164" s="367"/>
      <c r="K1164" s="367"/>
      <c r="L1164" s="367"/>
      <c r="M1164" s="367"/>
      <c r="N1164" s="367"/>
      <c r="O1164" s="367"/>
      <c r="P1164" s="367"/>
      <c r="Q1164" s="367"/>
      <c r="R1164" s="367"/>
      <c r="S1164" s="367"/>
      <c r="T1164" s="367"/>
      <c r="U1164" s="367"/>
    </row>
    <row r="1165">
      <c r="A1165" s="367"/>
      <c r="B1165" s="367"/>
      <c r="C1165" s="367"/>
      <c r="D1165" s="367"/>
      <c r="E1165" s="368"/>
      <c r="F1165" s="368"/>
      <c r="G1165" s="367"/>
      <c r="H1165" s="367"/>
      <c r="I1165" s="367"/>
      <c r="J1165" s="367"/>
      <c r="K1165" s="367"/>
      <c r="L1165" s="367"/>
      <c r="M1165" s="367"/>
      <c r="N1165" s="367"/>
      <c r="O1165" s="367"/>
      <c r="P1165" s="367"/>
      <c r="Q1165" s="367"/>
      <c r="R1165" s="367"/>
      <c r="S1165" s="367"/>
      <c r="T1165" s="367"/>
      <c r="U1165" s="367"/>
    </row>
    <row r="1166">
      <c r="A1166" s="367"/>
      <c r="B1166" s="367"/>
      <c r="C1166" s="367"/>
      <c r="D1166" s="367"/>
      <c r="E1166" s="368"/>
      <c r="F1166" s="368"/>
      <c r="G1166" s="367"/>
      <c r="H1166" s="367"/>
      <c r="I1166" s="367"/>
      <c r="J1166" s="367"/>
      <c r="K1166" s="367"/>
      <c r="L1166" s="367"/>
      <c r="M1166" s="367"/>
      <c r="N1166" s="367"/>
      <c r="O1166" s="367"/>
      <c r="P1166" s="367"/>
      <c r="Q1166" s="367"/>
      <c r="R1166" s="367"/>
      <c r="S1166" s="367"/>
      <c r="T1166" s="367"/>
      <c r="U1166" s="367"/>
    </row>
    <row r="1167">
      <c r="A1167" s="367"/>
      <c r="B1167" s="367"/>
      <c r="C1167" s="367"/>
      <c r="D1167" s="367"/>
      <c r="E1167" s="368"/>
      <c r="F1167" s="368"/>
      <c r="G1167" s="367"/>
      <c r="H1167" s="367"/>
      <c r="I1167" s="367"/>
      <c r="J1167" s="367"/>
      <c r="K1167" s="367"/>
      <c r="L1167" s="367"/>
      <c r="M1167" s="367"/>
      <c r="N1167" s="367"/>
      <c r="O1167" s="367"/>
      <c r="P1167" s="367"/>
      <c r="Q1167" s="367"/>
      <c r="R1167" s="367"/>
      <c r="S1167" s="367"/>
      <c r="T1167" s="367"/>
      <c r="U1167" s="367"/>
    </row>
    <row r="1168">
      <c r="A1168" s="367"/>
      <c r="B1168" s="367"/>
      <c r="C1168" s="367"/>
      <c r="D1168" s="367"/>
      <c r="E1168" s="368"/>
      <c r="F1168" s="368"/>
      <c r="G1168" s="367"/>
      <c r="H1168" s="367"/>
      <c r="I1168" s="367"/>
      <c r="J1168" s="367"/>
      <c r="K1168" s="367"/>
      <c r="L1168" s="367"/>
      <c r="M1168" s="367"/>
      <c r="N1168" s="367"/>
      <c r="O1168" s="367"/>
      <c r="P1168" s="367"/>
      <c r="Q1168" s="367"/>
      <c r="R1168" s="367"/>
      <c r="S1168" s="367"/>
      <c r="T1168" s="367"/>
      <c r="U1168" s="367"/>
    </row>
    <row r="1169">
      <c r="A1169" s="367"/>
      <c r="B1169" s="367"/>
      <c r="C1169" s="367"/>
      <c r="D1169" s="367"/>
      <c r="E1169" s="368"/>
      <c r="F1169" s="368"/>
      <c r="G1169" s="367"/>
      <c r="H1169" s="367"/>
      <c r="I1169" s="367"/>
      <c r="J1169" s="367"/>
      <c r="K1169" s="367"/>
      <c r="L1169" s="367"/>
      <c r="M1169" s="367"/>
      <c r="N1169" s="367"/>
      <c r="O1169" s="367"/>
      <c r="P1169" s="367"/>
      <c r="Q1169" s="367"/>
      <c r="R1169" s="367"/>
      <c r="S1169" s="367"/>
      <c r="T1169" s="367"/>
      <c r="U1169" s="367"/>
    </row>
    <row r="1170">
      <c r="A1170" s="367"/>
      <c r="B1170" s="367"/>
      <c r="C1170" s="367"/>
      <c r="D1170" s="367"/>
      <c r="E1170" s="368"/>
      <c r="F1170" s="368"/>
      <c r="G1170" s="367"/>
      <c r="H1170" s="367"/>
      <c r="I1170" s="367"/>
      <c r="J1170" s="367"/>
      <c r="K1170" s="367"/>
      <c r="L1170" s="367"/>
      <c r="M1170" s="367"/>
      <c r="N1170" s="367"/>
      <c r="O1170" s="367"/>
      <c r="P1170" s="367"/>
      <c r="Q1170" s="367"/>
      <c r="R1170" s="367"/>
      <c r="S1170" s="367"/>
      <c r="T1170" s="367"/>
      <c r="U1170" s="367"/>
    </row>
    <row r="1171">
      <c r="A1171" s="367"/>
      <c r="B1171" s="367"/>
      <c r="C1171" s="367"/>
      <c r="D1171" s="367"/>
      <c r="E1171" s="368"/>
      <c r="F1171" s="368"/>
      <c r="G1171" s="367"/>
      <c r="H1171" s="367"/>
      <c r="I1171" s="367"/>
      <c r="J1171" s="367"/>
      <c r="K1171" s="367"/>
      <c r="L1171" s="367"/>
      <c r="M1171" s="367"/>
      <c r="N1171" s="367"/>
      <c r="O1171" s="367"/>
      <c r="P1171" s="367"/>
      <c r="Q1171" s="367"/>
      <c r="R1171" s="367"/>
      <c r="S1171" s="367"/>
      <c r="T1171" s="367"/>
      <c r="U1171" s="367"/>
    </row>
    <row r="1172">
      <c r="A1172" s="367"/>
      <c r="B1172" s="367"/>
      <c r="C1172" s="367"/>
      <c r="D1172" s="367"/>
      <c r="E1172" s="368"/>
      <c r="F1172" s="368"/>
      <c r="G1172" s="367"/>
      <c r="H1172" s="367"/>
      <c r="I1172" s="367"/>
      <c r="J1172" s="367"/>
      <c r="K1172" s="367"/>
      <c r="L1172" s="367"/>
      <c r="M1172" s="367"/>
      <c r="N1172" s="367"/>
      <c r="O1172" s="367"/>
      <c r="P1172" s="367"/>
      <c r="Q1172" s="367"/>
      <c r="R1172" s="367"/>
      <c r="S1172" s="367"/>
      <c r="T1172" s="367"/>
      <c r="U1172" s="367"/>
    </row>
    <row r="1173">
      <c r="A1173" s="367"/>
      <c r="B1173" s="367"/>
      <c r="C1173" s="367"/>
      <c r="D1173" s="367"/>
      <c r="E1173" s="368"/>
      <c r="F1173" s="368"/>
      <c r="G1173" s="367"/>
      <c r="H1173" s="367"/>
      <c r="I1173" s="367"/>
      <c r="J1173" s="367"/>
      <c r="K1173" s="367"/>
      <c r="L1173" s="367"/>
      <c r="M1173" s="367"/>
      <c r="N1173" s="367"/>
      <c r="O1173" s="367"/>
      <c r="P1173" s="367"/>
      <c r="Q1173" s="367"/>
      <c r="R1173" s="367"/>
      <c r="S1173" s="367"/>
      <c r="T1173" s="367"/>
      <c r="U1173" s="367"/>
    </row>
    <row r="1174">
      <c r="A1174" s="367"/>
      <c r="B1174" s="367"/>
      <c r="C1174" s="367"/>
      <c r="D1174" s="367"/>
      <c r="E1174" s="368"/>
      <c r="F1174" s="368"/>
      <c r="G1174" s="367"/>
      <c r="H1174" s="367"/>
      <c r="I1174" s="367"/>
      <c r="J1174" s="367"/>
      <c r="K1174" s="367"/>
      <c r="L1174" s="367"/>
      <c r="M1174" s="367"/>
      <c r="N1174" s="367"/>
      <c r="O1174" s="367"/>
      <c r="P1174" s="367"/>
      <c r="Q1174" s="367"/>
      <c r="R1174" s="367"/>
      <c r="S1174" s="367"/>
      <c r="T1174" s="367"/>
      <c r="U1174" s="367"/>
    </row>
    <row r="1175">
      <c r="A1175" s="367"/>
      <c r="B1175" s="367"/>
      <c r="C1175" s="367"/>
      <c r="D1175" s="367"/>
      <c r="E1175" s="368"/>
      <c r="F1175" s="368"/>
      <c r="G1175" s="367"/>
      <c r="H1175" s="367"/>
      <c r="I1175" s="367"/>
      <c r="J1175" s="367"/>
      <c r="K1175" s="367"/>
      <c r="L1175" s="367"/>
      <c r="M1175" s="367"/>
      <c r="N1175" s="367"/>
      <c r="O1175" s="367"/>
      <c r="P1175" s="367"/>
      <c r="Q1175" s="367"/>
      <c r="R1175" s="367"/>
      <c r="S1175" s="367"/>
      <c r="T1175" s="367"/>
      <c r="U1175" s="367"/>
    </row>
    <row r="1176">
      <c r="A1176" s="367"/>
      <c r="B1176" s="367"/>
      <c r="C1176" s="367"/>
      <c r="D1176" s="367"/>
      <c r="E1176" s="368"/>
      <c r="F1176" s="368"/>
      <c r="G1176" s="367"/>
      <c r="H1176" s="367"/>
      <c r="I1176" s="367"/>
      <c r="J1176" s="367"/>
      <c r="K1176" s="367"/>
      <c r="L1176" s="367"/>
      <c r="M1176" s="367"/>
      <c r="N1176" s="367"/>
      <c r="O1176" s="367"/>
      <c r="P1176" s="367"/>
      <c r="Q1176" s="367"/>
      <c r="R1176" s="367"/>
      <c r="S1176" s="367"/>
      <c r="T1176" s="367"/>
      <c r="U1176" s="367"/>
    </row>
    <row r="1177">
      <c r="A1177" s="367"/>
      <c r="B1177" s="367"/>
      <c r="C1177" s="367"/>
      <c r="D1177" s="367"/>
      <c r="E1177" s="368"/>
      <c r="F1177" s="368"/>
      <c r="G1177" s="367"/>
      <c r="H1177" s="367"/>
      <c r="I1177" s="367"/>
      <c r="J1177" s="367"/>
      <c r="K1177" s="367"/>
      <c r="L1177" s="367"/>
      <c r="M1177" s="367"/>
      <c r="N1177" s="367"/>
      <c r="O1177" s="367"/>
      <c r="P1177" s="367"/>
      <c r="Q1177" s="367"/>
      <c r="R1177" s="367"/>
      <c r="S1177" s="367"/>
      <c r="T1177" s="367"/>
      <c r="U1177" s="367"/>
    </row>
    <row r="1178">
      <c r="A1178" s="367"/>
      <c r="B1178" s="367"/>
      <c r="C1178" s="367"/>
      <c r="D1178" s="367"/>
      <c r="E1178" s="368"/>
      <c r="F1178" s="368"/>
      <c r="G1178" s="367"/>
      <c r="H1178" s="367"/>
      <c r="I1178" s="367"/>
      <c r="J1178" s="367"/>
      <c r="K1178" s="367"/>
      <c r="L1178" s="367"/>
      <c r="M1178" s="367"/>
      <c r="N1178" s="367"/>
      <c r="O1178" s="367"/>
      <c r="P1178" s="367"/>
      <c r="Q1178" s="367"/>
      <c r="R1178" s="367"/>
      <c r="S1178" s="367"/>
      <c r="T1178" s="367"/>
      <c r="U1178" s="367"/>
    </row>
    <row r="1179">
      <c r="A1179" s="367"/>
      <c r="B1179" s="367"/>
      <c r="C1179" s="367"/>
      <c r="D1179" s="367"/>
      <c r="E1179" s="368"/>
      <c r="F1179" s="368"/>
      <c r="G1179" s="367"/>
      <c r="H1179" s="367"/>
      <c r="I1179" s="367"/>
      <c r="J1179" s="367"/>
      <c r="K1179" s="367"/>
      <c r="L1179" s="367"/>
      <c r="M1179" s="367"/>
      <c r="N1179" s="367"/>
      <c r="O1179" s="367"/>
      <c r="P1179" s="367"/>
      <c r="Q1179" s="367"/>
      <c r="R1179" s="367"/>
      <c r="S1179" s="367"/>
      <c r="T1179" s="367"/>
      <c r="U1179" s="367"/>
    </row>
    <row r="1180">
      <c r="A1180" s="367"/>
      <c r="B1180" s="367"/>
      <c r="C1180" s="367"/>
      <c r="D1180" s="367"/>
      <c r="E1180" s="368"/>
      <c r="F1180" s="368"/>
      <c r="G1180" s="367"/>
      <c r="H1180" s="367"/>
      <c r="I1180" s="367"/>
      <c r="J1180" s="367"/>
      <c r="K1180" s="367"/>
      <c r="L1180" s="367"/>
      <c r="M1180" s="367"/>
      <c r="N1180" s="367"/>
      <c r="O1180" s="367"/>
      <c r="P1180" s="367"/>
      <c r="Q1180" s="367"/>
      <c r="R1180" s="367"/>
      <c r="S1180" s="367"/>
      <c r="T1180" s="367"/>
      <c r="U1180" s="367"/>
    </row>
    <row r="1181">
      <c r="A1181" s="367"/>
      <c r="B1181" s="367"/>
      <c r="C1181" s="367"/>
      <c r="D1181" s="367"/>
      <c r="E1181" s="368"/>
      <c r="F1181" s="368"/>
      <c r="G1181" s="367"/>
      <c r="H1181" s="367"/>
      <c r="I1181" s="367"/>
      <c r="J1181" s="367"/>
      <c r="K1181" s="367"/>
      <c r="L1181" s="367"/>
      <c r="M1181" s="367"/>
      <c r="N1181" s="367"/>
      <c r="O1181" s="367"/>
      <c r="P1181" s="367"/>
      <c r="Q1181" s="367"/>
      <c r="R1181" s="367"/>
      <c r="S1181" s="367"/>
      <c r="T1181" s="367"/>
      <c r="U1181" s="367"/>
    </row>
    <row r="1182">
      <c r="A1182" s="367"/>
      <c r="B1182" s="367"/>
      <c r="C1182" s="367"/>
      <c r="D1182" s="367"/>
      <c r="E1182" s="368"/>
      <c r="F1182" s="368"/>
      <c r="G1182" s="367"/>
      <c r="H1182" s="367"/>
      <c r="I1182" s="367"/>
      <c r="J1182" s="367"/>
      <c r="K1182" s="367"/>
      <c r="L1182" s="367"/>
      <c r="M1182" s="367"/>
      <c r="N1182" s="367"/>
      <c r="O1182" s="367"/>
      <c r="P1182" s="367"/>
      <c r="Q1182" s="367"/>
      <c r="R1182" s="367"/>
      <c r="S1182" s="367"/>
      <c r="T1182" s="367"/>
      <c r="U1182" s="367"/>
    </row>
    <row r="1183">
      <c r="A1183" s="367"/>
      <c r="B1183" s="367"/>
      <c r="C1183" s="367"/>
      <c r="D1183" s="367"/>
      <c r="E1183" s="368"/>
      <c r="F1183" s="368"/>
      <c r="G1183" s="367"/>
      <c r="H1183" s="367"/>
      <c r="I1183" s="367"/>
      <c r="J1183" s="367"/>
      <c r="K1183" s="367"/>
      <c r="L1183" s="367"/>
      <c r="M1183" s="367"/>
      <c r="N1183" s="367"/>
      <c r="O1183" s="367"/>
      <c r="P1183" s="367"/>
      <c r="Q1183" s="367"/>
      <c r="R1183" s="367"/>
      <c r="S1183" s="367"/>
      <c r="T1183" s="367"/>
      <c r="U1183" s="367"/>
    </row>
    <row r="1184">
      <c r="A1184" s="367"/>
      <c r="B1184" s="367"/>
      <c r="C1184" s="367"/>
      <c r="D1184" s="367"/>
      <c r="E1184" s="368"/>
      <c r="F1184" s="368"/>
      <c r="G1184" s="367"/>
      <c r="H1184" s="367"/>
      <c r="I1184" s="367"/>
      <c r="J1184" s="367"/>
      <c r="K1184" s="367"/>
      <c r="L1184" s="367"/>
      <c r="M1184" s="367"/>
      <c r="N1184" s="367"/>
      <c r="O1184" s="367"/>
      <c r="P1184" s="367"/>
      <c r="Q1184" s="367"/>
      <c r="R1184" s="367"/>
      <c r="S1184" s="367"/>
      <c r="T1184" s="367"/>
      <c r="U1184" s="367"/>
    </row>
    <row r="1185">
      <c r="A1185" s="367"/>
      <c r="B1185" s="367"/>
      <c r="C1185" s="367"/>
      <c r="D1185" s="367"/>
      <c r="E1185" s="368"/>
      <c r="F1185" s="368"/>
      <c r="G1185" s="367"/>
      <c r="H1185" s="367"/>
      <c r="I1185" s="367"/>
      <c r="J1185" s="367"/>
      <c r="K1185" s="367"/>
      <c r="L1185" s="367"/>
      <c r="M1185" s="367"/>
      <c r="N1185" s="367"/>
      <c r="O1185" s="367"/>
      <c r="P1185" s="367"/>
      <c r="Q1185" s="367"/>
      <c r="R1185" s="367"/>
      <c r="S1185" s="367"/>
      <c r="T1185" s="367"/>
      <c r="U1185" s="367"/>
    </row>
    <row r="1186">
      <c r="A1186" s="367"/>
      <c r="B1186" s="367"/>
      <c r="C1186" s="367"/>
      <c r="D1186" s="367"/>
      <c r="E1186" s="368"/>
      <c r="F1186" s="368"/>
      <c r="G1186" s="367"/>
      <c r="H1186" s="367"/>
      <c r="I1186" s="367"/>
      <c r="J1186" s="367"/>
      <c r="K1186" s="367"/>
      <c r="L1186" s="367"/>
      <c r="M1186" s="367"/>
      <c r="N1186" s="367"/>
      <c r="O1186" s="367"/>
      <c r="P1186" s="367"/>
      <c r="Q1186" s="367"/>
      <c r="R1186" s="367"/>
      <c r="S1186" s="367"/>
      <c r="T1186" s="367"/>
      <c r="U1186" s="367"/>
    </row>
    <row r="1187">
      <c r="A1187" s="367"/>
      <c r="B1187" s="367"/>
      <c r="C1187" s="367"/>
      <c r="D1187" s="367"/>
      <c r="E1187" s="368"/>
      <c r="F1187" s="368"/>
      <c r="G1187" s="367"/>
      <c r="H1187" s="367"/>
      <c r="I1187" s="367"/>
      <c r="J1187" s="367"/>
      <c r="K1187" s="367"/>
      <c r="L1187" s="367"/>
      <c r="M1187" s="367"/>
      <c r="N1187" s="367"/>
      <c r="O1187" s="367"/>
      <c r="P1187" s="367"/>
      <c r="Q1187" s="367"/>
      <c r="R1187" s="367"/>
      <c r="S1187" s="367"/>
      <c r="T1187" s="367"/>
      <c r="U1187" s="367"/>
    </row>
    <row r="1188">
      <c r="A1188" s="367"/>
      <c r="B1188" s="367"/>
      <c r="C1188" s="367"/>
      <c r="D1188" s="367"/>
      <c r="E1188" s="368"/>
      <c r="F1188" s="368"/>
      <c r="G1188" s="367"/>
      <c r="H1188" s="367"/>
      <c r="I1188" s="367"/>
      <c r="J1188" s="367"/>
      <c r="K1188" s="367"/>
      <c r="L1188" s="367"/>
      <c r="M1188" s="367"/>
      <c r="N1188" s="367"/>
      <c r="O1188" s="367"/>
      <c r="P1188" s="367"/>
      <c r="Q1188" s="367"/>
      <c r="R1188" s="367"/>
      <c r="S1188" s="367"/>
      <c r="T1188" s="367"/>
      <c r="U1188" s="367"/>
    </row>
    <row r="1189">
      <c r="A1189" s="367"/>
      <c r="B1189" s="367"/>
      <c r="C1189" s="367"/>
      <c r="D1189" s="367"/>
      <c r="E1189" s="368"/>
      <c r="F1189" s="368"/>
      <c r="G1189" s="367"/>
      <c r="H1189" s="367"/>
      <c r="I1189" s="367"/>
      <c r="J1189" s="367"/>
      <c r="K1189" s="367"/>
      <c r="L1189" s="367"/>
      <c r="M1189" s="367"/>
      <c r="N1189" s="367"/>
      <c r="O1189" s="367"/>
      <c r="P1189" s="367"/>
      <c r="Q1189" s="367"/>
      <c r="R1189" s="367"/>
      <c r="S1189" s="367"/>
      <c r="T1189" s="367"/>
      <c r="U1189" s="367"/>
    </row>
    <row r="1190">
      <c r="A1190" s="367"/>
      <c r="B1190" s="367"/>
      <c r="C1190" s="367"/>
      <c r="D1190" s="367"/>
      <c r="E1190" s="368"/>
      <c r="F1190" s="368"/>
      <c r="G1190" s="367"/>
      <c r="H1190" s="367"/>
      <c r="I1190" s="367"/>
      <c r="J1190" s="367"/>
      <c r="K1190" s="367"/>
      <c r="L1190" s="367"/>
      <c r="M1190" s="367"/>
      <c r="N1190" s="367"/>
      <c r="O1190" s="367"/>
      <c r="P1190" s="367"/>
      <c r="Q1190" s="367"/>
      <c r="R1190" s="367"/>
      <c r="S1190" s="367"/>
      <c r="T1190" s="367"/>
      <c r="U1190" s="367"/>
    </row>
    <row r="1191">
      <c r="A1191" s="367"/>
      <c r="B1191" s="367"/>
      <c r="C1191" s="367"/>
      <c r="D1191" s="367"/>
      <c r="E1191" s="368"/>
      <c r="F1191" s="368"/>
      <c r="G1191" s="367"/>
      <c r="H1191" s="367"/>
      <c r="I1191" s="367"/>
      <c r="J1191" s="367"/>
      <c r="K1191" s="367"/>
      <c r="L1191" s="367"/>
      <c r="M1191" s="367"/>
      <c r="N1191" s="367"/>
      <c r="O1191" s="367"/>
      <c r="P1191" s="367"/>
      <c r="Q1191" s="367"/>
      <c r="R1191" s="367"/>
      <c r="S1191" s="367"/>
      <c r="T1191" s="367"/>
      <c r="U1191" s="367"/>
    </row>
    <row r="1192">
      <c r="A1192" s="367"/>
      <c r="B1192" s="367"/>
      <c r="C1192" s="367"/>
      <c r="D1192" s="367"/>
      <c r="E1192" s="368"/>
      <c r="F1192" s="368"/>
      <c r="G1192" s="367"/>
      <c r="H1192" s="367"/>
      <c r="I1192" s="367"/>
      <c r="J1192" s="367"/>
      <c r="K1192" s="367"/>
      <c r="L1192" s="367"/>
      <c r="M1192" s="367"/>
      <c r="N1192" s="367"/>
      <c r="O1192" s="367"/>
      <c r="P1192" s="367"/>
      <c r="Q1192" s="367"/>
      <c r="R1192" s="367"/>
      <c r="S1192" s="367"/>
      <c r="T1192" s="367"/>
      <c r="U1192" s="367"/>
    </row>
    <row r="1193">
      <c r="A1193" s="367"/>
      <c r="B1193" s="367"/>
      <c r="C1193" s="367"/>
      <c r="D1193" s="367"/>
      <c r="E1193" s="368"/>
      <c r="F1193" s="368"/>
      <c r="G1193" s="367"/>
      <c r="H1193" s="367"/>
      <c r="I1193" s="367"/>
      <c r="J1193" s="367"/>
      <c r="K1193" s="367"/>
      <c r="L1193" s="367"/>
      <c r="M1193" s="367"/>
      <c r="N1193" s="367"/>
      <c r="O1193" s="367"/>
      <c r="P1193" s="367"/>
      <c r="Q1193" s="367"/>
      <c r="R1193" s="367"/>
      <c r="S1193" s="367"/>
      <c r="T1193" s="367"/>
      <c r="U1193" s="367"/>
    </row>
    <row r="1194">
      <c r="A1194" s="367"/>
      <c r="B1194" s="367"/>
      <c r="C1194" s="367"/>
      <c r="D1194" s="367"/>
      <c r="E1194" s="368"/>
      <c r="F1194" s="368"/>
      <c r="G1194" s="367"/>
      <c r="H1194" s="367"/>
      <c r="I1194" s="367"/>
      <c r="J1194" s="367"/>
      <c r="K1194" s="367"/>
      <c r="L1194" s="367"/>
      <c r="M1194" s="367"/>
      <c r="N1194" s="367"/>
      <c r="O1194" s="367"/>
      <c r="P1194" s="367"/>
      <c r="Q1194" s="367"/>
      <c r="R1194" s="367"/>
      <c r="S1194" s="367"/>
      <c r="T1194" s="367"/>
      <c r="U1194" s="367"/>
    </row>
    <row r="1195">
      <c r="A1195" s="367"/>
      <c r="B1195" s="367"/>
      <c r="C1195" s="367"/>
      <c r="D1195" s="367"/>
      <c r="E1195" s="368"/>
      <c r="F1195" s="368"/>
      <c r="G1195" s="367"/>
      <c r="H1195" s="367"/>
      <c r="I1195" s="367"/>
      <c r="J1195" s="367"/>
      <c r="K1195" s="367"/>
      <c r="L1195" s="367"/>
      <c r="M1195" s="367"/>
      <c r="N1195" s="367"/>
      <c r="O1195" s="367"/>
      <c r="P1195" s="367"/>
      <c r="Q1195" s="367"/>
      <c r="R1195" s="367"/>
      <c r="S1195" s="367"/>
      <c r="T1195" s="367"/>
      <c r="U1195" s="367"/>
    </row>
    <row r="1196">
      <c r="A1196" s="367"/>
      <c r="B1196" s="367"/>
      <c r="C1196" s="367"/>
      <c r="D1196" s="367"/>
      <c r="E1196" s="368"/>
      <c r="F1196" s="368"/>
      <c r="G1196" s="367"/>
      <c r="H1196" s="367"/>
      <c r="I1196" s="367"/>
      <c r="J1196" s="367"/>
      <c r="K1196" s="367"/>
      <c r="L1196" s="367"/>
      <c r="M1196" s="367"/>
      <c r="N1196" s="367"/>
      <c r="O1196" s="367"/>
      <c r="P1196" s="367"/>
      <c r="Q1196" s="367"/>
      <c r="R1196" s="367"/>
      <c r="S1196" s="367"/>
      <c r="T1196" s="367"/>
      <c r="U1196" s="367"/>
    </row>
    <row r="1197">
      <c r="A1197" s="367"/>
      <c r="B1197" s="367"/>
      <c r="C1197" s="367"/>
      <c r="D1197" s="367"/>
      <c r="E1197" s="368"/>
      <c r="F1197" s="368"/>
      <c r="G1197" s="367"/>
      <c r="H1197" s="367"/>
      <c r="I1197" s="367"/>
      <c r="J1197" s="367"/>
      <c r="K1197" s="367"/>
      <c r="L1197" s="367"/>
      <c r="M1197" s="367"/>
      <c r="N1197" s="367"/>
      <c r="O1197" s="367"/>
      <c r="P1197" s="367"/>
      <c r="Q1197" s="367"/>
      <c r="R1197" s="367"/>
      <c r="S1197" s="367"/>
      <c r="T1197" s="367"/>
      <c r="U1197" s="367"/>
    </row>
    <row r="1198">
      <c r="A1198" s="367"/>
      <c r="B1198" s="367"/>
      <c r="C1198" s="367"/>
      <c r="D1198" s="367"/>
      <c r="E1198" s="368"/>
      <c r="F1198" s="368"/>
      <c r="G1198" s="367"/>
      <c r="H1198" s="367"/>
      <c r="I1198" s="367"/>
      <c r="J1198" s="367"/>
      <c r="K1198" s="367"/>
      <c r="L1198" s="367"/>
      <c r="M1198" s="367"/>
      <c r="N1198" s="367"/>
      <c r="O1198" s="367"/>
      <c r="P1198" s="367"/>
      <c r="Q1198" s="367"/>
      <c r="R1198" s="367"/>
      <c r="S1198" s="367"/>
      <c r="T1198" s="367"/>
      <c r="U1198" s="367"/>
    </row>
    <row r="1199">
      <c r="A1199" s="367"/>
      <c r="B1199" s="367"/>
      <c r="C1199" s="367"/>
      <c r="D1199" s="367"/>
      <c r="E1199" s="368"/>
      <c r="F1199" s="368"/>
      <c r="G1199" s="367"/>
      <c r="H1199" s="367"/>
      <c r="I1199" s="367"/>
      <c r="J1199" s="367"/>
      <c r="K1199" s="367"/>
      <c r="L1199" s="367"/>
      <c r="M1199" s="367"/>
      <c r="N1199" s="367"/>
      <c r="O1199" s="367"/>
      <c r="P1199" s="367"/>
      <c r="Q1199" s="367"/>
      <c r="R1199" s="367"/>
      <c r="S1199" s="367"/>
      <c r="T1199" s="367"/>
      <c r="U1199" s="367"/>
    </row>
    <row r="1200">
      <c r="A1200" s="367"/>
      <c r="B1200" s="367"/>
      <c r="C1200" s="367"/>
      <c r="D1200" s="367"/>
      <c r="E1200" s="368"/>
      <c r="F1200" s="368"/>
      <c r="G1200" s="367"/>
      <c r="H1200" s="367"/>
      <c r="I1200" s="367"/>
      <c r="J1200" s="367"/>
      <c r="K1200" s="367"/>
      <c r="L1200" s="367"/>
      <c r="M1200" s="367"/>
      <c r="N1200" s="367"/>
      <c r="O1200" s="367"/>
      <c r="P1200" s="367"/>
      <c r="Q1200" s="367"/>
      <c r="R1200" s="367"/>
      <c r="S1200" s="367"/>
      <c r="T1200" s="367"/>
      <c r="U1200" s="367"/>
    </row>
    <row r="1201">
      <c r="A1201" s="367"/>
      <c r="B1201" s="367"/>
      <c r="C1201" s="367"/>
      <c r="D1201" s="367"/>
      <c r="E1201" s="368"/>
      <c r="F1201" s="368"/>
      <c r="G1201" s="367"/>
      <c r="H1201" s="367"/>
      <c r="I1201" s="367"/>
      <c r="J1201" s="367"/>
      <c r="K1201" s="367"/>
      <c r="L1201" s="367"/>
      <c r="M1201" s="367"/>
      <c r="N1201" s="367"/>
      <c r="O1201" s="367"/>
      <c r="P1201" s="367"/>
      <c r="Q1201" s="367"/>
      <c r="R1201" s="367"/>
      <c r="S1201" s="367"/>
      <c r="T1201" s="367"/>
      <c r="U1201" s="367"/>
    </row>
    <row r="1202">
      <c r="A1202" s="367"/>
      <c r="B1202" s="367"/>
      <c r="C1202" s="367"/>
      <c r="D1202" s="367"/>
      <c r="E1202" s="368"/>
      <c r="F1202" s="368"/>
      <c r="G1202" s="367"/>
      <c r="H1202" s="367"/>
      <c r="I1202" s="367"/>
      <c r="J1202" s="367"/>
      <c r="K1202" s="367"/>
      <c r="L1202" s="367"/>
      <c r="M1202" s="367"/>
      <c r="N1202" s="367"/>
      <c r="O1202" s="367"/>
      <c r="P1202" s="367"/>
      <c r="Q1202" s="367"/>
      <c r="R1202" s="367"/>
      <c r="S1202" s="367"/>
      <c r="T1202" s="367"/>
      <c r="U1202" s="367"/>
    </row>
    <row r="1203">
      <c r="A1203" s="367"/>
      <c r="B1203" s="367"/>
      <c r="C1203" s="367"/>
      <c r="D1203" s="367"/>
      <c r="E1203" s="368"/>
      <c r="F1203" s="368"/>
      <c r="G1203" s="367"/>
      <c r="H1203" s="367"/>
      <c r="I1203" s="367"/>
      <c r="J1203" s="367"/>
      <c r="K1203" s="367"/>
      <c r="L1203" s="367"/>
      <c r="M1203" s="367"/>
      <c r="N1203" s="367"/>
      <c r="O1203" s="367"/>
      <c r="P1203" s="367"/>
      <c r="Q1203" s="367"/>
      <c r="R1203" s="367"/>
      <c r="S1203" s="367"/>
      <c r="T1203" s="367"/>
      <c r="U1203" s="367"/>
    </row>
    <row r="1204">
      <c r="A1204" s="367"/>
      <c r="B1204" s="367"/>
      <c r="C1204" s="367"/>
      <c r="D1204" s="367"/>
      <c r="E1204" s="368"/>
      <c r="F1204" s="368"/>
      <c r="G1204" s="367"/>
      <c r="H1204" s="367"/>
      <c r="I1204" s="367"/>
      <c r="J1204" s="367"/>
      <c r="K1204" s="367"/>
      <c r="L1204" s="367"/>
      <c r="M1204" s="367"/>
      <c r="N1204" s="367"/>
      <c r="O1204" s="367"/>
      <c r="P1204" s="367"/>
      <c r="Q1204" s="367"/>
      <c r="R1204" s="367"/>
      <c r="S1204" s="367"/>
      <c r="T1204" s="367"/>
      <c r="U1204" s="367"/>
    </row>
    <row r="1205">
      <c r="A1205" s="367"/>
      <c r="B1205" s="367"/>
      <c r="C1205" s="367"/>
      <c r="D1205" s="367"/>
      <c r="E1205" s="368"/>
      <c r="F1205" s="368"/>
      <c r="G1205" s="367"/>
      <c r="H1205" s="367"/>
      <c r="I1205" s="367"/>
      <c r="J1205" s="367"/>
      <c r="K1205" s="367"/>
      <c r="L1205" s="367"/>
      <c r="M1205" s="367"/>
      <c r="N1205" s="367"/>
      <c r="O1205" s="367"/>
      <c r="P1205" s="367"/>
      <c r="Q1205" s="367"/>
      <c r="R1205" s="367"/>
      <c r="S1205" s="367"/>
      <c r="T1205" s="367"/>
      <c r="U1205" s="367"/>
    </row>
    <row r="1206">
      <c r="A1206" s="367"/>
      <c r="B1206" s="367"/>
      <c r="C1206" s="367"/>
      <c r="D1206" s="367"/>
      <c r="E1206" s="368"/>
      <c r="F1206" s="368"/>
      <c r="G1206" s="367"/>
      <c r="H1206" s="367"/>
      <c r="I1206" s="367"/>
      <c r="J1206" s="367"/>
      <c r="K1206" s="367"/>
      <c r="L1206" s="367"/>
      <c r="M1206" s="367"/>
      <c r="N1206" s="367"/>
      <c r="O1206" s="367"/>
      <c r="P1206" s="367"/>
      <c r="Q1206" s="367"/>
      <c r="R1206" s="367"/>
      <c r="S1206" s="367"/>
      <c r="T1206" s="367"/>
      <c r="U1206" s="367"/>
    </row>
    <row r="1207">
      <c r="A1207" s="367"/>
      <c r="B1207" s="367"/>
      <c r="C1207" s="367"/>
      <c r="D1207" s="367"/>
      <c r="E1207" s="368"/>
      <c r="F1207" s="368"/>
      <c r="G1207" s="367"/>
      <c r="H1207" s="367"/>
      <c r="I1207" s="367"/>
      <c r="J1207" s="367"/>
      <c r="K1207" s="367"/>
      <c r="L1207" s="367"/>
      <c r="M1207" s="367"/>
      <c r="N1207" s="367"/>
      <c r="O1207" s="367"/>
      <c r="P1207" s="367"/>
      <c r="Q1207" s="367"/>
      <c r="R1207" s="367"/>
      <c r="S1207" s="367"/>
      <c r="T1207" s="367"/>
      <c r="U1207" s="367"/>
    </row>
    <row r="1208">
      <c r="A1208" s="367"/>
      <c r="B1208" s="367"/>
      <c r="C1208" s="367"/>
      <c r="D1208" s="367"/>
      <c r="E1208" s="368"/>
      <c r="F1208" s="368"/>
      <c r="G1208" s="367"/>
      <c r="H1208" s="367"/>
      <c r="I1208" s="367"/>
      <c r="J1208" s="367"/>
      <c r="K1208" s="367"/>
      <c r="L1208" s="367"/>
      <c r="M1208" s="367"/>
      <c r="N1208" s="367"/>
      <c r="O1208" s="367"/>
      <c r="P1208" s="367"/>
      <c r="Q1208" s="367"/>
      <c r="R1208" s="367"/>
      <c r="S1208" s="367"/>
      <c r="T1208" s="367"/>
      <c r="U1208" s="367"/>
    </row>
    <row r="1209">
      <c r="A1209" s="367"/>
      <c r="B1209" s="367"/>
      <c r="C1209" s="367"/>
      <c r="D1209" s="367"/>
      <c r="E1209" s="368"/>
      <c r="F1209" s="368"/>
      <c r="G1209" s="367"/>
      <c r="H1209" s="367"/>
      <c r="I1209" s="367"/>
      <c r="J1209" s="367"/>
      <c r="K1209" s="367"/>
      <c r="L1209" s="367"/>
      <c r="M1209" s="367"/>
      <c r="N1209" s="367"/>
      <c r="O1209" s="367"/>
      <c r="P1209" s="367"/>
      <c r="Q1209" s="367"/>
      <c r="R1209" s="367"/>
      <c r="S1209" s="367"/>
      <c r="T1209" s="367"/>
      <c r="U1209" s="367"/>
    </row>
    <row r="1210">
      <c r="A1210" s="367"/>
      <c r="B1210" s="367"/>
      <c r="C1210" s="367"/>
      <c r="D1210" s="367"/>
      <c r="E1210" s="368"/>
      <c r="F1210" s="368"/>
      <c r="G1210" s="367"/>
      <c r="H1210" s="367"/>
      <c r="I1210" s="367"/>
      <c r="J1210" s="367"/>
      <c r="K1210" s="367"/>
      <c r="L1210" s="367"/>
      <c r="M1210" s="367"/>
      <c r="N1210" s="367"/>
      <c r="O1210" s="367"/>
      <c r="P1210" s="367"/>
      <c r="Q1210" s="367"/>
      <c r="R1210" s="367"/>
      <c r="S1210" s="367"/>
      <c r="T1210" s="367"/>
      <c r="U1210" s="367"/>
    </row>
    <row r="1211">
      <c r="A1211" s="367"/>
      <c r="B1211" s="367"/>
      <c r="C1211" s="367"/>
      <c r="D1211" s="367"/>
      <c r="E1211" s="368"/>
      <c r="F1211" s="368"/>
      <c r="G1211" s="367"/>
      <c r="H1211" s="367"/>
      <c r="I1211" s="367"/>
      <c r="J1211" s="367"/>
      <c r="K1211" s="367"/>
      <c r="L1211" s="367"/>
      <c r="M1211" s="367"/>
      <c r="N1211" s="367"/>
      <c r="O1211" s="367"/>
      <c r="P1211" s="367"/>
      <c r="Q1211" s="367"/>
      <c r="R1211" s="367"/>
      <c r="S1211" s="367"/>
      <c r="T1211" s="367"/>
      <c r="U1211" s="367"/>
    </row>
    <row r="1212">
      <c r="A1212" s="367"/>
      <c r="B1212" s="367"/>
      <c r="C1212" s="367"/>
      <c r="D1212" s="367"/>
      <c r="E1212" s="368"/>
      <c r="F1212" s="368"/>
      <c r="G1212" s="367"/>
      <c r="H1212" s="367"/>
      <c r="I1212" s="367"/>
      <c r="J1212" s="367"/>
      <c r="K1212" s="367"/>
      <c r="L1212" s="367"/>
      <c r="M1212" s="367"/>
      <c r="N1212" s="367"/>
      <c r="O1212" s="367"/>
      <c r="P1212" s="367"/>
      <c r="Q1212" s="367"/>
      <c r="R1212" s="367"/>
      <c r="S1212" s="367"/>
      <c r="T1212" s="367"/>
      <c r="U1212" s="367"/>
    </row>
    <row r="1213">
      <c r="A1213" s="367"/>
      <c r="B1213" s="367"/>
      <c r="C1213" s="367"/>
      <c r="D1213" s="367"/>
      <c r="E1213" s="368"/>
      <c r="F1213" s="368"/>
      <c r="G1213" s="367"/>
      <c r="H1213" s="367"/>
      <c r="I1213" s="367"/>
      <c r="J1213" s="367"/>
      <c r="K1213" s="367"/>
      <c r="L1213" s="367"/>
      <c r="M1213" s="367"/>
      <c r="N1213" s="367"/>
      <c r="O1213" s="367"/>
      <c r="P1213" s="367"/>
      <c r="Q1213" s="367"/>
      <c r="R1213" s="367"/>
      <c r="S1213" s="367"/>
      <c r="T1213" s="367"/>
      <c r="U1213" s="367"/>
    </row>
    <row r="1214">
      <c r="A1214" s="367"/>
      <c r="B1214" s="367"/>
      <c r="C1214" s="367"/>
      <c r="D1214" s="367"/>
      <c r="E1214" s="368"/>
      <c r="F1214" s="368"/>
      <c r="G1214" s="367"/>
      <c r="H1214" s="367"/>
      <c r="I1214" s="367"/>
      <c r="J1214" s="367"/>
      <c r="K1214" s="367"/>
      <c r="L1214" s="367"/>
      <c r="M1214" s="367"/>
      <c r="N1214" s="367"/>
      <c r="O1214" s="367"/>
      <c r="P1214" s="367"/>
      <c r="Q1214" s="367"/>
      <c r="R1214" s="367"/>
      <c r="S1214" s="367"/>
      <c r="T1214" s="367"/>
      <c r="U1214" s="367"/>
    </row>
    <row r="1215">
      <c r="A1215" s="367"/>
      <c r="B1215" s="367"/>
      <c r="C1215" s="367"/>
      <c r="D1215" s="367"/>
      <c r="E1215" s="368"/>
      <c r="F1215" s="368"/>
      <c r="G1215" s="367"/>
      <c r="H1215" s="367"/>
      <c r="I1215" s="367"/>
      <c r="J1215" s="367"/>
      <c r="K1215" s="367"/>
      <c r="L1215" s="367"/>
      <c r="M1215" s="367"/>
      <c r="N1215" s="367"/>
      <c r="O1215" s="367"/>
      <c r="P1215" s="367"/>
      <c r="Q1215" s="367"/>
      <c r="R1215" s="367"/>
      <c r="S1215" s="367"/>
      <c r="T1215" s="367"/>
      <c r="U1215" s="367"/>
    </row>
    <row r="1216">
      <c r="A1216" s="367"/>
      <c r="B1216" s="367"/>
      <c r="C1216" s="367"/>
      <c r="D1216" s="367"/>
      <c r="E1216" s="368"/>
      <c r="F1216" s="368"/>
      <c r="G1216" s="367"/>
      <c r="H1216" s="367"/>
      <c r="I1216" s="367"/>
      <c r="J1216" s="367"/>
      <c r="K1216" s="367"/>
      <c r="L1216" s="367"/>
      <c r="M1216" s="367"/>
      <c r="N1216" s="367"/>
      <c r="O1216" s="367"/>
      <c r="P1216" s="367"/>
      <c r="Q1216" s="367"/>
      <c r="R1216" s="367"/>
      <c r="S1216" s="367"/>
      <c r="T1216" s="367"/>
      <c r="U1216" s="367"/>
    </row>
    <row r="1217">
      <c r="A1217" s="367"/>
      <c r="B1217" s="367"/>
      <c r="C1217" s="367"/>
      <c r="D1217" s="367"/>
      <c r="E1217" s="368"/>
      <c r="F1217" s="368"/>
      <c r="G1217" s="367"/>
      <c r="H1217" s="367"/>
      <c r="I1217" s="367"/>
      <c r="J1217" s="367"/>
      <c r="K1217" s="367"/>
      <c r="L1217" s="367"/>
      <c r="M1217" s="367"/>
      <c r="N1217" s="367"/>
      <c r="O1217" s="367"/>
      <c r="P1217" s="367"/>
      <c r="Q1217" s="367"/>
      <c r="R1217" s="367"/>
      <c r="S1217" s="367"/>
      <c r="T1217" s="367"/>
      <c r="U1217" s="367"/>
    </row>
    <row r="1218">
      <c r="A1218" s="367"/>
      <c r="B1218" s="367"/>
      <c r="C1218" s="367"/>
      <c r="D1218" s="367"/>
      <c r="E1218" s="368"/>
      <c r="F1218" s="368"/>
      <c r="G1218" s="367"/>
      <c r="H1218" s="367"/>
      <c r="I1218" s="367"/>
      <c r="J1218" s="367"/>
      <c r="K1218" s="367"/>
      <c r="L1218" s="367"/>
      <c r="M1218" s="367"/>
      <c r="N1218" s="367"/>
      <c r="O1218" s="367"/>
      <c r="P1218" s="367"/>
      <c r="Q1218" s="367"/>
      <c r="R1218" s="367"/>
      <c r="S1218" s="367"/>
      <c r="T1218" s="367"/>
      <c r="U1218" s="367"/>
    </row>
    <row r="1219">
      <c r="A1219" s="367"/>
      <c r="B1219" s="367"/>
      <c r="C1219" s="367"/>
      <c r="D1219" s="367"/>
      <c r="E1219" s="368"/>
      <c r="F1219" s="368"/>
      <c r="G1219" s="367"/>
      <c r="H1219" s="367"/>
      <c r="I1219" s="367"/>
      <c r="J1219" s="367"/>
      <c r="K1219" s="367"/>
      <c r="L1219" s="367"/>
      <c r="M1219" s="367"/>
      <c r="N1219" s="367"/>
      <c r="O1219" s="367"/>
      <c r="P1219" s="367"/>
      <c r="Q1219" s="367"/>
      <c r="R1219" s="367"/>
      <c r="S1219" s="367"/>
      <c r="T1219" s="367"/>
      <c r="U1219" s="367"/>
    </row>
    <row r="1220">
      <c r="A1220" s="367"/>
      <c r="B1220" s="367"/>
      <c r="C1220" s="367"/>
      <c r="D1220" s="367"/>
      <c r="E1220" s="368"/>
      <c r="F1220" s="368"/>
      <c r="G1220" s="367"/>
      <c r="H1220" s="367"/>
      <c r="I1220" s="367"/>
      <c r="J1220" s="367"/>
      <c r="K1220" s="367"/>
      <c r="L1220" s="367"/>
      <c r="M1220" s="367"/>
      <c r="N1220" s="367"/>
      <c r="O1220" s="367"/>
      <c r="P1220" s="367"/>
      <c r="Q1220" s="367"/>
      <c r="R1220" s="367"/>
      <c r="S1220" s="367"/>
      <c r="T1220" s="367"/>
      <c r="U1220" s="367"/>
    </row>
    <row r="1221">
      <c r="A1221" s="367"/>
      <c r="B1221" s="367"/>
      <c r="C1221" s="367"/>
      <c r="D1221" s="367"/>
      <c r="E1221" s="368"/>
      <c r="F1221" s="368"/>
      <c r="G1221" s="367"/>
      <c r="H1221" s="367"/>
      <c r="I1221" s="367"/>
      <c r="J1221" s="367"/>
      <c r="K1221" s="367"/>
      <c r="L1221" s="367"/>
      <c r="M1221" s="367"/>
      <c r="N1221" s="367"/>
      <c r="O1221" s="367"/>
      <c r="P1221" s="367"/>
      <c r="Q1221" s="367"/>
      <c r="R1221" s="367"/>
      <c r="S1221" s="367"/>
      <c r="T1221" s="367"/>
      <c r="U1221" s="367"/>
    </row>
    <row r="1222">
      <c r="A1222" s="367"/>
      <c r="B1222" s="367"/>
      <c r="C1222" s="367"/>
      <c r="D1222" s="367"/>
      <c r="E1222" s="368"/>
      <c r="F1222" s="368"/>
      <c r="G1222" s="367"/>
      <c r="H1222" s="367"/>
      <c r="I1222" s="367"/>
      <c r="J1222" s="367"/>
      <c r="K1222" s="367"/>
      <c r="L1222" s="367"/>
      <c r="M1222" s="367"/>
      <c r="N1222" s="367"/>
      <c r="O1222" s="367"/>
      <c r="P1222" s="367"/>
      <c r="Q1222" s="367"/>
      <c r="R1222" s="367"/>
      <c r="S1222" s="367"/>
      <c r="T1222" s="367"/>
      <c r="U1222" s="367"/>
    </row>
    <row r="1223">
      <c r="A1223" s="367"/>
      <c r="B1223" s="367"/>
      <c r="C1223" s="367"/>
      <c r="D1223" s="367"/>
      <c r="E1223" s="368"/>
      <c r="F1223" s="368"/>
      <c r="G1223" s="367"/>
      <c r="H1223" s="367"/>
      <c r="I1223" s="367"/>
      <c r="J1223" s="367"/>
      <c r="K1223" s="367"/>
      <c r="L1223" s="367"/>
      <c r="M1223" s="367"/>
      <c r="N1223" s="367"/>
      <c r="O1223" s="367"/>
      <c r="P1223" s="367"/>
      <c r="Q1223" s="367"/>
      <c r="R1223" s="367"/>
      <c r="S1223" s="367"/>
      <c r="T1223" s="367"/>
      <c r="U1223" s="367"/>
    </row>
    <row r="1224">
      <c r="A1224" s="367"/>
      <c r="B1224" s="367"/>
      <c r="C1224" s="367"/>
      <c r="D1224" s="367"/>
      <c r="E1224" s="368"/>
      <c r="F1224" s="368"/>
      <c r="G1224" s="367"/>
      <c r="H1224" s="367"/>
      <c r="I1224" s="367"/>
      <c r="J1224" s="367"/>
      <c r="K1224" s="367"/>
      <c r="L1224" s="367"/>
      <c r="M1224" s="367"/>
      <c r="N1224" s="367"/>
      <c r="O1224" s="367"/>
      <c r="P1224" s="367"/>
      <c r="Q1224" s="367"/>
      <c r="R1224" s="367"/>
      <c r="S1224" s="367"/>
      <c r="T1224" s="367"/>
      <c r="U1224" s="367"/>
    </row>
    <row r="1225">
      <c r="A1225" s="367"/>
      <c r="B1225" s="367"/>
      <c r="C1225" s="367"/>
      <c r="D1225" s="367"/>
      <c r="E1225" s="368"/>
      <c r="F1225" s="368"/>
      <c r="G1225" s="367"/>
      <c r="H1225" s="367"/>
      <c r="I1225" s="367"/>
      <c r="J1225" s="367"/>
      <c r="K1225" s="367"/>
      <c r="L1225" s="367"/>
      <c r="M1225" s="367"/>
      <c r="N1225" s="367"/>
      <c r="O1225" s="367"/>
      <c r="P1225" s="367"/>
      <c r="Q1225" s="367"/>
      <c r="R1225" s="367"/>
      <c r="S1225" s="367"/>
      <c r="T1225" s="367"/>
      <c r="U1225" s="367"/>
    </row>
    <row r="1226">
      <c r="A1226" s="367"/>
      <c r="B1226" s="367"/>
      <c r="C1226" s="367"/>
      <c r="D1226" s="367"/>
      <c r="E1226" s="368"/>
      <c r="F1226" s="368"/>
      <c r="G1226" s="367"/>
      <c r="H1226" s="367"/>
      <c r="I1226" s="367"/>
      <c r="J1226" s="367"/>
      <c r="K1226" s="367"/>
      <c r="L1226" s="367"/>
      <c r="M1226" s="367"/>
      <c r="N1226" s="367"/>
      <c r="O1226" s="367"/>
      <c r="P1226" s="367"/>
      <c r="Q1226" s="367"/>
      <c r="R1226" s="367"/>
      <c r="S1226" s="367"/>
      <c r="T1226" s="367"/>
      <c r="U1226" s="367"/>
    </row>
    <row r="1227">
      <c r="A1227" s="367"/>
      <c r="B1227" s="367"/>
      <c r="C1227" s="367"/>
      <c r="D1227" s="367"/>
      <c r="E1227" s="368"/>
      <c r="F1227" s="368"/>
      <c r="G1227" s="367"/>
      <c r="H1227" s="367"/>
      <c r="I1227" s="367"/>
      <c r="J1227" s="367"/>
      <c r="K1227" s="367"/>
      <c r="L1227" s="367"/>
      <c r="M1227" s="367"/>
      <c r="N1227" s="367"/>
      <c r="O1227" s="367"/>
      <c r="P1227" s="367"/>
      <c r="Q1227" s="367"/>
      <c r="R1227" s="367"/>
      <c r="S1227" s="367"/>
      <c r="T1227" s="367"/>
      <c r="U1227" s="367"/>
    </row>
    <row r="1228">
      <c r="A1228" s="367"/>
      <c r="B1228" s="367"/>
      <c r="C1228" s="367"/>
      <c r="D1228" s="367"/>
      <c r="E1228" s="368"/>
      <c r="F1228" s="368"/>
      <c r="G1228" s="367"/>
      <c r="H1228" s="367"/>
      <c r="I1228" s="367"/>
      <c r="J1228" s="367"/>
      <c r="K1228" s="367"/>
      <c r="L1228" s="367"/>
      <c r="M1228" s="367"/>
      <c r="N1228" s="367"/>
      <c r="O1228" s="367"/>
      <c r="P1228" s="367"/>
      <c r="Q1228" s="367"/>
      <c r="R1228" s="367"/>
      <c r="S1228" s="367"/>
      <c r="T1228" s="367"/>
      <c r="U1228" s="367"/>
    </row>
    <row r="1229">
      <c r="A1229" s="367"/>
      <c r="B1229" s="367"/>
      <c r="C1229" s="367"/>
      <c r="D1229" s="367"/>
      <c r="E1229" s="368"/>
      <c r="F1229" s="368"/>
      <c r="G1229" s="367"/>
      <c r="H1229" s="367"/>
      <c r="I1229" s="367"/>
      <c r="J1229" s="367"/>
      <c r="K1229" s="367"/>
      <c r="L1229" s="367"/>
      <c r="M1229" s="367"/>
      <c r="N1229" s="367"/>
      <c r="O1229" s="367"/>
      <c r="P1229" s="367"/>
      <c r="Q1229" s="367"/>
      <c r="R1229" s="367"/>
      <c r="S1229" s="367"/>
      <c r="T1229" s="367"/>
      <c r="U1229" s="367"/>
    </row>
    <row r="1230">
      <c r="A1230" s="367"/>
      <c r="B1230" s="367"/>
      <c r="C1230" s="367"/>
      <c r="D1230" s="367"/>
      <c r="E1230" s="368"/>
      <c r="F1230" s="368"/>
      <c r="G1230" s="367"/>
      <c r="H1230" s="367"/>
      <c r="I1230" s="367"/>
      <c r="J1230" s="367"/>
      <c r="K1230" s="367"/>
      <c r="L1230" s="367"/>
      <c r="M1230" s="367"/>
      <c r="N1230" s="367"/>
      <c r="O1230" s="367"/>
      <c r="P1230" s="367"/>
      <c r="Q1230" s="367"/>
      <c r="R1230" s="367"/>
      <c r="S1230" s="367"/>
      <c r="T1230" s="367"/>
      <c r="U1230" s="367"/>
    </row>
    <row r="1231">
      <c r="A1231" s="367"/>
      <c r="B1231" s="367"/>
      <c r="C1231" s="367"/>
      <c r="D1231" s="367"/>
      <c r="E1231" s="368"/>
      <c r="F1231" s="368"/>
      <c r="G1231" s="367"/>
      <c r="H1231" s="367"/>
      <c r="I1231" s="367"/>
      <c r="J1231" s="367"/>
      <c r="K1231" s="367"/>
      <c r="L1231" s="367"/>
      <c r="M1231" s="367"/>
      <c r="N1231" s="367"/>
      <c r="O1231" s="367"/>
      <c r="P1231" s="367"/>
      <c r="Q1231" s="367"/>
      <c r="R1231" s="367"/>
      <c r="S1231" s="367"/>
      <c r="T1231" s="367"/>
      <c r="U1231" s="367"/>
    </row>
    <row r="1232">
      <c r="A1232" s="367"/>
      <c r="B1232" s="367"/>
      <c r="C1232" s="367"/>
      <c r="D1232" s="367"/>
      <c r="E1232" s="368"/>
      <c r="F1232" s="368"/>
      <c r="G1232" s="367"/>
      <c r="H1232" s="367"/>
      <c r="I1232" s="367"/>
      <c r="J1232" s="367"/>
      <c r="K1232" s="367"/>
      <c r="L1232" s="367"/>
      <c r="M1232" s="367"/>
      <c r="N1232" s="367"/>
      <c r="O1232" s="367"/>
      <c r="P1232" s="367"/>
      <c r="Q1232" s="367"/>
      <c r="R1232" s="367"/>
      <c r="S1232" s="367"/>
      <c r="T1232" s="367"/>
      <c r="U1232" s="367"/>
    </row>
    <row r="1233">
      <c r="A1233" s="367"/>
      <c r="B1233" s="367"/>
      <c r="C1233" s="367"/>
      <c r="D1233" s="367"/>
      <c r="E1233" s="368"/>
      <c r="F1233" s="368"/>
      <c r="G1233" s="367"/>
      <c r="H1233" s="367"/>
      <c r="I1233" s="367"/>
      <c r="J1233" s="367"/>
      <c r="K1233" s="367"/>
      <c r="L1233" s="367"/>
      <c r="M1233" s="367"/>
      <c r="N1233" s="367"/>
      <c r="O1233" s="367"/>
      <c r="P1233" s="367"/>
      <c r="Q1233" s="367"/>
      <c r="R1233" s="367"/>
      <c r="S1233" s="367"/>
      <c r="T1233" s="367"/>
      <c r="U1233" s="367"/>
    </row>
    <row r="1234">
      <c r="A1234" s="367"/>
      <c r="B1234" s="367"/>
      <c r="C1234" s="367"/>
      <c r="D1234" s="367"/>
      <c r="E1234" s="368"/>
      <c r="F1234" s="368"/>
      <c r="G1234" s="367"/>
      <c r="H1234" s="367"/>
      <c r="I1234" s="367"/>
      <c r="J1234" s="367"/>
      <c r="K1234" s="367"/>
      <c r="L1234" s="367"/>
      <c r="M1234" s="367"/>
      <c r="N1234" s="367"/>
      <c r="O1234" s="367"/>
      <c r="P1234" s="367"/>
      <c r="Q1234" s="367"/>
      <c r="R1234" s="367"/>
      <c r="S1234" s="367"/>
      <c r="T1234" s="367"/>
      <c r="U1234" s="367"/>
    </row>
    <row r="1235">
      <c r="A1235" s="367"/>
      <c r="B1235" s="367"/>
      <c r="C1235" s="367"/>
      <c r="D1235" s="367"/>
      <c r="E1235" s="368"/>
      <c r="F1235" s="368"/>
      <c r="G1235" s="367"/>
      <c r="H1235" s="367"/>
      <c r="I1235" s="367"/>
      <c r="J1235" s="367"/>
      <c r="K1235" s="367"/>
      <c r="L1235" s="367"/>
      <c r="M1235" s="367"/>
      <c r="N1235" s="367"/>
      <c r="O1235" s="367"/>
      <c r="P1235" s="367"/>
      <c r="Q1235" s="367"/>
      <c r="R1235" s="367"/>
      <c r="S1235" s="367"/>
      <c r="T1235" s="367"/>
      <c r="U1235" s="367"/>
    </row>
    <row r="1236">
      <c r="A1236" s="367"/>
      <c r="B1236" s="367"/>
      <c r="C1236" s="367"/>
      <c r="D1236" s="367"/>
      <c r="E1236" s="368"/>
      <c r="F1236" s="368"/>
      <c r="G1236" s="367"/>
      <c r="H1236" s="367"/>
      <c r="I1236" s="367"/>
      <c r="J1236" s="367"/>
      <c r="K1236" s="367"/>
      <c r="L1236" s="367"/>
      <c r="M1236" s="367"/>
      <c r="N1236" s="367"/>
      <c r="O1236" s="367"/>
      <c r="P1236" s="367"/>
      <c r="Q1236" s="367"/>
      <c r="R1236" s="367"/>
      <c r="S1236" s="367"/>
      <c r="T1236" s="367"/>
      <c r="U1236" s="367"/>
    </row>
    <row r="1237">
      <c r="A1237" s="367"/>
      <c r="B1237" s="367"/>
      <c r="C1237" s="367"/>
      <c r="D1237" s="367"/>
      <c r="E1237" s="368"/>
      <c r="F1237" s="368"/>
      <c r="G1237" s="367"/>
      <c r="H1237" s="367"/>
      <c r="I1237" s="367"/>
      <c r="J1237" s="367"/>
      <c r="K1237" s="367"/>
      <c r="L1237" s="367"/>
      <c r="M1237" s="367"/>
      <c r="N1237" s="367"/>
      <c r="O1237" s="367"/>
      <c r="P1237" s="367"/>
      <c r="Q1237" s="367"/>
      <c r="R1237" s="367"/>
      <c r="S1237" s="367"/>
      <c r="T1237" s="367"/>
      <c r="U1237" s="367"/>
    </row>
    <row r="1238">
      <c r="A1238" s="367"/>
      <c r="B1238" s="367"/>
      <c r="C1238" s="367"/>
      <c r="D1238" s="367"/>
      <c r="E1238" s="368"/>
      <c r="F1238" s="368"/>
      <c r="G1238" s="367"/>
      <c r="H1238" s="367"/>
      <c r="I1238" s="367"/>
      <c r="J1238" s="367"/>
      <c r="K1238" s="367"/>
      <c r="L1238" s="367"/>
      <c r="M1238" s="367"/>
      <c r="N1238" s="367"/>
      <c r="O1238" s="367"/>
      <c r="P1238" s="367"/>
      <c r="Q1238" s="367"/>
      <c r="R1238" s="367"/>
      <c r="S1238" s="367"/>
      <c r="T1238" s="367"/>
      <c r="U1238" s="367"/>
    </row>
    <row r="1239">
      <c r="A1239" s="367"/>
      <c r="B1239" s="367"/>
      <c r="C1239" s="367"/>
      <c r="D1239" s="367"/>
      <c r="E1239" s="368"/>
      <c r="F1239" s="368"/>
      <c r="G1239" s="367"/>
      <c r="H1239" s="367"/>
      <c r="I1239" s="367"/>
      <c r="J1239" s="367"/>
      <c r="K1239" s="367"/>
      <c r="L1239" s="367"/>
      <c r="M1239" s="367"/>
      <c r="N1239" s="367"/>
      <c r="O1239" s="367"/>
      <c r="P1239" s="367"/>
      <c r="Q1239" s="367"/>
      <c r="R1239" s="367"/>
      <c r="S1239" s="367"/>
      <c r="T1239" s="367"/>
      <c r="U1239" s="367"/>
    </row>
    <row r="1240">
      <c r="A1240" s="367"/>
      <c r="B1240" s="367"/>
      <c r="C1240" s="367"/>
      <c r="D1240" s="367"/>
      <c r="E1240" s="368"/>
      <c r="F1240" s="368"/>
      <c r="G1240" s="367"/>
      <c r="H1240" s="367"/>
      <c r="I1240" s="367"/>
      <c r="J1240" s="367"/>
      <c r="K1240" s="367"/>
      <c r="L1240" s="367"/>
      <c r="M1240" s="367"/>
      <c r="N1240" s="367"/>
      <c r="O1240" s="367"/>
      <c r="P1240" s="367"/>
      <c r="Q1240" s="367"/>
      <c r="R1240" s="367"/>
      <c r="S1240" s="367"/>
      <c r="T1240" s="367"/>
      <c r="U1240" s="367"/>
    </row>
    <row r="1241">
      <c r="A1241" s="367"/>
      <c r="B1241" s="367"/>
      <c r="C1241" s="367"/>
      <c r="D1241" s="367"/>
      <c r="E1241" s="368"/>
      <c r="F1241" s="368"/>
      <c r="G1241" s="367"/>
      <c r="H1241" s="367"/>
      <c r="I1241" s="367"/>
      <c r="J1241" s="367"/>
      <c r="K1241" s="367"/>
      <c r="L1241" s="367"/>
      <c r="M1241" s="367"/>
      <c r="N1241" s="367"/>
      <c r="O1241" s="367"/>
      <c r="P1241" s="367"/>
      <c r="Q1241" s="367"/>
      <c r="R1241" s="367"/>
      <c r="S1241" s="367"/>
      <c r="T1241" s="367"/>
      <c r="U1241" s="367"/>
    </row>
    <row r="1242">
      <c r="A1242" s="367"/>
      <c r="B1242" s="367"/>
      <c r="C1242" s="367"/>
      <c r="D1242" s="367"/>
      <c r="E1242" s="368"/>
      <c r="F1242" s="368"/>
      <c r="G1242" s="367"/>
      <c r="H1242" s="367"/>
      <c r="I1242" s="367"/>
      <c r="J1242" s="367"/>
      <c r="K1242" s="367"/>
      <c r="L1242" s="367"/>
      <c r="M1242" s="367"/>
      <c r="N1242" s="367"/>
      <c r="O1242" s="367"/>
      <c r="P1242" s="367"/>
      <c r="Q1242" s="367"/>
      <c r="R1242" s="367"/>
      <c r="S1242" s="367"/>
      <c r="T1242" s="367"/>
      <c r="U1242" s="367"/>
    </row>
    <row r="1243">
      <c r="A1243" s="367"/>
      <c r="B1243" s="367"/>
      <c r="C1243" s="367"/>
      <c r="D1243" s="367"/>
      <c r="E1243" s="368"/>
      <c r="F1243" s="368"/>
      <c r="G1243" s="367"/>
      <c r="H1243" s="367"/>
      <c r="I1243" s="367"/>
      <c r="J1243" s="367"/>
      <c r="K1243" s="367"/>
      <c r="L1243" s="367"/>
      <c r="M1243" s="367"/>
      <c r="N1243" s="367"/>
      <c r="O1243" s="367"/>
      <c r="P1243" s="367"/>
      <c r="Q1243" s="367"/>
      <c r="R1243" s="367"/>
      <c r="S1243" s="367"/>
      <c r="T1243" s="367"/>
      <c r="U1243" s="367"/>
    </row>
    <row r="1244">
      <c r="A1244" s="367"/>
      <c r="B1244" s="367"/>
      <c r="C1244" s="367"/>
      <c r="D1244" s="367"/>
      <c r="E1244" s="368"/>
      <c r="F1244" s="368"/>
      <c r="G1244" s="367"/>
      <c r="H1244" s="367"/>
      <c r="I1244" s="367"/>
      <c r="J1244" s="367"/>
      <c r="K1244" s="367"/>
      <c r="L1244" s="367"/>
      <c r="M1244" s="367"/>
      <c r="N1244" s="367"/>
      <c r="O1244" s="367"/>
      <c r="P1244" s="367"/>
      <c r="Q1244" s="367"/>
      <c r="R1244" s="367"/>
      <c r="S1244" s="367"/>
      <c r="T1244" s="367"/>
      <c r="U1244" s="367"/>
    </row>
    <row r="1245">
      <c r="A1245" s="367"/>
      <c r="B1245" s="367"/>
      <c r="C1245" s="367"/>
      <c r="D1245" s="367"/>
      <c r="E1245" s="368"/>
      <c r="F1245" s="368"/>
      <c r="G1245" s="367"/>
      <c r="H1245" s="367"/>
      <c r="I1245" s="367"/>
      <c r="J1245" s="367"/>
      <c r="K1245" s="367"/>
      <c r="L1245" s="367"/>
      <c r="M1245" s="367"/>
      <c r="N1245" s="367"/>
      <c r="O1245" s="367"/>
      <c r="P1245" s="367"/>
      <c r="Q1245" s="367"/>
      <c r="R1245" s="367"/>
      <c r="S1245" s="367"/>
      <c r="T1245" s="367"/>
      <c r="U1245" s="367"/>
    </row>
    <row r="1246">
      <c r="A1246" s="367"/>
      <c r="B1246" s="367"/>
      <c r="C1246" s="367"/>
      <c r="D1246" s="367"/>
      <c r="E1246" s="368"/>
      <c r="F1246" s="368"/>
      <c r="G1246" s="367"/>
      <c r="H1246" s="367"/>
      <c r="I1246" s="367"/>
      <c r="J1246" s="367"/>
      <c r="K1246" s="367"/>
      <c r="L1246" s="367"/>
      <c r="M1246" s="367"/>
      <c r="N1246" s="367"/>
      <c r="O1246" s="367"/>
      <c r="P1246" s="367"/>
      <c r="Q1246" s="367"/>
      <c r="R1246" s="367"/>
      <c r="S1246" s="367"/>
      <c r="T1246" s="367"/>
      <c r="U1246" s="367"/>
    </row>
    <row r="1247">
      <c r="A1247" s="367"/>
      <c r="B1247" s="367"/>
      <c r="C1247" s="367"/>
      <c r="D1247" s="367"/>
      <c r="E1247" s="368"/>
      <c r="F1247" s="368"/>
      <c r="G1247" s="367"/>
      <c r="H1247" s="367"/>
      <c r="I1247" s="367"/>
      <c r="J1247" s="367"/>
      <c r="K1247" s="367"/>
      <c r="L1247" s="367"/>
      <c r="M1247" s="367"/>
      <c r="N1247" s="367"/>
      <c r="O1247" s="367"/>
      <c r="P1247" s="367"/>
      <c r="Q1247" s="367"/>
      <c r="R1247" s="367"/>
      <c r="S1247" s="367"/>
      <c r="T1247" s="367"/>
      <c r="U1247" s="367"/>
    </row>
    <row r="1248">
      <c r="A1248" s="367"/>
      <c r="B1248" s="367"/>
      <c r="C1248" s="367"/>
      <c r="D1248" s="367"/>
      <c r="E1248" s="368"/>
      <c r="F1248" s="368"/>
      <c r="G1248" s="367"/>
      <c r="H1248" s="367"/>
      <c r="I1248" s="367"/>
      <c r="J1248" s="367"/>
      <c r="K1248" s="367"/>
      <c r="L1248" s="367"/>
      <c r="M1248" s="367"/>
      <c r="N1248" s="367"/>
      <c r="O1248" s="367"/>
      <c r="P1248" s="367"/>
      <c r="Q1248" s="367"/>
      <c r="R1248" s="367"/>
      <c r="S1248" s="367"/>
      <c r="T1248" s="367"/>
      <c r="U1248" s="367"/>
    </row>
    <row r="1249">
      <c r="A1249" s="367"/>
      <c r="B1249" s="367"/>
      <c r="C1249" s="367"/>
      <c r="D1249" s="367"/>
      <c r="E1249" s="368"/>
      <c r="F1249" s="368"/>
      <c r="G1249" s="367"/>
      <c r="H1249" s="367"/>
      <c r="I1249" s="367"/>
      <c r="J1249" s="367"/>
      <c r="K1249" s="367"/>
      <c r="L1249" s="367"/>
      <c r="M1249" s="367"/>
      <c r="N1249" s="367"/>
      <c r="O1249" s="367"/>
      <c r="P1249" s="367"/>
      <c r="Q1249" s="367"/>
      <c r="R1249" s="367"/>
      <c r="S1249" s="367"/>
      <c r="T1249" s="367"/>
      <c r="U1249" s="367"/>
    </row>
    <row r="1250">
      <c r="A1250" s="367"/>
      <c r="B1250" s="367"/>
      <c r="C1250" s="367"/>
      <c r="D1250" s="367"/>
      <c r="E1250" s="368"/>
      <c r="F1250" s="368"/>
      <c r="G1250" s="367"/>
      <c r="H1250" s="367"/>
      <c r="I1250" s="367"/>
      <c r="J1250" s="367"/>
      <c r="K1250" s="367"/>
      <c r="L1250" s="367"/>
      <c r="M1250" s="367"/>
      <c r="N1250" s="367"/>
      <c r="O1250" s="367"/>
      <c r="P1250" s="367"/>
      <c r="Q1250" s="367"/>
      <c r="R1250" s="367"/>
      <c r="S1250" s="367"/>
      <c r="T1250" s="367"/>
      <c r="U1250" s="367"/>
    </row>
    <row r="1251">
      <c r="A1251" s="367"/>
      <c r="B1251" s="367"/>
      <c r="C1251" s="367"/>
      <c r="D1251" s="367"/>
      <c r="E1251" s="368"/>
      <c r="F1251" s="368"/>
      <c r="G1251" s="367"/>
      <c r="H1251" s="367"/>
      <c r="I1251" s="367"/>
      <c r="J1251" s="367"/>
      <c r="K1251" s="367"/>
      <c r="L1251" s="367"/>
      <c r="M1251" s="367"/>
      <c r="N1251" s="367"/>
      <c r="O1251" s="367"/>
      <c r="P1251" s="367"/>
      <c r="Q1251" s="367"/>
      <c r="R1251" s="367"/>
      <c r="S1251" s="367"/>
      <c r="T1251" s="367"/>
      <c r="U1251" s="367"/>
    </row>
    <row r="1252">
      <c r="A1252" s="367"/>
      <c r="B1252" s="367"/>
      <c r="C1252" s="367"/>
      <c r="D1252" s="367"/>
      <c r="E1252" s="368"/>
      <c r="F1252" s="368"/>
      <c r="G1252" s="367"/>
      <c r="H1252" s="367"/>
      <c r="I1252" s="367"/>
      <c r="J1252" s="367"/>
      <c r="K1252" s="367"/>
      <c r="L1252" s="367"/>
      <c r="M1252" s="367"/>
      <c r="N1252" s="367"/>
      <c r="O1252" s="367"/>
      <c r="P1252" s="367"/>
      <c r="Q1252" s="367"/>
      <c r="R1252" s="367"/>
      <c r="S1252" s="367"/>
      <c r="T1252" s="367"/>
      <c r="U1252" s="367"/>
    </row>
    <row r="1253">
      <c r="A1253" s="367"/>
      <c r="B1253" s="367"/>
      <c r="C1253" s="367"/>
      <c r="D1253" s="367"/>
      <c r="E1253" s="368"/>
      <c r="F1253" s="368"/>
      <c r="G1253" s="367"/>
      <c r="H1253" s="367"/>
      <c r="I1253" s="367"/>
      <c r="J1253" s="367"/>
      <c r="K1253" s="367"/>
      <c r="L1253" s="367"/>
      <c r="M1253" s="367"/>
      <c r="N1253" s="367"/>
      <c r="O1253" s="367"/>
      <c r="P1253" s="367"/>
      <c r="Q1253" s="367"/>
      <c r="R1253" s="367"/>
      <c r="S1253" s="367"/>
      <c r="T1253" s="367"/>
      <c r="U1253" s="367"/>
    </row>
    <row r="1254">
      <c r="A1254" s="367"/>
      <c r="B1254" s="367"/>
      <c r="C1254" s="367"/>
      <c r="D1254" s="367"/>
      <c r="E1254" s="368"/>
      <c r="F1254" s="368"/>
      <c r="G1254" s="367"/>
      <c r="H1254" s="367"/>
      <c r="I1254" s="367"/>
      <c r="J1254" s="367"/>
      <c r="K1254" s="367"/>
      <c r="L1254" s="367"/>
      <c r="M1254" s="367"/>
      <c r="N1254" s="367"/>
      <c r="O1254" s="367"/>
      <c r="P1254" s="367"/>
      <c r="Q1254" s="367"/>
      <c r="R1254" s="367"/>
      <c r="S1254" s="367"/>
      <c r="T1254" s="367"/>
      <c r="U1254" s="367"/>
    </row>
    <row r="1255">
      <c r="A1255" s="367"/>
      <c r="B1255" s="367"/>
      <c r="C1255" s="367"/>
      <c r="D1255" s="367"/>
      <c r="E1255" s="368"/>
      <c r="F1255" s="368"/>
      <c r="G1255" s="367"/>
      <c r="H1255" s="367"/>
      <c r="I1255" s="367"/>
      <c r="J1255" s="367"/>
      <c r="K1255" s="367"/>
      <c r="L1255" s="367"/>
      <c r="M1255" s="367"/>
      <c r="N1255" s="367"/>
      <c r="O1255" s="367"/>
      <c r="P1255" s="367"/>
      <c r="Q1255" s="367"/>
      <c r="R1255" s="367"/>
      <c r="S1255" s="367"/>
      <c r="T1255" s="367"/>
      <c r="U1255" s="367"/>
    </row>
    <row r="1256">
      <c r="A1256" s="367"/>
      <c r="B1256" s="367"/>
      <c r="C1256" s="367"/>
      <c r="D1256" s="367"/>
      <c r="E1256" s="368"/>
      <c r="F1256" s="368"/>
      <c r="G1256" s="367"/>
      <c r="H1256" s="367"/>
      <c r="I1256" s="367"/>
      <c r="J1256" s="367"/>
      <c r="K1256" s="367"/>
      <c r="L1256" s="367"/>
      <c r="M1256" s="367"/>
      <c r="N1256" s="367"/>
      <c r="O1256" s="367"/>
      <c r="P1256" s="367"/>
      <c r="Q1256" s="367"/>
      <c r="R1256" s="367"/>
      <c r="S1256" s="367"/>
      <c r="T1256" s="367"/>
      <c r="U1256" s="367"/>
    </row>
    <row r="1257">
      <c r="A1257" s="367"/>
      <c r="B1257" s="367"/>
      <c r="C1257" s="367"/>
      <c r="D1257" s="367"/>
      <c r="E1257" s="368"/>
      <c r="F1257" s="368"/>
      <c r="G1257" s="367"/>
      <c r="H1257" s="367"/>
      <c r="I1257" s="367"/>
      <c r="J1257" s="367"/>
      <c r="K1257" s="367"/>
      <c r="L1257" s="367"/>
      <c r="M1257" s="367"/>
      <c r="N1257" s="367"/>
      <c r="O1257" s="367"/>
      <c r="P1257" s="367"/>
      <c r="Q1257" s="367"/>
      <c r="R1257" s="367"/>
      <c r="S1257" s="367"/>
      <c r="T1257" s="367"/>
      <c r="U1257" s="367"/>
    </row>
    <row r="1258">
      <c r="A1258" s="367"/>
      <c r="B1258" s="367"/>
      <c r="C1258" s="367"/>
      <c r="D1258" s="367"/>
      <c r="E1258" s="368"/>
      <c r="F1258" s="368"/>
      <c r="G1258" s="367"/>
      <c r="H1258" s="367"/>
      <c r="I1258" s="367"/>
      <c r="J1258" s="367"/>
      <c r="K1258" s="367"/>
      <c r="L1258" s="367"/>
      <c r="M1258" s="367"/>
      <c r="N1258" s="367"/>
      <c r="O1258" s="367"/>
      <c r="P1258" s="367"/>
      <c r="Q1258" s="367"/>
      <c r="R1258" s="367"/>
      <c r="S1258" s="367"/>
      <c r="T1258" s="367"/>
      <c r="U1258" s="367"/>
    </row>
    <row r="1259">
      <c r="A1259" s="367"/>
      <c r="B1259" s="367"/>
      <c r="C1259" s="367"/>
      <c r="D1259" s="367"/>
      <c r="E1259" s="368"/>
      <c r="F1259" s="368"/>
      <c r="G1259" s="367"/>
      <c r="H1259" s="367"/>
      <c r="I1259" s="367"/>
      <c r="J1259" s="367"/>
      <c r="K1259" s="367"/>
      <c r="L1259" s="367"/>
      <c r="M1259" s="367"/>
      <c r="N1259" s="367"/>
      <c r="O1259" s="367"/>
      <c r="P1259" s="367"/>
      <c r="Q1259" s="367"/>
      <c r="R1259" s="367"/>
      <c r="S1259" s="367"/>
      <c r="T1259" s="367"/>
      <c r="U1259" s="367"/>
    </row>
    <row r="1260">
      <c r="A1260" s="367"/>
      <c r="B1260" s="367"/>
      <c r="C1260" s="367"/>
      <c r="D1260" s="367"/>
      <c r="E1260" s="368"/>
      <c r="F1260" s="368"/>
      <c r="G1260" s="367"/>
      <c r="H1260" s="367"/>
      <c r="I1260" s="367"/>
      <c r="J1260" s="367"/>
      <c r="K1260" s="367"/>
      <c r="L1260" s="367"/>
      <c r="M1260" s="367"/>
      <c r="N1260" s="367"/>
      <c r="O1260" s="367"/>
      <c r="P1260" s="367"/>
      <c r="Q1260" s="367"/>
      <c r="R1260" s="367"/>
      <c r="S1260" s="367"/>
      <c r="T1260" s="367"/>
      <c r="U1260" s="367"/>
    </row>
    <row r="1261">
      <c r="A1261" s="367"/>
      <c r="B1261" s="367"/>
      <c r="C1261" s="367"/>
      <c r="D1261" s="367"/>
      <c r="E1261" s="368"/>
      <c r="F1261" s="368"/>
      <c r="G1261" s="367"/>
      <c r="H1261" s="367"/>
      <c r="I1261" s="367"/>
      <c r="J1261" s="367"/>
      <c r="K1261" s="367"/>
      <c r="L1261" s="367"/>
      <c r="M1261" s="367"/>
      <c r="N1261" s="367"/>
      <c r="O1261" s="367"/>
      <c r="P1261" s="367"/>
      <c r="Q1261" s="367"/>
      <c r="R1261" s="367"/>
      <c r="S1261" s="367"/>
      <c r="T1261" s="367"/>
      <c r="U1261" s="367"/>
    </row>
    <row r="1262">
      <c r="A1262" s="367"/>
      <c r="B1262" s="367"/>
      <c r="C1262" s="367"/>
      <c r="D1262" s="367"/>
      <c r="E1262" s="368"/>
      <c r="F1262" s="368"/>
      <c r="G1262" s="367"/>
      <c r="H1262" s="367"/>
      <c r="I1262" s="367"/>
      <c r="J1262" s="367"/>
      <c r="K1262" s="367"/>
      <c r="L1262" s="367"/>
      <c r="M1262" s="367"/>
      <c r="N1262" s="367"/>
      <c r="O1262" s="367"/>
      <c r="P1262" s="367"/>
      <c r="Q1262" s="367"/>
      <c r="R1262" s="367"/>
      <c r="S1262" s="367"/>
      <c r="T1262" s="367"/>
      <c r="U1262" s="367"/>
    </row>
    <row r="1263">
      <c r="A1263" s="367"/>
      <c r="B1263" s="367"/>
      <c r="C1263" s="367"/>
      <c r="D1263" s="367"/>
      <c r="E1263" s="368"/>
      <c r="F1263" s="368"/>
      <c r="G1263" s="367"/>
      <c r="H1263" s="367"/>
      <c r="I1263" s="367"/>
      <c r="J1263" s="367"/>
      <c r="K1263" s="367"/>
      <c r="L1263" s="367"/>
      <c r="M1263" s="367"/>
      <c r="N1263" s="367"/>
      <c r="O1263" s="367"/>
      <c r="P1263" s="367"/>
      <c r="Q1263" s="367"/>
      <c r="R1263" s="367"/>
      <c r="S1263" s="367"/>
      <c r="T1263" s="367"/>
      <c r="U1263" s="367"/>
    </row>
    <row r="1264">
      <c r="A1264" s="367"/>
      <c r="B1264" s="367"/>
      <c r="C1264" s="367"/>
      <c r="D1264" s="367"/>
      <c r="E1264" s="368"/>
      <c r="F1264" s="368"/>
      <c r="G1264" s="367"/>
      <c r="H1264" s="367"/>
      <c r="I1264" s="367"/>
      <c r="J1264" s="367"/>
      <c r="K1264" s="367"/>
      <c r="L1264" s="367"/>
      <c r="M1264" s="367"/>
      <c r="N1264" s="367"/>
      <c r="O1264" s="367"/>
      <c r="P1264" s="367"/>
      <c r="Q1264" s="367"/>
      <c r="R1264" s="367"/>
      <c r="S1264" s="367"/>
      <c r="T1264" s="367"/>
      <c r="U1264" s="367"/>
    </row>
    <row r="1265">
      <c r="A1265" s="367"/>
      <c r="B1265" s="367"/>
      <c r="C1265" s="367"/>
      <c r="D1265" s="367"/>
      <c r="E1265" s="368"/>
      <c r="F1265" s="368"/>
      <c r="G1265" s="367"/>
      <c r="H1265" s="367"/>
      <c r="I1265" s="367"/>
      <c r="J1265" s="367"/>
      <c r="K1265" s="367"/>
      <c r="L1265" s="367"/>
      <c r="M1265" s="367"/>
      <c r="N1265" s="367"/>
      <c r="O1265" s="367"/>
      <c r="P1265" s="367"/>
      <c r="Q1265" s="367"/>
      <c r="R1265" s="367"/>
      <c r="S1265" s="367"/>
      <c r="T1265" s="367"/>
      <c r="U1265" s="367"/>
    </row>
    <row r="1266">
      <c r="A1266" s="367"/>
      <c r="B1266" s="367"/>
      <c r="C1266" s="367"/>
      <c r="D1266" s="367"/>
      <c r="E1266" s="368"/>
      <c r="F1266" s="368"/>
      <c r="G1266" s="367"/>
      <c r="H1266" s="367"/>
      <c r="I1266" s="367"/>
      <c r="J1266" s="367"/>
      <c r="K1266" s="367"/>
      <c r="L1266" s="367"/>
      <c r="M1266" s="367"/>
      <c r="N1266" s="367"/>
      <c r="O1266" s="367"/>
      <c r="P1266" s="367"/>
      <c r="Q1266" s="367"/>
      <c r="R1266" s="367"/>
      <c r="S1266" s="367"/>
      <c r="T1266" s="367"/>
      <c r="U1266" s="367"/>
    </row>
    <row r="1267">
      <c r="A1267" s="367"/>
      <c r="B1267" s="367"/>
      <c r="C1267" s="367"/>
      <c r="D1267" s="367"/>
      <c r="E1267" s="368"/>
      <c r="F1267" s="368"/>
      <c r="G1267" s="367"/>
      <c r="H1267" s="367"/>
      <c r="I1267" s="367"/>
      <c r="J1267" s="367"/>
      <c r="K1267" s="367"/>
      <c r="L1267" s="367"/>
      <c r="M1267" s="367"/>
      <c r="N1267" s="367"/>
      <c r="O1267" s="367"/>
      <c r="P1267" s="367"/>
      <c r="Q1267" s="367"/>
      <c r="R1267" s="367"/>
      <c r="S1267" s="367"/>
      <c r="T1267" s="367"/>
      <c r="U1267" s="367"/>
    </row>
    <row r="1268">
      <c r="A1268" s="367"/>
      <c r="B1268" s="367"/>
      <c r="C1268" s="367"/>
      <c r="D1268" s="367"/>
      <c r="E1268" s="368"/>
      <c r="F1268" s="368"/>
      <c r="G1268" s="367"/>
      <c r="H1268" s="367"/>
      <c r="I1268" s="367"/>
      <c r="J1268" s="367"/>
      <c r="K1268" s="367"/>
      <c r="L1268" s="367"/>
      <c r="M1268" s="367"/>
      <c r="N1268" s="367"/>
      <c r="O1268" s="367"/>
      <c r="P1268" s="367"/>
      <c r="Q1268" s="367"/>
      <c r="R1268" s="367"/>
      <c r="S1268" s="367"/>
      <c r="T1268" s="367"/>
      <c r="U1268" s="367"/>
    </row>
    <row r="1269">
      <c r="A1269" s="367"/>
      <c r="B1269" s="367"/>
      <c r="C1269" s="367"/>
      <c r="D1269" s="367"/>
      <c r="E1269" s="368"/>
      <c r="F1269" s="368"/>
      <c r="G1269" s="367"/>
      <c r="H1269" s="367"/>
      <c r="I1269" s="367"/>
      <c r="J1269" s="367"/>
      <c r="K1269" s="367"/>
      <c r="L1269" s="367"/>
      <c r="M1269" s="367"/>
      <c r="N1269" s="367"/>
      <c r="O1269" s="367"/>
      <c r="P1269" s="367"/>
      <c r="Q1269" s="367"/>
      <c r="R1269" s="367"/>
      <c r="S1269" s="367"/>
      <c r="T1269" s="367"/>
      <c r="U1269" s="367"/>
    </row>
    <row r="1270">
      <c r="A1270" s="367"/>
      <c r="B1270" s="367"/>
      <c r="C1270" s="367"/>
      <c r="D1270" s="367"/>
      <c r="E1270" s="368"/>
      <c r="F1270" s="368"/>
      <c r="G1270" s="367"/>
      <c r="H1270" s="367"/>
      <c r="I1270" s="367"/>
      <c r="J1270" s="367"/>
      <c r="K1270" s="367"/>
      <c r="L1270" s="367"/>
      <c r="M1270" s="367"/>
      <c r="N1270" s="367"/>
      <c r="O1270" s="367"/>
      <c r="P1270" s="367"/>
      <c r="Q1270" s="367"/>
      <c r="R1270" s="367"/>
      <c r="S1270" s="367"/>
      <c r="T1270" s="367"/>
      <c r="U1270" s="367"/>
    </row>
    <row r="1271">
      <c r="A1271" s="367"/>
      <c r="B1271" s="367"/>
      <c r="C1271" s="367"/>
      <c r="D1271" s="367"/>
      <c r="E1271" s="368"/>
      <c r="F1271" s="368"/>
      <c r="G1271" s="367"/>
      <c r="H1271" s="367"/>
      <c r="I1271" s="367"/>
      <c r="J1271" s="367"/>
      <c r="K1271" s="367"/>
      <c r="L1271" s="367"/>
      <c r="M1271" s="367"/>
      <c r="N1271" s="367"/>
      <c r="O1271" s="367"/>
      <c r="P1271" s="367"/>
      <c r="Q1271" s="367"/>
      <c r="R1271" s="367"/>
      <c r="S1271" s="367"/>
      <c r="T1271" s="367"/>
      <c r="U1271" s="367"/>
    </row>
    <row r="1272">
      <c r="A1272" s="367"/>
      <c r="B1272" s="367"/>
      <c r="C1272" s="367"/>
      <c r="D1272" s="367"/>
      <c r="E1272" s="368"/>
      <c r="F1272" s="368"/>
      <c r="G1272" s="367"/>
      <c r="H1272" s="367"/>
      <c r="I1272" s="367"/>
      <c r="J1272" s="367"/>
      <c r="K1272" s="367"/>
      <c r="L1272" s="367"/>
      <c r="M1272" s="367"/>
      <c r="N1272" s="367"/>
      <c r="O1272" s="367"/>
      <c r="P1272" s="367"/>
      <c r="Q1272" s="367"/>
      <c r="R1272" s="367"/>
      <c r="S1272" s="367"/>
      <c r="T1272" s="367"/>
      <c r="U1272" s="367"/>
    </row>
    <row r="1273">
      <c r="A1273" s="367"/>
      <c r="B1273" s="367"/>
      <c r="C1273" s="367"/>
      <c r="D1273" s="367"/>
      <c r="E1273" s="368"/>
      <c r="F1273" s="368"/>
      <c r="G1273" s="367"/>
      <c r="H1273" s="367"/>
      <c r="I1273" s="367"/>
      <c r="J1273" s="367"/>
      <c r="K1273" s="367"/>
      <c r="L1273" s="367"/>
      <c r="M1273" s="367"/>
      <c r="N1273" s="367"/>
      <c r="O1273" s="367"/>
      <c r="P1273" s="367"/>
      <c r="Q1273" s="367"/>
      <c r="R1273" s="367"/>
      <c r="S1273" s="367"/>
      <c r="T1273" s="367"/>
      <c r="U1273" s="367"/>
    </row>
    <row r="1274">
      <c r="A1274" s="367"/>
      <c r="B1274" s="367"/>
      <c r="C1274" s="367"/>
      <c r="D1274" s="367"/>
      <c r="E1274" s="368"/>
      <c r="F1274" s="368"/>
      <c r="G1274" s="367"/>
      <c r="H1274" s="367"/>
      <c r="I1274" s="367"/>
      <c r="J1274" s="367"/>
      <c r="K1274" s="367"/>
      <c r="L1274" s="367"/>
      <c r="M1274" s="367"/>
      <c r="N1274" s="367"/>
      <c r="O1274" s="367"/>
      <c r="P1274" s="367"/>
      <c r="Q1274" s="367"/>
      <c r="R1274" s="367"/>
      <c r="S1274" s="367"/>
      <c r="T1274" s="367"/>
      <c r="U1274" s="367"/>
    </row>
    <row r="1275">
      <c r="A1275" s="367"/>
      <c r="B1275" s="367"/>
      <c r="C1275" s="367"/>
      <c r="D1275" s="367"/>
      <c r="E1275" s="368"/>
      <c r="F1275" s="368"/>
      <c r="G1275" s="367"/>
      <c r="H1275" s="367"/>
      <c r="I1275" s="367"/>
      <c r="J1275" s="367"/>
      <c r="K1275" s="367"/>
      <c r="L1275" s="367"/>
      <c r="M1275" s="367"/>
      <c r="N1275" s="367"/>
      <c r="O1275" s="367"/>
      <c r="P1275" s="367"/>
      <c r="Q1275" s="367"/>
      <c r="R1275" s="367"/>
      <c r="S1275" s="367"/>
      <c r="T1275" s="367"/>
      <c r="U1275" s="367"/>
    </row>
    <row r="1276">
      <c r="A1276" s="367"/>
      <c r="B1276" s="367"/>
      <c r="C1276" s="367"/>
      <c r="D1276" s="367"/>
      <c r="E1276" s="368"/>
      <c r="F1276" s="368"/>
      <c r="G1276" s="367"/>
      <c r="H1276" s="367"/>
      <c r="I1276" s="367"/>
      <c r="J1276" s="367"/>
      <c r="K1276" s="367"/>
      <c r="L1276" s="367"/>
      <c r="M1276" s="367"/>
      <c r="N1276" s="367"/>
      <c r="O1276" s="367"/>
      <c r="P1276" s="367"/>
      <c r="Q1276" s="367"/>
      <c r="R1276" s="367"/>
      <c r="S1276" s="367"/>
      <c r="T1276" s="367"/>
      <c r="U1276" s="367"/>
    </row>
    <row r="1277">
      <c r="A1277" s="367"/>
      <c r="B1277" s="367"/>
      <c r="C1277" s="367"/>
      <c r="D1277" s="367"/>
      <c r="E1277" s="368"/>
      <c r="F1277" s="368"/>
      <c r="G1277" s="367"/>
      <c r="H1277" s="367"/>
      <c r="I1277" s="367"/>
      <c r="J1277" s="367"/>
      <c r="K1277" s="367"/>
      <c r="L1277" s="367"/>
      <c r="M1277" s="367"/>
      <c r="N1277" s="367"/>
      <c r="O1277" s="367"/>
      <c r="P1277" s="367"/>
      <c r="Q1277" s="367"/>
      <c r="R1277" s="367"/>
      <c r="S1277" s="367"/>
      <c r="T1277" s="367"/>
      <c r="U1277" s="367"/>
    </row>
    <row r="1278">
      <c r="A1278" s="367"/>
      <c r="B1278" s="367"/>
      <c r="C1278" s="367"/>
      <c r="D1278" s="367"/>
      <c r="E1278" s="368"/>
      <c r="F1278" s="368"/>
      <c r="G1278" s="367"/>
      <c r="H1278" s="367"/>
      <c r="I1278" s="367"/>
      <c r="J1278" s="367"/>
      <c r="K1278" s="367"/>
      <c r="L1278" s="367"/>
      <c r="M1278" s="367"/>
      <c r="N1278" s="367"/>
      <c r="O1278" s="367"/>
      <c r="P1278" s="367"/>
      <c r="Q1278" s="367"/>
      <c r="R1278" s="367"/>
      <c r="S1278" s="367"/>
      <c r="T1278" s="367"/>
      <c r="U1278" s="367"/>
    </row>
    <row r="1279">
      <c r="A1279" s="367"/>
      <c r="B1279" s="367"/>
      <c r="C1279" s="367"/>
      <c r="D1279" s="367"/>
      <c r="E1279" s="368"/>
      <c r="F1279" s="368"/>
      <c r="G1279" s="367"/>
      <c r="H1279" s="367"/>
      <c r="I1279" s="367"/>
      <c r="J1279" s="367"/>
      <c r="K1279" s="367"/>
      <c r="L1279" s="367"/>
      <c r="M1279" s="367"/>
      <c r="N1279" s="367"/>
      <c r="O1279" s="367"/>
      <c r="P1279" s="367"/>
      <c r="Q1279" s="367"/>
      <c r="R1279" s="367"/>
      <c r="S1279" s="367"/>
      <c r="T1279" s="367"/>
      <c r="U1279" s="367"/>
    </row>
    <row r="1280">
      <c r="A1280" s="367"/>
      <c r="B1280" s="367"/>
      <c r="C1280" s="367"/>
      <c r="D1280" s="367"/>
      <c r="E1280" s="368"/>
      <c r="F1280" s="368"/>
      <c r="G1280" s="367"/>
      <c r="H1280" s="367"/>
      <c r="I1280" s="367"/>
      <c r="J1280" s="367"/>
      <c r="K1280" s="367"/>
      <c r="L1280" s="367"/>
      <c r="M1280" s="367"/>
      <c r="N1280" s="367"/>
      <c r="O1280" s="367"/>
      <c r="P1280" s="367"/>
      <c r="Q1280" s="367"/>
      <c r="R1280" s="367"/>
      <c r="S1280" s="367"/>
      <c r="T1280" s="367"/>
      <c r="U1280" s="367"/>
    </row>
    <row r="1281">
      <c r="A1281" s="367"/>
      <c r="B1281" s="367"/>
      <c r="C1281" s="367"/>
      <c r="D1281" s="367"/>
      <c r="E1281" s="368"/>
      <c r="F1281" s="368"/>
      <c r="G1281" s="367"/>
      <c r="H1281" s="367"/>
      <c r="I1281" s="367"/>
      <c r="J1281" s="367"/>
      <c r="K1281" s="367"/>
      <c r="L1281" s="367"/>
      <c r="M1281" s="367"/>
      <c r="N1281" s="367"/>
      <c r="O1281" s="367"/>
      <c r="P1281" s="367"/>
      <c r="Q1281" s="367"/>
      <c r="R1281" s="367"/>
      <c r="S1281" s="367"/>
      <c r="T1281" s="367"/>
      <c r="U1281" s="367"/>
    </row>
    <row r="1282">
      <c r="A1282" s="367"/>
      <c r="B1282" s="367"/>
      <c r="C1282" s="367"/>
      <c r="D1282" s="367"/>
      <c r="E1282" s="368"/>
      <c r="F1282" s="368"/>
      <c r="G1282" s="367"/>
      <c r="H1282" s="367"/>
      <c r="I1282" s="367"/>
      <c r="J1282" s="367"/>
      <c r="K1282" s="367"/>
      <c r="L1282" s="367"/>
      <c r="M1282" s="367"/>
      <c r="N1282" s="367"/>
      <c r="O1282" s="367"/>
      <c r="P1282" s="367"/>
      <c r="Q1282" s="367"/>
      <c r="R1282" s="367"/>
      <c r="S1282" s="367"/>
      <c r="T1282" s="367"/>
      <c r="U1282" s="367"/>
    </row>
    <row r="1283">
      <c r="A1283" s="367"/>
      <c r="B1283" s="367"/>
      <c r="C1283" s="367"/>
      <c r="D1283" s="367"/>
      <c r="E1283" s="368"/>
      <c r="F1283" s="368"/>
      <c r="G1283" s="367"/>
      <c r="H1283" s="367"/>
      <c r="I1283" s="367"/>
      <c r="J1283" s="367"/>
      <c r="K1283" s="367"/>
      <c r="L1283" s="367"/>
      <c r="M1283" s="367"/>
      <c r="N1283" s="367"/>
      <c r="O1283" s="367"/>
      <c r="P1283" s="367"/>
      <c r="Q1283" s="367"/>
      <c r="R1283" s="367"/>
      <c r="S1283" s="367"/>
      <c r="T1283" s="367"/>
      <c r="U1283" s="367"/>
    </row>
    <row r="1284">
      <c r="A1284" s="367"/>
      <c r="B1284" s="367"/>
      <c r="C1284" s="367"/>
      <c r="D1284" s="367"/>
      <c r="E1284" s="368"/>
      <c r="F1284" s="368"/>
      <c r="G1284" s="367"/>
      <c r="H1284" s="367"/>
      <c r="I1284" s="367"/>
      <c r="J1284" s="367"/>
      <c r="K1284" s="367"/>
      <c r="L1284" s="367"/>
      <c r="M1284" s="367"/>
      <c r="N1284" s="367"/>
      <c r="O1284" s="367"/>
      <c r="P1284" s="367"/>
      <c r="Q1284" s="367"/>
      <c r="R1284" s="367"/>
      <c r="S1284" s="367"/>
      <c r="T1284" s="367"/>
      <c r="U1284" s="367"/>
    </row>
    <row r="1285">
      <c r="A1285" s="367"/>
      <c r="B1285" s="367"/>
      <c r="C1285" s="367"/>
      <c r="D1285" s="367"/>
      <c r="E1285" s="368"/>
      <c r="F1285" s="368"/>
      <c r="G1285" s="367"/>
      <c r="H1285" s="367"/>
      <c r="I1285" s="367"/>
      <c r="J1285" s="367"/>
      <c r="K1285" s="367"/>
      <c r="L1285" s="367"/>
      <c r="M1285" s="367"/>
      <c r="N1285" s="367"/>
      <c r="O1285" s="367"/>
      <c r="P1285" s="367"/>
      <c r="Q1285" s="367"/>
      <c r="R1285" s="367"/>
      <c r="S1285" s="367"/>
      <c r="T1285" s="367"/>
      <c r="U1285" s="367"/>
    </row>
    <row r="1286">
      <c r="A1286" s="367"/>
      <c r="B1286" s="367"/>
      <c r="C1286" s="367"/>
      <c r="D1286" s="367"/>
      <c r="E1286" s="368"/>
      <c r="F1286" s="368"/>
      <c r="G1286" s="367"/>
      <c r="H1286" s="367"/>
      <c r="I1286" s="367"/>
      <c r="J1286" s="367"/>
      <c r="K1286" s="367"/>
      <c r="L1286" s="367"/>
      <c r="M1286" s="367"/>
      <c r="N1286" s="367"/>
      <c r="O1286" s="367"/>
      <c r="P1286" s="367"/>
      <c r="Q1286" s="367"/>
      <c r="R1286" s="367"/>
      <c r="S1286" s="367"/>
      <c r="T1286" s="367"/>
      <c r="U1286" s="367"/>
    </row>
    <row r="1287">
      <c r="A1287" s="367"/>
      <c r="B1287" s="367"/>
      <c r="C1287" s="367"/>
      <c r="D1287" s="367"/>
      <c r="E1287" s="368"/>
      <c r="F1287" s="368"/>
      <c r="G1287" s="367"/>
      <c r="H1287" s="367"/>
      <c r="I1287" s="367"/>
      <c r="J1287" s="367"/>
      <c r="K1287" s="367"/>
      <c r="L1287" s="367"/>
      <c r="M1287" s="367"/>
      <c r="N1287" s="367"/>
      <c r="O1287" s="367"/>
      <c r="P1287" s="367"/>
      <c r="Q1287" s="367"/>
      <c r="R1287" s="367"/>
      <c r="S1287" s="367"/>
      <c r="T1287" s="367"/>
      <c r="U1287" s="367"/>
    </row>
    <row r="1288">
      <c r="A1288" s="367"/>
      <c r="B1288" s="367"/>
      <c r="C1288" s="367"/>
      <c r="D1288" s="367"/>
      <c r="E1288" s="368"/>
      <c r="F1288" s="368"/>
      <c r="G1288" s="367"/>
      <c r="H1288" s="367"/>
      <c r="I1288" s="367"/>
      <c r="J1288" s="367"/>
      <c r="K1288" s="367"/>
      <c r="L1288" s="367"/>
      <c r="M1288" s="367"/>
      <c r="N1288" s="367"/>
      <c r="O1288" s="367"/>
      <c r="P1288" s="367"/>
      <c r="Q1288" s="367"/>
      <c r="R1288" s="367"/>
      <c r="S1288" s="367"/>
      <c r="T1288" s="367"/>
      <c r="U1288" s="367"/>
    </row>
    <row r="1289">
      <c r="A1289" s="367"/>
      <c r="B1289" s="367"/>
      <c r="C1289" s="367"/>
      <c r="D1289" s="367"/>
      <c r="E1289" s="368"/>
      <c r="F1289" s="368"/>
      <c r="G1289" s="367"/>
      <c r="H1289" s="367"/>
      <c r="I1289" s="367"/>
      <c r="J1289" s="367"/>
      <c r="K1289" s="367"/>
      <c r="L1289" s="367"/>
      <c r="M1289" s="367"/>
      <c r="N1289" s="367"/>
      <c r="O1289" s="367"/>
      <c r="P1289" s="367"/>
      <c r="Q1289" s="367"/>
      <c r="R1289" s="367"/>
      <c r="S1289" s="367"/>
      <c r="T1289" s="367"/>
      <c r="U1289" s="367"/>
    </row>
    <row r="1290">
      <c r="A1290" s="367"/>
      <c r="B1290" s="367"/>
      <c r="C1290" s="367"/>
      <c r="D1290" s="367"/>
      <c r="E1290" s="368"/>
      <c r="F1290" s="368"/>
      <c r="G1290" s="367"/>
      <c r="H1290" s="367"/>
      <c r="I1290" s="367"/>
      <c r="J1290" s="367"/>
      <c r="K1290" s="367"/>
      <c r="L1290" s="367"/>
      <c r="M1290" s="367"/>
      <c r="N1290" s="367"/>
      <c r="O1290" s="367"/>
      <c r="P1290" s="367"/>
      <c r="Q1290" s="367"/>
      <c r="R1290" s="367"/>
      <c r="S1290" s="367"/>
      <c r="T1290" s="367"/>
      <c r="U1290" s="367"/>
    </row>
    <row r="1291">
      <c r="A1291" s="367"/>
      <c r="B1291" s="367"/>
      <c r="C1291" s="367"/>
      <c r="D1291" s="367"/>
      <c r="E1291" s="368"/>
      <c r="F1291" s="368"/>
      <c r="G1291" s="367"/>
      <c r="H1291" s="367"/>
      <c r="I1291" s="367"/>
      <c r="J1291" s="367"/>
      <c r="K1291" s="367"/>
      <c r="L1291" s="367"/>
      <c r="M1291" s="367"/>
      <c r="N1291" s="367"/>
      <c r="O1291" s="367"/>
      <c r="P1291" s="367"/>
      <c r="Q1291" s="367"/>
      <c r="R1291" s="367"/>
      <c r="S1291" s="367"/>
      <c r="T1291" s="367"/>
      <c r="U1291" s="367"/>
    </row>
    <row r="1292">
      <c r="A1292" s="367"/>
      <c r="B1292" s="367"/>
      <c r="C1292" s="367"/>
      <c r="D1292" s="367"/>
      <c r="E1292" s="368"/>
      <c r="F1292" s="368"/>
      <c r="G1292" s="367"/>
      <c r="H1292" s="367"/>
      <c r="I1292" s="367"/>
      <c r="J1292" s="367"/>
      <c r="K1292" s="367"/>
      <c r="L1292" s="367"/>
      <c r="M1292" s="367"/>
      <c r="N1292" s="367"/>
      <c r="O1292" s="367"/>
      <c r="P1292" s="367"/>
      <c r="Q1292" s="367"/>
      <c r="R1292" s="367"/>
      <c r="S1292" s="367"/>
      <c r="T1292" s="367"/>
      <c r="U1292" s="367"/>
    </row>
    <row r="1293">
      <c r="A1293" s="367"/>
      <c r="B1293" s="367"/>
      <c r="C1293" s="367"/>
      <c r="D1293" s="367"/>
      <c r="E1293" s="368"/>
      <c r="F1293" s="368"/>
      <c r="G1293" s="367"/>
      <c r="H1293" s="367"/>
      <c r="I1293" s="367"/>
      <c r="J1293" s="367"/>
      <c r="K1293" s="367"/>
      <c r="L1293" s="367"/>
      <c r="M1293" s="367"/>
      <c r="N1293" s="367"/>
      <c r="O1293" s="367"/>
      <c r="P1293" s="367"/>
      <c r="Q1293" s="367"/>
      <c r="R1293" s="367"/>
      <c r="S1293" s="367"/>
      <c r="T1293" s="367"/>
      <c r="U1293" s="367"/>
    </row>
    <row r="1294">
      <c r="A1294" s="367"/>
      <c r="B1294" s="367"/>
      <c r="C1294" s="367"/>
      <c r="D1294" s="367"/>
      <c r="E1294" s="368"/>
      <c r="F1294" s="368"/>
      <c r="G1294" s="367"/>
      <c r="H1294" s="367"/>
      <c r="I1294" s="367"/>
      <c r="J1294" s="367"/>
      <c r="K1294" s="367"/>
      <c r="L1294" s="367"/>
      <c r="M1294" s="367"/>
      <c r="N1294" s="367"/>
      <c r="O1294" s="367"/>
      <c r="P1294" s="367"/>
      <c r="Q1294" s="367"/>
      <c r="R1294" s="367"/>
      <c r="S1294" s="367"/>
      <c r="T1294" s="367"/>
      <c r="U1294" s="367"/>
    </row>
    <row r="1295">
      <c r="A1295" s="367"/>
      <c r="B1295" s="367"/>
      <c r="C1295" s="367"/>
      <c r="D1295" s="367"/>
      <c r="E1295" s="368"/>
      <c r="F1295" s="368"/>
      <c r="G1295" s="367"/>
      <c r="H1295" s="367"/>
      <c r="I1295" s="367"/>
      <c r="J1295" s="367"/>
      <c r="K1295" s="367"/>
      <c r="L1295" s="367"/>
      <c r="M1295" s="367"/>
      <c r="N1295" s="367"/>
      <c r="O1295" s="367"/>
      <c r="P1295" s="367"/>
      <c r="Q1295" s="367"/>
      <c r="R1295" s="367"/>
      <c r="S1295" s="367"/>
      <c r="T1295" s="367"/>
      <c r="U1295" s="367"/>
    </row>
    <row r="1296">
      <c r="A1296" s="367"/>
      <c r="B1296" s="367"/>
      <c r="C1296" s="367"/>
      <c r="D1296" s="367"/>
      <c r="E1296" s="368"/>
      <c r="F1296" s="368"/>
      <c r="G1296" s="367"/>
      <c r="H1296" s="367"/>
      <c r="I1296" s="367"/>
      <c r="J1296" s="367"/>
      <c r="K1296" s="367"/>
      <c r="L1296" s="367"/>
      <c r="M1296" s="367"/>
      <c r="N1296" s="367"/>
      <c r="O1296" s="367"/>
      <c r="P1296" s="367"/>
      <c r="Q1296" s="367"/>
      <c r="R1296" s="367"/>
      <c r="S1296" s="367"/>
      <c r="T1296" s="367"/>
      <c r="U1296" s="367"/>
    </row>
    <row r="1297">
      <c r="A1297" s="367"/>
      <c r="B1297" s="367"/>
      <c r="C1297" s="367"/>
      <c r="D1297" s="367"/>
      <c r="E1297" s="368"/>
      <c r="F1297" s="368"/>
      <c r="G1297" s="367"/>
      <c r="H1297" s="367"/>
      <c r="I1297" s="367"/>
      <c r="J1297" s="367"/>
      <c r="K1297" s="367"/>
      <c r="L1297" s="367"/>
      <c r="M1297" s="367"/>
      <c r="N1297" s="367"/>
      <c r="O1297" s="367"/>
      <c r="P1297" s="367"/>
      <c r="Q1297" s="367"/>
      <c r="R1297" s="367"/>
      <c r="S1297" s="367"/>
      <c r="T1297" s="367"/>
      <c r="U1297" s="367"/>
    </row>
    <row r="1298">
      <c r="A1298" s="367"/>
      <c r="B1298" s="367"/>
      <c r="C1298" s="367"/>
      <c r="D1298" s="367"/>
      <c r="E1298" s="368"/>
      <c r="F1298" s="368"/>
      <c r="G1298" s="367"/>
      <c r="H1298" s="367"/>
      <c r="I1298" s="367"/>
      <c r="J1298" s="367"/>
      <c r="K1298" s="367"/>
      <c r="L1298" s="367"/>
      <c r="M1298" s="367"/>
      <c r="N1298" s="367"/>
      <c r="O1298" s="367"/>
      <c r="P1298" s="367"/>
      <c r="Q1298" s="367"/>
      <c r="R1298" s="367"/>
      <c r="S1298" s="367"/>
      <c r="T1298" s="367"/>
      <c r="U1298" s="367"/>
    </row>
    <row r="1299">
      <c r="A1299" s="367"/>
      <c r="B1299" s="367"/>
      <c r="C1299" s="367"/>
      <c r="D1299" s="367"/>
      <c r="E1299" s="368"/>
      <c r="F1299" s="368"/>
      <c r="G1299" s="367"/>
      <c r="H1299" s="367"/>
      <c r="I1299" s="367"/>
      <c r="J1299" s="367"/>
      <c r="K1299" s="367"/>
      <c r="L1299" s="367"/>
      <c r="M1299" s="367"/>
      <c r="N1299" s="367"/>
      <c r="O1299" s="367"/>
      <c r="P1299" s="367"/>
      <c r="Q1299" s="367"/>
      <c r="R1299" s="367"/>
      <c r="S1299" s="367"/>
      <c r="T1299" s="367"/>
      <c r="U1299" s="367"/>
    </row>
    <row r="1300">
      <c r="A1300" s="367"/>
      <c r="B1300" s="367"/>
      <c r="C1300" s="367"/>
      <c r="D1300" s="367"/>
      <c r="E1300" s="368"/>
      <c r="F1300" s="368"/>
      <c r="G1300" s="367"/>
      <c r="H1300" s="367"/>
      <c r="I1300" s="367"/>
      <c r="J1300" s="367"/>
      <c r="K1300" s="367"/>
      <c r="L1300" s="367"/>
      <c r="M1300" s="367"/>
      <c r="N1300" s="367"/>
      <c r="O1300" s="367"/>
      <c r="P1300" s="367"/>
      <c r="Q1300" s="367"/>
      <c r="R1300" s="367"/>
      <c r="S1300" s="367"/>
      <c r="T1300" s="367"/>
      <c r="U1300" s="367"/>
    </row>
    <row r="1301">
      <c r="A1301" s="367"/>
      <c r="B1301" s="367"/>
      <c r="C1301" s="367"/>
      <c r="D1301" s="367"/>
      <c r="E1301" s="368"/>
      <c r="F1301" s="368"/>
      <c r="G1301" s="367"/>
      <c r="H1301" s="367"/>
      <c r="I1301" s="367"/>
      <c r="J1301" s="367"/>
      <c r="K1301" s="367"/>
      <c r="L1301" s="367"/>
      <c r="M1301" s="367"/>
      <c r="N1301" s="367"/>
      <c r="O1301" s="367"/>
      <c r="P1301" s="367"/>
      <c r="Q1301" s="367"/>
      <c r="R1301" s="367"/>
      <c r="S1301" s="367"/>
      <c r="T1301" s="367"/>
      <c r="U1301" s="367"/>
    </row>
    <row r="1302">
      <c r="A1302" s="367"/>
      <c r="B1302" s="367"/>
      <c r="C1302" s="367"/>
      <c r="D1302" s="367"/>
      <c r="E1302" s="368"/>
      <c r="F1302" s="368"/>
      <c r="G1302" s="367"/>
      <c r="H1302" s="367"/>
      <c r="I1302" s="367"/>
      <c r="J1302" s="367"/>
      <c r="K1302" s="367"/>
      <c r="L1302" s="367"/>
      <c r="M1302" s="367"/>
      <c r="N1302" s="367"/>
      <c r="O1302" s="367"/>
      <c r="P1302" s="367"/>
      <c r="Q1302" s="367"/>
      <c r="R1302" s="367"/>
      <c r="S1302" s="367"/>
      <c r="T1302" s="367"/>
      <c r="U1302" s="367"/>
    </row>
    <row r="1303">
      <c r="A1303" s="367"/>
      <c r="B1303" s="367"/>
      <c r="C1303" s="367"/>
      <c r="D1303" s="367"/>
      <c r="E1303" s="368"/>
      <c r="F1303" s="368"/>
      <c r="G1303" s="367"/>
      <c r="H1303" s="367"/>
      <c r="I1303" s="367"/>
      <c r="J1303" s="367"/>
      <c r="K1303" s="367"/>
      <c r="L1303" s="367"/>
      <c r="M1303" s="367"/>
      <c r="N1303" s="367"/>
      <c r="O1303" s="367"/>
      <c r="P1303" s="367"/>
      <c r="Q1303" s="367"/>
      <c r="R1303" s="367"/>
      <c r="S1303" s="367"/>
      <c r="T1303" s="367"/>
      <c r="U1303" s="367"/>
    </row>
    <row r="1304">
      <c r="A1304" s="367"/>
      <c r="B1304" s="367"/>
      <c r="C1304" s="367"/>
      <c r="D1304" s="367"/>
      <c r="E1304" s="368"/>
      <c r="F1304" s="368"/>
      <c r="G1304" s="367"/>
      <c r="H1304" s="367"/>
      <c r="I1304" s="367"/>
      <c r="J1304" s="367"/>
      <c r="K1304" s="367"/>
      <c r="L1304" s="367"/>
      <c r="M1304" s="367"/>
      <c r="N1304" s="367"/>
      <c r="O1304" s="367"/>
      <c r="P1304" s="367"/>
      <c r="Q1304" s="367"/>
      <c r="R1304" s="367"/>
      <c r="S1304" s="367"/>
      <c r="T1304" s="367"/>
      <c r="U1304" s="367"/>
    </row>
    <row r="1305">
      <c r="A1305" s="367"/>
      <c r="B1305" s="367"/>
      <c r="C1305" s="367"/>
      <c r="D1305" s="367"/>
      <c r="E1305" s="368"/>
      <c r="F1305" s="368"/>
      <c r="G1305" s="367"/>
      <c r="H1305" s="367"/>
      <c r="I1305" s="367"/>
      <c r="J1305" s="367"/>
      <c r="K1305" s="367"/>
      <c r="L1305" s="367"/>
      <c r="M1305" s="367"/>
      <c r="N1305" s="367"/>
      <c r="O1305" s="367"/>
      <c r="P1305" s="367"/>
      <c r="Q1305" s="367"/>
      <c r="R1305" s="367"/>
      <c r="S1305" s="367"/>
      <c r="T1305" s="367"/>
      <c r="U1305" s="367"/>
    </row>
    <row r="1306">
      <c r="A1306" s="367"/>
      <c r="B1306" s="367"/>
      <c r="C1306" s="367"/>
      <c r="D1306" s="367"/>
      <c r="E1306" s="368"/>
      <c r="F1306" s="368"/>
      <c r="G1306" s="367"/>
      <c r="H1306" s="367"/>
      <c r="I1306" s="367"/>
      <c r="J1306" s="367"/>
      <c r="K1306" s="367"/>
      <c r="L1306" s="367"/>
      <c r="M1306" s="367"/>
      <c r="N1306" s="367"/>
      <c r="O1306" s="367"/>
      <c r="P1306" s="367"/>
      <c r="Q1306" s="367"/>
      <c r="R1306" s="367"/>
      <c r="S1306" s="367"/>
      <c r="T1306" s="367"/>
      <c r="U1306" s="367"/>
    </row>
    <row r="1307">
      <c r="A1307" s="367"/>
      <c r="B1307" s="367"/>
      <c r="C1307" s="367"/>
      <c r="D1307" s="367"/>
      <c r="E1307" s="368"/>
      <c r="F1307" s="368"/>
      <c r="G1307" s="367"/>
      <c r="H1307" s="367"/>
      <c r="I1307" s="367"/>
      <c r="J1307" s="367"/>
      <c r="K1307" s="367"/>
      <c r="L1307" s="367"/>
      <c r="M1307" s="367"/>
      <c r="N1307" s="367"/>
      <c r="O1307" s="367"/>
      <c r="P1307" s="367"/>
      <c r="Q1307" s="367"/>
      <c r="R1307" s="367"/>
      <c r="S1307" s="367"/>
      <c r="T1307" s="367"/>
      <c r="U1307" s="367"/>
    </row>
    <row r="1308">
      <c r="A1308" s="367"/>
      <c r="B1308" s="367"/>
      <c r="C1308" s="367"/>
      <c r="D1308" s="367"/>
      <c r="E1308" s="368"/>
      <c r="F1308" s="368"/>
      <c r="G1308" s="367"/>
      <c r="H1308" s="367"/>
      <c r="I1308" s="367"/>
      <c r="J1308" s="367"/>
      <c r="K1308" s="367"/>
      <c r="L1308" s="367"/>
      <c r="M1308" s="367"/>
      <c r="N1308" s="367"/>
      <c r="O1308" s="367"/>
      <c r="P1308" s="367"/>
      <c r="Q1308" s="367"/>
      <c r="R1308" s="367"/>
      <c r="S1308" s="367"/>
      <c r="T1308" s="367"/>
      <c r="U1308" s="367"/>
    </row>
    <row r="1309">
      <c r="A1309" s="367"/>
      <c r="B1309" s="367"/>
      <c r="C1309" s="367"/>
      <c r="D1309" s="367"/>
      <c r="E1309" s="368"/>
      <c r="F1309" s="368"/>
      <c r="G1309" s="367"/>
      <c r="H1309" s="367"/>
      <c r="I1309" s="367"/>
      <c r="J1309" s="367"/>
      <c r="K1309" s="367"/>
      <c r="L1309" s="367"/>
      <c r="M1309" s="367"/>
      <c r="N1309" s="367"/>
      <c r="O1309" s="367"/>
      <c r="P1309" s="367"/>
      <c r="Q1309" s="367"/>
      <c r="R1309" s="367"/>
      <c r="S1309" s="367"/>
      <c r="T1309" s="367"/>
      <c r="U1309" s="367"/>
    </row>
    <row r="1310">
      <c r="A1310" s="367"/>
      <c r="B1310" s="367"/>
      <c r="C1310" s="367"/>
      <c r="D1310" s="367"/>
      <c r="E1310" s="368"/>
      <c r="F1310" s="368"/>
      <c r="G1310" s="367"/>
      <c r="H1310" s="367"/>
      <c r="I1310" s="367"/>
      <c r="J1310" s="367"/>
      <c r="K1310" s="367"/>
      <c r="L1310" s="367"/>
      <c r="M1310" s="367"/>
      <c r="N1310" s="367"/>
      <c r="O1310" s="367"/>
      <c r="P1310" s="367"/>
      <c r="Q1310" s="367"/>
      <c r="R1310" s="367"/>
      <c r="S1310" s="367"/>
      <c r="T1310" s="367"/>
      <c r="U1310" s="367"/>
    </row>
    <row r="1311">
      <c r="A1311" s="367"/>
      <c r="B1311" s="367"/>
      <c r="C1311" s="367"/>
      <c r="D1311" s="367"/>
      <c r="E1311" s="368"/>
      <c r="F1311" s="368"/>
      <c r="G1311" s="367"/>
      <c r="H1311" s="367"/>
      <c r="I1311" s="367"/>
      <c r="J1311" s="367"/>
      <c r="K1311" s="367"/>
      <c r="L1311" s="367"/>
      <c r="M1311" s="367"/>
      <c r="N1311" s="367"/>
      <c r="O1311" s="367"/>
      <c r="P1311" s="367"/>
      <c r="Q1311" s="367"/>
      <c r="R1311" s="367"/>
      <c r="S1311" s="367"/>
      <c r="T1311" s="367"/>
      <c r="U1311" s="367"/>
    </row>
    <row r="1312">
      <c r="A1312" s="367"/>
      <c r="B1312" s="367"/>
      <c r="C1312" s="367"/>
      <c r="D1312" s="367"/>
      <c r="E1312" s="368"/>
      <c r="F1312" s="368"/>
      <c r="G1312" s="367"/>
      <c r="H1312" s="367"/>
      <c r="I1312" s="367"/>
      <c r="J1312" s="367"/>
      <c r="K1312" s="367"/>
      <c r="L1312" s="367"/>
      <c r="M1312" s="367"/>
      <c r="N1312" s="367"/>
      <c r="O1312" s="367"/>
      <c r="P1312" s="367"/>
      <c r="Q1312" s="367"/>
      <c r="R1312" s="367"/>
      <c r="S1312" s="367"/>
      <c r="T1312" s="367"/>
      <c r="U1312" s="367"/>
    </row>
    <row r="1313">
      <c r="A1313" s="367"/>
      <c r="B1313" s="367"/>
      <c r="C1313" s="367"/>
      <c r="D1313" s="367"/>
      <c r="E1313" s="368"/>
      <c r="F1313" s="368"/>
      <c r="G1313" s="367"/>
      <c r="H1313" s="367"/>
      <c r="I1313" s="367"/>
      <c r="J1313" s="367"/>
      <c r="K1313" s="367"/>
      <c r="L1313" s="367"/>
      <c r="M1313" s="367"/>
      <c r="N1313" s="367"/>
      <c r="O1313" s="367"/>
      <c r="P1313" s="367"/>
      <c r="Q1313" s="367"/>
      <c r="R1313" s="367"/>
      <c r="S1313" s="367"/>
      <c r="T1313" s="367"/>
      <c r="U1313" s="367"/>
    </row>
    <row r="1314">
      <c r="A1314" s="367"/>
      <c r="B1314" s="367"/>
      <c r="C1314" s="367"/>
      <c r="D1314" s="367"/>
      <c r="E1314" s="368"/>
      <c r="F1314" s="368"/>
      <c r="G1314" s="367"/>
      <c r="H1314" s="367"/>
      <c r="I1314" s="367"/>
      <c r="J1314" s="367"/>
      <c r="K1314" s="367"/>
      <c r="L1314" s="367"/>
      <c r="M1314" s="367"/>
      <c r="N1314" s="367"/>
      <c r="O1314" s="367"/>
      <c r="P1314" s="367"/>
      <c r="Q1314" s="367"/>
      <c r="R1314" s="367"/>
      <c r="S1314" s="367"/>
      <c r="T1314" s="367"/>
      <c r="U1314" s="367"/>
    </row>
    <row r="1315">
      <c r="A1315" s="367"/>
      <c r="B1315" s="367"/>
      <c r="C1315" s="367"/>
      <c r="D1315" s="367"/>
      <c r="E1315" s="368"/>
      <c r="F1315" s="368"/>
      <c r="G1315" s="367"/>
      <c r="H1315" s="367"/>
      <c r="I1315" s="367"/>
      <c r="J1315" s="367"/>
      <c r="K1315" s="367"/>
      <c r="L1315" s="367"/>
      <c r="M1315" s="367"/>
      <c r="N1315" s="367"/>
      <c r="O1315" s="367"/>
      <c r="P1315" s="367"/>
      <c r="Q1315" s="367"/>
      <c r="R1315" s="367"/>
      <c r="S1315" s="367"/>
      <c r="T1315" s="367"/>
      <c r="U1315" s="367"/>
    </row>
    <row r="1316">
      <c r="A1316" s="367"/>
      <c r="B1316" s="367"/>
      <c r="C1316" s="367"/>
      <c r="D1316" s="367"/>
      <c r="E1316" s="368"/>
      <c r="F1316" s="368"/>
      <c r="G1316" s="367"/>
      <c r="H1316" s="367"/>
      <c r="I1316" s="367"/>
      <c r="J1316" s="367"/>
      <c r="K1316" s="367"/>
      <c r="L1316" s="367"/>
      <c r="M1316" s="367"/>
      <c r="N1316" s="367"/>
      <c r="O1316" s="367"/>
      <c r="P1316" s="367"/>
      <c r="Q1316" s="367"/>
      <c r="R1316" s="367"/>
      <c r="S1316" s="367"/>
      <c r="T1316" s="367"/>
      <c r="U1316" s="367"/>
    </row>
    <row r="1317">
      <c r="A1317" s="367"/>
      <c r="B1317" s="367"/>
      <c r="C1317" s="367"/>
      <c r="D1317" s="367"/>
      <c r="E1317" s="368"/>
      <c r="F1317" s="368"/>
      <c r="G1317" s="367"/>
      <c r="H1317" s="367"/>
      <c r="I1317" s="367"/>
      <c r="J1317" s="367"/>
      <c r="K1317" s="367"/>
      <c r="L1317" s="367"/>
      <c r="M1317" s="367"/>
      <c r="N1317" s="367"/>
      <c r="O1317" s="367"/>
      <c r="P1317" s="367"/>
      <c r="Q1317" s="367"/>
      <c r="R1317" s="367"/>
      <c r="S1317" s="367"/>
      <c r="T1317" s="367"/>
      <c r="U1317" s="367"/>
    </row>
    <row r="1318">
      <c r="A1318" s="367"/>
      <c r="B1318" s="367"/>
      <c r="C1318" s="367"/>
      <c r="D1318" s="367"/>
      <c r="E1318" s="368"/>
      <c r="F1318" s="368"/>
      <c r="G1318" s="367"/>
      <c r="H1318" s="367"/>
      <c r="I1318" s="367"/>
      <c r="J1318" s="367"/>
      <c r="K1318" s="367"/>
      <c r="L1318" s="367"/>
      <c r="M1318" s="367"/>
      <c r="N1318" s="367"/>
      <c r="O1318" s="367"/>
      <c r="P1318" s="367"/>
      <c r="Q1318" s="367"/>
      <c r="R1318" s="367"/>
      <c r="S1318" s="367"/>
      <c r="T1318" s="367"/>
      <c r="U1318" s="367"/>
    </row>
    <row r="1319">
      <c r="A1319" s="367"/>
      <c r="B1319" s="367"/>
      <c r="C1319" s="367"/>
      <c r="D1319" s="367"/>
      <c r="E1319" s="368"/>
      <c r="F1319" s="368"/>
      <c r="G1319" s="367"/>
      <c r="H1319" s="367"/>
      <c r="I1319" s="367"/>
      <c r="J1319" s="367"/>
      <c r="K1319" s="367"/>
      <c r="L1319" s="367"/>
      <c r="M1319" s="367"/>
      <c r="N1319" s="367"/>
      <c r="O1319" s="367"/>
      <c r="P1319" s="367"/>
      <c r="Q1319" s="367"/>
      <c r="R1319" s="367"/>
      <c r="S1319" s="367"/>
      <c r="T1319" s="367"/>
      <c r="U1319" s="367"/>
    </row>
    <row r="1320">
      <c r="A1320" s="367"/>
      <c r="B1320" s="367"/>
      <c r="C1320" s="367"/>
      <c r="D1320" s="367"/>
      <c r="E1320" s="368"/>
      <c r="F1320" s="368"/>
      <c r="G1320" s="367"/>
      <c r="H1320" s="367"/>
      <c r="I1320" s="367"/>
      <c r="J1320" s="367"/>
      <c r="K1320" s="367"/>
      <c r="L1320" s="367"/>
      <c r="M1320" s="367"/>
      <c r="N1320" s="367"/>
      <c r="O1320" s="367"/>
      <c r="P1320" s="367"/>
      <c r="Q1320" s="367"/>
      <c r="R1320" s="367"/>
      <c r="S1320" s="367"/>
      <c r="T1320" s="367"/>
      <c r="U1320" s="367"/>
    </row>
    <row r="1321">
      <c r="A1321" s="367"/>
      <c r="B1321" s="367"/>
      <c r="C1321" s="367"/>
      <c r="D1321" s="367"/>
      <c r="E1321" s="368"/>
      <c r="F1321" s="368"/>
      <c r="G1321" s="367"/>
      <c r="H1321" s="367"/>
      <c r="I1321" s="367"/>
      <c r="J1321" s="367"/>
      <c r="K1321" s="367"/>
      <c r="L1321" s="367"/>
      <c r="M1321" s="367"/>
      <c r="N1321" s="367"/>
      <c r="O1321" s="367"/>
      <c r="P1321" s="367"/>
      <c r="Q1321" s="367"/>
      <c r="R1321" s="367"/>
      <c r="S1321" s="367"/>
      <c r="T1321" s="367"/>
      <c r="U1321" s="367"/>
    </row>
    <row r="1322">
      <c r="A1322" s="367"/>
      <c r="B1322" s="367"/>
      <c r="C1322" s="367"/>
      <c r="D1322" s="367"/>
      <c r="E1322" s="368"/>
      <c r="F1322" s="368"/>
      <c r="G1322" s="367"/>
      <c r="H1322" s="367"/>
      <c r="I1322" s="367"/>
      <c r="J1322" s="367"/>
      <c r="K1322" s="367"/>
      <c r="L1322" s="367"/>
      <c r="M1322" s="367"/>
      <c r="N1322" s="367"/>
      <c r="O1322" s="367"/>
      <c r="P1322" s="367"/>
      <c r="Q1322" s="367"/>
      <c r="R1322" s="367"/>
      <c r="S1322" s="367"/>
      <c r="T1322" s="367"/>
      <c r="U1322" s="367"/>
    </row>
    <row r="1323">
      <c r="A1323" s="367"/>
      <c r="B1323" s="367"/>
      <c r="C1323" s="367"/>
      <c r="D1323" s="367"/>
      <c r="E1323" s="368"/>
      <c r="F1323" s="368"/>
      <c r="G1323" s="367"/>
      <c r="H1323" s="367"/>
      <c r="I1323" s="367"/>
      <c r="J1323" s="367"/>
      <c r="K1323" s="367"/>
      <c r="L1323" s="367"/>
      <c r="M1323" s="367"/>
      <c r="N1323" s="367"/>
      <c r="O1323" s="367"/>
      <c r="P1323" s="367"/>
      <c r="Q1323" s="367"/>
      <c r="R1323" s="367"/>
      <c r="S1323" s="367"/>
      <c r="T1323" s="367"/>
      <c r="U1323" s="367"/>
    </row>
    <row r="1324">
      <c r="A1324" s="367"/>
      <c r="B1324" s="367"/>
      <c r="C1324" s="367"/>
      <c r="D1324" s="367"/>
      <c r="E1324" s="368"/>
      <c r="F1324" s="368"/>
      <c r="G1324" s="367"/>
      <c r="H1324" s="367"/>
      <c r="I1324" s="367"/>
      <c r="J1324" s="367"/>
      <c r="K1324" s="367"/>
      <c r="L1324" s="367"/>
      <c r="M1324" s="367"/>
      <c r="N1324" s="367"/>
      <c r="O1324" s="367"/>
      <c r="P1324" s="367"/>
      <c r="Q1324" s="367"/>
      <c r="R1324" s="367"/>
      <c r="S1324" s="367"/>
      <c r="T1324" s="367"/>
      <c r="U1324" s="367"/>
    </row>
    <row r="1325">
      <c r="A1325" s="367"/>
      <c r="B1325" s="367"/>
      <c r="C1325" s="367"/>
      <c r="D1325" s="367"/>
      <c r="E1325" s="368"/>
      <c r="F1325" s="368"/>
      <c r="G1325" s="367"/>
      <c r="H1325" s="367"/>
      <c r="I1325" s="367"/>
      <c r="J1325" s="367"/>
      <c r="K1325" s="367"/>
      <c r="L1325" s="367"/>
      <c r="M1325" s="367"/>
      <c r="N1325" s="367"/>
      <c r="O1325" s="367"/>
      <c r="P1325" s="367"/>
      <c r="Q1325" s="367"/>
      <c r="R1325" s="367"/>
      <c r="S1325" s="367"/>
      <c r="T1325" s="367"/>
      <c r="U1325" s="367"/>
    </row>
    <row r="1326">
      <c r="A1326" s="367"/>
      <c r="B1326" s="367"/>
      <c r="C1326" s="367"/>
      <c r="D1326" s="367"/>
      <c r="E1326" s="368"/>
      <c r="F1326" s="368"/>
      <c r="G1326" s="367"/>
      <c r="H1326" s="367"/>
      <c r="I1326" s="367"/>
      <c r="J1326" s="367"/>
      <c r="K1326" s="367"/>
      <c r="L1326" s="367"/>
      <c r="M1326" s="367"/>
      <c r="N1326" s="367"/>
      <c r="O1326" s="367"/>
      <c r="P1326" s="367"/>
      <c r="Q1326" s="367"/>
      <c r="R1326" s="367"/>
      <c r="S1326" s="367"/>
      <c r="T1326" s="367"/>
      <c r="U1326" s="367"/>
    </row>
    <row r="1327">
      <c r="A1327" s="367"/>
      <c r="B1327" s="367"/>
      <c r="C1327" s="367"/>
      <c r="D1327" s="367"/>
      <c r="E1327" s="368"/>
      <c r="F1327" s="368"/>
      <c r="G1327" s="367"/>
      <c r="H1327" s="367"/>
      <c r="I1327" s="367"/>
      <c r="J1327" s="367"/>
      <c r="K1327" s="367"/>
      <c r="L1327" s="367"/>
      <c r="M1327" s="367"/>
      <c r="N1327" s="367"/>
      <c r="O1327" s="367"/>
      <c r="P1327" s="367"/>
      <c r="Q1327" s="367"/>
      <c r="R1327" s="367"/>
      <c r="S1327" s="367"/>
      <c r="T1327" s="367"/>
      <c r="U1327" s="367"/>
    </row>
    <row r="1328">
      <c r="A1328" s="367"/>
      <c r="B1328" s="367"/>
      <c r="C1328" s="367"/>
      <c r="D1328" s="367"/>
      <c r="E1328" s="368"/>
      <c r="F1328" s="368"/>
      <c r="G1328" s="367"/>
      <c r="H1328" s="367"/>
      <c r="I1328" s="367"/>
      <c r="J1328" s="367"/>
      <c r="K1328" s="367"/>
      <c r="L1328" s="367"/>
      <c r="M1328" s="367"/>
      <c r="N1328" s="367"/>
      <c r="O1328" s="367"/>
      <c r="P1328" s="367"/>
      <c r="Q1328" s="367"/>
      <c r="R1328" s="367"/>
      <c r="S1328" s="367"/>
      <c r="T1328" s="367"/>
      <c r="U1328" s="367"/>
    </row>
    <row r="1329">
      <c r="A1329" s="367"/>
      <c r="B1329" s="367"/>
      <c r="C1329" s="367"/>
      <c r="D1329" s="367"/>
      <c r="E1329" s="368"/>
      <c r="F1329" s="368"/>
      <c r="G1329" s="367"/>
      <c r="H1329" s="367"/>
      <c r="I1329" s="367"/>
      <c r="J1329" s="367"/>
      <c r="K1329" s="367"/>
      <c r="L1329" s="367"/>
      <c r="M1329" s="367"/>
      <c r="N1329" s="367"/>
      <c r="O1329" s="367"/>
      <c r="P1329" s="367"/>
      <c r="Q1329" s="367"/>
      <c r="R1329" s="367"/>
      <c r="S1329" s="367"/>
      <c r="T1329" s="367"/>
      <c r="U1329" s="367"/>
    </row>
    <row r="1330">
      <c r="A1330" s="367"/>
      <c r="B1330" s="367"/>
      <c r="C1330" s="367"/>
      <c r="D1330" s="367"/>
      <c r="E1330" s="368"/>
      <c r="F1330" s="368"/>
      <c r="G1330" s="367"/>
      <c r="H1330" s="367"/>
      <c r="I1330" s="367"/>
      <c r="J1330" s="367"/>
      <c r="K1330" s="367"/>
      <c r="L1330" s="367"/>
      <c r="M1330" s="367"/>
      <c r="N1330" s="367"/>
      <c r="O1330" s="367"/>
      <c r="P1330" s="367"/>
      <c r="Q1330" s="367"/>
      <c r="R1330" s="367"/>
      <c r="S1330" s="367"/>
      <c r="T1330" s="367"/>
      <c r="U1330" s="367"/>
    </row>
    <row r="1331">
      <c r="A1331" s="367"/>
      <c r="B1331" s="367"/>
      <c r="C1331" s="367"/>
      <c r="D1331" s="367"/>
      <c r="E1331" s="368"/>
      <c r="F1331" s="368"/>
      <c r="G1331" s="367"/>
      <c r="H1331" s="367"/>
      <c r="I1331" s="367"/>
      <c r="J1331" s="367"/>
      <c r="K1331" s="367"/>
      <c r="L1331" s="367"/>
      <c r="M1331" s="367"/>
      <c r="N1331" s="367"/>
      <c r="O1331" s="367"/>
      <c r="P1331" s="367"/>
      <c r="Q1331" s="367"/>
      <c r="R1331" s="367"/>
      <c r="S1331" s="367"/>
      <c r="T1331" s="367"/>
      <c r="U1331" s="367"/>
    </row>
    <row r="1332">
      <c r="A1332" s="367"/>
      <c r="B1332" s="367"/>
      <c r="C1332" s="367"/>
      <c r="D1332" s="367"/>
      <c r="E1332" s="368"/>
      <c r="F1332" s="368"/>
      <c r="G1332" s="367"/>
      <c r="H1332" s="367"/>
      <c r="I1332" s="367"/>
      <c r="J1332" s="367"/>
      <c r="K1332" s="367"/>
      <c r="L1332" s="367"/>
      <c r="M1332" s="367"/>
      <c r="N1332" s="367"/>
      <c r="O1332" s="367"/>
      <c r="P1332" s="367"/>
      <c r="Q1332" s="367"/>
      <c r="R1332" s="367"/>
      <c r="S1332" s="367"/>
      <c r="T1332" s="367"/>
      <c r="U1332" s="367"/>
    </row>
    <row r="1333">
      <c r="A1333" s="367"/>
      <c r="B1333" s="367"/>
      <c r="C1333" s="367"/>
      <c r="D1333" s="367"/>
      <c r="E1333" s="368"/>
      <c r="F1333" s="368"/>
      <c r="G1333" s="367"/>
      <c r="H1333" s="367"/>
      <c r="I1333" s="367"/>
      <c r="J1333" s="367"/>
      <c r="K1333" s="367"/>
      <c r="L1333" s="367"/>
      <c r="M1333" s="367"/>
      <c r="N1333" s="367"/>
      <c r="O1333" s="367"/>
      <c r="P1333" s="367"/>
      <c r="Q1333" s="367"/>
      <c r="R1333" s="367"/>
      <c r="S1333" s="367"/>
      <c r="T1333" s="367"/>
      <c r="U1333" s="367"/>
    </row>
    <row r="1334">
      <c r="A1334" s="367"/>
      <c r="B1334" s="367"/>
      <c r="C1334" s="367"/>
      <c r="D1334" s="367"/>
      <c r="E1334" s="368"/>
      <c r="F1334" s="368"/>
      <c r="G1334" s="367"/>
      <c r="H1334" s="367"/>
      <c r="I1334" s="367"/>
      <c r="J1334" s="367"/>
      <c r="K1334" s="367"/>
      <c r="L1334" s="367"/>
      <c r="M1334" s="367"/>
      <c r="N1334" s="367"/>
      <c r="O1334" s="367"/>
      <c r="P1334" s="367"/>
      <c r="Q1334" s="367"/>
      <c r="R1334" s="367"/>
      <c r="S1334" s="367"/>
      <c r="T1334" s="367"/>
      <c r="U1334" s="367"/>
    </row>
    <row r="1335">
      <c r="A1335" s="367"/>
      <c r="B1335" s="367"/>
      <c r="C1335" s="367"/>
      <c r="D1335" s="367"/>
      <c r="E1335" s="368"/>
      <c r="F1335" s="368"/>
      <c r="G1335" s="367"/>
      <c r="H1335" s="367"/>
      <c r="I1335" s="367"/>
      <c r="J1335" s="367"/>
      <c r="K1335" s="367"/>
      <c r="L1335" s="367"/>
      <c r="M1335" s="367"/>
      <c r="N1335" s="367"/>
      <c r="O1335" s="367"/>
      <c r="P1335" s="367"/>
      <c r="Q1335" s="367"/>
      <c r="R1335" s="367"/>
      <c r="S1335" s="367"/>
      <c r="T1335" s="367"/>
      <c r="U1335" s="367"/>
    </row>
    <row r="1336">
      <c r="A1336" s="367"/>
      <c r="B1336" s="367"/>
      <c r="C1336" s="367"/>
      <c r="D1336" s="367"/>
      <c r="E1336" s="368"/>
      <c r="F1336" s="368"/>
      <c r="G1336" s="367"/>
      <c r="H1336" s="367"/>
      <c r="I1336" s="367"/>
      <c r="J1336" s="367"/>
      <c r="K1336" s="367"/>
      <c r="L1336" s="367"/>
      <c r="M1336" s="367"/>
      <c r="N1336" s="367"/>
      <c r="O1336" s="367"/>
      <c r="P1336" s="367"/>
      <c r="Q1336" s="367"/>
      <c r="R1336" s="367"/>
      <c r="S1336" s="367"/>
      <c r="T1336" s="367"/>
      <c r="U1336" s="367"/>
    </row>
    <row r="1337">
      <c r="A1337" s="367"/>
      <c r="B1337" s="367"/>
      <c r="C1337" s="367"/>
      <c r="D1337" s="367"/>
      <c r="E1337" s="368"/>
      <c r="F1337" s="368"/>
      <c r="G1337" s="367"/>
      <c r="H1337" s="367"/>
      <c r="I1337" s="367"/>
      <c r="J1337" s="367"/>
      <c r="K1337" s="367"/>
      <c r="L1337" s="367"/>
      <c r="M1337" s="367"/>
      <c r="N1337" s="367"/>
      <c r="O1337" s="367"/>
      <c r="P1337" s="367"/>
      <c r="Q1337" s="367"/>
      <c r="R1337" s="367"/>
      <c r="S1337" s="367"/>
      <c r="T1337" s="367"/>
      <c r="U1337" s="367"/>
    </row>
    <row r="1338">
      <c r="A1338" s="367"/>
      <c r="B1338" s="367"/>
      <c r="C1338" s="367"/>
      <c r="D1338" s="367"/>
      <c r="E1338" s="368"/>
      <c r="F1338" s="368"/>
      <c r="G1338" s="367"/>
      <c r="H1338" s="367"/>
      <c r="I1338" s="367"/>
      <c r="J1338" s="367"/>
      <c r="K1338" s="367"/>
      <c r="L1338" s="367"/>
      <c r="M1338" s="367"/>
      <c r="N1338" s="367"/>
      <c r="O1338" s="367"/>
      <c r="P1338" s="367"/>
      <c r="Q1338" s="367"/>
      <c r="R1338" s="367"/>
      <c r="S1338" s="367"/>
      <c r="T1338" s="367"/>
      <c r="U1338" s="367"/>
    </row>
    <row r="1339">
      <c r="A1339" s="367"/>
      <c r="B1339" s="367"/>
      <c r="C1339" s="367"/>
      <c r="D1339" s="367"/>
      <c r="E1339" s="368"/>
      <c r="F1339" s="368"/>
      <c r="G1339" s="367"/>
      <c r="H1339" s="367"/>
      <c r="I1339" s="367"/>
      <c r="J1339" s="367"/>
      <c r="K1339" s="367"/>
      <c r="L1339" s="367"/>
      <c r="M1339" s="367"/>
      <c r="N1339" s="367"/>
      <c r="O1339" s="367"/>
      <c r="P1339" s="367"/>
      <c r="Q1339" s="367"/>
      <c r="R1339" s="367"/>
      <c r="S1339" s="367"/>
      <c r="T1339" s="367"/>
      <c r="U1339" s="367"/>
    </row>
    <row r="1340">
      <c r="A1340" s="367"/>
      <c r="B1340" s="367"/>
      <c r="C1340" s="367"/>
      <c r="D1340" s="367"/>
      <c r="E1340" s="368"/>
      <c r="F1340" s="368"/>
      <c r="G1340" s="367"/>
      <c r="H1340" s="367"/>
      <c r="I1340" s="367"/>
      <c r="J1340" s="367"/>
      <c r="K1340" s="367"/>
      <c r="L1340" s="367"/>
      <c r="M1340" s="367"/>
      <c r="N1340" s="367"/>
      <c r="O1340" s="367"/>
      <c r="P1340" s="367"/>
      <c r="Q1340" s="367"/>
      <c r="R1340" s="367"/>
      <c r="S1340" s="367"/>
      <c r="T1340" s="367"/>
      <c r="U1340" s="367"/>
    </row>
    <row r="1341">
      <c r="A1341" s="367"/>
      <c r="B1341" s="367"/>
      <c r="C1341" s="367"/>
      <c r="D1341" s="367"/>
      <c r="E1341" s="368"/>
      <c r="F1341" s="368"/>
      <c r="G1341" s="367"/>
      <c r="H1341" s="367"/>
      <c r="I1341" s="367"/>
      <c r="J1341" s="367"/>
      <c r="K1341" s="367"/>
      <c r="L1341" s="367"/>
      <c r="M1341" s="367"/>
      <c r="N1341" s="367"/>
      <c r="O1341" s="367"/>
      <c r="P1341" s="367"/>
      <c r="Q1341" s="367"/>
      <c r="R1341" s="367"/>
      <c r="S1341" s="367"/>
      <c r="T1341" s="367"/>
      <c r="U1341" s="367"/>
    </row>
    <row r="1342">
      <c r="A1342" s="367"/>
      <c r="B1342" s="367"/>
      <c r="C1342" s="367"/>
      <c r="D1342" s="367"/>
      <c r="E1342" s="368"/>
      <c r="F1342" s="368"/>
      <c r="G1342" s="367"/>
      <c r="H1342" s="367"/>
      <c r="I1342" s="367"/>
      <c r="J1342" s="367"/>
      <c r="K1342" s="367"/>
      <c r="L1342" s="367"/>
      <c r="M1342" s="367"/>
      <c r="N1342" s="367"/>
      <c r="O1342" s="367"/>
      <c r="P1342" s="367"/>
      <c r="Q1342" s="367"/>
      <c r="R1342" s="367"/>
      <c r="S1342" s="367"/>
      <c r="T1342" s="367"/>
      <c r="U1342" s="367"/>
    </row>
    <row r="1343">
      <c r="A1343" s="367"/>
      <c r="B1343" s="367"/>
      <c r="C1343" s="367"/>
      <c r="D1343" s="367"/>
      <c r="E1343" s="368"/>
      <c r="F1343" s="368"/>
      <c r="G1343" s="367"/>
      <c r="H1343" s="367"/>
      <c r="I1343" s="367"/>
      <c r="J1343" s="367"/>
      <c r="K1343" s="367"/>
      <c r="L1343" s="367"/>
      <c r="M1343" s="367"/>
      <c r="N1343" s="367"/>
      <c r="O1343" s="367"/>
      <c r="P1343" s="367"/>
      <c r="Q1343" s="367"/>
      <c r="R1343" s="367"/>
      <c r="S1343" s="367"/>
      <c r="T1343" s="367"/>
      <c r="U1343" s="367"/>
    </row>
    <row r="1344">
      <c r="A1344" s="367"/>
      <c r="B1344" s="367"/>
      <c r="C1344" s="367"/>
      <c r="D1344" s="367"/>
      <c r="E1344" s="368"/>
      <c r="F1344" s="368"/>
      <c r="G1344" s="367"/>
      <c r="H1344" s="367"/>
      <c r="I1344" s="367"/>
      <c r="J1344" s="367"/>
      <c r="K1344" s="367"/>
      <c r="L1344" s="367"/>
      <c r="M1344" s="367"/>
      <c r="N1344" s="367"/>
      <c r="O1344" s="367"/>
      <c r="P1344" s="367"/>
      <c r="Q1344" s="367"/>
      <c r="R1344" s="367"/>
      <c r="S1344" s="367"/>
      <c r="T1344" s="367"/>
      <c r="U1344" s="367"/>
    </row>
    <row r="1345">
      <c r="A1345" s="367"/>
      <c r="B1345" s="367"/>
      <c r="C1345" s="367"/>
      <c r="D1345" s="367"/>
      <c r="E1345" s="368"/>
      <c r="F1345" s="368"/>
      <c r="G1345" s="367"/>
      <c r="H1345" s="367"/>
      <c r="I1345" s="367"/>
      <c r="J1345" s="367"/>
      <c r="K1345" s="367"/>
      <c r="L1345" s="367"/>
      <c r="M1345" s="367"/>
      <c r="N1345" s="367"/>
      <c r="O1345" s="367"/>
      <c r="P1345" s="367"/>
      <c r="Q1345" s="367"/>
      <c r="R1345" s="367"/>
      <c r="S1345" s="367"/>
      <c r="T1345" s="367"/>
      <c r="U1345" s="367"/>
    </row>
    <row r="1346">
      <c r="A1346" s="367"/>
      <c r="B1346" s="367"/>
      <c r="C1346" s="367"/>
      <c r="D1346" s="367"/>
      <c r="E1346" s="368"/>
      <c r="F1346" s="368"/>
      <c r="G1346" s="367"/>
      <c r="H1346" s="367"/>
      <c r="I1346" s="367"/>
      <c r="J1346" s="367"/>
      <c r="K1346" s="367"/>
      <c r="L1346" s="367"/>
      <c r="M1346" s="367"/>
      <c r="N1346" s="367"/>
      <c r="O1346" s="367"/>
      <c r="P1346" s="367"/>
      <c r="Q1346" s="367"/>
      <c r="R1346" s="367"/>
      <c r="S1346" s="367"/>
      <c r="T1346" s="367"/>
      <c r="U1346" s="367"/>
    </row>
    <row r="1347">
      <c r="A1347" s="367"/>
      <c r="B1347" s="367"/>
      <c r="C1347" s="367"/>
      <c r="D1347" s="367"/>
      <c r="E1347" s="368"/>
      <c r="F1347" s="368"/>
      <c r="G1347" s="367"/>
      <c r="H1347" s="367"/>
      <c r="I1347" s="367"/>
      <c r="J1347" s="367"/>
      <c r="K1347" s="367"/>
      <c r="L1347" s="367"/>
      <c r="M1347" s="367"/>
      <c r="N1347" s="367"/>
      <c r="O1347" s="367"/>
      <c r="P1347" s="367"/>
      <c r="Q1347" s="367"/>
      <c r="R1347" s="367"/>
      <c r="S1347" s="367"/>
      <c r="T1347" s="367"/>
      <c r="U1347" s="367"/>
    </row>
    <row r="1348">
      <c r="A1348" s="367"/>
      <c r="B1348" s="367"/>
      <c r="C1348" s="367"/>
      <c r="D1348" s="367"/>
      <c r="E1348" s="368"/>
      <c r="F1348" s="368"/>
      <c r="G1348" s="367"/>
      <c r="H1348" s="367"/>
      <c r="I1348" s="367"/>
      <c r="J1348" s="367"/>
      <c r="K1348" s="367"/>
      <c r="L1348" s="367"/>
      <c r="M1348" s="367"/>
      <c r="N1348" s="367"/>
      <c r="O1348" s="367"/>
      <c r="P1348" s="367"/>
      <c r="Q1348" s="367"/>
      <c r="R1348" s="367"/>
      <c r="S1348" s="367"/>
      <c r="T1348" s="367"/>
      <c r="U1348" s="367"/>
    </row>
    <row r="1349">
      <c r="A1349" s="367"/>
      <c r="B1349" s="367"/>
      <c r="C1349" s="367"/>
      <c r="D1349" s="367"/>
      <c r="E1349" s="368"/>
      <c r="F1349" s="368"/>
      <c r="G1349" s="367"/>
      <c r="H1349" s="367"/>
      <c r="I1349" s="367"/>
      <c r="J1349" s="367"/>
      <c r="K1349" s="367"/>
      <c r="L1349" s="367"/>
      <c r="M1349" s="367"/>
      <c r="N1349" s="367"/>
      <c r="O1349" s="367"/>
      <c r="P1349" s="367"/>
      <c r="Q1349" s="367"/>
      <c r="R1349" s="367"/>
      <c r="S1349" s="367"/>
      <c r="T1349" s="367"/>
      <c r="U1349" s="367"/>
    </row>
    <row r="1350">
      <c r="A1350" s="367"/>
      <c r="B1350" s="367"/>
      <c r="C1350" s="367"/>
      <c r="D1350" s="367"/>
      <c r="E1350" s="368"/>
      <c r="F1350" s="368"/>
      <c r="G1350" s="367"/>
      <c r="H1350" s="367"/>
      <c r="I1350" s="367"/>
      <c r="J1350" s="367"/>
      <c r="K1350" s="367"/>
      <c r="L1350" s="367"/>
      <c r="M1350" s="367"/>
      <c r="N1350" s="367"/>
      <c r="O1350" s="367"/>
      <c r="P1350" s="367"/>
      <c r="Q1350" s="367"/>
      <c r="R1350" s="367"/>
      <c r="S1350" s="367"/>
      <c r="T1350" s="367"/>
      <c r="U1350" s="367"/>
    </row>
    <row r="1351">
      <c r="A1351" s="367"/>
      <c r="B1351" s="367"/>
      <c r="C1351" s="367"/>
      <c r="D1351" s="367"/>
      <c r="E1351" s="368"/>
      <c r="F1351" s="368"/>
      <c r="G1351" s="367"/>
      <c r="H1351" s="367"/>
      <c r="I1351" s="367"/>
      <c r="J1351" s="367"/>
      <c r="K1351" s="367"/>
      <c r="L1351" s="367"/>
      <c r="M1351" s="367"/>
      <c r="N1351" s="367"/>
      <c r="O1351" s="367"/>
      <c r="P1351" s="367"/>
      <c r="Q1351" s="367"/>
      <c r="R1351" s="367"/>
      <c r="S1351" s="367"/>
      <c r="T1351" s="367"/>
      <c r="U1351" s="367"/>
    </row>
    <row r="1352">
      <c r="A1352" s="367"/>
      <c r="B1352" s="367"/>
      <c r="C1352" s="367"/>
      <c r="D1352" s="367"/>
      <c r="E1352" s="368"/>
      <c r="F1352" s="368"/>
      <c r="G1352" s="367"/>
      <c r="H1352" s="367"/>
      <c r="I1352" s="367"/>
      <c r="J1352" s="367"/>
      <c r="K1352" s="367"/>
      <c r="L1352" s="367"/>
      <c r="M1352" s="367"/>
      <c r="N1352" s="367"/>
      <c r="O1352" s="367"/>
      <c r="P1352" s="367"/>
      <c r="Q1352" s="367"/>
      <c r="R1352" s="367"/>
      <c r="S1352" s="367"/>
      <c r="T1352" s="367"/>
      <c r="U1352" s="367"/>
    </row>
    <row r="1353">
      <c r="A1353" s="367"/>
      <c r="B1353" s="367"/>
      <c r="C1353" s="367"/>
      <c r="D1353" s="367"/>
      <c r="E1353" s="368"/>
      <c r="F1353" s="368"/>
      <c r="G1353" s="367"/>
      <c r="H1353" s="367"/>
      <c r="I1353" s="367"/>
      <c r="J1353" s="367"/>
      <c r="K1353" s="367"/>
      <c r="L1353" s="367"/>
      <c r="M1353" s="367"/>
      <c r="N1353" s="367"/>
      <c r="O1353" s="367"/>
      <c r="P1353" s="367"/>
      <c r="Q1353" s="367"/>
      <c r="R1353" s="367"/>
      <c r="S1353" s="367"/>
      <c r="T1353" s="367"/>
      <c r="U1353" s="367"/>
    </row>
    <row r="1354">
      <c r="A1354" s="367"/>
      <c r="B1354" s="367"/>
      <c r="C1354" s="367"/>
      <c r="D1354" s="367"/>
      <c r="E1354" s="368"/>
      <c r="F1354" s="368"/>
      <c r="G1354" s="367"/>
      <c r="H1354" s="367"/>
      <c r="I1354" s="367"/>
      <c r="J1354" s="367"/>
      <c r="K1354" s="367"/>
      <c r="L1354" s="367"/>
      <c r="M1354" s="367"/>
      <c r="N1354" s="367"/>
      <c r="O1354" s="367"/>
      <c r="P1354" s="367"/>
      <c r="Q1354" s="367"/>
      <c r="R1354" s="367"/>
      <c r="S1354" s="367"/>
      <c r="T1354" s="367"/>
      <c r="U1354" s="367"/>
    </row>
    <row r="1355">
      <c r="A1355" s="367"/>
      <c r="B1355" s="367"/>
      <c r="C1355" s="367"/>
      <c r="D1355" s="367"/>
      <c r="E1355" s="368"/>
      <c r="F1355" s="368"/>
      <c r="G1355" s="367"/>
      <c r="H1355" s="367"/>
      <c r="I1355" s="367"/>
      <c r="J1355" s="367"/>
      <c r="K1355" s="367"/>
      <c r="L1355" s="367"/>
      <c r="M1355" s="367"/>
      <c r="N1355" s="367"/>
      <c r="O1355" s="367"/>
      <c r="P1355" s="367"/>
      <c r="Q1355" s="367"/>
      <c r="R1355" s="367"/>
      <c r="S1355" s="367"/>
      <c r="T1355" s="367"/>
      <c r="U1355" s="367"/>
    </row>
    <row r="1356">
      <c r="A1356" s="367"/>
      <c r="B1356" s="367"/>
      <c r="C1356" s="367"/>
      <c r="D1356" s="367"/>
      <c r="E1356" s="368"/>
      <c r="F1356" s="368"/>
      <c r="G1356" s="367"/>
      <c r="H1356" s="367"/>
      <c r="I1356" s="367"/>
      <c r="J1356" s="367"/>
      <c r="K1356" s="367"/>
      <c r="L1356" s="367"/>
      <c r="M1356" s="367"/>
      <c r="N1356" s="367"/>
      <c r="O1356" s="367"/>
      <c r="P1356" s="367"/>
      <c r="Q1356" s="367"/>
      <c r="R1356" s="367"/>
      <c r="S1356" s="367"/>
      <c r="T1356" s="367"/>
      <c r="U1356" s="367"/>
    </row>
    <row r="1357">
      <c r="A1357" s="367"/>
      <c r="B1357" s="367"/>
      <c r="C1357" s="367"/>
      <c r="D1357" s="367"/>
      <c r="E1357" s="368"/>
      <c r="F1357" s="368"/>
      <c r="G1357" s="367"/>
      <c r="H1357" s="367"/>
      <c r="I1357" s="367"/>
      <c r="J1357" s="367"/>
      <c r="K1357" s="367"/>
      <c r="L1357" s="367"/>
      <c r="M1357" s="367"/>
      <c r="N1357" s="367"/>
      <c r="O1357" s="367"/>
      <c r="P1357" s="367"/>
      <c r="Q1357" s="367"/>
      <c r="R1357" s="367"/>
      <c r="S1357" s="367"/>
      <c r="T1357" s="367"/>
      <c r="U1357" s="367"/>
    </row>
    <row r="1358">
      <c r="A1358" s="367"/>
      <c r="B1358" s="367"/>
      <c r="C1358" s="367"/>
      <c r="D1358" s="367"/>
      <c r="E1358" s="368"/>
      <c r="F1358" s="368"/>
      <c r="G1358" s="367"/>
      <c r="H1358" s="367"/>
      <c r="I1358" s="367"/>
      <c r="J1358" s="367"/>
      <c r="K1358" s="367"/>
      <c r="L1358" s="367"/>
      <c r="M1358" s="367"/>
      <c r="N1358" s="367"/>
      <c r="O1358" s="367"/>
      <c r="P1358" s="367"/>
      <c r="Q1358" s="367"/>
      <c r="R1358" s="367"/>
      <c r="S1358" s="367"/>
      <c r="T1358" s="367"/>
      <c r="U1358" s="367"/>
    </row>
    <row r="1359">
      <c r="A1359" s="367"/>
      <c r="B1359" s="367"/>
      <c r="C1359" s="367"/>
      <c r="D1359" s="367"/>
      <c r="E1359" s="368"/>
      <c r="F1359" s="368"/>
      <c r="G1359" s="367"/>
      <c r="H1359" s="367"/>
      <c r="I1359" s="367"/>
      <c r="J1359" s="367"/>
      <c r="K1359" s="367"/>
      <c r="L1359" s="367"/>
      <c r="M1359" s="367"/>
      <c r="N1359" s="367"/>
      <c r="O1359" s="367"/>
      <c r="P1359" s="367"/>
      <c r="Q1359" s="367"/>
      <c r="R1359" s="367"/>
      <c r="S1359" s="367"/>
      <c r="T1359" s="367"/>
      <c r="U1359" s="367"/>
    </row>
    <row r="1360">
      <c r="A1360" s="367"/>
      <c r="B1360" s="367"/>
      <c r="C1360" s="367"/>
      <c r="D1360" s="367"/>
      <c r="E1360" s="368"/>
      <c r="F1360" s="368"/>
      <c r="G1360" s="367"/>
      <c r="H1360" s="367"/>
      <c r="I1360" s="367"/>
      <c r="J1360" s="367"/>
      <c r="K1360" s="367"/>
      <c r="L1360" s="367"/>
      <c r="M1360" s="367"/>
      <c r="N1360" s="367"/>
      <c r="O1360" s="367"/>
      <c r="P1360" s="367"/>
      <c r="Q1360" s="367"/>
      <c r="R1360" s="367"/>
      <c r="S1360" s="367"/>
      <c r="T1360" s="367"/>
      <c r="U1360" s="367"/>
    </row>
    <row r="1361">
      <c r="A1361" s="367"/>
      <c r="B1361" s="367"/>
      <c r="C1361" s="367"/>
      <c r="D1361" s="367"/>
      <c r="E1361" s="368"/>
      <c r="F1361" s="368"/>
      <c r="G1361" s="367"/>
      <c r="H1361" s="367"/>
      <c r="I1361" s="367"/>
      <c r="J1361" s="367"/>
      <c r="K1361" s="367"/>
      <c r="L1361" s="367"/>
      <c r="M1361" s="367"/>
      <c r="N1361" s="367"/>
      <c r="O1361" s="367"/>
      <c r="P1361" s="367"/>
      <c r="Q1361" s="367"/>
      <c r="R1361" s="367"/>
      <c r="S1361" s="367"/>
      <c r="T1361" s="367"/>
      <c r="U1361" s="367"/>
    </row>
    <row r="1362">
      <c r="A1362" s="367"/>
      <c r="B1362" s="367"/>
      <c r="C1362" s="367"/>
      <c r="D1362" s="367"/>
      <c r="E1362" s="368"/>
      <c r="F1362" s="368"/>
      <c r="G1362" s="367"/>
      <c r="H1362" s="367"/>
      <c r="I1362" s="367"/>
      <c r="J1362" s="367"/>
      <c r="K1362" s="367"/>
      <c r="L1362" s="367"/>
      <c r="M1362" s="367"/>
      <c r="N1362" s="367"/>
      <c r="O1362" s="367"/>
      <c r="P1362" s="367"/>
      <c r="Q1362" s="367"/>
      <c r="R1362" s="367"/>
      <c r="S1362" s="367"/>
      <c r="T1362" s="367"/>
      <c r="U1362" s="367"/>
    </row>
    <row r="1363">
      <c r="A1363" s="367"/>
      <c r="B1363" s="367"/>
      <c r="C1363" s="367"/>
      <c r="D1363" s="367"/>
      <c r="E1363" s="368"/>
      <c r="F1363" s="368"/>
      <c r="G1363" s="367"/>
      <c r="H1363" s="367"/>
      <c r="I1363" s="367"/>
      <c r="J1363" s="367"/>
      <c r="K1363" s="367"/>
      <c r="L1363" s="367"/>
      <c r="M1363" s="367"/>
      <c r="N1363" s="367"/>
      <c r="O1363" s="367"/>
      <c r="P1363" s="367"/>
      <c r="Q1363" s="367"/>
      <c r="R1363" s="367"/>
      <c r="S1363" s="367"/>
      <c r="T1363" s="367"/>
      <c r="U1363" s="367"/>
    </row>
    <row r="1364">
      <c r="A1364" s="367"/>
      <c r="B1364" s="367"/>
      <c r="C1364" s="367"/>
      <c r="D1364" s="367"/>
      <c r="E1364" s="368"/>
      <c r="F1364" s="368"/>
      <c r="G1364" s="367"/>
      <c r="H1364" s="367"/>
      <c r="I1364" s="367"/>
      <c r="J1364" s="367"/>
      <c r="K1364" s="367"/>
      <c r="L1364" s="367"/>
      <c r="M1364" s="367"/>
      <c r="N1364" s="367"/>
      <c r="O1364" s="367"/>
      <c r="P1364" s="367"/>
      <c r="Q1364" s="367"/>
      <c r="R1364" s="367"/>
      <c r="S1364" s="367"/>
      <c r="T1364" s="367"/>
      <c r="U1364" s="367"/>
    </row>
    <row r="1365">
      <c r="A1365" s="367"/>
      <c r="B1365" s="367"/>
      <c r="C1365" s="367"/>
      <c r="D1365" s="367"/>
      <c r="E1365" s="368"/>
      <c r="F1365" s="368"/>
      <c r="G1365" s="367"/>
      <c r="H1365" s="367"/>
      <c r="I1365" s="367"/>
      <c r="J1365" s="367"/>
      <c r="K1365" s="367"/>
      <c r="L1365" s="367"/>
      <c r="M1365" s="367"/>
      <c r="N1365" s="367"/>
      <c r="O1365" s="367"/>
      <c r="P1365" s="367"/>
      <c r="Q1365" s="367"/>
      <c r="R1365" s="367"/>
      <c r="S1365" s="367"/>
      <c r="T1365" s="367"/>
      <c r="U1365" s="367"/>
    </row>
    <row r="1366">
      <c r="A1366" s="367"/>
      <c r="B1366" s="367"/>
      <c r="C1366" s="367"/>
      <c r="D1366" s="367"/>
      <c r="E1366" s="368"/>
      <c r="F1366" s="368"/>
      <c r="G1366" s="367"/>
      <c r="H1366" s="367"/>
      <c r="I1366" s="367"/>
      <c r="J1366" s="367"/>
      <c r="K1366" s="367"/>
      <c r="L1366" s="367"/>
      <c r="M1366" s="367"/>
      <c r="N1366" s="367"/>
      <c r="O1366" s="367"/>
      <c r="P1366" s="367"/>
      <c r="Q1366" s="367"/>
      <c r="R1366" s="367"/>
      <c r="S1366" s="367"/>
      <c r="T1366" s="367"/>
      <c r="U1366" s="367"/>
    </row>
    <row r="1367">
      <c r="A1367" s="367"/>
      <c r="B1367" s="367"/>
      <c r="C1367" s="367"/>
      <c r="D1367" s="367"/>
      <c r="E1367" s="368"/>
      <c r="F1367" s="368"/>
      <c r="G1367" s="367"/>
      <c r="H1367" s="367"/>
      <c r="I1367" s="367"/>
      <c r="J1367" s="367"/>
      <c r="K1367" s="367"/>
      <c r="L1367" s="367"/>
      <c r="M1367" s="367"/>
      <c r="N1367" s="367"/>
      <c r="O1367" s="367"/>
      <c r="P1367" s="367"/>
      <c r="Q1367" s="367"/>
      <c r="R1367" s="367"/>
      <c r="S1367" s="367"/>
      <c r="T1367" s="367"/>
      <c r="U1367" s="367"/>
    </row>
    <row r="1368">
      <c r="A1368" s="367"/>
      <c r="B1368" s="367"/>
      <c r="C1368" s="367"/>
      <c r="D1368" s="367"/>
      <c r="E1368" s="368"/>
      <c r="F1368" s="368"/>
      <c r="G1368" s="367"/>
      <c r="H1368" s="367"/>
      <c r="I1368" s="367"/>
      <c r="J1368" s="367"/>
      <c r="K1368" s="367"/>
      <c r="L1368" s="367"/>
      <c r="M1368" s="367"/>
      <c r="N1368" s="367"/>
      <c r="O1368" s="367"/>
      <c r="P1368" s="367"/>
      <c r="Q1368" s="367"/>
      <c r="R1368" s="367"/>
      <c r="S1368" s="367"/>
      <c r="T1368" s="367"/>
      <c r="U1368" s="367"/>
    </row>
    <row r="1369">
      <c r="A1369" s="367"/>
      <c r="B1369" s="367"/>
      <c r="C1369" s="367"/>
      <c r="D1369" s="367"/>
      <c r="E1369" s="368"/>
      <c r="F1369" s="368"/>
      <c r="G1369" s="367"/>
      <c r="H1369" s="367"/>
      <c r="I1369" s="367"/>
      <c r="J1369" s="367"/>
      <c r="K1369" s="367"/>
      <c r="L1369" s="367"/>
      <c r="M1369" s="367"/>
      <c r="N1369" s="367"/>
      <c r="O1369" s="367"/>
      <c r="P1369" s="367"/>
      <c r="Q1369" s="367"/>
      <c r="R1369" s="367"/>
      <c r="S1369" s="367"/>
      <c r="T1369" s="367"/>
      <c r="U1369" s="367"/>
    </row>
    <row r="1370">
      <c r="A1370" s="367"/>
      <c r="B1370" s="367"/>
      <c r="C1370" s="367"/>
      <c r="D1370" s="367"/>
      <c r="E1370" s="368"/>
      <c r="F1370" s="368"/>
      <c r="G1370" s="367"/>
      <c r="H1370" s="367"/>
      <c r="I1370" s="367"/>
      <c r="J1370" s="367"/>
      <c r="K1370" s="367"/>
      <c r="L1370" s="367"/>
      <c r="M1370" s="367"/>
      <c r="N1370" s="367"/>
      <c r="O1370" s="367"/>
      <c r="P1370" s="367"/>
      <c r="Q1370" s="367"/>
      <c r="R1370" s="367"/>
      <c r="S1370" s="367"/>
      <c r="T1370" s="367"/>
      <c r="U1370" s="367"/>
    </row>
    <row r="1371">
      <c r="A1371" s="367"/>
      <c r="B1371" s="367"/>
      <c r="C1371" s="367"/>
      <c r="D1371" s="367"/>
      <c r="E1371" s="368"/>
      <c r="F1371" s="368"/>
      <c r="G1371" s="367"/>
      <c r="H1371" s="367"/>
      <c r="I1371" s="367"/>
      <c r="J1371" s="367"/>
      <c r="K1371" s="367"/>
      <c r="L1371" s="367"/>
      <c r="M1371" s="367"/>
      <c r="N1371" s="367"/>
      <c r="O1371" s="367"/>
      <c r="P1371" s="367"/>
      <c r="Q1371" s="367"/>
      <c r="R1371" s="367"/>
      <c r="S1371" s="367"/>
      <c r="T1371" s="367"/>
      <c r="U1371" s="367"/>
    </row>
    <row r="1372">
      <c r="A1372" s="367"/>
      <c r="B1372" s="367"/>
      <c r="C1372" s="367"/>
      <c r="D1372" s="367"/>
      <c r="E1372" s="368"/>
      <c r="F1372" s="368"/>
      <c r="G1372" s="367"/>
      <c r="H1372" s="367"/>
      <c r="I1372" s="367"/>
      <c r="J1372" s="367"/>
      <c r="K1372" s="367"/>
      <c r="L1372" s="367"/>
      <c r="M1372" s="367"/>
      <c r="N1372" s="367"/>
      <c r="O1372" s="367"/>
      <c r="P1372" s="367"/>
      <c r="Q1372" s="367"/>
      <c r="R1372" s="367"/>
      <c r="S1372" s="367"/>
      <c r="T1372" s="367"/>
      <c r="U1372" s="367"/>
    </row>
    <row r="1373">
      <c r="A1373" s="367"/>
      <c r="B1373" s="367"/>
      <c r="C1373" s="367"/>
      <c r="D1373" s="367"/>
      <c r="E1373" s="368"/>
      <c r="F1373" s="368"/>
      <c r="G1373" s="367"/>
      <c r="H1373" s="367"/>
      <c r="I1373" s="367"/>
      <c r="J1373" s="367"/>
      <c r="K1373" s="367"/>
      <c r="L1373" s="367"/>
      <c r="M1373" s="367"/>
      <c r="N1373" s="367"/>
      <c r="O1373" s="367"/>
      <c r="P1373" s="367"/>
      <c r="Q1373" s="367"/>
      <c r="R1373" s="367"/>
      <c r="S1373" s="367"/>
      <c r="T1373" s="367"/>
      <c r="U1373" s="367"/>
    </row>
    <row r="1374">
      <c r="A1374" s="367"/>
      <c r="B1374" s="367"/>
      <c r="C1374" s="367"/>
      <c r="D1374" s="367"/>
      <c r="E1374" s="368"/>
      <c r="F1374" s="368"/>
      <c r="G1374" s="367"/>
      <c r="H1374" s="367"/>
      <c r="I1374" s="367"/>
      <c r="J1374" s="367"/>
      <c r="K1374" s="367"/>
      <c r="L1374" s="367"/>
      <c r="M1374" s="367"/>
      <c r="N1374" s="367"/>
      <c r="O1374" s="367"/>
      <c r="P1374" s="367"/>
      <c r="Q1374" s="367"/>
      <c r="R1374" s="367"/>
      <c r="S1374" s="367"/>
      <c r="T1374" s="367"/>
      <c r="U1374" s="367"/>
    </row>
    <row r="1375">
      <c r="A1375" s="367"/>
      <c r="B1375" s="367"/>
      <c r="C1375" s="367"/>
      <c r="D1375" s="367"/>
      <c r="E1375" s="368"/>
      <c r="F1375" s="368"/>
      <c r="G1375" s="367"/>
      <c r="H1375" s="367"/>
      <c r="I1375" s="367"/>
      <c r="J1375" s="367"/>
      <c r="K1375" s="367"/>
      <c r="L1375" s="367"/>
      <c r="M1375" s="367"/>
      <c r="N1375" s="367"/>
      <c r="O1375" s="367"/>
      <c r="P1375" s="367"/>
      <c r="Q1375" s="367"/>
      <c r="R1375" s="367"/>
      <c r="S1375" s="367"/>
      <c r="T1375" s="367"/>
      <c r="U1375" s="367"/>
    </row>
    <row r="1376">
      <c r="A1376" s="367"/>
      <c r="B1376" s="367"/>
      <c r="C1376" s="367"/>
      <c r="D1376" s="367"/>
      <c r="E1376" s="368"/>
      <c r="F1376" s="368"/>
      <c r="G1376" s="367"/>
      <c r="H1376" s="367"/>
      <c r="I1376" s="367"/>
      <c r="J1376" s="367"/>
      <c r="K1376" s="367"/>
      <c r="L1376" s="367"/>
      <c r="M1376" s="367"/>
      <c r="N1376" s="367"/>
      <c r="O1376" s="367"/>
      <c r="P1376" s="367"/>
      <c r="Q1376" s="367"/>
      <c r="R1376" s="367"/>
      <c r="S1376" s="367"/>
      <c r="T1376" s="367"/>
      <c r="U1376" s="367"/>
    </row>
    <row r="1377">
      <c r="A1377" s="367"/>
      <c r="B1377" s="367"/>
      <c r="C1377" s="367"/>
      <c r="D1377" s="367"/>
      <c r="E1377" s="368"/>
      <c r="F1377" s="368"/>
      <c r="G1377" s="367"/>
      <c r="H1377" s="367"/>
      <c r="I1377" s="367"/>
      <c r="J1377" s="367"/>
      <c r="K1377" s="367"/>
      <c r="L1377" s="367"/>
      <c r="M1377" s="367"/>
      <c r="N1377" s="367"/>
      <c r="O1377" s="367"/>
      <c r="P1377" s="367"/>
      <c r="Q1377" s="367"/>
      <c r="R1377" s="367"/>
      <c r="S1377" s="367"/>
      <c r="T1377" s="367"/>
      <c r="U1377" s="367"/>
    </row>
    <row r="1378">
      <c r="A1378" s="367"/>
      <c r="B1378" s="367"/>
      <c r="C1378" s="367"/>
      <c r="D1378" s="367"/>
      <c r="E1378" s="368"/>
      <c r="F1378" s="368"/>
      <c r="G1378" s="367"/>
      <c r="H1378" s="367"/>
      <c r="I1378" s="367"/>
      <c r="J1378" s="367"/>
      <c r="K1378" s="367"/>
      <c r="L1378" s="367"/>
      <c r="M1378" s="367"/>
      <c r="N1378" s="367"/>
      <c r="O1378" s="367"/>
      <c r="P1378" s="367"/>
      <c r="Q1378" s="367"/>
      <c r="R1378" s="367"/>
      <c r="S1378" s="367"/>
      <c r="T1378" s="367"/>
      <c r="U1378" s="367"/>
    </row>
    <row r="1379">
      <c r="A1379" s="367"/>
      <c r="B1379" s="367"/>
      <c r="C1379" s="367"/>
      <c r="D1379" s="367"/>
      <c r="E1379" s="368"/>
      <c r="F1379" s="368"/>
      <c r="G1379" s="367"/>
      <c r="H1379" s="367"/>
      <c r="I1379" s="367"/>
      <c r="J1379" s="367"/>
      <c r="K1379" s="367"/>
      <c r="L1379" s="367"/>
      <c r="M1379" s="367"/>
      <c r="N1379" s="367"/>
      <c r="O1379" s="367"/>
      <c r="P1379" s="367"/>
      <c r="Q1379" s="367"/>
      <c r="R1379" s="367"/>
      <c r="S1379" s="367"/>
      <c r="T1379" s="367"/>
      <c r="U1379" s="367"/>
    </row>
    <row r="1380">
      <c r="A1380" s="367"/>
      <c r="B1380" s="367"/>
      <c r="C1380" s="367"/>
      <c r="D1380" s="367"/>
      <c r="E1380" s="368"/>
      <c r="F1380" s="368"/>
      <c r="G1380" s="367"/>
      <c r="H1380" s="367"/>
      <c r="I1380" s="367"/>
      <c r="J1380" s="367"/>
      <c r="K1380" s="367"/>
      <c r="L1380" s="367"/>
      <c r="M1380" s="367"/>
      <c r="N1380" s="367"/>
      <c r="O1380" s="367"/>
      <c r="P1380" s="367"/>
      <c r="Q1380" s="367"/>
      <c r="R1380" s="367"/>
      <c r="S1380" s="367"/>
      <c r="T1380" s="367"/>
      <c r="U1380" s="367"/>
    </row>
    <row r="1381">
      <c r="A1381" s="367"/>
      <c r="B1381" s="367"/>
      <c r="C1381" s="367"/>
      <c r="D1381" s="367"/>
      <c r="E1381" s="368"/>
      <c r="F1381" s="368"/>
      <c r="G1381" s="367"/>
      <c r="H1381" s="367"/>
      <c r="I1381" s="367"/>
      <c r="J1381" s="367"/>
      <c r="K1381" s="367"/>
      <c r="L1381" s="367"/>
      <c r="M1381" s="367"/>
      <c r="N1381" s="367"/>
      <c r="O1381" s="367"/>
      <c r="P1381" s="367"/>
      <c r="Q1381" s="367"/>
      <c r="R1381" s="367"/>
      <c r="S1381" s="367"/>
      <c r="T1381" s="367"/>
      <c r="U1381" s="367"/>
    </row>
    <row r="1382">
      <c r="A1382" s="367"/>
      <c r="B1382" s="367"/>
      <c r="C1382" s="367"/>
      <c r="D1382" s="367"/>
      <c r="E1382" s="368"/>
      <c r="F1382" s="368"/>
      <c r="G1382" s="367"/>
      <c r="H1382" s="367"/>
      <c r="I1382" s="367"/>
      <c r="J1382" s="367"/>
      <c r="K1382" s="367"/>
      <c r="L1382" s="367"/>
      <c r="M1382" s="367"/>
      <c r="N1382" s="367"/>
      <c r="O1382" s="367"/>
      <c r="P1382" s="367"/>
      <c r="Q1382" s="367"/>
      <c r="R1382" s="367"/>
      <c r="S1382" s="367"/>
      <c r="T1382" s="367"/>
      <c r="U1382" s="367"/>
    </row>
    <row r="1383">
      <c r="A1383" s="367"/>
      <c r="B1383" s="367"/>
      <c r="C1383" s="367"/>
      <c r="D1383" s="367"/>
      <c r="E1383" s="368"/>
      <c r="F1383" s="368"/>
      <c r="G1383" s="367"/>
      <c r="H1383" s="367"/>
      <c r="I1383" s="367"/>
      <c r="J1383" s="367"/>
      <c r="K1383" s="367"/>
      <c r="L1383" s="367"/>
      <c r="M1383" s="367"/>
      <c r="N1383" s="367"/>
      <c r="O1383" s="367"/>
      <c r="P1383" s="367"/>
      <c r="Q1383" s="367"/>
      <c r="R1383" s="367"/>
      <c r="S1383" s="367"/>
      <c r="T1383" s="367"/>
      <c r="U1383" s="367"/>
    </row>
    <row r="1384">
      <c r="A1384" s="367"/>
      <c r="B1384" s="367"/>
      <c r="C1384" s="367"/>
      <c r="D1384" s="367"/>
      <c r="E1384" s="368"/>
      <c r="F1384" s="368"/>
      <c r="G1384" s="367"/>
      <c r="H1384" s="367"/>
      <c r="I1384" s="367"/>
      <c r="J1384" s="367"/>
      <c r="K1384" s="367"/>
      <c r="L1384" s="367"/>
      <c r="M1384" s="367"/>
      <c r="N1384" s="367"/>
      <c r="O1384" s="367"/>
      <c r="P1384" s="367"/>
      <c r="Q1384" s="367"/>
      <c r="R1384" s="367"/>
      <c r="S1384" s="367"/>
      <c r="T1384" s="367"/>
      <c r="U1384" s="367"/>
    </row>
    <row r="1385">
      <c r="A1385" s="367"/>
      <c r="B1385" s="367"/>
      <c r="C1385" s="367"/>
      <c r="D1385" s="367"/>
      <c r="E1385" s="368"/>
      <c r="F1385" s="368"/>
      <c r="G1385" s="367"/>
      <c r="H1385" s="367"/>
      <c r="I1385" s="367"/>
      <c r="J1385" s="367"/>
      <c r="K1385" s="367"/>
      <c r="L1385" s="367"/>
      <c r="M1385" s="367"/>
      <c r="N1385" s="367"/>
      <c r="O1385" s="367"/>
      <c r="P1385" s="367"/>
      <c r="Q1385" s="367"/>
      <c r="R1385" s="367"/>
      <c r="S1385" s="367"/>
      <c r="T1385" s="367"/>
      <c r="U1385" s="367"/>
    </row>
    <row r="1386">
      <c r="A1386" s="367"/>
      <c r="B1386" s="367"/>
      <c r="C1386" s="367"/>
      <c r="D1386" s="367"/>
      <c r="E1386" s="368"/>
      <c r="F1386" s="368"/>
      <c r="G1386" s="367"/>
      <c r="H1386" s="367"/>
      <c r="I1386" s="367"/>
      <c r="J1386" s="367"/>
      <c r="K1386" s="367"/>
      <c r="L1386" s="367"/>
      <c r="M1386" s="367"/>
      <c r="N1386" s="367"/>
      <c r="O1386" s="367"/>
      <c r="P1386" s="367"/>
      <c r="Q1386" s="367"/>
      <c r="R1386" s="367"/>
      <c r="S1386" s="367"/>
      <c r="T1386" s="367"/>
      <c r="U1386" s="367"/>
    </row>
    <row r="1387">
      <c r="A1387" s="367"/>
      <c r="B1387" s="367"/>
      <c r="C1387" s="367"/>
      <c r="D1387" s="367"/>
      <c r="E1387" s="368"/>
      <c r="F1387" s="368"/>
      <c r="G1387" s="367"/>
      <c r="H1387" s="367"/>
      <c r="I1387" s="367"/>
      <c r="J1387" s="367"/>
      <c r="K1387" s="367"/>
      <c r="L1387" s="367"/>
      <c r="M1387" s="367"/>
      <c r="N1387" s="367"/>
      <c r="O1387" s="367"/>
      <c r="P1387" s="367"/>
      <c r="Q1387" s="367"/>
      <c r="R1387" s="367"/>
      <c r="S1387" s="367"/>
      <c r="T1387" s="367"/>
      <c r="U1387" s="367"/>
    </row>
    <row r="1388">
      <c r="A1388" s="367"/>
      <c r="B1388" s="367"/>
      <c r="C1388" s="367"/>
      <c r="D1388" s="367"/>
      <c r="E1388" s="368"/>
      <c r="F1388" s="368"/>
      <c r="G1388" s="367"/>
      <c r="H1388" s="367"/>
      <c r="I1388" s="367"/>
      <c r="J1388" s="367"/>
      <c r="K1388" s="367"/>
      <c r="L1388" s="367"/>
      <c r="M1388" s="367"/>
      <c r="N1388" s="367"/>
      <c r="O1388" s="367"/>
      <c r="P1388" s="367"/>
      <c r="Q1388" s="367"/>
      <c r="R1388" s="367"/>
      <c r="S1388" s="367"/>
      <c r="T1388" s="367"/>
      <c r="U1388" s="367"/>
    </row>
    <row r="1389">
      <c r="A1389" s="367"/>
      <c r="B1389" s="367"/>
      <c r="C1389" s="367"/>
      <c r="D1389" s="367"/>
      <c r="E1389" s="368"/>
      <c r="F1389" s="368"/>
      <c r="G1389" s="367"/>
      <c r="H1389" s="367"/>
      <c r="I1389" s="367"/>
      <c r="J1389" s="367"/>
      <c r="K1389" s="367"/>
      <c r="L1389" s="367"/>
      <c r="M1389" s="367"/>
      <c r="N1389" s="367"/>
      <c r="O1389" s="367"/>
      <c r="P1389" s="367"/>
      <c r="Q1389" s="367"/>
      <c r="R1389" s="367"/>
      <c r="S1389" s="367"/>
      <c r="T1389" s="367"/>
      <c r="U1389" s="367"/>
    </row>
    <row r="1390">
      <c r="A1390" s="367"/>
      <c r="B1390" s="367"/>
      <c r="C1390" s="367"/>
      <c r="D1390" s="367"/>
      <c r="E1390" s="368"/>
      <c r="F1390" s="368"/>
      <c r="G1390" s="367"/>
      <c r="H1390" s="367"/>
      <c r="I1390" s="367"/>
      <c r="J1390" s="367"/>
      <c r="K1390" s="367"/>
      <c r="L1390" s="367"/>
      <c r="M1390" s="367"/>
      <c r="N1390" s="367"/>
      <c r="O1390" s="367"/>
      <c r="P1390" s="367"/>
      <c r="Q1390" s="367"/>
      <c r="R1390" s="367"/>
      <c r="S1390" s="367"/>
      <c r="T1390" s="367"/>
      <c r="U1390" s="367"/>
    </row>
    <row r="1391">
      <c r="A1391" s="367"/>
      <c r="B1391" s="367"/>
      <c r="C1391" s="367"/>
      <c r="D1391" s="367"/>
      <c r="E1391" s="368"/>
      <c r="F1391" s="368"/>
      <c r="G1391" s="367"/>
      <c r="H1391" s="367"/>
      <c r="I1391" s="367"/>
      <c r="J1391" s="367"/>
      <c r="K1391" s="367"/>
      <c r="L1391" s="367"/>
      <c r="M1391" s="367"/>
      <c r="N1391" s="367"/>
      <c r="O1391" s="367"/>
      <c r="P1391" s="367"/>
      <c r="Q1391" s="367"/>
      <c r="R1391" s="367"/>
      <c r="S1391" s="367"/>
      <c r="T1391" s="367"/>
      <c r="U1391" s="367"/>
    </row>
    <row r="1392">
      <c r="A1392" s="367"/>
      <c r="B1392" s="367"/>
      <c r="C1392" s="367"/>
      <c r="D1392" s="367"/>
      <c r="E1392" s="368"/>
      <c r="F1392" s="368"/>
      <c r="G1392" s="367"/>
      <c r="H1392" s="367"/>
      <c r="I1392" s="367"/>
      <c r="J1392" s="367"/>
      <c r="K1392" s="367"/>
      <c r="L1392" s="367"/>
      <c r="M1392" s="367"/>
      <c r="N1392" s="367"/>
      <c r="O1392" s="367"/>
      <c r="P1392" s="367"/>
      <c r="Q1392" s="367"/>
      <c r="R1392" s="367"/>
      <c r="S1392" s="367"/>
      <c r="T1392" s="367"/>
      <c r="U1392" s="367"/>
    </row>
    <row r="1393">
      <c r="A1393" s="367"/>
      <c r="B1393" s="367"/>
      <c r="C1393" s="367"/>
      <c r="D1393" s="367"/>
      <c r="E1393" s="368"/>
      <c r="F1393" s="368"/>
      <c r="G1393" s="367"/>
      <c r="H1393" s="367"/>
      <c r="I1393" s="367"/>
      <c r="J1393" s="367"/>
      <c r="K1393" s="367"/>
      <c r="L1393" s="367"/>
      <c r="M1393" s="367"/>
      <c r="N1393" s="367"/>
      <c r="O1393" s="367"/>
      <c r="P1393" s="367"/>
      <c r="Q1393" s="367"/>
      <c r="R1393" s="367"/>
      <c r="S1393" s="367"/>
      <c r="T1393" s="367"/>
      <c r="U1393" s="367"/>
    </row>
    <row r="1394">
      <c r="A1394" s="367"/>
      <c r="B1394" s="367"/>
      <c r="C1394" s="367"/>
      <c r="D1394" s="367"/>
      <c r="E1394" s="368"/>
      <c r="F1394" s="368"/>
      <c r="G1394" s="367"/>
      <c r="H1394" s="367"/>
      <c r="I1394" s="367"/>
      <c r="J1394" s="367"/>
      <c r="K1394" s="367"/>
      <c r="L1394" s="367"/>
      <c r="M1394" s="367"/>
      <c r="N1394" s="367"/>
      <c r="O1394" s="367"/>
      <c r="P1394" s="367"/>
      <c r="Q1394" s="367"/>
      <c r="R1394" s="367"/>
      <c r="S1394" s="367"/>
      <c r="T1394" s="367"/>
      <c r="U1394" s="367"/>
    </row>
    <row r="1395">
      <c r="A1395" s="367"/>
      <c r="B1395" s="367"/>
      <c r="C1395" s="367"/>
      <c r="D1395" s="367"/>
      <c r="E1395" s="368"/>
      <c r="F1395" s="368"/>
      <c r="G1395" s="367"/>
      <c r="H1395" s="367"/>
      <c r="I1395" s="367"/>
      <c r="J1395" s="367"/>
      <c r="K1395" s="367"/>
      <c r="L1395" s="367"/>
      <c r="M1395" s="367"/>
      <c r="N1395" s="367"/>
      <c r="O1395" s="367"/>
      <c r="P1395" s="367"/>
      <c r="Q1395" s="367"/>
      <c r="R1395" s="367"/>
      <c r="S1395" s="367"/>
      <c r="T1395" s="367"/>
      <c r="U1395" s="367"/>
    </row>
    <row r="1396">
      <c r="A1396" s="367"/>
      <c r="B1396" s="367"/>
      <c r="C1396" s="367"/>
      <c r="D1396" s="367"/>
      <c r="E1396" s="368"/>
      <c r="F1396" s="368"/>
      <c r="G1396" s="367"/>
      <c r="H1396" s="367"/>
      <c r="I1396" s="367"/>
      <c r="J1396" s="367"/>
      <c r="K1396" s="367"/>
      <c r="L1396" s="367"/>
      <c r="M1396" s="367"/>
      <c r="N1396" s="367"/>
      <c r="O1396" s="367"/>
      <c r="P1396" s="367"/>
      <c r="Q1396" s="367"/>
      <c r="R1396" s="367"/>
      <c r="S1396" s="367"/>
      <c r="T1396" s="367"/>
      <c r="U1396" s="367"/>
    </row>
    <row r="1397">
      <c r="A1397" s="367"/>
      <c r="B1397" s="367"/>
      <c r="C1397" s="367"/>
      <c r="D1397" s="367"/>
      <c r="E1397" s="368"/>
      <c r="F1397" s="368"/>
      <c r="G1397" s="367"/>
      <c r="H1397" s="367"/>
      <c r="I1397" s="367"/>
      <c r="J1397" s="367"/>
      <c r="K1397" s="367"/>
      <c r="L1397" s="367"/>
      <c r="M1397" s="367"/>
      <c r="N1397" s="367"/>
      <c r="O1397" s="367"/>
      <c r="P1397" s="367"/>
      <c r="Q1397" s="367"/>
      <c r="R1397" s="367"/>
      <c r="S1397" s="367"/>
      <c r="T1397" s="367"/>
      <c r="U1397" s="367"/>
    </row>
    <row r="1398">
      <c r="A1398" s="367"/>
      <c r="B1398" s="367"/>
      <c r="C1398" s="367"/>
      <c r="D1398" s="367"/>
      <c r="E1398" s="368"/>
      <c r="F1398" s="368"/>
      <c r="G1398" s="367"/>
      <c r="H1398" s="367"/>
      <c r="I1398" s="367"/>
      <c r="J1398" s="367"/>
      <c r="K1398" s="367"/>
      <c r="L1398" s="367"/>
      <c r="M1398" s="367"/>
      <c r="N1398" s="367"/>
      <c r="O1398" s="367"/>
      <c r="P1398" s="367"/>
      <c r="Q1398" s="367"/>
      <c r="R1398" s="367"/>
      <c r="S1398" s="367"/>
      <c r="T1398" s="367"/>
      <c r="U1398" s="367"/>
    </row>
    <row r="1399">
      <c r="A1399" s="367"/>
      <c r="B1399" s="367"/>
      <c r="C1399" s="367"/>
      <c r="D1399" s="367"/>
      <c r="E1399" s="368"/>
      <c r="F1399" s="368"/>
      <c r="G1399" s="367"/>
      <c r="H1399" s="367"/>
      <c r="I1399" s="367"/>
      <c r="J1399" s="367"/>
      <c r="K1399" s="367"/>
      <c r="L1399" s="367"/>
      <c r="M1399" s="367"/>
      <c r="N1399" s="367"/>
      <c r="O1399" s="367"/>
      <c r="P1399" s="367"/>
      <c r="Q1399" s="367"/>
      <c r="R1399" s="367"/>
      <c r="S1399" s="367"/>
      <c r="T1399" s="367"/>
      <c r="U1399" s="367"/>
    </row>
    <row r="1400">
      <c r="A1400" s="367"/>
      <c r="B1400" s="367"/>
      <c r="C1400" s="367"/>
      <c r="D1400" s="367"/>
      <c r="E1400" s="368"/>
      <c r="F1400" s="368"/>
      <c r="G1400" s="367"/>
      <c r="H1400" s="367"/>
      <c r="I1400" s="367"/>
      <c r="J1400" s="367"/>
      <c r="K1400" s="367"/>
      <c r="L1400" s="367"/>
      <c r="M1400" s="367"/>
      <c r="N1400" s="367"/>
      <c r="O1400" s="367"/>
      <c r="P1400" s="367"/>
      <c r="Q1400" s="367"/>
      <c r="R1400" s="367"/>
      <c r="S1400" s="367"/>
      <c r="T1400" s="367"/>
      <c r="U1400" s="367"/>
    </row>
    <row r="1401">
      <c r="A1401" s="367"/>
      <c r="B1401" s="367"/>
      <c r="C1401" s="367"/>
      <c r="D1401" s="367"/>
      <c r="E1401" s="368"/>
      <c r="F1401" s="368"/>
      <c r="G1401" s="367"/>
      <c r="H1401" s="367"/>
      <c r="I1401" s="367"/>
      <c r="J1401" s="367"/>
      <c r="K1401" s="367"/>
      <c r="L1401" s="367"/>
      <c r="M1401" s="367"/>
      <c r="N1401" s="367"/>
      <c r="O1401" s="367"/>
      <c r="P1401" s="367"/>
      <c r="Q1401" s="367"/>
      <c r="R1401" s="367"/>
      <c r="S1401" s="367"/>
      <c r="T1401" s="367"/>
      <c r="U1401" s="367"/>
    </row>
    <row r="1402">
      <c r="A1402" s="367"/>
      <c r="B1402" s="367"/>
      <c r="C1402" s="367"/>
      <c r="D1402" s="367"/>
      <c r="E1402" s="368"/>
      <c r="F1402" s="368"/>
      <c r="G1402" s="367"/>
      <c r="H1402" s="367"/>
      <c r="I1402" s="367"/>
      <c r="J1402" s="367"/>
      <c r="K1402" s="367"/>
      <c r="L1402" s="367"/>
      <c r="M1402" s="367"/>
      <c r="N1402" s="367"/>
      <c r="O1402" s="367"/>
      <c r="P1402" s="367"/>
      <c r="Q1402" s="367"/>
      <c r="R1402" s="367"/>
      <c r="S1402" s="367"/>
      <c r="T1402" s="367"/>
      <c r="U1402" s="367"/>
    </row>
    <row r="1403">
      <c r="A1403" s="367"/>
      <c r="B1403" s="367"/>
      <c r="C1403" s="367"/>
      <c r="D1403" s="367"/>
      <c r="E1403" s="368"/>
      <c r="F1403" s="368"/>
      <c r="G1403" s="367"/>
      <c r="H1403" s="367"/>
      <c r="I1403" s="367"/>
      <c r="J1403" s="367"/>
      <c r="K1403" s="367"/>
      <c r="L1403" s="367"/>
      <c r="M1403" s="367"/>
      <c r="N1403" s="367"/>
      <c r="O1403" s="367"/>
      <c r="P1403" s="367"/>
      <c r="Q1403" s="367"/>
      <c r="R1403" s="367"/>
      <c r="S1403" s="367"/>
      <c r="T1403" s="367"/>
      <c r="U1403" s="367"/>
    </row>
    <row r="1404">
      <c r="A1404" s="367"/>
      <c r="B1404" s="367"/>
      <c r="C1404" s="367"/>
      <c r="D1404" s="367"/>
      <c r="E1404" s="368"/>
      <c r="F1404" s="368"/>
      <c r="G1404" s="367"/>
      <c r="H1404" s="367"/>
      <c r="I1404" s="367"/>
      <c r="J1404" s="367"/>
      <c r="K1404" s="367"/>
      <c r="L1404" s="367"/>
      <c r="M1404" s="367"/>
      <c r="N1404" s="367"/>
      <c r="O1404" s="367"/>
      <c r="P1404" s="367"/>
      <c r="Q1404" s="367"/>
      <c r="R1404" s="367"/>
      <c r="S1404" s="367"/>
      <c r="T1404" s="367"/>
      <c r="U1404" s="367"/>
    </row>
    <row r="1405">
      <c r="A1405" s="367"/>
      <c r="B1405" s="367"/>
      <c r="C1405" s="367"/>
      <c r="D1405" s="367"/>
      <c r="E1405" s="368"/>
      <c r="F1405" s="368"/>
      <c r="G1405" s="367"/>
      <c r="H1405" s="367"/>
      <c r="I1405" s="367"/>
      <c r="J1405" s="367"/>
      <c r="K1405" s="367"/>
      <c r="L1405" s="367"/>
      <c r="M1405" s="367"/>
      <c r="N1405" s="367"/>
      <c r="O1405" s="367"/>
      <c r="P1405" s="367"/>
      <c r="Q1405" s="367"/>
      <c r="R1405" s="367"/>
      <c r="S1405" s="367"/>
      <c r="T1405" s="367"/>
      <c r="U1405" s="367"/>
    </row>
    <row r="1406">
      <c r="A1406" s="367"/>
      <c r="B1406" s="367"/>
      <c r="C1406" s="367"/>
      <c r="D1406" s="367"/>
      <c r="E1406" s="368"/>
      <c r="F1406" s="368"/>
      <c r="G1406" s="367"/>
      <c r="H1406" s="367"/>
      <c r="I1406" s="367"/>
      <c r="J1406" s="367"/>
      <c r="K1406" s="367"/>
      <c r="L1406" s="367"/>
      <c r="M1406" s="367"/>
      <c r="N1406" s="367"/>
      <c r="O1406" s="367"/>
      <c r="P1406" s="367"/>
      <c r="Q1406" s="367"/>
      <c r="R1406" s="367"/>
      <c r="S1406" s="367"/>
      <c r="T1406" s="367"/>
      <c r="U1406" s="367"/>
    </row>
    <row r="1407">
      <c r="A1407" s="367"/>
      <c r="B1407" s="367"/>
      <c r="C1407" s="367"/>
      <c r="D1407" s="367"/>
      <c r="E1407" s="368"/>
      <c r="F1407" s="368"/>
      <c r="G1407" s="367"/>
      <c r="H1407" s="367"/>
      <c r="I1407" s="367"/>
      <c r="J1407" s="367"/>
      <c r="K1407" s="367"/>
      <c r="L1407" s="367"/>
      <c r="M1407" s="367"/>
      <c r="N1407" s="367"/>
      <c r="O1407" s="367"/>
      <c r="P1407" s="367"/>
      <c r="Q1407" s="367"/>
      <c r="R1407" s="367"/>
      <c r="S1407" s="367"/>
      <c r="T1407" s="367"/>
      <c r="U1407" s="367"/>
    </row>
    <row r="1408">
      <c r="A1408" s="367"/>
      <c r="B1408" s="367"/>
      <c r="C1408" s="367"/>
      <c r="D1408" s="367"/>
      <c r="E1408" s="368"/>
      <c r="F1408" s="368"/>
      <c r="G1408" s="367"/>
      <c r="H1408" s="367"/>
      <c r="I1408" s="367"/>
      <c r="J1408" s="367"/>
      <c r="K1408" s="367"/>
      <c r="L1408" s="367"/>
      <c r="M1408" s="367"/>
      <c r="N1408" s="367"/>
      <c r="O1408" s="367"/>
      <c r="P1408" s="367"/>
      <c r="Q1408" s="367"/>
      <c r="R1408" s="367"/>
      <c r="S1408" s="367"/>
      <c r="T1408" s="367"/>
      <c r="U1408" s="367"/>
    </row>
    <row r="1409">
      <c r="A1409" s="367"/>
      <c r="B1409" s="367"/>
      <c r="C1409" s="367"/>
      <c r="D1409" s="367"/>
      <c r="E1409" s="368"/>
      <c r="F1409" s="368"/>
      <c r="G1409" s="367"/>
      <c r="H1409" s="367"/>
      <c r="I1409" s="367"/>
      <c r="J1409" s="367"/>
      <c r="K1409" s="367"/>
      <c r="L1409" s="367"/>
      <c r="M1409" s="367"/>
      <c r="N1409" s="367"/>
      <c r="O1409" s="367"/>
      <c r="P1409" s="367"/>
      <c r="Q1409" s="367"/>
      <c r="R1409" s="367"/>
      <c r="S1409" s="367"/>
      <c r="T1409" s="367"/>
      <c r="U1409" s="367"/>
    </row>
    <row r="1410">
      <c r="A1410" s="367"/>
      <c r="B1410" s="367"/>
      <c r="C1410" s="367"/>
      <c r="D1410" s="367"/>
      <c r="E1410" s="368"/>
      <c r="F1410" s="368"/>
      <c r="G1410" s="367"/>
      <c r="H1410" s="367"/>
      <c r="I1410" s="367"/>
      <c r="J1410" s="367"/>
      <c r="K1410" s="367"/>
      <c r="L1410" s="367"/>
      <c r="M1410" s="367"/>
      <c r="N1410" s="367"/>
      <c r="O1410" s="367"/>
      <c r="P1410" s="367"/>
      <c r="Q1410" s="367"/>
      <c r="R1410" s="367"/>
      <c r="S1410" s="367"/>
      <c r="T1410" s="367"/>
      <c r="U1410" s="367"/>
    </row>
    <row r="1411">
      <c r="A1411" s="367"/>
      <c r="B1411" s="367"/>
      <c r="C1411" s="367"/>
      <c r="D1411" s="367"/>
      <c r="E1411" s="368"/>
      <c r="F1411" s="368"/>
      <c r="G1411" s="367"/>
      <c r="H1411" s="367"/>
      <c r="I1411" s="367"/>
      <c r="J1411" s="367"/>
      <c r="K1411" s="367"/>
      <c r="L1411" s="367"/>
      <c r="M1411" s="367"/>
      <c r="N1411" s="367"/>
      <c r="O1411" s="367"/>
      <c r="P1411" s="367"/>
      <c r="Q1411" s="367"/>
      <c r="R1411" s="367"/>
      <c r="S1411" s="367"/>
      <c r="T1411" s="367"/>
      <c r="U1411" s="367"/>
    </row>
    <row r="1412">
      <c r="A1412" s="367"/>
      <c r="B1412" s="367"/>
      <c r="C1412" s="367"/>
      <c r="D1412" s="367"/>
      <c r="E1412" s="368"/>
      <c r="F1412" s="368"/>
      <c r="G1412" s="367"/>
      <c r="H1412" s="367"/>
      <c r="I1412" s="367"/>
      <c r="J1412" s="367"/>
      <c r="K1412" s="367"/>
      <c r="L1412" s="367"/>
      <c r="M1412" s="367"/>
      <c r="N1412" s="367"/>
      <c r="O1412" s="367"/>
      <c r="P1412" s="367"/>
      <c r="Q1412" s="367"/>
      <c r="R1412" s="367"/>
      <c r="S1412" s="367"/>
      <c r="T1412" s="367"/>
      <c r="U1412" s="367"/>
    </row>
    <row r="1413">
      <c r="A1413" s="367"/>
      <c r="B1413" s="367"/>
      <c r="C1413" s="367"/>
      <c r="D1413" s="367"/>
      <c r="E1413" s="368"/>
      <c r="F1413" s="368"/>
      <c r="G1413" s="367"/>
      <c r="H1413" s="367"/>
      <c r="I1413" s="367"/>
      <c r="J1413" s="367"/>
      <c r="K1413" s="367"/>
      <c r="L1413" s="367"/>
      <c r="M1413" s="367"/>
      <c r="N1413" s="367"/>
      <c r="O1413" s="367"/>
      <c r="P1413" s="367"/>
      <c r="Q1413" s="367"/>
      <c r="R1413" s="367"/>
      <c r="S1413" s="367"/>
      <c r="T1413" s="367"/>
      <c r="U1413" s="367"/>
    </row>
    <row r="1414">
      <c r="A1414" s="367"/>
      <c r="B1414" s="367"/>
      <c r="C1414" s="367"/>
      <c r="D1414" s="367"/>
      <c r="E1414" s="368"/>
      <c r="F1414" s="368"/>
      <c r="G1414" s="367"/>
      <c r="H1414" s="367"/>
      <c r="I1414" s="367"/>
      <c r="J1414" s="367"/>
      <c r="K1414" s="367"/>
      <c r="L1414" s="367"/>
      <c r="M1414" s="367"/>
      <c r="N1414" s="367"/>
      <c r="O1414" s="367"/>
      <c r="P1414" s="367"/>
      <c r="Q1414" s="367"/>
      <c r="R1414" s="367"/>
      <c r="S1414" s="367"/>
      <c r="T1414" s="367"/>
      <c r="U1414" s="367"/>
    </row>
    <row r="1415">
      <c r="A1415" s="367"/>
      <c r="B1415" s="367"/>
      <c r="C1415" s="367"/>
      <c r="D1415" s="367"/>
      <c r="E1415" s="368"/>
      <c r="F1415" s="368"/>
      <c r="G1415" s="367"/>
      <c r="H1415" s="367"/>
      <c r="I1415" s="367"/>
      <c r="J1415" s="367"/>
      <c r="K1415" s="367"/>
      <c r="L1415" s="367"/>
      <c r="M1415" s="367"/>
      <c r="N1415" s="367"/>
      <c r="O1415" s="367"/>
      <c r="P1415" s="367"/>
      <c r="Q1415" s="367"/>
      <c r="R1415" s="367"/>
      <c r="S1415" s="367"/>
      <c r="T1415" s="367"/>
      <c r="U1415" s="367"/>
    </row>
    <row r="1416">
      <c r="A1416" s="367"/>
      <c r="B1416" s="367"/>
      <c r="C1416" s="367"/>
      <c r="D1416" s="367"/>
      <c r="E1416" s="368"/>
      <c r="F1416" s="368"/>
      <c r="G1416" s="367"/>
      <c r="H1416" s="367"/>
      <c r="I1416" s="367"/>
      <c r="J1416" s="367"/>
      <c r="K1416" s="367"/>
      <c r="L1416" s="367"/>
      <c r="M1416" s="367"/>
      <c r="N1416" s="367"/>
      <c r="O1416" s="367"/>
      <c r="P1416" s="367"/>
      <c r="Q1416" s="367"/>
      <c r="R1416" s="367"/>
      <c r="S1416" s="367"/>
      <c r="T1416" s="367"/>
      <c r="U1416" s="367"/>
    </row>
    <row r="1417">
      <c r="A1417" s="367"/>
      <c r="B1417" s="367"/>
      <c r="C1417" s="367"/>
      <c r="D1417" s="367"/>
      <c r="E1417" s="368"/>
      <c r="F1417" s="368"/>
      <c r="G1417" s="367"/>
      <c r="H1417" s="367"/>
      <c r="I1417" s="367"/>
      <c r="J1417" s="367"/>
      <c r="K1417" s="367"/>
      <c r="L1417" s="367"/>
      <c r="M1417" s="367"/>
      <c r="N1417" s="367"/>
      <c r="O1417" s="367"/>
      <c r="P1417" s="367"/>
      <c r="Q1417" s="367"/>
      <c r="R1417" s="367"/>
      <c r="S1417" s="367"/>
      <c r="T1417" s="367"/>
      <c r="U1417" s="367"/>
    </row>
    <row r="1418">
      <c r="A1418" s="367"/>
      <c r="B1418" s="367"/>
      <c r="C1418" s="367"/>
      <c r="D1418" s="367"/>
      <c r="E1418" s="368"/>
      <c r="F1418" s="368"/>
      <c r="G1418" s="367"/>
      <c r="H1418" s="367"/>
      <c r="I1418" s="367"/>
      <c r="J1418" s="367"/>
      <c r="K1418" s="367"/>
      <c r="L1418" s="367"/>
      <c r="M1418" s="367"/>
      <c r="N1418" s="367"/>
      <c r="O1418" s="367"/>
      <c r="P1418" s="367"/>
      <c r="Q1418" s="367"/>
      <c r="R1418" s="367"/>
      <c r="S1418" s="367"/>
      <c r="T1418" s="367"/>
      <c r="U1418" s="367"/>
    </row>
    <row r="1419">
      <c r="A1419" s="367"/>
      <c r="B1419" s="367"/>
      <c r="C1419" s="367"/>
      <c r="D1419" s="367"/>
      <c r="E1419" s="368"/>
      <c r="F1419" s="368"/>
      <c r="G1419" s="367"/>
      <c r="H1419" s="367"/>
      <c r="I1419" s="367"/>
      <c r="J1419" s="367"/>
      <c r="K1419" s="367"/>
      <c r="L1419" s="367"/>
      <c r="M1419" s="367"/>
      <c r="N1419" s="367"/>
      <c r="O1419" s="367"/>
      <c r="P1419" s="367"/>
      <c r="Q1419" s="367"/>
      <c r="R1419" s="367"/>
      <c r="S1419" s="367"/>
      <c r="T1419" s="367"/>
      <c r="U1419" s="367"/>
    </row>
    <row r="1420">
      <c r="A1420" s="367"/>
      <c r="B1420" s="367"/>
      <c r="C1420" s="367"/>
      <c r="D1420" s="367"/>
      <c r="E1420" s="368"/>
      <c r="F1420" s="368"/>
      <c r="G1420" s="367"/>
      <c r="H1420" s="367"/>
      <c r="I1420" s="367"/>
      <c r="J1420" s="367"/>
      <c r="K1420" s="367"/>
      <c r="L1420" s="367"/>
      <c r="M1420" s="367"/>
      <c r="N1420" s="367"/>
      <c r="O1420" s="367"/>
      <c r="P1420" s="367"/>
      <c r="Q1420" s="367"/>
      <c r="R1420" s="367"/>
      <c r="S1420" s="367"/>
      <c r="T1420" s="367"/>
      <c r="U1420" s="367"/>
    </row>
    <row r="1421">
      <c r="A1421" s="367"/>
      <c r="B1421" s="367"/>
      <c r="C1421" s="367"/>
      <c r="D1421" s="367"/>
      <c r="E1421" s="368"/>
      <c r="F1421" s="368"/>
      <c r="G1421" s="367"/>
      <c r="H1421" s="367"/>
      <c r="I1421" s="367"/>
      <c r="J1421" s="367"/>
      <c r="K1421" s="367"/>
      <c r="L1421" s="367"/>
      <c r="M1421" s="367"/>
      <c r="N1421" s="367"/>
      <c r="O1421" s="367"/>
      <c r="P1421" s="367"/>
      <c r="Q1421" s="367"/>
      <c r="R1421" s="367"/>
      <c r="S1421" s="367"/>
      <c r="T1421" s="367"/>
      <c r="U1421" s="367"/>
    </row>
    <row r="1422">
      <c r="A1422" s="367"/>
      <c r="B1422" s="367"/>
      <c r="C1422" s="367"/>
      <c r="D1422" s="367"/>
      <c r="E1422" s="368"/>
      <c r="F1422" s="368"/>
      <c r="G1422" s="367"/>
      <c r="H1422" s="367"/>
      <c r="I1422" s="367"/>
      <c r="J1422" s="367"/>
      <c r="K1422" s="367"/>
      <c r="L1422" s="367"/>
      <c r="M1422" s="367"/>
      <c r="N1422" s="367"/>
      <c r="O1422" s="367"/>
      <c r="P1422" s="367"/>
      <c r="Q1422" s="367"/>
      <c r="R1422" s="367"/>
      <c r="S1422" s="367"/>
      <c r="T1422" s="367"/>
      <c r="U1422" s="367"/>
    </row>
    <row r="1423">
      <c r="A1423" s="367"/>
      <c r="B1423" s="367"/>
      <c r="C1423" s="367"/>
      <c r="D1423" s="367"/>
      <c r="E1423" s="368"/>
      <c r="F1423" s="368"/>
      <c r="G1423" s="367"/>
      <c r="H1423" s="367"/>
      <c r="I1423" s="367"/>
      <c r="J1423" s="367"/>
      <c r="K1423" s="367"/>
      <c r="L1423" s="367"/>
      <c r="M1423" s="367"/>
      <c r="N1423" s="367"/>
      <c r="O1423" s="367"/>
      <c r="P1423" s="367"/>
      <c r="Q1423" s="367"/>
      <c r="R1423" s="367"/>
      <c r="S1423" s="367"/>
      <c r="T1423" s="367"/>
      <c r="U1423" s="367"/>
    </row>
    <row r="1424">
      <c r="A1424" s="367"/>
      <c r="B1424" s="367"/>
      <c r="C1424" s="367"/>
      <c r="D1424" s="367"/>
      <c r="E1424" s="368"/>
      <c r="F1424" s="368"/>
      <c r="G1424" s="367"/>
      <c r="H1424" s="367"/>
      <c r="I1424" s="367"/>
      <c r="J1424" s="367"/>
      <c r="K1424" s="367"/>
      <c r="L1424" s="367"/>
      <c r="M1424" s="367"/>
      <c r="N1424" s="367"/>
      <c r="O1424" s="367"/>
      <c r="P1424" s="367"/>
      <c r="Q1424" s="367"/>
      <c r="R1424" s="367"/>
      <c r="S1424" s="367"/>
      <c r="T1424" s="367"/>
      <c r="U1424" s="367"/>
    </row>
    <row r="1425">
      <c r="A1425" s="367"/>
      <c r="B1425" s="367"/>
      <c r="C1425" s="367"/>
      <c r="D1425" s="367"/>
      <c r="E1425" s="368"/>
      <c r="F1425" s="368"/>
      <c r="G1425" s="367"/>
      <c r="H1425" s="367"/>
      <c r="I1425" s="367"/>
      <c r="J1425" s="367"/>
      <c r="K1425" s="367"/>
      <c r="L1425" s="367"/>
      <c r="M1425" s="367"/>
      <c r="N1425" s="367"/>
      <c r="O1425" s="367"/>
      <c r="P1425" s="367"/>
      <c r="Q1425" s="367"/>
      <c r="R1425" s="367"/>
      <c r="S1425" s="367"/>
      <c r="T1425" s="367"/>
      <c r="U1425" s="367"/>
    </row>
    <row r="1426">
      <c r="A1426" s="367"/>
      <c r="B1426" s="367"/>
      <c r="C1426" s="367"/>
      <c r="D1426" s="367"/>
      <c r="E1426" s="368"/>
      <c r="F1426" s="368"/>
      <c r="G1426" s="367"/>
      <c r="H1426" s="367"/>
      <c r="I1426" s="367"/>
      <c r="J1426" s="367"/>
      <c r="K1426" s="367"/>
      <c r="L1426" s="367"/>
      <c r="M1426" s="367"/>
      <c r="N1426" s="367"/>
      <c r="O1426" s="367"/>
      <c r="P1426" s="367"/>
      <c r="Q1426" s="367"/>
      <c r="R1426" s="367"/>
      <c r="S1426" s="367"/>
      <c r="T1426" s="367"/>
      <c r="U1426" s="367"/>
    </row>
    <row r="1427">
      <c r="A1427" s="367"/>
      <c r="B1427" s="367"/>
      <c r="C1427" s="367"/>
      <c r="D1427" s="367"/>
      <c r="E1427" s="368"/>
      <c r="F1427" s="368"/>
      <c r="G1427" s="367"/>
      <c r="H1427" s="367"/>
      <c r="I1427" s="367"/>
      <c r="J1427" s="367"/>
      <c r="K1427" s="367"/>
      <c r="L1427" s="367"/>
      <c r="M1427" s="367"/>
      <c r="N1427" s="367"/>
      <c r="O1427" s="367"/>
      <c r="P1427" s="367"/>
      <c r="Q1427" s="367"/>
      <c r="R1427" s="367"/>
      <c r="S1427" s="367"/>
      <c r="T1427" s="367"/>
      <c r="U1427" s="367"/>
    </row>
    <row r="1428">
      <c r="A1428" s="367"/>
      <c r="B1428" s="367"/>
      <c r="C1428" s="367"/>
      <c r="D1428" s="367"/>
      <c r="E1428" s="368"/>
      <c r="F1428" s="368"/>
      <c r="G1428" s="367"/>
      <c r="H1428" s="367"/>
      <c r="I1428" s="367"/>
      <c r="J1428" s="367"/>
      <c r="K1428" s="367"/>
      <c r="L1428" s="367"/>
      <c r="M1428" s="367"/>
      <c r="N1428" s="367"/>
      <c r="O1428" s="367"/>
      <c r="P1428" s="367"/>
      <c r="Q1428" s="367"/>
      <c r="R1428" s="367"/>
      <c r="S1428" s="367"/>
      <c r="T1428" s="367"/>
      <c r="U1428" s="367"/>
    </row>
    <row r="1429">
      <c r="A1429" s="367"/>
      <c r="B1429" s="367"/>
      <c r="C1429" s="367"/>
      <c r="D1429" s="367"/>
      <c r="E1429" s="368"/>
      <c r="F1429" s="368"/>
      <c r="G1429" s="367"/>
      <c r="H1429" s="367"/>
      <c r="I1429" s="367"/>
      <c r="J1429" s="367"/>
      <c r="K1429" s="367"/>
      <c r="L1429" s="367"/>
      <c r="M1429" s="367"/>
      <c r="N1429" s="367"/>
      <c r="O1429" s="367"/>
      <c r="P1429" s="367"/>
      <c r="Q1429" s="367"/>
      <c r="R1429" s="367"/>
      <c r="S1429" s="367"/>
      <c r="T1429" s="367"/>
      <c r="U1429" s="367"/>
    </row>
    <row r="1430">
      <c r="A1430" s="367"/>
      <c r="B1430" s="367"/>
      <c r="C1430" s="367"/>
      <c r="D1430" s="367"/>
      <c r="E1430" s="368"/>
      <c r="F1430" s="368"/>
      <c r="G1430" s="367"/>
      <c r="H1430" s="367"/>
      <c r="I1430" s="367"/>
      <c r="J1430" s="367"/>
      <c r="K1430" s="367"/>
      <c r="L1430" s="367"/>
      <c r="M1430" s="367"/>
      <c r="N1430" s="367"/>
      <c r="O1430" s="367"/>
      <c r="P1430" s="367"/>
      <c r="Q1430" s="367"/>
      <c r="R1430" s="367"/>
      <c r="S1430" s="367"/>
      <c r="T1430" s="367"/>
      <c r="U1430" s="367"/>
    </row>
    <row r="1431">
      <c r="A1431" s="367"/>
      <c r="B1431" s="367"/>
      <c r="C1431" s="367"/>
      <c r="D1431" s="367"/>
      <c r="E1431" s="368"/>
      <c r="F1431" s="368"/>
      <c r="G1431" s="367"/>
      <c r="H1431" s="367"/>
      <c r="I1431" s="367"/>
      <c r="J1431" s="367"/>
      <c r="K1431" s="367"/>
      <c r="L1431" s="367"/>
      <c r="M1431" s="367"/>
      <c r="N1431" s="367"/>
      <c r="O1431" s="367"/>
      <c r="P1431" s="367"/>
      <c r="Q1431" s="367"/>
      <c r="R1431" s="367"/>
      <c r="S1431" s="367"/>
      <c r="T1431" s="367"/>
      <c r="U1431" s="367"/>
    </row>
    <row r="1432">
      <c r="A1432" s="367"/>
      <c r="B1432" s="367"/>
      <c r="C1432" s="367"/>
      <c r="D1432" s="367"/>
      <c r="E1432" s="368"/>
      <c r="F1432" s="368"/>
      <c r="G1432" s="367"/>
      <c r="H1432" s="367"/>
      <c r="I1432" s="367"/>
      <c r="J1432" s="367"/>
      <c r="K1432" s="367"/>
      <c r="L1432" s="367"/>
      <c r="M1432" s="367"/>
      <c r="N1432" s="367"/>
      <c r="O1432" s="367"/>
      <c r="P1432" s="367"/>
      <c r="Q1432" s="367"/>
      <c r="R1432" s="367"/>
      <c r="S1432" s="367"/>
      <c r="T1432" s="367"/>
      <c r="U1432" s="367"/>
    </row>
    <row r="1433">
      <c r="A1433" s="367"/>
      <c r="B1433" s="367"/>
      <c r="C1433" s="367"/>
      <c r="D1433" s="367"/>
      <c r="E1433" s="368"/>
      <c r="F1433" s="368"/>
      <c r="G1433" s="367"/>
      <c r="H1433" s="367"/>
      <c r="I1433" s="367"/>
      <c r="J1433" s="367"/>
      <c r="K1433" s="367"/>
      <c r="L1433" s="367"/>
      <c r="M1433" s="367"/>
      <c r="N1433" s="367"/>
      <c r="O1433" s="367"/>
      <c r="P1433" s="367"/>
      <c r="Q1433" s="367"/>
      <c r="R1433" s="367"/>
      <c r="S1433" s="367"/>
      <c r="T1433" s="367"/>
      <c r="U1433" s="367"/>
    </row>
    <row r="1434">
      <c r="A1434" s="367"/>
      <c r="B1434" s="367"/>
      <c r="C1434" s="367"/>
      <c r="D1434" s="367"/>
      <c r="E1434" s="368"/>
      <c r="F1434" s="368"/>
      <c r="G1434" s="367"/>
      <c r="H1434" s="367"/>
      <c r="I1434" s="367"/>
      <c r="J1434" s="367"/>
      <c r="K1434" s="367"/>
      <c r="L1434" s="367"/>
      <c r="M1434" s="367"/>
      <c r="N1434" s="367"/>
      <c r="O1434" s="367"/>
      <c r="P1434" s="367"/>
      <c r="Q1434" s="367"/>
      <c r="R1434" s="367"/>
      <c r="S1434" s="367"/>
      <c r="T1434" s="367"/>
      <c r="U1434" s="367"/>
    </row>
    <row r="1435">
      <c r="A1435" s="367"/>
      <c r="B1435" s="367"/>
      <c r="C1435" s="367"/>
      <c r="D1435" s="367"/>
      <c r="E1435" s="368"/>
      <c r="F1435" s="368"/>
      <c r="G1435" s="367"/>
      <c r="H1435" s="367"/>
      <c r="I1435" s="367"/>
      <c r="J1435" s="367"/>
      <c r="K1435" s="367"/>
      <c r="L1435" s="367"/>
      <c r="M1435" s="367"/>
      <c r="N1435" s="367"/>
      <c r="O1435" s="367"/>
      <c r="P1435" s="367"/>
      <c r="Q1435" s="367"/>
      <c r="R1435" s="367"/>
      <c r="S1435" s="367"/>
      <c r="T1435" s="367"/>
      <c r="U1435" s="367"/>
    </row>
    <row r="1436">
      <c r="A1436" s="367"/>
      <c r="B1436" s="367"/>
      <c r="C1436" s="367"/>
      <c r="D1436" s="367"/>
      <c r="E1436" s="368"/>
      <c r="F1436" s="368"/>
      <c r="G1436" s="367"/>
      <c r="H1436" s="367"/>
      <c r="I1436" s="367"/>
      <c r="J1436" s="367"/>
      <c r="K1436" s="367"/>
      <c r="L1436" s="367"/>
      <c r="M1436" s="367"/>
      <c r="N1436" s="367"/>
      <c r="O1436" s="367"/>
      <c r="P1436" s="367"/>
      <c r="Q1436" s="367"/>
      <c r="R1436" s="367"/>
      <c r="S1436" s="367"/>
      <c r="T1436" s="367"/>
      <c r="U1436" s="367"/>
    </row>
    <row r="1437">
      <c r="A1437" s="367"/>
      <c r="B1437" s="367"/>
      <c r="C1437" s="367"/>
      <c r="D1437" s="367"/>
      <c r="E1437" s="368"/>
      <c r="F1437" s="368"/>
      <c r="G1437" s="367"/>
      <c r="H1437" s="367"/>
      <c r="I1437" s="367"/>
      <c r="J1437" s="367"/>
      <c r="K1437" s="367"/>
      <c r="L1437" s="367"/>
      <c r="M1437" s="367"/>
      <c r="N1437" s="367"/>
      <c r="O1437" s="367"/>
      <c r="P1437" s="367"/>
      <c r="Q1437" s="367"/>
      <c r="R1437" s="367"/>
      <c r="S1437" s="367"/>
      <c r="T1437" s="367"/>
      <c r="U1437" s="367"/>
    </row>
    <row r="1438">
      <c r="A1438" s="367"/>
      <c r="B1438" s="367"/>
      <c r="C1438" s="367"/>
      <c r="D1438" s="367"/>
      <c r="E1438" s="368"/>
      <c r="F1438" s="368"/>
      <c r="G1438" s="367"/>
      <c r="H1438" s="367"/>
      <c r="I1438" s="367"/>
      <c r="J1438" s="367"/>
      <c r="K1438" s="367"/>
      <c r="L1438" s="367"/>
      <c r="M1438" s="367"/>
      <c r="N1438" s="367"/>
      <c r="O1438" s="367"/>
      <c r="P1438" s="367"/>
      <c r="Q1438" s="367"/>
      <c r="R1438" s="367"/>
      <c r="S1438" s="367"/>
      <c r="T1438" s="367"/>
      <c r="U1438" s="367"/>
    </row>
    <row r="1439">
      <c r="A1439" s="367"/>
      <c r="B1439" s="367"/>
      <c r="C1439" s="367"/>
      <c r="D1439" s="367"/>
      <c r="E1439" s="368"/>
      <c r="F1439" s="368"/>
      <c r="G1439" s="367"/>
      <c r="H1439" s="367"/>
      <c r="I1439" s="367"/>
      <c r="J1439" s="367"/>
      <c r="K1439" s="367"/>
      <c r="L1439" s="367"/>
      <c r="M1439" s="367"/>
      <c r="N1439" s="367"/>
      <c r="O1439" s="367"/>
      <c r="P1439" s="367"/>
      <c r="Q1439" s="367"/>
      <c r="R1439" s="367"/>
      <c r="S1439" s="367"/>
      <c r="T1439" s="367"/>
      <c r="U1439" s="367"/>
    </row>
    <row r="1440">
      <c r="A1440" s="367"/>
      <c r="B1440" s="367"/>
      <c r="C1440" s="367"/>
      <c r="D1440" s="367"/>
      <c r="E1440" s="368"/>
      <c r="F1440" s="368"/>
      <c r="G1440" s="367"/>
      <c r="H1440" s="367"/>
      <c r="I1440" s="367"/>
      <c r="J1440" s="367"/>
      <c r="K1440" s="367"/>
      <c r="L1440" s="367"/>
      <c r="M1440" s="367"/>
      <c r="N1440" s="367"/>
      <c r="O1440" s="367"/>
      <c r="P1440" s="367"/>
      <c r="Q1440" s="367"/>
      <c r="R1440" s="367"/>
      <c r="S1440" s="367"/>
      <c r="T1440" s="367"/>
      <c r="U1440" s="367"/>
    </row>
    <row r="1441">
      <c r="A1441" s="367"/>
      <c r="B1441" s="367"/>
      <c r="C1441" s="367"/>
      <c r="D1441" s="367"/>
      <c r="E1441" s="368"/>
      <c r="F1441" s="368"/>
      <c r="G1441" s="367"/>
      <c r="H1441" s="367"/>
      <c r="I1441" s="367"/>
      <c r="J1441" s="367"/>
      <c r="K1441" s="367"/>
      <c r="L1441" s="367"/>
      <c r="M1441" s="367"/>
      <c r="N1441" s="367"/>
      <c r="O1441" s="367"/>
      <c r="P1441" s="367"/>
      <c r="Q1441" s="367"/>
      <c r="R1441" s="367"/>
      <c r="S1441" s="367"/>
      <c r="T1441" s="367"/>
      <c r="U1441" s="367"/>
    </row>
    <row r="1442">
      <c r="A1442" s="367"/>
      <c r="B1442" s="367"/>
      <c r="C1442" s="367"/>
      <c r="D1442" s="367"/>
      <c r="E1442" s="368"/>
      <c r="F1442" s="368"/>
      <c r="G1442" s="367"/>
      <c r="H1442" s="367"/>
      <c r="I1442" s="367"/>
      <c r="J1442" s="367"/>
      <c r="K1442" s="367"/>
      <c r="L1442" s="367"/>
      <c r="M1442" s="367"/>
      <c r="N1442" s="367"/>
      <c r="O1442" s="367"/>
      <c r="P1442" s="367"/>
      <c r="Q1442" s="367"/>
      <c r="R1442" s="367"/>
      <c r="S1442" s="367"/>
      <c r="T1442" s="367"/>
      <c r="U1442" s="367"/>
    </row>
    <row r="1443">
      <c r="A1443" s="367"/>
      <c r="B1443" s="367"/>
      <c r="C1443" s="367"/>
      <c r="D1443" s="367"/>
      <c r="E1443" s="368"/>
      <c r="F1443" s="368"/>
      <c r="G1443" s="367"/>
      <c r="H1443" s="367"/>
      <c r="I1443" s="367"/>
      <c r="J1443" s="367"/>
      <c r="K1443" s="367"/>
      <c r="L1443" s="367"/>
      <c r="M1443" s="367"/>
      <c r="N1443" s="367"/>
      <c r="O1443" s="367"/>
      <c r="P1443" s="367"/>
      <c r="Q1443" s="367"/>
      <c r="R1443" s="367"/>
      <c r="S1443" s="367"/>
      <c r="T1443" s="367"/>
      <c r="U1443" s="367"/>
    </row>
    <row r="1444">
      <c r="A1444" s="367"/>
      <c r="B1444" s="367"/>
      <c r="C1444" s="367"/>
      <c r="D1444" s="367"/>
      <c r="E1444" s="368"/>
      <c r="F1444" s="368"/>
      <c r="G1444" s="367"/>
      <c r="H1444" s="367"/>
      <c r="I1444" s="367"/>
      <c r="J1444" s="367"/>
      <c r="K1444" s="367"/>
      <c r="L1444" s="367"/>
      <c r="M1444" s="367"/>
      <c r="N1444" s="367"/>
      <c r="O1444" s="367"/>
      <c r="P1444" s="367"/>
      <c r="Q1444" s="367"/>
      <c r="R1444" s="367"/>
      <c r="S1444" s="367"/>
      <c r="T1444" s="367"/>
      <c r="U1444" s="367"/>
    </row>
    <row r="1445">
      <c r="A1445" s="367"/>
      <c r="B1445" s="367"/>
      <c r="C1445" s="367"/>
      <c r="D1445" s="367"/>
      <c r="E1445" s="368"/>
      <c r="F1445" s="368"/>
      <c r="G1445" s="367"/>
      <c r="H1445" s="367"/>
      <c r="I1445" s="367"/>
      <c r="J1445" s="367"/>
      <c r="K1445" s="367"/>
      <c r="L1445" s="367"/>
      <c r="M1445" s="367"/>
      <c r="N1445" s="367"/>
      <c r="O1445" s="367"/>
      <c r="P1445" s="367"/>
      <c r="Q1445" s="367"/>
      <c r="R1445" s="367"/>
      <c r="S1445" s="367"/>
      <c r="T1445" s="367"/>
      <c r="U1445" s="367"/>
    </row>
    <row r="1446">
      <c r="A1446" s="367"/>
      <c r="B1446" s="367"/>
      <c r="C1446" s="367"/>
      <c r="D1446" s="367"/>
      <c r="E1446" s="368"/>
      <c r="F1446" s="368"/>
      <c r="G1446" s="367"/>
      <c r="H1446" s="367"/>
      <c r="I1446" s="367"/>
      <c r="J1446" s="367"/>
      <c r="K1446" s="367"/>
      <c r="L1446" s="367"/>
      <c r="M1446" s="367"/>
      <c r="N1446" s="367"/>
      <c r="O1446" s="367"/>
      <c r="P1446" s="367"/>
      <c r="Q1446" s="367"/>
      <c r="R1446" s="367"/>
      <c r="S1446" s="367"/>
      <c r="T1446" s="367"/>
      <c r="U1446" s="367"/>
    </row>
    <row r="1447">
      <c r="A1447" s="367"/>
      <c r="B1447" s="367"/>
      <c r="C1447" s="367"/>
      <c r="D1447" s="367"/>
      <c r="E1447" s="368"/>
      <c r="F1447" s="368"/>
      <c r="G1447" s="367"/>
      <c r="H1447" s="367"/>
      <c r="I1447" s="367"/>
      <c r="J1447" s="367"/>
      <c r="K1447" s="367"/>
      <c r="L1447" s="367"/>
      <c r="M1447" s="367"/>
      <c r="N1447" s="367"/>
      <c r="O1447" s="367"/>
      <c r="P1447" s="367"/>
      <c r="Q1447" s="367"/>
      <c r="R1447" s="367"/>
      <c r="S1447" s="367"/>
      <c r="T1447" s="367"/>
      <c r="U1447" s="367"/>
    </row>
    <row r="1448">
      <c r="A1448" s="367"/>
      <c r="B1448" s="367"/>
      <c r="C1448" s="367"/>
      <c r="D1448" s="367"/>
      <c r="E1448" s="368"/>
      <c r="F1448" s="368"/>
      <c r="G1448" s="367"/>
      <c r="H1448" s="367"/>
      <c r="I1448" s="367"/>
      <c r="J1448" s="367"/>
      <c r="K1448" s="367"/>
      <c r="L1448" s="367"/>
      <c r="M1448" s="367"/>
      <c r="N1448" s="367"/>
      <c r="O1448" s="367"/>
      <c r="P1448" s="367"/>
      <c r="Q1448" s="367"/>
      <c r="R1448" s="367"/>
      <c r="S1448" s="367"/>
      <c r="T1448" s="367"/>
      <c r="U1448" s="367"/>
    </row>
    <row r="1449">
      <c r="A1449" s="367"/>
      <c r="B1449" s="367"/>
      <c r="C1449" s="367"/>
      <c r="D1449" s="367"/>
      <c r="E1449" s="368"/>
      <c r="F1449" s="368"/>
      <c r="G1449" s="367"/>
      <c r="H1449" s="367"/>
      <c r="I1449" s="367"/>
      <c r="J1449" s="367"/>
      <c r="K1449" s="367"/>
      <c r="L1449" s="367"/>
      <c r="M1449" s="367"/>
      <c r="N1449" s="367"/>
      <c r="O1449" s="367"/>
      <c r="P1449" s="367"/>
      <c r="Q1449" s="367"/>
      <c r="R1449" s="367"/>
      <c r="S1449" s="367"/>
      <c r="T1449" s="367"/>
      <c r="U1449" s="367"/>
    </row>
    <row r="1450">
      <c r="A1450" s="367"/>
      <c r="B1450" s="367"/>
      <c r="C1450" s="367"/>
      <c r="D1450" s="367"/>
      <c r="E1450" s="368"/>
      <c r="F1450" s="368"/>
      <c r="G1450" s="367"/>
      <c r="H1450" s="367"/>
      <c r="I1450" s="367"/>
      <c r="J1450" s="367"/>
      <c r="K1450" s="367"/>
      <c r="L1450" s="367"/>
      <c r="M1450" s="367"/>
      <c r="N1450" s="367"/>
      <c r="O1450" s="367"/>
      <c r="P1450" s="367"/>
      <c r="Q1450" s="367"/>
      <c r="R1450" s="367"/>
      <c r="S1450" s="367"/>
      <c r="T1450" s="367"/>
      <c r="U1450" s="367"/>
    </row>
    <row r="1451">
      <c r="A1451" s="367"/>
      <c r="B1451" s="367"/>
      <c r="C1451" s="367"/>
      <c r="D1451" s="367"/>
      <c r="E1451" s="368"/>
      <c r="F1451" s="368"/>
      <c r="G1451" s="367"/>
      <c r="H1451" s="367"/>
      <c r="I1451" s="367"/>
      <c r="J1451" s="367"/>
      <c r="K1451" s="367"/>
      <c r="L1451" s="367"/>
      <c r="M1451" s="367"/>
      <c r="N1451" s="367"/>
      <c r="O1451" s="367"/>
      <c r="P1451" s="367"/>
      <c r="Q1451" s="367"/>
      <c r="R1451" s="367"/>
      <c r="S1451" s="367"/>
      <c r="T1451" s="367"/>
      <c r="U1451" s="367"/>
    </row>
    <row r="1452">
      <c r="A1452" s="367"/>
      <c r="B1452" s="367"/>
      <c r="C1452" s="367"/>
      <c r="D1452" s="367"/>
      <c r="E1452" s="368"/>
      <c r="F1452" s="368"/>
      <c r="G1452" s="367"/>
      <c r="H1452" s="367"/>
      <c r="I1452" s="367"/>
      <c r="J1452" s="367"/>
      <c r="K1452" s="367"/>
      <c r="L1452" s="367"/>
      <c r="M1452" s="367"/>
      <c r="N1452" s="367"/>
      <c r="O1452" s="367"/>
      <c r="P1452" s="367"/>
      <c r="Q1452" s="367"/>
      <c r="R1452" s="367"/>
      <c r="S1452" s="367"/>
      <c r="T1452" s="367"/>
      <c r="U1452" s="367"/>
    </row>
    <row r="1453">
      <c r="A1453" s="367"/>
      <c r="B1453" s="367"/>
      <c r="C1453" s="367"/>
      <c r="D1453" s="367"/>
      <c r="E1453" s="368"/>
      <c r="F1453" s="368"/>
      <c r="G1453" s="367"/>
      <c r="H1453" s="367"/>
      <c r="I1453" s="367"/>
      <c r="J1453" s="367"/>
      <c r="K1453" s="367"/>
      <c r="L1453" s="367"/>
      <c r="M1453" s="367"/>
      <c r="N1453" s="367"/>
      <c r="O1453" s="367"/>
      <c r="P1453" s="367"/>
      <c r="Q1453" s="367"/>
      <c r="R1453" s="367"/>
      <c r="S1453" s="367"/>
      <c r="T1453" s="367"/>
      <c r="U1453" s="367"/>
    </row>
    <row r="1454">
      <c r="A1454" s="367"/>
      <c r="B1454" s="367"/>
      <c r="C1454" s="367"/>
      <c r="D1454" s="367"/>
      <c r="E1454" s="368"/>
      <c r="F1454" s="368"/>
      <c r="G1454" s="367"/>
      <c r="H1454" s="367"/>
      <c r="I1454" s="367"/>
      <c r="J1454" s="367"/>
      <c r="K1454" s="367"/>
      <c r="L1454" s="367"/>
      <c r="M1454" s="367"/>
      <c r="N1454" s="367"/>
      <c r="O1454" s="367"/>
      <c r="P1454" s="367"/>
      <c r="Q1454" s="367"/>
      <c r="R1454" s="367"/>
      <c r="S1454" s="367"/>
      <c r="T1454" s="367"/>
      <c r="U1454" s="367"/>
    </row>
    <row r="1455">
      <c r="A1455" s="367"/>
      <c r="B1455" s="367"/>
      <c r="C1455" s="367"/>
      <c r="D1455" s="367"/>
      <c r="E1455" s="368"/>
      <c r="F1455" s="368"/>
      <c r="G1455" s="367"/>
      <c r="H1455" s="367"/>
      <c r="I1455" s="367"/>
      <c r="J1455" s="367"/>
      <c r="K1455" s="367"/>
      <c r="L1455" s="367"/>
      <c r="M1455" s="367"/>
      <c r="N1455" s="367"/>
      <c r="O1455" s="367"/>
      <c r="P1455" s="367"/>
      <c r="Q1455" s="367"/>
      <c r="R1455" s="367"/>
      <c r="S1455" s="367"/>
      <c r="T1455" s="367"/>
      <c r="U1455" s="367"/>
    </row>
    <row r="1456">
      <c r="A1456" s="367"/>
      <c r="B1456" s="367"/>
      <c r="C1456" s="367"/>
      <c r="D1456" s="367"/>
      <c r="E1456" s="368"/>
      <c r="F1456" s="368"/>
      <c r="G1456" s="367"/>
      <c r="H1456" s="367"/>
      <c r="I1456" s="367"/>
      <c r="J1456" s="367"/>
      <c r="K1456" s="367"/>
      <c r="L1456" s="367"/>
      <c r="M1456" s="367"/>
      <c r="N1456" s="367"/>
      <c r="O1456" s="367"/>
      <c r="P1456" s="367"/>
      <c r="Q1456" s="367"/>
      <c r="R1456" s="367"/>
      <c r="S1456" s="367"/>
      <c r="T1456" s="367"/>
      <c r="U1456" s="367"/>
    </row>
    <row r="1457">
      <c r="A1457" s="367"/>
      <c r="B1457" s="367"/>
      <c r="C1457" s="367"/>
      <c r="D1457" s="367"/>
      <c r="E1457" s="368"/>
      <c r="F1457" s="368"/>
      <c r="G1457" s="367"/>
      <c r="H1457" s="367"/>
      <c r="I1457" s="367"/>
      <c r="J1457" s="367"/>
      <c r="K1457" s="367"/>
      <c r="L1457" s="367"/>
      <c r="M1457" s="367"/>
      <c r="N1457" s="367"/>
      <c r="O1457" s="367"/>
      <c r="P1457" s="367"/>
      <c r="Q1457" s="367"/>
      <c r="R1457" s="367"/>
      <c r="S1457" s="367"/>
      <c r="T1457" s="367"/>
      <c r="U1457" s="367"/>
    </row>
    <row r="1458">
      <c r="A1458" s="367"/>
      <c r="B1458" s="367"/>
      <c r="C1458" s="367"/>
      <c r="D1458" s="367"/>
      <c r="E1458" s="368"/>
      <c r="F1458" s="368"/>
      <c r="G1458" s="367"/>
      <c r="H1458" s="367"/>
      <c r="I1458" s="367"/>
      <c r="J1458" s="367"/>
      <c r="K1458" s="367"/>
      <c r="L1458" s="367"/>
      <c r="M1458" s="367"/>
      <c r="N1458" s="367"/>
      <c r="O1458" s="367"/>
      <c r="P1458" s="367"/>
      <c r="Q1458" s="367"/>
      <c r="R1458" s="367"/>
      <c r="S1458" s="367"/>
      <c r="T1458" s="367"/>
      <c r="U1458" s="367"/>
    </row>
    <row r="1459">
      <c r="A1459" s="367"/>
      <c r="B1459" s="367"/>
      <c r="C1459" s="367"/>
      <c r="D1459" s="367"/>
      <c r="E1459" s="368"/>
      <c r="F1459" s="368"/>
      <c r="G1459" s="367"/>
      <c r="H1459" s="367"/>
      <c r="I1459" s="367"/>
      <c r="J1459" s="367"/>
      <c r="K1459" s="367"/>
      <c r="L1459" s="367"/>
      <c r="M1459" s="367"/>
      <c r="N1459" s="367"/>
      <c r="O1459" s="367"/>
      <c r="P1459" s="367"/>
      <c r="Q1459" s="367"/>
      <c r="R1459" s="367"/>
      <c r="S1459" s="367"/>
      <c r="T1459" s="367"/>
      <c r="U1459" s="367"/>
    </row>
    <row r="1460">
      <c r="A1460" s="367"/>
      <c r="B1460" s="367"/>
      <c r="C1460" s="367"/>
      <c r="D1460" s="367"/>
      <c r="E1460" s="368"/>
      <c r="F1460" s="368"/>
      <c r="G1460" s="367"/>
      <c r="H1460" s="367"/>
      <c r="I1460" s="367"/>
      <c r="J1460" s="367"/>
      <c r="K1460" s="367"/>
      <c r="L1460" s="367"/>
      <c r="M1460" s="367"/>
      <c r="N1460" s="367"/>
      <c r="O1460" s="367"/>
      <c r="P1460" s="367"/>
      <c r="Q1460" s="367"/>
      <c r="R1460" s="367"/>
      <c r="S1460" s="367"/>
      <c r="T1460" s="367"/>
      <c r="U1460" s="367"/>
    </row>
    <row r="1461">
      <c r="A1461" s="367"/>
      <c r="B1461" s="367"/>
      <c r="C1461" s="367"/>
      <c r="D1461" s="367"/>
      <c r="E1461" s="368"/>
      <c r="F1461" s="368"/>
      <c r="G1461" s="367"/>
      <c r="H1461" s="367"/>
      <c r="I1461" s="367"/>
      <c r="J1461" s="367"/>
      <c r="K1461" s="367"/>
      <c r="L1461" s="367"/>
      <c r="M1461" s="367"/>
      <c r="N1461" s="367"/>
      <c r="O1461" s="367"/>
      <c r="P1461" s="367"/>
      <c r="Q1461" s="367"/>
      <c r="R1461" s="367"/>
      <c r="S1461" s="367"/>
      <c r="T1461" s="367"/>
      <c r="U1461" s="367"/>
    </row>
    <row r="1462">
      <c r="A1462" s="367"/>
      <c r="B1462" s="367"/>
      <c r="C1462" s="367"/>
      <c r="D1462" s="367"/>
      <c r="E1462" s="368"/>
      <c r="F1462" s="368"/>
      <c r="G1462" s="367"/>
      <c r="H1462" s="367"/>
      <c r="I1462" s="367"/>
      <c r="J1462" s="367"/>
      <c r="K1462" s="367"/>
      <c r="L1462" s="367"/>
      <c r="M1462" s="367"/>
      <c r="N1462" s="367"/>
      <c r="O1462" s="367"/>
      <c r="P1462" s="367"/>
      <c r="Q1462" s="367"/>
      <c r="R1462" s="367"/>
      <c r="S1462" s="367"/>
      <c r="T1462" s="367"/>
      <c r="U1462" s="367"/>
    </row>
    <row r="1463">
      <c r="A1463" s="367"/>
      <c r="B1463" s="367"/>
      <c r="C1463" s="367"/>
      <c r="D1463" s="367"/>
      <c r="E1463" s="368"/>
      <c r="F1463" s="368"/>
      <c r="G1463" s="367"/>
      <c r="H1463" s="367"/>
      <c r="I1463" s="367"/>
      <c r="J1463" s="367"/>
      <c r="K1463" s="367"/>
      <c r="L1463" s="367"/>
      <c r="M1463" s="367"/>
      <c r="N1463" s="367"/>
      <c r="O1463" s="367"/>
      <c r="P1463" s="367"/>
      <c r="Q1463" s="367"/>
      <c r="R1463" s="367"/>
      <c r="S1463" s="367"/>
      <c r="T1463" s="367"/>
      <c r="U1463" s="367"/>
    </row>
    <row r="1464">
      <c r="A1464" s="367"/>
      <c r="B1464" s="367"/>
      <c r="C1464" s="367"/>
      <c r="D1464" s="367"/>
      <c r="E1464" s="368"/>
      <c r="F1464" s="368"/>
      <c r="G1464" s="367"/>
      <c r="H1464" s="367"/>
      <c r="I1464" s="367"/>
      <c r="J1464" s="367"/>
      <c r="K1464" s="367"/>
      <c r="L1464" s="367"/>
      <c r="M1464" s="367"/>
      <c r="N1464" s="367"/>
      <c r="O1464" s="367"/>
      <c r="P1464" s="367"/>
      <c r="Q1464" s="367"/>
      <c r="R1464" s="367"/>
      <c r="S1464" s="367"/>
      <c r="T1464" s="367"/>
      <c r="U1464" s="367"/>
    </row>
    <row r="1465">
      <c r="A1465" s="367"/>
      <c r="B1465" s="367"/>
      <c r="C1465" s="367"/>
      <c r="D1465" s="367"/>
      <c r="E1465" s="368"/>
      <c r="F1465" s="368"/>
      <c r="G1465" s="367"/>
      <c r="H1465" s="367"/>
      <c r="I1465" s="367"/>
      <c r="J1465" s="367"/>
      <c r="K1465" s="367"/>
      <c r="L1465" s="367"/>
      <c r="M1465" s="367"/>
      <c r="N1465" s="367"/>
      <c r="O1465" s="367"/>
      <c r="P1465" s="367"/>
      <c r="Q1465" s="367"/>
      <c r="R1465" s="367"/>
      <c r="S1465" s="367"/>
      <c r="T1465" s="367"/>
      <c r="U1465" s="367"/>
    </row>
    <row r="1466">
      <c r="A1466" s="367"/>
      <c r="B1466" s="367"/>
      <c r="C1466" s="367"/>
      <c r="D1466" s="367"/>
      <c r="E1466" s="368"/>
      <c r="F1466" s="368"/>
      <c r="G1466" s="367"/>
      <c r="H1466" s="367"/>
      <c r="I1466" s="367"/>
      <c r="J1466" s="367"/>
      <c r="K1466" s="367"/>
      <c r="L1466" s="367"/>
      <c r="M1466" s="367"/>
      <c r="N1466" s="367"/>
      <c r="O1466" s="367"/>
      <c r="P1466" s="367"/>
      <c r="Q1466" s="367"/>
      <c r="R1466" s="367"/>
      <c r="S1466" s="367"/>
      <c r="T1466" s="367"/>
      <c r="U1466" s="367"/>
    </row>
    <row r="1467">
      <c r="A1467" s="367"/>
      <c r="B1467" s="367"/>
      <c r="C1467" s="367"/>
      <c r="D1467" s="367"/>
      <c r="E1467" s="368"/>
      <c r="F1467" s="368"/>
      <c r="G1467" s="367"/>
      <c r="H1467" s="367"/>
      <c r="I1467" s="367"/>
      <c r="J1467" s="367"/>
      <c r="K1467" s="367"/>
      <c r="L1467" s="367"/>
      <c r="M1467" s="367"/>
      <c r="N1467" s="367"/>
      <c r="O1467" s="367"/>
      <c r="P1467" s="367"/>
      <c r="Q1467" s="367"/>
      <c r="R1467" s="367"/>
      <c r="S1467" s="367"/>
      <c r="T1467" s="367"/>
      <c r="U1467" s="367"/>
    </row>
    <row r="1468">
      <c r="A1468" s="367"/>
      <c r="B1468" s="367"/>
      <c r="C1468" s="367"/>
      <c r="D1468" s="367"/>
      <c r="E1468" s="368"/>
      <c r="F1468" s="368"/>
      <c r="G1468" s="367"/>
      <c r="H1468" s="367"/>
      <c r="I1468" s="367"/>
      <c r="J1468" s="367"/>
      <c r="K1468" s="367"/>
      <c r="L1468" s="367"/>
      <c r="M1468" s="367"/>
      <c r="N1468" s="367"/>
      <c r="O1468" s="367"/>
      <c r="P1468" s="367"/>
      <c r="Q1468" s="367"/>
      <c r="R1468" s="367"/>
      <c r="S1468" s="367"/>
      <c r="T1468" s="367"/>
      <c r="U1468" s="367"/>
    </row>
    <row r="1469">
      <c r="A1469" s="367"/>
      <c r="B1469" s="367"/>
      <c r="C1469" s="367"/>
      <c r="D1469" s="367"/>
      <c r="E1469" s="368"/>
      <c r="F1469" s="368"/>
      <c r="G1469" s="367"/>
      <c r="H1469" s="367"/>
      <c r="I1469" s="367"/>
      <c r="J1469" s="367"/>
      <c r="K1469" s="367"/>
      <c r="L1469" s="367"/>
      <c r="M1469" s="367"/>
      <c r="N1469" s="367"/>
      <c r="O1469" s="367"/>
      <c r="P1469" s="367"/>
      <c r="Q1469" s="367"/>
      <c r="R1469" s="367"/>
      <c r="S1469" s="367"/>
      <c r="T1469" s="367"/>
      <c r="U1469" s="367"/>
    </row>
    <row r="1470">
      <c r="A1470" s="367"/>
      <c r="B1470" s="367"/>
      <c r="C1470" s="367"/>
      <c r="D1470" s="367"/>
      <c r="E1470" s="368"/>
      <c r="F1470" s="368"/>
      <c r="G1470" s="367"/>
      <c r="H1470" s="367"/>
      <c r="I1470" s="367"/>
      <c r="J1470" s="367"/>
      <c r="K1470" s="367"/>
      <c r="L1470" s="367"/>
      <c r="M1470" s="367"/>
      <c r="N1470" s="367"/>
      <c r="O1470" s="367"/>
      <c r="P1470" s="367"/>
      <c r="Q1470" s="367"/>
      <c r="R1470" s="367"/>
      <c r="S1470" s="367"/>
      <c r="T1470" s="367"/>
      <c r="U1470" s="367"/>
    </row>
    <row r="1471">
      <c r="A1471" s="367"/>
      <c r="B1471" s="367"/>
      <c r="C1471" s="367"/>
      <c r="D1471" s="367"/>
      <c r="E1471" s="368"/>
      <c r="F1471" s="368"/>
      <c r="G1471" s="367"/>
      <c r="H1471" s="367"/>
      <c r="I1471" s="367"/>
      <c r="J1471" s="367"/>
      <c r="K1471" s="367"/>
      <c r="L1471" s="367"/>
      <c r="M1471" s="367"/>
      <c r="N1471" s="367"/>
      <c r="O1471" s="367"/>
      <c r="P1471" s="367"/>
      <c r="Q1471" s="367"/>
      <c r="R1471" s="367"/>
      <c r="S1471" s="367"/>
      <c r="T1471" s="367"/>
      <c r="U1471" s="367"/>
    </row>
    <row r="1472">
      <c r="A1472" s="367"/>
      <c r="B1472" s="367"/>
      <c r="C1472" s="367"/>
      <c r="D1472" s="367"/>
      <c r="E1472" s="368"/>
      <c r="F1472" s="368"/>
      <c r="G1472" s="367"/>
      <c r="H1472" s="367"/>
      <c r="I1472" s="367"/>
      <c r="J1472" s="367"/>
      <c r="K1472" s="367"/>
      <c r="L1472" s="367"/>
      <c r="M1472" s="367"/>
      <c r="N1472" s="367"/>
      <c r="O1472" s="367"/>
      <c r="P1472" s="367"/>
      <c r="Q1472" s="367"/>
      <c r="R1472" s="367"/>
      <c r="S1472" s="367"/>
      <c r="T1472" s="367"/>
      <c r="U1472" s="367"/>
    </row>
    <row r="1473">
      <c r="A1473" s="367"/>
      <c r="B1473" s="367"/>
      <c r="C1473" s="367"/>
      <c r="D1473" s="367"/>
      <c r="E1473" s="368"/>
      <c r="F1473" s="368"/>
      <c r="G1473" s="367"/>
      <c r="H1473" s="367"/>
      <c r="I1473" s="367"/>
      <c r="J1473" s="367"/>
      <c r="K1473" s="367"/>
      <c r="L1473" s="367"/>
      <c r="M1473" s="367"/>
      <c r="N1473" s="367"/>
      <c r="O1473" s="367"/>
      <c r="P1473" s="367"/>
      <c r="Q1473" s="367"/>
      <c r="R1473" s="367"/>
      <c r="S1473" s="367"/>
      <c r="T1473" s="367"/>
      <c r="U1473" s="367"/>
    </row>
    <row r="1474">
      <c r="A1474" s="367"/>
      <c r="B1474" s="367"/>
      <c r="C1474" s="367"/>
      <c r="D1474" s="367"/>
      <c r="E1474" s="368"/>
      <c r="F1474" s="368"/>
      <c r="G1474" s="367"/>
      <c r="H1474" s="367"/>
      <c r="I1474" s="367"/>
      <c r="J1474" s="367"/>
      <c r="K1474" s="367"/>
      <c r="L1474" s="367"/>
      <c r="M1474" s="367"/>
      <c r="N1474" s="367"/>
      <c r="O1474" s="367"/>
      <c r="P1474" s="367"/>
      <c r="Q1474" s="367"/>
      <c r="R1474" s="367"/>
      <c r="S1474" s="367"/>
      <c r="T1474" s="367"/>
      <c r="U1474" s="367"/>
    </row>
    <row r="1475">
      <c r="A1475" s="367"/>
      <c r="B1475" s="367"/>
      <c r="C1475" s="367"/>
      <c r="D1475" s="367"/>
      <c r="E1475" s="368"/>
      <c r="F1475" s="368"/>
      <c r="G1475" s="367"/>
      <c r="H1475" s="367"/>
      <c r="I1475" s="367"/>
      <c r="J1475" s="367"/>
      <c r="K1475" s="367"/>
      <c r="L1475" s="367"/>
      <c r="M1475" s="367"/>
      <c r="N1475" s="367"/>
      <c r="O1475" s="367"/>
      <c r="P1475" s="367"/>
      <c r="Q1475" s="367"/>
      <c r="R1475" s="367"/>
      <c r="S1475" s="367"/>
      <c r="T1475" s="367"/>
      <c r="U1475" s="367"/>
    </row>
    <row r="1476">
      <c r="A1476" s="367"/>
      <c r="B1476" s="367"/>
      <c r="C1476" s="367"/>
      <c r="D1476" s="367"/>
      <c r="E1476" s="368"/>
      <c r="F1476" s="368"/>
      <c r="G1476" s="367"/>
      <c r="H1476" s="367"/>
      <c r="I1476" s="367"/>
      <c r="J1476" s="367"/>
      <c r="K1476" s="367"/>
      <c r="L1476" s="367"/>
      <c r="M1476" s="367"/>
      <c r="N1476" s="367"/>
      <c r="O1476" s="367"/>
      <c r="P1476" s="367"/>
      <c r="Q1476" s="367"/>
      <c r="R1476" s="367"/>
      <c r="S1476" s="367"/>
      <c r="T1476" s="367"/>
      <c r="U1476" s="367"/>
    </row>
    <row r="1477">
      <c r="A1477" s="367"/>
      <c r="B1477" s="367"/>
      <c r="C1477" s="367"/>
      <c r="D1477" s="367"/>
      <c r="E1477" s="368"/>
      <c r="F1477" s="368"/>
      <c r="G1477" s="367"/>
      <c r="H1477" s="367"/>
      <c r="I1477" s="367"/>
      <c r="J1477" s="367"/>
      <c r="K1477" s="367"/>
      <c r="L1477" s="367"/>
      <c r="M1477" s="367"/>
      <c r="N1477" s="367"/>
      <c r="O1477" s="367"/>
      <c r="P1477" s="367"/>
      <c r="Q1477" s="367"/>
      <c r="R1477" s="367"/>
      <c r="S1477" s="367"/>
      <c r="T1477" s="367"/>
      <c r="U1477" s="367"/>
    </row>
    <row r="1478">
      <c r="A1478" s="367"/>
      <c r="B1478" s="367"/>
      <c r="C1478" s="367"/>
      <c r="D1478" s="367"/>
      <c r="E1478" s="368"/>
      <c r="F1478" s="368"/>
      <c r="G1478" s="367"/>
      <c r="H1478" s="367"/>
      <c r="I1478" s="367"/>
      <c r="J1478" s="367"/>
      <c r="K1478" s="367"/>
      <c r="L1478" s="367"/>
      <c r="M1478" s="367"/>
      <c r="N1478" s="367"/>
      <c r="O1478" s="367"/>
      <c r="P1478" s="367"/>
      <c r="Q1478" s="367"/>
      <c r="R1478" s="367"/>
      <c r="S1478" s="367"/>
      <c r="T1478" s="367"/>
      <c r="U1478" s="367"/>
    </row>
    <row r="1479">
      <c r="A1479" s="367"/>
      <c r="B1479" s="367"/>
      <c r="C1479" s="367"/>
      <c r="D1479" s="367"/>
      <c r="E1479" s="368"/>
      <c r="F1479" s="368"/>
      <c r="G1479" s="367"/>
      <c r="H1479" s="367"/>
      <c r="I1479" s="367"/>
      <c r="J1479" s="367"/>
      <c r="K1479" s="367"/>
      <c r="L1479" s="367"/>
      <c r="M1479" s="367"/>
      <c r="N1479" s="367"/>
      <c r="O1479" s="367"/>
      <c r="P1479" s="367"/>
      <c r="Q1479" s="367"/>
      <c r="R1479" s="367"/>
      <c r="S1479" s="367"/>
      <c r="T1479" s="367"/>
      <c r="U1479" s="367"/>
    </row>
    <row r="1480">
      <c r="A1480" s="367"/>
      <c r="B1480" s="367"/>
      <c r="C1480" s="367"/>
      <c r="D1480" s="367"/>
      <c r="E1480" s="368"/>
      <c r="F1480" s="368"/>
      <c r="G1480" s="367"/>
      <c r="H1480" s="367"/>
      <c r="I1480" s="367"/>
      <c r="J1480" s="367"/>
      <c r="K1480" s="367"/>
      <c r="L1480" s="367"/>
      <c r="M1480" s="367"/>
      <c r="N1480" s="367"/>
      <c r="O1480" s="367"/>
      <c r="P1480" s="367"/>
      <c r="Q1480" s="367"/>
      <c r="R1480" s="367"/>
      <c r="S1480" s="367"/>
      <c r="T1480" s="367"/>
      <c r="U1480" s="367"/>
    </row>
    <row r="1481">
      <c r="A1481" s="367"/>
      <c r="B1481" s="367"/>
      <c r="C1481" s="367"/>
      <c r="D1481" s="367"/>
      <c r="E1481" s="368"/>
      <c r="F1481" s="368"/>
      <c r="G1481" s="367"/>
      <c r="H1481" s="367"/>
      <c r="I1481" s="367"/>
      <c r="J1481" s="367"/>
      <c r="K1481" s="367"/>
      <c r="L1481" s="367"/>
      <c r="M1481" s="367"/>
      <c r="N1481" s="367"/>
      <c r="O1481" s="367"/>
      <c r="P1481" s="367"/>
      <c r="Q1481" s="367"/>
      <c r="R1481" s="367"/>
      <c r="S1481" s="367"/>
      <c r="T1481" s="367"/>
      <c r="U1481" s="367"/>
    </row>
    <row r="1482">
      <c r="A1482" s="367"/>
      <c r="B1482" s="367"/>
      <c r="C1482" s="367"/>
      <c r="D1482" s="367"/>
      <c r="E1482" s="368"/>
      <c r="F1482" s="368"/>
      <c r="G1482" s="367"/>
      <c r="H1482" s="367"/>
      <c r="I1482" s="367"/>
      <c r="J1482" s="367"/>
      <c r="K1482" s="367"/>
      <c r="L1482" s="367"/>
      <c r="M1482" s="367"/>
      <c r="N1482" s="367"/>
      <c r="O1482" s="367"/>
      <c r="P1482" s="367"/>
      <c r="Q1482" s="367"/>
      <c r="R1482" s="367"/>
      <c r="S1482" s="367"/>
      <c r="T1482" s="367"/>
      <c r="U1482" s="367"/>
    </row>
    <row r="1483">
      <c r="A1483" s="367"/>
      <c r="B1483" s="367"/>
      <c r="C1483" s="367"/>
      <c r="D1483" s="367"/>
      <c r="E1483" s="368"/>
      <c r="F1483" s="368"/>
      <c r="G1483" s="367"/>
      <c r="H1483" s="367"/>
      <c r="I1483" s="367"/>
      <c r="J1483" s="367"/>
      <c r="K1483" s="367"/>
      <c r="L1483" s="367"/>
      <c r="M1483" s="367"/>
      <c r="N1483" s="367"/>
      <c r="O1483" s="367"/>
      <c r="P1483" s="367"/>
      <c r="Q1483" s="367"/>
      <c r="R1483" s="367"/>
      <c r="S1483" s="367"/>
      <c r="T1483" s="367"/>
      <c r="U1483" s="367"/>
    </row>
    <row r="1484">
      <c r="A1484" s="367"/>
      <c r="B1484" s="367"/>
      <c r="C1484" s="367"/>
      <c r="D1484" s="367"/>
      <c r="E1484" s="368"/>
      <c r="F1484" s="368"/>
      <c r="G1484" s="367"/>
      <c r="H1484" s="367"/>
      <c r="I1484" s="367"/>
      <c r="J1484" s="367"/>
      <c r="K1484" s="367"/>
      <c r="L1484" s="367"/>
      <c r="M1484" s="367"/>
      <c r="N1484" s="367"/>
      <c r="O1484" s="367"/>
      <c r="P1484" s="367"/>
      <c r="Q1484" s="367"/>
      <c r="R1484" s="367"/>
      <c r="S1484" s="367"/>
      <c r="T1484" s="367"/>
      <c r="U1484" s="367"/>
    </row>
    <row r="1485">
      <c r="A1485" s="367"/>
      <c r="B1485" s="367"/>
      <c r="C1485" s="367"/>
      <c r="D1485" s="367"/>
      <c r="E1485" s="368"/>
      <c r="F1485" s="368"/>
      <c r="G1485" s="367"/>
      <c r="H1485" s="367"/>
      <c r="I1485" s="367"/>
      <c r="J1485" s="367"/>
      <c r="K1485" s="367"/>
      <c r="L1485" s="367"/>
      <c r="M1485" s="367"/>
      <c r="N1485" s="367"/>
      <c r="O1485" s="367"/>
      <c r="P1485" s="367"/>
      <c r="Q1485" s="367"/>
      <c r="R1485" s="367"/>
      <c r="S1485" s="367"/>
      <c r="T1485" s="367"/>
      <c r="U1485" s="367"/>
    </row>
    <row r="1486">
      <c r="A1486" s="367"/>
      <c r="B1486" s="367"/>
      <c r="C1486" s="367"/>
      <c r="D1486" s="367"/>
      <c r="E1486" s="368"/>
      <c r="F1486" s="368"/>
      <c r="G1486" s="367"/>
      <c r="H1486" s="367"/>
      <c r="I1486" s="367"/>
      <c r="J1486" s="367"/>
      <c r="K1486" s="367"/>
      <c r="L1486" s="367"/>
      <c r="M1486" s="367"/>
      <c r="N1486" s="367"/>
      <c r="O1486" s="367"/>
      <c r="P1486" s="367"/>
      <c r="Q1486" s="367"/>
      <c r="R1486" s="367"/>
      <c r="S1486" s="367"/>
      <c r="T1486" s="367"/>
      <c r="U1486" s="367"/>
    </row>
    <row r="1487">
      <c r="A1487" s="367"/>
      <c r="B1487" s="367"/>
      <c r="C1487" s="367"/>
      <c r="D1487" s="367"/>
      <c r="E1487" s="368"/>
      <c r="F1487" s="368"/>
      <c r="G1487" s="367"/>
      <c r="H1487" s="367"/>
      <c r="I1487" s="367"/>
      <c r="J1487" s="367"/>
      <c r="K1487" s="367"/>
      <c r="L1487" s="367"/>
      <c r="M1487" s="367"/>
      <c r="N1487" s="367"/>
      <c r="O1487" s="367"/>
      <c r="P1487" s="367"/>
      <c r="Q1487" s="367"/>
      <c r="R1487" s="367"/>
      <c r="S1487" s="367"/>
      <c r="T1487" s="367"/>
      <c r="U1487" s="367"/>
    </row>
    <row r="1488">
      <c r="A1488" s="367"/>
      <c r="B1488" s="367"/>
      <c r="C1488" s="367"/>
      <c r="D1488" s="367"/>
      <c r="E1488" s="368"/>
      <c r="F1488" s="368"/>
      <c r="G1488" s="367"/>
      <c r="H1488" s="367"/>
      <c r="I1488" s="367"/>
      <c r="J1488" s="367"/>
      <c r="K1488" s="367"/>
      <c r="L1488" s="367"/>
      <c r="M1488" s="367"/>
      <c r="N1488" s="367"/>
      <c r="O1488" s="367"/>
      <c r="P1488" s="367"/>
      <c r="Q1488" s="367"/>
      <c r="R1488" s="367"/>
      <c r="S1488" s="367"/>
      <c r="T1488" s="367"/>
      <c r="U1488" s="367"/>
    </row>
    <row r="1489">
      <c r="A1489" s="367"/>
      <c r="B1489" s="367"/>
      <c r="C1489" s="367"/>
      <c r="D1489" s="367"/>
      <c r="E1489" s="368"/>
      <c r="F1489" s="368"/>
      <c r="G1489" s="367"/>
      <c r="H1489" s="367"/>
      <c r="I1489" s="367"/>
      <c r="J1489" s="367"/>
      <c r="K1489" s="367"/>
      <c r="L1489" s="367"/>
      <c r="M1489" s="367"/>
      <c r="N1489" s="367"/>
      <c r="O1489" s="367"/>
      <c r="P1489" s="367"/>
      <c r="Q1489" s="367"/>
      <c r="R1489" s="367"/>
      <c r="S1489" s="367"/>
      <c r="T1489" s="367"/>
      <c r="U1489" s="367"/>
    </row>
    <row r="1490">
      <c r="A1490" s="367"/>
      <c r="B1490" s="367"/>
      <c r="C1490" s="367"/>
      <c r="D1490" s="367"/>
      <c r="E1490" s="368"/>
      <c r="F1490" s="368"/>
      <c r="G1490" s="367"/>
      <c r="H1490" s="367"/>
      <c r="I1490" s="367"/>
      <c r="J1490" s="367"/>
      <c r="K1490" s="367"/>
      <c r="L1490" s="367"/>
      <c r="M1490" s="367"/>
      <c r="N1490" s="367"/>
      <c r="O1490" s="367"/>
      <c r="P1490" s="367"/>
      <c r="Q1490" s="367"/>
      <c r="R1490" s="367"/>
      <c r="S1490" s="367"/>
      <c r="T1490" s="367"/>
      <c r="U1490" s="367"/>
    </row>
    <row r="1491">
      <c r="A1491" s="367"/>
      <c r="B1491" s="367"/>
      <c r="C1491" s="367"/>
      <c r="D1491" s="367"/>
      <c r="E1491" s="368"/>
      <c r="F1491" s="368"/>
      <c r="G1491" s="367"/>
      <c r="H1491" s="367"/>
      <c r="I1491" s="367"/>
      <c r="J1491" s="367"/>
      <c r="K1491" s="367"/>
      <c r="L1491" s="367"/>
      <c r="M1491" s="367"/>
      <c r="N1491" s="367"/>
      <c r="O1491" s="367"/>
      <c r="P1491" s="367"/>
      <c r="Q1491" s="367"/>
      <c r="R1491" s="367"/>
      <c r="S1491" s="367"/>
      <c r="T1491" s="367"/>
      <c r="U1491" s="367"/>
    </row>
    <row r="1492">
      <c r="A1492" s="367"/>
      <c r="B1492" s="367"/>
      <c r="C1492" s="367"/>
      <c r="D1492" s="367"/>
      <c r="E1492" s="368"/>
      <c r="F1492" s="368"/>
      <c r="G1492" s="367"/>
      <c r="H1492" s="367"/>
      <c r="I1492" s="367"/>
      <c r="J1492" s="367"/>
      <c r="K1492" s="367"/>
      <c r="L1492" s="367"/>
      <c r="M1492" s="367"/>
      <c r="N1492" s="367"/>
      <c r="O1492" s="367"/>
      <c r="P1492" s="367"/>
      <c r="Q1492" s="367"/>
      <c r="R1492" s="367"/>
      <c r="S1492" s="367"/>
      <c r="T1492" s="367"/>
      <c r="U1492" s="367"/>
    </row>
    <row r="1493">
      <c r="A1493" s="367"/>
      <c r="B1493" s="367"/>
      <c r="C1493" s="367"/>
      <c r="D1493" s="367"/>
      <c r="E1493" s="368"/>
      <c r="F1493" s="368"/>
      <c r="G1493" s="367"/>
      <c r="H1493" s="367"/>
      <c r="I1493" s="367"/>
      <c r="J1493" s="367"/>
      <c r="K1493" s="367"/>
      <c r="L1493" s="367"/>
      <c r="M1493" s="367"/>
      <c r="N1493" s="367"/>
      <c r="O1493" s="367"/>
      <c r="P1493" s="367"/>
      <c r="Q1493" s="367"/>
      <c r="R1493" s="367"/>
      <c r="S1493" s="367"/>
      <c r="T1493" s="367"/>
      <c r="U1493" s="367"/>
    </row>
    <row r="1494">
      <c r="A1494" s="367"/>
      <c r="B1494" s="367"/>
      <c r="C1494" s="367"/>
      <c r="D1494" s="367"/>
      <c r="E1494" s="368"/>
      <c r="F1494" s="368"/>
      <c r="G1494" s="367"/>
      <c r="H1494" s="367"/>
      <c r="I1494" s="367"/>
      <c r="J1494" s="367"/>
      <c r="K1494" s="367"/>
      <c r="L1494" s="367"/>
      <c r="M1494" s="367"/>
      <c r="N1494" s="367"/>
      <c r="O1494" s="367"/>
      <c r="P1494" s="367"/>
      <c r="Q1494" s="367"/>
      <c r="R1494" s="367"/>
      <c r="S1494" s="367"/>
      <c r="T1494" s="367"/>
      <c r="U1494" s="367"/>
    </row>
    <row r="1495">
      <c r="A1495" s="367"/>
      <c r="B1495" s="367"/>
      <c r="C1495" s="367"/>
      <c r="D1495" s="367"/>
      <c r="E1495" s="368"/>
      <c r="F1495" s="368"/>
      <c r="G1495" s="367"/>
      <c r="H1495" s="367"/>
      <c r="I1495" s="367"/>
      <c r="J1495" s="367"/>
      <c r="K1495" s="367"/>
      <c r="L1495" s="367"/>
      <c r="M1495" s="367"/>
      <c r="N1495" s="367"/>
      <c r="O1495" s="367"/>
      <c r="P1495" s="367"/>
      <c r="Q1495" s="367"/>
      <c r="R1495" s="367"/>
      <c r="S1495" s="367"/>
      <c r="T1495" s="367"/>
      <c r="U1495" s="367"/>
    </row>
    <row r="1496">
      <c r="A1496" s="367"/>
      <c r="B1496" s="367"/>
      <c r="C1496" s="367"/>
      <c r="D1496" s="367"/>
      <c r="E1496" s="368"/>
      <c r="F1496" s="368"/>
      <c r="G1496" s="367"/>
      <c r="H1496" s="367"/>
      <c r="I1496" s="367"/>
      <c r="J1496" s="367"/>
      <c r="K1496" s="367"/>
      <c r="L1496" s="367"/>
      <c r="M1496" s="367"/>
      <c r="N1496" s="367"/>
      <c r="O1496" s="367"/>
      <c r="P1496" s="367"/>
      <c r="Q1496" s="367"/>
      <c r="R1496" s="367"/>
      <c r="S1496" s="367"/>
      <c r="T1496" s="367"/>
      <c r="U1496" s="367"/>
    </row>
    <row r="1497">
      <c r="A1497" s="367"/>
      <c r="B1497" s="367"/>
      <c r="C1497" s="367"/>
      <c r="D1497" s="367"/>
      <c r="E1497" s="368"/>
      <c r="F1497" s="368"/>
      <c r="G1497" s="367"/>
      <c r="H1497" s="367"/>
      <c r="I1497" s="367"/>
      <c r="J1497" s="367"/>
      <c r="K1497" s="367"/>
      <c r="L1497" s="367"/>
      <c r="M1497" s="367"/>
      <c r="N1497" s="367"/>
      <c r="O1497" s="367"/>
      <c r="P1497" s="367"/>
      <c r="Q1497" s="367"/>
      <c r="R1497" s="367"/>
      <c r="S1497" s="367"/>
      <c r="T1497" s="367"/>
      <c r="U1497" s="367"/>
    </row>
    <row r="1498">
      <c r="A1498" s="367"/>
      <c r="B1498" s="367"/>
      <c r="C1498" s="367"/>
      <c r="D1498" s="367"/>
      <c r="E1498" s="368"/>
      <c r="F1498" s="368"/>
      <c r="G1498" s="367"/>
      <c r="H1498" s="367"/>
      <c r="I1498" s="367"/>
      <c r="J1498" s="367"/>
      <c r="K1498" s="367"/>
      <c r="L1498" s="367"/>
      <c r="M1498" s="367"/>
      <c r="N1498" s="367"/>
      <c r="O1498" s="367"/>
      <c r="P1498" s="367"/>
      <c r="Q1498" s="367"/>
      <c r="R1498" s="367"/>
      <c r="S1498" s="367"/>
      <c r="T1498" s="367"/>
      <c r="U1498" s="367"/>
    </row>
    <row r="1499">
      <c r="A1499" s="367"/>
      <c r="B1499" s="367"/>
      <c r="C1499" s="367"/>
      <c r="D1499" s="367"/>
      <c r="E1499" s="368"/>
      <c r="F1499" s="368"/>
      <c r="G1499" s="367"/>
      <c r="H1499" s="367"/>
      <c r="I1499" s="367"/>
      <c r="J1499" s="367"/>
      <c r="K1499" s="367"/>
      <c r="L1499" s="367"/>
      <c r="M1499" s="367"/>
      <c r="N1499" s="367"/>
      <c r="O1499" s="367"/>
      <c r="P1499" s="367"/>
      <c r="Q1499" s="367"/>
      <c r="R1499" s="367"/>
      <c r="S1499" s="367"/>
      <c r="T1499" s="367"/>
      <c r="U1499" s="367"/>
    </row>
    <row r="1500">
      <c r="A1500" s="367"/>
      <c r="B1500" s="367"/>
      <c r="C1500" s="367"/>
      <c r="D1500" s="367"/>
      <c r="E1500" s="368"/>
      <c r="F1500" s="368"/>
      <c r="G1500" s="367"/>
      <c r="H1500" s="367"/>
      <c r="I1500" s="367"/>
      <c r="J1500" s="367"/>
      <c r="K1500" s="367"/>
      <c r="L1500" s="367"/>
      <c r="M1500" s="367"/>
      <c r="N1500" s="367"/>
      <c r="O1500" s="367"/>
      <c r="P1500" s="367"/>
      <c r="Q1500" s="367"/>
      <c r="R1500" s="367"/>
      <c r="S1500" s="367"/>
      <c r="T1500" s="367"/>
      <c r="U1500" s="367"/>
    </row>
    <row r="1501">
      <c r="A1501" s="367"/>
      <c r="B1501" s="367"/>
      <c r="C1501" s="367"/>
      <c r="D1501" s="367"/>
      <c r="E1501" s="368"/>
      <c r="F1501" s="368"/>
      <c r="G1501" s="367"/>
      <c r="H1501" s="367"/>
      <c r="I1501" s="367"/>
      <c r="J1501" s="367"/>
      <c r="K1501" s="367"/>
      <c r="L1501" s="367"/>
      <c r="M1501" s="367"/>
      <c r="N1501" s="367"/>
      <c r="O1501" s="367"/>
      <c r="P1501" s="367"/>
      <c r="Q1501" s="367"/>
      <c r="R1501" s="367"/>
      <c r="S1501" s="367"/>
      <c r="T1501" s="367"/>
      <c r="U1501" s="367"/>
    </row>
    <row r="1502">
      <c r="A1502" s="367"/>
      <c r="B1502" s="367"/>
      <c r="C1502" s="367"/>
      <c r="D1502" s="367"/>
      <c r="E1502" s="368"/>
      <c r="F1502" s="368"/>
      <c r="G1502" s="367"/>
      <c r="H1502" s="367"/>
      <c r="I1502" s="367"/>
      <c r="J1502" s="367"/>
      <c r="K1502" s="367"/>
      <c r="L1502" s="367"/>
      <c r="M1502" s="367"/>
      <c r="N1502" s="367"/>
      <c r="O1502" s="367"/>
      <c r="P1502" s="367"/>
      <c r="Q1502" s="367"/>
      <c r="R1502" s="367"/>
      <c r="S1502" s="367"/>
      <c r="T1502" s="367"/>
      <c r="U1502" s="367"/>
    </row>
    <row r="1503">
      <c r="A1503" s="367"/>
      <c r="B1503" s="367"/>
      <c r="C1503" s="367"/>
      <c r="D1503" s="367"/>
      <c r="E1503" s="368"/>
      <c r="F1503" s="368"/>
      <c r="G1503" s="367"/>
      <c r="H1503" s="367"/>
      <c r="I1503" s="367"/>
      <c r="J1503" s="367"/>
      <c r="K1503" s="367"/>
      <c r="L1503" s="367"/>
      <c r="M1503" s="367"/>
      <c r="N1503" s="367"/>
      <c r="O1503" s="367"/>
      <c r="P1503" s="367"/>
      <c r="Q1503" s="367"/>
      <c r="R1503" s="367"/>
      <c r="S1503" s="367"/>
      <c r="T1503" s="367"/>
      <c r="U1503" s="367"/>
    </row>
    <row r="1504">
      <c r="A1504" s="367"/>
      <c r="B1504" s="367"/>
      <c r="C1504" s="367"/>
      <c r="D1504" s="367"/>
      <c r="E1504" s="368"/>
      <c r="F1504" s="368"/>
      <c r="G1504" s="367"/>
      <c r="H1504" s="367"/>
      <c r="I1504" s="367"/>
      <c r="J1504" s="367"/>
      <c r="K1504" s="367"/>
      <c r="L1504" s="367"/>
      <c r="M1504" s="367"/>
      <c r="N1504" s="367"/>
      <c r="O1504" s="367"/>
      <c r="P1504" s="367"/>
      <c r="Q1504" s="367"/>
      <c r="R1504" s="367"/>
      <c r="S1504" s="367"/>
      <c r="T1504" s="367"/>
      <c r="U1504" s="367"/>
    </row>
    <row r="1505">
      <c r="A1505" s="367"/>
      <c r="B1505" s="367"/>
      <c r="C1505" s="367"/>
      <c r="D1505" s="367"/>
      <c r="E1505" s="368"/>
      <c r="F1505" s="368"/>
      <c r="G1505" s="367"/>
      <c r="H1505" s="367"/>
      <c r="I1505" s="367"/>
      <c r="J1505" s="367"/>
      <c r="K1505" s="367"/>
      <c r="L1505" s="367"/>
      <c r="M1505" s="367"/>
      <c r="N1505" s="367"/>
      <c r="O1505" s="367"/>
      <c r="P1505" s="367"/>
      <c r="Q1505" s="367"/>
      <c r="R1505" s="367"/>
      <c r="S1505" s="367"/>
      <c r="T1505" s="367"/>
      <c r="U1505" s="367"/>
    </row>
    <row r="1506">
      <c r="A1506" s="367"/>
      <c r="B1506" s="367"/>
      <c r="C1506" s="367"/>
      <c r="D1506" s="367"/>
      <c r="E1506" s="368"/>
      <c r="F1506" s="368"/>
      <c r="G1506" s="367"/>
      <c r="H1506" s="367"/>
      <c r="I1506" s="367"/>
      <c r="J1506" s="367"/>
      <c r="K1506" s="367"/>
      <c r="L1506" s="367"/>
      <c r="M1506" s="367"/>
      <c r="N1506" s="367"/>
      <c r="O1506" s="367"/>
      <c r="P1506" s="367"/>
      <c r="Q1506" s="367"/>
      <c r="R1506" s="367"/>
      <c r="S1506" s="367"/>
      <c r="T1506" s="367"/>
      <c r="U1506" s="367"/>
    </row>
    <row r="1507">
      <c r="A1507" s="367"/>
      <c r="B1507" s="367"/>
      <c r="C1507" s="367"/>
      <c r="D1507" s="367"/>
      <c r="E1507" s="368"/>
      <c r="F1507" s="368"/>
      <c r="G1507" s="367"/>
      <c r="H1507" s="367"/>
      <c r="I1507" s="367"/>
      <c r="J1507" s="367"/>
      <c r="K1507" s="367"/>
      <c r="L1507" s="367"/>
      <c r="M1507" s="367"/>
      <c r="N1507" s="367"/>
      <c r="O1507" s="367"/>
      <c r="P1507" s="367"/>
      <c r="Q1507" s="367"/>
      <c r="R1507" s="367"/>
      <c r="S1507" s="367"/>
      <c r="T1507" s="367"/>
      <c r="U1507" s="367"/>
    </row>
    <row r="1508">
      <c r="A1508" s="367"/>
      <c r="B1508" s="367"/>
      <c r="C1508" s="367"/>
      <c r="D1508" s="367"/>
      <c r="E1508" s="368"/>
      <c r="F1508" s="368"/>
      <c r="G1508" s="367"/>
      <c r="H1508" s="367"/>
      <c r="I1508" s="367"/>
      <c r="J1508" s="367"/>
      <c r="K1508" s="367"/>
      <c r="L1508" s="367"/>
      <c r="M1508" s="367"/>
      <c r="N1508" s="367"/>
      <c r="O1508" s="367"/>
      <c r="P1508" s="367"/>
      <c r="Q1508" s="367"/>
      <c r="R1508" s="367"/>
      <c r="S1508" s="367"/>
      <c r="T1508" s="367"/>
      <c r="U1508" s="367"/>
    </row>
    <row r="1509">
      <c r="A1509" s="367"/>
      <c r="B1509" s="367"/>
      <c r="C1509" s="367"/>
      <c r="D1509" s="367"/>
      <c r="E1509" s="368"/>
      <c r="F1509" s="368"/>
      <c r="G1509" s="367"/>
      <c r="H1509" s="367"/>
      <c r="I1509" s="367"/>
      <c r="J1509" s="367"/>
      <c r="K1509" s="367"/>
      <c r="L1509" s="367"/>
      <c r="M1509" s="367"/>
      <c r="N1509" s="367"/>
      <c r="O1509" s="367"/>
      <c r="P1509" s="367"/>
      <c r="Q1509" s="367"/>
      <c r="R1509" s="367"/>
      <c r="S1509" s="367"/>
      <c r="T1509" s="367"/>
      <c r="U1509" s="367"/>
    </row>
    <row r="1510">
      <c r="A1510" s="367"/>
      <c r="B1510" s="367"/>
      <c r="C1510" s="367"/>
      <c r="D1510" s="367"/>
      <c r="E1510" s="368"/>
      <c r="F1510" s="368"/>
      <c r="G1510" s="367"/>
      <c r="H1510" s="367"/>
      <c r="I1510" s="367"/>
      <c r="J1510" s="367"/>
      <c r="K1510" s="367"/>
      <c r="L1510" s="367"/>
      <c r="M1510" s="367"/>
      <c r="N1510" s="367"/>
      <c r="O1510" s="367"/>
      <c r="P1510" s="367"/>
      <c r="Q1510" s="367"/>
      <c r="R1510" s="367"/>
      <c r="S1510" s="367"/>
      <c r="T1510" s="367"/>
      <c r="U1510" s="367"/>
    </row>
    <row r="1511">
      <c r="A1511" s="367"/>
      <c r="B1511" s="367"/>
      <c r="C1511" s="367"/>
      <c r="D1511" s="367"/>
      <c r="E1511" s="368"/>
      <c r="F1511" s="368"/>
      <c r="G1511" s="367"/>
      <c r="H1511" s="367"/>
      <c r="I1511" s="367"/>
      <c r="J1511" s="367"/>
      <c r="K1511" s="367"/>
      <c r="L1511" s="367"/>
      <c r="M1511" s="367"/>
      <c r="N1511" s="367"/>
      <c r="O1511" s="367"/>
      <c r="P1511" s="367"/>
      <c r="Q1511" s="367"/>
      <c r="R1511" s="367"/>
      <c r="S1511" s="367"/>
      <c r="T1511" s="367"/>
      <c r="U1511" s="367"/>
    </row>
    <row r="1512">
      <c r="A1512" s="367"/>
      <c r="B1512" s="367"/>
      <c r="C1512" s="367"/>
      <c r="D1512" s="367"/>
      <c r="E1512" s="368"/>
      <c r="F1512" s="368"/>
      <c r="G1512" s="367"/>
      <c r="H1512" s="367"/>
      <c r="I1512" s="367"/>
      <c r="J1512" s="367"/>
      <c r="K1512" s="367"/>
      <c r="L1512" s="367"/>
      <c r="M1512" s="367"/>
      <c r="N1512" s="367"/>
      <c r="O1512" s="367"/>
      <c r="P1512" s="367"/>
      <c r="Q1512" s="367"/>
      <c r="R1512" s="367"/>
      <c r="S1512" s="367"/>
      <c r="T1512" s="367"/>
      <c r="U1512" s="367"/>
    </row>
    <row r="1513">
      <c r="A1513" s="367"/>
      <c r="B1513" s="367"/>
      <c r="C1513" s="367"/>
      <c r="D1513" s="367"/>
      <c r="E1513" s="368"/>
      <c r="F1513" s="368"/>
      <c r="G1513" s="367"/>
      <c r="H1513" s="367"/>
      <c r="I1513" s="367"/>
      <c r="J1513" s="367"/>
      <c r="K1513" s="367"/>
      <c r="L1513" s="367"/>
      <c r="M1513" s="367"/>
      <c r="N1513" s="367"/>
      <c r="O1513" s="367"/>
      <c r="P1513" s="367"/>
      <c r="Q1513" s="367"/>
      <c r="R1513" s="367"/>
      <c r="S1513" s="367"/>
      <c r="T1513" s="367"/>
      <c r="U1513" s="367"/>
    </row>
    <row r="1514">
      <c r="A1514" s="367"/>
      <c r="B1514" s="367"/>
      <c r="C1514" s="367"/>
      <c r="D1514" s="367"/>
      <c r="E1514" s="368"/>
      <c r="F1514" s="368"/>
      <c r="G1514" s="367"/>
      <c r="H1514" s="367"/>
      <c r="I1514" s="367"/>
      <c r="J1514" s="367"/>
      <c r="K1514" s="367"/>
      <c r="L1514" s="367"/>
      <c r="M1514" s="367"/>
      <c r="N1514" s="367"/>
      <c r="O1514" s="367"/>
      <c r="P1514" s="367"/>
      <c r="Q1514" s="367"/>
      <c r="R1514" s="367"/>
      <c r="S1514" s="367"/>
      <c r="T1514" s="367"/>
      <c r="U1514" s="367"/>
    </row>
    <row r="1515">
      <c r="A1515" s="367"/>
      <c r="B1515" s="367"/>
      <c r="C1515" s="367"/>
      <c r="D1515" s="367"/>
      <c r="E1515" s="368"/>
      <c r="F1515" s="368"/>
      <c r="G1515" s="367"/>
      <c r="H1515" s="367"/>
      <c r="I1515" s="367"/>
      <c r="J1515" s="367"/>
      <c r="K1515" s="367"/>
      <c r="L1515" s="367"/>
      <c r="M1515" s="367"/>
      <c r="N1515" s="367"/>
      <c r="O1515" s="367"/>
      <c r="P1515" s="367"/>
      <c r="Q1515" s="367"/>
      <c r="R1515" s="367"/>
      <c r="S1515" s="367"/>
      <c r="T1515" s="367"/>
      <c r="U1515" s="367"/>
    </row>
    <row r="1516">
      <c r="A1516" s="367"/>
      <c r="B1516" s="367"/>
      <c r="C1516" s="367"/>
      <c r="D1516" s="367"/>
      <c r="E1516" s="368"/>
      <c r="F1516" s="368"/>
      <c r="G1516" s="367"/>
      <c r="H1516" s="367"/>
      <c r="I1516" s="367"/>
      <c r="J1516" s="367"/>
      <c r="K1516" s="367"/>
      <c r="L1516" s="367"/>
      <c r="M1516" s="367"/>
      <c r="N1516" s="367"/>
      <c r="O1516" s="367"/>
      <c r="P1516" s="367"/>
      <c r="Q1516" s="367"/>
      <c r="R1516" s="367"/>
      <c r="S1516" s="367"/>
      <c r="T1516" s="367"/>
      <c r="U1516" s="367"/>
    </row>
    <row r="1517">
      <c r="A1517" s="367"/>
      <c r="B1517" s="367"/>
      <c r="C1517" s="367"/>
      <c r="D1517" s="367"/>
      <c r="E1517" s="368"/>
      <c r="F1517" s="368"/>
      <c r="G1517" s="367"/>
      <c r="H1517" s="367"/>
      <c r="I1517" s="367"/>
      <c r="J1517" s="367"/>
      <c r="K1517" s="367"/>
      <c r="L1517" s="367"/>
      <c r="M1517" s="367"/>
      <c r="N1517" s="367"/>
      <c r="O1517" s="367"/>
      <c r="P1517" s="367"/>
      <c r="Q1517" s="367"/>
      <c r="R1517" s="367"/>
      <c r="S1517" s="367"/>
      <c r="T1517" s="367"/>
      <c r="U1517" s="367"/>
    </row>
    <row r="1518">
      <c r="A1518" s="367"/>
      <c r="B1518" s="367"/>
      <c r="C1518" s="367"/>
      <c r="D1518" s="367"/>
      <c r="E1518" s="368"/>
      <c r="F1518" s="368"/>
      <c r="G1518" s="367"/>
      <c r="H1518" s="367"/>
      <c r="I1518" s="367"/>
      <c r="J1518" s="367"/>
      <c r="K1518" s="367"/>
      <c r="L1518" s="367"/>
      <c r="M1518" s="367"/>
      <c r="N1518" s="367"/>
      <c r="O1518" s="367"/>
      <c r="P1518" s="367"/>
      <c r="Q1518" s="367"/>
      <c r="R1518" s="367"/>
      <c r="S1518" s="367"/>
      <c r="T1518" s="367"/>
      <c r="U1518" s="367"/>
    </row>
    <row r="1519">
      <c r="A1519" s="367"/>
      <c r="B1519" s="367"/>
      <c r="C1519" s="367"/>
      <c r="D1519" s="367"/>
      <c r="E1519" s="368"/>
      <c r="F1519" s="368"/>
      <c r="G1519" s="367"/>
      <c r="H1519" s="367"/>
      <c r="I1519" s="367"/>
      <c r="J1519" s="367"/>
      <c r="K1519" s="367"/>
      <c r="L1519" s="367"/>
      <c r="M1519" s="367"/>
      <c r="N1519" s="367"/>
      <c r="O1519" s="367"/>
      <c r="P1519" s="367"/>
      <c r="Q1519" s="367"/>
      <c r="R1519" s="367"/>
      <c r="S1519" s="367"/>
      <c r="T1519" s="367"/>
      <c r="U1519" s="367"/>
    </row>
    <row r="1520">
      <c r="A1520" s="367"/>
      <c r="B1520" s="367"/>
      <c r="C1520" s="367"/>
      <c r="D1520" s="367"/>
      <c r="E1520" s="368"/>
      <c r="F1520" s="368"/>
      <c r="G1520" s="367"/>
      <c r="H1520" s="367"/>
      <c r="I1520" s="367"/>
      <c r="J1520" s="367"/>
      <c r="K1520" s="367"/>
      <c r="L1520" s="367"/>
      <c r="M1520" s="367"/>
      <c r="N1520" s="367"/>
      <c r="O1520" s="367"/>
      <c r="P1520" s="367"/>
      <c r="Q1520" s="367"/>
      <c r="R1520" s="367"/>
      <c r="S1520" s="367"/>
      <c r="T1520" s="367"/>
      <c r="U1520" s="367"/>
    </row>
    <row r="1521">
      <c r="A1521" s="367"/>
      <c r="B1521" s="367"/>
      <c r="C1521" s="367"/>
      <c r="D1521" s="367"/>
      <c r="E1521" s="368"/>
      <c r="F1521" s="368"/>
      <c r="G1521" s="367"/>
      <c r="H1521" s="367"/>
      <c r="I1521" s="367"/>
      <c r="J1521" s="367"/>
      <c r="K1521" s="367"/>
      <c r="L1521" s="367"/>
      <c r="M1521" s="367"/>
      <c r="N1521" s="367"/>
      <c r="O1521" s="367"/>
      <c r="P1521" s="367"/>
      <c r="Q1521" s="367"/>
      <c r="R1521" s="367"/>
      <c r="S1521" s="367"/>
      <c r="T1521" s="367"/>
      <c r="U1521" s="367"/>
    </row>
    <row r="1522">
      <c r="A1522" s="367"/>
      <c r="B1522" s="367"/>
      <c r="C1522" s="367"/>
      <c r="D1522" s="367"/>
      <c r="E1522" s="368"/>
      <c r="F1522" s="368"/>
      <c r="G1522" s="367"/>
      <c r="H1522" s="367"/>
      <c r="I1522" s="367"/>
      <c r="J1522" s="367"/>
      <c r="K1522" s="367"/>
      <c r="L1522" s="367"/>
      <c r="M1522" s="367"/>
      <c r="N1522" s="367"/>
      <c r="O1522" s="367"/>
      <c r="P1522" s="367"/>
      <c r="Q1522" s="367"/>
      <c r="R1522" s="367"/>
      <c r="S1522" s="367"/>
      <c r="T1522" s="367"/>
      <c r="U1522" s="367"/>
    </row>
    <row r="1523">
      <c r="A1523" s="367"/>
      <c r="B1523" s="367"/>
      <c r="C1523" s="367"/>
      <c r="D1523" s="367"/>
      <c r="E1523" s="368"/>
      <c r="F1523" s="368"/>
      <c r="G1523" s="367"/>
      <c r="H1523" s="367"/>
      <c r="I1523" s="367"/>
      <c r="J1523" s="367"/>
      <c r="K1523" s="367"/>
      <c r="L1523" s="367"/>
      <c r="M1523" s="367"/>
      <c r="N1523" s="367"/>
      <c r="O1523" s="367"/>
      <c r="P1523" s="367"/>
      <c r="Q1523" s="367"/>
      <c r="R1523" s="367"/>
      <c r="S1523" s="367"/>
      <c r="T1523" s="367"/>
      <c r="U1523" s="367"/>
    </row>
    <row r="1524">
      <c r="A1524" s="367"/>
      <c r="B1524" s="367"/>
      <c r="C1524" s="367"/>
      <c r="D1524" s="367"/>
      <c r="E1524" s="368"/>
      <c r="F1524" s="368"/>
      <c r="G1524" s="367"/>
      <c r="H1524" s="367"/>
      <c r="I1524" s="367"/>
      <c r="J1524" s="367"/>
      <c r="K1524" s="367"/>
      <c r="L1524" s="367"/>
      <c r="M1524" s="367"/>
      <c r="N1524" s="367"/>
      <c r="O1524" s="367"/>
      <c r="P1524" s="367"/>
      <c r="Q1524" s="367"/>
      <c r="R1524" s="367"/>
      <c r="S1524" s="367"/>
      <c r="T1524" s="367"/>
      <c r="U1524" s="367"/>
    </row>
    <row r="1525">
      <c r="A1525" s="367"/>
      <c r="B1525" s="367"/>
      <c r="C1525" s="367"/>
      <c r="D1525" s="367"/>
      <c r="E1525" s="368"/>
      <c r="F1525" s="368"/>
      <c r="G1525" s="367"/>
      <c r="H1525" s="367"/>
      <c r="I1525" s="367"/>
      <c r="J1525" s="367"/>
      <c r="K1525" s="367"/>
      <c r="L1525" s="367"/>
      <c r="M1525" s="367"/>
      <c r="N1525" s="367"/>
      <c r="O1525" s="367"/>
      <c r="P1525" s="367"/>
      <c r="Q1525" s="367"/>
      <c r="R1525" s="367"/>
      <c r="S1525" s="367"/>
      <c r="T1525" s="367"/>
      <c r="U1525" s="367"/>
    </row>
    <row r="1526">
      <c r="A1526" s="367"/>
      <c r="B1526" s="367"/>
      <c r="C1526" s="367"/>
      <c r="D1526" s="367"/>
      <c r="E1526" s="368"/>
      <c r="F1526" s="368"/>
      <c r="G1526" s="367"/>
      <c r="H1526" s="367"/>
      <c r="I1526" s="367"/>
      <c r="J1526" s="367"/>
      <c r="K1526" s="367"/>
      <c r="L1526" s="367"/>
      <c r="M1526" s="367"/>
      <c r="N1526" s="367"/>
      <c r="O1526" s="367"/>
      <c r="P1526" s="367"/>
      <c r="Q1526" s="367"/>
      <c r="R1526" s="367"/>
      <c r="S1526" s="367"/>
      <c r="T1526" s="367"/>
      <c r="U1526" s="367"/>
    </row>
    <row r="1527">
      <c r="A1527" s="367"/>
      <c r="B1527" s="367"/>
      <c r="C1527" s="367"/>
      <c r="D1527" s="367"/>
      <c r="E1527" s="368"/>
      <c r="F1527" s="368"/>
      <c r="G1527" s="367"/>
      <c r="H1527" s="367"/>
      <c r="I1527" s="367"/>
      <c r="J1527" s="367"/>
      <c r="K1527" s="367"/>
      <c r="L1527" s="367"/>
      <c r="M1527" s="367"/>
      <c r="N1527" s="367"/>
      <c r="O1527" s="367"/>
      <c r="P1527" s="367"/>
      <c r="Q1527" s="367"/>
      <c r="R1527" s="367"/>
      <c r="S1527" s="367"/>
      <c r="T1527" s="367"/>
      <c r="U1527" s="367"/>
    </row>
    <row r="1528">
      <c r="A1528" s="367"/>
      <c r="B1528" s="367"/>
      <c r="C1528" s="367"/>
      <c r="D1528" s="367"/>
      <c r="E1528" s="368"/>
      <c r="F1528" s="368"/>
      <c r="G1528" s="367"/>
      <c r="H1528" s="367"/>
      <c r="I1528" s="367"/>
      <c r="J1528" s="367"/>
      <c r="K1528" s="367"/>
      <c r="L1528" s="367"/>
      <c r="M1528" s="367"/>
      <c r="N1528" s="367"/>
      <c r="O1528" s="367"/>
      <c r="P1528" s="367"/>
      <c r="Q1528" s="367"/>
      <c r="R1528" s="367"/>
      <c r="S1528" s="367"/>
      <c r="T1528" s="367"/>
      <c r="U1528" s="367"/>
    </row>
    <row r="1529">
      <c r="A1529" s="367"/>
      <c r="B1529" s="367"/>
      <c r="C1529" s="367"/>
      <c r="D1529" s="367"/>
      <c r="E1529" s="368"/>
      <c r="F1529" s="368"/>
      <c r="G1529" s="367"/>
      <c r="H1529" s="367"/>
      <c r="I1529" s="367"/>
      <c r="J1529" s="367"/>
      <c r="K1529" s="367"/>
      <c r="L1529" s="367"/>
      <c r="M1529" s="367"/>
      <c r="N1529" s="367"/>
      <c r="O1529" s="367"/>
      <c r="P1529" s="367"/>
      <c r="Q1529" s="367"/>
      <c r="R1529" s="367"/>
      <c r="S1529" s="367"/>
      <c r="T1529" s="367"/>
      <c r="U1529" s="367"/>
    </row>
    <row r="1530">
      <c r="A1530" s="367"/>
      <c r="B1530" s="367"/>
      <c r="C1530" s="367"/>
      <c r="D1530" s="367"/>
      <c r="E1530" s="368"/>
      <c r="F1530" s="368"/>
      <c r="G1530" s="367"/>
      <c r="H1530" s="367"/>
      <c r="I1530" s="367"/>
      <c r="J1530" s="367"/>
      <c r="K1530" s="367"/>
      <c r="L1530" s="367"/>
      <c r="M1530" s="367"/>
      <c r="N1530" s="367"/>
      <c r="O1530" s="367"/>
      <c r="P1530" s="367"/>
      <c r="Q1530" s="367"/>
      <c r="R1530" s="367"/>
      <c r="S1530" s="367"/>
      <c r="T1530" s="367"/>
      <c r="U1530" s="367"/>
    </row>
    <row r="1531">
      <c r="A1531" s="367"/>
      <c r="B1531" s="367"/>
      <c r="C1531" s="367"/>
      <c r="D1531" s="367"/>
      <c r="E1531" s="368"/>
      <c r="F1531" s="368"/>
      <c r="G1531" s="367"/>
      <c r="H1531" s="367"/>
      <c r="I1531" s="367"/>
      <c r="J1531" s="367"/>
      <c r="K1531" s="367"/>
      <c r="L1531" s="367"/>
      <c r="M1531" s="367"/>
      <c r="N1531" s="367"/>
      <c r="O1531" s="367"/>
      <c r="P1531" s="367"/>
      <c r="Q1531" s="367"/>
      <c r="R1531" s="367"/>
      <c r="S1531" s="367"/>
      <c r="T1531" s="367"/>
      <c r="U1531" s="367"/>
    </row>
    <row r="1532">
      <c r="A1532" s="367"/>
      <c r="B1532" s="367"/>
      <c r="C1532" s="367"/>
      <c r="D1532" s="367"/>
      <c r="E1532" s="368"/>
      <c r="F1532" s="368"/>
      <c r="G1532" s="367"/>
      <c r="H1532" s="367"/>
      <c r="I1532" s="367"/>
      <c r="J1532" s="367"/>
      <c r="K1532" s="367"/>
      <c r="L1532" s="367"/>
      <c r="M1532" s="367"/>
      <c r="N1532" s="367"/>
      <c r="O1532" s="367"/>
      <c r="P1532" s="367"/>
      <c r="Q1532" s="367"/>
      <c r="R1532" s="367"/>
      <c r="S1532" s="367"/>
      <c r="T1532" s="367"/>
      <c r="U1532" s="367"/>
    </row>
    <row r="1533">
      <c r="A1533" s="367"/>
      <c r="B1533" s="367"/>
      <c r="C1533" s="367"/>
      <c r="D1533" s="367"/>
      <c r="E1533" s="368"/>
      <c r="F1533" s="368"/>
      <c r="G1533" s="367"/>
      <c r="H1533" s="367"/>
      <c r="I1533" s="367"/>
      <c r="J1533" s="367"/>
      <c r="K1533" s="367"/>
      <c r="L1533" s="367"/>
      <c r="M1533" s="367"/>
      <c r="N1533" s="367"/>
      <c r="O1533" s="367"/>
      <c r="P1533" s="367"/>
      <c r="Q1533" s="367"/>
      <c r="R1533" s="367"/>
      <c r="S1533" s="367"/>
      <c r="T1533" s="367"/>
      <c r="U1533" s="367"/>
    </row>
    <row r="1534">
      <c r="A1534" s="367"/>
      <c r="B1534" s="367"/>
      <c r="C1534" s="367"/>
      <c r="D1534" s="367"/>
      <c r="E1534" s="368"/>
      <c r="F1534" s="368"/>
      <c r="G1534" s="367"/>
      <c r="H1534" s="367"/>
      <c r="I1534" s="367"/>
      <c r="J1534" s="367"/>
      <c r="K1534" s="367"/>
      <c r="L1534" s="367"/>
      <c r="M1534" s="367"/>
      <c r="N1534" s="367"/>
      <c r="O1534" s="367"/>
      <c r="P1534" s="367"/>
      <c r="Q1534" s="367"/>
      <c r="R1534" s="367"/>
      <c r="S1534" s="367"/>
      <c r="T1534" s="367"/>
      <c r="U1534" s="367"/>
    </row>
    <row r="1535">
      <c r="A1535" s="367"/>
      <c r="B1535" s="367"/>
      <c r="C1535" s="367"/>
      <c r="D1535" s="367"/>
      <c r="E1535" s="368"/>
      <c r="F1535" s="368"/>
      <c r="G1535" s="367"/>
      <c r="H1535" s="367"/>
      <c r="I1535" s="367"/>
      <c r="J1535" s="367"/>
      <c r="K1535" s="367"/>
      <c r="L1535" s="367"/>
      <c r="M1535" s="367"/>
      <c r="N1535" s="367"/>
      <c r="O1535" s="367"/>
      <c r="P1535" s="367"/>
      <c r="Q1535" s="367"/>
      <c r="R1535" s="367"/>
      <c r="S1535" s="367"/>
      <c r="T1535" s="367"/>
      <c r="U1535" s="367"/>
    </row>
    <row r="1536">
      <c r="A1536" s="367"/>
      <c r="B1536" s="367"/>
      <c r="C1536" s="367"/>
      <c r="D1536" s="367"/>
      <c r="E1536" s="368"/>
      <c r="F1536" s="368"/>
      <c r="G1536" s="367"/>
      <c r="H1536" s="367"/>
      <c r="I1536" s="367"/>
      <c r="J1536" s="367"/>
      <c r="K1536" s="367"/>
      <c r="L1536" s="367"/>
      <c r="M1536" s="367"/>
      <c r="N1536" s="367"/>
      <c r="O1536" s="367"/>
      <c r="P1536" s="367"/>
      <c r="Q1536" s="367"/>
      <c r="R1536" s="367"/>
      <c r="S1536" s="367"/>
      <c r="T1536" s="367"/>
      <c r="U1536" s="367"/>
    </row>
    <row r="1537">
      <c r="A1537" s="367"/>
      <c r="B1537" s="367"/>
      <c r="C1537" s="367"/>
      <c r="D1537" s="367"/>
      <c r="E1537" s="368"/>
      <c r="F1537" s="368"/>
      <c r="G1537" s="367"/>
      <c r="H1537" s="367"/>
      <c r="I1537" s="367"/>
      <c r="J1537" s="367"/>
      <c r="K1537" s="367"/>
      <c r="L1537" s="367"/>
      <c r="M1537" s="367"/>
      <c r="N1537" s="367"/>
      <c r="O1537" s="367"/>
      <c r="P1537" s="367"/>
      <c r="Q1537" s="367"/>
      <c r="R1537" s="367"/>
      <c r="S1537" s="367"/>
      <c r="T1537" s="367"/>
      <c r="U1537" s="367"/>
    </row>
    <row r="1538">
      <c r="A1538" s="367"/>
      <c r="B1538" s="367"/>
      <c r="C1538" s="367"/>
      <c r="D1538" s="367"/>
      <c r="E1538" s="368"/>
      <c r="F1538" s="368"/>
      <c r="G1538" s="367"/>
      <c r="H1538" s="367"/>
      <c r="I1538" s="367"/>
      <c r="J1538" s="367"/>
      <c r="K1538" s="367"/>
      <c r="L1538" s="367"/>
      <c r="M1538" s="367"/>
      <c r="N1538" s="367"/>
      <c r="O1538" s="367"/>
      <c r="P1538" s="367"/>
      <c r="Q1538" s="367"/>
      <c r="R1538" s="367"/>
      <c r="S1538" s="367"/>
      <c r="T1538" s="367"/>
      <c r="U1538" s="367"/>
    </row>
    <row r="1539">
      <c r="A1539" s="367"/>
      <c r="B1539" s="367"/>
      <c r="C1539" s="367"/>
      <c r="D1539" s="367"/>
      <c r="E1539" s="368"/>
      <c r="F1539" s="368"/>
      <c r="G1539" s="367"/>
      <c r="H1539" s="367"/>
      <c r="I1539" s="367"/>
      <c r="J1539" s="367"/>
      <c r="K1539" s="367"/>
      <c r="L1539" s="367"/>
      <c r="M1539" s="367"/>
      <c r="N1539" s="367"/>
      <c r="O1539" s="367"/>
      <c r="P1539" s="367"/>
      <c r="Q1539" s="367"/>
      <c r="R1539" s="367"/>
      <c r="S1539" s="367"/>
      <c r="T1539" s="367"/>
      <c r="U1539" s="367"/>
    </row>
    <row r="1540">
      <c r="A1540" s="367"/>
      <c r="B1540" s="367"/>
      <c r="C1540" s="367"/>
      <c r="D1540" s="367"/>
      <c r="E1540" s="368"/>
      <c r="F1540" s="368"/>
      <c r="G1540" s="367"/>
      <c r="H1540" s="367"/>
      <c r="I1540" s="367"/>
      <c r="J1540" s="367"/>
      <c r="K1540" s="367"/>
      <c r="L1540" s="367"/>
      <c r="M1540" s="367"/>
      <c r="N1540" s="367"/>
      <c r="O1540" s="367"/>
      <c r="P1540" s="367"/>
      <c r="Q1540" s="367"/>
      <c r="R1540" s="367"/>
      <c r="S1540" s="367"/>
      <c r="T1540" s="367"/>
      <c r="U1540" s="367"/>
    </row>
    <row r="1541">
      <c r="A1541" s="367"/>
      <c r="B1541" s="367"/>
      <c r="C1541" s="367"/>
      <c r="D1541" s="367"/>
      <c r="E1541" s="368"/>
      <c r="F1541" s="368"/>
      <c r="G1541" s="367"/>
      <c r="H1541" s="367"/>
      <c r="I1541" s="367"/>
      <c r="J1541" s="367"/>
      <c r="K1541" s="367"/>
      <c r="L1541" s="367"/>
      <c r="M1541" s="367"/>
      <c r="N1541" s="367"/>
      <c r="O1541" s="367"/>
      <c r="P1541" s="367"/>
      <c r="Q1541" s="367"/>
      <c r="R1541" s="367"/>
      <c r="S1541" s="367"/>
      <c r="T1541" s="367"/>
      <c r="U1541" s="367"/>
    </row>
    <row r="1542">
      <c r="A1542" s="367"/>
      <c r="B1542" s="367"/>
      <c r="C1542" s="367"/>
      <c r="D1542" s="367"/>
      <c r="E1542" s="368"/>
      <c r="F1542" s="368"/>
      <c r="G1542" s="367"/>
      <c r="H1542" s="367"/>
      <c r="I1542" s="367"/>
      <c r="J1542" s="367"/>
      <c r="K1542" s="367"/>
      <c r="L1542" s="367"/>
      <c r="M1542" s="367"/>
      <c r="N1542" s="367"/>
      <c r="O1542" s="367"/>
      <c r="P1542" s="367"/>
      <c r="Q1542" s="367"/>
      <c r="R1542" s="367"/>
      <c r="S1542" s="367"/>
      <c r="T1542" s="367"/>
      <c r="U1542" s="367"/>
    </row>
    <row r="1543">
      <c r="A1543" s="367"/>
      <c r="B1543" s="367"/>
      <c r="C1543" s="367"/>
      <c r="D1543" s="367"/>
      <c r="E1543" s="368"/>
      <c r="F1543" s="368"/>
      <c r="G1543" s="367"/>
      <c r="H1543" s="367"/>
      <c r="I1543" s="367"/>
      <c r="J1543" s="367"/>
      <c r="K1543" s="367"/>
      <c r="L1543" s="367"/>
      <c r="M1543" s="367"/>
      <c r="N1543" s="367"/>
      <c r="O1543" s="367"/>
      <c r="P1543" s="367"/>
      <c r="Q1543" s="367"/>
      <c r="R1543" s="367"/>
      <c r="S1543" s="367"/>
      <c r="T1543" s="367"/>
      <c r="U1543" s="367"/>
    </row>
    <row r="1544">
      <c r="A1544" s="367"/>
      <c r="B1544" s="367"/>
      <c r="C1544" s="367"/>
      <c r="D1544" s="367"/>
      <c r="E1544" s="368"/>
      <c r="F1544" s="368"/>
      <c r="G1544" s="367"/>
      <c r="H1544" s="367"/>
      <c r="I1544" s="367"/>
      <c r="J1544" s="367"/>
      <c r="K1544" s="367"/>
      <c r="L1544" s="367"/>
      <c r="M1544" s="367"/>
      <c r="N1544" s="367"/>
      <c r="O1544" s="367"/>
      <c r="P1544" s="367"/>
      <c r="Q1544" s="367"/>
      <c r="R1544" s="367"/>
      <c r="S1544" s="367"/>
      <c r="T1544" s="367"/>
      <c r="U1544" s="367"/>
    </row>
    <row r="1545">
      <c r="A1545" s="367"/>
      <c r="B1545" s="367"/>
      <c r="C1545" s="367"/>
      <c r="D1545" s="367"/>
      <c r="E1545" s="368"/>
      <c r="F1545" s="368"/>
      <c r="G1545" s="367"/>
      <c r="H1545" s="367"/>
      <c r="I1545" s="367"/>
      <c r="J1545" s="367"/>
      <c r="K1545" s="367"/>
      <c r="L1545" s="367"/>
      <c r="M1545" s="367"/>
      <c r="N1545" s="367"/>
      <c r="O1545" s="367"/>
      <c r="P1545" s="367"/>
      <c r="Q1545" s="367"/>
      <c r="R1545" s="367"/>
      <c r="S1545" s="367"/>
      <c r="T1545" s="367"/>
      <c r="U1545" s="367"/>
    </row>
    <row r="1546">
      <c r="A1546" s="367"/>
      <c r="B1546" s="367"/>
      <c r="C1546" s="367"/>
      <c r="D1546" s="367"/>
      <c r="E1546" s="368"/>
      <c r="F1546" s="368"/>
      <c r="G1546" s="367"/>
      <c r="H1546" s="367"/>
      <c r="I1546" s="367"/>
      <c r="J1546" s="367"/>
      <c r="K1546" s="367"/>
      <c r="L1546" s="367"/>
      <c r="M1546" s="367"/>
      <c r="N1546" s="367"/>
      <c r="O1546" s="367"/>
      <c r="P1546" s="367"/>
      <c r="Q1546" s="367"/>
      <c r="R1546" s="367"/>
      <c r="S1546" s="367"/>
      <c r="T1546" s="367"/>
      <c r="U1546" s="367"/>
    </row>
    <row r="1547">
      <c r="A1547" s="367"/>
      <c r="B1547" s="367"/>
      <c r="C1547" s="367"/>
      <c r="D1547" s="367"/>
      <c r="E1547" s="368"/>
      <c r="F1547" s="368"/>
      <c r="G1547" s="367"/>
      <c r="H1547" s="367"/>
      <c r="I1547" s="367"/>
      <c r="J1547" s="367"/>
      <c r="K1547" s="367"/>
      <c r="L1547" s="367"/>
      <c r="M1547" s="367"/>
      <c r="N1547" s="367"/>
      <c r="O1547" s="367"/>
      <c r="P1547" s="367"/>
      <c r="Q1547" s="367"/>
      <c r="R1547" s="367"/>
      <c r="S1547" s="367"/>
      <c r="T1547" s="367"/>
      <c r="U1547" s="367"/>
    </row>
    <row r="1548">
      <c r="A1548" s="367"/>
      <c r="B1548" s="367"/>
      <c r="C1548" s="367"/>
      <c r="D1548" s="367"/>
      <c r="E1548" s="368"/>
      <c r="F1548" s="368"/>
      <c r="G1548" s="367"/>
      <c r="H1548" s="367"/>
      <c r="I1548" s="367"/>
      <c r="J1548" s="367"/>
      <c r="K1548" s="367"/>
      <c r="L1548" s="367"/>
      <c r="M1548" s="367"/>
      <c r="N1548" s="367"/>
      <c r="O1548" s="367"/>
      <c r="P1548" s="367"/>
      <c r="Q1548" s="367"/>
      <c r="R1548" s="367"/>
      <c r="S1548" s="367"/>
      <c r="T1548" s="367"/>
      <c r="U1548" s="367"/>
    </row>
    <row r="1549">
      <c r="A1549" s="367"/>
      <c r="B1549" s="367"/>
      <c r="C1549" s="367"/>
      <c r="D1549" s="367"/>
      <c r="E1549" s="368"/>
      <c r="F1549" s="368"/>
      <c r="G1549" s="367"/>
      <c r="H1549" s="367"/>
      <c r="I1549" s="367"/>
      <c r="J1549" s="367"/>
      <c r="K1549" s="367"/>
      <c r="L1549" s="367"/>
      <c r="M1549" s="367"/>
      <c r="N1549" s="367"/>
      <c r="O1549" s="367"/>
      <c r="P1549" s="367"/>
      <c r="Q1549" s="367"/>
      <c r="R1549" s="367"/>
      <c r="S1549" s="367"/>
      <c r="T1549" s="367"/>
      <c r="U1549" s="367"/>
    </row>
    <row r="1550">
      <c r="A1550" s="367"/>
      <c r="B1550" s="367"/>
      <c r="C1550" s="367"/>
      <c r="D1550" s="367"/>
      <c r="E1550" s="368"/>
      <c r="F1550" s="368"/>
      <c r="G1550" s="367"/>
      <c r="H1550" s="367"/>
      <c r="I1550" s="367"/>
      <c r="J1550" s="367"/>
      <c r="K1550" s="367"/>
      <c r="L1550" s="367"/>
      <c r="M1550" s="367"/>
      <c r="N1550" s="367"/>
      <c r="O1550" s="367"/>
      <c r="P1550" s="367"/>
      <c r="Q1550" s="367"/>
      <c r="R1550" s="367"/>
      <c r="S1550" s="367"/>
      <c r="T1550" s="367"/>
      <c r="U1550" s="367"/>
    </row>
    <row r="1551">
      <c r="A1551" s="367"/>
      <c r="B1551" s="367"/>
      <c r="C1551" s="367"/>
      <c r="D1551" s="367"/>
      <c r="E1551" s="368"/>
      <c r="F1551" s="368"/>
      <c r="G1551" s="367"/>
      <c r="H1551" s="367"/>
      <c r="I1551" s="367"/>
      <c r="J1551" s="367"/>
      <c r="K1551" s="367"/>
      <c r="L1551" s="367"/>
      <c r="M1551" s="367"/>
      <c r="N1551" s="367"/>
      <c r="O1551" s="367"/>
      <c r="P1551" s="367"/>
      <c r="Q1551" s="367"/>
      <c r="R1551" s="367"/>
      <c r="S1551" s="367"/>
      <c r="T1551" s="367"/>
      <c r="U1551" s="367"/>
    </row>
    <row r="1552">
      <c r="A1552" s="367"/>
      <c r="B1552" s="367"/>
      <c r="C1552" s="367"/>
      <c r="D1552" s="367"/>
      <c r="E1552" s="368"/>
      <c r="F1552" s="368"/>
      <c r="G1552" s="367"/>
      <c r="H1552" s="367"/>
      <c r="I1552" s="367"/>
      <c r="J1552" s="367"/>
      <c r="K1552" s="367"/>
      <c r="L1552" s="367"/>
      <c r="M1552" s="367"/>
      <c r="N1552" s="367"/>
      <c r="O1552" s="367"/>
      <c r="P1552" s="367"/>
      <c r="Q1552" s="367"/>
      <c r="R1552" s="367"/>
      <c r="S1552" s="367"/>
      <c r="T1552" s="367"/>
      <c r="U1552" s="367"/>
    </row>
    <row r="1553">
      <c r="A1553" s="367"/>
      <c r="B1553" s="367"/>
      <c r="C1553" s="367"/>
      <c r="D1553" s="367"/>
      <c r="E1553" s="368"/>
      <c r="F1553" s="368"/>
      <c r="G1553" s="367"/>
      <c r="H1553" s="367"/>
      <c r="I1553" s="367"/>
      <c r="J1553" s="367"/>
      <c r="K1553" s="367"/>
      <c r="L1553" s="367"/>
      <c r="M1553" s="367"/>
      <c r="N1553" s="367"/>
      <c r="O1553" s="367"/>
      <c r="P1553" s="367"/>
      <c r="Q1553" s="367"/>
      <c r="R1553" s="367"/>
      <c r="S1553" s="367"/>
      <c r="T1553" s="367"/>
      <c r="U1553" s="367"/>
    </row>
    <row r="1554">
      <c r="A1554" s="367"/>
      <c r="B1554" s="367"/>
      <c r="C1554" s="367"/>
      <c r="D1554" s="367"/>
      <c r="E1554" s="368"/>
      <c r="F1554" s="368"/>
      <c r="G1554" s="367"/>
      <c r="H1554" s="367"/>
      <c r="I1554" s="367"/>
      <c r="J1554" s="367"/>
      <c r="K1554" s="367"/>
      <c r="L1554" s="367"/>
      <c r="M1554" s="367"/>
      <c r="N1554" s="367"/>
      <c r="O1554" s="367"/>
      <c r="P1554" s="367"/>
      <c r="Q1554" s="367"/>
      <c r="R1554" s="367"/>
      <c r="S1554" s="367"/>
      <c r="T1554" s="367"/>
      <c r="U1554" s="367"/>
    </row>
    <row r="1555">
      <c r="A1555" s="367"/>
      <c r="B1555" s="367"/>
      <c r="C1555" s="367"/>
      <c r="D1555" s="367"/>
      <c r="E1555" s="368"/>
      <c r="F1555" s="368"/>
      <c r="G1555" s="367"/>
      <c r="H1555" s="367"/>
      <c r="I1555" s="367"/>
      <c r="J1555" s="367"/>
      <c r="K1555" s="367"/>
      <c r="L1555" s="367"/>
      <c r="M1555" s="367"/>
      <c r="N1555" s="367"/>
      <c r="O1555" s="367"/>
      <c r="P1555" s="367"/>
      <c r="Q1555" s="367"/>
      <c r="R1555" s="367"/>
      <c r="S1555" s="367"/>
      <c r="T1555" s="367"/>
      <c r="U1555" s="367"/>
    </row>
    <row r="1556">
      <c r="A1556" s="367"/>
      <c r="B1556" s="367"/>
      <c r="C1556" s="367"/>
      <c r="D1556" s="367"/>
      <c r="E1556" s="368"/>
      <c r="F1556" s="368"/>
      <c r="G1556" s="367"/>
      <c r="H1556" s="367"/>
      <c r="I1556" s="367"/>
      <c r="J1556" s="367"/>
      <c r="K1556" s="367"/>
      <c r="L1556" s="367"/>
      <c r="M1556" s="367"/>
      <c r="N1556" s="367"/>
      <c r="O1556" s="367"/>
      <c r="P1556" s="367"/>
      <c r="Q1556" s="367"/>
      <c r="R1556" s="367"/>
      <c r="S1556" s="367"/>
      <c r="T1556" s="367"/>
      <c r="U1556" s="367"/>
    </row>
    <row r="1557">
      <c r="A1557" s="367"/>
      <c r="B1557" s="367"/>
      <c r="C1557" s="367"/>
      <c r="D1557" s="367"/>
      <c r="E1557" s="368"/>
      <c r="F1557" s="368"/>
      <c r="G1557" s="367"/>
      <c r="H1557" s="367"/>
      <c r="I1557" s="367"/>
      <c r="J1557" s="367"/>
      <c r="K1557" s="367"/>
      <c r="L1557" s="367"/>
      <c r="M1557" s="367"/>
      <c r="N1557" s="367"/>
      <c r="O1557" s="367"/>
      <c r="P1557" s="367"/>
      <c r="Q1557" s="367"/>
      <c r="R1557" s="367"/>
      <c r="S1557" s="367"/>
      <c r="T1557" s="367"/>
      <c r="U1557" s="367"/>
    </row>
    <row r="1558">
      <c r="A1558" s="367"/>
      <c r="B1558" s="367"/>
      <c r="C1558" s="367"/>
      <c r="D1558" s="367"/>
      <c r="E1558" s="368"/>
      <c r="F1558" s="368"/>
      <c r="G1558" s="367"/>
      <c r="H1558" s="367"/>
      <c r="I1558" s="367"/>
      <c r="J1558" s="367"/>
      <c r="K1558" s="367"/>
      <c r="L1558" s="367"/>
      <c r="M1558" s="367"/>
      <c r="N1558" s="367"/>
      <c r="O1558" s="367"/>
      <c r="P1558" s="367"/>
      <c r="Q1558" s="367"/>
      <c r="R1558" s="367"/>
      <c r="S1558" s="367"/>
      <c r="T1558" s="367"/>
      <c r="U1558" s="367"/>
    </row>
    <row r="1559">
      <c r="A1559" s="367"/>
      <c r="B1559" s="367"/>
      <c r="C1559" s="367"/>
      <c r="D1559" s="367"/>
      <c r="E1559" s="368"/>
      <c r="F1559" s="368"/>
      <c r="G1559" s="367"/>
      <c r="H1559" s="367"/>
      <c r="I1559" s="367"/>
      <c r="J1559" s="367"/>
      <c r="K1559" s="367"/>
      <c r="L1559" s="367"/>
      <c r="M1559" s="367"/>
      <c r="N1559" s="367"/>
      <c r="O1559" s="367"/>
      <c r="P1559" s="367"/>
      <c r="Q1559" s="367"/>
      <c r="R1559" s="367"/>
      <c r="S1559" s="367"/>
      <c r="T1559" s="367"/>
      <c r="U1559" s="367"/>
    </row>
    <row r="1560">
      <c r="A1560" s="367"/>
      <c r="B1560" s="367"/>
      <c r="C1560" s="367"/>
      <c r="D1560" s="367"/>
      <c r="E1560" s="368"/>
      <c r="F1560" s="368"/>
      <c r="G1560" s="367"/>
      <c r="H1560" s="367"/>
      <c r="I1560" s="367"/>
      <c r="J1560" s="367"/>
      <c r="K1560" s="367"/>
      <c r="L1560" s="367"/>
      <c r="M1560" s="367"/>
      <c r="N1560" s="367"/>
      <c r="O1560" s="367"/>
      <c r="P1560" s="367"/>
      <c r="Q1560" s="367"/>
      <c r="R1560" s="367"/>
      <c r="S1560" s="367"/>
      <c r="T1560" s="367"/>
      <c r="U1560" s="367"/>
    </row>
    <row r="1561">
      <c r="A1561" s="367"/>
      <c r="B1561" s="367"/>
      <c r="C1561" s="367"/>
      <c r="D1561" s="367"/>
      <c r="E1561" s="368"/>
      <c r="F1561" s="368"/>
      <c r="G1561" s="367"/>
      <c r="H1561" s="367"/>
      <c r="I1561" s="367"/>
      <c r="J1561" s="367"/>
      <c r="K1561" s="367"/>
      <c r="L1561" s="367"/>
      <c r="M1561" s="367"/>
      <c r="N1561" s="367"/>
      <c r="O1561" s="367"/>
      <c r="P1561" s="367"/>
      <c r="Q1561" s="367"/>
      <c r="R1561" s="367"/>
      <c r="S1561" s="367"/>
      <c r="T1561" s="367"/>
      <c r="U1561" s="367"/>
    </row>
    <row r="1562">
      <c r="A1562" s="367"/>
      <c r="B1562" s="367"/>
      <c r="C1562" s="367"/>
      <c r="D1562" s="367"/>
      <c r="E1562" s="368"/>
      <c r="F1562" s="368"/>
      <c r="G1562" s="367"/>
      <c r="H1562" s="367"/>
      <c r="I1562" s="367"/>
      <c r="J1562" s="367"/>
      <c r="K1562" s="367"/>
      <c r="L1562" s="367"/>
      <c r="M1562" s="367"/>
      <c r="N1562" s="367"/>
      <c r="O1562" s="367"/>
      <c r="P1562" s="367"/>
      <c r="Q1562" s="367"/>
      <c r="R1562" s="367"/>
      <c r="S1562" s="367"/>
      <c r="T1562" s="367"/>
      <c r="U1562" s="367"/>
    </row>
    <row r="1563">
      <c r="A1563" s="367"/>
      <c r="B1563" s="367"/>
      <c r="C1563" s="367"/>
      <c r="D1563" s="367"/>
      <c r="E1563" s="368"/>
      <c r="F1563" s="368"/>
      <c r="G1563" s="367"/>
      <c r="H1563" s="367"/>
      <c r="I1563" s="367"/>
      <c r="J1563" s="367"/>
      <c r="K1563" s="367"/>
      <c r="L1563" s="367"/>
      <c r="M1563" s="367"/>
      <c r="N1563" s="367"/>
      <c r="O1563" s="367"/>
      <c r="P1563" s="367"/>
      <c r="Q1563" s="367"/>
      <c r="R1563" s="367"/>
      <c r="S1563" s="367"/>
      <c r="T1563" s="367"/>
      <c r="U1563" s="367"/>
    </row>
    <row r="1564">
      <c r="A1564" s="367"/>
      <c r="B1564" s="367"/>
      <c r="C1564" s="367"/>
      <c r="D1564" s="367"/>
      <c r="E1564" s="368"/>
      <c r="F1564" s="368"/>
      <c r="G1564" s="367"/>
      <c r="H1564" s="367"/>
      <c r="I1564" s="367"/>
      <c r="J1564" s="367"/>
      <c r="K1564" s="367"/>
      <c r="L1564" s="367"/>
      <c r="M1564" s="367"/>
      <c r="N1564" s="367"/>
      <c r="O1564" s="367"/>
      <c r="P1564" s="367"/>
      <c r="Q1564" s="367"/>
      <c r="R1564" s="367"/>
      <c r="S1564" s="367"/>
      <c r="T1564" s="367"/>
      <c r="U1564" s="367"/>
    </row>
    <row r="1565">
      <c r="A1565" s="367"/>
      <c r="B1565" s="367"/>
      <c r="C1565" s="367"/>
      <c r="D1565" s="367"/>
      <c r="E1565" s="368"/>
      <c r="F1565" s="368"/>
      <c r="G1565" s="367"/>
      <c r="H1565" s="367"/>
      <c r="I1565" s="367"/>
      <c r="J1565" s="367"/>
      <c r="K1565" s="367"/>
      <c r="L1565" s="367"/>
      <c r="M1565" s="367"/>
      <c r="N1565" s="367"/>
      <c r="O1565" s="367"/>
      <c r="P1565" s="367"/>
      <c r="Q1565" s="367"/>
      <c r="R1565" s="367"/>
      <c r="S1565" s="367"/>
      <c r="T1565" s="367"/>
      <c r="U1565" s="367"/>
    </row>
    <row r="1566">
      <c r="A1566" s="367"/>
      <c r="B1566" s="367"/>
      <c r="C1566" s="367"/>
      <c r="D1566" s="367"/>
      <c r="E1566" s="368"/>
      <c r="F1566" s="368"/>
      <c r="G1566" s="367"/>
      <c r="H1566" s="367"/>
      <c r="I1566" s="367"/>
      <c r="J1566" s="367"/>
      <c r="K1566" s="367"/>
      <c r="L1566" s="367"/>
      <c r="M1566" s="367"/>
      <c r="N1566" s="367"/>
      <c r="O1566" s="367"/>
      <c r="P1566" s="367"/>
      <c r="Q1566" s="367"/>
      <c r="R1566" s="367"/>
      <c r="S1566" s="367"/>
      <c r="T1566" s="367"/>
      <c r="U1566" s="367"/>
    </row>
    <row r="1567">
      <c r="A1567" s="367"/>
      <c r="B1567" s="367"/>
      <c r="C1567" s="367"/>
      <c r="D1567" s="367"/>
      <c r="E1567" s="368"/>
      <c r="F1567" s="368"/>
      <c r="G1567" s="367"/>
      <c r="H1567" s="367"/>
      <c r="I1567" s="367"/>
      <c r="J1567" s="367"/>
      <c r="K1567" s="367"/>
      <c r="L1567" s="367"/>
      <c r="M1567" s="367"/>
      <c r="N1567" s="367"/>
      <c r="O1567" s="367"/>
      <c r="P1567" s="367"/>
      <c r="Q1567" s="367"/>
      <c r="R1567" s="367"/>
      <c r="S1567" s="367"/>
      <c r="T1567" s="367"/>
      <c r="U1567" s="367"/>
    </row>
    <row r="1568">
      <c r="A1568" s="367"/>
      <c r="B1568" s="367"/>
      <c r="C1568" s="367"/>
      <c r="D1568" s="367"/>
      <c r="E1568" s="368"/>
      <c r="F1568" s="368"/>
      <c r="G1568" s="367"/>
      <c r="H1568" s="367"/>
      <c r="I1568" s="367"/>
      <c r="J1568" s="367"/>
      <c r="K1568" s="367"/>
      <c r="L1568" s="367"/>
      <c r="M1568" s="367"/>
      <c r="N1568" s="367"/>
      <c r="O1568" s="367"/>
      <c r="P1568" s="367"/>
      <c r="Q1568" s="367"/>
      <c r="R1568" s="367"/>
      <c r="S1568" s="367"/>
      <c r="T1568" s="367"/>
      <c r="U1568" s="367"/>
    </row>
    <row r="1569">
      <c r="A1569" s="367"/>
      <c r="B1569" s="367"/>
      <c r="C1569" s="367"/>
      <c r="D1569" s="367"/>
      <c r="E1569" s="368"/>
      <c r="F1569" s="368"/>
      <c r="G1569" s="367"/>
      <c r="H1569" s="367"/>
      <c r="I1569" s="367"/>
      <c r="J1569" s="367"/>
      <c r="K1569" s="367"/>
      <c r="L1569" s="367"/>
      <c r="M1569" s="367"/>
      <c r="N1569" s="367"/>
      <c r="O1569" s="367"/>
      <c r="P1569" s="367"/>
      <c r="Q1569" s="367"/>
      <c r="R1569" s="367"/>
      <c r="S1569" s="367"/>
      <c r="T1569" s="367"/>
      <c r="U1569" s="367"/>
    </row>
    <row r="1570">
      <c r="A1570" s="367"/>
      <c r="B1570" s="367"/>
      <c r="C1570" s="367"/>
      <c r="D1570" s="367"/>
      <c r="E1570" s="368"/>
      <c r="F1570" s="368"/>
      <c r="G1570" s="367"/>
      <c r="H1570" s="367"/>
      <c r="I1570" s="367"/>
      <c r="J1570" s="367"/>
      <c r="K1570" s="367"/>
      <c r="L1570" s="367"/>
      <c r="M1570" s="367"/>
      <c r="N1570" s="367"/>
      <c r="O1570" s="367"/>
      <c r="P1570" s="367"/>
      <c r="Q1570" s="367"/>
      <c r="R1570" s="367"/>
      <c r="S1570" s="367"/>
      <c r="T1570" s="367"/>
      <c r="U1570" s="367"/>
    </row>
    <row r="1571">
      <c r="A1571" s="367"/>
      <c r="B1571" s="367"/>
      <c r="C1571" s="367"/>
      <c r="D1571" s="367"/>
      <c r="E1571" s="368"/>
      <c r="F1571" s="368"/>
      <c r="G1571" s="367"/>
      <c r="H1571" s="367"/>
      <c r="I1571" s="367"/>
      <c r="J1571" s="367"/>
      <c r="K1571" s="367"/>
      <c r="L1571" s="367"/>
      <c r="M1571" s="367"/>
      <c r="N1571" s="367"/>
      <c r="O1571" s="367"/>
      <c r="P1571" s="367"/>
      <c r="Q1571" s="367"/>
      <c r="R1571" s="367"/>
      <c r="S1571" s="367"/>
      <c r="T1571" s="367"/>
      <c r="U1571" s="367"/>
    </row>
    <row r="1572">
      <c r="A1572" s="367"/>
      <c r="B1572" s="367"/>
      <c r="C1572" s="367"/>
      <c r="D1572" s="367"/>
      <c r="E1572" s="368"/>
      <c r="F1572" s="368"/>
      <c r="G1572" s="367"/>
      <c r="H1572" s="367"/>
      <c r="I1572" s="367"/>
      <c r="J1572" s="367"/>
      <c r="K1572" s="367"/>
      <c r="L1572" s="367"/>
      <c r="M1572" s="367"/>
      <c r="N1572" s="367"/>
      <c r="O1572" s="367"/>
      <c r="P1572" s="367"/>
      <c r="Q1572" s="367"/>
      <c r="R1572" s="367"/>
      <c r="S1572" s="367"/>
      <c r="T1572" s="367"/>
      <c r="U1572" s="367"/>
    </row>
    <row r="1573">
      <c r="A1573" s="367"/>
      <c r="B1573" s="367"/>
      <c r="C1573" s="367"/>
      <c r="D1573" s="367"/>
      <c r="E1573" s="368"/>
      <c r="F1573" s="368"/>
      <c r="G1573" s="367"/>
      <c r="H1573" s="367"/>
      <c r="I1573" s="367"/>
      <c r="J1573" s="367"/>
      <c r="K1573" s="367"/>
      <c r="L1573" s="367"/>
      <c r="M1573" s="367"/>
      <c r="N1573" s="367"/>
      <c r="O1573" s="367"/>
      <c r="P1573" s="367"/>
      <c r="Q1573" s="367"/>
      <c r="R1573" s="367"/>
      <c r="S1573" s="367"/>
      <c r="T1573" s="367"/>
      <c r="U1573" s="367"/>
    </row>
    <row r="1574">
      <c r="A1574" s="367"/>
      <c r="B1574" s="367"/>
      <c r="C1574" s="367"/>
      <c r="D1574" s="367"/>
      <c r="E1574" s="368"/>
      <c r="F1574" s="368"/>
      <c r="G1574" s="367"/>
      <c r="H1574" s="367"/>
      <c r="I1574" s="367"/>
      <c r="J1574" s="367"/>
      <c r="K1574" s="367"/>
      <c r="L1574" s="367"/>
      <c r="M1574" s="367"/>
      <c r="N1574" s="367"/>
      <c r="O1574" s="367"/>
      <c r="P1574" s="367"/>
      <c r="Q1574" s="367"/>
      <c r="R1574" s="367"/>
      <c r="S1574" s="367"/>
      <c r="T1574" s="367"/>
      <c r="U1574" s="367"/>
    </row>
    <row r="1575">
      <c r="A1575" s="367"/>
      <c r="B1575" s="367"/>
      <c r="C1575" s="367"/>
      <c r="D1575" s="367"/>
      <c r="E1575" s="368"/>
      <c r="F1575" s="368"/>
      <c r="G1575" s="367"/>
      <c r="H1575" s="367"/>
      <c r="I1575" s="367"/>
      <c r="J1575" s="367"/>
      <c r="K1575" s="367"/>
      <c r="L1575" s="367"/>
      <c r="M1575" s="367"/>
      <c r="N1575" s="367"/>
      <c r="O1575" s="367"/>
      <c r="P1575" s="367"/>
      <c r="Q1575" s="367"/>
      <c r="R1575" s="367"/>
      <c r="S1575" s="367"/>
      <c r="T1575" s="367"/>
      <c r="U1575" s="367"/>
    </row>
    <row r="1576">
      <c r="A1576" s="367"/>
      <c r="B1576" s="367"/>
      <c r="C1576" s="367"/>
      <c r="D1576" s="367"/>
      <c r="E1576" s="368"/>
      <c r="F1576" s="368"/>
      <c r="G1576" s="367"/>
      <c r="H1576" s="367"/>
      <c r="I1576" s="367"/>
      <c r="J1576" s="367"/>
      <c r="K1576" s="367"/>
      <c r="L1576" s="367"/>
      <c r="M1576" s="367"/>
      <c r="N1576" s="367"/>
      <c r="O1576" s="367"/>
      <c r="P1576" s="367"/>
      <c r="Q1576" s="367"/>
      <c r="R1576" s="367"/>
      <c r="S1576" s="367"/>
      <c r="T1576" s="367"/>
      <c r="U1576" s="367"/>
    </row>
    <row r="1577">
      <c r="A1577" s="367"/>
      <c r="B1577" s="367"/>
      <c r="C1577" s="367"/>
      <c r="D1577" s="367"/>
      <c r="E1577" s="368"/>
      <c r="F1577" s="368"/>
      <c r="G1577" s="367"/>
      <c r="H1577" s="367"/>
      <c r="I1577" s="367"/>
      <c r="J1577" s="367"/>
      <c r="K1577" s="367"/>
      <c r="L1577" s="367"/>
      <c r="M1577" s="367"/>
      <c r="N1577" s="367"/>
      <c r="O1577" s="367"/>
      <c r="P1577" s="367"/>
      <c r="Q1577" s="367"/>
      <c r="R1577" s="367"/>
      <c r="S1577" s="367"/>
      <c r="T1577" s="367"/>
      <c r="U1577" s="367"/>
    </row>
    <row r="1578">
      <c r="A1578" s="367"/>
      <c r="B1578" s="367"/>
      <c r="C1578" s="367"/>
      <c r="D1578" s="367"/>
      <c r="E1578" s="368"/>
      <c r="F1578" s="368"/>
      <c r="G1578" s="367"/>
      <c r="H1578" s="367"/>
      <c r="I1578" s="367"/>
      <c r="J1578" s="367"/>
      <c r="K1578" s="367"/>
      <c r="L1578" s="367"/>
      <c r="M1578" s="367"/>
      <c r="N1578" s="367"/>
      <c r="O1578" s="367"/>
      <c r="P1578" s="367"/>
      <c r="Q1578" s="367"/>
      <c r="R1578" s="367"/>
      <c r="S1578" s="367"/>
      <c r="T1578" s="367"/>
      <c r="U1578" s="367"/>
    </row>
    <row r="1579">
      <c r="A1579" s="367"/>
      <c r="B1579" s="367"/>
      <c r="C1579" s="367"/>
      <c r="D1579" s="367"/>
      <c r="E1579" s="368"/>
      <c r="F1579" s="368"/>
      <c r="G1579" s="367"/>
      <c r="H1579" s="367"/>
      <c r="I1579" s="367"/>
      <c r="J1579" s="367"/>
      <c r="K1579" s="367"/>
      <c r="L1579" s="367"/>
      <c r="M1579" s="367"/>
      <c r="N1579" s="367"/>
      <c r="O1579" s="367"/>
      <c r="P1579" s="367"/>
      <c r="Q1579" s="367"/>
      <c r="R1579" s="367"/>
      <c r="S1579" s="367"/>
      <c r="T1579" s="367"/>
      <c r="U1579" s="367"/>
    </row>
    <row r="1580">
      <c r="A1580" s="367"/>
      <c r="B1580" s="367"/>
      <c r="C1580" s="367"/>
      <c r="D1580" s="367"/>
      <c r="E1580" s="368"/>
      <c r="F1580" s="368"/>
      <c r="G1580" s="367"/>
      <c r="H1580" s="367"/>
      <c r="I1580" s="367"/>
      <c r="J1580" s="367"/>
      <c r="K1580" s="367"/>
      <c r="L1580" s="367"/>
      <c r="M1580" s="367"/>
      <c r="N1580" s="367"/>
      <c r="O1580" s="367"/>
      <c r="P1580" s="367"/>
      <c r="Q1580" s="367"/>
      <c r="R1580" s="367"/>
      <c r="S1580" s="367"/>
      <c r="T1580" s="367"/>
      <c r="U1580" s="367"/>
    </row>
    <row r="1581">
      <c r="A1581" s="367"/>
      <c r="B1581" s="367"/>
      <c r="C1581" s="367"/>
      <c r="D1581" s="367"/>
      <c r="E1581" s="368"/>
      <c r="F1581" s="368"/>
      <c r="G1581" s="367"/>
      <c r="H1581" s="367"/>
      <c r="I1581" s="367"/>
      <c r="J1581" s="367"/>
      <c r="K1581" s="367"/>
      <c r="L1581" s="367"/>
      <c r="M1581" s="367"/>
      <c r="N1581" s="367"/>
      <c r="O1581" s="367"/>
      <c r="P1581" s="367"/>
      <c r="Q1581" s="367"/>
      <c r="R1581" s="367"/>
      <c r="S1581" s="367"/>
      <c r="T1581" s="367"/>
      <c r="U1581" s="367"/>
    </row>
    <row r="1582">
      <c r="A1582" s="367"/>
      <c r="B1582" s="367"/>
      <c r="C1582" s="367"/>
      <c r="D1582" s="367"/>
      <c r="E1582" s="368"/>
      <c r="F1582" s="368"/>
      <c r="G1582" s="367"/>
      <c r="H1582" s="367"/>
      <c r="I1582" s="367"/>
      <c r="J1582" s="367"/>
      <c r="K1582" s="367"/>
      <c r="L1582" s="367"/>
      <c r="M1582" s="367"/>
      <c r="N1582" s="367"/>
      <c r="O1582" s="367"/>
      <c r="P1582" s="367"/>
      <c r="Q1582" s="367"/>
      <c r="R1582" s="367"/>
      <c r="S1582" s="367"/>
      <c r="T1582" s="367"/>
      <c r="U1582" s="367"/>
    </row>
    <row r="1583">
      <c r="A1583" s="367"/>
      <c r="B1583" s="367"/>
      <c r="C1583" s="367"/>
      <c r="D1583" s="367"/>
      <c r="E1583" s="368"/>
      <c r="F1583" s="368"/>
      <c r="G1583" s="367"/>
      <c r="H1583" s="367"/>
      <c r="I1583" s="367"/>
      <c r="J1583" s="367"/>
      <c r="K1583" s="367"/>
      <c r="L1583" s="367"/>
      <c r="M1583" s="367"/>
      <c r="N1583" s="367"/>
      <c r="O1583" s="367"/>
      <c r="P1583" s="367"/>
      <c r="Q1583" s="367"/>
      <c r="R1583" s="367"/>
      <c r="S1583" s="367"/>
      <c r="T1583" s="367"/>
      <c r="U1583" s="367"/>
    </row>
    <row r="1584">
      <c r="A1584" s="367"/>
      <c r="B1584" s="367"/>
      <c r="C1584" s="367"/>
      <c r="D1584" s="367"/>
      <c r="E1584" s="368"/>
      <c r="F1584" s="368"/>
      <c r="G1584" s="367"/>
      <c r="H1584" s="367"/>
      <c r="I1584" s="367"/>
      <c r="J1584" s="367"/>
      <c r="K1584" s="367"/>
      <c r="L1584" s="367"/>
      <c r="M1584" s="367"/>
      <c r="N1584" s="367"/>
      <c r="O1584" s="367"/>
      <c r="P1584" s="367"/>
      <c r="Q1584" s="367"/>
      <c r="R1584" s="367"/>
      <c r="S1584" s="367"/>
      <c r="T1584" s="367"/>
      <c r="U1584" s="367"/>
    </row>
    <row r="1585">
      <c r="A1585" s="367"/>
      <c r="B1585" s="367"/>
      <c r="C1585" s="367"/>
      <c r="D1585" s="367"/>
      <c r="E1585" s="368"/>
      <c r="F1585" s="368"/>
      <c r="G1585" s="367"/>
      <c r="H1585" s="367"/>
      <c r="I1585" s="367"/>
      <c r="J1585" s="367"/>
      <c r="K1585" s="367"/>
      <c r="L1585" s="367"/>
      <c r="M1585" s="367"/>
      <c r="N1585" s="367"/>
      <c r="O1585" s="367"/>
      <c r="P1585" s="367"/>
      <c r="Q1585" s="367"/>
      <c r="R1585" s="367"/>
      <c r="S1585" s="367"/>
      <c r="T1585" s="367"/>
      <c r="U1585" s="367"/>
    </row>
    <row r="1586">
      <c r="A1586" s="367"/>
      <c r="B1586" s="367"/>
      <c r="C1586" s="367"/>
      <c r="D1586" s="367"/>
      <c r="E1586" s="368"/>
      <c r="F1586" s="368"/>
      <c r="G1586" s="367"/>
      <c r="H1586" s="367"/>
      <c r="I1586" s="367"/>
      <c r="J1586" s="367"/>
      <c r="K1586" s="367"/>
      <c r="L1586" s="367"/>
      <c r="M1586" s="367"/>
      <c r="N1586" s="367"/>
      <c r="O1586" s="367"/>
      <c r="P1586" s="367"/>
      <c r="Q1586" s="367"/>
      <c r="R1586" s="367"/>
      <c r="S1586" s="367"/>
      <c r="T1586" s="367"/>
      <c r="U1586" s="367"/>
    </row>
    <row r="1587">
      <c r="A1587" s="367"/>
      <c r="B1587" s="367"/>
      <c r="C1587" s="367"/>
      <c r="D1587" s="367"/>
      <c r="E1587" s="368"/>
      <c r="F1587" s="368"/>
      <c r="G1587" s="367"/>
      <c r="H1587" s="367"/>
      <c r="I1587" s="367"/>
      <c r="J1587" s="367"/>
      <c r="K1587" s="367"/>
      <c r="L1587" s="367"/>
      <c r="M1587" s="367"/>
      <c r="N1587" s="367"/>
      <c r="O1587" s="367"/>
      <c r="P1587" s="367"/>
      <c r="Q1587" s="367"/>
      <c r="R1587" s="367"/>
      <c r="S1587" s="367"/>
      <c r="T1587" s="367"/>
      <c r="U1587" s="367"/>
    </row>
    <row r="1588">
      <c r="A1588" s="367"/>
      <c r="B1588" s="367"/>
      <c r="C1588" s="367"/>
      <c r="D1588" s="367"/>
      <c r="E1588" s="368"/>
      <c r="F1588" s="368"/>
      <c r="G1588" s="367"/>
      <c r="H1588" s="367"/>
      <c r="I1588" s="367"/>
      <c r="J1588" s="367"/>
      <c r="K1588" s="367"/>
      <c r="L1588" s="367"/>
      <c r="M1588" s="367"/>
      <c r="N1588" s="367"/>
      <c r="O1588" s="367"/>
      <c r="P1588" s="367"/>
      <c r="Q1588" s="367"/>
      <c r="R1588" s="367"/>
      <c r="S1588" s="367"/>
      <c r="T1588" s="367"/>
      <c r="U1588" s="367"/>
    </row>
    <row r="1589">
      <c r="A1589" s="367"/>
      <c r="B1589" s="367"/>
      <c r="C1589" s="367"/>
      <c r="D1589" s="367"/>
      <c r="E1589" s="368"/>
      <c r="F1589" s="368"/>
      <c r="G1589" s="367"/>
      <c r="H1589" s="367"/>
      <c r="I1589" s="367"/>
      <c r="J1589" s="367"/>
      <c r="K1589" s="367"/>
      <c r="L1589" s="367"/>
      <c r="M1589" s="367"/>
      <c r="N1589" s="367"/>
      <c r="O1589" s="367"/>
      <c r="P1589" s="367"/>
      <c r="Q1589" s="367"/>
      <c r="R1589" s="367"/>
      <c r="S1589" s="367"/>
      <c r="T1589" s="367"/>
      <c r="U1589" s="367"/>
    </row>
    <row r="1590">
      <c r="A1590" s="367"/>
      <c r="B1590" s="367"/>
      <c r="C1590" s="367"/>
      <c r="D1590" s="367"/>
      <c r="E1590" s="368"/>
      <c r="F1590" s="368"/>
      <c r="G1590" s="367"/>
      <c r="H1590" s="367"/>
      <c r="I1590" s="367"/>
      <c r="J1590" s="367"/>
      <c r="K1590" s="367"/>
      <c r="L1590" s="367"/>
      <c r="M1590" s="367"/>
      <c r="N1590" s="367"/>
      <c r="O1590" s="367"/>
      <c r="P1590" s="367"/>
      <c r="Q1590" s="367"/>
      <c r="R1590" s="367"/>
      <c r="S1590" s="367"/>
      <c r="T1590" s="367"/>
      <c r="U1590" s="367"/>
    </row>
    <row r="1591">
      <c r="A1591" s="367"/>
      <c r="B1591" s="367"/>
      <c r="C1591" s="367"/>
      <c r="D1591" s="367"/>
      <c r="E1591" s="368"/>
      <c r="F1591" s="368"/>
      <c r="G1591" s="367"/>
      <c r="H1591" s="367"/>
      <c r="I1591" s="367"/>
      <c r="J1591" s="367"/>
      <c r="K1591" s="367"/>
      <c r="L1591" s="367"/>
      <c r="M1591" s="367"/>
      <c r="N1591" s="367"/>
      <c r="O1591" s="367"/>
      <c r="P1591" s="367"/>
      <c r="Q1591" s="367"/>
      <c r="R1591" s="367"/>
      <c r="S1591" s="367"/>
      <c r="T1591" s="367"/>
      <c r="U1591" s="367"/>
    </row>
    <row r="1592">
      <c r="A1592" s="367"/>
      <c r="B1592" s="367"/>
      <c r="C1592" s="367"/>
      <c r="D1592" s="367"/>
      <c r="E1592" s="368"/>
      <c r="F1592" s="368"/>
      <c r="G1592" s="367"/>
      <c r="H1592" s="367"/>
      <c r="I1592" s="367"/>
      <c r="J1592" s="367"/>
      <c r="K1592" s="367"/>
      <c r="L1592" s="367"/>
      <c r="M1592" s="367"/>
      <c r="N1592" s="367"/>
      <c r="O1592" s="367"/>
      <c r="P1592" s="367"/>
      <c r="Q1592" s="367"/>
      <c r="R1592" s="367"/>
      <c r="S1592" s="367"/>
      <c r="T1592" s="367"/>
      <c r="U1592" s="367"/>
    </row>
    <row r="1593">
      <c r="A1593" s="367"/>
      <c r="B1593" s="367"/>
      <c r="C1593" s="367"/>
      <c r="D1593" s="367"/>
      <c r="E1593" s="368"/>
      <c r="F1593" s="368"/>
      <c r="G1593" s="367"/>
      <c r="H1593" s="367"/>
      <c r="I1593" s="367"/>
      <c r="J1593" s="367"/>
      <c r="K1593" s="367"/>
      <c r="L1593" s="367"/>
      <c r="M1593" s="367"/>
      <c r="N1593" s="367"/>
      <c r="O1593" s="367"/>
      <c r="P1593" s="367"/>
      <c r="Q1593" s="367"/>
      <c r="R1593" s="367"/>
      <c r="S1593" s="367"/>
      <c r="T1593" s="367"/>
      <c r="U1593" s="367"/>
    </row>
    <row r="1594">
      <c r="A1594" s="367"/>
      <c r="B1594" s="367"/>
      <c r="C1594" s="367"/>
      <c r="D1594" s="367"/>
      <c r="E1594" s="368"/>
      <c r="F1594" s="368"/>
      <c r="G1594" s="367"/>
      <c r="H1594" s="367"/>
      <c r="I1594" s="367"/>
      <c r="J1594" s="367"/>
      <c r="K1594" s="367"/>
      <c r="L1594" s="367"/>
      <c r="M1594" s="367"/>
      <c r="N1594" s="367"/>
      <c r="O1594" s="367"/>
      <c r="P1594" s="367"/>
      <c r="Q1594" s="367"/>
      <c r="R1594" s="367"/>
      <c r="S1594" s="367"/>
      <c r="T1594" s="367"/>
      <c r="U1594" s="367"/>
    </row>
    <row r="1595">
      <c r="A1595" s="367"/>
      <c r="B1595" s="367"/>
      <c r="C1595" s="367"/>
      <c r="D1595" s="367"/>
      <c r="E1595" s="368"/>
      <c r="F1595" s="368"/>
      <c r="G1595" s="367"/>
      <c r="H1595" s="367"/>
      <c r="I1595" s="367"/>
      <c r="J1595" s="367"/>
      <c r="K1595" s="367"/>
      <c r="L1595" s="367"/>
      <c r="M1595" s="367"/>
      <c r="N1595" s="367"/>
      <c r="O1595" s="367"/>
      <c r="P1595" s="367"/>
      <c r="Q1595" s="367"/>
      <c r="R1595" s="367"/>
      <c r="S1595" s="367"/>
      <c r="T1595" s="367"/>
      <c r="U1595" s="367"/>
    </row>
    <row r="1596">
      <c r="A1596" s="367"/>
      <c r="B1596" s="367"/>
      <c r="C1596" s="367"/>
      <c r="D1596" s="367"/>
      <c r="E1596" s="368"/>
      <c r="F1596" s="368"/>
      <c r="G1596" s="367"/>
      <c r="H1596" s="367"/>
      <c r="I1596" s="367"/>
      <c r="J1596" s="367"/>
      <c r="K1596" s="367"/>
      <c r="L1596" s="367"/>
      <c r="M1596" s="367"/>
      <c r="N1596" s="367"/>
      <c r="O1596" s="367"/>
      <c r="P1596" s="367"/>
      <c r="Q1596" s="367"/>
      <c r="R1596" s="367"/>
      <c r="S1596" s="367"/>
      <c r="T1596" s="367"/>
      <c r="U1596" s="367"/>
    </row>
    <row r="1597">
      <c r="A1597" s="367"/>
      <c r="B1597" s="367"/>
      <c r="C1597" s="367"/>
      <c r="D1597" s="367"/>
      <c r="E1597" s="368"/>
      <c r="F1597" s="368"/>
      <c r="G1597" s="367"/>
      <c r="H1597" s="367"/>
      <c r="I1597" s="367"/>
      <c r="J1597" s="367"/>
      <c r="K1597" s="367"/>
      <c r="L1597" s="367"/>
      <c r="M1597" s="367"/>
      <c r="N1597" s="367"/>
      <c r="O1597" s="367"/>
      <c r="P1597" s="367"/>
      <c r="Q1597" s="367"/>
      <c r="R1597" s="367"/>
      <c r="S1597" s="367"/>
      <c r="T1597" s="367"/>
      <c r="U1597" s="367"/>
    </row>
    <row r="1598">
      <c r="A1598" s="367"/>
      <c r="B1598" s="367"/>
      <c r="C1598" s="367"/>
      <c r="D1598" s="367"/>
      <c r="E1598" s="368"/>
      <c r="F1598" s="368"/>
      <c r="G1598" s="367"/>
      <c r="H1598" s="367"/>
      <c r="I1598" s="367"/>
      <c r="J1598" s="367"/>
      <c r="K1598" s="367"/>
      <c r="L1598" s="367"/>
      <c r="M1598" s="367"/>
      <c r="N1598" s="367"/>
      <c r="O1598" s="367"/>
      <c r="P1598" s="367"/>
      <c r="Q1598" s="367"/>
      <c r="R1598" s="367"/>
      <c r="S1598" s="367"/>
      <c r="T1598" s="367"/>
      <c r="U1598" s="367"/>
    </row>
    <row r="1599">
      <c r="A1599" s="367"/>
      <c r="B1599" s="367"/>
      <c r="C1599" s="367"/>
      <c r="D1599" s="367"/>
      <c r="E1599" s="368"/>
      <c r="F1599" s="368"/>
      <c r="G1599" s="367"/>
      <c r="H1599" s="367"/>
      <c r="I1599" s="367"/>
      <c r="J1599" s="367"/>
      <c r="K1599" s="367"/>
      <c r="L1599" s="367"/>
      <c r="M1599" s="367"/>
      <c r="N1599" s="367"/>
      <c r="O1599" s="367"/>
      <c r="P1599" s="367"/>
      <c r="Q1599" s="367"/>
      <c r="R1599" s="367"/>
      <c r="S1599" s="367"/>
      <c r="T1599" s="367"/>
      <c r="U1599" s="367"/>
    </row>
    <row r="1600">
      <c r="A1600" s="367"/>
      <c r="B1600" s="367"/>
      <c r="C1600" s="367"/>
      <c r="D1600" s="367"/>
      <c r="E1600" s="368"/>
      <c r="F1600" s="368"/>
      <c r="G1600" s="367"/>
      <c r="H1600" s="367"/>
      <c r="I1600" s="367"/>
      <c r="J1600" s="367"/>
      <c r="K1600" s="367"/>
      <c r="L1600" s="367"/>
      <c r="M1600" s="367"/>
      <c r="N1600" s="367"/>
      <c r="O1600" s="367"/>
      <c r="P1600" s="367"/>
      <c r="Q1600" s="367"/>
      <c r="R1600" s="367"/>
      <c r="S1600" s="367"/>
      <c r="T1600" s="367"/>
      <c r="U1600" s="367"/>
    </row>
    <row r="1601">
      <c r="A1601" s="367"/>
      <c r="B1601" s="367"/>
      <c r="C1601" s="367"/>
      <c r="D1601" s="367"/>
      <c r="E1601" s="368"/>
      <c r="F1601" s="368"/>
      <c r="G1601" s="367"/>
      <c r="H1601" s="367"/>
      <c r="I1601" s="367"/>
      <c r="J1601" s="367"/>
      <c r="K1601" s="367"/>
      <c r="L1601" s="367"/>
      <c r="M1601" s="367"/>
      <c r="N1601" s="367"/>
      <c r="O1601" s="367"/>
      <c r="P1601" s="367"/>
      <c r="Q1601" s="367"/>
      <c r="R1601" s="367"/>
      <c r="S1601" s="367"/>
      <c r="T1601" s="367"/>
      <c r="U1601" s="367"/>
    </row>
    <row r="1602">
      <c r="A1602" s="367"/>
      <c r="B1602" s="367"/>
      <c r="C1602" s="367"/>
      <c r="D1602" s="367"/>
      <c r="E1602" s="368"/>
      <c r="F1602" s="368"/>
      <c r="G1602" s="367"/>
      <c r="H1602" s="367"/>
      <c r="I1602" s="367"/>
      <c r="J1602" s="367"/>
      <c r="K1602" s="367"/>
      <c r="L1602" s="367"/>
      <c r="M1602" s="367"/>
      <c r="N1602" s="367"/>
      <c r="O1602" s="367"/>
      <c r="P1602" s="367"/>
      <c r="Q1602" s="367"/>
      <c r="R1602" s="367"/>
      <c r="S1602" s="367"/>
      <c r="T1602" s="367"/>
      <c r="U1602" s="367"/>
    </row>
    <row r="1603">
      <c r="A1603" s="367"/>
      <c r="B1603" s="367"/>
      <c r="C1603" s="367"/>
      <c r="D1603" s="367"/>
      <c r="E1603" s="368"/>
      <c r="F1603" s="368"/>
      <c r="G1603" s="367"/>
      <c r="H1603" s="367"/>
      <c r="I1603" s="367"/>
      <c r="J1603" s="367"/>
      <c r="K1603" s="367"/>
      <c r="L1603" s="367"/>
      <c r="M1603" s="367"/>
      <c r="N1603" s="367"/>
      <c r="O1603" s="367"/>
      <c r="P1603" s="367"/>
      <c r="Q1603" s="367"/>
      <c r="R1603" s="367"/>
      <c r="S1603" s="367"/>
      <c r="T1603" s="367"/>
      <c r="U1603" s="367"/>
    </row>
    <row r="1604">
      <c r="A1604" s="367"/>
      <c r="B1604" s="367"/>
      <c r="C1604" s="367"/>
      <c r="D1604" s="367"/>
      <c r="E1604" s="368"/>
      <c r="F1604" s="368"/>
      <c r="G1604" s="367"/>
      <c r="H1604" s="367"/>
      <c r="I1604" s="367"/>
      <c r="J1604" s="367"/>
      <c r="K1604" s="367"/>
      <c r="L1604" s="367"/>
      <c r="M1604" s="367"/>
      <c r="N1604" s="367"/>
      <c r="O1604" s="367"/>
      <c r="P1604" s="367"/>
      <c r="Q1604" s="367"/>
      <c r="R1604" s="367"/>
      <c r="S1604" s="367"/>
      <c r="T1604" s="367"/>
      <c r="U1604" s="367"/>
    </row>
    <row r="1605">
      <c r="A1605" s="367"/>
      <c r="B1605" s="367"/>
      <c r="C1605" s="367"/>
      <c r="D1605" s="367"/>
      <c r="E1605" s="368"/>
      <c r="F1605" s="368"/>
      <c r="G1605" s="367"/>
      <c r="H1605" s="367"/>
      <c r="I1605" s="367"/>
      <c r="J1605" s="367"/>
      <c r="K1605" s="367"/>
      <c r="L1605" s="367"/>
      <c r="M1605" s="367"/>
      <c r="N1605" s="367"/>
      <c r="O1605" s="367"/>
      <c r="P1605" s="367"/>
      <c r="Q1605" s="367"/>
      <c r="R1605" s="367"/>
      <c r="S1605" s="367"/>
      <c r="T1605" s="367"/>
      <c r="U1605" s="367"/>
    </row>
    <row r="1606">
      <c r="A1606" s="367"/>
      <c r="B1606" s="367"/>
      <c r="C1606" s="367"/>
      <c r="D1606" s="367"/>
      <c r="E1606" s="368"/>
      <c r="F1606" s="368"/>
      <c r="G1606" s="367"/>
      <c r="H1606" s="367"/>
      <c r="I1606" s="367"/>
      <c r="J1606" s="367"/>
      <c r="K1606" s="367"/>
      <c r="L1606" s="367"/>
      <c r="M1606" s="367"/>
      <c r="N1606" s="367"/>
      <c r="O1606" s="367"/>
      <c r="P1606" s="367"/>
      <c r="Q1606" s="367"/>
      <c r="R1606" s="367"/>
      <c r="S1606" s="367"/>
      <c r="T1606" s="367"/>
      <c r="U1606" s="367"/>
    </row>
    <row r="1607">
      <c r="A1607" s="367"/>
      <c r="B1607" s="367"/>
      <c r="C1607" s="367"/>
      <c r="D1607" s="367"/>
      <c r="E1607" s="368"/>
      <c r="F1607" s="368"/>
      <c r="G1607" s="367"/>
      <c r="H1607" s="367"/>
      <c r="I1607" s="367"/>
      <c r="J1607" s="367"/>
      <c r="K1607" s="367"/>
      <c r="L1607" s="367"/>
      <c r="M1607" s="367"/>
      <c r="N1607" s="367"/>
      <c r="O1607" s="367"/>
      <c r="P1607" s="367"/>
      <c r="Q1607" s="367"/>
      <c r="R1607" s="367"/>
      <c r="S1607" s="367"/>
      <c r="T1607" s="367"/>
      <c r="U1607" s="367"/>
    </row>
    <row r="1608">
      <c r="A1608" s="367"/>
      <c r="B1608" s="367"/>
      <c r="C1608" s="367"/>
      <c r="D1608" s="367"/>
      <c r="E1608" s="368"/>
      <c r="F1608" s="368"/>
      <c r="G1608" s="367"/>
      <c r="H1608" s="367"/>
      <c r="I1608" s="367"/>
      <c r="J1608" s="367"/>
      <c r="K1608" s="367"/>
      <c r="L1608" s="367"/>
      <c r="M1608" s="367"/>
      <c r="N1608" s="367"/>
      <c r="O1608" s="367"/>
      <c r="P1608" s="367"/>
      <c r="Q1608" s="367"/>
      <c r="R1608" s="367"/>
      <c r="S1608" s="367"/>
      <c r="T1608" s="367"/>
      <c r="U1608" s="367"/>
    </row>
    <row r="1609">
      <c r="A1609" s="367"/>
      <c r="B1609" s="367"/>
      <c r="C1609" s="367"/>
      <c r="D1609" s="367"/>
      <c r="E1609" s="368"/>
      <c r="F1609" s="368"/>
      <c r="G1609" s="367"/>
      <c r="H1609" s="367"/>
      <c r="I1609" s="367"/>
      <c r="J1609" s="367"/>
      <c r="K1609" s="367"/>
      <c r="L1609" s="367"/>
      <c r="M1609" s="367"/>
      <c r="N1609" s="367"/>
      <c r="O1609" s="367"/>
      <c r="P1609" s="367"/>
      <c r="Q1609" s="367"/>
      <c r="R1609" s="367"/>
      <c r="S1609" s="367"/>
      <c r="T1609" s="367"/>
      <c r="U1609" s="367"/>
    </row>
    <row r="1610">
      <c r="A1610" s="367"/>
      <c r="B1610" s="367"/>
      <c r="C1610" s="367"/>
      <c r="D1610" s="367"/>
      <c r="E1610" s="368"/>
      <c r="F1610" s="368"/>
      <c r="G1610" s="367"/>
      <c r="H1610" s="367"/>
      <c r="I1610" s="367"/>
      <c r="J1610" s="367"/>
      <c r="K1610" s="367"/>
      <c r="L1610" s="367"/>
      <c r="M1610" s="367"/>
      <c r="N1610" s="367"/>
      <c r="O1610" s="367"/>
      <c r="P1610" s="367"/>
      <c r="Q1610" s="367"/>
      <c r="R1610" s="367"/>
      <c r="S1610" s="367"/>
      <c r="T1610" s="367"/>
      <c r="U1610" s="367"/>
    </row>
    <row r="1611">
      <c r="A1611" s="367"/>
      <c r="B1611" s="367"/>
      <c r="C1611" s="367"/>
      <c r="D1611" s="367"/>
      <c r="E1611" s="368"/>
      <c r="F1611" s="368"/>
      <c r="G1611" s="367"/>
      <c r="H1611" s="367"/>
      <c r="I1611" s="367"/>
      <c r="J1611" s="367"/>
      <c r="K1611" s="367"/>
      <c r="L1611" s="367"/>
      <c r="M1611" s="367"/>
      <c r="N1611" s="367"/>
      <c r="O1611" s="367"/>
      <c r="P1611" s="367"/>
      <c r="Q1611" s="367"/>
      <c r="R1611" s="367"/>
      <c r="S1611" s="367"/>
      <c r="T1611" s="367"/>
      <c r="U1611" s="367"/>
    </row>
    <row r="1612">
      <c r="A1612" s="367"/>
      <c r="B1612" s="367"/>
      <c r="C1612" s="367"/>
      <c r="D1612" s="367"/>
      <c r="E1612" s="368"/>
      <c r="F1612" s="368"/>
      <c r="G1612" s="367"/>
      <c r="H1612" s="367"/>
      <c r="I1612" s="367"/>
      <c r="J1612" s="367"/>
      <c r="K1612" s="367"/>
      <c r="L1612" s="367"/>
      <c r="M1612" s="367"/>
      <c r="N1612" s="367"/>
      <c r="O1612" s="367"/>
      <c r="P1612" s="367"/>
      <c r="Q1612" s="367"/>
      <c r="R1612" s="367"/>
      <c r="S1612" s="367"/>
      <c r="T1612" s="367"/>
      <c r="U1612" s="367"/>
    </row>
    <row r="1613">
      <c r="A1613" s="367"/>
      <c r="B1613" s="367"/>
      <c r="C1613" s="367"/>
      <c r="D1613" s="367"/>
      <c r="E1613" s="368"/>
      <c r="F1613" s="368"/>
      <c r="G1613" s="367"/>
      <c r="H1613" s="367"/>
      <c r="I1613" s="367"/>
      <c r="J1613" s="367"/>
      <c r="K1613" s="367"/>
      <c r="L1613" s="367"/>
      <c r="M1613" s="367"/>
      <c r="N1613" s="367"/>
      <c r="O1613" s="367"/>
      <c r="P1613" s="367"/>
      <c r="Q1613" s="367"/>
      <c r="R1613" s="367"/>
      <c r="S1613" s="367"/>
      <c r="T1613" s="367"/>
      <c r="U1613" s="367"/>
    </row>
    <row r="1614">
      <c r="A1614" s="367"/>
      <c r="B1614" s="367"/>
      <c r="C1614" s="367"/>
      <c r="D1614" s="367"/>
      <c r="E1614" s="368"/>
      <c r="F1614" s="368"/>
      <c r="G1614" s="367"/>
      <c r="H1614" s="367"/>
      <c r="I1614" s="367"/>
      <c r="J1614" s="367"/>
      <c r="K1614" s="367"/>
      <c r="L1614" s="367"/>
      <c r="M1614" s="367"/>
      <c r="N1614" s="367"/>
      <c r="O1614" s="367"/>
      <c r="P1614" s="367"/>
      <c r="Q1614" s="367"/>
      <c r="R1614" s="367"/>
      <c r="S1614" s="367"/>
      <c r="T1614" s="367"/>
      <c r="U1614" s="367"/>
    </row>
    <row r="1615">
      <c r="A1615" s="367"/>
      <c r="B1615" s="367"/>
      <c r="C1615" s="367"/>
      <c r="D1615" s="367"/>
      <c r="E1615" s="368"/>
      <c r="F1615" s="368"/>
      <c r="G1615" s="367"/>
      <c r="H1615" s="367"/>
      <c r="I1615" s="367"/>
      <c r="J1615" s="367"/>
      <c r="K1615" s="367"/>
      <c r="L1615" s="367"/>
      <c r="M1615" s="367"/>
      <c r="N1615" s="367"/>
      <c r="O1615" s="367"/>
      <c r="P1615" s="367"/>
      <c r="Q1615" s="367"/>
      <c r="R1615" s="367"/>
      <c r="S1615" s="367"/>
      <c r="T1615" s="367"/>
      <c r="U1615" s="367"/>
    </row>
    <row r="1616">
      <c r="A1616" s="367"/>
      <c r="B1616" s="367"/>
      <c r="C1616" s="367"/>
      <c r="D1616" s="367"/>
      <c r="E1616" s="368"/>
      <c r="F1616" s="368"/>
      <c r="G1616" s="367"/>
      <c r="H1616" s="367"/>
      <c r="I1616" s="367"/>
      <c r="J1616" s="367"/>
      <c r="K1616" s="367"/>
      <c r="L1616" s="367"/>
      <c r="M1616" s="367"/>
      <c r="N1616" s="367"/>
      <c r="O1616" s="367"/>
      <c r="P1616" s="367"/>
      <c r="Q1616" s="367"/>
      <c r="R1616" s="367"/>
      <c r="S1616" s="367"/>
      <c r="T1616" s="367"/>
      <c r="U1616" s="367"/>
    </row>
    <row r="1617">
      <c r="A1617" s="367"/>
      <c r="B1617" s="367"/>
      <c r="C1617" s="367"/>
      <c r="D1617" s="367"/>
      <c r="E1617" s="368"/>
      <c r="F1617" s="368"/>
      <c r="G1617" s="367"/>
      <c r="H1617" s="367"/>
      <c r="I1617" s="367"/>
      <c r="J1617" s="367"/>
      <c r="K1617" s="367"/>
      <c r="L1617" s="367"/>
      <c r="M1617" s="367"/>
      <c r="N1617" s="367"/>
      <c r="O1617" s="367"/>
      <c r="P1617" s="367"/>
      <c r="Q1617" s="367"/>
      <c r="R1617" s="367"/>
      <c r="S1617" s="367"/>
      <c r="T1617" s="367"/>
      <c r="U1617" s="367"/>
    </row>
    <row r="1618">
      <c r="A1618" s="367"/>
      <c r="B1618" s="367"/>
      <c r="C1618" s="367"/>
      <c r="D1618" s="367"/>
      <c r="E1618" s="368"/>
      <c r="F1618" s="368"/>
      <c r="G1618" s="367"/>
      <c r="H1618" s="367"/>
      <c r="I1618" s="367"/>
      <c r="J1618" s="367"/>
      <c r="K1618" s="367"/>
      <c r="L1618" s="367"/>
      <c r="M1618" s="367"/>
      <c r="N1618" s="367"/>
      <c r="O1618" s="367"/>
      <c r="P1618" s="367"/>
      <c r="Q1618" s="367"/>
      <c r="R1618" s="367"/>
      <c r="S1618" s="367"/>
      <c r="T1618" s="367"/>
      <c r="U1618" s="367"/>
    </row>
    <row r="1619">
      <c r="A1619" s="367"/>
      <c r="B1619" s="367"/>
      <c r="C1619" s="367"/>
      <c r="D1619" s="367"/>
      <c r="E1619" s="368"/>
      <c r="F1619" s="368"/>
      <c r="G1619" s="367"/>
      <c r="H1619" s="367"/>
      <c r="I1619" s="367"/>
      <c r="J1619" s="367"/>
      <c r="K1619" s="367"/>
      <c r="L1619" s="367"/>
      <c r="M1619" s="367"/>
      <c r="N1619" s="367"/>
      <c r="O1619" s="367"/>
      <c r="P1619" s="367"/>
      <c r="Q1619" s="367"/>
      <c r="R1619" s="367"/>
      <c r="S1619" s="367"/>
      <c r="T1619" s="367"/>
      <c r="U1619" s="367"/>
    </row>
    <row r="1620">
      <c r="A1620" s="367"/>
      <c r="B1620" s="367"/>
      <c r="C1620" s="367"/>
      <c r="D1620" s="367"/>
      <c r="E1620" s="368"/>
      <c r="F1620" s="368"/>
      <c r="G1620" s="367"/>
      <c r="H1620" s="367"/>
      <c r="I1620" s="367"/>
      <c r="J1620" s="367"/>
      <c r="K1620" s="367"/>
      <c r="L1620" s="367"/>
      <c r="M1620" s="367"/>
      <c r="N1620" s="367"/>
      <c r="O1620" s="367"/>
      <c r="P1620" s="367"/>
      <c r="Q1620" s="367"/>
      <c r="R1620" s="367"/>
      <c r="S1620" s="367"/>
      <c r="T1620" s="367"/>
      <c r="U1620" s="367"/>
    </row>
    <row r="1621">
      <c r="A1621" s="367"/>
      <c r="B1621" s="367"/>
      <c r="C1621" s="367"/>
      <c r="D1621" s="367"/>
      <c r="E1621" s="368"/>
      <c r="F1621" s="368"/>
      <c r="G1621" s="367"/>
      <c r="H1621" s="367"/>
      <c r="I1621" s="367"/>
      <c r="J1621" s="367"/>
      <c r="K1621" s="367"/>
      <c r="L1621" s="367"/>
      <c r="M1621" s="367"/>
      <c r="N1621" s="367"/>
      <c r="O1621" s="367"/>
      <c r="P1621" s="367"/>
      <c r="Q1621" s="367"/>
      <c r="R1621" s="367"/>
      <c r="S1621" s="367"/>
      <c r="T1621" s="367"/>
      <c r="U1621" s="367"/>
    </row>
    <row r="1622">
      <c r="A1622" s="367"/>
      <c r="B1622" s="367"/>
      <c r="C1622" s="367"/>
      <c r="D1622" s="367"/>
      <c r="E1622" s="368"/>
      <c r="F1622" s="368"/>
      <c r="G1622" s="367"/>
      <c r="H1622" s="367"/>
      <c r="I1622" s="367"/>
      <c r="J1622" s="367"/>
      <c r="K1622" s="367"/>
      <c r="L1622" s="367"/>
      <c r="M1622" s="367"/>
      <c r="N1622" s="367"/>
      <c r="O1622" s="367"/>
      <c r="P1622" s="367"/>
      <c r="Q1622" s="367"/>
      <c r="R1622" s="367"/>
      <c r="S1622" s="367"/>
      <c r="T1622" s="367"/>
      <c r="U1622" s="367"/>
    </row>
    <row r="1623">
      <c r="A1623" s="367"/>
      <c r="B1623" s="367"/>
      <c r="C1623" s="367"/>
      <c r="D1623" s="367"/>
      <c r="E1623" s="368"/>
      <c r="F1623" s="368"/>
      <c r="G1623" s="367"/>
      <c r="H1623" s="367"/>
      <c r="I1623" s="367"/>
      <c r="J1623" s="367"/>
      <c r="K1623" s="367"/>
      <c r="L1623" s="367"/>
      <c r="M1623" s="367"/>
      <c r="N1623" s="367"/>
      <c r="O1623" s="367"/>
      <c r="P1623" s="367"/>
      <c r="Q1623" s="367"/>
      <c r="R1623" s="367"/>
      <c r="S1623" s="367"/>
      <c r="T1623" s="367"/>
      <c r="U1623" s="367"/>
    </row>
    <row r="1624">
      <c r="A1624" s="367"/>
      <c r="B1624" s="367"/>
      <c r="C1624" s="367"/>
      <c r="D1624" s="367"/>
      <c r="E1624" s="368"/>
      <c r="F1624" s="368"/>
      <c r="G1624" s="367"/>
      <c r="H1624" s="367"/>
      <c r="I1624" s="367"/>
      <c r="J1624" s="367"/>
      <c r="K1624" s="367"/>
      <c r="L1624" s="367"/>
      <c r="M1624" s="367"/>
      <c r="N1624" s="367"/>
      <c r="O1624" s="367"/>
      <c r="P1624" s="367"/>
      <c r="Q1624" s="367"/>
      <c r="R1624" s="367"/>
      <c r="S1624" s="367"/>
      <c r="T1624" s="367"/>
      <c r="U1624" s="367"/>
    </row>
    <row r="1625">
      <c r="A1625" s="367"/>
      <c r="B1625" s="367"/>
      <c r="C1625" s="367"/>
      <c r="D1625" s="367"/>
      <c r="E1625" s="368"/>
      <c r="F1625" s="368"/>
      <c r="G1625" s="367"/>
      <c r="H1625" s="367"/>
      <c r="I1625" s="367"/>
      <c r="J1625" s="367"/>
      <c r="K1625" s="367"/>
      <c r="L1625" s="367"/>
      <c r="M1625" s="367"/>
      <c r="N1625" s="367"/>
      <c r="O1625" s="367"/>
      <c r="P1625" s="367"/>
      <c r="Q1625" s="367"/>
      <c r="R1625" s="367"/>
      <c r="S1625" s="367"/>
      <c r="T1625" s="367"/>
      <c r="U1625" s="367"/>
    </row>
    <row r="1626">
      <c r="A1626" s="367"/>
      <c r="B1626" s="367"/>
      <c r="C1626" s="367"/>
      <c r="D1626" s="367"/>
      <c r="E1626" s="368"/>
      <c r="F1626" s="368"/>
      <c r="G1626" s="367"/>
      <c r="H1626" s="367"/>
      <c r="I1626" s="367"/>
      <c r="J1626" s="367"/>
      <c r="K1626" s="367"/>
      <c r="L1626" s="367"/>
      <c r="M1626" s="367"/>
      <c r="N1626" s="367"/>
      <c r="O1626" s="367"/>
      <c r="P1626" s="367"/>
      <c r="Q1626" s="367"/>
      <c r="R1626" s="367"/>
      <c r="S1626" s="367"/>
      <c r="T1626" s="367"/>
      <c r="U1626" s="367"/>
    </row>
    <row r="1627">
      <c r="A1627" s="367"/>
      <c r="B1627" s="367"/>
      <c r="C1627" s="367"/>
      <c r="D1627" s="367"/>
      <c r="E1627" s="368"/>
      <c r="F1627" s="368"/>
      <c r="G1627" s="367"/>
      <c r="H1627" s="367"/>
      <c r="I1627" s="367"/>
      <c r="J1627" s="367"/>
      <c r="K1627" s="367"/>
      <c r="L1627" s="367"/>
      <c r="M1627" s="367"/>
      <c r="N1627" s="367"/>
      <c r="O1627" s="367"/>
      <c r="P1627" s="367"/>
      <c r="Q1627" s="367"/>
      <c r="R1627" s="367"/>
      <c r="S1627" s="367"/>
      <c r="T1627" s="367"/>
      <c r="U1627" s="367"/>
    </row>
    <row r="1628">
      <c r="A1628" s="367"/>
      <c r="B1628" s="367"/>
      <c r="C1628" s="367"/>
      <c r="D1628" s="367"/>
      <c r="E1628" s="368"/>
      <c r="F1628" s="368"/>
      <c r="G1628" s="367"/>
      <c r="H1628" s="367"/>
      <c r="I1628" s="367"/>
      <c r="J1628" s="367"/>
      <c r="K1628" s="367"/>
      <c r="L1628" s="367"/>
      <c r="M1628" s="367"/>
      <c r="N1628" s="367"/>
      <c r="O1628" s="367"/>
      <c r="P1628" s="367"/>
      <c r="Q1628" s="367"/>
      <c r="R1628" s="367"/>
      <c r="S1628" s="367"/>
      <c r="T1628" s="367"/>
      <c r="U1628" s="367"/>
    </row>
    <row r="1629">
      <c r="A1629" s="367"/>
      <c r="B1629" s="367"/>
      <c r="C1629" s="367"/>
      <c r="D1629" s="367"/>
      <c r="E1629" s="368"/>
      <c r="F1629" s="368"/>
      <c r="G1629" s="367"/>
      <c r="H1629" s="367"/>
      <c r="I1629" s="367"/>
      <c r="J1629" s="367"/>
      <c r="K1629" s="367"/>
      <c r="L1629" s="367"/>
      <c r="M1629" s="367"/>
      <c r="N1629" s="367"/>
      <c r="O1629" s="367"/>
      <c r="P1629" s="367"/>
      <c r="Q1629" s="367"/>
      <c r="R1629" s="367"/>
      <c r="S1629" s="367"/>
      <c r="T1629" s="367"/>
      <c r="U1629" s="367"/>
    </row>
    <row r="1630">
      <c r="A1630" s="367"/>
      <c r="B1630" s="367"/>
      <c r="C1630" s="367"/>
      <c r="D1630" s="367"/>
      <c r="E1630" s="368"/>
      <c r="F1630" s="368"/>
      <c r="G1630" s="367"/>
      <c r="H1630" s="367"/>
      <c r="I1630" s="367"/>
      <c r="J1630" s="367"/>
      <c r="K1630" s="367"/>
      <c r="L1630" s="367"/>
      <c r="M1630" s="367"/>
      <c r="N1630" s="367"/>
      <c r="O1630" s="367"/>
      <c r="P1630" s="367"/>
      <c r="Q1630" s="367"/>
      <c r="R1630" s="367"/>
      <c r="S1630" s="367"/>
      <c r="T1630" s="367"/>
      <c r="U1630" s="367"/>
    </row>
    <row r="1631">
      <c r="A1631" s="367"/>
      <c r="B1631" s="367"/>
      <c r="C1631" s="367"/>
      <c r="D1631" s="367"/>
      <c r="E1631" s="368"/>
      <c r="F1631" s="368"/>
      <c r="G1631" s="367"/>
      <c r="H1631" s="367"/>
      <c r="I1631" s="367"/>
      <c r="J1631" s="367"/>
      <c r="K1631" s="367"/>
      <c r="L1631" s="367"/>
      <c r="M1631" s="367"/>
      <c r="N1631" s="367"/>
      <c r="O1631" s="367"/>
      <c r="P1631" s="367"/>
      <c r="Q1631" s="367"/>
      <c r="R1631" s="367"/>
      <c r="S1631" s="367"/>
      <c r="T1631" s="367"/>
      <c r="U1631" s="367"/>
    </row>
    <row r="1632">
      <c r="A1632" s="367"/>
      <c r="B1632" s="367"/>
      <c r="C1632" s="367"/>
      <c r="D1632" s="367"/>
      <c r="E1632" s="368"/>
      <c r="F1632" s="368"/>
      <c r="G1632" s="367"/>
      <c r="H1632" s="367"/>
      <c r="I1632" s="367"/>
      <c r="J1632" s="367"/>
      <c r="K1632" s="367"/>
      <c r="L1632" s="367"/>
      <c r="M1632" s="367"/>
      <c r="N1632" s="367"/>
      <c r="O1632" s="367"/>
      <c r="P1632" s="367"/>
      <c r="Q1632" s="367"/>
      <c r="R1632" s="367"/>
      <c r="S1632" s="367"/>
      <c r="T1632" s="367"/>
      <c r="U1632" s="367"/>
    </row>
    <row r="1633">
      <c r="A1633" s="367"/>
      <c r="B1633" s="367"/>
      <c r="C1633" s="367"/>
      <c r="D1633" s="367"/>
      <c r="E1633" s="368"/>
      <c r="F1633" s="368"/>
      <c r="G1633" s="367"/>
      <c r="H1633" s="367"/>
      <c r="I1633" s="367"/>
      <c r="J1633" s="367"/>
      <c r="K1633" s="367"/>
      <c r="L1633" s="367"/>
      <c r="M1633" s="367"/>
      <c r="N1633" s="367"/>
      <c r="O1633" s="367"/>
      <c r="P1633" s="367"/>
      <c r="Q1633" s="367"/>
      <c r="R1633" s="367"/>
      <c r="S1633" s="367"/>
      <c r="T1633" s="367"/>
      <c r="U1633" s="367"/>
    </row>
    <row r="1634">
      <c r="A1634" s="367"/>
      <c r="B1634" s="367"/>
      <c r="C1634" s="367"/>
      <c r="D1634" s="367"/>
      <c r="E1634" s="368"/>
      <c r="F1634" s="368"/>
      <c r="G1634" s="367"/>
      <c r="H1634" s="367"/>
      <c r="I1634" s="367"/>
      <c r="J1634" s="367"/>
      <c r="K1634" s="367"/>
      <c r="L1634" s="367"/>
      <c r="M1634" s="367"/>
      <c r="N1634" s="367"/>
      <c r="O1634" s="367"/>
      <c r="P1634" s="367"/>
      <c r="Q1634" s="367"/>
      <c r="R1634" s="367"/>
      <c r="S1634" s="367"/>
      <c r="T1634" s="367"/>
      <c r="U1634" s="367"/>
    </row>
    <row r="1635">
      <c r="A1635" s="367"/>
      <c r="B1635" s="367"/>
      <c r="C1635" s="367"/>
      <c r="D1635" s="367"/>
      <c r="E1635" s="368"/>
      <c r="F1635" s="368"/>
      <c r="G1635" s="367"/>
      <c r="H1635" s="367"/>
      <c r="I1635" s="367"/>
      <c r="J1635" s="367"/>
      <c r="K1635" s="367"/>
      <c r="L1635" s="367"/>
      <c r="M1635" s="367"/>
      <c r="N1635" s="367"/>
      <c r="O1635" s="367"/>
      <c r="P1635" s="367"/>
      <c r="Q1635" s="367"/>
      <c r="R1635" s="367"/>
      <c r="S1635" s="367"/>
      <c r="T1635" s="367"/>
      <c r="U1635" s="367"/>
    </row>
    <row r="1636">
      <c r="A1636" s="367"/>
      <c r="B1636" s="367"/>
      <c r="C1636" s="367"/>
      <c r="D1636" s="367"/>
      <c r="E1636" s="368"/>
      <c r="F1636" s="368"/>
      <c r="G1636" s="367"/>
      <c r="H1636" s="367"/>
      <c r="I1636" s="367"/>
      <c r="J1636" s="367"/>
      <c r="K1636" s="367"/>
      <c r="L1636" s="367"/>
      <c r="M1636" s="367"/>
      <c r="N1636" s="367"/>
      <c r="O1636" s="367"/>
      <c r="P1636" s="367"/>
      <c r="Q1636" s="367"/>
      <c r="R1636" s="367"/>
      <c r="S1636" s="367"/>
      <c r="T1636" s="367"/>
      <c r="U1636" s="367"/>
    </row>
    <row r="1637">
      <c r="A1637" s="367"/>
      <c r="B1637" s="367"/>
      <c r="C1637" s="367"/>
      <c r="D1637" s="367"/>
      <c r="E1637" s="368"/>
      <c r="F1637" s="368"/>
      <c r="G1637" s="367"/>
      <c r="H1637" s="367"/>
      <c r="I1637" s="367"/>
      <c r="J1637" s="367"/>
      <c r="K1637" s="367"/>
      <c r="L1637" s="367"/>
      <c r="M1637" s="367"/>
      <c r="N1637" s="367"/>
      <c r="O1637" s="367"/>
      <c r="P1637" s="367"/>
      <c r="Q1637" s="367"/>
      <c r="R1637" s="367"/>
      <c r="S1637" s="367"/>
      <c r="T1637" s="367"/>
      <c r="U1637" s="367"/>
    </row>
    <row r="1638">
      <c r="A1638" s="367"/>
      <c r="B1638" s="367"/>
      <c r="C1638" s="367"/>
      <c r="D1638" s="367"/>
      <c r="E1638" s="368"/>
      <c r="F1638" s="368"/>
      <c r="G1638" s="367"/>
      <c r="H1638" s="367"/>
      <c r="I1638" s="367"/>
      <c r="J1638" s="367"/>
      <c r="K1638" s="367"/>
      <c r="L1638" s="367"/>
      <c r="M1638" s="367"/>
      <c r="N1638" s="367"/>
      <c r="O1638" s="367"/>
      <c r="P1638" s="367"/>
      <c r="Q1638" s="367"/>
      <c r="R1638" s="367"/>
      <c r="S1638" s="367"/>
      <c r="T1638" s="367"/>
      <c r="U1638" s="367"/>
    </row>
    <row r="1639">
      <c r="A1639" s="367"/>
      <c r="B1639" s="367"/>
      <c r="C1639" s="367"/>
      <c r="D1639" s="367"/>
      <c r="E1639" s="368"/>
      <c r="F1639" s="368"/>
      <c r="G1639" s="367"/>
      <c r="H1639" s="367"/>
      <c r="I1639" s="367"/>
      <c r="J1639" s="367"/>
      <c r="K1639" s="367"/>
      <c r="L1639" s="367"/>
      <c r="M1639" s="367"/>
      <c r="N1639" s="367"/>
      <c r="O1639" s="367"/>
      <c r="P1639" s="367"/>
      <c r="Q1639" s="367"/>
      <c r="R1639" s="367"/>
      <c r="S1639" s="367"/>
      <c r="T1639" s="367"/>
      <c r="U1639" s="367"/>
    </row>
    <row r="1640">
      <c r="A1640" s="367"/>
      <c r="B1640" s="367"/>
      <c r="C1640" s="367"/>
      <c r="D1640" s="367"/>
      <c r="E1640" s="368"/>
      <c r="F1640" s="368"/>
      <c r="G1640" s="367"/>
      <c r="H1640" s="367"/>
      <c r="I1640" s="367"/>
      <c r="J1640" s="367"/>
      <c r="K1640" s="367"/>
      <c r="L1640" s="367"/>
      <c r="M1640" s="367"/>
      <c r="N1640" s="367"/>
      <c r="O1640" s="367"/>
      <c r="P1640" s="367"/>
      <c r="Q1640" s="367"/>
      <c r="R1640" s="367"/>
      <c r="S1640" s="367"/>
      <c r="T1640" s="367"/>
      <c r="U1640" s="367"/>
    </row>
    <row r="1641">
      <c r="A1641" s="367"/>
      <c r="B1641" s="367"/>
      <c r="C1641" s="367"/>
      <c r="D1641" s="367"/>
      <c r="E1641" s="368"/>
      <c r="F1641" s="368"/>
      <c r="G1641" s="367"/>
      <c r="H1641" s="367"/>
      <c r="I1641" s="367"/>
      <c r="J1641" s="367"/>
      <c r="K1641" s="367"/>
      <c r="L1641" s="367"/>
      <c r="M1641" s="367"/>
      <c r="N1641" s="367"/>
      <c r="O1641" s="367"/>
      <c r="P1641" s="367"/>
      <c r="Q1641" s="367"/>
      <c r="R1641" s="367"/>
      <c r="S1641" s="367"/>
      <c r="T1641" s="367"/>
      <c r="U1641" s="367"/>
    </row>
    <row r="1642">
      <c r="A1642" s="367"/>
      <c r="B1642" s="367"/>
      <c r="C1642" s="367"/>
      <c r="D1642" s="367"/>
      <c r="E1642" s="368"/>
      <c r="F1642" s="368"/>
      <c r="G1642" s="367"/>
      <c r="H1642" s="367"/>
      <c r="I1642" s="367"/>
      <c r="J1642" s="367"/>
      <c r="K1642" s="367"/>
      <c r="L1642" s="367"/>
      <c r="M1642" s="367"/>
      <c r="N1642" s="367"/>
      <c r="O1642" s="367"/>
      <c r="P1642" s="367"/>
      <c r="Q1642" s="367"/>
      <c r="R1642" s="367"/>
      <c r="S1642" s="367"/>
      <c r="T1642" s="367"/>
      <c r="U1642" s="367"/>
    </row>
    <row r="1643">
      <c r="A1643" s="367"/>
      <c r="B1643" s="367"/>
      <c r="C1643" s="367"/>
      <c r="D1643" s="367"/>
      <c r="E1643" s="368"/>
      <c r="F1643" s="368"/>
      <c r="G1643" s="367"/>
      <c r="H1643" s="367"/>
      <c r="I1643" s="367"/>
      <c r="J1643" s="367"/>
      <c r="K1643" s="367"/>
      <c r="L1643" s="367"/>
      <c r="M1643" s="367"/>
      <c r="N1643" s="367"/>
      <c r="O1643" s="367"/>
      <c r="P1643" s="367"/>
      <c r="Q1643" s="367"/>
      <c r="R1643" s="367"/>
      <c r="S1643" s="367"/>
      <c r="T1643" s="367"/>
      <c r="U1643" s="367"/>
    </row>
    <row r="1644">
      <c r="A1644" s="367"/>
      <c r="B1644" s="367"/>
      <c r="C1644" s="367"/>
      <c r="D1644" s="367"/>
      <c r="E1644" s="368"/>
      <c r="F1644" s="368"/>
      <c r="G1644" s="367"/>
      <c r="H1644" s="367"/>
      <c r="I1644" s="367"/>
      <c r="J1644" s="367"/>
      <c r="K1644" s="367"/>
      <c r="L1644" s="367"/>
      <c r="M1644" s="367"/>
      <c r="N1644" s="367"/>
      <c r="O1644" s="367"/>
      <c r="P1644" s="367"/>
      <c r="Q1644" s="367"/>
      <c r="R1644" s="367"/>
      <c r="S1644" s="367"/>
      <c r="T1644" s="367"/>
      <c r="U1644" s="367"/>
    </row>
    <row r="1645">
      <c r="A1645" s="367"/>
      <c r="B1645" s="367"/>
      <c r="C1645" s="367"/>
      <c r="D1645" s="367"/>
      <c r="E1645" s="368"/>
      <c r="F1645" s="368"/>
      <c r="G1645" s="367"/>
      <c r="H1645" s="367"/>
      <c r="I1645" s="367"/>
      <c r="J1645" s="367"/>
      <c r="K1645" s="367"/>
      <c r="L1645" s="367"/>
      <c r="M1645" s="367"/>
      <c r="N1645" s="367"/>
      <c r="O1645" s="367"/>
      <c r="P1645" s="367"/>
      <c r="Q1645" s="367"/>
      <c r="R1645" s="367"/>
      <c r="S1645" s="367"/>
      <c r="T1645" s="367"/>
      <c r="U1645" s="367"/>
    </row>
    <row r="1646">
      <c r="A1646" s="367"/>
      <c r="B1646" s="367"/>
      <c r="C1646" s="367"/>
      <c r="D1646" s="367"/>
      <c r="E1646" s="368"/>
      <c r="F1646" s="368"/>
      <c r="G1646" s="367"/>
      <c r="H1646" s="367"/>
      <c r="I1646" s="367"/>
      <c r="J1646" s="367"/>
      <c r="K1646" s="367"/>
      <c r="L1646" s="367"/>
      <c r="M1646" s="367"/>
      <c r="N1646" s="367"/>
      <c r="O1646" s="367"/>
      <c r="P1646" s="367"/>
      <c r="Q1646" s="367"/>
      <c r="R1646" s="367"/>
      <c r="S1646" s="367"/>
      <c r="T1646" s="367"/>
      <c r="U1646" s="367"/>
    </row>
    <row r="1647">
      <c r="A1647" s="367"/>
      <c r="B1647" s="367"/>
      <c r="C1647" s="367"/>
      <c r="D1647" s="367"/>
      <c r="E1647" s="368"/>
      <c r="F1647" s="368"/>
      <c r="G1647" s="367"/>
      <c r="H1647" s="367"/>
      <c r="I1647" s="367"/>
      <c r="J1647" s="367"/>
      <c r="K1647" s="367"/>
      <c r="L1647" s="367"/>
      <c r="M1647" s="367"/>
      <c r="N1647" s="367"/>
      <c r="O1647" s="367"/>
      <c r="P1647" s="367"/>
      <c r="Q1647" s="367"/>
      <c r="R1647" s="367"/>
      <c r="S1647" s="367"/>
      <c r="T1647" s="367"/>
      <c r="U1647" s="367"/>
    </row>
    <row r="1648">
      <c r="A1648" s="367"/>
      <c r="B1648" s="367"/>
      <c r="C1648" s="367"/>
      <c r="D1648" s="367"/>
      <c r="E1648" s="368"/>
      <c r="F1648" s="368"/>
      <c r="G1648" s="367"/>
      <c r="H1648" s="367"/>
      <c r="I1648" s="367"/>
      <c r="J1648" s="367"/>
      <c r="K1648" s="367"/>
      <c r="L1648" s="367"/>
      <c r="M1648" s="367"/>
      <c r="N1648" s="367"/>
      <c r="O1648" s="367"/>
      <c r="P1648" s="367"/>
      <c r="Q1648" s="367"/>
      <c r="R1648" s="367"/>
      <c r="S1648" s="367"/>
      <c r="T1648" s="367"/>
      <c r="U1648" s="367"/>
    </row>
    <row r="1649">
      <c r="A1649" s="367"/>
      <c r="B1649" s="367"/>
      <c r="C1649" s="367"/>
      <c r="D1649" s="367"/>
      <c r="E1649" s="368"/>
      <c r="F1649" s="368"/>
      <c r="G1649" s="367"/>
      <c r="H1649" s="367"/>
      <c r="I1649" s="367"/>
      <c r="J1649" s="367"/>
      <c r="K1649" s="367"/>
      <c r="L1649" s="367"/>
      <c r="M1649" s="367"/>
      <c r="N1649" s="367"/>
      <c r="O1649" s="367"/>
      <c r="P1649" s="367"/>
      <c r="Q1649" s="367"/>
      <c r="R1649" s="367"/>
      <c r="S1649" s="367"/>
      <c r="T1649" s="367"/>
      <c r="U1649" s="367"/>
    </row>
    <row r="1650">
      <c r="A1650" s="367"/>
      <c r="B1650" s="367"/>
      <c r="C1650" s="367"/>
      <c r="D1650" s="367"/>
      <c r="E1650" s="368"/>
      <c r="F1650" s="368"/>
      <c r="G1650" s="367"/>
      <c r="H1650" s="367"/>
      <c r="I1650" s="367"/>
      <c r="J1650" s="367"/>
      <c r="K1650" s="367"/>
      <c r="L1650" s="367"/>
      <c r="M1650" s="367"/>
      <c r="N1650" s="367"/>
      <c r="O1650" s="367"/>
      <c r="P1650" s="367"/>
      <c r="Q1650" s="367"/>
      <c r="R1650" s="367"/>
      <c r="S1650" s="367"/>
      <c r="T1650" s="367"/>
      <c r="U1650" s="367"/>
    </row>
    <row r="1651">
      <c r="A1651" s="367"/>
      <c r="B1651" s="367"/>
      <c r="C1651" s="367"/>
      <c r="D1651" s="367"/>
      <c r="E1651" s="368"/>
      <c r="F1651" s="368"/>
      <c r="G1651" s="367"/>
      <c r="H1651" s="367"/>
      <c r="I1651" s="367"/>
      <c r="J1651" s="367"/>
      <c r="K1651" s="367"/>
      <c r="L1651" s="367"/>
      <c r="M1651" s="367"/>
      <c r="N1651" s="367"/>
      <c r="O1651" s="367"/>
      <c r="P1651" s="367"/>
      <c r="Q1651" s="367"/>
      <c r="R1651" s="367"/>
      <c r="S1651" s="367"/>
      <c r="T1651" s="367"/>
      <c r="U1651" s="367"/>
    </row>
    <row r="1652">
      <c r="A1652" s="367"/>
      <c r="B1652" s="367"/>
      <c r="C1652" s="367"/>
      <c r="D1652" s="367"/>
      <c r="E1652" s="368"/>
      <c r="F1652" s="368"/>
      <c r="G1652" s="367"/>
      <c r="H1652" s="367"/>
      <c r="I1652" s="367"/>
      <c r="J1652" s="367"/>
      <c r="K1652" s="367"/>
      <c r="L1652" s="367"/>
      <c r="M1652" s="367"/>
      <c r="N1652" s="367"/>
      <c r="O1652" s="367"/>
      <c r="P1652" s="367"/>
      <c r="Q1652" s="367"/>
      <c r="R1652" s="367"/>
      <c r="S1652" s="367"/>
      <c r="T1652" s="367"/>
      <c r="U1652" s="367"/>
    </row>
    <row r="1653">
      <c r="A1653" s="367"/>
      <c r="B1653" s="367"/>
      <c r="C1653" s="367"/>
      <c r="D1653" s="367"/>
      <c r="E1653" s="368"/>
      <c r="F1653" s="368"/>
      <c r="G1653" s="367"/>
      <c r="H1653" s="367"/>
      <c r="I1653" s="367"/>
      <c r="J1653" s="367"/>
      <c r="K1653" s="367"/>
      <c r="L1653" s="367"/>
      <c r="M1653" s="367"/>
      <c r="N1653" s="367"/>
      <c r="O1653" s="367"/>
      <c r="P1653" s="367"/>
      <c r="Q1653" s="367"/>
      <c r="R1653" s="367"/>
      <c r="S1653" s="367"/>
      <c r="T1653" s="367"/>
      <c r="U1653" s="367"/>
    </row>
    <row r="1654">
      <c r="A1654" s="367"/>
      <c r="B1654" s="367"/>
      <c r="C1654" s="367"/>
      <c r="D1654" s="367"/>
      <c r="E1654" s="368"/>
      <c r="F1654" s="368"/>
      <c r="G1654" s="367"/>
      <c r="H1654" s="367"/>
      <c r="I1654" s="367"/>
      <c r="J1654" s="367"/>
      <c r="K1654" s="367"/>
      <c r="L1654" s="367"/>
      <c r="M1654" s="367"/>
      <c r="N1654" s="367"/>
      <c r="O1654" s="367"/>
      <c r="P1654" s="367"/>
      <c r="Q1654" s="367"/>
      <c r="R1654" s="367"/>
      <c r="S1654" s="367"/>
      <c r="T1654" s="367"/>
      <c r="U1654" s="367"/>
    </row>
    <row r="1655">
      <c r="A1655" s="367"/>
      <c r="B1655" s="367"/>
      <c r="C1655" s="367"/>
      <c r="D1655" s="367"/>
      <c r="E1655" s="368"/>
      <c r="F1655" s="368"/>
      <c r="G1655" s="367"/>
      <c r="H1655" s="367"/>
      <c r="I1655" s="367"/>
      <c r="J1655" s="367"/>
      <c r="K1655" s="367"/>
      <c r="L1655" s="367"/>
      <c r="M1655" s="367"/>
      <c r="N1655" s="367"/>
      <c r="O1655" s="367"/>
      <c r="P1655" s="367"/>
      <c r="Q1655" s="367"/>
      <c r="R1655" s="367"/>
      <c r="S1655" s="367"/>
      <c r="T1655" s="367"/>
      <c r="U1655" s="367"/>
    </row>
    <row r="1656">
      <c r="A1656" s="367"/>
      <c r="B1656" s="367"/>
      <c r="C1656" s="367"/>
      <c r="D1656" s="367"/>
      <c r="E1656" s="368"/>
      <c r="F1656" s="368"/>
      <c r="G1656" s="367"/>
      <c r="H1656" s="367"/>
      <c r="I1656" s="367"/>
      <c r="J1656" s="367"/>
      <c r="K1656" s="367"/>
      <c r="L1656" s="367"/>
      <c r="M1656" s="367"/>
      <c r="N1656" s="367"/>
      <c r="O1656" s="367"/>
      <c r="P1656" s="367"/>
      <c r="Q1656" s="367"/>
      <c r="R1656" s="367"/>
      <c r="S1656" s="367"/>
      <c r="T1656" s="367"/>
      <c r="U1656" s="367"/>
    </row>
    <row r="1657">
      <c r="A1657" s="367"/>
      <c r="B1657" s="367"/>
      <c r="C1657" s="367"/>
      <c r="D1657" s="367"/>
      <c r="E1657" s="368"/>
      <c r="F1657" s="368"/>
      <c r="G1657" s="367"/>
      <c r="H1657" s="367"/>
      <c r="I1657" s="367"/>
      <c r="J1657" s="367"/>
      <c r="K1657" s="367"/>
      <c r="L1657" s="367"/>
      <c r="M1657" s="367"/>
      <c r="N1657" s="367"/>
      <c r="O1657" s="367"/>
      <c r="P1657" s="367"/>
      <c r="Q1657" s="367"/>
      <c r="R1657" s="367"/>
      <c r="S1657" s="367"/>
      <c r="T1657" s="367"/>
      <c r="U1657" s="367"/>
    </row>
    <row r="1658">
      <c r="A1658" s="367"/>
      <c r="B1658" s="367"/>
      <c r="C1658" s="367"/>
      <c r="D1658" s="367"/>
      <c r="E1658" s="368"/>
      <c r="F1658" s="368"/>
      <c r="G1658" s="367"/>
      <c r="H1658" s="367"/>
      <c r="I1658" s="367"/>
      <c r="J1658" s="367"/>
      <c r="K1658" s="367"/>
      <c r="L1658" s="367"/>
      <c r="M1658" s="367"/>
      <c r="N1658" s="367"/>
      <c r="O1658" s="367"/>
      <c r="P1658" s="367"/>
      <c r="Q1658" s="367"/>
      <c r="R1658" s="367"/>
      <c r="S1658" s="367"/>
      <c r="T1658" s="367"/>
      <c r="U1658" s="367"/>
    </row>
    <row r="1659">
      <c r="A1659" s="367"/>
      <c r="B1659" s="367"/>
      <c r="C1659" s="367"/>
      <c r="D1659" s="367"/>
      <c r="E1659" s="368"/>
      <c r="F1659" s="368"/>
      <c r="G1659" s="367"/>
      <c r="H1659" s="367"/>
      <c r="I1659" s="367"/>
      <c r="J1659" s="367"/>
      <c r="K1659" s="367"/>
      <c r="L1659" s="367"/>
      <c r="M1659" s="367"/>
      <c r="N1659" s="367"/>
      <c r="O1659" s="367"/>
      <c r="P1659" s="367"/>
      <c r="Q1659" s="367"/>
      <c r="R1659" s="367"/>
      <c r="S1659" s="367"/>
      <c r="T1659" s="367"/>
      <c r="U1659" s="367"/>
    </row>
    <row r="1660">
      <c r="A1660" s="367"/>
      <c r="B1660" s="367"/>
      <c r="C1660" s="367"/>
      <c r="D1660" s="367"/>
      <c r="E1660" s="368"/>
      <c r="F1660" s="368"/>
      <c r="G1660" s="367"/>
      <c r="H1660" s="367"/>
      <c r="I1660" s="367"/>
      <c r="J1660" s="367"/>
      <c r="K1660" s="367"/>
      <c r="L1660" s="367"/>
      <c r="M1660" s="367"/>
      <c r="N1660" s="367"/>
      <c r="O1660" s="367"/>
      <c r="P1660" s="367"/>
      <c r="Q1660" s="367"/>
      <c r="R1660" s="367"/>
      <c r="S1660" s="367"/>
      <c r="T1660" s="367"/>
      <c r="U1660" s="367"/>
    </row>
    <row r="1661">
      <c r="A1661" s="367"/>
      <c r="B1661" s="367"/>
      <c r="C1661" s="367"/>
      <c r="D1661" s="367"/>
      <c r="E1661" s="368"/>
      <c r="F1661" s="368"/>
      <c r="G1661" s="367"/>
      <c r="H1661" s="367"/>
      <c r="I1661" s="367"/>
      <c r="J1661" s="367"/>
      <c r="K1661" s="367"/>
      <c r="L1661" s="367"/>
      <c r="M1661" s="367"/>
      <c r="N1661" s="367"/>
      <c r="O1661" s="367"/>
      <c r="P1661" s="367"/>
      <c r="Q1661" s="367"/>
      <c r="R1661" s="367"/>
      <c r="S1661" s="367"/>
      <c r="T1661" s="367"/>
      <c r="U1661" s="367"/>
    </row>
    <row r="1662">
      <c r="A1662" s="367"/>
      <c r="B1662" s="367"/>
      <c r="C1662" s="367"/>
      <c r="D1662" s="367"/>
      <c r="E1662" s="368"/>
      <c r="F1662" s="368"/>
      <c r="G1662" s="367"/>
      <c r="H1662" s="367"/>
      <c r="I1662" s="367"/>
      <c r="J1662" s="367"/>
      <c r="K1662" s="367"/>
      <c r="L1662" s="367"/>
      <c r="M1662" s="367"/>
      <c r="N1662" s="367"/>
      <c r="O1662" s="367"/>
      <c r="P1662" s="367"/>
      <c r="Q1662" s="367"/>
      <c r="R1662" s="367"/>
      <c r="S1662" s="367"/>
      <c r="T1662" s="367"/>
      <c r="U1662" s="367"/>
    </row>
    <row r="1663">
      <c r="A1663" s="367"/>
      <c r="B1663" s="367"/>
      <c r="C1663" s="367"/>
      <c r="D1663" s="367"/>
      <c r="E1663" s="368"/>
      <c r="F1663" s="368"/>
      <c r="G1663" s="367"/>
      <c r="H1663" s="367"/>
      <c r="I1663" s="367"/>
      <c r="J1663" s="367"/>
      <c r="K1663" s="367"/>
      <c r="L1663" s="367"/>
      <c r="M1663" s="367"/>
      <c r="N1663" s="367"/>
      <c r="O1663" s="367"/>
      <c r="P1663" s="367"/>
      <c r="Q1663" s="367"/>
      <c r="R1663" s="367"/>
      <c r="S1663" s="367"/>
      <c r="T1663" s="367"/>
      <c r="U1663" s="367"/>
    </row>
    <row r="1664">
      <c r="A1664" s="367"/>
      <c r="B1664" s="367"/>
      <c r="C1664" s="367"/>
      <c r="D1664" s="367"/>
      <c r="E1664" s="368"/>
      <c r="F1664" s="368"/>
      <c r="G1664" s="367"/>
      <c r="H1664" s="367"/>
      <c r="I1664" s="367"/>
      <c r="J1664" s="367"/>
      <c r="K1664" s="367"/>
      <c r="L1664" s="367"/>
      <c r="M1664" s="367"/>
      <c r="N1664" s="367"/>
      <c r="O1664" s="367"/>
      <c r="P1664" s="367"/>
      <c r="Q1664" s="367"/>
      <c r="R1664" s="367"/>
      <c r="S1664" s="367"/>
      <c r="T1664" s="367"/>
      <c r="U1664" s="367"/>
    </row>
    <row r="1665">
      <c r="A1665" s="367"/>
      <c r="B1665" s="367"/>
      <c r="C1665" s="367"/>
      <c r="D1665" s="367"/>
      <c r="E1665" s="368"/>
      <c r="F1665" s="368"/>
      <c r="G1665" s="367"/>
      <c r="H1665" s="367"/>
      <c r="I1665" s="367"/>
      <c r="J1665" s="367"/>
      <c r="K1665" s="367"/>
      <c r="L1665" s="367"/>
      <c r="M1665" s="367"/>
      <c r="N1665" s="367"/>
      <c r="O1665" s="367"/>
      <c r="P1665" s="367"/>
      <c r="Q1665" s="367"/>
      <c r="R1665" s="367"/>
      <c r="S1665" s="367"/>
      <c r="T1665" s="367"/>
      <c r="U1665" s="367"/>
    </row>
    <row r="1666">
      <c r="A1666" s="367"/>
      <c r="B1666" s="367"/>
      <c r="C1666" s="367"/>
      <c r="D1666" s="367"/>
      <c r="E1666" s="368"/>
      <c r="F1666" s="368"/>
      <c r="G1666" s="367"/>
      <c r="H1666" s="367"/>
      <c r="I1666" s="367"/>
      <c r="J1666" s="367"/>
      <c r="K1666" s="367"/>
      <c r="L1666" s="367"/>
      <c r="M1666" s="367"/>
      <c r="N1666" s="367"/>
      <c r="O1666" s="367"/>
      <c r="P1666" s="367"/>
      <c r="Q1666" s="367"/>
      <c r="R1666" s="367"/>
      <c r="S1666" s="367"/>
      <c r="T1666" s="367"/>
      <c r="U1666" s="367"/>
    </row>
    <row r="1667">
      <c r="A1667" s="367"/>
      <c r="B1667" s="367"/>
      <c r="C1667" s="367"/>
      <c r="D1667" s="367"/>
      <c r="E1667" s="368"/>
      <c r="F1667" s="368"/>
      <c r="G1667" s="367"/>
      <c r="H1667" s="367"/>
      <c r="I1667" s="367"/>
      <c r="J1667" s="367"/>
      <c r="K1667" s="367"/>
      <c r="L1667" s="367"/>
      <c r="M1667" s="367"/>
      <c r="N1667" s="367"/>
      <c r="O1667" s="367"/>
      <c r="P1667" s="367"/>
      <c r="Q1667" s="367"/>
      <c r="R1667" s="367"/>
      <c r="S1667" s="367"/>
      <c r="T1667" s="367"/>
      <c r="U1667" s="367"/>
    </row>
    <row r="1668">
      <c r="A1668" s="367"/>
      <c r="B1668" s="367"/>
      <c r="C1668" s="367"/>
      <c r="D1668" s="367"/>
      <c r="E1668" s="368"/>
      <c r="F1668" s="368"/>
      <c r="G1668" s="367"/>
      <c r="H1668" s="367"/>
      <c r="I1668" s="367"/>
      <c r="J1668" s="367"/>
      <c r="K1668" s="367"/>
      <c r="L1668" s="367"/>
      <c r="M1668" s="367"/>
      <c r="N1668" s="367"/>
      <c r="O1668" s="367"/>
      <c r="P1668" s="367"/>
      <c r="Q1668" s="367"/>
      <c r="R1668" s="367"/>
      <c r="S1668" s="367"/>
      <c r="T1668" s="367"/>
      <c r="U1668" s="367"/>
    </row>
    <row r="1669">
      <c r="A1669" s="367"/>
      <c r="B1669" s="367"/>
      <c r="C1669" s="367"/>
      <c r="D1669" s="367"/>
      <c r="E1669" s="368"/>
      <c r="F1669" s="368"/>
      <c r="G1669" s="367"/>
      <c r="H1669" s="367"/>
      <c r="I1669" s="367"/>
      <c r="J1669" s="367"/>
      <c r="K1669" s="367"/>
      <c r="L1669" s="367"/>
      <c r="M1669" s="367"/>
      <c r="N1669" s="367"/>
      <c r="O1669" s="367"/>
      <c r="P1669" s="367"/>
      <c r="Q1669" s="367"/>
      <c r="R1669" s="367"/>
      <c r="S1669" s="367"/>
      <c r="T1669" s="367"/>
      <c r="U1669" s="367"/>
    </row>
    <row r="1670">
      <c r="A1670" s="367"/>
      <c r="B1670" s="367"/>
      <c r="C1670" s="367"/>
      <c r="D1670" s="367"/>
      <c r="E1670" s="368"/>
      <c r="F1670" s="368"/>
      <c r="G1670" s="367"/>
      <c r="H1670" s="367"/>
      <c r="I1670" s="367"/>
      <c r="J1670" s="367"/>
      <c r="K1670" s="367"/>
      <c r="L1670" s="367"/>
      <c r="M1670" s="367"/>
      <c r="N1670" s="367"/>
      <c r="O1670" s="367"/>
      <c r="P1670" s="367"/>
      <c r="Q1670" s="367"/>
      <c r="R1670" s="367"/>
      <c r="S1670" s="367"/>
      <c r="T1670" s="367"/>
      <c r="U1670" s="367"/>
    </row>
    <row r="1671">
      <c r="A1671" s="367"/>
      <c r="B1671" s="367"/>
      <c r="C1671" s="367"/>
      <c r="D1671" s="367"/>
      <c r="E1671" s="368"/>
      <c r="F1671" s="368"/>
      <c r="G1671" s="367"/>
      <c r="H1671" s="367"/>
      <c r="I1671" s="367"/>
      <c r="J1671" s="367"/>
      <c r="K1671" s="367"/>
      <c r="L1671" s="367"/>
      <c r="M1671" s="367"/>
      <c r="N1671" s="367"/>
      <c r="O1671" s="367"/>
      <c r="P1671" s="367"/>
      <c r="Q1671" s="367"/>
      <c r="R1671" s="367"/>
      <c r="S1671" s="367"/>
      <c r="T1671" s="367"/>
      <c r="U1671" s="367"/>
    </row>
    <row r="1672">
      <c r="A1672" s="367"/>
      <c r="B1672" s="367"/>
      <c r="C1672" s="367"/>
      <c r="D1672" s="367"/>
      <c r="E1672" s="368"/>
      <c r="F1672" s="368"/>
      <c r="G1672" s="367"/>
      <c r="H1672" s="367"/>
      <c r="I1672" s="367"/>
      <c r="J1672" s="367"/>
      <c r="K1672" s="367"/>
      <c r="L1672" s="367"/>
      <c r="M1672" s="367"/>
      <c r="N1672" s="367"/>
      <c r="O1672" s="367"/>
      <c r="P1672" s="367"/>
      <c r="Q1672" s="367"/>
      <c r="R1672" s="367"/>
      <c r="S1672" s="367"/>
      <c r="T1672" s="367"/>
      <c r="U1672" s="367"/>
    </row>
    <row r="1673">
      <c r="A1673" s="367"/>
      <c r="B1673" s="367"/>
      <c r="C1673" s="367"/>
      <c r="D1673" s="367"/>
      <c r="E1673" s="368"/>
      <c r="F1673" s="368"/>
      <c r="G1673" s="367"/>
      <c r="H1673" s="367"/>
      <c r="I1673" s="367"/>
      <c r="J1673" s="367"/>
      <c r="K1673" s="367"/>
      <c r="L1673" s="367"/>
      <c r="M1673" s="367"/>
      <c r="N1673" s="367"/>
      <c r="O1673" s="367"/>
      <c r="P1673" s="367"/>
      <c r="Q1673" s="367"/>
      <c r="R1673" s="367"/>
      <c r="S1673" s="367"/>
      <c r="T1673" s="367"/>
      <c r="U1673" s="367"/>
    </row>
    <row r="1674">
      <c r="A1674" s="367"/>
      <c r="B1674" s="367"/>
      <c r="C1674" s="367"/>
      <c r="D1674" s="367"/>
      <c r="E1674" s="368"/>
      <c r="F1674" s="368"/>
      <c r="G1674" s="367"/>
      <c r="H1674" s="367"/>
      <c r="I1674" s="367"/>
      <c r="J1674" s="367"/>
      <c r="K1674" s="367"/>
      <c r="L1674" s="367"/>
      <c r="M1674" s="367"/>
      <c r="N1674" s="367"/>
      <c r="O1674" s="367"/>
      <c r="P1674" s="367"/>
      <c r="Q1674" s="367"/>
      <c r="R1674" s="367"/>
      <c r="S1674" s="367"/>
      <c r="T1674" s="367"/>
      <c r="U1674" s="367"/>
    </row>
    <row r="1675">
      <c r="A1675" s="367"/>
      <c r="B1675" s="367"/>
      <c r="C1675" s="367"/>
      <c r="D1675" s="367"/>
      <c r="E1675" s="368"/>
      <c r="F1675" s="368"/>
      <c r="G1675" s="367"/>
      <c r="H1675" s="367"/>
      <c r="I1675" s="367"/>
      <c r="J1675" s="367"/>
      <c r="K1675" s="367"/>
      <c r="L1675" s="367"/>
      <c r="M1675" s="367"/>
      <c r="N1675" s="367"/>
      <c r="O1675" s="367"/>
      <c r="P1675" s="367"/>
      <c r="Q1675" s="367"/>
      <c r="R1675" s="367"/>
      <c r="S1675" s="367"/>
      <c r="T1675" s="367"/>
      <c r="U1675" s="367"/>
    </row>
    <row r="1676">
      <c r="A1676" s="367"/>
      <c r="B1676" s="367"/>
      <c r="C1676" s="367"/>
      <c r="D1676" s="367"/>
      <c r="E1676" s="368"/>
      <c r="F1676" s="368"/>
      <c r="G1676" s="367"/>
      <c r="H1676" s="367"/>
      <c r="I1676" s="367"/>
      <c r="J1676" s="367"/>
      <c r="K1676" s="367"/>
      <c r="L1676" s="367"/>
      <c r="M1676" s="367"/>
      <c r="N1676" s="367"/>
      <c r="O1676" s="367"/>
      <c r="P1676" s="367"/>
      <c r="Q1676" s="367"/>
      <c r="R1676" s="367"/>
      <c r="S1676" s="367"/>
      <c r="T1676" s="367"/>
      <c r="U1676" s="367"/>
    </row>
    <row r="1677">
      <c r="A1677" s="367"/>
      <c r="B1677" s="367"/>
      <c r="C1677" s="367"/>
      <c r="D1677" s="367"/>
      <c r="E1677" s="368"/>
      <c r="F1677" s="368"/>
      <c r="G1677" s="367"/>
      <c r="H1677" s="367"/>
      <c r="I1677" s="367"/>
      <c r="J1677" s="367"/>
      <c r="K1677" s="367"/>
      <c r="L1677" s="367"/>
      <c r="M1677" s="367"/>
      <c r="N1677" s="367"/>
      <c r="O1677" s="367"/>
      <c r="P1677" s="367"/>
      <c r="Q1677" s="367"/>
      <c r="R1677" s="367"/>
      <c r="S1677" s="367"/>
      <c r="T1677" s="367"/>
      <c r="U1677" s="367"/>
    </row>
    <row r="1678">
      <c r="A1678" s="367"/>
      <c r="B1678" s="367"/>
      <c r="C1678" s="367"/>
      <c r="D1678" s="367"/>
      <c r="E1678" s="368"/>
      <c r="F1678" s="368"/>
      <c r="G1678" s="367"/>
      <c r="H1678" s="367"/>
      <c r="I1678" s="367"/>
      <c r="J1678" s="367"/>
      <c r="K1678" s="367"/>
      <c r="L1678" s="367"/>
      <c r="M1678" s="367"/>
      <c r="N1678" s="367"/>
      <c r="O1678" s="367"/>
      <c r="P1678" s="367"/>
      <c r="Q1678" s="367"/>
      <c r="R1678" s="367"/>
      <c r="S1678" s="367"/>
      <c r="T1678" s="367"/>
      <c r="U1678" s="367"/>
    </row>
    <row r="1679">
      <c r="A1679" s="367"/>
      <c r="B1679" s="367"/>
      <c r="C1679" s="367"/>
      <c r="D1679" s="367"/>
      <c r="E1679" s="368"/>
      <c r="F1679" s="368"/>
      <c r="G1679" s="367"/>
      <c r="H1679" s="367"/>
      <c r="I1679" s="367"/>
      <c r="J1679" s="367"/>
      <c r="K1679" s="367"/>
      <c r="L1679" s="367"/>
      <c r="M1679" s="367"/>
      <c r="N1679" s="367"/>
      <c r="O1679" s="367"/>
      <c r="P1679" s="367"/>
      <c r="Q1679" s="367"/>
      <c r="R1679" s="367"/>
      <c r="S1679" s="367"/>
      <c r="T1679" s="367"/>
      <c r="U1679" s="367"/>
    </row>
    <row r="1680">
      <c r="A1680" s="367"/>
      <c r="B1680" s="367"/>
      <c r="C1680" s="367"/>
      <c r="D1680" s="367"/>
      <c r="E1680" s="368"/>
      <c r="F1680" s="368"/>
      <c r="G1680" s="367"/>
      <c r="H1680" s="367"/>
      <c r="I1680" s="367"/>
      <c r="J1680" s="367"/>
      <c r="K1680" s="367"/>
      <c r="L1680" s="367"/>
      <c r="M1680" s="367"/>
      <c r="N1680" s="367"/>
      <c r="O1680" s="367"/>
      <c r="P1680" s="367"/>
      <c r="Q1680" s="367"/>
      <c r="R1680" s="367"/>
      <c r="S1680" s="367"/>
      <c r="T1680" s="367"/>
      <c r="U1680" s="367"/>
    </row>
    <row r="1681">
      <c r="A1681" s="367"/>
      <c r="B1681" s="367"/>
      <c r="C1681" s="367"/>
      <c r="D1681" s="367"/>
      <c r="E1681" s="368"/>
      <c r="F1681" s="368"/>
      <c r="G1681" s="367"/>
      <c r="H1681" s="367"/>
      <c r="I1681" s="367"/>
      <c r="J1681" s="367"/>
      <c r="K1681" s="367"/>
      <c r="L1681" s="367"/>
      <c r="M1681" s="367"/>
      <c r="N1681" s="367"/>
      <c r="O1681" s="367"/>
      <c r="P1681" s="367"/>
      <c r="Q1681" s="367"/>
      <c r="R1681" s="367"/>
      <c r="S1681" s="367"/>
      <c r="T1681" s="367"/>
      <c r="U1681" s="367"/>
    </row>
    <row r="1682">
      <c r="A1682" s="367"/>
      <c r="B1682" s="367"/>
      <c r="C1682" s="367"/>
      <c r="D1682" s="367"/>
      <c r="E1682" s="368"/>
      <c r="F1682" s="368"/>
      <c r="G1682" s="367"/>
      <c r="H1682" s="367"/>
      <c r="I1682" s="367"/>
      <c r="J1682" s="367"/>
      <c r="K1682" s="367"/>
      <c r="L1682" s="367"/>
      <c r="M1682" s="367"/>
      <c r="N1682" s="367"/>
      <c r="O1682" s="367"/>
      <c r="P1682" s="367"/>
      <c r="Q1682" s="367"/>
      <c r="R1682" s="367"/>
      <c r="S1682" s="367"/>
      <c r="T1682" s="367"/>
      <c r="U1682" s="367"/>
    </row>
    <row r="1683">
      <c r="A1683" s="367"/>
      <c r="B1683" s="367"/>
      <c r="C1683" s="367"/>
      <c r="D1683" s="367"/>
      <c r="E1683" s="368"/>
      <c r="F1683" s="368"/>
      <c r="G1683" s="367"/>
      <c r="H1683" s="367"/>
      <c r="I1683" s="367"/>
      <c r="J1683" s="367"/>
      <c r="K1683" s="367"/>
      <c r="L1683" s="367"/>
      <c r="M1683" s="367"/>
      <c r="N1683" s="367"/>
      <c r="O1683" s="367"/>
      <c r="P1683" s="367"/>
      <c r="Q1683" s="367"/>
      <c r="R1683" s="367"/>
      <c r="S1683" s="367"/>
      <c r="T1683" s="367"/>
      <c r="U1683" s="367"/>
    </row>
    <row r="1684">
      <c r="A1684" s="367"/>
      <c r="B1684" s="367"/>
      <c r="C1684" s="367"/>
      <c r="D1684" s="367"/>
      <c r="E1684" s="368"/>
      <c r="F1684" s="368"/>
      <c r="G1684" s="367"/>
      <c r="H1684" s="367"/>
      <c r="I1684" s="367"/>
      <c r="J1684" s="367"/>
      <c r="K1684" s="367"/>
      <c r="L1684" s="367"/>
      <c r="M1684" s="367"/>
      <c r="N1684" s="367"/>
      <c r="O1684" s="367"/>
      <c r="P1684" s="367"/>
      <c r="Q1684" s="367"/>
      <c r="R1684" s="367"/>
      <c r="S1684" s="367"/>
      <c r="T1684" s="367"/>
      <c r="U1684" s="367"/>
    </row>
    <row r="1685">
      <c r="A1685" s="367"/>
      <c r="B1685" s="367"/>
      <c r="C1685" s="367"/>
      <c r="D1685" s="367"/>
      <c r="E1685" s="368"/>
      <c r="F1685" s="368"/>
      <c r="G1685" s="367"/>
      <c r="H1685" s="367"/>
      <c r="I1685" s="367"/>
      <c r="J1685" s="367"/>
      <c r="K1685" s="367"/>
      <c r="L1685" s="367"/>
      <c r="M1685" s="367"/>
      <c r="N1685" s="367"/>
      <c r="O1685" s="367"/>
      <c r="P1685" s="367"/>
      <c r="Q1685" s="367"/>
      <c r="R1685" s="367"/>
      <c r="S1685" s="367"/>
      <c r="T1685" s="367"/>
      <c r="U1685" s="367"/>
    </row>
    <row r="1686">
      <c r="A1686" s="367"/>
      <c r="B1686" s="367"/>
      <c r="C1686" s="367"/>
      <c r="D1686" s="367"/>
      <c r="E1686" s="368"/>
      <c r="F1686" s="368"/>
      <c r="G1686" s="367"/>
      <c r="H1686" s="367"/>
      <c r="I1686" s="367"/>
      <c r="J1686" s="367"/>
      <c r="K1686" s="367"/>
      <c r="L1686" s="367"/>
      <c r="M1686" s="367"/>
      <c r="N1686" s="367"/>
      <c r="O1686" s="367"/>
      <c r="P1686" s="367"/>
      <c r="Q1686" s="367"/>
      <c r="R1686" s="367"/>
      <c r="S1686" s="367"/>
      <c r="T1686" s="367"/>
      <c r="U1686" s="367"/>
    </row>
    <row r="1687">
      <c r="A1687" s="367"/>
      <c r="B1687" s="367"/>
      <c r="C1687" s="367"/>
      <c r="D1687" s="367"/>
      <c r="E1687" s="368"/>
      <c r="F1687" s="368"/>
      <c r="G1687" s="367"/>
      <c r="H1687" s="367"/>
      <c r="I1687" s="367"/>
      <c r="J1687" s="367"/>
      <c r="K1687" s="367"/>
      <c r="L1687" s="367"/>
      <c r="M1687" s="367"/>
      <c r="N1687" s="367"/>
      <c r="O1687" s="367"/>
      <c r="P1687" s="367"/>
      <c r="Q1687" s="367"/>
      <c r="R1687" s="367"/>
      <c r="S1687" s="367"/>
      <c r="T1687" s="367"/>
      <c r="U1687" s="367"/>
    </row>
    <row r="1688">
      <c r="A1688" s="367"/>
      <c r="B1688" s="367"/>
      <c r="C1688" s="367"/>
      <c r="D1688" s="367"/>
      <c r="E1688" s="368"/>
      <c r="F1688" s="368"/>
      <c r="G1688" s="367"/>
      <c r="H1688" s="367"/>
      <c r="I1688" s="367"/>
      <c r="J1688" s="367"/>
      <c r="K1688" s="367"/>
      <c r="L1688" s="367"/>
      <c r="M1688" s="367"/>
      <c r="N1688" s="367"/>
      <c r="O1688" s="367"/>
      <c r="P1688" s="367"/>
      <c r="Q1688" s="367"/>
      <c r="R1688" s="367"/>
      <c r="S1688" s="367"/>
      <c r="T1688" s="367"/>
      <c r="U1688" s="367"/>
    </row>
    <row r="1689">
      <c r="A1689" s="367"/>
      <c r="B1689" s="367"/>
      <c r="C1689" s="367"/>
      <c r="D1689" s="367"/>
      <c r="E1689" s="368"/>
      <c r="F1689" s="368"/>
      <c r="G1689" s="367"/>
      <c r="H1689" s="367"/>
      <c r="I1689" s="367"/>
      <c r="J1689" s="367"/>
      <c r="K1689" s="367"/>
      <c r="L1689" s="367"/>
      <c r="M1689" s="367"/>
      <c r="N1689" s="367"/>
      <c r="O1689" s="367"/>
      <c r="P1689" s="367"/>
      <c r="Q1689" s="367"/>
      <c r="R1689" s="367"/>
      <c r="S1689" s="367"/>
      <c r="T1689" s="367"/>
      <c r="U1689" s="367"/>
    </row>
    <row r="1690">
      <c r="A1690" s="367"/>
      <c r="B1690" s="367"/>
      <c r="C1690" s="367"/>
      <c r="D1690" s="367"/>
      <c r="E1690" s="368"/>
      <c r="F1690" s="368"/>
      <c r="G1690" s="367"/>
      <c r="H1690" s="367"/>
      <c r="I1690" s="367"/>
      <c r="J1690" s="367"/>
      <c r="K1690" s="367"/>
      <c r="L1690" s="367"/>
      <c r="M1690" s="367"/>
      <c r="N1690" s="367"/>
      <c r="O1690" s="367"/>
      <c r="P1690" s="367"/>
      <c r="Q1690" s="367"/>
      <c r="R1690" s="367"/>
      <c r="S1690" s="367"/>
      <c r="T1690" s="367"/>
      <c r="U1690" s="367"/>
    </row>
    <row r="1691">
      <c r="A1691" s="367"/>
      <c r="B1691" s="367"/>
      <c r="C1691" s="367"/>
      <c r="D1691" s="367"/>
      <c r="E1691" s="368"/>
      <c r="F1691" s="368"/>
      <c r="G1691" s="367"/>
      <c r="H1691" s="367"/>
      <c r="I1691" s="367"/>
      <c r="J1691" s="367"/>
      <c r="K1691" s="367"/>
      <c r="L1691" s="367"/>
      <c r="M1691" s="367"/>
      <c r="N1691" s="367"/>
      <c r="O1691" s="367"/>
      <c r="P1691" s="367"/>
      <c r="Q1691" s="367"/>
      <c r="R1691" s="367"/>
      <c r="S1691" s="367"/>
      <c r="T1691" s="367"/>
      <c r="U1691" s="367"/>
    </row>
    <row r="1692">
      <c r="A1692" s="367"/>
      <c r="B1692" s="367"/>
      <c r="C1692" s="367"/>
      <c r="D1692" s="367"/>
      <c r="E1692" s="368"/>
      <c r="F1692" s="368"/>
      <c r="G1692" s="367"/>
      <c r="H1692" s="367"/>
      <c r="I1692" s="367"/>
      <c r="J1692" s="367"/>
      <c r="K1692" s="367"/>
      <c r="L1692" s="367"/>
      <c r="M1692" s="367"/>
      <c r="N1692" s="367"/>
      <c r="O1692" s="367"/>
      <c r="P1692" s="367"/>
      <c r="Q1692" s="367"/>
      <c r="R1692" s="367"/>
      <c r="S1692" s="367"/>
      <c r="T1692" s="367"/>
      <c r="U1692" s="367"/>
    </row>
    <row r="1693">
      <c r="A1693" s="367"/>
      <c r="B1693" s="367"/>
      <c r="C1693" s="367"/>
      <c r="D1693" s="367"/>
      <c r="E1693" s="368"/>
      <c r="F1693" s="368"/>
      <c r="G1693" s="367"/>
      <c r="H1693" s="367"/>
      <c r="I1693" s="367"/>
      <c r="J1693" s="367"/>
      <c r="K1693" s="367"/>
      <c r="L1693" s="367"/>
      <c r="M1693" s="367"/>
      <c r="N1693" s="367"/>
      <c r="O1693" s="367"/>
      <c r="P1693" s="367"/>
      <c r="Q1693" s="367"/>
      <c r="R1693" s="367"/>
      <c r="S1693" s="367"/>
      <c r="T1693" s="367"/>
      <c r="U1693" s="367"/>
    </row>
    <row r="1694">
      <c r="A1694" s="367"/>
      <c r="B1694" s="367"/>
      <c r="C1694" s="367"/>
      <c r="D1694" s="367"/>
      <c r="E1694" s="368"/>
      <c r="F1694" s="368"/>
      <c r="G1694" s="367"/>
      <c r="H1694" s="367"/>
      <c r="I1694" s="367"/>
      <c r="J1694" s="367"/>
      <c r="K1694" s="367"/>
      <c r="L1694" s="367"/>
      <c r="M1694" s="367"/>
      <c r="N1694" s="367"/>
      <c r="O1694" s="367"/>
      <c r="P1694" s="367"/>
      <c r="Q1694" s="367"/>
      <c r="R1694" s="367"/>
      <c r="S1694" s="367"/>
      <c r="T1694" s="367"/>
      <c r="U1694" s="367"/>
    </row>
    <row r="1695">
      <c r="A1695" s="367"/>
      <c r="B1695" s="367"/>
      <c r="C1695" s="367"/>
      <c r="D1695" s="367"/>
      <c r="E1695" s="368"/>
      <c r="F1695" s="368"/>
      <c r="G1695" s="367"/>
      <c r="H1695" s="367"/>
      <c r="I1695" s="367"/>
      <c r="J1695" s="367"/>
      <c r="K1695" s="367"/>
      <c r="L1695" s="367"/>
      <c r="M1695" s="367"/>
      <c r="N1695" s="367"/>
      <c r="O1695" s="367"/>
      <c r="P1695" s="367"/>
      <c r="Q1695" s="367"/>
      <c r="R1695" s="367"/>
      <c r="S1695" s="367"/>
      <c r="T1695" s="367"/>
      <c r="U1695" s="367"/>
    </row>
    <row r="1696">
      <c r="A1696" s="367"/>
      <c r="B1696" s="367"/>
      <c r="C1696" s="367"/>
      <c r="D1696" s="367"/>
      <c r="E1696" s="368"/>
      <c r="F1696" s="368"/>
      <c r="G1696" s="367"/>
      <c r="H1696" s="367"/>
      <c r="I1696" s="367"/>
      <c r="J1696" s="367"/>
      <c r="K1696" s="367"/>
      <c r="L1696" s="367"/>
      <c r="M1696" s="367"/>
      <c r="N1696" s="367"/>
      <c r="O1696" s="367"/>
      <c r="P1696" s="367"/>
      <c r="Q1696" s="367"/>
      <c r="R1696" s="367"/>
      <c r="S1696" s="367"/>
      <c r="T1696" s="367"/>
      <c r="U1696" s="367"/>
    </row>
    <row r="1697">
      <c r="A1697" s="367"/>
      <c r="B1697" s="367"/>
      <c r="C1697" s="367"/>
      <c r="D1697" s="367"/>
      <c r="E1697" s="368"/>
      <c r="F1697" s="368"/>
      <c r="G1697" s="367"/>
      <c r="H1697" s="367"/>
      <c r="I1697" s="367"/>
      <c r="J1697" s="367"/>
      <c r="K1697" s="367"/>
      <c r="L1697" s="367"/>
      <c r="M1697" s="367"/>
      <c r="N1697" s="367"/>
      <c r="O1697" s="367"/>
      <c r="P1697" s="367"/>
      <c r="Q1697" s="367"/>
      <c r="R1697" s="367"/>
      <c r="S1697" s="367"/>
      <c r="T1697" s="367"/>
      <c r="U1697" s="367"/>
    </row>
    <row r="1698">
      <c r="A1698" s="367"/>
      <c r="B1698" s="367"/>
      <c r="C1698" s="367"/>
      <c r="D1698" s="367"/>
      <c r="E1698" s="368"/>
      <c r="F1698" s="368"/>
      <c r="G1698" s="367"/>
      <c r="H1698" s="367"/>
      <c r="I1698" s="367"/>
      <c r="J1698" s="367"/>
      <c r="K1698" s="367"/>
      <c r="L1698" s="367"/>
      <c r="M1698" s="367"/>
      <c r="N1698" s="367"/>
      <c r="O1698" s="367"/>
      <c r="P1698" s="367"/>
      <c r="Q1698" s="367"/>
      <c r="R1698" s="367"/>
      <c r="S1698" s="367"/>
      <c r="T1698" s="367"/>
      <c r="U1698" s="367"/>
    </row>
    <row r="1699">
      <c r="A1699" s="367"/>
      <c r="B1699" s="367"/>
      <c r="C1699" s="367"/>
      <c r="D1699" s="367"/>
      <c r="E1699" s="368"/>
      <c r="F1699" s="368"/>
      <c r="G1699" s="367"/>
      <c r="H1699" s="367"/>
      <c r="I1699" s="367"/>
      <c r="J1699" s="367"/>
      <c r="K1699" s="367"/>
      <c r="L1699" s="367"/>
      <c r="M1699" s="367"/>
      <c r="N1699" s="367"/>
      <c r="O1699" s="367"/>
      <c r="P1699" s="367"/>
      <c r="Q1699" s="367"/>
      <c r="R1699" s="367"/>
      <c r="S1699" s="367"/>
      <c r="T1699" s="367"/>
      <c r="U1699" s="367"/>
    </row>
    <row r="1700">
      <c r="A1700" s="367"/>
      <c r="B1700" s="367"/>
      <c r="C1700" s="367"/>
      <c r="D1700" s="367"/>
      <c r="E1700" s="368"/>
      <c r="F1700" s="368"/>
      <c r="G1700" s="367"/>
      <c r="H1700" s="367"/>
      <c r="I1700" s="367"/>
      <c r="J1700" s="367"/>
      <c r="K1700" s="367"/>
      <c r="L1700" s="367"/>
      <c r="M1700" s="367"/>
      <c r="N1700" s="367"/>
      <c r="O1700" s="367"/>
      <c r="P1700" s="367"/>
      <c r="Q1700" s="367"/>
      <c r="R1700" s="367"/>
      <c r="S1700" s="367"/>
      <c r="T1700" s="367"/>
      <c r="U1700" s="367"/>
    </row>
    <row r="1701">
      <c r="A1701" s="367"/>
      <c r="B1701" s="367"/>
      <c r="C1701" s="367"/>
      <c r="D1701" s="367"/>
      <c r="E1701" s="368"/>
      <c r="F1701" s="368"/>
      <c r="G1701" s="367"/>
      <c r="H1701" s="367"/>
      <c r="I1701" s="367"/>
      <c r="J1701" s="367"/>
      <c r="K1701" s="367"/>
      <c r="L1701" s="367"/>
      <c r="M1701" s="367"/>
      <c r="N1701" s="367"/>
      <c r="O1701" s="367"/>
      <c r="P1701" s="367"/>
      <c r="Q1701" s="367"/>
      <c r="R1701" s="367"/>
      <c r="S1701" s="367"/>
      <c r="T1701" s="367"/>
      <c r="U1701" s="367"/>
    </row>
    <row r="1702">
      <c r="A1702" s="367"/>
      <c r="B1702" s="367"/>
      <c r="C1702" s="367"/>
      <c r="D1702" s="367"/>
      <c r="E1702" s="368"/>
      <c r="F1702" s="368"/>
      <c r="G1702" s="367"/>
      <c r="H1702" s="367"/>
      <c r="I1702" s="367"/>
      <c r="J1702" s="367"/>
      <c r="K1702" s="367"/>
      <c r="L1702" s="367"/>
      <c r="M1702" s="367"/>
      <c r="N1702" s="367"/>
      <c r="O1702" s="367"/>
      <c r="P1702" s="367"/>
      <c r="Q1702" s="367"/>
      <c r="R1702" s="367"/>
      <c r="S1702" s="367"/>
      <c r="T1702" s="367"/>
      <c r="U1702" s="367"/>
    </row>
    <row r="1703">
      <c r="A1703" s="367"/>
      <c r="B1703" s="367"/>
      <c r="C1703" s="367"/>
      <c r="D1703" s="367"/>
      <c r="E1703" s="368"/>
      <c r="F1703" s="368"/>
      <c r="G1703" s="367"/>
      <c r="H1703" s="367"/>
      <c r="I1703" s="367"/>
      <c r="J1703" s="367"/>
      <c r="K1703" s="367"/>
      <c r="L1703" s="367"/>
      <c r="M1703" s="367"/>
      <c r="N1703" s="367"/>
      <c r="O1703" s="367"/>
      <c r="P1703" s="367"/>
      <c r="Q1703" s="367"/>
      <c r="R1703" s="367"/>
      <c r="S1703" s="367"/>
      <c r="T1703" s="367"/>
      <c r="U1703" s="367"/>
    </row>
    <row r="1704">
      <c r="A1704" s="367"/>
      <c r="B1704" s="367"/>
      <c r="C1704" s="367"/>
      <c r="D1704" s="367"/>
      <c r="E1704" s="368"/>
      <c r="F1704" s="368"/>
      <c r="G1704" s="367"/>
      <c r="H1704" s="367"/>
      <c r="I1704" s="367"/>
      <c r="J1704" s="367"/>
      <c r="K1704" s="367"/>
      <c r="L1704" s="367"/>
      <c r="M1704" s="367"/>
      <c r="N1704" s="367"/>
      <c r="O1704" s="367"/>
      <c r="P1704" s="367"/>
      <c r="Q1704" s="367"/>
      <c r="R1704" s="367"/>
      <c r="S1704" s="367"/>
      <c r="T1704" s="367"/>
      <c r="U1704" s="367"/>
    </row>
    <row r="1705">
      <c r="A1705" s="367"/>
      <c r="B1705" s="367"/>
      <c r="C1705" s="367"/>
      <c r="D1705" s="367"/>
      <c r="E1705" s="368"/>
      <c r="F1705" s="368"/>
      <c r="G1705" s="367"/>
      <c r="H1705" s="367"/>
      <c r="I1705" s="367"/>
      <c r="J1705" s="367"/>
      <c r="K1705" s="367"/>
      <c r="L1705" s="367"/>
      <c r="M1705" s="367"/>
      <c r="N1705" s="367"/>
      <c r="O1705" s="367"/>
      <c r="P1705" s="367"/>
      <c r="Q1705" s="367"/>
      <c r="R1705" s="367"/>
      <c r="S1705" s="367"/>
      <c r="T1705" s="367"/>
      <c r="U1705" s="367"/>
    </row>
    <row r="1706">
      <c r="A1706" s="367"/>
      <c r="B1706" s="367"/>
      <c r="C1706" s="367"/>
      <c r="D1706" s="367"/>
      <c r="E1706" s="368"/>
      <c r="F1706" s="368"/>
      <c r="G1706" s="367"/>
      <c r="H1706" s="367"/>
      <c r="I1706" s="367"/>
      <c r="J1706" s="367"/>
      <c r="K1706" s="367"/>
      <c r="L1706" s="367"/>
      <c r="M1706" s="367"/>
      <c r="N1706" s="367"/>
      <c r="O1706" s="367"/>
      <c r="P1706" s="367"/>
      <c r="Q1706" s="367"/>
      <c r="R1706" s="367"/>
      <c r="S1706" s="367"/>
      <c r="T1706" s="367"/>
      <c r="U1706" s="367"/>
    </row>
    <row r="1707">
      <c r="A1707" s="367"/>
      <c r="B1707" s="367"/>
      <c r="C1707" s="367"/>
      <c r="D1707" s="367"/>
      <c r="E1707" s="368"/>
      <c r="F1707" s="368"/>
      <c r="G1707" s="367"/>
      <c r="H1707" s="367"/>
      <c r="I1707" s="367"/>
      <c r="J1707" s="367"/>
      <c r="K1707" s="367"/>
      <c r="L1707" s="367"/>
      <c r="M1707" s="367"/>
      <c r="N1707" s="367"/>
      <c r="O1707" s="367"/>
      <c r="P1707" s="367"/>
      <c r="Q1707" s="367"/>
      <c r="R1707" s="367"/>
      <c r="S1707" s="367"/>
      <c r="T1707" s="367"/>
      <c r="U1707" s="367"/>
    </row>
    <row r="1708">
      <c r="A1708" s="367"/>
      <c r="B1708" s="367"/>
      <c r="C1708" s="367"/>
      <c r="D1708" s="367"/>
      <c r="E1708" s="368"/>
      <c r="F1708" s="368"/>
      <c r="G1708" s="367"/>
      <c r="H1708" s="367"/>
      <c r="I1708" s="367"/>
      <c r="J1708" s="367"/>
      <c r="K1708" s="367"/>
      <c r="L1708" s="367"/>
      <c r="M1708" s="367"/>
      <c r="N1708" s="367"/>
      <c r="O1708" s="367"/>
      <c r="P1708" s="367"/>
      <c r="Q1708" s="367"/>
      <c r="R1708" s="367"/>
      <c r="S1708" s="367"/>
      <c r="T1708" s="367"/>
      <c r="U1708" s="367"/>
    </row>
    <row r="1709">
      <c r="A1709" s="367"/>
      <c r="B1709" s="367"/>
      <c r="C1709" s="367"/>
      <c r="D1709" s="367"/>
      <c r="E1709" s="368"/>
      <c r="F1709" s="368"/>
      <c r="G1709" s="367"/>
      <c r="H1709" s="367"/>
      <c r="I1709" s="367"/>
      <c r="J1709" s="367"/>
      <c r="K1709" s="367"/>
      <c r="L1709" s="367"/>
      <c r="M1709" s="367"/>
      <c r="N1709" s="367"/>
      <c r="O1709" s="367"/>
      <c r="P1709" s="367"/>
      <c r="Q1709" s="367"/>
      <c r="R1709" s="367"/>
      <c r="S1709" s="367"/>
      <c r="T1709" s="367"/>
      <c r="U1709" s="367"/>
    </row>
    <row r="1710">
      <c r="A1710" s="367"/>
      <c r="B1710" s="367"/>
      <c r="C1710" s="367"/>
      <c r="D1710" s="367"/>
      <c r="E1710" s="368"/>
      <c r="F1710" s="368"/>
      <c r="G1710" s="367"/>
      <c r="H1710" s="367"/>
      <c r="I1710" s="367"/>
      <c r="J1710" s="367"/>
      <c r="K1710" s="367"/>
      <c r="L1710" s="367"/>
      <c r="M1710" s="367"/>
      <c r="N1710" s="367"/>
      <c r="O1710" s="367"/>
      <c r="P1710" s="367"/>
      <c r="Q1710" s="367"/>
      <c r="R1710" s="367"/>
      <c r="S1710" s="367"/>
      <c r="T1710" s="367"/>
      <c r="U1710" s="367"/>
    </row>
    <row r="1711">
      <c r="A1711" s="367"/>
      <c r="B1711" s="367"/>
      <c r="C1711" s="367"/>
      <c r="D1711" s="367"/>
      <c r="E1711" s="368"/>
      <c r="F1711" s="368"/>
      <c r="G1711" s="367"/>
      <c r="H1711" s="367"/>
      <c r="I1711" s="367"/>
      <c r="J1711" s="367"/>
      <c r="K1711" s="367"/>
      <c r="L1711" s="367"/>
      <c r="M1711" s="367"/>
      <c r="N1711" s="367"/>
      <c r="O1711" s="367"/>
      <c r="P1711" s="367"/>
      <c r="Q1711" s="367"/>
      <c r="R1711" s="367"/>
      <c r="S1711" s="367"/>
      <c r="T1711" s="367"/>
      <c r="U1711" s="367"/>
    </row>
    <row r="1712">
      <c r="A1712" s="367"/>
      <c r="B1712" s="367"/>
      <c r="C1712" s="367"/>
      <c r="D1712" s="367"/>
      <c r="E1712" s="368"/>
      <c r="F1712" s="368"/>
      <c r="G1712" s="367"/>
      <c r="H1712" s="367"/>
      <c r="I1712" s="367"/>
      <c r="J1712" s="367"/>
      <c r="K1712" s="367"/>
      <c r="L1712" s="367"/>
      <c r="M1712" s="367"/>
      <c r="N1712" s="367"/>
      <c r="O1712" s="367"/>
      <c r="P1712" s="367"/>
      <c r="Q1712" s="367"/>
      <c r="R1712" s="367"/>
      <c r="S1712" s="367"/>
      <c r="T1712" s="367"/>
      <c r="U1712" s="367"/>
    </row>
    <row r="1713">
      <c r="A1713" s="367"/>
      <c r="B1713" s="367"/>
      <c r="C1713" s="367"/>
      <c r="D1713" s="367"/>
      <c r="E1713" s="368"/>
      <c r="F1713" s="368"/>
      <c r="G1713" s="367"/>
      <c r="H1713" s="367"/>
      <c r="I1713" s="367"/>
      <c r="J1713" s="367"/>
      <c r="K1713" s="367"/>
      <c r="L1713" s="367"/>
      <c r="M1713" s="367"/>
      <c r="N1713" s="367"/>
      <c r="O1713" s="367"/>
      <c r="P1713" s="367"/>
      <c r="Q1713" s="367"/>
      <c r="R1713" s="367"/>
      <c r="S1713" s="367"/>
      <c r="T1713" s="367"/>
      <c r="U1713" s="367"/>
    </row>
    <row r="1714">
      <c r="A1714" s="367"/>
      <c r="B1714" s="367"/>
      <c r="C1714" s="367"/>
      <c r="D1714" s="367"/>
      <c r="E1714" s="368"/>
      <c r="F1714" s="368"/>
      <c r="G1714" s="367"/>
      <c r="H1714" s="367"/>
      <c r="I1714" s="367"/>
      <c r="J1714" s="367"/>
      <c r="K1714" s="367"/>
      <c r="L1714" s="367"/>
      <c r="M1714" s="367"/>
      <c r="N1714" s="367"/>
      <c r="O1714" s="367"/>
      <c r="P1714" s="367"/>
      <c r="Q1714" s="367"/>
      <c r="R1714" s="367"/>
      <c r="S1714" s="367"/>
      <c r="T1714" s="367"/>
      <c r="U1714" s="367"/>
    </row>
    <row r="1715">
      <c r="A1715" s="367"/>
      <c r="B1715" s="367"/>
      <c r="C1715" s="367"/>
      <c r="D1715" s="367"/>
      <c r="E1715" s="368"/>
      <c r="F1715" s="368"/>
      <c r="G1715" s="367"/>
      <c r="H1715" s="367"/>
      <c r="I1715" s="367"/>
      <c r="J1715" s="367"/>
      <c r="K1715" s="367"/>
      <c r="L1715" s="367"/>
      <c r="M1715" s="367"/>
      <c r="N1715" s="367"/>
      <c r="O1715" s="367"/>
      <c r="P1715" s="367"/>
      <c r="Q1715" s="367"/>
      <c r="R1715" s="367"/>
      <c r="S1715" s="367"/>
      <c r="T1715" s="367"/>
      <c r="U1715" s="367"/>
    </row>
    <row r="1716">
      <c r="A1716" s="367"/>
      <c r="B1716" s="367"/>
      <c r="C1716" s="367"/>
      <c r="D1716" s="367"/>
      <c r="E1716" s="368"/>
      <c r="F1716" s="368"/>
      <c r="G1716" s="367"/>
      <c r="H1716" s="367"/>
      <c r="I1716" s="367"/>
      <c r="J1716" s="367"/>
      <c r="K1716" s="367"/>
      <c r="L1716" s="367"/>
      <c r="M1716" s="367"/>
      <c r="N1716" s="367"/>
      <c r="O1716" s="367"/>
      <c r="P1716" s="367"/>
      <c r="Q1716" s="367"/>
      <c r="R1716" s="367"/>
      <c r="S1716" s="367"/>
      <c r="T1716" s="367"/>
      <c r="U1716" s="367"/>
    </row>
    <row r="1717">
      <c r="A1717" s="367"/>
      <c r="B1717" s="367"/>
      <c r="C1717" s="367"/>
      <c r="D1717" s="367"/>
      <c r="E1717" s="368"/>
      <c r="F1717" s="368"/>
      <c r="G1717" s="367"/>
      <c r="H1717" s="367"/>
      <c r="I1717" s="367"/>
      <c r="J1717" s="367"/>
      <c r="K1717" s="367"/>
      <c r="L1717" s="367"/>
      <c r="M1717" s="367"/>
      <c r="N1717" s="367"/>
      <c r="O1717" s="367"/>
      <c r="P1717" s="367"/>
      <c r="Q1717" s="367"/>
      <c r="R1717" s="367"/>
      <c r="S1717" s="367"/>
      <c r="T1717" s="367"/>
      <c r="U1717" s="367"/>
    </row>
    <row r="1718">
      <c r="A1718" s="367"/>
      <c r="B1718" s="367"/>
      <c r="C1718" s="367"/>
      <c r="D1718" s="367"/>
      <c r="E1718" s="368"/>
      <c r="F1718" s="368"/>
      <c r="G1718" s="367"/>
      <c r="H1718" s="367"/>
      <c r="I1718" s="367"/>
      <c r="J1718" s="367"/>
      <c r="K1718" s="367"/>
      <c r="L1718" s="367"/>
      <c r="M1718" s="367"/>
      <c r="N1718" s="367"/>
      <c r="O1718" s="367"/>
      <c r="P1718" s="367"/>
      <c r="Q1718" s="367"/>
      <c r="R1718" s="367"/>
      <c r="S1718" s="367"/>
      <c r="T1718" s="367"/>
      <c r="U1718" s="367"/>
    </row>
    <row r="1719">
      <c r="A1719" s="367"/>
      <c r="B1719" s="367"/>
      <c r="C1719" s="367"/>
      <c r="D1719" s="367"/>
      <c r="E1719" s="368"/>
      <c r="F1719" s="368"/>
      <c r="G1719" s="367"/>
      <c r="H1719" s="367"/>
      <c r="I1719" s="367"/>
      <c r="J1719" s="367"/>
      <c r="K1719" s="367"/>
      <c r="L1719" s="367"/>
      <c r="M1719" s="367"/>
      <c r="N1719" s="367"/>
      <c r="O1719" s="367"/>
      <c r="P1719" s="367"/>
      <c r="Q1719" s="367"/>
      <c r="R1719" s="367"/>
      <c r="S1719" s="367"/>
      <c r="T1719" s="367"/>
      <c r="U1719" s="367"/>
    </row>
    <row r="1720">
      <c r="A1720" s="367"/>
      <c r="B1720" s="367"/>
      <c r="C1720" s="367"/>
      <c r="D1720" s="367"/>
      <c r="E1720" s="368"/>
      <c r="F1720" s="368"/>
      <c r="G1720" s="367"/>
      <c r="H1720" s="367"/>
      <c r="I1720" s="367"/>
      <c r="J1720" s="367"/>
      <c r="K1720" s="367"/>
      <c r="L1720" s="367"/>
      <c r="M1720" s="367"/>
      <c r="N1720" s="367"/>
      <c r="O1720" s="367"/>
      <c r="P1720" s="367"/>
      <c r="Q1720" s="367"/>
      <c r="R1720" s="367"/>
      <c r="S1720" s="367"/>
      <c r="T1720" s="367"/>
      <c r="U1720" s="367"/>
    </row>
    <row r="1721">
      <c r="A1721" s="367"/>
      <c r="B1721" s="367"/>
      <c r="C1721" s="367"/>
      <c r="D1721" s="367"/>
      <c r="E1721" s="368"/>
      <c r="F1721" s="368"/>
      <c r="G1721" s="367"/>
      <c r="H1721" s="367"/>
      <c r="I1721" s="367"/>
      <c r="J1721" s="367"/>
      <c r="K1721" s="367"/>
      <c r="L1721" s="367"/>
      <c r="M1721" s="367"/>
      <c r="N1721" s="367"/>
      <c r="O1721" s="367"/>
      <c r="P1721" s="367"/>
      <c r="Q1721" s="367"/>
      <c r="R1721" s="367"/>
      <c r="S1721" s="367"/>
      <c r="T1721" s="367"/>
      <c r="U1721" s="367"/>
    </row>
    <row r="1722">
      <c r="A1722" s="367"/>
      <c r="B1722" s="367"/>
      <c r="C1722" s="367"/>
      <c r="D1722" s="367"/>
      <c r="E1722" s="368"/>
      <c r="F1722" s="368"/>
      <c r="G1722" s="367"/>
      <c r="H1722" s="367"/>
      <c r="I1722" s="367"/>
      <c r="J1722" s="367"/>
      <c r="K1722" s="367"/>
      <c r="L1722" s="367"/>
      <c r="M1722" s="367"/>
      <c r="N1722" s="367"/>
      <c r="O1722" s="367"/>
      <c r="P1722" s="367"/>
      <c r="Q1722" s="367"/>
      <c r="R1722" s="367"/>
      <c r="S1722" s="367"/>
      <c r="T1722" s="367"/>
      <c r="U1722" s="367"/>
    </row>
    <row r="1723">
      <c r="A1723" s="367"/>
      <c r="B1723" s="367"/>
      <c r="C1723" s="367"/>
      <c r="D1723" s="367"/>
      <c r="E1723" s="368"/>
      <c r="F1723" s="368"/>
      <c r="G1723" s="367"/>
      <c r="H1723" s="367"/>
      <c r="I1723" s="367"/>
      <c r="J1723" s="367"/>
      <c r="K1723" s="367"/>
      <c r="L1723" s="367"/>
      <c r="M1723" s="367"/>
      <c r="N1723" s="367"/>
      <c r="O1723" s="367"/>
      <c r="P1723" s="367"/>
      <c r="Q1723" s="367"/>
      <c r="R1723" s="367"/>
      <c r="S1723" s="367"/>
      <c r="T1723" s="367"/>
      <c r="U1723" s="367"/>
    </row>
    <row r="1724">
      <c r="A1724" s="367"/>
      <c r="B1724" s="367"/>
      <c r="C1724" s="367"/>
      <c r="D1724" s="367"/>
      <c r="E1724" s="368"/>
      <c r="F1724" s="368"/>
      <c r="G1724" s="367"/>
      <c r="H1724" s="367"/>
      <c r="I1724" s="367"/>
      <c r="J1724" s="367"/>
      <c r="K1724" s="367"/>
      <c r="L1724" s="367"/>
      <c r="M1724" s="367"/>
      <c r="N1724" s="367"/>
      <c r="O1724" s="367"/>
      <c r="P1724" s="367"/>
      <c r="Q1724" s="367"/>
      <c r="R1724" s="367"/>
      <c r="S1724" s="367"/>
      <c r="T1724" s="367"/>
      <c r="U1724" s="367"/>
    </row>
    <row r="1725">
      <c r="A1725" s="367"/>
      <c r="B1725" s="367"/>
      <c r="C1725" s="367"/>
      <c r="D1725" s="367"/>
      <c r="E1725" s="368"/>
      <c r="F1725" s="368"/>
      <c r="G1725" s="367"/>
      <c r="H1725" s="367"/>
      <c r="I1725" s="367"/>
      <c r="J1725" s="367"/>
      <c r="K1725" s="367"/>
      <c r="L1725" s="367"/>
      <c r="M1725" s="367"/>
      <c r="N1725" s="367"/>
      <c r="O1725" s="367"/>
      <c r="P1725" s="367"/>
      <c r="Q1725" s="367"/>
      <c r="R1725" s="367"/>
      <c r="S1725" s="367"/>
      <c r="T1725" s="367"/>
      <c r="U1725" s="367"/>
    </row>
    <row r="1726">
      <c r="A1726" s="367"/>
      <c r="B1726" s="367"/>
      <c r="C1726" s="367"/>
      <c r="D1726" s="367"/>
      <c r="E1726" s="368"/>
      <c r="F1726" s="368"/>
      <c r="G1726" s="367"/>
      <c r="H1726" s="367"/>
      <c r="I1726" s="367"/>
      <c r="J1726" s="367"/>
      <c r="K1726" s="367"/>
      <c r="L1726" s="367"/>
      <c r="M1726" s="367"/>
      <c r="N1726" s="367"/>
      <c r="O1726" s="367"/>
      <c r="P1726" s="367"/>
      <c r="Q1726" s="367"/>
      <c r="R1726" s="367"/>
      <c r="S1726" s="367"/>
      <c r="T1726" s="367"/>
      <c r="U1726" s="367"/>
    </row>
    <row r="1727">
      <c r="A1727" s="367"/>
      <c r="B1727" s="367"/>
      <c r="C1727" s="367"/>
      <c r="D1727" s="367"/>
      <c r="E1727" s="368"/>
      <c r="F1727" s="368"/>
      <c r="G1727" s="367"/>
      <c r="H1727" s="367"/>
      <c r="I1727" s="367"/>
      <c r="J1727" s="367"/>
      <c r="K1727" s="367"/>
      <c r="L1727" s="367"/>
      <c r="M1727" s="367"/>
      <c r="N1727" s="367"/>
      <c r="O1727" s="367"/>
      <c r="P1727" s="367"/>
      <c r="Q1727" s="367"/>
      <c r="R1727" s="367"/>
      <c r="S1727" s="367"/>
      <c r="T1727" s="367"/>
      <c r="U1727" s="367"/>
    </row>
    <row r="1728">
      <c r="A1728" s="367"/>
      <c r="B1728" s="367"/>
      <c r="C1728" s="367"/>
      <c r="D1728" s="367"/>
      <c r="E1728" s="368"/>
      <c r="F1728" s="368"/>
      <c r="G1728" s="367"/>
      <c r="H1728" s="367"/>
      <c r="I1728" s="367"/>
      <c r="J1728" s="367"/>
      <c r="K1728" s="367"/>
      <c r="L1728" s="367"/>
      <c r="M1728" s="367"/>
      <c r="N1728" s="367"/>
      <c r="O1728" s="367"/>
      <c r="P1728" s="367"/>
      <c r="Q1728" s="367"/>
      <c r="R1728" s="367"/>
      <c r="S1728" s="367"/>
      <c r="T1728" s="367"/>
      <c r="U1728" s="367"/>
    </row>
    <row r="1729">
      <c r="A1729" s="367"/>
      <c r="B1729" s="367"/>
      <c r="C1729" s="367"/>
      <c r="D1729" s="367"/>
      <c r="E1729" s="368"/>
      <c r="F1729" s="368"/>
      <c r="G1729" s="367"/>
      <c r="H1729" s="367"/>
      <c r="I1729" s="367"/>
      <c r="J1729" s="367"/>
      <c r="K1729" s="367"/>
      <c r="L1729" s="367"/>
      <c r="M1729" s="367"/>
      <c r="N1729" s="367"/>
      <c r="O1729" s="367"/>
      <c r="P1729" s="367"/>
      <c r="Q1729" s="367"/>
      <c r="R1729" s="367"/>
      <c r="S1729" s="367"/>
      <c r="T1729" s="367"/>
      <c r="U1729" s="367"/>
    </row>
    <row r="1730">
      <c r="A1730" s="367"/>
      <c r="B1730" s="367"/>
      <c r="C1730" s="367"/>
      <c r="D1730" s="367"/>
      <c r="E1730" s="368"/>
      <c r="F1730" s="368"/>
      <c r="G1730" s="367"/>
      <c r="H1730" s="367"/>
      <c r="I1730" s="367"/>
      <c r="J1730" s="367"/>
      <c r="K1730" s="367"/>
      <c r="L1730" s="367"/>
      <c r="M1730" s="367"/>
      <c r="N1730" s="367"/>
      <c r="O1730" s="367"/>
      <c r="P1730" s="367"/>
      <c r="Q1730" s="367"/>
      <c r="R1730" s="367"/>
      <c r="S1730" s="367"/>
      <c r="T1730" s="367"/>
      <c r="U1730" s="367"/>
    </row>
    <row r="1731">
      <c r="A1731" s="367"/>
      <c r="B1731" s="367"/>
      <c r="C1731" s="367"/>
      <c r="D1731" s="367"/>
      <c r="E1731" s="368"/>
      <c r="F1731" s="368"/>
      <c r="G1731" s="367"/>
      <c r="H1731" s="367"/>
      <c r="I1731" s="367"/>
      <c r="J1731" s="367"/>
      <c r="K1731" s="367"/>
      <c r="L1731" s="367"/>
      <c r="M1731" s="367"/>
      <c r="N1731" s="367"/>
      <c r="O1731" s="367"/>
      <c r="P1731" s="367"/>
      <c r="Q1731" s="367"/>
      <c r="R1731" s="367"/>
      <c r="S1731" s="367"/>
      <c r="T1731" s="367"/>
      <c r="U1731" s="367"/>
    </row>
    <row r="1732">
      <c r="A1732" s="367"/>
      <c r="B1732" s="367"/>
      <c r="C1732" s="367"/>
      <c r="D1732" s="367"/>
      <c r="E1732" s="368"/>
      <c r="F1732" s="368"/>
      <c r="G1732" s="367"/>
      <c r="H1732" s="367"/>
      <c r="I1732" s="367"/>
      <c r="J1732" s="367"/>
      <c r="K1732" s="367"/>
      <c r="L1732" s="367"/>
      <c r="M1732" s="367"/>
      <c r="N1732" s="367"/>
      <c r="O1732" s="367"/>
      <c r="P1732" s="367"/>
      <c r="Q1732" s="367"/>
      <c r="R1732" s="367"/>
      <c r="S1732" s="367"/>
      <c r="T1732" s="367"/>
      <c r="U1732" s="367"/>
    </row>
    <row r="1733">
      <c r="A1733" s="367"/>
      <c r="B1733" s="367"/>
      <c r="C1733" s="367"/>
      <c r="D1733" s="367"/>
      <c r="E1733" s="368"/>
      <c r="F1733" s="368"/>
      <c r="G1733" s="367"/>
      <c r="H1733" s="367"/>
      <c r="I1733" s="367"/>
      <c r="J1733" s="367"/>
      <c r="K1733" s="367"/>
      <c r="L1733" s="367"/>
      <c r="M1733" s="367"/>
      <c r="N1733" s="367"/>
      <c r="O1733" s="367"/>
      <c r="P1733" s="367"/>
      <c r="Q1733" s="367"/>
      <c r="R1733" s="367"/>
      <c r="S1733" s="367"/>
      <c r="T1733" s="367"/>
      <c r="U1733" s="367"/>
    </row>
    <row r="1734">
      <c r="A1734" s="367"/>
      <c r="B1734" s="367"/>
      <c r="C1734" s="367"/>
      <c r="D1734" s="367"/>
      <c r="E1734" s="368"/>
      <c r="F1734" s="368"/>
      <c r="G1734" s="367"/>
      <c r="H1734" s="367"/>
      <c r="I1734" s="367"/>
      <c r="J1734" s="367"/>
      <c r="K1734" s="367"/>
      <c r="L1734" s="367"/>
      <c r="M1734" s="367"/>
      <c r="N1734" s="367"/>
      <c r="O1734" s="367"/>
      <c r="P1734" s="367"/>
      <c r="Q1734" s="367"/>
      <c r="R1734" s="367"/>
      <c r="S1734" s="367"/>
      <c r="T1734" s="367"/>
      <c r="U1734" s="367"/>
    </row>
    <row r="1735">
      <c r="A1735" s="367"/>
      <c r="B1735" s="367"/>
      <c r="C1735" s="367"/>
      <c r="D1735" s="367"/>
      <c r="E1735" s="368"/>
      <c r="F1735" s="368"/>
      <c r="G1735" s="367"/>
      <c r="H1735" s="367"/>
      <c r="I1735" s="367"/>
      <c r="J1735" s="367"/>
      <c r="K1735" s="367"/>
      <c r="L1735" s="367"/>
      <c r="M1735" s="367"/>
      <c r="N1735" s="367"/>
      <c r="O1735" s="367"/>
      <c r="P1735" s="367"/>
      <c r="Q1735" s="367"/>
      <c r="R1735" s="367"/>
      <c r="S1735" s="367"/>
      <c r="T1735" s="367"/>
      <c r="U1735" s="367"/>
    </row>
    <row r="1736">
      <c r="A1736" s="367"/>
      <c r="B1736" s="367"/>
      <c r="C1736" s="367"/>
      <c r="D1736" s="367"/>
      <c r="E1736" s="368"/>
      <c r="F1736" s="368"/>
      <c r="G1736" s="367"/>
      <c r="H1736" s="367"/>
      <c r="I1736" s="367"/>
      <c r="J1736" s="367"/>
      <c r="K1736" s="367"/>
      <c r="L1736" s="367"/>
      <c r="M1736" s="367"/>
      <c r="N1736" s="367"/>
      <c r="O1736" s="367"/>
      <c r="P1736" s="367"/>
      <c r="Q1736" s="367"/>
      <c r="R1736" s="367"/>
      <c r="S1736" s="367"/>
      <c r="T1736" s="367"/>
      <c r="U1736" s="367"/>
    </row>
    <row r="1737">
      <c r="A1737" s="367"/>
      <c r="B1737" s="367"/>
      <c r="C1737" s="367"/>
      <c r="D1737" s="367"/>
      <c r="E1737" s="368"/>
      <c r="F1737" s="368"/>
      <c r="G1737" s="367"/>
      <c r="H1737" s="367"/>
      <c r="I1737" s="367"/>
      <c r="J1737" s="367"/>
      <c r="K1737" s="367"/>
      <c r="L1737" s="367"/>
      <c r="M1737" s="367"/>
      <c r="N1737" s="367"/>
      <c r="O1737" s="367"/>
      <c r="P1737" s="367"/>
      <c r="Q1737" s="367"/>
      <c r="R1737" s="367"/>
      <c r="S1737" s="367"/>
      <c r="T1737" s="367"/>
      <c r="U1737" s="367"/>
    </row>
    <row r="1738">
      <c r="A1738" s="367"/>
      <c r="B1738" s="367"/>
      <c r="C1738" s="367"/>
      <c r="D1738" s="367"/>
      <c r="E1738" s="368"/>
      <c r="F1738" s="368"/>
      <c r="G1738" s="367"/>
      <c r="H1738" s="367"/>
      <c r="I1738" s="367"/>
      <c r="J1738" s="367"/>
      <c r="K1738" s="367"/>
      <c r="L1738" s="367"/>
      <c r="M1738" s="367"/>
      <c r="N1738" s="367"/>
      <c r="O1738" s="367"/>
      <c r="P1738" s="367"/>
      <c r="Q1738" s="367"/>
      <c r="R1738" s="367"/>
      <c r="S1738" s="367"/>
      <c r="T1738" s="367"/>
      <c r="U1738" s="367"/>
    </row>
    <row r="1739">
      <c r="A1739" s="367"/>
      <c r="B1739" s="367"/>
      <c r="C1739" s="367"/>
      <c r="D1739" s="367"/>
      <c r="E1739" s="368"/>
      <c r="F1739" s="368"/>
      <c r="G1739" s="367"/>
      <c r="H1739" s="367"/>
      <c r="I1739" s="367"/>
      <c r="J1739" s="367"/>
      <c r="K1739" s="367"/>
      <c r="L1739" s="367"/>
      <c r="M1739" s="367"/>
      <c r="N1739" s="367"/>
      <c r="O1739" s="367"/>
      <c r="P1739" s="367"/>
      <c r="Q1739" s="367"/>
      <c r="R1739" s="367"/>
      <c r="S1739" s="367"/>
      <c r="T1739" s="367"/>
      <c r="U1739" s="367"/>
    </row>
    <row r="1740">
      <c r="A1740" s="367"/>
      <c r="B1740" s="367"/>
      <c r="C1740" s="367"/>
      <c r="D1740" s="367"/>
      <c r="E1740" s="368"/>
      <c r="F1740" s="368"/>
      <c r="G1740" s="367"/>
      <c r="H1740" s="367"/>
      <c r="I1740" s="367"/>
      <c r="J1740" s="367"/>
      <c r="K1740" s="367"/>
      <c r="L1740" s="367"/>
      <c r="M1740" s="367"/>
      <c r="N1740" s="367"/>
      <c r="O1740" s="367"/>
      <c r="P1740" s="367"/>
      <c r="Q1740" s="367"/>
      <c r="R1740" s="367"/>
      <c r="S1740" s="367"/>
      <c r="T1740" s="367"/>
      <c r="U1740" s="367"/>
    </row>
    <row r="1741">
      <c r="A1741" s="367"/>
      <c r="B1741" s="367"/>
      <c r="C1741" s="367"/>
      <c r="D1741" s="367"/>
      <c r="E1741" s="368"/>
      <c r="F1741" s="368"/>
      <c r="G1741" s="367"/>
      <c r="H1741" s="367"/>
      <c r="I1741" s="367"/>
      <c r="J1741" s="367"/>
      <c r="K1741" s="367"/>
      <c r="L1741" s="367"/>
      <c r="M1741" s="367"/>
      <c r="N1741" s="367"/>
      <c r="O1741" s="367"/>
      <c r="P1741" s="367"/>
      <c r="Q1741" s="367"/>
      <c r="R1741" s="367"/>
      <c r="S1741" s="367"/>
      <c r="T1741" s="367"/>
      <c r="U1741" s="367"/>
    </row>
    <row r="1742">
      <c r="A1742" s="367"/>
      <c r="B1742" s="367"/>
      <c r="C1742" s="367"/>
      <c r="D1742" s="367"/>
      <c r="E1742" s="368"/>
      <c r="F1742" s="368"/>
      <c r="G1742" s="367"/>
      <c r="H1742" s="367"/>
      <c r="I1742" s="367"/>
      <c r="J1742" s="367"/>
      <c r="K1742" s="367"/>
      <c r="L1742" s="367"/>
      <c r="M1742" s="367"/>
      <c r="N1742" s="367"/>
      <c r="O1742" s="367"/>
      <c r="P1742" s="367"/>
      <c r="Q1742" s="367"/>
      <c r="R1742" s="367"/>
      <c r="S1742" s="367"/>
      <c r="T1742" s="367"/>
      <c r="U1742" s="367"/>
    </row>
    <row r="1743">
      <c r="A1743" s="367"/>
      <c r="B1743" s="367"/>
      <c r="C1743" s="367"/>
      <c r="D1743" s="367"/>
      <c r="E1743" s="368"/>
      <c r="F1743" s="368"/>
      <c r="G1743" s="367"/>
      <c r="H1743" s="367"/>
      <c r="I1743" s="367"/>
      <c r="J1743" s="367"/>
      <c r="K1743" s="367"/>
      <c r="L1743" s="367"/>
      <c r="M1743" s="367"/>
      <c r="N1743" s="367"/>
      <c r="O1743" s="367"/>
      <c r="P1743" s="367"/>
      <c r="Q1743" s="367"/>
      <c r="R1743" s="367"/>
      <c r="S1743" s="367"/>
      <c r="T1743" s="367"/>
      <c r="U1743" s="367"/>
    </row>
    <row r="1744">
      <c r="A1744" s="367"/>
      <c r="B1744" s="367"/>
      <c r="C1744" s="367"/>
      <c r="D1744" s="367"/>
      <c r="E1744" s="368"/>
      <c r="F1744" s="368"/>
      <c r="G1744" s="367"/>
      <c r="H1744" s="367"/>
      <c r="I1744" s="367"/>
      <c r="J1744" s="367"/>
      <c r="K1744" s="367"/>
      <c r="L1744" s="367"/>
      <c r="M1744" s="367"/>
      <c r="N1744" s="367"/>
      <c r="O1744" s="367"/>
      <c r="P1744" s="367"/>
      <c r="Q1744" s="367"/>
      <c r="R1744" s="367"/>
      <c r="S1744" s="367"/>
      <c r="T1744" s="367"/>
      <c r="U1744" s="367"/>
    </row>
    <row r="1745">
      <c r="A1745" s="367"/>
      <c r="B1745" s="367"/>
      <c r="C1745" s="367"/>
      <c r="D1745" s="367"/>
      <c r="E1745" s="368"/>
      <c r="F1745" s="368"/>
      <c r="G1745" s="367"/>
      <c r="H1745" s="367"/>
      <c r="I1745" s="367"/>
      <c r="J1745" s="367"/>
      <c r="K1745" s="367"/>
      <c r="L1745" s="367"/>
      <c r="M1745" s="367"/>
      <c r="N1745" s="367"/>
      <c r="O1745" s="367"/>
      <c r="P1745" s="367"/>
      <c r="Q1745" s="367"/>
      <c r="R1745" s="367"/>
      <c r="S1745" s="367"/>
      <c r="T1745" s="367"/>
      <c r="U1745" s="367"/>
    </row>
    <row r="1746">
      <c r="A1746" s="367"/>
      <c r="B1746" s="367"/>
      <c r="C1746" s="367"/>
      <c r="D1746" s="367"/>
      <c r="E1746" s="368"/>
      <c r="F1746" s="368"/>
      <c r="G1746" s="367"/>
      <c r="H1746" s="367"/>
      <c r="I1746" s="367"/>
      <c r="J1746" s="367"/>
      <c r="K1746" s="367"/>
      <c r="L1746" s="367"/>
      <c r="M1746" s="367"/>
      <c r="N1746" s="367"/>
      <c r="O1746" s="367"/>
      <c r="P1746" s="367"/>
      <c r="Q1746" s="367"/>
      <c r="R1746" s="367"/>
      <c r="S1746" s="367"/>
      <c r="T1746" s="367"/>
      <c r="U1746" s="367"/>
    </row>
    <row r="1747">
      <c r="A1747" s="367"/>
      <c r="B1747" s="367"/>
      <c r="C1747" s="367"/>
      <c r="D1747" s="367"/>
      <c r="E1747" s="368"/>
      <c r="F1747" s="368"/>
      <c r="G1747" s="367"/>
      <c r="H1747" s="367"/>
      <c r="I1747" s="367"/>
      <c r="J1747" s="367"/>
      <c r="K1747" s="367"/>
      <c r="L1747" s="367"/>
      <c r="M1747" s="367"/>
      <c r="N1747" s="367"/>
      <c r="O1747" s="367"/>
      <c r="P1747" s="367"/>
      <c r="Q1747" s="367"/>
      <c r="R1747" s="367"/>
      <c r="S1747" s="367"/>
      <c r="T1747" s="367"/>
      <c r="U1747" s="367"/>
    </row>
    <row r="1748">
      <c r="A1748" s="367"/>
      <c r="B1748" s="367"/>
      <c r="C1748" s="367"/>
      <c r="D1748" s="367"/>
      <c r="E1748" s="368"/>
      <c r="F1748" s="368"/>
      <c r="G1748" s="367"/>
      <c r="H1748" s="367"/>
      <c r="I1748" s="367"/>
      <c r="J1748" s="367"/>
      <c r="K1748" s="367"/>
      <c r="L1748" s="367"/>
      <c r="M1748" s="367"/>
      <c r="N1748" s="367"/>
      <c r="O1748" s="367"/>
      <c r="P1748" s="367"/>
      <c r="Q1748" s="367"/>
      <c r="R1748" s="367"/>
      <c r="S1748" s="367"/>
      <c r="T1748" s="367"/>
      <c r="U1748" s="367"/>
    </row>
    <row r="1749">
      <c r="A1749" s="367"/>
      <c r="B1749" s="367"/>
      <c r="C1749" s="367"/>
      <c r="D1749" s="367"/>
      <c r="E1749" s="368"/>
      <c r="F1749" s="368"/>
      <c r="G1749" s="367"/>
      <c r="H1749" s="367"/>
      <c r="I1749" s="367"/>
      <c r="J1749" s="367"/>
      <c r="K1749" s="367"/>
      <c r="L1749" s="367"/>
      <c r="M1749" s="367"/>
      <c r="N1749" s="367"/>
      <c r="O1749" s="367"/>
      <c r="P1749" s="367"/>
      <c r="Q1749" s="367"/>
      <c r="R1749" s="367"/>
      <c r="S1749" s="367"/>
      <c r="T1749" s="367"/>
      <c r="U1749" s="367"/>
    </row>
    <row r="1750">
      <c r="A1750" s="367"/>
      <c r="B1750" s="367"/>
      <c r="C1750" s="367"/>
      <c r="D1750" s="367"/>
      <c r="E1750" s="368"/>
      <c r="F1750" s="368"/>
      <c r="G1750" s="367"/>
      <c r="H1750" s="367"/>
      <c r="I1750" s="367"/>
      <c r="J1750" s="367"/>
      <c r="K1750" s="367"/>
      <c r="L1750" s="367"/>
      <c r="M1750" s="367"/>
      <c r="N1750" s="367"/>
      <c r="O1750" s="367"/>
      <c r="P1750" s="367"/>
      <c r="Q1750" s="367"/>
      <c r="R1750" s="367"/>
      <c r="S1750" s="367"/>
      <c r="T1750" s="367"/>
      <c r="U1750" s="367"/>
    </row>
    <row r="1751">
      <c r="A1751" s="367"/>
      <c r="B1751" s="367"/>
      <c r="C1751" s="367"/>
      <c r="D1751" s="367"/>
      <c r="E1751" s="368"/>
      <c r="F1751" s="368"/>
      <c r="G1751" s="367"/>
      <c r="H1751" s="367"/>
      <c r="I1751" s="367"/>
      <c r="J1751" s="367"/>
      <c r="K1751" s="367"/>
      <c r="L1751" s="367"/>
      <c r="M1751" s="367"/>
      <c r="N1751" s="367"/>
      <c r="O1751" s="367"/>
      <c r="P1751" s="367"/>
      <c r="Q1751" s="367"/>
      <c r="R1751" s="367"/>
      <c r="S1751" s="367"/>
      <c r="T1751" s="367"/>
      <c r="U1751" s="367"/>
    </row>
    <row r="1752">
      <c r="A1752" s="367"/>
      <c r="B1752" s="367"/>
      <c r="C1752" s="367"/>
      <c r="D1752" s="367"/>
      <c r="E1752" s="368"/>
      <c r="F1752" s="368"/>
      <c r="G1752" s="367"/>
      <c r="H1752" s="367"/>
      <c r="I1752" s="367"/>
      <c r="J1752" s="367"/>
      <c r="K1752" s="367"/>
      <c r="L1752" s="367"/>
      <c r="M1752" s="367"/>
      <c r="N1752" s="367"/>
      <c r="O1752" s="367"/>
      <c r="P1752" s="367"/>
      <c r="Q1752" s="367"/>
      <c r="R1752" s="367"/>
      <c r="S1752" s="367"/>
      <c r="T1752" s="367"/>
      <c r="U1752" s="367"/>
    </row>
    <row r="1753">
      <c r="A1753" s="367"/>
      <c r="B1753" s="367"/>
      <c r="C1753" s="367"/>
      <c r="D1753" s="367"/>
      <c r="E1753" s="368"/>
      <c r="F1753" s="368"/>
      <c r="G1753" s="367"/>
      <c r="H1753" s="367"/>
      <c r="I1753" s="367"/>
      <c r="J1753" s="367"/>
      <c r="K1753" s="367"/>
      <c r="L1753" s="367"/>
      <c r="M1753" s="367"/>
      <c r="N1753" s="367"/>
      <c r="O1753" s="367"/>
      <c r="P1753" s="367"/>
      <c r="Q1753" s="367"/>
      <c r="R1753" s="367"/>
      <c r="S1753" s="367"/>
      <c r="T1753" s="367"/>
      <c r="U1753" s="367"/>
    </row>
    <row r="1754">
      <c r="A1754" s="367"/>
      <c r="B1754" s="367"/>
      <c r="C1754" s="367"/>
      <c r="D1754" s="367"/>
      <c r="E1754" s="368"/>
      <c r="F1754" s="368"/>
      <c r="G1754" s="367"/>
      <c r="H1754" s="367"/>
      <c r="I1754" s="367"/>
      <c r="J1754" s="367"/>
      <c r="K1754" s="367"/>
      <c r="L1754" s="367"/>
      <c r="M1754" s="367"/>
      <c r="N1754" s="367"/>
      <c r="O1754" s="367"/>
      <c r="P1754" s="367"/>
      <c r="Q1754" s="367"/>
      <c r="R1754" s="367"/>
      <c r="S1754" s="367"/>
      <c r="T1754" s="367"/>
      <c r="U1754" s="367"/>
    </row>
    <row r="1755">
      <c r="A1755" s="367"/>
      <c r="B1755" s="367"/>
      <c r="C1755" s="367"/>
      <c r="D1755" s="367"/>
      <c r="E1755" s="368"/>
      <c r="F1755" s="368"/>
      <c r="G1755" s="367"/>
      <c r="H1755" s="367"/>
      <c r="I1755" s="367"/>
      <c r="J1755" s="367"/>
      <c r="K1755" s="367"/>
      <c r="L1755" s="367"/>
      <c r="M1755" s="367"/>
      <c r="N1755" s="367"/>
      <c r="O1755" s="367"/>
      <c r="P1755" s="367"/>
      <c r="Q1755" s="367"/>
      <c r="R1755" s="367"/>
      <c r="S1755" s="367"/>
      <c r="T1755" s="367"/>
      <c r="U1755" s="367"/>
    </row>
    <row r="1756">
      <c r="A1756" s="367"/>
      <c r="B1756" s="367"/>
      <c r="C1756" s="367"/>
      <c r="D1756" s="367"/>
      <c r="E1756" s="368"/>
      <c r="F1756" s="368"/>
      <c r="G1756" s="367"/>
      <c r="H1756" s="367"/>
      <c r="I1756" s="367"/>
      <c r="J1756" s="367"/>
      <c r="K1756" s="367"/>
      <c r="L1756" s="367"/>
      <c r="M1756" s="367"/>
      <c r="N1756" s="367"/>
      <c r="O1756" s="367"/>
      <c r="P1756" s="367"/>
      <c r="Q1756" s="367"/>
      <c r="R1756" s="367"/>
      <c r="S1756" s="367"/>
      <c r="T1756" s="367"/>
      <c r="U1756" s="367"/>
    </row>
    <row r="1757">
      <c r="A1757" s="367"/>
      <c r="B1757" s="367"/>
      <c r="C1757" s="367"/>
      <c r="D1757" s="367"/>
      <c r="E1757" s="368"/>
      <c r="F1757" s="368"/>
      <c r="G1757" s="367"/>
      <c r="H1757" s="367"/>
      <c r="I1757" s="367"/>
      <c r="J1757" s="367"/>
      <c r="K1757" s="367"/>
      <c r="L1757" s="367"/>
      <c r="M1757" s="367"/>
      <c r="N1757" s="367"/>
      <c r="O1757" s="367"/>
      <c r="P1757" s="367"/>
      <c r="Q1757" s="367"/>
      <c r="R1757" s="367"/>
      <c r="S1757" s="367"/>
      <c r="T1757" s="367"/>
      <c r="U1757" s="367"/>
    </row>
    <row r="1758">
      <c r="A1758" s="367"/>
      <c r="B1758" s="367"/>
      <c r="C1758" s="367"/>
      <c r="D1758" s="367"/>
      <c r="E1758" s="368"/>
      <c r="F1758" s="368"/>
      <c r="G1758" s="367"/>
      <c r="H1758" s="367"/>
      <c r="I1758" s="367"/>
      <c r="J1758" s="367"/>
      <c r="K1758" s="367"/>
      <c r="L1758" s="367"/>
      <c r="M1758" s="367"/>
      <c r="N1758" s="367"/>
      <c r="O1758" s="367"/>
      <c r="P1758" s="367"/>
      <c r="Q1758" s="367"/>
      <c r="R1758" s="367"/>
      <c r="S1758" s="367"/>
      <c r="T1758" s="367"/>
      <c r="U1758" s="367"/>
    </row>
    <row r="1759">
      <c r="A1759" s="367"/>
      <c r="B1759" s="367"/>
      <c r="C1759" s="367"/>
      <c r="D1759" s="367"/>
      <c r="E1759" s="368"/>
      <c r="F1759" s="368"/>
      <c r="G1759" s="367"/>
      <c r="H1759" s="367"/>
      <c r="I1759" s="367"/>
      <c r="J1759" s="367"/>
      <c r="K1759" s="367"/>
      <c r="L1759" s="367"/>
      <c r="M1759" s="367"/>
      <c r="N1759" s="367"/>
      <c r="O1759" s="367"/>
      <c r="P1759" s="367"/>
      <c r="Q1759" s="367"/>
      <c r="R1759" s="367"/>
      <c r="S1759" s="367"/>
      <c r="T1759" s="367"/>
      <c r="U1759" s="367"/>
    </row>
    <row r="1760">
      <c r="A1760" s="367"/>
      <c r="B1760" s="367"/>
      <c r="C1760" s="367"/>
      <c r="D1760" s="367"/>
      <c r="E1760" s="368"/>
      <c r="F1760" s="368"/>
      <c r="G1760" s="367"/>
      <c r="H1760" s="367"/>
      <c r="I1760" s="367"/>
      <c r="J1760" s="367"/>
      <c r="K1760" s="367"/>
      <c r="L1760" s="367"/>
      <c r="M1760" s="367"/>
      <c r="N1760" s="367"/>
      <c r="O1760" s="367"/>
      <c r="P1760" s="367"/>
      <c r="Q1760" s="367"/>
      <c r="R1760" s="367"/>
      <c r="S1760" s="367"/>
      <c r="T1760" s="367"/>
      <c r="U1760" s="367"/>
    </row>
    <row r="1761">
      <c r="A1761" s="367"/>
      <c r="B1761" s="367"/>
      <c r="C1761" s="367"/>
      <c r="D1761" s="367"/>
      <c r="E1761" s="368"/>
      <c r="F1761" s="368"/>
      <c r="G1761" s="367"/>
      <c r="H1761" s="367"/>
      <c r="I1761" s="367"/>
      <c r="J1761" s="367"/>
      <c r="K1761" s="367"/>
      <c r="L1761" s="367"/>
      <c r="M1761" s="367"/>
      <c r="N1761" s="367"/>
      <c r="O1761" s="367"/>
      <c r="P1761" s="367"/>
      <c r="Q1761" s="367"/>
      <c r="R1761" s="367"/>
      <c r="S1761" s="367"/>
      <c r="T1761" s="367"/>
      <c r="U1761" s="367"/>
    </row>
    <row r="1762">
      <c r="A1762" s="367"/>
      <c r="B1762" s="367"/>
      <c r="C1762" s="367"/>
      <c r="D1762" s="367"/>
      <c r="E1762" s="368"/>
      <c r="F1762" s="368"/>
      <c r="G1762" s="367"/>
      <c r="H1762" s="367"/>
      <c r="I1762" s="367"/>
      <c r="J1762" s="367"/>
      <c r="K1762" s="367"/>
      <c r="L1762" s="367"/>
      <c r="M1762" s="367"/>
      <c r="N1762" s="367"/>
      <c r="O1762" s="367"/>
      <c r="P1762" s="367"/>
      <c r="Q1762" s="367"/>
      <c r="R1762" s="367"/>
      <c r="S1762" s="367"/>
      <c r="T1762" s="367"/>
      <c r="U1762" s="367"/>
    </row>
    <row r="1763">
      <c r="A1763" s="367"/>
      <c r="B1763" s="367"/>
      <c r="C1763" s="367"/>
      <c r="D1763" s="367"/>
      <c r="E1763" s="368"/>
      <c r="F1763" s="368"/>
      <c r="G1763" s="367"/>
      <c r="H1763" s="367"/>
      <c r="I1763" s="367"/>
      <c r="J1763" s="367"/>
      <c r="K1763" s="367"/>
      <c r="L1763" s="367"/>
      <c r="M1763" s="367"/>
      <c r="N1763" s="367"/>
      <c r="O1763" s="367"/>
      <c r="P1763" s="367"/>
      <c r="Q1763" s="367"/>
      <c r="R1763" s="367"/>
      <c r="S1763" s="367"/>
      <c r="T1763" s="367"/>
      <c r="U1763" s="367"/>
    </row>
    <row r="1764">
      <c r="A1764" s="367"/>
      <c r="B1764" s="367"/>
      <c r="C1764" s="367"/>
      <c r="D1764" s="367"/>
      <c r="E1764" s="368"/>
      <c r="F1764" s="368"/>
      <c r="G1764" s="367"/>
      <c r="H1764" s="367"/>
      <c r="I1764" s="367"/>
      <c r="J1764" s="367"/>
      <c r="K1764" s="367"/>
      <c r="L1764" s="367"/>
      <c r="M1764" s="367"/>
      <c r="N1764" s="367"/>
      <c r="O1764" s="367"/>
      <c r="P1764" s="367"/>
      <c r="Q1764" s="367"/>
      <c r="R1764" s="367"/>
      <c r="S1764" s="367"/>
      <c r="T1764" s="367"/>
      <c r="U1764" s="367"/>
    </row>
    <row r="1765">
      <c r="A1765" s="367"/>
      <c r="B1765" s="367"/>
      <c r="C1765" s="367"/>
      <c r="D1765" s="367"/>
      <c r="E1765" s="368"/>
      <c r="F1765" s="368"/>
      <c r="G1765" s="367"/>
      <c r="H1765" s="367"/>
      <c r="I1765" s="367"/>
      <c r="J1765" s="367"/>
      <c r="K1765" s="367"/>
      <c r="L1765" s="367"/>
      <c r="M1765" s="367"/>
      <c r="N1765" s="367"/>
      <c r="O1765" s="367"/>
      <c r="P1765" s="367"/>
      <c r="Q1765" s="367"/>
      <c r="R1765" s="367"/>
      <c r="S1765" s="367"/>
      <c r="T1765" s="367"/>
      <c r="U1765" s="367"/>
    </row>
    <row r="1766">
      <c r="A1766" s="367"/>
      <c r="B1766" s="367"/>
      <c r="C1766" s="367"/>
      <c r="D1766" s="367"/>
      <c r="E1766" s="368"/>
      <c r="F1766" s="368"/>
      <c r="G1766" s="367"/>
      <c r="H1766" s="367"/>
      <c r="I1766" s="367"/>
      <c r="J1766" s="367"/>
      <c r="K1766" s="367"/>
      <c r="L1766" s="367"/>
      <c r="M1766" s="367"/>
      <c r="N1766" s="367"/>
      <c r="O1766" s="367"/>
      <c r="P1766" s="367"/>
      <c r="Q1766" s="367"/>
      <c r="R1766" s="367"/>
      <c r="S1766" s="367"/>
      <c r="T1766" s="367"/>
      <c r="U1766" s="367"/>
    </row>
    <row r="1767">
      <c r="A1767" s="367"/>
      <c r="B1767" s="367"/>
      <c r="C1767" s="367"/>
      <c r="D1767" s="367"/>
      <c r="E1767" s="368"/>
      <c r="F1767" s="368"/>
      <c r="G1767" s="367"/>
      <c r="H1767" s="367"/>
      <c r="I1767" s="367"/>
      <c r="J1767" s="367"/>
      <c r="K1767" s="367"/>
      <c r="L1767" s="367"/>
      <c r="M1767" s="367"/>
      <c r="N1767" s="367"/>
      <c r="O1767" s="367"/>
      <c r="P1767" s="367"/>
      <c r="Q1767" s="367"/>
      <c r="R1767" s="367"/>
      <c r="S1767" s="367"/>
      <c r="T1767" s="367"/>
      <c r="U1767" s="367"/>
    </row>
    <row r="1768">
      <c r="A1768" s="367"/>
      <c r="B1768" s="367"/>
      <c r="C1768" s="367"/>
      <c r="D1768" s="367"/>
      <c r="E1768" s="368"/>
      <c r="F1768" s="368"/>
      <c r="G1768" s="367"/>
      <c r="H1768" s="367"/>
      <c r="I1768" s="367"/>
      <c r="J1768" s="367"/>
      <c r="K1768" s="367"/>
      <c r="L1768" s="367"/>
      <c r="M1768" s="367"/>
      <c r="N1768" s="367"/>
      <c r="O1768" s="367"/>
      <c r="P1768" s="367"/>
      <c r="Q1768" s="367"/>
      <c r="R1768" s="367"/>
      <c r="S1768" s="367"/>
      <c r="T1768" s="367"/>
      <c r="U1768" s="367"/>
    </row>
    <row r="1769">
      <c r="A1769" s="367"/>
      <c r="B1769" s="367"/>
      <c r="C1769" s="367"/>
      <c r="D1769" s="367"/>
      <c r="E1769" s="368"/>
      <c r="F1769" s="368"/>
      <c r="G1769" s="367"/>
      <c r="H1769" s="367"/>
      <c r="I1769" s="367"/>
      <c r="J1769" s="367"/>
      <c r="K1769" s="367"/>
      <c r="L1769" s="367"/>
      <c r="M1769" s="367"/>
      <c r="N1769" s="367"/>
      <c r="O1769" s="367"/>
      <c r="P1769" s="367"/>
      <c r="Q1769" s="367"/>
      <c r="R1769" s="367"/>
      <c r="S1769" s="367"/>
      <c r="T1769" s="367"/>
      <c r="U1769" s="367"/>
    </row>
    <row r="1770">
      <c r="A1770" s="367"/>
      <c r="B1770" s="367"/>
      <c r="C1770" s="367"/>
      <c r="D1770" s="367"/>
      <c r="E1770" s="368"/>
      <c r="F1770" s="368"/>
      <c r="G1770" s="367"/>
      <c r="H1770" s="367"/>
      <c r="I1770" s="367"/>
      <c r="J1770" s="367"/>
      <c r="K1770" s="367"/>
      <c r="L1770" s="367"/>
      <c r="M1770" s="367"/>
      <c r="N1770" s="367"/>
      <c r="O1770" s="367"/>
      <c r="P1770" s="367"/>
      <c r="Q1770" s="367"/>
      <c r="R1770" s="367"/>
      <c r="S1770" s="367"/>
      <c r="T1770" s="367"/>
      <c r="U1770" s="367"/>
    </row>
    <row r="1771">
      <c r="A1771" s="367"/>
      <c r="B1771" s="367"/>
      <c r="C1771" s="367"/>
      <c r="D1771" s="367"/>
      <c r="E1771" s="368"/>
      <c r="F1771" s="368"/>
      <c r="G1771" s="367"/>
      <c r="H1771" s="367"/>
      <c r="I1771" s="367"/>
      <c r="J1771" s="367"/>
      <c r="K1771" s="367"/>
      <c r="L1771" s="367"/>
      <c r="M1771" s="367"/>
      <c r="N1771" s="367"/>
      <c r="O1771" s="367"/>
      <c r="P1771" s="367"/>
      <c r="Q1771" s="367"/>
      <c r="R1771" s="367"/>
      <c r="S1771" s="367"/>
      <c r="T1771" s="367"/>
      <c r="U1771" s="367"/>
    </row>
    <row r="1772">
      <c r="A1772" s="367"/>
      <c r="B1772" s="367"/>
      <c r="C1772" s="367"/>
      <c r="D1772" s="367"/>
      <c r="E1772" s="368"/>
      <c r="F1772" s="368"/>
      <c r="G1772" s="367"/>
      <c r="H1772" s="367"/>
      <c r="I1772" s="367"/>
      <c r="J1772" s="367"/>
      <c r="K1772" s="367"/>
      <c r="L1772" s="367"/>
      <c r="M1772" s="367"/>
      <c r="N1772" s="367"/>
      <c r="O1772" s="367"/>
      <c r="P1772" s="367"/>
      <c r="Q1772" s="367"/>
      <c r="R1772" s="367"/>
      <c r="S1772" s="367"/>
      <c r="T1772" s="367"/>
      <c r="U1772" s="367"/>
    </row>
    <row r="1773">
      <c r="A1773" s="367"/>
      <c r="B1773" s="367"/>
      <c r="C1773" s="367"/>
      <c r="D1773" s="367"/>
      <c r="E1773" s="368"/>
      <c r="F1773" s="368"/>
      <c r="G1773" s="367"/>
      <c r="H1773" s="367"/>
      <c r="I1773" s="367"/>
      <c r="J1773" s="367"/>
      <c r="K1773" s="367"/>
      <c r="L1773" s="367"/>
      <c r="M1773" s="367"/>
      <c r="N1773" s="367"/>
      <c r="O1773" s="367"/>
      <c r="P1773" s="367"/>
      <c r="Q1773" s="367"/>
      <c r="R1773" s="367"/>
      <c r="S1773" s="367"/>
      <c r="T1773" s="367"/>
      <c r="U1773" s="367"/>
    </row>
    <row r="1774">
      <c r="A1774" s="367"/>
      <c r="B1774" s="367"/>
      <c r="C1774" s="367"/>
      <c r="D1774" s="367"/>
      <c r="E1774" s="368"/>
      <c r="F1774" s="368"/>
      <c r="G1774" s="367"/>
      <c r="H1774" s="367"/>
      <c r="I1774" s="367"/>
      <c r="J1774" s="367"/>
      <c r="K1774" s="367"/>
      <c r="L1774" s="367"/>
      <c r="M1774" s="367"/>
      <c r="N1774" s="367"/>
      <c r="O1774" s="367"/>
      <c r="P1774" s="367"/>
      <c r="Q1774" s="367"/>
      <c r="R1774" s="367"/>
      <c r="S1774" s="367"/>
      <c r="T1774" s="367"/>
      <c r="U1774" s="367"/>
    </row>
    <row r="1775">
      <c r="A1775" s="367"/>
      <c r="B1775" s="367"/>
      <c r="C1775" s="367"/>
      <c r="D1775" s="367"/>
      <c r="E1775" s="368"/>
      <c r="F1775" s="368"/>
      <c r="G1775" s="367"/>
      <c r="H1775" s="367"/>
      <c r="I1775" s="367"/>
      <c r="J1775" s="367"/>
      <c r="K1775" s="367"/>
      <c r="L1775" s="367"/>
      <c r="M1775" s="367"/>
      <c r="N1775" s="367"/>
      <c r="O1775" s="367"/>
      <c r="P1775" s="367"/>
      <c r="Q1775" s="367"/>
      <c r="R1775" s="367"/>
      <c r="S1775" s="367"/>
      <c r="T1775" s="367"/>
      <c r="U1775" s="367"/>
    </row>
    <row r="1776">
      <c r="A1776" s="367"/>
      <c r="B1776" s="367"/>
      <c r="C1776" s="367"/>
      <c r="D1776" s="367"/>
      <c r="E1776" s="368"/>
      <c r="F1776" s="368"/>
      <c r="G1776" s="367"/>
      <c r="H1776" s="367"/>
      <c r="I1776" s="367"/>
      <c r="J1776" s="367"/>
      <c r="K1776" s="367"/>
      <c r="L1776" s="367"/>
      <c r="M1776" s="367"/>
      <c r="N1776" s="367"/>
      <c r="O1776" s="367"/>
      <c r="P1776" s="367"/>
      <c r="Q1776" s="367"/>
      <c r="R1776" s="367"/>
      <c r="S1776" s="367"/>
      <c r="T1776" s="367"/>
      <c r="U1776" s="367"/>
    </row>
    <row r="1777">
      <c r="A1777" s="367"/>
      <c r="B1777" s="367"/>
      <c r="C1777" s="367"/>
      <c r="D1777" s="367"/>
      <c r="E1777" s="368"/>
      <c r="F1777" s="368"/>
      <c r="G1777" s="367"/>
      <c r="H1777" s="367"/>
      <c r="I1777" s="367"/>
      <c r="J1777" s="367"/>
      <c r="K1777" s="367"/>
      <c r="L1777" s="367"/>
      <c r="M1777" s="367"/>
      <c r="N1777" s="367"/>
      <c r="O1777" s="367"/>
      <c r="P1777" s="367"/>
      <c r="Q1777" s="367"/>
      <c r="R1777" s="367"/>
      <c r="S1777" s="367"/>
      <c r="T1777" s="367"/>
      <c r="U1777" s="367"/>
    </row>
    <row r="1778">
      <c r="A1778" s="367"/>
      <c r="B1778" s="367"/>
      <c r="C1778" s="367"/>
      <c r="D1778" s="367"/>
      <c r="E1778" s="368"/>
      <c r="F1778" s="368"/>
      <c r="G1778" s="367"/>
      <c r="H1778" s="367"/>
      <c r="I1778" s="367"/>
      <c r="J1778" s="367"/>
      <c r="K1778" s="367"/>
      <c r="L1778" s="367"/>
      <c r="M1778" s="367"/>
      <c r="N1778" s="367"/>
      <c r="O1778" s="367"/>
      <c r="P1778" s="367"/>
      <c r="Q1778" s="367"/>
      <c r="R1778" s="367"/>
      <c r="S1778" s="367"/>
      <c r="T1778" s="367"/>
      <c r="U1778" s="367"/>
    </row>
    <row r="1779">
      <c r="A1779" s="367"/>
      <c r="B1779" s="367"/>
      <c r="C1779" s="367"/>
      <c r="D1779" s="367"/>
      <c r="E1779" s="368"/>
      <c r="F1779" s="368"/>
      <c r="G1779" s="367"/>
      <c r="H1779" s="367"/>
      <c r="I1779" s="367"/>
      <c r="J1779" s="367"/>
      <c r="K1779" s="367"/>
      <c r="L1779" s="367"/>
      <c r="M1779" s="367"/>
      <c r="N1779" s="367"/>
      <c r="O1779" s="367"/>
      <c r="P1779" s="367"/>
      <c r="Q1779" s="367"/>
      <c r="R1779" s="367"/>
      <c r="S1779" s="367"/>
      <c r="T1779" s="367"/>
      <c r="U1779" s="367"/>
    </row>
    <row r="1780">
      <c r="A1780" s="367"/>
      <c r="B1780" s="367"/>
      <c r="C1780" s="367"/>
      <c r="D1780" s="367"/>
      <c r="E1780" s="368"/>
      <c r="F1780" s="368"/>
      <c r="G1780" s="367"/>
      <c r="H1780" s="367"/>
      <c r="I1780" s="367"/>
      <c r="J1780" s="367"/>
      <c r="K1780" s="367"/>
      <c r="L1780" s="367"/>
      <c r="M1780" s="367"/>
      <c r="N1780" s="367"/>
      <c r="O1780" s="367"/>
      <c r="P1780" s="367"/>
      <c r="Q1780" s="367"/>
      <c r="R1780" s="367"/>
      <c r="S1780" s="367"/>
      <c r="T1780" s="367"/>
      <c r="U1780" s="367"/>
    </row>
    <row r="1781">
      <c r="A1781" s="367"/>
      <c r="B1781" s="367"/>
      <c r="C1781" s="367"/>
      <c r="D1781" s="367"/>
      <c r="E1781" s="368"/>
      <c r="F1781" s="368"/>
      <c r="G1781" s="367"/>
      <c r="H1781" s="367"/>
      <c r="I1781" s="367"/>
      <c r="J1781" s="367"/>
      <c r="K1781" s="367"/>
      <c r="L1781" s="367"/>
      <c r="M1781" s="367"/>
      <c r="N1781" s="367"/>
      <c r="O1781" s="367"/>
      <c r="P1781" s="367"/>
      <c r="Q1781" s="367"/>
      <c r="R1781" s="367"/>
      <c r="S1781" s="367"/>
      <c r="T1781" s="367"/>
      <c r="U1781" s="367"/>
    </row>
    <row r="1782">
      <c r="A1782" s="367"/>
      <c r="B1782" s="367"/>
      <c r="C1782" s="367"/>
      <c r="D1782" s="367"/>
      <c r="E1782" s="368"/>
      <c r="F1782" s="368"/>
      <c r="G1782" s="367"/>
      <c r="H1782" s="367"/>
      <c r="I1782" s="367"/>
      <c r="J1782" s="367"/>
      <c r="K1782" s="367"/>
      <c r="L1782" s="367"/>
      <c r="M1782" s="367"/>
      <c r="N1782" s="367"/>
      <c r="O1782" s="367"/>
      <c r="P1782" s="367"/>
      <c r="Q1782" s="367"/>
      <c r="R1782" s="367"/>
      <c r="S1782" s="367"/>
      <c r="T1782" s="367"/>
      <c r="U1782" s="367"/>
    </row>
    <row r="1783">
      <c r="A1783" s="367"/>
      <c r="B1783" s="367"/>
      <c r="C1783" s="367"/>
      <c r="D1783" s="367"/>
      <c r="E1783" s="368"/>
      <c r="F1783" s="368"/>
      <c r="G1783" s="367"/>
      <c r="H1783" s="367"/>
      <c r="I1783" s="367"/>
      <c r="J1783" s="367"/>
      <c r="K1783" s="367"/>
      <c r="L1783" s="367"/>
      <c r="M1783" s="367"/>
      <c r="N1783" s="367"/>
      <c r="O1783" s="367"/>
      <c r="P1783" s="367"/>
      <c r="Q1783" s="367"/>
      <c r="R1783" s="367"/>
      <c r="S1783" s="367"/>
      <c r="T1783" s="367"/>
      <c r="U1783" s="367"/>
    </row>
    <row r="1784">
      <c r="A1784" s="367"/>
      <c r="B1784" s="367"/>
      <c r="C1784" s="367"/>
      <c r="D1784" s="367"/>
      <c r="E1784" s="368"/>
      <c r="F1784" s="368"/>
      <c r="G1784" s="367"/>
      <c r="H1784" s="367"/>
      <c r="I1784" s="367"/>
      <c r="J1784" s="367"/>
      <c r="K1784" s="367"/>
      <c r="L1784" s="367"/>
      <c r="M1784" s="367"/>
      <c r="N1784" s="367"/>
      <c r="O1784" s="367"/>
      <c r="P1784" s="367"/>
      <c r="Q1784" s="367"/>
      <c r="R1784" s="367"/>
      <c r="S1784" s="367"/>
      <c r="T1784" s="367"/>
      <c r="U1784" s="367"/>
    </row>
    <row r="1785">
      <c r="A1785" s="367"/>
      <c r="B1785" s="367"/>
      <c r="C1785" s="367"/>
      <c r="D1785" s="367"/>
      <c r="E1785" s="368"/>
      <c r="F1785" s="368"/>
      <c r="G1785" s="367"/>
      <c r="H1785" s="367"/>
      <c r="I1785" s="367"/>
      <c r="J1785" s="367"/>
      <c r="K1785" s="367"/>
      <c r="L1785" s="367"/>
      <c r="M1785" s="367"/>
      <c r="N1785" s="367"/>
      <c r="O1785" s="367"/>
      <c r="P1785" s="367"/>
      <c r="Q1785" s="367"/>
      <c r="R1785" s="367"/>
      <c r="S1785" s="367"/>
      <c r="T1785" s="367"/>
      <c r="U1785" s="367"/>
    </row>
    <row r="1786">
      <c r="A1786" s="367"/>
      <c r="B1786" s="367"/>
      <c r="C1786" s="367"/>
      <c r="D1786" s="367"/>
      <c r="E1786" s="368"/>
      <c r="F1786" s="368"/>
      <c r="G1786" s="367"/>
      <c r="H1786" s="367"/>
      <c r="I1786" s="367"/>
      <c r="J1786" s="367"/>
      <c r="K1786" s="367"/>
      <c r="L1786" s="367"/>
      <c r="M1786" s="367"/>
      <c r="N1786" s="367"/>
      <c r="O1786" s="367"/>
      <c r="P1786" s="367"/>
      <c r="Q1786" s="367"/>
      <c r="R1786" s="367"/>
      <c r="S1786" s="367"/>
      <c r="T1786" s="367"/>
      <c r="U1786" s="367"/>
    </row>
    <row r="1787">
      <c r="A1787" s="367"/>
      <c r="B1787" s="367"/>
      <c r="C1787" s="367"/>
      <c r="D1787" s="367"/>
      <c r="E1787" s="368"/>
      <c r="F1787" s="368"/>
      <c r="G1787" s="367"/>
      <c r="H1787" s="367"/>
      <c r="I1787" s="367"/>
      <c r="J1787" s="367"/>
      <c r="K1787" s="367"/>
      <c r="L1787" s="367"/>
      <c r="M1787" s="367"/>
      <c r="N1787" s="367"/>
      <c r="O1787" s="367"/>
      <c r="P1787" s="367"/>
      <c r="Q1787" s="367"/>
      <c r="R1787" s="367"/>
      <c r="S1787" s="367"/>
      <c r="T1787" s="367"/>
      <c r="U1787" s="367"/>
    </row>
    <row r="1788">
      <c r="A1788" s="367"/>
      <c r="B1788" s="367"/>
      <c r="C1788" s="367"/>
      <c r="D1788" s="367"/>
      <c r="E1788" s="368"/>
      <c r="F1788" s="368"/>
      <c r="G1788" s="367"/>
      <c r="H1788" s="367"/>
      <c r="I1788" s="367"/>
      <c r="J1788" s="367"/>
      <c r="K1788" s="367"/>
      <c r="L1788" s="367"/>
      <c r="M1788" s="367"/>
      <c r="N1788" s="367"/>
      <c r="O1788" s="367"/>
      <c r="P1788" s="367"/>
      <c r="Q1788" s="367"/>
      <c r="R1788" s="367"/>
      <c r="S1788" s="367"/>
      <c r="T1788" s="367"/>
      <c r="U1788" s="367"/>
    </row>
    <row r="1789">
      <c r="A1789" s="367"/>
      <c r="B1789" s="367"/>
      <c r="C1789" s="367"/>
      <c r="D1789" s="367"/>
      <c r="E1789" s="368"/>
      <c r="F1789" s="368"/>
      <c r="G1789" s="367"/>
      <c r="H1789" s="367"/>
      <c r="I1789" s="367"/>
      <c r="J1789" s="367"/>
      <c r="K1789" s="367"/>
      <c r="L1789" s="367"/>
      <c r="M1789" s="367"/>
      <c r="N1789" s="367"/>
      <c r="O1789" s="367"/>
      <c r="P1789" s="367"/>
      <c r="Q1789" s="367"/>
      <c r="R1789" s="367"/>
      <c r="S1789" s="367"/>
      <c r="T1789" s="367"/>
      <c r="U1789" s="367"/>
    </row>
    <row r="1790">
      <c r="A1790" s="367"/>
      <c r="B1790" s="367"/>
      <c r="C1790" s="367"/>
      <c r="D1790" s="367"/>
      <c r="E1790" s="368"/>
      <c r="F1790" s="368"/>
      <c r="G1790" s="367"/>
      <c r="H1790" s="367"/>
      <c r="I1790" s="367"/>
      <c r="J1790" s="367"/>
      <c r="K1790" s="367"/>
      <c r="L1790" s="367"/>
      <c r="M1790" s="367"/>
      <c r="N1790" s="367"/>
      <c r="O1790" s="367"/>
      <c r="P1790" s="367"/>
      <c r="Q1790" s="367"/>
      <c r="R1790" s="367"/>
      <c r="S1790" s="367"/>
      <c r="T1790" s="367"/>
      <c r="U1790" s="367"/>
    </row>
    <row r="1791">
      <c r="A1791" s="367"/>
      <c r="B1791" s="367"/>
      <c r="C1791" s="367"/>
      <c r="D1791" s="367"/>
      <c r="E1791" s="368"/>
      <c r="F1791" s="368"/>
      <c r="G1791" s="367"/>
      <c r="H1791" s="367"/>
      <c r="I1791" s="367"/>
      <c r="J1791" s="367"/>
      <c r="K1791" s="367"/>
      <c r="L1791" s="367"/>
      <c r="M1791" s="367"/>
      <c r="N1791" s="367"/>
      <c r="O1791" s="367"/>
      <c r="P1791" s="367"/>
      <c r="Q1791" s="367"/>
      <c r="R1791" s="367"/>
      <c r="S1791" s="367"/>
      <c r="T1791" s="367"/>
      <c r="U1791" s="367"/>
    </row>
    <row r="1792">
      <c r="A1792" s="367"/>
      <c r="B1792" s="367"/>
      <c r="C1792" s="367"/>
      <c r="D1792" s="367"/>
      <c r="E1792" s="368"/>
      <c r="F1792" s="368"/>
      <c r="G1792" s="367"/>
      <c r="H1792" s="367"/>
      <c r="I1792" s="367"/>
      <c r="J1792" s="367"/>
      <c r="K1792" s="367"/>
      <c r="L1792" s="367"/>
      <c r="M1792" s="367"/>
      <c r="N1792" s="367"/>
      <c r="O1792" s="367"/>
      <c r="P1792" s="367"/>
      <c r="Q1792" s="367"/>
      <c r="R1792" s="367"/>
      <c r="S1792" s="367"/>
      <c r="T1792" s="367"/>
      <c r="U1792" s="367"/>
    </row>
    <row r="1793">
      <c r="A1793" s="367"/>
      <c r="B1793" s="367"/>
      <c r="C1793" s="367"/>
      <c r="D1793" s="367"/>
      <c r="E1793" s="368"/>
      <c r="F1793" s="368"/>
      <c r="G1793" s="367"/>
      <c r="H1793" s="367"/>
      <c r="I1793" s="367"/>
      <c r="J1793" s="367"/>
      <c r="K1793" s="367"/>
      <c r="L1793" s="367"/>
      <c r="M1793" s="367"/>
      <c r="N1793" s="367"/>
      <c r="O1793" s="367"/>
      <c r="P1793" s="367"/>
      <c r="Q1793" s="367"/>
      <c r="R1793" s="367"/>
      <c r="S1793" s="367"/>
      <c r="T1793" s="367"/>
      <c r="U1793" s="367"/>
    </row>
    <row r="1794">
      <c r="A1794" s="367"/>
      <c r="B1794" s="367"/>
      <c r="C1794" s="367"/>
      <c r="D1794" s="367"/>
      <c r="E1794" s="368"/>
      <c r="F1794" s="368"/>
      <c r="G1794" s="367"/>
      <c r="H1794" s="367"/>
      <c r="I1794" s="367"/>
      <c r="J1794" s="367"/>
      <c r="K1794" s="367"/>
      <c r="L1794" s="367"/>
      <c r="M1794" s="367"/>
      <c r="N1794" s="367"/>
      <c r="O1794" s="367"/>
      <c r="P1794" s="367"/>
      <c r="Q1794" s="367"/>
      <c r="R1794" s="367"/>
      <c r="S1794" s="367"/>
      <c r="T1794" s="367"/>
      <c r="U1794" s="367"/>
    </row>
    <row r="1795">
      <c r="A1795" s="367"/>
      <c r="B1795" s="367"/>
      <c r="C1795" s="367"/>
      <c r="D1795" s="367"/>
      <c r="E1795" s="368"/>
      <c r="F1795" s="368"/>
      <c r="G1795" s="367"/>
      <c r="H1795" s="367"/>
      <c r="I1795" s="367"/>
      <c r="J1795" s="367"/>
      <c r="K1795" s="367"/>
      <c r="L1795" s="367"/>
      <c r="M1795" s="367"/>
      <c r="N1795" s="367"/>
      <c r="O1795" s="367"/>
      <c r="P1795" s="367"/>
      <c r="Q1795" s="367"/>
      <c r="R1795" s="367"/>
      <c r="S1795" s="367"/>
      <c r="T1795" s="367"/>
      <c r="U1795" s="367"/>
    </row>
    <row r="1796">
      <c r="A1796" s="367"/>
      <c r="B1796" s="367"/>
      <c r="C1796" s="367"/>
      <c r="D1796" s="367"/>
      <c r="E1796" s="368"/>
      <c r="F1796" s="368"/>
      <c r="G1796" s="367"/>
      <c r="H1796" s="367"/>
      <c r="I1796" s="367"/>
      <c r="J1796" s="367"/>
      <c r="K1796" s="367"/>
      <c r="L1796" s="367"/>
      <c r="M1796" s="367"/>
      <c r="N1796" s="367"/>
      <c r="O1796" s="367"/>
      <c r="P1796" s="367"/>
      <c r="Q1796" s="367"/>
      <c r="R1796" s="367"/>
      <c r="S1796" s="367"/>
      <c r="T1796" s="367"/>
      <c r="U1796" s="367"/>
    </row>
    <row r="1797">
      <c r="A1797" s="367"/>
      <c r="B1797" s="367"/>
      <c r="C1797" s="367"/>
      <c r="D1797" s="367"/>
      <c r="E1797" s="368"/>
      <c r="F1797" s="368"/>
      <c r="G1797" s="367"/>
      <c r="H1797" s="367"/>
      <c r="I1797" s="367"/>
      <c r="J1797" s="367"/>
      <c r="K1797" s="367"/>
      <c r="L1797" s="367"/>
      <c r="M1797" s="367"/>
      <c r="N1797" s="367"/>
      <c r="O1797" s="367"/>
      <c r="P1797" s="367"/>
      <c r="Q1797" s="367"/>
      <c r="R1797" s="367"/>
      <c r="S1797" s="367"/>
      <c r="T1797" s="367"/>
      <c r="U1797" s="367"/>
    </row>
    <row r="1798">
      <c r="A1798" s="367"/>
      <c r="B1798" s="367"/>
      <c r="C1798" s="367"/>
      <c r="D1798" s="367"/>
      <c r="E1798" s="368"/>
      <c r="F1798" s="368"/>
      <c r="G1798" s="367"/>
      <c r="H1798" s="367"/>
      <c r="I1798" s="367"/>
      <c r="J1798" s="367"/>
      <c r="K1798" s="367"/>
      <c r="L1798" s="367"/>
      <c r="M1798" s="367"/>
      <c r="N1798" s="367"/>
      <c r="O1798" s="367"/>
      <c r="P1798" s="367"/>
      <c r="Q1798" s="367"/>
      <c r="R1798" s="367"/>
      <c r="S1798" s="367"/>
      <c r="T1798" s="367"/>
      <c r="U1798" s="367"/>
    </row>
    <row r="1799">
      <c r="A1799" s="367"/>
      <c r="B1799" s="367"/>
      <c r="C1799" s="367"/>
      <c r="D1799" s="367"/>
      <c r="E1799" s="368"/>
      <c r="F1799" s="368"/>
      <c r="G1799" s="367"/>
      <c r="H1799" s="367"/>
      <c r="I1799" s="367"/>
      <c r="J1799" s="367"/>
      <c r="K1799" s="367"/>
      <c r="L1799" s="367"/>
      <c r="M1799" s="367"/>
      <c r="N1799" s="367"/>
      <c r="O1799" s="367"/>
      <c r="P1799" s="367"/>
      <c r="Q1799" s="367"/>
      <c r="R1799" s="367"/>
      <c r="S1799" s="367"/>
      <c r="T1799" s="367"/>
      <c r="U1799" s="367"/>
    </row>
    <row r="1800">
      <c r="A1800" s="367"/>
      <c r="B1800" s="367"/>
      <c r="C1800" s="367"/>
      <c r="D1800" s="367"/>
      <c r="E1800" s="368"/>
      <c r="F1800" s="368"/>
      <c r="G1800" s="367"/>
      <c r="H1800" s="367"/>
      <c r="I1800" s="367"/>
      <c r="J1800" s="367"/>
      <c r="K1800" s="367"/>
      <c r="L1800" s="367"/>
      <c r="M1800" s="367"/>
      <c r="N1800" s="367"/>
      <c r="O1800" s="367"/>
      <c r="P1800" s="367"/>
      <c r="Q1800" s="367"/>
      <c r="R1800" s="367"/>
      <c r="S1800" s="367"/>
      <c r="T1800" s="367"/>
      <c r="U1800" s="367"/>
    </row>
    <row r="1801">
      <c r="A1801" s="367"/>
      <c r="B1801" s="367"/>
      <c r="C1801" s="367"/>
      <c r="D1801" s="367"/>
      <c r="E1801" s="368"/>
      <c r="F1801" s="368"/>
      <c r="G1801" s="367"/>
      <c r="H1801" s="367"/>
      <c r="I1801" s="367"/>
      <c r="J1801" s="367"/>
      <c r="K1801" s="367"/>
      <c r="L1801" s="367"/>
      <c r="M1801" s="367"/>
      <c r="N1801" s="367"/>
      <c r="O1801" s="367"/>
      <c r="P1801" s="367"/>
      <c r="Q1801" s="367"/>
      <c r="R1801" s="367"/>
      <c r="S1801" s="367"/>
      <c r="T1801" s="367"/>
      <c r="U1801" s="367"/>
    </row>
    <row r="1802">
      <c r="A1802" s="367"/>
      <c r="B1802" s="367"/>
      <c r="C1802" s="367"/>
      <c r="D1802" s="367"/>
      <c r="E1802" s="368"/>
      <c r="F1802" s="368"/>
      <c r="G1802" s="367"/>
      <c r="H1802" s="367"/>
      <c r="I1802" s="367"/>
      <c r="J1802" s="367"/>
      <c r="K1802" s="367"/>
      <c r="L1802" s="367"/>
      <c r="M1802" s="367"/>
      <c r="N1802" s="367"/>
      <c r="O1802" s="367"/>
      <c r="P1802" s="367"/>
      <c r="Q1802" s="367"/>
      <c r="R1802" s="367"/>
      <c r="S1802" s="367"/>
      <c r="T1802" s="367"/>
      <c r="U1802" s="367"/>
    </row>
    <row r="1803">
      <c r="A1803" s="367"/>
      <c r="B1803" s="367"/>
      <c r="C1803" s="367"/>
      <c r="D1803" s="367"/>
      <c r="E1803" s="368"/>
      <c r="F1803" s="368"/>
      <c r="G1803" s="367"/>
      <c r="H1803" s="367"/>
      <c r="I1803" s="367"/>
      <c r="J1803" s="367"/>
      <c r="K1803" s="367"/>
      <c r="L1803" s="367"/>
      <c r="M1803" s="367"/>
      <c r="N1803" s="367"/>
      <c r="O1803" s="367"/>
      <c r="P1803" s="367"/>
      <c r="Q1803" s="367"/>
      <c r="R1803" s="367"/>
      <c r="S1803" s="367"/>
      <c r="T1803" s="367"/>
      <c r="U1803" s="367"/>
    </row>
    <row r="1804">
      <c r="A1804" s="367"/>
      <c r="B1804" s="367"/>
      <c r="C1804" s="367"/>
      <c r="D1804" s="367"/>
      <c r="E1804" s="368"/>
      <c r="F1804" s="368"/>
      <c r="G1804" s="367"/>
      <c r="H1804" s="367"/>
      <c r="I1804" s="367"/>
      <c r="J1804" s="367"/>
      <c r="K1804" s="367"/>
      <c r="L1804" s="367"/>
      <c r="M1804" s="367"/>
      <c r="N1804" s="367"/>
      <c r="O1804" s="367"/>
      <c r="P1804" s="367"/>
      <c r="Q1804" s="367"/>
      <c r="R1804" s="367"/>
      <c r="S1804" s="367"/>
      <c r="T1804" s="367"/>
      <c r="U1804" s="367"/>
    </row>
    <row r="1805">
      <c r="A1805" s="367"/>
      <c r="B1805" s="367"/>
      <c r="C1805" s="367"/>
      <c r="D1805" s="367"/>
      <c r="E1805" s="368"/>
      <c r="F1805" s="368"/>
      <c r="G1805" s="367"/>
      <c r="H1805" s="367"/>
      <c r="I1805" s="367"/>
      <c r="J1805" s="367"/>
      <c r="K1805" s="367"/>
      <c r="L1805" s="367"/>
      <c r="M1805" s="367"/>
      <c r="N1805" s="367"/>
      <c r="O1805" s="367"/>
      <c r="P1805" s="367"/>
      <c r="Q1805" s="367"/>
      <c r="R1805" s="367"/>
      <c r="S1805" s="367"/>
      <c r="T1805" s="367"/>
      <c r="U1805" s="367"/>
    </row>
    <row r="1806">
      <c r="A1806" s="367"/>
      <c r="B1806" s="367"/>
      <c r="C1806" s="367"/>
      <c r="D1806" s="367"/>
      <c r="E1806" s="368"/>
      <c r="F1806" s="368"/>
      <c r="G1806" s="367"/>
      <c r="H1806" s="367"/>
      <c r="I1806" s="367"/>
      <c r="J1806" s="367"/>
      <c r="K1806" s="367"/>
      <c r="L1806" s="367"/>
      <c r="M1806" s="367"/>
      <c r="N1806" s="367"/>
      <c r="O1806" s="367"/>
      <c r="P1806" s="367"/>
      <c r="Q1806" s="367"/>
      <c r="R1806" s="367"/>
      <c r="S1806" s="367"/>
      <c r="T1806" s="367"/>
      <c r="U1806" s="367"/>
    </row>
    <row r="1807">
      <c r="A1807" s="367"/>
      <c r="B1807" s="367"/>
      <c r="C1807" s="367"/>
      <c r="D1807" s="367"/>
      <c r="E1807" s="368"/>
      <c r="F1807" s="368"/>
      <c r="G1807" s="367"/>
      <c r="H1807" s="367"/>
      <c r="I1807" s="367"/>
      <c r="J1807" s="367"/>
      <c r="K1807" s="367"/>
      <c r="L1807" s="367"/>
      <c r="M1807" s="367"/>
      <c r="N1807" s="367"/>
      <c r="O1807" s="367"/>
      <c r="P1807" s="367"/>
      <c r="Q1807" s="367"/>
      <c r="R1807" s="367"/>
      <c r="S1807" s="367"/>
      <c r="T1807" s="367"/>
      <c r="U1807" s="367"/>
    </row>
    <row r="1808">
      <c r="A1808" s="367"/>
      <c r="B1808" s="367"/>
      <c r="C1808" s="367"/>
      <c r="D1808" s="367"/>
      <c r="E1808" s="368"/>
      <c r="F1808" s="368"/>
      <c r="G1808" s="367"/>
      <c r="H1808" s="367"/>
      <c r="I1808" s="367"/>
      <c r="J1808" s="367"/>
      <c r="K1808" s="367"/>
      <c r="L1808" s="367"/>
      <c r="M1808" s="367"/>
      <c r="N1808" s="367"/>
      <c r="O1808" s="367"/>
      <c r="P1808" s="367"/>
      <c r="Q1808" s="367"/>
      <c r="R1808" s="367"/>
      <c r="S1808" s="367"/>
      <c r="T1808" s="367"/>
      <c r="U1808" s="367"/>
    </row>
    <row r="1809">
      <c r="A1809" s="367"/>
      <c r="B1809" s="367"/>
      <c r="C1809" s="367"/>
      <c r="D1809" s="367"/>
      <c r="E1809" s="368"/>
      <c r="F1809" s="368"/>
      <c r="G1809" s="367"/>
      <c r="H1809" s="367"/>
      <c r="I1809" s="367"/>
      <c r="J1809" s="367"/>
      <c r="K1809" s="367"/>
      <c r="L1809" s="367"/>
      <c r="M1809" s="367"/>
      <c r="N1809" s="367"/>
      <c r="O1809" s="367"/>
      <c r="P1809" s="367"/>
      <c r="Q1809" s="367"/>
      <c r="R1809" s="367"/>
      <c r="S1809" s="367"/>
      <c r="T1809" s="367"/>
      <c r="U1809" s="367"/>
    </row>
    <row r="1810">
      <c r="A1810" s="367"/>
      <c r="B1810" s="367"/>
      <c r="C1810" s="367"/>
      <c r="D1810" s="367"/>
      <c r="E1810" s="368"/>
      <c r="F1810" s="368"/>
      <c r="G1810" s="367"/>
      <c r="H1810" s="367"/>
      <c r="I1810" s="367"/>
      <c r="J1810" s="367"/>
      <c r="K1810" s="367"/>
      <c r="L1810" s="367"/>
      <c r="M1810" s="367"/>
      <c r="N1810" s="367"/>
      <c r="O1810" s="367"/>
      <c r="P1810" s="367"/>
      <c r="Q1810" s="367"/>
      <c r="R1810" s="367"/>
      <c r="S1810" s="367"/>
      <c r="T1810" s="367"/>
      <c r="U1810" s="367"/>
    </row>
    <row r="1811">
      <c r="A1811" s="367"/>
      <c r="B1811" s="367"/>
      <c r="C1811" s="367"/>
      <c r="D1811" s="367"/>
      <c r="E1811" s="368"/>
      <c r="F1811" s="368"/>
      <c r="G1811" s="367"/>
      <c r="H1811" s="367"/>
      <c r="I1811" s="367"/>
      <c r="J1811" s="367"/>
      <c r="K1811" s="367"/>
      <c r="L1811" s="367"/>
      <c r="M1811" s="367"/>
      <c r="N1811" s="367"/>
      <c r="O1811" s="367"/>
      <c r="P1811" s="367"/>
      <c r="Q1811" s="367"/>
      <c r="R1811" s="367"/>
      <c r="S1811" s="367"/>
      <c r="T1811" s="367"/>
      <c r="U1811" s="367"/>
    </row>
    <row r="1812">
      <c r="A1812" s="367"/>
      <c r="B1812" s="367"/>
      <c r="C1812" s="367"/>
      <c r="D1812" s="367"/>
      <c r="E1812" s="368"/>
      <c r="F1812" s="368"/>
      <c r="G1812" s="367"/>
      <c r="H1812" s="367"/>
      <c r="I1812" s="367"/>
      <c r="J1812" s="367"/>
      <c r="K1812" s="367"/>
      <c r="L1812" s="367"/>
      <c r="M1812" s="367"/>
      <c r="N1812" s="367"/>
      <c r="O1812" s="367"/>
      <c r="P1812" s="367"/>
      <c r="Q1812" s="367"/>
      <c r="R1812" s="367"/>
      <c r="S1812" s="367"/>
      <c r="T1812" s="367"/>
      <c r="U1812" s="367"/>
    </row>
    <row r="1813">
      <c r="A1813" s="367"/>
      <c r="B1813" s="367"/>
      <c r="C1813" s="367"/>
      <c r="D1813" s="367"/>
      <c r="E1813" s="368"/>
      <c r="F1813" s="368"/>
      <c r="G1813" s="367"/>
      <c r="H1813" s="367"/>
      <c r="I1813" s="367"/>
      <c r="J1813" s="367"/>
      <c r="K1813" s="367"/>
      <c r="L1813" s="367"/>
      <c r="M1813" s="367"/>
      <c r="N1813" s="367"/>
      <c r="O1813" s="367"/>
      <c r="P1813" s="367"/>
      <c r="Q1813" s="367"/>
      <c r="R1813" s="367"/>
      <c r="S1813" s="367"/>
      <c r="T1813" s="367"/>
      <c r="U1813" s="367"/>
    </row>
    <row r="1814">
      <c r="A1814" s="367"/>
      <c r="B1814" s="367"/>
      <c r="C1814" s="367"/>
      <c r="D1814" s="367"/>
      <c r="E1814" s="368"/>
      <c r="F1814" s="368"/>
      <c r="G1814" s="367"/>
      <c r="H1814" s="367"/>
      <c r="I1814" s="367"/>
      <c r="J1814" s="367"/>
      <c r="K1814" s="367"/>
      <c r="L1814" s="367"/>
      <c r="M1814" s="367"/>
      <c r="N1814" s="367"/>
      <c r="O1814" s="367"/>
      <c r="P1814" s="367"/>
      <c r="Q1814" s="367"/>
      <c r="R1814" s="367"/>
      <c r="S1814" s="367"/>
      <c r="T1814" s="367"/>
      <c r="U1814" s="367"/>
    </row>
    <row r="1815">
      <c r="A1815" s="367"/>
      <c r="B1815" s="367"/>
      <c r="C1815" s="367"/>
      <c r="D1815" s="367"/>
      <c r="E1815" s="368"/>
      <c r="F1815" s="368"/>
      <c r="G1815" s="367"/>
      <c r="H1815" s="367"/>
      <c r="I1815" s="367"/>
      <c r="J1815" s="367"/>
      <c r="K1815" s="367"/>
      <c r="L1815" s="367"/>
      <c r="M1815" s="367"/>
      <c r="N1815" s="367"/>
      <c r="O1815" s="367"/>
      <c r="P1815" s="367"/>
      <c r="Q1815" s="367"/>
      <c r="R1815" s="367"/>
      <c r="S1815" s="367"/>
      <c r="T1815" s="367"/>
      <c r="U1815" s="367"/>
    </row>
    <row r="1816">
      <c r="A1816" s="367"/>
      <c r="B1816" s="367"/>
      <c r="C1816" s="367"/>
      <c r="D1816" s="367"/>
      <c r="E1816" s="368"/>
      <c r="F1816" s="368"/>
      <c r="G1816" s="367"/>
      <c r="H1816" s="367"/>
      <c r="I1816" s="367"/>
      <c r="J1816" s="367"/>
      <c r="K1816" s="367"/>
      <c r="L1816" s="367"/>
      <c r="M1816" s="367"/>
      <c r="N1816" s="367"/>
      <c r="O1816" s="367"/>
      <c r="P1816" s="367"/>
      <c r="Q1816" s="367"/>
      <c r="R1816" s="367"/>
      <c r="S1816" s="367"/>
      <c r="T1816" s="367"/>
      <c r="U1816" s="367"/>
    </row>
    <row r="1817">
      <c r="A1817" s="367"/>
      <c r="B1817" s="367"/>
      <c r="C1817" s="367"/>
      <c r="D1817" s="367"/>
      <c r="E1817" s="368"/>
      <c r="F1817" s="368"/>
      <c r="G1817" s="367"/>
      <c r="H1817" s="367"/>
      <c r="I1817" s="367"/>
      <c r="J1817" s="367"/>
      <c r="K1817" s="367"/>
      <c r="L1817" s="367"/>
      <c r="M1817" s="367"/>
      <c r="N1817" s="367"/>
      <c r="O1817" s="367"/>
      <c r="P1817" s="367"/>
      <c r="Q1817" s="367"/>
      <c r="R1817" s="367"/>
      <c r="S1817" s="367"/>
      <c r="T1817" s="367"/>
      <c r="U1817" s="367"/>
    </row>
    <row r="1818">
      <c r="A1818" s="367"/>
      <c r="B1818" s="367"/>
      <c r="C1818" s="367"/>
      <c r="D1818" s="367"/>
      <c r="E1818" s="368"/>
      <c r="F1818" s="368"/>
      <c r="G1818" s="367"/>
      <c r="H1818" s="367"/>
      <c r="I1818" s="367"/>
      <c r="J1818" s="367"/>
      <c r="K1818" s="367"/>
      <c r="L1818" s="367"/>
      <c r="M1818" s="367"/>
      <c r="N1818" s="367"/>
      <c r="O1818" s="367"/>
      <c r="P1818" s="367"/>
      <c r="Q1818" s="367"/>
      <c r="R1818" s="367"/>
      <c r="S1818" s="367"/>
      <c r="T1818" s="367"/>
      <c r="U1818" s="367"/>
    </row>
    <row r="1819">
      <c r="A1819" s="367"/>
      <c r="B1819" s="367"/>
      <c r="C1819" s="367"/>
      <c r="D1819" s="367"/>
      <c r="E1819" s="368"/>
      <c r="F1819" s="368"/>
      <c r="G1819" s="367"/>
      <c r="H1819" s="367"/>
      <c r="I1819" s="367"/>
      <c r="J1819" s="367"/>
      <c r="K1819" s="367"/>
      <c r="L1819" s="367"/>
      <c r="M1819" s="367"/>
      <c r="N1819" s="367"/>
      <c r="O1819" s="367"/>
      <c r="P1819" s="367"/>
      <c r="Q1819" s="367"/>
      <c r="R1819" s="367"/>
      <c r="S1819" s="367"/>
      <c r="T1819" s="367"/>
      <c r="U1819" s="367"/>
    </row>
    <row r="1820">
      <c r="A1820" s="367"/>
      <c r="B1820" s="367"/>
      <c r="C1820" s="367"/>
      <c r="D1820" s="367"/>
      <c r="E1820" s="368"/>
      <c r="F1820" s="368"/>
      <c r="G1820" s="367"/>
      <c r="H1820" s="367"/>
      <c r="I1820" s="367"/>
      <c r="J1820" s="367"/>
      <c r="K1820" s="367"/>
      <c r="L1820" s="367"/>
      <c r="M1820" s="367"/>
      <c r="N1820" s="367"/>
      <c r="O1820" s="367"/>
      <c r="P1820" s="367"/>
      <c r="Q1820" s="367"/>
      <c r="R1820" s="367"/>
      <c r="S1820" s="367"/>
      <c r="T1820" s="367"/>
      <c r="U1820" s="367"/>
    </row>
    <row r="1821">
      <c r="A1821" s="367"/>
      <c r="B1821" s="367"/>
      <c r="C1821" s="367"/>
      <c r="D1821" s="367"/>
      <c r="E1821" s="368"/>
      <c r="F1821" s="368"/>
      <c r="G1821" s="367"/>
      <c r="H1821" s="367"/>
      <c r="I1821" s="367"/>
      <c r="J1821" s="367"/>
      <c r="K1821" s="367"/>
      <c r="L1821" s="367"/>
      <c r="M1821" s="367"/>
      <c r="N1821" s="367"/>
      <c r="O1821" s="367"/>
      <c r="P1821" s="367"/>
      <c r="Q1821" s="367"/>
      <c r="R1821" s="367"/>
      <c r="S1821" s="367"/>
      <c r="T1821" s="367"/>
      <c r="U1821" s="367"/>
    </row>
    <row r="1822">
      <c r="A1822" s="367"/>
      <c r="B1822" s="367"/>
      <c r="C1822" s="367"/>
      <c r="D1822" s="367"/>
      <c r="E1822" s="368"/>
      <c r="F1822" s="368"/>
      <c r="G1822" s="367"/>
      <c r="H1822" s="367"/>
      <c r="I1822" s="367"/>
      <c r="J1822" s="367"/>
      <c r="K1822" s="367"/>
      <c r="L1822" s="367"/>
      <c r="M1822" s="367"/>
      <c r="N1822" s="367"/>
      <c r="O1822" s="367"/>
      <c r="P1822" s="367"/>
      <c r="Q1822" s="367"/>
      <c r="R1822" s="367"/>
      <c r="S1822" s="367"/>
      <c r="T1822" s="367"/>
      <c r="U1822" s="367"/>
    </row>
    <row r="1823">
      <c r="A1823" s="367"/>
      <c r="B1823" s="367"/>
      <c r="C1823" s="367"/>
      <c r="D1823" s="367"/>
      <c r="E1823" s="368"/>
      <c r="F1823" s="368"/>
      <c r="G1823" s="367"/>
      <c r="H1823" s="367"/>
      <c r="I1823" s="367"/>
      <c r="J1823" s="367"/>
      <c r="K1823" s="367"/>
      <c r="L1823" s="367"/>
      <c r="M1823" s="367"/>
      <c r="N1823" s="367"/>
      <c r="O1823" s="367"/>
      <c r="P1823" s="367"/>
      <c r="Q1823" s="367"/>
      <c r="R1823" s="367"/>
      <c r="S1823" s="367"/>
      <c r="T1823" s="367"/>
      <c r="U1823" s="367"/>
    </row>
    <row r="1824">
      <c r="A1824" s="367"/>
      <c r="B1824" s="367"/>
      <c r="C1824" s="367"/>
      <c r="D1824" s="367"/>
      <c r="E1824" s="368"/>
      <c r="F1824" s="368"/>
      <c r="G1824" s="367"/>
      <c r="H1824" s="367"/>
      <c r="I1824" s="367"/>
      <c r="J1824" s="367"/>
      <c r="K1824" s="367"/>
      <c r="L1824" s="367"/>
      <c r="M1824" s="367"/>
      <c r="N1824" s="367"/>
      <c r="O1824" s="367"/>
      <c r="P1824" s="367"/>
      <c r="Q1824" s="367"/>
      <c r="R1824" s="367"/>
      <c r="S1824" s="367"/>
      <c r="T1824" s="367"/>
      <c r="U1824" s="367"/>
    </row>
    <row r="1825">
      <c r="A1825" s="367"/>
      <c r="B1825" s="367"/>
      <c r="C1825" s="367"/>
      <c r="D1825" s="367"/>
      <c r="E1825" s="368"/>
      <c r="F1825" s="368"/>
      <c r="G1825" s="367"/>
      <c r="H1825" s="367"/>
      <c r="I1825" s="367"/>
      <c r="J1825" s="367"/>
      <c r="K1825" s="367"/>
      <c r="L1825" s="367"/>
      <c r="M1825" s="367"/>
      <c r="N1825" s="367"/>
      <c r="O1825" s="367"/>
      <c r="P1825" s="367"/>
      <c r="Q1825" s="367"/>
      <c r="R1825" s="367"/>
      <c r="S1825" s="367"/>
      <c r="T1825" s="367"/>
      <c r="U1825" s="367"/>
    </row>
    <row r="1826">
      <c r="A1826" s="367"/>
      <c r="B1826" s="367"/>
      <c r="C1826" s="367"/>
      <c r="D1826" s="367"/>
      <c r="E1826" s="368"/>
      <c r="F1826" s="368"/>
      <c r="G1826" s="367"/>
      <c r="H1826" s="367"/>
      <c r="I1826" s="367"/>
      <c r="J1826" s="367"/>
      <c r="K1826" s="367"/>
      <c r="L1826" s="367"/>
      <c r="M1826" s="367"/>
      <c r="N1826" s="367"/>
      <c r="O1826" s="367"/>
      <c r="P1826" s="367"/>
      <c r="Q1826" s="367"/>
      <c r="R1826" s="367"/>
      <c r="S1826" s="367"/>
      <c r="T1826" s="367"/>
      <c r="U1826" s="367"/>
    </row>
    <row r="1827">
      <c r="A1827" s="367"/>
      <c r="B1827" s="367"/>
      <c r="C1827" s="367"/>
      <c r="D1827" s="367"/>
      <c r="E1827" s="368"/>
      <c r="F1827" s="368"/>
      <c r="G1827" s="367"/>
      <c r="H1827" s="367"/>
      <c r="I1827" s="367"/>
      <c r="J1827" s="367"/>
      <c r="K1827" s="367"/>
      <c r="L1827" s="367"/>
      <c r="M1827" s="367"/>
      <c r="N1827" s="367"/>
      <c r="O1827" s="367"/>
      <c r="P1827" s="367"/>
      <c r="Q1827" s="367"/>
      <c r="R1827" s="367"/>
      <c r="S1827" s="367"/>
      <c r="T1827" s="367"/>
      <c r="U1827" s="367"/>
    </row>
    <row r="1828">
      <c r="A1828" s="367"/>
      <c r="B1828" s="367"/>
      <c r="C1828" s="367"/>
      <c r="D1828" s="367"/>
      <c r="E1828" s="368"/>
      <c r="F1828" s="368"/>
      <c r="G1828" s="367"/>
      <c r="H1828" s="367"/>
      <c r="I1828" s="367"/>
      <c r="J1828" s="367"/>
      <c r="K1828" s="367"/>
      <c r="L1828" s="367"/>
      <c r="M1828" s="367"/>
      <c r="N1828" s="367"/>
      <c r="O1828" s="367"/>
      <c r="P1828" s="367"/>
      <c r="Q1828" s="367"/>
      <c r="R1828" s="367"/>
      <c r="S1828" s="367"/>
      <c r="T1828" s="367"/>
      <c r="U1828" s="367"/>
    </row>
    <row r="1829">
      <c r="A1829" s="367"/>
      <c r="B1829" s="367"/>
      <c r="C1829" s="367"/>
      <c r="D1829" s="367"/>
      <c r="E1829" s="368"/>
      <c r="F1829" s="368"/>
      <c r="G1829" s="367"/>
      <c r="H1829" s="367"/>
      <c r="I1829" s="367"/>
      <c r="J1829" s="367"/>
      <c r="K1829" s="367"/>
      <c r="L1829" s="367"/>
      <c r="M1829" s="367"/>
      <c r="N1829" s="367"/>
      <c r="O1829" s="367"/>
      <c r="P1829" s="367"/>
      <c r="Q1829" s="367"/>
      <c r="R1829" s="367"/>
      <c r="S1829" s="367"/>
      <c r="T1829" s="367"/>
      <c r="U1829" s="367"/>
    </row>
    <row r="1830">
      <c r="A1830" s="367"/>
      <c r="B1830" s="367"/>
      <c r="C1830" s="367"/>
      <c r="D1830" s="367"/>
      <c r="E1830" s="368"/>
      <c r="F1830" s="368"/>
      <c r="G1830" s="367"/>
      <c r="H1830" s="367"/>
      <c r="I1830" s="367"/>
      <c r="J1830" s="367"/>
      <c r="K1830" s="367"/>
      <c r="L1830" s="367"/>
      <c r="M1830" s="367"/>
      <c r="N1830" s="367"/>
      <c r="O1830" s="367"/>
      <c r="P1830" s="367"/>
      <c r="Q1830" s="367"/>
      <c r="R1830" s="367"/>
      <c r="S1830" s="367"/>
      <c r="T1830" s="367"/>
      <c r="U1830" s="367"/>
    </row>
    <row r="1831">
      <c r="A1831" s="367"/>
      <c r="B1831" s="367"/>
      <c r="C1831" s="367"/>
      <c r="D1831" s="367"/>
      <c r="E1831" s="368"/>
      <c r="F1831" s="368"/>
      <c r="G1831" s="367"/>
      <c r="H1831" s="367"/>
      <c r="I1831" s="367"/>
      <c r="J1831" s="367"/>
      <c r="K1831" s="367"/>
      <c r="L1831" s="367"/>
      <c r="M1831" s="367"/>
      <c r="N1831" s="367"/>
      <c r="O1831" s="367"/>
      <c r="P1831" s="367"/>
      <c r="Q1831" s="367"/>
      <c r="R1831" s="367"/>
      <c r="S1831" s="367"/>
      <c r="T1831" s="367"/>
      <c r="U1831" s="367"/>
    </row>
    <row r="1832">
      <c r="A1832" s="367"/>
      <c r="B1832" s="367"/>
      <c r="C1832" s="367"/>
      <c r="D1832" s="367"/>
      <c r="E1832" s="368"/>
      <c r="F1832" s="368"/>
      <c r="G1832" s="367"/>
      <c r="H1832" s="367"/>
      <c r="I1832" s="367"/>
      <c r="J1832" s="367"/>
      <c r="K1832" s="367"/>
      <c r="L1832" s="367"/>
      <c r="M1832" s="367"/>
      <c r="N1832" s="367"/>
      <c r="O1832" s="367"/>
      <c r="P1832" s="367"/>
      <c r="Q1832" s="367"/>
      <c r="R1832" s="367"/>
      <c r="S1832" s="367"/>
      <c r="T1832" s="367"/>
      <c r="U1832" s="367"/>
    </row>
    <row r="1833">
      <c r="A1833" s="367"/>
      <c r="B1833" s="367"/>
      <c r="C1833" s="367"/>
      <c r="D1833" s="367"/>
      <c r="E1833" s="368"/>
      <c r="F1833" s="368"/>
      <c r="G1833" s="367"/>
      <c r="H1833" s="367"/>
      <c r="I1833" s="367"/>
      <c r="J1833" s="367"/>
      <c r="K1833" s="367"/>
      <c r="L1833" s="367"/>
      <c r="M1833" s="367"/>
      <c r="N1833" s="367"/>
      <c r="O1833" s="367"/>
      <c r="P1833" s="367"/>
      <c r="Q1833" s="367"/>
      <c r="R1833" s="367"/>
      <c r="S1833" s="367"/>
      <c r="T1833" s="367"/>
      <c r="U1833" s="367"/>
    </row>
    <row r="1834">
      <c r="A1834" s="367"/>
      <c r="B1834" s="367"/>
      <c r="C1834" s="367"/>
      <c r="D1834" s="367"/>
      <c r="E1834" s="368"/>
      <c r="F1834" s="368"/>
      <c r="G1834" s="367"/>
      <c r="H1834" s="367"/>
      <c r="I1834" s="367"/>
      <c r="J1834" s="367"/>
      <c r="K1834" s="367"/>
      <c r="L1834" s="367"/>
      <c r="M1834" s="367"/>
      <c r="N1834" s="367"/>
      <c r="O1834" s="367"/>
      <c r="P1834" s="367"/>
      <c r="Q1834" s="367"/>
      <c r="R1834" s="367"/>
      <c r="S1834" s="367"/>
      <c r="T1834" s="367"/>
      <c r="U1834" s="367"/>
    </row>
    <row r="1835">
      <c r="A1835" s="367"/>
      <c r="B1835" s="367"/>
      <c r="C1835" s="367"/>
      <c r="D1835" s="367"/>
      <c r="E1835" s="368"/>
      <c r="F1835" s="368"/>
      <c r="G1835" s="367"/>
      <c r="H1835" s="367"/>
      <c r="I1835" s="367"/>
      <c r="J1835" s="367"/>
      <c r="K1835" s="367"/>
      <c r="L1835" s="367"/>
      <c r="M1835" s="367"/>
      <c r="N1835" s="367"/>
      <c r="O1835" s="367"/>
      <c r="P1835" s="367"/>
      <c r="Q1835" s="367"/>
      <c r="R1835" s="367"/>
      <c r="S1835" s="367"/>
      <c r="T1835" s="367"/>
      <c r="U1835" s="367"/>
    </row>
    <row r="1836">
      <c r="A1836" s="367"/>
      <c r="B1836" s="367"/>
      <c r="C1836" s="367"/>
      <c r="D1836" s="367"/>
      <c r="E1836" s="368"/>
      <c r="F1836" s="368"/>
      <c r="G1836" s="367"/>
      <c r="H1836" s="367"/>
      <c r="I1836" s="367"/>
      <c r="J1836" s="367"/>
      <c r="K1836" s="367"/>
      <c r="L1836" s="367"/>
      <c r="M1836" s="367"/>
      <c r="N1836" s="367"/>
      <c r="O1836" s="367"/>
      <c r="P1836" s="367"/>
      <c r="Q1836" s="367"/>
      <c r="R1836" s="367"/>
      <c r="S1836" s="367"/>
      <c r="T1836" s="367"/>
      <c r="U1836" s="367"/>
    </row>
    <row r="1837">
      <c r="A1837" s="367"/>
      <c r="B1837" s="367"/>
      <c r="C1837" s="367"/>
      <c r="D1837" s="367"/>
      <c r="E1837" s="368"/>
      <c r="F1837" s="368"/>
      <c r="G1837" s="367"/>
      <c r="H1837" s="367"/>
      <c r="I1837" s="367"/>
      <c r="J1837" s="367"/>
      <c r="K1837" s="367"/>
      <c r="L1837" s="367"/>
      <c r="M1837" s="367"/>
      <c r="N1837" s="367"/>
      <c r="O1837" s="367"/>
      <c r="P1837" s="367"/>
      <c r="Q1837" s="367"/>
      <c r="R1837" s="367"/>
      <c r="S1837" s="367"/>
      <c r="T1837" s="367"/>
      <c r="U1837" s="367"/>
    </row>
    <row r="1838">
      <c r="A1838" s="367"/>
      <c r="B1838" s="367"/>
      <c r="C1838" s="367"/>
      <c r="D1838" s="367"/>
      <c r="E1838" s="368"/>
      <c r="F1838" s="368"/>
      <c r="G1838" s="367"/>
      <c r="H1838" s="367"/>
      <c r="I1838" s="367"/>
      <c r="J1838" s="367"/>
      <c r="K1838" s="367"/>
      <c r="L1838" s="367"/>
      <c r="M1838" s="367"/>
      <c r="N1838" s="367"/>
      <c r="O1838" s="367"/>
      <c r="P1838" s="367"/>
      <c r="Q1838" s="367"/>
      <c r="R1838" s="367"/>
      <c r="S1838" s="367"/>
      <c r="T1838" s="367"/>
      <c r="U1838" s="367"/>
    </row>
    <row r="1839">
      <c r="A1839" s="367"/>
      <c r="B1839" s="367"/>
      <c r="C1839" s="367"/>
      <c r="D1839" s="367"/>
      <c r="E1839" s="368"/>
      <c r="F1839" s="368"/>
      <c r="G1839" s="367"/>
      <c r="H1839" s="367"/>
      <c r="I1839" s="367"/>
      <c r="J1839" s="367"/>
      <c r="K1839" s="367"/>
      <c r="L1839" s="367"/>
      <c r="M1839" s="367"/>
      <c r="N1839" s="367"/>
      <c r="O1839" s="367"/>
      <c r="P1839" s="367"/>
      <c r="Q1839" s="367"/>
      <c r="R1839" s="367"/>
      <c r="S1839" s="367"/>
      <c r="T1839" s="367"/>
      <c r="U1839" s="367"/>
    </row>
    <row r="1840">
      <c r="A1840" s="367"/>
      <c r="B1840" s="367"/>
      <c r="C1840" s="367"/>
      <c r="D1840" s="367"/>
      <c r="E1840" s="368"/>
      <c r="F1840" s="368"/>
      <c r="G1840" s="367"/>
      <c r="H1840" s="367"/>
      <c r="I1840" s="367"/>
      <c r="J1840" s="367"/>
      <c r="K1840" s="367"/>
      <c r="L1840" s="367"/>
      <c r="M1840" s="367"/>
      <c r="N1840" s="367"/>
      <c r="O1840" s="367"/>
      <c r="P1840" s="367"/>
      <c r="Q1840" s="367"/>
      <c r="R1840" s="367"/>
      <c r="S1840" s="367"/>
      <c r="T1840" s="367"/>
      <c r="U1840" s="367"/>
    </row>
    <row r="1841">
      <c r="A1841" s="367"/>
      <c r="B1841" s="367"/>
      <c r="C1841" s="367"/>
      <c r="D1841" s="367"/>
      <c r="E1841" s="368"/>
      <c r="F1841" s="368"/>
      <c r="G1841" s="367"/>
      <c r="H1841" s="367"/>
      <c r="I1841" s="367"/>
      <c r="J1841" s="367"/>
      <c r="K1841" s="367"/>
      <c r="L1841" s="367"/>
      <c r="M1841" s="367"/>
      <c r="N1841" s="367"/>
      <c r="O1841" s="367"/>
      <c r="P1841" s="367"/>
      <c r="Q1841" s="367"/>
      <c r="R1841" s="367"/>
      <c r="S1841" s="367"/>
      <c r="T1841" s="367"/>
      <c r="U1841" s="367"/>
    </row>
    <row r="1842">
      <c r="A1842" s="367"/>
      <c r="B1842" s="367"/>
      <c r="C1842" s="367"/>
      <c r="D1842" s="367"/>
      <c r="E1842" s="368"/>
      <c r="F1842" s="368"/>
      <c r="G1842" s="367"/>
      <c r="H1842" s="367"/>
      <c r="I1842" s="367"/>
      <c r="J1842" s="367"/>
      <c r="K1842" s="367"/>
      <c r="L1842" s="367"/>
      <c r="M1842" s="367"/>
      <c r="N1842" s="367"/>
      <c r="O1842" s="367"/>
      <c r="P1842" s="367"/>
      <c r="Q1842" s="367"/>
      <c r="R1842" s="367"/>
      <c r="S1842" s="367"/>
      <c r="T1842" s="367"/>
      <c r="U1842" s="367"/>
    </row>
    <row r="1843">
      <c r="A1843" s="367"/>
      <c r="B1843" s="367"/>
      <c r="C1843" s="367"/>
      <c r="D1843" s="367"/>
      <c r="E1843" s="368"/>
      <c r="F1843" s="368"/>
      <c r="G1843" s="367"/>
      <c r="H1843" s="367"/>
      <c r="I1843" s="367"/>
      <c r="J1843" s="367"/>
      <c r="K1843" s="367"/>
      <c r="L1843" s="367"/>
      <c r="M1843" s="367"/>
      <c r="N1843" s="367"/>
      <c r="O1843" s="367"/>
      <c r="P1843" s="367"/>
      <c r="Q1843" s="367"/>
      <c r="R1843" s="367"/>
      <c r="S1843" s="367"/>
      <c r="T1843" s="367"/>
      <c r="U1843" s="367"/>
    </row>
    <row r="1844">
      <c r="A1844" s="367"/>
      <c r="B1844" s="367"/>
      <c r="C1844" s="367"/>
      <c r="D1844" s="367"/>
      <c r="E1844" s="368"/>
      <c r="F1844" s="368"/>
      <c r="G1844" s="367"/>
      <c r="H1844" s="367"/>
      <c r="I1844" s="367"/>
      <c r="J1844" s="367"/>
      <c r="K1844" s="367"/>
      <c r="L1844" s="367"/>
      <c r="M1844" s="367"/>
      <c r="N1844" s="367"/>
      <c r="O1844" s="367"/>
      <c r="P1844" s="367"/>
      <c r="Q1844" s="367"/>
      <c r="R1844" s="367"/>
      <c r="S1844" s="367"/>
      <c r="T1844" s="367"/>
      <c r="U1844" s="367"/>
    </row>
    <row r="1845">
      <c r="A1845" s="367"/>
      <c r="B1845" s="367"/>
      <c r="C1845" s="367"/>
      <c r="D1845" s="367"/>
      <c r="E1845" s="368"/>
      <c r="F1845" s="368"/>
      <c r="G1845" s="367"/>
      <c r="H1845" s="367"/>
      <c r="I1845" s="367"/>
      <c r="J1845" s="367"/>
      <c r="K1845" s="367"/>
      <c r="L1845" s="367"/>
      <c r="M1845" s="367"/>
      <c r="N1845" s="367"/>
      <c r="O1845" s="367"/>
      <c r="P1845" s="367"/>
      <c r="Q1845" s="367"/>
      <c r="R1845" s="367"/>
      <c r="S1845" s="367"/>
      <c r="T1845" s="367"/>
      <c r="U1845" s="367"/>
    </row>
    <row r="1846">
      <c r="A1846" s="367"/>
      <c r="B1846" s="367"/>
      <c r="C1846" s="367"/>
      <c r="D1846" s="367"/>
      <c r="E1846" s="368"/>
      <c r="F1846" s="368"/>
      <c r="G1846" s="367"/>
      <c r="H1846" s="367"/>
      <c r="I1846" s="367"/>
      <c r="J1846" s="367"/>
      <c r="K1846" s="367"/>
      <c r="L1846" s="367"/>
      <c r="M1846" s="367"/>
      <c r="N1846" s="367"/>
      <c r="O1846" s="367"/>
      <c r="P1846" s="367"/>
      <c r="Q1846" s="367"/>
      <c r="R1846" s="367"/>
      <c r="S1846" s="367"/>
      <c r="T1846" s="367"/>
      <c r="U1846" s="367"/>
    </row>
    <row r="1847">
      <c r="A1847" s="367"/>
      <c r="B1847" s="367"/>
      <c r="C1847" s="367"/>
      <c r="D1847" s="367"/>
      <c r="E1847" s="368"/>
      <c r="F1847" s="368"/>
      <c r="G1847" s="367"/>
      <c r="H1847" s="367"/>
      <c r="I1847" s="367"/>
      <c r="J1847" s="367"/>
      <c r="K1847" s="367"/>
      <c r="L1847" s="367"/>
      <c r="M1847" s="367"/>
      <c r="N1847" s="367"/>
      <c r="O1847" s="367"/>
      <c r="P1847" s="367"/>
      <c r="Q1847" s="367"/>
      <c r="R1847" s="367"/>
      <c r="S1847" s="367"/>
      <c r="T1847" s="367"/>
      <c r="U1847" s="367"/>
    </row>
    <row r="1848">
      <c r="A1848" s="367"/>
      <c r="B1848" s="367"/>
      <c r="C1848" s="367"/>
      <c r="D1848" s="367"/>
      <c r="E1848" s="368"/>
      <c r="F1848" s="368"/>
      <c r="G1848" s="367"/>
      <c r="H1848" s="367"/>
      <c r="I1848" s="367"/>
      <c r="J1848" s="367"/>
      <c r="K1848" s="367"/>
      <c r="L1848" s="367"/>
      <c r="M1848" s="367"/>
      <c r="N1848" s="367"/>
      <c r="O1848" s="367"/>
      <c r="P1848" s="367"/>
      <c r="Q1848" s="367"/>
      <c r="R1848" s="367"/>
      <c r="S1848" s="367"/>
      <c r="T1848" s="367"/>
      <c r="U1848" s="367"/>
    </row>
    <row r="1849">
      <c r="A1849" s="367"/>
      <c r="B1849" s="367"/>
      <c r="C1849" s="367"/>
      <c r="D1849" s="367"/>
      <c r="E1849" s="368"/>
      <c r="F1849" s="368"/>
      <c r="G1849" s="367"/>
      <c r="H1849" s="367"/>
      <c r="I1849" s="367"/>
      <c r="J1849" s="367"/>
      <c r="K1849" s="367"/>
      <c r="L1849" s="367"/>
      <c r="M1849" s="367"/>
      <c r="N1849" s="367"/>
      <c r="O1849" s="367"/>
      <c r="P1849" s="367"/>
      <c r="Q1849" s="367"/>
      <c r="R1849" s="367"/>
      <c r="S1849" s="367"/>
      <c r="T1849" s="367"/>
      <c r="U1849" s="367"/>
    </row>
    <row r="1850">
      <c r="A1850" s="367"/>
      <c r="B1850" s="367"/>
      <c r="C1850" s="367"/>
      <c r="D1850" s="367"/>
      <c r="E1850" s="368"/>
      <c r="F1850" s="368"/>
      <c r="G1850" s="367"/>
      <c r="H1850" s="367"/>
      <c r="I1850" s="367"/>
      <c r="J1850" s="367"/>
      <c r="K1850" s="367"/>
      <c r="L1850" s="367"/>
      <c r="M1850" s="367"/>
      <c r="N1850" s="367"/>
      <c r="O1850" s="367"/>
      <c r="P1850" s="367"/>
      <c r="Q1850" s="367"/>
      <c r="R1850" s="367"/>
      <c r="S1850" s="367"/>
      <c r="T1850" s="367"/>
      <c r="U1850" s="367"/>
    </row>
    <row r="1851">
      <c r="A1851" s="367"/>
      <c r="B1851" s="367"/>
      <c r="C1851" s="367"/>
      <c r="D1851" s="367"/>
      <c r="E1851" s="368"/>
      <c r="F1851" s="368"/>
      <c r="G1851" s="367"/>
      <c r="H1851" s="367"/>
      <c r="I1851" s="367"/>
      <c r="J1851" s="367"/>
      <c r="K1851" s="367"/>
      <c r="L1851" s="367"/>
      <c r="M1851" s="367"/>
      <c r="N1851" s="367"/>
      <c r="O1851" s="367"/>
      <c r="P1851" s="367"/>
      <c r="Q1851" s="367"/>
      <c r="R1851" s="367"/>
      <c r="S1851" s="367"/>
      <c r="T1851" s="367"/>
      <c r="U1851" s="367"/>
    </row>
    <row r="1852">
      <c r="A1852" s="367"/>
      <c r="B1852" s="367"/>
      <c r="C1852" s="367"/>
      <c r="D1852" s="367"/>
      <c r="E1852" s="368"/>
      <c r="F1852" s="368"/>
      <c r="G1852" s="367"/>
      <c r="H1852" s="367"/>
      <c r="I1852" s="367"/>
      <c r="J1852" s="367"/>
      <c r="K1852" s="367"/>
      <c r="L1852" s="367"/>
      <c r="M1852" s="367"/>
      <c r="N1852" s="367"/>
      <c r="O1852" s="367"/>
      <c r="P1852" s="367"/>
      <c r="Q1852" s="367"/>
      <c r="R1852" s="367"/>
      <c r="S1852" s="367"/>
      <c r="T1852" s="367"/>
      <c r="U1852" s="367"/>
    </row>
    <row r="1853">
      <c r="A1853" s="367"/>
      <c r="B1853" s="367"/>
      <c r="C1853" s="367"/>
      <c r="D1853" s="367"/>
      <c r="E1853" s="368"/>
      <c r="F1853" s="368"/>
      <c r="G1853" s="367"/>
      <c r="H1853" s="367"/>
      <c r="I1853" s="367"/>
      <c r="J1853" s="367"/>
      <c r="K1853" s="367"/>
      <c r="L1853" s="367"/>
      <c r="M1853" s="367"/>
      <c r="N1853" s="367"/>
      <c r="O1853" s="367"/>
      <c r="P1853" s="367"/>
      <c r="Q1853" s="367"/>
      <c r="R1853" s="367"/>
      <c r="S1853" s="367"/>
      <c r="T1853" s="367"/>
      <c r="U1853" s="367"/>
    </row>
    <row r="1854">
      <c r="A1854" s="367"/>
      <c r="B1854" s="367"/>
      <c r="C1854" s="367"/>
      <c r="D1854" s="367"/>
      <c r="E1854" s="368"/>
      <c r="F1854" s="368"/>
      <c r="G1854" s="367"/>
      <c r="H1854" s="367"/>
      <c r="I1854" s="367"/>
      <c r="J1854" s="367"/>
      <c r="K1854" s="367"/>
      <c r="L1854" s="367"/>
      <c r="M1854" s="367"/>
      <c r="N1854" s="367"/>
      <c r="O1854" s="367"/>
      <c r="P1854" s="367"/>
      <c r="Q1854" s="367"/>
      <c r="R1854" s="367"/>
      <c r="S1854" s="367"/>
      <c r="T1854" s="367"/>
      <c r="U1854" s="367"/>
    </row>
    <row r="1855">
      <c r="A1855" s="367"/>
      <c r="B1855" s="367"/>
      <c r="C1855" s="367"/>
      <c r="D1855" s="367"/>
      <c r="E1855" s="368"/>
      <c r="F1855" s="368"/>
      <c r="G1855" s="367"/>
      <c r="H1855" s="367"/>
      <c r="I1855" s="367"/>
      <c r="J1855" s="367"/>
      <c r="K1855" s="367"/>
      <c r="L1855" s="367"/>
      <c r="M1855" s="367"/>
      <c r="N1855" s="367"/>
      <c r="O1855" s="367"/>
      <c r="P1855" s="367"/>
      <c r="Q1855" s="367"/>
      <c r="R1855" s="367"/>
      <c r="S1855" s="367"/>
      <c r="T1855" s="367"/>
      <c r="U1855" s="367"/>
    </row>
    <row r="1856">
      <c r="A1856" s="367"/>
      <c r="B1856" s="367"/>
      <c r="C1856" s="367"/>
      <c r="D1856" s="367"/>
      <c r="E1856" s="368"/>
      <c r="F1856" s="368"/>
      <c r="G1856" s="367"/>
      <c r="H1856" s="367"/>
      <c r="I1856" s="367"/>
      <c r="J1856" s="367"/>
      <c r="K1856" s="367"/>
      <c r="L1856" s="367"/>
      <c r="M1856" s="367"/>
      <c r="N1856" s="367"/>
      <c r="O1856" s="367"/>
      <c r="P1856" s="367"/>
      <c r="Q1856" s="367"/>
      <c r="R1856" s="367"/>
      <c r="S1856" s="367"/>
      <c r="T1856" s="367"/>
      <c r="U1856" s="367"/>
    </row>
    <row r="1857">
      <c r="A1857" s="367"/>
      <c r="B1857" s="367"/>
      <c r="C1857" s="367"/>
      <c r="D1857" s="367"/>
      <c r="E1857" s="368"/>
      <c r="F1857" s="368"/>
      <c r="G1857" s="367"/>
      <c r="H1857" s="367"/>
      <c r="I1857" s="367"/>
      <c r="J1857" s="367"/>
      <c r="K1857" s="367"/>
      <c r="L1857" s="367"/>
      <c r="M1857" s="367"/>
      <c r="N1857" s="367"/>
      <c r="O1857" s="367"/>
      <c r="P1857" s="367"/>
      <c r="Q1857" s="367"/>
      <c r="R1857" s="367"/>
      <c r="S1857" s="367"/>
      <c r="T1857" s="367"/>
      <c r="U1857" s="367"/>
    </row>
    <row r="1858">
      <c r="A1858" s="367"/>
      <c r="B1858" s="367"/>
      <c r="C1858" s="367"/>
      <c r="D1858" s="367"/>
      <c r="E1858" s="368"/>
      <c r="F1858" s="368"/>
      <c r="G1858" s="367"/>
      <c r="H1858" s="367"/>
      <c r="I1858" s="367"/>
      <c r="J1858" s="367"/>
      <c r="K1858" s="367"/>
      <c r="L1858" s="367"/>
      <c r="M1858" s="367"/>
      <c r="N1858" s="367"/>
      <c r="O1858" s="367"/>
      <c r="P1858" s="367"/>
      <c r="Q1858" s="367"/>
      <c r="R1858" s="367"/>
      <c r="S1858" s="367"/>
      <c r="T1858" s="367"/>
      <c r="U1858" s="367"/>
    </row>
    <row r="1859">
      <c r="A1859" s="367"/>
      <c r="B1859" s="367"/>
      <c r="C1859" s="367"/>
      <c r="D1859" s="367"/>
      <c r="E1859" s="368"/>
      <c r="F1859" s="368"/>
      <c r="G1859" s="367"/>
      <c r="H1859" s="367"/>
      <c r="I1859" s="367"/>
      <c r="J1859" s="367"/>
      <c r="K1859" s="367"/>
      <c r="L1859" s="367"/>
      <c r="M1859" s="367"/>
      <c r="N1859" s="367"/>
      <c r="O1859" s="367"/>
      <c r="P1859" s="367"/>
      <c r="Q1859" s="367"/>
      <c r="R1859" s="367"/>
      <c r="S1859" s="367"/>
      <c r="T1859" s="367"/>
      <c r="U1859" s="367"/>
    </row>
    <row r="1860">
      <c r="A1860" s="367"/>
      <c r="B1860" s="367"/>
      <c r="C1860" s="367"/>
      <c r="D1860" s="367"/>
      <c r="E1860" s="368"/>
      <c r="F1860" s="368"/>
      <c r="G1860" s="367"/>
      <c r="H1860" s="367"/>
      <c r="I1860" s="367"/>
      <c r="J1860" s="367"/>
      <c r="K1860" s="367"/>
      <c r="L1860" s="367"/>
      <c r="M1860" s="367"/>
      <c r="N1860" s="367"/>
      <c r="O1860" s="367"/>
      <c r="P1860" s="367"/>
      <c r="Q1860" s="367"/>
      <c r="R1860" s="367"/>
      <c r="S1860" s="367"/>
      <c r="T1860" s="367"/>
      <c r="U1860" s="367"/>
    </row>
    <row r="1861">
      <c r="A1861" s="367"/>
      <c r="B1861" s="367"/>
      <c r="C1861" s="367"/>
      <c r="D1861" s="367"/>
      <c r="E1861" s="368"/>
      <c r="F1861" s="368"/>
      <c r="G1861" s="367"/>
      <c r="H1861" s="367"/>
      <c r="I1861" s="367"/>
      <c r="J1861" s="367"/>
      <c r="K1861" s="367"/>
      <c r="L1861" s="367"/>
      <c r="M1861" s="367"/>
      <c r="N1861" s="367"/>
      <c r="O1861" s="367"/>
      <c r="P1861" s="367"/>
      <c r="Q1861" s="367"/>
      <c r="R1861" s="367"/>
      <c r="S1861" s="367"/>
      <c r="T1861" s="367"/>
      <c r="U1861" s="367"/>
    </row>
    <row r="1862">
      <c r="A1862" s="367"/>
      <c r="B1862" s="367"/>
      <c r="C1862" s="367"/>
      <c r="D1862" s="367"/>
      <c r="E1862" s="368"/>
      <c r="F1862" s="368"/>
      <c r="G1862" s="367"/>
      <c r="H1862" s="367"/>
      <c r="I1862" s="367"/>
      <c r="J1862" s="367"/>
      <c r="K1862" s="367"/>
      <c r="L1862" s="367"/>
      <c r="M1862" s="367"/>
      <c r="N1862" s="367"/>
      <c r="O1862" s="367"/>
      <c r="P1862" s="367"/>
      <c r="Q1862" s="367"/>
      <c r="R1862" s="367"/>
      <c r="S1862" s="367"/>
      <c r="T1862" s="367"/>
      <c r="U1862" s="367"/>
    </row>
    <row r="1863">
      <c r="A1863" s="367"/>
      <c r="B1863" s="367"/>
      <c r="C1863" s="367"/>
      <c r="D1863" s="367"/>
      <c r="E1863" s="368"/>
      <c r="F1863" s="368"/>
      <c r="G1863" s="367"/>
      <c r="H1863" s="367"/>
      <c r="I1863" s="367"/>
      <c r="J1863" s="367"/>
      <c r="K1863" s="367"/>
      <c r="L1863" s="367"/>
      <c r="M1863" s="367"/>
      <c r="N1863" s="367"/>
      <c r="O1863" s="367"/>
      <c r="P1863" s="367"/>
      <c r="Q1863" s="367"/>
      <c r="R1863" s="367"/>
      <c r="S1863" s="367"/>
      <c r="T1863" s="367"/>
      <c r="U1863" s="367"/>
    </row>
    <row r="1864">
      <c r="A1864" s="367"/>
      <c r="B1864" s="367"/>
      <c r="C1864" s="367"/>
      <c r="D1864" s="367"/>
      <c r="E1864" s="368"/>
      <c r="F1864" s="368"/>
      <c r="G1864" s="367"/>
      <c r="H1864" s="367"/>
      <c r="I1864" s="367"/>
      <c r="J1864" s="367"/>
      <c r="K1864" s="367"/>
      <c r="L1864" s="367"/>
      <c r="M1864" s="367"/>
      <c r="N1864" s="367"/>
      <c r="O1864" s="367"/>
      <c r="P1864" s="367"/>
      <c r="Q1864" s="367"/>
      <c r="R1864" s="367"/>
      <c r="S1864" s="367"/>
      <c r="T1864" s="367"/>
      <c r="U1864" s="367"/>
    </row>
    <row r="1865">
      <c r="A1865" s="367"/>
      <c r="B1865" s="367"/>
      <c r="C1865" s="367"/>
      <c r="D1865" s="367"/>
      <c r="E1865" s="368"/>
      <c r="F1865" s="368"/>
      <c r="G1865" s="367"/>
      <c r="H1865" s="367"/>
      <c r="I1865" s="367"/>
      <c r="J1865" s="367"/>
      <c r="K1865" s="367"/>
      <c r="L1865" s="367"/>
      <c r="M1865" s="367"/>
      <c r="N1865" s="367"/>
      <c r="O1865" s="367"/>
      <c r="P1865" s="367"/>
      <c r="Q1865" s="367"/>
      <c r="R1865" s="367"/>
      <c r="S1865" s="367"/>
      <c r="T1865" s="367"/>
      <c r="U1865" s="367"/>
    </row>
    <row r="1866">
      <c r="A1866" s="367"/>
      <c r="B1866" s="367"/>
      <c r="C1866" s="367"/>
      <c r="D1866" s="367"/>
      <c r="E1866" s="368"/>
      <c r="F1866" s="368"/>
      <c r="G1866" s="367"/>
      <c r="H1866" s="367"/>
      <c r="I1866" s="367"/>
      <c r="J1866" s="367"/>
      <c r="K1866" s="367"/>
      <c r="L1866" s="367"/>
      <c r="M1866" s="367"/>
      <c r="N1866" s="367"/>
      <c r="O1866" s="367"/>
      <c r="P1866" s="367"/>
      <c r="Q1866" s="367"/>
      <c r="R1866" s="367"/>
      <c r="S1866" s="367"/>
      <c r="T1866" s="367"/>
      <c r="U1866" s="367"/>
    </row>
    <row r="1867">
      <c r="A1867" s="367"/>
      <c r="B1867" s="367"/>
      <c r="C1867" s="367"/>
      <c r="D1867" s="367"/>
      <c r="E1867" s="368"/>
      <c r="F1867" s="368"/>
      <c r="G1867" s="367"/>
      <c r="H1867" s="367"/>
      <c r="I1867" s="367"/>
      <c r="J1867" s="367"/>
      <c r="K1867" s="367"/>
      <c r="L1867" s="367"/>
      <c r="M1867" s="367"/>
      <c r="N1867" s="367"/>
      <c r="O1867" s="367"/>
      <c r="P1867" s="367"/>
      <c r="Q1867" s="367"/>
      <c r="R1867" s="367"/>
      <c r="S1867" s="367"/>
      <c r="T1867" s="367"/>
      <c r="U1867" s="367"/>
    </row>
    <row r="1868">
      <c r="A1868" s="367"/>
      <c r="B1868" s="367"/>
      <c r="C1868" s="367"/>
      <c r="D1868" s="367"/>
      <c r="E1868" s="368"/>
      <c r="F1868" s="368"/>
      <c r="G1868" s="367"/>
      <c r="H1868" s="367"/>
      <c r="I1868" s="367"/>
      <c r="J1868" s="367"/>
      <c r="K1868" s="367"/>
      <c r="L1868" s="367"/>
      <c r="M1868" s="367"/>
      <c r="N1868" s="367"/>
      <c r="O1868" s="367"/>
      <c r="P1868" s="367"/>
      <c r="Q1868" s="367"/>
      <c r="R1868" s="367"/>
      <c r="S1868" s="367"/>
      <c r="T1868" s="367"/>
      <c r="U1868" s="367"/>
    </row>
    <row r="1869">
      <c r="A1869" s="367"/>
      <c r="B1869" s="367"/>
      <c r="C1869" s="367"/>
      <c r="D1869" s="367"/>
      <c r="E1869" s="368"/>
      <c r="F1869" s="368"/>
      <c r="G1869" s="367"/>
      <c r="H1869" s="367"/>
      <c r="I1869" s="367"/>
      <c r="J1869" s="367"/>
      <c r="K1869" s="367"/>
      <c r="L1869" s="367"/>
      <c r="M1869" s="367"/>
      <c r="N1869" s="367"/>
      <c r="O1869" s="367"/>
      <c r="P1869" s="367"/>
      <c r="Q1869" s="367"/>
      <c r="R1869" s="367"/>
      <c r="S1869" s="367"/>
      <c r="T1869" s="367"/>
      <c r="U1869" s="367"/>
    </row>
    <row r="1870">
      <c r="A1870" s="367"/>
      <c r="B1870" s="367"/>
      <c r="C1870" s="367"/>
      <c r="D1870" s="367"/>
      <c r="E1870" s="368"/>
      <c r="F1870" s="368"/>
      <c r="G1870" s="367"/>
      <c r="H1870" s="367"/>
      <c r="I1870" s="367"/>
      <c r="J1870" s="367"/>
      <c r="K1870" s="367"/>
      <c r="L1870" s="367"/>
      <c r="M1870" s="367"/>
      <c r="N1870" s="367"/>
      <c r="O1870" s="367"/>
      <c r="P1870" s="367"/>
      <c r="Q1870" s="367"/>
      <c r="R1870" s="367"/>
      <c r="S1870" s="367"/>
      <c r="T1870" s="367"/>
      <c r="U1870" s="367"/>
    </row>
    <row r="1871">
      <c r="A1871" s="367"/>
      <c r="B1871" s="367"/>
      <c r="C1871" s="367"/>
      <c r="D1871" s="367"/>
      <c r="E1871" s="368"/>
      <c r="F1871" s="368"/>
      <c r="G1871" s="367"/>
      <c r="H1871" s="367"/>
      <c r="I1871" s="367"/>
      <c r="J1871" s="367"/>
      <c r="K1871" s="367"/>
      <c r="L1871" s="367"/>
      <c r="M1871" s="367"/>
      <c r="N1871" s="367"/>
      <c r="O1871" s="367"/>
      <c r="P1871" s="367"/>
      <c r="Q1871" s="367"/>
      <c r="R1871" s="367"/>
      <c r="S1871" s="367"/>
      <c r="T1871" s="367"/>
      <c r="U1871" s="367"/>
    </row>
    <row r="1872">
      <c r="A1872" s="367"/>
      <c r="B1872" s="367"/>
      <c r="C1872" s="367"/>
      <c r="D1872" s="367"/>
      <c r="E1872" s="368"/>
      <c r="F1872" s="368"/>
      <c r="G1872" s="367"/>
      <c r="H1872" s="367"/>
      <c r="I1872" s="367"/>
      <c r="J1872" s="367"/>
      <c r="K1872" s="367"/>
      <c r="L1872" s="367"/>
      <c r="M1872" s="367"/>
      <c r="N1872" s="367"/>
      <c r="O1872" s="367"/>
      <c r="P1872" s="367"/>
      <c r="Q1872" s="367"/>
      <c r="R1872" s="367"/>
      <c r="S1872" s="367"/>
      <c r="T1872" s="367"/>
      <c r="U1872" s="367"/>
    </row>
    <row r="1873">
      <c r="A1873" s="367"/>
      <c r="B1873" s="367"/>
      <c r="C1873" s="367"/>
      <c r="D1873" s="367"/>
      <c r="E1873" s="368"/>
      <c r="F1873" s="368"/>
      <c r="G1873" s="367"/>
      <c r="H1873" s="367"/>
      <c r="I1873" s="367"/>
      <c r="J1873" s="367"/>
      <c r="K1873" s="367"/>
      <c r="L1873" s="367"/>
      <c r="M1873" s="367"/>
      <c r="N1873" s="367"/>
      <c r="O1873" s="367"/>
      <c r="P1873" s="367"/>
      <c r="Q1873" s="367"/>
      <c r="R1873" s="367"/>
      <c r="S1873" s="367"/>
      <c r="T1873" s="367"/>
      <c r="U1873" s="367"/>
    </row>
    <row r="1874">
      <c r="A1874" s="367"/>
      <c r="B1874" s="367"/>
      <c r="C1874" s="367"/>
      <c r="D1874" s="367"/>
      <c r="E1874" s="368"/>
      <c r="F1874" s="368"/>
      <c r="G1874" s="367"/>
      <c r="H1874" s="367"/>
      <c r="I1874" s="367"/>
      <c r="J1874" s="367"/>
      <c r="K1874" s="367"/>
      <c r="L1874" s="367"/>
      <c r="M1874" s="367"/>
      <c r="N1874" s="367"/>
      <c r="O1874" s="367"/>
      <c r="P1874" s="367"/>
      <c r="Q1874" s="367"/>
      <c r="R1874" s="367"/>
      <c r="S1874" s="367"/>
      <c r="T1874" s="367"/>
      <c r="U1874" s="367"/>
    </row>
    <row r="1875">
      <c r="A1875" s="367"/>
      <c r="B1875" s="367"/>
      <c r="C1875" s="367"/>
      <c r="D1875" s="367"/>
      <c r="E1875" s="368"/>
      <c r="F1875" s="368"/>
      <c r="G1875" s="367"/>
      <c r="H1875" s="367"/>
      <c r="I1875" s="367"/>
      <c r="J1875" s="367"/>
      <c r="K1875" s="367"/>
      <c r="L1875" s="367"/>
      <c r="M1875" s="367"/>
      <c r="N1875" s="367"/>
      <c r="O1875" s="367"/>
      <c r="P1875" s="367"/>
      <c r="Q1875" s="367"/>
      <c r="R1875" s="367"/>
      <c r="S1875" s="367"/>
      <c r="T1875" s="367"/>
      <c r="U1875" s="367"/>
    </row>
    <row r="1876">
      <c r="A1876" s="367"/>
      <c r="B1876" s="367"/>
      <c r="C1876" s="367"/>
      <c r="D1876" s="367"/>
      <c r="E1876" s="368"/>
      <c r="F1876" s="368"/>
      <c r="G1876" s="367"/>
      <c r="H1876" s="367"/>
      <c r="I1876" s="367"/>
      <c r="J1876" s="367"/>
      <c r="K1876" s="367"/>
      <c r="L1876" s="367"/>
      <c r="M1876" s="367"/>
      <c r="N1876" s="367"/>
      <c r="O1876" s="367"/>
      <c r="P1876" s="367"/>
      <c r="Q1876" s="367"/>
      <c r="R1876" s="367"/>
      <c r="S1876" s="367"/>
      <c r="T1876" s="367"/>
      <c r="U1876" s="367"/>
    </row>
    <row r="1877">
      <c r="A1877" s="367"/>
      <c r="B1877" s="367"/>
      <c r="C1877" s="367"/>
      <c r="D1877" s="367"/>
      <c r="E1877" s="368"/>
      <c r="F1877" s="368"/>
      <c r="G1877" s="367"/>
      <c r="H1877" s="367"/>
      <c r="I1877" s="367"/>
      <c r="J1877" s="367"/>
      <c r="K1877" s="367"/>
      <c r="L1877" s="367"/>
      <c r="M1877" s="367"/>
      <c r="N1877" s="367"/>
      <c r="O1877" s="367"/>
      <c r="P1877" s="367"/>
      <c r="Q1877" s="367"/>
      <c r="R1877" s="367"/>
      <c r="S1877" s="367"/>
      <c r="T1877" s="367"/>
      <c r="U1877" s="367"/>
    </row>
    <row r="1878">
      <c r="A1878" s="367"/>
      <c r="B1878" s="367"/>
      <c r="C1878" s="367"/>
      <c r="D1878" s="367"/>
      <c r="E1878" s="368"/>
      <c r="F1878" s="368"/>
      <c r="G1878" s="367"/>
      <c r="H1878" s="367"/>
      <c r="I1878" s="367"/>
      <c r="J1878" s="367"/>
      <c r="K1878" s="367"/>
      <c r="L1878" s="367"/>
      <c r="M1878" s="367"/>
      <c r="N1878" s="367"/>
      <c r="O1878" s="367"/>
      <c r="P1878" s="367"/>
      <c r="Q1878" s="367"/>
      <c r="R1878" s="367"/>
      <c r="S1878" s="367"/>
      <c r="T1878" s="367"/>
      <c r="U1878" s="367"/>
    </row>
    <row r="1879">
      <c r="A1879" s="367"/>
      <c r="B1879" s="367"/>
      <c r="C1879" s="367"/>
      <c r="D1879" s="367"/>
      <c r="E1879" s="368"/>
      <c r="F1879" s="368"/>
      <c r="G1879" s="367"/>
      <c r="H1879" s="367"/>
      <c r="I1879" s="367"/>
      <c r="J1879" s="367"/>
      <c r="K1879" s="367"/>
      <c r="L1879" s="367"/>
      <c r="M1879" s="367"/>
      <c r="N1879" s="367"/>
      <c r="O1879" s="367"/>
      <c r="P1879" s="367"/>
      <c r="Q1879" s="367"/>
      <c r="R1879" s="367"/>
      <c r="S1879" s="367"/>
      <c r="T1879" s="367"/>
      <c r="U1879" s="367"/>
    </row>
    <row r="1880">
      <c r="A1880" s="367"/>
      <c r="B1880" s="367"/>
      <c r="C1880" s="367"/>
      <c r="D1880" s="367"/>
      <c r="E1880" s="368"/>
      <c r="F1880" s="368"/>
      <c r="G1880" s="367"/>
      <c r="H1880" s="367"/>
      <c r="I1880" s="367"/>
      <c r="J1880" s="367"/>
      <c r="K1880" s="367"/>
      <c r="L1880" s="367"/>
      <c r="M1880" s="367"/>
      <c r="N1880" s="367"/>
      <c r="O1880" s="367"/>
      <c r="P1880" s="367"/>
      <c r="Q1880" s="367"/>
      <c r="R1880" s="367"/>
      <c r="S1880" s="367"/>
      <c r="T1880" s="367"/>
      <c r="U1880" s="367"/>
    </row>
    <row r="1881">
      <c r="A1881" s="367"/>
      <c r="B1881" s="367"/>
      <c r="C1881" s="367"/>
      <c r="D1881" s="367"/>
      <c r="E1881" s="368"/>
      <c r="F1881" s="368"/>
      <c r="G1881" s="367"/>
      <c r="H1881" s="367"/>
      <c r="I1881" s="367"/>
      <c r="J1881" s="367"/>
      <c r="K1881" s="367"/>
      <c r="L1881" s="367"/>
      <c r="M1881" s="367"/>
      <c r="N1881" s="367"/>
      <c r="O1881" s="367"/>
      <c r="P1881" s="367"/>
      <c r="Q1881" s="367"/>
      <c r="R1881" s="367"/>
      <c r="S1881" s="367"/>
      <c r="T1881" s="367"/>
      <c r="U1881" s="367"/>
    </row>
    <row r="1882">
      <c r="A1882" s="367"/>
      <c r="B1882" s="367"/>
      <c r="C1882" s="367"/>
      <c r="D1882" s="367"/>
      <c r="E1882" s="368"/>
      <c r="F1882" s="368"/>
      <c r="G1882" s="367"/>
      <c r="H1882" s="367"/>
      <c r="I1882" s="367"/>
      <c r="J1882" s="367"/>
      <c r="K1882" s="367"/>
      <c r="L1882" s="367"/>
      <c r="M1882" s="367"/>
      <c r="N1882" s="367"/>
      <c r="O1882" s="367"/>
      <c r="P1882" s="367"/>
      <c r="Q1882" s="367"/>
      <c r="R1882" s="367"/>
      <c r="S1882" s="367"/>
      <c r="T1882" s="367"/>
      <c r="U1882" s="367"/>
    </row>
    <row r="1883">
      <c r="A1883" s="367"/>
      <c r="B1883" s="367"/>
      <c r="C1883" s="367"/>
      <c r="D1883" s="367"/>
      <c r="E1883" s="368"/>
      <c r="F1883" s="368"/>
      <c r="G1883" s="367"/>
      <c r="H1883" s="367"/>
      <c r="I1883" s="367"/>
      <c r="J1883" s="367"/>
      <c r="K1883" s="367"/>
      <c r="L1883" s="367"/>
      <c r="M1883" s="367"/>
      <c r="N1883" s="367"/>
      <c r="O1883" s="367"/>
      <c r="P1883" s="367"/>
      <c r="Q1883" s="367"/>
      <c r="R1883" s="367"/>
      <c r="S1883" s="367"/>
      <c r="T1883" s="367"/>
      <c r="U1883" s="367"/>
    </row>
    <row r="1884">
      <c r="A1884" s="367"/>
      <c r="B1884" s="367"/>
      <c r="C1884" s="367"/>
      <c r="D1884" s="367"/>
      <c r="E1884" s="368"/>
      <c r="F1884" s="368"/>
      <c r="G1884" s="367"/>
      <c r="H1884" s="367"/>
      <c r="I1884" s="367"/>
      <c r="J1884" s="367"/>
      <c r="K1884" s="367"/>
      <c r="L1884" s="367"/>
      <c r="M1884" s="367"/>
      <c r="N1884" s="367"/>
      <c r="O1884" s="367"/>
      <c r="P1884" s="367"/>
      <c r="Q1884" s="367"/>
      <c r="R1884" s="367"/>
      <c r="S1884" s="367"/>
      <c r="T1884" s="367"/>
      <c r="U1884" s="367"/>
    </row>
    <row r="1885">
      <c r="A1885" s="367"/>
      <c r="B1885" s="367"/>
      <c r="C1885" s="367"/>
      <c r="D1885" s="367"/>
      <c r="E1885" s="368"/>
      <c r="F1885" s="368"/>
      <c r="G1885" s="367"/>
      <c r="H1885" s="367"/>
      <c r="I1885" s="367"/>
      <c r="J1885" s="367"/>
      <c r="K1885" s="367"/>
      <c r="L1885" s="367"/>
      <c r="M1885" s="367"/>
      <c r="N1885" s="367"/>
      <c r="O1885" s="367"/>
      <c r="P1885" s="367"/>
      <c r="Q1885" s="367"/>
      <c r="R1885" s="367"/>
      <c r="S1885" s="367"/>
      <c r="T1885" s="367"/>
      <c r="U1885" s="367"/>
    </row>
    <row r="1886">
      <c r="A1886" s="367"/>
      <c r="B1886" s="367"/>
      <c r="C1886" s="367"/>
      <c r="D1886" s="367"/>
      <c r="E1886" s="368"/>
      <c r="F1886" s="368"/>
      <c r="G1886" s="367"/>
      <c r="H1886" s="367"/>
      <c r="I1886" s="367"/>
      <c r="J1886" s="367"/>
      <c r="K1886" s="367"/>
      <c r="L1886" s="367"/>
      <c r="M1886" s="367"/>
      <c r="N1886" s="367"/>
      <c r="O1886" s="367"/>
      <c r="P1886" s="367"/>
      <c r="Q1886" s="367"/>
      <c r="R1886" s="367"/>
      <c r="S1886" s="367"/>
      <c r="T1886" s="367"/>
      <c r="U1886" s="367"/>
    </row>
    <row r="1887">
      <c r="A1887" s="367"/>
      <c r="B1887" s="367"/>
      <c r="C1887" s="367"/>
      <c r="D1887" s="367"/>
      <c r="E1887" s="368"/>
      <c r="F1887" s="368"/>
      <c r="G1887" s="367"/>
      <c r="H1887" s="367"/>
      <c r="I1887" s="367"/>
      <c r="J1887" s="367"/>
      <c r="K1887" s="367"/>
      <c r="L1887" s="367"/>
      <c r="M1887" s="367"/>
      <c r="N1887" s="367"/>
      <c r="O1887" s="367"/>
      <c r="P1887" s="367"/>
      <c r="Q1887" s="367"/>
      <c r="R1887" s="367"/>
      <c r="S1887" s="367"/>
      <c r="T1887" s="367"/>
      <c r="U1887" s="367"/>
    </row>
    <row r="1888">
      <c r="A1888" s="367"/>
      <c r="B1888" s="367"/>
      <c r="C1888" s="367"/>
      <c r="D1888" s="367"/>
      <c r="E1888" s="368"/>
      <c r="F1888" s="368"/>
      <c r="G1888" s="367"/>
      <c r="H1888" s="367"/>
      <c r="I1888" s="367"/>
      <c r="J1888" s="367"/>
      <c r="K1888" s="367"/>
      <c r="L1888" s="367"/>
      <c r="M1888" s="367"/>
      <c r="N1888" s="367"/>
      <c r="O1888" s="367"/>
      <c r="P1888" s="367"/>
      <c r="Q1888" s="367"/>
      <c r="R1888" s="367"/>
      <c r="S1888" s="367"/>
      <c r="T1888" s="367"/>
      <c r="U1888" s="367"/>
    </row>
    <row r="1889">
      <c r="A1889" s="367"/>
      <c r="B1889" s="367"/>
      <c r="C1889" s="367"/>
      <c r="D1889" s="367"/>
      <c r="E1889" s="368"/>
      <c r="F1889" s="368"/>
      <c r="G1889" s="367"/>
      <c r="H1889" s="367"/>
      <c r="I1889" s="367"/>
      <c r="J1889" s="367"/>
      <c r="K1889" s="367"/>
      <c r="L1889" s="367"/>
      <c r="M1889" s="367"/>
      <c r="N1889" s="367"/>
      <c r="O1889" s="367"/>
      <c r="P1889" s="367"/>
      <c r="Q1889" s="367"/>
      <c r="R1889" s="367"/>
      <c r="S1889" s="367"/>
      <c r="T1889" s="367"/>
      <c r="U1889" s="367"/>
    </row>
    <row r="1890">
      <c r="A1890" s="367"/>
      <c r="B1890" s="367"/>
      <c r="C1890" s="367"/>
      <c r="D1890" s="367"/>
      <c r="E1890" s="368"/>
      <c r="F1890" s="368"/>
      <c r="G1890" s="367"/>
      <c r="H1890" s="367"/>
      <c r="I1890" s="367"/>
      <c r="J1890" s="367"/>
      <c r="K1890" s="367"/>
      <c r="L1890" s="367"/>
      <c r="M1890" s="367"/>
      <c r="N1890" s="367"/>
      <c r="O1890" s="367"/>
      <c r="P1890" s="367"/>
      <c r="Q1890" s="367"/>
      <c r="R1890" s="367"/>
      <c r="S1890" s="367"/>
      <c r="T1890" s="367"/>
      <c r="U1890" s="367"/>
    </row>
    <row r="1891">
      <c r="A1891" s="367"/>
      <c r="B1891" s="367"/>
      <c r="C1891" s="367"/>
      <c r="D1891" s="367"/>
      <c r="E1891" s="368"/>
      <c r="F1891" s="368"/>
      <c r="G1891" s="367"/>
      <c r="H1891" s="367"/>
      <c r="I1891" s="367"/>
      <c r="J1891" s="367"/>
      <c r="K1891" s="367"/>
      <c r="L1891" s="367"/>
      <c r="M1891" s="367"/>
      <c r="N1891" s="367"/>
      <c r="O1891" s="367"/>
      <c r="P1891" s="367"/>
      <c r="Q1891" s="367"/>
      <c r="R1891" s="367"/>
      <c r="S1891" s="367"/>
      <c r="T1891" s="367"/>
      <c r="U1891" s="367"/>
    </row>
    <row r="1892">
      <c r="A1892" s="367"/>
      <c r="B1892" s="367"/>
      <c r="C1892" s="367"/>
      <c r="D1892" s="367"/>
      <c r="E1892" s="368"/>
      <c r="F1892" s="368"/>
      <c r="G1892" s="367"/>
      <c r="H1892" s="367"/>
      <c r="I1892" s="367"/>
      <c r="J1892" s="367"/>
      <c r="K1892" s="367"/>
      <c r="L1892" s="367"/>
      <c r="M1892" s="367"/>
      <c r="N1892" s="367"/>
      <c r="O1892" s="367"/>
      <c r="P1892" s="367"/>
      <c r="Q1892" s="367"/>
      <c r="R1892" s="367"/>
      <c r="S1892" s="367"/>
      <c r="T1892" s="367"/>
      <c r="U1892" s="367"/>
    </row>
    <row r="1893">
      <c r="A1893" s="367"/>
      <c r="B1893" s="367"/>
      <c r="C1893" s="367"/>
      <c r="D1893" s="367"/>
      <c r="E1893" s="368"/>
      <c r="F1893" s="368"/>
      <c r="G1893" s="367"/>
      <c r="H1893" s="367"/>
      <c r="I1893" s="367"/>
      <c r="J1893" s="367"/>
      <c r="K1893" s="367"/>
      <c r="L1893" s="367"/>
      <c r="M1893" s="367"/>
      <c r="N1893" s="367"/>
      <c r="O1893" s="367"/>
      <c r="P1893" s="367"/>
      <c r="Q1893" s="367"/>
      <c r="R1893" s="367"/>
      <c r="S1893" s="367"/>
      <c r="T1893" s="367"/>
      <c r="U1893" s="367"/>
    </row>
    <row r="1894">
      <c r="A1894" s="367"/>
      <c r="B1894" s="367"/>
      <c r="C1894" s="367"/>
      <c r="D1894" s="367"/>
      <c r="E1894" s="368"/>
      <c r="F1894" s="368"/>
      <c r="G1894" s="367"/>
      <c r="H1894" s="367"/>
      <c r="I1894" s="367"/>
      <c r="J1894" s="367"/>
      <c r="K1894" s="367"/>
      <c r="L1894" s="367"/>
      <c r="M1894" s="367"/>
      <c r="N1894" s="367"/>
      <c r="O1894" s="367"/>
      <c r="P1894" s="367"/>
      <c r="Q1894" s="367"/>
      <c r="R1894" s="367"/>
      <c r="S1894" s="367"/>
      <c r="T1894" s="367"/>
      <c r="U1894" s="367"/>
    </row>
    <row r="1895">
      <c r="A1895" s="367"/>
      <c r="B1895" s="367"/>
      <c r="C1895" s="367"/>
      <c r="D1895" s="367"/>
      <c r="E1895" s="368"/>
      <c r="F1895" s="368"/>
      <c r="G1895" s="367"/>
      <c r="H1895" s="367"/>
      <c r="I1895" s="367"/>
      <c r="J1895" s="367"/>
      <c r="K1895" s="367"/>
      <c r="L1895" s="367"/>
      <c r="M1895" s="367"/>
      <c r="N1895" s="367"/>
      <c r="O1895" s="367"/>
      <c r="P1895" s="367"/>
      <c r="Q1895" s="367"/>
      <c r="R1895" s="367"/>
      <c r="S1895" s="367"/>
      <c r="T1895" s="367"/>
      <c r="U1895" s="367"/>
    </row>
    <row r="1896">
      <c r="A1896" s="367"/>
      <c r="B1896" s="367"/>
      <c r="C1896" s="367"/>
      <c r="D1896" s="367"/>
      <c r="E1896" s="368"/>
      <c r="F1896" s="368"/>
      <c r="G1896" s="367"/>
      <c r="H1896" s="367"/>
      <c r="I1896" s="367"/>
      <c r="J1896" s="367"/>
      <c r="K1896" s="367"/>
      <c r="L1896" s="367"/>
      <c r="M1896" s="367"/>
      <c r="N1896" s="367"/>
      <c r="O1896" s="367"/>
      <c r="P1896" s="367"/>
      <c r="Q1896" s="367"/>
      <c r="R1896" s="367"/>
      <c r="S1896" s="367"/>
      <c r="T1896" s="367"/>
      <c r="U1896" s="367"/>
    </row>
    <row r="1897">
      <c r="A1897" s="367"/>
      <c r="B1897" s="367"/>
      <c r="C1897" s="367"/>
      <c r="D1897" s="367"/>
      <c r="E1897" s="368"/>
      <c r="F1897" s="368"/>
      <c r="G1897" s="367"/>
      <c r="H1897" s="367"/>
      <c r="I1897" s="367"/>
      <c r="J1897" s="367"/>
      <c r="K1897" s="367"/>
      <c r="L1897" s="367"/>
      <c r="M1897" s="367"/>
      <c r="N1897" s="367"/>
      <c r="O1897" s="367"/>
      <c r="P1897" s="367"/>
      <c r="Q1897" s="367"/>
      <c r="R1897" s="367"/>
      <c r="S1897" s="367"/>
      <c r="T1897" s="367"/>
      <c r="U1897" s="367"/>
    </row>
    <row r="1898">
      <c r="A1898" s="367"/>
      <c r="B1898" s="367"/>
      <c r="C1898" s="367"/>
      <c r="D1898" s="367"/>
      <c r="E1898" s="368"/>
      <c r="F1898" s="368"/>
      <c r="G1898" s="367"/>
      <c r="H1898" s="367"/>
      <c r="I1898" s="367"/>
      <c r="J1898" s="367"/>
      <c r="K1898" s="367"/>
      <c r="L1898" s="367"/>
      <c r="M1898" s="367"/>
      <c r="N1898" s="367"/>
      <c r="O1898" s="367"/>
      <c r="P1898" s="367"/>
      <c r="Q1898" s="367"/>
      <c r="R1898" s="367"/>
      <c r="S1898" s="367"/>
      <c r="T1898" s="367"/>
      <c r="U1898" s="367"/>
    </row>
    <row r="1899">
      <c r="A1899" s="367"/>
      <c r="B1899" s="367"/>
      <c r="C1899" s="367"/>
      <c r="D1899" s="367"/>
      <c r="E1899" s="368"/>
      <c r="F1899" s="368"/>
      <c r="G1899" s="367"/>
      <c r="H1899" s="367"/>
      <c r="I1899" s="367"/>
      <c r="J1899" s="367"/>
      <c r="K1899" s="367"/>
      <c r="L1899" s="367"/>
      <c r="M1899" s="367"/>
      <c r="N1899" s="367"/>
      <c r="O1899" s="367"/>
      <c r="P1899" s="367"/>
      <c r="Q1899" s="367"/>
      <c r="R1899" s="367"/>
      <c r="S1899" s="367"/>
      <c r="T1899" s="367"/>
      <c r="U1899" s="367"/>
    </row>
    <row r="1900">
      <c r="A1900" s="367"/>
      <c r="B1900" s="367"/>
      <c r="C1900" s="367"/>
      <c r="D1900" s="367"/>
      <c r="E1900" s="368"/>
      <c r="F1900" s="368"/>
      <c r="G1900" s="367"/>
      <c r="H1900" s="367"/>
      <c r="I1900" s="367"/>
      <c r="J1900" s="367"/>
      <c r="K1900" s="367"/>
      <c r="L1900" s="367"/>
      <c r="M1900" s="367"/>
      <c r="N1900" s="367"/>
      <c r="O1900" s="367"/>
      <c r="P1900" s="367"/>
      <c r="Q1900" s="367"/>
      <c r="R1900" s="367"/>
      <c r="S1900" s="367"/>
      <c r="T1900" s="367"/>
      <c r="U1900" s="367"/>
    </row>
    <row r="1901">
      <c r="A1901" s="367"/>
      <c r="B1901" s="367"/>
      <c r="C1901" s="367"/>
      <c r="D1901" s="367"/>
      <c r="E1901" s="368"/>
      <c r="F1901" s="368"/>
      <c r="G1901" s="367"/>
      <c r="H1901" s="367"/>
      <c r="I1901" s="367"/>
      <c r="J1901" s="367"/>
      <c r="K1901" s="367"/>
      <c r="L1901" s="367"/>
      <c r="M1901" s="367"/>
      <c r="N1901" s="367"/>
      <c r="O1901" s="367"/>
      <c r="P1901" s="367"/>
      <c r="Q1901" s="367"/>
      <c r="R1901" s="367"/>
      <c r="S1901" s="367"/>
      <c r="T1901" s="367"/>
      <c r="U1901" s="367"/>
    </row>
    <row r="1902">
      <c r="A1902" s="367"/>
      <c r="B1902" s="367"/>
      <c r="C1902" s="367"/>
      <c r="D1902" s="367"/>
      <c r="E1902" s="368"/>
      <c r="F1902" s="368"/>
      <c r="G1902" s="367"/>
      <c r="H1902" s="367"/>
      <c r="I1902" s="367"/>
      <c r="J1902" s="367"/>
      <c r="K1902" s="367"/>
      <c r="L1902" s="367"/>
      <c r="M1902" s="367"/>
      <c r="N1902" s="367"/>
      <c r="O1902" s="367"/>
      <c r="P1902" s="367"/>
      <c r="Q1902" s="367"/>
      <c r="R1902" s="367"/>
      <c r="S1902" s="367"/>
      <c r="T1902" s="367"/>
      <c r="U1902" s="367"/>
    </row>
    <row r="1903">
      <c r="A1903" s="367"/>
      <c r="B1903" s="367"/>
      <c r="C1903" s="367"/>
      <c r="D1903" s="367"/>
      <c r="E1903" s="368"/>
      <c r="F1903" s="368"/>
      <c r="G1903" s="367"/>
      <c r="H1903" s="367"/>
      <c r="I1903" s="367"/>
      <c r="J1903" s="367"/>
      <c r="K1903" s="367"/>
      <c r="L1903" s="367"/>
      <c r="M1903" s="367"/>
      <c r="N1903" s="367"/>
      <c r="O1903" s="367"/>
      <c r="P1903" s="367"/>
      <c r="Q1903" s="367"/>
      <c r="R1903" s="367"/>
      <c r="S1903" s="367"/>
      <c r="T1903" s="367"/>
      <c r="U1903" s="367"/>
    </row>
    <row r="1904">
      <c r="A1904" s="367"/>
      <c r="B1904" s="367"/>
      <c r="C1904" s="367"/>
      <c r="D1904" s="367"/>
      <c r="E1904" s="368"/>
      <c r="F1904" s="368"/>
      <c r="G1904" s="367"/>
      <c r="H1904" s="367"/>
      <c r="I1904" s="367"/>
      <c r="J1904" s="367"/>
      <c r="K1904" s="367"/>
      <c r="L1904" s="367"/>
      <c r="M1904" s="367"/>
      <c r="N1904" s="367"/>
      <c r="O1904" s="367"/>
      <c r="P1904" s="367"/>
      <c r="Q1904" s="367"/>
      <c r="R1904" s="367"/>
      <c r="S1904" s="367"/>
      <c r="T1904" s="367"/>
      <c r="U1904" s="367"/>
    </row>
    <row r="1905">
      <c r="A1905" s="367"/>
      <c r="B1905" s="367"/>
      <c r="C1905" s="367"/>
      <c r="D1905" s="367"/>
      <c r="E1905" s="368"/>
      <c r="F1905" s="368"/>
      <c r="G1905" s="367"/>
      <c r="H1905" s="367"/>
      <c r="I1905" s="367"/>
      <c r="J1905" s="367"/>
      <c r="K1905" s="367"/>
      <c r="L1905" s="367"/>
      <c r="M1905" s="367"/>
      <c r="N1905" s="367"/>
      <c r="O1905" s="367"/>
      <c r="P1905" s="367"/>
      <c r="Q1905" s="367"/>
      <c r="R1905" s="367"/>
      <c r="S1905" s="367"/>
      <c r="T1905" s="367"/>
      <c r="U1905" s="367"/>
    </row>
    <row r="1906">
      <c r="A1906" s="367"/>
      <c r="B1906" s="367"/>
      <c r="C1906" s="367"/>
      <c r="D1906" s="367"/>
      <c r="E1906" s="368"/>
      <c r="F1906" s="368"/>
      <c r="G1906" s="367"/>
      <c r="H1906" s="367"/>
      <c r="I1906" s="367"/>
      <c r="J1906" s="367"/>
      <c r="K1906" s="367"/>
      <c r="L1906" s="367"/>
      <c r="M1906" s="367"/>
      <c r="N1906" s="367"/>
      <c r="O1906" s="367"/>
      <c r="P1906" s="367"/>
      <c r="Q1906" s="367"/>
      <c r="R1906" s="367"/>
      <c r="S1906" s="367"/>
      <c r="T1906" s="367"/>
      <c r="U1906" s="367"/>
    </row>
    <row r="1907">
      <c r="A1907" s="367"/>
      <c r="B1907" s="367"/>
      <c r="C1907" s="367"/>
      <c r="D1907" s="367"/>
      <c r="E1907" s="368"/>
      <c r="F1907" s="368"/>
      <c r="G1907" s="367"/>
      <c r="H1907" s="367"/>
      <c r="I1907" s="367"/>
      <c r="J1907" s="367"/>
      <c r="K1907" s="367"/>
      <c r="L1907" s="367"/>
      <c r="M1907" s="367"/>
      <c r="N1907" s="367"/>
      <c r="O1907" s="367"/>
      <c r="P1907" s="367"/>
      <c r="Q1907" s="367"/>
      <c r="R1907" s="367"/>
      <c r="S1907" s="367"/>
      <c r="T1907" s="367"/>
      <c r="U1907" s="367"/>
    </row>
    <row r="1908">
      <c r="A1908" s="367"/>
      <c r="B1908" s="367"/>
      <c r="C1908" s="367"/>
      <c r="D1908" s="367"/>
      <c r="E1908" s="368"/>
      <c r="F1908" s="368"/>
      <c r="G1908" s="367"/>
      <c r="H1908" s="367"/>
      <c r="I1908" s="367"/>
      <c r="J1908" s="367"/>
      <c r="K1908" s="367"/>
      <c r="L1908" s="367"/>
      <c r="M1908" s="367"/>
      <c r="N1908" s="367"/>
      <c r="O1908" s="367"/>
      <c r="P1908" s="367"/>
      <c r="Q1908" s="367"/>
      <c r="R1908" s="367"/>
      <c r="S1908" s="367"/>
      <c r="T1908" s="367"/>
      <c r="U1908" s="367"/>
    </row>
    <row r="1909">
      <c r="A1909" s="367"/>
      <c r="B1909" s="367"/>
      <c r="C1909" s="367"/>
      <c r="D1909" s="367"/>
      <c r="E1909" s="368"/>
      <c r="F1909" s="368"/>
      <c r="G1909" s="367"/>
      <c r="H1909" s="367"/>
      <c r="I1909" s="367"/>
      <c r="J1909" s="367"/>
      <c r="K1909" s="367"/>
      <c r="L1909" s="367"/>
      <c r="M1909" s="367"/>
      <c r="N1909" s="367"/>
      <c r="O1909" s="367"/>
      <c r="P1909" s="367"/>
      <c r="Q1909" s="367"/>
      <c r="R1909" s="367"/>
      <c r="S1909" s="367"/>
      <c r="T1909" s="367"/>
      <c r="U1909" s="367"/>
    </row>
    <row r="1910">
      <c r="A1910" s="367"/>
      <c r="B1910" s="367"/>
      <c r="C1910" s="367"/>
      <c r="D1910" s="367"/>
      <c r="E1910" s="368"/>
      <c r="F1910" s="368"/>
      <c r="G1910" s="367"/>
      <c r="H1910" s="367"/>
      <c r="I1910" s="367"/>
      <c r="J1910" s="367"/>
      <c r="K1910" s="367"/>
      <c r="L1910" s="367"/>
      <c r="M1910" s="367"/>
      <c r="N1910" s="367"/>
      <c r="O1910" s="367"/>
      <c r="P1910" s="367"/>
      <c r="Q1910" s="367"/>
      <c r="R1910" s="367"/>
      <c r="S1910" s="367"/>
      <c r="T1910" s="367"/>
      <c r="U1910" s="367"/>
    </row>
    <row r="1911">
      <c r="A1911" s="367"/>
      <c r="B1911" s="367"/>
      <c r="C1911" s="367"/>
      <c r="D1911" s="367"/>
      <c r="E1911" s="368"/>
      <c r="F1911" s="368"/>
      <c r="G1911" s="367"/>
      <c r="H1911" s="367"/>
      <c r="I1911" s="367"/>
      <c r="J1911" s="367"/>
      <c r="K1911" s="367"/>
      <c r="L1911" s="367"/>
      <c r="M1911" s="367"/>
      <c r="N1911" s="367"/>
      <c r="O1911" s="367"/>
      <c r="P1911" s="367"/>
      <c r="Q1911" s="367"/>
      <c r="R1911" s="367"/>
      <c r="S1911" s="367"/>
      <c r="T1911" s="367"/>
      <c r="U1911" s="367"/>
    </row>
    <row r="1912">
      <c r="A1912" s="367"/>
      <c r="B1912" s="367"/>
      <c r="C1912" s="367"/>
      <c r="D1912" s="367"/>
      <c r="E1912" s="368"/>
      <c r="F1912" s="368"/>
      <c r="G1912" s="367"/>
      <c r="H1912" s="367"/>
      <c r="I1912" s="367"/>
      <c r="J1912" s="367"/>
      <c r="K1912" s="367"/>
      <c r="L1912" s="367"/>
      <c r="M1912" s="367"/>
      <c r="N1912" s="367"/>
      <c r="O1912" s="367"/>
      <c r="P1912" s="367"/>
      <c r="Q1912" s="367"/>
      <c r="R1912" s="367"/>
      <c r="S1912" s="367"/>
      <c r="T1912" s="367"/>
      <c r="U1912" s="367"/>
    </row>
    <row r="1913">
      <c r="A1913" s="367"/>
      <c r="B1913" s="367"/>
      <c r="C1913" s="367"/>
      <c r="D1913" s="367"/>
      <c r="E1913" s="368"/>
      <c r="F1913" s="368"/>
      <c r="G1913" s="367"/>
      <c r="H1913" s="367"/>
      <c r="I1913" s="367"/>
      <c r="J1913" s="367"/>
      <c r="K1913" s="367"/>
      <c r="L1913" s="367"/>
      <c r="M1913" s="367"/>
      <c r="N1913" s="367"/>
      <c r="O1913" s="367"/>
      <c r="P1913" s="367"/>
      <c r="Q1913" s="367"/>
      <c r="R1913" s="367"/>
      <c r="S1913" s="367"/>
      <c r="T1913" s="367"/>
      <c r="U1913" s="367"/>
    </row>
    <row r="1914">
      <c r="A1914" s="367"/>
      <c r="B1914" s="367"/>
      <c r="C1914" s="367"/>
      <c r="D1914" s="367"/>
      <c r="E1914" s="368"/>
      <c r="F1914" s="368"/>
      <c r="G1914" s="367"/>
      <c r="H1914" s="367"/>
      <c r="I1914" s="367"/>
      <c r="J1914" s="367"/>
      <c r="K1914" s="367"/>
      <c r="L1914" s="367"/>
      <c r="M1914" s="367"/>
      <c r="N1914" s="367"/>
      <c r="O1914" s="367"/>
      <c r="P1914" s="367"/>
      <c r="Q1914" s="367"/>
      <c r="R1914" s="367"/>
      <c r="S1914" s="367"/>
      <c r="T1914" s="367"/>
      <c r="U1914" s="367"/>
    </row>
    <row r="1915">
      <c r="A1915" s="367"/>
      <c r="B1915" s="367"/>
      <c r="C1915" s="367"/>
      <c r="D1915" s="367"/>
      <c r="E1915" s="368"/>
      <c r="F1915" s="368"/>
      <c r="G1915" s="367"/>
      <c r="H1915" s="367"/>
      <c r="I1915" s="367"/>
      <c r="J1915" s="367"/>
      <c r="K1915" s="367"/>
      <c r="L1915" s="367"/>
      <c r="M1915" s="367"/>
      <c r="N1915" s="367"/>
      <c r="O1915" s="367"/>
      <c r="P1915" s="367"/>
      <c r="Q1915" s="367"/>
      <c r="R1915" s="367"/>
      <c r="S1915" s="367"/>
      <c r="T1915" s="367"/>
      <c r="U1915" s="367"/>
    </row>
    <row r="1916">
      <c r="A1916" s="367"/>
      <c r="B1916" s="367"/>
      <c r="C1916" s="367"/>
      <c r="D1916" s="367"/>
      <c r="E1916" s="368"/>
      <c r="F1916" s="368"/>
      <c r="G1916" s="367"/>
      <c r="H1916" s="367"/>
      <c r="I1916" s="367"/>
      <c r="J1916" s="367"/>
      <c r="K1916" s="367"/>
      <c r="L1916" s="367"/>
      <c r="M1916" s="367"/>
      <c r="N1916" s="367"/>
      <c r="O1916" s="367"/>
      <c r="P1916" s="367"/>
      <c r="Q1916" s="367"/>
      <c r="R1916" s="367"/>
      <c r="S1916" s="367"/>
      <c r="T1916" s="367"/>
      <c r="U1916" s="367"/>
    </row>
    <row r="1917">
      <c r="A1917" s="367"/>
      <c r="B1917" s="367"/>
      <c r="C1917" s="367"/>
      <c r="D1917" s="367"/>
      <c r="E1917" s="368"/>
      <c r="F1917" s="368"/>
      <c r="G1917" s="367"/>
      <c r="H1917" s="367"/>
      <c r="I1917" s="367"/>
      <c r="J1917" s="367"/>
      <c r="K1917" s="367"/>
      <c r="L1917" s="367"/>
      <c r="M1917" s="367"/>
      <c r="N1917" s="367"/>
      <c r="O1917" s="367"/>
      <c r="P1917" s="367"/>
      <c r="Q1917" s="367"/>
      <c r="R1917" s="367"/>
      <c r="S1917" s="367"/>
      <c r="T1917" s="367"/>
      <c r="U1917" s="367"/>
    </row>
    <row r="1918">
      <c r="A1918" s="367"/>
      <c r="B1918" s="367"/>
      <c r="C1918" s="367"/>
      <c r="D1918" s="367"/>
      <c r="E1918" s="368"/>
      <c r="F1918" s="368"/>
      <c r="G1918" s="367"/>
      <c r="H1918" s="367"/>
      <c r="I1918" s="367"/>
      <c r="J1918" s="367"/>
      <c r="K1918" s="367"/>
      <c r="L1918" s="367"/>
      <c r="M1918" s="367"/>
      <c r="N1918" s="367"/>
      <c r="O1918" s="367"/>
      <c r="P1918" s="367"/>
      <c r="Q1918" s="367"/>
      <c r="R1918" s="367"/>
      <c r="S1918" s="367"/>
      <c r="T1918" s="367"/>
      <c r="U1918" s="367"/>
    </row>
    <row r="1919">
      <c r="A1919" s="367"/>
      <c r="B1919" s="367"/>
      <c r="C1919" s="367"/>
      <c r="D1919" s="367"/>
      <c r="E1919" s="368"/>
      <c r="F1919" s="368"/>
      <c r="G1919" s="367"/>
      <c r="H1919" s="367"/>
      <c r="I1919" s="367"/>
      <c r="J1919" s="367"/>
      <c r="K1919" s="367"/>
      <c r="L1919" s="367"/>
      <c r="M1919" s="367"/>
      <c r="N1919" s="367"/>
      <c r="O1919" s="367"/>
      <c r="P1919" s="367"/>
      <c r="Q1919" s="367"/>
      <c r="R1919" s="367"/>
      <c r="S1919" s="367"/>
      <c r="T1919" s="367"/>
      <c r="U1919" s="367"/>
    </row>
    <row r="1920">
      <c r="A1920" s="367"/>
      <c r="B1920" s="367"/>
      <c r="C1920" s="367"/>
      <c r="D1920" s="367"/>
      <c r="E1920" s="368"/>
      <c r="F1920" s="368"/>
      <c r="G1920" s="367"/>
      <c r="H1920" s="367"/>
      <c r="I1920" s="367"/>
      <c r="J1920" s="367"/>
      <c r="K1920" s="367"/>
      <c r="L1920" s="367"/>
      <c r="M1920" s="367"/>
      <c r="N1920" s="367"/>
      <c r="O1920" s="367"/>
      <c r="P1920" s="367"/>
      <c r="Q1920" s="367"/>
      <c r="R1920" s="367"/>
      <c r="S1920" s="367"/>
      <c r="T1920" s="367"/>
      <c r="U1920" s="367"/>
    </row>
    <row r="1921">
      <c r="A1921" s="367"/>
      <c r="B1921" s="367"/>
      <c r="C1921" s="367"/>
      <c r="D1921" s="367"/>
      <c r="E1921" s="368"/>
      <c r="F1921" s="368"/>
      <c r="G1921" s="367"/>
      <c r="H1921" s="367"/>
      <c r="I1921" s="367"/>
      <c r="J1921" s="367"/>
      <c r="K1921" s="367"/>
      <c r="L1921" s="367"/>
      <c r="M1921" s="367"/>
      <c r="N1921" s="367"/>
      <c r="O1921" s="367"/>
      <c r="P1921" s="367"/>
      <c r="Q1921" s="367"/>
      <c r="R1921" s="367"/>
      <c r="S1921" s="367"/>
      <c r="T1921" s="367"/>
      <c r="U1921" s="367"/>
    </row>
    <row r="1922">
      <c r="A1922" s="367"/>
      <c r="B1922" s="367"/>
      <c r="C1922" s="367"/>
      <c r="D1922" s="367"/>
      <c r="E1922" s="368"/>
      <c r="F1922" s="368"/>
      <c r="G1922" s="367"/>
      <c r="H1922" s="367"/>
      <c r="I1922" s="367"/>
      <c r="J1922" s="367"/>
      <c r="K1922" s="367"/>
      <c r="L1922" s="367"/>
      <c r="M1922" s="367"/>
      <c r="N1922" s="367"/>
      <c r="O1922" s="367"/>
      <c r="P1922" s="367"/>
      <c r="Q1922" s="367"/>
      <c r="R1922" s="367"/>
      <c r="S1922" s="367"/>
      <c r="T1922" s="367"/>
      <c r="U1922" s="367"/>
    </row>
    <row r="1923">
      <c r="A1923" s="367"/>
      <c r="B1923" s="367"/>
      <c r="C1923" s="367"/>
      <c r="D1923" s="367"/>
      <c r="E1923" s="368"/>
      <c r="F1923" s="368"/>
      <c r="G1923" s="367"/>
      <c r="H1923" s="367"/>
      <c r="I1923" s="367"/>
      <c r="J1923" s="367"/>
      <c r="K1923" s="367"/>
      <c r="L1923" s="367"/>
      <c r="M1923" s="367"/>
      <c r="N1923" s="367"/>
      <c r="O1923" s="367"/>
      <c r="P1923" s="367"/>
      <c r="Q1923" s="367"/>
      <c r="R1923" s="367"/>
      <c r="S1923" s="367"/>
      <c r="T1923" s="367"/>
      <c r="U1923" s="367"/>
    </row>
    <row r="1924">
      <c r="A1924" s="367"/>
      <c r="B1924" s="367"/>
      <c r="C1924" s="367"/>
      <c r="D1924" s="367"/>
      <c r="E1924" s="368"/>
      <c r="F1924" s="368"/>
      <c r="G1924" s="367"/>
      <c r="H1924" s="367"/>
      <c r="I1924" s="367"/>
      <c r="J1924" s="367"/>
      <c r="K1924" s="367"/>
      <c r="L1924" s="367"/>
      <c r="M1924" s="367"/>
      <c r="N1924" s="367"/>
      <c r="O1924" s="367"/>
      <c r="P1924" s="367"/>
      <c r="Q1924" s="367"/>
      <c r="R1924" s="367"/>
      <c r="S1924" s="367"/>
      <c r="T1924" s="367"/>
      <c r="U1924" s="367"/>
    </row>
    <row r="1925">
      <c r="A1925" s="367"/>
      <c r="B1925" s="367"/>
      <c r="C1925" s="367"/>
      <c r="D1925" s="367"/>
      <c r="E1925" s="368"/>
      <c r="F1925" s="368"/>
      <c r="G1925" s="367"/>
      <c r="H1925" s="367"/>
      <c r="I1925" s="367"/>
      <c r="J1925" s="367"/>
      <c r="K1925" s="367"/>
      <c r="L1925" s="367"/>
      <c r="M1925" s="367"/>
      <c r="N1925" s="367"/>
      <c r="O1925" s="367"/>
      <c r="P1925" s="367"/>
      <c r="Q1925" s="367"/>
      <c r="R1925" s="367"/>
      <c r="S1925" s="367"/>
      <c r="T1925" s="367"/>
      <c r="U1925" s="367"/>
    </row>
    <row r="1926">
      <c r="A1926" s="367"/>
      <c r="B1926" s="367"/>
      <c r="C1926" s="367"/>
      <c r="D1926" s="367"/>
      <c r="E1926" s="368"/>
      <c r="F1926" s="368"/>
      <c r="G1926" s="367"/>
      <c r="H1926" s="367"/>
      <c r="I1926" s="367"/>
      <c r="J1926" s="367"/>
      <c r="K1926" s="367"/>
      <c r="L1926" s="367"/>
      <c r="M1926" s="367"/>
      <c r="N1926" s="367"/>
      <c r="O1926" s="367"/>
      <c r="P1926" s="367"/>
      <c r="Q1926" s="367"/>
      <c r="R1926" s="367"/>
      <c r="S1926" s="367"/>
      <c r="T1926" s="367"/>
      <c r="U1926" s="367"/>
    </row>
    <row r="1927">
      <c r="A1927" s="367"/>
      <c r="B1927" s="367"/>
      <c r="C1927" s="367"/>
      <c r="D1927" s="367"/>
      <c r="E1927" s="368"/>
      <c r="F1927" s="368"/>
      <c r="G1927" s="367"/>
      <c r="H1927" s="367"/>
      <c r="I1927" s="367"/>
      <c r="J1927" s="367"/>
      <c r="K1927" s="367"/>
      <c r="L1927" s="367"/>
      <c r="M1927" s="367"/>
      <c r="N1927" s="367"/>
      <c r="O1927" s="367"/>
      <c r="P1927" s="367"/>
      <c r="Q1927" s="367"/>
      <c r="R1927" s="367"/>
      <c r="S1927" s="367"/>
      <c r="T1927" s="367"/>
      <c r="U1927" s="367"/>
    </row>
    <row r="1928">
      <c r="A1928" s="367"/>
      <c r="B1928" s="367"/>
      <c r="C1928" s="367"/>
      <c r="D1928" s="367"/>
      <c r="E1928" s="368"/>
      <c r="F1928" s="368"/>
      <c r="G1928" s="367"/>
      <c r="H1928" s="367"/>
      <c r="I1928" s="367"/>
      <c r="J1928" s="367"/>
      <c r="K1928" s="367"/>
      <c r="L1928" s="367"/>
      <c r="M1928" s="367"/>
      <c r="N1928" s="367"/>
      <c r="O1928" s="367"/>
      <c r="P1928" s="367"/>
      <c r="Q1928" s="367"/>
      <c r="R1928" s="367"/>
      <c r="S1928" s="367"/>
      <c r="T1928" s="367"/>
      <c r="U1928" s="367"/>
    </row>
    <row r="1929">
      <c r="A1929" s="367"/>
      <c r="B1929" s="367"/>
      <c r="C1929" s="367"/>
      <c r="D1929" s="367"/>
      <c r="E1929" s="368"/>
      <c r="F1929" s="368"/>
      <c r="G1929" s="367"/>
      <c r="H1929" s="367"/>
      <c r="I1929" s="367"/>
      <c r="J1929" s="367"/>
      <c r="K1929" s="367"/>
      <c r="L1929" s="367"/>
      <c r="M1929" s="367"/>
      <c r="N1929" s="367"/>
      <c r="O1929" s="367"/>
      <c r="P1929" s="367"/>
      <c r="Q1929" s="367"/>
      <c r="R1929" s="367"/>
      <c r="S1929" s="367"/>
      <c r="T1929" s="367"/>
      <c r="U1929" s="367"/>
    </row>
    <row r="1930">
      <c r="A1930" s="367"/>
      <c r="B1930" s="367"/>
      <c r="C1930" s="367"/>
      <c r="D1930" s="367"/>
      <c r="E1930" s="368"/>
      <c r="F1930" s="368"/>
      <c r="G1930" s="367"/>
      <c r="H1930" s="367"/>
      <c r="I1930" s="367"/>
      <c r="J1930" s="367"/>
      <c r="K1930" s="367"/>
      <c r="L1930" s="367"/>
      <c r="M1930" s="367"/>
      <c r="N1930" s="367"/>
      <c r="O1930" s="367"/>
      <c r="P1930" s="367"/>
      <c r="Q1930" s="367"/>
      <c r="R1930" s="367"/>
      <c r="S1930" s="367"/>
      <c r="T1930" s="367"/>
      <c r="U1930" s="367"/>
    </row>
    <row r="1931">
      <c r="A1931" s="367"/>
      <c r="B1931" s="367"/>
      <c r="C1931" s="367"/>
      <c r="D1931" s="367"/>
      <c r="E1931" s="368"/>
      <c r="F1931" s="368"/>
      <c r="G1931" s="367"/>
      <c r="H1931" s="367"/>
      <c r="I1931" s="367"/>
      <c r="J1931" s="367"/>
      <c r="K1931" s="367"/>
      <c r="L1931" s="367"/>
      <c r="M1931" s="367"/>
      <c r="N1931" s="367"/>
      <c r="O1931" s="367"/>
      <c r="P1931" s="367"/>
      <c r="Q1931" s="367"/>
      <c r="R1931" s="367"/>
      <c r="S1931" s="367"/>
      <c r="T1931" s="367"/>
      <c r="U1931" s="367"/>
    </row>
    <row r="1932">
      <c r="A1932" s="367"/>
      <c r="B1932" s="367"/>
      <c r="C1932" s="367"/>
      <c r="D1932" s="367"/>
      <c r="E1932" s="368"/>
      <c r="F1932" s="368"/>
      <c r="G1932" s="367"/>
      <c r="H1932" s="367"/>
      <c r="I1932" s="367"/>
      <c r="J1932" s="367"/>
      <c r="K1932" s="367"/>
      <c r="L1932" s="367"/>
      <c r="M1932" s="367"/>
      <c r="N1932" s="367"/>
      <c r="O1932" s="367"/>
      <c r="P1932" s="367"/>
      <c r="Q1932" s="367"/>
      <c r="R1932" s="367"/>
      <c r="S1932" s="367"/>
      <c r="T1932" s="367"/>
      <c r="U1932" s="367"/>
    </row>
    <row r="1933">
      <c r="A1933" s="367"/>
      <c r="B1933" s="367"/>
      <c r="C1933" s="367"/>
      <c r="D1933" s="367"/>
      <c r="E1933" s="368"/>
      <c r="F1933" s="368"/>
      <c r="G1933" s="367"/>
      <c r="H1933" s="367"/>
      <c r="I1933" s="367"/>
      <c r="J1933" s="367"/>
      <c r="K1933" s="367"/>
      <c r="L1933" s="367"/>
      <c r="M1933" s="367"/>
      <c r="N1933" s="367"/>
      <c r="O1933" s="367"/>
      <c r="P1933" s="367"/>
      <c r="Q1933" s="367"/>
      <c r="R1933" s="367"/>
      <c r="S1933" s="367"/>
      <c r="T1933" s="367"/>
      <c r="U1933" s="367"/>
    </row>
    <row r="1934">
      <c r="A1934" s="367"/>
      <c r="B1934" s="367"/>
      <c r="C1934" s="367"/>
      <c r="D1934" s="367"/>
      <c r="E1934" s="368"/>
      <c r="F1934" s="368"/>
      <c r="G1934" s="367"/>
      <c r="H1934" s="367"/>
      <c r="I1934" s="367"/>
      <c r="J1934" s="367"/>
      <c r="K1934" s="367"/>
      <c r="L1934" s="367"/>
      <c r="M1934" s="367"/>
      <c r="N1934" s="367"/>
      <c r="O1934" s="367"/>
      <c r="P1934" s="367"/>
      <c r="Q1934" s="367"/>
      <c r="R1934" s="367"/>
      <c r="S1934" s="367"/>
      <c r="T1934" s="367"/>
      <c r="U1934" s="367"/>
    </row>
    <row r="1935">
      <c r="A1935" s="367"/>
      <c r="B1935" s="367"/>
      <c r="C1935" s="367"/>
      <c r="D1935" s="367"/>
      <c r="E1935" s="368"/>
      <c r="F1935" s="368"/>
      <c r="G1935" s="367"/>
      <c r="H1935" s="367"/>
      <c r="I1935" s="367"/>
      <c r="J1935" s="367"/>
      <c r="K1935" s="367"/>
      <c r="L1935" s="367"/>
      <c r="M1935" s="367"/>
      <c r="N1935" s="367"/>
      <c r="O1935" s="367"/>
      <c r="P1935" s="367"/>
      <c r="Q1935" s="367"/>
      <c r="R1935" s="367"/>
      <c r="S1935" s="367"/>
      <c r="T1935" s="367"/>
      <c r="U1935" s="367"/>
    </row>
    <row r="1936">
      <c r="A1936" s="367"/>
      <c r="B1936" s="367"/>
      <c r="C1936" s="367"/>
      <c r="D1936" s="367"/>
      <c r="E1936" s="368"/>
      <c r="F1936" s="368"/>
      <c r="G1936" s="367"/>
      <c r="H1936" s="367"/>
      <c r="I1936" s="367"/>
      <c r="J1936" s="367"/>
      <c r="K1936" s="367"/>
      <c r="L1936" s="367"/>
      <c r="M1936" s="367"/>
      <c r="N1936" s="367"/>
      <c r="O1936" s="367"/>
      <c r="P1936" s="367"/>
      <c r="Q1936" s="367"/>
      <c r="R1936" s="367"/>
      <c r="S1936" s="367"/>
      <c r="T1936" s="367"/>
      <c r="U1936" s="367"/>
    </row>
    <row r="1937">
      <c r="A1937" s="367"/>
      <c r="B1937" s="367"/>
      <c r="C1937" s="367"/>
      <c r="D1937" s="367"/>
      <c r="E1937" s="368"/>
      <c r="F1937" s="368"/>
      <c r="G1937" s="367"/>
      <c r="H1937" s="367"/>
      <c r="I1937" s="367"/>
      <c r="J1937" s="367"/>
      <c r="K1937" s="367"/>
      <c r="L1937" s="367"/>
      <c r="M1937" s="367"/>
      <c r="N1937" s="367"/>
      <c r="O1937" s="367"/>
      <c r="P1937" s="367"/>
      <c r="Q1937" s="367"/>
      <c r="R1937" s="367"/>
      <c r="S1937" s="367"/>
      <c r="T1937" s="367"/>
      <c r="U1937" s="367"/>
    </row>
    <row r="1938">
      <c r="A1938" s="367"/>
      <c r="B1938" s="367"/>
      <c r="C1938" s="367"/>
      <c r="D1938" s="367"/>
      <c r="E1938" s="368"/>
      <c r="F1938" s="368"/>
      <c r="G1938" s="367"/>
      <c r="H1938" s="367"/>
      <c r="I1938" s="367"/>
      <c r="J1938" s="367"/>
      <c r="K1938" s="367"/>
      <c r="L1938" s="367"/>
      <c r="M1938" s="367"/>
      <c r="N1938" s="367"/>
      <c r="O1938" s="367"/>
      <c r="P1938" s="367"/>
      <c r="Q1938" s="367"/>
      <c r="R1938" s="367"/>
      <c r="S1938" s="367"/>
      <c r="T1938" s="367"/>
      <c r="U1938" s="367"/>
    </row>
    <row r="1939">
      <c r="A1939" s="367"/>
      <c r="B1939" s="367"/>
      <c r="C1939" s="367"/>
      <c r="D1939" s="367"/>
      <c r="E1939" s="368"/>
      <c r="F1939" s="368"/>
      <c r="G1939" s="367"/>
      <c r="H1939" s="367"/>
      <c r="I1939" s="367"/>
      <c r="J1939" s="367"/>
      <c r="K1939" s="367"/>
      <c r="L1939" s="367"/>
      <c r="M1939" s="367"/>
      <c r="N1939" s="367"/>
      <c r="O1939" s="367"/>
      <c r="P1939" s="367"/>
      <c r="Q1939" s="367"/>
      <c r="R1939" s="367"/>
      <c r="S1939" s="367"/>
      <c r="T1939" s="367"/>
      <c r="U1939" s="367"/>
    </row>
    <row r="1940">
      <c r="A1940" s="367"/>
      <c r="B1940" s="367"/>
      <c r="C1940" s="367"/>
      <c r="D1940" s="367"/>
      <c r="E1940" s="368"/>
      <c r="F1940" s="368"/>
      <c r="G1940" s="367"/>
      <c r="H1940" s="367"/>
      <c r="I1940" s="367"/>
      <c r="J1940" s="367"/>
      <c r="K1940" s="367"/>
      <c r="L1940" s="367"/>
      <c r="M1940" s="367"/>
      <c r="N1940" s="367"/>
      <c r="O1940" s="367"/>
      <c r="P1940" s="367"/>
      <c r="Q1940" s="367"/>
      <c r="R1940" s="367"/>
      <c r="S1940" s="367"/>
      <c r="T1940" s="367"/>
      <c r="U1940" s="367"/>
    </row>
    <row r="1941">
      <c r="A1941" s="367"/>
      <c r="B1941" s="367"/>
      <c r="C1941" s="367"/>
      <c r="D1941" s="367"/>
      <c r="E1941" s="368"/>
      <c r="F1941" s="368"/>
      <c r="G1941" s="367"/>
      <c r="H1941" s="367"/>
      <c r="I1941" s="367"/>
      <c r="J1941" s="367"/>
      <c r="K1941" s="367"/>
      <c r="L1941" s="367"/>
      <c r="M1941" s="367"/>
      <c r="N1941" s="367"/>
      <c r="O1941" s="367"/>
      <c r="P1941" s="367"/>
      <c r="Q1941" s="367"/>
      <c r="R1941" s="367"/>
      <c r="S1941" s="367"/>
      <c r="T1941" s="367"/>
      <c r="U1941" s="367"/>
    </row>
    <row r="1942">
      <c r="A1942" s="367"/>
      <c r="B1942" s="367"/>
      <c r="C1942" s="367"/>
      <c r="D1942" s="367"/>
      <c r="E1942" s="368"/>
      <c r="F1942" s="368"/>
      <c r="G1942" s="367"/>
      <c r="H1942" s="367"/>
      <c r="I1942" s="367"/>
      <c r="J1942" s="367"/>
      <c r="K1942" s="367"/>
      <c r="L1942" s="367"/>
      <c r="M1942" s="367"/>
      <c r="N1942" s="367"/>
      <c r="O1942" s="367"/>
      <c r="P1942" s="367"/>
      <c r="Q1942" s="367"/>
      <c r="R1942" s="367"/>
      <c r="S1942" s="367"/>
      <c r="T1942" s="367"/>
      <c r="U1942" s="367"/>
    </row>
    <row r="1943">
      <c r="A1943" s="367"/>
      <c r="B1943" s="367"/>
      <c r="C1943" s="367"/>
      <c r="D1943" s="367"/>
      <c r="E1943" s="368"/>
      <c r="F1943" s="368"/>
      <c r="G1943" s="367"/>
      <c r="H1943" s="367"/>
      <c r="I1943" s="367"/>
      <c r="J1943" s="367"/>
      <c r="K1943" s="367"/>
      <c r="L1943" s="367"/>
      <c r="M1943" s="367"/>
      <c r="N1943" s="367"/>
      <c r="O1943" s="367"/>
      <c r="P1943" s="367"/>
      <c r="Q1943" s="367"/>
      <c r="R1943" s="367"/>
      <c r="S1943" s="367"/>
      <c r="T1943" s="367"/>
      <c r="U1943" s="367"/>
    </row>
    <row r="1944">
      <c r="A1944" s="367"/>
      <c r="B1944" s="367"/>
      <c r="C1944" s="367"/>
      <c r="D1944" s="367"/>
      <c r="E1944" s="368"/>
      <c r="F1944" s="368"/>
      <c r="G1944" s="367"/>
      <c r="H1944" s="367"/>
      <c r="I1944" s="367"/>
      <c r="J1944" s="367"/>
      <c r="K1944" s="367"/>
      <c r="L1944" s="367"/>
      <c r="M1944" s="367"/>
      <c r="N1944" s="367"/>
      <c r="O1944" s="367"/>
      <c r="P1944" s="367"/>
      <c r="Q1944" s="367"/>
      <c r="R1944" s="367"/>
      <c r="S1944" s="367"/>
      <c r="T1944" s="367"/>
      <c r="U1944" s="367"/>
    </row>
    <row r="1945">
      <c r="A1945" s="367"/>
      <c r="B1945" s="367"/>
      <c r="C1945" s="367"/>
      <c r="D1945" s="367"/>
      <c r="E1945" s="368"/>
      <c r="F1945" s="368"/>
      <c r="G1945" s="367"/>
      <c r="H1945" s="367"/>
      <c r="I1945" s="367"/>
      <c r="J1945" s="367"/>
      <c r="K1945" s="367"/>
      <c r="L1945" s="367"/>
      <c r="M1945" s="367"/>
      <c r="N1945" s="367"/>
      <c r="O1945" s="367"/>
      <c r="P1945" s="367"/>
      <c r="Q1945" s="367"/>
      <c r="R1945" s="367"/>
      <c r="S1945" s="367"/>
      <c r="T1945" s="367"/>
      <c r="U1945" s="367"/>
    </row>
    <row r="1946">
      <c r="A1946" s="367"/>
      <c r="B1946" s="367"/>
      <c r="C1946" s="367"/>
      <c r="D1946" s="367"/>
      <c r="E1946" s="368"/>
      <c r="F1946" s="368"/>
      <c r="G1946" s="367"/>
      <c r="H1946" s="367"/>
      <c r="I1946" s="367"/>
      <c r="J1946" s="367"/>
      <c r="K1946" s="367"/>
      <c r="L1946" s="367"/>
      <c r="M1946" s="367"/>
      <c r="N1946" s="367"/>
      <c r="O1946" s="367"/>
      <c r="P1946" s="367"/>
      <c r="Q1946" s="367"/>
      <c r="R1946" s="367"/>
      <c r="S1946" s="367"/>
      <c r="T1946" s="367"/>
      <c r="U1946" s="367"/>
    </row>
    <row r="1947">
      <c r="A1947" s="367"/>
      <c r="B1947" s="367"/>
      <c r="C1947" s="367"/>
      <c r="D1947" s="367"/>
      <c r="E1947" s="368"/>
      <c r="F1947" s="368"/>
      <c r="G1947" s="367"/>
      <c r="H1947" s="367"/>
      <c r="I1947" s="367"/>
      <c r="J1947" s="367"/>
      <c r="K1947" s="367"/>
      <c r="L1947" s="367"/>
      <c r="M1947" s="367"/>
      <c r="N1947" s="367"/>
      <c r="O1947" s="367"/>
      <c r="P1947" s="367"/>
      <c r="Q1947" s="367"/>
      <c r="R1947" s="367"/>
      <c r="S1947" s="367"/>
      <c r="T1947" s="367"/>
      <c r="U1947" s="367"/>
    </row>
    <row r="1948">
      <c r="A1948" s="367"/>
      <c r="B1948" s="367"/>
      <c r="C1948" s="367"/>
      <c r="D1948" s="367"/>
      <c r="E1948" s="368"/>
      <c r="F1948" s="368"/>
      <c r="G1948" s="367"/>
      <c r="H1948" s="367"/>
      <c r="I1948" s="367"/>
      <c r="J1948" s="367"/>
      <c r="K1948" s="367"/>
      <c r="L1948" s="367"/>
      <c r="M1948" s="367"/>
      <c r="N1948" s="367"/>
      <c r="O1948" s="367"/>
      <c r="P1948" s="367"/>
      <c r="Q1948" s="367"/>
      <c r="R1948" s="367"/>
      <c r="S1948" s="367"/>
      <c r="T1948" s="367"/>
      <c r="U1948" s="367"/>
    </row>
    <row r="1949">
      <c r="A1949" s="367"/>
      <c r="B1949" s="367"/>
      <c r="C1949" s="367"/>
      <c r="D1949" s="367"/>
      <c r="E1949" s="368"/>
      <c r="F1949" s="368"/>
      <c r="G1949" s="367"/>
      <c r="H1949" s="367"/>
      <c r="I1949" s="367"/>
      <c r="J1949" s="367"/>
      <c r="K1949" s="367"/>
      <c r="L1949" s="367"/>
      <c r="M1949" s="367"/>
      <c r="N1949" s="367"/>
      <c r="O1949" s="367"/>
      <c r="P1949" s="367"/>
      <c r="Q1949" s="367"/>
      <c r="R1949" s="367"/>
      <c r="S1949" s="367"/>
      <c r="T1949" s="367"/>
      <c r="U1949" s="367"/>
    </row>
    <row r="1950">
      <c r="A1950" s="367"/>
      <c r="B1950" s="367"/>
      <c r="C1950" s="367"/>
      <c r="D1950" s="367"/>
      <c r="E1950" s="368"/>
      <c r="F1950" s="368"/>
      <c r="G1950" s="367"/>
      <c r="H1950" s="367"/>
      <c r="I1950" s="367"/>
      <c r="J1950" s="367"/>
      <c r="K1950" s="367"/>
      <c r="L1950" s="367"/>
      <c r="M1950" s="367"/>
      <c r="N1950" s="367"/>
      <c r="O1950" s="367"/>
      <c r="P1950" s="367"/>
      <c r="Q1950" s="367"/>
      <c r="R1950" s="367"/>
      <c r="S1950" s="367"/>
      <c r="T1950" s="367"/>
      <c r="U1950" s="367"/>
    </row>
    <row r="1951">
      <c r="A1951" s="367"/>
      <c r="B1951" s="367"/>
      <c r="C1951" s="367"/>
      <c r="D1951" s="367"/>
      <c r="E1951" s="368"/>
      <c r="F1951" s="368"/>
      <c r="G1951" s="367"/>
      <c r="H1951" s="367"/>
      <c r="I1951" s="367"/>
      <c r="J1951" s="367"/>
      <c r="K1951" s="367"/>
      <c r="L1951" s="367"/>
      <c r="M1951" s="367"/>
      <c r="N1951" s="367"/>
      <c r="O1951" s="367"/>
      <c r="P1951" s="367"/>
      <c r="Q1951" s="367"/>
      <c r="R1951" s="367"/>
      <c r="S1951" s="367"/>
      <c r="T1951" s="367"/>
      <c r="U1951" s="367"/>
    </row>
    <row r="1952">
      <c r="A1952" s="367"/>
      <c r="B1952" s="367"/>
      <c r="C1952" s="367"/>
      <c r="D1952" s="367"/>
      <c r="E1952" s="368"/>
      <c r="F1952" s="368"/>
      <c r="G1952" s="367"/>
      <c r="H1952" s="367"/>
      <c r="I1952" s="367"/>
      <c r="J1952" s="367"/>
      <c r="K1952" s="367"/>
      <c r="L1952" s="367"/>
      <c r="M1952" s="367"/>
      <c r="N1952" s="367"/>
      <c r="O1952" s="367"/>
      <c r="P1952" s="367"/>
      <c r="Q1952" s="367"/>
      <c r="R1952" s="367"/>
      <c r="S1952" s="367"/>
      <c r="T1952" s="367"/>
      <c r="U1952" s="367"/>
    </row>
    <row r="1953">
      <c r="A1953" s="367"/>
      <c r="B1953" s="367"/>
      <c r="C1953" s="367"/>
      <c r="D1953" s="367"/>
      <c r="E1953" s="368"/>
      <c r="F1953" s="368"/>
      <c r="G1953" s="367"/>
      <c r="H1953" s="367"/>
      <c r="I1953" s="367"/>
      <c r="J1953" s="367"/>
      <c r="K1953" s="367"/>
      <c r="L1953" s="367"/>
      <c r="M1953" s="367"/>
      <c r="N1953" s="367"/>
      <c r="O1953" s="367"/>
      <c r="P1953" s="367"/>
      <c r="Q1953" s="367"/>
      <c r="R1953" s="367"/>
      <c r="S1953" s="367"/>
      <c r="T1953" s="367"/>
      <c r="U1953" s="367"/>
    </row>
    <row r="1954">
      <c r="A1954" s="367"/>
      <c r="B1954" s="367"/>
      <c r="C1954" s="367"/>
      <c r="D1954" s="367"/>
      <c r="E1954" s="368"/>
      <c r="F1954" s="368"/>
      <c r="G1954" s="367"/>
      <c r="H1954" s="367"/>
      <c r="I1954" s="367"/>
      <c r="J1954" s="367"/>
      <c r="K1954" s="367"/>
      <c r="L1954" s="367"/>
      <c r="M1954" s="367"/>
      <c r="N1954" s="367"/>
      <c r="O1954" s="367"/>
      <c r="P1954" s="367"/>
      <c r="Q1954" s="367"/>
      <c r="R1954" s="367"/>
      <c r="S1954" s="367"/>
      <c r="T1954" s="367"/>
      <c r="U1954" s="367"/>
    </row>
    <row r="1955">
      <c r="A1955" s="367"/>
      <c r="B1955" s="367"/>
      <c r="C1955" s="367"/>
      <c r="D1955" s="367"/>
      <c r="E1955" s="368"/>
      <c r="F1955" s="368"/>
      <c r="G1955" s="367"/>
      <c r="H1955" s="367"/>
      <c r="I1955" s="367"/>
      <c r="J1955" s="367"/>
      <c r="K1955" s="367"/>
      <c r="L1955" s="367"/>
      <c r="M1955" s="367"/>
      <c r="N1955" s="367"/>
      <c r="O1955" s="367"/>
      <c r="P1955" s="367"/>
      <c r="Q1955" s="367"/>
      <c r="R1955" s="367"/>
      <c r="S1955" s="367"/>
      <c r="T1955" s="367"/>
      <c r="U1955" s="367"/>
    </row>
    <row r="1956">
      <c r="A1956" s="367"/>
      <c r="B1956" s="367"/>
      <c r="C1956" s="367"/>
      <c r="D1956" s="367"/>
      <c r="E1956" s="368"/>
      <c r="F1956" s="368"/>
      <c r="G1956" s="367"/>
      <c r="H1956" s="367"/>
      <c r="I1956" s="367"/>
      <c r="J1956" s="367"/>
      <c r="K1956" s="367"/>
      <c r="L1956" s="367"/>
      <c r="M1956" s="367"/>
      <c r="N1956" s="367"/>
      <c r="O1956" s="367"/>
      <c r="P1956" s="367"/>
      <c r="Q1956" s="367"/>
      <c r="R1956" s="367"/>
      <c r="S1956" s="367"/>
      <c r="T1956" s="367"/>
      <c r="U1956" s="367"/>
    </row>
    <row r="1957">
      <c r="A1957" s="367"/>
      <c r="B1957" s="367"/>
      <c r="C1957" s="367"/>
      <c r="D1957" s="367"/>
      <c r="E1957" s="368"/>
      <c r="F1957" s="368"/>
      <c r="G1957" s="367"/>
      <c r="H1957" s="367"/>
      <c r="I1957" s="367"/>
      <c r="J1957" s="367"/>
      <c r="K1957" s="367"/>
      <c r="L1957" s="367"/>
      <c r="M1957" s="367"/>
      <c r="N1957" s="367"/>
      <c r="O1957" s="367"/>
      <c r="P1957" s="367"/>
      <c r="Q1957" s="367"/>
      <c r="R1957" s="367"/>
      <c r="S1957" s="367"/>
      <c r="T1957" s="367"/>
      <c r="U1957" s="367"/>
    </row>
    <row r="1958">
      <c r="A1958" s="367"/>
      <c r="B1958" s="367"/>
      <c r="C1958" s="367"/>
      <c r="D1958" s="367"/>
      <c r="E1958" s="368"/>
      <c r="F1958" s="368"/>
      <c r="G1958" s="367"/>
      <c r="H1958" s="367"/>
      <c r="I1958" s="367"/>
      <c r="J1958" s="367"/>
      <c r="K1958" s="367"/>
      <c r="L1958" s="367"/>
      <c r="M1958" s="367"/>
      <c r="N1958" s="367"/>
      <c r="O1958" s="367"/>
      <c r="P1958" s="367"/>
      <c r="Q1958" s="367"/>
      <c r="R1958" s="367"/>
      <c r="S1958" s="367"/>
      <c r="T1958" s="367"/>
      <c r="U1958" s="367"/>
    </row>
    <row r="1959">
      <c r="A1959" s="367"/>
      <c r="B1959" s="367"/>
      <c r="C1959" s="367"/>
      <c r="D1959" s="367"/>
      <c r="E1959" s="368"/>
      <c r="F1959" s="368"/>
      <c r="G1959" s="367"/>
      <c r="H1959" s="367"/>
      <c r="I1959" s="367"/>
      <c r="J1959" s="367"/>
      <c r="K1959" s="367"/>
      <c r="L1959" s="367"/>
      <c r="M1959" s="367"/>
      <c r="N1959" s="367"/>
      <c r="O1959" s="367"/>
      <c r="P1959" s="367"/>
      <c r="Q1959" s="367"/>
      <c r="R1959" s="367"/>
      <c r="S1959" s="367"/>
      <c r="T1959" s="367"/>
      <c r="U1959" s="367"/>
    </row>
    <row r="1960">
      <c r="A1960" s="367"/>
      <c r="B1960" s="367"/>
      <c r="C1960" s="367"/>
      <c r="D1960" s="367"/>
      <c r="E1960" s="368"/>
      <c r="F1960" s="368"/>
      <c r="G1960" s="367"/>
      <c r="H1960" s="367"/>
      <c r="I1960" s="367"/>
      <c r="J1960" s="367"/>
      <c r="K1960" s="367"/>
      <c r="L1960" s="367"/>
      <c r="M1960" s="367"/>
      <c r="N1960" s="367"/>
      <c r="O1960" s="367"/>
      <c r="P1960" s="367"/>
      <c r="Q1960" s="367"/>
      <c r="R1960" s="367"/>
      <c r="S1960" s="367"/>
      <c r="T1960" s="367"/>
      <c r="U1960" s="367"/>
    </row>
    <row r="1961">
      <c r="A1961" s="367"/>
      <c r="B1961" s="367"/>
      <c r="C1961" s="367"/>
      <c r="D1961" s="367"/>
      <c r="E1961" s="368"/>
      <c r="F1961" s="368"/>
      <c r="G1961" s="367"/>
      <c r="H1961" s="367"/>
      <c r="I1961" s="367"/>
      <c r="J1961" s="367"/>
      <c r="K1961" s="367"/>
      <c r="L1961" s="367"/>
      <c r="M1961" s="367"/>
      <c r="N1961" s="367"/>
      <c r="O1961" s="367"/>
      <c r="P1961" s="367"/>
      <c r="Q1961" s="367"/>
      <c r="R1961" s="367"/>
      <c r="S1961" s="367"/>
      <c r="T1961" s="367"/>
      <c r="U1961" s="367"/>
    </row>
    <row r="1962">
      <c r="A1962" s="367"/>
      <c r="B1962" s="367"/>
      <c r="C1962" s="367"/>
      <c r="D1962" s="367"/>
      <c r="E1962" s="368"/>
      <c r="F1962" s="368"/>
      <c r="G1962" s="367"/>
      <c r="H1962" s="367"/>
      <c r="I1962" s="367"/>
      <c r="J1962" s="367"/>
      <c r="K1962" s="367"/>
      <c r="L1962" s="367"/>
      <c r="M1962" s="367"/>
      <c r="N1962" s="367"/>
      <c r="O1962" s="367"/>
      <c r="P1962" s="367"/>
      <c r="Q1962" s="367"/>
      <c r="R1962" s="367"/>
      <c r="S1962" s="367"/>
      <c r="T1962" s="367"/>
      <c r="U1962" s="367"/>
    </row>
    <row r="1963">
      <c r="A1963" s="367"/>
      <c r="B1963" s="367"/>
      <c r="C1963" s="367"/>
      <c r="D1963" s="367"/>
      <c r="E1963" s="368"/>
      <c r="F1963" s="368"/>
      <c r="G1963" s="367"/>
      <c r="H1963" s="367"/>
      <c r="I1963" s="367"/>
      <c r="J1963" s="367"/>
      <c r="K1963" s="367"/>
      <c r="L1963" s="367"/>
      <c r="M1963" s="367"/>
      <c r="N1963" s="367"/>
      <c r="O1963" s="367"/>
      <c r="P1963" s="367"/>
      <c r="Q1963" s="367"/>
      <c r="R1963" s="367"/>
      <c r="S1963" s="367"/>
      <c r="T1963" s="367"/>
      <c r="U1963" s="367"/>
    </row>
    <row r="1964">
      <c r="A1964" s="367"/>
      <c r="B1964" s="367"/>
      <c r="C1964" s="367"/>
      <c r="D1964" s="367"/>
      <c r="E1964" s="368"/>
      <c r="F1964" s="368"/>
      <c r="G1964" s="367"/>
      <c r="H1964" s="367"/>
      <c r="I1964" s="367"/>
      <c r="J1964" s="367"/>
      <c r="K1964" s="367"/>
      <c r="L1964" s="367"/>
      <c r="M1964" s="367"/>
      <c r="N1964" s="367"/>
      <c r="O1964" s="367"/>
      <c r="P1964" s="367"/>
      <c r="Q1964" s="367"/>
      <c r="R1964" s="367"/>
      <c r="S1964" s="367"/>
      <c r="T1964" s="367"/>
      <c r="U1964" s="367"/>
    </row>
    <row r="1965">
      <c r="A1965" s="367"/>
      <c r="B1965" s="367"/>
      <c r="C1965" s="367"/>
      <c r="D1965" s="367"/>
      <c r="E1965" s="368"/>
      <c r="F1965" s="368"/>
      <c r="G1965" s="367"/>
      <c r="H1965" s="367"/>
      <c r="I1965" s="367"/>
      <c r="J1965" s="367"/>
      <c r="K1965" s="367"/>
      <c r="L1965" s="367"/>
      <c r="M1965" s="367"/>
      <c r="N1965" s="367"/>
      <c r="O1965" s="367"/>
      <c r="P1965" s="367"/>
      <c r="Q1965" s="367"/>
      <c r="R1965" s="367"/>
      <c r="S1965" s="367"/>
      <c r="T1965" s="367"/>
      <c r="U1965" s="367"/>
    </row>
    <row r="1966">
      <c r="A1966" s="367"/>
      <c r="B1966" s="367"/>
      <c r="C1966" s="367"/>
      <c r="D1966" s="367"/>
      <c r="E1966" s="368"/>
      <c r="F1966" s="368"/>
      <c r="G1966" s="367"/>
      <c r="H1966" s="367"/>
      <c r="I1966" s="367"/>
      <c r="J1966" s="367"/>
      <c r="K1966" s="367"/>
      <c r="L1966" s="367"/>
      <c r="M1966" s="367"/>
      <c r="N1966" s="367"/>
      <c r="O1966" s="367"/>
      <c r="P1966" s="367"/>
      <c r="Q1966" s="367"/>
      <c r="R1966" s="367"/>
      <c r="S1966" s="367"/>
      <c r="T1966" s="367"/>
      <c r="U1966" s="367"/>
    </row>
    <row r="1967">
      <c r="A1967" s="367"/>
      <c r="B1967" s="367"/>
      <c r="C1967" s="367"/>
      <c r="D1967" s="367"/>
      <c r="E1967" s="368"/>
      <c r="F1967" s="368"/>
      <c r="G1967" s="367"/>
      <c r="H1967" s="367"/>
      <c r="I1967" s="367"/>
      <c r="J1967" s="367"/>
      <c r="K1967" s="367"/>
      <c r="L1967" s="367"/>
      <c r="M1967" s="367"/>
      <c r="N1967" s="367"/>
      <c r="O1967" s="367"/>
      <c r="P1967" s="367"/>
      <c r="Q1967" s="367"/>
      <c r="R1967" s="367"/>
      <c r="S1967" s="367"/>
      <c r="T1967" s="367"/>
      <c r="U1967" s="367"/>
    </row>
    <row r="1968">
      <c r="A1968" s="367"/>
      <c r="B1968" s="367"/>
      <c r="C1968" s="367"/>
      <c r="D1968" s="367"/>
      <c r="E1968" s="368"/>
      <c r="F1968" s="368"/>
      <c r="G1968" s="367"/>
      <c r="H1968" s="367"/>
      <c r="I1968" s="367"/>
      <c r="J1968" s="367"/>
      <c r="K1968" s="367"/>
      <c r="L1968" s="367"/>
      <c r="M1968" s="367"/>
      <c r="N1968" s="367"/>
      <c r="O1968" s="367"/>
      <c r="P1968" s="367"/>
      <c r="Q1968" s="367"/>
      <c r="R1968" s="367"/>
      <c r="S1968" s="367"/>
      <c r="T1968" s="367"/>
      <c r="U1968" s="367"/>
    </row>
    <row r="1969">
      <c r="A1969" s="367"/>
      <c r="B1969" s="367"/>
      <c r="C1969" s="367"/>
      <c r="D1969" s="367"/>
      <c r="E1969" s="368"/>
      <c r="F1969" s="368"/>
      <c r="G1969" s="367"/>
      <c r="H1969" s="367"/>
      <c r="I1969" s="367"/>
      <c r="J1969" s="367"/>
      <c r="K1969" s="367"/>
      <c r="L1969" s="367"/>
      <c r="M1969" s="367"/>
      <c r="N1969" s="367"/>
      <c r="O1969" s="367"/>
      <c r="P1969" s="367"/>
      <c r="Q1969" s="367"/>
      <c r="R1969" s="367"/>
      <c r="S1969" s="367"/>
      <c r="T1969" s="367"/>
      <c r="U1969" s="367"/>
    </row>
    <row r="1970">
      <c r="A1970" s="367"/>
      <c r="B1970" s="367"/>
      <c r="C1970" s="367"/>
      <c r="D1970" s="367"/>
      <c r="E1970" s="368"/>
      <c r="F1970" s="368"/>
      <c r="G1970" s="367"/>
      <c r="H1970" s="367"/>
      <c r="I1970" s="367"/>
      <c r="J1970" s="367"/>
      <c r="K1970" s="367"/>
      <c r="L1970" s="367"/>
      <c r="M1970" s="367"/>
      <c r="N1970" s="367"/>
      <c r="O1970" s="367"/>
      <c r="P1970" s="367"/>
      <c r="Q1970" s="367"/>
      <c r="R1970" s="367"/>
      <c r="S1970" s="367"/>
      <c r="T1970" s="367"/>
      <c r="U1970" s="367"/>
    </row>
    <row r="1971">
      <c r="A1971" s="367"/>
      <c r="B1971" s="367"/>
      <c r="C1971" s="367"/>
      <c r="D1971" s="367"/>
      <c r="E1971" s="368"/>
      <c r="F1971" s="368"/>
      <c r="G1971" s="367"/>
      <c r="H1971" s="367"/>
      <c r="I1971" s="367"/>
      <c r="J1971" s="367"/>
      <c r="K1971" s="367"/>
      <c r="L1971" s="367"/>
      <c r="M1971" s="367"/>
      <c r="N1971" s="367"/>
      <c r="O1971" s="367"/>
      <c r="P1971" s="367"/>
      <c r="Q1971" s="367"/>
      <c r="R1971" s="367"/>
      <c r="S1971" s="367"/>
      <c r="T1971" s="367"/>
      <c r="U1971" s="367"/>
    </row>
    <row r="1972">
      <c r="A1972" s="367"/>
      <c r="B1972" s="367"/>
      <c r="C1972" s="367"/>
      <c r="D1972" s="367"/>
      <c r="E1972" s="368"/>
      <c r="F1972" s="368"/>
      <c r="G1972" s="367"/>
      <c r="H1972" s="367"/>
      <c r="I1972" s="367"/>
      <c r="J1972" s="367"/>
      <c r="K1972" s="367"/>
      <c r="L1972" s="367"/>
      <c r="M1972" s="367"/>
      <c r="N1972" s="367"/>
      <c r="O1972" s="367"/>
      <c r="P1972" s="367"/>
      <c r="Q1972" s="367"/>
      <c r="R1972" s="367"/>
      <c r="S1972" s="367"/>
      <c r="T1972" s="367"/>
      <c r="U1972" s="367"/>
    </row>
    <row r="1973">
      <c r="A1973" s="367"/>
      <c r="B1973" s="367"/>
      <c r="C1973" s="367"/>
      <c r="D1973" s="367"/>
      <c r="E1973" s="368"/>
      <c r="F1973" s="368"/>
      <c r="G1973" s="367"/>
      <c r="H1973" s="367"/>
      <c r="I1973" s="367"/>
      <c r="J1973" s="367"/>
      <c r="K1973" s="367"/>
      <c r="L1973" s="367"/>
      <c r="M1973" s="367"/>
      <c r="N1973" s="367"/>
      <c r="O1973" s="367"/>
      <c r="P1973" s="367"/>
      <c r="Q1973" s="367"/>
      <c r="R1973" s="367"/>
      <c r="S1973" s="367"/>
      <c r="T1973" s="367"/>
      <c r="U1973" s="367"/>
    </row>
    <row r="1974">
      <c r="A1974" s="367"/>
      <c r="B1974" s="367"/>
      <c r="C1974" s="367"/>
      <c r="D1974" s="367"/>
      <c r="E1974" s="368"/>
      <c r="F1974" s="368"/>
      <c r="G1974" s="367"/>
      <c r="H1974" s="367"/>
      <c r="I1974" s="367"/>
      <c r="J1974" s="367"/>
      <c r="K1974" s="367"/>
      <c r="L1974" s="367"/>
      <c r="M1974" s="367"/>
      <c r="N1974" s="367"/>
      <c r="O1974" s="367"/>
      <c r="P1974" s="367"/>
      <c r="Q1974" s="367"/>
      <c r="R1974" s="367"/>
      <c r="S1974" s="367"/>
      <c r="T1974" s="367"/>
      <c r="U1974" s="367"/>
    </row>
    <row r="1975">
      <c r="A1975" s="367"/>
      <c r="B1975" s="367"/>
      <c r="C1975" s="367"/>
      <c r="D1975" s="367"/>
      <c r="E1975" s="368"/>
      <c r="F1975" s="368"/>
      <c r="G1975" s="367"/>
      <c r="H1975" s="367"/>
      <c r="I1975" s="367"/>
      <c r="J1975" s="367"/>
      <c r="K1975" s="367"/>
      <c r="L1975" s="367"/>
      <c r="M1975" s="367"/>
      <c r="N1975" s="367"/>
      <c r="O1975" s="367"/>
      <c r="P1975" s="367"/>
      <c r="Q1975" s="367"/>
      <c r="R1975" s="367"/>
      <c r="S1975" s="367"/>
      <c r="T1975" s="367"/>
      <c r="U1975" s="367"/>
    </row>
    <row r="1976">
      <c r="A1976" s="367"/>
      <c r="B1976" s="367"/>
      <c r="C1976" s="367"/>
      <c r="D1976" s="367"/>
      <c r="E1976" s="368"/>
      <c r="F1976" s="368"/>
      <c r="G1976" s="367"/>
      <c r="H1976" s="367"/>
      <c r="I1976" s="367"/>
      <c r="J1976" s="367"/>
      <c r="K1976" s="367"/>
      <c r="L1976" s="367"/>
      <c r="M1976" s="367"/>
      <c r="N1976" s="367"/>
      <c r="O1976" s="367"/>
      <c r="P1976" s="367"/>
      <c r="Q1976" s="367"/>
      <c r="R1976" s="367"/>
      <c r="S1976" s="367"/>
      <c r="T1976" s="367"/>
      <c r="U1976" s="367"/>
    </row>
    <row r="1977">
      <c r="A1977" s="367"/>
      <c r="B1977" s="367"/>
      <c r="C1977" s="367"/>
      <c r="D1977" s="367"/>
      <c r="E1977" s="368"/>
      <c r="F1977" s="368"/>
      <c r="G1977" s="367"/>
      <c r="H1977" s="367"/>
      <c r="I1977" s="367"/>
      <c r="J1977" s="367"/>
      <c r="K1977" s="367"/>
      <c r="L1977" s="367"/>
      <c r="M1977" s="367"/>
      <c r="N1977" s="367"/>
      <c r="O1977" s="367"/>
      <c r="P1977" s="367"/>
      <c r="Q1977" s="367"/>
      <c r="R1977" s="367"/>
      <c r="S1977" s="367"/>
      <c r="T1977" s="367"/>
      <c r="U1977" s="367"/>
    </row>
    <row r="1978">
      <c r="A1978" s="367"/>
      <c r="B1978" s="367"/>
      <c r="C1978" s="367"/>
      <c r="D1978" s="367"/>
      <c r="E1978" s="368"/>
      <c r="F1978" s="368"/>
      <c r="G1978" s="367"/>
      <c r="H1978" s="367"/>
      <c r="I1978" s="367"/>
      <c r="J1978" s="367"/>
      <c r="K1978" s="367"/>
      <c r="L1978" s="367"/>
      <c r="M1978" s="367"/>
      <c r="N1978" s="367"/>
      <c r="O1978" s="367"/>
      <c r="P1978" s="367"/>
      <c r="Q1978" s="367"/>
      <c r="R1978" s="367"/>
      <c r="S1978" s="367"/>
      <c r="T1978" s="367"/>
      <c r="U1978" s="367"/>
    </row>
    <row r="1979">
      <c r="A1979" s="367"/>
      <c r="B1979" s="367"/>
      <c r="C1979" s="367"/>
      <c r="D1979" s="367"/>
      <c r="E1979" s="368"/>
      <c r="F1979" s="368"/>
      <c r="G1979" s="367"/>
      <c r="H1979" s="367"/>
      <c r="I1979" s="367"/>
      <c r="J1979" s="367"/>
      <c r="K1979" s="367"/>
      <c r="L1979" s="367"/>
      <c r="M1979" s="367"/>
      <c r="N1979" s="367"/>
      <c r="O1979" s="367"/>
      <c r="P1979" s="367"/>
      <c r="Q1979" s="367"/>
      <c r="R1979" s="367"/>
      <c r="S1979" s="367"/>
      <c r="T1979" s="367"/>
      <c r="U1979" s="367"/>
    </row>
    <row r="1980">
      <c r="A1980" s="367"/>
      <c r="B1980" s="367"/>
      <c r="C1980" s="367"/>
      <c r="D1980" s="367"/>
      <c r="E1980" s="368"/>
      <c r="F1980" s="368"/>
      <c r="G1980" s="367"/>
      <c r="H1980" s="367"/>
      <c r="I1980" s="367"/>
      <c r="J1980" s="367"/>
      <c r="K1980" s="367"/>
      <c r="L1980" s="367"/>
      <c r="M1980" s="367"/>
      <c r="N1980" s="367"/>
      <c r="O1980" s="367"/>
      <c r="P1980" s="367"/>
      <c r="Q1980" s="367"/>
      <c r="R1980" s="367"/>
      <c r="S1980" s="367"/>
      <c r="T1980" s="367"/>
      <c r="U1980" s="367"/>
    </row>
    <row r="1981">
      <c r="A1981" s="367"/>
      <c r="B1981" s="367"/>
      <c r="C1981" s="367"/>
      <c r="D1981" s="367"/>
      <c r="E1981" s="368"/>
      <c r="F1981" s="368"/>
      <c r="G1981" s="367"/>
      <c r="H1981" s="367"/>
      <c r="I1981" s="367"/>
      <c r="J1981" s="367"/>
      <c r="K1981" s="367"/>
      <c r="L1981" s="367"/>
      <c r="M1981" s="367"/>
      <c r="N1981" s="367"/>
      <c r="O1981" s="367"/>
      <c r="P1981" s="367"/>
      <c r="Q1981" s="367"/>
      <c r="R1981" s="367"/>
      <c r="S1981" s="367"/>
      <c r="T1981" s="367"/>
      <c r="U1981" s="367"/>
    </row>
    <row r="1982">
      <c r="A1982" s="367"/>
      <c r="B1982" s="367"/>
      <c r="C1982" s="367"/>
      <c r="D1982" s="367"/>
      <c r="E1982" s="368"/>
      <c r="F1982" s="368"/>
      <c r="G1982" s="367"/>
      <c r="H1982" s="367"/>
      <c r="I1982" s="367"/>
      <c r="J1982" s="367"/>
      <c r="K1982" s="367"/>
      <c r="L1982" s="367"/>
      <c r="M1982" s="367"/>
      <c r="N1982" s="367"/>
      <c r="O1982" s="367"/>
      <c r="P1982" s="367"/>
      <c r="Q1982" s="367"/>
      <c r="R1982" s="367"/>
      <c r="S1982" s="367"/>
      <c r="T1982" s="367"/>
      <c r="U1982" s="367"/>
    </row>
    <row r="1983">
      <c r="A1983" s="367"/>
      <c r="B1983" s="367"/>
      <c r="C1983" s="367"/>
      <c r="D1983" s="367"/>
      <c r="E1983" s="368"/>
      <c r="F1983" s="368"/>
      <c r="G1983" s="367"/>
      <c r="H1983" s="367"/>
      <c r="I1983" s="367"/>
      <c r="J1983" s="367"/>
      <c r="K1983" s="367"/>
      <c r="L1983" s="367"/>
      <c r="M1983" s="367"/>
      <c r="N1983" s="367"/>
      <c r="O1983" s="367"/>
      <c r="P1983" s="367"/>
      <c r="Q1983" s="367"/>
      <c r="R1983" s="367"/>
      <c r="S1983" s="367"/>
      <c r="T1983" s="367"/>
      <c r="U1983" s="367"/>
    </row>
    <row r="1984">
      <c r="A1984" s="367"/>
      <c r="B1984" s="367"/>
      <c r="C1984" s="367"/>
      <c r="D1984" s="367"/>
      <c r="E1984" s="368"/>
      <c r="F1984" s="368"/>
      <c r="G1984" s="367"/>
      <c r="H1984" s="367"/>
      <c r="I1984" s="367"/>
      <c r="J1984" s="367"/>
      <c r="K1984" s="367"/>
      <c r="L1984" s="367"/>
      <c r="M1984" s="367"/>
      <c r="N1984" s="367"/>
      <c r="O1984" s="367"/>
      <c r="P1984" s="367"/>
      <c r="Q1984" s="367"/>
      <c r="R1984" s="367"/>
      <c r="S1984" s="367"/>
      <c r="T1984" s="367"/>
      <c r="U1984" s="367"/>
    </row>
    <row r="1985">
      <c r="A1985" s="367"/>
      <c r="B1985" s="367"/>
      <c r="C1985" s="367"/>
      <c r="D1985" s="367"/>
      <c r="E1985" s="368"/>
      <c r="F1985" s="368"/>
      <c r="G1985" s="367"/>
      <c r="H1985" s="367"/>
      <c r="I1985" s="367"/>
      <c r="J1985" s="367"/>
      <c r="K1985" s="367"/>
      <c r="L1985" s="367"/>
      <c r="M1985" s="367"/>
      <c r="N1985" s="367"/>
      <c r="O1985" s="367"/>
      <c r="P1985" s="367"/>
      <c r="Q1985" s="367"/>
      <c r="R1985" s="367"/>
      <c r="S1985" s="367"/>
      <c r="T1985" s="367"/>
      <c r="U1985" s="367"/>
    </row>
    <row r="1986">
      <c r="A1986" s="367"/>
      <c r="B1986" s="367"/>
      <c r="C1986" s="367"/>
      <c r="D1986" s="367"/>
      <c r="E1986" s="368"/>
      <c r="F1986" s="368"/>
      <c r="G1986" s="367"/>
      <c r="H1986" s="367"/>
      <c r="I1986" s="367"/>
      <c r="J1986" s="367"/>
      <c r="K1986" s="367"/>
      <c r="L1986" s="367"/>
      <c r="M1986" s="367"/>
      <c r="N1986" s="367"/>
      <c r="O1986" s="367"/>
      <c r="P1986" s="367"/>
      <c r="Q1986" s="367"/>
      <c r="R1986" s="367"/>
      <c r="S1986" s="367"/>
      <c r="T1986" s="367"/>
      <c r="U1986" s="367"/>
    </row>
    <row r="1987">
      <c r="A1987" s="367"/>
      <c r="B1987" s="367"/>
      <c r="C1987" s="367"/>
      <c r="D1987" s="367"/>
      <c r="E1987" s="368"/>
      <c r="F1987" s="368"/>
      <c r="G1987" s="367"/>
      <c r="H1987" s="367"/>
      <c r="I1987" s="367"/>
      <c r="J1987" s="367"/>
      <c r="K1987" s="367"/>
      <c r="L1987" s="367"/>
      <c r="M1987" s="367"/>
      <c r="N1987" s="367"/>
      <c r="O1987" s="367"/>
      <c r="P1987" s="367"/>
      <c r="Q1987" s="367"/>
      <c r="R1987" s="367"/>
      <c r="S1987" s="367"/>
      <c r="T1987" s="367"/>
      <c r="U1987" s="367"/>
    </row>
    <row r="1988">
      <c r="A1988" s="367"/>
      <c r="B1988" s="367"/>
      <c r="C1988" s="367"/>
      <c r="D1988" s="367"/>
      <c r="E1988" s="368"/>
      <c r="F1988" s="368"/>
      <c r="G1988" s="367"/>
      <c r="H1988" s="367"/>
      <c r="I1988" s="367"/>
      <c r="J1988" s="367"/>
      <c r="K1988" s="367"/>
      <c r="L1988" s="367"/>
      <c r="M1988" s="367"/>
      <c r="N1988" s="367"/>
      <c r="O1988" s="367"/>
      <c r="P1988" s="367"/>
      <c r="Q1988" s="367"/>
      <c r="R1988" s="367"/>
      <c r="S1988" s="367"/>
      <c r="T1988" s="367"/>
      <c r="U1988" s="367"/>
    </row>
    <row r="1989">
      <c r="A1989" s="367"/>
      <c r="B1989" s="367"/>
      <c r="C1989" s="367"/>
      <c r="D1989" s="367"/>
      <c r="E1989" s="368"/>
      <c r="F1989" s="368"/>
      <c r="G1989" s="367"/>
      <c r="H1989" s="367"/>
      <c r="I1989" s="367"/>
      <c r="J1989" s="367"/>
      <c r="K1989" s="367"/>
      <c r="L1989" s="367"/>
      <c r="M1989" s="367"/>
      <c r="N1989" s="367"/>
      <c r="O1989" s="367"/>
      <c r="P1989" s="367"/>
      <c r="Q1989" s="367"/>
      <c r="R1989" s="367"/>
      <c r="S1989" s="367"/>
      <c r="T1989" s="367"/>
      <c r="U1989" s="367"/>
    </row>
    <row r="1990">
      <c r="A1990" s="367"/>
      <c r="B1990" s="367"/>
      <c r="C1990" s="367"/>
      <c r="D1990" s="367"/>
      <c r="E1990" s="368"/>
      <c r="F1990" s="368"/>
      <c r="G1990" s="367"/>
      <c r="H1990" s="367"/>
      <c r="I1990" s="367"/>
      <c r="J1990" s="367"/>
      <c r="K1990" s="367"/>
      <c r="L1990" s="367"/>
      <c r="M1990" s="367"/>
      <c r="N1990" s="367"/>
      <c r="O1990" s="367"/>
      <c r="P1990" s="367"/>
      <c r="Q1990" s="367"/>
      <c r="R1990" s="367"/>
      <c r="S1990" s="367"/>
      <c r="T1990" s="367"/>
      <c r="U1990" s="367"/>
    </row>
    <row r="1991">
      <c r="A1991" s="367"/>
      <c r="B1991" s="367"/>
      <c r="C1991" s="367"/>
      <c r="D1991" s="367"/>
      <c r="E1991" s="368"/>
      <c r="F1991" s="368"/>
      <c r="G1991" s="367"/>
      <c r="H1991" s="367"/>
      <c r="I1991" s="367"/>
      <c r="J1991" s="367"/>
      <c r="K1991" s="367"/>
      <c r="L1991" s="367"/>
      <c r="M1991" s="367"/>
      <c r="N1991" s="367"/>
      <c r="O1991" s="367"/>
      <c r="P1991" s="367"/>
      <c r="Q1991" s="367"/>
      <c r="R1991" s="367"/>
      <c r="S1991" s="367"/>
      <c r="T1991" s="367"/>
      <c r="U1991" s="367"/>
    </row>
    <row r="1992">
      <c r="A1992" s="367"/>
      <c r="B1992" s="367"/>
      <c r="C1992" s="367"/>
      <c r="D1992" s="367"/>
      <c r="E1992" s="368"/>
      <c r="F1992" s="368"/>
      <c r="G1992" s="367"/>
      <c r="H1992" s="367"/>
      <c r="I1992" s="367"/>
      <c r="J1992" s="367"/>
      <c r="K1992" s="367"/>
      <c r="L1992" s="367"/>
      <c r="M1992" s="367"/>
      <c r="N1992" s="367"/>
      <c r="O1992" s="367"/>
      <c r="P1992" s="367"/>
      <c r="Q1992" s="367"/>
      <c r="R1992" s="367"/>
      <c r="S1992" s="367"/>
      <c r="T1992" s="367"/>
      <c r="U1992" s="367"/>
    </row>
    <row r="1993">
      <c r="A1993" s="367"/>
      <c r="B1993" s="367"/>
      <c r="C1993" s="367"/>
      <c r="D1993" s="367"/>
      <c r="E1993" s="368"/>
      <c r="F1993" s="368"/>
      <c r="G1993" s="367"/>
      <c r="H1993" s="367"/>
      <c r="I1993" s="367"/>
      <c r="J1993" s="367"/>
      <c r="K1993" s="367"/>
      <c r="L1993" s="367"/>
      <c r="M1993" s="367"/>
      <c r="N1993" s="367"/>
      <c r="O1993" s="367"/>
      <c r="P1993" s="367"/>
      <c r="Q1993" s="367"/>
      <c r="R1993" s="367"/>
      <c r="S1993" s="367"/>
      <c r="T1993" s="367"/>
      <c r="U1993" s="367"/>
    </row>
    <row r="1994">
      <c r="A1994" s="367"/>
      <c r="B1994" s="367"/>
      <c r="C1994" s="367"/>
      <c r="D1994" s="367"/>
      <c r="E1994" s="368"/>
      <c r="F1994" s="368"/>
      <c r="G1994" s="367"/>
      <c r="H1994" s="367"/>
      <c r="I1994" s="367"/>
      <c r="J1994" s="367"/>
      <c r="K1994" s="367"/>
      <c r="L1994" s="367"/>
      <c r="M1994" s="367"/>
      <c r="N1994" s="367"/>
      <c r="O1994" s="367"/>
      <c r="P1994" s="367"/>
      <c r="Q1994" s="367"/>
      <c r="R1994" s="367"/>
      <c r="S1994" s="367"/>
      <c r="T1994" s="367"/>
      <c r="U1994" s="367"/>
    </row>
    <row r="1995">
      <c r="A1995" s="367"/>
      <c r="B1995" s="367"/>
      <c r="C1995" s="367"/>
      <c r="D1995" s="367"/>
      <c r="E1995" s="368"/>
      <c r="F1995" s="368"/>
      <c r="G1995" s="367"/>
      <c r="H1995" s="367"/>
      <c r="I1995" s="367"/>
      <c r="J1995" s="367"/>
      <c r="K1995" s="367"/>
      <c r="L1995" s="367"/>
      <c r="M1995" s="367"/>
      <c r="N1995" s="367"/>
      <c r="O1995" s="367"/>
      <c r="P1995" s="367"/>
      <c r="Q1995" s="367"/>
      <c r="R1995" s="367"/>
      <c r="S1995" s="367"/>
      <c r="T1995" s="367"/>
      <c r="U1995" s="367"/>
    </row>
    <row r="1996">
      <c r="A1996" s="367"/>
      <c r="B1996" s="367"/>
      <c r="C1996" s="367"/>
      <c r="D1996" s="367"/>
      <c r="E1996" s="368"/>
      <c r="F1996" s="368"/>
      <c r="G1996" s="367"/>
      <c r="H1996" s="367"/>
      <c r="I1996" s="367"/>
      <c r="J1996" s="367"/>
      <c r="K1996" s="367"/>
      <c r="L1996" s="367"/>
      <c r="M1996" s="367"/>
      <c r="N1996" s="367"/>
      <c r="O1996" s="367"/>
      <c r="P1996" s="367"/>
      <c r="Q1996" s="367"/>
      <c r="R1996" s="367"/>
      <c r="S1996" s="367"/>
      <c r="T1996" s="367"/>
      <c r="U1996" s="367"/>
    </row>
    <row r="1997">
      <c r="A1997" s="367"/>
      <c r="B1997" s="367"/>
      <c r="C1997" s="367"/>
      <c r="D1997" s="367"/>
      <c r="E1997" s="368"/>
      <c r="F1997" s="368"/>
      <c r="G1997" s="367"/>
      <c r="H1997" s="367"/>
      <c r="I1997" s="367"/>
      <c r="J1997" s="367"/>
      <c r="K1997" s="367"/>
      <c r="L1997" s="367"/>
      <c r="M1997" s="367"/>
      <c r="N1997" s="367"/>
      <c r="O1997" s="367"/>
      <c r="P1997" s="367"/>
      <c r="Q1997" s="367"/>
      <c r="R1997" s="367"/>
      <c r="S1997" s="367"/>
      <c r="T1997" s="367"/>
      <c r="U1997" s="367"/>
    </row>
    <row r="1998">
      <c r="A1998" s="367"/>
      <c r="B1998" s="367"/>
      <c r="C1998" s="367"/>
      <c r="D1998" s="367"/>
      <c r="E1998" s="368"/>
      <c r="F1998" s="368"/>
      <c r="G1998" s="367"/>
      <c r="H1998" s="367"/>
      <c r="I1998" s="367"/>
      <c r="J1998" s="367"/>
      <c r="K1998" s="367"/>
      <c r="L1998" s="367"/>
      <c r="M1998" s="367"/>
      <c r="N1998" s="367"/>
      <c r="O1998" s="367"/>
      <c r="P1998" s="367"/>
      <c r="Q1998" s="367"/>
      <c r="R1998" s="367"/>
      <c r="S1998" s="367"/>
      <c r="T1998" s="367"/>
      <c r="U1998" s="367"/>
    </row>
    <row r="1999">
      <c r="A1999" s="367"/>
      <c r="B1999" s="367"/>
      <c r="C1999" s="367"/>
      <c r="D1999" s="367"/>
      <c r="E1999" s="368"/>
      <c r="F1999" s="368"/>
      <c r="G1999" s="367"/>
      <c r="H1999" s="367"/>
      <c r="I1999" s="367"/>
      <c r="J1999" s="367"/>
      <c r="K1999" s="367"/>
      <c r="L1999" s="367"/>
      <c r="M1999" s="367"/>
      <c r="N1999" s="367"/>
      <c r="O1999" s="367"/>
      <c r="P1999" s="367"/>
      <c r="Q1999" s="367"/>
      <c r="R1999" s="367"/>
      <c r="S1999" s="367"/>
      <c r="T1999" s="367"/>
      <c r="U1999" s="367"/>
    </row>
    <row r="2000">
      <c r="A2000" s="367"/>
      <c r="B2000" s="367"/>
      <c r="C2000" s="367"/>
      <c r="D2000" s="367"/>
      <c r="E2000" s="368"/>
      <c r="F2000" s="368"/>
      <c r="G2000" s="367"/>
      <c r="H2000" s="367"/>
      <c r="I2000" s="367"/>
      <c r="J2000" s="367"/>
      <c r="K2000" s="367"/>
      <c r="L2000" s="367"/>
      <c r="M2000" s="367"/>
      <c r="N2000" s="367"/>
      <c r="O2000" s="367"/>
      <c r="P2000" s="367"/>
      <c r="Q2000" s="367"/>
      <c r="R2000" s="367"/>
      <c r="S2000" s="367"/>
      <c r="T2000" s="367"/>
      <c r="U2000" s="367"/>
    </row>
    <row r="2001">
      <c r="A2001" s="367"/>
      <c r="B2001" s="367"/>
      <c r="C2001" s="367"/>
      <c r="D2001" s="367"/>
      <c r="E2001" s="368"/>
      <c r="F2001" s="368"/>
      <c r="G2001" s="367"/>
      <c r="H2001" s="367"/>
      <c r="I2001" s="367"/>
      <c r="J2001" s="367"/>
      <c r="K2001" s="367"/>
      <c r="L2001" s="367"/>
      <c r="M2001" s="367"/>
      <c r="N2001" s="367"/>
      <c r="O2001" s="367"/>
      <c r="P2001" s="367"/>
      <c r="Q2001" s="367"/>
      <c r="R2001" s="367"/>
      <c r="S2001" s="367"/>
      <c r="T2001" s="367"/>
      <c r="U2001" s="367"/>
    </row>
    <row r="2002">
      <c r="A2002" s="367"/>
      <c r="B2002" s="367"/>
      <c r="C2002" s="367"/>
      <c r="D2002" s="367"/>
      <c r="E2002" s="368"/>
      <c r="F2002" s="368"/>
      <c r="G2002" s="367"/>
      <c r="H2002" s="367"/>
      <c r="I2002" s="367"/>
      <c r="J2002" s="367"/>
      <c r="K2002" s="367"/>
      <c r="L2002" s="367"/>
      <c r="M2002" s="367"/>
      <c r="N2002" s="367"/>
      <c r="O2002" s="367"/>
      <c r="P2002" s="367"/>
      <c r="Q2002" s="367"/>
      <c r="R2002" s="367"/>
      <c r="S2002" s="367"/>
      <c r="T2002" s="367"/>
      <c r="U2002" s="367"/>
    </row>
    <row r="2003">
      <c r="A2003" s="367"/>
      <c r="B2003" s="367"/>
      <c r="C2003" s="367"/>
      <c r="D2003" s="367"/>
      <c r="E2003" s="368"/>
      <c r="F2003" s="368"/>
      <c r="G2003" s="367"/>
      <c r="H2003" s="367"/>
      <c r="I2003" s="367"/>
      <c r="J2003" s="367"/>
      <c r="K2003" s="367"/>
      <c r="L2003" s="367"/>
      <c r="M2003" s="367"/>
      <c r="N2003" s="367"/>
      <c r="O2003" s="367"/>
      <c r="P2003" s="367"/>
      <c r="Q2003" s="367"/>
      <c r="R2003" s="367"/>
      <c r="S2003" s="367"/>
      <c r="T2003" s="367"/>
      <c r="U2003" s="367"/>
    </row>
    <row r="2004">
      <c r="A2004" s="367"/>
      <c r="B2004" s="367"/>
      <c r="C2004" s="367"/>
      <c r="D2004" s="367"/>
      <c r="E2004" s="368"/>
      <c r="F2004" s="368"/>
      <c r="G2004" s="367"/>
      <c r="H2004" s="367"/>
      <c r="I2004" s="367"/>
      <c r="J2004" s="367"/>
      <c r="K2004" s="367"/>
      <c r="L2004" s="367"/>
      <c r="M2004" s="367"/>
      <c r="N2004" s="367"/>
      <c r="O2004" s="367"/>
      <c r="P2004" s="367"/>
      <c r="Q2004" s="367"/>
      <c r="R2004" s="367"/>
      <c r="S2004" s="367"/>
      <c r="T2004" s="367"/>
      <c r="U2004" s="367"/>
    </row>
    <row r="2005">
      <c r="A2005" s="367"/>
      <c r="B2005" s="367"/>
      <c r="C2005" s="367"/>
      <c r="D2005" s="367"/>
      <c r="E2005" s="368"/>
      <c r="F2005" s="368"/>
      <c r="G2005" s="367"/>
      <c r="H2005" s="367"/>
      <c r="I2005" s="367"/>
      <c r="J2005" s="367"/>
      <c r="K2005" s="367"/>
      <c r="L2005" s="367"/>
      <c r="M2005" s="367"/>
      <c r="N2005" s="367"/>
      <c r="O2005" s="367"/>
      <c r="P2005" s="367"/>
      <c r="Q2005" s="367"/>
      <c r="R2005" s="367"/>
      <c r="S2005" s="367"/>
      <c r="T2005" s="367"/>
      <c r="U2005" s="367"/>
    </row>
    <row r="2006">
      <c r="A2006" s="367"/>
      <c r="B2006" s="367"/>
      <c r="C2006" s="367"/>
      <c r="D2006" s="367"/>
      <c r="E2006" s="368"/>
      <c r="F2006" s="368"/>
      <c r="G2006" s="367"/>
      <c r="H2006" s="367"/>
      <c r="I2006" s="367"/>
      <c r="J2006" s="367"/>
      <c r="K2006" s="367"/>
      <c r="L2006" s="367"/>
      <c r="M2006" s="367"/>
      <c r="N2006" s="367"/>
      <c r="O2006" s="367"/>
      <c r="P2006" s="367"/>
      <c r="Q2006" s="367"/>
      <c r="R2006" s="367"/>
      <c r="S2006" s="367"/>
      <c r="T2006" s="367"/>
      <c r="U2006" s="367"/>
    </row>
    <row r="2007">
      <c r="A2007" s="367"/>
      <c r="B2007" s="367"/>
      <c r="C2007" s="367"/>
      <c r="D2007" s="367"/>
      <c r="E2007" s="368"/>
      <c r="F2007" s="368"/>
      <c r="G2007" s="367"/>
      <c r="H2007" s="367"/>
      <c r="I2007" s="367"/>
      <c r="J2007" s="367"/>
      <c r="K2007" s="367"/>
      <c r="L2007" s="367"/>
      <c r="M2007" s="367"/>
      <c r="N2007" s="367"/>
      <c r="O2007" s="367"/>
      <c r="P2007" s="367"/>
      <c r="Q2007" s="367"/>
      <c r="R2007" s="367"/>
      <c r="S2007" s="367"/>
      <c r="T2007" s="367"/>
      <c r="U2007" s="367"/>
    </row>
    <row r="2008">
      <c r="A2008" s="367"/>
      <c r="B2008" s="367"/>
      <c r="C2008" s="367"/>
      <c r="D2008" s="367"/>
      <c r="E2008" s="368"/>
      <c r="F2008" s="368"/>
      <c r="G2008" s="367"/>
      <c r="H2008" s="367"/>
      <c r="I2008" s="367"/>
      <c r="J2008" s="367"/>
      <c r="K2008" s="367"/>
      <c r="L2008" s="367"/>
      <c r="M2008" s="367"/>
      <c r="N2008" s="367"/>
      <c r="O2008" s="367"/>
      <c r="P2008" s="367"/>
      <c r="Q2008" s="367"/>
      <c r="R2008" s="367"/>
      <c r="S2008" s="367"/>
      <c r="T2008" s="367"/>
      <c r="U2008" s="367"/>
    </row>
    <row r="2009">
      <c r="A2009" s="367"/>
      <c r="B2009" s="367"/>
      <c r="C2009" s="367"/>
      <c r="D2009" s="367"/>
      <c r="E2009" s="368"/>
      <c r="F2009" s="368"/>
      <c r="G2009" s="367"/>
      <c r="H2009" s="367"/>
      <c r="I2009" s="367"/>
      <c r="J2009" s="367"/>
      <c r="K2009" s="367"/>
      <c r="L2009" s="367"/>
      <c r="M2009" s="367"/>
      <c r="N2009" s="367"/>
      <c r="O2009" s="367"/>
      <c r="P2009" s="367"/>
      <c r="Q2009" s="367"/>
      <c r="R2009" s="367"/>
      <c r="S2009" s="367"/>
      <c r="T2009" s="367"/>
      <c r="U2009" s="367"/>
    </row>
    <row r="2010">
      <c r="A2010" s="367"/>
      <c r="B2010" s="367"/>
      <c r="C2010" s="367"/>
      <c r="D2010" s="367"/>
      <c r="E2010" s="368"/>
      <c r="F2010" s="368"/>
      <c r="G2010" s="367"/>
      <c r="H2010" s="367"/>
      <c r="I2010" s="367"/>
      <c r="J2010" s="367"/>
      <c r="K2010" s="367"/>
      <c r="L2010" s="367"/>
      <c r="M2010" s="367"/>
      <c r="N2010" s="367"/>
      <c r="O2010" s="367"/>
      <c r="P2010" s="367"/>
      <c r="Q2010" s="367"/>
      <c r="R2010" s="367"/>
      <c r="S2010" s="367"/>
      <c r="T2010" s="367"/>
      <c r="U2010" s="367"/>
    </row>
    <row r="2011">
      <c r="A2011" s="367"/>
      <c r="B2011" s="367"/>
      <c r="C2011" s="367"/>
      <c r="D2011" s="367"/>
      <c r="E2011" s="368"/>
      <c r="F2011" s="368"/>
      <c r="G2011" s="367"/>
      <c r="H2011" s="367"/>
      <c r="I2011" s="367"/>
      <c r="J2011" s="367"/>
      <c r="K2011" s="367"/>
      <c r="L2011" s="367"/>
      <c r="M2011" s="367"/>
      <c r="N2011" s="367"/>
      <c r="O2011" s="367"/>
      <c r="P2011" s="367"/>
      <c r="Q2011" s="367"/>
      <c r="R2011" s="367"/>
      <c r="S2011" s="367"/>
      <c r="T2011" s="367"/>
      <c r="U2011" s="367"/>
    </row>
    <row r="2012">
      <c r="A2012" s="367"/>
      <c r="B2012" s="367"/>
      <c r="C2012" s="367"/>
      <c r="D2012" s="367"/>
      <c r="E2012" s="368"/>
      <c r="F2012" s="368"/>
      <c r="G2012" s="367"/>
      <c r="H2012" s="367"/>
      <c r="I2012" s="367"/>
      <c r="J2012" s="367"/>
      <c r="K2012" s="367"/>
      <c r="L2012" s="367"/>
      <c r="M2012" s="367"/>
      <c r="N2012" s="367"/>
      <c r="O2012" s="367"/>
      <c r="P2012" s="367"/>
      <c r="Q2012" s="367"/>
      <c r="R2012" s="367"/>
      <c r="S2012" s="367"/>
      <c r="T2012" s="367"/>
      <c r="U2012" s="367"/>
    </row>
    <row r="2013">
      <c r="A2013" s="367"/>
      <c r="B2013" s="367"/>
      <c r="C2013" s="367"/>
      <c r="D2013" s="367"/>
      <c r="E2013" s="368"/>
      <c r="F2013" s="368"/>
      <c r="G2013" s="367"/>
      <c r="H2013" s="367"/>
      <c r="I2013" s="367"/>
      <c r="J2013" s="367"/>
      <c r="K2013" s="367"/>
      <c r="L2013" s="367"/>
      <c r="M2013" s="367"/>
      <c r="N2013" s="367"/>
      <c r="O2013" s="367"/>
      <c r="P2013" s="367"/>
      <c r="Q2013" s="367"/>
      <c r="R2013" s="367"/>
      <c r="S2013" s="367"/>
      <c r="T2013" s="367"/>
      <c r="U2013" s="367"/>
    </row>
    <row r="2014">
      <c r="A2014" s="367"/>
      <c r="B2014" s="367"/>
      <c r="C2014" s="367"/>
      <c r="D2014" s="367"/>
      <c r="E2014" s="368"/>
      <c r="F2014" s="368"/>
      <c r="G2014" s="367"/>
      <c r="H2014" s="367"/>
      <c r="I2014" s="367"/>
      <c r="J2014" s="367"/>
      <c r="K2014" s="367"/>
      <c r="L2014" s="367"/>
      <c r="M2014" s="367"/>
      <c r="N2014" s="367"/>
      <c r="O2014" s="367"/>
      <c r="P2014" s="367"/>
      <c r="Q2014" s="367"/>
      <c r="R2014" s="367"/>
      <c r="S2014" s="367"/>
      <c r="T2014" s="367"/>
      <c r="U2014" s="367"/>
    </row>
    <row r="2015">
      <c r="A2015" s="367"/>
      <c r="B2015" s="367"/>
      <c r="C2015" s="367"/>
      <c r="D2015" s="367"/>
      <c r="E2015" s="368"/>
      <c r="F2015" s="368"/>
      <c r="G2015" s="367"/>
      <c r="H2015" s="367"/>
      <c r="I2015" s="367"/>
      <c r="J2015" s="367"/>
      <c r="K2015" s="367"/>
      <c r="L2015" s="367"/>
      <c r="M2015" s="367"/>
      <c r="N2015" s="367"/>
      <c r="O2015" s="367"/>
      <c r="P2015" s="367"/>
      <c r="Q2015" s="367"/>
      <c r="R2015" s="367"/>
      <c r="S2015" s="367"/>
      <c r="T2015" s="367"/>
      <c r="U2015" s="367"/>
    </row>
    <row r="2016">
      <c r="A2016" s="367"/>
      <c r="B2016" s="367"/>
      <c r="C2016" s="367"/>
      <c r="D2016" s="367"/>
      <c r="E2016" s="368"/>
      <c r="F2016" s="368"/>
      <c r="G2016" s="367"/>
      <c r="H2016" s="367"/>
      <c r="I2016" s="367"/>
      <c r="J2016" s="367"/>
      <c r="K2016" s="367"/>
      <c r="L2016" s="367"/>
      <c r="M2016" s="367"/>
      <c r="N2016" s="367"/>
      <c r="O2016" s="367"/>
      <c r="P2016" s="367"/>
      <c r="Q2016" s="367"/>
      <c r="R2016" s="367"/>
      <c r="S2016" s="367"/>
      <c r="T2016" s="367"/>
      <c r="U2016" s="367"/>
    </row>
    <row r="2017">
      <c r="A2017" s="367"/>
      <c r="B2017" s="367"/>
      <c r="C2017" s="367"/>
      <c r="D2017" s="367"/>
      <c r="E2017" s="368"/>
      <c r="F2017" s="368"/>
      <c r="G2017" s="367"/>
      <c r="H2017" s="367"/>
      <c r="I2017" s="367"/>
      <c r="J2017" s="367"/>
      <c r="K2017" s="367"/>
      <c r="L2017" s="367"/>
      <c r="M2017" s="367"/>
      <c r="N2017" s="367"/>
      <c r="O2017" s="367"/>
      <c r="P2017" s="367"/>
      <c r="Q2017" s="367"/>
      <c r="R2017" s="367"/>
      <c r="S2017" s="367"/>
      <c r="T2017" s="367"/>
      <c r="U2017" s="367"/>
    </row>
    <row r="2018">
      <c r="A2018" s="367"/>
      <c r="B2018" s="367"/>
      <c r="C2018" s="367"/>
      <c r="D2018" s="367"/>
      <c r="E2018" s="368"/>
      <c r="F2018" s="368"/>
      <c r="G2018" s="367"/>
      <c r="H2018" s="367"/>
      <c r="I2018" s="367"/>
      <c r="J2018" s="367"/>
      <c r="K2018" s="367"/>
      <c r="L2018" s="367"/>
      <c r="M2018" s="367"/>
      <c r="N2018" s="367"/>
      <c r="O2018" s="367"/>
      <c r="P2018" s="367"/>
      <c r="Q2018" s="367"/>
      <c r="R2018" s="367"/>
      <c r="S2018" s="367"/>
      <c r="T2018" s="367"/>
      <c r="U2018" s="367"/>
    </row>
    <row r="2019">
      <c r="A2019" s="367"/>
      <c r="B2019" s="367"/>
      <c r="C2019" s="367"/>
      <c r="D2019" s="367"/>
      <c r="E2019" s="368"/>
      <c r="F2019" s="368"/>
      <c r="G2019" s="367"/>
      <c r="H2019" s="367"/>
      <c r="I2019" s="367"/>
      <c r="J2019" s="367"/>
      <c r="K2019" s="367"/>
      <c r="L2019" s="367"/>
      <c r="M2019" s="367"/>
      <c r="N2019" s="367"/>
      <c r="O2019" s="367"/>
      <c r="P2019" s="367"/>
      <c r="Q2019" s="367"/>
      <c r="R2019" s="367"/>
      <c r="S2019" s="367"/>
      <c r="T2019" s="367"/>
      <c r="U2019" s="367"/>
    </row>
    <row r="2020">
      <c r="A2020" s="367"/>
      <c r="B2020" s="367"/>
      <c r="C2020" s="367"/>
      <c r="D2020" s="367"/>
      <c r="E2020" s="368"/>
      <c r="F2020" s="368"/>
      <c r="G2020" s="367"/>
      <c r="H2020" s="367"/>
      <c r="I2020" s="367"/>
      <c r="J2020" s="367"/>
      <c r="K2020" s="367"/>
      <c r="L2020" s="367"/>
      <c r="M2020" s="367"/>
      <c r="N2020" s="367"/>
      <c r="O2020" s="367"/>
      <c r="P2020" s="367"/>
      <c r="Q2020" s="367"/>
      <c r="R2020" s="367"/>
      <c r="S2020" s="367"/>
      <c r="T2020" s="367"/>
      <c r="U2020" s="367"/>
    </row>
    <row r="2021">
      <c r="A2021" s="367"/>
      <c r="B2021" s="367"/>
      <c r="C2021" s="367"/>
      <c r="D2021" s="367"/>
      <c r="E2021" s="368"/>
      <c r="F2021" s="368"/>
      <c r="G2021" s="367"/>
      <c r="H2021" s="367"/>
      <c r="I2021" s="367"/>
      <c r="J2021" s="367"/>
      <c r="K2021" s="367"/>
      <c r="L2021" s="367"/>
      <c r="M2021" s="367"/>
      <c r="N2021" s="367"/>
      <c r="O2021" s="367"/>
      <c r="P2021" s="367"/>
      <c r="Q2021" s="367"/>
      <c r="R2021" s="367"/>
      <c r="S2021" s="367"/>
      <c r="T2021" s="367"/>
      <c r="U2021" s="367"/>
    </row>
    <row r="2022">
      <c r="A2022" s="367"/>
      <c r="B2022" s="367"/>
      <c r="C2022" s="367"/>
      <c r="D2022" s="367"/>
      <c r="E2022" s="368"/>
      <c r="F2022" s="368"/>
      <c r="G2022" s="367"/>
      <c r="H2022" s="367"/>
      <c r="I2022" s="367"/>
      <c r="J2022" s="367"/>
      <c r="K2022" s="367"/>
      <c r="L2022" s="367"/>
      <c r="M2022" s="367"/>
      <c r="N2022" s="367"/>
      <c r="O2022" s="367"/>
      <c r="P2022" s="367"/>
      <c r="Q2022" s="367"/>
      <c r="R2022" s="367"/>
      <c r="S2022" s="367"/>
      <c r="T2022" s="367"/>
      <c r="U2022" s="367"/>
    </row>
    <row r="2023">
      <c r="A2023" s="367"/>
      <c r="B2023" s="367"/>
      <c r="C2023" s="367"/>
      <c r="D2023" s="367"/>
      <c r="E2023" s="368"/>
      <c r="F2023" s="368"/>
      <c r="G2023" s="367"/>
      <c r="H2023" s="367"/>
      <c r="I2023" s="367"/>
      <c r="J2023" s="367"/>
      <c r="K2023" s="367"/>
      <c r="L2023" s="367"/>
      <c r="M2023" s="367"/>
      <c r="N2023" s="367"/>
      <c r="O2023" s="367"/>
      <c r="P2023" s="367"/>
      <c r="Q2023" s="367"/>
      <c r="R2023" s="367"/>
      <c r="S2023" s="367"/>
      <c r="T2023" s="367"/>
      <c r="U2023" s="367"/>
    </row>
    <row r="2024">
      <c r="A2024" s="367"/>
      <c r="B2024" s="367"/>
      <c r="C2024" s="367"/>
      <c r="D2024" s="367"/>
      <c r="E2024" s="368"/>
      <c r="F2024" s="368"/>
      <c r="G2024" s="367"/>
      <c r="H2024" s="367"/>
      <c r="I2024" s="367"/>
      <c r="J2024" s="367"/>
      <c r="K2024" s="367"/>
      <c r="L2024" s="367"/>
      <c r="M2024" s="367"/>
      <c r="N2024" s="367"/>
      <c r="O2024" s="367"/>
      <c r="P2024" s="367"/>
      <c r="Q2024" s="367"/>
      <c r="R2024" s="367"/>
      <c r="S2024" s="367"/>
      <c r="T2024" s="367"/>
      <c r="U2024" s="367"/>
    </row>
    <row r="2025">
      <c r="A2025" s="367"/>
      <c r="B2025" s="367"/>
      <c r="C2025" s="367"/>
      <c r="D2025" s="367"/>
      <c r="E2025" s="368"/>
      <c r="F2025" s="368"/>
      <c r="G2025" s="367"/>
      <c r="H2025" s="367"/>
      <c r="I2025" s="367"/>
      <c r="J2025" s="367"/>
      <c r="K2025" s="367"/>
      <c r="L2025" s="367"/>
      <c r="M2025" s="367"/>
      <c r="N2025" s="367"/>
      <c r="O2025" s="367"/>
      <c r="P2025" s="367"/>
      <c r="Q2025" s="367"/>
      <c r="R2025" s="367"/>
      <c r="S2025" s="367"/>
      <c r="T2025" s="367"/>
      <c r="U2025" s="367"/>
    </row>
    <row r="2026">
      <c r="A2026" s="367"/>
      <c r="B2026" s="367"/>
      <c r="C2026" s="367"/>
      <c r="D2026" s="367"/>
      <c r="E2026" s="368"/>
      <c r="F2026" s="368"/>
      <c r="G2026" s="367"/>
      <c r="H2026" s="367"/>
      <c r="I2026" s="367"/>
      <c r="J2026" s="367"/>
      <c r="K2026" s="367"/>
      <c r="L2026" s="367"/>
      <c r="M2026" s="367"/>
      <c r="N2026" s="367"/>
      <c r="O2026" s="367"/>
      <c r="P2026" s="367"/>
      <c r="Q2026" s="367"/>
      <c r="R2026" s="367"/>
      <c r="S2026" s="367"/>
      <c r="T2026" s="367"/>
      <c r="U2026" s="367"/>
    </row>
    <row r="2027">
      <c r="A2027" s="367"/>
      <c r="B2027" s="367"/>
      <c r="C2027" s="367"/>
      <c r="D2027" s="367"/>
      <c r="E2027" s="368"/>
      <c r="F2027" s="368"/>
      <c r="G2027" s="367"/>
      <c r="H2027" s="367"/>
      <c r="I2027" s="367"/>
      <c r="J2027" s="367"/>
      <c r="K2027" s="367"/>
      <c r="L2027" s="367"/>
      <c r="M2027" s="367"/>
      <c r="N2027" s="367"/>
      <c r="O2027" s="367"/>
      <c r="P2027" s="367"/>
      <c r="Q2027" s="367"/>
      <c r="R2027" s="367"/>
      <c r="S2027" s="367"/>
      <c r="T2027" s="367"/>
      <c r="U2027" s="367"/>
    </row>
    <row r="2028">
      <c r="A2028" s="367"/>
      <c r="B2028" s="367"/>
      <c r="C2028" s="367"/>
      <c r="D2028" s="367"/>
      <c r="E2028" s="368"/>
      <c r="F2028" s="368"/>
      <c r="G2028" s="367"/>
      <c r="H2028" s="367"/>
      <c r="I2028" s="367"/>
      <c r="J2028" s="367"/>
      <c r="K2028" s="367"/>
      <c r="L2028" s="367"/>
      <c r="M2028" s="367"/>
      <c r="N2028" s="367"/>
      <c r="O2028" s="367"/>
      <c r="P2028" s="367"/>
      <c r="Q2028" s="367"/>
      <c r="R2028" s="367"/>
      <c r="S2028" s="367"/>
      <c r="T2028" s="367"/>
      <c r="U2028" s="367"/>
    </row>
    <row r="2029">
      <c r="A2029" s="367"/>
      <c r="B2029" s="367"/>
      <c r="C2029" s="367"/>
      <c r="D2029" s="367"/>
      <c r="E2029" s="368"/>
      <c r="F2029" s="368"/>
      <c r="G2029" s="367"/>
      <c r="H2029" s="367"/>
      <c r="I2029" s="367"/>
      <c r="J2029" s="367"/>
      <c r="K2029" s="367"/>
      <c r="L2029" s="367"/>
      <c r="M2029" s="367"/>
      <c r="N2029" s="367"/>
      <c r="O2029" s="367"/>
      <c r="P2029" s="367"/>
      <c r="Q2029" s="367"/>
      <c r="R2029" s="367"/>
      <c r="S2029" s="367"/>
      <c r="T2029" s="367"/>
      <c r="U2029" s="367"/>
    </row>
    <row r="2030">
      <c r="A2030" s="367"/>
      <c r="B2030" s="367"/>
      <c r="C2030" s="367"/>
      <c r="D2030" s="367"/>
      <c r="E2030" s="368"/>
      <c r="F2030" s="368"/>
      <c r="G2030" s="367"/>
      <c r="H2030" s="367"/>
      <c r="I2030" s="367"/>
      <c r="J2030" s="367"/>
      <c r="K2030" s="367"/>
      <c r="L2030" s="367"/>
      <c r="M2030" s="367"/>
      <c r="N2030" s="367"/>
      <c r="O2030" s="367"/>
      <c r="P2030" s="367"/>
      <c r="Q2030" s="367"/>
      <c r="R2030" s="367"/>
      <c r="S2030" s="367"/>
      <c r="T2030" s="367"/>
      <c r="U2030" s="367"/>
    </row>
    <row r="2031">
      <c r="A2031" s="367"/>
      <c r="B2031" s="367"/>
      <c r="C2031" s="367"/>
      <c r="D2031" s="367"/>
      <c r="E2031" s="368"/>
      <c r="F2031" s="368"/>
      <c r="G2031" s="367"/>
      <c r="H2031" s="367"/>
      <c r="I2031" s="367"/>
      <c r="J2031" s="367"/>
      <c r="K2031" s="367"/>
      <c r="L2031" s="367"/>
      <c r="M2031" s="367"/>
      <c r="N2031" s="367"/>
      <c r="O2031" s="367"/>
      <c r="P2031" s="367"/>
      <c r="Q2031" s="367"/>
      <c r="R2031" s="367"/>
      <c r="S2031" s="367"/>
      <c r="T2031" s="367"/>
      <c r="U2031" s="367"/>
    </row>
    <row r="2032">
      <c r="A2032" s="367"/>
      <c r="B2032" s="367"/>
      <c r="C2032" s="367"/>
      <c r="D2032" s="367"/>
      <c r="E2032" s="368"/>
      <c r="F2032" s="368"/>
      <c r="G2032" s="367"/>
      <c r="H2032" s="367"/>
      <c r="I2032" s="367"/>
      <c r="J2032" s="367"/>
      <c r="K2032" s="367"/>
      <c r="L2032" s="367"/>
      <c r="M2032" s="367"/>
      <c r="N2032" s="367"/>
      <c r="O2032" s="367"/>
      <c r="P2032" s="367"/>
      <c r="Q2032" s="367"/>
      <c r="R2032" s="367"/>
      <c r="S2032" s="367"/>
      <c r="T2032" s="367"/>
      <c r="U2032" s="367"/>
    </row>
    <row r="2033">
      <c r="A2033" s="367"/>
      <c r="B2033" s="367"/>
      <c r="C2033" s="367"/>
      <c r="D2033" s="367"/>
      <c r="E2033" s="368"/>
      <c r="F2033" s="368"/>
      <c r="G2033" s="367"/>
      <c r="H2033" s="367"/>
      <c r="I2033" s="367"/>
      <c r="J2033" s="367"/>
      <c r="K2033" s="367"/>
      <c r="L2033" s="367"/>
      <c r="M2033" s="367"/>
      <c r="N2033" s="367"/>
      <c r="O2033" s="367"/>
      <c r="P2033" s="367"/>
      <c r="Q2033" s="367"/>
      <c r="R2033" s="367"/>
      <c r="S2033" s="367"/>
      <c r="T2033" s="367"/>
      <c r="U2033" s="367"/>
    </row>
    <row r="2034">
      <c r="A2034" s="367"/>
      <c r="B2034" s="367"/>
      <c r="C2034" s="367"/>
      <c r="D2034" s="367"/>
      <c r="E2034" s="368"/>
      <c r="F2034" s="368"/>
      <c r="G2034" s="367"/>
      <c r="H2034" s="367"/>
      <c r="I2034" s="367"/>
      <c r="J2034" s="367"/>
      <c r="K2034" s="367"/>
      <c r="L2034" s="367"/>
      <c r="M2034" s="367"/>
      <c r="N2034" s="367"/>
      <c r="O2034" s="367"/>
      <c r="P2034" s="367"/>
      <c r="Q2034" s="367"/>
      <c r="R2034" s="367"/>
      <c r="S2034" s="367"/>
      <c r="T2034" s="367"/>
      <c r="U2034" s="367"/>
    </row>
    <row r="2035">
      <c r="A2035" s="367"/>
      <c r="B2035" s="367"/>
      <c r="C2035" s="367"/>
      <c r="D2035" s="367"/>
      <c r="E2035" s="368"/>
      <c r="F2035" s="368"/>
      <c r="G2035" s="367"/>
      <c r="H2035" s="367"/>
      <c r="I2035" s="367"/>
      <c r="J2035" s="367"/>
      <c r="K2035" s="367"/>
      <c r="L2035" s="367"/>
      <c r="M2035" s="367"/>
      <c r="N2035" s="367"/>
      <c r="O2035" s="367"/>
      <c r="P2035" s="367"/>
      <c r="Q2035" s="367"/>
      <c r="R2035" s="367"/>
      <c r="S2035" s="367"/>
      <c r="T2035" s="367"/>
      <c r="U2035" s="367"/>
    </row>
    <row r="2036">
      <c r="A2036" s="367"/>
      <c r="B2036" s="367"/>
      <c r="C2036" s="367"/>
      <c r="D2036" s="367"/>
      <c r="E2036" s="368"/>
      <c r="F2036" s="368"/>
      <c r="G2036" s="367"/>
      <c r="H2036" s="367"/>
      <c r="I2036" s="367"/>
      <c r="J2036" s="367"/>
      <c r="K2036" s="367"/>
      <c r="L2036" s="367"/>
      <c r="M2036" s="367"/>
      <c r="N2036" s="367"/>
      <c r="O2036" s="367"/>
      <c r="P2036" s="367"/>
      <c r="Q2036" s="367"/>
      <c r="R2036" s="367"/>
      <c r="S2036" s="367"/>
      <c r="T2036" s="367"/>
      <c r="U2036" s="367"/>
    </row>
    <row r="2037">
      <c r="A2037" s="367"/>
      <c r="B2037" s="367"/>
      <c r="C2037" s="367"/>
      <c r="D2037" s="367"/>
      <c r="E2037" s="368"/>
      <c r="F2037" s="368"/>
      <c r="G2037" s="367"/>
      <c r="H2037" s="367"/>
      <c r="I2037" s="367"/>
      <c r="J2037" s="367"/>
      <c r="K2037" s="367"/>
      <c r="L2037" s="367"/>
      <c r="M2037" s="367"/>
      <c r="N2037" s="367"/>
      <c r="O2037" s="367"/>
      <c r="P2037" s="367"/>
      <c r="Q2037" s="367"/>
      <c r="R2037" s="367"/>
      <c r="S2037" s="367"/>
      <c r="T2037" s="367"/>
      <c r="U2037" s="367"/>
    </row>
    <row r="2038">
      <c r="A2038" s="367"/>
      <c r="B2038" s="367"/>
      <c r="C2038" s="367"/>
      <c r="D2038" s="367"/>
      <c r="E2038" s="368"/>
      <c r="F2038" s="368"/>
      <c r="G2038" s="367"/>
      <c r="H2038" s="367"/>
      <c r="I2038" s="367"/>
      <c r="J2038" s="367"/>
      <c r="K2038" s="367"/>
      <c r="L2038" s="367"/>
      <c r="M2038" s="367"/>
      <c r="N2038" s="367"/>
      <c r="O2038" s="367"/>
      <c r="P2038" s="367"/>
      <c r="Q2038" s="367"/>
      <c r="R2038" s="367"/>
      <c r="S2038" s="367"/>
      <c r="T2038" s="367"/>
      <c r="U2038" s="367"/>
    </row>
    <row r="2039">
      <c r="A2039" s="367"/>
      <c r="B2039" s="367"/>
      <c r="C2039" s="367"/>
      <c r="D2039" s="367"/>
      <c r="E2039" s="368"/>
      <c r="F2039" s="368"/>
      <c r="G2039" s="367"/>
      <c r="H2039" s="367"/>
      <c r="I2039" s="367"/>
      <c r="J2039" s="367"/>
      <c r="K2039" s="367"/>
      <c r="L2039" s="367"/>
      <c r="M2039" s="367"/>
      <c r="N2039" s="367"/>
      <c r="O2039" s="367"/>
      <c r="P2039" s="367"/>
      <c r="Q2039" s="367"/>
      <c r="R2039" s="367"/>
      <c r="S2039" s="367"/>
      <c r="T2039" s="367"/>
      <c r="U2039" s="367"/>
    </row>
    <row r="2040">
      <c r="A2040" s="367"/>
      <c r="B2040" s="367"/>
      <c r="C2040" s="367"/>
      <c r="D2040" s="367"/>
      <c r="E2040" s="368"/>
      <c r="F2040" s="368"/>
      <c r="G2040" s="367"/>
      <c r="H2040" s="367"/>
      <c r="I2040" s="367"/>
      <c r="J2040" s="367"/>
      <c r="K2040" s="367"/>
      <c r="L2040" s="367"/>
      <c r="M2040" s="367"/>
      <c r="N2040" s="367"/>
      <c r="O2040" s="367"/>
      <c r="P2040" s="367"/>
      <c r="Q2040" s="367"/>
      <c r="R2040" s="367"/>
      <c r="S2040" s="367"/>
      <c r="T2040" s="367"/>
      <c r="U2040" s="367"/>
    </row>
    <row r="2041">
      <c r="A2041" s="367"/>
      <c r="B2041" s="367"/>
      <c r="C2041" s="367"/>
      <c r="D2041" s="367"/>
      <c r="E2041" s="368"/>
      <c r="F2041" s="368"/>
      <c r="G2041" s="367"/>
      <c r="H2041" s="367"/>
      <c r="I2041" s="367"/>
      <c r="J2041" s="367"/>
      <c r="K2041" s="367"/>
      <c r="L2041" s="367"/>
      <c r="M2041" s="367"/>
      <c r="N2041" s="367"/>
      <c r="O2041" s="367"/>
      <c r="P2041" s="367"/>
      <c r="Q2041" s="367"/>
      <c r="R2041" s="367"/>
      <c r="S2041" s="367"/>
      <c r="T2041" s="367"/>
      <c r="U2041" s="367"/>
    </row>
    <row r="2042">
      <c r="A2042" s="367"/>
      <c r="B2042" s="367"/>
      <c r="C2042" s="367"/>
      <c r="D2042" s="367"/>
      <c r="E2042" s="368"/>
      <c r="F2042" s="368"/>
      <c r="G2042" s="367"/>
      <c r="H2042" s="367"/>
      <c r="I2042" s="367"/>
      <c r="J2042" s="367"/>
      <c r="K2042" s="367"/>
      <c r="L2042" s="367"/>
      <c r="M2042" s="367"/>
      <c r="N2042" s="367"/>
      <c r="O2042" s="367"/>
      <c r="P2042" s="367"/>
      <c r="Q2042" s="367"/>
      <c r="R2042" s="367"/>
      <c r="S2042" s="367"/>
      <c r="T2042" s="367"/>
      <c r="U2042" s="367"/>
    </row>
    <row r="2043">
      <c r="A2043" s="367"/>
      <c r="B2043" s="367"/>
      <c r="C2043" s="367"/>
      <c r="D2043" s="367"/>
      <c r="E2043" s="368"/>
      <c r="F2043" s="368"/>
      <c r="G2043" s="367"/>
      <c r="H2043" s="367"/>
      <c r="I2043" s="367"/>
      <c r="J2043" s="367"/>
      <c r="K2043" s="367"/>
      <c r="L2043" s="367"/>
      <c r="M2043" s="367"/>
      <c r="N2043" s="367"/>
      <c r="O2043" s="367"/>
      <c r="P2043" s="367"/>
      <c r="Q2043" s="367"/>
      <c r="R2043" s="367"/>
      <c r="S2043" s="367"/>
      <c r="T2043" s="367"/>
      <c r="U2043" s="367"/>
    </row>
    <row r="2044">
      <c r="A2044" s="367"/>
      <c r="B2044" s="367"/>
      <c r="C2044" s="367"/>
      <c r="D2044" s="367"/>
      <c r="E2044" s="368"/>
      <c r="F2044" s="368"/>
      <c r="G2044" s="367"/>
      <c r="H2044" s="367"/>
      <c r="I2044" s="367"/>
      <c r="J2044" s="367"/>
      <c r="K2044" s="367"/>
      <c r="L2044" s="367"/>
      <c r="M2044" s="367"/>
      <c r="N2044" s="367"/>
      <c r="O2044" s="367"/>
      <c r="P2044" s="367"/>
      <c r="Q2044" s="367"/>
      <c r="R2044" s="367"/>
      <c r="S2044" s="367"/>
      <c r="T2044" s="367"/>
      <c r="U2044" s="367"/>
    </row>
    <row r="2045">
      <c r="A2045" s="367"/>
      <c r="B2045" s="367"/>
      <c r="C2045" s="367"/>
      <c r="D2045" s="367"/>
      <c r="E2045" s="368"/>
      <c r="F2045" s="368"/>
      <c r="G2045" s="367"/>
      <c r="H2045" s="367"/>
      <c r="I2045" s="367"/>
      <c r="J2045" s="367"/>
      <c r="K2045" s="367"/>
      <c r="L2045" s="367"/>
      <c r="M2045" s="367"/>
      <c r="N2045" s="367"/>
      <c r="O2045" s="367"/>
      <c r="P2045" s="367"/>
      <c r="Q2045" s="367"/>
      <c r="R2045" s="367"/>
      <c r="S2045" s="367"/>
      <c r="T2045" s="367"/>
      <c r="U2045" s="367"/>
    </row>
    <row r="2046">
      <c r="A2046" s="367"/>
      <c r="B2046" s="367"/>
      <c r="C2046" s="367"/>
      <c r="D2046" s="367"/>
      <c r="E2046" s="368"/>
      <c r="F2046" s="368"/>
      <c r="G2046" s="367"/>
      <c r="H2046" s="367"/>
      <c r="I2046" s="367"/>
      <c r="J2046" s="367"/>
      <c r="K2046" s="367"/>
      <c r="L2046" s="367"/>
      <c r="M2046" s="367"/>
      <c r="N2046" s="367"/>
      <c r="O2046" s="367"/>
      <c r="P2046" s="367"/>
      <c r="Q2046" s="367"/>
      <c r="R2046" s="367"/>
      <c r="S2046" s="367"/>
      <c r="T2046" s="367"/>
      <c r="U2046" s="367"/>
    </row>
    <row r="2047">
      <c r="A2047" s="367"/>
      <c r="B2047" s="367"/>
      <c r="C2047" s="367"/>
      <c r="D2047" s="367"/>
      <c r="E2047" s="368"/>
      <c r="F2047" s="368"/>
      <c r="G2047" s="367"/>
      <c r="H2047" s="367"/>
      <c r="I2047" s="367"/>
      <c r="J2047" s="367"/>
      <c r="K2047" s="367"/>
      <c r="L2047" s="367"/>
      <c r="M2047" s="367"/>
      <c r="N2047" s="367"/>
      <c r="O2047" s="367"/>
      <c r="P2047" s="367"/>
      <c r="Q2047" s="367"/>
      <c r="R2047" s="367"/>
      <c r="S2047" s="367"/>
      <c r="T2047" s="367"/>
      <c r="U2047" s="367"/>
    </row>
    <row r="2048">
      <c r="A2048" s="367"/>
      <c r="B2048" s="367"/>
      <c r="C2048" s="367"/>
      <c r="D2048" s="367"/>
      <c r="E2048" s="368"/>
      <c r="F2048" s="368"/>
      <c r="G2048" s="367"/>
      <c r="H2048" s="367"/>
      <c r="I2048" s="367"/>
      <c r="J2048" s="367"/>
      <c r="K2048" s="367"/>
      <c r="L2048" s="367"/>
      <c r="M2048" s="367"/>
      <c r="N2048" s="367"/>
      <c r="O2048" s="367"/>
      <c r="P2048" s="367"/>
      <c r="Q2048" s="367"/>
      <c r="R2048" s="367"/>
      <c r="S2048" s="367"/>
      <c r="T2048" s="367"/>
      <c r="U2048" s="367"/>
    </row>
    <row r="2049">
      <c r="A2049" s="367"/>
      <c r="B2049" s="367"/>
      <c r="C2049" s="367"/>
      <c r="D2049" s="367"/>
      <c r="E2049" s="368"/>
      <c r="F2049" s="368"/>
      <c r="G2049" s="367"/>
      <c r="H2049" s="367"/>
      <c r="I2049" s="367"/>
      <c r="J2049" s="367"/>
      <c r="K2049" s="367"/>
      <c r="L2049" s="367"/>
      <c r="M2049" s="367"/>
      <c r="N2049" s="367"/>
      <c r="O2049" s="367"/>
      <c r="P2049" s="367"/>
      <c r="Q2049" s="367"/>
      <c r="R2049" s="367"/>
      <c r="S2049" s="367"/>
      <c r="T2049" s="367"/>
      <c r="U2049" s="367"/>
    </row>
    <row r="2050">
      <c r="A2050" s="367"/>
      <c r="B2050" s="367"/>
      <c r="C2050" s="367"/>
      <c r="D2050" s="367"/>
      <c r="E2050" s="368"/>
      <c r="F2050" s="368"/>
      <c r="G2050" s="367"/>
      <c r="H2050" s="367"/>
      <c r="I2050" s="367"/>
      <c r="J2050" s="367"/>
      <c r="K2050" s="367"/>
      <c r="L2050" s="367"/>
      <c r="M2050" s="367"/>
      <c r="N2050" s="367"/>
      <c r="O2050" s="367"/>
      <c r="P2050" s="367"/>
      <c r="Q2050" s="367"/>
      <c r="R2050" s="367"/>
      <c r="S2050" s="367"/>
      <c r="T2050" s="367"/>
      <c r="U2050" s="367"/>
    </row>
    <row r="2051">
      <c r="A2051" s="367"/>
      <c r="B2051" s="367"/>
      <c r="C2051" s="367"/>
      <c r="D2051" s="367"/>
      <c r="E2051" s="368"/>
      <c r="F2051" s="368"/>
      <c r="G2051" s="367"/>
      <c r="H2051" s="367"/>
      <c r="I2051" s="367"/>
      <c r="J2051" s="367"/>
      <c r="K2051" s="367"/>
      <c r="L2051" s="367"/>
      <c r="M2051" s="367"/>
      <c r="N2051" s="367"/>
      <c r="O2051" s="367"/>
      <c r="P2051" s="367"/>
      <c r="Q2051" s="367"/>
      <c r="R2051" s="367"/>
      <c r="S2051" s="367"/>
      <c r="T2051" s="367"/>
      <c r="U2051" s="367"/>
    </row>
    <row r="2052">
      <c r="A2052" s="367"/>
      <c r="B2052" s="367"/>
      <c r="C2052" s="367"/>
      <c r="D2052" s="367"/>
      <c r="E2052" s="368"/>
      <c r="F2052" s="368"/>
      <c r="G2052" s="367"/>
      <c r="H2052" s="367"/>
      <c r="I2052" s="367"/>
      <c r="J2052" s="367"/>
      <c r="K2052" s="367"/>
      <c r="L2052" s="367"/>
      <c r="M2052" s="367"/>
      <c r="N2052" s="367"/>
      <c r="O2052" s="367"/>
      <c r="P2052" s="367"/>
      <c r="Q2052" s="367"/>
      <c r="R2052" s="367"/>
      <c r="S2052" s="367"/>
      <c r="T2052" s="367"/>
      <c r="U2052" s="367"/>
    </row>
    <row r="2053">
      <c r="A2053" s="367"/>
      <c r="B2053" s="367"/>
      <c r="C2053" s="367"/>
      <c r="D2053" s="367"/>
      <c r="E2053" s="368"/>
      <c r="F2053" s="368"/>
      <c r="G2053" s="367"/>
      <c r="H2053" s="367"/>
      <c r="I2053" s="367"/>
      <c r="J2053" s="367"/>
      <c r="K2053" s="367"/>
      <c r="L2053" s="367"/>
      <c r="M2053" s="367"/>
      <c r="N2053" s="367"/>
      <c r="O2053" s="367"/>
      <c r="P2053" s="367"/>
      <c r="Q2053" s="367"/>
      <c r="R2053" s="367"/>
      <c r="S2053" s="367"/>
      <c r="T2053" s="367"/>
      <c r="U2053" s="367"/>
    </row>
    <row r="2054">
      <c r="A2054" s="367"/>
      <c r="B2054" s="367"/>
      <c r="C2054" s="367"/>
      <c r="D2054" s="367"/>
      <c r="E2054" s="368"/>
      <c r="F2054" s="368"/>
      <c r="G2054" s="367"/>
      <c r="H2054" s="367"/>
      <c r="I2054" s="367"/>
      <c r="J2054" s="367"/>
      <c r="K2054" s="367"/>
      <c r="L2054" s="367"/>
      <c r="M2054" s="367"/>
      <c r="N2054" s="367"/>
      <c r="O2054" s="367"/>
      <c r="P2054" s="367"/>
      <c r="Q2054" s="367"/>
      <c r="R2054" s="367"/>
      <c r="S2054" s="367"/>
      <c r="T2054" s="367"/>
      <c r="U2054" s="367"/>
    </row>
    <row r="2055">
      <c r="A2055" s="367"/>
      <c r="B2055" s="367"/>
      <c r="C2055" s="367"/>
      <c r="D2055" s="367"/>
      <c r="E2055" s="368"/>
      <c r="F2055" s="368"/>
      <c r="G2055" s="367"/>
      <c r="H2055" s="367"/>
      <c r="I2055" s="367"/>
      <c r="J2055" s="367"/>
      <c r="K2055" s="367"/>
      <c r="L2055" s="367"/>
      <c r="M2055" s="367"/>
      <c r="N2055" s="367"/>
      <c r="O2055" s="367"/>
      <c r="P2055" s="367"/>
      <c r="Q2055" s="367"/>
      <c r="R2055" s="367"/>
      <c r="S2055" s="367"/>
      <c r="T2055" s="367"/>
      <c r="U2055" s="367"/>
    </row>
    <row r="2056">
      <c r="A2056" s="367"/>
      <c r="B2056" s="367"/>
      <c r="C2056" s="367"/>
      <c r="D2056" s="367"/>
      <c r="E2056" s="368"/>
      <c r="F2056" s="368"/>
      <c r="G2056" s="367"/>
      <c r="H2056" s="367"/>
      <c r="I2056" s="367"/>
      <c r="J2056" s="367"/>
      <c r="K2056" s="367"/>
      <c r="L2056" s="367"/>
      <c r="M2056" s="367"/>
      <c r="N2056" s="367"/>
      <c r="O2056" s="367"/>
      <c r="P2056" s="367"/>
      <c r="Q2056" s="367"/>
      <c r="R2056" s="367"/>
      <c r="S2056" s="367"/>
      <c r="T2056" s="367"/>
      <c r="U2056" s="367"/>
    </row>
    <row r="2057">
      <c r="A2057" s="367"/>
      <c r="B2057" s="367"/>
      <c r="C2057" s="367"/>
      <c r="D2057" s="367"/>
      <c r="E2057" s="368"/>
      <c r="F2057" s="368"/>
      <c r="G2057" s="367"/>
      <c r="H2057" s="367"/>
      <c r="I2057" s="367"/>
      <c r="J2057" s="367"/>
      <c r="K2057" s="367"/>
      <c r="L2057" s="367"/>
      <c r="M2057" s="367"/>
      <c r="N2057" s="367"/>
      <c r="O2057" s="367"/>
      <c r="P2057" s="367"/>
      <c r="Q2057" s="367"/>
      <c r="R2057" s="367"/>
      <c r="S2057" s="367"/>
      <c r="T2057" s="367"/>
      <c r="U2057" s="367"/>
    </row>
    <row r="2058">
      <c r="A2058" s="367"/>
      <c r="B2058" s="367"/>
      <c r="C2058" s="367"/>
      <c r="D2058" s="367"/>
      <c r="E2058" s="368"/>
      <c r="F2058" s="368"/>
      <c r="G2058" s="367"/>
      <c r="H2058" s="367"/>
      <c r="I2058" s="367"/>
      <c r="J2058" s="367"/>
      <c r="K2058" s="367"/>
      <c r="L2058" s="367"/>
      <c r="M2058" s="367"/>
      <c r="N2058" s="367"/>
      <c r="O2058" s="367"/>
      <c r="P2058" s="367"/>
      <c r="Q2058" s="367"/>
      <c r="R2058" s="367"/>
      <c r="S2058" s="367"/>
      <c r="T2058" s="367"/>
      <c r="U2058" s="367"/>
    </row>
    <row r="2059">
      <c r="A2059" s="367"/>
      <c r="B2059" s="367"/>
      <c r="C2059" s="367"/>
      <c r="D2059" s="367"/>
      <c r="E2059" s="368"/>
      <c r="F2059" s="368"/>
      <c r="G2059" s="367"/>
      <c r="H2059" s="367"/>
      <c r="I2059" s="367"/>
      <c r="J2059" s="367"/>
      <c r="K2059" s="367"/>
      <c r="L2059" s="367"/>
      <c r="M2059" s="367"/>
      <c r="N2059" s="367"/>
      <c r="O2059" s="367"/>
      <c r="P2059" s="367"/>
      <c r="Q2059" s="367"/>
      <c r="R2059" s="367"/>
      <c r="S2059" s="367"/>
      <c r="T2059" s="367"/>
      <c r="U2059" s="367"/>
    </row>
    <row r="2060">
      <c r="A2060" s="367"/>
      <c r="B2060" s="367"/>
      <c r="C2060" s="367"/>
      <c r="D2060" s="367"/>
      <c r="E2060" s="368"/>
      <c r="F2060" s="368"/>
      <c r="G2060" s="367"/>
      <c r="H2060" s="367"/>
      <c r="I2060" s="367"/>
      <c r="J2060" s="367"/>
      <c r="K2060" s="367"/>
      <c r="L2060" s="367"/>
      <c r="M2060" s="367"/>
      <c r="N2060" s="367"/>
      <c r="O2060" s="367"/>
      <c r="P2060" s="367"/>
      <c r="Q2060" s="367"/>
      <c r="R2060" s="367"/>
      <c r="S2060" s="367"/>
      <c r="T2060" s="367"/>
      <c r="U2060" s="367"/>
    </row>
    <row r="2061">
      <c r="A2061" s="367"/>
      <c r="B2061" s="367"/>
      <c r="C2061" s="367"/>
      <c r="D2061" s="367"/>
      <c r="E2061" s="368"/>
      <c r="F2061" s="368"/>
      <c r="G2061" s="367"/>
      <c r="H2061" s="367"/>
      <c r="I2061" s="367"/>
      <c r="J2061" s="367"/>
      <c r="K2061" s="367"/>
      <c r="L2061" s="367"/>
      <c r="M2061" s="367"/>
      <c r="N2061" s="367"/>
      <c r="O2061" s="367"/>
      <c r="P2061" s="367"/>
      <c r="Q2061" s="367"/>
      <c r="R2061" s="367"/>
      <c r="S2061" s="367"/>
      <c r="T2061" s="367"/>
      <c r="U2061" s="367"/>
    </row>
    <row r="2062">
      <c r="A2062" s="367"/>
      <c r="B2062" s="367"/>
      <c r="C2062" s="367"/>
      <c r="D2062" s="367"/>
      <c r="E2062" s="368"/>
      <c r="F2062" s="368"/>
      <c r="G2062" s="367"/>
      <c r="H2062" s="367"/>
      <c r="I2062" s="367"/>
      <c r="J2062" s="367"/>
      <c r="K2062" s="367"/>
      <c r="L2062" s="367"/>
      <c r="M2062" s="367"/>
      <c r="N2062" s="367"/>
      <c r="O2062" s="367"/>
      <c r="P2062" s="367"/>
      <c r="Q2062" s="367"/>
      <c r="R2062" s="367"/>
      <c r="S2062" s="367"/>
      <c r="T2062" s="367"/>
      <c r="U2062" s="367"/>
    </row>
    <row r="2063">
      <c r="A2063" s="367"/>
      <c r="B2063" s="367"/>
      <c r="C2063" s="367"/>
      <c r="D2063" s="367"/>
      <c r="E2063" s="368"/>
      <c r="F2063" s="368"/>
      <c r="G2063" s="367"/>
      <c r="H2063" s="367"/>
      <c r="I2063" s="367"/>
      <c r="J2063" s="367"/>
      <c r="K2063" s="367"/>
      <c r="L2063" s="367"/>
      <c r="M2063" s="367"/>
      <c r="N2063" s="367"/>
      <c r="O2063" s="367"/>
      <c r="P2063" s="367"/>
      <c r="Q2063" s="367"/>
      <c r="R2063" s="367"/>
      <c r="S2063" s="367"/>
      <c r="T2063" s="367"/>
      <c r="U2063" s="367"/>
    </row>
    <row r="2064">
      <c r="A2064" s="367"/>
      <c r="B2064" s="367"/>
      <c r="C2064" s="367"/>
      <c r="D2064" s="367"/>
      <c r="E2064" s="368"/>
      <c r="F2064" s="368"/>
      <c r="G2064" s="367"/>
      <c r="H2064" s="367"/>
      <c r="I2064" s="367"/>
      <c r="J2064" s="367"/>
      <c r="K2064" s="367"/>
      <c r="L2064" s="367"/>
      <c r="M2064" s="367"/>
      <c r="N2064" s="367"/>
      <c r="O2064" s="367"/>
      <c r="P2064" s="367"/>
      <c r="Q2064" s="367"/>
      <c r="R2064" s="367"/>
      <c r="S2064" s="367"/>
      <c r="T2064" s="367"/>
      <c r="U2064" s="367"/>
    </row>
    <row r="2065">
      <c r="A2065" s="367"/>
      <c r="B2065" s="367"/>
      <c r="C2065" s="367"/>
      <c r="D2065" s="367"/>
      <c r="E2065" s="368"/>
      <c r="F2065" s="368"/>
      <c r="G2065" s="367"/>
      <c r="H2065" s="367"/>
      <c r="I2065" s="367"/>
      <c r="J2065" s="367"/>
      <c r="K2065" s="367"/>
      <c r="L2065" s="367"/>
      <c r="M2065" s="367"/>
      <c r="N2065" s="367"/>
      <c r="O2065" s="367"/>
      <c r="P2065" s="367"/>
      <c r="Q2065" s="367"/>
      <c r="R2065" s="367"/>
      <c r="S2065" s="367"/>
      <c r="T2065" s="367"/>
      <c r="U2065" s="367"/>
    </row>
    <row r="2066">
      <c r="A2066" s="367"/>
      <c r="B2066" s="367"/>
      <c r="C2066" s="367"/>
      <c r="D2066" s="367"/>
      <c r="E2066" s="368"/>
      <c r="F2066" s="368"/>
      <c r="G2066" s="367"/>
      <c r="H2066" s="367"/>
      <c r="I2066" s="367"/>
      <c r="J2066" s="367"/>
      <c r="K2066" s="367"/>
      <c r="L2066" s="367"/>
      <c r="M2066" s="367"/>
      <c r="N2066" s="367"/>
      <c r="O2066" s="367"/>
      <c r="P2066" s="367"/>
      <c r="Q2066" s="367"/>
      <c r="R2066" s="367"/>
      <c r="S2066" s="367"/>
      <c r="T2066" s="367"/>
      <c r="U2066" s="367"/>
    </row>
    <row r="2067">
      <c r="A2067" s="367"/>
      <c r="B2067" s="367"/>
      <c r="C2067" s="367"/>
      <c r="D2067" s="367"/>
      <c r="E2067" s="368"/>
      <c r="F2067" s="368"/>
      <c r="G2067" s="367"/>
      <c r="H2067" s="367"/>
      <c r="I2067" s="367"/>
      <c r="J2067" s="367"/>
      <c r="K2067" s="367"/>
      <c r="L2067" s="367"/>
      <c r="M2067" s="367"/>
      <c r="N2067" s="367"/>
      <c r="O2067" s="367"/>
      <c r="P2067" s="367"/>
      <c r="Q2067" s="367"/>
      <c r="R2067" s="367"/>
      <c r="S2067" s="367"/>
      <c r="T2067" s="367"/>
      <c r="U2067" s="367"/>
    </row>
    <row r="2068">
      <c r="A2068" s="367"/>
      <c r="B2068" s="367"/>
      <c r="C2068" s="367"/>
      <c r="D2068" s="367"/>
      <c r="E2068" s="368"/>
      <c r="F2068" s="368"/>
      <c r="G2068" s="367"/>
      <c r="H2068" s="367"/>
      <c r="I2068" s="367"/>
      <c r="J2068" s="367"/>
      <c r="K2068" s="367"/>
      <c r="L2068" s="367"/>
      <c r="M2068" s="367"/>
      <c r="N2068" s="367"/>
      <c r="O2068" s="367"/>
      <c r="P2068" s="367"/>
      <c r="Q2068" s="367"/>
      <c r="R2068" s="367"/>
      <c r="S2068" s="367"/>
      <c r="T2068" s="367"/>
      <c r="U2068" s="367"/>
    </row>
    <row r="2069">
      <c r="A2069" s="367"/>
      <c r="B2069" s="367"/>
      <c r="C2069" s="367"/>
      <c r="D2069" s="367"/>
      <c r="E2069" s="368"/>
      <c r="F2069" s="368"/>
      <c r="G2069" s="367"/>
      <c r="H2069" s="367"/>
      <c r="I2069" s="367"/>
      <c r="J2069" s="367"/>
      <c r="K2069" s="367"/>
      <c r="L2069" s="367"/>
      <c r="M2069" s="367"/>
      <c r="N2069" s="367"/>
      <c r="O2069" s="367"/>
      <c r="P2069" s="367"/>
      <c r="Q2069" s="367"/>
      <c r="R2069" s="367"/>
      <c r="S2069" s="367"/>
      <c r="T2069" s="367"/>
      <c r="U2069" s="367"/>
    </row>
    <row r="2070">
      <c r="A2070" s="367"/>
      <c r="B2070" s="367"/>
      <c r="C2070" s="367"/>
      <c r="D2070" s="367"/>
      <c r="E2070" s="368"/>
      <c r="F2070" s="368"/>
      <c r="G2070" s="367"/>
      <c r="H2070" s="367"/>
      <c r="I2070" s="367"/>
      <c r="J2070" s="367"/>
      <c r="K2070" s="367"/>
      <c r="L2070" s="367"/>
      <c r="M2070" s="367"/>
      <c r="N2070" s="367"/>
      <c r="O2070" s="367"/>
      <c r="P2070" s="367"/>
      <c r="Q2070" s="367"/>
      <c r="R2070" s="367"/>
      <c r="S2070" s="367"/>
      <c r="T2070" s="367"/>
      <c r="U2070" s="367"/>
    </row>
    <row r="2071">
      <c r="A2071" s="367"/>
      <c r="B2071" s="367"/>
      <c r="C2071" s="367"/>
      <c r="D2071" s="367"/>
      <c r="E2071" s="368"/>
      <c r="F2071" s="368"/>
      <c r="G2071" s="367"/>
      <c r="H2071" s="367"/>
      <c r="I2071" s="367"/>
      <c r="J2071" s="367"/>
      <c r="K2071" s="367"/>
      <c r="L2071" s="367"/>
      <c r="M2071" s="367"/>
      <c r="N2071" s="367"/>
      <c r="O2071" s="367"/>
      <c r="P2071" s="367"/>
      <c r="Q2071" s="367"/>
      <c r="R2071" s="367"/>
      <c r="S2071" s="367"/>
      <c r="T2071" s="367"/>
      <c r="U2071" s="367"/>
    </row>
    <row r="2072">
      <c r="A2072" s="367"/>
      <c r="B2072" s="367"/>
      <c r="C2072" s="367"/>
      <c r="D2072" s="367"/>
      <c r="E2072" s="368"/>
      <c r="F2072" s="368"/>
      <c r="G2072" s="367"/>
      <c r="H2072" s="367"/>
      <c r="I2072" s="367"/>
      <c r="J2072" s="367"/>
      <c r="K2072" s="367"/>
      <c r="L2072" s="367"/>
      <c r="M2072" s="367"/>
      <c r="N2072" s="367"/>
      <c r="O2072" s="367"/>
      <c r="P2072" s="367"/>
      <c r="Q2072" s="367"/>
      <c r="R2072" s="367"/>
      <c r="S2072" s="367"/>
      <c r="T2072" s="367"/>
      <c r="U2072" s="367"/>
    </row>
    <row r="2073">
      <c r="A2073" s="367"/>
      <c r="B2073" s="367"/>
      <c r="C2073" s="367"/>
      <c r="D2073" s="367"/>
      <c r="E2073" s="368"/>
      <c r="F2073" s="368"/>
      <c r="G2073" s="367"/>
      <c r="H2073" s="367"/>
      <c r="I2073" s="367"/>
      <c r="J2073" s="367"/>
      <c r="K2073" s="367"/>
      <c r="L2073" s="367"/>
      <c r="M2073" s="367"/>
      <c r="N2073" s="367"/>
      <c r="O2073" s="367"/>
      <c r="P2073" s="367"/>
      <c r="Q2073" s="367"/>
      <c r="R2073" s="367"/>
      <c r="S2073" s="367"/>
      <c r="T2073" s="367"/>
      <c r="U2073" s="367"/>
    </row>
    <row r="2074">
      <c r="A2074" s="367"/>
      <c r="B2074" s="367"/>
      <c r="C2074" s="367"/>
      <c r="D2074" s="367"/>
      <c r="E2074" s="368"/>
      <c r="F2074" s="368"/>
      <c r="G2074" s="367"/>
      <c r="H2074" s="367"/>
      <c r="I2074" s="367"/>
      <c r="J2074" s="367"/>
      <c r="K2074" s="367"/>
      <c r="L2074" s="367"/>
      <c r="M2074" s="367"/>
      <c r="N2074" s="367"/>
      <c r="O2074" s="367"/>
      <c r="P2074" s="367"/>
      <c r="Q2074" s="367"/>
      <c r="R2074" s="367"/>
      <c r="S2074" s="367"/>
      <c r="T2074" s="367"/>
      <c r="U2074" s="367"/>
    </row>
    <row r="2075">
      <c r="A2075" s="367"/>
      <c r="B2075" s="367"/>
      <c r="C2075" s="367"/>
      <c r="D2075" s="367"/>
      <c r="E2075" s="368"/>
      <c r="F2075" s="368"/>
      <c r="G2075" s="367"/>
      <c r="H2075" s="367"/>
      <c r="I2075" s="367"/>
      <c r="J2075" s="367"/>
      <c r="K2075" s="367"/>
      <c r="L2075" s="367"/>
      <c r="M2075" s="367"/>
      <c r="N2075" s="367"/>
      <c r="O2075" s="367"/>
      <c r="P2075" s="367"/>
      <c r="Q2075" s="367"/>
      <c r="R2075" s="367"/>
      <c r="S2075" s="367"/>
      <c r="T2075" s="367"/>
      <c r="U2075" s="367"/>
    </row>
    <row r="2076">
      <c r="A2076" s="367"/>
      <c r="B2076" s="367"/>
      <c r="C2076" s="367"/>
      <c r="D2076" s="367"/>
      <c r="E2076" s="368"/>
      <c r="F2076" s="368"/>
      <c r="G2076" s="367"/>
      <c r="H2076" s="367"/>
      <c r="I2076" s="367"/>
      <c r="J2076" s="367"/>
      <c r="K2076" s="367"/>
      <c r="L2076" s="367"/>
      <c r="M2076" s="367"/>
      <c r="N2076" s="367"/>
      <c r="O2076" s="367"/>
      <c r="P2076" s="367"/>
      <c r="Q2076" s="367"/>
      <c r="R2076" s="367"/>
      <c r="S2076" s="367"/>
      <c r="T2076" s="367"/>
      <c r="U2076" s="367"/>
    </row>
    <row r="2077">
      <c r="A2077" s="367"/>
      <c r="B2077" s="367"/>
      <c r="C2077" s="367"/>
      <c r="D2077" s="367"/>
      <c r="E2077" s="368"/>
      <c r="F2077" s="368"/>
      <c r="G2077" s="367"/>
      <c r="H2077" s="367"/>
      <c r="I2077" s="367"/>
      <c r="J2077" s="367"/>
      <c r="K2077" s="367"/>
      <c r="L2077" s="367"/>
      <c r="M2077" s="367"/>
      <c r="N2077" s="367"/>
      <c r="O2077" s="367"/>
      <c r="P2077" s="367"/>
      <c r="Q2077" s="367"/>
      <c r="R2077" s="367"/>
      <c r="S2077" s="367"/>
      <c r="T2077" s="367"/>
      <c r="U2077" s="367"/>
    </row>
    <row r="2078">
      <c r="A2078" s="367"/>
      <c r="B2078" s="367"/>
      <c r="C2078" s="367"/>
      <c r="D2078" s="367"/>
      <c r="E2078" s="368"/>
      <c r="F2078" s="368"/>
      <c r="G2078" s="367"/>
      <c r="H2078" s="367"/>
      <c r="I2078" s="367"/>
      <c r="J2078" s="367"/>
      <c r="K2078" s="367"/>
      <c r="L2078" s="367"/>
      <c r="M2078" s="367"/>
      <c r="N2078" s="367"/>
      <c r="O2078" s="367"/>
      <c r="P2078" s="367"/>
      <c r="Q2078" s="367"/>
      <c r="R2078" s="367"/>
      <c r="S2078" s="367"/>
      <c r="T2078" s="367"/>
      <c r="U2078" s="367"/>
    </row>
    <row r="2079">
      <c r="A2079" s="367"/>
      <c r="B2079" s="367"/>
      <c r="C2079" s="367"/>
      <c r="D2079" s="367"/>
      <c r="E2079" s="368"/>
      <c r="F2079" s="368"/>
      <c r="G2079" s="367"/>
      <c r="H2079" s="367"/>
      <c r="I2079" s="367"/>
      <c r="J2079" s="367"/>
      <c r="K2079" s="367"/>
      <c r="L2079" s="367"/>
      <c r="M2079" s="367"/>
      <c r="N2079" s="367"/>
      <c r="O2079" s="367"/>
      <c r="P2079" s="367"/>
      <c r="Q2079" s="367"/>
      <c r="R2079" s="367"/>
      <c r="S2079" s="367"/>
      <c r="T2079" s="367"/>
      <c r="U2079" s="367"/>
    </row>
    <row r="2080">
      <c r="A2080" s="367"/>
      <c r="B2080" s="367"/>
      <c r="C2080" s="367"/>
      <c r="D2080" s="367"/>
      <c r="E2080" s="368"/>
      <c r="F2080" s="368"/>
      <c r="G2080" s="367"/>
      <c r="H2080" s="367"/>
      <c r="I2080" s="367"/>
      <c r="J2080" s="367"/>
      <c r="K2080" s="367"/>
      <c r="L2080" s="367"/>
      <c r="M2080" s="367"/>
      <c r="N2080" s="367"/>
      <c r="O2080" s="367"/>
      <c r="P2080" s="367"/>
      <c r="Q2080" s="367"/>
      <c r="R2080" s="367"/>
      <c r="S2080" s="367"/>
      <c r="T2080" s="367"/>
      <c r="U2080" s="367"/>
    </row>
    <row r="2081">
      <c r="A2081" s="367"/>
      <c r="B2081" s="367"/>
      <c r="C2081" s="367"/>
      <c r="D2081" s="367"/>
      <c r="E2081" s="368"/>
      <c r="F2081" s="368"/>
      <c r="G2081" s="367"/>
      <c r="H2081" s="367"/>
      <c r="I2081" s="367"/>
      <c r="J2081" s="367"/>
      <c r="K2081" s="367"/>
      <c r="L2081" s="367"/>
      <c r="M2081" s="367"/>
      <c r="N2081" s="367"/>
      <c r="O2081" s="367"/>
      <c r="P2081" s="367"/>
      <c r="Q2081" s="367"/>
      <c r="R2081" s="367"/>
      <c r="S2081" s="367"/>
      <c r="T2081" s="367"/>
      <c r="U2081" s="367"/>
    </row>
    <row r="2082">
      <c r="A2082" s="367"/>
      <c r="B2082" s="367"/>
      <c r="C2082" s="367"/>
      <c r="D2082" s="367"/>
      <c r="E2082" s="368"/>
      <c r="F2082" s="368"/>
      <c r="G2082" s="367"/>
      <c r="H2082" s="367"/>
      <c r="I2082" s="367"/>
      <c r="J2082" s="367"/>
      <c r="K2082" s="367"/>
      <c r="L2082" s="367"/>
      <c r="M2082" s="367"/>
      <c r="N2082" s="367"/>
      <c r="O2082" s="367"/>
      <c r="P2082" s="367"/>
      <c r="Q2082" s="367"/>
      <c r="R2082" s="367"/>
      <c r="S2082" s="367"/>
      <c r="T2082" s="367"/>
      <c r="U2082" s="367"/>
    </row>
    <row r="2083">
      <c r="A2083" s="367"/>
      <c r="B2083" s="367"/>
      <c r="C2083" s="367"/>
      <c r="D2083" s="367"/>
      <c r="E2083" s="368"/>
      <c r="F2083" s="368"/>
      <c r="G2083" s="367"/>
      <c r="H2083" s="367"/>
      <c r="I2083" s="367"/>
      <c r="J2083" s="367"/>
      <c r="K2083" s="367"/>
      <c r="L2083" s="367"/>
      <c r="M2083" s="367"/>
      <c r="N2083" s="367"/>
      <c r="O2083" s="367"/>
      <c r="P2083" s="367"/>
      <c r="Q2083" s="367"/>
      <c r="R2083" s="367"/>
      <c r="S2083" s="367"/>
      <c r="T2083" s="367"/>
      <c r="U2083" s="367"/>
    </row>
    <row r="2084">
      <c r="A2084" s="367"/>
      <c r="B2084" s="367"/>
      <c r="C2084" s="367"/>
      <c r="D2084" s="367"/>
      <c r="E2084" s="368"/>
      <c r="F2084" s="368"/>
      <c r="G2084" s="367"/>
      <c r="H2084" s="367"/>
      <c r="I2084" s="367"/>
      <c r="J2084" s="367"/>
      <c r="K2084" s="367"/>
      <c r="L2084" s="367"/>
      <c r="M2084" s="367"/>
      <c r="N2084" s="367"/>
      <c r="O2084" s="367"/>
      <c r="P2084" s="367"/>
      <c r="Q2084" s="367"/>
      <c r="R2084" s="367"/>
      <c r="S2084" s="367"/>
      <c r="T2084" s="367"/>
      <c r="U2084" s="367"/>
    </row>
    <row r="2085">
      <c r="A2085" s="367"/>
      <c r="B2085" s="367"/>
      <c r="C2085" s="367"/>
      <c r="D2085" s="367"/>
      <c r="E2085" s="368"/>
      <c r="F2085" s="368"/>
      <c r="G2085" s="367"/>
      <c r="H2085" s="367"/>
      <c r="I2085" s="367"/>
      <c r="J2085" s="367"/>
      <c r="K2085" s="367"/>
      <c r="L2085" s="367"/>
      <c r="M2085" s="367"/>
      <c r="N2085" s="367"/>
      <c r="O2085" s="367"/>
      <c r="P2085" s="367"/>
      <c r="Q2085" s="367"/>
      <c r="R2085" s="367"/>
      <c r="S2085" s="367"/>
      <c r="T2085" s="367"/>
      <c r="U2085" s="367"/>
    </row>
    <row r="2086">
      <c r="A2086" s="367"/>
      <c r="B2086" s="367"/>
      <c r="C2086" s="367"/>
      <c r="D2086" s="367"/>
      <c r="E2086" s="368"/>
      <c r="F2086" s="368"/>
      <c r="G2086" s="367"/>
      <c r="H2086" s="367"/>
      <c r="I2086" s="367"/>
      <c r="J2086" s="367"/>
      <c r="K2086" s="367"/>
      <c r="L2086" s="367"/>
      <c r="M2086" s="367"/>
      <c r="N2086" s="367"/>
      <c r="O2086" s="367"/>
      <c r="P2086" s="367"/>
      <c r="Q2086" s="367"/>
      <c r="R2086" s="367"/>
      <c r="S2086" s="367"/>
      <c r="T2086" s="367"/>
      <c r="U2086" s="367"/>
    </row>
    <row r="2087">
      <c r="A2087" s="367"/>
      <c r="B2087" s="367"/>
      <c r="C2087" s="367"/>
      <c r="D2087" s="367"/>
      <c r="E2087" s="368"/>
      <c r="F2087" s="368"/>
      <c r="G2087" s="367"/>
      <c r="H2087" s="367"/>
      <c r="I2087" s="367"/>
      <c r="J2087" s="367"/>
      <c r="K2087" s="367"/>
      <c r="L2087" s="367"/>
      <c r="M2087" s="367"/>
      <c r="N2087" s="367"/>
      <c r="O2087" s="367"/>
      <c r="P2087" s="367"/>
      <c r="Q2087" s="367"/>
      <c r="R2087" s="367"/>
      <c r="S2087" s="367"/>
      <c r="T2087" s="367"/>
      <c r="U2087" s="367"/>
    </row>
    <row r="2088">
      <c r="A2088" s="367"/>
      <c r="B2088" s="367"/>
      <c r="C2088" s="367"/>
      <c r="D2088" s="367"/>
      <c r="E2088" s="368"/>
      <c r="F2088" s="368"/>
      <c r="G2088" s="367"/>
      <c r="H2088" s="367"/>
      <c r="I2088" s="367"/>
      <c r="J2088" s="367"/>
      <c r="K2088" s="367"/>
      <c r="L2088" s="367"/>
      <c r="M2088" s="367"/>
      <c r="N2088" s="367"/>
      <c r="O2088" s="367"/>
      <c r="P2088" s="367"/>
      <c r="Q2088" s="367"/>
      <c r="R2088" s="367"/>
      <c r="S2088" s="367"/>
      <c r="T2088" s="367"/>
      <c r="U2088" s="367"/>
    </row>
    <row r="2089">
      <c r="A2089" s="367"/>
      <c r="B2089" s="367"/>
      <c r="C2089" s="367"/>
      <c r="D2089" s="367"/>
      <c r="E2089" s="368"/>
      <c r="F2089" s="368"/>
      <c r="G2089" s="367"/>
      <c r="H2089" s="367"/>
      <c r="I2089" s="367"/>
      <c r="J2089" s="367"/>
      <c r="K2089" s="367"/>
      <c r="L2089" s="367"/>
      <c r="M2089" s="367"/>
      <c r="N2089" s="367"/>
      <c r="O2089" s="367"/>
      <c r="P2089" s="367"/>
      <c r="Q2089" s="367"/>
      <c r="R2089" s="367"/>
      <c r="S2089" s="367"/>
      <c r="T2089" s="367"/>
      <c r="U2089" s="367"/>
    </row>
    <row r="2090">
      <c r="A2090" s="367"/>
      <c r="B2090" s="367"/>
      <c r="C2090" s="367"/>
      <c r="D2090" s="367"/>
      <c r="E2090" s="368"/>
      <c r="F2090" s="368"/>
      <c r="G2090" s="367"/>
      <c r="H2090" s="367"/>
      <c r="I2090" s="367"/>
      <c r="J2090" s="367"/>
      <c r="K2090" s="367"/>
      <c r="L2090" s="367"/>
      <c r="M2090" s="367"/>
      <c r="N2090" s="367"/>
      <c r="O2090" s="367"/>
      <c r="P2090" s="367"/>
      <c r="Q2090" s="367"/>
      <c r="R2090" s="367"/>
      <c r="S2090" s="367"/>
      <c r="T2090" s="367"/>
      <c r="U2090" s="367"/>
    </row>
    <row r="2091">
      <c r="A2091" s="367"/>
      <c r="B2091" s="367"/>
      <c r="C2091" s="367"/>
      <c r="D2091" s="367"/>
      <c r="E2091" s="368"/>
      <c r="F2091" s="368"/>
      <c r="G2091" s="367"/>
      <c r="H2091" s="367"/>
      <c r="I2091" s="367"/>
      <c r="J2091" s="367"/>
      <c r="K2091" s="367"/>
      <c r="L2091" s="367"/>
      <c r="M2091" s="367"/>
      <c r="N2091" s="367"/>
      <c r="O2091" s="367"/>
      <c r="P2091" s="367"/>
      <c r="Q2091" s="367"/>
      <c r="R2091" s="367"/>
      <c r="S2091" s="367"/>
      <c r="T2091" s="367"/>
      <c r="U2091" s="367"/>
    </row>
    <row r="2092">
      <c r="A2092" s="367"/>
      <c r="B2092" s="367"/>
      <c r="C2092" s="367"/>
      <c r="D2092" s="367"/>
      <c r="E2092" s="368"/>
      <c r="F2092" s="368"/>
      <c r="G2092" s="367"/>
      <c r="H2092" s="367"/>
      <c r="I2092" s="367"/>
      <c r="J2092" s="367"/>
      <c r="K2092" s="367"/>
      <c r="L2092" s="367"/>
      <c r="M2092" s="367"/>
      <c r="N2092" s="367"/>
      <c r="O2092" s="367"/>
      <c r="P2092" s="367"/>
      <c r="Q2092" s="367"/>
      <c r="R2092" s="367"/>
      <c r="S2092" s="367"/>
      <c r="T2092" s="367"/>
      <c r="U2092" s="367"/>
    </row>
    <row r="2093">
      <c r="A2093" s="367"/>
      <c r="B2093" s="367"/>
      <c r="C2093" s="367"/>
      <c r="D2093" s="367"/>
      <c r="E2093" s="368"/>
      <c r="F2093" s="368"/>
      <c r="G2093" s="367"/>
      <c r="H2093" s="367"/>
      <c r="I2093" s="367"/>
      <c r="J2093" s="367"/>
      <c r="K2093" s="367"/>
      <c r="L2093" s="367"/>
      <c r="M2093" s="367"/>
      <c r="N2093" s="367"/>
      <c r="O2093" s="367"/>
      <c r="P2093" s="367"/>
      <c r="Q2093" s="367"/>
      <c r="R2093" s="367"/>
      <c r="S2093" s="367"/>
      <c r="T2093" s="367"/>
      <c r="U2093" s="367"/>
    </row>
    <row r="2094">
      <c r="A2094" s="367"/>
      <c r="B2094" s="367"/>
      <c r="C2094" s="367"/>
      <c r="D2094" s="367"/>
      <c r="E2094" s="368"/>
      <c r="F2094" s="368"/>
      <c r="G2094" s="367"/>
      <c r="H2094" s="367"/>
      <c r="I2094" s="367"/>
      <c r="J2094" s="367"/>
      <c r="K2094" s="367"/>
      <c r="L2094" s="367"/>
      <c r="M2094" s="367"/>
      <c r="N2094" s="367"/>
      <c r="O2094" s="367"/>
      <c r="P2094" s="367"/>
      <c r="Q2094" s="367"/>
      <c r="R2094" s="367"/>
      <c r="S2094" s="367"/>
      <c r="T2094" s="367"/>
      <c r="U2094" s="367"/>
    </row>
    <row r="2095">
      <c r="A2095" s="367"/>
      <c r="B2095" s="367"/>
      <c r="C2095" s="367"/>
      <c r="D2095" s="367"/>
      <c r="E2095" s="368"/>
      <c r="F2095" s="368"/>
      <c r="G2095" s="367"/>
      <c r="H2095" s="367"/>
      <c r="I2095" s="367"/>
      <c r="J2095" s="367"/>
      <c r="K2095" s="367"/>
      <c r="L2095" s="367"/>
      <c r="M2095" s="367"/>
      <c r="N2095" s="367"/>
      <c r="O2095" s="367"/>
      <c r="P2095" s="367"/>
      <c r="Q2095" s="367"/>
      <c r="R2095" s="367"/>
      <c r="S2095" s="367"/>
      <c r="T2095" s="367"/>
      <c r="U2095" s="367"/>
    </row>
    <row r="2096">
      <c r="A2096" s="367"/>
      <c r="B2096" s="367"/>
      <c r="C2096" s="367"/>
      <c r="D2096" s="367"/>
      <c r="E2096" s="368"/>
      <c r="F2096" s="368"/>
      <c r="G2096" s="367"/>
      <c r="H2096" s="367"/>
      <c r="I2096" s="367"/>
      <c r="J2096" s="367"/>
      <c r="K2096" s="367"/>
      <c r="L2096" s="367"/>
      <c r="M2096" s="367"/>
      <c r="N2096" s="367"/>
      <c r="O2096" s="367"/>
      <c r="P2096" s="367"/>
      <c r="Q2096" s="367"/>
      <c r="R2096" s="367"/>
      <c r="S2096" s="367"/>
      <c r="T2096" s="367"/>
      <c r="U2096" s="367"/>
    </row>
    <row r="2097">
      <c r="A2097" s="367"/>
      <c r="B2097" s="367"/>
      <c r="C2097" s="367"/>
      <c r="D2097" s="367"/>
      <c r="E2097" s="368"/>
      <c r="F2097" s="368"/>
      <c r="G2097" s="367"/>
      <c r="H2097" s="367"/>
      <c r="I2097" s="367"/>
      <c r="J2097" s="367"/>
      <c r="K2097" s="367"/>
      <c r="L2097" s="367"/>
      <c r="M2097" s="367"/>
      <c r="N2097" s="367"/>
      <c r="O2097" s="367"/>
      <c r="P2097" s="367"/>
      <c r="Q2097" s="367"/>
      <c r="R2097" s="367"/>
      <c r="S2097" s="367"/>
      <c r="T2097" s="367"/>
      <c r="U2097" s="367"/>
    </row>
    <row r="2098">
      <c r="A2098" s="367"/>
      <c r="B2098" s="367"/>
      <c r="C2098" s="367"/>
      <c r="D2098" s="367"/>
      <c r="E2098" s="368"/>
      <c r="F2098" s="368"/>
      <c r="G2098" s="367"/>
      <c r="H2098" s="367"/>
      <c r="I2098" s="367"/>
      <c r="J2098" s="367"/>
      <c r="K2098" s="367"/>
      <c r="L2098" s="367"/>
      <c r="M2098" s="367"/>
      <c r="N2098" s="367"/>
      <c r="O2098" s="367"/>
      <c r="P2098" s="367"/>
      <c r="Q2098" s="367"/>
      <c r="R2098" s="367"/>
      <c r="S2098" s="367"/>
      <c r="T2098" s="367"/>
      <c r="U2098" s="367"/>
    </row>
    <row r="2099">
      <c r="A2099" s="367"/>
      <c r="B2099" s="367"/>
      <c r="C2099" s="367"/>
      <c r="D2099" s="367"/>
      <c r="E2099" s="368"/>
      <c r="F2099" s="368"/>
      <c r="G2099" s="367"/>
      <c r="H2099" s="367"/>
      <c r="I2099" s="367"/>
      <c r="J2099" s="367"/>
      <c r="K2099" s="367"/>
      <c r="L2099" s="367"/>
      <c r="M2099" s="367"/>
      <c r="N2099" s="367"/>
      <c r="O2099" s="367"/>
      <c r="P2099" s="367"/>
      <c r="Q2099" s="367"/>
      <c r="R2099" s="367"/>
      <c r="S2099" s="367"/>
      <c r="T2099" s="367"/>
      <c r="U2099" s="367"/>
    </row>
    <row r="2100">
      <c r="A2100" s="367"/>
      <c r="B2100" s="367"/>
      <c r="C2100" s="367"/>
      <c r="D2100" s="367"/>
      <c r="E2100" s="368"/>
      <c r="F2100" s="368"/>
      <c r="G2100" s="367"/>
      <c r="H2100" s="367"/>
      <c r="I2100" s="367"/>
      <c r="J2100" s="367"/>
      <c r="K2100" s="367"/>
      <c r="L2100" s="367"/>
      <c r="M2100" s="367"/>
      <c r="N2100" s="367"/>
      <c r="O2100" s="367"/>
      <c r="P2100" s="367"/>
      <c r="Q2100" s="367"/>
      <c r="R2100" s="367"/>
      <c r="S2100" s="367"/>
      <c r="T2100" s="367"/>
      <c r="U2100" s="367"/>
    </row>
    <row r="2101">
      <c r="A2101" s="367"/>
      <c r="B2101" s="367"/>
      <c r="C2101" s="367"/>
      <c r="D2101" s="367"/>
      <c r="E2101" s="368"/>
      <c r="F2101" s="368"/>
      <c r="G2101" s="367"/>
      <c r="H2101" s="367"/>
      <c r="I2101" s="367"/>
      <c r="J2101" s="367"/>
      <c r="K2101" s="367"/>
      <c r="L2101" s="367"/>
      <c r="M2101" s="367"/>
      <c r="N2101" s="367"/>
      <c r="O2101" s="367"/>
      <c r="P2101" s="367"/>
      <c r="Q2101" s="367"/>
      <c r="R2101" s="367"/>
      <c r="S2101" s="367"/>
      <c r="T2101" s="367"/>
      <c r="U2101" s="367"/>
    </row>
    <row r="2102">
      <c r="A2102" s="367"/>
      <c r="B2102" s="367"/>
      <c r="C2102" s="367"/>
      <c r="D2102" s="367"/>
      <c r="E2102" s="368"/>
      <c r="F2102" s="368"/>
      <c r="G2102" s="367"/>
      <c r="H2102" s="367"/>
      <c r="I2102" s="367"/>
      <c r="J2102" s="367"/>
      <c r="K2102" s="367"/>
      <c r="L2102" s="367"/>
      <c r="M2102" s="367"/>
      <c r="N2102" s="367"/>
      <c r="O2102" s="367"/>
      <c r="P2102" s="367"/>
      <c r="Q2102" s="367"/>
      <c r="R2102" s="367"/>
      <c r="S2102" s="367"/>
      <c r="T2102" s="367"/>
      <c r="U2102" s="367"/>
    </row>
    <row r="2103">
      <c r="A2103" s="367"/>
      <c r="B2103" s="367"/>
      <c r="C2103" s="367"/>
      <c r="D2103" s="367"/>
      <c r="E2103" s="368"/>
      <c r="F2103" s="368"/>
      <c r="G2103" s="367"/>
      <c r="H2103" s="367"/>
      <c r="I2103" s="367"/>
      <c r="J2103" s="367"/>
      <c r="K2103" s="367"/>
      <c r="L2103" s="367"/>
      <c r="M2103" s="367"/>
      <c r="N2103" s="367"/>
      <c r="O2103" s="367"/>
      <c r="P2103" s="367"/>
      <c r="Q2103" s="367"/>
      <c r="R2103" s="367"/>
      <c r="S2103" s="367"/>
      <c r="T2103" s="367"/>
      <c r="U2103" s="367"/>
    </row>
    <row r="2104">
      <c r="A2104" s="367"/>
      <c r="B2104" s="367"/>
      <c r="C2104" s="367"/>
      <c r="D2104" s="367"/>
      <c r="E2104" s="368"/>
      <c r="F2104" s="368"/>
      <c r="G2104" s="367"/>
      <c r="H2104" s="367"/>
      <c r="I2104" s="367"/>
      <c r="J2104" s="367"/>
      <c r="K2104" s="367"/>
      <c r="L2104" s="367"/>
      <c r="M2104" s="367"/>
      <c r="N2104" s="367"/>
      <c r="O2104" s="367"/>
      <c r="P2104" s="367"/>
      <c r="Q2104" s="367"/>
      <c r="R2104" s="367"/>
      <c r="S2104" s="367"/>
      <c r="T2104" s="367"/>
      <c r="U2104" s="367"/>
    </row>
    <row r="2105">
      <c r="A2105" s="367"/>
      <c r="B2105" s="367"/>
      <c r="C2105" s="367"/>
      <c r="D2105" s="367"/>
      <c r="E2105" s="368"/>
      <c r="F2105" s="368"/>
      <c r="G2105" s="367"/>
      <c r="H2105" s="367"/>
      <c r="I2105" s="367"/>
      <c r="J2105" s="367"/>
      <c r="K2105" s="367"/>
      <c r="L2105" s="367"/>
      <c r="M2105" s="367"/>
      <c r="N2105" s="367"/>
      <c r="O2105" s="367"/>
      <c r="P2105" s="367"/>
      <c r="Q2105" s="367"/>
      <c r="R2105" s="367"/>
      <c r="S2105" s="367"/>
      <c r="T2105" s="367"/>
      <c r="U2105" s="367"/>
    </row>
    <row r="2106">
      <c r="A2106" s="367"/>
      <c r="B2106" s="367"/>
      <c r="C2106" s="367"/>
      <c r="D2106" s="367"/>
      <c r="E2106" s="368"/>
      <c r="F2106" s="368"/>
      <c r="G2106" s="367"/>
      <c r="H2106" s="367"/>
      <c r="I2106" s="367"/>
      <c r="J2106" s="367"/>
      <c r="K2106" s="367"/>
      <c r="L2106" s="367"/>
      <c r="M2106" s="367"/>
      <c r="N2106" s="367"/>
      <c r="O2106" s="367"/>
      <c r="P2106" s="367"/>
      <c r="Q2106" s="367"/>
      <c r="R2106" s="367"/>
      <c r="S2106" s="367"/>
      <c r="T2106" s="367"/>
      <c r="U2106" s="367"/>
    </row>
    <row r="2107">
      <c r="A2107" s="367"/>
      <c r="B2107" s="367"/>
      <c r="C2107" s="367"/>
      <c r="D2107" s="367"/>
      <c r="E2107" s="368"/>
      <c r="F2107" s="368"/>
      <c r="G2107" s="367"/>
      <c r="H2107" s="367"/>
      <c r="I2107" s="367"/>
      <c r="J2107" s="367"/>
      <c r="K2107" s="367"/>
      <c r="L2107" s="367"/>
      <c r="M2107" s="367"/>
      <c r="N2107" s="367"/>
      <c r="O2107" s="367"/>
      <c r="P2107" s="367"/>
      <c r="Q2107" s="367"/>
      <c r="R2107" s="367"/>
      <c r="S2107" s="367"/>
      <c r="T2107" s="367"/>
      <c r="U2107" s="367"/>
    </row>
    <row r="2108">
      <c r="A2108" s="367"/>
      <c r="B2108" s="367"/>
      <c r="C2108" s="367"/>
      <c r="D2108" s="367"/>
      <c r="E2108" s="368"/>
      <c r="F2108" s="368"/>
      <c r="G2108" s="367"/>
      <c r="H2108" s="367"/>
      <c r="I2108" s="367"/>
      <c r="J2108" s="367"/>
      <c r="K2108" s="367"/>
      <c r="L2108" s="367"/>
      <c r="M2108" s="367"/>
      <c r="N2108" s="367"/>
      <c r="O2108" s="367"/>
      <c r="P2108" s="367"/>
      <c r="Q2108" s="367"/>
      <c r="R2108" s="367"/>
      <c r="S2108" s="367"/>
      <c r="T2108" s="367"/>
      <c r="U2108" s="367"/>
    </row>
    <row r="2109">
      <c r="A2109" s="367"/>
      <c r="B2109" s="367"/>
      <c r="C2109" s="367"/>
      <c r="D2109" s="367"/>
      <c r="E2109" s="368"/>
      <c r="F2109" s="368"/>
      <c r="G2109" s="367"/>
      <c r="H2109" s="367"/>
      <c r="I2109" s="367"/>
      <c r="J2109" s="367"/>
      <c r="K2109" s="367"/>
      <c r="L2109" s="367"/>
      <c r="M2109" s="367"/>
      <c r="N2109" s="367"/>
      <c r="O2109" s="367"/>
      <c r="P2109" s="367"/>
      <c r="Q2109" s="367"/>
      <c r="R2109" s="367"/>
      <c r="S2109" s="367"/>
      <c r="T2109" s="367"/>
      <c r="U2109" s="367"/>
    </row>
    <row r="2110">
      <c r="A2110" s="367"/>
      <c r="B2110" s="367"/>
      <c r="C2110" s="367"/>
      <c r="D2110" s="367"/>
      <c r="E2110" s="368"/>
      <c r="F2110" s="368"/>
      <c r="G2110" s="367"/>
      <c r="H2110" s="367"/>
      <c r="I2110" s="367"/>
      <c r="J2110" s="367"/>
      <c r="K2110" s="367"/>
      <c r="L2110" s="367"/>
      <c r="M2110" s="367"/>
      <c r="N2110" s="367"/>
      <c r="O2110" s="367"/>
      <c r="P2110" s="367"/>
      <c r="Q2110" s="367"/>
      <c r="R2110" s="367"/>
      <c r="S2110" s="367"/>
      <c r="T2110" s="367"/>
      <c r="U2110" s="367"/>
    </row>
    <row r="2111">
      <c r="A2111" s="367"/>
      <c r="B2111" s="367"/>
      <c r="C2111" s="367"/>
      <c r="D2111" s="367"/>
      <c r="E2111" s="368"/>
      <c r="F2111" s="368"/>
      <c r="G2111" s="367"/>
      <c r="H2111" s="367"/>
      <c r="I2111" s="367"/>
      <c r="J2111" s="367"/>
      <c r="K2111" s="367"/>
      <c r="L2111" s="367"/>
      <c r="M2111" s="367"/>
      <c r="N2111" s="367"/>
      <c r="O2111" s="367"/>
      <c r="P2111" s="367"/>
      <c r="Q2111" s="367"/>
      <c r="R2111" s="367"/>
      <c r="S2111" s="367"/>
      <c r="T2111" s="367"/>
      <c r="U2111" s="367"/>
    </row>
    <row r="2112">
      <c r="A2112" s="367"/>
      <c r="B2112" s="367"/>
      <c r="C2112" s="367"/>
      <c r="D2112" s="367"/>
      <c r="E2112" s="368"/>
      <c r="F2112" s="368"/>
      <c r="G2112" s="367"/>
      <c r="H2112" s="367"/>
      <c r="I2112" s="367"/>
      <c r="J2112" s="367"/>
      <c r="K2112" s="367"/>
      <c r="L2112" s="367"/>
      <c r="M2112" s="367"/>
      <c r="N2112" s="367"/>
      <c r="O2112" s="367"/>
      <c r="P2112" s="367"/>
      <c r="Q2112" s="367"/>
      <c r="R2112" s="367"/>
      <c r="S2112" s="367"/>
      <c r="T2112" s="367"/>
      <c r="U2112" s="367"/>
    </row>
    <row r="2113">
      <c r="A2113" s="367"/>
      <c r="B2113" s="367"/>
      <c r="C2113" s="367"/>
      <c r="D2113" s="367"/>
      <c r="E2113" s="368"/>
      <c r="F2113" s="368"/>
      <c r="G2113" s="367"/>
      <c r="H2113" s="367"/>
      <c r="I2113" s="367"/>
      <c r="J2113" s="367"/>
      <c r="K2113" s="367"/>
      <c r="L2113" s="367"/>
      <c r="M2113" s="367"/>
      <c r="N2113" s="367"/>
      <c r="O2113" s="367"/>
      <c r="P2113" s="367"/>
      <c r="Q2113" s="367"/>
      <c r="R2113" s="367"/>
      <c r="S2113" s="367"/>
      <c r="T2113" s="367"/>
      <c r="U2113" s="367"/>
    </row>
    <row r="2114">
      <c r="A2114" s="367"/>
      <c r="B2114" s="367"/>
      <c r="C2114" s="367"/>
      <c r="D2114" s="367"/>
      <c r="E2114" s="368"/>
      <c r="F2114" s="368"/>
      <c r="G2114" s="367"/>
      <c r="H2114" s="367"/>
      <c r="I2114" s="367"/>
      <c r="J2114" s="367"/>
      <c r="K2114" s="367"/>
      <c r="L2114" s="367"/>
      <c r="M2114" s="367"/>
      <c r="N2114" s="367"/>
      <c r="O2114" s="367"/>
      <c r="P2114" s="367"/>
      <c r="Q2114" s="367"/>
      <c r="R2114" s="367"/>
      <c r="S2114" s="367"/>
      <c r="T2114" s="367"/>
      <c r="U2114" s="367"/>
    </row>
    <row r="2115">
      <c r="A2115" s="367"/>
      <c r="B2115" s="367"/>
      <c r="C2115" s="367"/>
      <c r="D2115" s="367"/>
      <c r="E2115" s="368"/>
      <c r="F2115" s="368"/>
      <c r="G2115" s="367"/>
      <c r="H2115" s="367"/>
      <c r="I2115" s="367"/>
      <c r="J2115" s="367"/>
      <c r="K2115" s="367"/>
      <c r="L2115" s="367"/>
      <c r="M2115" s="367"/>
      <c r="N2115" s="367"/>
      <c r="O2115" s="367"/>
      <c r="P2115" s="367"/>
      <c r="Q2115" s="367"/>
      <c r="R2115" s="367"/>
      <c r="S2115" s="367"/>
      <c r="T2115" s="367"/>
      <c r="U2115" s="367"/>
    </row>
    <row r="2116">
      <c r="A2116" s="367"/>
      <c r="B2116" s="367"/>
      <c r="C2116" s="367"/>
      <c r="D2116" s="367"/>
      <c r="E2116" s="368"/>
      <c r="F2116" s="368"/>
      <c r="G2116" s="367"/>
      <c r="H2116" s="367"/>
      <c r="I2116" s="367"/>
      <c r="J2116" s="367"/>
      <c r="K2116" s="367"/>
      <c r="L2116" s="367"/>
      <c r="M2116" s="367"/>
      <c r="N2116" s="367"/>
      <c r="O2116" s="367"/>
      <c r="P2116" s="367"/>
      <c r="Q2116" s="367"/>
      <c r="R2116" s="367"/>
      <c r="S2116" s="367"/>
      <c r="T2116" s="367"/>
      <c r="U2116" s="367"/>
    </row>
    <row r="2117">
      <c r="A2117" s="367"/>
      <c r="B2117" s="367"/>
      <c r="C2117" s="367"/>
      <c r="D2117" s="367"/>
      <c r="E2117" s="368"/>
      <c r="F2117" s="368"/>
      <c r="G2117" s="367"/>
      <c r="H2117" s="367"/>
      <c r="I2117" s="367"/>
      <c r="J2117" s="367"/>
      <c r="K2117" s="367"/>
      <c r="L2117" s="367"/>
      <c r="M2117" s="367"/>
      <c r="N2117" s="367"/>
      <c r="O2117" s="367"/>
      <c r="P2117" s="367"/>
      <c r="Q2117" s="367"/>
      <c r="R2117" s="367"/>
      <c r="S2117" s="367"/>
      <c r="T2117" s="367"/>
      <c r="U2117" s="367"/>
    </row>
    <row r="2118">
      <c r="A2118" s="367"/>
      <c r="B2118" s="367"/>
      <c r="C2118" s="367"/>
      <c r="D2118" s="367"/>
      <c r="E2118" s="368"/>
      <c r="F2118" s="368"/>
      <c r="G2118" s="367"/>
      <c r="H2118" s="367"/>
      <c r="I2118" s="367"/>
      <c r="J2118" s="367"/>
      <c r="K2118" s="367"/>
      <c r="L2118" s="367"/>
      <c r="M2118" s="367"/>
      <c r="N2118" s="367"/>
      <c r="O2118" s="367"/>
      <c r="P2118" s="367"/>
      <c r="Q2118" s="367"/>
      <c r="R2118" s="367"/>
      <c r="S2118" s="367"/>
      <c r="T2118" s="367"/>
      <c r="U2118" s="367"/>
    </row>
    <row r="2119">
      <c r="A2119" s="367"/>
      <c r="B2119" s="367"/>
      <c r="C2119" s="367"/>
      <c r="D2119" s="367"/>
      <c r="E2119" s="368"/>
      <c r="F2119" s="368"/>
      <c r="G2119" s="367"/>
      <c r="H2119" s="367"/>
      <c r="I2119" s="367"/>
      <c r="J2119" s="367"/>
      <c r="K2119" s="367"/>
      <c r="L2119" s="367"/>
      <c r="M2119" s="367"/>
      <c r="N2119" s="367"/>
      <c r="O2119" s="367"/>
      <c r="P2119" s="367"/>
      <c r="Q2119" s="367"/>
      <c r="R2119" s="367"/>
      <c r="S2119" s="367"/>
      <c r="T2119" s="367"/>
      <c r="U2119" s="367"/>
    </row>
    <row r="2120">
      <c r="A2120" s="367"/>
      <c r="B2120" s="367"/>
      <c r="C2120" s="367"/>
      <c r="D2120" s="367"/>
      <c r="E2120" s="368"/>
      <c r="F2120" s="368"/>
      <c r="G2120" s="367"/>
      <c r="H2120" s="367"/>
      <c r="I2120" s="367"/>
      <c r="J2120" s="367"/>
      <c r="K2120" s="367"/>
      <c r="L2120" s="367"/>
      <c r="M2120" s="367"/>
      <c r="N2120" s="367"/>
      <c r="O2120" s="367"/>
      <c r="P2120" s="367"/>
      <c r="Q2120" s="367"/>
      <c r="R2120" s="367"/>
      <c r="S2120" s="367"/>
      <c r="T2120" s="367"/>
      <c r="U2120" s="367"/>
    </row>
    <row r="2121">
      <c r="A2121" s="367"/>
      <c r="B2121" s="367"/>
      <c r="C2121" s="367"/>
      <c r="D2121" s="367"/>
      <c r="E2121" s="368"/>
      <c r="F2121" s="368"/>
      <c r="G2121" s="367"/>
      <c r="H2121" s="367"/>
      <c r="I2121" s="367"/>
      <c r="J2121" s="367"/>
      <c r="K2121" s="367"/>
      <c r="L2121" s="367"/>
      <c r="M2121" s="367"/>
      <c r="N2121" s="367"/>
      <c r="O2121" s="367"/>
      <c r="P2121" s="367"/>
      <c r="Q2121" s="367"/>
      <c r="R2121" s="367"/>
      <c r="S2121" s="367"/>
      <c r="T2121" s="367"/>
      <c r="U2121" s="367"/>
    </row>
    <row r="2122">
      <c r="A2122" s="367"/>
      <c r="B2122" s="367"/>
      <c r="C2122" s="367"/>
      <c r="D2122" s="367"/>
      <c r="E2122" s="368"/>
      <c r="F2122" s="368"/>
      <c r="G2122" s="367"/>
      <c r="H2122" s="367"/>
      <c r="I2122" s="367"/>
      <c r="J2122" s="367"/>
      <c r="K2122" s="367"/>
      <c r="L2122" s="367"/>
      <c r="M2122" s="367"/>
      <c r="N2122" s="367"/>
      <c r="O2122" s="367"/>
      <c r="P2122" s="367"/>
      <c r="Q2122" s="367"/>
      <c r="R2122" s="367"/>
      <c r="S2122" s="367"/>
      <c r="T2122" s="367"/>
      <c r="U2122" s="367"/>
    </row>
    <row r="2123">
      <c r="A2123" s="367"/>
      <c r="B2123" s="367"/>
      <c r="C2123" s="367"/>
      <c r="D2123" s="367"/>
      <c r="E2123" s="368"/>
      <c r="F2123" s="368"/>
      <c r="G2123" s="367"/>
      <c r="H2123" s="367"/>
      <c r="I2123" s="367"/>
      <c r="J2123" s="367"/>
      <c r="K2123" s="367"/>
      <c r="L2123" s="367"/>
      <c r="M2123" s="367"/>
      <c r="N2123" s="367"/>
      <c r="O2123" s="367"/>
      <c r="P2123" s="367"/>
      <c r="Q2123" s="367"/>
      <c r="R2123" s="367"/>
      <c r="S2123" s="367"/>
      <c r="T2123" s="367"/>
      <c r="U2123" s="367"/>
    </row>
    <row r="2124">
      <c r="A2124" s="367"/>
      <c r="B2124" s="367"/>
      <c r="C2124" s="367"/>
      <c r="D2124" s="367"/>
      <c r="E2124" s="368"/>
      <c r="F2124" s="368"/>
      <c r="G2124" s="367"/>
      <c r="H2124" s="367"/>
      <c r="I2124" s="367"/>
      <c r="J2124" s="367"/>
      <c r="K2124" s="367"/>
      <c r="L2124" s="367"/>
      <c r="M2124" s="367"/>
      <c r="N2124" s="367"/>
      <c r="O2124" s="367"/>
      <c r="P2124" s="367"/>
      <c r="Q2124" s="367"/>
      <c r="R2124" s="367"/>
      <c r="S2124" s="367"/>
      <c r="T2124" s="367"/>
      <c r="U2124" s="367"/>
    </row>
    <row r="2125">
      <c r="A2125" s="367"/>
      <c r="B2125" s="367"/>
      <c r="C2125" s="367"/>
      <c r="D2125" s="367"/>
      <c r="E2125" s="368"/>
      <c r="F2125" s="368"/>
      <c r="G2125" s="367"/>
      <c r="H2125" s="367"/>
      <c r="I2125" s="367"/>
      <c r="J2125" s="367"/>
      <c r="K2125" s="367"/>
      <c r="L2125" s="367"/>
      <c r="M2125" s="367"/>
      <c r="N2125" s="367"/>
      <c r="O2125" s="367"/>
      <c r="P2125" s="367"/>
      <c r="Q2125" s="367"/>
      <c r="R2125" s="367"/>
      <c r="S2125" s="367"/>
      <c r="T2125" s="367"/>
      <c r="U2125" s="367"/>
    </row>
    <row r="2126">
      <c r="A2126" s="367"/>
      <c r="B2126" s="367"/>
      <c r="C2126" s="367"/>
      <c r="D2126" s="367"/>
      <c r="E2126" s="368"/>
      <c r="F2126" s="368"/>
      <c r="G2126" s="367"/>
      <c r="H2126" s="367"/>
      <c r="I2126" s="367"/>
      <c r="J2126" s="367"/>
      <c r="K2126" s="367"/>
      <c r="L2126" s="367"/>
      <c r="M2126" s="367"/>
      <c r="N2126" s="367"/>
      <c r="O2126" s="367"/>
      <c r="P2126" s="367"/>
      <c r="Q2126" s="367"/>
      <c r="R2126" s="367"/>
      <c r="S2126" s="367"/>
      <c r="T2126" s="367"/>
      <c r="U2126" s="367"/>
    </row>
    <row r="2127">
      <c r="A2127" s="367"/>
      <c r="B2127" s="367"/>
      <c r="C2127" s="367"/>
      <c r="D2127" s="367"/>
      <c r="E2127" s="368"/>
      <c r="F2127" s="368"/>
      <c r="G2127" s="367"/>
      <c r="H2127" s="367"/>
      <c r="I2127" s="367"/>
      <c r="J2127" s="367"/>
      <c r="K2127" s="367"/>
      <c r="L2127" s="367"/>
      <c r="M2127" s="367"/>
      <c r="N2127" s="367"/>
      <c r="O2127" s="367"/>
      <c r="P2127" s="367"/>
      <c r="Q2127" s="367"/>
      <c r="R2127" s="367"/>
      <c r="S2127" s="367"/>
      <c r="T2127" s="367"/>
      <c r="U2127" s="367"/>
    </row>
    <row r="2128">
      <c r="A2128" s="367"/>
      <c r="B2128" s="367"/>
      <c r="C2128" s="367"/>
      <c r="D2128" s="367"/>
      <c r="E2128" s="368"/>
      <c r="F2128" s="368"/>
      <c r="G2128" s="367"/>
      <c r="H2128" s="367"/>
      <c r="I2128" s="367"/>
      <c r="J2128" s="367"/>
      <c r="K2128" s="367"/>
      <c r="L2128" s="367"/>
      <c r="M2128" s="367"/>
      <c r="N2128" s="367"/>
      <c r="O2128" s="367"/>
      <c r="P2128" s="367"/>
      <c r="Q2128" s="367"/>
      <c r="R2128" s="367"/>
      <c r="S2128" s="367"/>
      <c r="T2128" s="367"/>
      <c r="U2128" s="367"/>
    </row>
    <row r="2129">
      <c r="A2129" s="367"/>
      <c r="B2129" s="367"/>
      <c r="C2129" s="367"/>
      <c r="D2129" s="367"/>
      <c r="E2129" s="368"/>
      <c r="F2129" s="368"/>
      <c r="G2129" s="367"/>
      <c r="H2129" s="367"/>
      <c r="I2129" s="367"/>
      <c r="J2129" s="367"/>
      <c r="K2129" s="367"/>
      <c r="L2129" s="367"/>
      <c r="M2129" s="367"/>
      <c r="N2129" s="367"/>
      <c r="O2129" s="367"/>
      <c r="P2129" s="367"/>
      <c r="Q2129" s="367"/>
      <c r="R2129" s="367"/>
      <c r="S2129" s="367"/>
      <c r="T2129" s="367"/>
      <c r="U2129" s="367"/>
    </row>
    <row r="2130">
      <c r="A2130" s="367"/>
      <c r="B2130" s="367"/>
      <c r="C2130" s="367"/>
      <c r="D2130" s="367"/>
      <c r="E2130" s="368"/>
      <c r="F2130" s="368"/>
      <c r="G2130" s="367"/>
      <c r="H2130" s="367"/>
      <c r="I2130" s="367"/>
      <c r="J2130" s="367"/>
      <c r="K2130" s="367"/>
      <c r="L2130" s="367"/>
      <c r="M2130" s="367"/>
      <c r="N2130" s="367"/>
      <c r="O2130" s="367"/>
      <c r="P2130" s="367"/>
      <c r="Q2130" s="367"/>
      <c r="R2130" s="367"/>
      <c r="S2130" s="367"/>
      <c r="T2130" s="367"/>
      <c r="U2130" s="367"/>
    </row>
    <row r="2131">
      <c r="A2131" s="367"/>
      <c r="B2131" s="367"/>
      <c r="C2131" s="367"/>
      <c r="D2131" s="367"/>
      <c r="E2131" s="368"/>
      <c r="F2131" s="368"/>
      <c r="G2131" s="367"/>
      <c r="H2131" s="367"/>
      <c r="I2131" s="367"/>
      <c r="J2131" s="367"/>
      <c r="K2131" s="367"/>
      <c r="L2131" s="367"/>
      <c r="M2131" s="367"/>
      <c r="N2131" s="367"/>
      <c r="O2131" s="367"/>
      <c r="P2131" s="367"/>
      <c r="Q2131" s="367"/>
      <c r="R2131" s="367"/>
      <c r="S2131" s="367"/>
      <c r="T2131" s="367"/>
      <c r="U2131" s="367"/>
    </row>
    <row r="2132">
      <c r="A2132" s="367"/>
      <c r="B2132" s="367"/>
      <c r="C2132" s="367"/>
      <c r="D2132" s="367"/>
      <c r="E2132" s="368"/>
      <c r="F2132" s="368"/>
      <c r="G2132" s="367"/>
      <c r="H2132" s="367"/>
      <c r="I2132" s="367"/>
      <c r="J2132" s="367"/>
      <c r="K2132" s="367"/>
      <c r="L2132" s="367"/>
      <c r="M2132" s="367"/>
      <c r="N2132" s="367"/>
      <c r="O2132" s="367"/>
      <c r="P2132" s="367"/>
      <c r="Q2132" s="367"/>
      <c r="R2132" s="367"/>
      <c r="S2132" s="367"/>
      <c r="T2132" s="367"/>
      <c r="U2132" s="367"/>
    </row>
    <row r="2133">
      <c r="A2133" s="367"/>
      <c r="B2133" s="367"/>
      <c r="C2133" s="367"/>
      <c r="D2133" s="367"/>
      <c r="E2133" s="368"/>
      <c r="F2133" s="368"/>
      <c r="G2133" s="367"/>
      <c r="H2133" s="367"/>
      <c r="I2133" s="367"/>
      <c r="J2133" s="367"/>
      <c r="K2133" s="367"/>
      <c r="L2133" s="367"/>
      <c r="M2133" s="367"/>
      <c r="N2133" s="367"/>
      <c r="O2133" s="367"/>
      <c r="P2133" s="367"/>
      <c r="Q2133" s="367"/>
      <c r="R2133" s="367"/>
      <c r="S2133" s="367"/>
      <c r="T2133" s="367"/>
      <c r="U2133" s="367"/>
    </row>
    <row r="2134">
      <c r="A2134" s="367"/>
      <c r="B2134" s="367"/>
      <c r="C2134" s="367"/>
      <c r="D2134" s="367"/>
      <c r="E2134" s="368"/>
      <c r="F2134" s="368"/>
      <c r="G2134" s="367"/>
      <c r="H2134" s="367"/>
      <c r="I2134" s="367"/>
      <c r="J2134" s="367"/>
      <c r="K2134" s="367"/>
      <c r="L2134" s="367"/>
      <c r="M2134" s="367"/>
      <c r="N2134" s="367"/>
      <c r="O2134" s="367"/>
      <c r="P2134" s="367"/>
      <c r="Q2134" s="367"/>
      <c r="R2134" s="367"/>
      <c r="S2134" s="367"/>
      <c r="T2134" s="367"/>
      <c r="U2134" s="367"/>
    </row>
    <row r="2135">
      <c r="A2135" s="367"/>
      <c r="B2135" s="367"/>
      <c r="C2135" s="367"/>
      <c r="D2135" s="367"/>
      <c r="E2135" s="368"/>
      <c r="F2135" s="368"/>
      <c r="G2135" s="367"/>
      <c r="H2135" s="367"/>
      <c r="I2135" s="367"/>
      <c r="J2135" s="367"/>
      <c r="K2135" s="367"/>
      <c r="L2135" s="367"/>
      <c r="M2135" s="367"/>
      <c r="N2135" s="367"/>
      <c r="O2135" s="367"/>
      <c r="P2135" s="367"/>
      <c r="Q2135" s="367"/>
      <c r="R2135" s="367"/>
      <c r="S2135" s="367"/>
      <c r="T2135" s="367"/>
      <c r="U2135" s="367"/>
    </row>
    <row r="2136">
      <c r="A2136" s="367"/>
      <c r="B2136" s="367"/>
      <c r="C2136" s="367"/>
      <c r="D2136" s="367"/>
      <c r="E2136" s="368"/>
      <c r="F2136" s="368"/>
      <c r="G2136" s="367"/>
      <c r="H2136" s="367"/>
      <c r="I2136" s="367"/>
      <c r="J2136" s="367"/>
      <c r="K2136" s="367"/>
      <c r="L2136" s="367"/>
      <c r="M2136" s="367"/>
      <c r="N2136" s="367"/>
      <c r="O2136" s="367"/>
      <c r="P2136" s="367"/>
      <c r="Q2136" s="367"/>
      <c r="R2136" s="367"/>
      <c r="S2136" s="367"/>
      <c r="T2136" s="367"/>
      <c r="U2136" s="367"/>
    </row>
    <row r="2137">
      <c r="A2137" s="367"/>
      <c r="B2137" s="367"/>
      <c r="C2137" s="367"/>
      <c r="D2137" s="367"/>
      <c r="E2137" s="368"/>
      <c r="F2137" s="368"/>
      <c r="G2137" s="367"/>
      <c r="H2137" s="367"/>
      <c r="I2137" s="367"/>
      <c r="J2137" s="367"/>
      <c r="K2137" s="367"/>
      <c r="L2137" s="367"/>
      <c r="M2137" s="367"/>
      <c r="N2137" s="367"/>
      <c r="O2137" s="367"/>
      <c r="P2137" s="367"/>
      <c r="Q2137" s="367"/>
      <c r="R2137" s="367"/>
      <c r="S2137" s="367"/>
      <c r="T2137" s="367"/>
      <c r="U2137" s="367"/>
    </row>
    <row r="2138">
      <c r="A2138" s="367"/>
      <c r="B2138" s="367"/>
      <c r="C2138" s="367"/>
      <c r="D2138" s="367"/>
      <c r="E2138" s="368"/>
      <c r="F2138" s="368"/>
      <c r="G2138" s="367"/>
      <c r="H2138" s="367"/>
      <c r="I2138" s="367"/>
      <c r="J2138" s="367"/>
      <c r="K2138" s="367"/>
      <c r="L2138" s="367"/>
      <c r="M2138" s="367"/>
      <c r="N2138" s="367"/>
      <c r="O2138" s="367"/>
      <c r="P2138" s="367"/>
      <c r="Q2138" s="367"/>
      <c r="R2138" s="367"/>
      <c r="S2138" s="367"/>
      <c r="T2138" s="367"/>
      <c r="U2138" s="367"/>
    </row>
    <row r="2139">
      <c r="A2139" s="367"/>
      <c r="B2139" s="367"/>
      <c r="C2139" s="367"/>
      <c r="D2139" s="367"/>
      <c r="E2139" s="368"/>
      <c r="F2139" s="368"/>
      <c r="G2139" s="367"/>
      <c r="H2139" s="367"/>
      <c r="I2139" s="367"/>
      <c r="J2139" s="367"/>
      <c r="K2139" s="367"/>
      <c r="L2139" s="367"/>
      <c r="M2139" s="367"/>
      <c r="N2139" s="367"/>
      <c r="O2139" s="367"/>
      <c r="P2139" s="367"/>
      <c r="Q2139" s="367"/>
      <c r="R2139" s="367"/>
      <c r="S2139" s="367"/>
      <c r="T2139" s="367"/>
      <c r="U2139" s="367"/>
    </row>
    <row r="2140">
      <c r="A2140" s="367"/>
      <c r="B2140" s="367"/>
      <c r="C2140" s="367"/>
      <c r="D2140" s="367"/>
      <c r="E2140" s="368"/>
      <c r="F2140" s="368"/>
      <c r="G2140" s="367"/>
      <c r="H2140" s="367"/>
      <c r="I2140" s="367"/>
      <c r="J2140" s="367"/>
      <c r="K2140" s="367"/>
      <c r="L2140" s="367"/>
      <c r="M2140" s="367"/>
      <c r="N2140" s="367"/>
      <c r="O2140" s="367"/>
      <c r="P2140" s="367"/>
      <c r="Q2140" s="367"/>
      <c r="R2140" s="367"/>
      <c r="S2140" s="367"/>
      <c r="T2140" s="367"/>
      <c r="U2140" s="367"/>
    </row>
    <row r="2141">
      <c r="A2141" s="367"/>
      <c r="B2141" s="367"/>
      <c r="C2141" s="367"/>
      <c r="D2141" s="367"/>
      <c r="E2141" s="368"/>
      <c r="F2141" s="368"/>
      <c r="G2141" s="367"/>
      <c r="H2141" s="367"/>
      <c r="I2141" s="367"/>
      <c r="J2141" s="367"/>
      <c r="K2141" s="367"/>
      <c r="L2141" s="367"/>
      <c r="M2141" s="367"/>
      <c r="N2141" s="367"/>
      <c r="O2141" s="367"/>
      <c r="P2141" s="367"/>
      <c r="Q2141" s="367"/>
      <c r="R2141" s="367"/>
      <c r="S2141" s="367"/>
      <c r="T2141" s="367"/>
      <c r="U2141" s="367"/>
    </row>
    <row r="2142">
      <c r="A2142" s="367"/>
      <c r="B2142" s="367"/>
      <c r="C2142" s="367"/>
      <c r="D2142" s="367"/>
      <c r="E2142" s="368"/>
      <c r="F2142" s="368"/>
      <c r="G2142" s="367"/>
      <c r="H2142" s="367"/>
      <c r="I2142" s="367"/>
      <c r="J2142" s="367"/>
      <c r="K2142" s="367"/>
      <c r="L2142" s="367"/>
      <c r="M2142" s="367"/>
      <c r="N2142" s="367"/>
      <c r="O2142" s="367"/>
      <c r="P2142" s="367"/>
      <c r="Q2142" s="367"/>
      <c r="R2142" s="367"/>
      <c r="S2142" s="367"/>
      <c r="T2142" s="367"/>
      <c r="U2142" s="367"/>
    </row>
    <row r="2143">
      <c r="A2143" s="367"/>
      <c r="B2143" s="367"/>
      <c r="C2143" s="367"/>
      <c r="D2143" s="367"/>
      <c r="E2143" s="368"/>
      <c r="F2143" s="368"/>
      <c r="G2143" s="367"/>
      <c r="H2143" s="367"/>
      <c r="I2143" s="367"/>
      <c r="J2143" s="367"/>
      <c r="K2143" s="367"/>
      <c r="L2143" s="367"/>
      <c r="M2143" s="367"/>
      <c r="N2143" s="367"/>
      <c r="O2143" s="367"/>
      <c r="P2143" s="367"/>
      <c r="Q2143" s="367"/>
      <c r="R2143" s="367"/>
      <c r="S2143" s="367"/>
      <c r="T2143" s="367"/>
      <c r="U2143" s="367"/>
    </row>
    <row r="2144">
      <c r="A2144" s="367"/>
      <c r="B2144" s="367"/>
      <c r="C2144" s="367"/>
      <c r="D2144" s="367"/>
      <c r="E2144" s="368"/>
      <c r="F2144" s="368"/>
      <c r="G2144" s="367"/>
      <c r="H2144" s="367"/>
      <c r="I2144" s="367"/>
      <c r="J2144" s="367"/>
      <c r="K2144" s="367"/>
      <c r="L2144" s="367"/>
      <c r="M2144" s="367"/>
      <c r="N2144" s="367"/>
      <c r="O2144" s="367"/>
      <c r="P2144" s="367"/>
      <c r="Q2144" s="367"/>
      <c r="R2144" s="367"/>
      <c r="S2144" s="367"/>
      <c r="T2144" s="367"/>
      <c r="U2144" s="367"/>
    </row>
    <row r="2145">
      <c r="A2145" s="367"/>
      <c r="B2145" s="367"/>
      <c r="C2145" s="367"/>
      <c r="D2145" s="367"/>
      <c r="E2145" s="368"/>
      <c r="F2145" s="368"/>
      <c r="G2145" s="367"/>
      <c r="H2145" s="367"/>
      <c r="I2145" s="367"/>
      <c r="J2145" s="367"/>
      <c r="K2145" s="367"/>
      <c r="L2145" s="367"/>
      <c r="M2145" s="367"/>
      <c r="N2145" s="367"/>
      <c r="O2145" s="367"/>
      <c r="P2145" s="367"/>
      <c r="Q2145" s="367"/>
      <c r="R2145" s="367"/>
      <c r="S2145" s="367"/>
      <c r="T2145" s="367"/>
      <c r="U2145" s="367"/>
    </row>
    <row r="2146">
      <c r="A2146" s="367"/>
      <c r="B2146" s="367"/>
      <c r="C2146" s="367"/>
      <c r="D2146" s="367"/>
      <c r="E2146" s="368"/>
      <c r="F2146" s="368"/>
      <c r="G2146" s="367"/>
      <c r="H2146" s="367"/>
      <c r="I2146" s="367"/>
      <c r="J2146" s="367"/>
      <c r="K2146" s="367"/>
      <c r="L2146" s="367"/>
      <c r="M2146" s="367"/>
      <c r="N2146" s="367"/>
      <c r="O2146" s="367"/>
      <c r="P2146" s="367"/>
      <c r="Q2146" s="367"/>
      <c r="R2146" s="367"/>
      <c r="S2146" s="367"/>
      <c r="T2146" s="367"/>
      <c r="U2146" s="367"/>
    </row>
    <row r="2147">
      <c r="A2147" s="367"/>
      <c r="B2147" s="367"/>
      <c r="C2147" s="367"/>
      <c r="D2147" s="367"/>
      <c r="E2147" s="368"/>
      <c r="F2147" s="368"/>
      <c r="G2147" s="367"/>
      <c r="H2147" s="367"/>
      <c r="I2147" s="367"/>
      <c r="J2147" s="367"/>
      <c r="K2147" s="367"/>
      <c r="L2147" s="367"/>
      <c r="M2147" s="367"/>
      <c r="N2147" s="367"/>
      <c r="O2147" s="367"/>
      <c r="P2147" s="367"/>
      <c r="Q2147" s="367"/>
      <c r="R2147" s="367"/>
      <c r="S2147" s="367"/>
      <c r="T2147" s="367"/>
      <c r="U2147" s="367"/>
    </row>
    <row r="2148">
      <c r="A2148" s="367"/>
      <c r="B2148" s="367"/>
      <c r="C2148" s="367"/>
      <c r="D2148" s="367"/>
      <c r="E2148" s="368"/>
      <c r="F2148" s="368"/>
      <c r="G2148" s="367"/>
      <c r="H2148" s="367"/>
      <c r="I2148" s="367"/>
      <c r="J2148" s="367"/>
      <c r="K2148" s="367"/>
      <c r="L2148" s="367"/>
      <c r="M2148" s="367"/>
      <c r="N2148" s="367"/>
      <c r="O2148" s="367"/>
      <c r="P2148" s="367"/>
      <c r="Q2148" s="367"/>
      <c r="R2148" s="367"/>
      <c r="S2148" s="367"/>
      <c r="T2148" s="367"/>
      <c r="U2148" s="367"/>
    </row>
    <row r="2149">
      <c r="A2149" s="367"/>
      <c r="B2149" s="367"/>
      <c r="C2149" s="367"/>
      <c r="D2149" s="367"/>
      <c r="E2149" s="368"/>
      <c r="F2149" s="368"/>
      <c r="G2149" s="367"/>
      <c r="H2149" s="367"/>
      <c r="I2149" s="367"/>
      <c r="J2149" s="367"/>
      <c r="K2149" s="367"/>
      <c r="L2149" s="367"/>
      <c r="M2149" s="367"/>
      <c r="N2149" s="367"/>
      <c r="O2149" s="367"/>
      <c r="P2149" s="367"/>
      <c r="Q2149" s="367"/>
      <c r="R2149" s="367"/>
      <c r="S2149" s="367"/>
      <c r="T2149" s="367"/>
      <c r="U2149" s="367"/>
    </row>
    <row r="2150">
      <c r="A2150" s="367"/>
      <c r="B2150" s="367"/>
      <c r="C2150" s="367"/>
      <c r="D2150" s="367"/>
      <c r="E2150" s="368"/>
      <c r="F2150" s="368"/>
      <c r="G2150" s="367"/>
      <c r="H2150" s="367"/>
      <c r="I2150" s="367"/>
      <c r="J2150" s="367"/>
      <c r="K2150" s="367"/>
      <c r="L2150" s="367"/>
      <c r="M2150" s="367"/>
      <c r="N2150" s="367"/>
      <c r="O2150" s="367"/>
      <c r="P2150" s="367"/>
      <c r="Q2150" s="367"/>
      <c r="R2150" s="367"/>
      <c r="S2150" s="367"/>
      <c r="T2150" s="367"/>
      <c r="U2150" s="367"/>
    </row>
    <row r="2151">
      <c r="A2151" s="367"/>
      <c r="B2151" s="367"/>
      <c r="C2151" s="367"/>
      <c r="D2151" s="367"/>
      <c r="E2151" s="368"/>
      <c r="F2151" s="368"/>
      <c r="G2151" s="367"/>
      <c r="H2151" s="367"/>
      <c r="I2151" s="367"/>
      <c r="J2151" s="367"/>
      <c r="K2151" s="367"/>
      <c r="L2151" s="367"/>
      <c r="M2151" s="367"/>
      <c r="N2151" s="367"/>
      <c r="O2151" s="367"/>
      <c r="P2151" s="367"/>
      <c r="Q2151" s="367"/>
      <c r="R2151" s="367"/>
      <c r="S2151" s="367"/>
      <c r="T2151" s="367"/>
      <c r="U2151" s="367"/>
    </row>
    <row r="2152">
      <c r="A2152" s="367"/>
      <c r="B2152" s="367"/>
      <c r="C2152" s="367"/>
      <c r="D2152" s="367"/>
      <c r="E2152" s="368"/>
      <c r="F2152" s="368"/>
      <c r="G2152" s="367"/>
      <c r="H2152" s="367"/>
      <c r="I2152" s="367"/>
      <c r="J2152" s="367"/>
      <c r="K2152" s="367"/>
      <c r="L2152" s="367"/>
      <c r="M2152" s="367"/>
      <c r="N2152" s="367"/>
      <c r="O2152" s="367"/>
      <c r="P2152" s="367"/>
      <c r="Q2152" s="367"/>
      <c r="R2152" s="367"/>
      <c r="S2152" s="367"/>
      <c r="T2152" s="367"/>
      <c r="U2152" s="367"/>
    </row>
    <row r="2153">
      <c r="A2153" s="367"/>
      <c r="B2153" s="367"/>
      <c r="C2153" s="367"/>
      <c r="D2153" s="367"/>
      <c r="E2153" s="368"/>
      <c r="F2153" s="368"/>
      <c r="G2153" s="367"/>
      <c r="H2153" s="367"/>
      <c r="I2153" s="367"/>
      <c r="J2153" s="367"/>
      <c r="K2153" s="367"/>
      <c r="L2153" s="367"/>
      <c r="M2153" s="367"/>
      <c r="N2153" s="367"/>
      <c r="O2153" s="367"/>
      <c r="P2153" s="367"/>
      <c r="Q2153" s="367"/>
      <c r="R2153" s="367"/>
      <c r="S2153" s="367"/>
      <c r="T2153" s="367"/>
      <c r="U2153" s="367"/>
    </row>
    <row r="2154">
      <c r="A2154" s="367"/>
      <c r="B2154" s="367"/>
      <c r="C2154" s="367"/>
      <c r="D2154" s="367"/>
      <c r="E2154" s="368"/>
      <c r="F2154" s="368"/>
      <c r="G2154" s="367"/>
      <c r="H2154" s="367"/>
      <c r="I2154" s="367"/>
      <c r="J2154" s="367"/>
      <c r="K2154" s="367"/>
      <c r="L2154" s="367"/>
      <c r="M2154" s="367"/>
      <c r="N2154" s="367"/>
      <c r="O2154" s="367"/>
      <c r="P2154" s="367"/>
      <c r="Q2154" s="367"/>
      <c r="R2154" s="367"/>
      <c r="S2154" s="367"/>
      <c r="T2154" s="367"/>
      <c r="U2154" s="367"/>
    </row>
    <row r="2155">
      <c r="A2155" s="367"/>
      <c r="B2155" s="367"/>
      <c r="C2155" s="367"/>
      <c r="D2155" s="367"/>
      <c r="E2155" s="368"/>
      <c r="F2155" s="368"/>
      <c r="G2155" s="367"/>
      <c r="H2155" s="367"/>
      <c r="I2155" s="367"/>
      <c r="J2155" s="367"/>
      <c r="K2155" s="367"/>
      <c r="L2155" s="367"/>
      <c r="M2155" s="367"/>
      <c r="N2155" s="367"/>
      <c r="O2155" s="367"/>
      <c r="P2155" s="367"/>
      <c r="Q2155" s="367"/>
      <c r="R2155" s="367"/>
      <c r="S2155" s="367"/>
      <c r="T2155" s="367"/>
      <c r="U2155" s="367"/>
    </row>
    <row r="2156">
      <c r="A2156" s="367"/>
      <c r="B2156" s="367"/>
      <c r="C2156" s="367"/>
      <c r="D2156" s="367"/>
      <c r="E2156" s="368"/>
      <c r="F2156" s="368"/>
      <c r="G2156" s="367"/>
      <c r="H2156" s="367"/>
      <c r="I2156" s="367"/>
      <c r="J2156" s="367"/>
      <c r="K2156" s="367"/>
      <c r="L2156" s="367"/>
      <c r="M2156" s="367"/>
      <c r="N2156" s="367"/>
      <c r="O2156" s="367"/>
      <c r="P2156" s="367"/>
      <c r="Q2156" s="367"/>
      <c r="R2156" s="367"/>
      <c r="S2156" s="367"/>
      <c r="T2156" s="367"/>
      <c r="U2156" s="367"/>
    </row>
    <row r="2157">
      <c r="A2157" s="367"/>
      <c r="B2157" s="367"/>
      <c r="C2157" s="367"/>
      <c r="D2157" s="367"/>
      <c r="E2157" s="368"/>
      <c r="F2157" s="368"/>
      <c r="G2157" s="367"/>
      <c r="H2157" s="367"/>
      <c r="I2157" s="367"/>
      <c r="J2157" s="367"/>
      <c r="K2157" s="367"/>
      <c r="L2157" s="367"/>
      <c r="M2157" s="367"/>
      <c r="N2157" s="367"/>
      <c r="O2157" s="367"/>
      <c r="P2157" s="367"/>
      <c r="Q2157" s="367"/>
      <c r="R2157" s="367"/>
      <c r="S2157" s="367"/>
      <c r="T2157" s="367"/>
      <c r="U2157" s="367"/>
    </row>
    <row r="2158">
      <c r="A2158" s="367"/>
      <c r="B2158" s="367"/>
      <c r="C2158" s="367"/>
      <c r="D2158" s="367"/>
      <c r="E2158" s="368"/>
      <c r="F2158" s="368"/>
      <c r="G2158" s="367"/>
      <c r="H2158" s="367"/>
      <c r="I2158" s="367"/>
      <c r="J2158" s="367"/>
      <c r="K2158" s="367"/>
      <c r="L2158" s="367"/>
      <c r="M2158" s="367"/>
      <c r="N2158" s="367"/>
      <c r="O2158" s="367"/>
      <c r="P2158" s="367"/>
      <c r="Q2158" s="367"/>
      <c r="R2158" s="367"/>
      <c r="S2158" s="367"/>
      <c r="T2158" s="367"/>
      <c r="U2158" s="367"/>
    </row>
    <row r="2159">
      <c r="A2159" s="367"/>
      <c r="B2159" s="367"/>
      <c r="C2159" s="367"/>
      <c r="D2159" s="367"/>
      <c r="E2159" s="368"/>
      <c r="F2159" s="368"/>
      <c r="G2159" s="367"/>
      <c r="H2159" s="367"/>
      <c r="I2159" s="367"/>
      <c r="J2159" s="367"/>
      <c r="K2159" s="367"/>
      <c r="L2159" s="367"/>
      <c r="M2159" s="367"/>
      <c r="N2159" s="367"/>
      <c r="O2159" s="367"/>
      <c r="P2159" s="367"/>
      <c r="Q2159" s="367"/>
      <c r="R2159" s="367"/>
      <c r="S2159" s="367"/>
      <c r="T2159" s="367"/>
      <c r="U2159" s="367"/>
    </row>
    <row r="2160">
      <c r="A2160" s="367"/>
      <c r="B2160" s="367"/>
      <c r="C2160" s="367"/>
      <c r="D2160" s="367"/>
      <c r="E2160" s="368"/>
      <c r="F2160" s="368"/>
      <c r="G2160" s="367"/>
      <c r="H2160" s="367"/>
      <c r="I2160" s="367"/>
      <c r="J2160" s="367"/>
      <c r="K2160" s="367"/>
      <c r="L2160" s="367"/>
      <c r="M2160" s="367"/>
      <c r="N2160" s="367"/>
      <c r="O2160" s="367"/>
      <c r="P2160" s="367"/>
      <c r="Q2160" s="367"/>
      <c r="R2160" s="367"/>
      <c r="S2160" s="367"/>
      <c r="T2160" s="367"/>
      <c r="U2160" s="367"/>
    </row>
    <row r="2161">
      <c r="A2161" s="367"/>
      <c r="B2161" s="367"/>
      <c r="C2161" s="367"/>
      <c r="D2161" s="367"/>
      <c r="E2161" s="368"/>
      <c r="F2161" s="368"/>
      <c r="G2161" s="367"/>
      <c r="H2161" s="367"/>
      <c r="I2161" s="367"/>
      <c r="J2161" s="367"/>
      <c r="K2161" s="367"/>
      <c r="L2161" s="367"/>
      <c r="M2161" s="367"/>
      <c r="N2161" s="367"/>
      <c r="O2161" s="367"/>
      <c r="P2161" s="367"/>
      <c r="Q2161" s="367"/>
      <c r="R2161" s="367"/>
      <c r="S2161" s="367"/>
      <c r="T2161" s="367"/>
      <c r="U2161" s="367"/>
    </row>
    <row r="2162">
      <c r="A2162" s="367"/>
      <c r="B2162" s="367"/>
      <c r="C2162" s="367"/>
      <c r="D2162" s="367"/>
      <c r="E2162" s="368"/>
      <c r="F2162" s="368"/>
      <c r="G2162" s="367"/>
      <c r="H2162" s="367"/>
      <c r="I2162" s="367"/>
      <c r="J2162" s="367"/>
      <c r="K2162" s="367"/>
      <c r="L2162" s="367"/>
      <c r="M2162" s="367"/>
      <c r="N2162" s="367"/>
      <c r="O2162" s="367"/>
      <c r="P2162" s="367"/>
      <c r="Q2162" s="367"/>
      <c r="R2162" s="367"/>
      <c r="S2162" s="367"/>
      <c r="T2162" s="367"/>
      <c r="U2162" s="367"/>
    </row>
    <row r="2163">
      <c r="A2163" s="367"/>
      <c r="B2163" s="367"/>
      <c r="C2163" s="367"/>
      <c r="D2163" s="367"/>
      <c r="E2163" s="368"/>
      <c r="F2163" s="368"/>
      <c r="G2163" s="367"/>
      <c r="H2163" s="367"/>
      <c r="I2163" s="367"/>
      <c r="J2163" s="367"/>
      <c r="K2163" s="367"/>
      <c r="L2163" s="367"/>
      <c r="M2163" s="367"/>
      <c r="N2163" s="367"/>
      <c r="O2163" s="367"/>
      <c r="P2163" s="367"/>
      <c r="Q2163" s="367"/>
      <c r="R2163" s="367"/>
      <c r="S2163" s="367"/>
      <c r="T2163" s="367"/>
      <c r="U2163" s="367"/>
    </row>
    <row r="2164">
      <c r="A2164" s="367"/>
      <c r="B2164" s="367"/>
      <c r="C2164" s="367"/>
      <c r="D2164" s="367"/>
      <c r="E2164" s="368"/>
      <c r="F2164" s="368"/>
      <c r="G2164" s="367"/>
      <c r="H2164" s="367"/>
      <c r="I2164" s="367"/>
      <c r="J2164" s="367"/>
      <c r="K2164" s="367"/>
      <c r="L2164" s="367"/>
      <c r="M2164" s="367"/>
      <c r="N2164" s="367"/>
      <c r="O2164" s="367"/>
      <c r="P2164" s="367"/>
      <c r="Q2164" s="367"/>
      <c r="R2164" s="367"/>
      <c r="S2164" s="367"/>
      <c r="T2164" s="367"/>
      <c r="U2164" s="367"/>
    </row>
    <row r="2165">
      <c r="A2165" s="367"/>
      <c r="B2165" s="367"/>
      <c r="C2165" s="367"/>
      <c r="D2165" s="367"/>
      <c r="E2165" s="368"/>
      <c r="F2165" s="368"/>
      <c r="G2165" s="367"/>
      <c r="H2165" s="367"/>
      <c r="I2165" s="367"/>
      <c r="J2165" s="367"/>
      <c r="K2165" s="367"/>
      <c r="L2165" s="367"/>
      <c r="M2165" s="367"/>
      <c r="N2165" s="367"/>
      <c r="O2165" s="367"/>
      <c r="P2165" s="367"/>
      <c r="Q2165" s="367"/>
      <c r="R2165" s="367"/>
      <c r="S2165" s="367"/>
      <c r="T2165" s="367"/>
      <c r="U2165" s="367"/>
    </row>
    <row r="2166">
      <c r="A2166" s="367"/>
      <c r="B2166" s="367"/>
      <c r="C2166" s="367"/>
      <c r="D2166" s="367"/>
      <c r="E2166" s="368"/>
      <c r="F2166" s="368"/>
      <c r="G2166" s="367"/>
      <c r="H2166" s="367"/>
      <c r="I2166" s="367"/>
      <c r="J2166" s="367"/>
      <c r="K2166" s="367"/>
      <c r="L2166" s="367"/>
      <c r="M2166" s="367"/>
      <c r="N2166" s="367"/>
      <c r="O2166" s="367"/>
      <c r="P2166" s="367"/>
      <c r="Q2166" s="367"/>
      <c r="R2166" s="367"/>
      <c r="S2166" s="367"/>
      <c r="T2166" s="367"/>
      <c r="U2166" s="367"/>
    </row>
    <row r="2167">
      <c r="A2167" s="367"/>
      <c r="B2167" s="367"/>
      <c r="C2167" s="367"/>
      <c r="D2167" s="367"/>
      <c r="E2167" s="368"/>
      <c r="F2167" s="368"/>
      <c r="G2167" s="367"/>
      <c r="H2167" s="367"/>
      <c r="I2167" s="367"/>
      <c r="J2167" s="367"/>
      <c r="K2167" s="367"/>
      <c r="L2167" s="367"/>
      <c r="M2167" s="367"/>
      <c r="N2167" s="367"/>
      <c r="O2167" s="367"/>
      <c r="P2167" s="367"/>
      <c r="Q2167" s="367"/>
      <c r="R2167" s="367"/>
      <c r="S2167" s="367"/>
      <c r="T2167" s="367"/>
      <c r="U2167" s="367"/>
    </row>
    <row r="2168">
      <c r="A2168" s="367"/>
      <c r="B2168" s="367"/>
      <c r="C2168" s="367"/>
      <c r="D2168" s="367"/>
      <c r="E2168" s="368"/>
      <c r="F2168" s="368"/>
      <c r="G2168" s="367"/>
      <c r="H2168" s="367"/>
      <c r="I2168" s="367"/>
      <c r="J2168" s="367"/>
      <c r="K2168" s="367"/>
      <c r="L2168" s="367"/>
      <c r="M2168" s="367"/>
      <c r="N2168" s="367"/>
      <c r="O2168" s="367"/>
      <c r="P2168" s="367"/>
      <c r="Q2168" s="367"/>
      <c r="R2168" s="367"/>
      <c r="S2168" s="367"/>
      <c r="T2168" s="367"/>
      <c r="U2168" s="367"/>
    </row>
    <row r="2169">
      <c r="A2169" s="367"/>
      <c r="B2169" s="367"/>
      <c r="C2169" s="367"/>
      <c r="D2169" s="367"/>
      <c r="E2169" s="368"/>
      <c r="F2169" s="368"/>
      <c r="G2169" s="367"/>
      <c r="H2169" s="367"/>
      <c r="I2169" s="367"/>
      <c r="J2169" s="367"/>
      <c r="K2169" s="367"/>
      <c r="L2169" s="367"/>
      <c r="M2169" s="367"/>
      <c r="N2169" s="367"/>
      <c r="O2169" s="367"/>
      <c r="P2169" s="367"/>
      <c r="Q2169" s="367"/>
      <c r="R2169" s="367"/>
      <c r="S2169" s="367"/>
      <c r="T2169" s="367"/>
      <c r="U2169" s="367"/>
    </row>
    <row r="2170">
      <c r="A2170" s="367"/>
      <c r="B2170" s="367"/>
      <c r="C2170" s="367"/>
      <c r="D2170" s="367"/>
      <c r="E2170" s="368"/>
      <c r="F2170" s="368"/>
      <c r="G2170" s="367"/>
      <c r="H2170" s="367"/>
      <c r="I2170" s="367"/>
      <c r="J2170" s="367"/>
      <c r="K2170" s="367"/>
      <c r="L2170" s="367"/>
      <c r="M2170" s="367"/>
      <c r="N2170" s="367"/>
      <c r="O2170" s="367"/>
      <c r="P2170" s="367"/>
      <c r="Q2170" s="367"/>
      <c r="R2170" s="367"/>
      <c r="S2170" s="367"/>
      <c r="T2170" s="367"/>
      <c r="U2170" s="367"/>
    </row>
    <row r="2171">
      <c r="A2171" s="367"/>
      <c r="B2171" s="367"/>
      <c r="C2171" s="367"/>
      <c r="D2171" s="367"/>
      <c r="E2171" s="368"/>
      <c r="F2171" s="368"/>
      <c r="G2171" s="367"/>
      <c r="H2171" s="367"/>
      <c r="I2171" s="367"/>
      <c r="J2171" s="367"/>
      <c r="K2171" s="367"/>
      <c r="L2171" s="367"/>
      <c r="M2171" s="367"/>
      <c r="N2171" s="367"/>
      <c r="O2171" s="367"/>
      <c r="P2171" s="367"/>
      <c r="Q2171" s="367"/>
      <c r="R2171" s="367"/>
      <c r="S2171" s="367"/>
      <c r="T2171" s="367"/>
      <c r="U2171" s="367"/>
    </row>
    <row r="2172">
      <c r="A2172" s="367"/>
      <c r="B2172" s="367"/>
      <c r="C2172" s="367"/>
      <c r="D2172" s="367"/>
      <c r="E2172" s="368"/>
      <c r="F2172" s="368"/>
      <c r="G2172" s="367"/>
      <c r="H2172" s="367"/>
      <c r="I2172" s="367"/>
      <c r="J2172" s="367"/>
      <c r="K2172" s="367"/>
      <c r="L2172" s="367"/>
      <c r="M2172" s="367"/>
      <c r="N2172" s="367"/>
      <c r="O2172" s="367"/>
      <c r="P2172" s="367"/>
      <c r="Q2172" s="367"/>
      <c r="R2172" s="367"/>
      <c r="S2172" s="367"/>
      <c r="T2172" s="367"/>
      <c r="U2172" s="367"/>
    </row>
    <row r="2173">
      <c r="A2173" s="367"/>
      <c r="B2173" s="367"/>
      <c r="C2173" s="367"/>
      <c r="D2173" s="367"/>
      <c r="E2173" s="368"/>
      <c r="F2173" s="368"/>
      <c r="G2173" s="367"/>
      <c r="H2173" s="367"/>
      <c r="I2173" s="367"/>
      <c r="J2173" s="367"/>
      <c r="K2173" s="367"/>
      <c r="L2173" s="367"/>
      <c r="M2173" s="367"/>
      <c r="N2173" s="367"/>
      <c r="O2173" s="367"/>
      <c r="P2173" s="367"/>
      <c r="Q2173" s="367"/>
      <c r="R2173" s="367"/>
      <c r="S2173" s="367"/>
      <c r="T2173" s="367"/>
      <c r="U2173" s="367"/>
    </row>
    <row r="2174">
      <c r="A2174" s="367"/>
      <c r="B2174" s="367"/>
      <c r="C2174" s="367"/>
      <c r="D2174" s="367"/>
      <c r="E2174" s="368"/>
      <c r="F2174" s="368"/>
      <c r="G2174" s="367"/>
      <c r="H2174" s="367"/>
      <c r="I2174" s="367"/>
      <c r="J2174" s="367"/>
      <c r="K2174" s="367"/>
      <c r="L2174" s="367"/>
      <c r="M2174" s="367"/>
      <c r="N2174" s="367"/>
      <c r="O2174" s="367"/>
      <c r="P2174" s="367"/>
      <c r="Q2174" s="367"/>
      <c r="R2174" s="367"/>
      <c r="S2174" s="367"/>
      <c r="T2174" s="367"/>
      <c r="U2174" s="367"/>
    </row>
    <row r="2175">
      <c r="A2175" s="367"/>
      <c r="B2175" s="367"/>
      <c r="C2175" s="367"/>
      <c r="D2175" s="367"/>
      <c r="E2175" s="368"/>
      <c r="F2175" s="368"/>
      <c r="G2175" s="367"/>
      <c r="H2175" s="367"/>
      <c r="I2175" s="367"/>
      <c r="J2175" s="367"/>
      <c r="K2175" s="367"/>
      <c r="L2175" s="367"/>
      <c r="M2175" s="367"/>
      <c r="N2175" s="367"/>
      <c r="O2175" s="367"/>
      <c r="P2175" s="367"/>
      <c r="Q2175" s="367"/>
      <c r="R2175" s="367"/>
      <c r="S2175" s="367"/>
      <c r="T2175" s="367"/>
      <c r="U2175" s="367"/>
    </row>
    <row r="2176">
      <c r="A2176" s="367"/>
      <c r="B2176" s="367"/>
      <c r="C2176" s="367"/>
      <c r="D2176" s="367"/>
      <c r="E2176" s="368"/>
      <c r="F2176" s="368"/>
      <c r="G2176" s="367"/>
      <c r="H2176" s="367"/>
      <c r="I2176" s="367"/>
      <c r="J2176" s="367"/>
      <c r="K2176" s="367"/>
      <c r="L2176" s="367"/>
      <c r="M2176" s="367"/>
      <c r="N2176" s="367"/>
      <c r="O2176" s="367"/>
      <c r="P2176" s="367"/>
      <c r="Q2176" s="367"/>
      <c r="R2176" s="367"/>
      <c r="S2176" s="367"/>
      <c r="T2176" s="367"/>
      <c r="U2176" s="367"/>
    </row>
    <row r="2177">
      <c r="A2177" s="367"/>
      <c r="B2177" s="367"/>
      <c r="C2177" s="367"/>
      <c r="D2177" s="367"/>
      <c r="E2177" s="368"/>
      <c r="F2177" s="368"/>
      <c r="G2177" s="367"/>
      <c r="H2177" s="367"/>
      <c r="I2177" s="367"/>
      <c r="J2177" s="367"/>
      <c r="K2177" s="367"/>
      <c r="L2177" s="367"/>
      <c r="M2177" s="367"/>
      <c r="N2177" s="367"/>
      <c r="O2177" s="367"/>
      <c r="P2177" s="367"/>
      <c r="Q2177" s="367"/>
      <c r="R2177" s="367"/>
      <c r="S2177" s="367"/>
      <c r="T2177" s="367"/>
      <c r="U2177" s="367"/>
    </row>
    <row r="2178">
      <c r="A2178" s="367"/>
      <c r="B2178" s="367"/>
      <c r="C2178" s="367"/>
      <c r="D2178" s="367"/>
      <c r="E2178" s="368"/>
      <c r="F2178" s="368"/>
      <c r="G2178" s="367"/>
      <c r="H2178" s="367"/>
      <c r="I2178" s="367"/>
      <c r="J2178" s="367"/>
      <c r="K2178" s="367"/>
      <c r="L2178" s="367"/>
      <c r="M2178" s="367"/>
      <c r="N2178" s="367"/>
      <c r="O2178" s="367"/>
      <c r="P2178" s="367"/>
      <c r="Q2178" s="367"/>
      <c r="R2178" s="367"/>
      <c r="S2178" s="367"/>
      <c r="T2178" s="367"/>
      <c r="U2178" s="367"/>
    </row>
    <row r="2179">
      <c r="A2179" s="367"/>
      <c r="B2179" s="367"/>
      <c r="C2179" s="367"/>
      <c r="D2179" s="367"/>
      <c r="E2179" s="368"/>
      <c r="F2179" s="368"/>
      <c r="G2179" s="367"/>
      <c r="H2179" s="367"/>
      <c r="I2179" s="367"/>
      <c r="J2179" s="367"/>
      <c r="K2179" s="367"/>
      <c r="L2179" s="367"/>
      <c r="M2179" s="367"/>
      <c r="N2179" s="367"/>
      <c r="O2179" s="367"/>
      <c r="P2179" s="367"/>
      <c r="Q2179" s="367"/>
      <c r="R2179" s="367"/>
      <c r="S2179" s="367"/>
      <c r="T2179" s="367"/>
      <c r="U2179" s="367"/>
    </row>
    <row r="2180">
      <c r="A2180" s="367"/>
      <c r="B2180" s="367"/>
      <c r="C2180" s="367"/>
      <c r="D2180" s="367"/>
      <c r="E2180" s="368"/>
      <c r="F2180" s="368"/>
      <c r="G2180" s="367"/>
      <c r="H2180" s="367"/>
      <c r="I2180" s="367"/>
      <c r="J2180" s="367"/>
      <c r="K2180" s="367"/>
      <c r="L2180" s="367"/>
      <c r="M2180" s="367"/>
      <c r="N2180" s="367"/>
      <c r="O2180" s="367"/>
      <c r="P2180" s="367"/>
      <c r="Q2180" s="367"/>
      <c r="R2180" s="367"/>
      <c r="S2180" s="367"/>
      <c r="T2180" s="367"/>
      <c r="U2180" s="367"/>
    </row>
    <row r="2181">
      <c r="A2181" s="367"/>
      <c r="B2181" s="367"/>
      <c r="C2181" s="367"/>
      <c r="D2181" s="367"/>
      <c r="E2181" s="368"/>
      <c r="F2181" s="368"/>
      <c r="G2181" s="367"/>
      <c r="H2181" s="367"/>
      <c r="I2181" s="367"/>
      <c r="J2181" s="367"/>
      <c r="K2181" s="367"/>
      <c r="L2181" s="367"/>
      <c r="M2181" s="367"/>
      <c r="N2181" s="367"/>
      <c r="O2181" s="367"/>
      <c r="P2181" s="367"/>
      <c r="Q2181" s="367"/>
      <c r="R2181" s="367"/>
      <c r="S2181" s="367"/>
      <c r="T2181" s="367"/>
      <c r="U2181" s="367"/>
    </row>
    <row r="2182">
      <c r="A2182" s="367"/>
      <c r="B2182" s="367"/>
      <c r="C2182" s="367"/>
      <c r="D2182" s="367"/>
      <c r="E2182" s="368"/>
      <c r="F2182" s="368"/>
      <c r="G2182" s="367"/>
      <c r="H2182" s="367"/>
      <c r="I2182" s="367"/>
      <c r="J2182" s="367"/>
      <c r="K2182" s="367"/>
      <c r="L2182" s="367"/>
      <c r="M2182" s="367"/>
      <c r="N2182" s="367"/>
      <c r="O2182" s="367"/>
      <c r="P2182" s="367"/>
      <c r="Q2182" s="367"/>
      <c r="R2182" s="367"/>
      <c r="S2182" s="367"/>
      <c r="T2182" s="367"/>
      <c r="U2182" s="367"/>
    </row>
    <row r="2183">
      <c r="A2183" s="367"/>
      <c r="B2183" s="367"/>
      <c r="C2183" s="367"/>
      <c r="D2183" s="367"/>
      <c r="E2183" s="368"/>
      <c r="F2183" s="368"/>
      <c r="G2183" s="367"/>
      <c r="H2183" s="367"/>
      <c r="I2183" s="367"/>
      <c r="J2183" s="367"/>
      <c r="K2183" s="367"/>
      <c r="L2183" s="367"/>
      <c r="M2183" s="367"/>
      <c r="N2183" s="367"/>
      <c r="O2183" s="367"/>
      <c r="P2183" s="367"/>
      <c r="Q2183" s="367"/>
      <c r="R2183" s="367"/>
      <c r="S2183" s="367"/>
      <c r="T2183" s="367"/>
      <c r="U2183" s="367"/>
    </row>
    <row r="2184">
      <c r="A2184" s="367"/>
      <c r="B2184" s="367"/>
      <c r="C2184" s="367"/>
      <c r="D2184" s="367"/>
      <c r="E2184" s="368"/>
      <c r="F2184" s="368"/>
      <c r="G2184" s="367"/>
      <c r="H2184" s="367"/>
      <c r="I2184" s="367"/>
      <c r="J2184" s="367"/>
      <c r="K2184" s="367"/>
      <c r="L2184" s="367"/>
      <c r="M2184" s="367"/>
      <c r="N2184" s="367"/>
      <c r="O2184" s="367"/>
      <c r="P2184" s="367"/>
      <c r="Q2184" s="367"/>
      <c r="R2184" s="367"/>
      <c r="S2184" s="367"/>
      <c r="T2184" s="367"/>
      <c r="U2184" s="367"/>
    </row>
    <row r="2185">
      <c r="A2185" s="367"/>
      <c r="B2185" s="367"/>
      <c r="C2185" s="367"/>
      <c r="D2185" s="367"/>
      <c r="E2185" s="368"/>
      <c r="F2185" s="368"/>
      <c r="G2185" s="367"/>
      <c r="H2185" s="367"/>
      <c r="I2185" s="367"/>
      <c r="J2185" s="367"/>
      <c r="K2185" s="367"/>
      <c r="L2185" s="367"/>
      <c r="M2185" s="367"/>
      <c r="N2185" s="367"/>
      <c r="O2185" s="367"/>
      <c r="P2185" s="367"/>
      <c r="Q2185" s="367"/>
      <c r="R2185" s="367"/>
      <c r="S2185" s="367"/>
      <c r="T2185" s="367"/>
      <c r="U2185" s="367"/>
    </row>
    <row r="2186">
      <c r="A2186" s="367"/>
      <c r="B2186" s="367"/>
      <c r="C2186" s="367"/>
      <c r="D2186" s="367"/>
      <c r="E2186" s="368"/>
      <c r="F2186" s="368"/>
      <c r="G2186" s="367"/>
      <c r="H2186" s="367"/>
      <c r="I2186" s="367"/>
      <c r="J2186" s="367"/>
      <c r="K2186" s="367"/>
      <c r="L2186" s="367"/>
      <c r="M2186" s="367"/>
      <c r="N2186" s="367"/>
      <c r="O2186" s="367"/>
      <c r="P2186" s="367"/>
      <c r="Q2186" s="367"/>
      <c r="R2186" s="367"/>
      <c r="S2186" s="367"/>
      <c r="T2186" s="367"/>
      <c r="U2186" s="367"/>
    </row>
    <row r="2187">
      <c r="A2187" s="367"/>
      <c r="B2187" s="367"/>
      <c r="C2187" s="367"/>
      <c r="D2187" s="367"/>
      <c r="E2187" s="368"/>
      <c r="F2187" s="368"/>
      <c r="G2187" s="367"/>
      <c r="H2187" s="367"/>
      <c r="I2187" s="367"/>
      <c r="J2187" s="367"/>
      <c r="K2187" s="367"/>
      <c r="L2187" s="367"/>
      <c r="M2187" s="367"/>
      <c r="N2187" s="367"/>
      <c r="O2187" s="367"/>
      <c r="P2187" s="367"/>
      <c r="Q2187" s="367"/>
      <c r="R2187" s="367"/>
      <c r="S2187" s="367"/>
      <c r="T2187" s="367"/>
      <c r="U2187" s="367"/>
    </row>
    <row r="2188">
      <c r="A2188" s="367"/>
      <c r="B2188" s="367"/>
      <c r="C2188" s="367"/>
      <c r="D2188" s="367"/>
      <c r="E2188" s="368"/>
      <c r="F2188" s="368"/>
      <c r="G2188" s="367"/>
      <c r="H2188" s="367"/>
      <c r="I2188" s="367"/>
      <c r="J2188" s="367"/>
      <c r="K2188" s="367"/>
      <c r="L2188" s="367"/>
      <c r="M2188" s="367"/>
      <c r="N2188" s="367"/>
      <c r="O2188" s="367"/>
      <c r="P2188" s="367"/>
      <c r="Q2188" s="367"/>
      <c r="R2188" s="367"/>
      <c r="S2188" s="367"/>
      <c r="T2188" s="367"/>
      <c r="U2188" s="367"/>
    </row>
    <row r="2189">
      <c r="A2189" s="367"/>
      <c r="B2189" s="367"/>
      <c r="C2189" s="367"/>
      <c r="D2189" s="367"/>
      <c r="E2189" s="368"/>
      <c r="F2189" s="368"/>
      <c r="G2189" s="367"/>
      <c r="H2189" s="367"/>
      <c r="I2189" s="367"/>
      <c r="J2189" s="367"/>
      <c r="K2189" s="367"/>
      <c r="L2189" s="367"/>
      <c r="M2189" s="367"/>
      <c r="N2189" s="367"/>
      <c r="O2189" s="367"/>
      <c r="P2189" s="367"/>
      <c r="Q2189" s="367"/>
      <c r="R2189" s="367"/>
      <c r="S2189" s="367"/>
      <c r="T2189" s="367"/>
      <c r="U2189" s="367"/>
    </row>
    <row r="2190">
      <c r="A2190" s="367"/>
      <c r="B2190" s="367"/>
      <c r="C2190" s="367"/>
      <c r="D2190" s="367"/>
      <c r="E2190" s="368"/>
      <c r="F2190" s="368"/>
      <c r="G2190" s="367"/>
      <c r="H2190" s="367"/>
      <c r="I2190" s="367"/>
      <c r="J2190" s="367"/>
      <c r="K2190" s="367"/>
      <c r="L2190" s="367"/>
      <c r="M2190" s="367"/>
      <c r="N2190" s="367"/>
      <c r="O2190" s="367"/>
      <c r="P2190" s="367"/>
      <c r="Q2190" s="367"/>
      <c r="R2190" s="367"/>
      <c r="S2190" s="367"/>
      <c r="T2190" s="367"/>
      <c r="U2190" s="367"/>
    </row>
    <row r="2191">
      <c r="A2191" s="367"/>
      <c r="B2191" s="367"/>
      <c r="C2191" s="367"/>
      <c r="D2191" s="367"/>
      <c r="E2191" s="368"/>
      <c r="F2191" s="368"/>
      <c r="G2191" s="367"/>
      <c r="H2191" s="367"/>
      <c r="I2191" s="367"/>
      <c r="J2191" s="367"/>
      <c r="K2191" s="367"/>
      <c r="L2191" s="367"/>
      <c r="M2191" s="367"/>
      <c r="N2191" s="367"/>
      <c r="O2191" s="367"/>
      <c r="P2191" s="367"/>
      <c r="Q2191" s="367"/>
      <c r="R2191" s="367"/>
      <c r="S2191" s="367"/>
      <c r="T2191" s="367"/>
      <c r="U2191" s="367"/>
    </row>
    <row r="2192">
      <c r="A2192" s="367"/>
      <c r="B2192" s="367"/>
      <c r="C2192" s="367"/>
      <c r="D2192" s="367"/>
      <c r="E2192" s="368"/>
      <c r="F2192" s="368"/>
      <c r="G2192" s="367"/>
      <c r="H2192" s="367"/>
      <c r="I2192" s="367"/>
      <c r="J2192" s="367"/>
      <c r="K2192" s="367"/>
      <c r="L2192" s="367"/>
      <c r="M2192" s="367"/>
      <c r="N2192" s="367"/>
      <c r="O2192" s="367"/>
      <c r="P2192" s="367"/>
      <c r="Q2192" s="367"/>
      <c r="R2192" s="367"/>
      <c r="S2192" s="367"/>
      <c r="T2192" s="367"/>
      <c r="U2192" s="367"/>
    </row>
    <row r="2193">
      <c r="A2193" s="367"/>
      <c r="B2193" s="367"/>
      <c r="C2193" s="367"/>
      <c r="D2193" s="367"/>
      <c r="E2193" s="368"/>
      <c r="F2193" s="368"/>
      <c r="G2193" s="367"/>
      <c r="H2193" s="367"/>
      <c r="I2193" s="367"/>
      <c r="J2193" s="367"/>
      <c r="K2193" s="367"/>
      <c r="L2193" s="367"/>
      <c r="M2193" s="367"/>
      <c r="N2193" s="367"/>
      <c r="O2193" s="367"/>
      <c r="P2193" s="367"/>
      <c r="Q2193" s="367"/>
      <c r="R2193" s="367"/>
      <c r="S2193" s="367"/>
      <c r="T2193" s="367"/>
      <c r="U2193" s="367"/>
    </row>
    <row r="2194">
      <c r="A2194" s="367"/>
      <c r="B2194" s="367"/>
      <c r="C2194" s="367"/>
      <c r="D2194" s="367"/>
      <c r="E2194" s="368"/>
      <c r="F2194" s="368"/>
      <c r="G2194" s="367"/>
      <c r="H2194" s="367"/>
      <c r="I2194" s="367"/>
      <c r="J2194" s="367"/>
      <c r="K2194" s="367"/>
      <c r="L2194" s="367"/>
      <c r="M2194" s="367"/>
      <c r="N2194" s="367"/>
      <c r="O2194" s="367"/>
      <c r="P2194" s="367"/>
      <c r="Q2194" s="367"/>
      <c r="R2194" s="367"/>
      <c r="S2194" s="367"/>
      <c r="T2194" s="367"/>
      <c r="U2194" s="367"/>
    </row>
    <row r="2195">
      <c r="A2195" s="367"/>
      <c r="B2195" s="367"/>
      <c r="C2195" s="367"/>
      <c r="D2195" s="367"/>
      <c r="E2195" s="368"/>
      <c r="F2195" s="368"/>
      <c r="G2195" s="367"/>
      <c r="H2195" s="367"/>
      <c r="I2195" s="367"/>
      <c r="J2195" s="367"/>
      <c r="K2195" s="367"/>
      <c r="L2195" s="367"/>
      <c r="M2195" s="367"/>
      <c r="N2195" s="367"/>
      <c r="O2195" s="367"/>
      <c r="P2195" s="367"/>
      <c r="Q2195" s="367"/>
      <c r="R2195" s="367"/>
      <c r="S2195" s="367"/>
      <c r="T2195" s="367"/>
      <c r="U2195" s="367"/>
    </row>
    <row r="2196">
      <c r="A2196" s="367"/>
      <c r="B2196" s="367"/>
      <c r="C2196" s="367"/>
      <c r="D2196" s="367"/>
      <c r="E2196" s="368"/>
      <c r="F2196" s="368"/>
      <c r="G2196" s="367"/>
      <c r="H2196" s="367"/>
      <c r="I2196" s="367"/>
      <c r="J2196" s="367"/>
      <c r="K2196" s="367"/>
      <c r="L2196" s="367"/>
      <c r="M2196" s="367"/>
      <c r="N2196" s="367"/>
      <c r="O2196" s="367"/>
      <c r="P2196" s="367"/>
      <c r="Q2196" s="367"/>
      <c r="R2196" s="367"/>
      <c r="S2196" s="367"/>
      <c r="T2196" s="367"/>
      <c r="U2196" s="367"/>
    </row>
    <row r="2197">
      <c r="A2197" s="367"/>
      <c r="B2197" s="367"/>
      <c r="C2197" s="367"/>
      <c r="D2197" s="367"/>
      <c r="E2197" s="368"/>
      <c r="F2197" s="368"/>
      <c r="G2197" s="367"/>
      <c r="H2197" s="367"/>
      <c r="I2197" s="367"/>
      <c r="J2197" s="367"/>
      <c r="K2197" s="367"/>
      <c r="L2197" s="367"/>
      <c r="M2197" s="367"/>
      <c r="N2197" s="367"/>
      <c r="O2197" s="367"/>
      <c r="P2197" s="367"/>
      <c r="Q2197" s="367"/>
      <c r="R2197" s="367"/>
      <c r="S2197" s="367"/>
      <c r="T2197" s="367"/>
      <c r="U2197" s="367"/>
    </row>
    <row r="2198">
      <c r="A2198" s="367"/>
      <c r="B2198" s="367"/>
      <c r="C2198" s="367"/>
      <c r="D2198" s="367"/>
      <c r="E2198" s="368"/>
      <c r="F2198" s="368"/>
      <c r="G2198" s="367"/>
      <c r="H2198" s="367"/>
      <c r="I2198" s="367"/>
      <c r="J2198" s="367"/>
      <c r="K2198" s="367"/>
      <c r="L2198" s="367"/>
      <c r="M2198" s="367"/>
      <c r="N2198" s="367"/>
      <c r="O2198" s="367"/>
      <c r="P2198" s="367"/>
      <c r="Q2198" s="367"/>
      <c r="R2198" s="367"/>
      <c r="S2198" s="367"/>
      <c r="T2198" s="367"/>
      <c r="U2198" s="367"/>
    </row>
    <row r="2199">
      <c r="A2199" s="367"/>
      <c r="B2199" s="367"/>
      <c r="C2199" s="367"/>
      <c r="D2199" s="367"/>
      <c r="E2199" s="368"/>
      <c r="F2199" s="368"/>
      <c r="G2199" s="367"/>
      <c r="H2199" s="367"/>
      <c r="I2199" s="367"/>
      <c r="J2199" s="367"/>
      <c r="K2199" s="367"/>
      <c r="L2199" s="367"/>
      <c r="M2199" s="367"/>
      <c r="N2199" s="367"/>
      <c r="O2199" s="367"/>
      <c r="P2199" s="367"/>
      <c r="Q2199" s="367"/>
      <c r="R2199" s="367"/>
      <c r="S2199" s="367"/>
      <c r="T2199" s="367"/>
      <c r="U2199" s="367"/>
    </row>
    <row r="2200">
      <c r="A2200" s="367"/>
      <c r="B2200" s="367"/>
      <c r="C2200" s="367"/>
      <c r="D2200" s="367"/>
      <c r="E2200" s="368"/>
      <c r="F2200" s="368"/>
      <c r="G2200" s="367"/>
      <c r="H2200" s="367"/>
      <c r="I2200" s="367"/>
      <c r="J2200" s="367"/>
      <c r="K2200" s="367"/>
      <c r="L2200" s="367"/>
      <c r="M2200" s="367"/>
      <c r="N2200" s="367"/>
      <c r="O2200" s="367"/>
      <c r="P2200" s="367"/>
      <c r="Q2200" s="367"/>
      <c r="R2200" s="367"/>
      <c r="S2200" s="367"/>
      <c r="T2200" s="367"/>
      <c r="U2200" s="367"/>
    </row>
    <row r="2201">
      <c r="A2201" s="367"/>
      <c r="B2201" s="367"/>
      <c r="C2201" s="367"/>
      <c r="D2201" s="367"/>
      <c r="E2201" s="368"/>
      <c r="F2201" s="368"/>
      <c r="G2201" s="367"/>
      <c r="H2201" s="367"/>
      <c r="I2201" s="367"/>
      <c r="J2201" s="367"/>
      <c r="K2201" s="367"/>
      <c r="L2201" s="367"/>
      <c r="M2201" s="367"/>
      <c r="N2201" s="367"/>
      <c r="O2201" s="367"/>
      <c r="P2201" s="367"/>
      <c r="Q2201" s="367"/>
      <c r="R2201" s="367"/>
      <c r="S2201" s="367"/>
      <c r="T2201" s="367"/>
      <c r="U2201" s="367"/>
    </row>
    <row r="2202">
      <c r="A2202" s="367"/>
      <c r="B2202" s="367"/>
      <c r="C2202" s="367"/>
      <c r="D2202" s="367"/>
      <c r="E2202" s="368"/>
      <c r="F2202" s="368"/>
      <c r="G2202" s="367"/>
      <c r="H2202" s="367"/>
      <c r="I2202" s="367"/>
      <c r="J2202" s="367"/>
      <c r="K2202" s="367"/>
      <c r="L2202" s="367"/>
      <c r="M2202" s="367"/>
      <c r="N2202" s="367"/>
      <c r="O2202" s="367"/>
      <c r="P2202" s="367"/>
      <c r="Q2202" s="367"/>
      <c r="R2202" s="367"/>
      <c r="S2202" s="367"/>
      <c r="T2202" s="367"/>
      <c r="U2202" s="367"/>
    </row>
    <row r="2203">
      <c r="A2203" s="367"/>
      <c r="B2203" s="367"/>
      <c r="C2203" s="367"/>
      <c r="D2203" s="367"/>
      <c r="E2203" s="368"/>
      <c r="F2203" s="368"/>
      <c r="G2203" s="367"/>
      <c r="H2203" s="367"/>
      <c r="I2203" s="367"/>
      <c r="J2203" s="367"/>
      <c r="K2203" s="367"/>
      <c r="L2203" s="367"/>
      <c r="M2203" s="367"/>
      <c r="N2203" s="367"/>
      <c r="O2203" s="367"/>
      <c r="P2203" s="367"/>
      <c r="Q2203" s="367"/>
      <c r="R2203" s="367"/>
      <c r="S2203" s="367"/>
      <c r="T2203" s="367"/>
      <c r="U2203" s="367"/>
    </row>
    <row r="2204">
      <c r="A2204" s="367"/>
      <c r="B2204" s="367"/>
      <c r="C2204" s="367"/>
      <c r="D2204" s="367"/>
      <c r="E2204" s="368"/>
      <c r="F2204" s="368"/>
      <c r="G2204" s="367"/>
      <c r="H2204" s="367"/>
      <c r="I2204" s="367"/>
      <c r="J2204" s="367"/>
      <c r="K2204" s="367"/>
      <c r="L2204" s="367"/>
      <c r="M2204" s="367"/>
      <c r="N2204" s="367"/>
      <c r="O2204" s="367"/>
      <c r="P2204" s="367"/>
      <c r="Q2204" s="367"/>
      <c r="R2204" s="367"/>
      <c r="S2204" s="367"/>
      <c r="T2204" s="367"/>
      <c r="U2204" s="367"/>
    </row>
    <row r="2205">
      <c r="A2205" s="367"/>
      <c r="B2205" s="367"/>
      <c r="C2205" s="367"/>
      <c r="D2205" s="367"/>
      <c r="E2205" s="368"/>
      <c r="F2205" s="368"/>
      <c r="G2205" s="367"/>
      <c r="H2205" s="367"/>
      <c r="I2205" s="367"/>
      <c r="J2205" s="367"/>
      <c r="K2205" s="367"/>
      <c r="L2205" s="367"/>
      <c r="M2205" s="367"/>
      <c r="N2205" s="367"/>
      <c r="O2205" s="367"/>
      <c r="P2205" s="367"/>
      <c r="Q2205" s="367"/>
      <c r="R2205" s="367"/>
      <c r="S2205" s="367"/>
      <c r="T2205" s="367"/>
      <c r="U2205" s="367"/>
    </row>
    <row r="2206">
      <c r="A2206" s="367"/>
      <c r="B2206" s="367"/>
      <c r="C2206" s="367"/>
      <c r="D2206" s="367"/>
      <c r="E2206" s="368"/>
      <c r="F2206" s="368"/>
      <c r="G2206" s="367"/>
      <c r="H2206" s="367"/>
      <c r="I2206" s="367"/>
      <c r="J2206" s="367"/>
      <c r="K2206" s="367"/>
      <c r="L2206" s="367"/>
      <c r="M2206" s="367"/>
      <c r="N2206" s="367"/>
      <c r="O2206" s="367"/>
      <c r="P2206" s="367"/>
      <c r="Q2206" s="367"/>
      <c r="R2206" s="367"/>
      <c r="S2206" s="367"/>
      <c r="T2206" s="367"/>
      <c r="U2206" s="367"/>
    </row>
    <row r="2207">
      <c r="A2207" s="367"/>
      <c r="B2207" s="367"/>
      <c r="C2207" s="367"/>
      <c r="D2207" s="367"/>
      <c r="E2207" s="368"/>
      <c r="F2207" s="368"/>
      <c r="G2207" s="367"/>
      <c r="H2207" s="367"/>
      <c r="I2207" s="367"/>
      <c r="J2207" s="367"/>
      <c r="K2207" s="367"/>
      <c r="L2207" s="367"/>
      <c r="M2207" s="367"/>
      <c r="N2207" s="367"/>
      <c r="O2207" s="367"/>
      <c r="P2207" s="367"/>
      <c r="Q2207" s="367"/>
      <c r="R2207" s="367"/>
      <c r="S2207" s="367"/>
      <c r="T2207" s="367"/>
      <c r="U2207" s="367"/>
    </row>
    <row r="2208">
      <c r="A2208" s="367"/>
      <c r="B2208" s="367"/>
      <c r="C2208" s="367"/>
      <c r="D2208" s="367"/>
      <c r="E2208" s="368"/>
      <c r="F2208" s="368"/>
      <c r="G2208" s="367"/>
      <c r="H2208" s="367"/>
      <c r="I2208" s="367"/>
      <c r="J2208" s="367"/>
      <c r="K2208" s="367"/>
      <c r="L2208" s="367"/>
      <c r="M2208" s="367"/>
      <c r="N2208" s="367"/>
      <c r="O2208" s="367"/>
      <c r="P2208" s="367"/>
      <c r="Q2208" s="367"/>
      <c r="R2208" s="367"/>
      <c r="S2208" s="367"/>
      <c r="T2208" s="367"/>
      <c r="U2208" s="367"/>
    </row>
    <row r="2209">
      <c r="A2209" s="367"/>
      <c r="B2209" s="367"/>
      <c r="C2209" s="367"/>
      <c r="D2209" s="367"/>
      <c r="E2209" s="368"/>
      <c r="F2209" s="368"/>
      <c r="G2209" s="367"/>
      <c r="H2209" s="367"/>
      <c r="I2209" s="367"/>
      <c r="J2209" s="367"/>
      <c r="K2209" s="367"/>
      <c r="L2209" s="367"/>
      <c r="M2209" s="367"/>
      <c r="N2209" s="367"/>
      <c r="O2209" s="367"/>
      <c r="P2209" s="367"/>
      <c r="Q2209" s="367"/>
      <c r="R2209" s="367"/>
      <c r="S2209" s="367"/>
      <c r="T2209" s="367"/>
      <c r="U2209" s="367"/>
    </row>
    <row r="2210">
      <c r="A2210" s="367"/>
      <c r="B2210" s="367"/>
      <c r="C2210" s="367"/>
      <c r="D2210" s="367"/>
      <c r="E2210" s="368"/>
      <c r="F2210" s="368"/>
      <c r="G2210" s="367"/>
      <c r="H2210" s="367"/>
      <c r="I2210" s="367"/>
      <c r="J2210" s="367"/>
      <c r="K2210" s="367"/>
      <c r="L2210" s="367"/>
      <c r="M2210" s="367"/>
      <c r="N2210" s="367"/>
      <c r="O2210" s="367"/>
      <c r="P2210" s="367"/>
      <c r="Q2210" s="367"/>
      <c r="R2210" s="367"/>
      <c r="S2210" s="367"/>
      <c r="T2210" s="367"/>
      <c r="U2210" s="367"/>
    </row>
    <row r="2211">
      <c r="A2211" s="367"/>
      <c r="B2211" s="367"/>
      <c r="C2211" s="367"/>
      <c r="D2211" s="367"/>
      <c r="E2211" s="368"/>
      <c r="F2211" s="368"/>
      <c r="G2211" s="367"/>
      <c r="H2211" s="367"/>
      <c r="I2211" s="367"/>
      <c r="J2211" s="367"/>
      <c r="K2211" s="367"/>
      <c r="L2211" s="367"/>
      <c r="M2211" s="367"/>
      <c r="N2211" s="367"/>
      <c r="O2211" s="367"/>
      <c r="P2211" s="367"/>
      <c r="Q2211" s="367"/>
      <c r="R2211" s="367"/>
      <c r="S2211" s="367"/>
      <c r="T2211" s="367"/>
      <c r="U2211" s="367"/>
    </row>
    <row r="2212">
      <c r="A2212" s="367"/>
      <c r="B2212" s="367"/>
      <c r="C2212" s="367"/>
      <c r="D2212" s="367"/>
      <c r="E2212" s="368"/>
      <c r="F2212" s="368"/>
      <c r="G2212" s="367"/>
      <c r="H2212" s="367"/>
      <c r="I2212" s="367"/>
      <c r="J2212" s="367"/>
      <c r="K2212" s="367"/>
      <c r="L2212" s="367"/>
      <c r="M2212" s="367"/>
      <c r="N2212" s="367"/>
      <c r="O2212" s="367"/>
      <c r="P2212" s="367"/>
      <c r="Q2212" s="367"/>
      <c r="R2212" s="367"/>
      <c r="S2212" s="367"/>
      <c r="T2212" s="367"/>
      <c r="U2212" s="367"/>
    </row>
    <row r="2213">
      <c r="A2213" s="367"/>
      <c r="B2213" s="367"/>
      <c r="C2213" s="367"/>
      <c r="D2213" s="367"/>
      <c r="E2213" s="368"/>
      <c r="F2213" s="368"/>
      <c r="G2213" s="367"/>
      <c r="H2213" s="367"/>
      <c r="I2213" s="367"/>
      <c r="J2213" s="367"/>
      <c r="K2213" s="367"/>
      <c r="L2213" s="367"/>
      <c r="M2213" s="367"/>
      <c r="N2213" s="367"/>
      <c r="O2213" s="367"/>
      <c r="P2213" s="367"/>
      <c r="Q2213" s="367"/>
      <c r="R2213" s="367"/>
      <c r="S2213" s="367"/>
      <c r="T2213" s="367"/>
      <c r="U2213" s="367"/>
    </row>
    <row r="2214">
      <c r="A2214" s="367"/>
      <c r="B2214" s="367"/>
      <c r="C2214" s="367"/>
      <c r="D2214" s="367"/>
      <c r="E2214" s="368"/>
      <c r="F2214" s="368"/>
      <c r="G2214" s="367"/>
      <c r="H2214" s="367"/>
      <c r="I2214" s="367"/>
      <c r="J2214" s="367"/>
      <c r="K2214" s="367"/>
      <c r="L2214" s="367"/>
      <c r="M2214" s="367"/>
      <c r="N2214" s="367"/>
      <c r="O2214" s="367"/>
      <c r="P2214" s="367"/>
      <c r="Q2214" s="367"/>
      <c r="R2214" s="367"/>
      <c r="S2214" s="367"/>
      <c r="T2214" s="367"/>
      <c r="U2214" s="367"/>
    </row>
    <row r="2215">
      <c r="A2215" s="367"/>
      <c r="B2215" s="367"/>
      <c r="C2215" s="367"/>
      <c r="D2215" s="367"/>
      <c r="E2215" s="368"/>
      <c r="F2215" s="368"/>
      <c r="G2215" s="367"/>
      <c r="H2215" s="367"/>
      <c r="I2215" s="367"/>
      <c r="J2215" s="367"/>
      <c r="K2215" s="367"/>
      <c r="L2215" s="367"/>
      <c r="M2215" s="367"/>
      <c r="N2215" s="367"/>
      <c r="O2215" s="367"/>
      <c r="P2215" s="367"/>
      <c r="Q2215" s="367"/>
      <c r="R2215" s="367"/>
      <c r="S2215" s="367"/>
      <c r="T2215" s="367"/>
      <c r="U2215" s="367"/>
    </row>
    <row r="2216">
      <c r="A2216" s="367"/>
      <c r="B2216" s="367"/>
      <c r="C2216" s="367"/>
      <c r="D2216" s="367"/>
      <c r="E2216" s="368"/>
      <c r="F2216" s="368"/>
      <c r="G2216" s="367"/>
      <c r="H2216" s="367"/>
      <c r="I2216" s="367"/>
      <c r="J2216" s="367"/>
      <c r="K2216" s="367"/>
      <c r="L2216" s="367"/>
      <c r="M2216" s="367"/>
      <c r="N2216" s="367"/>
      <c r="O2216" s="367"/>
      <c r="P2216" s="367"/>
      <c r="Q2216" s="367"/>
      <c r="R2216" s="367"/>
      <c r="S2216" s="367"/>
      <c r="T2216" s="367"/>
      <c r="U2216" s="367"/>
    </row>
    <row r="2217">
      <c r="A2217" s="367"/>
      <c r="B2217" s="367"/>
      <c r="C2217" s="367"/>
      <c r="D2217" s="367"/>
      <c r="E2217" s="368"/>
      <c r="F2217" s="368"/>
      <c r="G2217" s="367"/>
      <c r="H2217" s="367"/>
      <c r="I2217" s="367"/>
      <c r="J2217" s="367"/>
      <c r="K2217" s="367"/>
      <c r="L2217" s="367"/>
      <c r="M2217" s="367"/>
      <c r="N2217" s="367"/>
      <c r="O2217" s="367"/>
      <c r="P2217" s="367"/>
      <c r="Q2217" s="367"/>
      <c r="R2217" s="367"/>
      <c r="S2217" s="367"/>
      <c r="T2217" s="367"/>
      <c r="U2217" s="367"/>
    </row>
    <row r="2218">
      <c r="A2218" s="367"/>
      <c r="B2218" s="367"/>
      <c r="C2218" s="367"/>
      <c r="D2218" s="367"/>
      <c r="E2218" s="368"/>
      <c r="F2218" s="368"/>
      <c r="G2218" s="367"/>
      <c r="H2218" s="367"/>
      <c r="I2218" s="367"/>
      <c r="J2218" s="367"/>
      <c r="K2218" s="367"/>
      <c r="L2218" s="367"/>
      <c r="M2218" s="367"/>
      <c r="N2218" s="367"/>
      <c r="O2218" s="367"/>
      <c r="P2218" s="367"/>
      <c r="Q2218" s="367"/>
      <c r="R2218" s="367"/>
      <c r="S2218" s="367"/>
      <c r="T2218" s="367"/>
      <c r="U2218" s="367"/>
    </row>
    <row r="2219">
      <c r="A2219" s="367"/>
      <c r="B2219" s="367"/>
      <c r="C2219" s="367"/>
      <c r="D2219" s="367"/>
      <c r="E2219" s="368"/>
      <c r="F2219" s="368"/>
      <c r="G2219" s="367"/>
      <c r="H2219" s="367"/>
      <c r="I2219" s="367"/>
      <c r="J2219" s="367"/>
      <c r="K2219" s="367"/>
      <c r="L2219" s="367"/>
      <c r="M2219" s="367"/>
      <c r="N2219" s="367"/>
      <c r="O2219" s="367"/>
      <c r="P2219" s="367"/>
      <c r="Q2219" s="367"/>
      <c r="R2219" s="367"/>
      <c r="S2219" s="367"/>
      <c r="T2219" s="367"/>
      <c r="U2219" s="367"/>
    </row>
    <row r="2220">
      <c r="A2220" s="367"/>
      <c r="B2220" s="367"/>
      <c r="C2220" s="367"/>
      <c r="D2220" s="367"/>
      <c r="E2220" s="368"/>
      <c r="F2220" s="368"/>
      <c r="G2220" s="367"/>
      <c r="H2220" s="367"/>
      <c r="I2220" s="367"/>
      <c r="J2220" s="367"/>
      <c r="K2220" s="367"/>
      <c r="L2220" s="367"/>
      <c r="M2220" s="367"/>
      <c r="N2220" s="367"/>
      <c r="O2220" s="367"/>
      <c r="P2220" s="367"/>
      <c r="Q2220" s="367"/>
      <c r="R2220" s="367"/>
      <c r="S2220" s="367"/>
      <c r="T2220" s="367"/>
      <c r="U2220" s="367"/>
    </row>
    <row r="2221">
      <c r="A2221" s="367"/>
      <c r="B2221" s="367"/>
      <c r="C2221" s="367"/>
      <c r="D2221" s="367"/>
      <c r="E2221" s="368"/>
      <c r="F2221" s="368"/>
      <c r="G2221" s="367"/>
      <c r="H2221" s="367"/>
      <c r="I2221" s="367"/>
      <c r="J2221" s="367"/>
      <c r="K2221" s="367"/>
      <c r="L2221" s="367"/>
      <c r="M2221" s="367"/>
      <c r="N2221" s="367"/>
      <c r="O2221" s="367"/>
      <c r="P2221" s="367"/>
      <c r="Q2221" s="367"/>
      <c r="R2221" s="367"/>
      <c r="S2221" s="367"/>
      <c r="T2221" s="367"/>
      <c r="U2221" s="367"/>
    </row>
    <row r="2222">
      <c r="A2222" s="367"/>
      <c r="B2222" s="367"/>
      <c r="C2222" s="367"/>
      <c r="D2222" s="367"/>
      <c r="E2222" s="368"/>
      <c r="F2222" s="368"/>
      <c r="G2222" s="367"/>
      <c r="H2222" s="367"/>
      <c r="I2222" s="367"/>
      <c r="J2222" s="367"/>
      <c r="K2222" s="367"/>
      <c r="L2222" s="367"/>
      <c r="M2222" s="367"/>
      <c r="N2222" s="367"/>
      <c r="O2222" s="367"/>
      <c r="P2222" s="367"/>
      <c r="Q2222" s="367"/>
      <c r="R2222" s="367"/>
      <c r="S2222" s="367"/>
      <c r="T2222" s="367"/>
      <c r="U2222" s="367"/>
    </row>
    <row r="2223">
      <c r="A2223" s="367"/>
      <c r="B2223" s="367"/>
      <c r="C2223" s="367"/>
      <c r="D2223" s="367"/>
      <c r="E2223" s="368"/>
      <c r="F2223" s="368"/>
      <c r="G2223" s="367"/>
      <c r="H2223" s="367"/>
      <c r="I2223" s="367"/>
      <c r="J2223" s="367"/>
      <c r="K2223" s="367"/>
      <c r="L2223" s="367"/>
      <c r="M2223" s="367"/>
      <c r="N2223" s="367"/>
      <c r="O2223" s="367"/>
      <c r="P2223" s="367"/>
      <c r="Q2223" s="367"/>
      <c r="R2223" s="367"/>
      <c r="S2223" s="367"/>
      <c r="T2223" s="367"/>
      <c r="U2223" s="367"/>
    </row>
    <row r="2224">
      <c r="A2224" s="367"/>
      <c r="B2224" s="367"/>
      <c r="C2224" s="367"/>
      <c r="D2224" s="367"/>
      <c r="E2224" s="368"/>
      <c r="F2224" s="368"/>
      <c r="G2224" s="367"/>
      <c r="H2224" s="367"/>
      <c r="I2224" s="367"/>
      <c r="J2224" s="367"/>
      <c r="K2224" s="367"/>
      <c r="L2224" s="367"/>
      <c r="M2224" s="367"/>
      <c r="N2224" s="367"/>
      <c r="O2224" s="367"/>
      <c r="P2224" s="367"/>
      <c r="Q2224" s="367"/>
      <c r="R2224" s="367"/>
      <c r="S2224" s="367"/>
      <c r="T2224" s="367"/>
      <c r="U2224" s="367"/>
    </row>
    <row r="2225">
      <c r="A2225" s="367"/>
      <c r="B2225" s="367"/>
      <c r="C2225" s="367"/>
      <c r="D2225" s="367"/>
      <c r="E2225" s="368"/>
      <c r="F2225" s="368"/>
      <c r="G2225" s="367"/>
      <c r="H2225" s="367"/>
      <c r="I2225" s="367"/>
      <c r="J2225" s="367"/>
      <c r="K2225" s="367"/>
      <c r="L2225" s="367"/>
      <c r="M2225" s="367"/>
      <c r="N2225" s="367"/>
      <c r="O2225" s="367"/>
      <c r="P2225" s="367"/>
      <c r="Q2225" s="367"/>
      <c r="R2225" s="367"/>
      <c r="S2225" s="367"/>
      <c r="T2225" s="367"/>
      <c r="U2225" s="367"/>
    </row>
    <row r="2226">
      <c r="A2226" s="367"/>
      <c r="B2226" s="367"/>
      <c r="C2226" s="367"/>
      <c r="D2226" s="367"/>
      <c r="E2226" s="368"/>
      <c r="F2226" s="368"/>
      <c r="G2226" s="367"/>
      <c r="H2226" s="367"/>
      <c r="I2226" s="367"/>
      <c r="J2226" s="367"/>
      <c r="K2226" s="367"/>
      <c r="L2226" s="367"/>
      <c r="M2226" s="367"/>
      <c r="N2226" s="367"/>
      <c r="O2226" s="367"/>
      <c r="P2226" s="367"/>
      <c r="Q2226" s="367"/>
      <c r="R2226" s="367"/>
      <c r="S2226" s="367"/>
      <c r="T2226" s="367"/>
      <c r="U2226" s="367"/>
    </row>
    <row r="2227">
      <c r="A2227" s="367"/>
      <c r="B2227" s="367"/>
      <c r="C2227" s="367"/>
      <c r="D2227" s="367"/>
      <c r="E2227" s="368"/>
      <c r="F2227" s="368"/>
      <c r="G2227" s="367"/>
      <c r="H2227" s="367"/>
      <c r="I2227" s="367"/>
      <c r="J2227" s="367"/>
      <c r="K2227" s="367"/>
      <c r="L2227" s="367"/>
      <c r="M2227" s="367"/>
      <c r="N2227" s="367"/>
      <c r="O2227" s="367"/>
      <c r="P2227" s="367"/>
      <c r="Q2227" s="367"/>
      <c r="R2227" s="367"/>
      <c r="S2227" s="367"/>
      <c r="T2227" s="367"/>
      <c r="U2227" s="367"/>
    </row>
    <row r="2228">
      <c r="A2228" s="367"/>
      <c r="B2228" s="367"/>
      <c r="C2228" s="367"/>
      <c r="D2228" s="367"/>
      <c r="E2228" s="368"/>
      <c r="F2228" s="368"/>
      <c r="G2228" s="367"/>
      <c r="H2228" s="367"/>
      <c r="I2228" s="367"/>
      <c r="J2228" s="367"/>
      <c r="K2228" s="367"/>
      <c r="L2228" s="367"/>
      <c r="M2228" s="367"/>
      <c r="N2228" s="367"/>
      <c r="O2228" s="367"/>
      <c r="P2228" s="367"/>
      <c r="Q2228" s="367"/>
      <c r="R2228" s="367"/>
      <c r="S2228" s="367"/>
      <c r="T2228" s="367"/>
      <c r="U2228" s="367"/>
    </row>
    <row r="2229">
      <c r="A2229" s="367"/>
      <c r="B2229" s="367"/>
      <c r="C2229" s="367"/>
      <c r="D2229" s="367"/>
      <c r="E2229" s="368"/>
      <c r="F2229" s="368"/>
      <c r="G2229" s="367"/>
      <c r="H2229" s="367"/>
      <c r="I2229" s="367"/>
      <c r="J2229" s="367"/>
      <c r="K2229" s="367"/>
      <c r="L2229" s="367"/>
      <c r="M2229" s="367"/>
      <c r="N2229" s="367"/>
      <c r="O2229" s="367"/>
      <c r="P2229" s="367"/>
      <c r="Q2229" s="367"/>
      <c r="R2229" s="367"/>
      <c r="S2229" s="367"/>
      <c r="T2229" s="367"/>
      <c r="U2229" s="367"/>
    </row>
    <row r="2230">
      <c r="A2230" s="367"/>
      <c r="B2230" s="367"/>
      <c r="C2230" s="367"/>
      <c r="D2230" s="367"/>
      <c r="E2230" s="368"/>
      <c r="F2230" s="368"/>
      <c r="G2230" s="367"/>
      <c r="H2230" s="367"/>
      <c r="I2230" s="367"/>
      <c r="J2230" s="367"/>
      <c r="K2230" s="367"/>
      <c r="L2230" s="367"/>
      <c r="M2230" s="367"/>
      <c r="N2230" s="367"/>
      <c r="O2230" s="367"/>
      <c r="P2230" s="367"/>
      <c r="Q2230" s="367"/>
      <c r="R2230" s="367"/>
      <c r="S2230" s="367"/>
      <c r="T2230" s="367"/>
      <c r="U2230" s="367"/>
    </row>
    <row r="2231">
      <c r="A2231" s="367"/>
      <c r="B2231" s="367"/>
      <c r="C2231" s="367"/>
      <c r="D2231" s="367"/>
      <c r="E2231" s="368"/>
      <c r="F2231" s="368"/>
      <c r="G2231" s="367"/>
      <c r="H2231" s="367"/>
      <c r="I2231" s="367"/>
      <c r="J2231" s="367"/>
      <c r="K2231" s="367"/>
      <c r="L2231" s="367"/>
      <c r="M2231" s="367"/>
      <c r="N2231" s="367"/>
      <c r="O2231" s="367"/>
      <c r="P2231" s="367"/>
      <c r="Q2231" s="367"/>
      <c r="R2231" s="367"/>
      <c r="S2231" s="367"/>
      <c r="T2231" s="367"/>
      <c r="U2231" s="367"/>
    </row>
    <row r="2232">
      <c r="A2232" s="367"/>
      <c r="B2232" s="367"/>
      <c r="C2232" s="367"/>
      <c r="D2232" s="367"/>
      <c r="E2232" s="368"/>
      <c r="F2232" s="368"/>
      <c r="G2232" s="367"/>
      <c r="H2232" s="367"/>
      <c r="I2232" s="367"/>
      <c r="J2232" s="367"/>
      <c r="K2232" s="367"/>
      <c r="L2232" s="367"/>
      <c r="M2232" s="367"/>
      <c r="N2232" s="367"/>
      <c r="O2232" s="367"/>
      <c r="P2232" s="367"/>
      <c r="Q2232" s="367"/>
      <c r="R2232" s="367"/>
      <c r="S2232" s="367"/>
      <c r="T2232" s="367"/>
      <c r="U2232" s="367"/>
    </row>
    <row r="2233">
      <c r="A2233" s="367"/>
      <c r="B2233" s="367"/>
      <c r="C2233" s="367"/>
      <c r="D2233" s="367"/>
      <c r="E2233" s="368"/>
      <c r="F2233" s="368"/>
      <c r="G2233" s="367"/>
      <c r="H2233" s="367"/>
      <c r="I2233" s="367"/>
      <c r="J2233" s="367"/>
      <c r="K2233" s="367"/>
      <c r="L2233" s="367"/>
      <c r="M2233" s="367"/>
      <c r="N2233" s="367"/>
      <c r="O2233" s="367"/>
      <c r="P2233" s="367"/>
      <c r="Q2233" s="367"/>
      <c r="R2233" s="367"/>
      <c r="S2233" s="367"/>
      <c r="T2233" s="367"/>
      <c r="U2233" s="367"/>
    </row>
    <row r="2234">
      <c r="A2234" s="367"/>
      <c r="B2234" s="367"/>
      <c r="C2234" s="367"/>
      <c r="D2234" s="367"/>
      <c r="E2234" s="368"/>
      <c r="F2234" s="368"/>
      <c r="G2234" s="367"/>
      <c r="H2234" s="367"/>
      <c r="I2234" s="367"/>
      <c r="J2234" s="367"/>
      <c r="K2234" s="367"/>
      <c r="L2234" s="367"/>
      <c r="M2234" s="367"/>
      <c r="N2234" s="367"/>
      <c r="O2234" s="367"/>
      <c r="P2234" s="367"/>
      <c r="Q2234" s="367"/>
      <c r="R2234" s="367"/>
      <c r="S2234" s="367"/>
      <c r="T2234" s="367"/>
      <c r="U2234" s="367"/>
    </row>
    <row r="2235">
      <c r="A2235" s="367"/>
      <c r="B2235" s="367"/>
      <c r="C2235" s="367"/>
      <c r="D2235" s="367"/>
      <c r="E2235" s="368"/>
      <c r="F2235" s="368"/>
      <c r="G2235" s="367"/>
      <c r="H2235" s="367"/>
      <c r="I2235" s="367"/>
      <c r="J2235" s="367"/>
      <c r="K2235" s="367"/>
      <c r="L2235" s="367"/>
      <c r="M2235" s="367"/>
      <c r="N2235" s="367"/>
      <c r="O2235" s="367"/>
      <c r="P2235" s="367"/>
      <c r="Q2235" s="367"/>
      <c r="R2235" s="367"/>
      <c r="S2235" s="367"/>
      <c r="T2235" s="367"/>
      <c r="U2235" s="367"/>
    </row>
    <row r="2236">
      <c r="A2236" s="367"/>
      <c r="B2236" s="367"/>
      <c r="C2236" s="367"/>
      <c r="D2236" s="367"/>
      <c r="E2236" s="368"/>
      <c r="F2236" s="368"/>
      <c r="G2236" s="367"/>
      <c r="H2236" s="367"/>
      <c r="I2236" s="367"/>
      <c r="J2236" s="367"/>
      <c r="K2236" s="367"/>
      <c r="L2236" s="367"/>
      <c r="M2236" s="367"/>
      <c r="N2236" s="367"/>
      <c r="O2236" s="367"/>
      <c r="P2236" s="367"/>
      <c r="Q2236" s="367"/>
      <c r="R2236" s="367"/>
      <c r="S2236" s="367"/>
      <c r="T2236" s="367"/>
      <c r="U2236" s="367"/>
    </row>
    <row r="2237">
      <c r="A2237" s="367"/>
      <c r="B2237" s="367"/>
      <c r="C2237" s="367"/>
      <c r="D2237" s="367"/>
      <c r="E2237" s="368"/>
      <c r="F2237" s="368"/>
      <c r="G2237" s="367"/>
      <c r="H2237" s="367"/>
      <c r="I2237" s="367"/>
      <c r="J2237" s="367"/>
      <c r="K2237" s="367"/>
      <c r="L2237" s="367"/>
      <c r="M2237" s="367"/>
      <c r="N2237" s="367"/>
      <c r="O2237" s="367"/>
      <c r="P2237" s="367"/>
      <c r="Q2237" s="367"/>
      <c r="R2237" s="367"/>
      <c r="S2237" s="367"/>
      <c r="T2237" s="367"/>
      <c r="U2237" s="367"/>
    </row>
    <row r="2238">
      <c r="A2238" s="367"/>
      <c r="B2238" s="367"/>
      <c r="C2238" s="367"/>
      <c r="D2238" s="367"/>
      <c r="E2238" s="368"/>
      <c r="F2238" s="368"/>
      <c r="G2238" s="367"/>
      <c r="H2238" s="367"/>
      <c r="I2238" s="367"/>
      <c r="J2238" s="367"/>
      <c r="K2238" s="367"/>
      <c r="L2238" s="367"/>
      <c r="M2238" s="367"/>
      <c r="N2238" s="367"/>
      <c r="O2238" s="367"/>
      <c r="P2238" s="367"/>
      <c r="Q2238" s="367"/>
      <c r="R2238" s="367"/>
      <c r="S2238" s="367"/>
      <c r="T2238" s="367"/>
      <c r="U2238" s="367"/>
    </row>
    <row r="2239">
      <c r="A2239" s="367"/>
      <c r="B2239" s="367"/>
      <c r="C2239" s="367"/>
      <c r="D2239" s="367"/>
      <c r="E2239" s="368"/>
      <c r="F2239" s="368"/>
      <c r="G2239" s="367"/>
      <c r="H2239" s="367"/>
      <c r="I2239" s="367"/>
      <c r="J2239" s="367"/>
      <c r="K2239" s="367"/>
      <c r="L2239" s="367"/>
      <c r="M2239" s="367"/>
      <c r="N2239" s="367"/>
      <c r="O2239" s="367"/>
      <c r="P2239" s="367"/>
      <c r="Q2239" s="367"/>
      <c r="R2239" s="367"/>
      <c r="S2239" s="367"/>
      <c r="T2239" s="367"/>
      <c r="U2239" s="367"/>
    </row>
    <row r="2240">
      <c r="A2240" s="367"/>
      <c r="B2240" s="367"/>
      <c r="C2240" s="367"/>
      <c r="D2240" s="367"/>
      <c r="E2240" s="368"/>
      <c r="F2240" s="368"/>
      <c r="G2240" s="367"/>
      <c r="H2240" s="367"/>
      <c r="I2240" s="367"/>
      <c r="J2240" s="367"/>
      <c r="K2240" s="367"/>
      <c r="L2240" s="367"/>
      <c r="M2240" s="367"/>
      <c r="N2240" s="367"/>
      <c r="O2240" s="367"/>
      <c r="P2240" s="367"/>
      <c r="Q2240" s="367"/>
      <c r="R2240" s="367"/>
      <c r="S2240" s="367"/>
      <c r="T2240" s="367"/>
      <c r="U2240" s="367"/>
    </row>
    <row r="2241">
      <c r="A2241" s="367"/>
      <c r="B2241" s="367"/>
      <c r="C2241" s="367"/>
      <c r="D2241" s="367"/>
      <c r="E2241" s="368"/>
      <c r="F2241" s="368"/>
      <c r="G2241" s="367"/>
      <c r="H2241" s="367"/>
      <c r="I2241" s="367"/>
      <c r="J2241" s="367"/>
      <c r="K2241" s="367"/>
      <c r="L2241" s="367"/>
      <c r="M2241" s="367"/>
      <c r="N2241" s="367"/>
      <c r="O2241" s="367"/>
      <c r="P2241" s="367"/>
      <c r="Q2241" s="367"/>
      <c r="R2241" s="367"/>
      <c r="S2241" s="367"/>
      <c r="T2241" s="367"/>
      <c r="U2241" s="367"/>
    </row>
    <row r="2242">
      <c r="A2242" s="367"/>
      <c r="B2242" s="367"/>
      <c r="C2242" s="367"/>
      <c r="D2242" s="367"/>
      <c r="E2242" s="368"/>
      <c r="F2242" s="368"/>
      <c r="G2242" s="367"/>
      <c r="H2242" s="367"/>
      <c r="I2242" s="367"/>
      <c r="J2242" s="367"/>
      <c r="K2242" s="367"/>
      <c r="L2242" s="367"/>
      <c r="M2242" s="367"/>
      <c r="N2242" s="367"/>
      <c r="O2242" s="367"/>
      <c r="P2242" s="367"/>
      <c r="Q2242" s="367"/>
      <c r="R2242" s="367"/>
      <c r="S2242" s="367"/>
      <c r="T2242" s="367"/>
      <c r="U2242" s="367"/>
    </row>
    <row r="2243">
      <c r="A2243" s="367"/>
      <c r="B2243" s="367"/>
      <c r="C2243" s="367"/>
      <c r="D2243" s="367"/>
      <c r="E2243" s="368"/>
      <c r="F2243" s="368"/>
      <c r="G2243" s="367"/>
      <c r="H2243" s="367"/>
      <c r="I2243" s="367"/>
      <c r="J2243" s="367"/>
      <c r="K2243" s="367"/>
      <c r="L2243" s="367"/>
      <c r="M2243" s="367"/>
      <c r="N2243" s="367"/>
      <c r="O2243" s="367"/>
      <c r="P2243" s="367"/>
      <c r="Q2243" s="367"/>
      <c r="R2243" s="367"/>
      <c r="S2243" s="367"/>
      <c r="T2243" s="367"/>
      <c r="U2243" s="367"/>
    </row>
    <row r="2244">
      <c r="A2244" s="367"/>
      <c r="B2244" s="367"/>
      <c r="C2244" s="367"/>
      <c r="D2244" s="367"/>
      <c r="E2244" s="368"/>
      <c r="F2244" s="368"/>
      <c r="G2244" s="367"/>
      <c r="H2244" s="367"/>
      <c r="I2244" s="367"/>
      <c r="J2244" s="367"/>
      <c r="K2244" s="367"/>
      <c r="L2244" s="367"/>
      <c r="M2244" s="367"/>
      <c r="N2244" s="367"/>
      <c r="O2244" s="367"/>
      <c r="P2244" s="367"/>
      <c r="Q2244" s="367"/>
      <c r="R2244" s="367"/>
      <c r="S2244" s="367"/>
      <c r="T2244" s="367"/>
      <c r="U2244" s="367"/>
    </row>
    <row r="2245">
      <c r="A2245" s="367"/>
      <c r="B2245" s="367"/>
      <c r="C2245" s="367"/>
      <c r="D2245" s="367"/>
      <c r="E2245" s="368"/>
      <c r="F2245" s="368"/>
      <c r="G2245" s="367"/>
      <c r="H2245" s="367"/>
      <c r="I2245" s="367"/>
      <c r="J2245" s="367"/>
      <c r="K2245" s="367"/>
      <c r="L2245" s="367"/>
      <c r="M2245" s="367"/>
      <c r="N2245" s="367"/>
      <c r="O2245" s="367"/>
      <c r="P2245" s="367"/>
      <c r="Q2245" s="367"/>
      <c r="R2245" s="367"/>
      <c r="S2245" s="367"/>
      <c r="T2245" s="367"/>
      <c r="U2245" s="367"/>
    </row>
    <row r="2246">
      <c r="A2246" s="367"/>
      <c r="B2246" s="367"/>
      <c r="C2246" s="367"/>
      <c r="D2246" s="367"/>
      <c r="E2246" s="368"/>
      <c r="F2246" s="368"/>
      <c r="G2246" s="367"/>
      <c r="H2246" s="367"/>
      <c r="I2246" s="367"/>
      <c r="J2246" s="367"/>
      <c r="K2246" s="367"/>
      <c r="L2246" s="367"/>
      <c r="M2246" s="367"/>
      <c r="N2246" s="367"/>
      <c r="O2246" s="367"/>
      <c r="P2246" s="367"/>
      <c r="Q2246" s="367"/>
      <c r="R2246" s="367"/>
      <c r="S2246" s="367"/>
      <c r="T2246" s="367"/>
      <c r="U2246" s="367"/>
    </row>
    <row r="2247">
      <c r="A2247" s="367"/>
      <c r="B2247" s="367"/>
      <c r="C2247" s="367"/>
      <c r="D2247" s="367"/>
      <c r="E2247" s="368"/>
      <c r="F2247" s="368"/>
      <c r="G2247" s="367"/>
      <c r="H2247" s="367"/>
      <c r="I2247" s="367"/>
      <c r="J2247" s="367"/>
      <c r="K2247" s="367"/>
      <c r="L2247" s="367"/>
      <c r="M2247" s="367"/>
      <c r="N2247" s="367"/>
      <c r="O2247" s="367"/>
      <c r="P2247" s="367"/>
      <c r="Q2247" s="367"/>
      <c r="R2247" s="367"/>
      <c r="S2247" s="367"/>
      <c r="T2247" s="367"/>
      <c r="U2247" s="367"/>
    </row>
    <row r="2248">
      <c r="A2248" s="367"/>
      <c r="B2248" s="367"/>
      <c r="C2248" s="367"/>
      <c r="D2248" s="367"/>
      <c r="E2248" s="368"/>
      <c r="F2248" s="368"/>
      <c r="G2248" s="367"/>
      <c r="H2248" s="367"/>
      <c r="I2248" s="367"/>
      <c r="J2248" s="367"/>
      <c r="K2248" s="367"/>
      <c r="L2248" s="367"/>
      <c r="M2248" s="367"/>
      <c r="N2248" s="367"/>
      <c r="O2248" s="367"/>
      <c r="P2248" s="367"/>
      <c r="Q2248" s="367"/>
      <c r="R2248" s="367"/>
      <c r="S2248" s="367"/>
      <c r="T2248" s="367"/>
      <c r="U2248" s="367"/>
    </row>
    <row r="2249">
      <c r="A2249" s="367"/>
      <c r="B2249" s="367"/>
      <c r="C2249" s="367"/>
      <c r="D2249" s="367"/>
      <c r="E2249" s="368"/>
      <c r="F2249" s="368"/>
      <c r="G2249" s="367"/>
      <c r="H2249" s="367"/>
      <c r="I2249" s="367"/>
      <c r="J2249" s="367"/>
      <c r="K2249" s="367"/>
      <c r="L2249" s="367"/>
      <c r="M2249" s="367"/>
      <c r="N2249" s="367"/>
      <c r="O2249" s="367"/>
      <c r="P2249" s="367"/>
      <c r="Q2249" s="367"/>
      <c r="R2249" s="367"/>
      <c r="S2249" s="367"/>
      <c r="T2249" s="367"/>
      <c r="U2249" s="367"/>
    </row>
    <row r="2250">
      <c r="A2250" s="367"/>
      <c r="B2250" s="367"/>
      <c r="C2250" s="367"/>
      <c r="D2250" s="367"/>
      <c r="E2250" s="368"/>
      <c r="F2250" s="368"/>
      <c r="G2250" s="367"/>
      <c r="H2250" s="367"/>
      <c r="I2250" s="367"/>
      <c r="J2250" s="367"/>
      <c r="K2250" s="367"/>
      <c r="L2250" s="367"/>
      <c r="M2250" s="367"/>
      <c r="N2250" s="367"/>
      <c r="O2250" s="367"/>
      <c r="P2250" s="367"/>
      <c r="Q2250" s="367"/>
      <c r="R2250" s="367"/>
      <c r="S2250" s="367"/>
      <c r="T2250" s="367"/>
      <c r="U2250" s="367"/>
    </row>
    <row r="2251">
      <c r="A2251" s="367"/>
      <c r="B2251" s="367"/>
      <c r="C2251" s="367"/>
      <c r="D2251" s="367"/>
      <c r="E2251" s="368"/>
      <c r="F2251" s="368"/>
      <c r="G2251" s="367"/>
      <c r="H2251" s="367"/>
      <c r="I2251" s="367"/>
      <c r="J2251" s="367"/>
      <c r="K2251" s="367"/>
      <c r="L2251" s="367"/>
      <c r="M2251" s="367"/>
      <c r="N2251" s="367"/>
      <c r="O2251" s="367"/>
      <c r="P2251" s="367"/>
      <c r="Q2251" s="367"/>
      <c r="R2251" s="367"/>
      <c r="S2251" s="367"/>
      <c r="T2251" s="367"/>
      <c r="U2251" s="367"/>
    </row>
    <row r="2252">
      <c r="A2252" s="367"/>
      <c r="B2252" s="367"/>
      <c r="C2252" s="367"/>
      <c r="D2252" s="367"/>
      <c r="E2252" s="368"/>
      <c r="F2252" s="368"/>
      <c r="G2252" s="367"/>
      <c r="H2252" s="367"/>
      <c r="I2252" s="367"/>
      <c r="J2252" s="367"/>
      <c r="K2252" s="367"/>
      <c r="L2252" s="367"/>
      <c r="M2252" s="367"/>
      <c r="N2252" s="367"/>
      <c r="O2252" s="367"/>
      <c r="P2252" s="367"/>
      <c r="Q2252" s="367"/>
      <c r="R2252" s="367"/>
      <c r="S2252" s="367"/>
      <c r="T2252" s="367"/>
      <c r="U2252" s="367"/>
    </row>
    <row r="2253">
      <c r="A2253" s="367"/>
      <c r="B2253" s="367"/>
      <c r="C2253" s="367"/>
      <c r="D2253" s="367"/>
      <c r="E2253" s="368"/>
      <c r="F2253" s="368"/>
      <c r="G2253" s="367"/>
      <c r="H2253" s="367"/>
      <c r="I2253" s="367"/>
      <c r="J2253" s="367"/>
      <c r="K2253" s="367"/>
      <c r="L2253" s="367"/>
      <c r="M2253" s="367"/>
      <c r="N2253" s="367"/>
      <c r="O2253" s="367"/>
      <c r="P2253" s="367"/>
      <c r="Q2253" s="367"/>
      <c r="R2253" s="367"/>
      <c r="S2253" s="367"/>
      <c r="T2253" s="367"/>
      <c r="U2253" s="367"/>
    </row>
    <row r="2254">
      <c r="A2254" s="367"/>
      <c r="B2254" s="367"/>
      <c r="C2254" s="367"/>
      <c r="D2254" s="367"/>
      <c r="E2254" s="368"/>
      <c r="F2254" s="368"/>
      <c r="G2254" s="367"/>
      <c r="H2254" s="367"/>
      <c r="I2254" s="367"/>
      <c r="J2254" s="367"/>
      <c r="K2254" s="367"/>
      <c r="L2254" s="367"/>
      <c r="M2254" s="367"/>
      <c r="N2254" s="367"/>
      <c r="O2254" s="367"/>
      <c r="P2254" s="367"/>
      <c r="Q2254" s="367"/>
      <c r="R2254" s="367"/>
      <c r="S2254" s="367"/>
      <c r="T2254" s="367"/>
      <c r="U2254" s="367"/>
    </row>
    <row r="2255">
      <c r="A2255" s="367"/>
      <c r="B2255" s="367"/>
      <c r="C2255" s="367"/>
      <c r="D2255" s="367"/>
      <c r="E2255" s="368"/>
      <c r="F2255" s="368"/>
      <c r="G2255" s="367"/>
      <c r="H2255" s="367"/>
      <c r="I2255" s="367"/>
      <c r="J2255" s="367"/>
      <c r="K2255" s="367"/>
      <c r="L2255" s="367"/>
      <c r="M2255" s="367"/>
      <c r="N2255" s="367"/>
      <c r="O2255" s="367"/>
      <c r="P2255" s="367"/>
      <c r="Q2255" s="367"/>
      <c r="R2255" s="367"/>
      <c r="S2255" s="367"/>
      <c r="T2255" s="367"/>
      <c r="U2255" s="367"/>
    </row>
    <row r="2256">
      <c r="A2256" s="367"/>
      <c r="B2256" s="367"/>
      <c r="C2256" s="367"/>
      <c r="D2256" s="367"/>
      <c r="E2256" s="368"/>
      <c r="F2256" s="368"/>
      <c r="G2256" s="367"/>
      <c r="H2256" s="367"/>
      <c r="I2256" s="367"/>
      <c r="J2256" s="367"/>
      <c r="K2256" s="367"/>
      <c r="L2256" s="367"/>
      <c r="M2256" s="367"/>
      <c r="N2256" s="367"/>
      <c r="O2256" s="367"/>
      <c r="P2256" s="367"/>
      <c r="Q2256" s="367"/>
      <c r="R2256" s="367"/>
      <c r="S2256" s="367"/>
      <c r="T2256" s="367"/>
      <c r="U2256" s="367"/>
    </row>
    <row r="2257">
      <c r="A2257" s="367"/>
      <c r="B2257" s="367"/>
      <c r="C2257" s="367"/>
      <c r="D2257" s="367"/>
      <c r="E2257" s="368"/>
      <c r="F2257" s="368"/>
      <c r="G2257" s="367"/>
      <c r="H2257" s="367"/>
      <c r="I2257" s="367"/>
      <c r="J2257" s="367"/>
      <c r="K2257" s="367"/>
      <c r="L2257" s="367"/>
      <c r="M2257" s="367"/>
      <c r="N2257" s="367"/>
      <c r="O2257" s="367"/>
      <c r="P2257" s="367"/>
      <c r="Q2257" s="367"/>
      <c r="R2257" s="367"/>
      <c r="S2257" s="367"/>
      <c r="T2257" s="367"/>
      <c r="U2257" s="367"/>
    </row>
    <row r="2258">
      <c r="A2258" s="367"/>
      <c r="B2258" s="367"/>
      <c r="C2258" s="367"/>
      <c r="D2258" s="367"/>
      <c r="E2258" s="368"/>
      <c r="F2258" s="368"/>
      <c r="G2258" s="367"/>
      <c r="H2258" s="367"/>
      <c r="I2258" s="367"/>
      <c r="J2258" s="367"/>
      <c r="K2258" s="367"/>
      <c r="L2258" s="367"/>
      <c r="M2258" s="367"/>
      <c r="N2258" s="367"/>
      <c r="O2258" s="367"/>
      <c r="P2258" s="367"/>
      <c r="Q2258" s="367"/>
      <c r="R2258" s="367"/>
      <c r="S2258" s="367"/>
      <c r="T2258" s="367"/>
      <c r="U2258" s="367"/>
    </row>
    <row r="2259">
      <c r="A2259" s="367"/>
      <c r="B2259" s="367"/>
      <c r="C2259" s="367"/>
      <c r="D2259" s="367"/>
      <c r="E2259" s="368"/>
      <c r="F2259" s="368"/>
      <c r="G2259" s="367"/>
      <c r="H2259" s="367"/>
      <c r="I2259" s="367"/>
      <c r="J2259" s="367"/>
      <c r="K2259" s="367"/>
      <c r="L2259" s="367"/>
      <c r="M2259" s="367"/>
      <c r="N2259" s="367"/>
      <c r="O2259" s="367"/>
      <c r="P2259" s="367"/>
      <c r="Q2259" s="367"/>
      <c r="R2259" s="367"/>
      <c r="S2259" s="367"/>
      <c r="T2259" s="367"/>
      <c r="U2259" s="367"/>
    </row>
    <row r="2260">
      <c r="A2260" s="367"/>
      <c r="B2260" s="367"/>
      <c r="C2260" s="367"/>
      <c r="D2260" s="367"/>
      <c r="E2260" s="368"/>
      <c r="F2260" s="368"/>
      <c r="G2260" s="367"/>
      <c r="H2260" s="367"/>
      <c r="I2260" s="367"/>
      <c r="J2260" s="367"/>
      <c r="K2260" s="367"/>
      <c r="L2260" s="367"/>
      <c r="M2260" s="367"/>
      <c r="N2260" s="367"/>
      <c r="O2260" s="367"/>
      <c r="P2260" s="367"/>
      <c r="Q2260" s="367"/>
      <c r="R2260" s="367"/>
      <c r="S2260" s="367"/>
      <c r="T2260" s="367"/>
      <c r="U2260" s="367"/>
    </row>
    <row r="2261">
      <c r="A2261" s="367"/>
      <c r="B2261" s="367"/>
      <c r="C2261" s="367"/>
      <c r="D2261" s="367"/>
      <c r="E2261" s="368"/>
      <c r="F2261" s="368"/>
      <c r="G2261" s="367"/>
      <c r="H2261" s="367"/>
      <c r="I2261" s="367"/>
      <c r="J2261" s="367"/>
      <c r="K2261" s="367"/>
      <c r="L2261" s="367"/>
      <c r="M2261" s="367"/>
      <c r="N2261" s="367"/>
      <c r="O2261" s="367"/>
      <c r="P2261" s="367"/>
      <c r="Q2261" s="367"/>
      <c r="R2261" s="367"/>
      <c r="S2261" s="367"/>
      <c r="T2261" s="367"/>
      <c r="U2261" s="367"/>
    </row>
    <row r="2262">
      <c r="A2262" s="367"/>
      <c r="B2262" s="367"/>
      <c r="C2262" s="367"/>
      <c r="D2262" s="367"/>
      <c r="E2262" s="368"/>
      <c r="F2262" s="368"/>
      <c r="G2262" s="367"/>
      <c r="H2262" s="367"/>
      <c r="I2262" s="367"/>
      <c r="J2262" s="367"/>
      <c r="K2262" s="367"/>
      <c r="L2262" s="367"/>
      <c r="M2262" s="367"/>
      <c r="N2262" s="367"/>
      <c r="O2262" s="367"/>
      <c r="P2262" s="367"/>
      <c r="Q2262" s="367"/>
      <c r="R2262" s="367"/>
      <c r="S2262" s="367"/>
      <c r="T2262" s="367"/>
      <c r="U2262" s="367"/>
    </row>
    <row r="2263">
      <c r="A2263" s="367"/>
      <c r="B2263" s="367"/>
      <c r="C2263" s="367"/>
      <c r="D2263" s="367"/>
      <c r="E2263" s="368"/>
      <c r="F2263" s="368"/>
      <c r="G2263" s="367"/>
      <c r="H2263" s="367"/>
      <c r="I2263" s="367"/>
      <c r="J2263" s="367"/>
      <c r="K2263" s="367"/>
      <c r="L2263" s="367"/>
      <c r="M2263" s="367"/>
      <c r="N2263" s="367"/>
      <c r="O2263" s="367"/>
      <c r="P2263" s="367"/>
      <c r="Q2263" s="367"/>
      <c r="R2263" s="367"/>
      <c r="S2263" s="367"/>
      <c r="T2263" s="367"/>
      <c r="U2263" s="367"/>
    </row>
    <row r="2264">
      <c r="A2264" s="367"/>
      <c r="B2264" s="367"/>
      <c r="C2264" s="367"/>
      <c r="D2264" s="367"/>
      <c r="E2264" s="368"/>
      <c r="F2264" s="368"/>
      <c r="G2264" s="367"/>
      <c r="H2264" s="367"/>
      <c r="I2264" s="367"/>
      <c r="J2264" s="367"/>
      <c r="K2264" s="367"/>
      <c r="L2264" s="367"/>
      <c r="M2264" s="367"/>
      <c r="N2264" s="367"/>
      <c r="O2264" s="367"/>
      <c r="P2264" s="367"/>
      <c r="Q2264" s="367"/>
      <c r="R2264" s="367"/>
      <c r="S2264" s="367"/>
      <c r="T2264" s="367"/>
      <c r="U2264" s="367"/>
    </row>
    <row r="2265">
      <c r="A2265" s="367"/>
      <c r="B2265" s="367"/>
      <c r="C2265" s="367"/>
      <c r="D2265" s="367"/>
      <c r="E2265" s="368"/>
      <c r="F2265" s="368"/>
      <c r="G2265" s="367"/>
      <c r="H2265" s="367"/>
      <c r="I2265" s="367"/>
      <c r="J2265" s="367"/>
      <c r="K2265" s="367"/>
      <c r="L2265" s="367"/>
      <c r="M2265" s="367"/>
      <c r="N2265" s="367"/>
      <c r="O2265" s="367"/>
      <c r="P2265" s="367"/>
      <c r="Q2265" s="367"/>
      <c r="R2265" s="367"/>
      <c r="S2265" s="367"/>
      <c r="T2265" s="367"/>
      <c r="U2265" s="367"/>
    </row>
    <row r="2266">
      <c r="A2266" s="367"/>
      <c r="B2266" s="367"/>
      <c r="C2266" s="367"/>
      <c r="D2266" s="367"/>
      <c r="E2266" s="368"/>
      <c r="F2266" s="368"/>
      <c r="G2266" s="367"/>
      <c r="H2266" s="367"/>
      <c r="I2266" s="367"/>
      <c r="J2266" s="367"/>
      <c r="K2266" s="367"/>
      <c r="L2266" s="367"/>
      <c r="M2266" s="367"/>
      <c r="N2266" s="367"/>
      <c r="O2266" s="367"/>
      <c r="P2266" s="367"/>
      <c r="Q2266" s="367"/>
      <c r="R2266" s="367"/>
      <c r="S2266" s="367"/>
      <c r="T2266" s="367"/>
      <c r="U2266" s="367"/>
    </row>
    <row r="2267">
      <c r="A2267" s="367"/>
      <c r="B2267" s="367"/>
      <c r="C2267" s="367"/>
      <c r="D2267" s="367"/>
      <c r="E2267" s="368"/>
      <c r="F2267" s="368"/>
      <c r="G2267" s="367"/>
      <c r="H2267" s="367"/>
      <c r="I2267" s="367"/>
      <c r="J2267" s="367"/>
      <c r="K2267" s="367"/>
      <c r="L2267" s="367"/>
      <c r="M2267" s="367"/>
      <c r="N2267" s="367"/>
      <c r="O2267" s="367"/>
      <c r="P2267" s="367"/>
      <c r="Q2267" s="367"/>
      <c r="R2267" s="367"/>
      <c r="S2267" s="367"/>
      <c r="T2267" s="367"/>
      <c r="U2267" s="367"/>
    </row>
    <row r="2268">
      <c r="A2268" s="367"/>
      <c r="B2268" s="367"/>
      <c r="C2268" s="367"/>
      <c r="D2268" s="367"/>
      <c r="E2268" s="368"/>
      <c r="F2268" s="368"/>
      <c r="G2268" s="367"/>
      <c r="H2268" s="367"/>
      <c r="I2268" s="367"/>
      <c r="J2268" s="367"/>
      <c r="K2268" s="367"/>
      <c r="L2268" s="367"/>
      <c r="M2268" s="367"/>
      <c r="N2268" s="367"/>
      <c r="O2268" s="367"/>
      <c r="P2268" s="367"/>
      <c r="Q2268" s="367"/>
      <c r="R2268" s="367"/>
      <c r="S2268" s="367"/>
      <c r="T2268" s="367"/>
      <c r="U2268" s="367"/>
    </row>
    <row r="2269">
      <c r="A2269" s="367"/>
      <c r="B2269" s="367"/>
      <c r="C2269" s="367"/>
      <c r="D2269" s="367"/>
      <c r="E2269" s="368"/>
      <c r="F2269" s="368"/>
      <c r="G2269" s="367"/>
      <c r="H2269" s="367"/>
      <c r="I2269" s="367"/>
      <c r="J2269" s="367"/>
      <c r="K2269" s="367"/>
      <c r="L2269" s="367"/>
      <c r="M2269" s="367"/>
      <c r="N2269" s="367"/>
      <c r="O2269" s="367"/>
      <c r="P2269" s="367"/>
      <c r="Q2269" s="367"/>
      <c r="R2269" s="367"/>
      <c r="S2269" s="367"/>
      <c r="T2269" s="367"/>
      <c r="U2269" s="367"/>
    </row>
    <row r="2270">
      <c r="A2270" s="367"/>
      <c r="B2270" s="367"/>
      <c r="C2270" s="367"/>
      <c r="D2270" s="367"/>
      <c r="E2270" s="368"/>
      <c r="F2270" s="368"/>
      <c r="G2270" s="367"/>
      <c r="H2270" s="367"/>
      <c r="I2270" s="367"/>
      <c r="J2270" s="367"/>
      <c r="K2270" s="367"/>
      <c r="L2270" s="367"/>
      <c r="M2270" s="367"/>
      <c r="N2270" s="367"/>
      <c r="O2270" s="367"/>
      <c r="P2270" s="367"/>
      <c r="Q2270" s="367"/>
      <c r="R2270" s="367"/>
      <c r="S2270" s="367"/>
      <c r="T2270" s="367"/>
      <c r="U2270" s="367"/>
    </row>
    <row r="2271">
      <c r="A2271" s="367"/>
      <c r="B2271" s="367"/>
      <c r="C2271" s="367"/>
      <c r="D2271" s="367"/>
      <c r="E2271" s="368"/>
      <c r="F2271" s="368"/>
      <c r="G2271" s="367"/>
      <c r="H2271" s="367"/>
      <c r="I2271" s="367"/>
      <c r="J2271" s="367"/>
      <c r="K2271" s="367"/>
      <c r="L2271" s="367"/>
      <c r="M2271" s="367"/>
      <c r="N2271" s="367"/>
      <c r="O2271" s="367"/>
      <c r="P2271" s="367"/>
      <c r="Q2271" s="367"/>
      <c r="R2271" s="367"/>
      <c r="S2271" s="367"/>
      <c r="T2271" s="367"/>
      <c r="U2271" s="367"/>
    </row>
    <row r="2272">
      <c r="A2272" s="367"/>
      <c r="B2272" s="367"/>
      <c r="C2272" s="367"/>
      <c r="D2272" s="367"/>
      <c r="E2272" s="368"/>
      <c r="F2272" s="368"/>
      <c r="G2272" s="367"/>
      <c r="H2272" s="367"/>
      <c r="I2272" s="367"/>
      <c r="J2272" s="367"/>
      <c r="K2272" s="367"/>
      <c r="L2272" s="367"/>
      <c r="M2272" s="367"/>
      <c r="N2272" s="367"/>
      <c r="O2272" s="367"/>
      <c r="P2272" s="367"/>
      <c r="Q2272" s="367"/>
      <c r="R2272" s="367"/>
      <c r="S2272" s="367"/>
      <c r="T2272" s="367"/>
      <c r="U2272" s="367"/>
    </row>
    <row r="2273">
      <c r="A2273" s="367"/>
      <c r="B2273" s="367"/>
      <c r="C2273" s="367"/>
      <c r="D2273" s="367"/>
      <c r="E2273" s="368"/>
      <c r="F2273" s="368"/>
      <c r="G2273" s="367"/>
      <c r="H2273" s="367"/>
      <c r="I2273" s="367"/>
      <c r="J2273" s="367"/>
      <c r="K2273" s="367"/>
      <c r="L2273" s="367"/>
      <c r="M2273" s="367"/>
      <c r="N2273" s="367"/>
      <c r="O2273" s="367"/>
      <c r="P2273" s="367"/>
      <c r="Q2273" s="367"/>
      <c r="R2273" s="367"/>
      <c r="S2273" s="367"/>
      <c r="T2273" s="367"/>
      <c r="U2273" s="367"/>
    </row>
    <row r="2274">
      <c r="A2274" s="367"/>
      <c r="B2274" s="367"/>
      <c r="C2274" s="367"/>
      <c r="D2274" s="367"/>
      <c r="E2274" s="368"/>
      <c r="F2274" s="368"/>
      <c r="G2274" s="367"/>
      <c r="H2274" s="367"/>
      <c r="I2274" s="367"/>
      <c r="J2274" s="367"/>
      <c r="K2274" s="367"/>
      <c r="L2274" s="367"/>
      <c r="M2274" s="367"/>
      <c r="N2274" s="367"/>
      <c r="O2274" s="367"/>
      <c r="P2274" s="367"/>
      <c r="Q2274" s="367"/>
      <c r="R2274" s="367"/>
      <c r="S2274" s="367"/>
      <c r="T2274" s="367"/>
      <c r="U2274" s="367"/>
    </row>
    <row r="2275">
      <c r="A2275" s="367"/>
      <c r="B2275" s="367"/>
      <c r="C2275" s="367"/>
      <c r="D2275" s="367"/>
      <c r="E2275" s="368"/>
      <c r="F2275" s="368"/>
      <c r="G2275" s="367"/>
      <c r="H2275" s="367"/>
      <c r="I2275" s="367"/>
      <c r="J2275" s="367"/>
      <c r="K2275" s="367"/>
      <c r="L2275" s="367"/>
      <c r="M2275" s="367"/>
      <c r="N2275" s="367"/>
      <c r="O2275" s="367"/>
      <c r="P2275" s="367"/>
      <c r="Q2275" s="367"/>
      <c r="R2275" s="367"/>
      <c r="S2275" s="367"/>
      <c r="T2275" s="367"/>
      <c r="U2275" s="367"/>
    </row>
    <row r="2276">
      <c r="A2276" s="367"/>
      <c r="B2276" s="367"/>
      <c r="C2276" s="367"/>
      <c r="D2276" s="367"/>
      <c r="E2276" s="368"/>
      <c r="F2276" s="368"/>
      <c r="G2276" s="367"/>
      <c r="H2276" s="367"/>
      <c r="I2276" s="367"/>
      <c r="J2276" s="367"/>
      <c r="K2276" s="367"/>
      <c r="L2276" s="367"/>
      <c r="M2276" s="367"/>
      <c r="N2276" s="367"/>
      <c r="O2276" s="367"/>
      <c r="P2276" s="367"/>
      <c r="Q2276" s="367"/>
      <c r="R2276" s="367"/>
      <c r="S2276" s="367"/>
      <c r="T2276" s="367"/>
      <c r="U2276" s="367"/>
    </row>
    <row r="2277">
      <c r="A2277" s="367"/>
      <c r="B2277" s="367"/>
      <c r="C2277" s="367"/>
      <c r="D2277" s="367"/>
      <c r="E2277" s="368"/>
      <c r="F2277" s="368"/>
      <c r="G2277" s="367"/>
      <c r="H2277" s="367"/>
      <c r="I2277" s="367"/>
      <c r="J2277" s="367"/>
      <c r="K2277" s="367"/>
      <c r="L2277" s="367"/>
      <c r="M2277" s="367"/>
      <c r="N2277" s="367"/>
      <c r="O2277" s="367"/>
      <c r="P2277" s="367"/>
      <c r="Q2277" s="367"/>
      <c r="R2277" s="367"/>
      <c r="S2277" s="367"/>
      <c r="T2277" s="367"/>
      <c r="U2277" s="367"/>
    </row>
    <row r="2278">
      <c r="A2278" s="367"/>
      <c r="B2278" s="367"/>
      <c r="C2278" s="367"/>
      <c r="D2278" s="367"/>
      <c r="E2278" s="368"/>
      <c r="F2278" s="368"/>
      <c r="G2278" s="367"/>
      <c r="H2278" s="367"/>
      <c r="I2278" s="367"/>
      <c r="J2278" s="367"/>
      <c r="K2278" s="367"/>
      <c r="L2278" s="367"/>
      <c r="M2278" s="367"/>
      <c r="N2278" s="367"/>
      <c r="O2278" s="367"/>
      <c r="P2278" s="367"/>
      <c r="Q2278" s="367"/>
      <c r="R2278" s="367"/>
      <c r="S2278" s="367"/>
      <c r="T2278" s="367"/>
      <c r="U2278" s="367"/>
    </row>
    <row r="2279">
      <c r="A2279" s="367"/>
      <c r="B2279" s="367"/>
      <c r="C2279" s="367"/>
      <c r="D2279" s="367"/>
      <c r="E2279" s="368"/>
      <c r="F2279" s="368"/>
      <c r="G2279" s="367"/>
      <c r="H2279" s="367"/>
      <c r="I2279" s="367"/>
      <c r="J2279" s="367"/>
      <c r="K2279" s="367"/>
      <c r="L2279" s="367"/>
      <c r="M2279" s="367"/>
      <c r="N2279" s="367"/>
      <c r="O2279" s="367"/>
      <c r="P2279" s="367"/>
      <c r="Q2279" s="367"/>
      <c r="R2279" s="367"/>
      <c r="S2279" s="367"/>
      <c r="T2279" s="367"/>
      <c r="U2279" s="367"/>
    </row>
    <row r="2280">
      <c r="A2280" s="367"/>
      <c r="B2280" s="367"/>
      <c r="C2280" s="367"/>
      <c r="D2280" s="367"/>
      <c r="E2280" s="368"/>
      <c r="F2280" s="368"/>
      <c r="G2280" s="367"/>
      <c r="H2280" s="367"/>
      <c r="I2280" s="367"/>
      <c r="J2280" s="367"/>
      <c r="K2280" s="367"/>
      <c r="L2280" s="367"/>
      <c r="M2280" s="367"/>
      <c r="N2280" s="367"/>
      <c r="O2280" s="367"/>
      <c r="P2280" s="367"/>
      <c r="Q2280" s="367"/>
      <c r="R2280" s="367"/>
      <c r="S2280" s="367"/>
      <c r="T2280" s="367"/>
      <c r="U2280" s="367"/>
    </row>
    <row r="2281">
      <c r="A2281" s="367"/>
      <c r="B2281" s="367"/>
      <c r="C2281" s="367"/>
      <c r="D2281" s="367"/>
      <c r="E2281" s="368"/>
      <c r="F2281" s="368"/>
      <c r="G2281" s="367"/>
      <c r="H2281" s="367"/>
      <c r="I2281" s="367"/>
      <c r="J2281" s="367"/>
      <c r="K2281" s="367"/>
      <c r="L2281" s="367"/>
      <c r="M2281" s="367"/>
      <c r="N2281" s="367"/>
      <c r="O2281" s="367"/>
      <c r="P2281" s="367"/>
      <c r="Q2281" s="367"/>
      <c r="R2281" s="367"/>
      <c r="S2281" s="367"/>
      <c r="T2281" s="367"/>
      <c r="U2281" s="367"/>
    </row>
    <row r="2282">
      <c r="A2282" s="367"/>
      <c r="B2282" s="367"/>
      <c r="C2282" s="367"/>
      <c r="D2282" s="367"/>
      <c r="E2282" s="368"/>
      <c r="F2282" s="368"/>
      <c r="G2282" s="367"/>
      <c r="H2282" s="367"/>
      <c r="I2282" s="367"/>
      <c r="J2282" s="367"/>
      <c r="K2282" s="367"/>
      <c r="L2282" s="367"/>
      <c r="M2282" s="367"/>
      <c r="N2282" s="367"/>
      <c r="O2282" s="367"/>
      <c r="P2282" s="367"/>
      <c r="Q2282" s="367"/>
      <c r="R2282" s="367"/>
      <c r="S2282" s="367"/>
      <c r="T2282" s="367"/>
      <c r="U2282" s="367"/>
    </row>
    <row r="2283">
      <c r="A2283" s="367"/>
      <c r="B2283" s="367"/>
      <c r="C2283" s="367"/>
      <c r="D2283" s="367"/>
      <c r="E2283" s="368"/>
      <c r="F2283" s="368"/>
      <c r="G2283" s="367"/>
      <c r="H2283" s="367"/>
      <c r="I2283" s="367"/>
      <c r="J2283" s="367"/>
      <c r="K2283" s="367"/>
      <c r="L2283" s="367"/>
      <c r="M2283" s="367"/>
      <c r="N2283" s="367"/>
      <c r="O2283" s="367"/>
      <c r="P2283" s="367"/>
      <c r="Q2283" s="367"/>
      <c r="R2283" s="367"/>
      <c r="S2283" s="367"/>
      <c r="T2283" s="367"/>
      <c r="U2283" s="367"/>
    </row>
    <row r="2284">
      <c r="A2284" s="367"/>
      <c r="B2284" s="367"/>
      <c r="C2284" s="367"/>
      <c r="D2284" s="367"/>
      <c r="E2284" s="368"/>
      <c r="F2284" s="368"/>
      <c r="G2284" s="367"/>
      <c r="H2284" s="367"/>
      <c r="I2284" s="367"/>
      <c r="J2284" s="367"/>
      <c r="K2284" s="367"/>
      <c r="L2284" s="367"/>
      <c r="M2284" s="367"/>
      <c r="N2284" s="367"/>
      <c r="O2284" s="367"/>
      <c r="P2284" s="367"/>
      <c r="Q2284" s="367"/>
      <c r="R2284" s="367"/>
      <c r="S2284" s="367"/>
      <c r="T2284" s="367"/>
      <c r="U2284" s="367"/>
    </row>
    <row r="2285">
      <c r="A2285" s="367"/>
      <c r="B2285" s="367"/>
      <c r="C2285" s="367"/>
      <c r="D2285" s="367"/>
      <c r="E2285" s="368"/>
      <c r="F2285" s="368"/>
      <c r="G2285" s="367"/>
      <c r="H2285" s="367"/>
      <c r="I2285" s="367"/>
      <c r="J2285" s="367"/>
      <c r="K2285" s="367"/>
      <c r="L2285" s="367"/>
      <c r="M2285" s="367"/>
      <c r="N2285" s="367"/>
      <c r="O2285" s="367"/>
      <c r="P2285" s="367"/>
      <c r="Q2285" s="367"/>
      <c r="R2285" s="367"/>
      <c r="S2285" s="367"/>
      <c r="T2285" s="367"/>
      <c r="U2285" s="367"/>
    </row>
    <row r="2286">
      <c r="A2286" s="367"/>
      <c r="B2286" s="367"/>
      <c r="C2286" s="367"/>
      <c r="D2286" s="367"/>
      <c r="E2286" s="368"/>
      <c r="F2286" s="368"/>
      <c r="G2286" s="367"/>
      <c r="H2286" s="367"/>
      <c r="I2286" s="367"/>
      <c r="J2286" s="367"/>
      <c r="K2286" s="367"/>
      <c r="L2286" s="367"/>
      <c r="M2286" s="367"/>
      <c r="N2286" s="367"/>
      <c r="O2286" s="367"/>
      <c r="P2286" s="367"/>
      <c r="Q2286" s="367"/>
      <c r="R2286" s="367"/>
      <c r="S2286" s="367"/>
      <c r="T2286" s="367"/>
      <c r="U2286" s="367"/>
    </row>
    <row r="2287">
      <c r="A2287" s="367"/>
      <c r="B2287" s="367"/>
      <c r="C2287" s="367"/>
      <c r="D2287" s="367"/>
      <c r="E2287" s="368"/>
      <c r="F2287" s="368"/>
      <c r="G2287" s="367"/>
      <c r="H2287" s="367"/>
      <c r="I2287" s="367"/>
      <c r="J2287" s="367"/>
      <c r="K2287" s="367"/>
      <c r="L2287" s="367"/>
      <c r="M2287" s="367"/>
      <c r="N2287" s="367"/>
      <c r="O2287" s="367"/>
      <c r="P2287" s="367"/>
      <c r="Q2287" s="367"/>
      <c r="R2287" s="367"/>
      <c r="S2287" s="367"/>
      <c r="T2287" s="367"/>
      <c r="U2287" s="367"/>
    </row>
    <row r="2288">
      <c r="A2288" s="367"/>
      <c r="B2288" s="367"/>
      <c r="C2288" s="367"/>
      <c r="D2288" s="367"/>
      <c r="E2288" s="368"/>
      <c r="F2288" s="368"/>
      <c r="G2288" s="367"/>
      <c r="H2288" s="367"/>
      <c r="I2288" s="367"/>
      <c r="J2288" s="367"/>
      <c r="K2288" s="367"/>
      <c r="L2288" s="367"/>
      <c r="M2288" s="367"/>
      <c r="N2288" s="367"/>
      <c r="O2288" s="367"/>
      <c r="P2288" s="367"/>
      <c r="Q2288" s="367"/>
      <c r="R2288" s="367"/>
      <c r="S2288" s="367"/>
      <c r="T2288" s="367"/>
      <c r="U2288" s="367"/>
    </row>
    <row r="2289">
      <c r="A2289" s="367"/>
      <c r="B2289" s="367"/>
      <c r="C2289" s="367"/>
      <c r="D2289" s="367"/>
      <c r="E2289" s="368"/>
      <c r="F2289" s="368"/>
      <c r="G2289" s="367"/>
      <c r="H2289" s="367"/>
      <c r="I2289" s="367"/>
      <c r="J2289" s="367"/>
      <c r="K2289" s="367"/>
      <c r="L2289" s="367"/>
      <c r="M2289" s="367"/>
      <c r="N2289" s="367"/>
      <c r="O2289" s="367"/>
      <c r="P2289" s="367"/>
      <c r="Q2289" s="367"/>
      <c r="R2289" s="367"/>
      <c r="S2289" s="367"/>
      <c r="T2289" s="367"/>
      <c r="U2289" s="367"/>
    </row>
    <row r="2290">
      <c r="A2290" s="367"/>
      <c r="B2290" s="367"/>
      <c r="C2290" s="367"/>
      <c r="D2290" s="367"/>
      <c r="E2290" s="368"/>
      <c r="F2290" s="368"/>
      <c r="G2290" s="367"/>
      <c r="H2290" s="367"/>
      <c r="I2290" s="367"/>
      <c r="J2290" s="367"/>
      <c r="K2290" s="367"/>
      <c r="L2290" s="367"/>
      <c r="M2290" s="367"/>
      <c r="N2290" s="367"/>
      <c r="O2290" s="367"/>
      <c r="P2290" s="367"/>
      <c r="Q2290" s="367"/>
      <c r="R2290" s="367"/>
      <c r="S2290" s="367"/>
      <c r="T2290" s="367"/>
      <c r="U2290" s="367"/>
    </row>
    <row r="2291">
      <c r="A2291" s="367"/>
      <c r="B2291" s="367"/>
      <c r="C2291" s="367"/>
      <c r="D2291" s="367"/>
      <c r="E2291" s="368"/>
      <c r="F2291" s="368"/>
      <c r="G2291" s="367"/>
      <c r="H2291" s="367"/>
      <c r="I2291" s="367"/>
      <c r="J2291" s="367"/>
      <c r="K2291" s="367"/>
      <c r="L2291" s="367"/>
      <c r="M2291" s="367"/>
      <c r="N2291" s="367"/>
      <c r="O2291" s="367"/>
      <c r="P2291" s="367"/>
      <c r="Q2291" s="367"/>
      <c r="R2291" s="367"/>
      <c r="S2291" s="367"/>
      <c r="T2291" s="367"/>
      <c r="U2291" s="367"/>
    </row>
    <row r="2292">
      <c r="A2292" s="367"/>
      <c r="B2292" s="367"/>
      <c r="C2292" s="367"/>
      <c r="D2292" s="367"/>
      <c r="E2292" s="368"/>
      <c r="F2292" s="368"/>
      <c r="G2292" s="367"/>
      <c r="H2292" s="367"/>
      <c r="I2292" s="367"/>
      <c r="J2292" s="367"/>
      <c r="K2292" s="367"/>
      <c r="L2292" s="367"/>
      <c r="M2292" s="367"/>
      <c r="N2292" s="367"/>
      <c r="O2292" s="367"/>
      <c r="P2292" s="367"/>
      <c r="Q2292" s="367"/>
      <c r="R2292" s="367"/>
      <c r="S2292" s="367"/>
      <c r="T2292" s="367"/>
      <c r="U2292" s="367"/>
    </row>
    <row r="2293">
      <c r="A2293" s="367"/>
      <c r="B2293" s="367"/>
      <c r="C2293" s="367"/>
      <c r="D2293" s="367"/>
      <c r="E2293" s="368"/>
      <c r="F2293" s="368"/>
      <c r="G2293" s="367"/>
      <c r="H2293" s="367"/>
      <c r="I2293" s="367"/>
      <c r="J2293" s="367"/>
      <c r="K2293" s="367"/>
      <c r="L2293" s="367"/>
      <c r="M2293" s="367"/>
      <c r="N2293" s="367"/>
      <c r="O2293" s="367"/>
      <c r="P2293" s="367"/>
      <c r="Q2293" s="367"/>
      <c r="R2293" s="367"/>
      <c r="S2293" s="367"/>
      <c r="T2293" s="367"/>
      <c r="U2293" s="367"/>
    </row>
    <row r="2294">
      <c r="A2294" s="367"/>
      <c r="B2294" s="367"/>
      <c r="C2294" s="367"/>
      <c r="D2294" s="367"/>
      <c r="E2294" s="368"/>
      <c r="F2294" s="368"/>
      <c r="G2294" s="367"/>
      <c r="H2294" s="367"/>
      <c r="I2294" s="367"/>
      <c r="J2294" s="367"/>
      <c r="K2294" s="367"/>
      <c r="L2294" s="367"/>
      <c r="M2294" s="367"/>
      <c r="N2294" s="367"/>
      <c r="O2294" s="367"/>
      <c r="P2294" s="367"/>
      <c r="Q2294" s="367"/>
      <c r="R2294" s="367"/>
      <c r="S2294" s="367"/>
      <c r="T2294" s="367"/>
      <c r="U2294" s="367"/>
    </row>
    <row r="2295">
      <c r="A2295" s="367"/>
      <c r="B2295" s="367"/>
      <c r="C2295" s="367"/>
      <c r="D2295" s="367"/>
      <c r="E2295" s="368"/>
      <c r="F2295" s="368"/>
      <c r="G2295" s="367"/>
      <c r="H2295" s="367"/>
      <c r="I2295" s="367"/>
      <c r="J2295" s="367"/>
      <c r="K2295" s="367"/>
      <c r="L2295" s="367"/>
      <c r="M2295" s="367"/>
      <c r="N2295" s="367"/>
      <c r="O2295" s="367"/>
      <c r="P2295" s="367"/>
      <c r="Q2295" s="367"/>
      <c r="R2295" s="367"/>
      <c r="S2295" s="367"/>
      <c r="T2295" s="367"/>
      <c r="U2295" s="367"/>
    </row>
    <row r="2296">
      <c r="A2296" s="367"/>
      <c r="B2296" s="367"/>
      <c r="C2296" s="367"/>
      <c r="D2296" s="367"/>
      <c r="E2296" s="368"/>
      <c r="F2296" s="368"/>
      <c r="G2296" s="367"/>
      <c r="H2296" s="367"/>
      <c r="I2296" s="367"/>
      <c r="J2296" s="367"/>
      <c r="K2296" s="367"/>
      <c r="L2296" s="367"/>
      <c r="M2296" s="367"/>
      <c r="N2296" s="367"/>
      <c r="O2296" s="367"/>
      <c r="P2296" s="367"/>
      <c r="Q2296" s="367"/>
      <c r="R2296" s="367"/>
      <c r="S2296" s="367"/>
      <c r="T2296" s="367"/>
      <c r="U2296" s="367"/>
    </row>
    <row r="2297">
      <c r="A2297" s="367"/>
      <c r="B2297" s="367"/>
      <c r="C2297" s="367"/>
      <c r="D2297" s="367"/>
      <c r="E2297" s="368"/>
      <c r="F2297" s="368"/>
      <c r="G2297" s="367"/>
      <c r="H2297" s="367"/>
      <c r="I2297" s="367"/>
      <c r="J2297" s="367"/>
      <c r="K2297" s="367"/>
      <c r="L2297" s="367"/>
      <c r="M2297" s="367"/>
      <c r="N2297" s="367"/>
      <c r="O2297" s="367"/>
      <c r="P2297" s="367"/>
      <c r="Q2297" s="367"/>
      <c r="R2297" s="367"/>
      <c r="S2297" s="367"/>
      <c r="T2297" s="367"/>
      <c r="U2297" s="367"/>
    </row>
    <row r="2298">
      <c r="A2298" s="367"/>
      <c r="B2298" s="367"/>
      <c r="C2298" s="367"/>
      <c r="D2298" s="367"/>
      <c r="E2298" s="368"/>
      <c r="F2298" s="368"/>
      <c r="G2298" s="367"/>
      <c r="H2298" s="367"/>
      <c r="I2298" s="367"/>
      <c r="J2298" s="367"/>
      <c r="K2298" s="367"/>
      <c r="L2298" s="367"/>
      <c r="M2298" s="367"/>
      <c r="N2298" s="367"/>
      <c r="O2298" s="367"/>
      <c r="P2298" s="367"/>
      <c r="Q2298" s="367"/>
      <c r="R2298" s="367"/>
      <c r="S2298" s="367"/>
      <c r="T2298" s="367"/>
      <c r="U2298" s="367"/>
    </row>
    <row r="2299">
      <c r="A2299" s="367"/>
      <c r="B2299" s="367"/>
      <c r="C2299" s="367"/>
      <c r="D2299" s="367"/>
      <c r="E2299" s="368"/>
      <c r="F2299" s="368"/>
      <c r="G2299" s="367"/>
      <c r="H2299" s="367"/>
      <c r="I2299" s="367"/>
      <c r="J2299" s="367"/>
      <c r="K2299" s="367"/>
      <c r="L2299" s="367"/>
      <c r="M2299" s="367"/>
      <c r="N2299" s="367"/>
      <c r="O2299" s="367"/>
      <c r="P2299" s="367"/>
      <c r="Q2299" s="367"/>
      <c r="R2299" s="367"/>
      <c r="S2299" s="367"/>
      <c r="T2299" s="367"/>
      <c r="U2299" s="367"/>
    </row>
    <row r="2300">
      <c r="A2300" s="367"/>
      <c r="B2300" s="367"/>
      <c r="C2300" s="367"/>
      <c r="D2300" s="367"/>
      <c r="E2300" s="368"/>
      <c r="F2300" s="368"/>
      <c r="G2300" s="367"/>
      <c r="H2300" s="367"/>
      <c r="I2300" s="367"/>
      <c r="J2300" s="367"/>
      <c r="K2300" s="367"/>
      <c r="L2300" s="367"/>
      <c r="M2300" s="367"/>
      <c r="N2300" s="367"/>
      <c r="O2300" s="367"/>
      <c r="P2300" s="367"/>
      <c r="Q2300" s="367"/>
      <c r="R2300" s="367"/>
      <c r="S2300" s="367"/>
      <c r="T2300" s="367"/>
      <c r="U2300" s="367"/>
    </row>
    <row r="2301">
      <c r="A2301" s="367"/>
      <c r="B2301" s="367"/>
      <c r="C2301" s="367"/>
      <c r="D2301" s="367"/>
      <c r="E2301" s="368"/>
      <c r="F2301" s="368"/>
      <c r="G2301" s="367"/>
      <c r="H2301" s="367"/>
      <c r="I2301" s="367"/>
      <c r="J2301" s="367"/>
      <c r="K2301" s="367"/>
      <c r="L2301" s="367"/>
      <c r="M2301" s="367"/>
      <c r="N2301" s="367"/>
      <c r="O2301" s="367"/>
      <c r="P2301" s="367"/>
      <c r="Q2301" s="367"/>
      <c r="R2301" s="367"/>
      <c r="S2301" s="367"/>
      <c r="T2301" s="367"/>
      <c r="U2301" s="367"/>
    </row>
    <row r="2302">
      <c r="A2302" s="367"/>
      <c r="B2302" s="367"/>
      <c r="C2302" s="367"/>
      <c r="D2302" s="367"/>
      <c r="E2302" s="368"/>
      <c r="F2302" s="368"/>
      <c r="G2302" s="367"/>
      <c r="H2302" s="367"/>
      <c r="I2302" s="367"/>
      <c r="J2302" s="367"/>
      <c r="K2302" s="367"/>
      <c r="L2302" s="367"/>
      <c r="M2302" s="367"/>
      <c r="N2302" s="367"/>
      <c r="O2302" s="367"/>
      <c r="P2302" s="367"/>
      <c r="Q2302" s="367"/>
      <c r="R2302" s="367"/>
      <c r="S2302" s="367"/>
      <c r="T2302" s="367"/>
      <c r="U2302" s="367"/>
    </row>
    <row r="2303">
      <c r="A2303" s="367"/>
      <c r="B2303" s="367"/>
      <c r="C2303" s="367"/>
      <c r="D2303" s="367"/>
      <c r="E2303" s="368"/>
      <c r="F2303" s="368"/>
      <c r="G2303" s="367"/>
      <c r="H2303" s="367"/>
      <c r="I2303" s="367"/>
      <c r="J2303" s="367"/>
      <c r="K2303" s="367"/>
      <c r="L2303" s="367"/>
      <c r="M2303" s="367"/>
      <c r="N2303" s="367"/>
      <c r="O2303" s="367"/>
      <c r="P2303" s="367"/>
      <c r="Q2303" s="367"/>
      <c r="R2303" s="367"/>
      <c r="S2303" s="367"/>
      <c r="T2303" s="367"/>
      <c r="U2303" s="367"/>
    </row>
    <row r="2304">
      <c r="A2304" s="367"/>
      <c r="B2304" s="367"/>
      <c r="C2304" s="367"/>
      <c r="D2304" s="367"/>
      <c r="E2304" s="368"/>
      <c r="F2304" s="368"/>
      <c r="G2304" s="367"/>
      <c r="H2304" s="367"/>
      <c r="I2304" s="367"/>
      <c r="J2304" s="367"/>
      <c r="K2304" s="367"/>
      <c r="L2304" s="367"/>
      <c r="M2304" s="367"/>
      <c r="N2304" s="367"/>
      <c r="O2304" s="367"/>
      <c r="P2304" s="367"/>
      <c r="Q2304" s="367"/>
      <c r="R2304" s="367"/>
      <c r="S2304" s="367"/>
      <c r="T2304" s="367"/>
      <c r="U2304" s="367"/>
    </row>
    <row r="2305">
      <c r="A2305" s="367"/>
      <c r="B2305" s="367"/>
      <c r="C2305" s="367"/>
      <c r="D2305" s="367"/>
      <c r="E2305" s="368"/>
      <c r="F2305" s="368"/>
      <c r="G2305" s="367"/>
      <c r="H2305" s="367"/>
      <c r="I2305" s="367"/>
      <c r="J2305" s="367"/>
      <c r="K2305" s="367"/>
      <c r="L2305" s="367"/>
      <c r="M2305" s="367"/>
      <c r="N2305" s="367"/>
      <c r="O2305" s="367"/>
      <c r="P2305" s="367"/>
      <c r="Q2305" s="367"/>
      <c r="R2305" s="367"/>
      <c r="S2305" s="367"/>
      <c r="T2305" s="367"/>
      <c r="U2305" s="367"/>
    </row>
    <row r="2306">
      <c r="A2306" s="367"/>
      <c r="B2306" s="367"/>
      <c r="C2306" s="367"/>
      <c r="D2306" s="367"/>
      <c r="E2306" s="368"/>
      <c r="F2306" s="368"/>
      <c r="G2306" s="367"/>
      <c r="H2306" s="367"/>
      <c r="I2306" s="367"/>
      <c r="J2306" s="367"/>
      <c r="K2306" s="367"/>
      <c r="L2306" s="367"/>
      <c r="M2306" s="367"/>
      <c r="N2306" s="367"/>
      <c r="O2306" s="367"/>
      <c r="P2306" s="367"/>
      <c r="Q2306" s="367"/>
      <c r="R2306" s="367"/>
      <c r="S2306" s="367"/>
      <c r="T2306" s="367"/>
      <c r="U2306" s="367"/>
    </row>
    <row r="2307">
      <c r="A2307" s="367"/>
      <c r="B2307" s="367"/>
      <c r="C2307" s="367"/>
      <c r="D2307" s="367"/>
      <c r="E2307" s="368"/>
      <c r="F2307" s="368"/>
      <c r="G2307" s="367"/>
      <c r="H2307" s="367"/>
      <c r="I2307" s="367"/>
      <c r="J2307" s="367"/>
      <c r="K2307" s="367"/>
      <c r="L2307" s="367"/>
      <c r="M2307" s="367"/>
      <c r="N2307" s="367"/>
      <c r="O2307" s="367"/>
      <c r="P2307" s="367"/>
      <c r="Q2307" s="367"/>
      <c r="R2307" s="367"/>
      <c r="S2307" s="367"/>
      <c r="T2307" s="367"/>
      <c r="U2307" s="367"/>
    </row>
    <row r="2308">
      <c r="A2308" s="367"/>
      <c r="B2308" s="367"/>
      <c r="C2308" s="367"/>
      <c r="D2308" s="367"/>
      <c r="E2308" s="368"/>
      <c r="F2308" s="368"/>
      <c r="G2308" s="367"/>
      <c r="H2308" s="367"/>
      <c r="I2308" s="367"/>
      <c r="J2308" s="367"/>
      <c r="K2308" s="367"/>
      <c r="L2308" s="367"/>
      <c r="M2308" s="367"/>
      <c r="N2308" s="367"/>
      <c r="O2308" s="367"/>
      <c r="P2308" s="367"/>
      <c r="Q2308" s="367"/>
      <c r="R2308" s="367"/>
      <c r="S2308" s="367"/>
      <c r="T2308" s="367"/>
      <c r="U2308" s="367"/>
    </row>
    <row r="2309">
      <c r="A2309" s="367"/>
      <c r="B2309" s="367"/>
      <c r="C2309" s="367"/>
      <c r="D2309" s="367"/>
      <c r="E2309" s="368"/>
      <c r="F2309" s="368"/>
      <c r="G2309" s="367"/>
      <c r="H2309" s="367"/>
      <c r="I2309" s="367"/>
      <c r="J2309" s="367"/>
      <c r="K2309" s="367"/>
      <c r="L2309" s="367"/>
      <c r="M2309" s="367"/>
      <c r="N2309" s="367"/>
      <c r="O2309" s="367"/>
      <c r="P2309" s="367"/>
      <c r="Q2309" s="367"/>
      <c r="R2309" s="367"/>
      <c r="S2309" s="367"/>
      <c r="T2309" s="367"/>
      <c r="U2309" s="367"/>
    </row>
    <row r="2310">
      <c r="A2310" s="367"/>
      <c r="B2310" s="367"/>
      <c r="C2310" s="367"/>
      <c r="D2310" s="367"/>
      <c r="E2310" s="368"/>
      <c r="F2310" s="368"/>
      <c r="G2310" s="367"/>
      <c r="H2310" s="367"/>
      <c r="I2310" s="367"/>
      <c r="J2310" s="367"/>
      <c r="K2310" s="367"/>
      <c r="L2310" s="367"/>
      <c r="M2310" s="367"/>
      <c r="N2310" s="367"/>
      <c r="O2310" s="367"/>
      <c r="P2310" s="367"/>
      <c r="Q2310" s="367"/>
      <c r="R2310" s="367"/>
      <c r="S2310" s="367"/>
      <c r="T2310" s="367"/>
      <c r="U2310" s="367"/>
    </row>
    <row r="2311">
      <c r="A2311" s="367"/>
      <c r="B2311" s="367"/>
      <c r="C2311" s="367"/>
      <c r="D2311" s="367"/>
      <c r="E2311" s="368"/>
      <c r="F2311" s="368"/>
      <c r="G2311" s="367"/>
      <c r="H2311" s="367"/>
      <c r="I2311" s="367"/>
      <c r="J2311" s="367"/>
      <c r="K2311" s="367"/>
      <c r="L2311" s="367"/>
      <c r="M2311" s="367"/>
      <c r="N2311" s="367"/>
      <c r="O2311" s="367"/>
      <c r="P2311" s="367"/>
      <c r="Q2311" s="367"/>
      <c r="R2311" s="367"/>
      <c r="S2311" s="367"/>
      <c r="T2311" s="367"/>
      <c r="U2311" s="367"/>
    </row>
    <row r="2312">
      <c r="A2312" s="367"/>
      <c r="B2312" s="367"/>
      <c r="C2312" s="367"/>
      <c r="D2312" s="367"/>
      <c r="E2312" s="368"/>
      <c r="F2312" s="368"/>
      <c r="G2312" s="367"/>
      <c r="H2312" s="367"/>
      <c r="I2312" s="367"/>
      <c r="J2312" s="367"/>
      <c r="K2312" s="367"/>
      <c r="L2312" s="367"/>
      <c r="M2312" s="367"/>
      <c r="N2312" s="367"/>
      <c r="O2312" s="367"/>
      <c r="P2312" s="367"/>
      <c r="Q2312" s="367"/>
      <c r="R2312" s="367"/>
      <c r="S2312" s="367"/>
      <c r="T2312" s="367"/>
      <c r="U2312" s="367"/>
    </row>
    <row r="2313">
      <c r="A2313" s="367"/>
      <c r="B2313" s="367"/>
      <c r="C2313" s="367"/>
      <c r="D2313" s="367"/>
      <c r="E2313" s="368"/>
      <c r="F2313" s="368"/>
      <c r="G2313" s="367"/>
      <c r="H2313" s="367"/>
      <c r="I2313" s="367"/>
      <c r="J2313" s="367"/>
      <c r="K2313" s="367"/>
      <c r="L2313" s="367"/>
      <c r="M2313" s="367"/>
      <c r="N2313" s="367"/>
      <c r="O2313" s="367"/>
      <c r="P2313" s="367"/>
      <c r="Q2313" s="367"/>
      <c r="R2313" s="367"/>
      <c r="S2313" s="367"/>
      <c r="T2313" s="367"/>
      <c r="U2313" s="367"/>
    </row>
    <row r="2314">
      <c r="A2314" s="367"/>
      <c r="B2314" s="367"/>
      <c r="C2314" s="367"/>
      <c r="D2314" s="367"/>
      <c r="E2314" s="368"/>
      <c r="F2314" s="368"/>
      <c r="G2314" s="367"/>
      <c r="H2314" s="367"/>
      <c r="I2314" s="367"/>
      <c r="J2314" s="367"/>
      <c r="K2314" s="367"/>
      <c r="L2314" s="367"/>
      <c r="M2314" s="367"/>
      <c r="N2314" s="367"/>
      <c r="O2314" s="367"/>
      <c r="P2314" s="367"/>
      <c r="Q2314" s="367"/>
      <c r="R2314" s="367"/>
      <c r="S2314" s="367"/>
      <c r="T2314" s="367"/>
      <c r="U2314" s="367"/>
    </row>
    <row r="2315">
      <c r="A2315" s="367"/>
      <c r="B2315" s="367"/>
      <c r="C2315" s="367"/>
      <c r="D2315" s="367"/>
      <c r="E2315" s="368"/>
      <c r="F2315" s="368"/>
      <c r="G2315" s="367"/>
      <c r="H2315" s="367"/>
      <c r="I2315" s="367"/>
      <c r="J2315" s="367"/>
      <c r="K2315" s="367"/>
      <c r="L2315" s="367"/>
      <c r="M2315" s="367"/>
      <c r="N2315" s="367"/>
      <c r="O2315" s="367"/>
      <c r="P2315" s="367"/>
      <c r="Q2315" s="367"/>
      <c r="R2315" s="367"/>
      <c r="S2315" s="367"/>
      <c r="T2315" s="367"/>
      <c r="U2315" s="367"/>
    </row>
    <row r="2316">
      <c r="A2316" s="367"/>
      <c r="B2316" s="367"/>
      <c r="C2316" s="367"/>
      <c r="D2316" s="367"/>
      <c r="E2316" s="368"/>
      <c r="F2316" s="368"/>
      <c r="G2316" s="367"/>
      <c r="H2316" s="367"/>
      <c r="I2316" s="367"/>
      <c r="J2316" s="367"/>
      <c r="K2316" s="367"/>
      <c r="L2316" s="367"/>
      <c r="M2316" s="367"/>
      <c r="N2316" s="367"/>
      <c r="O2316" s="367"/>
      <c r="P2316" s="367"/>
      <c r="Q2316" s="367"/>
      <c r="R2316" s="367"/>
      <c r="S2316" s="367"/>
      <c r="T2316" s="367"/>
      <c r="U2316" s="367"/>
    </row>
    <row r="2317">
      <c r="A2317" s="367"/>
      <c r="B2317" s="367"/>
      <c r="C2317" s="367"/>
      <c r="D2317" s="367"/>
      <c r="E2317" s="368"/>
      <c r="F2317" s="368"/>
      <c r="G2317" s="367"/>
      <c r="H2317" s="367"/>
      <c r="I2317" s="367"/>
      <c r="J2317" s="367"/>
      <c r="K2317" s="367"/>
      <c r="L2317" s="367"/>
      <c r="M2317" s="367"/>
      <c r="N2317" s="367"/>
      <c r="O2317" s="367"/>
      <c r="P2317" s="367"/>
      <c r="Q2317" s="367"/>
      <c r="R2317" s="367"/>
      <c r="S2317" s="367"/>
      <c r="T2317" s="367"/>
      <c r="U2317" s="367"/>
    </row>
    <row r="2318">
      <c r="A2318" s="367"/>
      <c r="B2318" s="367"/>
      <c r="C2318" s="367"/>
      <c r="D2318" s="367"/>
      <c r="E2318" s="368"/>
      <c r="F2318" s="368"/>
      <c r="G2318" s="367"/>
      <c r="H2318" s="367"/>
      <c r="I2318" s="367"/>
      <c r="J2318" s="367"/>
      <c r="K2318" s="367"/>
      <c r="L2318" s="367"/>
      <c r="M2318" s="367"/>
      <c r="N2318" s="367"/>
      <c r="O2318" s="367"/>
      <c r="P2318" s="367"/>
      <c r="Q2318" s="367"/>
      <c r="R2318" s="367"/>
      <c r="S2318" s="367"/>
      <c r="T2318" s="367"/>
      <c r="U2318" s="367"/>
    </row>
    <row r="2319">
      <c r="A2319" s="367"/>
      <c r="B2319" s="367"/>
      <c r="C2319" s="367"/>
      <c r="D2319" s="367"/>
      <c r="E2319" s="368"/>
      <c r="F2319" s="368"/>
      <c r="G2319" s="367"/>
      <c r="H2319" s="367"/>
      <c r="I2319" s="367"/>
      <c r="J2319" s="367"/>
      <c r="K2319" s="367"/>
      <c r="L2319" s="367"/>
      <c r="M2319" s="367"/>
      <c r="N2319" s="367"/>
      <c r="O2319" s="367"/>
      <c r="P2319" s="367"/>
      <c r="Q2319" s="367"/>
      <c r="R2319" s="367"/>
      <c r="S2319" s="367"/>
      <c r="T2319" s="367"/>
      <c r="U2319" s="367"/>
    </row>
    <row r="2320">
      <c r="A2320" s="367"/>
      <c r="B2320" s="367"/>
      <c r="C2320" s="367"/>
      <c r="D2320" s="367"/>
      <c r="E2320" s="368"/>
      <c r="F2320" s="368"/>
      <c r="G2320" s="367"/>
      <c r="H2320" s="367"/>
      <c r="I2320" s="367"/>
      <c r="J2320" s="367"/>
      <c r="K2320" s="367"/>
      <c r="L2320" s="367"/>
      <c r="M2320" s="367"/>
      <c r="N2320" s="367"/>
      <c r="O2320" s="367"/>
      <c r="P2320" s="367"/>
      <c r="Q2320" s="367"/>
      <c r="R2320" s="367"/>
      <c r="S2320" s="367"/>
      <c r="T2320" s="367"/>
      <c r="U2320" s="367"/>
    </row>
    <row r="2321">
      <c r="A2321" s="367"/>
      <c r="B2321" s="367"/>
      <c r="C2321" s="367"/>
      <c r="D2321" s="367"/>
      <c r="E2321" s="368"/>
      <c r="F2321" s="368"/>
      <c r="G2321" s="367"/>
      <c r="H2321" s="367"/>
      <c r="I2321" s="367"/>
      <c r="J2321" s="367"/>
      <c r="K2321" s="367"/>
      <c r="L2321" s="367"/>
      <c r="M2321" s="367"/>
      <c r="N2321" s="367"/>
      <c r="O2321" s="367"/>
      <c r="P2321" s="367"/>
      <c r="Q2321" s="367"/>
      <c r="R2321" s="367"/>
      <c r="S2321" s="367"/>
      <c r="T2321" s="367"/>
      <c r="U2321" s="367"/>
    </row>
    <row r="2322">
      <c r="A2322" s="367"/>
      <c r="B2322" s="367"/>
      <c r="C2322" s="367"/>
      <c r="D2322" s="367"/>
      <c r="E2322" s="368"/>
      <c r="F2322" s="368"/>
      <c r="G2322" s="367"/>
      <c r="H2322" s="367"/>
      <c r="I2322" s="367"/>
      <c r="J2322" s="367"/>
      <c r="K2322" s="367"/>
      <c r="L2322" s="367"/>
      <c r="M2322" s="367"/>
      <c r="N2322" s="367"/>
      <c r="O2322" s="367"/>
      <c r="P2322" s="367"/>
      <c r="Q2322" s="367"/>
      <c r="R2322" s="367"/>
      <c r="S2322" s="367"/>
      <c r="T2322" s="367"/>
      <c r="U2322" s="367"/>
    </row>
    <row r="2323">
      <c r="A2323" s="367"/>
      <c r="B2323" s="367"/>
      <c r="C2323" s="367"/>
      <c r="D2323" s="367"/>
      <c r="E2323" s="368"/>
      <c r="F2323" s="368"/>
      <c r="G2323" s="367"/>
      <c r="H2323" s="367"/>
      <c r="I2323" s="367"/>
      <c r="J2323" s="367"/>
      <c r="K2323" s="367"/>
      <c r="L2323" s="367"/>
      <c r="M2323" s="367"/>
      <c r="N2323" s="367"/>
      <c r="O2323" s="367"/>
      <c r="P2323" s="367"/>
      <c r="Q2323" s="367"/>
      <c r="R2323" s="367"/>
      <c r="S2323" s="367"/>
      <c r="T2323" s="367"/>
      <c r="U2323" s="367"/>
    </row>
    <row r="2324">
      <c r="A2324" s="367"/>
      <c r="B2324" s="367"/>
      <c r="C2324" s="367"/>
      <c r="D2324" s="367"/>
      <c r="E2324" s="368"/>
      <c r="F2324" s="368"/>
      <c r="G2324" s="367"/>
      <c r="H2324" s="367"/>
      <c r="I2324" s="367"/>
      <c r="J2324" s="367"/>
      <c r="K2324" s="367"/>
      <c r="L2324" s="367"/>
      <c r="M2324" s="367"/>
      <c r="N2324" s="367"/>
      <c r="O2324" s="367"/>
      <c r="P2324" s="367"/>
      <c r="Q2324" s="367"/>
      <c r="R2324" s="367"/>
      <c r="S2324" s="367"/>
      <c r="T2324" s="367"/>
      <c r="U2324" s="367"/>
    </row>
    <row r="2325">
      <c r="A2325" s="367"/>
      <c r="B2325" s="367"/>
      <c r="C2325" s="367"/>
      <c r="D2325" s="367"/>
      <c r="E2325" s="368"/>
      <c r="F2325" s="368"/>
      <c r="G2325" s="367"/>
      <c r="H2325" s="367"/>
      <c r="I2325" s="367"/>
      <c r="J2325" s="367"/>
      <c r="K2325" s="367"/>
      <c r="L2325" s="367"/>
      <c r="M2325" s="367"/>
      <c r="N2325" s="367"/>
      <c r="O2325" s="367"/>
      <c r="P2325" s="367"/>
      <c r="Q2325" s="367"/>
      <c r="R2325" s="367"/>
      <c r="S2325" s="367"/>
      <c r="T2325" s="367"/>
      <c r="U2325" s="367"/>
    </row>
    <row r="2326">
      <c r="A2326" s="367"/>
      <c r="B2326" s="367"/>
      <c r="C2326" s="367"/>
      <c r="D2326" s="367"/>
      <c r="E2326" s="368"/>
      <c r="F2326" s="368"/>
      <c r="G2326" s="367"/>
      <c r="H2326" s="367"/>
      <c r="I2326" s="367"/>
      <c r="J2326" s="367"/>
      <c r="K2326" s="367"/>
      <c r="L2326" s="367"/>
      <c r="M2326" s="367"/>
      <c r="N2326" s="367"/>
      <c r="O2326" s="367"/>
      <c r="P2326" s="367"/>
      <c r="Q2326" s="367"/>
      <c r="R2326" s="367"/>
      <c r="S2326" s="367"/>
      <c r="T2326" s="367"/>
      <c r="U2326" s="367"/>
    </row>
    <row r="2327">
      <c r="A2327" s="367"/>
      <c r="B2327" s="367"/>
      <c r="C2327" s="367"/>
      <c r="D2327" s="367"/>
      <c r="E2327" s="368"/>
      <c r="F2327" s="368"/>
      <c r="G2327" s="367"/>
      <c r="H2327" s="367"/>
      <c r="I2327" s="367"/>
      <c r="J2327" s="367"/>
      <c r="K2327" s="367"/>
      <c r="L2327" s="367"/>
      <c r="M2327" s="367"/>
      <c r="N2327" s="367"/>
      <c r="O2327" s="367"/>
      <c r="P2327" s="367"/>
      <c r="Q2327" s="367"/>
      <c r="R2327" s="367"/>
      <c r="S2327" s="367"/>
      <c r="T2327" s="367"/>
      <c r="U2327" s="367"/>
    </row>
    <row r="2328">
      <c r="A2328" s="367"/>
      <c r="B2328" s="367"/>
      <c r="C2328" s="367"/>
      <c r="D2328" s="367"/>
      <c r="E2328" s="368"/>
      <c r="F2328" s="368"/>
      <c r="G2328" s="367"/>
      <c r="H2328" s="367"/>
      <c r="I2328" s="367"/>
      <c r="J2328" s="367"/>
      <c r="K2328" s="367"/>
      <c r="L2328" s="367"/>
      <c r="M2328" s="367"/>
      <c r="N2328" s="367"/>
      <c r="O2328" s="367"/>
      <c r="P2328" s="367"/>
      <c r="Q2328" s="367"/>
      <c r="R2328" s="367"/>
      <c r="S2328" s="367"/>
      <c r="T2328" s="367"/>
      <c r="U2328" s="367"/>
    </row>
    <row r="2329">
      <c r="A2329" s="367"/>
      <c r="B2329" s="367"/>
      <c r="C2329" s="367"/>
      <c r="D2329" s="367"/>
      <c r="E2329" s="368"/>
      <c r="F2329" s="368"/>
      <c r="G2329" s="367"/>
      <c r="H2329" s="367"/>
      <c r="I2329" s="367"/>
      <c r="J2329" s="367"/>
      <c r="K2329" s="367"/>
      <c r="L2329" s="367"/>
      <c r="M2329" s="367"/>
      <c r="N2329" s="367"/>
      <c r="O2329" s="367"/>
      <c r="P2329" s="367"/>
      <c r="Q2329" s="367"/>
      <c r="R2329" s="367"/>
      <c r="S2329" s="367"/>
      <c r="T2329" s="367"/>
      <c r="U2329" s="367"/>
    </row>
    <row r="2330">
      <c r="A2330" s="367"/>
      <c r="B2330" s="367"/>
      <c r="C2330" s="367"/>
      <c r="D2330" s="367"/>
      <c r="E2330" s="368"/>
      <c r="F2330" s="368"/>
      <c r="G2330" s="367"/>
      <c r="H2330" s="367"/>
      <c r="I2330" s="367"/>
      <c r="J2330" s="367"/>
      <c r="K2330" s="367"/>
      <c r="L2330" s="367"/>
      <c r="M2330" s="367"/>
      <c r="N2330" s="367"/>
      <c r="O2330" s="367"/>
      <c r="P2330" s="367"/>
      <c r="Q2330" s="367"/>
      <c r="R2330" s="367"/>
      <c r="S2330" s="367"/>
      <c r="T2330" s="367"/>
      <c r="U2330" s="367"/>
    </row>
    <row r="2331">
      <c r="A2331" s="367"/>
      <c r="B2331" s="367"/>
      <c r="C2331" s="367"/>
      <c r="D2331" s="367"/>
      <c r="E2331" s="368"/>
      <c r="F2331" s="368"/>
      <c r="G2331" s="367"/>
      <c r="H2331" s="367"/>
      <c r="I2331" s="367"/>
      <c r="J2331" s="367"/>
      <c r="K2331" s="367"/>
      <c r="L2331" s="367"/>
      <c r="M2331" s="367"/>
      <c r="N2331" s="367"/>
      <c r="O2331" s="367"/>
      <c r="P2331" s="367"/>
      <c r="Q2331" s="367"/>
      <c r="R2331" s="367"/>
      <c r="S2331" s="367"/>
      <c r="T2331" s="367"/>
      <c r="U2331" s="367"/>
    </row>
    <row r="2332">
      <c r="A2332" s="367"/>
      <c r="B2332" s="367"/>
      <c r="C2332" s="367"/>
      <c r="D2332" s="367"/>
      <c r="E2332" s="368"/>
      <c r="F2332" s="368"/>
      <c r="G2332" s="367"/>
      <c r="H2332" s="367"/>
      <c r="I2332" s="367"/>
      <c r="J2332" s="367"/>
      <c r="K2332" s="367"/>
      <c r="L2332" s="367"/>
      <c r="M2332" s="367"/>
      <c r="N2332" s="367"/>
      <c r="O2332" s="367"/>
      <c r="P2332" s="367"/>
      <c r="Q2332" s="367"/>
      <c r="R2332" s="367"/>
      <c r="S2332" s="367"/>
      <c r="T2332" s="367"/>
      <c r="U2332" s="367"/>
    </row>
    <row r="2333">
      <c r="A2333" s="367"/>
      <c r="B2333" s="367"/>
      <c r="C2333" s="367"/>
      <c r="D2333" s="367"/>
      <c r="E2333" s="368"/>
      <c r="F2333" s="368"/>
      <c r="G2333" s="367"/>
      <c r="H2333" s="367"/>
      <c r="I2333" s="367"/>
      <c r="J2333" s="367"/>
      <c r="K2333" s="367"/>
      <c r="L2333" s="367"/>
      <c r="M2333" s="367"/>
      <c r="N2333" s="367"/>
      <c r="O2333" s="367"/>
      <c r="P2333" s="367"/>
      <c r="Q2333" s="367"/>
      <c r="R2333" s="367"/>
      <c r="S2333" s="367"/>
      <c r="T2333" s="367"/>
      <c r="U2333" s="367"/>
    </row>
    <row r="2334">
      <c r="A2334" s="367"/>
      <c r="B2334" s="367"/>
      <c r="C2334" s="367"/>
      <c r="D2334" s="367"/>
      <c r="E2334" s="368"/>
      <c r="F2334" s="368"/>
      <c r="G2334" s="367"/>
      <c r="H2334" s="367"/>
      <c r="I2334" s="367"/>
      <c r="J2334" s="367"/>
      <c r="K2334" s="367"/>
      <c r="L2334" s="367"/>
      <c r="M2334" s="367"/>
      <c r="N2334" s="367"/>
      <c r="O2334" s="367"/>
      <c r="P2334" s="367"/>
      <c r="Q2334" s="367"/>
      <c r="R2334" s="367"/>
      <c r="S2334" s="367"/>
      <c r="T2334" s="367"/>
      <c r="U2334" s="367"/>
    </row>
    <row r="2335">
      <c r="A2335" s="367"/>
      <c r="B2335" s="367"/>
      <c r="C2335" s="367"/>
      <c r="D2335" s="367"/>
      <c r="E2335" s="368"/>
      <c r="F2335" s="368"/>
      <c r="G2335" s="367"/>
      <c r="H2335" s="367"/>
      <c r="I2335" s="367"/>
      <c r="J2335" s="367"/>
      <c r="K2335" s="367"/>
      <c r="L2335" s="367"/>
      <c r="M2335" s="367"/>
      <c r="N2335" s="367"/>
      <c r="O2335" s="367"/>
      <c r="P2335" s="367"/>
      <c r="Q2335" s="367"/>
      <c r="R2335" s="367"/>
      <c r="S2335" s="367"/>
      <c r="T2335" s="367"/>
      <c r="U2335" s="367"/>
    </row>
    <row r="2336">
      <c r="A2336" s="367"/>
      <c r="B2336" s="367"/>
      <c r="C2336" s="367"/>
      <c r="D2336" s="367"/>
      <c r="E2336" s="368"/>
      <c r="F2336" s="368"/>
      <c r="G2336" s="367"/>
      <c r="H2336" s="367"/>
      <c r="I2336" s="367"/>
      <c r="J2336" s="367"/>
      <c r="K2336" s="367"/>
      <c r="L2336" s="367"/>
      <c r="M2336" s="367"/>
      <c r="N2336" s="367"/>
      <c r="O2336" s="367"/>
      <c r="P2336" s="367"/>
      <c r="Q2336" s="367"/>
      <c r="R2336" s="367"/>
      <c r="S2336" s="367"/>
      <c r="T2336" s="367"/>
      <c r="U2336" s="367"/>
    </row>
    <row r="2337">
      <c r="A2337" s="367"/>
      <c r="B2337" s="367"/>
      <c r="C2337" s="367"/>
      <c r="D2337" s="367"/>
      <c r="E2337" s="368"/>
      <c r="F2337" s="368"/>
      <c r="G2337" s="367"/>
      <c r="H2337" s="367"/>
      <c r="I2337" s="367"/>
      <c r="J2337" s="367"/>
      <c r="K2337" s="367"/>
      <c r="L2337" s="367"/>
      <c r="M2337" s="367"/>
      <c r="N2337" s="367"/>
      <c r="O2337" s="367"/>
      <c r="P2337" s="367"/>
      <c r="Q2337" s="367"/>
      <c r="R2337" s="367"/>
      <c r="S2337" s="367"/>
      <c r="T2337" s="367"/>
      <c r="U2337" s="367"/>
    </row>
    <row r="2338">
      <c r="A2338" s="367"/>
      <c r="B2338" s="367"/>
      <c r="C2338" s="367"/>
      <c r="D2338" s="367"/>
      <c r="E2338" s="368"/>
      <c r="F2338" s="368"/>
      <c r="G2338" s="367"/>
      <c r="H2338" s="367"/>
      <c r="I2338" s="367"/>
      <c r="J2338" s="367"/>
      <c r="K2338" s="367"/>
      <c r="L2338" s="367"/>
      <c r="M2338" s="367"/>
      <c r="N2338" s="367"/>
      <c r="O2338" s="367"/>
      <c r="P2338" s="367"/>
      <c r="Q2338" s="367"/>
      <c r="R2338" s="367"/>
      <c r="S2338" s="367"/>
      <c r="T2338" s="367"/>
      <c r="U2338" s="367"/>
    </row>
    <row r="2339">
      <c r="A2339" s="367"/>
      <c r="B2339" s="367"/>
      <c r="C2339" s="367"/>
      <c r="D2339" s="367"/>
      <c r="E2339" s="368"/>
      <c r="F2339" s="368"/>
      <c r="G2339" s="367"/>
      <c r="H2339" s="367"/>
      <c r="I2339" s="367"/>
      <c r="J2339" s="367"/>
      <c r="K2339" s="367"/>
      <c r="L2339" s="367"/>
      <c r="M2339" s="367"/>
      <c r="N2339" s="367"/>
      <c r="O2339" s="367"/>
      <c r="P2339" s="367"/>
      <c r="Q2339" s="367"/>
      <c r="R2339" s="367"/>
      <c r="S2339" s="367"/>
      <c r="T2339" s="367"/>
      <c r="U2339" s="367"/>
    </row>
    <row r="2340">
      <c r="A2340" s="367"/>
      <c r="B2340" s="367"/>
      <c r="C2340" s="367"/>
      <c r="D2340" s="367"/>
      <c r="E2340" s="368"/>
      <c r="F2340" s="368"/>
      <c r="G2340" s="367"/>
      <c r="H2340" s="367"/>
      <c r="I2340" s="367"/>
      <c r="J2340" s="367"/>
      <c r="K2340" s="367"/>
      <c r="L2340" s="367"/>
      <c r="M2340" s="367"/>
      <c r="N2340" s="367"/>
      <c r="O2340" s="367"/>
      <c r="P2340" s="367"/>
      <c r="Q2340" s="367"/>
      <c r="R2340" s="367"/>
      <c r="S2340" s="367"/>
      <c r="T2340" s="367"/>
      <c r="U2340" s="367"/>
    </row>
    <row r="2341">
      <c r="A2341" s="367"/>
      <c r="B2341" s="367"/>
      <c r="C2341" s="367"/>
      <c r="D2341" s="367"/>
      <c r="E2341" s="368"/>
      <c r="F2341" s="368"/>
      <c r="G2341" s="367"/>
      <c r="H2341" s="367"/>
      <c r="I2341" s="367"/>
      <c r="J2341" s="367"/>
      <c r="K2341" s="367"/>
      <c r="L2341" s="367"/>
      <c r="M2341" s="367"/>
      <c r="N2341" s="367"/>
      <c r="O2341" s="367"/>
      <c r="P2341" s="367"/>
      <c r="Q2341" s="367"/>
      <c r="R2341" s="367"/>
      <c r="S2341" s="367"/>
      <c r="T2341" s="367"/>
      <c r="U2341" s="367"/>
    </row>
    <row r="2342">
      <c r="A2342" s="367"/>
      <c r="B2342" s="367"/>
      <c r="C2342" s="367"/>
      <c r="D2342" s="367"/>
      <c r="E2342" s="368"/>
      <c r="F2342" s="368"/>
      <c r="G2342" s="367"/>
      <c r="H2342" s="367"/>
      <c r="I2342" s="367"/>
      <c r="J2342" s="367"/>
      <c r="K2342" s="367"/>
      <c r="L2342" s="367"/>
      <c r="M2342" s="367"/>
      <c r="N2342" s="367"/>
      <c r="O2342" s="367"/>
      <c r="P2342" s="367"/>
      <c r="Q2342" s="367"/>
      <c r="R2342" s="367"/>
      <c r="S2342" s="367"/>
      <c r="T2342" s="367"/>
      <c r="U2342" s="367"/>
    </row>
    <row r="2343">
      <c r="A2343" s="367"/>
      <c r="B2343" s="367"/>
      <c r="C2343" s="367"/>
      <c r="D2343" s="367"/>
      <c r="E2343" s="368"/>
      <c r="F2343" s="368"/>
      <c r="G2343" s="367"/>
      <c r="H2343" s="367"/>
      <c r="I2343" s="367"/>
      <c r="J2343" s="367"/>
      <c r="K2343" s="367"/>
      <c r="L2343" s="367"/>
      <c r="M2343" s="367"/>
      <c r="N2343" s="367"/>
      <c r="O2343" s="367"/>
      <c r="P2343" s="367"/>
      <c r="Q2343" s="367"/>
      <c r="R2343" s="367"/>
      <c r="S2343" s="367"/>
      <c r="T2343" s="367"/>
      <c r="U2343" s="367"/>
    </row>
    <row r="2344">
      <c r="A2344" s="367"/>
      <c r="B2344" s="367"/>
      <c r="C2344" s="367"/>
      <c r="D2344" s="367"/>
      <c r="E2344" s="368"/>
      <c r="F2344" s="368"/>
      <c r="G2344" s="367"/>
      <c r="H2344" s="367"/>
      <c r="I2344" s="367"/>
      <c r="J2344" s="367"/>
      <c r="K2344" s="367"/>
      <c r="L2344" s="367"/>
      <c r="M2344" s="367"/>
      <c r="N2344" s="367"/>
      <c r="O2344" s="367"/>
      <c r="P2344" s="367"/>
      <c r="Q2344" s="367"/>
      <c r="R2344" s="367"/>
      <c r="S2344" s="367"/>
      <c r="T2344" s="367"/>
      <c r="U2344" s="367"/>
    </row>
    <row r="2345">
      <c r="A2345" s="367"/>
      <c r="B2345" s="367"/>
      <c r="C2345" s="367"/>
      <c r="D2345" s="367"/>
      <c r="E2345" s="368"/>
      <c r="F2345" s="368"/>
      <c r="G2345" s="367"/>
      <c r="H2345" s="367"/>
      <c r="I2345" s="367"/>
      <c r="J2345" s="367"/>
      <c r="K2345" s="367"/>
      <c r="L2345" s="367"/>
      <c r="M2345" s="367"/>
      <c r="N2345" s="367"/>
      <c r="O2345" s="367"/>
      <c r="P2345" s="367"/>
      <c r="Q2345" s="367"/>
      <c r="R2345" s="367"/>
      <c r="S2345" s="367"/>
      <c r="T2345" s="367"/>
      <c r="U2345" s="367"/>
    </row>
    <row r="2346">
      <c r="A2346" s="367"/>
      <c r="B2346" s="367"/>
      <c r="C2346" s="367"/>
      <c r="D2346" s="367"/>
      <c r="E2346" s="368"/>
      <c r="F2346" s="368"/>
      <c r="G2346" s="367"/>
      <c r="H2346" s="367"/>
      <c r="I2346" s="367"/>
      <c r="J2346" s="367"/>
      <c r="K2346" s="367"/>
      <c r="L2346" s="367"/>
      <c r="M2346" s="367"/>
      <c r="N2346" s="367"/>
      <c r="O2346" s="367"/>
      <c r="P2346" s="367"/>
      <c r="Q2346" s="367"/>
      <c r="R2346" s="367"/>
      <c r="S2346" s="367"/>
      <c r="T2346" s="367"/>
      <c r="U2346" s="367"/>
    </row>
    <row r="2347">
      <c r="A2347" s="367"/>
      <c r="B2347" s="367"/>
      <c r="C2347" s="367"/>
      <c r="D2347" s="367"/>
      <c r="E2347" s="368"/>
      <c r="F2347" s="368"/>
      <c r="G2347" s="367"/>
      <c r="H2347" s="367"/>
      <c r="I2347" s="367"/>
      <c r="J2347" s="367"/>
      <c r="K2347" s="367"/>
      <c r="L2347" s="367"/>
      <c r="M2347" s="367"/>
      <c r="N2347" s="367"/>
      <c r="O2347" s="367"/>
      <c r="P2347" s="367"/>
      <c r="Q2347" s="367"/>
      <c r="R2347" s="367"/>
      <c r="S2347" s="367"/>
      <c r="T2347" s="367"/>
      <c r="U2347" s="367"/>
    </row>
    <row r="2348">
      <c r="A2348" s="367"/>
      <c r="B2348" s="367"/>
      <c r="C2348" s="367"/>
      <c r="D2348" s="367"/>
      <c r="E2348" s="368"/>
      <c r="F2348" s="368"/>
      <c r="G2348" s="367"/>
      <c r="H2348" s="367"/>
      <c r="I2348" s="367"/>
      <c r="J2348" s="367"/>
      <c r="K2348" s="367"/>
      <c r="L2348" s="367"/>
      <c r="M2348" s="367"/>
      <c r="N2348" s="367"/>
      <c r="O2348" s="367"/>
      <c r="P2348" s="367"/>
      <c r="Q2348" s="367"/>
      <c r="R2348" s="367"/>
      <c r="S2348" s="367"/>
      <c r="T2348" s="367"/>
      <c r="U2348" s="367"/>
    </row>
    <row r="2349">
      <c r="A2349" s="367"/>
      <c r="B2349" s="367"/>
      <c r="C2349" s="367"/>
      <c r="D2349" s="367"/>
      <c r="E2349" s="368"/>
      <c r="F2349" s="368"/>
      <c r="G2349" s="367"/>
      <c r="H2349" s="367"/>
      <c r="I2349" s="367"/>
      <c r="J2349" s="367"/>
      <c r="K2349" s="367"/>
      <c r="L2349" s="367"/>
      <c r="M2349" s="367"/>
      <c r="N2349" s="367"/>
      <c r="O2349" s="367"/>
      <c r="P2349" s="367"/>
      <c r="Q2349" s="367"/>
      <c r="R2349" s="367"/>
      <c r="S2349" s="367"/>
      <c r="T2349" s="367"/>
      <c r="U2349" s="367"/>
    </row>
    <row r="2350">
      <c r="A2350" s="367"/>
      <c r="B2350" s="367"/>
      <c r="C2350" s="367"/>
      <c r="D2350" s="367"/>
      <c r="E2350" s="368"/>
      <c r="F2350" s="368"/>
      <c r="G2350" s="367"/>
      <c r="H2350" s="367"/>
      <c r="I2350" s="367"/>
      <c r="J2350" s="367"/>
      <c r="K2350" s="367"/>
      <c r="L2350" s="367"/>
      <c r="M2350" s="367"/>
      <c r="N2350" s="367"/>
      <c r="O2350" s="367"/>
      <c r="P2350" s="367"/>
      <c r="Q2350" s="367"/>
      <c r="R2350" s="367"/>
      <c r="S2350" s="367"/>
      <c r="T2350" s="367"/>
      <c r="U2350" s="367"/>
    </row>
    <row r="2351">
      <c r="A2351" s="367"/>
      <c r="B2351" s="367"/>
      <c r="C2351" s="367"/>
      <c r="D2351" s="367"/>
      <c r="E2351" s="368"/>
      <c r="F2351" s="368"/>
      <c r="G2351" s="367"/>
      <c r="H2351" s="367"/>
      <c r="I2351" s="367"/>
      <c r="J2351" s="367"/>
      <c r="K2351" s="367"/>
      <c r="L2351" s="367"/>
      <c r="M2351" s="367"/>
      <c r="N2351" s="367"/>
      <c r="O2351" s="367"/>
      <c r="P2351" s="367"/>
      <c r="Q2351" s="367"/>
      <c r="R2351" s="367"/>
      <c r="S2351" s="367"/>
      <c r="T2351" s="367"/>
      <c r="U2351" s="367"/>
    </row>
    <row r="2352">
      <c r="A2352" s="367"/>
      <c r="B2352" s="367"/>
      <c r="C2352" s="367"/>
      <c r="D2352" s="367"/>
      <c r="E2352" s="368"/>
      <c r="F2352" s="368"/>
      <c r="G2352" s="367"/>
      <c r="H2352" s="367"/>
      <c r="I2352" s="367"/>
      <c r="J2352" s="367"/>
      <c r="K2352" s="367"/>
      <c r="L2352" s="367"/>
      <c r="M2352" s="367"/>
      <c r="N2352" s="367"/>
      <c r="O2352" s="367"/>
      <c r="P2352" s="367"/>
      <c r="Q2352" s="367"/>
      <c r="R2352" s="367"/>
      <c r="S2352" s="367"/>
      <c r="T2352" s="367"/>
      <c r="U2352" s="367"/>
    </row>
    <row r="2353">
      <c r="A2353" s="367"/>
      <c r="B2353" s="367"/>
      <c r="C2353" s="367"/>
      <c r="D2353" s="367"/>
      <c r="E2353" s="368"/>
      <c r="F2353" s="368"/>
      <c r="G2353" s="367"/>
      <c r="H2353" s="367"/>
      <c r="I2353" s="367"/>
      <c r="J2353" s="367"/>
      <c r="K2353" s="367"/>
      <c r="L2353" s="367"/>
      <c r="M2353" s="367"/>
      <c r="N2353" s="367"/>
      <c r="O2353" s="367"/>
      <c r="P2353" s="367"/>
      <c r="Q2353" s="367"/>
      <c r="R2353" s="367"/>
      <c r="S2353" s="367"/>
      <c r="T2353" s="367"/>
      <c r="U2353" s="367"/>
    </row>
    <row r="2354">
      <c r="A2354" s="367"/>
      <c r="B2354" s="367"/>
      <c r="C2354" s="367"/>
      <c r="D2354" s="367"/>
      <c r="E2354" s="368"/>
      <c r="F2354" s="368"/>
      <c r="G2354" s="367"/>
      <c r="H2354" s="367"/>
      <c r="I2354" s="367"/>
      <c r="J2354" s="367"/>
      <c r="K2354" s="367"/>
      <c r="L2354" s="367"/>
      <c r="M2354" s="367"/>
      <c r="N2354" s="367"/>
      <c r="O2354" s="367"/>
      <c r="P2354" s="367"/>
      <c r="Q2354" s="367"/>
      <c r="R2354" s="367"/>
      <c r="S2354" s="367"/>
      <c r="T2354" s="367"/>
      <c r="U2354" s="367"/>
    </row>
    <row r="2355">
      <c r="A2355" s="367"/>
      <c r="B2355" s="367"/>
      <c r="C2355" s="367"/>
      <c r="D2355" s="367"/>
      <c r="E2355" s="368"/>
      <c r="F2355" s="368"/>
      <c r="G2355" s="367"/>
      <c r="H2355" s="367"/>
      <c r="I2355" s="367"/>
      <c r="J2355" s="367"/>
      <c r="K2355" s="367"/>
      <c r="L2355" s="367"/>
      <c r="M2355" s="367"/>
      <c r="N2355" s="367"/>
      <c r="O2355" s="367"/>
      <c r="P2355" s="367"/>
      <c r="Q2355" s="367"/>
      <c r="R2355" s="367"/>
      <c r="S2355" s="367"/>
      <c r="T2355" s="367"/>
      <c r="U2355" s="367"/>
    </row>
    <row r="2356">
      <c r="A2356" s="367"/>
      <c r="B2356" s="367"/>
      <c r="C2356" s="367"/>
      <c r="D2356" s="367"/>
      <c r="E2356" s="368"/>
      <c r="F2356" s="368"/>
      <c r="G2356" s="367"/>
      <c r="H2356" s="367"/>
      <c r="I2356" s="367"/>
      <c r="J2356" s="367"/>
      <c r="K2356" s="367"/>
      <c r="L2356" s="367"/>
      <c r="M2356" s="367"/>
      <c r="N2356" s="367"/>
      <c r="O2356" s="367"/>
      <c r="P2356" s="367"/>
      <c r="Q2356" s="367"/>
      <c r="R2356" s="367"/>
      <c r="S2356" s="367"/>
      <c r="T2356" s="367"/>
      <c r="U2356" s="367"/>
    </row>
    <row r="2357">
      <c r="A2357" s="367"/>
      <c r="B2357" s="367"/>
      <c r="C2357" s="367"/>
      <c r="D2357" s="367"/>
      <c r="E2357" s="368"/>
      <c r="F2357" s="368"/>
      <c r="G2357" s="367"/>
      <c r="H2357" s="367"/>
      <c r="I2357" s="367"/>
      <c r="J2357" s="367"/>
      <c r="K2357" s="367"/>
      <c r="L2357" s="367"/>
      <c r="M2357" s="367"/>
      <c r="N2357" s="367"/>
      <c r="O2357" s="367"/>
      <c r="P2357" s="367"/>
      <c r="Q2357" s="367"/>
      <c r="R2357" s="367"/>
      <c r="S2357" s="367"/>
      <c r="T2357" s="367"/>
      <c r="U2357" s="367"/>
    </row>
    <row r="2358">
      <c r="A2358" s="367"/>
      <c r="B2358" s="367"/>
      <c r="C2358" s="367"/>
      <c r="D2358" s="367"/>
      <c r="E2358" s="368"/>
      <c r="F2358" s="368"/>
      <c r="G2358" s="367"/>
      <c r="H2358" s="367"/>
      <c r="I2358" s="367"/>
      <c r="J2358" s="367"/>
      <c r="K2358" s="367"/>
      <c r="L2358" s="367"/>
      <c r="M2358" s="367"/>
      <c r="N2358" s="367"/>
      <c r="O2358" s="367"/>
      <c r="P2358" s="367"/>
      <c r="Q2358" s="367"/>
      <c r="R2358" s="367"/>
      <c r="S2358" s="367"/>
      <c r="T2358" s="367"/>
      <c r="U2358" s="367"/>
    </row>
    <row r="2359">
      <c r="A2359" s="367"/>
      <c r="B2359" s="367"/>
      <c r="C2359" s="367"/>
      <c r="D2359" s="367"/>
      <c r="E2359" s="368"/>
      <c r="F2359" s="368"/>
      <c r="G2359" s="367"/>
      <c r="H2359" s="367"/>
      <c r="I2359" s="367"/>
      <c r="J2359" s="367"/>
      <c r="K2359" s="367"/>
      <c r="L2359" s="367"/>
      <c r="M2359" s="367"/>
      <c r="N2359" s="367"/>
      <c r="O2359" s="367"/>
      <c r="P2359" s="367"/>
      <c r="Q2359" s="367"/>
      <c r="R2359" s="367"/>
      <c r="S2359" s="367"/>
      <c r="T2359" s="367"/>
      <c r="U2359" s="367"/>
    </row>
    <row r="2360">
      <c r="A2360" s="367"/>
      <c r="B2360" s="367"/>
      <c r="C2360" s="367"/>
      <c r="D2360" s="367"/>
      <c r="E2360" s="368"/>
      <c r="F2360" s="368"/>
      <c r="G2360" s="367"/>
      <c r="H2360" s="367"/>
      <c r="I2360" s="367"/>
      <c r="J2360" s="367"/>
      <c r="K2360" s="367"/>
      <c r="L2360" s="367"/>
      <c r="M2360" s="367"/>
      <c r="N2360" s="367"/>
      <c r="O2360" s="367"/>
      <c r="P2360" s="367"/>
      <c r="Q2360" s="367"/>
      <c r="R2360" s="367"/>
      <c r="S2360" s="367"/>
      <c r="T2360" s="367"/>
      <c r="U2360" s="367"/>
    </row>
    <row r="2361">
      <c r="A2361" s="367"/>
      <c r="B2361" s="367"/>
      <c r="C2361" s="367"/>
      <c r="D2361" s="367"/>
      <c r="E2361" s="368"/>
      <c r="F2361" s="368"/>
      <c r="G2361" s="367"/>
      <c r="H2361" s="367"/>
      <c r="I2361" s="367"/>
      <c r="J2361" s="367"/>
      <c r="K2361" s="367"/>
      <c r="L2361" s="367"/>
      <c r="M2361" s="367"/>
      <c r="N2361" s="367"/>
      <c r="O2361" s="367"/>
      <c r="P2361" s="367"/>
      <c r="Q2361" s="367"/>
      <c r="R2361" s="367"/>
      <c r="S2361" s="367"/>
      <c r="T2361" s="367"/>
      <c r="U2361" s="367"/>
    </row>
    <row r="2362">
      <c r="A2362" s="367"/>
      <c r="B2362" s="367"/>
      <c r="C2362" s="367"/>
      <c r="D2362" s="367"/>
      <c r="E2362" s="368"/>
      <c r="F2362" s="368"/>
      <c r="G2362" s="367"/>
      <c r="H2362" s="367"/>
      <c r="I2362" s="367"/>
      <c r="J2362" s="367"/>
      <c r="K2362" s="367"/>
      <c r="L2362" s="367"/>
      <c r="M2362" s="367"/>
      <c r="N2362" s="367"/>
      <c r="O2362" s="367"/>
      <c r="P2362" s="367"/>
      <c r="Q2362" s="367"/>
      <c r="R2362" s="367"/>
      <c r="S2362" s="367"/>
      <c r="T2362" s="367"/>
      <c r="U2362" s="367"/>
    </row>
    <row r="2363">
      <c r="A2363" s="367"/>
      <c r="B2363" s="367"/>
      <c r="C2363" s="367"/>
      <c r="D2363" s="367"/>
      <c r="E2363" s="368"/>
      <c r="F2363" s="368"/>
      <c r="G2363" s="367"/>
      <c r="H2363" s="367"/>
      <c r="I2363" s="367"/>
      <c r="J2363" s="367"/>
      <c r="K2363" s="367"/>
      <c r="L2363" s="367"/>
      <c r="M2363" s="367"/>
      <c r="N2363" s="367"/>
      <c r="O2363" s="367"/>
      <c r="P2363" s="367"/>
      <c r="Q2363" s="367"/>
      <c r="R2363" s="367"/>
      <c r="S2363" s="367"/>
      <c r="T2363" s="367"/>
      <c r="U2363" s="367"/>
    </row>
    <row r="2364">
      <c r="A2364" s="367"/>
      <c r="B2364" s="367"/>
      <c r="C2364" s="367"/>
      <c r="D2364" s="367"/>
      <c r="E2364" s="368"/>
      <c r="F2364" s="368"/>
      <c r="G2364" s="367"/>
      <c r="H2364" s="367"/>
      <c r="I2364" s="367"/>
      <c r="J2364" s="367"/>
      <c r="K2364" s="367"/>
      <c r="L2364" s="367"/>
      <c r="M2364" s="367"/>
      <c r="N2364" s="367"/>
      <c r="O2364" s="367"/>
      <c r="P2364" s="367"/>
      <c r="Q2364" s="367"/>
      <c r="R2364" s="367"/>
      <c r="S2364" s="367"/>
      <c r="T2364" s="367"/>
      <c r="U2364" s="367"/>
    </row>
    <row r="2365">
      <c r="A2365" s="367"/>
      <c r="B2365" s="367"/>
      <c r="C2365" s="367"/>
      <c r="D2365" s="367"/>
      <c r="E2365" s="368"/>
      <c r="F2365" s="368"/>
      <c r="G2365" s="367"/>
      <c r="H2365" s="367"/>
      <c r="I2365" s="367"/>
      <c r="J2365" s="367"/>
      <c r="K2365" s="367"/>
      <c r="L2365" s="367"/>
      <c r="M2365" s="367"/>
      <c r="N2365" s="367"/>
      <c r="O2365" s="367"/>
      <c r="P2365" s="367"/>
      <c r="Q2365" s="367"/>
      <c r="R2365" s="367"/>
      <c r="S2365" s="367"/>
      <c r="T2365" s="367"/>
      <c r="U2365" s="367"/>
    </row>
    <row r="2366">
      <c r="A2366" s="367"/>
      <c r="B2366" s="367"/>
      <c r="C2366" s="367"/>
      <c r="D2366" s="367"/>
      <c r="E2366" s="368"/>
      <c r="F2366" s="368"/>
      <c r="G2366" s="367"/>
      <c r="H2366" s="367"/>
      <c r="I2366" s="367"/>
      <c r="J2366" s="367"/>
      <c r="K2366" s="367"/>
      <c r="L2366" s="367"/>
      <c r="M2366" s="367"/>
      <c r="N2366" s="367"/>
      <c r="O2366" s="367"/>
      <c r="P2366" s="367"/>
      <c r="Q2366" s="367"/>
      <c r="R2366" s="367"/>
      <c r="S2366" s="367"/>
      <c r="T2366" s="367"/>
      <c r="U2366" s="367"/>
    </row>
    <row r="2367">
      <c r="A2367" s="367"/>
      <c r="B2367" s="367"/>
      <c r="C2367" s="367"/>
      <c r="D2367" s="367"/>
      <c r="E2367" s="368"/>
      <c r="F2367" s="368"/>
      <c r="G2367" s="367"/>
      <c r="H2367" s="367"/>
      <c r="I2367" s="367"/>
      <c r="J2367" s="367"/>
      <c r="K2367" s="367"/>
      <c r="L2367" s="367"/>
      <c r="M2367" s="367"/>
      <c r="N2367" s="367"/>
      <c r="O2367" s="367"/>
      <c r="P2367" s="367"/>
      <c r="Q2367" s="367"/>
      <c r="R2367" s="367"/>
      <c r="S2367" s="367"/>
      <c r="T2367" s="367"/>
      <c r="U2367" s="367"/>
    </row>
    <row r="2368">
      <c r="A2368" s="367"/>
      <c r="B2368" s="367"/>
      <c r="C2368" s="367"/>
      <c r="D2368" s="367"/>
      <c r="E2368" s="368"/>
      <c r="F2368" s="368"/>
      <c r="G2368" s="367"/>
      <c r="H2368" s="367"/>
      <c r="I2368" s="367"/>
      <c r="J2368" s="367"/>
      <c r="K2368" s="367"/>
      <c r="L2368" s="367"/>
      <c r="M2368" s="367"/>
      <c r="N2368" s="367"/>
      <c r="O2368" s="367"/>
      <c r="P2368" s="367"/>
      <c r="Q2368" s="367"/>
      <c r="R2368" s="367"/>
      <c r="S2368" s="367"/>
      <c r="T2368" s="367"/>
      <c r="U2368" s="367"/>
    </row>
    <row r="2369">
      <c r="A2369" s="367"/>
      <c r="B2369" s="367"/>
      <c r="C2369" s="367"/>
      <c r="D2369" s="367"/>
      <c r="E2369" s="368"/>
      <c r="F2369" s="368"/>
      <c r="G2369" s="367"/>
      <c r="H2369" s="367"/>
      <c r="I2369" s="367"/>
      <c r="J2369" s="367"/>
      <c r="K2369" s="367"/>
      <c r="L2369" s="367"/>
      <c r="M2369" s="367"/>
      <c r="N2369" s="367"/>
      <c r="O2369" s="367"/>
      <c r="P2369" s="367"/>
      <c r="Q2369" s="367"/>
      <c r="R2369" s="367"/>
      <c r="S2369" s="367"/>
      <c r="T2369" s="367"/>
      <c r="U2369" s="367"/>
    </row>
    <row r="2370">
      <c r="A2370" s="367"/>
      <c r="B2370" s="367"/>
      <c r="C2370" s="367"/>
      <c r="D2370" s="367"/>
      <c r="E2370" s="368"/>
      <c r="F2370" s="368"/>
      <c r="G2370" s="367"/>
      <c r="H2370" s="367"/>
      <c r="I2370" s="367"/>
      <c r="J2370" s="367"/>
      <c r="K2370" s="367"/>
      <c r="L2370" s="367"/>
      <c r="M2370" s="367"/>
      <c r="N2370" s="367"/>
      <c r="O2370" s="367"/>
      <c r="P2370" s="367"/>
      <c r="Q2370" s="367"/>
      <c r="R2370" s="367"/>
      <c r="S2370" s="367"/>
      <c r="T2370" s="367"/>
      <c r="U2370" s="367"/>
    </row>
    <row r="2371">
      <c r="A2371" s="367"/>
      <c r="B2371" s="367"/>
      <c r="C2371" s="367"/>
      <c r="D2371" s="367"/>
      <c r="E2371" s="368"/>
      <c r="F2371" s="368"/>
      <c r="G2371" s="367"/>
      <c r="H2371" s="367"/>
      <c r="I2371" s="367"/>
      <c r="J2371" s="367"/>
      <c r="K2371" s="367"/>
      <c r="L2371" s="367"/>
      <c r="M2371" s="367"/>
      <c r="N2371" s="367"/>
      <c r="O2371" s="367"/>
      <c r="P2371" s="367"/>
      <c r="Q2371" s="367"/>
      <c r="R2371" s="367"/>
      <c r="S2371" s="367"/>
      <c r="T2371" s="367"/>
      <c r="U2371" s="367"/>
    </row>
    <row r="2372">
      <c r="A2372" s="367"/>
      <c r="B2372" s="367"/>
      <c r="C2372" s="367"/>
      <c r="D2372" s="367"/>
      <c r="E2372" s="368"/>
      <c r="F2372" s="368"/>
      <c r="G2372" s="367"/>
      <c r="H2372" s="367"/>
      <c r="I2372" s="367"/>
      <c r="J2372" s="367"/>
      <c r="K2372" s="367"/>
      <c r="L2372" s="367"/>
      <c r="M2372" s="367"/>
      <c r="N2372" s="367"/>
      <c r="O2372" s="367"/>
      <c r="P2372" s="367"/>
      <c r="Q2372" s="367"/>
      <c r="R2372" s="367"/>
      <c r="S2372" s="367"/>
      <c r="T2372" s="367"/>
      <c r="U2372" s="367"/>
    </row>
    <row r="2373">
      <c r="A2373" s="367"/>
      <c r="B2373" s="367"/>
      <c r="C2373" s="367"/>
      <c r="D2373" s="367"/>
      <c r="E2373" s="368"/>
      <c r="F2373" s="368"/>
      <c r="G2373" s="367"/>
      <c r="H2373" s="367"/>
      <c r="I2373" s="367"/>
      <c r="J2373" s="367"/>
      <c r="K2373" s="367"/>
      <c r="L2373" s="367"/>
      <c r="M2373" s="367"/>
      <c r="N2373" s="367"/>
      <c r="O2373" s="367"/>
      <c r="P2373" s="367"/>
      <c r="Q2373" s="367"/>
      <c r="R2373" s="367"/>
      <c r="S2373" s="367"/>
      <c r="T2373" s="367"/>
      <c r="U2373" s="367"/>
    </row>
    <row r="2374">
      <c r="A2374" s="367"/>
      <c r="B2374" s="367"/>
      <c r="C2374" s="367"/>
      <c r="D2374" s="367"/>
      <c r="E2374" s="368"/>
      <c r="F2374" s="368"/>
      <c r="G2374" s="367"/>
      <c r="H2374" s="367"/>
      <c r="I2374" s="367"/>
      <c r="J2374" s="367"/>
      <c r="K2374" s="367"/>
      <c r="L2374" s="367"/>
      <c r="M2374" s="367"/>
      <c r="N2374" s="367"/>
      <c r="O2374" s="367"/>
      <c r="P2374" s="367"/>
      <c r="Q2374" s="367"/>
      <c r="R2374" s="367"/>
      <c r="S2374" s="367"/>
      <c r="T2374" s="367"/>
      <c r="U2374" s="367"/>
    </row>
    <row r="2375">
      <c r="A2375" s="367"/>
      <c r="B2375" s="367"/>
      <c r="C2375" s="367"/>
      <c r="D2375" s="367"/>
      <c r="E2375" s="368"/>
      <c r="F2375" s="368"/>
      <c r="G2375" s="367"/>
      <c r="H2375" s="367"/>
      <c r="I2375" s="367"/>
      <c r="J2375" s="367"/>
      <c r="K2375" s="367"/>
      <c r="L2375" s="367"/>
      <c r="M2375" s="367"/>
      <c r="N2375" s="367"/>
      <c r="O2375" s="367"/>
      <c r="P2375" s="367"/>
      <c r="Q2375" s="367"/>
      <c r="R2375" s="367"/>
      <c r="S2375" s="367"/>
      <c r="T2375" s="367"/>
      <c r="U2375" s="367"/>
    </row>
    <row r="2376">
      <c r="A2376" s="367"/>
      <c r="B2376" s="367"/>
      <c r="C2376" s="367"/>
      <c r="D2376" s="367"/>
      <c r="E2376" s="368"/>
      <c r="F2376" s="368"/>
      <c r="G2376" s="367"/>
      <c r="H2376" s="367"/>
      <c r="I2376" s="367"/>
      <c r="J2376" s="367"/>
      <c r="K2376" s="367"/>
      <c r="L2376" s="367"/>
      <c r="M2376" s="367"/>
      <c r="N2376" s="367"/>
      <c r="O2376" s="367"/>
      <c r="P2376" s="367"/>
      <c r="Q2376" s="367"/>
      <c r="R2376" s="367"/>
      <c r="S2376" s="367"/>
      <c r="T2376" s="367"/>
      <c r="U2376" s="367"/>
    </row>
    <row r="2377">
      <c r="A2377" s="367"/>
      <c r="B2377" s="367"/>
      <c r="C2377" s="367"/>
      <c r="D2377" s="367"/>
      <c r="E2377" s="368"/>
      <c r="F2377" s="368"/>
      <c r="G2377" s="367"/>
      <c r="H2377" s="367"/>
      <c r="I2377" s="367"/>
      <c r="J2377" s="367"/>
      <c r="K2377" s="367"/>
      <c r="L2377" s="367"/>
      <c r="M2377" s="367"/>
      <c r="N2377" s="367"/>
      <c r="O2377" s="367"/>
      <c r="P2377" s="367"/>
      <c r="Q2377" s="367"/>
      <c r="R2377" s="367"/>
      <c r="S2377" s="367"/>
      <c r="T2377" s="367"/>
      <c r="U2377" s="367"/>
    </row>
    <row r="2378">
      <c r="A2378" s="367"/>
      <c r="B2378" s="367"/>
      <c r="C2378" s="367"/>
      <c r="D2378" s="367"/>
      <c r="E2378" s="368"/>
      <c r="F2378" s="368"/>
      <c r="G2378" s="367"/>
      <c r="H2378" s="367"/>
      <c r="I2378" s="367"/>
      <c r="J2378" s="367"/>
      <c r="K2378" s="367"/>
      <c r="L2378" s="367"/>
      <c r="M2378" s="367"/>
      <c r="N2378" s="367"/>
      <c r="O2378" s="367"/>
      <c r="P2378" s="367"/>
      <c r="Q2378" s="367"/>
      <c r="R2378" s="367"/>
      <c r="S2378" s="367"/>
      <c r="T2378" s="367"/>
      <c r="U2378" s="367"/>
    </row>
    <row r="2379">
      <c r="A2379" s="367"/>
      <c r="B2379" s="367"/>
      <c r="C2379" s="367"/>
      <c r="D2379" s="367"/>
      <c r="E2379" s="368"/>
      <c r="F2379" s="368"/>
      <c r="G2379" s="367"/>
      <c r="H2379" s="367"/>
      <c r="I2379" s="367"/>
      <c r="J2379" s="367"/>
      <c r="K2379" s="367"/>
      <c r="L2379" s="367"/>
      <c r="M2379" s="367"/>
      <c r="N2379" s="367"/>
      <c r="O2379" s="367"/>
      <c r="P2379" s="367"/>
      <c r="Q2379" s="367"/>
      <c r="R2379" s="367"/>
      <c r="S2379" s="367"/>
      <c r="T2379" s="367"/>
      <c r="U2379" s="367"/>
    </row>
    <row r="2380">
      <c r="A2380" s="367"/>
      <c r="B2380" s="367"/>
      <c r="C2380" s="367"/>
      <c r="D2380" s="367"/>
      <c r="E2380" s="368"/>
      <c r="F2380" s="368"/>
      <c r="G2380" s="367"/>
      <c r="H2380" s="367"/>
      <c r="I2380" s="367"/>
      <c r="J2380" s="367"/>
      <c r="K2380" s="367"/>
      <c r="L2380" s="367"/>
      <c r="M2380" s="367"/>
      <c r="N2380" s="367"/>
      <c r="O2380" s="367"/>
      <c r="P2380" s="367"/>
      <c r="Q2380" s="367"/>
      <c r="R2380" s="367"/>
      <c r="S2380" s="367"/>
      <c r="T2380" s="367"/>
      <c r="U2380" s="367"/>
    </row>
    <row r="2381">
      <c r="A2381" s="367"/>
      <c r="B2381" s="367"/>
      <c r="C2381" s="367"/>
      <c r="D2381" s="367"/>
      <c r="E2381" s="368"/>
      <c r="F2381" s="368"/>
      <c r="G2381" s="367"/>
      <c r="H2381" s="367"/>
      <c r="I2381" s="367"/>
      <c r="J2381" s="367"/>
      <c r="K2381" s="367"/>
      <c r="L2381" s="367"/>
      <c r="M2381" s="367"/>
      <c r="N2381" s="367"/>
      <c r="O2381" s="367"/>
      <c r="P2381" s="367"/>
      <c r="Q2381" s="367"/>
      <c r="R2381" s="367"/>
      <c r="S2381" s="367"/>
      <c r="T2381" s="367"/>
      <c r="U2381" s="367"/>
    </row>
    <row r="2382">
      <c r="A2382" s="367"/>
      <c r="B2382" s="367"/>
      <c r="C2382" s="367"/>
      <c r="D2382" s="367"/>
      <c r="E2382" s="368"/>
      <c r="F2382" s="368"/>
      <c r="G2382" s="367"/>
      <c r="H2382" s="367"/>
      <c r="I2382" s="367"/>
      <c r="J2382" s="367"/>
      <c r="K2382" s="367"/>
      <c r="L2382" s="367"/>
      <c r="M2382" s="367"/>
      <c r="N2382" s="367"/>
      <c r="O2382" s="367"/>
      <c r="P2382" s="367"/>
      <c r="Q2382" s="367"/>
      <c r="R2382" s="367"/>
      <c r="S2382" s="367"/>
      <c r="T2382" s="367"/>
      <c r="U2382" s="367"/>
    </row>
    <row r="2383">
      <c r="A2383" s="367"/>
      <c r="B2383" s="367"/>
      <c r="C2383" s="367"/>
      <c r="D2383" s="367"/>
      <c r="E2383" s="368"/>
      <c r="F2383" s="368"/>
      <c r="G2383" s="367"/>
      <c r="H2383" s="367"/>
      <c r="I2383" s="367"/>
      <c r="J2383" s="367"/>
      <c r="K2383" s="367"/>
      <c r="L2383" s="367"/>
      <c r="M2383" s="367"/>
      <c r="N2383" s="367"/>
      <c r="O2383" s="367"/>
      <c r="P2383" s="367"/>
      <c r="Q2383" s="367"/>
      <c r="R2383" s="367"/>
      <c r="S2383" s="367"/>
      <c r="T2383" s="367"/>
      <c r="U2383" s="367"/>
    </row>
    <row r="2384">
      <c r="A2384" s="367"/>
      <c r="B2384" s="367"/>
      <c r="C2384" s="367"/>
      <c r="D2384" s="367"/>
      <c r="E2384" s="368"/>
      <c r="F2384" s="368"/>
      <c r="G2384" s="367"/>
      <c r="H2384" s="367"/>
      <c r="I2384" s="367"/>
      <c r="J2384" s="367"/>
      <c r="K2384" s="367"/>
      <c r="L2384" s="367"/>
      <c r="M2384" s="367"/>
      <c r="N2384" s="367"/>
      <c r="O2384" s="367"/>
      <c r="P2384" s="367"/>
      <c r="Q2384" s="367"/>
      <c r="R2384" s="367"/>
      <c r="S2384" s="367"/>
      <c r="T2384" s="367"/>
      <c r="U2384" s="367"/>
    </row>
    <row r="2385">
      <c r="A2385" s="367"/>
      <c r="B2385" s="367"/>
      <c r="C2385" s="367"/>
      <c r="D2385" s="367"/>
      <c r="E2385" s="368"/>
      <c r="F2385" s="368"/>
      <c r="G2385" s="367"/>
      <c r="H2385" s="367"/>
      <c r="I2385" s="367"/>
      <c r="J2385" s="367"/>
      <c r="K2385" s="367"/>
      <c r="L2385" s="367"/>
      <c r="M2385" s="367"/>
      <c r="N2385" s="367"/>
      <c r="O2385" s="367"/>
      <c r="P2385" s="367"/>
      <c r="Q2385" s="367"/>
      <c r="R2385" s="367"/>
      <c r="S2385" s="367"/>
      <c r="T2385" s="367"/>
      <c r="U2385" s="367"/>
    </row>
    <row r="2386">
      <c r="A2386" s="367"/>
      <c r="B2386" s="367"/>
      <c r="C2386" s="367"/>
      <c r="D2386" s="367"/>
      <c r="E2386" s="368"/>
      <c r="F2386" s="368"/>
      <c r="G2386" s="367"/>
      <c r="H2386" s="367"/>
      <c r="I2386" s="367"/>
      <c r="J2386" s="367"/>
      <c r="K2386" s="367"/>
      <c r="L2386" s="367"/>
      <c r="M2386" s="367"/>
      <c r="N2386" s="367"/>
      <c r="O2386" s="367"/>
      <c r="P2386" s="367"/>
      <c r="Q2386" s="367"/>
      <c r="R2386" s="367"/>
      <c r="S2386" s="367"/>
      <c r="T2386" s="367"/>
      <c r="U2386" s="367"/>
    </row>
    <row r="2387">
      <c r="A2387" s="367"/>
      <c r="B2387" s="367"/>
      <c r="C2387" s="367"/>
      <c r="D2387" s="367"/>
      <c r="E2387" s="368"/>
      <c r="F2387" s="368"/>
      <c r="G2387" s="367"/>
      <c r="H2387" s="367"/>
      <c r="I2387" s="367"/>
      <c r="J2387" s="367"/>
      <c r="K2387" s="367"/>
      <c r="L2387" s="367"/>
      <c r="M2387" s="367"/>
      <c r="N2387" s="367"/>
      <c r="O2387" s="367"/>
      <c r="P2387" s="367"/>
      <c r="Q2387" s="367"/>
      <c r="R2387" s="367"/>
      <c r="S2387" s="367"/>
      <c r="T2387" s="367"/>
      <c r="U2387" s="367"/>
    </row>
    <row r="2388">
      <c r="A2388" s="367"/>
      <c r="B2388" s="367"/>
      <c r="C2388" s="367"/>
      <c r="D2388" s="367"/>
      <c r="E2388" s="368"/>
      <c r="F2388" s="368"/>
      <c r="G2388" s="367"/>
      <c r="H2388" s="367"/>
      <c r="I2388" s="367"/>
      <c r="J2388" s="367"/>
      <c r="K2388" s="367"/>
      <c r="L2388" s="367"/>
      <c r="M2388" s="367"/>
      <c r="N2388" s="367"/>
      <c r="O2388" s="367"/>
      <c r="P2388" s="367"/>
      <c r="Q2388" s="367"/>
      <c r="R2388" s="367"/>
      <c r="S2388" s="367"/>
      <c r="T2388" s="367"/>
      <c r="U2388" s="367"/>
    </row>
    <row r="2389">
      <c r="A2389" s="367"/>
      <c r="B2389" s="367"/>
      <c r="C2389" s="367"/>
      <c r="D2389" s="367"/>
      <c r="E2389" s="368"/>
      <c r="F2389" s="368"/>
      <c r="G2389" s="367"/>
      <c r="H2389" s="367"/>
      <c r="I2389" s="367"/>
      <c r="J2389" s="367"/>
      <c r="K2389" s="367"/>
      <c r="L2389" s="367"/>
      <c r="M2389" s="367"/>
      <c r="N2389" s="367"/>
      <c r="O2389" s="367"/>
      <c r="P2389" s="367"/>
      <c r="Q2389" s="367"/>
      <c r="R2389" s="367"/>
      <c r="S2389" s="367"/>
      <c r="T2389" s="367"/>
      <c r="U2389" s="367"/>
    </row>
    <row r="2390">
      <c r="A2390" s="367"/>
      <c r="B2390" s="367"/>
      <c r="C2390" s="367"/>
      <c r="D2390" s="367"/>
      <c r="E2390" s="368"/>
      <c r="F2390" s="368"/>
      <c r="G2390" s="367"/>
      <c r="H2390" s="367"/>
      <c r="I2390" s="367"/>
      <c r="J2390" s="367"/>
      <c r="K2390" s="367"/>
      <c r="L2390" s="367"/>
      <c r="M2390" s="367"/>
      <c r="N2390" s="367"/>
      <c r="O2390" s="367"/>
      <c r="P2390" s="367"/>
      <c r="Q2390" s="367"/>
      <c r="R2390" s="367"/>
      <c r="S2390" s="367"/>
      <c r="T2390" s="367"/>
      <c r="U2390" s="367"/>
    </row>
    <row r="2391">
      <c r="A2391" s="367"/>
      <c r="B2391" s="367"/>
      <c r="C2391" s="367"/>
      <c r="D2391" s="367"/>
      <c r="E2391" s="368"/>
      <c r="F2391" s="368"/>
      <c r="G2391" s="367"/>
      <c r="H2391" s="367"/>
      <c r="I2391" s="367"/>
      <c r="J2391" s="367"/>
      <c r="K2391" s="367"/>
      <c r="L2391" s="367"/>
      <c r="M2391" s="367"/>
      <c r="N2391" s="367"/>
      <c r="O2391" s="367"/>
      <c r="P2391" s="367"/>
      <c r="Q2391" s="367"/>
      <c r="R2391" s="367"/>
      <c r="S2391" s="367"/>
      <c r="T2391" s="367"/>
      <c r="U2391" s="367"/>
    </row>
    <row r="2392">
      <c r="A2392" s="367"/>
      <c r="B2392" s="367"/>
      <c r="C2392" s="367"/>
      <c r="D2392" s="367"/>
      <c r="E2392" s="368"/>
      <c r="F2392" s="368"/>
      <c r="G2392" s="367"/>
      <c r="H2392" s="367"/>
      <c r="I2392" s="367"/>
      <c r="J2392" s="367"/>
      <c r="K2392" s="367"/>
      <c r="L2392" s="367"/>
      <c r="M2392" s="367"/>
      <c r="N2392" s="367"/>
      <c r="O2392" s="367"/>
      <c r="P2392" s="367"/>
      <c r="Q2392" s="367"/>
      <c r="R2392" s="367"/>
      <c r="S2392" s="367"/>
      <c r="T2392" s="367"/>
      <c r="U2392" s="367"/>
    </row>
    <row r="2393">
      <c r="A2393" s="367"/>
      <c r="B2393" s="367"/>
      <c r="C2393" s="367"/>
      <c r="D2393" s="367"/>
      <c r="E2393" s="368"/>
      <c r="F2393" s="368"/>
      <c r="G2393" s="367"/>
      <c r="H2393" s="367"/>
      <c r="I2393" s="367"/>
      <c r="J2393" s="367"/>
      <c r="K2393" s="367"/>
      <c r="L2393" s="367"/>
      <c r="M2393" s="367"/>
      <c r="N2393" s="367"/>
      <c r="O2393" s="367"/>
      <c r="P2393" s="367"/>
      <c r="Q2393" s="367"/>
      <c r="R2393" s="367"/>
      <c r="S2393" s="367"/>
      <c r="T2393" s="367"/>
      <c r="U2393" s="367"/>
    </row>
    <row r="2394">
      <c r="A2394" s="367"/>
      <c r="B2394" s="367"/>
      <c r="C2394" s="367"/>
      <c r="D2394" s="367"/>
      <c r="E2394" s="368"/>
      <c r="F2394" s="368"/>
      <c r="G2394" s="367"/>
      <c r="H2394" s="367"/>
      <c r="I2394" s="367"/>
      <c r="J2394" s="367"/>
      <c r="K2394" s="367"/>
      <c r="L2394" s="367"/>
      <c r="M2394" s="367"/>
      <c r="N2394" s="367"/>
      <c r="O2394" s="367"/>
      <c r="P2394" s="367"/>
      <c r="Q2394" s="367"/>
      <c r="R2394" s="367"/>
      <c r="S2394" s="367"/>
      <c r="T2394" s="367"/>
      <c r="U2394" s="367"/>
    </row>
    <row r="2395">
      <c r="A2395" s="367"/>
      <c r="B2395" s="367"/>
      <c r="C2395" s="367"/>
      <c r="D2395" s="367"/>
      <c r="E2395" s="368"/>
      <c r="F2395" s="368"/>
      <c r="G2395" s="367"/>
      <c r="H2395" s="367"/>
      <c r="I2395" s="367"/>
      <c r="J2395" s="367"/>
      <c r="K2395" s="367"/>
      <c r="L2395" s="367"/>
      <c r="M2395" s="367"/>
      <c r="N2395" s="367"/>
      <c r="O2395" s="367"/>
      <c r="P2395" s="367"/>
      <c r="Q2395" s="367"/>
      <c r="R2395" s="367"/>
      <c r="S2395" s="367"/>
      <c r="T2395" s="367"/>
      <c r="U2395" s="367"/>
    </row>
    <row r="2396">
      <c r="A2396" s="367"/>
      <c r="B2396" s="367"/>
      <c r="C2396" s="367"/>
      <c r="D2396" s="367"/>
      <c r="E2396" s="368"/>
      <c r="F2396" s="368"/>
      <c r="G2396" s="367"/>
      <c r="H2396" s="367"/>
      <c r="I2396" s="367"/>
      <c r="J2396" s="367"/>
      <c r="K2396" s="367"/>
      <c r="L2396" s="367"/>
      <c r="M2396" s="367"/>
      <c r="N2396" s="367"/>
      <c r="O2396" s="367"/>
      <c r="P2396" s="367"/>
      <c r="Q2396" s="367"/>
      <c r="R2396" s="367"/>
      <c r="S2396" s="367"/>
      <c r="T2396" s="367"/>
      <c r="U2396" s="367"/>
    </row>
    <row r="2397">
      <c r="A2397" s="367"/>
      <c r="B2397" s="367"/>
      <c r="C2397" s="367"/>
      <c r="D2397" s="367"/>
      <c r="E2397" s="368"/>
      <c r="F2397" s="368"/>
      <c r="G2397" s="367"/>
      <c r="H2397" s="367"/>
      <c r="I2397" s="367"/>
      <c r="J2397" s="367"/>
      <c r="K2397" s="367"/>
      <c r="L2397" s="367"/>
      <c r="M2397" s="367"/>
      <c r="N2397" s="367"/>
      <c r="O2397" s="367"/>
      <c r="P2397" s="367"/>
      <c r="Q2397" s="367"/>
      <c r="R2397" s="367"/>
      <c r="S2397" s="367"/>
      <c r="T2397" s="367"/>
      <c r="U2397" s="367"/>
    </row>
    <row r="2398">
      <c r="A2398" s="367"/>
      <c r="B2398" s="367"/>
      <c r="C2398" s="367"/>
      <c r="D2398" s="367"/>
      <c r="E2398" s="368"/>
      <c r="F2398" s="368"/>
      <c r="G2398" s="367"/>
      <c r="H2398" s="367"/>
      <c r="I2398" s="367"/>
      <c r="J2398" s="367"/>
      <c r="K2398" s="367"/>
      <c r="L2398" s="367"/>
      <c r="M2398" s="367"/>
      <c r="N2398" s="367"/>
      <c r="O2398" s="367"/>
      <c r="P2398" s="367"/>
      <c r="Q2398" s="367"/>
      <c r="R2398" s="367"/>
      <c r="S2398" s="367"/>
      <c r="T2398" s="367"/>
      <c r="U2398" s="367"/>
    </row>
    <row r="2399">
      <c r="A2399" s="367"/>
      <c r="B2399" s="367"/>
      <c r="C2399" s="367"/>
      <c r="D2399" s="367"/>
      <c r="E2399" s="368"/>
      <c r="F2399" s="368"/>
      <c r="G2399" s="367"/>
      <c r="H2399" s="367"/>
      <c r="I2399" s="367"/>
      <c r="J2399" s="367"/>
      <c r="K2399" s="367"/>
      <c r="L2399" s="367"/>
      <c r="M2399" s="367"/>
      <c r="N2399" s="367"/>
      <c r="O2399" s="367"/>
      <c r="P2399" s="367"/>
      <c r="Q2399" s="367"/>
      <c r="R2399" s="367"/>
      <c r="S2399" s="367"/>
      <c r="T2399" s="367"/>
      <c r="U2399" s="367"/>
    </row>
    <row r="2400">
      <c r="A2400" s="367"/>
      <c r="B2400" s="367"/>
      <c r="C2400" s="367"/>
      <c r="D2400" s="367"/>
      <c r="E2400" s="368"/>
      <c r="F2400" s="368"/>
      <c r="G2400" s="367"/>
      <c r="H2400" s="367"/>
      <c r="I2400" s="367"/>
      <c r="J2400" s="367"/>
      <c r="K2400" s="367"/>
      <c r="L2400" s="367"/>
      <c r="M2400" s="367"/>
      <c r="N2400" s="367"/>
      <c r="O2400" s="367"/>
      <c r="P2400" s="367"/>
      <c r="Q2400" s="367"/>
      <c r="R2400" s="367"/>
      <c r="S2400" s="367"/>
      <c r="T2400" s="367"/>
      <c r="U2400" s="367"/>
    </row>
    <row r="2401">
      <c r="A2401" s="367"/>
      <c r="B2401" s="367"/>
      <c r="C2401" s="367"/>
      <c r="D2401" s="367"/>
      <c r="E2401" s="368"/>
      <c r="F2401" s="368"/>
      <c r="G2401" s="367"/>
      <c r="H2401" s="367"/>
      <c r="I2401" s="367"/>
      <c r="J2401" s="367"/>
      <c r="K2401" s="367"/>
      <c r="L2401" s="367"/>
      <c r="M2401" s="367"/>
      <c r="N2401" s="367"/>
      <c r="O2401" s="367"/>
      <c r="P2401" s="367"/>
      <c r="Q2401" s="367"/>
      <c r="R2401" s="367"/>
      <c r="S2401" s="367"/>
      <c r="T2401" s="367"/>
      <c r="U2401" s="367"/>
    </row>
    <row r="2402">
      <c r="A2402" s="367"/>
      <c r="B2402" s="367"/>
      <c r="C2402" s="367"/>
      <c r="D2402" s="367"/>
      <c r="E2402" s="368"/>
      <c r="F2402" s="368"/>
      <c r="G2402" s="367"/>
      <c r="H2402" s="367"/>
      <c r="I2402" s="367"/>
      <c r="J2402" s="367"/>
      <c r="K2402" s="367"/>
      <c r="L2402" s="367"/>
      <c r="M2402" s="367"/>
      <c r="N2402" s="367"/>
      <c r="O2402" s="367"/>
      <c r="P2402" s="367"/>
      <c r="Q2402" s="367"/>
      <c r="R2402" s="367"/>
      <c r="S2402" s="367"/>
      <c r="T2402" s="367"/>
      <c r="U2402" s="367"/>
    </row>
    <row r="2403">
      <c r="A2403" s="367"/>
      <c r="B2403" s="367"/>
      <c r="C2403" s="367"/>
      <c r="D2403" s="367"/>
      <c r="E2403" s="368"/>
      <c r="F2403" s="368"/>
      <c r="G2403" s="367"/>
      <c r="H2403" s="367"/>
      <c r="I2403" s="367"/>
      <c r="J2403" s="367"/>
      <c r="K2403" s="367"/>
      <c r="L2403" s="367"/>
      <c r="M2403" s="367"/>
      <c r="N2403" s="367"/>
      <c r="O2403" s="367"/>
      <c r="P2403" s="367"/>
      <c r="Q2403" s="367"/>
      <c r="R2403" s="367"/>
      <c r="S2403" s="367"/>
      <c r="T2403" s="367"/>
      <c r="U2403" s="367"/>
    </row>
    <row r="2404">
      <c r="A2404" s="367"/>
      <c r="B2404" s="367"/>
      <c r="C2404" s="367"/>
      <c r="D2404" s="367"/>
      <c r="E2404" s="368"/>
      <c r="F2404" s="368"/>
      <c r="G2404" s="367"/>
      <c r="H2404" s="367"/>
      <c r="I2404" s="367"/>
      <c r="J2404" s="367"/>
      <c r="K2404" s="367"/>
      <c r="L2404" s="367"/>
      <c r="M2404" s="367"/>
      <c r="N2404" s="367"/>
      <c r="O2404" s="367"/>
      <c r="P2404" s="367"/>
      <c r="Q2404" s="367"/>
      <c r="R2404" s="367"/>
      <c r="S2404" s="367"/>
      <c r="T2404" s="367"/>
      <c r="U2404" s="367"/>
    </row>
    <row r="2405">
      <c r="A2405" s="367"/>
      <c r="B2405" s="367"/>
      <c r="C2405" s="367"/>
      <c r="D2405" s="367"/>
      <c r="E2405" s="368"/>
      <c r="F2405" s="368"/>
      <c r="G2405" s="367"/>
      <c r="H2405" s="367"/>
      <c r="I2405" s="367"/>
      <c r="J2405" s="367"/>
      <c r="K2405" s="367"/>
      <c r="L2405" s="367"/>
      <c r="M2405" s="367"/>
      <c r="N2405" s="367"/>
      <c r="O2405" s="367"/>
      <c r="P2405" s="367"/>
      <c r="Q2405" s="367"/>
      <c r="R2405" s="367"/>
      <c r="S2405" s="367"/>
      <c r="T2405" s="367"/>
      <c r="U2405" s="367"/>
    </row>
    <row r="2406">
      <c r="A2406" s="367"/>
      <c r="B2406" s="367"/>
      <c r="C2406" s="367"/>
      <c r="D2406" s="367"/>
      <c r="E2406" s="368"/>
      <c r="F2406" s="368"/>
      <c r="G2406" s="367"/>
      <c r="H2406" s="367"/>
      <c r="I2406" s="367"/>
      <c r="J2406" s="367"/>
      <c r="K2406" s="367"/>
      <c r="L2406" s="367"/>
      <c r="M2406" s="367"/>
      <c r="N2406" s="367"/>
      <c r="O2406" s="367"/>
      <c r="P2406" s="367"/>
      <c r="Q2406" s="367"/>
      <c r="R2406" s="367"/>
      <c r="S2406" s="367"/>
      <c r="T2406" s="367"/>
      <c r="U2406" s="367"/>
    </row>
    <row r="2407">
      <c r="A2407" s="367"/>
      <c r="B2407" s="367"/>
      <c r="C2407" s="367"/>
      <c r="D2407" s="367"/>
      <c r="E2407" s="368"/>
      <c r="F2407" s="368"/>
      <c r="G2407" s="367"/>
      <c r="H2407" s="367"/>
      <c r="I2407" s="367"/>
      <c r="J2407" s="367"/>
      <c r="K2407" s="367"/>
      <c r="L2407" s="367"/>
      <c r="M2407" s="367"/>
      <c r="N2407" s="367"/>
      <c r="O2407" s="367"/>
      <c r="P2407" s="367"/>
      <c r="Q2407" s="367"/>
      <c r="R2407" s="367"/>
      <c r="S2407" s="367"/>
      <c r="T2407" s="367"/>
      <c r="U2407" s="367"/>
    </row>
    <row r="2408">
      <c r="A2408" s="367"/>
      <c r="B2408" s="367"/>
      <c r="C2408" s="367"/>
      <c r="D2408" s="367"/>
      <c r="E2408" s="368"/>
      <c r="F2408" s="368"/>
      <c r="G2408" s="367"/>
      <c r="H2408" s="367"/>
      <c r="I2408" s="367"/>
      <c r="J2408" s="367"/>
      <c r="K2408" s="367"/>
      <c r="L2408" s="367"/>
      <c r="M2408" s="367"/>
      <c r="N2408" s="367"/>
      <c r="O2408" s="367"/>
      <c r="P2408" s="367"/>
      <c r="Q2408" s="367"/>
      <c r="R2408" s="367"/>
      <c r="S2408" s="367"/>
      <c r="T2408" s="367"/>
      <c r="U2408" s="367"/>
    </row>
    <row r="2409">
      <c r="A2409" s="367"/>
      <c r="B2409" s="367"/>
      <c r="C2409" s="367"/>
      <c r="D2409" s="367"/>
      <c r="E2409" s="368"/>
      <c r="F2409" s="368"/>
      <c r="G2409" s="367"/>
      <c r="H2409" s="367"/>
      <c r="I2409" s="367"/>
      <c r="J2409" s="367"/>
      <c r="K2409" s="367"/>
      <c r="L2409" s="367"/>
      <c r="M2409" s="367"/>
      <c r="N2409" s="367"/>
      <c r="O2409" s="367"/>
      <c r="P2409" s="367"/>
      <c r="Q2409" s="367"/>
      <c r="R2409" s="367"/>
      <c r="S2409" s="367"/>
      <c r="T2409" s="367"/>
      <c r="U2409" s="367"/>
    </row>
    <row r="2410">
      <c r="A2410" s="367"/>
      <c r="B2410" s="367"/>
      <c r="C2410" s="367"/>
      <c r="D2410" s="367"/>
      <c r="E2410" s="368"/>
      <c r="F2410" s="368"/>
      <c r="G2410" s="367"/>
      <c r="H2410" s="367"/>
      <c r="I2410" s="367"/>
      <c r="J2410" s="367"/>
      <c r="K2410" s="367"/>
      <c r="L2410" s="367"/>
      <c r="M2410" s="367"/>
      <c r="N2410" s="367"/>
      <c r="O2410" s="367"/>
      <c r="P2410" s="367"/>
      <c r="Q2410" s="367"/>
      <c r="R2410" s="367"/>
      <c r="S2410" s="367"/>
      <c r="T2410" s="367"/>
      <c r="U2410" s="367"/>
    </row>
    <row r="2411">
      <c r="A2411" s="367"/>
      <c r="B2411" s="367"/>
      <c r="C2411" s="367"/>
      <c r="D2411" s="367"/>
      <c r="E2411" s="368"/>
      <c r="F2411" s="368"/>
      <c r="G2411" s="367"/>
      <c r="H2411" s="367"/>
      <c r="I2411" s="367"/>
      <c r="J2411" s="367"/>
      <c r="K2411" s="367"/>
      <c r="L2411" s="367"/>
      <c r="M2411" s="367"/>
      <c r="N2411" s="367"/>
      <c r="O2411" s="367"/>
      <c r="P2411" s="367"/>
      <c r="Q2411" s="367"/>
      <c r="R2411" s="367"/>
      <c r="S2411" s="367"/>
      <c r="T2411" s="367"/>
      <c r="U2411" s="367"/>
    </row>
    <row r="2412">
      <c r="A2412" s="367"/>
      <c r="B2412" s="367"/>
      <c r="C2412" s="367"/>
      <c r="D2412" s="367"/>
      <c r="E2412" s="368"/>
      <c r="F2412" s="368"/>
      <c r="G2412" s="367"/>
      <c r="H2412" s="367"/>
      <c r="I2412" s="367"/>
      <c r="J2412" s="367"/>
      <c r="K2412" s="367"/>
      <c r="L2412" s="367"/>
      <c r="M2412" s="367"/>
      <c r="N2412" s="367"/>
      <c r="O2412" s="367"/>
      <c r="P2412" s="367"/>
      <c r="Q2412" s="367"/>
      <c r="R2412" s="367"/>
      <c r="S2412" s="367"/>
      <c r="T2412" s="367"/>
      <c r="U2412" s="367"/>
    </row>
    <row r="2413">
      <c r="A2413" s="367"/>
      <c r="B2413" s="367"/>
      <c r="C2413" s="367"/>
      <c r="D2413" s="367"/>
      <c r="E2413" s="368"/>
      <c r="F2413" s="368"/>
      <c r="G2413" s="367"/>
      <c r="H2413" s="367"/>
      <c r="I2413" s="367"/>
      <c r="J2413" s="367"/>
      <c r="K2413" s="367"/>
      <c r="L2413" s="367"/>
      <c r="M2413" s="367"/>
      <c r="N2413" s="367"/>
      <c r="O2413" s="367"/>
      <c r="P2413" s="367"/>
      <c r="Q2413" s="367"/>
      <c r="R2413" s="367"/>
      <c r="S2413" s="367"/>
      <c r="T2413" s="367"/>
      <c r="U2413" s="367"/>
    </row>
    <row r="2414">
      <c r="A2414" s="367"/>
      <c r="B2414" s="367"/>
      <c r="C2414" s="367"/>
      <c r="D2414" s="367"/>
      <c r="E2414" s="368"/>
      <c r="F2414" s="368"/>
      <c r="G2414" s="367"/>
      <c r="H2414" s="367"/>
      <c r="I2414" s="367"/>
      <c r="J2414" s="367"/>
      <c r="K2414" s="367"/>
      <c r="L2414" s="367"/>
      <c r="M2414" s="367"/>
      <c r="N2414" s="367"/>
      <c r="O2414" s="367"/>
      <c r="P2414" s="367"/>
      <c r="Q2414" s="367"/>
      <c r="R2414" s="367"/>
      <c r="S2414" s="367"/>
      <c r="T2414" s="367"/>
      <c r="U2414" s="367"/>
    </row>
    <row r="2415">
      <c r="A2415" s="367"/>
      <c r="B2415" s="367"/>
      <c r="C2415" s="367"/>
      <c r="D2415" s="367"/>
      <c r="E2415" s="368"/>
      <c r="F2415" s="368"/>
      <c r="G2415" s="367"/>
      <c r="H2415" s="367"/>
      <c r="I2415" s="367"/>
      <c r="J2415" s="367"/>
      <c r="K2415" s="367"/>
      <c r="L2415" s="367"/>
      <c r="M2415" s="367"/>
      <c r="N2415" s="367"/>
      <c r="O2415" s="367"/>
      <c r="P2415" s="367"/>
      <c r="Q2415" s="367"/>
      <c r="R2415" s="367"/>
      <c r="S2415" s="367"/>
      <c r="T2415" s="367"/>
      <c r="U2415" s="367"/>
    </row>
    <row r="2416">
      <c r="A2416" s="367"/>
      <c r="B2416" s="367"/>
      <c r="C2416" s="367"/>
      <c r="D2416" s="367"/>
      <c r="E2416" s="368"/>
      <c r="F2416" s="368"/>
      <c r="G2416" s="367"/>
      <c r="H2416" s="367"/>
      <c r="I2416" s="367"/>
      <c r="J2416" s="367"/>
      <c r="K2416" s="367"/>
      <c r="L2416" s="367"/>
      <c r="M2416" s="367"/>
      <c r="N2416" s="367"/>
      <c r="O2416" s="367"/>
      <c r="P2416" s="367"/>
      <c r="Q2416" s="367"/>
      <c r="R2416" s="367"/>
      <c r="S2416" s="367"/>
      <c r="T2416" s="367"/>
      <c r="U2416" s="367"/>
    </row>
    <row r="2417">
      <c r="A2417" s="367"/>
      <c r="B2417" s="367"/>
      <c r="C2417" s="367"/>
      <c r="D2417" s="367"/>
      <c r="E2417" s="368"/>
      <c r="F2417" s="368"/>
      <c r="G2417" s="367"/>
      <c r="H2417" s="367"/>
      <c r="I2417" s="367"/>
      <c r="J2417" s="367"/>
      <c r="K2417" s="367"/>
      <c r="L2417" s="367"/>
      <c r="M2417" s="367"/>
      <c r="N2417" s="367"/>
      <c r="O2417" s="367"/>
      <c r="P2417" s="367"/>
      <c r="Q2417" s="367"/>
      <c r="R2417" s="367"/>
      <c r="S2417" s="367"/>
      <c r="T2417" s="367"/>
      <c r="U2417" s="367"/>
    </row>
    <row r="2418">
      <c r="A2418" s="367"/>
      <c r="B2418" s="367"/>
      <c r="C2418" s="367"/>
      <c r="D2418" s="367"/>
      <c r="E2418" s="368"/>
      <c r="F2418" s="368"/>
      <c r="G2418" s="367"/>
      <c r="H2418" s="367"/>
      <c r="I2418" s="367"/>
      <c r="J2418" s="367"/>
      <c r="K2418" s="367"/>
      <c r="L2418" s="367"/>
      <c r="M2418" s="367"/>
      <c r="N2418" s="367"/>
      <c r="O2418" s="367"/>
      <c r="P2418" s="367"/>
      <c r="Q2418" s="367"/>
      <c r="R2418" s="367"/>
      <c r="S2418" s="367"/>
      <c r="T2418" s="367"/>
      <c r="U2418" s="367"/>
    </row>
    <row r="2419">
      <c r="A2419" s="367"/>
      <c r="B2419" s="367"/>
      <c r="C2419" s="367"/>
      <c r="D2419" s="367"/>
      <c r="E2419" s="368"/>
      <c r="F2419" s="368"/>
      <c r="G2419" s="367"/>
      <c r="H2419" s="367"/>
      <c r="I2419" s="367"/>
      <c r="J2419" s="367"/>
      <c r="K2419" s="367"/>
      <c r="L2419" s="367"/>
      <c r="M2419" s="367"/>
      <c r="N2419" s="367"/>
      <c r="O2419" s="367"/>
      <c r="P2419" s="367"/>
      <c r="Q2419" s="367"/>
      <c r="R2419" s="367"/>
      <c r="S2419" s="367"/>
      <c r="T2419" s="367"/>
      <c r="U2419" s="367"/>
    </row>
    <row r="2420">
      <c r="A2420" s="367"/>
      <c r="B2420" s="367"/>
      <c r="C2420" s="367"/>
      <c r="D2420" s="367"/>
      <c r="E2420" s="368"/>
      <c r="F2420" s="368"/>
      <c r="G2420" s="367"/>
      <c r="H2420" s="367"/>
      <c r="I2420" s="367"/>
      <c r="J2420" s="367"/>
      <c r="K2420" s="367"/>
      <c r="L2420" s="367"/>
      <c r="M2420" s="367"/>
      <c r="N2420" s="367"/>
      <c r="O2420" s="367"/>
      <c r="P2420" s="367"/>
      <c r="Q2420" s="367"/>
      <c r="R2420" s="367"/>
      <c r="S2420" s="367"/>
      <c r="T2420" s="367"/>
      <c r="U2420" s="367"/>
    </row>
    <row r="2421">
      <c r="A2421" s="367"/>
      <c r="B2421" s="367"/>
      <c r="C2421" s="367"/>
      <c r="D2421" s="367"/>
      <c r="E2421" s="368"/>
      <c r="F2421" s="368"/>
      <c r="G2421" s="367"/>
      <c r="H2421" s="367"/>
      <c r="I2421" s="367"/>
      <c r="J2421" s="367"/>
      <c r="K2421" s="367"/>
      <c r="L2421" s="367"/>
      <c r="M2421" s="367"/>
      <c r="N2421" s="367"/>
      <c r="O2421" s="367"/>
      <c r="P2421" s="367"/>
      <c r="Q2421" s="367"/>
      <c r="R2421" s="367"/>
      <c r="S2421" s="367"/>
      <c r="T2421" s="367"/>
      <c r="U2421" s="367"/>
    </row>
    <row r="2422">
      <c r="A2422" s="367"/>
      <c r="B2422" s="367"/>
      <c r="C2422" s="367"/>
      <c r="D2422" s="367"/>
      <c r="E2422" s="368"/>
      <c r="F2422" s="368"/>
      <c r="G2422" s="367"/>
      <c r="H2422" s="367"/>
      <c r="I2422" s="367"/>
      <c r="J2422" s="367"/>
      <c r="K2422" s="367"/>
      <c r="L2422" s="367"/>
      <c r="M2422" s="367"/>
      <c r="N2422" s="367"/>
      <c r="O2422" s="367"/>
      <c r="P2422" s="367"/>
      <c r="Q2422" s="367"/>
      <c r="R2422" s="367"/>
      <c r="S2422" s="367"/>
      <c r="T2422" s="367"/>
      <c r="U2422" s="367"/>
    </row>
    <row r="2423">
      <c r="A2423" s="367"/>
      <c r="B2423" s="367"/>
      <c r="C2423" s="367"/>
      <c r="D2423" s="367"/>
      <c r="E2423" s="368"/>
      <c r="F2423" s="368"/>
      <c r="G2423" s="367"/>
      <c r="H2423" s="367"/>
      <c r="I2423" s="367"/>
      <c r="J2423" s="367"/>
      <c r="K2423" s="367"/>
      <c r="L2423" s="367"/>
      <c r="M2423" s="367"/>
      <c r="N2423" s="367"/>
      <c r="O2423" s="367"/>
      <c r="P2423" s="367"/>
      <c r="Q2423" s="367"/>
      <c r="R2423" s="367"/>
      <c r="S2423" s="367"/>
      <c r="T2423" s="367"/>
      <c r="U2423" s="367"/>
    </row>
    <row r="2424">
      <c r="A2424" s="367"/>
      <c r="B2424" s="367"/>
      <c r="C2424" s="367"/>
      <c r="D2424" s="367"/>
      <c r="E2424" s="368"/>
      <c r="F2424" s="368"/>
      <c r="G2424" s="367"/>
      <c r="H2424" s="367"/>
      <c r="I2424" s="367"/>
      <c r="J2424" s="367"/>
      <c r="K2424" s="367"/>
      <c r="L2424" s="367"/>
      <c r="M2424" s="367"/>
      <c r="N2424" s="367"/>
      <c r="O2424" s="367"/>
      <c r="P2424" s="367"/>
      <c r="Q2424" s="367"/>
      <c r="R2424" s="367"/>
      <c r="S2424" s="367"/>
      <c r="T2424" s="367"/>
      <c r="U2424" s="367"/>
    </row>
    <row r="2425">
      <c r="A2425" s="367"/>
      <c r="B2425" s="367"/>
      <c r="C2425" s="367"/>
      <c r="D2425" s="367"/>
      <c r="E2425" s="368"/>
      <c r="F2425" s="368"/>
      <c r="G2425" s="367"/>
      <c r="H2425" s="367"/>
      <c r="I2425" s="367"/>
      <c r="J2425" s="367"/>
      <c r="K2425" s="367"/>
      <c r="L2425" s="367"/>
      <c r="M2425" s="367"/>
      <c r="N2425" s="367"/>
      <c r="O2425" s="367"/>
      <c r="P2425" s="367"/>
      <c r="Q2425" s="367"/>
      <c r="R2425" s="367"/>
      <c r="S2425" s="367"/>
      <c r="T2425" s="367"/>
      <c r="U2425" s="367"/>
    </row>
    <row r="2426">
      <c r="A2426" s="367"/>
      <c r="B2426" s="367"/>
      <c r="C2426" s="367"/>
      <c r="D2426" s="367"/>
      <c r="E2426" s="368"/>
      <c r="F2426" s="368"/>
      <c r="G2426" s="367"/>
      <c r="H2426" s="367"/>
      <c r="I2426" s="367"/>
      <c r="J2426" s="367"/>
      <c r="K2426" s="367"/>
      <c r="L2426" s="367"/>
      <c r="M2426" s="367"/>
      <c r="N2426" s="367"/>
      <c r="O2426" s="367"/>
      <c r="P2426" s="367"/>
      <c r="Q2426" s="367"/>
      <c r="R2426" s="367"/>
      <c r="S2426" s="367"/>
      <c r="T2426" s="367"/>
      <c r="U2426" s="367"/>
    </row>
    <row r="2427">
      <c r="A2427" s="367"/>
      <c r="B2427" s="367"/>
      <c r="C2427" s="367"/>
      <c r="D2427" s="367"/>
      <c r="E2427" s="368"/>
      <c r="F2427" s="368"/>
      <c r="G2427" s="367"/>
      <c r="H2427" s="367"/>
      <c r="I2427" s="367"/>
      <c r="J2427" s="367"/>
      <c r="K2427" s="367"/>
      <c r="L2427" s="367"/>
      <c r="M2427" s="367"/>
      <c r="N2427" s="367"/>
      <c r="O2427" s="367"/>
      <c r="P2427" s="367"/>
      <c r="Q2427" s="367"/>
      <c r="R2427" s="367"/>
      <c r="S2427" s="367"/>
      <c r="T2427" s="367"/>
      <c r="U2427" s="367"/>
    </row>
    <row r="2428">
      <c r="A2428" s="367"/>
      <c r="B2428" s="367"/>
      <c r="C2428" s="367"/>
      <c r="D2428" s="367"/>
      <c r="E2428" s="368"/>
      <c r="F2428" s="368"/>
      <c r="G2428" s="367"/>
      <c r="H2428" s="367"/>
      <c r="I2428" s="367"/>
      <c r="J2428" s="367"/>
      <c r="K2428" s="367"/>
      <c r="L2428" s="367"/>
      <c r="M2428" s="367"/>
      <c r="N2428" s="367"/>
      <c r="O2428" s="367"/>
      <c r="P2428" s="367"/>
      <c r="Q2428" s="367"/>
      <c r="R2428" s="367"/>
      <c r="S2428" s="367"/>
      <c r="T2428" s="367"/>
      <c r="U2428" s="367"/>
    </row>
    <row r="2429">
      <c r="A2429" s="367"/>
      <c r="B2429" s="367"/>
      <c r="C2429" s="367"/>
      <c r="D2429" s="367"/>
      <c r="E2429" s="368"/>
      <c r="F2429" s="368"/>
      <c r="G2429" s="367"/>
      <c r="H2429" s="367"/>
      <c r="I2429" s="367"/>
      <c r="J2429" s="367"/>
      <c r="K2429" s="367"/>
      <c r="L2429" s="367"/>
      <c r="M2429" s="367"/>
      <c r="N2429" s="367"/>
      <c r="O2429" s="367"/>
      <c r="P2429" s="367"/>
      <c r="Q2429" s="367"/>
      <c r="R2429" s="367"/>
      <c r="S2429" s="367"/>
      <c r="T2429" s="367"/>
      <c r="U2429" s="367"/>
    </row>
    <row r="2430">
      <c r="A2430" s="367"/>
      <c r="B2430" s="367"/>
      <c r="C2430" s="367"/>
      <c r="D2430" s="367"/>
      <c r="E2430" s="368"/>
      <c r="F2430" s="368"/>
      <c r="G2430" s="367"/>
      <c r="H2430" s="367"/>
      <c r="I2430" s="367"/>
      <c r="J2430" s="367"/>
      <c r="K2430" s="367"/>
      <c r="L2430" s="367"/>
      <c r="M2430" s="367"/>
      <c r="N2430" s="367"/>
      <c r="O2430" s="367"/>
      <c r="P2430" s="367"/>
      <c r="Q2430" s="367"/>
      <c r="R2430" s="367"/>
      <c r="S2430" s="367"/>
      <c r="T2430" s="367"/>
      <c r="U2430" s="367"/>
    </row>
    <row r="2431">
      <c r="A2431" s="367"/>
      <c r="B2431" s="367"/>
      <c r="C2431" s="367"/>
      <c r="D2431" s="367"/>
      <c r="E2431" s="368"/>
      <c r="F2431" s="368"/>
      <c r="G2431" s="367"/>
      <c r="H2431" s="367"/>
      <c r="I2431" s="367"/>
      <c r="J2431" s="367"/>
      <c r="K2431" s="367"/>
      <c r="L2431" s="367"/>
      <c r="M2431" s="367"/>
      <c r="N2431" s="367"/>
      <c r="O2431" s="367"/>
      <c r="P2431" s="367"/>
      <c r="Q2431" s="367"/>
      <c r="R2431" s="367"/>
      <c r="S2431" s="367"/>
      <c r="T2431" s="367"/>
      <c r="U2431" s="367"/>
    </row>
    <row r="2432">
      <c r="A2432" s="367"/>
      <c r="B2432" s="367"/>
      <c r="C2432" s="367"/>
      <c r="D2432" s="367"/>
      <c r="E2432" s="368"/>
      <c r="F2432" s="368"/>
      <c r="G2432" s="367"/>
      <c r="H2432" s="367"/>
      <c r="I2432" s="367"/>
      <c r="J2432" s="367"/>
      <c r="K2432" s="367"/>
      <c r="L2432" s="367"/>
      <c r="M2432" s="367"/>
      <c r="N2432" s="367"/>
      <c r="O2432" s="367"/>
      <c r="P2432" s="367"/>
      <c r="Q2432" s="367"/>
      <c r="R2432" s="367"/>
      <c r="S2432" s="367"/>
      <c r="T2432" s="367"/>
      <c r="U2432" s="367"/>
    </row>
    <row r="2433">
      <c r="A2433" s="367"/>
      <c r="B2433" s="367"/>
      <c r="C2433" s="367"/>
      <c r="D2433" s="367"/>
      <c r="E2433" s="368"/>
      <c r="F2433" s="368"/>
      <c r="G2433" s="367"/>
      <c r="H2433" s="367"/>
      <c r="I2433" s="367"/>
      <c r="J2433" s="367"/>
      <c r="K2433" s="367"/>
      <c r="L2433" s="367"/>
      <c r="M2433" s="367"/>
      <c r="N2433" s="367"/>
      <c r="O2433" s="367"/>
      <c r="P2433" s="367"/>
      <c r="Q2433" s="367"/>
      <c r="R2433" s="367"/>
      <c r="S2433" s="367"/>
      <c r="T2433" s="367"/>
      <c r="U2433" s="367"/>
    </row>
    <row r="2434">
      <c r="A2434" s="367"/>
      <c r="B2434" s="367"/>
      <c r="C2434" s="367"/>
      <c r="D2434" s="367"/>
      <c r="E2434" s="368"/>
      <c r="F2434" s="368"/>
      <c r="G2434" s="367"/>
      <c r="H2434" s="367"/>
      <c r="I2434" s="367"/>
      <c r="J2434" s="367"/>
      <c r="K2434" s="367"/>
      <c r="L2434" s="367"/>
      <c r="M2434" s="367"/>
      <c r="N2434" s="367"/>
      <c r="O2434" s="367"/>
      <c r="P2434" s="367"/>
      <c r="Q2434" s="367"/>
      <c r="R2434" s="367"/>
      <c r="S2434" s="367"/>
      <c r="T2434" s="367"/>
      <c r="U2434" s="367"/>
    </row>
    <row r="2435">
      <c r="A2435" s="367"/>
      <c r="B2435" s="367"/>
      <c r="C2435" s="367"/>
      <c r="D2435" s="367"/>
      <c r="E2435" s="368"/>
      <c r="F2435" s="368"/>
      <c r="G2435" s="367"/>
      <c r="H2435" s="367"/>
      <c r="I2435" s="367"/>
      <c r="J2435" s="367"/>
      <c r="K2435" s="367"/>
      <c r="L2435" s="367"/>
      <c r="M2435" s="367"/>
      <c r="N2435" s="367"/>
      <c r="O2435" s="367"/>
      <c r="P2435" s="367"/>
      <c r="Q2435" s="367"/>
      <c r="R2435" s="367"/>
      <c r="S2435" s="367"/>
      <c r="T2435" s="367"/>
      <c r="U2435" s="367"/>
    </row>
    <row r="2436">
      <c r="A2436" s="367"/>
      <c r="B2436" s="367"/>
      <c r="C2436" s="367"/>
      <c r="D2436" s="367"/>
      <c r="E2436" s="368"/>
      <c r="F2436" s="368"/>
      <c r="G2436" s="367"/>
      <c r="H2436" s="367"/>
      <c r="I2436" s="367"/>
      <c r="J2436" s="367"/>
      <c r="K2436" s="367"/>
      <c r="L2436" s="367"/>
      <c r="M2436" s="367"/>
      <c r="N2436" s="367"/>
      <c r="O2436" s="367"/>
      <c r="P2436" s="367"/>
      <c r="Q2436" s="367"/>
      <c r="R2436" s="367"/>
      <c r="S2436" s="367"/>
      <c r="T2436" s="367"/>
      <c r="U2436" s="367"/>
    </row>
    <row r="2437">
      <c r="A2437" s="367"/>
      <c r="B2437" s="367"/>
      <c r="C2437" s="367"/>
      <c r="D2437" s="367"/>
      <c r="E2437" s="368"/>
      <c r="F2437" s="368"/>
      <c r="G2437" s="367"/>
      <c r="H2437" s="367"/>
      <c r="I2437" s="367"/>
      <c r="J2437" s="367"/>
      <c r="K2437" s="367"/>
      <c r="L2437" s="367"/>
      <c r="M2437" s="367"/>
      <c r="N2437" s="367"/>
      <c r="O2437" s="367"/>
      <c r="P2437" s="367"/>
      <c r="Q2437" s="367"/>
      <c r="R2437" s="367"/>
      <c r="S2437" s="367"/>
      <c r="T2437" s="367"/>
      <c r="U2437" s="367"/>
    </row>
    <row r="2438">
      <c r="A2438" s="367"/>
      <c r="B2438" s="367"/>
      <c r="C2438" s="367"/>
      <c r="D2438" s="367"/>
      <c r="E2438" s="368"/>
      <c r="F2438" s="368"/>
      <c r="G2438" s="367"/>
      <c r="H2438" s="367"/>
      <c r="I2438" s="367"/>
      <c r="J2438" s="367"/>
      <c r="K2438" s="367"/>
      <c r="L2438" s="367"/>
      <c r="M2438" s="367"/>
      <c r="N2438" s="367"/>
      <c r="O2438" s="367"/>
      <c r="P2438" s="367"/>
      <c r="Q2438" s="367"/>
      <c r="R2438" s="367"/>
      <c r="S2438" s="367"/>
      <c r="T2438" s="367"/>
      <c r="U2438" s="367"/>
    </row>
    <row r="2439">
      <c r="A2439" s="367"/>
      <c r="B2439" s="367"/>
      <c r="C2439" s="367"/>
      <c r="D2439" s="367"/>
      <c r="E2439" s="368"/>
      <c r="F2439" s="368"/>
      <c r="G2439" s="367"/>
      <c r="H2439" s="367"/>
      <c r="I2439" s="367"/>
      <c r="J2439" s="367"/>
      <c r="K2439" s="367"/>
      <c r="L2439" s="367"/>
      <c r="M2439" s="367"/>
      <c r="N2439" s="367"/>
      <c r="O2439" s="367"/>
      <c r="P2439" s="367"/>
      <c r="Q2439" s="367"/>
      <c r="R2439" s="367"/>
      <c r="S2439" s="367"/>
      <c r="T2439" s="367"/>
      <c r="U2439" s="367"/>
    </row>
    <row r="2440">
      <c r="A2440" s="367"/>
      <c r="B2440" s="367"/>
      <c r="C2440" s="367"/>
      <c r="D2440" s="367"/>
      <c r="E2440" s="368"/>
      <c r="F2440" s="368"/>
      <c r="G2440" s="367"/>
      <c r="H2440" s="367"/>
      <c r="I2440" s="367"/>
      <c r="J2440" s="367"/>
      <c r="K2440" s="367"/>
      <c r="L2440" s="367"/>
      <c r="M2440" s="367"/>
      <c r="N2440" s="367"/>
      <c r="O2440" s="367"/>
      <c r="P2440" s="367"/>
      <c r="Q2440" s="367"/>
      <c r="R2440" s="367"/>
      <c r="S2440" s="367"/>
      <c r="T2440" s="367"/>
      <c r="U2440" s="367"/>
    </row>
    <row r="2441">
      <c r="A2441" s="367"/>
      <c r="B2441" s="367"/>
      <c r="C2441" s="367"/>
      <c r="D2441" s="367"/>
      <c r="E2441" s="368"/>
      <c r="F2441" s="368"/>
      <c r="G2441" s="367"/>
      <c r="H2441" s="367"/>
      <c r="I2441" s="367"/>
      <c r="J2441" s="367"/>
      <c r="K2441" s="367"/>
      <c r="L2441" s="367"/>
      <c r="M2441" s="367"/>
      <c r="N2441" s="367"/>
      <c r="O2441" s="367"/>
      <c r="P2441" s="367"/>
      <c r="Q2441" s="367"/>
      <c r="R2441" s="367"/>
      <c r="S2441" s="367"/>
      <c r="T2441" s="367"/>
      <c r="U2441" s="367"/>
    </row>
    <row r="2442">
      <c r="A2442" s="367"/>
      <c r="B2442" s="367"/>
      <c r="C2442" s="367"/>
      <c r="D2442" s="367"/>
      <c r="E2442" s="368"/>
      <c r="F2442" s="368"/>
      <c r="G2442" s="367"/>
      <c r="H2442" s="367"/>
      <c r="I2442" s="367"/>
      <c r="J2442" s="367"/>
      <c r="K2442" s="367"/>
      <c r="L2442" s="367"/>
      <c r="M2442" s="367"/>
      <c r="N2442" s="367"/>
      <c r="O2442" s="367"/>
      <c r="P2442" s="367"/>
      <c r="Q2442" s="367"/>
      <c r="R2442" s="367"/>
      <c r="S2442" s="367"/>
      <c r="T2442" s="367"/>
      <c r="U2442" s="367"/>
    </row>
    <row r="2443">
      <c r="A2443" s="367"/>
      <c r="B2443" s="367"/>
      <c r="C2443" s="367"/>
      <c r="D2443" s="367"/>
      <c r="E2443" s="368"/>
      <c r="F2443" s="368"/>
      <c r="G2443" s="367"/>
      <c r="H2443" s="367"/>
      <c r="I2443" s="367"/>
      <c r="J2443" s="367"/>
      <c r="K2443" s="367"/>
      <c r="L2443" s="367"/>
      <c r="M2443" s="367"/>
      <c r="N2443" s="367"/>
      <c r="O2443" s="367"/>
      <c r="P2443" s="367"/>
      <c r="Q2443" s="367"/>
      <c r="R2443" s="367"/>
      <c r="S2443" s="367"/>
      <c r="T2443" s="367"/>
      <c r="U2443" s="367"/>
    </row>
    <row r="2444">
      <c r="A2444" s="367"/>
      <c r="B2444" s="367"/>
      <c r="C2444" s="367"/>
      <c r="D2444" s="367"/>
      <c r="E2444" s="368"/>
      <c r="F2444" s="368"/>
      <c r="G2444" s="367"/>
      <c r="H2444" s="367"/>
      <c r="I2444" s="367"/>
      <c r="J2444" s="367"/>
      <c r="K2444" s="367"/>
      <c r="L2444" s="367"/>
      <c r="M2444" s="367"/>
      <c r="N2444" s="367"/>
      <c r="O2444" s="367"/>
      <c r="P2444" s="367"/>
      <c r="Q2444" s="367"/>
      <c r="R2444" s="367"/>
      <c r="S2444" s="367"/>
      <c r="T2444" s="367"/>
      <c r="U2444" s="367"/>
    </row>
    <row r="2445">
      <c r="A2445" s="367"/>
      <c r="B2445" s="367"/>
      <c r="C2445" s="367"/>
      <c r="D2445" s="367"/>
      <c r="E2445" s="368"/>
      <c r="F2445" s="368"/>
      <c r="G2445" s="367"/>
      <c r="H2445" s="367"/>
      <c r="I2445" s="367"/>
      <c r="J2445" s="367"/>
      <c r="K2445" s="367"/>
      <c r="L2445" s="367"/>
      <c r="M2445" s="367"/>
      <c r="N2445" s="367"/>
      <c r="O2445" s="367"/>
      <c r="P2445" s="367"/>
      <c r="Q2445" s="367"/>
      <c r="R2445" s="367"/>
      <c r="S2445" s="367"/>
      <c r="T2445" s="367"/>
      <c r="U2445" s="367"/>
    </row>
    <row r="2446">
      <c r="A2446" s="367"/>
      <c r="B2446" s="367"/>
      <c r="C2446" s="367"/>
      <c r="D2446" s="367"/>
      <c r="E2446" s="368"/>
      <c r="F2446" s="368"/>
      <c r="G2446" s="367"/>
      <c r="H2446" s="367"/>
      <c r="I2446" s="367"/>
      <c r="J2446" s="367"/>
      <c r="K2446" s="367"/>
      <c r="L2446" s="367"/>
      <c r="M2446" s="367"/>
      <c r="N2446" s="367"/>
      <c r="O2446" s="367"/>
      <c r="P2446" s="367"/>
      <c r="Q2446" s="367"/>
      <c r="R2446" s="367"/>
      <c r="S2446" s="367"/>
      <c r="T2446" s="367"/>
      <c r="U2446" s="367"/>
    </row>
    <row r="2447">
      <c r="A2447" s="367"/>
      <c r="B2447" s="367"/>
      <c r="C2447" s="367"/>
      <c r="D2447" s="367"/>
      <c r="E2447" s="368"/>
      <c r="F2447" s="368"/>
      <c r="G2447" s="367"/>
      <c r="H2447" s="367"/>
      <c r="I2447" s="367"/>
      <c r="J2447" s="367"/>
      <c r="K2447" s="367"/>
      <c r="L2447" s="367"/>
      <c r="M2447" s="367"/>
      <c r="N2447" s="367"/>
      <c r="O2447" s="367"/>
      <c r="P2447" s="367"/>
      <c r="Q2447" s="367"/>
      <c r="R2447" s="367"/>
      <c r="S2447" s="367"/>
      <c r="T2447" s="367"/>
      <c r="U2447" s="367"/>
    </row>
    <row r="2448">
      <c r="A2448" s="367"/>
      <c r="B2448" s="367"/>
      <c r="C2448" s="367"/>
      <c r="D2448" s="367"/>
      <c r="E2448" s="368"/>
      <c r="F2448" s="368"/>
      <c r="G2448" s="367"/>
      <c r="H2448" s="367"/>
      <c r="I2448" s="367"/>
      <c r="J2448" s="367"/>
      <c r="K2448" s="367"/>
      <c r="L2448" s="367"/>
      <c r="M2448" s="367"/>
      <c r="N2448" s="367"/>
      <c r="O2448" s="367"/>
      <c r="P2448" s="367"/>
      <c r="Q2448" s="367"/>
      <c r="R2448" s="367"/>
      <c r="S2448" s="367"/>
      <c r="T2448" s="367"/>
      <c r="U2448" s="367"/>
    </row>
    <row r="2449">
      <c r="A2449" s="367"/>
      <c r="B2449" s="367"/>
      <c r="C2449" s="367"/>
      <c r="D2449" s="367"/>
      <c r="E2449" s="368"/>
      <c r="F2449" s="368"/>
      <c r="G2449" s="367"/>
      <c r="H2449" s="367"/>
      <c r="I2449" s="367"/>
      <c r="J2449" s="367"/>
      <c r="K2449" s="367"/>
      <c r="L2449" s="367"/>
      <c r="M2449" s="367"/>
      <c r="N2449" s="367"/>
      <c r="O2449" s="367"/>
      <c r="P2449" s="367"/>
      <c r="Q2449" s="367"/>
      <c r="R2449" s="367"/>
      <c r="S2449" s="367"/>
      <c r="T2449" s="367"/>
      <c r="U2449" s="367"/>
    </row>
    <row r="2450">
      <c r="A2450" s="367"/>
      <c r="B2450" s="367"/>
      <c r="C2450" s="367"/>
      <c r="D2450" s="367"/>
      <c r="E2450" s="368"/>
      <c r="F2450" s="368"/>
      <c r="G2450" s="367"/>
      <c r="H2450" s="367"/>
      <c r="I2450" s="367"/>
      <c r="J2450" s="367"/>
      <c r="K2450" s="367"/>
      <c r="L2450" s="367"/>
      <c r="M2450" s="367"/>
      <c r="N2450" s="367"/>
      <c r="O2450" s="367"/>
      <c r="P2450" s="367"/>
      <c r="Q2450" s="367"/>
      <c r="R2450" s="367"/>
      <c r="S2450" s="367"/>
      <c r="T2450" s="367"/>
      <c r="U2450" s="367"/>
    </row>
    <row r="2451">
      <c r="A2451" s="367"/>
      <c r="B2451" s="367"/>
      <c r="C2451" s="367"/>
      <c r="D2451" s="367"/>
      <c r="E2451" s="368"/>
      <c r="F2451" s="368"/>
      <c r="G2451" s="367"/>
      <c r="H2451" s="367"/>
      <c r="I2451" s="367"/>
      <c r="J2451" s="367"/>
      <c r="K2451" s="367"/>
      <c r="L2451" s="367"/>
      <c r="M2451" s="367"/>
      <c r="N2451" s="367"/>
      <c r="O2451" s="367"/>
      <c r="P2451" s="367"/>
      <c r="Q2451" s="367"/>
      <c r="R2451" s="367"/>
      <c r="S2451" s="367"/>
      <c r="T2451" s="367"/>
      <c r="U2451" s="367"/>
    </row>
    <row r="2452">
      <c r="A2452" s="367"/>
      <c r="B2452" s="367"/>
      <c r="C2452" s="367"/>
      <c r="D2452" s="367"/>
      <c r="E2452" s="368"/>
      <c r="F2452" s="368"/>
      <c r="G2452" s="367"/>
      <c r="H2452" s="367"/>
      <c r="I2452" s="367"/>
      <c r="J2452" s="367"/>
      <c r="K2452" s="367"/>
      <c r="L2452" s="367"/>
      <c r="M2452" s="367"/>
      <c r="N2452" s="367"/>
      <c r="O2452" s="367"/>
      <c r="P2452" s="367"/>
      <c r="Q2452" s="367"/>
      <c r="R2452" s="367"/>
      <c r="S2452" s="367"/>
      <c r="T2452" s="367"/>
      <c r="U2452" s="367"/>
    </row>
    <row r="2453">
      <c r="A2453" s="367"/>
      <c r="B2453" s="367"/>
      <c r="C2453" s="367"/>
      <c r="D2453" s="367"/>
      <c r="E2453" s="368"/>
      <c r="F2453" s="368"/>
      <c r="G2453" s="367"/>
      <c r="H2453" s="367"/>
      <c r="I2453" s="367"/>
      <c r="J2453" s="367"/>
      <c r="K2453" s="367"/>
      <c r="L2453" s="367"/>
      <c r="M2453" s="367"/>
      <c r="N2453" s="367"/>
      <c r="O2453" s="367"/>
      <c r="P2453" s="367"/>
      <c r="Q2453" s="367"/>
      <c r="R2453" s="367"/>
      <c r="S2453" s="367"/>
      <c r="T2453" s="367"/>
      <c r="U2453" s="367"/>
    </row>
    <row r="2454">
      <c r="A2454" s="367"/>
      <c r="B2454" s="367"/>
      <c r="C2454" s="367"/>
      <c r="D2454" s="367"/>
      <c r="E2454" s="368"/>
      <c r="F2454" s="368"/>
      <c r="G2454" s="367"/>
      <c r="H2454" s="367"/>
      <c r="I2454" s="367"/>
      <c r="J2454" s="367"/>
      <c r="K2454" s="367"/>
      <c r="L2454" s="367"/>
      <c r="M2454" s="367"/>
      <c r="N2454" s="367"/>
      <c r="O2454" s="367"/>
      <c r="P2454" s="367"/>
      <c r="Q2454" s="367"/>
      <c r="R2454" s="367"/>
      <c r="S2454" s="367"/>
      <c r="T2454" s="367"/>
      <c r="U2454" s="367"/>
    </row>
    <row r="2455">
      <c r="A2455" s="367"/>
      <c r="B2455" s="367"/>
      <c r="C2455" s="367"/>
      <c r="D2455" s="367"/>
      <c r="E2455" s="368"/>
      <c r="F2455" s="368"/>
      <c r="G2455" s="367"/>
      <c r="H2455" s="367"/>
      <c r="I2455" s="367"/>
      <c r="J2455" s="367"/>
      <c r="K2455" s="367"/>
      <c r="L2455" s="367"/>
      <c r="M2455" s="367"/>
      <c r="N2455" s="367"/>
      <c r="O2455" s="367"/>
      <c r="P2455" s="367"/>
      <c r="Q2455" s="367"/>
      <c r="R2455" s="367"/>
      <c r="S2455" s="367"/>
      <c r="T2455" s="367"/>
      <c r="U2455" s="367"/>
    </row>
    <row r="2456">
      <c r="A2456" s="367"/>
      <c r="B2456" s="367"/>
      <c r="C2456" s="367"/>
      <c r="D2456" s="367"/>
      <c r="E2456" s="368"/>
      <c r="F2456" s="368"/>
      <c r="G2456" s="367"/>
      <c r="H2456" s="367"/>
      <c r="I2456" s="367"/>
      <c r="J2456" s="367"/>
      <c r="K2456" s="367"/>
      <c r="L2456" s="367"/>
      <c r="M2456" s="367"/>
      <c r="N2456" s="367"/>
      <c r="O2456" s="367"/>
      <c r="P2456" s="367"/>
      <c r="Q2456" s="367"/>
      <c r="R2456" s="367"/>
      <c r="S2456" s="367"/>
      <c r="T2456" s="367"/>
      <c r="U2456" s="367"/>
    </row>
    <row r="2457">
      <c r="A2457" s="367"/>
      <c r="B2457" s="367"/>
      <c r="C2457" s="367"/>
      <c r="D2457" s="367"/>
      <c r="E2457" s="368"/>
      <c r="F2457" s="368"/>
      <c r="G2457" s="367"/>
      <c r="H2457" s="367"/>
      <c r="I2457" s="367"/>
      <c r="J2457" s="367"/>
      <c r="K2457" s="367"/>
      <c r="L2457" s="367"/>
      <c r="M2457" s="367"/>
      <c r="N2457" s="367"/>
      <c r="O2457" s="367"/>
      <c r="P2457" s="367"/>
      <c r="Q2457" s="367"/>
      <c r="R2457" s="367"/>
      <c r="S2457" s="367"/>
      <c r="T2457" s="367"/>
      <c r="U2457" s="367"/>
    </row>
    <row r="2458">
      <c r="A2458" s="367"/>
      <c r="B2458" s="367"/>
      <c r="C2458" s="367"/>
      <c r="D2458" s="367"/>
      <c r="E2458" s="368"/>
      <c r="F2458" s="368"/>
      <c r="G2458" s="367"/>
      <c r="H2458" s="367"/>
      <c r="I2458" s="367"/>
      <c r="J2458" s="367"/>
      <c r="K2458" s="367"/>
      <c r="L2458" s="367"/>
      <c r="M2458" s="367"/>
      <c r="N2458" s="367"/>
      <c r="O2458" s="367"/>
      <c r="P2458" s="367"/>
      <c r="Q2458" s="367"/>
      <c r="R2458" s="367"/>
      <c r="S2458" s="367"/>
      <c r="T2458" s="367"/>
      <c r="U2458" s="367"/>
    </row>
    <row r="2459">
      <c r="A2459" s="367"/>
      <c r="B2459" s="367"/>
      <c r="C2459" s="367"/>
      <c r="D2459" s="367"/>
      <c r="E2459" s="368"/>
      <c r="F2459" s="368"/>
      <c r="G2459" s="367"/>
      <c r="H2459" s="367"/>
      <c r="I2459" s="367"/>
      <c r="J2459" s="367"/>
      <c r="K2459" s="367"/>
      <c r="L2459" s="367"/>
      <c r="M2459" s="367"/>
      <c r="N2459" s="367"/>
      <c r="O2459" s="367"/>
      <c r="P2459" s="367"/>
      <c r="Q2459" s="367"/>
      <c r="R2459" s="367"/>
      <c r="S2459" s="367"/>
      <c r="T2459" s="367"/>
      <c r="U2459" s="367"/>
    </row>
    <row r="2460">
      <c r="A2460" s="367"/>
      <c r="B2460" s="367"/>
      <c r="C2460" s="367"/>
      <c r="D2460" s="367"/>
      <c r="E2460" s="368"/>
      <c r="F2460" s="368"/>
      <c r="G2460" s="367"/>
      <c r="H2460" s="367"/>
      <c r="I2460" s="367"/>
      <c r="J2460" s="367"/>
      <c r="K2460" s="367"/>
      <c r="L2460" s="367"/>
      <c r="M2460" s="367"/>
      <c r="N2460" s="367"/>
      <c r="O2460" s="367"/>
      <c r="P2460" s="367"/>
      <c r="Q2460" s="367"/>
      <c r="R2460" s="367"/>
      <c r="S2460" s="367"/>
      <c r="T2460" s="367"/>
      <c r="U2460" s="367"/>
    </row>
    <row r="2461">
      <c r="A2461" s="367"/>
      <c r="B2461" s="367"/>
      <c r="C2461" s="367"/>
      <c r="D2461" s="367"/>
      <c r="E2461" s="368"/>
      <c r="F2461" s="368"/>
      <c r="G2461" s="367"/>
      <c r="H2461" s="367"/>
      <c r="I2461" s="367"/>
      <c r="J2461" s="367"/>
      <c r="K2461" s="367"/>
      <c r="L2461" s="367"/>
      <c r="M2461" s="367"/>
      <c r="N2461" s="367"/>
      <c r="O2461" s="367"/>
      <c r="P2461" s="367"/>
      <c r="Q2461" s="367"/>
      <c r="R2461" s="367"/>
      <c r="S2461" s="367"/>
      <c r="T2461" s="367"/>
      <c r="U2461" s="367"/>
    </row>
    <row r="2462">
      <c r="A2462" s="367"/>
      <c r="B2462" s="367"/>
      <c r="C2462" s="367"/>
      <c r="D2462" s="367"/>
      <c r="E2462" s="368"/>
      <c r="F2462" s="368"/>
      <c r="G2462" s="367"/>
      <c r="H2462" s="367"/>
      <c r="I2462" s="367"/>
      <c r="J2462" s="367"/>
      <c r="K2462" s="367"/>
      <c r="L2462" s="367"/>
      <c r="M2462" s="367"/>
      <c r="N2462" s="367"/>
      <c r="O2462" s="367"/>
      <c r="P2462" s="367"/>
      <c r="Q2462" s="367"/>
      <c r="R2462" s="367"/>
      <c r="S2462" s="367"/>
      <c r="T2462" s="367"/>
      <c r="U2462" s="367"/>
    </row>
    <row r="2463">
      <c r="A2463" s="367"/>
      <c r="B2463" s="367"/>
      <c r="C2463" s="367"/>
      <c r="D2463" s="367"/>
      <c r="E2463" s="368"/>
      <c r="F2463" s="368"/>
      <c r="G2463" s="367"/>
      <c r="H2463" s="367"/>
      <c r="I2463" s="367"/>
      <c r="J2463" s="367"/>
      <c r="K2463" s="367"/>
      <c r="L2463" s="367"/>
      <c r="M2463" s="367"/>
      <c r="N2463" s="367"/>
      <c r="O2463" s="367"/>
      <c r="P2463" s="367"/>
      <c r="Q2463" s="367"/>
      <c r="R2463" s="367"/>
      <c r="S2463" s="367"/>
      <c r="T2463" s="367"/>
      <c r="U2463" s="367"/>
    </row>
    <row r="2464">
      <c r="A2464" s="367"/>
      <c r="B2464" s="367"/>
      <c r="C2464" s="367"/>
      <c r="D2464" s="367"/>
      <c r="E2464" s="368"/>
      <c r="F2464" s="368"/>
      <c r="G2464" s="367"/>
      <c r="H2464" s="367"/>
      <c r="I2464" s="367"/>
      <c r="J2464" s="367"/>
      <c r="K2464" s="367"/>
      <c r="L2464" s="367"/>
      <c r="M2464" s="367"/>
      <c r="N2464" s="367"/>
      <c r="O2464" s="367"/>
      <c r="P2464" s="367"/>
      <c r="Q2464" s="367"/>
      <c r="R2464" s="367"/>
      <c r="S2464" s="367"/>
      <c r="T2464" s="367"/>
      <c r="U2464" s="367"/>
    </row>
    <row r="2465">
      <c r="A2465" s="367"/>
      <c r="B2465" s="367"/>
      <c r="C2465" s="367"/>
      <c r="D2465" s="367"/>
      <c r="E2465" s="368"/>
      <c r="F2465" s="368"/>
      <c r="G2465" s="367"/>
      <c r="H2465" s="367"/>
      <c r="I2465" s="367"/>
      <c r="J2465" s="367"/>
      <c r="K2465" s="367"/>
      <c r="L2465" s="367"/>
      <c r="M2465" s="367"/>
      <c r="N2465" s="367"/>
      <c r="O2465" s="367"/>
      <c r="P2465" s="367"/>
      <c r="Q2465" s="367"/>
      <c r="R2465" s="367"/>
      <c r="S2465" s="367"/>
      <c r="T2465" s="367"/>
      <c r="U2465" s="367"/>
    </row>
    <row r="2466">
      <c r="A2466" s="367"/>
      <c r="B2466" s="367"/>
      <c r="C2466" s="367"/>
      <c r="D2466" s="367"/>
      <c r="E2466" s="368"/>
      <c r="F2466" s="368"/>
      <c r="G2466" s="367"/>
      <c r="H2466" s="367"/>
      <c r="I2466" s="367"/>
      <c r="J2466" s="367"/>
      <c r="K2466" s="367"/>
      <c r="L2466" s="367"/>
      <c r="M2466" s="367"/>
      <c r="N2466" s="367"/>
      <c r="O2466" s="367"/>
      <c r="P2466" s="367"/>
      <c r="Q2466" s="367"/>
      <c r="R2466" s="367"/>
      <c r="S2466" s="367"/>
      <c r="T2466" s="367"/>
      <c r="U2466" s="367"/>
    </row>
    <row r="2467">
      <c r="A2467" s="367"/>
      <c r="B2467" s="367"/>
      <c r="C2467" s="367"/>
      <c r="D2467" s="367"/>
      <c r="E2467" s="368"/>
      <c r="F2467" s="368"/>
      <c r="G2467" s="367"/>
      <c r="H2467" s="367"/>
      <c r="I2467" s="367"/>
      <c r="J2467" s="367"/>
      <c r="K2467" s="367"/>
      <c r="L2467" s="367"/>
      <c r="M2467" s="367"/>
      <c r="N2467" s="367"/>
      <c r="O2467" s="367"/>
      <c r="P2467" s="367"/>
      <c r="Q2467" s="367"/>
      <c r="R2467" s="367"/>
      <c r="S2467" s="367"/>
      <c r="T2467" s="367"/>
      <c r="U2467" s="367"/>
    </row>
    <row r="2468">
      <c r="A2468" s="367"/>
      <c r="B2468" s="367"/>
      <c r="C2468" s="367"/>
      <c r="D2468" s="367"/>
      <c r="E2468" s="368"/>
      <c r="F2468" s="368"/>
      <c r="G2468" s="367"/>
      <c r="H2468" s="367"/>
      <c r="I2468" s="367"/>
      <c r="J2468" s="367"/>
      <c r="K2468" s="367"/>
      <c r="L2468" s="367"/>
      <c r="M2468" s="367"/>
      <c r="N2468" s="367"/>
      <c r="O2468" s="367"/>
      <c r="P2468" s="367"/>
      <c r="Q2468" s="367"/>
      <c r="R2468" s="367"/>
      <c r="S2468" s="367"/>
      <c r="T2468" s="367"/>
      <c r="U2468" s="367"/>
    </row>
    <row r="2469">
      <c r="A2469" s="367"/>
      <c r="B2469" s="367"/>
      <c r="C2469" s="367"/>
      <c r="D2469" s="367"/>
      <c r="E2469" s="368"/>
      <c r="F2469" s="368"/>
      <c r="G2469" s="367"/>
      <c r="H2469" s="367"/>
      <c r="I2469" s="367"/>
      <c r="J2469" s="367"/>
      <c r="K2469" s="367"/>
      <c r="L2469" s="367"/>
      <c r="M2469" s="367"/>
      <c r="N2469" s="367"/>
      <c r="O2469" s="367"/>
      <c r="P2469" s="367"/>
      <c r="Q2469" s="367"/>
      <c r="R2469" s="367"/>
      <c r="S2469" s="367"/>
      <c r="T2469" s="367"/>
      <c r="U2469" s="367"/>
    </row>
    <row r="2470">
      <c r="A2470" s="367"/>
      <c r="B2470" s="367"/>
      <c r="C2470" s="367"/>
      <c r="D2470" s="367"/>
      <c r="E2470" s="368"/>
      <c r="F2470" s="368"/>
      <c r="G2470" s="367"/>
      <c r="H2470" s="367"/>
      <c r="I2470" s="367"/>
      <c r="J2470" s="367"/>
      <c r="K2470" s="367"/>
      <c r="L2470" s="367"/>
      <c r="M2470" s="367"/>
      <c r="N2470" s="367"/>
      <c r="O2470" s="367"/>
      <c r="P2470" s="367"/>
      <c r="Q2470" s="367"/>
      <c r="R2470" s="367"/>
      <c r="S2470" s="367"/>
      <c r="T2470" s="367"/>
      <c r="U2470" s="367"/>
    </row>
    <row r="2471">
      <c r="A2471" s="367"/>
      <c r="B2471" s="367"/>
      <c r="C2471" s="367"/>
      <c r="D2471" s="367"/>
      <c r="E2471" s="368"/>
      <c r="F2471" s="368"/>
      <c r="G2471" s="367"/>
      <c r="H2471" s="367"/>
      <c r="I2471" s="367"/>
      <c r="J2471" s="367"/>
      <c r="K2471" s="367"/>
      <c r="L2471" s="367"/>
      <c r="M2471" s="367"/>
      <c r="N2471" s="367"/>
      <c r="O2471" s="367"/>
      <c r="P2471" s="367"/>
      <c r="Q2471" s="367"/>
      <c r="R2471" s="367"/>
      <c r="S2471" s="367"/>
      <c r="T2471" s="367"/>
      <c r="U2471" s="367"/>
    </row>
    <row r="2472">
      <c r="A2472" s="367"/>
      <c r="B2472" s="367"/>
      <c r="C2472" s="367"/>
      <c r="D2472" s="367"/>
      <c r="E2472" s="368"/>
      <c r="F2472" s="368"/>
      <c r="G2472" s="367"/>
      <c r="H2472" s="367"/>
      <c r="I2472" s="367"/>
      <c r="J2472" s="367"/>
      <c r="K2472" s="367"/>
      <c r="L2472" s="367"/>
      <c r="M2472" s="367"/>
      <c r="N2472" s="367"/>
      <c r="O2472" s="367"/>
      <c r="P2472" s="367"/>
      <c r="Q2472" s="367"/>
      <c r="R2472" s="367"/>
      <c r="S2472" s="367"/>
      <c r="T2472" s="367"/>
      <c r="U2472" s="367"/>
    </row>
    <row r="2473">
      <c r="A2473" s="367"/>
      <c r="B2473" s="367"/>
      <c r="C2473" s="367"/>
      <c r="D2473" s="367"/>
      <c r="E2473" s="368"/>
      <c r="F2473" s="368"/>
      <c r="G2473" s="367"/>
      <c r="H2473" s="367"/>
      <c r="I2473" s="367"/>
      <c r="J2473" s="367"/>
      <c r="K2473" s="367"/>
      <c r="L2473" s="367"/>
      <c r="M2473" s="367"/>
      <c r="N2473" s="367"/>
      <c r="O2473" s="367"/>
      <c r="P2473" s="367"/>
      <c r="Q2473" s="367"/>
      <c r="R2473" s="367"/>
      <c r="S2473" s="367"/>
      <c r="T2473" s="367"/>
      <c r="U2473" s="367"/>
    </row>
    <row r="2474">
      <c r="A2474" s="367"/>
      <c r="B2474" s="367"/>
      <c r="C2474" s="367"/>
      <c r="D2474" s="367"/>
      <c r="E2474" s="368"/>
      <c r="F2474" s="368"/>
      <c r="G2474" s="367"/>
      <c r="H2474" s="367"/>
      <c r="I2474" s="367"/>
      <c r="J2474" s="367"/>
      <c r="K2474" s="367"/>
      <c r="L2474" s="367"/>
      <c r="M2474" s="367"/>
      <c r="N2474" s="367"/>
      <c r="O2474" s="367"/>
      <c r="P2474" s="367"/>
      <c r="Q2474" s="367"/>
      <c r="R2474" s="367"/>
      <c r="S2474" s="367"/>
      <c r="T2474" s="367"/>
      <c r="U2474" s="367"/>
    </row>
    <row r="2475">
      <c r="A2475" s="367"/>
      <c r="B2475" s="367"/>
      <c r="C2475" s="367"/>
      <c r="D2475" s="367"/>
      <c r="E2475" s="368"/>
      <c r="F2475" s="368"/>
      <c r="G2475" s="367"/>
      <c r="H2475" s="367"/>
      <c r="I2475" s="367"/>
      <c r="J2475" s="367"/>
      <c r="K2475" s="367"/>
      <c r="L2475" s="367"/>
      <c r="M2475" s="367"/>
      <c r="N2475" s="367"/>
      <c r="O2475" s="367"/>
      <c r="P2475" s="367"/>
      <c r="Q2475" s="367"/>
      <c r="R2475" s="367"/>
      <c r="S2475" s="367"/>
      <c r="T2475" s="367"/>
      <c r="U2475" s="367"/>
    </row>
    <row r="2476">
      <c r="A2476" s="367"/>
      <c r="B2476" s="367"/>
      <c r="C2476" s="367"/>
      <c r="D2476" s="367"/>
      <c r="E2476" s="368"/>
      <c r="F2476" s="368"/>
      <c r="G2476" s="367"/>
      <c r="H2476" s="367"/>
      <c r="I2476" s="367"/>
      <c r="J2476" s="367"/>
      <c r="K2476" s="367"/>
      <c r="L2476" s="367"/>
      <c r="M2476" s="367"/>
      <c r="N2476" s="367"/>
      <c r="O2476" s="367"/>
      <c r="P2476" s="367"/>
      <c r="Q2476" s="367"/>
      <c r="R2476" s="367"/>
      <c r="S2476" s="367"/>
      <c r="T2476" s="367"/>
      <c r="U2476" s="367"/>
    </row>
    <row r="2477">
      <c r="A2477" s="367"/>
      <c r="B2477" s="367"/>
      <c r="C2477" s="367"/>
      <c r="D2477" s="367"/>
      <c r="E2477" s="368"/>
      <c r="F2477" s="368"/>
      <c r="G2477" s="367"/>
      <c r="H2477" s="367"/>
      <c r="I2477" s="367"/>
      <c r="J2477" s="367"/>
      <c r="K2477" s="367"/>
      <c r="L2477" s="367"/>
      <c r="M2477" s="367"/>
      <c r="N2477" s="367"/>
      <c r="O2477" s="367"/>
      <c r="P2477" s="367"/>
      <c r="Q2477" s="367"/>
      <c r="R2477" s="367"/>
      <c r="S2477" s="367"/>
      <c r="T2477" s="367"/>
      <c r="U2477" s="367"/>
    </row>
    <row r="2478">
      <c r="A2478" s="367"/>
      <c r="B2478" s="367"/>
      <c r="C2478" s="367"/>
      <c r="D2478" s="367"/>
      <c r="E2478" s="368"/>
      <c r="F2478" s="368"/>
      <c r="G2478" s="367"/>
      <c r="H2478" s="367"/>
      <c r="I2478" s="367"/>
      <c r="J2478" s="367"/>
      <c r="K2478" s="367"/>
      <c r="L2478" s="367"/>
      <c r="M2478" s="367"/>
      <c r="N2478" s="367"/>
      <c r="O2478" s="367"/>
      <c r="P2478" s="367"/>
      <c r="Q2478" s="367"/>
      <c r="R2478" s="367"/>
      <c r="S2478" s="367"/>
      <c r="T2478" s="367"/>
      <c r="U2478" s="367"/>
    </row>
    <row r="2479">
      <c r="A2479" s="367"/>
      <c r="B2479" s="367"/>
      <c r="C2479" s="367"/>
      <c r="D2479" s="367"/>
      <c r="E2479" s="368"/>
      <c r="F2479" s="368"/>
      <c r="G2479" s="367"/>
      <c r="H2479" s="367"/>
      <c r="I2479" s="367"/>
      <c r="J2479" s="367"/>
      <c r="K2479" s="367"/>
      <c r="L2479" s="367"/>
      <c r="M2479" s="367"/>
      <c r="N2479" s="367"/>
      <c r="O2479" s="367"/>
      <c r="P2479" s="367"/>
      <c r="Q2479" s="367"/>
      <c r="R2479" s="367"/>
      <c r="S2479" s="367"/>
      <c r="T2479" s="367"/>
      <c r="U2479" s="367"/>
    </row>
    <row r="2480">
      <c r="A2480" s="367"/>
      <c r="B2480" s="367"/>
      <c r="C2480" s="367"/>
      <c r="D2480" s="367"/>
      <c r="E2480" s="368"/>
      <c r="F2480" s="368"/>
      <c r="G2480" s="367"/>
      <c r="H2480" s="367"/>
      <c r="I2480" s="367"/>
      <c r="J2480" s="367"/>
      <c r="K2480" s="367"/>
      <c r="L2480" s="367"/>
      <c r="M2480" s="367"/>
      <c r="N2480" s="367"/>
      <c r="O2480" s="367"/>
      <c r="P2480" s="367"/>
      <c r="Q2480" s="367"/>
      <c r="R2480" s="367"/>
      <c r="S2480" s="367"/>
      <c r="T2480" s="367"/>
      <c r="U2480" s="367"/>
    </row>
    <row r="2481">
      <c r="A2481" s="367"/>
      <c r="B2481" s="367"/>
      <c r="C2481" s="367"/>
      <c r="D2481" s="367"/>
      <c r="E2481" s="368"/>
      <c r="F2481" s="368"/>
      <c r="G2481" s="367"/>
      <c r="H2481" s="367"/>
      <c r="I2481" s="367"/>
      <c r="J2481" s="367"/>
      <c r="K2481" s="367"/>
      <c r="L2481" s="367"/>
      <c r="M2481" s="367"/>
      <c r="N2481" s="367"/>
      <c r="O2481" s="367"/>
      <c r="P2481" s="367"/>
      <c r="Q2481" s="367"/>
      <c r="R2481" s="367"/>
      <c r="S2481" s="367"/>
      <c r="T2481" s="367"/>
      <c r="U2481" s="367"/>
    </row>
    <row r="2482">
      <c r="A2482" s="367"/>
      <c r="B2482" s="367"/>
      <c r="C2482" s="367"/>
      <c r="D2482" s="367"/>
      <c r="E2482" s="368"/>
      <c r="F2482" s="368"/>
      <c r="G2482" s="367"/>
      <c r="H2482" s="367"/>
      <c r="I2482" s="367"/>
      <c r="J2482" s="367"/>
      <c r="K2482" s="367"/>
      <c r="L2482" s="367"/>
      <c r="M2482" s="367"/>
      <c r="N2482" s="367"/>
      <c r="O2482" s="367"/>
      <c r="P2482" s="367"/>
      <c r="Q2482" s="367"/>
      <c r="R2482" s="367"/>
      <c r="S2482" s="367"/>
      <c r="T2482" s="367"/>
      <c r="U2482" s="367"/>
    </row>
    <row r="2483">
      <c r="A2483" s="367"/>
      <c r="B2483" s="367"/>
      <c r="C2483" s="367"/>
      <c r="D2483" s="367"/>
      <c r="E2483" s="368"/>
      <c r="F2483" s="368"/>
      <c r="G2483" s="367"/>
      <c r="H2483" s="367"/>
      <c r="I2483" s="367"/>
      <c r="J2483" s="367"/>
      <c r="K2483" s="367"/>
      <c r="L2483" s="367"/>
      <c r="M2483" s="367"/>
      <c r="N2483" s="367"/>
      <c r="O2483" s="367"/>
      <c r="P2483" s="367"/>
      <c r="Q2483" s="367"/>
      <c r="R2483" s="367"/>
      <c r="S2483" s="367"/>
      <c r="T2483" s="367"/>
      <c r="U2483" s="367"/>
    </row>
    <row r="2484">
      <c r="A2484" s="367"/>
      <c r="B2484" s="367"/>
      <c r="C2484" s="367"/>
      <c r="D2484" s="367"/>
      <c r="E2484" s="368"/>
      <c r="F2484" s="368"/>
      <c r="G2484" s="367"/>
      <c r="H2484" s="367"/>
      <c r="I2484" s="367"/>
      <c r="J2484" s="367"/>
      <c r="K2484" s="367"/>
      <c r="L2484" s="367"/>
      <c r="M2484" s="367"/>
      <c r="N2484" s="367"/>
      <c r="O2484" s="367"/>
      <c r="P2484" s="367"/>
      <c r="Q2484" s="367"/>
      <c r="R2484" s="367"/>
      <c r="S2484" s="367"/>
      <c r="T2484" s="367"/>
      <c r="U2484" s="367"/>
    </row>
    <row r="2485">
      <c r="A2485" s="367"/>
      <c r="B2485" s="367"/>
      <c r="C2485" s="367"/>
      <c r="D2485" s="367"/>
      <c r="E2485" s="368"/>
      <c r="F2485" s="368"/>
      <c r="G2485" s="367"/>
      <c r="H2485" s="367"/>
      <c r="I2485" s="367"/>
      <c r="J2485" s="367"/>
      <c r="K2485" s="367"/>
      <c r="L2485" s="367"/>
      <c r="M2485" s="367"/>
      <c r="N2485" s="367"/>
      <c r="O2485" s="367"/>
      <c r="P2485" s="367"/>
      <c r="Q2485" s="367"/>
      <c r="R2485" s="367"/>
      <c r="S2485" s="367"/>
      <c r="T2485" s="367"/>
      <c r="U2485" s="367"/>
    </row>
    <row r="2486">
      <c r="A2486" s="367"/>
      <c r="B2486" s="367"/>
      <c r="C2486" s="367"/>
      <c r="D2486" s="367"/>
      <c r="E2486" s="368"/>
      <c r="F2486" s="368"/>
      <c r="G2486" s="367"/>
      <c r="H2486" s="367"/>
      <c r="I2486" s="367"/>
      <c r="J2486" s="367"/>
      <c r="K2486" s="367"/>
      <c r="L2486" s="367"/>
      <c r="M2486" s="367"/>
      <c r="N2486" s="367"/>
      <c r="O2486" s="367"/>
      <c r="P2486" s="367"/>
      <c r="Q2486" s="367"/>
      <c r="R2486" s="367"/>
      <c r="S2486" s="367"/>
      <c r="T2486" s="367"/>
      <c r="U2486" s="367"/>
    </row>
    <row r="2487">
      <c r="A2487" s="367"/>
      <c r="B2487" s="367"/>
      <c r="C2487" s="367"/>
      <c r="D2487" s="367"/>
      <c r="E2487" s="368"/>
      <c r="F2487" s="368"/>
      <c r="G2487" s="367"/>
      <c r="H2487" s="367"/>
      <c r="I2487" s="367"/>
      <c r="J2487" s="367"/>
      <c r="K2487" s="367"/>
      <c r="L2487" s="367"/>
      <c r="M2487" s="367"/>
      <c r="N2487" s="367"/>
      <c r="O2487" s="367"/>
      <c r="P2487" s="367"/>
      <c r="Q2487" s="367"/>
      <c r="R2487" s="367"/>
      <c r="S2487" s="367"/>
      <c r="T2487" s="367"/>
      <c r="U2487" s="367"/>
    </row>
    <row r="2488">
      <c r="A2488" s="367"/>
      <c r="B2488" s="367"/>
      <c r="C2488" s="367"/>
      <c r="D2488" s="367"/>
      <c r="E2488" s="368"/>
      <c r="F2488" s="368"/>
      <c r="G2488" s="367"/>
      <c r="H2488" s="367"/>
      <c r="I2488" s="367"/>
      <c r="J2488" s="367"/>
      <c r="K2488" s="367"/>
      <c r="L2488" s="367"/>
      <c r="M2488" s="367"/>
      <c r="N2488" s="367"/>
      <c r="O2488" s="367"/>
      <c r="P2488" s="367"/>
      <c r="Q2488" s="367"/>
      <c r="R2488" s="367"/>
      <c r="S2488" s="367"/>
      <c r="T2488" s="367"/>
      <c r="U2488" s="367"/>
    </row>
    <row r="2489">
      <c r="A2489" s="367"/>
      <c r="B2489" s="367"/>
      <c r="C2489" s="367"/>
      <c r="D2489" s="367"/>
      <c r="E2489" s="368"/>
      <c r="F2489" s="368"/>
      <c r="G2489" s="367"/>
      <c r="H2489" s="367"/>
      <c r="I2489" s="367"/>
      <c r="J2489" s="367"/>
      <c r="K2489" s="367"/>
      <c r="L2489" s="367"/>
      <c r="M2489" s="367"/>
      <c r="N2489" s="367"/>
      <c r="O2489" s="367"/>
      <c r="P2489" s="367"/>
      <c r="Q2489" s="367"/>
      <c r="R2489" s="367"/>
      <c r="S2489" s="367"/>
      <c r="T2489" s="367"/>
      <c r="U2489" s="367"/>
    </row>
    <row r="2490">
      <c r="A2490" s="367"/>
      <c r="B2490" s="367"/>
      <c r="C2490" s="367"/>
      <c r="D2490" s="367"/>
      <c r="E2490" s="368"/>
      <c r="F2490" s="368"/>
      <c r="G2490" s="367"/>
      <c r="H2490" s="367"/>
      <c r="I2490" s="367"/>
      <c r="J2490" s="367"/>
      <c r="K2490" s="367"/>
      <c r="L2490" s="367"/>
      <c r="M2490" s="367"/>
      <c r="N2490" s="367"/>
      <c r="O2490" s="367"/>
      <c r="P2490" s="367"/>
      <c r="Q2490" s="367"/>
      <c r="R2490" s="367"/>
      <c r="S2490" s="367"/>
      <c r="T2490" s="367"/>
      <c r="U2490" s="367"/>
    </row>
    <row r="2491">
      <c r="A2491" s="367"/>
      <c r="B2491" s="367"/>
      <c r="C2491" s="367"/>
      <c r="D2491" s="367"/>
      <c r="E2491" s="368"/>
      <c r="F2491" s="368"/>
      <c r="G2491" s="367"/>
      <c r="H2491" s="367"/>
      <c r="I2491" s="367"/>
      <c r="J2491" s="367"/>
      <c r="K2491" s="367"/>
      <c r="L2491" s="367"/>
      <c r="M2491" s="367"/>
      <c r="N2491" s="367"/>
      <c r="O2491" s="367"/>
      <c r="P2491" s="367"/>
      <c r="Q2491" s="367"/>
      <c r="R2491" s="367"/>
      <c r="S2491" s="367"/>
      <c r="T2491" s="367"/>
      <c r="U2491" s="367"/>
    </row>
    <row r="2492">
      <c r="A2492" s="367"/>
      <c r="B2492" s="367"/>
      <c r="C2492" s="367"/>
      <c r="D2492" s="367"/>
      <c r="E2492" s="368"/>
      <c r="F2492" s="368"/>
      <c r="G2492" s="367"/>
      <c r="H2492" s="367"/>
      <c r="I2492" s="367"/>
      <c r="J2492" s="367"/>
      <c r="K2492" s="367"/>
      <c r="L2492" s="367"/>
      <c r="M2492" s="367"/>
      <c r="N2492" s="367"/>
      <c r="O2492" s="367"/>
      <c r="P2492" s="367"/>
      <c r="Q2492" s="367"/>
      <c r="R2492" s="367"/>
      <c r="S2492" s="367"/>
      <c r="T2492" s="367"/>
      <c r="U2492" s="367"/>
    </row>
    <row r="2493">
      <c r="A2493" s="367"/>
      <c r="B2493" s="367"/>
      <c r="C2493" s="367"/>
      <c r="D2493" s="367"/>
      <c r="E2493" s="368"/>
      <c r="F2493" s="368"/>
      <c r="G2493" s="367"/>
      <c r="H2493" s="367"/>
      <c r="I2493" s="367"/>
      <c r="J2493" s="367"/>
      <c r="K2493" s="367"/>
      <c r="L2493" s="367"/>
      <c r="M2493" s="367"/>
      <c r="N2493" s="367"/>
      <c r="O2493" s="367"/>
      <c r="P2493" s="367"/>
      <c r="Q2493" s="367"/>
      <c r="R2493" s="367"/>
      <c r="S2493" s="367"/>
      <c r="T2493" s="367"/>
      <c r="U2493" s="367"/>
    </row>
    <row r="2494">
      <c r="A2494" s="367"/>
      <c r="B2494" s="367"/>
      <c r="C2494" s="367"/>
      <c r="D2494" s="367"/>
      <c r="E2494" s="368"/>
      <c r="F2494" s="368"/>
      <c r="G2494" s="367"/>
      <c r="H2494" s="367"/>
      <c r="I2494" s="367"/>
      <c r="J2494" s="367"/>
      <c r="K2494" s="367"/>
      <c r="L2494" s="367"/>
      <c r="M2494" s="367"/>
      <c r="N2494" s="367"/>
      <c r="O2494" s="367"/>
      <c r="P2494" s="367"/>
      <c r="Q2494" s="367"/>
      <c r="R2494" s="367"/>
      <c r="S2494" s="367"/>
      <c r="T2494" s="367"/>
      <c r="U2494" s="367"/>
    </row>
    <row r="2495">
      <c r="A2495" s="367"/>
      <c r="B2495" s="367"/>
      <c r="C2495" s="367"/>
      <c r="D2495" s="367"/>
      <c r="E2495" s="368"/>
      <c r="F2495" s="368"/>
      <c r="G2495" s="367"/>
      <c r="H2495" s="367"/>
      <c r="I2495" s="367"/>
      <c r="J2495" s="367"/>
      <c r="K2495" s="367"/>
      <c r="L2495" s="367"/>
      <c r="M2495" s="367"/>
      <c r="N2495" s="367"/>
      <c r="O2495" s="367"/>
      <c r="P2495" s="367"/>
      <c r="Q2495" s="367"/>
      <c r="R2495" s="367"/>
      <c r="S2495" s="367"/>
      <c r="T2495" s="367"/>
      <c r="U2495" s="367"/>
    </row>
    <row r="2496">
      <c r="A2496" s="367"/>
      <c r="B2496" s="367"/>
      <c r="C2496" s="367"/>
      <c r="D2496" s="367"/>
      <c r="E2496" s="368"/>
      <c r="F2496" s="368"/>
      <c r="G2496" s="367"/>
      <c r="H2496" s="367"/>
      <c r="I2496" s="367"/>
      <c r="J2496" s="367"/>
      <c r="K2496" s="367"/>
      <c r="L2496" s="367"/>
      <c r="M2496" s="367"/>
      <c r="N2496" s="367"/>
      <c r="O2496" s="367"/>
      <c r="P2496" s="367"/>
      <c r="Q2496" s="367"/>
      <c r="R2496" s="367"/>
      <c r="S2496" s="367"/>
      <c r="T2496" s="367"/>
      <c r="U2496" s="367"/>
    </row>
    <row r="2497">
      <c r="A2497" s="367"/>
      <c r="B2497" s="367"/>
      <c r="C2497" s="367"/>
      <c r="D2497" s="367"/>
      <c r="E2497" s="368"/>
      <c r="F2497" s="368"/>
      <c r="G2497" s="367"/>
      <c r="H2497" s="367"/>
      <c r="I2497" s="367"/>
      <c r="J2497" s="367"/>
      <c r="K2497" s="367"/>
      <c r="L2497" s="367"/>
      <c r="M2497" s="367"/>
      <c r="N2497" s="367"/>
      <c r="O2497" s="367"/>
      <c r="P2497" s="367"/>
      <c r="Q2497" s="367"/>
      <c r="R2497" s="367"/>
      <c r="S2497" s="367"/>
      <c r="T2497" s="367"/>
      <c r="U2497" s="367"/>
    </row>
    <row r="2498">
      <c r="A2498" s="367"/>
      <c r="B2498" s="367"/>
      <c r="C2498" s="367"/>
      <c r="D2498" s="367"/>
      <c r="E2498" s="368"/>
      <c r="F2498" s="368"/>
      <c r="G2498" s="367"/>
      <c r="H2498" s="367"/>
      <c r="I2498" s="367"/>
      <c r="J2498" s="367"/>
      <c r="K2498" s="367"/>
      <c r="L2498" s="367"/>
      <c r="M2498" s="367"/>
      <c r="N2498" s="367"/>
      <c r="O2498" s="367"/>
      <c r="P2498" s="367"/>
      <c r="Q2498" s="367"/>
      <c r="R2498" s="367"/>
      <c r="S2498" s="367"/>
      <c r="T2498" s="367"/>
      <c r="U2498" s="367"/>
    </row>
    <row r="2499">
      <c r="A2499" s="367"/>
      <c r="B2499" s="367"/>
      <c r="C2499" s="367"/>
      <c r="D2499" s="367"/>
      <c r="E2499" s="368"/>
      <c r="F2499" s="368"/>
      <c r="G2499" s="367"/>
      <c r="H2499" s="367"/>
      <c r="I2499" s="367"/>
      <c r="J2499" s="367"/>
      <c r="K2499" s="367"/>
      <c r="L2499" s="367"/>
      <c r="M2499" s="367"/>
      <c r="N2499" s="367"/>
      <c r="O2499" s="367"/>
      <c r="P2499" s="367"/>
      <c r="Q2499" s="367"/>
      <c r="R2499" s="367"/>
      <c r="S2499" s="367"/>
      <c r="T2499" s="367"/>
      <c r="U2499" s="367"/>
    </row>
    <row r="2500">
      <c r="A2500" s="367"/>
      <c r="B2500" s="367"/>
      <c r="C2500" s="367"/>
      <c r="D2500" s="367"/>
      <c r="E2500" s="368"/>
      <c r="F2500" s="368"/>
      <c r="G2500" s="367"/>
      <c r="H2500" s="367"/>
      <c r="I2500" s="367"/>
      <c r="J2500" s="367"/>
      <c r="K2500" s="367"/>
      <c r="L2500" s="367"/>
      <c r="M2500" s="367"/>
      <c r="N2500" s="367"/>
      <c r="O2500" s="367"/>
      <c r="P2500" s="367"/>
      <c r="Q2500" s="367"/>
      <c r="R2500" s="367"/>
      <c r="S2500" s="367"/>
      <c r="T2500" s="367"/>
      <c r="U2500" s="367"/>
    </row>
    <row r="2501">
      <c r="A2501" s="367"/>
      <c r="B2501" s="367"/>
      <c r="C2501" s="367"/>
      <c r="D2501" s="367"/>
      <c r="E2501" s="368"/>
      <c r="F2501" s="368"/>
      <c r="G2501" s="367"/>
      <c r="H2501" s="367"/>
      <c r="I2501" s="367"/>
      <c r="J2501" s="367"/>
      <c r="K2501" s="367"/>
      <c r="L2501" s="367"/>
      <c r="M2501" s="367"/>
      <c r="N2501" s="367"/>
      <c r="O2501" s="367"/>
      <c r="P2501" s="367"/>
      <c r="Q2501" s="367"/>
      <c r="R2501" s="367"/>
      <c r="S2501" s="367"/>
      <c r="T2501" s="367"/>
      <c r="U2501" s="367"/>
    </row>
    <row r="2502">
      <c r="A2502" s="367"/>
      <c r="B2502" s="367"/>
      <c r="C2502" s="367"/>
      <c r="D2502" s="367"/>
      <c r="E2502" s="368"/>
      <c r="F2502" s="368"/>
      <c r="G2502" s="367"/>
      <c r="H2502" s="367"/>
      <c r="I2502" s="367"/>
      <c r="J2502" s="367"/>
      <c r="K2502" s="367"/>
      <c r="L2502" s="367"/>
      <c r="M2502" s="367"/>
      <c r="N2502" s="367"/>
      <c r="O2502" s="367"/>
      <c r="P2502" s="367"/>
      <c r="Q2502" s="367"/>
      <c r="R2502" s="367"/>
      <c r="S2502" s="367"/>
      <c r="T2502" s="367"/>
      <c r="U2502" s="367"/>
    </row>
    <row r="2503">
      <c r="A2503" s="367"/>
      <c r="B2503" s="367"/>
      <c r="C2503" s="367"/>
      <c r="D2503" s="367"/>
      <c r="E2503" s="368"/>
      <c r="F2503" s="368"/>
      <c r="G2503" s="367"/>
      <c r="H2503" s="367"/>
      <c r="I2503" s="367"/>
      <c r="J2503" s="367"/>
      <c r="K2503" s="367"/>
      <c r="L2503" s="367"/>
      <c r="M2503" s="367"/>
      <c r="N2503" s="367"/>
      <c r="O2503" s="367"/>
      <c r="P2503" s="367"/>
      <c r="Q2503" s="367"/>
      <c r="R2503" s="367"/>
      <c r="S2503" s="367"/>
      <c r="T2503" s="367"/>
      <c r="U2503" s="367"/>
    </row>
    <row r="2504">
      <c r="A2504" s="367"/>
      <c r="B2504" s="367"/>
      <c r="C2504" s="367"/>
      <c r="D2504" s="367"/>
      <c r="E2504" s="368"/>
      <c r="F2504" s="368"/>
      <c r="G2504" s="367"/>
      <c r="H2504" s="367"/>
      <c r="I2504" s="367"/>
      <c r="J2504" s="367"/>
      <c r="K2504" s="367"/>
      <c r="L2504" s="367"/>
      <c r="M2504" s="367"/>
      <c r="N2504" s="367"/>
      <c r="O2504" s="367"/>
      <c r="P2504" s="367"/>
      <c r="Q2504" s="367"/>
      <c r="R2504" s="367"/>
      <c r="S2504" s="367"/>
      <c r="T2504" s="367"/>
      <c r="U2504" s="367"/>
    </row>
    <row r="2505">
      <c r="A2505" s="367"/>
      <c r="B2505" s="367"/>
      <c r="C2505" s="367"/>
      <c r="D2505" s="367"/>
      <c r="E2505" s="368"/>
      <c r="F2505" s="368"/>
      <c r="G2505" s="367"/>
      <c r="H2505" s="367"/>
      <c r="I2505" s="367"/>
      <c r="J2505" s="367"/>
      <c r="K2505" s="367"/>
      <c r="L2505" s="367"/>
      <c r="M2505" s="367"/>
      <c r="N2505" s="367"/>
      <c r="O2505" s="367"/>
      <c r="P2505" s="367"/>
      <c r="Q2505" s="367"/>
      <c r="R2505" s="367"/>
      <c r="S2505" s="367"/>
      <c r="T2505" s="367"/>
      <c r="U2505" s="367"/>
    </row>
    <row r="2506">
      <c r="A2506" s="367"/>
      <c r="B2506" s="367"/>
      <c r="C2506" s="367"/>
      <c r="D2506" s="367"/>
      <c r="E2506" s="368"/>
      <c r="F2506" s="368"/>
      <c r="G2506" s="367"/>
      <c r="H2506" s="367"/>
      <c r="I2506" s="367"/>
      <c r="J2506" s="367"/>
      <c r="K2506" s="367"/>
      <c r="L2506" s="367"/>
      <c r="M2506" s="367"/>
      <c r="N2506" s="367"/>
      <c r="O2506" s="367"/>
      <c r="P2506" s="367"/>
      <c r="Q2506" s="367"/>
      <c r="R2506" s="367"/>
      <c r="S2506" s="367"/>
      <c r="T2506" s="367"/>
      <c r="U2506" s="367"/>
    </row>
    <row r="2507">
      <c r="A2507" s="367"/>
      <c r="B2507" s="367"/>
      <c r="C2507" s="367"/>
      <c r="D2507" s="367"/>
      <c r="E2507" s="368"/>
      <c r="F2507" s="368"/>
      <c r="G2507" s="367"/>
      <c r="H2507" s="367"/>
      <c r="I2507" s="367"/>
      <c r="J2507" s="367"/>
      <c r="K2507" s="367"/>
      <c r="L2507" s="367"/>
      <c r="M2507" s="367"/>
      <c r="N2507" s="367"/>
      <c r="O2507" s="367"/>
      <c r="P2507" s="367"/>
      <c r="Q2507" s="367"/>
      <c r="R2507" s="367"/>
      <c r="S2507" s="367"/>
      <c r="T2507" s="367"/>
      <c r="U2507" s="367"/>
    </row>
    <row r="2508">
      <c r="A2508" s="367"/>
      <c r="B2508" s="367"/>
      <c r="C2508" s="367"/>
      <c r="D2508" s="367"/>
      <c r="E2508" s="368"/>
      <c r="F2508" s="368"/>
      <c r="G2508" s="367"/>
      <c r="H2508" s="367"/>
      <c r="I2508" s="367"/>
      <c r="J2508" s="367"/>
      <c r="K2508" s="367"/>
      <c r="L2508" s="367"/>
      <c r="M2508" s="367"/>
      <c r="N2508" s="367"/>
      <c r="O2508" s="367"/>
      <c r="P2508" s="367"/>
      <c r="Q2508" s="367"/>
      <c r="R2508" s="367"/>
      <c r="S2508" s="367"/>
      <c r="T2508" s="367"/>
      <c r="U2508" s="367"/>
    </row>
    <row r="2509">
      <c r="A2509" s="367"/>
      <c r="B2509" s="367"/>
      <c r="C2509" s="367"/>
      <c r="D2509" s="367"/>
      <c r="E2509" s="368"/>
      <c r="F2509" s="368"/>
      <c r="G2509" s="367"/>
      <c r="H2509" s="367"/>
      <c r="I2509" s="367"/>
      <c r="J2509" s="367"/>
      <c r="K2509" s="367"/>
      <c r="L2509" s="367"/>
      <c r="M2509" s="367"/>
      <c r="N2509" s="367"/>
      <c r="O2509" s="367"/>
      <c r="P2509" s="367"/>
      <c r="Q2509" s="367"/>
      <c r="R2509" s="367"/>
      <c r="S2509" s="367"/>
      <c r="T2509" s="367"/>
      <c r="U2509" s="367"/>
    </row>
    <row r="2510">
      <c r="A2510" s="367"/>
      <c r="B2510" s="367"/>
      <c r="C2510" s="367"/>
      <c r="D2510" s="367"/>
      <c r="E2510" s="368"/>
      <c r="F2510" s="368"/>
      <c r="G2510" s="367"/>
      <c r="H2510" s="367"/>
      <c r="I2510" s="367"/>
      <c r="J2510" s="367"/>
      <c r="K2510" s="367"/>
      <c r="L2510" s="367"/>
      <c r="M2510" s="367"/>
      <c r="N2510" s="367"/>
      <c r="O2510" s="367"/>
      <c r="P2510" s="367"/>
      <c r="Q2510" s="367"/>
      <c r="R2510" s="367"/>
      <c r="S2510" s="367"/>
      <c r="T2510" s="367"/>
      <c r="U2510" s="367"/>
    </row>
    <row r="2511">
      <c r="A2511" s="367"/>
      <c r="B2511" s="367"/>
      <c r="C2511" s="367"/>
      <c r="D2511" s="367"/>
      <c r="E2511" s="368"/>
      <c r="F2511" s="368"/>
      <c r="G2511" s="367"/>
      <c r="H2511" s="367"/>
      <c r="I2511" s="367"/>
      <c r="J2511" s="367"/>
      <c r="K2511" s="367"/>
      <c r="L2511" s="367"/>
      <c r="M2511" s="367"/>
      <c r="N2511" s="367"/>
      <c r="O2511" s="367"/>
      <c r="P2511" s="367"/>
      <c r="Q2511" s="367"/>
      <c r="R2511" s="367"/>
      <c r="S2511" s="367"/>
      <c r="T2511" s="367"/>
      <c r="U2511" s="367"/>
    </row>
    <row r="2512">
      <c r="A2512" s="367"/>
      <c r="B2512" s="367"/>
      <c r="C2512" s="367"/>
      <c r="D2512" s="367"/>
      <c r="E2512" s="368"/>
      <c r="F2512" s="368"/>
      <c r="G2512" s="367"/>
      <c r="H2512" s="367"/>
      <c r="I2512" s="367"/>
      <c r="J2512" s="367"/>
      <c r="K2512" s="367"/>
      <c r="L2512" s="367"/>
      <c r="M2512" s="367"/>
      <c r="N2512" s="367"/>
      <c r="O2512" s="367"/>
      <c r="P2512" s="367"/>
      <c r="Q2512" s="367"/>
      <c r="R2512" s="367"/>
      <c r="S2512" s="367"/>
      <c r="T2512" s="367"/>
      <c r="U2512" s="367"/>
    </row>
    <row r="2513">
      <c r="A2513" s="367"/>
      <c r="B2513" s="367"/>
      <c r="C2513" s="367"/>
      <c r="D2513" s="367"/>
      <c r="E2513" s="368"/>
      <c r="F2513" s="368"/>
      <c r="G2513" s="367"/>
      <c r="H2513" s="367"/>
      <c r="I2513" s="367"/>
      <c r="J2513" s="367"/>
      <c r="K2513" s="367"/>
      <c r="L2513" s="367"/>
      <c r="M2513" s="367"/>
      <c r="N2513" s="367"/>
      <c r="O2513" s="367"/>
      <c r="P2513" s="367"/>
      <c r="Q2513" s="367"/>
      <c r="R2513" s="367"/>
      <c r="S2513" s="367"/>
      <c r="T2513" s="367"/>
      <c r="U2513" s="367"/>
    </row>
    <row r="2514">
      <c r="A2514" s="367"/>
      <c r="B2514" s="367"/>
      <c r="C2514" s="367"/>
      <c r="D2514" s="367"/>
      <c r="E2514" s="368"/>
      <c r="F2514" s="368"/>
      <c r="G2514" s="367"/>
      <c r="H2514" s="367"/>
      <c r="I2514" s="367"/>
      <c r="J2514" s="367"/>
      <c r="K2514" s="367"/>
      <c r="L2514" s="367"/>
      <c r="M2514" s="367"/>
      <c r="N2514" s="367"/>
      <c r="O2514" s="367"/>
      <c r="P2514" s="367"/>
      <c r="Q2514" s="367"/>
      <c r="R2514" s="367"/>
      <c r="S2514" s="367"/>
      <c r="T2514" s="367"/>
      <c r="U2514" s="367"/>
    </row>
    <row r="2515">
      <c r="A2515" s="367"/>
      <c r="B2515" s="367"/>
      <c r="C2515" s="367"/>
      <c r="D2515" s="367"/>
      <c r="E2515" s="368"/>
      <c r="F2515" s="368"/>
      <c r="G2515" s="367"/>
      <c r="H2515" s="367"/>
      <c r="I2515" s="367"/>
      <c r="J2515" s="367"/>
      <c r="K2515" s="367"/>
      <c r="L2515" s="367"/>
      <c r="M2515" s="367"/>
      <c r="N2515" s="367"/>
      <c r="O2515" s="367"/>
      <c r="P2515" s="367"/>
      <c r="Q2515" s="367"/>
      <c r="R2515" s="367"/>
      <c r="S2515" s="367"/>
      <c r="T2515" s="367"/>
      <c r="U2515" s="367"/>
    </row>
    <row r="2516">
      <c r="A2516" s="367"/>
      <c r="B2516" s="367"/>
      <c r="C2516" s="367"/>
      <c r="D2516" s="367"/>
      <c r="E2516" s="368"/>
      <c r="F2516" s="368"/>
      <c r="G2516" s="367"/>
      <c r="H2516" s="367"/>
      <c r="I2516" s="367"/>
      <c r="J2516" s="367"/>
      <c r="K2516" s="367"/>
      <c r="L2516" s="367"/>
      <c r="M2516" s="367"/>
      <c r="N2516" s="367"/>
      <c r="O2516" s="367"/>
      <c r="P2516" s="367"/>
      <c r="Q2516" s="367"/>
      <c r="R2516" s="367"/>
      <c r="S2516" s="367"/>
      <c r="T2516" s="367"/>
      <c r="U2516" s="367"/>
    </row>
    <row r="2517">
      <c r="A2517" s="367"/>
      <c r="B2517" s="367"/>
      <c r="C2517" s="367"/>
      <c r="D2517" s="367"/>
      <c r="E2517" s="368"/>
      <c r="F2517" s="368"/>
      <c r="G2517" s="367"/>
      <c r="H2517" s="367"/>
      <c r="I2517" s="367"/>
      <c r="J2517" s="367"/>
      <c r="K2517" s="367"/>
      <c r="L2517" s="367"/>
      <c r="M2517" s="367"/>
      <c r="N2517" s="367"/>
      <c r="O2517" s="367"/>
      <c r="P2517" s="367"/>
      <c r="Q2517" s="367"/>
      <c r="R2517" s="367"/>
      <c r="S2517" s="367"/>
      <c r="T2517" s="367"/>
      <c r="U2517" s="367"/>
    </row>
    <row r="2518">
      <c r="A2518" s="367"/>
      <c r="B2518" s="367"/>
      <c r="C2518" s="367"/>
      <c r="D2518" s="367"/>
      <c r="E2518" s="368"/>
      <c r="F2518" s="368"/>
      <c r="G2518" s="367"/>
      <c r="H2518" s="367"/>
      <c r="I2518" s="367"/>
      <c r="J2518" s="367"/>
      <c r="K2518" s="367"/>
      <c r="L2518" s="367"/>
      <c r="M2518" s="367"/>
      <c r="N2518" s="367"/>
      <c r="O2518" s="367"/>
      <c r="P2518" s="367"/>
      <c r="Q2518" s="367"/>
      <c r="R2518" s="367"/>
      <c r="S2518" s="367"/>
      <c r="T2518" s="367"/>
      <c r="U2518" s="367"/>
    </row>
    <row r="2519">
      <c r="A2519" s="367"/>
      <c r="B2519" s="367"/>
      <c r="C2519" s="367"/>
      <c r="D2519" s="367"/>
      <c r="E2519" s="368"/>
      <c r="F2519" s="368"/>
      <c r="G2519" s="367"/>
      <c r="H2519" s="367"/>
      <c r="I2519" s="367"/>
      <c r="J2519" s="367"/>
      <c r="K2519" s="367"/>
      <c r="L2519" s="367"/>
      <c r="M2519" s="367"/>
      <c r="N2519" s="367"/>
      <c r="O2519" s="367"/>
      <c r="P2519" s="367"/>
      <c r="Q2519" s="367"/>
      <c r="R2519" s="367"/>
      <c r="S2519" s="367"/>
      <c r="T2519" s="367"/>
      <c r="U2519" s="367"/>
    </row>
    <row r="2520">
      <c r="A2520" s="367"/>
      <c r="B2520" s="367"/>
      <c r="C2520" s="367"/>
      <c r="D2520" s="367"/>
      <c r="E2520" s="368"/>
      <c r="F2520" s="368"/>
      <c r="G2520" s="367"/>
      <c r="H2520" s="367"/>
      <c r="I2520" s="367"/>
      <c r="J2520" s="367"/>
      <c r="K2520" s="367"/>
      <c r="L2520" s="367"/>
      <c r="M2520" s="367"/>
      <c r="N2520" s="367"/>
      <c r="O2520" s="367"/>
      <c r="P2520" s="367"/>
      <c r="Q2520" s="367"/>
      <c r="R2520" s="367"/>
      <c r="S2520" s="367"/>
      <c r="T2520" s="367"/>
      <c r="U2520" s="367"/>
    </row>
    <row r="2521">
      <c r="A2521" s="367"/>
      <c r="B2521" s="367"/>
      <c r="C2521" s="367"/>
      <c r="D2521" s="367"/>
      <c r="E2521" s="368"/>
      <c r="F2521" s="368"/>
      <c r="G2521" s="367"/>
      <c r="H2521" s="367"/>
      <c r="I2521" s="367"/>
      <c r="J2521" s="367"/>
      <c r="K2521" s="367"/>
      <c r="L2521" s="367"/>
      <c r="M2521" s="367"/>
      <c r="N2521" s="367"/>
      <c r="O2521" s="367"/>
      <c r="P2521" s="367"/>
      <c r="Q2521" s="367"/>
      <c r="R2521" s="367"/>
      <c r="S2521" s="367"/>
      <c r="T2521" s="367"/>
      <c r="U2521" s="367"/>
    </row>
    <row r="2522">
      <c r="A2522" s="367"/>
      <c r="B2522" s="367"/>
      <c r="C2522" s="367"/>
      <c r="D2522" s="367"/>
      <c r="E2522" s="368"/>
      <c r="F2522" s="368"/>
      <c r="G2522" s="367"/>
      <c r="H2522" s="367"/>
      <c r="I2522" s="367"/>
      <c r="J2522" s="367"/>
      <c r="K2522" s="367"/>
      <c r="L2522" s="367"/>
      <c r="M2522" s="367"/>
      <c r="N2522" s="367"/>
      <c r="O2522" s="367"/>
      <c r="P2522" s="367"/>
      <c r="Q2522" s="367"/>
      <c r="R2522" s="367"/>
      <c r="S2522" s="367"/>
      <c r="T2522" s="367"/>
      <c r="U2522" s="367"/>
    </row>
    <row r="2523">
      <c r="A2523" s="367"/>
      <c r="B2523" s="367"/>
      <c r="C2523" s="367"/>
      <c r="D2523" s="367"/>
      <c r="E2523" s="368"/>
      <c r="F2523" s="368"/>
      <c r="G2523" s="367"/>
      <c r="H2523" s="367"/>
      <c r="I2523" s="367"/>
      <c r="J2523" s="367"/>
      <c r="K2523" s="367"/>
      <c r="L2523" s="367"/>
      <c r="M2523" s="367"/>
      <c r="N2523" s="367"/>
      <c r="O2523" s="367"/>
      <c r="P2523" s="367"/>
      <c r="Q2523" s="367"/>
      <c r="R2523" s="367"/>
      <c r="S2523" s="367"/>
      <c r="T2523" s="367"/>
      <c r="U2523" s="367"/>
    </row>
    <row r="2524">
      <c r="A2524" s="367"/>
      <c r="B2524" s="367"/>
      <c r="C2524" s="367"/>
      <c r="D2524" s="367"/>
      <c r="E2524" s="368"/>
      <c r="F2524" s="368"/>
      <c r="G2524" s="367"/>
      <c r="H2524" s="367"/>
      <c r="I2524" s="367"/>
      <c r="J2524" s="367"/>
      <c r="K2524" s="367"/>
      <c r="L2524" s="367"/>
      <c r="M2524" s="367"/>
      <c r="N2524" s="367"/>
      <c r="O2524" s="367"/>
      <c r="P2524" s="367"/>
      <c r="Q2524" s="367"/>
      <c r="R2524" s="367"/>
      <c r="S2524" s="367"/>
      <c r="T2524" s="367"/>
      <c r="U2524" s="367"/>
    </row>
    <row r="2525">
      <c r="A2525" s="367"/>
      <c r="B2525" s="367"/>
      <c r="C2525" s="367"/>
      <c r="D2525" s="367"/>
      <c r="E2525" s="368"/>
      <c r="F2525" s="368"/>
      <c r="G2525" s="367"/>
      <c r="H2525" s="367"/>
      <c r="I2525" s="367"/>
      <c r="J2525" s="367"/>
      <c r="K2525" s="367"/>
      <c r="L2525" s="367"/>
      <c r="M2525" s="367"/>
      <c r="N2525" s="367"/>
      <c r="O2525" s="367"/>
      <c r="P2525" s="367"/>
      <c r="Q2525" s="367"/>
      <c r="R2525" s="367"/>
      <c r="S2525" s="367"/>
      <c r="T2525" s="367"/>
      <c r="U2525" s="367"/>
    </row>
    <row r="2526">
      <c r="A2526" s="367"/>
      <c r="B2526" s="367"/>
      <c r="C2526" s="367"/>
      <c r="D2526" s="367"/>
      <c r="E2526" s="368"/>
      <c r="F2526" s="368"/>
      <c r="G2526" s="367"/>
      <c r="H2526" s="367"/>
      <c r="I2526" s="367"/>
      <c r="J2526" s="367"/>
      <c r="K2526" s="367"/>
      <c r="L2526" s="367"/>
      <c r="M2526" s="367"/>
      <c r="N2526" s="367"/>
      <c r="O2526" s="367"/>
      <c r="P2526" s="367"/>
      <c r="Q2526" s="367"/>
      <c r="R2526" s="367"/>
      <c r="S2526" s="367"/>
      <c r="T2526" s="367"/>
      <c r="U2526" s="367"/>
    </row>
    <row r="2527">
      <c r="A2527" s="367"/>
      <c r="B2527" s="367"/>
      <c r="C2527" s="367"/>
      <c r="D2527" s="367"/>
      <c r="E2527" s="368"/>
      <c r="F2527" s="368"/>
      <c r="G2527" s="367"/>
      <c r="H2527" s="367"/>
      <c r="I2527" s="367"/>
      <c r="J2527" s="367"/>
      <c r="K2527" s="367"/>
      <c r="L2527" s="367"/>
      <c r="M2527" s="367"/>
      <c r="N2527" s="367"/>
      <c r="O2527" s="367"/>
      <c r="P2527" s="367"/>
      <c r="Q2527" s="367"/>
      <c r="R2527" s="367"/>
      <c r="S2527" s="367"/>
      <c r="T2527" s="367"/>
      <c r="U2527" s="367"/>
    </row>
    <row r="2528">
      <c r="A2528" s="367"/>
      <c r="B2528" s="367"/>
      <c r="C2528" s="367"/>
      <c r="D2528" s="367"/>
      <c r="E2528" s="368"/>
      <c r="F2528" s="368"/>
      <c r="G2528" s="367"/>
      <c r="H2528" s="367"/>
      <c r="I2528" s="367"/>
      <c r="J2528" s="367"/>
      <c r="K2528" s="367"/>
      <c r="L2528" s="367"/>
      <c r="M2528" s="367"/>
      <c r="N2528" s="367"/>
      <c r="O2528" s="367"/>
      <c r="P2528" s="367"/>
      <c r="Q2528" s="367"/>
      <c r="R2528" s="367"/>
      <c r="S2528" s="367"/>
      <c r="T2528" s="367"/>
      <c r="U2528" s="367"/>
    </row>
    <row r="2529">
      <c r="A2529" s="367"/>
      <c r="B2529" s="367"/>
      <c r="C2529" s="367"/>
      <c r="D2529" s="367"/>
      <c r="E2529" s="368"/>
      <c r="F2529" s="368"/>
      <c r="G2529" s="367"/>
      <c r="H2529" s="367"/>
      <c r="I2529" s="367"/>
      <c r="J2529" s="367"/>
      <c r="K2529" s="367"/>
      <c r="L2529" s="367"/>
      <c r="M2529" s="367"/>
      <c r="N2529" s="367"/>
      <c r="O2529" s="367"/>
      <c r="P2529" s="367"/>
      <c r="Q2529" s="367"/>
      <c r="R2529" s="367"/>
      <c r="S2529" s="367"/>
      <c r="T2529" s="367"/>
      <c r="U2529" s="367"/>
    </row>
    <row r="2530">
      <c r="A2530" s="367"/>
      <c r="B2530" s="367"/>
      <c r="C2530" s="367"/>
      <c r="D2530" s="367"/>
      <c r="E2530" s="368"/>
      <c r="F2530" s="368"/>
      <c r="G2530" s="367"/>
      <c r="H2530" s="367"/>
      <c r="I2530" s="367"/>
      <c r="J2530" s="367"/>
      <c r="K2530" s="367"/>
      <c r="L2530" s="367"/>
      <c r="M2530" s="367"/>
      <c r="N2530" s="367"/>
      <c r="O2530" s="367"/>
      <c r="P2530" s="367"/>
      <c r="Q2530" s="367"/>
      <c r="R2530" s="367"/>
      <c r="S2530" s="367"/>
      <c r="T2530" s="367"/>
      <c r="U2530" s="367"/>
    </row>
    <row r="2531">
      <c r="A2531" s="367"/>
      <c r="B2531" s="367"/>
      <c r="C2531" s="367"/>
      <c r="D2531" s="367"/>
      <c r="E2531" s="368"/>
      <c r="F2531" s="368"/>
      <c r="G2531" s="367"/>
      <c r="H2531" s="367"/>
      <c r="I2531" s="367"/>
      <c r="J2531" s="367"/>
      <c r="K2531" s="367"/>
      <c r="L2531" s="367"/>
      <c r="M2531" s="367"/>
      <c r="N2531" s="367"/>
      <c r="O2531" s="367"/>
      <c r="P2531" s="367"/>
      <c r="Q2531" s="367"/>
      <c r="R2531" s="367"/>
      <c r="S2531" s="367"/>
      <c r="T2531" s="367"/>
      <c r="U2531" s="367"/>
    </row>
    <row r="2532">
      <c r="A2532" s="367"/>
      <c r="B2532" s="367"/>
      <c r="C2532" s="367"/>
      <c r="D2532" s="367"/>
      <c r="E2532" s="368"/>
      <c r="F2532" s="368"/>
      <c r="G2532" s="367"/>
      <c r="H2532" s="367"/>
      <c r="I2532" s="367"/>
      <c r="J2532" s="367"/>
      <c r="K2532" s="367"/>
      <c r="L2532" s="367"/>
      <c r="M2532" s="367"/>
      <c r="N2532" s="367"/>
      <c r="O2532" s="367"/>
      <c r="P2532" s="367"/>
      <c r="Q2532" s="367"/>
      <c r="R2532" s="367"/>
      <c r="S2532" s="367"/>
      <c r="T2532" s="367"/>
      <c r="U2532" s="367"/>
    </row>
    <row r="2533">
      <c r="A2533" s="367"/>
      <c r="B2533" s="367"/>
      <c r="C2533" s="367"/>
      <c r="D2533" s="367"/>
      <c r="E2533" s="368"/>
      <c r="F2533" s="368"/>
      <c r="G2533" s="367"/>
      <c r="H2533" s="367"/>
      <c r="I2533" s="367"/>
      <c r="J2533" s="367"/>
      <c r="K2533" s="367"/>
      <c r="L2533" s="367"/>
      <c r="M2533" s="367"/>
      <c r="N2533" s="367"/>
      <c r="O2533" s="367"/>
      <c r="P2533" s="367"/>
      <c r="Q2533" s="367"/>
      <c r="R2533" s="367"/>
      <c r="S2533" s="367"/>
      <c r="T2533" s="367"/>
      <c r="U2533" s="367"/>
    </row>
    <row r="2534">
      <c r="A2534" s="367"/>
      <c r="B2534" s="367"/>
      <c r="C2534" s="367"/>
      <c r="D2534" s="367"/>
      <c r="E2534" s="368"/>
      <c r="F2534" s="368"/>
      <c r="G2534" s="367"/>
      <c r="H2534" s="367"/>
      <c r="I2534" s="367"/>
      <c r="J2534" s="367"/>
      <c r="K2534" s="367"/>
      <c r="L2534" s="367"/>
      <c r="M2534" s="367"/>
      <c r="N2534" s="367"/>
      <c r="O2534" s="367"/>
      <c r="P2534" s="367"/>
      <c r="Q2534" s="367"/>
      <c r="R2534" s="367"/>
      <c r="S2534" s="367"/>
      <c r="T2534" s="367"/>
      <c r="U2534" s="367"/>
    </row>
    <row r="2535">
      <c r="A2535" s="367"/>
      <c r="B2535" s="367"/>
      <c r="C2535" s="367"/>
      <c r="D2535" s="367"/>
      <c r="E2535" s="368"/>
      <c r="F2535" s="368"/>
      <c r="G2535" s="367"/>
      <c r="H2535" s="367"/>
      <c r="I2535" s="367"/>
      <c r="J2535" s="367"/>
      <c r="K2535" s="367"/>
      <c r="L2535" s="367"/>
      <c r="M2535" s="367"/>
      <c r="N2535" s="367"/>
      <c r="O2535" s="367"/>
      <c r="P2535" s="367"/>
      <c r="Q2535" s="367"/>
      <c r="R2535" s="367"/>
      <c r="S2535" s="367"/>
      <c r="T2535" s="367"/>
      <c r="U2535" s="367"/>
    </row>
    <row r="2536">
      <c r="A2536" s="367"/>
      <c r="B2536" s="367"/>
      <c r="C2536" s="367"/>
      <c r="D2536" s="367"/>
      <c r="E2536" s="368"/>
      <c r="F2536" s="368"/>
      <c r="G2536" s="367"/>
      <c r="H2536" s="367"/>
      <c r="I2536" s="367"/>
      <c r="J2536" s="367"/>
      <c r="K2536" s="367"/>
      <c r="L2536" s="367"/>
      <c r="M2536" s="367"/>
      <c r="N2536" s="367"/>
      <c r="O2536" s="367"/>
      <c r="P2536" s="367"/>
      <c r="Q2536" s="367"/>
      <c r="R2536" s="367"/>
      <c r="S2536" s="367"/>
      <c r="T2536" s="367"/>
      <c r="U2536" s="367"/>
    </row>
    <row r="2537">
      <c r="A2537" s="367"/>
      <c r="B2537" s="367"/>
      <c r="C2537" s="367"/>
      <c r="D2537" s="367"/>
      <c r="E2537" s="368"/>
      <c r="F2537" s="368"/>
      <c r="G2537" s="367"/>
      <c r="H2537" s="367"/>
      <c r="I2537" s="367"/>
      <c r="J2537" s="367"/>
      <c r="K2537" s="367"/>
      <c r="L2537" s="367"/>
      <c r="M2537" s="367"/>
      <c r="N2537" s="367"/>
      <c r="O2537" s="367"/>
      <c r="P2537" s="367"/>
      <c r="Q2537" s="367"/>
      <c r="R2537" s="367"/>
      <c r="S2537" s="367"/>
      <c r="T2537" s="367"/>
      <c r="U2537" s="367"/>
    </row>
    <row r="2538">
      <c r="A2538" s="367"/>
      <c r="B2538" s="367"/>
      <c r="C2538" s="367"/>
      <c r="D2538" s="367"/>
      <c r="E2538" s="368"/>
      <c r="F2538" s="368"/>
      <c r="G2538" s="367"/>
      <c r="H2538" s="367"/>
      <c r="I2538" s="367"/>
      <c r="J2538" s="367"/>
      <c r="K2538" s="367"/>
      <c r="L2538" s="367"/>
      <c r="M2538" s="367"/>
      <c r="N2538" s="367"/>
      <c r="O2538" s="367"/>
      <c r="P2538" s="367"/>
      <c r="Q2538" s="367"/>
      <c r="R2538" s="367"/>
      <c r="S2538" s="367"/>
      <c r="T2538" s="367"/>
      <c r="U2538" s="367"/>
    </row>
    <row r="2539">
      <c r="A2539" s="367"/>
      <c r="B2539" s="367"/>
      <c r="C2539" s="367"/>
      <c r="D2539" s="367"/>
      <c r="E2539" s="368"/>
      <c r="F2539" s="368"/>
      <c r="G2539" s="367"/>
      <c r="H2539" s="367"/>
      <c r="I2539" s="367"/>
      <c r="J2539" s="367"/>
      <c r="K2539" s="367"/>
      <c r="L2539" s="367"/>
      <c r="M2539" s="367"/>
      <c r="N2539" s="367"/>
      <c r="O2539" s="367"/>
      <c r="P2539" s="367"/>
      <c r="Q2539" s="367"/>
      <c r="R2539" s="367"/>
      <c r="S2539" s="367"/>
      <c r="T2539" s="367"/>
      <c r="U2539" s="367"/>
    </row>
    <row r="2540">
      <c r="A2540" s="367"/>
      <c r="B2540" s="367"/>
      <c r="C2540" s="367"/>
      <c r="D2540" s="367"/>
      <c r="E2540" s="368"/>
      <c r="F2540" s="368"/>
      <c r="G2540" s="367"/>
      <c r="H2540" s="367"/>
      <c r="I2540" s="367"/>
      <c r="J2540" s="367"/>
      <c r="K2540" s="367"/>
      <c r="L2540" s="367"/>
      <c r="M2540" s="367"/>
      <c r="N2540" s="367"/>
      <c r="O2540" s="367"/>
      <c r="P2540" s="367"/>
      <c r="Q2540" s="367"/>
      <c r="R2540" s="367"/>
      <c r="S2540" s="367"/>
      <c r="T2540" s="367"/>
      <c r="U2540" s="367"/>
    </row>
    <row r="2541">
      <c r="A2541" s="367"/>
      <c r="B2541" s="367"/>
      <c r="C2541" s="367"/>
      <c r="D2541" s="367"/>
      <c r="E2541" s="368"/>
      <c r="F2541" s="368"/>
      <c r="G2541" s="367"/>
      <c r="H2541" s="367"/>
      <c r="I2541" s="367"/>
      <c r="J2541" s="367"/>
      <c r="K2541" s="367"/>
      <c r="L2541" s="367"/>
      <c r="M2541" s="367"/>
      <c r="N2541" s="367"/>
      <c r="O2541" s="367"/>
      <c r="P2541" s="367"/>
      <c r="Q2541" s="367"/>
      <c r="R2541" s="367"/>
      <c r="S2541" s="367"/>
      <c r="T2541" s="367"/>
      <c r="U2541" s="367"/>
    </row>
    <row r="2542">
      <c r="A2542" s="367"/>
      <c r="B2542" s="367"/>
      <c r="C2542" s="367"/>
      <c r="D2542" s="367"/>
      <c r="E2542" s="368"/>
      <c r="F2542" s="368"/>
      <c r="G2542" s="367"/>
      <c r="H2542" s="367"/>
      <c r="I2542" s="367"/>
      <c r="J2542" s="367"/>
      <c r="K2542" s="367"/>
      <c r="L2542" s="367"/>
      <c r="M2542" s="367"/>
      <c r="N2542" s="367"/>
      <c r="O2542" s="367"/>
      <c r="P2542" s="367"/>
      <c r="Q2542" s="367"/>
      <c r="R2542" s="367"/>
      <c r="S2542" s="367"/>
      <c r="T2542" s="367"/>
      <c r="U2542" s="367"/>
    </row>
    <row r="2543">
      <c r="A2543" s="367"/>
      <c r="B2543" s="367"/>
      <c r="C2543" s="367"/>
      <c r="D2543" s="367"/>
      <c r="E2543" s="368"/>
      <c r="F2543" s="368"/>
      <c r="G2543" s="367"/>
      <c r="H2543" s="367"/>
      <c r="I2543" s="367"/>
      <c r="J2543" s="367"/>
      <c r="K2543" s="367"/>
      <c r="L2543" s="367"/>
      <c r="M2543" s="367"/>
      <c r="N2543" s="367"/>
      <c r="O2543" s="367"/>
      <c r="P2543" s="367"/>
      <c r="Q2543" s="367"/>
      <c r="R2543" s="367"/>
      <c r="S2543" s="367"/>
      <c r="T2543" s="367"/>
      <c r="U2543" s="367"/>
    </row>
    <row r="2544">
      <c r="A2544" s="367"/>
      <c r="B2544" s="367"/>
      <c r="C2544" s="367"/>
      <c r="D2544" s="367"/>
      <c r="E2544" s="368"/>
      <c r="F2544" s="368"/>
      <c r="G2544" s="367"/>
      <c r="H2544" s="367"/>
      <c r="I2544" s="367"/>
      <c r="J2544" s="367"/>
      <c r="K2544" s="367"/>
      <c r="L2544" s="367"/>
      <c r="M2544" s="367"/>
      <c r="N2544" s="367"/>
      <c r="O2544" s="367"/>
      <c r="P2544" s="367"/>
      <c r="Q2544" s="367"/>
      <c r="R2544" s="367"/>
      <c r="S2544" s="367"/>
      <c r="T2544" s="367"/>
      <c r="U2544" s="367"/>
    </row>
    <row r="2545">
      <c r="A2545" s="367"/>
      <c r="B2545" s="367"/>
      <c r="C2545" s="367"/>
      <c r="D2545" s="367"/>
      <c r="E2545" s="368"/>
      <c r="F2545" s="368"/>
      <c r="G2545" s="367"/>
      <c r="H2545" s="367"/>
      <c r="I2545" s="367"/>
      <c r="J2545" s="367"/>
      <c r="K2545" s="367"/>
      <c r="L2545" s="367"/>
      <c r="M2545" s="367"/>
      <c r="N2545" s="367"/>
      <c r="O2545" s="367"/>
      <c r="P2545" s="367"/>
      <c r="Q2545" s="367"/>
      <c r="R2545" s="367"/>
      <c r="S2545" s="367"/>
      <c r="T2545" s="367"/>
      <c r="U2545" s="367"/>
    </row>
    <row r="2546">
      <c r="A2546" s="367"/>
      <c r="B2546" s="367"/>
      <c r="C2546" s="367"/>
      <c r="D2546" s="367"/>
      <c r="E2546" s="368"/>
      <c r="F2546" s="368"/>
      <c r="G2546" s="367"/>
      <c r="H2546" s="367"/>
      <c r="I2546" s="367"/>
      <c r="J2546" s="367"/>
      <c r="K2546" s="367"/>
      <c r="L2546" s="367"/>
      <c r="M2546" s="367"/>
      <c r="N2546" s="367"/>
      <c r="O2546" s="367"/>
      <c r="P2546" s="367"/>
      <c r="Q2546" s="367"/>
      <c r="R2546" s="367"/>
      <c r="S2546" s="367"/>
      <c r="T2546" s="367"/>
      <c r="U2546" s="367"/>
    </row>
    <row r="2547">
      <c r="A2547" s="367"/>
      <c r="B2547" s="367"/>
      <c r="C2547" s="367"/>
      <c r="D2547" s="367"/>
      <c r="E2547" s="368"/>
      <c r="F2547" s="368"/>
      <c r="G2547" s="367"/>
      <c r="H2547" s="367"/>
      <c r="I2547" s="367"/>
      <c r="J2547" s="367"/>
      <c r="K2547" s="367"/>
      <c r="L2547" s="367"/>
      <c r="M2547" s="367"/>
      <c r="N2547" s="367"/>
      <c r="O2547" s="367"/>
      <c r="P2547" s="367"/>
      <c r="Q2547" s="367"/>
      <c r="R2547" s="367"/>
      <c r="S2547" s="367"/>
      <c r="T2547" s="367"/>
      <c r="U2547" s="367"/>
    </row>
    <row r="2548">
      <c r="A2548" s="367"/>
      <c r="B2548" s="367"/>
      <c r="C2548" s="367"/>
      <c r="D2548" s="367"/>
      <c r="E2548" s="368"/>
      <c r="F2548" s="368"/>
      <c r="G2548" s="367"/>
      <c r="H2548" s="367"/>
      <c r="I2548" s="367"/>
      <c r="J2548" s="367"/>
      <c r="K2548" s="367"/>
      <c r="L2548" s="367"/>
      <c r="M2548" s="367"/>
      <c r="N2548" s="367"/>
      <c r="O2548" s="367"/>
      <c r="P2548" s="367"/>
      <c r="Q2548" s="367"/>
      <c r="R2548" s="367"/>
      <c r="S2548" s="367"/>
      <c r="T2548" s="367"/>
      <c r="U2548" s="367"/>
    </row>
    <row r="2549">
      <c r="A2549" s="367"/>
      <c r="B2549" s="367"/>
      <c r="C2549" s="367"/>
      <c r="D2549" s="367"/>
      <c r="E2549" s="368"/>
      <c r="F2549" s="368"/>
      <c r="G2549" s="367"/>
      <c r="H2549" s="367"/>
      <c r="I2549" s="367"/>
      <c r="J2549" s="367"/>
      <c r="K2549" s="367"/>
      <c r="L2549" s="367"/>
      <c r="M2549" s="367"/>
      <c r="N2549" s="367"/>
      <c r="O2549" s="367"/>
      <c r="P2549" s="367"/>
      <c r="Q2549" s="367"/>
      <c r="R2549" s="367"/>
      <c r="S2549" s="367"/>
      <c r="T2549" s="367"/>
      <c r="U2549" s="367"/>
    </row>
    <row r="2550">
      <c r="A2550" s="367"/>
      <c r="B2550" s="367"/>
      <c r="C2550" s="367"/>
      <c r="D2550" s="367"/>
      <c r="E2550" s="368"/>
      <c r="F2550" s="368"/>
      <c r="G2550" s="367"/>
      <c r="H2550" s="367"/>
      <c r="I2550" s="367"/>
      <c r="J2550" s="367"/>
      <c r="K2550" s="367"/>
      <c r="L2550" s="367"/>
      <c r="M2550" s="367"/>
      <c r="N2550" s="367"/>
      <c r="O2550" s="367"/>
      <c r="P2550" s="367"/>
      <c r="Q2550" s="367"/>
      <c r="R2550" s="367"/>
      <c r="S2550" s="367"/>
      <c r="T2550" s="367"/>
      <c r="U2550" s="367"/>
    </row>
    <row r="2551">
      <c r="A2551" s="367"/>
      <c r="B2551" s="367"/>
      <c r="C2551" s="367"/>
      <c r="D2551" s="367"/>
      <c r="E2551" s="368"/>
      <c r="F2551" s="368"/>
      <c r="G2551" s="367"/>
      <c r="H2551" s="367"/>
      <c r="I2551" s="367"/>
      <c r="J2551" s="367"/>
      <c r="K2551" s="367"/>
      <c r="L2551" s="367"/>
      <c r="M2551" s="367"/>
      <c r="N2551" s="367"/>
      <c r="O2551" s="367"/>
      <c r="P2551" s="367"/>
      <c r="Q2551" s="367"/>
      <c r="R2551" s="367"/>
      <c r="S2551" s="367"/>
      <c r="T2551" s="367"/>
      <c r="U2551" s="367"/>
    </row>
    <row r="2552">
      <c r="A2552" s="367"/>
      <c r="B2552" s="367"/>
      <c r="C2552" s="367"/>
      <c r="D2552" s="367"/>
      <c r="E2552" s="368"/>
      <c r="F2552" s="368"/>
      <c r="G2552" s="367"/>
      <c r="H2552" s="367"/>
      <c r="I2552" s="367"/>
      <c r="J2552" s="367"/>
      <c r="K2552" s="367"/>
      <c r="L2552" s="367"/>
      <c r="M2552" s="367"/>
      <c r="N2552" s="367"/>
      <c r="O2552" s="367"/>
      <c r="P2552" s="367"/>
      <c r="Q2552" s="367"/>
      <c r="R2552" s="367"/>
      <c r="S2552" s="367"/>
      <c r="T2552" s="367"/>
      <c r="U2552" s="367"/>
    </row>
    <row r="2553">
      <c r="A2553" s="367"/>
      <c r="B2553" s="367"/>
      <c r="C2553" s="367"/>
      <c r="D2553" s="367"/>
      <c r="E2553" s="368"/>
      <c r="F2553" s="368"/>
      <c r="G2553" s="367"/>
      <c r="H2553" s="367"/>
      <c r="I2553" s="367"/>
      <c r="J2553" s="367"/>
      <c r="K2553" s="367"/>
      <c r="L2553" s="367"/>
      <c r="M2553" s="367"/>
      <c r="N2553" s="367"/>
      <c r="O2553" s="367"/>
      <c r="P2553" s="367"/>
      <c r="Q2553" s="367"/>
      <c r="R2553" s="367"/>
      <c r="S2553" s="367"/>
      <c r="T2553" s="367"/>
      <c r="U2553" s="367"/>
    </row>
    <row r="2554">
      <c r="A2554" s="367"/>
      <c r="B2554" s="367"/>
      <c r="C2554" s="367"/>
      <c r="D2554" s="367"/>
      <c r="E2554" s="368"/>
      <c r="F2554" s="368"/>
      <c r="G2554" s="367"/>
      <c r="H2554" s="367"/>
      <c r="I2554" s="367"/>
      <c r="J2554" s="367"/>
      <c r="K2554" s="367"/>
      <c r="L2554" s="367"/>
      <c r="M2554" s="367"/>
      <c r="N2554" s="367"/>
      <c r="O2554" s="367"/>
      <c r="P2554" s="367"/>
      <c r="Q2554" s="367"/>
      <c r="R2554" s="367"/>
      <c r="S2554" s="367"/>
      <c r="T2554" s="367"/>
      <c r="U2554" s="367"/>
    </row>
    <row r="2555">
      <c r="A2555" s="367"/>
      <c r="B2555" s="367"/>
      <c r="C2555" s="367"/>
      <c r="D2555" s="367"/>
      <c r="E2555" s="368"/>
      <c r="F2555" s="368"/>
      <c r="G2555" s="367"/>
      <c r="H2555" s="367"/>
      <c r="I2555" s="367"/>
      <c r="J2555" s="367"/>
      <c r="K2555" s="367"/>
      <c r="L2555" s="367"/>
      <c r="M2555" s="367"/>
      <c r="N2555" s="367"/>
      <c r="O2555" s="367"/>
      <c r="P2555" s="367"/>
      <c r="Q2555" s="367"/>
      <c r="R2555" s="367"/>
      <c r="S2555" s="367"/>
      <c r="T2555" s="367"/>
      <c r="U2555" s="367"/>
    </row>
    <row r="2556">
      <c r="A2556" s="367"/>
      <c r="B2556" s="367"/>
      <c r="C2556" s="367"/>
      <c r="D2556" s="367"/>
      <c r="E2556" s="368"/>
      <c r="F2556" s="368"/>
      <c r="G2556" s="367"/>
      <c r="H2556" s="367"/>
      <c r="I2556" s="367"/>
      <c r="J2556" s="367"/>
      <c r="K2556" s="367"/>
      <c r="L2556" s="367"/>
      <c r="M2556" s="367"/>
      <c r="N2556" s="367"/>
      <c r="O2556" s="367"/>
      <c r="P2556" s="367"/>
      <c r="Q2556" s="367"/>
      <c r="R2556" s="367"/>
      <c r="S2556" s="367"/>
      <c r="T2556" s="367"/>
      <c r="U2556" s="367"/>
    </row>
    <row r="2557">
      <c r="A2557" s="367"/>
      <c r="B2557" s="367"/>
      <c r="C2557" s="367"/>
      <c r="D2557" s="367"/>
      <c r="E2557" s="368"/>
      <c r="F2557" s="368"/>
      <c r="G2557" s="367"/>
      <c r="H2557" s="367"/>
      <c r="I2557" s="367"/>
      <c r="J2557" s="367"/>
      <c r="K2557" s="367"/>
      <c r="L2557" s="367"/>
      <c r="M2557" s="367"/>
      <c r="N2557" s="367"/>
      <c r="O2557" s="367"/>
      <c r="P2557" s="367"/>
      <c r="Q2557" s="367"/>
      <c r="R2557" s="367"/>
      <c r="S2557" s="367"/>
      <c r="T2557" s="367"/>
      <c r="U2557" s="367"/>
    </row>
    <row r="2558">
      <c r="A2558" s="367"/>
      <c r="B2558" s="367"/>
      <c r="C2558" s="367"/>
      <c r="D2558" s="367"/>
      <c r="E2558" s="368"/>
      <c r="F2558" s="368"/>
      <c r="G2558" s="367"/>
      <c r="H2558" s="367"/>
      <c r="I2558" s="367"/>
      <c r="J2558" s="367"/>
      <c r="K2558" s="367"/>
      <c r="L2558" s="367"/>
      <c r="M2558" s="367"/>
      <c r="N2558" s="367"/>
      <c r="O2558" s="367"/>
      <c r="P2558" s="367"/>
      <c r="Q2558" s="367"/>
      <c r="R2558" s="367"/>
      <c r="S2558" s="367"/>
      <c r="T2558" s="367"/>
      <c r="U2558" s="367"/>
    </row>
    <row r="2559">
      <c r="A2559" s="367"/>
      <c r="B2559" s="367"/>
      <c r="C2559" s="367"/>
      <c r="D2559" s="367"/>
      <c r="E2559" s="368"/>
      <c r="F2559" s="368"/>
      <c r="G2559" s="367"/>
      <c r="H2559" s="367"/>
      <c r="I2559" s="367"/>
      <c r="J2559" s="367"/>
      <c r="K2559" s="367"/>
      <c r="L2559" s="367"/>
      <c r="M2559" s="367"/>
      <c r="N2559" s="367"/>
      <c r="O2559" s="367"/>
      <c r="P2559" s="367"/>
      <c r="Q2559" s="367"/>
      <c r="R2559" s="367"/>
      <c r="S2559" s="367"/>
      <c r="T2559" s="367"/>
      <c r="U2559" s="367"/>
    </row>
    <row r="2560">
      <c r="A2560" s="367"/>
      <c r="B2560" s="367"/>
      <c r="C2560" s="367"/>
      <c r="D2560" s="367"/>
      <c r="E2560" s="368"/>
      <c r="F2560" s="368"/>
      <c r="G2560" s="367"/>
      <c r="H2560" s="367"/>
      <c r="I2560" s="367"/>
      <c r="J2560" s="367"/>
      <c r="K2560" s="367"/>
      <c r="L2560" s="367"/>
      <c r="M2560" s="367"/>
      <c r="N2560" s="367"/>
      <c r="O2560" s="367"/>
      <c r="P2560" s="367"/>
      <c r="Q2560" s="367"/>
      <c r="R2560" s="367"/>
      <c r="S2560" s="367"/>
      <c r="T2560" s="367"/>
      <c r="U2560" s="367"/>
    </row>
    <row r="2561">
      <c r="A2561" s="367"/>
      <c r="B2561" s="367"/>
      <c r="C2561" s="367"/>
      <c r="D2561" s="367"/>
      <c r="E2561" s="368"/>
      <c r="F2561" s="368"/>
      <c r="G2561" s="367"/>
      <c r="H2561" s="367"/>
      <c r="I2561" s="367"/>
      <c r="J2561" s="367"/>
      <c r="K2561" s="367"/>
      <c r="L2561" s="367"/>
      <c r="M2561" s="367"/>
      <c r="N2561" s="367"/>
      <c r="O2561" s="367"/>
      <c r="P2561" s="367"/>
      <c r="Q2561" s="367"/>
      <c r="R2561" s="367"/>
      <c r="S2561" s="367"/>
      <c r="T2561" s="367"/>
      <c r="U2561" s="367"/>
    </row>
    <row r="2562">
      <c r="A2562" s="367"/>
      <c r="B2562" s="367"/>
      <c r="C2562" s="367"/>
      <c r="D2562" s="367"/>
      <c r="E2562" s="368"/>
      <c r="F2562" s="368"/>
      <c r="G2562" s="367"/>
      <c r="H2562" s="367"/>
      <c r="I2562" s="367"/>
      <c r="J2562" s="367"/>
      <c r="K2562" s="367"/>
      <c r="L2562" s="367"/>
      <c r="M2562" s="367"/>
      <c r="N2562" s="367"/>
      <c r="O2562" s="367"/>
      <c r="P2562" s="367"/>
      <c r="Q2562" s="367"/>
      <c r="R2562" s="367"/>
      <c r="S2562" s="367"/>
      <c r="T2562" s="367"/>
      <c r="U2562" s="367"/>
    </row>
    <row r="2563">
      <c r="A2563" s="367"/>
      <c r="B2563" s="367"/>
      <c r="C2563" s="367"/>
      <c r="D2563" s="367"/>
      <c r="E2563" s="368"/>
      <c r="F2563" s="368"/>
      <c r="G2563" s="367"/>
      <c r="H2563" s="367"/>
      <c r="I2563" s="367"/>
      <c r="J2563" s="367"/>
      <c r="K2563" s="367"/>
      <c r="L2563" s="367"/>
      <c r="M2563" s="367"/>
      <c r="N2563" s="367"/>
      <c r="O2563" s="367"/>
      <c r="P2563" s="367"/>
      <c r="Q2563" s="367"/>
      <c r="R2563" s="367"/>
      <c r="S2563" s="367"/>
      <c r="T2563" s="367"/>
      <c r="U2563" s="367"/>
    </row>
    <row r="2564">
      <c r="A2564" s="367"/>
      <c r="B2564" s="367"/>
      <c r="C2564" s="367"/>
      <c r="D2564" s="367"/>
      <c r="E2564" s="368"/>
      <c r="F2564" s="368"/>
      <c r="G2564" s="367"/>
      <c r="H2564" s="367"/>
      <c r="I2564" s="367"/>
      <c r="J2564" s="367"/>
      <c r="K2564" s="367"/>
      <c r="L2564" s="367"/>
      <c r="M2564" s="367"/>
      <c r="N2564" s="367"/>
      <c r="O2564" s="367"/>
      <c r="P2564" s="367"/>
      <c r="Q2564" s="367"/>
      <c r="R2564" s="367"/>
      <c r="S2564" s="367"/>
      <c r="T2564" s="367"/>
      <c r="U2564" s="367"/>
    </row>
    <row r="2565">
      <c r="A2565" s="367"/>
      <c r="B2565" s="367"/>
      <c r="C2565" s="367"/>
      <c r="D2565" s="367"/>
      <c r="E2565" s="368"/>
      <c r="F2565" s="368"/>
      <c r="G2565" s="367"/>
      <c r="H2565" s="367"/>
      <c r="I2565" s="367"/>
      <c r="J2565" s="367"/>
      <c r="K2565" s="367"/>
      <c r="L2565" s="367"/>
      <c r="M2565" s="367"/>
      <c r="N2565" s="367"/>
      <c r="O2565" s="367"/>
      <c r="P2565" s="367"/>
      <c r="Q2565" s="367"/>
      <c r="R2565" s="367"/>
      <c r="S2565" s="367"/>
      <c r="T2565" s="367"/>
      <c r="U2565" s="367"/>
    </row>
    <row r="2566">
      <c r="A2566" s="367"/>
      <c r="B2566" s="367"/>
      <c r="C2566" s="367"/>
      <c r="D2566" s="367"/>
      <c r="E2566" s="368"/>
      <c r="F2566" s="368"/>
      <c r="G2566" s="367"/>
      <c r="H2566" s="367"/>
      <c r="I2566" s="367"/>
      <c r="J2566" s="367"/>
      <c r="K2566" s="367"/>
      <c r="L2566" s="367"/>
      <c r="M2566" s="367"/>
      <c r="N2566" s="367"/>
      <c r="O2566" s="367"/>
      <c r="P2566" s="367"/>
      <c r="Q2566" s="367"/>
      <c r="R2566" s="367"/>
      <c r="S2566" s="367"/>
      <c r="T2566" s="367"/>
      <c r="U2566" s="367"/>
    </row>
    <row r="2567">
      <c r="A2567" s="367"/>
      <c r="B2567" s="367"/>
      <c r="C2567" s="367"/>
      <c r="D2567" s="367"/>
      <c r="E2567" s="368"/>
      <c r="F2567" s="368"/>
      <c r="G2567" s="367"/>
      <c r="H2567" s="367"/>
      <c r="I2567" s="367"/>
      <c r="J2567" s="367"/>
      <c r="K2567" s="367"/>
      <c r="L2567" s="367"/>
      <c r="M2567" s="367"/>
      <c r="N2567" s="367"/>
      <c r="O2567" s="367"/>
      <c r="P2567" s="367"/>
      <c r="Q2567" s="367"/>
      <c r="R2567" s="367"/>
      <c r="S2567" s="367"/>
      <c r="T2567" s="367"/>
      <c r="U2567" s="367"/>
    </row>
    <row r="2568">
      <c r="A2568" s="367"/>
      <c r="B2568" s="367"/>
      <c r="C2568" s="367"/>
      <c r="D2568" s="367"/>
      <c r="E2568" s="368"/>
      <c r="F2568" s="368"/>
      <c r="G2568" s="367"/>
      <c r="H2568" s="367"/>
      <c r="I2568" s="367"/>
      <c r="J2568" s="367"/>
      <c r="K2568" s="367"/>
      <c r="L2568" s="367"/>
      <c r="M2568" s="367"/>
      <c r="N2568" s="367"/>
      <c r="O2568" s="367"/>
      <c r="P2568" s="367"/>
      <c r="Q2568" s="367"/>
      <c r="R2568" s="367"/>
      <c r="S2568" s="367"/>
      <c r="T2568" s="367"/>
      <c r="U2568" s="367"/>
    </row>
    <row r="2569">
      <c r="A2569" s="367"/>
      <c r="B2569" s="367"/>
      <c r="C2569" s="367"/>
      <c r="D2569" s="367"/>
      <c r="E2569" s="368"/>
      <c r="F2569" s="368"/>
      <c r="G2569" s="367"/>
      <c r="H2569" s="367"/>
      <c r="I2569" s="367"/>
      <c r="J2569" s="367"/>
      <c r="K2569" s="367"/>
      <c r="L2569" s="367"/>
      <c r="M2569" s="367"/>
      <c r="N2569" s="367"/>
      <c r="O2569" s="367"/>
      <c r="P2569" s="367"/>
      <c r="Q2569" s="367"/>
      <c r="R2569" s="367"/>
      <c r="S2569" s="367"/>
      <c r="T2569" s="367"/>
      <c r="U2569" s="367"/>
    </row>
    <row r="2570">
      <c r="A2570" s="367"/>
      <c r="B2570" s="367"/>
      <c r="C2570" s="367"/>
      <c r="D2570" s="367"/>
      <c r="E2570" s="368"/>
      <c r="F2570" s="368"/>
      <c r="G2570" s="367"/>
      <c r="H2570" s="367"/>
      <c r="I2570" s="367"/>
      <c r="J2570" s="367"/>
      <c r="K2570" s="367"/>
      <c r="L2570" s="367"/>
      <c r="M2570" s="367"/>
      <c r="N2570" s="367"/>
      <c r="O2570" s="367"/>
      <c r="P2570" s="367"/>
      <c r="Q2570" s="367"/>
      <c r="R2570" s="367"/>
      <c r="S2570" s="367"/>
      <c r="T2570" s="367"/>
      <c r="U2570" s="367"/>
    </row>
    <row r="2571">
      <c r="A2571" s="367"/>
      <c r="B2571" s="367"/>
      <c r="C2571" s="367"/>
      <c r="D2571" s="367"/>
      <c r="E2571" s="368"/>
      <c r="F2571" s="368"/>
      <c r="G2571" s="367"/>
      <c r="H2571" s="367"/>
      <c r="I2571" s="367"/>
      <c r="J2571" s="367"/>
      <c r="K2571" s="367"/>
      <c r="L2571" s="367"/>
      <c r="M2571" s="367"/>
      <c r="N2571" s="367"/>
      <c r="O2571" s="367"/>
      <c r="P2571" s="367"/>
      <c r="Q2571" s="367"/>
      <c r="R2571" s="367"/>
      <c r="S2571" s="367"/>
      <c r="T2571" s="367"/>
      <c r="U2571" s="367"/>
    </row>
    <row r="2572">
      <c r="A2572" s="367"/>
      <c r="B2572" s="367"/>
      <c r="C2572" s="367"/>
      <c r="D2572" s="367"/>
      <c r="E2572" s="368"/>
      <c r="F2572" s="368"/>
      <c r="G2572" s="367"/>
      <c r="H2572" s="367"/>
      <c r="I2572" s="367"/>
      <c r="J2572" s="367"/>
      <c r="K2572" s="367"/>
      <c r="L2572" s="367"/>
      <c r="M2572" s="367"/>
      <c r="N2572" s="367"/>
      <c r="O2572" s="367"/>
      <c r="P2572" s="367"/>
      <c r="Q2572" s="367"/>
      <c r="R2572" s="367"/>
      <c r="S2572" s="367"/>
      <c r="T2572" s="367"/>
      <c r="U2572" s="367"/>
    </row>
    <row r="2573">
      <c r="A2573" s="367"/>
      <c r="B2573" s="367"/>
      <c r="C2573" s="367"/>
      <c r="D2573" s="367"/>
      <c r="E2573" s="368"/>
      <c r="F2573" s="368"/>
      <c r="G2573" s="367"/>
      <c r="H2573" s="367"/>
      <c r="I2573" s="367"/>
      <c r="J2573" s="367"/>
      <c r="K2573" s="367"/>
      <c r="L2573" s="367"/>
      <c r="M2573" s="367"/>
      <c r="N2573" s="367"/>
      <c r="O2573" s="367"/>
      <c r="P2573" s="367"/>
      <c r="Q2573" s="367"/>
      <c r="R2573" s="367"/>
      <c r="S2573" s="367"/>
      <c r="T2573" s="367"/>
      <c r="U2573" s="367"/>
    </row>
    <row r="2574">
      <c r="A2574" s="367"/>
      <c r="B2574" s="367"/>
      <c r="C2574" s="367"/>
      <c r="D2574" s="367"/>
      <c r="E2574" s="368"/>
      <c r="F2574" s="368"/>
      <c r="G2574" s="367"/>
      <c r="H2574" s="367"/>
      <c r="I2574" s="367"/>
      <c r="J2574" s="367"/>
      <c r="K2574" s="367"/>
      <c r="L2574" s="367"/>
      <c r="M2574" s="367"/>
      <c r="N2574" s="367"/>
      <c r="O2574" s="367"/>
      <c r="P2574" s="367"/>
      <c r="Q2574" s="367"/>
      <c r="R2574" s="367"/>
      <c r="S2574" s="367"/>
      <c r="T2574" s="367"/>
      <c r="U2574" s="367"/>
    </row>
    <row r="2575">
      <c r="A2575" s="367"/>
      <c r="B2575" s="367"/>
      <c r="C2575" s="367"/>
      <c r="D2575" s="367"/>
      <c r="E2575" s="368"/>
      <c r="F2575" s="368"/>
      <c r="G2575" s="367"/>
      <c r="H2575" s="367"/>
      <c r="I2575" s="367"/>
      <c r="J2575" s="367"/>
      <c r="K2575" s="367"/>
      <c r="L2575" s="367"/>
      <c r="M2575" s="367"/>
      <c r="N2575" s="367"/>
      <c r="O2575" s="367"/>
      <c r="P2575" s="367"/>
      <c r="Q2575" s="367"/>
      <c r="R2575" s="367"/>
      <c r="S2575" s="367"/>
      <c r="T2575" s="367"/>
      <c r="U2575" s="367"/>
    </row>
    <row r="2576">
      <c r="A2576" s="367"/>
      <c r="B2576" s="367"/>
      <c r="C2576" s="367"/>
      <c r="D2576" s="367"/>
      <c r="E2576" s="368"/>
      <c r="F2576" s="368"/>
      <c r="G2576" s="367"/>
      <c r="H2576" s="367"/>
      <c r="I2576" s="367"/>
      <c r="J2576" s="367"/>
      <c r="K2576" s="367"/>
      <c r="L2576" s="367"/>
      <c r="M2576" s="367"/>
      <c r="N2576" s="367"/>
      <c r="O2576" s="367"/>
      <c r="P2576" s="367"/>
      <c r="Q2576" s="367"/>
      <c r="R2576" s="367"/>
      <c r="S2576" s="367"/>
      <c r="T2576" s="367"/>
      <c r="U2576" s="367"/>
    </row>
    <row r="2577">
      <c r="A2577" s="367"/>
      <c r="B2577" s="367"/>
      <c r="C2577" s="367"/>
      <c r="D2577" s="367"/>
      <c r="E2577" s="368"/>
      <c r="F2577" s="368"/>
      <c r="G2577" s="367"/>
      <c r="H2577" s="367"/>
      <c r="I2577" s="367"/>
      <c r="J2577" s="367"/>
      <c r="K2577" s="367"/>
      <c r="L2577" s="367"/>
      <c r="M2577" s="367"/>
      <c r="N2577" s="367"/>
      <c r="O2577" s="367"/>
      <c r="P2577" s="367"/>
      <c r="Q2577" s="367"/>
      <c r="R2577" s="367"/>
      <c r="S2577" s="367"/>
      <c r="T2577" s="367"/>
      <c r="U2577" s="367"/>
    </row>
    <row r="2578">
      <c r="A2578" s="367"/>
      <c r="B2578" s="367"/>
      <c r="C2578" s="367"/>
      <c r="D2578" s="367"/>
      <c r="E2578" s="368"/>
      <c r="F2578" s="368"/>
      <c r="G2578" s="367"/>
      <c r="H2578" s="367"/>
      <c r="I2578" s="367"/>
      <c r="J2578" s="367"/>
      <c r="K2578" s="367"/>
      <c r="L2578" s="367"/>
      <c r="M2578" s="367"/>
      <c r="N2578" s="367"/>
      <c r="O2578" s="367"/>
      <c r="P2578" s="367"/>
      <c r="Q2578" s="367"/>
      <c r="R2578" s="367"/>
      <c r="S2578" s="367"/>
      <c r="T2578" s="367"/>
      <c r="U2578" s="367"/>
    </row>
    <row r="2579">
      <c r="A2579" s="367"/>
      <c r="B2579" s="367"/>
      <c r="C2579" s="367"/>
      <c r="D2579" s="367"/>
      <c r="E2579" s="368"/>
      <c r="F2579" s="368"/>
      <c r="G2579" s="367"/>
      <c r="H2579" s="367"/>
      <c r="I2579" s="367"/>
      <c r="J2579" s="367"/>
      <c r="K2579" s="367"/>
      <c r="L2579" s="367"/>
      <c r="M2579" s="367"/>
      <c r="N2579" s="367"/>
      <c r="O2579" s="367"/>
      <c r="P2579" s="367"/>
      <c r="Q2579" s="367"/>
      <c r="R2579" s="367"/>
      <c r="S2579" s="367"/>
      <c r="T2579" s="367"/>
      <c r="U2579" s="367"/>
    </row>
    <row r="2580">
      <c r="A2580" s="367"/>
      <c r="B2580" s="367"/>
      <c r="C2580" s="367"/>
      <c r="D2580" s="367"/>
      <c r="E2580" s="368"/>
      <c r="F2580" s="368"/>
      <c r="G2580" s="367"/>
      <c r="H2580" s="367"/>
      <c r="I2580" s="367"/>
      <c r="J2580" s="367"/>
      <c r="K2580" s="367"/>
      <c r="L2580" s="367"/>
      <c r="M2580" s="367"/>
      <c r="N2580" s="367"/>
      <c r="O2580" s="367"/>
      <c r="P2580" s="367"/>
      <c r="Q2580" s="367"/>
      <c r="R2580" s="367"/>
      <c r="S2580" s="367"/>
      <c r="T2580" s="367"/>
      <c r="U2580" s="367"/>
    </row>
    <row r="2581">
      <c r="A2581" s="367"/>
      <c r="B2581" s="367"/>
      <c r="C2581" s="367"/>
      <c r="D2581" s="367"/>
      <c r="E2581" s="368"/>
      <c r="F2581" s="368"/>
      <c r="G2581" s="367"/>
      <c r="H2581" s="367"/>
      <c r="I2581" s="367"/>
      <c r="J2581" s="367"/>
      <c r="K2581" s="367"/>
      <c r="L2581" s="367"/>
      <c r="M2581" s="367"/>
      <c r="N2581" s="367"/>
      <c r="O2581" s="367"/>
      <c r="P2581" s="367"/>
      <c r="Q2581" s="367"/>
      <c r="R2581" s="367"/>
      <c r="S2581" s="367"/>
      <c r="T2581" s="367"/>
      <c r="U2581" s="367"/>
    </row>
    <row r="2582">
      <c r="A2582" s="367"/>
      <c r="B2582" s="367"/>
      <c r="C2582" s="367"/>
      <c r="D2582" s="367"/>
      <c r="E2582" s="368"/>
      <c r="F2582" s="368"/>
      <c r="G2582" s="367"/>
      <c r="H2582" s="367"/>
      <c r="I2582" s="367"/>
      <c r="J2582" s="367"/>
      <c r="K2582" s="367"/>
      <c r="L2582" s="367"/>
      <c r="M2582" s="367"/>
      <c r="N2582" s="367"/>
      <c r="O2582" s="367"/>
      <c r="P2582" s="367"/>
      <c r="Q2582" s="367"/>
      <c r="R2582" s="367"/>
      <c r="S2582" s="367"/>
      <c r="T2582" s="367"/>
      <c r="U2582" s="367"/>
    </row>
    <row r="2583">
      <c r="A2583" s="367"/>
      <c r="B2583" s="367"/>
      <c r="C2583" s="367"/>
      <c r="D2583" s="367"/>
      <c r="E2583" s="368"/>
      <c r="F2583" s="368"/>
      <c r="G2583" s="367"/>
      <c r="H2583" s="367"/>
      <c r="I2583" s="367"/>
      <c r="J2583" s="367"/>
      <c r="K2583" s="367"/>
      <c r="L2583" s="367"/>
      <c r="M2583" s="367"/>
      <c r="N2583" s="367"/>
      <c r="O2583" s="367"/>
      <c r="P2583" s="367"/>
      <c r="Q2583" s="367"/>
      <c r="R2583" s="367"/>
      <c r="S2583" s="367"/>
      <c r="T2583" s="367"/>
      <c r="U2583" s="367"/>
    </row>
    <row r="2584">
      <c r="A2584" s="367"/>
      <c r="B2584" s="367"/>
      <c r="C2584" s="367"/>
      <c r="D2584" s="367"/>
      <c r="E2584" s="368"/>
      <c r="F2584" s="368"/>
      <c r="G2584" s="367"/>
      <c r="H2584" s="367"/>
      <c r="I2584" s="367"/>
      <c r="J2584" s="367"/>
      <c r="K2584" s="367"/>
      <c r="L2584" s="367"/>
      <c r="M2584" s="367"/>
      <c r="N2584" s="367"/>
      <c r="O2584" s="367"/>
      <c r="P2584" s="367"/>
      <c r="Q2584" s="367"/>
      <c r="R2584" s="367"/>
      <c r="S2584" s="367"/>
      <c r="T2584" s="367"/>
      <c r="U2584" s="367"/>
    </row>
    <row r="2585">
      <c r="A2585" s="367"/>
      <c r="B2585" s="367"/>
      <c r="C2585" s="367"/>
      <c r="D2585" s="367"/>
      <c r="E2585" s="368"/>
      <c r="F2585" s="368"/>
      <c r="G2585" s="367"/>
      <c r="H2585" s="367"/>
      <c r="I2585" s="367"/>
      <c r="J2585" s="367"/>
      <c r="K2585" s="367"/>
      <c r="L2585" s="367"/>
      <c r="M2585" s="367"/>
      <c r="N2585" s="367"/>
      <c r="O2585" s="367"/>
      <c r="P2585" s="367"/>
      <c r="Q2585" s="367"/>
      <c r="R2585" s="367"/>
      <c r="S2585" s="367"/>
      <c r="T2585" s="367"/>
      <c r="U2585" s="367"/>
    </row>
    <row r="2586">
      <c r="A2586" s="367"/>
      <c r="B2586" s="367"/>
      <c r="C2586" s="367"/>
      <c r="D2586" s="367"/>
      <c r="E2586" s="368"/>
      <c r="F2586" s="368"/>
      <c r="G2586" s="367"/>
      <c r="H2586" s="367"/>
      <c r="I2586" s="367"/>
      <c r="J2586" s="367"/>
      <c r="K2586" s="367"/>
      <c r="L2586" s="367"/>
      <c r="M2586" s="367"/>
      <c r="N2586" s="367"/>
      <c r="O2586" s="367"/>
      <c r="P2586" s="367"/>
      <c r="Q2586" s="367"/>
      <c r="R2586" s="367"/>
      <c r="S2586" s="367"/>
      <c r="T2586" s="367"/>
      <c r="U2586" s="367"/>
    </row>
    <row r="2587">
      <c r="A2587" s="367"/>
      <c r="B2587" s="367"/>
      <c r="C2587" s="367"/>
      <c r="D2587" s="367"/>
      <c r="E2587" s="368"/>
      <c r="F2587" s="368"/>
      <c r="G2587" s="367"/>
      <c r="H2587" s="367"/>
      <c r="I2587" s="367"/>
      <c r="J2587" s="367"/>
      <c r="K2587" s="367"/>
      <c r="L2587" s="367"/>
      <c r="M2587" s="367"/>
      <c r="N2587" s="367"/>
      <c r="O2587" s="367"/>
      <c r="P2587" s="367"/>
      <c r="Q2587" s="367"/>
      <c r="R2587" s="367"/>
      <c r="S2587" s="367"/>
      <c r="T2587" s="367"/>
      <c r="U2587" s="367"/>
    </row>
    <row r="2588">
      <c r="A2588" s="367"/>
      <c r="B2588" s="367"/>
      <c r="C2588" s="367"/>
      <c r="D2588" s="367"/>
      <c r="E2588" s="368"/>
      <c r="F2588" s="368"/>
      <c r="G2588" s="367"/>
      <c r="H2588" s="367"/>
      <c r="I2588" s="367"/>
      <c r="J2588" s="367"/>
      <c r="K2588" s="367"/>
      <c r="L2588" s="367"/>
      <c r="M2588" s="367"/>
      <c r="N2588" s="367"/>
      <c r="O2588" s="367"/>
      <c r="P2588" s="367"/>
      <c r="Q2588" s="367"/>
      <c r="R2588" s="367"/>
      <c r="S2588" s="367"/>
      <c r="T2588" s="367"/>
      <c r="U2588" s="367"/>
    </row>
    <row r="2589">
      <c r="A2589" s="367"/>
      <c r="B2589" s="367"/>
      <c r="C2589" s="367"/>
      <c r="D2589" s="367"/>
      <c r="E2589" s="368"/>
      <c r="F2589" s="368"/>
      <c r="G2589" s="367"/>
      <c r="H2589" s="367"/>
      <c r="I2589" s="367"/>
      <c r="J2589" s="367"/>
      <c r="K2589" s="367"/>
      <c r="L2589" s="367"/>
      <c r="M2589" s="367"/>
      <c r="N2589" s="367"/>
      <c r="O2589" s="367"/>
      <c r="P2589" s="367"/>
      <c r="Q2589" s="367"/>
      <c r="R2589" s="367"/>
      <c r="S2589" s="367"/>
      <c r="T2589" s="367"/>
      <c r="U2589" s="367"/>
    </row>
    <row r="2590">
      <c r="A2590" s="367"/>
      <c r="B2590" s="367"/>
      <c r="C2590" s="367"/>
      <c r="D2590" s="367"/>
      <c r="E2590" s="368"/>
      <c r="F2590" s="368"/>
      <c r="G2590" s="367"/>
      <c r="H2590" s="367"/>
      <c r="I2590" s="367"/>
      <c r="J2590" s="367"/>
      <c r="K2590" s="367"/>
      <c r="L2590" s="367"/>
      <c r="M2590" s="367"/>
      <c r="N2590" s="367"/>
      <c r="O2590" s="367"/>
      <c r="P2590" s="367"/>
      <c r="Q2590" s="367"/>
      <c r="R2590" s="367"/>
      <c r="S2590" s="367"/>
      <c r="T2590" s="367"/>
      <c r="U2590" s="367"/>
    </row>
    <row r="2591">
      <c r="A2591" s="367"/>
      <c r="B2591" s="367"/>
      <c r="C2591" s="367"/>
      <c r="D2591" s="367"/>
      <c r="E2591" s="368"/>
      <c r="F2591" s="368"/>
      <c r="G2591" s="367"/>
      <c r="H2591" s="367"/>
      <c r="I2591" s="367"/>
      <c r="J2591" s="367"/>
      <c r="K2591" s="367"/>
      <c r="L2591" s="367"/>
      <c r="M2591" s="367"/>
      <c r="N2591" s="367"/>
      <c r="O2591" s="367"/>
      <c r="P2591" s="367"/>
      <c r="Q2591" s="367"/>
      <c r="R2591" s="367"/>
      <c r="S2591" s="367"/>
      <c r="T2591" s="367"/>
      <c r="U2591" s="367"/>
    </row>
    <row r="2592">
      <c r="A2592" s="367"/>
      <c r="B2592" s="367"/>
      <c r="C2592" s="367"/>
      <c r="D2592" s="367"/>
      <c r="E2592" s="368"/>
      <c r="F2592" s="368"/>
      <c r="G2592" s="367"/>
      <c r="H2592" s="367"/>
      <c r="I2592" s="367"/>
      <c r="J2592" s="367"/>
      <c r="K2592" s="367"/>
      <c r="L2592" s="367"/>
      <c r="M2592" s="367"/>
      <c r="N2592" s="367"/>
      <c r="O2592" s="367"/>
      <c r="P2592" s="367"/>
      <c r="Q2592" s="367"/>
      <c r="R2592" s="367"/>
      <c r="S2592" s="367"/>
      <c r="T2592" s="367"/>
      <c r="U2592" s="367"/>
    </row>
    <row r="2593">
      <c r="A2593" s="367"/>
      <c r="B2593" s="367"/>
      <c r="C2593" s="367"/>
      <c r="D2593" s="367"/>
      <c r="E2593" s="368"/>
      <c r="F2593" s="368"/>
      <c r="G2593" s="367"/>
      <c r="H2593" s="367"/>
      <c r="I2593" s="367"/>
      <c r="J2593" s="367"/>
      <c r="K2593" s="367"/>
      <c r="L2593" s="367"/>
      <c r="M2593" s="367"/>
      <c r="N2593" s="367"/>
      <c r="O2593" s="367"/>
      <c r="P2593" s="367"/>
      <c r="Q2593" s="367"/>
      <c r="R2593" s="367"/>
      <c r="S2593" s="367"/>
      <c r="T2593" s="367"/>
      <c r="U2593" s="367"/>
    </row>
    <row r="2594">
      <c r="A2594" s="367"/>
      <c r="B2594" s="367"/>
      <c r="C2594" s="367"/>
      <c r="D2594" s="367"/>
      <c r="E2594" s="368"/>
      <c r="F2594" s="368"/>
      <c r="G2594" s="367"/>
      <c r="H2594" s="367"/>
      <c r="I2594" s="367"/>
      <c r="J2594" s="367"/>
      <c r="K2594" s="367"/>
      <c r="L2594" s="367"/>
      <c r="M2594" s="367"/>
      <c r="N2594" s="367"/>
      <c r="O2594" s="367"/>
      <c r="P2594" s="367"/>
      <c r="Q2594" s="367"/>
      <c r="R2594" s="367"/>
      <c r="S2594" s="367"/>
      <c r="T2594" s="367"/>
      <c r="U2594" s="367"/>
    </row>
    <row r="2595">
      <c r="A2595" s="367"/>
      <c r="B2595" s="367"/>
      <c r="C2595" s="367"/>
      <c r="D2595" s="367"/>
      <c r="E2595" s="368"/>
      <c r="F2595" s="368"/>
      <c r="G2595" s="367"/>
      <c r="H2595" s="367"/>
      <c r="I2595" s="367"/>
      <c r="J2595" s="367"/>
      <c r="K2595" s="367"/>
      <c r="L2595" s="367"/>
      <c r="M2595" s="367"/>
      <c r="N2595" s="367"/>
      <c r="O2595" s="367"/>
      <c r="P2595" s="367"/>
      <c r="Q2595" s="367"/>
      <c r="R2595" s="367"/>
      <c r="S2595" s="367"/>
      <c r="T2595" s="367"/>
      <c r="U2595" s="367"/>
    </row>
    <row r="2596">
      <c r="A2596" s="367"/>
      <c r="B2596" s="367"/>
      <c r="C2596" s="367"/>
      <c r="D2596" s="367"/>
      <c r="E2596" s="368"/>
      <c r="F2596" s="368"/>
      <c r="G2596" s="367"/>
      <c r="H2596" s="367"/>
      <c r="I2596" s="367"/>
      <c r="J2596" s="367"/>
      <c r="K2596" s="367"/>
      <c r="L2596" s="367"/>
      <c r="M2596" s="367"/>
      <c r="N2596" s="367"/>
      <c r="O2596" s="367"/>
      <c r="P2596" s="367"/>
      <c r="Q2596" s="367"/>
      <c r="R2596" s="367"/>
      <c r="S2596" s="367"/>
      <c r="T2596" s="367"/>
      <c r="U2596" s="367"/>
    </row>
    <row r="2597">
      <c r="A2597" s="367"/>
      <c r="B2597" s="367"/>
      <c r="C2597" s="367"/>
      <c r="D2597" s="367"/>
      <c r="E2597" s="368"/>
      <c r="F2597" s="368"/>
      <c r="G2597" s="367"/>
      <c r="H2597" s="367"/>
      <c r="I2597" s="367"/>
      <c r="J2597" s="367"/>
      <c r="K2597" s="367"/>
      <c r="L2597" s="367"/>
      <c r="M2597" s="367"/>
      <c r="N2597" s="367"/>
      <c r="O2597" s="367"/>
      <c r="P2597" s="367"/>
      <c r="Q2597" s="367"/>
      <c r="R2597" s="367"/>
      <c r="S2597" s="367"/>
      <c r="T2597" s="367"/>
      <c r="U2597" s="367"/>
    </row>
    <row r="2598">
      <c r="A2598" s="367"/>
      <c r="B2598" s="367"/>
      <c r="C2598" s="367"/>
      <c r="D2598" s="367"/>
      <c r="E2598" s="368"/>
      <c r="F2598" s="368"/>
      <c r="G2598" s="367"/>
      <c r="H2598" s="367"/>
      <c r="I2598" s="367"/>
      <c r="J2598" s="367"/>
      <c r="K2598" s="367"/>
      <c r="L2598" s="367"/>
      <c r="M2598" s="367"/>
      <c r="N2598" s="367"/>
      <c r="O2598" s="367"/>
      <c r="P2598" s="367"/>
      <c r="Q2598" s="367"/>
      <c r="R2598" s="367"/>
      <c r="S2598" s="367"/>
      <c r="T2598" s="367"/>
      <c r="U2598" s="367"/>
    </row>
    <row r="2599">
      <c r="A2599" s="367"/>
      <c r="B2599" s="367"/>
      <c r="C2599" s="367"/>
      <c r="D2599" s="367"/>
      <c r="E2599" s="368"/>
      <c r="F2599" s="368"/>
      <c r="G2599" s="367"/>
      <c r="H2599" s="367"/>
      <c r="I2599" s="367"/>
      <c r="J2599" s="367"/>
      <c r="K2599" s="367"/>
      <c r="L2599" s="367"/>
      <c r="M2599" s="367"/>
      <c r="N2599" s="367"/>
      <c r="O2599" s="367"/>
      <c r="P2599" s="367"/>
      <c r="Q2599" s="367"/>
      <c r="R2599" s="367"/>
      <c r="S2599" s="367"/>
      <c r="T2599" s="367"/>
      <c r="U2599" s="367"/>
    </row>
    <row r="2600">
      <c r="A2600" s="367"/>
      <c r="B2600" s="367"/>
      <c r="C2600" s="367"/>
      <c r="D2600" s="367"/>
      <c r="E2600" s="368"/>
      <c r="F2600" s="368"/>
      <c r="G2600" s="367"/>
      <c r="H2600" s="367"/>
      <c r="I2600" s="367"/>
      <c r="J2600" s="367"/>
      <c r="K2600" s="367"/>
      <c r="L2600" s="367"/>
      <c r="M2600" s="367"/>
      <c r="N2600" s="367"/>
      <c r="O2600" s="367"/>
      <c r="P2600" s="367"/>
      <c r="Q2600" s="367"/>
      <c r="R2600" s="367"/>
      <c r="S2600" s="367"/>
      <c r="T2600" s="367"/>
      <c r="U2600" s="367"/>
    </row>
    <row r="2601">
      <c r="A2601" s="367"/>
      <c r="B2601" s="367"/>
      <c r="C2601" s="367"/>
      <c r="D2601" s="367"/>
      <c r="E2601" s="368"/>
      <c r="F2601" s="368"/>
      <c r="G2601" s="367"/>
      <c r="H2601" s="367"/>
      <c r="I2601" s="367"/>
      <c r="J2601" s="367"/>
      <c r="K2601" s="367"/>
      <c r="L2601" s="367"/>
      <c r="M2601" s="367"/>
      <c r="N2601" s="367"/>
      <c r="O2601" s="367"/>
      <c r="P2601" s="367"/>
      <c r="Q2601" s="367"/>
      <c r="R2601" s="367"/>
      <c r="S2601" s="367"/>
      <c r="T2601" s="367"/>
      <c r="U2601" s="367"/>
    </row>
    <row r="2602">
      <c r="A2602" s="367"/>
      <c r="B2602" s="367"/>
      <c r="C2602" s="367"/>
      <c r="D2602" s="367"/>
      <c r="E2602" s="368"/>
      <c r="F2602" s="368"/>
      <c r="G2602" s="367"/>
      <c r="H2602" s="367"/>
      <c r="I2602" s="367"/>
      <c r="J2602" s="367"/>
      <c r="K2602" s="367"/>
      <c r="L2602" s="367"/>
      <c r="M2602" s="367"/>
      <c r="N2602" s="367"/>
      <c r="O2602" s="367"/>
      <c r="P2602" s="367"/>
      <c r="Q2602" s="367"/>
      <c r="R2602" s="367"/>
      <c r="S2602" s="367"/>
      <c r="T2602" s="367"/>
      <c r="U2602" s="367"/>
    </row>
    <row r="2603">
      <c r="A2603" s="367"/>
      <c r="B2603" s="367"/>
      <c r="C2603" s="367"/>
      <c r="D2603" s="367"/>
      <c r="E2603" s="368"/>
      <c r="F2603" s="368"/>
      <c r="G2603" s="367"/>
      <c r="H2603" s="367"/>
      <c r="I2603" s="367"/>
      <c r="J2603" s="367"/>
      <c r="K2603" s="367"/>
      <c r="L2603" s="367"/>
      <c r="M2603" s="367"/>
      <c r="N2603" s="367"/>
      <c r="O2603" s="367"/>
      <c r="P2603" s="367"/>
      <c r="Q2603" s="367"/>
      <c r="R2603" s="367"/>
      <c r="S2603" s="367"/>
      <c r="T2603" s="367"/>
      <c r="U2603" s="367"/>
    </row>
    <row r="2604">
      <c r="A2604" s="367"/>
      <c r="B2604" s="367"/>
      <c r="C2604" s="367"/>
      <c r="D2604" s="367"/>
      <c r="E2604" s="368"/>
      <c r="F2604" s="368"/>
      <c r="G2604" s="367"/>
      <c r="H2604" s="367"/>
      <c r="I2604" s="367"/>
      <c r="J2604" s="367"/>
      <c r="K2604" s="367"/>
      <c r="L2604" s="367"/>
      <c r="M2604" s="367"/>
      <c r="N2604" s="367"/>
      <c r="O2604" s="367"/>
      <c r="P2604" s="367"/>
      <c r="Q2604" s="367"/>
      <c r="R2604" s="367"/>
      <c r="S2604" s="367"/>
      <c r="T2604" s="367"/>
      <c r="U2604" s="367"/>
    </row>
    <row r="2605">
      <c r="A2605" s="367"/>
      <c r="B2605" s="367"/>
      <c r="C2605" s="367"/>
      <c r="D2605" s="367"/>
      <c r="E2605" s="368"/>
      <c r="F2605" s="368"/>
      <c r="G2605" s="367"/>
      <c r="H2605" s="367"/>
      <c r="I2605" s="367"/>
      <c r="J2605" s="367"/>
      <c r="K2605" s="367"/>
      <c r="L2605" s="367"/>
      <c r="M2605" s="367"/>
      <c r="N2605" s="367"/>
      <c r="O2605" s="367"/>
      <c r="P2605" s="367"/>
      <c r="Q2605" s="367"/>
      <c r="R2605" s="367"/>
      <c r="S2605" s="367"/>
      <c r="T2605" s="367"/>
      <c r="U2605" s="367"/>
    </row>
    <row r="2606">
      <c r="A2606" s="367"/>
      <c r="B2606" s="367"/>
      <c r="C2606" s="367"/>
      <c r="D2606" s="367"/>
      <c r="E2606" s="368"/>
      <c r="F2606" s="368"/>
      <c r="G2606" s="367"/>
      <c r="H2606" s="367"/>
      <c r="I2606" s="367"/>
      <c r="J2606" s="367"/>
      <c r="K2606" s="367"/>
      <c r="L2606" s="367"/>
      <c r="M2606" s="367"/>
      <c r="N2606" s="367"/>
      <c r="O2606" s="367"/>
      <c r="P2606" s="367"/>
      <c r="Q2606" s="367"/>
      <c r="R2606" s="367"/>
      <c r="S2606" s="367"/>
      <c r="T2606" s="367"/>
      <c r="U2606" s="367"/>
    </row>
    <row r="2607">
      <c r="A2607" s="367"/>
      <c r="B2607" s="367"/>
      <c r="C2607" s="367"/>
      <c r="D2607" s="367"/>
      <c r="E2607" s="368"/>
      <c r="F2607" s="368"/>
      <c r="G2607" s="367"/>
      <c r="H2607" s="367"/>
      <c r="I2607" s="367"/>
      <c r="J2607" s="367"/>
      <c r="K2607" s="367"/>
      <c r="L2607" s="367"/>
      <c r="M2607" s="367"/>
      <c r="N2607" s="367"/>
      <c r="O2607" s="367"/>
      <c r="P2607" s="367"/>
      <c r="Q2607" s="367"/>
      <c r="R2607" s="367"/>
      <c r="S2607" s="367"/>
      <c r="T2607" s="367"/>
      <c r="U2607" s="367"/>
    </row>
    <row r="2608">
      <c r="A2608" s="367"/>
      <c r="B2608" s="367"/>
      <c r="C2608" s="367"/>
      <c r="D2608" s="367"/>
      <c r="E2608" s="368"/>
      <c r="F2608" s="368"/>
      <c r="G2608" s="367"/>
      <c r="H2608" s="367"/>
      <c r="I2608" s="367"/>
      <c r="J2608" s="367"/>
      <c r="K2608" s="367"/>
      <c r="L2608" s="367"/>
      <c r="M2608" s="367"/>
      <c r="N2608" s="367"/>
      <c r="O2608" s="367"/>
      <c r="P2608" s="367"/>
      <c r="Q2608" s="367"/>
      <c r="R2608" s="367"/>
      <c r="S2608" s="367"/>
      <c r="T2608" s="367"/>
      <c r="U2608" s="367"/>
    </row>
    <row r="2609">
      <c r="A2609" s="367"/>
      <c r="B2609" s="367"/>
      <c r="C2609" s="367"/>
      <c r="D2609" s="367"/>
      <c r="E2609" s="368"/>
      <c r="F2609" s="368"/>
      <c r="G2609" s="367"/>
      <c r="H2609" s="367"/>
      <c r="I2609" s="367"/>
      <c r="J2609" s="367"/>
      <c r="K2609" s="367"/>
      <c r="L2609" s="367"/>
      <c r="M2609" s="367"/>
      <c r="N2609" s="367"/>
      <c r="O2609" s="367"/>
      <c r="P2609" s="367"/>
      <c r="Q2609" s="367"/>
      <c r="R2609" s="367"/>
      <c r="S2609" s="367"/>
      <c r="T2609" s="367"/>
      <c r="U2609" s="367"/>
    </row>
    <row r="2610">
      <c r="A2610" s="367"/>
      <c r="B2610" s="367"/>
      <c r="C2610" s="367"/>
      <c r="D2610" s="367"/>
      <c r="E2610" s="368"/>
      <c r="F2610" s="368"/>
      <c r="G2610" s="367"/>
      <c r="H2610" s="367"/>
      <c r="I2610" s="367"/>
      <c r="J2610" s="367"/>
      <c r="K2610" s="367"/>
      <c r="L2610" s="367"/>
      <c r="M2610" s="367"/>
      <c r="N2610" s="367"/>
      <c r="O2610" s="367"/>
      <c r="P2610" s="367"/>
      <c r="Q2610" s="367"/>
      <c r="R2610" s="367"/>
      <c r="S2610" s="367"/>
      <c r="T2610" s="367"/>
      <c r="U2610" s="367"/>
    </row>
    <row r="2611">
      <c r="A2611" s="367"/>
      <c r="B2611" s="367"/>
      <c r="C2611" s="367"/>
      <c r="D2611" s="367"/>
      <c r="E2611" s="368"/>
      <c r="F2611" s="368"/>
      <c r="G2611" s="367"/>
      <c r="H2611" s="367"/>
      <c r="I2611" s="367"/>
      <c r="J2611" s="367"/>
      <c r="K2611" s="367"/>
      <c r="L2611" s="367"/>
      <c r="M2611" s="367"/>
      <c r="N2611" s="367"/>
      <c r="O2611" s="367"/>
      <c r="P2611" s="367"/>
      <c r="Q2611" s="367"/>
      <c r="R2611" s="367"/>
      <c r="S2611" s="367"/>
      <c r="T2611" s="367"/>
      <c r="U2611" s="367"/>
    </row>
    <row r="2612">
      <c r="A2612" s="367"/>
      <c r="B2612" s="367"/>
      <c r="C2612" s="367"/>
      <c r="D2612" s="367"/>
      <c r="E2612" s="368"/>
      <c r="F2612" s="368"/>
      <c r="G2612" s="367"/>
      <c r="H2612" s="367"/>
      <c r="I2612" s="367"/>
      <c r="J2612" s="367"/>
      <c r="K2612" s="367"/>
      <c r="L2612" s="367"/>
      <c r="M2612" s="367"/>
      <c r="N2612" s="367"/>
      <c r="O2612" s="367"/>
      <c r="P2612" s="367"/>
      <c r="Q2612" s="367"/>
      <c r="R2612" s="367"/>
      <c r="S2612" s="367"/>
      <c r="T2612" s="367"/>
      <c r="U2612" s="367"/>
    </row>
    <row r="2613">
      <c r="A2613" s="367"/>
      <c r="B2613" s="367"/>
      <c r="C2613" s="367"/>
      <c r="D2613" s="367"/>
      <c r="E2613" s="368"/>
      <c r="F2613" s="368"/>
      <c r="G2613" s="367"/>
      <c r="H2613" s="367"/>
      <c r="I2613" s="367"/>
      <c r="J2613" s="367"/>
      <c r="K2613" s="367"/>
      <c r="L2613" s="367"/>
      <c r="M2613" s="367"/>
      <c r="N2613" s="367"/>
      <c r="O2613" s="367"/>
      <c r="P2613" s="367"/>
      <c r="Q2613" s="367"/>
      <c r="R2613" s="367"/>
      <c r="S2613" s="367"/>
      <c r="T2613" s="367"/>
      <c r="U2613" s="367"/>
    </row>
    <row r="2614">
      <c r="A2614" s="367"/>
      <c r="B2614" s="367"/>
      <c r="C2614" s="367"/>
      <c r="D2614" s="367"/>
      <c r="E2614" s="368"/>
      <c r="F2614" s="368"/>
      <c r="G2614" s="367"/>
      <c r="H2614" s="367"/>
      <c r="I2614" s="367"/>
      <c r="J2614" s="367"/>
      <c r="K2614" s="367"/>
      <c r="L2614" s="367"/>
      <c r="M2614" s="367"/>
      <c r="N2614" s="367"/>
      <c r="O2614" s="367"/>
      <c r="P2614" s="367"/>
      <c r="Q2614" s="367"/>
      <c r="R2614" s="367"/>
      <c r="S2614" s="367"/>
      <c r="T2614" s="367"/>
      <c r="U2614" s="367"/>
    </row>
    <row r="2615">
      <c r="A2615" s="367"/>
      <c r="B2615" s="367"/>
      <c r="C2615" s="367"/>
      <c r="D2615" s="367"/>
      <c r="E2615" s="368"/>
      <c r="F2615" s="368"/>
      <c r="G2615" s="367"/>
      <c r="H2615" s="367"/>
      <c r="I2615" s="367"/>
      <c r="J2615" s="367"/>
      <c r="K2615" s="367"/>
      <c r="L2615" s="367"/>
      <c r="M2615" s="367"/>
      <c r="N2615" s="367"/>
      <c r="O2615" s="367"/>
      <c r="P2615" s="367"/>
      <c r="Q2615" s="367"/>
      <c r="R2615" s="367"/>
      <c r="S2615" s="367"/>
      <c r="T2615" s="367"/>
      <c r="U2615" s="367"/>
    </row>
    <row r="2616">
      <c r="A2616" s="367"/>
      <c r="B2616" s="367"/>
      <c r="C2616" s="367"/>
      <c r="D2616" s="367"/>
      <c r="E2616" s="368"/>
      <c r="F2616" s="368"/>
      <c r="G2616" s="367"/>
      <c r="H2616" s="367"/>
      <c r="I2616" s="367"/>
      <c r="J2616" s="367"/>
      <c r="K2616" s="367"/>
      <c r="L2616" s="367"/>
      <c r="M2616" s="367"/>
      <c r="N2616" s="367"/>
      <c r="O2616" s="367"/>
      <c r="P2616" s="367"/>
      <c r="Q2616" s="367"/>
      <c r="R2616" s="367"/>
      <c r="S2616" s="367"/>
      <c r="T2616" s="367"/>
      <c r="U2616" s="367"/>
    </row>
    <row r="2617">
      <c r="A2617" s="367"/>
      <c r="B2617" s="367"/>
      <c r="C2617" s="367"/>
      <c r="D2617" s="367"/>
      <c r="E2617" s="368"/>
      <c r="F2617" s="368"/>
      <c r="G2617" s="367"/>
      <c r="H2617" s="367"/>
      <c r="I2617" s="367"/>
      <c r="J2617" s="367"/>
      <c r="K2617" s="367"/>
      <c r="L2617" s="367"/>
      <c r="M2617" s="367"/>
      <c r="N2617" s="367"/>
      <c r="O2617" s="367"/>
      <c r="P2617" s="367"/>
      <c r="Q2617" s="367"/>
      <c r="R2617" s="367"/>
      <c r="S2617" s="367"/>
      <c r="T2617" s="367"/>
      <c r="U2617" s="367"/>
    </row>
    <row r="2618">
      <c r="A2618" s="367"/>
      <c r="B2618" s="367"/>
      <c r="C2618" s="367"/>
      <c r="D2618" s="367"/>
      <c r="E2618" s="368"/>
      <c r="F2618" s="368"/>
      <c r="G2618" s="367"/>
      <c r="H2618" s="367"/>
      <c r="I2618" s="367"/>
      <c r="J2618" s="367"/>
      <c r="K2618" s="367"/>
      <c r="L2618" s="367"/>
      <c r="M2618" s="367"/>
      <c r="N2618" s="367"/>
      <c r="O2618" s="367"/>
      <c r="P2618" s="367"/>
      <c r="Q2618" s="367"/>
      <c r="R2618" s="367"/>
      <c r="S2618" s="367"/>
      <c r="T2618" s="367"/>
      <c r="U2618" s="367"/>
    </row>
    <row r="2619">
      <c r="A2619" s="367"/>
      <c r="B2619" s="367"/>
      <c r="C2619" s="367"/>
      <c r="D2619" s="367"/>
      <c r="E2619" s="368"/>
      <c r="F2619" s="368"/>
      <c r="G2619" s="367"/>
      <c r="H2619" s="367"/>
      <c r="I2619" s="367"/>
      <c r="J2619" s="367"/>
      <c r="K2619" s="367"/>
      <c r="L2619" s="367"/>
      <c r="M2619" s="367"/>
      <c r="N2619" s="367"/>
      <c r="O2619" s="367"/>
      <c r="P2619" s="367"/>
      <c r="Q2619" s="367"/>
      <c r="R2619" s="367"/>
      <c r="S2619" s="367"/>
      <c r="T2619" s="367"/>
      <c r="U2619" s="367"/>
    </row>
    <row r="2620">
      <c r="A2620" s="367"/>
      <c r="B2620" s="367"/>
      <c r="C2620" s="367"/>
      <c r="D2620" s="367"/>
      <c r="E2620" s="368"/>
      <c r="F2620" s="368"/>
      <c r="G2620" s="367"/>
      <c r="H2620" s="367"/>
      <c r="I2620" s="367"/>
      <c r="J2620" s="367"/>
      <c r="K2620" s="367"/>
      <c r="L2620" s="367"/>
      <c r="M2620" s="367"/>
      <c r="N2620" s="367"/>
      <c r="O2620" s="367"/>
      <c r="P2620" s="367"/>
      <c r="Q2620" s="367"/>
      <c r="R2620" s="367"/>
      <c r="S2620" s="367"/>
      <c r="T2620" s="367"/>
      <c r="U2620" s="367"/>
    </row>
    <row r="2621">
      <c r="A2621" s="367"/>
      <c r="B2621" s="367"/>
      <c r="C2621" s="367"/>
      <c r="D2621" s="367"/>
      <c r="E2621" s="368"/>
      <c r="F2621" s="368"/>
      <c r="G2621" s="367"/>
      <c r="H2621" s="367"/>
      <c r="I2621" s="367"/>
      <c r="J2621" s="367"/>
      <c r="K2621" s="367"/>
      <c r="L2621" s="367"/>
      <c r="M2621" s="367"/>
      <c r="N2621" s="367"/>
      <c r="O2621" s="367"/>
      <c r="P2621" s="367"/>
      <c r="Q2621" s="367"/>
      <c r="R2621" s="367"/>
      <c r="S2621" s="367"/>
      <c r="T2621" s="367"/>
      <c r="U2621" s="367"/>
    </row>
    <row r="2622">
      <c r="A2622" s="367"/>
      <c r="B2622" s="367"/>
      <c r="C2622" s="367"/>
      <c r="D2622" s="367"/>
      <c r="E2622" s="368"/>
      <c r="F2622" s="368"/>
      <c r="G2622" s="367"/>
      <c r="H2622" s="367"/>
      <c r="I2622" s="367"/>
      <c r="J2622" s="367"/>
      <c r="K2622" s="367"/>
      <c r="L2622" s="367"/>
      <c r="M2622" s="367"/>
      <c r="N2622" s="367"/>
      <c r="O2622" s="367"/>
      <c r="P2622" s="367"/>
      <c r="Q2622" s="367"/>
      <c r="R2622" s="367"/>
      <c r="S2622" s="367"/>
      <c r="T2622" s="367"/>
      <c r="U2622" s="367"/>
    </row>
    <row r="2623">
      <c r="A2623" s="367"/>
      <c r="B2623" s="367"/>
      <c r="C2623" s="367"/>
      <c r="D2623" s="367"/>
      <c r="E2623" s="368"/>
      <c r="F2623" s="368"/>
      <c r="G2623" s="367"/>
      <c r="H2623" s="367"/>
      <c r="I2623" s="367"/>
      <c r="J2623" s="367"/>
      <c r="K2623" s="367"/>
      <c r="L2623" s="367"/>
      <c r="M2623" s="367"/>
      <c r="N2623" s="367"/>
      <c r="O2623" s="367"/>
      <c r="P2623" s="367"/>
      <c r="Q2623" s="367"/>
      <c r="R2623" s="367"/>
      <c r="S2623" s="367"/>
      <c r="T2623" s="367"/>
      <c r="U2623" s="367"/>
    </row>
    <row r="2624">
      <c r="A2624" s="367"/>
      <c r="B2624" s="367"/>
      <c r="C2624" s="367"/>
      <c r="D2624" s="367"/>
      <c r="E2624" s="368"/>
      <c r="F2624" s="368"/>
      <c r="G2624" s="367"/>
      <c r="H2624" s="367"/>
      <c r="I2624" s="367"/>
      <c r="J2624" s="367"/>
      <c r="K2624" s="367"/>
      <c r="L2624" s="367"/>
      <c r="M2624" s="367"/>
      <c r="N2624" s="367"/>
      <c r="O2624" s="367"/>
      <c r="P2624" s="367"/>
      <c r="Q2624" s="367"/>
      <c r="R2624" s="367"/>
      <c r="S2624" s="367"/>
      <c r="T2624" s="367"/>
      <c r="U2624" s="367"/>
    </row>
    <row r="2625">
      <c r="A2625" s="367"/>
      <c r="B2625" s="367"/>
      <c r="C2625" s="367"/>
      <c r="D2625" s="367"/>
      <c r="E2625" s="368"/>
      <c r="F2625" s="368"/>
      <c r="G2625" s="367"/>
      <c r="H2625" s="367"/>
      <c r="I2625" s="367"/>
      <c r="J2625" s="367"/>
      <c r="K2625" s="367"/>
      <c r="L2625" s="367"/>
      <c r="M2625" s="367"/>
      <c r="N2625" s="367"/>
      <c r="O2625" s="367"/>
      <c r="P2625" s="367"/>
      <c r="Q2625" s="367"/>
      <c r="R2625" s="367"/>
      <c r="S2625" s="367"/>
      <c r="T2625" s="367"/>
      <c r="U2625" s="367"/>
    </row>
    <row r="2626">
      <c r="A2626" s="367"/>
      <c r="B2626" s="367"/>
      <c r="C2626" s="367"/>
      <c r="D2626" s="367"/>
      <c r="E2626" s="368"/>
      <c r="F2626" s="368"/>
      <c r="G2626" s="367"/>
      <c r="H2626" s="367"/>
      <c r="I2626" s="367"/>
      <c r="J2626" s="367"/>
      <c r="K2626" s="367"/>
      <c r="L2626" s="367"/>
      <c r="M2626" s="367"/>
      <c r="N2626" s="367"/>
      <c r="O2626" s="367"/>
      <c r="P2626" s="367"/>
      <c r="Q2626" s="367"/>
      <c r="R2626" s="367"/>
      <c r="S2626" s="367"/>
      <c r="T2626" s="367"/>
      <c r="U2626" s="367"/>
    </row>
    <row r="2627">
      <c r="A2627" s="367"/>
      <c r="B2627" s="367"/>
      <c r="C2627" s="367"/>
      <c r="D2627" s="367"/>
      <c r="E2627" s="368"/>
      <c r="F2627" s="368"/>
      <c r="G2627" s="367"/>
      <c r="H2627" s="367"/>
      <c r="I2627" s="367"/>
      <c r="J2627" s="367"/>
      <c r="K2627" s="367"/>
      <c r="L2627" s="367"/>
      <c r="M2627" s="367"/>
      <c r="N2627" s="367"/>
      <c r="O2627" s="367"/>
      <c r="P2627" s="367"/>
      <c r="Q2627" s="367"/>
      <c r="R2627" s="367"/>
      <c r="S2627" s="367"/>
      <c r="T2627" s="367"/>
      <c r="U2627" s="367"/>
    </row>
    <row r="2628">
      <c r="A2628" s="367"/>
      <c r="B2628" s="367"/>
      <c r="C2628" s="367"/>
      <c r="D2628" s="367"/>
      <c r="E2628" s="368"/>
      <c r="F2628" s="368"/>
      <c r="G2628" s="367"/>
      <c r="H2628" s="367"/>
      <c r="I2628" s="367"/>
      <c r="J2628" s="367"/>
      <c r="K2628" s="367"/>
      <c r="L2628" s="367"/>
      <c r="M2628" s="367"/>
      <c r="N2628" s="367"/>
      <c r="O2628" s="367"/>
      <c r="P2628" s="367"/>
      <c r="Q2628" s="367"/>
      <c r="R2628" s="367"/>
      <c r="S2628" s="367"/>
      <c r="T2628" s="367"/>
      <c r="U2628" s="367"/>
    </row>
    <row r="2629">
      <c r="A2629" s="367"/>
      <c r="B2629" s="367"/>
      <c r="C2629" s="367"/>
      <c r="D2629" s="367"/>
      <c r="E2629" s="368"/>
      <c r="F2629" s="368"/>
      <c r="G2629" s="367"/>
      <c r="H2629" s="367"/>
      <c r="I2629" s="367"/>
      <c r="J2629" s="367"/>
      <c r="K2629" s="367"/>
      <c r="L2629" s="367"/>
      <c r="M2629" s="367"/>
      <c r="N2629" s="367"/>
      <c r="O2629" s="367"/>
      <c r="P2629" s="367"/>
      <c r="Q2629" s="367"/>
      <c r="R2629" s="367"/>
      <c r="S2629" s="367"/>
      <c r="T2629" s="367"/>
      <c r="U2629" s="367"/>
    </row>
    <row r="2630">
      <c r="A2630" s="367"/>
      <c r="B2630" s="367"/>
      <c r="C2630" s="367"/>
      <c r="D2630" s="367"/>
      <c r="E2630" s="368"/>
      <c r="F2630" s="368"/>
      <c r="G2630" s="367"/>
      <c r="H2630" s="367"/>
      <c r="I2630" s="367"/>
      <c r="J2630" s="367"/>
      <c r="K2630" s="367"/>
      <c r="L2630" s="367"/>
      <c r="M2630" s="367"/>
      <c r="N2630" s="367"/>
      <c r="O2630" s="367"/>
      <c r="P2630" s="367"/>
      <c r="Q2630" s="367"/>
      <c r="R2630" s="367"/>
      <c r="S2630" s="367"/>
      <c r="T2630" s="367"/>
      <c r="U2630" s="367"/>
    </row>
    <row r="2631">
      <c r="A2631" s="367"/>
      <c r="B2631" s="367"/>
      <c r="C2631" s="367"/>
      <c r="D2631" s="367"/>
      <c r="E2631" s="368"/>
      <c r="F2631" s="368"/>
      <c r="G2631" s="367"/>
      <c r="H2631" s="367"/>
      <c r="I2631" s="367"/>
      <c r="J2631" s="367"/>
      <c r="K2631" s="367"/>
      <c r="L2631" s="367"/>
      <c r="M2631" s="367"/>
      <c r="N2631" s="367"/>
      <c r="O2631" s="367"/>
      <c r="P2631" s="367"/>
      <c r="Q2631" s="367"/>
      <c r="R2631" s="367"/>
      <c r="S2631" s="367"/>
      <c r="T2631" s="367"/>
      <c r="U2631" s="367"/>
    </row>
    <row r="2632">
      <c r="A2632" s="367"/>
      <c r="B2632" s="367"/>
      <c r="C2632" s="367"/>
      <c r="D2632" s="367"/>
      <c r="E2632" s="368"/>
      <c r="F2632" s="368"/>
      <c r="G2632" s="367"/>
      <c r="H2632" s="367"/>
      <c r="I2632" s="367"/>
      <c r="J2632" s="367"/>
      <c r="K2632" s="367"/>
      <c r="L2632" s="367"/>
      <c r="M2632" s="367"/>
      <c r="N2632" s="367"/>
      <c r="O2632" s="367"/>
      <c r="P2632" s="367"/>
      <c r="Q2632" s="367"/>
      <c r="R2632" s="367"/>
      <c r="S2632" s="367"/>
      <c r="T2632" s="367"/>
      <c r="U2632" s="367"/>
    </row>
    <row r="2633">
      <c r="A2633" s="367"/>
      <c r="B2633" s="367"/>
      <c r="C2633" s="367"/>
      <c r="D2633" s="367"/>
      <c r="E2633" s="368"/>
      <c r="F2633" s="368"/>
      <c r="G2633" s="367"/>
      <c r="H2633" s="367"/>
      <c r="I2633" s="367"/>
      <c r="J2633" s="367"/>
      <c r="K2633" s="367"/>
      <c r="L2633" s="367"/>
      <c r="M2633" s="367"/>
      <c r="N2633" s="367"/>
      <c r="O2633" s="367"/>
      <c r="P2633" s="367"/>
      <c r="Q2633" s="367"/>
      <c r="R2633" s="367"/>
      <c r="S2633" s="367"/>
      <c r="T2633" s="367"/>
      <c r="U2633" s="367"/>
    </row>
    <row r="2634">
      <c r="A2634" s="367"/>
      <c r="B2634" s="367"/>
      <c r="C2634" s="367"/>
      <c r="D2634" s="367"/>
      <c r="E2634" s="368"/>
      <c r="F2634" s="368"/>
      <c r="G2634" s="367"/>
      <c r="H2634" s="367"/>
      <c r="I2634" s="367"/>
      <c r="J2634" s="367"/>
      <c r="K2634" s="367"/>
      <c r="L2634" s="367"/>
      <c r="M2634" s="367"/>
      <c r="N2634" s="367"/>
      <c r="O2634" s="367"/>
      <c r="P2634" s="367"/>
      <c r="Q2634" s="367"/>
      <c r="R2634" s="367"/>
      <c r="S2634" s="367"/>
      <c r="T2634" s="367"/>
      <c r="U2634" s="367"/>
    </row>
    <row r="2635">
      <c r="A2635" s="367"/>
      <c r="B2635" s="367"/>
      <c r="C2635" s="367"/>
      <c r="D2635" s="367"/>
      <c r="E2635" s="368"/>
      <c r="F2635" s="368"/>
      <c r="G2635" s="367"/>
      <c r="H2635" s="367"/>
      <c r="I2635" s="367"/>
      <c r="J2635" s="367"/>
      <c r="K2635" s="367"/>
      <c r="L2635" s="367"/>
      <c r="M2635" s="367"/>
      <c r="N2635" s="367"/>
      <c r="O2635" s="367"/>
      <c r="P2635" s="367"/>
      <c r="Q2635" s="367"/>
      <c r="R2635" s="367"/>
      <c r="S2635" s="367"/>
      <c r="T2635" s="367"/>
      <c r="U2635" s="367"/>
    </row>
    <row r="2636">
      <c r="A2636" s="367"/>
      <c r="B2636" s="367"/>
      <c r="C2636" s="367"/>
      <c r="D2636" s="367"/>
      <c r="E2636" s="368"/>
      <c r="F2636" s="368"/>
      <c r="G2636" s="367"/>
      <c r="H2636" s="367"/>
      <c r="I2636" s="367"/>
      <c r="J2636" s="367"/>
      <c r="K2636" s="367"/>
      <c r="L2636" s="367"/>
      <c r="M2636" s="367"/>
      <c r="N2636" s="367"/>
      <c r="O2636" s="367"/>
      <c r="P2636" s="367"/>
      <c r="Q2636" s="367"/>
      <c r="R2636" s="367"/>
      <c r="S2636" s="367"/>
      <c r="T2636" s="367"/>
      <c r="U2636" s="367"/>
    </row>
    <row r="2637">
      <c r="A2637" s="367"/>
      <c r="B2637" s="367"/>
      <c r="C2637" s="367"/>
      <c r="D2637" s="367"/>
      <c r="E2637" s="368"/>
      <c r="F2637" s="368"/>
      <c r="G2637" s="367"/>
      <c r="H2637" s="367"/>
      <c r="I2637" s="367"/>
      <c r="J2637" s="367"/>
      <c r="K2637" s="367"/>
      <c r="L2637" s="367"/>
      <c r="M2637" s="367"/>
      <c r="N2637" s="367"/>
      <c r="O2637" s="367"/>
      <c r="P2637" s="367"/>
      <c r="Q2637" s="367"/>
      <c r="R2637" s="367"/>
      <c r="S2637" s="367"/>
      <c r="T2637" s="367"/>
      <c r="U2637" s="367"/>
    </row>
    <row r="2638">
      <c r="A2638" s="367"/>
      <c r="B2638" s="367"/>
      <c r="C2638" s="367"/>
      <c r="D2638" s="367"/>
      <c r="E2638" s="368"/>
      <c r="F2638" s="368"/>
      <c r="G2638" s="367"/>
      <c r="H2638" s="367"/>
      <c r="I2638" s="367"/>
      <c r="J2638" s="367"/>
      <c r="K2638" s="367"/>
      <c r="L2638" s="367"/>
      <c r="M2638" s="367"/>
      <c r="N2638" s="367"/>
      <c r="O2638" s="367"/>
      <c r="P2638" s="367"/>
      <c r="Q2638" s="367"/>
      <c r="R2638" s="367"/>
      <c r="S2638" s="367"/>
      <c r="T2638" s="367"/>
      <c r="U2638" s="367"/>
    </row>
    <row r="2639">
      <c r="A2639" s="367"/>
      <c r="B2639" s="367"/>
      <c r="C2639" s="367"/>
      <c r="D2639" s="367"/>
      <c r="E2639" s="368"/>
      <c r="F2639" s="368"/>
      <c r="G2639" s="367"/>
      <c r="H2639" s="367"/>
      <c r="I2639" s="367"/>
      <c r="J2639" s="367"/>
      <c r="K2639" s="367"/>
      <c r="L2639" s="367"/>
      <c r="M2639" s="367"/>
      <c r="N2639" s="367"/>
      <c r="O2639" s="367"/>
      <c r="P2639" s="367"/>
      <c r="Q2639" s="367"/>
      <c r="R2639" s="367"/>
      <c r="S2639" s="367"/>
      <c r="T2639" s="367"/>
      <c r="U2639" s="367"/>
    </row>
    <row r="2640">
      <c r="A2640" s="367"/>
      <c r="B2640" s="367"/>
      <c r="C2640" s="367"/>
      <c r="D2640" s="367"/>
      <c r="E2640" s="368"/>
      <c r="F2640" s="368"/>
      <c r="G2640" s="367"/>
      <c r="H2640" s="367"/>
      <c r="I2640" s="367"/>
      <c r="J2640" s="367"/>
      <c r="K2640" s="367"/>
      <c r="L2640" s="367"/>
      <c r="M2640" s="367"/>
      <c r="N2640" s="367"/>
      <c r="O2640" s="367"/>
      <c r="P2640" s="367"/>
      <c r="Q2640" s="367"/>
      <c r="R2640" s="367"/>
      <c r="S2640" s="367"/>
      <c r="T2640" s="367"/>
      <c r="U2640" s="367"/>
    </row>
    <row r="2641">
      <c r="A2641" s="367"/>
      <c r="B2641" s="367"/>
      <c r="C2641" s="367"/>
      <c r="D2641" s="367"/>
      <c r="E2641" s="368"/>
      <c r="F2641" s="368"/>
      <c r="G2641" s="367"/>
      <c r="H2641" s="367"/>
      <c r="I2641" s="367"/>
      <c r="J2641" s="367"/>
      <c r="K2641" s="367"/>
      <c r="L2641" s="367"/>
      <c r="M2641" s="367"/>
      <c r="N2641" s="367"/>
      <c r="O2641" s="367"/>
      <c r="P2641" s="367"/>
      <c r="Q2641" s="367"/>
      <c r="R2641" s="367"/>
      <c r="S2641" s="367"/>
      <c r="T2641" s="367"/>
      <c r="U2641" s="367"/>
    </row>
    <row r="2642">
      <c r="A2642" s="367"/>
      <c r="B2642" s="367"/>
      <c r="C2642" s="367"/>
      <c r="D2642" s="367"/>
      <c r="E2642" s="368"/>
      <c r="F2642" s="368"/>
      <c r="G2642" s="367"/>
      <c r="H2642" s="367"/>
      <c r="I2642" s="367"/>
      <c r="J2642" s="367"/>
      <c r="K2642" s="367"/>
      <c r="L2642" s="367"/>
      <c r="M2642" s="367"/>
      <c r="N2642" s="367"/>
      <c r="O2642" s="367"/>
      <c r="P2642" s="367"/>
      <c r="Q2642" s="367"/>
      <c r="R2642" s="367"/>
      <c r="S2642" s="367"/>
      <c r="T2642" s="367"/>
      <c r="U2642" s="367"/>
    </row>
    <row r="2643">
      <c r="A2643" s="367"/>
      <c r="B2643" s="367"/>
      <c r="C2643" s="367"/>
      <c r="D2643" s="367"/>
      <c r="E2643" s="368"/>
      <c r="F2643" s="368"/>
      <c r="G2643" s="367"/>
      <c r="H2643" s="367"/>
      <c r="I2643" s="367"/>
      <c r="J2643" s="367"/>
      <c r="K2643" s="367"/>
      <c r="L2643" s="367"/>
      <c r="M2643" s="367"/>
      <c r="N2643" s="367"/>
      <c r="O2643" s="367"/>
      <c r="P2643" s="367"/>
      <c r="Q2643" s="367"/>
      <c r="R2643" s="367"/>
      <c r="S2643" s="367"/>
      <c r="T2643" s="367"/>
      <c r="U2643" s="367"/>
    </row>
    <row r="2644">
      <c r="A2644" s="367"/>
      <c r="B2644" s="367"/>
      <c r="C2644" s="367"/>
      <c r="D2644" s="367"/>
      <c r="E2644" s="368"/>
      <c r="F2644" s="368"/>
      <c r="G2644" s="367"/>
      <c r="H2644" s="367"/>
      <c r="I2644" s="367"/>
      <c r="J2644" s="367"/>
      <c r="K2644" s="367"/>
      <c r="L2644" s="367"/>
      <c r="M2644" s="367"/>
      <c r="N2644" s="367"/>
      <c r="O2644" s="367"/>
      <c r="P2644" s="367"/>
      <c r="Q2644" s="367"/>
      <c r="R2644" s="367"/>
      <c r="S2644" s="367"/>
      <c r="T2644" s="367"/>
      <c r="U2644" s="367"/>
    </row>
    <row r="2645">
      <c r="A2645" s="367"/>
      <c r="B2645" s="367"/>
      <c r="C2645" s="367"/>
      <c r="D2645" s="367"/>
      <c r="E2645" s="368"/>
      <c r="F2645" s="368"/>
      <c r="G2645" s="367"/>
      <c r="H2645" s="367"/>
      <c r="I2645" s="367"/>
      <c r="J2645" s="367"/>
      <c r="K2645" s="367"/>
      <c r="L2645" s="367"/>
      <c r="M2645" s="367"/>
      <c r="N2645" s="367"/>
      <c r="O2645" s="367"/>
      <c r="P2645" s="367"/>
      <c r="Q2645" s="367"/>
      <c r="R2645" s="367"/>
      <c r="S2645" s="367"/>
      <c r="T2645" s="367"/>
      <c r="U2645" s="367"/>
    </row>
    <row r="2646">
      <c r="A2646" s="367"/>
      <c r="B2646" s="367"/>
      <c r="C2646" s="367"/>
      <c r="D2646" s="367"/>
      <c r="E2646" s="368"/>
      <c r="F2646" s="368"/>
      <c r="G2646" s="367"/>
      <c r="H2646" s="367"/>
      <c r="I2646" s="367"/>
      <c r="J2646" s="367"/>
      <c r="K2646" s="367"/>
      <c r="L2646" s="367"/>
      <c r="M2646" s="367"/>
      <c r="N2646" s="367"/>
      <c r="O2646" s="367"/>
      <c r="P2646" s="367"/>
      <c r="Q2646" s="367"/>
      <c r="R2646" s="367"/>
      <c r="S2646" s="367"/>
      <c r="T2646" s="367"/>
      <c r="U2646" s="367"/>
    </row>
    <row r="2647">
      <c r="A2647" s="367"/>
      <c r="B2647" s="367"/>
      <c r="C2647" s="367"/>
      <c r="D2647" s="367"/>
      <c r="E2647" s="368"/>
      <c r="F2647" s="368"/>
      <c r="G2647" s="367"/>
      <c r="H2647" s="367"/>
      <c r="I2647" s="367"/>
      <c r="J2647" s="367"/>
      <c r="K2647" s="367"/>
      <c r="L2647" s="367"/>
      <c r="M2647" s="367"/>
      <c r="N2647" s="367"/>
      <c r="O2647" s="367"/>
      <c r="P2647" s="367"/>
      <c r="Q2647" s="367"/>
      <c r="R2647" s="367"/>
      <c r="S2647" s="367"/>
      <c r="T2647" s="367"/>
      <c r="U2647" s="367"/>
    </row>
    <row r="2648">
      <c r="A2648" s="367"/>
      <c r="B2648" s="367"/>
      <c r="C2648" s="367"/>
      <c r="D2648" s="367"/>
      <c r="E2648" s="368"/>
      <c r="F2648" s="368"/>
      <c r="G2648" s="367"/>
      <c r="H2648" s="367"/>
      <c r="I2648" s="367"/>
      <c r="J2648" s="367"/>
      <c r="K2648" s="367"/>
      <c r="L2648" s="367"/>
      <c r="M2648" s="367"/>
      <c r="N2648" s="367"/>
      <c r="O2648" s="367"/>
      <c r="P2648" s="367"/>
      <c r="Q2648" s="367"/>
      <c r="R2648" s="367"/>
      <c r="S2648" s="367"/>
      <c r="T2648" s="367"/>
      <c r="U2648" s="367"/>
    </row>
    <row r="2649">
      <c r="A2649" s="367"/>
      <c r="B2649" s="367"/>
      <c r="C2649" s="367"/>
      <c r="D2649" s="367"/>
      <c r="E2649" s="368"/>
      <c r="F2649" s="368"/>
      <c r="G2649" s="367"/>
      <c r="H2649" s="367"/>
      <c r="I2649" s="367"/>
      <c r="J2649" s="367"/>
      <c r="K2649" s="367"/>
      <c r="L2649" s="367"/>
      <c r="M2649" s="367"/>
      <c r="N2649" s="367"/>
      <c r="O2649" s="367"/>
      <c r="P2649" s="367"/>
      <c r="Q2649" s="367"/>
      <c r="R2649" s="367"/>
      <c r="S2649" s="367"/>
      <c r="T2649" s="367"/>
      <c r="U2649" s="367"/>
    </row>
    <row r="2650">
      <c r="A2650" s="367"/>
      <c r="B2650" s="367"/>
      <c r="C2650" s="367"/>
      <c r="D2650" s="367"/>
      <c r="E2650" s="368"/>
      <c r="F2650" s="368"/>
      <c r="G2650" s="367"/>
      <c r="H2650" s="367"/>
      <c r="I2650" s="367"/>
      <c r="J2650" s="367"/>
      <c r="K2650" s="367"/>
      <c r="L2650" s="367"/>
      <c r="M2650" s="367"/>
      <c r="N2650" s="367"/>
      <c r="O2650" s="367"/>
      <c r="P2650" s="367"/>
      <c r="Q2650" s="367"/>
      <c r="R2650" s="367"/>
      <c r="S2650" s="367"/>
      <c r="T2650" s="367"/>
      <c r="U2650" s="367"/>
    </row>
    <row r="2651">
      <c r="A2651" s="367"/>
      <c r="B2651" s="367"/>
      <c r="C2651" s="367"/>
      <c r="D2651" s="367"/>
      <c r="E2651" s="368"/>
      <c r="F2651" s="368"/>
      <c r="G2651" s="367"/>
      <c r="H2651" s="367"/>
      <c r="I2651" s="367"/>
      <c r="J2651" s="367"/>
      <c r="K2651" s="367"/>
      <c r="L2651" s="367"/>
      <c r="M2651" s="367"/>
      <c r="N2651" s="367"/>
      <c r="O2651" s="367"/>
      <c r="P2651" s="367"/>
      <c r="Q2651" s="367"/>
      <c r="R2651" s="367"/>
      <c r="S2651" s="367"/>
      <c r="T2651" s="367"/>
      <c r="U2651" s="367"/>
    </row>
    <row r="2652">
      <c r="A2652" s="367"/>
      <c r="B2652" s="367"/>
      <c r="C2652" s="367"/>
      <c r="D2652" s="367"/>
      <c r="E2652" s="368"/>
      <c r="F2652" s="368"/>
      <c r="G2652" s="367"/>
      <c r="H2652" s="367"/>
      <c r="I2652" s="367"/>
      <c r="J2652" s="367"/>
      <c r="K2652" s="367"/>
      <c r="L2652" s="367"/>
      <c r="M2652" s="367"/>
      <c r="N2652" s="367"/>
      <c r="O2652" s="367"/>
      <c r="P2652" s="367"/>
      <c r="Q2652" s="367"/>
      <c r="R2652" s="367"/>
      <c r="S2652" s="367"/>
      <c r="T2652" s="367"/>
      <c r="U2652" s="367"/>
    </row>
    <row r="2653">
      <c r="A2653" s="367"/>
      <c r="B2653" s="367"/>
      <c r="C2653" s="367"/>
      <c r="D2653" s="367"/>
      <c r="E2653" s="368"/>
      <c r="F2653" s="368"/>
      <c r="G2653" s="367"/>
      <c r="H2653" s="367"/>
      <c r="I2653" s="367"/>
      <c r="J2653" s="367"/>
      <c r="K2653" s="367"/>
      <c r="L2653" s="367"/>
      <c r="M2653" s="367"/>
      <c r="N2653" s="367"/>
      <c r="O2653" s="367"/>
      <c r="P2653" s="367"/>
      <c r="Q2653" s="367"/>
      <c r="R2653" s="367"/>
      <c r="S2653" s="367"/>
      <c r="T2653" s="367"/>
      <c r="U2653" s="367"/>
    </row>
    <row r="2654">
      <c r="A2654" s="367"/>
      <c r="B2654" s="367"/>
      <c r="C2654" s="367"/>
      <c r="D2654" s="367"/>
      <c r="E2654" s="368"/>
      <c r="F2654" s="368"/>
      <c r="G2654" s="367"/>
      <c r="H2654" s="367"/>
      <c r="I2654" s="367"/>
      <c r="J2654" s="367"/>
      <c r="K2654" s="367"/>
      <c r="L2654" s="367"/>
      <c r="M2654" s="367"/>
      <c r="N2654" s="367"/>
      <c r="O2654" s="367"/>
      <c r="P2654" s="367"/>
      <c r="Q2654" s="367"/>
      <c r="R2654" s="367"/>
      <c r="S2654" s="367"/>
      <c r="T2654" s="367"/>
      <c r="U2654" s="367"/>
    </row>
    <row r="2655">
      <c r="A2655" s="367"/>
      <c r="B2655" s="367"/>
      <c r="C2655" s="367"/>
      <c r="D2655" s="367"/>
      <c r="E2655" s="368"/>
      <c r="F2655" s="368"/>
      <c r="G2655" s="367"/>
      <c r="H2655" s="367"/>
      <c r="I2655" s="367"/>
      <c r="J2655" s="367"/>
      <c r="K2655" s="367"/>
      <c r="L2655" s="367"/>
      <c r="M2655" s="367"/>
      <c r="N2655" s="367"/>
      <c r="O2655" s="367"/>
      <c r="P2655" s="367"/>
      <c r="Q2655" s="367"/>
      <c r="R2655" s="367"/>
      <c r="S2655" s="367"/>
      <c r="T2655" s="367"/>
      <c r="U2655" s="367"/>
    </row>
    <row r="2656">
      <c r="A2656" s="367"/>
      <c r="B2656" s="367"/>
      <c r="C2656" s="367"/>
      <c r="D2656" s="367"/>
      <c r="E2656" s="368"/>
      <c r="F2656" s="368"/>
      <c r="G2656" s="367"/>
      <c r="H2656" s="367"/>
      <c r="I2656" s="367"/>
      <c r="J2656" s="367"/>
      <c r="K2656" s="367"/>
      <c r="L2656" s="367"/>
      <c r="M2656" s="367"/>
      <c r="N2656" s="367"/>
      <c r="O2656" s="367"/>
      <c r="P2656" s="367"/>
      <c r="Q2656" s="367"/>
      <c r="R2656" s="367"/>
      <c r="S2656" s="367"/>
      <c r="T2656" s="367"/>
      <c r="U2656" s="367"/>
    </row>
    <row r="2657">
      <c r="A2657" s="367"/>
      <c r="B2657" s="367"/>
      <c r="C2657" s="367"/>
      <c r="D2657" s="367"/>
      <c r="E2657" s="368"/>
      <c r="F2657" s="368"/>
      <c r="G2657" s="367"/>
      <c r="H2657" s="367"/>
      <c r="I2657" s="367"/>
      <c r="J2657" s="367"/>
      <c r="K2657" s="367"/>
      <c r="L2657" s="367"/>
      <c r="M2657" s="367"/>
      <c r="N2657" s="367"/>
      <c r="O2657" s="367"/>
      <c r="P2657" s="367"/>
      <c r="Q2657" s="367"/>
      <c r="R2657" s="367"/>
      <c r="S2657" s="367"/>
      <c r="T2657" s="367"/>
      <c r="U2657" s="367"/>
    </row>
    <row r="2658">
      <c r="A2658" s="367"/>
      <c r="B2658" s="367"/>
      <c r="C2658" s="367"/>
      <c r="D2658" s="367"/>
      <c r="E2658" s="368"/>
      <c r="F2658" s="368"/>
      <c r="G2658" s="367"/>
      <c r="H2658" s="367"/>
      <c r="I2658" s="367"/>
      <c r="J2658" s="367"/>
      <c r="K2658" s="367"/>
      <c r="L2658" s="367"/>
      <c r="M2658" s="367"/>
      <c r="N2658" s="367"/>
      <c r="O2658" s="367"/>
      <c r="P2658" s="367"/>
      <c r="Q2658" s="367"/>
      <c r="R2658" s="367"/>
      <c r="S2658" s="367"/>
      <c r="T2658" s="367"/>
      <c r="U2658" s="367"/>
    </row>
    <row r="2659">
      <c r="A2659" s="367"/>
      <c r="B2659" s="367"/>
      <c r="C2659" s="367"/>
      <c r="D2659" s="367"/>
      <c r="E2659" s="368"/>
      <c r="F2659" s="368"/>
      <c r="G2659" s="367"/>
      <c r="H2659" s="367"/>
      <c r="I2659" s="367"/>
      <c r="J2659" s="367"/>
      <c r="K2659" s="367"/>
      <c r="L2659" s="367"/>
      <c r="M2659" s="367"/>
      <c r="N2659" s="367"/>
      <c r="O2659" s="367"/>
      <c r="P2659" s="367"/>
      <c r="Q2659" s="367"/>
      <c r="R2659" s="367"/>
      <c r="S2659" s="367"/>
      <c r="T2659" s="367"/>
      <c r="U2659" s="367"/>
    </row>
    <row r="2660">
      <c r="A2660" s="367"/>
      <c r="B2660" s="367"/>
      <c r="C2660" s="367"/>
      <c r="D2660" s="367"/>
      <c r="E2660" s="368"/>
      <c r="F2660" s="368"/>
      <c r="G2660" s="367"/>
      <c r="H2660" s="367"/>
      <c r="I2660" s="367"/>
      <c r="J2660" s="367"/>
      <c r="K2660" s="367"/>
      <c r="L2660" s="367"/>
      <c r="M2660" s="367"/>
      <c r="N2660" s="367"/>
      <c r="O2660" s="367"/>
      <c r="P2660" s="367"/>
      <c r="Q2660" s="367"/>
      <c r="R2660" s="367"/>
      <c r="S2660" s="367"/>
      <c r="T2660" s="367"/>
      <c r="U2660" s="367"/>
    </row>
    <row r="2661">
      <c r="A2661" s="367"/>
      <c r="B2661" s="367"/>
      <c r="C2661" s="367"/>
      <c r="D2661" s="367"/>
      <c r="E2661" s="368"/>
      <c r="F2661" s="368"/>
      <c r="G2661" s="367"/>
      <c r="H2661" s="367"/>
      <c r="I2661" s="367"/>
      <c r="J2661" s="367"/>
      <c r="K2661" s="367"/>
      <c r="L2661" s="367"/>
      <c r="M2661" s="367"/>
      <c r="N2661" s="367"/>
      <c r="O2661" s="367"/>
      <c r="P2661" s="367"/>
      <c r="Q2661" s="367"/>
      <c r="R2661" s="367"/>
      <c r="S2661" s="367"/>
      <c r="T2661" s="367"/>
      <c r="U2661" s="367"/>
    </row>
    <row r="2662">
      <c r="A2662" s="367"/>
      <c r="B2662" s="367"/>
      <c r="C2662" s="367"/>
      <c r="D2662" s="367"/>
      <c r="E2662" s="368"/>
      <c r="F2662" s="368"/>
      <c r="G2662" s="367"/>
      <c r="H2662" s="367"/>
      <c r="I2662" s="367"/>
      <c r="J2662" s="367"/>
      <c r="K2662" s="367"/>
      <c r="L2662" s="367"/>
      <c r="M2662" s="367"/>
      <c r="N2662" s="367"/>
      <c r="O2662" s="367"/>
      <c r="P2662" s="367"/>
      <c r="Q2662" s="367"/>
      <c r="R2662" s="367"/>
      <c r="S2662" s="367"/>
      <c r="T2662" s="367"/>
      <c r="U2662" s="367"/>
    </row>
    <row r="2663">
      <c r="A2663" s="367"/>
      <c r="B2663" s="367"/>
      <c r="C2663" s="367"/>
      <c r="D2663" s="367"/>
      <c r="E2663" s="368"/>
      <c r="F2663" s="368"/>
      <c r="G2663" s="367"/>
      <c r="H2663" s="367"/>
      <c r="I2663" s="367"/>
      <c r="J2663" s="367"/>
      <c r="K2663" s="367"/>
      <c r="L2663" s="367"/>
      <c r="M2663" s="367"/>
      <c r="N2663" s="367"/>
      <c r="O2663" s="367"/>
      <c r="P2663" s="367"/>
      <c r="Q2663" s="367"/>
      <c r="R2663" s="367"/>
      <c r="S2663" s="367"/>
      <c r="T2663" s="367"/>
      <c r="U2663" s="367"/>
    </row>
    <row r="2664">
      <c r="A2664" s="367"/>
      <c r="B2664" s="367"/>
      <c r="C2664" s="367"/>
      <c r="D2664" s="367"/>
      <c r="E2664" s="368"/>
      <c r="F2664" s="368"/>
      <c r="G2664" s="367"/>
      <c r="H2664" s="367"/>
      <c r="I2664" s="367"/>
      <c r="J2664" s="367"/>
      <c r="K2664" s="367"/>
      <c r="L2664" s="367"/>
      <c r="M2664" s="367"/>
      <c r="N2664" s="367"/>
      <c r="O2664" s="367"/>
      <c r="P2664" s="367"/>
      <c r="Q2664" s="367"/>
      <c r="R2664" s="367"/>
      <c r="S2664" s="367"/>
      <c r="T2664" s="367"/>
      <c r="U2664" s="367"/>
    </row>
    <row r="2665">
      <c r="A2665" s="367"/>
      <c r="B2665" s="367"/>
      <c r="C2665" s="367"/>
      <c r="D2665" s="367"/>
      <c r="E2665" s="368"/>
      <c r="F2665" s="368"/>
      <c r="G2665" s="367"/>
      <c r="H2665" s="367"/>
      <c r="I2665" s="367"/>
      <c r="J2665" s="367"/>
      <c r="K2665" s="367"/>
      <c r="L2665" s="367"/>
      <c r="M2665" s="367"/>
      <c r="N2665" s="367"/>
      <c r="O2665" s="367"/>
      <c r="P2665" s="367"/>
      <c r="Q2665" s="367"/>
      <c r="R2665" s="367"/>
      <c r="S2665" s="367"/>
      <c r="T2665" s="367"/>
      <c r="U2665" s="367"/>
    </row>
    <row r="2666">
      <c r="A2666" s="367"/>
      <c r="B2666" s="367"/>
      <c r="C2666" s="367"/>
      <c r="D2666" s="367"/>
      <c r="E2666" s="368"/>
      <c r="F2666" s="368"/>
      <c r="G2666" s="367"/>
      <c r="H2666" s="367"/>
      <c r="I2666" s="367"/>
      <c r="J2666" s="367"/>
      <c r="K2666" s="367"/>
      <c r="L2666" s="367"/>
      <c r="M2666" s="367"/>
      <c r="N2666" s="367"/>
      <c r="O2666" s="367"/>
      <c r="P2666" s="367"/>
      <c r="Q2666" s="367"/>
      <c r="R2666" s="367"/>
      <c r="S2666" s="367"/>
      <c r="T2666" s="367"/>
      <c r="U2666" s="367"/>
    </row>
    <row r="2667">
      <c r="A2667" s="367"/>
      <c r="B2667" s="367"/>
      <c r="C2667" s="367"/>
      <c r="D2667" s="367"/>
      <c r="E2667" s="368"/>
      <c r="F2667" s="368"/>
      <c r="G2667" s="367"/>
      <c r="H2667" s="367"/>
      <c r="I2667" s="367"/>
      <c r="J2667" s="367"/>
      <c r="K2667" s="367"/>
      <c r="L2667" s="367"/>
      <c r="M2667" s="367"/>
      <c r="N2667" s="367"/>
      <c r="O2667" s="367"/>
      <c r="P2667" s="367"/>
      <c r="Q2667" s="367"/>
      <c r="R2667" s="367"/>
      <c r="S2667" s="367"/>
      <c r="T2667" s="367"/>
      <c r="U2667" s="367"/>
    </row>
    <row r="2668">
      <c r="A2668" s="367"/>
      <c r="B2668" s="367"/>
      <c r="C2668" s="367"/>
      <c r="D2668" s="367"/>
      <c r="E2668" s="368"/>
      <c r="F2668" s="368"/>
      <c r="G2668" s="367"/>
      <c r="H2668" s="367"/>
      <c r="I2668" s="367"/>
      <c r="J2668" s="367"/>
      <c r="K2668" s="367"/>
      <c r="L2668" s="367"/>
      <c r="M2668" s="367"/>
      <c r="N2668" s="367"/>
      <c r="O2668" s="367"/>
      <c r="P2668" s="367"/>
      <c r="Q2668" s="367"/>
      <c r="R2668" s="367"/>
      <c r="S2668" s="367"/>
      <c r="T2668" s="367"/>
      <c r="U2668" s="367"/>
    </row>
    <row r="2669">
      <c r="A2669" s="367"/>
      <c r="B2669" s="367"/>
      <c r="C2669" s="367"/>
      <c r="D2669" s="367"/>
      <c r="E2669" s="368"/>
      <c r="F2669" s="368"/>
      <c r="G2669" s="367"/>
      <c r="H2669" s="367"/>
      <c r="I2669" s="367"/>
      <c r="J2669" s="367"/>
      <c r="K2669" s="367"/>
      <c r="L2669" s="367"/>
      <c r="M2669" s="367"/>
      <c r="N2669" s="367"/>
      <c r="O2669" s="367"/>
      <c r="P2669" s="367"/>
      <c r="Q2669" s="367"/>
      <c r="R2669" s="367"/>
      <c r="S2669" s="367"/>
      <c r="T2669" s="367"/>
      <c r="U2669" s="367"/>
    </row>
    <row r="2670">
      <c r="A2670" s="367"/>
      <c r="B2670" s="367"/>
      <c r="C2670" s="367"/>
      <c r="D2670" s="367"/>
      <c r="E2670" s="368"/>
      <c r="F2670" s="368"/>
      <c r="G2670" s="367"/>
      <c r="H2670" s="367"/>
      <c r="I2670" s="367"/>
      <c r="J2670" s="367"/>
      <c r="K2670" s="367"/>
      <c r="L2670" s="367"/>
      <c r="M2670" s="367"/>
      <c r="N2670" s="367"/>
      <c r="O2670" s="367"/>
      <c r="P2670" s="367"/>
      <c r="Q2670" s="367"/>
      <c r="R2670" s="367"/>
      <c r="S2670" s="367"/>
      <c r="T2670" s="367"/>
      <c r="U2670" s="367"/>
    </row>
    <row r="2671">
      <c r="A2671" s="367"/>
      <c r="B2671" s="367"/>
      <c r="C2671" s="367"/>
      <c r="D2671" s="367"/>
      <c r="E2671" s="368"/>
      <c r="F2671" s="368"/>
      <c r="G2671" s="367"/>
      <c r="H2671" s="367"/>
      <c r="I2671" s="367"/>
      <c r="J2671" s="367"/>
      <c r="K2671" s="367"/>
      <c r="L2671" s="367"/>
      <c r="M2671" s="367"/>
      <c r="N2671" s="367"/>
      <c r="O2671" s="367"/>
      <c r="P2671" s="367"/>
      <c r="Q2671" s="367"/>
      <c r="R2671" s="367"/>
      <c r="S2671" s="367"/>
      <c r="T2671" s="367"/>
      <c r="U2671" s="367"/>
    </row>
    <row r="2672">
      <c r="A2672" s="367"/>
      <c r="B2672" s="367"/>
      <c r="C2672" s="367"/>
      <c r="D2672" s="367"/>
      <c r="E2672" s="368"/>
      <c r="F2672" s="368"/>
      <c r="G2672" s="367"/>
      <c r="H2672" s="367"/>
      <c r="I2672" s="367"/>
      <c r="J2672" s="367"/>
      <c r="K2672" s="367"/>
      <c r="L2672" s="367"/>
      <c r="M2672" s="367"/>
      <c r="N2672" s="367"/>
      <c r="O2672" s="367"/>
      <c r="P2672" s="367"/>
      <c r="Q2672" s="367"/>
      <c r="R2672" s="367"/>
      <c r="S2672" s="367"/>
      <c r="T2672" s="367"/>
      <c r="U2672" s="367"/>
    </row>
    <row r="2673">
      <c r="A2673" s="367"/>
      <c r="B2673" s="367"/>
      <c r="C2673" s="367"/>
      <c r="D2673" s="367"/>
      <c r="E2673" s="368"/>
      <c r="F2673" s="368"/>
      <c r="G2673" s="367"/>
      <c r="H2673" s="367"/>
      <c r="I2673" s="367"/>
      <c r="J2673" s="367"/>
      <c r="K2673" s="367"/>
      <c r="L2673" s="367"/>
      <c r="M2673" s="367"/>
      <c r="N2673" s="367"/>
      <c r="O2673" s="367"/>
      <c r="P2673" s="367"/>
      <c r="Q2673" s="367"/>
      <c r="R2673" s="367"/>
      <c r="S2673" s="367"/>
      <c r="T2673" s="367"/>
      <c r="U2673" s="367"/>
    </row>
    <row r="2674">
      <c r="A2674" s="367"/>
      <c r="B2674" s="367"/>
      <c r="C2674" s="367"/>
      <c r="D2674" s="367"/>
      <c r="E2674" s="368"/>
      <c r="F2674" s="368"/>
      <c r="G2674" s="367"/>
      <c r="H2674" s="367"/>
      <c r="I2674" s="367"/>
      <c r="J2674" s="367"/>
      <c r="K2674" s="367"/>
      <c r="L2674" s="367"/>
      <c r="M2674" s="367"/>
      <c r="N2674" s="367"/>
      <c r="O2674" s="367"/>
      <c r="P2674" s="367"/>
      <c r="Q2674" s="367"/>
      <c r="R2674" s="367"/>
      <c r="S2674" s="367"/>
      <c r="T2674" s="367"/>
      <c r="U2674" s="367"/>
    </row>
    <row r="2675">
      <c r="A2675" s="367"/>
      <c r="B2675" s="367"/>
      <c r="C2675" s="367"/>
      <c r="D2675" s="367"/>
      <c r="E2675" s="368"/>
      <c r="F2675" s="368"/>
      <c r="G2675" s="367"/>
      <c r="H2675" s="367"/>
      <c r="I2675" s="367"/>
      <c r="J2675" s="367"/>
      <c r="K2675" s="367"/>
      <c r="L2675" s="367"/>
      <c r="M2675" s="367"/>
      <c r="N2675" s="367"/>
      <c r="O2675" s="367"/>
      <c r="P2675" s="367"/>
      <c r="Q2675" s="367"/>
      <c r="R2675" s="367"/>
      <c r="S2675" s="367"/>
      <c r="T2675" s="367"/>
      <c r="U2675" s="367"/>
    </row>
    <row r="2676">
      <c r="A2676" s="367"/>
      <c r="B2676" s="367"/>
      <c r="C2676" s="367"/>
      <c r="D2676" s="367"/>
      <c r="E2676" s="368"/>
      <c r="F2676" s="368"/>
      <c r="G2676" s="367"/>
      <c r="H2676" s="367"/>
      <c r="I2676" s="367"/>
      <c r="J2676" s="367"/>
      <c r="K2676" s="367"/>
      <c r="L2676" s="367"/>
      <c r="M2676" s="367"/>
      <c r="N2676" s="367"/>
      <c r="O2676" s="367"/>
      <c r="P2676" s="367"/>
      <c r="Q2676" s="367"/>
      <c r="R2676" s="367"/>
      <c r="S2676" s="367"/>
      <c r="T2676" s="367"/>
      <c r="U2676" s="367"/>
    </row>
    <row r="2677">
      <c r="A2677" s="367"/>
      <c r="B2677" s="367"/>
      <c r="C2677" s="367"/>
      <c r="D2677" s="367"/>
      <c r="E2677" s="368"/>
      <c r="F2677" s="368"/>
      <c r="G2677" s="367"/>
      <c r="H2677" s="367"/>
      <c r="I2677" s="367"/>
      <c r="J2677" s="367"/>
      <c r="K2677" s="367"/>
      <c r="L2677" s="367"/>
      <c r="M2677" s="367"/>
      <c r="N2677" s="367"/>
      <c r="O2677" s="367"/>
      <c r="P2677" s="367"/>
      <c r="Q2677" s="367"/>
      <c r="R2677" s="367"/>
      <c r="S2677" s="367"/>
      <c r="T2677" s="367"/>
      <c r="U2677" s="367"/>
    </row>
    <row r="2678">
      <c r="A2678" s="367"/>
      <c r="B2678" s="367"/>
      <c r="C2678" s="367"/>
      <c r="D2678" s="367"/>
      <c r="E2678" s="368"/>
      <c r="F2678" s="368"/>
      <c r="G2678" s="367"/>
      <c r="H2678" s="367"/>
      <c r="I2678" s="367"/>
      <c r="J2678" s="367"/>
      <c r="K2678" s="367"/>
      <c r="L2678" s="367"/>
      <c r="M2678" s="367"/>
      <c r="N2678" s="367"/>
      <c r="O2678" s="367"/>
      <c r="P2678" s="367"/>
      <c r="Q2678" s="367"/>
      <c r="R2678" s="367"/>
      <c r="S2678" s="367"/>
      <c r="T2678" s="367"/>
      <c r="U2678" s="367"/>
    </row>
    <row r="2679">
      <c r="A2679" s="367"/>
      <c r="B2679" s="367"/>
      <c r="C2679" s="367"/>
      <c r="D2679" s="367"/>
      <c r="E2679" s="368"/>
      <c r="F2679" s="368"/>
      <c r="G2679" s="367"/>
      <c r="H2679" s="367"/>
      <c r="I2679" s="367"/>
      <c r="J2679" s="367"/>
      <c r="K2679" s="367"/>
      <c r="L2679" s="367"/>
      <c r="M2679" s="367"/>
      <c r="N2679" s="367"/>
      <c r="O2679" s="367"/>
      <c r="P2679" s="367"/>
      <c r="Q2679" s="367"/>
      <c r="R2679" s="367"/>
      <c r="S2679" s="367"/>
      <c r="T2679" s="367"/>
      <c r="U2679" s="367"/>
    </row>
    <row r="2680">
      <c r="A2680" s="367"/>
      <c r="B2680" s="367"/>
      <c r="C2680" s="367"/>
      <c r="D2680" s="367"/>
      <c r="E2680" s="368"/>
      <c r="F2680" s="368"/>
      <c r="G2680" s="367"/>
      <c r="H2680" s="367"/>
      <c r="I2680" s="367"/>
      <c r="J2680" s="367"/>
      <c r="K2680" s="367"/>
      <c r="L2680" s="367"/>
      <c r="M2680" s="367"/>
      <c r="N2680" s="367"/>
      <c r="O2680" s="367"/>
      <c r="P2680" s="367"/>
      <c r="Q2680" s="367"/>
      <c r="R2680" s="367"/>
      <c r="S2680" s="367"/>
      <c r="T2680" s="367"/>
      <c r="U2680" s="367"/>
    </row>
    <row r="2681">
      <c r="A2681" s="367"/>
      <c r="B2681" s="367"/>
      <c r="C2681" s="367"/>
      <c r="D2681" s="367"/>
      <c r="E2681" s="368"/>
      <c r="F2681" s="368"/>
      <c r="G2681" s="367"/>
      <c r="H2681" s="367"/>
      <c r="I2681" s="367"/>
      <c r="J2681" s="367"/>
      <c r="K2681" s="367"/>
      <c r="L2681" s="367"/>
      <c r="M2681" s="367"/>
      <c r="N2681" s="367"/>
      <c r="O2681" s="367"/>
      <c r="P2681" s="367"/>
      <c r="Q2681" s="367"/>
      <c r="R2681" s="367"/>
      <c r="S2681" s="367"/>
      <c r="T2681" s="367"/>
      <c r="U2681" s="367"/>
    </row>
    <row r="2682">
      <c r="A2682" s="367"/>
      <c r="B2682" s="367"/>
      <c r="C2682" s="367"/>
      <c r="D2682" s="367"/>
      <c r="E2682" s="368"/>
      <c r="F2682" s="368"/>
      <c r="G2682" s="367"/>
      <c r="H2682" s="367"/>
      <c r="I2682" s="367"/>
      <c r="J2682" s="367"/>
      <c r="K2682" s="367"/>
      <c r="L2682" s="367"/>
      <c r="M2682" s="367"/>
      <c r="N2682" s="367"/>
      <c r="O2682" s="367"/>
      <c r="P2682" s="367"/>
      <c r="Q2682" s="367"/>
      <c r="R2682" s="367"/>
      <c r="S2682" s="367"/>
      <c r="T2682" s="367"/>
      <c r="U2682" s="367"/>
    </row>
    <row r="2683">
      <c r="A2683" s="367"/>
      <c r="B2683" s="367"/>
      <c r="C2683" s="367"/>
      <c r="D2683" s="367"/>
      <c r="E2683" s="368"/>
      <c r="F2683" s="368"/>
      <c r="G2683" s="367"/>
      <c r="H2683" s="367"/>
      <c r="I2683" s="367"/>
      <c r="J2683" s="367"/>
      <c r="K2683" s="367"/>
      <c r="L2683" s="367"/>
      <c r="M2683" s="367"/>
      <c r="N2683" s="367"/>
      <c r="O2683" s="367"/>
      <c r="P2683" s="367"/>
      <c r="Q2683" s="367"/>
      <c r="R2683" s="367"/>
      <c r="S2683" s="367"/>
      <c r="T2683" s="367"/>
      <c r="U2683" s="367"/>
    </row>
    <row r="2684">
      <c r="A2684" s="367"/>
      <c r="B2684" s="367"/>
      <c r="C2684" s="367"/>
      <c r="D2684" s="367"/>
      <c r="E2684" s="368"/>
      <c r="F2684" s="368"/>
      <c r="G2684" s="367"/>
      <c r="H2684" s="367"/>
      <c r="I2684" s="367"/>
      <c r="J2684" s="367"/>
      <c r="K2684" s="367"/>
      <c r="L2684" s="367"/>
      <c r="M2684" s="367"/>
      <c r="N2684" s="367"/>
      <c r="O2684" s="367"/>
      <c r="P2684" s="367"/>
      <c r="Q2684" s="367"/>
      <c r="R2684" s="367"/>
      <c r="S2684" s="367"/>
      <c r="T2684" s="367"/>
      <c r="U2684" s="367"/>
    </row>
    <row r="2685">
      <c r="A2685" s="367"/>
      <c r="B2685" s="367"/>
      <c r="C2685" s="367"/>
      <c r="D2685" s="367"/>
      <c r="E2685" s="368"/>
      <c r="F2685" s="368"/>
      <c r="G2685" s="367"/>
      <c r="H2685" s="367"/>
      <c r="I2685" s="367"/>
      <c r="J2685" s="367"/>
      <c r="K2685" s="367"/>
      <c r="L2685" s="367"/>
      <c r="M2685" s="367"/>
      <c r="N2685" s="367"/>
      <c r="O2685" s="367"/>
      <c r="P2685" s="367"/>
      <c r="Q2685" s="367"/>
      <c r="R2685" s="367"/>
      <c r="S2685" s="367"/>
      <c r="T2685" s="367"/>
      <c r="U2685" s="367"/>
    </row>
    <row r="2686">
      <c r="A2686" s="367"/>
      <c r="B2686" s="367"/>
      <c r="C2686" s="367"/>
      <c r="D2686" s="367"/>
      <c r="E2686" s="368"/>
      <c r="F2686" s="368"/>
      <c r="G2686" s="367"/>
      <c r="H2686" s="367"/>
      <c r="I2686" s="367"/>
      <c r="J2686" s="367"/>
      <c r="K2686" s="367"/>
      <c r="L2686" s="367"/>
      <c r="M2686" s="367"/>
      <c r="N2686" s="367"/>
      <c r="O2686" s="367"/>
      <c r="P2686" s="367"/>
      <c r="Q2686" s="367"/>
      <c r="R2686" s="367"/>
      <c r="S2686" s="367"/>
      <c r="T2686" s="367"/>
      <c r="U2686" s="367"/>
    </row>
    <row r="2687">
      <c r="A2687" s="367"/>
      <c r="B2687" s="367"/>
      <c r="C2687" s="367"/>
      <c r="D2687" s="367"/>
      <c r="E2687" s="368"/>
      <c r="F2687" s="368"/>
      <c r="G2687" s="367"/>
      <c r="H2687" s="367"/>
      <c r="I2687" s="367"/>
      <c r="J2687" s="367"/>
      <c r="K2687" s="367"/>
      <c r="L2687" s="367"/>
      <c r="M2687" s="367"/>
      <c r="N2687" s="367"/>
      <c r="O2687" s="367"/>
      <c r="P2687" s="367"/>
      <c r="Q2687" s="367"/>
      <c r="R2687" s="367"/>
      <c r="S2687" s="367"/>
      <c r="T2687" s="367"/>
      <c r="U2687" s="367"/>
    </row>
    <row r="2688">
      <c r="A2688" s="367"/>
      <c r="B2688" s="367"/>
      <c r="C2688" s="367"/>
      <c r="D2688" s="367"/>
      <c r="E2688" s="368"/>
      <c r="F2688" s="368"/>
      <c r="G2688" s="367"/>
      <c r="H2688" s="367"/>
      <c r="I2688" s="367"/>
      <c r="J2688" s="367"/>
      <c r="K2688" s="367"/>
      <c r="L2688" s="367"/>
      <c r="M2688" s="367"/>
      <c r="N2688" s="367"/>
      <c r="O2688" s="367"/>
      <c r="P2688" s="367"/>
      <c r="Q2688" s="367"/>
      <c r="R2688" s="367"/>
      <c r="S2688" s="367"/>
      <c r="T2688" s="367"/>
      <c r="U2688" s="367"/>
    </row>
    <row r="2689">
      <c r="A2689" s="367"/>
      <c r="B2689" s="367"/>
      <c r="C2689" s="367"/>
      <c r="D2689" s="367"/>
      <c r="E2689" s="368"/>
      <c r="F2689" s="368"/>
      <c r="G2689" s="367"/>
      <c r="H2689" s="367"/>
      <c r="I2689" s="367"/>
      <c r="J2689" s="367"/>
      <c r="K2689" s="367"/>
      <c r="L2689" s="367"/>
      <c r="M2689" s="367"/>
      <c r="N2689" s="367"/>
      <c r="O2689" s="367"/>
      <c r="P2689" s="367"/>
      <c r="Q2689" s="367"/>
      <c r="R2689" s="367"/>
      <c r="S2689" s="367"/>
      <c r="T2689" s="367"/>
      <c r="U2689" s="367"/>
    </row>
    <row r="2690">
      <c r="A2690" s="367"/>
      <c r="B2690" s="367"/>
      <c r="C2690" s="367"/>
      <c r="D2690" s="367"/>
      <c r="E2690" s="368"/>
      <c r="F2690" s="368"/>
      <c r="G2690" s="367"/>
      <c r="H2690" s="367"/>
      <c r="I2690" s="367"/>
      <c r="J2690" s="367"/>
      <c r="K2690" s="367"/>
      <c r="L2690" s="367"/>
      <c r="M2690" s="367"/>
      <c r="N2690" s="367"/>
      <c r="O2690" s="367"/>
      <c r="P2690" s="367"/>
      <c r="Q2690" s="367"/>
      <c r="R2690" s="367"/>
      <c r="S2690" s="367"/>
      <c r="T2690" s="367"/>
      <c r="U2690" s="367"/>
    </row>
    <row r="2691">
      <c r="A2691" s="367"/>
      <c r="B2691" s="367"/>
      <c r="C2691" s="367"/>
      <c r="D2691" s="367"/>
      <c r="E2691" s="368"/>
      <c r="F2691" s="368"/>
      <c r="G2691" s="367"/>
      <c r="H2691" s="367"/>
      <c r="I2691" s="367"/>
      <c r="J2691" s="367"/>
      <c r="K2691" s="367"/>
      <c r="L2691" s="367"/>
      <c r="M2691" s="367"/>
      <c r="N2691" s="367"/>
      <c r="O2691" s="367"/>
      <c r="P2691" s="367"/>
      <c r="Q2691" s="367"/>
      <c r="R2691" s="367"/>
      <c r="S2691" s="367"/>
      <c r="T2691" s="367"/>
      <c r="U2691" s="367"/>
    </row>
    <row r="2692">
      <c r="A2692" s="367"/>
      <c r="B2692" s="367"/>
      <c r="C2692" s="367"/>
      <c r="D2692" s="367"/>
      <c r="E2692" s="368"/>
      <c r="F2692" s="368"/>
      <c r="G2692" s="367"/>
      <c r="H2692" s="367"/>
      <c r="I2692" s="367"/>
      <c r="J2692" s="367"/>
      <c r="K2692" s="367"/>
      <c r="L2692" s="367"/>
      <c r="M2692" s="367"/>
      <c r="N2692" s="367"/>
      <c r="O2692" s="367"/>
      <c r="P2692" s="367"/>
      <c r="Q2692" s="367"/>
      <c r="R2692" s="367"/>
      <c r="S2692" s="367"/>
      <c r="T2692" s="367"/>
      <c r="U2692" s="367"/>
    </row>
    <row r="2693">
      <c r="A2693" s="367"/>
      <c r="B2693" s="367"/>
      <c r="C2693" s="367"/>
      <c r="D2693" s="367"/>
      <c r="E2693" s="368"/>
      <c r="F2693" s="368"/>
      <c r="G2693" s="367"/>
      <c r="H2693" s="367"/>
      <c r="I2693" s="367"/>
      <c r="J2693" s="367"/>
      <c r="K2693" s="367"/>
      <c r="L2693" s="367"/>
      <c r="M2693" s="367"/>
      <c r="N2693" s="367"/>
      <c r="O2693" s="367"/>
      <c r="P2693" s="367"/>
      <c r="Q2693" s="367"/>
      <c r="R2693" s="367"/>
      <c r="S2693" s="367"/>
      <c r="T2693" s="367"/>
      <c r="U2693" s="367"/>
    </row>
    <row r="2694">
      <c r="A2694" s="367"/>
      <c r="B2694" s="367"/>
      <c r="C2694" s="367"/>
      <c r="D2694" s="367"/>
      <c r="E2694" s="368"/>
      <c r="F2694" s="368"/>
      <c r="G2694" s="367"/>
      <c r="H2694" s="367"/>
      <c r="I2694" s="367"/>
      <c r="J2694" s="367"/>
      <c r="K2694" s="367"/>
      <c r="L2694" s="367"/>
      <c r="M2694" s="367"/>
      <c r="N2694" s="367"/>
      <c r="O2694" s="367"/>
      <c r="P2694" s="367"/>
      <c r="Q2694" s="367"/>
      <c r="R2694" s="367"/>
      <c r="S2694" s="367"/>
      <c r="T2694" s="367"/>
      <c r="U2694" s="367"/>
    </row>
    <row r="2695">
      <c r="A2695" s="367"/>
      <c r="B2695" s="367"/>
      <c r="C2695" s="367"/>
      <c r="D2695" s="367"/>
      <c r="E2695" s="368"/>
      <c r="F2695" s="368"/>
      <c r="G2695" s="367"/>
      <c r="H2695" s="367"/>
      <c r="I2695" s="367"/>
      <c r="J2695" s="367"/>
      <c r="K2695" s="367"/>
      <c r="L2695" s="367"/>
      <c r="M2695" s="367"/>
      <c r="N2695" s="367"/>
      <c r="O2695" s="367"/>
      <c r="P2695" s="367"/>
      <c r="Q2695" s="367"/>
      <c r="R2695" s="367"/>
      <c r="S2695" s="367"/>
      <c r="T2695" s="367"/>
      <c r="U2695" s="367"/>
    </row>
    <row r="2696">
      <c r="A2696" s="367"/>
      <c r="B2696" s="367"/>
      <c r="C2696" s="367"/>
      <c r="D2696" s="367"/>
      <c r="E2696" s="368"/>
      <c r="F2696" s="368"/>
      <c r="G2696" s="367"/>
      <c r="H2696" s="367"/>
      <c r="I2696" s="367"/>
      <c r="J2696" s="367"/>
      <c r="K2696" s="367"/>
      <c r="L2696" s="367"/>
      <c r="M2696" s="367"/>
      <c r="N2696" s="367"/>
      <c r="O2696" s="367"/>
      <c r="P2696" s="367"/>
      <c r="Q2696" s="367"/>
      <c r="R2696" s="367"/>
      <c r="S2696" s="367"/>
      <c r="T2696" s="367"/>
      <c r="U2696" s="367"/>
    </row>
    <row r="2697">
      <c r="A2697" s="367"/>
      <c r="B2697" s="367"/>
      <c r="C2697" s="367"/>
      <c r="D2697" s="367"/>
      <c r="E2697" s="368"/>
      <c r="F2697" s="368"/>
      <c r="G2697" s="367"/>
      <c r="H2697" s="367"/>
      <c r="I2697" s="367"/>
      <c r="J2697" s="367"/>
      <c r="K2697" s="367"/>
      <c r="L2697" s="367"/>
      <c r="M2697" s="367"/>
      <c r="N2697" s="367"/>
      <c r="O2697" s="367"/>
      <c r="P2697" s="367"/>
      <c r="Q2697" s="367"/>
      <c r="R2697" s="367"/>
      <c r="S2697" s="367"/>
      <c r="T2697" s="367"/>
      <c r="U2697" s="367"/>
    </row>
    <row r="2698">
      <c r="A2698" s="367"/>
      <c r="B2698" s="367"/>
      <c r="C2698" s="367"/>
      <c r="D2698" s="367"/>
      <c r="E2698" s="368"/>
      <c r="F2698" s="368"/>
      <c r="G2698" s="367"/>
      <c r="H2698" s="367"/>
      <c r="I2698" s="367"/>
      <c r="J2698" s="367"/>
      <c r="K2698" s="367"/>
      <c r="L2698" s="367"/>
      <c r="M2698" s="367"/>
      <c r="N2698" s="367"/>
      <c r="O2698" s="367"/>
      <c r="P2698" s="367"/>
      <c r="Q2698" s="367"/>
      <c r="R2698" s="367"/>
      <c r="S2698" s="367"/>
      <c r="T2698" s="367"/>
      <c r="U2698" s="367"/>
    </row>
    <row r="2699">
      <c r="A2699" s="367"/>
      <c r="B2699" s="367"/>
      <c r="C2699" s="367"/>
      <c r="D2699" s="367"/>
      <c r="E2699" s="368"/>
      <c r="F2699" s="368"/>
      <c r="G2699" s="367"/>
      <c r="H2699" s="367"/>
      <c r="I2699" s="367"/>
      <c r="J2699" s="367"/>
      <c r="K2699" s="367"/>
      <c r="L2699" s="367"/>
      <c r="M2699" s="367"/>
      <c r="N2699" s="367"/>
      <c r="O2699" s="367"/>
      <c r="P2699" s="367"/>
      <c r="Q2699" s="367"/>
      <c r="R2699" s="367"/>
      <c r="S2699" s="367"/>
      <c r="T2699" s="367"/>
      <c r="U2699" s="367"/>
    </row>
    <row r="2700">
      <c r="A2700" s="367"/>
      <c r="B2700" s="367"/>
      <c r="C2700" s="367"/>
      <c r="D2700" s="367"/>
      <c r="E2700" s="368"/>
      <c r="F2700" s="368"/>
      <c r="G2700" s="367"/>
      <c r="H2700" s="367"/>
      <c r="I2700" s="367"/>
      <c r="J2700" s="367"/>
      <c r="K2700" s="367"/>
      <c r="L2700" s="367"/>
      <c r="M2700" s="367"/>
      <c r="N2700" s="367"/>
      <c r="O2700" s="367"/>
      <c r="P2700" s="367"/>
      <c r="Q2700" s="367"/>
      <c r="R2700" s="367"/>
      <c r="S2700" s="367"/>
      <c r="T2700" s="367"/>
      <c r="U2700" s="367"/>
    </row>
    <row r="2701">
      <c r="A2701" s="367"/>
      <c r="B2701" s="367"/>
      <c r="C2701" s="367"/>
      <c r="D2701" s="367"/>
      <c r="E2701" s="368"/>
      <c r="F2701" s="368"/>
      <c r="G2701" s="367"/>
      <c r="H2701" s="367"/>
      <c r="I2701" s="367"/>
      <c r="J2701" s="367"/>
      <c r="K2701" s="367"/>
      <c r="L2701" s="367"/>
      <c r="M2701" s="367"/>
      <c r="N2701" s="367"/>
      <c r="O2701" s="367"/>
      <c r="P2701" s="367"/>
      <c r="Q2701" s="367"/>
      <c r="R2701" s="367"/>
      <c r="S2701" s="367"/>
      <c r="T2701" s="367"/>
      <c r="U2701" s="367"/>
    </row>
    <row r="2702">
      <c r="A2702" s="367"/>
      <c r="B2702" s="367"/>
      <c r="C2702" s="367"/>
      <c r="D2702" s="367"/>
      <c r="E2702" s="368"/>
      <c r="F2702" s="368"/>
      <c r="G2702" s="367"/>
      <c r="H2702" s="367"/>
      <c r="I2702" s="367"/>
      <c r="J2702" s="367"/>
      <c r="K2702" s="367"/>
      <c r="L2702" s="367"/>
      <c r="M2702" s="367"/>
      <c r="N2702" s="367"/>
      <c r="O2702" s="367"/>
      <c r="P2702" s="367"/>
      <c r="Q2702" s="367"/>
      <c r="R2702" s="367"/>
      <c r="S2702" s="367"/>
      <c r="T2702" s="367"/>
      <c r="U2702" s="367"/>
    </row>
    <row r="2703">
      <c r="A2703" s="367"/>
      <c r="B2703" s="367"/>
      <c r="C2703" s="367"/>
      <c r="D2703" s="367"/>
      <c r="E2703" s="368"/>
      <c r="F2703" s="368"/>
      <c r="G2703" s="367"/>
      <c r="H2703" s="367"/>
      <c r="I2703" s="367"/>
      <c r="J2703" s="367"/>
      <c r="K2703" s="367"/>
      <c r="L2703" s="367"/>
      <c r="M2703" s="367"/>
      <c r="N2703" s="367"/>
      <c r="O2703" s="367"/>
      <c r="P2703" s="367"/>
      <c r="Q2703" s="367"/>
      <c r="R2703" s="367"/>
      <c r="S2703" s="367"/>
      <c r="T2703" s="367"/>
      <c r="U2703" s="367"/>
    </row>
    <row r="2704">
      <c r="A2704" s="367"/>
      <c r="B2704" s="367"/>
      <c r="C2704" s="367"/>
      <c r="D2704" s="367"/>
      <c r="E2704" s="368"/>
      <c r="F2704" s="368"/>
      <c r="G2704" s="367"/>
      <c r="H2704" s="367"/>
      <c r="I2704" s="367"/>
      <c r="J2704" s="367"/>
      <c r="K2704" s="367"/>
      <c r="L2704" s="367"/>
      <c r="M2704" s="367"/>
      <c r="N2704" s="367"/>
      <c r="O2704" s="367"/>
      <c r="P2704" s="367"/>
      <c r="Q2704" s="367"/>
      <c r="R2704" s="367"/>
      <c r="S2704" s="367"/>
      <c r="T2704" s="367"/>
      <c r="U2704" s="367"/>
    </row>
    <row r="2705">
      <c r="A2705" s="367"/>
      <c r="B2705" s="367"/>
      <c r="C2705" s="367"/>
      <c r="D2705" s="367"/>
      <c r="E2705" s="368"/>
      <c r="F2705" s="368"/>
      <c r="G2705" s="367"/>
      <c r="H2705" s="367"/>
      <c r="I2705" s="367"/>
      <c r="J2705" s="367"/>
      <c r="K2705" s="367"/>
      <c r="L2705" s="367"/>
      <c r="M2705" s="367"/>
      <c r="N2705" s="367"/>
      <c r="O2705" s="367"/>
      <c r="P2705" s="367"/>
      <c r="Q2705" s="367"/>
      <c r="R2705" s="367"/>
      <c r="S2705" s="367"/>
      <c r="T2705" s="367"/>
      <c r="U2705" s="367"/>
    </row>
    <row r="2706">
      <c r="A2706" s="367"/>
      <c r="B2706" s="367"/>
      <c r="C2706" s="367"/>
      <c r="D2706" s="367"/>
      <c r="E2706" s="368"/>
      <c r="F2706" s="368"/>
      <c r="G2706" s="367"/>
      <c r="H2706" s="367"/>
      <c r="I2706" s="367"/>
      <c r="J2706" s="367"/>
      <c r="K2706" s="367"/>
      <c r="L2706" s="367"/>
      <c r="M2706" s="367"/>
      <c r="N2706" s="367"/>
      <c r="O2706" s="367"/>
      <c r="P2706" s="367"/>
      <c r="Q2706" s="367"/>
      <c r="R2706" s="367"/>
      <c r="S2706" s="367"/>
      <c r="T2706" s="367"/>
      <c r="U2706" s="367"/>
    </row>
    <row r="2707">
      <c r="A2707" s="367"/>
      <c r="B2707" s="367"/>
      <c r="C2707" s="367"/>
      <c r="D2707" s="367"/>
      <c r="E2707" s="368"/>
      <c r="F2707" s="368"/>
      <c r="G2707" s="367"/>
      <c r="H2707" s="367"/>
      <c r="I2707" s="367"/>
      <c r="J2707" s="367"/>
      <c r="K2707" s="367"/>
      <c r="L2707" s="367"/>
      <c r="M2707" s="367"/>
      <c r="N2707" s="367"/>
      <c r="O2707" s="367"/>
      <c r="P2707" s="367"/>
      <c r="Q2707" s="367"/>
      <c r="R2707" s="367"/>
      <c r="S2707" s="367"/>
      <c r="T2707" s="367"/>
      <c r="U2707" s="367"/>
    </row>
    <row r="2708">
      <c r="A2708" s="367"/>
      <c r="B2708" s="367"/>
      <c r="C2708" s="367"/>
      <c r="D2708" s="367"/>
      <c r="E2708" s="368"/>
      <c r="F2708" s="368"/>
      <c r="G2708" s="367"/>
      <c r="H2708" s="367"/>
      <c r="I2708" s="367"/>
      <c r="J2708" s="367"/>
      <c r="K2708" s="367"/>
      <c r="L2708" s="367"/>
      <c r="M2708" s="367"/>
      <c r="N2708" s="367"/>
      <c r="O2708" s="367"/>
      <c r="P2708" s="367"/>
      <c r="Q2708" s="367"/>
      <c r="R2708" s="367"/>
      <c r="S2708" s="367"/>
      <c r="T2708" s="367"/>
      <c r="U2708" s="367"/>
    </row>
    <row r="2709">
      <c r="A2709" s="367"/>
      <c r="B2709" s="367"/>
      <c r="C2709" s="367"/>
      <c r="D2709" s="367"/>
      <c r="E2709" s="368"/>
      <c r="F2709" s="368"/>
      <c r="G2709" s="367"/>
      <c r="H2709" s="367"/>
      <c r="I2709" s="367"/>
      <c r="J2709" s="367"/>
      <c r="K2709" s="367"/>
      <c r="L2709" s="367"/>
      <c r="M2709" s="367"/>
      <c r="N2709" s="367"/>
      <c r="O2709" s="367"/>
      <c r="P2709" s="367"/>
      <c r="Q2709" s="367"/>
      <c r="R2709" s="367"/>
      <c r="S2709" s="367"/>
      <c r="T2709" s="367"/>
      <c r="U2709" s="367"/>
    </row>
    <row r="2710">
      <c r="A2710" s="367"/>
      <c r="B2710" s="367"/>
      <c r="C2710" s="367"/>
      <c r="D2710" s="367"/>
      <c r="E2710" s="368"/>
      <c r="F2710" s="368"/>
      <c r="G2710" s="367"/>
      <c r="H2710" s="367"/>
      <c r="I2710" s="367"/>
      <c r="J2710" s="367"/>
      <c r="K2710" s="367"/>
      <c r="L2710" s="367"/>
      <c r="M2710" s="367"/>
      <c r="N2710" s="367"/>
      <c r="O2710" s="367"/>
      <c r="P2710" s="367"/>
      <c r="Q2710" s="367"/>
      <c r="R2710" s="367"/>
      <c r="S2710" s="367"/>
      <c r="T2710" s="367"/>
      <c r="U2710" s="367"/>
    </row>
    <row r="2711">
      <c r="A2711" s="367"/>
      <c r="B2711" s="367"/>
      <c r="C2711" s="367"/>
      <c r="D2711" s="367"/>
      <c r="E2711" s="368"/>
      <c r="F2711" s="368"/>
      <c r="G2711" s="367"/>
      <c r="H2711" s="367"/>
      <c r="I2711" s="367"/>
      <c r="J2711" s="367"/>
      <c r="K2711" s="367"/>
      <c r="L2711" s="367"/>
      <c r="M2711" s="367"/>
      <c r="N2711" s="367"/>
      <c r="O2711" s="367"/>
      <c r="P2711" s="367"/>
      <c r="Q2711" s="367"/>
      <c r="R2711" s="367"/>
      <c r="S2711" s="367"/>
      <c r="T2711" s="367"/>
      <c r="U2711" s="367"/>
    </row>
    <row r="2712">
      <c r="A2712" s="367"/>
      <c r="B2712" s="367"/>
      <c r="C2712" s="367"/>
      <c r="D2712" s="367"/>
      <c r="E2712" s="368"/>
      <c r="F2712" s="368"/>
      <c r="G2712" s="367"/>
      <c r="H2712" s="367"/>
      <c r="I2712" s="367"/>
      <c r="J2712" s="367"/>
      <c r="K2712" s="367"/>
      <c r="L2712" s="367"/>
      <c r="M2712" s="367"/>
      <c r="N2712" s="367"/>
      <c r="O2712" s="367"/>
      <c r="P2712" s="367"/>
      <c r="Q2712" s="367"/>
      <c r="R2712" s="367"/>
      <c r="S2712" s="367"/>
      <c r="T2712" s="367"/>
      <c r="U2712" s="367"/>
    </row>
    <row r="2713">
      <c r="A2713" s="367"/>
      <c r="B2713" s="367"/>
      <c r="C2713" s="367"/>
      <c r="D2713" s="367"/>
      <c r="E2713" s="368"/>
      <c r="F2713" s="368"/>
      <c r="G2713" s="367"/>
      <c r="H2713" s="367"/>
      <c r="I2713" s="367"/>
      <c r="J2713" s="367"/>
      <c r="K2713" s="367"/>
      <c r="L2713" s="367"/>
      <c r="M2713" s="367"/>
      <c r="N2713" s="367"/>
      <c r="O2713" s="367"/>
      <c r="P2713" s="367"/>
      <c r="Q2713" s="367"/>
      <c r="R2713" s="367"/>
      <c r="S2713" s="367"/>
      <c r="T2713" s="367"/>
      <c r="U2713" s="367"/>
    </row>
    <row r="2714">
      <c r="A2714" s="367"/>
      <c r="B2714" s="367"/>
      <c r="C2714" s="367"/>
      <c r="D2714" s="367"/>
      <c r="E2714" s="368"/>
      <c r="F2714" s="368"/>
      <c r="G2714" s="367"/>
      <c r="H2714" s="367"/>
      <c r="I2714" s="367"/>
      <c r="J2714" s="367"/>
      <c r="K2714" s="367"/>
      <c r="L2714" s="367"/>
      <c r="M2714" s="367"/>
      <c r="N2714" s="367"/>
      <c r="O2714" s="367"/>
      <c r="P2714" s="367"/>
      <c r="Q2714" s="367"/>
      <c r="R2714" s="367"/>
      <c r="S2714" s="367"/>
      <c r="T2714" s="367"/>
      <c r="U2714" s="367"/>
    </row>
    <row r="2715">
      <c r="A2715" s="367"/>
      <c r="B2715" s="367"/>
      <c r="C2715" s="367"/>
      <c r="D2715" s="367"/>
      <c r="E2715" s="368"/>
      <c r="F2715" s="368"/>
      <c r="G2715" s="367"/>
      <c r="H2715" s="367"/>
      <c r="I2715" s="367"/>
      <c r="J2715" s="367"/>
      <c r="K2715" s="367"/>
      <c r="L2715" s="367"/>
      <c r="M2715" s="367"/>
      <c r="N2715" s="367"/>
      <c r="O2715" s="367"/>
      <c r="P2715" s="367"/>
      <c r="Q2715" s="367"/>
      <c r="R2715" s="367"/>
      <c r="S2715" s="367"/>
      <c r="T2715" s="367"/>
      <c r="U2715" s="367"/>
    </row>
    <row r="2716">
      <c r="A2716" s="367"/>
      <c r="B2716" s="367"/>
      <c r="C2716" s="367"/>
      <c r="D2716" s="367"/>
      <c r="E2716" s="368"/>
      <c r="F2716" s="368"/>
      <c r="G2716" s="367"/>
      <c r="H2716" s="367"/>
      <c r="I2716" s="367"/>
      <c r="J2716" s="367"/>
      <c r="K2716" s="367"/>
      <c r="L2716" s="367"/>
      <c r="M2716" s="367"/>
      <c r="N2716" s="367"/>
      <c r="O2716" s="367"/>
      <c r="P2716" s="367"/>
      <c r="Q2716" s="367"/>
      <c r="R2716" s="367"/>
      <c r="S2716" s="367"/>
      <c r="T2716" s="367"/>
      <c r="U2716" s="367"/>
    </row>
    <row r="2717">
      <c r="A2717" s="367"/>
      <c r="B2717" s="367"/>
      <c r="C2717" s="367"/>
      <c r="D2717" s="367"/>
      <c r="E2717" s="368"/>
      <c r="F2717" s="368"/>
      <c r="G2717" s="367"/>
      <c r="H2717" s="367"/>
      <c r="I2717" s="367"/>
      <c r="J2717" s="367"/>
      <c r="K2717" s="367"/>
      <c r="L2717" s="367"/>
      <c r="M2717" s="367"/>
      <c r="N2717" s="367"/>
      <c r="O2717" s="367"/>
      <c r="P2717" s="367"/>
      <c r="Q2717" s="367"/>
      <c r="R2717" s="367"/>
      <c r="S2717" s="367"/>
      <c r="T2717" s="367"/>
      <c r="U2717" s="367"/>
    </row>
    <row r="2718">
      <c r="A2718" s="367"/>
      <c r="B2718" s="367"/>
      <c r="C2718" s="367"/>
      <c r="D2718" s="367"/>
      <c r="E2718" s="368"/>
      <c r="F2718" s="368"/>
      <c r="G2718" s="367"/>
      <c r="H2718" s="367"/>
      <c r="I2718" s="367"/>
      <c r="J2718" s="367"/>
      <c r="K2718" s="367"/>
      <c r="L2718" s="367"/>
      <c r="M2718" s="367"/>
      <c r="N2718" s="367"/>
      <c r="O2718" s="367"/>
      <c r="P2718" s="367"/>
      <c r="Q2718" s="367"/>
      <c r="R2718" s="367"/>
      <c r="S2718" s="367"/>
      <c r="T2718" s="367"/>
      <c r="U2718" s="367"/>
    </row>
    <row r="2719">
      <c r="A2719" s="367"/>
      <c r="B2719" s="367"/>
      <c r="C2719" s="367"/>
      <c r="D2719" s="367"/>
      <c r="E2719" s="368"/>
      <c r="F2719" s="368"/>
      <c r="G2719" s="367"/>
      <c r="H2719" s="367"/>
      <c r="I2719" s="367"/>
      <c r="J2719" s="367"/>
      <c r="K2719" s="367"/>
      <c r="L2719" s="367"/>
      <c r="M2719" s="367"/>
      <c r="N2719" s="367"/>
      <c r="O2719" s="367"/>
      <c r="P2719" s="367"/>
      <c r="Q2719" s="367"/>
      <c r="R2719" s="367"/>
      <c r="S2719" s="367"/>
      <c r="T2719" s="367"/>
      <c r="U2719" s="367"/>
    </row>
    <row r="2720">
      <c r="A2720" s="367"/>
      <c r="B2720" s="367"/>
      <c r="C2720" s="367"/>
      <c r="D2720" s="367"/>
      <c r="E2720" s="368"/>
      <c r="F2720" s="368"/>
      <c r="G2720" s="367"/>
      <c r="H2720" s="367"/>
      <c r="I2720" s="367"/>
      <c r="J2720" s="367"/>
      <c r="K2720" s="367"/>
      <c r="L2720" s="367"/>
      <c r="M2720" s="367"/>
      <c r="N2720" s="367"/>
      <c r="O2720" s="367"/>
      <c r="P2720" s="367"/>
      <c r="Q2720" s="367"/>
      <c r="R2720" s="367"/>
      <c r="S2720" s="367"/>
      <c r="T2720" s="367"/>
      <c r="U2720" s="367"/>
    </row>
    <row r="2721">
      <c r="A2721" s="367"/>
      <c r="B2721" s="367"/>
      <c r="C2721" s="367"/>
      <c r="D2721" s="367"/>
      <c r="E2721" s="368"/>
      <c r="F2721" s="368"/>
      <c r="G2721" s="367"/>
      <c r="H2721" s="367"/>
      <c r="I2721" s="367"/>
      <c r="J2721" s="367"/>
      <c r="K2721" s="367"/>
      <c r="L2721" s="367"/>
      <c r="M2721" s="367"/>
      <c r="N2721" s="367"/>
      <c r="O2721" s="367"/>
      <c r="P2721" s="367"/>
      <c r="Q2721" s="367"/>
      <c r="R2721" s="367"/>
      <c r="S2721" s="367"/>
      <c r="T2721" s="367"/>
      <c r="U2721" s="367"/>
    </row>
    <row r="2722">
      <c r="A2722" s="367"/>
      <c r="B2722" s="367"/>
      <c r="C2722" s="367"/>
      <c r="D2722" s="367"/>
      <c r="E2722" s="368"/>
      <c r="F2722" s="368"/>
      <c r="G2722" s="367"/>
      <c r="H2722" s="367"/>
      <c r="I2722" s="367"/>
      <c r="J2722" s="367"/>
      <c r="K2722" s="367"/>
      <c r="L2722" s="367"/>
      <c r="M2722" s="367"/>
      <c r="N2722" s="367"/>
      <c r="O2722" s="367"/>
      <c r="P2722" s="367"/>
      <c r="Q2722" s="367"/>
      <c r="R2722" s="367"/>
      <c r="S2722" s="367"/>
      <c r="T2722" s="367"/>
      <c r="U2722" s="367"/>
    </row>
    <row r="2723">
      <c r="A2723" s="367"/>
      <c r="B2723" s="367"/>
      <c r="C2723" s="367"/>
      <c r="D2723" s="367"/>
      <c r="E2723" s="368"/>
      <c r="F2723" s="368"/>
      <c r="G2723" s="367"/>
      <c r="H2723" s="367"/>
      <c r="I2723" s="367"/>
      <c r="J2723" s="367"/>
      <c r="K2723" s="367"/>
      <c r="L2723" s="367"/>
      <c r="M2723" s="367"/>
      <c r="N2723" s="367"/>
      <c r="O2723" s="367"/>
      <c r="P2723" s="367"/>
      <c r="Q2723" s="367"/>
      <c r="R2723" s="367"/>
      <c r="S2723" s="367"/>
      <c r="T2723" s="367"/>
      <c r="U2723" s="367"/>
    </row>
    <row r="2724">
      <c r="A2724" s="367"/>
      <c r="B2724" s="367"/>
      <c r="C2724" s="367"/>
      <c r="D2724" s="367"/>
      <c r="E2724" s="368"/>
      <c r="F2724" s="368"/>
      <c r="G2724" s="367"/>
      <c r="H2724" s="367"/>
      <c r="I2724" s="367"/>
      <c r="J2724" s="367"/>
      <c r="K2724" s="367"/>
      <c r="L2724" s="367"/>
      <c r="M2724" s="367"/>
      <c r="N2724" s="367"/>
      <c r="O2724" s="367"/>
      <c r="P2724" s="367"/>
      <c r="Q2724" s="367"/>
      <c r="R2724" s="367"/>
      <c r="S2724" s="367"/>
      <c r="T2724" s="367"/>
      <c r="U2724" s="367"/>
    </row>
    <row r="2725">
      <c r="A2725" s="367"/>
      <c r="B2725" s="367"/>
      <c r="C2725" s="367"/>
      <c r="D2725" s="367"/>
      <c r="E2725" s="368"/>
      <c r="F2725" s="368"/>
      <c r="G2725" s="367"/>
      <c r="H2725" s="367"/>
      <c r="I2725" s="367"/>
      <c r="J2725" s="367"/>
      <c r="K2725" s="367"/>
      <c r="L2725" s="367"/>
      <c r="M2725" s="367"/>
      <c r="N2725" s="367"/>
      <c r="O2725" s="367"/>
      <c r="P2725" s="367"/>
      <c r="Q2725" s="367"/>
      <c r="R2725" s="367"/>
      <c r="S2725" s="367"/>
      <c r="T2725" s="367"/>
      <c r="U2725" s="367"/>
    </row>
    <row r="2726">
      <c r="A2726" s="367"/>
      <c r="B2726" s="367"/>
      <c r="C2726" s="367"/>
      <c r="D2726" s="367"/>
      <c r="E2726" s="368"/>
      <c r="F2726" s="368"/>
      <c r="G2726" s="367"/>
      <c r="H2726" s="367"/>
      <c r="I2726" s="367"/>
      <c r="J2726" s="367"/>
      <c r="K2726" s="367"/>
      <c r="L2726" s="367"/>
      <c r="M2726" s="367"/>
      <c r="N2726" s="367"/>
      <c r="O2726" s="367"/>
      <c r="P2726" s="367"/>
      <c r="Q2726" s="367"/>
      <c r="R2726" s="367"/>
      <c r="S2726" s="367"/>
      <c r="T2726" s="367"/>
      <c r="U2726" s="367"/>
    </row>
    <row r="2727">
      <c r="A2727" s="367"/>
      <c r="B2727" s="367"/>
      <c r="C2727" s="367"/>
      <c r="D2727" s="367"/>
      <c r="E2727" s="368"/>
      <c r="F2727" s="368"/>
      <c r="G2727" s="367"/>
      <c r="H2727" s="367"/>
      <c r="I2727" s="367"/>
      <c r="J2727" s="367"/>
      <c r="K2727" s="367"/>
      <c r="L2727" s="367"/>
      <c r="M2727" s="367"/>
      <c r="N2727" s="367"/>
      <c r="O2727" s="367"/>
      <c r="P2727" s="367"/>
      <c r="Q2727" s="367"/>
      <c r="R2727" s="367"/>
      <c r="S2727" s="367"/>
      <c r="T2727" s="367"/>
      <c r="U2727" s="367"/>
    </row>
    <row r="2728">
      <c r="A2728" s="367"/>
      <c r="B2728" s="367"/>
      <c r="C2728" s="367"/>
      <c r="D2728" s="367"/>
      <c r="E2728" s="368"/>
      <c r="F2728" s="368"/>
      <c r="G2728" s="367"/>
      <c r="H2728" s="367"/>
      <c r="I2728" s="367"/>
      <c r="J2728" s="367"/>
      <c r="K2728" s="367"/>
      <c r="L2728" s="367"/>
      <c r="M2728" s="367"/>
      <c r="N2728" s="367"/>
      <c r="O2728" s="367"/>
      <c r="P2728" s="367"/>
      <c r="Q2728" s="367"/>
      <c r="R2728" s="367"/>
      <c r="S2728" s="367"/>
      <c r="T2728" s="367"/>
      <c r="U2728" s="367"/>
    </row>
    <row r="2729">
      <c r="A2729" s="367"/>
      <c r="B2729" s="367"/>
      <c r="C2729" s="367"/>
      <c r="D2729" s="367"/>
      <c r="E2729" s="368"/>
      <c r="F2729" s="368"/>
      <c r="G2729" s="367"/>
      <c r="H2729" s="367"/>
      <c r="I2729" s="367"/>
      <c r="J2729" s="367"/>
      <c r="K2729" s="367"/>
      <c r="L2729" s="367"/>
      <c r="M2729" s="367"/>
      <c r="N2729" s="367"/>
      <c r="O2729" s="367"/>
      <c r="P2729" s="367"/>
      <c r="Q2729" s="367"/>
      <c r="R2729" s="367"/>
      <c r="S2729" s="367"/>
      <c r="T2729" s="367"/>
      <c r="U2729" s="367"/>
    </row>
    <row r="2730">
      <c r="A2730" s="367"/>
      <c r="B2730" s="367"/>
      <c r="C2730" s="367"/>
      <c r="D2730" s="367"/>
      <c r="E2730" s="368"/>
      <c r="F2730" s="368"/>
      <c r="G2730" s="367"/>
      <c r="H2730" s="367"/>
      <c r="I2730" s="367"/>
      <c r="J2730" s="367"/>
      <c r="K2730" s="367"/>
      <c r="L2730" s="367"/>
      <c r="M2730" s="367"/>
      <c r="N2730" s="367"/>
      <c r="O2730" s="367"/>
      <c r="P2730" s="367"/>
      <c r="Q2730" s="367"/>
      <c r="R2730" s="367"/>
      <c r="S2730" s="367"/>
      <c r="T2730" s="367"/>
      <c r="U2730" s="367"/>
    </row>
    <row r="2731">
      <c r="A2731" s="367"/>
      <c r="B2731" s="367"/>
      <c r="C2731" s="367"/>
      <c r="D2731" s="367"/>
      <c r="E2731" s="368"/>
      <c r="F2731" s="368"/>
      <c r="G2731" s="367"/>
      <c r="H2731" s="367"/>
      <c r="I2731" s="367"/>
      <c r="J2731" s="367"/>
      <c r="K2731" s="367"/>
      <c r="L2731" s="367"/>
      <c r="M2731" s="367"/>
      <c r="N2731" s="367"/>
      <c r="O2731" s="367"/>
      <c r="P2731" s="367"/>
      <c r="Q2731" s="367"/>
      <c r="R2731" s="367"/>
      <c r="S2731" s="367"/>
      <c r="T2731" s="367"/>
      <c r="U2731" s="367"/>
    </row>
    <row r="2732">
      <c r="A2732" s="367"/>
      <c r="B2732" s="367"/>
      <c r="C2732" s="367"/>
      <c r="D2732" s="367"/>
      <c r="E2732" s="368"/>
      <c r="F2732" s="368"/>
      <c r="G2732" s="367"/>
      <c r="H2732" s="367"/>
      <c r="I2732" s="367"/>
      <c r="J2732" s="367"/>
      <c r="K2732" s="367"/>
      <c r="L2732" s="367"/>
      <c r="M2732" s="367"/>
      <c r="N2732" s="367"/>
      <c r="O2732" s="367"/>
      <c r="P2732" s="367"/>
      <c r="Q2732" s="367"/>
      <c r="R2732" s="367"/>
      <c r="S2732" s="367"/>
      <c r="T2732" s="367"/>
      <c r="U2732" s="367"/>
    </row>
    <row r="2733">
      <c r="A2733" s="367"/>
      <c r="B2733" s="367"/>
      <c r="C2733" s="367"/>
      <c r="D2733" s="367"/>
      <c r="E2733" s="368"/>
      <c r="F2733" s="368"/>
      <c r="G2733" s="367"/>
      <c r="H2733" s="367"/>
      <c r="I2733" s="367"/>
      <c r="J2733" s="367"/>
      <c r="K2733" s="367"/>
      <c r="L2733" s="367"/>
      <c r="M2733" s="367"/>
      <c r="N2733" s="367"/>
      <c r="O2733" s="367"/>
      <c r="P2733" s="367"/>
      <c r="Q2733" s="367"/>
      <c r="R2733" s="367"/>
      <c r="S2733" s="367"/>
      <c r="T2733" s="367"/>
      <c r="U2733" s="367"/>
    </row>
    <row r="2734">
      <c r="A2734" s="367"/>
      <c r="B2734" s="367"/>
      <c r="C2734" s="367"/>
      <c r="D2734" s="367"/>
      <c r="E2734" s="368"/>
      <c r="F2734" s="368"/>
      <c r="G2734" s="367"/>
      <c r="H2734" s="367"/>
      <c r="I2734" s="367"/>
      <c r="J2734" s="367"/>
      <c r="K2734" s="367"/>
      <c r="L2734" s="367"/>
      <c r="M2734" s="367"/>
      <c r="N2734" s="367"/>
      <c r="O2734" s="367"/>
      <c r="P2734" s="367"/>
      <c r="Q2734" s="367"/>
      <c r="R2734" s="367"/>
      <c r="S2734" s="367"/>
      <c r="T2734" s="367"/>
      <c r="U2734" s="367"/>
    </row>
    <row r="2735">
      <c r="A2735" s="367"/>
      <c r="B2735" s="367"/>
      <c r="C2735" s="367"/>
      <c r="D2735" s="367"/>
      <c r="E2735" s="368"/>
      <c r="F2735" s="368"/>
      <c r="G2735" s="367"/>
      <c r="H2735" s="367"/>
      <c r="I2735" s="367"/>
      <c r="J2735" s="367"/>
      <c r="K2735" s="367"/>
      <c r="L2735" s="367"/>
      <c r="M2735" s="367"/>
      <c r="N2735" s="367"/>
      <c r="O2735" s="367"/>
      <c r="P2735" s="367"/>
      <c r="Q2735" s="367"/>
      <c r="R2735" s="367"/>
      <c r="S2735" s="367"/>
      <c r="T2735" s="367"/>
      <c r="U2735" s="367"/>
    </row>
    <row r="2736">
      <c r="A2736" s="367"/>
      <c r="B2736" s="367"/>
      <c r="C2736" s="367"/>
      <c r="D2736" s="367"/>
      <c r="E2736" s="368"/>
      <c r="F2736" s="368"/>
      <c r="G2736" s="367"/>
      <c r="H2736" s="367"/>
      <c r="I2736" s="367"/>
      <c r="J2736" s="367"/>
      <c r="K2736" s="367"/>
      <c r="L2736" s="367"/>
      <c r="M2736" s="367"/>
      <c r="N2736" s="367"/>
      <c r="O2736" s="367"/>
      <c r="P2736" s="367"/>
      <c r="Q2736" s="367"/>
      <c r="R2736" s="367"/>
      <c r="S2736" s="367"/>
      <c r="T2736" s="367"/>
      <c r="U2736" s="367"/>
    </row>
    <row r="2737">
      <c r="A2737" s="367"/>
      <c r="B2737" s="367"/>
      <c r="C2737" s="367"/>
      <c r="D2737" s="367"/>
      <c r="E2737" s="368"/>
      <c r="F2737" s="368"/>
      <c r="G2737" s="367"/>
      <c r="H2737" s="367"/>
      <c r="I2737" s="367"/>
      <c r="J2737" s="367"/>
      <c r="K2737" s="367"/>
      <c r="L2737" s="367"/>
      <c r="M2737" s="367"/>
      <c r="N2737" s="367"/>
      <c r="O2737" s="367"/>
      <c r="P2737" s="367"/>
      <c r="Q2737" s="367"/>
      <c r="R2737" s="367"/>
      <c r="S2737" s="367"/>
      <c r="T2737" s="367"/>
      <c r="U2737" s="367"/>
    </row>
    <row r="2738">
      <c r="A2738" s="367"/>
      <c r="B2738" s="367"/>
      <c r="C2738" s="367"/>
      <c r="D2738" s="367"/>
      <c r="E2738" s="368"/>
      <c r="F2738" s="368"/>
      <c r="G2738" s="367"/>
      <c r="H2738" s="367"/>
      <c r="I2738" s="367"/>
      <c r="J2738" s="367"/>
      <c r="K2738" s="367"/>
      <c r="L2738" s="367"/>
      <c r="M2738" s="367"/>
      <c r="N2738" s="367"/>
      <c r="O2738" s="367"/>
      <c r="P2738" s="367"/>
      <c r="Q2738" s="367"/>
      <c r="R2738" s="367"/>
      <c r="S2738" s="367"/>
      <c r="T2738" s="367"/>
      <c r="U2738" s="367"/>
    </row>
    <row r="2739">
      <c r="A2739" s="367"/>
      <c r="B2739" s="367"/>
      <c r="C2739" s="367"/>
      <c r="D2739" s="367"/>
      <c r="E2739" s="368"/>
      <c r="F2739" s="368"/>
      <c r="G2739" s="367"/>
      <c r="H2739" s="367"/>
      <c r="I2739" s="367"/>
      <c r="J2739" s="367"/>
      <c r="K2739" s="367"/>
      <c r="L2739" s="367"/>
      <c r="M2739" s="367"/>
      <c r="N2739" s="367"/>
      <c r="O2739" s="367"/>
      <c r="P2739" s="367"/>
      <c r="Q2739" s="367"/>
      <c r="R2739" s="367"/>
      <c r="S2739" s="367"/>
      <c r="T2739" s="367"/>
      <c r="U2739" s="367"/>
    </row>
    <row r="2740">
      <c r="A2740" s="367"/>
      <c r="B2740" s="367"/>
      <c r="C2740" s="367"/>
      <c r="D2740" s="367"/>
      <c r="E2740" s="368"/>
      <c r="F2740" s="368"/>
      <c r="G2740" s="367"/>
      <c r="H2740" s="367"/>
      <c r="I2740" s="367"/>
      <c r="J2740" s="367"/>
      <c r="K2740" s="367"/>
      <c r="L2740" s="367"/>
      <c r="M2740" s="367"/>
      <c r="N2740" s="367"/>
      <c r="O2740" s="367"/>
      <c r="P2740" s="367"/>
      <c r="Q2740" s="367"/>
      <c r="R2740" s="367"/>
      <c r="S2740" s="367"/>
      <c r="T2740" s="367"/>
      <c r="U2740" s="367"/>
    </row>
    <row r="2741">
      <c r="A2741" s="367"/>
      <c r="B2741" s="367"/>
      <c r="C2741" s="367"/>
      <c r="D2741" s="367"/>
      <c r="E2741" s="368"/>
      <c r="F2741" s="368"/>
      <c r="G2741" s="367"/>
      <c r="H2741" s="367"/>
      <c r="I2741" s="367"/>
      <c r="J2741" s="367"/>
      <c r="K2741" s="367"/>
      <c r="L2741" s="367"/>
      <c r="M2741" s="367"/>
      <c r="N2741" s="367"/>
      <c r="O2741" s="367"/>
      <c r="P2741" s="367"/>
      <c r="Q2741" s="367"/>
      <c r="R2741" s="367"/>
      <c r="S2741" s="367"/>
      <c r="T2741" s="367"/>
      <c r="U2741" s="367"/>
    </row>
    <row r="2742">
      <c r="A2742" s="367"/>
      <c r="B2742" s="367"/>
      <c r="C2742" s="367"/>
      <c r="D2742" s="367"/>
      <c r="E2742" s="368"/>
      <c r="F2742" s="368"/>
      <c r="G2742" s="367"/>
      <c r="H2742" s="367"/>
      <c r="I2742" s="367"/>
      <c r="J2742" s="367"/>
      <c r="K2742" s="367"/>
      <c r="L2742" s="367"/>
      <c r="M2742" s="367"/>
      <c r="N2742" s="367"/>
      <c r="O2742" s="367"/>
      <c r="P2742" s="367"/>
      <c r="Q2742" s="367"/>
      <c r="R2742" s="367"/>
      <c r="S2742" s="367"/>
      <c r="T2742" s="367"/>
      <c r="U2742" s="367"/>
    </row>
    <row r="2743">
      <c r="A2743" s="367"/>
      <c r="B2743" s="367"/>
      <c r="C2743" s="367"/>
      <c r="D2743" s="367"/>
      <c r="E2743" s="368"/>
      <c r="F2743" s="368"/>
      <c r="G2743" s="367"/>
      <c r="H2743" s="367"/>
      <c r="I2743" s="367"/>
      <c r="J2743" s="367"/>
      <c r="K2743" s="367"/>
      <c r="L2743" s="367"/>
      <c r="M2743" s="367"/>
      <c r="N2743" s="367"/>
      <c r="O2743" s="367"/>
      <c r="P2743" s="367"/>
      <c r="Q2743" s="367"/>
      <c r="R2743" s="367"/>
      <c r="S2743" s="367"/>
      <c r="T2743" s="367"/>
      <c r="U2743" s="367"/>
    </row>
    <row r="2744">
      <c r="A2744" s="367"/>
      <c r="B2744" s="367"/>
      <c r="C2744" s="367"/>
      <c r="D2744" s="367"/>
      <c r="E2744" s="368"/>
      <c r="F2744" s="368"/>
      <c r="G2744" s="367"/>
      <c r="H2744" s="367"/>
      <c r="I2744" s="367"/>
      <c r="J2744" s="367"/>
      <c r="K2744" s="367"/>
      <c r="L2744" s="367"/>
      <c r="M2744" s="367"/>
      <c r="N2744" s="367"/>
      <c r="O2744" s="367"/>
      <c r="P2744" s="367"/>
      <c r="Q2744" s="367"/>
      <c r="R2744" s="367"/>
      <c r="S2744" s="367"/>
      <c r="T2744" s="367"/>
      <c r="U2744" s="367"/>
    </row>
    <row r="2745">
      <c r="A2745" s="367"/>
      <c r="B2745" s="367"/>
      <c r="C2745" s="367"/>
      <c r="D2745" s="367"/>
      <c r="E2745" s="368"/>
      <c r="F2745" s="368"/>
      <c r="G2745" s="367"/>
      <c r="H2745" s="367"/>
      <c r="I2745" s="367"/>
      <c r="J2745" s="367"/>
      <c r="K2745" s="367"/>
      <c r="L2745" s="367"/>
      <c r="M2745" s="367"/>
      <c r="N2745" s="367"/>
      <c r="O2745" s="367"/>
      <c r="P2745" s="367"/>
      <c r="Q2745" s="367"/>
      <c r="R2745" s="367"/>
      <c r="S2745" s="367"/>
      <c r="T2745" s="367"/>
      <c r="U2745" s="367"/>
    </row>
    <row r="2746">
      <c r="A2746" s="367"/>
      <c r="B2746" s="367"/>
      <c r="C2746" s="367"/>
      <c r="D2746" s="367"/>
      <c r="E2746" s="368"/>
      <c r="F2746" s="368"/>
      <c r="G2746" s="367"/>
      <c r="H2746" s="367"/>
      <c r="I2746" s="367"/>
      <c r="J2746" s="367"/>
      <c r="K2746" s="367"/>
      <c r="L2746" s="367"/>
      <c r="M2746" s="367"/>
      <c r="N2746" s="367"/>
      <c r="O2746" s="367"/>
      <c r="P2746" s="367"/>
      <c r="Q2746" s="367"/>
      <c r="R2746" s="367"/>
      <c r="S2746" s="367"/>
      <c r="T2746" s="367"/>
      <c r="U2746" s="367"/>
    </row>
    <row r="2747">
      <c r="A2747" s="367"/>
      <c r="B2747" s="367"/>
      <c r="C2747" s="367"/>
      <c r="D2747" s="367"/>
      <c r="E2747" s="368"/>
      <c r="F2747" s="368"/>
      <c r="G2747" s="367"/>
      <c r="H2747" s="367"/>
      <c r="I2747" s="367"/>
      <c r="J2747" s="367"/>
      <c r="K2747" s="367"/>
      <c r="L2747" s="367"/>
      <c r="M2747" s="367"/>
      <c r="N2747" s="367"/>
      <c r="O2747" s="367"/>
      <c r="P2747" s="367"/>
      <c r="Q2747" s="367"/>
      <c r="R2747" s="367"/>
      <c r="S2747" s="367"/>
      <c r="T2747" s="367"/>
      <c r="U2747" s="367"/>
    </row>
    <row r="2748">
      <c r="A2748" s="367"/>
      <c r="B2748" s="367"/>
      <c r="C2748" s="367"/>
      <c r="D2748" s="367"/>
      <c r="E2748" s="368"/>
      <c r="F2748" s="368"/>
      <c r="G2748" s="367"/>
      <c r="H2748" s="367"/>
      <c r="I2748" s="367"/>
      <c r="J2748" s="367"/>
      <c r="K2748" s="367"/>
      <c r="L2748" s="367"/>
      <c r="M2748" s="367"/>
      <c r="N2748" s="367"/>
      <c r="O2748" s="367"/>
      <c r="P2748" s="367"/>
      <c r="Q2748" s="367"/>
      <c r="R2748" s="367"/>
      <c r="S2748" s="367"/>
      <c r="T2748" s="367"/>
      <c r="U2748" s="367"/>
    </row>
    <row r="2749">
      <c r="A2749" s="367"/>
      <c r="B2749" s="367"/>
      <c r="C2749" s="367"/>
      <c r="D2749" s="367"/>
      <c r="E2749" s="368"/>
      <c r="F2749" s="368"/>
      <c r="G2749" s="367"/>
      <c r="H2749" s="367"/>
      <c r="I2749" s="367"/>
      <c r="J2749" s="367"/>
      <c r="K2749" s="367"/>
      <c r="L2749" s="367"/>
      <c r="M2749" s="367"/>
      <c r="N2749" s="367"/>
      <c r="O2749" s="367"/>
      <c r="P2749" s="367"/>
      <c r="Q2749" s="367"/>
      <c r="R2749" s="367"/>
      <c r="S2749" s="367"/>
      <c r="T2749" s="367"/>
      <c r="U2749" s="367"/>
    </row>
    <row r="2750">
      <c r="A2750" s="367"/>
      <c r="B2750" s="367"/>
      <c r="C2750" s="367"/>
      <c r="D2750" s="367"/>
      <c r="E2750" s="368"/>
      <c r="F2750" s="368"/>
      <c r="G2750" s="367"/>
      <c r="H2750" s="367"/>
      <c r="I2750" s="367"/>
      <c r="J2750" s="367"/>
      <c r="K2750" s="367"/>
      <c r="L2750" s="367"/>
      <c r="M2750" s="367"/>
      <c r="N2750" s="367"/>
      <c r="O2750" s="367"/>
      <c r="P2750" s="367"/>
      <c r="Q2750" s="367"/>
      <c r="R2750" s="367"/>
      <c r="S2750" s="367"/>
      <c r="T2750" s="367"/>
      <c r="U2750" s="367"/>
    </row>
    <row r="2751">
      <c r="A2751" s="367"/>
      <c r="B2751" s="367"/>
      <c r="C2751" s="367"/>
      <c r="D2751" s="367"/>
      <c r="E2751" s="368"/>
      <c r="F2751" s="368"/>
      <c r="G2751" s="367"/>
      <c r="H2751" s="367"/>
      <c r="I2751" s="367"/>
      <c r="J2751" s="367"/>
      <c r="K2751" s="367"/>
      <c r="L2751" s="367"/>
      <c r="M2751" s="367"/>
      <c r="N2751" s="367"/>
      <c r="O2751" s="367"/>
      <c r="P2751" s="367"/>
      <c r="Q2751" s="367"/>
      <c r="R2751" s="367"/>
      <c r="S2751" s="367"/>
      <c r="T2751" s="367"/>
      <c r="U2751" s="367"/>
    </row>
    <row r="2752">
      <c r="A2752" s="367"/>
      <c r="B2752" s="367"/>
      <c r="C2752" s="367"/>
      <c r="D2752" s="367"/>
      <c r="E2752" s="368"/>
      <c r="F2752" s="368"/>
      <c r="G2752" s="367"/>
      <c r="H2752" s="367"/>
      <c r="I2752" s="367"/>
      <c r="J2752" s="367"/>
      <c r="K2752" s="367"/>
      <c r="L2752" s="367"/>
      <c r="M2752" s="367"/>
      <c r="N2752" s="367"/>
      <c r="O2752" s="367"/>
      <c r="P2752" s="367"/>
      <c r="Q2752" s="367"/>
      <c r="R2752" s="367"/>
      <c r="S2752" s="367"/>
      <c r="T2752" s="367"/>
      <c r="U2752" s="367"/>
    </row>
    <row r="2753">
      <c r="A2753" s="367"/>
      <c r="B2753" s="367"/>
      <c r="C2753" s="367"/>
      <c r="D2753" s="367"/>
      <c r="E2753" s="368"/>
      <c r="F2753" s="368"/>
      <c r="G2753" s="367"/>
      <c r="H2753" s="367"/>
      <c r="I2753" s="367"/>
      <c r="J2753" s="367"/>
      <c r="K2753" s="367"/>
      <c r="L2753" s="367"/>
      <c r="M2753" s="367"/>
      <c r="N2753" s="367"/>
      <c r="O2753" s="367"/>
      <c r="P2753" s="367"/>
      <c r="Q2753" s="367"/>
      <c r="R2753" s="367"/>
      <c r="S2753" s="367"/>
      <c r="T2753" s="367"/>
      <c r="U2753" s="367"/>
    </row>
    <row r="2754">
      <c r="A2754" s="367"/>
      <c r="B2754" s="367"/>
      <c r="C2754" s="367"/>
      <c r="D2754" s="367"/>
      <c r="E2754" s="368"/>
      <c r="F2754" s="368"/>
      <c r="G2754" s="367"/>
      <c r="H2754" s="367"/>
      <c r="I2754" s="367"/>
      <c r="J2754" s="367"/>
      <c r="K2754" s="367"/>
      <c r="L2754" s="367"/>
      <c r="M2754" s="367"/>
      <c r="N2754" s="367"/>
      <c r="O2754" s="367"/>
      <c r="P2754" s="367"/>
      <c r="Q2754" s="367"/>
      <c r="R2754" s="367"/>
      <c r="S2754" s="367"/>
      <c r="T2754" s="367"/>
      <c r="U2754" s="367"/>
    </row>
    <row r="2755">
      <c r="A2755" s="367"/>
      <c r="B2755" s="367"/>
      <c r="C2755" s="367"/>
      <c r="D2755" s="367"/>
      <c r="E2755" s="368"/>
      <c r="F2755" s="368"/>
      <c r="G2755" s="367"/>
      <c r="H2755" s="367"/>
      <c r="I2755" s="367"/>
      <c r="J2755" s="367"/>
      <c r="K2755" s="367"/>
      <c r="L2755" s="367"/>
      <c r="M2755" s="367"/>
      <c r="N2755" s="367"/>
      <c r="O2755" s="367"/>
      <c r="P2755" s="367"/>
      <c r="Q2755" s="367"/>
      <c r="R2755" s="367"/>
      <c r="S2755" s="367"/>
      <c r="T2755" s="367"/>
      <c r="U2755" s="367"/>
    </row>
    <row r="2756">
      <c r="A2756" s="367"/>
      <c r="B2756" s="367"/>
      <c r="C2756" s="367"/>
      <c r="D2756" s="367"/>
      <c r="E2756" s="368"/>
      <c r="F2756" s="368"/>
      <c r="G2756" s="367"/>
      <c r="H2756" s="367"/>
      <c r="I2756" s="367"/>
      <c r="J2756" s="367"/>
      <c r="K2756" s="367"/>
      <c r="L2756" s="367"/>
      <c r="M2756" s="367"/>
      <c r="N2756" s="367"/>
      <c r="O2756" s="367"/>
      <c r="P2756" s="367"/>
      <c r="Q2756" s="367"/>
      <c r="R2756" s="367"/>
      <c r="S2756" s="367"/>
      <c r="T2756" s="367"/>
      <c r="U2756" s="367"/>
    </row>
    <row r="2757">
      <c r="A2757" s="367"/>
      <c r="B2757" s="367"/>
      <c r="C2757" s="367"/>
      <c r="D2757" s="367"/>
      <c r="E2757" s="368"/>
      <c r="F2757" s="368"/>
      <c r="G2757" s="367"/>
      <c r="H2757" s="367"/>
      <c r="I2757" s="367"/>
      <c r="J2757" s="367"/>
      <c r="K2757" s="367"/>
      <c r="L2757" s="367"/>
      <c r="M2757" s="367"/>
      <c r="N2757" s="367"/>
      <c r="O2757" s="367"/>
      <c r="P2757" s="367"/>
      <c r="Q2757" s="367"/>
      <c r="R2757" s="367"/>
      <c r="S2757" s="367"/>
      <c r="T2757" s="367"/>
      <c r="U2757" s="367"/>
    </row>
    <row r="2758">
      <c r="A2758" s="367"/>
      <c r="B2758" s="367"/>
      <c r="C2758" s="367"/>
      <c r="D2758" s="367"/>
      <c r="E2758" s="368"/>
      <c r="F2758" s="368"/>
      <c r="G2758" s="367"/>
      <c r="H2758" s="367"/>
      <c r="I2758" s="367"/>
      <c r="J2758" s="367"/>
      <c r="K2758" s="367"/>
      <c r="L2758" s="367"/>
      <c r="M2758" s="367"/>
      <c r="N2758" s="367"/>
      <c r="O2758" s="367"/>
      <c r="P2758" s="367"/>
      <c r="Q2758" s="367"/>
      <c r="R2758" s="367"/>
      <c r="S2758" s="367"/>
      <c r="T2758" s="367"/>
      <c r="U2758" s="367"/>
    </row>
    <row r="2759">
      <c r="A2759" s="367"/>
      <c r="B2759" s="367"/>
      <c r="C2759" s="367"/>
      <c r="D2759" s="367"/>
      <c r="E2759" s="368"/>
      <c r="F2759" s="368"/>
      <c r="G2759" s="367"/>
      <c r="H2759" s="367"/>
      <c r="I2759" s="367"/>
      <c r="J2759" s="367"/>
      <c r="K2759" s="367"/>
      <c r="L2759" s="367"/>
      <c r="M2759" s="367"/>
      <c r="N2759" s="367"/>
      <c r="O2759" s="367"/>
      <c r="P2759" s="367"/>
      <c r="Q2759" s="367"/>
      <c r="R2759" s="367"/>
      <c r="S2759" s="367"/>
      <c r="T2759" s="367"/>
      <c r="U2759" s="367"/>
    </row>
    <row r="2760">
      <c r="A2760" s="367"/>
      <c r="B2760" s="367"/>
      <c r="C2760" s="367"/>
      <c r="D2760" s="367"/>
      <c r="E2760" s="368"/>
      <c r="F2760" s="368"/>
      <c r="G2760" s="367"/>
      <c r="H2760" s="367"/>
      <c r="I2760" s="367"/>
      <c r="J2760" s="367"/>
      <c r="K2760" s="367"/>
      <c r="L2760" s="367"/>
      <c r="M2760" s="367"/>
      <c r="N2760" s="367"/>
      <c r="O2760" s="367"/>
      <c r="P2760" s="367"/>
      <c r="Q2760" s="367"/>
      <c r="R2760" s="367"/>
      <c r="S2760" s="367"/>
      <c r="T2760" s="367"/>
      <c r="U2760" s="367"/>
    </row>
    <row r="2761">
      <c r="A2761" s="367"/>
      <c r="B2761" s="367"/>
      <c r="C2761" s="367"/>
      <c r="D2761" s="367"/>
      <c r="E2761" s="368"/>
      <c r="F2761" s="368"/>
      <c r="G2761" s="367"/>
      <c r="H2761" s="367"/>
      <c r="I2761" s="367"/>
      <c r="J2761" s="367"/>
      <c r="K2761" s="367"/>
      <c r="L2761" s="367"/>
      <c r="M2761" s="367"/>
      <c r="N2761" s="367"/>
      <c r="O2761" s="367"/>
      <c r="P2761" s="367"/>
      <c r="Q2761" s="367"/>
      <c r="R2761" s="367"/>
      <c r="S2761" s="367"/>
      <c r="T2761" s="367"/>
      <c r="U2761" s="367"/>
    </row>
    <row r="2762">
      <c r="A2762" s="367"/>
      <c r="B2762" s="367"/>
      <c r="C2762" s="367"/>
      <c r="D2762" s="367"/>
      <c r="E2762" s="368"/>
      <c r="F2762" s="368"/>
      <c r="G2762" s="367"/>
      <c r="H2762" s="367"/>
      <c r="I2762" s="367"/>
      <c r="J2762" s="367"/>
      <c r="K2762" s="367"/>
      <c r="L2762" s="367"/>
      <c r="M2762" s="367"/>
      <c r="N2762" s="367"/>
      <c r="O2762" s="367"/>
      <c r="P2762" s="367"/>
      <c r="Q2762" s="367"/>
      <c r="R2762" s="367"/>
      <c r="S2762" s="367"/>
      <c r="T2762" s="367"/>
      <c r="U2762" s="367"/>
    </row>
    <row r="2763">
      <c r="A2763" s="367"/>
      <c r="B2763" s="367"/>
      <c r="C2763" s="367"/>
      <c r="D2763" s="367"/>
      <c r="E2763" s="368"/>
      <c r="F2763" s="368"/>
      <c r="G2763" s="367"/>
      <c r="H2763" s="367"/>
      <c r="I2763" s="367"/>
      <c r="J2763" s="367"/>
      <c r="K2763" s="367"/>
      <c r="L2763" s="367"/>
      <c r="M2763" s="367"/>
      <c r="N2763" s="367"/>
      <c r="O2763" s="367"/>
      <c r="P2763" s="367"/>
      <c r="Q2763" s="367"/>
      <c r="R2763" s="367"/>
      <c r="S2763" s="367"/>
      <c r="T2763" s="367"/>
      <c r="U2763" s="367"/>
    </row>
    <row r="2764">
      <c r="A2764" s="367"/>
      <c r="B2764" s="367"/>
      <c r="C2764" s="367"/>
      <c r="D2764" s="367"/>
      <c r="E2764" s="368"/>
      <c r="F2764" s="368"/>
      <c r="G2764" s="367"/>
      <c r="H2764" s="367"/>
      <c r="I2764" s="367"/>
      <c r="J2764" s="367"/>
      <c r="K2764" s="367"/>
      <c r="L2764" s="367"/>
      <c r="M2764" s="367"/>
      <c r="N2764" s="367"/>
      <c r="O2764" s="367"/>
      <c r="P2764" s="367"/>
      <c r="Q2764" s="367"/>
      <c r="R2764" s="367"/>
      <c r="S2764" s="367"/>
      <c r="T2764" s="367"/>
      <c r="U2764" s="367"/>
    </row>
    <row r="2765">
      <c r="A2765" s="367"/>
      <c r="B2765" s="367"/>
      <c r="C2765" s="367"/>
      <c r="D2765" s="367"/>
      <c r="E2765" s="368"/>
      <c r="F2765" s="368"/>
      <c r="G2765" s="367"/>
      <c r="H2765" s="367"/>
      <c r="I2765" s="367"/>
      <c r="J2765" s="367"/>
      <c r="K2765" s="367"/>
      <c r="L2765" s="367"/>
      <c r="M2765" s="367"/>
      <c r="N2765" s="367"/>
      <c r="O2765" s="367"/>
      <c r="P2765" s="367"/>
      <c r="Q2765" s="367"/>
      <c r="R2765" s="367"/>
      <c r="S2765" s="367"/>
      <c r="T2765" s="367"/>
      <c r="U2765" s="367"/>
    </row>
    <row r="2766">
      <c r="A2766" s="367"/>
      <c r="B2766" s="367"/>
      <c r="C2766" s="367"/>
      <c r="D2766" s="367"/>
      <c r="E2766" s="368"/>
      <c r="F2766" s="368"/>
      <c r="G2766" s="367"/>
      <c r="H2766" s="367"/>
      <c r="I2766" s="367"/>
      <c r="J2766" s="367"/>
      <c r="K2766" s="367"/>
      <c r="L2766" s="367"/>
      <c r="M2766" s="367"/>
      <c r="N2766" s="367"/>
      <c r="O2766" s="367"/>
      <c r="P2766" s="367"/>
      <c r="Q2766" s="367"/>
      <c r="R2766" s="367"/>
      <c r="S2766" s="367"/>
      <c r="T2766" s="367"/>
      <c r="U2766" s="367"/>
    </row>
    <row r="2767">
      <c r="A2767" s="367"/>
      <c r="B2767" s="367"/>
      <c r="C2767" s="367"/>
      <c r="D2767" s="367"/>
      <c r="E2767" s="368"/>
      <c r="F2767" s="368"/>
      <c r="G2767" s="367"/>
      <c r="H2767" s="367"/>
      <c r="I2767" s="367"/>
      <c r="J2767" s="367"/>
      <c r="K2767" s="367"/>
      <c r="L2767" s="367"/>
      <c r="M2767" s="367"/>
      <c r="N2767" s="367"/>
      <c r="O2767" s="367"/>
      <c r="P2767" s="367"/>
      <c r="Q2767" s="367"/>
      <c r="R2767" s="367"/>
      <c r="S2767" s="367"/>
      <c r="T2767" s="367"/>
      <c r="U2767" s="367"/>
    </row>
    <row r="2768">
      <c r="A2768" s="367"/>
      <c r="B2768" s="367"/>
      <c r="C2768" s="367"/>
      <c r="D2768" s="367"/>
      <c r="E2768" s="368"/>
      <c r="F2768" s="368"/>
      <c r="G2768" s="367"/>
      <c r="H2768" s="367"/>
      <c r="I2768" s="367"/>
      <c r="J2768" s="367"/>
      <c r="K2768" s="367"/>
      <c r="L2768" s="367"/>
      <c r="M2768" s="367"/>
      <c r="N2768" s="367"/>
      <c r="O2768" s="367"/>
      <c r="P2768" s="367"/>
      <c r="Q2768" s="367"/>
      <c r="R2768" s="367"/>
      <c r="S2768" s="367"/>
      <c r="T2768" s="367"/>
      <c r="U2768" s="367"/>
    </row>
    <row r="2769">
      <c r="A2769" s="367"/>
      <c r="B2769" s="367"/>
      <c r="C2769" s="367"/>
      <c r="D2769" s="367"/>
      <c r="E2769" s="368"/>
      <c r="F2769" s="368"/>
      <c r="G2769" s="367"/>
      <c r="H2769" s="367"/>
      <c r="I2769" s="367"/>
      <c r="J2769" s="367"/>
      <c r="K2769" s="367"/>
      <c r="L2769" s="367"/>
      <c r="M2769" s="367"/>
      <c r="N2769" s="367"/>
      <c r="O2769" s="367"/>
      <c r="P2769" s="367"/>
      <c r="Q2769" s="367"/>
      <c r="R2769" s="367"/>
      <c r="S2769" s="367"/>
      <c r="T2769" s="367"/>
      <c r="U2769" s="367"/>
    </row>
    <row r="2770">
      <c r="A2770" s="367"/>
      <c r="B2770" s="367"/>
      <c r="C2770" s="367"/>
      <c r="D2770" s="367"/>
      <c r="E2770" s="368"/>
      <c r="F2770" s="368"/>
      <c r="G2770" s="367"/>
      <c r="H2770" s="367"/>
      <c r="I2770" s="367"/>
      <c r="J2770" s="367"/>
      <c r="K2770" s="367"/>
      <c r="L2770" s="367"/>
      <c r="M2770" s="367"/>
      <c r="N2770" s="367"/>
      <c r="O2770" s="367"/>
      <c r="P2770" s="367"/>
      <c r="Q2770" s="367"/>
      <c r="R2770" s="367"/>
      <c r="S2770" s="367"/>
      <c r="T2770" s="367"/>
      <c r="U2770" s="367"/>
    </row>
    <row r="2771">
      <c r="A2771" s="367"/>
      <c r="B2771" s="367"/>
      <c r="C2771" s="367"/>
      <c r="D2771" s="367"/>
      <c r="E2771" s="368"/>
      <c r="F2771" s="368"/>
      <c r="G2771" s="367"/>
      <c r="H2771" s="367"/>
      <c r="I2771" s="367"/>
      <c r="J2771" s="367"/>
      <c r="K2771" s="367"/>
      <c r="L2771" s="367"/>
      <c r="M2771" s="367"/>
      <c r="N2771" s="367"/>
      <c r="O2771" s="367"/>
      <c r="P2771" s="367"/>
      <c r="Q2771" s="367"/>
      <c r="R2771" s="367"/>
      <c r="S2771" s="367"/>
      <c r="T2771" s="367"/>
      <c r="U2771" s="367"/>
    </row>
    <row r="2772">
      <c r="A2772" s="367"/>
      <c r="B2772" s="367"/>
      <c r="C2772" s="367"/>
      <c r="D2772" s="367"/>
      <c r="E2772" s="368"/>
      <c r="F2772" s="368"/>
      <c r="G2772" s="367"/>
      <c r="H2772" s="367"/>
      <c r="I2772" s="367"/>
      <c r="J2772" s="367"/>
      <c r="K2772" s="367"/>
      <c r="L2772" s="367"/>
      <c r="M2772" s="367"/>
      <c r="N2772" s="367"/>
      <c r="O2772" s="367"/>
      <c r="P2772" s="367"/>
      <c r="Q2772" s="367"/>
      <c r="R2772" s="367"/>
      <c r="S2772" s="367"/>
      <c r="T2772" s="367"/>
      <c r="U2772" s="367"/>
    </row>
    <row r="2773">
      <c r="A2773" s="367"/>
      <c r="B2773" s="367"/>
      <c r="C2773" s="367"/>
      <c r="D2773" s="367"/>
      <c r="E2773" s="368"/>
      <c r="F2773" s="368"/>
      <c r="G2773" s="367"/>
      <c r="H2773" s="367"/>
      <c r="I2773" s="367"/>
      <c r="J2773" s="367"/>
      <c r="K2773" s="367"/>
      <c r="L2773" s="367"/>
      <c r="M2773" s="367"/>
      <c r="N2773" s="367"/>
      <c r="O2773" s="367"/>
      <c r="P2773" s="367"/>
      <c r="Q2773" s="367"/>
      <c r="R2773" s="367"/>
      <c r="S2773" s="367"/>
      <c r="T2773" s="367"/>
      <c r="U2773" s="367"/>
    </row>
    <row r="2774">
      <c r="A2774" s="367"/>
      <c r="B2774" s="367"/>
      <c r="C2774" s="367"/>
      <c r="D2774" s="367"/>
      <c r="E2774" s="368"/>
      <c r="F2774" s="368"/>
      <c r="G2774" s="367"/>
      <c r="H2774" s="367"/>
      <c r="I2774" s="367"/>
      <c r="J2774" s="367"/>
      <c r="K2774" s="367"/>
      <c r="L2774" s="367"/>
      <c r="M2774" s="367"/>
      <c r="N2774" s="367"/>
      <c r="O2774" s="367"/>
      <c r="P2774" s="367"/>
      <c r="Q2774" s="367"/>
      <c r="R2774" s="367"/>
      <c r="S2774" s="367"/>
      <c r="T2774" s="367"/>
      <c r="U2774" s="367"/>
    </row>
    <row r="2775">
      <c r="A2775" s="367"/>
      <c r="B2775" s="367"/>
      <c r="C2775" s="367"/>
      <c r="D2775" s="367"/>
      <c r="E2775" s="368"/>
      <c r="F2775" s="368"/>
      <c r="G2775" s="367"/>
      <c r="H2775" s="367"/>
      <c r="I2775" s="367"/>
      <c r="J2775" s="367"/>
      <c r="K2775" s="367"/>
      <c r="L2775" s="367"/>
      <c r="M2775" s="367"/>
      <c r="N2775" s="367"/>
      <c r="O2775" s="367"/>
      <c r="P2775" s="367"/>
      <c r="Q2775" s="367"/>
      <c r="R2775" s="367"/>
      <c r="S2775" s="367"/>
      <c r="T2775" s="367"/>
      <c r="U2775" s="367"/>
    </row>
    <row r="2776">
      <c r="A2776" s="367"/>
      <c r="B2776" s="367"/>
      <c r="C2776" s="367"/>
      <c r="D2776" s="367"/>
      <c r="E2776" s="368"/>
      <c r="F2776" s="368"/>
      <c r="G2776" s="367"/>
      <c r="H2776" s="367"/>
      <c r="I2776" s="367"/>
      <c r="J2776" s="367"/>
      <c r="K2776" s="367"/>
      <c r="L2776" s="367"/>
      <c r="M2776" s="367"/>
      <c r="N2776" s="367"/>
      <c r="O2776" s="367"/>
      <c r="P2776" s="367"/>
      <c r="Q2776" s="367"/>
      <c r="R2776" s="367"/>
      <c r="S2776" s="367"/>
      <c r="T2776" s="367"/>
      <c r="U2776" s="367"/>
    </row>
    <row r="2777">
      <c r="A2777" s="367"/>
      <c r="B2777" s="367"/>
      <c r="C2777" s="367"/>
      <c r="D2777" s="367"/>
      <c r="E2777" s="368"/>
      <c r="F2777" s="368"/>
      <c r="G2777" s="367"/>
      <c r="H2777" s="367"/>
      <c r="I2777" s="367"/>
      <c r="J2777" s="367"/>
      <c r="K2777" s="367"/>
      <c r="L2777" s="367"/>
      <c r="M2777" s="367"/>
      <c r="N2777" s="367"/>
      <c r="O2777" s="367"/>
      <c r="P2777" s="367"/>
      <c r="Q2777" s="367"/>
      <c r="R2777" s="367"/>
      <c r="S2777" s="367"/>
      <c r="T2777" s="367"/>
      <c r="U2777" s="367"/>
    </row>
    <row r="2778">
      <c r="A2778" s="367"/>
      <c r="B2778" s="367"/>
      <c r="C2778" s="367"/>
      <c r="D2778" s="367"/>
      <c r="E2778" s="368"/>
      <c r="F2778" s="368"/>
      <c r="G2778" s="367"/>
      <c r="H2778" s="367"/>
      <c r="I2778" s="367"/>
      <c r="J2778" s="367"/>
      <c r="K2778" s="367"/>
      <c r="L2778" s="367"/>
      <c r="M2778" s="367"/>
      <c r="N2778" s="367"/>
      <c r="O2778" s="367"/>
      <c r="P2778" s="367"/>
      <c r="Q2778" s="367"/>
      <c r="R2778" s="367"/>
      <c r="S2778" s="367"/>
      <c r="T2778" s="367"/>
      <c r="U2778" s="367"/>
    </row>
    <row r="2779">
      <c r="A2779" s="367"/>
      <c r="B2779" s="367"/>
      <c r="C2779" s="367"/>
      <c r="D2779" s="367"/>
      <c r="E2779" s="368"/>
      <c r="F2779" s="368"/>
      <c r="G2779" s="367"/>
      <c r="H2779" s="367"/>
      <c r="I2779" s="367"/>
      <c r="J2779" s="367"/>
      <c r="K2779" s="367"/>
      <c r="L2779" s="367"/>
      <c r="M2779" s="367"/>
      <c r="N2779" s="367"/>
      <c r="O2779" s="367"/>
      <c r="P2779" s="367"/>
      <c r="Q2779" s="367"/>
      <c r="R2779" s="367"/>
      <c r="S2779" s="367"/>
      <c r="T2779" s="367"/>
      <c r="U2779" s="367"/>
    </row>
    <row r="2780">
      <c r="A2780" s="367"/>
      <c r="B2780" s="367"/>
      <c r="C2780" s="367"/>
      <c r="D2780" s="367"/>
      <c r="E2780" s="368"/>
      <c r="F2780" s="368"/>
      <c r="G2780" s="367"/>
      <c r="H2780" s="367"/>
      <c r="I2780" s="367"/>
      <c r="J2780" s="367"/>
      <c r="K2780" s="367"/>
      <c r="L2780" s="367"/>
      <c r="M2780" s="367"/>
      <c r="N2780" s="367"/>
      <c r="O2780" s="367"/>
      <c r="P2780" s="367"/>
      <c r="Q2780" s="367"/>
      <c r="R2780" s="367"/>
      <c r="S2780" s="367"/>
      <c r="T2780" s="367"/>
      <c r="U2780" s="367"/>
    </row>
    <row r="2781">
      <c r="A2781" s="367"/>
      <c r="B2781" s="367"/>
      <c r="C2781" s="367"/>
      <c r="D2781" s="367"/>
      <c r="E2781" s="368"/>
      <c r="F2781" s="368"/>
      <c r="G2781" s="367"/>
      <c r="H2781" s="367"/>
      <c r="I2781" s="367"/>
      <c r="J2781" s="367"/>
      <c r="K2781" s="367"/>
      <c r="L2781" s="367"/>
      <c r="M2781" s="367"/>
      <c r="N2781" s="367"/>
      <c r="O2781" s="367"/>
      <c r="P2781" s="367"/>
      <c r="Q2781" s="367"/>
      <c r="R2781" s="367"/>
      <c r="S2781" s="367"/>
      <c r="T2781" s="367"/>
      <c r="U2781" s="367"/>
    </row>
    <row r="2782">
      <c r="A2782" s="367"/>
      <c r="B2782" s="367"/>
      <c r="C2782" s="367"/>
      <c r="D2782" s="367"/>
      <c r="E2782" s="368"/>
      <c r="F2782" s="368"/>
      <c r="G2782" s="367"/>
      <c r="H2782" s="367"/>
      <c r="I2782" s="367"/>
      <c r="J2782" s="367"/>
      <c r="K2782" s="367"/>
      <c r="L2782" s="367"/>
      <c r="M2782" s="367"/>
      <c r="N2782" s="367"/>
      <c r="O2782" s="367"/>
      <c r="P2782" s="367"/>
      <c r="Q2782" s="367"/>
      <c r="R2782" s="367"/>
      <c r="S2782" s="367"/>
      <c r="T2782" s="367"/>
      <c r="U2782" s="367"/>
    </row>
    <row r="2783">
      <c r="A2783" s="367"/>
      <c r="B2783" s="367"/>
      <c r="C2783" s="367"/>
      <c r="D2783" s="367"/>
      <c r="E2783" s="368"/>
      <c r="F2783" s="368"/>
      <c r="G2783" s="367"/>
      <c r="H2783" s="367"/>
      <c r="I2783" s="367"/>
      <c r="J2783" s="367"/>
      <c r="K2783" s="367"/>
      <c r="L2783" s="367"/>
      <c r="M2783" s="367"/>
      <c r="N2783" s="367"/>
      <c r="O2783" s="367"/>
      <c r="P2783" s="367"/>
      <c r="Q2783" s="367"/>
      <c r="R2783" s="367"/>
      <c r="S2783" s="367"/>
      <c r="T2783" s="367"/>
      <c r="U2783" s="367"/>
    </row>
    <row r="2784">
      <c r="A2784" s="367"/>
      <c r="B2784" s="367"/>
      <c r="C2784" s="367"/>
      <c r="D2784" s="367"/>
      <c r="E2784" s="368"/>
      <c r="F2784" s="368"/>
      <c r="G2784" s="367"/>
      <c r="H2784" s="367"/>
      <c r="I2784" s="367"/>
      <c r="J2784" s="367"/>
      <c r="K2784" s="367"/>
      <c r="L2784" s="367"/>
      <c r="M2784" s="367"/>
      <c r="N2784" s="367"/>
      <c r="O2784" s="367"/>
      <c r="P2784" s="367"/>
      <c r="Q2784" s="367"/>
      <c r="R2784" s="367"/>
      <c r="S2784" s="367"/>
      <c r="T2784" s="367"/>
      <c r="U2784" s="367"/>
    </row>
    <row r="2785">
      <c r="A2785" s="367"/>
      <c r="B2785" s="367"/>
      <c r="C2785" s="367"/>
      <c r="D2785" s="367"/>
      <c r="E2785" s="368"/>
      <c r="F2785" s="368"/>
      <c r="G2785" s="367"/>
      <c r="H2785" s="367"/>
      <c r="I2785" s="367"/>
      <c r="J2785" s="367"/>
      <c r="K2785" s="367"/>
      <c r="L2785" s="367"/>
      <c r="M2785" s="367"/>
      <c r="N2785" s="367"/>
      <c r="O2785" s="367"/>
      <c r="P2785" s="367"/>
      <c r="Q2785" s="367"/>
      <c r="R2785" s="367"/>
      <c r="S2785" s="367"/>
      <c r="T2785" s="367"/>
      <c r="U2785" s="367"/>
    </row>
    <row r="2786">
      <c r="A2786" s="367"/>
      <c r="B2786" s="367"/>
      <c r="C2786" s="367"/>
      <c r="D2786" s="367"/>
      <c r="E2786" s="368"/>
      <c r="F2786" s="368"/>
      <c r="G2786" s="367"/>
      <c r="H2786" s="367"/>
      <c r="I2786" s="367"/>
      <c r="J2786" s="367"/>
      <c r="K2786" s="367"/>
      <c r="L2786" s="367"/>
      <c r="M2786" s="367"/>
      <c r="N2786" s="367"/>
      <c r="O2786" s="367"/>
      <c r="P2786" s="367"/>
      <c r="Q2786" s="367"/>
      <c r="R2786" s="367"/>
      <c r="S2786" s="367"/>
      <c r="T2786" s="367"/>
      <c r="U2786" s="367"/>
    </row>
    <row r="2787">
      <c r="A2787" s="367"/>
      <c r="B2787" s="367"/>
      <c r="C2787" s="367"/>
      <c r="D2787" s="367"/>
      <c r="E2787" s="368"/>
      <c r="F2787" s="368"/>
      <c r="G2787" s="367"/>
      <c r="H2787" s="367"/>
      <c r="I2787" s="367"/>
      <c r="J2787" s="367"/>
      <c r="K2787" s="367"/>
      <c r="L2787" s="367"/>
      <c r="M2787" s="367"/>
      <c r="N2787" s="367"/>
      <c r="O2787" s="367"/>
      <c r="P2787" s="367"/>
      <c r="Q2787" s="367"/>
      <c r="R2787" s="367"/>
      <c r="S2787" s="367"/>
      <c r="T2787" s="367"/>
      <c r="U2787" s="367"/>
    </row>
    <row r="2788">
      <c r="A2788" s="367"/>
      <c r="B2788" s="367"/>
      <c r="C2788" s="367"/>
      <c r="D2788" s="367"/>
      <c r="E2788" s="368"/>
      <c r="F2788" s="368"/>
      <c r="G2788" s="367"/>
      <c r="H2788" s="367"/>
      <c r="I2788" s="367"/>
      <c r="J2788" s="367"/>
      <c r="K2788" s="367"/>
      <c r="L2788" s="367"/>
      <c r="M2788" s="367"/>
      <c r="N2788" s="367"/>
      <c r="O2788" s="367"/>
      <c r="P2788" s="367"/>
      <c r="Q2788" s="367"/>
      <c r="R2788" s="367"/>
      <c r="S2788" s="367"/>
      <c r="T2788" s="367"/>
      <c r="U2788" s="367"/>
    </row>
    <row r="2789">
      <c r="A2789" s="367"/>
      <c r="B2789" s="367"/>
      <c r="C2789" s="367"/>
      <c r="D2789" s="367"/>
      <c r="E2789" s="368"/>
      <c r="F2789" s="368"/>
      <c r="G2789" s="367"/>
      <c r="H2789" s="367"/>
      <c r="I2789" s="367"/>
      <c r="J2789" s="367"/>
      <c r="K2789" s="367"/>
      <c r="L2789" s="367"/>
      <c r="M2789" s="367"/>
      <c r="N2789" s="367"/>
      <c r="O2789" s="367"/>
      <c r="P2789" s="367"/>
      <c r="Q2789" s="367"/>
      <c r="R2789" s="367"/>
      <c r="S2789" s="367"/>
      <c r="T2789" s="367"/>
      <c r="U2789" s="367"/>
    </row>
    <row r="2790">
      <c r="A2790" s="367"/>
      <c r="B2790" s="367"/>
      <c r="C2790" s="367"/>
      <c r="D2790" s="367"/>
      <c r="E2790" s="368"/>
      <c r="F2790" s="368"/>
      <c r="G2790" s="367"/>
      <c r="H2790" s="367"/>
      <c r="I2790" s="367"/>
      <c r="J2790" s="367"/>
      <c r="K2790" s="367"/>
      <c r="L2790" s="367"/>
      <c r="M2790" s="367"/>
      <c r="N2790" s="367"/>
      <c r="O2790" s="367"/>
      <c r="P2790" s="367"/>
      <c r="Q2790" s="367"/>
      <c r="R2790" s="367"/>
      <c r="S2790" s="367"/>
      <c r="T2790" s="367"/>
      <c r="U2790" s="367"/>
    </row>
    <row r="2791">
      <c r="A2791" s="367"/>
      <c r="B2791" s="367"/>
      <c r="C2791" s="367"/>
      <c r="D2791" s="367"/>
      <c r="E2791" s="368"/>
      <c r="F2791" s="368"/>
      <c r="G2791" s="367"/>
      <c r="H2791" s="367"/>
      <c r="I2791" s="367"/>
      <c r="J2791" s="367"/>
      <c r="K2791" s="367"/>
      <c r="L2791" s="367"/>
      <c r="M2791" s="367"/>
      <c r="N2791" s="367"/>
      <c r="O2791" s="367"/>
      <c r="P2791" s="367"/>
      <c r="Q2791" s="367"/>
      <c r="R2791" s="367"/>
      <c r="S2791" s="367"/>
      <c r="T2791" s="367"/>
      <c r="U2791" s="367"/>
    </row>
    <row r="2792">
      <c r="A2792" s="367"/>
      <c r="B2792" s="367"/>
      <c r="C2792" s="367"/>
      <c r="D2792" s="367"/>
      <c r="E2792" s="368"/>
      <c r="F2792" s="368"/>
      <c r="G2792" s="367"/>
      <c r="H2792" s="367"/>
      <c r="I2792" s="367"/>
      <c r="J2792" s="367"/>
      <c r="K2792" s="367"/>
      <c r="L2792" s="367"/>
      <c r="M2792" s="367"/>
      <c r="N2792" s="367"/>
      <c r="O2792" s="367"/>
      <c r="P2792" s="367"/>
      <c r="Q2792" s="367"/>
      <c r="R2792" s="367"/>
      <c r="S2792" s="367"/>
      <c r="T2792" s="367"/>
      <c r="U2792" s="367"/>
    </row>
    <row r="2793">
      <c r="A2793" s="367"/>
      <c r="B2793" s="367"/>
      <c r="C2793" s="367"/>
      <c r="D2793" s="367"/>
      <c r="E2793" s="368"/>
      <c r="F2793" s="368"/>
      <c r="G2793" s="367"/>
      <c r="H2793" s="367"/>
      <c r="I2793" s="367"/>
      <c r="J2793" s="367"/>
      <c r="K2793" s="367"/>
      <c r="L2793" s="367"/>
      <c r="M2793" s="367"/>
      <c r="N2793" s="367"/>
      <c r="O2793" s="367"/>
      <c r="P2793" s="367"/>
      <c r="Q2793" s="367"/>
      <c r="R2793" s="367"/>
      <c r="S2793" s="367"/>
      <c r="T2793" s="367"/>
      <c r="U2793" s="367"/>
    </row>
    <row r="2794">
      <c r="A2794" s="367"/>
      <c r="B2794" s="367"/>
      <c r="C2794" s="367"/>
      <c r="D2794" s="367"/>
      <c r="E2794" s="368"/>
      <c r="F2794" s="368"/>
      <c r="G2794" s="367"/>
      <c r="H2794" s="367"/>
      <c r="I2794" s="367"/>
      <c r="J2794" s="367"/>
      <c r="K2794" s="367"/>
      <c r="L2794" s="367"/>
      <c r="M2794" s="367"/>
      <c r="N2794" s="367"/>
      <c r="O2794" s="367"/>
      <c r="P2794" s="367"/>
      <c r="Q2794" s="367"/>
      <c r="R2794" s="367"/>
      <c r="S2794" s="367"/>
      <c r="T2794" s="367"/>
      <c r="U2794" s="367"/>
    </row>
    <row r="2795">
      <c r="A2795" s="367"/>
      <c r="B2795" s="367"/>
      <c r="C2795" s="367"/>
      <c r="D2795" s="367"/>
      <c r="E2795" s="368"/>
      <c r="F2795" s="368"/>
      <c r="G2795" s="367"/>
      <c r="H2795" s="367"/>
      <c r="I2795" s="367"/>
      <c r="J2795" s="367"/>
      <c r="K2795" s="367"/>
      <c r="L2795" s="367"/>
      <c r="M2795" s="367"/>
      <c r="N2795" s="367"/>
      <c r="O2795" s="367"/>
      <c r="P2795" s="367"/>
      <c r="Q2795" s="367"/>
      <c r="R2795" s="367"/>
      <c r="S2795" s="367"/>
      <c r="T2795" s="367"/>
      <c r="U2795" s="367"/>
    </row>
    <row r="2796">
      <c r="A2796" s="367"/>
      <c r="B2796" s="367"/>
      <c r="C2796" s="367"/>
      <c r="D2796" s="367"/>
      <c r="E2796" s="368"/>
      <c r="F2796" s="368"/>
      <c r="G2796" s="367"/>
      <c r="H2796" s="367"/>
      <c r="I2796" s="367"/>
      <c r="J2796" s="367"/>
      <c r="K2796" s="367"/>
      <c r="L2796" s="367"/>
      <c r="M2796" s="367"/>
      <c r="N2796" s="367"/>
      <c r="O2796" s="367"/>
      <c r="P2796" s="367"/>
      <c r="Q2796" s="367"/>
      <c r="R2796" s="367"/>
      <c r="S2796" s="367"/>
      <c r="T2796" s="367"/>
      <c r="U2796" s="367"/>
    </row>
    <row r="2797">
      <c r="A2797" s="367"/>
      <c r="B2797" s="367"/>
      <c r="C2797" s="367"/>
      <c r="D2797" s="367"/>
      <c r="E2797" s="368"/>
      <c r="F2797" s="368"/>
      <c r="G2797" s="367"/>
      <c r="H2797" s="367"/>
      <c r="I2797" s="367"/>
      <c r="J2797" s="367"/>
      <c r="K2797" s="367"/>
      <c r="L2797" s="367"/>
      <c r="M2797" s="367"/>
      <c r="N2797" s="367"/>
      <c r="O2797" s="367"/>
      <c r="P2797" s="367"/>
      <c r="Q2797" s="367"/>
      <c r="R2797" s="367"/>
      <c r="S2797" s="367"/>
      <c r="T2797" s="367"/>
      <c r="U2797" s="367"/>
    </row>
    <row r="2798">
      <c r="A2798" s="367"/>
      <c r="B2798" s="367"/>
      <c r="C2798" s="367"/>
      <c r="D2798" s="367"/>
      <c r="E2798" s="368"/>
      <c r="F2798" s="368"/>
      <c r="G2798" s="367"/>
      <c r="H2798" s="367"/>
      <c r="I2798" s="367"/>
      <c r="J2798" s="367"/>
      <c r="K2798" s="367"/>
      <c r="L2798" s="367"/>
      <c r="M2798" s="367"/>
      <c r="N2798" s="367"/>
      <c r="O2798" s="367"/>
      <c r="P2798" s="367"/>
      <c r="Q2798" s="367"/>
      <c r="R2798" s="367"/>
      <c r="S2798" s="367"/>
      <c r="T2798" s="367"/>
      <c r="U2798" s="367"/>
    </row>
    <row r="2799">
      <c r="A2799" s="367"/>
      <c r="B2799" s="367"/>
      <c r="C2799" s="367"/>
      <c r="D2799" s="367"/>
      <c r="E2799" s="368"/>
      <c r="F2799" s="368"/>
      <c r="G2799" s="367"/>
      <c r="H2799" s="367"/>
      <c r="I2799" s="367"/>
      <c r="J2799" s="367"/>
      <c r="K2799" s="367"/>
      <c r="L2799" s="367"/>
      <c r="M2799" s="367"/>
      <c r="N2799" s="367"/>
      <c r="O2799" s="367"/>
      <c r="P2799" s="367"/>
      <c r="Q2799" s="367"/>
      <c r="R2799" s="367"/>
      <c r="S2799" s="367"/>
      <c r="T2799" s="367"/>
      <c r="U2799" s="367"/>
    </row>
    <row r="2800">
      <c r="A2800" s="367"/>
      <c r="B2800" s="367"/>
      <c r="C2800" s="367"/>
      <c r="D2800" s="367"/>
      <c r="E2800" s="368"/>
      <c r="F2800" s="368"/>
      <c r="G2800" s="367"/>
      <c r="H2800" s="367"/>
      <c r="I2800" s="367"/>
      <c r="J2800" s="367"/>
      <c r="K2800" s="367"/>
      <c r="L2800" s="367"/>
      <c r="M2800" s="367"/>
      <c r="N2800" s="367"/>
      <c r="O2800" s="367"/>
      <c r="P2800" s="367"/>
      <c r="Q2800" s="367"/>
      <c r="R2800" s="367"/>
      <c r="S2800" s="367"/>
      <c r="T2800" s="367"/>
      <c r="U2800" s="367"/>
    </row>
    <row r="2801">
      <c r="A2801" s="367"/>
      <c r="B2801" s="367"/>
      <c r="C2801" s="367"/>
      <c r="D2801" s="367"/>
      <c r="E2801" s="368"/>
      <c r="F2801" s="368"/>
      <c r="G2801" s="367"/>
      <c r="H2801" s="367"/>
      <c r="I2801" s="367"/>
      <c r="J2801" s="367"/>
      <c r="K2801" s="367"/>
      <c r="L2801" s="367"/>
      <c r="M2801" s="367"/>
      <c r="N2801" s="367"/>
      <c r="O2801" s="367"/>
      <c r="P2801" s="367"/>
      <c r="Q2801" s="367"/>
      <c r="R2801" s="367"/>
      <c r="S2801" s="367"/>
      <c r="T2801" s="367"/>
      <c r="U2801" s="367"/>
    </row>
    <row r="2802">
      <c r="A2802" s="367"/>
      <c r="B2802" s="367"/>
      <c r="C2802" s="367"/>
      <c r="D2802" s="367"/>
      <c r="E2802" s="368"/>
      <c r="F2802" s="368"/>
      <c r="G2802" s="367"/>
      <c r="H2802" s="367"/>
      <c r="I2802" s="367"/>
      <c r="J2802" s="367"/>
      <c r="K2802" s="367"/>
      <c r="L2802" s="367"/>
      <c r="M2802" s="367"/>
      <c r="N2802" s="367"/>
      <c r="O2802" s="367"/>
      <c r="P2802" s="367"/>
      <c r="Q2802" s="367"/>
      <c r="R2802" s="367"/>
      <c r="S2802" s="367"/>
      <c r="T2802" s="367"/>
      <c r="U2802" s="367"/>
    </row>
    <row r="2803">
      <c r="A2803" s="367"/>
      <c r="B2803" s="367"/>
      <c r="C2803" s="367"/>
      <c r="D2803" s="367"/>
      <c r="E2803" s="368"/>
      <c r="F2803" s="368"/>
      <c r="G2803" s="367"/>
      <c r="H2803" s="367"/>
      <c r="I2803" s="367"/>
      <c r="J2803" s="367"/>
      <c r="K2803" s="367"/>
      <c r="L2803" s="367"/>
      <c r="M2803" s="367"/>
      <c r="N2803" s="367"/>
      <c r="O2803" s="367"/>
      <c r="P2803" s="367"/>
      <c r="Q2803" s="367"/>
      <c r="R2803" s="367"/>
      <c r="S2803" s="367"/>
      <c r="T2803" s="367"/>
      <c r="U2803" s="367"/>
    </row>
    <row r="2804">
      <c r="A2804" s="367"/>
      <c r="B2804" s="367"/>
      <c r="C2804" s="367"/>
      <c r="D2804" s="367"/>
      <c r="E2804" s="368"/>
      <c r="F2804" s="368"/>
      <c r="G2804" s="367"/>
      <c r="H2804" s="367"/>
      <c r="I2804" s="367"/>
      <c r="J2804" s="367"/>
      <c r="K2804" s="367"/>
      <c r="L2804" s="367"/>
      <c r="M2804" s="367"/>
      <c r="N2804" s="367"/>
      <c r="O2804" s="367"/>
      <c r="P2804" s="367"/>
      <c r="Q2804" s="367"/>
      <c r="R2804" s="367"/>
      <c r="S2804" s="367"/>
      <c r="T2804" s="367"/>
      <c r="U2804" s="367"/>
    </row>
    <row r="2805">
      <c r="A2805" s="367"/>
      <c r="B2805" s="367"/>
      <c r="C2805" s="367"/>
      <c r="D2805" s="367"/>
      <c r="E2805" s="368"/>
      <c r="F2805" s="368"/>
      <c r="G2805" s="367"/>
      <c r="H2805" s="367"/>
      <c r="I2805" s="367"/>
      <c r="J2805" s="367"/>
      <c r="K2805" s="367"/>
      <c r="L2805" s="367"/>
      <c r="M2805" s="367"/>
      <c r="N2805" s="367"/>
      <c r="O2805" s="367"/>
      <c r="P2805" s="367"/>
      <c r="Q2805" s="367"/>
      <c r="R2805" s="367"/>
      <c r="S2805" s="367"/>
      <c r="T2805" s="367"/>
      <c r="U2805" s="367"/>
    </row>
    <row r="2806">
      <c r="A2806" s="367"/>
      <c r="B2806" s="367"/>
      <c r="C2806" s="367"/>
      <c r="D2806" s="367"/>
      <c r="E2806" s="368"/>
      <c r="F2806" s="368"/>
      <c r="G2806" s="367"/>
      <c r="H2806" s="367"/>
      <c r="I2806" s="367"/>
      <c r="J2806" s="367"/>
      <c r="K2806" s="367"/>
      <c r="L2806" s="367"/>
      <c r="M2806" s="367"/>
      <c r="N2806" s="367"/>
      <c r="O2806" s="367"/>
      <c r="P2806" s="367"/>
      <c r="Q2806" s="367"/>
      <c r="R2806" s="367"/>
      <c r="S2806" s="367"/>
      <c r="T2806" s="367"/>
      <c r="U2806" s="367"/>
    </row>
    <row r="2807">
      <c r="A2807" s="367"/>
      <c r="B2807" s="367"/>
      <c r="C2807" s="367"/>
      <c r="D2807" s="367"/>
      <c r="E2807" s="368"/>
      <c r="F2807" s="368"/>
      <c r="G2807" s="367"/>
      <c r="H2807" s="367"/>
      <c r="I2807" s="367"/>
      <c r="J2807" s="367"/>
      <c r="K2807" s="367"/>
      <c r="L2807" s="367"/>
      <c r="M2807" s="367"/>
      <c r="N2807" s="367"/>
      <c r="O2807" s="367"/>
      <c r="P2807" s="367"/>
      <c r="Q2807" s="367"/>
      <c r="R2807" s="367"/>
      <c r="S2807" s="367"/>
      <c r="T2807" s="367"/>
      <c r="U2807" s="367"/>
    </row>
    <row r="2808">
      <c r="A2808" s="367"/>
      <c r="B2808" s="367"/>
      <c r="C2808" s="367"/>
      <c r="D2808" s="367"/>
      <c r="E2808" s="368"/>
      <c r="F2808" s="368"/>
      <c r="G2808" s="367"/>
      <c r="H2808" s="367"/>
      <c r="I2808" s="367"/>
      <c r="J2808" s="367"/>
      <c r="K2808" s="367"/>
      <c r="L2808" s="367"/>
      <c r="M2808" s="367"/>
      <c r="N2808" s="367"/>
      <c r="O2808" s="367"/>
      <c r="P2808" s="367"/>
      <c r="Q2808" s="367"/>
      <c r="R2808" s="367"/>
      <c r="S2808" s="367"/>
      <c r="T2808" s="367"/>
      <c r="U2808" s="367"/>
    </row>
    <row r="2809">
      <c r="A2809" s="367"/>
      <c r="B2809" s="367"/>
      <c r="C2809" s="367"/>
      <c r="D2809" s="367"/>
      <c r="E2809" s="368"/>
      <c r="F2809" s="368"/>
      <c r="G2809" s="367"/>
      <c r="H2809" s="367"/>
      <c r="I2809" s="367"/>
      <c r="J2809" s="367"/>
      <c r="K2809" s="367"/>
      <c r="L2809" s="367"/>
      <c r="M2809" s="367"/>
      <c r="N2809" s="367"/>
      <c r="O2809" s="367"/>
      <c r="P2809" s="367"/>
      <c r="Q2809" s="367"/>
      <c r="R2809" s="367"/>
      <c r="S2809" s="367"/>
      <c r="T2809" s="367"/>
      <c r="U2809" s="367"/>
    </row>
    <row r="2810">
      <c r="A2810" s="367"/>
      <c r="B2810" s="367"/>
      <c r="C2810" s="367"/>
      <c r="D2810" s="367"/>
      <c r="E2810" s="368"/>
      <c r="F2810" s="368"/>
      <c r="G2810" s="367"/>
      <c r="H2810" s="367"/>
      <c r="I2810" s="367"/>
      <c r="J2810" s="367"/>
      <c r="K2810" s="367"/>
      <c r="L2810" s="367"/>
      <c r="M2810" s="367"/>
      <c r="N2810" s="367"/>
      <c r="O2810" s="367"/>
      <c r="P2810" s="367"/>
      <c r="Q2810" s="367"/>
      <c r="R2810" s="367"/>
      <c r="S2810" s="367"/>
      <c r="T2810" s="367"/>
      <c r="U2810" s="367"/>
    </row>
    <row r="2811">
      <c r="A2811" s="367"/>
      <c r="B2811" s="367"/>
      <c r="C2811" s="367"/>
      <c r="D2811" s="367"/>
      <c r="E2811" s="368"/>
      <c r="F2811" s="368"/>
      <c r="G2811" s="367"/>
      <c r="H2811" s="367"/>
      <c r="I2811" s="367"/>
      <c r="J2811" s="367"/>
      <c r="K2811" s="367"/>
      <c r="L2811" s="367"/>
      <c r="M2811" s="367"/>
      <c r="N2811" s="367"/>
      <c r="O2811" s="367"/>
      <c r="P2811" s="367"/>
      <c r="Q2811" s="367"/>
      <c r="R2811" s="367"/>
      <c r="S2811" s="367"/>
      <c r="T2811" s="367"/>
      <c r="U2811" s="367"/>
    </row>
    <row r="2812">
      <c r="A2812" s="367"/>
      <c r="B2812" s="367"/>
      <c r="C2812" s="367"/>
      <c r="D2812" s="367"/>
      <c r="E2812" s="368"/>
      <c r="F2812" s="368"/>
      <c r="G2812" s="367"/>
      <c r="H2812" s="367"/>
      <c r="I2812" s="367"/>
      <c r="J2812" s="367"/>
      <c r="K2812" s="367"/>
      <c r="L2812" s="367"/>
      <c r="M2812" s="367"/>
      <c r="N2812" s="367"/>
      <c r="O2812" s="367"/>
      <c r="P2812" s="367"/>
      <c r="Q2812" s="367"/>
      <c r="R2812" s="367"/>
      <c r="S2812" s="367"/>
      <c r="T2812" s="367"/>
      <c r="U2812" s="367"/>
    </row>
    <row r="2813">
      <c r="A2813" s="367"/>
      <c r="B2813" s="367"/>
      <c r="C2813" s="367"/>
      <c r="D2813" s="367"/>
      <c r="E2813" s="368"/>
      <c r="F2813" s="368"/>
      <c r="G2813" s="367"/>
      <c r="H2813" s="367"/>
      <c r="I2813" s="367"/>
      <c r="J2813" s="367"/>
      <c r="K2813" s="367"/>
      <c r="L2813" s="367"/>
      <c r="M2813" s="367"/>
      <c r="N2813" s="367"/>
      <c r="O2813" s="367"/>
      <c r="P2813" s="367"/>
      <c r="Q2813" s="367"/>
      <c r="R2813" s="367"/>
      <c r="S2813" s="367"/>
      <c r="T2813" s="367"/>
      <c r="U2813" s="367"/>
    </row>
    <row r="2814">
      <c r="A2814" s="367"/>
      <c r="B2814" s="367"/>
      <c r="C2814" s="367"/>
      <c r="D2814" s="367"/>
      <c r="E2814" s="368"/>
      <c r="F2814" s="368"/>
      <c r="G2814" s="367"/>
      <c r="H2814" s="367"/>
      <c r="I2814" s="367"/>
      <c r="J2814" s="367"/>
      <c r="K2814" s="367"/>
      <c r="L2814" s="367"/>
      <c r="M2814" s="367"/>
      <c r="N2814" s="367"/>
      <c r="O2814" s="367"/>
      <c r="P2814" s="367"/>
      <c r="Q2814" s="367"/>
      <c r="R2814" s="367"/>
      <c r="S2814" s="367"/>
      <c r="T2814" s="367"/>
      <c r="U2814" s="367"/>
    </row>
    <row r="2815">
      <c r="A2815" s="367"/>
      <c r="B2815" s="367"/>
      <c r="C2815" s="367"/>
      <c r="D2815" s="367"/>
      <c r="E2815" s="368"/>
      <c r="F2815" s="368"/>
      <c r="G2815" s="367"/>
      <c r="H2815" s="367"/>
      <c r="I2815" s="367"/>
      <c r="J2815" s="367"/>
      <c r="K2815" s="367"/>
      <c r="L2815" s="367"/>
      <c r="M2815" s="367"/>
      <c r="N2815" s="367"/>
      <c r="O2815" s="367"/>
      <c r="P2815" s="367"/>
      <c r="Q2815" s="367"/>
      <c r="R2815" s="367"/>
      <c r="S2815" s="367"/>
      <c r="T2815" s="367"/>
      <c r="U2815" s="367"/>
    </row>
    <row r="2816">
      <c r="A2816" s="367"/>
      <c r="B2816" s="367"/>
      <c r="C2816" s="367"/>
      <c r="D2816" s="367"/>
      <c r="E2816" s="368"/>
      <c r="F2816" s="368"/>
      <c r="G2816" s="367"/>
      <c r="H2816" s="367"/>
      <c r="I2816" s="367"/>
      <c r="J2816" s="367"/>
      <c r="K2816" s="367"/>
      <c r="L2816" s="367"/>
      <c r="M2816" s="367"/>
      <c r="N2816" s="367"/>
      <c r="O2816" s="367"/>
      <c r="P2816" s="367"/>
      <c r="Q2816" s="367"/>
      <c r="R2816" s="367"/>
      <c r="S2816" s="367"/>
      <c r="T2816" s="367"/>
      <c r="U2816" s="367"/>
    </row>
    <row r="2817">
      <c r="A2817" s="367"/>
      <c r="B2817" s="367"/>
      <c r="C2817" s="367"/>
      <c r="D2817" s="367"/>
      <c r="E2817" s="368"/>
      <c r="F2817" s="368"/>
      <c r="G2817" s="367"/>
      <c r="H2817" s="367"/>
      <c r="I2817" s="367"/>
      <c r="J2817" s="367"/>
      <c r="K2817" s="367"/>
      <c r="L2817" s="367"/>
      <c r="M2817" s="367"/>
      <c r="N2817" s="367"/>
      <c r="O2817" s="367"/>
      <c r="P2817" s="367"/>
      <c r="Q2817" s="367"/>
      <c r="R2817" s="367"/>
      <c r="S2817" s="367"/>
      <c r="T2817" s="367"/>
      <c r="U2817" s="367"/>
    </row>
    <row r="2818">
      <c r="A2818" s="367"/>
      <c r="B2818" s="367"/>
      <c r="C2818" s="367"/>
      <c r="D2818" s="367"/>
      <c r="E2818" s="368"/>
      <c r="F2818" s="368"/>
      <c r="G2818" s="367"/>
      <c r="H2818" s="367"/>
      <c r="I2818" s="367"/>
      <c r="J2818" s="367"/>
      <c r="K2818" s="367"/>
      <c r="L2818" s="367"/>
      <c r="M2818" s="367"/>
      <c r="N2818" s="367"/>
      <c r="O2818" s="367"/>
      <c r="P2818" s="367"/>
      <c r="Q2818" s="367"/>
      <c r="R2818" s="367"/>
      <c r="S2818" s="367"/>
      <c r="T2818" s="367"/>
      <c r="U2818" s="367"/>
    </row>
    <row r="2819">
      <c r="A2819" s="367"/>
      <c r="B2819" s="367"/>
      <c r="C2819" s="367"/>
      <c r="D2819" s="367"/>
      <c r="E2819" s="368"/>
      <c r="F2819" s="368"/>
      <c r="G2819" s="367"/>
      <c r="H2819" s="367"/>
      <c r="I2819" s="367"/>
      <c r="J2819" s="367"/>
      <c r="K2819" s="367"/>
      <c r="L2819" s="367"/>
      <c r="M2819" s="367"/>
      <c r="N2819" s="367"/>
      <c r="O2819" s="367"/>
      <c r="P2819" s="367"/>
      <c r="Q2819" s="367"/>
      <c r="R2819" s="367"/>
      <c r="S2819" s="367"/>
      <c r="T2819" s="367"/>
      <c r="U2819" s="367"/>
    </row>
    <row r="2820">
      <c r="A2820" s="367"/>
      <c r="B2820" s="367"/>
      <c r="C2820" s="367"/>
      <c r="D2820" s="367"/>
      <c r="E2820" s="368"/>
      <c r="F2820" s="368"/>
      <c r="G2820" s="367"/>
      <c r="H2820" s="367"/>
      <c r="I2820" s="367"/>
      <c r="J2820" s="367"/>
      <c r="K2820" s="367"/>
      <c r="L2820" s="367"/>
      <c r="M2820" s="367"/>
      <c r="N2820" s="367"/>
      <c r="O2820" s="367"/>
      <c r="P2820" s="367"/>
      <c r="Q2820" s="367"/>
      <c r="R2820" s="367"/>
      <c r="S2820" s="367"/>
      <c r="T2820" s="367"/>
      <c r="U2820" s="367"/>
    </row>
    <row r="2821">
      <c r="A2821" s="367"/>
      <c r="B2821" s="367"/>
      <c r="C2821" s="367"/>
      <c r="D2821" s="367"/>
      <c r="E2821" s="368"/>
      <c r="F2821" s="368"/>
      <c r="G2821" s="367"/>
      <c r="H2821" s="367"/>
      <c r="I2821" s="367"/>
      <c r="J2821" s="367"/>
      <c r="K2821" s="367"/>
      <c r="L2821" s="367"/>
      <c r="M2821" s="367"/>
      <c r="N2821" s="367"/>
      <c r="O2821" s="367"/>
      <c r="P2821" s="367"/>
      <c r="Q2821" s="367"/>
      <c r="R2821" s="367"/>
      <c r="S2821" s="367"/>
      <c r="T2821" s="367"/>
      <c r="U2821" s="367"/>
    </row>
    <row r="2822">
      <c r="A2822" s="367"/>
      <c r="B2822" s="367"/>
      <c r="C2822" s="367"/>
      <c r="D2822" s="367"/>
      <c r="E2822" s="368"/>
      <c r="F2822" s="368"/>
      <c r="G2822" s="367"/>
      <c r="H2822" s="367"/>
      <c r="I2822" s="367"/>
      <c r="J2822" s="367"/>
      <c r="K2822" s="367"/>
      <c r="L2822" s="367"/>
      <c r="M2822" s="367"/>
      <c r="N2822" s="367"/>
      <c r="O2822" s="367"/>
      <c r="P2822" s="367"/>
      <c r="Q2822" s="367"/>
      <c r="R2822" s="367"/>
      <c r="S2822" s="367"/>
      <c r="T2822" s="367"/>
      <c r="U2822" s="367"/>
    </row>
    <row r="2823">
      <c r="A2823" s="367"/>
      <c r="B2823" s="367"/>
      <c r="C2823" s="367"/>
      <c r="D2823" s="367"/>
      <c r="E2823" s="368"/>
      <c r="F2823" s="368"/>
      <c r="G2823" s="367"/>
      <c r="H2823" s="367"/>
      <c r="I2823" s="367"/>
      <c r="J2823" s="367"/>
      <c r="K2823" s="367"/>
      <c r="L2823" s="367"/>
      <c r="M2823" s="367"/>
      <c r="N2823" s="367"/>
      <c r="O2823" s="367"/>
      <c r="P2823" s="367"/>
      <c r="Q2823" s="367"/>
      <c r="R2823" s="367"/>
      <c r="S2823" s="367"/>
      <c r="T2823" s="367"/>
      <c r="U2823" s="367"/>
    </row>
    <row r="2824">
      <c r="A2824" s="367"/>
      <c r="B2824" s="367"/>
      <c r="C2824" s="367"/>
      <c r="D2824" s="367"/>
      <c r="E2824" s="368"/>
      <c r="F2824" s="368"/>
      <c r="G2824" s="367"/>
      <c r="H2824" s="367"/>
      <c r="I2824" s="367"/>
      <c r="J2824" s="367"/>
      <c r="K2824" s="367"/>
      <c r="L2824" s="367"/>
      <c r="M2824" s="367"/>
      <c r="N2824" s="367"/>
      <c r="O2824" s="367"/>
      <c r="P2824" s="367"/>
      <c r="Q2824" s="367"/>
      <c r="R2824" s="367"/>
      <c r="S2824" s="367"/>
      <c r="T2824" s="367"/>
      <c r="U2824" s="367"/>
    </row>
    <row r="2825">
      <c r="A2825" s="367"/>
      <c r="B2825" s="367"/>
      <c r="C2825" s="367"/>
      <c r="D2825" s="367"/>
      <c r="E2825" s="368"/>
      <c r="F2825" s="368"/>
      <c r="G2825" s="367"/>
      <c r="H2825" s="367"/>
      <c r="I2825" s="367"/>
      <c r="J2825" s="367"/>
      <c r="K2825" s="367"/>
      <c r="L2825" s="367"/>
      <c r="M2825" s="367"/>
      <c r="N2825" s="367"/>
      <c r="O2825" s="367"/>
      <c r="P2825" s="367"/>
      <c r="Q2825" s="367"/>
      <c r="R2825" s="367"/>
      <c r="S2825" s="367"/>
      <c r="T2825" s="367"/>
      <c r="U2825" s="367"/>
    </row>
    <row r="2826">
      <c r="A2826" s="367"/>
      <c r="B2826" s="367"/>
      <c r="C2826" s="367"/>
      <c r="D2826" s="367"/>
      <c r="E2826" s="368"/>
      <c r="F2826" s="368"/>
      <c r="G2826" s="367"/>
      <c r="H2826" s="367"/>
      <c r="I2826" s="367"/>
      <c r="J2826" s="367"/>
      <c r="K2826" s="367"/>
      <c r="L2826" s="367"/>
      <c r="M2826" s="367"/>
      <c r="N2826" s="367"/>
      <c r="O2826" s="367"/>
      <c r="P2826" s="367"/>
      <c r="Q2826" s="367"/>
      <c r="R2826" s="367"/>
      <c r="S2826" s="367"/>
      <c r="T2826" s="367"/>
      <c r="U2826" s="367"/>
    </row>
    <row r="2827">
      <c r="A2827" s="367"/>
      <c r="B2827" s="367"/>
      <c r="C2827" s="367"/>
      <c r="D2827" s="367"/>
      <c r="E2827" s="368"/>
      <c r="F2827" s="368"/>
      <c r="G2827" s="367"/>
      <c r="H2827" s="367"/>
      <c r="I2827" s="367"/>
      <c r="J2827" s="367"/>
      <c r="K2827" s="367"/>
      <c r="L2827" s="367"/>
      <c r="M2827" s="367"/>
      <c r="N2827" s="367"/>
      <c r="O2827" s="367"/>
      <c r="P2827" s="367"/>
      <c r="Q2827" s="367"/>
      <c r="R2827" s="367"/>
      <c r="S2827" s="367"/>
      <c r="T2827" s="367"/>
      <c r="U2827" s="367"/>
    </row>
    <row r="2828">
      <c r="A2828" s="367"/>
      <c r="B2828" s="367"/>
      <c r="C2828" s="367"/>
      <c r="D2828" s="367"/>
      <c r="E2828" s="368"/>
      <c r="F2828" s="368"/>
      <c r="G2828" s="367"/>
      <c r="H2828" s="367"/>
      <c r="I2828" s="367"/>
      <c r="J2828" s="367"/>
      <c r="K2828" s="367"/>
      <c r="L2828" s="367"/>
      <c r="M2828" s="367"/>
      <c r="N2828" s="367"/>
      <c r="O2828" s="367"/>
      <c r="P2828" s="367"/>
      <c r="Q2828" s="367"/>
      <c r="R2828" s="367"/>
      <c r="S2828" s="367"/>
      <c r="T2828" s="367"/>
      <c r="U2828" s="367"/>
    </row>
    <row r="2829">
      <c r="A2829" s="367"/>
      <c r="B2829" s="367"/>
      <c r="C2829" s="367"/>
      <c r="D2829" s="367"/>
      <c r="E2829" s="368"/>
      <c r="F2829" s="368"/>
      <c r="G2829" s="367"/>
      <c r="H2829" s="367"/>
      <c r="I2829" s="367"/>
      <c r="J2829" s="367"/>
      <c r="K2829" s="367"/>
      <c r="L2829" s="367"/>
      <c r="M2829" s="367"/>
      <c r="N2829" s="367"/>
      <c r="O2829" s="367"/>
      <c r="P2829" s="367"/>
      <c r="Q2829" s="367"/>
      <c r="R2829" s="367"/>
      <c r="S2829" s="367"/>
      <c r="T2829" s="367"/>
      <c r="U2829" s="367"/>
    </row>
    <row r="2830">
      <c r="A2830" s="367"/>
      <c r="B2830" s="367"/>
      <c r="C2830" s="367"/>
      <c r="D2830" s="367"/>
      <c r="E2830" s="368"/>
      <c r="F2830" s="368"/>
      <c r="G2830" s="367"/>
      <c r="H2830" s="367"/>
      <c r="I2830" s="367"/>
      <c r="J2830" s="367"/>
      <c r="K2830" s="367"/>
      <c r="L2830" s="367"/>
      <c r="M2830" s="367"/>
      <c r="N2830" s="367"/>
      <c r="O2830" s="367"/>
      <c r="P2830" s="367"/>
      <c r="Q2830" s="367"/>
      <c r="R2830" s="367"/>
      <c r="S2830" s="367"/>
      <c r="T2830" s="367"/>
      <c r="U2830" s="367"/>
    </row>
    <row r="2831">
      <c r="A2831" s="367"/>
      <c r="B2831" s="367"/>
      <c r="C2831" s="367"/>
      <c r="D2831" s="367"/>
      <c r="E2831" s="368"/>
      <c r="F2831" s="368"/>
      <c r="G2831" s="367"/>
      <c r="H2831" s="367"/>
      <c r="I2831" s="367"/>
      <c r="J2831" s="367"/>
      <c r="K2831" s="367"/>
      <c r="L2831" s="367"/>
      <c r="M2831" s="367"/>
      <c r="N2831" s="367"/>
      <c r="O2831" s="367"/>
      <c r="P2831" s="367"/>
      <c r="Q2831" s="367"/>
      <c r="R2831" s="367"/>
      <c r="S2831" s="367"/>
      <c r="T2831" s="367"/>
      <c r="U2831" s="367"/>
    </row>
    <row r="2832">
      <c r="A2832" s="367"/>
      <c r="B2832" s="367"/>
      <c r="C2832" s="367"/>
      <c r="D2832" s="367"/>
      <c r="E2832" s="368"/>
      <c r="F2832" s="368"/>
      <c r="G2832" s="367"/>
      <c r="H2832" s="367"/>
      <c r="I2832" s="367"/>
      <c r="J2832" s="367"/>
      <c r="K2832" s="367"/>
      <c r="L2832" s="367"/>
      <c r="M2832" s="367"/>
      <c r="N2832" s="367"/>
      <c r="O2832" s="367"/>
      <c r="P2832" s="367"/>
      <c r="Q2832" s="367"/>
      <c r="R2832" s="367"/>
      <c r="S2832" s="367"/>
      <c r="T2832" s="367"/>
      <c r="U2832" s="367"/>
    </row>
    <row r="2833">
      <c r="A2833" s="367"/>
      <c r="B2833" s="367"/>
      <c r="C2833" s="367"/>
      <c r="D2833" s="367"/>
      <c r="E2833" s="368"/>
      <c r="F2833" s="368"/>
      <c r="G2833" s="367"/>
      <c r="H2833" s="367"/>
      <c r="I2833" s="367"/>
      <c r="J2833" s="367"/>
      <c r="K2833" s="367"/>
      <c r="L2833" s="367"/>
      <c r="M2833" s="367"/>
      <c r="N2833" s="367"/>
      <c r="O2833" s="367"/>
      <c r="P2833" s="367"/>
      <c r="Q2833" s="367"/>
      <c r="R2833" s="367"/>
      <c r="S2833" s="367"/>
      <c r="T2833" s="367"/>
      <c r="U2833" s="367"/>
    </row>
    <row r="2834">
      <c r="A2834" s="367"/>
      <c r="B2834" s="367"/>
      <c r="C2834" s="367"/>
      <c r="D2834" s="367"/>
      <c r="E2834" s="368"/>
      <c r="F2834" s="368"/>
      <c r="G2834" s="367"/>
      <c r="H2834" s="367"/>
      <c r="I2834" s="367"/>
      <c r="J2834" s="367"/>
      <c r="K2834" s="367"/>
      <c r="L2834" s="367"/>
      <c r="M2834" s="367"/>
      <c r="N2834" s="367"/>
      <c r="O2834" s="367"/>
      <c r="P2834" s="367"/>
      <c r="Q2834" s="367"/>
      <c r="R2834" s="367"/>
      <c r="S2834" s="367"/>
      <c r="T2834" s="367"/>
      <c r="U2834" s="367"/>
    </row>
    <row r="2835">
      <c r="A2835" s="367"/>
      <c r="B2835" s="367"/>
      <c r="C2835" s="367"/>
      <c r="D2835" s="367"/>
      <c r="E2835" s="368"/>
      <c r="F2835" s="368"/>
      <c r="G2835" s="367"/>
      <c r="H2835" s="367"/>
      <c r="I2835" s="367"/>
      <c r="J2835" s="367"/>
      <c r="K2835" s="367"/>
      <c r="L2835" s="367"/>
      <c r="M2835" s="367"/>
      <c r="N2835" s="367"/>
      <c r="O2835" s="367"/>
      <c r="P2835" s="367"/>
      <c r="Q2835" s="367"/>
      <c r="R2835" s="367"/>
      <c r="S2835" s="367"/>
      <c r="T2835" s="367"/>
      <c r="U2835" s="367"/>
    </row>
    <row r="2836">
      <c r="A2836" s="367"/>
      <c r="B2836" s="367"/>
      <c r="C2836" s="367"/>
      <c r="D2836" s="367"/>
      <c r="E2836" s="368"/>
      <c r="F2836" s="368"/>
      <c r="G2836" s="367"/>
      <c r="H2836" s="367"/>
      <c r="I2836" s="367"/>
      <c r="J2836" s="367"/>
      <c r="K2836" s="367"/>
      <c r="L2836" s="367"/>
      <c r="M2836" s="367"/>
      <c r="N2836" s="367"/>
      <c r="O2836" s="367"/>
      <c r="P2836" s="367"/>
      <c r="Q2836" s="367"/>
      <c r="R2836" s="367"/>
      <c r="S2836" s="367"/>
      <c r="T2836" s="367"/>
      <c r="U2836" s="367"/>
    </row>
    <row r="2837">
      <c r="A2837" s="367"/>
      <c r="B2837" s="367"/>
      <c r="C2837" s="367"/>
      <c r="D2837" s="367"/>
      <c r="E2837" s="368"/>
      <c r="F2837" s="368"/>
      <c r="G2837" s="367"/>
      <c r="H2837" s="367"/>
      <c r="I2837" s="367"/>
      <c r="J2837" s="367"/>
      <c r="K2837" s="367"/>
      <c r="L2837" s="367"/>
      <c r="M2837" s="367"/>
      <c r="N2837" s="367"/>
      <c r="O2837" s="367"/>
      <c r="P2837" s="367"/>
      <c r="Q2837" s="367"/>
      <c r="R2837" s="367"/>
      <c r="S2837" s="367"/>
      <c r="T2837" s="367"/>
      <c r="U2837" s="367"/>
    </row>
    <row r="2838">
      <c r="A2838" s="367"/>
      <c r="B2838" s="367"/>
      <c r="C2838" s="367"/>
      <c r="D2838" s="367"/>
      <c r="E2838" s="368"/>
      <c r="F2838" s="368"/>
      <c r="G2838" s="367"/>
      <c r="H2838" s="367"/>
      <c r="I2838" s="367"/>
      <c r="J2838" s="367"/>
      <c r="K2838" s="367"/>
      <c r="L2838" s="367"/>
      <c r="M2838" s="367"/>
      <c r="N2838" s="367"/>
      <c r="O2838" s="367"/>
      <c r="P2838" s="367"/>
      <c r="Q2838" s="367"/>
      <c r="R2838" s="367"/>
      <c r="S2838" s="367"/>
      <c r="T2838" s="367"/>
      <c r="U2838" s="367"/>
    </row>
    <row r="2839">
      <c r="A2839" s="367"/>
      <c r="B2839" s="367"/>
      <c r="C2839" s="367"/>
      <c r="D2839" s="367"/>
      <c r="E2839" s="368"/>
      <c r="F2839" s="368"/>
      <c r="G2839" s="367"/>
      <c r="H2839" s="367"/>
      <c r="I2839" s="367"/>
      <c r="J2839" s="367"/>
      <c r="K2839" s="367"/>
      <c r="L2839" s="367"/>
      <c r="M2839" s="367"/>
      <c r="N2839" s="367"/>
      <c r="O2839" s="367"/>
      <c r="P2839" s="367"/>
      <c r="Q2839" s="367"/>
      <c r="R2839" s="367"/>
      <c r="S2839" s="367"/>
      <c r="T2839" s="367"/>
      <c r="U2839" s="367"/>
    </row>
    <row r="2840">
      <c r="A2840" s="367"/>
      <c r="B2840" s="367"/>
      <c r="C2840" s="367"/>
      <c r="D2840" s="367"/>
      <c r="E2840" s="368"/>
      <c r="F2840" s="368"/>
      <c r="G2840" s="367"/>
      <c r="H2840" s="367"/>
      <c r="I2840" s="367"/>
      <c r="J2840" s="367"/>
      <c r="K2840" s="367"/>
      <c r="L2840" s="367"/>
      <c r="M2840" s="367"/>
      <c r="N2840" s="367"/>
      <c r="O2840" s="367"/>
      <c r="P2840" s="367"/>
      <c r="Q2840" s="367"/>
      <c r="R2840" s="367"/>
      <c r="S2840" s="367"/>
      <c r="T2840" s="367"/>
      <c r="U2840" s="367"/>
    </row>
    <row r="2841">
      <c r="A2841" s="367"/>
      <c r="B2841" s="367"/>
      <c r="C2841" s="367"/>
      <c r="D2841" s="367"/>
      <c r="E2841" s="368"/>
      <c r="F2841" s="368"/>
      <c r="G2841" s="367"/>
      <c r="H2841" s="367"/>
      <c r="I2841" s="367"/>
      <c r="J2841" s="367"/>
      <c r="K2841" s="367"/>
      <c r="L2841" s="367"/>
      <c r="M2841" s="367"/>
      <c r="N2841" s="367"/>
      <c r="O2841" s="367"/>
      <c r="P2841" s="367"/>
      <c r="Q2841" s="367"/>
      <c r="R2841" s="367"/>
      <c r="S2841" s="367"/>
      <c r="T2841" s="367"/>
      <c r="U2841" s="367"/>
    </row>
    <row r="2842">
      <c r="A2842" s="367"/>
      <c r="B2842" s="367"/>
      <c r="C2842" s="367"/>
      <c r="D2842" s="367"/>
      <c r="E2842" s="368"/>
      <c r="F2842" s="368"/>
      <c r="G2842" s="367"/>
      <c r="H2842" s="367"/>
      <c r="I2842" s="367"/>
      <c r="J2842" s="367"/>
      <c r="K2842" s="367"/>
      <c r="L2842" s="367"/>
      <c r="M2842" s="367"/>
      <c r="N2842" s="367"/>
      <c r="O2842" s="367"/>
      <c r="P2842" s="367"/>
      <c r="Q2842" s="367"/>
      <c r="R2842" s="367"/>
      <c r="S2842" s="367"/>
      <c r="T2842" s="367"/>
      <c r="U2842" s="367"/>
    </row>
    <row r="2843">
      <c r="A2843" s="367"/>
      <c r="B2843" s="367"/>
      <c r="C2843" s="367"/>
      <c r="D2843" s="367"/>
      <c r="E2843" s="368"/>
      <c r="F2843" s="368"/>
      <c r="G2843" s="367"/>
      <c r="H2843" s="367"/>
      <c r="I2843" s="367"/>
      <c r="J2843" s="367"/>
      <c r="K2843" s="367"/>
      <c r="L2843" s="367"/>
      <c r="M2843" s="367"/>
      <c r="N2843" s="367"/>
      <c r="O2843" s="367"/>
      <c r="P2843" s="367"/>
      <c r="Q2843" s="367"/>
      <c r="R2843" s="367"/>
      <c r="S2843" s="367"/>
      <c r="T2843" s="367"/>
      <c r="U2843" s="367"/>
    </row>
    <row r="2844">
      <c r="A2844" s="367"/>
      <c r="B2844" s="367"/>
      <c r="C2844" s="367"/>
      <c r="D2844" s="367"/>
      <c r="E2844" s="368"/>
      <c r="F2844" s="368"/>
      <c r="G2844" s="367"/>
      <c r="H2844" s="367"/>
      <c r="I2844" s="367"/>
      <c r="J2844" s="367"/>
      <c r="K2844" s="367"/>
      <c r="L2844" s="367"/>
      <c r="M2844" s="367"/>
      <c r="N2844" s="367"/>
      <c r="O2844" s="367"/>
      <c r="P2844" s="367"/>
      <c r="Q2844" s="367"/>
      <c r="R2844" s="367"/>
      <c r="S2844" s="367"/>
      <c r="T2844" s="367"/>
      <c r="U2844" s="367"/>
    </row>
    <row r="2845">
      <c r="A2845" s="367"/>
      <c r="B2845" s="367"/>
      <c r="C2845" s="367"/>
      <c r="D2845" s="367"/>
      <c r="E2845" s="368"/>
      <c r="F2845" s="368"/>
      <c r="G2845" s="367"/>
      <c r="H2845" s="367"/>
      <c r="I2845" s="367"/>
      <c r="J2845" s="367"/>
      <c r="K2845" s="367"/>
      <c r="L2845" s="367"/>
      <c r="M2845" s="367"/>
      <c r="N2845" s="367"/>
      <c r="O2845" s="367"/>
      <c r="P2845" s="367"/>
      <c r="Q2845" s="367"/>
      <c r="R2845" s="367"/>
      <c r="S2845" s="367"/>
      <c r="T2845" s="367"/>
      <c r="U2845" s="367"/>
    </row>
    <row r="2846">
      <c r="A2846" s="367"/>
      <c r="B2846" s="367"/>
      <c r="C2846" s="367"/>
      <c r="D2846" s="367"/>
      <c r="E2846" s="368"/>
      <c r="F2846" s="368"/>
      <c r="G2846" s="367"/>
      <c r="H2846" s="367"/>
      <c r="I2846" s="367"/>
      <c r="J2846" s="367"/>
      <c r="K2846" s="367"/>
      <c r="L2846" s="367"/>
      <c r="M2846" s="367"/>
      <c r="N2846" s="367"/>
      <c r="O2846" s="367"/>
      <c r="P2846" s="367"/>
      <c r="Q2846" s="367"/>
      <c r="R2846" s="367"/>
      <c r="S2846" s="367"/>
      <c r="T2846" s="367"/>
      <c r="U2846" s="367"/>
    </row>
    <row r="2847">
      <c r="A2847" s="367"/>
      <c r="B2847" s="367"/>
      <c r="C2847" s="367"/>
      <c r="D2847" s="367"/>
      <c r="E2847" s="368"/>
      <c r="F2847" s="368"/>
      <c r="G2847" s="367"/>
      <c r="H2847" s="367"/>
      <c r="I2847" s="367"/>
      <c r="J2847" s="367"/>
      <c r="K2847" s="367"/>
      <c r="L2847" s="367"/>
      <c r="M2847" s="367"/>
      <c r="N2847" s="367"/>
      <c r="O2847" s="367"/>
      <c r="P2847" s="367"/>
      <c r="Q2847" s="367"/>
      <c r="R2847" s="367"/>
      <c r="S2847" s="367"/>
      <c r="T2847" s="367"/>
      <c r="U2847" s="367"/>
    </row>
    <row r="2848">
      <c r="A2848" s="367"/>
      <c r="B2848" s="367"/>
      <c r="C2848" s="367"/>
      <c r="D2848" s="367"/>
      <c r="E2848" s="368"/>
      <c r="F2848" s="368"/>
      <c r="G2848" s="367"/>
      <c r="H2848" s="367"/>
      <c r="I2848" s="367"/>
      <c r="J2848" s="367"/>
      <c r="K2848" s="367"/>
      <c r="L2848" s="367"/>
      <c r="M2848" s="367"/>
      <c r="N2848" s="367"/>
      <c r="O2848" s="367"/>
      <c r="P2848" s="367"/>
      <c r="Q2848" s="367"/>
      <c r="R2848" s="367"/>
      <c r="S2848" s="367"/>
      <c r="T2848" s="367"/>
      <c r="U2848" s="367"/>
    </row>
    <row r="2849">
      <c r="A2849" s="367"/>
      <c r="B2849" s="367"/>
      <c r="C2849" s="367"/>
      <c r="D2849" s="367"/>
      <c r="E2849" s="368"/>
      <c r="F2849" s="368"/>
      <c r="G2849" s="367"/>
      <c r="H2849" s="367"/>
      <c r="I2849" s="367"/>
      <c r="J2849" s="367"/>
      <c r="K2849" s="367"/>
      <c r="L2849" s="367"/>
      <c r="M2849" s="367"/>
      <c r="N2849" s="367"/>
      <c r="O2849" s="367"/>
      <c r="P2849" s="367"/>
      <c r="Q2849" s="367"/>
      <c r="R2849" s="367"/>
      <c r="S2849" s="367"/>
      <c r="T2849" s="367"/>
      <c r="U2849" s="367"/>
    </row>
    <row r="2850">
      <c r="A2850" s="367"/>
      <c r="B2850" s="367"/>
      <c r="C2850" s="367"/>
      <c r="D2850" s="367"/>
      <c r="E2850" s="368"/>
      <c r="F2850" s="368"/>
      <c r="G2850" s="367"/>
      <c r="H2850" s="367"/>
      <c r="I2850" s="367"/>
      <c r="J2850" s="367"/>
      <c r="K2850" s="367"/>
      <c r="L2850" s="367"/>
      <c r="M2850" s="367"/>
      <c r="N2850" s="367"/>
      <c r="O2850" s="367"/>
      <c r="P2850" s="367"/>
      <c r="Q2850" s="367"/>
      <c r="R2850" s="367"/>
      <c r="S2850" s="367"/>
      <c r="T2850" s="367"/>
      <c r="U2850" s="367"/>
    </row>
    <row r="2851">
      <c r="A2851" s="367"/>
      <c r="B2851" s="367"/>
      <c r="C2851" s="367"/>
      <c r="D2851" s="367"/>
      <c r="E2851" s="368"/>
      <c r="F2851" s="368"/>
      <c r="G2851" s="367"/>
      <c r="H2851" s="367"/>
      <c r="I2851" s="367"/>
      <c r="J2851" s="367"/>
      <c r="K2851" s="367"/>
      <c r="L2851" s="367"/>
      <c r="M2851" s="367"/>
      <c r="N2851" s="367"/>
      <c r="O2851" s="367"/>
      <c r="P2851" s="367"/>
      <c r="Q2851" s="367"/>
      <c r="R2851" s="367"/>
      <c r="S2851" s="367"/>
      <c r="T2851" s="367"/>
      <c r="U2851" s="367"/>
    </row>
    <row r="2852">
      <c r="A2852" s="367"/>
      <c r="B2852" s="367"/>
      <c r="C2852" s="367"/>
      <c r="D2852" s="367"/>
      <c r="E2852" s="368"/>
      <c r="F2852" s="368"/>
      <c r="G2852" s="367"/>
      <c r="H2852" s="367"/>
      <c r="I2852" s="367"/>
      <c r="J2852" s="367"/>
      <c r="K2852" s="367"/>
      <c r="L2852" s="367"/>
      <c r="M2852" s="367"/>
      <c r="N2852" s="367"/>
      <c r="O2852" s="367"/>
      <c r="P2852" s="367"/>
      <c r="Q2852" s="367"/>
      <c r="R2852" s="367"/>
      <c r="S2852" s="367"/>
      <c r="T2852" s="367"/>
      <c r="U2852" s="367"/>
    </row>
    <row r="2853">
      <c r="A2853" s="367"/>
      <c r="B2853" s="367"/>
      <c r="C2853" s="367"/>
      <c r="D2853" s="367"/>
      <c r="E2853" s="368"/>
      <c r="F2853" s="368"/>
      <c r="G2853" s="367"/>
      <c r="H2853" s="367"/>
      <c r="I2853" s="367"/>
      <c r="J2853" s="367"/>
      <c r="K2853" s="367"/>
      <c r="L2853" s="367"/>
      <c r="M2853" s="367"/>
      <c r="N2853" s="367"/>
      <c r="O2853" s="367"/>
      <c r="P2853" s="367"/>
      <c r="Q2853" s="367"/>
      <c r="R2853" s="367"/>
      <c r="S2853" s="367"/>
      <c r="T2853" s="367"/>
      <c r="U2853" s="367"/>
    </row>
    <row r="2854">
      <c r="A2854" s="367"/>
      <c r="B2854" s="367"/>
      <c r="C2854" s="367"/>
      <c r="D2854" s="367"/>
      <c r="E2854" s="368"/>
      <c r="F2854" s="368"/>
      <c r="G2854" s="367"/>
      <c r="H2854" s="367"/>
      <c r="I2854" s="367"/>
      <c r="J2854" s="367"/>
      <c r="K2854" s="367"/>
      <c r="L2854" s="367"/>
      <c r="M2854" s="367"/>
      <c r="N2854" s="367"/>
      <c r="O2854" s="367"/>
      <c r="P2854" s="367"/>
      <c r="Q2854" s="367"/>
      <c r="R2854" s="367"/>
      <c r="S2854" s="367"/>
      <c r="T2854" s="367"/>
      <c r="U2854" s="367"/>
    </row>
    <row r="2855">
      <c r="A2855" s="367"/>
      <c r="B2855" s="367"/>
      <c r="C2855" s="367"/>
      <c r="D2855" s="367"/>
      <c r="E2855" s="368"/>
      <c r="F2855" s="368"/>
      <c r="G2855" s="367"/>
      <c r="H2855" s="367"/>
      <c r="I2855" s="367"/>
      <c r="J2855" s="367"/>
      <c r="K2855" s="367"/>
      <c r="L2855" s="367"/>
      <c r="M2855" s="367"/>
      <c r="N2855" s="367"/>
      <c r="O2855" s="367"/>
      <c r="P2855" s="367"/>
      <c r="Q2855" s="367"/>
      <c r="R2855" s="367"/>
      <c r="S2855" s="367"/>
      <c r="T2855" s="367"/>
      <c r="U2855" s="367"/>
    </row>
    <row r="2856">
      <c r="A2856" s="367"/>
      <c r="B2856" s="367"/>
      <c r="C2856" s="367"/>
      <c r="D2856" s="367"/>
      <c r="E2856" s="368"/>
      <c r="F2856" s="368"/>
      <c r="G2856" s="367"/>
      <c r="H2856" s="367"/>
      <c r="I2856" s="367"/>
      <c r="J2856" s="367"/>
      <c r="K2856" s="367"/>
      <c r="L2856" s="367"/>
      <c r="M2856" s="367"/>
      <c r="N2856" s="367"/>
      <c r="O2856" s="367"/>
      <c r="P2856" s="367"/>
      <c r="Q2856" s="367"/>
      <c r="R2856" s="367"/>
      <c r="S2856" s="367"/>
      <c r="T2856" s="367"/>
      <c r="U2856" s="367"/>
    </row>
    <row r="2857">
      <c r="A2857" s="367"/>
      <c r="B2857" s="367"/>
      <c r="C2857" s="367"/>
      <c r="D2857" s="367"/>
      <c r="E2857" s="368"/>
      <c r="F2857" s="368"/>
      <c r="G2857" s="367"/>
      <c r="H2857" s="367"/>
      <c r="I2857" s="367"/>
      <c r="J2857" s="367"/>
      <c r="K2857" s="367"/>
      <c r="L2857" s="367"/>
      <c r="M2857" s="367"/>
      <c r="N2857" s="367"/>
      <c r="O2857" s="367"/>
      <c r="P2857" s="367"/>
      <c r="Q2857" s="367"/>
      <c r="R2857" s="367"/>
      <c r="S2857" s="367"/>
      <c r="T2857" s="367"/>
      <c r="U2857" s="367"/>
    </row>
    <row r="2858">
      <c r="A2858" s="367"/>
      <c r="B2858" s="367"/>
      <c r="C2858" s="367"/>
      <c r="D2858" s="367"/>
      <c r="E2858" s="368"/>
      <c r="F2858" s="368"/>
      <c r="G2858" s="367"/>
      <c r="H2858" s="367"/>
      <c r="I2858" s="367"/>
      <c r="J2858" s="367"/>
      <c r="K2858" s="367"/>
      <c r="L2858" s="367"/>
      <c r="M2858" s="367"/>
      <c r="N2858" s="367"/>
      <c r="O2858" s="367"/>
      <c r="P2858" s="367"/>
      <c r="Q2858" s="367"/>
      <c r="R2858" s="367"/>
      <c r="S2858" s="367"/>
      <c r="T2858" s="367"/>
      <c r="U2858" s="367"/>
    </row>
    <row r="2859">
      <c r="A2859" s="367"/>
      <c r="B2859" s="367"/>
      <c r="C2859" s="367"/>
      <c r="D2859" s="367"/>
      <c r="E2859" s="368"/>
      <c r="F2859" s="368"/>
      <c r="G2859" s="367"/>
      <c r="H2859" s="367"/>
      <c r="I2859" s="367"/>
      <c r="J2859" s="367"/>
      <c r="K2859" s="367"/>
      <c r="L2859" s="367"/>
      <c r="M2859" s="367"/>
      <c r="N2859" s="367"/>
      <c r="O2859" s="367"/>
      <c r="P2859" s="367"/>
      <c r="Q2859" s="367"/>
      <c r="R2859" s="367"/>
      <c r="S2859" s="367"/>
      <c r="T2859" s="367"/>
      <c r="U2859" s="367"/>
    </row>
    <row r="2860">
      <c r="A2860" s="367"/>
      <c r="B2860" s="367"/>
      <c r="C2860" s="367"/>
      <c r="D2860" s="367"/>
      <c r="E2860" s="368"/>
      <c r="F2860" s="368"/>
      <c r="G2860" s="367"/>
      <c r="H2860" s="367"/>
      <c r="I2860" s="367"/>
      <c r="J2860" s="367"/>
      <c r="K2860" s="367"/>
      <c r="L2860" s="367"/>
      <c r="M2860" s="367"/>
      <c r="N2860" s="367"/>
      <c r="O2860" s="367"/>
      <c r="P2860" s="367"/>
      <c r="Q2860" s="367"/>
      <c r="R2860" s="367"/>
      <c r="S2860" s="367"/>
      <c r="T2860" s="367"/>
      <c r="U2860" s="367"/>
    </row>
    <row r="2861">
      <c r="A2861" s="367"/>
      <c r="B2861" s="367"/>
      <c r="C2861" s="367"/>
      <c r="D2861" s="367"/>
      <c r="E2861" s="368"/>
      <c r="F2861" s="368"/>
      <c r="G2861" s="367"/>
      <c r="H2861" s="367"/>
      <c r="I2861" s="367"/>
      <c r="J2861" s="367"/>
      <c r="K2861" s="367"/>
      <c r="L2861" s="367"/>
      <c r="M2861" s="367"/>
      <c r="N2861" s="367"/>
      <c r="O2861" s="367"/>
      <c r="P2861" s="367"/>
      <c r="Q2861" s="367"/>
      <c r="R2861" s="367"/>
      <c r="S2861" s="367"/>
      <c r="T2861" s="367"/>
      <c r="U2861" s="367"/>
    </row>
    <row r="2862">
      <c r="A2862" s="367"/>
      <c r="B2862" s="367"/>
      <c r="C2862" s="367"/>
      <c r="D2862" s="367"/>
      <c r="E2862" s="368"/>
      <c r="F2862" s="368"/>
      <c r="G2862" s="367"/>
      <c r="H2862" s="367"/>
      <c r="I2862" s="367"/>
      <c r="J2862" s="367"/>
      <c r="K2862" s="367"/>
      <c r="L2862" s="367"/>
      <c r="M2862" s="367"/>
      <c r="N2862" s="367"/>
      <c r="O2862" s="367"/>
      <c r="P2862" s="367"/>
      <c r="Q2862" s="367"/>
      <c r="R2862" s="367"/>
      <c r="S2862" s="367"/>
      <c r="T2862" s="367"/>
      <c r="U2862" s="367"/>
    </row>
    <row r="2863">
      <c r="A2863" s="367"/>
      <c r="B2863" s="367"/>
      <c r="C2863" s="367"/>
      <c r="D2863" s="367"/>
      <c r="E2863" s="368"/>
      <c r="F2863" s="368"/>
      <c r="G2863" s="367"/>
      <c r="H2863" s="367"/>
      <c r="I2863" s="367"/>
      <c r="J2863" s="367"/>
      <c r="K2863" s="367"/>
      <c r="L2863" s="367"/>
      <c r="M2863" s="367"/>
      <c r="N2863" s="367"/>
      <c r="O2863" s="367"/>
      <c r="P2863" s="367"/>
      <c r="Q2863" s="367"/>
      <c r="R2863" s="367"/>
      <c r="S2863" s="367"/>
      <c r="T2863" s="367"/>
      <c r="U2863" s="367"/>
    </row>
    <row r="2864">
      <c r="A2864" s="367"/>
      <c r="B2864" s="367"/>
      <c r="C2864" s="367"/>
      <c r="D2864" s="367"/>
      <c r="E2864" s="368"/>
      <c r="F2864" s="368"/>
      <c r="G2864" s="367"/>
      <c r="H2864" s="367"/>
      <c r="I2864" s="367"/>
      <c r="J2864" s="367"/>
      <c r="K2864" s="367"/>
      <c r="L2864" s="367"/>
      <c r="M2864" s="367"/>
      <c r="N2864" s="367"/>
      <c r="O2864" s="367"/>
      <c r="P2864" s="367"/>
      <c r="Q2864" s="367"/>
      <c r="R2864" s="367"/>
      <c r="S2864" s="367"/>
      <c r="T2864" s="367"/>
      <c r="U2864" s="367"/>
    </row>
    <row r="2865">
      <c r="A2865" s="367"/>
      <c r="B2865" s="367"/>
      <c r="C2865" s="367"/>
      <c r="D2865" s="367"/>
      <c r="E2865" s="368"/>
      <c r="F2865" s="368"/>
      <c r="G2865" s="367"/>
      <c r="H2865" s="367"/>
      <c r="I2865" s="367"/>
      <c r="J2865" s="367"/>
      <c r="K2865" s="367"/>
      <c r="L2865" s="367"/>
      <c r="M2865" s="367"/>
      <c r="N2865" s="367"/>
      <c r="O2865" s="367"/>
      <c r="P2865" s="367"/>
      <c r="Q2865" s="367"/>
      <c r="R2865" s="367"/>
      <c r="S2865" s="367"/>
      <c r="T2865" s="367"/>
      <c r="U2865" s="367"/>
    </row>
    <row r="2866">
      <c r="A2866" s="367"/>
      <c r="B2866" s="367"/>
      <c r="C2866" s="367"/>
      <c r="D2866" s="367"/>
      <c r="E2866" s="368"/>
      <c r="F2866" s="368"/>
      <c r="G2866" s="367"/>
      <c r="H2866" s="367"/>
      <c r="I2866" s="367"/>
      <c r="J2866" s="367"/>
      <c r="K2866" s="367"/>
      <c r="L2866" s="367"/>
      <c r="M2866" s="367"/>
      <c r="N2866" s="367"/>
      <c r="O2866" s="367"/>
      <c r="P2866" s="367"/>
      <c r="Q2866" s="367"/>
      <c r="R2866" s="367"/>
      <c r="S2866" s="367"/>
      <c r="T2866" s="367"/>
      <c r="U2866" s="367"/>
    </row>
    <row r="2867">
      <c r="A2867" s="367"/>
      <c r="B2867" s="367"/>
      <c r="C2867" s="367"/>
      <c r="D2867" s="367"/>
      <c r="E2867" s="368"/>
      <c r="F2867" s="368"/>
      <c r="G2867" s="367"/>
      <c r="H2867" s="367"/>
      <c r="I2867" s="367"/>
      <c r="J2867" s="367"/>
      <c r="K2867" s="367"/>
      <c r="L2867" s="367"/>
      <c r="M2867" s="367"/>
      <c r="N2867" s="367"/>
      <c r="O2867" s="367"/>
      <c r="P2867" s="367"/>
      <c r="Q2867" s="367"/>
      <c r="R2867" s="367"/>
      <c r="S2867" s="367"/>
      <c r="T2867" s="367"/>
      <c r="U2867" s="367"/>
    </row>
    <row r="2868">
      <c r="A2868" s="367"/>
      <c r="B2868" s="367"/>
      <c r="C2868" s="367"/>
      <c r="D2868" s="367"/>
      <c r="E2868" s="368"/>
      <c r="F2868" s="368"/>
      <c r="G2868" s="367"/>
      <c r="H2868" s="367"/>
      <c r="I2868" s="367"/>
      <c r="J2868" s="367"/>
      <c r="K2868" s="367"/>
      <c r="L2868" s="367"/>
      <c r="M2868" s="367"/>
      <c r="N2868" s="367"/>
      <c r="O2868" s="367"/>
      <c r="P2868" s="367"/>
      <c r="Q2868" s="367"/>
      <c r="R2868" s="367"/>
      <c r="S2868" s="367"/>
      <c r="T2868" s="367"/>
      <c r="U2868" s="367"/>
    </row>
    <row r="2869">
      <c r="A2869" s="367"/>
      <c r="B2869" s="367"/>
      <c r="C2869" s="367"/>
      <c r="D2869" s="367"/>
      <c r="E2869" s="368"/>
      <c r="F2869" s="368"/>
      <c r="G2869" s="367"/>
      <c r="H2869" s="367"/>
      <c r="I2869" s="367"/>
      <c r="J2869" s="367"/>
      <c r="K2869" s="367"/>
      <c r="L2869" s="367"/>
      <c r="M2869" s="367"/>
      <c r="N2869" s="367"/>
      <c r="O2869" s="367"/>
      <c r="P2869" s="367"/>
      <c r="Q2869" s="367"/>
      <c r="R2869" s="367"/>
      <c r="S2869" s="367"/>
      <c r="T2869" s="367"/>
      <c r="U2869" s="367"/>
    </row>
    <row r="2870">
      <c r="A2870" s="367"/>
      <c r="B2870" s="367"/>
      <c r="C2870" s="367"/>
      <c r="D2870" s="367"/>
      <c r="E2870" s="368"/>
      <c r="F2870" s="368"/>
      <c r="G2870" s="367"/>
      <c r="H2870" s="367"/>
      <c r="I2870" s="367"/>
      <c r="J2870" s="367"/>
      <c r="K2870" s="367"/>
      <c r="L2870" s="367"/>
      <c r="M2870" s="367"/>
      <c r="N2870" s="367"/>
      <c r="O2870" s="367"/>
      <c r="P2870" s="367"/>
      <c r="Q2870" s="367"/>
      <c r="R2870" s="367"/>
      <c r="S2870" s="367"/>
      <c r="T2870" s="367"/>
      <c r="U2870" s="367"/>
    </row>
    <row r="2871">
      <c r="A2871" s="367"/>
      <c r="B2871" s="367"/>
      <c r="C2871" s="367"/>
      <c r="D2871" s="367"/>
      <c r="E2871" s="368"/>
      <c r="F2871" s="368"/>
      <c r="G2871" s="367"/>
      <c r="H2871" s="367"/>
      <c r="I2871" s="367"/>
      <c r="J2871" s="367"/>
      <c r="K2871" s="367"/>
      <c r="L2871" s="367"/>
      <c r="M2871" s="367"/>
      <c r="N2871" s="367"/>
      <c r="O2871" s="367"/>
      <c r="P2871" s="367"/>
      <c r="Q2871" s="367"/>
      <c r="R2871" s="367"/>
      <c r="S2871" s="367"/>
      <c r="T2871" s="367"/>
      <c r="U2871" s="367"/>
    </row>
    <row r="2872">
      <c r="A2872" s="367"/>
      <c r="B2872" s="367"/>
      <c r="C2872" s="367"/>
      <c r="D2872" s="367"/>
      <c r="E2872" s="368"/>
      <c r="F2872" s="368"/>
      <c r="G2872" s="367"/>
      <c r="H2872" s="367"/>
      <c r="I2872" s="367"/>
      <c r="J2872" s="367"/>
      <c r="K2872" s="367"/>
      <c r="L2872" s="367"/>
      <c r="M2872" s="367"/>
      <c r="N2872" s="367"/>
      <c r="O2872" s="367"/>
      <c r="P2872" s="367"/>
      <c r="Q2872" s="367"/>
      <c r="R2872" s="367"/>
      <c r="S2872" s="367"/>
      <c r="T2872" s="367"/>
      <c r="U2872" s="367"/>
    </row>
    <row r="2873">
      <c r="A2873" s="367"/>
      <c r="B2873" s="367"/>
      <c r="C2873" s="367"/>
      <c r="D2873" s="367"/>
      <c r="E2873" s="368"/>
      <c r="F2873" s="368"/>
      <c r="G2873" s="367"/>
      <c r="H2873" s="367"/>
      <c r="I2873" s="367"/>
      <c r="J2873" s="367"/>
      <c r="K2873" s="367"/>
      <c r="L2873" s="367"/>
      <c r="M2873" s="367"/>
      <c r="N2873" s="367"/>
      <c r="O2873" s="367"/>
      <c r="P2873" s="367"/>
      <c r="Q2873" s="367"/>
      <c r="R2873" s="367"/>
      <c r="S2873" s="367"/>
      <c r="T2873" s="367"/>
      <c r="U2873" s="367"/>
    </row>
    <row r="2874">
      <c r="A2874" s="367"/>
      <c r="B2874" s="367"/>
      <c r="C2874" s="367"/>
      <c r="D2874" s="367"/>
      <c r="E2874" s="368"/>
      <c r="F2874" s="368"/>
      <c r="G2874" s="367"/>
      <c r="H2874" s="367"/>
      <c r="I2874" s="367"/>
      <c r="J2874" s="367"/>
      <c r="K2874" s="367"/>
      <c r="L2874" s="367"/>
      <c r="M2874" s="367"/>
      <c r="N2874" s="367"/>
      <c r="O2874" s="367"/>
      <c r="P2874" s="367"/>
      <c r="Q2874" s="367"/>
      <c r="R2874" s="367"/>
      <c r="S2874" s="367"/>
      <c r="T2874" s="367"/>
      <c r="U2874" s="367"/>
    </row>
    <row r="2875">
      <c r="A2875" s="367"/>
      <c r="B2875" s="367"/>
      <c r="C2875" s="367"/>
      <c r="D2875" s="367"/>
      <c r="E2875" s="368"/>
      <c r="F2875" s="368"/>
      <c r="G2875" s="367"/>
      <c r="H2875" s="367"/>
      <c r="I2875" s="367"/>
      <c r="J2875" s="367"/>
      <c r="K2875" s="367"/>
      <c r="L2875" s="367"/>
      <c r="M2875" s="367"/>
      <c r="N2875" s="367"/>
      <c r="O2875" s="367"/>
      <c r="P2875" s="367"/>
      <c r="Q2875" s="367"/>
      <c r="R2875" s="367"/>
      <c r="S2875" s="367"/>
      <c r="T2875" s="367"/>
      <c r="U2875" s="367"/>
    </row>
    <row r="2876">
      <c r="A2876" s="367"/>
      <c r="B2876" s="367"/>
      <c r="C2876" s="367"/>
      <c r="D2876" s="367"/>
      <c r="E2876" s="368"/>
      <c r="F2876" s="368"/>
      <c r="G2876" s="367"/>
      <c r="H2876" s="367"/>
      <c r="I2876" s="367"/>
      <c r="J2876" s="367"/>
      <c r="K2876" s="367"/>
      <c r="L2876" s="367"/>
      <c r="M2876" s="367"/>
      <c r="N2876" s="367"/>
      <c r="O2876" s="367"/>
      <c r="P2876" s="367"/>
      <c r="Q2876" s="367"/>
      <c r="R2876" s="367"/>
      <c r="S2876" s="367"/>
      <c r="T2876" s="367"/>
      <c r="U2876" s="367"/>
    </row>
    <row r="2877">
      <c r="A2877" s="367"/>
      <c r="B2877" s="367"/>
      <c r="C2877" s="367"/>
      <c r="D2877" s="367"/>
      <c r="E2877" s="368"/>
      <c r="F2877" s="368"/>
      <c r="G2877" s="367"/>
      <c r="H2877" s="367"/>
      <c r="I2877" s="367"/>
      <c r="J2877" s="367"/>
      <c r="K2877" s="367"/>
      <c r="L2877" s="367"/>
      <c r="M2877" s="367"/>
      <c r="N2877" s="367"/>
      <c r="O2877" s="367"/>
      <c r="P2877" s="367"/>
      <c r="Q2877" s="367"/>
      <c r="R2877" s="367"/>
      <c r="S2877" s="367"/>
      <c r="T2877" s="367"/>
      <c r="U2877" s="367"/>
    </row>
    <row r="2878">
      <c r="A2878" s="367"/>
      <c r="B2878" s="367"/>
      <c r="C2878" s="367"/>
      <c r="D2878" s="367"/>
      <c r="E2878" s="368"/>
      <c r="F2878" s="368"/>
      <c r="G2878" s="367"/>
      <c r="H2878" s="367"/>
      <c r="I2878" s="367"/>
      <c r="J2878" s="367"/>
      <c r="K2878" s="367"/>
      <c r="L2878" s="367"/>
      <c r="M2878" s="367"/>
      <c r="N2878" s="367"/>
      <c r="O2878" s="367"/>
      <c r="P2878" s="367"/>
      <c r="Q2878" s="367"/>
      <c r="R2878" s="367"/>
      <c r="S2878" s="367"/>
      <c r="T2878" s="367"/>
      <c r="U2878" s="367"/>
    </row>
    <row r="2879">
      <c r="A2879" s="367"/>
      <c r="B2879" s="367"/>
      <c r="C2879" s="367"/>
      <c r="D2879" s="367"/>
      <c r="E2879" s="368"/>
      <c r="F2879" s="368"/>
      <c r="G2879" s="367"/>
      <c r="H2879" s="367"/>
      <c r="I2879" s="367"/>
      <c r="J2879" s="367"/>
      <c r="K2879" s="367"/>
      <c r="L2879" s="367"/>
      <c r="M2879" s="367"/>
      <c r="N2879" s="367"/>
      <c r="O2879" s="367"/>
      <c r="P2879" s="367"/>
      <c r="Q2879" s="367"/>
      <c r="R2879" s="367"/>
      <c r="S2879" s="367"/>
      <c r="T2879" s="367"/>
      <c r="U2879" s="367"/>
    </row>
    <row r="2880">
      <c r="A2880" s="367"/>
      <c r="B2880" s="367"/>
      <c r="C2880" s="367"/>
      <c r="D2880" s="367"/>
      <c r="E2880" s="368"/>
      <c r="F2880" s="368"/>
      <c r="G2880" s="367"/>
      <c r="H2880" s="367"/>
      <c r="I2880" s="367"/>
      <c r="J2880" s="367"/>
      <c r="K2880" s="367"/>
      <c r="L2880" s="367"/>
      <c r="M2880" s="367"/>
      <c r="N2880" s="367"/>
      <c r="O2880" s="367"/>
      <c r="P2880" s="367"/>
      <c r="Q2880" s="367"/>
      <c r="R2880" s="367"/>
      <c r="S2880" s="367"/>
      <c r="T2880" s="367"/>
      <c r="U2880" s="367"/>
    </row>
    <row r="2881">
      <c r="A2881" s="367"/>
      <c r="B2881" s="367"/>
      <c r="C2881" s="367"/>
      <c r="D2881" s="367"/>
      <c r="E2881" s="368"/>
      <c r="F2881" s="368"/>
      <c r="G2881" s="367"/>
      <c r="H2881" s="367"/>
      <c r="I2881" s="367"/>
      <c r="J2881" s="367"/>
      <c r="K2881" s="367"/>
      <c r="L2881" s="367"/>
      <c r="M2881" s="367"/>
      <c r="N2881" s="367"/>
      <c r="O2881" s="367"/>
      <c r="P2881" s="367"/>
      <c r="Q2881" s="367"/>
      <c r="R2881" s="367"/>
      <c r="S2881" s="367"/>
      <c r="T2881" s="367"/>
      <c r="U2881" s="367"/>
    </row>
    <row r="2882">
      <c r="A2882" s="367"/>
      <c r="B2882" s="367"/>
      <c r="C2882" s="367"/>
      <c r="D2882" s="367"/>
      <c r="E2882" s="368"/>
      <c r="F2882" s="368"/>
      <c r="G2882" s="367"/>
      <c r="H2882" s="367"/>
      <c r="I2882" s="367"/>
      <c r="J2882" s="367"/>
      <c r="K2882" s="367"/>
      <c r="L2882" s="367"/>
      <c r="M2882" s="367"/>
      <c r="N2882" s="367"/>
      <c r="O2882" s="367"/>
      <c r="P2882" s="367"/>
      <c r="Q2882" s="367"/>
      <c r="R2882" s="367"/>
      <c r="S2882" s="367"/>
      <c r="T2882" s="367"/>
      <c r="U2882" s="367"/>
    </row>
    <row r="2883">
      <c r="A2883" s="367"/>
      <c r="B2883" s="367"/>
      <c r="C2883" s="367"/>
      <c r="D2883" s="367"/>
      <c r="E2883" s="368"/>
      <c r="F2883" s="368"/>
      <c r="G2883" s="367"/>
      <c r="H2883" s="367"/>
      <c r="I2883" s="367"/>
      <c r="J2883" s="367"/>
      <c r="K2883" s="367"/>
      <c r="L2883" s="367"/>
      <c r="M2883" s="367"/>
      <c r="N2883" s="367"/>
      <c r="O2883" s="367"/>
      <c r="P2883" s="367"/>
      <c r="Q2883" s="367"/>
      <c r="R2883" s="367"/>
      <c r="S2883" s="367"/>
      <c r="T2883" s="367"/>
      <c r="U2883" s="367"/>
    </row>
    <row r="2884">
      <c r="A2884" s="367"/>
      <c r="B2884" s="367"/>
      <c r="C2884" s="367"/>
      <c r="D2884" s="367"/>
      <c r="E2884" s="368"/>
      <c r="F2884" s="368"/>
      <c r="G2884" s="367"/>
      <c r="H2884" s="367"/>
      <c r="I2884" s="367"/>
      <c r="J2884" s="367"/>
      <c r="K2884" s="367"/>
      <c r="L2884" s="367"/>
      <c r="M2884" s="367"/>
      <c r="N2884" s="367"/>
      <c r="O2884" s="367"/>
      <c r="P2884" s="367"/>
      <c r="Q2884" s="367"/>
      <c r="R2884" s="367"/>
      <c r="S2884" s="367"/>
      <c r="T2884" s="367"/>
      <c r="U2884" s="367"/>
    </row>
    <row r="2885">
      <c r="A2885" s="367"/>
      <c r="B2885" s="367"/>
      <c r="C2885" s="367"/>
      <c r="D2885" s="367"/>
      <c r="E2885" s="368"/>
      <c r="F2885" s="368"/>
      <c r="G2885" s="367"/>
      <c r="H2885" s="367"/>
      <c r="I2885" s="367"/>
      <c r="J2885" s="367"/>
      <c r="K2885" s="367"/>
      <c r="L2885" s="367"/>
      <c r="M2885" s="367"/>
      <c r="N2885" s="367"/>
      <c r="O2885" s="367"/>
      <c r="P2885" s="367"/>
      <c r="Q2885" s="367"/>
      <c r="R2885" s="367"/>
      <c r="S2885" s="367"/>
      <c r="T2885" s="367"/>
      <c r="U2885" s="367"/>
    </row>
    <row r="2886">
      <c r="A2886" s="367"/>
      <c r="B2886" s="367"/>
      <c r="C2886" s="367"/>
      <c r="D2886" s="367"/>
      <c r="E2886" s="368"/>
      <c r="F2886" s="368"/>
      <c r="G2886" s="367"/>
      <c r="H2886" s="367"/>
      <c r="I2886" s="367"/>
      <c r="J2886" s="367"/>
      <c r="K2886" s="367"/>
      <c r="L2886" s="367"/>
      <c r="M2886" s="367"/>
      <c r="N2886" s="367"/>
      <c r="O2886" s="367"/>
      <c r="P2886" s="367"/>
      <c r="Q2886" s="367"/>
      <c r="R2886" s="367"/>
      <c r="S2886" s="367"/>
      <c r="T2886" s="367"/>
      <c r="U2886" s="367"/>
    </row>
    <row r="2887">
      <c r="A2887" s="367"/>
      <c r="B2887" s="367"/>
      <c r="C2887" s="367"/>
      <c r="D2887" s="367"/>
      <c r="E2887" s="368"/>
      <c r="F2887" s="368"/>
      <c r="G2887" s="367"/>
      <c r="H2887" s="367"/>
      <c r="I2887" s="367"/>
      <c r="J2887" s="367"/>
      <c r="K2887" s="367"/>
      <c r="L2887" s="367"/>
      <c r="M2887" s="367"/>
      <c r="N2887" s="367"/>
      <c r="O2887" s="367"/>
      <c r="P2887" s="367"/>
      <c r="Q2887" s="367"/>
      <c r="R2887" s="367"/>
      <c r="S2887" s="367"/>
      <c r="T2887" s="367"/>
      <c r="U2887" s="367"/>
    </row>
    <row r="2888">
      <c r="A2888" s="367"/>
      <c r="B2888" s="367"/>
      <c r="C2888" s="367"/>
      <c r="D2888" s="367"/>
      <c r="E2888" s="368"/>
      <c r="F2888" s="368"/>
      <c r="G2888" s="367"/>
      <c r="H2888" s="367"/>
      <c r="I2888" s="367"/>
      <c r="J2888" s="367"/>
      <c r="K2888" s="367"/>
      <c r="L2888" s="367"/>
      <c r="M2888" s="367"/>
      <c r="N2888" s="367"/>
      <c r="O2888" s="367"/>
      <c r="P2888" s="367"/>
      <c r="Q2888" s="367"/>
      <c r="R2888" s="367"/>
      <c r="S2888" s="367"/>
      <c r="T2888" s="367"/>
      <c r="U2888" s="367"/>
    </row>
    <row r="2889">
      <c r="A2889" s="367"/>
      <c r="B2889" s="367"/>
      <c r="C2889" s="367"/>
      <c r="D2889" s="367"/>
      <c r="E2889" s="368"/>
      <c r="F2889" s="368"/>
      <c r="G2889" s="367"/>
      <c r="H2889" s="367"/>
      <c r="I2889" s="367"/>
      <c r="J2889" s="367"/>
      <c r="K2889" s="367"/>
      <c r="L2889" s="367"/>
      <c r="M2889" s="367"/>
      <c r="N2889" s="367"/>
      <c r="O2889" s="367"/>
      <c r="P2889" s="367"/>
      <c r="Q2889" s="367"/>
      <c r="R2889" s="367"/>
      <c r="S2889" s="367"/>
      <c r="T2889" s="367"/>
      <c r="U2889" s="367"/>
    </row>
    <row r="2890">
      <c r="A2890" s="367"/>
      <c r="B2890" s="367"/>
      <c r="C2890" s="367"/>
      <c r="D2890" s="367"/>
      <c r="E2890" s="368"/>
      <c r="F2890" s="368"/>
      <c r="G2890" s="367"/>
      <c r="H2890" s="367"/>
      <c r="I2890" s="367"/>
      <c r="J2890" s="367"/>
      <c r="K2890" s="367"/>
      <c r="L2890" s="367"/>
      <c r="M2890" s="367"/>
      <c r="N2890" s="367"/>
      <c r="O2890" s="367"/>
      <c r="P2890" s="367"/>
      <c r="Q2890" s="367"/>
      <c r="R2890" s="367"/>
      <c r="S2890" s="367"/>
      <c r="T2890" s="367"/>
      <c r="U2890" s="367"/>
    </row>
    <row r="2891">
      <c r="A2891" s="367"/>
      <c r="B2891" s="367"/>
      <c r="C2891" s="367"/>
      <c r="D2891" s="367"/>
      <c r="E2891" s="368"/>
      <c r="F2891" s="368"/>
      <c r="G2891" s="367"/>
      <c r="H2891" s="367"/>
      <c r="I2891" s="367"/>
      <c r="J2891" s="367"/>
      <c r="K2891" s="367"/>
      <c r="L2891" s="367"/>
      <c r="M2891" s="367"/>
      <c r="N2891" s="367"/>
      <c r="O2891" s="367"/>
      <c r="P2891" s="367"/>
      <c r="Q2891" s="367"/>
      <c r="R2891" s="367"/>
      <c r="S2891" s="367"/>
      <c r="T2891" s="367"/>
      <c r="U2891" s="367"/>
    </row>
    <row r="2892">
      <c r="A2892" s="367"/>
      <c r="B2892" s="367"/>
      <c r="C2892" s="367"/>
      <c r="D2892" s="367"/>
      <c r="E2892" s="368"/>
      <c r="F2892" s="368"/>
      <c r="G2892" s="367"/>
      <c r="H2892" s="367"/>
      <c r="I2892" s="367"/>
      <c r="J2892" s="367"/>
      <c r="K2892" s="367"/>
      <c r="L2892" s="367"/>
      <c r="M2892" s="367"/>
      <c r="N2892" s="367"/>
      <c r="O2892" s="367"/>
      <c r="P2892" s="367"/>
      <c r="Q2892" s="367"/>
      <c r="R2892" s="367"/>
      <c r="S2892" s="367"/>
      <c r="T2892" s="367"/>
      <c r="U2892" s="367"/>
    </row>
    <row r="2893">
      <c r="A2893" s="367"/>
      <c r="B2893" s="367"/>
      <c r="C2893" s="367"/>
      <c r="D2893" s="367"/>
      <c r="E2893" s="368"/>
      <c r="F2893" s="368"/>
      <c r="G2893" s="367"/>
      <c r="H2893" s="367"/>
      <c r="I2893" s="367"/>
      <c r="J2893" s="367"/>
      <c r="K2893" s="367"/>
      <c r="L2893" s="367"/>
      <c r="M2893" s="367"/>
      <c r="N2893" s="367"/>
      <c r="O2893" s="367"/>
      <c r="P2893" s="367"/>
      <c r="Q2893" s="367"/>
      <c r="R2893" s="367"/>
      <c r="S2893" s="367"/>
      <c r="T2893" s="367"/>
      <c r="U2893" s="367"/>
    </row>
    <row r="2894">
      <c r="A2894" s="367"/>
      <c r="B2894" s="367"/>
      <c r="C2894" s="367"/>
      <c r="D2894" s="367"/>
      <c r="E2894" s="368"/>
      <c r="F2894" s="368"/>
      <c r="G2894" s="367"/>
      <c r="H2894" s="367"/>
      <c r="I2894" s="367"/>
      <c r="J2894" s="367"/>
      <c r="K2894" s="367"/>
      <c r="L2894" s="367"/>
      <c r="M2894" s="367"/>
      <c r="N2894" s="367"/>
      <c r="O2894" s="367"/>
      <c r="P2894" s="367"/>
      <c r="Q2894" s="367"/>
      <c r="R2894" s="367"/>
      <c r="S2894" s="367"/>
      <c r="T2894" s="367"/>
      <c r="U2894" s="367"/>
    </row>
    <row r="2895">
      <c r="A2895" s="367"/>
      <c r="B2895" s="367"/>
      <c r="C2895" s="367"/>
      <c r="D2895" s="367"/>
      <c r="E2895" s="368"/>
      <c r="F2895" s="368"/>
      <c r="G2895" s="367"/>
      <c r="H2895" s="367"/>
      <c r="I2895" s="367"/>
      <c r="J2895" s="367"/>
      <c r="K2895" s="367"/>
      <c r="L2895" s="367"/>
      <c r="M2895" s="367"/>
      <c r="N2895" s="367"/>
      <c r="O2895" s="367"/>
      <c r="P2895" s="367"/>
      <c r="Q2895" s="367"/>
      <c r="R2895" s="367"/>
      <c r="S2895" s="367"/>
      <c r="T2895" s="367"/>
      <c r="U2895" s="367"/>
    </row>
    <row r="2896">
      <c r="A2896" s="367"/>
      <c r="B2896" s="367"/>
      <c r="C2896" s="367"/>
      <c r="D2896" s="367"/>
      <c r="E2896" s="368"/>
      <c r="F2896" s="368"/>
      <c r="G2896" s="367"/>
      <c r="H2896" s="367"/>
      <c r="I2896" s="367"/>
      <c r="J2896" s="367"/>
      <c r="K2896" s="367"/>
      <c r="L2896" s="367"/>
      <c r="M2896" s="367"/>
      <c r="N2896" s="367"/>
      <c r="O2896" s="367"/>
      <c r="P2896" s="367"/>
      <c r="Q2896" s="367"/>
      <c r="R2896" s="367"/>
      <c r="S2896" s="367"/>
      <c r="T2896" s="367"/>
      <c r="U2896" s="367"/>
    </row>
    <row r="2897">
      <c r="A2897" s="367"/>
      <c r="B2897" s="367"/>
      <c r="C2897" s="367"/>
      <c r="D2897" s="367"/>
      <c r="E2897" s="368"/>
      <c r="F2897" s="368"/>
      <c r="G2897" s="367"/>
      <c r="H2897" s="367"/>
      <c r="I2897" s="367"/>
      <c r="J2897" s="367"/>
      <c r="K2897" s="367"/>
      <c r="L2897" s="367"/>
      <c r="M2897" s="367"/>
      <c r="N2897" s="367"/>
      <c r="O2897" s="367"/>
      <c r="P2897" s="367"/>
      <c r="Q2897" s="367"/>
      <c r="R2897" s="367"/>
      <c r="S2897" s="367"/>
      <c r="T2897" s="367"/>
      <c r="U2897" s="367"/>
    </row>
    <row r="2898">
      <c r="A2898" s="367"/>
      <c r="B2898" s="367"/>
      <c r="C2898" s="367"/>
      <c r="D2898" s="367"/>
      <c r="E2898" s="368"/>
      <c r="F2898" s="368"/>
      <c r="G2898" s="367"/>
      <c r="H2898" s="367"/>
      <c r="I2898" s="367"/>
      <c r="J2898" s="367"/>
      <c r="K2898" s="367"/>
      <c r="L2898" s="367"/>
      <c r="M2898" s="367"/>
      <c r="N2898" s="367"/>
      <c r="O2898" s="367"/>
      <c r="P2898" s="367"/>
      <c r="Q2898" s="367"/>
      <c r="R2898" s="367"/>
      <c r="S2898" s="367"/>
      <c r="T2898" s="367"/>
      <c r="U2898" s="367"/>
    </row>
    <row r="2899">
      <c r="A2899" s="367"/>
      <c r="B2899" s="367"/>
      <c r="C2899" s="367"/>
      <c r="D2899" s="367"/>
      <c r="E2899" s="368"/>
      <c r="F2899" s="368"/>
      <c r="G2899" s="367"/>
      <c r="H2899" s="367"/>
      <c r="I2899" s="367"/>
      <c r="J2899" s="367"/>
      <c r="K2899" s="367"/>
      <c r="L2899" s="367"/>
      <c r="M2899" s="367"/>
      <c r="N2899" s="367"/>
      <c r="O2899" s="367"/>
      <c r="P2899" s="367"/>
      <c r="Q2899" s="367"/>
      <c r="R2899" s="367"/>
      <c r="S2899" s="367"/>
      <c r="T2899" s="367"/>
      <c r="U2899" s="367"/>
    </row>
    <row r="2900">
      <c r="A2900" s="367"/>
      <c r="B2900" s="367"/>
      <c r="C2900" s="367"/>
      <c r="D2900" s="367"/>
      <c r="E2900" s="368"/>
      <c r="F2900" s="368"/>
      <c r="G2900" s="367"/>
      <c r="H2900" s="367"/>
      <c r="I2900" s="367"/>
      <c r="J2900" s="367"/>
      <c r="K2900" s="367"/>
      <c r="L2900" s="367"/>
      <c r="M2900" s="367"/>
      <c r="N2900" s="367"/>
      <c r="O2900" s="367"/>
      <c r="P2900" s="367"/>
      <c r="Q2900" s="367"/>
      <c r="R2900" s="367"/>
      <c r="S2900" s="367"/>
      <c r="T2900" s="367"/>
      <c r="U2900" s="367"/>
    </row>
    <row r="2901">
      <c r="A2901" s="367"/>
      <c r="B2901" s="367"/>
      <c r="C2901" s="367"/>
      <c r="D2901" s="367"/>
      <c r="E2901" s="368"/>
      <c r="F2901" s="368"/>
      <c r="G2901" s="367"/>
      <c r="H2901" s="367"/>
      <c r="I2901" s="367"/>
      <c r="J2901" s="367"/>
      <c r="K2901" s="367"/>
      <c r="L2901" s="367"/>
      <c r="M2901" s="367"/>
      <c r="N2901" s="367"/>
      <c r="O2901" s="367"/>
      <c r="P2901" s="367"/>
      <c r="Q2901" s="367"/>
      <c r="R2901" s="367"/>
      <c r="S2901" s="367"/>
      <c r="T2901" s="367"/>
      <c r="U2901" s="367"/>
    </row>
    <row r="2902">
      <c r="A2902" s="367"/>
      <c r="B2902" s="367"/>
      <c r="C2902" s="367"/>
      <c r="D2902" s="367"/>
      <c r="E2902" s="368"/>
      <c r="F2902" s="368"/>
      <c r="G2902" s="367"/>
      <c r="H2902" s="367"/>
      <c r="I2902" s="367"/>
      <c r="J2902" s="367"/>
      <c r="K2902" s="367"/>
      <c r="L2902" s="367"/>
      <c r="M2902" s="367"/>
      <c r="N2902" s="367"/>
      <c r="O2902" s="367"/>
      <c r="P2902" s="367"/>
      <c r="Q2902" s="367"/>
      <c r="R2902" s="367"/>
      <c r="S2902" s="367"/>
      <c r="T2902" s="367"/>
      <c r="U2902" s="367"/>
    </row>
    <row r="2903">
      <c r="A2903" s="367"/>
      <c r="B2903" s="367"/>
      <c r="C2903" s="367"/>
      <c r="D2903" s="367"/>
      <c r="E2903" s="368"/>
      <c r="F2903" s="368"/>
      <c r="G2903" s="367"/>
      <c r="H2903" s="367"/>
      <c r="I2903" s="367"/>
      <c r="J2903" s="367"/>
      <c r="K2903" s="367"/>
      <c r="L2903" s="367"/>
      <c r="M2903" s="367"/>
      <c r="N2903" s="367"/>
      <c r="O2903" s="367"/>
      <c r="P2903" s="367"/>
      <c r="Q2903" s="367"/>
      <c r="R2903" s="367"/>
      <c r="S2903" s="367"/>
      <c r="T2903" s="367"/>
      <c r="U2903" s="367"/>
    </row>
    <row r="2904">
      <c r="A2904" s="367"/>
      <c r="B2904" s="367"/>
      <c r="C2904" s="367"/>
      <c r="D2904" s="367"/>
      <c r="E2904" s="368"/>
      <c r="F2904" s="368"/>
      <c r="G2904" s="367"/>
      <c r="H2904" s="367"/>
      <c r="I2904" s="367"/>
      <c r="J2904" s="367"/>
      <c r="K2904" s="367"/>
      <c r="L2904" s="367"/>
      <c r="M2904" s="367"/>
      <c r="N2904" s="367"/>
      <c r="O2904" s="367"/>
      <c r="P2904" s="367"/>
      <c r="Q2904" s="367"/>
      <c r="R2904" s="367"/>
      <c r="S2904" s="367"/>
      <c r="T2904" s="367"/>
      <c r="U2904" s="367"/>
    </row>
    <row r="2905">
      <c r="A2905" s="367"/>
      <c r="B2905" s="367"/>
      <c r="C2905" s="367"/>
      <c r="D2905" s="367"/>
      <c r="E2905" s="368"/>
      <c r="F2905" s="368"/>
      <c r="G2905" s="367"/>
      <c r="H2905" s="367"/>
      <c r="I2905" s="367"/>
      <c r="J2905" s="367"/>
      <c r="K2905" s="367"/>
      <c r="L2905" s="367"/>
      <c r="M2905" s="367"/>
      <c r="N2905" s="367"/>
      <c r="O2905" s="367"/>
      <c r="P2905" s="367"/>
      <c r="Q2905" s="367"/>
      <c r="R2905" s="367"/>
      <c r="S2905" s="367"/>
      <c r="T2905" s="367"/>
      <c r="U2905" s="367"/>
    </row>
    <row r="2906">
      <c r="A2906" s="367"/>
      <c r="B2906" s="367"/>
      <c r="C2906" s="367"/>
      <c r="D2906" s="367"/>
      <c r="E2906" s="368"/>
      <c r="F2906" s="368"/>
      <c r="G2906" s="367"/>
      <c r="H2906" s="367"/>
      <c r="I2906" s="367"/>
      <c r="J2906" s="367"/>
      <c r="K2906" s="367"/>
      <c r="L2906" s="367"/>
      <c r="M2906" s="367"/>
      <c r="N2906" s="367"/>
      <c r="O2906" s="367"/>
      <c r="P2906" s="367"/>
      <c r="Q2906" s="367"/>
      <c r="R2906" s="367"/>
      <c r="S2906" s="367"/>
      <c r="T2906" s="367"/>
      <c r="U2906" s="367"/>
    </row>
    <row r="2907">
      <c r="A2907" s="367"/>
      <c r="B2907" s="367"/>
      <c r="C2907" s="367"/>
      <c r="D2907" s="367"/>
      <c r="E2907" s="368"/>
      <c r="F2907" s="368"/>
      <c r="G2907" s="367"/>
      <c r="H2907" s="367"/>
      <c r="I2907" s="367"/>
      <c r="J2907" s="367"/>
      <c r="K2907" s="367"/>
      <c r="L2907" s="367"/>
      <c r="M2907" s="367"/>
      <c r="N2907" s="367"/>
      <c r="O2907" s="367"/>
      <c r="P2907" s="367"/>
      <c r="Q2907" s="367"/>
      <c r="R2907" s="367"/>
      <c r="S2907" s="367"/>
      <c r="T2907" s="367"/>
      <c r="U2907" s="367"/>
    </row>
    <row r="2908">
      <c r="A2908" s="367"/>
      <c r="B2908" s="367"/>
      <c r="C2908" s="367"/>
      <c r="D2908" s="367"/>
      <c r="E2908" s="368"/>
      <c r="F2908" s="368"/>
      <c r="G2908" s="367"/>
      <c r="H2908" s="367"/>
      <c r="I2908" s="367"/>
      <c r="J2908" s="367"/>
      <c r="K2908" s="367"/>
      <c r="L2908" s="367"/>
      <c r="M2908" s="367"/>
      <c r="N2908" s="367"/>
      <c r="O2908" s="367"/>
      <c r="P2908" s="367"/>
      <c r="Q2908" s="367"/>
      <c r="R2908" s="367"/>
      <c r="S2908" s="367"/>
      <c r="T2908" s="367"/>
      <c r="U2908" s="367"/>
    </row>
    <row r="2909">
      <c r="A2909" s="367"/>
      <c r="B2909" s="367"/>
      <c r="C2909" s="367"/>
      <c r="D2909" s="367"/>
      <c r="E2909" s="368"/>
      <c r="F2909" s="368"/>
      <c r="G2909" s="367"/>
      <c r="H2909" s="367"/>
      <c r="I2909" s="367"/>
      <c r="J2909" s="367"/>
      <c r="K2909" s="367"/>
      <c r="L2909" s="367"/>
      <c r="M2909" s="367"/>
      <c r="N2909" s="367"/>
      <c r="O2909" s="367"/>
      <c r="P2909" s="367"/>
      <c r="Q2909" s="367"/>
      <c r="R2909" s="367"/>
      <c r="S2909" s="367"/>
      <c r="T2909" s="367"/>
      <c r="U2909" s="367"/>
    </row>
    <row r="2910">
      <c r="A2910" s="367"/>
      <c r="B2910" s="367"/>
      <c r="C2910" s="367"/>
      <c r="D2910" s="367"/>
      <c r="E2910" s="368"/>
      <c r="F2910" s="368"/>
      <c r="G2910" s="367"/>
      <c r="H2910" s="367"/>
      <c r="I2910" s="367"/>
      <c r="J2910" s="367"/>
      <c r="K2910" s="367"/>
      <c r="L2910" s="367"/>
      <c r="M2910" s="367"/>
      <c r="N2910" s="367"/>
      <c r="O2910" s="367"/>
      <c r="P2910" s="367"/>
      <c r="Q2910" s="367"/>
      <c r="R2910" s="367"/>
      <c r="S2910" s="367"/>
      <c r="T2910" s="367"/>
      <c r="U2910" s="367"/>
    </row>
    <row r="2911">
      <c r="A2911" s="367"/>
      <c r="B2911" s="367"/>
      <c r="C2911" s="367"/>
      <c r="D2911" s="367"/>
      <c r="E2911" s="368"/>
      <c r="F2911" s="368"/>
      <c r="G2911" s="367"/>
      <c r="H2911" s="367"/>
      <c r="I2911" s="367"/>
      <c r="J2911" s="367"/>
      <c r="K2911" s="367"/>
      <c r="L2911" s="367"/>
      <c r="M2911" s="367"/>
      <c r="N2911" s="367"/>
      <c r="O2911" s="367"/>
      <c r="P2911" s="367"/>
      <c r="Q2911" s="367"/>
      <c r="R2911" s="367"/>
      <c r="S2911" s="367"/>
      <c r="T2911" s="367"/>
      <c r="U2911" s="367"/>
    </row>
    <row r="2912">
      <c r="A2912" s="367"/>
      <c r="B2912" s="367"/>
      <c r="C2912" s="367"/>
      <c r="D2912" s="367"/>
      <c r="E2912" s="368"/>
      <c r="F2912" s="368"/>
      <c r="G2912" s="367"/>
      <c r="H2912" s="367"/>
      <c r="I2912" s="367"/>
      <c r="J2912" s="367"/>
      <c r="K2912" s="367"/>
      <c r="L2912" s="367"/>
      <c r="M2912" s="367"/>
      <c r="N2912" s="367"/>
      <c r="O2912" s="367"/>
      <c r="P2912" s="367"/>
      <c r="Q2912" s="367"/>
      <c r="R2912" s="367"/>
      <c r="S2912" s="367"/>
      <c r="T2912" s="367"/>
      <c r="U2912" s="367"/>
    </row>
    <row r="2913">
      <c r="A2913" s="367"/>
      <c r="B2913" s="367"/>
      <c r="C2913" s="367"/>
      <c r="D2913" s="367"/>
      <c r="E2913" s="368"/>
      <c r="F2913" s="368"/>
      <c r="G2913" s="367"/>
      <c r="H2913" s="367"/>
      <c r="I2913" s="367"/>
      <c r="J2913" s="367"/>
      <c r="K2913" s="367"/>
      <c r="L2913" s="367"/>
      <c r="M2913" s="367"/>
      <c r="N2913" s="367"/>
      <c r="O2913" s="367"/>
      <c r="P2913" s="367"/>
      <c r="Q2913" s="367"/>
      <c r="R2913" s="367"/>
      <c r="S2913" s="367"/>
      <c r="T2913" s="367"/>
      <c r="U2913" s="367"/>
    </row>
    <row r="2914">
      <c r="A2914" s="367"/>
      <c r="B2914" s="367"/>
      <c r="C2914" s="367"/>
      <c r="D2914" s="367"/>
      <c r="E2914" s="368"/>
      <c r="F2914" s="368"/>
      <c r="G2914" s="367"/>
      <c r="H2914" s="367"/>
      <c r="I2914" s="367"/>
      <c r="J2914" s="367"/>
      <c r="K2914" s="367"/>
      <c r="L2914" s="367"/>
      <c r="M2914" s="367"/>
      <c r="N2914" s="367"/>
      <c r="O2914" s="367"/>
      <c r="P2914" s="367"/>
      <c r="Q2914" s="367"/>
      <c r="R2914" s="367"/>
      <c r="S2914" s="367"/>
      <c r="T2914" s="367"/>
      <c r="U2914" s="367"/>
    </row>
    <row r="2915">
      <c r="A2915" s="367"/>
      <c r="B2915" s="367"/>
      <c r="C2915" s="367"/>
      <c r="D2915" s="367"/>
      <c r="E2915" s="368"/>
      <c r="F2915" s="368"/>
      <c r="G2915" s="367"/>
      <c r="H2915" s="367"/>
      <c r="I2915" s="367"/>
      <c r="J2915" s="367"/>
      <c r="K2915" s="367"/>
      <c r="L2915" s="367"/>
      <c r="M2915" s="367"/>
      <c r="N2915" s="367"/>
      <c r="O2915" s="367"/>
      <c r="P2915" s="367"/>
      <c r="Q2915" s="367"/>
      <c r="R2915" s="367"/>
      <c r="S2915" s="367"/>
      <c r="T2915" s="367"/>
      <c r="U2915" s="367"/>
    </row>
    <row r="2916">
      <c r="A2916" s="367"/>
      <c r="B2916" s="367"/>
      <c r="C2916" s="367"/>
      <c r="D2916" s="367"/>
      <c r="E2916" s="368"/>
      <c r="F2916" s="368"/>
      <c r="G2916" s="367"/>
      <c r="H2916" s="367"/>
      <c r="I2916" s="367"/>
      <c r="J2916" s="367"/>
      <c r="K2916" s="367"/>
      <c r="L2916" s="367"/>
      <c r="M2916" s="367"/>
      <c r="N2916" s="367"/>
      <c r="O2916" s="367"/>
      <c r="P2916" s="367"/>
      <c r="Q2916" s="367"/>
      <c r="R2916" s="367"/>
      <c r="S2916" s="367"/>
      <c r="T2916" s="367"/>
      <c r="U2916" s="367"/>
    </row>
    <row r="2917">
      <c r="A2917" s="367"/>
      <c r="B2917" s="367"/>
      <c r="C2917" s="367"/>
      <c r="D2917" s="367"/>
      <c r="E2917" s="368"/>
      <c r="F2917" s="368"/>
      <c r="G2917" s="367"/>
      <c r="H2917" s="367"/>
      <c r="I2917" s="367"/>
      <c r="J2917" s="367"/>
      <c r="K2917" s="367"/>
      <c r="L2917" s="367"/>
      <c r="M2917" s="367"/>
      <c r="N2917" s="367"/>
      <c r="O2917" s="367"/>
      <c r="P2917" s="367"/>
      <c r="Q2917" s="367"/>
      <c r="R2917" s="367"/>
      <c r="S2917" s="367"/>
      <c r="T2917" s="367"/>
      <c r="U2917" s="367"/>
    </row>
    <row r="2918">
      <c r="A2918" s="367"/>
      <c r="B2918" s="367"/>
      <c r="C2918" s="367"/>
      <c r="D2918" s="367"/>
      <c r="E2918" s="368"/>
      <c r="F2918" s="368"/>
      <c r="G2918" s="367"/>
      <c r="H2918" s="367"/>
      <c r="I2918" s="367"/>
      <c r="J2918" s="367"/>
      <c r="K2918" s="367"/>
      <c r="L2918" s="367"/>
      <c r="M2918" s="367"/>
      <c r="N2918" s="367"/>
      <c r="O2918" s="367"/>
      <c r="P2918" s="367"/>
      <c r="Q2918" s="367"/>
      <c r="R2918" s="367"/>
      <c r="S2918" s="367"/>
      <c r="T2918" s="367"/>
      <c r="U2918" s="367"/>
    </row>
    <row r="2919">
      <c r="A2919" s="367"/>
      <c r="B2919" s="367"/>
      <c r="C2919" s="367"/>
      <c r="D2919" s="367"/>
      <c r="E2919" s="368"/>
      <c r="F2919" s="368"/>
      <c r="G2919" s="367"/>
      <c r="H2919" s="367"/>
      <c r="I2919" s="367"/>
      <c r="J2919" s="367"/>
      <c r="K2919" s="367"/>
      <c r="L2919" s="367"/>
      <c r="M2919" s="367"/>
      <c r="N2919" s="367"/>
      <c r="O2919" s="367"/>
      <c r="P2919" s="367"/>
      <c r="Q2919" s="367"/>
      <c r="R2919" s="367"/>
      <c r="S2919" s="367"/>
      <c r="T2919" s="367"/>
      <c r="U2919" s="367"/>
    </row>
    <row r="2920">
      <c r="A2920" s="367"/>
      <c r="B2920" s="367"/>
      <c r="C2920" s="367"/>
      <c r="D2920" s="367"/>
      <c r="E2920" s="368"/>
      <c r="F2920" s="368"/>
      <c r="G2920" s="367"/>
      <c r="H2920" s="367"/>
      <c r="I2920" s="367"/>
      <c r="J2920" s="367"/>
      <c r="K2920" s="367"/>
      <c r="L2920" s="367"/>
      <c r="M2920" s="367"/>
      <c r="N2920" s="367"/>
      <c r="O2920" s="367"/>
      <c r="P2920" s="367"/>
      <c r="Q2920" s="367"/>
      <c r="R2920" s="367"/>
      <c r="S2920" s="367"/>
      <c r="T2920" s="367"/>
      <c r="U2920" s="367"/>
    </row>
    <row r="2921">
      <c r="A2921" s="367"/>
      <c r="B2921" s="367"/>
      <c r="C2921" s="367"/>
      <c r="D2921" s="367"/>
      <c r="E2921" s="368"/>
      <c r="F2921" s="368"/>
      <c r="G2921" s="367"/>
      <c r="H2921" s="367"/>
      <c r="I2921" s="367"/>
      <c r="J2921" s="367"/>
      <c r="K2921" s="367"/>
      <c r="L2921" s="367"/>
      <c r="M2921" s="367"/>
      <c r="N2921" s="367"/>
      <c r="O2921" s="367"/>
      <c r="P2921" s="367"/>
      <c r="Q2921" s="367"/>
      <c r="R2921" s="367"/>
      <c r="S2921" s="367"/>
      <c r="T2921" s="367"/>
      <c r="U2921" s="367"/>
    </row>
    <row r="2922">
      <c r="A2922" s="367"/>
      <c r="B2922" s="367"/>
      <c r="C2922" s="367"/>
      <c r="D2922" s="367"/>
      <c r="E2922" s="368"/>
      <c r="F2922" s="368"/>
      <c r="G2922" s="367"/>
      <c r="H2922" s="367"/>
      <c r="I2922" s="367"/>
      <c r="J2922" s="367"/>
      <c r="K2922" s="367"/>
      <c r="L2922" s="367"/>
      <c r="M2922" s="367"/>
      <c r="N2922" s="367"/>
      <c r="O2922" s="367"/>
      <c r="P2922" s="367"/>
      <c r="Q2922" s="367"/>
      <c r="R2922" s="367"/>
      <c r="S2922" s="367"/>
      <c r="T2922" s="367"/>
      <c r="U2922" s="367"/>
    </row>
    <row r="2923">
      <c r="A2923" s="367"/>
      <c r="B2923" s="367"/>
      <c r="C2923" s="367"/>
      <c r="D2923" s="367"/>
      <c r="E2923" s="368"/>
      <c r="F2923" s="368"/>
      <c r="G2923" s="367"/>
      <c r="H2923" s="367"/>
      <c r="I2923" s="367"/>
      <c r="J2923" s="367"/>
      <c r="K2923" s="367"/>
      <c r="L2923" s="367"/>
      <c r="M2923" s="367"/>
      <c r="N2923" s="367"/>
      <c r="O2923" s="367"/>
      <c r="P2923" s="367"/>
      <c r="Q2923" s="367"/>
      <c r="R2923" s="367"/>
      <c r="S2923" s="367"/>
      <c r="T2923" s="367"/>
      <c r="U2923" s="367"/>
    </row>
    <row r="2924">
      <c r="A2924" s="367"/>
      <c r="B2924" s="367"/>
      <c r="C2924" s="367"/>
      <c r="D2924" s="367"/>
      <c r="E2924" s="368"/>
      <c r="F2924" s="368"/>
      <c r="G2924" s="367"/>
      <c r="H2924" s="367"/>
      <c r="I2924" s="367"/>
      <c r="J2924" s="367"/>
      <c r="K2924" s="367"/>
      <c r="L2924" s="367"/>
      <c r="M2924" s="367"/>
      <c r="N2924" s="367"/>
      <c r="O2924" s="367"/>
      <c r="P2924" s="367"/>
      <c r="Q2924" s="367"/>
      <c r="R2924" s="367"/>
      <c r="S2924" s="367"/>
      <c r="T2924" s="367"/>
      <c r="U2924" s="367"/>
    </row>
    <row r="2925">
      <c r="A2925" s="367"/>
      <c r="B2925" s="367"/>
      <c r="C2925" s="367"/>
      <c r="D2925" s="367"/>
      <c r="E2925" s="368"/>
      <c r="F2925" s="368"/>
      <c r="G2925" s="367"/>
      <c r="H2925" s="367"/>
      <c r="I2925" s="367"/>
      <c r="J2925" s="367"/>
      <c r="K2925" s="367"/>
      <c r="L2925" s="367"/>
      <c r="M2925" s="367"/>
      <c r="N2925" s="367"/>
      <c r="O2925" s="367"/>
      <c r="P2925" s="367"/>
      <c r="Q2925" s="367"/>
      <c r="R2925" s="367"/>
      <c r="S2925" s="367"/>
      <c r="T2925" s="367"/>
      <c r="U2925" s="367"/>
    </row>
    <row r="2926">
      <c r="A2926" s="367"/>
      <c r="B2926" s="367"/>
      <c r="C2926" s="367"/>
      <c r="D2926" s="367"/>
      <c r="E2926" s="368"/>
      <c r="F2926" s="368"/>
      <c r="G2926" s="367"/>
      <c r="H2926" s="367"/>
      <c r="I2926" s="367"/>
      <c r="J2926" s="367"/>
      <c r="K2926" s="367"/>
      <c r="L2926" s="367"/>
      <c r="M2926" s="367"/>
      <c r="N2926" s="367"/>
      <c r="O2926" s="367"/>
      <c r="P2926" s="367"/>
      <c r="Q2926" s="367"/>
      <c r="R2926" s="367"/>
      <c r="S2926" s="367"/>
      <c r="T2926" s="367"/>
      <c r="U2926" s="367"/>
    </row>
    <row r="2927">
      <c r="A2927" s="367"/>
      <c r="B2927" s="367"/>
      <c r="C2927" s="367"/>
      <c r="D2927" s="367"/>
      <c r="E2927" s="368"/>
      <c r="F2927" s="368"/>
      <c r="G2927" s="367"/>
      <c r="H2927" s="367"/>
      <c r="I2927" s="367"/>
      <c r="J2927" s="367"/>
      <c r="K2927" s="367"/>
      <c r="L2927" s="367"/>
      <c r="M2927" s="367"/>
      <c r="N2927" s="367"/>
      <c r="O2927" s="367"/>
      <c r="P2927" s="367"/>
      <c r="Q2927" s="367"/>
      <c r="R2927" s="367"/>
      <c r="S2927" s="367"/>
      <c r="T2927" s="367"/>
      <c r="U2927" s="367"/>
    </row>
    <row r="2928">
      <c r="A2928" s="367"/>
      <c r="B2928" s="367"/>
      <c r="C2928" s="367"/>
      <c r="D2928" s="367"/>
      <c r="E2928" s="368"/>
      <c r="F2928" s="368"/>
      <c r="G2928" s="367"/>
      <c r="H2928" s="367"/>
      <c r="I2928" s="367"/>
      <c r="J2928" s="367"/>
      <c r="K2928" s="367"/>
      <c r="L2928" s="367"/>
      <c r="M2928" s="367"/>
      <c r="N2928" s="367"/>
      <c r="O2928" s="367"/>
      <c r="P2928" s="367"/>
      <c r="Q2928" s="367"/>
      <c r="R2928" s="367"/>
      <c r="S2928" s="367"/>
      <c r="T2928" s="367"/>
      <c r="U2928" s="367"/>
    </row>
    <row r="2929">
      <c r="A2929" s="367"/>
      <c r="B2929" s="367"/>
      <c r="C2929" s="367"/>
      <c r="D2929" s="367"/>
      <c r="E2929" s="368"/>
      <c r="F2929" s="368"/>
      <c r="G2929" s="367"/>
      <c r="H2929" s="367"/>
      <c r="I2929" s="367"/>
      <c r="J2929" s="367"/>
      <c r="K2929" s="367"/>
      <c r="L2929" s="367"/>
      <c r="M2929" s="367"/>
      <c r="N2929" s="367"/>
      <c r="O2929" s="367"/>
      <c r="P2929" s="367"/>
      <c r="Q2929" s="367"/>
      <c r="R2929" s="367"/>
      <c r="S2929" s="367"/>
      <c r="T2929" s="367"/>
      <c r="U2929" s="367"/>
    </row>
    <row r="2930">
      <c r="A2930" s="367"/>
      <c r="B2930" s="367"/>
      <c r="C2930" s="367"/>
      <c r="D2930" s="367"/>
      <c r="E2930" s="368"/>
      <c r="F2930" s="368"/>
      <c r="G2930" s="367"/>
      <c r="H2930" s="367"/>
      <c r="I2930" s="367"/>
      <c r="J2930" s="367"/>
      <c r="K2930" s="367"/>
      <c r="L2930" s="367"/>
      <c r="M2930" s="367"/>
      <c r="N2930" s="367"/>
      <c r="O2930" s="367"/>
      <c r="P2930" s="367"/>
      <c r="Q2930" s="367"/>
      <c r="R2930" s="367"/>
      <c r="S2930" s="367"/>
      <c r="T2930" s="367"/>
      <c r="U2930" s="367"/>
    </row>
    <row r="2931">
      <c r="A2931" s="367"/>
      <c r="B2931" s="367"/>
      <c r="C2931" s="367"/>
      <c r="D2931" s="367"/>
      <c r="E2931" s="368"/>
      <c r="F2931" s="368"/>
      <c r="G2931" s="367"/>
      <c r="H2931" s="367"/>
      <c r="I2931" s="367"/>
      <c r="J2931" s="367"/>
      <c r="K2931" s="367"/>
      <c r="L2931" s="367"/>
      <c r="M2931" s="367"/>
      <c r="N2931" s="367"/>
      <c r="O2931" s="367"/>
      <c r="P2931" s="367"/>
      <c r="Q2931" s="367"/>
      <c r="R2931" s="367"/>
      <c r="S2931" s="367"/>
      <c r="T2931" s="367"/>
      <c r="U2931" s="367"/>
    </row>
    <row r="2932">
      <c r="A2932" s="367"/>
      <c r="B2932" s="367"/>
      <c r="C2932" s="367"/>
      <c r="D2932" s="367"/>
      <c r="E2932" s="368"/>
      <c r="F2932" s="368"/>
      <c r="G2932" s="367"/>
      <c r="H2932" s="367"/>
      <c r="I2932" s="367"/>
      <c r="J2932" s="367"/>
      <c r="K2932" s="367"/>
      <c r="L2932" s="367"/>
      <c r="M2932" s="367"/>
      <c r="N2932" s="367"/>
      <c r="O2932" s="367"/>
      <c r="P2932" s="367"/>
      <c r="Q2932" s="367"/>
      <c r="R2932" s="367"/>
      <c r="S2932" s="367"/>
      <c r="T2932" s="367"/>
      <c r="U2932" s="367"/>
    </row>
    <row r="2933">
      <c r="A2933" s="367"/>
      <c r="B2933" s="367"/>
      <c r="C2933" s="367"/>
      <c r="D2933" s="367"/>
      <c r="E2933" s="368"/>
      <c r="F2933" s="368"/>
      <c r="G2933" s="367"/>
      <c r="H2933" s="367"/>
      <c r="I2933" s="367"/>
      <c r="J2933" s="367"/>
      <c r="K2933" s="367"/>
      <c r="L2933" s="367"/>
      <c r="M2933" s="367"/>
      <c r="N2933" s="367"/>
      <c r="O2933" s="367"/>
      <c r="P2933" s="367"/>
      <c r="Q2933" s="367"/>
      <c r="R2933" s="367"/>
      <c r="S2933" s="367"/>
      <c r="T2933" s="367"/>
      <c r="U2933" s="367"/>
    </row>
    <row r="2934">
      <c r="A2934" s="367"/>
      <c r="B2934" s="367"/>
      <c r="C2934" s="367"/>
      <c r="D2934" s="367"/>
      <c r="E2934" s="368"/>
      <c r="F2934" s="368"/>
      <c r="G2934" s="367"/>
      <c r="H2934" s="367"/>
      <c r="I2934" s="367"/>
      <c r="J2934" s="367"/>
      <c r="K2934" s="367"/>
      <c r="L2934" s="367"/>
      <c r="M2934" s="367"/>
      <c r="N2934" s="367"/>
      <c r="O2934" s="367"/>
      <c r="P2934" s="367"/>
      <c r="Q2934" s="367"/>
      <c r="R2934" s="367"/>
      <c r="S2934" s="367"/>
      <c r="T2934" s="367"/>
      <c r="U2934" s="367"/>
    </row>
    <row r="2935">
      <c r="A2935" s="367"/>
      <c r="B2935" s="367"/>
      <c r="C2935" s="367"/>
      <c r="D2935" s="367"/>
      <c r="E2935" s="368"/>
      <c r="F2935" s="368"/>
      <c r="G2935" s="367"/>
      <c r="H2935" s="367"/>
      <c r="I2935" s="367"/>
      <c r="J2935" s="367"/>
      <c r="K2935" s="367"/>
      <c r="L2935" s="367"/>
      <c r="M2935" s="367"/>
      <c r="N2935" s="367"/>
      <c r="O2935" s="367"/>
      <c r="P2935" s="367"/>
      <c r="Q2935" s="367"/>
      <c r="R2935" s="367"/>
      <c r="S2935" s="367"/>
      <c r="T2935" s="367"/>
      <c r="U2935" s="367"/>
    </row>
    <row r="2936">
      <c r="A2936" s="367"/>
      <c r="B2936" s="367"/>
      <c r="C2936" s="367"/>
      <c r="D2936" s="367"/>
      <c r="E2936" s="368"/>
      <c r="F2936" s="368"/>
      <c r="G2936" s="367"/>
      <c r="H2936" s="367"/>
      <c r="I2936" s="367"/>
      <c r="J2936" s="367"/>
      <c r="K2936" s="367"/>
      <c r="L2936" s="367"/>
      <c r="M2936" s="367"/>
      <c r="N2936" s="367"/>
      <c r="O2936" s="367"/>
      <c r="P2936" s="367"/>
      <c r="Q2936" s="367"/>
      <c r="R2936" s="367"/>
      <c r="S2936" s="367"/>
      <c r="T2936" s="367"/>
      <c r="U2936" s="367"/>
    </row>
    <row r="2937">
      <c r="A2937" s="367"/>
      <c r="B2937" s="367"/>
      <c r="C2937" s="367"/>
      <c r="D2937" s="367"/>
      <c r="E2937" s="368"/>
      <c r="F2937" s="368"/>
      <c r="G2937" s="367"/>
      <c r="H2937" s="367"/>
      <c r="I2937" s="367"/>
      <c r="J2937" s="367"/>
      <c r="K2937" s="367"/>
      <c r="L2937" s="367"/>
      <c r="M2937" s="367"/>
      <c r="N2937" s="367"/>
      <c r="O2937" s="367"/>
      <c r="P2937" s="367"/>
      <c r="Q2937" s="367"/>
      <c r="R2937" s="367"/>
      <c r="S2937" s="367"/>
      <c r="T2937" s="367"/>
      <c r="U2937" s="367"/>
    </row>
    <row r="2938">
      <c r="A2938" s="367"/>
      <c r="B2938" s="367"/>
      <c r="C2938" s="367"/>
      <c r="D2938" s="367"/>
      <c r="E2938" s="368"/>
      <c r="F2938" s="368"/>
      <c r="G2938" s="367"/>
      <c r="H2938" s="367"/>
      <c r="I2938" s="367"/>
      <c r="J2938" s="367"/>
      <c r="K2938" s="367"/>
      <c r="L2938" s="367"/>
      <c r="M2938" s="367"/>
      <c r="N2938" s="367"/>
      <c r="O2938" s="367"/>
      <c r="P2938" s="367"/>
      <c r="Q2938" s="367"/>
      <c r="R2938" s="367"/>
      <c r="S2938" s="367"/>
      <c r="T2938" s="367"/>
      <c r="U2938" s="367"/>
    </row>
    <row r="2939">
      <c r="A2939" s="367"/>
      <c r="B2939" s="367"/>
      <c r="C2939" s="367"/>
      <c r="D2939" s="367"/>
      <c r="E2939" s="368"/>
      <c r="F2939" s="368"/>
      <c r="G2939" s="367"/>
      <c r="H2939" s="367"/>
      <c r="I2939" s="367"/>
      <c r="J2939" s="367"/>
      <c r="K2939" s="367"/>
      <c r="L2939" s="367"/>
      <c r="M2939" s="367"/>
      <c r="N2939" s="367"/>
      <c r="O2939" s="367"/>
      <c r="P2939" s="367"/>
      <c r="Q2939" s="367"/>
      <c r="R2939" s="367"/>
      <c r="S2939" s="367"/>
      <c r="T2939" s="367"/>
      <c r="U2939" s="367"/>
    </row>
    <row r="2940">
      <c r="A2940" s="367"/>
      <c r="B2940" s="367"/>
      <c r="C2940" s="367"/>
      <c r="D2940" s="367"/>
      <c r="E2940" s="368"/>
      <c r="F2940" s="368"/>
      <c r="G2940" s="367"/>
      <c r="H2940" s="367"/>
      <c r="I2940" s="367"/>
      <c r="J2940" s="367"/>
      <c r="K2940" s="367"/>
      <c r="L2940" s="367"/>
      <c r="M2940" s="367"/>
      <c r="N2940" s="367"/>
      <c r="O2940" s="367"/>
      <c r="P2940" s="367"/>
      <c r="Q2940" s="367"/>
      <c r="R2940" s="367"/>
      <c r="S2940" s="367"/>
      <c r="T2940" s="367"/>
      <c r="U2940" s="367"/>
    </row>
    <row r="2941">
      <c r="A2941" s="367"/>
      <c r="B2941" s="367"/>
      <c r="C2941" s="367"/>
      <c r="D2941" s="367"/>
      <c r="E2941" s="368"/>
      <c r="F2941" s="368"/>
      <c r="G2941" s="367"/>
      <c r="H2941" s="367"/>
      <c r="I2941" s="367"/>
      <c r="J2941" s="367"/>
      <c r="K2941" s="367"/>
      <c r="L2941" s="367"/>
      <c r="M2941" s="367"/>
      <c r="N2941" s="367"/>
      <c r="O2941" s="367"/>
      <c r="P2941" s="367"/>
      <c r="Q2941" s="367"/>
      <c r="R2941" s="367"/>
      <c r="S2941" s="367"/>
      <c r="T2941" s="367"/>
      <c r="U2941" s="367"/>
    </row>
    <row r="2942">
      <c r="A2942" s="367"/>
      <c r="B2942" s="367"/>
      <c r="C2942" s="367"/>
      <c r="D2942" s="367"/>
      <c r="E2942" s="368"/>
      <c r="F2942" s="368"/>
      <c r="G2942" s="367"/>
      <c r="H2942" s="367"/>
      <c r="I2942" s="367"/>
      <c r="J2942" s="367"/>
      <c r="K2942" s="367"/>
      <c r="L2942" s="367"/>
      <c r="M2942" s="367"/>
      <c r="N2942" s="367"/>
      <c r="O2942" s="367"/>
      <c r="P2942" s="367"/>
      <c r="Q2942" s="367"/>
      <c r="R2942" s="367"/>
      <c r="S2942" s="367"/>
      <c r="T2942" s="367"/>
      <c r="U2942" s="367"/>
    </row>
    <row r="2943">
      <c r="A2943" s="367"/>
      <c r="B2943" s="367"/>
      <c r="C2943" s="367"/>
      <c r="D2943" s="367"/>
      <c r="E2943" s="368"/>
      <c r="F2943" s="368"/>
      <c r="G2943" s="367"/>
      <c r="H2943" s="367"/>
      <c r="I2943" s="367"/>
      <c r="J2943" s="367"/>
      <c r="K2943" s="367"/>
      <c r="L2943" s="367"/>
      <c r="M2943" s="367"/>
      <c r="N2943" s="367"/>
      <c r="O2943" s="367"/>
      <c r="P2943" s="367"/>
      <c r="Q2943" s="367"/>
      <c r="R2943" s="367"/>
      <c r="S2943" s="367"/>
      <c r="T2943" s="367"/>
      <c r="U2943" s="367"/>
    </row>
    <row r="2944">
      <c r="A2944" s="367"/>
      <c r="B2944" s="367"/>
      <c r="C2944" s="367"/>
      <c r="D2944" s="367"/>
      <c r="E2944" s="368"/>
      <c r="F2944" s="368"/>
      <c r="G2944" s="367"/>
      <c r="H2944" s="367"/>
      <c r="I2944" s="367"/>
      <c r="J2944" s="367"/>
      <c r="K2944" s="367"/>
      <c r="L2944" s="367"/>
      <c r="M2944" s="367"/>
      <c r="N2944" s="367"/>
      <c r="O2944" s="367"/>
      <c r="P2944" s="367"/>
      <c r="Q2944" s="367"/>
      <c r="R2944" s="367"/>
      <c r="S2944" s="367"/>
      <c r="T2944" s="367"/>
      <c r="U2944" s="367"/>
    </row>
    <row r="2945">
      <c r="A2945" s="367"/>
      <c r="B2945" s="367"/>
      <c r="C2945" s="367"/>
      <c r="D2945" s="367"/>
      <c r="E2945" s="368"/>
      <c r="F2945" s="368"/>
      <c r="G2945" s="367"/>
      <c r="H2945" s="367"/>
      <c r="I2945" s="367"/>
      <c r="J2945" s="367"/>
      <c r="K2945" s="367"/>
      <c r="L2945" s="367"/>
      <c r="M2945" s="367"/>
      <c r="N2945" s="367"/>
      <c r="O2945" s="367"/>
      <c r="P2945" s="367"/>
      <c r="Q2945" s="367"/>
      <c r="R2945" s="367"/>
      <c r="S2945" s="367"/>
      <c r="T2945" s="367"/>
      <c r="U2945" s="367"/>
    </row>
    <row r="2946">
      <c r="A2946" s="367"/>
      <c r="B2946" s="367"/>
      <c r="C2946" s="367"/>
      <c r="D2946" s="367"/>
      <c r="E2946" s="368"/>
      <c r="F2946" s="368"/>
      <c r="G2946" s="367"/>
      <c r="H2946" s="367"/>
      <c r="I2946" s="367"/>
      <c r="J2946" s="367"/>
      <c r="K2946" s="367"/>
      <c r="L2946" s="367"/>
      <c r="M2946" s="367"/>
      <c r="N2946" s="367"/>
      <c r="O2946" s="367"/>
      <c r="P2946" s="367"/>
      <c r="Q2946" s="367"/>
      <c r="R2946" s="367"/>
      <c r="S2946" s="367"/>
      <c r="T2946" s="367"/>
      <c r="U2946" s="367"/>
    </row>
    <row r="2947">
      <c r="A2947" s="367"/>
      <c r="B2947" s="367"/>
      <c r="C2947" s="367"/>
      <c r="D2947" s="367"/>
      <c r="E2947" s="368"/>
      <c r="F2947" s="368"/>
      <c r="G2947" s="367"/>
      <c r="H2947" s="367"/>
      <c r="I2947" s="367"/>
      <c r="J2947" s="367"/>
      <c r="K2947" s="367"/>
      <c r="L2947" s="367"/>
      <c r="M2947" s="367"/>
      <c r="N2947" s="367"/>
      <c r="O2947" s="367"/>
      <c r="P2947" s="367"/>
      <c r="Q2947" s="367"/>
      <c r="R2947" s="367"/>
      <c r="S2947" s="367"/>
      <c r="T2947" s="367"/>
      <c r="U2947" s="367"/>
    </row>
    <row r="2948">
      <c r="A2948" s="367"/>
      <c r="B2948" s="367"/>
      <c r="C2948" s="367"/>
      <c r="D2948" s="367"/>
      <c r="E2948" s="368"/>
      <c r="F2948" s="368"/>
      <c r="G2948" s="367"/>
      <c r="H2948" s="367"/>
      <c r="I2948" s="367"/>
      <c r="J2948" s="367"/>
      <c r="K2948" s="367"/>
      <c r="L2948" s="367"/>
      <c r="M2948" s="367"/>
      <c r="N2948" s="367"/>
      <c r="O2948" s="367"/>
      <c r="P2948" s="367"/>
      <c r="Q2948" s="367"/>
      <c r="R2948" s="367"/>
      <c r="S2948" s="367"/>
      <c r="T2948" s="367"/>
      <c r="U2948" s="367"/>
    </row>
    <row r="2949">
      <c r="A2949" s="367"/>
      <c r="B2949" s="367"/>
      <c r="C2949" s="367"/>
      <c r="D2949" s="367"/>
      <c r="E2949" s="368"/>
      <c r="F2949" s="368"/>
      <c r="G2949" s="367"/>
      <c r="H2949" s="367"/>
      <c r="I2949" s="367"/>
      <c r="J2949" s="367"/>
      <c r="K2949" s="367"/>
      <c r="L2949" s="367"/>
      <c r="M2949" s="367"/>
      <c r="N2949" s="367"/>
      <c r="O2949" s="367"/>
      <c r="P2949" s="367"/>
      <c r="Q2949" s="367"/>
      <c r="R2949" s="367"/>
      <c r="S2949" s="367"/>
      <c r="T2949" s="367"/>
      <c r="U2949" s="367"/>
    </row>
    <row r="2950">
      <c r="A2950" s="367"/>
      <c r="B2950" s="367"/>
      <c r="C2950" s="367"/>
      <c r="D2950" s="367"/>
      <c r="E2950" s="368"/>
      <c r="F2950" s="368"/>
      <c r="G2950" s="367"/>
      <c r="H2950" s="367"/>
      <c r="I2950" s="367"/>
      <c r="J2950" s="367"/>
      <c r="K2950" s="367"/>
      <c r="L2950" s="367"/>
      <c r="M2950" s="367"/>
      <c r="N2950" s="367"/>
      <c r="O2950" s="367"/>
      <c r="P2950" s="367"/>
      <c r="Q2950" s="367"/>
      <c r="R2950" s="367"/>
      <c r="S2950" s="367"/>
      <c r="T2950" s="367"/>
      <c r="U2950" s="367"/>
    </row>
    <row r="2951">
      <c r="A2951" s="367"/>
      <c r="B2951" s="367"/>
      <c r="C2951" s="367"/>
      <c r="D2951" s="367"/>
      <c r="E2951" s="368"/>
      <c r="F2951" s="368"/>
      <c r="G2951" s="367"/>
      <c r="H2951" s="367"/>
      <c r="I2951" s="367"/>
      <c r="J2951" s="367"/>
      <c r="K2951" s="367"/>
      <c r="L2951" s="367"/>
      <c r="M2951" s="367"/>
      <c r="N2951" s="367"/>
      <c r="O2951" s="367"/>
      <c r="P2951" s="367"/>
      <c r="Q2951" s="367"/>
      <c r="R2951" s="367"/>
      <c r="S2951" s="367"/>
      <c r="T2951" s="367"/>
      <c r="U2951" s="367"/>
    </row>
    <row r="2952">
      <c r="A2952" s="367"/>
      <c r="B2952" s="367"/>
      <c r="C2952" s="367"/>
      <c r="D2952" s="367"/>
      <c r="E2952" s="368"/>
      <c r="F2952" s="368"/>
      <c r="G2952" s="367"/>
      <c r="H2952" s="367"/>
      <c r="I2952" s="367"/>
      <c r="J2952" s="367"/>
      <c r="K2952" s="367"/>
      <c r="L2952" s="367"/>
      <c r="M2952" s="367"/>
      <c r="N2952" s="367"/>
      <c r="O2952" s="367"/>
      <c r="P2952" s="367"/>
      <c r="Q2952" s="367"/>
      <c r="R2952" s="367"/>
      <c r="S2952" s="367"/>
      <c r="T2952" s="367"/>
      <c r="U2952" s="367"/>
    </row>
    <row r="2953">
      <c r="A2953" s="367"/>
      <c r="B2953" s="367"/>
      <c r="C2953" s="367"/>
      <c r="D2953" s="367"/>
      <c r="E2953" s="368"/>
      <c r="F2953" s="368"/>
      <c r="G2953" s="367"/>
      <c r="H2953" s="367"/>
      <c r="I2953" s="367"/>
      <c r="J2953" s="367"/>
      <c r="K2953" s="367"/>
      <c r="L2953" s="367"/>
      <c r="M2953" s="367"/>
      <c r="N2953" s="367"/>
      <c r="O2953" s="367"/>
      <c r="P2953" s="367"/>
      <c r="Q2953" s="367"/>
      <c r="R2953" s="367"/>
      <c r="S2953" s="367"/>
      <c r="T2953" s="367"/>
      <c r="U2953" s="367"/>
    </row>
    <row r="2954">
      <c r="A2954" s="367"/>
      <c r="B2954" s="367"/>
      <c r="C2954" s="367"/>
      <c r="D2954" s="367"/>
      <c r="E2954" s="368"/>
      <c r="F2954" s="368"/>
      <c r="G2954" s="367"/>
      <c r="H2954" s="367"/>
      <c r="I2954" s="367"/>
      <c r="J2954" s="367"/>
      <c r="K2954" s="367"/>
      <c r="L2954" s="367"/>
      <c r="M2954" s="367"/>
      <c r="N2954" s="367"/>
      <c r="O2954" s="367"/>
      <c r="P2954" s="367"/>
      <c r="Q2954" s="367"/>
      <c r="R2954" s="367"/>
      <c r="S2954" s="367"/>
      <c r="T2954" s="367"/>
      <c r="U2954" s="367"/>
    </row>
    <row r="2955">
      <c r="A2955" s="367"/>
      <c r="B2955" s="367"/>
      <c r="C2955" s="367"/>
      <c r="D2955" s="367"/>
      <c r="E2955" s="368"/>
      <c r="F2955" s="368"/>
      <c r="G2955" s="367"/>
      <c r="H2955" s="367"/>
      <c r="I2955" s="367"/>
      <c r="J2955" s="367"/>
      <c r="K2955" s="367"/>
      <c r="L2955" s="367"/>
      <c r="M2955" s="367"/>
      <c r="N2955" s="367"/>
      <c r="O2955" s="367"/>
      <c r="P2955" s="367"/>
      <c r="Q2955" s="367"/>
      <c r="R2955" s="367"/>
      <c r="S2955" s="367"/>
      <c r="T2955" s="367"/>
      <c r="U2955" s="367"/>
    </row>
    <row r="2956">
      <c r="A2956" s="367"/>
      <c r="B2956" s="367"/>
      <c r="C2956" s="367"/>
      <c r="D2956" s="367"/>
      <c r="E2956" s="368"/>
      <c r="F2956" s="368"/>
      <c r="G2956" s="367"/>
      <c r="H2956" s="367"/>
      <c r="I2956" s="367"/>
      <c r="J2956" s="367"/>
      <c r="K2956" s="367"/>
      <c r="L2956" s="367"/>
      <c r="M2956" s="367"/>
      <c r="N2956" s="367"/>
      <c r="O2956" s="367"/>
      <c r="P2956" s="367"/>
      <c r="Q2956" s="367"/>
      <c r="R2956" s="367"/>
      <c r="S2956" s="367"/>
      <c r="T2956" s="367"/>
      <c r="U2956" s="367"/>
    </row>
    <row r="2957">
      <c r="A2957" s="367"/>
      <c r="B2957" s="367"/>
      <c r="C2957" s="367"/>
      <c r="D2957" s="367"/>
      <c r="E2957" s="368"/>
      <c r="F2957" s="368"/>
      <c r="G2957" s="367"/>
      <c r="H2957" s="367"/>
      <c r="I2957" s="367"/>
      <c r="J2957" s="367"/>
      <c r="K2957" s="367"/>
      <c r="L2957" s="367"/>
      <c r="M2957" s="367"/>
      <c r="N2957" s="367"/>
      <c r="O2957" s="367"/>
      <c r="P2957" s="367"/>
      <c r="Q2957" s="367"/>
      <c r="R2957" s="367"/>
      <c r="S2957" s="367"/>
      <c r="T2957" s="367"/>
      <c r="U2957" s="367"/>
    </row>
    <row r="2958">
      <c r="A2958" s="367"/>
      <c r="B2958" s="367"/>
      <c r="C2958" s="367"/>
      <c r="D2958" s="367"/>
      <c r="E2958" s="368"/>
      <c r="F2958" s="368"/>
      <c r="G2958" s="367"/>
      <c r="H2958" s="367"/>
      <c r="I2958" s="367"/>
      <c r="J2958" s="367"/>
      <c r="K2958" s="367"/>
      <c r="L2958" s="367"/>
      <c r="M2958" s="367"/>
      <c r="N2958" s="367"/>
      <c r="O2958" s="367"/>
      <c r="P2958" s="367"/>
      <c r="Q2958" s="367"/>
      <c r="R2958" s="367"/>
      <c r="S2958" s="367"/>
      <c r="T2958" s="367"/>
      <c r="U2958" s="367"/>
    </row>
    <row r="2959">
      <c r="A2959" s="367"/>
      <c r="B2959" s="367"/>
      <c r="C2959" s="367"/>
      <c r="D2959" s="367"/>
      <c r="E2959" s="368"/>
      <c r="F2959" s="368"/>
      <c r="G2959" s="367"/>
      <c r="H2959" s="367"/>
      <c r="I2959" s="367"/>
      <c r="J2959" s="367"/>
      <c r="K2959" s="367"/>
      <c r="L2959" s="367"/>
      <c r="M2959" s="367"/>
      <c r="N2959" s="367"/>
      <c r="O2959" s="367"/>
      <c r="P2959" s="367"/>
      <c r="Q2959" s="367"/>
      <c r="R2959" s="367"/>
      <c r="S2959" s="367"/>
      <c r="T2959" s="367"/>
      <c r="U2959" s="367"/>
    </row>
    <row r="2960">
      <c r="A2960" s="367"/>
      <c r="B2960" s="367"/>
      <c r="C2960" s="367"/>
      <c r="D2960" s="367"/>
      <c r="E2960" s="368"/>
      <c r="F2960" s="368"/>
      <c r="G2960" s="367"/>
      <c r="H2960" s="367"/>
      <c r="I2960" s="367"/>
      <c r="J2960" s="367"/>
      <c r="K2960" s="367"/>
      <c r="L2960" s="367"/>
      <c r="M2960" s="367"/>
      <c r="N2960" s="367"/>
      <c r="O2960" s="367"/>
      <c r="P2960" s="367"/>
      <c r="Q2960" s="367"/>
      <c r="R2960" s="367"/>
      <c r="S2960" s="367"/>
      <c r="T2960" s="367"/>
      <c r="U2960" s="367"/>
    </row>
    <row r="2961">
      <c r="A2961" s="367"/>
      <c r="B2961" s="367"/>
      <c r="C2961" s="367"/>
      <c r="D2961" s="367"/>
      <c r="E2961" s="368"/>
      <c r="F2961" s="368"/>
      <c r="G2961" s="367"/>
      <c r="H2961" s="367"/>
      <c r="I2961" s="367"/>
      <c r="J2961" s="367"/>
      <c r="K2961" s="367"/>
      <c r="L2961" s="367"/>
      <c r="M2961" s="367"/>
      <c r="N2961" s="367"/>
      <c r="O2961" s="367"/>
      <c r="P2961" s="367"/>
      <c r="Q2961" s="367"/>
      <c r="R2961" s="367"/>
      <c r="S2961" s="367"/>
      <c r="T2961" s="367"/>
      <c r="U2961" s="367"/>
    </row>
    <row r="2962">
      <c r="A2962" s="367"/>
      <c r="B2962" s="367"/>
      <c r="C2962" s="367"/>
      <c r="D2962" s="367"/>
      <c r="E2962" s="368"/>
      <c r="F2962" s="368"/>
      <c r="G2962" s="367"/>
      <c r="H2962" s="367"/>
      <c r="I2962" s="367"/>
      <c r="J2962" s="367"/>
      <c r="K2962" s="367"/>
      <c r="L2962" s="367"/>
      <c r="M2962" s="367"/>
      <c r="N2962" s="367"/>
      <c r="O2962" s="367"/>
      <c r="P2962" s="367"/>
      <c r="Q2962" s="367"/>
      <c r="R2962" s="367"/>
      <c r="S2962" s="367"/>
      <c r="T2962" s="367"/>
      <c r="U2962" s="367"/>
    </row>
    <row r="2963">
      <c r="A2963" s="367"/>
      <c r="B2963" s="367"/>
      <c r="C2963" s="367"/>
      <c r="D2963" s="367"/>
      <c r="E2963" s="368"/>
      <c r="F2963" s="368"/>
      <c r="G2963" s="367"/>
      <c r="H2963" s="367"/>
      <c r="I2963" s="367"/>
      <c r="J2963" s="367"/>
      <c r="K2963" s="367"/>
      <c r="L2963" s="367"/>
      <c r="M2963" s="367"/>
      <c r="N2963" s="367"/>
      <c r="O2963" s="367"/>
      <c r="P2963" s="367"/>
      <c r="Q2963" s="367"/>
      <c r="R2963" s="367"/>
      <c r="S2963" s="367"/>
      <c r="T2963" s="367"/>
      <c r="U2963" s="367"/>
    </row>
    <row r="2964">
      <c r="A2964" s="367"/>
      <c r="B2964" s="367"/>
      <c r="C2964" s="367"/>
      <c r="D2964" s="367"/>
      <c r="E2964" s="368"/>
      <c r="F2964" s="368"/>
      <c r="G2964" s="367"/>
      <c r="H2964" s="367"/>
      <c r="I2964" s="367"/>
      <c r="J2964" s="367"/>
      <c r="K2964" s="367"/>
      <c r="L2964" s="367"/>
      <c r="M2964" s="367"/>
      <c r="N2964" s="367"/>
      <c r="O2964" s="367"/>
      <c r="P2964" s="367"/>
      <c r="Q2964" s="367"/>
      <c r="R2964" s="367"/>
      <c r="S2964" s="367"/>
      <c r="T2964" s="367"/>
      <c r="U2964" s="367"/>
    </row>
    <row r="2965">
      <c r="A2965" s="367"/>
      <c r="B2965" s="367"/>
      <c r="C2965" s="367"/>
      <c r="D2965" s="367"/>
      <c r="E2965" s="368"/>
      <c r="F2965" s="368"/>
      <c r="G2965" s="367"/>
      <c r="H2965" s="367"/>
      <c r="I2965" s="367"/>
      <c r="J2965" s="367"/>
      <c r="K2965" s="367"/>
      <c r="L2965" s="367"/>
      <c r="M2965" s="367"/>
      <c r="N2965" s="367"/>
      <c r="O2965" s="367"/>
      <c r="P2965" s="367"/>
      <c r="Q2965" s="367"/>
      <c r="R2965" s="367"/>
      <c r="S2965" s="367"/>
      <c r="T2965" s="367"/>
      <c r="U2965" s="367"/>
    </row>
    <row r="2966">
      <c r="A2966" s="367"/>
      <c r="B2966" s="367"/>
      <c r="C2966" s="367"/>
      <c r="D2966" s="367"/>
      <c r="E2966" s="368"/>
      <c r="F2966" s="368"/>
      <c r="G2966" s="367"/>
      <c r="H2966" s="367"/>
      <c r="I2966" s="367"/>
      <c r="J2966" s="367"/>
      <c r="K2966" s="367"/>
      <c r="L2966" s="367"/>
      <c r="M2966" s="367"/>
      <c r="N2966" s="367"/>
      <c r="O2966" s="367"/>
      <c r="P2966" s="367"/>
      <c r="Q2966" s="367"/>
      <c r="R2966" s="367"/>
      <c r="S2966" s="367"/>
      <c r="T2966" s="367"/>
      <c r="U2966" s="367"/>
    </row>
    <row r="2967">
      <c r="A2967" s="367"/>
      <c r="B2967" s="367"/>
      <c r="C2967" s="367"/>
      <c r="D2967" s="367"/>
      <c r="E2967" s="368"/>
      <c r="F2967" s="368"/>
      <c r="G2967" s="367"/>
      <c r="H2967" s="367"/>
      <c r="I2967" s="367"/>
      <c r="J2967" s="367"/>
      <c r="K2967" s="367"/>
      <c r="L2967" s="367"/>
      <c r="M2967" s="367"/>
      <c r="N2967" s="367"/>
      <c r="O2967" s="367"/>
      <c r="P2967" s="367"/>
      <c r="Q2967" s="367"/>
      <c r="R2967" s="367"/>
      <c r="S2967" s="367"/>
      <c r="T2967" s="367"/>
      <c r="U2967" s="367"/>
    </row>
    <row r="2968">
      <c r="A2968" s="367"/>
      <c r="B2968" s="367"/>
      <c r="C2968" s="367"/>
      <c r="D2968" s="367"/>
      <c r="E2968" s="368"/>
      <c r="F2968" s="368"/>
      <c r="G2968" s="367"/>
      <c r="H2968" s="367"/>
      <c r="I2968" s="367"/>
      <c r="J2968" s="367"/>
      <c r="K2968" s="367"/>
      <c r="L2968" s="367"/>
      <c r="M2968" s="367"/>
      <c r="N2968" s="367"/>
      <c r="O2968" s="367"/>
      <c r="P2968" s="367"/>
      <c r="Q2968" s="367"/>
      <c r="R2968" s="367"/>
      <c r="S2968" s="367"/>
      <c r="T2968" s="367"/>
      <c r="U2968" s="367"/>
    </row>
    <row r="2969">
      <c r="A2969" s="367"/>
      <c r="B2969" s="367"/>
      <c r="C2969" s="367"/>
      <c r="D2969" s="367"/>
      <c r="E2969" s="368"/>
      <c r="F2969" s="368"/>
      <c r="G2969" s="367"/>
      <c r="H2969" s="367"/>
      <c r="I2969" s="367"/>
      <c r="J2969" s="367"/>
      <c r="K2969" s="367"/>
      <c r="L2969" s="367"/>
      <c r="M2969" s="367"/>
      <c r="N2969" s="367"/>
      <c r="O2969" s="367"/>
      <c r="P2969" s="367"/>
      <c r="Q2969" s="367"/>
      <c r="R2969" s="367"/>
      <c r="S2969" s="367"/>
      <c r="T2969" s="367"/>
      <c r="U2969" s="367"/>
    </row>
    <row r="2970">
      <c r="A2970" s="367"/>
      <c r="B2970" s="367"/>
      <c r="C2970" s="367"/>
      <c r="D2970" s="367"/>
      <c r="E2970" s="368"/>
      <c r="F2970" s="368"/>
      <c r="G2970" s="367"/>
      <c r="H2970" s="367"/>
      <c r="I2970" s="367"/>
      <c r="J2970" s="367"/>
      <c r="K2970" s="367"/>
      <c r="L2970" s="367"/>
      <c r="M2970" s="367"/>
      <c r="N2970" s="367"/>
      <c r="O2970" s="367"/>
      <c r="P2970" s="367"/>
      <c r="Q2970" s="367"/>
      <c r="R2970" s="367"/>
      <c r="S2970" s="367"/>
      <c r="T2970" s="367"/>
      <c r="U2970" s="367"/>
    </row>
    <row r="2971">
      <c r="A2971" s="367"/>
      <c r="B2971" s="367"/>
      <c r="C2971" s="367"/>
      <c r="D2971" s="367"/>
      <c r="E2971" s="368"/>
      <c r="F2971" s="368"/>
      <c r="G2971" s="367"/>
      <c r="H2971" s="367"/>
      <c r="I2971" s="367"/>
      <c r="J2971" s="367"/>
      <c r="K2971" s="367"/>
      <c r="L2971" s="367"/>
      <c r="M2971" s="367"/>
      <c r="N2971" s="367"/>
      <c r="O2971" s="367"/>
      <c r="P2971" s="367"/>
      <c r="Q2971" s="367"/>
      <c r="R2971" s="367"/>
      <c r="S2971" s="367"/>
      <c r="T2971" s="367"/>
      <c r="U2971" s="367"/>
    </row>
    <row r="2972">
      <c r="A2972" s="367"/>
      <c r="B2972" s="367"/>
      <c r="C2972" s="367"/>
      <c r="D2972" s="367"/>
      <c r="E2972" s="368"/>
      <c r="F2972" s="368"/>
      <c r="G2972" s="367"/>
      <c r="H2972" s="367"/>
      <c r="I2972" s="367"/>
      <c r="J2972" s="367"/>
      <c r="K2972" s="367"/>
      <c r="L2972" s="367"/>
      <c r="M2972" s="367"/>
      <c r="N2972" s="367"/>
      <c r="O2972" s="367"/>
      <c r="P2972" s="367"/>
      <c r="Q2972" s="367"/>
      <c r="R2972" s="367"/>
      <c r="S2972" s="367"/>
      <c r="T2972" s="367"/>
      <c r="U2972" s="367"/>
    </row>
    <row r="2973">
      <c r="A2973" s="367"/>
      <c r="B2973" s="367"/>
      <c r="C2973" s="367"/>
      <c r="D2973" s="367"/>
      <c r="E2973" s="368"/>
      <c r="F2973" s="368"/>
      <c r="G2973" s="367"/>
      <c r="H2973" s="367"/>
      <c r="I2973" s="367"/>
      <c r="J2973" s="367"/>
      <c r="K2973" s="367"/>
      <c r="L2973" s="367"/>
      <c r="M2973" s="367"/>
      <c r="N2973" s="367"/>
      <c r="O2973" s="367"/>
      <c r="P2973" s="367"/>
      <c r="Q2973" s="367"/>
      <c r="R2973" s="367"/>
      <c r="S2973" s="367"/>
      <c r="T2973" s="367"/>
      <c r="U2973" s="367"/>
    </row>
    <row r="2974">
      <c r="A2974" s="367"/>
      <c r="B2974" s="367"/>
      <c r="C2974" s="367"/>
      <c r="D2974" s="367"/>
      <c r="E2974" s="368"/>
      <c r="F2974" s="368"/>
      <c r="G2974" s="367"/>
      <c r="H2974" s="367"/>
      <c r="I2974" s="367"/>
      <c r="J2974" s="367"/>
      <c r="K2974" s="367"/>
      <c r="L2974" s="367"/>
      <c r="M2974" s="367"/>
      <c r="N2974" s="367"/>
      <c r="O2974" s="367"/>
      <c r="P2974" s="367"/>
      <c r="Q2974" s="367"/>
      <c r="R2974" s="367"/>
      <c r="S2974" s="367"/>
      <c r="T2974" s="367"/>
      <c r="U2974" s="367"/>
    </row>
    <row r="2975">
      <c r="A2975" s="367"/>
      <c r="B2975" s="367"/>
      <c r="C2975" s="367"/>
      <c r="D2975" s="367"/>
      <c r="E2975" s="368"/>
      <c r="F2975" s="368"/>
      <c r="G2975" s="367"/>
      <c r="H2975" s="367"/>
      <c r="I2975" s="367"/>
      <c r="J2975" s="367"/>
      <c r="K2975" s="367"/>
      <c r="L2975" s="367"/>
      <c r="M2975" s="367"/>
      <c r="N2975" s="367"/>
      <c r="O2975" s="367"/>
      <c r="P2975" s="367"/>
      <c r="Q2975" s="367"/>
      <c r="R2975" s="367"/>
      <c r="S2975" s="367"/>
      <c r="T2975" s="367"/>
      <c r="U2975" s="367"/>
    </row>
    <row r="2976">
      <c r="A2976" s="367"/>
      <c r="B2976" s="367"/>
      <c r="C2976" s="367"/>
      <c r="D2976" s="367"/>
      <c r="E2976" s="368"/>
      <c r="F2976" s="368"/>
      <c r="G2976" s="367"/>
      <c r="H2976" s="367"/>
      <c r="I2976" s="367"/>
      <c r="J2976" s="367"/>
      <c r="K2976" s="367"/>
      <c r="L2976" s="367"/>
      <c r="M2976" s="367"/>
      <c r="N2976" s="367"/>
      <c r="O2976" s="367"/>
      <c r="P2976" s="367"/>
      <c r="Q2976" s="367"/>
      <c r="R2976" s="367"/>
      <c r="S2976" s="367"/>
      <c r="T2976" s="367"/>
      <c r="U2976" s="367"/>
    </row>
    <row r="2977">
      <c r="A2977" s="367"/>
      <c r="B2977" s="367"/>
      <c r="C2977" s="367"/>
      <c r="D2977" s="367"/>
      <c r="E2977" s="368"/>
      <c r="F2977" s="368"/>
      <c r="G2977" s="367"/>
      <c r="H2977" s="367"/>
      <c r="I2977" s="367"/>
      <c r="J2977" s="367"/>
      <c r="K2977" s="367"/>
      <c r="L2977" s="367"/>
      <c r="M2977" s="367"/>
      <c r="N2977" s="367"/>
      <c r="O2977" s="367"/>
      <c r="P2977" s="367"/>
      <c r="Q2977" s="367"/>
      <c r="R2977" s="367"/>
      <c r="S2977" s="367"/>
      <c r="T2977" s="367"/>
      <c r="U2977" s="367"/>
    </row>
    <row r="2978">
      <c r="A2978" s="367"/>
      <c r="B2978" s="367"/>
      <c r="C2978" s="367"/>
      <c r="D2978" s="367"/>
      <c r="E2978" s="368"/>
      <c r="F2978" s="368"/>
      <c r="G2978" s="367"/>
      <c r="H2978" s="367"/>
      <c r="I2978" s="367"/>
      <c r="J2978" s="367"/>
      <c r="K2978" s="367"/>
      <c r="L2978" s="367"/>
      <c r="M2978" s="367"/>
      <c r="N2978" s="367"/>
      <c r="O2978" s="367"/>
      <c r="P2978" s="367"/>
      <c r="Q2978" s="367"/>
      <c r="R2978" s="367"/>
      <c r="S2978" s="367"/>
      <c r="T2978" s="367"/>
      <c r="U2978" s="367"/>
    </row>
    <row r="2979">
      <c r="A2979" s="367"/>
      <c r="B2979" s="367"/>
      <c r="C2979" s="367"/>
      <c r="D2979" s="367"/>
      <c r="E2979" s="368"/>
      <c r="F2979" s="368"/>
      <c r="G2979" s="367"/>
      <c r="H2979" s="367"/>
      <c r="I2979" s="367"/>
      <c r="J2979" s="367"/>
      <c r="K2979" s="367"/>
      <c r="L2979" s="367"/>
      <c r="M2979" s="367"/>
      <c r="N2979" s="367"/>
      <c r="O2979" s="367"/>
      <c r="P2979" s="367"/>
      <c r="Q2979" s="367"/>
      <c r="R2979" s="367"/>
      <c r="S2979" s="367"/>
      <c r="T2979" s="367"/>
      <c r="U2979" s="367"/>
    </row>
    <row r="2980">
      <c r="A2980" s="367"/>
      <c r="B2980" s="367"/>
      <c r="C2980" s="367"/>
      <c r="D2980" s="367"/>
      <c r="E2980" s="368"/>
      <c r="F2980" s="368"/>
      <c r="G2980" s="367"/>
      <c r="H2980" s="367"/>
      <c r="I2980" s="367"/>
      <c r="J2980" s="367"/>
      <c r="K2980" s="367"/>
      <c r="L2980" s="367"/>
      <c r="M2980" s="367"/>
      <c r="N2980" s="367"/>
      <c r="O2980" s="367"/>
      <c r="P2980" s="367"/>
      <c r="Q2980" s="367"/>
      <c r="R2980" s="367"/>
      <c r="S2980" s="367"/>
      <c r="T2980" s="367"/>
      <c r="U2980" s="367"/>
    </row>
    <row r="2981">
      <c r="A2981" s="367"/>
      <c r="B2981" s="367"/>
      <c r="C2981" s="367"/>
      <c r="D2981" s="367"/>
      <c r="E2981" s="368"/>
      <c r="F2981" s="368"/>
      <c r="G2981" s="367"/>
      <c r="H2981" s="367"/>
      <c r="I2981" s="367"/>
      <c r="J2981" s="367"/>
      <c r="K2981" s="367"/>
      <c r="L2981" s="367"/>
      <c r="M2981" s="367"/>
      <c r="N2981" s="367"/>
      <c r="O2981" s="367"/>
      <c r="P2981" s="367"/>
      <c r="Q2981" s="367"/>
      <c r="R2981" s="367"/>
      <c r="S2981" s="367"/>
      <c r="T2981" s="367"/>
      <c r="U2981" s="367"/>
    </row>
    <row r="2982">
      <c r="A2982" s="367"/>
      <c r="B2982" s="367"/>
      <c r="C2982" s="367"/>
      <c r="D2982" s="367"/>
      <c r="E2982" s="368"/>
      <c r="F2982" s="368"/>
      <c r="G2982" s="367"/>
      <c r="H2982" s="367"/>
      <c r="I2982" s="367"/>
      <c r="J2982" s="367"/>
      <c r="K2982" s="367"/>
      <c r="L2982" s="367"/>
      <c r="M2982" s="367"/>
      <c r="N2982" s="367"/>
      <c r="O2982" s="367"/>
      <c r="P2982" s="367"/>
      <c r="Q2982" s="367"/>
      <c r="R2982" s="367"/>
      <c r="S2982" s="367"/>
      <c r="T2982" s="367"/>
      <c r="U2982" s="367"/>
    </row>
    <row r="2983">
      <c r="A2983" s="367"/>
      <c r="B2983" s="367"/>
      <c r="C2983" s="367"/>
      <c r="D2983" s="367"/>
      <c r="E2983" s="368"/>
      <c r="F2983" s="368"/>
      <c r="G2983" s="367"/>
      <c r="H2983" s="367"/>
      <c r="I2983" s="367"/>
      <c r="J2983" s="367"/>
      <c r="K2983" s="367"/>
      <c r="L2983" s="367"/>
      <c r="M2983" s="367"/>
      <c r="N2983" s="367"/>
      <c r="O2983" s="367"/>
      <c r="P2983" s="367"/>
      <c r="Q2983" s="367"/>
      <c r="R2983" s="367"/>
      <c r="S2983" s="367"/>
      <c r="T2983" s="367"/>
      <c r="U2983" s="367"/>
    </row>
    <row r="2984">
      <c r="A2984" s="367"/>
      <c r="B2984" s="367"/>
      <c r="C2984" s="367"/>
      <c r="D2984" s="367"/>
      <c r="E2984" s="368"/>
      <c r="F2984" s="368"/>
      <c r="G2984" s="367"/>
      <c r="H2984" s="367"/>
      <c r="I2984" s="367"/>
      <c r="J2984" s="367"/>
      <c r="K2984" s="367"/>
      <c r="L2984" s="367"/>
      <c r="M2984" s="367"/>
      <c r="N2984" s="367"/>
      <c r="O2984" s="367"/>
      <c r="P2984" s="367"/>
      <c r="Q2984" s="367"/>
      <c r="R2984" s="367"/>
      <c r="S2984" s="367"/>
      <c r="T2984" s="367"/>
      <c r="U2984" s="367"/>
    </row>
    <row r="2985">
      <c r="A2985" s="367"/>
      <c r="B2985" s="367"/>
      <c r="C2985" s="367"/>
      <c r="D2985" s="367"/>
      <c r="E2985" s="368"/>
      <c r="F2985" s="368"/>
      <c r="G2985" s="367"/>
      <c r="H2985" s="367"/>
      <c r="I2985" s="367"/>
      <c r="J2985" s="367"/>
      <c r="K2985" s="367"/>
      <c r="L2985" s="367"/>
      <c r="M2985" s="367"/>
      <c r="N2985" s="367"/>
      <c r="O2985" s="367"/>
      <c r="P2985" s="367"/>
      <c r="Q2985" s="367"/>
      <c r="R2985" s="367"/>
      <c r="S2985" s="367"/>
      <c r="T2985" s="367"/>
      <c r="U2985" s="367"/>
    </row>
    <row r="2986">
      <c r="A2986" s="367"/>
      <c r="B2986" s="367"/>
      <c r="C2986" s="367"/>
      <c r="D2986" s="367"/>
      <c r="E2986" s="368"/>
      <c r="F2986" s="368"/>
      <c r="G2986" s="367"/>
      <c r="H2986" s="367"/>
      <c r="I2986" s="367"/>
      <c r="J2986" s="367"/>
      <c r="K2986" s="367"/>
      <c r="L2986" s="367"/>
      <c r="M2986" s="367"/>
      <c r="N2986" s="367"/>
      <c r="O2986" s="367"/>
      <c r="P2986" s="367"/>
      <c r="Q2986" s="367"/>
      <c r="R2986" s="367"/>
      <c r="S2986" s="367"/>
      <c r="T2986" s="367"/>
      <c r="U2986" s="367"/>
    </row>
    <row r="2987">
      <c r="A2987" s="367"/>
      <c r="B2987" s="367"/>
      <c r="C2987" s="367"/>
      <c r="D2987" s="367"/>
      <c r="E2987" s="368"/>
      <c r="F2987" s="368"/>
      <c r="G2987" s="367"/>
      <c r="H2987" s="367"/>
      <c r="I2987" s="367"/>
      <c r="J2987" s="367"/>
      <c r="K2987" s="367"/>
      <c r="L2987" s="367"/>
      <c r="M2987" s="367"/>
      <c r="N2987" s="367"/>
      <c r="O2987" s="367"/>
      <c r="P2987" s="367"/>
      <c r="Q2987" s="367"/>
      <c r="R2987" s="367"/>
      <c r="S2987" s="367"/>
      <c r="T2987" s="367"/>
      <c r="U2987" s="367"/>
    </row>
    <row r="2988">
      <c r="A2988" s="367"/>
      <c r="B2988" s="367"/>
      <c r="C2988" s="367"/>
      <c r="D2988" s="367"/>
      <c r="E2988" s="368"/>
      <c r="F2988" s="368"/>
      <c r="G2988" s="367"/>
      <c r="H2988" s="367"/>
      <c r="I2988" s="367"/>
      <c r="J2988" s="367"/>
      <c r="K2988" s="367"/>
      <c r="L2988" s="367"/>
      <c r="M2988" s="367"/>
      <c r="N2988" s="367"/>
      <c r="O2988" s="367"/>
      <c r="P2988" s="367"/>
      <c r="Q2988" s="367"/>
      <c r="R2988" s="367"/>
      <c r="S2988" s="367"/>
      <c r="T2988" s="367"/>
      <c r="U2988" s="367"/>
    </row>
    <row r="2989">
      <c r="A2989" s="367"/>
      <c r="B2989" s="367"/>
      <c r="C2989" s="367"/>
      <c r="D2989" s="367"/>
      <c r="E2989" s="368"/>
      <c r="F2989" s="368"/>
      <c r="G2989" s="367"/>
      <c r="H2989" s="367"/>
      <c r="I2989" s="367"/>
      <c r="J2989" s="367"/>
      <c r="K2989" s="367"/>
      <c r="L2989" s="367"/>
      <c r="M2989" s="367"/>
      <c r="N2989" s="367"/>
      <c r="O2989" s="367"/>
      <c r="P2989" s="367"/>
      <c r="Q2989" s="367"/>
      <c r="R2989" s="367"/>
      <c r="S2989" s="367"/>
      <c r="T2989" s="367"/>
      <c r="U2989" s="367"/>
    </row>
    <row r="2990">
      <c r="A2990" s="367"/>
      <c r="B2990" s="367"/>
      <c r="C2990" s="367"/>
      <c r="D2990" s="367"/>
      <c r="E2990" s="368"/>
      <c r="F2990" s="368"/>
      <c r="G2990" s="367"/>
      <c r="H2990" s="367"/>
      <c r="I2990" s="367"/>
      <c r="J2990" s="367"/>
      <c r="K2990" s="367"/>
      <c r="L2990" s="367"/>
      <c r="M2990" s="367"/>
      <c r="N2990" s="367"/>
      <c r="O2990" s="367"/>
      <c r="P2990" s="367"/>
      <c r="Q2990" s="367"/>
      <c r="R2990" s="367"/>
      <c r="S2990" s="367"/>
      <c r="T2990" s="367"/>
      <c r="U2990" s="367"/>
    </row>
    <row r="2991">
      <c r="A2991" s="367"/>
      <c r="B2991" s="367"/>
      <c r="C2991" s="367"/>
      <c r="D2991" s="367"/>
      <c r="E2991" s="368"/>
      <c r="F2991" s="368"/>
      <c r="G2991" s="367"/>
      <c r="H2991" s="367"/>
      <c r="I2991" s="367"/>
      <c r="J2991" s="367"/>
      <c r="K2991" s="367"/>
      <c r="L2991" s="367"/>
      <c r="M2991" s="367"/>
      <c r="N2991" s="367"/>
      <c r="O2991" s="367"/>
      <c r="P2991" s="367"/>
      <c r="Q2991" s="367"/>
      <c r="R2991" s="367"/>
      <c r="S2991" s="367"/>
      <c r="T2991" s="367"/>
      <c r="U2991" s="367"/>
    </row>
    <row r="2992">
      <c r="A2992" s="367"/>
      <c r="B2992" s="367"/>
      <c r="C2992" s="367"/>
      <c r="D2992" s="367"/>
      <c r="E2992" s="368"/>
      <c r="F2992" s="368"/>
      <c r="G2992" s="367"/>
      <c r="H2992" s="367"/>
      <c r="I2992" s="367"/>
      <c r="J2992" s="367"/>
      <c r="K2992" s="367"/>
      <c r="L2992" s="367"/>
      <c r="M2992" s="367"/>
      <c r="N2992" s="367"/>
      <c r="O2992" s="367"/>
      <c r="P2992" s="367"/>
      <c r="Q2992" s="367"/>
      <c r="R2992" s="367"/>
      <c r="S2992" s="367"/>
      <c r="T2992" s="367"/>
      <c r="U2992" s="367"/>
    </row>
    <row r="2993">
      <c r="A2993" s="367"/>
      <c r="B2993" s="367"/>
      <c r="C2993" s="367"/>
      <c r="D2993" s="367"/>
      <c r="E2993" s="368"/>
      <c r="F2993" s="368"/>
      <c r="G2993" s="367"/>
      <c r="H2993" s="367"/>
      <c r="I2993" s="367"/>
      <c r="J2993" s="367"/>
      <c r="K2993" s="367"/>
      <c r="L2993" s="367"/>
      <c r="M2993" s="367"/>
      <c r="N2993" s="367"/>
      <c r="O2993" s="367"/>
      <c r="P2993" s="367"/>
      <c r="Q2993" s="367"/>
      <c r="R2993" s="367"/>
      <c r="S2993" s="367"/>
      <c r="T2993" s="367"/>
      <c r="U2993" s="367"/>
    </row>
    <row r="2994">
      <c r="A2994" s="367"/>
      <c r="B2994" s="367"/>
      <c r="C2994" s="367"/>
      <c r="D2994" s="367"/>
      <c r="E2994" s="368"/>
      <c r="F2994" s="368"/>
      <c r="G2994" s="367"/>
      <c r="H2994" s="367"/>
      <c r="I2994" s="367"/>
      <c r="J2994" s="367"/>
      <c r="K2994" s="367"/>
      <c r="L2994" s="367"/>
      <c r="M2994" s="367"/>
      <c r="N2994" s="367"/>
      <c r="O2994" s="367"/>
      <c r="P2994" s="367"/>
      <c r="Q2994" s="367"/>
      <c r="R2994" s="367"/>
      <c r="S2994" s="367"/>
      <c r="T2994" s="367"/>
      <c r="U2994" s="367"/>
    </row>
    <row r="2995">
      <c r="A2995" s="367"/>
      <c r="B2995" s="367"/>
      <c r="C2995" s="367"/>
      <c r="D2995" s="367"/>
      <c r="E2995" s="368"/>
      <c r="F2995" s="368"/>
      <c r="G2995" s="367"/>
      <c r="H2995" s="367"/>
      <c r="I2995" s="367"/>
      <c r="J2995" s="367"/>
      <c r="K2995" s="367"/>
      <c r="L2995" s="367"/>
      <c r="M2995" s="367"/>
      <c r="N2995" s="367"/>
      <c r="O2995" s="367"/>
      <c r="P2995" s="367"/>
      <c r="Q2995" s="367"/>
      <c r="R2995" s="367"/>
      <c r="S2995" s="367"/>
      <c r="T2995" s="367"/>
      <c r="U2995" s="367"/>
    </row>
    <row r="2996">
      <c r="A2996" s="367"/>
      <c r="B2996" s="367"/>
      <c r="C2996" s="367"/>
      <c r="D2996" s="367"/>
      <c r="E2996" s="368"/>
      <c r="F2996" s="368"/>
      <c r="G2996" s="367"/>
      <c r="H2996" s="367"/>
      <c r="I2996" s="367"/>
      <c r="J2996" s="367"/>
      <c r="K2996" s="367"/>
      <c r="L2996" s="367"/>
      <c r="M2996" s="367"/>
      <c r="N2996" s="367"/>
      <c r="O2996" s="367"/>
      <c r="P2996" s="367"/>
      <c r="Q2996" s="367"/>
      <c r="R2996" s="367"/>
      <c r="S2996" s="367"/>
      <c r="T2996" s="367"/>
      <c r="U2996" s="367"/>
    </row>
    <row r="2997">
      <c r="A2997" s="367"/>
      <c r="B2997" s="367"/>
      <c r="C2997" s="367"/>
      <c r="D2997" s="367"/>
      <c r="E2997" s="368"/>
      <c r="F2997" s="368"/>
      <c r="G2997" s="367"/>
      <c r="H2997" s="367"/>
      <c r="I2997" s="367"/>
      <c r="J2997" s="367"/>
      <c r="K2997" s="367"/>
      <c r="L2997" s="367"/>
      <c r="M2997" s="367"/>
      <c r="N2997" s="367"/>
      <c r="O2997" s="367"/>
      <c r="P2997" s="367"/>
      <c r="Q2997" s="367"/>
      <c r="R2997" s="367"/>
      <c r="S2997" s="367"/>
      <c r="T2997" s="367"/>
      <c r="U2997" s="367"/>
    </row>
    <row r="2998">
      <c r="A2998" s="367"/>
      <c r="B2998" s="367"/>
      <c r="C2998" s="367"/>
      <c r="D2998" s="367"/>
      <c r="E2998" s="368"/>
      <c r="F2998" s="368"/>
      <c r="G2998" s="367"/>
      <c r="H2998" s="367"/>
      <c r="I2998" s="367"/>
      <c r="J2998" s="367"/>
      <c r="K2998" s="367"/>
      <c r="L2998" s="367"/>
      <c r="M2998" s="367"/>
      <c r="N2998" s="367"/>
      <c r="O2998" s="367"/>
      <c r="P2998" s="367"/>
      <c r="Q2998" s="367"/>
      <c r="R2998" s="367"/>
      <c r="S2998" s="367"/>
      <c r="T2998" s="367"/>
      <c r="U2998" s="367"/>
    </row>
    <row r="2999">
      <c r="A2999" s="367"/>
      <c r="B2999" s="367"/>
      <c r="C2999" s="367"/>
      <c r="D2999" s="367"/>
      <c r="E2999" s="368"/>
      <c r="F2999" s="368"/>
      <c r="G2999" s="367"/>
      <c r="H2999" s="367"/>
      <c r="I2999" s="367"/>
      <c r="J2999" s="367"/>
      <c r="K2999" s="367"/>
      <c r="L2999" s="367"/>
      <c r="M2999" s="367"/>
      <c r="N2999" s="367"/>
      <c r="O2999" s="367"/>
      <c r="P2999" s="367"/>
      <c r="Q2999" s="367"/>
      <c r="R2999" s="367"/>
      <c r="S2999" s="367"/>
      <c r="T2999" s="367"/>
      <c r="U2999" s="367"/>
    </row>
    <row r="3000">
      <c r="A3000" s="367"/>
      <c r="B3000" s="367"/>
      <c r="C3000" s="367"/>
      <c r="D3000" s="367"/>
      <c r="E3000" s="368"/>
      <c r="F3000" s="368"/>
      <c r="G3000" s="367"/>
      <c r="H3000" s="367"/>
      <c r="I3000" s="367"/>
      <c r="J3000" s="367"/>
      <c r="K3000" s="367"/>
      <c r="L3000" s="367"/>
      <c r="M3000" s="367"/>
      <c r="N3000" s="367"/>
      <c r="O3000" s="367"/>
      <c r="P3000" s="367"/>
      <c r="Q3000" s="367"/>
      <c r="R3000" s="367"/>
      <c r="S3000" s="367"/>
      <c r="T3000" s="367"/>
      <c r="U3000" s="367"/>
    </row>
    <row r="3001">
      <c r="A3001" s="367"/>
      <c r="B3001" s="367"/>
      <c r="C3001" s="367"/>
      <c r="D3001" s="367"/>
      <c r="E3001" s="368"/>
      <c r="F3001" s="368"/>
      <c r="G3001" s="367"/>
      <c r="H3001" s="367"/>
      <c r="I3001" s="367"/>
      <c r="J3001" s="367"/>
      <c r="K3001" s="367"/>
      <c r="L3001" s="367"/>
      <c r="M3001" s="367"/>
      <c r="N3001" s="367"/>
      <c r="O3001" s="367"/>
      <c r="P3001" s="367"/>
      <c r="Q3001" s="367"/>
      <c r="R3001" s="367"/>
      <c r="S3001" s="367"/>
      <c r="T3001" s="367"/>
      <c r="U3001" s="367"/>
    </row>
    <row r="3002">
      <c r="A3002" s="367"/>
      <c r="B3002" s="367"/>
      <c r="C3002" s="367"/>
      <c r="D3002" s="367"/>
      <c r="E3002" s="368"/>
      <c r="F3002" s="368"/>
      <c r="G3002" s="367"/>
      <c r="H3002" s="367"/>
      <c r="I3002" s="367"/>
      <c r="J3002" s="367"/>
      <c r="K3002" s="367"/>
      <c r="L3002" s="367"/>
      <c r="M3002" s="367"/>
      <c r="N3002" s="367"/>
      <c r="O3002" s="367"/>
      <c r="P3002" s="367"/>
      <c r="Q3002" s="367"/>
      <c r="R3002" s="367"/>
      <c r="S3002" s="367"/>
      <c r="T3002" s="367"/>
      <c r="U3002" s="367"/>
    </row>
    <row r="3003">
      <c r="A3003" s="367"/>
      <c r="B3003" s="367"/>
      <c r="C3003" s="367"/>
      <c r="D3003" s="367"/>
      <c r="E3003" s="368"/>
      <c r="F3003" s="368"/>
      <c r="G3003" s="367"/>
      <c r="H3003" s="367"/>
      <c r="I3003" s="367"/>
      <c r="J3003" s="367"/>
      <c r="K3003" s="367"/>
      <c r="L3003" s="367"/>
      <c r="M3003" s="367"/>
      <c r="N3003" s="367"/>
      <c r="O3003" s="367"/>
      <c r="P3003" s="367"/>
      <c r="Q3003" s="367"/>
      <c r="R3003" s="367"/>
      <c r="S3003" s="367"/>
      <c r="T3003" s="367"/>
      <c r="U3003" s="367"/>
    </row>
    <row r="3004">
      <c r="A3004" s="367"/>
      <c r="B3004" s="367"/>
      <c r="C3004" s="367"/>
      <c r="D3004" s="367"/>
      <c r="E3004" s="368"/>
      <c r="F3004" s="368"/>
      <c r="G3004" s="367"/>
      <c r="H3004" s="367"/>
      <c r="I3004" s="367"/>
      <c r="J3004" s="367"/>
      <c r="K3004" s="367"/>
      <c r="L3004" s="367"/>
      <c r="M3004" s="367"/>
      <c r="N3004" s="367"/>
      <c r="O3004" s="367"/>
      <c r="P3004" s="367"/>
      <c r="Q3004" s="367"/>
      <c r="R3004" s="367"/>
      <c r="S3004" s="367"/>
      <c r="T3004" s="367"/>
      <c r="U3004" s="367"/>
    </row>
    <row r="3005">
      <c r="A3005" s="367"/>
      <c r="B3005" s="367"/>
      <c r="C3005" s="367"/>
      <c r="D3005" s="367"/>
      <c r="E3005" s="368"/>
      <c r="F3005" s="368"/>
      <c r="G3005" s="367"/>
      <c r="H3005" s="367"/>
      <c r="I3005" s="367"/>
      <c r="J3005" s="367"/>
      <c r="K3005" s="367"/>
      <c r="L3005" s="367"/>
      <c r="M3005" s="367"/>
      <c r="N3005" s="367"/>
      <c r="O3005" s="367"/>
      <c r="P3005" s="367"/>
      <c r="Q3005" s="367"/>
      <c r="R3005" s="367"/>
      <c r="S3005" s="367"/>
      <c r="T3005" s="367"/>
      <c r="U3005" s="367"/>
    </row>
    <row r="3006">
      <c r="A3006" s="367"/>
      <c r="B3006" s="367"/>
      <c r="C3006" s="367"/>
      <c r="D3006" s="367"/>
      <c r="E3006" s="368"/>
      <c r="F3006" s="368"/>
      <c r="G3006" s="367"/>
      <c r="H3006" s="367"/>
      <c r="I3006" s="367"/>
      <c r="J3006" s="367"/>
      <c r="K3006" s="367"/>
      <c r="L3006" s="367"/>
      <c r="M3006" s="367"/>
      <c r="N3006" s="367"/>
      <c r="O3006" s="367"/>
      <c r="P3006" s="367"/>
      <c r="Q3006" s="367"/>
      <c r="R3006" s="367"/>
      <c r="S3006" s="367"/>
      <c r="T3006" s="367"/>
      <c r="U3006" s="367"/>
    </row>
    <row r="3007">
      <c r="A3007" s="367"/>
      <c r="B3007" s="367"/>
      <c r="C3007" s="367"/>
      <c r="D3007" s="367"/>
      <c r="E3007" s="368"/>
      <c r="F3007" s="368"/>
      <c r="G3007" s="367"/>
      <c r="H3007" s="367"/>
      <c r="I3007" s="367"/>
      <c r="J3007" s="367"/>
      <c r="K3007" s="367"/>
      <c r="L3007" s="367"/>
      <c r="M3007" s="367"/>
      <c r="N3007" s="367"/>
      <c r="O3007" s="367"/>
      <c r="P3007" s="367"/>
      <c r="Q3007" s="367"/>
      <c r="R3007" s="367"/>
      <c r="S3007" s="367"/>
      <c r="T3007" s="367"/>
      <c r="U3007" s="367"/>
    </row>
    <row r="3008">
      <c r="A3008" s="367"/>
      <c r="B3008" s="367"/>
      <c r="C3008" s="367"/>
      <c r="D3008" s="367"/>
      <c r="E3008" s="368"/>
      <c r="F3008" s="368"/>
      <c r="G3008" s="367"/>
      <c r="H3008" s="367"/>
      <c r="I3008" s="367"/>
      <c r="J3008" s="367"/>
      <c r="K3008" s="367"/>
      <c r="L3008" s="367"/>
      <c r="M3008" s="367"/>
      <c r="N3008" s="367"/>
      <c r="O3008" s="367"/>
      <c r="P3008" s="367"/>
      <c r="Q3008" s="367"/>
      <c r="R3008" s="367"/>
      <c r="S3008" s="367"/>
      <c r="T3008" s="367"/>
      <c r="U3008" s="367"/>
    </row>
    <row r="3009">
      <c r="A3009" s="367"/>
      <c r="B3009" s="367"/>
      <c r="C3009" s="367"/>
      <c r="D3009" s="367"/>
      <c r="E3009" s="368"/>
      <c r="F3009" s="368"/>
      <c r="G3009" s="367"/>
      <c r="H3009" s="367"/>
      <c r="I3009" s="367"/>
      <c r="J3009" s="367"/>
      <c r="K3009" s="367"/>
      <c r="L3009" s="367"/>
      <c r="M3009" s="367"/>
      <c r="N3009" s="367"/>
      <c r="O3009" s="367"/>
      <c r="P3009" s="367"/>
      <c r="Q3009" s="367"/>
      <c r="R3009" s="367"/>
      <c r="S3009" s="367"/>
      <c r="T3009" s="367"/>
      <c r="U3009" s="367"/>
    </row>
    <row r="3010">
      <c r="A3010" s="367"/>
      <c r="B3010" s="367"/>
      <c r="C3010" s="367"/>
      <c r="D3010" s="367"/>
      <c r="E3010" s="368"/>
      <c r="F3010" s="368"/>
      <c r="G3010" s="367"/>
      <c r="H3010" s="367"/>
      <c r="I3010" s="367"/>
      <c r="J3010" s="367"/>
      <c r="K3010" s="367"/>
      <c r="L3010" s="367"/>
      <c r="M3010" s="367"/>
      <c r="N3010" s="367"/>
      <c r="O3010" s="367"/>
      <c r="P3010" s="367"/>
      <c r="Q3010" s="367"/>
      <c r="R3010" s="367"/>
      <c r="S3010" s="367"/>
      <c r="T3010" s="367"/>
      <c r="U3010" s="367"/>
    </row>
    <row r="3011">
      <c r="A3011" s="367"/>
      <c r="B3011" s="367"/>
      <c r="C3011" s="367"/>
      <c r="D3011" s="367"/>
      <c r="E3011" s="368"/>
      <c r="F3011" s="368"/>
      <c r="G3011" s="367"/>
      <c r="H3011" s="367"/>
      <c r="I3011" s="367"/>
      <c r="J3011" s="367"/>
      <c r="K3011" s="367"/>
      <c r="L3011" s="367"/>
      <c r="M3011" s="367"/>
      <c r="N3011" s="367"/>
      <c r="O3011" s="367"/>
      <c r="P3011" s="367"/>
      <c r="Q3011" s="367"/>
      <c r="R3011" s="367"/>
      <c r="S3011" s="367"/>
      <c r="T3011" s="367"/>
      <c r="U3011" s="367"/>
    </row>
    <row r="3012">
      <c r="A3012" s="367"/>
      <c r="B3012" s="367"/>
      <c r="C3012" s="367"/>
      <c r="D3012" s="367"/>
      <c r="E3012" s="368"/>
      <c r="F3012" s="368"/>
      <c r="G3012" s="367"/>
      <c r="H3012" s="367"/>
      <c r="I3012" s="367"/>
      <c r="J3012" s="367"/>
      <c r="K3012" s="367"/>
      <c r="L3012" s="367"/>
      <c r="M3012" s="367"/>
      <c r="N3012" s="367"/>
      <c r="O3012" s="367"/>
      <c r="P3012" s="367"/>
      <c r="Q3012" s="367"/>
      <c r="R3012" s="367"/>
      <c r="S3012" s="367"/>
      <c r="T3012" s="367"/>
      <c r="U3012" s="367"/>
    </row>
    <row r="3013">
      <c r="A3013" s="367"/>
      <c r="B3013" s="367"/>
      <c r="C3013" s="367"/>
      <c r="D3013" s="367"/>
      <c r="E3013" s="368"/>
      <c r="F3013" s="368"/>
      <c r="G3013" s="367"/>
      <c r="H3013" s="367"/>
      <c r="I3013" s="367"/>
      <c r="J3013" s="367"/>
      <c r="K3013" s="367"/>
      <c r="L3013" s="367"/>
      <c r="M3013" s="367"/>
      <c r="N3013" s="367"/>
      <c r="O3013" s="367"/>
      <c r="P3013" s="367"/>
      <c r="Q3013" s="367"/>
      <c r="R3013" s="367"/>
      <c r="S3013" s="367"/>
      <c r="T3013" s="367"/>
      <c r="U3013" s="367"/>
    </row>
    <row r="3014">
      <c r="A3014" s="367"/>
      <c r="B3014" s="367"/>
      <c r="C3014" s="367"/>
      <c r="D3014" s="367"/>
      <c r="E3014" s="368"/>
      <c r="F3014" s="368"/>
      <c r="G3014" s="367"/>
      <c r="H3014" s="367"/>
      <c r="I3014" s="367"/>
      <c r="J3014" s="367"/>
      <c r="K3014" s="367"/>
      <c r="L3014" s="367"/>
      <c r="M3014" s="367"/>
      <c r="N3014" s="367"/>
      <c r="O3014" s="367"/>
      <c r="P3014" s="367"/>
      <c r="Q3014" s="367"/>
      <c r="R3014" s="367"/>
      <c r="S3014" s="367"/>
      <c r="T3014" s="367"/>
      <c r="U3014" s="367"/>
    </row>
    <row r="3015">
      <c r="A3015" s="367"/>
      <c r="B3015" s="367"/>
      <c r="C3015" s="367"/>
      <c r="D3015" s="367"/>
      <c r="E3015" s="368"/>
      <c r="F3015" s="368"/>
      <c r="G3015" s="367"/>
      <c r="H3015" s="367"/>
      <c r="I3015" s="367"/>
      <c r="J3015" s="367"/>
      <c r="K3015" s="367"/>
      <c r="L3015" s="367"/>
      <c r="M3015" s="367"/>
      <c r="N3015" s="367"/>
      <c r="O3015" s="367"/>
      <c r="P3015" s="367"/>
      <c r="Q3015" s="367"/>
      <c r="R3015" s="367"/>
      <c r="S3015" s="367"/>
      <c r="T3015" s="367"/>
      <c r="U3015" s="367"/>
    </row>
    <row r="3016">
      <c r="A3016" s="367"/>
      <c r="B3016" s="367"/>
      <c r="C3016" s="367"/>
      <c r="D3016" s="367"/>
      <c r="E3016" s="368"/>
      <c r="F3016" s="368"/>
      <c r="G3016" s="367"/>
      <c r="H3016" s="367"/>
      <c r="I3016" s="367"/>
      <c r="J3016" s="367"/>
      <c r="K3016" s="367"/>
      <c r="L3016" s="367"/>
      <c r="M3016" s="367"/>
      <c r="N3016" s="367"/>
      <c r="O3016" s="367"/>
      <c r="P3016" s="367"/>
      <c r="Q3016" s="367"/>
      <c r="R3016" s="367"/>
      <c r="S3016" s="367"/>
      <c r="T3016" s="367"/>
      <c r="U3016" s="367"/>
    </row>
    <row r="3017">
      <c r="A3017" s="367"/>
      <c r="B3017" s="367"/>
      <c r="C3017" s="367"/>
      <c r="D3017" s="367"/>
      <c r="E3017" s="368"/>
      <c r="F3017" s="368"/>
      <c r="G3017" s="367"/>
      <c r="H3017" s="367"/>
      <c r="I3017" s="367"/>
      <c r="J3017" s="367"/>
      <c r="K3017" s="367"/>
      <c r="L3017" s="367"/>
      <c r="M3017" s="367"/>
      <c r="N3017" s="367"/>
      <c r="O3017" s="367"/>
      <c r="P3017" s="367"/>
      <c r="Q3017" s="367"/>
      <c r="R3017" s="367"/>
      <c r="S3017" s="367"/>
      <c r="T3017" s="367"/>
      <c r="U3017" s="367"/>
    </row>
    <row r="3018">
      <c r="A3018" s="367"/>
      <c r="B3018" s="367"/>
      <c r="C3018" s="367"/>
      <c r="D3018" s="367"/>
      <c r="E3018" s="368"/>
      <c r="F3018" s="368"/>
      <c r="G3018" s="367"/>
      <c r="H3018" s="367"/>
      <c r="I3018" s="367"/>
      <c r="J3018" s="367"/>
      <c r="K3018" s="367"/>
      <c r="L3018" s="367"/>
      <c r="M3018" s="367"/>
      <c r="N3018" s="367"/>
      <c r="O3018" s="367"/>
      <c r="P3018" s="367"/>
      <c r="Q3018" s="367"/>
      <c r="R3018" s="367"/>
      <c r="S3018" s="367"/>
      <c r="T3018" s="367"/>
      <c r="U3018" s="367"/>
    </row>
    <row r="3019">
      <c r="A3019" s="367"/>
      <c r="B3019" s="367"/>
      <c r="C3019" s="367"/>
      <c r="D3019" s="367"/>
      <c r="E3019" s="368"/>
      <c r="F3019" s="368"/>
      <c r="G3019" s="367"/>
      <c r="H3019" s="367"/>
      <c r="I3019" s="367"/>
      <c r="J3019" s="367"/>
      <c r="K3019" s="367"/>
      <c r="L3019" s="367"/>
      <c r="M3019" s="367"/>
      <c r="N3019" s="367"/>
      <c r="O3019" s="367"/>
      <c r="P3019" s="367"/>
      <c r="Q3019" s="367"/>
      <c r="R3019" s="367"/>
      <c r="S3019" s="367"/>
      <c r="T3019" s="367"/>
      <c r="U3019" s="367"/>
    </row>
    <row r="3020">
      <c r="A3020" s="367"/>
      <c r="B3020" s="367"/>
      <c r="C3020" s="367"/>
      <c r="D3020" s="367"/>
      <c r="E3020" s="368"/>
      <c r="F3020" s="368"/>
      <c r="G3020" s="367"/>
      <c r="H3020" s="367"/>
      <c r="I3020" s="367"/>
      <c r="J3020" s="367"/>
      <c r="K3020" s="367"/>
      <c r="L3020" s="367"/>
      <c r="M3020" s="367"/>
      <c r="N3020" s="367"/>
      <c r="O3020" s="367"/>
      <c r="P3020" s="367"/>
      <c r="Q3020" s="367"/>
      <c r="R3020" s="367"/>
      <c r="S3020" s="367"/>
      <c r="T3020" s="367"/>
      <c r="U3020" s="367"/>
    </row>
    <row r="3021">
      <c r="A3021" s="367"/>
      <c r="B3021" s="367"/>
      <c r="C3021" s="367"/>
      <c r="D3021" s="367"/>
      <c r="E3021" s="368"/>
      <c r="F3021" s="368"/>
      <c r="G3021" s="367"/>
      <c r="H3021" s="367"/>
      <c r="I3021" s="367"/>
      <c r="J3021" s="367"/>
      <c r="K3021" s="367"/>
      <c r="L3021" s="367"/>
      <c r="M3021" s="367"/>
      <c r="N3021" s="367"/>
      <c r="O3021" s="367"/>
      <c r="P3021" s="367"/>
      <c r="Q3021" s="367"/>
      <c r="R3021" s="367"/>
      <c r="S3021" s="367"/>
      <c r="T3021" s="367"/>
      <c r="U3021" s="367"/>
    </row>
    <row r="3022">
      <c r="A3022" s="367"/>
      <c r="B3022" s="367"/>
      <c r="C3022" s="367"/>
      <c r="D3022" s="367"/>
      <c r="E3022" s="368"/>
      <c r="F3022" s="368"/>
      <c r="G3022" s="367"/>
      <c r="H3022" s="367"/>
      <c r="I3022" s="367"/>
      <c r="J3022" s="367"/>
      <c r="K3022" s="367"/>
      <c r="L3022" s="367"/>
      <c r="M3022" s="367"/>
      <c r="N3022" s="367"/>
      <c r="O3022" s="367"/>
      <c r="P3022" s="367"/>
      <c r="Q3022" s="367"/>
      <c r="R3022" s="367"/>
      <c r="S3022" s="367"/>
      <c r="T3022" s="367"/>
      <c r="U3022" s="367"/>
    </row>
    <row r="3023">
      <c r="A3023" s="367"/>
      <c r="B3023" s="367"/>
      <c r="C3023" s="367"/>
      <c r="D3023" s="367"/>
      <c r="E3023" s="368"/>
      <c r="F3023" s="368"/>
      <c r="G3023" s="367"/>
      <c r="H3023" s="367"/>
      <c r="I3023" s="367"/>
      <c r="J3023" s="367"/>
      <c r="K3023" s="367"/>
      <c r="L3023" s="367"/>
      <c r="M3023" s="367"/>
      <c r="N3023" s="367"/>
      <c r="O3023" s="367"/>
      <c r="P3023" s="367"/>
      <c r="Q3023" s="367"/>
      <c r="R3023" s="367"/>
      <c r="S3023" s="367"/>
      <c r="T3023" s="367"/>
      <c r="U3023" s="367"/>
    </row>
    <row r="3024">
      <c r="A3024" s="367"/>
      <c r="B3024" s="367"/>
      <c r="C3024" s="367"/>
      <c r="D3024" s="367"/>
      <c r="E3024" s="368"/>
      <c r="F3024" s="368"/>
      <c r="G3024" s="367"/>
      <c r="H3024" s="367"/>
      <c r="I3024" s="367"/>
      <c r="J3024" s="367"/>
      <c r="K3024" s="367"/>
      <c r="L3024" s="367"/>
      <c r="M3024" s="367"/>
      <c r="N3024" s="367"/>
      <c r="O3024" s="367"/>
      <c r="P3024" s="367"/>
      <c r="Q3024" s="367"/>
      <c r="R3024" s="367"/>
      <c r="S3024" s="367"/>
      <c r="T3024" s="367"/>
      <c r="U3024" s="367"/>
    </row>
    <row r="3025">
      <c r="A3025" s="367"/>
      <c r="B3025" s="367"/>
      <c r="C3025" s="367"/>
      <c r="D3025" s="367"/>
      <c r="E3025" s="368"/>
      <c r="F3025" s="368"/>
      <c r="G3025" s="367"/>
      <c r="H3025" s="367"/>
      <c r="I3025" s="367"/>
      <c r="J3025" s="367"/>
      <c r="K3025" s="367"/>
      <c r="L3025" s="367"/>
      <c r="M3025" s="367"/>
      <c r="N3025" s="367"/>
      <c r="O3025" s="367"/>
      <c r="P3025" s="367"/>
      <c r="Q3025" s="367"/>
      <c r="R3025" s="367"/>
      <c r="S3025" s="367"/>
      <c r="T3025" s="367"/>
      <c r="U3025" s="367"/>
    </row>
    <row r="3026">
      <c r="A3026" s="367"/>
      <c r="B3026" s="367"/>
      <c r="C3026" s="367"/>
      <c r="D3026" s="367"/>
      <c r="E3026" s="368"/>
      <c r="F3026" s="368"/>
      <c r="G3026" s="367"/>
      <c r="H3026" s="367"/>
      <c r="I3026" s="367"/>
      <c r="J3026" s="367"/>
      <c r="K3026" s="367"/>
      <c r="L3026" s="367"/>
      <c r="M3026" s="367"/>
      <c r="N3026" s="367"/>
      <c r="O3026" s="367"/>
      <c r="P3026" s="367"/>
      <c r="Q3026" s="367"/>
      <c r="R3026" s="367"/>
      <c r="S3026" s="367"/>
      <c r="T3026" s="367"/>
      <c r="U3026" s="367"/>
    </row>
    <row r="3027">
      <c r="A3027" s="367"/>
      <c r="B3027" s="367"/>
      <c r="C3027" s="367"/>
      <c r="D3027" s="367"/>
      <c r="E3027" s="368"/>
      <c r="F3027" s="368"/>
      <c r="G3027" s="367"/>
      <c r="H3027" s="367"/>
      <c r="I3027" s="367"/>
      <c r="J3027" s="367"/>
      <c r="K3027" s="367"/>
      <c r="L3027" s="367"/>
      <c r="M3027" s="367"/>
      <c r="N3027" s="367"/>
      <c r="O3027" s="367"/>
      <c r="P3027" s="367"/>
      <c r="Q3027" s="367"/>
      <c r="R3027" s="367"/>
      <c r="S3027" s="367"/>
      <c r="T3027" s="367"/>
      <c r="U3027" s="367"/>
    </row>
    <row r="3028">
      <c r="A3028" s="367"/>
      <c r="B3028" s="367"/>
      <c r="C3028" s="367"/>
      <c r="D3028" s="367"/>
      <c r="E3028" s="368"/>
      <c r="F3028" s="368"/>
      <c r="G3028" s="367"/>
      <c r="H3028" s="367"/>
      <c r="I3028" s="367"/>
      <c r="J3028" s="367"/>
      <c r="K3028" s="367"/>
      <c r="L3028" s="367"/>
      <c r="M3028" s="367"/>
      <c r="N3028" s="367"/>
      <c r="O3028" s="367"/>
      <c r="P3028" s="367"/>
      <c r="Q3028" s="367"/>
      <c r="R3028" s="367"/>
      <c r="S3028" s="367"/>
      <c r="T3028" s="367"/>
      <c r="U3028" s="367"/>
    </row>
    <row r="3029">
      <c r="A3029" s="367"/>
      <c r="B3029" s="367"/>
      <c r="C3029" s="367"/>
      <c r="D3029" s="367"/>
      <c r="E3029" s="368"/>
      <c r="F3029" s="368"/>
      <c r="G3029" s="367"/>
      <c r="H3029" s="367"/>
      <c r="I3029" s="367"/>
      <c r="J3029" s="367"/>
      <c r="K3029" s="367"/>
      <c r="L3029" s="367"/>
      <c r="M3029" s="367"/>
      <c r="N3029" s="367"/>
      <c r="O3029" s="367"/>
      <c r="P3029" s="367"/>
      <c r="Q3029" s="367"/>
      <c r="R3029" s="367"/>
      <c r="S3029" s="367"/>
      <c r="T3029" s="367"/>
      <c r="U3029" s="367"/>
    </row>
    <row r="3030">
      <c r="A3030" s="367"/>
      <c r="B3030" s="367"/>
      <c r="C3030" s="367"/>
      <c r="D3030" s="367"/>
      <c r="E3030" s="368"/>
      <c r="F3030" s="368"/>
      <c r="G3030" s="367"/>
      <c r="H3030" s="367"/>
      <c r="I3030" s="367"/>
      <c r="J3030" s="367"/>
      <c r="K3030" s="367"/>
      <c r="L3030" s="367"/>
      <c r="M3030" s="367"/>
      <c r="N3030" s="367"/>
      <c r="O3030" s="367"/>
      <c r="P3030" s="367"/>
      <c r="Q3030" s="367"/>
      <c r="R3030" s="367"/>
      <c r="S3030" s="367"/>
      <c r="T3030" s="367"/>
      <c r="U3030" s="367"/>
    </row>
    <row r="3031">
      <c r="A3031" s="367"/>
      <c r="B3031" s="367"/>
      <c r="C3031" s="367"/>
      <c r="D3031" s="367"/>
      <c r="E3031" s="368"/>
      <c r="F3031" s="368"/>
      <c r="G3031" s="367"/>
      <c r="H3031" s="367"/>
      <c r="I3031" s="367"/>
      <c r="J3031" s="367"/>
      <c r="K3031" s="367"/>
      <c r="L3031" s="367"/>
      <c r="M3031" s="367"/>
      <c r="N3031" s="367"/>
      <c r="O3031" s="367"/>
      <c r="P3031" s="367"/>
      <c r="Q3031" s="367"/>
      <c r="R3031" s="367"/>
      <c r="S3031" s="367"/>
      <c r="T3031" s="367"/>
      <c r="U3031" s="367"/>
    </row>
    <row r="3032">
      <c r="A3032" s="367"/>
      <c r="B3032" s="367"/>
      <c r="C3032" s="367"/>
      <c r="D3032" s="367"/>
      <c r="E3032" s="368"/>
      <c r="F3032" s="368"/>
      <c r="G3032" s="367"/>
      <c r="H3032" s="367"/>
      <c r="I3032" s="367"/>
      <c r="J3032" s="367"/>
      <c r="K3032" s="367"/>
      <c r="L3032" s="367"/>
      <c r="M3032" s="367"/>
      <c r="N3032" s="367"/>
      <c r="O3032" s="367"/>
      <c r="P3032" s="367"/>
      <c r="Q3032" s="367"/>
      <c r="R3032" s="367"/>
      <c r="S3032" s="367"/>
      <c r="T3032" s="367"/>
      <c r="U3032" s="367"/>
    </row>
    <row r="3033">
      <c r="A3033" s="367"/>
      <c r="B3033" s="367"/>
      <c r="C3033" s="367"/>
      <c r="D3033" s="367"/>
      <c r="E3033" s="368"/>
      <c r="F3033" s="368"/>
      <c r="G3033" s="367"/>
      <c r="H3033" s="367"/>
      <c r="I3033" s="367"/>
      <c r="J3033" s="367"/>
      <c r="K3033" s="367"/>
      <c r="L3033" s="367"/>
      <c r="M3033" s="367"/>
      <c r="N3033" s="367"/>
      <c r="O3033" s="367"/>
      <c r="P3033" s="367"/>
      <c r="Q3033" s="367"/>
      <c r="R3033" s="367"/>
      <c r="S3033" s="367"/>
      <c r="T3033" s="367"/>
      <c r="U3033" s="367"/>
    </row>
    <row r="3034">
      <c r="A3034" s="367"/>
      <c r="B3034" s="367"/>
      <c r="C3034" s="367"/>
      <c r="D3034" s="367"/>
      <c r="E3034" s="368"/>
      <c r="F3034" s="368"/>
      <c r="G3034" s="367"/>
      <c r="H3034" s="367"/>
      <c r="I3034" s="367"/>
      <c r="J3034" s="367"/>
      <c r="K3034" s="367"/>
      <c r="L3034" s="367"/>
      <c r="M3034" s="367"/>
      <c r="N3034" s="367"/>
      <c r="O3034" s="367"/>
      <c r="P3034" s="367"/>
      <c r="Q3034" s="367"/>
      <c r="R3034" s="367"/>
      <c r="S3034" s="367"/>
      <c r="T3034" s="367"/>
      <c r="U3034" s="367"/>
    </row>
    <row r="3035">
      <c r="A3035" s="367"/>
      <c r="B3035" s="367"/>
      <c r="C3035" s="367"/>
      <c r="D3035" s="367"/>
      <c r="E3035" s="368"/>
      <c r="F3035" s="368"/>
      <c r="G3035" s="367"/>
      <c r="H3035" s="367"/>
      <c r="I3035" s="367"/>
      <c r="J3035" s="367"/>
      <c r="K3035" s="367"/>
      <c r="L3035" s="367"/>
      <c r="M3035" s="367"/>
      <c r="N3035" s="367"/>
      <c r="O3035" s="367"/>
      <c r="P3035" s="367"/>
      <c r="Q3035" s="367"/>
      <c r="R3035" s="367"/>
      <c r="S3035" s="367"/>
      <c r="T3035" s="367"/>
      <c r="U3035" s="367"/>
    </row>
    <row r="3036">
      <c r="A3036" s="367"/>
      <c r="B3036" s="367"/>
      <c r="C3036" s="367"/>
      <c r="D3036" s="367"/>
      <c r="E3036" s="368"/>
      <c r="F3036" s="368"/>
      <c r="G3036" s="367"/>
      <c r="H3036" s="367"/>
      <c r="I3036" s="367"/>
      <c r="J3036" s="367"/>
      <c r="K3036" s="367"/>
      <c r="L3036" s="367"/>
      <c r="M3036" s="367"/>
      <c r="N3036" s="367"/>
      <c r="O3036" s="367"/>
      <c r="P3036" s="367"/>
      <c r="Q3036" s="367"/>
      <c r="R3036" s="367"/>
      <c r="S3036" s="367"/>
      <c r="T3036" s="367"/>
      <c r="U3036" s="367"/>
    </row>
    <row r="3037">
      <c r="A3037" s="367"/>
      <c r="B3037" s="367"/>
      <c r="C3037" s="367"/>
      <c r="D3037" s="367"/>
      <c r="E3037" s="368"/>
      <c r="F3037" s="368"/>
      <c r="G3037" s="367"/>
      <c r="H3037" s="367"/>
      <c r="I3037" s="367"/>
      <c r="J3037" s="367"/>
      <c r="K3037" s="367"/>
      <c r="L3037" s="367"/>
      <c r="M3037" s="367"/>
      <c r="N3037" s="367"/>
      <c r="O3037" s="367"/>
      <c r="P3037" s="367"/>
      <c r="Q3037" s="367"/>
      <c r="R3037" s="367"/>
      <c r="S3037" s="367"/>
      <c r="T3037" s="367"/>
      <c r="U3037" s="367"/>
    </row>
    <row r="3038">
      <c r="A3038" s="367"/>
      <c r="B3038" s="367"/>
      <c r="C3038" s="367"/>
      <c r="D3038" s="367"/>
      <c r="E3038" s="368"/>
      <c r="F3038" s="368"/>
      <c r="G3038" s="367"/>
      <c r="H3038" s="367"/>
      <c r="I3038" s="367"/>
      <c r="J3038" s="367"/>
      <c r="K3038" s="367"/>
      <c r="L3038" s="367"/>
      <c r="M3038" s="367"/>
      <c r="N3038" s="367"/>
      <c r="O3038" s="367"/>
      <c r="P3038" s="367"/>
      <c r="Q3038" s="367"/>
      <c r="R3038" s="367"/>
      <c r="S3038" s="367"/>
      <c r="T3038" s="367"/>
      <c r="U3038" s="367"/>
    </row>
    <row r="3039">
      <c r="A3039" s="367"/>
      <c r="B3039" s="367"/>
      <c r="C3039" s="367"/>
      <c r="D3039" s="367"/>
      <c r="E3039" s="368"/>
      <c r="F3039" s="368"/>
      <c r="G3039" s="367"/>
      <c r="H3039" s="367"/>
      <c r="I3039" s="367"/>
      <c r="J3039" s="367"/>
      <c r="K3039" s="367"/>
      <c r="L3039" s="367"/>
      <c r="M3039" s="367"/>
      <c r="N3039" s="367"/>
      <c r="O3039" s="367"/>
      <c r="P3039" s="367"/>
      <c r="Q3039" s="367"/>
      <c r="R3039" s="367"/>
      <c r="S3039" s="367"/>
      <c r="T3039" s="367"/>
      <c r="U3039" s="367"/>
    </row>
    <row r="3040">
      <c r="A3040" s="367"/>
      <c r="B3040" s="367"/>
      <c r="C3040" s="367"/>
      <c r="D3040" s="367"/>
      <c r="E3040" s="368"/>
      <c r="F3040" s="368"/>
      <c r="G3040" s="367"/>
      <c r="H3040" s="367"/>
      <c r="I3040" s="367"/>
      <c r="J3040" s="367"/>
      <c r="K3040" s="367"/>
      <c r="L3040" s="367"/>
      <c r="M3040" s="367"/>
      <c r="N3040" s="367"/>
      <c r="O3040" s="367"/>
      <c r="P3040" s="367"/>
      <c r="Q3040" s="367"/>
      <c r="R3040" s="367"/>
      <c r="S3040" s="367"/>
      <c r="T3040" s="367"/>
      <c r="U3040" s="367"/>
    </row>
    <row r="3041">
      <c r="A3041" s="367"/>
      <c r="B3041" s="367"/>
      <c r="C3041" s="367"/>
      <c r="D3041" s="367"/>
      <c r="E3041" s="368"/>
      <c r="F3041" s="368"/>
      <c r="G3041" s="367"/>
      <c r="H3041" s="367"/>
      <c r="I3041" s="367"/>
      <c r="J3041" s="367"/>
      <c r="K3041" s="367"/>
      <c r="L3041" s="367"/>
      <c r="M3041" s="367"/>
      <c r="N3041" s="367"/>
      <c r="O3041" s="367"/>
      <c r="P3041" s="367"/>
      <c r="Q3041" s="367"/>
      <c r="R3041" s="367"/>
      <c r="S3041" s="367"/>
      <c r="T3041" s="367"/>
      <c r="U3041" s="367"/>
    </row>
    <row r="3042">
      <c r="A3042" s="367"/>
      <c r="B3042" s="367"/>
      <c r="C3042" s="367"/>
      <c r="D3042" s="367"/>
      <c r="E3042" s="368"/>
      <c r="F3042" s="368"/>
      <c r="G3042" s="367"/>
      <c r="H3042" s="367"/>
      <c r="I3042" s="367"/>
      <c r="J3042" s="367"/>
      <c r="K3042" s="367"/>
      <c r="L3042" s="367"/>
      <c r="M3042" s="367"/>
      <c r="N3042" s="367"/>
      <c r="O3042" s="367"/>
      <c r="P3042" s="367"/>
      <c r="Q3042" s="367"/>
      <c r="R3042" s="367"/>
      <c r="S3042" s="367"/>
      <c r="T3042" s="367"/>
      <c r="U3042" s="367"/>
    </row>
    <row r="3043">
      <c r="A3043" s="367"/>
      <c r="B3043" s="367"/>
      <c r="C3043" s="367"/>
      <c r="D3043" s="367"/>
      <c r="E3043" s="368"/>
      <c r="F3043" s="368"/>
      <c r="G3043" s="367"/>
      <c r="H3043" s="367"/>
      <c r="I3043" s="367"/>
      <c r="J3043" s="367"/>
      <c r="K3043" s="367"/>
      <c r="L3043" s="367"/>
      <c r="M3043" s="367"/>
      <c r="N3043" s="367"/>
      <c r="O3043" s="367"/>
      <c r="P3043" s="367"/>
      <c r="Q3043" s="367"/>
      <c r="R3043" s="367"/>
      <c r="S3043" s="367"/>
      <c r="T3043" s="367"/>
      <c r="U3043" s="367"/>
    </row>
    <row r="3044">
      <c r="A3044" s="367"/>
      <c r="B3044" s="367"/>
      <c r="C3044" s="367"/>
      <c r="D3044" s="367"/>
      <c r="E3044" s="368"/>
      <c r="F3044" s="368"/>
      <c r="G3044" s="367"/>
      <c r="H3044" s="367"/>
      <c r="I3044" s="367"/>
      <c r="J3044" s="367"/>
      <c r="K3044" s="367"/>
      <c r="L3044" s="367"/>
      <c r="M3044" s="367"/>
      <c r="N3044" s="367"/>
      <c r="O3044" s="367"/>
      <c r="P3044" s="367"/>
      <c r="Q3044" s="367"/>
      <c r="R3044" s="367"/>
      <c r="S3044" s="367"/>
      <c r="T3044" s="367"/>
      <c r="U3044" s="367"/>
    </row>
    <row r="3045">
      <c r="A3045" s="367"/>
      <c r="B3045" s="367"/>
      <c r="C3045" s="367"/>
      <c r="D3045" s="367"/>
      <c r="E3045" s="368"/>
      <c r="F3045" s="368"/>
      <c r="G3045" s="367"/>
      <c r="H3045" s="367"/>
      <c r="I3045" s="367"/>
      <c r="J3045" s="367"/>
      <c r="K3045" s="367"/>
      <c r="L3045" s="367"/>
      <c r="M3045" s="367"/>
      <c r="N3045" s="367"/>
      <c r="O3045" s="367"/>
      <c r="P3045" s="367"/>
      <c r="Q3045" s="367"/>
      <c r="R3045" s="367"/>
      <c r="S3045" s="367"/>
      <c r="T3045" s="367"/>
      <c r="U3045" s="367"/>
    </row>
    <row r="3046">
      <c r="A3046" s="367"/>
      <c r="B3046" s="367"/>
      <c r="C3046" s="367"/>
      <c r="D3046" s="367"/>
      <c r="E3046" s="368"/>
      <c r="F3046" s="368"/>
      <c r="G3046" s="367"/>
      <c r="H3046" s="367"/>
      <c r="I3046" s="367"/>
      <c r="J3046" s="367"/>
      <c r="K3046" s="367"/>
      <c r="L3046" s="367"/>
      <c r="M3046" s="367"/>
      <c r="N3046" s="367"/>
      <c r="O3046" s="367"/>
      <c r="P3046" s="367"/>
      <c r="Q3046" s="367"/>
      <c r="R3046" s="367"/>
      <c r="S3046" s="367"/>
      <c r="T3046" s="367"/>
      <c r="U3046" s="367"/>
    </row>
    <row r="3047">
      <c r="A3047" s="367"/>
      <c r="B3047" s="367"/>
      <c r="C3047" s="367"/>
      <c r="D3047" s="367"/>
      <c r="E3047" s="368"/>
      <c r="F3047" s="368"/>
      <c r="G3047" s="367"/>
      <c r="H3047" s="367"/>
      <c r="I3047" s="367"/>
      <c r="J3047" s="367"/>
      <c r="K3047" s="367"/>
      <c r="L3047" s="367"/>
      <c r="M3047" s="367"/>
      <c r="N3047" s="367"/>
      <c r="O3047" s="367"/>
      <c r="P3047" s="367"/>
      <c r="Q3047" s="367"/>
      <c r="R3047" s="367"/>
      <c r="S3047" s="367"/>
      <c r="T3047" s="367"/>
      <c r="U3047" s="367"/>
    </row>
    <row r="3048">
      <c r="A3048" s="367"/>
      <c r="B3048" s="367"/>
      <c r="C3048" s="367"/>
      <c r="D3048" s="367"/>
      <c r="E3048" s="368"/>
      <c r="F3048" s="368"/>
      <c r="G3048" s="367"/>
      <c r="H3048" s="367"/>
      <c r="I3048" s="367"/>
      <c r="J3048" s="367"/>
      <c r="K3048" s="367"/>
      <c r="L3048" s="367"/>
      <c r="M3048" s="367"/>
      <c r="N3048" s="367"/>
      <c r="O3048" s="367"/>
      <c r="P3048" s="367"/>
      <c r="Q3048" s="367"/>
      <c r="R3048" s="367"/>
      <c r="S3048" s="367"/>
      <c r="T3048" s="367"/>
      <c r="U3048" s="367"/>
    </row>
    <row r="3049">
      <c r="A3049" s="367"/>
      <c r="B3049" s="367"/>
      <c r="C3049" s="367"/>
      <c r="D3049" s="367"/>
      <c r="E3049" s="368"/>
      <c r="F3049" s="368"/>
      <c r="G3049" s="367"/>
      <c r="H3049" s="367"/>
      <c r="I3049" s="367"/>
      <c r="J3049" s="367"/>
      <c r="K3049" s="367"/>
      <c r="L3049" s="367"/>
      <c r="M3049" s="367"/>
      <c r="N3049" s="367"/>
      <c r="O3049" s="367"/>
      <c r="P3049" s="367"/>
      <c r="Q3049" s="367"/>
      <c r="R3049" s="367"/>
      <c r="S3049" s="367"/>
      <c r="T3049" s="367"/>
      <c r="U3049" s="367"/>
    </row>
    <row r="3050">
      <c r="A3050" s="367"/>
      <c r="B3050" s="367"/>
      <c r="C3050" s="367"/>
      <c r="D3050" s="367"/>
      <c r="E3050" s="368"/>
      <c r="F3050" s="368"/>
      <c r="G3050" s="367"/>
      <c r="H3050" s="367"/>
      <c r="I3050" s="367"/>
      <c r="J3050" s="367"/>
      <c r="K3050" s="367"/>
      <c r="L3050" s="367"/>
      <c r="M3050" s="367"/>
      <c r="N3050" s="367"/>
      <c r="O3050" s="367"/>
      <c r="P3050" s="367"/>
      <c r="Q3050" s="367"/>
      <c r="R3050" s="367"/>
      <c r="S3050" s="367"/>
      <c r="T3050" s="367"/>
      <c r="U3050" s="367"/>
    </row>
    <row r="3051">
      <c r="A3051" s="367"/>
      <c r="B3051" s="367"/>
      <c r="C3051" s="367"/>
      <c r="D3051" s="367"/>
      <c r="E3051" s="368"/>
      <c r="F3051" s="368"/>
      <c r="G3051" s="367"/>
      <c r="H3051" s="367"/>
      <c r="I3051" s="367"/>
      <c r="J3051" s="367"/>
      <c r="K3051" s="367"/>
      <c r="L3051" s="367"/>
      <c r="M3051" s="367"/>
      <c r="N3051" s="367"/>
      <c r="O3051" s="367"/>
      <c r="P3051" s="367"/>
      <c r="Q3051" s="367"/>
      <c r="R3051" s="367"/>
      <c r="S3051" s="367"/>
      <c r="T3051" s="367"/>
      <c r="U3051" s="367"/>
    </row>
    <row r="3052">
      <c r="A3052" s="367"/>
      <c r="B3052" s="367"/>
      <c r="C3052" s="367"/>
      <c r="D3052" s="367"/>
      <c r="E3052" s="368"/>
      <c r="F3052" s="368"/>
      <c r="G3052" s="367"/>
      <c r="H3052" s="367"/>
      <c r="I3052" s="367"/>
      <c r="J3052" s="367"/>
      <c r="K3052" s="367"/>
      <c r="L3052" s="367"/>
      <c r="M3052" s="367"/>
      <c r="N3052" s="367"/>
      <c r="O3052" s="367"/>
      <c r="P3052" s="367"/>
      <c r="Q3052" s="367"/>
      <c r="R3052" s="367"/>
      <c r="S3052" s="367"/>
      <c r="T3052" s="367"/>
      <c r="U3052" s="367"/>
    </row>
    <row r="3053">
      <c r="A3053" s="367"/>
      <c r="B3053" s="367"/>
      <c r="C3053" s="367"/>
      <c r="D3053" s="367"/>
      <c r="E3053" s="368"/>
      <c r="F3053" s="368"/>
      <c r="G3053" s="367"/>
      <c r="H3053" s="367"/>
      <c r="I3053" s="367"/>
      <c r="J3053" s="367"/>
      <c r="K3053" s="367"/>
      <c r="L3053" s="367"/>
      <c r="M3053" s="367"/>
      <c r="N3053" s="367"/>
      <c r="O3053" s="367"/>
      <c r="P3053" s="367"/>
      <c r="Q3053" s="367"/>
      <c r="R3053" s="367"/>
      <c r="S3053" s="367"/>
      <c r="T3053" s="367"/>
      <c r="U3053" s="367"/>
    </row>
    <row r="3054">
      <c r="A3054" s="367"/>
      <c r="B3054" s="367"/>
      <c r="C3054" s="367"/>
      <c r="D3054" s="367"/>
      <c r="E3054" s="368"/>
      <c r="F3054" s="368"/>
      <c r="G3054" s="367"/>
      <c r="H3054" s="367"/>
      <c r="I3054" s="367"/>
      <c r="J3054" s="367"/>
      <c r="K3054" s="367"/>
      <c r="L3054" s="367"/>
      <c r="M3054" s="367"/>
      <c r="N3054" s="367"/>
      <c r="O3054" s="367"/>
      <c r="P3054" s="367"/>
      <c r="Q3054" s="367"/>
      <c r="R3054" s="367"/>
      <c r="S3054" s="367"/>
      <c r="T3054" s="367"/>
      <c r="U3054" s="367"/>
    </row>
    <row r="3055">
      <c r="A3055" s="367"/>
      <c r="B3055" s="367"/>
      <c r="C3055" s="367"/>
      <c r="D3055" s="367"/>
      <c r="E3055" s="368"/>
      <c r="F3055" s="368"/>
      <c r="G3055" s="367"/>
      <c r="H3055" s="367"/>
      <c r="I3055" s="367"/>
      <c r="J3055" s="367"/>
      <c r="K3055" s="367"/>
      <c r="L3055" s="367"/>
      <c r="M3055" s="367"/>
      <c r="N3055" s="367"/>
      <c r="O3055" s="367"/>
      <c r="P3055" s="367"/>
      <c r="Q3055" s="367"/>
      <c r="R3055" s="367"/>
      <c r="S3055" s="367"/>
      <c r="T3055" s="367"/>
      <c r="U3055" s="367"/>
    </row>
    <row r="3056">
      <c r="A3056" s="367"/>
      <c r="B3056" s="367"/>
      <c r="C3056" s="367"/>
      <c r="D3056" s="367"/>
      <c r="E3056" s="368"/>
      <c r="F3056" s="368"/>
      <c r="G3056" s="367"/>
      <c r="H3056" s="367"/>
      <c r="I3056" s="367"/>
      <c r="J3056" s="367"/>
      <c r="K3056" s="367"/>
      <c r="L3056" s="367"/>
      <c r="M3056" s="367"/>
      <c r="N3056" s="367"/>
      <c r="O3056" s="367"/>
      <c r="P3056" s="367"/>
      <c r="Q3056" s="367"/>
      <c r="R3056" s="367"/>
      <c r="S3056" s="367"/>
      <c r="T3056" s="367"/>
      <c r="U3056" s="367"/>
    </row>
    <row r="3057">
      <c r="A3057" s="367"/>
      <c r="B3057" s="367"/>
      <c r="C3057" s="367"/>
      <c r="D3057" s="367"/>
      <c r="E3057" s="368"/>
      <c r="F3057" s="368"/>
      <c r="G3057" s="367"/>
      <c r="H3057" s="367"/>
      <c r="I3057" s="367"/>
      <c r="J3057" s="367"/>
      <c r="K3057" s="367"/>
      <c r="L3057" s="367"/>
      <c r="M3057" s="367"/>
      <c r="N3057" s="367"/>
      <c r="O3057" s="367"/>
      <c r="P3057" s="367"/>
      <c r="Q3057" s="367"/>
      <c r="R3057" s="367"/>
      <c r="S3057" s="367"/>
      <c r="T3057" s="367"/>
      <c r="U3057" s="367"/>
    </row>
    <row r="3058">
      <c r="A3058" s="367"/>
      <c r="B3058" s="367"/>
      <c r="C3058" s="367"/>
      <c r="D3058" s="367"/>
      <c r="E3058" s="368"/>
      <c r="F3058" s="368"/>
      <c r="G3058" s="367"/>
      <c r="H3058" s="367"/>
      <c r="I3058" s="367"/>
      <c r="J3058" s="367"/>
      <c r="K3058" s="367"/>
      <c r="L3058" s="367"/>
      <c r="M3058" s="367"/>
      <c r="N3058" s="367"/>
      <c r="O3058" s="367"/>
      <c r="P3058" s="367"/>
      <c r="Q3058" s="367"/>
      <c r="R3058" s="367"/>
      <c r="S3058" s="367"/>
      <c r="T3058" s="367"/>
      <c r="U3058" s="367"/>
    </row>
    <row r="3059">
      <c r="A3059" s="367"/>
      <c r="B3059" s="367"/>
      <c r="C3059" s="367"/>
      <c r="D3059" s="367"/>
      <c r="E3059" s="368"/>
      <c r="F3059" s="368"/>
      <c r="G3059" s="367"/>
      <c r="H3059" s="367"/>
      <c r="I3059" s="367"/>
      <c r="J3059" s="367"/>
      <c r="K3059" s="367"/>
      <c r="L3059" s="367"/>
      <c r="M3059" s="367"/>
      <c r="N3059" s="367"/>
      <c r="O3059" s="367"/>
      <c r="P3059" s="367"/>
      <c r="Q3059" s="367"/>
      <c r="R3059" s="367"/>
      <c r="S3059" s="367"/>
      <c r="T3059" s="367"/>
      <c r="U3059" s="367"/>
    </row>
    <row r="3060">
      <c r="A3060" s="367"/>
      <c r="B3060" s="367"/>
      <c r="C3060" s="367"/>
      <c r="D3060" s="367"/>
      <c r="E3060" s="368"/>
      <c r="F3060" s="368"/>
      <c r="G3060" s="367"/>
      <c r="H3060" s="367"/>
      <c r="I3060" s="367"/>
      <c r="J3060" s="367"/>
      <c r="K3060" s="367"/>
      <c r="L3060" s="367"/>
      <c r="M3060" s="367"/>
      <c r="N3060" s="367"/>
      <c r="O3060" s="367"/>
      <c r="P3060" s="367"/>
      <c r="Q3060" s="367"/>
      <c r="R3060" s="367"/>
      <c r="S3060" s="367"/>
      <c r="T3060" s="367"/>
      <c r="U3060" s="367"/>
    </row>
    <row r="3061">
      <c r="A3061" s="367"/>
      <c r="B3061" s="367"/>
      <c r="C3061" s="367"/>
      <c r="D3061" s="367"/>
      <c r="E3061" s="368"/>
      <c r="F3061" s="368"/>
      <c r="G3061" s="367"/>
      <c r="H3061" s="367"/>
      <c r="I3061" s="367"/>
      <c r="J3061" s="367"/>
      <c r="K3061" s="367"/>
      <c r="L3061" s="367"/>
      <c r="M3061" s="367"/>
      <c r="N3061" s="367"/>
      <c r="O3061" s="367"/>
      <c r="P3061" s="367"/>
      <c r="Q3061" s="367"/>
      <c r="R3061" s="367"/>
      <c r="S3061" s="367"/>
      <c r="T3061" s="367"/>
      <c r="U3061" s="367"/>
    </row>
    <row r="3062">
      <c r="A3062" s="367"/>
      <c r="B3062" s="367"/>
      <c r="C3062" s="367"/>
      <c r="D3062" s="367"/>
      <c r="E3062" s="368"/>
      <c r="F3062" s="368"/>
      <c r="G3062" s="367"/>
      <c r="H3062" s="367"/>
      <c r="I3062" s="367"/>
      <c r="J3062" s="367"/>
      <c r="K3062" s="367"/>
      <c r="L3062" s="367"/>
      <c r="M3062" s="367"/>
      <c r="N3062" s="367"/>
      <c r="O3062" s="367"/>
      <c r="P3062" s="367"/>
      <c r="Q3062" s="367"/>
      <c r="R3062" s="367"/>
      <c r="S3062" s="367"/>
      <c r="T3062" s="367"/>
      <c r="U3062" s="367"/>
    </row>
    <row r="3063">
      <c r="A3063" s="367"/>
      <c r="B3063" s="367"/>
      <c r="C3063" s="367"/>
      <c r="D3063" s="367"/>
      <c r="E3063" s="368"/>
      <c r="F3063" s="368"/>
      <c r="G3063" s="367"/>
      <c r="H3063" s="367"/>
      <c r="I3063" s="367"/>
      <c r="J3063" s="367"/>
      <c r="K3063" s="367"/>
      <c r="L3063" s="367"/>
      <c r="M3063" s="367"/>
      <c r="N3063" s="367"/>
      <c r="O3063" s="367"/>
      <c r="P3063" s="367"/>
      <c r="Q3063" s="367"/>
      <c r="R3063" s="367"/>
      <c r="S3063" s="367"/>
      <c r="T3063" s="367"/>
      <c r="U3063" s="367"/>
    </row>
    <row r="3064">
      <c r="A3064" s="367"/>
      <c r="B3064" s="367"/>
      <c r="C3064" s="367"/>
      <c r="D3064" s="367"/>
      <c r="E3064" s="368"/>
      <c r="F3064" s="368"/>
      <c r="G3064" s="367"/>
      <c r="H3064" s="367"/>
      <c r="I3064" s="367"/>
      <c r="J3064" s="367"/>
      <c r="K3064" s="367"/>
      <c r="L3064" s="367"/>
      <c r="M3064" s="367"/>
      <c r="N3064" s="367"/>
      <c r="O3064" s="367"/>
      <c r="P3064" s="367"/>
      <c r="Q3064" s="367"/>
      <c r="R3064" s="367"/>
      <c r="S3064" s="367"/>
      <c r="T3064" s="367"/>
      <c r="U3064" s="367"/>
    </row>
    <row r="3065">
      <c r="A3065" s="367"/>
      <c r="B3065" s="367"/>
      <c r="C3065" s="367"/>
      <c r="D3065" s="367"/>
      <c r="E3065" s="368"/>
      <c r="F3065" s="368"/>
      <c r="G3065" s="367"/>
      <c r="H3065" s="367"/>
      <c r="I3065" s="367"/>
      <c r="J3065" s="367"/>
      <c r="K3065" s="367"/>
      <c r="L3065" s="367"/>
      <c r="M3065" s="367"/>
      <c r="N3065" s="367"/>
      <c r="O3065" s="367"/>
      <c r="P3065" s="367"/>
      <c r="Q3065" s="367"/>
      <c r="R3065" s="367"/>
      <c r="S3065" s="367"/>
      <c r="T3065" s="367"/>
      <c r="U3065" s="367"/>
    </row>
    <row r="3066">
      <c r="A3066" s="367"/>
      <c r="B3066" s="367"/>
      <c r="C3066" s="367"/>
      <c r="D3066" s="367"/>
      <c r="E3066" s="368"/>
      <c r="F3066" s="368"/>
      <c r="G3066" s="367"/>
      <c r="H3066" s="367"/>
      <c r="I3066" s="367"/>
      <c r="J3066" s="367"/>
      <c r="K3066" s="367"/>
      <c r="L3066" s="367"/>
      <c r="M3066" s="367"/>
      <c r="N3066" s="367"/>
      <c r="O3066" s="367"/>
      <c r="P3066" s="367"/>
      <c r="Q3066" s="367"/>
      <c r="R3066" s="367"/>
      <c r="S3066" s="367"/>
      <c r="T3066" s="367"/>
      <c r="U3066" s="367"/>
    </row>
    <row r="3067">
      <c r="A3067" s="367"/>
      <c r="B3067" s="367"/>
      <c r="C3067" s="367"/>
      <c r="D3067" s="367"/>
      <c r="E3067" s="368"/>
      <c r="F3067" s="368"/>
      <c r="G3067" s="367"/>
      <c r="H3067" s="367"/>
      <c r="I3067" s="367"/>
      <c r="J3067" s="367"/>
      <c r="K3067" s="367"/>
      <c r="L3067" s="367"/>
      <c r="M3067" s="367"/>
      <c r="N3067" s="367"/>
      <c r="O3067" s="367"/>
      <c r="P3067" s="367"/>
      <c r="Q3067" s="367"/>
      <c r="R3067" s="367"/>
      <c r="S3067" s="367"/>
      <c r="T3067" s="367"/>
      <c r="U3067" s="367"/>
    </row>
    <row r="3068">
      <c r="A3068" s="367"/>
      <c r="B3068" s="367"/>
      <c r="C3068" s="367"/>
      <c r="D3068" s="367"/>
      <c r="E3068" s="368"/>
      <c r="F3068" s="368"/>
      <c r="G3068" s="367"/>
      <c r="H3068" s="367"/>
      <c r="I3068" s="367"/>
      <c r="J3068" s="367"/>
      <c r="K3068" s="367"/>
      <c r="L3068" s="367"/>
      <c r="M3068" s="367"/>
      <c r="N3068" s="367"/>
      <c r="O3068" s="367"/>
      <c r="P3068" s="367"/>
      <c r="Q3068" s="367"/>
      <c r="R3068" s="367"/>
      <c r="S3068" s="367"/>
      <c r="T3068" s="367"/>
      <c r="U3068" s="367"/>
    </row>
    <row r="3069">
      <c r="A3069" s="367"/>
      <c r="B3069" s="367"/>
      <c r="C3069" s="367"/>
      <c r="D3069" s="367"/>
      <c r="E3069" s="368"/>
      <c r="F3069" s="368"/>
      <c r="G3069" s="367"/>
      <c r="H3069" s="367"/>
      <c r="I3069" s="367"/>
      <c r="J3069" s="367"/>
      <c r="K3069" s="367"/>
      <c r="L3069" s="367"/>
      <c r="M3069" s="367"/>
      <c r="N3069" s="367"/>
      <c r="O3069" s="367"/>
      <c r="P3069" s="367"/>
      <c r="Q3069" s="367"/>
      <c r="R3069" s="367"/>
      <c r="S3069" s="367"/>
      <c r="T3069" s="367"/>
      <c r="U3069" s="367"/>
    </row>
    <row r="3070">
      <c r="A3070" s="367"/>
      <c r="B3070" s="367"/>
      <c r="C3070" s="367"/>
      <c r="D3070" s="367"/>
      <c r="E3070" s="368"/>
      <c r="F3070" s="368"/>
      <c r="G3070" s="367"/>
      <c r="H3070" s="367"/>
      <c r="I3070" s="367"/>
      <c r="J3070" s="367"/>
      <c r="K3070" s="367"/>
      <c r="L3070" s="367"/>
      <c r="M3070" s="367"/>
      <c r="N3070" s="367"/>
      <c r="O3070" s="367"/>
      <c r="P3070" s="367"/>
      <c r="Q3070" s="367"/>
      <c r="R3070" s="367"/>
      <c r="S3070" s="367"/>
      <c r="T3070" s="367"/>
      <c r="U3070" s="367"/>
    </row>
    <row r="3071">
      <c r="A3071" s="367"/>
      <c r="B3071" s="367"/>
      <c r="C3071" s="367"/>
      <c r="D3071" s="367"/>
      <c r="E3071" s="368"/>
      <c r="F3071" s="368"/>
      <c r="G3071" s="367"/>
      <c r="H3071" s="367"/>
      <c r="I3071" s="367"/>
      <c r="J3071" s="367"/>
      <c r="K3071" s="367"/>
      <c r="L3071" s="367"/>
      <c r="M3071" s="367"/>
      <c r="N3071" s="367"/>
      <c r="O3071" s="367"/>
      <c r="P3071" s="367"/>
      <c r="Q3071" s="367"/>
      <c r="R3071" s="367"/>
      <c r="S3071" s="367"/>
      <c r="T3071" s="367"/>
      <c r="U3071" s="367"/>
    </row>
    <row r="3072">
      <c r="A3072" s="367"/>
      <c r="B3072" s="367"/>
      <c r="C3072" s="367"/>
      <c r="D3072" s="367"/>
      <c r="E3072" s="368"/>
      <c r="F3072" s="368"/>
      <c r="G3072" s="367"/>
      <c r="H3072" s="367"/>
      <c r="I3072" s="367"/>
      <c r="J3072" s="367"/>
      <c r="K3072" s="367"/>
      <c r="L3072" s="367"/>
      <c r="M3072" s="367"/>
      <c r="N3072" s="367"/>
      <c r="O3072" s="367"/>
      <c r="P3072" s="367"/>
      <c r="Q3072" s="367"/>
      <c r="R3072" s="367"/>
      <c r="S3072" s="367"/>
      <c r="T3072" s="367"/>
      <c r="U3072" s="367"/>
    </row>
    <row r="3073">
      <c r="A3073" s="367"/>
      <c r="B3073" s="367"/>
      <c r="C3073" s="367"/>
      <c r="D3073" s="367"/>
      <c r="E3073" s="368"/>
      <c r="F3073" s="368"/>
      <c r="G3073" s="367"/>
      <c r="H3073" s="367"/>
      <c r="I3073" s="367"/>
      <c r="J3073" s="367"/>
      <c r="K3073" s="367"/>
      <c r="L3073" s="367"/>
      <c r="M3073" s="367"/>
      <c r="N3073" s="367"/>
      <c r="O3073" s="367"/>
      <c r="P3073" s="367"/>
      <c r="Q3073" s="367"/>
      <c r="R3073" s="367"/>
      <c r="S3073" s="367"/>
      <c r="T3073" s="367"/>
      <c r="U3073" s="367"/>
    </row>
    <row r="3074">
      <c r="A3074" s="367"/>
      <c r="B3074" s="367"/>
      <c r="C3074" s="367"/>
      <c r="D3074" s="367"/>
      <c r="E3074" s="368"/>
      <c r="F3074" s="368"/>
      <c r="G3074" s="367"/>
      <c r="H3074" s="367"/>
      <c r="I3074" s="367"/>
      <c r="J3074" s="367"/>
      <c r="K3074" s="367"/>
      <c r="L3074" s="367"/>
      <c r="M3074" s="367"/>
      <c r="N3074" s="367"/>
      <c r="O3074" s="367"/>
      <c r="P3074" s="367"/>
      <c r="Q3074" s="367"/>
      <c r="R3074" s="367"/>
      <c r="S3074" s="367"/>
      <c r="T3074" s="367"/>
      <c r="U3074" s="367"/>
    </row>
    <row r="3075">
      <c r="A3075" s="367"/>
      <c r="B3075" s="367"/>
      <c r="C3075" s="367"/>
      <c r="D3075" s="367"/>
      <c r="E3075" s="368"/>
      <c r="F3075" s="368"/>
      <c r="G3075" s="367"/>
      <c r="H3075" s="367"/>
      <c r="I3075" s="367"/>
      <c r="J3075" s="367"/>
      <c r="K3075" s="367"/>
      <c r="L3075" s="367"/>
      <c r="M3075" s="367"/>
      <c r="N3075" s="367"/>
      <c r="O3075" s="367"/>
      <c r="P3075" s="367"/>
      <c r="Q3075" s="367"/>
      <c r="R3075" s="367"/>
      <c r="S3075" s="367"/>
      <c r="T3075" s="367"/>
      <c r="U3075" s="367"/>
    </row>
    <row r="3076">
      <c r="A3076" s="367"/>
      <c r="B3076" s="367"/>
      <c r="C3076" s="367"/>
      <c r="D3076" s="367"/>
      <c r="E3076" s="368"/>
      <c r="F3076" s="368"/>
      <c r="G3076" s="367"/>
      <c r="H3076" s="367"/>
      <c r="I3076" s="367"/>
      <c r="J3076" s="367"/>
      <c r="K3076" s="367"/>
      <c r="L3076" s="367"/>
      <c r="M3076" s="367"/>
      <c r="N3076" s="367"/>
      <c r="O3076" s="367"/>
      <c r="P3076" s="367"/>
      <c r="Q3076" s="367"/>
      <c r="R3076" s="367"/>
      <c r="S3076" s="367"/>
      <c r="T3076" s="367"/>
      <c r="U3076" s="367"/>
    </row>
    <row r="3077">
      <c r="A3077" s="367"/>
      <c r="B3077" s="367"/>
      <c r="C3077" s="367"/>
      <c r="D3077" s="367"/>
      <c r="E3077" s="368"/>
      <c r="F3077" s="368"/>
      <c r="G3077" s="367"/>
      <c r="H3077" s="367"/>
      <c r="I3077" s="367"/>
      <c r="J3077" s="367"/>
      <c r="K3077" s="367"/>
      <c r="L3077" s="367"/>
      <c r="M3077" s="367"/>
      <c r="N3077" s="367"/>
      <c r="O3077" s="367"/>
      <c r="P3077" s="367"/>
      <c r="Q3077" s="367"/>
      <c r="R3077" s="367"/>
      <c r="S3077" s="367"/>
      <c r="T3077" s="367"/>
      <c r="U3077" s="367"/>
    </row>
    <row r="3078">
      <c r="A3078" s="367"/>
      <c r="B3078" s="367"/>
      <c r="C3078" s="367"/>
      <c r="D3078" s="367"/>
      <c r="E3078" s="368"/>
      <c r="F3078" s="368"/>
      <c r="G3078" s="367"/>
      <c r="H3078" s="367"/>
      <c r="I3078" s="367"/>
      <c r="J3078" s="367"/>
      <c r="K3078" s="367"/>
      <c r="L3078" s="367"/>
      <c r="M3078" s="367"/>
      <c r="N3078" s="367"/>
      <c r="O3078" s="367"/>
      <c r="P3078" s="367"/>
      <c r="Q3078" s="367"/>
      <c r="R3078" s="367"/>
      <c r="S3078" s="367"/>
      <c r="T3078" s="367"/>
      <c r="U3078" s="367"/>
    </row>
    <row r="3079">
      <c r="A3079" s="367"/>
      <c r="B3079" s="367"/>
      <c r="C3079" s="367"/>
      <c r="D3079" s="367"/>
      <c r="E3079" s="368"/>
      <c r="F3079" s="368"/>
      <c r="G3079" s="367"/>
      <c r="H3079" s="367"/>
      <c r="I3079" s="367"/>
      <c r="J3079" s="367"/>
      <c r="K3079" s="367"/>
      <c r="L3079" s="367"/>
      <c r="M3079" s="367"/>
      <c r="N3079" s="367"/>
      <c r="O3079" s="367"/>
      <c r="P3079" s="367"/>
      <c r="Q3079" s="367"/>
      <c r="R3079" s="367"/>
      <c r="S3079" s="367"/>
      <c r="T3079" s="367"/>
      <c r="U3079" s="367"/>
    </row>
    <row r="3080">
      <c r="A3080" s="367"/>
      <c r="B3080" s="367"/>
      <c r="C3080" s="367"/>
      <c r="D3080" s="367"/>
      <c r="E3080" s="368"/>
      <c r="F3080" s="368"/>
      <c r="G3080" s="367"/>
      <c r="H3080" s="367"/>
      <c r="I3080" s="367"/>
      <c r="J3080" s="367"/>
      <c r="K3080" s="367"/>
      <c r="L3080" s="367"/>
      <c r="M3080" s="367"/>
      <c r="N3080" s="367"/>
      <c r="O3080" s="367"/>
      <c r="P3080" s="367"/>
      <c r="Q3080" s="367"/>
      <c r="R3080" s="367"/>
      <c r="S3080" s="367"/>
      <c r="T3080" s="367"/>
      <c r="U3080" s="367"/>
    </row>
    <row r="3081">
      <c r="A3081" s="367"/>
      <c r="B3081" s="367"/>
      <c r="C3081" s="367"/>
      <c r="D3081" s="367"/>
      <c r="E3081" s="368"/>
      <c r="F3081" s="368"/>
      <c r="G3081" s="367"/>
      <c r="H3081" s="367"/>
      <c r="I3081" s="367"/>
      <c r="J3081" s="367"/>
      <c r="K3081" s="367"/>
      <c r="L3081" s="367"/>
      <c r="M3081" s="367"/>
      <c r="N3081" s="367"/>
      <c r="O3081" s="367"/>
      <c r="P3081" s="367"/>
      <c r="Q3081" s="367"/>
      <c r="R3081" s="367"/>
      <c r="S3081" s="367"/>
      <c r="T3081" s="367"/>
      <c r="U3081" s="367"/>
    </row>
    <row r="3082">
      <c r="A3082" s="367"/>
      <c r="B3082" s="367"/>
      <c r="C3082" s="367"/>
      <c r="D3082" s="367"/>
      <c r="E3082" s="368"/>
      <c r="F3082" s="368"/>
      <c r="G3082" s="367"/>
      <c r="H3082" s="367"/>
      <c r="I3082" s="367"/>
      <c r="J3082" s="367"/>
      <c r="K3082" s="367"/>
      <c r="L3082" s="367"/>
      <c r="M3082" s="367"/>
      <c r="N3082" s="367"/>
      <c r="O3082" s="367"/>
      <c r="P3082" s="367"/>
      <c r="Q3082" s="367"/>
      <c r="R3082" s="367"/>
      <c r="S3082" s="367"/>
      <c r="T3082" s="367"/>
      <c r="U3082" s="367"/>
    </row>
    <row r="3083">
      <c r="A3083" s="367"/>
      <c r="B3083" s="367"/>
      <c r="C3083" s="367"/>
      <c r="D3083" s="367"/>
      <c r="E3083" s="368"/>
      <c r="F3083" s="368"/>
      <c r="G3083" s="367"/>
      <c r="H3083" s="367"/>
      <c r="I3083" s="367"/>
      <c r="J3083" s="367"/>
      <c r="K3083" s="367"/>
      <c r="L3083" s="367"/>
      <c r="M3083" s="367"/>
      <c r="N3083" s="367"/>
      <c r="O3083" s="367"/>
      <c r="P3083" s="367"/>
      <c r="Q3083" s="367"/>
      <c r="R3083" s="367"/>
      <c r="S3083" s="367"/>
      <c r="T3083" s="367"/>
      <c r="U3083" s="367"/>
    </row>
    <row r="3084">
      <c r="A3084" s="367"/>
      <c r="B3084" s="367"/>
      <c r="C3084" s="367"/>
      <c r="D3084" s="367"/>
      <c r="E3084" s="368"/>
      <c r="F3084" s="368"/>
      <c r="G3084" s="367"/>
      <c r="H3084" s="367"/>
      <c r="I3084" s="367"/>
      <c r="J3084" s="367"/>
      <c r="K3084" s="367"/>
      <c r="L3084" s="367"/>
      <c r="M3084" s="367"/>
      <c r="N3084" s="367"/>
      <c r="O3084" s="367"/>
      <c r="P3084" s="367"/>
      <c r="Q3084" s="367"/>
      <c r="R3084" s="367"/>
      <c r="S3084" s="367"/>
      <c r="T3084" s="367"/>
      <c r="U3084" s="367"/>
    </row>
    <row r="3085">
      <c r="A3085" s="367"/>
      <c r="B3085" s="367"/>
      <c r="C3085" s="367"/>
      <c r="D3085" s="367"/>
      <c r="E3085" s="368"/>
      <c r="F3085" s="368"/>
      <c r="G3085" s="367"/>
      <c r="H3085" s="367"/>
      <c r="I3085" s="367"/>
      <c r="J3085" s="367"/>
      <c r="K3085" s="367"/>
      <c r="L3085" s="367"/>
      <c r="M3085" s="367"/>
      <c r="N3085" s="367"/>
      <c r="O3085" s="367"/>
      <c r="P3085" s="367"/>
      <c r="Q3085" s="367"/>
      <c r="R3085" s="367"/>
      <c r="S3085" s="367"/>
      <c r="T3085" s="367"/>
      <c r="U3085" s="367"/>
    </row>
    <row r="3086">
      <c r="A3086" s="367"/>
      <c r="B3086" s="367"/>
      <c r="C3086" s="367"/>
      <c r="D3086" s="367"/>
      <c r="E3086" s="368"/>
      <c r="F3086" s="368"/>
      <c r="G3086" s="367"/>
      <c r="H3086" s="367"/>
      <c r="I3086" s="367"/>
      <c r="J3086" s="367"/>
      <c r="K3086" s="367"/>
      <c r="L3086" s="367"/>
      <c r="M3086" s="367"/>
      <c r="N3086" s="367"/>
      <c r="O3086" s="367"/>
      <c r="P3086" s="367"/>
      <c r="Q3086" s="367"/>
      <c r="R3086" s="367"/>
      <c r="S3086" s="367"/>
      <c r="T3086" s="367"/>
      <c r="U3086" s="367"/>
    </row>
    <row r="3087">
      <c r="A3087" s="367"/>
      <c r="B3087" s="367"/>
      <c r="C3087" s="367"/>
      <c r="D3087" s="367"/>
      <c r="E3087" s="368"/>
      <c r="F3087" s="368"/>
      <c r="G3087" s="367"/>
      <c r="H3087" s="367"/>
      <c r="I3087" s="367"/>
      <c r="J3087" s="367"/>
      <c r="K3087" s="367"/>
      <c r="L3087" s="367"/>
      <c r="M3087" s="367"/>
      <c r="N3087" s="367"/>
      <c r="O3087" s="367"/>
      <c r="P3087" s="367"/>
      <c r="Q3087" s="367"/>
      <c r="R3087" s="367"/>
      <c r="S3087" s="367"/>
      <c r="T3087" s="367"/>
      <c r="U3087" s="367"/>
    </row>
    <row r="3088">
      <c r="A3088" s="367"/>
      <c r="B3088" s="367"/>
      <c r="C3088" s="367"/>
      <c r="D3088" s="367"/>
      <c r="E3088" s="368"/>
      <c r="F3088" s="368"/>
      <c r="G3088" s="367"/>
      <c r="H3088" s="367"/>
      <c r="I3088" s="367"/>
      <c r="J3088" s="367"/>
      <c r="K3088" s="367"/>
      <c r="L3088" s="367"/>
      <c r="M3088" s="367"/>
      <c r="N3088" s="367"/>
      <c r="O3088" s="367"/>
      <c r="P3088" s="367"/>
      <c r="Q3088" s="367"/>
      <c r="R3088" s="367"/>
      <c r="S3088" s="367"/>
      <c r="T3088" s="367"/>
      <c r="U3088" s="367"/>
    </row>
    <row r="3089">
      <c r="A3089" s="367"/>
      <c r="B3089" s="367"/>
      <c r="C3089" s="367"/>
      <c r="D3089" s="367"/>
      <c r="E3089" s="368"/>
      <c r="F3089" s="368"/>
      <c r="G3089" s="367"/>
      <c r="H3089" s="367"/>
      <c r="I3089" s="367"/>
      <c r="J3089" s="367"/>
      <c r="K3089" s="367"/>
      <c r="L3089" s="367"/>
      <c r="M3089" s="367"/>
      <c r="N3089" s="367"/>
      <c r="O3089" s="367"/>
      <c r="P3089" s="367"/>
      <c r="Q3089" s="367"/>
      <c r="R3089" s="367"/>
      <c r="S3089" s="367"/>
      <c r="T3089" s="367"/>
      <c r="U3089" s="367"/>
    </row>
    <row r="3090">
      <c r="A3090" s="367"/>
      <c r="B3090" s="367"/>
      <c r="C3090" s="367"/>
      <c r="D3090" s="367"/>
      <c r="E3090" s="368"/>
      <c r="F3090" s="368"/>
      <c r="G3090" s="367"/>
      <c r="H3090" s="367"/>
      <c r="I3090" s="367"/>
      <c r="J3090" s="367"/>
      <c r="K3090" s="367"/>
      <c r="L3090" s="367"/>
      <c r="M3090" s="367"/>
      <c r="N3090" s="367"/>
      <c r="O3090" s="367"/>
      <c r="P3090" s="367"/>
      <c r="Q3090" s="367"/>
      <c r="R3090" s="367"/>
      <c r="S3090" s="367"/>
      <c r="T3090" s="367"/>
      <c r="U3090" s="367"/>
    </row>
    <row r="3091">
      <c r="A3091" s="367"/>
      <c r="B3091" s="367"/>
      <c r="C3091" s="367"/>
      <c r="D3091" s="367"/>
      <c r="E3091" s="368"/>
      <c r="F3091" s="368"/>
      <c r="G3091" s="367"/>
      <c r="H3091" s="367"/>
      <c r="I3091" s="367"/>
      <c r="J3091" s="367"/>
      <c r="K3091" s="367"/>
      <c r="L3091" s="367"/>
      <c r="M3091" s="367"/>
      <c r="N3091" s="367"/>
      <c r="O3091" s="367"/>
      <c r="P3091" s="367"/>
      <c r="Q3091" s="367"/>
      <c r="R3091" s="367"/>
      <c r="S3091" s="367"/>
      <c r="T3091" s="367"/>
      <c r="U3091" s="367"/>
    </row>
    <row r="3092">
      <c r="A3092" s="367"/>
      <c r="B3092" s="367"/>
      <c r="C3092" s="367"/>
      <c r="D3092" s="367"/>
      <c r="E3092" s="368"/>
      <c r="F3092" s="368"/>
      <c r="G3092" s="367"/>
      <c r="H3092" s="367"/>
      <c r="I3092" s="367"/>
      <c r="J3092" s="367"/>
      <c r="K3092" s="367"/>
      <c r="L3092" s="367"/>
      <c r="M3092" s="367"/>
      <c r="N3092" s="367"/>
      <c r="O3092" s="367"/>
      <c r="P3092" s="367"/>
      <c r="Q3092" s="367"/>
      <c r="R3092" s="367"/>
      <c r="S3092" s="367"/>
      <c r="T3092" s="367"/>
      <c r="U3092" s="367"/>
    </row>
    <row r="3093">
      <c r="A3093" s="367"/>
      <c r="B3093" s="367"/>
      <c r="C3093" s="367"/>
      <c r="D3093" s="367"/>
      <c r="E3093" s="368"/>
      <c r="F3093" s="368"/>
      <c r="G3093" s="367"/>
      <c r="H3093" s="367"/>
      <c r="I3093" s="367"/>
      <c r="J3093" s="367"/>
      <c r="K3093" s="367"/>
      <c r="L3093" s="367"/>
      <c r="M3093" s="367"/>
      <c r="N3093" s="367"/>
      <c r="O3093" s="367"/>
      <c r="P3093" s="367"/>
      <c r="Q3093" s="367"/>
      <c r="R3093" s="367"/>
      <c r="S3093" s="367"/>
      <c r="T3093" s="367"/>
      <c r="U3093" s="367"/>
    </row>
    <row r="3094">
      <c r="A3094" s="367"/>
      <c r="B3094" s="367"/>
      <c r="C3094" s="367"/>
      <c r="D3094" s="367"/>
      <c r="E3094" s="368"/>
      <c r="F3094" s="368"/>
      <c r="G3094" s="367"/>
      <c r="H3094" s="367"/>
      <c r="I3094" s="367"/>
      <c r="J3094" s="367"/>
      <c r="K3094" s="367"/>
      <c r="L3094" s="367"/>
      <c r="M3094" s="367"/>
      <c r="N3094" s="367"/>
      <c r="O3094" s="367"/>
      <c r="P3094" s="367"/>
      <c r="Q3094" s="367"/>
      <c r="R3094" s="367"/>
      <c r="S3094" s="367"/>
      <c r="T3094" s="367"/>
      <c r="U3094" s="367"/>
    </row>
    <row r="3095">
      <c r="A3095" s="367"/>
      <c r="B3095" s="367"/>
      <c r="C3095" s="367"/>
      <c r="D3095" s="367"/>
      <c r="E3095" s="368"/>
      <c r="F3095" s="368"/>
      <c r="G3095" s="367"/>
      <c r="H3095" s="367"/>
      <c r="I3095" s="367"/>
      <c r="J3095" s="367"/>
      <c r="K3095" s="367"/>
      <c r="L3095" s="367"/>
      <c r="M3095" s="367"/>
      <c r="N3095" s="367"/>
      <c r="O3095" s="367"/>
      <c r="P3095" s="367"/>
      <c r="Q3095" s="367"/>
      <c r="R3095" s="367"/>
      <c r="S3095" s="367"/>
      <c r="T3095" s="367"/>
      <c r="U3095" s="367"/>
    </row>
    <row r="3096">
      <c r="A3096" s="367"/>
      <c r="B3096" s="367"/>
      <c r="C3096" s="367"/>
      <c r="D3096" s="367"/>
      <c r="E3096" s="368"/>
      <c r="F3096" s="368"/>
      <c r="G3096" s="367"/>
      <c r="H3096" s="367"/>
      <c r="I3096" s="367"/>
      <c r="J3096" s="367"/>
      <c r="K3096" s="367"/>
      <c r="L3096" s="367"/>
      <c r="M3096" s="367"/>
      <c r="N3096" s="367"/>
      <c r="O3096" s="367"/>
      <c r="P3096" s="367"/>
      <c r="Q3096" s="367"/>
      <c r="R3096" s="367"/>
      <c r="S3096" s="367"/>
      <c r="T3096" s="367"/>
      <c r="U3096" s="367"/>
    </row>
    <row r="3097">
      <c r="A3097" s="367"/>
      <c r="B3097" s="367"/>
      <c r="C3097" s="367"/>
      <c r="D3097" s="367"/>
      <c r="E3097" s="368"/>
      <c r="F3097" s="368"/>
      <c r="G3097" s="367"/>
      <c r="H3097" s="367"/>
      <c r="I3097" s="367"/>
      <c r="J3097" s="367"/>
      <c r="K3097" s="367"/>
      <c r="L3097" s="367"/>
      <c r="M3097" s="367"/>
      <c r="N3097" s="367"/>
      <c r="O3097" s="367"/>
      <c r="P3097" s="367"/>
      <c r="Q3097" s="367"/>
      <c r="R3097" s="367"/>
      <c r="S3097" s="367"/>
      <c r="T3097" s="367"/>
      <c r="U3097" s="367"/>
    </row>
    <row r="3098">
      <c r="A3098" s="367"/>
      <c r="B3098" s="367"/>
      <c r="C3098" s="367"/>
      <c r="D3098" s="367"/>
      <c r="E3098" s="368"/>
      <c r="F3098" s="368"/>
      <c r="G3098" s="367"/>
      <c r="H3098" s="367"/>
      <c r="I3098" s="367"/>
      <c r="J3098" s="367"/>
      <c r="K3098" s="367"/>
      <c r="L3098" s="367"/>
      <c r="M3098" s="367"/>
      <c r="N3098" s="367"/>
      <c r="O3098" s="367"/>
      <c r="P3098" s="367"/>
      <c r="Q3098" s="367"/>
      <c r="R3098" s="367"/>
      <c r="S3098" s="367"/>
      <c r="T3098" s="367"/>
      <c r="U3098" s="367"/>
    </row>
    <row r="3099">
      <c r="A3099" s="367"/>
      <c r="B3099" s="367"/>
      <c r="C3099" s="367"/>
      <c r="D3099" s="367"/>
      <c r="E3099" s="368"/>
      <c r="F3099" s="368"/>
      <c r="G3099" s="367"/>
      <c r="H3099" s="367"/>
      <c r="I3099" s="367"/>
      <c r="J3099" s="367"/>
      <c r="K3099" s="367"/>
      <c r="L3099" s="367"/>
      <c r="M3099" s="367"/>
      <c r="N3099" s="367"/>
      <c r="O3099" s="367"/>
      <c r="P3099" s="367"/>
      <c r="Q3099" s="367"/>
      <c r="R3099" s="367"/>
      <c r="S3099" s="367"/>
      <c r="T3099" s="367"/>
      <c r="U3099" s="367"/>
    </row>
    <row r="3100">
      <c r="A3100" s="367"/>
      <c r="B3100" s="367"/>
      <c r="C3100" s="367"/>
      <c r="D3100" s="367"/>
      <c r="E3100" s="368"/>
      <c r="F3100" s="368"/>
      <c r="G3100" s="367"/>
      <c r="H3100" s="367"/>
      <c r="I3100" s="367"/>
      <c r="J3100" s="367"/>
      <c r="K3100" s="367"/>
      <c r="L3100" s="367"/>
      <c r="M3100" s="367"/>
      <c r="N3100" s="367"/>
      <c r="O3100" s="367"/>
      <c r="P3100" s="367"/>
      <c r="Q3100" s="367"/>
      <c r="R3100" s="367"/>
      <c r="S3100" s="367"/>
      <c r="T3100" s="367"/>
      <c r="U3100" s="367"/>
    </row>
    <row r="3101">
      <c r="A3101" s="367"/>
      <c r="B3101" s="367"/>
      <c r="C3101" s="367"/>
      <c r="D3101" s="367"/>
      <c r="E3101" s="368"/>
      <c r="F3101" s="368"/>
      <c r="G3101" s="367"/>
      <c r="H3101" s="367"/>
      <c r="I3101" s="367"/>
      <c r="J3101" s="367"/>
      <c r="K3101" s="367"/>
      <c r="L3101" s="367"/>
      <c r="M3101" s="367"/>
      <c r="N3101" s="367"/>
      <c r="O3101" s="367"/>
      <c r="P3101" s="367"/>
      <c r="Q3101" s="367"/>
      <c r="R3101" s="367"/>
      <c r="S3101" s="367"/>
      <c r="T3101" s="367"/>
      <c r="U3101" s="367"/>
    </row>
    <row r="3102">
      <c r="A3102" s="367"/>
      <c r="B3102" s="367"/>
      <c r="C3102" s="367"/>
      <c r="D3102" s="367"/>
      <c r="E3102" s="368"/>
      <c r="F3102" s="368"/>
      <c r="G3102" s="367"/>
      <c r="H3102" s="367"/>
      <c r="I3102" s="367"/>
      <c r="J3102" s="367"/>
      <c r="K3102" s="367"/>
      <c r="L3102" s="367"/>
      <c r="M3102" s="367"/>
      <c r="N3102" s="367"/>
      <c r="O3102" s="367"/>
      <c r="P3102" s="367"/>
      <c r="Q3102" s="367"/>
      <c r="R3102" s="367"/>
      <c r="S3102" s="367"/>
      <c r="T3102" s="367"/>
      <c r="U3102" s="367"/>
    </row>
    <row r="3103">
      <c r="A3103" s="367"/>
      <c r="B3103" s="367"/>
      <c r="C3103" s="367"/>
      <c r="D3103" s="367"/>
      <c r="E3103" s="368"/>
      <c r="F3103" s="368"/>
      <c r="G3103" s="367"/>
      <c r="H3103" s="367"/>
      <c r="I3103" s="367"/>
      <c r="J3103" s="367"/>
      <c r="K3103" s="367"/>
      <c r="L3103" s="367"/>
      <c r="M3103" s="367"/>
      <c r="N3103" s="367"/>
      <c r="O3103" s="367"/>
      <c r="P3103" s="367"/>
      <c r="Q3103" s="367"/>
      <c r="R3103" s="367"/>
      <c r="S3103" s="367"/>
      <c r="T3103" s="367"/>
      <c r="U3103" s="367"/>
    </row>
    <row r="3104">
      <c r="A3104" s="367"/>
      <c r="B3104" s="367"/>
      <c r="C3104" s="367"/>
      <c r="D3104" s="367"/>
      <c r="E3104" s="368"/>
      <c r="F3104" s="368"/>
      <c r="G3104" s="367"/>
      <c r="H3104" s="367"/>
      <c r="I3104" s="367"/>
      <c r="J3104" s="367"/>
      <c r="K3104" s="367"/>
      <c r="L3104" s="367"/>
      <c r="M3104" s="367"/>
      <c r="N3104" s="367"/>
      <c r="O3104" s="367"/>
      <c r="P3104" s="367"/>
      <c r="Q3104" s="367"/>
      <c r="R3104" s="367"/>
      <c r="S3104" s="367"/>
      <c r="T3104" s="367"/>
      <c r="U3104" s="367"/>
    </row>
    <row r="3105">
      <c r="A3105" s="367"/>
      <c r="B3105" s="367"/>
      <c r="C3105" s="367"/>
      <c r="D3105" s="367"/>
      <c r="E3105" s="368"/>
      <c r="F3105" s="368"/>
      <c r="G3105" s="367"/>
      <c r="H3105" s="367"/>
      <c r="I3105" s="367"/>
      <c r="J3105" s="367"/>
      <c r="K3105" s="367"/>
      <c r="L3105" s="367"/>
      <c r="M3105" s="367"/>
      <c r="N3105" s="367"/>
      <c r="O3105" s="367"/>
      <c r="P3105" s="367"/>
      <c r="Q3105" s="367"/>
      <c r="R3105" s="367"/>
      <c r="S3105" s="367"/>
      <c r="T3105" s="367"/>
      <c r="U3105" s="367"/>
    </row>
    <row r="3106">
      <c r="A3106" s="367"/>
      <c r="B3106" s="367"/>
      <c r="C3106" s="367"/>
      <c r="D3106" s="367"/>
      <c r="E3106" s="368"/>
      <c r="F3106" s="368"/>
      <c r="G3106" s="367"/>
      <c r="H3106" s="367"/>
      <c r="I3106" s="367"/>
      <c r="J3106" s="367"/>
      <c r="K3106" s="367"/>
      <c r="L3106" s="367"/>
      <c r="M3106" s="367"/>
      <c r="N3106" s="367"/>
      <c r="O3106" s="367"/>
      <c r="P3106" s="367"/>
      <c r="Q3106" s="367"/>
      <c r="R3106" s="367"/>
      <c r="S3106" s="367"/>
      <c r="T3106" s="367"/>
      <c r="U3106" s="367"/>
    </row>
    <row r="3107">
      <c r="A3107" s="367"/>
      <c r="B3107" s="367"/>
      <c r="C3107" s="367"/>
      <c r="D3107" s="367"/>
      <c r="E3107" s="368"/>
      <c r="F3107" s="368"/>
      <c r="G3107" s="367"/>
      <c r="H3107" s="367"/>
      <c r="I3107" s="367"/>
      <c r="J3107" s="367"/>
      <c r="K3107" s="367"/>
      <c r="L3107" s="367"/>
      <c r="M3107" s="367"/>
      <c r="N3107" s="367"/>
      <c r="O3107" s="367"/>
      <c r="P3107" s="367"/>
      <c r="Q3107" s="367"/>
      <c r="R3107" s="367"/>
      <c r="S3107" s="367"/>
      <c r="T3107" s="367"/>
      <c r="U3107" s="367"/>
    </row>
    <row r="3108">
      <c r="A3108" s="367"/>
      <c r="B3108" s="367"/>
      <c r="C3108" s="367"/>
      <c r="D3108" s="367"/>
      <c r="E3108" s="368"/>
      <c r="F3108" s="368"/>
      <c r="G3108" s="367"/>
      <c r="H3108" s="367"/>
      <c r="I3108" s="367"/>
      <c r="J3108" s="367"/>
      <c r="K3108" s="367"/>
      <c r="L3108" s="367"/>
      <c r="M3108" s="367"/>
      <c r="N3108" s="367"/>
      <c r="O3108" s="367"/>
      <c r="P3108" s="367"/>
      <c r="Q3108" s="367"/>
      <c r="R3108" s="367"/>
      <c r="S3108" s="367"/>
      <c r="T3108" s="367"/>
      <c r="U3108" s="367"/>
    </row>
    <row r="3109">
      <c r="A3109" s="367"/>
      <c r="B3109" s="367"/>
      <c r="C3109" s="367"/>
      <c r="D3109" s="367"/>
      <c r="E3109" s="368"/>
      <c r="F3109" s="368"/>
      <c r="G3109" s="367"/>
      <c r="H3109" s="367"/>
      <c r="I3109" s="367"/>
      <c r="J3109" s="367"/>
      <c r="K3109" s="367"/>
      <c r="L3109" s="367"/>
      <c r="M3109" s="367"/>
      <c r="N3109" s="367"/>
      <c r="O3109" s="367"/>
      <c r="P3109" s="367"/>
      <c r="Q3109" s="367"/>
      <c r="R3109" s="367"/>
      <c r="S3109" s="367"/>
      <c r="T3109" s="367"/>
      <c r="U3109" s="367"/>
    </row>
    <row r="3110">
      <c r="A3110" s="367"/>
      <c r="B3110" s="367"/>
      <c r="C3110" s="367"/>
      <c r="D3110" s="367"/>
      <c r="E3110" s="368"/>
      <c r="F3110" s="368"/>
      <c r="G3110" s="367"/>
      <c r="H3110" s="367"/>
      <c r="I3110" s="367"/>
      <c r="J3110" s="367"/>
      <c r="K3110" s="367"/>
      <c r="L3110" s="367"/>
      <c r="M3110" s="367"/>
      <c r="N3110" s="367"/>
      <c r="O3110" s="367"/>
      <c r="P3110" s="367"/>
      <c r="Q3110" s="367"/>
      <c r="R3110" s="367"/>
      <c r="S3110" s="367"/>
      <c r="T3110" s="367"/>
      <c r="U3110" s="367"/>
    </row>
    <row r="3111">
      <c r="A3111" s="367"/>
      <c r="B3111" s="367"/>
      <c r="C3111" s="367"/>
      <c r="D3111" s="367"/>
      <c r="E3111" s="368"/>
      <c r="F3111" s="368"/>
      <c r="G3111" s="367"/>
      <c r="H3111" s="367"/>
      <c r="I3111" s="367"/>
      <c r="J3111" s="367"/>
      <c r="K3111" s="367"/>
      <c r="L3111" s="367"/>
      <c r="M3111" s="367"/>
      <c r="N3111" s="367"/>
      <c r="O3111" s="367"/>
      <c r="P3111" s="367"/>
      <c r="Q3111" s="367"/>
      <c r="R3111" s="367"/>
      <c r="S3111" s="367"/>
      <c r="T3111" s="367"/>
      <c r="U3111" s="367"/>
    </row>
    <row r="3112">
      <c r="A3112" s="367"/>
      <c r="B3112" s="367"/>
      <c r="C3112" s="367"/>
      <c r="D3112" s="367"/>
      <c r="E3112" s="368"/>
      <c r="F3112" s="368"/>
      <c r="G3112" s="367"/>
      <c r="H3112" s="367"/>
      <c r="I3112" s="367"/>
      <c r="J3112" s="367"/>
      <c r="K3112" s="367"/>
      <c r="L3112" s="367"/>
      <c r="M3112" s="367"/>
      <c r="N3112" s="367"/>
      <c r="O3112" s="367"/>
      <c r="P3112" s="367"/>
      <c r="Q3112" s="367"/>
      <c r="R3112" s="367"/>
      <c r="S3112" s="367"/>
      <c r="T3112" s="367"/>
      <c r="U3112" s="367"/>
    </row>
    <row r="3113">
      <c r="A3113" s="367"/>
      <c r="B3113" s="367"/>
      <c r="C3113" s="367"/>
      <c r="D3113" s="367"/>
      <c r="E3113" s="368"/>
      <c r="F3113" s="368"/>
      <c r="G3113" s="367"/>
      <c r="H3113" s="367"/>
      <c r="I3113" s="367"/>
      <c r="J3113" s="367"/>
      <c r="K3113" s="367"/>
      <c r="L3113" s="367"/>
      <c r="M3113" s="367"/>
      <c r="N3113" s="367"/>
      <c r="O3113" s="367"/>
      <c r="P3113" s="367"/>
      <c r="Q3113" s="367"/>
      <c r="R3113" s="367"/>
      <c r="S3113" s="367"/>
      <c r="T3113" s="367"/>
      <c r="U3113" s="367"/>
    </row>
    <row r="3114">
      <c r="A3114" s="367"/>
      <c r="B3114" s="367"/>
      <c r="C3114" s="367"/>
      <c r="D3114" s="367"/>
      <c r="E3114" s="368"/>
      <c r="F3114" s="368"/>
      <c r="G3114" s="367"/>
      <c r="H3114" s="367"/>
      <c r="I3114" s="367"/>
      <c r="J3114" s="367"/>
      <c r="K3114" s="367"/>
      <c r="L3114" s="367"/>
      <c r="M3114" s="367"/>
      <c r="N3114" s="367"/>
      <c r="O3114" s="367"/>
      <c r="P3114" s="367"/>
      <c r="Q3114" s="367"/>
      <c r="R3114" s="367"/>
      <c r="S3114" s="367"/>
      <c r="T3114" s="367"/>
      <c r="U3114" s="367"/>
    </row>
    <row r="3115">
      <c r="A3115" s="367"/>
      <c r="B3115" s="367"/>
      <c r="C3115" s="367"/>
      <c r="D3115" s="367"/>
      <c r="E3115" s="368"/>
      <c r="F3115" s="368"/>
      <c r="G3115" s="367"/>
      <c r="H3115" s="367"/>
      <c r="I3115" s="367"/>
      <c r="J3115" s="367"/>
      <c r="K3115" s="367"/>
      <c r="L3115" s="367"/>
      <c r="M3115" s="367"/>
      <c r="N3115" s="367"/>
      <c r="O3115" s="367"/>
      <c r="P3115" s="367"/>
      <c r="Q3115" s="367"/>
      <c r="R3115" s="367"/>
      <c r="S3115" s="367"/>
      <c r="T3115" s="367"/>
      <c r="U3115" s="367"/>
    </row>
    <row r="3116">
      <c r="A3116" s="367"/>
      <c r="B3116" s="367"/>
      <c r="C3116" s="367"/>
      <c r="D3116" s="367"/>
      <c r="E3116" s="368"/>
      <c r="F3116" s="368"/>
      <c r="G3116" s="367"/>
      <c r="H3116" s="367"/>
      <c r="I3116" s="367"/>
      <c r="J3116" s="367"/>
      <c r="K3116" s="367"/>
      <c r="L3116" s="367"/>
      <c r="M3116" s="367"/>
      <c r="N3116" s="367"/>
      <c r="O3116" s="367"/>
      <c r="P3116" s="367"/>
      <c r="Q3116" s="367"/>
      <c r="R3116" s="367"/>
      <c r="S3116" s="367"/>
      <c r="T3116" s="367"/>
      <c r="U3116" s="367"/>
    </row>
    <row r="3117">
      <c r="A3117" s="367"/>
      <c r="B3117" s="367"/>
      <c r="C3117" s="367"/>
      <c r="D3117" s="367"/>
      <c r="E3117" s="368"/>
      <c r="F3117" s="368"/>
      <c r="G3117" s="367"/>
      <c r="H3117" s="367"/>
      <c r="I3117" s="367"/>
      <c r="J3117" s="367"/>
      <c r="K3117" s="367"/>
      <c r="L3117" s="367"/>
      <c r="M3117" s="367"/>
      <c r="N3117" s="367"/>
      <c r="O3117" s="367"/>
      <c r="P3117" s="367"/>
      <c r="Q3117" s="367"/>
      <c r="R3117" s="367"/>
      <c r="S3117" s="367"/>
      <c r="T3117" s="367"/>
      <c r="U3117" s="367"/>
    </row>
    <row r="3118">
      <c r="A3118" s="367"/>
      <c r="B3118" s="367"/>
      <c r="C3118" s="367"/>
      <c r="D3118" s="367"/>
      <c r="E3118" s="368"/>
      <c r="F3118" s="368"/>
      <c r="G3118" s="367"/>
      <c r="H3118" s="367"/>
      <c r="I3118" s="367"/>
      <c r="J3118" s="367"/>
      <c r="K3118" s="367"/>
      <c r="L3118" s="367"/>
      <c r="M3118" s="367"/>
      <c r="N3118" s="367"/>
      <c r="O3118" s="367"/>
      <c r="P3118" s="367"/>
      <c r="Q3118" s="367"/>
      <c r="R3118" s="367"/>
      <c r="S3118" s="367"/>
      <c r="T3118" s="367"/>
      <c r="U3118" s="367"/>
    </row>
    <row r="3119">
      <c r="A3119" s="367"/>
      <c r="B3119" s="367"/>
      <c r="C3119" s="367"/>
      <c r="D3119" s="367"/>
      <c r="E3119" s="368"/>
      <c r="F3119" s="368"/>
      <c r="G3119" s="367"/>
      <c r="H3119" s="367"/>
      <c r="I3119" s="367"/>
      <c r="J3119" s="367"/>
      <c r="K3119" s="367"/>
      <c r="L3119" s="367"/>
      <c r="M3119" s="367"/>
      <c r="N3119" s="367"/>
      <c r="O3119" s="367"/>
      <c r="P3119" s="367"/>
      <c r="Q3119" s="367"/>
      <c r="R3119" s="367"/>
      <c r="S3119" s="367"/>
      <c r="T3119" s="367"/>
      <c r="U3119" s="367"/>
    </row>
    <row r="3120">
      <c r="A3120" s="367"/>
      <c r="B3120" s="367"/>
      <c r="C3120" s="367"/>
      <c r="D3120" s="367"/>
      <c r="E3120" s="368"/>
      <c r="F3120" s="368"/>
      <c r="G3120" s="367"/>
      <c r="H3120" s="367"/>
      <c r="I3120" s="367"/>
      <c r="J3120" s="367"/>
      <c r="K3120" s="367"/>
      <c r="L3120" s="367"/>
      <c r="M3120" s="367"/>
      <c r="N3120" s="367"/>
      <c r="O3120" s="367"/>
      <c r="P3120" s="367"/>
      <c r="Q3120" s="367"/>
      <c r="R3120" s="367"/>
      <c r="S3120" s="367"/>
      <c r="T3120" s="367"/>
      <c r="U3120" s="367"/>
    </row>
    <row r="3121">
      <c r="A3121" s="367"/>
      <c r="B3121" s="367"/>
      <c r="C3121" s="367"/>
      <c r="D3121" s="367"/>
      <c r="E3121" s="368"/>
      <c r="F3121" s="368"/>
      <c r="G3121" s="367"/>
      <c r="H3121" s="367"/>
      <c r="I3121" s="367"/>
      <c r="J3121" s="367"/>
      <c r="K3121" s="367"/>
      <c r="L3121" s="367"/>
      <c r="M3121" s="367"/>
      <c r="N3121" s="367"/>
      <c r="O3121" s="367"/>
      <c r="P3121" s="367"/>
      <c r="Q3121" s="367"/>
      <c r="R3121" s="367"/>
      <c r="S3121" s="367"/>
      <c r="T3121" s="367"/>
      <c r="U3121" s="367"/>
    </row>
    <row r="3122">
      <c r="A3122" s="367"/>
      <c r="B3122" s="367"/>
      <c r="C3122" s="367"/>
      <c r="D3122" s="367"/>
      <c r="E3122" s="368"/>
      <c r="F3122" s="368"/>
      <c r="G3122" s="367"/>
      <c r="H3122" s="367"/>
      <c r="I3122" s="367"/>
      <c r="J3122" s="367"/>
      <c r="K3122" s="367"/>
      <c r="L3122" s="367"/>
      <c r="M3122" s="367"/>
      <c r="N3122" s="367"/>
      <c r="O3122" s="367"/>
      <c r="P3122" s="367"/>
      <c r="Q3122" s="367"/>
      <c r="R3122" s="367"/>
      <c r="S3122" s="367"/>
      <c r="T3122" s="367"/>
      <c r="U3122" s="367"/>
    </row>
    <row r="3123">
      <c r="A3123" s="367"/>
      <c r="B3123" s="367"/>
      <c r="C3123" s="367"/>
      <c r="D3123" s="367"/>
      <c r="E3123" s="368"/>
      <c r="F3123" s="368"/>
      <c r="G3123" s="367"/>
      <c r="H3123" s="367"/>
      <c r="I3123" s="367"/>
      <c r="J3123" s="367"/>
      <c r="K3123" s="367"/>
      <c r="L3123" s="367"/>
      <c r="M3123" s="367"/>
      <c r="N3123" s="367"/>
      <c r="O3123" s="367"/>
      <c r="P3123" s="367"/>
      <c r="Q3123" s="367"/>
      <c r="R3123" s="367"/>
      <c r="S3123" s="367"/>
      <c r="T3123" s="367"/>
      <c r="U3123" s="367"/>
    </row>
    <row r="3124">
      <c r="A3124" s="367"/>
      <c r="B3124" s="367"/>
      <c r="C3124" s="367"/>
      <c r="D3124" s="367"/>
      <c r="E3124" s="368"/>
      <c r="F3124" s="368"/>
      <c r="G3124" s="367"/>
      <c r="H3124" s="367"/>
      <c r="I3124" s="367"/>
      <c r="J3124" s="367"/>
      <c r="K3124" s="367"/>
      <c r="L3124" s="367"/>
      <c r="M3124" s="367"/>
      <c r="N3124" s="367"/>
      <c r="O3124" s="367"/>
      <c r="P3124" s="367"/>
      <c r="Q3124" s="367"/>
      <c r="R3124" s="367"/>
      <c r="S3124" s="367"/>
      <c r="T3124" s="367"/>
      <c r="U3124" s="367"/>
    </row>
    <row r="3125">
      <c r="A3125" s="367"/>
      <c r="B3125" s="367"/>
      <c r="C3125" s="367"/>
      <c r="D3125" s="367"/>
      <c r="E3125" s="368"/>
      <c r="F3125" s="368"/>
      <c r="G3125" s="367"/>
      <c r="H3125" s="367"/>
      <c r="I3125" s="367"/>
      <c r="J3125" s="367"/>
      <c r="K3125" s="367"/>
      <c r="L3125" s="367"/>
      <c r="M3125" s="367"/>
      <c r="N3125" s="367"/>
      <c r="O3125" s="367"/>
      <c r="P3125" s="367"/>
      <c r="Q3125" s="367"/>
      <c r="R3125" s="367"/>
      <c r="S3125" s="367"/>
      <c r="T3125" s="367"/>
      <c r="U3125" s="367"/>
    </row>
    <row r="3126">
      <c r="A3126" s="367"/>
      <c r="B3126" s="367"/>
      <c r="C3126" s="367"/>
      <c r="D3126" s="367"/>
      <c r="E3126" s="368"/>
      <c r="F3126" s="368"/>
      <c r="G3126" s="367"/>
      <c r="H3126" s="367"/>
      <c r="I3126" s="367"/>
      <c r="J3126" s="367"/>
      <c r="K3126" s="367"/>
      <c r="L3126" s="367"/>
      <c r="M3126" s="367"/>
      <c r="N3126" s="367"/>
      <c r="O3126" s="367"/>
      <c r="P3126" s="367"/>
      <c r="Q3126" s="367"/>
      <c r="R3126" s="367"/>
      <c r="S3126" s="367"/>
      <c r="T3126" s="367"/>
      <c r="U3126" s="367"/>
    </row>
    <row r="3127">
      <c r="A3127" s="367"/>
      <c r="B3127" s="367"/>
      <c r="C3127" s="367"/>
      <c r="D3127" s="367"/>
      <c r="E3127" s="368"/>
      <c r="F3127" s="368"/>
      <c r="G3127" s="367"/>
      <c r="H3127" s="367"/>
      <c r="I3127" s="367"/>
      <c r="J3127" s="367"/>
      <c r="K3127" s="367"/>
      <c r="L3127" s="367"/>
      <c r="M3127" s="367"/>
      <c r="N3127" s="367"/>
      <c r="O3127" s="367"/>
      <c r="P3127" s="367"/>
      <c r="Q3127" s="367"/>
      <c r="R3127" s="367"/>
      <c r="S3127" s="367"/>
      <c r="T3127" s="367"/>
      <c r="U3127" s="367"/>
    </row>
    <row r="3128">
      <c r="A3128" s="367"/>
      <c r="B3128" s="367"/>
      <c r="C3128" s="367"/>
      <c r="D3128" s="367"/>
      <c r="E3128" s="368"/>
      <c r="F3128" s="368"/>
      <c r="G3128" s="367"/>
      <c r="H3128" s="367"/>
      <c r="I3128" s="367"/>
      <c r="J3128" s="367"/>
      <c r="K3128" s="367"/>
      <c r="L3128" s="367"/>
      <c r="M3128" s="367"/>
      <c r="N3128" s="367"/>
      <c r="O3128" s="367"/>
      <c r="P3128" s="367"/>
      <c r="Q3128" s="367"/>
      <c r="R3128" s="367"/>
      <c r="S3128" s="367"/>
      <c r="T3128" s="367"/>
      <c r="U3128" s="367"/>
    </row>
    <row r="3129">
      <c r="A3129" s="367"/>
      <c r="B3129" s="367"/>
      <c r="C3129" s="367"/>
      <c r="D3129" s="367"/>
      <c r="E3129" s="368"/>
      <c r="F3129" s="368"/>
      <c r="G3129" s="367"/>
      <c r="H3129" s="367"/>
      <c r="I3129" s="367"/>
      <c r="J3129" s="367"/>
      <c r="K3129" s="367"/>
      <c r="L3129" s="367"/>
      <c r="M3129" s="367"/>
      <c r="N3129" s="367"/>
      <c r="O3129" s="367"/>
      <c r="P3129" s="367"/>
      <c r="Q3129" s="367"/>
      <c r="R3129" s="367"/>
      <c r="S3129" s="367"/>
      <c r="T3129" s="367"/>
      <c r="U3129" s="367"/>
    </row>
    <row r="3130">
      <c r="A3130" s="367"/>
      <c r="B3130" s="367"/>
      <c r="C3130" s="367"/>
      <c r="D3130" s="367"/>
      <c r="E3130" s="368"/>
      <c r="F3130" s="368"/>
      <c r="G3130" s="367"/>
      <c r="H3130" s="367"/>
      <c r="I3130" s="367"/>
      <c r="J3130" s="367"/>
      <c r="K3130" s="367"/>
      <c r="L3130" s="367"/>
      <c r="M3130" s="367"/>
      <c r="N3130" s="367"/>
      <c r="O3130" s="367"/>
      <c r="P3130" s="367"/>
      <c r="Q3130" s="367"/>
      <c r="R3130" s="367"/>
      <c r="S3130" s="367"/>
      <c r="T3130" s="367"/>
      <c r="U3130" s="367"/>
    </row>
    <row r="3131">
      <c r="A3131" s="367"/>
      <c r="B3131" s="367"/>
      <c r="C3131" s="367"/>
      <c r="D3131" s="367"/>
      <c r="E3131" s="368"/>
      <c r="F3131" s="368"/>
      <c r="G3131" s="367"/>
      <c r="H3131" s="367"/>
      <c r="I3131" s="367"/>
      <c r="J3131" s="367"/>
      <c r="K3131" s="367"/>
      <c r="L3131" s="367"/>
      <c r="M3131" s="367"/>
      <c r="N3131" s="367"/>
      <c r="O3131" s="367"/>
      <c r="P3131" s="367"/>
      <c r="Q3131" s="367"/>
      <c r="R3131" s="367"/>
      <c r="S3131" s="367"/>
      <c r="T3131" s="367"/>
      <c r="U3131" s="367"/>
    </row>
    <row r="3132">
      <c r="A3132" s="367"/>
      <c r="B3132" s="367"/>
      <c r="C3132" s="367"/>
      <c r="D3132" s="367"/>
      <c r="E3132" s="368"/>
      <c r="F3132" s="368"/>
      <c r="G3132" s="367"/>
      <c r="H3132" s="367"/>
      <c r="I3132" s="367"/>
      <c r="J3132" s="367"/>
      <c r="K3132" s="367"/>
      <c r="L3132" s="367"/>
      <c r="M3132" s="367"/>
      <c r="N3132" s="367"/>
      <c r="O3132" s="367"/>
      <c r="P3132" s="367"/>
      <c r="Q3132" s="367"/>
      <c r="R3132" s="367"/>
      <c r="S3132" s="367"/>
      <c r="T3132" s="367"/>
      <c r="U3132" s="367"/>
    </row>
    <row r="3133">
      <c r="A3133" s="367"/>
      <c r="B3133" s="367"/>
      <c r="C3133" s="367"/>
      <c r="D3133" s="367"/>
      <c r="E3133" s="368"/>
      <c r="F3133" s="368"/>
      <c r="G3133" s="367"/>
      <c r="H3133" s="367"/>
      <c r="I3133" s="367"/>
      <c r="J3133" s="367"/>
      <c r="K3133" s="367"/>
      <c r="L3133" s="367"/>
      <c r="M3133" s="367"/>
      <c r="N3133" s="367"/>
      <c r="O3133" s="367"/>
      <c r="P3133" s="367"/>
      <c r="Q3133" s="367"/>
      <c r="R3133" s="367"/>
      <c r="S3133" s="367"/>
      <c r="T3133" s="367"/>
      <c r="U3133" s="367"/>
    </row>
    <row r="3134">
      <c r="A3134" s="367"/>
      <c r="B3134" s="367"/>
      <c r="C3134" s="367"/>
      <c r="D3134" s="367"/>
      <c r="E3134" s="368"/>
      <c r="F3134" s="368"/>
      <c r="G3134" s="367"/>
      <c r="H3134" s="367"/>
      <c r="I3134" s="367"/>
      <c r="J3134" s="367"/>
      <c r="K3134" s="367"/>
      <c r="L3134" s="367"/>
      <c r="M3134" s="367"/>
      <c r="N3134" s="367"/>
      <c r="O3134" s="367"/>
      <c r="P3134" s="367"/>
      <c r="Q3134" s="367"/>
      <c r="R3134" s="367"/>
      <c r="S3134" s="367"/>
      <c r="T3134" s="367"/>
      <c r="U3134" s="367"/>
    </row>
    <row r="3135">
      <c r="A3135" s="367"/>
      <c r="B3135" s="367"/>
      <c r="C3135" s="367"/>
      <c r="D3135" s="367"/>
      <c r="E3135" s="368"/>
      <c r="F3135" s="368"/>
      <c r="G3135" s="367"/>
      <c r="H3135" s="367"/>
      <c r="I3135" s="367"/>
      <c r="J3135" s="367"/>
      <c r="K3135" s="367"/>
      <c r="L3135" s="367"/>
      <c r="M3135" s="367"/>
      <c r="N3135" s="367"/>
      <c r="O3135" s="367"/>
      <c r="P3135" s="367"/>
      <c r="Q3135" s="367"/>
      <c r="R3135" s="367"/>
      <c r="S3135" s="367"/>
      <c r="T3135" s="367"/>
      <c r="U3135" s="367"/>
    </row>
    <row r="3136">
      <c r="A3136" s="367"/>
      <c r="B3136" s="367"/>
      <c r="C3136" s="367"/>
      <c r="D3136" s="367"/>
      <c r="E3136" s="368"/>
      <c r="F3136" s="368"/>
      <c r="G3136" s="367"/>
      <c r="H3136" s="367"/>
      <c r="I3136" s="367"/>
      <c r="J3136" s="367"/>
      <c r="K3136" s="367"/>
      <c r="L3136" s="367"/>
      <c r="M3136" s="367"/>
      <c r="N3136" s="367"/>
      <c r="O3136" s="367"/>
      <c r="P3136" s="367"/>
      <c r="Q3136" s="367"/>
      <c r="R3136" s="367"/>
      <c r="S3136" s="367"/>
      <c r="T3136" s="367"/>
      <c r="U3136" s="367"/>
    </row>
    <row r="3137">
      <c r="A3137" s="367"/>
      <c r="B3137" s="367"/>
      <c r="C3137" s="367"/>
      <c r="D3137" s="367"/>
      <c r="E3137" s="368"/>
      <c r="F3137" s="368"/>
      <c r="G3137" s="367"/>
      <c r="H3137" s="367"/>
      <c r="I3137" s="367"/>
      <c r="J3137" s="367"/>
      <c r="K3137" s="367"/>
      <c r="L3137" s="367"/>
      <c r="M3137" s="367"/>
      <c r="N3137" s="367"/>
      <c r="O3137" s="367"/>
      <c r="P3137" s="367"/>
      <c r="Q3137" s="367"/>
      <c r="R3137" s="367"/>
      <c r="S3137" s="367"/>
      <c r="T3137" s="367"/>
      <c r="U3137" s="367"/>
    </row>
    <row r="3138">
      <c r="A3138" s="367"/>
      <c r="B3138" s="367"/>
      <c r="C3138" s="367"/>
      <c r="D3138" s="367"/>
      <c r="E3138" s="368"/>
      <c r="F3138" s="368"/>
      <c r="G3138" s="367"/>
      <c r="H3138" s="367"/>
      <c r="I3138" s="367"/>
      <c r="J3138" s="367"/>
      <c r="K3138" s="367"/>
      <c r="L3138" s="367"/>
      <c r="M3138" s="367"/>
      <c r="N3138" s="367"/>
      <c r="O3138" s="367"/>
      <c r="P3138" s="367"/>
      <c r="Q3138" s="367"/>
      <c r="R3138" s="367"/>
      <c r="S3138" s="367"/>
      <c r="T3138" s="367"/>
      <c r="U3138" s="367"/>
    </row>
    <row r="3139">
      <c r="A3139" s="367"/>
      <c r="B3139" s="367"/>
      <c r="C3139" s="367"/>
      <c r="D3139" s="367"/>
      <c r="E3139" s="368"/>
      <c r="F3139" s="368"/>
      <c r="G3139" s="367"/>
      <c r="H3139" s="367"/>
      <c r="I3139" s="367"/>
      <c r="J3139" s="367"/>
      <c r="K3139" s="367"/>
      <c r="L3139" s="367"/>
      <c r="M3139" s="367"/>
      <c r="N3139" s="367"/>
      <c r="O3139" s="367"/>
      <c r="P3139" s="367"/>
      <c r="Q3139" s="367"/>
      <c r="R3139" s="367"/>
      <c r="S3139" s="367"/>
      <c r="T3139" s="367"/>
      <c r="U3139" s="367"/>
    </row>
    <row r="3140">
      <c r="A3140" s="367"/>
      <c r="B3140" s="367"/>
      <c r="C3140" s="367"/>
      <c r="D3140" s="367"/>
      <c r="E3140" s="368"/>
      <c r="F3140" s="368"/>
      <c r="G3140" s="367"/>
      <c r="H3140" s="367"/>
      <c r="I3140" s="367"/>
      <c r="J3140" s="367"/>
      <c r="K3140" s="367"/>
      <c r="L3140" s="367"/>
      <c r="M3140" s="367"/>
      <c r="N3140" s="367"/>
      <c r="O3140" s="367"/>
      <c r="P3140" s="367"/>
      <c r="Q3140" s="367"/>
      <c r="R3140" s="367"/>
      <c r="S3140" s="367"/>
      <c r="T3140" s="367"/>
      <c r="U3140" s="367"/>
    </row>
    <row r="3141">
      <c r="A3141" s="367"/>
      <c r="B3141" s="367"/>
      <c r="C3141" s="367"/>
      <c r="D3141" s="367"/>
      <c r="E3141" s="368"/>
      <c r="F3141" s="368"/>
      <c r="G3141" s="367"/>
      <c r="H3141" s="367"/>
      <c r="I3141" s="367"/>
      <c r="J3141" s="367"/>
      <c r="K3141" s="367"/>
      <c r="L3141" s="367"/>
      <c r="M3141" s="367"/>
      <c r="N3141" s="367"/>
      <c r="O3141" s="367"/>
      <c r="P3141" s="367"/>
      <c r="Q3141" s="367"/>
      <c r="R3141" s="367"/>
      <c r="S3141" s="367"/>
      <c r="T3141" s="367"/>
      <c r="U3141" s="367"/>
    </row>
    <row r="3142">
      <c r="A3142" s="367"/>
      <c r="B3142" s="367"/>
      <c r="C3142" s="367"/>
      <c r="D3142" s="367"/>
      <c r="E3142" s="368"/>
      <c r="F3142" s="368"/>
      <c r="G3142" s="367"/>
      <c r="H3142" s="367"/>
      <c r="I3142" s="367"/>
      <c r="J3142" s="367"/>
      <c r="K3142" s="367"/>
      <c r="L3142" s="367"/>
      <c r="M3142" s="367"/>
      <c r="N3142" s="367"/>
      <c r="O3142" s="367"/>
      <c r="P3142" s="367"/>
      <c r="Q3142" s="367"/>
      <c r="R3142" s="367"/>
      <c r="S3142" s="367"/>
      <c r="T3142" s="367"/>
      <c r="U3142" s="367"/>
    </row>
    <row r="3143">
      <c r="A3143" s="367"/>
      <c r="B3143" s="367"/>
      <c r="C3143" s="367"/>
      <c r="D3143" s="367"/>
      <c r="E3143" s="368"/>
      <c r="F3143" s="368"/>
      <c r="G3143" s="367"/>
      <c r="H3143" s="367"/>
      <c r="I3143" s="367"/>
      <c r="J3143" s="367"/>
      <c r="K3143" s="367"/>
      <c r="L3143" s="367"/>
      <c r="M3143" s="367"/>
      <c r="N3143" s="367"/>
      <c r="O3143" s="367"/>
      <c r="P3143" s="367"/>
      <c r="Q3143" s="367"/>
      <c r="R3143" s="367"/>
      <c r="S3143" s="367"/>
      <c r="T3143" s="367"/>
      <c r="U3143" s="367"/>
    </row>
    <row r="3144">
      <c r="A3144" s="367"/>
      <c r="B3144" s="367"/>
      <c r="C3144" s="367"/>
      <c r="D3144" s="367"/>
      <c r="E3144" s="368"/>
      <c r="F3144" s="368"/>
      <c r="G3144" s="367"/>
      <c r="H3144" s="367"/>
      <c r="I3144" s="367"/>
      <c r="J3144" s="367"/>
      <c r="K3144" s="367"/>
      <c r="L3144" s="367"/>
      <c r="M3144" s="367"/>
      <c r="N3144" s="367"/>
      <c r="O3144" s="367"/>
      <c r="P3144" s="367"/>
      <c r="Q3144" s="367"/>
      <c r="R3144" s="367"/>
      <c r="S3144" s="367"/>
      <c r="T3144" s="367"/>
      <c r="U3144" s="367"/>
    </row>
    <row r="3145">
      <c r="A3145" s="367"/>
      <c r="B3145" s="367"/>
      <c r="C3145" s="367"/>
      <c r="D3145" s="367"/>
      <c r="E3145" s="368"/>
      <c r="F3145" s="368"/>
      <c r="G3145" s="367"/>
      <c r="H3145" s="367"/>
      <c r="I3145" s="367"/>
      <c r="J3145" s="367"/>
      <c r="K3145" s="367"/>
      <c r="L3145" s="367"/>
      <c r="M3145" s="367"/>
      <c r="N3145" s="367"/>
      <c r="O3145" s="367"/>
      <c r="P3145" s="367"/>
      <c r="Q3145" s="367"/>
      <c r="R3145" s="367"/>
      <c r="S3145" s="367"/>
      <c r="T3145" s="367"/>
      <c r="U3145" s="367"/>
    </row>
    <row r="3146">
      <c r="A3146" s="367"/>
      <c r="B3146" s="367"/>
      <c r="C3146" s="367"/>
      <c r="D3146" s="367"/>
      <c r="E3146" s="368"/>
      <c r="F3146" s="368"/>
      <c r="G3146" s="367"/>
      <c r="H3146" s="367"/>
      <c r="I3146" s="367"/>
      <c r="J3146" s="367"/>
      <c r="K3146" s="367"/>
      <c r="L3146" s="367"/>
      <c r="M3146" s="367"/>
      <c r="N3146" s="367"/>
      <c r="O3146" s="367"/>
      <c r="P3146" s="367"/>
      <c r="Q3146" s="367"/>
      <c r="R3146" s="367"/>
      <c r="S3146" s="367"/>
      <c r="T3146" s="367"/>
      <c r="U3146" s="367"/>
    </row>
    <row r="3147">
      <c r="A3147" s="367"/>
      <c r="B3147" s="367"/>
      <c r="C3147" s="367"/>
      <c r="D3147" s="367"/>
      <c r="E3147" s="368"/>
      <c r="F3147" s="368"/>
      <c r="G3147" s="367"/>
      <c r="H3147" s="367"/>
      <c r="I3147" s="367"/>
      <c r="J3147" s="367"/>
      <c r="K3147" s="367"/>
      <c r="L3147" s="367"/>
      <c r="M3147" s="367"/>
      <c r="N3147" s="367"/>
      <c r="O3147" s="367"/>
      <c r="P3147" s="367"/>
      <c r="Q3147" s="367"/>
      <c r="R3147" s="367"/>
      <c r="S3147" s="367"/>
      <c r="T3147" s="367"/>
      <c r="U3147" s="367"/>
    </row>
    <row r="3148">
      <c r="A3148" s="367"/>
      <c r="B3148" s="367"/>
      <c r="C3148" s="367"/>
      <c r="D3148" s="367"/>
      <c r="E3148" s="368"/>
      <c r="F3148" s="368"/>
      <c r="G3148" s="367"/>
      <c r="H3148" s="367"/>
      <c r="I3148" s="367"/>
      <c r="J3148" s="367"/>
      <c r="K3148" s="367"/>
      <c r="L3148" s="367"/>
      <c r="M3148" s="367"/>
      <c r="N3148" s="367"/>
      <c r="O3148" s="367"/>
      <c r="P3148" s="367"/>
      <c r="Q3148" s="367"/>
      <c r="R3148" s="367"/>
      <c r="S3148" s="367"/>
      <c r="T3148" s="367"/>
      <c r="U3148" s="367"/>
    </row>
    <row r="3149">
      <c r="A3149" s="367"/>
      <c r="B3149" s="367"/>
      <c r="C3149" s="367"/>
      <c r="D3149" s="367"/>
      <c r="E3149" s="368"/>
      <c r="F3149" s="368"/>
      <c r="G3149" s="367"/>
      <c r="H3149" s="367"/>
      <c r="I3149" s="367"/>
      <c r="J3149" s="367"/>
      <c r="K3149" s="367"/>
      <c r="L3149" s="367"/>
      <c r="M3149" s="367"/>
      <c r="N3149" s="367"/>
      <c r="O3149" s="367"/>
      <c r="P3149" s="367"/>
      <c r="Q3149" s="367"/>
      <c r="R3149" s="367"/>
      <c r="S3149" s="367"/>
      <c r="T3149" s="367"/>
      <c r="U3149" s="367"/>
    </row>
    <row r="3150">
      <c r="A3150" s="367"/>
      <c r="B3150" s="367"/>
      <c r="C3150" s="367"/>
      <c r="D3150" s="367"/>
      <c r="E3150" s="368"/>
      <c r="F3150" s="368"/>
      <c r="G3150" s="367"/>
      <c r="H3150" s="367"/>
      <c r="I3150" s="367"/>
      <c r="J3150" s="367"/>
      <c r="K3150" s="367"/>
      <c r="L3150" s="367"/>
      <c r="M3150" s="367"/>
      <c r="N3150" s="367"/>
      <c r="O3150" s="367"/>
      <c r="P3150" s="367"/>
      <c r="Q3150" s="367"/>
      <c r="R3150" s="367"/>
      <c r="S3150" s="367"/>
      <c r="T3150" s="367"/>
      <c r="U3150" s="367"/>
    </row>
    <row r="3151">
      <c r="A3151" s="367"/>
      <c r="B3151" s="367"/>
      <c r="C3151" s="367"/>
      <c r="D3151" s="367"/>
      <c r="E3151" s="368"/>
      <c r="F3151" s="368"/>
      <c r="G3151" s="367"/>
      <c r="H3151" s="367"/>
      <c r="I3151" s="367"/>
      <c r="J3151" s="367"/>
      <c r="K3151" s="367"/>
      <c r="L3151" s="367"/>
      <c r="M3151" s="367"/>
      <c r="N3151" s="367"/>
      <c r="O3151" s="367"/>
      <c r="P3151" s="367"/>
      <c r="Q3151" s="367"/>
      <c r="R3151" s="367"/>
      <c r="S3151" s="367"/>
      <c r="T3151" s="367"/>
      <c r="U3151" s="367"/>
    </row>
    <row r="3152">
      <c r="A3152" s="367"/>
      <c r="B3152" s="367"/>
      <c r="C3152" s="367"/>
      <c r="D3152" s="367"/>
      <c r="E3152" s="368"/>
      <c r="F3152" s="368"/>
      <c r="G3152" s="367"/>
      <c r="H3152" s="367"/>
      <c r="I3152" s="367"/>
      <c r="J3152" s="367"/>
      <c r="K3152" s="367"/>
      <c r="L3152" s="367"/>
      <c r="M3152" s="367"/>
      <c r="N3152" s="367"/>
      <c r="O3152" s="367"/>
      <c r="P3152" s="367"/>
      <c r="Q3152" s="367"/>
      <c r="R3152" s="367"/>
      <c r="S3152" s="367"/>
      <c r="T3152" s="367"/>
      <c r="U3152" s="367"/>
    </row>
    <row r="3153">
      <c r="A3153" s="367"/>
      <c r="B3153" s="367"/>
      <c r="C3153" s="367"/>
      <c r="D3153" s="367"/>
      <c r="E3153" s="368"/>
      <c r="F3153" s="368"/>
      <c r="G3153" s="367"/>
      <c r="H3153" s="367"/>
      <c r="I3153" s="367"/>
      <c r="J3153" s="367"/>
      <c r="K3153" s="367"/>
      <c r="L3153" s="367"/>
      <c r="M3153" s="367"/>
      <c r="N3153" s="367"/>
      <c r="O3153" s="367"/>
      <c r="P3153" s="367"/>
      <c r="Q3153" s="367"/>
      <c r="R3153" s="367"/>
      <c r="S3153" s="367"/>
      <c r="T3153" s="367"/>
      <c r="U3153" s="367"/>
    </row>
    <row r="3154">
      <c r="A3154" s="367"/>
      <c r="B3154" s="367"/>
      <c r="C3154" s="367"/>
      <c r="D3154" s="367"/>
      <c r="E3154" s="368"/>
      <c r="F3154" s="368"/>
      <c r="G3154" s="367"/>
      <c r="H3154" s="367"/>
      <c r="I3154" s="367"/>
      <c r="J3154" s="367"/>
      <c r="K3154" s="367"/>
      <c r="L3154" s="367"/>
      <c r="M3154" s="367"/>
      <c r="N3154" s="367"/>
      <c r="O3154" s="367"/>
      <c r="P3154" s="367"/>
      <c r="Q3154" s="367"/>
      <c r="R3154" s="367"/>
      <c r="S3154" s="367"/>
      <c r="T3154" s="367"/>
      <c r="U3154" s="367"/>
    </row>
    <row r="3155">
      <c r="A3155" s="367"/>
      <c r="B3155" s="367"/>
      <c r="C3155" s="367"/>
      <c r="D3155" s="367"/>
      <c r="E3155" s="368"/>
      <c r="F3155" s="368"/>
      <c r="G3155" s="367"/>
      <c r="H3155" s="367"/>
      <c r="I3155" s="367"/>
      <c r="J3155" s="367"/>
      <c r="K3155" s="367"/>
      <c r="L3155" s="367"/>
      <c r="M3155" s="367"/>
      <c r="N3155" s="367"/>
      <c r="O3155" s="367"/>
      <c r="P3155" s="367"/>
      <c r="Q3155" s="367"/>
      <c r="R3155" s="367"/>
      <c r="S3155" s="367"/>
      <c r="T3155" s="367"/>
      <c r="U3155" s="367"/>
    </row>
    <row r="3156">
      <c r="A3156" s="367"/>
      <c r="B3156" s="367"/>
      <c r="C3156" s="367"/>
      <c r="D3156" s="367"/>
      <c r="E3156" s="368"/>
      <c r="F3156" s="368"/>
      <c r="G3156" s="367"/>
      <c r="H3156" s="367"/>
      <c r="I3156" s="367"/>
      <c r="J3156" s="367"/>
      <c r="K3156" s="367"/>
      <c r="L3156" s="367"/>
      <c r="M3156" s="367"/>
      <c r="N3156" s="367"/>
      <c r="O3156" s="367"/>
      <c r="P3156" s="367"/>
      <c r="Q3156" s="367"/>
      <c r="R3156" s="367"/>
      <c r="S3156" s="367"/>
      <c r="T3156" s="367"/>
      <c r="U3156" s="367"/>
    </row>
    <row r="3157">
      <c r="A3157" s="367"/>
      <c r="B3157" s="367"/>
      <c r="C3157" s="367"/>
      <c r="D3157" s="367"/>
      <c r="E3157" s="368"/>
      <c r="F3157" s="368"/>
      <c r="G3157" s="367"/>
      <c r="H3157" s="367"/>
      <c r="I3157" s="367"/>
      <c r="J3157" s="367"/>
      <c r="K3157" s="367"/>
      <c r="L3157" s="367"/>
      <c r="M3157" s="367"/>
      <c r="N3157" s="367"/>
      <c r="O3157" s="367"/>
      <c r="P3157" s="367"/>
      <c r="Q3157" s="367"/>
      <c r="R3157" s="367"/>
      <c r="S3157" s="367"/>
      <c r="T3157" s="367"/>
      <c r="U3157" s="367"/>
    </row>
    <row r="3158">
      <c r="A3158" s="367"/>
      <c r="B3158" s="367"/>
      <c r="C3158" s="367"/>
      <c r="D3158" s="367"/>
      <c r="E3158" s="368"/>
      <c r="F3158" s="368"/>
      <c r="G3158" s="367"/>
      <c r="H3158" s="367"/>
      <c r="I3158" s="367"/>
      <c r="J3158" s="367"/>
      <c r="K3158" s="367"/>
      <c r="L3158" s="367"/>
      <c r="M3158" s="367"/>
      <c r="N3158" s="367"/>
      <c r="O3158" s="367"/>
      <c r="P3158" s="367"/>
      <c r="Q3158" s="367"/>
      <c r="R3158" s="367"/>
      <c r="S3158" s="367"/>
      <c r="T3158" s="367"/>
      <c r="U3158" s="367"/>
    </row>
    <row r="3159">
      <c r="A3159" s="367"/>
      <c r="B3159" s="367"/>
      <c r="C3159" s="367"/>
      <c r="D3159" s="367"/>
      <c r="E3159" s="368"/>
      <c r="F3159" s="368"/>
      <c r="G3159" s="367"/>
      <c r="H3159" s="367"/>
      <c r="I3159" s="367"/>
      <c r="J3159" s="367"/>
      <c r="K3159" s="367"/>
      <c r="L3159" s="367"/>
      <c r="M3159" s="367"/>
      <c r="N3159" s="367"/>
      <c r="O3159" s="367"/>
      <c r="P3159" s="367"/>
      <c r="Q3159" s="367"/>
      <c r="R3159" s="367"/>
      <c r="S3159" s="367"/>
      <c r="T3159" s="367"/>
      <c r="U3159" s="367"/>
    </row>
    <row r="3160">
      <c r="A3160" s="367"/>
      <c r="B3160" s="367"/>
      <c r="C3160" s="367"/>
      <c r="D3160" s="367"/>
      <c r="E3160" s="368"/>
      <c r="F3160" s="368"/>
      <c r="G3160" s="367"/>
      <c r="H3160" s="367"/>
      <c r="I3160" s="367"/>
      <c r="J3160" s="367"/>
      <c r="K3160" s="367"/>
      <c r="L3160" s="367"/>
      <c r="M3160" s="367"/>
      <c r="N3160" s="367"/>
      <c r="O3160" s="367"/>
      <c r="P3160" s="367"/>
      <c r="Q3160" s="367"/>
      <c r="R3160" s="367"/>
      <c r="S3160" s="367"/>
      <c r="T3160" s="367"/>
      <c r="U3160" s="367"/>
    </row>
    <row r="3161">
      <c r="A3161" s="367"/>
      <c r="B3161" s="367"/>
      <c r="C3161" s="367"/>
      <c r="D3161" s="367"/>
      <c r="E3161" s="368"/>
      <c r="F3161" s="368"/>
      <c r="G3161" s="367"/>
      <c r="H3161" s="367"/>
      <c r="I3161" s="367"/>
      <c r="J3161" s="367"/>
      <c r="K3161" s="367"/>
      <c r="L3161" s="367"/>
      <c r="M3161" s="367"/>
      <c r="N3161" s="367"/>
      <c r="O3161" s="367"/>
      <c r="P3161" s="367"/>
      <c r="Q3161" s="367"/>
      <c r="R3161" s="367"/>
      <c r="S3161" s="367"/>
      <c r="T3161" s="367"/>
      <c r="U3161" s="367"/>
    </row>
    <row r="3162">
      <c r="A3162" s="367"/>
      <c r="B3162" s="367"/>
      <c r="C3162" s="367"/>
      <c r="D3162" s="367"/>
      <c r="E3162" s="368"/>
      <c r="F3162" s="368"/>
      <c r="G3162" s="367"/>
      <c r="H3162" s="367"/>
      <c r="I3162" s="367"/>
      <c r="J3162" s="367"/>
      <c r="K3162" s="367"/>
      <c r="L3162" s="367"/>
      <c r="M3162" s="367"/>
      <c r="N3162" s="367"/>
      <c r="O3162" s="367"/>
      <c r="P3162" s="367"/>
      <c r="Q3162" s="367"/>
      <c r="R3162" s="367"/>
      <c r="S3162" s="367"/>
      <c r="T3162" s="367"/>
      <c r="U3162" s="367"/>
    </row>
    <row r="3163">
      <c r="A3163" s="367"/>
      <c r="B3163" s="367"/>
      <c r="C3163" s="367"/>
      <c r="D3163" s="367"/>
      <c r="E3163" s="368"/>
      <c r="F3163" s="368"/>
      <c r="G3163" s="367"/>
      <c r="H3163" s="367"/>
      <c r="I3163" s="367"/>
      <c r="J3163" s="367"/>
      <c r="K3163" s="367"/>
      <c r="L3163" s="367"/>
      <c r="M3163" s="367"/>
      <c r="N3163" s="367"/>
      <c r="O3163" s="367"/>
      <c r="P3163" s="367"/>
      <c r="Q3163" s="367"/>
      <c r="R3163" s="367"/>
      <c r="S3163" s="367"/>
      <c r="T3163" s="367"/>
      <c r="U3163" s="367"/>
    </row>
    <row r="3164">
      <c r="A3164" s="367"/>
      <c r="B3164" s="367"/>
      <c r="C3164" s="367"/>
      <c r="D3164" s="367"/>
      <c r="E3164" s="368"/>
      <c r="F3164" s="368"/>
      <c r="G3164" s="367"/>
      <c r="H3164" s="367"/>
      <c r="I3164" s="367"/>
      <c r="J3164" s="367"/>
      <c r="K3164" s="367"/>
      <c r="L3164" s="367"/>
      <c r="M3164" s="367"/>
      <c r="N3164" s="367"/>
      <c r="O3164" s="367"/>
      <c r="P3164" s="367"/>
      <c r="Q3164" s="367"/>
      <c r="R3164" s="367"/>
      <c r="S3164" s="367"/>
      <c r="T3164" s="367"/>
      <c r="U3164" s="367"/>
    </row>
    <row r="3165">
      <c r="A3165" s="367"/>
      <c r="B3165" s="367"/>
      <c r="C3165" s="367"/>
      <c r="D3165" s="367"/>
      <c r="E3165" s="368"/>
      <c r="F3165" s="368"/>
      <c r="G3165" s="367"/>
      <c r="H3165" s="367"/>
      <c r="I3165" s="367"/>
      <c r="J3165" s="367"/>
      <c r="K3165" s="367"/>
      <c r="L3165" s="367"/>
      <c r="M3165" s="367"/>
      <c r="N3165" s="367"/>
      <c r="O3165" s="367"/>
      <c r="P3165" s="367"/>
      <c r="Q3165" s="367"/>
      <c r="R3165" s="367"/>
      <c r="S3165" s="367"/>
      <c r="T3165" s="367"/>
      <c r="U3165" s="367"/>
    </row>
    <row r="3166">
      <c r="A3166" s="367"/>
      <c r="B3166" s="367"/>
      <c r="C3166" s="367"/>
      <c r="D3166" s="367"/>
      <c r="E3166" s="368"/>
      <c r="F3166" s="368"/>
      <c r="G3166" s="367"/>
      <c r="H3166" s="367"/>
      <c r="I3166" s="367"/>
      <c r="J3166" s="367"/>
      <c r="K3166" s="367"/>
      <c r="L3166" s="367"/>
      <c r="M3166" s="367"/>
      <c r="N3166" s="367"/>
      <c r="O3166" s="367"/>
      <c r="P3166" s="367"/>
      <c r="Q3166" s="367"/>
      <c r="R3166" s="367"/>
      <c r="S3166" s="367"/>
      <c r="T3166" s="367"/>
      <c r="U3166" s="367"/>
    </row>
    <row r="3167">
      <c r="A3167" s="367"/>
      <c r="B3167" s="367"/>
      <c r="C3167" s="367"/>
      <c r="D3167" s="367"/>
      <c r="E3167" s="368"/>
      <c r="F3167" s="368"/>
      <c r="G3167" s="367"/>
      <c r="H3167" s="367"/>
      <c r="I3167" s="367"/>
      <c r="J3167" s="367"/>
      <c r="K3167" s="367"/>
      <c r="L3167" s="367"/>
      <c r="M3167" s="367"/>
      <c r="N3167" s="367"/>
      <c r="O3167" s="367"/>
      <c r="P3167" s="367"/>
      <c r="Q3167" s="367"/>
      <c r="R3167" s="367"/>
      <c r="S3167" s="367"/>
      <c r="T3167" s="367"/>
      <c r="U3167" s="367"/>
    </row>
    <row r="3168">
      <c r="A3168" s="367"/>
      <c r="B3168" s="367"/>
      <c r="C3168" s="367"/>
      <c r="D3168" s="367"/>
      <c r="E3168" s="368"/>
      <c r="F3168" s="368"/>
      <c r="G3168" s="367"/>
      <c r="H3168" s="367"/>
      <c r="I3168" s="367"/>
      <c r="J3168" s="367"/>
      <c r="K3168" s="367"/>
      <c r="L3168" s="367"/>
      <c r="M3168" s="367"/>
      <c r="N3168" s="367"/>
      <c r="O3168" s="367"/>
      <c r="P3168" s="367"/>
      <c r="Q3168" s="367"/>
      <c r="R3168" s="367"/>
      <c r="S3168" s="367"/>
      <c r="T3168" s="367"/>
      <c r="U3168" s="367"/>
    </row>
    <row r="3169">
      <c r="A3169" s="367"/>
      <c r="B3169" s="367"/>
      <c r="C3169" s="367"/>
      <c r="D3169" s="367"/>
      <c r="E3169" s="368"/>
      <c r="F3169" s="368"/>
      <c r="G3169" s="367"/>
      <c r="H3169" s="367"/>
      <c r="I3169" s="367"/>
      <c r="J3169" s="367"/>
      <c r="K3169" s="367"/>
      <c r="L3169" s="367"/>
      <c r="M3169" s="367"/>
      <c r="N3169" s="367"/>
      <c r="O3169" s="367"/>
      <c r="P3169" s="367"/>
      <c r="Q3169" s="367"/>
      <c r="R3169" s="367"/>
      <c r="S3169" s="367"/>
      <c r="T3169" s="367"/>
      <c r="U3169" s="367"/>
    </row>
    <row r="3170">
      <c r="A3170" s="367"/>
      <c r="B3170" s="367"/>
      <c r="C3170" s="367"/>
      <c r="D3170" s="367"/>
      <c r="E3170" s="368"/>
      <c r="F3170" s="368"/>
      <c r="G3170" s="367"/>
      <c r="H3170" s="367"/>
      <c r="I3170" s="367"/>
      <c r="J3170" s="367"/>
      <c r="K3170" s="367"/>
      <c r="L3170" s="367"/>
      <c r="M3170" s="367"/>
      <c r="N3170" s="367"/>
      <c r="O3170" s="367"/>
      <c r="P3170" s="367"/>
      <c r="Q3170" s="367"/>
      <c r="R3170" s="367"/>
      <c r="S3170" s="367"/>
      <c r="T3170" s="367"/>
      <c r="U3170" s="367"/>
    </row>
    <row r="3171">
      <c r="A3171" s="367"/>
      <c r="B3171" s="367"/>
      <c r="C3171" s="367"/>
      <c r="D3171" s="367"/>
      <c r="E3171" s="368"/>
      <c r="F3171" s="368"/>
      <c r="G3171" s="367"/>
      <c r="H3171" s="367"/>
      <c r="I3171" s="367"/>
      <c r="J3171" s="367"/>
      <c r="K3171" s="367"/>
      <c r="L3171" s="367"/>
      <c r="M3171" s="367"/>
      <c r="N3171" s="367"/>
      <c r="O3171" s="367"/>
      <c r="P3171" s="367"/>
      <c r="Q3171" s="367"/>
      <c r="R3171" s="367"/>
      <c r="S3171" s="367"/>
      <c r="T3171" s="367"/>
      <c r="U3171" s="367"/>
    </row>
    <row r="3172">
      <c r="A3172" s="367"/>
      <c r="B3172" s="367"/>
      <c r="C3172" s="367"/>
      <c r="D3172" s="367"/>
      <c r="E3172" s="368"/>
      <c r="F3172" s="368"/>
      <c r="G3172" s="367"/>
      <c r="H3172" s="367"/>
      <c r="I3172" s="367"/>
      <c r="J3172" s="367"/>
      <c r="K3172" s="367"/>
      <c r="L3172" s="367"/>
      <c r="M3172" s="367"/>
      <c r="N3172" s="367"/>
      <c r="O3172" s="367"/>
      <c r="P3172" s="367"/>
      <c r="Q3172" s="367"/>
      <c r="R3172" s="367"/>
      <c r="S3172" s="367"/>
      <c r="T3172" s="367"/>
      <c r="U3172" s="367"/>
    </row>
    <row r="3173">
      <c r="A3173" s="367"/>
      <c r="B3173" s="367"/>
      <c r="C3173" s="367"/>
      <c r="D3173" s="367"/>
      <c r="E3173" s="368"/>
      <c r="F3173" s="368"/>
      <c r="G3173" s="367"/>
      <c r="H3173" s="367"/>
      <c r="I3173" s="367"/>
      <c r="J3173" s="367"/>
      <c r="K3173" s="367"/>
      <c r="L3173" s="367"/>
      <c r="M3173" s="367"/>
      <c r="N3173" s="367"/>
      <c r="O3173" s="367"/>
      <c r="P3173" s="367"/>
      <c r="Q3173" s="367"/>
      <c r="R3173" s="367"/>
      <c r="S3173" s="367"/>
      <c r="T3173" s="367"/>
      <c r="U3173" s="367"/>
    </row>
    <row r="3174">
      <c r="A3174" s="367"/>
      <c r="B3174" s="367"/>
      <c r="C3174" s="367"/>
      <c r="D3174" s="367"/>
      <c r="E3174" s="368"/>
      <c r="F3174" s="368"/>
      <c r="G3174" s="367"/>
      <c r="H3174" s="367"/>
      <c r="I3174" s="367"/>
      <c r="J3174" s="367"/>
      <c r="K3174" s="367"/>
      <c r="L3174" s="367"/>
      <c r="M3174" s="367"/>
      <c r="N3174" s="367"/>
      <c r="O3174" s="367"/>
      <c r="P3174" s="367"/>
      <c r="Q3174" s="367"/>
      <c r="R3174" s="367"/>
      <c r="S3174" s="367"/>
      <c r="T3174" s="367"/>
      <c r="U3174" s="367"/>
    </row>
    <row r="3175">
      <c r="A3175" s="367"/>
      <c r="B3175" s="367"/>
      <c r="C3175" s="367"/>
      <c r="D3175" s="367"/>
      <c r="E3175" s="368"/>
      <c r="F3175" s="368"/>
      <c r="G3175" s="367"/>
      <c r="H3175" s="367"/>
      <c r="I3175" s="367"/>
      <c r="J3175" s="367"/>
      <c r="K3175" s="367"/>
      <c r="L3175" s="367"/>
      <c r="M3175" s="367"/>
      <c r="N3175" s="367"/>
      <c r="O3175" s="367"/>
      <c r="P3175" s="367"/>
      <c r="Q3175" s="367"/>
      <c r="R3175" s="367"/>
      <c r="S3175" s="367"/>
      <c r="T3175" s="367"/>
      <c r="U3175" s="367"/>
    </row>
    <row r="3176">
      <c r="A3176" s="367"/>
      <c r="B3176" s="367"/>
      <c r="C3176" s="367"/>
      <c r="D3176" s="367"/>
      <c r="E3176" s="368"/>
      <c r="F3176" s="368"/>
      <c r="G3176" s="367"/>
      <c r="H3176" s="367"/>
      <c r="I3176" s="367"/>
      <c r="J3176" s="367"/>
      <c r="K3176" s="367"/>
      <c r="L3176" s="367"/>
      <c r="M3176" s="367"/>
      <c r="N3176" s="367"/>
      <c r="O3176" s="367"/>
      <c r="P3176" s="367"/>
      <c r="Q3176" s="367"/>
      <c r="R3176" s="367"/>
      <c r="S3176" s="367"/>
      <c r="T3176" s="367"/>
      <c r="U3176" s="367"/>
    </row>
    <row r="3177">
      <c r="A3177" s="367"/>
      <c r="B3177" s="367"/>
      <c r="C3177" s="367"/>
      <c r="D3177" s="367"/>
      <c r="E3177" s="368"/>
      <c r="F3177" s="368"/>
      <c r="G3177" s="367"/>
      <c r="H3177" s="367"/>
      <c r="I3177" s="367"/>
      <c r="J3177" s="367"/>
      <c r="K3177" s="367"/>
      <c r="L3177" s="367"/>
      <c r="M3177" s="367"/>
      <c r="N3177" s="367"/>
      <c r="O3177" s="367"/>
      <c r="P3177" s="367"/>
      <c r="Q3177" s="367"/>
      <c r="R3177" s="367"/>
      <c r="S3177" s="367"/>
      <c r="T3177" s="367"/>
      <c r="U3177" s="367"/>
    </row>
    <row r="3178">
      <c r="A3178" s="367"/>
      <c r="B3178" s="367"/>
      <c r="C3178" s="367"/>
      <c r="D3178" s="367"/>
      <c r="E3178" s="368"/>
      <c r="F3178" s="368"/>
      <c r="G3178" s="367"/>
      <c r="H3178" s="367"/>
      <c r="I3178" s="367"/>
      <c r="J3178" s="367"/>
      <c r="K3178" s="367"/>
      <c r="L3178" s="367"/>
      <c r="M3178" s="367"/>
      <c r="N3178" s="367"/>
      <c r="O3178" s="367"/>
      <c r="P3178" s="367"/>
      <c r="Q3178" s="367"/>
      <c r="R3178" s="367"/>
      <c r="S3178" s="367"/>
      <c r="T3178" s="367"/>
      <c r="U3178" s="367"/>
    </row>
    <row r="3179">
      <c r="A3179" s="367"/>
      <c r="B3179" s="367"/>
      <c r="C3179" s="367"/>
      <c r="D3179" s="367"/>
      <c r="E3179" s="368"/>
      <c r="F3179" s="368"/>
      <c r="G3179" s="367"/>
      <c r="H3179" s="367"/>
      <c r="I3179" s="367"/>
      <c r="J3179" s="367"/>
      <c r="K3179" s="367"/>
      <c r="L3179" s="367"/>
      <c r="M3179" s="367"/>
      <c r="N3179" s="367"/>
      <c r="O3179" s="367"/>
      <c r="P3179" s="367"/>
      <c r="Q3179" s="367"/>
      <c r="R3179" s="367"/>
      <c r="S3179" s="367"/>
      <c r="T3179" s="367"/>
      <c r="U3179" s="367"/>
    </row>
    <row r="3180">
      <c r="A3180" s="367"/>
      <c r="B3180" s="367"/>
      <c r="C3180" s="367"/>
      <c r="D3180" s="367"/>
      <c r="E3180" s="368"/>
      <c r="F3180" s="368"/>
      <c r="G3180" s="367"/>
      <c r="H3180" s="367"/>
      <c r="I3180" s="367"/>
      <c r="J3180" s="367"/>
      <c r="K3180" s="367"/>
      <c r="L3180" s="367"/>
      <c r="M3180" s="367"/>
      <c r="N3180" s="367"/>
      <c r="O3180" s="367"/>
      <c r="P3180" s="367"/>
      <c r="Q3180" s="367"/>
      <c r="R3180" s="367"/>
      <c r="S3180" s="367"/>
      <c r="T3180" s="367"/>
      <c r="U3180" s="367"/>
    </row>
    <row r="3181">
      <c r="A3181" s="367"/>
      <c r="B3181" s="367"/>
      <c r="C3181" s="367"/>
      <c r="D3181" s="367"/>
      <c r="E3181" s="368"/>
      <c r="F3181" s="368"/>
      <c r="G3181" s="367"/>
      <c r="H3181" s="367"/>
      <c r="I3181" s="367"/>
      <c r="J3181" s="367"/>
      <c r="K3181" s="367"/>
      <c r="L3181" s="367"/>
      <c r="M3181" s="367"/>
      <c r="N3181" s="367"/>
      <c r="O3181" s="367"/>
      <c r="P3181" s="367"/>
      <c r="Q3181" s="367"/>
      <c r="R3181" s="367"/>
      <c r="S3181" s="367"/>
      <c r="T3181" s="367"/>
      <c r="U3181" s="367"/>
    </row>
    <row r="3182">
      <c r="A3182" s="367"/>
      <c r="B3182" s="367"/>
      <c r="C3182" s="367"/>
      <c r="D3182" s="367"/>
      <c r="E3182" s="368"/>
      <c r="F3182" s="368"/>
      <c r="G3182" s="367"/>
      <c r="H3182" s="367"/>
      <c r="I3182" s="367"/>
      <c r="J3182" s="367"/>
      <c r="K3182" s="367"/>
      <c r="L3182" s="367"/>
      <c r="M3182" s="367"/>
      <c r="N3182" s="367"/>
      <c r="O3182" s="367"/>
      <c r="P3182" s="367"/>
      <c r="Q3182" s="367"/>
      <c r="R3182" s="367"/>
      <c r="S3182" s="367"/>
      <c r="T3182" s="367"/>
      <c r="U3182" s="367"/>
    </row>
    <row r="3183">
      <c r="A3183" s="367"/>
      <c r="B3183" s="367"/>
      <c r="C3183" s="367"/>
      <c r="D3183" s="367"/>
      <c r="E3183" s="368"/>
      <c r="F3183" s="368"/>
      <c r="G3183" s="367"/>
      <c r="H3183" s="367"/>
      <c r="I3183" s="367"/>
      <c r="J3183" s="367"/>
      <c r="K3183" s="367"/>
      <c r="L3183" s="367"/>
      <c r="M3183" s="367"/>
      <c r="N3183" s="367"/>
      <c r="O3183" s="367"/>
      <c r="P3183" s="367"/>
      <c r="Q3183" s="367"/>
      <c r="R3183" s="367"/>
      <c r="S3183" s="367"/>
      <c r="T3183" s="367"/>
      <c r="U3183" s="367"/>
    </row>
    <row r="3184">
      <c r="A3184" s="367"/>
      <c r="B3184" s="367"/>
      <c r="C3184" s="367"/>
      <c r="D3184" s="367"/>
      <c r="E3184" s="368"/>
      <c r="F3184" s="368"/>
      <c r="G3184" s="367"/>
      <c r="H3184" s="367"/>
      <c r="I3184" s="367"/>
      <c r="J3184" s="367"/>
      <c r="K3184" s="367"/>
      <c r="L3184" s="367"/>
      <c r="M3184" s="367"/>
      <c r="N3184" s="367"/>
      <c r="O3184" s="367"/>
      <c r="P3184" s="367"/>
      <c r="Q3184" s="367"/>
      <c r="R3184" s="367"/>
      <c r="S3184" s="367"/>
      <c r="T3184" s="367"/>
      <c r="U3184" s="367"/>
    </row>
    <row r="3185">
      <c r="A3185" s="367"/>
      <c r="B3185" s="367"/>
      <c r="C3185" s="367"/>
      <c r="D3185" s="367"/>
      <c r="E3185" s="368"/>
      <c r="F3185" s="368"/>
      <c r="G3185" s="367"/>
      <c r="H3185" s="367"/>
      <c r="I3185" s="367"/>
      <c r="J3185" s="367"/>
      <c r="K3185" s="367"/>
      <c r="L3185" s="367"/>
      <c r="M3185" s="367"/>
      <c r="N3185" s="367"/>
      <c r="O3185" s="367"/>
      <c r="P3185" s="367"/>
      <c r="Q3185" s="367"/>
      <c r="R3185" s="367"/>
      <c r="S3185" s="367"/>
      <c r="T3185" s="367"/>
      <c r="U3185" s="367"/>
    </row>
    <row r="3186">
      <c r="A3186" s="367"/>
      <c r="B3186" s="367"/>
      <c r="C3186" s="367"/>
      <c r="D3186" s="367"/>
      <c r="E3186" s="368"/>
      <c r="F3186" s="368"/>
      <c r="G3186" s="367"/>
      <c r="H3186" s="367"/>
      <c r="I3186" s="367"/>
      <c r="J3186" s="367"/>
      <c r="K3186" s="367"/>
      <c r="L3186" s="367"/>
      <c r="M3186" s="367"/>
      <c r="N3186" s="367"/>
      <c r="O3186" s="367"/>
      <c r="P3186" s="367"/>
      <c r="Q3186" s="367"/>
      <c r="R3186" s="367"/>
      <c r="S3186" s="367"/>
      <c r="T3186" s="367"/>
      <c r="U3186" s="367"/>
    </row>
    <row r="3187">
      <c r="A3187" s="367"/>
      <c r="B3187" s="367"/>
      <c r="C3187" s="367"/>
      <c r="D3187" s="367"/>
      <c r="E3187" s="368"/>
      <c r="F3187" s="368"/>
      <c r="G3187" s="367"/>
      <c r="H3187" s="367"/>
      <c r="I3187" s="367"/>
      <c r="J3187" s="367"/>
      <c r="K3187" s="367"/>
      <c r="L3187" s="367"/>
      <c r="M3187" s="367"/>
      <c r="N3187" s="367"/>
      <c r="O3187" s="367"/>
      <c r="P3187" s="367"/>
      <c r="Q3187" s="367"/>
      <c r="R3187" s="367"/>
      <c r="S3187" s="367"/>
      <c r="T3187" s="367"/>
      <c r="U3187" s="367"/>
    </row>
    <row r="3188">
      <c r="A3188" s="367"/>
      <c r="B3188" s="367"/>
      <c r="C3188" s="367"/>
      <c r="D3188" s="367"/>
      <c r="E3188" s="368"/>
      <c r="F3188" s="368"/>
      <c r="G3188" s="367"/>
      <c r="H3188" s="367"/>
      <c r="I3188" s="367"/>
      <c r="J3188" s="367"/>
      <c r="K3188" s="367"/>
      <c r="L3188" s="367"/>
      <c r="M3188" s="367"/>
      <c r="N3188" s="367"/>
      <c r="O3188" s="367"/>
      <c r="P3188" s="367"/>
      <c r="Q3188" s="367"/>
      <c r="R3188" s="367"/>
      <c r="S3188" s="367"/>
      <c r="T3188" s="367"/>
      <c r="U3188" s="367"/>
    </row>
    <row r="3189">
      <c r="A3189" s="367"/>
      <c r="B3189" s="367"/>
      <c r="C3189" s="367"/>
      <c r="D3189" s="367"/>
      <c r="E3189" s="368"/>
      <c r="F3189" s="368"/>
      <c r="G3189" s="367"/>
      <c r="H3189" s="367"/>
      <c r="I3189" s="367"/>
      <c r="J3189" s="367"/>
      <c r="K3189" s="367"/>
      <c r="L3189" s="367"/>
      <c r="M3189" s="367"/>
      <c r="N3189" s="367"/>
      <c r="O3189" s="367"/>
      <c r="P3189" s="367"/>
      <c r="Q3189" s="367"/>
      <c r="R3189" s="367"/>
      <c r="S3189" s="367"/>
      <c r="T3189" s="367"/>
      <c r="U3189" s="367"/>
    </row>
    <row r="3190">
      <c r="A3190" s="367"/>
      <c r="B3190" s="367"/>
      <c r="C3190" s="367"/>
      <c r="D3190" s="367"/>
      <c r="E3190" s="368"/>
      <c r="F3190" s="368"/>
      <c r="G3190" s="367"/>
      <c r="H3190" s="367"/>
      <c r="I3190" s="367"/>
      <c r="J3190" s="367"/>
      <c r="K3190" s="367"/>
      <c r="L3190" s="367"/>
      <c r="M3190" s="367"/>
      <c r="N3190" s="367"/>
      <c r="O3190" s="367"/>
      <c r="P3190" s="367"/>
      <c r="Q3190" s="367"/>
      <c r="R3190" s="367"/>
      <c r="S3190" s="367"/>
      <c r="T3190" s="367"/>
      <c r="U3190" s="367"/>
    </row>
    <row r="3191">
      <c r="A3191" s="367"/>
      <c r="B3191" s="367"/>
      <c r="C3191" s="367"/>
      <c r="D3191" s="367"/>
      <c r="E3191" s="368"/>
      <c r="F3191" s="368"/>
      <c r="G3191" s="367"/>
      <c r="H3191" s="367"/>
      <c r="I3191" s="367"/>
      <c r="J3191" s="367"/>
      <c r="K3191" s="367"/>
      <c r="L3191" s="367"/>
      <c r="M3191" s="367"/>
      <c r="N3191" s="367"/>
      <c r="O3191" s="367"/>
      <c r="P3191" s="367"/>
      <c r="Q3191" s="367"/>
      <c r="R3191" s="367"/>
      <c r="S3191" s="367"/>
      <c r="T3191" s="367"/>
      <c r="U3191" s="367"/>
    </row>
    <row r="3192">
      <c r="A3192" s="367"/>
      <c r="B3192" s="367"/>
      <c r="C3192" s="367"/>
      <c r="D3192" s="367"/>
      <c r="E3192" s="368"/>
      <c r="F3192" s="368"/>
      <c r="G3192" s="367"/>
      <c r="H3192" s="367"/>
      <c r="I3192" s="367"/>
      <c r="J3192" s="367"/>
      <c r="K3192" s="367"/>
      <c r="L3192" s="367"/>
      <c r="M3192" s="367"/>
      <c r="N3192" s="367"/>
      <c r="O3192" s="367"/>
      <c r="P3192" s="367"/>
      <c r="Q3192" s="367"/>
      <c r="R3192" s="367"/>
      <c r="S3192" s="367"/>
      <c r="T3192" s="367"/>
      <c r="U3192" s="367"/>
    </row>
    <row r="3193">
      <c r="A3193" s="367"/>
      <c r="B3193" s="367"/>
      <c r="C3193" s="367"/>
      <c r="D3193" s="367"/>
      <c r="E3193" s="368"/>
      <c r="F3193" s="368"/>
      <c r="G3193" s="367"/>
      <c r="H3193" s="367"/>
      <c r="I3193" s="367"/>
      <c r="J3193" s="367"/>
      <c r="K3193" s="367"/>
      <c r="L3193" s="367"/>
      <c r="M3193" s="367"/>
      <c r="N3193" s="367"/>
      <c r="O3193" s="367"/>
      <c r="P3193" s="367"/>
      <c r="Q3193" s="367"/>
      <c r="R3193" s="367"/>
      <c r="S3193" s="367"/>
      <c r="T3193" s="367"/>
      <c r="U3193" s="367"/>
    </row>
    <row r="3194">
      <c r="A3194" s="367"/>
      <c r="B3194" s="367"/>
      <c r="C3194" s="367"/>
      <c r="D3194" s="367"/>
      <c r="E3194" s="368"/>
      <c r="F3194" s="368"/>
      <c r="G3194" s="367"/>
      <c r="H3194" s="367"/>
      <c r="I3194" s="367"/>
      <c r="J3194" s="367"/>
      <c r="K3194" s="367"/>
      <c r="L3194" s="367"/>
      <c r="M3194" s="367"/>
      <c r="N3194" s="367"/>
      <c r="O3194" s="367"/>
      <c r="P3194" s="367"/>
      <c r="Q3194" s="367"/>
      <c r="R3194" s="367"/>
      <c r="S3194" s="367"/>
      <c r="T3194" s="367"/>
      <c r="U3194" s="367"/>
    </row>
    <row r="3195">
      <c r="A3195" s="367"/>
      <c r="B3195" s="367"/>
      <c r="C3195" s="367"/>
      <c r="D3195" s="367"/>
      <c r="E3195" s="368"/>
      <c r="F3195" s="368"/>
      <c r="G3195" s="367"/>
      <c r="H3195" s="367"/>
      <c r="I3195" s="367"/>
      <c r="J3195" s="367"/>
      <c r="K3195" s="367"/>
      <c r="L3195" s="367"/>
      <c r="M3195" s="367"/>
      <c r="N3195" s="367"/>
      <c r="O3195" s="367"/>
      <c r="P3195" s="367"/>
      <c r="Q3195" s="367"/>
      <c r="R3195" s="367"/>
      <c r="S3195" s="367"/>
      <c r="T3195" s="367"/>
      <c r="U3195" s="367"/>
    </row>
    <row r="3196">
      <c r="A3196" s="367"/>
      <c r="B3196" s="367"/>
      <c r="C3196" s="367"/>
      <c r="D3196" s="367"/>
      <c r="E3196" s="368"/>
      <c r="F3196" s="368"/>
      <c r="G3196" s="367"/>
      <c r="H3196" s="367"/>
      <c r="I3196" s="367"/>
      <c r="J3196" s="367"/>
      <c r="K3196" s="367"/>
      <c r="L3196" s="367"/>
      <c r="M3196" s="367"/>
      <c r="N3196" s="367"/>
      <c r="O3196" s="367"/>
      <c r="P3196" s="367"/>
      <c r="Q3196" s="367"/>
      <c r="R3196" s="367"/>
      <c r="S3196" s="367"/>
      <c r="T3196" s="367"/>
      <c r="U3196" s="367"/>
    </row>
    <row r="3197">
      <c r="A3197" s="367"/>
      <c r="B3197" s="367"/>
      <c r="C3197" s="367"/>
      <c r="D3197" s="367"/>
      <c r="E3197" s="368"/>
      <c r="F3197" s="368"/>
      <c r="G3197" s="367"/>
      <c r="H3197" s="367"/>
      <c r="I3197" s="367"/>
      <c r="J3197" s="367"/>
      <c r="K3197" s="367"/>
      <c r="L3197" s="367"/>
      <c r="M3197" s="367"/>
      <c r="N3197" s="367"/>
      <c r="O3197" s="367"/>
      <c r="P3197" s="367"/>
      <c r="Q3197" s="367"/>
      <c r="R3197" s="367"/>
      <c r="S3197" s="367"/>
      <c r="T3197" s="367"/>
      <c r="U3197" s="367"/>
    </row>
    <row r="3198">
      <c r="A3198" s="367"/>
      <c r="B3198" s="367"/>
      <c r="C3198" s="367"/>
      <c r="D3198" s="367"/>
      <c r="E3198" s="368"/>
      <c r="F3198" s="368"/>
      <c r="G3198" s="367"/>
      <c r="H3198" s="367"/>
      <c r="I3198" s="367"/>
      <c r="J3198" s="367"/>
      <c r="K3198" s="367"/>
      <c r="L3198" s="367"/>
      <c r="M3198" s="367"/>
      <c r="N3198" s="367"/>
      <c r="O3198" s="367"/>
      <c r="P3198" s="367"/>
      <c r="Q3198" s="367"/>
      <c r="R3198" s="367"/>
      <c r="S3198" s="367"/>
      <c r="T3198" s="367"/>
      <c r="U3198" s="367"/>
    </row>
    <row r="3199">
      <c r="A3199" s="367"/>
      <c r="B3199" s="367"/>
      <c r="C3199" s="367"/>
      <c r="D3199" s="367"/>
      <c r="E3199" s="368"/>
      <c r="F3199" s="368"/>
      <c r="G3199" s="367"/>
      <c r="H3199" s="367"/>
      <c r="I3199" s="367"/>
      <c r="J3199" s="367"/>
      <c r="K3199" s="367"/>
      <c r="L3199" s="367"/>
      <c r="M3199" s="367"/>
      <c r="N3199" s="367"/>
      <c r="O3199" s="367"/>
      <c r="P3199" s="367"/>
      <c r="Q3199" s="367"/>
      <c r="R3199" s="367"/>
      <c r="S3199" s="367"/>
      <c r="T3199" s="367"/>
      <c r="U3199" s="367"/>
    </row>
    <row r="3200">
      <c r="A3200" s="367"/>
      <c r="B3200" s="367"/>
      <c r="C3200" s="367"/>
      <c r="D3200" s="367"/>
      <c r="E3200" s="368"/>
      <c r="F3200" s="368"/>
      <c r="G3200" s="367"/>
      <c r="H3200" s="367"/>
      <c r="I3200" s="367"/>
      <c r="J3200" s="367"/>
      <c r="K3200" s="367"/>
      <c r="L3200" s="367"/>
      <c r="M3200" s="367"/>
      <c r="N3200" s="367"/>
      <c r="O3200" s="367"/>
      <c r="P3200" s="367"/>
      <c r="Q3200" s="367"/>
      <c r="R3200" s="367"/>
      <c r="S3200" s="367"/>
      <c r="T3200" s="367"/>
      <c r="U3200" s="367"/>
    </row>
    <row r="3201">
      <c r="A3201" s="367"/>
      <c r="B3201" s="367"/>
      <c r="C3201" s="367"/>
      <c r="D3201" s="367"/>
      <c r="E3201" s="368"/>
      <c r="F3201" s="368"/>
      <c r="G3201" s="367"/>
      <c r="H3201" s="367"/>
      <c r="I3201" s="367"/>
      <c r="J3201" s="367"/>
      <c r="K3201" s="367"/>
      <c r="L3201" s="367"/>
      <c r="M3201" s="367"/>
      <c r="N3201" s="367"/>
      <c r="O3201" s="367"/>
      <c r="P3201" s="367"/>
      <c r="Q3201" s="367"/>
      <c r="R3201" s="367"/>
      <c r="S3201" s="367"/>
      <c r="T3201" s="367"/>
      <c r="U3201" s="367"/>
    </row>
    <row r="3202">
      <c r="A3202" s="367"/>
      <c r="B3202" s="367"/>
      <c r="C3202" s="367"/>
      <c r="D3202" s="367"/>
      <c r="E3202" s="368"/>
      <c r="F3202" s="368"/>
      <c r="G3202" s="367"/>
      <c r="H3202" s="367"/>
      <c r="I3202" s="367"/>
      <c r="J3202" s="367"/>
      <c r="K3202" s="367"/>
      <c r="L3202" s="367"/>
      <c r="M3202" s="367"/>
      <c r="N3202" s="367"/>
      <c r="O3202" s="367"/>
      <c r="P3202" s="367"/>
      <c r="Q3202" s="367"/>
      <c r="R3202" s="367"/>
      <c r="S3202" s="367"/>
      <c r="T3202" s="367"/>
      <c r="U3202" s="367"/>
    </row>
    <row r="3203">
      <c r="A3203" s="367"/>
      <c r="B3203" s="367"/>
      <c r="C3203" s="367"/>
      <c r="D3203" s="367"/>
      <c r="E3203" s="368"/>
      <c r="F3203" s="368"/>
      <c r="G3203" s="367"/>
      <c r="H3203" s="367"/>
      <c r="I3203" s="367"/>
      <c r="J3203" s="367"/>
      <c r="K3203" s="367"/>
      <c r="L3203" s="367"/>
      <c r="M3203" s="367"/>
      <c r="N3203" s="367"/>
      <c r="O3203" s="367"/>
      <c r="P3203" s="367"/>
      <c r="Q3203" s="367"/>
      <c r="R3203" s="367"/>
      <c r="S3203" s="367"/>
      <c r="T3203" s="367"/>
      <c r="U3203" s="367"/>
    </row>
    <row r="3204">
      <c r="A3204" s="367"/>
      <c r="B3204" s="367"/>
      <c r="C3204" s="367"/>
      <c r="D3204" s="367"/>
      <c r="E3204" s="368"/>
      <c r="F3204" s="368"/>
      <c r="G3204" s="367"/>
      <c r="H3204" s="367"/>
      <c r="I3204" s="367"/>
      <c r="J3204" s="367"/>
      <c r="K3204" s="367"/>
      <c r="L3204" s="367"/>
      <c r="M3204" s="367"/>
      <c r="N3204" s="367"/>
      <c r="O3204" s="367"/>
      <c r="P3204" s="367"/>
      <c r="Q3204" s="367"/>
      <c r="R3204" s="367"/>
      <c r="S3204" s="367"/>
      <c r="T3204" s="367"/>
      <c r="U3204" s="367"/>
    </row>
    <row r="3205">
      <c r="A3205" s="367"/>
      <c r="B3205" s="367"/>
      <c r="C3205" s="367"/>
      <c r="D3205" s="367"/>
      <c r="E3205" s="368"/>
      <c r="F3205" s="368"/>
      <c r="G3205" s="367"/>
      <c r="H3205" s="367"/>
      <c r="I3205" s="367"/>
      <c r="J3205" s="367"/>
      <c r="K3205" s="367"/>
      <c r="L3205" s="367"/>
      <c r="M3205" s="367"/>
      <c r="N3205" s="367"/>
      <c r="O3205" s="367"/>
      <c r="P3205" s="367"/>
      <c r="Q3205" s="367"/>
      <c r="R3205" s="367"/>
      <c r="S3205" s="367"/>
      <c r="T3205" s="367"/>
      <c r="U3205" s="367"/>
    </row>
    <row r="3206">
      <c r="A3206" s="367"/>
      <c r="B3206" s="367"/>
      <c r="C3206" s="367"/>
      <c r="D3206" s="367"/>
      <c r="E3206" s="368"/>
      <c r="F3206" s="368"/>
      <c r="G3206" s="367"/>
      <c r="H3206" s="367"/>
      <c r="I3206" s="367"/>
      <c r="J3206" s="367"/>
      <c r="K3206" s="367"/>
      <c r="L3206" s="367"/>
      <c r="M3206" s="367"/>
      <c r="N3206" s="367"/>
      <c r="O3206" s="367"/>
      <c r="P3206" s="367"/>
      <c r="Q3206" s="367"/>
      <c r="R3206" s="367"/>
      <c r="S3206" s="367"/>
      <c r="T3206" s="367"/>
      <c r="U3206" s="367"/>
    </row>
    <row r="3207">
      <c r="A3207" s="367"/>
      <c r="B3207" s="367"/>
      <c r="C3207" s="367"/>
      <c r="D3207" s="367"/>
      <c r="E3207" s="368"/>
      <c r="F3207" s="368"/>
      <c r="G3207" s="367"/>
      <c r="H3207" s="367"/>
      <c r="I3207" s="367"/>
      <c r="J3207" s="367"/>
      <c r="K3207" s="367"/>
      <c r="L3207" s="367"/>
      <c r="M3207" s="367"/>
      <c r="N3207" s="367"/>
      <c r="O3207" s="367"/>
      <c r="P3207" s="367"/>
      <c r="Q3207" s="367"/>
      <c r="R3207" s="367"/>
      <c r="S3207" s="367"/>
      <c r="T3207" s="367"/>
      <c r="U3207" s="367"/>
    </row>
    <row r="3208">
      <c r="A3208" s="367"/>
      <c r="B3208" s="367"/>
      <c r="C3208" s="367"/>
      <c r="D3208" s="367"/>
      <c r="E3208" s="368"/>
      <c r="F3208" s="368"/>
      <c r="G3208" s="367"/>
      <c r="H3208" s="367"/>
      <c r="I3208" s="367"/>
      <c r="J3208" s="367"/>
      <c r="K3208" s="367"/>
      <c r="L3208" s="367"/>
      <c r="M3208" s="367"/>
      <c r="N3208" s="367"/>
      <c r="O3208" s="367"/>
      <c r="P3208" s="367"/>
      <c r="Q3208" s="367"/>
      <c r="R3208" s="367"/>
      <c r="S3208" s="367"/>
      <c r="T3208" s="367"/>
      <c r="U3208" s="367"/>
    </row>
    <row r="3209">
      <c r="A3209" s="367"/>
      <c r="B3209" s="367"/>
      <c r="C3209" s="367"/>
      <c r="D3209" s="367"/>
      <c r="E3209" s="368"/>
      <c r="F3209" s="368"/>
      <c r="G3209" s="367"/>
      <c r="H3209" s="367"/>
      <c r="I3209" s="367"/>
      <c r="J3209" s="367"/>
      <c r="K3209" s="367"/>
      <c r="L3209" s="367"/>
      <c r="M3209" s="367"/>
      <c r="N3209" s="367"/>
      <c r="O3209" s="367"/>
      <c r="P3209" s="367"/>
      <c r="Q3209" s="367"/>
      <c r="R3209" s="367"/>
      <c r="S3209" s="367"/>
      <c r="T3209" s="367"/>
      <c r="U3209" s="367"/>
    </row>
    <row r="3210">
      <c r="A3210" s="367"/>
      <c r="B3210" s="367"/>
      <c r="C3210" s="367"/>
      <c r="D3210" s="367"/>
      <c r="E3210" s="368"/>
      <c r="F3210" s="368"/>
      <c r="G3210" s="367"/>
      <c r="H3210" s="367"/>
      <c r="I3210" s="367"/>
      <c r="J3210" s="367"/>
      <c r="K3210" s="367"/>
      <c r="L3210" s="367"/>
      <c r="M3210" s="367"/>
      <c r="N3210" s="367"/>
      <c r="O3210" s="367"/>
      <c r="P3210" s="367"/>
      <c r="Q3210" s="367"/>
      <c r="R3210" s="367"/>
      <c r="S3210" s="367"/>
      <c r="T3210" s="367"/>
      <c r="U3210" s="367"/>
    </row>
    <row r="3211">
      <c r="A3211" s="367"/>
      <c r="B3211" s="367"/>
      <c r="C3211" s="367"/>
      <c r="D3211" s="367"/>
      <c r="E3211" s="368"/>
      <c r="F3211" s="368"/>
      <c r="G3211" s="367"/>
      <c r="H3211" s="367"/>
      <c r="I3211" s="367"/>
      <c r="J3211" s="367"/>
      <c r="K3211" s="367"/>
      <c r="L3211" s="367"/>
      <c r="M3211" s="367"/>
      <c r="N3211" s="367"/>
      <c r="O3211" s="367"/>
      <c r="P3211" s="367"/>
      <c r="Q3211" s="367"/>
      <c r="R3211" s="367"/>
      <c r="S3211" s="367"/>
      <c r="T3211" s="367"/>
      <c r="U3211" s="367"/>
    </row>
    <row r="3212">
      <c r="A3212" s="367"/>
      <c r="B3212" s="367"/>
      <c r="C3212" s="367"/>
      <c r="D3212" s="367"/>
      <c r="E3212" s="368"/>
      <c r="F3212" s="368"/>
      <c r="G3212" s="367"/>
      <c r="H3212" s="367"/>
      <c r="I3212" s="367"/>
      <c r="J3212" s="367"/>
      <c r="K3212" s="367"/>
      <c r="L3212" s="367"/>
      <c r="M3212" s="367"/>
      <c r="N3212" s="367"/>
      <c r="O3212" s="367"/>
      <c r="P3212" s="367"/>
      <c r="Q3212" s="367"/>
      <c r="R3212" s="367"/>
      <c r="S3212" s="367"/>
      <c r="T3212" s="367"/>
      <c r="U3212" s="367"/>
    </row>
    <row r="3213">
      <c r="A3213" s="367"/>
      <c r="B3213" s="367"/>
      <c r="C3213" s="367"/>
      <c r="D3213" s="367"/>
      <c r="E3213" s="368"/>
      <c r="F3213" s="368"/>
      <c r="G3213" s="367"/>
      <c r="H3213" s="367"/>
      <c r="I3213" s="367"/>
      <c r="J3213" s="367"/>
      <c r="K3213" s="367"/>
      <c r="L3213" s="367"/>
      <c r="M3213" s="367"/>
      <c r="N3213" s="367"/>
      <c r="O3213" s="367"/>
      <c r="P3213" s="367"/>
      <c r="Q3213" s="367"/>
      <c r="R3213" s="367"/>
      <c r="S3213" s="367"/>
      <c r="T3213" s="367"/>
      <c r="U3213" s="367"/>
    </row>
    <row r="3214">
      <c r="A3214" s="367"/>
      <c r="B3214" s="367"/>
      <c r="C3214" s="367"/>
      <c r="D3214" s="367"/>
      <c r="E3214" s="368"/>
      <c r="F3214" s="368"/>
      <c r="G3214" s="367"/>
      <c r="H3214" s="367"/>
      <c r="I3214" s="367"/>
      <c r="J3214" s="367"/>
      <c r="K3214" s="367"/>
      <c r="L3214" s="367"/>
      <c r="M3214" s="367"/>
      <c r="N3214" s="367"/>
      <c r="O3214" s="367"/>
      <c r="P3214" s="367"/>
      <c r="Q3214" s="367"/>
      <c r="R3214" s="367"/>
      <c r="S3214" s="367"/>
      <c r="T3214" s="367"/>
      <c r="U3214" s="367"/>
    </row>
    <row r="3215">
      <c r="A3215" s="367"/>
      <c r="B3215" s="367"/>
      <c r="C3215" s="367"/>
      <c r="D3215" s="367"/>
      <c r="E3215" s="368"/>
      <c r="F3215" s="368"/>
      <c r="G3215" s="367"/>
      <c r="H3215" s="367"/>
      <c r="I3215" s="367"/>
      <c r="J3215" s="367"/>
      <c r="K3215" s="367"/>
      <c r="L3215" s="367"/>
      <c r="M3215" s="367"/>
      <c r="N3215" s="367"/>
      <c r="O3215" s="367"/>
      <c r="P3215" s="367"/>
      <c r="Q3215" s="367"/>
      <c r="R3215" s="367"/>
      <c r="S3215" s="367"/>
      <c r="T3215" s="367"/>
      <c r="U3215" s="367"/>
    </row>
    <row r="3216">
      <c r="A3216" s="367"/>
      <c r="B3216" s="367"/>
      <c r="C3216" s="367"/>
      <c r="D3216" s="367"/>
      <c r="E3216" s="368"/>
      <c r="F3216" s="368"/>
      <c r="G3216" s="367"/>
      <c r="H3216" s="367"/>
      <c r="I3216" s="367"/>
      <c r="J3216" s="367"/>
      <c r="K3216" s="367"/>
      <c r="L3216" s="367"/>
      <c r="M3216" s="367"/>
      <c r="N3216" s="367"/>
      <c r="O3216" s="367"/>
      <c r="P3216" s="367"/>
      <c r="Q3216" s="367"/>
      <c r="R3216" s="367"/>
      <c r="S3216" s="367"/>
      <c r="T3216" s="367"/>
      <c r="U3216" s="367"/>
    </row>
    <row r="3217">
      <c r="A3217" s="367"/>
      <c r="B3217" s="367"/>
      <c r="C3217" s="367"/>
      <c r="D3217" s="367"/>
      <c r="E3217" s="368"/>
      <c r="F3217" s="368"/>
      <c r="G3217" s="367"/>
      <c r="H3217" s="367"/>
      <c r="I3217" s="367"/>
      <c r="J3217" s="367"/>
      <c r="K3217" s="367"/>
      <c r="L3217" s="367"/>
      <c r="M3217" s="367"/>
      <c r="N3217" s="367"/>
      <c r="O3217" s="367"/>
      <c r="P3217" s="367"/>
      <c r="Q3217" s="367"/>
      <c r="R3217" s="367"/>
      <c r="S3217" s="367"/>
      <c r="T3217" s="367"/>
      <c r="U3217" s="367"/>
    </row>
    <row r="3218">
      <c r="A3218" s="367"/>
      <c r="B3218" s="367"/>
      <c r="C3218" s="367"/>
      <c r="D3218" s="367"/>
      <c r="E3218" s="368"/>
      <c r="F3218" s="368"/>
      <c r="G3218" s="367"/>
      <c r="H3218" s="367"/>
      <c r="I3218" s="367"/>
      <c r="J3218" s="367"/>
      <c r="K3218" s="367"/>
      <c r="L3218" s="367"/>
      <c r="M3218" s="367"/>
      <c r="N3218" s="367"/>
      <c r="O3218" s="367"/>
      <c r="P3218" s="367"/>
      <c r="Q3218" s="367"/>
      <c r="R3218" s="367"/>
      <c r="S3218" s="367"/>
      <c r="T3218" s="367"/>
      <c r="U3218" s="367"/>
    </row>
    <row r="3219">
      <c r="A3219" s="367"/>
      <c r="B3219" s="367"/>
      <c r="C3219" s="367"/>
      <c r="D3219" s="367"/>
      <c r="E3219" s="368"/>
      <c r="F3219" s="368"/>
      <c r="G3219" s="367"/>
      <c r="H3219" s="367"/>
      <c r="I3219" s="367"/>
      <c r="J3219" s="367"/>
      <c r="K3219" s="367"/>
      <c r="L3219" s="367"/>
      <c r="M3219" s="367"/>
      <c r="N3219" s="367"/>
      <c r="O3219" s="367"/>
      <c r="P3219" s="367"/>
      <c r="Q3219" s="367"/>
      <c r="R3219" s="367"/>
      <c r="S3219" s="367"/>
      <c r="T3219" s="367"/>
      <c r="U3219" s="367"/>
    </row>
    <row r="3220">
      <c r="A3220" s="367"/>
      <c r="B3220" s="367"/>
      <c r="C3220" s="367"/>
      <c r="D3220" s="367"/>
      <c r="E3220" s="368"/>
      <c r="F3220" s="368"/>
      <c r="G3220" s="367"/>
      <c r="H3220" s="367"/>
      <c r="I3220" s="367"/>
      <c r="J3220" s="367"/>
      <c r="K3220" s="367"/>
      <c r="L3220" s="367"/>
      <c r="M3220" s="367"/>
      <c r="N3220" s="367"/>
      <c r="O3220" s="367"/>
      <c r="P3220" s="367"/>
      <c r="Q3220" s="367"/>
      <c r="R3220" s="367"/>
      <c r="S3220" s="367"/>
      <c r="T3220" s="367"/>
      <c r="U3220" s="367"/>
    </row>
    <row r="3221">
      <c r="A3221" s="367"/>
      <c r="B3221" s="367"/>
      <c r="C3221" s="367"/>
      <c r="D3221" s="367"/>
      <c r="E3221" s="368"/>
      <c r="F3221" s="368"/>
      <c r="G3221" s="367"/>
      <c r="H3221" s="367"/>
      <c r="I3221" s="367"/>
      <c r="J3221" s="367"/>
      <c r="K3221" s="367"/>
      <c r="L3221" s="367"/>
      <c r="M3221" s="367"/>
      <c r="N3221" s="367"/>
      <c r="O3221" s="367"/>
      <c r="P3221" s="367"/>
      <c r="Q3221" s="367"/>
      <c r="R3221" s="367"/>
      <c r="S3221" s="367"/>
      <c r="T3221" s="367"/>
      <c r="U3221" s="367"/>
    </row>
    <row r="3222">
      <c r="A3222" s="367"/>
      <c r="B3222" s="367"/>
      <c r="C3222" s="367"/>
      <c r="D3222" s="367"/>
      <c r="E3222" s="368"/>
      <c r="F3222" s="368"/>
      <c r="G3222" s="367"/>
      <c r="H3222" s="367"/>
      <c r="I3222" s="367"/>
      <c r="J3222" s="367"/>
      <c r="K3222" s="367"/>
      <c r="L3222" s="367"/>
      <c r="M3222" s="367"/>
      <c r="N3222" s="367"/>
      <c r="O3222" s="367"/>
      <c r="P3222" s="367"/>
      <c r="Q3222" s="367"/>
      <c r="R3222" s="367"/>
      <c r="S3222" s="367"/>
      <c r="T3222" s="367"/>
      <c r="U3222" s="367"/>
    </row>
    <row r="3223">
      <c r="A3223" s="367"/>
      <c r="B3223" s="367"/>
      <c r="C3223" s="367"/>
      <c r="D3223" s="367"/>
      <c r="E3223" s="368"/>
      <c r="F3223" s="368"/>
      <c r="G3223" s="367"/>
      <c r="H3223" s="367"/>
      <c r="I3223" s="367"/>
      <c r="J3223" s="367"/>
      <c r="K3223" s="367"/>
      <c r="L3223" s="367"/>
      <c r="M3223" s="367"/>
      <c r="N3223" s="367"/>
      <c r="O3223" s="367"/>
      <c r="P3223" s="367"/>
      <c r="Q3223" s="367"/>
      <c r="R3223" s="367"/>
      <c r="S3223" s="367"/>
      <c r="T3223" s="367"/>
      <c r="U3223" s="367"/>
    </row>
    <row r="3224">
      <c r="A3224" s="367"/>
      <c r="B3224" s="367"/>
      <c r="C3224" s="367"/>
      <c r="D3224" s="367"/>
      <c r="E3224" s="368"/>
      <c r="F3224" s="368"/>
      <c r="G3224" s="367"/>
      <c r="H3224" s="367"/>
      <c r="I3224" s="367"/>
      <c r="J3224" s="367"/>
      <c r="K3224" s="367"/>
      <c r="L3224" s="367"/>
      <c r="M3224" s="367"/>
      <c r="N3224" s="367"/>
      <c r="O3224" s="367"/>
      <c r="P3224" s="367"/>
      <c r="Q3224" s="367"/>
      <c r="R3224" s="367"/>
      <c r="S3224" s="367"/>
      <c r="T3224" s="367"/>
      <c r="U3224" s="367"/>
    </row>
    <row r="3225">
      <c r="A3225" s="367"/>
      <c r="B3225" s="367"/>
      <c r="C3225" s="367"/>
      <c r="D3225" s="367"/>
      <c r="E3225" s="368"/>
      <c r="F3225" s="368"/>
      <c r="G3225" s="367"/>
      <c r="H3225" s="367"/>
      <c r="I3225" s="367"/>
      <c r="J3225" s="367"/>
      <c r="K3225" s="367"/>
      <c r="L3225" s="367"/>
      <c r="M3225" s="367"/>
      <c r="N3225" s="367"/>
      <c r="O3225" s="367"/>
      <c r="P3225" s="367"/>
      <c r="Q3225" s="367"/>
      <c r="R3225" s="367"/>
      <c r="S3225" s="367"/>
      <c r="T3225" s="367"/>
      <c r="U3225" s="367"/>
    </row>
    <row r="3226">
      <c r="A3226" s="367"/>
      <c r="B3226" s="367"/>
      <c r="C3226" s="367"/>
      <c r="D3226" s="367"/>
      <c r="E3226" s="368"/>
      <c r="F3226" s="368"/>
      <c r="G3226" s="367"/>
      <c r="H3226" s="367"/>
      <c r="I3226" s="367"/>
      <c r="J3226" s="367"/>
      <c r="K3226" s="367"/>
      <c r="L3226" s="367"/>
      <c r="M3226" s="367"/>
      <c r="N3226" s="367"/>
      <c r="O3226" s="367"/>
      <c r="P3226" s="367"/>
      <c r="Q3226" s="367"/>
      <c r="R3226" s="367"/>
      <c r="S3226" s="367"/>
      <c r="T3226" s="367"/>
      <c r="U3226" s="367"/>
    </row>
    <row r="3227">
      <c r="A3227" s="367"/>
      <c r="B3227" s="367"/>
      <c r="C3227" s="367"/>
      <c r="D3227" s="367"/>
      <c r="E3227" s="368"/>
      <c r="F3227" s="368"/>
      <c r="G3227" s="367"/>
      <c r="H3227" s="367"/>
      <c r="I3227" s="367"/>
      <c r="J3227" s="367"/>
      <c r="K3227" s="367"/>
      <c r="L3227" s="367"/>
      <c r="M3227" s="367"/>
      <c r="N3227" s="367"/>
      <c r="O3227" s="367"/>
      <c r="P3227" s="367"/>
      <c r="Q3227" s="367"/>
      <c r="R3227" s="367"/>
      <c r="S3227" s="367"/>
      <c r="T3227" s="367"/>
      <c r="U3227" s="367"/>
    </row>
    <row r="3228">
      <c r="A3228" s="367"/>
      <c r="B3228" s="367"/>
      <c r="C3228" s="367"/>
      <c r="D3228" s="367"/>
      <c r="E3228" s="368"/>
      <c r="F3228" s="368"/>
      <c r="G3228" s="367"/>
      <c r="H3228" s="367"/>
      <c r="I3228" s="367"/>
      <c r="J3228" s="367"/>
      <c r="K3228" s="367"/>
      <c r="L3228" s="367"/>
      <c r="M3228" s="367"/>
      <c r="N3228" s="367"/>
      <c r="O3228" s="367"/>
      <c r="P3228" s="367"/>
      <c r="Q3228" s="367"/>
      <c r="R3228" s="367"/>
      <c r="S3228" s="367"/>
      <c r="T3228" s="367"/>
      <c r="U3228" s="367"/>
    </row>
    <row r="3229">
      <c r="A3229" s="367"/>
      <c r="B3229" s="367"/>
      <c r="C3229" s="367"/>
      <c r="D3229" s="367"/>
      <c r="E3229" s="368"/>
      <c r="F3229" s="368"/>
      <c r="G3229" s="367"/>
      <c r="H3229" s="367"/>
      <c r="I3229" s="367"/>
      <c r="J3229" s="367"/>
      <c r="K3229" s="367"/>
      <c r="L3229" s="367"/>
      <c r="M3229" s="367"/>
      <c r="N3229" s="367"/>
      <c r="O3229" s="367"/>
      <c r="P3229" s="367"/>
      <c r="Q3229" s="367"/>
      <c r="R3229" s="367"/>
      <c r="S3229" s="367"/>
      <c r="T3229" s="367"/>
      <c r="U3229" s="367"/>
    </row>
    <row r="3230">
      <c r="A3230" s="367"/>
      <c r="B3230" s="367"/>
      <c r="C3230" s="367"/>
      <c r="D3230" s="367"/>
      <c r="E3230" s="368"/>
      <c r="F3230" s="368"/>
      <c r="G3230" s="367"/>
      <c r="H3230" s="367"/>
      <c r="I3230" s="367"/>
      <c r="J3230" s="367"/>
      <c r="K3230" s="367"/>
      <c r="L3230" s="367"/>
      <c r="M3230" s="367"/>
      <c r="N3230" s="367"/>
      <c r="O3230" s="367"/>
      <c r="P3230" s="367"/>
      <c r="Q3230" s="367"/>
      <c r="R3230" s="367"/>
      <c r="S3230" s="367"/>
      <c r="T3230" s="367"/>
      <c r="U3230" s="367"/>
    </row>
    <row r="3231">
      <c r="A3231" s="367"/>
      <c r="B3231" s="367"/>
      <c r="C3231" s="367"/>
      <c r="D3231" s="367"/>
      <c r="E3231" s="368"/>
      <c r="F3231" s="368"/>
      <c r="G3231" s="367"/>
      <c r="H3231" s="367"/>
      <c r="I3231" s="367"/>
      <c r="J3231" s="367"/>
      <c r="K3231" s="367"/>
      <c r="L3231" s="367"/>
      <c r="M3231" s="367"/>
      <c r="N3231" s="367"/>
      <c r="O3231" s="367"/>
      <c r="P3231" s="367"/>
      <c r="Q3231" s="367"/>
      <c r="R3231" s="367"/>
      <c r="S3231" s="367"/>
      <c r="T3231" s="367"/>
      <c r="U3231" s="367"/>
    </row>
    <row r="3232">
      <c r="A3232" s="367"/>
      <c r="B3232" s="367"/>
      <c r="C3232" s="367"/>
      <c r="D3232" s="367"/>
      <c r="E3232" s="368"/>
      <c r="F3232" s="368"/>
      <c r="G3232" s="367"/>
      <c r="H3232" s="367"/>
      <c r="I3232" s="367"/>
      <c r="J3232" s="367"/>
      <c r="K3232" s="367"/>
      <c r="L3232" s="367"/>
      <c r="M3232" s="367"/>
      <c r="N3232" s="367"/>
      <c r="O3232" s="367"/>
      <c r="P3232" s="367"/>
      <c r="Q3232" s="367"/>
      <c r="R3232" s="367"/>
      <c r="S3232" s="367"/>
      <c r="T3232" s="367"/>
      <c r="U3232" s="367"/>
    </row>
    <row r="3233">
      <c r="A3233" s="367"/>
      <c r="B3233" s="367"/>
      <c r="C3233" s="367"/>
      <c r="D3233" s="367"/>
      <c r="E3233" s="368"/>
      <c r="F3233" s="368"/>
      <c r="G3233" s="367"/>
      <c r="H3233" s="367"/>
      <c r="I3233" s="367"/>
      <c r="J3233" s="367"/>
      <c r="K3233" s="367"/>
      <c r="L3233" s="367"/>
      <c r="M3233" s="367"/>
      <c r="N3233" s="367"/>
      <c r="O3233" s="367"/>
      <c r="P3233" s="367"/>
      <c r="Q3233" s="367"/>
      <c r="R3233" s="367"/>
      <c r="S3233" s="367"/>
      <c r="T3233" s="367"/>
      <c r="U3233" s="367"/>
    </row>
    <row r="3234">
      <c r="A3234" s="367"/>
      <c r="B3234" s="367"/>
      <c r="C3234" s="367"/>
      <c r="D3234" s="367"/>
      <c r="E3234" s="368"/>
      <c r="F3234" s="368"/>
      <c r="G3234" s="367"/>
      <c r="H3234" s="367"/>
      <c r="I3234" s="367"/>
      <c r="J3234" s="367"/>
      <c r="K3234" s="367"/>
      <c r="L3234" s="367"/>
      <c r="M3234" s="367"/>
      <c r="N3234" s="367"/>
      <c r="O3234" s="367"/>
      <c r="P3234" s="367"/>
      <c r="Q3234" s="367"/>
      <c r="R3234" s="367"/>
      <c r="S3234" s="367"/>
      <c r="T3234" s="367"/>
      <c r="U3234" s="367"/>
    </row>
    <row r="3235">
      <c r="A3235" s="367"/>
      <c r="B3235" s="367"/>
      <c r="C3235" s="367"/>
      <c r="D3235" s="367"/>
      <c r="E3235" s="368"/>
      <c r="F3235" s="368"/>
      <c r="G3235" s="367"/>
      <c r="H3235" s="367"/>
      <c r="I3235" s="367"/>
      <c r="J3235" s="367"/>
      <c r="K3235" s="367"/>
      <c r="L3235" s="367"/>
      <c r="M3235" s="367"/>
      <c r="N3235" s="367"/>
      <c r="O3235" s="367"/>
      <c r="P3235" s="367"/>
      <c r="Q3235" s="367"/>
      <c r="R3235" s="367"/>
      <c r="S3235" s="367"/>
      <c r="T3235" s="367"/>
      <c r="U3235" s="367"/>
    </row>
    <row r="3236">
      <c r="A3236" s="367"/>
      <c r="B3236" s="367"/>
      <c r="C3236" s="367"/>
      <c r="D3236" s="367"/>
      <c r="E3236" s="368"/>
      <c r="F3236" s="368"/>
      <c r="G3236" s="367"/>
      <c r="H3236" s="367"/>
      <c r="I3236" s="367"/>
      <c r="J3236" s="367"/>
      <c r="K3236" s="367"/>
      <c r="L3236" s="367"/>
      <c r="M3236" s="367"/>
      <c r="N3236" s="367"/>
      <c r="O3236" s="367"/>
      <c r="P3236" s="367"/>
      <c r="Q3236" s="367"/>
      <c r="R3236" s="367"/>
      <c r="S3236" s="367"/>
      <c r="T3236" s="367"/>
      <c r="U3236" s="367"/>
    </row>
    <row r="3237">
      <c r="A3237" s="367"/>
      <c r="B3237" s="367"/>
      <c r="C3237" s="367"/>
      <c r="D3237" s="367"/>
      <c r="E3237" s="368"/>
      <c r="F3237" s="368"/>
      <c r="G3237" s="367"/>
      <c r="H3237" s="367"/>
      <c r="I3237" s="367"/>
      <c r="J3237" s="367"/>
      <c r="K3237" s="367"/>
      <c r="L3237" s="367"/>
      <c r="M3237" s="367"/>
      <c r="N3237" s="367"/>
      <c r="O3237" s="367"/>
      <c r="P3237" s="367"/>
      <c r="Q3237" s="367"/>
      <c r="R3237" s="367"/>
      <c r="S3237" s="367"/>
      <c r="T3237" s="367"/>
      <c r="U3237" s="367"/>
    </row>
    <row r="3238">
      <c r="A3238" s="367"/>
      <c r="B3238" s="367"/>
      <c r="C3238" s="367"/>
      <c r="D3238" s="367"/>
      <c r="E3238" s="368"/>
      <c r="F3238" s="368"/>
      <c r="G3238" s="367"/>
      <c r="H3238" s="367"/>
      <c r="I3238" s="367"/>
      <c r="J3238" s="367"/>
      <c r="K3238" s="367"/>
      <c r="L3238" s="367"/>
      <c r="M3238" s="367"/>
      <c r="N3238" s="367"/>
      <c r="O3238" s="367"/>
      <c r="P3238" s="367"/>
      <c r="Q3238" s="367"/>
      <c r="R3238" s="367"/>
      <c r="S3238" s="367"/>
      <c r="T3238" s="367"/>
      <c r="U3238" s="367"/>
    </row>
    <row r="3239">
      <c r="A3239" s="367"/>
      <c r="B3239" s="367"/>
      <c r="C3239" s="367"/>
      <c r="D3239" s="367"/>
      <c r="E3239" s="368"/>
      <c r="F3239" s="368"/>
      <c r="G3239" s="367"/>
      <c r="H3239" s="367"/>
      <c r="I3239" s="367"/>
      <c r="J3239" s="367"/>
      <c r="K3239" s="367"/>
      <c r="L3239" s="367"/>
      <c r="M3239" s="367"/>
      <c r="N3239" s="367"/>
      <c r="O3239" s="367"/>
      <c r="P3239" s="367"/>
      <c r="Q3239" s="367"/>
      <c r="R3239" s="367"/>
      <c r="S3239" s="367"/>
      <c r="T3239" s="367"/>
      <c r="U3239" s="367"/>
    </row>
    <row r="3240">
      <c r="A3240" s="367"/>
      <c r="B3240" s="367"/>
      <c r="C3240" s="367"/>
      <c r="D3240" s="367"/>
      <c r="E3240" s="368"/>
      <c r="F3240" s="368"/>
      <c r="G3240" s="367"/>
      <c r="H3240" s="367"/>
      <c r="I3240" s="367"/>
      <c r="J3240" s="367"/>
      <c r="K3240" s="367"/>
      <c r="L3240" s="367"/>
      <c r="M3240" s="367"/>
      <c r="N3240" s="367"/>
      <c r="O3240" s="367"/>
      <c r="P3240" s="367"/>
      <c r="Q3240" s="367"/>
      <c r="R3240" s="367"/>
      <c r="S3240" s="367"/>
      <c r="T3240" s="367"/>
      <c r="U3240" s="367"/>
    </row>
    <row r="3241">
      <c r="A3241" s="367"/>
      <c r="B3241" s="367"/>
      <c r="C3241" s="367"/>
      <c r="D3241" s="367"/>
      <c r="E3241" s="368"/>
      <c r="F3241" s="368"/>
      <c r="G3241" s="367"/>
      <c r="H3241" s="367"/>
      <c r="I3241" s="367"/>
      <c r="J3241" s="367"/>
      <c r="K3241" s="367"/>
      <c r="L3241" s="367"/>
      <c r="M3241" s="367"/>
      <c r="N3241" s="367"/>
      <c r="O3241" s="367"/>
      <c r="P3241" s="367"/>
      <c r="Q3241" s="367"/>
      <c r="R3241" s="367"/>
      <c r="S3241" s="367"/>
      <c r="T3241" s="367"/>
      <c r="U3241" s="367"/>
    </row>
    <row r="3242">
      <c r="A3242" s="367"/>
      <c r="B3242" s="367"/>
      <c r="C3242" s="367"/>
      <c r="D3242" s="367"/>
      <c r="E3242" s="368"/>
      <c r="F3242" s="368"/>
      <c r="G3242" s="367"/>
      <c r="H3242" s="367"/>
      <c r="I3242" s="367"/>
      <c r="J3242" s="367"/>
      <c r="K3242" s="367"/>
      <c r="L3242" s="367"/>
      <c r="M3242" s="367"/>
      <c r="N3242" s="367"/>
      <c r="O3242" s="367"/>
      <c r="P3242" s="367"/>
      <c r="Q3242" s="367"/>
      <c r="R3242" s="367"/>
      <c r="S3242" s="367"/>
      <c r="T3242" s="367"/>
      <c r="U3242" s="367"/>
    </row>
    <row r="3243">
      <c r="A3243" s="367"/>
      <c r="B3243" s="367"/>
      <c r="C3243" s="367"/>
      <c r="D3243" s="367"/>
      <c r="E3243" s="368"/>
      <c r="F3243" s="368"/>
      <c r="G3243" s="367"/>
      <c r="H3243" s="367"/>
      <c r="I3243" s="367"/>
      <c r="J3243" s="367"/>
      <c r="K3243" s="367"/>
      <c r="L3243" s="367"/>
      <c r="M3243" s="367"/>
      <c r="N3243" s="367"/>
      <c r="O3243" s="367"/>
      <c r="P3243" s="367"/>
      <c r="Q3243" s="367"/>
      <c r="R3243" s="367"/>
      <c r="S3243" s="367"/>
      <c r="T3243" s="367"/>
      <c r="U3243" s="367"/>
    </row>
    <row r="3244">
      <c r="A3244" s="367"/>
      <c r="B3244" s="367"/>
      <c r="C3244" s="367"/>
      <c r="D3244" s="367"/>
      <c r="E3244" s="368"/>
      <c r="F3244" s="368"/>
      <c r="G3244" s="367"/>
      <c r="H3244" s="367"/>
      <c r="I3244" s="367"/>
      <c r="J3244" s="367"/>
      <c r="K3244" s="367"/>
      <c r="L3244" s="367"/>
      <c r="M3244" s="367"/>
      <c r="N3244" s="367"/>
      <c r="O3244" s="367"/>
      <c r="P3244" s="367"/>
      <c r="Q3244" s="367"/>
      <c r="R3244" s="367"/>
      <c r="S3244" s="367"/>
      <c r="T3244" s="367"/>
      <c r="U3244" s="367"/>
    </row>
    <row r="3245">
      <c r="A3245" s="367"/>
      <c r="B3245" s="367"/>
      <c r="C3245" s="367"/>
      <c r="D3245" s="367"/>
      <c r="E3245" s="368"/>
      <c r="F3245" s="368"/>
      <c r="G3245" s="367"/>
      <c r="H3245" s="367"/>
      <c r="I3245" s="367"/>
      <c r="J3245" s="367"/>
      <c r="K3245" s="367"/>
      <c r="L3245" s="367"/>
      <c r="M3245" s="367"/>
      <c r="N3245" s="367"/>
      <c r="O3245" s="367"/>
      <c r="P3245" s="367"/>
      <c r="Q3245" s="367"/>
      <c r="R3245" s="367"/>
      <c r="S3245" s="367"/>
      <c r="T3245" s="367"/>
      <c r="U3245" s="367"/>
    </row>
    <row r="3246">
      <c r="A3246" s="367"/>
      <c r="B3246" s="367"/>
      <c r="C3246" s="367"/>
      <c r="D3246" s="367"/>
      <c r="E3246" s="368"/>
      <c r="F3246" s="368"/>
      <c r="G3246" s="367"/>
      <c r="H3246" s="367"/>
      <c r="I3246" s="367"/>
      <c r="J3246" s="367"/>
      <c r="K3246" s="367"/>
      <c r="L3246" s="367"/>
      <c r="M3246" s="367"/>
      <c r="N3246" s="367"/>
      <c r="O3246" s="367"/>
      <c r="P3246" s="367"/>
      <c r="Q3246" s="367"/>
      <c r="R3246" s="367"/>
      <c r="S3246" s="367"/>
      <c r="T3246" s="367"/>
      <c r="U3246" s="367"/>
    </row>
    <row r="3247">
      <c r="A3247" s="367"/>
      <c r="B3247" s="367"/>
      <c r="C3247" s="367"/>
      <c r="D3247" s="367"/>
      <c r="E3247" s="368"/>
      <c r="F3247" s="368"/>
      <c r="G3247" s="367"/>
      <c r="H3247" s="367"/>
      <c r="I3247" s="367"/>
      <c r="J3247" s="367"/>
      <c r="K3247" s="367"/>
      <c r="L3247" s="367"/>
      <c r="M3247" s="367"/>
      <c r="N3247" s="367"/>
      <c r="O3247" s="367"/>
      <c r="P3247" s="367"/>
      <c r="Q3247" s="367"/>
      <c r="R3247" s="367"/>
      <c r="S3247" s="367"/>
      <c r="T3247" s="367"/>
      <c r="U3247" s="367"/>
    </row>
    <row r="3248">
      <c r="A3248" s="367"/>
      <c r="B3248" s="367"/>
      <c r="C3248" s="367"/>
      <c r="D3248" s="367"/>
      <c r="E3248" s="368"/>
      <c r="F3248" s="368"/>
      <c r="G3248" s="367"/>
      <c r="H3248" s="367"/>
      <c r="I3248" s="367"/>
      <c r="J3248" s="367"/>
      <c r="K3248" s="367"/>
      <c r="L3248" s="367"/>
      <c r="M3248" s="367"/>
      <c r="N3248" s="367"/>
      <c r="O3248" s="367"/>
      <c r="P3248" s="367"/>
      <c r="Q3248" s="367"/>
      <c r="R3248" s="367"/>
      <c r="S3248" s="367"/>
      <c r="T3248" s="367"/>
      <c r="U3248" s="367"/>
    </row>
    <row r="3249">
      <c r="A3249" s="367"/>
      <c r="B3249" s="367"/>
      <c r="C3249" s="367"/>
      <c r="D3249" s="367"/>
      <c r="E3249" s="368"/>
      <c r="F3249" s="368"/>
      <c r="G3249" s="367"/>
      <c r="H3249" s="367"/>
      <c r="I3249" s="367"/>
      <c r="J3249" s="367"/>
      <c r="K3249" s="367"/>
      <c r="L3249" s="367"/>
      <c r="M3249" s="367"/>
      <c r="N3249" s="367"/>
      <c r="O3249" s="367"/>
      <c r="P3249" s="367"/>
      <c r="Q3249" s="367"/>
      <c r="R3249" s="367"/>
      <c r="S3249" s="367"/>
      <c r="T3249" s="367"/>
      <c r="U3249" s="367"/>
    </row>
    <row r="3250">
      <c r="A3250" s="367"/>
      <c r="B3250" s="367"/>
      <c r="C3250" s="367"/>
      <c r="D3250" s="367"/>
      <c r="E3250" s="368"/>
      <c r="F3250" s="368"/>
      <c r="G3250" s="367"/>
      <c r="H3250" s="367"/>
      <c r="I3250" s="367"/>
      <c r="J3250" s="367"/>
      <c r="K3250" s="367"/>
      <c r="L3250" s="367"/>
      <c r="M3250" s="367"/>
      <c r="N3250" s="367"/>
      <c r="O3250" s="367"/>
      <c r="P3250" s="367"/>
      <c r="Q3250" s="367"/>
      <c r="R3250" s="367"/>
      <c r="S3250" s="367"/>
      <c r="T3250" s="367"/>
      <c r="U3250" s="367"/>
    </row>
    <row r="3251">
      <c r="A3251" s="367"/>
      <c r="B3251" s="367"/>
      <c r="C3251" s="367"/>
      <c r="D3251" s="367"/>
      <c r="E3251" s="368"/>
      <c r="F3251" s="368"/>
      <c r="G3251" s="367"/>
      <c r="H3251" s="367"/>
      <c r="I3251" s="367"/>
      <c r="J3251" s="367"/>
      <c r="K3251" s="367"/>
      <c r="L3251" s="367"/>
      <c r="M3251" s="367"/>
      <c r="N3251" s="367"/>
      <c r="O3251" s="367"/>
      <c r="P3251" s="367"/>
      <c r="Q3251" s="367"/>
      <c r="R3251" s="367"/>
      <c r="S3251" s="367"/>
      <c r="T3251" s="367"/>
      <c r="U3251" s="367"/>
    </row>
    <row r="3252">
      <c r="A3252" s="367"/>
      <c r="B3252" s="367"/>
      <c r="C3252" s="367"/>
      <c r="D3252" s="367"/>
      <c r="E3252" s="368"/>
      <c r="F3252" s="368"/>
      <c r="G3252" s="367"/>
      <c r="H3252" s="367"/>
      <c r="I3252" s="367"/>
      <c r="J3252" s="367"/>
      <c r="K3252" s="367"/>
      <c r="L3252" s="367"/>
      <c r="M3252" s="367"/>
      <c r="N3252" s="367"/>
      <c r="O3252" s="367"/>
      <c r="P3252" s="367"/>
      <c r="Q3252" s="367"/>
      <c r="R3252" s="367"/>
      <c r="S3252" s="367"/>
      <c r="T3252" s="367"/>
      <c r="U3252" s="367"/>
    </row>
    <row r="3253">
      <c r="A3253" s="367"/>
      <c r="B3253" s="367"/>
      <c r="C3253" s="367"/>
      <c r="D3253" s="367"/>
      <c r="E3253" s="368"/>
      <c r="F3253" s="368"/>
      <c r="G3253" s="367"/>
      <c r="H3253" s="367"/>
      <c r="I3253" s="367"/>
      <c r="J3253" s="367"/>
      <c r="K3253" s="367"/>
      <c r="L3253" s="367"/>
      <c r="M3253" s="367"/>
      <c r="N3253" s="367"/>
      <c r="O3253" s="367"/>
      <c r="P3253" s="367"/>
      <c r="Q3253" s="367"/>
      <c r="R3253" s="367"/>
      <c r="S3253" s="367"/>
      <c r="T3253" s="367"/>
      <c r="U3253" s="367"/>
    </row>
    <row r="3254">
      <c r="A3254" s="367"/>
      <c r="B3254" s="367"/>
      <c r="C3254" s="367"/>
      <c r="D3254" s="367"/>
      <c r="E3254" s="368"/>
      <c r="F3254" s="368"/>
      <c r="G3254" s="367"/>
      <c r="H3254" s="367"/>
      <c r="I3254" s="367"/>
      <c r="J3254" s="367"/>
      <c r="K3254" s="367"/>
      <c r="L3254" s="367"/>
      <c r="M3254" s="367"/>
      <c r="N3254" s="367"/>
      <c r="O3254" s="367"/>
      <c r="P3254" s="367"/>
      <c r="Q3254" s="367"/>
      <c r="R3254" s="367"/>
      <c r="S3254" s="367"/>
      <c r="T3254" s="367"/>
      <c r="U3254" s="367"/>
    </row>
    <row r="3255">
      <c r="A3255" s="367"/>
      <c r="B3255" s="367"/>
      <c r="C3255" s="367"/>
      <c r="D3255" s="367"/>
      <c r="E3255" s="368"/>
      <c r="F3255" s="368"/>
      <c r="G3255" s="367"/>
      <c r="H3255" s="367"/>
      <c r="I3255" s="367"/>
      <c r="J3255" s="367"/>
      <c r="K3255" s="367"/>
      <c r="L3255" s="367"/>
      <c r="M3255" s="367"/>
      <c r="N3255" s="367"/>
      <c r="O3255" s="367"/>
      <c r="P3255" s="367"/>
      <c r="Q3255" s="367"/>
      <c r="R3255" s="367"/>
      <c r="S3255" s="367"/>
      <c r="T3255" s="367"/>
      <c r="U3255" s="367"/>
    </row>
    <row r="3256">
      <c r="A3256" s="367"/>
      <c r="B3256" s="367"/>
      <c r="C3256" s="367"/>
      <c r="D3256" s="367"/>
      <c r="E3256" s="368"/>
      <c r="F3256" s="368"/>
      <c r="G3256" s="367"/>
      <c r="H3256" s="367"/>
      <c r="I3256" s="367"/>
      <c r="J3256" s="367"/>
      <c r="K3256" s="367"/>
      <c r="L3256" s="367"/>
      <c r="M3256" s="367"/>
      <c r="N3256" s="367"/>
      <c r="O3256" s="367"/>
      <c r="P3256" s="367"/>
      <c r="Q3256" s="367"/>
      <c r="R3256" s="367"/>
      <c r="S3256" s="367"/>
      <c r="T3256" s="367"/>
      <c r="U3256" s="367"/>
    </row>
    <row r="3257">
      <c r="A3257" s="367"/>
      <c r="B3257" s="367"/>
      <c r="C3257" s="367"/>
      <c r="D3257" s="367"/>
      <c r="E3257" s="368"/>
      <c r="F3257" s="368"/>
      <c r="G3257" s="367"/>
      <c r="H3257" s="367"/>
      <c r="I3257" s="367"/>
      <c r="J3257" s="367"/>
      <c r="K3257" s="367"/>
      <c r="L3257" s="367"/>
      <c r="M3257" s="367"/>
      <c r="N3257" s="367"/>
      <c r="O3257" s="367"/>
      <c r="P3257" s="367"/>
      <c r="Q3257" s="367"/>
      <c r="R3257" s="367"/>
      <c r="S3257" s="367"/>
      <c r="T3257" s="367"/>
      <c r="U3257" s="367"/>
    </row>
    <row r="3258">
      <c r="A3258" s="367"/>
      <c r="B3258" s="367"/>
      <c r="C3258" s="367"/>
      <c r="D3258" s="367"/>
      <c r="E3258" s="368"/>
      <c r="F3258" s="368"/>
      <c r="G3258" s="367"/>
      <c r="H3258" s="367"/>
      <c r="I3258" s="367"/>
      <c r="J3258" s="367"/>
      <c r="K3258" s="367"/>
      <c r="L3258" s="367"/>
      <c r="M3258" s="367"/>
      <c r="N3258" s="367"/>
      <c r="O3258" s="367"/>
      <c r="P3258" s="367"/>
      <c r="Q3258" s="367"/>
      <c r="R3258" s="367"/>
      <c r="S3258" s="367"/>
      <c r="T3258" s="367"/>
      <c r="U3258" s="367"/>
    </row>
    <row r="3259">
      <c r="A3259" s="367"/>
      <c r="B3259" s="367"/>
      <c r="C3259" s="367"/>
      <c r="D3259" s="367"/>
      <c r="E3259" s="368"/>
      <c r="F3259" s="368"/>
      <c r="G3259" s="367"/>
      <c r="H3259" s="367"/>
      <c r="I3259" s="367"/>
      <c r="J3259" s="367"/>
      <c r="K3259" s="367"/>
      <c r="L3259" s="367"/>
      <c r="M3259" s="367"/>
      <c r="N3259" s="367"/>
      <c r="O3259" s="367"/>
      <c r="P3259" s="367"/>
      <c r="Q3259" s="367"/>
      <c r="R3259" s="367"/>
      <c r="S3259" s="367"/>
      <c r="T3259" s="367"/>
      <c r="U3259" s="367"/>
    </row>
    <row r="3260">
      <c r="A3260" s="367"/>
      <c r="B3260" s="367"/>
      <c r="C3260" s="367"/>
      <c r="D3260" s="367"/>
      <c r="E3260" s="368"/>
      <c r="F3260" s="368"/>
      <c r="G3260" s="367"/>
      <c r="H3260" s="367"/>
      <c r="I3260" s="367"/>
      <c r="J3260" s="367"/>
      <c r="K3260" s="367"/>
      <c r="L3260" s="367"/>
      <c r="M3260" s="367"/>
      <c r="N3260" s="367"/>
      <c r="O3260" s="367"/>
      <c r="P3260" s="367"/>
      <c r="Q3260" s="367"/>
      <c r="R3260" s="367"/>
      <c r="S3260" s="367"/>
      <c r="T3260" s="367"/>
      <c r="U3260" s="367"/>
    </row>
    <row r="3261">
      <c r="A3261" s="367"/>
      <c r="B3261" s="367"/>
      <c r="C3261" s="367"/>
      <c r="D3261" s="367"/>
      <c r="E3261" s="368"/>
      <c r="F3261" s="368"/>
      <c r="G3261" s="367"/>
      <c r="H3261" s="367"/>
      <c r="I3261" s="367"/>
      <c r="J3261" s="367"/>
      <c r="K3261" s="367"/>
      <c r="L3261" s="367"/>
      <c r="M3261" s="367"/>
      <c r="N3261" s="367"/>
      <c r="O3261" s="367"/>
      <c r="P3261" s="367"/>
      <c r="Q3261" s="367"/>
      <c r="R3261" s="367"/>
      <c r="S3261" s="367"/>
      <c r="T3261" s="367"/>
      <c r="U3261" s="367"/>
    </row>
    <row r="3262">
      <c r="A3262" s="367"/>
      <c r="B3262" s="367"/>
      <c r="C3262" s="367"/>
      <c r="D3262" s="367"/>
      <c r="E3262" s="368"/>
      <c r="F3262" s="368"/>
      <c r="G3262" s="367"/>
      <c r="H3262" s="367"/>
      <c r="I3262" s="367"/>
      <c r="J3262" s="367"/>
      <c r="K3262" s="367"/>
      <c r="L3262" s="367"/>
      <c r="M3262" s="367"/>
      <c r="N3262" s="367"/>
      <c r="O3262" s="367"/>
      <c r="P3262" s="367"/>
      <c r="Q3262" s="367"/>
      <c r="R3262" s="367"/>
      <c r="S3262" s="367"/>
      <c r="T3262" s="367"/>
      <c r="U3262" s="367"/>
    </row>
    <row r="3263">
      <c r="A3263" s="367"/>
      <c r="B3263" s="367"/>
      <c r="C3263" s="367"/>
      <c r="D3263" s="367"/>
      <c r="E3263" s="368"/>
      <c r="F3263" s="368"/>
      <c r="G3263" s="367"/>
      <c r="H3263" s="367"/>
      <c r="I3263" s="367"/>
      <c r="J3263" s="367"/>
      <c r="K3263" s="367"/>
      <c r="L3263" s="367"/>
      <c r="M3263" s="367"/>
      <c r="N3263" s="367"/>
      <c r="O3263" s="367"/>
      <c r="P3263" s="367"/>
      <c r="Q3263" s="367"/>
      <c r="R3263" s="367"/>
      <c r="S3263" s="367"/>
      <c r="T3263" s="367"/>
      <c r="U3263" s="367"/>
    </row>
    <row r="3264">
      <c r="A3264" s="367"/>
      <c r="B3264" s="367"/>
      <c r="C3264" s="367"/>
      <c r="D3264" s="367"/>
      <c r="E3264" s="368"/>
      <c r="F3264" s="368"/>
      <c r="G3264" s="367"/>
      <c r="H3264" s="367"/>
      <c r="I3264" s="367"/>
      <c r="J3264" s="367"/>
      <c r="K3264" s="367"/>
      <c r="L3264" s="367"/>
      <c r="M3264" s="367"/>
      <c r="N3264" s="367"/>
      <c r="O3264" s="367"/>
      <c r="P3264" s="367"/>
      <c r="Q3264" s="367"/>
      <c r="R3264" s="367"/>
      <c r="S3264" s="367"/>
      <c r="T3264" s="367"/>
      <c r="U3264" s="367"/>
    </row>
    <row r="3265">
      <c r="A3265" s="367"/>
      <c r="B3265" s="367"/>
      <c r="C3265" s="367"/>
      <c r="D3265" s="367"/>
      <c r="E3265" s="368"/>
      <c r="F3265" s="368"/>
      <c r="G3265" s="367"/>
      <c r="H3265" s="367"/>
      <c r="I3265" s="367"/>
      <c r="J3265" s="367"/>
      <c r="K3265" s="367"/>
      <c r="L3265" s="367"/>
      <c r="M3265" s="367"/>
      <c r="N3265" s="367"/>
      <c r="O3265" s="367"/>
      <c r="P3265" s="367"/>
      <c r="Q3265" s="367"/>
      <c r="R3265" s="367"/>
      <c r="S3265" s="367"/>
      <c r="T3265" s="367"/>
      <c r="U3265" s="367"/>
    </row>
    <row r="3266">
      <c r="A3266" s="367"/>
      <c r="B3266" s="367"/>
      <c r="C3266" s="367"/>
      <c r="D3266" s="367"/>
      <c r="E3266" s="368"/>
      <c r="F3266" s="368"/>
      <c r="G3266" s="367"/>
      <c r="H3266" s="367"/>
      <c r="I3266" s="367"/>
      <c r="J3266" s="367"/>
      <c r="K3266" s="367"/>
      <c r="L3266" s="367"/>
      <c r="M3266" s="367"/>
      <c r="N3266" s="367"/>
      <c r="O3266" s="367"/>
      <c r="P3266" s="367"/>
      <c r="Q3266" s="367"/>
      <c r="R3266" s="367"/>
      <c r="S3266" s="367"/>
      <c r="T3266" s="367"/>
      <c r="U3266" s="367"/>
    </row>
    <row r="3267">
      <c r="A3267" s="367"/>
      <c r="B3267" s="367"/>
      <c r="C3267" s="367"/>
      <c r="D3267" s="367"/>
      <c r="E3267" s="368"/>
      <c r="F3267" s="368"/>
      <c r="G3267" s="367"/>
      <c r="H3267" s="367"/>
      <c r="I3267" s="367"/>
      <c r="J3267" s="367"/>
      <c r="K3267" s="367"/>
      <c r="L3267" s="367"/>
      <c r="M3267" s="367"/>
      <c r="N3267" s="367"/>
      <c r="O3267" s="367"/>
      <c r="P3267" s="367"/>
      <c r="Q3267" s="367"/>
      <c r="R3267" s="367"/>
      <c r="S3267" s="367"/>
      <c r="T3267" s="367"/>
      <c r="U3267" s="367"/>
    </row>
    <row r="3268">
      <c r="A3268" s="367"/>
      <c r="B3268" s="367"/>
      <c r="C3268" s="367"/>
      <c r="D3268" s="367"/>
      <c r="E3268" s="368"/>
      <c r="F3268" s="368"/>
      <c r="G3268" s="367"/>
      <c r="H3268" s="367"/>
      <c r="I3268" s="367"/>
      <c r="J3268" s="367"/>
      <c r="K3268" s="367"/>
      <c r="L3268" s="367"/>
      <c r="M3268" s="367"/>
      <c r="N3268" s="367"/>
      <c r="O3268" s="367"/>
      <c r="P3268" s="367"/>
      <c r="Q3268" s="367"/>
      <c r="R3268" s="367"/>
      <c r="S3268" s="367"/>
      <c r="T3268" s="367"/>
      <c r="U3268" s="367"/>
    </row>
    <row r="3269">
      <c r="A3269" s="367"/>
      <c r="B3269" s="367"/>
      <c r="C3269" s="367"/>
      <c r="D3269" s="367"/>
      <c r="E3269" s="368"/>
      <c r="F3269" s="368"/>
      <c r="G3269" s="367"/>
      <c r="H3269" s="367"/>
      <c r="I3269" s="367"/>
      <c r="J3269" s="367"/>
      <c r="K3269" s="367"/>
      <c r="L3269" s="367"/>
      <c r="M3269" s="367"/>
      <c r="N3269" s="367"/>
      <c r="O3269" s="367"/>
      <c r="P3269" s="367"/>
      <c r="Q3269" s="367"/>
      <c r="R3269" s="367"/>
      <c r="S3269" s="367"/>
      <c r="T3269" s="367"/>
      <c r="U3269" s="367"/>
    </row>
    <row r="3270">
      <c r="A3270" s="367"/>
      <c r="B3270" s="367"/>
      <c r="C3270" s="367"/>
      <c r="D3270" s="367"/>
      <c r="E3270" s="368"/>
      <c r="F3270" s="368"/>
      <c r="G3270" s="367"/>
      <c r="H3270" s="367"/>
      <c r="I3270" s="367"/>
      <c r="J3270" s="367"/>
      <c r="K3270" s="367"/>
      <c r="L3270" s="367"/>
      <c r="M3270" s="367"/>
      <c r="N3270" s="367"/>
      <c r="O3270" s="367"/>
      <c r="P3270" s="367"/>
      <c r="Q3270" s="367"/>
      <c r="R3270" s="367"/>
      <c r="S3270" s="367"/>
      <c r="T3270" s="367"/>
      <c r="U3270" s="367"/>
    </row>
    <row r="3271">
      <c r="A3271" s="367"/>
      <c r="B3271" s="367"/>
      <c r="C3271" s="367"/>
      <c r="D3271" s="367"/>
      <c r="E3271" s="368"/>
      <c r="F3271" s="368"/>
      <c r="G3271" s="367"/>
      <c r="H3271" s="367"/>
      <c r="I3271" s="367"/>
      <c r="J3271" s="367"/>
      <c r="K3271" s="367"/>
      <c r="L3271" s="367"/>
      <c r="M3271" s="367"/>
      <c r="N3271" s="367"/>
      <c r="O3271" s="367"/>
      <c r="P3271" s="367"/>
      <c r="Q3271" s="367"/>
      <c r="R3271" s="367"/>
      <c r="S3271" s="367"/>
      <c r="T3271" s="367"/>
      <c r="U3271" s="367"/>
    </row>
    <row r="3272">
      <c r="A3272" s="367"/>
      <c r="B3272" s="367"/>
      <c r="C3272" s="367"/>
      <c r="D3272" s="367"/>
      <c r="E3272" s="368"/>
      <c r="F3272" s="368"/>
      <c r="G3272" s="367"/>
      <c r="H3272" s="367"/>
      <c r="I3272" s="367"/>
      <c r="J3272" s="367"/>
      <c r="K3272" s="367"/>
      <c r="L3272" s="367"/>
      <c r="M3272" s="367"/>
      <c r="N3272" s="367"/>
      <c r="O3272" s="367"/>
      <c r="P3272" s="367"/>
      <c r="Q3272" s="367"/>
      <c r="R3272" s="367"/>
      <c r="S3272" s="367"/>
      <c r="T3272" s="367"/>
      <c r="U3272" s="367"/>
    </row>
    <row r="3273">
      <c r="A3273" s="367"/>
      <c r="B3273" s="367"/>
      <c r="C3273" s="367"/>
      <c r="D3273" s="367"/>
      <c r="E3273" s="368"/>
      <c r="F3273" s="368"/>
      <c r="G3273" s="367"/>
      <c r="H3273" s="367"/>
      <c r="I3273" s="367"/>
      <c r="J3273" s="367"/>
      <c r="K3273" s="367"/>
      <c r="L3273" s="367"/>
      <c r="M3273" s="367"/>
      <c r="N3273" s="367"/>
      <c r="O3273" s="367"/>
      <c r="P3273" s="367"/>
      <c r="Q3273" s="367"/>
      <c r="R3273" s="367"/>
      <c r="S3273" s="367"/>
      <c r="T3273" s="367"/>
      <c r="U3273" s="367"/>
    </row>
    <row r="3274">
      <c r="A3274" s="367"/>
      <c r="B3274" s="367"/>
      <c r="C3274" s="367"/>
      <c r="D3274" s="367"/>
      <c r="E3274" s="368"/>
      <c r="F3274" s="368"/>
      <c r="G3274" s="367"/>
      <c r="H3274" s="367"/>
      <c r="I3274" s="367"/>
      <c r="J3274" s="367"/>
      <c r="K3274" s="367"/>
      <c r="L3274" s="367"/>
      <c r="M3274" s="367"/>
      <c r="N3274" s="367"/>
      <c r="O3274" s="367"/>
      <c r="P3274" s="367"/>
      <c r="Q3274" s="367"/>
      <c r="R3274" s="367"/>
      <c r="S3274" s="367"/>
      <c r="T3274" s="367"/>
      <c r="U3274" s="367"/>
    </row>
    <row r="3275">
      <c r="A3275" s="367"/>
      <c r="B3275" s="367"/>
      <c r="C3275" s="367"/>
      <c r="D3275" s="367"/>
      <c r="E3275" s="368"/>
      <c r="F3275" s="368"/>
      <c r="G3275" s="367"/>
      <c r="H3275" s="367"/>
      <c r="I3275" s="367"/>
      <c r="J3275" s="367"/>
      <c r="K3275" s="367"/>
      <c r="L3275" s="367"/>
      <c r="M3275" s="367"/>
      <c r="N3275" s="367"/>
      <c r="O3275" s="367"/>
      <c r="P3275" s="367"/>
      <c r="Q3275" s="367"/>
      <c r="R3275" s="367"/>
      <c r="S3275" s="367"/>
      <c r="T3275" s="367"/>
      <c r="U3275" s="367"/>
    </row>
    <row r="3276">
      <c r="A3276" s="367"/>
      <c r="B3276" s="367"/>
      <c r="C3276" s="367"/>
      <c r="D3276" s="367"/>
      <c r="E3276" s="368"/>
      <c r="F3276" s="368"/>
      <c r="G3276" s="367"/>
      <c r="H3276" s="367"/>
      <c r="I3276" s="367"/>
      <c r="J3276" s="367"/>
      <c r="K3276" s="367"/>
      <c r="L3276" s="367"/>
      <c r="M3276" s="367"/>
      <c r="N3276" s="367"/>
      <c r="O3276" s="367"/>
      <c r="P3276" s="367"/>
      <c r="Q3276" s="367"/>
      <c r="R3276" s="367"/>
      <c r="S3276" s="367"/>
      <c r="T3276" s="367"/>
      <c r="U3276" s="367"/>
    </row>
    <row r="3277">
      <c r="A3277" s="367"/>
      <c r="B3277" s="367"/>
      <c r="C3277" s="367"/>
      <c r="D3277" s="367"/>
      <c r="E3277" s="368"/>
      <c r="F3277" s="368"/>
      <c r="G3277" s="367"/>
      <c r="H3277" s="367"/>
      <c r="I3277" s="367"/>
      <c r="J3277" s="367"/>
      <c r="K3277" s="367"/>
      <c r="L3277" s="367"/>
      <c r="M3277" s="367"/>
      <c r="N3277" s="367"/>
      <c r="O3277" s="367"/>
      <c r="P3277" s="367"/>
      <c r="Q3277" s="367"/>
      <c r="R3277" s="367"/>
      <c r="S3277" s="367"/>
      <c r="T3277" s="367"/>
      <c r="U3277" s="367"/>
    </row>
    <row r="3278">
      <c r="A3278" s="367"/>
      <c r="B3278" s="367"/>
      <c r="C3278" s="367"/>
      <c r="D3278" s="367"/>
      <c r="E3278" s="368"/>
      <c r="F3278" s="368"/>
      <c r="G3278" s="367"/>
      <c r="H3278" s="367"/>
      <c r="I3278" s="367"/>
      <c r="J3278" s="367"/>
      <c r="K3278" s="367"/>
      <c r="L3278" s="367"/>
      <c r="M3278" s="367"/>
      <c r="N3278" s="367"/>
      <c r="O3278" s="367"/>
      <c r="P3278" s="367"/>
      <c r="Q3278" s="367"/>
      <c r="R3278" s="367"/>
      <c r="S3278" s="367"/>
      <c r="T3278" s="367"/>
      <c r="U3278" s="367"/>
    </row>
    <row r="3279">
      <c r="A3279" s="367"/>
      <c r="B3279" s="367"/>
      <c r="C3279" s="367"/>
      <c r="D3279" s="367"/>
      <c r="E3279" s="368"/>
      <c r="F3279" s="368"/>
      <c r="G3279" s="367"/>
      <c r="H3279" s="367"/>
      <c r="I3279" s="367"/>
      <c r="J3279" s="367"/>
      <c r="K3279" s="367"/>
      <c r="L3279" s="367"/>
      <c r="M3279" s="367"/>
      <c r="N3279" s="367"/>
      <c r="O3279" s="367"/>
      <c r="P3279" s="367"/>
      <c r="Q3279" s="367"/>
      <c r="R3279" s="367"/>
      <c r="S3279" s="367"/>
      <c r="T3279" s="367"/>
      <c r="U3279" s="367"/>
    </row>
    <row r="3280">
      <c r="A3280" s="367"/>
      <c r="B3280" s="367"/>
      <c r="C3280" s="367"/>
      <c r="D3280" s="367"/>
      <c r="E3280" s="368"/>
      <c r="F3280" s="368"/>
      <c r="G3280" s="367"/>
      <c r="H3280" s="367"/>
      <c r="I3280" s="367"/>
      <c r="J3280" s="367"/>
      <c r="K3280" s="367"/>
      <c r="L3280" s="367"/>
      <c r="M3280" s="367"/>
      <c r="N3280" s="367"/>
      <c r="O3280" s="367"/>
      <c r="P3280" s="367"/>
      <c r="Q3280" s="367"/>
      <c r="R3280" s="367"/>
      <c r="S3280" s="367"/>
      <c r="T3280" s="367"/>
      <c r="U3280" s="367"/>
    </row>
    <row r="3281">
      <c r="A3281" s="367"/>
      <c r="B3281" s="367"/>
      <c r="C3281" s="367"/>
      <c r="D3281" s="367"/>
      <c r="E3281" s="368"/>
      <c r="F3281" s="368"/>
      <c r="G3281" s="367"/>
      <c r="H3281" s="367"/>
      <c r="I3281" s="367"/>
      <c r="J3281" s="367"/>
      <c r="K3281" s="367"/>
      <c r="L3281" s="367"/>
      <c r="M3281" s="367"/>
      <c r="N3281" s="367"/>
      <c r="O3281" s="367"/>
      <c r="P3281" s="367"/>
      <c r="Q3281" s="367"/>
      <c r="R3281" s="367"/>
      <c r="S3281" s="367"/>
      <c r="T3281" s="367"/>
      <c r="U3281" s="367"/>
    </row>
    <row r="3282">
      <c r="A3282" s="367"/>
      <c r="B3282" s="367"/>
      <c r="C3282" s="367"/>
      <c r="D3282" s="367"/>
      <c r="E3282" s="368"/>
      <c r="F3282" s="368"/>
      <c r="G3282" s="367"/>
      <c r="H3282" s="367"/>
      <c r="I3282" s="367"/>
      <c r="J3282" s="367"/>
      <c r="K3282" s="367"/>
      <c r="L3282" s="367"/>
      <c r="M3282" s="367"/>
      <c r="N3282" s="367"/>
      <c r="O3282" s="367"/>
      <c r="P3282" s="367"/>
      <c r="Q3282" s="367"/>
      <c r="R3282" s="367"/>
      <c r="S3282" s="367"/>
      <c r="T3282" s="367"/>
      <c r="U3282" s="367"/>
    </row>
    <row r="3283">
      <c r="A3283" s="367"/>
      <c r="B3283" s="367"/>
      <c r="C3283" s="367"/>
      <c r="D3283" s="367"/>
      <c r="E3283" s="368"/>
      <c r="F3283" s="368"/>
      <c r="G3283" s="367"/>
      <c r="H3283" s="367"/>
      <c r="I3283" s="367"/>
      <c r="J3283" s="367"/>
      <c r="K3283" s="367"/>
      <c r="L3283" s="367"/>
      <c r="M3283" s="367"/>
      <c r="N3283" s="367"/>
      <c r="O3283" s="367"/>
      <c r="P3283" s="367"/>
      <c r="Q3283" s="367"/>
      <c r="R3283" s="367"/>
      <c r="S3283" s="367"/>
      <c r="T3283" s="367"/>
      <c r="U3283" s="367"/>
    </row>
    <row r="3284">
      <c r="A3284" s="367"/>
      <c r="B3284" s="367"/>
      <c r="C3284" s="367"/>
      <c r="D3284" s="367"/>
      <c r="E3284" s="368"/>
      <c r="F3284" s="368"/>
      <c r="G3284" s="367"/>
      <c r="H3284" s="367"/>
      <c r="I3284" s="367"/>
      <c r="J3284" s="367"/>
      <c r="K3284" s="367"/>
      <c r="L3284" s="367"/>
      <c r="M3284" s="367"/>
      <c r="N3284" s="367"/>
      <c r="O3284" s="367"/>
      <c r="P3284" s="367"/>
      <c r="Q3284" s="367"/>
      <c r="R3284" s="367"/>
      <c r="S3284" s="367"/>
      <c r="T3284" s="367"/>
      <c r="U3284" s="367"/>
    </row>
    <row r="3285">
      <c r="A3285" s="367"/>
      <c r="B3285" s="367"/>
      <c r="C3285" s="367"/>
      <c r="D3285" s="367"/>
      <c r="E3285" s="368"/>
      <c r="F3285" s="368"/>
      <c r="G3285" s="367"/>
      <c r="H3285" s="367"/>
      <c r="I3285" s="367"/>
      <c r="J3285" s="367"/>
      <c r="K3285" s="367"/>
      <c r="L3285" s="367"/>
      <c r="M3285" s="367"/>
      <c r="N3285" s="367"/>
      <c r="O3285" s="367"/>
      <c r="P3285" s="367"/>
      <c r="Q3285" s="367"/>
      <c r="R3285" s="367"/>
      <c r="S3285" s="367"/>
      <c r="T3285" s="367"/>
      <c r="U3285" s="367"/>
    </row>
    <row r="3286">
      <c r="A3286" s="367"/>
      <c r="B3286" s="367"/>
      <c r="C3286" s="367"/>
      <c r="D3286" s="367"/>
      <c r="E3286" s="368"/>
      <c r="F3286" s="368"/>
      <c r="G3286" s="367"/>
      <c r="H3286" s="367"/>
      <c r="I3286" s="367"/>
      <c r="J3286" s="367"/>
      <c r="K3286" s="367"/>
      <c r="L3286" s="367"/>
      <c r="M3286" s="367"/>
      <c r="N3286" s="367"/>
      <c r="O3286" s="367"/>
      <c r="P3286" s="367"/>
      <c r="Q3286" s="367"/>
      <c r="R3286" s="367"/>
      <c r="S3286" s="367"/>
      <c r="T3286" s="367"/>
      <c r="U3286" s="367"/>
    </row>
    <row r="3287">
      <c r="A3287" s="367"/>
      <c r="B3287" s="367"/>
      <c r="C3287" s="367"/>
      <c r="D3287" s="367"/>
      <c r="E3287" s="368"/>
      <c r="F3287" s="368"/>
      <c r="G3287" s="367"/>
      <c r="H3287" s="367"/>
      <c r="I3287" s="367"/>
      <c r="J3287" s="367"/>
      <c r="K3287" s="367"/>
      <c r="L3287" s="367"/>
      <c r="M3287" s="367"/>
      <c r="N3287" s="367"/>
      <c r="O3287" s="367"/>
      <c r="P3287" s="367"/>
      <c r="Q3287" s="367"/>
      <c r="R3287" s="367"/>
      <c r="S3287" s="367"/>
      <c r="T3287" s="367"/>
      <c r="U3287" s="367"/>
    </row>
    <row r="3288">
      <c r="A3288" s="367"/>
      <c r="B3288" s="367"/>
      <c r="C3288" s="367"/>
      <c r="D3288" s="367"/>
      <c r="E3288" s="368"/>
      <c r="F3288" s="368"/>
      <c r="G3288" s="367"/>
      <c r="H3288" s="367"/>
      <c r="I3288" s="367"/>
      <c r="J3288" s="367"/>
      <c r="K3288" s="367"/>
      <c r="L3288" s="367"/>
      <c r="M3288" s="367"/>
      <c r="N3288" s="367"/>
      <c r="O3288" s="367"/>
      <c r="P3288" s="367"/>
      <c r="Q3288" s="367"/>
      <c r="R3288" s="367"/>
      <c r="S3288" s="367"/>
      <c r="T3288" s="367"/>
      <c r="U3288" s="367"/>
    </row>
    <row r="3289">
      <c r="A3289" s="367"/>
      <c r="B3289" s="367"/>
      <c r="C3289" s="367"/>
      <c r="D3289" s="367"/>
      <c r="E3289" s="368"/>
      <c r="F3289" s="368"/>
      <c r="G3289" s="367"/>
      <c r="H3289" s="367"/>
      <c r="I3289" s="367"/>
      <c r="J3289" s="367"/>
      <c r="K3289" s="367"/>
      <c r="L3289" s="367"/>
      <c r="M3289" s="367"/>
      <c r="N3289" s="367"/>
      <c r="O3289" s="367"/>
      <c r="P3289" s="367"/>
      <c r="Q3289" s="367"/>
      <c r="R3289" s="367"/>
      <c r="S3289" s="367"/>
      <c r="T3289" s="367"/>
      <c r="U3289" s="367"/>
    </row>
    <row r="3290">
      <c r="A3290" s="367"/>
      <c r="B3290" s="367"/>
      <c r="C3290" s="367"/>
      <c r="D3290" s="367"/>
      <c r="E3290" s="368"/>
      <c r="F3290" s="368"/>
      <c r="G3290" s="367"/>
      <c r="H3290" s="367"/>
      <c r="I3290" s="367"/>
      <c r="J3290" s="367"/>
      <c r="K3290" s="367"/>
      <c r="L3290" s="367"/>
      <c r="M3290" s="367"/>
      <c r="N3290" s="367"/>
      <c r="O3290" s="367"/>
      <c r="P3290" s="367"/>
      <c r="Q3290" s="367"/>
      <c r="R3290" s="367"/>
      <c r="S3290" s="367"/>
      <c r="T3290" s="367"/>
      <c r="U3290" s="367"/>
    </row>
    <row r="3291">
      <c r="A3291" s="367"/>
      <c r="B3291" s="367"/>
      <c r="C3291" s="367"/>
      <c r="D3291" s="367"/>
      <c r="E3291" s="368"/>
      <c r="F3291" s="368"/>
      <c r="G3291" s="367"/>
      <c r="H3291" s="367"/>
      <c r="I3291" s="367"/>
      <c r="J3291" s="367"/>
      <c r="K3291" s="367"/>
      <c r="L3291" s="367"/>
      <c r="M3291" s="367"/>
      <c r="N3291" s="367"/>
      <c r="O3291" s="367"/>
      <c r="P3291" s="367"/>
      <c r="Q3291" s="367"/>
      <c r="R3291" s="367"/>
      <c r="S3291" s="367"/>
      <c r="T3291" s="367"/>
      <c r="U3291" s="367"/>
    </row>
    <row r="3292">
      <c r="A3292" s="367"/>
      <c r="B3292" s="367"/>
      <c r="C3292" s="367"/>
      <c r="D3292" s="367"/>
      <c r="E3292" s="368"/>
      <c r="F3292" s="368"/>
      <c r="G3292" s="367"/>
      <c r="H3292" s="367"/>
      <c r="I3292" s="367"/>
      <c r="J3292" s="367"/>
      <c r="K3292" s="367"/>
      <c r="L3292" s="367"/>
      <c r="M3292" s="367"/>
      <c r="N3292" s="367"/>
      <c r="O3292" s="367"/>
      <c r="P3292" s="367"/>
      <c r="Q3292" s="367"/>
      <c r="R3292" s="367"/>
      <c r="S3292" s="367"/>
      <c r="T3292" s="367"/>
      <c r="U3292" s="367"/>
    </row>
    <row r="3293">
      <c r="A3293" s="367"/>
      <c r="B3293" s="367"/>
      <c r="C3293" s="367"/>
      <c r="D3293" s="367"/>
      <c r="E3293" s="368"/>
      <c r="F3293" s="368"/>
      <c r="G3293" s="367"/>
      <c r="H3293" s="367"/>
      <c r="I3293" s="367"/>
      <c r="J3293" s="367"/>
      <c r="K3293" s="367"/>
      <c r="L3293" s="367"/>
      <c r="M3293" s="367"/>
      <c r="N3293" s="367"/>
      <c r="O3293" s="367"/>
      <c r="P3293" s="367"/>
      <c r="Q3293" s="367"/>
      <c r="R3293" s="367"/>
      <c r="S3293" s="367"/>
      <c r="T3293" s="367"/>
      <c r="U3293" s="367"/>
    </row>
    <row r="3294">
      <c r="A3294" s="367"/>
      <c r="B3294" s="367"/>
      <c r="C3294" s="367"/>
      <c r="D3294" s="367"/>
      <c r="E3294" s="368"/>
      <c r="F3294" s="368"/>
      <c r="G3294" s="367"/>
      <c r="H3294" s="367"/>
      <c r="I3294" s="367"/>
      <c r="J3294" s="367"/>
      <c r="K3294" s="367"/>
      <c r="L3294" s="367"/>
      <c r="M3294" s="367"/>
      <c r="N3294" s="367"/>
      <c r="O3294" s="367"/>
      <c r="P3294" s="367"/>
      <c r="Q3294" s="367"/>
      <c r="R3294" s="367"/>
      <c r="S3294" s="367"/>
      <c r="T3294" s="367"/>
      <c r="U3294" s="367"/>
    </row>
    <row r="3295">
      <c r="A3295" s="367"/>
      <c r="B3295" s="367"/>
      <c r="C3295" s="367"/>
      <c r="D3295" s="367"/>
      <c r="E3295" s="368"/>
      <c r="F3295" s="368"/>
      <c r="G3295" s="367"/>
      <c r="H3295" s="367"/>
      <c r="I3295" s="367"/>
      <c r="J3295" s="367"/>
      <c r="K3295" s="367"/>
      <c r="L3295" s="367"/>
      <c r="M3295" s="367"/>
      <c r="N3295" s="367"/>
      <c r="O3295" s="367"/>
      <c r="P3295" s="367"/>
      <c r="Q3295" s="367"/>
      <c r="R3295" s="367"/>
      <c r="S3295" s="367"/>
      <c r="T3295" s="367"/>
      <c r="U3295" s="367"/>
    </row>
    <row r="3296">
      <c r="A3296" s="367"/>
      <c r="B3296" s="367"/>
      <c r="C3296" s="367"/>
      <c r="D3296" s="367"/>
      <c r="E3296" s="368"/>
      <c r="F3296" s="368"/>
      <c r="G3296" s="367"/>
      <c r="H3296" s="367"/>
      <c r="I3296" s="367"/>
      <c r="J3296" s="367"/>
      <c r="K3296" s="367"/>
      <c r="L3296" s="367"/>
      <c r="M3296" s="367"/>
      <c r="N3296" s="367"/>
      <c r="O3296" s="367"/>
      <c r="P3296" s="367"/>
      <c r="Q3296" s="367"/>
      <c r="R3296" s="367"/>
      <c r="S3296" s="367"/>
      <c r="T3296" s="367"/>
      <c r="U3296" s="367"/>
    </row>
    <row r="3297">
      <c r="A3297" s="367"/>
      <c r="B3297" s="367"/>
      <c r="C3297" s="367"/>
      <c r="D3297" s="367"/>
      <c r="E3297" s="368"/>
      <c r="F3297" s="368"/>
      <c r="G3297" s="367"/>
      <c r="H3297" s="367"/>
      <c r="I3297" s="367"/>
      <c r="J3297" s="367"/>
      <c r="K3297" s="367"/>
      <c r="L3297" s="367"/>
      <c r="M3297" s="367"/>
      <c r="N3297" s="367"/>
      <c r="O3297" s="367"/>
      <c r="P3297" s="367"/>
      <c r="Q3297" s="367"/>
      <c r="R3297" s="367"/>
      <c r="S3297" s="367"/>
      <c r="T3297" s="367"/>
      <c r="U3297" s="367"/>
    </row>
    <row r="3298">
      <c r="A3298" s="367"/>
      <c r="B3298" s="367"/>
      <c r="C3298" s="367"/>
      <c r="D3298" s="367"/>
      <c r="E3298" s="368"/>
      <c r="F3298" s="368"/>
      <c r="G3298" s="367"/>
      <c r="H3298" s="367"/>
      <c r="I3298" s="367"/>
      <c r="J3298" s="367"/>
      <c r="K3298" s="367"/>
      <c r="L3298" s="367"/>
      <c r="M3298" s="367"/>
      <c r="N3298" s="367"/>
      <c r="O3298" s="367"/>
      <c r="P3298" s="367"/>
      <c r="Q3298" s="367"/>
      <c r="R3298" s="367"/>
      <c r="S3298" s="367"/>
      <c r="T3298" s="367"/>
      <c r="U3298" s="367"/>
    </row>
    <row r="3299">
      <c r="A3299" s="367"/>
      <c r="B3299" s="367"/>
      <c r="C3299" s="367"/>
      <c r="D3299" s="367"/>
      <c r="E3299" s="368"/>
      <c r="F3299" s="368"/>
      <c r="G3299" s="367"/>
      <c r="H3299" s="367"/>
      <c r="I3299" s="367"/>
      <c r="J3299" s="367"/>
      <c r="K3299" s="367"/>
      <c r="L3299" s="367"/>
      <c r="M3299" s="367"/>
      <c r="N3299" s="367"/>
      <c r="O3299" s="367"/>
      <c r="P3299" s="367"/>
      <c r="Q3299" s="367"/>
      <c r="R3299" s="367"/>
      <c r="S3299" s="367"/>
      <c r="T3299" s="367"/>
      <c r="U3299" s="367"/>
    </row>
    <row r="3300">
      <c r="A3300" s="367"/>
      <c r="B3300" s="367"/>
      <c r="C3300" s="367"/>
      <c r="D3300" s="367"/>
      <c r="E3300" s="368"/>
      <c r="F3300" s="368"/>
      <c r="G3300" s="367"/>
      <c r="H3300" s="367"/>
      <c r="I3300" s="367"/>
      <c r="J3300" s="367"/>
      <c r="K3300" s="367"/>
      <c r="L3300" s="367"/>
      <c r="M3300" s="367"/>
      <c r="N3300" s="367"/>
      <c r="O3300" s="367"/>
      <c r="P3300" s="367"/>
      <c r="Q3300" s="367"/>
      <c r="R3300" s="367"/>
      <c r="S3300" s="367"/>
      <c r="T3300" s="367"/>
      <c r="U3300" s="367"/>
    </row>
    <row r="3301">
      <c r="A3301" s="367"/>
      <c r="B3301" s="367"/>
      <c r="C3301" s="367"/>
      <c r="D3301" s="367"/>
      <c r="E3301" s="368"/>
      <c r="F3301" s="368"/>
      <c r="G3301" s="367"/>
      <c r="H3301" s="367"/>
      <c r="I3301" s="367"/>
      <c r="J3301" s="367"/>
      <c r="K3301" s="367"/>
      <c r="L3301" s="367"/>
      <c r="M3301" s="367"/>
      <c r="N3301" s="367"/>
      <c r="O3301" s="367"/>
      <c r="P3301" s="367"/>
      <c r="Q3301" s="367"/>
      <c r="R3301" s="367"/>
      <c r="S3301" s="367"/>
      <c r="T3301" s="367"/>
      <c r="U3301" s="367"/>
    </row>
    <row r="3302">
      <c r="A3302" s="367"/>
      <c r="B3302" s="367"/>
      <c r="C3302" s="367"/>
      <c r="D3302" s="367"/>
      <c r="E3302" s="368"/>
      <c r="F3302" s="368"/>
      <c r="G3302" s="367"/>
      <c r="H3302" s="367"/>
      <c r="I3302" s="367"/>
      <c r="J3302" s="367"/>
      <c r="K3302" s="367"/>
      <c r="L3302" s="367"/>
      <c r="M3302" s="367"/>
      <c r="N3302" s="367"/>
      <c r="O3302" s="367"/>
      <c r="P3302" s="367"/>
      <c r="Q3302" s="367"/>
      <c r="R3302" s="367"/>
      <c r="S3302" s="367"/>
      <c r="T3302" s="367"/>
      <c r="U3302" s="367"/>
    </row>
    <row r="3303">
      <c r="A3303" s="367"/>
      <c r="B3303" s="367"/>
      <c r="C3303" s="367"/>
      <c r="D3303" s="367"/>
      <c r="E3303" s="368"/>
      <c r="F3303" s="368"/>
      <c r="G3303" s="367"/>
      <c r="H3303" s="367"/>
      <c r="I3303" s="367"/>
      <c r="J3303" s="367"/>
      <c r="K3303" s="367"/>
      <c r="L3303" s="367"/>
      <c r="M3303" s="367"/>
      <c r="N3303" s="367"/>
      <c r="O3303" s="367"/>
      <c r="P3303" s="367"/>
      <c r="Q3303" s="367"/>
      <c r="R3303" s="367"/>
      <c r="S3303" s="367"/>
      <c r="T3303" s="367"/>
      <c r="U3303" s="367"/>
    </row>
    <row r="3304">
      <c r="A3304" s="367"/>
      <c r="B3304" s="367"/>
      <c r="C3304" s="367"/>
      <c r="D3304" s="367"/>
      <c r="E3304" s="368"/>
      <c r="F3304" s="368"/>
      <c r="G3304" s="367"/>
      <c r="H3304" s="367"/>
      <c r="I3304" s="367"/>
      <c r="J3304" s="367"/>
      <c r="K3304" s="367"/>
      <c r="L3304" s="367"/>
      <c r="M3304" s="367"/>
      <c r="N3304" s="367"/>
      <c r="O3304" s="367"/>
      <c r="P3304" s="367"/>
      <c r="Q3304" s="367"/>
      <c r="R3304" s="367"/>
      <c r="S3304" s="367"/>
      <c r="T3304" s="367"/>
      <c r="U3304" s="367"/>
    </row>
    <row r="3305">
      <c r="A3305" s="367"/>
      <c r="B3305" s="367"/>
      <c r="C3305" s="367"/>
      <c r="D3305" s="367"/>
      <c r="E3305" s="368"/>
      <c r="F3305" s="368"/>
      <c r="G3305" s="367"/>
      <c r="H3305" s="367"/>
      <c r="I3305" s="367"/>
      <c r="J3305" s="367"/>
      <c r="K3305" s="367"/>
      <c r="L3305" s="367"/>
      <c r="M3305" s="367"/>
      <c r="N3305" s="367"/>
      <c r="O3305" s="367"/>
      <c r="P3305" s="367"/>
      <c r="Q3305" s="367"/>
      <c r="R3305" s="367"/>
      <c r="S3305" s="367"/>
      <c r="T3305" s="367"/>
      <c r="U3305" s="367"/>
    </row>
    <row r="3306">
      <c r="A3306" s="367"/>
      <c r="B3306" s="367"/>
      <c r="C3306" s="367"/>
      <c r="D3306" s="367"/>
      <c r="E3306" s="368"/>
      <c r="F3306" s="368"/>
      <c r="G3306" s="367"/>
      <c r="H3306" s="367"/>
      <c r="I3306" s="367"/>
      <c r="J3306" s="367"/>
      <c r="K3306" s="367"/>
      <c r="L3306" s="367"/>
      <c r="M3306" s="367"/>
      <c r="N3306" s="367"/>
      <c r="O3306" s="367"/>
      <c r="P3306" s="367"/>
      <c r="Q3306" s="367"/>
      <c r="R3306" s="367"/>
      <c r="S3306" s="367"/>
      <c r="T3306" s="367"/>
      <c r="U3306" s="367"/>
    </row>
    <row r="3307">
      <c r="A3307" s="367"/>
      <c r="B3307" s="367"/>
      <c r="C3307" s="367"/>
      <c r="D3307" s="367"/>
      <c r="E3307" s="368"/>
      <c r="F3307" s="368"/>
      <c r="G3307" s="367"/>
      <c r="H3307" s="367"/>
      <c r="I3307" s="367"/>
      <c r="J3307" s="367"/>
      <c r="K3307" s="367"/>
      <c r="L3307" s="367"/>
      <c r="M3307" s="367"/>
      <c r="N3307" s="367"/>
      <c r="O3307" s="367"/>
      <c r="P3307" s="367"/>
      <c r="Q3307" s="367"/>
      <c r="R3307" s="367"/>
      <c r="S3307" s="367"/>
      <c r="T3307" s="367"/>
      <c r="U3307" s="367"/>
    </row>
    <row r="3308">
      <c r="A3308" s="367"/>
      <c r="B3308" s="367"/>
      <c r="C3308" s="367"/>
      <c r="D3308" s="367"/>
      <c r="E3308" s="368"/>
      <c r="F3308" s="368"/>
      <c r="G3308" s="367"/>
      <c r="H3308" s="367"/>
      <c r="I3308" s="367"/>
      <c r="J3308" s="367"/>
      <c r="K3308" s="367"/>
      <c r="L3308" s="367"/>
      <c r="M3308" s="367"/>
      <c r="N3308" s="367"/>
      <c r="O3308" s="367"/>
      <c r="P3308" s="367"/>
      <c r="Q3308" s="367"/>
      <c r="R3308" s="367"/>
      <c r="S3308" s="367"/>
      <c r="T3308" s="367"/>
      <c r="U3308" s="367"/>
    </row>
    <row r="3309">
      <c r="A3309" s="367"/>
      <c r="B3309" s="367"/>
      <c r="C3309" s="367"/>
      <c r="D3309" s="367"/>
      <c r="E3309" s="368"/>
      <c r="F3309" s="368"/>
      <c r="G3309" s="367"/>
      <c r="H3309" s="367"/>
      <c r="I3309" s="367"/>
      <c r="J3309" s="367"/>
      <c r="K3309" s="367"/>
      <c r="L3309" s="367"/>
      <c r="M3309" s="367"/>
      <c r="N3309" s="367"/>
      <c r="O3309" s="367"/>
      <c r="P3309" s="367"/>
      <c r="Q3309" s="367"/>
      <c r="R3309" s="367"/>
      <c r="S3309" s="367"/>
      <c r="T3309" s="367"/>
      <c r="U3309" s="367"/>
    </row>
    <row r="3310">
      <c r="A3310" s="367"/>
      <c r="B3310" s="367"/>
      <c r="C3310" s="367"/>
      <c r="D3310" s="367"/>
      <c r="E3310" s="368"/>
      <c r="F3310" s="368"/>
      <c r="G3310" s="367"/>
      <c r="H3310" s="367"/>
      <c r="I3310" s="367"/>
      <c r="J3310" s="367"/>
      <c r="K3310" s="367"/>
      <c r="L3310" s="367"/>
      <c r="M3310" s="367"/>
      <c r="N3310" s="367"/>
      <c r="O3310" s="367"/>
      <c r="P3310" s="367"/>
      <c r="Q3310" s="367"/>
      <c r="R3310" s="367"/>
      <c r="S3310" s="367"/>
      <c r="T3310" s="367"/>
      <c r="U3310" s="367"/>
    </row>
    <row r="3311">
      <c r="A3311" s="367"/>
      <c r="B3311" s="367"/>
      <c r="C3311" s="367"/>
      <c r="D3311" s="367"/>
      <c r="E3311" s="368"/>
      <c r="F3311" s="368"/>
      <c r="G3311" s="367"/>
      <c r="H3311" s="367"/>
      <c r="I3311" s="367"/>
      <c r="J3311" s="367"/>
      <c r="K3311" s="367"/>
      <c r="L3311" s="367"/>
      <c r="M3311" s="367"/>
      <c r="N3311" s="367"/>
      <c r="O3311" s="367"/>
      <c r="P3311" s="367"/>
      <c r="Q3311" s="367"/>
      <c r="R3311" s="367"/>
      <c r="S3311" s="367"/>
      <c r="T3311" s="367"/>
      <c r="U3311" s="367"/>
    </row>
    <row r="3312">
      <c r="A3312" s="367"/>
      <c r="B3312" s="367"/>
      <c r="C3312" s="367"/>
      <c r="D3312" s="367"/>
      <c r="E3312" s="368"/>
      <c r="F3312" s="368"/>
      <c r="G3312" s="367"/>
      <c r="H3312" s="367"/>
      <c r="I3312" s="367"/>
      <c r="J3312" s="367"/>
      <c r="K3312" s="367"/>
      <c r="L3312" s="367"/>
      <c r="M3312" s="367"/>
      <c r="N3312" s="367"/>
      <c r="O3312" s="367"/>
      <c r="P3312" s="367"/>
      <c r="Q3312" s="367"/>
      <c r="R3312" s="367"/>
      <c r="S3312" s="367"/>
      <c r="T3312" s="367"/>
      <c r="U3312" s="367"/>
    </row>
    <row r="3313">
      <c r="A3313" s="367"/>
      <c r="B3313" s="367"/>
      <c r="C3313" s="367"/>
      <c r="D3313" s="367"/>
      <c r="E3313" s="368"/>
      <c r="F3313" s="368"/>
      <c r="G3313" s="367"/>
      <c r="H3313" s="367"/>
      <c r="I3313" s="367"/>
      <c r="J3313" s="367"/>
      <c r="K3313" s="367"/>
      <c r="L3313" s="367"/>
      <c r="M3313" s="367"/>
      <c r="N3313" s="367"/>
      <c r="O3313" s="367"/>
      <c r="P3313" s="367"/>
      <c r="Q3313" s="367"/>
      <c r="R3313" s="367"/>
      <c r="S3313" s="367"/>
      <c r="T3313" s="367"/>
      <c r="U3313" s="367"/>
    </row>
    <row r="3314">
      <c r="A3314" s="367"/>
      <c r="B3314" s="367"/>
      <c r="C3314" s="367"/>
      <c r="D3314" s="367"/>
      <c r="E3314" s="368"/>
      <c r="F3314" s="368"/>
      <c r="G3314" s="367"/>
      <c r="H3314" s="367"/>
      <c r="I3314" s="367"/>
      <c r="J3314" s="367"/>
      <c r="K3314" s="367"/>
      <c r="L3314" s="367"/>
      <c r="M3314" s="367"/>
      <c r="N3314" s="367"/>
      <c r="O3314" s="367"/>
      <c r="P3314" s="367"/>
      <c r="Q3314" s="367"/>
      <c r="R3314" s="367"/>
      <c r="S3314" s="367"/>
      <c r="T3314" s="367"/>
      <c r="U3314" s="367"/>
    </row>
    <row r="3315">
      <c r="A3315" s="367"/>
      <c r="B3315" s="367"/>
      <c r="C3315" s="367"/>
      <c r="D3315" s="367"/>
      <c r="E3315" s="368"/>
      <c r="F3315" s="368"/>
      <c r="G3315" s="367"/>
      <c r="H3315" s="367"/>
      <c r="I3315" s="367"/>
      <c r="J3315" s="367"/>
      <c r="K3315" s="367"/>
      <c r="L3315" s="367"/>
      <c r="M3315" s="367"/>
      <c r="N3315" s="367"/>
      <c r="O3315" s="367"/>
      <c r="P3315" s="367"/>
      <c r="Q3315" s="367"/>
      <c r="R3315" s="367"/>
      <c r="S3315" s="367"/>
      <c r="T3315" s="367"/>
      <c r="U3315" s="367"/>
    </row>
    <row r="3316">
      <c r="A3316" s="367"/>
      <c r="B3316" s="367"/>
      <c r="C3316" s="367"/>
      <c r="D3316" s="367"/>
      <c r="E3316" s="368"/>
      <c r="F3316" s="368"/>
      <c r="G3316" s="367"/>
      <c r="H3316" s="367"/>
      <c r="I3316" s="367"/>
      <c r="J3316" s="367"/>
      <c r="K3316" s="367"/>
      <c r="L3316" s="367"/>
      <c r="M3316" s="367"/>
      <c r="N3316" s="367"/>
      <c r="O3316" s="367"/>
      <c r="P3316" s="367"/>
      <c r="Q3316" s="367"/>
      <c r="R3316" s="367"/>
      <c r="S3316" s="367"/>
      <c r="T3316" s="367"/>
      <c r="U3316" s="367"/>
    </row>
    <row r="3317">
      <c r="A3317" s="367"/>
      <c r="B3317" s="367"/>
      <c r="C3317" s="367"/>
      <c r="D3317" s="367"/>
      <c r="E3317" s="368"/>
      <c r="F3317" s="368"/>
      <c r="G3317" s="367"/>
      <c r="H3317" s="367"/>
      <c r="I3317" s="367"/>
      <c r="J3317" s="367"/>
      <c r="K3317" s="367"/>
      <c r="L3317" s="367"/>
      <c r="M3317" s="367"/>
      <c r="N3317" s="367"/>
      <c r="O3317" s="367"/>
      <c r="P3317" s="367"/>
      <c r="Q3317" s="367"/>
      <c r="R3317" s="367"/>
      <c r="S3317" s="367"/>
      <c r="T3317" s="367"/>
      <c r="U3317" s="367"/>
    </row>
    <row r="3318">
      <c r="A3318" s="367"/>
      <c r="B3318" s="367"/>
      <c r="C3318" s="367"/>
      <c r="D3318" s="367"/>
      <c r="E3318" s="368"/>
      <c r="F3318" s="368"/>
      <c r="G3318" s="367"/>
      <c r="H3318" s="367"/>
      <c r="I3318" s="367"/>
      <c r="J3318" s="367"/>
      <c r="K3318" s="367"/>
      <c r="L3318" s="367"/>
      <c r="M3318" s="367"/>
      <c r="N3318" s="367"/>
      <c r="O3318" s="367"/>
      <c r="P3318" s="367"/>
      <c r="Q3318" s="367"/>
      <c r="R3318" s="367"/>
      <c r="S3318" s="367"/>
      <c r="T3318" s="367"/>
      <c r="U3318" s="367"/>
    </row>
    <row r="3319">
      <c r="A3319" s="367"/>
      <c r="B3319" s="367"/>
      <c r="C3319" s="367"/>
      <c r="D3319" s="367"/>
      <c r="E3319" s="368"/>
      <c r="F3319" s="368"/>
      <c r="G3319" s="367"/>
      <c r="H3319" s="367"/>
      <c r="I3319" s="367"/>
      <c r="J3319" s="367"/>
      <c r="K3319" s="367"/>
      <c r="L3319" s="367"/>
      <c r="M3319" s="367"/>
      <c r="N3319" s="367"/>
      <c r="O3319" s="367"/>
      <c r="P3319" s="367"/>
      <c r="Q3319" s="367"/>
      <c r="R3319" s="367"/>
      <c r="S3319" s="367"/>
      <c r="T3319" s="367"/>
      <c r="U3319" s="367"/>
    </row>
    <row r="3320">
      <c r="A3320" s="367"/>
      <c r="B3320" s="367"/>
      <c r="C3320" s="367"/>
      <c r="D3320" s="367"/>
      <c r="E3320" s="368"/>
      <c r="F3320" s="368"/>
      <c r="G3320" s="367"/>
      <c r="H3320" s="367"/>
      <c r="I3320" s="367"/>
      <c r="J3320" s="367"/>
      <c r="K3320" s="367"/>
      <c r="L3320" s="367"/>
      <c r="M3320" s="367"/>
      <c r="N3320" s="367"/>
      <c r="O3320" s="367"/>
      <c r="P3320" s="367"/>
      <c r="Q3320" s="367"/>
      <c r="R3320" s="367"/>
      <c r="S3320" s="367"/>
      <c r="T3320" s="367"/>
      <c r="U3320" s="367"/>
    </row>
    <row r="3321">
      <c r="A3321" s="367"/>
      <c r="B3321" s="367"/>
      <c r="C3321" s="367"/>
      <c r="D3321" s="367"/>
      <c r="E3321" s="368"/>
      <c r="F3321" s="368"/>
      <c r="G3321" s="367"/>
      <c r="H3321" s="367"/>
      <c r="I3321" s="367"/>
      <c r="J3321" s="367"/>
      <c r="K3321" s="367"/>
      <c r="L3321" s="367"/>
      <c r="M3321" s="367"/>
      <c r="N3321" s="367"/>
      <c r="O3321" s="367"/>
      <c r="P3321" s="367"/>
      <c r="Q3321" s="367"/>
      <c r="R3321" s="367"/>
      <c r="S3321" s="367"/>
      <c r="T3321" s="367"/>
      <c r="U3321" s="367"/>
    </row>
    <row r="3322">
      <c r="A3322" s="367"/>
      <c r="B3322" s="367"/>
      <c r="C3322" s="367"/>
      <c r="D3322" s="367"/>
      <c r="E3322" s="368"/>
      <c r="F3322" s="368"/>
      <c r="G3322" s="367"/>
      <c r="H3322" s="367"/>
      <c r="I3322" s="367"/>
      <c r="J3322" s="367"/>
      <c r="K3322" s="367"/>
      <c r="L3322" s="367"/>
      <c r="M3322" s="367"/>
      <c r="N3322" s="367"/>
      <c r="O3322" s="367"/>
      <c r="P3322" s="367"/>
      <c r="Q3322" s="367"/>
      <c r="R3322" s="367"/>
      <c r="S3322" s="367"/>
      <c r="T3322" s="367"/>
      <c r="U3322" s="367"/>
    </row>
    <row r="3323">
      <c r="A3323" s="367"/>
      <c r="B3323" s="367"/>
      <c r="C3323" s="367"/>
      <c r="D3323" s="367"/>
      <c r="E3323" s="368"/>
      <c r="F3323" s="368"/>
      <c r="G3323" s="367"/>
      <c r="H3323" s="367"/>
      <c r="I3323" s="367"/>
      <c r="J3323" s="367"/>
      <c r="K3323" s="367"/>
      <c r="L3323" s="367"/>
      <c r="M3323" s="367"/>
      <c r="N3323" s="367"/>
      <c r="O3323" s="367"/>
      <c r="P3323" s="367"/>
      <c r="Q3323" s="367"/>
      <c r="R3323" s="367"/>
      <c r="S3323" s="367"/>
      <c r="T3323" s="367"/>
      <c r="U3323" s="367"/>
    </row>
    <row r="3324">
      <c r="A3324" s="367"/>
      <c r="B3324" s="367"/>
      <c r="C3324" s="367"/>
      <c r="D3324" s="367"/>
      <c r="E3324" s="368"/>
      <c r="F3324" s="368"/>
      <c r="G3324" s="367"/>
      <c r="H3324" s="367"/>
      <c r="I3324" s="367"/>
      <c r="J3324" s="367"/>
      <c r="K3324" s="367"/>
      <c r="L3324" s="367"/>
      <c r="M3324" s="367"/>
      <c r="N3324" s="367"/>
      <c r="O3324" s="367"/>
      <c r="P3324" s="367"/>
      <c r="Q3324" s="367"/>
      <c r="R3324" s="367"/>
      <c r="S3324" s="367"/>
      <c r="T3324" s="367"/>
      <c r="U3324" s="367"/>
    </row>
    <row r="3325">
      <c r="A3325" s="367"/>
      <c r="B3325" s="367"/>
      <c r="C3325" s="367"/>
      <c r="D3325" s="367"/>
      <c r="E3325" s="368"/>
      <c r="F3325" s="368"/>
      <c r="G3325" s="367"/>
      <c r="H3325" s="367"/>
      <c r="I3325" s="367"/>
      <c r="J3325" s="367"/>
      <c r="K3325" s="367"/>
      <c r="L3325" s="367"/>
      <c r="M3325" s="367"/>
      <c r="N3325" s="367"/>
      <c r="O3325" s="367"/>
      <c r="P3325" s="367"/>
      <c r="Q3325" s="367"/>
      <c r="R3325" s="367"/>
      <c r="S3325" s="367"/>
      <c r="T3325" s="367"/>
      <c r="U3325" s="367"/>
    </row>
    <row r="3326">
      <c r="A3326" s="367"/>
      <c r="B3326" s="367"/>
      <c r="C3326" s="367"/>
      <c r="D3326" s="367"/>
      <c r="E3326" s="368"/>
      <c r="F3326" s="368"/>
      <c r="G3326" s="367"/>
      <c r="H3326" s="367"/>
      <c r="I3326" s="367"/>
      <c r="J3326" s="367"/>
      <c r="K3326" s="367"/>
      <c r="L3326" s="367"/>
      <c r="M3326" s="367"/>
      <c r="N3326" s="367"/>
      <c r="O3326" s="367"/>
      <c r="P3326" s="367"/>
      <c r="Q3326" s="367"/>
      <c r="R3326" s="367"/>
      <c r="S3326" s="367"/>
      <c r="T3326" s="367"/>
      <c r="U3326" s="367"/>
    </row>
    <row r="3327">
      <c r="A3327" s="367"/>
      <c r="B3327" s="367"/>
      <c r="C3327" s="367"/>
      <c r="D3327" s="367"/>
      <c r="E3327" s="368"/>
      <c r="F3327" s="368"/>
      <c r="G3327" s="367"/>
      <c r="H3327" s="367"/>
      <c r="I3327" s="367"/>
      <c r="J3327" s="367"/>
      <c r="K3327" s="367"/>
      <c r="L3327" s="367"/>
      <c r="M3327" s="367"/>
      <c r="N3327" s="367"/>
      <c r="O3327" s="367"/>
      <c r="P3327" s="367"/>
      <c r="Q3327" s="367"/>
      <c r="R3327" s="367"/>
      <c r="S3327" s="367"/>
      <c r="T3327" s="367"/>
      <c r="U3327" s="367"/>
    </row>
    <row r="3328">
      <c r="A3328" s="367"/>
      <c r="B3328" s="367"/>
      <c r="C3328" s="367"/>
      <c r="D3328" s="367"/>
      <c r="E3328" s="368"/>
      <c r="F3328" s="368"/>
      <c r="G3328" s="367"/>
      <c r="H3328" s="367"/>
      <c r="I3328" s="367"/>
      <c r="J3328" s="367"/>
      <c r="K3328" s="367"/>
      <c r="L3328" s="367"/>
      <c r="M3328" s="367"/>
      <c r="N3328" s="367"/>
      <c r="O3328" s="367"/>
      <c r="P3328" s="367"/>
      <c r="Q3328" s="367"/>
      <c r="R3328" s="367"/>
      <c r="S3328" s="367"/>
      <c r="T3328" s="367"/>
      <c r="U3328" s="367"/>
    </row>
    <row r="3329">
      <c r="A3329" s="367"/>
      <c r="B3329" s="367"/>
      <c r="C3329" s="367"/>
      <c r="D3329" s="367"/>
      <c r="E3329" s="368"/>
      <c r="F3329" s="368"/>
      <c r="G3329" s="367"/>
      <c r="H3329" s="367"/>
      <c r="I3329" s="367"/>
      <c r="J3329" s="367"/>
      <c r="K3329" s="367"/>
      <c r="L3329" s="367"/>
      <c r="M3329" s="367"/>
      <c r="N3329" s="367"/>
      <c r="O3329" s="367"/>
      <c r="P3329" s="367"/>
      <c r="Q3329" s="367"/>
      <c r="R3329" s="367"/>
      <c r="S3329" s="367"/>
      <c r="T3329" s="367"/>
      <c r="U3329" s="367"/>
    </row>
    <row r="3330">
      <c r="A3330" s="367"/>
      <c r="B3330" s="367"/>
      <c r="C3330" s="367"/>
      <c r="D3330" s="367"/>
      <c r="E3330" s="368"/>
      <c r="F3330" s="368"/>
      <c r="G3330" s="367"/>
      <c r="H3330" s="367"/>
      <c r="I3330" s="367"/>
      <c r="J3330" s="367"/>
      <c r="K3330" s="367"/>
      <c r="L3330" s="367"/>
      <c r="M3330" s="367"/>
      <c r="N3330" s="367"/>
      <c r="O3330" s="367"/>
      <c r="P3330" s="367"/>
      <c r="Q3330" s="367"/>
      <c r="R3330" s="367"/>
      <c r="S3330" s="367"/>
      <c r="T3330" s="367"/>
      <c r="U3330" s="367"/>
    </row>
    <row r="3331">
      <c r="A3331" s="367"/>
      <c r="B3331" s="367"/>
      <c r="C3331" s="367"/>
      <c r="D3331" s="367"/>
      <c r="E3331" s="368"/>
      <c r="F3331" s="368"/>
      <c r="G3331" s="367"/>
      <c r="H3331" s="367"/>
      <c r="I3331" s="367"/>
      <c r="J3331" s="367"/>
      <c r="K3331" s="367"/>
      <c r="L3331" s="367"/>
      <c r="M3331" s="367"/>
      <c r="N3331" s="367"/>
      <c r="O3331" s="367"/>
      <c r="P3331" s="367"/>
      <c r="Q3331" s="367"/>
      <c r="R3331" s="367"/>
      <c r="S3331" s="367"/>
      <c r="T3331" s="367"/>
      <c r="U3331" s="367"/>
    </row>
    <row r="3332">
      <c r="A3332" s="367"/>
      <c r="B3332" s="367"/>
      <c r="C3332" s="367"/>
      <c r="D3332" s="367"/>
      <c r="E3332" s="368"/>
      <c r="F3332" s="368"/>
      <c r="G3332" s="367"/>
      <c r="H3332" s="367"/>
      <c r="I3332" s="367"/>
      <c r="J3332" s="367"/>
      <c r="K3332" s="367"/>
      <c r="L3332" s="367"/>
      <c r="M3332" s="367"/>
      <c r="N3332" s="367"/>
      <c r="O3332" s="367"/>
      <c r="P3332" s="367"/>
      <c r="Q3332" s="367"/>
      <c r="R3332" s="367"/>
      <c r="S3332" s="367"/>
      <c r="T3332" s="367"/>
      <c r="U3332" s="367"/>
    </row>
    <row r="3333">
      <c r="A3333" s="367"/>
      <c r="B3333" s="367"/>
      <c r="C3333" s="367"/>
      <c r="D3333" s="367"/>
      <c r="E3333" s="368"/>
      <c r="F3333" s="368"/>
      <c r="G3333" s="367"/>
      <c r="H3333" s="367"/>
      <c r="I3333" s="367"/>
      <c r="J3333" s="367"/>
      <c r="K3333" s="367"/>
      <c r="L3333" s="367"/>
      <c r="M3333" s="367"/>
      <c r="N3333" s="367"/>
      <c r="O3333" s="367"/>
      <c r="P3333" s="367"/>
      <c r="Q3333" s="367"/>
      <c r="R3333" s="367"/>
      <c r="S3333" s="367"/>
      <c r="T3333" s="367"/>
      <c r="U3333" s="367"/>
    </row>
    <row r="3334">
      <c r="A3334" s="367"/>
      <c r="B3334" s="367"/>
      <c r="C3334" s="367"/>
      <c r="D3334" s="367"/>
      <c r="E3334" s="368"/>
      <c r="F3334" s="368"/>
      <c r="G3334" s="367"/>
      <c r="H3334" s="367"/>
      <c r="I3334" s="367"/>
      <c r="J3334" s="367"/>
      <c r="K3334" s="367"/>
      <c r="L3334" s="367"/>
      <c r="M3334" s="367"/>
      <c r="N3334" s="367"/>
      <c r="O3334" s="367"/>
      <c r="P3334" s="367"/>
      <c r="Q3334" s="367"/>
      <c r="R3334" s="367"/>
      <c r="S3334" s="367"/>
      <c r="T3334" s="367"/>
      <c r="U3334" s="367"/>
    </row>
    <row r="3335">
      <c r="A3335" s="367"/>
      <c r="B3335" s="367"/>
      <c r="C3335" s="367"/>
      <c r="D3335" s="367"/>
      <c r="E3335" s="368"/>
      <c r="F3335" s="368"/>
      <c r="G3335" s="367"/>
      <c r="H3335" s="367"/>
      <c r="I3335" s="367"/>
      <c r="J3335" s="367"/>
      <c r="K3335" s="367"/>
      <c r="L3335" s="367"/>
      <c r="M3335" s="367"/>
      <c r="N3335" s="367"/>
      <c r="O3335" s="367"/>
      <c r="P3335" s="367"/>
      <c r="Q3335" s="367"/>
      <c r="R3335" s="367"/>
      <c r="S3335" s="367"/>
      <c r="T3335" s="367"/>
      <c r="U3335" s="367"/>
    </row>
    <row r="3336">
      <c r="A3336" s="367"/>
      <c r="B3336" s="367"/>
      <c r="C3336" s="367"/>
      <c r="D3336" s="367"/>
      <c r="E3336" s="368"/>
      <c r="F3336" s="368"/>
      <c r="G3336" s="367"/>
      <c r="H3336" s="367"/>
      <c r="I3336" s="367"/>
      <c r="J3336" s="367"/>
      <c r="K3336" s="367"/>
      <c r="L3336" s="367"/>
      <c r="M3336" s="367"/>
      <c r="N3336" s="367"/>
      <c r="O3336" s="367"/>
      <c r="P3336" s="367"/>
      <c r="Q3336" s="367"/>
      <c r="R3336" s="367"/>
      <c r="S3336" s="367"/>
      <c r="T3336" s="367"/>
      <c r="U3336" s="367"/>
    </row>
    <row r="3337">
      <c r="A3337" s="367"/>
      <c r="B3337" s="367"/>
      <c r="C3337" s="367"/>
      <c r="D3337" s="367"/>
      <c r="E3337" s="368"/>
      <c r="F3337" s="368"/>
      <c r="G3337" s="367"/>
      <c r="H3337" s="367"/>
      <c r="I3337" s="367"/>
      <c r="J3337" s="367"/>
      <c r="K3337" s="367"/>
      <c r="L3337" s="367"/>
      <c r="M3337" s="367"/>
      <c r="N3337" s="367"/>
      <c r="O3337" s="367"/>
      <c r="P3337" s="367"/>
      <c r="Q3337" s="367"/>
      <c r="R3337" s="367"/>
      <c r="S3337" s="367"/>
      <c r="T3337" s="367"/>
      <c r="U3337" s="367"/>
    </row>
    <row r="3338">
      <c r="A3338" s="367"/>
      <c r="B3338" s="367"/>
      <c r="C3338" s="367"/>
      <c r="D3338" s="367"/>
      <c r="E3338" s="368"/>
      <c r="F3338" s="368"/>
      <c r="G3338" s="367"/>
      <c r="H3338" s="367"/>
      <c r="I3338" s="367"/>
      <c r="J3338" s="367"/>
      <c r="K3338" s="367"/>
      <c r="L3338" s="367"/>
      <c r="M3338" s="367"/>
      <c r="N3338" s="367"/>
      <c r="O3338" s="367"/>
      <c r="P3338" s="367"/>
      <c r="Q3338" s="367"/>
      <c r="R3338" s="367"/>
      <c r="S3338" s="367"/>
      <c r="T3338" s="367"/>
      <c r="U3338" s="367"/>
    </row>
    <row r="3339">
      <c r="A3339" s="367"/>
      <c r="B3339" s="367"/>
      <c r="C3339" s="367"/>
      <c r="D3339" s="367"/>
      <c r="E3339" s="368"/>
      <c r="F3339" s="368"/>
      <c r="G3339" s="367"/>
      <c r="H3339" s="367"/>
      <c r="I3339" s="367"/>
      <c r="J3339" s="367"/>
      <c r="K3339" s="367"/>
      <c r="L3339" s="367"/>
      <c r="M3339" s="367"/>
      <c r="N3339" s="367"/>
      <c r="O3339" s="367"/>
      <c r="P3339" s="367"/>
      <c r="Q3339" s="367"/>
      <c r="R3339" s="367"/>
      <c r="S3339" s="367"/>
      <c r="T3339" s="367"/>
      <c r="U3339" s="367"/>
    </row>
    <row r="3340">
      <c r="A3340" s="367"/>
      <c r="B3340" s="367"/>
      <c r="C3340" s="367"/>
      <c r="D3340" s="367"/>
      <c r="E3340" s="368"/>
      <c r="F3340" s="368"/>
      <c r="G3340" s="367"/>
      <c r="H3340" s="367"/>
      <c r="I3340" s="367"/>
      <c r="J3340" s="367"/>
      <c r="K3340" s="367"/>
      <c r="L3340" s="367"/>
      <c r="M3340" s="367"/>
      <c r="N3340" s="367"/>
      <c r="O3340" s="367"/>
      <c r="P3340" s="367"/>
      <c r="Q3340" s="367"/>
      <c r="R3340" s="367"/>
      <c r="S3340" s="367"/>
      <c r="T3340" s="367"/>
      <c r="U3340" s="367"/>
    </row>
    <row r="3341">
      <c r="A3341" s="367"/>
      <c r="B3341" s="367"/>
      <c r="C3341" s="367"/>
      <c r="D3341" s="367"/>
      <c r="E3341" s="368"/>
      <c r="F3341" s="368"/>
      <c r="G3341" s="367"/>
      <c r="H3341" s="367"/>
      <c r="I3341" s="367"/>
      <c r="J3341" s="367"/>
      <c r="K3341" s="367"/>
      <c r="L3341" s="367"/>
      <c r="M3341" s="367"/>
      <c r="N3341" s="367"/>
      <c r="O3341" s="367"/>
      <c r="P3341" s="367"/>
      <c r="Q3341" s="367"/>
      <c r="R3341" s="367"/>
      <c r="S3341" s="367"/>
      <c r="T3341" s="367"/>
      <c r="U3341" s="367"/>
    </row>
    <row r="3342">
      <c r="A3342" s="367"/>
      <c r="B3342" s="367"/>
      <c r="C3342" s="367"/>
      <c r="D3342" s="367"/>
      <c r="E3342" s="368"/>
      <c r="F3342" s="368"/>
      <c r="G3342" s="367"/>
      <c r="H3342" s="367"/>
      <c r="I3342" s="367"/>
      <c r="J3342" s="367"/>
      <c r="K3342" s="367"/>
      <c r="L3342" s="367"/>
      <c r="M3342" s="367"/>
      <c r="N3342" s="367"/>
      <c r="O3342" s="367"/>
      <c r="P3342" s="367"/>
      <c r="Q3342" s="367"/>
      <c r="R3342" s="367"/>
      <c r="S3342" s="367"/>
      <c r="T3342" s="367"/>
      <c r="U3342" s="367"/>
    </row>
    <row r="3343">
      <c r="A3343" s="367"/>
      <c r="B3343" s="367"/>
      <c r="C3343" s="367"/>
      <c r="D3343" s="367"/>
      <c r="E3343" s="368"/>
      <c r="F3343" s="368"/>
      <c r="G3343" s="367"/>
      <c r="H3343" s="367"/>
      <c r="I3343" s="367"/>
      <c r="J3343" s="367"/>
      <c r="K3343" s="367"/>
      <c r="L3343" s="367"/>
      <c r="M3343" s="367"/>
      <c r="N3343" s="367"/>
      <c r="O3343" s="367"/>
      <c r="P3343" s="367"/>
      <c r="Q3343" s="367"/>
      <c r="R3343" s="367"/>
      <c r="S3343" s="367"/>
      <c r="T3343" s="367"/>
      <c r="U3343" s="367"/>
    </row>
    <row r="3344">
      <c r="A3344" s="367"/>
      <c r="B3344" s="367"/>
      <c r="C3344" s="367"/>
      <c r="D3344" s="367"/>
      <c r="E3344" s="368"/>
      <c r="F3344" s="368"/>
      <c r="G3344" s="367"/>
      <c r="H3344" s="367"/>
      <c r="I3344" s="367"/>
      <c r="J3344" s="367"/>
      <c r="K3344" s="367"/>
      <c r="L3344" s="367"/>
      <c r="M3344" s="367"/>
      <c r="N3344" s="367"/>
      <c r="O3344" s="367"/>
      <c r="P3344" s="367"/>
      <c r="Q3344" s="367"/>
      <c r="R3344" s="367"/>
      <c r="S3344" s="367"/>
      <c r="T3344" s="367"/>
      <c r="U3344" s="367"/>
    </row>
    <row r="3345">
      <c r="A3345" s="367"/>
      <c r="B3345" s="367"/>
      <c r="C3345" s="367"/>
      <c r="D3345" s="367"/>
      <c r="E3345" s="368"/>
      <c r="F3345" s="368"/>
      <c r="G3345" s="367"/>
      <c r="H3345" s="367"/>
      <c r="I3345" s="367"/>
      <c r="J3345" s="367"/>
      <c r="K3345" s="367"/>
      <c r="L3345" s="367"/>
      <c r="M3345" s="367"/>
      <c r="N3345" s="367"/>
      <c r="O3345" s="367"/>
      <c r="P3345" s="367"/>
      <c r="Q3345" s="367"/>
      <c r="R3345" s="367"/>
      <c r="S3345" s="367"/>
      <c r="T3345" s="367"/>
      <c r="U3345" s="367"/>
    </row>
    <row r="3346">
      <c r="A3346" s="367"/>
      <c r="B3346" s="367"/>
      <c r="C3346" s="367"/>
      <c r="D3346" s="367"/>
      <c r="E3346" s="368"/>
      <c r="F3346" s="368"/>
      <c r="G3346" s="367"/>
      <c r="H3346" s="367"/>
      <c r="I3346" s="367"/>
      <c r="J3346" s="367"/>
      <c r="K3346" s="367"/>
      <c r="L3346" s="367"/>
      <c r="M3346" s="367"/>
      <c r="N3346" s="367"/>
      <c r="O3346" s="367"/>
      <c r="P3346" s="367"/>
      <c r="Q3346" s="367"/>
      <c r="R3346" s="367"/>
      <c r="S3346" s="367"/>
      <c r="T3346" s="367"/>
      <c r="U3346" s="367"/>
    </row>
    <row r="3347">
      <c r="A3347" s="367"/>
      <c r="B3347" s="367"/>
      <c r="C3347" s="367"/>
      <c r="D3347" s="367"/>
      <c r="E3347" s="368"/>
      <c r="F3347" s="368"/>
      <c r="G3347" s="367"/>
      <c r="H3347" s="367"/>
      <c r="I3347" s="367"/>
      <c r="J3347" s="367"/>
      <c r="K3347" s="367"/>
      <c r="L3347" s="367"/>
      <c r="M3347" s="367"/>
      <c r="N3347" s="367"/>
      <c r="O3347" s="367"/>
      <c r="P3347" s="367"/>
      <c r="Q3347" s="367"/>
      <c r="R3347" s="367"/>
      <c r="S3347" s="367"/>
      <c r="T3347" s="367"/>
      <c r="U3347" s="367"/>
    </row>
    <row r="3348">
      <c r="A3348" s="367"/>
      <c r="B3348" s="367"/>
      <c r="C3348" s="367"/>
      <c r="D3348" s="367"/>
      <c r="E3348" s="368"/>
      <c r="F3348" s="368"/>
      <c r="G3348" s="367"/>
      <c r="H3348" s="367"/>
      <c r="I3348" s="367"/>
      <c r="J3348" s="367"/>
      <c r="K3348" s="367"/>
      <c r="L3348" s="367"/>
      <c r="M3348" s="367"/>
      <c r="N3348" s="367"/>
      <c r="O3348" s="367"/>
      <c r="P3348" s="367"/>
      <c r="Q3348" s="367"/>
      <c r="R3348" s="367"/>
      <c r="S3348" s="367"/>
      <c r="T3348" s="367"/>
      <c r="U3348" s="367"/>
    </row>
    <row r="3349">
      <c r="A3349" s="367"/>
      <c r="B3349" s="367"/>
      <c r="C3349" s="367"/>
      <c r="D3349" s="367"/>
      <c r="E3349" s="368"/>
      <c r="F3349" s="368"/>
      <c r="G3349" s="367"/>
      <c r="H3349" s="367"/>
      <c r="I3349" s="367"/>
      <c r="J3349" s="367"/>
      <c r="K3349" s="367"/>
      <c r="L3349" s="367"/>
      <c r="M3349" s="367"/>
      <c r="N3349" s="367"/>
      <c r="O3349" s="367"/>
      <c r="P3349" s="367"/>
      <c r="Q3349" s="367"/>
      <c r="R3349" s="367"/>
      <c r="S3349" s="367"/>
      <c r="T3349" s="367"/>
      <c r="U3349" s="367"/>
    </row>
    <row r="3350">
      <c r="A3350" s="367"/>
      <c r="B3350" s="367"/>
      <c r="C3350" s="367"/>
      <c r="D3350" s="367"/>
      <c r="E3350" s="368"/>
      <c r="F3350" s="368"/>
      <c r="G3350" s="367"/>
      <c r="H3350" s="367"/>
      <c r="I3350" s="367"/>
      <c r="J3350" s="367"/>
      <c r="K3350" s="367"/>
      <c r="L3350" s="367"/>
      <c r="M3350" s="367"/>
      <c r="N3350" s="367"/>
      <c r="O3350" s="367"/>
      <c r="P3350" s="367"/>
      <c r="Q3350" s="367"/>
      <c r="R3350" s="367"/>
      <c r="S3350" s="367"/>
      <c r="T3350" s="367"/>
      <c r="U3350" s="367"/>
    </row>
    <row r="3351">
      <c r="A3351" s="367"/>
      <c r="B3351" s="367"/>
      <c r="C3351" s="367"/>
      <c r="D3351" s="367"/>
      <c r="E3351" s="368"/>
      <c r="F3351" s="368"/>
      <c r="G3351" s="367"/>
      <c r="H3351" s="367"/>
      <c r="I3351" s="367"/>
      <c r="J3351" s="367"/>
      <c r="K3351" s="367"/>
      <c r="L3351" s="367"/>
      <c r="M3351" s="367"/>
      <c r="N3351" s="367"/>
      <c r="O3351" s="367"/>
      <c r="P3351" s="367"/>
      <c r="Q3351" s="367"/>
      <c r="R3351" s="367"/>
      <c r="S3351" s="367"/>
      <c r="T3351" s="367"/>
      <c r="U3351" s="367"/>
    </row>
    <row r="3352">
      <c r="A3352" s="367"/>
      <c r="B3352" s="367"/>
      <c r="C3352" s="367"/>
      <c r="D3352" s="367"/>
      <c r="E3352" s="368"/>
      <c r="F3352" s="368"/>
      <c r="G3352" s="367"/>
      <c r="H3352" s="367"/>
      <c r="I3352" s="367"/>
      <c r="J3352" s="367"/>
      <c r="K3352" s="367"/>
      <c r="L3352" s="367"/>
      <c r="M3352" s="367"/>
      <c r="N3352" s="367"/>
      <c r="O3352" s="367"/>
      <c r="P3352" s="367"/>
      <c r="Q3352" s="367"/>
      <c r="R3352" s="367"/>
      <c r="S3352" s="367"/>
      <c r="T3352" s="367"/>
      <c r="U3352" s="367"/>
    </row>
    <row r="3353">
      <c r="A3353" s="367"/>
      <c r="B3353" s="367"/>
      <c r="C3353" s="367"/>
      <c r="D3353" s="367"/>
      <c r="E3353" s="368"/>
      <c r="F3353" s="368"/>
      <c r="G3353" s="367"/>
      <c r="H3353" s="367"/>
      <c r="I3353" s="367"/>
      <c r="J3353" s="367"/>
      <c r="K3353" s="367"/>
      <c r="L3353" s="367"/>
      <c r="M3353" s="367"/>
      <c r="N3353" s="367"/>
      <c r="O3353" s="367"/>
      <c r="P3353" s="367"/>
      <c r="Q3353" s="367"/>
      <c r="R3353" s="367"/>
      <c r="S3353" s="367"/>
      <c r="T3353" s="367"/>
      <c r="U3353" s="367"/>
    </row>
    <row r="3354">
      <c r="A3354" s="367"/>
      <c r="B3354" s="367"/>
      <c r="C3354" s="367"/>
      <c r="D3354" s="367"/>
      <c r="E3354" s="368"/>
      <c r="F3354" s="368"/>
      <c r="G3354" s="367"/>
      <c r="H3354" s="367"/>
      <c r="I3354" s="367"/>
      <c r="J3354" s="367"/>
      <c r="K3354" s="367"/>
      <c r="L3354" s="367"/>
      <c r="M3354" s="367"/>
      <c r="N3354" s="367"/>
      <c r="O3354" s="367"/>
      <c r="P3354" s="367"/>
      <c r="Q3354" s="367"/>
      <c r="R3354" s="367"/>
      <c r="S3354" s="367"/>
      <c r="T3354" s="367"/>
      <c r="U3354" s="367"/>
    </row>
    <row r="3355">
      <c r="A3355" s="367"/>
      <c r="B3355" s="367"/>
      <c r="C3355" s="367"/>
      <c r="D3355" s="367"/>
      <c r="E3355" s="368"/>
      <c r="F3355" s="368"/>
      <c r="G3355" s="367"/>
      <c r="H3355" s="367"/>
      <c r="I3355" s="367"/>
      <c r="J3355" s="367"/>
      <c r="K3355" s="367"/>
      <c r="L3355" s="367"/>
      <c r="M3355" s="367"/>
      <c r="N3355" s="367"/>
      <c r="O3355" s="367"/>
      <c r="P3355" s="367"/>
      <c r="Q3355" s="367"/>
      <c r="R3355" s="367"/>
      <c r="S3355" s="367"/>
      <c r="T3355" s="367"/>
      <c r="U3355" s="367"/>
    </row>
    <row r="3356">
      <c r="A3356" s="367"/>
      <c r="B3356" s="367"/>
      <c r="C3356" s="367"/>
      <c r="D3356" s="367"/>
      <c r="E3356" s="368"/>
      <c r="F3356" s="368"/>
      <c r="G3356" s="367"/>
      <c r="H3356" s="367"/>
      <c r="I3356" s="367"/>
      <c r="J3356" s="367"/>
      <c r="K3356" s="367"/>
      <c r="L3356" s="367"/>
      <c r="M3356" s="367"/>
      <c r="N3356" s="367"/>
      <c r="O3356" s="367"/>
      <c r="P3356" s="367"/>
      <c r="Q3356" s="367"/>
      <c r="R3356" s="367"/>
      <c r="S3356" s="367"/>
      <c r="T3356" s="367"/>
      <c r="U3356" s="367"/>
    </row>
    <row r="3357">
      <c r="A3357" s="367"/>
      <c r="B3357" s="367"/>
      <c r="C3357" s="367"/>
      <c r="D3357" s="367"/>
      <c r="E3357" s="368"/>
      <c r="F3357" s="368"/>
      <c r="G3357" s="367"/>
      <c r="H3357" s="367"/>
      <c r="I3357" s="367"/>
      <c r="J3357" s="367"/>
      <c r="K3357" s="367"/>
      <c r="L3357" s="367"/>
      <c r="M3357" s="367"/>
      <c r="N3357" s="367"/>
      <c r="O3357" s="367"/>
      <c r="P3357" s="367"/>
      <c r="Q3357" s="367"/>
      <c r="R3357" s="367"/>
      <c r="S3357" s="367"/>
      <c r="T3357" s="367"/>
      <c r="U3357" s="367"/>
    </row>
    <row r="3358">
      <c r="A3358" s="367"/>
      <c r="B3358" s="367"/>
      <c r="C3358" s="367"/>
      <c r="D3358" s="367"/>
      <c r="E3358" s="368"/>
      <c r="F3358" s="368"/>
      <c r="G3358" s="367"/>
      <c r="H3358" s="367"/>
      <c r="I3358" s="367"/>
      <c r="J3358" s="367"/>
      <c r="K3358" s="367"/>
      <c r="L3358" s="367"/>
      <c r="M3358" s="367"/>
      <c r="N3358" s="367"/>
      <c r="O3358" s="367"/>
      <c r="P3358" s="367"/>
      <c r="Q3358" s="367"/>
      <c r="R3358" s="367"/>
      <c r="S3358" s="367"/>
      <c r="T3358" s="367"/>
      <c r="U3358" s="367"/>
    </row>
    <row r="3359">
      <c r="A3359" s="367"/>
      <c r="B3359" s="367"/>
      <c r="C3359" s="367"/>
      <c r="D3359" s="367"/>
      <c r="E3359" s="368"/>
      <c r="F3359" s="368"/>
      <c r="G3359" s="367"/>
      <c r="H3359" s="367"/>
      <c r="I3359" s="367"/>
      <c r="J3359" s="367"/>
      <c r="K3359" s="367"/>
      <c r="L3359" s="367"/>
      <c r="M3359" s="367"/>
      <c r="N3359" s="367"/>
      <c r="O3359" s="367"/>
      <c r="P3359" s="367"/>
      <c r="Q3359" s="367"/>
      <c r="R3359" s="367"/>
      <c r="S3359" s="367"/>
      <c r="T3359" s="367"/>
      <c r="U3359" s="367"/>
    </row>
    <row r="3360">
      <c r="A3360" s="367"/>
      <c r="B3360" s="367"/>
      <c r="C3360" s="367"/>
      <c r="D3360" s="367"/>
      <c r="E3360" s="368"/>
      <c r="F3360" s="368"/>
      <c r="G3360" s="367"/>
      <c r="H3360" s="367"/>
      <c r="I3360" s="367"/>
      <c r="J3360" s="367"/>
      <c r="K3360" s="367"/>
      <c r="L3360" s="367"/>
      <c r="M3360" s="367"/>
      <c r="N3360" s="367"/>
      <c r="O3360" s="367"/>
      <c r="P3360" s="367"/>
      <c r="Q3360" s="367"/>
      <c r="R3360" s="367"/>
      <c r="S3360" s="367"/>
      <c r="T3360" s="367"/>
      <c r="U3360" s="367"/>
    </row>
    <row r="3361">
      <c r="A3361" s="367"/>
      <c r="B3361" s="367"/>
      <c r="C3361" s="367"/>
      <c r="D3361" s="367"/>
      <c r="E3361" s="368"/>
      <c r="F3361" s="368"/>
      <c r="G3361" s="367"/>
      <c r="H3361" s="367"/>
      <c r="I3361" s="367"/>
      <c r="J3361" s="367"/>
      <c r="K3361" s="367"/>
      <c r="L3361" s="367"/>
      <c r="M3361" s="367"/>
      <c r="N3361" s="367"/>
      <c r="O3361" s="367"/>
      <c r="P3361" s="367"/>
      <c r="Q3361" s="367"/>
      <c r="R3361" s="367"/>
      <c r="S3361" s="367"/>
      <c r="T3361" s="367"/>
      <c r="U3361" s="367"/>
    </row>
    <row r="3362">
      <c r="A3362" s="367"/>
      <c r="B3362" s="367"/>
      <c r="C3362" s="367"/>
      <c r="D3362" s="367"/>
      <c r="E3362" s="368"/>
      <c r="F3362" s="368"/>
      <c r="G3362" s="367"/>
      <c r="H3362" s="367"/>
      <c r="I3362" s="367"/>
      <c r="J3362" s="367"/>
      <c r="K3362" s="367"/>
      <c r="L3362" s="367"/>
      <c r="M3362" s="367"/>
      <c r="N3362" s="367"/>
      <c r="O3362" s="367"/>
      <c r="P3362" s="367"/>
      <c r="Q3362" s="367"/>
      <c r="R3362" s="367"/>
      <c r="S3362" s="367"/>
      <c r="T3362" s="367"/>
      <c r="U3362" s="367"/>
    </row>
    <row r="3363">
      <c r="A3363" s="367"/>
      <c r="B3363" s="367"/>
      <c r="C3363" s="367"/>
      <c r="D3363" s="367"/>
      <c r="E3363" s="368"/>
      <c r="F3363" s="368"/>
      <c r="G3363" s="367"/>
      <c r="H3363" s="367"/>
      <c r="I3363" s="367"/>
      <c r="J3363" s="367"/>
      <c r="K3363" s="367"/>
      <c r="L3363" s="367"/>
      <c r="M3363" s="367"/>
      <c r="N3363" s="367"/>
      <c r="O3363" s="367"/>
      <c r="P3363" s="367"/>
      <c r="Q3363" s="367"/>
      <c r="R3363" s="367"/>
      <c r="S3363" s="367"/>
      <c r="T3363" s="367"/>
      <c r="U3363" s="367"/>
    </row>
    <row r="3364">
      <c r="A3364" s="367"/>
      <c r="B3364" s="367"/>
      <c r="C3364" s="367"/>
      <c r="D3364" s="367"/>
      <c r="E3364" s="368"/>
      <c r="F3364" s="368"/>
      <c r="G3364" s="367"/>
      <c r="H3364" s="367"/>
      <c r="I3364" s="367"/>
      <c r="J3364" s="367"/>
      <c r="K3364" s="367"/>
      <c r="L3364" s="367"/>
      <c r="M3364" s="367"/>
      <c r="N3364" s="367"/>
      <c r="O3364" s="367"/>
      <c r="P3364" s="367"/>
      <c r="Q3364" s="367"/>
      <c r="R3364" s="367"/>
      <c r="S3364" s="367"/>
      <c r="T3364" s="367"/>
      <c r="U3364" s="367"/>
    </row>
    <row r="3365">
      <c r="A3365" s="367"/>
      <c r="B3365" s="367"/>
      <c r="C3365" s="367"/>
      <c r="D3365" s="367"/>
      <c r="E3365" s="368"/>
      <c r="F3365" s="368"/>
      <c r="G3365" s="367"/>
      <c r="H3365" s="367"/>
      <c r="I3365" s="367"/>
      <c r="J3365" s="367"/>
      <c r="K3365" s="367"/>
      <c r="L3365" s="367"/>
      <c r="M3365" s="367"/>
      <c r="N3365" s="367"/>
      <c r="O3365" s="367"/>
      <c r="P3365" s="367"/>
      <c r="Q3365" s="367"/>
      <c r="R3365" s="367"/>
      <c r="S3365" s="367"/>
      <c r="T3365" s="367"/>
      <c r="U3365" s="367"/>
    </row>
    <row r="3366">
      <c r="A3366" s="367"/>
      <c r="B3366" s="367"/>
      <c r="C3366" s="367"/>
      <c r="D3366" s="367"/>
      <c r="E3366" s="368"/>
      <c r="F3366" s="368"/>
      <c r="G3366" s="367"/>
      <c r="H3366" s="367"/>
      <c r="I3366" s="367"/>
      <c r="J3366" s="367"/>
      <c r="K3366" s="367"/>
      <c r="L3366" s="367"/>
      <c r="M3366" s="367"/>
      <c r="N3366" s="367"/>
      <c r="O3366" s="367"/>
      <c r="P3366" s="367"/>
      <c r="Q3366" s="367"/>
      <c r="R3366" s="367"/>
      <c r="S3366" s="367"/>
      <c r="T3366" s="367"/>
      <c r="U3366" s="367"/>
    </row>
    <row r="3367">
      <c r="A3367" s="367"/>
      <c r="B3367" s="367"/>
      <c r="C3367" s="367"/>
      <c r="D3367" s="367"/>
      <c r="E3367" s="368"/>
      <c r="F3367" s="368"/>
      <c r="G3367" s="367"/>
      <c r="H3367" s="367"/>
      <c r="I3367" s="367"/>
      <c r="J3367" s="367"/>
      <c r="K3367" s="367"/>
      <c r="L3367" s="367"/>
      <c r="M3367" s="367"/>
      <c r="N3367" s="367"/>
      <c r="O3367" s="367"/>
      <c r="P3367" s="367"/>
      <c r="Q3367" s="367"/>
      <c r="R3367" s="367"/>
      <c r="S3367" s="367"/>
      <c r="T3367" s="367"/>
      <c r="U3367" s="367"/>
    </row>
    <row r="3368">
      <c r="A3368" s="367"/>
      <c r="B3368" s="367"/>
      <c r="C3368" s="367"/>
      <c r="D3368" s="367"/>
      <c r="E3368" s="368"/>
      <c r="F3368" s="368"/>
      <c r="G3368" s="367"/>
      <c r="H3368" s="367"/>
      <c r="I3368" s="367"/>
      <c r="J3368" s="367"/>
      <c r="K3368" s="367"/>
      <c r="L3368" s="367"/>
      <c r="M3368" s="367"/>
      <c r="N3368" s="367"/>
      <c r="O3368" s="367"/>
      <c r="P3368" s="367"/>
      <c r="Q3368" s="367"/>
      <c r="R3368" s="367"/>
      <c r="S3368" s="367"/>
      <c r="T3368" s="367"/>
      <c r="U3368" s="367"/>
    </row>
    <row r="3369">
      <c r="A3369" s="367"/>
      <c r="B3369" s="367"/>
      <c r="C3369" s="367"/>
      <c r="D3369" s="367"/>
      <c r="E3369" s="368"/>
      <c r="F3369" s="368"/>
      <c r="G3369" s="367"/>
      <c r="H3369" s="367"/>
      <c r="I3369" s="367"/>
      <c r="J3369" s="367"/>
      <c r="K3369" s="367"/>
      <c r="L3369" s="367"/>
      <c r="M3369" s="367"/>
      <c r="N3369" s="367"/>
      <c r="O3369" s="367"/>
      <c r="P3369" s="367"/>
      <c r="Q3369" s="367"/>
      <c r="R3369" s="367"/>
      <c r="S3369" s="367"/>
      <c r="T3369" s="367"/>
      <c r="U3369" s="367"/>
    </row>
    <row r="3370">
      <c r="A3370" s="367"/>
      <c r="B3370" s="367"/>
      <c r="C3370" s="367"/>
      <c r="D3370" s="367"/>
      <c r="E3370" s="368"/>
      <c r="F3370" s="368"/>
      <c r="G3370" s="367"/>
      <c r="H3370" s="367"/>
      <c r="I3370" s="367"/>
      <c r="J3370" s="367"/>
      <c r="K3370" s="367"/>
      <c r="L3370" s="367"/>
      <c r="M3370" s="367"/>
      <c r="N3370" s="367"/>
      <c r="O3370" s="367"/>
      <c r="P3370" s="367"/>
      <c r="Q3370" s="367"/>
      <c r="R3370" s="367"/>
      <c r="S3370" s="367"/>
      <c r="T3370" s="367"/>
      <c r="U3370" s="367"/>
    </row>
    <row r="3371">
      <c r="A3371" s="367"/>
      <c r="B3371" s="367"/>
      <c r="C3371" s="367"/>
      <c r="D3371" s="367"/>
      <c r="E3371" s="368"/>
      <c r="F3371" s="368"/>
      <c r="G3371" s="367"/>
      <c r="H3371" s="367"/>
      <c r="I3371" s="367"/>
      <c r="J3371" s="367"/>
      <c r="K3371" s="367"/>
      <c r="L3371" s="367"/>
      <c r="M3371" s="367"/>
      <c r="N3371" s="367"/>
      <c r="O3371" s="367"/>
      <c r="P3371" s="367"/>
      <c r="Q3371" s="367"/>
      <c r="R3371" s="367"/>
      <c r="S3371" s="367"/>
      <c r="T3371" s="367"/>
      <c r="U3371" s="367"/>
    </row>
    <row r="3372">
      <c r="A3372" s="367"/>
      <c r="B3372" s="367"/>
      <c r="C3372" s="367"/>
      <c r="D3372" s="367"/>
      <c r="E3372" s="368"/>
      <c r="F3372" s="368"/>
      <c r="G3372" s="367"/>
      <c r="H3372" s="367"/>
      <c r="I3372" s="367"/>
      <c r="J3372" s="367"/>
      <c r="K3372" s="367"/>
      <c r="L3372" s="367"/>
      <c r="M3372" s="367"/>
      <c r="N3372" s="367"/>
      <c r="O3372" s="367"/>
      <c r="P3372" s="367"/>
      <c r="Q3372" s="367"/>
      <c r="R3372" s="367"/>
      <c r="S3372" s="367"/>
      <c r="T3372" s="367"/>
      <c r="U3372" s="367"/>
    </row>
    <row r="3373">
      <c r="A3373" s="367"/>
      <c r="B3373" s="367"/>
      <c r="C3373" s="367"/>
      <c r="D3373" s="367"/>
      <c r="E3373" s="368"/>
      <c r="F3373" s="368"/>
      <c r="G3373" s="367"/>
      <c r="H3373" s="367"/>
      <c r="I3373" s="367"/>
      <c r="J3373" s="367"/>
      <c r="K3373" s="367"/>
      <c r="L3373" s="367"/>
      <c r="M3373" s="367"/>
      <c r="N3373" s="367"/>
      <c r="O3373" s="367"/>
      <c r="P3373" s="367"/>
      <c r="Q3373" s="367"/>
      <c r="R3373" s="367"/>
      <c r="S3373" s="367"/>
      <c r="T3373" s="367"/>
      <c r="U3373" s="367"/>
    </row>
    <row r="3374">
      <c r="A3374" s="367"/>
      <c r="B3374" s="367"/>
      <c r="C3374" s="367"/>
      <c r="D3374" s="367"/>
      <c r="E3374" s="368"/>
      <c r="F3374" s="368"/>
      <c r="G3374" s="367"/>
      <c r="H3374" s="367"/>
      <c r="I3374" s="367"/>
      <c r="J3374" s="367"/>
      <c r="K3374" s="367"/>
      <c r="L3374" s="367"/>
      <c r="M3374" s="367"/>
      <c r="N3374" s="367"/>
      <c r="O3374" s="367"/>
      <c r="P3374" s="367"/>
      <c r="Q3374" s="367"/>
      <c r="R3374" s="367"/>
      <c r="S3374" s="367"/>
      <c r="T3374" s="367"/>
      <c r="U3374" s="367"/>
    </row>
    <row r="3375">
      <c r="A3375" s="367"/>
      <c r="B3375" s="367"/>
      <c r="C3375" s="367"/>
      <c r="D3375" s="367"/>
      <c r="E3375" s="368"/>
      <c r="F3375" s="368"/>
      <c r="G3375" s="367"/>
      <c r="H3375" s="367"/>
      <c r="I3375" s="367"/>
      <c r="J3375" s="367"/>
      <c r="K3375" s="367"/>
      <c r="L3375" s="367"/>
      <c r="M3375" s="367"/>
      <c r="N3375" s="367"/>
      <c r="O3375" s="367"/>
      <c r="P3375" s="367"/>
      <c r="Q3375" s="367"/>
      <c r="R3375" s="367"/>
      <c r="S3375" s="367"/>
      <c r="T3375" s="367"/>
      <c r="U3375" s="367"/>
    </row>
    <row r="3376">
      <c r="A3376" s="367"/>
      <c r="B3376" s="367"/>
      <c r="C3376" s="367"/>
      <c r="D3376" s="367"/>
      <c r="E3376" s="368"/>
      <c r="F3376" s="368"/>
      <c r="G3376" s="367"/>
      <c r="H3376" s="367"/>
      <c r="I3376" s="367"/>
      <c r="J3376" s="367"/>
      <c r="K3376" s="367"/>
      <c r="L3376" s="367"/>
      <c r="M3376" s="367"/>
      <c r="N3376" s="367"/>
      <c r="O3376" s="367"/>
      <c r="P3376" s="367"/>
      <c r="Q3376" s="367"/>
      <c r="R3376" s="367"/>
      <c r="S3376" s="367"/>
      <c r="T3376" s="367"/>
      <c r="U3376" s="367"/>
    </row>
    <row r="3377">
      <c r="A3377" s="367"/>
      <c r="B3377" s="367"/>
      <c r="C3377" s="367"/>
      <c r="D3377" s="367"/>
      <c r="E3377" s="368"/>
      <c r="F3377" s="368"/>
      <c r="G3377" s="367"/>
      <c r="H3377" s="367"/>
      <c r="I3377" s="367"/>
      <c r="J3377" s="367"/>
      <c r="K3377" s="367"/>
      <c r="L3377" s="367"/>
      <c r="M3377" s="367"/>
      <c r="N3377" s="367"/>
      <c r="O3377" s="367"/>
      <c r="P3377" s="367"/>
      <c r="Q3377" s="367"/>
      <c r="R3377" s="367"/>
      <c r="S3377" s="367"/>
      <c r="T3377" s="367"/>
      <c r="U3377" s="367"/>
    </row>
    <row r="3378">
      <c r="A3378" s="367"/>
      <c r="B3378" s="367"/>
      <c r="C3378" s="367"/>
      <c r="D3378" s="367"/>
      <c r="E3378" s="368"/>
      <c r="F3378" s="368"/>
      <c r="G3378" s="367"/>
      <c r="H3378" s="367"/>
      <c r="I3378" s="367"/>
      <c r="J3378" s="367"/>
      <c r="K3378" s="367"/>
      <c r="L3378" s="367"/>
      <c r="M3378" s="367"/>
      <c r="N3378" s="367"/>
      <c r="O3378" s="367"/>
      <c r="P3378" s="367"/>
      <c r="Q3378" s="367"/>
      <c r="R3378" s="367"/>
      <c r="S3378" s="367"/>
      <c r="T3378" s="367"/>
      <c r="U3378" s="367"/>
    </row>
    <row r="3379">
      <c r="A3379" s="367"/>
      <c r="B3379" s="367"/>
      <c r="C3379" s="367"/>
      <c r="D3379" s="367"/>
      <c r="E3379" s="368"/>
      <c r="F3379" s="368"/>
      <c r="G3379" s="367"/>
      <c r="H3379" s="367"/>
      <c r="I3379" s="367"/>
      <c r="J3379" s="367"/>
      <c r="K3379" s="367"/>
      <c r="L3379" s="367"/>
      <c r="M3379" s="367"/>
      <c r="N3379" s="367"/>
      <c r="O3379" s="367"/>
      <c r="P3379" s="367"/>
      <c r="Q3379" s="367"/>
      <c r="R3379" s="367"/>
      <c r="S3379" s="367"/>
      <c r="T3379" s="367"/>
      <c r="U3379" s="367"/>
    </row>
    <row r="3380">
      <c r="A3380" s="367"/>
      <c r="B3380" s="367"/>
      <c r="C3380" s="367"/>
      <c r="D3380" s="367"/>
      <c r="E3380" s="368"/>
      <c r="F3380" s="368"/>
      <c r="G3380" s="367"/>
      <c r="H3380" s="367"/>
      <c r="I3380" s="367"/>
      <c r="J3380" s="367"/>
      <c r="K3380" s="367"/>
      <c r="L3380" s="367"/>
      <c r="M3380" s="367"/>
      <c r="N3380" s="367"/>
      <c r="O3380" s="367"/>
      <c r="P3380" s="367"/>
      <c r="Q3380" s="367"/>
      <c r="R3380" s="367"/>
      <c r="S3380" s="367"/>
      <c r="T3380" s="367"/>
      <c r="U3380" s="367"/>
    </row>
    <row r="3381">
      <c r="A3381" s="367"/>
      <c r="B3381" s="367"/>
      <c r="C3381" s="367"/>
      <c r="D3381" s="367"/>
      <c r="E3381" s="368"/>
      <c r="F3381" s="368"/>
      <c r="G3381" s="367"/>
      <c r="H3381" s="367"/>
      <c r="I3381" s="367"/>
      <c r="J3381" s="367"/>
      <c r="K3381" s="367"/>
      <c r="L3381" s="367"/>
      <c r="M3381" s="367"/>
      <c r="N3381" s="367"/>
      <c r="O3381" s="367"/>
      <c r="P3381" s="367"/>
      <c r="Q3381" s="367"/>
      <c r="R3381" s="367"/>
      <c r="S3381" s="367"/>
      <c r="T3381" s="367"/>
      <c r="U3381" s="367"/>
    </row>
    <row r="3382">
      <c r="A3382" s="367"/>
      <c r="B3382" s="367"/>
      <c r="C3382" s="367"/>
      <c r="D3382" s="367"/>
      <c r="E3382" s="368"/>
      <c r="F3382" s="368"/>
      <c r="G3382" s="367"/>
      <c r="H3382" s="367"/>
      <c r="I3382" s="367"/>
      <c r="J3382" s="367"/>
      <c r="K3382" s="367"/>
      <c r="L3382" s="367"/>
      <c r="M3382" s="367"/>
      <c r="N3382" s="367"/>
      <c r="O3382" s="367"/>
      <c r="P3382" s="367"/>
      <c r="Q3382" s="367"/>
      <c r="R3382" s="367"/>
      <c r="S3382" s="367"/>
      <c r="T3382" s="367"/>
      <c r="U3382" s="367"/>
    </row>
    <row r="3383">
      <c r="A3383" s="367"/>
      <c r="B3383" s="367"/>
      <c r="C3383" s="367"/>
      <c r="D3383" s="367"/>
      <c r="E3383" s="368"/>
      <c r="F3383" s="368"/>
      <c r="G3383" s="367"/>
      <c r="H3383" s="367"/>
      <c r="I3383" s="367"/>
      <c r="J3383" s="367"/>
      <c r="K3383" s="367"/>
      <c r="L3383" s="367"/>
      <c r="M3383" s="367"/>
      <c r="N3383" s="367"/>
      <c r="O3383" s="367"/>
      <c r="P3383" s="367"/>
      <c r="Q3383" s="367"/>
      <c r="R3383" s="367"/>
      <c r="S3383" s="367"/>
      <c r="T3383" s="367"/>
      <c r="U3383" s="367"/>
    </row>
    <row r="3384">
      <c r="A3384" s="367"/>
      <c r="B3384" s="367"/>
      <c r="C3384" s="367"/>
      <c r="D3384" s="367"/>
      <c r="E3384" s="368"/>
      <c r="F3384" s="368"/>
      <c r="G3384" s="367"/>
      <c r="H3384" s="367"/>
      <c r="I3384" s="367"/>
      <c r="J3384" s="367"/>
      <c r="K3384" s="367"/>
      <c r="L3384" s="367"/>
      <c r="M3384" s="367"/>
      <c r="N3384" s="367"/>
      <c r="O3384" s="367"/>
      <c r="P3384" s="367"/>
      <c r="Q3384" s="367"/>
      <c r="R3384" s="367"/>
      <c r="S3384" s="367"/>
      <c r="T3384" s="367"/>
      <c r="U3384" s="367"/>
    </row>
    <row r="3385">
      <c r="A3385" s="367"/>
      <c r="B3385" s="367"/>
      <c r="C3385" s="367"/>
      <c r="D3385" s="367"/>
      <c r="E3385" s="368"/>
      <c r="F3385" s="368"/>
      <c r="G3385" s="367"/>
      <c r="H3385" s="367"/>
      <c r="I3385" s="367"/>
      <c r="J3385" s="367"/>
      <c r="K3385" s="367"/>
      <c r="L3385" s="367"/>
      <c r="M3385" s="367"/>
      <c r="N3385" s="367"/>
      <c r="O3385" s="367"/>
      <c r="P3385" s="367"/>
      <c r="Q3385" s="367"/>
      <c r="R3385" s="367"/>
      <c r="S3385" s="367"/>
      <c r="T3385" s="367"/>
      <c r="U3385" s="367"/>
    </row>
    <row r="3386">
      <c r="A3386" s="367"/>
      <c r="B3386" s="367"/>
      <c r="C3386" s="367"/>
      <c r="D3386" s="367"/>
      <c r="E3386" s="368"/>
      <c r="F3386" s="368"/>
      <c r="G3386" s="367"/>
      <c r="H3386" s="367"/>
      <c r="I3386" s="367"/>
      <c r="J3386" s="367"/>
      <c r="K3386" s="367"/>
      <c r="L3386" s="367"/>
      <c r="M3386" s="367"/>
      <c r="N3386" s="367"/>
      <c r="O3386" s="367"/>
      <c r="P3386" s="367"/>
      <c r="Q3386" s="367"/>
      <c r="R3386" s="367"/>
      <c r="S3386" s="367"/>
      <c r="T3386" s="367"/>
      <c r="U3386" s="367"/>
    </row>
    <row r="3387">
      <c r="A3387" s="367"/>
      <c r="B3387" s="367"/>
      <c r="C3387" s="367"/>
      <c r="D3387" s="367"/>
      <c r="E3387" s="368"/>
      <c r="F3387" s="368"/>
      <c r="G3387" s="367"/>
      <c r="H3387" s="367"/>
      <c r="I3387" s="367"/>
      <c r="J3387" s="367"/>
      <c r="K3387" s="367"/>
      <c r="L3387" s="367"/>
      <c r="M3387" s="367"/>
      <c r="N3387" s="367"/>
      <c r="O3387" s="367"/>
      <c r="P3387" s="367"/>
      <c r="Q3387" s="367"/>
      <c r="R3387" s="367"/>
      <c r="S3387" s="367"/>
      <c r="T3387" s="367"/>
      <c r="U3387" s="367"/>
    </row>
    <row r="3388">
      <c r="A3388" s="367"/>
      <c r="B3388" s="367"/>
      <c r="C3388" s="367"/>
      <c r="D3388" s="367"/>
      <c r="E3388" s="368"/>
      <c r="F3388" s="368"/>
      <c r="G3388" s="367"/>
      <c r="H3388" s="367"/>
      <c r="I3388" s="367"/>
      <c r="J3388" s="367"/>
      <c r="K3388" s="367"/>
      <c r="L3388" s="367"/>
      <c r="M3388" s="367"/>
      <c r="N3388" s="367"/>
      <c r="O3388" s="367"/>
      <c r="P3388" s="367"/>
      <c r="Q3388" s="367"/>
      <c r="R3388" s="367"/>
      <c r="S3388" s="367"/>
      <c r="T3388" s="367"/>
      <c r="U3388" s="367"/>
    </row>
    <row r="3389">
      <c r="A3389" s="367"/>
      <c r="B3389" s="367"/>
      <c r="C3389" s="367"/>
      <c r="D3389" s="367"/>
      <c r="E3389" s="368"/>
      <c r="F3389" s="368"/>
      <c r="G3389" s="367"/>
      <c r="H3389" s="367"/>
      <c r="I3389" s="367"/>
      <c r="J3389" s="367"/>
      <c r="K3389" s="367"/>
      <c r="L3389" s="367"/>
      <c r="M3389" s="367"/>
      <c r="N3389" s="367"/>
      <c r="O3389" s="367"/>
      <c r="P3389" s="367"/>
      <c r="Q3389" s="367"/>
      <c r="R3389" s="367"/>
      <c r="S3389" s="367"/>
      <c r="T3389" s="367"/>
      <c r="U3389" s="367"/>
    </row>
    <row r="3390">
      <c r="A3390" s="367"/>
      <c r="B3390" s="367"/>
      <c r="C3390" s="367"/>
      <c r="D3390" s="367"/>
      <c r="E3390" s="368"/>
      <c r="F3390" s="368"/>
      <c r="G3390" s="367"/>
      <c r="H3390" s="367"/>
      <c r="I3390" s="367"/>
      <c r="J3390" s="367"/>
      <c r="K3390" s="367"/>
      <c r="L3390" s="367"/>
      <c r="M3390" s="367"/>
      <c r="N3390" s="367"/>
      <c r="O3390" s="367"/>
      <c r="P3390" s="367"/>
      <c r="Q3390" s="367"/>
      <c r="R3390" s="367"/>
      <c r="S3390" s="367"/>
      <c r="T3390" s="367"/>
      <c r="U3390" s="367"/>
    </row>
    <row r="3391">
      <c r="A3391" s="367"/>
      <c r="B3391" s="367"/>
      <c r="C3391" s="367"/>
      <c r="D3391" s="367"/>
      <c r="E3391" s="368"/>
      <c r="F3391" s="368"/>
      <c r="G3391" s="367"/>
      <c r="H3391" s="367"/>
      <c r="I3391" s="367"/>
      <c r="J3391" s="367"/>
      <c r="K3391" s="367"/>
      <c r="L3391" s="367"/>
      <c r="M3391" s="367"/>
      <c r="N3391" s="367"/>
      <c r="O3391" s="367"/>
      <c r="P3391" s="367"/>
      <c r="Q3391" s="367"/>
      <c r="R3391" s="367"/>
      <c r="S3391" s="367"/>
      <c r="T3391" s="367"/>
      <c r="U3391" s="367"/>
    </row>
    <row r="3392">
      <c r="A3392" s="367"/>
      <c r="B3392" s="367"/>
      <c r="C3392" s="367"/>
      <c r="D3392" s="367"/>
      <c r="E3392" s="368"/>
      <c r="F3392" s="368"/>
      <c r="G3392" s="367"/>
      <c r="H3392" s="367"/>
      <c r="I3392" s="367"/>
      <c r="J3392" s="367"/>
      <c r="K3392" s="367"/>
      <c r="L3392" s="367"/>
      <c r="M3392" s="367"/>
      <c r="N3392" s="367"/>
      <c r="O3392" s="367"/>
      <c r="P3392" s="367"/>
      <c r="Q3392" s="367"/>
      <c r="R3392" s="367"/>
      <c r="S3392" s="367"/>
      <c r="T3392" s="367"/>
      <c r="U3392" s="367"/>
    </row>
    <row r="3393">
      <c r="A3393" s="367"/>
      <c r="B3393" s="367"/>
      <c r="C3393" s="367"/>
      <c r="D3393" s="367"/>
      <c r="E3393" s="368"/>
      <c r="F3393" s="368"/>
      <c r="G3393" s="367"/>
      <c r="H3393" s="367"/>
      <c r="I3393" s="367"/>
      <c r="J3393" s="367"/>
      <c r="K3393" s="367"/>
      <c r="L3393" s="367"/>
      <c r="M3393" s="367"/>
      <c r="N3393" s="367"/>
      <c r="O3393" s="367"/>
      <c r="P3393" s="367"/>
      <c r="Q3393" s="367"/>
      <c r="R3393" s="367"/>
      <c r="S3393" s="367"/>
      <c r="T3393" s="367"/>
      <c r="U3393" s="367"/>
    </row>
    <row r="3394">
      <c r="A3394" s="367"/>
      <c r="B3394" s="367"/>
      <c r="C3394" s="367"/>
      <c r="D3394" s="367"/>
      <c r="E3394" s="368"/>
      <c r="F3394" s="368"/>
      <c r="G3394" s="367"/>
      <c r="H3394" s="367"/>
      <c r="I3394" s="367"/>
      <c r="J3394" s="367"/>
      <c r="K3394" s="367"/>
      <c r="L3394" s="367"/>
      <c r="M3394" s="367"/>
      <c r="N3394" s="367"/>
      <c r="O3394" s="367"/>
      <c r="P3394" s="367"/>
      <c r="Q3394" s="367"/>
      <c r="R3394" s="367"/>
      <c r="S3394" s="367"/>
      <c r="T3394" s="367"/>
      <c r="U3394" s="367"/>
    </row>
    <row r="3395">
      <c r="A3395" s="367"/>
      <c r="B3395" s="367"/>
      <c r="C3395" s="367"/>
      <c r="D3395" s="367"/>
      <c r="E3395" s="368"/>
      <c r="F3395" s="368"/>
      <c r="G3395" s="367"/>
      <c r="H3395" s="367"/>
      <c r="I3395" s="367"/>
      <c r="J3395" s="367"/>
      <c r="K3395" s="367"/>
      <c r="L3395" s="367"/>
      <c r="M3395" s="367"/>
      <c r="N3395" s="367"/>
      <c r="O3395" s="367"/>
      <c r="P3395" s="367"/>
      <c r="Q3395" s="367"/>
      <c r="R3395" s="367"/>
      <c r="S3395" s="367"/>
      <c r="T3395" s="367"/>
      <c r="U3395" s="367"/>
    </row>
    <row r="3396">
      <c r="A3396" s="367"/>
      <c r="B3396" s="367"/>
      <c r="C3396" s="367"/>
      <c r="D3396" s="367"/>
      <c r="E3396" s="368"/>
      <c r="F3396" s="368"/>
      <c r="G3396" s="367"/>
      <c r="H3396" s="367"/>
      <c r="I3396" s="367"/>
      <c r="J3396" s="367"/>
      <c r="K3396" s="367"/>
      <c r="L3396" s="367"/>
      <c r="M3396" s="367"/>
      <c r="N3396" s="367"/>
      <c r="O3396" s="367"/>
      <c r="P3396" s="367"/>
      <c r="Q3396" s="367"/>
      <c r="R3396" s="367"/>
      <c r="S3396" s="367"/>
      <c r="T3396" s="367"/>
      <c r="U3396" s="367"/>
    </row>
    <row r="3397">
      <c r="A3397" s="367"/>
      <c r="B3397" s="367"/>
      <c r="C3397" s="367"/>
      <c r="D3397" s="367"/>
      <c r="E3397" s="368"/>
      <c r="F3397" s="368"/>
      <c r="G3397" s="367"/>
      <c r="H3397" s="367"/>
      <c r="I3397" s="367"/>
      <c r="J3397" s="367"/>
      <c r="K3397" s="367"/>
      <c r="L3397" s="367"/>
      <c r="M3397" s="367"/>
      <c r="N3397" s="367"/>
      <c r="O3397" s="367"/>
      <c r="P3397" s="367"/>
      <c r="Q3397" s="367"/>
      <c r="R3397" s="367"/>
      <c r="S3397" s="367"/>
      <c r="T3397" s="367"/>
      <c r="U3397" s="367"/>
    </row>
    <row r="3398">
      <c r="A3398" s="367"/>
      <c r="B3398" s="367"/>
      <c r="C3398" s="367"/>
      <c r="D3398" s="367"/>
      <c r="E3398" s="368"/>
      <c r="F3398" s="368"/>
      <c r="G3398" s="367"/>
      <c r="H3398" s="367"/>
      <c r="I3398" s="367"/>
      <c r="J3398" s="367"/>
      <c r="K3398" s="367"/>
      <c r="L3398" s="367"/>
      <c r="M3398" s="367"/>
      <c r="N3398" s="367"/>
      <c r="O3398" s="367"/>
      <c r="P3398" s="367"/>
      <c r="Q3398" s="367"/>
      <c r="R3398" s="367"/>
      <c r="S3398" s="367"/>
      <c r="T3398" s="367"/>
      <c r="U3398" s="367"/>
    </row>
    <row r="3399">
      <c r="A3399" s="367"/>
      <c r="B3399" s="367"/>
      <c r="C3399" s="367"/>
      <c r="D3399" s="367"/>
      <c r="E3399" s="368"/>
      <c r="F3399" s="368"/>
      <c r="G3399" s="367"/>
      <c r="H3399" s="367"/>
      <c r="I3399" s="367"/>
      <c r="J3399" s="367"/>
      <c r="K3399" s="367"/>
      <c r="L3399" s="367"/>
      <c r="M3399" s="367"/>
      <c r="N3399" s="367"/>
      <c r="O3399" s="367"/>
      <c r="P3399" s="367"/>
      <c r="Q3399" s="367"/>
      <c r="R3399" s="367"/>
      <c r="S3399" s="367"/>
      <c r="T3399" s="367"/>
      <c r="U3399" s="367"/>
    </row>
    <row r="3400">
      <c r="A3400" s="367"/>
      <c r="B3400" s="367"/>
      <c r="C3400" s="367"/>
      <c r="D3400" s="367"/>
      <c r="E3400" s="368"/>
      <c r="F3400" s="368"/>
      <c r="G3400" s="367"/>
      <c r="H3400" s="367"/>
      <c r="I3400" s="367"/>
      <c r="J3400" s="367"/>
      <c r="K3400" s="367"/>
      <c r="L3400" s="367"/>
      <c r="M3400" s="367"/>
      <c r="N3400" s="367"/>
      <c r="O3400" s="367"/>
      <c r="P3400" s="367"/>
      <c r="Q3400" s="367"/>
      <c r="R3400" s="367"/>
      <c r="S3400" s="367"/>
      <c r="T3400" s="367"/>
      <c r="U3400" s="367"/>
    </row>
    <row r="3401">
      <c r="A3401" s="367"/>
      <c r="B3401" s="367"/>
      <c r="C3401" s="367"/>
      <c r="D3401" s="367"/>
      <c r="E3401" s="368"/>
      <c r="F3401" s="368"/>
      <c r="G3401" s="367"/>
      <c r="H3401" s="367"/>
      <c r="I3401" s="367"/>
      <c r="J3401" s="367"/>
      <c r="K3401" s="367"/>
      <c r="L3401" s="367"/>
      <c r="M3401" s="367"/>
      <c r="N3401" s="367"/>
      <c r="O3401" s="367"/>
      <c r="P3401" s="367"/>
      <c r="Q3401" s="367"/>
      <c r="R3401" s="367"/>
      <c r="S3401" s="367"/>
      <c r="T3401" s="367"/>
      <c r="U3401" s="367"/>
    </row>
    <row r="3402">
      <c r="A3402" s="367"/>
      <c r="B3402" s="367"/>
      <c r="C3402" s="367"/>
      <c r="D3402" s="367"/>
      <c r="E3402" s="368"/>
      <c r="F3402" s="368"/>
      <c r="G3402" s="367"/>
      <c r="H3402" s="367"/>
      <c r="I3402" s="367"/>
      <c r="J3402" s="367"/>
      <c r="K3402" s="367"/>
      <c r="L3402" s="367"/>
      <c r="M3402" s="367"/>
      <c r="N3402" s="367"/>
      <c r="O3402" s="367"/>
      <c r="P3402" s="367"/>
      <c r="Q3402" s="367"/>
      <c r="R3402" s="367"/>
      <c r="S3402" s="367"/>
      <c r="T3402" s="367"/>
      <c r="U3402" s="367"/>
    </row>
    <row r="3403">
      <c r="A3403" s="367"/>
      <c r="B3403" s="367"/>
      <c r="C3403" s="367"/>
      <c r="D3403" s="367"/>
      <c r="E3403" s="368"/>
      <c r="F3403" s="368"/>
      <c r="G3403" s="367"/>
      <c r="H3403" s="367"/>
      <c r="I3403" s="367"/>
      <c r="J3403" s="367"/>
      <c r="K3403" s="367"/>
      <c r="L3403" s="367"/>
      <c r="M3403" s="367"/>
      <c r="N3403" s="367"/>
      <c r="O3403" s="367"/>
      <c r="P3403" s="367"/>
      <c r="Q3403" s="367"/>
      <c r="R3403" s="367"/>
      <c r="S3403" s="367"/>
      <c r="T3403" s="367"/>
      <c r="U3403" s="367"/>
    </row>
    <row r="3404">
      <c r="A3404" s="367"/>
      <c r="B3404" s="367"/>
      <c r="C3404" s="367"/>
      <c r="D3404" s="367"/>
      <c r="E3404" s="368"/>
      <c r="F3404" s="368"/>
      <c r="G3404" s="367"/>
      <c r="H3404" s="367"/>
      <c r="I3404" s="367"/>
      <c r="J3404" s="367"/>
      <c r="K3404" s="367"/>
      <c r="L3404" s="367"/>
      <c r="M3404" s="367"/>
      <c r="N3404" s="367"/>
      <c r="O3404" s="367"/>
      <c r="P3404" s="367"/>
      <c r="Q3404" s="367"/>
      <c r="R3404" s="367"/>
      <c r="S3404" s="367"/>
      <c r="T3404" s="367"/>
      <c r="U3404" s="367"/>
    </row>
    <row r="3405">
      <c r="A3405" s="367"/>
      <c r="B3405" s="367"/>
      <c r="C3405" s="367"/>
      <c r="D3405" s="367"/>
      <c r="E3405" s="368"/>
      <c r="F3405" s="368"/>
      <c r="G3405" s="367"/>
      <c r="H3405" s="367"/>
      <c r="I3405" s="367"/>
      <c r="J3405" s="367"/>
      <c r="K3405" s="367"/>
      <c r="L3405" s="367"/>
      <c r="M3405" s="367"/>
      <c r="N3405" s="367"/>
      <c r="O3405" s="367"/>
      <c r="P3405" s="367"/>
      <c r="Q3405" s="367"/>
      <c r="R3405" s="367"/>
      <c r="S3405" s="367"/>
      <c r="T3405" s="367"/>
      <c r="U3405" s="367"/>
    </row>
    <row r="3406">
      <c r="A3406" s="367"/>
      <c r="B3406" s="367"/>
      <c r="C3406" s="367"/>
      <c r="D3406" s="367"/>
      <c r="E3406" s="368"/>
      <c r="F3406" s="368"/>
      <c r="G3406" s="367"/>
      <c r="H3406" s="367"/>
      <c r="I3406" s="367"/>
      <c r="J3406" s="367"/>
      <c r="K3406" s="367"/>
      <c r="L3406" s="367"/>
      <c r="M3406" s="367"/>
      <c r="N3406" s="367"/>
      <c r="O3406" s="367"/>
      <c r="P3406" s="367"/>
      <c r="Q3406" s="367"/>
      <c r="R3406" s="367"/>
      <c r="S3406" s="367"/>
      <c r="T3406" s="367"/>
      <c r="U3406" s="367"/>
    </row>
    <row r="3407">
      <c r="A3407" s="367"/>
      <c r="B3407" s="367"/>
      <c r="C3407" s="367"/>
      <c r="D3407" s="367"/>
      <c r="E3407" s="368"/>
      <c r="F3407" s="368"/>
      <c r="G3407" s="367"/>
      <c r="H3407" s="367"/>
      <c r="I3407" s="367"/>
      <c r="J3407" s="367"/>
      <c r="K3407" s="367"/>
      <c r="L3407" s="367"/>
      <c r="M3407" s="367"/>
      <c r="N3407" s="367"/>
      <c r="O3407" s="367"/>
      <c r="P3407" s="367"/>
      <c r="Q3407" s="367"/>
      <c r="R3407" s="367"/>
      <c r="S3407" s="367"/>
      <c r="T3407" s="367"/>
      <c r="U3407" s="367"/>
    </row>
    <row r="3408">
      <c r="A3408" s="367"/>
      <c r="B3408" s="367"/>
      <c r="C3408" s="367"/>
      <c r="D3408" s="367"/>
      <c r="E3408" s="368"/>
      <c r="F3408" s="368"/>
      <c r="G3408" s="367"/>
      <c r="H3408" s="367"/>
      <c r="I3408" s="367"/>
      <c r="J3408" s="367"/>
      <c r="K3408" s="367"/>
      <c r="L3408" s="367"/>
      <c r="M3408" s="367"/>
      <c r="N3408" s="367"/>
      <c r="O3408" s="367"/>
      <c r="P3408" s="367"/>
      <c r="Q3408" s="367"/>
      <c r="R3408" s="367"/>
      <c r="S3408" s="367"/>
      <c r="T3408" s="367"/>
      <c r="U3408" s="367"/>
    </row>
    <row r="3409">
      <c r="A3409" s="367"/>
      <c r="B3409" s="367"/>
      <c r="C3409" s="367"/>
      <c r="D3409" s="367"/>
      <c r="E3409" s="368"/>
      <c r="F3409" s="368"/>
      <c r="G3409" s="367"/>
      <c r="H3409" s="367"/>
      <c r="I3409" s="367"/>
      <c r="J3409" s="367"/>
      <c r="K3409" s="367"/>
      <c r="L3409" s="367"/>
      <c r="M3409" s="367"/>
      <c r="N3409" s="367"/>
      <c r="O3409" s="367"/>
      <c r="P3409" s="367"/>
      <c r="Q3409" s="367"/>
      <c r="R3409" s="367"/>
      <c r="S3409" s="367"/>
      <c r="T3409" s="367"/>
      <c r="U3409" s="367"/>
    </row>
    <row r="3410">
      <c r="A3410" s="367"/>
      <c r="B3410" s="367"/>
      <c r="C3410" s="367"/>
      <c r="D3410" s="367"/>
      <c r="E3410" s="368"/>
      <c r="F3410" s="368"/>
      <c r="G3410" s="367"/>
      <c r="H3410" s="367"/>
      <c r="I3410" s="367"/>
      <c r="J3410" s="367"/>
      <c r="K3410" s="367"/>
      <c r="L3410" s="367"/>
      <c r="M3410" s="367"/>
      <c r="N3410" s="367"/>
      <c r="O3410" s="367"/>
      <c r="P3410" s="367"/>
      <c r="Q3410" s="367"/>
      <c r="R3410" s="367"/>
      <c r="S3410" s="367"/>
      <c r="T3410" s="367"/>
      <c r="U3410" s="367"/>
    </row>
    <row r="3411">
      <c r="A3411" s="367"/>
      <c r="B3411" s="367"/>
      <c r="C3411" s="367"/>
      <c r="D3411" s="367"/>
      <c r="E3411" s="368"/>
      <c r="F3411" s="368"/>
      <c r="G3411" s="367"/>
      <c r="H3411" s="367"/>
      <c r="I3411" s="367"/>
      <c r="J3411" s="367"/>
      <c r="K3411" s="367"/>
      <c r="L3411" s="367"/>
      <c r="M3411" s="367"/>
      <c r="N3411" s="367"/>
      <c r="O3411" s="367"/>
      <c r="P3411" s="367"/>
      <c r="Q3411" s="367"/>
      <c r="R3411" s="367"/>
      <c r="S3411" s="367"/>
      <c r="T3411" s="367"/>
      <c r="U3411" s="367"/>
    </row>
    <row r="3412">
      <c r="A3412" s="367"/>
      <c r="B3412" s="367"/>
      <c r="C3412" s="367"/>
      <c r="D3412" s="367"/>
      <c r="E3412" s="368"/>
      <c r="F3412" s="368"/>
      <c r="G3412" s="367"/>
      <c r="H3412" s="367"/>
      <c r="I3412" s="367"/>
      <c r="J3412" s="367"/>
      <c r="K3412" s="367"/>
      <c r="L3412" s="367"/>
      <c r="M3412" s="367"/>
      <c r="N3412" s="367"/>
      <c r="O3412" s="367"/>
      <c r="P3412" s="367"/>
      <c r="Q3412" s="367"/>
      <c r="R3412" s="367"/>
      <c r="S3412" s="367"/>
      <c r="T3412" s="367"/>
      <c r="U3412" s="367"/>
    </row>
    <row r="3413">
      <c r="A3413" s="367"/>
      <c r="B3413" s="367"/>
      <c r="C3413" s="367"/>
      <c r="D3413" s="367"/>
      <c r="E3413" s="368"/>
      <c r="F3413" s="368"/>
      <c r="G3413" s="367"/>
      <c r="H3413" s="367"/>
      <c r="I3413" s="367"/>
      <c r="J3413" s="367"/>
      <c r="K3413" s="367"/>
      <c r="L3413" s="367"/>
      <c r="M3413" s="367"/>
      <c r="N3413" s="367"/>
      <c r="O3413" s="367"/>
      <c r="P3413" s="367"/>
      <c r="Q3413" s="367"/>
      <c r="R3413" s="367"/>
      <c r="S3413" s="367"/>
      <c r="T3413" s="367"/>
      <c r="U3413" s="367"/>
    </row>
    <row r="3414">
      <c r="A3414" s="367"/>
      <c r="B3414" s="367"/>
      <c r="C3414" s="367"/>
      <c r="D3414" s="367"/>
      <c r="E3414" s="368"/>
      <c r="F3414" s="368"/>
      <c r="G3414" s="367"/>
      <c r="H3414" s="367"/>
      <c r="I3414" s="367"/>
      <c r="J3414" s="367"/>
      <c r="K3414" s="367"/>
      <c r="L3414" s="367"/>
      <c r="M3414" s="367"/>
      <c r="N3414" s="367"/>
      <c r="O3414" s="367"/>
      <c r="P3414" s="367"/>
      <c r="Q3414" s="367"/>
      <c r="R3414" s="367"/>
      <c r="S3414" s="367"/>
      <c r="T3414" s="367"/>
      <c r="U3414" s="367"/>
    </row>
    <row r="3415">
      <c r="A3415" s="367"/>
      <c r="B3415" s="367"/>
      <c r="C3415" s="367"/>
      <c r="D3415" s="367"/>
      <c r="E3415" s="368"/>
      <c r="F3415" s="368"/>
      <c r="G3415" s="367"/>
      <c r="H3415" s="367"/>
      <c r="I3415" s="367"/>
      <c r="J3415" s="367"/>
      <c r="K3415" s="367"/>
      <c r="L3415" s="367"/>
      <c r="M3415" s="367"/>
      <c r="N3415" s="367"/>
      <c r="O3415" s="367"/>
      <c r="P3415" s="367"/>
      <c r="Q3415" s="367"/>
      <c r="R3415" s="367"/>
      <c r="S3415" s="367"/>
      <c r="T3415" s="367"/>
      <c r="U3415" s="367"/>
    </row>
    <row r="3416">
      <c r="A3416" s="367"/>
      <c r="B3416" s="367"/>
      <c r="C3416" s="367"/>
      <c r="D3416" s="367"/>
      <c r="E3416" s="368"/>
      <c r="F3416" s="368"/>
      <c r="G3416" s="367"/>
      <c r="H3416" s="367"/>
      <c r="I3416" s="367"/>
      <c r="J3416" s="367"/>
      <c r="K3416" s="367"/>
      <c r="L3416" s="367"/>
      <c r="M3416" s="367"/>
      <c r="N3416" s="367"/>
      <c r="O3416" s="367"/>
      <c r="P3416" s="367"/>
      <c r="Q3416" s="367"/>
      <c r="R3416" s="367"/>
      <c r="S3416" s="367"/>
      <c r="T3416" s="367"/>
      <c r="U3416" s="367"/>
    </row>
    <row r="3417">
      <c r="A3417" s="367"/>
      <c r="B3417" s="367"/>
      <c r="C3417" s="367"/>
      <c r="D3417" s="367"/>
      <c r="E3417" s="368"/>
      <c r="F3417" s="368"/>
      <c r="G3417" s="367"/>
      <c r="H3417" s="367"/>
      <c r="I3417" s="367"/>
      <c r="J3417" s="367"/>
      <c r="K3417" s="367"/>
      <c r="L3417" s="367"/>
      <c r="M3417" s="367"/>
      <c r="N3417" s="367"/>
      <c r="O3417" s="367"/>
      <c r="P3417" s="367"/>
      <c r="Q3417" s="367"/>
      <c r="R3417" s="367"/>
      <c r="S3417" s="367"/>
      <c r="T3417" s="367"/>
      <c r="U3417" s="367"/>
    </row>
    <row r="3418">
      <c r="A3418" s="367"/>
      <c r="B3418" s="367"/>
      <c r="C3418" s="367"/>
      <c r="D3418" s="367"/>
      <c r="E3418" s="368"/>
      <c r="F3418" s="368"/>
      <c r="G3418" s="367"/>
      <c r="H3418" s="367"/>
      <c r="I3418" s="367"/>
      <c r="J3418" s="367"/>
      <c r="K3418" s="367"/>
      <c r="L3418" s="367"/>
      <c r="M3418" s="367"/>
      <c r="N3418" s="367"/>
      <c r="O3418" s="367"/>
      <c r="P3418" s="367"/>
      <c r="Q3418" s="367"/>
      <c r="R3418" s="367"/>
      <c r="S3418" s="367"/>
      <c r="T3418" s="367"/>
      <c r="U3418" s="367"/>
    </row>
    <row r="3419">
      <c r="A3419" s="367"/>
      <c r="B3419" s="367"/>
      <c r="C3419" s="367"/>
      <c r="D3419" s="367"/>
      <c r="E3419" s="368"/>
      <c r="F3419" s="368"/>
      <c r="G3419" s="367"/>
      <c r="H3419" s="367"/>
      <c r="I3419" s="367"/>
      <c r="J3419" s="367"/>
      <c r="K3419" s="367"/>
      <c r="L3419" s="367"/>
      <c r="M3419" s="367"/>
      <c r="N3419" s="367"/>
      <c r="O3419" s="367"/>
      <c r="P3419" s="367"/>
      <c r="Q3419" s="367"/>
      <c r="R3419" s="367"/>
      <c r="S3419" s="367"/>
      <c r="T3419" s="367"/>
      <c r="U3419" s="367"/>
    </row>
    <row r="3420">
      <c r="A3420" s="367"/>
      <c r="B3420" s="367"/>
      <c r="C3420" s="367"/>
      <c r="D3420" s="367"/>
      <c r="E3420" s="368"/>
      <c r="F3420" s="368"/>
      <c r="G3420" s="367"/>
      <c r="H3420" s="367"/>
      <c r="I3420" s="367"/>
      <c r="J3420" s="367"/>
      <c r="K3420" s="367"/>
      <c r="L3420" s="367"/>
      <c r="M3420" s="367"/>
      <c r="N3420" s="367"/>
      <c r="O3420" s="367"/>
      <c r="P3420" s="367"/>
      <c r="Q3420" s="367"/>
      <c r="R3420" s="367"/>
      <c r="S3420" s="367"/>
      <c r="T3420" s="367"/>
      <c r="U3420" s="367"/>
    </row>
    <row r="3421">
      <c r="A3421" s="367"/>
      <c r="B3421" s="367"/>
      <c r="C3421" s="367"/>
      <c r="D3421" s="367"/>
      <c r="E3421" s="368"/>
      <c r="F3421" s="368"/>
      <c r="G3421" s="367"/>
      <c r="H3421" s="367"/>
      <c r="I3421" s="367"/>
      <c r="J3421" s="367"/>
      <c r="K3421" s="367"/>
      <c r="L3421" s="367"/>
      <c r="M3421" s="367"/>
      <c r="N3421" s="367"/>
      <c r="O3421" s="367"/>
      <c r="P3421" s="367"/>
      <c r="Q3421" s="367"/>
      <c r="R3421" s="367"/>
      <c r="S3421" s="367"/>
      <c r="T3421" s="367"/>
      <c r="U3421" s="367"/>
    </row>
    <row r="3422">
      <c r="A3422" s="367"/>
      <c r="B3422" s="367"/>
      <c r="C3422" s="367"/>
      <c r="D3422" s="367"/>
      <c r="E3422" s="368"/>
      <c r="F3422" s="368"/>
      <c r="G3422" s="367"/>
      <c r="H3422" s="367"/>
      <c r="I3422" s="367"/>
      <c r="J3422" s="367"/>
      <c r="K3422" s="367"/>
      <c r="L3422" s="367"/>
      <c r="M3422" s="367"/>
      <c r="N3422" s="367"/>
      <c r="O3422" s="367"/>
      <c r="P3422" s="367"/>
      <c r="Q3422" s="367"/>
      <c r="R3422" s="367"/>
      <c r="S3422" s="367"/>
      <c r="T3422" s="367"/>
      <c r="U3422" s="367"/>
    </row>
    <row r="3423">
      <c r="A3423" s="367"/>
      <c r="B3423" s="367"/>
      <c r="C3423" s="367"/>
      <c r="D3423" s="367"/>
      <c r="E3423" s="368"/>
      <c r="F3423" s="368"/>
      <c r="G3423" s="367"/>
      <c r="H3423" s="367"/>
      <c r="I3423" s="367"/>
      <c r="J3423" s="367"/>
      <c r="K3423" s="367"/>
      <c r="L3423" s="367"/>
      <c r="M3423" s="367"/>
      <c r="N3423" s="367"/>
      <c r="O3423" s="367"/>
      <c r="P3423" s="367"/>
      <c r="Q3423" s="367"/>
      <c r="R3423" s="367"/>
      <c r="S3423" s="367"/>
      <c r="T3423" s="367"/>
      <c r="U3423" s="367"/>
    </row>
    <row r="3424">
      <c r="A3424" s="367"/>
      <c r="B3424" s="367"/>
      <c r="C3424" s="367"/>
      <c r="D3424" s="367"/>
      <c r="E3424" s="368"/>
      <c r="F3424" s="368"/>
      <c r="G3424" s="367"/>
      <c r="H3424" s="367"/>
      <c r="I3424" s="367"/>
      <c r="J3424" s="367"/>
      <c r="K3424" s="367"/>
      <c r="L3424" s="367"/>
      <c r="M3424" s="367"/>
      <c r="N3424" s="367"/>
      <c r="O3424" s="367"/>
      <c r="P3424" s="367"/>
      <c r="Q3424" s="367"/>
      <c r="R3424" s="367"/>
      <c r="S3424" s="367"/>
      <c r="T3424" s="367"/>
      <c r="U3424" s="367"/>
    </row>
    <row r="3425">
      <c r="A3425" s="367"/>
      <c r="B3425" s="367"/>
      <c r="C3425" s="367"/>
      <c r="D3425" s="367"/>
      <c r="E3425" s="368"/>
      <c r="F3425" s="368"/>
      <c r="G3425" s="367"/>
      <c r="H3425" s="367"/>
      <c r="I3425" s="367"/>
      <c r="J3425" s="367"/>
      <c r="K3425" s="367"/>
      <c r="L3425" s="367"/>
      <c r="M3425" s="367"/>
      <c r="N3425" s="367"/>
      <c r="O3425" s="367"/>
      <c r="P3425" s="367"/>
      <c r="Q3425" s="367"/>
      <c r="R3425" s="367"/>
      <c r="S3425" s="367"/>
      <c r="T3425" s="367"/>
      <c r="U3425" s="367"/>
    </row>
    <row r="3426">
      <c r="A3426" s="367"/>
      <c r="B3426" s="367"/>
      <c r="C3426" s="367"/>
      <c r="D3426" s="367"/>
      <c r="E3426" s="368"/>
      <c r="F3426" s="368"/>
      <c r="G3426" s="367"/>
      <c r="H3426" s="367"/>
      <c r="I3426" s="367"/>
      <c r="J3426" s="367"/>
      <c r="K3426" s="367"/>
      <c r="L3426" s="367"/>
      <c r="M3426" s="367"/>
      <c r="N3426" s="367"/>
      <c r="O3426" s="367"/>
      <c r="P3426" s="367"/>
      <c r="Q3426" s="367"/>
      <c r="R3426" s="367"/>
      <c r="S3426" s="367"/>
      <c r="T3426" s="367"/>
      <c r="U3426" s="367"/>
    </row>
    <row r="3427">
      <c r="A3427" s="367"/>
      <c r="B3427" s="367"/>
      <c r="C3427" s="367"/>
      <c r="D3427" s="367"/>
      <c r="E3427" s="368"/>
      <c r="F3427" s="368"/>
      <c r="G3427" s="367"/>
      <c r="H3427" s="367"/>
      <c r="I3427" s="367"/>
      <c r="J3427" s="367"/>
      <c r="K3427" s="367"/>
      <c r="L3427" s="367"/>
      <c r="M3427" s="367"/>
      <c r="N3427" s="367"/>
      <c r="O3427" s="367"/>
      <c r="P3427" s="367"/>
      <c r="Q3427" s="367"/>
      <c r="R3427" s="367"/>
      <c r="S3427" s="367"/>
      <c r="T3427" s="367"/>
      <c r="U3427" s="367"/>
    </row>
    <row r="3428">
      <c r="A3428" s="367"/>
      <c r="B3428" s="367"/>
      <c r="C3428" s="367"/>
      <c r="D3428" s="367"/>
      <c r="E3428" s="368"/>
      <c r="F3428" s="368"/>
      <c r="G3428" s="367"/>
      <c r="H3428" s="367"/>
      <c r="I3428" s="367"/>
      <c r="J3428" s="367"/>
      <c r="K3428" s="367"/>
      <c r="L3428" s="367"/>
      <c r="M3428" s="367"/>
      <c r="N3428" s="367"/>
      <c r="O3428" s="367"/>
      <c r="P3428" s="367"/>
      <c r="Q3428" s="367"/>
      <c r="R3428" s="367"/>
      <c r="S3428" s="367"/>
      <c r="T3428" s="367"/>
      <c r="U3428" s="367"/>
    </row>
    <row r="3429">
      <c r="A3429" s="367"/>
      <c r="B3429" s="367"/>
      <c r="C3429" s="367"/>
      <c r="D3429" s="367"/>
      <c r="E3429" s="368"/>
      <c r="F3429" s="368"/>
      <c r="G3429" s="367"/>
      <c r="H3429" s="367"/>
      <c r="I3429" s="367"/>
      <c r="J3429" s="367"/>
      <c r="K3429" s="367"/>
      <c r="L3429" s="367"/>
      <c r="M3429" s="367"/>
      <c r="N3429" s="367"/>
      <c r="O3429" s="367"/>
      <c r="P3429" s="367"/>
      <c r="Q3429" s="367"/>
      <c r="R3429" s="367"/>
      <c r="S3429" s="367"/>
      <c r="T3429" s="367"/>
      <c r="U3429" s="367"/>
    </row>
    <row r="3430">
      <c r="A3430" s="367"/>
      <c r="B3430" s="367"/>
      <c r="C3430" s="367"/>
      <c r="D3430" s="367"/>
      <c r="E3430" s="368"/>
      <c r="F3430" s="368"/>
      <c r="G3430" s="367"/>
      <c r="H3430" s="367"/>
      <c r="I3430" s="367"/>
      <c r="J3430" s="367"/>
      <c r="K3430" s="367"/>
      <c r="L3430" s="367"/>
      <c r="M3430" s="367"/>
      <c r="N3430" s="367"/>
      <c r="O3430" s="367"/>
      <c r="P3430" s="367"/>
      <c r="Q3430" s="367"/>
      <c r="R3430" s="367"/>
      <c r="S3430" s="367"/>
      <c r="T3430" s="367"/>
      <c r="U3430" s="367"/>
    </row>
    <row r="3431">
      <c r="A3431" s="367"/>
      <c r="B3431" s="367"/>
      <c r="C3431" s="367"/>
      <c r="D3431" s="367"/>
      <c r="E3431" s="368"/>
      <c r="F3431" s="368"/>
      <c r="G3431" s="367"/>
      <c r="H3431" s="367"/>
      <c r="I3431" s="367"/>
      <c r="J3431" s="367"/>
      <c r="K3431" s="367"/>
      <c r="L3431" s="367"/>
      <c r="M3431" s="367"/>
      <c r="N3431" s="367"/>
      <c r="O3431" s="367"/>
      <c r="P3431" s="367"/>
      <c r="Q3431" s="367"/>
      <c r="R3431" s="367"/>
      <c r="S3431" s="367"/>
      <c r="T3431" s="367"/>
      <c r="U3431" s="367"/>
    </row>
    <row r="3432">
      <c r="A3432" s="367"/>
      <c r="B3432" s="367"/>
      <c r="C3432" s="367"/>
      <c r="D3432" s="367"/>
      <c r="E3432" s="368"/>
      <c r="F3432" s="368"/>
      <c r="G3432" s="367"/>
      <c r="H3432" s="367"/>
      <c r="I3432" s="367"/>
      <c r="J3432" s="367"/>
      <c r="K3432" s="367"/>
      <c r="L3432" s="367"/>
      <c r="M3432" s="367"/>
      <c r="N3432" s="367"/>
      <c r="O3432" s="367"/>
      <c r="P3432" s="367"/>
      <c r="Q3432" s="367"/>
      <c r="R3432" s="367"/>
      <c r="S3432" s="367"/>
      <c r="T3432" s="367"/>
      <c r="U3432" s="367"/>
    </row>
    <row r="3433">
      <c r="A3433" s="367"/>
      <c r="B3433" s="367"/>
      <c r="C3433" s="367"/>
      <c r="D3433" s="367"/>
      <c r="E3433" s="368"/>
      <c r="F3433" s="368"/>
      <c r="G3433" s="367"/>
      <c r="H3433" s="367"/>
      <c r="I3433" s="367"/>
      <c r="J3433" s="367"/>
      <c r="K3433" s="367"/>
      <c r="L3433" s="367"/>
      <c r="M3433" s="367"/>
      <c r="N3433" s="367"/>
      <c r="O3433" s="367"/>
      <c r="P3433" s="367"/>
      <c r="Q3433" s="367"/>
      <c r="R3433" s="367"/>
      <c r="S3433" s="367"/>
      <c r="T3433" s="367"/>
      <c r="U3433" s="367"/>
    </row>
    <row r="3434">
      <c r="A3434" s="367"/>
      <c r="B3434" s="367"/>
      <c r="C3434" s="367"/>
      <c r="D3434" s="367"/>
      <c r="E3434" s="368"/>
      <c r="F3434" s="368"/>
      <c r="G3434" s="367"/>
      <c r="H3434" s="367"/>
      <c r="I3434" s="367"/>
      <c r="J3434" s="367"/>
      <c r="K3434" s="367"/>
      <c r="L3434" s="367"/>
      <c r="M3434" s="367"/>
      <c r="N3434" s="367"/>
      <c r="O3434" s="367"/>
      <c r="P3434" s="367"/>
      <c r="Q3434" s="367"/>
      <c r="R3434" s="367"/>
      <c r="S3434" s="367"/>
      <c r="T3434" s="367"/>
      <c r="U3434" s="367"/>
    </row>
    <row r="3435">
      <c r="A3435" s="367"/>
      <c r="B3435" s="367"/>
      <c r="C3435" s="367"/>
      <c r="D3435" s="367"/>
      <c r="E3435" s="368"/>
      <c r="F3435" s="368"/>
      <c r="G3435" s="367"/>
      <c r="H3435" s="367"/>
      <c r="I3435" s="367"/>
      <c r="J3435" s="367"/>
      <c r="K3435" s="367"/>
      <c r="L3435" s="367"/>
      <c r="M3435" s="367"/>
      <c r="N3435" s="367"/>
      <c r="O3435" s="367"/>
      <c r="P3435" s="367"/>
      <c r="Q3435" s="367"/>
      <c r="R3435" s="367"/>
      <c r="S3435" s="367"/>
      <c r="T3435" s="367"/>
      <c r="U3435" s="367"/>
    </row>
    <row r="3436">
      <c r="A3436" s="367"/>
      <c r="B3436" s="367"/>
      <c r="C3436" s="367"/>
      <c r="D3436" s="367"/>
      <c r="E3436" s="368"/>
      <c r="F3436" s="368"/>
      <c r="G3436" s="367"/>
      <c r="H3436" s="367"/>
      <c r="I3436" s="367"/>
      <c r="J3436" s="367"/>
      <c r="K3436" s="367"/>
      <c r="L3436" s="367"/>
      <c r="M3436" s="367"/>
      <c r="N3436" s="367"/>
      <c r="O3436" s="367"/>
      <c r="P3436" s="367"/>
      <c r="Q3436" s="367"/>
      <c r="R3436" s="367"/>
      <c r="S3436" s="367"/>
      <c r="T3436" s="367"/>
      <c r="U3436" s="367"/>
    </row>
    <row r="3437">
      <c r="A3437" s="367"/>
      <c r="B3437" s="367"/>
      <c r="C3437" s="367"/>
      <c r="D3437" s="367"/>
      <c r="E3437" s="368"/>
      <c r="F3437" s="368"/>
      <c r="G3437" s="367"/>
      <c r="H3437" s="367"/>
      <c r="I3437" s="367"/>
      <c r="J3437" s="367"/>
      <c r="K3437" s="367"/>
      <c r="L3437" s="367"/>
      <c r="M3437" s="367"/>
      <c r="N3437" s="367"/>
      <c r="O3437" s="367"/>
      <c r="P3437" s="367"/>
      <c r="Q3437" s="367"/>
      <c r="R3437" s="367"/>
      <c r="S3437" s="367"/>
      <c r="T3437" s="367"/>
      <c r="U3437" s="367"/>
    </row>
    <row r="3438">
      <c r="A3438" s="367"/>
      <c r="B3438" s="367"/>
      <c r="C3438" s="367"/>
      <c r="D3438" s="367"/>
      <c r="E3438" s="368"/>
      <c r="F3438" s="368"/>
      <c r="G3438" s="367"/>
      <c r="H3438" s="367"/>
      <c r="I3438" s="367"/>
      <c r="J3438" s="367"/>
      <c r="K3438" s="367"/>
      <c r="L3438" s="367"/>
      <c r="M3438" s="367"/>
      <c r="N3438" s="367"/>
      <c r="O3438" s="367"/>
      <c r="P3438" s="367"/>
      <c r="Q3438" s="367"/>
      <c r="R3438" s="367"/>
      <c r="S3438" s="367"/>
      <c r="T3438" s="367"/>
      <c r="U3438" s="367"/>
    </row>
    <row r="3439">
      <c r="A3439" s="367"/>
      <c r="B3439" s="367"/>
      <c r="C3439" s="367"/>
      <c r="D3439" s="367"/>
      <c r="E3439" s="368"/>
      <c r="F3439" s="368"/>
      <c r="G3439" s="367"/>
      <c r="H3439" s="367"/>
      <c r="I3439" s="367"/>
      <c r="J3439" s="367"/>
      <c r="K3439" s="367"/>
      <c r="L3439" s="367"/>
      <c r="M3439" s="367"/>
      <c r="N3439" s="367"/>
      <c r="O3439" s="367"/>
      <c r="P3439" s="367"/>
      <c r="Q3439" s="367"/>
      <c r="R3439" s="367"/>
      <c r="S3439" s="367"/>
      <c r="T3439" s="367"/>
      <c r="U3439" s="367"/>
    </row>
    <row r="3440">
      <c r="A3440" s="367"/>
      <c r="B3440" s="367"/>
      <c r="C3440" s="367"/>
      <c r="D3440" s="367"/>
      <c r="E3440" s="368"/>
      <c r="F3440" s="368"/>
      <c r="G3440" s="367"/>
      <c r="H3440" s="367"/>
      <c r="I3440" s="367"/>
      <c r="J3440" s="367"/>
      <c r="K3440" s="367"/>
      <c r="L3440" s="367"/>
      <c r="M3440" s="367"/>
      <c r="N3440" s="367"/>
      <c r="O3440" s="367"/>
      <c r="P3440" s="367"/>
      <c r="Q3440" s="367"/>
      <c r="R3440" s="367"/>
      <c r="S3440" s="367"/>
      <c r="T3440" s="367"/>
      <c r="U3440" s="367"/>
    </row>
    <row r="3441">
      <c r="A3441" s="367"/>
      <c r="B3441" s="367"/>
      <c r="C3441" s="367"/>
      <c r="D3441" s="367"/>
      <c r="E3441" s="368"/>
      <c r="F3441" s="368"/>
      <c r="G3441" s="367"/>
      <c r="H3441" s="367"/>
      <c r="I3441" s="367"/>
      <c r="J3441" s="367"/>
      <c r="K3441" s="367"/>
      <c r="L3441" s="367"/>
      <c r="M3441" s="367"/>
      <c r="N3441" s="367"/>
      <c r="O3441" s="367"/>
      <c r="P3441" s="367"/>
      <c r="Q3441" s="367"/>
      <c r="R3441" s="367"/>
      <c r="S3441" s="367"/>
      <c r="T3441" s="367"/>
      <c r="U3441" s="367"/>
    </row>
    <row r="3442">
      <c r="A3442" s="367"/>
      <c r="B3442" s="367"/>
      <c r="C3442" s="367"/>
      <c r="D3442" s="367"/>
      <c r="E3442" s="368"/>
      <c r="F3442" s="368"/>
      <c r="G3442" s="367"/>
      <c r="H3442" s="367"/>
      <c r="I3442" s="367"/>
      <c r="J3442" s="367"/>
      <c r="K3442" s="367"/>
      <c r="L3442" s="367"/>
      <c r="M3442" s="367"/>
      <c r="N3442" s="367"/>
      <c r="O3442" s="367"/>
      <c r="P3442" s="367"/>
      <c r="Q3442" s="367"/>
      <c r="R3442" s="367"/>
      <c r="S3442" s="367"/>
      <c r="T3442" s="367"/>
      <c r="U3442" s="367"/>
    </row>
    <row r="3443">
      <c r="A3443" s="367"/>
      <c r="B3443" s="367"/>
      <c r="C3443" s="367"/>
      <c r="D3443" s="367"/>
      <c r="E3443" s="368"/>
      <c r="F3443" s="368"/>
      <c r="G3443" s="367"/>
      <c r="H3443" s="367"/>
      <c r="I3443" s="367"/>
      <c r="J3443" s="367"/>
      <c r="K3443" s="367"/>
      <c r="L3443" s="367"/>
      <c r="M3443" s="367"/>
      <c r="N3443" s="367"/>
      <c r="O3443" s="367"/>
      <c r="P3443" s="367"/>
      <c r="Q3443" s="367"/>
      <c r="R3443" s="367"/>
      <c r="S3443" s="367"/>
      <c r="T3443" s="367"/>
      <c r="U3443" s="367"/>
    </row>
    <row r="3444">
      <c r="A3444" s="367"/>
      <c r="B3444" s="367"/>
      <c r="C3444" s="367"/>
      <c r="D3444" s="367"/>
      <c r="E3444" s="368"/>
      <c r="F3444" s="368"/>
      <c r="G3444" s="367"/>
      <c r="H3444" s="367"/>
      <c r="I3444" s="367"/>
      <c r="J3444" s="367"/>
      <c r="K3444" s="367"/>
      <c r="L3444" s="367"/>
      <c r="M3444" s="367"/>
      <c r="N3444" s="367"/>
      <c r="O3444" s="367"/>
      <c r="P3444" s="367"/>
      <c r="Q3444" s="367"/>
      <c r="R3444" s="367"/>
      <c r="S3444" s="367"/>
      <c r="T3444" s="367"/>
      <c r="U3444" s="367"/>
    </row>
    <row r="3445">
      <c r="A3445" s="367"/>
      <c r="B3445" s="367"/>
      <c r="C3445" s="367"/>
      <c r="D3445" s="367"/>
      <c r="E3445" s="368"/>
      <c r="F3445" s="368"/>
      <c r="G3445" s="367"/>
      <c r="H3445" s="367"/>
      <c r="I3445" s="367"/>
      <c r="J3445" s="367"/>
      <c r="K3445" s="367"/>
      <c r="L3445" s="367"/>
      <c r="M3445" s="367"/>
      <c r="N3445" s="367"/>
      <c r="O3445" s="367"/>
      <c r="P3445" s="367"/>
      <c r="Q3445" s="367"/>
      <c r="R3445" s="367"/>
      <c r="S3445" s="367"/>
      <c r="T3445" s="367"/>
      <c r="U3445" s="367"/>
    </row>
    <row r="3446">
      <c r="A3446" s="367"/>
      <c r="B3446" s="367"/>
      <c r="C3446" s="367"/>
      <c r="D3446" s="367"/>
      <c r="E3446" s="368"/>
      <c r="F3446" s="368"/>
      <c r="G3446" s="367"/>
      <c r="H3446" s="367"/>
      <c r="I3446" s="367"/>
      <c r="J3446" s="367"/>
      <c r="K3446" s="367"/>
      <c r="L3446" s="367"/>
      <c r="M3446" s="367"/>
      <c r="N3446" s="367"/>
      <c r="O3446" s="367"/>
      <c r="P3446" s="367"/>
      <c r="Q3446" s="367"/>
      <c r="R3446" s="367"/>
      <c r="S3446" s="367"/>
      <c r="T3446" s="367"/>
      <c r="U3446" s="367"/>
    </row>
    <row r="3447">
      <c r="A3447" s="367"/>
      <c r="B3447" s="367"/>
      <c r="C3447" s="367"/>
      <c r="D3447" s="367"/>
      <c r="E3447" s="368"/>
      <c r="F3447" s="368"/>
      <c r="G3447" s="367"/>
      <c r="H3447" s="367"/>
      <c r="I3447" s="367"/>
      <c r="J3447" s="367"/>
      <c r="K3447" s="367"/>
      <c r="L3447" s="367"/>
      <c r="M3447" s="367"/>
      <c r="N3447" s="367"/>
      <c r="O3447" s="367"/>
      <c r="P3447" s="367"/>
      <c r="Q3447" s="367"/>
      <c r="R3447" s="367"/>
      <c r="S3447" s="367"/>
      <c r="T3447" s="367"/>
      <c r="U3447" s="367"/>
    </row>
    <row r="3448">
      <c r="A3448" s="367"/>
      <c r="B3448" s="367"/>
      <c r="C3448" s="367"/>
      <c r="D3448" s="367"/>
      <c r="E3448" s="368"/>
      <c r="F3448" s="368"/>
      <c r="G3448" s="367"/>
      <c r="H3448" s="367"/>
      <c r="I3448" s="367"/>
      <c r="J3448" s="367"/>
      <c r="K3448" s="367"/>
      <c r="L3448" s="367"/>
      <c r="M3448" s="367"/>
      <c r="N3448" s="367"/>
      <c r="O3448" s="367"/>
      <c r="P3448" s="367"/>
      <c r="Q3448" s="367"/>
      <c r="R3448" s="367"/>
      <c r="S3448" s="367"/>
      <c r="T3448" s="367"/>
      <c r="U3448" s="367"/>
    </row>
    <row r="3449">
      <c r="A3449" s="367"/>
      <c r="B3449" s="367"/>
      <c r="C3449" s="367"/>
      <c r="D3449" s="367"/>
      <c r="E3449" s="368"/>
      <c r="F3449" s="368"/>
      <c r="G3449" s="367"/>
      <c r="H3449" s="367"/>
      <c r="I3449" s="367"/>
      <c r="J3449" s="367"/>
      <c r="K3449" s="367"/>
      <c r="L3449" s="367"/>
      <c r="M3449" s="367"/>
      <c r="N3449" s="367"/>
      <c r="O3449" s="367"/>
      <c r="P3449" s="367"/>
      <c r="Q3449" s="367"/>
      <c r="R3449" s="367"/>
      <c r="S3449" s="367"/>
      <c r="T3449" s="367"/>
      <c r="U3449" s="367"/>
    </row>
    <row r="3450">
      <c r="A3450" s="367"/>
      <c r="B3450" s="367"/>
      <c r="C3450" s="367"/>
      <c r="D3450" s="367"/>
      <c r="E3450" s="368"/>
      <c r="F3450" s="368"/>
      <c r="G3450" s="367"/>
      <c r="H3450" s="367"/>
      <c r="I3450" s="367"/>
      <c r="J3450" s="367"/>
      <c r="K3450" s="367"/>
      <c r="L3450" s="367"/>
      <c r="M3450" s="367"/>
      <c r="N3450" s="367"/>
      <c r="O3450" s="367"/>
      <c r="P3450" s="367"/>
      <c r="Q3450" s="367"/>
      <c r="R3450" s="367"/>
      <c r="S3450" s="367"/>
      <c r="T3450" s="367"/>
      <c r="U3450" s="367"/>
    </row>
    <row r="3451">
      <c r="A3451" s="367"/>
      <c r="B3451" s="367"/>
      <c r="C3451" s="367"/>
      <c r="D3451" s="367"/>
      <c r="E3451" s="368"/>
      <c r="F3451" s="368"/>
      <c r="G3451" s="367"/>
      <c r="H3451" s="367"/>
      <c r="I3451" s="367"/>
      <c r="J3451" s="367"/>
      <c r="K3451" s="367"/>
      <c r="L3451" s="367"/>
      <c r="M3451" s="367"/>
      <c r="N3451" s="367"/>
      <c r="O3451" s="367"/>
      <c r="P3451" s="367"/>
      <c r="Q3451" s="367"/>
      <c r="R3451" s="367"/>
      <c r="S3451" s="367"/>
      <c r="T3451" s="367"/>
      <c r="U3451" s="367"/>
    </row>
    <row r="3452">
      <c r="A3452" s="367"/>
      <c r="B3452" s="367"/>
      <c r="C3452" s="367"/>
      <c r="D3452" s="367"/>
      <c r="E3452" s="368"/>
      <c r="F3452" s="368"/>
      <c r="G3452" s="367"/>
      <c r="H3452" s="367"/>
      <c r="I3452" s="367"/>
      <c r="J3452" s="367"/>
      <c r="K3452" s="367"/>
      <c r="L3452" s="367"/>
      <c r="M3452" s="367"/>
      <c r="N3452" s="367"/>
      <c r="O3452" s="367"/>
      <c r="P3452" s="367"/>
      <c r="Q3452" s="367"/>
      <c r="R3452" s="367"/>
      <c r="S3452" s="367"/>
      <c r="T3452" s="367"/>
      <c r="U3452" s="367"/>
    </row>
    <row r="3453">
      <c r="A3453" s="367"/>
      <c r="B3453" s="367"/>
      <c r="C3453" s="367"/>
      <c r="D3453" s="367"/>
      <c r="E3453" s="368"/>
      <c r="F3453" s="368"/>
      <c r="G3453" s="367"/>
      <c r="H3453" s="367"/>
      <c r="I3453" s="367"/>
      <c r="J3453" s="367"/>
      <c r="K3453" s="367"/>
      <c r="L3453" s="367"/>
      <c r="M3453" s="367"/>
      <c r="N3453" s="367"/>
      <c r="O3453" s="367"/>
      <c r="P3453" s="367"/>
      <c r="Q3453" s="367"/>
      <c r="R3453" s="367"/>
      <c r="S3453" s="367"/>
      <c r="T3453" s="367"/>
      <c r="U3453" s="367"/>
    </row>
    <row r="3454">
      <c r="A3454" s="367"/>
      <c r="B3454" s="367"/>
      <c r="C3454" s="367"/>
      <c r="D3454" s="367"/>
      <c r="E3454" s="368"/>
      <c r="F3454" s="368"/>
      <c r="G3454" s="367"/>
      <c r="H3454" s="367"/>
      <c r="I3454" s="367"/>
      <c r="J3454" s="367"/>
      <c r="K3454" s="367"/>
      <c r="L3454" s="367"/>
      <c r="M3454" s="367"/>
      <c r="N3454" s="367"/>
      <c r="O3454" s="367"/>
      <c r="P3454" s="367"/>
      <c r="Q3454" s="367"/>
      <c r="R3454" s="367"/>
      <c r="S3454" s="367"/>
      <c r="T3454" s="367"/>
      <c r="U3454" s="367"/>
    </row>
    <row r="3455">
      <c r="A3455" s="367"/>
      <c r="B3455" s="367"/>
      <c r="C3455" s="367"/>
      <c r="D3455" s="367"/>
      <c r="E3455" s="368"/>
      <c r="F3455" s="368"/>
      <c r="G3455" s="367"/>
      <c r="H3455" s="367"/>
      <c r="I3455" s="367"/>
      <c r="J3455" s="367"/>
      <c r="K3455" s="367"/>
      <c r="L3455" s="367"/>
      <c r="M3455" s="367"/>
      <c r="N3455" s="367"/>
      <c r="O3455" s="367"/>
      <c r="P3455" s="367"/>
      <c r="Q3455" s="367"/>
      <c r="R3455" s="367"/>
      <c r="S3455" s="367"/>
      <c r="T3455" s="367"/>
      <c r="U3455" s="367"/>
    </row>
    <row r="3456">
      <c r="A3456" s="367"/>
      <c r="B3456" s="367"/>
      <c r="C3456" s="367"/>
      <c r="D3456" s="367"/>
      <c r="E3456" s="368"/>
      <c r="F3456" s="368"/>
      <c r="G3456" s="367"/>
      <c r="H3456" s="367"/>
      <c r="I3456" s="367"/>
      <c r="J3456" s="367"/>
      <c r="K3456" s="367"/>
      <c r="L3456" s="367"/>
      <c r="M3456" s="367"/>
      <c r="N3456" s="367"/>
      <c r="O3456" s="367"/>
      <c r="P3456" s="367"/>
      <c r="Q3456" s="367"/>
      <c r="R3456" s="367"/>
      <c r="S3456" s="367"/>
      <c r="T3456" s="367"/>
      <c r="U3456" s="367"/>
    </row>
    <row r="3457">
      <c r="A3457" s="367"/>
      <c r="B3457" s="367"/>
      <c r="C3457" s="367"/>
      <c r="D3457" s="367"/>
      <c r="E3457" s="368"/>
      <c r="F3457" s="368"/>
      <c r="G3457" s="367"/>
      <c r="H3457" s="367"/>
      <c r="I3457" s="367"/>
      <c r="J3457" s="367"/>
      <c r="K3457" s="367"/>
      <c r="L3457" s="367"/>
      <c r="M3457" s="367"/>
      <c r="N3457" s="367"/>
      <c r="O3457" s="367"/>
      <c r="P3457" s="367"/>
      <c r="Q3457" s="367"/>
      <c r="R3457" s="367"/>
      <c r="S3457" s="367"/>
      <c r="T3457" s="367"/>
      <c r="U3457" s="367"/>
    </row>
    <row r="3458">
      <c r="A3458" s="367"/>
      <c r="B3458" s="367"/>
      <c r="C3458" s="367"/>
      <c r="D3458" s="367"/>
      <c r="E3458" s="368"/>
      <c r="F3458" s="368"/>
      <c r="G3458" s="367"/>
      <c r="H3458" s="367"/>
      <c r="I3458" s="367"/>
      <c r="J3458" s="367"/>
      <c r="K3458" s="367"/>
      <c r="L3458" s="367"/>
      <c r="M3458" s="367"/>
      <c r="N3458" s="367"/>
      <c r="O3458" s="367"/>
      <c r="P3458" s="367"/>
      <c r="Q3458" s="367"/>
      <c r="R3458" s="367"/>
      <c r="S3458" s="367"/>
      <c r="T3458" s="367"/>
      <c r="U3458" s="367"/>
    </row>
    <row r="3459">
      <c r="A3459" s="367"/>
      <c r="B3459" s="367"/>
      <c r="C3459" s="367"/>
      <c r="D3459" s="367"/>
      <c r="E3459" s="368"/>
      <c r="F3459" s="368"/>
      <c r="G3459" s="367"/>
      <c r="H3459" s="367"/>
      <c r="I3459" s="367"/>
      <c r="J3459" s="367"/>
      <c r="K3459" s="367"/>
      <c r="L3459" s="367"/>
      <c r="M3459" s="367"/>
      <c r="N3459" s="367"/>
      <c r="O3459" s="367"/>
      <c r="P3459" s="367"/>
      <c r="Q3459" s="367"/>
      <c r="R3459" s="367"/>
      <c r="S3459" s="367"/>
      <c r="T3459" s="367"/>
      <c r="U3459" s="367"/>
    </row>
    <row r="3460">
      <c r="A3460" s="367"/>
      <c r="B3460" s="367"/>
      <c r="C3460" s="367"/>
      <c r="D3460" s="367"/>
      <c r="E3460" s="368"/>
      <c r="F3460" s="368"/>
      <c r="G3460" s="367"/>
      <c r="H3460" s="367"/>
      <c r="I3460" s="367"/>
      <c r="J3460" s="367"/>
      <c r="K3460" s="367"/>
      <c r="L3460" s="367"/>
      <c r="M3460" s="367"/>
      <c r="N3460" s="367"/>
      <c r="O3460" s="367"/>
      <c r="P3460" s="367"/>
      <c r="Q3460" s="367"/>
      <c r="R3460" s="367"/>
      <c r="S3460" s="367"/>
      <c r="T3460" s="367"/>
      <c r="U3460" s="367"/>
    </row>
    <row r="3461">
      <c r="A3461" s="367"/>
      <c r="B3461" s="367"/>
      <c r="C3461" s="367"/>
      <c r="D3461" s="367"/>
      <c r="E3461" s="368"/>
      <c r="F3461" s="368"/>
      <c r="G3461" s="367"/>
      <c r="H3461" s="367"/>
      <c r="I3461" s="367"/>
      <c r="J3461" s="367"/>
      <c r="K3461" s="367"/>
      <c r="L3461" s="367"/>
      <c r="M3461" s="367"/>
      <c r="N3461" s="367"/>
      <c r="O3461" s="367"/>
      <c r="P3461" s="367"/>
      <c r="Q3461" s="367"/>
      <c r="R3461" s="367"/>
      <c r="S3461" s="367"/>
      <c r="T3461" s="367"/>
      <c r="U3461" s="367"/>
    </row>
    <row r="3462">
      <c r="A3462" s="367"/>
      <c r="B3462" s="367"/>
      <c r="C3462" s="367"/>
      <c r="D3462" s="367"/>
      <c r="E3462" s="368"/>
      <c r="F3462" s="368"/>
      <c r="G3462" s="367"/>
      <c r="H3462" s="367"/>
      <c r="I3462" s="367"/>
      <c r="J3462" s="367"/>
      <c r="K3462" s="367"/>
      <c r="L3462" s="367"/>
      <c r="M3462" s="367"/>
      <c r="N3462" s="367"/>
      <c r="O3462" s="367"/>
      <c r="P3462" s="367"/>
      <c r="Q3462" s="367"/>
      <c r="R3462" s="367"/>
      <c r="S3462" s="367"/>
      <c r="T3462" s="367"/>
      <c r="U3462" s="367"/>
    </row>
    <row r="3463">
      <c r="A3463" s="367"/>
      <c r="B3463" s="367"/>
      <c r="C3463" s="367"/>
      <c r="D3463" s="367"/>
      <c r="E3463" s="368"/>
      <c r="F3463" s="368"/>
      <c r="G3463" s="367"/>
      <c r="H3463" s="367"/>
      <c r="I3463" s="367"/>
      <c r="J3463" s="367"/>
      <c r="K3463" s="367"/>
      <c r="L3463" s="367"/>
      <c r="M3463" s="367"/>
      <c r="N3463" s="367"/>
      <c r="O3463" s="367"/>
      <c r="P3463" s="367"/>
      <c r="Q3463" s="367"/>
      <c r="R3463" s="367"/>
      <c r="S3463" s="367"/>
      <c r="T3463" s="367"/>
      <c r="U3463" s="367"/>
    </row>
    <row r="3464">
      <c r="A3464" s="367"/>
      <c r="B3464" s="367"/>
      <c r="C3464" s="367"/>
      <c r="D3464" s="367"/>
      <c r="E3464" s="368"/>
      <c r="F3464" s="368"/>
      <c r="G3464" s="367"/>
      <c r="H3464" s="367"/>
      <c r="I3464" s="367"/>
      <c r="J3464" s="367"/>
      <c r="K3464" s="367"/>
      <c r="L3464" s="367"/>
      <c r="M3464" s="367"/>
      <c r="N3464" s="367"/>
      <c r="O3464" s="367"/>
      <c r="P3464" s="367"/>
      <c r="Q3464" s="367"/>
      <c r="R3464" s="367"/>
      <c r="S3464" s="367"/>
      <c r="T3464" s="367"/>
      <c r="U3464" s="367"/>
    </row>
    <row r="3465">
      <c r="A3465" s="367"/>
      <c r="B3465" s="367"/>
      <c r="C3465" s="367"/>
      <c r="D3465" s="367"/>
      <c r="E3465" s="368"/>
      <c r="F3465" s="368"/>
      <c r="G3465" s="367"/>
      <c r="H3465" s="367"/>
      <c r="I3465" s="367"/>
      <c r="J3465" s="367"/>
      <c r="K3465" s="367"/>
      <c r="L3465" s="367"/>
      <c r="M3465" s="367"/>
      <c r="N3465" s="367"/>
      <c r="O3465" s="367"/>
      <c r="P3465" s="367"/>
      <c r="Q3465" s="367"/>
      <c r="R3465" s="367"/>
      <c r="S3465" s="367"/>
      <c r="T3465" s="367"/>
      <c r="U3465" s="367"/>
    </row>
    <row r="3466">
      <c r="A3466" s="367"/>
      <c r="B3466" s="367"/>
      <c r="C3466" s="367"/>
      <c r="D3466" s="367"/>
      <c r="E3466" s="368"/>
      <c r="F3466" s="368"/>
      <c r="G3466" s="367"/>
      <c r="H3466" s="367"/>
      <c r="I3466" s="367"/>
      <c r="J3466" s="367"/>
      <c r="K3466" s="367"/>
      <c r="L3466" s="367"/>
      <c r="M3466" s="367"/>
      <c r="N3466" s="367"/>
      <c r="O3466" s="367"/>
      <c r="P3466" s="367"/>
      <c r="Q3466" s="367"/>
      <c r="R3466" s="367"/>
      <c r="S3466" s="367"/>
      <c r="T3466" s="367"/>
      <c r="U3466" s="367"/>
    </row>
    <row r="3467">
      <c r="A3467" s="367"/>
      <c r="B3467" s="367"/>
      <c r="C3467" s="367"/>
      <c r="D3467" s="367"/>
      <c r="E3467" s="368"/>
      <c r="F3467" s="368"/>
      <c r="G3467" s="367"/>
      <c r="H3467" s="367"/>
      <c r="I3467" s="367"/>
      <c r="J3467" s="367"/>
      <c r="K3467" s="367"/>
      <c r="L3467" s="367"/>
      <c r="M3467" s="367"/>
      <c r="N3467" s="367"/>
      <c r="O3467" s="367"/>
      <c r="P3467" s="367"/>
      <c r="Q3467" s="367"/>
      <c r="R3467" s="367"/>
      <c r="S3467" s="367"/>
      <c r="T3467" s="367"/>
      <c r="U3467" s="367"/>
    </row>
    <row r="3468">
      <c r="A3468" s="367"/>
      <c r="B3468" s="367"/>
      <c r="C3468" s="367"/>
      <c r="D3468" s="367"/>
      <c r="E3468" s="368"/>
      <c r="F3468" s="368"/>
      <c r="G3468" s="367"/>
      <c r="H3468" s="367"/>
      <c r="I3468" s="367"/>
      <c r="J3468" s="367"/>
      <c r="K3468" s="367"/>
      <c r="L3468" s="367"/>
      <c r="M3468" s="367"/>
      <c r="N3468" s="367"/>
      <c r="O3468" s="367"/>
      <c r="P3468" s="367"/>
      <c r="Q3468" s="367"/>
      <c r="R3468" s="367"/>
      <c r="S3468" s="367"/>
      <c r="T3468" s="367"/>
      <c r="U3468" s="367"/>
    </row>
    <row r="3469">
      <c r="A3469" s="367"/>
      <c r="B3469" s="367"/>
      <c r="C3469" s="367"/>
      <c r="D3469" s="367"/>
      <c r="E3469" s="368"/>
      <c r="F3469" s="368"/>
      <c r="G3469" s="367"/>
      <c r="H3469" s="367"/>
      <c r="I3469" s="367"/>
      <c r="J3469" s="367"/>
      <c r="K3469" s="367"/>
      <c r="L3469" s="367"/>
      <c r="M3469" s="367"/>
      <c r="N3469" s="367"/>
      <c r="O3469" s="367"/>
      <c r="P3469" s="367"/>
      <c r="Q3469" s="367"/>
      <c r="R3469" s="367"/>
      <c r="S3469" s="367"/>
      <c r="T3469" s="367"/>
      <c r="U3469" s="367"/>
    </row>
    <row r="3470">
      <c r="A3470" s="367"/>
      <c r="B3470" s="367"/>
      <c r="C3470" s="367"/>
      <c r="D3470" s="367"/>
      <c r="E3470" s="368"/>
      <c r="F3470" s="368"/>
      <c r="G3470" s="367"/>
      <c r="H3470" s="367"/>
      <c r="I3470" s="367"/>
      <c r="J3470" s="367"/>
      <c r="K3470" s="367"/>
      <c r="L3470" s="367"/>
      <c r="M3470" s="367"/>
      <c r="N3470" s="367"/>
      <c r="O3470" s="367"/>
      <c r="P3470" s="367"/>
      <c r="Q3470" s="367"/>
      <c r="R3470" s="367"/>
      <c r="S3470" s="367"/>
      <c r="T3470" s="367"/>
      <c r="U3470" s="367"/>
    </row>
    <row r="3471">
      <c r="A3471" s="367"/>
      <c r="B3471" s="367"/>
      <c r="C3471" s="367"/>
      <c r="D3471" s="367"/>
      <c r="E3471" s="368"/>
      <c r="F3471" s="368"/>
      <c r="G3471" s="367"/>
      <c r="H3471" s="367"/>
      <c r="I3471" s="367"/>
      <c r="J3471" s="367"/>
      <c r="K3471" s="367"/>
      <c r="L3471" s="367"/>
      <c r="M3471" s="367"/>
      <c r="N3471" s="367"/>
      <c r="O3471" s="367"/>
      <c r="P3471" s="367"/>
      <c r="Q3471" s="367"/>
      <c r="R3471" s="367"/>
      <c r="S3471" s="367"/>
      <c r="T3471" s="367"/>
      <c r="U3471" s="367"/>
    </row>
    <row r="3472">
      <c r="A3472" s="367"/>
      <c r="B3472" s="367"/>
      <c r="C3472" s="367"/>
      <c r="D3472" s="367"/>
      <c r="E3472" s="368"/>
      <c r="F3472" s="368"/>
      <c r="G3472" s="367"/>
      <c r="H3472" s="367"/>
      <c r="I3472" s="367"/>
      <c r="J3472" s="367"/>
      <c r="K3472" s="367"/>
      <c r="L3472" s="367"/>
      <c r="M3472" s="367"/>
      <c r="N3472" s="367"/>
      <c r="O3472" s="367"/>
      <c r="P3472" s="367"/>
      <c r="Q3472" s="367"/>
      <c r="R3472" s="367"/>
      <c r="S3472" s="367"/>
      <c r="T3472" s="367"/>
      <c r="U3472" s="367"/>
    </row>
    <row r="3473">
      <c r="A3473" s="367"/>
      <c r="B3473" s="367"/>
      <c r="C3473" s="367"/>
      <c r="D3473" s="367"/>
      <c r="E3473" s="368"/>
      <c r="F3473" s="368"/>
      <c r="G3473" s="367"/>
      <c r="H3473" s="367"/>
      <c r="I3473" s="367"/>
      <c r="J3473" s="367"/>
      <c r="K3473" s="367"/>
      <c r="L3473" s="367"/>
      <c r="M3473" s="367"/>
      <c r="N3473" s="367"/>
      <c r="O3473" s="367"/>
      <c r="P3473" s="367"/>
      <c r="Q3473" s="367"/>
      <c r="R3473" s="367"/>
      <c r="S3473" s="367"/>
      <c r="T3473" s="367"/>
      <c r="U3473" s="367"/>
    </row>
    <row r="3474">
      <c r="A3474" s="367"/>
      <c r="B3474" s="367"/>
      <c r="C3474" s="367"/>
      <c r="D3474" s="367"/>
      <c r="E3474" s="368"/>
      <c r="F3474" s="368"/>
      <c r="G3474" s="367"/>
      <c r="H3474" s="367"/>
      <c r="I3474" s="367"/>
      <c r="J3474" s="367"/>
      <c r="K3474" s="367"/>
      <c r="L3474" s="367"/>
      <c r="M3474" s="367"/>
      <c r="N3474" s="367"/>
      <c r="O3474" s="367"/>
      <c r="P3474" s="367"/>
      <c r="Q3474" s="367"/>
      <c r="R3474" s="367"/>
      <c r="S3474" s="367"/>
      <c r="T3474" s="367"/>
      <c r="U3474" s="367"/>
    </row>
    <row r="3475">
      <c r="A3475" s="367"/>
      <c r="B3475" s="367"/>
      <c r="C3475" s="367"/>
      <c r="D3475" s="367"/>
      <c r="E3475" s="368"/>
      <c r="F3475" s="368"/>
      <c r="G3475" s="367"/>
      <c r="H3475" s="367"/>
      <c r="I3475" s="367"/>
      <c r="J3475" s="367"/>
      <c r="K3475" s="367"/>
      <c r="L3475" s="367"/>
      <c r="M3475" s="367"/>
      <c r="N3475" s="367"/>
      <c r="O3475" s="367"/>
      <c r="P3475" s="367"/>
      <c r="Q3475" s="367"/>
      <c r="R3475" s="367"/>
      <c r="S3475" s="367"/>
      <c r="T3475" s="367"/>
      <c r="U3475" s="367"/>
    </row>
    <row r="3476">
      <c r="A3476" s="367"/>
      <c r="B3476" s="367"/>
      <c r="C3476" s="367"/>
      <c r="D3476" s="367"/>
      <c r="E3476" s="368"/>
      <c r="F3476" s="368"/>
      <c r="G3476" s="367"/>
      <c r="H3476" s="367"/>
      <c r="I3476" s="367"/>
      <c r="J3476" s="367"/>
      <c r="K3476" s="367"/>
      <c r="L3476" s="367"/>
      <c r="M3476" s="367"/>
      <c r="N3476" s="367"/>
      <c r="O3476" s="367"/>
      <c r="P3476" s="367"/>
      <c r="Q3476" s="367"/>
      <c r="R3476" s="367"/>
      <c r="S3476" s="367"/>
      <c r="T3476" s="367"/>
      <c r="U3476" s="367"/>
    </row>
    <row r="3477">
      <c r="A3477" s="367"/>
      <c r="B3477" s="367"/>
      <c r="C3477" s="367"/>
      <c r="D3477" s="367"/>
      <c r="E3477" s="368"/>
      <c r="F3477" s="368"/>
      <c r="G3477" s="367"/>
      <c r="H3477" s="367"/>
      <c r="I3477" s="367"/>
      <c r="J3477" s="367"/>
      <c r="K3477" s="367"/>
      <c r="L3477" s="367"/>
      <c r="M3477" s="367"/>
      <c r="N3477" s="367"/>
      <c r="O3477" s="367"/>
      <c r="P3477" s="367"/>
      <c r="Q3477" s="367"/>
      <c r="R3477" s="367"/>
      <c r="S3477" s="367"/>
      <c r="T3477" s="367"/>
      <c r="U3477" s="367"/>
    </row>
    <row r="3478">
      <c r="A3478" s="367"/>
      <c r="B3478" s="367"/>
      <c r="C3478" s="367"/>
      <c r="D3478" s="367"/>
      <c r="E3478" s="368"/>
      <c r="F3478" s="368"/>
      <c r="G3478" s="367"/>
      <c r="H3478" s="367"/>
      <c r="I3478" s="367"/>
      <c r="J3478" s="367"/>
      <c r="K3478" s="367"/>
      <c r="L3478" s="367"/>
      <c r="M3478" s="367"/>
      <c r="N3478" s="367"/>
      <c r="O3478" s="367"/>
      <c r="P3478" s="367"/>
      <c r="Q3478" s="367"/>
      <c r="R3478" s="367"/>
      <c r="S3478" s="367"/>
      <c r="T3478" s="367"/>
      <c r="U3478" s="367"/>
    </row>
    <row r="3479">
      <c r="A3479" s="367"/>
      <c r="B3479" s="367"/>
      <c r="C3479" s="367"/>
      <c r="D3479" s="367"/>
      <c r="E3479" s="368"/>
      <c r="F3479" s="368"/>
      <c r="G3479" s="367"/>
      <c r="H3479" s="367"/>
      <c r="I3479" s="367"/>
      <c r="J3479" s="367"/>
      <c r="K3479" s="367"/>
      <c r="L3479" s="367"/>
      <c r="M3479" s="367"/>
      <c r="N3479" s="367"/>
      <c r="O3479" s="367"/>
      <c r="P3479" s="367"/>
      <c r="Q3479" s="367"/>
      <c r="R3479" s="367"/>
      <c r="S3479" s="367"/>
      <c r="T3479" s="367"/>
      <c r="U3479" s="367"/>
    </row>
    <row r="3480">
      <c r="A3480" s="367"/>
      <c r="B3480" s="367"/>
      <c r="C3480" s="367"/>
      <c r="D3480" s="367"/>
      <c r="E3480" s="368"/>
      <c r="F3480" s="368"/>
      <c r="G3480" s="367"/>
      <c r="H3480" s="367"/>
      <c r="I3480" s="367"/>
      <c r="J3480" s="367"/>
      <c r="K3480" s="367"/>
      <c r="L3480" s="367"/>
      <c r="M3480" s="367"/>
      <c r="N3480" s="367"/>
      <c r="O3480" s="367"/>
      <c r="P3480" s="367"/>
      <c r="Q3480" s="367"/>
      <c r="R3480" s="367"/>
      <c r="S3480" s="367"/>
      <c r="T3480" s="367"/>
      <c r="U3480" s="367"/>
    </row>
    <row r="3481">
      <c r="A3481" s="367"/>
      <c r="B3481" s="367"/>
      <c r="C3481" s="367"/>
      <c r="D3481" s="367"/>
      <c r="E3481" s="368"/>
      <c r="F3481" s="368"/>
      <c r="G3481" s="367"/>
      <c r="H3481" s="367"/>
      <c r="I3481" s="367"/>
      <c r="J3481" s="367"/>
      <c r="K3481" s="367"/>
      <c r="L3481" s="367"/>
      <c r="M3481" s="367"/>
      <c r="N3481" s="367"/>
      <c r="O3481" s="367"/>
      <c r="P3481" s="367"/>
      <c r="Q3481" s="367"/>
      <c r="R3481" s="367"/>
      <c r="S3481" s="367"/>
      <c r="T3481" s="367"/>
      <c r="U3481" s="367"/>
    </row>
    <row r="3482">
      <c r="A3482" s="367"/>
      <c r="B3482" s="367"/>
      <c r="C3482" s="367"/>
      <c r="D3482" s="367"/>
      <c r="E3482" s="368"/>
      <c r="F3482" s="368"/>
      <c r="G3482" s="367"/>
      <c r="H3482" s="367"/>
      <c r="I3482" s="367"/>
      <c r="J3482" s="367"/>
      <c r="K3482" s="367"/>
      <c r="L3482" s="367"/>
      <c r="M3482" s="367"/>
      <c r="N3482" s="367"/>
      <c r="O3482" s="367"/>
      <c r="P3482" s="367"/>
      <c r="Q3482" s="367"/>
      <c r="R3482" s="367"/>
      <c r="S3482" s="367"/>
      <c r="T3482" s="367"/>
      <c r="U3482" s="367"/>
    </row>
    <row r="3483">
      <c r="A3483" s="367"/>
      <c r="B3483" s="367"/>
      <c r="C3483" s="367"/>
      <c r="D3483" s="367"/>
      <c r="E3483" s="368"/>
      <c r="F3483" s="368"/>
      <c r="G3483" s="367"/>
      <c r="H3483" s="367"/>
      <c r="I3483" s="367"/>
      <c r="J3483" s="367"/>
      <c r="K3483" s="367"/>
      <c r="L3483" s="367"/>
      <c r="M3483" s="367"/>
      <c r="N3483" s="367"/>
      <c r="O3483" s="367"/>
      <c r="P3483" s="367"/>
      <c r="Q3483" s="367"/>
      <c r="R3483" s="367"/>
      <c r="S3483" s="367"/>
      <c r="T3483" s="367"/>
      <c r="U3483" s="367"/>
    </row>
    <row r="3484">
      <c r="A3484" s="367"/>
      <c r="B3484" s="367"/>
      <c r="C3484" s="367"/>
      <c r="D3484" s="367"/>
      <c r="E3484" s="368"/>
      <c r="F3484" s="368"/>
      <c r="G3484" s="367"/>
      <c r="H3484" s="367"/>
      <c r="I3484" s="367"/>
      <c r="J3484" s="367"/>
      <c r="K3484" s="367"/>
      <c r="L3484" s="367"/>
      <c r="M3484" s="367"/>
      <c r="N3484" s="367"/>
      <c r="O3484" s="367"/>
      <c r="P3484" s="367"/>
      <c r="Q3484" s="367"/>
      <c r="R3484" s="367"/>
      <c r="S3484" s="367"/>
      <c r="T3484" s="367"/>
      <c r="U3484" s="367"/>
    </row>
    <row r="3485">
      <c r="A3485" s="367"/>
      <c r="B3485" s="367"/>
      <c r="C3485" s="367"/>
      <c r="D3485" s="367"/>
      <c r="E3485" s="368"/>
      <c r="F3485" s="368"/>
      <c r="G3485" s="367"/>
      <c r="H3485" s="367"/>
      <c r="I3485" s="367"/>
      <c r="J3485" s="367"/>
      <c r="K3485" s="367"/>
      <c r="L3485" s="367"/>
      <c r="M3485" s="367"/>
      <c r="N3485" s="367"/>
      <c r="O3485" s="367"/>
      <c r="P3485" s="367"/>
      <c r="Q3485" s="367"/>
      <c r="R3485" s="367"/>
      <c r="S3485" s="367"/>
      <c r="T3485" s="367"/>
      <c r="U3485" s="367"/>
    </row>
    <row r="3486">
      <c r="A3486" s="367"/>
      <c r="B3486" s="367"/>
      <c r="C3486" s="367"/>
      <c r="D3486" s="367"/>
      <c r="E3486" s="368"/>
      <c r="F3486" s="368"/>
      <c r="G3486" s="367"/>
      <c r="H3486" s="367"/>
      <c r="I3486" s="367"/>
      <c r="J3486" s="367"/>
      <c r="K3486" s="367"/>
      <c r="L3486" s="367"/>
      <c r="M3486" s="367"/>
      <c r="N3486" s="367"/>
      <c r="O3486" s="367"/>
      <c r="P3486" s="367"/>
      <c r="Q3486" s="367"/>
      <c r="R3486" s="367"/>
      <c r="S3486" s="367"/>
      <c r="T3486" s="367"/>
      <c r="U3486" s="367"/>
    </row>
    <row r="3487">
      <c r="A3487" s="367"/>
      <c r="B3487" s="367"/>
      <c r="C3487" s="367"/>
      <c r="D3487" s="367"/>
      <c r="E3487" s="368"/>
      <c r="F3487" s="368"/>
      <c r="G3487" s="367"/>
      <c r="H3487" s="367"/>
      <c r="I3487" s="367"/>
      <c r="J3487" s="367"/>
      <c r="K3487" s="367"/>
      <c r="L3487" s="367"/>
      <c r="M3487" s="367"/>
      <c r="N3487" s="367"/>
      <c r="O3487" s="367"/>
      <c r="P3487" s="367"/>
      <c r="Q3487" s="367"/>
      <c r="R3487" s="367"/>
      <c r="S3487" s="367"/>
      <c r="T3487" s="367"/>
      <c r="U3487" s="367"/>
    </row>
    <row r="3488">
      <c r="A3488" s="367"/>
      <c r="B3488" s="367"/>
      <c r="C3488" s="367"/>
      <c r="D3488" s="367"/>
      <c r="E3488" s="368"/>
      <c r="F3488" s="368"/>
      <c r="G3488" s="367"/>
      <c r="H3488" s="367"/>
      <c r="I3488" s="367"/>
      <c r="J3488" s="367"/>
      <c r="K3488" s="367"/>
      <c r="L3488" s="367"/>
      <c r="M3488" s="367"/>
      <c r="N3488" s="367"/>
      <c r="O3488" s="367"/>
      <c r="P3488" s="367"/>
      <c r="Q3488" s="367"/>
      <c r="R3488" s="367"/>
      <c r="S3488" s="367"/>
      <c r="T3488" s="367"/>
      <c r="U3488" s="367"/>
    </row>
    <row r="3489">
      <c r="A3489" s="367"/>
      <c r="B3489" s="367"/>
      <c r="C3489" s="367"/>
      <c r="D3489" s="367"/>
      <c r="E3489" s="368"/>
      <c r="F3489" s="368"/>
      <c r="G3489" s="367"/>
      <c r="H3489" s="367"/>
      <c r="I3489" s="367"/>
      <c r="J3489" s="367"/>
      <c r="K3489" s="367"/>
      <c r="L3489" s="367"/>
      <c r="M3489" s="367"/>
      <c r="N3489" s="367"/>
      <c r="O3489" s="367"/>
      <c r="P3489" s="367"/>
      <c r="Q3489" s="367"/>
      <c r="R3489" s="367"/>
      <c r="S3489" s="367"/>
      <c r="T3489" s="367"/>
      <c r="U3489" s="367"/>
    </row>
    <row r="3490">
      <c r="A3490" s="367"/>
      <c r="B3490" s="367"/>
      <c r="C3490" s="367"/>
      <c r="D3490" s="367"/>
      <c r="E3490" s="368"/>
      <c r="F3490" s="368"/>
      <c r="G3490" s="367"/>
      <c r="H3490" s="367"/>
      <c r="I3490" s="367"/>
      <c r="J3490" s="367"/>
      <c r="K3490" s="367"/>
      <c r="L3490" s="367"/>
      <c r="M3490" s="367"/>
      <c r="N3490" s="367"/>
      <c r="O3490" s="367"/>
      <c r="P3490" s="367"/>
      <c r="Q3490" s="367"/>
      <c r="R3490" s="367"/>
      <c r="S3490" s="367"/>
      <c r="T3490" s="367"/>
      <c r="U3490" s="367"/>
    </row>
    <row r="3491">
      <c r="A3491" s="367"/>
      <c r="B3491" s="367"/>
      <c r="C3491" s="367"/>
      <c r="D3491" s="367"/>
      <c r="E3491" s="368"/>
      <c r="F3491" s="368"/>
      <c r="G3491" s="367"/>
      <c r="H3491" s="367"/>
      <c r="I3491" s="367"/>
      <c r="J3491" s="367"/>
      <c r="K3491" s="367"/>
      <c r="L3491" s="367"/>
      <c r="M3491" s="367"/>
      <c r="N3491" s="367"/>
      <c r="O3491" s="367"/>
      <c r="P3491" s="367"/>
      <c r="Q3491" s="367"/>
      <c r="R3491" s="367"/>
      <c r="S3491" s="367"/>
      <c r="T3491" s="367"/>
      <c r="U3491" s="367"/>
    </row>
    <row r="3492">
      <c r="A3492" s="367"/>
      <c r="B3492" s="367"/>
      <c r="C3492" s="367"/>
      <c r="D3492" s="367"/>
      <c r="E3492" s="368"/>
      <c r="F3492" s="368"/>
      <c r="G3492" s="367"/>
      <c r="H3492" s="367"/>
      <c r="I3492" s="367"/>
      <c r="J3492" s="367"/>
      <c r="K3492" s="367"/>
      <c r="L3492" s="367"/>
      <c r="M3492" s="367"/>
      <c r="N3492" s="367"/>
      <c r="O3492" s="367"/>
      <c r="P3492" s="367"/>
      <c r="Q3492" s="367"/>
      <c r="R3492" s="367"/>
      <c r="S3492" s="367"/>
      <c r="T3492" s="367"/>
      <c r="U3492" s="367"/>
    </row>
    <row r="3493">
      <c r="A3493" s="367"/>
      <c r="B3493" s="367"/>
      <c r="C3493" s="367"/>
      <c r="D3493" s="367"/>
      <c r="E3493" s="368"/>
      <c r="F3493" s="368"/>
      <c r="G3493" s="367"/>
      <c r="H3493" s="367"/>
      <c r="I3493" s="367"/>
      <c r="J3493" s="367"/>
      <c r="K3493" s="367"/>
      <c r="L3493" s="367"/>
      <c r="M3493" s="367"/>
      <c r="N3493" s="367"/>
      <c r="O3493" s="367"/>
      <c r="P3493" s="367"/>
      <c r="Q3493" s="367"/>
      <c r="R3493" s="367"/>
      <c r="S3493" s="367"/>
      <c r="T3493" s="367"/>
      <c r="U3493" s="367"/>
    </row>
    <row r="3494">
      <c r="A3494" s="367"/>
      <c r="B3494" s="367"/>
      <c r="C3494" s="367"/>
      <c r="D3494" s="367"/>
      <c r="E3494" s="368"/>
      <c r="F3494" s="368"/>
      <c r="G3494" s="367"/>
      <c r="H3494" s="367"/>
      <c r="I3494" s="367"/>
      <c r="J3494" s="367"/>
      <c r="K3494" s="367"/>
      <c r="L3494" s="367"/>
      <c r="M3494" s="367"/>
      <c r="N3494" s="367"/>
      <c r="O3494" s="367"/>
      <c r="P3494" s="367"/>
      <c r="Q3494" s="367"/>
      <c r="R3494" s="367"/>
      <c r="S3494" s="367"/>
      <c r="T3494" s="367"/>
      <c r="U3494" s="367"/>
    </row>
    <row r="3495">
      <c r="A3495" s="367"/>
      <c r="B3495" s="367"/>
      <c r="C3495" s="367"/>
      <c r="D3495" s="367"/>
      <c r="E3495" s="368"/>
      <c r="F3495" s="368"/>
      <c r="G3495" s="367"/>
      <c r="H3495" s="367"/>
      <c r="I3495" s="367"/>
      <c r="J3495" s="367"/>
      <c r="K3495" s="367"/>
      <c r="L3495" s="367"/>
      <c r="M3495" s="367"/>
      <c r="N3495" s="367"/>
      <c r="O3495" s="367"/>
      <c r="P3495" s="367"/>
      <c r="Q3495" s="367"/>
      <c r="R3495" s="367"/>
      <c r="S3495" s="367"/>
      <c r="T3495" s="367"/>
      <c r="U3495" s="367"/>
    </row>
    <row r="3496">
      <c r="A3496" s="367"/>
      <c r="B3496" s="367"/>
      <c r="C3496" s="367"/>
      <c r="D3496" s="367"/>
      <c r="E3496" s="368"/>
      <c r="F3496" s="368"/>
      <c r="G3496" s="367"/>
      <c r="H3496" s="367"/>
      <c r="I3496" s="367"/>
      <c r="J3496" s="367"/>
      <c r="K3496" s="367"/>
      <c r="L3496" s="367"/>
      <c r="M3496" s="367"/>
      <c r="N3496" s="367"/>
      <c r="O3496" s="367"/>
      <c r="P3496" s="367"/>
      <c r="Q3496" s="367"/>
      <c r="R3496" s="367"/>
      <c r="S3496" s="367"/>
      <c r="T3496" s="367"/>
      <c r="U3496" s="367"/>
    </row>
    <row r="3497">
      <c r="A3497" s="367"/>
      <c r="B3497" s="367"/>
      <c r="C3497" s="367"/>
      <c r="D3497" s="367"/>
      <c r="E3497" s="368"/>
      <c r="F3497" s="368"/>
      <c r="G3497" s="367"/>
      <c r="H3497" s="367"/>
      <c r="I3497" s="367"/>
      <c r="J3497" s="367"/>
      <c r="K3497" s="367"/>
      <c r="L3497" s="367"/>
      <c r="M3497" s="367"/>
      <c r="N3497" s="367"/>
      <c r="O3497" s="367"/>
      <c r="P3497" s="367"/>
      <c r="Q3497" s="367"/>
      <c r="R3497" s="367"/>
      <c r="S3497" s="367"/>
      <c r="T3497" s="367"/>
      <c r="U3497" s="367"/>
    </row>
    <row r="3498">
      <c r="A3498" s="367"/>
      <c r="B3498" s="367"/>
      <c r="C3498" s="367"/>
      <c r="D3498" s="367"/>
      <c r="E3498" s="368"/>
      <c r="F3498" s="368"/>
      <c r="G3498" s="367"/>
      <c r="H3498" s="367"/>
      <c r="I3498" s="367"/>
      <c r="J3498" s="367"/>
      <c r="K3498" s="367"/>
      <c r="L3498" s="367"/>
      <c r="M3498" s="367"/>
      <c r="N3498" s="367"/>
      <c r="O3498" s="367"/>
      <c r="P3498" s="367"/>
      <c r="Q3498" s="367"/>
      <c r="R3498" s="367"/>
      <c r="S3498" s="367"/>
      <c r="T3498" s="367"/>
      <c r="U3498" s="367"/>
    </row>
    <row r="3499">
      <c r="A3499" s="367"/>
      <c r="B3499" s="367"/>
      <c r="C3499" s="367"/>
      <c r="D3499" s="367"/>
      <c r="E3499" s="368"/>
      <c r="F3499" s="368"/>
      <c r="G3499" s="367"/>
      <c r="H3499" s="367"/>
      <c r="I3499" s="367"/>
      <c r="J3499" s="367"/>
      <c r="K3499" s="367"/>
      <c r="L3499" s="367"/>
      <c r="M3499" s="367"/>
      <c r="N3499" s="367"/>
      <c r="O3499" s="367"/>
      <c r="P3499" s="367"/>
      <c r="Q3499" s="367"/>
      <c r="R3499" s="367"/>
      <c r="S3499" s="367"/>
      <c r="T3499" s="367"/>
      <c r="U3499" s="367"/>
    </row>
    <row r="3500">
      <c r="A3500" s="367"/>
      <c r="B3500" s="367"/>
      <c r="C3500" s="367"/>
      <c r="D3500" s="367"/>
      <c r="E3500" s="368"/>
      <c r="F3500" s="368"/>
      <c r="G3500" s="367"/>
      <c r="H3500" s="367"/>
      <c r="I3500" s="367"/>
      <c r="J3500" s="367"/>
      <c r="K3500" s="367"/>
      <c r="L3500" s="367"/>
      <c r="M3500" s="367"/>
      <c r="N3500" s="367"/>
      <c r="O3500" s="367"/>
      <c r="P3500" s="367"/>
      <c r="Q3500" s="367"/>
      <c r="R3500" s="367"/>
      <c r="S3500" s="367"/>
      <c r="T3500" s="367"/>
      <c r="U3500" s="367"/>
    </row>
    <row r="3501">
      <c r="A3501" s="367"/>
      <c r="B3501" s="367"/>
      <c r="C3501" s="367"/>
      <c r="D3501" s="367"/>
      <c r="E3501" s="368"/>
      <c r="F3501" s="368"/>
      <c r="G3501" s="367"/>
      <c r="H3501" s="367"/>
      <c r="I3501" s="367"/>
      <c r="J3501" s="367"/>
      <c r="K3501" s="367"/>
      <c r="L3501" s="367"/>
      <c r="M3501" s="367"/>
      <c r="N3501" s="367"/>
      <c r="O3501" s="367"/>
      <c r="P3501" s="367"/>
      <c r="Q3501" s="367"/>
      <c r="R3501" s="367"/>
      <c r="S3501" s="367"/>
      <c r="T3501" s="367"/>
      <c r="U3501" s="367"/>
    </row>
    <row r="3502">
      <c r="A3502" s="367"/>
      <c r="B3502" s="367"/>
      <c r="C3502" s="367"/>
      <c r="D3502" s="367"/>
      <c r="E3502" s="368"/>
      <c r="F3502" s="368"/>
      <c r="G3502" s="367"/>
      <c r="H3502" s="367"/>
      <c r="I3502" s="367"/>
      <c r="J3502" s="367"/>
      <c r="K3502" s="367"/>
      <c r="L3502" s="367"/>
      <c r="M3502" s="367"/>
      <c r="N3502" s="367"/>
      <c r="O3502" s="367"/>
      <c r="P3502" s="367"/>
      <c r="Q3502" s="367"/>
      <c r="R3502" s="367"/>
      <c r="S3502" s="367"/>
      <c r="T3502" s="367"/>
      <c r="U3502" s="367"/>
    </row>
    <row r="3503">
      <c r="A3503" s="367"/>
      <c r="B3503" s="367"/>
      <c r="C3503" s="367"/>
      <c r="D3503" s="367"/>
      <c r="E3503" s="368"/>
      <c r="F3503" s="368"/>
      <c r="G3503" s="367"/>
      <c r="H3503" s="367"/>
      <c r="I3503" s="367"/>
      <c r="J3503" s="367"/>
      <c r="K3503" s="367"/>
      <c r="L3503" s="367"/>
      <c r="M3503" s="367"/>
      <c r="N3503" s="367"/>
      <c r="O3503" s="367"/>
      <c r="P3503" s="367"/>
      <c r="Q3503" s="367"/>
      <c r="R3503" s="367"/>
      <c r="S3503" s="367"/>
      <c r="T3503" s="367"/>
      <c r="U3503" s="367"/>
    </row>
    <row r="3504">
      <c r="A3504" s="367"/>
      <c r="B3504" s="367"/>
      <c r="C3504" s="367"/>
      <c r="D3504" s="367"/>
      <c r="E3504" s="368"/>
      <c r="F3504" s="368"/>
      <c r="G3504" s="367"/>
      <c r="H3504" s="367"/>
      <c r="I3504" s="367"/>
      <c r="J3504" s="367"/>
      <c r="K3504" s="367"/>
      <c r="L3504" s="367"/>
      <c r="M3504" s="367"/>
      <c r="N3504" s="367"/>
      <c r="O3504" s="367"/>
      <c r="P3504" s="367"/>
      <c r="Q3504" s="367"/>
      <c r="R3504" s="367"/>
      <c r="S3504" s="367"/>
      <c r="T3504" s="367"/>
      <c r="U3504" s="367"/>
    </row>
    <row r="3505">
      <c r="A3505" s="367"/>
      <c r="B3505" s="367"/>
      <c r="C3505" s="367"/>
      <c r="D3505" s="367"/>
      <c r="E3505" s="368"/>
      <c r="F3505" s="368"/>
      <c r="G3505" s="367"/>
      <c r="H3505" s="367"/>
      <c r="I3505" s="367"/>
      <c r="J3505" s="367"/>
      <c r="K3505" s="367"/>
      <c r="L3505" s="367"/>
      <c r="M3505" s="367"/>
      <c r="N3505" s="367"/>
      <c r="O3505" s="367"/>
      <c r="P3505" s="367"/>
      <c r="Q3505" s="367"/>
      <c r="R3505" s="367"/>
      <c r="S3505" s="367"/>
      <c r="T3505" s="367"/>
      <c r="U3505" s="367"/>
    </row>
    <row r="3506">
      <c r="A3506" s="367"/>
      <c r="B3506" s="367"/>
      <c r="C3506" s="367"/>
      <c r="D3506" s="367"/>
      <c r="E3506" s="368"/>
      <c r="F3506" s="368"/>
      <c r="G3506" s="367"/>
      <c r="H3506" s="367"/>
      <c r="I3506" s="367"/>
      <c r="J3506" s="367"/>
      <c r="K3506" s="367"/>
      <c r="L3506" s="367"/>
      <c r="M3506" s="367"/>
      <c r="N3506" s="367"/>
      <c r="O3506" s="367"/>
      <c r="P3506" s="367"/>
      <c r="Q3506" s="367"/>
      <c r="R3506" s="367"/>
      <c r="S3506" s="367"/>
      <c r="T3506" s="367"/>
      <c r="U3506" s="367"/>
    </row>
    <row r="3507">
      <c r="A3507" s="367"/>
      <c r="B3507" s="367"/>
      <c r="C3507" s="367"/>
      <c r="D3507" s="367"/>
      <c r="E3507" s="368"/>
      <c r="F3507" s="368"/>
      <c r="G3507" s="367"/>
      <c r="H3507" s="367"/>
      <c r="I3507" s="367"/>
      <c r="J3507" s="367"/>
      <c r="K3507" s="367"/>
      <c r="L3507" s="367"/>
      <c r="M3507" s="367"/>
      <c r="N3507" s="367"/>
      <c r="O3507" s="367"/>
      <c r="P3507" s="367"/>
      <c r="Q3507" s="367"/>
      <c r="R3507" s="367"/>
      <c r="S3507" s="367"/>
      <c r="T3507" s="367"/>
      <c r="U3507" s="367"/>
    </row>
    <row r="3508">
      <c r="A3508" s="367"/>
      <c r="B3508" s="367"/>
      <c r="C3508" s="367"/>
      <c r="D3508" s="367"/>
      <c r="E3508" s="368"/>
      <c r="F3508" s="368"/>
      <c r="G3508" s="367"/>
      <c r="H3508" s="367"/>
      <c r="I3508" s="367"/>
      <c r="J3508" s="367"/>
      <c r="K3508" s="367"/>
      <c r="L3508" s="367"/>
      <c r="M3508" s="367"/>
      <c r="N3508" s="367"/>
      <c r="O3508" s="367"/>
      <c r="P3508" s="367"/>
      <c r="Q3508" s="367"/>
      <c r="R3508" s="367"/>
      <c r="S3508" s="367"/>
      <c r="T3508" s="367"/>
      <c r="U3508" s="367"/>
    </row>
    <row r="3509">
      <c r="A3509" s="367"/>
      <c r="B3509" s="367"/>
      <c r="C3509" s="367"/>
      <c r="D3509" s="367"/>
      <c r="E3509" s="368"/>
      <c r="F3509" s="368"/>
      <c r="G3509" s="367"/>
      <c r="H3509" s="367"/>
      <c r="I3509" s="367"/>
      <c r="J3509" s="367"/>
      <c r="K3509" s="367"/>
      <c r="L3509" s="367"/>
      <c r="M3509" s="367"/>
      <c r="N3509" s="367"/>
      <c r="O3509" s="367"/>
      <c r="P3509" s="367"/>
      <c r="Q3509" s="367"/>
      <c r="R3509" s="367"/>
      <c r="S3509" s="367"/>
      <c r="T3509" s="367"/>
      <c r="U3509" s="367"/>
    </row>
    <row r="3510">
      <c r="A3510" s="367"/>
      <c r="B3510" s="367"/>
      <c r="C3510" s="367"/>
      <c r="D3510" s="367"/>
      <c r="E3510" s="368"/>
      <c r="F3510" s="368"/>
      <c r="G3510" s="367"/>
      <c r="H3510" s="367"/>
      <c r="I3510" s="367"/>
      <c r="J3510" s="367"/>
      <c r="K3510" s="367"/>
      <c r="L3510" s="367"/>
      <c r="M3510" s="367"/>
      <c r="N3510" s="367"/>
      <c r="O3510" s="367"/>
      <c r="P3510" s="367"/>
      <c r="Q3510" s="367"/>
      <c r="R3510" s="367"/>
      <c r="S3510" s="367"/>
      <c r="T3510" s="367"/>
      <c r="U3510" s="367"/>
    </row>
    <row r="3511">
      <c r="A3511" s="367"/>
      <c r="B3511" s="367"/>
      <c r="C3511" s="367"/>
      <c r="D3511" s="367"/>
      <c r="E3511" s="368"/>
      <c r="F3511" s="368"/>
      <c r="G3511" s="367"/>
      <c r="H3511" s="367"/>
      <c r="I3511" s="367"/>
      <c r="J3511" s="367"/>
      <c r="K3511" s="367"/>
      <c r="L3511" s="367"/>
      <c r="M3511" s="367"/>
      <c r="N3511" s="367"/>
      <c r="O3511" s="367"/>
      <c r="P3511" s="367"/>
      <c r="Q3511" s="367"/>
      <c r="R3511" s="367"/>
      <c r="S3511" s="367"/>
      <c r="T3511" s="367"/>
      <c r="U3511" s="367"/>
    </row>
    <row r="3512">
      <c r="A3512" s="367"/>
      <c r="B3512" s="367"/>
      <c r="C3512" s="367"/>
      <c r="D3512" s="367"/>
      <c r="E3512" s="368"/>
      <c r="F3512" s="368"/>
      <c r="G3512" s="367"/>
      <c r="H3512" s="367"/>
      <c r="I3512" s="367"/>
      <c r="J3512" s="367"/>
      <c r="K3512" s="367"/>
      <c r="L3512" s="367"/>
      <c r="M3512" s="367"/>
      <c r="N3512" s="367"/>
      <c r="O3512" s="367"/>
      <c r="P3512" s="367"/>
      <c r="Q3512" s="367"/>
      <c r="R3512" s="367"/>
      <c r="S3512" s="367"/>
      <c r="T3512" s="367"/>
      <c r="U3512" s="367"/>
    </row>
    <row r="3513">
      <c r="A3513" s="367"/>
      <c r="B3513" s="367"/>
      <c r="C3513" s="367"/>
      <c r="D3513" s="367"/>
      <c r="E3513" s="368"/>
      <c r="F3513" s="368"/>
      <c r="G3513" s="367"/>
      <c r="H3513" s="367"/>
      <c r="I3513" s="367"/>
      <c r="J3513" s="367"/>
      <c r="K3513" s="367"/>
      <c r="L3513" s="367"/>
      <c r="M3513" s="367"/>
      <c r="N3513" s="367"/>
      <c r="O3513" s="367"/>
      <c r="P3513" s="367"/>
      <c r="Q3513" s="367"/>
      <c r="R3513" s="367"/>
      <c r="S3513" s="367"/>
      <c r="T3513" s="367"/>
      <c r="U3513" s="367"/>
    </row>
    <row r="3514">
      <c r="A3514" s="367"/>
      <c r="B3514" s="367"/>
      <c r="C3514" s="367"/>
      <c r="D3514" s="367"/>
      <c r="E3514" s="368"/>
      <c r="F3514" s="368"/>
      <c r="G3514" s="367"/>
      <c r="H3514" s="367"/>
      <c r="I3514" s="367"/>
      <c r="J3514" s="367"/>
      <c r="K3514" s="367"/>
      <c r="L3514" s="367"/>
      <c r="M3514" s="367"/>
      <c r="N3514" s="367"/>
      <c r="O3514" s="367"/>
      <c r="P3514" s="367"/>
      <c r="Q3514" s="367"/>
      <c r="R3514" s="367"/>
      <c r="S3514" s="367"/>
      <c r="T3514" s="367"/>
      <c r="U3514" s="367"/>
    </row>
    <row r="3515">
      <c r="A3515" s="367"/>
      <c r="B3515" s="367"/>
      <c r="C3515" s="367"/>
      <c r="D3515" s="367"/>
      <c r="E3515" s="368"/>
      <c r="F3515" s="368"/>
      <c r="G3515" s="367"/>
      <c r="H3515" s="367"/>
      <c r="I3515" s="367"/>
      <c r="J3515" s="367"/>
      <c r="K3515" s="367"/>
      <c r="L3515" s="367"/>
      <c r="M3515" s="367"/>
      <c r="N3515" s="367"/>
      <c r="O3515" s="367"/>
      <c r="P3515" s="367"/>
      <c r="Q3515" s="367"/>
      <c r="R3515" s="367"/>
      <c r="S3515" s="367"/>
      <c r="T3515" s="367"/>
      <c r="U3515" s="367"/>
    </row>
    <row r="3516">
      <c r="A3516" s="367"/>
      <c r="B3516" s="367"/>
      <c r="C3516" s="367"/>
      <c r="D3516" s="367"/>
      <c r="E3516" s="368"/>
      <c r="F3516" s="368"/>
      <c r="G3516" s="367"/>
      <c r="H3516" s="367"/>
      <c r="I3516" s="367"/>
      <c r="J3516" s="367"/>
      <c r="K3516" s="367"/>
      <c r="L3516" s="367"/>
      <c r="M3516" s="367"/>
      <c r="N3516" s="367"/>
      <c r="O3516" s="367"/>
      <c r="P3516" s="367"/>
      <c r="Q3516" s="367"/>
      <c r="R3516" s="367"/>
      <c r="S3516" s="367"/>
      <c r="T3516" s="367"/>
      <c r="U3516" s="367"/>
    </row>
    <row r="3517">
      <c r="A3517" s="367"/>
      <c r="B3517" s="367"/>
      <c r="C3517" s="367"/>
      <c r="D3517" s="367"/>
      <c r="E3517" s="368"/>
      <c r="F3517" s="368"/>
      <c r="G3517" s="367"/>
      <c r="H3517" s="367"/>
      <c r="I3517" s="367"/>
      <c r="J3517" s="367"/>
      <c r="K3517" s="367"/>
      <c r="L3517" s="367"/>
      <c r="M3517" s="367"/>
      <c r="N3517" s="367"/>
      <c r="O3517" s="367"/>
      <c r="P3517" s="367"/>
      <c r="Q3517" s="367"/>
      <c r="R3517" s="367"/>
      <c r="S3517" s="367"/>
      <c r="T3517" s="367"/>
      <c r="U3517" s="367"/>
    </row>
    <row r="3518">
      <c r="A3518" s="367"/>
      <c r="B3518" s="367"/>
      <c r="C3518" s="367"/>
      <c r="D3518" s="367"/>
      <c r="E3518" s="368"/>
      <c r="F3518" s="368"/>
      <c r="G3518" s="367"/>
      <c r="H3518" s="367"/>
      <c r="I3518" s="367"/>
      <c r="J3518" s="367"/>
      <c r="K3518" s="367"/>
      <c r="L3518" s="367"/>
      <c r="M3518" s="367"/>
      <c r="N3518" s="367"/>
      <c r="O3518" s="367"/>
      <c r="P3518" s="367"/>
      <c r="Q3518" s="367"/>
      <c r="R3518" s="367"/>
      <c r="S3518" s="367"/>
      <c r="T3518" s="367"/>
      <c r="U3518" s="367"/>
    </row>
    <row r="3519">
      <c r="A3519" s="367"/>
      <c r="B3519" s="367"/>
      <c r="C3519" s="367"/>
      <c r="D3519" s="367"/>
      <c r="E3519" s="368"/>
      <c r="F3519" s="368"/>
      <c r="G3519" s="367"/>
      <c r="H3519" s="367"/>
      <c r="I3519" s="367"/>
      <c r="J3519" s="367"/>
      <c r="K3519" s="367"/>
      <c r="L3519" s="367"/>
      <c r="M3519" s="367"/>
      <c r="N3519" s="367"/>
      <c r="O3519" s="367"/>
      <c r="P3519" s="367"/>
      <c r="Q3519" s="367"/>
      <c r="R3519" s="367"/>
      <c r="S3519" s="367"/>
      <c r="T3519" s="367"/>
      <c r="U3519" s="367"/>
    </row>
    <row r="3520">
      <c r="A3520" s="367"/>
      <c r="B3520" s="367"/>
      <c r="C3520" s="367"/>
      <c r="D3520" s="367"/>
      <c r="E3520" s="368"/>
      <c r="F3520" s="368"/>
      <c r="G3520" s="367"/>
      <c r="H3520" s="367"/>
      <c r="I3520" s="367"/>
      <c r="J3520" s="367"/>
      <c r="K3520" s="367"/>
      <c r="L3520" s="367"/>
      <c r="M3520" s="367"/>
      <c r="N3520" s="367"/>
      <c r="O3520" s="367"/>
      <c r="P3520" s="367"/>
      <c r="Q3520" s="367"/>
      <c r="R3520" s="367"/>
      <c r="S3520" s="367"/>
      <c r="T3520" s="367"/>
      <c r="U3520" s="367"/>
    </row>
    <row r="3521">
      <c r="A3521" s="367"/>
      <c r="B3521" s="367"/>
      <c r="C3521" s="367"/>
      <c r="D3521" s="367"/>
      <c r="E3521" s="368"/>
      <c r="F3521" s="368"/>
      <c r="G3521" s="367"/>
      <c r="H3521" s="367"/>
      <c r="I3521" s="367"/>
      <c r="J3521" s="367"/>
      <c r="K3521" s="367"/>
      <c r="L3521" s="367"/>
      <c r="M3521" s="367"/>
      <c r="N3521" s="367"/>
      <c r="O3521" s="367"/>
      <c r="P3521" s="367"/>
      <c r="Q3521" s="367"/>
      <c r="R3521" s="367"/>
      <c r="S3521" s="367"/>
      <c r="T3521" s="367"/>
      <c r="U3521" s="367"/>
    </row>
    <row r="3522">
      <c r="A3522" s="367"/>
      <c r="B3522" s="367"/>
      <c r="C3522" s="367"/>
      <c r="D3522" s="367"/>
      <c r="E3522" s="368"/>
      <c r="F3522" s="368"/>
      <c r="G3522" s="367"/>
      <c r="H3522" s="367"/>
      <c r="I3522" s="367"/>
      <c r="J3522" s="367"/>
      <c r="K3522" s="367"/>
      <c r="L3522" s="367"/>
      <c r="M3522" s="367"/>
      <c r="N3522" s="367"/>
      <c r="O3522" s="367"/>
      <c r="P3522" s="367"/>
      <c r="Q3522" s="367"/>
      <c r="R3522" s="367"/>
      <c r="S3522" s="367"/>
      <c r="T3522" s="367"/>
      <c r="U3522" s="367"/>
    </row>
    <row r="3523">
      <c r="A3523" s="367"/>
      <c r="B3523" s="367"/>
      <c r="C3523" s="367"/>
      <c r="D3523" s="367"/>
      <c r="E3523" s="368"/>
      <c r="F3523" s="368"/>
      <c r="G3523" s="367"/>
      <c r="H3523" s="367"/>
      <c r="I3523" s="367"/>
      <c r="J3523" s="367"/>
      <c r="K3523" s="367"/>
      <c r="L3523" s="367"/>
      <c r="M3523" s="367"/>
      <c r="N3523" s="367"/>
      <c r="O3523" s="367"/>
      <c r="P3523" s="367"/>
      <c r="Q3523" s="367"/>
      <c r="R3523" s="367"/>
      <c r="S3523" s="367"/>
      <c r="T3523" s="367"/>
      <c r="U3523" s="367"/>
    </row>
    <row r="3524">
      <c r="A3524" s="367"/>
      <c r="B3524" s="367"/>
      <c r="C3524" s="367"/>
      <c r="D3524" s="367"/>
      <c r="E3524" s="368"/>
      <c r="F3524" s="368"/>
      <c r="G3524" s="367"/>
      <c r="H3524" s="367"/>
      <c r="I3524" s="367"/>
      <c r="J3524" s="367"/>
      <c r="K3524" s="367"/>
      <c r="L3524" s="367"/>
      <c r="M3524" s="367"/>
      <c r="N3524" s="367"/>
      <c r="O3524" s="367"/>
      <c r="P3524" s="367"/>
      <c r="Q3524" s="367"/>
      <c r="R3524" s="367"/>
      <c r="S3524" s="367"/>
      <c r="T3524" s="367"/>
      <c r="U3524" s="367"/>
    </row>
    <row r="3525">
      <c r="A3525" s="367"/>
      <c r="B3525" s="367"/>
      <c r="C3525" s="367"/>
      <c r="D3525" s="367"/>
      <c r="E3525" s="368"/>
      <c r="F3525" s="368"/>
      <c r="G3525" s="367"/>
      <c r="H3525" s="367"/>
      <c r="I3525" s="367"/>
      <c r="J3525" s="367"/>
      <c r="K3525" s="367"/>
      <c r="L3525" s="367"/>
      <c r="M3525" s="367"/>
      <c r="N3525" s="367"/>
      <c r="O3525" s="367"/>
      <c r="P3525" s="367"/>
      <c r="Q3525" s="367"/>
      <c r="R3525" s="367"/>
      <c r="S3525" s="367"/>
      <c r="T3525" s="367"/>
      <c r="U3525" s="367"/>
    </row>
    <row r="3526">
      <c r="A3526" s="367"/>
      <c r="B3526" s="367"/>
      <c r="C3526" s="367"/>
      <c r="D3526" s="367"/>
      <c r="E3526" s="368"/>
      <c r="F3526" s="368"/>
      <c r="G3526" s="367"/>
      <c r="H3526" s="367"/>
      <c r="I3526" s="367"/>
      <c r="J3526" s="367"/>
      <c r="K3526" s="367"/>
      <c r="L3526" s="367"/>
      <c r="M3526" s="367"/>
      <c r="N3526" s="367"/>
      <c r="O3526" s="367"/>
      <c r="P3526" s="367"/>
      <c r="Q3526" s="367"/>
      <c r="R3526" s="367"/>
      <c r="S3526" s="367"/>
      <c r="T3526" s="367"/>
      <c r="U3526" s="367"/>
    </row>
    <row r="3527">
      <c r="A3527" s="367"/>
      <c r="B3527" s="367"/>
      <c r="C3527" s="367"/>
      <c r="D3527" s="367"/>
      <c r="E3527" s="368"/>
      <c r="F3527" s="368"/>
      <c r="G3527" s="367"/>
      <c r="H3527" s="367"/>
      <c r="I3527" s="367"/>
      <c r="J3527" s="367"/>
      <c r="K3527" s="367"/>
      <c r="L3527" s="367"/>
      <c r="M3527" s="367"/>
      <c r="N3527" s="367"/>
      <c r="O3527" s="367"/>
      <c r="P3527" s="367"/>
      <c r="Q3527" s="367"/>
      <c r="R3527" s="367"/>
      <c r="S3527" s="367"/>
      <c r="T3527" s="367"/>
      <c r="U3527" s="367"/>
    </row>
    <row r="3528">
      <c r="A3528" s="367"/>
      <c r="B3528" s="367"/>
      <c r="C3528" s="367"/>
      <c r="D3528" s="367"/>
      <c r="E3528" s="368"/>
      <c r="F3528" s="368"/>
      <c r="G3528" s="367"/>
      <c r="H3528" s="367"/>
      <c r="I3528" s="367"/>
      <c r="J3528" s="367"/>
      <c r="K3528" s="367"/>
      <c r="L3528" s="367"/>
      <c r="M3528" s="367"/>
      <c r="N3528" s="367"/>
      <c r="O3528" s="367"/>
      <c r="P3528" s="367"/>
      <c r="Q3528" s="367"/>
      <c r="R3528" s="367"/>
      <c r="S3528" s="367"/>
      <c r="T3528" s="367"/>
      <c r="U3528" s="367"/>
    </row>
    <row r="3529">
      <c r="A3529" s="367"/>
      <c r="B3529" s="367"/>
      <c r="C3529" s="367"/>
      <c r="D3529" s="367"/>
      <c r="E3529" s="368"/>
      <c r="F3529" s="368"/>
      <c r="G3529" s="367"/>
      <c r="H3529" s="367"/>
      <c r="I3529" s="367"/>
      <c r="J3529" s="367"/>
      <c r="K3529" s="367"/>
      <c r="L3529" s="367"/>
      <c r="M3529" s="367"/>
      <c r="N3529" s="367"/>
      <c r="O3529" s="367"/>
      <c r="P3529" s="367"/>
      <c r="Q3529" s="367"/>
      <c r="R3529" s="367"/>
      <c r="S3529" s="367"/>
      <c r="T3529" s="367"/>
      <c r="U3529" s="367"/>
    </row>
    <row r="3530">
      <c r="A3530" s="367"/>
      <c r="B3530" s="367"/>
      <c r="C3530" s="367"/>
      <c r="D3530" s="367"/>
      <c r="E3530" s="368"/>
      <c r="F3530" s="368"/>
      <c r="G3530" s="367"/>
      <c r="H3530" s="367"/>
      <c r="I3530" s="367"/>
      <c r="J3530" s="367"/>
      <c r="K3530" s="367"/>
      <c r="L3530" s="367"/>
      <c r="M3530" s="367"/>
      <c r="N3530" s="367"/>
      <c r="O3530" s="367"/>
      <c r="P3530" s="367"/>
      <c r="Q3530" s="367"/>
      <c r="R3530" s="367"/>
      <c r="S3530" s="367"/>
      <c r="T3530" s="367"/>
      <c r="U3530" s="367"/>
    </row>
    <row r="3531">
      <c r="A3531" s="367"/>
      <c r="B3531" s="367"/>
      <c r="C3531" s="367"/>
      <c r="D3531" s="367"/>
      <c r="E3531" s="368"/>
      <c r="F3531" s="368"/>
      <c r="G3531" s="367"/>
      <c r="H3531" s="367"/>
      <c r="I3531" s="367"/>
      <c r="J3531" s="367"/>
      <c r="K3531" s="367"/>
      <c r="L3531" s="367"/>
      <c r="M3531" s="367"/>
      <c r="N3531" s="367"/>
      <c r="O3531" s="367"/>
      <c r="P3531" s="367"/>
      <c r="Q3531" s="367"/>
      <c r="R3531" s="367"/>
      <c r="S3531" s="367"/>
      <c r="T3531" s="367"/>
      <c r="U3531" s="367"/>
    </row>
    <row r="3532">
      <c r="A3532" s="367"/>
      <c r="B3532" s="367"/>
      <c r="C3532" s="367"/>
      <c r="D3532" s="367"/>
      <c r="E3532" s="368"/>
      <c r="F3532" s="368"/>
      <c r="G3532" s="367"/>
      <c r="H3532" s="367"/>
      <c r="I3532" s="367"/>
      <c r="J3532" s="367"/>
      <c r="K3532" s="367"/>
      <c r="L3532" s="367"/>
      <c r="M3532" s="367"/>
      <c r="N3532" s="367"/>
      <c r="O3532" s="367"/>
      <c r="P3532" s="367"/>
      <c r="Q3532" s="367"/>
      <c r="R3532" s="367"/>
      <c r="S3532" s="367"/>
      <c r="T3532" s="367"/>
      <c r="U3532" s="367"/>
    </row>
    <row r="3533">
      <c r="A3533" s="367"/>
      <c r="B3533" s="367"/>
      <c r="C3533" s="367"/>
      <c r="D3533" s="367"/>
      <c r="E3533" s="368"/>
      <c r="F3533" s="368"/>
      <c r="G3533" s="367"/>
      <c r="H3533" s="367"/>
      <c r="I3533" s="367"/>
      <c r="J3533" s="367"/>
      <c r="K3533" s="367"/>
      <c r="L3533" s="367"/>
      <c r="M3533" s="367"/>
      <c r="N3533" s="367"/>
      <c r="O3533" s="367"/>
      <c r="P3533" s="367"/>
      <c r="Q3533" s="367"/>
      <c r="R3533" s="367"/>
      <c r="S3533" s="367"/>
      <c r="T3533" s="367"/>
      <c r="U3533" s="367"/>
    </row>
    <row r="3534">
      <c r="A3534" s="367"/>
      <c r="B3534" s="367"/>
      <c r="C3534" s="367"/>
      <c r="D3534" s="367"/>
      <c r="E3534" s="368"/>
      <c r="F3534" s="368"/>
      <c r="G3534" s="367"/>
      <c r="H3534" s="367"/>
      <c r="I3534" s="367"/>
      <c r="J3534" s="367"/>
      <c r="K3534" s="367"/>
      <c r="L3534" s="367"/>
      <c r="M3534" s="367"/>
      <c r="N3534" s="367"/>
      <c r="O3534" s="367"/>
      <c r="P3534" s="367"/>
      <c r="Q3534" s="367"/>
      <c r="R3534" s="367"/>
      <c r="S3534" s="367"/>
      <c r="T3534" s="367"/>
      <c r="U3534" s="367"/>
    </row>
    <row r="3535">
      <c r="A3535" s="367"/>
      <c r="B3535" s="367"/>
      <c r="C3535" s="367"/>
      <c r="D3535" s="367"/>
      <c r="E3535" s="368"/>
      <c r="F3535" s="368"/>
      <c r="G3535" s="367"/>
      <c r="H3535" s="367"/>
      <c r="I3535" s="367"/>
      <c r="J3535" s="367"/>
      <c r="K3535" s="367"/>
      <c r="L3535" s="367"/>
      <c r="M3535" s="367"/>
      <c r="N3535" s="367"/>
      <c r="O3535" s="367"/>
      <c r="P3535" s="367"/>
      <c r="Q3535" s="367"/>
      <c r="R3535" s="367"/>
      <c r="S3535" s="367"/>
      <c r="T3535" s="367"/>
      <c r="U3535" s="367"/>
    </row>
    <row r="3536">
      <c r="A3536" s="367"/>
      <c r="B3536" s="367"/>
      <c r="C3536" s="367"/>
      <c r="D3536" s="367"/>
      <c r="E3536" s="368"/>
      <c r="F3536" s="368"/>
      <c r="G3536" s="367"/>
      <c r="H3536" s="367"/>
      <c r="I3536" s="367"/>
      <c r="J3536" s="367"/>
      <c r="K3536" s="367"/>
      <c r="L3536" s="367"/>
      <c r="M3536" s="367"/>
      <c r="N3536" s="367"/>
      <c r="O3536" s="367"/>
      <c r="P3536" s="367"/>
      <c r="Q3536" s="367"/>
      <c r="R3536" s="367"/>
      <c r="S3536" s="367"/>
      <c r="T3536" s="367"/>
      <c r="U3536" s="367"/>
    </row>
    <row r="3537">
      <c r="A3537" s="367"/>
      <c r="B3537" s="367"/>
      <c r="C3537" s="367"/>
      <c r="D3537" s="367"/>
      <c r="E3537" s="368"/>
      <c r="F3537" s="368"/>
      <c r="G3537" s="367"/>
      <c r="H3537" s="367"/>
      <c r="I3537" s="367"/>
      <c r="J3537" s="367"/>
      <c r="K3537" s="367"/>
      <c r="L3537" s="367"/>
      <c r="M3537" s="367"/>
      <c r="N3537" s="367"/>
      <c r="O3537" s="367"/>
      <c r="P3537" s="367"/>
      <c r="Q3537" s="367"/>
      <c r="R3537" s="367"/>
      <c r="S3537" s="367"/>
      <c r="T3537" s="367"/>
      <c r="U3537" s="367"/>
    </row>
    <row r="3538">
      <c r="A3538" s="367"/>
      <c r="B3538" s="367"/>
      <c r="C3538" s="367"/>
      <c r="D3538" s="367"/>
      <c r="E3538" s="368"/>
      <c r="F3538" s="368"/>
      <c r="G3538" s="367"/>
      <c r="H3538" s="367"/>
      <c r="I3538" s="367"/>
      <c r="J3538" s="367"/>
      <c r="K3538" s="367"/>
      <c r="L3538" s="367"/>
      <c r="M3538" s="367"/>
      <c r="N3538" s="367"/>
      <c r="O3538" s="367"/>
      <c r="P3538" s="367"/>
      <c r="Q3538" s="367"/>
      <c r="R3538" s="367"/>
      <c r="S3538" s="367"/>
      <c r="T3538" s="367"/>
      <c r="U3538" s="367"/>
    </row>
    <row r="3539">
      <c r="A3539" s="367"/>
      <c r="B3539" s="367"/>
      <c r="C3539" s="367"/>
      <c r="D3539" s="367"/>
      <c r="E3539" s="368"/>
      <c r="F3539" s="368"/>
      <c r="G3539" s="367"/>
      <c r="H3539" s="367"/>
      <c r="I3539" s="367"/>
      <c r="J3539" s="367"/>
      <c r="K3539" s="367"/>
      <c r="L3539" s="367"/>
      <c r="M3539" s="367"/>
      <c r="N3539" s="367"/>
      <c r="O3539" s="367"/>
      <c r="P3539" s="367"/>
      <c r="Q3539" s="367"/>
      <c r="R3539" s="367"/>
      <c r="S3539" s="367"/>
      <c r="T3539" s="367"/>
      <c r="U3539" s="367"/>
    </row>
    <row r="3540">
      <c r="A3540" s="367"/>
      <c r="B3540" s="367"/>
      <c r="C3540" s="367"/>
      <c r="D3540" s="367"/>
      <c r="E3540" s="368"/>
      <c r="F3540" s="368"/>
      <c r="G3540" s="367"/>
      <c r="H3540" s="367"/>
      <c r="I3540" s="367"/>
      <c r="J3540" s="367"/>
      <c r="K3540" s="367"/>
      <c r="L3540" s="367"/>
      <c r="M3540" s="367"/>
      <c r="N3540" s="367"/>
      <c r="O3540" s="367"/>
      <c r="P3540" s="367"/>
      <c r="Q3540" s="367"/>
      <c r="R3540" s="367"/>
      <c r="S3540" s="367"/>
      <c r="T3540" s="367"/>
      <c r="U3540" s="367"/>
    </row>
    <row r="3541">
      <c r="A3541" s="367"/>
      <c r="B3541" s="367"/>
      <c r="C3541" s="367"/>
      <c r="D3541" s="367"/>
      <c r="E3541" s="368"/>
      <c r="F3541" s="368"/>
      <c r="G3541" s="367"/>
      <c r="H3541" s="367"/>
      <c r="I3541" s="367"/>
      <c r="J3541" s="367"/>
      <c r="K3541" s="367"/>
      <c r="L3541" s="367"/>
      <c r="M3541" s="367"/>
      <c r="N3541" s="367"/>
      <c r="O3541" s="367"/>
      <c r="P3541" s="367"/>
      <c r="Q3541" s="367"/>
      <c r="R3541" s="367"/>
      <c r="S3541" s="367"/>
      <c r="T3541" s="367"/>
      <c r="U3541" s="367"/>
    </row>
    <row r="3542">
      <c r="A3542" s="367"/>
      <c r="B3542" s="367"/>
      <c r="C3542" s="367"/>
      <c r="D3542" s="367"/>
      <c r="E3542" s="368"/>
      <c r="F3542" s="368"/>
      <c r="G3542" s="367"/>
      <c r="H3542" s="367"/>
      <c r="I3542" s="367"/>
      <c r="J3542" s="367"/>
      <c r="K3542" s="367"/>
      <c r="L3542" s="367"/>
      <c r="M3542" s="367"/>
      <c r="N3542" s="367"/>
      <c r="O3542" s="367"/>
      <c r="P3542" s="367"/>
      <c r="Q3542" s="367"/>
      <c r="R3542" s="367"/>
      <c r="S3542" s="367"/>
      <c r="T3542" s="367"/>
      <c r="U3542" s="367"/>
    </row>
    <row r="3543">
      <c r="A3543" s="367"/>
      <c r="B3543" s="367"/>
      <c r="C3543" s="367"/>
      <c r="D3543" s="367"/>
      <c r="E3543" s="368"/>
      <c r="F3543" s="368"/>
      <c r="G3543" s="367"/>
      <c r="H3543" s="367"/>
      <c r="I3543" s="367"/>
      <c r="J3543" s="367"/>
      <c r="K3543" s="367"/>
      <c r="L3543" s="367"/>
      <c r="M3543" s="367"/>
      <c r="N3543" s="367"/>
      <c r="O3543" s="367"/>
      <c r="P3543" s="367"/>
      <c r="Q3543" s="367"/>
      <c r="R3543" s="367"/>
      <c r="S3543" s="367"/>
      <c r="T3543" s="367"/>
      <c r="U3543" s="367"/>
    </row>
    <row r="3544">
      <c r="A3544" s="367"/>
      <c r="B3544" s="367"/>
      <c r="C3544" s="367"/>
      <c r="D3544" s="367"/>
      <c r="E3544" s="368"/>
      <c r="F3544" s="368"/>
      <c r="G3544" s="367"/>
      <c r="H3544" s="367"/>
      <c r="I3544" s="367"/>
      <c r="J3544" s="367"/>
      <c r="K3544" s="367"/>
      <c r="L3544" s="367"/>
      <c r="M3544" s="367"/>
      <c r="N3544" s="367"/>
      <c r="O3544" s="367"/>
      <c r="P3544" s="367"/>
      <c r="Q3544" s="367"/>
      <c r="R3544" s="367"/>
      <c r="S3544" s="367"/>
      <c r="T3544" s="367"/>
      <c r="U3544" s="367"/>
    </row>
    <row r="3545">
      <c r="A3545" s="367"/>
      <c r="B3545" s="367"/>
      <c r="C3545" s="367"/>
      <c r="D3545" s="367"/>
      <c r="E3545" s="368"/>
      <c r="F3545" s="368"/>
      <c r="G3545" s="367"/>
      <c r="H3545" s="367"/>
      <c r="I3545" s="367"/>
      <c r="J3545" s="367"/>
      <c r="K3545" s="367"/>
      <c r="L3545" s="367"/>
      <c r="M3545" s="367"/>
      <c r="N3545" s="367"/>
      <c r="O3545" s="367"/>
      <c r="P3545" s="367"/>
      <c r="Q3545" s="367"/>
      <c r="R3545" s="367"/>
      <c r="S3545" s="367"/>
      <c r="T3545" s="367"/>
      <c r="U3545" s="367"/>
    </row>
    <row r="3546">
      <c r="A3546" s="367"/>
      <c r="B3546" s="367"/>
      <c r="C3546" s="367"/>
      <c r="D3546" s="367"/>
      <c r="E3546" s="368"/>
      <c r="F3546" s="368"/>
      <c r="G3546" s="367"/>
      <c r="H3546" s="367"/>
      <c r="I3546" s="367"/>
      <c r="J3546" s="367"/>
      <c r="K3546" s="367"/>
      <c r="L3546" s="367"/>
      <c r="M3546" s="367"/>
      <c r="N3546" s="367"/>
      <c r="O3546" s="367"/>
      <c r="P3546" s="367"/>
      <c r="Q3546" s="367"/>
      <c r="R3546" s="367"/>
      <c r="S3546" s="367"/>
      <c r="T3546" s="367"/>
      <c r="U3546" s="367"/>
    </row>
    <row r="3547">
      <c r="A3547" s="367"/>
      <c r="B3547" s="367"/>
      <c r="C3547" s="367"/>
      <c r="D3547" s="367"/>
      <c r="E3547" s="368"/>
      <c r="F3547" s="368"/>
      <c r="G3547" s="367"/>
      <c r="H3547" s="367"/>
      <c r="I3547" s="367"/>
      <c r="J3547" s="367"/>
      <c r="K3547" s="367"/>
      <c r="L3547" s="367"/>
      <c r="M3547" s="367"/>
      <c r="N3547" s="367"/>
      <c r="O3547" s="367"/>
      <c r="P3547" s="367"/>
      <c r="Q3547" s="367"/>
      <c r="R3547" s="367"/>
      <c r="S3547" s="367"/>
      <c r="T3547" s="367"/>
      <c r="U3547" s="367"/>
    </row>
    <row r="3548">
      <c r="A3548" s="367"/>
      <c r="B3548" s="367"/>
      <c r="C3548" s="367"/>
      <c r="D3548" s="367"/>
      <c r="E3548" s="368"/>
      <c r="F3548" s="368"/>
      <c r="G3548" s="367"/>
      <c r="H3548" s="367"/>
      <c r="I3548" s="367"/>
      <c r="J3548" s="367"/>
      <c r="K3548" s="367"/>
      <c r="L3548" s="367"/>
      <c r="M3548" s="367"/>
      <c r="N3548" s="367"/>
      <c r="O3548" s="367"/>
      <c r="P3548" s="367"/>
      <c r="Q3548" s="367"/>
      <c r="R3548" s="367"/>
      <c r="S3548" s="367"/>
      <c r="T3548" s="367"/>
      <c r="U3548" s="367"/>
    </row>
    <row r="3549">
      <c r="A3549" s="367"/>
      <c r="B3549" s="367"/>
      <c r="C3549" s="367"/>
      <c r="D3549" s="367"/>
      <c r="E3549" s="368"/>
      <c r="F3549" s="368"/>
      <c r="G3549" s="367"/>
      <c r="H3549" s="367"/>
      <c r="I3549" s="367"/>
      <c r="J3549" s="367"/>
      <c r="K3549" s="367"/>
      <c r="L3549" s="367"/>
      <c r="M3549" s="367"/>
      <c r="N3549" s="367"/>
      <c r="O3549" s="367"/>
      <c r="P3549" s="367"/>
      <c r="Q3549" s="367"/>
      <c r="R3549" s="367"/>
      <c r="S3549" s="367"/>
      <c r="T3549" s="367"/>
      <c r="U3549" s="367"/>
    </row>
    <row r="3550">
      <c r="A3550" s="367"/>
      <c r="B3550" s="367"/>
      <c r="C3550" s="367"/>
      <c r="D3550" s="367"/>
      <c r="E3550" s="368"/>
      <c r="F3550" s="368"/>
      <c r="G3550" s="367"/>
      <c r="H3550" s="367"/>
      <c r="I3550" s="367"/>
      <c r="J3550" s="367"/>
      <c r="K3550" s="367"/>
      <c r="L3550" s="367"/>
      <c r="M3550" s="367"/>
      <c r="N3550" s="367"/>
      <c r="O3550" s="367"/>
      <c r="P3550" s="367"/>
      <c r="Q3550" s="367"/>
      <c r="R3550" s="367"/>
      <c r="S3550" s="367"/>
      <c r="T3550" s="367"/>
      <c r="U3550" s="367"/>
    </row>
    <row r="3551">
      <c r="A3551" s="367"/>
      <c r="B3551" s="367"/>
      <c r="C3551" s="367"/>
      <c r="D3551" s="367"/>
      <c r="E3551" s="368"/>
      <c r="F3551" s="368"/>
      <c r="G3551" s="367"/>
      <c r="H3551" s="367"/>
      <c r="I3551" s="367"/>
      <c r="J3551" s="367"/>
      <c r="K3551" s="367"/>
      <c r="L3551" s="367"/>
      <c r="M3551" s="367"/>
      <c r="N3551" s="367"/>
      <c r="O3551" s="367"/>
      <c r="P3551" s="367"/>
      <c r="Q3551" s="367"/>
      <c r="R3551" s="367"/>
      <c r="S3551" s="367"/>
      <c r="T3551" s="367"/>
      <c r="U3551" s="367"/>
    </row>
    <row r="3552">
      <c r="A3552" s="367"/>
      <c r="B3552" s="367"/>
      <c r="C3552" s="367"/>
      <c r="D3552" s="367"/>
      <c r="E3552" s="368"/>
      <c r="F3552" s="368"/>
      <c r="G3552" s="367"/>
      <c r="H3552" s="367"/>
      <c r="I3552" s="367"/>
      <c r="J3552" s="367"/>
      <c r="K3552" s="367"/>
      <c r="L3552" s="367"/>
      <c r="M3552" s="367"/>
      <c r="N3552" s="367"/>
      <c r="O3552" s="367"/>
      <c r="P3552" s="367"/>
      <c r="Q3552" s="367"/>
      <c r="R3552" s="367"/>
      <c r="S3552" s="367"/>
      <c r="T3552" s="367"/>
      <c r="U3552" s="367"/>
    </row>
    <row r="3553">
      <c r="A3553" s="367"/>
      <c r="B3553" s="367"/>
      <c r="C3553" s="367"/>
      <c r="D3553" s="367"/>
      <c r="E3553" s="368"/>
      <c r="F3553" s="368"/>
      <c r="G3553" s="367"/>
      <c r="H3553" s="367"/>
      <c r="I3553" s="367"/>
      <c r="J3553" s="367"/>
      <c r="K3553" s="367"/>
      <c r="L3553" s="367"/>
      <c r="M3553" s="367"/>
      <c r="N3553" s="367"/>
      <c r="O3553" s="367"/>
      <c r="P3553" s="367"/>
      <c r="Q3553" s="367"/>
      <c r="R3553" s="367"/>
      <c r="S3553" s="367"/>
      <c r="T3553" s="367"/>
      <c r="U3553" s="367"/>
    </row>
    <row r="3554">
      <c r="A3554" s="367"/>
      <c r="B3554" s="367"/>
      <c r="C3554" s="367"/>
      <c r="D3554" s="367"/>
      <c r="E3554" s="368"/>
      <c r="F3554" s="368"/>
      <c r="G3554" s="367"/>
      <c r="H3554" s="367"/>
      <c r="I3554" s="367"/>
      <c r="J3554" s="367"/>
      <c r="K3554" s="367"/>
      <c r="L3554" s="367"/>
      <c r="M3554" s="367"/>
      <c r="N3554" s="367"/>
      <c r="O3554" s="367"/>
      <c r="P3554" s="367"/>
      <c r="Q3554" s="367"/>
      <c r="R3554" s="367"/>
      <c r="S3554" s="367"/>
      <c r="T3554" s="367"/>
      <c r="U3554" s="367"/>
    </row>
    <row r="3555">
      <c r="A3555" s="367"/>
      <c r="B3555" s="367"/>
      <c r="C3555" s="367"/>
      <c r="D3555" s="367"/>
      <c r="E3555" s="368"/>
      <c r="F3555" s="368"/>
      <c r="G3555" s="367"/>
      <c r="H3555" s="367"/>
      <c r="I3555" s="367"/>
      <c r="J3555" s="367"/>
      <c r="K3555" s="367"/>
      <c r="L3555" s="367"/>
      <c r="M3555" s="367"/>
      <c r="N3555" s="367"/>
      <c r="O3555" s="367"/>
      <c r="P3555" s="367"/>
      <c r="Q3555" s="367"/>
      <c r="R3555" s="367"/>
      <c r="S3555" s="367"/>
      <c r="T3555" s="367"/>
      <c r="U3555" s="367"/>
    </row>
    <row r="3556">
      <c r="A3556" s="367"/>
      <c r="B3556" s="367"/>
      <c r="C3556" s="367"/>
      <c r="D3556" s="367"/>
      <c r="E3556" s="368"/>
      <c r="F3556" s="368"/>
      <c r="G3556" s="367"/>
      <c r="H3556" s="367"/>
      <c r="I3556" s="367"/>
      <c r="J3556" s="367"/>
      <c r="K3556" s="367"/>
      <c r="L3556" s="367"/>
      <c r="M3556" s="367"/>
      <c r="N3556" s="367"/>
      <c r="O3556" s="367"/>
      <c r="P3556" s="367"/>
      <c r="Q3556" s="367"/>
      <c r="R3556" s="367"/>
      <c r="S3556" s="367"/>
      <c r="T3556" s="367"/>
      <c r="U3556" s="367"/>
    </row>
    <row r="3557">
      <c r="A3557" s="367"/>
      <c r="B3557" s="367"/>
      <c r="C3557" s="367"/>
      <c r="D3557" s="367"/>
      <c r="E3557" s="368"/>
      <c r="F3557" s="368"/>
      <c r="G3557" s="367"/>
      <c r="H3557" s="367"/>
      <c r="I3557" s="367"/>
      <c r="J3557" s="367"/>
      <c r="K3557" s="367"/>
      <c r="L3557" s="367"/>
      <c r="M3557" s="367"/>
      <c r="N3557" s="367"/>
      <c r="O3557" s="367"/>
      <c r="P3557" s="367"/>
      <c r="Q3557" s="367"/>
      <c r="R3557" s="367"/>
      <c r="S3557" s="367"/>
      <c r="T3557" s="367"/>
      <c r="U3557" s="367"/>
    </row>
    <row r="3558">
      <c r="A3558" s="367"/>
      <c r="B3558" s="367"/>
      <c r="C3558" s="367"/>
      <c r="D3558" s="367"/>
      <c r="E3558" s="368"/>
      <c r="F3558" s="368"/>
      <c r="G3558" s="367"/>
      <c r="H3558" s="367"/>
      <c r="I3558" s="367"/>
      <c r="J3558" s="367"/>
      <c r="K3558" s="367"/>
      <c r="L3558" s="367"/>
      <c r="M3558" s="367"/>
      <c r="N3558" s="367"/>
      <c r="O3558" s="367"/>
      <c r="P3558" s="367"/>
      <c r="Q3558" s="367"/>
      <c r="R3558" s="367"/>
      <c r="S3558" s="367"/>
      <c r="T3558" s="367"/>
      <c r="U3558" s="367"/>
    </row>
    <row r="3559">
      <c r="A3559" s="367"/>
      <c r="B3559" s="367"/>
      <c r="C3559" s="367"/>
      <c r="D3559" s="367"/>
      <c r="E3559" s="368"/>
      <c r="F3559" s="368"/>
      <c r="G3559" s="367"/>
      <c r="H3559" s="367"/>
      <c r="I3559" s="367"/>
      <c r="J3559" s="367"/>
      <c r="K3559" s="367"/>
      <c r="L3559" s="367"/>
      <c r="M3559" s="367"/>
      <c r="N3559" s="367"/>
      <c r="O3559" s="367"/>
      <c r="P3559" s="367"/>
      <c r="Q3559" s="367"/>
      <c r="R3559" s="367"/>
      <c r="S3559" s="367"/>
      <c r="T3559" s="367"/>
      <c r="U3559" s="367"/>
    </row>
    <row r="3560">
      <c r="A3560" s="367"/>
      <c r="B3560" s="367"/>
      <c r="C3560" s="367"/>
      <c r="D3560" s="367"/>
      <c r="E3560" s="368"/>
      <c r="F3560" s="368"/>
      <c r="G3560" s="367"/>
      <c r="H3560" s="367"/>
      <c r="I3560" s="367"/>
      <c r="J3560" s="367"/>
      <c r="K3560" s="367"/>
      <c r="L3560" s="367"/>
      <c r="M3560" s="367"/>
      <c r="N3560" s="367"/>
      <c r="O3560" s="367"/>
      <c r="P3560" s="367"/>
      <c r="Q3560" s="367"/>
      <c r="R3560" s="367"/>
      <c r="S3560" s="367"/>
      <c r="T3560" s="367"/>
      <c r="U3560" s="367"/>
    </row>
    <row r="3561">
      <c r="A3561" s="367"/>
      <c r="B3561" s="367"/>
      <c r="C3561" s="367"/>
      <c r="D3561" s="367"/>
      <c r="E3561" s="368"/>
      <c r="F3561" s="368"/>
      <c r="G3561" s="367"/>
      <c r="H3561" s="367"/>
      <c r="I3561" s="367"/>
      <c r="J3561" s="367"/>
      <c r="K3561" s="367"/>
      <c r="L3561" s="367"/>
      <c r="M3561" s="367"/>
      <c r="N3561" s="367"/>
      <c r="O3561" s="367"/>
      <c r="P3561" s="367"/>
      <c r="Q3561" s="367"/>
      <c r="R3561" s="367"/>
      <c r="S3561" s="367"/>
      <c r="T3561" s="367"/>
      <c r="U3561" s="367"/>
    </row>
    <row r="3562">
      <c r="A3562" s="367"/>
      <c r="B3562" s="367"/>
      <c r="C3562" s="367"/>
      <c r="D3562" s="367"/>
      <c r="E3562" s="368"/>
      <c r="F3562" s="368"/>
      <c r="G3562" s="367"/>
      <c r="H3562" s="367"/>
      <c r="I3562" s="367"/>
      <c r="J3562" s="367"/>
      <c r="K3562" s="367"/>
      <c r="L3562" s="367"/>
      <c r="M3562" s="367"/>
      <c r="N3562" s="367"/>
      <c r="O3562" s="367"/>
      <c r="P3562" s="367"/>
      <c r="Q3562" s="367"/>
      <c r="R3562" s="367"/>
      <c r="S3562" s="367"/>
      <c r="T3562" s="367"/>
      <c r="U3562" s="367"/>
    </row>
    <row r="3563">
      <c r="A3563" s="367"/>
      <c r="B3563" s="367"/>
      <c r="C3563" s="367"/>
      <c r="D3563" s="367"/>
      <c r="E3563" s="368"/>
      <c r="F3563" s="368"/>
      <c r="G3563" s="367"/>
      <c r="H3563" s="367"/>
      <c r="I3563" s="367"/>
      <c r="J3563" s="367"/>
      <c r="K3563" s="367"/>
      <c r="L3563" s="367"/>
      <c r="M3563" s="367"/>
      <c r="N3563" s="367"/>
      <c r="O3563" s="367"/>
      <c r="P3563" s="367"/>
      <c r="Q3563" s="367"/>
      <c r="R3563" s="367"/>
      <c r="S3563" s="367"/>
      <c r="T3563" s="367"/>
      <c r="U3563" s="367"/>
    </row>
    <row r="3564">
      <c r="A3564" s="367"/>
      <c r="B3564" s="367"/>
      <c r="C3564" s="367"/>
      <c r="D3564" s="367"/>
      <c r="E3564" s="368"/>
      <c r="F3564" s="368"/>
      <c r="G3564" s="367"/>
      <c r="H3564" s="367"/>
      <c r="I3564" s="367"/>
      <c r="J3564" s="367"/>
      <c r="K3564" s="367"/>
      <c r="L3564" s="367"/>
      <c r="M3564" s="367"/>
      <c r="N3564" s="367"/>
      <c r="O3564" s="367"/>
      <c r="P3564" s="367"/>
      <c r="Q3564" s="367"/>
      <c r="R3564" s="367"/>
      <c r="S3564" s="367"/>
      <c r="T3564" s="367"/>
      <c r="U3564" s="367"/>
    </row>
    <row r="3565">
      <c r="A3565" s="367"/>
      <c r="B3565" s="367"/>
      <c r="C3565" s="367"/>
      <c r="D3565" s="367"/>
      <c r="E3565" s="368"/>
      <c r="F3565" s="368"/>
      <c r="G3565" s="367"/>
      <c r="H3565" s="367"/>
      <c r="I3565" s="367"/>
      <c r="J3565" s="367"/>
      <c r="K3565" s="367"/>
      <c r="L3565" s="367"/>
      <c r="M3565" s="367"/>
      <c r="N3565" s="367"/>
      <c r="O3565" s="367"/>
      <c r="P3565" s="367"/>
      <c r="Q3565" s="367"/>
      <c r="R3565" s="367"/>
      <c r="S3565" s="367"/>
      <c r="T3565" s="367"/>
      <c r="U3565" s="367"/>
    </row>
    <row r="3566">
      <c r="A3566" s="367"/>
      <c r="B3566" s="367"/>
      <c r="C3566" s="367"/>
      <c r="D3566" s="367"/>
      <c r="E3566" s="368"/>
      <c r="F3566" s="368"/>
      <c r="G3566" s="367"/>
      <c r="H3566" s="367"/>
      <c r="I3566" s="367"/>
      <c r="J3566" s="367"/>
      <c r="K3566" s="367"/>
      <c r="L3566" s="367"/>
      <c r="M3566" s="367"/>
      <c r="N3566" s="367"/>
      <c r="O3566" s="367"/>
      <c r="P3566" s="367"/>
      <c r="Q3566" s="367"/>
      <c r="R3566" s="367"/>
      <c r="S3566" s="367"/>
      <c r="T3566" s="367"/>
      <c r="U3566" s="367"/>
    </row>
    <row r="3567">
      <c r="A3567" s="367"/>
      <c r="B3567" s="367"/>
      <c r="C3567" s="367"/>
      <c r="D3567" s="367"/>
      <c r="E3567" s="368"/>
      <c r="F3567" s="368"/>
      <c r="G3567" s="367"/>
      <c r="H3567" s="367"/>
      <c r="I3567" s="367"/>
      <c r="J3567" s="367"/>
      <c r="K3567" s="367"/>
      <c r="L3567" s="367"/>
      <c r="M3567" s="367"/>
      <c r="N3567" s="367"/>
      <c r="O3567" s="367"/>
      <c r="P3567" s="367"/>
      <c r="Q3567" s="367"/>
      <c r="R3567" s="367"/>
      <c r="S3567" s="367"/>
      <c r="T3567" s="367"/>
      <c r="U3567" s="367"/>
    </row>
    <row r="3568">
      <c r="A3568" s="367"/>
      <c r="B3568" s="367"/>
      <c r="C3568" s="367"/>
      <c r="D3568" s="367"/>
      <c r="E3568" s="368"/>
      <c r="F3568" s="368"/>
      <c r="G3568" s="367"/>
      <c r="H3568" s="367"/>
      <c r="I3568" s="367"/>
      <c r="J3568" s="367"/>
      <c r="K3568" s="367"/>
      <c r="L3568" s="367"/>
      <c r="M3568" s="367"/>
      <c r="N3568" s="367"/>
      <c r="O3568" s="367"/>
      <c r="P3568" s="367"/>
      <c r="Q3568" s="367"/>
      <c r="R3568" s="367"/>
      <c r="S3568" s="367"/>
      <c r="T3568" s="367"/>
      <c r="U3568" s="367"/>
    </row>
    <row r="3569">
      <c r="A3569" s="367"/>
      <c r="B3569" s="367"/>
      <c r="C3569" s="367"/>
      <c r="D3569" s="367"/>
      <c r="E3569" s="368"/>
      <c r="F3569" s="368"/>
      <c r="G3569" s="367"/>
      <c r="H3569" s="367"/>
      <c r="I3569" s="367"/>
      <c r="J3569" s="367"/>
      <c r="K3569" s="367"/>
      <c r="L3569" s="367"/>
      <c r="M3569" s="367"/>
      <c r="N3569" s="367"/>
      <c r="O3569" s="367"/>
      <c r="P3569" s="367"/>
      <c r="Q3569" s="367"/>
      <c r="R3569" s="367"/>
      <c r="S3569" s="367"/>
      <c r="T3569" s="367"/>
      <c r="U3569" s="367"/>
    </row>
    <row r="3570">
      <c r="A3570" s="367"/>
      <c r="B3570" s="367"/>
      <c r="C3570" s="367"/>
      <c r="D3570" s="367"/>
      <c r="E3570" s="368"/>
      <c r="F3570" s="368"/>
      <c r="G3570" s="367"/>
      <c r="H3570" s="367"/>
      <c r="I3570" s="367"/>
      <c r="J3570" s="367"/>
      <c r="K3570" s="367"/>
      <c r="L3570" s="367"/>
      <c r="M3570" s="367"/>
      <c r="N3570" s="367"/>
      <c r="O3570" s="367"/>
      <c r="P3570" s="367"/>
      <c r="Q3570" s="367"/>
      <c r="R3570" s="367"/>
      <c r="S3570" s="367"/>
      <c r="T3570" s="367"/>
      <c r="U3570" s="367"/>
    </row>
    <row r="3571">
      <c r="A3571" s="367"/>
      <c r="B3571" s="367"/>
      <c r="C3571" s="367"/>
      <c r="D3571" s="367"/>
      <c r="E3571" s="368"/>
      <c r="F3571" s="368"/>
      <c r="G3571" s="367"/>
      <c r="H3571" s="367"/>
      <c r="I3571" s="367"/>
      <c r="J3571" s="367"/>
      <c r="K3571" s="367"/>
      <c r="L3571" s="367"/>
      <c r="M3571" s="367"/>
      <c r="N3571" s="367"/>
      <c r="O3571" s="367"/>
      <c r="P3571" s="367"/>
      <c r="Q3571" s="367"/>
      <c r="R3571" s="367"/>
      <c r="S3571" s="367"/>
      <c r="T3571" s="367"/>
      <c r="U3571" s="367"/>
    </row>
    <row r="3572">
      <c r="A3572" s="367"/>
      <c r="B3572" s="367"/>
      <c r="C3572" s="367"/>
      <c r="D3572" s="367"/>
      <c r="E3572" s="368"/>
      <c r="F3572" s="368"/>
      <c r="G3572" s="367"/>
      <c r="H3572" s="367"/>
      <c r="I3572" s="367"/>
      <c r="J3572" s="367"/>
      <c r="K3572" s="367"/>
      <c r="L3572" s="367"/>
      <c r="M3572" s="367"/>
      <c r="N3572" s="367"/>
      <c r="O3572" s="367"/>
      <c r="P3572" s="367"/>
      <c r="Q3572" s="367"/>
      <c r="R3572" s="367"/>
      <c r="S3572" s="367"/>
      <c r="T3572" s="367"/>
      <c r="U3572" s="367"/>
    </row>
    <row r="3573">
      <c r="A3573" s="367"/>
      <c r="B3573" s="367"/>
      <c r="C3573" s="367"/>
      <c r="D3573" s="367"/>
      <c r="E3573" s="368"/>
      <c r="F3573" s="368"/>
      <c r="G3573" s="367"/>
      <c r="H3573" s="367"/>
      <c r="I3573" s="367"/>
      <c r="J3573" s="367"/>
      <c r="K3573" s="367"/>
      <c r="L3573" s="367"/>
      <c r="M3573" s="367"/>
      <c r="N3573" s="367"/>
      <c r="O3573" s="367"/>
      <c r="P3573" s="367"/>
      <c r="Q3573" s="367"/>
      <c r="R3573" s="367"/>
      <c r="S3573" s="367"/>
      <c r="T3573" s="367"/>
      <c r="U3573" s="367"/>
    </row>
    <row r="3574">
      <c r="A3574" s="367"/>
      <c r="B3574" s="367"/>
      <c r="C3574" s="367"/>
      <c r="D3574" s="367"/>
      <c r="E3574" s="368"/>
      <c r="F3574" s="368"/>
      <c r="G3574" s="367"/>
      <c r="H3574" s="367"/>
      <c r="I3574" s="367"/>
      <c r="J3574" s="367"/>
      <c r="K3574" s="367"/>
      <c r="L3574" s="367"/>
      <c r="M3574" s="367"/>
      <c r="N3574" s="367"/>
      <c r="O3574" s="367"/>
      <c r="P3574" s="367"/>
      <c r="Q3574" s="367"/>
      <c r="R3574" s="367"/>
      <c r="S3574" s="367"/>
      <c r="T3574" s="367"/>
      <c r="U3574" s="367"/>
    </row>
    <row r="3575">
      <c r="A3575" s="367"/>
      <c r="B3575" s="367"/>
      <c r="C3575" s="367"/>
      <c r="D3575" s="367"/>
      <c r="E3575" s="368"/>
      <c r="F3575" s="368"/>
      <c r="G3575" s="367"/>
      <c r="H3575" s="367"/>
      <c r="I3575" s="367"/>
      <c r="J3575" s="367"/>
      <c r="K3575" s="367"/>
      <c r="L3575" s="367"/>
      <c r="M3575" s="367"/>
      <c r="N3575" s="367"/>
      <c r="O3575" s="367"/>
      <c r="P3575" s="367"/>
      <c r="Q3575" s="367"/>
      <c r="R3575" s="367"/>
      <c r="S3575" s="367"/>
      <c r="T3575" s="367"/>
      <c r="U3575" s="367"/>
    </row>
    <row r="3576">
      <c r="A3576" s="367"/>
      <c r="B3576" s="367"/>
      <c r="C3576" s="367"/>
      <c r="D3576" s="367"/>
      <c r="E3576" s="368"/>
      <c r="F3576" s="368"/>
      <c r="G3576" s="367"/>
      <c r="H3576" s="367"/>
      <c r="I3576" s="367"/>
      <c r="J3576" s="367"/>
      <c r="K3576" s="367"/>
      <c r="L3576" s="367"/>
      <c r="M3576" s="367"/>
      <c r="N3576" s="367"/>
      <c r="O3576" s="367"/>
      <c r="P3576" s="367"/>
      <c r="Q3576" s="367"/>
      <c r="R3576" s="367"/>
      <c r="S3576" s="367"/>
      <c r="T3576" s="367"/>
      <c r="U3576" s="367"/>
    </row>
    <row r="3577">
      <c r="A3577" s="367"/>
      <c r="B3577" s="367"/>
      <c r="C3577" s="367"/>
      <c r="D3577" s="367"/>
      <c r="E3577" s="368"/>
      <c r="F3577" s="368"/>
      <c r="G3577" s="367"/>
      <c r="H3577" s="367"/>
      <c r="I3577" s="367"/>
      <c r="J3577" s="367"/>
      <c r="K3577" s="367"/>
      <c r="L3577" s="367"/>
      <c r="M3577" s="367"/>
      <c r="N3577" s="367"/>
      <c r="O3577" s="367"/>
      <c r="P3577" s="367"/>
      <c r="Q3577" s="367"/>
      <c r="R3577" s="367"/>
      <c r="S3577" s="367"/>
      <c r="T3577" s="367"/>
      <c r="U3577" s="367"/>
    </row>
    <row r="3578">
      <c r="A3578" s="367"/>
      <c r="B3578" s="367"/>
      <c r="C3578" s="367"/>
      <c r="D3578" s="367"/>
      <c r="E3578" s="368"/>
      <c r="F3578" s="368"/>
      <c r="G3578" s="367"/>
      <c r="H3578" s="367"/>
      <c r="I3578" s="367"/>
      <c r="J3578" s="367"/>
      <c r="K3578" s="367"/>
      <c r="L3578" s="367"/>
      <c r="M3578" s="367"/>
      <c r="N3578" s="367"/>
      <c r="O3578" s="367"/>
      <c r="P3578" s="367"/>
      <c r="Q3578" s="367"/>
      <c r="R3578" s="367"/>
      <c r="S3578" s="367"/>
      <c r="T3578" s="367"/>
      <c r="U3578" s="367"/>
    </row>
    <row r="3579">
      <c r="A3579" s="367"/>
      <c r="B3579" s="367"/>
      <c r="C3579" s="367"/>
      <c r="D3579" s="367"/>
      <c r="E3579" s="368"/>
      <c r="F3579" s="368"/>
      <c r="G3579" s="367"/>
      <c r="H3579" s="367"/>
      <c r="I3579" s="367"/>
      <c r="J3579" s="367"/>
      <c r="K3579" s="367"/>
      <c r="L3579" s="367"/>
      <c r="M3579" s="367"/>
      <c r="N3579" s="367"/>
      <c r="O3579" s="367"/>
      <c r="P3579" s="367"/>
      <c r="Q3579" s="367"/>
      <c r="R3579" s="367"/>
      <c r="S3579" s="367"/>
      <c r="T3579" s="367"/>
      <c r="U3579" s="367"/>
    </row>
    <row r="3580">
      <c r="A3580" s="367"/>
      <c r="B3580" s="367"/>
      <c r="C3580" s="367"/>
      <c r="D3580" s="367"/>
      <c r="E3580" s="368"/>
      <c r="F3580" s="368"/>
      <c r="G3580" s="367"/>
      <c r="H3580" s="367"/>
      <c r="I3580" s="367"/>
      <c r="J3580" s="367"/>
      <c r="K3580" s="367"/>
      <c r="L3580" s="367"/>
      <c r="M3580" s="367"/>
      <c r="N3580" s="367"/>
      <c r="O3580" s="367"/>
      <c r="P3580" s="367"/>
      <c r="Q3580" s="367"/>
      <c r="R3580" s="367"/>
      <c r="S3580" s="367"/>
      <c r="T3580" s="367"/>
      <c r="U3580" s="367"/>
    </row>
    <row r="3581">
      <c r="A3581" s="367"/>
      <c r="B3581" s="367"/>
      <c r="C3581" s="367"/>
      <c r="D3581" s="367"/>
      <c r="E3581" s="368"/>
      <c r="F3581" s="368"/>
      <c r="G3581" s="367"/>
      <c r="H3581" s="367"/>
      <c r="I3581" s="367"/>
      <c r="J3581" s="367"/>
      <c r="K3581" s="367"/>
      <c r="L3581" s="367"/>
      <c r="M3581" s="367"/>
      <c r="N3581" s="367"/>
      <c r="O3581" s="367"/>
      <c r="P3581" s="367"/>
      <c r="Q3581" s="367"/>
      <c r="R3581" s="367"/>
      <c r="S3581" s="367"/>
      <c r="T3581" s="367"/>
      <c r="U3581" s="367"/>
    </row>
    <row r="3582">
      <c r="A3582" s="367"/>
      <c r="B3582" s="367"/>
      <c r="C3582" s="367"/>
      <c r="D3582" s="367"/>
      <c r="E3582" s="368"/>
      <c r="F3582" s="368"/>
      <c r="G3582" s="367"/>
      <c r="H3582" s="367"/>
      <c r="I3582" s="367"/>
      <c r="J3582" s="367"/>
      <c r="K3582" s="367"/>
      <c r="L3582" s="367"/>
      <c r="M3582" s="367"/>
      <c r="N3582" s="367"/>
      <c r="O3582" s="367"/>
      <c r="P3582" s="367"/>
      <c r="Q3582" s="367"/>
      <c r="R3582" s="367"/>
      <c r="S3582" s="367"/>
      <c r="T3582" s="367"/>
      <c r="U3582" s="367"/>
    </row>
    <row r="3583">
      <c r="A3583" s="367"/>
      <c r="B3583" s="367"/>
      <c r="C3583" s="367"/>
      <c r="D3583" s="367"/>
      <c r="E3583" s="368"/>
      <c r="F3583" s="368"/>
      <c r="G3583" s="367"/>
      <c r="H3583" s="367"/>
      <c r="I3583" s="367"/>
      <c r="J3583" s="367"/>
      <c r="K3583" s="367"/>
      <c r="L3583" s="367"/>
      <c r="M3583" s="367"/>
      <c r="N3583" s="367"/>
      <c r="O3583" s="367"/>
      <c r="P3583" s="367"/>
      <c r="Q3583" s="367"/>
      <c r="R3583" s="367"/>
      <c r="S3583" s="367"/>
      <c r="T3583" s="367"/>
      <c r="U3583" s="367"/>
    </row>
    <row r="3584">
      <c r="A3584" s="367"/>
      <c r="B3584" s="367"/>
      <c r="C3584" s="367"/>
      <c r="D3584" s="367"/>
      <c r="E3584" s="368"/>
      <c r="F3584" s="368"/>
      <c r="G3584" s="367"/>
      <c r="H3584" s="367"/>
      <c r="I3584" s="367"/>
      <c r="J3584" s="367"/>
      <c r="K3584" s="367"/>
      <c r="L3584" s="367"/>
      <c r="M3584" s="367"/>
      <c r="N3584" s="367"/>
      <c r="O3584" s="367"/>
      <c r="P3584" s="367"/>
      <c r="Q3584" s="367"/>
      <c r="R3584" s="367"/>
      <c r="S3584" s="367"/>
      <c r="T3584" s="367"/>
      <c r="U3584" s="367"/>
    </row>
    <row r="3585">
      <c r="A3585" s="367"/>
      <c r="B3585" s="367"/>
      <c r="C3585" s="367"/>
      <c r="D3585" s="367"/>
      <c r="E3585" s="368"/>
      <c r="F3585" s="368"/>
      <c r="G3585" s="367"/>
      <c r="H3585" s="367"/>
      <c r="I3585" s="367"/>
      <c r="J3585" s="367"/>
      <c r="K3585" s="367"/>
      <c r="L3585" s="367"/>
      <c r="M3585" s="367"/>
      <c r="N3585" s="367"/>
      <c r="O3585" s="367"/>
      <c r="P3585" s="367"/>
      <c r="Q3585" s="367"/>
      <c r="R3585" s="367"/>
      <c r="S3585" s="367"/>
      <c r="T3585" s="367"/>
      <c r="U3585" s="367"/>
    </row>
    <row r="3586">
      <c r="A3586" s="367"/>
      <c r="B3586" s="367"/>
      <c r="C3586" s="367"/>
      <c r="D3586" s="367"/>
      <c r="E3586" s="368"/>
      <c r="F3586" s="368"/>
      <c r="G3586" s="367"/>
      <c r="H3586" s="367"/>
      <c r="I3586" s="367"/>
      <c r="J3586" s="367"/>
      <c r="K3586" s="367"/>
      <c r="L3586" s="367"/>
      <c r="M3586" s="367"/>
      <c r="N3586" s="367"/>
      <c r="O3586" s="367"/>
      <c r="P3586" s="367"/>
      <c r="Q3586" s="367"/>
      <c r="R3586" s="367"/>
      <c r="S3586" s="367"/>
      <c r="T3586" s="367"/>
      <c r="U3586" s="367"/>
    </row>
    <row r="3587">
      <c r="A3587" s="367"/>
      <c r="B3587" s="367"/>
      <c r="C3587" s="367"/>
      <c r="D3587" s="367"/>
      <c r="E3587" s="368"/>
      <c r="F3587" s="368"/>
      <c r="G3587" s="367"/>
      <c r="H3587" s="367"/>
      <c r="I3587" s="367"/>
      <c r="J3587" s="367"/>
      <c r="K3587" s="367"/>
      <c r="L3587" s="367"/>
      <c r="M3587" s="367"/>
      <c r="N3587" s="367"/>
      <c r="O3587" s="367"/>
      <c r="P3587" s="367"/>
      <c r="Q3587" s="367"/>
      <c r="R3587" s="367"/>
      <c r="S3587" s="367"/>
      <c r="T3587" s="367"/>
      <c r="U3587" s="367"/>
    </row>
    <row r="3588">
      <c r="A3588" s="367"/>
      <c r="B3588" s="367"/>
      <c r="C3588" s="367"/>
      <c r="D3588" s="367"/>
      <c r="E3588" s="368"/>
      <c r="F3588" s="368"/>
      <c r="G3588" s="367"/>
      <c r="H3588" s="367"/>
      <c r="I3588" s="367"/>
      <c r="J3588" s="367"/>
      <c r="K3588" s="367"/>
      <c r="L3588" s="367"/>
      <c r="M3588" s="367"/>
      <c r="N3588" s="367"/>
      <c r="O3588" s="367"/>
      <c r="P3588" s="367"/>
      <c r="Q3588" s="367"/>
      <c r="R3588" s="367"/>
      <c r="S3588" s="367"/>
      <c r="T3588" s="367"/>
      <c r="U3588" s="367"/>
    </row>
    <row r="3589">
      <c r="A3589" s="367"/>
      <c r="B3589" s="367"/>
      <c r="C3589" s="367"/>
      <c r="D3589" s="367"/>
      <c r="E3589" s="368"/>
      <c r="F3589" s="368"/>
      <c r="G3589" s="367"/>
      <c r="H3589" s="367"/>
      <c r="I3589" s="367"/>
      <c r="J3589" s="367"/>
      <c r="K3589" s="367"/>
      <c r="L3589" s="367"/>
      <c r="M3589" s="367"/>
      <c r="N3589" s="367"/>
      <c r="O3589" s="367"/>
      <c r="P3589" s="367"/>
      <c r="Q3589" s="367"/>
      <c r="R3589" s="367"/>
      <c r="S3589" s="367"/>
      <c r="T3589" s="367"/>
      <c r="U3589" s="367"/>
    </row>
    <row r="3590">
      <c r="A3590" s="367"/>
      <c r="B3590" s="367"/>
      <c r="C3590" s="367"/>
      <c r="D3590" s="367"/>
      <c r="E3590" s="368"/>
      <c r="F3590" s="368"/>
      <c r="G3590" s="367"/>
      <c r="H3590" s="367"/>
      <c r="I3590" s="367"/>
      <c r="J3590" s="367"/>
      <c r="K3590" s="367"/>
      <c r="L3590" s="367"/>
      <c r="M3590" s="367"/>
      <c r="N3590" s="367"/>
      <c r="O3590" s="367"/>
      <c r="P3590" s="367"/>
      <c r="Q3590" s="367"/>
      <c r="R3590" s="367"/>
      <c r="S3590" s="367"/>
      <c r="T3590" s="367"/>
      <c r="U3590" s="367"/>
    </row>
    <row r="3591">
      <c r="A3591" s="367"/>
      <c r="B3591" s="367"/>
      <c r="C3591" s="367"/>
      <c r="D3591" s="367"/>
      <c r="E3591" s="368"/>
      <c r="F3591" s="368"/>
      <c r="G3591" s="367"/>
      <c r="H3591" s="367"/>
      <c r="I3591" s="367"/>
      <c r="J3591" s="367"/>
      <c r="K3591" s="367"/>
      <c r="L3591" s="367"/>
      <c r="M3591" s="367"/>
      <c r="N3591" s="367"/>
      <c r="O3591" s="367"/>
      <c r="P3591" s="367"/>
      <c r="Q3591" s="367"/>
      <c r="R3591" s="367"/>
      <c r="S3591" s="367"/>
      <c r="T3591" s="367"/>
      <c r="U3591" s="367"/>
    </row>
    <row r="3592">
      <c r="A3592" s="367"/>
      <c r="B3592" s="367"/>
      <c r="C3592" s="367"/>
      <c r="D3592" s="367"/>
      <c r="E3592" s="368"/>
      <c r="F3592" s="368"/>
      <c r="G3592" s="367"/>
      <c r="H3592" s="367"/>
      <c r="I3592" s="367"/>
      <c r="J3592" s="367"/>
      <c r="K3592" s="367"/>
      <c r="L3592" s="367"/>
      <c r="M3592" s="367"/>
      <c r="N3592" s="367"/>
      <c r="O3592" s="367"/>
      <c r="P3592" s="367"/>
      <c r="Q3592" s="367"/>
      <c r="R3592" s="367"/>
      <c r="S3592" s="367"/>
      <c r="T3592" s="367"/>
      <c r="U3592" s="367"/>
    </row>
    <row r="3593">
      <c r="A3593" s="367"/>
      <c r="B3593" s="367"/>
      <c r="C3593" s="367"/>
      <c r="D3593" s="367"/>
      <c r="E3593" s="368"/>
      <c r="F3593" s="368"/>
      <c r="G3593" s="367"/>
      <c r="H3593" s="367"/>
      <c r="I3593" s="367"/>
      <c r="J3593" s="367"/>
      <c r="K3593" s="367"/>
      <c r="L3593" s="367"/>
      <c r="M3593" s="367"/>
      <c r="N3593" s="367"/>
      <c r="O3593" s="367"/>
      <c r="P3593" s="367"/>
      <c r="Q3593" s="367"/>
      <c r="R3593" s="367"/>
      <c r="S3593" s="367"/>
      <c r="T3593" s="367"/>
      <c r="U3593" s="367"/>
    </row>
    <row r="3594">
      <c r="A3594" s="367"/>
      <c r="B3594" s="367"/>
      <c r="C3594" s="367"/>
      <c r="D3594" s="367"/>
      <c r="E3594" s="368"/>
      <c r="F3594" s="368"/>
      <c r="G3594" s="367"/>
      <c r="H3594" s="367"/>
      <c r="I3594" s="367"/>
      <c r="J3594" s="367"/>
      <c r="K3594" s="367"/>
      <c r="L3594" s="367"/>
      <c r="M3594" s="367"/>
      <c r="N3594" s="367"/>
      <c r="O3594" s="367"/>
      <c r="P3594" s="367"/>
      <c r="Q3594" s="367"/>
      <c r="R3594" s="367"/>
      <c r="S3594" s="367"/>
      <c r="T3594" s="367"/>
      <c r="U3594" s="367"/>
    </row>
    <row r="3595">
      <c r="A3595" s="367"/>
      <c r="B3595" s="367"/>
      <c r="C3595" s="367"/>
      <c r="D3595" s="367"/>
      <c r="E3595" s="368"/>
      <c r="F3595" s="368"/>
      <c r="G3595" s="367"/>
      <c r="H3595" s="367"/>
      <c r="I3595" s="367"/>
      <c r="J3595" s="367"/>
      <c r="K3595" s="367"/>
      <c r="L3595" s="367"/>
      <c r="M3595" s="367"/>
      <c r="N3595" s="367"/>
      <c r="O3595" s="367"/>
      <c r="P3595" s="367"/>
      <c r="Q3595" s="367"/>
      <c r="R3595" s="367"/>
      <c r="S3595" s="367"/>
      <c r="T3595" s="367"/>
      <c r="U3595" s="367"/>
    </row>
    <row r="3596">
      <c r="A3596" s="367"/>
      <c r="B3596" s="367"/>
      <c r="C3596" s="367"/>
      <c r="D3596" s="367"/>
      <c r="E3596" s="368"/>
      <c r="F3596" s="368"/>
      <c r="G3596" s="367"/>
      <c r="H3596" s="367"/>
      <c r="I3596" s="367"/>
      <c r="J3596" s="367"/>
      <c r="K3596" s="367"/>
      <c r="L3596" s="367"/>
      <c r="M3596" s="367"/>
      <c r="N3596" s="367"/>
      <c r="O3596" s="367"/>
      <c r="P3596" s="367"/>
      <c r="Q3596" s="367"/>
      <c r="R3596" s="367"/>
      <c r="S3596" s="367"/>
      <c r="T3596" s="367"/>
      <c r="U3596" s="367"/>
    </row>
    <row r="3597">
      <c r="A3597" s="367"/>
      <c r="B3597" s="367"/>
      <c r="C3597" s="367"/>
      <c r="D3597" s="367"/>
      <c r="E3597" s="368"/>
      <c r="F3597" s="368"/>
      <c r="G3597" s="367"/>
      <c r="H3597" s="367"/>
      <c r="I3597" s="367"/>
      <c r="J3597" s="367"/>
      <c r="K3597" s="367"/>
      <c r="L3597" s="367"/>
      <c r="M3597" s="367"/>
      <c r="N3597" s="367"/>
      <c r="O3597" s="367"/>
      <c r="P3597" s="367"/>
      <c r="Q3597" s="367"/>
      <c r="R3597" s="367"/>
      <c r="S3597" s="367"/>
      <c r="T3597" s="367"/>
      <c r="U3597" s="367"/>
    </row>
    <row r="3598">
      <c r="A3598" s="367"/>
      <c r="B3598" s="367"/>
      <c r="C3598" s="367"/>
      <c r="D3598" s="367"/>
      <c r="E3598" s="368"/>
      <c r="F3598" s="368"/>
      <c r="G3598" s="367"/>
      <c r="H3598" s="367"/>
      <c r="I3598" s="367"/>
      <c r="J3598" s="367"/>
      <c r="K3598" s="367"/>
      <c r="L3598" s="367"/>
      <c r="M3598" s="367"/>
      <c r="N3598" s="367"/>
      <c r="O3598" s="367"/>
      <c r="P3598" s="367"/>
      <c r="Q3598" s="367"/>
      <c r="R3598" s="367"/>
      <c r="S3598" s="367"/>
      <c r="T3598" s="367"/>
      <c r="U3598" s="367"/>
    </row>
    <row r="3599">
      <c r="A3599" s="367"/>
      <c r="B3599" s="367"/>
      <c r="C3599" s="367"/>
      <c r="D3599" s="367"/>
      <c r="E3599" s="368"/>
      <c r="F3599" s="368"/>
      <c r="G3599" s="367"/>
      <c r="H3599" s="367"/>
      <c r="I3599" s="367"/>
      <c r="J3599" s="367"/>
      <c r="K3599" s="367"/>
      <c r="L3599" s="367"/>
      <c r="M3599" s="367"/>
      <c r="N3599" s="367"/>
      <c r="O3599" s="367"/>
      <c r="P3599" s="367"/>
      <c r="Q3599" s="367"/>
      <c r="R3599" s="367"/>
      <c r="S3599" s="367"/>
      <c r="T3599" s="367"/>
      <c r="U3599" s="367"/>
    </row>
    <row r="3600">
      <c r="A3600" s="367"/>
      <c r="B3600" s="367"/>
      <c r="C3600" s="367"/>
      <c r="D3600" s="367"/>
      <c r="E3600" s="368"/>
      <c r="F3600" s="368"/>
      <c r="G3600" s="367"/>
      <c r="H3600" s="367"/>
      <c r="I3600" s="367"/>
      <c r="J3600" s="367"/>
      <c r="K3600" s="367"/>
      <c r="L3600" s="367"/>
      <c r="M3600" s="367"/>
      <c r="N3600" s="367"/>
      <c r="O3600" s="367"/>
      <c r="P3600" s="367"/>
      <c r="Q3600" s="367"/>
      <c r="R3600" s="367"/>
      <c r="S3600" s="367"/>
      <c r="T3600" s="367"/>
      <c r="U3600" s="367"/>
    </row>
    <row r="3601">
      <c r="A3601" s="367"/>
      <c r="B3601" s="367"/>
      <c r="C3601" s="367"/>
      <c r="D3601" s="367"/>
      <c r="E3601" s="368"/>
      <c r="F3601" s="368"/>
      <c r="G3601" s="367"/>
      <c r="H3601" s="367"/>
      <c r="I3601" s="367"/>
      <c r="J3601" s="367"/>
      <c r="K3601" s="367"/>
      <c r="L3601" s="367"/>
      <c r="M3601" s="367"/>
      <c r="N3601" s="367"/>
      <c r="O3601" s="367"/>
      <c r="P3601" s="367"/>
      <c r="Q3601" s="367"/>
      <c r="R3601" s="367"/>
      <c r="S3601" s="367"/>
      <c r="T3601" s="367"/>
      <c r="U3601" s="367"/>
    </row>
    <row r="3602">
      <c r="A3602" s="367"/>
      <c r="B3602" s="367"/>
      <c r="C3602" s="367"/>
      <c r="D3602" s="367"/>
      <c r="E3602" s="368"/>
      <c r="F3602" s="368"/>
      <c r="G3602" s="367"/>
      <c r="H3602" s="367"/>
      <c r="I3602" s="367"/>
      <c r="J3602" s="367"/>
      <c r="K3602" s="367"/>
      <c r="L3602" s="367"/>
      <c r="M3602" s="367"/>
      <c r="N3602" s="367"/>
      <c r="O3602" s="367"/>
      <c r="P3602" s="367"/>
      <c r="Q3602" s="367"/>
      <c r="R3602" s="367"/>
      <c r="S3602" s="367"/>
      <c r="T3602" s="367"/>
      <c r="U3602" s="367"/>
    </row>
    <row r="3603">
      <c r="A3603" s="367"/>
      <c r="B3603" s="367"/>
      <c r="C3603" s="367"/>
      <c r="D3603" s="367"/>
      <c r="E3603" s="368"/>
      <c r="F3603" s="368"/>
      <c r="G3603" s="367"/>
      <c r="H3603" s="367"/>
      <c r="I3603" s="367"/>
      <c r="J3603" s="367"/>
      <c r="K3603" s="367"/>
      <c r="L3603" s="367"/>
      <c r="M3603" s="367"/>
      <c r="N3603" s="367"/>
      <c r="O3603" s="367"/>
      <c r="P3603" s="367"/>
      <c r="Q3603" s="367"/>
      <c r="R3603" s="367"/>
      <c r="S3603" s="367"/>
      <c r="T3603" s="367"/>
      <c r="U3603" s="367"/>
    </row>
    <row r="3604">
      <c r="A3604" s="367"/>
      <c r="B3604" s="367"/>
      <c r="C3604" s="367"/>
      <c r="D3604" s="367"/>
      <c r="E3604" s="368"/>
      <c r="F3604" s="368"/>
      <c r="G3604" s="367"/>
      <c r="H3604" s="367"/>
      <c r="I3604" s="367"/>
      <c r="J3604" s="367"/>
      <c r="K3604" s="367"/>
      <c r="L3604" s="367"/>
      <c r="M3604" s="367"/>
      <c r="N3604" s="367"/>
      <c r="O3604" s="367"/>
      <c r="P3604" s="367"/>
      <c r="Q3604" s="367"/>
      <c r="R3604" s="367"/>
      <c r="S3604" s="367"/>
      <c r="T3604" s="367"/>
      <c r="U3604" s="367"/>
    </row>
    <row r="3605">
      <c r="A3605" s="367"/>
      <c r="B3605" s="367"/>
      <c r="C3605" s="367"/>
      <c r="D3605" s="367"/>
      <c r="E3605" s="368"/>
      <c r="F3605" s="368"/>
      <c r="G3605" s="367"/>
      <c r="H3605" s="367"/>
      <c r="I3605" s="367"/>
      <c r="J3605" s="367"/>
      <c r="K3605" s="367"/>
      <c r="L3605" s="367"/>
      <c r="M3605" s="367"/>
      <c r="N3605" s="367"/>
      <c r="O3605" s="367"/>
      <c r="P3605" s="367"/>
      <c r="Q3605" s="367"/>
      <c r="R3605" s="367"/>
      <c r="S3605" s="367"/>
      <c r="T3605" s="367"/>
      <c r="U3605" s="367"/>
    </row>
    <row r="3606">
      <c r="A3606" s="367"/>
      <c r="B3606" s="367"/>
      <c r="C3606" s="367"/>
      <c r="D3606" s="367"/>
      <c r="E3606" s="368"/>
      <c r="F3606" s="368"/>
      <c r="G3606" s="367"/>
      <c r="H3606" s="367"/>
      <c r="I3606" s="367"/>
      <c r="J3606" s="367"/>
      <c r="K3606" s="367"/>
      <c r="L3606" s="367"/>
      <c r="M3606" s="367"/>
      <c r="N3606" s="367"/>
      <c r="O3606" s="367"/>
      <c r="P3606" s="367"/>
      <c r="Q3606" s="367"/>
      <c r="R3606" s="367"/>
      <c r="S3606" s="367"/>
      <c r="T3606" s="367"/>
      <c r="U3606" s="367"/>
    </row>
    <row r="3607">
      <c r="A3607" s="367"/>
      <c r="B3607" s="367"/>
      <c r="C3607" s="367"/>
      <c r="D3607" s="367"/>
      <c r="E3607" s="368"/>
      <c r="F3607" s="368"/>
      <c r="G3607" s="367"/>
      <c r="H3607" s="367"/>
      <c r="I3607" s="367"/>
      <c r="J3607" s="367"/>
      <c r="K3607" s="367"/>
      <c r="L3607" s="367"/>
      <c r="M3607" s="367"/>
      <c r="N3607" s="367"/>
      <c r="O3607" s="367"/>
      <c r="P3607" s="367"/>
      <c r="Q3607" s="367"/>
      <c r="R3607" s="367"/>
      <c r="S3607" s="367"/>
      <c r="T3607" s="367"/>
      <c r="U3607" s="367"/>
    </row>
    <row r="3608">
      <c r="A3608" s="367"/>
      <c r="B3608" s="367"/>
      <c r="C3608" s="367"/>
      <c r="D3608" s="367"/>
      <c r="E3608" s="368"/>
      <c r="F3608" s="368"/>
      <c r="G3608" s="367"/>
      <c r="H3608" s="367"/>
      <c r="I3608" s="367"/>
      <c r="J3608" s="367"/>
      <c r="K3608" s="367"/>
      <c r="L3608" s="367"/>
      <c r="M3608" s="367"/>
      <c r="N3608" s="367"/>
      <c r="O3608" s="367"/>
      <c r="P3608" s="367"/>
      <c r="Q3608" s="367"/>
      <c r="R3608" s="367"/>
      <c r="S3608" s="367"/>
      <c r="T3608" s="367"/>
      <c r="U3608" s="367"/>
    </row>
    <row r="3609">
      <c r="A3609" s="367"/>
      <c r="B3609" s="367"/>
      <c r="C3609" s="367"/>
      <c r="D3609" s="367"/>
      <c r="E3609" s="368"/>
      <c r="F3609" s="368"/>
      <c r="G3609" s="367"/>
      <c r="H3609" s="367"/>
      <c r="I3609" s="367"/>
      <c r="J3609" s="367"/>
      <c r="K3609" s="367"/>
      <c r="L3609" s="367"/>
      <c r="M3609" s="367"/>
      <c r="N3609" s="367"/>
      <c r="O3609" s="367"/>
      <c r="P3609" s="367"/>
      <c r="Q3609" s="367"/>
      <c r="R3609" s="367"/>
      <c r="S3609" s="367"/>
      <c r="T3609" s="367"/>
      <c r="U3609" s="367"/>
    </row>
    <row r="3610">
      <c r="A3610" s="367"/>
      <c r="B3610" s="367"/>
      <c r="C3610" s="367"/>
      <c r="D3610" s="367"/>
      <c r="E3610" s="368"/>
      <c r="F3610" s="368"/>
      <c r="G3610" s="367"/>
      <c r="H3610" s="367"/>
      <c r="I3610" s="367"/>
      <c r="J3610" s="367"/>
      <c r="K3610" s="367"/>
      <c r="L3610" s="367"/>
      <c r="M3610" s="367"/>
      <c r="N3610" s="367"/>
      <c r="O3610" s="367"/>
      <c r="P3610" s="367"/>
      <c r="Q3610" s="367"/>
      <c r="R3610" s="367"/>
      <c r="S3610" s="367"/>
      <c r="T3610" s="367"/>
      <c r="U3610" s="367"/>
    </row>
    <row r="3611">
      <c r="A3611" s="367"/>
      <c r="B3611" s="367"/>
      <c r="C3611" s="367"/>
      <c r="D3611" s="367"/>
      <c r="E3611" s="368"/>
      <c r="F3611" s="368"/>
      <c r="G3611" s="367"/>
      <c r="H3611" s="367"/>
      <c r="I3611" s="367"/>
      <c r="J3611" s="367"/>
      <c r="K3611" s="367"/>
      <c r="L3611" s="367"/>
      <c r="M3611" s="367"/>
      <c r="N3611" s="367"/>
      <c r="O3611" s="367"/>
      <c r="P3611" s="367"/>
      <c r="Q3611" s="367"/>
      <c r="R3611" s="367"/>
      <c r="S3611" s="367"/>
      <c r="T3611" s="367"/>
      <c r="U3611" s="367"/>
    </row>
    <row r="3612">
      <c r="A3612" s="367"/>
      <c r="B3612" s="367"/>
      <c r="C3612" s="367"/>
      <c r="D3612" s="367"/>
      <c r="E3612" s="368"/>
      <c r="F3612" s="368"/>
      <c r="G3612" s="367"/>
      <c r="H3612" s="367"/>
      <c r="I3612" s="367"/>
      <c r="J3612" s="367"/>
      <c r="K3612" s="367"/>
      <c r="L3612" s="367"/>
      <c r="M3612" s="367"/>
      <c r="N3612" s="367"/>
      <c r="O3612" s="367"/>
      <c r="P3612" s="367"/>
      <c r="Q3612" s="367"/>
      <c r="R3612" s="367"/>
      <c r="S3612" s="367"/>
      <c r="T3612" s="367"/>
      <c r="U3612" s="367"/>
    </row>
    <row r="3613">
      <c r="A3613" s="367"/>
      <c r="B3613" s="367"/>
      <c r="C3613" s="367"/>
      <c r="D3613" s="367"/>
      <c r="E3613" s="368"/>
      <c r="F3613" s="368"/>
      <c r="G3613" s="367"/>
      <c r="H3613" s="367"/>
      <c r="I3613" s="367"/>
      <c r="J3613" s="367"/>
      <c r="K3613" s="367"/>
      <c r="L3613" s="367"/>
      <c r="M3613" s="367"/>
      <c r="N3613" s="367"/>
      <c r="O3613" s="367"/>
      <c r="P3613" s="367"/>
      <c r="Q3613" s="367"/>
      <c r="R3613" s="367"/>
      <c r="S3613" s="367"/>
      <c r="T3613" s="367"/>
      <c r="U3613" s="367"/>
    </row>
    <row r="3614">
      <c r="A3614" s="367"/>
      <c r="B3614" s="367"/>
      <c r="C3614" s="367"/>
      <c r="D3614" s="367"/>
      <c r="E3614" s="368"/>
      <c r="F3614" s="368"/>
      <c r="G3614" s="367"/>
      <c r="H3614" s="367"/>
      <c r="I3614" s="367"/>
      <c r="J3614" s="367"/>
      <c r="K3614" s="367"/>
      <c r="L3614" s="367"/>
      <c r="M3614" s="367"/>
      <c r="N3614" s="367"/>
      <c r="O3614" s="367"/>
      <c r="P3614" s="367"/>
      <c r="Q3614" s="367"/>
      <c r="R3614" s="367"/>
      <c r="S3614" s="367"/>
      <c r="T3614" s="367"/>
      <c r="U3614" s="367"/>
    </row>
    <row r="3615">
      <c r="A3615" s="367"/>
      <c r="B3615" s="367"/>
      <c r="C3615" s="367"/>
      <c r="D3615" s="367"/>
      <c r="E3615" s="368"/>
      <c r="F3615" s="368"/>
      <c r="G3615" s="367"/>
      <c r="H3615" s="367"/>
      <c r="I3615" s="367"/>
      <c r="J3615" s="367"/>
      <c r="K3615" s="367"/>
      <c r="L3615" s="367"/>
      <c r="M3615" s="367"/>
      <c r="N3615" s="367"/>
      <c r="O3615" s="367"/>
      <c r="P3615" s="367"/>
      <c r="Q3615" s="367"/>
      <c r="R3615" s="367"/>
      <c r="S3615" s="367"/>
      <c r="T3615" s="367"/>
      <c r="U3615" s="367"/>
    </row>
    <row r="3616">
      <c r="A3616" s="367"/>
      <c r="B3616" s="367"/>
      <c r="C3616" s="367"/>
      <c r="D3616" s="367"/>
      <c r="E3616" s="368"/>
      <c r="F3616" s="368"/>
      <c r="G3616" s="367"/>
      <c r="H3616" s="367"/>
      <c r="I3616" s="367"/>
      <c r="J3616" s="367"/>
      <c r="K3616" s="367"/>
      <c r="L3616" s="367"/>
      <c r="M3616" s="367"/>
      <c r="N3616" s="367"/>
      <c r="O3616" s="367"/>
      <c r="P3616" s="367"/>
      <c r="Q3616" s="367"/>
      <c r="R3616" s="367"/>
      <c r="S3616" s="367"/>
      <c r="T3616" s="367"/>
      <c r="U3616" s="367"/>
    </row>
    <row r="3617">
      <c r="A3617" s="367"/>
      <c r="B3617" s="367"/>
      <c r="C3617" s="367"/>
      <c r="D3617" s="367"/>
      <c r="E3617" s="368"/>
      <c r="F3617" s="368"/>
      <c r="G3617" s="367"/>
      <c r="H3617" s="367"/>
      <c r="I3617" s="367"/>
      <c r="J3617" s="367"/>
      <c r="K3617" s="367"/>
      <c r="L3617" s="367"/>
      <c r="M3617" s="367"/>
      <c r="N3617" s="367"/>
      <c r="O3617" s="367"/>
      <c r="P3617" s="367"/>
      <c r="Q3617" s="367"/>
      <c r="R3617" s="367"/>
      <c r="S3617" s="367"/>
      <c r="T3617" s="367"/>
      <c r="U3617" s="367"/>
    </row>
    <row r="3618">
      <c r="A3618" s="367"/>
      <c r="B3618" s="367"/>
      <c r="C3618" s="367"/>
      <c r="D3618" s="367"/>
      <c r="E3618" s="368"/>
      <c r="F3618" s="368"/>
      <c r="G3618" s="367"/>
      <c r="H3618" s="367"/>
      <c r="I3618" s="367"/>
      <c r="J3618" s="367"/>
      <c r="K3618" s="367"/>
      <c r="L3618" s="367"/>
      <c r="M3618" s="367"/>
      <c r="N3618" s="367"/>
      <c r="O3618" s="367"/>
      <c r="P3618" s="367"/>
      <c r="Q3618" s="367"/>
      <c r="R3618" s="367"/>
      <c r="S3618" s="367"/>
      <c r="T3618" s="367"/>
      <c r="U3618" s="367"/>
    </row>
    <row r="3619">
      <c r="A3619" s="367"/>
      <c r="B3619" s="367"/>
      <c r="C3619" s="367"/>
      <c r="D3619" s="367"/>
      <c r="E3619" s="368"/>
      <c r="F3619" s="368"/>
      <c r="G3619" s="367"/>
      <c r="H3619" s="367"/>
      <c r="I3619" s="367"/>
      <c r="J3619" s="367"/>
      <c r="K3619" s="367"/>
      <c r="L3619" s="367"/>
      <c r="M3619" s="367"/>
      <c r="N3619" s="367"/>
      <c r="O3619" s="367"/>
      <c r="P3619" s="367"/>
      <c r="Q3619" s="367"/>
      <c r="R3619" s="367"/>
      <c r="S3619" s="367"/>
      <c r="T3619" s="367"/>
      <c r="U3619" s="367"/>
    </row>
    <row r="3620">
      <c r="A3620" s="367"/>
      <c r="B3620" s="367"/>
      <c r="C3620" s="367"/>
      <c r="D3620" s="367"/>
      <c r="E3620" s="368"/>
      <c r="F3620" s="368"/>
      <c r="G3620" s="367"/>
      <c r="H3620" s="367"/>
      <c r="I3620" s="367"/>
      <c r="J3620" s="367"/>
      <c r="K3620" s="367"/>
      <c r="L3620" s="367"/>
      <c r="M3620" s="367"/>
      <c r="N3620" s="367"/>
      <c r="O3620" s="367"/>
      <c r="P3620" s="367"/>
      <c r="Q3620" s="367"/>
      <c r="R3620" s="367"/>
      <c r="S3620" s="367"/>
      <c r="T3620" s="367"/>
      <c r="U3620" s="367"/>
    </row>
    <row r="3621">
      <c r="A3621" s="367"/>
      <c r="B3621" s="367"/>
      <c r="C3621" s="367"/>
      <c r="D3621" s="367"/>
      <c r="E3621" s="368"/>
      <c r="F3621" s="368"/>
      <c r="G3621" s="367"/>
      <c r="H3621" s="367"/>
      <c r="I3621" s="367"/>
      <c r="J3621" s="367"/>
      <c r="K3621" s="367"/>
      <c r="L3621" s="367"/>
      <c r="M3621" s="367"/>
      <c r="N3621" s="367"/>
      <c r="O3621" s="367"/>
      <c r="P3621" s="367"/>
      <c r="Q3621" s="367"/>
      <c r="R3621" s="367"/>
      <c r="S3621" s="367"/>
      <c r="T3621" s="367"/>
      <c r="U3621" s="367"/>
    </row>
    <row r="3622">
      <c r="A3622" s="367"/>
      <c r="B3622" s="367"/>
      <c r="C3622" s="367"/>
      <c r="D3622" s="367"/>
      <c r="E3622" s="368"/>
      <c r="F3622" s="368"/>
      <c r="G3622" s="367"/>
      <c r="H3622" s="367"/>
      <c r="I3622" s="367"/>
      <c r="J3622" s="367"/>
      <c r="K3622" s="367"/>
      <c r="L3622" s="367"/>
      <c r="M3622" s="367"/>
      <c r="N3622" s="367"/>
      <c r="O3622" s="367"/>
      <c r="P3622" s="367"/>
      <c r="Q3622" s="367"/>
      <c r="R3622" s="367"/>
      <c r="S3622" s="367"/>
      <c r="T3622" s="367"/>
      <c r="U3622" s="367"/>
    </row>
    <row r="3623">
      <c r="A3623" s="367"/>
      <c r="B3623" s="367"/>
      <c r="C3623" s="367"/>
      <c r="D3623" s="367"/>
      <c r="E3623" s="368"/>
      <c r="F3623" s="368"/>
      <c r="G3623" s="367"/>
      <c r="H3623" s="367"/>
      <c r="I3623" s="367"/>
      <c r="J3623" s="367"/>
      <c r="K3623" s="367"/>
      <c r="L3623" s="367"/>
      <c r="M3623" s="367"/>
      <c r="N3623" s="367"/>
      <c r="O3623" s="367"/>
      <c r="P3623" s="367"/>
      <c r="Q3623" s="367"/>
      <c r="R3623" s="367"/>
      <c r="S3623" s="367"/>
      <c r="T3623" s="367"/>
      <c r="U3623" s="367"/>
    </row>
    <row r="3624">
      <c r="A3624" s="367"/>
      <c r="B3624" s="367"/>
      <c r="C3624" s="367"/>
      <c r="D3624" s="367"/>
      <c r="E3624" s="368"/>
      <c r="F3624" s="368"/>
      <c r="G3624" s="367"/>
      <c r="H3624" s="367"/>
      <c r="I3624" s="367"/>
      <c r="J3624" s="367"/>
      <c r="K3624" s="367"/>
      <c r="L3624" s="367"/>
      <c r="M3624" s="367"/>
      <c r="N3624" s="367"/>
      <c r="O3624" s="367"/>
      <c r="P3624" s="367"/>
      <c r="Q3624" s="367"/>
      <c r="R3624" s="367"/>
      <c r="S3624" s="367"/>
      <c r="T3624" s="367"/>
      <c r="U3624" s="367"/>
    </row>
    <row r="3625">
      <c r="A3625" s="367"/>
      <c r="B3625" s="367"/>
      <c r="C3625" s="367"/>
      <c r="D3625" s="367"/>
      <c r="E3625" s="368"/>
      <c r="F3625" s="368"/>
      <c r="G3625" s="367"/>
      <c r="H3625" s="367"/>
      <c r="I3625" s="367"/>
      <c r="J3625" s="367"/>
      <c r="K3625" s="367"/>
      <c r="L3625" s="367"/>
      <c r="M3625" s="367"/>
      <c r="N3625" s="367"/>
      <c r="O3625" s="367"/>
      <c r="P3625" s="367"/>
      <c r="Q3625" s="367"/>
      <c r="R3625" s="367"/>
      <c r="S3625" s="367"/>
      <c r="T3625" s="367"/>
      <c r="U3625" s="367"/>
    </row>
    <row r="3626">
      <c r="A3626" s="367"/>
      <c r="B3626" s="367"/>
      <c r="C3626" s="367"/>
      <c r="D3626" s="367"/>
      <c r="E3626" s="368"/>
      <c r="F3626" s="368"/>
      <c r="G3626" s="367"/>
      <c r="H3626" s="367"/>
      <c r="I3626" s="367"/>
      <c r="J3626" s="367"/>
      <c r="K3626" s="367"/>
      <c r="L3626" s="367"/>
      <c r="M3626" s="367"/>
      <c r="N3626" s="367"/>
      <c r="O3626" s="367"/>
      <c r="P3626" s="367"/>
      <c r="Q3626" s="367"/>
      <c r="R3626" s="367"/>
      <c r="S3626" s="367"/>
      <c r="T3626" s="367"/>
      <c r="U3626" s="367"/>
    </row>
    <row r="3627">
      <c r="A3627" s="367"/>
      <c r="B3627" s="367"/>
      <c r="C3627" s="367"/>
      <c r="D3627" s="367"/>
      <c r="E3627" s="368"/>
      <c r="F3627" s="368"/>
      <c r="G3627" s="367"/>
      <c r="H3627" s="367"/>
      <c r="I3627" s="367"/>
      <c r="J3627" s="367"/>
      <c r="K3627" s="367"/>
      <c r="L3627" s="367"/>
      <c r="M3627" s="367"/>
      <c r="N3627" s="367"/>
      <c r="O3627" s="367"/>
      <c r="P3627" s="367"/>
      <c r="Q3627" s="367"/>
      <c r="R3627" s="367"/>
      <c r="S3627" s="367"/>
      <c r="T3627" s="367"/>
      <c r="U3627" s="367"/>
    </row>
    <row r="3628">
      <c r="A3628" s="367"/>
      <c r="B3628" s="367"/>
      <c r="C3628" s="367"/>
      <c r="D3628" s="367"/>
      <c r="E3628" s="368"/>
      <c r="F3628" s="368"/>
      <c r="G3628" s="367"/>
      <c r="H3628" s="367"/>
      <c r="I3628" s="367"/>
      <c r="J3628" s="367"/>
      <c r="K3628" s="367"/>
      <c r="L3628" s="367"/>
      <c r="M3628" s="367"/>
      <c r="N3628" s="367"/>
      <c r="O3628" s="367"/>
      <c r="P3628" s="367"/>
      <c r="Q3628" s="367"/>
      <c r="R3628" s="367"/>
      <c r="S3628" s="367"/>
      <c r="T3628" s="367"/>
      <c r="U3628" s="367"/>
    </row>
    <row r="3629">
      <c r="A3629" s="367"/>
      <c r="B3629" s="367"/>
      <c r="C3629" s="367"/>
      <c r="D3629" s="367"/>
      <c r="E3629" s="368"/>
      <c r="F3629" s="368"/>
      <c r="G3629" s="367"/>
      <c r="H3629" s="367"/>
      <c r="I3629" s="367"/>
      <c r="J3629" s="367"/>
      <c r="K3629" s="367"/>
      <c r="L3629" s="367"/>
      <c r="M3629" s="367"/>
      <c r="N3629" s="367"/>
      <c r="O3629" s="367"/>
      <c r="P3629" s="367"/>
      <c r="Q3629" s="367"/>
      <c r="R3629" s="367"/>
      <c r="S3629" s="367"/>
      <c r="T3629" s="367"/>
      <c r="U3629" s="367"/>
    </row>
    <row r="3630">
      <c r="A3630" s="367"/>
      <c r="B3630" s="367"/>
      <c r="C3630" s="367"/>
      <c r="D3630" s="367"/>
      <c r="E3630" s="368"/>
      <c r="F3630" s="368"/>
      <c r="G3630" s="367"/>
      <c r="H3630" s="367"/>
      <c r="I3630" s="367"/>
      <c r="J3630" s="367"/>
      <c r="K3630" s="367"/>
      <c r="L3630" s="367"/>
      <c r="M3630" s="367"/>
      <c r="N3630" s="367"/>
      <c r="O3630" s="367"/>
      <c r="P3630" s="367"/>
      <c r="Q3630" s="367"/>
      <c r="R3630" s="367"/>
      <c r="S3630" s="367"/>
      <c r="T3630" s="367"/>
      <c r="U3630" s="367"/>
    </row>
    <row r="3631">
      <c r="A3631" s="367"/>
      <c r="B3631" s="367"/>
      <c r="C3631" s="367"/>
      <c r="D3631" s="367"/>
      <c r="E3631" s="368"/>
      <c r="F3631" s="368"/>
      <c r="G3631" s="367"/>
      <c r="H3631" s="367"/>
      <c r="I3631" s="367"/>
      <c r="J3631" s="367"/>
      <c r="K3631" s="367"/>
      <c r="L3631" s="367"/>
      <c r="M3631" s="367"/>
      <c r="N3631" s="367"/>
      <c r="O3631" s="367"/>
      <c r="P3631" s="367"/>
      <c r="Q3631" s="367"/>
      <c r="R3631" s="367"/>
      <c r="S3631" s="367"/>
      <c r="T3631" s="367"/>
      <c r="U3631" s="367"/>
    </row>
    <row r="3632">
      <c r="A3632" s="367"/>
      <c r="B3632" s="367"/>
      <c r="C3632" s="367"/>
      <c r="D3632" s="367"/>
      <c r="E3632" s="368"/>
      <c r="F3632" s="368"/>
      <c r="G3632" s="367"/>
      <c r="H3632" s="367"/>
      <c r="I3632" s="367"/>
      <c r="J3632" s="367"/>
      <c r="K3632" s="367"/>
      <c r="L3632" s="367"/>
      <c r="M3632" s="367"/>
      <c r="N3632" s="367"/>
      <c r="O3632" s="367"/>
      <c r="P3632" s="367"/>
      <c r="Q3632" s="367"/>
      <c r="R3632" s="367"/>
      <c r="S3632" s="367"/>
      <c r="T3632" s="367"/>
      <c r="U3632" s="367"/>
    </row>
    <row r="3633">
      <c r="A3633" s="367"/>
      <c r="B3633" s="367"/>
      <c r="C3633" s="367"/>
      <c r="D3633" s="367"/>
      <c r="E3633" s="368"/>
      <c r="F3633" s="368"/>
      <c r="G3633" s="367"/>
      <c r="H3633" s="367"/>
      <c r="I3633" s="367"/>
      <c r="J3633" s="367"/>
      <c r="K3633" s="367"/>
      <c r="L3633" s="367"/>
      <c r="M3633" s="367"/>
      <c r="N3633" s="367"/>
      <c r="O3633" s="367"/>
      <c r="P3633" s="367"/>
      <c r="Q3633" s="367"/>
      <c r="R3633" s="367"/>
      <c r="S3633" s="367"/>
      <c r="T3633" s="367"/>
      <c r="U3633" s="367"/>
    </row>
    <row r="3634">
      <c r="A3634" s="367"/>
      <c r="B3634" s="367"/>
      <c r="C3634" s="367"/>
      <c r="D3634" s="367"/>
      <c r="E3634" s="368"/>
      <c r="F3634" s="368"/>
      <c r="G3634" s="367"/>
      <c r="H3634" s="367"/>
      <c r="I3634" s="367"/>
      <c r="J3634" s="367"/>
      <c r="K3634" s="367"/>
      <c r="L3634" s="367"/>
      <c r="M3634" s="367"/>
      <c r="N3634" s="367"/>
      <c r="O3634" s="367"/>
      <c r="P3634" s="367"/>
      <c r="Q3634" s="367"/>
      <c r="R3634" s="367"/>
      <c r="S3634" s="367"/>
      <c r="T3634" s="367"/>
      <c r="U3634" s="367"/>
    </row>
    <row r="3635">
      <c r="A3635" s="367"/>
      <c r="B3635" s="367"/>
      <c r="C3635" s="367"/>
      <c r="D3635" s="367"/>
      <c r="E3635" s="368"/>
      <c r="F3635" s="368"/>
      <c r="G3635" s="367"/>
      <c r="H3635" s="367"/>
      <c r="I3635" s="367"/>
      <c r="J3635" s="367"/>
      <c r="K3635" s="367"/>
      <c r="L3635" s="367"/>
      <c r="M3635" s="367"/>
      <c r="N3635" s="367"/>
      <c r="O3635" s="367"/>
      <c r="P3635" s="367"/>
      <c r="Q3635" s="367"/>
      <c r="R3635" s="367"/>
      <c r="S3635" s="367"/>
      <c r="T3635" s="367"/>
      <c r="U3635" s="367"/>
    </row>
    <row r="3636">
      <c r="A3636" s="367"/>
      <c r="B3636" s="367"/>
      <c r="C3636" s="367"/>
      <c r="D3636" s="367"/>
      <c r="E3636" s="368"/>
      <c r="F3636" s="368"/>
      <c r="G3636" s="367"/>
      <c r="H3636" s="367"/>
      <c r="I3636" s="367"/>
      <c r="J3636" s="367"/>
      <c r="K3636" s="367"/>
      <c r="L3636" s="367"/>
      <c r="M3636" s="367"/>
      <c r="N3636" s="367"/>
      <c r="O3636" s="367"/>
      <c r="P3636" s="367"/>
      <c r="Q3636" s="367"/>
      <c r="R3636" s="367"/>
      <c r="S3636" s="367"/>
      <c r="T3636" s="367"/>
      <c r="U3636" s="367"/>
    </row>
    <row r="3637">
      <c r="A3637" s="367"/>
      <c r="B3637" s="367"/>
      <c r="C3637" s="367"/>
      <c r="D3637" s="367"/>
      <c r="E3637" s="368"/>
      <c r="F3637" s="368"/>
      <c r="G3637" s="367"/>
      <c r="H3637" s="367"/>
      <c r="I3637" s="367"/>
      <c r="J3637" s="367"/>
      <c r="K3637" s="367"/>
      <c r="L3637" s="367"/>
      <c r="M3637" s="367"/>
      <c r="N3637" s="367"/>
      <c r="O3637" s="367"/>
      <c r="P3637" s="367"/>
      <c r="Q3637" s="367"/>
      <c r="R3637" s="367"/>
      <c r="S3637" s="367"/>
      <c r="T3637" s="367"/>
      <c r="U3637" s="367"/>
    </row>
    <row r="3638">
      <c r="A3638" s="367"/>
      <c r="B3638" s="367"/>
      <c r="C3638" s="367"/>
      <c r="D3638" s="367"/>
      <c r="E3638" s="368"/>
      <c r="F3638" s="368"/>
      <c r="G3638" s="367"/>
      <c r="H3638" s="367"/>
      <c r="I3638" s="367"/>
      <c r="J3638" s="367"/>
      <c r="K3638" s="367"/>
      <c r="L3638" s="367"/>
      <c r="M3638" s="367"/>
      <c r="N3638" s="367"/>
      <c r="O3638" s="367"/>
      <c r="P3638" s="367"/>
      <c r="Q3638" s="367"/>
      <c r="R3638" s="367"/>
      <c r="S3638" s="367"/>
      <c r="T3638" s="367"/>
      <c r="U3638" s="367"/>
    </row>
    <row r="3639">
      <c r="A3639" s="367"/>
      <c r="B3639" s="367"/>
      <c r="C3639" s="367"/>
      <c r="D3639" s="367"/>
      <c r="E3639" s="368"/>
      <c r="F3639" s="368"/>
      <c r="G3639" s="367"/>
      <c r="H3639" s="367"/>
      <c r="I3639" s="367"/>
      <c r="J3639" s="367"/>
      <c r="K3639" s="367"/>
      <c r="L3639" s="367"/>
      <c r="M3639" s="367"/>
      <c r="N3639" s="367"/>
      <c r="O3639" s="367"/>
      <c r="P3639" s="367"/>
      <c r="Q3639" s="367"/>
      <c r="R3639" s="367"/>
      <c r="S3639" s="367"/>
      <c r="T3639" s="367"/>
      <c r="U3639" s="367"/>
    </row>
    <row r="3640">
      <c r="A3640" s="367"/>
      <c r="B3640" s="367"/>
      <c r="C3640" s="367"/>
      <c r="D3640" s="367"/>
      <c r="E3640" s="368"/>
      <c r="F3640" s="368"/>
      <c r="G3640" s="367"/>
      <c r="H3640" s="367"/>
      <c r="I3640" s="367"/>
      <c r="J3640" s="367"/>
      <c r="K3640" s="367"/>
      <c r="L3640" s="367"/>
      <c r="M3640" s="367"/>
      <c r="N3640" s="367"/>
      <c r="O3640" s="367"/>
      <c r="P3640" s="367"/>
      <c r="Q3640" s="367"/>
      <c r="R3640" s="367"/>
      <c r="S3640" s="367"/>
      <c r="T3640" s="367"/>
      <c r="U3640" s="367"/>
    </row>
    <row r="3641">
      <c r="A3641" s="367"/>
      <c r="B3641" s="367"/>
      <c r="C3641" s="367"/>
      <c r="D3641" s="367"/>
      <c r="E3641" s="368"/>
      <c r="F3641" s="368"/>
      <c r="G3641" s="367"/>
      <c r="H3641" s="367"/>
      <c r="I3641" s="367"/>
      <c r="J3641" s="367"/>
      <c r="K3641" s="367"/>
      <c r="L3641" s="367"/>
      <c r="M3641" s="367"/>
      <c r="N3641" s="367"/>
      <c r="O3641" s="367"/>
      <c r="P3641" s="367"/>
      <c r="Q3641" s="367"/>
      <c r="R3641" s="367"/>
      <c r="S3641" s="367"/>
      <c r="T3641" s="367"/>
      <c r="U3641" s="367"/>
    </row>
    <row r="3642">
      <c r="A3642" s="367"/>
      <c r="B3642" s="367"/>
      <c r="C3642" s="367"/>
      <c r="D3642" s="367"/>
      <c r="E3642" s="368"/>
      <c r="F3642" s="368"/>
      <c r="G3642" s="367"/>
      <c r="H3642" s="367"/>
      <c r="I3642" s="367"/>
      <c r="J3642" s="367"/>
      <c r="K3642" s="367"/>
      <c r="L3642" s="367"/>
      <c r="M3642" s="367"/>
      <c r="N3642" s="367"/>
      <c r="O3642" s="367"/>
      <c r="P3642" s="367"/>
      <c r="Q3642" s="367"/>
      <c r="R3642" s="367"/>
      <c r="S3642" s="367"/>
      <c r="T3642" s="367"/>
      <c r="U3642" s="367"/>
    </row>
    <row r="3643">
      <c r="A3643" s="367"/>
      <c r="B3643" s="367"/>
      <c r="C3643" s="367"/>
      <c r="D3643" s="367"/>
      <c r="E3643" s="368"/>
      <c r="F3643" s="368"/>
      <c r="G3643" s="367"/>
      <c r="H3643" s="367"/>
      <c r="I3643" s="367"/>
      <c r="J3643" s="367"/>
      <c r="K3643" s="367"/>
      <c r="L3643" s="367"/>
      <c r="M3643" s="367"/>
      <c r="N3643" s="367"/>
      <c r="O3643" s="367"/>
      <c r="P3643" s="367"/>
      <c r="Q3643" s="367"/>
      <c r="R3643" s="367"/>
      <c r="S3643" s="367"/>
      <c r="T3643" s="367"/>
      <c r="U3643" s="367"/>
    </row>
    <row r="3644">
      <c r="A3644" s="367"/>
      <c r="B3644" s="367"/>
      <c r="C3644" s="367"/>
      <c r="D3644" s="367"/>
      <c r="E3644" s="368"/>
      <c r="F3644" s="368"/>
      <c r="G3644" s="367"/>
      <c r="H3644" s="367"/>
      <c r="I3644" s="367"/>
      <c r="J3644" s="367"/>
      <c r="K3644" s="367"/>
      <c r="L3644" s="367"/>
      <c r="M3644" s="367"/>
      <c r="N3644" s="367"/>
      <c r="O3644" s="367"/>
      <c r="P3644" s="367"/>
      <c r="Q3644" s="367"/>
      <c r="R3644" s="367"/>
      <c r="S3644" s="367"/>
      <c r="T3644" s="367"/>
      <c r="U3644" s="367"/>
    </row>
    <row r="3645">
      <c r="A3645" s="367"/>
      <c r="B3645" s="367"/>
      <c r="C3645" s="367"/>
      <c r="D3645" s="367"/>
      <c r="E3645" s="368"/>
      <c r="F3645" s="368"/>
      <c r="G3645" s="367"/>
      <c r="H3645" s="367"/>
      <c r="I3645" s="367"/>
      <c r="J3645" s="367"/>
      <c r="K3645" s="367"/>
      <c r="L3645" s="367"/>
      <c r="M3645" s="367"/>
      <c r="N3645" s="367"/>
      <c r="O3645" s="367"/>
      <c r="P3645" s="367"/>
      <c r="Q3645" s="367"/>
      <c r="R3645" s="367"/>
      <c r="S3645" s="367"/>
      <c r="T3645" s="367"/>
      <c r="U3645" s="367"/>
    </row>
    <row r="3646">
      <c r="A3646" s="367"/>
      <c r="B3646" s="367"/>
      <c r="C3646" s="367"/>
      <c r="D3646" s="367"/>
      <c r="E3646" s="368"/>
      <c r="F3646" s="368"/>
      <c r="G3646" s="367"/>
      <c r="H3646" s="367"/>
      <c r="I3646" s="367"/>
      <c r="J3646" s="367"/>
      <c r="K3646" s="367"/>
      <c r="L3646" s="367"/>
      <c r="M3646" s="367"/>
      <c r="N3646" s="367"/>
      <c r="O3646" s="367"/>
      <c r="P3646" s="367"/>
      <c r="Q3646" s="367"/>
      <c r="R3646" s="367"/>
      <c r="S3646" s="367"/>
      <c r="T3646" s="367"/>
      <c r="U3646" s="367"/>
    </row>
    <row r="3647">
      <c r="A3647" s="367"/>
      <c r="B3647" s="367"/>
      <c r="C3647" s="367"/>
      <c r="D3647" s="367"/>
      <c r="E3647" s="368"/>
      <c r="F3647" s="368"/>
      <c r="G3647" s="367"/>
      <c r="H3647" s="367"/>
      <c r="I3647" s="367"/>
      <c r="J3647" s="367"/>
      <c r="K3647" s="367"/>
      <c r="L3647" s="367"/>
      <c r="M3647" s="367"/>
      <c r="N3647" s="367"/>
      <c r="O3647" s="367"/>
      <c r="P3647" s="367"/>
      <c r="Q3647" s="367"/>
      <c r="R3647" s="367"/>
      <c r="S3647" s="367"/>
      <c r="T3647" s="367"/>
      <c r="U3647" s="367"/>
    </row>
    <row r="3648">
      <c r="A3648" s="367"/>
      <c r="B3648" s="367"/>
      <c r="C3648" s="367"/>
      <c r="D3648" s="367"/>
      <c r="E3648" s="368"/>
      <c r="F3648" s="368"/>
      <c r="G3648" s="367"/>
      <c r="H3648" s="367"/>
      <c r="I3648" s="367"/>
      <c r="J3648" s="367"/>
      <c r="K3648" s="367"/>
      <c r="L3648" s="367"/>
      <c r="M3648" s="367"/>
      <c r="N3648" s="367"/>
      <c r="O3648" s="367"/>
      <c r="P3648" s="367"/>
      <c r="Q3648" s="367"/>
      <c r="R3648" s="367"/>
      <c r="S3648" s="367"/>
      <c r="T3648" s="367"/>
      <c r="U3648" s="367"/>
    </row>
    <row r="3649">
      <c r="A3649" s="367"/>
      <c r="B3649" s="367"/>
      <c r="C3649" s="367"/>
      <c r="D3649" s="367"/>
      <c r="E3649" s="368"/>
      <c r="F3649" s="368"/>
      <c r="G3649" s="367"/>
      <c r="H3649" s="367"/>
      <c r="I3649" s="367"/>
      <c r="J3649" s="367"/>
      <c r="K3649" s="367"/>
      <c r="L3649" s="367"/>
      <c r="M3649" s="367"/>
      <c r="N3649" s="367"/>
      <c r="O3649" s="367"/>
      <c r="P3649" s="367"/>
      <c r="Q3649" s="367"/>
      <c r="R3649" s="367"/>
      <c r="S3649" s="367"/>
      <c r="T3649" s="367"/>
      <c r="U3649" s="367"/>
    </row>
    <row r="3650">
      <c r="A3650" s="367"/>
      <c r="B3650" s="367"/>
      <c r="C3650" s="367"/>
      <c r="D3650" s="367"/>
      <c r="E3650" s="368"/>
      <c r="F3650" s="368"/>
      <c r="G3650" s="367"/>
      <c r="H3650" s="367"/>
      <c r="I3650" s="367"/>
      <c r="J3650" s="367"/>
      <c r="K3650" s="367"/>
      <c r="L3650" s="367"/>
      <c r="M3650" s="367"/>
      <c r="N3650" s="367"/>
      <c r="O3650" s="367"/>
      <c r="P3650" s="367"/>
      <c r="Q3650" s="367"/>
      <c r="R3650" s="367"/>
      <c r="S3650" s="367"/>
      <c r="T3650" s="367"/>
      <c r="U3650" s="367"/>
    </row>
    <row r="3651">
      <c r="A3651" s="367"/>
      <c r="B3651" s="367"/>
      <c r="C3651" s="367"/>
      <c r="D3651" s="367"/>
      <c r="E3651" s="368"/>
      <c r="F3651" s="368"/>
      <c r="G3651" s="367"/>
      <c r="H3651" s="367"/>
      <c r="I3651" s="367"/>
      <c r="J3651" s="367"/>
      <c r="K3651" s="367"/>
      <c r="L3651" s="367"/>
      <c r="M3651" s="367"/>
      <c r="N3651" s="367"/>
      <c r="O3651" s="367"/>
      <c r="P3651" s="367"/>
      <c r="Q3651" s="367"/>
      <c r="R3651" s="367"/>
      <c r="S3651" s="367"/>
      <c r="T3651" s="367"/>
      <c r="U3651" s="367"/>
    </row>
    <row r="3652">
      <c r="A3652" s="367"/>
      <c r="B3652" s="367"/>
      <c r="C3652" s="367"/>
      <c r="D3652" s="367"/>
      <c r="E3652" s="368"/>
      <c r="F3652" s="368"/>
      <c r="G3652" s="367"/>
      <c r="H3652" s="367"/>
      <c r="I3652" s="367"/>
      <c r="J3652" s="367"/>
      <c r="K3652" s="367"/>
      <c r="L3652" s="367"/>
      <c r="M3652" s="367"/>
      <c r="N3652" s="367"/>
      <c r="O3652" s="367"/>
      <c r="P3652" s="367"/>
      <c r="Q3652" s="367"/>
      <c r="R3652" s="367"/>
      <c r="S3652" s="367"/>
      <c r="T3652" s="367"/>
      <c r="U3652" s="367"/>
    </row>
    <row r="3653">
      <c r="A3653" s="367"/>
      <c r="B3653" s="367"/>
      <c r="C3653" s="367"/>
      <c r="D3653" s="367"/>
      <c r="E3653" s="368"/>
      <c r="F3653" s="368"/>
      <c r="G3653" s="367"/>
      <c r="H3653" s="367"/>
      <c r="I3653" s="367"/>
      <c r="J3653" s="367"/>
      <c r="K3653" s="367"/>
      <c r="L3653" s="367"/>
      <c r="M3653" s="367"/>
      <c r="N3653" s="367"/>
      <c r="O3653" s="367"/>
      <c r="P3653" s="367"/>
      <c r="Q3653" s="367"/>
      <c r="R3653" s="367"/>
      <c r="S3653" s="367"/>
      <c r="T3653" s="367"/>
      <c r="U3653" s="367"/>
    </row>
    <row r="3654">
      <c r="A3654" s="367"/>
      <c r="B3654" s="367"/>
      <c r="C3654" s="367"/>
      <c r="D3654" s="367"/>
      <c r="E3654" s="368"/>
      <c r="F3654" s="368"/>
      <c r="G3654" s="367"/>
      <c r="H3654" s="367"/>
      <c r="I3654" s="367"/>
      <c r="J3654" s="367"/>
      <c r="K3654" s="367"/>
      <c r="L3654" s="367"/>
      <c r="M3654" s="367"/>
      <c r="N3654" s="367"/>
      <c r="O3654" s="367"/>
      <c r="P3654" s="367"/>
      <c r="Q3654" s="367"/>
      <c r="R3654" s="367"/>
      <c r="S3654" s="367"/>
      <c r="T3654" s="367"/>
      <c r="U3654" s="367"/>
    </row>
    <row r="3655">
      <c r="A3655" s="367"/>
      <c r="B3655" s="367"/>
      <c r="C3655" s="367"/>
      <c r="D3655" s="367"/>
      <c r="E3655" s="368"/>
      <c r="F3655" s="368"/>
      <c r="G3655" s="367"/>
      <c r="H3655" s="367"/>
      <c r="I3655" s="367"/>
      <c r="J3655" s="367"/>
      <c r="K3655" s="367"/>
      <c r="L3655" s="367"/>
      <c r="M3655" s="367"/>
      <c r="N3655" s="367"/>
      <c r="O3655" s="367"/>
      <c r="P3655" s="367"/>
      <c r="Q3655" s="367"/>
      <c r="R3655" s="367"/>
      <c r="S3655" s="367"/>
      <c r="T3655" s="367"/>
      <c r="U3655" s="367"/>
    </row>
    <row r="3656">
      <c r="A3656" s="367"/>
      <c r="B3656" s="367"/>
      <c r="C3656" s="367"/>
      <c r="D3656" s="367"/>
      <c r="E3656" s="368"/>
      <c r="F3656" s="368"/>
      <c r="G3656" s="367"/>
      <c r="H3656" s="367"/>
      <c r="I3656" s="367"/>
      <c r="J3656" s="367"/>
      <c r="K3656" s="367"/>
      <c r="L3656" s="367"/>
      <c r="M3656" s="367"/>
      <c r="N3656" s="367"/>
      <c r="O3656" s="367"/>
      <c r="P3656" s="367"/>
      <c r="Q3656" s="367"/>
      <c r="R3656" s="367"/>
      <c r="S3656" s="367"/>
      <c r="T3656" s="367"/>
      <c r="U3656" s="367"/>
    </row>
    <row r="3657">
      <c r="A3657" s="367"/>
      <c r="B3657" s="367"/>
      <c r="C3657" s="367"/>
      <c r="D3657" s="367"/>
      <c r="E3657" s="368"/>
      <c r="F3657" s="368"/>
      <c r="G3657" s="367"/>
      <c r="H3657" s="367"/>
      <c r="I3657" s="367"/>
      <c r="J3657" s="367"/>
      <c r="K3657" s="367"/>
      <c r="L3657" s="367"/>
      <c r="M3657" s="367"/>
      <c r="N3657" s="367"/>
      <c r="O3657" s="367"/>
      <c r="P3657" s="367"/>
      <c r="Q3657" s="367"/>
      <c r="R3657" s="367"/>
      <c r="S3657" s="367"/>
      <c r="T3657" s="367"/>
      <c r="U3657" s="367"/>
    </row>
    <row r="3658">
      <c r="A3658" s="367"/>
      <c r="B3658" s="367"/>
      <c r="C3658" s="367"/>
      <c r="D3658" s="367"/>
      <c r="E3658" s="368"/>
      <c r="F3658" s="368"/>
      <c r="G3658" s="367"/>
      <c r="H3658" s="367"/>
      <c r="I3658" s="367"/>
      <c r="J3658" s="367"/>
      <c r="K3658" s="367"/>
      <c r="L3658" s="367"/>
      <c r="M3658" s="367"/>
      <c r="N3658" s="367"/>
      <c r="O3658" s="367"/>
      <c r="P3658" s="367"/>
      <c r="Q3658" s="367"/>
      <c r="R3658" s="367"/>
      <c r="S3658" s="367"/>
      <c r="T3658" s="367"/>
      <c r="U3658" s="367"/>
    </row>
    <row r="3659">
      <c r="A3659" s="367"/>
      <c r="B3659" s="367"/>
      <c r="C3659" s="367"/>
      <c r="D3659" s="367"/>
      <c r="E3659" s="368"/>
      <c r="F3659" s="368"/>
      <c r="G3659" s="367"/>
      <c r="H3659" s="367"/>
      <c r="I3659" s="367"/>
      <c r="J3659" s="367"/>
      <c r="K3659" s="367"/>
      <c r="L3659" s="367"/>
      <c r="M3659" s="367"/>
      <c r="N3659" s="367"/>
      <c r="O3659" s="367"/>
      <c r="P3659" s="367"/>
      <c r="Q3659" s="367"/>
      <c r="R3659" s="367"/>
      <c r="S3659" s="367"/>
      <c r="T3659" s="367"/>
      <c r="U3659" s="367"/>
    </row>
    <row r="3660">
      <c r="A3660" s="367"/>
      <c r="B3660" s="367"/>
      <c r="C3660" s="367"/>
      <c r="D3660" s="367"/>
      <c r="E3660" s="368"/>
      <c r="F3660" s="368"/>
      <c r="G3660" s="367"/>
      <c r="H3660" s="367"/>
      <c r="I3660" s="367"/>
      <c r="J3660" s="367"/>
      <c r="K3660" s="367"/>
      <c r="L3660" s="367"/>
      <c r="M3660" s="367"/>
      <c r="N3660" s="367"/>
      <c r="O3660" s="367"/>
      <c r="P3660" s="367"/>
      <c r="Q3660" s="367"/>
      <c r="R3660" s="367"/>
      <c r="S3660" s="367"/>
      <c r="T3660" s="367"/>
      <c r="U3660" s="367"/>
    </row>
    <row r="3661">
      <c r="A3661" s="367"/>
      <c r="B3661" s="367"/>
      <c r="C3661" s="367"/>
      <c r="D3661" s="367"/>
      <c r="E3661" s="368"/>
      <c r="F3661" s="368"/>
      <c r="G3661" s="367"/>
      <c r="H3661" s="367"/>
      <c r="I3661" s="367"/>
      <c r="J3661" s="367"/>
      <c r="K3661" s="367"/>
      <c r="L3661" s="367"/>
      <c r="M3661" s="367"/>
      <c r="N3661" s="367"/>
      <c r="O3661" s="367"/>
      <c r="P3661" s="367"/>
      <c r="Q3661" s="367"/>
      <c r="R3661" s="367"/>
      <c r="S3661" s="367"/>
      <c r="T3661" s="367"/>
      <c r="U3661" s="367"/>
    </row>
    <row r="3662">
      <c r="A3662" s="367"/>
      <c r="B3662" s="367"/>
      <c r="C3662" s="367"/>
      <c r="D3662" s="367"/>
      <c r="E3662" s="368"/>
      <c r="F3662" s="368"/>
      <c r="G3662" s="367"/>
      <c r="H3662" s="367"/>
      <c r="I3662" s="367"/>
      <c r="J3662" s="367"/>
      <c r="K3662" s="367"/>
      <c r="L3662" s="367"/>
      <c r="M3662" s="367"/>
      <c r="N3662" s="367"/>
      <c r="O3662" s="367"/>
      <c r="P3662" s="367"/>
      <c r="Q3662" s="367"/>
      <c r="R3662" s="367"/>
      <c r="S3662" s="367"/>
      <c r="T3662" s="367"/>
      <c r="U3662" s="367"/>
    </row>
    <row r="3663">
      <c r="A3663" s="367"/>
      <c r="B3663" s="367"/>
      <c r="C3663" s="367"/>
      <c r="D3663" s="367"/>
      <c r="E3663" s="368"/>
      <c r="F3663" s="368"/>
      <c r="G3663" s="367"/>
      <c r="H3663" s="367"/>
      <c r="I3663" s="367"/>
      <c r="J3663" s="367"/>
      <c r="K3663" s="367"/>
      <c r="L3663" s="367"/>
      <c r="M3663" s="367"/>
      <c r="N3663" s="367"/>
      <c r="O3663" s="367"/>
      <c r="P3663" s="367"/>
      <c r="Q3663" s="367"/>
      <c r="R3663" s="367"/>
      <c r="S3663" s="367"/>
      <c r="T3663" s="367"/>
      <c r="U3663" s="367"/>
    </row>
    <row r="3664">
      <c r="A3664" s="367"/>
      <c r="B3664" s="367"/>
      <c r="C3664" s="367"/>
      <c r="D3664" s="367"/>
      <c r="E3664" s="368"/>
      <c r="F3664" s="368"/>
      <c r="G3664" s="367"/>
      <c r="H3664" s="367"/>
      <c r="I3664" s="367"/>
      <c r="J3664" s="367"/>
      <c r="K3664" s="367"/>
      <c r="L3664" s="367"/>
      <c r="M3664" s="367"/>
      <c r="N3664" s="367"/>
      <c r="O3664" s="367"/>
      <c r="P3664" s="367"/>
      <c r="Q3664" s="367"/>
      <c r="R3664" s="367"/>
      <c r="S3664" s="367"/>
      <c r="T3664" s="367"/>
      <c r="U3664" s="367"/>
    </row>
    <row r="3665">
      <c r="A3665" s="367"/>
      <c r="B3665" s="367"/>
      <c r="C3665" s="367"/>
      <c r="D3665" s="367"/>
      <c r="E3665" s="368"/>
      <c r="F3665" s="368"/>
      <c r="G3665" s="367"/>
      <c r="H3665" s="367"/>
      <c r="I3665" s="367"/>
      <c r="J3665" s="367"/>
      <c r="K3665" s="367"/>
      <c r="L3665" s="367"/>
      <c r="M3665" s="367"/>
      <c r="N3665" s="367"/>
      <c r="O3665" s="367"/>
      <c r="P3665" s="367"/>
      <c r="Q3665" s="367"/>
      <c r="R3665" s="367"/>
      <c r="S3665" s="367"/>
      <c r="T3665" s="367"/>
      <c r="U3665" s="367"/>
    </row>
    <row r="3666">
      <c r="A3666" s="367"/>
      <c r="B3666" s="367"/>
      <c r="C3666" s="367"/>
      <c r="D3666" s="367"/>
      <c r="E3666" s="368"/>
      <c r="F3666" s="368"/>
      <c r="G3666" s="367"/>
      <c r="H3666" s="367"/>
      <c r="I3666" s="367"/>
      <c r="J3666" s="367"/>
      <c r="K3666" s="367"/>
      <c r="L3666" s="367"/>
      <c r="M3666" s="367"/>
      <c r="N3666" s="367"/>
      <c r="O3666" s="367"/>
      <c r="P3666" s="367"/>
      <c r="Q3666" s="367"/>
      <c r="R3666" s="367"/>
      <c r="S3666" s="367"/>
      <c r="T3666" s="367"/>
      <c r="U3666" s="367"/>
    </row>
    <row r="3667">
      <c r="A3667" s="367"/>
      <c r="B3667" s="367"/>
      <c r="C3667" s="367"/>
      <c r="D3667" s="367"/>
      <c r="E3667" s="368"/>
      <c r="F3667" s="368"/>
      <c r="G3667" s="367"/>
      <c r="H3667" s="367"/>
      <c r="I3667" s="367"/>
      <c r="J3667" s="367"/>
      <c r="K3667" s="367"/>
      <c r="L3667" s="367"/>
      <c r="M3667" s="367"/>
      <c r="N3667" s="367"/>
      <c r="O3667" s="367"/>
      <c r="P3667" s="367"/>
      <c r="Q3667" s="367"/>
      <c r="R3667" s="367"/>
      <c r="S3667" s="367"/>
      <c r="T3667" s="367"/>
      <c r="U3667" s="367"/>
    </row>
    <row r="3668">
      <c r="A3668" s="367"/>
      <c r="B3668" s="367"/>
      <c r="C3668" s="367"/>
      <c r="D3668" s="367"/>
      <c r="E3668" s="368"/>
      <c r="F3668" s="368"/>
      <c r="G3668" s="367"/>
      <c r="H3668" s="367"/>
      <c r="I3668" s="367"/>
      <c r="J3668" s="367"/>
      <c r="K3668" s="367"/>
      <c r="L3668" s="367"/>
      <c r="M3668" s="367"/>
      <c r="N3668" s="367"/>
      <c r="O3668" s="367"/>
      <c r="P3668" s="367"/>
      <c r="Q3668" s="367"/>
      <c r="R3668" s="367"/>
      <c r="S3668" s="367"/>
      <c r="T3668" s="367"/>
      <c r="U3668" s="367"/>
    </row>
    <row r="3669">
      <c r="A3669" s="367"/>
      <c r="B3669" s="367"/>
      <c r="C3669" s="367"/>
      <c r="D3669" s="367"/>
      <c r="E3669" s="368"/>
      <c r="F3669" s="368"/>
      <c r="G3669" s="367"/>
      <c r="H3669" s="367"/>
      <c r="I3669" s="367"/>
      <c r="J3669" s="367"/>
      <c r="K3669" s="367"/>
      <c r="L3669" s="367"/>
      <c r="M3669" s="367"/>
      <c r="N3669" s="367"/>
      <c r="O3669" s="367"/>
      <c r="P3669" s="367"/>
      <c r="Q3669" s="367"/>
      <c r="R3669" s="367"/>
      <c r="S3669" s="367"/>
      <c r="T3669" s="367"/>
      <c r="U3669" s="367"/>
    </row>
    <row r="3670">
      <c r="A3670" s="367"/>
      <c r="B3670" s="367"/>
      <c r="C3670" s="367"/>
      <c r="D3670" s="367"/>
      <c r="E3670" s="368"/>
      <c r="F3670" s="368"/>
      <c r="G3670" s="367"/>
      <c r="H3670" s="367"/>
      <c r="I3670" s="367"/>
      <c r="J3670" s="367"/>
      <c r="K3670" s="367"/>
      <c r="L3670" s="367"/>
      <c r="M3670" s="367"/>
      <c r="N3670" s="367"/>
      <c r="O3670" s="367"/>
      <c r="P3670" s="367"/>
      <c r="Q3670" s="367"/>
      <c r="R3670" s="367"/>
      <c r="S3670" s="367"/>
      <c r="T3670" s="367"/>
      <c r="U3670" s="367"/>
    </row>
    <row r="3671">
      <c r="A3671" s="367"/>
      <c r="B3671" s="367"/>
      <c r="C3671" s="367"/>
      <c r="D3671" s="367"/>
      <c r="E3671" s="368"/>
      <c r="F3671" s="368"/>
      <c r="G3671" s="367"/>
      <c r="H3671" s="367"/>
      <c r="I3671" s="367"/>
      <c r="J3671" s="367"/>
      <c r="K3671" s="367"/>
      <c r="L3671" s="367"/>
      <c r="M3671" s="367"/>
      <c r="N3671" s="367"/>
      <c r="O3671" s="367"/>
      <c r="P3671" s="367"/>
      <c r="Q3671" s="367"/>
      <c r="R3671" s="367"/>
      <c r="S3671" s="367"/>
      <c r="T3671" s="367"/>
      <c r="U3671" s="367"/>
    </row>
    <row r="3672">
      <c r="A3672" s="367"/>
      <c r="B3672" s="367"/>
      <c r="C3672" s="367"/>
      <c r="D3672" s="367"/>
      <c r="E3672" s="368"/>
      <c r="F3672" s="368"/>
      <c r="G3672" s="367"/>
      <c r="H3672" s="367"/>
      <c r="I3672" s="367"/>
      <c r="J3672" s="367"/>
      <c r="K3672" s="367"/>
      <c r="L3672" s="367"/>
      <c r="M3672" s="367"/>
      <c r="N3672" s="367"/>
      <c r="O3672" s="367"/>
      <c r="P3672" s="367"/>
      <c r="Q3672" s="367"/>
      <c r="R3672" s="367"/>
      <c r="S3672" s="367"/>
      <c r="T3672" s="367"/>
      <c r="U3672" s="367"/>
    </row>
    <row r="3673">
      <c r="A3673" s="367"/>
      <c r="B3673" s="367"/>
      <c r="C3673" s="367"/>
      <c r="D3673" s="367"/>
      <c r="E3673" s="368"/>
      <c r="F3673" s="368"/>
      <c r="G3673" s="367"/>
      <c r="H3673" s="367"/>
      <c r="I3673" s="367"/>
      <c r="J3673" s="367"/>
      <c r="K3673" s="367"/>
      <c r="L3673" s="367"/>
      <c r="M3673" s="367"/>
      <c r="N3673" s="367"/>
      <c r="O3673" s="367"/>
      <c r="P3673" s="367"/>
      <c r="Q3673" s="367"/>
      <c r="R3673" s="367"/>
      <c r="S3673" s="367"/>
      <c r="T3673" s="367"/>
      <c r="U3673" s="367"/>
    </row>
    <row r="3674">
      <c r="A3674" s="367"/>
      <c r="B3674" s="367"/>
      <c r="C3674" s="367"/>
      <c r="D3674" s="367"/>
      <c r="E3674" s="368"/>
      <c r="F3674" s="368"/>
      <c r="G3674" s="367"/>
      <c r="H3674" s="367"/>
      <c r="I3674" s="367"/>
      <c r="J3674" s="367"/>
      <c r="K3674" s="367"/>
      <c r="L3674" s="367"/>
      <c r="M3674" s="367"/>
      <c r="N3674" s="367"/>
      <c r="O3674" s="367"/>
      <c r="P3674" s="367"/>
      <c r="Q3674" s="367"/>
      <c r="R3674" s="367"/>
      <c r="S3674" s="367"/>
      <c r="T3674" s="367"/>
      <c r="U3674" s="367"/>
    </row>
    <row r="3675">
      <c r="A3675" s="367"/>
      <c r="B3675" s="367"/>
      <c r="C3675" s="367"/>
      <c r="D3675" s="367"/>
      <c r="E3675" s="368"/>
      <c r="F3675" s="368"/>
      <c r="G3675" s="367"/>
      <c r="H3675" s="367"/>
      <c r="I3675" s="367"/>
      <c r="J3675" s="367"/>
      <c r="K3675" s="367"/>
      <c r="L3675" s="367"/>
      <c r="M3675" s="367"/>
      <c r="N3675" s="367"/>
      <c r="O3675" s="367"/>
      <c r="P3675" s="367"/>
      <c r="Q3675" s="367"/>
      <c r="R3675" s="367"/>
      <c r="S3675" s="367"/>
      <c r="T3675" s="367"/>
      <c r="U3675" s="367"/>
    </row>
    <row r="3676">
      <c r="A3676" s="367"/>
      <c r="B3676" s="367"/>
      <c r="C3676" s="367"/>
      <c r="D3676" s="367"/>
      <c r="E3676" s="368"/>
      <c r="F3676" s="368"/>
      <c r="G3676" s="367"/>
      <c r="H3676" s="367"/>
      <c r="I3676" s="367"/>
      <c r="J3676" s="367"/>
      <c r="K3676" s="367"/>
      <c r="L3676" s="367"/>
      <c r="M3676" s="367"/>
      <c r="N3676" s="367"/>
      <c r="O3676" s="367"/>
      <c r="P3676" s="367"/>
      <c r="Q3676" s="367"/>
      <c r="R3676" s="367"/>
      <c r="S3676" s="367"/>
      <c r="T3676" s="367"/>
      <c r="U3676" s="367"/>
    </row>
    <row r="3677">
      <c r="A3677" s="367"/>
      <c r="B3677" s="367"/>
      <c r="C3677" s="367"/>
      <c r="D3677" s="367"/>
      <c r="E3677" s="368"/>
      <c r="F3677" s="368"/>
      <c r="G3677" s="367"/>
      <c r="H3677" s="367"/>
      <c r="I3677" s="367"/>
      <c r="J3677" s="367"/>
      <c r="K3677" s="367"/>
      <c r="L3677" s="367"/>
      <c r="M3677" s="367"/>
      <c r="N3677" s="367"/>
      <c r="O3677" s="367"/>
      <c r="P3677" s="367"/>
      <c r="Q3677" s="367"/>
      <c r="R3677" s="367"/>
      <c r="S3677" s="367"/>
      <c r="T3677" s="367"/>
      <c r="U3677" s="367"/>
    </row>
    <row r="3678">
      <c r="A3678" s="367"/>
      <c r="B3678" s="367"/>
      <c r="C3678" s="367"/>
      <c r="D3678" s="367"/>
      <c r="E3678" s="368"/>
      <c r="F3678" s="368"/>
      <c r="G3678" s="367"/>
      <c r="H3678" s="367"/>
      <c r="I3678" s="367"/>
      <c r="J3678" s="367"/>
      <c r="K3678" s="367"/>
      <c r="L3678" s="367"/>
      <c r="M3678" s="367"/>
      <c r="N3678" s="367"/>
      <c r="O3678" s="367"/>
      <c r="P3678" s="367"/>
      <c r="Q3678" s="367"/>
      <c r="R3678" s="367"/>
      <c r="S3678" s="367"/>
      <c r="T3678" s="367"/>
      <c r="U3678" s="367"/>
    </row>
    <row r="3679">
      <c r="A3679" s="367"/>
      <c r="B3679" s="367"/>
      <c r="C3679" s="367"/>
      <c r="D3679" s="367"/>
      <c r="E3679" s="368"/>
      <c r="F3679" s="368"/>
      <c r="G3679" s="367"/>
      <c r="H3679" s="367"/>
      <c r="I3679" s="367"/>
      <c r="J3679" s="367"/>
      <c r="K3679" s="367"/>
      <c r="L3679" s="367"/>
      <c r="M3679" s="367"/>
      <c r="N3679" s="367"/>
      <c r="O3679" s="367"/>
      <c r="P3679" s="367"/>
      <c r="Q3679" s="367"/>
      <c r="R3679" s="367"/>
      <c r="S3679" s="367"/>
      <c r="T3679" s="367"/>
      <c r="U3679" s="367"/>
    </row>
    <row r="3680">
      <c r="A3680" s="367"/>
      <c r="B3680" s="367"/>
      <c r="C3680" s="367"/>
      <c r="D3680" s="367"/>
      <c r="E3680" s="368"/>
      <c r="F3680" s="368"/>
      <c r="G3680" s="367"/>
      <c r="H3680" s="367"/>
      <c r="I3680" s="367"/>
      <c r="J3680" s="367"/>
      <c r="K3680" s="367"/>
      <c r="L3680" s="367"/>
      <c r="M3680" s="367"/>
      <c r="N3680" s="367"/>
      <c r="O3680" s="367"/>
      <c r="P3680" s="367"/>
      <c r="Q3680" s="367"/>
      <c r="R3680" s="367"/>
      <c r="S3680" s="367"/>
      <c r="T3680" s="367"/>
      <c r="U3680" s="367"/>
    </row>
    <row r="3681">
      <c r="A3681" s="367"/>
      <c r="B3681" s="367"/>
      <c r="C3681" s="367"/>
      <c r="D3681" s="367"/>
      <c r="E3681" s="368"/>
      <c r="F3681" s="368"/>
      <c r="G3681" s="367"/>
      <c r="H3681" s="367"/>
      <c r="I3681" s="367"/>
      <c r="J3681" s="367"/>
      <c r="K3681" s="367"/>
      <c r="L3681" s="367"/>
      <c r="M3681" s="367"/>
      <c r="N3681" s="367"/>
      <c r="O3681" s="367"/>
      <c r="P3681" s="367"/>
      <c r="Q3681" s="367"/>
      <c r="R3681" s="367"/>
      <c r="S3681" s="367"/>
      <c r="T3681" s="367"/>
      <c r="U3681" s="367"/>
    </row>
    <row r="3682">
      <c r="A3682" s="367"/>
      <c r="B3682" s="367"/>
      <c r="C3682" s="367"/>
      <c r="D3682" s="367"/>
      <c r="E3682" s="368"/>
      <c r="F3682" s="368"/>
      <c r="G3682" s="367"/>
      <c r="H3682" s="367"/>
      <c r="I3682" s="367"/>
      <c r="J3682" s="367"/>
      <c r="K3682" s="367"/>
      <c r="L3682" s="367"/>
      <c r="M3682" s="367"/>
      <c r="N3682" s="367"/>
      <c r="O3682" s="367"/>
      <c r="P3682" s="367"/>
      <c r="Q3682" s="367"/>
      <c r="R3682" s="367"/>
      <c r="S3682" s="367"/>
      <c r="T3682" s="367"/>
      <c r="U3682" s="367"/>
    </row>
    <row r="3683">
      <c r="A3683" s="367"/>
      <c r="B3683" s="367"/>
      <c r="C3683" s="367"/>
      <c r="D3683" s="367"/>
      <c r="E3683" s="368"/>
      <c r="F3683" s="368"/>
      <c r="G3683" s="367"/>
      <c r="H3683" s="367"/>
      <c r="I3683" s="367"/>
      <c r="J3683" s="367"/>
      <c r="K3683" s="367"/>
      <c r="L3683" s="367"/>
      <c r="M3683" s="367"/>
      <c r="N3683" s="367"/>
      <c r="O3683" s="367"/>
      <c r="P3683" s="367"/>
      <c r="Q3683" s="367"/>
      <c r="R3683" s="367"/>
      <c r="S3683" s="367"/>
      <c r="T3683" s="367"/>
      <c r="U3683" s="367"/>
    </row>
    <row r="3684">
      <c r="A3684" s="367"/>
      <c r="B3684" s="367"/>
      <c r="C3684" s="367"/>
      <c r="D3684" s="367"/>
      <c r="E3684" s="368"/>
      <c r="F3684" s="368"/>
      <c r="G3684" s="367"/>
      <c r="H3684" s="367"/>
      <c r="I3684" s="367"/>
      <c r="J3684" s="367"/>
      <c r="K3684" s="367"/>
      <c r="L3684" s="367"/>
      <c r="M3684" s="367"/>
      <c r="N3684" s="367"/>
      <c r="O3684" s="367"/>
      <c r="P3684" s="367"/>
      <c r="Q3684" s="367"/>
      <c r="R3684" s="367"/>
      <c r="S3684" s="367"/>
      <c r="T3684" s="367"/>
      <c r="U3684" s="367"/>
    </row>
    <row r="3685">
      <c r="A3685" s="367"/>
      <c r="B3685" s="367"/>
      <c r="C3685" s="367"/>
      <c r="D3685" s="367"/>
      <c r="E3685" s="368"/>
      <c r="F3685" s="368"/>
      <c r="G3685" s="367"/>
      <c r="H3685" s="367"/>
      <c r="I3685" s="367"/>
      <c r="J3685" s="367"/>
      <c r="K3685" s="367"/>
      <c r="L3685" s="367"/>
      <c r="M3685" s="367"/>
      <c r="N3685" s="367"/>
      <c r="O3685" s="367"/>
      <c r="P3685" s="367"/>
      <c r="Q3685" s="367"/>
      <c r="R3685" s="367"/>
      <c r="S3685" s="367"/>
      <c r="T3685" s="367"/>
      <c r="U3685" s="367"/>
    </row>
    <row r="3686">
      <c r="A3686" s="367"/>
      <c r="B3686" s="367"/>
      <c r="C3686" s="367"/>
      <c r="D3686" s="367"/>
      <c r="E3686" s="368"/>
      <c r="F3686" s="368"/>
      <c r="G3686" s="367"/>
      <c r="H3686" s="367"/>
      <c r="I3686" s="367"/>
      <c r="J3686" s="367"/>
      <c r="K3686" s="367"/>
      <c r="L3686" s="367"/>
      <c r="M3686" s="367"/>
      <c r="N3686" s="367"/>
      <c r="O3686" s="367"/>
      <c r="P3686" s="367"/>
      <c r="Q3686" s="367"/>
      <c r="R3686" s="367"/>
      <c r="S3686" s="367"/>
      <c r="T3686" s="367"/>
      <c r="U3686" s="367"/>
    </row>
    <row r="3687">
      <c r="A3687" s="367"/>
      <c r="B3687" s="367"/>
      <c r="C3687" s="367"/>
      <c r="D3687" s="367"/>
      <c r="E3687" s="368"/>
      <c r="F3687" s="368"/>
      <c r="G3687" s="367"/>
      <c r="H3687" s="367"/>
      <c r="I3687" s="367"/>
      <c r="J3687" s="367"/>
      <c r="K3687" s="367"/>
      <c r="L3687" s="367"/>
      <c r="M3687" s="367"/>
      <c r="N3687" s="367"/>
      <c r="O3687" s="367"/>
      <c r="P3687" s="367"/>
      <c r="Q3687" s="367"/>
      <c r="R3687" s="367"/>
      <c r="S3687" s="367"/>
      <c r="T3687" s="367"/>
      <c r="U3687" s="367"/>
    </row>
    <row r="3688">
      <c r="A3688" s="367"/>
      <c r="B3688" s="367"/>
      <c r="C3688" s="367"/>
      <c r="D3688" s="367"/>
      <c r="E3688" s="368"/>
      <c r="F3688" s="368"/>
      <c r="G3688" s="367"/>
      <c r="H3688" s="367"/>
      <c r="I3688" s="367"/>
      <c r="J3688" s="367"/>
      <c r="K3688" s="367"/>
      <c r="L3688" s="367"/>
      <c r="M3688" s="367"/>
      <c r="N3688" s="367"/>
      <c r="O3688" s="367"/>
      <c r="P3688" s="367"/>
      <c r="Q3688" s="367"/>
      <c r="R3688" s="367"/>
      <c r="S3688" s="367"/>
      <c r="T3688" s="367"/>
      <c r="U3688" s="367"/>
    </row>
    <row r="3689">
      <c r="A3689" s="367"/>
      <c r="B3689" s="367"/>
      <c r="C3689" s="367"/>
      <c r="D3689" s="367"/>
      <c r="E3689" s="368"/>
      <c r="F3689" s="368"/>
      <c r="G3689" s="367"/>
      <c r="H3689" s="367"/>
      <c r="I3689" s="367"/>
      <c r="J3689" s="367"/>
      <c r="K3689" s="367"/>
      <c r="L3689" s="367"/>
      <c r="M3689" s="367"/>
      <c r="N3689" s="367"/>
      <c r="O3689" s="367"/>
      <c r="P3689" s="367"/>
      <c r="Q3689" s="367"/>
      <c r="R3689" s="367"/>
      <c r="S3689" s="367"/>
      <c r="T3689" s="367"/>
      <c r="U3689" s="367"/>
    </row>
    <row r="3690">
      <c r="A3690" s="367"/>
      <c r="B3690" s="367"/>
      <c r="C3690" s="367"/>
      <c r="D3690" s="367"/>
      <c r="E3690" s="368"/>
      <c r="F3690" s="368"/>
      <c r="G3690" s="367"/>
      <c r="H3690" s="367"/>
      <c r="I3690" s="367"/>
      <c r="J3690" s="367"/>
      <c r="K3690" s="367"/>
      <c r="L3690" s="367"/>
      <c r="M3690" s="367"/>
      <c r="N3690" s="367"/>
      <c r="O3690" s="367"/>
      <c r="P3690" s="367"/>
      <c r="Q3690" s="367"/>
      <c r="R3690" s="367"/>
      <c r="S3690" s="367"/>
      <c r="T3690" s="367"/>
      <c r="U3690" s="367"/>
    </row>
    <row r="3691">
      <c r="A3691" s="367"/>
      <c r="B3691" s="367"/>
      <c r="C3691" s="367"/>
      <c r="D3691" s="367"/>
      <c r="E3691" s="368"/>
      <c r="F3691" s="368"/>
      <c r="G3691" s="367"/>
      <c r="H3691" s="367"/>
      <c r="I3691" s="367"/>
      <c r="J3691" s="367"/>
      <c r="K3691" s="367"/>
      <c r="L3691" s="367"/>
      <c r="M3691" s="367"/>
      <c r="N3691" s="367"/>
      <c r="O3691" s="367"/>
      <c r="P3691" s="367"/>
      <c r="Q3691" s="367"/>
      <c r="R3691" s="367"/>
      <c r="S3691" s="367"/>
      <c r="T3691" s="367"/>
      <c r="U3691" s="367"/>
    </row>
    <row r="3692">
      <c r="A3692" s="367"/>
      <c r="B3692" s="367"/>
      <c r="C3692" s="367"/>
      <c r="D3692" s="367"/>
      <c r="E3692" s="368"/>
      <c r="F3692" s="368"/>
      <c r="G3692" s="367"/>
      <c r="H3692" s="367"/>
      <c r="I3692" s="367"/>
      <c r="J3692" s="367"/>
      <c r="K3692" s="367"/>
      <c r="L3692" s="367"/>
      <c r="M3692" s="367"/>
      <c r="N3692" s="367"/>
      <c r="O3692" s="367"/>
      <c r="P3692" s="367"/>
      <c r="Q3692" s="367"/>
      <c r="R3692" s="367"/>
      <c r="S3692" s="367"/>
      <c r="T3692" s="367"/>
      <c r="U3692" s="367"/>
    </row>
    <row r="3693">
      <c r="A3693" s="367"/>
      <c r="B3693" s="367"/>
      <c r="C3693" s="367"/>
      <c r="D3693" s="367"/>
      <c r="E3693" s="368"/>
      <c r="F3693" s="368"/>
      <c r="G3693" s="367"/>
      <c r="H3693" s="367"/>
      <c r="I3693" s="367"/>
      <c r="J3693" s="367"/>
      <c r="K3693" s="367"/>
      <c r="L3693" s="367"/>
      <c r="M3693" s="367"/>
      <c r="N3693" s="367"/>
      <c r="O3693" s="367"/>
      <c r="P3693" s="367"/>
      <c r="Q3693" s="367"/>
      <c r="R3693" s="367"/>
      <c r="S3693" s="367"/>
      <c r="T3693" s="367"/>
      <c r="U3693" s="367"/>
    </row>
    <row r="3694">
      <c r="A3694" s="367"/>
      <c r="B3694" s="367"/>
      <c r="C3694" s="367"/>
      <c r="D3694" s="367"/>
      <c r="E3694" s="368"/>
      <c r="F3694" s="368"/>
      <c r="G3694" s="367"/>
      <c r="H3694" s="367"/>
      <c r="I3694" s="367"/>
      <c r="J3694" s="367"/>
      <c r="K3694" s="367"/>
      <c r="L3694" s="367"/>
      <c r="M3694" s="367"/>
      <c r="N3694" s="367"/>
      <c r="O3694" s="367"/>
      <c r="P3694" s="367"/>
      <c r="Q3694" s="367"/>
      <c r="R3694" s="367"/>
      <c r="S3694" s="367"/>
      <c r="T3694" s="367"/>
      <c r="U3694" s="367"/>
    </row>
    <row r="3695">
      <c r="A3695" s="367"/>
      <c r="B3695" s="367"/>
      <c r="C3695" s="367"/>
      <c r="D3695" s="367"/>
      <c r="E3695" s="368"/>
      <c r="F3695" s="368"/>
      <c r="G3695" s="367"/>
      <c r="H3695" s="367"/>
      <c r="I3695" s="367"/>
      <c r="J3695" s="367"/>
      <c r="K3695" s="367"/>
      <c r="L3695" s="367"/>
      <c r="M3695" s="367"/>
      <c r="N3695" s="367"/>
      <c r="O3695" s="367"/>
      <c r="P3695" s="367"/>
      <c r="Q3695" s="367"/>
      <c r="R3695" s="367"/>
      <c r="S3695" s="367"/>
      <c r="T3695" s="367"/>
      <c r="U3695" s="367"/>
    </row>
    <row r="3696">
      <c r="A3696" s="367"/>
      <c r="B3696" s="367"/>
      <c r="C3696" s="367"/>
      <c r="D3696" s="367"/>
      <c r="E3696" s="368"/>
      <c r="F3696" s="368"/>
      <c r="G3696" s="367"/>
      <c r="H3696" s="367"/>
      <c r="I3696" s="367"/>
      <c r="J3696" s="367"/>
      <c r="K3696" s="367"/>
      <c r="L3696" s="367"/>
      <c r="M3696" s="367"/>
      <c r="N3696" s="367"/>
      <c r="O3696" s="367"/>
      <c r="P3696" s="367"/>
      <c r="Q3696" s="367"/>
      <c r="R3696" s="367"/>
      <c r="S3696" s="367"/>
      <c r="T3696" s="367"/>
      <c r="U3696" s="367"/>
    </row>
    <row r="3697">
      <c r="A3697" s="367"/>
      <c r="B3697" s="367"/>
      <c r="C3697" s="367"/>
      <c r="D3697" s="367"/>
      <c r="E3697" s="368"/>
      <c r="F3697" s="368"/>
      <c r="G3697" s="367"/>
      <c r="H3697" s="367"/>
      <c r="I3697" s="367"/>
      <c r="J3697" s="367"/>
      <c r="K3697" s="367"/>
      <c r="L3697" s="367"/>
      <c r="M3697" s="367"/>
      <c r="N3697" s="367"/>
      <c r="O3697" s="367"/>
      <c r="P3697" s="367"/>
      <c r="Q3697" s="367"/>
      <c r="R3697" s="367"/>
      <c r="S3697" s="367"/>
      <c r="T3697" s="367"/>
      <c r="U3697" s="367"/>
    </row>
    <row r="3698">
      <c r="A3698" s="367"/>
      <c r="B3698" s="367"/>
      <c r="C3698" s="367"/>
      <c r="D3698" s="367"/>
      <c r="E3698" s="368"/>
      <c r="F3698" s="368"/>
      <c r="G3698" s="367"/>
      <c r="H3698" s="367"/>
      <c r="I3698" s="367"/>
      <c r="J3698" s="367"/>
      <c r="K3698" s="367"/>
      <c r="L3698" s="367"/>
      <c r="M3698" s="367"/>
      <c r="N3698" s="367"/>
      <c r="O3698" s="367"/>
      <c r="P3698" s="367"/>
      <c r="Q3698" s="367"/>
      <c r="R3698" s="367"/>
      <c r="S3698" s="367"/>
      <c r="T3698" s="367"/>
      <c r="U3698" s="367"/>
    </row>
    <row r="3699">
      <c r="A3699" s="367"/>
      <c r="B3699" s="367"/>
      <c r="C3699" s="367"/>
      <c r="D3699" s="367"/>
      <c r="E3699" s="368"/>
      <c r="F3699" s="368"/>
      <c r="G3699" s="367"/>
      <c r="H3699" s="367"/>
      <c r="I3699" s="367"/>
      <c r="J3699" s="367"/>
      <c r="K3699" s="367"/>
      <c r="L3699" s="367"/>
      <c r="M3699" s="367"/>
      <c r="N3699" s="367"/>
      <c r="O3699" s="367"/>
      <c r="P3699" s="367"/>
      <c r="Q3699" s="367"/>
      <c r="R3699" s="367"/>
      <c r="S3699" s="367"/>
      <c r="T3699" s="367"/>
      <c r="U3699" s="367"/>
    </row>
    <row r="3700">
      <c r="A3700" s="367"/>
      <c r="B3700" s="367"/>
      <c r="C3700" s="367"/>
      <c r="D3700" s="367"/>
      <c r="E3700" s="368"/>
      <c r="F3700" s="368"/>
      <c r="G3700" s="367"/>
      <c r="H3700" s="367"/>
      <c r="I3700" s="367"/>
      <c r="J3700" s="367"/>
      <c r="K3700" s="367"/>
      <c r="L3700" s="367"/>
      <c r="M3700" s="367"/>
      <c r="N3700" s="367"/>
      <c r="O3700" s="367"/>
      <c r="P3700" s="367"/>
      <c r="Q3700" s="367"/>
      <c r="R3700" s="367"/>
      <c r="S3700" s="367"/>
      <c r="T3700" s="367"/>
      <c r="U3700" s="367"/>
    </row>
    <row r="3701">
      <c r="A3701" s="367"/>
      <c r="B3701" s="367"/>
      <c r="C3701" s="367"/>
      <c r="D3701" s="367"/>
      <c r="E3701" s="368"/>
      <c r="F3701" s="368"/>
      <c r="G3701" s="367"/>
      <c r="H3701" s="367"/>
      <c r="I3701" s="367"/>
      <c r="J3701" s="367"/>
      <c r="K3701" s="367"/>
      <c r="L3701" s="367"/>
      <c r="M3701" s="367"/>
      <c r="N3701" s="367"/>
      <c r="O3701" s="367"/>
      <c r="P3701" s="367"/>
      <c r="Q3701" s="367"/>
      <c r="R3701" s="367"/>
      <c r="S3701" s="367"/>
      <c r="T3701" s="367"/>
      <c r="U3701" s="367"/>
    </row>
    <row r="3702">
      <c r="A3702" s="367"/>
      <c r="B3702" s="367"/>
      <c r="C3702" s="367"/>
      <c r="D3702" s="367"/>
      <c r="E3702" s="368"/>
      <c r="F3702" s="368"/>
      <c r="G3702" s="367"/>
      <c r="H3702" s="367"/>
      <c r="I3702" s="367"/>
      <c r="J3702" s="367"/>
      <c r="K3702" s="367"/>
      <c r="L3702" s="367"/>
      <c r="M3702" s="367"/>
      <c r="N3702" s="367"/>
      <c r="O3702" s="367"/>
      <c r="P3702" s="367"/>
      <c r="Q3702" s="367"/>
      <c r="R3702" s="367"/>
      <c r="S3702" s="367"/>
      <c r="T3702" s="367"/>
      <c r="U3702" s="367"/>
    </row>
    <row r="3703">
      <c r="A3703" s="367"/>
      <c r="B3703" s="367"/>
      <c r="C3703" s="367"/>
      <c r="D3703" s="367"/>
      <c r="E3703" s="368"/>
      <c r="F3703" s="368"/>
      <c r="G3703" s="367"/>
      <c r="H3703" s="367"/>
      <c r="I3703" s="367"/>
      <c r="J3703" s="367"/>
      <c r="K3703" s="367"/>
      <c r="L3703" s="367"/>
      <c r="M3703" s="367"/>
      <c r="N3703" s="367"/>
      <c r="O3703" s="367"/>
      <c r="P3703" s="367"/>
      <c r="Q3703" s="367"/>
      <c r="R3703" s="367"/>
      <c r="S3703" s="367"/>
      <c r="T3703" s="367"/>
      <c r="U3703" s="367"/>
    </row>
    <row r="3704">
      <c r="A3704" s="367"/>
      <c r="B3704" s="367"/>
      <c r="C3704" s="367"/>
      <c r="D3704" s="367"/>
      <c r="E3704" s="368"/>
      <c r="F3704" s="368"/>
      <c r="G3704" s="367"/>
      <c r="H3704" s="367"/>
      <c r="I3704" s="367"/>
      <c r="J3704" s="367"/>
      <c r="K3704" s="367"/>
      <c r="L3704" s="367"/>
      <c r="M3704" s="367"/>
      <c r="N3704" s="367"/>
      <c r="O3704" s="367"/>
      <c r="P3704" s="367"/>
      <c r="Q3704" s="367"/>
      <c r="R3704" s="367"/>
      <c r="S3704" s="367"/>
      <c r="T3704" s="367"/>
      <c r="U3704" s="367"/>
    </row>
    <row r="3705">
      <c r="A3705" s="367"/>
      <c r="B3705" s="367"/>
      <c r="C3705" s="367"/>
      <c r="D3705" s="367"/>
      <c r="E3705" s="368"/>
      <c r="F3705" s="368"/>
      <c r="G3705" s="367"/>
      <c r="H3705" s="367"/>
      <c r="I3705" s="367"/>
      <c r="J3705" s="367"/>
      <c r="K3705" s="367"/>
      <c r="L3705" s="367"/>
      <c r="M3705" s="367"/>
      <c r="N3705" s="367"/>
      <c r="O3705" s="367"/>
      <c r="P3705" s="367"/>
      <c r="Q3705" s="367"/>
      <c r="R3705" s="367"/>
      <c r="S3705" s="367"/>
      <c r="T3705" s="367"/>
      <c r="U3705" s="367"/>
    </row>
    <row r="3706">
      <c r="A3706" s="367"/>
      <c r="B3706" s="367"/>
      <c r="C3706" s="367"/>
      <c r="D3706" s="367"/>
      <c r="E3706" s="368"/>
      <c r="F3706" s="368"/>
      <c r="G3706" s="367"/>
      <c r="H3706" s="367"/>
      <c r="I3706" s="367"/>
      <c r="J3706" s="367"/>
      <c r="K3706" s="367"/>
      <c r="L3706" s="367"/>
      <c r="M3706" s="367"/>
      <c r="N3706" s="367"/>
      <c r="O3706" s="367"/>
      <c r="P3706" s="367"/>
      <c r="Q3706" s="367"/>
      <c r="R3706" s="367"/>
      <c r="S3706" s="367"/>
      <c r="T3706" s="367"/>
      <c r="U3706" s="367"/>
    </row>
    <row r="3707">
      <c r="A3707" s="367"/>
      <c r="B3707" s="367"/>
      <c r="C3707" s="367"/>
      <c r="D3707" s="367"/>
      <c r="E3707" s="368"/>
      <c r="F3707" s="368"/>
      <c r="G3707" s="367"/>
      <c r="H3707" s="367"/>
      <c r="I3707" s="367"/>
      <c r="J3707" s="367"/>
      <c r="K3707" s="367"/>
      <c r="L3707" s="367"/>
      <c r="M3707" s="367"/>
      <c r="N3707" s="367"/>
      <c r="O3707" s="367"/>
      <c r="P3707" s="367"/>
      <c r="Q3707" s="367"/>
      <c r="R3707" s="367"/>
      <c r="S3707" s="367"/>
      <c r="T3707" s="367"/>
      <c r="U3707" s="367"/>
    </row>
    <row r="3708">
      <c r="A3708" s="367"/>
      <c r="B3708" s="367"/>
      <c r="C3708" s="367"/>
      <c r="D3708" s="367"/>
      <c r="E3708" s="368"/>
      <c r="F3708" s="368"/>
      <c r="G3708" s="367"/>
      <c r="H3708" s="367"/>
      <c r="I3708" s="367"/>
      <c r="J3708" s="367"/>
      <c r="K3708" s="367"/>
      <c r="L3708" s="367"/>
      <c r="M3708" s="367"/>
      <c r="N3708" s="367"/>
      <c r="O3708" s="367"/>
      <c r="P3708" s="367"/>
      <c r="Q3708" s="367"/>
      <c r="R3708" s="367"/>
      <c r="S3708" s="367"/>
      <c r="T3708" s="367"/>
      <c r="U3708" s="367"/>
    </row>
    <row r="3709">
      <c r="A3709" s="367"/>
      <c r="B3709" s="367"/>
      <c r="C3709" s="367"/>
      <c r="D3709" s="367"/>
      <c r="E3709" s="368"/>
      <c r="F3709" s="368"/>
      <c r="G3709" s="367"/>
      <c r="H3709" s="367"/>
      <c r="I3709" s="367"/>
      <c r="J3709" s="367"/>
      <c r="K3709" s="367"/>
      <c r="L3709" s="367"/>
      <c r="M3709" s="367"/>
      <c r="N3709" s="367"/>
      <c r="O3709" s="367"/>
      <c r="P3709" s="367"/>
      <c r="Q3709" s="367"/>
      <c r="R3709" s="367"/>
      <c r="S3709" s="367"/>
      <c r="T3709" s="367"/>
      <c r="U3709" s="367"/>
    </row>
    <row r="3710">
      <c r="A3710" s="367"/>
      <c r="B3710" s="367"/>
      <c r="C3710" s="367"/>
      <c r="D3710" s="367"/>
      <c r="E3710" s="368"/>
      <c r="F3710" s="368"/>
      <c r="G3710" s="367"/>
      <c r="H3710" s="367"/>
      <c r="I3710" s="367"/>
      <c r="J3710" s="367"/>
      <c r="K3710" s="367"/>
      <c r="L3710" s="367"/>
      <c r="M3710" s="367"/>
      <c r="N3710" s="367"/>
      <c r="O3710" s="367"/>
      <c r="P3710" s="367"/>
      <c r="Q3710" s="367"/>
      <c r="R3710" s="367"/>
      <c r="S3710" s="367"/>
      <c r="T3710" s="367"/>
      <c r="U3710" s="367"/>
    </row>
    <row r="3711">
      <c r="A3711" s="367"/>
      <c r="B3711" s="367"/>
      <c r="C3711" s="367"/>
      <c r="D3711" s="367"/>
      <c r="E3711" s="368"/>
      <c r="F3711" s="368"/>
      <c r="G3711" s="367"/>
      <c r="H3711" s="367"/>
      <c r="I3711" s="367"/>
      <c r="J3711" s="367"/>
      <c r="K3711" s="367"/>
      <c r="L3711" s="367"/>
      <c r="M3711" s="367"/>
      <c r="N3711" s="367"/>
      <c r="O3711" s="367"/>
      <c r="P3711" s="367"/>
      <c r="Q3711" s="367"/>
      <c r="R3711" s="367"/>
      <c r="S3711" s="367"/>
      <c r="T3711" s="367"/>
      <c r="U3711" s="367"/>
    </row>
    <row r="3712">
      <c r="A3712" s="367"/>
      <c r="B3712" s="367"/>
      <c r="C3712" s="367"/>
      <c r="D3712" s="367"/>
      <c r="E3712" s="368"/>
      <c r="F3712" s="368"/>
      <c r="G3712" s="367"/>
      <c r="H3712" s="367"/>
      <c r="I3712" s="367"/>
      <c r="J3712" s="367"/>
      <c r="K3712" s="367"/>
      <c r="L3712" s="367"/>
      <c r="M3712" s="367"/>
      <c r="N3712" s="367"/>
      <c r="O3712" s="367"/>
      <c r="P3712" s="367"/>
      <c r="Q3712" s="367"/>
      <c r="R3712" s="367"/>
      <c r="S3712" s="367"/>
      <c r="T3712" s="367"/>
      <c r="U3712" s="367"/>
    </row>
    <row r="3713">
      <c r="A3713" s="367"/>
      <c r="B3713" s="367"/>
      <c r="C3713" s="367"/>
      <c r="D3713" s="367"/>
      <c r="E3713" s="368"/>
      <c r="F3713" s="368"/>
      <c r="G3713" s="367"/>
      <c r="H3713" s="367"/>
      <c r="I3713" s="367"/>
      <c r="J3713" s="367"/>
      <c r="K3713" s="367"/>
      <c r="L3713" s="367"/>
      <c r="M3713" s="367"/>
      <c r="N3713" s="367"/>
      <c r="O3713" s="367"/>
      <c r="P3713" s="367"/>
      <c r="Q3713" s="367"/>
      <c r="R3713" s="367"/>
      <c r="S3713" s="367"/>
      <c r="T3713" s="367"/>
      <c r="U3713" s="367"/>
    </row>
    <row r="3714">
      <c r="A3714" s="367"/>
      <c r="B3714" s="367"/>
      <c r="C3714" s="367"/>
      <c r="D3714" s="367"/>
      <c r="E3714" s="368"/>
      <c r="F3714" s="368"/>
      <c r="G3714" s="367"/>
      <c r="H3714" s="367"/>
      <c r="I3714" s="367"/>
      <c r="J3714" s="367"/>
      <c r="K3714" s="367"/>
      <c r="L3714" s="367"/>
      <c r="M3714" s="367"/>
      <c r="N3714" s="367"/>
      <c r="O3714" s="367"/>
      <c r="P3714" s="367"/>
      <c r="Q3714" s="367"/>
      <c r="R3714" s="367"/>
      <c r="S3714" s="367"/>
      <c r="T3714" s="367"/>
      <c r="U3714" s="367"/>
    </row>
    <row r="3715">
      <c r="A3715" s="367"/>
      <c r="B3715" s="367"/>
      <c r="C3715" s="367"/>
      <c r="D3715" s="367"/>
      <c r="E3715" s="368"/>
      <c r="F3715" s="368"/>
      <c r="G3715" s="367"/>
      <c r="H3715" s="367"/>
      <c r="I3715" s="367"/>
      <c r="J3715" s="367"/>
      <c r="K3715" s="367"/>
      <c r="L3715" s="367"/>
      <c r="M3715" s="367"/>
      <c r="N3715" s="367"/>
      <c r="O3715" s="367"/>
      <c r="P3715" s="367"/>
      <c r="Q3715" s="367"/>
      <c r="R3715" s="367"/>
      <c r="S3715" s="367"/>
      <c r="T3715" s="367"/>
      <c r="U3715" s="367"/>
    </row>
    <row r="3716">
      <c r="A3716" s="367"/>
      <c r="B3716" s="367"/>
      <c r="C3716" s="367"/>
      <c r="D3716" s="367"/>
      <c r="E3716" s="368"/>
      <c r="F3716" s="368"/>
      <c r="G3716" s="367"/>
      <c r="H3716" s="367"/>
      <c r="I3716" s="367"/>
      <c r="J3716" s="367"/>
      <c r="K3716" s="367"/>
      <c r="L3716" s="367"/>
      <c r="M3716" s="367"/>
      <c r="N3716" s="367"/>
      <c r="O3716" s="367"/>
      <c r="P3716" s="367"/>
      <c r="Q3716" s="367"/>
      <c r="R3716" s="367"/>
      <c r="S3716" s="367"/>
      <c r="T3716" s="367"/>
      <c r="U3716" s="367"/>
    </row>
    <row r="3717">
      <c r="A3717" s="367"/>
      <c r="B3717" s="367"/>
      <c r="C3717" s="367"/>
      <c r="D3717" s="367"/>
      <c r="E3717" s="368"/>
      <c r="F3717" s="368"/>
      <c r="G3717" s="367"/>
      <c r="H3717" s="367"/>
      <c r="I3717" s="367"/>
      <c r="J3717" s="367"/>
      <c r="K3717" s="367"/>
      <c r="L3717" s="367"/>
      <c r="M3717" s="367"/>
      <c r="N3717" s="367"/>
      <c r="O3717" s="367"/>
      <c r="P3717" s="367"/>
      <c r="Q3717" s="367"/>
      <c r="R3717" s="367"/>
      <c r="S3717" s="367"/>
      <c r="T3717" s="367"/>
      <c r="U3717" s="367"/>
    </row>
    <row r="3718">
      <c r="A3718" s="367"/>
      <c r="B3718" s="367"/>
      <c r="C3718" s="367"/>
      <c r="D3718" s="367"/>
      <c r="E3718" s="368"/>
      <c r="F3718" s="368"/>
      <c r="G3718" s="367"/>
      <c r="H3718" s="367"/>
      <c r="I3718" s="367"/>
      <c r="J3718" s="367"/>
      <c r="K3718" s="367"/>
      <c r="L3718" s="367"/>
      <c r="M3718" s="367"/>
      <c r="N3718" s="367"/>
      <c r="O3718" s="367"/>
      <c r="P3718" s="367"/>
      <c r="Q3718" s="367"/>
      <c r="R3718" s="367"/>
      <c r="S3718" s="367"/>
      <c r="T3718" s="367"/>
      <c r="U3718" s="367"/>
    </row>
    <row r="3719">
      <c r="A3719" s="367"/>
      <c r="B3719" s="367"/>
      <c r="C3719" s="367"/>
      <c r="D3719" s="367"/>
      <c r="E3719" s="368"/>
      <c r="F3719" s="368"/>
      <c r="G3719" s="367"/>
      <c r="H3719" s="367"/>
      <c r="I3719" s="367"/>
      <c r="J3719" s="367"/>
      <c r="K3719" s="367"/>
      <c r="L3719" s="367"/>
      <c r="M3719" s="367"/>
      <c r="N3719" s="367"/>
      <c r="O3719" s="367"/>
      <c r="P3719" s="367"/>
      <c r="Q3719" s="367"/>
      <c r="R3719" s="367"/>
      <c r="S3719" s="367"/>
      <c r="T3719" s="367"/>
      <c r="U3719" s="367"/>
    </row>
    <row r="3720">
      <c r="A3720" s="367"/>
      <c r="B3720" s="367"/>
      <c r="C3720" s="367"/>
      <c r="D3720" s="367"/>
      <c r="E3720" s="368"/>
      <c r="F3720" s="368"/>
      <c r="G3720" s="367"/>
      <c r="H3720" s="367"/>
      <c r="I3720" s="367"/>
      <c r="J3720" s="367"/>
      <c r="K3720" s="367"/>
      <c r="L3720" s="367"/>
      <c r="M3720" s="367"/>
      <c r="N3720" s="367"/>
      <c r="O3720" s="367"/>
      <c r="P3720" s="367"/>
      <c r="Q3720" s="367"/>
      <c r="R3720" s="367"/>
      <c r="S3720" s="367"/>
      <c r="T3720" s="367"/>
      <c r="U3720" s="367"/>
    </row>
    <row r="3721">
      <c r="A3721" s="367"/>
      <c r="B3721" s="367"/>
      <c r="C3721" s="367"/>
      <c r="D3721" s="367"/>
      <c r="E3721" s="368"/>
      <c r="F3721" s="368"/>
      <c r="G3721" s="367"/>
      <c r="H3721" s="367"/>
      <c r="I3721" s="367"/>
      <c r="J3721" s="367"/>
      <c r="K3721" s="367"/>
      <c r="L3721" s="367"/>
      <c r="M3721" s="367"/>
      <c r="N3721" s="367"/>
      <c r="O3721" s="367"/>
      <c r="P3721" s="367"/>
      <c r="Q3721" s="367"/>
      <c r="R3721" s="367"/>
      <c r="S3721" s="367"/>
      <c r="T3721" s="367"/>
      <c r="U3721" s="367"/>
    </row>
    <row r="3722">
      <c r="A3722" s="367"/>
      <c r="B3722" s="367"/>
      <c r="C3722" s="367"/>
      <c r="D3722" s="367"/>
      <c r="E3722" s="368"/>
      <c r="F3722" s="368"/>
      <c r="G3722" s="367"/>
      <c r="H3722" s="367"/>
      <c r="I3722" s="367"/>
      <c r="J3722" s="367"/>
      <c r="K3722" s="367"/>
      <c r="L3722" s="367"/>
      <c r="M3722" s="367"/>
      <c r="N3722" s="367"/>
      <c r="O3722" s="367"/>
      <c r="P3722" s="367"/>
      <c r="Q3722" s="367"/>
      <c r="R3722" s="367"/>
      <c r="S3722" s="367"/>
      <c r="T3722" s="367"/>
      <c r="U3722" s="367"/>
    </row>
    <row r="3723">
      <c r="A3723" s="367"/>
      <c r="B3723" s="367"/>
      <c r="C3723" s="367"/>
      <c r="D3723" s="367"/>
      <c r="E3723" s="368"/>
      <c r="F3723" s="368"/>
      <c r="G3723" s="367"/>
      <c r="H3723" s="367"/>
      <c r="I3723" s="367"/>
      <c r="J3723" s="367"/>
      <c r="K3723" s="367"/>
      <c r="L3723" s="367"/>
      <c r="M3723" s="367"/>
      <c r="N3723" s="367"/>
      <c r="O3723" s="367"/>
      <c r="P3723" s="367"/>
      <c r="Q3723" s="367"/>
      <c r="R3723" s="367"/>
      <c r="S3723" s="367"/>
      <c r="T3723" s="367"/>
      <c r="U3723" s="367"/>
    </row>
    <row r="3724">
      <c r="A3724" s="367"/>
      <c r="B3724" s="367"/>
      <c r="C3724" s="367"/>
      <c r="D3724" s="367"/>
      <c r="E3724" s="368"/>
      <c r="F3724" s="368"/>
      <c r="G3724" s="367"/>
      <c r="H3724" s="367"/>
      <c r="I3724" s="367"/>
      <c r="J3724" s="367"/>
      <c r="K3724" s="367"/>
      <c r="L3724" s="367"/>
      <c r="M3724" s="367"/>
      <c r="N3724" s="367"/>
      <c r="O3724" s="367"/>
      <c r="P3724" s="367"/>
      <c r="Q3724" s="367"/>
      <c r="R3724" s="367"/>
      <c r="S3724" s="367"/>
      <c r="T3724" s="367"/>
      <c r="U3724" s="367"/>
    </row>
    <row r="3725">
      <c r="A3725" s="367"/>
      <c r="B3725" s="367"/>
      <c r="C3725" s="367"/>
      <c r="D3725" s="367"/>
      <c r="E3725" s="368"/>
      <c r="F3725" s="368"/>
      <c r="G3725" s="367"/>
      <c r="H3725" s="367"/>
      <c r="I3725" s="367"/>
      <c r="J3725" s="367"/>
      <c r="K3725" s="367"/>
      <c r="L3725" s="367"/>
      <c r="M3725" s="367"/>
      <c r="N3725" s="367"/>
      <c r="O3725" s="367"/>
      <c r="P3725" s="367"/>
      <c r="Q3725" s="367"/>
      <c r="R3725" s="367"/>
      <c r="S3725" s="367"/>
      <c r="T3725" s="367"/>
      <c r="U3725" s="367"/>
    </row>
    <row r="3726">
      <c r="A3726" s="367"/>
      <c r="B3726" s="367"/>
      <c r="C3726" s="367"/>
      <c r="D3726" s="367"/>
      <c r="E3726" s="368"/>
      <c r="F3726" s="368"/>
      <c r="G3726" s="367"/>
      <c r="H3726" s="367"/>
      <c r="I3726" s="367"/>
      <c r="J3726" s="367"/>
      <c r="K3726" s="367"/>
      <c r="L3726" s="367"/>
      <c r="M3726" s="367"/>
      <c r="N3726" s="367"/>
      <c r="O3726" s="367"/>
      <c r="P3726" s="367"/>
      <c r="Q3726" s="367"/>
      <c r="R3726" s="367"/>
      <c r="S3726" s="367"/>
      <c r="T3726" s="367"/>
      <c r="U3726" s="367"/>
    </row>
    <row r="3727">
      <c r="A3727" s="367"/>
      <c r="B3727" s="367"/>
      <c r="C3727" s="367"/>
      <c r="D3727" s="367"/>
      <c r="E3727" s="368"/>
      <c r="F3727" s="368"/>
      <c r="G3727" s="367"/>
      <c r="H3727" s="367"/>
      <c r="I3727" s="367"/>
      <c r="J3727" s="367"/>
      <c r="K3727" s="367"/>
      <c r="L3727" s="367"/>
      <c r="M3727" s="367"/>
      <c r="N3727" s="367"/>
      <c r="O3727" s="367"/>
      <c r="P3727" s="367"/>
      <c r="Q3727" s="367"/>
      <c r="R3727" s="367"/>
      <c r="S3727" s="367"/>
      <c r="T3727" s="367"/>
      <c r="U3727" s="367"/>
    </row>
    <row r="3728">
      <c r="A3728" s="367"/>
      <c r="B3728" s="367"/>
      <c r="C3728" s="367"/>
      <c r="D3728" s="367"/>
      <c r="E3728" s="368"/>
      <c r="F3728" s="368"/>
      <c r="G3728" s="367"/>
      <c r="H3728" s="367"/>
      <c r="I3728" s="367"/>
      <c r="J3728" s="367"/>
      <c r="K3728" s="367"/>
      <c r="L3728" s="367"/>
      <c r="M3728" s="367"/>
      <c r="N3728" s="367"/>
      <c r="O3728" s="367"/>
      <c r="P3728" s="367"/>
      <c r="Q3728" s="367"/>
      <c r="R3728" s="367"/>
      <c r="S3728" s="367"/>
      <c r="T3728" s="367"/>
      <c r="U3728" s="367"/>
    </row>
    <row r="3729">
      <c r="A3729" s="367"/>
      <c r="B3729" s="367"/>
      <c r="C3729" s="367"/>
      <c r="D3729" s="367"/>
      <c r="E3729" s="368"/>
      <c r="F3729" s="368"/>
      <c r="G3729" s="367"/>
      <c r="H3729" s="367"/>
      <c r="I3729" s="367"/>
      <c r="J3729" s="367"/>
      <c r="K3729" s="367"/>
      <c r="L3729" s="367"/>
      <c r="M3729" s="367"/>
      <c r="N3729" s="367"/>
      <c r="O3729" s="367"/>
      <c r="P3729" s="367"/>
      <c r="Q3729" s="367"/>
      <c r="R3729" s="367"/>
      <c r="S3729" s="367"/>
      <c r="T3729" s="367"/>
      <c r="U3729" s="367"/>
    </row>
    <row r="3730">
      <c r="A3730" s="367"/>
      <c r="B3730" s="367"/>
      <c r="C3730" s="367"/>
      <c r="D3730" s="367"/>
      <c r="E3730" s="368"/>
      <c r="F3730" s="368"/>
      <c r="G3730" s="367"/>
      <c r="H3730" s="367"/>
      <c r="I3730" s="367"/>
      <c r="J3730" s="367"/>
      <c r="K3730" s="367"/>
      <c r="L3730" s="367"/>
      <c r="M3730" s="367"/>
      <c r="N3730" s="367"/>
      <c r="O3730" s="367"/>
      <c r="P3730" s="367"/>
      <c r="Q3730" s="367"/>
      <c r="R3730" s="367"/>
      <c r="S3730" s="367"/>
      <c r="T3730" s="367"/>
      <c r="U3730" s="367"/>
    </row>
    <row r="3731">
      <c r="A3731" s="367"/>
      <c r="B3731" s="367"/>
      <c r="C3731" s="367"/>
      <c r="D3731" s="367"/>
      <c r="E3731" s="368"/>
      <c r="F3731" s="368"/>
      <c r="G3731" s="367"/>
      <c r="H3731" s="367"/>
      <c r="I3731" s="367"/>
      <c r="J3731" s="367"/>
      <c r="K3731" s="367"/>
      <c r="L3731" s="367"/>
      <c r="M3731" s="367"/>
      <c r="N3731" s="367"/>
      <c r="O3731" s="367"/>
      <c r="P3731" s="367"/>
      <c r="Q3731" s="367"/>
      <c r="R3731" s="367"/>
      <c r="S3731" s="367"/>
      <c r="T3731" s="367"/>
      <c r="U3731" s="367"/>
    </row>
    <row r="3732">
      <c r="A3732" s="367"/>
      <c r="B3732" s="367"/>
      <c r="C3732" s="367"/>
      <c r="D3732" s="367"/>
      <c r="E3732" s="368"/>
      <c r="F3732" s="368"/>
      <c r="G3732" s="367"/>
      <c r="H3732" s="367"/>
      <c r="I3732" s="367"/>
      <c r="J3732" s="367"/>
      <c r="K3732" s="367"/>
      <c r="L3732" s="367"/>
      <c r="M3732" s="367"/>
      <c r="N3732" s="367"/>
      <c r="O3732" s="367"/>
      <c r="P3732" s="367"/>
      <c r="Q3732" s="367"/>
      <c r="R3732" s="367"/>
      <c r="S3732" s="367"/>
      <c r="T3732" s="367"/>
      <c r="U3732" s="367"/>
    </row>
    <row r="3733">
      <c r="A3733" s="367"/>
      <c r="B3733" s="367"/>
      <c r="C3733" s="367"/>
      <c r="D3733" s="367"/>
      <c r="E3733" s="368"/>
      <c r="F3733" s="368"/>
      <c r="G3733" s="367"/>
      <c r="H3733" s="367"/>
      <c r="I3733" s="367"/>
      <c r="J3733" s="367"/>
      <c r="K3733" s="367"/>
      <c r="L3733" s="367"/>
      <c r="M3733" s="367"/>
      <c r="N3733" s="367"/>
      <c r="O3733" s="367"/>
      <c r="P3733" s="367"/>
      <c r="Q3733" s="367"/>
      <c r="R3733" s="367"/>
      <c r="S3733" s="367"/>
      <c r="T3733" s="367"/>
      <c r="U3733" s="367"/>
    </row>
    <row r="3734">
      <c r="A3734" s="367"/>
      <c r="B3734" s="367"/>
      <c r="C3734" s="367"/>
      <c r="D3734" s="367"/>
      <c r="E3734" s="368"/>
      <c r="F3734" s="368"/>
      <c r="G3734" s="367"/>
      <c r="H3734" s="367"/>
      <c r="I3734" s="367"/>
      <c r="J3734" s="367"/>
      <c r="K3734" s="367"/>
      <c r="L3734" s="367"/>
      <c r="M3734" s="367"/>
      <c r="N3734" s="367"/>
      <c r="O3734" s="367"/>
      <c r="P3734" s="367"/>
      <c r="Q3734" s="367"/>
      <c r="R3734" s="367"/>
      <c r="S3734" s="367"/>
      <c r="T3734" s="367"/>
      <c r="U3734" s="367"/>
    </row>
    <row r="3735">
      <c r="A3735" s="367"/>
      <c r="B3735" s="367"/>
      <c r="C3735" s="367"/>
      <c r="D3735" s="367"/>
      <c r="E3735" s="368"/>
      <c r="F3735" s="368"/>
      <c r="G3735" s="367"/>
      <c r="H3735" s="367"/>
      <c r="I3735" s="367"/>
      <c r="J3735" s="367"/>
      <c r="K3735" s="367"/>
      <c r="L3735" s="367"/>
      <c r="M3735" s="367"/>
      <c r="N3735" s="367"/>
      <c r="O3735" s="367"/>
      <c r="P3735" s="367"/>
      <c r="Q3735" s="367"/>
      <c r="R3735" s="367"/>
      <c r="S3735" s="367"/>
      <c r="T3735" s="367"/>
      <c r="U3735" s="367"/>
    </row>
    <row r="3736">
      <c r="A3736" s="367"/>
      <c r="B3736" s="367"/>
      <c r="C3736" s="367"/>
      <c r="D3736" s="367"/>
      <c r="E3736" s="368"/>
      <c r="F3736" s="368"/>
      <c r="G3736" s="367"/>
      <c r="H3736" s="367"/>
      <c r="I3736" s="367"/>
      <c r="J3736" s="367"/>
      <c r="K3736" s="367"/>
      <c r="L3736" s="367"/>
      <c r="M3736" s="367"/>
      <c r="N3736" s="367"/>
      <c r="O3736" s="367"/>
      <c r="P3736" s="367"/>
      <c r="Q3736" s="367"/>
      <c r="R3736" s="367"/>
      <c r="S3736" s="367"/>
      <c r="T3736" s="367"/>
      <c r="U3736" s="367"/>
    </row>
    <row r="3737">
      <c r="A3737" s="367"/>
      <c r="B3737" s="367"/>
      <c r="C3737" s="367"/>
      <c r="D3737" s="367"/>
      <c r="E3737" s="368"/>
      <c r="F3737" s="368"/>
      <c r="G3737" s="367"/>
      <c r="H3737" s="367"/>
      <c r="I3737" s="367"/>
      <c r="J3737" s="367"/>
      <c r="K3737" s="367"/>
      <c r="L3737" s="367"/>
      <c r="M3737" s="367"/>
      <c r="N3737" s="367"/>
      <c r="O3737" s="367"/>
      <c r="P3737" s="367"/>
      <c r="Q3737" s="367"/>
      <c r="R3737" s="367"/>
      <c r="S3737" s="367"/>
      <c r="T3737" s="367"/>
      <c r="U3737" s="367"/>
    </row>
    <row r="3738">
      <c r="A3738" s="367"/>
      <c r="B3738" s="367"/>
      <c r="C3738" s="367"/>
      <c r="D3738" s="367"/>
      <c r="E3738" s="368"/>
      <c r="F3738" s="368"/>
      <c r="G3738" s="367"/>
      <c r="H3738" s="367"/>
      <c r="I3738" s="367"/>
      <c r="J3738" s="367"/>
      <c r="K3738" s="367"/>
      <c r="L3738" s="367"/>
      <c r="M3738" s="367"/>
      <c r="N3738" s="367"/>
      <c r="O3738" s="367"/>
      <c r="P3738" s="367"/>
      <c r="Q3738" s="367"/>
      <c r="R3738" s="367"/>
      <c r="S3738" s="367"/>
      <c r="T3738" s="367"/>
      <c r="U3738" s="367"/>
    </row>
    <row r="3739">
      <c r="A3739" s="367"/>
      <c r="B3739" s="367"/>
      <c r="C3739" s="367"/>
      <c r="D3739" s="367"/>
      <c r="E3739" s="368"/>
      <c r="F3739" s="368"/>
      <c r="G3739" s="367"/>
      <c r="H3739" s="367"/>
      <c r="I3739" s="367"/>
      <c r="J3739" s="367"/>
      <c r="K3739" s="367"/>
      <c r="L3739" s="367"/>
      <c r="M3739" s="367"/>
      <c r="N3739" s="367"/>
      <c r="O3739" s="367"/>
      <c r="P3739" s="367"/>
      <c r="Q3739" s="367"/>
      <c r="R3739" s="367"/>
      <c r="S3739" s="367"/>
      <c r="T3739" s="367"/>
      <c r="U3739" s="367"/>
    </row>
    <row r="3740">
      <c r="A3740" s="367"/>
      <c r="B3740" s="367"/>
      <c r="C3740" s="367"/>
      <c r="D3740" s="367"/>
      <c r="E3740" s="368"/>
      <c r="F3740" s="368"/>
      <c r="G3740" s="367"/>
      <c r="H3740" s="367"/>
      <c r="I3740" s="367"/>
      <c r="J3740" s="367"/>
      <c r="K3740" s="367"/>
      <c r="L3740" s="367"/>
      <c r="M3740" s="367"/>
      <c r="N3740" s="367"/>
      <c r="O3740" s="367"/>
      <c r="P3740" s="367"/>
      <c r="Q3740" s="367"/>
      <c r="R3740" s="367"/>
      <c r="S3740" s="367"/>
      <c r="T3740" s="367"/>
      <c r="U3740" s="367"/>
    </row>
    <row r="3741">
      <c r="A3741" s="367"/>
      <c r="B3741" s="367"/>
      <c r="C3741" s="367"/>
      <c r="D3741" s="367"/>
      <c r="E3741" s="368"/>
      <c r="F3741" s="368"/>
      <c r="G3741" s="367"/>
      <c r="H3741" s="367"/>
      <c r="I3741" s="367"/>
      <c r="J3741" s="367"/>
      <c r="K3741" s="367"/>
      <c r="L3741" s="367"/>
      <c r="M3741" s="367"/>
      <c r="N3741" s="367"/>
      <c r="O3741" s="367"/>
      <c r="P3741" s="367"/>
      <c r="Q3741" s="367"/>
      <c r="R3741" s="367"/>
      <c r="S3741" s="367"/>
      <c r="T3741" s="367"/>
      <c r="U3741" s="367"/>
    </row>
    <row r="3742">
      <c r="A3742" s="367"/>
      <c r="B3742" s="367"/>
      <c r="C3742" s="367"/>
      <c r="D3742" s="367"/>
      <c r="E3742" s="368"/>
      <c r="F3742" s="368"/>
      <c r="G3742" s="367"/>
      <c r="H3742" s="367"/>
      <c r="I3742" s="367"/>
      <c r="J3742" s="367"/>
      <c r="K3742" s="367"/>
      <c r="L3742" s="367"/>
      <c r="M3742" s="367"/>
      <c r="N3742" s="367"/>
      <c r="O3742" s="367"/>
      <c r="P3742" s="367"/>
      <c r="Q3742" s="367"/>
      <c r="R3742" s="367"/>
      <c r="S3742" s="367"/>
      <c r="T3742" s="367"/>
      <c r="U3742" s="367"/>
    </row>
    <row r="3743">
      <c r="A3743" s="367"/>
      <c r="B3743" s="367"/>
      <c r="C3743" s="367"/>
      <c r="D3743" s="367"/>
      <c r="E3743" s="368"/>
      <c r="F3743" s="368"/>
      <c r="G3743" s="367"/>
      <c r="H3743" s="367"/>
      <c r="I3743" s="367"/>
      <c r="J3743" s="367"/>
      <c r="K3743" s="367"/>
      <c r="L3743" s="367"/>
      <c r="M3743" s="367"/>
      <c r="N3743" s="367"/>
      <c r="O3743" s="367"/>
      <c r="P3743" s="367"/>
      <c r="Q3743" s="367"/>
      <c r="R3743" s="367"/>
      <c r="S3743" s="367"/>
      <c r="T3743" s="367"/>
      <c r="U3743" s="367"/>
    </row>
    <row r="3744">
      <c r="A3744" s="367"/>
      <c r="B3744" s="367"/>
      <c r="C3744" s="367"/>
      <c r="D3744" s="367"/>
      <c r="E3744" s="368"/>
      <c r="F3744" s="368"/>
      <c r="G3744" s="367"/>
      <c r="H3744" s="367"/>
      <c r="I3744" s="367"/>
      <c r="J3744" s="367"/>
      <c r="K3744" s="367"/>
      <c r="L3744" s="367"/>
      <c r="M3744" s="367"/>
      <c r="N3744" s="367"/>
      <c r="O3744" s="367"/>
      <c r="P3744" s="367"/>
      <c r="Q3744" s="367"/>
      <c r="R3744" s="367"/>
      <c r="S3744" s="367"/>
      <c r="T3744" s="367"/>
      <c r="U3744" s="367"/>
    </row>
    <row r="3745">
      <c r="A3745" s="367"/>
      <c r="B3745" s="367"/>
      <c r="C3745" s="367"/>
      <c r="D3745" s="367"/>
      <c r="E3745" s="368"/>
      <c r="F3745" s="368"/>
      <c r="G3745" s="367"/>
      <c r="H3745" s="367"/>
      <c r="I3745" s="367"/>
      <c r="J3745" s="367"/>
      <c r="K3745" s="367"/>
      <c r="L3745" s="367"/>
      <c r="M3745" s="367"/>
      <c r="N3745" s="367"/>
      <c r="O3745" s="367"/>
      <c r="P3745" s="367"/>
      <c r="Q3745" s="367"/>
      <c r="R3745" s="367"/>
      <c r="S3745" s="367"/>
      <c r="T3745" s="367"/>
      <c r="U3745" s="367"/>
    </row>
    <row r="3746">
      <c r="A3746" s="367"/>
      <c r="B3746" s="367"/>
      <c r="C3746" s="367"/>
      <c r="D3746" s="367"/>
      <c r="E3746" s="368"/>
      <c r="F3746" s="368"/>
      <c r="G3746" s="367"/>
      <c r="H3746" s="367"/>
      <c r="I3746" s="367"/>
      <c r="J3746" s="367"/>
      <c r="K3746" s="367"/>
      <c r="L3746" s="367"/>
      <c r="M3746" s="367"/>
      <c r="N3746" s="367"/>
      <c r="O3746" s="367"/>
      <c r="P3746" s="367"/>
      <c r="Q3746" s="367"/>
      <c r="R3746" s="367"/>
      <c r="S3746" s="367"/>
      <c r="T3746" s="367"/>
      <c r="U3746" s="367"/>
    </row>
    <row r="3747">
      <c r="A3747" s="367"/>
      <c r="B3747" s="367"/>
      <c r="C3747" s="367"/>
      <c r="D3747" s="367"/>
      <c r="E3747" s="368"/>
      <c r="F3747" s="368"/>
      <c r="G3747" s="367"/>
      <c r="H3747" s="367"/>
      <c r="I3747" s="367"/>
      <c r="J3747" s="367"/>
      <c r="K3747" s="367"/>
      <c r="L3747" s="367"/>
      <c r="M3747" s="367"/>
      <c r="N3747" s="367"/>
      <c r="O3747" s="367"/>
      <c r="P3747" s="367"/>
      <c r="Q3747" s="367"/>
      <c r="R3747" s="367"/>
      <c r="S3747" s="367"/>
      <c r="T3747" s="367"/>
      <c r="U3747" s="367"/>
    </row>
    <row r="3748">
      <c r="A3748" s="367"/>
      <c r="B3748" s="367"/>
      <c r="C3748" s="367"/>
      <c r="D3748" s="367"/>
      <c r="E3748" s="368"/>
      <c r="F3748" s="368"/>
      <c r="G3748" s="367"/>
      <c r="H3748" s="367"/>
      <c r="I3748" s="367"/>
      <c r="J3748" s="367"/>
      <c r="K3748" s="367"/>
      <c r="L3748" s="367"/>
      <c r="M3748" s="367"/>
      <c r="N3748" s="367"/>
      <c r="O3748" s="367"/>
      <c r="P3748" s="367"/>
      <c r="Q3748" s="367"/>
      <c r="R3748" s="367"/>
      <c r="S3748" s="367"/>
      <c r="T3748" s="367"/>
      <c r="U3748" s="367"/>
    </row>
    <row r="3749">
      <c r="A3749" s="367"/>
      <c r="B3749" s="367"/>
      <c r="C3749" s="367"/>
      <c r="D3749" s="367"/>
      <c r="E3749" s="368"/>
      <c r="F3749" s="368"/>
      <c r="G3749" s="367"/>
      <c r="H3749" s="367"/>
      <c r="I3749" s="367"/>
      <c r="J3749" s="367"/>
      <c r="K3749" s="367"/>
      <c r="L3749" s="367"/>
      <c r="M3749" s="367"/>
      <c r="N3749" s="367"/>
      <c r="O3749" s="367"/>
      <c r="P3749" s="367"/>
      <c r="Q3749" s="367"/>
      <c r="R3749" s="367"/>
      <c r="S3749" s="367"/>
      <c r="T3749" s="367"/>
      <c r="U3749" s="367"/>
    </row>
    <row r="3750">
      <c r="A3750" s="367"/>
      <c r="B3750" s="367"/>
      <c r="C3750" s="367"/>
      <c r="D3750" s="367"/>
      <c r="E3750" s="368"/>
      <c r="F3750" s="368"/>
      <c r="G3750" s="367"/>
      <c r="H3750" s="367"/>
      <c r="I3750" s="367"/>
      <c r="J3750" s="367"/>
      <c r="K3750" s="367"/>
      <c r="L3750" s="367"/>
      <c r="M3750" s="367"/>
      <c r="N3750" s="367"/>
      <c r="O3750" s="367"/>
      <c r="P3750" s="367"/>
      <c r="Q3750" s="367"/>
      <c r="R3750" s="367"/>
      <c r="S3750" s="367"/>
      <c r="T3750" s="367"/>
      <c r="U3750" s="367"/>
    </row>
    <row r="3751">
      <c r="A3751" s="367"/>
      <c r="B3751" s="367"/>
      <c r="C3751" s="367"/>
      <c r="D3751" s="367"/>
      <c r="E3751" s="368"/>
      <c r="F3751" s="368"/>
      <c r="G3751" s="367"/>
      <c r="H3751" s="367"/>
      <c r="I3751" s="367"/>
      <c r="J3751" s="367"/>
      <c r="K3751" s="367"/>
      <c r="L3751" s="367"/>
      <c r="M3751" s="367"/>
      <c r="N3751" s="367"/>
      <c r="O3751" s="367"/>
      <c r="P3751" s="367"/>
      <c r="Q3751" s="367"/>
      <c r="R3751" s="367"/>
      <c r="S3751" s="367"/>
      <c r="T3751" s="367"/>
      <c r="U3751" s="367"/>
    </row>
    <row r="3752">
      <c r="A3752" s="367"/>
      <c r="B3752" s="367"/>
      <c r="C3752" s="367"/>
      <c r="D3752" s="367"/>
      <c r="E3752" s="368"/>
      <c r="F3752" s="368"/>
      <c r="G3752" s="367"/>
      <c r="H3752" s="367"/>
      <c r="I3752" s="367"/>
      <c r="J3752" s="367"/>
      <c r="K3752" s="367"/>
      <c r="L3752" s="367"/>
      <c r="M3752" s="367"/>
      <c r="N3752" s="367"/>
      <c r="O3752" s="367"/>
      <c r="P3752" s="367"/>
      <c r="Q3752" s="367"/>
      <c r="R3752" s="367"/>
      <c r="S3752" s="367"/>
      <c r="T3752" s="367"/>
      <c r="U3752" s="367"/>
    </row>
    <row r="3753">
      <c r="A3753" s="367"/>
      <c r="B3753" s="367"/>
      <c r="C3753" s="367"/>
      <c r="D3753" s="367"/>
      <c r="E3753" s="368"/>
      <c r="F3753" s="368"/>
      <c r="G3753" s="367"/>
      <c r="H3753" s="367"/>
      <c r="I3753" s="367"/>
      <c r="J3753" s="367"/>
      <c r="K3753" s="367"/>
      <c r="L3753" s="367"/>
      <c r="M3753" s="367"/>
      <c r="N3753" s="367"/>
      <c r="O3753" s="367"/>
      <c r="P3753" s="367"/>
      <c r="Q3753" s="367"/>
      <c r="R3753" s="367"/>
      <c r="S3753" s="367"/>
      <c r="T3753" s="367"/>
      <c r="U3753" s="367"/>
    </row>
    <row r="3754">
      <c r="A3754" s="367"/>
      <c r="B3754" s="367"/>
      <c r="C3754" s="367"/>
      <c r="D3754" s="367"/>
      <c r="E3754" s="368"/>
      <c r="F3754" s="368"/>
      <c r="G3754" s="367"/>
      <c r="H3754" s="367"/>
      <c r="I3754" s="367"/>
      <c r="J3754" s="367"/>
      <c r="K3754" s="367"/>
      <c r="L3754" s="367"/>
      <c r="M3754" s="367"/>
      <c r="N3754" s="367"/>
      <c r="O3754" s="367"/>
      <c r="P3754" s="367"/>
      <c r="Q3754" s="367"/>
      <c r="R3754" s="367"/>
      <c r="S3754" s="367"/>
      <c r="T3754" s="367"/>
      <c r="U3754" s="367"/>
    </row>
    <row r="3755">
      <c r="A3755" s="367"/>
      <c r="B3755" s="367"/>
      <c r="C3755" s="367"/>
      <c r="D3755" s="367"/>
      <c r="E3755" s="368"/>
      <c r="F3755" s="368"/>
      <c r="G3755" s="367"/>
      <c r="H3755" s="367"/>
      <c r="I3755" s="367"/>
      <c r="J3755" s="367"/>
      <c r="K3755" s="367"/>
      <c r="L3755" s="367"/>
      <c r="M3755" s="367"/>
      <c r="N3755" s="367"/>
      <c r="O3755" s="367"/>
      <c r="P3755" s="367"/>
      <c r="Q3755" s="367"/>
      <c r="R3755" s="367"/>
      <c r="S3755" s="367"/>
      <c r="T3755" s="367"/>
      <c r="U3755" s="367"/>
    </row>
    <row r="3756">
      <c r="A3756" s="367"/>
      <c r="B3756" s="367"/>
      <c r="C3756" s="367"/>
      <c r="D3756" s="367"/>
      <c r="E3756" s="368"/>
      <c r="F3756" s="368"/>
      <c r="G3756" s="367"/>
      <c r="H3756" s="367"/>
      <c r="I3756" s="367"/>
      <c r="J3756" s="367"/>
      <c r="K3756" s="367"/>
      <c r="L3756" s="367"/>
      <c r="M3756" s="367"/>
      <c r="N3756" s="367"/>
      <c r="O3756" s="367"/>
      <c r="P3756" s="367"/>
      <c r="Q3756" s="367"/>
      <c r="R3756" s="367"/>
      <c r="S3756" s="367"/>
      <c r="T3756" s="367"/>
      <c r="U3756" s="367"/>
    </row>
    <row r="3757">
      <c r="A3757" s="367"/>
      <c r="B3757" s="367"/>
      <c r="C3757" s="367"/>
      <c r="D3757" s="367"/>
      <c r="E3757" s="368"/>
      <c r="F3757" s="368"/>
      <c r="G3757" s="367"/>
      <c r="H3757" s="367"/>
      <c r="I3757" s="367"/>
      <c r="J3757" s="367"/>
      <c r="K3757" s="367"/>
      <c r="L3757" s="367"/>
      <c r="M3757" s="367"/>
      <c r="N3757" s="367"/>
      <c r="O3757" s="367"/>
      <c r="P3757" s="367"/>
      <c r="Q3757" s="367"/>
      <c r="R3757" s="367"/>
      <c r="S3757" s="367"/>
      <c r="T3757" s="367"/>
      <c r="U3757" s="367"/>
    </row>
    <row r="3758">
      <c r="A3758" s="367"/>
      <c r="B3758" s="367"/>
      <c r="C3758" s="367"/>
      <c r="D3758" s="367"/>
      <c r="E3758" s="368"/>
      <c r="F3758" s="368"/>
      <c r="G3758" s="367"/>
      <c r="H3758" s="367"/>
      <c r="I3758" s="367"/>
      <c r="J3758" s="367"/>
      <c r="K3758" s="367"/>
      <c r="L3758" s="367"/>
      <c r="M3758" s="367"/>
      <c r="N3758" s="367"/>
      <c r="O3758" s="367"/>
      <c r="P3758" s="367"/>
      <c r="Q3758" s="367"/>
      <c r="R3758" s="367"/>
      <c r="S3758" s="367"/>
      <c r="T3758" s="367"/>
      <c r="U3758" s="367"/>
    </row>
    <row r="3759">
      <c r="A3759" s="367"/>
      <c r="B3759" s="367"/>
      <c r="C3759" s="367"/>
      <c r="D3759" s="367"/>
      <c r="E3759" s="368"/>
      <c r="F3759" s="368"/>
      <c r="G3759" s="367"/>
      <c r="H3759" s="367"/>
      <c r="I3759" s="367"/>
      <c r="J3759" s="367"/>
      <c r="K3759" s="367"/>
      <c r="L3759" s="367"/>
      <c r="M3759" s="367"/>
      <c r="N3759" s="367"/>
      <c r="O3759" s="367"/>
      <c r="P3759" s="367"/>
      <c r="Q3759" s="367"/>
      <c r="R3759" s="367"/>
      <c r="S3759" s="367"/>
      <c r="T3759" s="367"/>
      <c r="U3759" s="367"/>
    </row>
    <row r="3760">
      <c r="A3760" s="367"/>
      <c r="B3760" s="367"/>
      <c r="C3760" s="367"/>
      <c r="D3760" s="367"/>
      <c r="E3760" s="368"/>
      <c r="F3760" s="368"/>
      <c r="G3760" s="367"/>
      <c r="H3760" s="367"/>
      <c r="I3760" s="367"/>
      <c r="J3760" s="367"/>
      <c r="K3760" s="367"/>
      <c r="L3760" s="367"/>
      <c r="M3760" s="367"/>
      <c r="N3760" s="367"/>
      <c r="O3760" s="367"/>
      <c r="P3760" s="367"/>
      <c r="Q3760" s="367"/>
      <c r="R3760" s="367"/>
      <c r="S3760" s="367"/>
      <c r="T3760" s="367"/>
      <c r="U3760" s="367"/>
    </row>
    <row r="3761">
      <c r="A3761" s="367"/>
      <c r="B3761" s="367"/>
      <c r="C3761" s="367"/>
      <c r="D3761" s="367"/>
      <c r="E3761" s="368"/>
      <c r="F3761" s="368"/>
      <c r="G3761" s="367"/>
      <c r="H3761" s="367"/>
      <c r="I3761" s="367"/>
      <c r="J3761" s="367"/>
      <c r="K3761" s="367"/>
      <c r="L3761" s="367"/>
      <c r="M3761" s="367"/>
      <c r="N3761" s="367"/>
      <c r="O3761" s="367"/>
      <c r="P3761" s="367"/>
      <c r="Q3761" s="367"/>
      <c r="R3761" s="367"/>
      <c r="S3761" s="367"/>
      <c r="T3761" s="367"/>
      <c r="U3761" s="367"/>
    </row>
    <row r="3762">
      <c r="A3762" s="367"/>
      <c r="B3762" s="367"/>
      <c r="C3762" s="367"/>
      <c r="D3762" s="367"/>
      <c r="E3762" s="368"/>
      <c r="F3762" s="368"/>
      <c r="G3762" s="367"/>
      <c r="H3762" s="367"/>
      <c r="I3762" s="367"/>
      <c r="J3762" s="367"/>
      <c r="K3762" s="367"/>
      <c r="L3762" s="367"/>
      <c r="M3762" s="367"/>
      <c r="N3762" s="367"/>
      <c r="O3762" s="367"/>
      <c r="P3762" s="367"/>
      <c r="Q3762" s="367"/>
      <c r="R3762" s="367"/>
      <c r="S3762" s="367"/>
      <c r="T3762" s="367"/>
      <c r="U3762" s="367"/>
    </row>
    <row r="3763">
      <c r="A3763" s="367"/>
      <c r="B3763" s="367"/>
      <c r="C3763" s="367"/>
      <c r="D3763" s="367"/>
      <c r="E3763" s="368"/>
      <c r="F3763" s="368"/>
      <c r="G3763" s="367"/>
      <c r="H3763" s="367"/>
      <c r="I3763" s="367"/>
      <c r="J3763" s="367"/>
      <c r="K3763" s="367"/>
      <c r="L3763" s="367"/>
      <c r="M3763" s="367"/>
      <c r="N3763" s="367"/>
      <c r="O3763" s="367"/>
      <c r="P3763" s="367"/>
      <c r="Q3763" s="367"/>
      <c r="R3763" s="367"/>
      <c r="S3763" s="367"/>
      <c r="T3763" s="367"/>
      <c r="U3763" s="367"/>
    </row>
    <row r="3764">
      <c r="A3764" s="367"/>
      <c r="B3764" s="367"/>
      <c r="C3764" s="367"/>
      <c r="D3764" s="367"/>
      <c r="E3764" s="368"/>
      <c r="F3764" s="368"/>
      <c r="G3764" s="367"/>
      <c r="H3764" s="367"/>
      <c r="I3764" s="367"/>
      <c r="J3764" s="367"/>
      <c r="K3764" s="367"/>
      <c r="L3764" s="367"/>
      <c r="M3764" s="367"/>
      <c r="N3764" s="367"/>
      <c r="O3764" s="367"/>
      <c r="P3764" s="367"/>
      <c r="Q3764" s="367"/>
      <c r="R3764" s="367"/>
      <c r="S3764" s="367"/>
      <c r="T3764" s="367"/>
      <c r="U3764" s="367"/>
    </row>
    <row r="3765">
      <c r="A3765" s="367"/>
      <c r="B3765" s="367"/>
      <c r="C3765" s="367"/>
      <c r="D3765" s="367"/>
      <c r="E3765" s="368"/>
      <c r="F3765" s="368"/>
      <c r="G3765" s="367"/>
      <c r="H3765" s="367"/>
      <c r="I3765" s="367"/>
      <c r="J3765" s="367"/>
      <c r="K3765" s="367"/>
      <c r="L3765" s="367"/>
      <c r="M3765" s="367"/>
      <c r="N3765" s="367"/>
      <c r="O3765" s="367"/>
      <c r="P3765" s="367"/>
      <c r="Q3765" s="367"/>
      <c r="R3765" s="367"/>
      <c r="S3765" s="367"/>
      <c r="T3765" s="367"/>
      <c r="U3765" s="367"/>
    </row>
    <row r="3766">
      <c r="A3766" s="367"/>
      <c r="B3766" s="367"/>
      <c r="C3766" s="367"/>
      <c r="D3766" s="367"/>
      <c r="E3766" s="368"/>
      <c r="F3766" s="368"/>
      <c r="G3766" s="367"/>
      <c r="H3766" s="367"/>
      <c r="I3766" s="367"/>
      <c r="J3766" s="367"/>
      <c r="K3766" s="367"/>
      <c r="L3766" s="367"/>
      <c r="M3766" s="367"/>
      <c r="N3766" s="367"/>
      <c r="O3766" s="367"/>
      <c r="P3766" s="367"/>
      <c r="Q3766" s="367"/>
      <c r="R3766" s="367"/>
      <c r="S3766" s="367"/>
      <c r="T3766" s="367"/>
      <c r="U3766" s="367"/>
    </row>
    <row r="3767">
      <c r="A3767" s="367"/>
      <c r="B3767" s="367"/>
      <c r="C3767" s="367"/>
      <c r="D3767" s="367"/>
      <c r="E3767" s="368"/>
      <c r="F3767" s="368"/>
      <c r="G3767" s="367"/>
      <c r="H3767" s="367"/>
      <c r="I3767" s="367"/>
      <c r="J3767" s="367"/>
      <c r="K3767" s="367"/>
      <c r="L3767" s="367"/>
      <c r="M3767" s="367"/>
      <c r="N3767" s="367"/>
      <c r="O3767" s="367"/>
      <c r="P3767" s="367"/>
      <c r="Q3767" s="367"/>
      <c r="R3767" s="367"/>
      <c r="S3767" s="367"/>
      <c r="T3767" s="367"/>
      <c r="U3767" s="367"/>
    </row>
    <row r="3768">
      <c r="A3768" s="367"/>
      <c r="B3768" s="367"/>
      <c r="C3768" s="367"/>
      <c r="D3768" s="367"/>
      <c r="E3768" s="368"/>
      <c r="F3768" s="368"/>
      <c r="G3768" s="367"/>
      <c r="H3768" s="367"/>
      <c r="I3768" s="367"/>
      <c r="J3768" s="367"/>
      <c r="K3768" s="367"/>
      <c r="L3768" s="367"/>
      <c r="M3768" s="367"/>
      <c r="N3768" s="367"/>
      <c r="O3768" s="367"/>
      <c r="P3768" s="367"/>
      <c r="Q3768" s="367"/>
      <c r="R3768" s="367"/>
      <c r="S3768" s="367"/>
      <c r="T3768" s="367"/>
      <c r="U3768" s="367"/>
    </row>
    <row r="3769">
      <c r="A3769" s="367"/>
      <c r="B3769" s="367"/>
      <c r="C3769" s="367"/>
      <c r="D3769" s="367"/>
      <c r="E3769" s="368"/>
      <c r="F3769" s="368"/>
      <c r="G3769" s="367"/>
      <c r="H3769" s="367"/>
      <c r="I3769" s="367"/>
      <c r="J3769" s="367"/>
      <c r="K3769" s="367"/>
      <c r="L3769" s="367"/>
      <c r="M3769" s="367"/>
      <c r="N3769" s="367"/>
      <c r="O3769" s="367"/>
      <c r="P3769" s="367"/>
      <c r="Q3769" s="367"/>
      <c r="R3769" s="367"/>
      <c r="S3769" s="367"/>
      <c r="T3769" s="367"/>
      <c r="U3769" s="367"/>
    </row>
    <row r="3770">
      <c r="A3770" s="367"/>
      <c r="B3770" s="367"/>
      <c r="C3770" s="367"/>
      <c r="D3770" s="367"/>
      <c r="E3770" s="368"/>
      <c r="F3770" s="368"/>
      <c r="G3770" s="367"/>
      <c r="H3770" s="367"/>
      <c r="I3770" s="367"/>
      <c r="J3770" s="367"/>
      <c r="K3770" s="367"/>
      <c r="L3770" s="367"/>
      <c r="M3770" s="367"/>
      <c r="N3770" s="367"/>
      <c r="O3770" s="367"/>
      <c r="P3770" s="367"/>
      <c r="Q3770" s="367"/>
      <c r="R3770" s="367"/>
      <c r="S3770" s="367"/>
      <c r="T3770" s="367"/>
      <c r="U3770" s="367"/>
    </row>
    <row r="3771">
      <c r="A3771" s="367"/>
      <c r="B3771" s="367"/>
      <c r="C3771" s="367"/>
      <c r="D3771" s="367"/>
      <c r="E3771" s="368"/>
      <c r="F3771" s="368"/>
      <c r="G3771" s="367"/>
      <c r="H3771" s="367"/>
      <c r="I3771" s="367"/>
      <c r="J3771" s="367"/>
      <c r="K3771" s="367"/>
      <c r="L3771" s="367"/>
      <c r="M3771" s="367"/>
      <c r="N3771" s="367"/>
      <c r="O3771" s="367"/>
      <c r="P3771" s="367"/>
      <c r="Q3771" s="367"/>
      <c r="R3771" s="367"/>
      <c r="S3771" s="367"/>
      <c r="T3771" s="367"/>
      <c r="U3771" s="367"/>
    </row>
    <row r="3772">
      <c r="A3772" s="367"/>
      <c r="B3772" s="367"/>
      <c r="C3772" s="367"/>
      <c r="D3772" s="367"/>
      <c r="E3772" s="368"/>
      <c r="F3772" s="368"/>
      <c r="G3772" s="367"/>
      <c r="H3772" s="367"/>
      <c r="I3772" s="367"/>
      <c r="J3772" s="367"/>
      <c r="K3772" s="367"/>
      <c r="L3772" s="367"/>
      <c r="M3772" s="367"/>
      <c r="N3772" s="367"/>
      <c r="O3772" s="367"/>
      <c r="P3772" s="367"/>
      <c r="Q3772" s="367"/>
      <c r="R3772" s="367"/>
      <c r="S3772" s="367"/>
      <c r="T3772" s="367"/>
      <c r="U3772" s="367"/>
    </row>
    <row r="3773">
      <c r="A3773" s="367"/>
      <c r="B3773" s="367"/>
      <c r="C3773" s="367"/>
      <c r="D3773" s="367"/>
      <c r="E3773" s="368"/>
      <c r="F3773" s="368"/>
      <c r="G3773" s="367"/>
      <c r="H3773" s="367"/>
      <c r="I3773" s="367"/>
      <c r="J3773" s="367"/>
      <c r="K3773" s="367"/>
      <c r="L3773" s="367"/>
      <c r="M3773" s="367"/>
      <c r="N3773" s="367"/>
      <c r="O3773" s="367"/>
      <c r="P3773" s="367"/>
      <c r="Q3773" s="367"/>
      <c r="R3773" s="367"/>
      <c r="S3773" s="367"/>
      <c r="T3773" s="367"/>
      <c r="U3773" s="367"/>
    </row>
    <row r="3774">
      <c r="A3774" s="367"/>
      <c r="B3774" s="367"/>
      <c r="C3774" s="367"/>
      <c r="D3774" s="367"/>
      <c r="E3774" s="368"/>
      <c r="F3774" s="368"/>
      <c r="G3774" s="367"/>
      <c r="H3774" s="367"/>
      <c r="I3774" s="367"/>
      <c r="J3774" s="367"/>
      <c r="K3774" s="367"/>
      <c r="L3774" s="367"/>
      <c r="M3774" s="367"/>
      <c r="N3774" s="367"/>
      <c r="O3774" s="367"/>
      <c r="P3774" s="367"/>
      <c r="Q3774" s="367"/>
      <c r="R3774" s="367"/>
      <c r="S3774" s="367"/>
      <c r="T3774" s="367"/>
      <c r="U3774" s="367"/>
    </row>
    <row r="3775">
      <c r="A3775" s="367"/>
      <c r="B3775" s="367"/>
      <c r="C3775" s="367"/>
      <c r="D3775" s="367"/>
      <c r="E3775" s="368"/>
      <c r="F3775" s="368"/>
      <c r="G3775" s="367"/>
      <c r="H3775" s="367"/>
      <c r="I3775" s="367"/>
      <c r="J3775" s="367"/>
      <c r="K3775" s="367"/>
      <c r="L3775" s="367"/>
      <c r="M3775" s="367"/>
      <c r="N3775" s="367"/>
      <c r="O3775" s="367"/>
      <c r="P3775" s="367"/>
      <c r="Q3775" s="367"/>
      <c r="R3775" s="367"/>
      <c r="S3775" s="367"/>
      <c r="T3775" s="367"/>
      <c r="U3775" s="367"/>
    </row>
    <row r="3776">
      <c r="A3776" s="367"/>
      <c r="B3776" s="367"/>
      <c r="C3776" s="367"/>
      <c r="D3776" s="367"/>
      <c r="E3776" s="368"/>
      <c r="F3776" s="368"/>
      <c r="G3776" s="367"/>
      <c r="H3776" s="367"/>
      <c r="I3776" s="367"/>
      <c r="J3776" s="367"/>
      <c r="K3776" s="367"/>
      <c r="L3776" s="367"/>
      <c r="M3776" s="367"/>
      <c r="N3776" s="367"/>
      <c r="O3776" s="367"/>
      <c r="P3776" s="367"/>
      <c r="Q3776" s="367"/>
      <c r="R3776" s="367"/>
      <c r="S3776" s="367"/>
      <c r="T3776" s="367"/>
      <c r="U3776" s="367"/>
    </row>
    <row r="3777">
      <c r="A3777" s="367"/>
      <c r="B3777" s="367"/>
      <c r="C3777" s="367"/>
      <c r="D3777" s="367"/>
      <c r="E3777" s="368"/>
      <c r="F3777" s="368"/>
      <c r="G3777" s="367"/>
      <c r="H3777" s="367"/>
      <c r="I3777" s="367"/>
      <c r="J3777" s="367"/>
      <c r="K3777" s="367"/>
      <c r="L3777" s="367"/>
      <c r="M3777" s="367"/>
      <c r="N3777" s="367"/>
      <c r="O3777" s="367"/>
      <c r="P3777" s="367"/>
      <c r="Q3777" s="367"/>
      <c r="R3777" s="367"/>
      <c r="S3777" s="367"/>
      <c r="T3777" s="367"/>
      <c r="U3777" s="367"/>
    </row>
    <row r="3778">
      <c r="A3778" s="367"/>
      <c r="B3778" s="367"/>
      <c r="C3778" s="367"/>
      <c r="D3778" s="367"/>
      <c r="E3778" s="368"/>
      <c r="F3778" s="368"/>
      <c r="G3778" s="367"/>
      <c r="H3778" s="367"/>
      <c r="I3778" s="367"/>
      <c r="J3778" s="367"/>
      <c r="K3778" s="367"/>
      <c r="L3778" s="367"/>
      <c r="M3778" s="367"/>
      <c r="N3778" s="367"/>
      <c r="O3778" s="367"/>
      <c r="P3778" s="367"/>
      <c r="Q3778" s="367"/>
      <c r="R3778" s="367"/>
      <c r="S3778" s="367"/>
      <c r="T3778" s="367"/>
      <c r="U3778" s="367"/>
    </row>
    <row r="3779">
      <c r="A3779" s="367"/>
      <c r="B3779" s="367"/>
      <c r="C3779" s="367"/>
      <c r="D3779" s="367"/>
      <c r="E3779" s="368"/>
      <c r="F3779" s="368"/>
      <c r="G3779" s="367"/>
      <c r="H3779" s="367"/>
      <c r="I3779" s="367"/>
      <c r="J3779" s="367"/>
      <c r="K3779" s="367"/>
      <c r="L3779" s="367"/>
      <c r="M3779" s="367"/>
      <c r="N3779" s="367"/>
      <c r="O3779" s="367"/>
      <c r="P3779" s="367"/>
      <c r="Q3779" s="367"/>
      <c r="R3779" s="367"/>
      <c r="S3779" s="367"/>
      <c r="T3779" s="367"/>
      <c r="U3779" s="367"/>
    </row>
    <row r="3780">
      <c r="A3780" s="367"/>
      <c r="B3780" s="367"/>
      <c r="C3780" s="367"/>
      <c r="D3780" s="367"/>
      <c r="E3780" s="368"/>
      <c r="F3780" s="368"/>
      <c r="G3780" s="367"/>
      <c r="H3780" s="367"/>
      <c r="I3780" s="367"/>
      <c r="J3780" s="367"/>
      <c r="K3780" s="367"/>
      <c r="L3780" s="367"/>
      <c r="M3780" s="367"/>
      <c r="N3780" s="367"/>
      <c r="O3780" s="367"/>
      <c r="P3780" s="367"/>
      <c r="Q3780" s="367"/>
      <c r="R3780" s="367"/>
      <c r="S3780" s="367"/>
      <c r="T3780" s="367"/>
      <c r="U3780" s="367"/>
    </row>
    <row r="3781">
      <c r="A3781" s="367"/>
      <c r="B3781" s="367"/>
      <c r="C3781" s="367"/>
      <c r="D3781" s="367"/>
      <c r="E3781" s="368"/>
      <c r="F3781" s="368"/>
      <c r="G3781" s="367"/>
      <c r="H3781" s="367"/>
      <c r="I3781" s="367"/>
      <c r="J3781" s="367"/>
      <c r="K3781" s="367"/>
      <c r="L3781" s="367"/>
      <c r="M3781" s="367"/>
      <c r="N3781" s="367"/>
      <c r="O3781" s="367"/>
      <c r="P3781" s="367"/>
      <c r="Q3781" s="367"/>
      <c r="R3781" s="367"/>
      <c r="S3781" s="367"/>
      <c r="T3781" s="367"/>
      <c r="U3781" s="367"/>
    </row>
    <row r="3782">
      <c r="A3782" s="367"/>
      <c r="B3782" s="367"/>
      <c r="C3782" s="367"/>
      <c r="D3782" s="367"/>
      <c r="E3782" s="368"/>
      <c r="F3782" s="368"/>
      <c r="G3782" s="367"/>
      <c r="H3782" s="367"/>
      <c r="I3782" s="367"/>
      <c r="J3782" s="367"/>
      <c r="K3782" s="367"/>
      <c r="L3782" s="367"/>
      <c r="M3782" s="367"/>
      <c r="N3782" s="367"/>
      <c r="O3782" s="367"/>
      <c r="P3782" s="367"/>
      <c r="Q3782" s="367"/>
      <c r="R3782" s="367"/>
      <c r="S3782" s="367"/>
      <c r="T3782" s="367"/>
      <c r="U3782" s="367"/>
    </row>
    <row r="3783">
      <c r="A3783" s="367"/>
      <c r="B3783" s="367"/>
      <c r="C3783" s="367"/>
      <c r="D3783" s="367"/>
      <c r="E3783" s="368"/>
      <c r="F3783" s="368"/>
      <c r="G3783" s="367"/>
      <c r="H3783" s="367"/>
      <c r="I3783" s="367"/>
      <c r="J3783" s="367"/>
      <c r="K3783" s="367"/>
      <c r="L3783" s="367"/>
      <c r="M3783" s="367"/>
      <c r="N3783" s="367"/>
      <c r="O3783" s="367"/>
      <c r="P3783" s="367"/>
      <c r="Q3783" s="367"/>
      <c r="R3783" s="367"/>
      <c r="S3783" s="367"/>
      <c r="T3783" s="367"/>
      <c r="U3783" s="367"/>
    </row>
    <row r="3784">
      <c r="A3784" s="367"/>
      <c r="B3784" s="367"/>
      <c r="C3784" s="367"/>
      <c r="D3784" s="367"/>
      <c r="E3784" s="368"/>
      <c r="F3784" s="368"/>
      <c r="G3784" s="367"/>
      <c r="H3784" s="367"/>
      <c r="I3784" s="367"/>
      <c r="J3784" s="367"/>
      <c r="K3784" s="367"/>
      <c r="L3784" s="367"/>
      <c r="M3784" s="367"/>
      <c r="N3784" s="367"/>
      <c r="O3784" s="367"/>
      <c r="P3784" s="367"/>
      <c r="Q3784" s="367"/>
      <c r="R3784" s="367"/>
      <c r="S3784" s="367"/>
      <c r="T3784" s="367"/>
      <c r="U3784" s="367"/>
    </row>
    <row r="3785">
      <c r="A3785" s="367"/>
      <c r="B3785" s="367"/>
      <c r="C3785" s="367"/>
      <c r="D3785" s="367"/>
      <c r="E3785" s="368"/>
      <c r="F3785" s="368"/>
      <c r="G3785" s="367"/>
      <c r="H3785" s="367"/>
      <c r="I3785" s="367"/>
      <c r="J3785" s="367"/>
      <c r="K3785" s="367"/>
      <c r="L3785" s="367"/>
      <c r="M3785" s="367"/>
      <c r="N3785" s="367"/>
      <c r="O3785" s="367"/>
      <c r="P3785" s="367"/>
      <c r="Q3785" s="367"/>
      <c r="R3785" s="367"/>
      <c r="S3785" s="367"/>
      <c r="T3785" s="367"/>
      <c r="U3785" s="367"/>
    </row>
    <row r="3786">
      <c r="A3786" s="367"/>
      <c r="B3786" s="367"/>
      <c r="C3786" s="367"/>
      <c r="D3786" s="367"/>
      <c r="E3786" s="368"/>
      <c r="F3786" s="368"/>
      <c r="G3786" s="367"/>
      <c r="H3786" s="367"/>
      <c r="I3786" s="367"/>
      <c r="J3786" s="367"/>
      <c r="K3786" s="367"/>
      <c r="L3786" s="367"/>
      <c r="M3786" s="367"/>
      <c r="N3786" s="367"/>
      <c r="O3786" s="367"/>
      <c r="P3786" s="367"/>
      <c r="Q3786" s="367"/>
      <c r="R3786" s="367"/>
      <c r="S3786" s="367"/>
      <c r="T3786" s="367"/>
      <c r="U3786" s="367"/>
    </row>
    <row r="3787">
      <c r="A3787" s="367"/>
      <c r="B3787" s="367"/>
      <c r="C3787" s="367"/>
      <c r="D3787" s="367"/>
      <c r="E3787" s="368"/>
      <c r="F3787" s="368"/>
      <c r="G3787" s="367"/>
      <c r="H3787" s="367"/>
      <c r="I3787" s="367"/>
      <c r="J3787" s="367"/>
      <c r="K3787" s="367"/>
      <c r="L3787" s="367"/>
      <c r="M3787" s="367"/>
      <c r="N3787" s="367"/>
      <c r="O3787" s="367"/>
      <c r="P3787" s="367"/>
      <c r="Q3787" s="367"/>
      <c r="R3787" s="367"/>
      <c r="S3787" s="367"/>
      <c r="T3787" s="367"/>
      <c r="U3787" s="367"/>
    </row>
    <row r="3788">
      <c r="A3788" s="367"/>
      <c r="B3788" s="367"/>
      <c r="C3788" s="367"/>
      <c r="D3788" s="367"/>
      <c r="E3788" s="368"/>
      <c r="F3788" s="368"/>
      <c r="G3788" s="367"/>
      <c r="H3788" s="367"/>
      <c r="I3788" s="367"/>
      <c r="J3788" s="367"/>
      <c r="K3788" s="367"/>
      <c r="L3788" s="367"/>
      <c r="M3788" s="367"/>
      <c r="N3788" s="367"/>
      <c r="O3788" s="367"/>
      <c r="P3788" s="367"/>
      <c r="Q3788" s="367"/>
      <c r="R3788" s="367"/>
      <c r="S3788" s="367"/>
      <c r="T3788" s="367"/>
      <c r="U3788" s="367"/>
    </row>
    <row r="3789">
      <c r="A3789" s="367"/>
      <c r="B3789" s="367"/>
      <c r="C3789" s="367"/>
      <c r="D3789" s="367"/>
      <c r="E3789" s="368"/>
      <c r="F3789" s="368"/>
      <c r="G3789" s="367"/>
      <c r="H3789" s="367"/>
      <c r="I3789" s="367"/>
      <c r="J3789" s="367"/>
      <c r="K3789" s="367"/>
      <c r="L3789" s="367"/>
      <c r="M3789" s="367"/>
      <c r="N3789" s="367"/>
      <c r="O3789" s="367"/>
      <c r="P3789" s="367"/>
      <c r="Q3789" s="367"/>
      <c r="R3789" s="367"/>
      <c r="S3789" s="367"/>
      <c r="T3789" s="367"/>
      <c r="U3789" s="367"/>
    </row>
    <row r="3790">
      <c r="A3790" s="367"/>
      <c r="B3790" s="367"/>
      <c r="C3790" s="367"/>
      <c r="D3790" s="367"/>
      <c r="E3790" s="368"/>
      <c r="F3790" s="368"/>
      <c r="G3790" s="367"/>
      <c r="H3790" s="367"/>
      <c r="I3790" s="367"/>
      <c r="J3790" s="367"/>
      <c r="K3790" s="367"/>
      <c r="L3790" s="367"/>
      <c r="M3790" s="367"/>
      <c r="N3790" s="367"/>
      <c r="O3790" s="367"/>
      <c r="P3790" s="367"/>
      <c r="Q3790" s="367"/>
      <c r="R3790" s="367"/>
      <c r="S3790" s="367"/>
      <c r="T3790" s="367"/>
      <c r="U3790" s="367"/>
    </row>
    <row r="3791">
      <c r="A3791" s="367"/>
      <c r="B3791" s="367"/>
      <c r="C3791" s="367"/>
      <c r="D3791" s="367"/>
      <c r="E3791" s="368"/>
      <c r="F3791" s="368"/>
      <c r="G3791" s="367"/>
      <c r="H3791" s="367"/>
      <c r="I3791" s="367"/>
      <c r="J3791" s="367"/>
      <c r="K3791" s="367"/>
      <c r="L3791" s="367"/>
      <c r="M3791" s="367"/>
      <c r="N3791" s="367"/>
      <c r="O3791" s="367"/>
      <c r="P3791" s="367"/>
      <c r="Q3791" s="367"/>
      <c r="R3791" s="367"/>
      <c r="S3791" s="367"/>
      <c r="T3791" s="367"/>
      <c r="U3791" s="367"/>
    </row>
    <row r="3792">
      <c r="A3792" s="367"/>
      <c r="B3792" s="367"/>
      <c r="C3792" s="367"/>
      <c r="D3792" s="367"/>
      <c r="E3792" s="368"/>
      <c r="F3792" s="368"/>
      <c r="G3792" s="367"/>
      <c r="H3792" s="367"/>
      <c r="I3792" s="367"/>
      <c r="J3792" s="367"/>
      <c r="K3792" s="367"/>
      <c r="L3792" s="367"/>
      <c r="M3792" s="367"/>
      <c r="N3792" s="367"/>
      <c r="O3792" s="367"/>
      <c r="P3792" s="367"/>
      <c r="Q3792" s="367"/>
      <c r="R3792" s="367"/>
      <c r="S3792" s="367"/>
      <c r="T3792" s="367"/>
      <c r="U3792" s="367"/>
    </row>
    <row r="3793">
      <c r="A3793" s="367"/>
      <c r="B3793" s="367"/>
      <c r="C3793" s="367"/>
      <c r="D3793" s="367"/>
      <c r="E3793" s="368"/>
      <c r="F3793" s="368"/>
      <c r="G3793" s="367"/>
      <c r="H3793" s="367"/>
      <c r="I3793" s="367"/>
      <c r="J3793" s="367"/>
      <c r="K3793" s="367"/>
      <c r="L3793" s="367"/>
      <c r="M3793" s="367"/>
      <c r="N3793" s="367"/>
      <c r="O3793" s="367"/>
      <c r="P3793" s="367"/>
      <c r="Q3793" s="367"/>
      <c r="R3793" s="367"/>
      <c r="S3793" s="367"/>
      <c r="T3793" s="367"/>
      <c r="U3793" s="367"/>
    </row>
    <row r="3794">
      <c r="A3794" s="367"/>
      <c r="B3794" s="367"/>
      <c r="C3794" s="367"/>
      <c r="D3794" s="367"/>
      <c r="E3794" s="368"/>
      <c r="F3794" s="368"/>
      <c r="G3794" s="367"/>
      <c r="H3794" s="367"/>
      <c r="I3794" s="367"/>
      <c r="J3794" s="367"/>
      <c r="K3794" s="367"/>
      <c r="L3794" s="367"/>
      <c r="M3794" s="367"/>
      <c r="N3794" s="367"/>
      <c r="O3794" s="367"/>
      <c r="P3794" s="367"/>
      <c r="Q3794" s="367"/>
      <c r="R3794" s="367"/>
      <c r="S3794" s="367"/>
      <c r="T3794" s="367"/>
      <c r="U3794" s="367"/>
    </row>
    <row r="3795">
      <c r="A3795" s="367"/>
      <c r="B3795" s="367"/>
      <c r="C3795" s="367"/>
      <c r="D3795" s="367"/>
      <c r="E3795" s="368"/>
      <c r="F3795" s="368"/>
      <c r="G3795" s="367"/>
      <c r="H3795" s="367"/>
      <c r="I3795" s="367"/>
      <c r="J3795" s="367"/>
      <c r="K3795" s="367"/>
      <c r="L3795" s="367"/>
      <c r="M3795" s="367"/>
      <c r="N3795" s="367"/>
      <c r="O3795" s="367"/>
      <c r="P3795" s="367"/>
      <c r="Q3795" s="367"/>
      <c r="R3795" s="367"/>
      <c r="S3795" s="367"/>
      <c r="T3795" s="367"/>
      <c r="U3795" s="367"/>
    </row>
    <row r="3796">
      <c r="A3796" s="367"/>
      <c r="B3796" s="367"/>
      <c r="C3796" s="367"/>
      <c r="D3796" s="367"/>
      <c r="E3796" s="368"/>
      <c r="F3796" s="368"/>
      <c r="G3796" s="367"/>
      <c r="H3796" s="367"/>
      <c r="I3796" s="367"/>
      <c r="J3796" s="367"/>
      <c r="K3796" s="367"/>
      <c r="L3796" s="367"/>
      <c r="M3796" s="367"/>
      <c r="N3796" s="367"/>
      <c r="O3796" s="367"/>
      <c r="P3796" s="367"/>
      <c r="Q3796" s="367"/>
      <c r="R3796" s="367"/>
      <c r="S3796" s="367"/>
      <c r="T3796" s="367"/>
      <c r="U3796" s="367"/>
    </row>
    <row r="3797">
      <c r="A3797" s="367"/>
      <c r="B3797" s="367"/>
      <c r="C3797" s="367"/>
      <c r="D3797" s="367"/>
      <c r="E3797" s="368"/>
      <c r="F3797" s="368"/>
      <c r="G3797" s="367"/>
      <c r="H3797" s="367"/>
      <c r="I3797" s="367"/>
      <c r="J3797" s="367"/>
      <c r="K3797" s="367"/>
      <c r="L3797" s="367"/>
      <c r="M3797" s="367"/>
      <c r="N3797" s="367"/>
      <c r="O3797" s="367"/>
      <c r="P3797" s="367"/>
      <c r="Q3797" s="367"/>
      <c r="R3797" s="367"/>
      <c r="S3797" s="367"/>
      <c r="T3797" s="367"/>
      <c r="U3797" s="367"/>
    </row>
    <row r="3798">
      <c r="A3798" s="367"/>
      <c r="B3798" s="367"/>
      <c r="C3798" s="367"/>
      <c r="D3798" s="367"/>
      <c r="E3798" s="368"/>
      <c r="F3798" s="368"/>
      <c r="G3798" s="367"/>
      <c r="H3798" s="367"/>
      <c r="I3798" s="367"/>
      <c r="J3798" s="367"/>
      <c r="K3798" s="367"/>
      <c r="L3798" s="367"/>
      <c r="M3798" s="367"/>
      <c r="N3798" s="367"/>
      <c r="O3798" s="367"/>
      <c r="P3798" s="367"/>
      <c r="Q3798" s="367"/>
      <c r="R3798" s="367"/>
      <c r="S3798" s="367"/>
      <c r="T3798" s="367"/>
      <c r="U3798" s="367"/>
    </row>
    <row r="3799">
      <c r="A3799" s="367"/>
      <c r="B3799" s="367"/>
      <c r="C3799" s="367"/>
      <c r="D3799" s="367"/>
      <c r="E3799" s="368"/>
      <c r="F3799" s="368"/>
      <c r="G3799" s="367"/>
      <c r="H3799" s="367"/>
      <c r="I3799" s="367"/>
      <c r="J3799" s="367"/>
      <c r="K3799" s="367"/>
      <c r="L3799" s="367"/>
      <c r="M3799" s="367"/>
      <c r="N3799" s="367"/>
      <c r="O3799" s="367"/>
      <c r="P3799" s="367"/>
      <c r="Q3799" s="367"/>
      <c r="R3799" s="367"/>
      <c r="S3799" s="367"/>
      <c r="T3799" s="367"/>
      <c r="U3799" s="367"/>
    </row>
    <row r="3800">
      <c r="A3800" s="367"/>
      <c r="B3800" s="367"/>
      <c r="C3800" s="367"/>
      <c r="D3800" s="367"/>
      <c r="E3800" s="368"/>
      <c r="F3800" s="368"/>
      <c r="G3800" s="367"/>
      <c r="H3800" s="367"/>
      <c r="I3800" s="367"/>
      <c r="J3800" s="367"/>
      <c r="K3800" s="367"/>
      <c r="L3800" s="367"/>
      <c r="M3800" s="367"/>
      <c r="N3800" s="367"/>
      <c r="O3800" s="367"/>
      <c r="P3800" s="367"/>
      <c r="Q3800" s="367"/>
      <c r="R3800" s="367"/>
      <c r="S3800" s="367"/>
      <c r="T3800" s="367"/>
      <c r="U3800" s="367"/>
    </row>
    <row r="3801">
      <c r="A3801" s="367"/>
      <c r="B3801" s="367"/>
      <c r="C3801" s="367"/>
      <c r="D3801" s="367"/>
      <c r="E3801" s="368"/>
      <c r="F3801" s="368"/>
      <c r="G3801" s="367"/>
      <c r="H3801" s="367"/>
      <c r="I3801" s="367"/>
      <c r="J3801" s="367"/>
      <c r="K3801" s="367"/>
      <c r="L3801" s="367"/>
      <c r="M3801" s="367"/>
      <c r="N3801" s="367"/>
      <c r="O3801" s="367"/>
      <c r="P3801" s="367"/>
      <c r="Q3801" s="367"/>
      <c r="R3801" s="367"/>
      <c r="S3801" s="367"/>
      <c r="T3801" s="367"/>
      <c r="U3801" s="367"/>
    </row>
    <row r="3802">
      <c r="A3802" s="367"/>
      <c r="B3802" s="367"/>
      <c r="C3802" s="367"/>
      <c r="D3802" s="367"/>
      <c r="E3802" s="368"/>
      <c r="F3802" s="368"/>
      <c r="G3802" s="367"/>
      <c r="H3802" s="367"/>
      <c r="I3802" s="367"/>
      <c r="J3802" s="367"/>
      <c r="K3802" s="367"/>
      <c r="L3802" s="367"/>
      <c r="M3802" s="367"/>
      <c r="N3802" s="367"/>
      <c r="O3802" s="367"/>
      <c r="P3802" s="367"/>
      <c r="Q3802" s="367"/>
      <c r="R3802" s="367"/>
      <c r="S3802" s="367"/>
      <c r="T3802" s="367"/>
      <c r="U3802" s="367"/>
    </row>
    <row r="3803">
      <c r="A3803" s="367"/>
      <c r="B3803" s="367"/>
      <c r="C3803" s="367"/>
      <c r="D3803" s="367"/>
      <c r="E3803" s="368"/>
      <c r="F3803" s="368"/>
      <c r="G3803" s="367"/>
      <c r="H3803" s="367"/>
      <c r="I3803" s="367"/>
      <c r="J3803" s="367"/>
      <c r="K3803" s="367"/>
      <c r="L3803" s="367"/>
      <c r="M3803" s="367"/>
      <c r="N3803" s="367"/>
      <c r="O3803" s="367"/>
      <c r="P3803" s="367"/>
      <c r="Q3803" s="367"/>
      <c r="R3803" s="367"/>
      <c r="S3803" s="367"/>
      <c r="T3803" s="367"/>
      <c r="U3803" s="367"/>
    </row>
    <row r="3804">
      <c r="A3804" s="367"/>
      <c r="B3804" s="367"/>
      <c r="C3804" s="367"/>
      <c r="D3804" s="367"/>
      <c r="E3804" s="368"/>
      <c r="F3804" s="368"/>
      <c r="G3804" s="367"/>
      <c r="H3804" s="367"/>
      <c r="I3804" s="367"/>
      <c r="J3804" s="367"/>
      <c r="K3804" s="367"/>
      <c r="L3804" s="367"/>
      <c r="M3804" s="367"/>
      <c r="N3804" s="367"/>
      <c r="O3804" s="367"/>
      <c r="P3804" s="367"/>
      <c r="Q3804" s="367"/>
      <c r="R3804" s="367"/>
      <c r="S3804" s="367"/>
      <c r="T3804" s="367"/>
      <c r="U3804" s="367"/>
    </row>
    <row r="3805">
      <c r="A3805" s="367"/>
      <c r="B3805" s="367"/>
      <c r="C3805" s="367"/>
      <c r="D3805" s="367"/>
      <c r="E3805" s="368"/>
      <c r="F3805" s="368"/>
      <c r="G3805" s="367"/>
      <c r="H3805" s="367"/>
      <c r="I3805" s="367"/>
      <c r="J3805" s="367"/>
      <c r="K3805" s="367"/>
      <c r="L3805" s="367"/>
      <c r="M3805" s="367"/>
      <c r="N3805" s="367"/>
      <c r="O3805" s="367"/>
      <c r="P3805" s="367"/>
      <c r="Q3805" s="367"/>
      <c r="R3805" s="367"/>
      <c r="S3805" s="367"/>
      <c r="T3805" s="367"/>
      <c r="U3805" s="367"/>
    </row>
    <row r="3806">
      <c r="A3806" s="367"/>
      <c r="B3806" s="367"/>
      <c r="C3806" s="367"/>
      <c r="D3806" s="367"/>
      <c r="E3806" s="368"/>
      <c r="F3806" s="368"/>
      <c r="G3806" s="367"/>
      <c r="H3806" s="367"/>
      <c r="I3806" s="367"/>
      <c r="J3806" s="367"/>
      <c r="K3806" s="367"/>
      <c r="L3806" s="367"/>
      <c r="M3806" s="367"/>
      <c r="N3806" s="367"/>
      <c r="O3806" s="367"/>
      <c r="P3806" s="367"/>
      <c r="Q3806" s="367"/>
      <c r="R3806" s="367"/>
      <c r="S3806" s="367"/>
      <c r="T3806" s="367"/>
      <c r="U3806" s="367"/>
    </row>
    <row r="3807">
      <c r="A3807" s="367"/>
      <c r="B3807" s="367"/>
      <c r="C3807" s="367"/>
      <c r="D3807" s="367"/>
      <c r="E3807" s="368"/>
      <c r="F3807" s="368"/>
      <c r="G3807" s="367"/>
      <c r="H3807" s="367"/>
      <c r="I3807" s="367"/>
      <c r="J3807" s="367"/>
      <c r="K3807" s="367"/>
      <c r="L3807" s="367"/>
      <c r="M3807" s="367"/>
      <c r="N3807" s="367"/>
      <c r="O3807" s="367"/>
      <c r="P3807" s="367"/>
      <c r="Q3807" s="367"/>
      <c r="R3807" s="367"/>
      <c r="S3807" s="367"/>
      <c r="T3807" s="367"/>
      <c r="U3807" s="367"/>
    </row>
    <row r="3808">
      <c r="A3808" s="367"/>
      <c r="B3808" s="367"/>
      <c r="C3808" s="367"/>
      <c r="D3808" s="367"/>
      <c r="E3808" s="368"/>
      <c r="F3808" s="368"/>
      <c r="G3808" s="367"/>
      <c r="H3808" s="367"/>
      <c r="I3808" s="367"/>
      <c r="J3808" s="367"/>
      <c r="K3808" s="367"/>
      <c r="L3808" s="367"/>
      <c r="M3808" s="367"/>
      <c r="N3808" s="367"/>
      <c r="O3808" s="367"/>
      <c r="P3808" s="367"/>
      <c r="Q3808" s="367"/>
      <c r="R3808" s="367"/>
      <c r="S3808" s="367"/>
      <c r="T3808" s="367"/>
      <c r="U3808" s="367"/>
    </row>
    <row r="3809">
      <c r="A3809" s="367"/>
      <c r="B3809" s="367"/>
      <c r="C3809" s="367"/>
      <c r="D3809" s="367"/>
      <c r="E3809" s="368"/>
      <c r="F3809" s="368"/>
      <c r="G3809" s="367"/>
      <c r="H3809" s="367"/>
      <c r="I3809" s="367"/>
      <c r="J3809" s="367"/>
      <c r="K3809" s="367"/>
      <c r="L3809" s="367"/>
      <c r="M3809" s="367"/>
      <c r="N3809" s="367"/>
      <c r="O3809" s="367"/>
      <c r="P3809" s="367"/>
      <c r="Q3809" s="367"/>
      <c r="R3809" s="367"/>
      <c r="S3809" s="367"/>
      <c r="T3809" s="367"/>
      <c r="U3809" s="367"/>
    </row>
    <row r="3810">
      <c r="A3810" s="367"/>
      <c r="B3810" s="367"/>
      <c r="C3810" s="367"/>
      <c r="D3810" s="367"/>
      <c r="E3810" s="368"/>
      <c r="F3810" s="368"/>
      <c r="G3810" s="367"/>
      <c r="H3810" s="367"/>
      <c r="I3810" s="367"/>
      <c r="J3810" s="367"/>
      <c r="K3810" s="367"/>
      <c r="L3810" s="367"/>
      <c r="M3810" s="367"/>
      <c r="N3810" s="367"/>
      <c r="O3810" s="367"/>
      <c r="P3810" s="367"/>
      <c r="Q3810" s="367"/>
      <c r="R3810" s="367"/>
      <c r="S3810" s="367"/>
      <c r="T3810" s="367"/>
      <c r="U3810" s="367"/>
    </row>
    <row r="3811">
      <c r="A3811" s="367"/>
      <c r="B3811" s="367"/>
      <c r="C3811" s="367"/>
      <c r="D3811" s="367"/>
      <c r="E3811" s="368"/>
      <c r="F3811" s="368"/>
      <c r="G3811" s="367"/>
      <c r="H3811" s="367"/>
      <c r="I3811" s="367"/>
      <c r="J3811" s="367"/>
      <c r="K3811" s="367"/>
      <c r="L3811" s="367"/>
      <c r="M3811" s="367"/>
      <c r="N3811" s="367"/>
      <c r="O3811" s="367"/>
      <c r="P3811" s="367"/>
      <c r="Q3811" s="367"/>
      <c r="R3811" s="367"/>
      <c r="S3811" s="367"/>
      <c r="T3811" s="367"/>
      <c r="U3811" s="367"/>
    </row>
    <row r="3812">
      <c r="A3812" s="367"/>
      <c r="B3812" s="367"/>
      <c r="C3812" s="367"/>
      <c r="D3812" s="367"/>
      <c r="E3812" s="368"/>
      <c r="F3812" s="368"/>
      <c r="G3812" s="367"/>
      <c r="H3812" s="367"/>
      <c r="I3812" s="367"/>
      <c r="J3812" s="367"/>
      <c r="K3812" s="367"/>
      <c r="L3812" s="367"/>
      <c r="M3812" s="367"/>
      <c r="N3812" s="367"/>
      <c r="O3812" s="367"/>
      <c r="P3812" s="367"/>
      <c r="Q3812" s="367"/>
      <c r="R3812" s="367"/>
      <c r="S3812" s="367"/>
      <c r="T3812" s="367"/>
      <c r="U3812" s="367"/>
    </row>
    <row r="3813">
      <c r="A3813" s="367"/>
      <c r="B3813" s="367"/>
      <c r="C3813" s="367"/>
      <c r="D3813" s="367"/>
      <c r="E3813" s="368"/>
      <c r="F3813" s="368"/>
      <c r="G3813" s="367"/>
      <c r="H3813" s="367"/>
      <c r="I3813" s="367"/>
      <c r="J3813" s="367"/>
      <c r="K3813" s="367"/>
      <c r="L3813" s="367"/>
      <c r="M3813" s="367"/>
      <c r="N3813" s="367"/>
      <c r="O3813" s="367"/>
      <c r="P3813" s="367"/>
      <c r="Q3813" s="367"/>
      <c r="R3813" s="367"/>
      <c r="S3813" s="367"/>
      <c r="T3813" s="367"/>
      <c r="U3813" s="367"/>
    </row>
    <row r="3814">
      <c r="A3814" s="367"/>
      <c r="B3814" s="367"/>
      <c r="C3814" s="367"/>
      <c r="D3814" s="367"/>
      <c r="E3814" s="368"/>
      <c r="F3814" s="368"/>
      <c r="G3814" s="367"/>
      <c r="H3814" s="367"/>
      <c r="I3814" s="367"/>
      <c r="J3814" s="367"/>
      <c r="K3814" s="367"/>
      <c r="L3814" s="367"/>
      <c r="M3814" s="367"/>
      <c r="N3814" s="367"/>
      <c r="O3814" s="367"/>
      <c r="P3814" s="367"/>
      <c r="Q3814" s="367"/>
      <c r="R3814" s="367"/>
      <c r="S3814" s="367"/>
      <c r="T3814" s="367"/>
      <c r="U3814" s="367"/>
    </row>
    <row r="3815">
      <c r="A3815" s="367"/>
      <c r="B3815" s="367"/>
      <c r="C3815" s="367"/>
      <c r="D3815" s="367"/>
      <c r="E3815" s="368"/>
      <c r="F3815" s="368"/>
      <c r="G3815" s="367"/>
      <c r="H3815" s="367"/>
      <c r="I3815" s="367"/>
      <c r="J3815" s="367"/>
      <c r="K3815" s="367"/>
      <c r="L3815" s="367"/>
      <c r="M3815" s="367"/>
      <c r="N3815" s="367"/>
      <c r="O3815" s="367"/>
      <c r="P3815" s="367"/>
      <c r="Q3815" s="367"/>
      <c r="R3815" s="367"/>
      <c r="S3815" s="367"/>
      <c r="T3815" s="367"/>
      <c r="U3815" s="367"/>
    </row>
    <row r="3816">
      <c r="A3816" s="367"/>
      <c r="B3816" s="367"/>
      <c r="C3816" s="367"/>
      <c r="D3816" s="367"/>
      <c r="E3816" s="368"/>
      <c r="F3816" s="368"/>
      <c r="G3816" s="367"/>
      <c r="H3816" s="367"/>
      <c r="I3816" s="367"/>
      <c r="J3816" s="367"/>
      <c r="K3816" s="367"/>
      <c r="L3816" s="367"/>
      <c r="M3816" s="367"/>
      <c r="N3816" s="367"/>
      <c r="O3816" s="367"/>
      <c r="P3816" s="367"/>
      <c r="Q3816" s="367"/>
      <c r="R3816" s="367"/>
      <c r="S3816" s="367"/>
      <c r="T3816" s="367"/>
      <c r="U3816" s="367"/>
    </row>
    <row r="3817">
      <c r="A3817" s="367"/>
      <c r="B3817" s="367"/>
      <c r="C3817" s="367"/>
      <c r="D3817" s="367"/>
      <c r="E3817" s="368"/>
      <c r="F3817" s="368"/>
      <c r="G3817" s="367"/>
      <c r="H3817" s="367"/>
      <c r="I3817" s="367"/>
      <c r="J3817" s="367"/>
      <c r="K3817" s="367"/>
      <c r="L3817" s="367"/>
      <c r="M3817" s="367"/>
      <c r="N3817" s="367"/>
      <c r="O3817" s="367"/>
      <c r="P3817" s="367"/>
      <c r="Q3817" s="367"/>
      <c r="R3817" s="367"/>
      <c r="S3817" s="367"/>
      <c r="T3817" s="367"/>
      <c r="U3817" s="367"/>
    </row>
    <row r="3818">
      <c r="A3818" s="367"/>
      <c r="B3818" s="367"/>
      <c r="C3818" s="367"/>
      <c r="D3818" s="367"/>
      <c r="E3818" s="368"/>
      <c r="F3818" s="368"/>
      <c r="G3818" s="367"/>
      <c r="H3818" s="367"/>
      <c r="I3818" s="367"/>
      <c r="J3818" s="367"/>
      <c r="K3818" s="367"/>
      <c r="L3818" s="367"/>
      <c r="M3818" s="367"/>
      <c r="N3818" s="367"/>
      <c r="O3818" s="367"/>
      <c r="P3818" s="367"/>
      <c r="Q3818" s="367"/>
      <c r="R3818" s="367"/>
      <c r="S3818" s="367"/>
      <c r="T3818" s="367"/>
      <c r="U3818" s="367"/>
    </row>
    <row r="3819">
      <c r="A3819" s="367"/>
      <c r="B3819" s="367"/>
      <c r="C3819" s="367"/>
      <c r="D3819" s="367"/>
      <c r="E3819" s="368"/>
      <c r="F3819" s="368"/>
      <c r="G3819" s="367"/>
      <c r="H3819" s="367"/>
      <c r="I3819" s="367"/>
      <c r="J3819" s="367"/>
      <c r="K3819" s="367"/>
      <c r="L3819" s="367"/>
      <c r="M3819" s="367"/>
      <c r="N3819" s="367"/>
      <c r="O3819" s="367"/>
      <c r="P3819" s="367"/>
      <c r="Q3819" s="367"/>
      <c r="R3819" s="367"/>
      <c r="S3819" s="367"/>
      <c r="T3819" s="367"/>
      <c r="U3819" s="367"/>
    </row>
    <row r="3820">
      <c r="A3820" s="367"/>
      <c r="B3820" s="367"/>
      <c r="C3820" s="367"/>
      <c r="D3820" s="367"/>
      <c r="E3820" s="368"/>
      <c r="F3820" s="368"/>
      <c r="G3820" s="367"/>
      <c r="H3820" s="367"/>
      <c r="I3820" s="367"/>
      <c r="J3820" s="367"/>
      <c r="K3820" s="367"/>
      <c r="L3820" s="367"/>
      <c r="M3820" s="367"/>
      <c r="N3820" s="367"/>
      <c r="O3820" s="367"/>
      <c r="P3820" s="367"/>
      <c r="Q3820" s="367"/>
      <c r="R3820" s="367"/>
      <c r="S3820" s="367"/>
      <c r="T3820" s="367"/>
      <c r="U3820" s="367"/>
    </row>
    <row r="3821">
      <c r="A3821" s="367"/>
      <c r="B3821" s="367"/>
      <c r="C3821" s="367"/>
      <c r="D3821" s="367"/>
      <c r="E3821" s="368"/>
      <c r="F3821" s="368"/>
      <c r="G3821" s="367"/>
      <c r="H3821" s="367"/>
      <c r="I3821" s="367"/>
      <c r="J3821" s="367"/>
      <c r="K3821" s="367"/>
      <c r="L3821" s="367"/>
      <c r="M3821" s="367"/>
      <c r="N3821" s="367"/>
      <c r="O3821" s="367"/>
      <c r="P3821" s="367"/>
      <c r="Q3821" s="367"/>
      <c r="R3821" s="367"/>
      <c r="S3821" s="367"/>
      <c r="T3821" s="367"/>
      <c r="U3821" s="367"/>
    </row>
    <row r="3822">
      <c r="A3822" s="367"/>
      <c r="B3822" s="367"/>
      <c r="C3822" s="367"/>
      <c r="D3822" s="367"/>
      <c r="E3822" s="368"/>
      <c r="F3822" s="368"/>
      <c r="G3822" s="367"/>
      <c r="H3822" s="367"/>
      <c r="I3822" s="367"/>
      <c r="J3822" s="367"/>
      <c r="K3822" s="367"/>
      <c r="L3822" s="367"/>
      <c r="M3822" s="367"/>
      <c r="N3822" s="367"/>
      <c r="O3822" s="367"/>
      <c r="P3822" s="367"/>
      <c r="Q3822" s="367"/>
      <c r="R3822" s="367"/>
      <c r="S3822" s="367"/>
      <c r="T3822" s="367"/>
      <c r="U3822" s="367"/>
    </row>
    <row r="3823">
      <c r="A3823" s="367"/>
      <c r="B3823" s="367"/>
      <c r="C3823" s="367"/>
      <c r="D3823" s="367"/>
      <c r="E3823" s="368"/>
      <c r="F3823" s="368"/>
      <c r="G3823" s="367"/>
      <c r="H3823" s="367"/>
      <c r="I3823" s="367"/>
      <c r="J3823" s="367"/>
      <c r="K3823" s="367"/>
      <c r="L3823" s="367"/>
      <c r="M3823" s="367"/>
      <c r="N3823" s="367"/>
      <c r="O3823" s="367"/>
      <c r="P3823" s="367"/>
      <c r="Q3823" s="367"/>
      <c r="R3823" s="367"/>
      <c r="S3823" s="367"/>
      <c r="T3823" s="367"/>
      <c r="U3823" s="367"/>
    </row>
    <row r="3824">
      <c r="A3824" s="367"/>
      <c r="B3824" s="367"/>
      <c r="C3824" s="367"/>
      <c r="D3824" s="367"/>
      <c r="E3824" s="368"/>
      <c r="F3824" s="368"/>
      <c r="G3824" s="367"/>
      <c r="H3824" s="367"/>
      <c r="I3824" s="367"/>
      <c r="J3824" s="367"/>
      <c r="K3824" s="367"/>
      <c r="L3824" s="367"/>
      <c r="M3824" s="367"/>
      <c r="N3824" s="367"/>
      <c r="O3824" s="367"/>
      <c r="P3824" s="367"/>
      <c r="Q3824" s="367"/>
      <c r="R3824" s="367"/>
      <c r="S3824" s="367"/>
      <c r="T3824" s="367"/>
      <c r="U3824" s="367"/>
    </row>
    <row r="3825">
      <c r="A3825" s="367"/>
      <c r="B3825" s="367"/>
      <c r="C3825" s="367"/>
      <c r="D3825" s="367"/>
      <c r="E3825" s="368"/>
      <c r="F3825" s="368"/>
      <c r="G3825" s="367"/>
      <c r="H3825" s="367"/>
      <c r="I3825" s="367"/>
      <c r="J3825" s="367"/>
      <c r="K3825" s="367"/>
      <c r="L3825" s="367"/>
      <c r="M3825" s="367"/>
      <c r="N3825" s="367"/>
      <c r="O3825" s="367"/>
      <c r="P3825" s="367"/>
      <c r="Q3825" s="367"/>
      <c r="R3825" s="367"/>
      <c r="S3825" s="367"/>
      <c r="T3825" s="367"/>
      <c r="U3825" s="367"/>
    </row>
    <row r="3826">
      <c r="A3826" s="367"/>
      <c r="B3826" s="367"/>
      <c r="C3826" s="367"/>
      <c r="D3826" s="367"/>
      <c r="E3826" s="368"/>
      <c r="F3826" s="368"/>
      <c r="G3826" s="367"/>
      <c r="H3826" s="367"/>
      <c r="I3826" s="367"/>
      <c r="J3826" s="367"/>
      <c r="K3826" s="367"/>
      <c r="L3826" s="367"/>
      <c r="M3826" s="367"/>
      <c r="N3826" s="367"/>
      <c r="O3826" s="367"/>
      <c r="P3826" s="367"/>
      <c r="Q3826" s="367"/>
      <c r="R3826" s="367"/>
      <c r="S3826" s="367"/>
      <c r="T3826" s="367"/>
      <c r="U3826" s="367"/>
    </row>
    <row r="3827">
      <c r="A3827" s="367"/>
      <c r="B3827" s="367"/>
      <c r="C3827" s="367"/>
      <c r="D3827" s="367"/>
      <c r="E3827" s="368"/>
      <c r="F3827" s="368"/>
      <c r="G3827" s="367"/>
      <c r="H3827" s="367"/>
      <c r="I3827" s="367"/>
      <c r="J3827" s="367"/>
      <c r="K3827" s="367"/>
      <c r="L3827" s="367"/>
      <c r="M3827" s="367"/>
      <c r="N3827" s="367"/>
      <c r="O3827" s="367"/>
      <c r="P3827" s="367"/>
      <c r="Q3827" s="367"/>
      <c r="R3827" s="367"/>
      <c r="S3827" s="367"/>
      <c r="T3827" s="367"/>
      <c r="U3827" s="367"/>
    </row>
    <row r="3828">
      <c r="A3828" s="367"/>
      <c r="B3828" s="367"/>
      <c r="C3828" s="367"/>
      <c r="D3828" s="367"/>
      <c r="E3828" s="368"/>
      <c r="F3828" s="368"/>
      <c r="G3828" s="367"/>
      <c r="H3828" s="367"/>
      <c r="I3828" s="367"/>
      <c r="J3828" s="367"/>
      <c r="K3828" s="367"/>
      <c r="L3828" s="367"/>
      <c r="M3828" s="367"/>
      <c r="N3828" s="367"/>
      <c r="O3828" s="367"/>
      <c r="P3828" s="367"/>
      <c r="Q3828" s="367"/>
      <c r="R3828" s="367"/>
      <c r="S3828" s="367"/>
      <c r="T3828" s="367"/>
      <c r="U3828" s="367"/>
    </row>
    <row r="3829">
      <c r="A3829" s="367"/>
      <c r="B3829" s="367"/>
      <c r="C3829" s="367"/>
      <c r="D3829" s="367"/>
      <c r="E3829" s="368"/>
      <c r="F3829" s="368"/>
      <c r="G3829" s="367"/>
      <c r="H3829" s="367"/>
      <c r="I3829" s="367"/>
      <c r="J3829" s="367"/>
      <c r="K3829" s="367"/>
      <c r="L3829" s="367"/>
      <c r="M3829" s="367"/>
      <c r="N3829" s="367"/>
      <c r="O3829" s="367"/>
      <c r="P3829" s="367"/>
      <c r="Q3829" s="367"/>
      <c r="R3829" s="367"/>
      <c r="S3829" s="367"/>
      <c r="T3829" s="367"/>
      <c r="U3829" s="367"/>
    </row>
    <row r="3830">
      <c r="A3830" s="367"/>
      <c r="B3830" s="367"/>
      <c r="C3830" s="367"/>
      <c r="D3830" s="367"/>
      <c r="E3830" s="368"/>
      <c r="F3830" s="368"/>
      <c r="G3830" s="367"/>
      <c r="H3830" s="367"/>
      <c r="I3830" s="367"/>
      <c r="J3830" s="367"/>
      <c r="K3830" s="367"/>
      <c r="L3830" s="367"/>
      <c r="M3830" s="367"/>
      <c r="N3830" s="367"/>
      <c r="O3830" s="367"/>
      <c r="P3830" s="367"/>
      <c r="Q3830" s="367"/>
      <c r="R3830" s="367"/>
      <c r="S3830" s="367"/>
      <c r="T3830" s="367"/>
      <c r="U3830" s="367"/>
    </row>
    <row r="3831">
      <c r="A3831" s="367"/>
      <c r="B3831" s="367"/>
      <c r="C3831" s="367"/>
      <c r="D3831" s="367"/>
      <c r="E3831" s="368"/>
      <c r="F3831" s="368"/>
      <c r="G3831" s="367"/>
      <c r="H3831" s="367"/>
      <c r="I3831" s="367"/>
      <c r="J3831" s="367"/>
      <c r="K3831" s="367"/>
      <c r="L3831" s="367"/>
      <c r="M3831" s="367"/>
      <c r="N3831" s="367"/>
      <c r="O3831" s="367"/>
      <c r="P3831" s="367"/>
      <c r="Q3831" s="367"/>
      <c r="R3831" s="367"/>
      <c r="S3831" s="367"/>
      <c r="T3831" s="367"/>
      <c r="U3831" s="367"/>
    </row>
    <row r="3832">
      <c r="A3832" s="367"/>
      <c r="B3832" s="367"/>
      <c r="C3832" s="367"/>
      <c r="D3832" s="367"/>
      <c r="E3832" s="368"/>
      <c r="F3832" s="368"/>
      <c r="G3832" s="367"/>
      <c r="H3832" s="367"/>
      <c r="I3832" s="367"/>
      <c r="J3832" s="367"/>
      <c r="K3832" s="367"/>
      <c r="L3832" s="367"/>
      <c r="M3832" s="367"/>
      <c r="N3832" s="367"/>
      <c r="O3832" s="367"/>
      <c r="P3832" s="367"/>
      <c r="Q3832" s="367"/>
      <c r="R3832" s="367"/>
      <c r="S3832" s="367"/>
      <c r="T3832" s="367"/>
      <c r="U3832" s="367"/>
    </row>
    <row r="3833">
      <c r="A3833" s="367"/>
      <c r="B3833" s="367"/>
      <c r="C3833" s="367"/>
      <c r="D3833" s="367"/>
      <c r="E3833" s="368"/>
      <c r="F3833" s="368"/>
      <c r="G3833" s="367"/>
      <c r="H3833" s="367"/>
      <c r="I3833" s="367"/>
      <c r="J3833" s="367"/>
      <c r="K3833" s="367"/>
      <c r="L3833" s="367"/>
      <c r="M3833" s="367"/>
      <c r="N3833" s="367"/>
      <c r="O3833" s="367"/>
      <c r="P3833" s="367"/>
      <c r="Q3833" s="367"/>
      <c r="R3833" s="367"/>
      <c r="S3833" s="367"/>
      <c r="T3833" s="367"/>
      <c r="U3833" s="367"/>
    </row>
    <row r="3834">
      <c r="A3834" s="367"/>
      <c r="B3834" s="367"/>
      <c r="C3834" s="367"/>
      <c r="D3834" s="367"/>
      <c r="E3834" s="368"/>
      <c r="F3834" s="368"/>
      <c r="G3834" s="367"/>
      <c r="H3834" s="367"/>
      <c r="I3834" s="367"/>
      <c r="J3834" s="367"/>
      <c r="K3834" s="367"/>
      <c r="L3834" s="367"/>
      <c r="M3834" s="367"/>
      <c r="N3834" s="367"/>
      <c r="O3834" s="367"/>
      <c r="P3834" s="367"/>
      <c r="Q3834" s="367"/>
      <c r="R3834" s="367"/>
      <c r="S3834" s="367"/>
      <c r="T3834" s="367"/>
      <c r="U3834" s="367"/>
    </row>
    <row r="3835">
      <c r="A3835" s="367"/>
      <c r="B3835" s="367"/>
      <c r="C3835" s="367"/>
      <c r="D3835" s="367"/>
      <c r="E3835" s="368"/>
      <c r="F3835" s="368"/>
      <c r="G3835" s="367"/>
      <c r="H3835" s="367"/>
      <c r="I3835" s="367"/>
      <c r="J3835" s="367"/>
      <c r="K3835" s="367"/>
      <c r="L3835" s="367"/>
      <c r="M3835" s="367"/>
      <c r="N3835" s="367"/>
      <c r="O3835" s="367"/>
      <c r="P3835" s="367"/>
      <c r="Q3835" s="367"/>
      <c r="R3835" s="367"/>
      <c r="S3835" s="367"/>
      <c r="T3835" s="367"/>
      <c r="U3835" s="367"/>
    </row>
    <row r="3836">
      <c r="A3836" s="367"/>
      <c r="B3836" s="367"/>
      <c r="C3836" s="367"/>
      <c r="D3836" s="367"/>
      <c r="E3836" s="368"/>
      <c r="F3836" s="368"/>
      <c r="G3836" s="367"/>
      <c r="H3836" s="367"/>
      <c r="I3836" s="367"/>
      <c r="J3836" s="367"/>
      <c r="K3836" s="367"/>
      <c r="L3836" s="367"/>
      <c r="M3836" s="367"/>
      <c r="N3836" s="367"/>
      <c r="O3836" s="367"/>
      <c r="P3836" s="367"/>
      <c r="Q3836" s="367"/>
      <c r="R3836" s="367"/>
      <c r="S3836" s="367"/>
      <c r="T3836" s="367"/>
      <c r="U3836" s="367"/>
    </row>
    <row r="3837">
      <c r="A3837" s="367"/>
      <c r="B3837" s="367"/>
      <c r="C3837" s="367"/>
      <c r="D3837" s="367"/>
      <c r="E3837" s="368"/>
      <c r="F3837" s="368"/>
      <c r="G3837" s="367"/>
      <c r="H3837" s="367"/>
      <c r="I3837" s="367"/>
      <c r="J3837" s="367"/>
      <c r="K3837" s="367"/>
      <c r="L3837" s="367"/>
      <c r="M3837" s="367"/>
      <c r="N3837" s="367"/>
      <c r="O3837" s="367"/>
      <c r="P3837" s="367"/>
      <c r="Q3837" s="367"/>
      <c r="R3837" s="367"/>
      <c r="S3837" s="367"/>
      <c r="T3837" s="367"/>
      <c r="U3837" s="367"/>
    </row>
    <row r="3838">
      <c r="A3838" s="367"/>
      <c r="B3838" s="367"/>
      <c r="C3838" s="367"/>
      <c r="D3838" s="367"/>
      <c r="E3838" s="368"/>
      <c r="F3838" s="368"/>
      <c r="G3838" s="367"/>
      <c r="H3838" s="367"/>
      <c r="I3838" s="367"/>
      <c r="J3838" s="367"/>
      <c r="K3838" s="367"/>
      <c r="L3838" s="367"/>
      <c r="M3838" s="367"/>
      <c r="N3838" s="367"/>
      <c r="O3838" s="367"/>
      <c r="P3838" s="367"/>
      <c r="Q3838" s="367"/>
      <c r="R3838" s="367"/>
      <c r="S3838" s="367"/>
      <c r="T3838" s="367"/>
      <c r="U3838" s="367"/>
    </row>
    <row r="3839">
      <c r="A3839" s="367"/>
      <c r="B3839" s="367"/>
      <c r="C3839" s="367"/>
      <c r="D3839" s="367"/>
      <c r="E3839" s="368"/>
      <c r="F3839" s="368"/>
      <c r="G3839" s="367"/>
      <c r="H3839" s="367"/>
      <c r="I3839" s="367"/>
      <c r="J3839" s="367"/>
      <c r="K3839" s="367"/>
      <c r="L3839" s="367"/>
      <c r="M3839" s="367"/>
      <c r="N3839" s="367"/>
      <c r="O3839" s="367"/>
      <c r="P3839" s="367"/>
      <c r="Q3839" s="367"/>
      <c r="R3839" s="367"/>
      <c r="S3839" s="367"/>
      <c r="T3839" s="367"/>
      <c r="U3839" s="367"/>
    </row>
    <row r="3840">
      <c r="A3840" s="367"/>
      <c r="B3840" s="367"/>
      <c r="C3840" s="367"/>
      <c r="D3840" s="367"/>
      <c r="E3840" s="368"/>
      <c r="F3840" s="368"/>
      <c r="G3840" s="367"/>
      <c r="H3840" s="367"/>
      <c r="I3840" s="367"/>
      <c r="J3840" s="367"/>
      <c r="K3840" s="367"/>
      <c r="L3840" s="367"/>
      <c r="M3840" s="367"/>
      <c r="N3840" s="367"/>
      <c r="O3840" s="367"/>
      <c r="P3840" s="367"/>
      <c r="Q3840" s="367"/>
      <c r="R3840" s="367"/>
      <c r="S3840" s="367"/>
      <c r="T3840" s="367"/>
      <c r="U3840" s="367"/>
    </row>
    <row r="3841">
      <c r="A3841" s="367"/>
      <c r="B3841" s="367"/>
      <c r="C3841" s="367"/>
      <c r="D3841" s="367"/>
      <c r="E3841" s="368"/>
      <c r="F3841" s="368"/>
      <c r="G3841" s="367"/>
      <c r="H3841" s="367"/>
      <c r="I3841" s="367"/>
      <c r="J3841" s="367"/>
      <c r="K3841" s="367"/>
      <c r="L3841" s="367"/>
      <c r="M3841" s="367"/>
      <c r="N3841" s="367"/>
      <c r="O3841" s="367"/>
      <c r="P3841" s="367"/>
      <c r="Q3841" s="367"/>
      <c r="R3841" s="367"/>
      <c r="S3841" s="367"/>
      <c r="T3841" s="367"/>
      <c r="U3841" s="367"/>
    </row>
    <row r="3842">
      <c r="A3842" s="367"/>
      <c r="B3842" s="367"/>
      <c r="C3842" s="367"/>
      <c r="D3842" s="367"/>
      <c r="E3842" s="368"/>
      <c r="F3842" s="368"/>
      <c r="G3842" s="367"/>
      <c r="H3842" s="367"/>
      <c r="I3842" s="367"/>
      <c r="J3842" s="367"/>
      <c r="K3842" s="367"/>
      <c r="L3842" s="367"/>
      <c r="M3842" s="367"/>
      <c r="N3842" s="367"/>
      <c r="O3842" s="367"/>
      <c r="P3842" s="367"/>
      <c r="Q3842" s="367"/>
      <c r="R3842" s="367"/>
      <c r="S3842" s="367"/>
      <c r="T3842" s="367"/>
      <c r="U3842" s="367"/>
    </row>
    <row r="3843">
      <c r="A3843" s="367"/>
      <c r="B3843" s="367"/>
      <c r="C3843" s="367"/>
      <c r="D3843" s="367"/>
      <c r="E3843" s="368"/>
      <c r="F3843" s="368"/>
      <c r="G3843" s="367"/>
      <c r="H3843" s="367"/>
      <c r="I3843" s="367"/>
      <c r="J3843" s="367"/>
      <c r="K3843" s="367"/>
      <c r="L3843" s="367"/>
      <c r="M3843" s="367"/>
      <c r="N3843" s="367"/>
      <c r="O3843" s="367"/>
      <c r="P3843" s="367"/>
      <c r="Q3843" s="367"/>
      <c r="R3843" s="367"/>
      <c r="S3843" s="367"/>
      <c r="T3843" s="367"/>
      <c r="U3843" s="367"/>
    </row>
    <row r="3844">
      <c r="A3844" s="367"/>
      <c r="B3844" s="367"/>
      <c r="C3844" s="367"/>
      <c r="D3844" s="367"/>
      <c r="E3844" s="368"/>
      <c r="F3844" s="368"/>
      <c r="G3844" s="367"/>
      <c r="H3844" s="367"/>
      <c r="I3844" s="367"/>
      <c r="J3844" s="367"/>
      <c r="K3844" s="367"/>
      <c r="L3844" s="367"/>
      <c r="M3844" s="367"/>
      <c r="N3844" s="367"/>
      <c r="O3844" s="367"/>
      <c r="P3844" s="367"/>
      <c r="Q3844" s="367"/>
      <c r="R3844" s="367"/>
      <c r="S3844" s="367"/>
      <c r="T3844" s="367"/>
      <c r="U3844" s="367"/>
    </row>
    <row r="3845">
      <c r="A3845" s="367"/>
      <c r="B3845" s="367"/>
      <c r="C3845" s="367"/>
      <c r="D3845" s="367"/>
      <c r="E3845" s="368"/>
      <c r="F3845" s="368"/>
      <c r="G3845" s="367"/>
      <c r="H3845" s="367"/>
      <c r="I3845" s="367"/>
      <c r="J3845" s="367"/>
      <c r="K3845" s="367"/>
      <c r="L3845" s="367"/>
      <c r="M3845" s="367"/>
      <c r="N3845" s="367"/>
      <c r="O3845" s="367"/>
      <c r="P3845" s="367"/>
      <c r="Q3845" s="367"/>
      <c r="R3845" s="367"/>
      <c r="S3845" s="367"/>
      <c r="T3845" s="367"/>
      <c r="U3845" s="367"/>
    </row>
    <row r="3846">
      <c r="A3846" s="367"/>
      <c r="B3846" s="367"/>
      <c r="C3846" s="367"/>
      <c r="D3846" s="367"/>
      <c r="E3846" s="368"/>
      <c r="F3846" s="368"/>
      <c r="G3846" s="367"/>
      <c r="H3846" s="367"/>
      <c r="I3846" s="367"/>
      <c r="J3846" s="367"/>
      <c r="K3846" s="367"/>
      <c r="L3846" s="367"/>
      <c r="M3846" s="367"/>
      <c r="N3846" s="367"/>
      <c r="O3846" s="367"/>
      <c r="P3846" s="367"/>
      <c r="Q3846" s="367"/>
      <c r="R3846" s="367"/>
      <c r="S3846" s="367"/>
      <c r="T3846" s="367"/>
      <c r="U3846" s="367"/>
    </row>
    <row r="3847">
      <c r="A3847" s="367"/>
      <c r="B3847" s="367"/>
      <c r="C3847" s="367"/>
      <c r="D3847" s="367"/>
      <c r="E3847" s="368"/>
      <c r="F3847" s="368"/>
      <c r="G3847" s="367"/>
      <c r="H3847" s="367"/>
      <c r="I3847" s="367"/>
      <c r="J3847" s="367"/>
      <c r="K3847" s="367"/>
      <c r="L3847" s="367"/>
      <c r="M3847" s="367"/>
      <c r="N3847" s="367"/>
      <c r="O3847" s="367"/>
      <c r="P3847" s="367"/>
      <c r="Q3847" s="367"/>
      <c r="R3847" s="367"/>
      <c r="S3847" s="367"/>
      <c r="T3847" s="367"/>
      <c r="U3847" s="367"/>
    </row>
    <row r="3848">
      <c r="A3848" s="367"/>
      <c r="B3848" s="367"/>
      <c r="C3848" s="367"/>
      <c r="D3848" s="367"/>
      <c r="E3848" s="368"/>
      <c r="F3848" s="368"/>
      <c r="G3848" s="367"/>
      <c r="H3848" s="367"/>
      <c r="I3848" s="367"/>
      <c r="J3848" s="367"/>
      <c r="K3848" s="367"/>
      <c r="L3848" s="367"/>
      <c r="M3848" s="367"/>
      <c r="N3848" s="367"/>
      <c r="O3848" s="367"/>
      <c r="P3848" s="367"/>
      <c r="Q3848" s="367"/>
      <c r="R3848" s="367"/>
      <c r="S3848" s="367"/>
      <c r="T3848" s="367"/>
      <c r="U3848" s="367"/>
    </row>
    <row r="3849">
      <c r="A3849" s="367"/>
      <c r="B3849" s="367"/>
      <c r="C3849" s="367"/>
      <c r="D3849" s="367"/>
      <c r="E3849" s="368"/>
      <c r="F3849" s="368"/>
      <c r="G3849" s="367"/>
      <c r="H3849" s="367"/>
      <c r="I3849" s="367"/>
      <c r="J3849" s="367"/>
      <c r="K3849" s="367"/>
      <c r="L3849" s="367"/>
      <c r="M3849" s="367"/>
      <c r="N3849" s="367"/>
      <c r="O3849" s="367"/>
      <c r="P3849" s="367"/>
      <c r="Q3849" s="367"/>
      <c r="R3849" s="367"/>
      <c r="S3849" s="367"/>
      <c r="T3849" s="367"/>
      <c r="U3849" s="367"/>
    </row>
    <row r="3850">
      <c r="A3850" s="367"/>
      <c r="B3850" s="367"/>
      <c r="C3850" s="367"/>
      <c r="D3850" s="367"/>
      <c r="E3850" s="368"/>
      <c r="F3850" s="368"/>
      <c r="G3850" s="367"/>
      <c r="H3850" s="367"/>
      <c r="I3850" s="367"/>
      <c r="J3850" s="367"/>
      <c r="K3850" s="367"/>
      <c r="L3850" s="367"/>
      <c r="M3850" s="367"/>
      <c r="N3850" s="367"/>
      <c r="O3850" s="367"/>
      <c r="P3850" s="367"/>
      <c r="Q3850" s="367"/>
      <c r="R3850" s="367"/>
      <c r="S3850" s="367"/>
      <c r="T3850" s="367"/>
      <c r="U3850" s="367"/>
    </row>
    <row r="3851">
      <c r="A3851" s="367"/>
      <c r="B3851" s="367"/>
      <c r="C3851" s="367"/>
      <c r="D3851" s="367"/>
      <c r="E3851" s="368"/>
      <c r="F3851" s="368"/>
      <c r="G3851" s="367"/>
      <c r="H3851" s="367"/>
      <c r="I3851" s="367"/>
      <c r="J3851" s="367"/>
      <c r="K3851" s="367"/>
      <c r="L3851" s="367"/>
      <c r="M3851" s="367"/>
      <c r="N3851" s="367"/>
      <c r="O3851" s="367"/>
      <c r="P3851" s="367"/>
      <c r="Q3851" s="367"/>
      <c r="R3851" s="367"/>
      <c r="S3851" s="367"/>
      <c r="T3851" s="367"/>
      <c r="U3851" s="367"/>
    </row>
    <row r="3852">
      <c r="A3852" s="367"/>
      <c r="B3852" s="367"/>
      <c r="C3852" s="367"/>
      <c r="D3852" s="367"/>
      <c r="E3852" s="368"/>
      <c r="F3852" s="368"/>
      <c r="G3852" s="367"/>
      <c r="H3852" s="367"/>
      <c r="I3852" s="367"/>
      <c r="J3852" s="367"/>
      <c r="K3852" s="367"/>
      <c r="L3852" s="367"/>
      <c r="M3852" s="367"/>
      <c r="N3852" s="367"/>
      <c r="O3852" s="367"/>
      <c r="P3852" s="367"/>
      <c r="Q3852" s="367"/>
      <c r="R3852" s="367"/>
      <c r="S3852" s="367"/>
      <c r="T3852" s="367"/>
      <c r="U3852" s="367"/>
    </row>
    <row r="3853">
      <c r="A3853" s="367"/>
      <c r="B3853" s="367"/>
      <c r="C3853" s="367"/>
      <c r="D3853" s="367"/>
      <c r="E3853" s="368"/>
      <c r="F3853" s="368"/>
      <c r="G3853" s="367"/>
      <c r="H3853" s="367"/>
      <c r="I3853" s="367"/>
      <c r="J3853" s="367"/>
      <c r="K3853" s="367"/>
      <c r="L3853" s="367"/>
      <c r="M3853" s="367"/>
      <c r="N3853" s="367"/>
      <c r="O3853" s="367"/>
      <c r="P3853" s="367"/>
      <c r="Q3853" s="367"/>
      <c r="R3853" s="367"/>
      <c r="S3853" s="367"/>
      <c r="T3853" s="367"/>
      <c r="U3853" s="367"/>
    </row>
    <row r="3854">
      <c r="A3854" s="367"/>
      <c r="B3854" s="367"/>
      <c r="C3854" s="367"/>
      <c r="D3854" s="367"/>
      <c r="E3854" s="368"/>
      <c r="F3854" s="368"/>
      <c r="G3854" s="367"/>
      <c r="H3854" s="367"/>
      <c r="I3854" s="367"/>
      <c r="J3854" s="367"/>
      <c r="K3854" s="367"/>
      <c r="L3854" s="367"/>
      <c r="M3854" s="367"/>
      <c r="N3854" s="367"/>
      <c r="O3854" s="367"/>
      <c r="P3854" s="367"/>
      <c r="Q3854" s="367"/>
      <c r="R3854" s="367"/>
      <c r="S3854" s="367"/>
      <c r="T3854" s="367"/>
      <c r="U3854" s="367"/>
    </row>
    <row r="3855">
      <c r="A3855" s="367"/>
      <c r="B3855" s="367"/>
      <c r="C3855" s="367"/>
      <c r="D3855" s="367"/>
      <c r="E3855" s="368"/>
      <c r="F3855" s="368"/>
      <c r="G3855" s="367"/>
      <c r="H3855" s="367"/>
      <c r="I3855" s="367"/>
      <c r="J3855" s="367"/>
      <c r="K3855" s="367"/>
      <c r="L3855" s="367"/>
      <c r="M3855" s="367"/>
      <c r="N3855" s="367"/>
      <c r="O3855" s="367"/>
      <c r="P3855" s="367"/>
      <c r="Q3855" s="367"/>
      <c r="R3855" s="367"/>
      <c r="S3855" s="367"/>
      <c r="T3855" s="367"/>
      <c r="U3855" s="367"/>
    </row>
    <row r="3856">
      <c r="A3856" s="367"/>
      <c r="B3856" s="367"/>
      <c r="C3856" s="367"/>
      <c r="D3856" s="367"/>
      <c r="E3856" s="368"/>
      <c r="F3856" s="368"/>
      <c r="G3856" s="367"/>
      <c r="H3856" s="367"/>
      <c r="I3856" s="367"/>
      <c r="J3856" s="367"/>
      <c r="K3856" s="367"/>
      <c r="L3856" s="367"/>
      <c r="M3856" s="367"/>
      <c r="N3856" s="367"/>
      <c r="O3856" s="367"/>
      <c r="P3856" s="367"/>
      <c r="Q3856" s="367"/>
      <c r="R3856" s="367"/>
      <c r="S3856" s="367"/>
      <c r="T3856" s="367"/>
      <c r="U3856" s="367"/>
    </row>
    <row r="3857">
      <c r="A3857" s="367"/>
      <c r="B3857" s="367"/>
      <c r="C3857" s="367"/>
      <c r="D3857" s="367"/>
      <c r="E3857" s="368"/>
      <c r="F3857" s="368"/>
      <c r="G3857" s="367"/>
      <c r="H3857" s="367"/>
      <c r="I3857" s="367"/>
      <c r="J3857" s="367"/>
      <c r="K3857" s="367"/>
      <c r="L3857" s="367"/>
      <c r="M3857" s="367"/>
      <c r="N3857" s="367"/>
      <c r="O3857" s="367"/>
      <c r="P3857" s="367"/>
      <c r="Q3857" s="367"/>
      <c r="R3857" s="367"/>
      <c r="S3857" s="367"/>
      <c r="T3857" s="367"/>
      <c r="U3857" s="367"/>
    </row>
    <row r="3858">
      <c r="A3858" s="367"/>
      <c r="B3858" s="367"/>
      <c r="C3858" s="367"/>
      <c r="D3858" s="367"/>
      <c r="E3858" s="368"/>
      <c r="F3858" s="368"/>
      <c r="G3858" s="367"/>
      <c r="H3858" s="367"/>
      <c r="I3858" s="367"/>
      <c r="J3858" s="367"/>
      <c r="K3858" s="367"/>
      <c r="L3858" s="367"/>
      <c r="M3858" s="367"/>
      <c r="N3858" s="367"/>
      <c r="O3858" s="367"/>
      <c r="P3858" s="367"/>
      <c r="Q3858" s="367"/>
      <c r="R3858" s="367"/>
      <c r="S3858" s="367"/>
      <c r="T3858" s="367"/>
      <c r="U3858" s="367"/>
    </row>
    <row r="3859">
      <c r="A3859" s="367"/>
      <c r="B3859" s="367"/>
      <c r="C3859" s="367"/>
      <c r="D3859" s="367"/>
      <c r="E3859" s="368"/>
      <c r="F3859" s="368"/>
      <c r="G3859" s="367"/>
      <c r="H3859" s="367"/>
      <c r="I3859" s="367"/>
      <c r="J3859" s="367"/>
      <c r="K3859" s="367"/>
      <c r="L3859" s="367"/>
      <c r="M3859" s="367"/>
      <c r="N3859" s="367"/>
      <c r="O3859" s="367"/>
      <c r="P3859" s="367"/>
      <c r="Q3859" s="367"/>
      <c r="R3859" s="367"/>
      <c r="S3859" s="367"/>
      <c r="T3859" s="367"/>
      <c r="U3859" s="367"/>
    </row>
    <row r="3860">
      <c r="A3860" s="367"/>
      <c r="B3860" s="367"/>
      <c r="C3860" s="367"/>
      <c r="D3860" s="367"/>
      <c r="E3860" s="368"/>
      <c r="F3860" s="368"/>
      <c r="G3860" s="367"/>
      <c r="H3860" s="367"/>
      <c r="I3860" s="367"/>
      <c r="J3860" s="367"/>
      <c r="K3860" s="367"/>
      <c r="L3860" s="367"/>
      <c r="M3860" s="367"/>
      <c r="N3860" s="367"/>
      <c r="O3860" s="367"/>
      <c r="P3860" s="367"/>
      <c r="Q3860" s="367"/>
      <c r="R3860" s="367"/>
      <c r="S3860" s="367"/>
      <c r="T3860" s="367"/>
      <c r="U3860" s="367"/>
    </row>
    <row r="3861">
      <c r="A3861" s="367"/>
      <c r="B3861" s="367"/>
      <c r="C3861" s="367"/>
      <c r="D3861" s="367"/>
      <c r="E3861" s="368"/>
      <c r="F3861" s="368"/>
      <c r="G3861" s="367"/>
      <c r="H3861" s="367"/>
      <c r="I3861" s="367"/>
      <c r="J3861" s="367"/>
      <c r="K3861" s="367"/>
      <c r="L3861" s="367"/>
      <c r="M3861" s="367"/>
      <c r="N3861" s="367"/>
      <c r="O3861" s="367"/>
      <c r="P3861" s="367"/>
      <c r="Q3861" s="367"/>
      <c r="R3861" s="367"/>
      <c r="S3861" s="367"/>
      <c r="T3861" s="367"/>
      <c r="U3861" s="367"/>
    </row>
    <row r="3862">
      <c r="A3862" s="367"/>
      <c r="B3862" s="367"/>
      <c r="C3862" s="367"/>
      <c r="D3862" s="367"/>
      <c r="E3862" s="368"/>
      <c r="F3862" s="368"/>
      <c r="G3862" s="367"/>
      <c r="H3862" s="367"/>
      <c r="I3862" s="367"/>
      <c r="J3862" s="367"/>
      <c r="K3862" s="367"/>
      <c r="L3862" s="367"/>
      <c r="M3862" s="367"/>
      <c r="N3862" s="367"/>
      <c r="O3862" s="367"/>
      <c r="P3862" s="367"/>
      <c r="Q3862" s="367"/>
      <c r="R3862" s="367"/>
      <c r="S3862" s="367"/>
      <c r="T3862" s="367"/>
      <c r="U3862" s="367"/>
    </row>
    <row r="3863">
      <c r="A3863" s="367"/>
      <c r="B3863" s="367"/>
      <c r="C3863" s="367"/>
      <c r="D3863" s="367"/>
      <c r="E3863" s="368"/>
      <c r="F3863" s="368"/>
      <c r="G3863" s="367"/>
      <c r="H3863" s="367"/>
      <c r="I3863" s="367"/>
      <c r="J3863" s="367"/>
      <c r="K3863" s="367"/>
      <c r="L3863" s="367"/>
      <c r="M3863" s="367"/>
      <c r="N3863" s="367"/>
      <c r="O3863" s="367"/>
      <c r="P3863" s="367"/>
      <c r="Q3863" s="367"/>
      <c r="R3863" s="367"/>
      <c r="S3863" s="367"/>
      <c r="T3863" s="367"/>
      <c r="U3863" s="367"/>
    </row>
    <row r="3864">
      <c r="A3864" s="367"/>
      <c r="B3864" s="367"/>
      <c r="C3864" s="367"/>
      <c r="D3864" s="367"/>
      <c r="E3864" s="368"/>
      <c r="F3864" s="368"/>
      <c r="G3864" s="367"/>
      <c r="H3864" s="367"/>
      <c r="I3864" s="367"/>
      <c r="J3864" s="367"/>
      <c r="K3864" s="367"/>
      <c r="L3864" s="367"/>
      <c r="M3864" s="367"/>
      <c r="N3864" s="367"/>
      <c r="O3864" s="367"/>
      <c r="P3864" s="367"/>
      <c r="Q3864" s="367"/>
      <c r="R3864" s="367"/>
      <c r="S3864" s="367"/>
      <c r="T3864" s="367"/>
      <c r="U3864" s="367"/>
    </row>
    <row r="3865">
      <c r="A3865" s="367"/>
      <c r="B3865" s="367"/>
      <c r="C3865" s="367"/>
      <c r="D3865" s="367"/>
      <c r="E3865" s="368"/>
      <c r="F3865" s="368"/>
      <c r="G3865" s="367"/>
      <c r="H3865" s="367"/>
      <c r="I3865" s="367"/>
      <c r="J3865" s="367"/>
      <c r="K3865" s="367"/>
      <c r="L3865" s="367"/>
      <c r="M3865" s="367"/>
      <c r="N3865" s="367"/>
      <c r="O3865" s="367"/>
      <c r="P3865" s="367"/>
      <c r="Q3865" s="367"/>
      <c r="R3865" s="367"/>
      <c r="S3865" s="367"/>
      <c r="T3865" s="367"/>
      <c r="U3865" s="367"/>
    </row>
    <row r="3866">
      <c r="A3866" s="367"/>
      <c r="B3866" s="367"/>
      <c r="C3866" s="367"/>
      <c r="D3866" s="367"/>
      <c r="E3866" s="368"/>
      <c r="F3866" s="368"/>
      <c r="G3866" s="367"/>
      <c r="H3866" s="367"/>
      <c r="I3866" s="367"/>
      <c r="J3866" s="367"/>
      <c r="K3866" s="367"/>
      <c r="L3866" s="367"/>
      <c r="M3866" s="367"/>
      <c r="N3866" s="367"/>
      <c r="O3866" s="367"/>
      <c r="P3866" s="367"/>
      <c r="Q3866" s="367"/>
      <c r="R3866" s="367"/>
      <c r="S3866" s="367"/>
      <c r="T3866" s="367"/>
      <c r="U3866" s="367"/>
    </row>
    <row r="3867">
      <c r="A3867" s="367"/>
      <c r="B3867" s="367"/>
      <c r="C3867" s="367"/>
      <c r="D3867" s="367"/>
      <c r="E3867" s="368"/>
      <c r="F3867" s="368"/>
      <c r="G3867" s="367"/>
      <c r="H3867" s="367"/>
      <c r="I3867" s="367"/>
      <c r="J3867" s="367"/>
      <c r="K3867" s="367"/>
      <c r="L3867" s="367"/>
      <c r="M3867" s="367"/>
      <c r="N3867" s="367"/>
      <c r="O3867" s="367"/>
      <c r="P3867" s="367"/>
      <c r="Q3867" s="367"/>
      <c r="R3867" s="367"/>
      <c r="S3867" s="367"/>
      <c r="T3867" s="367"/>
      <c r="U3867" s="367"/>
    </row>
    <row r="3868">
      <c r="A3868" s="367"/>
      <c r="B3868" s="367"/>
      <c r="C3868" s="367"/>
      <c r="D3868" s="367"/>
      <c r="E3868" s="368"/>
      <c r="F3868" s="368"/>
      <c r="G3868" s="367"/>
      <c r="H3868" s="367"/>
      <c r="I3868" s="367"/>
      <c r="J3868" s="367"/>
      <c r="K3868" s="367"/>
      <c r="L3868" s="367"/>
      <c r="M3868" s="367"/>
      <c r="N3868" s="367"/>
      <c r="O3868" s="367"/>
      <c r="P3868" s="367"/>
      <c r="Q3868" s="367"/>
      <c r="R3868" s="367"/>
      <c r="S3868" s="367"/>
      <c r="T3868" s="367"/>
      <c r="U3868" s="367"/>
    </row>
    <row r="3869">
      <c r="A3869" s="367"/>
      <c r="B3869" s="367"/>
      <c r="C3869" s="367"/>
      <c r="D3869" s="367"/>
      <c r="E3869" s="368"/>
      <c r="F3869" s="368"/>
      <c r="G3869" s="367"/>
      <c r="H3869" s="367"/>
      <c r="I3869" s="367"/>
      <c r="J3869" s="367"/>
      <c r="K3869" s="367"/>
      <c r="L3869" s="367"/>
      <c r="M3869" s="367"/>
      <c r="N3869" s="367"/>
      <c r="O3869" s="367"/>
      <c r="P3869" s="367"/>
      <c r="Q3869" s="367"/>
      <c r="R3869" s="367"/>
      <c r="S3869" s="367"/>
      <c r="T3869" s="367"/>
      <c r="U3869" s="367"/>
    </row>
    <row r="3870">
      <c r="A3870" s="367"/>
      <c r="B3870" s="367"/>
      <c r="C3870" s="367"/>
      <c r="D3870" s="367"/>
      <c r="E3870" s="368"/>
      <c r="F3870" s="368"/>
      <c r="G3870" s="367"/>
      <c r="H3870" s="367"/>
      <c r="I3870" s="367"/>
      <c r="J3870" s="367"/>
      <c r="K3870" s="367"/>
      <c r="L3870" s="367"/>
      <c r="M3870" s="367"/>
      <c r="N3870" s="367"/>
      <c r="O3870" s="367"/>
      <c r="P3870" s="367"/>
      <c r="Q3870" s="367"/>
      <c r="R3870" s="367"/>
      <c r="S3870" s="367"/>
      <c r="T3870" s="367"/>
      <c r="U3870" s="367"/>
    </row>
    <row r="3871">
      <c r="A3871" s="367"/>
      <c r="B3871" s="367"/>
      <c r="C3871" s="367"/>
      <c r="D3871" s="367"/>
      <c r="E3871" s="368"/>
      <c r="F3871" s="368"/>
      <c r="G3871" s="367"/>
      <c r="H3871" s="367"/>
      <c r="I3871" s="367"/>
      <c r="J3871" s="367"/>
      <c r="K3871" s="367"/>
      <c r="L3871" s="367"/>
      <c r="M3871" s="367"/>
      <c r="N3871" s="367"/>
      <c r="O3871" s="367"/>
      <c r="P3871" s="367"/>
      <c r="Q3871" s="367"/>
      <c r="R3871" s="367"/>
      <c r="S3871" s="367"/>
      <c r="T3871" s="367"/>
      <c r="U3871" s="367"/>
    </row>
    <row r="3872">
      <c r="A3872" s="367"/>
      <c r="B3872" s="367"/>
      <c r="C3872" s="367"/>
      <c r="D3872" s="367"/>
      <c r="E3872" s="368"/>
      <c r="F3872" s="368"/>
      <c r="G3872" s="367"/>
      <c r="H3872" s="367"/>
      <c r="I3872" s="367"/>
      <c r="J3872" s="367"/>
      <c r="K3872" s="367"/>
      <c r="L3872" s="367"/>
      <c r="M3872" s="367"/>
      <c r="N3872" s="367"/>
      <c r="O3872" s="367"/>
      <c r="P3872" s="367"/>
      <c r="Q3872" s="367"/>
      <c r="R3872" s="367"/>
      <c r="S3872" s="367"/>
      <c r="T3872" s="367"/>
      <c r="U3872" s="367"/>
    </row>
    <row r="3873">
      <c r="A3873" s="367"/>
      <c r="B3873" s="367"/>
      <c r="C3873" s="367"/>
      <c r="D3873" s="367"/>
      <c r="E3873" s="368"/>
      <c r="F3873" s="368"/>
      <c r="G3873" s="367"/>
      <c r="H3873" s="367"/>
      <c r="I3873" s="367"/>
      <c r="J3873" s="367"/>
      <c r="K3873" s="367"/>
      <c r="L3873" s="367"/>
      <c r="M3873" s="367"/>
      <c r="N3873" s="367"/>
      <c r="O3873" s="367"/>
      <c r="P3873" s="367"/>
      <c r="Q3873" s="367"/>
      <c r="R3873" s="367"/>
      <c r="S3873" s="367"/>
      <c r="T3873" s="367"/>
      <c r="U3873" s="367"/>
    </row>
    <row r="3874">
      <c r="A3874" s="367"/>
      <c r="B3874" s="367"/>
      <c r="C3874" s="367"/>
      <c r="D3874" s="367"/>
      <c r="E3874" s="368"/>
      <c r="F3874" s="368"/>
      <c r="G3874" s="367"/>
      <c r="H3874" s="367"/>
      <c r="I3874" s="367"/>
      <c r="J3874" s="367"/>
      <c r="K3874" s="367"/>
      <c r="L3874" s="367"/>
      <c r="M3874" s="367"/>
      <c r="N3874" s="367"/>
      <c r="O3874" s="367"/>
      <c r="P3874" s="367"/>
      <c r="Q3874" s="367"/>
      <c r="R3874" s="367"/>
      <c r="S3874" s="367"/>
      <c r="T3874" s="367"/>
      <c r="U3874" s="367"/>
    </row>
    <row r="3875">
      <c r="A3875" s="367"/>
      <c r="B3875" s="367"/>
      <c r="C3875" s="367"/>
      <c r="D3875" s="367"/>
      <c r="E3875" s="368"/>
      <c r="F3875" s="368"/>
      <c r="G3875" s="367"/>
      <c r="H3875" s="367"/>
      <c r="I3875" s="367"/>
      <c r="J3875" s="367"/>
      <c r="K3875" s="367"/>
      <c r="L3875" s="367"/>
      <c r="M3875" s="367"/>
      <c r="N3875" s="367"/>
      <c r="O3875" s="367"/>
      <c r="P3875" s="367"/>
      <c r="Q3875" s="367"/>
      <c r="R3875" s="367"/>
      <c r="S3875" s="367"/>
      <c r="T3875" s="367"/>
      <c r="U3875" s="367"/>
    </row>
    <row r="3876">
      <c r="A3876" s="367"/>
      <c r="B3876" s="367"/>
      <c r="C3876" s="367"/>
      <c r="D3876" s="367"/>
      <c r="E3876" s="368"/>
      <c r="F3876" s="368"/>
      <c r="G3876" s="367"/>
      <c r="H3876" s="367"/>
      <c r="I3876" s="367"/>
      <c r="J3876" s="367"/>
      <c r="K3876" s="367"/>
      <c r="L3876" s="367"/>
      <c r="M3876" s="367"/>
      <c r="N3876" s="367"/>
      <c r="O3876" s="367"/>
      <c r="P3876" s="367"/>
      <c r="Q3876" s="367"/>
      <c r="R3876" s="367"/>
      <c r="S3876" s="367"/>
      <c r="T3876" s="367"/>
      <c r="U3876" s="367"/>
    </row>
    <row r="3877">
      <c r="A3877" s="367"/>
      <c r="B3877" s="367"/>
      <c r="C3877" s="367"/>
      <c r="D3877" s="367"/>
      <c r="E3877" s="368"/>
      <c r="F3877" s="368"/>
      <c r="G3877" s="367"/>
      <c r="H3877" s="367"/>
      <c r="I3877" s="367"/>
      <c r="J3877" s="367"/>
      <c r="K3877" s="367"/>
      <c r="L3877" s="367"/>
      <c r="M3877" s="367"/>
      <c r="N3877" s="367"/>
      <c r="O3877" s="367"/>
      <c r="P3877" s="367"/>
      <c r="Q3877" s="367"/>
      <c r="R3877" s="367"/>
      <c r="S3877" s="367"/>
      <c r="T3877" s="367"/>
      <c r="U3877" s="367"/>
    </row>
    <row r="3878">
      <c r="A3878" s="367"/>
      <c r="B3878" s="367"/>
      <c r="C3878" s="367"/>
      <c r="D3878" s="367"/>
      <c r="E3878" s="368"/>
      <c r="F3878" s="368"/>
      <c r="G3878" s="367"/>
      <c r="H3878" s="367"/>
      <c r="I3878" s="367"/>
      <c r="J3878" s="367"/>
      <c r="K3878" s="367"/>
      <c r="L3878" s="367"/>
      <c r="M3878" s="367"/>
      <c r="N3878" s="367"/>
      <c r="O3878" s="367"/>
      <c r="P3878" s="367"/>
      <c r="Q3878" s="367"/>
      <c r="R3878" s="367"/>
      <c r="S3878" s="367"/>
      <c r="T3878" s="367"/>
      <c r="U3878" s="367"/>
    </row>
    <row r="3879">
      <c r="A3879" s="367"/>
      <c r="B3879" s="367"/>
      <c r="C3879" s="367"/>
      <c r="D3879" s="367"/>
      <c r="E3879" s="368"/>
      <c r="F3879" s="368"/>
      <c r="G3879" s="367"/>
      <c r="H3879" s="367"/>
      <c r="I3879" s="367"/>
      <c r="J3879" s="367"/>
      <c r="K3879" s="367"/>
      <c r="L3879" s="367"/>
      <c r="M3879" s="367"/>
      <c r="N3879" s="367"/>
      <c r="O3879" s="367"/>
      <c r="P3879" s="367"/>
      <c r="Q3879" s="367"/>
      <c r="R3879" s="367"/>
      <c r="S3879" s="367"/>
      <c r="T3879" s="367"/>
      <c r="U3879" s="367"/>
    </row>
    <row r="3880">
      <c r="A3880" s="367"/>
      <c r="B3880" s="367"/>
      <c r="C3880" s="367"/>
      <c r="D3880" s="367"/>
      <c r="E3880" s="368"/>
      <c r="F3880" s="368"/>
      <c r="G3880" s="367"/>
      <c r="H3880" s="367"/>
      <c r="I3880" s="367"/>
      <c r="J3880" s="367"/>
      <c r="K3880" s="367"/>
      <c r="L3880" s="367"/>
      <c r="M3880" s="367"/>
      <c r="N3880" s="367"/>
      <c r="O3880" s="367"/>
      <c r="P3880" s="367"/>
      <c r="Q3880" s="367"/>
      <c r="R3880" s="367"/>
      <c r="S3880" s="367"/>
      <c r="T3880" s="367"/>
      <c r="U3880" s="367"/>
    </row>
    <row r="3881">
      <c r="A3881" s="367"/>
      <c r="B3881" s="367"/>
      <c r="C3881" s="367"/>
      <c r="D3881" s="367"/>
      <c r="E3881" s="368"/>
      <c r="F3881" s="368"/>
      <c r="G3881" s="367"/>
      <c r="H3881" s="367"/>
      <c r="I3881" s="367"/>
      <c r="J3881" s="367"/>
      <c r="K3881" s="367"/>
      <c r="L3881" s="367"/>
      <c r="M3881" s="367"/>
      <c r="N3881" s="367"/>
      <c r="O3881" s="367"/>
      <c r="P3881" s="367"/>
      <c r="Q3881" s="367"/>
      <c r="R3881" s="367"/>
      <c r="S3881" s="367"/>
      <c r="T3881" s="367"/>
      <c r="U3881" s="367"/>
    </row>
    <row r="3882">
      <c r="A3882" s="367"/>
      <c r="B3882" s="367"/>
      <c r="C3882" s="367"/>
      <c r="D3882" s="367"/>
      <c r="E3882" s="368"/>
      <c r="F3882" s="368"/>
      <c r="G3882" s="367"/>
      <c r="H3882" s="367"/>
      <c r="I3882" s="367"/>
      <c r="J3882" s="367"/>
      <c r="K3882" s="367"/>
      <c r="L3882" s="367"/>
      <c r="M3882" s="367"/>
      <c r="N3882" s="367"/>
      <c r="O3882" s="367"/>
      <c r="P3882" s="367"/>
      <c r="Q3882" s="367"/>
      <c r="R3882" s="367"/>
      <c r="S3882" s="367"/>
      <c r="T3882" s="367"/>
      <c r="U3882" s="367"/>
    </row>
    <row r="3883">
      <c r="A3883" s="367"/>
      <c r="B3883" s="367"/>
      <c r="C3883" s="367"/>
      <c r="D3883" s="367"/>
      <c r="E3883" s="368"/>
      <c r="F3883" s="368"/>
      <c r="G3883" s="367"/>
      <c r="H3883" s="367"/>
      <c r="I3883" s="367"/>
      <c r="J3883" s="367"/>
      <c r="K3883" s="367"/>
      <c r="L3883" s="367"/>
      <c r="M3883" s="367"/>
      <c r="N3883" s="367"/>
      <c r="O3883" s="367"/>
      <c r="P3883" s="367"/>
      <c r="Q3883" s="367"/>
      <c r="R3883" s="367"/>
      <c r="S3883" s="367"/>
      <c r="T3883" s="367"/>
      <c r="U3883" s="367"/>
    </row>
    <row r="3884">
      <c r="A3884" s="367"/>
      <c r="B3884" s="367"/>
      <c r="C3884" s="367"/>
      <c r="D3884" s="367"/>
      <c r="E3884" s="368"/>
      <c r="F3884" s="368"/>
      <c r="G3884" s="367"/>
      <c r="H3884" s="367"/>
      <c r="I3884" s="367"/>
      <c r="J3884" s="367"/>
      <c r="K3884" s="367"/>
      <c r="L3884" s="367"/>
      <c r="M3884" s="367"/>
      <c r="N3884" s="367"/>
      <c r="O3884" s="367"/>
      <c r="P3884" s="367"/>
      <c r="Q3884" s="367"/>
      <c r="R3884" s="367"/>
      <c r="S3884" s="367"/>
      <c r="T3884" s="367"/>
      <c r="U3884" s="367"/>
    </row>
    <row r="3885">
      <c r="A3885" s="367"/>
      <c r="B3885" s="367"/>
      <c r="C3885" s="367"/>
      <c r="D3885" s="367"/>
      <c r="E3885" s="368"/>
      <c r="F3885" s="368"/>
      <c r="G3885" s="367"/>
      <c r="H3885" s="367"/>
      <c r="I3885" s="367"/>
      <c r="J3885" s="367"/>
      <c r="K3885" s="367"/>
      <c r="L3885" s="367"/>
      <c r="M3885" s="367"/>
      <c r="N3885" s="367"/>
      <c r="O3885" s="367"/>
      <c r="P3885" s="367"/>
      <c r="Q3885" s="367"/>
      <c r="R3885" s="367"/>
      <c r="S3885" s="367"/>
      <c r="T3885" s="367"/>
      <c r="U3885" s="367"/>
    </row>
    <row r="3886">
      <c r="A3886" s="367"/>
      <c r="B3886" s="367"/>
      <c r="C3886" s="367"/>
      <c r="D3886" s="367"/>
      <c r="E3886" s="368"/>
      <c r="F3886" s="368"/>
      <c r="G3886" s="367"/>
      <c r="H3886" s="367"/>
      <c r="I3886" s="367"/>
      <c r="J3886" s="367"/>
      <c r="K3886" s="367"/>
      <c r="L3886" s="367"/>
      <c r="M3886" s="367"/>
      <c r="N3886" s="367"/>
      <c r="O3886" s="367"/>
      <c r="P3886" s="367"/>
      <c r="Q3886" s="367"/>
      <c r="R3886" s="367"/>
      <c r="S3886" s="367"/>
      <c r="T3886" s="367"/>
      <c r="U3886" s="367"/>
    </row>
    <row r="3887">
      <c r="A3887" s="367"/>
      <c r="B3887" s="367"/>
      <c r="C3887" s="367"/>
      <c r="D3887" s="367"/>
      <c r="E3887" s="368"/>
      <c r="F3887" s="368"/>
      <c r="G3887" s="367"/>
      <c r="H3887" s="367"/>
      <c r="I3887" s="367"/>
      <c r="J3887" s="367"/>
      <c r="K3887" s="367"/>
      <c r="L3887" s="367"/>
      <c r="M3887" s="367"/>
      <c r="N3887" s="367"/>
      <c r="O3887" s="367"/>
      <c r="P3887" s="367"/>
      <c r="Q3887" s="367"/>
      <c r="R3887" s="367"/>
      <c r="S3887" s="367"/>
      <c r="T3887" s="367"/>
      <c r="U3887" s="367"/>
    </row>
    <row r="3888">
      <c r="A3888" s="367"/>
      <c r="B3888" s="367"/>
      <c r="C3888" s="367"/>
      <c r="D3888" s="367"/>
      <c r="E3888" s="368"/>
      <c r="F3888" s="368"/>
      <c r="G3888" s="367"/>
      <c r="H3888" s="367"/>
      <c r="I3888" s="367"/>
      <c r="J3888" s="367"/>
      <c r="K3888" s="367"/>
      <c r="L3888" s="367"/>
      <c r="M3888" s="367"/>
      <c r="N3888" s="367"/>
      <c r="O3888" s="367"/>
      <c r="P3888" s="367"/>
      <c r="Q3888" s="367"/>
      <c r="R3888" s="367"/>
      <c r="S3888" s="367"/>
      <c r="T3888" s="367"/>
      <c r="U3888" s="367"/>
    </row>
    <row r="3889">
      <c r="A3889" s="367"/>
      <c r="B3889" s="367"/>
      <c r="C3889" s="367"/>
      <c r="D3889" s="367"/>
      <c r="E3889" s="368"/>
      <c r="F3889" s="368"/>
      <c r="G3889" s="367"/>
      <c r="H3889" s="367"/>
      <c r="I3889" s="367"/>
      <c r="J3889" s="367"/>
      <c r="K3889" s="367"/>
      <c r="L3889" s="367"/>
      <c r="M3889" s="367"/>
      <c r="N3889" s="367"/>
      <c r="O3889" s="367"/>
      <c r="P3889" s="367"/>
      <c r="Q3889" s="367"/>
      <c r="R3889" s="367"/>
      <c r="S3889" s="367"/>
      <c r="T3889" s="367"/>
      <c r="U3889" s="367"/>
    </row>
    <row r="3890">
      <c r="A3890" s="367"/>
      <c r="B3890" s="367"/>
      <c r="C3890" s="367"/>
      <c r="D3890" s="367"/>
      <c r="E3890" s="368"/>
      <c r="F3890" s="368"/>
      <c r="G3890" s="367"/>
      <c r="H3890" s="367"/>
      <c r="I3890" s="367"/>
      <c r="J3890" s="367"/>
      <c r="K3890" s="367"/>
      <c r="L3890" s="367"/>
      <c r="M3890" s="367"/>
      <c r="N3890" s="367"/>
      <c r="O3890" s="367"/>
      <c r="P3890" s="367"/>
      <c r="Q3890" s="367"/>
      <c r="R3890" s="367"/>
      <c r="S3890" s="367"/>
      <c r="T3890" s="367"/>
      <c r="U3890" s="367"/>
    </row>
    <row r="3891">
      <c r="A3891" s="367"/>
      <c r="B3891" s="367"/>
      <c r="C3891" s="367"/>
      <c r="D3891" s="367"/>
      <c r="E3891" s="368"/>
      <c r="F3891" s="368"/>
      <c r="G3891" s="367"/>
      <c r="H3891" s="367"/>
      <c r="I3891" s="367"/>
      <c r="J3891" s="367"/>
      <c r="K3891" s="367"/>
      <c r="L3891" s="367"/>
      <c r="M3891" s="367"/>
      <c r="N3891" s="367"/>
      <c r="O3891" s="367"/>
      <c r="P3891" s="367"/>
      <c r="Q3891" s="367"/>
      <c r="R3891" s="367"/>
      <c r="S3891" s="367"/>
      <c r="T3891" s="367"/>
      <c r="U3891" s="367"/>
    </row>
    <row r="3892">
      <c r="A3892" s="367"/>
      <c r="B3892" s="367"/>
      <c r="C3892" s="367"/>
      <c r="D3892" s="367"/>
      <c r="E3892" s="368"/>
      <c r="F3892" s="368"/>
      <c r="G3892" s="367"/>
      <c r="H3892" s="367"/>
      <c r="I3892" s="367"/>
      <c r="J3892" s="367"/>
      <c r="K3892" s="367"/>
      <c r="L3892" s="367"/>
      <c r="M3892" s="367"/>
      <c r="N3892" s="367"/>
      <c r="O3892" s="367"/>
      <c r="P3892" s="367"/>
      <c r="Q3892" s="367"/>
      <c r="R3892" s="367"/>
      <c r="S3892" s="367"/>
      <c r="T3892" s="367"/>
      <c r="U3892" s="367"/>
    </row>
    <row r="3893">
      <c r="A3893" s="367"/>
      <c r="B3893" s="367"/>
      <c r="C3893" s="367"/>
      <c r="D3893" s="367"/>
      <c r="E3893" s="368"/>
      <c r="F3893" s="368"/>
      <c r="G3893" s="367"/>
      <c r="H3893" s="367"/>
      <c r="I3893" s="367"/>
      <c r="J3893" s="367"/>
      <c r="K3893" s="367"/>
      <c r="L3893" s="367"/>
      <c r="M3893" s="367"/>
      <c r="N3893" s="367"/>
      <c r="O3893" s="367"/>
      <c r="P3893" s="367"/>
      <c r="Q3893" s="367"/>
      <c r="R3893" s="367"/>
      <c r="S3893" s="367"/>
      <c r="T3893" s="367"/>
      <c r="U3893" s="367"/>
    </row>
    <row r="3894">
      <c r="A3894" s="367"/>
      <c r="B3894" s="367"/>
      <c r="C3894" s="367"/>
      <c r="D3894" s="367"/>
      <c r="E3894" s="368"/>
      <c r="F3894" s="368"/>
      <c r="G3894" s="367"/>
      <c r="H3894" s="367"/>
      <c r="I3894" s="367"/>
      <c r="J3894" s="367"/>
      <c r="K3894" s="367"/>
      <c r="L3894" s="367"/>
      <c r="M3894" s="367"/>
      <c r="N3894" s="367"/>
      <c r="O3894" s="367"/>
      <c r="P3894" s="367"/>
      <c r="Q3894" s="367"/>
      <c r="R3894" s="367"/>
      <c r="S3894" s="367"/>
      <c r="T3894" s="367"/>
      <c r="U3894" s="367"/>
    </row>
    <row r="3895">
      <c r="A3895" s="367"/>
      <c r="B3895" s="367"/>
      <c r="C3895" s="367"/>
      <c r="D3895" s="367"/>
      <c r="E3895" s="368"/>
      <c r="F3895" s="368"/>
      <c r="G3895" s="367"/>
      <c r="H3895" s="367"/>
      <c r="I3895" s="367"/>
      <c r="J3895" s="367"/>
      <c r="K3895" s="367"/>
      <c r="L3895" s="367"/>
      <c r="M3895" s="367"/>
      <c r="N3895" s="367"/>
      <c r="O3895" s="367"/>
      <c r="P3895" s="367"/>
      <c r="Q3895" s="367"/>
      <c r="R3895" s="367"/>
      <c r="S3895" s="367"/>
      <c r="T3895" s="367"/>
      <c r="U3895" s="367"/>
    </row>
    <row r="3896">
      <c r="A3896" s="367"/>
      <c r="B3896" s="367"/>
      <c r="C3896" s="367"/>
      <c r="D3896" s="367"/>
      <c r="E3896" s="368"/>
      <c r="F3896" s="368"/>
      <c r="G3896" s="367"/>
      <c r="H3896" s="367"/>
      <c r="I3896" s="367"/>
      <c r="J3896" s="367"/>
      <c r="K3896" s="367"/>
      <c r="L3896" s="367"/>
      <c r="M3896" s="367"/>
      <c r="N3896" s="367"/>
      <c r="O3896" s="367"/>
      <c r="P3896" s="367"/>
      <c r="Q3896" s="367"/>
      <c r="R3896" s="367"/>
      <c r="S3896" s="367"/>
      <c r="T3896" s="367"/>
      <c r="U3896" s="367"/>
    </row>
    <row r="3897">
      <c r="A3897" s="367"/>
      <c r="B3897" s="367"/>
      <c r="C3897" s="367"/>
      <c r="D3897" s="367"/>
      <c r="E3897" s="368"/>
      <c r="F3897" s="368"/>
      <c r="G3897" s="367"/>
      <c r="H3897" s="367"/>
      <c r="I3897" s="367"/>
      <c r="J3897" s="367"/>
      <c r="K3897" s="367"/>
      <c r="L3897" s="367"/>
      <c r="M3897" s="367"/>
      <c r="N3897" s="367"/>
      <c r="O3897" s="367"/>
      <c r="P3897" s="367"/>
      <c r="Q3897" s="367"/>
      <c r="R3897" s="367"/>
      <c r="S3897" s="367"/>
      <c r="T3897" s="367"/>
      <c r="U3897" s="367"/>
    </row>
    <row r="3898">
      <c r="A3898" s="367"/>
      <c r="B3898" s="367"/>
      <c r="C3898" s="367"/>
      <c r="D3898" s="367"/>
      <c r="E3898" s="368"/>
      <c r="F3898" s="368"/>
      <c r="G3898" s="367"/>
      <c r="H3898" s="367"/>
      <c r="I3898" s="367"/>
      <c r="J3898" s="367"/>
      <c r="K3898" s="367"/>
      <c r="L3898" s="367"/>
      <c r="M3898" s="367"/>
      <c r="N3898" s="367"/>
      <c r="O3898" s="367"/>
      <c r="P3898" s="367"/>
      <c r="Q3898" s="367"/>
      <c r="R3898" s="367"/>
      <c r="S3898" s="367"/>
      <c r="T3898" s="367"/>
      <c r="U3898" s="367"/>
    </row>
    <row r="3899">
      <c r="A3899" s="367"/>
      <c r="B3899" s="367"/>
      <c r="C3899" s="367"/>
      <c r="D3899" s="367"/>
      <c r="E3899" s="368"/>
      <c r="F3899" s="368"/>
      <c r="G3899" s="367"/>
      <c r="H3899" s="367"/>
      <c r="I3899" s="367"/>
      <c r="J3899" s="367"/>
      <c r="K3899" s="367"/>
      <c r="L3899" s="367"/>
      <c r="M3899" s="367"/>
      <c r="N3899" s="367"/>
      <c r="O3899" s="367"/>
      <c r="P3899" s="367"/>
      <c r="Q3899" s="367"/>
      <c r="R3899" s="367"/>
      <c r="S3899" s="367"/>
      <c r="T3899" s="367"/>
      <c r="U3899" s="367"/>
    </row>
    <row r="3900">
      <c r="A3900" s="367"/>
      <c r="B3900" s="367"/>
      <c r="C3900" s="367"/>
      <c r="D3900" s="367"/>
      <c r="E3900" s="368"/>
      <c r="F3900" s="368"/>
      <c r="G3900" s="367"/>
      <c r="H3900" s="367"/>
      <c r="I3900" s="367"/>
      <c r="J3900" s="367"/>
      <c r="K3900" s="367"/>
      <c r="L3900" s="367"/>
      <c r="M3900" s="367"/>
      <c r="N3900" s="367"/>
      <c r="O3900" s="367"/>
      <c r="P3900" s="367"/>
      <c r="Q3900" s="367"/>
      <c r="R3900" s="367"/>
      <c r="S3900" s="367"/>
      <c r="T3900" s="367"/>
      <c r="U3900" s="367"/>
    </row>
    <row r="3901">
      <c r="A3901" s="367"/>
      <c r="B3901" s="367"/>
      <c r="C3901" s="367"/>
      <c r="D3901" s="367"/>
      <c r="E3901" s="368"/>
      <c r="F3901" s="368"/>
      <c r="G3901" s="367"/>
      <c r="H3901" s="367"/>
      <c r="I3901" s="367"/>
      <c r="J3901" s="367"/>
      <c r="K3901" s="367"/>
      <c r="L3901" s="367"/>
      <c r="M3901" s="367"/>
      <c r="N3901" s="367"/>
      <c r="O3901" s="367"/>
      <c r="P3901" s="367"/>
      <c r="Q3901" s="367"/>
      <c r="R3901" s="367"/>
      <c r="S3901" s="367"/>
      <c r="T3901" s="367"/>
      <c r="U3901" s="367"/>
    </row>
    <row r="3902">
      <c r="A3902" s="367"/>
      <c r="B3902" s="367"/>
      <c r="C3902" s="367"/>
      <c r="D3902" s="367"/>
      <c r="E3902" s="368"/>
      <c r="F3902" s="368"/>
      <c r="G3902" s="367"/>
      <c r="H3902" s="367"/>
      <c r="I3902" s="367"/>
      <c r="J3902" s="367"/>
      <c r="K3902" s="367"/>
      <c r="L3902" s="367"/>
      <c r="M3902" s="367"/>
      <c r="N3902" s="367"/>
      <c r="O3902" s="367"/>
      <c r="P3902" s="367"/>
      <c r="Q3902" s="367"/>
      <c r="R3902" s="367"/>
      <c r="S3902" s="367"/>
      <c r="T3902" s="367"/>
      <c r="U3902" s="367"/>
    </row>
    <row r="3903">
      <c r="A3903" s="367"/>
      <c r="B3903" s="367"/>
      <c r="C3903" s="367"/>
      <c r="D3903" s="367"/>
      <c r="E3903" s="368"/>
      <c r="F3903" s="368"/>
      <c r="G3903" s="367"/>
      <c r="H3903" s="367"/>
      <c r="I3903" s="367"/>
      <c r="J3903" s="367"/>
      <c r="K3903" s="367"/>
      <c r="L3903" s="367"/>
      <c r="M3903" s="367"/>
      <c r="N3903" s="367"/>
      <c r="O3903" s="367"/>
      <c r="P3903" s="367"/>
      <c r="Q3903" s="367"/>
      <c r="R3903" s="367"/>
      <c r="S3903" s="367"/>
      <c r="T3903" s="367"/>
      <c r="U3903" s="367"/>
    </row>
    <row r="3904">
      <c r="A3904" s="367"/>
      <c r="B3904" s="367"/>
      <c r="C3904" s="367"/>
      <c r="D3904" s="367"/>
      <c r="E3904" s="368"/>
      <c r="F3904" s="368"/>
      <c r="G3904" s="367"/>
      <c r="H3904" s="367"/>
      <c r="I3904" s="367"/>
      <c r="J3904" s="367"/>
      <c r="K3904" s="367"/>
      <c r="L3904" s="367"/>
      <c r="M3904" s="367"/>
      <c r="N3904" s="367"/>
      <c r="O3904" s="367"/>
      <c r="P3904" s="367"/>
      <c r="Q3904" s="367"/>
      <c r="R3904" s="367"/>
      <c r="S3904" s="367"/>
      <c r="T3904" s="367"/>
      <c r="U3904" s="367"/>
    </row>
    <row r="3905">
      <c r="A3905" s="367"/>
      <c r="B3905" s="367"/>
      <c r="C3905" s="367"/>
      <c r="D3905" s="367"/>
      <c r="E3905" s="368"/>
      <c r="F3905" s="368"/>
      <c r="G3905" s="367"/>
      <c r="H3905" s="367"/>
      <c r="I3905" s="367"/>
      <c r="J3905" s="367"/>
      <c r="K3905" s="367"/>
      <c r="L3905" s="367"/>
      <c r="M3905" s="367"/>
      <c r="N3905" s="367"/>
      <c r="O3905" s="367"/>
      <c r="P3905" s="367"/>
      <c r="Q3905" s="367"/>
      <c r="R3905" s="367"/>
      <c r="S3905" s="367"/>
      <c r="T3905" s="367"/>
      <c r="U3905" s="367"/>
    </row>
    <row r="3906">
      <c r="A3906" s="367"/>
      <c r="B3906" s="367"/>
      <c r="C3906" s="367"/>
      <c r="D3906" s="367"/>
      <c r="E3906" s="368"/>
      <c r="F3906" s="368"/>
      <c r="G3906" s="367"/>
      <c r="H3906" s="367"/>
      <c r="I3906" s="367"/>
      <c r="J3906" s="367"/>
      <c r="K3906" s="367"/>
      <c r="L3906" s="367"/>
      <c r="M3906" s="367"/>
      <c r="N3906" s="367"/>
      <c r="O3906" s="367"/>
      <c r="P3906" s="367"/>
      <c r="Q3906" s="367"/>
      <c r="R3906" s="367"/>
      <c r="S3906" s="367"/>
      <c r="T3906" s="367"/>
      <c r="U3906" s="367"/>
    </row>
    <row r="3907">
      <c r="A3907" s="367"/>
      <c r="B3907" s="367"/>
      <c r="C3907" s="367"/>
      <c r="D3907" s="367"/>
      <c r="E3907" s="368"/>
      <c r="F3907" s="368"/>
      <c r="G3907" s="367"/>
      <c r="H3907" s="367"/>
      <c r="I3907" s="367"/>
      <c r="J3907" s="367"/>
      <c r="K3907" s="367"/>
      <c r="L3907" s="367"/>
      <c r="M3907" s="367"/>
      <c r="N3907" s="367"/>
      <c r="O3907" s="367"/>
      <c r="P3907" s="367"/>
      <c r="Q3907" s="367"/>
      <c r="R3907" s="367"/>
      <c r="S3907" s="367"/>
      <c r="T3907" s="367"/>
      <c r="U3907" s="367"/>
    </row>
    <row r="3908">
      <c r="A3908" s="367"/>
      <c r="B3908" s="367"/>
      <c r="C3908" s="367"/>
      <c r="D3908" s="367"/>
      <c r="E3908" s="368"/>
      <c r="F3908" s="368"/>
      <c r="G3908" s="367"/>
      <c r="H3908" s="367"/>
      <c r="I3908" s="367"/>
      <c r="J3908" s="367"/>
      <c r="K3908" s="367"/>
      <c r="L3908" s="367"/>
      <c r="M3908" s="367"/>
      <c r="N3908" s="367"/>
      <c r="O3908" s="367"/>
      <c r="P3908" s="367"/>
      <c r="Q3908" s="367"/>
      <c r="R3908" s="367"/>
      <c r="S3908" s="367"/>
      <c r="T3908" s="367"/>
      <c r="U3908" s="367"/>
    </row>
    <row r="3909">
      <c r="A3909" s="367"/>
      <c r="B3909" s="367"/>
      <c r="C3909" s="367"/>
      <c r="D3909" s="367"/>
      <c r="E3909" s="368"/>
      <c r="F3909" s="368"/>
      <c r="G3909" s="367"/>
      <c r="H3909" s="367"/>
      <c r="I3909" s="367"/>
      <c r="J3909" s="367"/>
      <c r="K3909" s="367"/>
      <c r="L3909" s="367"/>
      <c r="M3909" s="367"/>
      <c r="N3909" s="367"/>
      <c r="O3909" s="367"/>
      <c r="P3909" s="367"/>
      <c r="Q3909" s="367"/>
      <c r="R3909" s="367"/>
      <c r="S3909" s="367"/>
      <c r="T3909" s="367"/>
      <c r="U3909" s="367"/>
    </row>
    <row r="3910">
      <c r="A3910" s="367"/>
      <c r="B3910" s="367"/>
      <c r="C3910" s="367"/>
      <c r="D3910" s="367"/>
      <c r="E3910" s="368"/>
      <c r="F3910" s="368"/>
      <c r="G3910" s="367"/>
      <c r="H3910" s="367"/>
      <c r="I3910" s="367"/>
      <c r="J3910" s="367"/>
      <c r="K3910" s="367"/>
      <c r="L3910" s="367"/>
      <c r="M3910" s="367"/>
      <c r="N3910" s="367"/>
      <c r="O3910" s="367"/>
      <c r="P3910" s="367"/>
      <c r="Q3910" s="367"/>
      <c r="R3910" s="367"/>
      <c r="S3910" s="367"/>
      <c r="T3910" s="367"/>
      <c r="U3910" s="367"/>
    </row>
    <row r="3911">
      <c r="A3911" s="367"/>
      <c r="B3911" s="367"/>
      <c r="C3911" s="367"/>
      <c r="D3911" s="367"/>
      <c r="E3911" s="368"/>
      <c r="F3911" s="368"/>
      <c r="G3911" s="367"/>
      <c r="H3911" s="367"/>
      <c r="I3911" s="367"/>
      <c r="J3911" s="367"/>
      <c r="K3911" s="367"/>
      <c r="L3911" s="367"/>
      <c r="M3911" s="367"/>
      <c r="N3911" s="367"/>
      <c r="O3911" s="367"/>
      <c r="P3911" s="367"/>
      <c r="Q3911" s="367"/>
      <c r="R3911" s="367"/>
      <c r="S3911" s="367"/>
      <c r="T3911" s="367"/>
      <c r="U3911" s="367"/>
    </row>
    <row r="3912">
      <c r="A3912" s="367"/>
      <c r="B3912" s="367"/>
      <c r="C3912" s="367"/>
      <c r="D3912" s="367"/>
      <c r="E3912" s="368"/>
      <c r="F3912" s="368"/>
      <c r="G3912" s="367"/>
      <c r="H3912" s="367"/>
      <c r="I3912" s="367"/>
      <c r="J3912" s="367"/>
      <c r="K3912" s="367"/>
      <c r="L3912" s="367"/>
      <c r="M3912" s="367"/>
      <c r="N3912" s="367"/>
      <c r="O3912" s="367"/>
      <c r="P3912" s="367"/>
      <c r="Q3912" s="367"/>
      <c r="R3912" s="367"/>
      <c r="S3912" s="367"/>
      <c r="T3912" s="367"/>
      <c r="U3912" s="367"/>
    </row>
    <row r="3913">
      <c r="A3913" s="367"/>
      <c r="B3913" s="367"/>
      <c r="C3913" s="367"/>
      <c r="D3913" s="367"/>
      <c r="E3913" s="368"/>
      <c r="F3913" s="368"/>
      <c r="G3913" s="367"/>
      <c r="H3913" s="367"/>
      <c r="I3913" s="367"/>
      <c r="J3913" s="367"/>
      <c r="K3913" s="367"/>
      <c r="L3913" s="367"/>
      <c r="M3913" s="367"/>
      <c r="N3913" s="367"/>
      <c r="O3913" s="367"/>
      <c r="P3913" s="367"/>
      <c r="Q3913" s="367"/>
      <c r="R3913" s="367"/>
      <c r="S3913" s="367"/>
      <c r="T3913" s="367"/>
      <c r="U3913" s="367"/>
    </row>
    <row r="3914">
      <c r="A3914" s="367"/>
      <c r="B3914" s="367"/>
      <c r="C3914" s="367"/>
      <c r="D3914" s="367"/>
      <c r="E3914" s="368"/>
      <c r="F3914" s="368"/>
      <c r="G3914" s="367"/>
      <c r="H3914" s="367"/>
      <c r="I3914" s="367"/>
      <c r="J3914" s="367"/>
      <c r="K3914" s="367"/>
      <c r="L3914" s="367"/>
      <c r="M3914" s="367"/>
      <c r="N3914" s="367"/>
      <c r="O3914" s="367"/>
      <c r="P3914" s="367"/>
      <c r="Q3914" s="367"/>
      <c r="R3914" s="367"/>
      <c r="S3914" s="367"/>
      <c r="T3914" s="367"/>
      <c r="U3914" s="367"/>
    </row>
    <row r="3915">
      <c r="A3915" s="367"/>
      <c r="B3915" s="367"/>
      <c r="C3915" s="367"/>
      <c r="D3915" s="367"/>
      <c r="E3915" s="368"/>
      <c r="F3915" s="368"/>
      <c r="G3915" s="367"/>
      <c r="H3915" s="367"/>
      <c r="I3915" s="367"/>
      <c r="J3915" s="367"/>
      <c r="K3915" s="367"/>
      <c r="L3915" s="367"/>
      <c r="M3915" s="367"/>
      <c r="N3915" s="367"/>
      <c r="O3915" s="367"/>
      <c r="P3915" s="367"/>
      <c r="Q3915" s="367"/>
      <c r="R3915" s="367"/>
      <c r="S3915" s="367"/>
      <c r="T3915" s="367"/>
      <c r="U3915" s="367"/>
    </row>
    <row r="3916">
      <c r="A3916" s="367"/>
      <c r="B3916" s="367"/>
      <c r="C3916" s="367"/>
      <c r="D3916" s="367"/>
      <c r="E3916" s="368"/>
      <c r="F3916" s="368"/>
      <c r="G3916" s="367"/>
      <c r="H3916" s="367"/>
      <c r="I3916" s="367"/>
      <c r="J3916" s="367"/>
      <c r="K3916" s="367"/>
      <c r="L3916" s="367"/>
      <c r="M3916" s="367"/>
      <c r="N3916" s="367"/>
      <c r="O3916" s="367"/>
      <c r="P3916" s="367"/>
      <c r="Q3916" s="367"/>
      <c r="R3916" s="367"/>
      <c r="S3916" s="367"/>
      <c r="T3916" s="367"/>
      <c r="U3916" s="367"/>
    </row>
    <row r="3917">
      <c r="A3917" s="367"/>
      <c r="B3917" s="367"/>
      <c r="C3917" s="367"/>
      <c r="D3917" s="367"/>
      <c r="E3917" s="368"/>
      <c r="F3917" s="368"/>
      <c r="G3917" s="367"/>
      <c r="H3917" s="367"/>
      <c r="I3917" s="367"/>
      <c r="J3917" s="367"/>
      <c r="K3917" s="367"/>
      <c r="L3917" s="367"/>
      <c r="M3917" s="367"/>
      <c r="N3917" s="367"/>
      <c r="O3917" s="367"/>
      <c r="P3917" s="367"/>
      <c r="Q3917" s="367"/>
      <c r="R3917" s="367"/>
      <c r="S3917" s="367"/>
      <c r="T3917" s="367"/>
      <c r="U3917" s="367"/>
    </row>
    <row r="3918">
      <c r="A3918" s="367"/>
      <c r="B3918" s="367"/>
      <c r="C3918" s="367"/>
      <c r="D3918" s="367"/>
      <c r="E3918" s="368"/>
      <c r="F3918" s="368"/>
      <c r="G3918" s="367"/>
      <c r="H3918" s="367"/>
      <c r="I3918" s="367"/>
      <c r="J3918" s="367"/>
      <c r="K3918" s="367"/>
      <c r="L3918" s="367"/>
      <c r="M3918" s="367"/>
      <c r="N3918" s="367"/>
      <c r="O3918" s="367"/>
      <c r="P3918" s="367"/>
      <c r="Q3918" s="367"/>
      <c r="R3918" s="367"/>
      <c r="S3918" s="367"/>
      <c r="T3918" s="367"/>
      <c r="U3918" s="367"/>
    </row>
    <row r="3919">
      <c r="A3919" s="367"/>
      <c r="B3919" s="367"/>
      <c r="C3919" s="367"/>
      <c r="D3919" s="367"/>
      <c r="E3919" s="368"/>
      <c r="F3919" s="368"/>
      <c r="G3919" s="367"/>
      <c r="H3919" s="367"/>
      <c r="I3919" s="367"/>
      <c r="J3919" s="367"/>
      <c r="K3919" s="367"/>
      <c r="L3919" s="367"/>
      <c r="M3919" s="367"/>
      <c r="N3919" s="367"/>
      <c r="O3919" s="367"/>
      <c r="P3919" s="367"/>
      <c r="Q3919" s="367"/>
      <c r="R3919" s="367"/>
      <c r="S3919" s="367"/>
      <c r="T3919" s="367"/>
      <c r="U3919" s="367"/>
    </row>
    <row r="3920">
      <c r="A3920" s="367"/>
      <c r="B3920" s="367"/>
      <c r="C3920" s="367"/>
      <c r="D3920" s="367"/>
      <c r="E3920" s="368"/>
      <c r="F3920" s="368"/>
      <c r="G3920" s="367"/>
      <c r="H3920" s="367"/>
      <c r="I3920" s="367"/>
      <c r="J3920" s="367"/>
      <c r="K3920" s="367"/>
      <c r="L3920" s="367"/>
      <c r="M3920" s="367"/>
      <c r="N3920" s="367"/>
      <c r="O3920" s="367"/>
      <c r="P3920" s="367"/>
      <c r="Q3920" s="367"/>
      <c r="R3920" s="367"/>
      <c r="S3920" s="367"/>
      <c r="T3920" s="367"/>
      <c r="U3920" s="367"/>
    </row>
    <row r="3921">
      <c r="A3921" s="367"/>
      <c r="B3921" s="367"/>
      <c r="C3921" s="367"/>
      <c r="D3921" s="367"/>
      <c r="E3921" s="368"/>
      <c r="F3921" s="368"/>
      <c r="G3921" s="367"/>
      <c r="H3921" s="367"/>
      <c r="I3921" s="367"/>
      <c r="J3921" s="367"/>
      <c r="K3921" s="367"/>
      <c r="L3921" s="367"/>
      <c r="M3921" s="367"/>
      <c r="N3921" s="367"/>
      <c r="O3921" s="367"/>
      <c r="P3921" s="367"/>
      <c r="Q3921" s="367"/>
      <c r="R3921" s="367"/>
      <c r="S3921" s="367"/>
      <c r="T3921" s="367"/>
      <c r="U3921" s="367"/>
    </row>
    <row r="3922">
      <c r="A3922" s="367"/>
      <c r="B3922" s="367"/>
      <c r="C3922" s="367"/>
      <c r="D3922" s="367"/>
      <c r="E3922" s="368"/>
      <c r="F3922" s="368"/>
      <c r="G3922" s="367"/>
      <c r="H3922" s="367"/>
      <c r="I3922" s="367"/>
      <c r="J3922" s="367"/>
      <c r="K3922" s="367"/>
      <c r="L3922" s="367"/>
      <c r="M3922" s="367"/>
      <c r="N3922" s="367"/>
      <c r="O3922" s="367"/>
      <c r="P3922" s="367"/>
      <c r="Q3922" s="367"/>
      <c r="R3922" s="367"/>
      <c r="S3922" s="367"/>
      <c r="T3922" s="367"/>
      <c r="U3922" s="367"/>
    </row>
    <row r="3923">
      <c r="A3923" s="367"/>
      <c r="B3923" s="367"/>
      <c r="C3923" s="367"/>
      <c r="D3923" s="367"/>
      <c r="E3923" s="368"/>
      <c r="F3923" s="368"/>
      <c r="G3923" s="367"/>
      <c r="H3923" s="367"/>
      <c r="I3923" s="367"/>
      <c r="J3923" s="367"/>
      <c r="K3923" s="367"/>
      <c r="L3923" s="367"/>
      <c r="M3923" s="367"/>
      <c r="N3923" s="367"/>
      <c r="O3923" s="367"/>
      <c r="P3923" s="367"/>
      <c r="Q3923" s="367"/>
      <c r="R3923" s="367"/>
      <c r="S3923" s="367"/>
      <c r="T3923" s="367"/>
      <c r="U3923" s="367"/>
    </row>
    <row r="3924">
      <c r="A3924" s="367"/>
      <c r="B3924" s="367"/>
      <c r="C3924" s="367"/>
      <c r="D3924" s="367"/>
      <c r="E3924" s="368"/>
      <c r="F3924" s="368"/>
      <c r="G3924" s="367"/>
      <c r="H3924" s="367"/>
      <c r="I3924" s="367"/>
      <c r="J3924" s="367"/>
      <c r="K3924" s="367"/>
      <c r="L3924" s="367"/>
      <c r="M3924" s="367"/>
      <c r="N3924" s="367"/>
      <c r="O3924" s="367"/>
      <c r="P3924" s="367"/>
      <c r="Q3924" s="367"/>
      <c r="R3924" s="367"/>
      <c r="S3924" s="367"/>
      <c r="T3924" s="367"/>
      <c r="U3924" s="367"/>
    </row>
    <row r="3925">
      <c r="A3925" s="367"/>
      <c r="B3925" s="367"/>
      <c r="C3925" s="367"/>
      <c r="D3925" s="367"/>
      <c r="E3925" s="368"/>
      <c r="F3925" s="368"/>
      <c r="G3925" s="367"/>
      <c r="H3925" s="367"/>
      <c r="I3925" s="367"/>
      <c r="J3925" s="367"/>
      <c r="K3925" s="367"/>
      <c r="L3925" s="367"/>
      <c r="M3925" s="367"/>
      <c r="N3925" s="367"/>
      <c r="O3925" s="367"/>
      <c r="P3925" s="367"/>
      <c r="Q3925" s="367"/>
      <c r="R3925" s="367"/>
      <c r="S3925" s="367"/>
      <c r="T3925" s="367"/>
      <c r="U3925" s="367"/>
    </row>
    <row r="3926">
      <c r="A3926" s="367"/>
      <c r="B3926" s="367"/>
      <c r="C3926" s="367"/>
      <c r="D3926" s="367"/>
      <c r="E3926" s="368"/>
      <c r="F3926" s="368"/>
      <c r="G3926" s="367"/>
      <c r="H3926" s="367"/>
      <c r="I3926" s="367"/>
      <c r="J3926" s="367"/>
      <c r="K3926" s="367"/>
      <c r="L3926" s="367"/>
      <c r="M3926" s="367"/>
      <c r="N3926" s="367"/>
      <c r="O3926" s="367"/>
      <c r="P3926" s="367"/>
      <c r="Q3926" s="367"/>
      <c r="R3926" s="367"/>
      <c r="S3926" s="367"/>
      <c r="T3926" s="367"/>
      <c r="U3926" s="367"/>
    </row>
    <row r="3927">
      <c r="A3927" s="367"/>
      <c r="B3927" s="367"/>
      <c r="C3927" s="367"/>
      <c r="D3927" s="367"/>
      <c r="E3927" s="368"/>
      <c r="F3927" s="368"/>
      <c r="G3927" s="367"/>
      <c r="H3927" s="367"/>
      <c r="I3927" s="367"/>
      <c r="J3927" s="367"/>
      <c r="K3927" s="367"/>
      <c r="L3927" s="367"/>
      <c r="M3927" s="367"/>
      <c r="N3927" s="367"/>
      <c r="O3927" s="367"/>
      <c r="P3927" s="367"/>
      <c r="Q3927" s="367"/>
      <c r="R3927" s="367"/>
      <c r="S3927" s="367"/>
      <c r="T3927" s="367"/>
      <c r="U3927" s="367"/>
    </row>
    <row r="3928">
      <c r="A3928" s="367"/>
      <c r="B3928" s="367"/>
      <c r="C3928" s="367"/>
      <c r="D3928" s="367"/>
      <c r="E3928" s="368"/>
      <c r="F3928" s="368"/>
      <c r="G3928" s="367"/>
      <c r="H3928" s="367"/>
      <c r="I3928" s="367"/>
      <c r="J3928" s="367"/>
      <c r="K3928" s="367"/>
      <c r="L3928" s="367"/>
      <c r="M3928" s="367"/>
      <c r="N3928" s="367"/>
      <c r="O3928" s="367"/>
      <c r="P3928" s="367"/>
      <c r="Q3928" s="367"/>
      <c r="R3928" s="367"/>
      <c r="S3928" s="367"/>
      <c r="T3928" s="367"/>
      <c r="U3928" s="367"/>
    </row>
    <row r="3929">
      <c r="A3929" s="367"/>
      <c r="B3929" s="367"/>
      <c r="C3929" s="367"/>
      <c r="D3929" s="367"/>
      <c r="E3929" s="368"/>
      <c r="F3929" s="368"/>
      <c r="G3929" s="367"/>
      <c r="H3929" s="367"/>
      <c r="I3929" s="367"/>
      <c r="J3929" s="367"/>
      <c r="K3929" s="367"/>
      <c r="L3929" s="367"/>
      <c r="M3929" s="367"/>
      <c r="N3929" s="367"/>
      <c r="O3929" s="367"/>
      <c r="P3929" s="367"/>
      <c r="Q3929" s="367"/>
      <c r="R3929" s="367"/>
      <c r="S3929" s="367"/>
      <c r="T3929" s="367"/>
      <c r="U3929" s="367"/>
    </row>
    <row r="3930">
      <c r="A3930" s="367"/>
      <c r="B3930" s="367"/>
      <c r="C3930" s="367"/>
      <c r="D3930" s="367"/>
      <c r="E3930" s="368"/>
      <c r="F3930" s="368"/>
      <c r="G3930" s="367"/>
      <c r="H3930" s="367"/>
      <c r="I3930" s="367"/>
      <c r="J3930" s="367"/>
      <c r="K3930" s="367"/>
      <c r="L3930" s="367"/>
      <c r="M3930" s="367"/>
      <c r="N3930" s="367"/>
      <c r="O3930" s="367"/>
      <c r="P3930" s="367"/>
      <c r="Q3930" s="367"/>
      <c r="R3930" s="367"/>
      <c r="S3930" s="367"/>
      <c r="T3930" s="367"/>
      <c r="U3930" s="367"/>
    </row>
    <row r="3931">
      <c r="A3931" s="367"/>
      <c r="B3931" s="367"/>
      <c r="C3931" s="367"/>
      <c r="D3931" s="367"/>
      <c r="E3931" s="368"/>
      <c r="F3931" s="368"/>
      <c r="G3931" s="367"/>
      <c r="H3931" s="367"/>
      <c r="I3931" s="367"/>
      <c r="J3931" s="367"/>
      <c r="K3931" s="367"/>
      <c r="L3931" s="367"/>
      <c r="M3931" s="367"/>
      <c r="N3931" s="367"/>
      <c r="O3931" s="367"/>
      <c r="P3931" s="367"/>
      <c r="Q3931" s="367"/>
      <c r="R3931" s="367"/>
      <c r="S3931" s="367"/>
      <c r="T3931" s="367"/>
      <c r="U3931" s="367"/>
    </row>
    <row r="3932">
      <c r="A3932" s="367"/>
      <c r="B3932" s="367"/>
      <c r="C3932" s="367"/>
      <c r="D3932" s="367"/>
      <c r="E3932" s="368"/>
      <c r="F3932" s="368"/>
      <c r="G3932" s="367"/>
      <c r="H3932" s="367"/>
      <c r="I3932" s="367"/>
      <c r="J3932" s="367"/>
      <c r="K3932" s="367"/>
      <c r="L3932" s="367"/>
      <c r="M3932" s="367"/>
      <c r="N3932" s="367"/>
      <c r="O3932" s="367"/>
      <c r="P3932" s="367"/>
      <c r="Q3932" s="367"/>
      <c r="R3932" s="367"/>
      <c r="S3932" s="367"/>
      <c r="T3932" s="367"/>
      <c r="U3932" s="367"/>
    </row>
    <row r="3933">
      <c r="A3933" s="367"/>
      <c r="B3933" s="367"/>
      <c r="C3933" s="367"/>
      <c r="D3933" s="367"/>
      <c r="E3933" s="368"/>
      <c r="F3933" s="368"/>
      <c r="G3933" s="367"/>
      <c r="H3933" s="367"/>
      <c r="I3933" s="367"/>
      <c r="J3933" s="367"/>
      <c r="K3933" s="367"/>
      <c r="L3933" s="367"/>
      <c r="M3933" s="367"/>
      <c r="N3933" s="367"/>
      <c r="O3933" s="367"/>
      <c r="P3933" s="367"/>
      <c r="Q3933" s="367"/>
      <c r="R3933" s="367"/>
      <c r="S3933" s="367"/>
      <c r="T3933" s="367"/>
      <c r="U3933" s="367"/>
    </row>
    <row r="3934">
      <c r="A3934" s="367"/>
      <c r="B3934" s="367"/>
      <c r="C3934" s="367"/>
      <c r="D3934" s="367"/>
      <c r="E3934" s="368"/>
      <c r="F3934" s="368"/>
      <c r="G3934" s="367"/>
      <c r="H3934" s="367"/>
      <c r="I3934" s="367"/>
      <c r="J3934" s="367"/>
      <c r="K3934" s="367"/>
      <c r="L3934" s="367"/>
      <c r="M3934" s="367"/>
      <c r="N3934" s="367"/>
      <c r="O3934" s="367"/>
      <c r="P3934" s="367"/>
      <c r="Q3934" s="367"/>
      <c r="R3934" s="367"/>
      <c r="S3934" s="367"/>
      <c r="T3934" s="367"/>
      <c r="U3934" s="367"/>
    </row>
    <row r="3935">
      <c r="A3935" s="367"/>
      <c r="B3935" s="367"/>
      <c r="C3935" s="367"/>
      <c r="D3935" s="367"/>
      <c r="E3935" s="368"/>
      <c r="F3935" s="368"/>
      <c r="G3935" s="367"/>
      <c r="H3935" s="367"/>
      <c r="I3935" s="367"/>
      <c r="J3935" s="367"/>
      <c r="K3935" s="367"/>
      <c r="L3935" s="367"/>
      <c r="M3935" s="367"/>
      <c r="N3935" s="367"/>
      <c r="O3935" s="367"/>
      <c r="P3935" s="367"/>
      <c r="Q3935" s="367"/>
      <c r="R3935" s="367"/>
      <c r="S3935" s="367"/>
      <c r="T3935" s="367"/>
      <c r="U3935" s="367"/>
    </row>
    <row r="3936">
      <c r="A3936" s="367"/>
      <c r="B3936" s="367"/>
      <c r="C3936" s="367"/>
      <c r="D3936" s="367"/>
      <c r="E3936" s="368"/>
      <c r="F3936" s="368"/>
      <c r="G3936" s="367"/>
      <c r="H3936" s="367"/>
      <c r="I3936" s="367"/>
      <c r="J3936" s="367"/>
      <c r="K3936" s="367"/>
      <c r="L3936" s="367"/>
      <c r="M3936" s="367"/>
      <c r="N3936" s="367"/>
      <c r="O3936" s="367"/>
      <c r="P3936" s="367"/>
      <c r="Q3936" s="367"/>
      <c r="R3936" s="367"/>
      <c r="S3936" s="367"/>
      <c r="T3936" s="367"/>
      <c r="U3936" s="367"/>
    </row>
    <row r="3937">
      <c r="A3937" s="367"/>
      <c r="B3937" s="367"/>
      <c r="C3937" s="367"/>
      <c r="D3937" s="367"/>
      <c r="E3937" s="368"/>
      <c r="F3937" s="368"/>
      <c r="G3937" s="367"/>
      <c r="H3937" s="367"/>
      <c r="I3937" s="367"/>
      <c r="J3937" s="367"/>
      <c r="K3937" s="367"/>
      <c r="L3937" s="367"/>
      <c r="M3937" s="367"/>
      <c r="N3937" s="367"/>
      <c r="O3937" s="367"/>
      <c r="P3937" s="367"/>
      <c r="Q3937" s="367"/>
      <c r="R3937" s="367"/>
      <c r="S3937" s="367"/>
      <c r="T3937" s="367"/>
      <c r="U3937" s="367"/>
    </row>
    <row r="3938">
      <c r="A3938" s="367"/>
      <c r="B3938" s="367"/>
      <c r="C3938" s="367"/>
      <c r="D3938" s="367"/>
      <c r="E3938" s="368"/>
      <c r="F3938" s="368"/>
      <c r="G3938" s="367"/>
      <c r="H3938" s="367"/>
      <c r="I3938" s="367"/>
      <c r="J3938" s="367"/>
      <c r="K3938" s="367"/>
      <c r="L3938" s="367"/>
      <c r="M3938" s="367"/>
      <c r="N3938" s="367"/>
      <c r="O3938" s="367"/>
      <c r="P3938" s="367"/>
      <c r="Q3938" s="367"/>
      <c r="R3938" s="367"/>
      <c r="S3938" s="367"/>
      <c r="T3938" s="367"/>
      <c r="U3938" s="367"/>
    </row>
    <row r="3939">
      <c r="A3939" s="367"/>
      <c r="B3939" s="367"/>
      <c r="C3939" s="367"/>
      <c r="D3939" s="367"/>
      <c r="E3939" s="368"/>
      <c r="F3939" s="368"/>
      <c r="G3939" s="367"/>
      <c r="H3939" s="367"/>
      <c r="I3939" s="367"/>
      <c r="J3939" s="367"/>
      <c r="K3939" s="367"/>
      <c r="L3939" s="367"/>
      <c r="M3939" s="367"/>
      <c r="N3939" s="367"/>
      <c r="O3939" s="367"/>
      <c r="P3939" s="367"/>
      <c r="Q3939" s="367"/>
      <c r="R3939" s="367"/>
      <c r="S3939" s="367"/>
      <c r="T3939" s="367"/>
      <c r="U3939" s="367"/>
    </row>
    <row r="3940">
      <c r="A3940" s="367"/>
      <c r="B3940" s="367"/>
      <c r="C3940" s="367"/>
      <c r="D3940" s="367"/>
      <c r="E3940" s="368"/>
      <c r="F3940" s="368"/>
      <c r="G3940" s="367"/>
      <c r="H3940" s="367"/>
      <c r="I3940" s="367"/>
      <c r="J3940" s="367"/>
      <c r="K3940" s="367"/>
      <c r="L3940" s="367"/>
      <c r="M3940" s="367"/>
      <c r="N3940" s="367"/>
      <c r="O3940" s="367"/>
      <c r="P3940" s="367"/>
      <c r="Q3940" s="367"/>
      <c r="R3940" s="367"/>
      <c r="S3940" s="367"/>
      <c r="T3940" s="367"/>
      <c r="U3940" s="367"/>
    </row>
    <row r="3941">
      <c r="A3941" s="367"/>
      <c r="B3941" s="367"/>
      <c r="C3941" s="367"/>
      <c r="D3941" s="367"/>
      <c r="E3941" s="368"/>
      <c r="F3941" s="368"/>
      <c r="G3941" s="367"/>
      <c r="H3941" s="367"/>
      <c r="I3941" s="367"/>
      <c r="J3941" s="367"/>
      <c r="K3941" s="367"/>
      <c r="L3941" s="367"/>
      <c r="M3941" s="367"/>
      <c r="N3941" s="367"/>
      <c r="O3941" s="367"/>
      <c r="P3941" s="367"/>
      <c r="Q3941" s="367"/>
      <c r="R3941" s="367"/>
      <c r="S3941" s="367"/>
      <c r="T3941" s="367"/>
      <c r="U3941" s="367"/>
    </row>
    <row r="3942">
      <c r="A3942" s="367"/>
      <c r="B3942" s="367"/>
      <c r="C3942" s="367"/>
      <c r="D3942" s="367"/>
      <c r="E3942" s="368"/>
      <c r="F3942" s="368"/>
      <c r="G3942" s="367"/>
      <c r="H3942" s="367"/>
      <c r="I3942" s="367"/>
      <c r="J3942" s="367"/>
      <c r="K3942" s="367"/>
      <c r="L3942" s="367"/>
      <c r="M3942" s="367"/>
      <c r="N3942" s="367"/>
      <c r="O3942" s="367"/>
      <c r="P3942" s="367"/>
      <c r="Q3942" s="367"/>
      <c r="R3942" s="367"/>
      <c r="S3942" s="367"/>
      <c r="T3942" s="367"/>
      <c r="U3942" s="367"/>
    </row>
    <row r="3943">
      <c r="A3943" s="367"/>
      <c r="B3943" s="367"/>
      <c r="C3943" s="367"/>
      <c r="D3943" s="367"/>
      <c r="E3943" s="368"/>
      <c r="F3943" s="368"/>
      <c r="G3943" s="367"/>
      <c r="H3943" s="367"/>
      <c r="I3943" s="367"/>
      <c r="J3943" s="367"/>
      <c r="K3943" s="367"/>
      <c r="L3943" s="367"/>
      <c r="M3943" s="367"/>
      <c r="N3943" s="367"/>
      <c r="O3943" s="367"/>
      <c r="P3943" s="367"/>
      <c r="Q3943" s="367"/>
      <c r="R3943" s="367"/>
      <c r="S3943" s="367"/>
      <c r="T3943" s="367"/>
      <c r="U3943" s="367"/>
    </row>
    <row r="3944">
      <c r="A3944" s="367"/>
      <c r="B3944" s="367"/>
      <c r="C3944" s="367"/>
      <c r="D3944" s="367"/>
      <c r="E3944" s="368"/>
      <c r="F3944" s="368"/>
      <c r="G3944" s="367"/>
      <c r="H3944" s="367"/>
      <c r="I3944" s="367"/>
      <c r="J3944" s="367"/>
      <c r="K3944" s="367"/>
      <c r="L3944" s="367"/>
      <c r="M3944" s="367"/>
      <c r="N3944" s="367"/>
      <c r="O3944" s="367"/>
      <c r="P3944" s="367"/>
      <c r="Q3944" s="367"/>
      <c r="R3944" s="367"/>
      <c r="S3944" s="367"/>
      <c r="T3944" s="367"/>
      <c r="U3944" s="367"/>
    </row>
    <row r="3945">
      <c r="A3945" s="367"/>
      <c r="B3945" s="367"/>
      <c r="C3945" s="367"/>
      <c r="D3945" s="367"/>
      <c r="E3945" s="368"/>
      <c r="F3945" s="368"/>
      <c r="G3945" s="367"/>
      <c r="H3945" s="367"/>
      <c r="I3945" s="367"/>
      <c r="J3945" s="367"/>
      <c r="K3945" s="367"/>
      <c r="L3945" s="367"/>
      <c r="M3945" s="367"/>
      <c r="N3945" s="367"/>
      <c r="O3945" s="367"/>
      <c r="P3945" s="367"/>
      <c r="Q3945" s="367"/>
      <c r="R3945" s="367"/>
      <c r="S3945" s="367"/>
      <c r="T3945" s="367"/>
      <c r="U3945" s="367"/>
    </row>
    <row r="3946">
      <c r="A3946" s="367"/>
      <c r="B3946" s="367"/>
      <c r="C3946" s="367"/>
      <c r="D3946" s="367"/>
      <c r="E3946" s="368"/>
      <c r="F3946" s="368"/>
      <c r="G3946" s="367"/>
      <c r="H3946" s="367"/>
      <c r="I3946" s="367"/>
      <c r="J3946" s="367"/>
      <c r="K3946" s="367"/>
      <c r="L3946" s="367"/>
      <c r="M3946" s="367"/>
      <c r="N3946" s="367"/>
      <c r="O3946" s="367"/>
      <c r="P3946" s="367"/>
      <c r="Q3946" s="367"/>
      <c r="R3946" s="367"/>
      <c r="S3946" s="367"/>
      <c r="T3946" s="367"/>
      <c r="U3946" s="367"/>
    </row>
    <row r="3947">
      <c r="A3947" s="367"/>
      <c r="B3947" s="367"/>
      <c r="C3947" s="367"/>
      <c r="D3947" s="367"/>
      <c r="E3947" s="368"/>
      <c r="F3947" s="368"/>
      <c r="G3947" s="367"/>
      <c r="H3947" s="367"/>
      <c r="I3947" s="367"/>
      <c r="J3947" s="367"/>
      <c r="K3947" s="367"/>
      <c r="L3947" s="367"/>
      <c r="M3947" s="367"/>
      <c r="N3947" s="367"/>
      <c r="O3947" s="367"/>
      <c r="P3947" s="367"/>
      <c r="Q3947" s="367"/>
      <c r="R3947" s="367"/>
      <c r="S3947" s="367"/>
      <c r="T3947" s="367"/>
      <c r="U3947" s="367"/>
    </row>
    <row r="3948">
      <c r="A3948" s="367"/>
      <c r="B3948" s="367"/>
      <c r="C3948" s="367"/>
      <c r="D3948" s="367"/>
      <c r="E3948" s="368"/>
      <c r="F3948" s="368"/>
      <c r="G3948" s="367"/>
      <c r="H3948" s="367"/>
      <c r="I3948" s="367"/>
      <c r="J3948" s="367"/>
      <c r="K3948" s="367"/>
      <c r="L3948" s="367"/>
      <c r="M3948" s="367"/>
      <c r="N3948" s="367"/>
      <c r="O3948" s="367"/>
      <c r="P3948" s="367"/>
      <c r="Q3948" s="367"/>
      <c r="R3948" s="367"/>
      <c r="S3948" s="367"/>
      <c r="T3948" s="367"/>
      <c r="U3948" s="367"/>
    </row>
    <row r="3949">
      <c r="A3949" s="367"/>
      <c r="B3949" s="367"/>
      <c r="C3949" s="367"/>
      <c r="D3949" s="367"/>
      <c r="E3949" s="368"/>
      <c r="F3949" s="368"/>
      <c r="G3949" s="367"/>
      <c r="H3949" s="367"/>
      <c r="I3949" s="367"/>
      <c r="J3949" s="367"/>
      <c r="K3949" s="367"/>
      <c r="L3949" s="367"/>
      <c r="M3949" s="367"/>
      <c r="N3949" s="367"/>
      <c r="O3949" s="367"/>
      <c r="P3949" s="367"/>
      <c r="Q3949" s="367"/>
      <c r="R3949" s="367"/>
      <c r="S3949" s="367"/>
      <c r="T3949" s="367"/>
      <c r="U3949" s="367"/>
    </row>
    <row r="3950">
      <c r="A3950" s="367"/>
      <c r="B3950" s="367"/>
      <c r="C3950" s="367"/>
      <c r="D3950" s="367"/>
      <c r="E3950" s="368"/>
      <c r="F3950" s="368"/>
      <c r="G3950" s="367"/>
      <c r="H3950" s="367"/>
      <c r="I3950" s="367"/>
      <c r="J3950" s="367"/>
      <c r="K3950" s="367"/>
      <c r="L3950" s="367"/>
      <c r="M3950" s="367"/>
      <c r="N3950" s="367"/>
      <c r="O3950" s="367"/>
      <c r="P3950" s="367"/>
      <c r="Q3950" s="367"/>
      <c r="R3950" s="367"/>
      <c r="S3950" s="367"/>
      <c r="T3950" s="367"/>
      <c r="U3950" s="367"/>
    </row>
    <row r="3951">
      <c r="A3951" s="367"/>
      <c r="B3951" s="367"/>
      <c r="C3951" s="367"/>
      <c r="D3951" s="367"/>
      <c r="E3951" s="368"/>
      <c r="F3951" s="368"/>
      <c r="G3951" s="367"/>
      <c r="H3951" s="367"/>
      <c r="I3951" s="367"/>
      <c r="J3951" s="367"/>
      <c r="K3951" s="367"/>
      <c r="L3951" s="367"/>
      <c r="M3951" s="367"/>
      <c r="N3951" s="367"/>
      <c r="O3951" s="367"/>
      <c r="P3951" s="367"/>
      <c r="Q3951" s="367"/>
      <c r="R3951" s="367"/>
      <c r="S3951" s="367"/>
      <c r="T3951" s="367"/>
      <c r="U3951" s="367"/>
    </row>
    <row r="3952">
      <c r="A3952" s="367"/>
      <c r="B3952" s="367"/>
      <c r="C3952" s="367"/>
      <c r="D3952" s="367"/>
      <c r="E3952" s="368"/>
      <c r="F3952" s="368"/>
      <c r="G3952" s="367"/>
      <c r="H3952" s="367"/>
      <c r="I3952" s="367"/>
      <c r="J3952" s="367"/>
      <c r="K3952" s="367"/>
      <c r="L3952" s="367"/>
      <c r="M3952" s="367"/>
      <c r="N3952" s="367"/>
      <c r="O3952" s="367"/>
      <c r="P3952" s="367"/>
      <c r="Q3952" s="367"/>
      <c r="R3952" s="367"/>
      <c r="S3952" s="367"/>
      <c r="T3952" s="367"/>
      <c r="U3952" s="367"/>
    </row>
    <row r="3953">
      <c r="A3953" s="367"/>
      <c r="B3953" s="367"/>
      <c r="C3953" s="367"/>
      <c r="D3953" s="367"/>
      <c r="E3953" s="368"/>
      <c r="F3953" s="368"/>
      <c r="G3953" s="367"/>
      <c r="H3953" s="367"/>
      <c r="I3953" s="367"/>
      <c r="J3953" s="367"/>
      <c r="K3953" s="367"/>
      <c r="L3953" s="367"/>
      <c r="M3953" s="367"/>
      <c r="N3953" s="367"/>
      <c r="O3953" s="367"/>
      <c r="P3953" s="367"/>
      <c r="Q3953" s="367"/>
      <c r="R3953" s="367"/>
      <c r="S3953" s="367"/>
      <c r="T3953" s="367"/>
      <c r="U3953" s="367"/>
    </row>
    <row r="3954">
      <c r="A3954" s="367"/>
      <c r="B3954" s="367"/>
      <c r="C3954" s="367"/>
      <c r="D3954" s="367"/>
      <c r="E3954" s="368"/>
      <c r="F3954" s="368"/>
      <c r="G3954" s="367"/>
      <c r="H3954" s="367"/>
      <c r="I3954" s="367"/>
      <c r="J3954" s="367"/>
      <c r="K3954" s="367"/>
      <c r="L3954" s="367"/>
      <c r="M3954" s="367"/>
      <c r="N3954" s="367"/>
      <c r="O3954" s="367"/>
      <c r="P3954" s="367"/>
      <c r="Q3954" s="367"/>
      <c r="R3954" s="367"/>
      <c r="S3954" s="367"/>
      <c r="T3954" s="367"/>
      <c r="U3954" s="367"/>
    </row>
    <row r="3955">
      <c r="A3955" s="367"/>
      <c r="B3955" s="367"/>
      <c r="C3955" s="367"/>
      <c r="D3955" s="367"/>
      <c r="E3955" s="368"/>
      <c r="F3955" s="368"/>
      <c r="G3955" s="367"/>
      <c r="H3955" s="367"/>
      <c r="I3955" s="367"/>
      <c r="J3955" s="367"/>
      <c r="K3955" s="367"/>
      <c r="L3955" s="367"/>
      <c r="M3955" s="367"/>
      <c r="N3955" s="367"/>
      <c r="O3955" s="367"/>
      <c r="P3955" s="367"/>
      <c r="Q3955" s="367"/>
      <c r="R3955" s="367"/>
      <c r="S3955" s="367"/>
      <c r="T3955" s="367"/>
      <c r="U3955" s="367"/>
    </row>
    <row r="3956">
      <c r="A3956" s="367"/>
      <c r="B3956" s="367"/>
      <c r="C3956" s="367"/>
      <c r="D3956" s="367"/>
      <c r="E3956" s="368"/>
      <c r="F3956" s="368"/>
      <c r="G3956" s="367"/>
      <c r="H3956" s="367"/>
      <c r="I3956" s="367"/>
      <c r="J3956" s="367"/>
      <c r="K3956" s="367"/>
      <c r="L3956" s="367"/>
      <c r="M3956" s="367"/>
      <c r="N3956" s="367"/>
      <c r="O3956" s="367"/>
      <c r="P3956" s="367"/>
      <c r="Q3956" s="367"/>
      <c r="R3956" s="367"/>
      <c r="S3956" s="367"/>
      <c r="T3956" s="367"/>
      <c r="U3956" s="367"/>
    </row>
    <row r="3957">
      <c r="A3957" s="367"/>
      <c r="B3957" s="367"/>
      <c r="C3957" s="367"/>
      <c r="D3957" s="367"/>
      <c r="E3957" s="368"/>
      <c r="F3957" s="368"/>
      <c r="G3957" s="367"/>
      <c r="H3957" s="367"/>
      <c r="I3957" s="367"/>
      <c r="J3957" s="367"/>
      <c r="K3957" s="367"/>
      <c r="L3957" s="367"/>
      <c r="M3957" s="367"/>
      <c r="N3957" s="367"/>
      <c r="O3957" s="367"/>
      <c r="P3957" s="367"/>
      <c r="Q3957" s="367"/>
      <c r="R3957" s="367"/>
      <c r="S3957" s="367"/>
      <c r="T3957" s="367"/>
      <c r="U3957" s="367"/>
    </row>
    <row r="3958">
      <c r="A3958" s="367"/>
      <c r="B3958" s="367"/>
      <c r="C3958" s="367"/>
      <c r="D3958" s="367"/>
      <c r="E3958" s="368"/>
      <c r="F3958" s="368"/>
      <c r="G3958" s="367"/>
      <c r="H3958" s="367"/>
      <c r="I3958" s="367"/>
      <c r="J3958" s="367"/>
      <c r="K3958" s="367"/>
      <c r="L3958" s="367"/>
      <c r="M3958" s="367"/>
      <c r="N3958" s="367"/>
      <c r="O3958" s="367"/>
      <c r="P3958" s="367"/>
      <c r="Q3958" s="367"/>
      <c r="R3958" s="367"/>
      <c r="S3958" s="367"/>
      <c r="T3958" s="367"/>
      <c r="U3958" s="367"/>
    </row>
    <row r="3959">
      <c r="A3959" s="367"/>
      <c r="B3959" s="367"/>
      <c r="C3959" s="367"/>
      <c r="D3959" s="367"/>
      <c r="E3959" s="368"/>
      <c r="F3959" s="368"/>
      <c r="G3959" s="367"/>
      <c r="H3959" s="367"/>
      <c r="I3959" s="367"/>
      <c r="J3959" s="367"/>
      <c r="K3959" s="367"/>
      <c r="L3959" s="367"/>
      <c r="M3959" s="367"/>
      <c r="N3959" s="367"/>
      <c r="O3959" s="367"/>
      <c r="P3959" s="367"/>
      <c r="Q3959" s="367"/>
      <c r="R3959" s="367"/>
      <c r="S3959" s="367"/>
      <c r="T3959" s="367"/>
      <c r="U3959" s="367"/>
    </row>
    <row r="3960">
      <c r="A3960" s="367"/>
      <c r="B3960" s="367"/>
      <c r="C3960" s="367"/>
      <c r="D3960" s="367"/>
      <c r="E3960" s="368"/>
      <c r="F3960" s="368"/>
      <c r="G3960" s="367"/>
      <c r="H3960" s="367"/>
      <c r="I3960" s="367"/>
      <c r="J3960" s="367"/>
      <c r="K3960" s="367"/>
      <c r="L3960" s="367"/>
      <c r="M3960" s="367"/>
      <c r="N3960" s="367"/>
      <c r="O3960" s="367"/>
      <c r="P3960" s="367"/>
      <c r="Q3960" s="367"/>
      <c r="R3960" s="367"/>
      <c r="S3960" s="367"/>
      <c r="T3960" s="367"/>
      <c r="U3960" s="367"/>
    </row>
    <row r="3961">
      <c r="A3961" s="367"/>
      <c r="B3961" s="367"/>
      <c r="C3961" s="367"/>
      <c r="D3961" s="367"/>
      <c r="E3961" s="368"/>
      <c r="F3961" s="368"/>
      <c r="G3961" s="367"/>
      <c r="H3961" s="367"/>
      <c r="I3961" s="367"/>
      <c r="J3961" s="367"/>
      <c r="K3961" s="367"/>
      <c r="L3961" s="367"/>
      <c r="M3961" s="367"/>
      <c r="N3961" s="367"/>
      <c r="O3961" s="367"/>
      <c r="P3961" s="367"/>
      <c r="Q3961" s="367"/>
      <c r="R3961" s="367"/>
      <c r="S3961" s="367"/>
      <c r="T3961" s="367"/>
      <c r="U3961" s="367"/>
    </row>
    <row r="3962">
      <c r="A3962" s="367"/>
      <c r="B3962" s="367"/>
      <c r="C3962" s="367"/>
      <c r="D3962" s="367"/>
      <c r="E3962" s="368"/>
      <c r="F3962" s="368"/>
      <c r="G3962" s="367"/>
      <c r="H3962" s="367"/>
      <c r="I3962" s="367"/>
      <c r="J3962" s="367"/>
      <c r="K3962" s="367"/>
      <c r="L3962" s="367"/>
      <c r="M3962" s="367"/>
      <c r="N3962" s="367"/>
      <c r="O3962" s="367"/>
      <c r="P3962" s="367"/>
      <c r="Q3962" s="367"/>
      <c r="R3962" s="367"/>
      <c r="S3962" s="367"/>
      <c r="T3962" s="367"/>
      <c r="U3962" s="367"/>
    </row>
    <row r="3963">
      <c r="A3963" s="367"/>
      <c r="B3963" s="367"/>
      <c r="C3963" s="367"/>
      <c r="D3963" s="367"/>
      <c r="E3963" s="368"/>
      <c r="F3963" s="368"/>
      <c r="G3963" s="367"/>
      <c r="H3963" s="367"/>
      <c r="I3963" s="367"/>
      <c r="J3963" s="367"/>
      <c r="K3963" s="367"/>
      <c r="L3963" s="367"/>
      <c r="M3963" s="367"/>
      <c r="N3963" s="367"/>
      <c r="O3963" s="367"/>
      <c r="P3963" s="367"/>
      <c r="Q3963" s="367"/>
      <c r="R3963" s="367"/>
      <c r="S3963" s="367"/>
      <c r="T3963" s="367"/>
      <c r="U3963" s="367"/>
    </row>
    <row r="3964">
      <c r="A3964" s="367"/>
      <c r="B3964" s="367"/>
      <c r="C3964" s="367"/>
      <c r="D3964" s="367"/>
      <c r="E3964" s="368"/>
      <c r="F3964" s="368"/>
      <c r="G3964" s="367"/>
      <c r="H3964" s="367"/>
      <c r="I3964" s="367"/>
      <c r="J3964" s="367"/>
      <c r="K3964" s="367"/>
      <c r="L3964" s="367"/>
      <c r="M3964" s="367"/>
      <c r="N3964" s="367"/>
      <c r="O3964" s="367"/>
      <c r="P3964" s="367"/>
      <c r="Q3964" s="367"/>
      <c r="R3964" s="367"/>
      <c r="S3964" s="367"/>
      <c r="T3964" s="367"/>
      <c r="U3964" s="367"/>
    </row>
    <row r="3965">
      <c r="A3965" s="367"/>
      <c r="B3965" s="367"/>
      <c r="C3965" s="367"/>
      <c r="D3965" s="367"/>
      <c r="E3965" s="368"/>
      <c r="F3965" s="368"/>
      <c r="G3965" s="367"/>
      <c r="H3965" s="367"/>
      <c r="I3965" s="367"/>
      <c r="J3965" s="367"/>
      <c r="K3965" s="367"/>
      <c r="L3965" s="367"/>
      <c r="M3965" s="367"/>
      <c r="N3965" s="367"/>
      <c r="O3965" s="367"/>
      <c r="P3965" s="367"/>
      <c r="Q3965" s="367"/>
      <c r="R3965" s="367"/>
      <c r="S3965" s="367"/>
      <c r="T3965" s="367"/>
      <c r="U3965" s="367"/>
    </row>
    <row r="3966">
      <c r="A3966" s="367"/>
      <c r="B3966" s="367"/>
      <c r="C3966" s="367"/>
      <c r="D3966" s="367"/>
      <c r="E3966" s="368"/>
      <c r="F3966" s="368"/>
      <c r="G3966" s="367"/>
      <c r="H3966" s="367"/>
      <c r="I3966" s="367"/>
      <c r="J3966" s="367"/>
      <c r="K3966" s="367"/>
      <c r="L3966" s="367"/>
      <c r="M3966" s="367"/>
      <c r="N3966" s="367"/>
      <c r="O3966" s="367"/>
      <c r="P3966" s="367"/>
      <c r="Q3966" s="367"/>
      <c r="R3966" s="367"/>
      <c r="S3966" s="367"/>
      <c r="T3966" s="367"/>
      <c r="U3966" s="367"/>
    </row>
    <row r="3967">
      <c r="A3967" s="367"/>
      <c r="B3967" s="367"/>
      <c r="C3967" s="367"/>
      <c r="D3967" s="367"/>
      <c r="E3967" s="368"/>
      <c r="F3967" s="368"/>
      <c r="G3967" s="367"/>
      <c r="H3967" s="367"/>
      <c r="I3967" s="367"/>
      <c r="J3967" s="367"/>
      <c r="K3967" s="367"/>
      <c r="L3967" s="367"/>
      <c r="M3967" s="367"/>
      <c r="N3967" s="367"/>
      <c r="O3967" s="367"/>
      <c r="P3967" s="367"/>
      <c r="Q3967" s="367"/>
      <c r="R3967" s="367"/>
      <c r="S3967" s="367"/>
      <c r="T3967" s="367"/>
      <c r="U3967" s="367"/>
    </row>
    <row r="3968">
      <c r="A3968" s="367"/>
      <c r="B3968" s="367"/>
      <c r="C3968" s="367"/>
      <c r="D3968" s="367"/>
      <c r="E3968" s="368"/>
      <c r="F3968" s="368"/>
      <c r="G3968" s="367"/>
      <c r="H3968" s="367"/>
      <c r="I3968" s="367"/>
      <c r="J3968" s="367"/>
      <c r="K3968" s="367"/>
      <c r="L3968" s="367"/>
      <c r="M3968" s="367"/>
      <c r="N3968" s="367"/>
      <c r="O3968" s="367"/>
      <c r="P3968" s="367"/>
      <c r="Q3968" s="367"/>
      <c r="R3968" s="367"/>
      <c r="S3968" s="367"/>
      <c r="T3968" s="367"/>
      <c r="U3968" s="367"/>
    </row>
    <row r="3969">
      <c r="A3969" s="367"/>
      <c r="B3969" s="367"/>
      <c r="C3969" s="367"/>
      <c r="D3969" s="367"/>
      <c r="E3969" s="368"/>
      <c r="F3969" s="368"/>
      <c r="G3969" s="367"/>
      <c r="H3969" s="367"/>
      <c r="I3969" s="367"/>
      <c r="J3969" s="367"/>
      <c r="K3969" s="367"/>
      <c r="L3969" s="367"/>
      <c r="M3969" s="367"/>
      <c r="N3969" s="367"/>
      <c r="O3969" s="367"/>
      <c r="P3969" s="367"/>
      <c r="Q3969" s="367"/>
      <c r="R3969" s="367"/>
      <c r="S3969" s="367"/>
      <c r="T3969" s="367"/>
      <c r="U3969" s="367"/>
    </row>
    <row r="3970">
      <c r="A3970" s="367"/>
      <c r="B3970" s="367"/>
      <c r="C3970" s="367"/>
      <c r="D3970" s="367"/>
      <c r="E3970" s="368"/>
      <c r="F3970" s="368"/>
      <c r="G3970" s="367"/>
      <c r="H3970" s="367"/>
      <c r="I3970" s="367"/>
      <c r="J3970" s="367"/>
      <c r="K3970" s="367"/>
      <c r="L3970" s="367"/>
      <c r="M3970" s="367"/>
      <c r="N3970" s="367"/>
      <c r="O3970" s="367"/>
      <c r="P3970" s="367"/>
      <c r="Q3970" s="367"/>
      <c r="R3970" s="367"/>
      <c r="S3970" s="367"/>
      <c r="T3970" s="367"/>
      <c r="U3970" s="367"/>
    </row>
    <row r="3971">
      <c r="A3971" s="367"/>
      <c r="B3971" s="367"/>
      <c r="C3971" s="367"/>
      <c r="D3971" s="367"/>
      <c r="E3971" s="368"/>
      <c r="F3971" s="368"/>
      <c r="G3971" s="367"/>
      <c r="H3971" s="367"/>
      <c r="I3971" s="367"/>
      <c r="J3971" s="367"/>
      <c r="K3971" s="367"/>
      <c r="L3971" s="367"/>
      <c r="M3971" s="367"/>
      <c r="N3971" s="367"/>
      <c r="O3971" s="367"/>
      <c r="P3971" s="367"/>
      <c r="Q3971" s="367"/>
      <c r="R3971" s="367"/>
      <c r="S3971" s="367"/>
      <c r="T3971" s="367"/>
      <c r="U3971" s="367"/>
    </row>
    <row r="3972">
      <c r="A3972" s="367"/>
      <c r="B3972" s="367"/>
      <c r="C3972" s="367"/>
      <c r="D3972" s="367"/>
      <c r="E3972" s="368"/>
      <c r="F3972" s="368"/>
      <c r="G3972" s="367"/>
      <c r="H3972" s="367"/>
      <c r="I3972" s="367"/>
      <c r="J3972" s="367"/>
      <c r="K3972" s="367"/>
      <c r="L3972" s="367"/>
      <c r="M3972" s="367"/>
      <c r="N3972" s="367"/>
      <c r="O3972" s="367"/>
      <c r="P3972" s="367"/>
      <c r="Q3972" s="367"/>
      <c r="R3972" s="367"/>
      <c r="S3972" s="367"/>
      <c r="T3972" s="367"/>
      <c r="U3972" s="367"/>
    </row>
    <row r="3973">
      <c r="A3973" s="367"/>
      <c r="B3973" s="367"/>
      <c r="C3973" s="367"/>
      <c r="D3973" s="367"/>
      <c r="E3973" s="368"/>
      <c r="F3973" s="368"/>
      <c r="G3973" s="367"/>
      <c r="H3973" s="367"/>
      <c r="I3973" s="367"/>
      <c r="J3973" s="367"/>
      <c r="K3973" s="367"/>
      <c r="L3973" s="367"/>
      <c r="M3973" s="367"/>
      <c r="N3973" s="367"/>
      <c r="O3973" s="367"/>
      <c r="P3973" s="367"/>
      <c r="Q3973" s="367"/>
      <c r="R3973" s="367"/>
      <c r="S3973" s="367"/>
      <c r="T3973" s="367"/>
      <c r="U3973" s="367"/>
    </row>
    <row r="3974">
      <c r="A3974" s="367"/>
      <c r="B3974" s="367"/>
      <c r="C3974" s="367"/>
      <c r="D3974" s="367"/>
      <c r="E3974" s="368"/>
      <c r="F3974" s="368"/>
      <c r="G3974" s="367"/>
      <c r="H3974" s="367"/>
      <c r="I3974" s="367"/>
      <c r="J3974" s="367"/>
      <c r="K3974" s="367"/>
      <c r="L3974" s="367"/>
      <c r="M3974" s="367"/>
      <c r="N3974" s="367"/>
      <c r="O3974" s="367"/>
      <c r="P3974" s="367"/>
      <c r="Q3974" s="367"/>
      <c r="R3974" s="367"/>
      <c r="S3974" s="367"/>
      <c r="T3974" s="367"/>
      <c r="U3974" s="367"/>
    </row>
    <row r="3975">
      <c r="A3975" s="367"/>
      <c r="B3975" s="367"/>
      <c r="C3975" s="367"/>
      <c r="D3975" s="367"/>
      <c r="E3975" s="368"/>
      <c r="F3975" s="368"/>
      <c r="G3975" s="367"/>
      <c r="H3975" s="367"/>
      <c r="I3975" s="367"/>
      <c r="J3975" s="367"/>
      <c r="K3975" s="367"/>
      <c r="L3975" s="367"/>
      <c r="M3975" s="367"/>
      <c r="N3975" s="367"/>
      <c r="O3975" s="367"/>
      <c r="P3975" s="367"/>
      <c r="Q3975" s="367"/>
      <c r="R3975" s="367"/>
      <c r="S3975" s="367"/>
      <c r="T3975" s="367"/>
      <c r="U3975" s="367"/>
    </row>
    <row r="3976">
      <c r="A3976" s="367"/>
      <c r="B3976" s="367"/>
      <c r="C3976" s="367"/>
      <c r="D3976" s="367"/>
      <c r="E3976" s="368"/>
      <c r="F3976" s="368"/>
      <c r="G3976" s="367"/>
      <c r="H3976" s="367"/>
      <c r="I3976" s="367"/>
      <c r="J3976" s="367"/>
      <c r="K3976" s="367"/>
      <c r="L3976" s="367"/>
      <c r="M3976" s="367"/>
      <c r="N3976" s="367"/>
      <c r="O3976" s="367"/>
      <c r="P3976" s="367"/>
      <c r="Q3976" s="367"/>
      <c r="R3976" s="367"/>
      <c r="S3976" s="367"/>
      <c r="T3976" s="367"/>
      <c r="U3976" s="367"/>
    </row>
    <row r="3977">
      <c r="A3977" s="367"/>
      <c r="B3977" s="367"/>
      <c r="C3977" s="367"/>
      <c r="D3977" s="367"/>
      <c r="E3977" s="368"/>
      <c r="F3977" s="368"/>
      <c r="G3977" s="367"/>
      <c r="H3977" s="367"/>
      <c r="I3977" s="367"/>
      <c r="J3977" s="367"/>
      <c r="K3977" s="367"/>
      <c r="L3977" s="367"/>
      <c r="M3977" s="367"/>
      <c r="N3977" s="367"/>
      <c r="O3977" s="367"/>
      <c r="P3977" s="367"/>
      <c r="Q3977" s="367"/>
      <c r="R3977" s="367"/>
      <c r="S3977" s="367"/>
      <c r="T3977" s="367"/>
      <c r="U3977" s="367"/>
    </row>
    <row r="3978">
      <c r="A3978" s="367"/>
      <c r="B3978" s="367"/>
      <c r="C3978" s="367"/>
      <c r="D3978" s="367"/>
      <c r="E3978" s="368"/>
      <c r="F3978" s="368"/>
      <c r="G3978" s="367"/>
      <c r="H3978" s="367"/>
      <c r="I3978" s="367"/>
      <c r="J3978" s="367"/>
      <c r="K3978" s="367"/>
      <c r="L3978" s="367"/>
      <c r="M3978" s="367"/>
      <c r="N3978" s="367"/>
      <c r="O3978" s="367"/>
      <c r="P3978" s="367"/>
      <c r="Q3978" s="367"/>
      <c r="R3978" s="367"/>
      <c r="S3978" s="367"/>
      <c r="T3978" s="367"/>
      <c r="U3978" s="367"/>
    </row>
    <row r="3979">
      <c r="A3979" s="367"/>
      <c r="B3979" s="367"/>
      <c r="C3979" s="367"/>
      <c r="D3979" s="367"/>
      <c r="E3979" s="368"/>
      <c r="F3979" s="368"/>
      <c r="G3979" s="367"/>
      <c r="H3979" s="367"/>
      <c r="I3979" s="367"/>
      <c r="J3979" s="367"/>
      <c r="K3979" s="367"/>
      <c r="L3979" s="367"/>
      <c r="M3979" s="367"/>
      <c r="N3979" s="367"/>
      <c r="O3979" s="367"/>
      <c r="P3979" s="367"/>
      <c r="Q3979" s="367"/>
      <c r="R3979" s="367"/>
      <c r="S3979" s="367"/>
      <c r="T3979" s="367"/>
      <c r="U3979" s="367"/>
    </row>
    <row r="3980">
      <c r="A3980" s="367"/>
      <c r="B3980" s="367"/>
      <c r="C3980" s="367"/>
      <c r="D3980" s="367"/>
      <c r="E3980" s="368"/>
      <c r="F3980" s="368"/>
      <c r="G3980" s="367"/>
      <c r="H3980" s="367"/>
      <c r="I3980" s="367"/>
      <c r="J3980" s="367"/>
      <c r="K3980" s="367"/>
      <c r="L3980" s="367"/>
      <c r="M3980" s="367"/>
      <c r="N3980" s="367"/>
      <c r="O3980" s="367"/>
      <c r="P3980" s="367"/>
      <c r="Q3980" s="367"/>
      <c r="R3980" s="367"/>
      <c r="S3980" s="367"/>
      <c r="T3980" s="367"/>
      <c r="U3980" s="367"/>
    </row>
    <row r="3981">
      <c r="A3981" s="367"/>
      <c r="B3981" s="367"/>
      <c r="C3981" s="367"/>
      <c r="D3981" s="367"/>
      <c r="E3981" s="368"/>
      <c r="F3981" s="368"/>
      <c r="G3981" s="367"/>
      <c r="H3981" s="367"/>
      <c r="I3981" s="367"/>
      <c r="J3981" s="367"/>
      <c r="K3981" s="367"/>
      <c r="L3981" s="367"/>
      <c r="M3981" s="367"/>
      <c r="N3981" s="367"/>
      <c r="O3981" s="367"/>
      <c r="P3981" s="367"/>
      <c r="Q3981" s="367"/>
      <c r="R3981" s="367"/>
      <c r="S3981" s="367"/>
      <c r="T3981" s="367"/>
      <c r="U3981" s="367"/>
    </row>
    <row r="3982">
      <c r="A3982" s="367"/>
      <c r="B3982" s="367"/>
      <c r="C3982" s="367"/>
      <c r="D3982" s="367"/>
      <c r="E3982" s="368"/>
      <c r="F3982" s="368"/>
      <c r="G3982" s="367"/>
      <c r="H3982" s="367"/>
      <c r="I3982" s="367"/>
      <c r="J3982" s="367"/>
      <c r="K3982" s="367"/>
      <c r="L3982" s="367"/>
      <c r="M3982" s="367"/>
      <c r="N3982" s="367"/>
      <c r="O3982" s="367"/>
      <c r="P3982" s="367"/>
      <c r="Q3982" s="367"/>
      <c r="R3982" s="367"/>
      <c r="S3982" s="367"/>
      <c r="T3982" s="367"/>
      <c r="U3982" s="367"/>
    </row>
    <row r="3983">
      <c r="A3983" s="367"/>
      <c r="B3983" s="367"/>
      <c r="C3983" s="367"/>
      <c r="D3983" s="367"/>
      <c r="E3983" s="368"/>
      <c r="F3983" s="368"/>
      <c r="G3983" s="367"/>
      <c r="H3983" s="367"/>
      <c r="I3983" s="367"/>
      <c r="J3983" s="367"/>
      <c r="K3983" s="367"/>
      <c r="L3983" s="367"/>
      <c r="M3983" s="367"/>
      <c r="N3983" s="367"/>
      <c r="O3983" s="367"/>
      <c r="P3983" s="367"/>
      <c r="Q3983" s="367"/>
      <c r="R3983" s="367"/>
      <c r="S3983" s="367"/>
      <c r="T3983" s="367"/>
      <c r="U3983" s="367"/>
    </row>
    <row r="3984">
      <c r="A3984" s="367"/>
      <c r="B3984" s="367"/>
      <c r="C3984" s="367"/>
      <c r="D3984" s="367"/>
      <c r="E3984" s="368"/>
      <c r="F3984" s="368"/>
      <c r="G3984" s="367"/>
      <c r="H3984" s="367"/>
      <c r="I3984" s="367"/>
      <c r="J3984" s="367"/>
      <c r="K3984" s="367"/>
      <c r="L3984" s="367"/>
      <c r="M3984" s="367"/>
      <c r="N3984" s="367"/>
      <c r="O3984" s="367"/>
      <c r="P3984" s="367"/>
      <c r="Q3984" s="367"/>
      <c r="R3984" s="367"/>
      <c r="S3984" s="367"/>
      <c r="T3984" s="367"/>
      <c r="U3984" s="367"/>
    </row>
    <row r="3985">
      <c r="A3985" s="367"/>
      <c r="B3985" s="367"/>
      <c r="C3985" s="367"/>
      <c r="D3985" s="367"/>
      <c r="E3985" s="368"/>
      <c r="F3985" s="368"/>
      <c r="G3985" s="367"/>
      <c r="H3985" s="367"/>
      <c r="I3985" s="367"/>
      <c r="J3985" s="367"/>
      <c r="K3985" s="367"/>
      <c r="L3985" s="367"/>
      <c r="M3985" s="367"/>
      <c r="N3985" s="367"/>
      <c r="O3985" s="367"/>
      <c r="P3985" s="367"/>
      <c r="Q3985" s="367"/>
      <c r="R3985" s="367"/>
      <c r="S3985" s="367"/>
      <c r="T3985" s="367"/>
      <c r="U3985" s="367"/>
    </row>
    <row r="3986">
      <c r="A3986" s="367"/>
      <c r="B3986" s="367"/>
      <c r="C3986" s="367"/>
      <c r="D3986" s="367"/>
      <c r="E3986" s="368"/>
      <c r="F3986" s="368"/>
      <c r="G3986" s="367"/>
      <c r="H3986" s="367"/>
      <c r="I3986" s="367"/>
      <c r="J3986" s="367"/>
      <c r="K3986" s="367"/>
      <c r="L3986" s="367"/>
      <c r="M3986" s="367"/>
      <c r="N3986" s="367"/>
      <c r="O3986" s="367"/>
      <c r="P3986" s="367"/>
      <c r="Q3986" s="367"/>
      <c r="R3986" s="367"/>
      <c r="S3986" s="367"/>
      <c r="T3986" s="367"/>
      <c r="U3986" s="367"/>
    </row>
    <row r="3987">
      <c r="A3987" s="367"/>
      <c r="B3987" s="367"/>
      <c r="C3987" s="367"/>
      <c r="D3987" s="367"/>
      <c r="E3987" s="368"/>
      <c r="F3987" s="368"/>
      <c r="G3987" s="367"/>
      <c r="H3987" s="367"/>
      <c r="I3987" s="367"/>
      <c r="J3987" s="367"/>
      <c r="K3987" s="367"/>
      <c r="L3987" s="367"/>
      <c r="M3987" s="367"/>
      <c r="N3987" s="367"/>
      <c r="O3987" s="367"/>
      <c r="P3987" s="367"/>
      <c r="Q3987" s="367"/>
      <c r="R3987" s="367"/>
      <c r="S3987" s="367"/>
      <c r="T3987" s="367"/>
      <c r="U3987" s="367"/>
    </row>
    <row r="3988">
      <c r="A3988" s="367"/>
      <c r="B3988" s="367"/>
      <c r="C3988" s="367"/>
      <c r="D3988" s="367"/>
      <c r="E3988" s="368"/>
      <c r="F3988" s="368"/>
      <c r="G3988" s="367"/>
      <c r="H3988" s="367"/>
      <c r="I3988" s="367"/>
      <c r="J3988" s="367"/>
      <c r="K3988" s="367"/>
      <c r="L3988" s="367"/>
      <c r="M3988" s="367"/>
      <c r="N3988" s="367"/>
      <c r="O3988" s="367"/>
      <c r="P3988" s="367"/>
      <c r="Q3988" s="367"/>
      <c r="R3988" s="367"/>
      <c r="S3988" s="367"/>
      <c r="T3988" s="367"/>
      <c r="U3988" s="367"/>
    </row>
    <row r="3989">
      <c r="A3989" s="367"/>
      <c r="B3989" s="367"/>
      <c r="C3989" s="367"/>
      <c r="D3989" s="367"/>
      <c r="E3989" s="368"/>
      <c r="F3989" s="368"/>
      <c r="G3989" s="367"/>
      <c r="H3989" s="367"/>
      <c r="I3989" s="367"/>
      <c r="J3989" s="367"/>
      <c r="K3989" s="367"/>
      <c r="L3989" s="367"/>
      <c r="M3989" s="367"/>
      <c r="N3989" s="367"/>
      <c r="O3989" s="367"/>
      <c r="P3989" s="367"/>
      <c r="Q3989" s="367"/>
      <c r="R3989" s="367"/>
      <c r="S3989" s="367"/>
      <c r="T3989" s="367"/>
      <c r="U3989" s="367"/>
    </row>
    <row r="3990">
      <c r="A3990" s="367"/>
      <c r="B3990" s="367"/>
      <c r="C3990" s="367"/>
      <c r="D3990" s="367"/>
      <c r="E3990" s="368"/>
      <c r="F3990" s="368"/>
      <c r="G3990" s="367"/>
      <c r="H3990" s="367"/>
      <c r="I3990" s="367"/>
      <c r="J3990" s="367"/>
      <c r="K3990" s="367"/>
      <c r="L3990" s="367"/>
      <c r="M3990" s="367"/>
      <c r="N3990" s="367"/>
      <c r="O3990" s="367"/>
      <c r="P3990" s="367"/>
      <c r="Q3990" s="367"/>
      <c r="R3990" s="367"/>
      <c r="S3990" s="367"/>
      <c r="T3990" s="367"/>
      <c r="U3990" s="367"/>
    </row>
    <row r="3991">
      <c r="A3991" s="367"/>
      <c r="B3991" s="367"/>
      <c r="C3991" s="367"/>
      <c r="D3991" s="367"/>
      <c r="E3991" s="368"/>
      <c r="F3991" s="368"/>
      <c r="G3991" s="367"/>
      <c r="H3991" s="367"/>
      <c r="I3991" s="367"/>
      <c r="J3991" s="367"/>
      <c r="K3991" s="367"/>
      <c r="L3991" s="367"/>
      <c r="M3991" s="367"/>
      <c r="N3991" s="367"/>
      <c r="O3991" s="367"/>
      <c r="P3991" s="367"/>
      <c r="Q3991" s="367"/>
      <c r="R3991" s="367"/>
      <c r="S3991" s="367"/>
      <c r="T3991" s="367"/>
      <c r="U3991" s="367"/>
    </row>
    <row r="3992">
      <c r="A3992" s="367"/>
      <c r="B3992" s="367"/>
      <c r="C3992" s="367"/>
      <c r="D3992" s="367"/>
      <c r="E3992" s="368"/>
      <c r="F3992" s="368"/>
      <c r="G3992" s="367"/>
      <c r="H3992" s="367"/>
      <c r="I3992" s="367"/>
      <c r="J3992" s="367"/>
      <c r="K3992" s="367"/>
      <c r="L3992" s="367"/>
      <c r="M3992" s="367"/>
      <c r="N3992" s="367"/>
      <c r="O3992" s="367"/>
      <c r="P3992" s="367"/>
      <c r="Q3992" s="367"/>
      <c r="R3992" s="367"/>
      <c r="S3992" s="367"/>
      <c r="T3992" s="367"/>
      <c r="U3992" s="367"/>
    </row>
    <row r="3993">
      <c r="A3993" s="367"/>
      <c r="B3993" s="367"/>
      <c r="C3993" s="367"/>
      <c r="D3993" s="367"/>
      <c r="E3993" s="368"/>
      <c r="F3993" s="368"/>
      <c r="G3993" s="367"/>
      <c r="H3993" s="367"/>
      <c r="I3993" s="367"/>
      <c r="J3993" s="367"/>
      <c r="K3993" s="367"/>
      <c r="L3993" s="367"/>
      <c r="M3993" s="367"/>
      <c r="N3993" s="367"/>
      <c r="O3993" s="367"/>
      <c r="P3993" s="367"/>
      <c r="Q3993" s="367"/>
      <c r="R3993" s="367"/>
      <c r="S3993" s="367"/>
      <c r="T3993" s="367"/>
      <c r="U3993" s="367"/>
    </row>
    <row r="3994">
      <c r="A3994" s="367"/>
      <c r="B3994" s="367"/>
      <c r="C3994" s="367"/>
      <c r="D3994" s="367"/>
      <c r="E3994" s="368"/>
      <c r="F3994" s="368"/>
      <c r="G3994" s="367"/>
      <c r="H3994" s="367"/>
      <c r="I3994" s="367"/>
      <c r="J3994" s="367"/>
      <c r="K3994" s="367"/>
      <c r="L3994" s="367"/>
      <c r="M3994" s="367"/>
      <c r="N3994" s="367"/>
      <c r="O3994" s="367"/>
      <c r="P3994" s="367"/>
      <c r="Q3994" s="367"/>
      <c r="R3994" s="367"/>
      <c r="S3994" s="367"/>
      <c r="T3994" s="367"/>
      <c r="U3994" s="367"/>
    </row>
    <row r="3995">
      <c r="A3995" s="367"/>
      <c r="B3995" s="367"/>
      <c r="C3995" s="367"/>
      <c r="D3995" s="367"/>
      <c r="E3995" s="368"/>
      <c r="F3995" s="368"/>
      <c r="G3995" s="367"/>
      <c r="H3995" s="367"/>
      <c r="I3995" s="367"/>
      <c r="J3995" s="367"/>
      <c r="K3995" s="367"/>
      <c r="L3995" s="367"/>
      <c r="M3995" s="367"/>
      <c r="N3995" s="367"/>
      <c r="O3995" s="367"/>
      <c r="P3995" s="367"/>
      <c r="Q3995" s="367"/>
      <c r="R3995" s="367"/>
      <c r="S3995" s="367"/>
      <c r="T3995" s="367"/>
      <c r="U3995" s="367"/>
    </row>
    <row r="3996">
      <c r="A3996" s="367"/>
      <c r="B3996" s="367"/>
      <c r="C3996" s="367"/>
      <c r="D3996" s="367"/>
      <c r="E3996" s="368"/>
      <c r="F3996" s="368"/>
      <c r="G3996" s="367"/>
      <c r="H3996" s="367"/>
      <c r="I3996" s="367"/>
      <c r="J3996" s="367"/>
      <c r="K3996" s="367"/>
      <c r="L3996" s="367"/>
      <c r="M3996" s="367"/>
      <c r="N3996" s="367"/>
      <c r="O3996" s="367"/>
      <c r="P3996" s="367"/>
      <c r="Q3996" s="367"/>
      <c r="R3996" s="367"/>
      <c r="S3996" s="367"/>
      <c r="T3996" s="367"/>
      <c r="U3996" s="367"/>
    </row>
    <row r="3997">
      <c r="A3997" s="367"/>
      <c r="B3997" s="367"/>
      <c r="C3997" s="367"/>
      <c r="D3997" s="367"/>
      <c r="E3997" s="368"/>
      <c r="F3997" s="368"/>
      <c r="G3997" s="367"/>
      <c r="H3997" s="367"/>
      <c r="I3997" s="367"/>
      <c r="J3997" s="367"/>
      <c r="K3997" s="367"/>
      <c r="L3997" s="367"/>
      <c r="M3997" s="367"/>
      <c r="N3997" s="367"/>
      <c r="O3997" s="367"/>
      <c r="P3997" s="367"/>
      <c r="Q3997" s="367"/>
      <c r="R3997" s="367"/>
      <c r="S3997" s="367"/>
      <c r="T3997" s="367"/>
      <c r="U3997" s="367"/>
    </row>
    <row r="3998">
      <c r="A3998" s="367"/>
      <c r="B3998" s="367"/>
      <c r="C3998" s="367"/>
      <c r="D3998" s="367"/>
      <c r="E3998" s="368"/>
      <c r="F3998" s="368"/>
      <c r="G3998" s="367"/>
      <c r="H3998" s="367"/>
      <c r="I3998" s="367"/>
      <c r="J3998" s="367"/>
      <c r="K3998" s="367"/>
      <c r="L3998" s="367"/>
      <c r="M3998" s="367"/>
      <c r="N3998" s="367"/>
      <c r="O3998" s="367"/>
      <c r="P3998" s="367"/>
      <c r="Q3998" s="367"/>
      <c r="R3998" s="367"/>
      <c r="S3998" s="367"/>
      <c r="T3998" s="367"/>
      <c r="U3998" s="367"/>
    </row>
    <row r="3999">
      <c r="A3999" s="367"/>
      <c r="B3999" s="367"/>
      <c r="C3999" s="367"/>
      <c r="D3999" s="367"/>
      <c r="E3999" s="368"/>
      <c r="F3999" s="368"/>
      <c r="G3999" s="367"/>
      <c r="H3999" s="367"/>
      <c r="I3999" s="367"/>
      <c r="J3999" s="367"/>
      <c r="K3999" s="367"/>
      <c r="L3999" s="367"/>
      <c r="M3999" s="367"/>
      <c r="N3999" s="367"/>
      <c r="O3999" s="367"/>
      <c r="P3999" s="367"/>
      <c r="Q3999" s="367"/>
      <c r="R3999" s="367"/>
      <c r="S3999" s="367"/>
      <c r="T3999" s="367"/>
      <c r="U3999" s="367"/>
    </row>
    <row r="4000">
      <c r="A4000" s="367"/>
      <c r="B4000" s="367"/>
      <c r="C4000" s="367"/>
      <c r="D4000" s="367"/>
      <c r="E4000" s="368"/>
      <c r="F4000" s="368"/>
      <c r="G4000" s="367"/>
      <c r="H4000" s="367"/>
      <c r="I4000" s="367"/>
      <c r="J4000" s="367"/>
      <c r="K4000" s="367"/>
      <c r="L4000" s="367"/>
      <c r="M4000" s="367"/>
      <c r="N4000" s="367"/>
      <c r="O4000" s="367"/>
      <c r="P4000" s="367"/>
      <c r="Q4000" s="367"/>
      <c r="R4000" s="367"/>
      <c r="S4000" s="367"/>
      <c r="T4000" s="367"/>
      <c r="U4000" s="367"/>
    </row>
    <row r="4001">
      <c r="A4001" s="367"/>
      <c r="B4001" s="367"/>
      <c r="C4001" s="367"/>
      <c r="D4001" s="367"/>
      <c r="E4001" s="368"/>
      <c r="F4001" s="368"/>
      <c r="G4001" s="367"/>
      <c r="H4001" s="367"/>
      <c r="I4001" s="367"/>
      <c r="J4001" s="367"/>
      <c r="K4001" s="367"/>
      <c r="L4001" s="367"/>
      <c r="M4001" s="367"/>
      <c r="N4001" s="367"/>
      <c r="O4001" s="367"/>
      <c r="P4001" s="367"/>
      <c r="Q4001" s="367"/>
      <c r="R4001" s="367"/>
      <c r="S4001" s="367"/>
      <c r="T4001" s="367"/>
      <c r="U4001" s="367"/>
    </row>
    <row r="4002">
      <c r="A4002" s="367"/>
      <c r="B4002" s="367"/>
      <c r="C4002" s="367"/>
      <c r="D4002" s="367"/>
      <c r="E4002" s="368"/>
      <c r="F4002" s="368"/>
      <c r="G4002" s="367"/>
      <c r="H4002" s="367"/>
      <c r="I4002" s="367"/>
      <c r="J4002" s="367"/>
      <c r="K4002" s="367"/>
      <c r="L4002" s="367"/>
      <c r="M4002" s="367"/>
      <c r="N4002" s="367"/>
      <c r="O4002" s="367"/>
      <c r="P4002" s="367"/>
      <c r="Q4002" s="367"/>
      <c r="R4002" s="367"/>
      <c r="S4002" s="367"/>
      <c r="T4002" s="367"/>
      <c r="U4002" s="367"/>
    </row>
    <row r="4003">
      <c r="A4003" s="367"/>
      <c r="B4003" s="367"/>
      <c r="C4003" s="367"/>
      <c r="D4003" s="367"/>
      <c r="E4003" s="368"/>
      <c r="F4003" s="368"/>
      <c r="G4003" s="367"/>
      <c r="H4003" s="367"/>
      <c r="I4003" s="367"/>
      <c r="J4003" s="367"/>
      <c r="K4003" s="367"/>
      <c r="L4003" s="367"/>
      <c r="M4003" s="367"/>
      <c r="N4003" s="367"/>
      <c r="O4003" s="367"/>
      <c r="P4003" s="367"/>
      <c r="Q4003" s="367"/>
      <c r="R4003" s="367"/>
      <c r="S4003" s="367"/>
      <c r="T4003" s="367"/>
      <c r="U4003" s="367"/>
    </row>
    <row r="4004">
      <c r="A4004" s="367"/>
      <c r="B4004" s="367"/>
      <c r="C4004" s="367"/>
      <c r="D4004" s="367"/>
      <c r="E4004" s="368"/>
      <c r="F4004" s="368"/>
      <c r="G4004" s="367"/>
      <c r="H4004" s="367"/>
      <c r="I4004" s="367"/>
      <c r="J4004" s="367"/>
      <c r="K4004" s="367"/>
      <c r="L4004" s="367"/>
      <c r="M4004" s="367"/>
      <c r="N4004" s="367"/>
      <c r="O4004" s="367"/>
      <c r="P4004" s="367"/>
      <c r="Q4004" s="367"/>
      <c r="R4004" s="367"/>
      <c r="S4004" s="367"/>
      <c r="T4004" s="367"/>
      <c r="U4004" s="367"/>
    </row>
    <row r="4005">
      <c r="A4005" s="367"/>
      <c r="B4005" s="367"/>
      <c r="C4005" s="367"/>
      <c r="D4005" s="367"/>
      <c r="E4005" s="368"/>
      <c r="F4005" s="368"/>
      <c r="G4005" s="367"/>
      <c r="H4005" s="367"/>
      <c r="I4005" s="367"/>
      <c r="J4005" s="367"/>
      <c r="K4005" s="367"/>
      <c r="L4005" s="367"/>
      <c r="M4005" s="367"/>
      <c r="N4005" s="367"/>
      <c r="O4005" s="367"/>
      <c r="P4005" s="367"/>
      <c r="Q4005" s="367"/>
      <c r="R4005" s="367"/>
      <c r="S4005" s="367"/>
      <c r="T4005" s="367"/>
      <c r="U4005" s="367"/>
    </row>
    <row r="4006">
      <c r="A4006" s="367"/>
      <c r="B4006" s="367"/>
      <c r="C4006" s="367"/>
      <c r="D4006" s="367"/>
      <c r="E4006" s="368"/>
      <c r="F4006" s="368"/>
      <c r="G4006" s="367"/>
      <c r="H4006" s="367"/>
      <c r="I4006" s="367"/>
      <c r="J4006" s="367"/>
      <c r="K4006" s="367"/>
      <c r="L4006" s="367"/>
      <c r="M4006" s="367"/>
      <c r="N4006" s="367"/>
      <c r="O4006" s="367"/>
      <c r="P4006" s="367"/>
      <c r="Q4006" s="367"/>
      <c r="R4006" s="367"/>
      <c r="S4006" s="367"/>
      <c r="T4006" s="367"/>
      <c r="U4006" s="367"/>
    </row>
    <row r="4007">
      <c r="A4007" s="367"/>
      <c r="B4007" s="367"/>
      <c r="C4007" s="367"/>
      <c r="D4007" s="367"/>
      <c r="E4007" s="368"/>
      <c r="F4007" s="368"/>
      <c r="G4007" s="367"/>
      <c r="H4007" s="367"/>
      <c r="I4007" s="367"/>
      <c r="J4007" s="367"/>
      <c r="K4007" s="367"/>
      <c r="L4007" s="367"/>
      <c r="M4007" s="367"/>
      <c r="N4007" s="367"/>
      <c r="O4007" s="367"/>
      <c r="P4007" s="367"/>
      <c r="Q4007" s="367"/>
      <c r="R4007" s="367"/>
      <c r="S4007" s="367"/>
      <c r="T4007" s="367"/>
      <c r="U4007" s="367"/>
    </row>
    <row r="4008">
      <c r="A4008" s="367"/>
      <c r="B4008" s="367"/>
      <c r="C4008" s="367"/>
      <c r="D4008" s="367"/>
      <c r="E4008" s="368"/>
      <c r="F4008" s="368"/>
      <c r="G4008" s="367"/>
      <c r="H4008" s="367"/>
      <c r="I4008" s="367"/>
      <c r="J4008" s="367"/>
      <c r="K4008" s="367"/>
      <c r="L4008" s="367"/>
      <c r="M4008" s="367"/>
      <c r="N4008" s="367"/>
      <c r="O4008" s="367"/>
      <c r="P4008" s="367"/>
      <c r="Q4008" s="367"/>
      <c r="R4008" s="367"/>
      <c r="S4008" s="367"/>
      <c r="T4008" s="367"/>
      <c r="U4008" s="367"/>
    </row>
    <row r="4009">
      <c r="A4009" s="367"/>
      <c r="B4009" s="367"/>
      <c r="C4009" s="367"/>
      <c r="D4009" s="367"/>
      <c r="E4009" s="368"/>
      <c r="F4009" s="368"/>
      <c r="G4009" s="367"/>
      <c r="H4009" s="367"/>
      <c r="I4009" s="367"/>
      <c r="J4009" s="367"/>
      <c r="K4009" s="367"/>
      <c r="L4009" s="367"/>
      <c r="M4009" s="367"/>
      <c r="N4009" s="367"/>
      <c r="O4009" s="367"/>
      <c r="P4009" s="367"/>
      <c r="Q4009" s="367"/>
      <c r="R4009" s="367"/>
      <c r="S4009" s="367"/>
      <c r="T4009" s="367"/>
      <c r="U4009" s="367"/>
    </row>
    <row r="4010">
      <c r="A4010" s="367"/>
      <c r="B4010" s="367"/>
      <c r="C4010" s="367"/>
      <c r="D4010" s="367"/>
      <c r="E4010" s="368"/>
      <c r="F4010" s="368"/>
      <c r="G4010" s="367"/>
      <c r="H4010" s="367"/>
      <c r="I4010" s="367"/>
      <c r="J4010" s="367"/>
      <c r="K4010" s="367"/>
      <c r="L4010" s="367"/>
      <c r="M4010" s="367"/>
      <c r="N4010" s="367"/>
      <c r="O4010" s="367"/>
      <c r="P4010" s="367"/>
      <c r="Q4010" s="367"/>
      <c r="R4010" s="367"/>
      <c r="S4010" s="367"/>
      <c r="T4010" s="367"/>
      <c r="U4010" s="367"/>
    </row>
    <row r="4011">
      <c r="A4011" s="367"/>
      <c r="B4011" s="367"/>
      <c r="C4011" s="367"/>
      <c r="D4011" s="367"/>
      <c r="E4011" s="368"/>
      <c r="F4011" s="368"/>
      <c r="G4011" s="367"/>
      <c r="H4011" s="367"/>
      <c r="I4011" s="367"/>
      <c r="J4011" s="367"/>
      <c r="K4011" s="367"/>
      <c r="L4011" s="367"/>
      <c r="M4011" s="367"/>
      <c r="N4011" s="367"/>
      <c r="O4011" s="367"/>
      <c r="P4011" s="367"/>
      <c r="Q4011" s="367"/>
      <c r="R4011" s="367"/>
      <c r="S4011" s="367"/>
      <c r="T4011" s="367"/>
      <c r="U4011" s="367"/>
    </row>
    <row r="4012">
      <c r="A4012" s="367"/>
      <c r="B4012" s="367"/>
      <c r="C4012" s="367"/>
      <c r="D4012" s="367"/>
      <c r="E4012" s="368"/>
      <c r="F4012" s="368"/>
      <c r="G4012" s="367"/>
      <c r="H4012" s="367"/>
      <c r="I4012" s="367"/>
      <c r="J4012" s="367"/>
      <c r="K4012" s="367"/>
      <c r="L4012" s="367"/>
      <c r="M4012" s="367"/>
      <c r="N4012" s="367"/>
      <c r="O4012" s="367"/>
      <c r="P4012" s="367"/>
      <c r="Q4012" s="367"/>
      <c r="R4012" s="367"/>
      <c r="S4012" s="367"/>
      <c r="T4012" s="367"/>
      <c r="U4012" s="367"/>
    </row>
    <row r="4013">
      <c r="A4013" s="367"/>
      <c r="B4013" s="367"/>
      <c r="C4013" s="367"/>
      <c r="D4013" s="367"/>
      <c r="E4013" s="368"/>
      <c r="F4013" s="368"/>
      <c r="G4013" s="367"/>
      <c r="H4013" s="367"/>
      <c r="I4013" s="367"/>
      <c r="J4013" s="367"/>
      <c r="K4013" s="367"/>
      <c r="L4013" s="367"/>
      <c r="M4013" s="367"/>
      <c r="N4013" s="367"/>
      <c r="O4013" s="367"/>
      <c r="P4013" s="367"/>
      <c r="Q4013" s="367"/>
      <c r="R4013" s="367"/>
      <c r="S4013" s="367"/>
      <c r="T4013" s="367"/>
      <c r="U4013" s="367"/>
    </row>
    <row r="4014">
      <c r="A4014" s="367"/>
      <c r="B4014" s="367"/>
      <c r="C4014" s="367"/>
      <c r="D4014" s="367"/>
      <c r="E4014" s="368"/>
      <c r="F4014" s="368"/>
      <c r="G4014" s="367"/>
      <c r="H4014" s="367"/>
      <c r="I4014" s="367"/>
      <c r="J4014" s="367"/>
      <c r="K4014" s="367"/>
      <c r="L4014" s="367"/>
      <c r="M4014" s="367"/>
      <c r="N4014" s="367"/>
      <c r="O4014" s="367"/>
      <c r="P4014" s="367"/>
      <c r="Q4014" s="367"/>
      <c r="R4014" s="367"/>
      <c r="S4014" s="367"/>
      <c r="T4014" s="367"/>
      <c r="U4014" s="367"/>
    </row>
    <row r="4015">
      <c r="A4015" s="367"/>
      <c r="B4015" s="367"/>
      <c r="C4015" s="367"/>
      <c r="D4015" s="367"/>
      <c r="E4015" s="368"/>
      <c r="F4015" s="368"/>
      <c r="G4015" s="367"/>
      <c r="H4015" s="367"/>
      <c r="I4015" s="367"/>
      <c r="J4015" s="367"/>
      <c r="K4015" s="367"/>
      <c r="L4015" s="367"/>
      <c r="M4015" s="367"/>
      <c r="N4015" s="367"/>
      <c r="O4015" s="367"/>
      <c r="P4015" s="367"/>
      <c r="Q4015" s="367"/>
      <c r="R4015" s="367"/>
      <c r="S4015" s="367"/>
      <c r="T4015" s="367"/>
      <c r="U4015" s="367"/>
    </row>
    <row r="4016">
      <c r="A4016" s="367"/>
      <c r="B4016" s="367"/>
      <c r="C4016" s="367"/>
      <c r="D4016" s="367"/>
      <c r="E4016" s="368"/>
      <c r="F4016" s="368"/>
      <c r="G4016" s="367"/>
      <c r="H4016" s="367"/>
      <c r="I4016" s="367"/>
      <c r="J4016" s="367"/>
      <c r="K4016" s="367"/>
      <c r="L4016" s="367"/>
      <c r="M4016" s="367"/>
      <c r="N4016" s="367"/>
      <c r="O4016" s="367"/>
      <c r="P4016" s="367"/>
      <c r="Q4016" s="367"/>
      <c r="R4016" s="367"/>
      <c r="S4016" s="367"/>
      <c r="T4016" s="367"/>
      <c r="U4016" s="367"/>
    </row>
    <row r="4017">
      <c r="A4017" s="367"/>
      <c r="B4017" s="367"/>
      <c r="C4017" s="367"/>
      <c r="D4017" s="367"/>
      <c r="E4017" s="368"/>
      <c r="F4017" s="368"/>
      <c r="G4017" s="367"/>
      <c r="H4017" s="367"/>
      <c r="I4017" s="367"/>
      <c r="J4017" s="367"/>
      <c r="K4017" s="367"/>
      <c r="L4017" s="367"/>
      <c r="M4017" s="367"/>
      <c r="N4017" s="367"/>
      <c r="O4017" s="367"/>
      <c r="P4017" s="367"/>
      <c r="Q4017" s="367"/>
      <c r="R4017" s="367"/>
      <c r="S4017" s="367"/>
      <c r="T4017" s="367"/>
      <c r="U4017" s="367"/>
    </row>
    <row r="4018">
      <c r="A4018" s="367"/>
      <c r="B4018" s="367"/>
      <c r="C4018" s="367"/>
      <c r="D4018" s="367"/>
      <c r="E4018" s="368"/>
      <c r="F4018" s="368"/>
      <c r="G4018" s="367"/>
      <c r="H4018" s="367"/>
      <c r="I4018" s="367"/>
      <c r="J4018" s="367"/>
      <c r="K4018" s="367"/>
      <c r="L4018" s="367"/>
      <c r="M4018" s="367"/>
      <c r="N4018" s="367"/>
      <c r="O4018" s="367"/>
      <c r="P4018" s="367"/>
      <c r="Q4018" s="367"/>
      <c r="R4018" s="367"/>
      <c r="S4018" s="367"/>
      <c r="T4018" s="367"/>
      <c r="U4018" s="367"/>
    </row>
    <row r="4019">
      <c r="A4019" s="367"/>
      <c r="B4019" s="367"/>
      <c r="C4019" s="367"/>
      <c r="D4019" s="367"/>
      <c r="E4019" s="368"/>
      <c r="F4019" s="368"/>
      <c r="G4019" s="367"/>
      <c r="H4019" s="367"/>
      <c r="I4019" s="367"/>
      <c r="J4019" s="367"/>
      <c r="K4019" s="367"/>
      <c r="L4019" s="367"/>
      <c r="M4019" s="367"/>
      <c r="N4019" s="367"/>
      <c r="O4019" s="367"/>
      <c r="P4019" s="367"/>
      <c r="Q4019" s="367"/>
      <c r="R4019" s="367"/>
      <c r="S4019" s="367"/>
      <c r="T4019" s="367"/>
      <c r="U4019" s="367"/>
    </row>
    <row r="4020">
      <c r="A4020" s="367"/>
      <c r="B4020" s="367"/>
      <c r="C4020" s="367"/>
      <c r="D4020" s="367"/>
      <c r="E4020" s="368"/>
      <c r="F4020" s="368"/>
      <c r="G4020" s="367"/>
      <c r="H4020" s="367"/>
      <c r="I4020" s="367"/>
      <c r="J4020" s="367"/>
      <c r="K4020" s="367"/>
      <c r="L4020" s="367"/>
      <c r="M4020" s="367"/>
      <c r="N4020" s="367"/>
      <c r="O4020" s="367"/>
      <c r="P4020" s="367"/>
      <c r="Q4020" s="367"/>
      <c r="R4020" s="367"/>
      <c r="S4020" s="367"/>
      <c r="T4020" s="367"/>
      <c r="U4020" s="367"/>
    </row>
    <row r="4021">
      <c r="A4021" s="367"/>
      <c r="B4021" s="367"/>
      <c r="C4021" s="367"/>
      <c r="D4021" s="367"/>
      <c r="E4021" s="368"/>
      <c r="F4021" s="368"/>
      <c r="G4021" s="367"/>
      <c r="H4021" s="367"/>
      <c r="I4021" s="367"/>
      <c r="J4021" s="367"/>
      <c r="K4021" s="367"/>
      <c r="L4021" s="367"/>
      <c r="M4021" s="367"/>
      <c r="N4021" s="367"/>
      <c r="O4021" s="367"/>
      <c r="P4021" s="367"/>
      <c r="Q4021" s="367"/>
      <c r="R4021" s="367"/>
      <c r="S4021" s="367"/>
      <c r="T4021" s="367"/>
      <c r="U4021" s="367"/>
    </row>
    <row r="4022">
      <c r="A4022" s="367"/>
      <c r="B4022" s="367"/>
      <c r="C4022" s="367"/>
      <c r="D4022" s="367"/>
      <c r="E4022" s="368"/>
      <c r="F4022" s="368"/>
      <c r="G4022" s="367"/>
      <c r="H4022" s="367"/>
      <c r="I4022" s="367"/>
      <c r="J4022" s="367"/>
      <c r="K4022" s="367"/>
      <c r="L4022" s="367"/>
      <c r="M4022" s="367"/>
      <c r="N4022" s="367"/>
      <c r="O4022" s="367"/>
      <c r="P4022" s="367"/>
      <c r="Q4022" s="367"/>
      <c r="R4022" s="367"/>
      <c r="S4022" s="367"/>
      <c r="T4022" s="367"/>
      <c r="U4022" s="367"/>
    </row>
    <row r="4023">
      <c r="A4023" s="367"/>
      <c r="B4023" s="367"/>
      <c r="C4023" s="367"/>
      <c r="D4023" s="367"/>
      <c r="E4023" s="368"/>
      <c r="F4023" s="368"/>
      <c r="G4023" s="367"/>
      <c r="H4023" s="367"/>
      <c r="I4023" s="367"/>
      <c r="J4023" s="367"/>
      <c r="K4023" s="367"/>
      <c r="L4023" s="367"/>
      <c r="M4023" s="367"/>
      <c r="N4023" s="367"/>
      <c r="O4023" s="367"/>
      <c r="P4023" s="367"/>
      <c r="Q4023" s="367"/>
      <c r="R4023" s="367"/>
      <c r="S4023" s="367"/>
      <c r="T4023" s="367"/>
      <c r="U4023" s="367"/>
    </row>
    <row r="4024">
      <c r="A4024" s="367"/>
      <c r="B4024" s="367"/>
      <c r="C4024" s="367"/>
      <c r="D4024" s="367"/>
      <c r="E4024" s="368"/>
      <c r="F4024" s="368"/>
      <c r="G4024" s="367"/>
      <c r="H4024" s="367"/>
      <c r="I4024" s="367"/>
      <c r="J4024" s="367"/>
      <c r="K4024" s="367"/>
      <c r="L4024" s="367"/>
      <c r="M4024" s="367"/>
      <c r="N4024" s="367"/>
      <c r="O4024" s="367"/>
      <c r="P4024" s="367"/>
      <c r="Q4024" s="367"/>
      <c r="R4024" s="367"/>
      <c r="S4024" s="367"/>
      <c r="T4024" s="367"/>
      <c r="U4024" s="367"/>
    </row>
    <row r="4025">
      <c r="A4025" s="367"/>
      <c r="B4025" s="367"/>
      <c r="C4025" s="367"/>
      <c r="D4025" s="367"/>
      <c r="E4025" s="368"/>
      <c r="F4025" s="368"/>
      <c r="G4025" s="367"/>
      <c r="H4025" s="367"/>
      <c r="I4025" s="367"/>
      <c r="J4025" s="367"/>
      <c r="K4025" s="367"/>
      <c r="L4025" s="367"/>
      <c r="M4025" s="367"/>
      <c r="N4025" s="367"/>
      <c r="O4025" s="367"/>
      <c r="P4025" s="367"/>
      <c r="Q4025" s="367"/>
      <c r="R4025" s="367"/>
      <c r="S4025" s="367"/>
      <c r="T4025" s="367"/>
      <c r="U4025" s="367"/>
    </row>
    <row r="4026">
      <c r="A4026" s="367"/>
      <c r="B4026" s="367"/>
      <c r="C4026" s="367"/>
      <c r="D4026" s="367"/>
      <c r="E4026" s="368"/>
      <c r="F4026" s="368"/>
      <c r="G4026" s="367"/>
      <c r="H4026" s="367"/>
      <c r="I4026" s="367"/>
      <c r="J4026" s="367"/>
      <c r="K4026" s="367"/>
      <c r="L4026" s="367"/>
      <c r="M4026" s="367"/>
      <c r="N4026" s="367"/>
      <c r="O4026" s="367"/>
      <c r="P4026" s="367"/>
      <c r="Q4026" s="367"/>
      <c r="R4026" s="367"/>
      <c r="S4026" s="367"/>
      <c r="T4026" s="367"/>
      <c r="U4026" s="367"/>
    </row>
    <row r="4027">
      <c r="A4027" s="367"/>
      <c r="B4027" s="367"/>
      <c r="C4027" s="367"/>
      <c r="D4027" s="367"/>
      <c r="E4027" s="368"/>
      <c r="F4027" s="368"/>
      <c r="G4027" s="367"/>
      <c r="H4027" s="367"/>
      <c r="I4027" s="367"/>
      <c r="J4027" s="367"/>
      <c r="K4027" s="367"/>
      <c r="L4027" s="367"/>
      <c r="M4027" s="367"/>
      <c r="N4027" s="367"/>
      <c r="O4027" s="367"/>
      <c r="P4027" s="367"/>
      <c r="Q4027" s="367"/>
      <c r="R4027" s="367"/>
      <c r="S4027" s="367"/>
      <c r="T4027" s="367"/>
      <c r="U4027" s="367"/>
    </row>
    <row r="4028">
      <c r="A4028" s="367"/>
      <c r="B4028" s="367"/>
      <c r="C4028" s="367"/>
      <c r="D4028" s="367"/>
      <c r="E4028" s="368"/>
      <c r="F4028" s="368"/>
      <c r="G4028" s="367"/>
      <c r="H4028" s="367"/>
      <c r="I4028" s="367"/>
      <c r="J4028" s="367"/>
      <c r="K4028" s="367"/>
      <c r="L4028" s="367"/>
      <c r="M4028" s="367"/>
      <c r="N4028" s="367"/>
      <c r="O4028" s="367"/>
      <c r="P4028" s="367"/>
      <c r="Q4028" s="367"/>
      <c r="R4028" s="367"/>
      <c r="S4028" s="367"/>
      <c r="T4028" s="367"/>
      <c r="U4028" s="367"/>
    </row>
    <row r="4029">
      <c r="A4029" s="367"/>
      <c r="B4029" s="367"/>
      <c r="C4029" s="367"/>
      <c r="D4029" s="367"/>
      <c r="E4029" s="368"/>
      <c r="F4029" s="368"/>
      <c r="G4029" s="367"/>
      <c r="H4029" s="367"/>
      <c r="I4029" s="367"/>
      <c r="J4029" s="367"/>
      <c r="K4029" s="367"/>
      <c r="L4029" s="367"/>
      <c r="M4029" s="367"/>
      <c r="N4029" s="367"/>
      <c r="O4029" s="367"/>
      <c r="P4029" s="367"/>
      <c r="Q4029" s="367"/>
      <c r="R4029" s="367"/>
      <c r="S4029" s="367"/>
      <c r="T4029" s="367"/>
      <c r="U4029" s="367"/>
    </row>
    <row r="4030">
      <c r="A4030" s="367"/>
      <c r="B4030" s="367"/>
      <c r="C4030" s="367"/>
      <c r="D4030" s="367"/>
      <c r="E4030" s="368"/>
      <c r="F4030" s="368"/>
      <c r="G4030" s="367"/>
      <c r="H4030" s="367"/>
      <c r="I4030" s="367"/>
      <c r="J4030" s="367"/>
      <c r="K4030" s="367"/>
      <c r="L4030" s="367"/>
      <c r="M4030" s="367"/>
      <c r="N4030" s="367"/>
      <c r="O4030" s="367"/>
      <c r="P4030" s="367"/>
      <c r="Q4030" s="367"/>
      <c r="R4030" s="367"/>
      <c r="S4030" s="367"/>
      <c r="T4030" s="367"/>
      <c r="U4030" s="367"/>
    </row>
    <row r="4031">
      <c r="A4031" s="367"/>
      <c r="B4031" s="367"/>
      <c r="C4031" s="367"/>
      <c r="D4031" s="367"/>
      <c r="E4031" s="368"/>
      <c r="F4031" s="368"/>
      <c r="G4031" s="367"/>
      <c r="H4031" s="367"/>
      <c r="I4031" s="367"/>
      <c r="J4031" s="367"/>
      <c r="K4031" s="367"/>
      <c r="L4031" s="367"/>
      <c r="M4031" s="367"/>
      <c r="N4031" s="367"/>
      <c r="O4031" s="367"/>
      <c r="P4031" s="367"/>
      <c r="Q4031" s="367"/>
      <c r="R4031" s="367"/>
      <c r="S4031" s="367"/>
      <c r="T4031" s="367"/>
      <c r="U4031" s="367"/>
    </row>
    <row r="4032">
      <c r="A4032" s="367"/>
      <c r="B4032" s="367"/>
      <c r="C4032" s="367"/>
      <c r="D4032" s="367"/>
      <c r="E4032" s="368"/>
      <c r="F4032" s="368"/>
      <c r="G4032" s="367"/>
      <c r="H4032" s="367"/>
      <c r="I4032" s="367"/>
      <c r="J4032" s="367"/>
      <c r="K4032" s="367"/>
      <c r="L4032" s="367"/>
      <c r="M4032" s="367"/>
      <c r="N4032" s="367"/>
      <c r="O4032" s="367"/>
      <c r="P4032" s="367"/>
      <c r="Q4032" s="367"/>
      <c r="R4032" s="367"/>
      <c r="S4032" s="367"/>
      <c r="T4032" s="367"/>
      <c r="U4032" s="367"/>
    </row>
    <row r="4033">
      <c r="A4033" s="367"/>
      <c r="B4033" s="367"/>
      <c r="C4033" s="367"/>
      <c r="D4033" s="367"/>
      <c r="E4033" s="368"/>
      <c r="F4033" s="368"/>
      <c r="G4033" s="367"/>
      <c r="H4033" s="367"/>
      <c r="I4033" s="367"/>
      <c r="J4033" s="367"/>
      <c r="K4033" s="367"/>
      <c r="L4033" s="367"/>
      <c r="M4033" s="367"/>
      <c r="N4033" s="367"/>
      <c r="O4033" s="367"/>
      <c r="P4033" s="367"/>
      <c r="Q4033" s="367"/>
      <c r="R4033" s="367"/>
      <c r="S4033" s="367"/>
      <c r="T4033" s="367"/>
      <c r="U4033" s="367"/>
    </row>
    <row r="4034">
      <c r="A4034" s="367"/>
      <c r="B4034" s="367"/>
      <c r="C4034" s="367"/>
      <c r="D4034" s="367"/>
      <c r="E4034" s="368"/>
      <c r="F4034" s="368"/>
      <c r="G4034" s="367"/>
      <c r="H4034" s="367"/>
      <c r="I4034" s="367"/>
      <c r="J4034" s="367"/>
      <c r="K4034" s="367"/>
      <c r="L4034" s="367"/>
      <c r="M4034" s="367"/>
      <c r="N4034" s="367"/>
      <c r="O4034" s="367"/>
      <c r="P4034" s="367"/>
      <c r="Q4034" s="367"/>
      <c r="R4034" s="367"/>
      <c r="S4034" s="367"/>
      <c r="T4034" s="367"/>
      <c r="U4034" s="367"/>
    </row>
    <row r="4035">
      <c r="A4035" s="367"/>
      <c r="B4035" s="367"/>
      <c r="C4035" s="367"/>
      <c r="D4035" s="367"/>
      <c r="E4035" s="368"/>
      <c r="F4035" s="368"/>
      <c r="G4035" s="367"/>
      <c r="H4035" s="367"/>
      <c r="I4035" s="367"/>
      <c r="J4035" s="367"/>
      <c r="K4035" s="367"/>
      <c r="L4035" s="367"/>
      <c r="M4035" s="367"/>
      <c r="N4035" s="367"/>
      <c r="O4035" s="367"/>
      <c r="P4035" s="367"/>
      <c r="Q4035" s="367"/>
      <c r="R4035" s="367"/>
      <c r="S4035" s="367"/>
      <c r="T4035" s="367"/>
      <c r="U4035" s="367"/>
    </row>
    <row r="4036">
      <c r="A4036" s="367"/>
      <c r="B4036" s="367"/>
      <c r="C4036" s="367"/>
      <c r="D4036" s="367"/>
      <c r="E4036" s="368"/>
      <c r="F4036" s="368"/>
      <c r="G4036" s="367"/>
      <c r="H4036" s="367"/>
      <c r="I4036" s="367"/>
      <c r="J4036" s="367"/>
      <c r="K4036" s="367"/>
      <c r="L4036" s="367"/>
      <c r="M4036" s="367"/>
      <c r="N4036" s="367"/>
      <c r="O4036" s="367"/>
      <c r="P4036" s="367"/>
      <c r="Q4036" s="367"/>
      <c r="R4036" s="367"/>
      <c r="S4036" s="367"/>
      <c r="T4036" s="367"/>
      <c r="U4036" s="367"/>
    </row>
    <row r="4037">
      <c r="A4037" s="367"/>
      <c r="B4037" s="367"/>
      <c r="C4037" s="367"/>
      <c r="D4037" s="367"/>
      <c r="E4037" s="368"/>
      <c r="F4037" s="368"/>
      <c r="G4037" s="367"/>
      <c r="H4037" s="367"/>
      <c r="I4037" s="367"/>
      <c r="J4037" s="367"/>
      <c r="K4037" s="367"/>
      <c r="L4037" s="367"/>
      <c r="M4037" s="367"/>
      <c r="N4037" s="367"/>
      <c r="O4037" s="367"/>
      <c r="P4037" s="367"/>
      <c r="Q4037" s="367"/>
      <c r="R4037" s="367"/>
      <c r="S4037" s="367"/>
      <c r="T4037" s="367"/>
      <c r="U4037" s="367"/>
    </row>
    <row r="4038">
      <c r="A4038" s="367"/>
      <c r="B4038" s="367"/>
      <c r="C4038" s="367"/>
      <c r="D4038" s="367"/>
      <c r="E4038" s="368"/>
      <c r="F4038" s="368"/>
      <c r="G4038" s="367"/>
      <c r="H4038" s="367"/>
      <c r="I4038" s="367"/>
      <c r="J4038" s="367"/>
      <c r="K4038" s="367"/>
      <c r="L4038" s="367"/>
      <c r="M4038" s="367"/>
      <c r="N4038" s="367"/>
      <c r="O4038" s="367"/>
      <c r="P4038" s="367"/>
      <c r="Q4038" s="367"/>
      <c r="R4038" s="367"/>
      <c r="S4038" s="367"/>
      <c r="T4038" s="367"/>
      <c r="U4038" s="367"/>
    </row>
    <row r="4039">
      <c r="A4039" s="367"/>
      <c r="B4039" s="367"/>
      <c r="C4039" s="367"/>
      <c r="D4039" s="367"/>
      <c r="E4039" s="368"/>
      <c r="F4039" s="368"/>
      <c r="G4039" s="367"/>
      <c r="H4039" s="367"/>
      <c r="I4039" s="367"/>
      <c r="J4039" s="367"/>
      <c r="K4039" s="367"/>
      <c r="L4039" s="367"/>
      <c r="M4039" s="367"/>
      <c r="N4039" s="367"/>
      <c r="O4039" s="367"/>
      <c r="P4039" s="367"/>
      <c r="Q4039" s="367"/>
      <c r="R4039" s="367"/>
      <c r="S4039" s="367"/>
      <c r="T4039" s="367"/>
      <c r="U4039" s="367"/>
    </row>
    <row r="4040">
      <c r="A4040" s="367"/>
      <c r="B4040" s="367"/>
      <c r="C4040" s="367"/>
      <c r="D4040" s="367"/>
      <c r="E4040" s="368"/>
      <c r="F4040" s="368"/>
      <c r="G4040" s="367"/>
      <c r="H4040" s="367"/>
      <c r="I4040" s="367"/>
      <c r="J4040" s="367"/>
      <c r="K4040" s="367"/>
      <c r="L4040" s="367"/>
      <c r="M4040" s="367"/>
      <c r="N4040" s="367"/>
      <c r="O4040" s="367"/>
      <c r="P4040" s="367"/>
      <c r="Q4040" s="367"/>
      <c r="R4040" s="367"/>
      <c r="S4040" s="367"/>
      <c r="T4040" s="367"/>
      <c r="U4040" s="367"/>
    </row>
    <row r="4041">
      <c r="A4041" s="367"/>
      <c r="B4041" s="367"/>
      <c r="C4041" s="367"/>
      <c r="D4041" s="367"/>
      <c r="E4041" s="368"/>
      <c r="F4041" s="368"/>
      <c r="G4041" s="367"/>
      <c r="H4041" s="367"/>
      <c r="I4041" s="367"/>
      <c r="J4041" s="367"/>
      <c r="K4041" s="367"/>
      <c r="L4041" s="367"/>
      <c r="M4041" s="367"/>
      <c r="N4041" s="367"/>
      <c r="O4041" s="367"/>
      <c r="P4041" s="367"/>
      <c r="Q4041" s="367"/>
      <c r="R4041" s="367"/>
      <c r="S4041" s="367"/>
      <c r="T4041" s="367"/>
      <c r="U4041" s="367"/>
    </row>
    <row r="4042">
      <c r="A4042" s="367"/>
      <c r="B4042" s="367"/>
      <c r="C4042" s="367"/>
      <c r="D4042" s="367"/>
      <c r="E4042" s="368"/>
      <c r="F4042" s="368"/>
      <c r="G4042" s="367"/>
      <c r="H4042" s="367"/>
      <c r="I4042" s="367"/>
      <c r="J4042" s="367"/>
      <c r="K4042" s="367"/>
      <c r="L4042" s="367"/>
      <c r="M4042" s="367"/>
      <c r="N4042" s="367"/>
      <c r="O4042" s="367"/>
      <c r="P4042" s="367"/>
      <c r="Q4042" s="367"/>
      <c r="R4042" s="367"/>
      <c r="S4042" s="367"/>
      <c r="T4042" s="367"/>
      <c r="U4042" s="367"/>
    </row>
    <row r="4043">
      <c r="A4043" s="367"/>
      <c r="B4043" s="367"/>
      <c r="C4043" s="367"/>
      <c r="D4043" s="367"/>
      <c r="E4043" s="368"/>
      <c r="F4043" s="368"/>
      <c r="G4043" s="367"/>
      <c r="H4043" s="367"/>
      <c r="I4043" s="367"/>
      <c r="J4043" s="367"/>
      <c r="K4043" s="367"/>
      <c r="L4043" s="367"/>
      <c r="M4043" s="367"/>
      <c r="N4043" s="367"/>
      <c r="O4043" s="367"/>
      <c r="P4043" s="367"/>
      <c r="Q4043" s="367"/>
      <c r="R4043" s="367"/>
      <c r="S4043" s="367"/>
      <c r="T4043" s="367"/>
      <c r="U4043" s="367"/>
    </row>
    <row r="4044">
      <c r="A4044" s="367"/>
      <c r="B4044" s="367"/>
      <c r="C4044" s="367"/>
      <c r="D4044" s="367"/>
      <c r="E4044" s="368"/>
      <c r="F4044" s="368"/>
      <c r="G4044" s="367"/>
      <c r="H4044" s="367"/>
      <c r="I4044" s="367"/>
      <c r="J4044" s="367"/>
      <c r="K4044" s="367"/>
      <c r="L4044" s="367"/>
      <c r="M4044" s="367"/>
      <c r="N4044" s="367"/>
      <c r="O4044" s="367"/>
      <c r="P4044" s="367"/>
      <c r="Q4044" s="367"/>
      <c r="R4044" s="367"/>
      <c r="S4044" s="367"/>
      <c r="T4044" s="367"/>
      <c r="U4044" s="367"/>
    </row>
    <row r="4045">
      <c r="A4045" s="367"/>
      <c r="B4045" s="367"/>
      <c r="C4045" s="367"/>
      <c r="D4045" s="367"/>
      <c r="E4045" s="368"/>
      <c r="F4045" s="368"/>
      <c r="G4045" s="367"/>
      <c r="H4045" s="367"/>
      <c r="I4045" s="367"/>
      <c r="J4045" s="367"/>
      <c r="K4045" s="367"/>
      <c r="L4045" s="367"/>
      <c r="M4045" s="367"/>
      <c r="N4045" s="367"/>
      <c r="O4045" s="367"/>
      <c r="P4045" s="367"/>
      <c r="Q4045" s="367"/>
      <c r="R4045" s="367"/>
      <c r="S4045" s="367"/>
      <c r="T4045" s="367"/>
      <c r="U4045" s="367"/>
    </row>
    <row r="4046">
      <c r="A4046" s="367"/>
      <c r="B4046" s="367"/>
      <c r="C4046" s="367"/>
      <c r="D4046" s="367"/>
      <c r="E4046" s="368"/>
      <c r="F4046" s="368"/>
      <c r="G4046" s="367"/>
      <c r="H4046" s="367"/>
      <c r="I4046" s="367"/>
      <c r="J4046" s="367"/>
      <c r="K4046" s="367"/>
      <c r="L4046" s="367"/>
      <c r="M4046" s="367"/>
      <c r="N4046" s="367"/>
      <c r="O4046" s="367"/>
      <c r="P4046" s="367"/>
      <c r="Q4046" s="367"/>
      <c r="R4046" s="367"/>
      <c r="S4046" s="367"/>
      <c r="T4046" s="367"/>
      <c r="U4046" s="367"/>
    </row>
    <row r="4047">
      <c r="A4047" s="367"/>
      <c r="B4047" s="367"/>
      <c r="C4047" s="367"/>
      <c r="D4047" s="367"/>
      <c r="E4047" s="368"/>
      <c r="F4047" s="368"/>
      <c r="G4047" s="367"/>
      <c r="H4047" s="367"/>
      <c r="I4047" s="367"/>
      <c r="J4047" s="367"/>
      <c r="K4047" s="367"/>
      <c r="L4047" s="367"/>
      <c r="M4047" s="367"/>
      <c r="N4047" s="367"/>
      <c r="O4047" s="367"/>
      <c r="P4047" s="367"/>
      <c r="Q4047" s="367"/>
      <c r="R4047" s="367"/>
      <c r="S4047" s="367"/>
      <c r="T4047" s="367"/>
      <c r="U4047" s="367"/>
    </row>
    <row r="4048">
      <c r="A4048" s="367"/>
      <c r="B4048" s="367"/>
      <c r="C4048" s="367"/>
      <c r="D4048" s="367"/>
      <c r="E4048" s="368"/>
      <c r="F4048" s="368"/>
      <c r="G4048" s="367"/>
      <c r="H4048" s="367"/>
      <c r="I4048" s="367"/>
      <c r="J4048" s="367"/>
      <c r="K4048" s="367"/>
      <c r="L4048" s="367"/>
      <c r="M4048" s="367"/>
      <c r="N4048" s="367"/>
      <c r="O4048" s="367"/>
      <c r="P4048" s="367"/>
      <c r="Q4048" s="367"/>
      <c r="R4048" s="367"/>
      <c r="S4048" s="367"/>
      <c r="T4048" s="367"/>
      <c r="U4048" s="367"/>
    </row>
    <row r="4049">
      <c r="A4049" s="367"/>
      <c r="B4049" s="367"/>
      <c r="C4049" s="367"/>
      <c r="D4049" s="367"/>
      <c r="E4049" s="368"/>
      <c r="F4049" s="368"/>
      <c r="G4049" s="367"/>
      <c r="H4049" s="367"/>
      <c r="I4049" s="367"/>
      <c r="J4049" s="367"/>
      <c r="K4049" s="367"/>
      <c r="L4049" s="367"/>
      <c r="M4049" s="367"/>
      <c r="N4049" s="367"/>
      <c r="O4049" s="367"/>
      <c r="P4049" s="367"/>
      <c r="Q4049" s="367"/>
      <c r="R4049" s="367"/>
      <c r="S4049" s="367"/>
      <c r="T4049" s="367"/>
      <c r="U4049" s="367"/>
    </row>
    <row r="4050">
      <c r="A4050" s="367"/>
      <c r="B4050" s="367"/>
      <c r="C4050" s="367"/>
      <c r="D4050" s="367"/>
      <c r="E4050" s="368"/>
      <c r="F4050" s="368"/>
      <c r="G4050" s="367"/>
      <c r="H4050" s="367"/>
      <c r="I4050" s="367"/>
      <c r="J4050" s="367"/>
      <c r="K4050" s="367"/>
      <c r="L4050" s="367"/>
      <c r="M4050" s="367"/>
      <c r="N4050" s="367"/>
      <c r="O4050" s="367"/>
      <c r="P4050" s="367"/>
      <c r="Q4050" s="367"/>
      <c r="R4050" s="367"/>
      <c r="S4050" s="367"/>
      <c r="T4050" s="367"/>
      <c r="U4050" s="367"/>
    </row>
    <row r="4051">
      <c r="A4051" s="367"/>
      <c r="B4051" s="367"/>
      <c r="C4051" s="367"/>
      <c r="D4051" s="367"/>
      <c r="E4051" s="368"/>
      <c r="F4051" s="368"/>
      <c r="G4051" s="367"/>
      <c r="H4051" s="367"/>
      <c r="I4051" s="367"/>
      <c r="J4051" s="367"/>
      <c r="K4051" s="367"/>
      <c r="L4051" s="367"/>
      <c r="M4051" s="367"/>
      <c r="N4051" s="367"/>
      <c r="O4051" s="367"/>
      <c r="P4051" s="367"/>
      <c r="Q4051" s="367"/>
      <c r="R4051" s="367"/>
      <c r="S4051" s="367"/>
      <c r="T4051" s="367"/>
      <c r="U4051" s="367"/>
    </row>
    <row r="4052">
      <c r="A4052" s="367"/>
      <c r="B4052" s="367"/>
      <c r="C4052" s="367"/>
      <c r="D4052" s="367"/>
      <c r="E4052" s="368"/>
      <c r="F4052" s="368"/>
      <c r="G4052" s="367"/>
      <c r="H4052" s="367"/>
      <c r="I4052" s="367"/>
      <c r="J4052" s="367"/>
      <c r="K4052" s="367"/>
      <c r="L4052" s="367"/>
      <c r="M4052" s="367"/>
      <c r="N4052" s="367"/>
      <c r="O4052" s="367"/>
      <c r="P4052" s="367"/>
      <c r="Q4052" s="367"/>
      <c r="R4052" s="367"/>
      <c r="S4052" s="367"/>
      <c r="T4052" s="367"/>
      <c r="U4052" s="367"/>
    </row>
    <row r="4053">
      <c r="A4053" s="367"/>
      <c r="B4053" s="367"/>
      <c r="C4053" s="367"/>
      <c r="D4053" s="367"/>
      <c r="E4053" s="368"/>
      <c r="F4053" s="368"/>
      <c r="G4053" s="367"/>
      <c r="H4053" s="367"/>
      <c r="I4053" s="367"/>
      <c r="J4053" s="367"/>
      <c r="K4053" s="367"/>
      <c r="L4053" s="367"/>
      <c r="M4053" s="367"/>
      <c r="N4053" s="367"/>
      <c r="O4053" s="367"/>
      <c r="P4053" s="367"/>
      <c r="Q4053" s="367"/>
      <c r="R4053" s="367"/>
      <c r="S4053" s="367"/>
      <c r="T4053" s="367"/>
      <c r="U4053" s="367"/>
    </row>
    <row r="4054">
      <c r="A4054" s="367"/>
      <c r="B4054" s="367"/>
      <c r="C4054" s="367"/>
      <c r="D4054" s="367"/>
      <c r="E4054" s="368"/>
      <c r="F4054" s="368"/>
      <c r="G4054" s="367"/>
      <c r="H4054" s="367"/>
      <c r="I4054" s="367"/>
      <c r="J4054" s="367"/>
      <c r="K4054" s="367"/>
      <c r="L4054" s="367"/>
      <c r="M4054" s="367"/>
      <c r="N4054" s="367"/>
      <c r="O4054" s="367"/>
      <c r="P4054" s="367"/>
      <c r="Q4054" s="367"/>
      <c r="R4054" s="367"/>
      <c r="S4054" s="367"/>
      <c r="T4054" s="367"/>
      <c r="U4054" s="367"/>
    </row>
    <row r="4055">
      <c r="A4055" s="367"/>
      <c r="B4055" s="367"/>
      <c r="C4055" s="367"/>
      <c r="D4055" s="367"/>
      <c r="E4055" s="368"/>
      <c r="F4055" s="368"/>
      <c r="G4055" s="367"/>
      <c r="H4055" s="367"/>
      <c r="I4055" s="367"/>
      <c r="J4055" s="367"/>
      <c r="K4055" s="367"/>
      <c r="L4055" s="367"/>
      <c r="M4055" s="367"/>
      <c r="N4055" s="367"/>
      <c r="O4055" s="367"/>
      <c r="P4055" s="367"/>
      <c r="Q4055" s="367"/>
      <c r="R4055" s="367"/>
      <c r="S4055" s="367"/>
      <c r="T4055" s="367"/>
      <c r="U4055" s="367"/>
    </row>
    <row r="4056">
      <c r="A4056" s="367"/>
      <c r="B4056" s="367"/>
      <c r="C4056" s="367"/>
      <c r="D4056" s="367"/>
      <c r="E4056" s="368"/>
      <c r="F4056" s="368"/>
      <c r="G4056" s="367"/>
      <c r="H4056" s="367"/>
      <c r="I4056" s="367"/>
      <c r="J4056" s="367"/>
      <c r="K4056" s="367"/>
      <c r="L4056" s="367"/>
      <c r="M4056" s="367"/>
      <c r="N4056" s="367"/>
      <c r="O4056" s="367"/>
      <c r="P4056" s="367"/>
      <c r="Q4056" s="367"/>
      <c r="R4056" s="367"/>
      <c r="S4056" s="367"/>
      <c r="T4056" s="367"/>
      <c r="U4056" s="367"/>
    </row>
    <row r="4057">
      <c r="A4057" s="367"/>
      <c r="B4057" s="367"/>
      <c r="C4057" s="367"/>
      <c r="D4057" s="367"/>
      <c r="E4057" s="368"/>
      <c r="F4057" s="368"/>
      <c r="G4057" s="367"/>
      <c r="H4057" s="367"/>
      <c r="I4057" s="367"/>
      <c r="J4057" s="367"/>
      <c r="K4057" s="367"/>
      <c r="L4057" s="367"/>
      <c r="M4057" s="367"/>
      <c r="N4057" s="367"/>
      <c r="O4057" s="367"/>
      <c r="P4057" s="367"/>
      <c r="Q4057" s="367"/>
      <c r="R4057" s="367"/>
      <c r="S4057" s="367"/>
      <c r="T4057" s="367"/>
      <c r="U4057" s="367"/>
    </row>
    <row r="4058">
      <c r="A4058" s="367"/>
      <c r="B4058" s="367"/>
      <c r="C4058" s="367"/>
      <c r="D4058" s="367"/>
      <c r="E4058" s="368"/>
      <c r="F4058" s="368"/>
      <c r="G4058" s="367"/>
      <c r="H4058" s="367"/>
      <c r="I4058" s="367"/>
      <c r="J4058" s="367"/>
      <c r="K4058" s="367"/>
      <c r="L4058" s="367"/>
      <c r="M4058" s="367"/>
      <c r="N4058" s="367"/>
      <c r="O4058" s="367"/>
      <c r="P4058" s="367"/>
      <c r="Q4058" s="367"/>
      <c r="R4058" s="367"/>
      <c r="S4058" s="367"/>
      <c r="T4058" s="367"/>
      <c r="U4058" s="367"/>
    </row>
    <row r="4059">
      <c r="A4059" s="367"/>
      <c r="B4059" s="367"/>
      <c r="C4059" s="367"/>
      <c r="D4059" s="367"/>
      <c r="E4059" s="368"/>
      <c r="F4059" s="368"/>
      <c r="G4059" s="367"/>
      <c r="H4059" s="367"/>
      <c r="I4059" s="367"/>
      <c r="J4059" s="367"/>
      <c r="K4059" s="367"/>
      <c r="L4059" s="367"/>
      <c r="M4059" s="367"/>
      <c r="N4059" s="367"/>
      <c r="O4059" s="367"/>
      <c r="P4059" s="367"/>
      <c r="Q4059" s="367"/>
      <c r="R4059" s="367"/>
      <c r="S4059" s="367"/>
      <c r="T4059" s="367"/>
      <c r="U4059" s="367"/>
    </row>
    <row r="4060">
      <c r="A4060" s="367"/>
      <c r="B4060" s="367"/>
      <c r="C4060" s="367"/>
      <c r="D4060" s="367"/>
      <c r="E4060" s="368"/>
      <c r="F4060" s="368"/>
      <c r="G4060" s="367"/>
      <c r="H4060" s="367"/>
      <c r="I4060" s="367"/>
      <c r="J4060" s="367"/>
      <c r="K4060" s="367"/>
      <c r="L4060" s="367"/>
      <c r="M4060" s="367"/>
      <c r="N4060" s="367"/>
      <c r="O4060" s="367"/>
      <c r="P4060" s="367"/>
      <c r="Q4060" s="367"/>
      <c r="R4060" s="367"/>
      <c r="S4060" s="367"/>
      <c r="T4060" s="367"/>
      <c r="U4060" s="367"/>
    </row>
    <row r="4061">
      <c r="A4061" s="367"/>
      <c r="B4061" s="367"/>
      <c r="C4061" s="367"/>
      <c r="D4061" s="367"/>
      <c r="E4061" s="368"/>
      <c r="F4061" s="368"/>
      <c r="G4061" s="367"/>
      <c r="H4061" s="367"/>
      <c r="I4061" s="367"/>
      <c r="J4061" s="367"/>
      <c r="K4061" s="367"/>
      <c r="L4061" s="367"/>
      <c r="M4061" s="367"/>
      <c r="N4061" s="367"/>
      <c r="O4061" s="367"/>
      <c r="P4061" s="367"/>
      <c r="Q4061" s="367"/>
      <c r="R4061" s="367"/>
      <c r="S4061" s="367"/>
      <c r="T4061" s="367"/>
      <c r="U4061" s="367"/>
    </row>
    <row r="4062">
      <c r="A4062" s="367"/>
      <c r="B4062" s="367"/>
      <c r="C4062" s="367"/>
      <c r="D4062" s="367"/>
      <c r="E4062" s="368"/>
      <c r="F4062" s="368"/>
      <c r="G4062" s="367"/>
      <c r="H4062" s="367"/>
      <c r="I4062" s="367"/>
      <c r="J4062" s="367"/>
      <c r="K4062" s="367"/>
      <c r="L4062" s="367"/>
      <c r="M4062" s="367"/>
      <c r="N4062" s="367"/>
      <c r="O4062" s="367"/>
      <c r="P4062" s="367"/>
      <c r="Q4062" s="367"/>
      <c r="R4062" s="367"/>
      <c r="S4062" s="367"/>
      <c r="T4062" s="367"/>
      <c r="U4062" s="367"/>
    </row>
    <row r="4063">
      <c r="A4063" s="367"/>
      <c r="B4063" s="367"/>
      <c r="C4063" s="367"/>
      <c r="D4063" s="367"/>
      <c r="E4063" s="368"/>
      <c r="F4063" s="368"/>
      <c r="G4063" s="367"/>
      <c r="H4063" s="367"/>
      <c r="I4063" s="367"/>
      <c r="J4063" s="367"/>
      <c r="K4063" s="367"/>
      <c r="L4063" s="367"/>
      <c r="M4063" s="367"/>
      <c r="N4063" s="367"/>
      <c r="O4063" s="367"/>
      <c r="P4063" s="367"/>
      <c r="Q4063" s="367"/>
      <c r="R4063" s="367"/>
      <c r="S4063" s="367"/>
      <c r="T4063" s="367"/>
      <c r="U4063" s="367"/>
    </row>
    <row r="4064">
      <c r="A4064" s="367"/>
      <c r="B4064" s="367"/>
      <c r="C4064" s="367"/>
      <c r="D4064" s="367"/>
      <c r="E4064" s="368"/>
      <c r="F4064" s="368"/>
      <c r="G4064" s="367"/>
      <c r="H4064" s="367"/>
      <c r="I4064" s="367"/>
      <c r="J4064" s="367"/>
      <c r="K4064" s="367"/>
      <c r="L4064" s="367"/>
      <c r="M4064" s="367"/>
      <c r="N4064" s="367"/>
      <c r="O4064" s="367"/>
      <c r="P4064" s="367"/>
      <c r="Q4064" s="367"/>
      <c r="R4064" s="367"/>
      <c r="S4064" s="367"/>
      <c r="T4064" s="367"/>
      <c r="U4064" s="367"/>
    </row>
    <row r="4065">
      <c r="A4065" s="367"/>
      <c r="B4065" s="367"/>
      <c r="C4065" s="367"/>
      <c r="D4065" s="367"/>
      <c r="E4065" s="368"/>
      <c r="F4065" s="368"/>
      <c r="G4065" s="367"/>
      <c r="H4065" s="367"/>
      <c r="I4065" s="367"/>
      <c r="J4065" s="367"/>
      <c r="K4065" s="367"/>
      <c r="L4065" s="367"/>
      <c r="M4065" s="367"/>
      <c r="N4065" s="367"/>
      <c r="O4065" s="367"/>
      <c r="P4065" s="367"/>
      <c r="Q4065" s="367"/>
      <c r="R4065" s="367"/>
      <c r="S4065" s="367"/>
      <c r="T4065" s="367"/>
      <c r="U4065" s="367"/>
    </row>
    <row r="4066">
      <c r="A4066" s="367"/>
      <c r="B4066" s="367"/>
      <c r="C4066" s="367"/>
      <c r="D4066" s="367"/>
      <c r="E4066" s="368"/>
      <c r="F4066" s="368"/>
      <c r="G4066" s="367"/>
      <c r="H4066" s="367"/>
      <c r="I4066" s="367"/>
      <c r="J4066" s="367"/>
      <c r="K4066" s="367"/>
      <c r="L4066" s="367"/>
      <c r="M4066" s="367"/>
      <c r="N4066" s="367"/>
      <c r="O4066" s="367"/>
      <c r="P4066" s="367"/>
      <c r="Q4066" s="367"/>
      <c r="R4066" s="367"/>
      <c r="S4066" s="367"/>
      <c r="T4066" s="367"/>
      <c r="U4066" s="367"/>
    </row>
    <row r="4067">
      <c r="A4067" s="367"/>
      <c r="B4067" s="367"/>
      <c r="C4067" s="367"/>
      <c r="D4067" s="367"/>
      <c r="E4067" s="368"/>
      <c r="F4067" s="368"/>
      <c r="G4067" s="367"/>
      <c r="H4067" s="367"/>
      <c r="I4067" s="367"/>
      <c r="J4067" s="367"/>
      <c r="K4067" s="367"/>
      <c r="L4067" s="367"/>
      <c r="M4067" s="367"/>
      <c r="N4067" s="367"/>
      <c r="O4067" s="367"/>
      <c r="P4067" s="367"/>
      <c r="Q4067" s="367"/>
      <c r="R4067" s="367"/>
      <c r="S4067" s="367"/>
      <c r="T4067" s="367"/>
      <c r="U4067" s="367"/>
    </row>
    <row r="4068">
      <c r="A4068" s="367"/>
      <c r="B4068" s="367"/>
      <c r="C4068" s="367"/>
      <c r="D4068" s="367"/>
      <c r="E4068" s="368"/>
      <c r="F4068" s="368"/>
      <c r="G4068" s="367"/>
      <c r="H4068" s="367"/>
      <c r="I4068" s="367"/>
      <c r="J4068" s="367"/>
      <c r="K4068" s="367"/>
      <c r="L4068" s="367"/>
      <c r="M4068" s="367"/>
      <c r="N4068" s="367"/>
      <c r="O4068" s="367"/>
      <c r="P4068" s="367"/>
      <c r="Q4068" s="367"/>
      <c r="R4068" s="367"/>
      <c r="S4068" s="367"/>
      <c r="T4068" s="367"/>
      <c r="U4068" s="367"/>
    </row>
    <row r="4069">
      <c r="A4069" s="367"/>
      <c r="B4069" s="367"/>
      <c r="C4069" s="367"/>
      <c r="D4069" s="367"/>
      <c r="E4069" s="368"/>
      <c r="F4069" s="368"/>
      <c r="G4069" s="367"/>
      <c r="H4069" s="367"/>
      <c r="I4069" s="367"/>
      <c r="J4069" s="367"/>
      <c r="K4069" s="367"/>
      <c r="L4069" s="367"/>
      <c r="M4069" s="367"/>
      <c r="N4069" s="367"/>
      <c r="O4069" s="367"/>
      <c r="P4069" s="367"/>
      <c r="Q4069" s="367"/>
      <c r="R4069" s="367"/>
      <c r="S4069" s="367"/>
      <c r="T4069" s="367"/>
      <c r="U4069" s="367"/>
    </row>
    <row r="4070">
      <c r="A4070" s="367"/>
      <c r="B4070" s="367"/>
      <c r="C4070" s="367"/>
      <c r="D4070" s="367"/>
      <c r="E4070" s="368"/>
      <c r="F4070" s="368"/>
      <c r="G4070" s="367"/>
      <c r="H4070" s="367"/>
      <c r="I4070" s="367"/>
      <c r="J4070" s="367"/>
      <c r="K4070" s="367"/>
      <c r="L4070" s="367"/>
      <c r="M4070" s="367"/>
      <c r="N4070" s="367"/>
      <c r="O4070" s="367"/>
      <c r="P4070" s="367"/>
      <c r="Q4070" s="367"/>
      <c r="R4070" s="367"/>
      <c r="S4070" s="367"/>
      <c r="T4070" s="367"/>
      <c r="U4070" s="367"/>
    </row>
    <row r="4071">
      <c r="A4071" s="367"/>
      <c r="B4071" s="367"/>
      <c r="C4071" s="367"/>
      <c r="D4071" s="367"/>
      <c r="E4071" s="368"/>
      <c r="F4071" s="368"/>
      <c r="G4071" s="367"/>
      <c r="H4071" s="367"/>
      <c r="I4071" s="367"/>
      <c r="J4071" s="367"/>
      <c r="K4071" s="367"/>
      <c r="L4071" s="367"/>
      <c r="M4071" s="367"/>
      <c r="N4071" s="367"/>
      <c r="O4071" s="367"/>
      <c r="P4071" s="367"/>
      <c r="Q4071" s="367"/>
      <c r="R4071" s="367"/>
      <c r="S4071" s="367"/>
      <c r="T4071" s="367"/>
      <c r="U4071" s="367"/>
    </row>
    <row r="4072">
      <c r="A4072" s="367"/>
      <c r="B4072" s="367"/>
      <c r="C4072" s="367"/>
      <c r="D4072" s="367"/>
      <c r="E4072" s="368"/>
      <c r="F4072" s="368"/>
      <c r="G4072" s="367"/>
      <c r="H4072" s="367"/>
      <c r="I4072" s="367"/>
      <c r="J4072" s="367"/>
      <c r="K4072" s="367"/>
      <c r="L4072" s="367"/>
      <c r="M4072" s="367"/>
      <c r="N4072" s="367"/>
      <c r="O4072" s="367"/>
      <c r="P4072" s="367"/>
      <c r="Q4072" s="367"/>
      <c r="R4072" s="367"/>
      <c r="S4072" s="367"/>
      <c r="T4072" s="367"/>
      <c r="U4072" s="367"/>
    </row>
    <row r="4073">
      <c r="A4073" s="367"/>
      <c r="B4073" s="367"/>
      <c r="C4073" s="367"/>
      <c r="D4073" s="367"/>
      <c r="E4073" s="368"/>
      <c r="F4073" s="368"/>
      <c r="G4073" s="367"/>
      <c r="H4073" s="367"/>
      <c r="I4073" s="367"/>
      <c r="J4073" s="367"/>
      <c r="K4073" s="367"/>
      <c r="L4073" s="367"/>
      <c r="M4073" s="367"/>
      <c r="N4073" s="367"/>
      <c r="O4073" s="367"/>
      <c r="P4073" s="367"/>
      <c r="Q4073" s="367"/>
      <c r="R4073" s="367"/>
      <c r="S4073" s="367"/>
      <c r="T4073" s="367"/>
      <c r="U4073" s="367"/>
    </row>
    <row r="4074">
      <c r="A4074" s="367"/>
      <c r="B4074" s="367"/>
      <c r="C4074" s="367"/>
      <c r="D4074" s="367"/>
      <c r="E4074" s="368"/>
      <c r="F4074" s="368"/>
      <c r="G4074" s="367"/>
      <c r="H4074" s="367"/>
      <c r="I4074" s="367"/>
      <c r="J4074" s="367"/>
      <c r="K4074" s="367"/>
      <c r="L4074" s="367"/>
      <c r="M4074" s="367"/>
      <c r="N4074" s="367"/>
      <c r="O4074" s="367"/>
      <c r="P4074" s="367"/>
      <c r="Q4074" s="367"/>
      <c r="R4074" s="367"/>
      <c r="S4074" s="367"/>
      <c r="T4074" s="367"/>
      <c r="U4074" s="367"/>
    </row>
    <row r="4075">
      <c r="A4075" s="367"/>
      <c r="B4075" s="367"/>
      <c r="C4075" s="367"/>
      <c r="D4075" s="367"/>
      <c r="E4075" s="368"/>
      <c r="F4075" s="368"/>
      <c r="G4075" s="367"/>
      <c r="H4075" s="367"/>
      <c r="I4075" s="367"/>
      <c r="J4075" s="367"/>
      <c r="K4075" s="367"/>
      <c r="L4075" s="367"/>
      <c r="M4075" s="367"/>
      <c r="N4075" s="367"/>
      <c r="O4075" s="367"/>
      <c r="P4075" s="367"/>
      <c r="Q4075" s="367"/>
      <c r="R4075" s="367"/>
      <c r="S4075" s="367"/>
      <c r="T4075" s="367"/>
      <c r="U4075" s="367"/>
    </row>
    <row r="4076">
      <c r="A4076" s="367"/>
      <c r="B4076" s="367"/>
      <c r="C4076" s="367"/>
      <c r="D4076" s="367"/>
      <c r="E4076" s="368"/>
      <c r="F4076" s="368"/>
      <c r="G4076" s="367"/>
      <c r="H4076" s="367"/>
      <c r="I4076" s="367"/>
      <c r="J4076" s="367"/>
      <c r="K4076" s="367"/>
      <c r="L4076" s="367"/>
      <c r="M4076" s="367"/>
      <c r="N4076" s="367"/>
      <c r="O4076" s="367"/>
      <c r="P4076" s="367"/>
      <c r="Q4076" s="367"/>
      <c r="R4076" s="367"/>
      <c r="S4076" s="367"/>
      <c r="T4076" s="367"/>
      <c r="U4076" s="367"/>
    </row>
    <row r="4077">
      <c r="A4077" s="367"/>
      <c r="B4077" s="367"/>
      <c r="C4077" s="367"/>
      <c r="D4077" s="367"/>
      <c r="E4077" s="368"/>
      <c r="F4077" s="368"/>
      <c r="G4077" s="367"/>
      <c r="H4077" s="367"/>
      <c r="I4077" s="367"/>
      <c r="J4077" s="367"/>
      <c r="K4077" s="367"/>
      <c r="L4077" s="367"/>
      <c r="M4077" s="367"/>
      <c r="N4077" s="367"/>
      <c r="O4077" s="367"/>
      <c r="P4077" s="367"/>
      <c r="Q4077" s="367"/>
      <c r="R4077" s="367"/>
      <c r="S4077" s="367"/>
      <c r="T4077" s="367"/>
      <c r="U4077" s="367"/>
    </row>
    <row r="4078">
      <c r="A4078" s="367"/>
      <c r="B4078" s="367"/>
      <c r="C4078" s="367"/>
      <c r="D4078" s="367"/>
      <c r="E4078" s="368"/>
      <c r="F4078" s="368"/>
      <c r="G4078" s="367"/>
      <c r="H4078" s="367"/>
      <c r="I4078" s="367"/>
      <c r="J4078" s="367"/>
      <c r="K4078" s="367"/>
      <c r="L4078" s="367"/>
      <c r="M4078" s="367"/>
      <c r="N4078" s="367"/>
      <c r="O4078" s="367"/>
      <c r="P4078" s="367"/>
      <c r="Q4078" s="367"/>
      <c r="R4078" s="367"/>
      <c r="S4078" s="367"/>
      <c r="T4078" s="367"/>
      <c r="U4078" s="367"/>
    </row>
    <row r="4079">
      <c r="A4079" s="367"/>
      <c r="B4079" s="367"/>
      <c r="C4079" s="367"/>
      <c r="D4079" s="367"/>
      <c r="E4079" s="368"/>
      <c r="F4079" s="368"/>
      <c r="G4079" s="367"/>
      <c r="H4079" s="367"/>
      <c r="I4079" s="367"/>
      <c r="J4079" s="367"/>
      <c r="K4079" s="367"/>
      <c r="L4079" s="367"/>
      <c r="M4079" s="367"/>
      <c r="N4079" s="367"/>
      <c r="O4079" s="367"/>
      <c r="P4079" s="367"/>
      <c r="Q4079" s="367"/>
      <c r="R4079" s="367"/>
      <c r="S4079" s="367"/>
      <c r="T4079" s="367"/>
      <c r="U4079" s="367"/>
    </row>
    <row r="4080">
      <c r="A4080" s="367"/>
      <c r="B4080" s="367"/>
      <c r="C4080" s="367"/>
      <c r="D4080" s="367"/>
      <c r="E4080" s="368"/>
      <c r="F4080" s="368"/>
      <c r="G4080" s="367"/>
      <c r="H4080" s="367"/>
      <c r="I4080" s="367"/>
      <c r="J4080" s="367"/>
      <c r="K4080" s="367"/>
      <c r="L4080" s="367"/>
      <c r="M4080" s="367"/>
      <c r="N4080" s="367"/>
      <c r="O4080" s="367"/>
      <c r="P4080" s="367"/>
      <c r="Q4080" s="367"/>
      <c r="R4080" s="367"/>
      <c r="S4080" s="367"/>
      <c r="T4080" s="367"/>
      <c r="U4080" s="367"/>
    </row>
    <row r="4081">
      <c r="A4081" s="367"/>
      <c r="B4081" s="367"/>
      <c r="C4081" s="367"/>
      <c r="D4081" s="367"/>
      <c r="E4081" s="368"/>
      <c r="F4081" s="368"/>
      <c r="G4081" s="367"/>
      <c r="H4081" s="367"/>
      <c r="I4081" s="367"/>
      <c r="J4081" s="367"/>
      <c r="K4081" s="367"/>
      <c r="L4081" s="367"/>
      <c r="M4081" s="367"/>
      <c r="N4081" s="367"/>
      <c r="O4081" s="367"/>
      <c r="P4081" s="367"/>
      <c r="Q4081" s="367"/>
      <c r="R4081" s="367"/>
      <c r="S4081" s="367"/>
      <c r="T4081" s="367"/>
      <c r="U4081" s="367"/>
    </row>
    <row r="4082">
      <c r="A4082" s="367"/>
      <c r="B4082" s="367"/>
      <c r="C4082" s="367"/>
      <c r="D4082" s="367"/>
      <c r="E4082" s="368"/>
      <c r="F4082" s="368"/>
      <c r="G4082" s="367"/>
      <c r="H4082" s="367"/>
      <c r="I4082" s="367"/>
      <c r="J4082" s="367"/>
      <c r="K4082" s="367"/>
      <c r="L4082" s="367"/>
      <c r="M4082" s="367"/>
      <c r="N4082" s="367"/>
      <c r="O4082" s="367"/>
      <c r="P4082" s="367"/>
      <c r="Q4082" s="367"/>
      <c r="R4082" s="367"/>
      <c r="S4082" s="367"/>
      <c r="T4082" s="367"/>
      <c r="U4082" s="367"/>
    </row>
    <row r="4083">
      <c r="A4083" s="367"/>
      <c r="B4083" s="367"/>
      <c r="C4083" s="367"/>
      <c r="D4083" s="367"/>
      <c r="E4083" s="368"/>
      <c r="F4083" s="368"/>
      <c r="G4083" s="367"/>
      <c r="H4083" s="367"/>
      <c r="I4083" s="367"/>
      <c r="J4083" s="367"/>
      <c r="K4083" s="367"/>
      <c r="L4083" s="367"/>
      <c r="M4083" s="367"/>
      <c r="N4083" s="367"/>
      <c r="O4083" s="367"/>
      <c r="P4083" s="367"/>
      <c r="Q4083" s="367"/>
      <c r="R4083" s="367"/>
      <c r="S4083" s="367"/>
      <c r="T4083" s="367"/>
      <c r="U4083" s="367"/>
    </row>
    <row r="4084">
      <c r="A4084" s="367"/>
      <c r="B4084" s="367"/>
      <c r="C4084" s="367"/>
      <c r="D4084" s="367"/>
      <c r="E4084" s="368"/>
      <c r="F4084" s="368"/>
      <c r="G4084" s="367"/>
      <c r="H4084" s="367"/>
      <c r="I4084" s="367"/>
      <c r="J4084" s="367"/>
      <c r="K4084" s="367"/>
      <c r="L4084" s="367"/>
      <c r="M4084" s="367"/>
      <c r="N4084" s="367"/>
      <c r="O4084" s="367"/>
      <c r="P4084" s="367"/>
      <c r="Q4084" s="367"/>
      <c r="R4084" s="367"/>
      <c r="S4084" s="367"/>
      <c r="T4084" s="367"/>
      <c r="U4084" s="367"/>
    </row>
    <row r="4085">
      <c r="A4085" s="367"/>
      <c r="B4085" s="367"/>
      <c r="C4085" s="367"/>
      <c r="D4085" s="367"/>
      <c r="E4085" s="368"/>
      <c r="F4085" s="368"/>
      <c r="G4085" s="367"/>
      <c r="H4085" s="367"/>
      <c r="I4085" s="367"/>
      <c r="J4085" s="367"/>
      <c r="K4085" s="367"/>
      <c r="L4085" s="367"/>
      <c r="M4085" s="367"/>
      <c r="N4085" s="367"/>
      <c r="O4085" s="367"/>
      <c r="P4085" s="367"/>
      <c r="Q4085" s="367"/>
      <c r="R4085" s="367"/>
      <c r="S4085" s="367"/>
      <c r="T4085" s="367"/>
      <c r="U4085" s="367"/>
    </row>
    <row r="4086">
      <c r="A4086" s="367"/>
      <c r="B4086" s="367"/>
      <c r="C4086" s="367"/>
      <c r="D4086" s="367"/>
      <c r="E4086" s="368"/>
      <c r="F4086" s="368"/>
      <c r="G4086" s="367"/>
      <c r="H4086" s="367"/>
      <c r="I4086" s="367"/>
      <c r="J4086" s="367"/>
      <c r="K4086" s="367"/>
      <c r="L4086" s="367"/>
      <c r="M4086" s="367"/>
      <c r="N4086" s="367"/>
      <c r="O4086" s="367"/>
      <c r="P4086" s="367"/>
      <c r="Q4086" s="367"/>
      <c r="R4086" s="367"/>
      <c r="S4086" s="367"/>
      <c r="T4086" s="367"/>
      <c r="U4086" s="367"/>
    </row>
    <row r="4087">
      <c r="A4087" s="367"/>
      <c r="B4087" s="367"/>
      <c r="C4087" s="367"/>
      <c r="D4087" s="367"/>
      <c r="E4087" s="368"/>
      <c r="F4087" s="368"/>
      <c r="G4087" s="367"/>
      <c r="H4087" s="367"/>
      <c r="I4087" s="367"/>
      <c r="J4087" s="367"/>
      <c r="K4087" s="367"/>
      <c r="L4087" s="367"/>
      <c r="M4087" s="367"/>
      <c r="N4087" s="367"/>
      <c r="O4087" s="367"/>
      <c r="P4087" s="367"/>
      <c r="Q4087" s="367"/>
      <c r="R4087" s="367"/>
      <c r="S4087" s="367"/>
      <c r="T4087" s="367"/>
      <c r="U4087" s="367"/>
    </row>
    <row r="4088">
      <c r="A4088" s="367"/>
      <c r="B4088" s="367"/>
      <c r="C4088" s="367"/>
      <c r="D4088" s="367"/>
      <c r="E4088" s="368"/>
      <c r="F4088" s="368"/>
      <c r="G4088" s="367"/>
      <c r="H4088" s="367"/>
      <c r="I4088" s="367"/>
      <c r="J4088" s="367"/>
      <c r="K4088" s="367"/>
      <c r="L4088" s="367"/>
      <c r="M4088" s="367"/>
      <c r="N4088" s="367"/>
      <c r="O4088" s="367"/>
      <c r="P4088" s="367"/>
      <c r="Q4088" s="367"/>
      <c r="R4088" s="367"/>
      <c r="S4088" s="367"/>
      <c r="T4088" s="367"/>
      <c r="U4088" s="367"/>
    </row>
    <row r="4089">
      <c r="A4089" s="367"/>
      <c r="B4089" s="367"/>
      <c r="C4089" s="367"/>
      <c r="D4089" s="367"/>
      <c r="E4089" s="368"/>
      <c r="F4089" s="368"/>
      <c r="G4089" s="367"/>
      <c r="H4089" s="367"/>
      <c r="I4089" s="367"/>
      <c r="J4089" s="367"/>
      <c r="K4089" s="367"/>
      <c r="L4089" s="367"/>
      <c r="M4089" s="367"/>
      <c r="N4089" s="367"/>
      <c r="O4089" s="367"/>
      <c r="P4089" s="367"/>
      <c r="Q4089" s="367"/>
      <c r="R4089" s="367"/>
      <c r="S4089" s="367"/>
      <c r="T4089" s="367"/>
      <c r="U4089" s="367"/>
    </row>
    <row r="4090">
      <c r="A4090" s="367"/>
      <c r="B4090" s="367"/>
      <c r="C4090" s="367"/>
      <c r="D4090" s="367"/>
      <c r="E4090" s="368"/>
      <c r="F4090" s="368"/>
      <c r="G4090" s="367"/>
      <c r="H4090" s="367"/>
      <c r="I4090" s="367"/>
      <c r="J4090" s="367"/>
      <c r="K4090" s="367"/>
      <c r="L4090" s="367"/>
      <c r="M4090" s="367"/>
      <c r="N4090" s="367"/>
      <c r="O4090" s="367"/>
      <c r="P4090" s="367"/>
      <c r="Q4090" s="367"/>
      <c r="R4090" s="367"/>
      <c r="S4090" s="367"/>
      <c r="T4090" s="367"/>
      <c r="U4090" s="367"/>
    </row>
    <row r="4091">
      <c r="A4091" s="367"/>
      <c r="B4091" s="367"/>
      <c r="C4091" s="367"/>
      <c r="D4091" s="367"/>
      <c r="E4091" s="368"/>
      <c r="F4091" s="368"/>
      <c r="G4091" s="367"/>
      <c r="H4091" s="367"/>
      <c r="I4091" s="367"/>
      <c r="J4091" s="367"/>
      <c r="K4091" s="367"/>
      <c r="L4091" s="367"/>
      <c r="M4091" s="367"/>
      <c r="N4091" s="367"/>
      <c r="O4091" s="367"/>
      <c r="P4091" s="367"/>
      <c r="Q4091" s="367"/>
      <c r="R4091" s="367"/>
      <c r="S4091" s="367"/>
      <c r="T4091" s="367"/>
      <c r="U4091" s="367"/>
    </row>
    <row r="4092">
      <c r="A4092" s="367"/>
      <c r="B4092" s="367"/>
      <c r="C4092" s="367"/>
      <c r="D4092" s="367"/>
      <c r="E4092" s="368"/>
      <c r="F4092" s="368"/>
      <c r="G4092" s="367"/>
      <c r="H4092" s="367"/>
      <c r="I4092" s="367"/>
      <c r="J4092" s="367"/>
      <c r="K4092" s="367"/>
      <c r="L4092" s="367"/>
      <c r="M4092" s="367"/>
      <c r="N4092" s="367"/>
      <c r="O4092" s="367"/>
      <c r="P4092" s="367"/>
      <c r="Q4092" s="367"/>
      <c r="R4092" s="367"/>
      <c r="S4092" s="367"/>
      <c r="T4092" s="367"/>
      <c r="U4092" s="367"/>
    </row>
    <row r="4093">
      <c r="A4093" s="367"/>
      <c r="B4093" s="367"/>
      <c r="C4093" s="367"/>
      <c r="D4093" s="367"/>
      <c r="E4093" s="368"/>
      <c r="F4093" s="368"/>
      <c r="G4093" s="367"/>
      <c r="H4093" s="367"/>
      <c r="I4093" s="367"/>
      <c r="J4093" s="367"/>
      <c r="K4093" s="367"/>
      <c r="L4093" s="367"/>
      <c r="M4093" s="367"/>
      <c r="N4093" s="367"/>
      <c r="O4093" s="367"/>
      <c r="P4093" s="367"/>
      <c r="Q4093" s="367"/>
      <c r="R4093" s="367"/>
      <c r="S4093" s="367"/>
      <c r="T4093" s="367"/>
      <c r="U4093" s="367"/>
    </row>
    <row r="4094">
      <c r="A4094" s="367"/>
      <c r="B4094" s="367"/>
      <c r="C4094" s="367"/>
      <c r="D4094" s="367"/>
      <c r="E4094" s="368"/>
      <c r="F4094" s="368"/>
      <c r="G4094" s="367"/>
      <c r="H4094" s="367"/>
      <c r="I4094" s="367"/>
      <c r="J4094" s="367"/>
      <c r="K4094" s="367"/>
      <c r="L4094" s="367"/>
      <c r="M4094" s="367"/>
      <c r="N4094" s="367"/>
      <c r="O4094" s="367"/>
      <c r="P4094" s="367"/>
      <c r="Q4094" s="367"/>
      <c r="R4094" s="367"/>
      <c r="S4094" s="367"/>
      <c r="T4094" s="367"/>
      <c r="U4094" s="367"/>
    </row>
    <row r="4095">
      <c r="A4095" s="367"/>
      <c r="B4095" s="367"/>
      <c r="C4095" s="367"/>
      <c r="D4095" s="367"/>
      <c r="E4095" s="368"/>
      <c r="F4095" s="368"/>
      <c r="G4095" s="367"/>
      <c r="H4095" s="367"/>
      <c r="I4095" s="367"/>
      <c r="J4095" s="367"/>
      <c r="K4095" s="367"/>
      <c r="L4095" s="367"/>
      <c r="M4095" s="367"/>
      <c r="N4095" s="367"/>
      <c r="O4095" s="367"/>
      <c r="P4095" s="367"/>
      <c r="Q4095" s="367"/>
      <c r="R4095" s="367"/>
      <c r="S4095" s="367"/>
      <c r="T4095" s="367"/>
      <c r="U4095" s="367"/>
    </row>
    <row r="4096">
      <c r="A4096" s="367"/>
      <c r="B4096" s="367"/>
      <c r="C4096" s="367"/>
      <c r="D4096" s="367"/>
      <c r="E4096" s="368"/>
      <c r="F4096" s="368"/>
      <c r="G4096" s="367"/>
      <c r="H4096" s="367"/>
      <c r="I4096" s="367"/>
      <c r="J4096" s="367"/>
      <c r="K4096" s="367"/>
      <c r="L4096" s="367"/>
      <c r="M4096" s="367"/>
      <c r="N4096" s="367"/>
      <c r="O4096" s="367"/>
      <c r="P4096" s="367"/>
      <c r="Q4096" s="367"/>
      <c r="R4096" s="367"/>
      <c r="S4096" s="367"/>
      <c r="T4096" s="367"/>
      <c r="U4096" s="367"/>
    </row>
    <row r="4097">
      <c r="A4097" s="367"/>
      <c r="B4097" s="367"/>
      <c r="C4097" s="367"/>
      <c r="D4097" s="367"/>
      <c r="E4097" s="368"/>
      <c r="F4097" s="368"/>
      <c r="G4097" s="367"/>
      <c r="H4097" s="367"/>
      <c r="I4097" s="367"/>
      <c r="J4097" s="367"/>
      <c r="K4097" s="367"/>
      <c r="L4097" s="367"/>
      <c r="M4097" s="367"/>
      <c r="N4097" s="367"/>
      <c r="O4097" s="367"/>
      <c r="P4097" s="367"/>
      <c r="Q4097" s="367"/>
      <c r="R4097" s="367"/>
      <c r="S4097" s="367"/>
      <c r="T4097" s="367"/>
      <c r="U4097" s="367"/>
    </row>
    <row r="4098">
      <c r="A4098" s="367"/>
      <c r="B4098" s="367"/>
      <c r="C4098" s="367"/>
      <c r="D4098" s="367"/>
      <c r="E4098" s="368"/>
      <c r="F4098" s="368"/>
      <c r="G4098" s="367"/>
      <c r="H4098" s="367"/>
      <c r="I4098" s="367"/>
      <c r="J4098" s="367"/>
      <c r="K4098" s="367"/>
      <c r="L4098" s="367"/>
      <c r="M4098" s="367"/>
      <c r="N4098" s="367"/>
      <c r="O4098" s="367"/>
      <c r="P4098" s="367"/>
      <c r="Q4098" s="367"/>
      <c r="R4098" s="367"/>
      <c r="S4098" s="367"/>
      <c r="T4098" s="367"/>
      <c r="U4098" s="367"/>
    </row>
    <row r="4099">
      <c r="A4099" s="367"/>
      <c r="B4099" s="367"/>
      <c r="C4099" s="367"/>
      <c r="D4099" s="367"/>
      <c r="E4099" s="368"/>
      <c r="F4099" s="368"/>
      <c r="G4099" s="367"/>
      <c r="H4099" s="367"/>
      <c r="I4099" s="367"/>
      <c r="J4099" s="367"/>
      <c r="K4099" s="367"/>
      <c r="L4099" s="367"/>
      <c r="M4099" s="367"/>
      <c r="N4099" s="367"/>
      <c r="O4099" s="367"/>
      <c r="P4099" s="367"/>
      <c r="Q4099" s="367"/>
      <c r="R4099" s="367"/>
      <c r="S4099" s="367"/>
      <c r="T4099" s="367"/>
      <c r="U4099" s="367"/>
    </row>
    <row r="4100">
      <c r="A4100" s="367"/>
      <c r="B4100" s="367"/>
      <c r="C4100" s="367"/>
      <c r="D4100" s="367"/>
      <c r="E4100" s="368"/>
      <c r="F4100" s="368"/>
      <c r="G4100" s="367"/>
      <c r="H4100" s="367"/>
      <c r="I4100" s="367"/>
      <c r="J4100" s="367"/>
      <c r="K4100" s="367"/>
      <c r="L4100" s="367"/>
      <c r="M4100" s="367"/>
      <c r="N4100" s="367"/>
      <c r="O4100" s="367"/>
      <c r="P4100" s="367"/>
      <c r="Q4100" s="367"/>
      <c r="R4100" s="367"/>
      <c r="S4100" s="367"/>
      <c r="T4100" s="367"/>
      <c r="U4100" s="367"/>
    </row>
    <row r="4101">
      <c r="A4101" s="367"/>
      <c r="B4101" s="367"/>
      <c r="C4101" s="367"/>
      <c r="D4101" s="367"/>
      <c r="E4101" s="368"/>
      <c r="F4101" s="368"/>
      <c r="G4101" s="367"/>
      <c r="H4101" s="367"/>
      <c r="I4101" s="367"/>
      <c r="J4101" s="367"/>
      <c r="K4101" s="367"/>
      <c r="L4101" s="367"/>
      <c r="M4101" s="367"/>
      <c r="N4101" s="367"/>
      <c r="O4101" s="367"/>
      <c r="P4101" s="367"/>
      <c r="Q4101" s="367"/>
      <c r="R4101" s="367"/>
      <c r="S4101" s="367"/>
      <c r="T4101" s="367"/>
      <c r="U4101" s="367"/>
    </row>
    <row r="4102">
      <c r="A4102" s="367"/>
      <c r="B4102" s="367"/>
      <c r="C4102" s="367"/>
      <c r="D4102" s="367"/>
      <c r="E4102" s="368"/>
      <c r="F4102" s="368"/>
      <c r="G4102" s="367"/>
      <c r="H4102" s="367"/>
      <c r="I4102" s="367"/>
      <c r="J4102" s="367"/>
      <c r="K4102" s="367"/>
      <c r="L4102" s="367"/>
      <c r="M4102" s="367"/>
      <c r="N4102" s="367"/>
      <c r="O4102" s="367"/>
      <c r="P4102" s="367"/>
      <c r="Q4102" s="367"/>
      <c r="R4102" s="367"/>
      <c r="S4102" s="367"/>
      <c r="T4102" s="367"/>
      <c r="U4102" s="367"/>
    </row>
    <row r="4103">
      <c r="A4103" s="367"/>
      <c r="B4103" s="367"/>
      <c r="C4103" s="367"/>
      <c r="D4103" s="367"/>
      <c r="E4103" s="368"/>
      <c r="F4103" s="368"/>
      <c r="G4103" s="367"/>
      <c r="H4103" s="367"/>
      <c r="I4103" s="367"/>
      <c r="J4103" s="367"/>
      <c r="K4103" s="367"/>
      <c r="L4103" s="367"/>
      <c r="M4103" s="367"/>
      <c r="N4103" s="367"/>
      <c r="O4103" s="367"/>
      <c r="P4103" s="367"/>
      <c r="Q4103" s="367"/>
      <c r="R4103" s="367"/>
      <c r="S4103" s="367"/>
      <c r="T4103" s="367"/>
      <c r="U4103" s="367"/>
    </row>
    <row r="4104">
      <c r="A4104" s="367"/>
      <c r="B4104" s="367"/>
      <c r="C4104" s="367"/>
      <c r="D4104" s="367"/>
      <c r="E4104" s="368"/>
      <c r="F4104" s="368"/>
      <c r="G4104" s="367"/>
      <c r="H4104" s="367"/>
      <c r="I4104" s="367"/>
      <c r="J4104" s="367"/>
      <c r="K4104" s="367"/>
      <c r="L4104" s="367"/>
      <c r="M4104" s="367"/>
      <c r="N4104" s="367"/>
      <c r="O4104" s="367"/>
      <c r="P4104" s="367"/>
      <c r="Q4104" s="367"/>
      <c r="R4104" s="367"/>
      <c r="S4104" s="367"/>
      <c r="T4104" s="367"/>
      <c r="U4104" s="367"/>
    </row>
    <row r="4105">
      <c r="A4105" s="367"/>
      <c r="B4105" s="367"/>
      <c r="C4105" s="367"/>
      <c r="D4105" s="367"/>
      <c r="E4105" s="368"/>
      <c r="F4105" s="368"/>
      <c r="G4105" s="367"/>
      <c r="H4105" s="367"/>
      <c r="I4105" s="367"/>
      <c r="J4105" s="367"/>
      <c r="K4105" s="367"/>
      <c r="L4105" s="367"/>
      <c r="M4105" s="367"/>
      <c r="N4105" s="367"/>
      <c r="O4105" s="367"/>
      <c r="P4105" s="367"/>
      <c r="Q4105" s="367"/>
      <c r="R4105" s="367"/>
      <c r="S4105" s="367"/>
      <c r="T4105" s="367"/>
      <c r="U4105" s="367"/>
    </row>
    <row r="4106">
      <c r="A4106" s="367"/>
      <c r="B4106" s="367"/>
      <c r="C4106" s="367"/>
      <c r="D4106" s="367"/>
      <c r="E4106" s="368"/>
      <c r="F4106" s="368"/>
      <c r="G4106" s="367"/>
      <c r="H4106" s="367"/>
      <c r="I4106" s="367"/>
      <c r="J4106" s="367"/>
      <c r="K4106" s="367"/>
      <c r="L4106" s="367"/>
      <c r="M4106" s="367"/>
      <c r="N4106" s="367"/>
      <c r="O4106" s="367"/>
      <c r="P4106" s="367"/>
      <c r="Q4106" s="367"/>
      <c r="R4106" s="367"/>
      <c r="S4106" s="367"/>
      <c r="T4106" s="367"/>
      <c r="U4106" s="367"/>
    </row>
    <row r="4107">
      <c r="A4107" s="367"/>
      <c r="B4107" s="367"/>
      <c r="C4107" s="367"/>
      <c r="D4107" s="367"/>
      <c r="E4107" s="368"/>
      <c r="F4107" s="368"/>
      <c r="G4107" s="367"/>
      <c r="H4107" s="367"/>
      <c r="I4107" s="367"/>
      <c r="J4107" s="367"/>
      <c r="K4107" s="367"/>
      <c r="L4107" s="367"/>
      <c r="M4107" s="367"/>
      <c r="N4107" s="367"/>
      <c r="O4107" s="367"/>
      <c r="P4107" s="367"/>
      <c r="Q4107" s="367"/>
      <c r="R4107" s="367"/>
      <c r="S4107" s="367"/>
      <c r="T4107" s="367"/>
      <c r="U4107" s="367"/>
    </row>
    <row r="4108">
      <c r="A4108" s="367"/>
      <c r="B4108" s="367"/>
      <c r="C4108" s="367"/>
      <c r="D4108" s="367"/>
      <c r="E4108" s="368"/>
      <c r="F4108" s="368"/>
      <c r="G4108" s="367"/>
      <c r="H4108" s="367"/>
      <c r="I4108" s="367"/>
      <c r="J4108" s="367"/>
      <c r="K4108" s="367"/>
      <c r="L4108" s="367"/>
      <c r="M4108" s="367"/>
      <c r="N4108" s="367"/>
      <c r="O4108" s="367"/>
      <c r="P4108" s="367"/>
      <c r="Q4108" s="367"/>
      <c r="R4108" s="367"/>
      <c r="S4108" s="367"/>
      <c r="T4108" s="367"/>
      <c r="U4108" s="367"/>
    </row>
    <row r="4109">
      <c r="A4109" s="367"/>
      <c r="B4109" s="367"/>
      <c r="C4109" s="367"/>
      <c r="D4109" s="367"/>
      <c r="E4109" s="368"/>
      <c r="F4109" s="368"/>
      <c r="G4109" s="367"/>
      <c r="H4109" s="367"/>
      <c r="I4109" s="367"/>
      <c r="J4109" s="367"/>
      <c r="K4109" s="367"/>
      <c r="L4109" s="367"/>
      <c r="M4109" s="367"/>
      <c r="N4109" s="367"/>
      <c r="O4109" s="367"/>
      <c r="P4109" s="367"/>
      <c r="Q4109" s="367"/>
      <c r="R4109" s="367"/>
      <c r="S4109" s="367"/>
      <c r="T4109" s="367"/>
      <c r="U4109" s="367"/>
    </row>
    <row r="4110">
      <c r="A4110" s="367"/>
      <c r="B4110" s="367"/>
      <c r="C4110" s="367"/>
      <c r="D4110" s="367"/>
      <c r="E4110" s="368"/>
      <c r="F4110" s="368"/>
      <c r="G4110" s="367"/>
      <c r="H4110" s="367"/>
      <c r="I4110" s="367"/>
      <c r="J4110" s="367"/>
      <c r="K4110" s="367"/>
      <c r="L4110" s="367"/>
      <c r="M4110" s="367"/>
      <c r="N4110" s="367"/>
      <c r="O4110" s="367"/>
      <c r="P4110" s="367"/>
      <c r="Q4110" s="367"/>
      <c r="R4110" s="367"/>
      <c r="S4110" s="367"/>
      <c r="T4110" s="367"/>
      <c r="U4110" s="367"/>
    </row>
    <row r="4111">
      <c r="A4111" s="367"/>
      <c r="B4111" s="367"/>
      <c r="C4111" s="367"/>
      <c r="D4111" s="367"/>
      <c r="E4111" s="368"/>
      <c r="F4111" s="368"/>
      <c r="G4111" s="367"/>
      <c r="H4111" s="367"/>
      <c r="I4111" s="367"/>
      <c r="J4111" s="367"/>
      <c r="K4111" s="367"/>
      <c r="L4111" s="367"/>
      <c r="M4111" s="367"/>
      <c r="N4111" s="367"/>
      <c r="O4111" s="367"/>
      <c r="P4111" s="367"/>
      <c r="Q4111" s="367"/>
      <c r="R4111" s="367"/>
      <c r="S4111" s="367"/>
      <c r="T4111" s="367"/>
      <c r="U4111" s="367"/>
    </row>
    <row r="4112">
      <c r="A4112" s="367"/>
      <c r="B4112" s="367"/>
      <c r="C4112" s="367"/>
      <c r="D4112" s="367"/>
      <c r="E4112" s="368"/>
      <c r="F4112" s="368"/>
      <c r="G4112" s="367"/>
      <c r="H4112" s="367"/>
      <c r="I4112" s="367"/>
      <c r="J4112" s="367"/>
      <c r="K4112" s="367"/>
      <c r="L4112" s="367"/>
      <c r="M4112" s="367"/>
      <c r="N4112" s="367"/>
      <c r="O4112" s="367"/>
      <c r="P4112" s="367"/>
      <c r="Q4112" s="367"/>
      <c r="R4112" s="367"/>
      <c r="S4112" s="367"/>
      <c r="T4112" s="367"/>
      <c r="U4112" s="367"/>
    </row>
    <row r="4113">
      <c r="A4113" s="367"/>
      <c r="B4113" s="367"/>
      <c r="C4113" s="367"/>
      <c r="D4113" s="367"/>
      <c r="E4113" s="368"/>
      <c r="F4113" s="368"/>
      <c r="G4113" s="367"/>
      <c r="H4113" s="367"/>
      <c r="I4113" s="367"/>
      <c r="J4113" s="367"/>
      <c r="K4113" s="367"/>
      <c r="L4113" s="367"/>
      <c r="M4113" s="367"/>
      <c r="N4113" s="367"/>
      <c r="O4113" s="367"/>
      <c r="P4113" s="367"/>
      <c r="Q4113" s="367"/>
      <c r="R4113" s="367"/>
      <c r="S4113" s="367"/>
      <c r="T4113" s="367"/>
      <c r="U4113" s="367"/>
    </row>
    <row r="4114">
      <c r="A4114" s="367"/>
      <c r="B4114" s="367"/>
      <c r="C4114" s="367"/>
      <c r="D4114" s="367"/>
      <c r="E4114" s="368"/>
      <c r="F4114" s="368"/>
      <c r="G4114" s="367"/>
      <c r="H4114" s="367"/>
      <c r="I4114" s="367"/>
      <c r="J4114" s="367"/>
      <c r="K4114" s="367"/>
      <c r="L4114" s="367"/>
      <c r="M4114" s="367"/>
      <c r="N4114" s="367"/>
      <c r="O4114" s="367"/>
      <c r="P4114" s="367"/>
      <c r="Q4114" s="367"/>
      <c r="R4114" s="367"/>
      <c r="S4114" s="367"/>
      <c r="T4114" s="367"/>
      <c r="U4114" s="367"/>
    </row>
    <row r="4115">
      <c r="A4115" s="367"/>
      <c r="B4115" s="367"/>
      <c r="C4115" s="367"/>
      <c r="D4115" s="367"/>
      <c r="E4115" s="368"/>
      <c r="F4115" s="368"/>
      <c r="G4115" s="367"/>
      <c r="H4115" s="367"/>
      <c r="I4115" s="367"/>
      <c r="J4115" s="367"/>
      <c r="K4115" s="367"/>
      <c r="L4115" s="367"/>
      <c r="M4115" s="367"/>
      <c r="N4115" s="367"/>
      <c r="O4115" s="367"/>
      <c r="P4115" s="367"/>
      <c r="Q4115" s="367"/>
      <c r="R4115" s="367"/>
      <c r="S4115" s="367"/>
      <c r="T4115" s="367"/>
      <c r="U4115" s="367"/>
    </row>
    <row r="4116">
      <c r="A4116" s="367"/>
      <c r="B4116" s="367"/>
      <c r="C4116" s="367"/>
      <c r="D4116" s="367"/>
      <c r="E4116" s="368"/>
      <c r="F4116" s="368"/>
      <c r="G4116" s="367"/>
      <c r="H4116" s="367"/>
      <c r="I4116" s="367"/>
      <c r="J4116" s="367"/>
      <c r="K4116" s="367"/>
      <c r="L4116" s="367"/>
      <c r="M4116" s="367"/>
      <c r="N4116" s="367"/>
      <c r="O4116" s="367"/>
      <c r="P4116" s="367"/>
      <c r="Q4116" s="367"/>
      <c r="R4116" s="367"/>
      <c r="S4116" s="367"/>
      <c r="T4116" s="367"/>
      <c r="U4116" s="367"/>
    </row>
    <row r="4117">
      <c r="A4117" s="367"/>
      <c r="B4117" s="367"/>
      <c r="C4117" s="367"/>
      <c r="D4117" s="367"/>
      <c r="E4117" s="368"/>
      <c r="F4117" s="368"/>
      <c r="G4117" s="367"/>
      <c r="H4117" s="367"/>
      <c r="I4117" s="367"/>
      <c r="J4117" s="367"/>
      <c r="K4117" s="367"/>
      <c r="L4117" s="367"/>
      <c r="M4117" s="367"/>
      <c r="N4117" s="367"/>
      <c r="O4117" s="367"/>
      <c r="P4117" s="367"/>
      <c r="Q4117" s="367"/>
      <c r="R4117" s="367"/>
      <c r="S4117" s="367"/>
      <c r="T4117" s="367"/>
      <c r="U4117" s="367"/>
    </row>
    <row r="4118">
      <c r="A4118" s="367"/>
      <c r="B4118" s="367"/>
      <c r="C4118" s="367"/>
      <c r="D4118" s="367"/>
      <c r="E4118" s="368"/>
      <c r="F4118" s="368"/>
      <c r="G4118" s="367"/>
      <c r="H4118" s="367"/>
      <c r="I4118" s="367"/>
      <c r="J4118" s="367"/>
      <c r="K4118" s="367"/>
      <c r="L4118" s="367"/>
      <c r="M4118" s="367"/>
      <c r="N4118" s="367"/>
      <c r="O4118" s="367"/>
      <c r="P4118" s="367"/>
      <c r="Q4118" s="367"/>
      <c r="R4118" s="367"/>
      <c r="S4118" s="367"/>
      <c r="T4118" s="367"/>
      <c r="U4118" s="367"/>
    </row>
    <row r="4119">
      <c r="A4119" s="367"/>
      <c r="B4119" s="367"/>
      <c r="C4119" s="367"/>
      <c r="D4119" s="367"/>
      <c r="E4119" s="368"/>
      <c r="F4119" s="368"/>
      <c r="G4119" s="367"/>
      <c r="H4119" s="367"/>
      <c r="I4119" s="367"/>
      <c r="J4119" s="367"/>
      <c r="K4119" s="367"/>
      <c r="L4119" s="367"/>
      <c r="M4119" s="367"/>
      <c r="N4119" s="367"/>
      <c r="O4119" s="367"/>
      <c r="P4119" s="367"/>
      <c r="Q4119" s="367"/>
      <c r="R4119" s="367"/>
      <c r="S4119" s="367"/>
      <c r="T4119" s="367"/>
      <c r="U4119" s="367"/>
    </row>
    <row r="4120">
      <c r="A4120" s="367"/>
      <c r="B4120" s="367"/>
      <c r="C4120" s="367"/>
      <c r="D4120" s="367"/>
      <c r="E4120" s="368"/>
      <c r="F4120" s="368"/>
      <c r="G4120" s="367"/>
      <c r="H4120" s="367"/>
      <c r="I4120" s="367"/>
      <c r="J4120" s="367"/>
      <c r="K4120" s="367"/>
      <c r="L4120" s="367"/>
      <c r="M4120" s="367"/>
      <c r="N4120" s="367"/>
      <c r="O4120" s="367"/>
      <c r="P4120" s="367"/>
      <c r="Q4120" s="367"/>
      <c r="R4120" s="367"/>
      <c r="S4120" s="367"/>
      <c r="T4120" s="367"/>
      <c r="U4120" s="367"/>
    </row>
    <row r="4121">
      <c r="A4121" s="367"/>
      <c r="B4121" s="367"/>
      <c r="C4121" s="367"/>
      <c r="D4121" s="367"/>
      <c r="E4121" s="368"/>
      <c r="F4121" s="368"/>
      <c r="G4121" s="367"/>
      <c r="H4121" s="367"/>
      <c r="I4121" s="367"/>
      <c r="J4121" s="367"/>
      <c r="K4121" s="367"/>
      <c r="L4121" s="367"/>
      <c r="M4121" s="367"/>
      <c r="N4121" s="367"/>
      <c r="O4121" s="367"/>
      <c r="P4121" s="367"/>
      <c r="Q4121" s="367"/>
      <c r="R4121" s="367"/>
      <c r="S4121" s="367"/>
      <c r="T4121" s="367"/>
      <c r="U4121" s="367"/>
    </row>
    <row r="4122">
      <c r="A4122" s="367"/>
      <c r="B4122" s="367"/>
      <c r="C4122" s="367"/>
      <c r="D4122" s="367"/>
      <c r="E4122" s="368"/>
      <c r="F4122" s="368"/>
      <c r="G4122" s="367"/>
      <c r="H4122" s="367"/>
      <c r="I4122" s="367"/>
      <c r="J4122" s="367"/>
      <c r="K4122" s="367"/>
      <c r="L4122" s="367"/>
      <c r="M4122" s="367"/>
      <c r="N4122" s="367"/>
      <c r="O4122" s="367"/>
      <c r="P4122" s="367"/>
      <c r="Q4122" s="367"/>
      <c r="R4122" s="367"/>
      <c r="S4122" s="367"/>
      <c r="T4122" s="367"/>
      <c r="U4122" s="367"/>
    </row>
    <row r="4123">
      <c r="A4123" s="367"/>
      <c r="B4123" s="367"/>
      <c r="C4123" s="367"/>
      <c r="D4123" s="367"/>
      <c r="E4123" s="368"/>
      <c r="F4123" s="368"/>
      <c r="G4123" s="367"/>
      <c r="H4123" s="367"/>
      <c r="I4123" s="367"/>
      <c r="J4123" s="367"/>
      <c r="K4123" s="367"/>
      <c r="L4123" s="367"/>
      <c r="M4123" s="367"/>
      <c r="N4123" s="367"/>
      <c r="O4123" s="367"/>
      <c r="P4123" s="367"/>
      <c r="Q4123" s="367"/>
      <c r="R4123" s="367"/>
      <c r="S4123" s="367"/>
      <c r="T4123" s="367"/>
      <c r="U4123" s="367"/>
    </row>
    <row r="4124">
      <c r="A4124" s="367"/>
      <c r="B4124" s="367"/>
      <c r="C4124" s="367"/>
      <c r="D4124" s="367"/>
      <c r="E4124" s="368"/>
      <c r="F4124" s="368"/>
      <c r="G4124" s="367"/>
      <c r="H4124" s="367"/>
      <c r="I4124" s="367"/>
      <c r="J4124" s="367"/>
      <c r="K4124" s="367"/>
      <c r="L4124" s="367"/>
      <c r="M4124" s="367"/>
      <c r="N4124" s="367"/>
      <c r="O4124" s="367"/>
      <c r="P4124" s="367"/>
      <c r="Q4124" s="367"/>
      <c r="R4124" s="367"/>
      <c r="S4124" s="367"/>
      <c r="T4124" s="367"/>
      <c r="U4124" s="367"/>
    </row>
    <row r="4125">
      <c r="A4125" s="367"/>
      <c r="B4125" s="367"/>
      <c r="C4125" s="367"/>
      <c r="D4125" s="367"/>
      <c r="E4125" s="368"/>
      <c r="F4125" s="368"/>
      <c r="G4125" s="367"/>
      <c r="H4125" s="367"/>
      <c r="I4125" s="367"/>
      <c r="J4125" s="367"/>
      <c r="K4125" s="367"/>
      <c r="L4125" s="367"/>
      <c r="M4125" s="367"/>
      <c r="N4125" s="367"/>
      <c r="O4125" s="367"/>
      <c r="P4125" s="367"/>
      <c r="Q4125" s="367"/>
      <c r="R4125" s="367"/>
      <c r="S4125" s="367"/>
      <c r="T4125" s="367"/>
      <c r="U4125" s="367"/>
    </row>
    <row r="4126">
      <c r="A4126" s="367"/>
      <c r="B4126" s="367"/>
      <c r="C4126" s="367"/>
      <c r="D4126" s="367"/>
      <c r="E4126" s="368"/>
      <c r="F4126" s="368"/>
      <c r="G4126" s="367"/>
      <c r="H4126" s="367"/>
      <c r="I4126" s="367"/>
      <c r="J4126" s="367"/>
      <c r="K4126" s="367"/>
      <c r="L4126" s="367"/>
      <c r="M4126" s="367"/>
      <c r="N4126" s="367"/>
      <c r="O4126" s="367"/>
      <c r="P4126" s="367"/>
      <c r="Q4126" s="367"/>
      <c r="R4126" s="367"/>
      <c r="S4126" s="367"/>
      <c r="T4126" s="367"/>
      <c r="U4126" s="367"/>
    </row>
    <row r="4127">
      <c r="A4127" s="367"/>
      <c r="B4127" s="367"/>
      <c r="C4127" s="367"/>
      <c r="D4127" s="367"/>
      <c r="E4127" s="368"/>
      <c r="F4127" s="368"/>
      <c r="G4127" s="367"/>
      <c r="H4127" s="367"/>
      <c r="I4127" s="367"/>
      <c r="J4127" s="367"/>
      <c r="K4127" s="367"/>
      <c r="L4127" s="367"/>
      <c r="M4127" s="367"/>
      <c r="N4127" s="367"/>
      <c r="O4127" s="367"/>
      <c r="P4127" s="367"/>
      <c r="Q4127" s="367"/>
      <c r="R4127" s="367"/>
      <c r="S4127" s="367"/>
      <c r="T4127" s="367"/>
      <c r="U4127" s="367"/>
    </row>
    <row r="4128">
      <c r="A4128" s="367"/>
      <c r="B4128" s="367"/>
      <c r="C4128" s="367"/>
      <c r="D4128" s="367"/>
      <c r="E4128" s="368"/>
      <c r="F4128" s="368"/>
      <c r="G4128" s="367"/>
      <c r="H4128" s="367"/>
      <c r="I4128" s="367"/>
      <c r="J4128" s="367"/>
      <c r="K4128" s="367"/>
      <c r="L4128" s="367"/>
      <c r="M4128" s="367"/>
      <c r="N4128" s="367"/>
      <c r="O4128" s="367"/>
      <c r="P4128" s="367"/>
      <c r="Q4128" s="367"/>
      <c r="R4128" s="367"/>
      <c r="S4128" s="367"/>
      <c r="T4128" s="367"/>
      <c r="U4128" s="367"/>
    </row>
    <row r="4129">
      <c r="A4129" s="367"/>
      <c r="B4129" s="367"/>
      <c r="C4129" s="367"/>
      <c r="D4129" s="367"/>
      <c r="E4129" s="368"/>
      <c r="F4129" s="368"/>
      <c r="G4129" s="367"/>
      <c r="H4129" s="367"/>
      <c r="I4129" s="367"/>
      <c r="J4129" s="367"/>
      <c r="K4129" s="367"/>
      <c r="L4129" s="367"/>
      <c r="M4129" s="367"/>
      <c r="N4129" s="367"/>
      <c r="O4129" s="367"/>
      <c r="P4129" s="367"/>
      <c r="Q4129" s="367"/>
      <c r="R4129" s="367"/>
      <c r="S4129" s="367"/>
      <c r="T4129" s="367"/>
      <c r="U4129" s="367"/>
    </row>
    <row r="4130">
      <c r="A4130" s="367"/>
      <c r="B4130" s="367"/>
      <c r="C4130" s="367"/>
      <c r="D4130" s="367"/>
      <c r="E4130" s="368"/>
      <c r="F4130" s="368"/>
      <c r="G4130" s="367"/>
      <c r="H4130" s="367"/>
      <c r="I4130" s="367"/>
      <c r="J4130" s="367"/>
      <c r="K4130" s="367"/>
      <c r="L4130" s="367"/>
      <c r="M4130" s="367"/>
      <c r="N4130" s="367"/>
      <c r="O4130" s="367"/>
      <c r="P4130" s="367"/>
      <c r="Q4130" s="367"/>
      <c r="R4130" s="367"/>
      <c r="S4130" s="367"/>
      <c r="T4130" s="367"/>
      <c r="U4130" s="367"/>
    </row>
    <row r="4131">
      <c r="A4131" s="367"/>
      <c r="B4131" s="367"/>
      <c r="C4131" s="367"/>
      <c r="D4131" s="367"/>
      <c r="E4131" s="368"/>
      <c r="F4131" s="368"/>
      <c r="G4131" s="367"/>
      <c r="H4131" s="367"/>
      <c r="I4131" s="367"/>
      <c r="J4131" s="367"/>
      <c r="K4131" s="367"/>
      <c r="L4131" s="367"/>
      <c r="M4131" s="367"/>
      <c r="N4131" s="367"/>
      <c r="O4131" s="367"/>
      <c r="P4131" s="367"/>
      <c r="Q4131" s="367"/>
      <c r="R4131" s="367"/>
      <c r="S4131" s="367"/>
      <c r="T4131" s="367"/>
      <c r="U4131" s="367"/>
    </row>
    <row r="4132">
      <c r="A4132" s="367"/>
      <c r="B4132" s="367"/>
      <c r="C4132" s="367"/>
      <c r="D4132" s="367"/>
      <c r="E4132" s="368"/>
      <c r="F4132" s="368"/>
      <c r="G4132" s="367"/>
      <c r="H4132" s="367"/>
      <c r="I4132" s="367"/>
      <c r="J4132" s="367"/>
      <c r="K4132" s="367"/>
      <c r="L4132" s="367"/>
      <c r="M4132" s="367"/>
      <c r="N4132" s="367"/>
      <c r="O4132" s="367"/>
      <c r="P4132" s="367"/>
      <c r="Q4132" s="367"/>
      <c r="R4132" s="367"/>
      <c r="S4132" s="367"/>
      <c r="T4132" s="367"/>
      <c r="U4132" s="367"/>
    </row>
    <row r="4133">
      <c r="A4133" s="367"/>
      <c r="B4133" s="367"/>
      <c r="C4133" s="367"/>
      <c r="D4133" s="367"/>
      <c r="E4133" s="368"/>
      <c r="F4133" s="368"/>
      <c r="G4133" s="367"/>
      <c r="H4133" s="367"/>
      <c r="I4133" s="367"/>
      <c r="J4133" s="367"/>
      <c r="K4133" s="367"/>
      <c r="L4133" s="367"/>
      <c r="M4133" s="367"/>
      <c r="N4133" s="367"/>
      <c r="O4133" s="367"/>
      <c r="P4133" s="367"/>
      <c r="Q4133" s="367"/>
      <c r="R4133" s="367"/>
      <c r="S4133" s="367"/>
      <c r="T4133" s="367"/>
      <c r="U4133" s="367"/>
    </row>
    <row r="4134">
      <c r="A4134" s="367"/>
      <c r="B4134" s="367"/>
      <c r="C4134" s="367"/>
      <c r="D4134" s="367"/>
      <c r="E4134" s="368"/>
      <c r="F4134" s="368"/>
      <c r="G4134" s="367"/>
      <c r="H4134" s="367"/>
      <c r="I4134" s="367"/>
      <c r="J4134" s="367"/>
      <c r="K4134" s="367"/>
      <c r="L4134" s="367"/>
      <c r="M4134" s="367"/>
      <c r="N4134" s="367"/>
      <c r="O4134" s="367"/>
      <c r="P4134" s="367"/>
      <c r="Q4134" s="367"/>
      <c r="R4134" s="367"/>
      <c r="S4134" s="367"/>
      <c r="T4134" s="367"/>
      <c r="U4134" s="367"/>
    </row>
    <row r="4135">
      <c r="A4135" s="367"/>
      <c r="B4135" s="367"/>
      <c r="C4135" s="367"/>
      <c r="D4135" s="367"/>
      <c r="E4135" s="368"/>
      <c r="F4135" s="368"/>
      <c r="G4135" s="367"/>
      <c r="H4135" s="367"/>
      <c r="I4135" s="367"/>
      <c r="J4135" s="367"/>
      <c r="K4135" s="367"/>
      <c r="L4135" s="367"/>
      <c r="M4135" s="367"/>
      <c r="N4135" s="367"/>
      <c r="O4135" s="367"/>
      <c r="P4135" s="367"/>
      <c r="Q4135" s="367"/>
      <c r="R4135" s="367"/>
      <c r="S4135" s="367"/>
      <c r="T4135" s="367"/>
      <c r="U4135" s="367"/>
    </row>
    <row r="4136">
      <c r="A4136" s="367"/>
      <c r="B4136" s="367"/>
      <c r="C4136" s="367"/>
      <c r="D4136" s="367"/>
      <c r="E4136" s="368"/>
      <c r="F4136" s="368"/>
      <c r="G4136" s="367"/>
      <c r="H4136" s="367"/>
      <c r="I4136" s="367"/>
      <c r="J4136" s="367"/>
      <c r="K4136" s="367"/>
      <c r="L4136" s="367"/>
      <c r="M4136" s="367"/>
      <c r="N4136" s="367"/>
      <c r="O4136" s="367"/>
      <c r="P4136" s="367"/>
      <c r="Q4136" s="367"/>
      <c r="R4136" s="367"/>
      <c r="S4136" s="367"/>
      <c r="T4136" s="367"/>
      <c r="U4136" s="367"/>
    </row>
    <row r="4137">
      <c r="A4137" s="367"/>
      <c r="B4137" s="367"/>
      <c r="C4137" s="367"/>
      <c r="D4137" s="367"/>
      <c r="E4137" s="368"/>
      <c r="F4137" s="368"/>
      <c r="G4137" s="367"/>
      <c r="H4137" s="367"/>
      <c r="I4137" s="367"/>
      <c r="J4137" s="367"/>
      <c r="K4137" s="367"/>
      <c r="L4137" s="367"/>
      <c r="M4137" s="367"/>
      <c r="N4137" s="367"/>
      <c r="O4137" s="367"/>
      <c r="P4137" s="367"/>
      <c r="Q4137" s="367"/>
      <c r="R4137" s="367"/>
      <c r="S4137" s="367"/>
      <c r="T4137" s="367"/>
      <c r="U4137" s="367"/>
    </row>
    <row r="4138">
      <c r="A4138" s="367"/>
      <c r="B4138" s="367"/>
      <c r="C4138" s="367"/>
      <c r="D4138" s="367"/>
      <c r="E4138" s="368"/>
      <c r="F4138" s="368"/>
      <c r="G4138" s="367"/>
      <c r="H4138" s="367"/>
      <c r="I4138" s="367"/>
      <c r="J4138" s="367"/>
      <c r="K4138" s="367"/>
      <c r="L4138" s="367"/>
      <c r="M4138" s="367"/>
      <c r="N4138" s="367"/>
      <c r="O4138" s="367"/>
      <c r="P4138" s="367"/>
      <c r="Q4138" s="367"/>
      <c r="R4138" s="367"/>
      <c r="S4138" s="367"/>
      <c r="T4138" s="367"/>
      <c r="U4138" s="367"/>
    </row>
    <row r="4139">
      <c r="A4139" s="367"/>
      <c r="B4139" s="367"/>
      <c r="C4139" s="367"/>
      <c r="D4139" s="367"/>
      <c r="E4139" s="368"/>
      <c r="F4139" s="368"/>
      <c r="G4139" s="367"/>
      <c r="H4139" s="367"/>
      <c r="I4139" s="367"/>
      <c r="J4139" s="367"/>
      <c r="K4139" s="367"/>
      <c r="L4139" s="367"/>
      <c r="M4139" s="367"/>
      <c r="N4139" s="367"/>
      <c r="O4139" s="367"/>
      <c r="P4139" s="367"/>
      <c r="Q4139" s="367"/>
      <c r="R4139" s="367"/>
      <c r="S4139" s="367"/>
      <c r="T4139" s="367"/>
      <c r="U4139" s="367"/>
    </row>
    <row r="4140">
      <c r="A4140" s="367"/>
      <c r="B4140" s="367"/>
      <c r="C4140" s="367"/>
      <c r="D4140" s="367"/>
      <c r="E4140" s="368"/>
      <c r="F4140" s="368"/>
      <c r="G4140" s="367"/>
      <c r="H4140" s="367"/>
      <c r="I4140" s="367"/>
      <c r="J4140" s="367"/>
      <c r="K4140" s="367"/>
      <c r="L4140" s="367"/>
      <c r="M4140" s="367"/>
      <c r="N4140" s="367"/>
      <c r="O4140" s="367"/>
      <c r="P4140" s="367"/>
      <c r="Q4140" s="367"/>
      <c r="R4140" s="367"/>
      <c r="S4140" s="367"/>
      <c r="T4140" s="367"/>
      <c r="U4140" s="367"/>
    </row>
    <row r="4141">
      <c r="A4141" s="367"/>
      <c r="B4141" s="367"/>
      <c r="C4141" s="367"/>
      <c r="D4141" s="367"/>
      <c r="E4141" s="368"/>
      <c r="F4141" s="368"/>
      <c r="G4141" s="367"/>
      <c r="H4141" s="367"/>
      <c r="I4141" s="367"/>
      <c r="J4141" s="367"/>
      <c r="K4141" s="367"/>
      <c r="L4141" s="367"/>
      <c r="M4141" s="367"/>
      <c r="N4141" s="367"/>
      <c r="O4141" s="367"/>
      <c r="P4141" s="367"/>
      <c r="Q4141" s="367"/>
      <c r="R4141" s="367"/>
      <c r="S4141" s="367"/>
      <c r="T4141" s="367"/>
      <c r="U4141" s="367"/>
    </row>
    <row r="4142">
      <c r="A4142" s="367"/>
      <c r="B4142" s="367"/>
      <c r="C4142" s="367"/>
      <c r="D4142" s="367"/>
      <c r="E4142" s="368"/>
      <c r="F4142" s="368"/>
      <c r="G4142" s="367"/>
      <c r="H4142" s="367"/>
      <c r="I4142" s="367"/>
      <c r="J4142" s="367"/>
      <c r="K4142" s="367"/>
      <c r="L4142" s="367"/>
      <c r="M4142" s="367"/>
      <c r="N4142" s="367"/>
      <c r="O4142" s="367"/>
      <c r="P4142" s="367"/>
      <c r="Q4142" s="367"/>
      <c r="R4142" s="367"/>
      <c r="S4142" s="367"/>
      <c r="T4142" s="367"/>
      <c r="U4142" s="367"/>
    </row>
    <row r="4143">
      <c r="A4143" s="367"/>
      <c r="B4143" s="367"/>
      <c r="C4143" s="367"/>
      <c r="D4143" s="367"/>
      <c r="E4143" s="368"/>
      <c r="F4143" s="368"/>
      <c r="G4143" s="367"/>
      <c r="H4143" s="367"/>
      <c r="I4143" s="367"/>
      <c r="J4143" s="367"/>
      <c r="K4143" s="367"/>
      <c r="L4143" s="367"/>
      <c r="M4143" s="367"/>
      <c r="N4143" s="367"/>
      <c r="O4143" s="367"/>
      <c r="P4143" s="367"/>
      <c r="Q4143" s="367"/>
      <c r="R4143" s="367"/>
      <c r="S4143" s="367"/>
      <c r="T4143" s="367"/>
      <c r="U4143" s="367"/>
    </row>
    <row r="4144">
      <c r="A4144" s="367"/>
      <c r="B4144" s="367"/>
      <c r="C4144" s="367"/>
      <c r="D4144" s="367"/>
      <c r="E4144" s="368"/>
      <c r="F4144" s="368"/>
      <c r="G4144" s="367"/>
      <c r="H4144" s="367"/>
      <c r="I4144" s="367"/>
      <c r="J4144" s="367"/>
      <c r="K4144" s="367"/>
      <c r="L4144" s="367"/>
      <c r="M4144" s="367"/>
      <c r="N4144" s="367"/>
      <c r="O4144" s="367"/>
      <c r="P4144" s="367"/>
      <c r="Q4144" s="367"/>
      <c r="R4144" s="367"/>
      <c r="S4144" s="367"/>
      <c r="T4144" s="367"/>
      <c r="U4144" s="367"/>
    </row>
    <row r="4145">
      <c r="A4145" s="367"/>
      <c r="B4145" s="367"/>
      <c r="C4145" s="367"/>
      <c r="D4145" s="367"/>
      <c r="E4145" s="368"/>
      <c r="F4145" s="368"/>
      <c r="G4145" s="367"/>
      <c r="H4145" s="367"/>
      <c r="I4145" s="367"/>
      <c r="J4145" s="367"/>
      <c r="K4145" s="367"/>
      <c r="L4145" s="367"/>
      <c r="M4145" s="367"/>
      <c r="N4145" s="367"/>
      <c r="O4145" s="367"/>
      <c r="P4145" s="367"/>
      <c r="Q4145" s="367"/>
      <c r="R4145" s="367"/>
      <c r="S4145" s="367"/>
      <c r="T4145" s="367"/>
      <c r="U4145" s="367"/>
    </row>
    <row r="4146">
      <c r="A4146" s="367"/>
      <c r="B4146" s="367"/>
      <c r="C4146" s="367"/>
      <c r="D4146" s="367"/>
      <c r="E4146" s="368"/>
      <c r="F4146" s="368"/>
      <c r="G4146" s="367"/>
      <c r="H4146" s="367"/>
      <c r="I4146" s="367"/>
      <c r="J4146" s="367"/>
      <c r="K4146" s="367"/>
      <c r="L4146" s="367"/>
      <c r="M4146" s="367"/>
      <c r="N4146" s="367"/>
      <c r="O4146" s="367"/>
      <c r="P4146" s="367"/>
      <c r="Q4146" s="367"/>
      <c r="R4146" s="367"/>
      <c r="S4146" s="367"/>
      <c r="T4146" s="367"/>
      <c r="U4146" s="367"/>
    </row>
    <row r="4147">
      <c r="A4147" s="367"/>
      <c r="B4147" s="367"/>
      <c r="C4147" s="367"/>
      <c r="D4147" s="367"/>
      <c r="E4147" s="368"/>
      <c r="F4147" s="368"/>
      <c r="G4147" s="367"/>
      <c r="H4147" s="367"/>
      <c r="I4147" s="367"/>
      <c r="J4147" s="367"/>
      <c r="K4147" s="367"/>
      <c r="L4147" s="367"/>
      <c r="M4147" s="367"/>
      <c r="N4147" s="367"/>
      <c r="O4147" s="367"/>
      <c r="P4147" s="367"/>
      <c r="Q4147" s="367"/>
      <c r="R4147" s="367"/>
      <c r="S4147" s="367"/>
      <c r="T4147" s="367"/>
      <c r="U4147" s="367"/>
    </row>
    <row r="4148">
      <c r="A4148" s="367"/>
      <c r="B4148" s="367"/>
      <c r="C4148" s="367"/>
      <c r="D4148" s="367"/>
      <c r="E4148" s="368"/>
      <c r="F4148" s="368"/>
      <c r="G4148" s="367"/>
      <c r="H4148" s="367"/>
      <c r="I4148" s="367"/>
      <c r="J4148" s="367"/>
      <c r="K4148" s="367"/>
      <c r="L4148" s="367"/>
      <c r="M4148" s="367"/>
      <c r="N4148" s="367"/>
      <c r="O4148" s="367"/>
      <c r="P4148" s="367"/>
      <c r="Q4148" s="367"/>
      <c r="R4148" s="367"/>
      <c r="S4148" s="367"/>
      <c r="T4148" s="367"/>
      <c r="U4148" s="367"/>
    </row>
    <row r="4149">
      <c r="A4149" s="367"/>
      <c r="B4149" s="367"/>
      <c r="C4149" s="367"/>
      <c r="D4149" s="367"/>
      <c r="E4149" s="368"/>
      <c r="F4149" s="368"/>
      <c r="G4149" s="367"/>
      <c r="H4149" s="367"/>
      <c r="I4149" s="367"/>
      <c r="J4149" s="367"/>
      <c r="K4149" s="367"/>
      <c r="L4149" s="367"/>
      <c r="M4149" s="367"/>
      <c r="N4149" s="367"/>
      <c r="O4149" s="367"/>
      <c r="P4149" s="367"/>
      <c r="Q4149" s="367"/>
      <c r="R4149" s="367"/>
      <c r="S4149" s="367"/>
      <c r="T4149" s="367"/>
      <c r="U4149" s="367"/>
    </row>
    <row r="4150">
      <c r="A4150" s="367"/>
      <c r="B4150" s="367"/>
      <c r="C4150" s="367"/>
      <c r="D4150" s="367"/>
      <c r="E4150" s="368"/>
      <c r="F4150" s="368"/>
      <c r="G4150" s="367"/>
      <c r="H4150" s="367"/>
      <c r="I4150" s="367"/>
      <c r="J4150" s="367"/>
      <c r="K4150" s="367"/>
      <c r="L4150" s="367"/>
      <c r="M4150" s="367"/>
      <c r="N4150" s="367"/>
      <c r="O4150" s="367"/>
      <c r="P4150" s="367"/>
      <c r="Q4150" s="367"/>
      <c r="R4150" s="367"/>
      <c r="S4150" s="367"/>
      <c r="T4150" s="367"/>
      <c r="U4150" s="367"/>
    </row>
    <row r="4151">
      <c r="A4151" s="367"/>
      <c r="B4151" s="367"/>
      <c r="C4151" s="367"/>
      <c r="D4151" s="367"/>
      <c r="E4151" s="368"/>
      <c r="F4151" s="368"/>
      <c r="G4151" s="367"/>
      <c r="H4151" s="367"/>
      <c r="I4151" s="367"/>
      <c r="J4151" s="367"/>
      <c r="K4151" s="367"/>
      <c r="L4151" s="367"/>
      <c r="M4151" s="367"/>
      <c r="N4151" s="367"/>
      <c r="O4151" s="367"/>
      <c r="P4151" s="367"/>
      <c r="Q4151" s="367"/>
      <c r="R4151" s="367"/>
      <c r="S4151" s="367"/>
      <c r="T4151" s="367"/>
      <c r="U4151" s="367"/>
    </row>
    <row r="4152">
      <c r="A4152" s="367"/>
      <c r="B4152" s="367"/>
      <c r="C4152" s="367"/>
      <c r="D4152" s="367"/>
      <c r="E4152" s="368"/>
      <c r="F4152" s="368"/>
      <c r="G4152" s="367"/>
      <c r="H4152" s="367"/>
      <c r="I4152" s="367"/>
      <c r="J4152" s="367"/>
      <c r="K4152" s="367"/>
      <c r="L4152" s="367"/>
      <c r="M4152" s="367"/>
      <c r="N4152" s="367"/>
      <c r="O4152" s="367"/>
      <c r="P4152" s="367"/>
      <c r="Q4152" s="367"/>
      <c r="R4152" s="367"/>
      <c r="S4152" s="367"/>
      <c r="T4152" s="367"/>
      <c r="U4152" s="367"/>
    </row>
    <row r="4153">
      <c r="A4153" s="367"/>
      <c r="B4153" s="367"/>
      <c r="C4153" s="367"/>
      <c r="D4153" s="367"/>
      <c r="E4153" s="368"/>
      <c r="F4153" s="368"/>
      <c r="G4153" s="367"/>
      <c r="H4153" s="367"/>
      <c r="I4153" s="367"/>
      <c r="J4153" s="367"/>
      <c r="K4153" s="367"/>
      <c r="L4153" s="367"/>
      <c r="M4153" s="367"/>
      <c r="N4153" s="367"/>
      <c r="O4153" s="367"/>
      <c r="P4153" s="367"/>
      <c r="Q4153" s="367"/>
      <c r="R4153" s="367"/>
      <c r="S4153" s="367"/>
      <c r="T4153" s="367"/>
      <c r="U4153" s="367"/>
    </row>
    <row r="4154">
      <c r="A4154" s="367"/>
      <c r="B4154" s="367"/>
      <c r="C4154" s="367"/>
      <c r="D4154" s="367"/>
      <c r="E4154" s="368"/>
      <c r="F4154" s="368"/>
      <c r="G4154" s="367"/>
      <c r="H4154" s="367"/>
      <c r="I4154" s="367"/>
      <c r="J4154" s="367"/>
      <c r="K4154" s="367"/>
      <c r="L4154" s="367"/>
      <c r="M4154" s="367"/>
      <c r="N4154" s="367"/>
      <c r="O4154" s="367"/>
      <c r="P4154" s="367"/>
      <c r="Q4154" s="367"/>
      <c r="R4154" s="367"/>
      <c r="S4154" s="367"/>
      <c r="T4154" s="367"/>
      <c r="U4154" s="367"/>
    </row>
    <row r="4155">
      <c r="A4155" s="367"/>
      <c r="B4155" s="367"/>
      <c r="C4155" s="367"/>
      <c r="D4155" s="367"/>
      <c r="E4155" s="368"/>
      <c r="F4155" s="368"/>
      <c r="G4155" s="367"/>
      <c r="H4155" s="367"/>
      <c r="I4155" s="367"/>
      <c r="J4155" s="367"/>
      <c r="K4155" s="367"/>
      <c r="L4155" s="367"/>
      <c r="M4155" s="367"/>
      <c r="N4155" s="367"/>
      <c r="O4155" s="367"/>
      <c r="P4155" s="367"/>
      <c r="Q4155" s="367"/>
      <c r="R4155" s="367"/>
      <c r="S4155" s="367"/>
      <c r="T4155" s="367"/>
      <c r="U4155" s="367"/>
    </row>
    <row r="4156">
      <c r="A4156" s="367"/>
      <c r="B4156" s="367"/>
      <c r="C4156" s="367"/>
      <c r="D4156" s="367"/>
      <c r="E4156" s="368"/>
      <c r="F4156" s="368"/>
      <c r="G4156" s="367"/>
      <c r="H4156" s="367"/>
      <c r="I4156" s="367"/>
      <c r="J4156" s="367"/>
      <c r="K4156" s="367"/>
      <c r="L4156" s="367"/>
      <c r="M4156" s="367"/>
      <c r="N4156" s="367"/>
      <c r="O4156" s="367"/>
      <c r="P4156" s="367"/>
      <c r="Q4156" s="367"/>
      <c r="R4156" s="367"/>
      <c r="S4156" s="367"/>
      <c r="T4156" s="367"/>
      <c r="U4156" s="367"/>
    </row>
    <row r="4157">
      <c r="A4157" s="367"/>
      <c r="B4157" s="367"/>
      <c r="C4157" s="367"/>
      <c r="D4157" s="367"/>
      <c r="E4157" s="368"/>
      <c r="F4157" s="368"/>
      <c r="G4157" s="367"/>
      <c r="H4157" s="367"/>
      <c r="I4157" s="367"/>
      <c r="J4157" s="367"/>
      <c r="K4157" s="367"/>
      <c r="L4157" s="367"/>
      <c r="M4157" s="367"/>
      <c r="N4157" s="367"/>
      <c r="O4157" s="367"/>
      <c r="P4157" s="367"/>
      <c r="Q4157" s="367"/>
      <c r="R4157" s="367"/>
      <c r="S4157" s="367"/>
      <c r="T4157" s="367"/>
      <c r="U4157" s="367"/>
    </row>
    <row r="4158">
      <c r="A4158" s="367"/>
      <c r="B4158" s="367"/>
      <c r="C4158" s="367"/>
      <c r="D4158" s="367"/>
      <c r="E4158" s="368"/>
      <c r="F4158" s="368"/>
      <c r="G4158" s="367"/>
      <c r="H4158" s="367"/>
      <c r="I4158" s="367"/>
      <c r="J4158" s="367"/>
      <c r="K4158" s="367"/>
      <c r="L4158" s="367"/>
      <c r="M4158" s="367"/>
      <c r="N4158" s="367"/>
      <c r="O4158" s="367"/>
      <c r="P4158" s="367"/>
      <c r="Q4158" s="367"/>
      <c r="R4158" s="367"/>
      <c r="S4158" s="367"/>
      <c r="T4158" s="367"/>
      <c r="U4158" s="367"/>
    </row>
    <row r="4159">
      <c r="A4159" s="367"/>
      <c r="B4159" s="367"/>
      <c r="C4159" s="367"/>
      <c r="D4159" s="367"/>
      <c r="E4159" s="368"/>
      <c r="F4159" s="368"/>
      <c r="G4159" s="367"/>
      <c r="H4159" s="367"/>
      <c r="I4159" s="367"/>
      <c r="J4159" s="367"/>
      <c r="K4159" s="367"/>
      <c r="L4159" s="367"/>
      <c r="M4159" s="367"/>
      <c r="N4159" s="367"/>
      <c r="O4159" s="367"/>
      <c r="P4159" s="367"/>
      <c r="Q4159" s="367"/>
      <c r="R4159" s="367"/>
      <c r="S4159" s="367"/>
      <c r="T4159" s="367"/>
      <c r="U4159" s="367"/>
    </row>
    <row r="4160">
      <c r="A4160" s="367"/>
      <c r="B4160" s="367"/>
      <c r="C4160" s="367"/>
      <c r="D4160" s="367"/>
      <c r="E4160" s="368"/>
      <c r="F4160" s="368"/>
      <c r="G4160" s="367"/>
      <c r="H4160" s="367"/>
      <c r="I4160" s="367"/>
      <c r="J4160" s="367"/>
      <c r="K4160" s="367"/>
      <c r="L4160" s="367"/>
      <c r="M4160" s="367"/>
      <c r="N4160" s="367"/>
      <c r="O4160" s="367"/>
      <c r="P4160" s="367"/>
      <c r="Q4160" s="367"/>
      <c r="R4160" s="367"/>
      <c r="S4160" s="367"/>
      <c r="T4160" s="367"/>
      <c r="U4160" s="367"/>
    </row>
    <row r="4161">
      <c r="A4161" s="367"/>
      <c r="B4161" s="367"/>
      <c r="C4161" s="367"/>
      <c r="D4161" s="367"/>
      <c r="E4161" s="368"/>
      <c r="F4161" s="368"/>
      <c r="G4161" s="367"/>
      <c r="H4161" s="367"/>
      <c r="I4161" s="367"/>
      <c r="J4161" s="367"/>
      <c r="K4161" s="367"/>
      <c r="L4161" s="367"/>
      <c r="M4161" s="367"/>
      <c r="N4161" s="367"/>
      <c r="O4161" s="367"/>
      <c r="P4161" s="367"/>
      <c r="Q4161" s="367"/>
      <c r="R4161" s="367"/>
      <c r="S4161" s="367"/>
      <c r="T4161" s="367"/>
      <c r="U4161" s="367"/>
    </row>
    <row r="4162">
      <c r="A4162" s="367"/>
      <c r="B4162" s="367"/>
      <c r="C4162" s="367"/>
      <c r="D4162" s="367"/>
      <c r="E4162" s="368"/>
      <c r="F4162" s="368"/>
      <c r="G4162" s="367"/>
      <c r="H4162" s="367"/>
      <c r="I4162" s="367"/>
      <c r="J4162" s="367"/>
      <c r="K4162" s="367"/>
      <c r="L4162" s="367"/>
      <c r="M4162" s="367"/>
      <c r="N4162" s="367"/>
      <c r="O4162" s="367"/>
      <c r="P4162" s="367"/>
      <c r="Q4162" s="367"/>
      <c r="R4162" s="367"/>
      <c r="S4162" s="367"/>
      <c r="T4162" s="367"/>
      <c r="U4162" s="367"/>
    </row>
    <row r="4163">
      <c r="A4163" s="367"/>
      <c r="B4163" s="367"/>
      <c r="C4163" s="367"/>
      <c r="D4163" s="367"/>
      <c r="E4163" s="368"/>
      <c r="F4163" s="368"/>
      <c r="G4163" s="367"/>
      <c r="H4163" s="367"/>
      <c r="I4163" s="367"/>
      <c r="J4163" s="367"/>
      <c r="K4163" s="367"/>
      <c r="L4163" s="367"/>
      <c r="M4163" s="367"/>
      <c r="N4163" s="367"/>
      <c r="O4163" s="367"/>
      <c r="P4163" s="367"/>
      <c r="Q4163" s="367"/>
      <c r="R4163" s="367"/>
      <c r="S4163" s="367"/>
      <c r="T4163" s="367"/>
      <c r="U4163" s="367"/>
    </row>
    <row r="4164">
      <c r="A4164" s="367"/>
      <c r="B4164" s="367"/>
      <c r="C4164" s="367"/>
      <c r="D4164" s="367"/>
      <c r="E4164" s="368"/>
      <c r="F4164" s="368"/>
      <c r="G4164" s="367"/>
      <c r="H4164" s="367"/>
      <c r="I4164" s="367"/>
      <c r="J4164" s="367"/>
      <c r="K4164" s="367"/>
      <c r="L4164" s="367"/>
      <c r="M4164" s="367"/>
      <c r="N4164" s="367"/>
      <c r="O4164" s="367"/>
      <c r="P4164" s="367"/>
      <c r="Q4164" s="367"/>
      <c r="R4164" s="367"/>
      <c r="S4164" s="367"/>
      <c r="T4164" s="367"/>
      <c r="U4164" s="367"/>
    </row>
    <row r="4165">
      <c r="A4165" s="367"/>
      <c r="B4165" s="367"/>
      <c r="C4165" s="367"/>
      <c r="D4165" s="367"/>
      <c r="E4165" s="368"/>
      <c r="F4165" s="368"/>
      <c r="G4165" s="367"/>
      <c r="H4165" s="367"/>
      <c r="I4165" s="367"/>
      <c r="J4165" s="367"/>
      <c r="K4165" s="367"/>
      <c r="L4165" s="367"/>
      <c r="M4165" s="367"/>
      <c r="N4165" s="367"/>
      <c r="O4165" s="367"/>
      <c r="P4165" s="367"/>
      <c r="Q4165" s="367"/>
      <c r="R4165" s="367"/>
      <c r="S4165" s="367"/>
      <c r="T4165" s="367"/>
      <c r="U4165" s="367"/>
    </row>
    <row r="4166">
      <c r="A4166" s="367"/>
      <c r="B4166" s="367"/>
      <c r="C4166" s="367"/>
      <c r="D4166" s="367"/>
      <c r="E4166" s="368"/>
      <c r="F4166" s="368"/>
      <c r="G4166" s="367"/>
      <c r="H4166" s="367"/>
      <c r="I4166" s="367"/>
      <c r="J4166" s="367"/>
      <c r="K4166" s="367"/>
      <c r="L4166" s="367"/>
      <c r="M4166" s="367"/>
      <c r="N4166" s="367"/>
      <c r="O4166" s="367"/>
      <c r="P4166" s="367"/>
      <c r="Q4166" s="367"/>
      <c r="R4166" s="367"/>
      <c r="S4166" s="367"/>
      <c r="T4166" s="367"/>
      <c r="U4166" s="367"/>
    </row>
    <row r="4167">
      <c r="A4167" s="367"/>
      <c r="B4167" s="367"/>
      <c r="C4167" s="367"/>
      <c r="D4167" s="367"/>
      <c r="E4167" s="368"/>
      <c r="F4167" s="368"/>
      <c r="G4167" s="367"/>
      <c r="H4167" s="367"/>
      <c r="I4167" s="367"/>
      <c r="J4167" s="367"/>
      <c r="K4167" s="367"/>
      <c r="L4167" s="367"/>
      <c r="M4167" s="367"/>
      <c r="N4167" s="367"/>
      <c r="O4167" s="367"/>
      <c r="P4167" s="367"/>
      <c r="Q4167" s="367"/>
      <c r="R4167" s="367"/>
      <c r="S4167" s="367"/>
      <c r="T4167" s="367"/>
      <c r="U4167" s="367"/>
    </row>
    <row r="4168">
      <c r="A4168" s="367"/>
      <c r="B4168" s="367"/>
      <c r="C4168" s="367"/>
      <c r="D4168" s="367"/>
      <c r="E4168" s="368"/>
      <c r="F4168" s="368"/>
      <c r="G4168" s="367"/>
      <c r="H4168" s="367"/>
      <c r="I4168" s="367"/>
      <c r="J4168" s="367"/>
      <c r="K4168" s="367"/>
      <c r="L4168" s="367"/>
      <c r="M4168" s="367"/>
      <c r="N4168" s="367"/>
      <c r="O4168" s="367"/>
      <c r="P4168" s="367"/>
      <c r="Q4168" s="367"/>
      <c r="R4168" s="367"/>
      <c r="S4168" s="367"/>
      <c r="T4168" s="367"/>
      <c r="U4168" s="367"/>
    </row>
    <row r="4169">
      <c r="A4169" s="367"/>
      <c r="B4169" s="367"/>
      <c r="C4169" s="367"/>
      <c r="D4169" s="367"/>
      <c r="E4169" s="368"/>
      <c r="F4169" s="368"/>
      <c r="G4169" s="367"/>
      <c r="H4169" s="367"/>
      <c r="I4169" s="367"/>
      <c r="J4169" s="367"/>
      <c r="K4169" s="367"/>
      <c r="L4169" s="367"/>
      <c r="M4169" s="367"/>
      <c r="N4169" s="367"/>
      <c r="O4169" s="367"/>
      <c r="P4169" s="367"/>
      <c r="Q4169" s="367"/>
      <c r="R4169" s="367"/>
      <c r="S4169" s="367"/>
      <c r="T4169" s="367"/>
      <c r="U4169" s="367"/>
    </row>
    <row r="4170">
      <c r="A4170" s="367"/>
      <c r="B4170" s="367"/>
      <c r="C4170" s="367"/>
      <c r="D4170" s="367"/>
      <c r="E4170" s="368"/>
      <c r="F4170" s="368"/>
      <c r="G4170" s="367"/>
      <c r="H4170" s="367"/>
      <c r="I4170" s="367"/>
      <c r="J4170" s="367"/>
      <c r="K4170" s="367"/>
      <c r="L4170" s="367"/>
      <c r="M4170" s="367"/>
      <c r="N4170" s="367"/>
      <c r="O4170" s="367"/>
      <c r="P4170" s="367"/>
      <c r="Q4170" s="367"/>
      <c r="R4170" s="367"/>
      <c r="S4170" s="367"/>
      <c r="T4170" s="367"/>
      <c r="U4170" s="367"/>
    </row>
    <row r="4171">
      <c r="A4171" s="367"/>
      <c r="B4171" s="367"/>
      <c r="C4171" s="367"/>
      <c r="D4171" s="367"/>
      <c r="E4171" s="368"/>
      <c r="F4171" s="368"/>
      <c r="G4171" s="367"/>
      <c r="H4171" s="367"/>
      <c r="I4171" s="367"/>
      <c r="J4171" s="367"/>
      <c r="K4171" s="367"/>
      <c r="L4171" s="367"/>
      <c r="M4171" s="367"/>
      <c r="N4171" s="367"/>
      <c r="O4171" s="367"/>
      <c r="P4171" s="367"/>
      <c r="Q4171" s="367"/>
      <c r="R4171" s="367"/>
      <c r="S4171" s="367"/>
      <c r="T4171" s="367"/>
      <c r="U4171" s="367"/>
    </row>
    <row r="4172">
      <c r="A4172" s="367"/>
      <c r="B4172" s="367"/>
      <c r="C4172" s="367"/>
      <c r="D4172" s="367"/>
      <c r="E4172" s="368"/>
      <c r="F4172" s="368"/>
      <c r="G4172" s="367"/>
      <c r="H4172" s="367"/>
      <c r="I4172" s="367"/>
      <c r="J4172" s="367"/>
      <c r="K4172" s="367"/>
      <c r="L4172" s="367"/>
      <c r="M4172" s="367"/>
      <c r="N4172" s="367"/>
      <c r="O4172" s="367"/>
      <c r="P4172" s="367"/>
      <c r="Q4172" s="367"/>
      <c r="R4172" s="367"/>
      <c r="S4172" s="367"/>
      <c r="T4172" s="367"/>
      <c r="U4172" s="367"/>
    </row>
    <row r="4173">
      <c r="A4173" s="367"/>
      <c r="B4173" s="367"/>
      <c r="C4173" s="367"/>
      <c r="D4173" s="367"/>
      <c r="E4173" s="368"/>
      <c r="F4173" s="368"/>
      <c r="G4173" s="367"/>
      <c r="H4173" s="367"/>
      <c r="I4173" s="367"/>
      <c r="J4173" s="367"/>
      <c r="K4173" s="367"/>
      <c r="L4173" s="367"/>
      <c r="M4173" s="367"/>
      <c r="N4173" s="367"/>
      <c r="O4173" s="367"/>
      <c r="P4173" s="367"/>
      <c r="Q4173" s="367"/>
      <c r="R4173" s="367"/>
      <c r="S4173" s="367"/>
      <c r="T4173" s="367"/>
      <c r="U4173" s="367"/>
    </row>
    <row r="4174">
      <c r="A4174" s="367"/>
      <c r="B4174" s="367"/>
      <c r="C4174" s="367"/>
      <c r="D4174" s="367"/>
      <c r="E4174" s="368"/>
      <c r="F4174" s="368"/>
      <c r="G4174" s="367"/>
      <c r="H4174" s="367"/>
      <c r="I4174" s="367"/>
      <c r="J4174" s="367"/>
      <c r="K4174" s="367"/>
      <c r="L4174" s="367"/>
      <c r="M4174" s="367"/>
      <c r="N4174" s="367"/>
      <c r="O4174" s="367"/>
      <c r="P4174" s="367"/>
      <c r="Q4174" s="367"/>
      <c r="R4174" s="367"/>
      <c r="S4174" s="367"/>
      <c r="T4174" s="367"/>
      <c r="U4174" s="367"/>
    </row>
    <row r="4175">
      <c r="A4175" s="367"/>
      <c r="B4175" s="367"/>
      <c r="C4175" s="367"/>
      <c r="D4175" s="367"/>
      <c r="E4175" s="368"/>
      <c r="F4175" s="368"/>
      <c r="G4175" s="367"/>
      <c r="H4175" s="367"/>
      <c r="I4175" s="367"/>
      <c r="J4175" s="367"/>
      <c r="K4175" s="367"/>
      <c r="L4175" s="367"/>
      <c r="M4175" s="367"/>
      <c r="N4175" s="367"/>
      <c r="O4175" s="367"/>
      <c r="P4175" s="367"/>
      <c r="Q4175" s="367"/>
      <c r="R4175" s="367"/>
      <c r="S4175" s="367"/>
      <c r="T4175" s="367"/>
      <c r="U4175" s="367"/>
    </row>
    <row r="4176">
      <c r="A4176" s="367"/>
      <c r="B4176" s="367"/>
      <c r="C4176" s="367"/>
      <c r="D4176" s="367"/>
      <c r="E4176" s="368"/>
      <c r="F4176" s="368"/>
      <c r="G4176" s="367"/>
      <c r="H4176" s="367"/>
      <c r="I4176" s="367"/>
      <c r="J4176" s="367"/>
      <c r="K4176" s="367"/>
      <c r="L4176" s="367"/>
      <c r="M4176" s="367"/>
      <c r="N4176" s="367"/>
      <c r="O4176" s="367"/>
      <c r="P4176" s="367"/>
      <c r="Q4176" s="367"/>
      <c r="R4176" s="367"/>
      <c r="S4176" s="367"/>
      <c r="T4176" s="367"/>
      <c r="U4176" s="367"/>
    </row>
    <row r="4177">
      <c r="A4177" s="367"/>
      <c r="B4177" s="367"/>
      <c r="C4177" s="367"/>
      <c r="D4177" s="367"/>
      <c r="E4177" s="368"/>
      <c r="F4177" s="368"/>
      <c r="G4177" s="367"/>
      <c r="H4177" s="367"/>
      <c r="I4177" s="367"/>
      <c r="J4177" s="367"/>
      <c r="K4177" s="367"/>
      <c r="L4177" s="367"/>
      <c r="M4177" s="367"/>
      <c r="N4177" s="367"/>
      <c r="O4177" s="367"/>
      <c r="P4177" s="367"/>
      <c r="Q4177" s="367"/>
      <c r="R4177" s="367"/>
      <c r="S4177" s="367"/>
      <c r="T4177" s="367"/>
      <c r="U4177" s="367"/>
    </row>
    <row r="4178">
      <c r="A4178" s="367"/>
      <c r="B4178" s="367"/>
      <c r="C4178" s="367"/>
      <c r="D4178" s="367"/>
      <c r="E4178" s="368"/>
      <c r="F4178" s="368"/>
      <c r="G4178" s="367"/>
      <c r="H4178" s="367"/>
      <c r="I4178" s="367"/>
      <c r="J4178" s="367"/>
      <c r="K4178" s="367"/>
      <c r="L4178" s="367"/>
      <c r="M4178" s="367"/>
      <c r="N4178" s="367"/>
      <c r="O4178" s="367"/>
      <c r="P4178" s="367"/>
      <c r="Q4178" s="367"/>
      <c r="R4178" s="367"/>
      <c r="S4178" s="367"/>
      <c r="T4178" s="367"/>
      <c r="U4178" s="367"/>
    </row>
    <row r="4179">
      <c r="A4179" s="367"/>
      <c r="B4179" s="367"/>
      <c r="C4179" s="367"/>
      <c r="D4179" s="367"/>
      <c r="E4179" s="368"/>
      <c r="F4179" s="368"/>
      <c r="G4179" s="367"/>
      <c r="H4179" s="367"/>
      <c r="I4179" s="367"/>
      <c r="J4179" s="367"/>
      <c r="K4179" s="367"/>
      <c r="L4179" s="367"/>
      <c r="M4179" s="367"/>
      <c r="N4179" s="367"/>
      <c r="O4179" s="367"/>
      <c r="P4179" s="367"/>
      <c r="Q4179" s="367"/>
      <c r="R4179" s="367"/>
      <c r="S4179" s="367"/>
      <c r="T4179" s="367"/>
      <c r="U4179" s="367"/>
    </row>
    <row r="4180">
      <c r="A4180" s="367"/>
      <c r="B4180" s="367"/>
      <c r="C4180" s="367"/>
      <c r="D4180" s="367"/>
      <c r="E4180" s="368"/>
      <c r="F4180" s="368"/>
      <c r="G4180" s="367"/>
      <c r="H4180" s="367"/>
      <c r="I4180" s="367"/>
      <c r="J4180" s="367"/>
      <c r="K4180" s="367"/>
      <c r="L4180" s="367"/>
      <c r="M4180" s="367"/>
      <c r="N4180" s="367"/>
      <c r="O4180" s="367"/>
      <c r="P4180" s="367"/>
      <c r="Q4180" s="367"/>
      <c r="R4180" s="367"/>
      <c r="S4180" s="367"/>
      <c r="T4180" s="367"/>
      <c r="U4180" s="367"/>
    </row>
    <row r="4181">
      <c r="A4181" s="367"/>
      <c r="B4181" s="367"/>
      <c r="C4181" s="367"/>
      <c r="D4181" s="367"/>
      <c r="E4181" s="368"/>
      <c r="F4181" s="368"/>
      <c r="G4181" s="367"/>
      <c r="H4181" s="367"/>
      <c r="I4181" s="367"/>
      <c r="J4181" s="367"/>
      <c r="K4181" s="367"/>
      <c r="L4181" s="367"/>
      <c r="M4181" s="367"/>
      <c r="N4181" s="367"/>
      <c r="O4181" s="367"/>
      <c r="P4181" s="367"/>
      <c r="Q4181" s="367"/>
      <c r="R4181" s="367"/>
      <c r="S4181" s="367"/>
      <c r="T4181" s="367"/>
      <c r="U4181" s="367"/>
    </row>
    <row r="4182">
      <c r="A4182" s="367"/>
      <c r="B4182" s="367"/>
      <c r="C4182" s="367"/>
      <c r="D4182" s="367"/>
      <c r="E4182" s="368"/>
      <c r="F4182" s="368"/>
      <c r="G4182" s="367"/>
      <c r="H4182" s="367"/>
      <c r="I4182" s="367"/>
      <c r="J4182" s="367"/>
      <c r="K4182" s="367"/>
      <c r="L4182" s="367"/>
      <c r="M4182" s="367"/>
      <c r="N4182" s="367"/>
      <c r="O4182" s="367"/>
      <c r="P4182" s="367"/>
      <c r="Q4182" s="367"/>
      <c r="R4182" s="367"/>
      <c r="S4182" s="367"/>
      <c r="T4182" s="367"/>
      <c r="U4182" s="367"/>
    </row>
    <row r="4183">
      <c r="A4183" s="367"/>
      <c r="B4183" s="367"/>
      <c r="C4183" s="367"/>
      <c r="D4183" s="367"/>
      <c r="E4183" s="368"/>
      <c r="F4183" s="368"/>
      <c r="G4183" s="367"/>
      <c r="H4183" s="367"/>
      <c r="I4183" s="367"/>
      <c r="J4183" s="367"/>
      <c r="K4183" s="367"/>
      <c r="L4183" s="367"/>
      <c r="M4183" s="367"/>
      <c r="N4183" s="367"/>
      <c r="O4183" s="367"/>
      <c r="P4183" s="367"/>
      <c r="Q4183" s="367"/>
      <c r="R4183" s="367"/>
      <c r="S4183" s="367"/>
      <c r="T4183" s="367"/>
      <c r="U4183" s="367"/>
    </row>
    <row r="4184">
      <c r="A4184" s="367"/>
      <c r="B4184" s="367"/>
      <c r="C4184" s="367"/>
      <c r="D4184" s="367"/>
      <c r="E4184" s="368"/>
      <c r="F4184" s="368"/>
      <c r="G4184" s="367"/>
      <c r="H4184" s="367"/>
      <c r="I4184" s="367"/>
      <c r="J4184" s="367"/>
      <c r="K4184" s="367"/>
      <c r="L4184" s="367"/>
      <c r="M4184" s="367"/>
      <c r="N4184" s="367"/>
      <c r="O4184" s="367"/>
      <c r="P4184" s="367"/>
      <c r="Q4184" s="367"/>
      <c r="R4184" s="367"/>
      <c r="S4184" s="367"/>
      <c r="T4184" s="367"/>
      <c r="U4184" s="367"/>
    </row>
    <row r="4185">
      <c r="A4185" s="367"/>
      <c r="B4185" s="367"/>
      <c r="C4185" s="367"/>
      <c r="D4185" s="367"/>
      <c r="E4185" s="368"/>
      <c r="F4185" s="368"/>
      <c r="G4185" s="367"/>
      <c r="H4185" s="367"/>
      <c r="I4185" s="367"/>
      <c r="J4185" s="367"/>
      <c r="K4185" s="367"/>
      <c r="L4185" s="367"/>
      <c r="M4185" s="367"/>
      <c r="N4185" s="367"/>
      <c r="O4185" s="367"/>
      <c r="P4185" s="367"/>
      <c r="Q4185" s="367"/>
      <c r="R4185" s="367"/>
      <c r="S4185" s="367"/>
      <c r="T4185" s="367"/>
      <c r="U4185" s="367"/>
    </row>
    <row r="4186">
      <c r="A4186" s="367"/>
      <c r="B4186" s="367"/>
      <c r="C4186" s="367"/>
      <c r="D4186" s="367"/>
      <c r="E4186" s="368"/>
      <c r="F4186" s="368"/>
      <c r="G4186" s="367"/>
      <c r="H4186" s="367"/>
      <c r="I4186" s="367"/>
      <c r="J4186" s="367"/>
      <c r="K4186" s="367"/>
      <c r="L4186" s="367"/>
      <c r="M4186" s="367"/>
      <c r="N4186" s="367"/>
      <c r="O4186" s="367"/>
      <c r="P4186" s="367"/>
      <c r="Q4186" s="367"/>
      <c r="R4186" s="367"/>
      <c r="S4186" s="367"/>
      <c r="T4186" s="367"/>
      <c r="U4186" s="367"/>
    </row>
    <row r="4187">
      <c r="A4187" s="367"/>
      <c r="B4187" s="367"/>
      <c r="C4187" s="367"/>
      <c r="D4187" s="367"/>
      <c r="E4187" s="368"/>
      <c r="F4187" s="368"/>
      <c r="G4187" s="367"/>
      <c r="H4187" s="367"/>
      <c r="I4187" s="367"/>
      <c r="J4187" s="367"/>
      <c r="K4187" s="367"/>
      <c r="L4187" s="367"/>
      <c r="M4187" s="367"/>
      <c r="N4187" s="367"/>
      <c r="O4187" s="367"/>
      <c r="P4187" s="367"/>
      <c r="Q4187" s="367"/>
      <c r="R4187" s="367"/>
      <c r="S4187" s="367"/>
      <c r="T4187" s="367"/>
      <c r="U4187" s="367"/>
    </row>
    <row r="4188">
      <c r="A4188" s="367"/>
      <c r="B4188" s="367"/>
      <c r="C4188" s="367"/>
      <c r="D4188" s="367"/>
      <c r="E4188" s="368"/>
      <c r="F4188" s="368"/>
      <c r="G4188" s="367"/>
      <c r="H4188" s="367"/>
      <c r="I4188" s="367"/>
      <c r="J4188" s="367"/>
      <c r="K4188" s="367"/>
      <c r="L4188" s="367"/>
      <c r="M4188" s="367"/>
      <c r="N4188" s="367"/>
      <c r="O4188" s="367"/>
      <c r="P4188" s="367"/>
      <c r="Q4188" s="367"/>
      <c r="R4188" s="367"/>
      <c r="S4188" s="367"/>
      <c r="T4188" s="367"/>
      <c r="U4188" s="367"/>
    </row>
    <row r="4189">
      <c r="A4189" s="367"/>
      <c r="B4189" s="367"/>
      <c r="C4189" s="367"/>
      <c r="D4189" s="367"/>
      <c r="E4189" s="368"/>
      <c r="F4189" s="368"/>
      <c r="G4189" s="367"/>
      <c r="H4189" s="367"/>
      <c r="I4189" s="367"/>
      <c r="J4189" s="367"/>
      <c r="K4189" s="367"/>
      <c r="L4189" s="367"/>
      <c r="M4189" s="367"/>
      <c r="N4189" s="367"/>
      <c r="O4189" s="367"/>
      <c r="P4189" s="367"/>
      <c r="Q4189" s="367"/>
      <c r="R4189" s="367"/>
      <c r="S4189" s="367"/>
      <c r="T4189" s="367"/>
      <c r="U4189" s="367"/>
    </row>
    <row r="4190">
      <c r="A4190" s="367"/>
      <c r="B4190" s="367"/>
      <c r="C4190" s="367"/>
      <c r="D4190" s="367"/>
      <c r="E4190" s="368"/>
      <c r="F4190" s="368"/>
      <c r="G4190" s="367"/>
      <c r="H4190" s="367"/>
      <c r="I4190" s="367"/>
      <c r="J4190" s="367"/>
      <c r="K4190" s="367"/>
      <c r="L4190" s="367"/>
      <c r="M4190" s="367"/>
      <c r="N4190" s="367"/>
      <c r="O4190" s="367"/>
      <c r="P4190" s="367"/>
      <c r="Q4190" s="367"/>
      <c r="R4190" s="367"/>
      <c r="S4190" s="367"/>
      <c r="T4190" s="367"/>
      <c r="U4190" s="367"/>
    </row>
    <row r="4191">
      <c r="A4191" s="367"/>
      <c r="B4191" s="367"/>
      <c r="C4191" s="367"/>
      <c r="D4191" s="367"/>
      <c r="E4191" s="368"/>
      <c r="F4191" s="368"/>
      <c r="G4191" s="367"/>
      <c r="H4191" s="367"/>
      <c r="I4191" s="367"/>
      <c r="J4191" s="367"/>
      <c r="K4191" s="367"/>
      <c r="L4191" s="367"/>
      <c r="M4191" s="367"/>
      <c r="N4191" s="367"/>
      <c r="O4191" s="367"/>
      <c r="P4191" s="367"/>
      <c r="Q4191" s="367"/>
      <c r="R4191" s="367"/>
      <c r="S4191" s="367"/>
      <c r="T4191" s="367"/>
      <c r="U4191" s="367"/>
    </row>
    <row r="4192">
      <c r="A4192" s="367"/>
      <c r="B4192" s="367"/>
      <c r="C4192" s="367"/>
      <c r="D4192" s="367"/>
      <c r="E4192" s="368"/>
      <c r="F4192" s="368"/>
      <c r="G4192" s="367"/>
      <c r="H4192" s="367"/>
      <c r="I4192" s="367"/>
      <c r="J4192" s="367"/>
      <c r="K4192" s="367"/>
      <c r="L4192" s="367"/>
      <c r="M4192" s="367"/>
      <c r="N4192" s="367"/>
      <c r="O4192" s="367"/>
      <c r="P4192" s="367"/>
      <c r="Q4192" s="367"/>
      <c r="R4192" s="367"/>
      <c r="S4192" s="367"/>
      <c r="T4192" s="367"/>
      <c r="U4192" s="367"/>
    </row>
    <row r="4193">
      <c r="A4193" s="367"/>
      <c r="B4193" s="367"/>
      <c r="C4193" s="367"/>
      <c r="D4193" s="367"/>
      <c r="E4193" s="368"/>
      <c r="F4193" s="368"/>
      <c r="G4193" s="367"/>
      <c r="H4193" s="367"/>
      <c r="I4193" s="367"/>
      <c r="J4193" s="367"/>
      <c r="K4193" s="367"/>
      <c r="L4193" s="367"/>
      <c r="M4193" s="367"/>
      <c r="N4193" s="367"/>
      <c r="O4193" s="367"/>
      <c r="P4193" s="367"/>
      <c r="Q4193" s="367"/>
      <c r="R4193" s="367"/>
      <c r="S4193" s="367"/>
      <c r="T4193" s="367"/>
      <c r="U4193" s="367"/>
    </row>
    <row r="4194">
      <c r="A4194" s="367"/>
      <c r="B4194" s="367"/>
      <c r="C4194" s="367"/>
      <c r="D4194" s="367"/>
      <c r="E4194" s="368"/>
      <c r="F4194" s="368"/>
      <c r="G4194" s="367"/>
      <c r="H4194" s="367"/>
      <c r="I4194" s="367"/>
      <c r="J4194" s="367"/>
      <c r="K4194" s="367"/>
      <c r="L4194" s="367"/>
      <c r="M4194" s="367"/>
      <c r="N4194" s="367"/>
      <c r="O4194" s="367"/>
      <c r="P4194" s="367"/>
      <c r="Q4194" s="367"/>
      <c r="R4194" s="367"/>
      <c r="S4194" s="367"/>
      <c r="T4194" s="367"/>
      <c r="U4194" s="367"/>
    </row>
    <row r="4195">
      <c r="A4195" s="367"/>
      <c r="B4195" s="367"/>
      <c r="C4195" s="367"/>
      <c r="D4195" s="367"/>
      <c r="E4195" s="368"/>
      <c r="F4195" s="368"/>
      <c r="G4195" s="367"/>
      <c r="H4195" s="367"/>
      <c r="I4195" s="367"/>
      <c r="J4195" s="367"/>
      <c r="K4195" s="367"/>
      <c r="L4195" s="367"/>
      <c r="M4195" s="367"/>
      <c r="N4195" s="367"/>
      <c r="O4195" s="367"/>
      <c r="P4195" s="367"/>
      <c r="Q4195" s="367"/>
      <c r="R4195" s="367"/>
      <c r="S4195" s="367"/>
      <c r="T4195" s="367"/>
      <c r="U4195" s="367"/>
    </row>
    <row r="4196">
      <c r="A4196" s="367"/>
      <c r="B4196" s="367"/>
      <c r="C4196" s="367"/>
      <c r="D4196" s="367"/>
      <c r="E4196" s="368"/>
      <c r="F4196" s="368"/>
      <c r="G4196" s="367"/>
      <c r="H4196" s="367"/>
      <c r="I4196" s="367"/>
      <c r="J4196" s="367"/>
      <c r="K4196" s="367"/>
      <c r="L4196" s="367"/>
      <c r="M4196" s="367"/>
      <c r="N4196" s="367"/>
      <c r="O4196" s="367"/>
      <c r="P4196" s="367"/>
      <c r="Q4196" s="367"/>
      <c r="R4196" s="367"/>
      <c r="S4196" s="367"/>
      <c r="T4196" s="367"/>
      <c r="U4196" s="367"/>
    </row>
    <row r="4197">
      <c r="A4197" s="367"/>
      <c r="B4197" s="367"/>
      <c r="C4197" s="367"/>
      <c r="D4197" s="367"/>
      <c r="E4197" s="368"/>
      <c r="F4197" s="368"/>
      <c r="G4197" s="367"/>
      <c r="H4197" s="367"/>
      <c r="I4197" s="367"/>
      <c r="J4197" s="367"/>
      <c r="K4197" s="367"/>
      <c r="L4197" s="367"/>
      <c r="M4197" s="367"/>
      <c r="N4197" s="367"/>
      <c r="O4197" s="367"/>
      <c r="P4197" s="367"/>
      <c r="Q4197" s="367"/>
      <c r="R4197" s="367"/>
      <c r="S4197" s="367"/>
      <c r="T4197" s="367"/>
      <c r="U4197" s="367"/>
    </row>
    <row r="4198">
      <c r="A4198" s="367"/>
      <c r="B4198" s="367"/>
      <c r="C4198" s="367"/>
      <c r="D4198" s="367"/>
      <c r="E4198" s="368"/>
      <c r="F4198" s="368"/>
      <c r="G4198" s="367"/>
      <c r="H4198" s="367"/>
      <c r="I4198" s="367"/>
      <c r="J4198" s="367"/>
      <c r="K4198" s="367"/>
      <c r="L4198" s="367"/>
      <c r="M4198" s="367"/>
      <c r="N4198" s="367"/>
      <c r="O4198" s="367"/>
      <c r="P4198" s="367"/>
      <c r="Q4198" s="367"/>
      <c r="R4198" s="367"/>
      <c r="S4198" s="367"/>
      <c r="T4198" s="367"/>
      <c r="U4198" s="367"/>
    </row>
    <row r="4199">
      <c r="A4199" s="367"/>
      <c r="B4199" s="367"/>
      <c r="C4199" s="367"/>
      <c r="D4199" s="367"/>
      <c r="E4199" s="368"/>
      <c r="F4199" s="368"/>
      <c r="G4199" s="367"/>
      <c r="H4199" s="367"/>
      <c r="I4199" s="367"/>
      <c r="J4199" s="367"/>
      <c r="K4199" s="367"/>
      <c r="L4199" s="367"/>
      <c r="M4199" s="367"/>
      <c r="N4199" s="367"/>
      <c r="O4199" s="367"/>
      <c r="P4199" s="367"/>
      <c r="Q4199" s="367"/>
      <c r="R4199" s="367"/>
      <c r="S4199" s="367"/>
      <c r="T4199" s="367"/>
      <c r="U4199" s="367"/>
    </row>
    <row r="4200">
      <c r="A4200" s="367"/>
      <c r="B4200" s="367"/>
      <c r="C4200" s="367"/>
      <c r="D4200" s="367"/>
      <c r="E4200" s="368"/>
      <c r="F4200" s="368"/>
      <c r="G4200" s="367"/>
      <c r="H4200" s="367"/>
      <c r="I4200" s="367"/>
      <c r="J4200" s="367"/>
      <c r="K4200" s="367"/>
      <c r="L4200" s="367"/>
      <c r="M4200" s="367"/>
      <c r="N4200" s="367"/>
      <c r="O4200" s="367"/>
      <c r="P4200" s="367"/>
      <c r="Q4200" s="367"/>
      <c r="R4200" s="367"/>
      <c r="S4200" s="367"/>
      <c r="T4200" s="367"/>
      <c r="U4200" s="367"/>
    </row>
    <row r="4201">
      <c r="A4201" s="367"/>
      <c r="B4201" s="367"/>
      <c r="C4201" s="367"/>
      <c r="D4201" s="367"/>
      <c r="E4201" s="368"/>
      <c r="F4201" s="368"/>
      <c r="G4201" s="367"/>
      <c r="H4201" s="367"/>
      <c r="I4201" s="367"/>
      <c r="J4201" s="367"/>
      <c r="K4201" s="367"/>
      <c r="L4201" s="367"/>
      <c r="M4201" s="367"/>
      <c r="N4201" s="367"/>
      <c r="O4201" s="367"/>
      <c r="P4201" s="367"/>
      <c r="Q4201" s="367"/>
      <c r="R4201" s="367"/>
      <c r="S4201" s="367"/>
      <c r="T4201" s="367"/>
      <c r="U4201" s="367"/>
    </row>
    <row r="4202">
      <c r="A4202" s="367"/>
      <c r="B4202" s="367"/>
      <c r="C4202" s="367"/>
      <c r="D4202" s="367"/>
      <c r="E4202" s="368"/>
      <c r="F4202" s="368"/>
      <c r="G4202" s="367"/>
      <c r="H4202" s="367"/>
      <c r="I4202" s="367"/>
      <c r="J4202" s="367"/>
      <c r="K4202" s="367"/>
      <c r="L4202" s="367"/>
      <c r="M4202" s="367"/>
      <c r="N4202" s="367"/>
      <c r="O4202" s="367"/>
      <c r="P4202" s="367"/>
      <c r="Q4202" s="367"/>
      <c r="R4202" s="367"/>
      <c r="S4202" s="367"/>
      <c r="T4202" s="367"/>
      <c r="U4202" s="367"/>
    </row>
    <row r="4203">
      <c r="A4203" s="367"/>
      <c r="B4203" s="367"/>
      <c r="C4203" s="367"/>
      <c r="D4203" s="367"/>
      <c r="E4203" s="368"/>
      <c r="F4203" s="368"/>
      <c r="G4203" s="367"/>
      <c r="H4203" s="367"/>
      <c r="I4203" s="367"/>
      <c r="J4203" s="367"/>
      <c r="K4203" s="367"/>
      <c r="L4203" s="367"/>
      <c r="M4203" s="367"/>
      <c r="N4203" s="367"/>
      <c r="O4203" s="367"/>
      <c r="P4203" s="367"/>
      <c r="Q4203" s="367"/>
      <c r="R4203" s="367"/>
      <c r="S4203" s="367"/>
      <c r="T4203" s="367"/>
      <c r="U4203" s="367"/>
    </row>
    <row r="4204">
      <c r="A4204" s="367"/>
      <c r="B4204" s="367"/>
      <c r="C4204" s="367"/>
      <c r="D4204" s="367"/>
      <c r="E4204" s="368"/>
      <c r="F4204" s="368"/>
      <c r="G4204" s="367"/>
      <c r="H4204" s="367"/>
      <c r="I4204" s="367"/>
      <c r="J4204" s="367"/>
      <c r="K4204" s="367"/>
      <c r="L4204" s="367"/>
      <c r="M4204" s="367"/>
      <c r="N4204" s="367"/>
      <c r="O4204" s="367"/>
      <c r="P4204" s="367"/>
      <c r="Q4204" s="367"/>
      <c r="R4204" s="367"/>
      <c r="S4204" s="367"/>
      <c r="T4204" s="367"/>
      <c r="U4204" s="367"/>
    </row>
    <row r="4205">
      <c r="A4205" s="367"/>
      <c r="B4205" s="367"/>
      <c r="C4205" s="367"/>
      <c r="D4205" s="367"/>
      <c r="E4205" s="368"/>
      <c r="F4205" s="368"/>
      <c r="G4205" s="367"/>
      <c r="H4205" s="367"/>
      <c r="I4205" s="367"/>
      <c r="J4205" s="367"/>
      <c r="K4205" s="367"/>
      <c r="L4205" s="367"/>
      <c r="M4205" s="367"/>
      <c r="N4205" s="367"/>
      <c r="O4205" s="367"/>
      <c r="P4205" s="367"/>
      <c r="Q4205" s="367"/>
      <c r="R4205" s="367"/>
      <c r="S4205" s="367"/>
      <c r="T4205" s="367"/>
      <c r="U4205" s="367"/>
    </row>
    <row r="4206">
      <c r="A4206" s="367"/>
      <c r="B4206" s="367"/>
      <c r="C4206" s="367"/>
      <c r="D4206" s="367"/>
      <c r="E4206" s="368"/>
      <c r="F4206" s="368"/>
      <c r="G4206" s="367"/>
      <c r="H4206" s="367"/>
      <c r="I4206" s="367"/>
      <c r="J4206" s="367"/>
      <c r="K4206" s="367"/>
      <c r="L4206" s="367"/>
      <c r="M4206" s="367"/>
      <c r="N4206" s="367"/>
      <c r="O4206" s="367"/>
      <c r="P4206" s="367"/>
      <c r="Q4206" s="367"/>
      <c r="R4206" s="367"/>
      <c r="S4206" s="367"/>
      <c r="T4206" s="367"/>
      <c r="U4206" s="367"/>
    </row>
    <row r="4207">
      <c r="A4207" s="367"/>
      <c r="B4207" s="367"/>
      <c r="C4207" s="367"/>
      <c r="D4207" s="367"/>
      <c r="E4207" s="368"/>
      <c r="F4207" s="368"/>
      <c r="G4207" s="367"/>
      <c r="H4207" s="367"/>
      <c r="I4207" s="367"/>
      <c r="J4207" s="367"/>
      <c r="K4207" s="367"/>
      <c r="L4207" s="367"/>
      <c r="M4207" s="367"/>
      <c r="N4207" s="367"/>
      <c r="O4207" s="367"/>
      <c r="P4207" s="367"/>
      <c r="Q4207" s="367"/>
      <c r="R4207" s="367"/>
      <c r="S4207" s="367"/>
      <c r="T4207" s="367"/>
      <c r="U4207" s="367"/>
    </row>
    <row r="4208">
      <c r="A4208" s="367"/>
      <c r="B4208" s="367"/>
      <c r="C4208" s="367"/>
      <c r="D4208" s="367"/>
      <c r="E4208" s="368"/>
      <c r="F4208" s="368"/>
      <c r="G4208" s="367"/>
      <c r="H4208" s="367"/>
      <c r="I4208" s="367"/>
      <c r="J4208" s="367"/>
      <c r="K4208" s="367"/>
      <c r="L4208" s="367"/>
      <c r="M4208" s="367"/>
      <c r="N4208" s="367"/>
      <c r="O4208" s="367"/>
      <c r="P4208" s="367"/>
      <c r="Q4208" s="367"/>
      <c r="R4208" s="367"/>
      <c r="S4208" s="367"/>
      <c r="T4208" s="367"/>
      <c r="U4208" s="367"/>
    </row>
    <row r="4209">
      <c r="A4209" s="367"/>
      <c r="B4209" s="367"/>
      <c r="C4209" s="367"/>
      <c r="D4209" s="367"/>
      <c r="E4209" s="368"/>
      <c r="F4209" s="368"/>
      <c r="G4209" s="367"/>
      <c r="H4209" s="367"/>
      <c r="I4209" s="367"/>
      <c r="J4209" s="367"/>
      <c r="K4209" s="367"/>
      <c r="L4209" s="367"/>
      <c r="M4209" s="367"/>
      <c r="N4209" s="367"/>
      <c r="O4209" s="367"/>
      <c r="P4209" s="367"/>
      <c r="Q4209" s="367"/>
      <c r="R4209" s="367"/>
      <c r="S4209" s="367"/>
      <c r="T4209" s="367"/>
      <c r="U4209" s="367"/>
    </row>
    <row r="4210">
      <c r="A4210" s="367"/>
      <c r="B4210" s="367"/>
      <c r="C4210" s="367"/>
      <c r="D4210" s="367"/>
      <c r="E4210" s="368"/>
      <c r="F4210" s="368"/>
      <c r="G4210" s="367"/>
      <c r="H4210" s="367"/>
      <c r="I4210" s="367"/>
      <c r="J4210" s="367"/>
      <c r="K4210" s="367"/>
      <c r="L4210" s="367"/>
      <c r="M4210" s="367"/>
      <c r="N4210" s="367"/>
      <c r="O4210" s="367"/>
      <c r="P4210" s="367"/>
      <c r="Q4210" s="367"/>
      <c r="R4210" s="367"/>
      <c r="S4210" s="367"/>
      <c r="T4210" s="367"/>
      <c r="U4210" s="367"/>
    </row>
    <row r="4211">
      <c r="A4211" s="367"/>
      <c r="B4211" s="367"/>
      <c r="C4211" s="367"/>
      <c r="D4211" s="367"/>
      <c r="E4211" s="368"/>
      <c r="F4211" s="368"/>
      <c r="G4211" s="367"/>
      <c r="H4211" s="367"/>
      <c r="I4211" s="367"/>
      <c r="J4211" s="367"/>
      <c r="K4211" s="367"/>
      <c r="L4211" s="367"/>
      <c r="M4211" s="367"/>
      <c r="N4211" s="367"/>
      <c r="O4211" s="367"/>
      <c r="P4211" s="367"/>
      <c r="Q4211" s="367"/>
      <c r="R4211" s="367"/>
      <c r="S4211" s="367"/>
      <c r="T4211" s="367"/>
      <c r="U4211" s="367"/>
    </row>
    <row r="4212">
      <c r="A4212" s="367"/>
      <c r="B4212" s="367"/>
      <c r="C4212" s="367"/>
      <c r="D4212" s="367"/>
      <c r="E4212" s="368"/>
      <c r="F4212" s="368"/>
      <c r="G4212" s="367"/>
      <c r="H4212" s="367"/>
      <c r="I4212" s="367"/>
      <c r="J4212" s="367"/>
      <c r="K4212" s="367"/>
      <c r="L4212" s="367"/>
      <c r="M4212" s="367"/>
      <c r="N4212" s="367"/>
      <c r="O4212" s="367"/>
      <c r="P4212" s="367"/>
      <c r="Q4212" s="367"/>
      <c r="R4212" s="367"/>
      <c r="S4212" s="367"/>
      <c r="T4212" s="367"/>
      <c r="U4212" s="367"/>
    </row>
    <row r="4213">
      <c r="A4213" s="367"/>
      <c r="B4213" s="367"/>
      <c r="C4213" s="367"/>
      <c r="D4213" s="367"/>
      <c r="E4213" s="368"/>
      <c r="F4213" s="368"/>
      <c r="G4213" s="367"/>
      <c r="H4213" s="367"/>
      <c r="I4213" s="367"/>
      <c r="J4213" s="367"/>
      <c r="K4213" s="367"/>
      <c r="L4213" s="367"/>
      <c r="M4213" s="367"/>
      <c r="N4213" s="367"/>
      <c r="O4213" s="367"/>
      <c r="P4213" s="367"/>
      <c r="Q4213" s="367"/>
      <c r="R4213" s="367"/>
      <c r="S4213" s="367"/>
      <c r="T4213" s="367"/>
      <c r="U4213" s="367"/>
    </row>
    <row r="4214">
      <c r="A4214" s="367"/>
      <c r="B4214" s="367"/>
      <c r="C4214" s="367"/>
      <c r="D4214" s="367"/>
      <c r="E4214" s="368"/>
      <c r="F4214" s="368"/>
      <c r="G4214" s="367"/>
      <c r="H4214" s="367"/>
      <c r="I4214" s="367"/>
      <c r="J4214" s="367"/>
      <c r="K4214" s="367"/>
      <c r="L4214" s="367"/>
      <c r="M4214" s="367"/>
      <c r="N4214" s="367"/>
      <c r="O4214" s="367"/>
      <c r="P4214" s="367"/>
      <c r="Q4214" s="367"/>
      <c r="R4214" s="367"/>
      <c r="S4214" s="367"/>
      <c r="T4214" s="367"/>
      <c r="U4214" s="367"/>
    </row>
    <row r="4215">
      <c r="A4215" s="367"/>
      <c r="B4215" s="367"/>
      <c r="C4215" s="367"/>
      <c r="D4215" s="367"/>
      <c r="E4215" s="368"/>
      <c r="F4215" s="368"/>
      <c r="G4215" s="367"/>
      <c r="H4215" s="367"/>
      <c r="I4215" s="367"/>
      <c r="J4215" s="367"/>
      <c r="K4215" s="367"/>
      <c r="L4215" s="367"/>
      <c r="M4215" s="367"/>
      <c r="N4215" s="367"/>
      <c r="O4215" s="367"/>
      <c r="P4215" s="367"/>
      <c r="Q4215" s="367"/>
      <c r="R4215" s="367"/>
      <c r="S4215" s="367"/>
      <c r="T4215" s="367"/>
      <c r="U4215" s="367"/>
    </row>
    <row r="4216">
      <c r="A4216" s="367"/>
      <c r="B4216" s="367"/>
      <c r="C4216" s="367"/>
      <c r="D4216" s="367"/>
      <c r="E4216" s="368"/>
      <c r="F4216" s="368"/>
      <c r="G4216" s="367"/>
      <c r="H4216" s="367"/>
      <c r="I4216" s="367"/>
      <c r="J4216" s="367"/>
      <c r="K4216" s="367"/>
      <c r="L4216" s="367"/>
      <c r="M4216" s="367"/>
      <c r="N4216" s="367"/>
      <c r="O4216" s="367"/>
      <c r="P4216" s="367"/>
      <c r="Q4216" s="367"/>
      <c r="R4216" s="367"/>
      <c r="S4216" s="367"/>
      <c r="T4216" s="367"/>
      <c r="U4216" s="367"/>
    </row>
    <row r="4217">
      <c r="A4217" s="367"/>
      <c r="B4217" s="367"/>
      <c r="C4217" s="367"/>
      <c r="D4217" s="367"/>
      <c r="E4217" s="368"/>
      <c r="F4217" s="368"/>
      <c r="G4217" s="367"/>
      <c r="H4217" s="367"/>
      <c r="I4217" s="367"/>
      <c r="J4217" s="367"/>
      <c r="K4217" s="367"/>
      <c r="L4217" s="367"/>
      <c r="M4217" s="367"/>
      <c r="N4217" s="367"/>
      <c r="O4217" s="367"/>
      <c r="P4217" s="367"/>
      <c r="Q4217" s="367"/>
      <c r="R4217" s="367"/>
      <c r="S4217" s="367"/>
      <c r="T4217" s="367"/>
      <c r="U4217" s="367"/>
    </row>
    <row r="4218">
      <c r="A4218" s="367"/>
      <c r="B4218" s="367"/>
      <c r="C4218" s="367"/>
      <c r="D4218" s="367"/>
      <c r="E4218" s="368"/>
      <c r="F4218" s="368"/>
      <c r="G4218" s="367"/>
      <c r="H4218" s="367"/>
      <c r="I4218" s="367"/>
      <c r="J4218" s="367"/>
      <c r="K4218" s="367"/>
      <c r="L4218" s="367"/>
      <c r="M4218" s="367"/>
      <c r="N4218" s="367"/>
      <c r="O4218" s="367"/>
      <c r="P4218" s="367"/>
      <c r="Q4218" s="367"/>
      <c r="R4218" s="367"/>
      <c r="S4218" s="367"/>
      <c r="T4218" s="367"/>
      <c r="U4218" s="367"/>
    </row>
    <row r="4219">
      <c r="A4219" s="367"/>
      <c r="B4219" s="367"/>
      <c r="C4219" s="367"/>
      <c r="D4219" s="367"/>
      <c r="E4219" s="368"/>
      <c r="F4219" s="368"/>
      <c r="G4219" s="367"/>
      <c r="H4219" s="367"/>
      <c r="I4219" s="367"/>
      <c r="J4219" s="367"/>
      <c r="K4219" s="367"/>
      <c r="L4219" s="367"/>
      <c r="M4219" s="367"/>
      <c r="N4219" s="367"/>
      <c r="O4219" s="367"/>
      <c r="P4219" s="367"/>
      <c r="Q4219" s="367"/>
      <c r="R4219" s="367"/>
      <c r="S4219" s="367"/>
      <c r="T4219" s="367"/>
      <c r="U4219" s="367"/>
    </row>
    <row r="4220">
      <c r="A4220" s="367"/>
      <c r="B4220" s="367"/>
      <c r="C4220" s="367"/>
      <c r="D4220" s="367"/>
      <c r="E4220" s="368"/>
      <c r="F4220" s="368"/>
      <c r="G4220" s="367"/>
      <c r="H4220" s="367"/>
      <c r="I4220" s="367"/>
      <c r="J4220" s="367"/>
      <c r="K4220" s="367"/>
      <c r="L4220" s="367"/>
      <c r="M4220" s="367"/>
      <c r="N4220" s="367"/>
      <c r="O4220" s="367"/>
      <c r="P4220" s="367"/>
      <c r="Q4220" s="367"/>
      <c r="R4220" s="367"/>
      <c r="S4220" s="367"/>
      <c r="T4220" s="367"/>
      <c r="U4220" s="367"/>
    </row>
    <row r="4221">
      <c r="A4221" s="367"/>
      <c r="B4221" s="367"/>
      <c r="C4221" s="367"/>
      <c r="D4221" s="367"/>
      <c r="E4221" s="368"/>
      <c r="F4221" s="368"/>
      <c r="G4221" s="367"/>
      <c r="H4221" s="367"/>
      <c r="I4221" s="367"/>
      <c r="J4221" s="367"/>
      <c r="K4221" s="367"/>
      <c r="L4221" s="367"/>
      <c r="M4221" s="367"/>
      <c r="N4221" s="367"/>
      <c r="O4221" s="367"/>
      <c r="P4221" s="367"/>
      <c r="Q4221" s="367"/>
      <c r="R4221" s="367"/>
      <c r="S4221" s="367"/>
      <c r="T4221" s="367"/>
      <c r="U4221" s="367"/>
    </row>
    <row r="4222">
      <c r="A4222" s="367"/>
      <c r="B4222" s="367"/>
      <c r="C4222" s="367"/>
      <c r="D4222" s="367"/>
      <c r="E4222" s="368"/>
      <c r="F4222" s="368"/>
      <c r="G4222" s="367"/>
      <c r="H4222" s="367"/>
      <c r="I4222" s="367"/>
      <c r="J4222" s="367"/>
      <c r="K4222" s="367"/>
      <c r="L4222" s="367"/>
      <c r="M4222" s="367"/>
      <c r="N4222" s="367"/>
      <c r="O4222" s="367"/>
      <c r="P4222" s="367"/>
      <c r="Q4222" s="367"/>
      <c r="R4222" s="367"/>
      <c r="S4222" s="367"/>
      <c r="T4222" s="367"/>
      <c r="U4222" s="367"/>
    </row>
    <row r="4223">
      <c r="A4223" s="367"/>
      <c r="B4223" s="367"/>
      <c r="C4223" s="367"/>
      <c r="D4223" s="367"/>
      <c r="E4223" s="368"/>
      <c r="F4223" s="368"/>
      <c r="G4223" s="367"/>
      <c r="H4223" s="367"/>
      <c r="I4223" s="367"/>
      <c r="J4223" s="367"/>
      <c r="K4223" s="367"/>
      <c r="L4223" s="367"/>
      <c r="M4223" s="367"/>
      <c r="N4223" s="367"/>
      <c r="O4223" s="367"/>
      <c r="P4223" s="367"/>
      <c r="Q4223" s="367"/>
      <c r="R4223" s="367"/>
      <c r="S4223" s="367"/>
      <c r="T4223" s="367"/>
      <c r="U4223" s="367"/>
    </row>
    <row r="4224">
      <c r="A4224" s="367"/>
      <c r="B4224" s="367"/>
      <c r="C4224" s="367"/>
      <c r="D4224" s="367"/>
      <c r="E4224" s="368"/>
      <c r="F4224" s="368"/>
      <c r="G4224" s="367"/>
      <c r="H4224" s="367"/>
      <c r="I4224" s="367"/>
      <c r="J4224" s="367"/>
      <c r="K4224" s="367"/>
      <c r="L4224" s="367"/>
      <c r="M4224" s="367"/>
      <c r="N4224" s="367"/>
      <c r="O4224" s="367"/>
      <c r="P4224" s="367"/>
      <c r="Q4224" s="367"/>
      <c r="R4224" s="367"/>
      <c r="S4224" s="367"/>
      <c r="T4224" s="367"/>
      <c r="U4224" s="367"/>
    </row>
    <row r="4225">
      <c r="A4225" s="367"/>
      <c r="B4225" s="367"/>
      <c r="C4225" s="367"/>
      <c r="D4225" s="367"/>
      <c r="E4225" s="368"/>
      <c r="F4225" s="368"/>
      <c r="G4225" s="367"/>
      <c r="H4225" s="367"/>
      <c r="I4225" s="367"/>
      <c r="J4225" s="367"/>
      <c r="K4225" s="367"/>
      <c r="L4225" s="367"/>
      <c r="M4225" s="367"/>
      <c r="N4225" s="367"/>
      <c r="O4225" s="367"/>
      <c r="P4225" s="367"/>
      <c r="Q4225" s="367"/>
      <c r="R4225" s="367"/>
      <c r="S4225" s="367"/>
      <c r="T4225" s="367"/>
      <c r="U4225" s="367"/>
    </row>
    <row r="4226">
      <c r="A4226" s="367"/>
      <c r="B4226" s="367"/>
      <c r="C4226" s="367"/>
      <c r="D4226" s="367"/>
      <c r="E4226" s="368"/>
      <c r="F4226" s="368"/>
      <c r="G4226" s="367"/>
      <c r="H4226" s="367"/>
      <c r="I4226" s="367"/>
      <c r="J4226" s="367"/>
      <c r="K4226" s="367"/>
      <c r="L4226" s="367"/>
      <c r="M4226" s="367"/>
      <c r="N4226" s="367"/>
      <c r="O4226" s="367"/>
      <c r="P4226" s="367"/>
      <c r="Q4226" s="367"/>
      <c r="R4226" s="367"/>
      <c r="S4226" s="367"/>
      <c r="T4226" s="367"/>
      <c r="U4226" s="367"/>
    </row>
    <row r="4227">
      <c r="A4227" s="367"/>
      <c r="B4227" s="367"/>
      <c r="C4227" s="367"/>
      <c r="D4227" s="367"/>
      <c r="E4227" s="368"/>
      <c r="F4227" s="368"/>
      <c r="G4227" s="367"/>
      <c r="H4227" s="367"/>
      <c r="I4227" s="367"/>
      <c r="J4227" s="367"/>
      <c r="K4227" s="367"/>
      <c r="L4227" s="367"/>
      <c r="M4227" s="367"/>
      <c r="N4227" s="367"/>
      <c r="O4227" s="367"/>
      <c r="P4227" s="367"/>
      <c r="Q4227" s="367"/>
      <c r="R4227" s="367"/>
      <c r="S4227" s="367"/>
      <c r="T4227" s="367"/>
      <c r="U4227" s="367"/>
    </row>
    <row r="4228">
      <c r="A4228" s="367"/>
      <c r="B4228" s="367"/>
      <c r="C4228" s="367"/>
      <c r="D4228" s="367"/>
      <c r="E4228" s="368"/>
      <c r="F4228" s="368"/>
      <c r="G4228" s="367"/>
      <c r="H4228" s="367"/>
      <c r="I4228" s="367"/>
      <c r="J4228" s="367"/>
      <c r="K4228" s="367"/>
      <c r="L4228" s="367"/>
      <c r="M4228" s="367"/>
      <c r="N4228" s="367"/>
      <c r="O4228" s="367"/>
      <c r="P4228" s="367"/>
      <c r="Q4228" s="367"/>
      <c r="R4228" s="367"/>
      <c r="S4228" s="367"/>
      <c r="T4228" s="367"/>
      <c r="U4228" s="367"/>
    </row>
    <row r="4229">
      <c r="A4229" s="367"/>
      <c r="B4229" s="367"/>
      <c r="C4229" s="367"/>
      <c r="D4229" s="367"/>
      <c r="E4229" s="368"/>
      <c r="F4229" s="368"/>
      <c r="G4229" s="367"/>
      <c r="H4229" s="367"/>
      <c r="I4229" s="367"/>
      <c r="J4229" s="367"/>
      <c r="K4229" s="367"/>
      <c r="L4229" s="367"/>
      <c r="M4229" s="367"/>
      <c r="N4229" s="367"/>
      <c r="O4229" s="367"/>
      <c r="P4229" s="367"/>
      <c r="Q4229" s="367"/>
      <c r="R4229" s="367"/>
      <c r="S4229" s="367"/>
      <c r="T4229" s="367"/>
      <c r="U4229" s="367"/>
    </row>
    <row r="4230">
      <c r="A4230" s="367"/>
      <c r="B4230" s="367"/>
      <c r="C4230" s="367"/>
      <c r="D4230" s="367"/>
      <c r="E4230" s="368"/>
      <c r="F4230" s="368"/>
      <c r="G4230" s="367"/>
      <c r="H4230" s="367"/>
      <c r="I4230" s="367"/>
      <c r="J4230" s="367"/>
      <c r="K4230" s="367"/>
      <c r="L4230" s="367"/>
      <c r="M4230" s="367"/>
      <c r="N4230" s="367"/>
      <c r="O4230" s="367"/>
      <c r="P4230" s="367"/>
      <c r="Q4230" s="367"/>
      <c r="R4230" s="367"/>
      <c r="S4230" s="367"/>
      <c r="T4230" s="367"/>
      <c r="U4230" s="367"/>
    </row>
    <row r="4231">
      <c r="A4231" s="367"/>
      <c r="B4231" s="367"/>
      <c r="C4231" s="367"/>
      <c r="D4231" s="367"/>
      <c r="E4231" s="368"/>
      <c r="F4231" s="368"/>
      <c r="G4231" s="367"/>
      <c r="H4231" s="367"/>
      <c r="I4231" s="367"/>
      <c r="J4231" s="367"/>
      <c r="K4231" s="367"/>
      <c r="L4231" s="367"/>
      <c r="M4231" s="367"/>
      <c r="N4231" s="367"/>
      <c r="O4231" s="367"/>
      <c r="P4231" s="367"/>
      <c r="Q4231" s="367"/>
      <c r="R4231" s="367"/>
      <c r="S4231" s="367"/>
      <c r="T4231" s="367"/>
      <c r="U4231" s="367"/>
    </row>
    <row r="4232">
      <c r="A4232" s="367"/>
      <c r="B4232" s="367"/>
      <c r="C4232" s="367"/>
      <c r="D4232" s="367"/>
      <c r="E4232" s="368"/>
      <c r="F4232" s="368"/>
      <c r="G4232" s="367"/>
      <c r="H4232" s="367"/>
      <c r="I4232" s="367"/>
      <c r="J4232" s="367"/>
      <c r="K4232" s="367"/>
      <c r="L4232" s="367"/>
      <c r="M4232" s="367"/>
      <c r="N4232" s="367"/>
      <c r="O4232" s="367"/>
      <c r="P4232" s="367"/>
      <c r="Q4232" s="367"/>
      <c r="R4232" s="367"/>
      <c r="S4232" s="367"/>
      <c r="T4232" s="367"/>
      <c r="U4232" s="367"/>
    </row>
    <row r="4233">
      <c r="A4233" s="367"/>
      <c r="B4233" s="367"/>
      <c r="C4233" s="367"/>
      <c r="D4233" s="367"/>
      <c r="E4233" s="368"/>
      <c r="F4233" s="368"/>
      <c r="G4233" s="367"/>
      <c r="H4233" s="367"/>
      <c r="I4233" s="367"/>
      <c r="J4233" s="367"/>
      <c r="K4233" s="367"/>
      <c r="L4233" s="367"/>
      <c r="M4233" s="367"/>
      <c r="N4233" s="367"/>
      <c r="O4233" s="367"/>
      <c r="P4233" s="367"/>
      <c r="Q4233" s="367"/>
      <c r="R4233" s="367"/>
      <c r="S4233" s="367"/>
      <c r="T4233" s="367"/>
      <c r="U4233" s="367"/>
    </row>
    <row r="4234">
      <c r="A4234" s="367"/>
      <c r="B4234" s="367"/>
      <c r="C4234" s="367"/>
      <c r="D4234" s="367"/>
      <c r="E4234" s="368"/>
      <c r="F4234" s="368"/>
      <c r="G4234" s="367"/>
      <c r="H4234" s="367"/>
      <c r="I4234" s="367"/>
      <c r="J4234" s="367"/>
      <c r="K4234" s="367"/>
      <c r="L4234" s="367"/>
      <c r="M4234" s="367"/>
      <c r="N4234" s="367"/>
      <c r="O4234" s="367"/>
      <c r="P4234" s="367"/>
      <c r="Q4234" s="367"/>
      <c r="R4234" s="367"/>
      <c r="S4234" s="367"/>
      <c r="T4234" s="367"/>
      <c r="U4234" s="367"/>
    </row>
    <row r="4235">
      <c r="A4235" s="367"/>
      <c r="B4235" s="367"/>
      <c r="C4235" s="367"/>
      <c r="D4235" s="367"/>
      <c r="E4235" s="368"/>
      <c r="F4235" s="368"/>
      <c r="G4235" s="367"/>
      <c r="H4235" s="367"/>
      <c r="I4235" s="367"/>
      <c r="J4235" s="367"/>
      <c r="K4235" s="367"/>
      <c r="L4235" s="367"/>
      <c r="M4235" s="367"/>
      <c r="N4235" s="367"/>
      <c r="O4235" s="367"/>
      <c r="P4235" s="367"/>
      <c r="Q4235" s="367"/>
      <c r="R4235" s="367"/>
      <c r="S4235" s="367"/>
      <c r="T4235" s="367"/>
      <c r="U4235" s="367"/>
    </row>
    <row r="4236">
      <c r="A4236" s="367"/>
      <c r="B4236" s="367"/>
      <c r="C4236" s="367"/>
      <c r="D4236" s="367"/>
      <c r="E4236" s="368"/>
      <c r="F4236" s="368"/>
      <c r="G4236" s="367"/>
      <c r="H4236" s="367"/>
      <c r="I4236" s="367"/>
      <c r="J4236" s="367"/>
      <c r="K4236" s="367"/>
      <c r="L4236" s="367"/>
      <c r="M4236" s="367"/>
      <c r="N4236" s="367"/>
      <c r="O4236" s="367"/>
      <c r="P4236" s="367"/>
      <c r="Q4236" s="367"/>
      <c r="R4236" s="367"/>
      <c r="S4236" s="367"/>
      <c r="T4236" s="367"/>
      <c r="U4236" s="367"/>
    </row>
    <row r="4237">
      <c r="A4237" s="367"/>
      <c r="B4237" s="367"/>
      <c r="C4237" s="367"/>
      <c r="D4237" s="367"/>
      <c r="E4237" s="368"/>
      <c r="F4237" s="368"/>
      <c r="G4237" s="367"/>
      <c r="H4237" s="367"/>
      <c r="I4237" s="367"/>
      <c r="J4237" s="367"/>
      <c r="K4237" s="367"/>
      <c r="L4237" s="367"/>
      <c r="M4237" s="367"/>
      <c r="N4237" s="367"/>
      <c r="O4237" s="367"/>
      <c r="P4237" s="367"/>
      <c r="Q4237" s="367"/>
      <c r="R4237" s="367"/>
      <c r="S4237" s="367"/>
      <c r="T4237" s="367"/>
      <c r="U4237" s="367"/>
    </row>
    <row r="4238">
      <c r="A4238" s="367"/>
      <c r="B4238" s="367"/>
      <c r="C4238" s="367"/>
      <c r="D4238" s="367"/>
      <c r="E4238" s="368"/>
      <c r="F4238" s="368"/>
      <c r="G4238" s="367"/>
      <c r="H4238" s="367"/>
      <c r="I4238" s="367"/>
      <c r="J4238" s="367"/>
      <c r="K4238" s="367"/>
      <c r="L4238" s="367"/>
      <c r="M4238" s="367"/>
      <c r="N4238" s="367"/>
      <c r="O4238" s="367"/>
      <c r="P4238" s="367"/>
      <c r="Q4238" s="367"/>
      <c r="R4238" s="367"/>
      <c r="S4238" s="367"/>
      <c r="T4238" s="367"/>
      <c r="U4238" s="367"/>
    </row>
    <row r="4239">
      <c r="A4239" s="367"/>
      <c r="B4239" s="367"/>
      <c r="C4239" s="367"/>
      <c r="D4239" s="367"/>
      <c r="E4239" s="368"/>
      <c r="F4239" s="368"/>
      <c r="G4239" s="367"/>
      <c r="H4239" s="367"/>
      <c r="I4239" s="367"/>
      <c r="J4239" s="367"/>
      <c r="K4239" s="367"/>
      <c r="L4239" s="367"/>
      <c r="M4239" s="367"/>
      <c r="N4239" s="367"/>
      <c r="O4239" s="367"/>
      <c r="P4239" s="367"/>
      <c r="Q4239" s="367"/>
      <c r="R4239" s="367"/>
      <c r="S4239" s="367"/>
      <c r="T4239" s="367"/>
      <c r="U4239" s="367"/>
    </row>
    <row r="4240">
      <c r="A4240" s="367"/>
      <c r="B4240" s="367"/>
      <c r="C4240" s="367"/>
      <c r="D4240" s="367"/>
      <c r="E4240" s="368"/>
      <c r="F4240" s="368"/>
      <c r="G4240" s="367"/>
      <c r="H4240" s="367"/>
      <c r="I4240" s="367"/>
      <c r="J4240" s="367"/>
      <c r="K4240" s="367"/>
      <c r="L4240" s="367"/>
      <c r="M4240" s="367"/>
      <c r="N4240" s="367"/>
      <c r="O4240" s="367"/>
      <c r="P4240" s="367"/>
      <c r="Q4240" s="367"/>
      <c r="R4240" s="367"/>
      <c r="S4240" s="367"/>
      <c r="T4240" s="367"/>
      <c r="U4240" s="367"/>
    </row>
    <row r="4241">
      <c r="A4241" s="367"/>
      <c r="B4241" s="367"/>
      <c r="C4241" s="367"/>
      <c r="D4241" s="367"/>
      <c r="E4241" s="368"/>
      <c r="F4241" s="368"/>
      <c r="G4241" s="367"/>
      <c r="H4241" s="367"/>
      <c r="I4241" s="367"/>
      <c r="J4241" s="367"/>
      <c r="K4241" s="367"/>
      <c r="L4241" s="367"/>
      <c r="M4241" s="367"/>
      <c r="N4241" s="367"/>
      <c r="O4241" s="367"/>
      <c r="P4241" s="367"/>
      <c r="Q4241" s="367"/>
      <c r="R4241" s="367"/>
      <c r="S4241" s="367"/>
      <c r="T4241" s="367"/>
      <c r="U4241" s="367"/>
    </row>
    <row r="4242">
      <c r="A4242" s="367"/>
      <c r="B4242" s="367"/>
      <c r="C4242" s="367"/>
      <c r="D4242" s="367"/>
      <c r="E4242" s="368"/>
      <c r="F4242" s="368"/>
      <c r="G4242" s="367"/>
      <c r="H4242" s="367"/>
      <c r="I4242" s="367"/>
      <c r="J4242" s="367"/>
      <c r="K4242" s="367"/>
      <c r="L4242" s="367"/>
      <c r="M4242" s="367"/>
      <c r="N4242" s="367"/>
      <c r="O4242" s="367"/>
      <c r="P4242" s="367"/>
      <c r="Q4242" s="367"/>
      <c r="R4242" s="367"/>
      <c r="S4242" s="367"/>
      <c r="T4242" s="367"/>
      <c r="U4242" s="367"/>
    </row>
    <row r="4243">
      <c r="A4243" s="367"/>
      <c r="B4243" s="367"/>
      <c r="C4243" s="367"/>
      <c r="D4243" s="367"/>
      <c r="E4243" s="368"/>
      <c r="F4243" s="368"/>
      <c r="G4243" s="367"/>
      <c r="H4243" s="367"/>
      <c r="I4243" s="367"/>
      <c r="J4243" s="367"/>
      <c r="K4243" s="367"/>
      <c r="L4243" s="367"/>
      <c r="M4243" s="367"/>
      <c r="N4243" s="367"/>
      <c r="O4243" s="367"/>
      <c r="P4243" s="367"/>
      <c r="Q4243" s="367"/>
      <c r="R4243" s="367"/>
      <c r="S4243" s="367"/>
      <c r="T4243" s="367"/>
      <c r="U4243" s="367"/>
    </row>
    <row r="4244">
      <c r="A4244" s="367"/>
      <c r="B4244" s="367"/>
      <c r="C4244" s="367"/>
      <c r="D4244" s="367"/>
      <c r="E4244" s="368"/>
      <c r="F4244" s="368"/>
      <c r="G4244" s="367"/>
      <c r="H4244" s="367"/>
      <c r="I4244" s="367"/>
      <c r="J4244" s="367"/>
      <c r="K4244" s="367"/>
      <c r="L4244" s="367"/>
      <c r="M4244" s="367"/>
      <c r="N4244" s="367"/>
      <c r="O4244" s="367"/>
      <c r="P4244" s="367"/>
      <c r="Q4244" s="367"/>
      <c r="R4244" s="367"/>
      <c r="S4244" s="367"/>
      <c r="T4244" s="367"/>
      <c r="U4244" s="367"/>
    </row>
    <row r="4245">
      <c r="A4245" s="367"/>
      <c r="B4245" s="367"/>
      <c r="C4245" s="367"/>
      <c r="D4245" s="367"/>
      <c r="E4245" s="368"/>
      <c r="F4245" s="368"/>
      <c r="G4245" s="367"/>
      <c r="H4245" s="367"/>
      <c r="I4245" s="367"/>
      <c r="J4245" s="367"/>
      <c r="K4245" s="367"/>
      <c r="L4245" s="367"/>
      <c r="M4245" s="367"/>
      <c r="N4245" s="367"/>
      <c r="O4245" s="367"/>
      <c r="P4245" s="367"/>
      <c r="Q4245" s="367"/>
      <c r="R4245" s="367"/>
      <c r="S4245" s="367"/>
      <c r="T4245" s="367"/>
      <c r="U4245" s="367"/>
    </row>
    <row r="4246">
      <c r="A4246" s="367"/>
      <c r="B4246" s="367"/>
      <c r="C4246" s="367"/>
      <c r="D4246" s="367"/>
      <c r="E4246" s="368"/>
      <c r="F4246" s="368"/>
      <c r="G4246" s="367"/>
      <c r="H4246" s="367"/>
      <c r="I4246" s="367"/>
      <c r="J4246" s="367"/>
      <c r="K4246" s="367"/>
      <c r="L4246" s="367"/>
      <c r="M4246" s="367"/>
      <c r="N4246" s="367"/>
      <c r="O4246" s="367"/>
      <c r="P4246" s="367"/>
      <c r="Q4246" s="367"/>
      <c r="R4246" s="367"/>
      <c r="S4246" s="367"/>
      <c r="T4246" s="367"/>
      <c r="U4246" s="367"/>
    </row>
    <row r="4247">
      <c r="A4247" s="367"/>
      <c r="B4247" s="367"/>
      <c r="C4247" s="367"/>
      <c r="D4247" s="367"/>
      <c r="E4247" s="368"/>
      <c r="F4247" s="368"/>
      <c r="G4247" s="367"/>
      <c r="H4247" s="367"/>
      <c r="I4247" s="367"/>
      <c r="J4247" s="367"/>
      <c r="K4247" s="367"/>
      <c r="L4247" s="367"/>
      <c r="M4247" s="367"/>
      <c r="N4247" s="367"/>
      <c r="O4247" s="367"/>
      <c r="P4247" s="367"/>
      <c r="Q4247" s="367"/>
      <c r="R4247" s="367"/>
      <c r="S4247" s="367"/>
      <c r="T4247" s="367"/>
      <c r="U4247" s="367"/>
    </row>
    <row r="4248">
      <c r="A4248" s="367"/>
      <c r="B4248" s="367"/>
      <c r="C4248" s="367"/>
      <c r="D4248" s="367"/>
      <c r="E4248" s="368"/>
      <c r="F4248" s="368"/>
      <c r="G4248" s="367"/>
      <c r="H4248" s="367"/>
      <c r="I4248" s="367"/>
      <c r="J4248" s="367"/>
      <c r="K4248" s="367"/>
      <c r="L4248" s="367"/>
      <c r="M4248" s="367"/>
      <c r="N4248" s="367"/>
      <c r="O4248" s="367"/>
      <c r="P4248" s="367"/>
      <c r="Q4248" s="367"/>
      <c r="R4248" s="367"/>
      <c r="S4248" s="367"/>
      <c r="T4248" s="367"/>
      <c r="U4248" s="367"/>
    </row>
    <row r="4249">
      <c r="A4249" s="367"/>
      <c r="B4249" s="367"/>
      <c r="C4249" s="367"/>
      <c r="D4249" s="367"/>
      <c r="E4249" s="368"/>
      <c r="F4249" s="368"/>
      <c r="G4249" s="367"/>
      <c r="H4249" s="367"/>
      <c r="I4249" s="367"/>
      <c r="J4249" s="367"/>
      <c r="K4249" s="367"/>
      <c r="L4249" s="367"/>
      <c r="M4249" s="367"/>
      <c r="N4249" s="367"/>
      <c r="O4249" s="367"/>
      <c r="P4249" s="367"/>
      <c r="Q4249" s="367"/>
      <c r="R4249" s="367"/>
      <c r="S4249" s="367"/>
      <c r="T4249" s="367"/>
      <c r="U4249" s="367"/>
    </row>
    <row r="4250">
      <c r="A4250" s="367"/>
      <c r="B4250" s="367"/>
      <c r="C4250" s="367"/>
      <c r="D4250" s="367"/>
      <c r="E4250" s="368"/>
      <c r="F4250" s="368"/>
      <c r="G4250" s="367"/>
      <c r="H4250" s="367"/>
      <c r="I4250" s="367"/>
      <c r="J4250" s="367"/>
      <c r="K4250" s="367"/>
      <c r="L4250" s="367"/>
      <c r="M4250" s="367"/>
      <c r="N4250" s="367"/>
      <c r="O4250" s="367"/>
      <c r="P4250" s="367"/>
      <c r="Q4250" s="367"/>
      <c r="R4250" s="367"/>
      <c r="S4250" s="367"/>
      <c r="T4250" s="367"/>
      <c r="U4250" s="367"/>
    </row>
    <row r="4251">
      <c r="A4251" s="367"/>
      <c r="B4251" s="367"/>
      <c r="C4251" s="367"/>
      <c r="D4251" s="367"/>
      <c r="E4251" s="368"/>
      <c r="F4251" s="368"/>
      <c r="G4251" s="367"/>
      <c r="H4251" s="367"/>
      <c r="I4251" s="367"/>
      <c r="J4251" s="367"/>
      <c r="K4251" s="367"/>
      <c r="L4251" s="367"/>
      <c r="M4251" s="367"/>
      <c r="N4251" s="367"/>
      <c r="O4251" s="367"/>
      <c r="P4251" s="367"/>
      <c r="Q4251" s="367"/>
      <c r="R4251" s="367"/>
      <c r="S4251" s="367"/>
      <c r="T4251" s="367"/>
      <c r="U4251" s="367"/>
    </row>
    <row r="4252">
      <c r="A4252" s="367"/>
      <c r="B4252" s="367"/>
      <c r="C4252" s="367"/>
      <c r="D4252" s="367"/>
      <c r="E4252" s="368"/>
      <c r="F4252" s="368"/>
      <c r="G4252" s="367"/>
      <c r="H4252" s="367"/>
      <c r="I4252" s="367"/>
      <c r="J4252" s="367"/>
      <c r="K4252" s="367"/>
      <c r="L4252" s="367"/>
      <c r="M4252" s="367"/>
      <c r="N4252" s="367"/>
      <c r="O4252" s="367"/>
      <c r="P4252" s="367"/>
      <c r="Q4252" s="367"/>
      <c r="R4252" s="367"/>
      <c r="S4252" s="367"/>
      <c r="T4252" s="367"/>
      <c r="U4252" s="367"/>
    </row>
    <row r="4253">
      <c r="A4253" s="367"/>
      <c r="B4253" s="367"/>
      <c r="C4253" s="367"/>
      <c r="D4253" s="367"/>
      <c r="E4253" s="368"/>
      <c r="F4253" s="368"/>
      <c r="G4253" s="367"/>
      <c r="H4253" s="367"/>
      <c r="I4253" s="367"/>
      <c r="J4253" s="367"/>
      <c r="K4253" s="367"/>
      <c r="L4253" s="367"/>
      <c r="M4253" s="367"/>
      <c r="N4253" s="367"/>
      <c r="O4253" s="367"/>
      <c r="P4253" s="367"/>
      <c r="Q4253" s="367"/>
      <c r="R4253" s="367"/>
      <c r="S4253" s="367"/>
      <c r="T4253" s="367"/>
      <c r="U4253" s="367"/>
    </row>
    <row r="4254">
      <c r="A4254" s="367"/>
      <c r="B4254" s="367"/>
      <c r="C4254" s="367"/>
      <c r="D4254" s="367"/>
      <c r="E4254" s="368"/>
      <c r="F4254" s="368"/>
      <c r="G4254" s="367"/>
      <c r="H4254" s="367"/>
      <c r="I4254" s="367"/>
      <c r="J4254" s="367"/>
      <c r="K4254" s="367"/>
      <c r="L4254" s="367"/>
      <c r="M4254" s="367"/>
      <c r="N4254" s="367"/>
      <c r="O4254" s="367"/>
      <c r="P4254" s="367"/>
      <c r="Q4254" s="367"/>
      <c r="R4254" s="367"/>
      <c r="S4254" s="367"/>
      <c r="T4254" s="367"/>
      <c r="U4254" s="367"/>
    </row>
    <row r="4255">
      <c r="A4255" s="367"/>
      <c r="B4255" s="367"/>
      <c r="C4255" s="367"/>
      <c r="D4255" s="367"/>
      <c r="E4255" s="368"/>
      <c r="F4255" s="368"/>
      <c r="G4255" s="367"/>
      <c r="H4255" s="367"/>
      <c r="I4255" s="367"/>
      <c r="J4255" s="367"/>
      <c r="K4255" s="367"/>
      <c r="L4255" s="367"/>
      <c r="M4255" s="367"/>
      <c r="N4255" s="367"/>
      <c r="O4255" s="367"/>
      <c r="P4255" s="367"/>
      <c r="Q4255" s="367"/>
      <c r="R4255" s="367"/>
      <c r="S4255" s="367"/>
      <c r="T4255" s="367"/>
      <c r="U4255" s="367"/>
    </row>
    <row r="4256">
      <c r="A4256" s="367"/>
      <c r="B4256" s="367"/>
      <c r="C4256" s="367"/>
      <c r="D4256" s="367"/>
      <c r="E4256" s="368"/>
      <c r="F4256" s="368"/>
      <c r="G4256" s="367"/>
      <c r="H4256" s="367"/>
      <c r="I4256" s="367"/>
      <c r="J4256" s="367"/>
      <c r="K4256" s="367"/>
      <c r="L4256" s="367"/>
      <c r="M4256" s="367"/>
      <c r="N4256" s="367"/>
      <c r="O4256" s="367"/>
      <c r="P4256" s="367"/>
      <c r="Q4256" s="367"/>
      <c r="R4256" s="367"/>
      <c r="S4256" s="367"/>
      <c r="T4256" s="367"/>
      <c r="U4256" s="367"/>
    </row>
    <row r="4257">
      <c r="A4257" s="367"/>
      <c r="B4257" s="367"/>
      <c r="C4257" s="367"/>
      <c r="D4257" s="367"/>
      <c r="E4257" s="368"/>
      <c r="F4257" s="368"/>
      <c r="G4257" s="367"/>
      <c r="H4257" s="367"/>
      <c r="I4257" s="367"/>
      <c r="J4257" s="367"/>
      <c r="K4257" s="367"/>
      <c r="L4257" s="367"/>
      <c r="M4257" s="367"/>
      <c r="N4257" s="367"/>
      <c r="O4257" s="367"/>
      <c r="P4257" s="367"/>
      <c r="Q4257" s="367"/>
      <c r="R4257" s="367"/>
      <c r="S4257" s="367"/>
      <c r="T4257" s="367"/>
      <c r="U4257" s="367"/>
    </row>
    <row r="4258">
      <c r="A4258" s="367"/>
      <c r="B4258" s="367"/>
      <c r="C4258" s="367"/>
      <c r="D4258" s="367"/>
      <c r="E4258" s="368"/>
      <c r="F4258" s="368"/>
      <c r="G4258" s="367"/>
      <c r="H4258" s="367"/>
      <c r="I4258" s="367"/>
      <c r="J4258" s="367"/>
      <c r="K4258" s="367"/>
      <c r="L4258" s="367"/>
      <c r="M4258" s="367"/>
      <c r="N4258" s="367"/>
      <c r="O4258" s="367"/>
      <c r="P4258" s="367"/>
      <c r="Q4258" s="367"/>
      <c r="R4258" s="367"/>
      <c r="S4258" s="367"/>
      <c r="T4258" s="367"/>
      <c r="U4258" s="367"/>
    </row>
    <row r="4259">
      <c r="A4259" s="367"/>
      <c r="B4259" s="367"/>
      <c r="C4259" s="367"/>
      <c r="D4259" s="367"/>
      <c r="E4259" s="368"/>
      <c r="F4259" s="368"/>
      <c r="G4259" s="367"/>
      <c r="H4259" s="367"/>
      <c r="I4259" s="367"/>
      <c r="J4259" s="367"/>
      <c r="K4259" s="367"/>
      <c r="L4259" s="367"/>
      <c r="M4259" s="367"/>
      <c r="N4259" s="367"/>
      <c r="O4259" s="367"/>
      <c r="P4259" s="367"/>
      <c r="Q4259" s="367"/>
      <c r="R4259" s="367"/>
      <c r="S4259" s="367"/>
      <c r="T4259" s="367"/>
      <c r="U4259" s="367"/>
    </row>
    <row r="4260">
      <c r="A4260" s="367"/>
      <c r="B4260" s="367"/>
      <c r="C4260" s="367"/>
      <c r="D4260" s="367"/>
      <c r="E4260" s="368"/>
      <c r="F4260" s="368"/>
      <c r="G4260" s="367"/>
      <c r="H4260" s="367"/>
      <c r="I4260" s="367"/>
      <c r="J4260" s="367"/>
      <c r="K4260" s="367"/>
      <c r="L4260" s="367"/>
      <c r="M4260" s="367"/>
      <c r="N4260" s="367"/>
      <c r="O4260" s="367"/>
      <c r="P4260" s="367"/>
      <c r="Q4260" s="367"/>
      <c r="R4260" s="367"/>
      <c r="S4260" s="367"/>
      <c r="T4260" s="367"/>
      <c r="U4260" s="367"/>
    </row>
    <row r="4261">
      <c r="A4261" s="367"/>
      <c r="B4261" s="367"/>
      <c r="C4261" s="367"/>
      <c r="D4261" s="367"/>
      <c r="E4261" s="368"/>
      <c r="F4261" s="368"/>
      <c r="G4261" s="367"/>
      <c r="H4261" s="367"/>
      <c r="I4261" s="367"/>
      <c r="J4261" s="367"/>
      <c r="K4261" s="367"/>
      <c r="L4261" s="367"/>
      <c r="M4261" s="367"/>
      <c r="N4261" s="367"/>
      <c r="O4261" s="367"/>
      <c r="P4261" s="367"/>
      <c r="Q4261" s="367"/>
      <c r="R4261" s="367"/>
      <c r="S4261" s="367"/>
      <c r="T4261" s="367"/>
      <c r="U4261" s="367"/>
    </row>
    <row r="4262">
      <c r="A4262" s="367"/>
      <c r="B4262" s="367"/>
      <c r="C4262" s="367"/>
      <c r="D4262" s="367"/>
      <c r="E4262" s="368"/>
      <c r="F4262" s="368"/>
      <c r="G4262" s="367"/>
      <c r="H4262" s="367"/>
      <c r="I4262" s="367"/>
      <c r="J4262" s="367"/>
      <c r="K4262" s="367"/>
      <c r="L4262" s="367"/>
      <c r="M4262" s="367"/>
      <c r="N4262" s="367"/>
      <c r="O4262" s="367"/>
      <c r="P4262" s="367"/>
      <c r="Q4262" s="367"/>
      <c r="R4262" s="367"/>
      <c r="S4262" s="367"/>
      <c r="T4262" s="367"/>
      <c r="U4262" s="367"/>
    </row>
    <row r="4263">
      <c r="A4263" s="367"/>
      <c r="B4263" s="367"/>
      <c r="C4263" s="367"/>
      <c r="D4263" s="367"/>
      <c r="E4263" s="368"/>
      <c r="F4263" s="368"/>
      <c r="G4263" s="367"/>
      <c r="H4263" s="367"/>
      <c r="I4263" s="367"/>
      <c r="J4263" s="367"/>
      <c r="K4263" s="367"/>
      <c r="L4263" s="367"/>
      <c r="M4263" s="367"/>
      <c r="N4263" s="367"/>
      <c r="O4263" s="367"/>
      <c r="P4263" s="367"/>
      <c r="Q4263" s="367"/>
      <c r="R4263" s="367"/>
      <c r="S4263" s="367"/>
      <c r="T4263" s="367"/>
      <c r="U4263" s="367"/>
    </row>
    <row r="4264">
      <c r="A4264" s="367"/>
      <c r="B4264" s="367"/>
      <c r="C4264" s="367"/>
      <c r="D4264" s="367"/>
      <c r="E4264" s="368"/>
      <c r="F4264" s="368"/>
      <c r="G4264" s="367"/>
      <c r="H4264" s="367"/>
      <c r="I4264" s="367"/>
      <c r="J4264" s="367"/>
      <c r="K4264" s="367"/>
      <c r="L4264" s="367"/>
      <c r="M4264" s="367"/>
      <c r="N4264" s="367"/>
      <c r="O4264" s="367"/>
      <c r="P4264" s="367"/>
      <c r="Q4264" s="367"/>
      <c r="R4264" s="367"/>
      <c r="S4264" s="367"/>
      <c r="T4264" s="367"/>
      <c r="U4264" s="367"/>
    </row>
    <row r="4265">
      <c r="A4265" s="367"/>
      <c r="B4265" s="367"/>
      <c r="C4265" s="367"/>
      <c r="D4265" s="367"/>
      <c r="E4265" s="368"/>
      <c r="F4265" s="368"/>
      <c r="G4265" s="367"/>
      <c r="H4265" s="367"/>
      <c r="I4265" s="367"/>
      <c r="J4265" s="367"/>
      <c r="K4265" s="367"/>
      <c r="L4265" s="367"/>
      <c r="M4265" s="367"/>
      <c r="N4265" s="367"/>
      <c r="O4265" s="367"/>
      <c r="P4265" s="367"/>
      <c r="Q4265" s="367"/>
      <c r="R4265" s="367"/>
      <c r="S4265" s="367"/>
      <c r="T4265" s="367"/>
      <c r="U4265" s="367"/>
    </row>
    <row r="4266">
      <c r="A4266" s="367"/>
      <c r="B4266" s="367"/>
      <c r="C4266" s="367"/>
      <c r="D4266" s="367"/>
      <c r="E4266" s="368"/>
      <c r="F4266" s="368"/>
      <c r="G4266" s="367"/>
      <c r="H4266" s="367"/>
      <c r="I4266" s="367"/>
      <c r="J4266" s="367"/>
      <c r="K4266" s="367"/>
      <c r="L4266" s="367"/>
      <c r="M4266" s="367"/>
      <c r="N4266" s="367"/>
      <c r="O4266" s="367"/>
      <c r="P4266" s="367"/>
      <c r="Q4266" s="367"/>
      <c r="R4266" s="367"/>
      <c r="S4266" s="367"/>
      <c r="T4266" s="367"/>
      <c r="U4266" s="367"/>
    </row>
    <row r="4267">
      <c r="A4267" s="367"/>
      <c r="B4267" s="367"/>
      <c r="C4267" s="367"/>
      <c r="D4267" s="367"/>
      <c r="E4267" s="368"/>
      <c r="F4267" s="368"/>
      <c r="G4267" s="367"/>
      <c r="H4267" s="367"/>
      <c r="I4267" s="367"/>
      <c r="J4267" s="367"/>
      <c r="K4267" s="367"/>
      <c r="L4267" s="367"/>
      <c r="M4267" s="367"/>
      <c r="N4267" s="367"/>
      <c r="O4267" s="367"/>
      <c r="P4267" s="367"/>
      <c r="Q4267" s="367"/>
      <c r="R4267" s="367"/>
      <c r="S4267" s="367"/>
      <c r="T4267" s="367"/>
      <c r="U4267" s="367"/>
    </row>
    <row r="4268">
      <c r="A4268" s="367"/>
      <c r="B4268" s="367"/>
      <c r="C4268" s="367"/>
      <c r="D4268" s="367"/>
      <c r="E4268" s="368"/>
      <c r="F4268" s="368"/>
      <c r="G4268" s="367"/>
      <c r="H4268" s="367"/>
      <c r="I4268" s="367"/>
      <c r="J4268" s="367"/>
      <c r="K4268" s="367"/>
      <c r="L4268" s="367"/>
      <c r="M4268" s="367"/>
      <c r="N4268" s="367"/>
      <c r="O4268" s="367"/>
      <c r="P4268" s="367"/>
      <c r="Q4268" s="367"/>
      <c r="R4268" s="367"/>
      <c r="S4268" s="367"/>
      <c r="T4268" s="367"/>
      <c r="U4268" s="367"/>
    </row>
    <row r="4269">
      <c r="A4269" s="367"/>
      <c r="B4269" s="367"/>
      <c r="C4269" s="367"/>
      <c r="D4269" s="367"/>
      <c r="E4269" s="368"/>
      <c r="F4269" s="368"/>
      <c r="G4269" s="367"/>
      <c r="H4269" s="367"/>
      <c r="I4269" s="367"/>
      <c r="J4269" s="367"/>
      <c r="K4269" s="367"/>
      <c r="L4269" s="367"/>
      <c r="M4269" s="367"/>
      <c r="N4269" s="367"/>
      <c r="O4269" s="367"/>
      <c r="P4269" s="367"/>
      <c r="Q4269" s="367"/>
      <c r="R4269" s="367"/>
      <c r="S4269" s="367"/>
      <c r="T4269" s="367"/>
      <c r="U4269" s="367"/>
    </row>
    <row r="4270">
      <c r="A4270" s="367"/>
      <c r="B4270" s="367"/>
      <c r="C4270" s="367"/>
      <c r="D4270" s="367"/>
      <c r="E4270" s="368"/>
      <c r="F4270" s="368"/>
      <c r="G4270" s="367"/>
      <c r="H4270" s="367"/>
      <c r="I4270" s="367"/>
      <c r="J4270" s="367"/>
      <c r="K4270" s="367"/>
      <c r="L4270" s="367"/>
      <c r="M4270" s="367"/>
      <c r="N4270" s="367"/>
      <c r="O4270" s="367"/>
      <c r="P4270" s="367"/>
      <c r="Q4270" s="367"/>
      <c r="R4270" s="367"/>
      <c r="S4270" s="367"/>
      <c r="T4270" s="367"/>
      <c r="U4270" s="367"/>
    </row>
    <row r="4271">
      <c r="A4271" s="367"/>
      <c r="B4271" s="367"/>
      <c r="C4271" s="367"/>
      <c r="D4271" s="367"/>
      <c r="E4271" s="368"/>
      <c r="F4271" s="368"/>
      <c r="G4271" s="367"/>
      <c r="H4271" s="367"/>
      <c r="I4271" s="367"/>
      <c r="J4271" s="367"/>
      <c r="K4271" s="367"/>
      <c r="L4271" s="367"/>
      <c r="M4271" s="367"/>
      <c r="N4271" s="367"/>
      <c r="O4271" s="367"/>
      <c r="P4271" s="367"/>
      <c r="Q4271" s="367"/>
      <c r="R4271" s="367"/>
      <c r="S4271" s="367"/>
      <c r="T4271" s="367"/>
      <c r="U4271" s="367"/>
    </row>
    <row r="4272">
      <c r="A4272" s="367"/>
      <c r="B4272" s="367"/>
      <c r="C4272" s="367"/>
      <c r="D4272" s="367"/>
      <c r="E4272" s="368"/>
      <c r="F4272" s="368"/>
      <c r="G4272" s="367"/>
      <c r="H4272" s="367"/>
      <c r="I4272" s="367"/>
      <c r="J4272" s="367"/>
      <c r="K4272" s="367"/>
      <c r="L4272" s="367"/>
      <c r="M4272" s="367"/>
      <c r="N4272" s="367"/>
      <c r="O4272" s="367"/>
      <c r="P4272" s="367"/>
      <c r="Q4272" s="367"/>
      <c r="R4272" s="367"/>
      <c r="S4272" s="367"/>
      <c r="T4272" s="367"/>
      <c r="U4272" s="367"/>
    </row>
    <row r="4273">
      <c r="A4273" s="367"/>
      <c r="B4273" s="367"/>
      <c r="C4273" s="367"/>
      <c r="D4273" s="367"/>
      <c r="E4273" s="368"/>
      <c r="F4273" s="368"/>
      <c r="G4273" s="367"/>
      <c r="H4273" s="367"/>
      <c r="I4273" s="367"/>
      <c r="J4273" s="367"/>
      <c r="K4273" s="367"/>
      <c r="L4273" s="367"/>
      <c r="M4273" s="367"/>
      <c r="N4273" s="367"/>
      <c r="O4273" s="367"/>
      <c r="P4273" s="367"/>
      <c r="Q4273" s="367"/>
      <c r="R4273" s="367"/>
      <c r="S4273" s="367"/>
      <c r="T4273" s="367"/>
      <c r="U4273" s="367"/>
    </row>
    <row r="4274">
      <c r="A4274" s="367"/>
      <c r="B4274" s="367"/>
      <c r="C4274" s="367"/>
      <c r="D4274" s="367"/>
      <c r="E4274" s="368"/>
      <c r="F4274" s="368"/>
      <c r="G4274" s="367"/>
      <c r="H4274" s="367"/>
      <c r="I4274" s="367"/>
      <c r="J4274" s="367"/>
      <c r="K4274" s="367"/>
      <c r="L4274" s="367"/>
      <c r="M4274" s="367"/>
      <c r="N4274" s="367"/>
      <c r="O4274" s="367"/>
      <c r="P4274" s="367"/>
      <c r="Q4274" s="367"/>
      <c r="R4274" s="367"/>
      <c r="S4274" s="367"/>
      <c r="T4274" s="367"/>
      <c r="U4274" s="367"/>
    </row>
    <row r="4275">
      <c r="A4275" s="367"/>
      <c r="B4275" s="367"/>
      <c r="C4275" s="367"/>
      <c r="D4275" s="367"/>
      <c r="E4275" s="368"/>
      <c r="F4275" s="368"/>
      <c r="G4275" s="367"/>
      <c r="H4275" s="367"/>
      <c r="I4275" s="367"/>
      <c r="J4275" s="367"/>
      <c r="K4275" s="367"/>
      <c r="L4275" s="367"/>
      <c r="M4275" s="367"/>
      <c r="N4275" s="367"/>
      <c r="O4275" s="367"/>
      <c r="P4275" s="367"/>
      <c r="Q4275" s="367"/>
      <c r="R4275" s="367"/>
      <c r="S4275" s="367"/>
      <c r="T4275" s="367"/>
      <c r="U4275" s="367"/>
    </row>
    <row r="4276">
      <c r="A4276" s="367"/>
      <c r="B4276" s="367"/>
      <c r="C4276" s="367"/>
      <c r="D4276" s="367"/>
      <c r="E4276" s="368"/>
      <c r="F4276" s="368"/>
      <c r="G4276" s="367"/>
      <c r="H4276" s="367"/>
      <c r="I4276" s="367"/>
      <c r="J4276" s="367"/>
      <c r="K4276" s="367"/>
      <c r="L4276" s="367"/>
      <c r="M4276" s="367"/>
      <c r="N4276" s="367"/>
      <c r="O4276" s="367"/>
      <c r="P4276" s="367"/>
      <c r="Q4276" s="367"/>
      <c r="R4276" s="367"/>
      <c r="S4276" s="367"/>
      <c r="T4276" s="367"/>
      <c r="U4276" s="367"/>
    </row>
    <row r="4277">
      <c r="A4277" s="367"/>
      <c r="B4277" s="367"/>
      <c r="C4277" s="367"/>
      <c r="D4277" s="367"/>
      <c r="E4277" s="368"/>
      <c r="F4277" s="368"/>
      <c r="G4277" s="367"/>
      <c r="H4277" s="367"/>
      <c r="I4277" s="367"/>
      <c r="J4277" s="367"/>
      <c r="K4277" s="367"/>
      <c r="L4277" s="367"/>
      <c r="M4277" s="367"/>
      <c r="N4277" s="367"/>
      <c r="O4277" s="367"/>
      <c r="P4277" s="367"/>
      <c r="Q4277" s="367"/>
      <c r="R4277" s="367"/>
      <c r="S4277" s="367"/>
      <c r="T4277" s="367"/>
      <c r="U4277" s="367"/>
    </row>
    <row r="4278">
      <c r="A4278" s="367"/>
      <c r="B4278" s="367"/>
      <c r="C4278" s="367"/>
      <c r="D4278" s="367"/>
      <c r="E4278" s="368"/>
      <c r="F4278" s="368"/>
      <c r="G4278" s="367"/>
      <c r="H4278" s="367"/>
      <c r="I4278" s="367"/>
      <c r="J4278" s="367"/>
      <c r="K4278" s="367"/>
      <c r="L4278" s="367"/>
      <c r="M4278" s="367"/>
      <c r="N4278" s="367"/>
      <c r="O4278" s="367"/>
      <c r="P4278" s="367"/>
      <c r="Q4278" s="367"/>
      <c r="R4278" s="367"/>
      <c r="S4278" s="367"/>
      <c r="T4278" s="367"/>
      <c r="U4278" s="367"/>
    </row>
    <row r="4279">
      <c r="A4279" s="367"/>
      <c r="B4279" s="367"/>
      <c r="C4279" s="367"/>
      <c r="D4279" s="367"/>
      <c r="E4279" s="368"/>
      <c r="F4279" s="368"/>
      <c r="G4279" s="367"/>
      <c r="H4279" s="367"/>
      <c r="I4279" s="367"/>
      <c r="J4279" s="367"/>
      <c r="K4279" s="367"/>
      <c r="L4279" s="367"/>
      <c r="M4279" s="367"/>
      <c r="N4279" s="367"/>
      <c r="O4279" s="367"/>
      <c r="P4279" s="367"/>
      <c r="Q4279" s="367"/>
      <c r="R4279" s="367"/>
      <c r="S4279" s="367"/>
      <c r="T4279" s="367"/>
      <c r="U4279" s="367"/>
    </row>
    <row r="4280">
      <c r="A4280" s="367"/>
      <c r="B4280" s="367"/>
      <c r="C4280" s="367"/>
      <c r="D4280" s="367"/>
      <c r="E4280" s="368"/>
      <c r="F4280" s="368"/>
      <c r="G4280" s="367"/>
      <c r="H4280" s="367"/>
      <c r="I4280" s="367"/>
      <c r="J4280" s="367"/>
      <c r="K4280" s="367"/>
      <c r="L4280" s="367"/>
      <c r="M4280" s="367"/>
      <c r="N4280" s="367"/>
      <c r="O4280" s="367"/>
      <c r="P4280" s="367"/>
      <c r="Q4280" s="367"/>
      <c r="R4280" s="367"/>
      <c r="S4280" s="367"/>
      <c r="T4280" s="367"/>
      <c r="U4280" s="367"/>
    </row>
    <row r="4281">
      <c r="A4281" s="367"/>
      <c r="B4281" s="367"/>
      <c r="C4281" s="367"/>
      <c r="D4281" s="367"/>
      <c r="E4281" s="368"/>
      <c r="F4281" s="368"/>
      <c r="G4281" s="367"/>
      <c r="H4281" s="367"/>
      <c r="I4281" s="367"/>
      <c r="J4281" s="367"/>
      <c r="K4281" s="367"/>
      <c r="L4281" s="367"/>
      <c r="M4281" s="367"/>
      <c r="N4281" s="367"/>
      <c r="O4281" s="367"/>
      <c r="P4281" s="367"/>
      <c r="Q4281" s="367"/>
      <c r="R4281" s="367"/>
      <c r="S4281" s="367"/>
      <c r="T4281" s="367"/>
      <c r="U4281" s="367"/>
    </row>
    <row r="4282">
      <c r="A4282" s="367"/>
      <c r="B4282" s="367"/>
      <c r="C4282" s="367"/>
      <c r="D4282" s="367"/>
      <c r="E4282" s="368"/>
      <c r="F4282" s="368"/>
      <c r="G4282" s="367"/>
      <c r="H4282" s="367"/>
      <c r="I4282" s="367"/>
      <c r="J4282" s="367"/>
      <c r="K4282" s="367"/>
      <c r="L4282" s="367"/>
      <c r="M4282" s="367"/>
      <c r="N4282" s="367"/>
      <c r="O4282" s="367"/>
      <c r="P4282" s="367"/>
      <c r="Q4282" s="367"/>
      <c r="R4282" s="367"/>
      <c r="S4282" s="367"/>
      <c r="T4282" s="367"/>
      <c r="U4282" s="367"/>
    </row>
    <row r="4283">
      <c r="A4283" s="367"/>
      <c r="B4283" s="367"/>
      <c r="C4283" s="367"/>
      <c r="D4283" s="367"/>
      <c r="E4283" s="368"/>
      <c r="F4283" s="368"/>
      <c r="G4283" s="367"/>
      <c r="H4283" s="367"/>
      <c r="I4283" s="367"/>
      <c r="J4283" s="367"/>
      <c r="K4283" s="367"/>
      <c r="L4283" s="367"/>
      <c r="M4283" s="367"/>
      <c r="N4283" s="367"/>
      <c r="O4283" s="367"/>
      <c r="P4283" s="367"/>
      <c r="Q4283" s="367"/>
      <c r="R4283" s="367"/>
      <c r="S4283" s="367"/>
      <c r="T4283" s="367"/>
      <c r="U4283" s="367"/>
    </row>
    <row r="4284">
      <c r="A4284" s="367"/>
      <c r="B4284" s="367"/>
      <c r="C4284" s="367"/>
      <c r="D4284" s="367"/>
      <c r="E4284" s="368"/>
      <c r="F4284" s="368"/>
      <c r="G4284" s="367"/>
      <c r="H4284" s="367"/>
      <c r="I4284" s="367"/>
      <c r="J4284" s="367"/>
      <c r="K4284" s="367"/>
      <c r="L4284" s="367"/>
      <c r="M4284" s="367"/>
      <c r="N4284" s="367"/>
      <c r="O4284" s="367"/>
      <c r="P4284" s="367"/>
      <c r="Q4284" s="367"/>
      <c r="R4284" s="367"/>
      <c r="S4284" s="367"/>
      <c r="T4284" s="367"/>
      <c r="U4284" s="367"/>
    </row>
    <row r="4285">
      <c r="A4285" s="367"/>
      <c r="B4285" s="367"/>
      <c r="C4285" s="367"/>
      <c r="D4285" s="367"/>
      <c r="E4285" s="368"/>
      <c r="F4285" s="368"/>
      <c r="G4285" s="367"/>
      <c r="H4285" s="367"/>
      <c r="I4285" s="367"/>
      <c r="J4285" s="367"/>
      <c r="K4285" s="367"/>
      <c r="L4285" s="367"/>
      <c r="M4285" s="367"/>
      <c r="N4285" s="367"/>
      <c r="O4285" s="367"/>
      <c r="P4285" s="367"/>
      <c r="Q4285" s="367"/>
      <c r="R4285" s="367"/>
      <c r="S4285" s="367"/>
      <c r="T4285" s="367"/>
      <c r="U4285" s="367"/>
    </row>
    <row r="4286">
      <c r="A4286" s="367"/>
      <c r="B4286" s="367"/>
      <c r="C4286" s="367"/>
      <c r="D4286" s="367"/>
      <c r="E4286" s="368"/>
      <c r="F4286" s="368"/>
      <c r="G4286" s="367"/>
      <c r="H4286" s="367"/>
      <c r="I4286" s="367"/>
      <c r="J4286" s="367"/>
      <c r="K4286" s="367"/>
      <c r="L4286" s="367"/>
      <c r="M4286" s="367"/>
      <c r="N4286" s="367"/>
      <c r="O4286" s="367"/>
      <c r="P4286" s="367"/>
      <c r="Q4286" s="367"/>
      <c r="R4286" s="367"/>
      <c r="S4286" s="367"/>
      <c r="T4286" s="367"/>
      <c r="U4286" s="367"/>
    </row>
    <row r="4287">
      <c r="A4287" s="367"/>
      <c r="B4287" s="367"/>
      <c r="C4287" s="367"/>
      <c r="D4287" s="367"/>
      <c r="E4287" s="368"/>
      <c r="F4287" s="368"/>
      <c r="G4287" s="367"/>
      <c r="H4287" s="367"/>
      <c r="I4287" s="367"/>
      <c r="J4287" s="367"/>
      <c r="K4287" s="367"/>
      <c r="L4287" s="367"/>
      <c r="M4287" s="367"/>
      <c r="N4287" s="367"/>
      <c r="O4287" s="367"/>
      <c r="P4287" s="367"/>
      <c r="Q4287" s="367"/>
      <c r="R4287" s="367"/>
      <c r="S4287" s="367"/>
      <c r="T4287" s="367"/>
      <c r="U4287" s="367"/>
    </row>
    <row r="4288">
      <c r="A4288" s="367"/>
      <c r="B4288" s="367"/>
      <c r="C4288" s="367"/>
      <c r="D4288" s="367"/>
      <c r="E4288" s="368"/>
      <c r="F4288" s="368"/>
      <c r="G4288" s="367"/>
      <c r="H4288" s="367"/>
      <c r="I4288" s="367"/>
      <c r="J4288" s="367"/>
      <c r="K4288" s="367"/>
      <c r="L4288" s="367"/>
      <c r="M4288" s="367"/>
      <c r="N4288" s="367"/>
      <c r="O4288" s="367"/>
      <c r="P4288" s="367"/>
      <c r="Q4288" s="367"/>
      <c r="R4288" s="367"/>
      <c r="S4288" s="367"/>
      <c r="T4288" s="367"/>
      <c r="U4288" s="367"/>
    </row>
    <row r="4289">
      <c r="A4289" s="367"/>
      <c r="B4289" s="367"/>
      <c r="C4289" s="367"/>
      <c r="D4289" s="367"/>
      <c r="E4289" s="368"/>
      <c r="F4289" s="368"/>
      <c r="G4289" s="367"/>
      <c r="H4289" s="367"/>
      <c r="I4289" s="367"/>
      <c r="J4289" s="367"/>
      <c r="K4289" s="367"/>
      <c r="L4289" s="367"/>
      <c r="M4289" s="367"/>
      <c r="N4289" s="367"/>
      <c r="O4289" s="367"/>
      <c r="P4289" s="367"/>
      <c r="Q4289" s="367"/>
      <c r="R4289" s="367"/>
      <c r="S4289" s="367"/>
      <c r="T4289" s="367"/>
      <c r="U4289" s="367"/>
    </row>
    <row r="4290">
      <c r="A4290" s="367"/>
      <c r="B4290" s="367"/>
      <c r="C4290" s="367"/>
      <c r="D4290" s="367"/>
      <c r="E4290" s="368"/>
      <c r="F4290" s="368"/>
      <c r="G4290" s="367"/>
      <c r="H4290" s="367"/>
      <c r="I4290" s="367"/>
      <c r="J4290" s="367"/>
      <c r="K4290" s="367"/>
      <c r="L4290" s="367"/>
      <c r="M4290" s="367"/>
      <c r="N4290" s="367"/>
      <c r="O4290" s="367"/>
      <c r="P4290" s="367"/>
      <c r="Q4290" s="367"/>
      <c r="R4290" s="367"/>
      <c r="S4290" s="367"/>
      <c r="T4290" s="367"/>
      <c r="U4290" s="367"/>
    </row>
    <row r="4291">
      <c r="A4291" s="367"/>
      <c r="B4291" s="367"/>
      <c r="C4291" s="367"/>
      <c r="D4291" s="367"/>
      <c r="E4291" s="368"/>
      <c r="F4291" s="368"/>
      <c r="G4291" s="367"/>
      <c r="H4291" s="367"/>
      <c r="I4291" s="367"/>
      <c r="J4291" s="367"/>
      <c r="K4291" s="367"/>
      <c r="L4291" s="367"/>
      <c r="M4291" s="367"/>
      <c r="N4291" s="367"/>
      <c r="O4291" s="367"/>
      <c r="P4291" s="367"/>
      <c r="Q4291" s="367"/>
      <c r="R4291" s="367"/>
      <c r="S4291" s="367"/>
      <c r="T4291" s="367"/>
      <c r="U4291" s="367"/>
    </row>
    <row r="4292">
      <c r="A4292" s="367"/>
      <c r="B4292" s="367"/>
      <c r="C4292" s="367"/>
      <c r="D4292" s="367"/>
      <c r="E4292" s="368"/>
      <c r="F4292" s="368"/>
      <c r="G4292" s="367"/>
      <c r="H4292" s="367"/>
      <c r="I4292" s="367"/>
      <c r="J4292" s="367"/>
      <c r="K4292" s="367"/>
      <c r="L4292" s="367"/>
      <c r="M4292" s="367"/>
      <c r="N4292" s="367"/>
      <c r="O4292" s="367"/>
      <c r="P4292" s="367"/>
      <c r="Q4292" s="367"/>
      <c r="R4292" s="367"/>
      <c r="S4292" s="367"/>
      <c r="T4292" s="367"/>
      <c r="U4292" s="367"/>
    </row>
    <row r="4293">
      <c r="A4293" s="367"/>
      <c r="B4293" s="367"/>
      <c r="C4293" s="367"/>
      <c r="D4293" s="367"/>
      <c r="E4293" s="368"/>
      <c r="F4293" s="368"/>
      <c r="G4293" s="367"/>
      <c r="H4293" s="367"/>
      <c r="I4293" s="367"/>
      <c r="J4293" s="367"/>
      <c r="K4293" s="367"/>
      <c r="L4293" s="367"/>
      <c r="M4293" s="367"/>
      <c r="N4293" s="367"/>
      <c r="O4293" s="367"/>
      <c r="P4293" s="367"/>
      <c r="Q4293" s="367"/>
      <c r="R4293" s="367"/>
      <c r="S4293" s="367"/>
      <c r="T4293" s="367"/>
      <c r="U4293" s="367"/>
    </row>
    <row r="4294">
      <c r="A4294" s="367"/>
      <c r="B4294" s="367"/>
      <c r="C4294" s="367"/>
      <c r="D4294" s="367"/>
      <c r="E4294" s="368"/>
      <c r="F4294" s="368"/>
      <c r="G4294" s="367"/>
      <c r="H4294" s="367"/>
      <c r="I4294" s="367"/>
      <c r="J4294" s="367"/>
      <c r="K4294" s="367"/>
      <c r="L4294" s="367"/>
      <c r="M4294" s="367"/>
      <c r="N4294" s="367"/>
      <c r="O4294" s="367"/>
      <c r="P4294" s="367"/>
      <c r="Q4294" s="367"/>
      <c r="R4294" s="367"/>
      <c r="S4294" s="367"/>
      <c r="T4294" s="367"/>
      <c r="U4294" s="367"/>
    </row>
    <row r="4295">
      <c r="A4295" s="367"/>
      <c r="B4295" s="367"/>
      <c r="C4295" s="367"/>
      <c r="D4295" s="367"/>
      <c r="E4295" s="368"/>
      <c r="F4295" s="368"/>
      <c r="G4295" s="367"/>
      <c r="H4295" s="367"/>
      <c r="I4295" s="367"/>
      <c r="J4295" s="367"/>
      <c r="K4295" s="367"/>
      <c r="L4295" s="367"/>
      <c r="M4295" s="367"/>
      <c r="N4295" s="367"/>
      <c r="O4295" s="367"/>
      <c r="P4295" s="367"/>
      <c r="Q4295" s="367"/>
      <c r="R4295" s="367"/>
      <c r="S4295" s="367"/>
      <c r="T4295" s="367"/>
      <c r="U4295" s="367"/>
    </row>
    <row r="4296">
      <c r="A4296" s="367"/>
      <c r="B4296" s="367"/>
      <c r="C4296" s="367"/>
      <c r="D4296" s="367"/>
      <c r="E4296" s="368"/>
      <c r="F4296" s="368"/>
      <c r="G4296" s="367"/>
      <c r="H4296" s="367"/>
      <c r="I4296" s="367"/>
      <c r="J4296" s="367"/>
      <c r="K4296" s="367"/>
      <c r="L4296" s="367"/>
      <c r="M4296" s="367"/>
      <c r="N4296" s="367"/>
      <c r="O4296" s="367"/>
      <c r="P4296" s="367"/>
      <c r="Q4296" s="367"/>
      <c r="R4296" s="367"/>
      <c r="S4296" s="367"/>
      <c r="T4296" s="367"/>
      <c r="U4296" s="367"/>
    </row>
    <row r="4297">
      <c r="A4297" s="367"/>
      <c r="B4297" s="367"/>
      <c r="C4297" s="367"/>
      <c r="D4297" s="367"/>
      <c r="E4297" s="368"/>
      <c r="F4297" s="368"/>
      <c r="G4297" s="367"/>
      <c r="H4297" s="367"/>
      <c r="I4297" s="367"/>
      <c r="J4297" s="367"/>
      <c r="K4297" s="367"/>
      <c r="L4297" s="367"/>
      <c r="M4297" s="367"/>
      <c r="N4297" s="367"/>
      <c r="O4297" s="367"/>
      <c r="P4297" s="367"/>
      <c r="Q4297" s="367"/>
      <c r="R4297" s="367"/>
      <c r="S4297" s="367"/>
      <c r="T4297" s="367"/>
      <c r="U4297" s="367"/>
    </row>
    <row r="4298">
      <c r="A4298" s="367"/>
      <c r="B4298" s="367"/>
      <c r="C4298" s="367"/>
      <c r="D4298" s="367"/>
      <c r="E4298" s="368"/>
      <c r="F4298" s="368"/>
      <c r="G4298" s="367"/>
      <c r="H4298" s="367"/>
      <c r="I4298" s="367"/>
      <c r="J4298" s="367"/>
      <c r="K4298" s="367"/>
      <c r="L4298" s="367"/>
      <c r="M4298" s="367"/>
      <c r="N4298" s="367"/>
      <c r="O4298" s="367"/>
      <c r="P4298" s="367"/>
      <c r="Q4298" s="367"/>
      <c r="R4298" s="367"/>
      <c r="S4298" s="367"/>
      <c r="T4298" s="367"/>
      <c r="U4298" s="367"/>
    </row>
    <row r="4299">
      <c r="A4299" s="367"/>
      <c r="B4299" s="367"/>
      <c r="C4299" s="367"/>
      <c r="D4299" s="367"/>
      <c r="E4299" s="368"/>
      <c r="F4299" s="368"/>
      <c r="G4299" s="367"/>
      <c r="H4299" s="367"/>
      <c r="I4299" s="367"/>
      <c r="J4299" s="367"/>
      <c r="K4299" s="367"/>
      <c r="L4299" s="367"/>
      <c r="M4299" s="367"/>
      <c r="N4299" s="367"/>
      <c r="O4299" s="367"/>
      <c r="P4299" s="367"/>
      <c r="Q4299" s="367"/>
      <c r="R4299" s="367"/>
      <c r="S4299" s="367"/>
      <c r="T4299" s="367"/>
      <c r="U4299" s="367"/>
    </row>
    <row r="4300">
      <c r="A4300" s="367"/>
      <c r="B4300" s="367"/>
      <c r="C4300" s="367"/>
      <c r="D4300" s="367"/>
      <c r="E4300" s="368"/>
      <c r="F4300" s="368"/>
      <c r="G4300" s="367"/>
      <c r="H4300" s="367"/>
      <c r="I4300" s="367"/>
      <c r="J4300" s="367"/>
      <c r="K4300" s="367"/>
      <c r="L4300" s="367"/>
      <c r="M4300" s="367"/>
      <c r="N4300" s="367"/>
      <c r="O4300" s="367"/>
      <c r="P4300" s="367"/>
      <c r="Q4300" s="367"/>
      <c r="R4300" s="367"/>
      <c r="S4300" s="367"/>
      <c r="T4300" s="367"/>
      <c r="U4300" s="367"/>
    </row>
    <row r="4301">
      <c r="A4301" s="367"/>
      <c r="B4301" s="367"/>
      <c r="C4301" s="367"/>
      <c r="D4301" s="367"/>
      <c r="E4301" s="368"/>
      <c r="F4301" s="368"/>
      <c r="G4301" s="367"/>
      <c r="H4301" s="367"/>
      <c r="I4301" s="367"/>
      <c r="J4301" s="367"/>
      <c r="K4301" s="367"/>
      <c r="L4301" s="367"/>
      <c r="M4301" s="367"/>
      <c r="N4301" s="367"/>
      <c r="O4301" s="367"/>
      <c r="P4301" s="367"/>
      <c r="Q4301" s="367"/>
      <c r="R4301" s="367"/>
      <c r="S4301" s="367"/>
      <c r="T4301" s="367"/>
      <c r="U4301" s="367"/>
    </row>
    <row r="4302">
      <c r="A4302" s="367"/>
      <c r="B4302" s="367"/>
      <c r="C4302" s="367"/>
      <c r="D4302" s="367"/>
      <c r="E4302" s="368"/>
      <c r="F4302" s="368"/>
      <c r="G4302" s="367"/>
      <c r="H4302" s="367"/>
      <c r="I4302" s="367"/>
      <c r="J4302" s="367"/>
      <c r="K4302" s="367"/>
      <c r="L4302" s="367"/>
      <c r="M4302" s="367"/>
      <c r="N4302" s="367"/>
      <c r="O4302" s="367"/>
      <c r="P4302" s="367"/>
      <c r="Q4302" s="367"/>
      <c r="R4302" s="367"/>
      <c r="S4302" s="367"/>
      <c r="T4302" s="367"/>
      <c r="U4302" s="367"/>
    </row>
    <row r="4303">
      <c r="A4303" s="367"/>
      <c r="B4303" s="367"/>
      <c r="C4303" s="367"/>
      <c r="D4303" s="367"/>
      <c r="E4303" s="368"/>
      <c r="F4303" s="368"/>
      <c r="G4303" s="367"/>
      <c r="H4303" s="367"/>
      <c r="I4303" s="367"/>
      <c r="J4303" s="367"/>
      <c r="K4303" s="367"/>
      <c r="L4303" s="367"/>
      <c r="M4303" s="367"/>
      <c r="N4303" s="367"/>
      <c r="O4303" s="367"/>
      <c r="P4303" s="367"/>
      <c r="Q4303" s="367"/>
      <c r="R4303" s="367"/>
      <c r="S4303" s="367"/>
      <c r="T4303" s="367"/>
      <c r="U4303" s="367"/>
    </row>
    <row r="4304">
      <c r="A4304" s="367"/>
      <c r="B4304" s="367"/>
      <c r="C4304" s="367"/>
      <c r="D4304" s="367"/>
      <c r="E4304" s="368"/>
      <c r="F4304" s="368"/>
      <c r="G4304" s="367"/>
      <c r="H4304" s="367"/>
      <c r="I4304" s="367"/>
      <c r="J4304" s="367"/>
      <c r="K4304" s="367"/>
      <c r="L4304" s="367"/>
      <c r="M4304" s="367"/>
      <c r="N4304" s="367"/>
      <c r="O4304" s="367"/>
      <c r="P4304" s="367"/>
      <c r="Q4304" s="367"/>
      <c r="R4304" s="367"/>
      <c r="S4304" s="367"/>
      <c r="T4304" s="367"/>
      <c r="U4304" s="367"/>
    </row>
    <row r="4305">
      <c r="A4305" s="367"/>
      <c r="B4305" s="367"/>
      <c r="C4305" s="367"/>
      <c r="D4305" s="367"/>
      <c r="E4305" s="368"/>
      <c r="F4305" s="368"/>
      <c r="G4305" s="367"/>
      <c r="H4305" s="367"/>
      <c r="I4305" s="367"/>
      <c r="J4305" s="367"/>
      <c r="K4305" s="367"/>
      <c r="L4305" s="367"/>
      <c r="M4305" s="367"/>
      <c r="N4305" s="367"/>
      <c r="O4305" s="367"/>
      <c r="P4305" s="367"/>
      <c r="Q4305" s="367"/>
      <c r="R4305" s="367"/>
      <c r="S4305" s="367"/>
      <c r="T4305" s="367"/>
      <c r="U4305" s="367"/>
    </row>
    <row r="4306">
      <c r="A4306" s="367"/>
      <c r="B4306" s="367"/>
      <c r="C4306" s="367"/>
      <c r="D4306" s="367"/>
      <c r="E4306" s="368"/>
      <c r="F4306" s="368"/>
      <c r="G4306" s="367"/>
      <c r="H4306" s="367"/>
      <c r="I4306" s="367"/>
      <c r="J4306" s="367"/>
      <c r="K4306" s="367"/>
      <c r="L4306" s="367"/>
      <c r="M4306" s="367"/>
      <c r="N4306" s="367"/>
      <c r="O4306" s="367"/>
      <c r="P4306" s="367"/>
      <c r="Q4306" s="367"/>
      <c r="R4306" s="367"/>
      <c r="S4306" s="367"/>
      <c r="T4306" s="367"/>
      <c r="U4306" s="367"/>
    </row>
    <row r="4307">
      <c r="A4307" s="367"/>
      <c r="B4307" s="367"/>
      <c r="C4307" s="367"/>
      <c r="D4307" s="367"/>
      <c r="E4307" s="368"/>
      <c r="F4307" s="368"/>
      <c r="G4307" s="367"/>
      <c r="H4307" s="367"/>
      <c r="I4307" s="367"/>
      <c r="J4307" s="367"/>
      <c r="K4307" s="367"/>
      <c r="L4307" s="367"/>
      <c r="M4307" s="367"/>
      <c r="N4307" s="367"/>
      <c r="O4307" s="367"/>
      <c r="P4307" s="367"/>
      <c r="Q4307" s="367"/>
      <c r="R4307" s="367"/>
      <c r="S4307" s="367"/>
      <c r="T4307" s="367"/>
      <c r="U4307" s="367"/>
    </row>
    <row r="4308">
      <c r="A4308" s="367"/>
      <c r="B4308" s="367"/>
      <c r="C4308" s="367"/>
      <c r="D4308" s="367"/>
      <c r="E4308" s="368"/>
      <c r="F4308" s="368"/>
      <c r="G4308" s="367"/>
      <c r="H4308" s="367"/>
      <c r="I4308" s="367"/>
      <c r="J4308" s="367"/>
      <c r="K4308" s="367"/>
      <c r="L4308" s="367"/>
      <c r="M4308" s="367"/>
      <c r="N4308" s="367"/>
      <c r="O4308" s="367"/>
      <c r="P4308" s="367"/>
      <c r="Q4308" s="367"/>
      <c r="R4308" s="367"/>
      <c r="S4308" s="367"/>
      <c r="T4308" s="367"/>
      <c r="U4308" s="367"/>
    </row>
    <row r="4309">
      <c r="A4309" s="367"/>
      <c r="B4309" s="367"/>
      <c r="C4309" s="367"/>
      <c r="D4309" s="367"/>
      <c r="E4309" s="368"/>
      <c r="F4309" s="368"/>
      <c r="G4309" s="367"/>
      <c r="H4309" s="367"/>
      <c r="I4309" s="367"/>
      <c r="J4309" s="367"/>
      <c r="K4309" s="367"/>
      <c r="L4309" s="367"/>
      <c r="M4309" s="367"/>
      <c r="N4309" s="367"/>
      <c r="O4309" s="367"/>
      <c r="P4309" s="367"/>
      <c r="Q4309" s="367"/>
      <c r="R4309" s="367"/>
      <c r="S4309" s="367"/>
      <c r="T4309" s="367"/>
      <c r="U4309" s="367"/>
    </row>
    <row r="4310">
      <c r="A4310" s="367"/>
      <c r="B4310" s="367"/>
      <c r="C4310" s="367"/>
      <c r="D4310" s="367"/>
      <c r="E4310" s="368"/>
      <c r="F4310" s="368"/>
      <c r="G4310" s="367"/>
      <c r="H4310" s="367"/>
      <c r="I4310" s="367"/>
      <c r="J4310" s="367"/>
      <c r="K4310" s="367"/>
      <c r="L4310" s="367"/>
      <c r="M4310" s="367"/>
      <c r="N4310" s="367"/>
      <c r="O4310" s="367"/>
      <c r="P4310" s="367"/>
      <c r="Q4310" s="367"/>
      <c r="R4310" s="367"/>
      <c r="S4310" s="367"/>
      <c r="T4310" s="367"/>
      <c r="U4310" s="367"/>
    </row>
    <row r="4311">
      <c r="A4311" s="367"/>
      <c r="B4311" s="367"/>
      <c r="C4311" s="367"/>
      <c r="D4311" s="367"/>
      <c r="E4311" s="368"/>
      <c r="F4311" s="368"/>
      <c r="G4311" s="367"/>
      <c r="H4311" s="367"/>
      <c r="I4311" s="367"/>
      <c r="J4311" s="367"/>
      <c r="K4311" s="367"/>
      <c r="L4311" s="367"/>
      <c r="M4311" s="367"/>
      <c r="N4311" s="367"/>
      <c r="O4311" s="367"/>
      <c r="P4311" s="367"/>
      <c r="Q4311" s="367"/>
      <c r="R4311" s="367"/>
      <c r="S4311" s="367"/>
      <c r="T4311" s="367"/>
      <c r="U4311" s="367"/>
    </row>
    <row r="4312">
      <c r="A4312" s="367"/>
      <c r="B4312" s="367"/>
      <c r="C4312" s="367"/>
      <c r="D4312" s="367"/>
      <c r="E4312" s="368"/>
      <c r="F4312" s="368"/>
      <c r="G4312" s="367"/>
      <c r="H4312" s="367"/>
      <c r="I4312" s="367"/>
      <c r="J4312" s="367"/>
      <c r="K4312" s="367"/>
      <c r="L4312" s="367"/>
      <c r="M4312" s="367"/>
      <c r="N4312" s="367"/>
      <c r="O4312" s="367"/>
      <c r="P4312" s="367"/>
      <c r="Q4312" s="367"/>
      <c r="R4312" s="367"/>
      <c r="S4312" s="367"/>
      <c r="T4312" s="367"/>
      <c r="U4312" s="367"/>
    </row>
    <row r="4313">
      <c r="A4313" s="367"/>
      <c r="B4313" s="367"/>
      <c r="C4313" s="367"/>
      <c r="D4313" s="367"/>
      <c r="E4313" s="368"/>
      <c r="F4313" s="368"/>
      <c r="G4313" s="367"/>
      <c r="H4313" s="367"/>
      <c r="I4313" s="367"/>
      <c r="J4313" s="367"/>
      <c r="K4313" s="367"/>
      <c r="L4313" s="367"/>
      <c r="M4313" s="367"/>
      <c r="N4313" s="367"/>
      <c r="O4313" s="367"/>
      <c r="P4313" s="367"/>
      <c r="Q4313" s="367"/>
      <c r="R4313" s="367"/>
      <c r="S4313" s="367"/>
      <c r="T4313" s="367"/>
      <c r="U4313" s="367"/>
    </row>
    <row r="4314">
      <c r="A4314" s="367"/>
      <c r="B4314" s="367"/>
      <c r="C4314" s="367"/>
      <c r="D4314" s="367"/>
      <c r="E4314" s="368"/>
      <c r="F4314" s="368"/>
      <c r="G4314" s="367"/>
      <c r="H4314" s="367"/>
      <c r="I4314" s="367"/>
      <c r="J4314" s="367"/>
      <c r="K4314" s="367"/>
      <c r="L4314" s="367"/>
      <c r="M4314" s="367"/>
      <c r="N4314" s="367"/>
      <c r="O4314" s="367"/>
      <c r="P4314" s="367"/>
      <c r="Q4314" s="367"/>
      <c r="R4314" s="367"/>
      <c r="S4314" s="367"/>
      <c r="T4314" s="367"/>
      <c r="U4314" s="367"/>
    </row>
    <row r="4315">
      <c r="A4315" s="367"/>
      <c r="B4315" s="367"/>
      <c r="C4315" s="367"/>
      <c r="D4315" s="367"/>
      <c r="E4315" s="368"/>
      <c r="F4315" s="368"/>
      <c r="G4315" s="367"/>
      <c r="H4315" s="367"/>
      <c r="I4315" s="367"/>
      <c r="J4315" s="367"/>
      <c r="K4315" s="367"/>
      <c r="L4315" s="367"/>
      <c r="M4315" s="367"/>
      <c r="N4315" s="367"/>
      <c r="O4315" s="367"/>
      <c r="P4315" s="367"/>
      <c r="Q4315" s="367"/>
      <c r="R4315" s="367"/>
      <c r="S4315" s="367"/>
      <c r="T4315" s="367"/>
      <c r="U4315" s="367"/>
    </row>
    <row r="4316">
      <c r="A4316" s="367"/>
      <c r="B4316" s="367"/>
      <c r="C4316" s="367"/>
      <c r="D4316" s="367"/>
      <c r="E4316" s="368"/>
      <c r="F4316" s="368"/>
      <c r="G4316" s="367"/>
      <c r="H4316" s="367"/>
      <c r="I4316" s="367"/>
      <c r="J4316" s="367"/>
      <c r="K4316" s="367"/>
      <c r="L4316" s="367"/>
      <c r="M4316" s="367"/>
      <c r="N4316" s="367"/>
      <c r="O4316" s="367"/>
      <c r="P4316" s="367"/>
      <c r="Q4316" s="367"/>
      <c r="R4316" s="367"/>
      <c r="S4316" s="367"/>
      <c r="T4316" s="367"/>
      <c r="U4316" s="367"/>
    </row>
    <row r="4317">
      <c r="A4317" s="367"/>
      <c r="B4317" s="367"/>
      <c r="C4317" s="367"/>
      <c r="D4317" s="367"/>
      <c r="E4317" s="368"/>
      <c r="F4317" s="368"/>
      <c r="G4317" s="367"/>
      <c r="H4317" s="367"/>
      <c r="I4317" s="367"/>
      <c r="J4317" s="367"/>
      <c r="K4317" s="367"/>
      <c r="L4317" s="367"/>
      <c r="M4317" s="367"/>
      <c r="N4317" s="367"/>
      <c r="O4317" s="367"/>
      <c r="P4317" s="367"/>
      <c r="Q4317" s="367"/>
      <c r="R4317" s="367"/>
      <c r="S4317" s="367"/>
      <c r="T4317" s="367"/>
      <c r="U4317" s="367"/>
    </row>
    <row r="4318">
      <c r="A4318" s="367"/>
      <c r="B4318" s="367"/>
      <c r="C4318" s="367"/>
      <c r="D4318" s="367"/>
      <c r="E4318" s="368"/>
      <c r="F4318" s="368"/>
      <c r="G4318" s="367"/>
      <c r="H4318" s="367"/>
      <c r="I4318" s="367"/>
      <c r="J4318" s="367"/>
      <c r="K4318" s="367"/>
      <c r="L4318" s="367"/>
      <c r="M4318" s="367"/>
      <c r="N4318" s="367"/>
      <c r="O4318" s="367"/>
      <c r="P4318" s="367"/>
      <c r="Q4318" s="367"/>
      <c r="R4318" s="367"/>
      <c r="S4318" s="367"/>
      <c r="T4318" s="367"/>
      <c r="U4318" s="367"/>
    </row>
    <row r="4319">
      <c r="A4319" s="367"/>
      <c r="B4319" s="367"/>
      <c r="C4319" s="367"/>
      <c r="D4319" s="367"/>
      <c r="E4319" s="368"/>
      <c r="F4319" s="368"/>
      <c r="G4319" s="367"/>
      <c r="H4319" s="367"/>
      <c r="I4319" s="367"/>
      <c r="J4319" s="367"/>
      <c r="K4319" s="367"/>
      <c r="L4319" s="367"/>
      <c r="M4319" s="367"/>
      <c r="N4319" s="367"/>
      <c r="O4319" s="367"/>
      <c r="P4319" s="367"/>
      <c r="Q4319" s="367"/>
      <c r="R4319" s="367"/>
      <c r="S4319" s="367"/>
      <c r="T4319" s="367"/>
      <c r="U4319" s="367"/>
    </row>
    <row r="4320">
      <c r="A4320" s="367"/>
      <c r="B4320" s="367"/>
      <c r="C4320" s="367"/>
      <c r="D4320" s="367"/>
      <c r="E4320" s="368"/>
      <c r="F4320" s="368"/>
      <c r="G4320" s="367"/>
      <c r="H4320" s="367"/>
      <c r="I4320" s="367"/>
      <c r="J4320" s="367"/>
      <c r="K4320" s="367"/>
      <c r="L4320" s="367"/>
      <c r="M4320" s="367"/>
      <c r="N4320" s="367"/>
      <c r="O4320" s="367"/>
      <c r="P4320" s="367"/>
      <c r="Q4320" s="367"/>
      <c r="R4320" s="367"/>
      <c r="S4320" s="367"/>
      <c r="T4320" s="367"/>
      <c r="U4320" s="367"/>
    </row>
    <row r="4321">
      <c r="A4321" s="367"/>
      <c r="B4321" s="367"/>
      <c r="C4321" s="367"/>
      <c r="D4321" s="367"/>
      <c r="E4321" s="368"/>
      <c r="F4321" s="368"/>
      <c r="G4321" s="367"/>
      <c r="H4321" s="367"/>
      <c r="I4321" s="367"/>
      <c r="J4321" s="367"/>
      <c r="K4321" s="367"/>
      <c r="L4321" s="367"/>
      <c r="M4321" s="367"/>
      <c r="N4321" s="367"/>
      <c r="O4321" s="367"/>
      <c r="P4321" s="367"/>
      <c r="Q4321" s="367"/>
      <c r="R4321" s="367"/>
      <c r="S4321" s="367"/>
      <c r="T4321" s="367"/>
      <c r="U4321" s="367"/>
    </row>
    <row r="4322">
      <c r="A4322" s="367"/>
      <c r="B4322" s="367"/>
      <c r="C4322" s="367"/>
      <c r="D4322" s="367"/>
      <c r="E4322" s="368"/>
      <c r="F4322" s="368"/>
      <c r="G4322" s="367"/>
      <c r="H4322" s="367"/>
      <c r="I4322" s="367"/>
      <c r="J4322" s="367"/>
      <c r="K4322" s="367"/>
      <c r="L4322" s="367"/>
      <c r="M4322" s="367"/>
      <c r="N4322" s="367"/>
      <c r="O4322" s="367"/>
      <c r="P4322" s="367"/>
      <c r="Q4322" s="367"/>
      <c r="R4322" s="367"/>
      <c r="S4322" s="367"/>
      <c r="T4322" s="367"/>
      <c r="U4322" s="367"/>
    </row>
    <row r="4323">
      <c r="A4323" s="367"/>
      <c r="B4323" s="367"/>
      <c r="C4323" s="367"/>
      <c r="D4323" s="367"/>
      <c r="E4323" s="368"/>
      <c r="F4323" s="368"/>
      <c r="G4323" s="367"/>
      <c r="H4323" s="367"/>
      <c r="I4323" s="367"/>
      <c r="J4323" s="367"/>
      <c r="K4323" s="367"/>
      <c r="L4323" s="367"/>
      <c r="M4323" s="367"/>
      <c r="N4323" s="367"/>
      <c r="O4323" s="367"/>
      <c r="P4323" s="367"/>
      <c r="Q4323" s="367"/>
      <c r="R4323" s="367"/>
      <c r="S4323" s="367"/>
      <c r="T4323" s="367"/>
      <c r="U4323" s="367"/>
    </row>
    <row r="4324">
      <c r="A4324" s="367"/>
      <c r="B4324" s="367"/>
      <c r="C4324" s="367"/>
      <c r="D4324" s="367"/>
      <c r="E4324" s="368"/>
      <c r="F4324" s="368"/>
      <c r="G4324" s="367"/>
      <c r="H4324" s="367"/>
      <c r="I4324" s="367"/>
      <c r="J4324" s="367"/>
      <c r="K4324" s="367"/>
      <c r="L4324" s="367"/>
      <c r="M4324" s="367"/>
      <c r="N4324" s="367"/>
      <c r="O4324" s="367"/>
      <c r="P4324" s="367"/>
      <c r="Q4324" s="367"/>
      <c r="R4324" s="367"/>
      <c r="S4324" s="367"/>
      <c r="T4324" s="367"/>
      <c r="U4324" s="367"/>
    </row>
    <row r="4325">
      <c r="A4325" s="367"/>
      <c r="B4325" s="367"/>
      <c r="C4325" s="367"/>
      <c r="D4325" s="367"/>
      <c r="E4325" s="368"/>
      <c r="F4325" s="368"/>
      <c r="G4325" s="367"/>
      <c r="H4325" s="367"/>
      <c r="I4325" s="367"/>
      <c r="J4325" s="367"/>
      <c r="K4325" s="367"/>
      <c r="L4325" s="367"/>
      <c r="M4325" s="367"/>
      <c r="N4325" s="367"/>
      <c r="O4325" s="367"/>
      <c r="P4325" s="367"/>
      <c r="Q4325" s="367"/>
      <c r="R4325" s="367"/>
      <c r="S4325" s="367"/>
      <c r="T4325" s="367"/>
      <c r="U4325" s="367"/>
    </row>
    <row r="4326">
      <c r="A4326" s="367"/>
      <c r="B4326" s="367"/>
      <c r="C4326" s="367"/>
      <c r="D4326" s="367"/>
      <c r="E4326" s="368"/>
      <c r="F4326" s="368"/>
      <c r="G4326" s="367"/>
      <c r="H4326" s="367"/>
      <c r="I4326" s="367"/>
      <c r="J4326" s="367"/>
      <c r="K4326" s="367"/>
      <c r="L4326" s="367"/>
      <c r="M4326" s="367"/>
      <c r="N4326" s="367"/>
      <c r="O4326" s="367"/>
      <c r="P4326" s="367"/>
      <c r="Q4326" s="367"/>
      <c r="R4326" s="367"/>
      <c r="S4326" s="367"/>
      <c r="T4326" s="367"/>
      <c r="U4326" s="367"/>
    </row>
    <row r="4327">
      <c r="A4327" s="367"/>
      <c r="B4327" s="367"/>
      <c r="C4327" s="367"/>
      <c r="D4327" s="367"/>
      <c r="E4327" s="368"/>
      <c r="F4327" s="368"/>
      <c r="G4327" s="367"/>
      <c r="H4327" s="367"/>
      <c r="I4327" s="367"/>
      <c r="J4327" s="367"/>
      <c r="K4327" s="367"/>
      <c r="L4327" s="367"/>
      <c r="M4327" s="367"/>
      <c r="N4327" s="367"/>
      <c r="O4327" s="367"/>
      <c r="P4327" s="367"/>
      <c r="Q4327" s="367"/>
      <c r="R4327" s="367"/>
      <c r="S4327" s="367"/>
      <c r="T4327" s="367"/>
      <c r="U4327" s="367"/>
    </row>
    <row r="4328">
      <c r="A4328" s="367"/>
      <c r="B4328" s="367"/>
      <c r="C4328" s="367"/>
      <c r="D4328" s="367"/>
      <c r="E4328" s="368"/>
      <c r="F4328" s="368"/>
      <c r="G4328" s="367"/>
      <c r="H4328" s="367"/>
      <c r="I4328" s="367"/>
      <c r="J4328" s="367"/>
      <c r="K4328" s="367"/>
      <c r="L4328" s="367"/>
      <c r="M4328" s="367"/>
      <c r="N4328" s="367"/>
      <c r="O4328" s="367"/>
      <c r="P4328" s="367"/>
      <c r="Q4328" s="367"/>
      <c r="R4328" s="367"/>
      <c r="S4328" s="367"/>
      <c r="T4328" s="367"/>
      <c r="U4328" s="367"/>
    </row>
    <row r="4329">
      <c r="A4329" s="367"/>
      <c r="B4329" s="367"/>
      <c r="C4329" s="367"/>
      <c r="D4329" s="367"/>
      <c r="E4329" s="368"/>
      <c r="F4329" s="368"/>
      <c r="G4329" s="367"/>
      <c r="H4329" s="367"/>
      <c r="I4329" s="367"/>
      <c r="J4329" s="367"/>
      <c r="K4329" s="367"/>
      <c r="L4329" s="367"/>
      <c r="M4329" s="367"/>
      <c r="N4329" s="367"/>
      <c r="O4329" s="367"/>
      <c r="P4329" s="367"/>
      <c r="Q4329" s="367"/>
      <c r="R4329" s="367"/>
      <c r="S4329" s="367"/>
      <c r="T4329" s="367"/>
      <c r="U4329" s="367"/>
    </row>
    <row r="4330">
      <c r="A4330" s="367"/>
      <c r="B4330" s="367"/>
      <c r="C4330" s="367"/>
      <c r="D4330" s="367"/>
      <c r="E4330" s="368"/>
      <c r="F4330" s="368"/>
      <c r="G4330" s="367"/>
      <c r="H4330" s="367"/>
      <c r="I4330" s="367"/>
      <c r="J4330" s="367"/>
      <c r="K4330" s="367"/>
      <c r="L4330" s="367"/>
      <c r="M4330" s="367"/>
      <c r="N4330" s="367"/>
      <c r="O4330" s="367"/>
      <c r="P4330" s="367"/>
      <c r="Q4330" s="367"/>
      <c r="R4330" s="367"/>
      <c r="S4330" s="367"/>
      <c r="T4330" s="367"/>
      <c r="U4330" s="367"/>
    </row>
    <row r="4331">
      <c r="A4331" s="367"/>
      <c r="B4331" s="367"/>
      <c r="C4331" s="367"/>
      <c r="D4331" s="367"/>
      <c r="E4331" s="368"/>
      <c r="F4331" s="368"/>
      <c r="G4331" s="367"/>
      <c r="H4331" s="367"/>
      <c r="I4331" s="367"/>
      <c r="J4331" s="367"/>
      <c r="K4331" s="367"/>
      <c r="L4331" s="367"/>
      <c r="M4331" s="367"/>
      <c r="N4331" s="367"/>
      <c r="O4331" s="367"/>
      <c r="P4331" s="367"/>
      <c r="Q4331" s="367"/>
      <c r="R4331" s="367"/>
      <c r="S4331" s="367"/>
      <c r="T4331" s="367"/>
      <c r="U4331" s="367"/>
    </row>
    <row r="4332">
      <c r="A4332" s="367"/>
      <c r="B4332" s="367"/>
      <c r="C4332" s="367"/>
      <c r="D4332" s="367"/>
      <c r="E4332" s="368"/>
      <c r="F4332" s="368"/>
      <c r="G4332" s="367"/>
      <c r="H4332" s="367"/>
      <c r="I4332" s="367"/>
      <c r="J4332" s="367"/>
      <c r="K4332" s="367"/>
      <c r="L4332" s="367"/>
      <c r="M4332" s="367"/>
      <c r="N4332" s="367"/>
      <c r="O4332" s="367"/>
      <c r="P4332" s="367"/>
      <c r="Q4332" s="367"/>
      <c r="R4332" s="367"/>
      <c r="S4332" s="367"/>
      <c r="T4332" s="367"/>
      <c r="U4332" s="367"/>
    </row>
    <row r="4333">
      <c r="A4333" s="367"/>
      <c r="B4333" s="367"/>
      <c r="C4333" s="367"/>
      <c r="D4333" s="367"/>
      <c r="E4333" s="368"/>
      <c r="F4333" s="368"/>
      <c r="G4333" s="367"/>
      <c r="H4333" s="367"/>
      <c r="I4333" s="367"/>
      <c r="J4333" s="367"/>
      <c r="K4333" s="367"/>
      <c r="L4333" s="367"/>
      <c r="M4333" s="367"/>
      <c r="N4333" s="367"/>
      <c r="O4333" s="367"/>
      <c r="P4333" s="367"/>
      <c r="Q4333" s="367"/>
      <c r="R4333" s="367"/>
      <c r="S4333" s="367"/>
      <c r="T4333" s="367"/>
      <c r="U4333" s="367"/>
    </row>
    <row r="4334">
      <c r="A4334" s="367"/>
      <c r="B4334" s="367"/>
      <c r="C4334" s="367"/>
      <c r="D4334" s="367"/>
      <c r="E4334" s="368"/>
      <c r="F4334" s="368"/>
      <c r="G4334" s="367"/>
      <c r="H4334" s="367"/>
      <c r="I4334" s="367"/>
      <c r="J4334" s="367"/>
      <c r="K4334" s="367"/>
      <c r="L4334" s="367"/>
      <c r="M4334" s="367"/>
      <c r="N4334" s="367"/>
      <c r="O4334" s="367"/>
      <c r="P4334" s="367"/>
      <c r="Q4334" s="367"/>
      <c r="R4334" s="367"/>
      <c r="S4334" s="367"/>
      <c r="T4334" s="367"/>
      <c r="U4334" s="367"/>
    </row>
    <row r="4335">
      <c r="A4335" s="367"/>
      <c r="B4335" s="367"/>
      <c r="C4335" s="367"/>
      <c r="D4335" s="367"/>
      <c r="E4335" s="368"/>
      <c r="F4335" s="368"/>
      <c r="G4335" s="367"/>
      <c r="H4335" s="367"/>
      <c r="I4335" s="367"/>
      <c r="J4335" s="367"/>
      <c r="K4335" s="367"/>
      <c r="L4335" s="367"/>
      <c r="M4335" s="367"/>
      <c r="N4335" s="367"/>
      <c r="O4335" s="367"/>
      <c r="P4335" s="367"/>
      <c r="Q4335" s="367"/>
      <c r="R4335" s="367"/>
      <c r="S4335" s="367"/>
      <c r="T4335" s="367"/>
      <c r="U4335" s="367"/>
    </row>
    <row r="4336">
      <c r="A4336" s="367"/>
      <c r="B4336" s="367"/>
      <c r="C4336" s="367"/>
      <c r="D4336" s="367"/>
      <c r="E4336" s="368"/>
      <c r="F4336" s="368"/>
      <c r="G4336" s="367"/>
      <c r="H4336" s="367"/>
      <c r="I4336" s="367"/>
      <c r="J4336" s="367"/>
      <c r="K4336" s="367"/>
      <c r="L4336" s="367"/>
      <c r="M4336" s="367"/>
      <c r="N4336" s="367"/>
      <c r="O4336" s="367"/>
      <c r="P4336" s="367"/>
      <c r="Q4336" s="367"/>
      <c r="R4336" s="367"/>
      <c r="S4336" s="367"/>
      <c r="T4336" s="367"/>
      <c r="U4336" s="367"/>
    </row>
    <row r="4337">
      <c r="A4337" s="367"/>
      <c r="B4337" s="367"/>
      <c r="C4337" s="367"/>
      <c r="D4337" s="367"/>
      <c r="E4337" s="368"/>
      <c r="F4337" s="368"/>
      <c r="G4337" s="367"/>
      <c r="H4337" s="367"/>
      <c r="I4337" s="367"/>
      <c r="J4337" s="367"/>
      <c r="K4337" s="367"/>
      <c r="L4337" s="367"/>
      <c r="M4337" s="367"/>
      <c r="N4337" s="367"/>
      <c r="O4337" s="367"/>
      <c r="P4337" s="367"/>
      <c r="Q4337" s="367"/>
      <c r="R4337" s="367"/>
      <c r="S4337" s="367"/>
      <c r="T4337" s="367"/>
      <c r="U4337" s="367"/>
    </row>
    <row r="4338">
      <c r="A4338" s="367"/>
      <c r="B4338" s="367"/>
      <c r="C4338" s="367"/>
      <c r="D4338" s="367"/>
      <c r="E4338" s="368"/>
      <c r="F4338" s="368"/>
      <c r="G4338" s="367"/>
      <c r="H4338" s="367"/>
      <c r="I4338" s="367"/>
      <c r="J4338" s="367"/>
      <c r="K4338" s="367"/>
      <c r="L4338" s="367"/>
      <c r="M4338" s="367"/>
      <c r="N4338" s="367"/>
      <c r="O4338" s="367"/>
      <c r="P4338" s="367"/>
      <c r="Q4338" s="367"/>
      <c r="R4338" s="367"/>
      <c r="S4338" s="367"/>
      <c r="T4338" s="367"/>
      <c r="U4338" s="367"/>
    </row>
    <row r="4339">
      <c r="A4339" s="367"/>
      <c r="B4339" s="367"/>
      <c r="C4339" s="367"/>
      <c r="D4339" s="367"/>
      <c r="E4339" s="368"/>
      <c r="F4339" s="368"/>
      <c r="G4339" s="367"/>
      <c r="H4339" s="367"/>
      <c r="I4339" s="367"/>
      <c r="J4339" s="367"/>
      <c r="K4339" s="367"/>
      <c r="L4339" s="367"/>
      <c r="M4339" s="367"/>
      <c r="N4339" s="367"/>
      <c r="O4339" s="367"/>
      <c r="P4339" s="367"/>
      <c r="Q4339" s="367"/>
      <c r="R4339" s="367"/>
      <c r="S4339" s="367"/>
      <c r="T4339" s="367"/>
      <c r="U4339" s="367"/>
    </row>
    <row r="4340">
      <c r="A4340" s="367"/>
      <c r="B4340" s="367"/>
      <c r="C4340" s="367"/>
      <c r="D4340" s="367"/>
      <c r="E4340" s="368"/>
      <c r="F4340" s="368"/>
      <c r="G4340" s="367"/>
      <c r="H4340" s="367"/>
      <c r="I4340" s="367"/>
      <c r="J4340" s="367"/>
      <c r="K4340" s="367"/>
      <c r="L4340" s="367"/>
      <c r="M4340" s="367"/>
      <c r="N4340" s="367"/>
      <c r="O4340" s="367"/>
      <c r="P4340" s="367"/>
      <c r="Q4340" s="367"/>
      <c r="R4340" s="367"/>
      <c r="S4340" s="367"/>
      <c r="T4340" s="367"/>
      <c r="U4340" s="367"/>
    </row>
    <row r="4341">
      <c r="A4341" s="367"/>
      <c r="B4341" s="367"/>
      <c r="C4341" s="367"/>
      <c r="D4341" s="367"/>
      <c r="E4341" s="368"/>
      <c r="F4341" s="368"/>
      <c r="G4341" s="367"/>
      <c r="H4341" s="367"/>
      <c r="I4341" s="367"/>
      <c r="J4341" s="367"/>
      <c r="K4341" s="367"/>
      <c r="L4341" s="367"/>
      <c r="M4341" s="367"/>
      <c r="N4341" s="367"/>
      <c r="O4341" s="367"/>
      <c r="P4341" s="367"/>
      <c r="Q4341" s="367"/>
      <c r="R4341" s="367"/>
      <c r="S4341" s="367"/>
      <c r="T4341" s="367"/>
      <c r="U4341" s="367"/>
    </row>
    <row r="4342">
      <c r="A4342" s="367"/>
      <c r="B4342" s="367"/>
      <c r="C4342" s="367"/>
      <c r="D4342" s="367"/>
      <c r="E4342" s="368"/>
      <c r="F4342" s="368"/>
      <c r="G4342" s="367"/>
      <c r="H4342" s="367"/>
      <c r="I4342" s="367"/>
      <c r="J4342" s="367"/>
      <c r="K4342" s="367"/>
      <c r="L4342" s="367"/>
      <c r="M4342" s="367"/>
      <c r="N4342" s="367"/>
      <c r="O4342" s="367"/>
      <c r="P4342" s="367"/>
      <c r="Q4342" s="367"/>
      <c r="R4342" s="367"/>
      <c r="S4342" s="367"/>
      <c r="T4342" s="367"/>
      <c r="U4342" s="367"/>
    </row>
    <row r="4343">
      <c r="A4343" s="367"/>
      <c r="B4343" s="367"/>
      <c r="C4343" s="367"/>
      <c r="D4343" s="367"/>
      <c r="E4343" s="368"/>
      <c r="F4343" s="368"/>
      <c r="G4343" s="367"/>
      <c r="H4343" s="367"/>
      <c r="I4343" s="367"/>
      <c r="J4343" s="367"/>
      <c r="K4343" s="367"/>
      <c r="L4343" s="367"/>
      <c r="M4343" s="367"/>
      <c r="N4343" s="367"/>
      <c r="O4343" s="367"/>
      <c r="P4343" s="367"/>
      <c r="Q4343" s="367"/>
      <c r="R4343" s="367"/>
      <c r="S4343" s="367"/>
      <c r="T4343" s="367"/>
      <c r="U4343" s="367"/>
    </row>
    <row r="4344">
      <c r="A4344" s="367"/>
      <c r="B4344" s="367"/>
      <c r="C4344" s="367"/>
      <c r="D4344" s="367"/>
      <c r="E4344" s="368"/>
      <c r="F4344" s="368"/>
      <c r="G4344" s="367"/>
      <c r="H4344" s="367"/>
      <c r="I4344" s="367"/>
      <c r="J4344" s="367"/>
      <c r="K4344" s="367"/>
      <c r="L4344" s="367"/>
      <c r="M4344" s="367"/>
      <c r="N4344" s="367"/>
      <c r="O4344" s="367"/>
      <c r="P4344" s="367"/>
      <c r="Q4344" s="367"/>
      <c r="R4344" s="367"/>
      <c r="S4344" s="367"/>
      <c r="T4344" s="367"/>
      <c r="U4344" s="367"/>
    </row>
    <row r="4345">
      <c r="A4345" s="367"/>
      <c r="B4345" s="367"/>
      <c r="C4345" s="367"/>
      <c r="D4345" s="367"/>
      <c r="E4345" s="368"/>
      <c r="F4345" s="368"/>
      <c r="G4345" s="367"/>
      <c r="H4345" s="367"/>
      <c r="I4345" s="367"/>
      <c r="J4345" s="367"/>
      <c r="K4345" s="367"/>
      <c r="L4345" s="367"/>
      <c r="M4345" s="367"/>
      <c r="N4345" s="367"/>
      <c r="O4345" s="367"/>
      <c r="P4345" s="367"/>
      <c r="Q4345" s="367"/>
      <c r="R4345" s="367"/>
      <c r="S4345" s="367"/>
      <c r="T4345" s="367"/>
      <c r="U4345" s="367"/>
    </row>
    <row r="4346">
      <c r="A4346" s="367"/>
      <c r="B4346" s="367"/>
      <c r="C4346" s="367"/>
      <c r="D4346" s="367"/>
      <c r="E4346" s="368"/>
      <c r="F4346" s="368"/>
      <c r="G4346" s="367"/>
      <c r="H4346" s="367"/>
      <c r="I4346" s="367"/>
      <c r="J4346" s="367"/>
      <c r="K4346" s="367"/>
      <c r="L4346" s="367"/>
      <c r="M4346" s="367"/>
      <c r="N4346" s="367"/>
      <c r="O4346" s="367"/>
      <c r="P4346" s="367"/>
      <c r="Q4346" s="367"/>
      <c r="R4346" s="367"/>
      <c r="S4346" s="367"/>
      <c r="T4346" s="367"/>
      <c r="U4346" s="367"/>
    </row>
    <row r="4347">
      <c r="A4347" s="367"/>
      <c r="B4347" s="367"/>
      <c r="C4347" s="367"/>
      <c r="D4347" s="367"/>
      <c r="E4347" s="368"/>
      <c r="F4347" s="368"/>
      <c r="G4347" s="367"/>
      <c r="H4347" s="367"/>
      <c r="I4347" s="367"/>
      <c r="J4347" s="367"/>
      <c r="K4347" s="367"/>
      <c r="L4347" s="367"/>
      <c r="M4347" s="367"/>
      <c r="N4347" s="367"/>
      <c r="O4347" s="367"/>
      <c r="P4347" s="367"/>
      <c r="Q4347" s="367"/>
      <c r="R4347" s="367"/>
      <c r="S4347" s="367"/>
      <c r="T4347" s="367"/>
      <c r="U4347" s="367"/>
    </row>
    <row r="4348">
      <c r="A4348" s="367"/>
      <c r="B4348" s="367"/>
      <c r="C4348" s="367"/>
      <c r="D4348" s="367"/>
      <c r="E4348" s="368"/>
      <c r="F4348" s="368"/>
      <c r="G4348" s="367"/>
      <c r="H4348" s="367"/>
      <c r="I4348" s="367"/>
      <c r="J4348" s="367"/>
      <c r="K4348" s="367"/>
      <c r="L4348" s="367"/>
      <c r="M4348" s="367"/>
      <c r="N4348" s="367"/>
      <c r="O4348" s="367"/>
      <c r="P4348" s="367"/>
      <c r="Q4348" s="367"/>
      <c r="R4348" s="367"/>
      <c r="S4348" s="367"/>
      <c r="T4348" s="367"/>
      <c r="U4348" s="367"/>
    </row>
    <row r="4349">
      <c r="A4349" s="367"/>
      <c r="B4349" s="367"/>
      <c r="C4349" s="367"/>
      <c r="D4349" s="367"/>
      <c r="E4349" s="368"/>
      <c r="F4349" s="368"/>
      <c r="G4349" s="367"/>
      <c r="H4349" s="367"/>
      <c r="I4349" s="367"/>
      <c r="J4349" s="367"/>
      <c r="K4349" s="367"/>
      <c r="L4349" s="367"/>
      <c r="M4349" s="367"/>
      <c r="N4349" s="367"/>
      <c r="O4349" s="367"/>
      <c r="P4349" s="367"/>
      <c r="Q4349" s="367"/>
      <c r="R4349" s="367"/>
      <c r="S4349" s="367"/>
      <c r="T4349" s="367"/>
      <c r="U4349" s="367"/>
    </row>
    <row r="4350">
      <c r="A4350" s="367"/>
      <c r="B4350" s="367"/>
      <c r="C4350" s="367"/>
      <c r="D4350" s="367"/>
      <c r="E4350" s="368"/>
      <c r="F4350" s="368"/>
      <c r="G4350" s="367"/>
      <c r="H4350" s="367"/>
      <c r="I4350" s="367"/>
      <c r="J4350" s="367"/>
      <c r="K4350" s="367"/>
      <c r="L4350" s="367"/>
      <c r="M4350" s="367"/>
      <c r="N4350" s="367"/>
      <c r="O4350" s="367"/>
      <c r="P4350" s="367"/>
      <c r="Q4350" s="367"/>
      <c r="R4350" s="367"/>
      <c r="S4350" s="367"/>
      <c r="T4350" s="367"/>
      <c r="U4350" s="367"/>
    </row>
    <row r="4351">
      <c r="A4351" s="367"/>
      <c r="B4351" s="367"/>
      <c r="C4351" s="367"/>
      <c r="D4351" s="367"/>
      <c r="E4351" s="368"/>
      <c r="F4351" s="368"/>
      <c r="G4351" s="367"/>
      <c r="H4351" s="367"/>
      <c r="I4351" s="367"/>
      <c r="J4351" s="367"/>
      <c r="K4351" s="367"/>
      <c r="L4351" s="367"/>
      <c r="M4351" s="367"/>
      <c r="N4351" s="367"/>
      <c r="O4351" s="367"/>
      <c r="P4351" s="367"/>
      <c r="Q4351" s="367"/>
      <c r="R4351" s="367"/>
      <c r="S4351" s="367"/>
      <c r="T4351" s="367"/>
      <c r="U4351" s="367"/>
    </row>
    <row r="4352">
      <c r="A4352" s="367"/>
      <c r="B4352" s="367"/>
      <c r="C4352" s="367"/>
      <c r="D4352" s="367"/>
      <c r="E4352" s="368"/>
      <c r="F4352" s="368"/>
      <c r="G4352" s="367"/>
      <c r="H4352" s="367"/>
      <c r="I4352" s="367"/>
      <c r="J4352" s="367"/>
      <c r="K4352" s="367"/>
      <c r="L4352" s="367"/>
      <c r="M4352" s="367"/>
      <c r="N4352" s="367"/>
      <c r="O4352" s="367"/>
      <c r="P4352" s="367"/>
      <c r="Q4352" s="367"/>
      <c r="R4352" s="367"/>
      <c r="S4352" s="367"/>
      <c r="T4352" s="367"/>
      <c r="U4352" s="367"/>
    </row>
    <row r="4353">
      <c r="A4353" s="367"/>
      <c r="B4353" s="367"/>
      <c r="C4353" s="367"/>
      <c r="D4353" s="367"/>
      <c r="E4353" s="368"/>
      <c r="F4353" s="368"/>
      <c r="G4353" s="367"/>
      <c r="H4353" s="367"/>
      <c r="I4353" s="367"/>
      <c r="J4353" s="367"/>
      <c r="K4353" s="367"/>
      <c r="L4353" s="367"/>
      <c r="M4353" s="367"/>
      <c r="N4353" s="367"/>
      <c r="O4353" s="367"/>
      <c r="P4353" s="367"/>
      <c r="Q4353" s="367"/>
      <c r="R4353" s="367"/>
      <c r="S4353" s="367"/>
      <c r="T4353" s="367"/>
      <c r="U4353" s="367"/>
    </row>
    <row r="4354">
      <c r="A4354" s="367"/>
      <c r="B4354" s="367"/>
      <c r="C4354" s="367"/>
      <c r="D4354" s="367"/>
      <c r="E4354" s="368"/>
      <c r="F4354" s="368"/>
      <c r="G4354" s="367"/>
      <c r="H4354" s="367"/>
      <c r="I4354" s="367"/>
      <c r="J4354" s="367"/>
      <c r="K4354" s="367"/>
      <c r="L4354" s="367"/>
      <c r="M4354" s="367"/>
      <c r="N4354" s="367"/>
      <c r="O4354" s="367"/>
      <c r="P4354" s="367"/>
      <c r="Q4354" s="367"/>
      <c r="R4354" s="367"/>
      <c r="S4354" s="367"/>
      <c r="T4354" s="367"/>
      <c r="U4354" s="367"/>
    </row>
    <row r="4355">
      <c r="A4355" s="367"/>
      <c r="B4355" s="367"/>
      <c r="C4355" s="367"/>
      <c r="D4355" s="367"/>
      <c r="E4355" s="368"/>
      <c r="F4355" s="368"/>
      <c r="G4355" s="367"/>
      <c r="H4355" s="367"/>
      <c r="I4355" s="367"/>
      <c r="J4355" s="367"/>
      <c r="K4355" s="367"/>
      <c r="L4355" s="367"/>
      <c r="M4355" s="367"/>
      <c r="N4355" s="367"/>
      <c r="O4355" s="367"/>
      <c r="P4355" s="367"/>
      <c r="Q4355" s="367"/>
      <c r="R4355" s="367"/>
      <c r="S4355" s="367"/>
      <c r="T4355" s="367"/>
      <c r="U4355" s="367"/>
    </row>
    <row r="4356">
      <c r="A4356" s="367"/>
      <c r="B4356" s="367"/>
      <c r="C4356" s="367"/>
      <c r="D4356" s="367"/>
      <c r="E4356" s="368"/>
      <c r="F4356" s="368"/>
      <c r="G4356" s="367"/>
      <c r="H4356" s="367"/>
      <c r="I4356" s="367"/>
      <c r="J4356" s="367"/>
      <c r="K4356" s="367"/>
      <c r="L4356" s="367"/>
      <c r="M4356" s="367"/>
      <c r="N4356" s="367"/>
      <c r="O4356" s="367"/>
      <c r="P4356" s="367"/>
      <c r="Q4356" s="367"/>
      <c r="R4356" s="367"/>
      <c r="S4356" s="367"/>
      <c r="T4356" s="367"/>
      <c r="U4356" s="367"/>
    </row>
    <row r="4357">
      <c r="A4357" s="367"/>
      <c r="B4357" s="367"/>
      <c r="C4357" s="367"/>
      <c r="D4357" s="367"/>
      <c r="E4357" s="368"/>
      <c r="F4357" s="368"/>
      <c r="G4357" s="367"/>
      <c r="H4357" s="367"/>
      <c r="I4357" s="367"/>
      <c r="J4357" s="367"/>
      <c r="K4357" s="367"/>
      <c r="L4357" s="367"/>
      <c r="M4357" s="367"/>
      <c r="N4357" s="367"/>
      <c r="O4357" s="367"/>
      <c r="P4357" s="367"/>
      <c r="Q4357" s="367"/>
      <c r="R4357" s="367"/>
      <c r="S4357" s="367"/>
      <c r="T4357" s="367"/>
      <c r="U4357" s="367"/>
    </row>
    <row r="4358">
      <c r="A4358" s="367"/>
      <c r="B4358" s="367"/>
      <c r="C4358" s="367"/>
      <c r="D4358" s="367"/>
      <c r="E4358" s="368"/>
      <c r="F4358" s="368"/>
      <c r="G4358" s="367"/>
      <c r="H4358" s="367"/>
      <c r="I4358" s="367"/>
      <c r="J4358" s="367"/>
      <c r="K4358" s="367"/>
      <c r="L4358" s="367"/>
      <c r="M4358" s="367"/>
      <c r="N4358" s="367"/>
      <c r="O4358" s="367"/>
      <c r="P4358" s="367"/>
      <c r="Q4358" s="367"/>
      <c r="R4358" s="367"/>
      <c r="S4358" s="367"/>
      <c r="T4358" s="367"/>
      <c r="U4358" s="367"/>
    </row>
    <row r="4359">
      <c r="A4359" s="367"/>
      <c r="B4359" s="367"/>
      <c r="C4359" s="367"/>
      <c r="D4359" s="367"/>
      <c r="E4359" s="368"/>
      <c r="F4359" s="368"/>
      <c r="G4359" s="367"/>
      <c r="H4359" s="367"/>
      <c r="I4359" s="367"/>
      <c r="J4359" s="367"/>
      <c r="K4359" s="367"/>
      <c r="L4359" s="367"/>
      <c r="M4359" s="367"/>
      <c r="N4359" s="367"/>
      <c r="O4359" s="367"/>
      <c r="P4359" s="367"/>
      <c r="Q4359" s="367"/>
      <c r="R4359" s="367"/>
      <c r="S4359" s="367"/>
      <c r="T4359" s="367"/>
      <c r="U4359" s="367"/>
    </row>
    <row r="4360">
      <c r="A4360" s="367"/>
      <c r="B4360" s="367"/>
      <c r="C4360" s="367"/>
      <c r="D4360" s="367"/>
      <c r="E4360" s="368"/>
      <c r="F4360" s="368"/>
      <c r="G4360" s="367"/>
      <c r="H4360" s="367"/>
      <c r="I4360" s="367"/>
      <c r="J4360" s="367"/>
      <c r="K4360" s="367"/>
      <c r="L4360" s="367"/>
      <c r="M4360" s="367"/>
      <c r="N4360" s="367"/>
      <c r="O4360" s="367"/>
      <c r="P4360" s="367"/>
      <c r="Q4360" s="367"/>
      <c r="R4360" s="367"/>
      <c r="S4360" s="367"/>
      <c r="T4360" s="367"/>
      <c r="U4360" s="367"/>
    </row>
    <row r="4361">
      <c r="A4361" s="367"/>
      <c r="B4361" s="367"/>
      <c r="C4361" s="367"/>
      <c r="D4361" s="367"/>
      <c r="E4361" s="368"/>
      <c r="F4361" s="368"/>
      <c r="G4361" s="367"/>
      <c r="H4361" s="367"/>
      <c r="I4361" s="367"/>
      <c r="J4361" s="367"/>
      <c r="K4361" s="367"/>
      <c r="L4361" s="367"/>
      <c r="M4361" s="367"/>
      <c r="N4361" s="367"/>
      <c r="O4361" s="367"/>
      <c r="P4361" s="367"/>
      <c r="Q4361" s="367"/>
      <c r="R4361" s="367"/>
      <c r="S4361" s="367"/>
      <c r="T4361" s="367"/>
      <c r="U4361" s="367"/>
    </row>
    <row r="4362">
      <c r="A4362" s="367"/>
      <c r="B4362" s="367"/>
      <c r="C4362" s="367"/>
      <c r="D4362" s="367"/>
      <c r="E4362" s="368"/>
      <c r="F4362" s="368"/>
      <c r="G4362" s="367"/>
      <c r="H4362" s="367"/>
      <c r="I4362" s="367"/>
      <c r="J4362" s="367"/>
      <c r="K4362" s="367"/>
      <c r="L4362" s="367"/>
      <c r="M4362" s="367"/>
      <c r="N4362" s="367"/>
      <c r="O4362" s="367"/>
      <c r="P4362" s="367"/>
      <c r="Q4362" s="367"/>
      <c r="R4362" s="367"/>
      <c r="S4362" s="367"/>
      <c r="T4362" s="367"/>
      <c r="U4362" s="367"/>
    </row>
    <row r="4363">
      <c r="A4363" s="367"/>
      <c r="B4363" s="367"/>
      <c r="C4363" s="367"/>
      <c r="D4363" s="367"/>
      <c r="E4363" s="368"/>
      <c r="F4363" s="368"/>
      <c r="G4363" s="367"/>
      <c r="H4363" s="367"/>
      <c r="I4363" s="367"/>
      <c r="J4363" s="367"/>
      <c r="K4363" s="367"/>
      <c r="L4363" s="367"/>
      <c r="M4363" s="367"/>
      <c r="N4363" s="367"/>
      <c r="O4363" s="367"/>
      <c r="P4363" s="367"/>
      <c r="Q4363" s="367"/>
      <c r="R4363" s="367"/>
      <c r="S4363" s="367"/>
      <c r="T4363" s="367"/>
      <c r="U4363" s="367"/>
    </row>
    <row r="4364">
      <c r="A4364" s="367"/>
      <c r="B4364" s="367"/>
      <c r="C4364" s="367"/>
      <c r="D4364" s="367"/>
      <c r="E4364" s="368"/>
      <c r="F4364" s="368"/>
      <c r="G4364" s="367"/>
      <c r="H4364" s="367"/>
      <c r="I4364" s="367"/>
      <c r="J4364" s="367"/>
      <c r="K4364" s="367"/>
      <c r="L4364" s="367"/>
      <c r="M4364" s="367"/>
      <c r="N4364" s="367"/>
      <c r="O4364" s="367"/>
      <c r="P4364" s="367"/>
      <c r="Q4364" s="367"/>
      <c r="R4364" s="367"/>
      <c r="S4364" s="367"/>
      <c r="T4364" s="367"/>
      <c r="U4364" s="367"/>
    </row>
    <row r="4365">
      <c r="A4365" s="367"/>
      <c r="B4365" s="367"/>
      <c r="C4365" s="367"/>
      <c r="D4365" s="367"/>
      <c r="E4365" s="368"/>
      <c r="F4365" s="368"/>
      <c r="G4365" s="367"/>
      <c r="H4365" s="367"/>
      <c r="I4365" s="367"/>
      <c r="J4365" s="367"/>
      <c r="K4365" s="367"/>
      <c r="L4365" s="367"/>
      <c r="M4365" s="367"/>
      <c r="N4365" s="367"/>
      <c r="O4365" s="367"/>
      <c r="P4365" s="367"/>
      <c r="Q4365" s="367"/>
      <c r="R4365" s="367"/>
      <c r="S4365" s="367"/>
      <c r="T4365" s="367"/>
      <c r="U4365" s="367"/>
    </row>
    <row r="4366">
      <c r="A4366" s="367"/>
      <c r="B4366" s="367"/>
      <c r="C4366" s="367"/>
      <c r="D4366" s="367"/>
      <c r="E4366" s="368"/>
      <c r="F4366" s="368"/>
      <c r="G4366" s="367"/>
      <c r="H4366" s="367"/>
      <c r="I4366" s="367"/>
      <c r="J4366" s="367"/>
      <c r="K4366" s="367"/>
      <c r="L4366" s="367"/>
      <c r="M4366" s="367"/>
      <c r="N4366" s="367"/>
      <c r="O4366" s="367"/>
      <c r="P4366" s="367"/>
      <c r="Q4366" s="367"/>
      <c r="R4366" s="367"/>
      <c r="S4366" s="367"/>
      <c r="T4366" s="367"/>
      <c r="U4366" s="367"/>
    </row>
    <row r="4367">
      <c r="A4367" s="367"/>
      <c r="B4367" s="367"/>
      <c r="C4367" s="367"/>
      <c r="D4367" s="367"/>
      <c r="E4367" s="368"/>
      <c r="F4367" s="368"/>
      <c r="G4367" s="367"/>
      <c r="H4367" s="367"/>
      <c r="I4367" s="367"/>
      <c r="J4367" s="367"/>
      <c r="K4367" s="367"/>
      <c r="L4367" s="367"/>
      <c r="M4367" s="367"/>
      <c r="N4367" s="367"/>
      <c r="O4367" s="367"/>
      <c r="P4367" s="367"/>
      <c r="Q4367" s="367"/>
      <c r="R4367" s="367"/>
      <c r="S4367" s="367"/>
      <c r="T4367" s="367"/>
      <c r="U4367" s="367"/>
    </row>
    <row r="4368">
      <c r="A4368" s="367"/>
      <c r="B4368" s="367"/>
      <c r="C4368" s="367"/>
      <c r="D4368" s="367"/>
      <c r="E4368" s="368"/>
      <c r="F4368" s="368"/>
      <c r="G4368" s="367"/>
      <c r="H4368" s="367"/>
      <c r="I4368" s="367"/>
      <c r="J4368" s="367"/>
      <c r="K4368" s="367"/>
      <c r="L4368" s="367"/>
      <c r="M4368" s="367"/>
      <c r="N4368" s="367"/>
      <c r="O4368" s="367"/>
      <c r="P4368" s="367"/>
      <c r="Q4368" s="367"/>
      <c r="R4368" s="367"/>
      <c r="S4368" s="367"/>
      <c r="T4368" s="367"/>
      <c r="U4368" s="367"/>
    </row>
    <row r="4369">
      <c r="A4369" s="367"/>
      <c r="B4369" s="367"/>
      <c r="C4369" s="367"/>
      <c r="D4369" s="367"/>
      <c r="E4369" s="368"/>
      <c r="F4369" s="368"/>
      <c r="G4369" s="367"/>
      <c r="H4369" s="367"/>
      <c r="I4369" s="367"/>
      <c r="J4369" s="367"/>
      <c r="K4369" s="367"/>
      <c r="L4369" s="367"/>
      <c r="M4369" s="367"/>
      <c r="N4369" s="367"/>
      <c r="O4369" s="367"/>
      <c r="P4369" s="367"/>
      <c r="Q4369" s="367"/>
      <c r="R4369" s="367"/>
      <c r="S4369" s="367"/>
      <c r="T4369" s="367"/>
      <c r="U4369" s="367"/>
    </row>
    <row r="4370">
      <c r="A4370" s="367"/>
      <c r="B4370" s="367"/>
      <c r="C4370" s="367"/>
      <c r="D4370" s="367"/>
      <c r="E4370" s="368"/>
      <c r="F4370" s="368"/>
      <c r="G4370" s="367"/>
      <c r="H4370" s="367"/>
      <c r="I4370" s="367"/>
      <c r="J4370" s="367"/>
      <c r="K4370" s="367"/>
      <c r="L4370" s="367"/>
      <c r="M4370" s="367"/>
      <c r="N4370" s="367"/>
      <c r="O4370" s="367"/>
      <c r="P4370" s="367"/>
      <c r="Q4370" s="367"/>
      <c r="R4370" s="367"/>
      <c r="S4370" s="367"/>
      <c r="T4370" s="367"/>
      <c r="U4370" s="367"/>
    </row>
    <row r="4371">
      <c r="A4371" s="367"/>
      <c r="B4371" s="367"/>
      <c r="C4371" s="367"/>
      <c r="D4371" s="367"/>
      <c r="E4371" s="368"/>
      <c r="F4371" s="368"/>
      <c r="G4371" s="367"/>
      <c r="H4371" s="367"/>
      <c r="I4371" s="367"/>
      <c r="J4371" s="367"/>
      <c r="K4371" s="367"/>
      <c r="L4371" s="367"/>
      <c r="M4371" s="367"/>
      <c r="N4371" s="367"/>
      <c r="O4371" s="367"/>
      <c r="P4371" s="367"/>
      <c r="Q4371" s="367"/>
      <c r="R4371" s="367"/>
      <c r="S4371" s="367"/>
      <c r="T4371" s="367"/>
      <c r="U4371" s="367"/>
    </row>
    <row r="4372">
      <c r="A4372" s="367"/>
      <c r="B4372" s="367"/>
      <c r="C4372" s="367"/>
      <c r="D4372" s="367"/>
      <c r="E4372" s="368"/>
      <c r="F4372" s="368"/>
      <c r="G4372" s="367"/>
      <c r="H4372" s="367"/>
      <c r="I4372" s="367"/>
      <c r="J4372" s="367"/>
      <c r="K4372" s="367"/>
      <c r="L4372" s="367"/>
      <c r="M4372" s="367"/>
      <c r="N4372" s="367"/>
      <c r="O4372" s="367"/>
      <c r="P4372" s="367"/>
      <c r="Q4372" s="367"/>
      <c r="R4372" s="367"/>
      <c r="S4372" s="367"/>
      <c r="T4372" s="367"/>
      <c r="U4372" s="367"/>
    </row>
    <row r="4373">
      <c r="A4373" s="367"/>
      <c r="B4373" s="367"/>
      <c r="C4373" s="367"/>
      <c r="D4373" s="367"/>
      <c r="E4373" s="368"/>
      <c r="F4373" s="368"/>
      <c r="G4373" s="367"/>
      <c r="H4373" s="367"/>
      <c r="I4373" s="367"/>
      <c r="J4373" s="367"/>
      <c r="K4373" s="367"/>
      <c r="L4373" s="367"/>
      <c r="M4373" s="367"/>
      <c r="N4373" s="367"/>
      <c r="O4373" s="367"/>
      <c r="P4373" s="367"/>
      <c r="Q4373" s="367"/>
      <c r="R4373" s="367"/>
      <c r="S4373" s="367"/>
      <c r="T4373" s="367"/>
      <c r="U4373" s="367"/>
    </row>
    <row r="4374">
      <c r="A4374" s="367"/>
      <c r="B4374" s="367"/>
      <c r="C4374" s="367"/>
      <c r="D4374" s="367"/>
      <c r="E4374" s="368"/>
      <c r="F4374" s="368"/>
      <c r="G4374" s="367"/>
      <c r="H4374" s="367"/>
      <c r="I4374" s="367"/>
      <c r="J4374" s="367"/>
      <c r="K4374" s="367"/>
      <c r="L4374" s="367"/>
      <c r="M4374" s="367"/>
      <c r="N4374" s="367"/>
      <c r="O4374" s="367"/>
      <c r="P4374" s="367"/>
      <c r="Q4374" s="367"/>
      <c r="R4374" s="367"/>
      <c r="S4374" s="367"/>
      <c r="T4374" s="367"/>
      <c r="U4374" s="367"/>
    </row>
    <row r="4375">
      <c r="A4375" s="367"/>
      <c r="B4375" s="367"/>
      <c r="C4375" s="367"/>
      <c r="D4375" s="367"/>
      <c r="E4375" s="368"/>
      <c r="F4375" s="368"/>
      <c r="G4375" s="367"/>
      <c r="H4375" s="367"/>
      <c r="I4375" s="367"/>
      <c r="J4375" s="367"/>
      <c r="K4375" s="367"/>
      <c r="L4375" s="367"/>
      <c r="M4375" s="367"/>
      <c r="N4375" s="367"/>
      <c r="O4375" s="367"/>
      <c r="P4375" s="367"/>
      <c r="Q4375" s="367"/>
      <c r="R4375" s="367"/>
      <c r="S4375" s="367"/>
      <c r="T4375" s="367"/>
      <c r="U4375" s="367"/>
    </row>
    <row r="4376">
      <c r="A4376" s="367"/>
      <c r="B4376" s="367"/>
      <c r="C4376" s="367"/>
      <c r="D4376" s="367"/>
      <c r="E4376" s="368"/>
      <c r="F4376" s="368"/>
      <c r="G4376" s="367"/>
      <c r="H4376" s="367"/>
      <c r="I4376" s="367"/>
      <c r="J4376" s="367"/>
      <c r="K4376" s="367"/>
      <c r="L4376" s="367"/>
      <c r="M4376" s="367"/>
      <c r="N4376" s="367"/>
      <c r="O4376" s="367"/>
      <c r="P4376" s="367"/>
      <c r="Q4376" s="367"/>
      <c r="R4376" s="367"/>
      <c r="S4376" s="367"/>
      <c r="T4376" s="367"/>
      <c r="U4376" s="367"/>
    </row>
    <row r="4377">
      <c r="A4377" s="367"/>
      <c r="B4377" s="367"/>
      <c r="C4377" s="367"/>
      <c r="D4377" s="367"/>
      <c r="E4377" s="368"/>
      <c r="F4377" s="368"/>
      <c r="G4377" s="367"/>
      <c r="H4377" s="367"/>
      <c r="I4377" s="367"/>
      <c r="J4377" s="367"/>
      <c r="K4377" s="367"/>
      <c r="L4377" s="367"/>
      <c r="M4377" s="367"/>
      <c r="N4377" s="367"/>
      <c r="O4377" s="367"/>
      <c r="P4377" s="367"/>
      <c r="Q4377" s="367"/>
      <c r="R4377" s="367"/>
      <c r="S4377" s="367"/>
      <c r="T4377" s="367"/>
      <c r="U4377" s="367"/>
    </row>
    <row r="4378">
      <c r="A4378" s="367"/>
      <c r="B4378" s="367"/>
      <c r="C4378" s="367"/>
      <c r="D4378" s="367"/>
      <c r="E4378" s="368"/>
      <c r="F4378" s="368"/>
      <c r="G4378" s="367"/>
      <c r="H4378" s="367"/>
      <c r="I4378" s="367"/>
      <c r="J4378" s="367"/>
      <c r="K4378" s="367"/>
      <c r="L4378" s="367"/>
      <c r="M4378" s="367"/>
      <c r="N4378" s="367"/>
      <c r="O4378" s="367"/>
      <c r="P4378" s="367"/>
      <c r="Q4378" s="367"/>
      <c r="R4378" s="367"/>
      <c r="S4378" s="367"/>
      <c r="T4378" s="367"/>
      <c r="U4378" s="367"/>
    </row>
    <row r="4379">
      <c r="A4379" s="367"/>
      <c r="B4379" s="367"/>
      <c r="C4379" s="367"/>
      <c r="D4379" s="367"/>
      <c r="E4379" s="368"/>
      <c r="F4379" s="368"/>
      <c r="G4379" s="367"/>
      <c r="H4379" s="367"/>
      <c r="I4379" s="367"/>
      <c r="J4379" s="367"/>
      <c r="K4379" s="367"/>
      <c r="L4379" s="367"/>
      <c r="M4379" s="367"/>
      <c r="N4379" s="367"/>
      <c r="O4379" s="367"/>
      <c r="P4379" s="367"/>
      <c r="Q4379" s="367"/>
      <c r="R4379" s="367"/>
      <c r="S4379" s="367"/>
      <c r="T4379" s="367"/>
      <c r="U4379" s="367"/>
    </row>
    <row r="4380">
      <c r="A4380" s="367"/>
      <c r="B4380" s="367"/>
      <c r="C4380" s="367"/>
      <c r="D4380" s="367"/>
      <c r="E4380" s="368"/>
      <c r="F4380" s="368"/>
      <c r="G4380" s="367"/>
      <c r="H4380" s="367"/>
      <c r="I4380" s="367"/>
      <c r="J4380" s="367"/>
      <c r="K4380" s="367"/>
      <c r="L4380" s="367"/>
      <c r="M4380" s="367"/>
      <c r="N4380" s="367"/>
      <c r="O4380" s="367"/>
      <c r="P4380" s="367"/>
      <c r="Q4380" s="367"/>
      <c r="R4380" s="367"/>
      <c r="S4380" s="367"/>
      <c r="T4380" s="367"/>
      <c r="U4380" s="367"/>
    </row>
    <row r="4381">
      <c r="A4381" s="367"/>
      <c r="B4381" s="367"/>
      <c r="C4381" s="367"/>
      <c r="D4381" s="367"/>
      <c r="E4381" s="368"/>
      <c r="F4381" s="368"/>
      <c r="G4381" s="367"/>
      <c r="H4381" s="367"/>
      <c r="I4381" s="367"/>
      <c r="J4381" s="367"/>
      <c r="K4381" s="367"/>
      <c r="L4381" s="367"/>
      <c r="M4381" s="367"/>
      <c r="N4381" s="367"/>
      <c r="O4381" s="367"/>
      <c r="P4381" s="367"/>
      <c r="Q4381" s="367"/>
      <c r="R4381" s="367"/>
      <c r="S4381" s="367"/>
      <c r="T4381" s="367"/>
      <c r="U4381" s="367"/>
    </row>
    <row r="4382">
      <c r="A4382" s="367"/>
      <c r="B4382" s="367"/>
      <c r="C4382" s="367"/>
      <c r="D4382" s="367"/>
      <c r="E4382" s="368"/>
      <c r="F4382" s="368"/>
      <c r="G4382" s="367"/>
      <c r="H4382" s="367"/>
      <c r="I4382" s="367"/>
      <c r="J4382" s="367"/>
      <c r="K4382" s="367"/>
      <c r="L4382" s="367"/>
      <c r="M4382" s="367"/>
      <c r="N4382" s="367"/>
      <c r="O4382" s="367"/>
      <c r="P4382" s="367"/>
      <c r="Q4382" s="367"/>
      <c r="R4382" s="367"/>
      <c r="S4382" s="367"/>
      <c r="T4382" s="367"/>
      <c r="U4382" s="367"/>
    </row>
    <row r="4383">
      <c r="A4383" s="367"/>
      <c r="B4383" s="367"/>
      <c r="C4383" s="367"/>
      <c r="D4383" s="367"/>
      <c r="E4383" s="368"/>
      <c r="F4383" s="368"/>
      <c r="G4383" s="367"/>
      <c r="H4383" s="367"/>
      <c r="I4383" s="367"/>
      <c r="J4383" s="367"/>
      <c r="K4383" s="367"/>
      <c r="L4383" s="367"/>
      <c r="M4383" s="367"/>
      <c r="N4383" s="367"/>
      <c r="O4383" s="367"/>
      <c r="P4383" s="367"/>
      <c r="Q4383" s="367"/>
      <c r="R4383" s="367"/>
      <c r="S4383" s="367"/>
      <c r="T4383" s="367"/>
      <c r="U4383" s="367"/>
    </row>
    <row r="4384">
      <c r="A4384" s="367"/>
      <c r="B4384" s="367"/>
      <c r="C4384" s="367"/>
      <c r="D4384" s="367"/>
      <c r="E4384" s="368"/>
      <c r="F4384" s="368"/>
      <c r="G4384" s="367"/>
      <c r="H4384" s="367"/>
      <c r="I4384" s="367"/>
      <c r="J4384" s="367"/>
      <c r="K4384" s="367"/>
      <c r="L4384" s="367"/>
      <c r="M4384" s="367"/>
      <c r="N4384" s="367"/>
      <c r="O4384" s="367"/>
      <c r="P4384" s="367"/>
      <c r="Q4384" s="367"/>
      <c r="R4384" s="367"/>
      <c r="S4384" s="367"/>
      <c r="T4384" s="367"/>
      <c r="U4384" s="367"/>
    </row>
    <row r="4385">
      <c r="A4385" s="367"/>
      <c r="B4385" s="367"/>
      <c r="C4385" s="367"/>
      <c r="D4385" s="367"/>
      <c r="E4385" s="368"/>
      <c r="F4385" s="368"/>
      <c r="G4385" s="367"/>
      <c r="H4385" s="367"/>
      <c r="I4385" s="367"/>
      <c r="J4385" s="367"/>
      <c r="K4385" s="367"/>
      <c r="L4385" s="367"/>
      <c r="M4385" s="367"/>
      <c r="N4385" s="367"/>
      <c r="O4385" s="367"/>
      <c r="P4385" s="367"/>
      <c r="Q4385" s="367"/>
      <c r="R4385" s="367"/>
      <c r="S4385" s="367"/>
      <c r="T4385" s="367"/>
      <c r="U4385" s="367"/>
    </row>
    <row r="4386">
      <c r="A4386" s="367"/>
      <c r="B4386" s="367"/>
      <c r="C4386" s="367"/>
      <c r="D4386" s="367"/>
      <c r="E4386" s="368"/>
      <c r="F4386" s="368"/>
      <c r="G4386" s="367"/>
      <c r="H4386" s="367"/>
      <c r="I4386" s="367"/>
      <c r="J4386" s="367"/>
      <c r="K4386" s="367"/>
      <c r="L4386" s="367"/>
      <c r="M4386" s="367"/>
      <c r="N4386" s="367"/>
      <c r="O4386" s="367"/>
      <c r="P4386" s="367"/>
      <c r="Q4386" s="367"/>
      <c r="R4386" s="367"/>
      <c r="S4386" s="367"/>
      <c r="T4386" s="367"/>
      <c r="U4386" s="367"/>
    </row>
    <row r="4387">
      <c r="A4387" s="367"/>
      <c r="B4387" s="367"/>
      <c r="C4387" s="367"/>
      <c r="D4387" s="367"/>
      <c r="E4387" s="368"/>
      <c r="F4387" s="368"/>
      <c r="G4387" s="367"/>
      <c r="H4387" s="367"/>
      <c r="I4387" s="367"/>
      <c r="J4387" s="367"/>
      <c r="K4387" s="367"/>
      <c r="L4387" s="367"/>
      <c r="M4387" s="367"/>
      <c r="N4387" s="367"/>
      <c r="O4387" s="367"/>
      <c r="P4387" s="367"/>
      <c r="Q4387" s="367"/>
      <c r="R4387" s="367"/>
      <c r="S4387" s="367"/>
      <c r="T4387" s="367"/>
      <c r="U4387" s="367"/>
    </row>
    <row r="4388">
      <c r="A4388" s="367"/>
      <c r="B4388" s="367"/>
      <c r="C4388" s="367"/>
      <c r="D4388" s="367"/>
      <c r="E4388" s="368"/>
      <c r="F4388" s="368"/>
      <c r="G4388" s="367"/>
      <c r="H4388" s="367"/>
      <c r="I4388" s="367"/>
      <c r="J4388" s="367"/>
      <c r="K4388" s="367"/>
      <c r="L4388" s="367"/>
      <c r="M4388" s="367"/>
      <c r="N4388" s="367"/>
      <c r="O4388" s="367"/>
      <c r="P4388" s="367"/>
      <c r="Q4388" s="367"/>
      <c r="R4388" s="367"/>
      <c r="S4388" s="367"/>
      <c r="T4388" s="367"/>
      <c r="U4388" s="367"/>
    </row>
    <row r="4389">
      <c r="A4389" s="367"/>
      <c r="B4389" s="367"/>
      <c r="C4389" s="367"/>
      <c r="D4389" s="367"/>
      <c r="E4389" s="368"/>
      <c r="F4389" s="368"/>
      <c r="G4389" s="367"/>
      <c r="H4389" s="367"/>
      <c r="I4389" s="367"/>
      <c r="J4389" s="367"/>
      <c r="K4389" s="367"/>
      <c r="L4389" s="367"/>
      <c r="M4389" s="367"/>
      <c r="N4389" s="367"/>
      <c r="O4389" s="367"/>
      <c r="P4389" s="367"/>
      <c r="Q4389" s="367"/>
      <c r="R4389" s="367"/>
      <c r="S4389" s="367"/>
      <c r="T4389" s="367"/>
      <c r="U4389" s="367"/>
    </row>
    <row r="4390">
      <c r="A4390" s="367"/>
      <c r="B4390" s="367"/>
      <c r="C4390" s="367"/>
      <c r="D4390" s="367"/>
      <c r="E4390" s="368"/>
      <c r="F4390" s="368"/>
      <c r="G4390" s="367"/>
      <c r="H4390" s="367"/>
      <c r="I4390" s="367"/>
      <c r="J4390" s="367"/>
      <c r="K4390" s="367"/>
      <c r="L4390" s="367"/>
      <c r="M4390" s="367"/>
      <c r="N4390" s="367"/>
      <c r="O4390" s="367"/>
      <c r="P4390" s="367"/>
      <c r="Q4390" s="367"/>
      <c r="R4390" s="367"/>
      <c r="S4390" s="367"/>
      <c r="T4390" s="367"/>
      <c r="U4390" s="367"/>
    </row>
    <row r="4391">
      <c r="A4391" s="367"/>
      <c r="B4391" s="367"/>
      <c r="C4391" s="367"/>
      <c r="D4391" s="367"/>
      <c r="E4391" s="368"/>
      <c r="F4391" s="368"/>
      <c r="G4391" s="367"/>
      <c r="H4391" s="367"/>
      <c r="I4391" s="367"/>
      <c r="J4391" s="367"/>
      <c r="K4391" s="367"/>
      <c r="L4391" s="367"/>
      <c r="M4391" s="367"/>
      <c r="N4391" s="367"/>
      <c r="O4391" s="367"/>
      <c r="P4391" s="367"/>
      <c r="Q4391" s="367"/>
      <c r="R4391" s="367"/>
      <c r="S4391" s="367"/>
      <c r="T4391" s="367"/>
      <c r="U4391" s="367"/>
    </row>
    <row r="4392">
      <c r="A4392" s="367"/>
      <c r="B4392" s="367"/>
      <c r="C4392" s="367"/>
      <c r="D4392" s="367"/>
      <c r="E4392" s="368"/>
      <c r="F4392" s="368"/>
      <c r="G4392" s="367"/>
      <c r="H4392" s="367"/>
      <c r="I4392" s="367"/>
      <c r="J4392" s="367"/>
      <c r="K4392" s="367"/>
      <c r="L4392" s="367"/>
      <c r="M4392" s="367"/>
      <c r="N4392" s="367"/>
      <c r="O4392" s="367"/>
      <c r="P4392" s="367"/>
      <c r="Q4392" s="367"/>
      <c r="R4392" s="367"/>
      <c r="S4392" s="367"/>
      <c r="T4392" s="367"/>
      <c r="U4392" s="367"/>
    </row>
    <row r="4393">
      <c r="A4393" s="367"/>
      <c r="B4393" s="367"/>
      <c r="C4393" s="367"/>
      <c r="D4393" s="367"/>
      <c r="E4393" s="368"/>
      <c r="F4393" s="368"/>
      <c r="G4393" s="367"/>
      <c r="H4393" s="367"/>
      <c r="I4393" s="367"/>
      <c r="J4393" s="367"/>
      <c r="K4393" s="367"/>
      <c r="L4393" s="367"/>
      <c r="M4393" s="367"/>
      <c r="N4393" s="367"/>
      <c r="O4393" s="367"/>
      <c r="P4393" s="367"/>
      <c r="Q4393" s="367"/>
      <c r="R4393" s="367"/>
      <c r="S4393" s="367"/>
      <c r="T4393" s="367"/>
      <c r="U4393" s="367"/>
    </row>
    <row r="4394">
      <c r="A4394" s="367"/>
      <c r="B4394" s="367"/>
      <c r="C4394" s="367"/>
      <c r="D4394" s="367"/>
      <c r="E4394" s="368"/>
      <c r="F4394" s="368"/>
      <c r="G4394" s="367"/>
      <c r="H4394" s="367"/>
      <c r="I4394" s="367"/>
      <c r="J4394" s="367"/>
      <c r="K4394" s="367"/>
      <c r="L4394" s="367"/>
      <c r="M4394" s="367"/>
      <c r="N4394" s="367"/>
      <c r="O4394" s="367"/>
      <c r="P4394" s="367"/>
      <c r="Q4394" s="367"/>
      <c r="R4394" s="367"/>
      <c r="S4394" s="367"/>
      <c r="T4394" s="367"/>
      <c r="U4394" s="367"/>
    </row>
    <row r="4395">
      <c r="A4395" s="367"/>
      <c r="B4395" s="367"/>
      <c r="C4395" s="367"/>
      <c r="D4395" s="367"/>
      <c r="E4395" s="368"/>
      <c r="F4395" s="368"/>
      <c r="G4395" s="367"/>
      <c r="H4395" s="367"/>
      <c r="I4395" s="367"/>
      <c r="J4395" s="367"/>
      <c r="K4395" s="367"/>
      <c r="L4395" s="367"/>
      <c r="M4395" s="367"/>
      <c r="N4395" s="367"/>
      <c r="O4395" s="367"/>
      <c r="P4395" s="367"/>
      <c r="Q4395" s="367"/>
      <c r="R4395" s="367"/>
      <c r="S4395" s="367"/>
      <c r="T4395" s="367"/>
      <c r="U4395" s="367"/>
    </row>
    <row r="4396">
      <c r="A4396" s="367"/>
      <c r="B4396" s="367"/>
      <c r="C4396" s="367"/>
      <c r="D4396" s="367"/>
      <c r="E4396" s="368"/>
      <c r="F4396" s="368"/>
      <c r="G4396" s="367"/>
      <c r="H4396" s="367"/>
      <c r="I4396" s="367"/>
      <c r="J4396" s="367"/>
      <c r="K4396" s="367"/>
      <c r="L4396" s="367"/>
      <c r="M4396" s="367"/>
      <c r="N4396" s="367"/>
      <c r="O4396" s="367"/>
      <c r="P4396" s="367"/>
      <c r="Q4396" s="367"/>
      <c r="R4396" s="367"/>
      <c r="S4396" s="367"/>
      <c r="T4396" s="367"/>
      <c r="U4396" s="367"/>
    </row>
    <row r="4397">
      <c r="A4397" s="367"/>
      <c r="B4397" s="367"/>
      <c r="C4397" s="367"/>
      <c r="D4397" s="367"/>
      <c r="E4397" s="368"/>
      <c r="F4397" s="368"/>
      <c r="G4397" s="367"/>
      <c r="H4397" s="367"/>
      <c r="I4397" s="367"/>
      <c r="J4397" s="367"/>
      <c r="K4397" s="367"/>
      <c r="L4397" s="367"/>
      <c r="M4397" s="367"/>
      <c r="N4397" s="367"/>
      <c r="O4397" s="367"/>
      <c r="P4397" s="367"/>
      <c r="Q4397" s="367"/>
      <c r="R4397" s="367"/>
      <c r="S4397" s="367"/>
      <c r="T4397" s="367"/>
      <c r="U4397" s="367"/>
    </row>
    <row r="4398">
      <c r="A4398" s="367"/>
      <c r="B4398" s="367"/>
      <c r="C4398" s="367"/>
      <c r="D4398" s="367"/>
      <c r="E4398" s="368"/>
      <c r="F4398" s="368"/>
      <c r="G4398" s="367"/>
      <c r="H4398" s="367"/>
      <c r="I4398" s="367"/>
      <c r="J4398" s="367"/>
      <c r="K4398" s="367"/>
      <c r="L4398" s="367"/>
      <c r="M4398" s="367"/>
      <c r="N4398" s="367"/>
      <c r="O4398" s="367"/>
      <c r="P4398" s="367"/>
      <c r="Q4398" s="367"/>
      <c r="R4398" s="367"/>
      <c r="S4398" s="367"/>
      <c r="T4398" s="367"/>
      <c r="U4398" s="367"/>
    </row>
    <row r="4399">
      <c r="A4399" s="367"/>
      <c r="B4399" s="367"/>
      <c r="C4399" s="367"/>
      <c r="D4399" s="367"/>
      <c r="E4399" s="368"/>
      <c r="F4399" s="368"/>
      <c r="G4399" s="367"/>
      <c r="H4399" s="367"/>
      <c r="I4399" s="367"/>
      <c r="J4399" s="367"/>
      <c r="K4399" s="367"/>
      <c r="L4399" s="367"/>
      <c r="M4399" s="367"/>
      <c r="N4399" s="367"/>
      <c r="O4399" s="367"/>
      <c r="P4399" s="367"/>
      <c r="Q4399" s="367"/>
      <c r="R4399" s="367"/>
      <c r="S4399" s="367"/>
      <c r="T4399" s="367"/>
      <c r="U4399" s="367"/>
    </row>
    <row r="4400">
      <c r="A4400" s="367"/>
      <c r="B4400" s="367"/>
      <c r="C4400" s="367"/>
      <c r="D4400" s="367"/>
      <c r="E4400" s="368"/>
      <c r="F4400" s="368"/>
      <c r="G4400" s="367"/>
      <c r="H4400" s="367"/>
      <c r="I4400" s="367"/>
      <c r="J4400" s="367"/>
      <c r="K4400" s="367"/>
      <c r="L4400" s="367"/>
      <c r="M4400" s="367"/>
      <c r="N4400" s="367"/>
      <c r="O4400" s="367"/>
      <c r="P4400" s="367"/>
      <c r="Q4400" s="367"/>
      <c r="R4400" s="367"/>
      <c r="S4400" s="367"/>
      <c r="T4400" s="367"/>
      <c r="U4400" s="367"/>
    </row>
    <row r="4401">
      <c r="A4401" s="367"/>
      <c r="B4401" s="367"/>
      <c r="C4401" s="367"/>
      <c r="D4401" s="367"/>
      <c r="E4401" s="368"/>
      <c r="F4401" s="368"/>
      <c r="G4401" s="367"/>
      <c r="H4401" s="367"/>
      <c r="I4401" s="367"/>
      <c r="J4401" s="367"/>
      <c r="K4401" s="367"/>
      <c r="L4401" s="367"/>
      <c r="M4401" s="367"/>
      <c r="N4401" s="367"/>
      <c r="O4401" s="367"/>
      <c r="P4401" s="367"/>
      <c r="Q4401" s="367"/>
      <c r="R4401" s="367"/>
      <c r="S4401" s="367"/>
      <c r="T4401" s="367"/>
      <c r="U4401" s="367"/>
    </row>
    <row r="4402">
      <c r="A4402" s="367"/>
      <c r="B4402" s="367"/>
      <c r="C4402" s="367"/>
      <c r="D4402" s="367"/>
      <c r="E4402" s="368"/>
      <c r="F4402" s="368"/>
      <c r="G4402" s="367"/>
      <c r="H4402" s="367"/>
      <c r="I4402" s="367"/>
      <c r="J4402" s="367"/>
      <c r="K4402" s="367"/>
      <c r="L4402" s="367"/>
      <c r="M4402" s="367"/>
      <c r="N4402" s="367"/>
      <c r="O4402" s="367"/>
      <c r="P4402" s="367"/>
      <c r="Q4402" s="367"/>
      <c r="R4402" s="367"/>
      <c r="S4402" s="367"/>
      <c r="T4402" s="367"/>
      <c r="U4402" s="367"/>
    </row>
    <row r="4403">
      <c r="A4403" s="367"/>
      <c r="B4403" s="367"/>
      <c r="C4403" s="367"/>
      <c r="D4403" s="367"/>
      <c r="E4403" s="368"/>
      <c r="F4403" s="368"/>
      <c r="G4403" s="367"/>
      <c r="H4403" s="367"/>
      <c r="I4403" s="367"/>
      <c r="J4403" s="367"/>
      <c r="K4403" s="367"/>
      <c r="L4403" s="367"/>
      <c r="M4403" s="367"/>
      <c r="N4403" s="367"/>
      <c r="O4403" s="367"/>
      <c r="P4403" s="367"/>
      <c r="Q4403" s="367"/>
      <c r="R4403" s="367"/>
      <c r="S4403" s="367"/>
      <c r="T4403" s="367"/>
      <c r="U4403" s="367"/>
    </row>
    <row r="4404">
      <c r="A4404" s="367"/>
      <c r="B4404" s="367"/>
      <c r="C4404" s="367"/>
      <c r="D4404" s="367"/>
      <c r="E4404" s="368"/>
      <c r="F4404" s="368"/>
      <c r="G4404" s="367"/>
      <c r="H4404" s="367"/>
      <c r="I4404" s="367"/>
      <c r="J4404" s="367"/>
      <c r="K4404" s="367"/>
      <c r="L4404" s="367"/>
      <c r="M4404" s="367"/>
      <c r="N4404" s="367"/>
      <c r="O4404" s="367"/>
      <c r="P4404" s="367"/>
      <c r="Q4404" s="367"/>
      <c r="R4404" s="367"/>
      <c r="S4404" s="367"/>
      <c r="T4404" s="367"/>
      <c r="U4404" s="367"/>
    </row>
    <row r="4405">
      <c r="A4405" s="367"/>
      <c r="B4405" s="367"/>
      <c r="C4405" s="367"/>
      <c r="D4405" s="367"/>
      <c r="E4405" s="368"/>
      <c r="F4405" s="368"/>
      <c r="G4405" s="367"/>
      <c r="H4405" s="367"/>
      <c r="I4405" s="367"/>
      <c r="J4405" s="367"/>
      <c r="K4405" s="367"/>
      <c r="L4405" s="367"/>
      <c r="M4405" s="367"/>
      <c r="N4405" s="367"/>
      <c r="O4405" s="367"/>
      <c r="P4405" s="367"/>
      <c r="Q4405" s="367"/>
      <c r="R4405" s="367"/>
      <c r="S4405" s="367"/>
      <c r="T4405" s="367"/>
      <c r="U4405" s="367"/>
    </row>
    <row r="4406">
      <c r="A4406" s="367"/>
      <c r="B4406" s="367"/>
      <c r="C4406" s="367"/>
      <c r="D4406" s="367"/>
      <c r="E4406" s="368"/>
      <c r="F4406" s="368"/>
      <c r="G4406" s="367"/>
      <c r="H4406" s="367"/>
      <c r="I4406" s="367"/>
      <c r="J4406" s="367"/>
      <c r="K4406" s="367"/>
      <c r="L4406" s="367"/>
      <c r="M4406" s="367"/>
      <c r="N4406" s="367"/>
      <c r="O4406" s="367"/>
      <c r="P4406" s="367"/>
      <c r="Q4406" s="367"/>
      <c r="R4406" s="367"/>
      <c r="S4406" s="367"/>
      <c r="T4406" s="367"/>
      <c r="U4406" s="367"/>
    </row>
    <row r="4407">
      <c r="A4407" s="367"/>
      <c r="B4407" s="367"/>
      <c r="C4407" s="367"/>
      <c r="D4407" s="367"/>
      <c r="E4407" s="368"/>
      <c r="F4407" s="368"/>
      <c r="G4407" s="367"/>
      <c r="H4407" s="367"/>
      <c r="I4407" s="367"/>
      <c r="J4407" s="367"/>
      <c r="K4407" s="367"/>
      <c r="L4407" s="367"/>
      <c r="M4407" s="367"/>
      <c r="N4407" s="367"/>
      <c r="O4407" s="367"/>
      <c r="P4407" s="367"/>
      <c r="Q4407" s="367"/>
      <c r="R4407" s="367"/>
      <c r="S4407" s="367"/>
      <c r="T4407" s="367"/>
      <c r="U4407" s="367"/>
    </row>
    <row r="4408">
      <c r="A4408" s="367"/>
      <c r="B4408" s="367"/>
      <c r="C4408" s="367"/>
      <c r="D4408" s="367"/>
      <c r="E4408" s="368"/>
      <c r="F4408" s="368"/>
      <c r="G4408" s="367"/>
      <c r="H4408" s="367"/>
      <c r="I4408" s="367"/>
      <c r="J4408" s="367"/>
      <c r="K4408" s="367"/>
      <c r="L4408" s="367"/>
      <c r="M4408" s="367"/>
      <c r="N4408" s="367"/>
      <c r="O4408" s="367"/>
      <c r="P4408" s="367"/>
      <c r="Q4408" s="367"/>
      <c r="R4408" s="367"/>
      <c r="S4408" s="367"/>
      <c r="T4408" s="367"/>
      <c r="U4408" s="367"/>
    </row>
    <row r="4409">
      <c r="A4409" s="367"/>
      <c r="B4409" s="367"/>
      <c r="C4409" s="367"/>
      <c r="D4409" s="367"/>
      <c r="E4409" s="368"/>
      <c r="F4409" s="368"/>
      <c r="G4409" s="367"/>
      <c r="H4409" s="367"/>
      <c r="I4409" s="367"/>
      <c r="J4409" s="367"/>
      <c r="K4409" s="367"/>
      <c r="L4409" s="367"/>
      <c r="M4409" s="367"/>
      <c r="N4409" s="367"/>
      <c r="O4409" s="367"/>
      <c r="P4409" s="367"/>
      <c r="Q4409" s="367"/>
      <c r="R4409" s="367"/>
      <c r="S4409" s="367"/>
      <c r="T4409" s="367"/>
      <c r="U4409" s="367"/>
    </row>
    <row r="4410">
      <c r="A4410" s="367"/>
      <c r="B4410" s="367"/>
      <c r="C4410" s="367"/>
      <c r="D4410" s="367"/>
      <c r="E4410" s="368"/>
      <c r="F4410" s="368"/>
      <c r="G4410" s="367"/>
      <c r="H4410" s="367"/>
      <c r="I4410" s="367"/>
      <c r="J4410" s="367"/>
      <c r="K4410" s="367"/>
      <c r="L4410" s="367"/>
      <c r="M4410" s="367"/>
      <c r="N4410" s="367"/>
      <c r="O4410" s="367"/>
      <c r="P4410" s="367"/>
      <c r="Q4410" s="367"/>
      <c r="R4410" s="367"/>
      <c r="S4410" s="367"/>
      <c r="T4410" s="367"/>
      <c r="U4410" s="367"/>
    </row>
    <row r="4411">
      <c r="A4411" s="367"/>
      <c r="B4411" s="367"/>
      <c r="C4411" s="367"/>
      <c r="D4411" s="367"/>
      <c r="E4411" s="368"/>
      <c r="F4411" s="368"/>
      <c r="G4411" s="367"/>
      <c r="H4411" s="367"/>
      <c r="I4411" s="367"/>
      <c r="J4411" s="367"/>
      <c r="K4411" s="367"/>
      <c r="L4411" s="367"/>
      <c r="M4411" s="367"/>
      <c r="N4411" s="367"/>
      <c r="O4411" s="367"/>
      <c r="P4411" s="367"/>
      <c r="Q4411" s="367"/>
      <c r="R4411" s="367"/>
      <c r="S4411" s="367"/>
      <c r="T4411" s="367"/>
      <c r="U4411" s="367"/>
    </row>
    <row r="4412">
      <c r="A4412" s="367"/>
      <c r="B4412" s="367"/>
      <c r="C4412" s="367"/>
      <c r="D4412" s="367"/>
      <c r="E4412" s="368"/>
      <c r="F4412" s="368"/>
      <c r="G4412" s="367"/>
      <c r="H4412" s="367"/>
      <c r="I4412" s="367"/>
      <c r="J4412" s="367"/>
      <c r="K4412" s="367"/>
      <c r="L4412" s="367"/>
      <c r="M4412" s="367"/>
      <c r="N4412" s="367"/>
      <c r="O4412" s="367"/>
      <c r="P4412" s="367"/>
      <c r="Q4412" s="367"/>
      <c r="R4412" s="367"/>
      <c r="S4412" s="367"/>
      <c r="T4412" s="367"/>
      <c r="U4412" s="367"/>
    </row>
    <row r="4413">
      <c r="A4413" s="367"/>
      <c r="B4413" s="367"/>
      <c r="C4413" s="367"/>
      <c r="D4413" s="367"/>
      <c r="E4413" s="368"/>
      <c r="F4413" s="368"/>
      <c r="G4413" s="367"/>
      <c r="H4413" s="367"/>
      <c r="I4413" s="367"/>
      <c r="J4413" s="367"/>
      <c r="K4413" s="367"/>
      <c r="L4413" s="367"/>
      <c r="M4413" s="367"/>
      <c r="N4413" s="367"/>
      <c r="O4413" s="367"/>
      <c r="P4413" s="367"/>
      <c r="Q4413" s="367"/>
      <c r="R4413" s="367"/>
      <c r="S4413" s="367"/>
      <c r="T4413" s="367"/>
      <c r="U4413" s="367"/>
    </row>
    <row r="4414">
      <c r="A4414" s="367"/>
      <c r="B4414" s="367"/>
      <c r="C4414" s="367"/>
      <c r="D4414" s="367"/>
      <c r="E4414" s="368"/>
      <c r="F4414" s="368"/>
      <c r="G4414" s="367"/>
      <c r="H4414" s="367"/>
      <c r="I4414" s="367"/>
      <c r="J4414" s="367"/>
      <c r="K4414" s="367"/>
      <c r="L4414" s="367"/>
      <c r="M4414" s="367"/>
      <c r="N4414" s="367"/>
      <c r="O4414" s="367"/>
      <c r="P4414" s="367"/>
      <c r="Q4414" s="367"/>
      <c r="R4414" s="367"/>
      <c r="S4414" s="367"/>
      <c r="T4414" s="367"/>
      <c r="U4414" s="367"/>
    </row>
    <row r="4415">
      <c r="A4415" s="367"/>
      <c r="B4415" s="367"/>
      <c r="C4415" s="367"/>
      <c r="D4415" s="367"/>
      <c r="E4415" s="368"/>
      <c r="F4415" s="368"/>
      <c r="G4415" s="367"/>
      <c r="H4415" s="367"/>
      <c r="I4415" s="367"/>
      <c r="J4415" s="367"/>
      <c r="K4415" s="367"/>
      <c r="L4415" s="367"/>
      <c r="M4415" s="367"/>
      <c r="N4415" s="367"/>
      <c r="O4415" s="367"/>
      <c r="P4415" s="367"/>
      <c r="Q4415" s="367"/>
      <c r="R4415" s="367"/>
      <c r="S4415" s="367"/>
      <c r="T4415" s="367"/>
      <c r="U4415" s="367"/>
    </row>
    <row r="4416">
      <c r="A4416" s="367"/>
      <c r="B4416" s="367"/>
      <c r="C4416" s="367"/>
      <c r="D4416" s="367"/>
      <c r="E4416" s="368"/>
      <c r="F4416" s="368"/>
      <c r="G4416" s="367"/>
      <c r="H4416" s="367"/>
      <c r="I4416" s="367"/>
      <c r="J4416" s="367"/>
      <c r="K4416" s="367"/>
      <c r="L4416" s="367"/>
      <c r="M4416" s="367"/>
      <c r="N4416" s="367"/>
      <c r="O4416" s="367"/>
      <c r="P4416" s="367"/>
      <c r="Q4416" s="367"/>
      <c r="R4416" s="367"/>
      <c r="S4416" s="367"/>
      <c r="T4416" s="367"/>
      <c r="U4416" s="367"/>
    </row>
    <row r="4417">
      <c r="A4417" s="367"/>
      <c r="B4417" s="367"/>
      <c r="C4417" s="367"/>
      <c r="D4417" s="367"/>
      <c r="E4417" s="368"/>
      <c r="F4417" s="368"/>
      <c r="G4417" s="367"/>
      <c r="H4417" s="367"/>
      <c r="I4417" s="367"/>
      <c r="J4417" s="367"/>
      <c r="K4417" s="367"/>
      <c r="L4417" s="367"/>
      <c r="M4417" s="367"/>
      <c r="N4417" s="367"/>
      <c r="O4417" s="367"/>
      <c r="P4417" s="367"/>
      <c r="Q4417" s="367"/>
      <c r="R4417" s="367"/>
      <c r="S4417" s="367"/>
      <c r="T4417" s="367"/>
      <c r="U4417" s="367"/>
    </row>
    <row r="4418">
      <c r="A4418" s="367"/>
      <c r="B4418" s="367"/>
      <c r="C4418" s="367"/>
      <c r="D4418" s="367"/>
      <c r="E4418" s="368"/>
      <c r="F4418" s="368"/>
      <c r="G4418" s="367"/>
      <c r="H4418" s="367"/>
      <c r="I4418" s="367"/>
      <c r="J4418" s="367"/>
      <c r="K4418" s="367"/>
      <c r="L4418" s="367"/>
      <c r="M4418" s="367"/>
      <c r="N4418" s="367"/>
      <c r="O4418" s="367"/>
      <c r="P4418" s="367"/>
      <c r="Q4418" s="367"/>
      <c r="R4418" s="367"/>
      <c r="S4418" s="367"/>
      <c r="T4418" s="367"/>
      <c r="U4418" s="367"/>
    </row>
    <row r="4419">
      <c r="A4419" s="367"/>
      <c r="B4419" s="367"/>
      <c r="C4419" s="367"/>
      <c r="D4419" s="367"/>
      <c r="E4419" s="368"/>
      <c r="F4419" s="368"/>
      <c r="G4419" s="367"/>
      <c r="H4419" s="367"/>
      <c r="I4419" s="367"/>
      <c r="J4419" s="367"/>
      <c r="K4419" s="367"/>
      <c r="L4419" s="367"/>
      <c r="M4419" s="367"/>
      <c r="N4419" s="367"/>
      <c r="O4419" s="367"/>
      <c r="P4419" s="367"/>
      <c r="Q4419" s="367"/>
      <c r="R4419" s="367"/>
      <c r="S4419" s="367"/>
      <c r="T4419" s="367"/>
      <c r="U4419" s="367"/>
    </row>
    <row r="4420">
      <c r="A4420" s="367"/>
      <c r="B4420" s="367"/>
      <c r="C4420" s="367"/>
      <c r="D4420" s="367"/>
      <c r="E4420" s="368"/>
      <c r="F4420" s="368"/>
      <c r="G4420" s="367"/>
      <c r="H4420" s="367"/>
      <c r="I4420" s="367"/>
      <c r="J4420" s="367"/>
      <c r="K4420" s="367"/>
      <c r="L4420" s="367"/>
      <c r="M4420" s="367"/>
      <c r="N4420" s="367"/>
      <c r="O4420" s="367"/>
      <c r="P4420" s="367"/>
      <c r="Q4420" s="367"/>
      <c r="R4420" s="367"/>
      <c r="S4420" s="367"/>
      <c r="T4420" s="367"/>
      <c r="U4420" s="367"/>
    </row>
    <row r="4421">
      <c r="A4421" s="367"/>
      <c r="B4421" s="367"/>
      <c r="C4421" s="367"/>
      <c r="D4421" s="367"/>
      <c r="E4421" s="368"/>
      <c r="F4421" s="368"/>
      <c r="G4421" s="367"/>
      <c r="H4421" s="367"/>
      <c r="I4421" s="367"/>
      <c r="J4421" s="367"/>
      <c r="K4421" s="367"/>
      <c r="L4421" s="367"/>
      <c r="M4421" s="367"/>
      <c r="N4421" s="367"/>
      <c r="O4421" s="367"/>
      <c r="P4421" s="367"/>
      <c r="Q4421" s="367"/>
      <c r="R4421" s="367"/>
      <c r="S4421" s="367"/>
      <c r="T4421" s="367"/>
      <c r="U4421" s="367"/>
    </row>
    <row r="4422">
      <c r="A4422" s="367"/>
      <c r="B4422" s="367"/>
      <c r="C4422" s="367"/>
      <c r="D4422" s="367"/>
      <c r="E4422" s="368"/>
      <c r="F4422" s="368"/>
      <c r="G4422" s="367"/>
      <c r="H4422" s="367"/>
      <c r="I4422" s="367"/>
      <c r="J4422" s="367"/>
      <c r="K4422" s="367"/>
      <c r="L4422" s="367"/>
      <c r="M4422" s="367"/>
      <c r="N4422" s="367"/>
      <c r="O4422" s="367"/>
      <c r="P4422" s="367"/>
      <c r="Q4422" s="367"/>
      <c r="R4422" s="367"/>
      <c r="S4422" s="367"/>
      <c r="T4422" s="367"/>
      <c r="U4422" s="367"/>
    </row>
    <row r="4423">
      <c r="A4423" s="367"/>
      <c r="B4423" s="367"/>
      <c r="C4423" s="367"/>
      <c r="D4423" s="367"/>
      <c r="E4423" s="368"/>
      <c r="F4423" s="368"/>
      <c r="G4423" s="367"/>
      <c r="H4423" s="367"/>
      <c r="I4423" s="367"/>
      <c r="J4423" s="367"/>
      <c r="K4423" s="367"/>
      <c r="L4423" s="367"/>
      <c r="M4423" s="367"/>
      <c r="N4423" s="367"/>
      <c r="O4423" s="367"/>
      <c r="P4423" s="367"/>
      <c r="Q4423" s="367"/>
      <c r="R4423" s="367"/>
      <c r="S4423" s="367"/>
      <c r="T4423" s="367"/>
      <c r="U4423" s="367"/>
    </row>
    <row r="4424">
      <c r="A4424" s="367"/>
      <c r="B4424" s="367"/>
      <c r="C4424" s="367"/>
      <c r="D4424" s="367"/>
      <c r="E4424" s="368"/>
      <c r="F4424" s="368"/>
      <c r="G4424" s="367"/>
      <c r="H4424" s="367"/>
      <c r="I4424" s="367"/>
      <c r="J4424" s="367"/>
      <c r="K4424" s="367"/>
      <c r="L4424" s="367"/>
      <c r="M4424" s="367"/>
      <c r="N4424" s="367"/>
      <c r="O4424" s="367"/>
      <c r="P4424" s="367"/>
      <c r="Q4424" s="367"/>
      <c r="R4424" s="367"/>
      <c r="S4424" s="367"/>
      <c r="T4424" s="367"/>
      <c r="U4424" s="367"/>
    </row>
    <row r="4425">
      <c r="A4425" s="367"/>
      <c r="B4425" s="367"/>
      <c r="C4425" s="367"/>
      <c r="D4425" s="367"/>
      <c r="E4425" s="368"/>
      <c r="F4425" s="368"/>
      <c r="G4425" s="367"/>
      <c r="H4425" s="367"/>
      <c r="I4425" s="367"/>
      <c r="J4425" s="367"/>
      <c r="K4425" s="367"/>
      <c r="L4425" s="367"/>
      <c r="M4425" s="367"/>
      <c r="N4425" s="367"/>
      <c r="O4425" s="367"/>
      <c r="P4425" s="367"/>
      <c r="Q4425" s="367"/>
      <c r="R4425" s="367"/>
      <c r="S4425" s="367"/>
      <c r="T4425" s="367"/>
      <c r="U4425" s="367"/>
    </row>
    <row r="4426">
      <c r="A4426" s="367"/>
      <c r="B4426" s="367"/>
      <c r="C4426" s="367"/>
      <c r="D4426" s="367"/>
      <c r="E4426" s="368"/>
      <c r="F4426" s="368"/>
      <c r="G4426" s="367"/>
      <c r="H4426" s="367"/>
      <c r="I4426" s="367"/>
      <c r="J4426" s="367"/>
      <c r="K4426" s="367"/>
      <c r="L4426" s="367"/>
      <c r="M4426" s="367"/>
      <c r="N4426" s="367"/>
      <c r="O4426" s="367"/>
      <c r="P4426" s="367"/>
      <c r="Q4426" s="367"/>
      <c r="R4426" s="367"/>
      <c r="S4426" s="367"/>
      <c r="T4426" s="367"/>
      <c r="U4426" s="367"/>
    </row>
    <row r="4427">
      <c r="A4427" s="367"/>
      <c r="B4427" s="367"/>
      <c r="C4427" s="367"/>
      <c r="D4427" s="367"/>
      <c r="E4427" s="368"/>
      <c r="F4427" s="368"/>
      <c r="G4427" s="367"/>
      <c r="H4427" s="367"/>
      <c r="I4427" s="367"/>
      <c r="J4427" s="367"/>
      <c r="K4427" s="367"/>
      <c r="L4427" s="367"/>
      <c r="M4427" s="367"/>
      <c r="N4427" s="367"/>
      <c r="O4427" s="367"/>
      <c r="P4427" s="367"/>
      <c r="Q4427" s="367"/>
      <c r="R4427" s="367"/>
      <c r="S4427" s="367"/>
      <c r="T4427" s="367"/>
      <c r="U4427" s="367"/>
    </row>
    <row r="4428">
      <c r="A4428" s="367"/>
      <c r="B4428" s="367"/>
      <c r="C4428" s="367"/>
      <c r="D4428" s="367"/>
      <c r="E4428" s="368"/>
      <c r="F4428" s="368"/>
      <c r="G4428" s="367"/>
      <c r="H4428" s="367"/>
      <c r="I4428" s="367"/>
      <c r="J4428" s="367"/>
      <c r="K4428" s="367"/>
      <c r="L4428" s="367"/>
      <c r="M4428" s="367"/>
      <c r="N4428" s="367"/>
      <c r="O4428" s="367"/>
      <c r="P4428" s="367"/>
      <c r="Q4428" s="367"/>
      <c r="R4428" s="367"/>
      <c r="S4428" s="367"/>
      <c r="T4428" s="367"/>
      <c r="U4428" s="367"/>
    </row>
    <row r="4429">
      <c r="A4429" s="367"/>
      <c r="B4429" s="367"/>
      <c r="C4429" s="367"/>
      <c r="D4429" s="367"/>
      <c r="E4429" s="368"/>
      <c r="F4429" s="368"/>
      <c r="G4429" s="367"/>
      <c r="H4429" s="367"/>
      <c r="I4429" s="367"/>
      <c r="J4429" s="367"/>
      <c r="K4429" s="367"/>
      <c r="L4429" s="367"/>
      <c r="M4429" s="367"/>
      <c r="N4429" s="367"/>
      <c r="O4429" s="367"/>
      <c r="P4429" s="367"/>
      <c r="Q4429" s="367"/>
      <c r="R4429" s="367"/>
      <c r="S4429" s="367"/>
      <c r="T4429" s="367"/>
      <c r="U4429" s="367"/>
    </row>
    <row r="4430">
      <c r="A4430" s="367"/>
      <c r="B4430" s="367"/>
      <c r="C4430" s="367"/>
      <c r="D4430" s="367"/>
      <c r="E4430" s="368"/>
      <c r="F4430" s="368"/>
      <c r="G4430" s="367"/>
      <c r="H4430" s="367"/>
      <c r="I4430" s="367"/>
      <c r="J4430" s="367"/>
      <c r="K4430" s="367"/>
      <c r="L4430" s="367"/>
      <c r="M4430" s="367"/>
      <c r="N4430" s="367"/>
      <c r="O4430" s="367"/>
      <c r="P4430" s="367"/>
      <c r="Q4430" s="367"/>
      <c r="R4430" s="367"/>
      <c r="S4430" s="367"/>
      <c r="T4430" s="367"/>
      <c r="U4430" s="367"/>
    </row>
    <row r="4431">
      <c r="A4431" s="367"/>
      <c r="B4431" s="367"/>
      <c r="C4431" s="367"/>
      <c r="D4431" s="367"/>
      <c r="E4431" s="368"/>
      <c r="F4431" s="368"/>
      <c r="G4431" s="367"/>
      <c r="H4431" s="367"/>
      <c r="I4431" s="367"/>
      <c r="J4431" s="367"/>
      <c r="K4431" s="367"/>
      <c r="L4431" s="367"/>
      <c r="M4431" s="367"/>
      <c r="N4431" s="367"/>
      <c r="O4431" s="367"/>
      <c r="P4431" s="367"/>
      <c r="Q4431" s="367"/>
      <c r="R4431" s="367"/>
      <c r="S4431" s="367"/>
      <c r="T4431" s="367"/>
      <c r="U4431" s="367"/>
    </row>
    <row r="4432">
      <c r="A4432" s="367"/>
      <c r="B4432" s="367"/>
      <c r="C4432" s="367"/>
      <c r="D4432" s="367"/>
      <c r="E4432" s="368"/>
      <c r="F4432" s="368"/>
      <c r="G4432" s="367"/>
      <c r="H4432" s="367"/>
      <c r="I4432" s="367"/>
      <c r="J4432" s="367"/>
      <c r="K4432" s="367"/>
      <c r="L4432" s="367"/>
      <c r="M4432" s="367"/>
      <c r="N4432" s="367"/>
      <c r="O4432" s="367"/>
      <c r="P4432" s="367"/>
      <c r="Q4432" s="367"/>
      <c r="R4432" s="367"/>
      <c r="S4432" s="367"/>
      <c r="T4432" s="367"/>
      <c r="U4432" s="367"/>
    </row>
    <row r="4433">
      <c r="A4433" s="367"/>
      <c r="B4433" s="367"/>
      <c r="C4433" s="367"/>
      <c r="D4433" s="367"/>
      <c r="E4433" s="368"/>
      <c r="F4433" s="368"/>
      <c r="G4433" s="367"/>
      <c r="H4433" s="367"/>
      <c r="I4433" s="367"/>
      <c r="J4433" s="367"/>
      <c r="K4433" s="367"/>
      <c r="L4433" s="367"/>
      <c r="M4433" s="367"/>
      <c r="N4433" s="367"/>
      <c r="O4433" s="367"/>
      <c r="P4433" s="367"/>
      <c r="Q4433" s="367"/>
      <c r="R4433" s="367"/>
      <c r="S4433" s="367"/>
      <c r="T4433" s="367"/>
      <c r="U4433" s="367"/>
    </row>
    <row r="4434">
      <c r="A4434" s="367"/>
      <c r="B4434" s="367"/>
      <c r="C4434" s="367"/>
      <c r="D4434" s="367"/>
      <c r="E4434" s="368"/>
      <c r="F4434" s="368"/>
      <c r="G4434" s="367"/>
      <c r="H4434" s="367"/>
      <c r="I4434" s="367"/>
      <c r="J4434" s="367"/>
      <c r="K4434" s="367"/>
      <c r="L4434" s="367"/>
      <c r="M4434" s="367"/>
      <c r="N4434" s="367"/>
      <c r="O4434" s="367"/>
      <c r="P4434" s="367"/>
      <c r="Q4434" s="367"/>
      <c r="R4434" s="367"/>
      <c r="S4434" s="367"/>
      <c r="T4434" s="367"/>
      <c r="U4434" s="367"/>
    </row>
    <row r="4435">
      <c r="A4435" s="367"/>
      <c r="B4435" s="367"/>
      <c r="C4435" s="367"/>
      <c r="D4435" s="367"/>
      <c r="E4435" s="368"/>
      <c r="F4435" s="368"/>
      <c r="G4435" s="367"/>
      <c r="H4435" s="367"/>
      <c r="I4435" s="367"/>
      <c r="J4435" s="367"/>
      <c r="K4435" s="367"/>
      <c r="L4435" s="367"/>
      <c r="M4435" s="367"/>
      <c r="N4435" s="367"/>
      <c r="O4435" s="367"/>
      <c r="P4435" s="367"/>
      <c r="Q4435" s="367"/>
      <c r="R4435" s="367"/>
      <c r="S4435" s="367"/>
      <c r="T4435" s="367"/>
      <c r="U4435" s="367"/>
    </row>
    <row r="4436">
      <c r="A4436" s="367"/>
      <c r="B4436" s="367"/>
      <c r="C4436" s="367"/>
      <c r="D4436" s="367"/>
      <c r="E4436" s="368"/>
      <c r="F4436" s="368"/>
      <c r="G4436" s="367"/>
      <c r="H4436" s="367"/>
      <c r="I4436" s="367"/>
      <c r="J4436" s="367"/>
      <c r="K4436" s="367"/>
      <c r="L4436" s="367"/>
      <c r="M4436" s="367"/>
      <c r="N4436" s="367"/>
      <c r="O4436" s="367"/>
      <c r="P4436" s="367"/>
      <c r="Q4436" s="367"/>
      <c r="R4436" s="367"/>
      <c r="S4436" s="367"/>
      <c r="T4436" s="367"/>
      <c r="U4436" s="367"/>
    </row>
    <row r="4437">
      <c r="A4437" s="367"/>
      <c r="B4437" s="367"/>
      <c r="C4437" s="367"/>
      <c r="D4437" s="367"/>
      <c r="E4437" s="368"/>
      <c r="F4437" s="368"/>
      <c r="G4437" s="367"/>
      <c r="H4437" s="367"/>
      <c r="I4437" s="367"/>
      <c r="J4437" s="367"/>
      <c r="K4437" s="367"/>
      <c r="L4437" s="367"/>
      <c r="M4437" s="367"/>
      <c r="N4437" s="367"/>
      <c r="O4437" s="367"/>
      <c r="P4437" s="367"/>
      <c r="Q4437" s="367"/>
      <c r="R4437" s="367"/>
      <c r="S4437" s="367"/>
      <c r="T4437" s="367"/>
      <c r="U4437" s="367"/>
    </row>
    <row r="4438">
      <c r="A4438" s="367"/>
      <c r="B4438" s="367"/>
      <c r="C4438" s="367"/>
      <c r="D4438" s="367"/>
      <c r="E4438" s="368"/>
      <c r="F4438" s="368"/>
      <c r="G4438" s="367"/>
      <c r="H4438" s="367"/>
      <c r="I4438" s="367"/>
      <c r="J4438" s="367"/>
      <c r="K4438" s="367"/>
      <c r="L4438" s="367"/>
      <c r="M4438" s="367"/>
      <c r="N4438" s="367"/>
      <c r="O4438" s="367"/>
      <c r="P4438" s="367"/>
      <c r="Q4438" s="367"/>
      <c r="R4438" s="367"/>
      <c r="S4438" s="367"/>
      <c r="T4438" s="367"/>
      <c r="U4438" s="367"/>
    </row>
    <row r="4439">
      <c r="A4439" s="367"/>
      <c r="B4439" s="367"/>
      <c r="C4439" s="367"/>
      <c r="D4439" s="367"/>
      <c r="E4439" s="368"/>
      <c r="F4439" s="368"/>
      <c r="G4439" s="367"/>
      <c r="H4439" s="367"/>
      <c r="I4439" s="367"/>
      <c r="J4439" s="367"/>
      <c r="K4439" s="367"/>
      <c r="L4439" s="367"/>
      <c r="M4439" s="367"/>
      <c r="N4439" s="367"/>
      <c r="O4439" s="367"/>
      <c r="P4439" s="367"/>
      <c r="Q4439" s="367"/>
      <c r="R4439" s="367"/>
      <c r="S4439" s="367"/>
      <c r="T4439" s="367"/>
      <c r="U4439" s="367"/>
    </row>
    <row r="4440">
      <c r="A4440" s="367"/>
      <c r="B4440" s="367"/>
      <c r="C4440" s="367"/>
      <c r="D4440" s="367"/>
      <c r="E4440" s="368"/>
      <c r="F4440" s="368"/>
      <c r="G4440" s="367"/>
      <c r="H4440" s="367"/>
      <c r="I4440" s="367"/>
      <c r="J4440" s="367"/>
      <c r="K4440" s="367"/>
      <c r="L4440" s="367"/>
      <c r="M4440" s="367"/>
      <c r="N4440" s="367"/>
      <c r="O4440" s="367"/>
      <c r="P4440" s="367"/>
      <c r="Q4440" s="367"/>
      <c r="R4440" s="367"/>
      <c r="S4440" s="367"/>
      <c r="T4440" s="367"/>
      <c r="U4440" s="367"/>
    </row>
    <row r="4441">
      <c r="A4441" s="367"/>
      <c r="B4441" s="367"/>
      <c r="C4441" s="367"/>
      <c r="D4441" s="367"/>
      <c r="E4441" s="368"/>
      <c r="F4441" s="368"/>
      <c r="G4441" s="367"/>
      <c r="H4441" s="367"/>
      <c r="I4441" s="367"/>
      <c r="J4441" s="367"/>
      <c r="K4441" s="367"/>
      <c r="L4441" s="367"/>
      <c r="M4441" s="367"/>
      <c r="N4441" s="367"/>
      <c r="O4441" s="367"/>
      <c r="P4441" s="367"/>
      <c r="Q4441" s="367"/>
      <c r="R4441" s="367"/>
      <c r="S4441" s="367"/>
      <c r="T4441" s="367"/>
      <c r="U4441" s="367"/>
    </row>
    <row r="4442">
      <c r="A4442" s="367"/>
      <c r="B4442" s="367"/>
      <c r="C4442" s="367"/>
      <c r="D4442" s="367"/>
      <c r="E4442" s="368"/>
      <c r="F4442" s="368"/>
      <c r="G4442" s="367"/>
      <c r="H4442" s="367"/>
      <c r="I4442" s="367"/>
      <c r="J4442" s="367"/>
      <c r="K4442" s="367"/>
      <c r="L4442" s="367"/>
      <c r="M4442" s="367"/>
      <c r="N4442" s="367"/>
      <c r="O4442" s="367"/>
      <c r="P4442" s="367"/>
      <c r="Q4442" s="367"/>
      <c r="R4442" s="367"/>
      <c r="S4442" s="367"/>
      <c r="T4442" s="367"/>
      <c r="U4442" s="367"/>
    </row>
    <row r="4443">
      <c r="A4443" s="367"/>
      <c r="B4443" s="367"/>
      <c r="C4443" s="367"/>
      <c r="D4443" s="367"/>
      <c r="E4443" s="368"/>
      <c r="F4443" s="368"/>
      <c r="G4443" s="367"/>
      <c r="H4443" s="367"/>
      <c r="I4443" s="367"/>
      <c r="J4443" s="367"/>
      <c r="K4443" s="367"/>
      <c r="L4443" s="367"/>
      <c r="M4443" s="367"/>
      <c r="N4443" s="367"/>
      <c r="O4443" s="367"/>
      <c r="P4443" s="367"/>
      <c r="Q4443" s="367"/>
      <c r="R4443" s="367"/>
      <c r="S4443" s="367"/>
      <c r="T4443" s="367"/>
      <c r="U4443" s="367"/>
    </row>
    <row r="4444">
      <c r="A4444" s="367"/>
      <c r="B4444" s="367"/>
      <c r="C4444" s="367"/>
      <c r="D4444" s="367"/>
      <c r="E4444" s="368"/>
      <c r="F4444" s="368"/>
      <c r="G4444" s="367"/>
      <c r="H4444" s="367"/>
      <c r="I4444" s="367"/>
      <c r="J4444" s="367"/>
      <c r="K4444" s="367"/>
      <c r="L4444" s="367"/>
      <c r="M4444" s="367"/>
      <c r="N4444" s="367"/>
      <c r="O4444" s="367"/>
      <c r="P4444" s="367"/>
      <c r="Q4444" s="367"/>
      <c r="R4444" s="367"/>
      <c r="S4444" s="367"/>
      <c r="T4444" s="367"/>
      <c r="U4444" s="367"/>
    </row>
    <row r="4445">
      <c r="A4445" s="367"/>
      <c r="B4445" s="367"/>
      <c r="C4445" s="367"/>
      <c r="D4445" s="367"/>
      <c r="E4445" s="368"/>
      <c r="F4445" s="368"/>
      <c r="G4445" s="367"/>
      <c r="H4445" s="367"/>
      <c r="I4445" s="367"/>
      <c r="J4445" s="367"/>
      <c r="K4445" s="367"/>
      <c r="L4445" s="367"/>
      <c r="M4445" s="367"/>
      <c r="N4445" s="367"/>
      <c r="O4445" s="367"/>
      <c r="P4445" s="367"/>
      <c r="Q4445" s="367"/>
      <c r="R4445" s="367"/>
      <c r="S4445" s="367"/>
      <c r="T4445" s="367"/>
      <c r="U4445" s="367"/>
    </row>
    <row r="4446">
      <c r="A4446" s="367"/>
      <c r="B4446" s="367"/>
      <c r="C4446" s="367"/>
      <c r="D4446" s="367"/>
      <c r="E4446" s="368"/>
      <c r="F4446" s="368"/>
      <c r="G4446" s="367"/>
      <c r="H4446" s="367"/>
      <c r="I4446" s="367"/>
      <c r="J4446" s="367"/>
      <c r="K4446" s="367"/>
      <c r="L4446" s="367"/>
      <c r="M4446" s="367"/>
      <c r="N4446" s="367"/>
      <c r="O4446" s="367"/>
      <c r="P4446" s="367"/>
      <c r="Q4446" s="367"/>
      <c r="R4446" s="367"/>
      <c r="S4446" s="367"/>
      <c r="T4446" s="367"/>
      <c r="U4446" s="367"/>
    </row>
    <row r="4447">
      <c r="A4447" s="367"/>
      <c r="B4447" s="367"/>
      <c r="C4447" s="367"/>
      <c r="D4447" s="367"/>
      <c r="E4447" s="368"/>
      <c r="F4447" s="368"/>
      <c r="G4447" s="367"/>
      <c r="H4447" s="367"/>
      <c r="I4447" s="367"/>
      <c r="J4447" s="367"/>
      <c r="K4447" s="367"/>
      <c r="L4447" s="367"/>
      <c r="M4447" s="367"/>
      <c r="N4447" s="367"/>
      <c r="O4447" s="367"/>
      <c r="P4447" s="367"/>
      <c r="Q4447" s="367"/>
      <c r="R4447" s="367"/>
      <c r="S4447" s="367"/>
      <c r="T4447" s="367"/>
      <c r="U4447" s="367"/>
    </row>
    <row r="4448">
      <c r="A4448" s="367"/>
      <c r="B4448" s="367"/>
      <c r="C4448" s="367"/>
      <c r="D4448" s="367"/>
      <c r="E4448" s="368"/>
      <c r="F4448" s="368"/>
      <c r="G4448" s="367"/>
      <c r="H4448" s="367"/>
      <c r="I4448" s="367"/>
      <c r="J4448" s="367"/>
      <c r="K4448" s="367"/>
      <c r="L4448" s="367"/>
      <c r="M4448" s="367"/>
      <c r="N4448" s="367"/>
      <c r="O4448" s="367"/>
      <c r="P4448" s="367"/>
      <c r="Q4448" s="367"/>
      <c r="R4448" s="367"/>
      <c r="S4448" s="367"/>
      <c r="T4448" s="367"/>
      <c r="U4448" s="367"/>
    </row>
    <row r="4449">
      <c r="A4449" s="367"/>
      <c r="B4449" s="367"/>
      <c r="C4449" s="367"/>
      <c r="D4449" s="367"/>
      <c r="E4449" s="368"/>
      <c r="F4449" s="368"/>
      <c r="G4449" s="367"/>
      <c r="H4449" s="367"/>
      <c r="I4449" s="367"/>
      <c r="J4449" s="367"/>
      <c r="K4449" s="367"/>
      <c r="L4449" s="367"/>
      <c r="M4449" s="367"/>
      <c r="N4449" s="367"/>
      <c r="O4449" s="367"/>
      <c r="P4449" s="367"/>
      <c r="Q4449" s="367"/>
      <c r="R4449" s="367"/>
      <c r="S4449" s="367"/>
      <c r="T4449" s="367"/>
      <c r="U4449" s="367"/>
    </row>
    <row r="4450">
      <c r="A4450" s="367"/>
      <c r="B4450" s="367"/>
      <c r="C4450" s="367"/>
      <c r="D4450" s="367"/>
      <c r="E4450" s="368"/>
      <c r="F4450" s="368"/>
      <c r="G4450" s="367"/>
      <c r="H4450" s="367"/>
      <c r="I4450" s="367"/>
      <c r="J4450" s="367"/>
      <c r="K4450" s="367"/>
      <c r="L4450" s="367"/>
      <c r="M4450" s="367"/>
      <c r="N4450" s="367"/>
      <c r="O4450" s="367"/>
      <c r="P4450" s="367"/>
      <c r="Q4450" s="367"/>
      <c r="R4450" s="367"/>
      <c r="S4450" s="367"/>
      <c r="T4450" s="367"/>
      <c r="U4450" s="367"/>
    </row>
    <row r="4451">
      <c r="A4451" s="367"/>
      <c r="B4451" s="367"/>
      <c r="C4451" s="367"/>
      <c r="D4451" s="367"/>
      <c r="E4451" s="368"/>
      <c r="F4451" s="368"/>
      <c r="G4451" s="367"/>
      <c r="H4451" s="367"/>
      <c r="I4451" s="367"/>
      <c r="J4451" s="367"/>
      <c r="K4451" s="367"/>
      <c r="L4451" s="367"/>
      <c r="M4451" s="367"/>
      <c r="N4451" s="367"/>
      <c r="O4451" s="367"/>
      <c r="P4451" s="367"/>
      <c r="Q4451" s="367"/>
      <c r="R4451" s="367"/>
      <c r="S4451" s="367"/>
      <c r="T4451" s="367"/>
      <c r="U4451" s="367"/>
    </row>
    <row r="4452">
      <c r="A4452" s="367"/>
      <c r="B4452" s="367"/>
      <c r="C4452" s="367"/>
      <c r="D4452" s="367"/>
      <c r="E4452" s="368"/>
      <c r="F4452" s="368"/>
      <c r="G4452" s="367"/>
      <c r="H4452" s="367"/>
      <c r="I4452" s="367"/>
      <c r="J4452" s="367"/>
      <c r="K4452" s="367"/>
      <c r="L4452" s="367"/>
      <c r="M4452" s="367"/>
      <c r="N4452" s="367"/>
      <c r="O4452" s="367"/>
      <c r="P4452" s="367"/>
      <c r="Q4452" s="367"/>
      <c r="R4452" s="367"/>
      <c r="S4452" s="367"/>
      <c r="T4452" s="367"/>
      <c r="U4452" s="367"/>
    </row>
    <row r="4453">
      <c r="A4453" s="367"/>
      <c r="B4453" s="367"/>
      <c r="C4453" s="367"/>
      <c r="D4453" s="367"/>
      <c r="E4453" s="368"/>
      <c r="F4453" s="368"/>
      <c r="G4453" s="367"/>
      <c r="H4453" s="367"/>
      <c r="I4453" s="367"/>
      <c r="J4453" s="367"/>
      <c r="K4453" s="367"/>
      <c r="L4453" s="367"/>
      <c r="M4453" s="367"/>
      <c r="N4453" s="367"/>
      <c r="O4453" s="367"/>
      <c r="P4453" s="367"/>
      <c r="Q4453" s="367"/>
      <c r="R4453" s="367"/>
      <c r="S4453" s="367"/>
      <c r="T4453" s="367"/>
      <c r="U4453" s="367"/>
    </row>
    <row r="4454">
      <c r="A4454" s="367"/>
      <c r="B4454" s="367"/>
      <c r="C4454" s="367"/>
      <c r="D4454" s="367"/>
      <c r="E4454" s="368"/>
      <c r="F4454" s="368"/>
      <c r="G4454" s="367"/>
      <c r="H4454" s="367"/>
      <c r="I4454" s="367"/>
      <c r="J4454" s="367"/>
      <c r="K4454" s="367"/>
      <c r="L4454" s="367"/>
      <c r="M4454" s="367"/>
      <c r="N4454" s="367"/>
      <c r="O4454" s="367"/>
      <c r="P4454" s="367"/>
      <c r="Q4454" s="367"/>
      <c r="R4454" s="367"/>
      <c r="S4454" s="367"/>
      <c r="T4454" s="367"/>
      <c r="U4454" s="367"/>
    </row>
    <row r="4455">
      <c r="A4455" s="367"/>
      <c r="B4455" s="367"/>
      <c r="C4455" s="367"/>
      <c r="D4455" s="367"/>
      <c r="E4455" s="368"/>
      <c r="F4455" s="368"/>
      <c r="G4455" s="367"/>
      <c r="H4455" s="367"/>
      <c r="I4455" s="367"/>
      <c r="J4455" s="367"/>
      <c r="K4455" s="367"/>
      <c r="L4455" s="367"/>
      <c r="M4455" s="367"/>
      <c r="N4455" s="367"/>
      <c r="O4455" s="367"/>
      <c r="P4455" s="367"/>
      <c r="Q4455" s="367"/>
      <c r="R4455" s="367"/>
      <c r="S4455" s="367"/>
      <c r="T4455" s="367"/>
      <c r="U4455" s="367"/>
    </row>
    <row r="4456">
      <c r="A4456" s="367"/>
      <c r="B4456" s="367"/>
      <c r="C4456" s="367"/>
      <c r="D4456" s="367"/>
      <c r="E4456" s="368"/>
      <c r="F4456" s="368"/>
      <c r="G4456" s="367"/>
      <c r="H4456" s="367"/>
      <c r="I4456" s="367"/>
      <c r="J4456" s="367"/>
      <c r="K4456" s="367"/>
      <c r="L4456" s="367"/>
      <c r="M4456" s="367"/>
      <c r="N4456" s="367"/>
      <c r="O4456" s="367"/>
      <c r="P4456" s="367"/>
      <c r="Q4456" s="367"/>
      <c r="R4456" s="367"/>
      <c r="S4456" s="367"/>
      <c r="T4456" s="367"/>
      <c r="U4456" s="367"/>
    </row>
    <row r="4457">
      <c r="A4457" s="367"/>
      <c r="B4457" s="367"/>
      <c r="C4457" s="367"/>
      <c r="D4457" s="367"/>
      <c r="E4457" s="368"/>
      <c r="F4457" s="368"/>
      <c r="G4457" s="367"/>
      <c r="H4457" s="367"/>
      <c r="I4457" s="367"/>
      <c r="J4457" s="367"/>
      <c r="K4457" s="367"/>
      <c r="L4457" s="367"/>
      <c r="M4457" s="367"/>
      <c r="N4457" s="367"/>
      <c r="O4457" s="367"/>
      <c r="P4457" s="367"/>
      <c r="Q4457" s="367"/>
      <c r="R4457" s="367"/>
      <c r="S4457" s="367"/>
      <c r="T4457" s="367"/>
      <c r="U4457" s="367"/>
    </row>
    <row r="4458">
      <c r="A4458" s="367"/>
      <c r="B4458" s="367"/>
      <c r="C4458" s="367"/>
      <c r="D4458" s="367"/>
      <c r="E4458" s="368"/>
      <c r="F4458" s="368"/>
      <c r="G4458" s="367"/>
      <c r="H4458" s="367"/>
      <c r="I4458" s="367"/>
      <c r="J4458" s="367"/>
      <c r="K4458" s="367"/>
      <c r="L4458" s="367"/>
      <c r="M4458" s="367"/>
      <c r="N4458" s="367"/>
      <c r="O4458" s="367"/>
      <c r="P4458" s="367"/>
      <c r="Q4458" s="367"/>
      <c r="R4458" s="367"/>
      <c r="S4458" s="367"/>
      <c r="T4458" s="367"/>
      <c r="U4458" s="367"/>
    </row>
    <row r="4459">
      <c r="A4459" s="367"/>
      <c r="B4459" s="367"/>
      <c r="C4459" s="367"/>
      <c r="D4459" s="367"/>
      <c r="E4459" s="368"/>
      <c r="F4459" s="368"/>
      <c r="G4459" s="367"/>
      <c r="H4459" s="367"/>
      <c r="I4459" s="367"/>
      <c r="J4459" s="367"/>
      <c r="K4459" s="367"/>
      <c r="L4459" s="367"/>
      <c r="M4459" s="367"/>
      <c r="N4459" s="367"/>
      <c r="O4459" s="367"/>
      <c r="P4459" s="367"/>
      <c r="Q4459" s="367"/>
      <c r="R4459" s="367"/>
      <c r="S4459" s="367"/>
      <c r="T4459" s="367"/>
      <c r="U4459" s="367"/>
    </row>
    <row r="4460">
      <c r="A4460" s="367"/>
      <c r="B4460" s="367"/>
      <c r="C4460" s="367"/>
      <c r="D4460" s="367"/>
      <c r="E4460" s="368"/>
      <c r="F4460" s="368"/>
      <c r="G4460" s="367"/>
      <c r="H4460" s="367"/>
      <c r="I4460" s="367"/>
      <c r="J4460" s="367"/>
      <c r="K4460" s="367"/>
      <c r="L4460" s="367"/>
      <c r="M4460" s="367"/>
      <c r="N4460" s="367"/>
      <c r="O4460" s="367"/>
      <c r="P4460" s="367"/>
      <c r="Q4460" s="367"/>
      <c r="R4460" s="367"/>
      <c r="S4460" s="367"/>
      <c r="T4460" s="367"/>
      <c r="U4460" s="367"/>
    </row>
    <row r="4461">
      <c r="A4461" s="367"/>
      <c r="B4461" s="367"/>
      <c r="C4461" s="367"/>
      <c r="D4461" s="367"/>
      <c r="E4461" s="368"/>
      <c r="F4461" s="368"/>
      <c r="G4461" s="367"/>
      <c r="H4461" s="367"/>
      <c r="I4461" s="367"/>
      <c r="J4461" s="367"/>
      <c r="K4461" s="367"/>
      <c r="L4461" s="367"/>
      <c r="M4461" s="367"/>
      <c r="N4461" s="367"/>
      <c r="O4461" s="367"/>
      <c r="P4461" s="367"/>
      <c r="Q4461" s="367"/>
      <c r="R4461" s="367"/>
      <c r="S4461" s="367"/>
      <c r="T4461" s="367"/>
      <c r="U4461" s="367"/>
    </row>
    <row r="4462">
      <c r="A4462" s="367"/>
      <c r="B4462" s="367"/>
      <c r="C4462" s="367"/>
      <c r="D4462" s="367"/>
      <c r="E4462" s="368"/>
      <c r="F4462" s="368"/>
      <c r="G4462" s="367"/>
      <c r="H4462" s="367"/>
      <c r="I4462" s="367"/>
      <c r="J4462" s="367"/>
      <c r="K4462" s="367"/>
      <c r="L4462" s="367"/>
      <c r="M4462" s="367"/>
      <c r="N4462" s="367"/>
      <c r="O4462" s="367"/>
      <c r="P4462" s="367"/>
      <c r="Q4462" s="367"/>
      <c r="R4462" s="367"/>
      <c r="S4462" s="367"/>
      <c r="T4462" s="367"/>
      <c r="U4462" s="367"/>
    </row>
    <row r="4463">
      <c r="A4463" s="367"/>
      <c r="B4463" s="367"/>
      <c r="C4463" s="367"/>
      <c r="D4463" s="367"/>
      <c r="E4463" s="368"/>
      <c r="F4463" s="368"/>
      <c r="G4463" s="367"/>
      <c r="H4463" s="367"/>
      <c r="I4463" s="367"/>
      <c r="J4463" s="367"/>
      <c r="K4463" s="367"/>
      <c r="L4463" s="367"/>
      <c r="M4463" s="367"/>
      <c r="N4463" s="367"/>
      <c r="O4463" s="367"/>
      <c r="P4463" s="367"/>
      <c r="Q4463" s="367"/>
      <c r="R4463" s="367"/>
      <c r="S4463" s="367"/>
      <c r="T4463" s="367"/>
      <c r="U4463" s="367"/>
    </row>
    <row r="4464">
      <c r="A4464" s="367"/>
      <c r="B4464" s="367"/>
      <c r="C4464" s="367"/>
      <c r="D4464" s="367"/>
      <c r="E4464" s="368"/>
      <c r="F4464" s="368"/>
      <c r="G4464" s="367"/>
      <c r="H4464" s="367"/>
      <c r="I4464" s="367"/>
      <c r="J4464" s="367"/>
      <c r="K4464" s="367"/>
      <c r="L4464" s="367"/>
      <c r="M4464" s="367"/>
      <c r="N4464" s="367"/>
      <c r="O4464" s="367"/>
      <c r="P4464" s="367"/>
      <c r="Q4464" s="367"/>
      <c r="R4464" s="367"/>
      <c r="S4464" s="367"/>
      <c r="T4464" s="367"/>
      <c r="U4464" s="367"/>
    </row>
    <row r="4465">
      <c r="A4465" s="367"/>
      <c r="B4465" s="367"/>
      <c r="C4465" s="367"/>
      <c r="D4465" s="367"/>
      <c r="E4465" s="368"/>
      <c r="F4465" s="368"/>
      <c r="G4465" s="367"/>
      <c r="H4465" s="367"/>
      <c r="I4465" s="367"/>
      <c r="J4465" s="367"/>
      <c r="K4465" s="367"/>
      <c r="L4465" s="367"/>
      <c r="M4465" s="367"/>
      <c r="N4465" s="367"/>
      <c r="O4465" s="367"/>
      <c r="P4465" s="367"/>
      <c r="Q4465" s="367"/>
      <c r="R4465" s="367"/>
      <c r="S4465" s="367"/>
      <c r="T4465" s="367"/>
      <c r="U4465" s="367"/>
    </row>
    <row r="4466">
      <c r="A4466" s="367"/>
      <c r="B4466" s="367"/>
      <c r="C4466" s="367"/>
      <c r="D4466" s="367"/>
      <c r="E4466" s="368"/>
      <c r="F4466" s="368"/>
      <c r="G4466" s="367"/>
      <c r="H4466" s="367"/>
      <c r="I4466" s="367"/>
      <c r="J4466" s="367"/>
      <c r="K4466" s="367"/>
      <c r="L4466" s="367"/>
      <c r="M4466" s="367"/>
      <c r="N4466" s="367"/>
      <c r="O4466" s="367"/>
      <c r="P4466" s="367"/>
      <c r="Q4466" s="367"/>
      <c r="R4466" s="367"/>
      <c r="S4466" s="367"/>
      <c r="T4466" s="367"/>
      <c r="U4466" s="367"/>
    </row>
    <row r="4467">
      <c r="A4467" s="367"/>
      <c r="B4467" s="367"/>
      <c r="C4467" s="367"/>
      <c r="D4467" s="367"/>
      <c r="E4467" s="368"/>
      <c r="F4467" s="368"/>
      <c r="G4467" s="367"/>
      <c r="H4467" s="367"/>
      <c r="I4467" s="367"/>
      <c r="J4467" s="367"/>
      <c r="K4467" s="367"/>
      <c r="L4467" s="367"/>
      <c r="M4467" s="367"/>
      <c r="N4467" s="367"/>
      <c r="O4467" s="367"/>
      <c r="P4467" s="367"/>
      <c r="Q4467" s="367"/>
      <c r="R4467" s="367"/>
      <c r="S4467" s="367"/>
      <c r="T4467" s="367"/>
      <c r="U4467" s="367"/>
    </row>
    <row r="4468">
      <c r="A4468" s="367"/>
      <c r="B4468" s="367"/>
      <c r="C4468" s="367"/>
      <c r="D4468" s="367"/>
      <c r="E4468" s="368"/>
      <c r="F4468" s="368"/>
      <c r="G4468" s="367"/>
      <c r="H4468" s="367"/>
      <c r="I4468" s="367"/>
      <c r="J4468" s="367"/>
      <c r="K4468" s="367"/>
      <c r="L4468" s="367"/>
      <c r="M4468" s="367"/>
      <c r="N4468" s="367"/>
      <c r="O4468" s="367"/>
      <c r="P4468" s="367"/>
      <c r="Q4468" s="367"/>
      <c r="R4468" s="367"/>
      <c r="S4468" s="367"/>
      <c r="T4468" s="367"/>
      <c r="U4468" s="367"/>
    </row>
    <row r="4469">
      <c r="A4469" s="367"/>
      <c r="B4469" s="367"/>
      <c r="C4469" s="367"/>
      <c r="D4469" s="367"/>
      <c r="E4469" s="368"/>
      <c r="F4469" s="368"/>
      <c r="G4469" s="367"/>
      <c r="H4469" s="367"/>
      <c r="I4469" s="367"/>
      <c r="J4469" s="367"/>
      <c r="K4469" s="367"/>
      <c r="L4469" s="367"/>
      <c r="M4469" s="367"/>
      <c r="N4469" s="367"/>
      <c r="O4469" s="367"/>
      <c r="P4469" s="367"/>
      <c r="Q4469" s="367"/>
      <c r="R4469" s="367"/>
      <c r="S4469" s="367"/>
      <c r="T4469" s="367"/>
      <c r="U4469" s="367"/>
    </row>
    <row r="4470">
      <c r="A4470" s="367"/>
      <c r="B4470" s="367"/>
      <c r="C4470" s="367"/>
      <c r="D4470" s="367"/>
      <c r="E4470" s="368"/>
      <c r="F4470" s="368"/>
      <c r="G4470" s="367"/>
      <c r="H4470" s="367"/>
      <c r="I4470" s="367"/>
      <c r="J4470" s="367"/>
      <c r="K4470" s="367"/>
      <c r="L4470" s="367"/>
      <c r="M4470" s="367"/>
      <c r="N4470" s="367"/>
      <c r="O4470" s="367"/>
      <c r="P4470" s="367"/>
      <c r="Q4470" s="367"/>
      <c r="R4470" s="367"/>
      <c r="S4470" s="367"/>
      <c r="T4470" s="367"/>
      <c r="U4470" s="367"/>
    </row>
    <row r="4471">
      <c r="A4471" s="367"/>
      <c r="B4471" s="367"/>
      <c r="C4471" s="367"/>
      <c r="D4471" s="367"/>
      <c r="E4471" s="368"/>
      <c r="F4471" s="368"/>
      <c r="G4471" s="367"/>
      <c r="H4471" s="367"/>
      <c r="I4471" s="367"/>
      <c r="J4471" s="367"/>
      <c r="K4471" s="367"/>
      <c r="L4471" s="367"/>
      <c r="M4471" s="367"/>
      <c r="N4471" s="367"/>
      <c r="O4471" s="367"/>
      <c r="P4471" s="367"/>
      <c r="Q4471" s="367"/>
      <c r="R4471" s="367"/>
      <c r="S4471" s="367"/>
      <c r="T4471" s="367"/>
      <c r="U4471" s="367"/>
    </row>
    <row r="4472">
      <c r="A4472" s="367"/>
      <c r="B4472" s="367"/>
      <c r="C4472" s="367"/>
      <c r="D4472" s="367"/>
      <c r="E4472" s="368"/>
      <c r="F4472" s="368"/>
      <c r="G4472" s="367"/>
      <c r="H4472" s="367"/>
      <c r="I4472" s="367"/>
      <c r="J4472" s="367"/>
      <c r="K4472" s="367"/>
      <c r="L4472" s="367"/>
      <c r="M4472" s="367"/>
      <c r="N4472" s="367"/>
      <c r="O4472" s="367"/>
      <c r="P4472" s="367"/>
      <c r="Q4472" s="367"/>
      <c r="R4472" s="367"/>
      <c r="S4472" s="367"/>
      <c r="T4472" s="367"/>
      <c r="U4472" s="367"/>
    </row>
    <row r="4473">
      <c r="A4473" s="367"/>
      <c r="B4473" s="367"/>
      <c r="C4473" s="367"/>
      <c r="D4473" s="367"/>
      <c r="E4473" s="368"/>
      <c r="F4473" s="368"/>
      <c r="G4473" s="367"/>
      <c r="H4473" s="367"/>
      <c r="I4473" s="367"/>
      <c r="J4473" s="367"/>
      <c r="K4473" s="367"/>
      <c r="L4473" s="367"/>
      <c r="M4473" s="367"/>
      <c r="N4473" s="367"/>
      <c r="O4473" s="367"/>
      <c r="P4473" s="367"/>
      <c r="Q4473" s="367"/>
      <c r="R4473" s="367"/>
      <c r="S4473" s="367"/>
      <c r="T4473" s="367"/>
      <c r="U4473" s="367"/>
    </row>
    <row r="4474">
      <c r="A4474" s="367"/>
      <c r="B4474" s="367"/>
      <c r="C4474" s="367"/>
      <c r="D4474" s="367"/>
      <c r="E4474" s="368"/>
      <c r="F4474" s="368"/>
      <c r="G4474" s="367"/>
      <c r="H4474" s="367"/>
      <c r="I4474" s="367"/>
      <c r="J4474" s="367"/>
      <c r="K4474" s="367"/>
      <c r="L4474" s="367"/>
      <c r="M4474" s="367"/>
      <c r="N4474" s="367"/>
      <c r="O4474" s="367"/>
      <c r="P4474" s="367"/>
      <c r="Q4474" s="367"/>
      <c r="R4474" s="367"/>
      <c r="S4474" s="367"/>
      <c r="T4474" s="367"/>
      <c r="U4474" s="367"/>
    </row>
    <row r="4475">
      <c r="A4475" s="367"/>
      <c r="B4475" s="367"/>
      <c r="C4475" s="367"/>
      <c r="D4475" s="367"/>
      <c r="E4475" s="368"/>
      <c r="F4475" s="368"/>
      <c r="G4475" s="367"/>
      <c r="H4475" s="367"/>
      <c r="I4475" s="367"/>
      <c r="J4475" s="367"/>
      <c r="K4475" s="367"/>
      <c r="L4475" s="367"/>
      <c r="M4475" s="367"/>
      <c r="N4475" s="367"/>
      <c r="O4475" s="367"/>
      <c r="P4475" s="367"/>
      <c r="Q4475" s="367"/>
      <c r="R4475" s="367"/>
      <c r="S4475" s="367"/>
      <c r="T4475" s="367"/>
      <c r="U4475" s="367"/>
    </row>
    <row r="4476">
      <c r="A4476" s="367"/>
      <c r="B4476" s="367"/>
      <c r="C4476" s="367"/>
      <c r="D4476" s="367"/>
      <c r="E4476" s="368"/>
      <c r="F4476" s="368"/>
      <c r="G4476" s="367"/>
      <c r="H4476" s="367"/>
      <c r="I4476" s="367"/>
      <c r="J4476" s="367"/>
      <c r="K4476" s="367"/>
      <c r="L4476" s="367"/>
      <c r="M4476" s="367"/>
      <c r="N4476" s="367"/>
      <c r="O4476" s="367"/>
      <c r="P4476" s="367"/>
      <c r="Q4476" s="367"/>
      <c r="R4476" s="367"/>
      <c r="S4476" s="367"/>
      <c r="T4476" s="367"/>
      <c r="U4476" s="367"/>
    </row>
    <row r="4477">
      <c r="A4477" s="367"/>
      <c r="B4477" s="367"/>
      <c r="C4477" s="367"/>
      <c r="D4477" s="367"/>
      <c r="E4477" s="368"/>
      <c r="F4477" s="368"/>
      <c r="G4477" s="367"/>
      <c r="H4477" s="367"/>
      <c r="I4477" s="367"/>
      <c r="J4477" s="367"/>
      <c r="K4477" s="367"/>
      <c r="L4477" s="367"/>
      <c r="M4477" s="367"/>
      <c r="N4477" s="367"/>
      <c r="O4477" s="367"/>
      <c r="P4477" s="367"/>
      <c r="Q4477" s="367"/>
      <c r="R4477" s="367"/>
      <c r="S4477" s="367"/>
      <c r="T4477" s="367"/>
      <c r="U4477" s="367"/>
    </row>
    <row r="4478">
      <c r="A4478" s="367"/>
      <c r="B4478" s="367"/>
      <c r="C4478" s="367"/>
      <c r="D4478" s="367"/>
      <c r="E4478" s="368"/>
      <c r="F4478" s="368"/>
      <c r="G4478" s="367"/>
      <c r="H4478" s="367"/>
      <c r="I4478" s="367"/>
      <c r="J4478" s="367"/>
      <c r="K4478" s="367"/>
      <c r="L4478" s="367"/>
      <c r="M4478" s="367"/>
      <c r="N4478" s="367"/>
      <c r="O4478" s="367"/>
      <c r="P4478" s="367"/>
      <c r="Q4478" s="367"/>
      <c r="R4478" s="367"/>
      <c r="S4478" s="367"/>
      <c r="T4478" s="367"/>
      <c r="U4478" s="367"/>
    </row>
    <row r="4479">
      <c r="A4479" s="367"/>
      <c r="B4479" s="367"/>
      <c r="C4479" s="367"/>
      <c r="D4479" s="367"/>
      <c r="E4479" s="368"/>
      <c r="F4479" s="368"/>
      <c r="G4479" s="367"/>
      <c r="H4479" s="367"/>
      <c r="I4479" s="367"/>
      <c r="J4479" s="367"/>
      <c r="K4479" s="367"/>
      <c r="L4479" s="367"/>
      <c r="M4479" s="367"/>
      <c r="N4479" s="367"/>
      <c r="O4479" s="367"/>
      <c r="P4479" s="367"/>
      <c r="Q4479" s="367"/>
      <c r="R4479" s="367"/>
      <c r="S4479" s="367"/>
      <c r="T4479" s="367"/>
      <c r="U4479" s="367"/>
    </row>
    <row r="4480">
      <c r="A4480" s="367"/>
      <c r="B4480" s="367"/>
      <c r="C4480" s="367"/>
      <c r="D4480" s="367"/>
      <c r="E4480" s="368"/>
      <c r="F4480" s="368"/>
      <c r="G4480" s="367"/>
      <c r="H4480" s="367"/>
      <c r="I4480" s="367"/>
      <c r="J4480" s="367"/>
      <c r="K4480" s="367"/>
      <c r="L4480" s="367"/>
      <c r="M4480" s="367"/>
      <c r="N4480" s="367"/>
      <c r="O4480" s="367"/>
      <c r="P4480" s="367"/>
      <c r="Q4480" s="367"/>
      <c r="R4480" s="367"/>
      <c r="S4480" s="367"/>
      <c r="T4480" s="367"/>
      <c r="U4480" s="367"/>
    </row>
    <row r="4481">
      <c r="A4481" s="367"/>
      <c r="B4481" s="367"/>
      <c r="C4481" s="367"/>
      <c r="D4481" s="367"/>
      <c r="E4481" s="368"/>
      <c r="F4481" s="368"/>
      <c r="G4481" s="367"/>
      <c r="H4481" s="367"/>
      <c r="I4481" s="367"/>
      <c r="J4481" s="367"/>
      <c r="K4481" s="367"/>
      <c r="L4481" s="367"/>
      <c r="M4481" s="367"/>
      <c r="N4481" s="367"/>
      <c r="O4481" s="367"/>
      <c r="P4481" s="367"/>
      <c r="Q4481" s="367"/>
      <c r="R4481" s="367"/>
      <c r="S4481" s="367"/>
      <c r="T4481" s="367"/>
      <c r="U4481" s="367"/>
    </row>
    <row r="4482">
      <c r="A4482" s="367"/>
      <c r="B4482" s="367"/>
      <c r="C4482" s="367"/>
      <c r="D4482" s="367"/>
      <c r="E4482" s="368"/>
      <c r="F4482" s="368"/>
      <c r="G4482" s="367"/>
      <c r="H4482" s="367"/>
      <c r="I4482" s="367"/>
      <c r="J4482" s="367"/>
      <c r="K4482" s="367"/>
      <c r="L4482" s="367"/>
      <c r="M4482" s="367"/>
      <c r="N4482" s="367"/>
      <c r="O4482" s="367"/>
      <c r="P4482" s="367"/>
      <c r="Q4482" s="367"/>
      <c r="R4482" s="367"/>
      <c r="S4482" s="367"/>
      <c r="T4482" s="367"/>
      <c r="U4482" s="367"/>
    </row>
    <row r="4483">
      <c r="A4483" s="367"/>
      <c r="B4483" s="367"/>
      <c r="C4483" s="367"/>
      <c r="D4483" s="367"/>
      <c r="E4483" s="368"/>
      <c r="F4483" s="368"/>
      <c r="G4483" s="367"/>
      <c r="H4483" s="367"/>
      <c r="I4483" s="367"/>
      <c r="J4483" s="367"/>
      <c r="K4483" s="367"/>
      <c r="L4483" s="367"/>
      <c r="M4483" s="367"/>
      <c r="N4483" s="367"/>
      <c r="O4483" s="367"/>
      <c r="P4483" s="367"/>
      <c r="Q4483" s="367"/>
      <c r="R4483" s="367"/>
      <c r="S4483" s="367"/>
      <c r="T4483" s="367"/>
      <c r="U4483" s="367"/>
    </row>
    <row r="4484">
      <c r="A4484" s="367"/>
      <c r="B4484" s="367"/>
      <c r="C4484" s="367"/>
      <c r="D4484" s="367"/>
      <c r="E4484" s="368"/>
      <c r="F4484" s="368"/>
      <c r="G4484" s="367"/>
      <c r="H4484" s="367"/>
      <c r="I4484" s="367"/>
      <c r="J4484" s="367"/>
      <c r="K4484" s="367"/>
      <c r="L4484" s="367"/>
      <c r="M4484" s="367"/>
      <c r="N4484" s="367"/>
      <c r="O4484" s="367"/>
      <c r="P4484" s="367"/>
      <c r="Q4484" s="367"/>
      <c r="R4484" s="367"/>
      <c r="S4484" s="367"/>
      <c r="T4484" s="367"/>
      <c r="U4484" s="367"/>
    </row>
    <row r="4485">
      <c r="A4485" s="367"/>
      <c r="B4485" s="367"/>
      <c r="C4485" s="367"/>
      <c r="D4485" s="367"/>
      <c r="E4485" s="368"/>
      <c r="F4485" s="368"/>
      <c r="G4485" s="367"/>
      <c r="H4485" s="367"/>
      <c r="I4485" s="367"/>
      <c r="J4485" s="367"/>
      <c r="K4485" s="367"/>
      <c r="L4485" s="367"/>
      <c r="M4485" s="367"/>
      <c r="N4485" s="367"/>
      <c r="O4485" s="367"/>
      <c r="P4485" s="367"/>
      <c r="Q4485" s="367"/>
      <c r="R4485" s="367"/>
      <c r="S4485" s="367"/>
      <c r="T4485" s="367"/>
      <c r="U4485" s="367"/>
    </row>
    <row r="4486">
      <c r="A4486" s="367"/>
      <c r="B4486" s="367"/>
      <c r="C4486" s="367"/>
      <c r="D4486" s="367"/>
      <c r="E4486" s="368"/>
      <c r="F4486" s="368"/>
      <c r="G4486" s="367"/>
      <c r="H4486" s="367"/>
      <c r="I4486" s="367"/>
      <c r="J4486" s="367"/>
      <c r="K4486" s="367"/>
      <c r="L4486" s="367"/>
      <c r="M4486" s="367"/>
      <c r="N4486" s="367"/>
      <c r="O4486" s="367"/>
      <c r="P4486" s="367"/>
      <c r="Q4486" s="367"/>
      <c r="R4486" s="367"/>
      <c r="S4486" s="367"/>
      <c r="T4486" s="367"/>
      <c r="U4486" s="367"/>
    </row>
    <row r="4487">
      <c r="A4487" s="367"/>
      <c r="B4487" s="367"/>
      <c r="C4487" s="367"/>
      <c r="D4487" s="367"/>
      <c r="E4487" s="368"/>
      <c r="F4487" s="368"/>
      <c r="G4487" s="367"/>
      <c r="H4487" s="367"/>
      <c r="I4487" s="367"/>
      <c r="J4487" s="367"/>
      <c r="K4487" s="367"/>
      <c r="L4487" s="367"/>
      <c r="M4487" s="367"/>
      <c r="N4487" s="367"/>
      <c r="O4487" s="367"/>
      <c r="P4487" s="367"/>
      <c r="Q4487" s="367"/>
      <c r="R4487" s="367"/>
      <c r="S4487" s="367"/>
      <c r="T4487" s="367"/>
      <c r="U4487" s="367"/>
    </row>
    <row r="4488">
      <c r="A4488" s="367"/>
      <c r="B4488" s="367"/>
      <c r="C4488" s="367"/>
      <c r="D4488" s="367"/>
      <c r="E4488" s="368"/>
      <c r="F4488" s="368"/>
      <c r="G4488" s="367"/>
      <c r="H4488" s="367"/>
      <c r="I4488" s="367"/>
      <c r="J4488" s="367"/>
      <c r="K4488" s="367"/>
      <c r="L4488" s="367"/>
      <c r="M4488" s="367"/>
      <c r="N4488" s="367"/>
      <c r="O4488" s="367"/>
      <c r="P4488" s="367"/>
      <c r="Q4488" s="367"/>
      <c r="R4488" s="367"/>
      <c r="S4488" s="367"/>
      <c r="T4488" s="367"/>
      <c r="U4488" s="367"/>
    </row>
    <row r="4489">
      <c r="A4489" s="367"/>
      <c r="B4489" s="367"/>
      <c r="C4489" s="367"/>
      <c r="D4489" s="367"/>
      <c r="E4489" s="368"/>
      <c r="F4489" s="368"/>
      <c r="G4489" s="367"/>
      <c r="H4489" s="367"/>
      <c r="I4489" s="367"/>
      <c r="J4489" s="367"/>
      <c r="K4489" s="367"/>
      <c r="L4489" s="367"/>
      <c r="M4489" s="367"/>
      <c r="N4489" s="367"/>
      <c r="O4489" s="367"/>
      <c r="P4489" s="367"/>
      <c r="Q4489" s="367"/>
      <c r="R4489" s="367"/>
      <c r="S4489" s="367"/>
      <c r="T4489" s="367"/>
      <c r="U4489" s="367"/>
    </row>
    <row r="4490">
      <c r="A4490" s="367"/>
      <c r="B4490" s="367"/>
      <c r="C4490" s="367"/>
      <c r="D4490" s="367"/>
      <c r="E4490" s="368"/>
      <c r="F4490" s="368"/>
      <c r="G4490" s="367"/>
      <c r="H4490" s="367"/>
      <c r="I4490" s="367"/>
      <c r="J4490" s="367"/>
      <c r="K4490" s="367"/>
      <c r="L4490" s="367"/>
      <c r="M4490" s="367"/>
      <c r="N4490" s="367"/>
      <c r="O4490" s="367"/>
      <c r="P4490" s="367"/>
      <c r="Q4490" s="367"/>
      <c r="R4490" s="367"/>
      <c r="S4490" s="367"/>
      <c r="T4490" s="367"/>
      <c r="U4490" s="367"/>
    </row>
    <row r="4491">
      <c r="A4491" s="367"/>
      <c r="B4491" s="367"/>
      <c r="C4491" s="367"/>
      <c r="D4491" s="367"/>
      <c r="E4491" s="368"/>
      <c r="F4491" s="368"/>
      <c r="G4491" s="367"/>
      <c r="H4491" s="367"/>
      <c r="I4491" s="367"/>
      <c r="J4491" s="367"/>
      <c r="K4491" s="367"/>
      <c r="L4491" s="367"/>
      <c r="M4491" s="367"/>
      <c r="N4491" s="367"/>
      <c r="O4491" s="367"/>
      <c r="P4491" s="367"/>
      <c r="Q4491" s="367"/>
      <c r="R4491" s="367"/>
      <c r="S4491" s="367"/>
      <c r="T4491" s="367"/>
      <c r="U4491" s="367"/>
    </row>
    <row r="4492">
      <c r="A4492" s="367"/>
      <c r="B4492" s="367"/>
      <c r="C4492" s="367"/>
      <c r="D4492" s="367"/>
      <c r="E4492" s="368"/>
      <c r="F4492" s="368"/>
      <c r="G4492" s="367"/>
      <c r="H4492" s="367"/>
      <c r="I4492" s="367"/>
      <c r="J4492" s="367"/>
      <c r="K4492" s="367"/>
      <c r="L4492" s="367"/>
      <c r="M4492" s="367"/>
      <c r="N4492" s="367"/>
      <c r="O4492" s="367"/>
      <c r="P4492" s="367"/>
      <c r="Q4492" s="367"/>
      <c r="R4492" s="367"/>
      <c r="S4492" s="367"/>
      <c r="T4492" s="367"/>
      <c r="U4492" s="367"/>
    </row>
    <row r="4493">
      <c r="A4493" s="367"/>
      <c r="B4493" s="367"/>
      <c r="C4493" s="367"/>
      <c r="D4493" s="367"/>
      <c r="E4493" s="368"/>
      <c r="F4493" s="368"/>
      <c r="G4493" s="367"/>
      <c r="H4493" s="367"/>
      <c r="I4493" s="367"/>
      <c r="J4493" s="367"/>
      <c r="K4493" s="367"/>
      <c r="L4493" s="367"/>
      <c r="M4493" s="367"/>
      <c r="N4493" s="367"/>
      <c r="O4493" s="367"/>
      <c r="P4493" s="367"/>
      <c r="Q4493" s="367"/>
      <c r="R4493" s="367"/>
      <c r="S4493" s="367"/>
      <c r="T4493" s="367"/>
      <c r="U4493" s="367"/>
    </row>
    <row r="4494">
      <c r="A4494" s="367"/>
      <c r="B4494" s="367"/>
      <c r="C4494" s="367"/>
      <c r="D4494" s="367"/>
      <c r="E4494" s="368"/>
      <c r="F4494" s="368"/>
      <c r="G4494" s="367"/>
      <c r="H4494" s="367"/>
      <c r="I4494" s="367"/>
      <c r="J4494" s="367"/>
      <c r="K4494" s="367"/>
      <c r="L4494" s="367"/>
      <c r="M4494" s="367"/>
      <c r="N4494" s="367"/>
      <c r="O4494" s="367"/>
      <c r="P4494" s="367"/>
      <c r="Q4494" s="367"/>
      <c r="R4494" s="367"/>
      <c r="S4494" s="367"/>
      <c r="T4494" s="367"/>
      <c r="U4494" s="367"/>
    </row>
    <row r="4495">
      <c r="A4495" s="367"/>
      <c r="B4495" s="367"/>
      <c r="C4495" s="367"/>
      <c r="D4495" s="367"/>
      <c r="E4495" s="368"/>
      <c r="F4495" s="368"/>
      <c r="G4495" s="367"/>
      <c r="H4495" s="367"/>
      <c r="I4495" s="367"/>
      <c r="J4495" s="367"/>
      <c r="K4495" s="367"/>
      <c r="L4495" s="367"/>
      <c r="M4495" s="367"/>
      <c r="N4495" s="367"/>
      <c r="O4495" s="367"/>
      <c r="P4495" s="367"/>
      <c r="Q4495" s="367"/>
      <c r="R4495" s="367"/>
      <c r="S4495" s="367"/>
      <c r="T4495" s="367"/>
      <c r="U4495" s="367"/>
    </row>
    <row r="4496">
      <c r="A4496" s="367"/>
      <c r="B4496" s="367"/>
      <c r="C4496" s="367"/>
      <c r="D4496" s="367"/>
      <c r="E4496" s="368"/>
      <c r="F4496" s="368"/>
      <c r="G4496" s="367"/>
      <c r="H4496" s="367"/>
      <c r="I4496" s="367"/>
      <c r="J4496" s="367"/>
      <c r="K4496" s="367"/>
      <c r="L4496" s="367"/>
      <c r="M4496" s="367"/>
      <c r="N4496" s="367"/>
      <c r="O4496" s="367"/>
      <c r="P4496" s="367"/>
      <c r="Q4496" s="367"/>
      <c r="R4496" s="367"/>
      <c r="S4496" s="367"/>
      <c r="T4496" s="367"/>
      <c r="U4496" s="367"/>
    </row>
    <row r="4497">
      <c r="A4497" s="367"/>
      <c r="B4497" s="367"/>
      <c r="C4497" s="367"/>
      <c r="D4497" s="367"/>
      <c r="E4497" s="368"/>
      <c r="F4497" s="368"/>
      <c r="G4497" s="367"/>
      <c r="H4497" s="367"/>
      <c r="I4497" s="367"/>
      <c r="J4497" s="367"/>
      <c r="K4497" s="367"/>
      <c r="L4497" s="367"/>
      <c r="M4497" s="367"/>
      <c r="N4497" s="367"/>
      <c r="O4497" s="367"/>
      <c r="P4497" s="367"/>
      <c r="Q4497" s="367"/>
      <c r="R4497" s="367"/>
      <c r="S4497" s="367"/>
      <c r="T4497" s="367"/>
      <c r="U4497" s="367"/>
    </row>
    <row r="4498">
      <c r="A4498" s="367"/>
      <c r="B4498" s="367"/>
      <c r="C4498" s="367"/>
      <c r="D4498" s="367"/>
      <c r="E4498" s="368"/>
      <c r="F4498" s="368"/>
      <c r="G4498" s="367"/>
      <c r="H4498" s="367"/>
      <c r="I4498" s="367"/>
      <c r="J4498" s="367"/>
      <c r="K4498" s="367"/>
      <c r="L4498" s="367"/>
      <c r="M4498" s="367"/>
      <c r="N4498" s="367"/>
      <c r="O4498" s="367"/>
      <c r="P4498" s="367"/>
      <c r="Q4498" s="367"/>
      <c r="R4498" s="367"/>
      <c r="S4498" s="367"/>
      <c r="T4498" s="367"/>
      <c r="U4498" s="367"/>
    </row>
    <row r="4499">
      <c r="A4499" s="367"/>
      <c r="B4499" s="367"/>
      <c r="C4499" s="367"/>
      <c r="D4499" s="367"/>
      <c r="E4499" s="368"/>
      <c r="F4499" s="368"/>
      <c r="G4499" s="367"/>
      <c r="H4499" s="367"/>
      <c r="I4499" s="367"/>
      <c r="J4499" s="367"/>
      <c r="K4499" s="367"/>
      <c r="L4499" s="367"/>
      <c r="M4499" s="367"/>
      <c r="N4499" s="367"/>
      <c r="O4499" s="367"/>
      <c r="P4499" s="367"/>
      <c r="Q4499" s="367"/>
      <c r="R4499" s="367"/>
      <c r="S4499" s="367"/>
      <c r="T4499" s="367"/>
      <c r="U4499" s="367"/>
    </row>
    <row r="4500">
      <c r="A4500" s="367"/>
      <c r="B4500" s="367"/>
      <c r="C4500" s="367"/>
      <c r="D4500" s="367"/>
      <c r="E4500" s="368"/>
      <c r="F4500" s="368"/>
      <c r="G4500" s="367"/>
      <c r="H4500" s="367"/>
      <c r="I4500" s="367"/>
      <c r="J4500" s="367"/>
      <c r="K4500" s="367"/>
      <c r="L4500" s="367"/>
      <c r="M4500" s="367"/>
      <c r="N4500" s="367"/>
      <c r="O4500" s="367"/>
      <c r="P4500" s="367"/>
      <c r="Q4500" s="367"/>
      <c r="R4500" s="367"/>
      <c r="S4500" s="367"/>
      <c r="T4500" s="367"/>
      <c r="U4500" s="367"/>
    </row>
    <row r="4501">
      <c r="A4501" s="367"/>
      <c r="B4501" s="367"/>
      <c r="C4501" s="367"/>
      <c r="D4501" s="367"/>
      <c r="E4501" s="368"/>
      <c r="F4501" s="368"/>
      <c r="G4501" s="367"/>
      <c r="H4501" s="367"/>
      <c r="I4501" s="367"/>
      <c r="J4501" s="367"/>
      <c r="K4501" s="367"/>
      <c r="L4501" s="367"/>
      <c r="M4501" s="367"/>
      <c r="N4501" s="367"/>
      <c r="O4501" s="367"/>
      <c r="P4501" s="367"/>
      <c r="Q4501" s="367"/>
      <c r="R4501" s="367"/>
      <c r="S4501" s="367"/>
      <c r="T4501" s="367"/>
      <c r="U4501" s="367"/>
    </row>
    <row r="4502">
      <c r="A4502" s="367"/>
      <c r="B4502" s="367"/>
      <c r="C4502" s="367"/>
      <c r="D4502" s="367"/>
      <c r="E4502" s="368"/>
      <c r="F4502" s="368"/>
      <c r="G4502" s="367"/>
      <c r="H4502" s="367"/>
      <c r="I4502" s="367"/>
      <c r="J4502" s="367"/>
      <c r="K4502" s="367"/>
      <c r="L4502" s="367"/>
      <c r="M4502" s="367"/>
      <c r="N4502" s="367"/>
      <c r="O4502" s="367"/>
      <c r="P4502" s="367"/>
      <c r="Q4502" s="367"/>
      <c r="R4502" s="367"/>
      <c r="S4502" s="367"/>
      <c r="T4502" s="367"/>
      <c r="U4502" s="367"/>
    </row>
    <row r="4503">
      <c r="A4503" s="367"/>
      <c r="B4503" s="367"/>
      <c r="C4503" s="367"/>
      <c r="D4503" s="367"/>
      <c r="E4503" s="368"/>
      <c r="F4503" s="368"/>
      <c r="G4503" s="367"/>
      <c r="H4503" s="367"/>
      <c r="I4503" s="367"/>
      <c r="J4503" s="367"/>
      <c r="K4503" s="367"/>
      <c r="L4503" s="367"/>
      <c r="M4503" s="367"/>
      <c r="N4503" s="367"/>
      <c r="O4503" s="367"/>
      <c r="P4503" s="367"/>
      <c r="Q4503" s="367"/>
      <c r="R4503" s="367"/>
      <c r="S4503" s="367"/>
      <c r="T4503" s="367"/>
      <c r="U4503" s="367"/>
    </row>
    <row r="4504">
      <c r="A4504" s="367"/>
      <c r="B4504" s="367"/>
      <c r="C4504" s="367"/>
      <c r="D4504" s="367"/>
      <c r="E4504" s="368"/>
      <c r="F4504" s="368"/>
      <c r="G4504" s="367"/>
      <c r="H4504" s="367"/>
      <c r="I4504" s="367"/>
      <c r="J4504" s="367"/>
      <c r="K4504" s="367"/>
      <c r="L4504" s="367"/>
      <c r="M4504" s="367"/>
      <c r="N4504" s="367"/>
      <c r="O4504" s="367"/>
      <c r="P4504" s="367"/>
      <c r="Q4504" s="367"/>
      <c r="R4504" s="367"/>
      <c r="S4504" s="367"/>
      <c r="T4504" s="367"/>
      <c r="U4504" s="367"/>
    </row>
    <row r="4505">
      <c r="A4505" s="367"/>
      <c r="B4505" s="367"/>
      <c r="C4505" s="367"/>
      <c r="D4505" s="367"/>
      <c r="E4505" s="368"/>
      <c r="F4505" s="368"/>
      <c r="G4505" s="367"/>
      <c r="H4505" s="367"/>
      <c r="I4505" s="367"/>
      <c r="J4505" s="367"/>
      <c r="K4505" s="367"/>
      <c r="L4505" s="367"/>
      <c r="M4505" s="367"/>
      <c r="N4505" s="367"/>
      <c r="O4505" s="367"/>
      <c r="P4505" s="367"/>
      <c r="Q4505" s="367"/>
      <c r="R4505" s="367"/>
      <c r="S4505" s="367"/>
      <c r="T4505" s="367"/>
      <c r="U4505" s="367"/>
    </row>
    <row r="4506">
      <c r="A4506" s="367"/>
      <c r="B4506" s="367"/>
      <c r="C4506" s="367"/>
      <c r="D4506" s="367"/>
      <c r="E4506" s="368"/>
      <c r="F4506" s="368"/>
      <c r="G4506" s="367"/>
      <c r="H4506" s="367"/>
      <c r="I4506" s="367"/>
      <c r="J4506" s="367"/>
      <c r="K4506" s="367"/>
      <c r="L4506" s="367"/>
      <c r="M4506" s="367"/>
      <c r="N4506" s="367"/>
      <c r="O4506" s="367"/>
      <c r="P4506" s="367"/>
      <c r="Q4506" s="367"/>
      <c r="R4506" s="367"/>
      <c r="S4506" s="367"/>
      <c r="T4506" s="367"/>
      <c r="U4506" s="367"/>
    </row>
    <row r="4507">
      <c r="A4507" s="367"/>
      <c r="B4507" s="367"/>
      <c r="C4507" s="367"/>
      <c r="D4507" s="367"/>
      <c r="E4507" s="368"/>
      <c r="F4507" s="368"/>
      <c r="G4507" s="367"/>
      <c r="H4507" s="367"/>
      <c r="I4507" s="367"/>
      <c r="J4507" s="367"/>
      <c r="K4507" s="367"/>
      <c r="L4507" s="367"/>
      <c r="M4507" s="367"/>
      <c r="N4507" s="367"/>
      <c r="O4507" s="367"/>
      <c r="P4507" s="367"/>
      <c r="Q4507" s="367"/>
      <c r="R4507" s="367"/>
      <c r="S4507" s="367"/>
      <c r="T4507" s="367"/>
      <c r="U4507" s="367"/>
    </row>
    <row r="4508">
      <c r="A4508" s="367"/>
      <c r="B4508" s="367"/>
      <c r="C4508" s="367"/>
      <c r="D4508" s="367"/>
      <c r="E4508" s="368"/>
      <c r="F4508" s="368"/>
      <c r="G4508" s="367"/>
      <c r="H4508" s="367"/>
      <c r="I4508" s="367"/>
      <c r="J4508" s="367"/>
      <c r="K4508" s="367"/>
      <c r="L4508" s="367"/>
      <c r="M4508" s="367"/>
      <c r="N4508" s="367"/>
      <c r="O4508" s="367"/>
      <c r="P4508" s="367"/>
      <c r="Q4508" s="367"/>
      <c r="R4508" s="367"/>
      <c r="S4508" s="367"/>
      <c r="T4508" s="367"/>
      <c r="U4508" s="367"/>
    </row>
    <row r="4509">
      <c r="A4509" s="367"/>
      <c r="B4509" s="367"/>
      <c r="C4509" s="367"/>
      <c r="D4509" s="367"/>
      <c r="E4509" s="368"/>
      <c r="F4509" s="368"/>
      <c r="G4509" s="367"/>
      <c r="H4509" s="367"/>
      <c r="I4509" s="367"/>
      <c r="J4509" s="367"/>
      <c r="K4509" s="367"/>
      <c r="L4509" s="367"/>
      <c r="M4509" s="367"/>
      <c r="N4509" s="367"/>
      <c r="O4509" s="367"/>
      <c r="P4509" s="367"/>
      <c r="Q4509" s="367"/>
      <c r="R4509" s="367"/>
      <c r="S4509" s="367"/>
      <c r="T4509" s="367"/>
      <c r="U4509" s="367"/>
    </row>
    <row r="4510">
      <c r="A4510" s="367"/>
      <c r="B4510" s="367"/>
      <c r="C4510" s="367"/>
      <c r="D4510" s="367"/>
      <c r="E4510" s="368"/>
      <c r="F4510" s="368"/>
      <c r="G4510" s="367"/>
      <c r="H4510" s="367"/>
      <c r="I4510" s="367"/>
      <c r="J4510" s="367"/>
      <c r="K4510" s="367"/>
      <c r="L4510" s="367"/>
      <c r="M4510" s="367"/>
      <c r="N4510" s="367"/>
      <c r="O4510" s="367"/>
      <c r="P4510" s="367"/>
      <c r="Q4510" s="367"/>
      <c r="R4510" s="367"/>
      <c r="S4510" s="367"/>
      <c r="T4510" s="367"/>
      <c r="U4510" s="367"/>
    </row>
    <row r="4511">
      <c r="A4511" s="367"/>
      <c r="B4511" s="367"/>
      <c r="C4511" s="367"/>
      <c r="D4511" s="367"/>
      <c r="E4511" s="368"/>
      <c r="F4511" s="368"/>
      <c r="G4511" s="367"/>
      <c r="H4511" s="367"/>
      <c r="I4511" s="367"/>
      <c r="J4511" s="367"/>
      <c r="K4511" s="367"/>
      <c r="L4511" s="367"/>
      <c r="M4511" s="367"/>
      <c r="N4511" s="367"/>
      <c r="O4511" s="367"/>
      <c r="P4511" s="367"/>
      <c r="Q4511" s="367"/>
      <c r="R4511" s="367"/>
      <c r="S4511" s="367"/>
      <c r="T4511" s="367"/>
      <c r="U4511" s="367"/>
    </row>
    <row r="4512">
      <c r="A4512" s="367"/>
      <c r="B4512" s="367"/>
      <c r="C4512" s="367"/>
      <c r="D4512" s="367"/>
      <c r="E4512" s="368"/>
      <c r="F4512" s="368"/>
      <c r="G4512" s="367"/>
      <c r="H4512" s="367"/>
      <c r="I4512" s="367"/>
      <c r="J4512" s="367"/>
      <c r="K4512" s="367"/>
      <c r="L4512" s="367"/>
      <c r="M4512" s="367"/>
      <c r="N4512" s="367"/>
      <c r="O4512" s="367"/>
      <c r="P4512" s="367"/>
      <c r="Q4512" s="367"/>
      <c r="R4512" s="367"/>
      <c r="S4512" s="367"/>
      <c r="T4512" s="367"/>
      <c r="U4512" s="367"/>
    </row>
    <row r="4513">
      <c r="A4513" s="367"/>
      <c r="B4513" s="367"/>
      <c r="C4513" s="367"/>
      <c r="D4513" s="367"/>
      <c r="E4513" s="368"/>
      <c r="F4513" s="368"/>
      <c r="G4513" s="367"/>
      <c r="H4513" s="367"/>
      <c r="I4513" s="367"/>
      <c r="J4513" s="367"/>
      <c r="K4513" s="367"/>
      <c r="L4513" s="367"/>
      <c r="M4513" s="367"/>
      <c r="N4513" s="367"/>
      <c r="O4513" s="367"/>
      <c r="P4513" s="367"/>
      <c r="Q4513" s="367"/>
      <c r="R4513" s="367"/>
      <c r="S4513" s="367"/>
      <c r="T4513" s="367"/>
      <c r="U4513" s="367"/>
    </row>
    <row r="4514">
      <c r="A4514" s="367"/>
      <c r="B4514" s="367"/>
      <c r="C4514" s="367"/>
      <c r="D4514" s="367"/>
      <c r="E4514" s="368"/>
      <c r="F4514" s="368"/>
      <c r="G4514" s="367"/>
      <c r="H4514" s="367"/>
      <c r="I4514" s="367"/>
      <c r="J4514" s="367"/>
      <c r="K4514" s="367"/>
      <c r="L4514" s="367"/>
      <c r="M4514" s="367"/>
      <c r="N4514" s="367"/>
      <c r="O4514" s="367"/>
      <c r="P4514" s="367"/>
      <c r="Q4514" s="367"/>
      <c r="R4514" s="367"/>
      <c r="S4514" s="367"/>
      <c r="T4514" s="367"/>
      <c r="U4514" s="367"/>
    </row>
    <row r="4515">
      <c r="A4515" s="367"/>
      <c r="B4515" s="367"/>
      <c r="C4515" s="367"/>
      <c r="D4515" s="367"/>
      <c r="E4515" s="368"/>
      <c r="F4515" s="368"/>
      <c r="G4515" s="367"/>
      <c r="H4515" s="367"/>
      <c r="I4515" s="367"/>
      <c r="J4515" s="367"/>
      <c r="K4515" s="367"/>
      <c r="L4515" s="367"/>
      <c r="M4515" s="367"/>
      <c r="N4515" s="367"/>
      <c r="O4515" s="367"/>
      <c r="P4515" s="367"/>
      <c r="Q4515" s="367"/>
      <c r="R4515" s="367"/>
      <c r="S4515" s="367"/>
      <c r="T4515" s="367"/>
      <c r="U4515" s="367"/>
    </row>
    <row r="4516">
      <c r="A4516" s="367"/>
      <c r="B4516" s="367"/>
      <c r="C4516" s="367"/>
      <c r="D4516" s="367"/>
      <c r="E4516" s="368"/>
      <c r="F4516" s="368"/>
      <c r="G4516" s="367"/>
      <c r="H4516" s="367"/>
      <c r="I4516" s="367"/>
      <c r="J4516" s="367"/>
      <c r="K4516" s="367"/>
      <c r="L4516" s="367"/>
      <c r="M4516" s="367"/>
      <c r="N4516" s="367"/>
      <c r="O4516" s="367"/>
      <c r="P4516" s="367"/>
      <c r="Q4516" s="367"/>
      <c r="R4516" s="367"/>
      <c r="S4516" s="367"/>
      <c r="T4516" s="367"/>
      <c r="U4516" s="367"/>
    </row>
    <row r="4517">
      <c r="A4517" s="367"/>
      <c r="B4517" s="367"/>
      <c r="C4517" s="367"/>
      <c r="D4517" s="367"/>
      <c r="E4517" s="368"/>
      <c r="F4517" s="368"/>
      <c r="G4517" s="367"/>
      <c r="H4517" s="367"/>
      <c r="I4517" s="367"/>
      <c r="J4517" s="367"/>
      <c r="K4517" s="367"/>
      <c r="L4517" s="367"/>
      <c r="M4517" s="367"/>
      <c r="N4517" s="367"/>
      <c r="O4517" s="367"/>
      <c r="P4517" s="367"/>
      <c r="Q4517" s="367"/>
      <c r="R4517" s="367"/>
      <c r="S4517" s="367"/>
      <c r="T4517" s="367"/>
      <c r="U4517" s="367"/>
    </row>
    <row r="4518">
      <c r="A4518" s="367"/>
      <c r="B4518" s="367"/>
      <c r="C4518" s="367"/>
      <c r="D4518" s="367"/>
      <c r="E4518" s="368"/>
      <c r="F4518" s="368"/>
      <c r="G4518" s="367"/>
      <c r="H4518" s="367"/>
      <c r="I4518" s="367"/>
      <c r="J4518" s="367"/>
      <c r="K4518" s="367"/>
      <c r="L4518" s="367"/>
      <c r="M4518" s="367"/>
      <c r="N4518" s="367"/>
      <c r="O4518" s="367"/>
      <c r="P4518" s="367"/>
      <c r="Q4518" s="367"/>
      <c r="R4518" s="367"/>
      <c r="S4518" s="367"/>
      <c r="T4518" s="367"/>
      <c r="U4518" s="367"/>
    </row>
    <row r="4519">
      <c r="A4519" s="367"/>
      <c r="B4519" s="367"/>
      <c r="C4519" s="367"/>
      <c r="D4519" s="367"/>
      <c r="E4519" s="368"/>
      <c r="F4519" s="368"/>
      <c r="G4519" s="367"/>
      <c r="H4519" s="367"/>
      <c r="I4519" s="367"/>
      <c r="J4519" s="367"/>
      <c r="K4519" s="367"/>
      <c r="L4519" s="367"/>
      <c r="M4519" s="367"/>
      <c r="N4519" s="367"/>
      <c r="O4519" s="367"/>
      <c r="P4519" s="367"/>
      <c r="Q4519" s="367"/>
      <c r="R4519" s="367"/>
      <c r="S4519" s="367"/>
      <c r="T4519" s="367"/>
      <c r="U4519" s="367"/>
    </row>
    <row r="4520">
      <c r="A4520" s="367"/>
      <c r="B4520" s="367"/>
      <c r="C4520" s="367"/>
      <c r="D4520" s="367"/>
      <c r="E4520" s="368"/>
      <c r="F4520" s="368"/>
      <c r="G4520" s="367"/>
      <c r="H4520" s="367"/>
      <c r="I4520" s="367"/>
      <c r="J4520" s="367"/>
      <c r="K4520" s="367"/>
      <c r="L4520" s="367"/>
      <c r="M4520" s="367"/>
      <c r="N4520" s="367"/>
      <c r="O4520" s="367"/>
      <c r="P4520" s="367"/>
      <c r="Q4520" s="367"/>
      <c r="R4520" s="367"/>
      <c r="S4520" s="367"/>
      <c r="T4520" s="367"/>
      <c r="U4520" s="367"/>
    </row>
    <row r="4521">
      <c r="A4521" s="367"/>
      <c r="B4521" s="367"/>
      <c r="C4521" s="367"/>
      <c r="D4521" s="367"/>
      <c r="E4521" s="368"/>
      <c r="F4521" s="368"/>
      <c r="G4521" s="367"/>
      <c r="H4521" s="367"/>
      <c r="I4521" s="367"/>
      <c r="J4521" s="367"/>
      <c r="K4521" s="367"/>
      <c r="L4521" s="367"/>
      <c r="M4521" s="367"/>
      <c r="N4521" s="367"/>
      <c r="O4521" s="367"/>
      <c r="P4521" s="367"/>
      <c r="Q4521" s="367"/>
      <c r="R4521" s="367"/>
      <c r="S4521" s="367"/>
      <c r="T4521" s="367"/>
      <c r="U4521" s="367"/>
    </row>
    <row r="4522">
      <c r="A4522" s="367"/>
      <c r="B4522" s="367"/>
      <c r="C4522" s="367"/>
      <c r="D4522" s="367"/>
      <c r="E4522" s="368"/>
      <c r="F4522" s="368"/>
      <c r="G4522" s="367"/>
      <c r="H4522" s="367"/>
      <c r="I4522" s="367"/>
      <c r="J4522" s="367"/>
      <c r="K4522" s="367"/>
      <c r="L4522" s="367"/>
      <c r="M4522" s="367"/>
      <c r="N4522" s="367"/>
      <c r="O4522" s="367"/>
      <c r="P4522" s="367"/>
      <c r="Q4522" s="367"/>
      <c r="R4522" s="367"/>
      <c r="S4522" s="367"/>
      <c r="T4522" s="367"/>
      <c r="U4522" s="367"/>
    </row>
    <row r="4523">
      <c r="A4523" s="367"/>
      <c r="B4523" s="367"/>
      <c r="C4523" s="367"/>
      <c r="D4523" s="367"/>
      <c r="E4523" s="368"/>
      <c r="F4523" s="368"/>
      <c r="G4523" s="367"/>
      <c r="H4523" s="367"/>
      <c r="I4523" s="367"/>
      <c r="J4523" s="367"/>
      <c r="K4523" s="367"/>
      <c r="L4523" s="367"/>
      <c r="M4523" s="367"/>
      <c r="N4523" s="367"/>
      <c r="O4523" s="367"/>
      <c r="P4523" s="367"/>
      <c r="Q4523" s="367"/>
      <c r="R4523" s="367"/>
      <c r="S4523" s="367"/>
      <c r="T4523" s="367"/>
      <c r="U4523" s="367"/>
    </row>
    <row r="4524">
      <c r="A4524" s="367"/>
      <c r="B4524" s="367"/>
      <c r="C4524" s="367"/>
      <c r="D4524" s="367"/>
      <c r="E4524" s="368"/>
      <c r="F4524" s="368"/>
      <c r="G4524" s="367"/>
      <c r="H4524" s="367"/>
      <c r="I4524" s="367"/>
      <c r="J4524" s="367"/>
      <c r="K4524" s="367"/>
      <c r="L4524" s="367"/>
      <c r="M4524" s="367"/>
      <c r="N4524" s="367"/>
      <c r="O4524" s="367"/>
      <c r="P4524" s="367"/>
      <c r="Q4524" s="367"/>
      <c r="R4524" s="367"/>
      <c r="S4524" s="367"/>
      <c r="T4524" s="367"/>
      <c r="U4524" s="367"/>
    </row>
    <row r="4525">
      <c r="A4525" s="367"/>
      <c r="B4525" s="367"/>
      <c r="C4525" s="367"/>
      <c r="D4525" s="367"/>
      <c r="E4525" s="368"/>
      <c r="F4525" s="368"/>
      <c r="G4525" s="367"/>
      <c r="H4525" s="367"/>
      <c r="I4525" s="367"/>
      <c r="J4525" s="367"/>
      <c r="K4525" s="367"/>
      <c r="L4525" s="367"/>
      <c r="M4525" s="367"/>
      <c r="N4525" s="367"/>
      <c r="O4525" s="367"/>
      <c r="P4525" s="367"/>
      <c r="Q4525" s="367"/>
      <c r="R4525" s="367"/>
      <c r="S4525" s="367"/>
      <c r="T4525" s="367"/>
      <c r="U4525" s="367"/>
    </row>
    <row r="4526">
      <c r="A4526" s="367"/>
      <c r="B4526" s="367"/>
      <c r="C4526" s="367"/>
      <c r="D4526" s="367"/>
      <c r="E4526" s="368"/>
      <c r="F4526" s="368"/>
      <c r="G4526" s="367"/>
      <c r="H4526" s="367"/>
      <c r="I4526" s="367"/>
      <c r="J4526" s="367"/>
      <c r="K4526" s="367"/>
      <c r="L4526" s="367"/>
      <c r="M4526" s="367"/>
      <c r="N4526" s="367"/>
      <c r="O4526" s="367"/>
      <c r="P4526" s="367"/>
      <c r="Q4526" s="367"/>
      <c r="R4526" s="367"/>
      <c r="S4526" s="367"/>
      <c r="T4526" s="367"/>
      <c r="U4526" s="367"/>
    </row>
    <row r="4527">
      <c r="A4527" s="367"/>
      <c r="B4527" s="367"/>
      <c r="C4527" s="367"/>
      <c r="D4527" s="367"/>
      <c r="E4527" s="368"/>
      <c r="F4527" s="368"/>
      <c r="G4527" s="367"/>
      <c r="H4527" s="367"/>
      <c r="I4527" s="367"/>
      <c r="J4527" s="367"/>
      <c r="K4527" s="367"/>
      <c r="L4527" s="367"/>
      <c r="M4527" s="367"/>
      <c r="N4527" s="367"/>
      <c r="O4527" s="367"/>
      <c r="P4527" s="367"/>
      <c r="Q4527" s="367"/>
      <c r="R4527" s="367"/>
      <c r="S4527" s="367"/>
      <c r="T4527" s="367"/>
      <c r="U4527" s="367"/>
    </row>
    <row r="4528">
      <c r="A4528" s="367"/>
      <c r="B4528" s="367"/>
      <c r="C4528" s="367"/>
      <c r="D4528" s="367"/>
      <c r="E4528" s="368"/>
      <c r="F4528" s="368"/>
      <c r="G4528" s="367"/>
      <c r="H4528" s="367"/>
      <c r="I4528" s="367"/>
      <c r="J4528" s="367"/>
      <c r="K4528" s="367"/>
      <c r="L4528" s="367"/>
      <c r="M4528" s="367"/>
      <c r="N4528" s="367"/>
      <c r="O4528" s="367"/>
      <c r="P4528" s="367"/>
      <c r="Q4528" s="367"/>
      <c r="R4528" s="367"/>
      <c r="S4528" s="367"/>
      <c r="T4528" s="367"/>
      <c r="U4528" s="367"/>
    </row>
    <row r="4529">
      <c r="A4529" s="367"/>
      <c r="B4529" s="367"/>
      <c r="C4529" s="367"/>
      <c r="D4529" s="367"/>
      <c r="E4529" s="368"/>
      <c r="F4529" s="368"/>
      <c r="G4529" s="367"/>
      <c r="H4529" s="367"/>
      <c r="I4529" s="367"/>
      <c r="J4529" s="367"/>
      <c r="K4529" s="367"/>
      <c r="L4529" s="367"/>
      <c r="M4529" s="367"/>
      <c r="N4529" s="367"/>
      <c r="O4529" s="367"/>
      <c r="P4529" s="367"/>
      <c r="Q4529" s="367"/>
      <c r="R4529" s="367"/>
      <c r="S4529" s="367"/>
      <c r="T4529" s="367"/>
      <c r="U4529" s="367"/>
    </row>
    <row r="4530">
      <c r="A4530" s="367"/>
      <c r="B4530" s="367"/>
      <c r="C4530" s="367"/>
      <c r="D4530" s="367"/>
      <c r="E4530" s="368"/>
      <c r="F4530" s="368"/>
      <c r="G4530" s="367"/>
      <c r="H4530" s="367"/>
      <c r="I4530" s="367"/>
      <c r="J4530" s="367"/>
      <c r="K4530" s="367"/>
      <c r="L4530" s="367"/>
      <c r="M4530" s="367"/>
      <c r="N4530" s="367"/>
      <c r="O4530" s="367"/>
      <c r="P4530" s="367"/>
      <c r="Q4530" s="367"/>
      <c r="R4530" s="367"/>
      <c r="S4530" s="367"/>
      <c r="T4530" s="367"/>
      <c r="U4530" s="367"/>
    </row>
    <row r="4531">
      <c r="A4531" s="367"/>
      <c r="B4531" s="367"/>
      <c r="C4531" s="367"/>
      <c r="D4531" s="367"/>
      <c r="E4531" s="368"/>
      <c r="F4531" s="368"/>
      <c r="G4531" s="367"/>
      <c r="H4531" s="367"/>
      <c r="I4531" s="367"/>
      <c r="J4531" s="367"/>
      <c r="K4531" s="367"/>
      <c r="L4531" s="367"/>
      <c r="M4531" s="367"/>
      <c r="N4531" s="367"/>
      <c r="O4531" s="367"/>
      <c r="P4531" s="367"/>
      <c r="Q4531" s="367"/>
      <c r="R4531" s="367"/>
      <c r="S4531" s="367"/>
      <c r="T4531" s="367"/>
      <c r="U4531" s="367"/>
    </row>
    <row r="4532">
      <c r="A4532" s="367"/>
      <c r="B4532" s="367"/>
      <c r="C4532" s="367"/>
      <c r="D4532" s="367"/>
      <c r="E4532" s="368"/>
      <c r="F4532" s="368"/>
      <c r="G4532" s="367"/>
      <c r="H4532" s="367"/>
      <c r="I4532" s="367"/>
      <c r="J4532" s="367"/>
      <c r="K4532" s="367"/>
      <c r="L4532" s="367"/>
      <c r="M4532" s="367"/>
      <c r="N4532" s="367"/>
      <c r="O4532" s="367"/>
      <c r="P4532" s="367"/>
      <c r="Q4532" s="367"/>
      <c r="R4532" s="367"/>
      <c r="S4532" s="367"/>
      <c r="T4532" s="367"/>
      <c r="U4532" s="367"/>
    </row>
    <row r="4533">
      <c r="A4533" s="367"/>
      <c r="B4533" s="367"/>
      <c r="C4533" s="367"/>
      <c r="D4533" s="367"/>
      <c r="E4533" s="368"/>
      <c r="F4533" s="368"/>
      <c r="G4533" s="367"/>
      <c r="H4533" s="367"/>
      <c r="I4533" s="367"/>
      <c r="J4533" s="367"/>
      <c r="K4533" s="367"/>
      <c r="L4533" s="367"/>
      <c r="M4533" s="367"/>
      <c r="N4533" s="367"/>
      <c r="O4533" s="367"/>
      <c r="P4533" s="367"/>
      <c r="Q4533" s="367"/>
      <c r="R4533" s="367"/>
      <c r="S4533" s="367"/>
      <c r="T4533" s="367"/>
      <c r="U4533" s="367"/>
    </row>
    <row r="4534">
      <c r="A4534" s="367"/>
      <c r="B4534" s="367"/>
      <c r="C4534" s="367"/>
      <c r="D4534" s="367"/>
      <c r="E4534" s="368"/>
      <c r="F4534" s="368"/>
      <c r="G4534" s="367"/>
      <c r="H4534" s="367"/>
      <c r="I4534" s="367"/>
      <c r="J4534" s="367"/>
      <c r="K4534" s="367"/>
      <c r="L4534" s="367"/>
      <c r="M4534" s="367"/>
      <c r="N4534" s="367"/>
      <c r="O4534" s="367"/>
      <c r="P4534" s="367"/>
      <c r="Q4534" s="367"/>
      <c r="R4534" s="367"/>
      <c r="S4534" s="367"/>
      <c r="T4534" s="367"/>
      <c r="U4534" s="367"/>
    </row>
    <row r="4535">
      <c r="A4535" s="367"/>
      <c r="B4535" s="367"/>
      <c r="C4535" s="367"/>
      <c r="D4535" s="367"/>
      <c r="E4535" s="368"/>
      <c r="F4535" s="368"/>
      <c r="G4535" s="367"/>
      <c r="H4535" s="367"/>
      <c r="I4535" s="367"/>
      <c r="J4535" s="367"/>
      <c r="K4535" s="367"/>
      <c r="L4535" s="367"/>
      <c r="M4535" s="367"/>
      <c r="N4535" s="367"/>
      <c r="O4535" s="367"/>
      <c r="P4535" s="367"/>
      <c r="Q4535" s="367"/>
      <c r="R4535" s="367"/>
      <c r="S4535" s="367"/>
      <c r="T4535" s="367"/>
      <c r="U4535" s="367"/>
    </row>
    <row r="4536">
      <c r="A4536" s="367"/>
      <c r="B4536" s="367"/>
      <c r="C4536" s="367"/>
      <c r="D4536" s="367"/>
      <c r="E4536" s="368"/>
      <c r="F4536" s="368"/>
      <c r="G4536" s="367"/>
      <c r="H4536" s="367"/>
      <c r="I4536" s="367"/>
      <c r="J4536" s="367"/>
      <c r="K4536" s="367"/>
      <c r="L4536" s="367"/>
      <c r="M4536" s="367"/>
      <c r="N4536" s="367"/>
      <c r="O4536" s="367"/>
      <c r="P4536" s="367"/>
      <c r="Q4536" s="367"/>
      <c r="R4536" s="367"/>
      <c r="S4536" s="367"/>
      <c r="T4536" s="367"/>
      <c r="U4536" s="367"/>
    </row>
    <row r="4537">
      <c r="A4537" s="367"/>
      <c r="B4537" s="367"/>
      <c r="C4537" s="367"/>
      <c r="D4537" s="367"/>
      <c r="E4537" s="368"/>
      <c r="F4537" s="368"/>
      <c r="G4537" s="367"/>
      <c r="H4537" s="367"/>
      <c r="I4537" s="367"/>
      <c r="J4537" s="367"/>
      <c r="K4537" s="367"/>
      <c r="L4537" s="367"/>
      <c r="M4537" s="367"/>
      <c r="N4537" s="367"/>
      <c r="O4537" s="367"/>
      <c r="P4537" s="367"/>
      <c r="Q4537" s="367"/>
      <c r="R4537" s="367"/>
      <c r="S4537" s="367"/>
      <c r="T4537" s="367"/>
      <c r="U4537" s="367"/>
    </row>
    <row r="4538">
      <c r="A4538" s="367"/>
      <c r="B4538" s="367"/>
      <c r="C4538" s="367"/>
      <c r="D4538" s="367"/>
      <c r="E4538" s="368"/>
      <c r="F4538" s="368"/>
      <c r="G4538" s="367"/>
      <c r="H4538" s="367"/>
      <c r="I4538" s="367"/>
      <c r="J4538" s="367"/>
      <c r="K4538" s="367"/>
      <c r="L4538" s="367"/>
      <c r="M4538" s="367"/>
      <c r="N4538" s="367"/>
      <c r="O4538" s="367"/>
      <c r="P4538" s="367"/>
      <c r="Q4538" s="367"/>
      <c r="R4538" s="367"/>
      <c r="S4538" s="367"/>
      <c r="T4538" s="367"/>
      <c r="U4538" s="367"/>
    </row>
    <row r="4539">
      <c r="A4539" s="367"/>
      <c r="B4539" s="367"/>
      <c r="C4539" s="367"/>
      <c r="D4539" s="367"/>
      <c r="E4539" s="368"/>
      <c r="F4539" s="368"/>
      <c r="G4539" s="367"/>
      <c r="H4539" s="367"/>
      <c r="I4539" s="367"/>
      <c r="J4539" s="367"/>
      <c r="K4539" s="367"/>
      <c r="L4539" s="367"/>
      <c r="M4539" s="367"/>
      <c r="N4539" s="367"/>
      <c r="O4539" s="367"/>
      <c r="P4539" s="367"/>
      <c r="Q4539" s="367"/>
      <c r="R4539" s="367"/>
      <c r="S4539" s="367"/>
      <c r="T4539" s="367"/>
      <c r="U4539" s="367"/>
    </row>
    <row r="4540">
      <c r="A4540" s="367"/>
      <c r="B4540" s="367"/>
      <c r="C4540" s="367"/>
      <c r="D4540" s="367"/>
      <c r="E4540" s="368"/>
      <c r="F4540" s="368"/>
      <c r="G4540" s="367"/>
      <c r="H4540" s="367"/>
      <c r="I4540" s="367"/>
      <c r="J4540" s="367"/>
      <c r="K4540" s="367"/>
      <c r="L4540" s="367"/>
      <c r="M4540" s="367"/>
      <c r="N4540" s="367"/>
      <c r="O4540" s="367"/>
      <c r="P4540" s="367"/>
      <c r="Q4540" s="367"/>
      <c r="R4540" s="367"/>
      <c r="S4540" s="367"/>
      <c r="T4540" s="367"/>
      <c r="U4540" s="367"/>
    </row>
    <row r="4541">
      <c r="A4541" s="367"/>
      <c r="B4541" s="367"/>
      <c r="C4541" s="367"/>
      <c r="D4541" s="367"/>
      <c r="E4541" s="368"/>
      <c r="F4541" s="368"/>
      <c r="G4541" s="367"/>
      <c r="H4541" s="367"/>
      <c r="I4541" s="367"/>
      <c r="J4541" s="367"/>
      <c r="K4541" s="367"/>
      <c r="L4541" s="367"/>
      <c r="M4541" s="367"/>
      <c r="N4541" s="367"/>
      <c r="O4541" s="367"/>
      <c r="P4541" s="367"/>
      <c r="Q4541" s="367"/>
      <c r="R4541" s="367"/>
      <c r="S4541" s="367"/>
      <c r="T4541" s="367"/>
      <c r="U4541" s="367"/>
    </row>
    <row r="4542">
      <c r="A4542" s="367"/>
      <c r="B4542" s="367"/>
      <c r="C4542" s="367"/>
      <c r="D4542" s="367"/>
      <c r="E4542" s="368"/>
      <c r="F4542" s="368"/>
      <c r="G4542" s="367"/>
      <c r="H4542" s="367"/>
      <c r="I4542" s="367"/>
      <c r="J4542" s="367"/>
      <c r="K4542" s="367"/>
      <c r="L4542" s="367"/>
      <c r="M4542" s="367"/>
      <c r="N4542" s="367"/>
      <c r="O4542" s="367"/>
      <c r="P4542" s="367"/>
      <c r="Q4542" s="367"/>
      <c r="R4542" s="367"/>
      <c r="S4542" s="367"/>
      <c r="T4542" s="367"/>
      <c r="U4542" s="367"/>
    </row>
    <row r="4543">
      <c r="A4543" s="367"/>
      <c r="B4543" s="367"/>
      <c r="C4543" s="367"/>
      <c r="D4543" s="367"/>
      <c r="E4543" s="368"/>
      <c r="F4543" s="368"/>
      <c r="G4543" s="367"/>
      <c r="H4543" s="367"/>
      <c r="I4543" s="367"/>
      <c r="J4543" s="367"/>
      <c r="K4543" s="367"/>
      <c r="L4543" s="367"/>
      <c r="M4543" s="367"/>
      <c r="N4543" s="367"/>
      <c r="O4543" s="367"/>
      <c r="P4543" s="367"/>
      <c r="Q4543" s="367"/>
      <c r="R4543" s="367"/>
      <c r="S4543" s="367"/>
      <c r="T4543" s="367"/>
      <c r="U4543" s="367"/>
    </row>
    <row r="4544">
      <c r="A4544" s="367"/>
      <c r="B4544" s="367"/>
      <c r="C4544" s="367"/>
      <c r="D4544" s="367"/>
      <c r="E4544" s="368"/>
      <c r="F4544" s="368"/>
      <c r="G4544" s="367"/>
      <c r="H4544" s="367"/>
      <c r="I4544" s="367"/>
      <c r="J4544" s="367"/>
      <c r="K4544" s="367"/>
      <c r="L4544" s="367"/>
      <c r="M4544" s="367"/>
      <c r="N4544" s="367"/>
      <c r="O4544" s="367"/>
      <c r="P4544" s="367"/>
      <c r="Q4544" s="367"/>
      <c r="R4544" s="367"/>
      <c r="S4544" s="367"/>
      <c r="T4544" s="367"/>
      <c r="U4544" s="367"/>
    </row>
    <row r="4545">
      <c r="A4545" s="367"/>
      <c r="B4545" s="367"/>
      <c r="C4545" s="367"/>
      <c r="D4545" s="367"/>
      <c r="E4545" s="368"/>
      <c r="F4545" s="368"/>
      <c r="G4545" s="367"/>
      <c r="H4545" s="367"/>
      <c r="I4545" s="367"/>
      <c r="J4545" s="367"/>
      <c r="K4545" s="367"/>
      <c r="L4545" s="367"/>
      <c r="M4545" s="367"/>
      <c r="N4545" s="367"/>
      <c r="O4545" s="367"/>
      <c r="P4545" s="367"/>
      <c r="Q4545" s="367"/>
      <c r="R4545" s="367"/>
      <c r="S4545" s="367"/>
      <c r="T4545" s="367"/>
      <c r="U4545" s="367"/>
    </row>
    <row r="4546">
      <c r="A4546" s="367"/>
      <c r="B4546" s="367"/>
      <c r="C4546" s="367"/>
      <c r="D4546" s="367"/>
      <c r="E4546" s="368"/>
      <c r="F4546" s="368"/>
      <c r="G4546" s="367"/>
      <c r="H4546" s="367"/>
      <c r="I4546" s="367"/>
      <c r="J4546" s="367"/>
      <c r="K4546" s="367"/>
      <c r="L4546" s="367"/>
      <c r="M4546" s="367"/>
      <c r="N4546" s="367"/>
      <c r="O4546" s="367"/>
      <c r="P4546" s="367"/>
      <c r="Q4546" s="367"/>
      <c r="R4546" s="367"/>
      <c r="S4546" s="367"/>
      <c r="T4546" s="367"/>
      <c r="U4546" s="367"/>
    </row>
    <row r="4547">
      <c r="A4547" s="367"/>
      <c r="B4547" s="367"/>
      <c r="C4547" s="367"/>
      <c r="D4547" s="367"/>
      <c r="E4547" s="368"/>
      <c r="F4547" s="368"/>
      <c r="G4547" s="367"/>
      <c r="H4547" s="367"/>
      <c r="I4547" s="367"/>
      <c r="J4547" s="367"/>
      <c r="K4547" s="367"/>
      <c r="L4547" s="367"/>
      <c r="M4547" s="367"/>
      <c r="N4547" s="367"/>
      <c r="O4547" s="367"/>
      <c r="P4547" s="367"/>
      <c r="Q4547" s="367"/>
      <c r="R4547" s="367"/>
      <c r="S4547" s="367"/>
      <c r="T4547" s="367"/>
      <c r="U4547" s="367"/>
    </row>
    <row r="4548">
      <c r="A4548" s="367"/>
      <c r="B4548" s="367"/>
      <c r="C4548" s="367"/>
      <c r="D4548" s="367"/>
      <c r="E4548" s="368"/>
      <c r="F4548" s="368"/>
      <c r="G4548" s="367"/>
      <c r="H4548" s="367"/>
      <c r="I4548" s="367"/>
      <c r="J4548" s="367"/>
      <c r="K4548" s="367"/>
      <c r="L4548" s="367"/>
      <c r="M4548" s="367"/>
      <c r="N4548" s="367"/>
      <c r="O4548" s="367"/>
      <c r="P4548" s="367"/>
      <c r="Q4548" s="367"/>
      <c r="R4548" s="367"/>
      <c r="S4548" s="367"/>
      <c r="T4548" s="367"/>
      <c r="U4548" s="367"/>
    </row>
    <row r="4549">
      <c r="A4549" s="367"/>
      <c r="B4549" s="367"/>
      <c r="C4549" s="367"/>
      <c r="D4549" s="367"/>
      <c r="E4549" s="368"/>
      <c r="F4549" s="368"/>
      <c r="G4549" s="367"/>
      <c r="H4549" s="367"/>
      <c r="I4549" s="367"/>
      <c r="J4549" s="367"/>
      <c r="K4549" s="367"/>
      <c r="L4549" s="367"/>
      <c r="M4549" s="367"/>
      <c r="N4549" s="367"/>
      <c r="O4549" s="367"/>
      <c r="P4549" s="367"/>
      <c r="Q4549" s="367"/>
      <c r="R4549" s="367"/>
      <c r="S4549" s="367"/>
      <c r="T4549" s="367"/>
      <c r="U4549" s="367"/>
    </row>
    <row r="4550">
      <c r="A4550" s="367"/>
      <c r="B4550" s="367"/>
      <c r="C4550" s="367"/>
      <c r="D4550" s="367"/>
      <c r="E4550" s="368"/>
      <c r="F4550" s="368"/>
      <c r="G4550" s="367"/>
      <c r="H4550" s="367"/>
      <c r="I4550" s="367"/>
      <c r="J4550" s="367"/>
      <c r="K4550" s="367"/>
      <c r="L4550" s="367"/>
      <c r="M4550" s="367"/>
      <c r="N4550" s="367"/>
      <c r="O4550" s="367"/>
      <c r="P4550" s="367"/>
      <c r="Q4550" s="367"/>
      <c r="R4550" s="367"/>
      <c r="S4550" s="367"/>
      <c r="T4550" s="367"/>
      <c r="U4550" s="367"/>
    </row>
    <row r="4551">
      <c r="A4551" s="367"/>
      <c r="B4551" s="367"/>
      <c r="C4551" s="367"/>
      <c r="D4551" s="367"/>
      <c r="E4551" s="368"/>
      <c r="F4551" s="368"/>
      <c r="G4551" s="367"/>
      <c r="H4551" s="367"/>
      <c r="I4551" s="367"/>
      <c r="J4551" s="367"/>
      <c r="K4551" s="367"/>
      <c r="L4551" s="367"/>
      <c r="M4551" s="367"/>
      <c r="N4551" s="367"/>
      <c r="O4551" s="367"/>
      <c r="P4551" s="367"/>
      <c r="Q4551" s="367"/>
      <c r="R4551" s="367"/>
      <c r="S4551" s="367"/>
      <c r="T4551" s="367"/>
      <c r="U4551" s="367"/>
    </row>
    <row r="4552">
      <c r="A4552" s="367"/>
      <c r="B4552" s="367"/>
      <c r="C4552" s="367"/>
      <c r="D4552" s="367"/>
      <c r="E4552" s="368"/>
      <c r="F4552" s="368"/>
      <c r="G4552" s="367"/>
      <c r="H4552" s="367"/>
      <c r="I4552" s="367"/>
      <c r="J4552" s="367"/>
      <c r="K4552" s="367"/>
      <c r="L4552" s="367"/>
      <c r="M4552" s="367"/>
      <c r="N4552" s="367"/>
      <c r="O4552" s="367"/>
      <c r="P4552" s="367"/>
      <c r="Q4552" s="367"/>
      <c r="R4552" s="367"/>
      <c r="S4552" s="367"/>
      <c r="T4552" s="367"/>
      <c r="U4552" s="367"/>
    </row>
    <row r="4553">
      <c r="A4553" s="367"/>
      <c r="B4553" s="367"/>
      <c r="C4553" s="367"/>
      <c r="D4553" s="367"/>
      <c r="E4553" s="368"/>
      <c r="F4553" s="368"/>
      <c r="G4553" s="367"/>
      <c r="H4553" s="367"/>
      <c r="I4553" s="367"/>
      <c r="J4553" s="367"/>
      <c r="K4553" s="367"/>
      <c r="L4553" s="367"/>
      <c r="M4553" s="367"/>
      <c r="N4553" s="367"/>
      <c r="O4553" s="367"/>
      <c r="P4553" s="367"/>
      <c r="Q4553" s="367"/>
      <c r="R4553" s="367"/>
      <c r="S4553" s="367"/>
      <c r="T4553" s="367"/>
      <c r="U4553" s="367"/>
    </row>
    <row r="4554">
      <c r="A4554" s="367"/>
      <c r="B4554" s="367"/>
      <c r="C4554" s="367"/>
      <c r="D4554" s="367"/>
      <c r="E4554" s="368"/>
      <c r="F4554" s="368"/>
      <c r="G4554" s="367"/>
      <c r="H4554" s="367"/>
      <c r="I4554" s="367"/>
      <c r="J4554" s="367"/>
      <c r="K4554" s="367"/>
      <c r="L4554" s="367"/>
      <c r="M4554" s="367"/>
      <c r="N4554" s="367"/>
      <c r="O4554" s="367"/>
      <c r="P4554" s="367"/>
      <c r="Q4554" s="367"/>
      <c r="R4554" s="367"/>
      <c r="S4554" s="367"/>
      <c r="T4554" s="367"/>
      <c r="U4554" s="367"/>
    </row>
    <row r="4555">
      <c r="A4555" s="367"/>
      <c r="B4555" s="367"/>
      <c r="C4555" s="367"/>
      <c r="D4555" s="367"/>
      <c r="E4555" s="368"/>
      <c r="F4555" s="368"/>
      <c r="G4555" s="367"/>
      <c r="H4555" s="367"/>
      <c r="I4555" s="367"/>
      <c r="J4555" s="367"/>
      <c r="K4555" s="367"/>
      <c r="L4555" s="367"/>
      <c r="M4555" s="367"/>
      <c r="N4555" s="367"/>
      <c r="O4555" s="367"/>
      <c r="P4555" s="367"/>
      <c r="Q4555" s="367"/>
      <c r="R4555" s="367"/>
      <c r="S4555" s="367"/>
      <c r="T4555" s="367"/>
      <c r="U4555" s="367"/>
    </row>
    <row r="4556">
      <c r="A4556" s="367"/>
      <c r="B4556" s="367"/>
      <c r="C4556" s="367"/>
      <c r="D4556" s="367"/>
      <c r="E4556" s="368"/>
      <c r="F4556" s="368"/>
      <c r="G4556" s="367"/>
      <c r="H4556" s="367"/>
      <c r="I4556" s="367"/>
      <c r="J4556" s="367"/>
      <c r="K4556" s="367"/>
      <c r="L4556" s="367"/>
      <c r="M4556" s="367"/>
      <c r="N4556" s="367"/>
      <c r="O4556" s="367"/>
      <c r="P4556" s="367"/>
      <c r="Q4556" s="367"/>
      <c r="R4556" s="367"/>
      <c r="S4556" s="367"/>
      <c r="T4556" s="367"/>
      <c r="U4556" s="367"/>
    </row>
    <row r="4557">
      <c r="A4557" s="367"/>
      <c r="B4557" s="367"/>
      <c r="C4557" s="367"/>
      <c r="D4557" s="367"/>
      <c r="E4557" s="368"/>
      <c r="F4557" s="368"/>
      <c r="G4557" s="367"/>
      <c r="H4557" s="367"/>
      <c r="I4557" s="367"/>
      <c r="J4557" s="367"/>
      <c r="K4557" s="367"/>
      <c r="L4557" s="367"/>
      <c r="M4557" s="367"/>
      <c r="N4557" s="367"/>
      <c r="O4557" s="367"/>
      <c r="P4557" s="367"/>
      <c r="Q4557" s="367"/>
      <c r="R4557" s="367"/>
      <c r="S4557" s="367"/>
      <c r="T4557" s="367"/>
      <c r="U4557" s="367"/>
    </row>
    <row r="4558">
      <c r="A4558" s="367"/>
      <c r="B4558" s="367"/>
      <c r="C4558" s="367"/>
      <c r="D4558" s="367"/>
      <c r="E4558" s="368"/>
      <c r="F4558" s="368"/>
      <c r="G4558" s="367"/>
      <c r="H4558" s="367"/>
      <c r="I4558" s="367"/>
      <c r="J4558" s="367"/>
      <c r="K4558" s="367"/>
      <c r="L4558" s="367"/>
      <c r="M4558" s="367"/>
      <c r="N4558" s="367"/>
      <c r="O4558" s="367"/>
      <c r="P4558" s="367"/>
      <c r="Q4558" s="367"/>
      <c r="R4558" s="367"/>
      <c r="S4558" s="367"/>
      <c r="T4558" s="367"/>
      <c r="U4558" s="367"/>
    </row>
    <row r="4559">
      <c r="A4559" s="367"/>
      <c r="B4559" s="367"/>
      <c r="C4559" s="367"/>
      <c r="D4559" s="367"/>
      <c r="E4559" s="368"/>
      <c r="F4559" s="368"/>
      <c r="G4559" s="367"/>
      <c r="H4559" s="367"/>
      <c r="I4559" s="367"/>
      <c r="J4559" s="367"/>
      <c r="K4559" s="367"/>
      <c r="L4559" s="367"/>
      <c r="M4559" s="367"/>
      <c r="N4559" s="367"/>
      <c r="O4559" s="367"/>
      <c r="P4559" s="367"/>
      <c r="Q4559" s="367"/>
      <c r="R4559" s="367"/>
      <c r="S4559" s="367"/>
      <c r="T4559" s="367"/>
      <c r="U4559" s="367"/>
    </row>
    <row r="4560">
      <c r="A4560" s="367"/>
      <c r="B4560" s="367"/>
      <c r="C4560" s="367"/>
      <c r="D4560" s="367"/>
      <c r="E4560" s="368"/>
      <c r="F4560" s="368"/>
      <c r="G4560" s="367"/>
      <c r="H4560" s="367"/>
      <c r="I4560" s="367"/>
      <c r="J4560" s="367"/>
      <c r="K4560" s="367"/>
      <c r="L4560" s="367"/>
      <c r="M4560" s="367"/>
      <c r="N4560" s="367"/>
      <c r="O4560" s="367"/>
      <c r="P4560" s="367"/>
      <c r="Q4560" s="367"/>
      <c r="R4560" s="367"/>
      <c r="S4560" s="367"/>
      <c r="T4560" s="367"/>
      <c r="U4560" s="367"/>
    </row>
    <row r="4561">
      <c r="A4561" s="367"/>
      <c r="B4561" s="367"/>
      <c r="C4561" s="367"/>
      <c r="D4561" s="367"/>
      <c r="E4561" s="368"/>
      <c r="F4561" s="368"/>
      <c r="G4561" s="367"/>
      <c r="H4561" s="367"/>
      <c r="I4561" s="367"/>
      <c r="J4561" s="367"/>
      <c r="K4561" s="367"/>
      <c r="L4561" s="367"/>
      <c r="M4561" s="367"/>
      <c r="N4561" s="367"/>
      <c r="O4561" s="367"/>
      <c r="P4561" s="367"/>
      <c r="Q4561" s="367"/>
      <c r="R4561" s="367"/>
      <c r="S4561" s="367"/>
      <c r="T4561" s="367"/>
      <c r="U4561" s="367"/>
    </row>
    <row r="4562">
      <c r="A4562" s="367"/>
      <c r="B4562" s="367"/>
      <c r="C4562" s="367"/>
      <c r="D4562" s="367"/>
      <c r="E4562" s="368"/>
      <c r="F4562" s="368"/>
      <c r="G4562" s="367"/>
      <c r="H4562" s="367"/>
      <c r="I4562" s="367"/>
      <c r="J4562" s="367"/>
      <c r="K4562" s="367"/>
      <c r="L4562" s="367"/>
      <c r="M4562" s="367"/>
      <c r="N4562" s="367"/>
      <c r="O4562" s="367"/>
      <c r="P4562" s="367"/>
      <c r="Q4562" s="367"/>
      <c r="R4562" s="367"/>
      <c r="S4562" s="367"/>
      <c r="T4562" s="367"/>
      <c r="U4562" s="367"/>
    </row>
    <row r="4563">
      <c r="A4563" s="367"/>
      <c r="B4563" s="367"/>
      <c r="C4563" s="367"/>
      <c r="D4563" s="367"/>
      <c r="E4563" s="368"/>
      <c r="F4563" s="368"/>
      <c r="G4563" s="367"/>
      <c r="H4563" s="367"/>
      <c r="I4563" s="367"/>
      <c r="J4563" s="367"/>
      <c r="K4563" s="367"/>
      <c r="L4563" s="367"/>
      <c r="M4563" s="367"/>
      <c r="N4563" s="367"/>
      <c r="O4563" s="367"/>
      <c r="P4563" s="367"/>
      <c r="Q4563" s="367"/>
      <c r="R4563" s="367"/>
      <c r="S4563" s="367"/>
      <c r="T4563" s="367"/>
      <c r="U4563" s="367"/>
    </row>
    <row r="4564">
      <c r="A4564" s="367"/>
      <c r="B4564" s="367"/>
      <c r="C4564" s="367"/>
      <c r="D4564" s="367"/>
      <c r="E4564" s="368"/>
      <c r="F4564" s="368"/>
      <c r="G4564" s="367"/>
      <c r="H4564" s="367"/>
      <c r="I4564" s="367"/>
      <c r="J4564" s="367"/>
      <c r="K4564" s="367"/>
      <c r="L4564" s="367"/>
      <c r="M4564" s="367"/>
      <c r="N4564" s="367"/>
      <c r="O4564" s="367"/>
      <c r="P4564" s="367"/>
      <c r="Q4564" s="367"/>
      <c r="R4564" s="367"/>
      <c r="S4564" s="367"/>
      <c r="T4564" s="367"/>
      <c r="U4564" s="367"/>
    </row>
    <row r="4565">
      <c r="A4565" s="367"/>
      <c r="B4565" s="367"/>
      <c r="C4565" s="367"/>
      <c r="D4565" s="367"/>
      <c r="E4565" s="368"/>
      <c r="F4565" s="368"/>
      <c r="G4565" s="367"/>
      <c r="H4565" s="367"/>
      <c r="I4565" s="367"/>
      <c r="J4565" s="367"/>
      <c r="K4565" s="367"/>
      <c r="L4565" s="367"/>
      <c r="M4565" s="367"/>
      <c r="N4565" s="367"/>
      <c r="O4565" s="367"/>
      <c r="P4565" s="367"/>
      <c r="Q4565" s="367"/>
      <c r="R4565" s="367"/>
      <c r="S4565" s="367"/>
      <c r="T4565" s="367"/>
      <c r="U4565" s="367"/>
    </row>
    <row r="4566">
      <c r="A4566" s="367"/>
      <c r="B4566" s="367"/>
      <c r="C4566" s="367"/>
      <c r="D4566" s="367"/>
      <c r="E4566" s="368"/>
      <c r="F4566" s="368"/>
      <c r="G4566" s="367"/>
      <c r="H4566" s="367"/>
      <c r="I4566" s="367"/>
      <c r="J4566" s="367"/>
      <c r="K4566" s="367"/>
      <c r="L4566" s="367"/>
      <c r="M4566" s="367"/>
      <c r="N4566" s="367"/>
      <c r="O4566" s="367"/>
      <c r="P4566" s="367"/>
      <c r="Q4566" s="367"/>
      <c r="R4566" s="367"/>
      <c r="S4566" s="367"/>
      <c r="T4566" s="367"/>
      <c r="U4566" s="367"/>
    </row>
    <row r="4567">
      <c r="A4567" s="367"/>
      <c r="B4567" s="367"/>
      <c r="C4567" s="367"/>
      <c r="D4567" s="367"/>
      <c r="E4567" s="368"/>
      <c r="F4567" s="368"/>
      <c r="G4567" s="367"/>
      <c r="H4567" s="367"/>
      <c r="I4567" s="367"/>
      <c r="J4567" s="367"/>
      <c r="K4567" s="367"/>
      <c r="L4567" s="367"/>
      <c r="M4567" s="367"/>
      <c r="N4567" s="367"/>
      <c r="O4567" s="367"/>
      <c r="P4567" s="367"/>
      <c r="Q4567" s="367"/>
      <c r="R4567" s="367"/>
      <c r="S4567" s="367"/>
      <c r="T4567" s="367"/>
      <c r="U4567" s="367"/>
    </row>
    <row r="4568">
      <c r="A4568" s="367"/>
      <c r="B4568" s="367"/>
      <c r="C4568" s="367"/>
      <c r="D4568" s="367"/>
      <c r="E4568" s="368"/>
      <c r="F4568" s="368"/>
      <c r="G4568" s="367"/>
      <c r="H4568" s="367"/>
      <c r="I4568" s="367"/>
      <c r="J4568" s="367"/>
      <c r="K4568" s="367"/>
      <c r="L4568" s="367"/>
      <c r="M4568" s="367"/>
      <c r="N4568" s="367"/>
      <c r="O4568" s="367"/>
      <c r="P4568" s="367"/>
      <c r="Q4568" s="367"/>
      <c r="R4568" s="367"/>
      <c r="S4568" s="367"/>
      <c r="T4568" s="367"/>
      <c r="U4568" s="367"/>
    </row>
    <row r="4569">
      <c r="A4569" s="367"/>
      <c r="B4569" s="367"/>
      <c r="C4569" s="367"/>
      <c r="D4569" s="367"/>
      <c r="E4569" s="368"/>
      <c r="F4569" s="368"/>
      <c r="G4569" s="367"/>
      <c r="H4569" s="367"/>
      <c r="I4569" s="367"/>
      <c r="J4569" s="367"/>
      <c r="K4569" s="367"/>
      <c r="L4569" s="367"/>
      <c r="M4569" s="367"/>
      <c r="N4569" s="367"/>
      <c r="O4569" s="367"/>
      <c r="P4569" s="367"/>
      <c r="Q4569" s="367"/>
      <c r="R4569" s="367"/>
      <c r="S4569" s="367"/>
      <c r="T4569" s="367"/>
      <c r="U4569" s="367"/>
    </row>
    <row r="4570">
      <c r="A4570" s="367"/>
      <c r="B4570" s="367"/>
      <c r="C4570" s="367"/>
      <c r="D4570" s="367"/>
      <c r="E4570" s="368"/>
      <c r="F4570" s="368"/>
      <c r="G4570" s="367"/>
      <c r="H4570" s="367"/>
      <c r="I4570" s="367"/>
      <c r="J4570" s="367"/>
      <c r="K4570" s="367"/>
      <c r="L4570" s="367"/>
      <c r="M4570" s="367"/>
      <c r="N4570" s="367"/>
      <c r="O4570" s="367"/>
      <c r="P4570" s="367"/>
      <c r="Q4570" s="367"/>
      <c r="R4570" s="367"/>
      <c r="S4570" s="367"/>
      <c r="T4570" s="367"/>
      <c r="U4570" s="367"/>
    </row>
    <row r="4571">
      <c r="A4571" s="367"/>
      <c r="B4571" s="367"/>
      <c r="C4571" s="367"/>
      <c r="D4571" s="367"/>
      <c r="E4571" s="368"/>
      <c r="F4571" s="368"/>
      <c r="G4571" s="367"/>
      <c r="H4571" s="367"/>
      <c r="I4571" s="367"/>
      <c r="J4571" s="367"/>
      <c r="K4571" s="367"/>
      <c r="L4571" s="367"/>
      <c r="M4571" s="367"/>
      <c r="N4571" s="367"/>
      <c r="O4571" s="367"/>
      <c r="P4571" s="367"/>
      <c r="Q4571" s="367"/>
      <c r="R4571" s="367"/>
      <c r="S4571" s="367"/>
      <c r="T4571" s="367"/>
      <c r="U4571" s="367"/>
    </row>
    <row r="4572">
      <c r="A4572" s="367"/>
      <c r="B4572" s="367"/>
      <c r="C4572" s="367"/>
      <c r="D4572" s="367"/>
      <c r="E4572" s="368"/>
      <c r="F4572" s="368"/>
      <c r="G4572" s="367"/>
      <c r="H4572" s="367"/>
      <c r="I4572" s="367"/>
      <c r="J4572" s="367"/>
      <c r="K4572" s="367"/>
      <c r="L4572" s="367"/>
      <c r="M4572" s="367"/>
      <c r="N4572" s="367"/>
      <c r="O4572" s="367"/>
      <c r="P4572" s="367"/>
      <c r="Q4572" s="367"/>
      <c r="R4572" s="367"/>
      <c r="S4572" s="367"/>
      <c r="T4572" s="367"/>
      <c r="U4572" s="367"/>
    </row>
    <row r="4573">
      <c r="A4573" s="367"/>
      <c r="B4573" s="367"/>
      <c r="C4573" s="367"/>
      <c r="D4573" s="367"/>
      <c r="E4573" s="368"/>
      <c r="F4573" s="368"/>
      <c r="G4573" s="367"/>
      <c r="H4573" s="367"/>
      <c r="I4573" s="367"/>
      <c r="J4573" s="367"/>
      <c r="K4573" s="367"/>
      <c r="L4573" s="367"/>
      <c r="M4573" s="367"/>
      <c r="N4573" s="367"/>
      <c r="O4573" s="367"/>
      <c r="P4573" s="367"/>
      <c r="Q4573" s="367"/>
      <c r="R4573" s="367"/>
      <c r="S4573" s="367"/>
      <c r="T4573" s="367"/>
      <c r="U4573" s="367"/>
    </row>
    <row r="4574">
      <c r="A4574" s="367"/>
      <c r="B4574" s="367"/>
      <c r="C4574" s="367"/>
      <c r="D4574" s="367"/>
      <c r="E4574" s="368"/>
      <c r="F4574" s="368"/>
      <c r="G4574" s="367"/>
      <c r="H4574" s="367"/>
      <c r="I4574" s="367"/>
      <c r="J4574" s="367"/>
      <c r="K4574" s="367"/>
      <c r="L4574" s="367"/>
      <c r="M4574" s="367"/>
      <c r="N4574" s="367"/>
      <c r="O4574" s="367"/>
      <c r="P4574" s="367"/>
      <c r="Q4574" s="367"/>
      <c r="R4574" s="367"/>
      <c r="S4574" s="367"/>
      <c r="T4574" s="367"/>
      <c r="U4574" s="367"/>
    </row>
    <row r="4575">
      <c r="A4575" s="367"/>
      <c r="B4575" s="367"/>
      <c r="C4575" s="367"/>
      <c r="D4575" s="367"/>
      <c r="E4575" s="368"/>
      <c r="F4575" s="368"/>
      <c r="G4575" s="367"/>
      <c r="H4575" s="367"/>
      <c r="I4575" s="367"/>
      <c r="J4575" s="367"/>
      <c r="K4575" s="367"/>
      <c r="L4575" s="367"/>
      <c r="M4575" s="367"/>
      <c r="N4575" s="367"/>
      <c r="O4575" s="367"/>
      <c r="P4575" s="367"/>
      <c r="Q4575" s="367"/>
      <c r="R4575" s="367"/>
      <c r="S4575" s="367"/>
      <c r="T4575" s="367"/>
      <c r="U4575" s="367"/>
    </row>
    <row r="4576">
      <c r="A4576" s="367"/>
      <c r="B4576" s="367"/>
      <c r="C4576" s="367"/>
      <c r="D4576" s="367"/>
      <c r="E4576" s="368"/>
      <c r="F4576" s="368"/>
      <c r="G4576" s="367"/>
      <c r="H4576" s="367"/>
      <c r="I4576" s="367"/>
      <c r="J4576" s="367"/>
      <c r="K4576" s="367"/>
      <c r="L4576" s="367"/>
      <c r="M4576" s="367"/>
      <c r="N4576" s="367"/>
      <c r="O4576" s="367"/>
      <c r="P4576" s="367"/>
      <c r="Q4576" s="367"/>
      <c r="R4576" s="367"/>
      <c r="S4576" s="367"/>
      <c r="T4576" s="367"/>
      <c r="U4576" s="367"/>
    </row>
    <row r="4577">
      <c r="A4577" s="367"/>
      <c r="B4577" s="367"/>
      <c r="C4577" s="367"/>
      <c r="D4577" s="367"/>
      <c r="E4577" s="368"/>
      <c r="F4577" s="368"/>
      <c r="G4577" s="367"/>
      <c r="H4577" s="367"/>
      <c r="I4577" s="367"/>
      <c r="J4577" s="367"/>
      <c r="K4577" s="367"/>
      <c r="L4577" s="367"/>
      <c r="M4577" s="367"/>
      <c r="N4577" s="367"/>
      <c r="O4577" s="367"/>
      <c r="P4577" s="367"/>
      <c r="Q4577" s="367"/>
      <c r="R4577" s="367"/>
      <c r="S4577" s="367"/>
      <c r="T4577" s="367"/>
      <c r="U4577" s="367"/>
    </row>
    <row r="4578">
      <c r="A4578" s="367"/>
      <c r="B4578" s="367"/>
      <c r="C4578" s="367"/>
      <c r="D4578" s="367"/>
      <c r="E4578" s="368"/>
      <c r="F4578" s="368"/>
      <c r="G4578" s="367"/>
      <c r="H4578" s="367"/>
      <c r="I4578" s="367"/>
      <c r="J4578" s="367"/>
      <c r="K4578" s="367"/>
      <c r="L4578" s="367"/>
      <c r="M4578" s="367"/>
      <c r="N4578" s="367"/>
      <c r="O4578" s="367"/>
      <c r="P4578" s="367"/>
      <c r="Q4578" s="367"/>
      <c r="R4578" s="367"/>
      <c r="S4578" s="367"/>
      <c r="T4578" s="367"/>
      <c r="U4578" s="367"/>
    </row>
    <row r="4579">
      <c r="A4579" s="367"/>
      <c r="B4579" s="367"/>
      <c r="C4579" s="367"/>
      <c r="D4579" s="367"/>
      <c r="E4579" s="368"/>
      <c r="F4579" s="368"/>
      <c r="G4579" s="367"/>
      <c r="H4579" s="367"/>
      <c r="I4579" s="367"/>
      <c r="J4579" s="367"/>
      <c r="K4579" s="367"/>
      <c r="L4579" s="367"/>
      <c r="M4579" s="367"/>
      <c r="N4579" s="367"/>
      <c r="O4579" s="367"/>
      <c r="P4579" s="367"/>
      <c r="Q4579" s="367"/>
      <c r="R4579" s="367"/>
      <c r="S4579" s="367"/>
      <c r="T4579" s="367"/>
      <c r="U4579" s="367"/>
    </row>
    <row r="4580">
      <c r="A4580" s="367"/>
      <c r="B4580" s="367"/>
      <c r="C4580" s="367"/>
      <c r="D4580" s="367"/>
      <c r="E4580" s="368"/>
      <c r="F4580" s="368"/>
      <c r="G4580" s="367"/>
      <c r="H4580" s="367"/>
      <c r="I4580" s="367"/>
      <c r="J4580" s="367"/>
      <c r="K4580" s="367"/>
      <c r="L4580" s="367"/>
      <c r="M4580" s="367"/>
      <c r="N4580" s="367"/>
      <c r="O4580" s="367"/>
      <c r="P4580" s="367"/>
      <c r="Q4580" s="367"/>
      <c r="R4580" s="367"/>
      <c r="S4580" s="367"/>
      <c r="T4580" s="367"/>
      <c r="U4580" s="367"/>
    </row>
    <row r="4581">
      <c r="A4581" s="367"/>
      <c r="B4581" s="367"/>
      <c r="C4581" s="367"/>
      <c r="D4581" s="367"/>
      <c r="E4581" s="368"/>
      <c r="F4581" s="368"/>
      <c r="G4581" s="367"/>
      <c r="H4581" s="367"/>
      <c r="I4581" s="367"/>
      <c r="J4581" s="367"/>
      <c r="K4581" s="367"/>
      <c r="L4581" s="367"/>
      <c r="M4581" s="367"/>
      <c r="N4581" s="367"/>
      <c r="O4581" s="367"/>
      <c r="P4581" s="367"/>
      <c r="Q4581" s="367"/>
      <c r="R4581" s="367"/>
      <c r="S4581" s="367"/>
      <c r="T4581" s="367"/>
      <c r="U4581" s="367"/>
    </row>
    <row r="4582">
      <c r="A4582" s="367"/>
      <c r="B4582" s="367"/>
      <c r="C4582" s="367"/>
      <c r="D4582" s="367"/>
      <c r="E4582" s="368"/>
      <c r="F4582" s="368"/>
      <c r="G4582" s="367"/>
      <c r="H4582" s="367"/>
      <c r="I4582" s="367"/>
      <c r="J4582" s="367"/>
      <c r="K4582" s="367"/>
      <c r="L4582" s="367"/>
      <c r="M4582" s="367"/>
      <c r="N4582" s="367"/>
      <c r="O4582" s="367"/>
      <c r="P4582" s="367"/>
      <c r="Q4582" s="367"/>
      <c r="R4582" s="367"/>
      <c r="S4582" s="367"/>
      <c r="T4582" s="367"/>
      <c r="U4582" s="367"/>
    </row>
    <row r="4583">
      <c r="A4583" s="367"/>
      <c r="B4583" s="367"/>
      <c r="C4583" s="367"/>
      <c r="D4583" s="367"/>
      <c r="E4583" s="368"/>
      <c r="F4583" s="368"/>
      <c r="G4583" s="367"/>
      <c r="H4583" s="367"/>
      <c r="I4583" s="367"/>
      <c r="J4583" s="367"/>
      <c r="K4583" s="367"/>
      <c r="L4583" s="367"/>
      <c r="M4583" s="367"/>
      <c r="N4583" s="367"/>
      <c r="O4583" s="367"/>
      <c r="P4583" s="367"/>
      <c r="Q4583" s="367"/>
      <c r="R4583" s="367"/>
      <c r="S4583" s="367"/>
      <c r="T4583" s="367"/>
      <c r="U4583" s="367"/>
    </row>
    <row r="4584">
      <c r="A4584" s="367"/>
      <c r="B4584" s="367"/>
      <c r="C4584" s="367"/>
      <c r="D4584" s="367"/>
      <c r="E4584" s="368"/>
      <c r="F4584" s="368"/>
      <c r="G4584" s="367"/>
      <c r="H4584" s="367"/>
      <c r="I4584" s="367"/>
      <c r="J4584" s="367"/>
      <c r="K4584" s="367"/>
      <c r="L4584" s="367"/>
      <c r="M4584" s="367"/>
      <c r="N4584" s="367"/>
      <c r="O4584" s="367"/>
      <c r="P4584" s="367"/>
      <c r="Q4584" s="367"/>
      <c r="R4584" s="367"/>
      <c r="S4584" s="367"/>
      <c r="T4584" s="367"/>
      <c r="U4584" s="367"/>
    </row>
    <row r="4585">
      <c r="A4585" s="367"/>
      <c r="B4585" s="367"/>
      <c r="C4585" s="367"/>
      <c r="D4585" s="367"/>
      <c r="E4585" s="368"/>
      <c r="F4585" s="368"/>
      <c r="G4585" s="367"/>
      <c r="H4585" s="367"/>
      <c r="I4585" s="367"/>
      <c r="J4585" s="367"/>
      <c r="K4585" s="367"/>
      <c r="L4585" s="367"/>
      <c r="M4585" s="367"/>
      <c r="N4585" s="367"/>
      <c r="O4585" s="367"/>
      <c r="P4585" s="367"/>
      <c r="Q4585" s="367"/>
      <c r="R4585" s="367"/>
      <c r="S4585" s="367"/>
      <c r="T4585" s="367"/>
      <c r="U4585" s="367"/>
    </row>
    <row r="4586">
      <c r="A4586" s="367"/>
      <c r="B4586" s="367"/>
      <c r="C4586" s="367"/>
      <c r="D4586" s="367"/>
      <c r="E4586" s="368"/>
      <c r="F4586" s="368"/>
      <c r="G4586" s="367"/>
      <c r="H4586" s="367"/>
      <c r="I4586" s="367"/>
      <c r="J4586" s="367"/>
      <c r="K4586" s="367"/>
      <c r="L4586" s="367"/>
      <c r="M4586" s="367"/>
      <c r="N4586" s="367"/>
      <c r="O4586" s="367"/>
      <c r="P4586" s="367"/>
      <c r="Q4586" s="367"/>
      <c r="R4586" s="367"/>
      <c r="S4586" s="367"/>
      <c r="T4586" s="367"/>
      <c r="U4586" s="367"/>
    </row>
    <row r="4587">
      <c r="A4587" s="367"/>
      <c r="B4587" s="367"/>
      <c r="C4587" s="367"/>
      <c r="D4587" s="367"/>
      <c r="E4587" s="368"/>
      <c r="F4587" s="368"/>
      <c r="G4587" s="367"/>
      <c r="H4587" s="367"/>
      <c r="I4587" s="367"/>
      <c r="J4587" s="367"/>
      <c r="K4587" s="367"/>
      <c r="L4587" s="367"/>
      <c r="M4587" s="367"/>
      <c r="N4587" s="367"/>
      <c r="O4587" s="367"/>
      <c r="P4587" s="367"/>
      <c r="Q4587" s="367"/>
      <c r="R4587" s="367"/>
      <c r="S4587" s="367"/>
      <c r="T4587" s="367"/>
      <c r="U4587" s="367"/>
    </row>
    <row r="4588">
      <c r="A4588" s="367"/>
      <c r="B4588" s="367"/>
      <c r="C4588" s="367"/>
      <c r="D4588" s="367"/>
      <c r="E4588" s="368"/>
      <c r="F4588" s="368"/>
      <c r="G4588" s="367"/>
      <c r="H4588" s="367"/>
      <c r="I4588" s="367"/>
      <c r="J4588" s="367"/>
      <c r="K4588" s="367"/>
      <c r="L4588" s="367"/>
      <c r="M4588" s="367"/>
      <c r="N4588" s="367"/>
      <c r="O4588" s="367"/>
      <c r="P4588" s="367"/>
      <c r="Q4588" s="367"/>
      <c r="R4588" s="367"/>
      <c r="S4588" s="367"/>
      <c r="T4588" s="367"/>
      <c r="U4588" s="367"/>
    </row>
    <row r="4589">
      <c r="A4589" s="367"/>
      <c r="B4589" s="367"/>
      <c r="C4589" s="367"/>
      <c r="D4589" s="367"/>
      <c r="E4589" s="368"/>
      <c r="F4589" s="368"/>
      <c r="G4589" s="367"/>
      <c r="H4589" s="367"/>
      <c r="I4589" s="367"/>
      <c r="J4589" s="367"/>
      <c r="K4589" s="367"/>
      <c r="L4589" s="367"/>
      <c r="M4589" s="367"/>
      <c r="N4589" s="367"/>
      <c r="O4589" s="367"/>
      <c r="P4589" s="367"/>
      <c r="Q4589" s="367"/>
      <c r="R4589" s="367"/>
      <c r="S4589" s="367"/>
      <c r="T4589" s="367"/>
      <c r="U4589" s="367"/>
    </row>
    <row r="4590">
      <c r="A4590" s="367"/>
      <c r="B4590" s="367"/>
      <c r="C4590" s="367"/>
      <c r="D4590" s="367"/>
      <c r="E4590" s="368"/>
      <c r="F4590" s="368"/>
      <c r="G4590" s="367"/>
      <c r="H4590" s="367"/>
      <c r="I4590" s="367"/>
      <c r="J4590" s="367"/>
      <c r="K4590" s="367"/>
      <c r="L4590" s="367"/>
      <c r="M4590" s="367"/>
      <c r="N4590" s="367"/>
      <c r="O4590" s="367"/>
      <c r="P4590" s="367"/>
      <c r="Q4590" s="367"/>
      <c r="R4590" s="367"/>
      <c r="S4590" s="367"/>
      <c r="T4590" s="367"/>
      <c r="U4590" s="367"/>
    </row>
    <row r="4591">
      <c r="A4591" s="367"/>
      <c r="B4591" s="367"/>
      <c r="C4591" s="367"/>
      <c r="D4591" s="367"/>
      <c r="E4591" s="368"/>
      <c r="F4591" s="368"/>
      <c r="G4591" s="367"/>
      <c r="H4591" s="367"/>
      <c r="I4591" s="367"/>
      <c r="J4591" s="367"/>
      <c r="K4591" s="367"/>
      <c r="L4591" s="367"/>
      <c r="M4591" s="367"/>
      <c r="N4591" s="367"/>
      <c r="O4591" s="367"/>
      <c r="P4591" s="367"/>
      <c r="Q4591" s="367"/>
      <c r="R4591" s="367"/>
      <c r="S4591" s="367"/>
      <c r="T4591" s="367"/>
      <c r="U4591" s="367"/>
    </row>
    <row r="4592">
      <c r="A4592" s="367"/>
      <c r="B4592" s="367"/>
      <c r="C4592" s="367"/>
      <c r="D4592" s="367"/>
      <c r="E4592" s="368"/>
      <c r="F4592" s="368"/>
      <c r="G4592" s="367"/>
      <c r="H4592" s="367"/>
      <c r="I4592" s="367"/>
      <c r="J4592" s="367"/>
      <c r="K4592" s="367"/>
      <c r="L4592" s="367"/>
      <c r="M4592" s="367"/>
      <c r="N4592" s="367"/>
      <c r="O4592" s="367"/>
      <c r="P4592" s="367"/>
      <c r="Q4592" s="367"/>
      <c r="R4592" s="367"/>
      <c r="S4592" s="367"/>
      <c r="T4592" s="367"/>
      <c r="U4592" s="367"/>
    </row>
    <row r="4593">
      <c r="A4593" s="367"/>
      <c r="B4593" s="367"/>
      <c r="C4593" s="367"/>
      <c r="D4593" s="367"/>
      <c r="E4593" s="368"/>
      <c r="F4593" s="368"/>
      <c r="G4593" s="367"/>
      <c r="H4593" s="367"/>
      <c r="I4593" s="367"/>
      <c r="J4593" s="367"/>
      <c r="K4593" s="367"/>
      <c r="L4593" s="367"/>
      <c r="M4593" s="367"/>
      <c r="N4593" s="367"/>
      <c r="O4593" s="367"/>
      <c r="P4593" s="367"/>
      <c r="Q4593" s="367"/>
      <c r="R4593" s="367"/>
      <c r="S4593" s="367"/>
      <c r="T4593" s="367"/>
      <c r="U4593" s="367"/>
    </row>
    <row r="4594">
      <c r="A4594" s="367"/>
      <c r="B4594" s="367"/>
      <c r="C4594" s="367"/>
      <c r="D4594" s="367"/>
      <c r="E4594" s="368"/>
      <c r="F4594" s="368"/>
      <c r="G4594" s="367"/>
      <c r="H4594" s="367"/>
      <c r="I4594" s="367"/>
      <c r="J4594" s="367"/>
      <c r="K4594" s="367"/>
      <c r="L4594" s="367"/>
      <c r="M4594" s="367"/>
      <c r="N4594" s="367"/>
      <c r="O4594" s="367"/>
      <c r="P4594" s="367"/>
      <c r="Q4594" s="367"/>
      <c r="R4594" s="367"/>
      <c r="S4594" s="367"/>
      <c r="T4594" s="367"/>
      <c r="U4594" s="367"/>
    </row>
    <row r="4595">
      <c r="A4595" s="367"/>
      <c r="B4595" s="367"/>
      <c r="C4595" s="367"/>
      <c r="D4595" s="367"/>
      <c r="E4595" s="368"/>
      <c r="F4595" s="368"/>
      <c r="G4595" s="367"/>
      <c r="H4595" s="367"/>
      <c r="I4595" s="367"/>
      <c r="J4595" s="367"/>
      <c r="K4595" s="367"/>
      <c r="L4595" s="367"/>
      <c r="M4595" s="367"/>
      <c r="N4595" s="367"/>
      <c r="O4595" s="367"/>
      <c r="P4595" s="367"/>
      <c r="Q4595" s="367"/>
      <c r="R4595" s="367"/>
      <c r="S4595" s="367"/>
      <c r="T4595" s="367"/>
      <c r="U4595" s="367"/>
    </row>
    <row r="4596">
      <c r="A4596" s="367"/>
      <c r="B4596" s="367"/>
      <c r="C4596" s="367"/>
      <c r="D4596" s="367"/>
      <c r="E4596" s="368"/>
      <c r="F4596" s="368"/>
      <c r="G4596" s="367"/>
      <c r="H4596" s="367"/>
      <c r="I4596" s="367"/>
      <c r="J4596" s="367"/>
      <c r="K4596" s="367"/>
      <c r="L4596" s="367"/>
      <c r="M4596" s="367"/>
      <c r="N4596" s="367"/>
      <c r="O4596" s="367"/>
      <c r="P4596" s="367"/>
      <c r="Q4596" s="367"/>
      <c r="R4596" s="367"/>
      <c r="S4596" s="367"/>
      <c r="T4596" s="367"/>
      <c r="U4596" s="367"/>
    </row>
    <row r="4597">
      <c r="A4597" s="367"/>
      <c r="B4597" s="367"/>
      <c r="C4597" s="367"/>
      <c r="D4597" s="367"/>
      <c r="E4597" s="368"/>
      <c r="F4597" s="368"/>
      <c r="G4597" s="367"/>
      <c r="H4597" s="367"/>
      <c r="I4597" s="367"/>
      <c r="J4597" s="367"/>
      <c r="K4597" s="367"/>
      <c r="L4597" s="367"/>
      <c r="M4597" s="367"/>
      <c r="N4597" s="367"/>
      <c r="O4597" s="367"/>
      <c r="P4597" s="367"/>
      <c r="Q4597" s="367"/>
      <c r="R4597" s="367"/>
      <c r="S4597" s="367"/>
      <c r="T4597" s="367"/>
      <c r="U4597" s="367"/>
    </row>
    <row r="4598">
      <c r="A4598" s="367"/>
      <c r="B4598" s="367"/>
      <c r="C4598" s="367"/>
      <c r="D4598" s="367"/>
      <c r="E4598" s="368"/>
      <c r="F4598" s="368"/>
      <c r="G4598" s="367"/>
      <c r="H4598" s="367"/>
      <c r="I4598" s="367"/>
      <c r="J4598" s="367"/>
      <c r="K4598" s="367"/>
      <c r="L4598" s="367"/>
      <c r="M4598" s="367"/>
      <c r="N4598" s="367"/>
      <c r="O4598" s="367"/>
      <c r="P4598" s="367"/>
      <c r="Q4598" s="367"/>
      <c r="R4598" s="367"/>
      <c r="S4598" s="367"/>
      <c r="T4598" s="367"/>
      <c r="U4598" s="367"/>
    </row>
    <row r="4599">
      <c r="A4599" s="367"/>
      <c r="B4599" s="367"/>
      <c r="C4599" s="367"/>
      <c r="D4599" s="367"/>
      <c r="E4599" s="368"/>
      <c r="F4599" s="368"/>
      <c r="G4599" s="367"/>
      <c r="H4599" s="367"/>
      <c r="I4599" s="367"/>
      <c r="J4599" s="367"/>
      <c r="K4599" s="367"/>
      <c r="L4599" s="367"/>
      <c r="M4599" s="367"/>
      <c r="N4599" s="367"/>
      <c r="O4599" s="367"/>
      <c r="P4599" s="367"/>
      <c r="Q4599" s="367"/>
      <c r="R4599" s="367"/>
      <c r="S4599" s="367"/>
      <c r="T4599" s="367"/>
      <c r="U4599" s="367"/>
    </row>
    <row r="4600">
      <c r="A4600" s="367"/>
      <c r="B4600" s="367"/>
      <c r="C4600" s="367"/>
      <c r="D4600" s="367"/>
      <c r="E4600" s="368"/>
      <c r="F4600" s="368"/>
      <c r="G4600" s="367"/>
      <c r="H4600" s="367"/>
      <c r="I4600" s="367"/>
      <c r="J4600" s="367"/>
      <c r="K4600" s="367"/>
      <c r="L4600" s="367"/>
      <c r="M4600" s="367"/>
      <c r="N4600" s="367"/>
      <c r="O4600" s="367"/>
      <c r="P4600" s="367"/>
      <c r="Q4600" s="367"/>
      <c r="R4600" s="367"/>
      <c r="S4600" s="367"/>
      <c r="T4600" s="367"/>
      <c r="U4600" s="367"/>
    </row>
    <row r="4601">
      <c r="A4601" s="367"/>
      <c r="B4601" s="367"/>
      <c r="C4601" s="367"/>
      <c r="D4601" s="367"/>
      <c r="E4601" s="368"/>
      <c r="F4601" s="368"/>
      <c r="G4601" s="367"/>
      <c r="H4601" s="367"/>
      <c r="I4601" s="367"/>
      <c r="J4601" s="367"/>
      <c r="K4601" s="367"/>
      <c r="L4601" s="367"/>
      <c r="M4601" s="367"/>
      <c r="N4601" s="367"/>
      <c r="O4601" s="367"/>
      <c r="P4601" s="367"/>
      <c r="Q4601" s="367"/>
      <c r="R4601" s="367"/>
      <c r="S4601" s="367"/>
      <c r="T4601" s="367"/>
      <c r="U4601" s="367"/>
    </row>
    <row r="4602">
      <c r="A4602" s="367"/>
      <c r="B4602" s="367"/>
      <c r="C4602" s="367"/>
      <c r="D4602" s="367"/>
      <c r="E4602" s="368"/>
      <c r="F4602" s="368"/>
      <c r="G4602" s="367"/>
      <c r="H4602" s="367"/>
      <c r="I4602" s="367"/>
      <c r="J4602" s="367"/>
      <c r="K4602" s="367"/>
      <c r="L4602" s="367"/>
      <c r="M4602" s="367"/>
      <c r="N4602" s="367"/>
      <c r="O4602" s="367"/>
      <c r="P4602" s="367"/>
      <c r="Q4602" s="367"/>
      <c r="R4602" s="367"/>
      <c r="S4602" s="367"/>
      <c r="T4602" s="367"/>
      <c r="U4602" s="367"/>
    </row>
    <row r="4603">
      <c r="A4603" s="367"/>
      <c r="B4603" s="367"/>
      <c r="C4603" s="367"/>
      <c r="D4603" s="367"/>
      <c r="E4603" s="368"/>
      <c r="F4603" s="368"/>
      <c r="G4603" s="367"/>
      <c r="H4603" s="367"/>
      <c r="I4603" s="367"/>
      <c r="J4603" s="367"/>
      <c r="K4603" s="367"/>
      <c r="L4603" s="367"/>
      <c r="M4603" s="367"/>
      <c r="N4603" s="367"/>
      <c r="O4603" s="367"/>
      <c r="P4603" s="367"/>
      <c r="Q4603" s="367"/>
      <c r="R4603" s="367"/>
      <c r="S4603" s="367"/>
      <c r="T4603" s="367"/>
      <c r="U4603" s="367"/>
    </row>
    <row r="4604">
      <c r="A4604" s="367"/>
      <c r="B4604" s="367"/>
      <c r="C4604" s="367"/>
      <c r="D4604" s="367"/>
      <c r="E4604" s="368"/>
      <c r="F4604" s="368"/>
      <c r="G4604" s="367"/>
      <c r="H4604" s="367"/>
      <c r="I4604" s="367"/>
      <c r="J4604" s="367"/>
      <c r="K4604" s="367"/>
      <c r="L4604" s="367"/>
      <c r="M4604" s="367"/>
      <c r="N4604" s="367"/>
      <c r="O4604" s="367"/>
      <c r="P4604" s="367"/>
      <c r="Q4604" s="367"/>
      <c r="R4604" s="367"/>
      <c r="S4604" s="367"/>
      <c r="T4604" s="367"/>
      <c r="U4604" s="367"/>
    </row>
    <row r="4605">
      <c r="A4605" s="367"/>
      <c r="B4605" s="367"/>
      <c r="C4605" s="367"/>
      <c r="D4605" s="367"/>
      <c r="E4605" s="368"/>
      <c r="F4605" s="368"/>
      <c r="G4605" s="367"/>
      <c r="H4605" s="367"/>
      <c r="I4605" s="367"/>
      <c r="J4605" s="367"/>
      <c r="K4605" s="367"/>
      <c r="L4605" s="367"/>
      <c r="M4605" s="367"/>
      <c r="N4605" s="367"/>
      <c r="O4605" s="367"/>
      <c r="P4605" s="367"/>
      <c r="Q4605" s="367"/>
      <c r="R4605" s="367"/>
      <c r="S4605" s="367"/>
      <c r="T4605" s="367"/>
      <c r="U4605" s="367"/>
    </row>
    <row r="4606">
      <c r="A4606" s="367"/>
      <c r="B4606" s="367"/>
      <c r="C4606" s="367"/>
      <c r="D4606" s="367"/>
      <c r="E4606" s="368"/>
      <c r="F4606" s="368"/>
      <c r="G4606" s="367"/>
      <c r="H4606" s="367"/>
      <c r="I4606" s="367"/>
      <c r="J4606" s="367"/>
      <c r="K4606" s="367"/>
      <c r="L4606" s="367"/>
      <c r="M4606" s="367"/>
      <c r="N4606" s="367"/>
      <c r="O4606" s="367"/>
      <c r="P4606" s="367"/>
      <c r="Q4606" s="367"/>
      <c r="R4606" s="367"/>
      <c r="S4606" s="367"/>
      <c r="T4606" s="367"/>
      <c r="U4606" s="367"/>
    </row>
    <row r="4607">
      <c r="A4607" s="367"/>
      <c r="B4607" s="367"/>
      <c r="C4607" s="367"/>
      <c r="D4607" s="367"/>
      <c r="E4607" s="368"/>
      <c r="F4607" s="368"/>
      <c r="G4607" s="367"/>
      <c r="H4607" s="367"/>
      <c r="I4607" s="367"/>
      <c r="J4607" s="367"/>
      <c r="K4607" s="367"/>
      <c r="L4607" s="367"/>
      <c r="M4607" s="367"/>
      <c r="N4607" s="367"/>
      <c r="O4607" s="367"/>
      <c r="P4607" s="367"/>
      <c r="Q4607" s="367"/>
      <c r="R4607" s="367"/>
      <c r="S4607" s="367"/>
      <c r="T4607" s="367"/>
      <c r="U4607" s="367"/>
    </row>
    <row r="4608">
      <c r="A4608" s="367"/>
      <c r="B4608" s="367"/>
      <c r="C4608" s="367"/>
      <c r="D4608" s="367"/>
      <c r="E4608" s="368"/>
      <c r="F4608" s="368"/>
      <c r="G4608" s="367"/>
      <c r="H4608" s="367"/>
      <c r="I4608" s="367"/>
      <c r="J4608" s="367"/>
      <c r="K4608" s="367"/>
      <c r="L4608" s="367"/>
      <c r="M4608" s="367"/>
      <c r="N4608" s="367"/>
      <c r="O4608" s="367"/>
      <c r="P4608" s="367"/>
      <c r="Q4608" s="367"/>
      <c r="R4608" s="367"/>
      <c r="S4608" s="367"/>
      <c r="T4608" s="367"/>
      <c r="U4608" s="367"/>
    </row>
    <row r="4609">
      <c r="A4609" s="367"/>
      <c r="B4609" s="367"/>
      <c r="C4609" s="367"/>
      <c r="D4609" s="367"/>
      <c r="E4609" s="368"/>
      <c r="F4609" s="368"/>
      <c r="G4609" s="367"/>
      <c r="H4609" s="367"/>
      <c r="I4609" s="367"/>
      <c r="J4609" s="367"/>
      <c r="K4609" s="367"/>
      <c r="L4609" s="367"/>
      <c r="M4609" s="367"/>
      <c r="N4609" s="367"/>
      <c r="O4609" s="367"/>
      <c r="P4609" s="367"/>
      <c r="Q4609" s="367"/>
      <c r="R4609" s="367"/>
      <c r="S4609" s="367"/>
      <c r="T4609" s="367"/>
      <c r="U4609" s="367"/>
    </row>
    <row r="4610">
      <c r="A4610" s="367"/>
      <c r="B4610" s="367"/>
      <c r="C4610" s="367"/>
      <c r="D4610" s="367"/>
      <c r="E4610" s="368"/>
      <c r="F4610" s="368"/>
      <c r="G4610" s="367"/>
      <c r="H4610" s="367"/>
      <c r="I4610" s="367"/>
      <c r="J4610" s="367"/>
      <c r="K4610" s="367"/>
      <c r="L4610" s="367"/>
      <c r="M4610" s="367"/>
      <c r="N4610" s="367"/>
      <c r="O4610" s="367"/>
      <c r="P4610" s="367"/>
      <c r="Q4610" s="367"/>
      <c r="R4610" s="367"/>
      <c r="S4610" s="367"/>
      <c r="T4610" s="367"/>
      <c r="U4610" s="367"/>
    </row>
    <row r="4611">
      <c r="A4611" s="367"/>
      <c r="B4611" s="367"/>
      <c r="C4611" s="367"/>
      <c r="D4611" s="367"/>
      <c r="E4611" s="368"/>
      <c r="F4611" s="368"/>
      <c r="G4611" s="367"/>
      <c r="H4611" s="367"/>
      <c r="I4611" s="367"/>
      <c r="J4611" s="367"/>
      <c r="K4611" s="367"/>
      <c r="L4611" s="367"/>
      <c r="M4611" s="367"/>
      <c r="N4611" s="367"/>
      <c r="O4611" s="367"/>
      <c r="P4611" s="367"/>
      <c r="Q4611" s="367"/>
      <c r="R4611" s="367"/>
      <c r="S4611" s="367"/>
      <c r="T4611" s="367"/>
      <c r="U4611" s="367"/>
    </row>
    <row r="4612">
      <c r="A4612" s="367"/>
      <c r="B4612" s="367"/>
      <c r="C4612" s="367"/>
      <c r="D4612" s="367"/>
      <c r="E4612" s="368"/>
      <c r="F4612" s="368"/>
      <c r="G4612" s="367"/>
      <c r="H4612" s="367"/>
      <c r="I4612" s="367"/>
      <c r="J4612" s="367"/>
      <c r="K4612" s="367"/>
      <c r="L4612" s="367"/>
      <c r="M4612" s="367"/>
      <c r="N4612" s="367"/>
      <c r="O4612" s="367"/>
      <c r="P4612" s="367"/>
      <c r="Q4612" s="367"/>
      <c r="R4612" s="367"/>
      <c r="S4612" s="367"/>
      <c r="T4612" s="367"/>
      <c r="U4612" s="367"/>
    </row>
    <row r="4613">
      <c r="A4613" s="367"/>
      <c r="B4613" s="367"/>
      <c r="C4613" s="367"/>
      <c r="D4613" s="367"/>
      <c r="E4613" s="368"/>
      <c r="F4613" s="368"/>
      <c r="G4613" s="367"/>
      <c r="H4613" s="367"/>
      <c r="I4613" s="367"/>
      <c r="J4613" s="367"/>
      <c r="K4613" s="367"/>
      <c r="L4613" s="367"/>
      <c r="M4613" s="367"/>
      <c r="N4613" s="367"/>
      <c r="O4613" s="367"/>
      <c r="P4613" s="367"/>
      <c r="Q4613" s="367"/>
      <c r="R4613" s="367"/>
      <c r="S4613" s="367"/>
      <c r="T4613" s="367"/>
      <c r="U4613" s="367"/>
    </row>
    <row r="4614">
      <c r="A4614" s="367"/>
      <c r="B4614" s="367"/>
      <c r="C4614" s="367"/>
      <c r="D4614" s="367"/>
      <c r="E4614" s="368"/>
      <c r="F4614" s="368"/>
      <c r="G4614" s="367"/>
      <c r="H4614" s="367"/>
      <c r="I4614" s="367"/>
      <c r="J4614" s="367"/>
      <c r="K4614" s="367"/>
      <c r="L4614" s="367"/>
      <c r="M4614" s="367"/>
      <c r="N4614" s="367"/>
      <c r="O4614" s="367"/>
      <c r="P4614" s="367"/>
      <c r="Q4614" s="367"/>
      <c r="R4614" s="367"/>
      <c r="S4614" s="367"/>
      <c r="T4614" s="367"/>
      <c r="U4614" s="367"/>
    </row>
    <row r="4615">
      <c r="A4615" s="367"/>
      <c r="B4615" s="367"/>
      <c r="C4615" s="367"/>
      <c r="D4615" s="367"/>
      <c r="E4615" s="368"/>
      <c r="F4615" s="368"/>
      <c r="G4615" s="367"/>
      <c r="H4615" s="367"/>
      <c r="I4615" s="367"/>
      <c r="J4615" s="367"/>
      <c r="K4615" s="367"/>
      <c r="L4615" s="367"/>
      <c r="M4615" s="367"/>
      <c r="N4615" s="367"/>
      <c r="O4615" s="367"/>
      <c r="P4615" s="367"/>
      <c r="Q4615" s="367"/>
      <c r="R4615" s="367"/>
      <c r="S4615" s="367"/>
      <c r="T4615" s="367"/>
      <c r="U4615" s="367"/>
    </row>
    <row r="4616">
      <c r="A4616" s="367"/>
      <c r="B4616" s="367"/>
      <c r="C4616" s="367"/>
      <c r="D4616" s="367"/>
      <c r="E4616" s="368"/>
      <c r="F4616" s="368"/>
      <c r="G4616" s="367"/>
      <c r="H4616" s="367"/>
      <c r="I4616" s="367"/>
      <c r="J4616" s="367"/>
      <c r="K4616" s="367"/>
      <c r="L4616" s="367"/>
      <c r="M4616" s="367"/>
      <c r="N4616" s="367"/>
      <c r="O4616" s="367"/>
      <c r="P4616" s="367"/>
      <c r="Q4616" s="367"/>
      <c r="R4616" s="367"/>
      <c r="S4616" s="367"/>
      <c r="T4616" s="367"/>
      <c r="U4616" s="367"/>
    </row>
    <row r="4617">
      <c r="A4617" s="367"/>
      <c r="B4617" s="367"/>
      <c r="C4617" s="367"/>
      <c r="D4617" s="367"/>
      <c r="E4617" s="368"/>
      <c r="F4617" s="368"/>
      <c r="G4617" s="367"/>
      <c r="H4617" s="367"/>
      <c r="I4617" s="367"/>
      <c r="J4617" s="367"/>
      <c r="K4617" s="367"/>
      <c r="L4617" s="367"/>
      <c r="M4617" s="367"/>
      <c r="N4617" s="367"/>
      <c r="O4617" s="367"/>
      <c r="P4617" s="367"/>
      <c r="Q4617" s="367"/>
      <c r="R4617" s="367"/>
      <c r="S4617" s="367"/>
      <c r="T4617" s="367"/>
      <c r="U4617" s="367"/>
    </row>
    <row r="4618">
      <c r="A4618" s="367"/>
      <c r="B4618" s="367"/>
      <c r="C4618" s="367"/>
      <c r="D4618" s="367"/>
      <c r="E4618" s="368"/>
      <c r="F4618" s="368"/>
      <c r="G4618" s="367"/>
      <c r="H4618" s="367"/>
      <c r="I4618" s="367"/>
      <c r="J4618" s="367"/>
      <c r="K4618" s="367"/>
      <c r="L4618" s="367"/>
      <c r="M4618" s="367"/>
      <c r="N4618" s="367"/>
      <c r="O4618" s="367"/>
      <c r="P4618" s="367"/>
      <c r="Q4618" s="367"/>
      <c r="R4618" s="367"/>
      <c r="S4618" s="367"/>
      <c r="T4618" s="367"/>
      <c r="U4618" s="367"/>
    </row>
    <row r="4619">
      <c r="A4619" s="367"/>
      <c r="B4619" s="367"/>
      <c r="C4619" s="367"/>
      <c r="D4619" s="367"/>
      <c r="E4619" s="368"/>
      <c r="F4619" s="368"/>
      <c r="G4619" s="367"/>
      <c r="H4619" s="367"/>
      <c r="I4619" s="367"/>
      <c r="J4619" s="367"/>
      <c r="K4619" s="367"/>
      <c r="L4619" s="367"/>
      <c r="M4619" s="367"/>
      <c r="N4619" s="367"/>
      <c r="O4619" s="367"/>
      <c r="P4619" s="367"/>
      <c r="Q4619" s="367"/>
      <c r="R4619" s="367"/>
      <c r="S4619" s="367"/>
      <c r="T4619" s="367"/>
      <c r="U4619" s="367"/>
    </row>
    <row r="4620">
      <c r="A4620" s="367"/>
      <c r="B4620" s="367"/>
      <c r="C4620" s="367"/>
      <c r="D4620" s="367"/>
      <c r="E4620" s="368"/>
      <c r="F4620" s="368"/>
      <c r="G4620" s="367"/>
      <c r="H4620" s="367"/>
      <c r="I4620" s="367"/>
      <c r="J4620" s="367"/>
      <c r="K4620" s="367"/>
      <c r="L4620" s="367"/>
      <c r="M4620" s="367"/>
      <c r="N4620" s="367"/>
      <c r="O4620" s="367"/>
      <c r="P4620" s="367"/>
      <c r="Q4620" s="367"/>
      <c r="R4620" s="367"/>
      <c r="S4620" s="367"/>
      <c r="T4620" s="367"/>
      <c r="U4620" s="367"/>
    </row>
    <row r="4621">
      <c r="A4621" s="367"/>
      <c r="B4621" s="367"/>
      <c r="C4621" s="367"/>
      <c r="D4621" s="367"/>
      <c r="E4621" s="368"/>
      <c r="F4621" s="368"/>
      <c r="G4621" s="367"/>
      <c r="H4621" s="367"/>
      <c r="I4621" s="367"/>
      <c r="J4621" s="367"/>
      <c r="K4621" s="367"/>
      <c r="L4621" s="367"/>
      <c r="M4621" s="367"/>
      <c r="N4621" s="367"/>
      <c r="O4621" s="367"/>
      <c r="P4621" s="367"/>
      <c r="Q4621" s="367"/>
      <c r="R4621" s="367"/>
      <c r="S4621" s="367"/>
      <c r="T4621" s="367"/>
      <c r="U4621" s="367"/>
    </row>
    <row r="4622">
      <c r="A4622" s="367"/>
      <c r="B4622" s="367"/>
      <c r="C4622" s="367"/>
      <c r="D4622" s="367"/>
      <c r="E4622" s="368"/>
      <c r="F4622" s="368"/>
      <c r="G4622" s="367"/>
      <c r="H4622" s="367"/>
      <c r="I4622" s="367"/>
      <c r="J4622" s="367"/>
      <c r="K4622" s="367"/>
      <c r="L4622" s="367"/>
      <c r="M4622" s="367"/>
      <c r="N4622" s="367"/>
      <c r="O4622" s="367"/>
      <c r="P4622" s="367"/>
      <c r="Q4622" s="367"/>
      <c r="R4622" s="367"/>
      <c r="S4622" s="367"/>
      <c r="T4622" s="367"/>
      <c r="U4622" s="367"/>
    </row>
    <row r="4623">
      <c r="A4623" s="367"/>
      <c r="B4623" s="367"/>
      <c r="C4623" s="367"/>
      <c r="D4623" s="367"/>
      <c r="E4623" s="368"/>
      <c r="F4623" s="368"/>
      <c r="G4623" s="367"/>
      <c r="H4623" s="367"/>
      <c r="I4623" s="367"/>
      <c r="J4623" s="367"/>
      <c r="K4623" s="367"/>
      <c r="L4623" s="367"/>
      <c r="M4623" s="367"/>
      <c r="N4623" s="367"/>
      <c r="O4623" s="367"/>
      <c r="P4623" s="367"/>
      <c r="Q4623" s="367"/>
      <c r="R4623" s="367"/>
      <c r="S4623" s="367"/>
      <c r="T4623" s="367"/>
      <c r="U4623" s="367"/>
    </row>
    <row r="4624">
      <c r="A4624" s="367"/>
      <c r="B4624" s="367"/>
      <c r="C4624" s="367"/>
      <c r="D4624" s="367"/>
      <c r="E4624" s="368"/>
      <c r="F4624" s="368"/>
      <c r="G4624" s="367"/>
      <c r="H4624" s="367"/>
      <c r="I4624" s="367"/>
      <c r="J4624" s="367"/>
      <c r="K4624" s="367"/>
      <c r="L4624" s="367"/>
      <c r="M4624" s="367"/>
      <c r="N4624" s="367"/>
      <c r="O4624" s="367"/>
      <c r="P4624" s="367"/>
      <c r="Q4624" s="367"/>
      <c r="R4624" s="367"/>
      <c r="S4624" s="367"/>
      <c r="T4624" s="367"/>
      <c r="U4624" s="367"/>
    </row>
    <row r="4625">
      <c r="A4625" s="367"/>
      <c r="B4625" s="367"/>
      <c r="C4625" s="367"/>
      <c r="D4625" s="367"/>
      <c r="E4625" s="368"/>
      <c r="F4625" s="368"/>
      <c r="G4625" s="367"/>
      <c r="H4625" s="367"/>
      <c r="I4625" s="367"/>
      <c r="J4625" s="367"/>
      <c r="K4625" s="367"/>
      <c r="L4625" s="367"/>
      <c r="M4625" s="367"/>
      <c r="N4625" s="367"/>
      <c r="O4625" s="367"/>
      <c r="P4625" s="367"/>
      <c r="Q4625" s="367"/>
      <c r="R4625" s="367"/>
      <c r="S4625" s="367"/>
      <c r="T4625" s="367"/>
      <c r="U4625" s="367"/>
    </row>
    <row r="4626">
      <c r="A4626" s="367"/>
      <c r="B4626" s="367"/>
      <c r="C4626" s="367"/>
      <c r="D4626" s="367"/>
      <c r="E4626" s="368"/>
      <c r="F4626" s="368"/>
      <c r="G4626" s="367"/>
      <c r="H4626" s="367"/>
      <c r="I4626" s="367"/>
      <c r="J4626" s="367"/>
      <c r="K4626" s="367"/>
      <c r="L4626" s="367"/>
      <c r="M4626" s="367"/>
      <c r="N4626" s="367"/>
      <c r="O4626" s="367"/>
      <c r="P4626" s="367"/>
      <c r="Q4626" s="367"/>
      <c r="R4626" s="367"/>
      <c r="S4626" s="367"/>
      <c r="T4626" s="367"/>
      <c r="U4626" s="367"/>
    </row>
    <row r="4627">
      <c r="A4627" s="367"/>
      <c r="B4627" s="367"/>
      <c r="C4627" s="367"/>
      <c r="D4627" s="367"/>
      <c r="E4627" s="368"/>
      <c r="F4627" s="368"/>
      <c r="G4627" s="367"/>
      <c r="H4627" s="367"/>
      <c r="I4627" s="367"/>
      <c r="J4627" s="367"/>
      <c r="K4627" s="367"/>
      <c r="L4627" s="367"/>
      <c r="M4627" s="367"/>
      <c r="N4627" s="367"/>
      <c r="O4627" s="367"/>
      <c r="P4627" s="367"/>
      <c r="Q4627" s="367"/>
      <c r="R4627" s="367"/>
      <c r="S4627" s="367"/>
      <c r="T4627" s="367"/>
      <c r="U4627" s="367"/>
    </row>
    <row r="4628">
      <c r="A4628" s="367"/>
      <c r="B4628" s="367"/>
      <c r="C4628" s="367"/>
      <c r="D4628" s="367"/>
      <c r="E4628" s="368"/>
      <c r="F4628" s="368"/>
      <c r="G4628" s="367"/>
      <c r="H4628" s="367"/>
      <c r="I4628" s="367"/>
      <c r="J4628" s="367"/>
      <c r="K4628" s="367"/>
      <c r="L4628" s="367"/>
      <c r="M4628" s="367"/>
      <c r="N4628" s="367"/>
      <c r="O4628" s="367"/>
      <c r="P4628" s="367"/>
      <c r="Q4628" s="367"/>
      <c r="R4628" s="367"/>
      <c r="S4628" s="367"/>
      <c r="T4628" s="367"/>
      <c r="U4628" s="367"/>
    </row>
    <row r="4629">
      <c r="A4629" s="367"/>
      <c r="B4629" s="367"/>
      <c r="C4629" s="367"/>
      <c r="D4629" s="367"/>
      <c r="E4629" s="368"/>
      <c r="F4629" s="368"/>
      <c r="G4629" s="367"/>
      <c r="H4629" s="367"/>
      <c r="I4629" s="367"/>
      <c r="J4629" s="367"/>
      <c r="K4629" s="367"/>
      <c r="L4629" s="367"/>
      <c r="M4629" s="367"/>
      <c r="N4629" s="367"/>
      <c r="O4629" s="367"/>
      <c r="P4629" s="367"/>
      <c r="Q4629" s="367"/>
      <c r="R4629" s="367"/>
      <c r="S4629" s="367"/>
      <c r="T4629" s="367"/>
      <c r="U4629" s="367"/>
    </row>
    <row r="4630">
      <c r="A4630" s="367"/>
      <c r="B4630" s="367"/>
      <c r="C4630" s="367"/>
      <c r="D4630" s="367"/>
      <c r="E4630" s="368"/>
      <c r="F4630" s="368"/>
      <c r="G4630" s="367"/>
      <c r="H4630" s="367"/>
      <c r="I4630" s="367"/>
      <c r="J4630" s="367"/>
      <c r="K4630" s="367"/>
      <c r="L4630" s="367"/>
      <c r="M4630" s="367"/>
      <c r="N4630" s="367"/>
      <c r="O4630" s="367"/>
      <c r="P4630" s="367"/>
      <c r="Q4630" s="367"/>
      <c r="R4630" s="367"/>
      <c r="S4630" s="367"/>
      <c r="T4630" s="367"/>
      <c r="U4630" s="367"/>
    </row>
    <row r="4631">
      <c r="A4631" s="367"/>
      <c r="B4631" s="367"/>
      <c r="C4631" s="367"/>
      <c r="D4631" s="367"/>
      <c r="E4631" s="368"/>
      <c r="F4631" s="368"/>
      <c r="G4631" s="367"/>
      <c r="H4631" s="367"/>
      <c r="I4631" s="367"/>
      <c r="J4631" s="367"/>
      <c r="K4631" s="367"/>
      <c r="L4631" s="367"/>
      <c r="M4631" s="367"/>
      <c r="N4631" s="367"/>
      <c r="O4631" s="367"/>
      <c r="P4631" s="367"/>
      <c r="Q4631" s="367"/>
      <c r="R4631" s="367"/>
      <c r="S4631" s="367"/>
      <c r="T4631" s="367"/>
      <c r="U4631" s="367"/>
    </row>
    <row r="4632">
      <c r="A4632" s="367"/>
      <c r="B4632" s="367"/>
      <c r="C4632" s="367"/>
      <c r="D4632" s="367"/>
      <c r="E4632" s="368"/>
      <c r="F4632" s="368"/>
      <c r="G4632" s="367"/>
      <c r="H4632" s="367"/>
      <c r="I4632" s="367"/>
      <c r="J4632" s="367"/>
      <c r="K4632" s="367"/>
      <c r="L4632" s="367"/>
      <c r="M4632" s="367"/>
      <c r="N4632" s="367"/>
      <c r="O4632" s="367"/>
      <c r="P4632" s="367"/>
      <c r="Q4632" s="367"/>
      <c r="R4632" s="367"/>
      <c r="S4632" s="367"/>
      <c r="T4632" s="367"/>
      <c r="U4632" s="367"/>
    </row>
    <row r="4633">
      <c r="A4633" s="367"/>
      <c r="B4633" s="367"/>
      <c r="C4633" s="367"/>
      <c r="D4633" s="367"/>
      <c r="E4633" s="368"/>
      <c r="F4633" s="368"/>
      <c r="G4633" s="367"/>
      <c r="H4633" s="367"/>
      <c r="I4633" s="367"/>
      <c r="J4633" s="367"/>
      <c r="K4633" s="367"/>
      <c r="L4633" s="367"/>
      <c r="M4633" s="367"/>
      <c r="N4633" s="367"/>
      <c r="O4633" s="367"/>
      <c r="P4633" s="367"/>
      <c r="Q4633" s="367"/>
      <c r="R4633" s="367"/>
      <c r="S4633" s="367"/>
      <c r="T4633" s="367"/>
      <c r="U4633" s="367"/>
    </row>
    <row r="4634">
      <c r="A4634" s="367"/>
      <c r="B4634" s="367"/>
      <c r="C4634" s="367"/>
      <c r="D4634" s="367"/>
      <c r="E4634" s="368"/>
      <c r="F4634" s="368"/>
      <c r="G4634" s="367"/>
      <c r="H4634" s="367"/>
      <c r="I4634" s="367"/>
      <c r="J4634" s="367"/>
      <c r="K4634" s="367"/>
      <c r="L4634" s="367"/>
      <c r="M4634" s="367"/>
      <c r="N4634" s="367"/>
      <c r="O4634" s="367"/>
      <c r="P4634" s="367"/>
      <c r="Q4634" s="367"/>
      <c r="R4634" s="367"/>
      <c r="S4634" s="367"/>
      <c r="T4634" s="367"/>
      <c r="U4634" s="367"/>
    </row>
    <row r="4635">
      <c r="A4635" s="367"/>
      <c r="B4635" s="367"/>
      <c r="C4635" s="367"/>
      <c r="D4635" s="367"/>
      <c r="E4635" s="368"/>
      <c r="F4635" s="368"/>
      <c r="G4635" s="367"/>
      <c r="H4635" s="367"/>
      <c r="I4635" s="367"/>
      <c r="J4635" s="367"/>
      <c r="K4635" s="367"/>
      <c r="L4635" s="367"/>
      <c r="M4635" s="367"/>
      <c r="N4635" s="367"/>
      <c r="O4635" s="367"/>
      <c r="P4635" s="367"/>
      <c r="Q4635" s="367"/>
      <c r="R4635" s="367"/>
      <c r="S4635" s="367"/>
      <c r="T4635" s="367"/>
      <c r="U4635" s="367"/>
    </row>
    <row r="4636">
      <c r="A4636" s="367"/>
      <c r="B4636" s="367"/>
      <c r="C4636" s="367"/>
      <c r="D4636" s="367"/>
      <c r="E4636" s="368"/>
      <c r="F4636" s="368"/>
      <c r="G4636" s="367"/>
      <c r="H4636" s="367"/>
      <c r="I4636" s="367"/>
      <c r="J4636" s="367"/>
      <c r="K4636" s="367"/>
      <c r="L4636" s="367"/>
      <c r="M4636" s="367"/>
      <c r="N4636" s="367"/>
      <c r="O4636" s="367"/>
      <c r="P4636" s="367"/>
      <c r="Q4636" s="367"/>
      <c r="R4636" s="367"/>
      <c r="S4636" s="367"/>
      <c r="T4636" s="367"/>
      <c r="U4636" s="367"/>
    </row>
    <row r="4637">
      <c r="A4637" s="367"/>
      <c r="B4637" s="367"/>
      <c r="C4637" s="367"/>
      <c r="D4637" s="367"/>
      <c r="E4637" s="368"/>
      <c r="F4637" s="368"/>
      <c r="G4637" s="367"/>
      <c r="H4637" s="367"/>
      <c r="I4637" s="367"/>
      <c r="J4637" s="367"/>
      <c r="K4637" s="367"/>
      <c r="L4637" s="367"/>
      <c r="M4637" s="367"/>
      <c r="N4637" s="367"/>
      <c r="O4637" s="367"/>
      <c r="P4637" s="367"/>
      <c r="Q4637" s="367"/>
      <c r="R4637" s="367"/>
      <c r="S4637" s="367"/>
      <c r="T4637" s="367"/>
      <c r="U4637" s="367"/>
    </row>
    <row r="4638">
      <c r="A4638" s="367"/>
      <c r="B4638" s="367"/>
      <c r="C4638" s="367"/>
      <c r="D4638" s="367"/>
      <c r="E4638" s="368"/>
      <c r="F4638" s="368"/>
      <c r="G4638" s="367"/>
      <c r="H4638" s="367"/>
      <c r="I4638" s="367"/>
      <c r="J4638" s="367"/>
      <c r="K4638" s="367"/>
      <c r="L4638" s="367"/>
      <c r="M4638" s="367"/>
      <c r="N4638" s="367"/>
      <c r="O4638" s="367"/>
      <c r="P4638" s="367"/>
      <c r="Q4638" s="367"/>
      <c r="R4638" s="367"/>
      <c r="S4638" s="367"/>
      <c r="T4638" s="367"/>
      <c r="U4638" s="367"/>
    </row>
    <row r="4639">
      <c r="A4639" s="367"/>
      <c r="B4639" s="367"/>
      <c r="C4639" s="367"/>
      <c r="D4639" s="367"/>
      <c r="E4639" s="368"/>
      <c r="F4639" s="368"/>
      <c r="G4639" s="367"/>
      <c r="H4639" s="367"/>
      <c r="I4639" s="367"/>
      <c r="J4639" s="367"/>
      <c r="K4639" s="367"/>
      <c r="L4639" s="367"/>
      <c r="M4639" s="367"/>
      <c r="N4639" s="367"/>
      <c r="O4639" s="367"/>
      <c r="P4639" s="367"/>
      <c r="Q4639" s="367"/>
      <c r="R4639" s="367"/>
      <c r="S4639" s="367"/>
      <c r="T4639" s="367"/>
      <c r="U4639" s="367"/>
    </row>
    <row r="4640">
      <c r="A4640" s="367"/>
      <c r="B4640" s="367"/>
      <c r="C4640" s="367"/>
      <c r="D4640" s="367"/>
      <c r="E4640" s="368"/>
      <c r="F4640" s="368"/>
      <c r="G4640" s="367"/>
      <c r="H4640" s="367"/>
      <c r="I4640" s="367"/>
      <c r="J4640" s="367"/>
      <c r="K4640" s="367"/>
      <c r="L4640" s="367"/>
      <c r="M4640" s="367"/>
      <c r="N4640" s="367"/>
      <c r="O4640" s="367"/>
      <c r="P4640" s="367"/>
      <c r="Q4640" s="367"/>
      <c r="R4640" s="367"/>
      <c r="S4640" s="367"/>
      <c r="T4640" s="367"/>
      <c r="U4640" s="367"/>
    </row>
    <row r="4641">
      <c r="A4641" s="367"/>
      <c r="B4641" s="367"/>
      <c r="C4641" s="367"/>
      <c r="D4641" s="367"/>
      <c r="E4641" s="368"/>
      <c r="F4641" s="368"/>
      <c r="G4641" s="367"/>
      <c r="H4641" s="367"/>
      <c r="I4641" s="367"/>
      <c r="J4641" s="367"/>
      <c r="K4641" s="367"/>
      <c r="L4641" s="367"/>
      <c r="M4641" s="367"/>
      <c r="N4641" s="367"/>
      <c r="O4641" s="367"/>
      <c r="P4641" s="367"/>
      <c r="Q4641" s="367"/>
      <c r="R4641" s="367"/>
      <c r="S4641" s="367"/>
      <c r="T4641" s="367"/>
      <c r="U4641" s="367"/>
    </row>
    <row r="4642">
      <c r="A4642" s="367"/>
      <c r="B4642" s="367"/>
      <c r="C4642" s="367"/>
      <c r="D4642" s="367"/>
      <c r="E4642" s="368"/>
      <c r="F4642" s="368"/>
      <c r="G4642" s="367"/>
      <c r="H4642" s="367"/>
      <c r="I4642" s="367"/>
      <c r="J4642" s="367"/>
      <c r="K4642" s="367"/>
      <c r="L4642" s="367"/>
      <c r="M4642" s="367"/>
      <c r="N4642" s="367"/>
      <c r="O4642" s="367"/>
      <c r="P4642" s="367"/>
      <c r="Q4642" s="367"/>
      <c r="R4642" s="367"/>
      <c r="S4642" s="367"/>
      <c r="T4642" s="367"/>
      <c r="U4642" s="367"/>
    </row>
    <row r="4643">
      <c r="A4643" s="367"/>
      <c r="B4643" s="367"/>
      <c r="C4643" s="367"/>
      <c r="D4643" s="367"/>
      <c r="E4643" s="368"/>
      <c r="F4643" s="368"/>
      <c r="G4643" s="367"/>
      <c r="H4643" s="367"/>
      <c r="I4643" s="367"/>
      <c r="J4643" s="367"/>
      <c r="K4643" s="367"/>
      <c r="L4643" s="367"/>
      <c r="M4643" s="367"/>
      <c r="N4643" s="367"/>
      <c r="O4643" s="367"/>
      <c r="P4643" s="367"/>
      <c r="Q4643" s="367"/>
      <c r="R4643" s="367"/>
      <c r="S4643" s="367"/>
      <c r="T4643" s="367"/>
      <c r="U4643" s="367"/>
    </row>
    <row r="4644">
      <c r="A4644" s="367"/>
      <c r="B4644" s="367"/>
      <c r="C4644" s="367"/>
      <c r="D4644" s="367"/>
      <c r="E4644" s="368"/>
      <c r="F4644" s="368"/>
      <c r="G4644" s="367"/>
      <c r="H4644" s="367"/>
      <c r="I4644" s="367"/>
      <c r="J4644" s="367"/>
      <c r="K4644" s="367"/>
      <c r="L4644" s="367"/>
      <c r="M4644" s="367"/>
      <c r="N4644" s="367"/>
      <c r="O4644" s="367"/>
      <c r="P4644" s="367"/>
      <c r="Q4644" s="367"/>
      <c r="R4644" s="367"/>
      <c r="S4644" s="367"/>
      <c r="T4644" s="367"/>
      <c r="U4644" s="367"/>
    </row>
    <row r="4645">
      <c r="A4645" s="367"/>
      <c r="B4645" s="367"/>
      <c r="C4645" s="367"/>
      <c r="D4645" s="367"/>
      <c r="E4645" s="368"/>
      <c r="F4645" s="368"/>
      <c r="G4645" s="367"/>
      <c r="H4645" s="367"/>
      <c r="I4645" s="367"/>
      <c r="J4645" s="367"/>
      <c r="K4645" s="367"/>
      <c r="L4645" s="367"/>
      <c r="M4645" s="367"/>
      <c r="N4645" s="367"/>
      <c r="O4645" s="367"/>
      <c r="P4645" s="367"/>
      <c r="Q4645" s="367"/>
      <c r="R4645" s="367"/>
      <c r="S4645" s="367"/>
      <c r="T4645" s="367"/>
      <c r="U4645" s="367"/>
    </row>
    <row r="4646">
      <c r="A4646" s="367"/>
      <c r="B4646" s="367"/>
      <c r="C4646" s="367"/>
      <c r="D4646" s="367"/>
      <c r="E4646" s="368"/>
      <c r="F4646" s="368"/>
      <c r="G4646" s="367"/>
      <c r="H4646" s="367"/>
      <c r="I4646" s="367"/>
      <c r="J4646" s="367"/>
      <c r="K4646" s="367"/>
      <c r="L4646" s="367"/>
      <c r="M4646" s="367"/>
      <c r="N4646" s="367"/>
      <c r="O4646" s="367"/>
      <c r="P4646" s="367"/>
      <c r="Q4646" s="367"/>
      <c r="R4646" s="367"/>
      <c r="S4646" s="367"/>
      <c r="T4646" s="367"/>
      <c r="U4646" s="367"/>
    </row>
    <row r="4647">
      <c r="A4647" s="367"/>
      <c r="B4647" s="367"/>
      <c r="C4647" s="367"/>
      <c r="D4647" s="367"/>
      <c r="E4647" s="368"/>
      <c r="F4647" s="368"/>
      <c r="G4647" s="367"/>
      <c r="H4647" s="367"/>
      <c r="I4647" s="367"/>
      <c r="J4647" s="367"/>
      <c r="K4647" s="367"/>
      <c r="L4647" s="367"/>
      <c r="M4647" s="367"/>
      <c r="N4647" s="367"/>
      <c r="O4647" s="367"/>
      <c r="P4647" s="367"/>
      <c r="Q4647" s="367"/>
      <c r="R4647" s="367"/>
      <c r="S4647" s="367"/>
      <c r="T4647" s="367"/>
      <c r="U4647" s="367"/>
    </row>
    <row r="4648">
      <c r="A4648" s="367"/>
      <c r="B4648" s="367"/>
      <c r="C4648" s="367"/>
      <c r="D4648" s="367"/>
      <c r="E4648" s="368"/>
      <c r="F4648" s="368"/>
      <c r="G4648" s="367"/>
      <c r="H4648" s="367"/>
      <c r="I4648" s="367"/>
      <c r="J4648" s="367"/>
      <c r="K4648" s="367"/>
      <c r="L4648" s="367"/>
      <c r="M4648" s="367"/>
      <c r="N4648" s="367"/>
      <c r="O4648" s="367"/>
      <c r="P4648" s="367"/>
      <c r="Q4648" s="367"/>
      <c r="R4648" s="367"/>
      <c r="S4648" s="367"/>
      <c r="T4648" s="367"/>
      <c r="U4648" s="367"/>
    </row>
    <row r="4649">
      <c r="A4649" s="367"/>
      <c r="B4649" s="367"/>
      <c r="C4649" s="367"/>
      <c r="D4649" s="367"/>
      <c r="E4649" s="368"/>
      <c r="F4649" s="368"/>
      <c r="G4649" s="367"/>
      <c r="H4649" s="367"/>
      <c r="I4649" s="367"/>
      <c r="J4649" s="367"/>
      <c r="K4649" s="367"/>
      <c r="L4649" s="367"/>
      <c r="M4649" s="367"/>
      <c r="N4649" s="367"/>
      <c r="O4649" s="367"/>
      <c r="P4649" s="367"/>
      <c r="Q4649" s="367"/>
      <c r="R4649" s="367"/>
      <c r="S4649" s="367"/>
      <c r="T4649" s="367"/>
      <c r="U4649" s="367"/>
    </row>
    <row r="4650">
      <c r="A4650" s="367"/>
      <c r="B4650" s="367"/>
      <c r="C4650" s="367"/>
      <c r="D4650" s="367"/>
      <c r="E4650" s="368"/>
      <c r="F4650" s="368"/>
      <c r="G4650" s="367"/>
      <c r="H4650" s="367"/>
      <c r="I4650" s="367"/>
      <c r="J4650" s="367"/>
      <c r="K4650" s="367"/>
      <c r="L4650" s="367"/>
      <c r="M4650" s="367"/>
      <c r="N4650" s="367"/>
      <c r="O4650" s="367"/>
      <c r="P4650" s="367"/>
      <c r="Q4650" s="367"/>
      <c r="R4650" s="367"/>
      <c r="S4650" s="367"/>
      <c r="T4650" s="367"/>
      <c r="U4650" s="367"/>
    </row>
    <row r="4651">
      <c r="A4651" s="367"/>
      <c r="B4651" s="367"/>
      <c r="C4651" s="367"/>
      <c r="D4651" s="367"/>
      <c r="E4651" s="368"/>
      <c r="F4651" s="368"/>
      <c r="G4651" s="367"/>
      <c r="H4651" s="367"/>
      <c r="I4651" s="367"/>
      <c r="J4651" s="367"/>
      <c r="K4651" s="367"/>
      <c r="L4651" s="367"/>
      <c r="M4651" s="367"/>
      <c r="N4651" s="367"/>
      <c r="O4651" s="367"/>
      <c r="P4651" s="367"/>
      <c r="Q4651" s="367"/>
      <c r="R4651" s="367"/>
      <c r="S4651" s="367"/>
      <c r="T4651" s="367"/>
      <c r="U4651" s="367"/>
    </row>
    <row r="4652">
      <c r="A4652" s="367"/>
      <c r="B4652" s="367"/>
      <c r="C4652" s="367"/>
      <c r="D4652" s="367"/>
      <c r="E4652" s="368"/>
      <c r="F4652" s="368"/>
      <c r="G4652" s="367"/>
      <c r="H4652" s="367"/>
      <c r="I4652" s="367"/>
      <c r="J4652" s="367"/>
      <c r="K4652" s="367"/>
      <c r="L4652" s="367"/>
      <c r="M4652" s="367"/>
      <c r="N4652" s="367"/>
      <c r="O4652" s="367"/>
      <c r="P4652" s="367"/>
      <c r="Q4652" s="367"/>
      <c r="R4652" s="367"/>
      <c r="S4652" s="367"/>
      <c r="T4652" s="367"/>
      <c r="U4652" s="367"/>
    </row>
    <row r="4653">
      <c r="A4653" s="367"/>
      <c r="B4653" s="367"/>
      <c r="C4653" s="367"/>
      <c r="D4653" s="367"/>
      <c r="E4653" s="368"/>
      <c r="F4653" s="368"/>
      <c r="G4653" s="367"/>
      <c r="H4653" s="367"/>
      <c r="I4653" s="367"/>
      <c r="J4653" s="367"/>
      <c r="K4653" s="367"/>
      <c r="L4653" s="367"/>
      <c r="M4653" s="367"/>
      <c r="N4653" s="367"/>
      <c r="O4653" s="367"/>
      <c r="P4653" s="367"/>
      <c r="Q4653" s="367"/>
      <c r="R4653" s="367"/>
      <c r="S4653" s="367"/>
      <c r="T4653" s="367"/>
      <c r="U4653" s="367"/>
    </row>
    <row r="4654">
      <c r="A4654" s="367"/>
      <c r="B4654" s="367"/>
      <c r="C4654" s="367"/>
      <c r="D4654" s="367"/>
      <c r="E4654" s="368"/>
      <c r="F4654" s="368"/>
      <c r="G4654" s="367"/>
      <c r="H4654" s="367"/>
      <c r="I4654" s="367"/>
      <c r="J4654" s="367"/>
      <c r="K4654" s="367"/>
      <c r="L4654" s="367"/>
      <c r="M4654" s="367"/>
      <c r="N4654" s="367"/>
      <c r="O4654" s="367"/>
      <c r="P4654" s="367"/>
      <c r="Q4654" s="367"/>
      <c r="R4654" s="367"/>
      <c r="S4654" s="367"/>
      <c r="T4654" s="367"/>
      <c r="U4654" s="367"/>
    </row>
    <row r="4655">
      <c r="A4655" s="367"/>
      <c r="B4655" s="367"/>
      <c r="C4655" s="367"/>
      <c r="D4655" s="367"/>
      <c r="E4655" s="368"/>
      <c r="F4655" s="368"/>
      <c r="G4655" s="367"/>
      <c r="H4655" s="367"/>
      <c r="I4655" s="367"/>
      <c r="J4655" s="367"/>
      <c r="K4655" s="367"/>
      <c r="L4655" s="367"/>
      <c r="M4655" s="367"/>
      <c r="N4655" s="367"/>
      <c r="O4655" s="367"/>
      <c r="P4655" s="367"/>
      <c r="Q4655" s="367"/>
      <c r="R4655" s="367"/>
      <c r="S4655" s="367"/>
      <c r="T4655" s="367"/>
      <c r="U4655" s="367"/>
    </row>
    <row r="4656">
      <c r="A4656" s="367"/>
      <c r="B4656" s="367"/>
      <c r="C4656" s="367"/>
      <c r="D4656" s="367"/>
      <c r="E4656" s="368"/>
      <c r="F4656" s="368"/>
      <c r="G4656" s="367"/>
      <c r="H4656" s="367"/>
      <c r="I4656" s="367"/>
      <c r="J4656" s="367"/>
      <c r="K4656" s="367"/>
      <c r="L4656" s="367"/>
      <c r="M4656" s="367"/>
      <c r="N4656" s="367"/>
      <c r="O4656" s="367"/>
      <c r="P4656" s="367"/>
      <c r="Q4656" s="367"/>
      <c r="R4656" s="367"/>
      <c r="S4656" s="367"/>
      <c r="T4656" s="367"/>
      <c r="U4656" s="367"/>
    </row>
    <row r="4657">
      <c r="A4657" s="367"/>
      <c r="B4657" s="367"/>
      <c r="C4657" s="367"/>
      <c r="D4657" s="367"/>
      <c r="E4657" s="368"/>
      <c r="F4657" s="368"/>
      <c r="G4657" s="367"/>
      <c r="H4657" s="367"/>
      <c r="I4657" s="367"/>
      <c r="J4657" s="367"/>
      <c r="K4657" s="367"/>
      <c r="L4657" s="367"/>
      <c r="M4657" s="367"/>
      <c r="N4657" s="367"/>
      <c r="O4657" s="367"/>
      <c r="P4657" s="367"/>
      <c r="Q4657" s="367"/>
      <c r="R4657" s="367"/>
      <c r="S4657" s="367"/>
      <c r="T4657" s="367"/>
      <c r="U4657" s="367"/>
    </row>
    <row r="4658">
      <c r="A4658" s="367"/>
      <c r="B4658" s="367"/>
      <c r="C4658" s="367"/>
      <c r="D4658" s="367"/>
      <c r="E4658" s="368"/>
      <c r="F4658" s="368"/>
      <c r="G4658" s="367"/>
      <c r="H4658" s="367"/>
      <c r="I4658" s="367"/>
      <c r="J4658" s="367"/>
      <c r="K4658" s="367"/>
      <c r="L4658" s="367"/>
      <c r="M4658" s="367"/>
      <c r="N4658" s="367"/>
      <c r="O4658" s="367"/>
      <c r="P4658" s="367"/>
      <c r="Q4658" s="367"/>
      <c r="R4658" s="367"/>
      <c r="S4658" s="367"/>
      <c r="T4658" s="367"/>
      <c r="U4658" s="367"/>
    </row>
    <row r="4659">
      <c r="A4659" s="367"/>
      <c r="B4659" s="367"/>
      <c r="C4659" s="367"/>
      <c r="D4659" s="367"/>
      <c r="E4659" s="368"/>
      <c r="F4659" s="368"/>
      <c r="G4659" s="367"/>
      <c r="H4659" s="367"/>
      <c r="I4659" s="367"/>
      <c r="J4659" s="367"/>
      <c r="K4659" s="367"/>
      <c r="L4659" s="367"/>
      <c r="M4659" s="367"/>
      <c r="N4659" s="367"/>
      <c r="O4659" s="367"/>
      <c r="P4659" s="367"/>
      <c r="Q4659" s="367"/>
      <c r="R4659" s="367"/>
      <c r="S4659" s="367"/>
      <c r="T4659" s="367"/>
      <c r="U4659" s="367"/>
    </row>
    <row r="4660">
      <c r="A4660" s="367"/>
      <c r="B4660" s="367"/>
      <c r="C4660" s="367"/>
      <c r="D4660" s="367"/>
      <c r="E4660" s="368"/>
      <c r="F4660" s="368"/>
      <c r="G4660" s="367"/>
      <c r="H4660" s="367"/>
      <c r="I4660" s="367"/>
      <c r="J4660" s="367"/>
      <c r="K4660" s="367"/>
      <c r="L4660" s="367"/>
      <c r="M4660" s="367"/>
      <c r="N4660" s="367"/>
      <c r="O4660" s="367"/>
      <c r="P4660" s="367"/>
      <c r="Q4660" s="367"/>
      <c r="R4660" s="367"/>
      <c r="S4660" s="367"/>
      <c r="T4660" s="367"/>
      <c r="U4660" s="367"/>
    </row>
    <row r="4661">
      <c r="A4661" s="367"/>
      <c r="B4661" s="367"/>
      <c r="C4661" s="367"/>
      <c r="D4661" s="367"/>
      <c r="E4661" s="368"/>
      <c r="F4661" s="368"/>
      <c r="G4661" s="367"/>
      <c r="H4661" s="367"/>
      <c r="I4661" s="367"/>
      <c r="J4661" s="367"/>
      <c r="K4661" s="367"/>
      <c r="L4661" s="367"/>
      <c r="M4661" s="367"/>
      <c r="N4661" s="367"/>
      <c r="O4661" s="367"/>
      <c r="P4661" s="367"/>
      <c r="Q4661" s="367"/>
      <c r="R4661" s="367"/>
      <c r="S4661" s="367"/>
      <c r="T4661" s="367"/>
      <c r="U4661" s="367"/>
    </row>
    <row r="4662">
      <c r="A4662" s="367"/>
      <c r="B4662" s="367"/>
      <c r="C4662" s="367"/>
      <c r="D4662" s="367"/>
      <c r="E4662" s="368"/>
      <c r="F4662" s="368"/>
      <c r="G4662" s="367"/>
      <c r="H4662" s="367"/>
      <c r="I4662" s="367"/>
      <c r="J4662" s="367"/>
      <c r="K4662" s="367"/>
      <c r="L4662" s="367"/>
      <c r="M4662" s="367"/>
      <c r="N4662" s="367"/>
      <c r="O4662" s="367"/>
      <c r="P4662" s="367"/>
      <c r="Q4662" s="367"/>
      <c r="R4662" s="367"/>
      <c r="S4662" s="367"/>
      <c r="T4662" s="367"/>
      <c r="U4662" s="367"/>
    </row>
    <row r="4663">
      <c r="A4663" s="367"/>
      <c r="B4663" s="367"/>
      <c r="C4663" s="367"/>
      <c r="D4663" s="367"/>
      <c r="E4663" s="368"/>
      <c r="F4663" s="368"/>
      <c r="G4663" s="367"/>
      <c r="H4663" s="367"/>
      <c r="I4663" s="367"/>
      <c r="J4663" s="367"/>
      <c r="K4663" s="367"/>
      <c r="L4663" s="367"/>
      <c r="M4663" s="367"/>
      <c r="N4663" s="367"/>
      <c r="O4663" s="367"/>
      <c r="P4663" s="367"/>
      <c r="Q4663" s="367"/>
      <c r="R4663" s="367"/>
      <c r="S4663" s="367"/>
      <c r="T4663" s="367"/>
      <c r="U4663" s="367"/>
    </row>
    <row r="4664">
      <c r="A4664" s="367"/>
      <c r="B4664" s="367"/>
      <c r="C4664" s="367"/>
      <c r="D4664" s="367"/>
      <c r="E4664" s="368"/>
      <c r="F4664" s="368"/>
      <c r="G4664" s="367"/>
      <c r="H4664" s="367"/>
      <c r="I4664" s="367"/>
      <c r="J4664" s="367"/>
      <c r="K4664" s="367"/>
      <c r="L4664" s="367"/>
      <c r="M4664" s="367"/>
      <c r="N4664" s="367"/>
      <c r="O4664" s="367"/>
      <c r="P4664" s="367"/>
      <c r="Q4664" s="367"/>
      <c r="R4664" s="367"/>
      <c r="S4664" s="367"/>
      <c r="T4664" s="367"/>
      <c r="U4664" s="367"/>
    </row>
    <row r="4665">
      <c r="A4665" s="367"/>
      <c r="B4665" s="367"/>
      <c r="C4665" s="367"/>
      <c r="D4665" s="367"/>
      <c r="E4665" s="368"/>
      <c r="F4665" s="368"/>
      <c r="G4665" s="367"/>
      <c r="H4665" s="367"/>
      <c r="I4665" s="367"/>
      <c r="J4665" s="367"/>
      <c r="K4665" s="367"/>
      <c r="L4665" s="367"/>
      <c r="M4665" s="367"/>
      <c r="N4665" s="367"/>
      <c r="O4665" s="367"/>
      <c r="P4665" s="367"/>
      <c r="Q4665" s="367"/>
      <c r="R4665" s="367"/>
      <c r="S4665" s="367"/>
      <c r="T4665" s="367"/>
      <c r="U4665" s="367"/>
    </row>
    <row r="4666">
      <c r="A4666" s="367"/>
      <c r="B4666" s="367"/>
      <c r="C4666" s="367"/>
      <c r="D4666" s="367"/>
      <c r="E4666" s="368"/>
      <c r="F4666" s="368"/>
      <c r="G4666" s="367"/>
      <c r="H4666" s="367"/>
      <c r="I4666" s="367"/>
      <c r="J4666" s="367"/>
      <c r="K4666" s="367"/>
      <c r="L4666" s="367"/>
      <c r="M4666" s="367"/>
      <c r="N4666" s="367"/>
      <c r="O4666" s="367"/>
      <c r="P4666" s="367"/>
      <c r="Q4666" s="367"/>
      <c r="R4666" s="367"/>
      <c r="S4666" s="367"/>
      <c r="T4666" s="367"/>
      <c r="U4666" s="367"/>
    </row>
    <row r="4667">
      <c r="A4667" s="367"/>
      <c r="B4667" s="367"/>
      <c r="C4667" s="367"/>
      <c r="D4667" s="367"/>
      <c r="E4667" s="368"/>
      <c r="F4667" s="368"/>
      <c r="G4667" s="367"/>
      <c r="H4667" s="367"/>
      <c r="I4667" s="367"/>
      <c r="J4667" s="367"/>
      <c r="K4667" s="367"/>
      <c r="L4667" s="367"/>
      <c r="M4667" s="367"/>
      <c r="N4667" s="367"/>
      <c r="O4667" s="367"/>
      <c r="P4667" s="367"/>
      <c r="Q4667" s="367"/>
      <c r="R4667" s="367"/>
      <c r="S4667" s="367"/>
      <c r="T4667" s="367"/>
      <c r="U4667" s="367"/>
    </row>
    <row r="4668">
      <c r="A4668" s="367"/>
      <c r="B4668" s="367"/>
      <c r="C4668" s="367"/>
      <c r="D4668" s="367"/>
      <c r="E4668" s="368"/>
      <c r="F4668" s="368"/>
      <c r="G4668" s="367"/>
      <c r="H4668" s="367"/>
      <c r="I4668" s="367"/>
      <c r="J4668" s="367"/>
      <c r="K4668" s="367"/>
      <c r="L4668" s="367"/>
      <c r="M4668" s="367"/>
      <c r="N4668" s="367"/>
      <c r="O4668" s="367"/>
      <c r="P4668" s="367"/>
      <c r="Q4668" s="367"/>
      <c r="R4668" s="367"/>
      <c r="S4668" s="367"/>
      <c r="T4668" s="367"/>
      <c r="U4668" s="367"/>
    </row>
    <row r="4669">
      <c r="A4669" s="367"/>
      <c r="B4669" s="367"/>
      <c r="C4669" s="367"/>
      <c r="D4669" s="367"/>
      <c r="E4669" s="368"/>
      <c r="F4669" s="368"/>
      <c r="G4669" s="367"/>
      <c r="H4669" s="367"/>
      <c r="I4669" s="367"/>
      <c r="J4669" s="367"/>
      <c r="K4669" s="367"/>
      <c r="L4669" s="367"/>
      <c r="M4669" s="367"/>
      <c r="N4669" s="367"/>
      <c r="O4669" s="367"/>
      <c r="P4669" s="367"/>
      <c r="Q4669" s="367"/>
      <c r="R4669" s="367"/>
      <c r="S4669" s="367"/>
      <c r="T4669" s="367"/>
      <c r="U4669" s="367"/>
    </row>
    <row r="4670">
      <c r="A4670" s="367"/>
      <c r="B4670" s="367"/>
      <c r="C4670" s="367"/>
      <c r="D4670" s="367"/>
      <c r="E4670" s="368"/>
      <c r="F4670" s="368"/>
      <c r="G4670" s="367"/>
      <c r="H4670" s="367"/>
      <c r="I4670" s="367"/>
      <c r="J4670" s="367"/>
      <c r="K4670" s="367"/>
      <c r="L4670" s="367"/>
      <c r="M4670" s="367"/>
      <c r="N4670" s="367"/>
      <c r="O4670" s="367"/>
      <c r="P4670" s="367"/>
      <c r="Q4670" s="367"/>
      <c r="R4670" s="367"/>
      <c r="S4670" s="367"/>
      <c r="T4670" s="367"/>
      <c r="U4670" s="367"/>
    </row>
    <row r="4671">
      <c r="A4671" s="367"/>
      <c r="B4671" s="367"/>
      <c r="C4671" s="367"/>
      <c r="D4671" s="367"/>
      <c r="E4671" s="368"/>
      <c r="F4671" s="368"/>
      <c r="G4671" s="367"/>
      <c r="H4671" s="367"/>
      <c r="I4671" s="367"/>
      <c r="J4671" s="367"/>
      <c r="K4671" s="367"/>
      <c r="L4671" s="367"/>
      <c r="M4671" s="367"/>
      <c r="N4671" s="367"/>
      <c r="O4671" s="367"/>
      <c r="P4671" s="367"/>
      <c r="Q4671" s="367"/>
      <c r="R4671" s="367"/>
      <c r="S4671" s="367"/>
      <c r="T4671" s="367"/>
      <c r="U4671" s="367"/>
    </row>
    <row r="4672">
      <c r="A4672" s="367"/>
      <c r="B4672" s="367"/>
      <c r="C4672" s="367"/>
      <c r="D4672" s="367"/>
      <c r="E4672" s="368"/>
      <c r="F4672" s="368"/>
      <c r="G4672" s="367"/>
      <c r="H4672" s="367"/>
      <c r="I4672" s="367"/>
      <c r="J4672" s="367"/>
      <c r="K4672" s="367"/>
      <c r="L4672" s="367"/>
      <c r="M4672" s="367"/>
      <c r="N4672" s="367"/>
      <c r="O4672" s="367"/>
      <c r="P4672" s="367"/>
      <c r="Q4672" s="367"/>
      <c r="R4672" s="367"/>
      <c r="S4672" s="367"/>
      <c r="T4672" s="367"/>
      <c r="U4672" s="367"/>
    </row>
    <row r="4673">
      <c r="A4673" s="367"/>
      <c r="B4673" s="367"/>
      <c r="C4673" s="367"/>
      <c r="D4673" s="367"/>
      <c r="E4673" s="368"/>
      <c r="F4673" s="368"/>
      <c r="G4673" s="367"/>
      <c r="H4673" s="367"/>
      <c r="I4673" s="367"/>
      <c r="J4673" s="367"/>
      <c r="K4673" s="367"/>
      <c r="L4673" s="367"/>
      <c r="M4673" s="367"/>
      <c r="N4673" s="367"/>
      <c r="O4673" s="367"/>
      <c r="P4673" s="367"/>
      <c r="Q4673" s="367"/>
      <c r="R4673" s="367"/>
      <c r="S4673" s="367"/>
      <c r="T4673" s="367"/>
      <c r="U4673" s="367"/>
    </row>
    <row r="4674">
      <c r="A4674" s="367"/>
      <c r="B4674" s="367"/>
      <c r="C4674" s="367"/>
      <c r="D4674" s="367"/>
      <c r="E4674" s="368"/>
      <c r="F4674" s="368"/>
      <c r="G4674" s="367"/>
      <c r="H4674" s="367"/>
      <c r="I4674" s="367"/>
      <c r="J4674" s="367"/>
      <c r="K4674" s="367"/>
      <c r="L4674" s="367"/>
      <c r="M4674" s="367"/>
      <c r="N4674" s="367"/>
      <c r="O4674" s="367"/>
      <c r="P4674" s="367"/>
      <c r="Q4674" s="367"/>
      <c r="R4674" s="367"/>
      <c r="S4674" s="367"/>
      <c r="T4674" s="367"/>
      <c r="U4674" s="367"/>
    </row>
    <row r="4675">
      <c r="A4675" s="367"/>
      <c r="B4675" s="367"/>
      <c r="C4675" s="367"/>
      <c r="D4675" s="367"/>
      <c r="E4675" s="368"/>
      <c r="F4675" s="368"/>
      <c r="G4675" s="367"/>
      <c r="H4675" s="367"/>
      <c r="I4675" s="367"/>
      <c r="J4675" s="367"/>
      <c r="K4675" s="367"/>
      <c r="L4675" s="367"/>
      <c r="M4675" s="367"/>
      <c r="N4675" s="367"/>
      <c r="O4675" s="367"/>
      <c r="P4675" s="367"/>
      <c r="Q4675" s="367"/>
      <c r="R4675" s="367"/>
      <c r="S4675" s="367"/>
      <c r="T4675" s="367"/>
      <c r="U4675" s="367"/>
    </row>
    <row r="4676">
      <c r="A4676" s="367"/>
      <c r="B4676" s="367"/>
      <c r="C4676" s="367"/>
      <c r="D4676" s="367"/>
      <c r="E4676" s="368"/>
      <c r="F4676" s="368"/>
      <c r="G4676" s="367"/>
      <c r="H4676" s="367"/>
      <c r="I4676" s="367"/>
      <c r="J4676" s="367"/>
      <c r="K4676" s="367"/>
      <c r="L4676" s="367"/>
      <c r="M4676" s="367"/>
      <c r="N4676" s="367"/>
      <c r="O4676" s="367"/>
      <c r="P4676" s="367"/>
      <c r="Q4676" s="367"/>
      <c r="R4676" s="367"/>
      <c r="S4676" s="367"/>
      <c r="T4676" s="367"/>
      <c r="U4676" s="367"/>
    </row>
    <row r="4677">
      <c r="A4677" s="367"/>
      <c r="B4677" s="367"/>
      <c r="C4677" s="367"/>
      <c r="D4677" s="367"/>
      <c r="E4677" s="368"/>
      <c r="F4677" s="368"/>
      <c r="G4677" s="367"/>
      <c r="H4677" s="367"/>
      <c r="I4677" s="367"/>
      <c r="J4677" s="367"/>
      <c r="K4677" s="367"/>
      <c r="L4677" s="367"/>
      <c r="M4677" s="367"/>
      <c r="N4677" s="367"/>
      <c r="O4677" s="367"/>
      <c r="P4677" s="367"/>
      <c r="Q4677" s="367"/>
      <c r="R4677" s="367"/>
      <c r="S4677" s="367"/>
      <c r="T4677" s="367"/>
      <c r="U4677" s="367"/>
    </row>
    <row r="4678">
      <c r="A4678" s="367"/>
      <c r="B4678" s="367"/>
      <c r="C4678" s="367"/>
      <c r="D4678" s="367"/>
      <c r="E4678" s="368"/>
      <c r="F4678" s="368"/>
      <c r="G4678" s="367"/>
      <c r="H4678" s="367"/>
      <c r="I4678" s="367"/>
      <c r="J4678" s="367"/>
      <c r="K4678" s="367"/>
      <c r="L4678" s="367"/>
      <c r="M4678" s="367"/>
      <c r="N4678" s="367"/>
      <c r="O4678" s="367"/>
      <c r="P4678" s="367"/>
      <c r="Q4678" s="367"/>
      <c r="R4678" s="367"/>
      <c r="S4678" s="367"/>
      <c r="T4678" s="367"/>
      <c r="U4678" s="367"/>
    </row>
    <row r="4679">
      <c r="A4679" s="367"/>
      <c r="B4679" s="367"/>
      <c r="C4679" s="367"/>
      <c r="D4679" s="367"/>
      <c r="E4679" s="368"/>
      <c r="F4679" s="368"/>
      <c r="G4679" s="367"/>
      <c r="H4679" s="367"/>
      <c r="I4679" s="367"/>
      <c r="J4679" s="367"/>
      <c r="K4679" s="367"/>
      <c r="L4679" s="367"/>
      <c r="M4679" s="367"/>
      <c r="N4679" s="367"/>
      <c r="O4679" s="367"/>
      <c r="P4679" s="367"/>
      <c r="Q4679" s="367"/>
      <c r="R4679" s="367"/>
      <c r="S4679" s="367"/>
      <c r="T4679" s="367"/>
      <c r="U4679" s="367"/>
    </row>
    <row r="4680">
      <c r="A4680" s="367"/>
      <c r="B4680" s="367"/>
      <c r="C4680" s="367"/>
      <c r="D4680" s="367"/>
      <c r="E4680" s="368"/>
      <c r="F4680" s="368"/>
      <c r="G4680" s="367"/>
      <c r="H4680" s="367"/>
      <c r="I4680" s="367"/>
      <c r="J4680" s="367"/>
      <c r="K4680" s="367"/>
      <c r="L4680" s="367"/>
      <c r="M4680" s="367"/>
      <c r="N4680" s="367"/>
      <c r="O4680" s="367"/>
      <c r="P4680" s="367"/>
      <c r="Q4680" s="367"/>
      <c r="R4680" s="367"/>
      <c r="S4680" s="367"/>
      <c r="T4680" s="367"/>
      <c r="U4680" s="367"/>
    </row>
    <row r="4681">
      <c r="A4681" s="367"/>
      <c r="B4681" s="367"/>
      <c r="C4681" s="367"/>
      <c r="D4681" s="367"/>
      <c r="E4681" s="368"/>
      <c r="F4681" s="368"/>
      <c r="G4681" s="367"/>
      <c r="H4681" s="367"/>
      <c r="I4681" s="367"/>
      <c r="J4681" s="367"/>
      <c r="K4681" s="367"/>
      <c r="L4681" s="367"/>
      <c r="M4681" s="367"/>
      <c r="N4681" s="367"/>
      <c r="O4681" s="367"/>
      <c r="P4681" s="367"/>
      <c r="Q4681" s="367"/>
      <c r="R4681" s="367"/>
      <c r="S4681" s="367"/>
      <c r="T4681" s="367"/>
      <c r="U4681" s="367"/>
    </row>
    <row r="4682">
      <c r="A4682" s="367"/>
      <c r="B4682" s="367"/>
      <c r="C4682" s="367"/>
      <c r="D4682" s="367"/>
      <c r="E4682" s="368"/>
      <c r="F4682" s="368"/>
      <c r="G4682" s="367"/>
      <c r="H4682" s="367"/>
      <c r="I4682" s="367"/>
      <c r="J4682" s="367"/>
      <c r="K4682" s="367"/>
      <c r="L4682" s="367"/>
      <c r="M4682" s="367"/>
      <c r="N4682" s="367"/>
      <c r="O4682" s="367"/>
      <c r="P4682" s="367"/>
      <c r="Q4682" s="367"/>
      <c r="R4682" s="367"/>
      <c r="S4682" s="367"/>
      <c r="T4682" s="367"/>
      <c r="U4682" s="367"/>
    </row>
    <row r="4683">
      <c r="A4683" s="367"/>
      <c r="B4683" s="367"/>
      <c r="C4683" s="367"/>
      <c r="D4683" s="367"/>
      <c r="E4683" s="368"/>
      <c r="F4683" s="368"/>
      <c r="G4683" s="367"/>
      <c r="H4683" s="367"/>
      <c r="I4683" s="367"/>
      <c r="J4683" s="367"/>
      <c r="K4683" s="367"/>
      <c r="L4683" s="367"/>
      <c r="M4683" s="367"/>
      <c r="N4683" s="367"/>
      <c r="O4683" s="367"/>
      <c r="P4683" s="367"/>
      <c r="Q4683" s="367"/>
      <c r="R4683" s="367"/>
      <c r="S4683" s="367"/>
      <c r="T4683" s="367"/>
      <c r="U4683" s="367"/>
    </row>
    <row r="4684">
      <c r="A4684" s="367"/>
      <c r="B4684" s="367"/>
      <c r="C4684" s="367"/>
      <c r="D4684" s="367"/>
      <c r="E4684" s="368"/>
      <c r="F4684" s="368"/>
      <c r="G4684" s="367"/>
      <c r="H4684" s="367"/>
      <c r="I4684" s="367"/>
      <c r="J4684" s="367"/>
      <c r="K4684" s="367"/>
      <c r="L4684" s="367"/>
      <c r="M4684" s="367"/>
      <c r="N4684" s="367"/>
      <c r="O4684" s="367"/>
      <c r="P4684" s="367"/>
      <c r="Q4684" s="367"/>
      <c r="R4684" s="367"/>
      <c r="S4684" s="367"/>
      <c r="T4684" s="367"/>
      <c r="U4684" s="367"/>
    </row>
    <row r="4685">
      <c r="A4685" s="367"/>
      <c r="B4685" s="367"/>
      <c r="C4685" s="367"/>
      <c r="D4685" s="367"/>
      <c r="E4685" s="368"/>
      <c r="F4685" s="368"/>
      <c r="G4685" s="367"/>
      <c r="H4685" s="367"/>
      <c r="I4685" s="367"/>
      <c r="J4685" s="367"/>
      <c r="K4685" s="367"/>
      <c r="L4685" s="367"/>
      <c r="M4685" s="367"/>
      <c r="N4685" s="367"/>
      <c r="O4685" s="367"/>
      <c r="P4685" s="367"/>
      <c r="Q4685" s="367"/>
      <c r="R4685" s="367"/>
      <c r="S4685" s="367"/>
      <c r="T4685" s="367"/>
      <c r="U4685" s="367"/>
    </row>
    <row r="4686">
      <c r="A4686" s="367"/>
      <c r="B4686" s="367"/>
      <c r="C4686" s="367"/>
      <c r="D4686" s="367"/>
      <c r="E4686" s="368"/>
      <c r="F4686" s="368"/>
      <c r="G4686" s="367"/>
      <c r="H4686" s="367"/>
      <c r="I4686" s="367"/>
      <c r="J4686" s="367"/>
      <c r="K4686" s="367"/>
      <c r="L4686" s="367"/>
      <c r="M4686" s="367"/>
      <c r="N4686" s="367"/>
      <c r="O4686" s="367"/>
      <c r="P4686" s="367"/>
      <c r="Q4686" s="367"/>
      <c r="R4686" s="367"/>
      <c r="S4686" s="367"/>
      <c r="T4686" s="367"/>
      <c r="U4686" s="367"/>
    </row>
    <row r="4687">
      <c r="A4687" s="367"/>
      <c r="B4687" s="367"/>
      <c r="C4687" s="367"/>
      <c r="D4687" s="367"/>
      <c r="E4687" s="368"/>
      <c r="F4687" s="368"/>
      <c r="G4687" s="367"/>
      <c r="H4687" s="367"/>
      <c r="I4687" s="367"/>
      <c r="J4687" s="367"/>
      <c r="K4687" s="367"/>
      <c r="L4687" s="367"/>
      <c r="M4687" s="367"/>
      <c r="N4687" s="367"/>
      <c r="O4687" s="367"/>
      <c r="P4687" s="367"/>
      <c r="Q4687" s="367"/>
      <c r="R4687" s="367"/>
      <c r="S4687" s="367"/>
      <c r="T4687" s="367"/>
      <c r="U4687" s="367"/>
    </row>
    <row r="4688">
      <c r="A4688" s="367"/>
      <c r="B4688" s="367"/>
      <c r="C4688" s="367"/>
      <c r="D4688" s="367"/>
      <c r="E4688" s="368"/>
      <c r="F4688" s="368"/>
      <c r="G4688" s="367"/>
      <c r="H4688" s="367"/>
      <c r="I4688" s="367"/>
      <c r="J4688" s="367"/>
      <c r="K4688" s="367"/>
      <c r="L4688" s="367"/>
      <c r="M4688" s="367"/>
      <c r="N4688" s="367"/>
      <c r="O4688" s="367"/>
      <c r="P4688" s="367"/>
      <c r="Q4688" s="367"/>
      <c r="R4688" s="367"/>
      <c r="S4688" s="367"/>
      <c r="T4688" s="367"/>
      <c r="U4688" s="367"/>
    </row>
    <row r="4689">
      <c r="A4689" s="367"/>
      <c r="B4689" s="367"/>
      <c r="C4689" s="367"/>
      <c r="D4689" s="367"/>
      <c r="E4689" s="368"/>
      <c r="F4689" s="368"/>
      <c r="G4689" s="367"/>
      <c r="H4689" s="367"/>
      <c r="I4689" s="367"/>
      <c r="J4689" s="367"/>
      <c r="K4689" s="367"/>
      <c r="L4689" s="367"/>
      <c r="M4689" s="367"/>
      <c r="N4689" s="367"/>
      <c r="O4689" s="367"/>
      <c r="P4689" s="367"/>
      <c r="Q4689" s="367"/>
      <c r="R4689" s="367"/>
      <c r="S4689" s="367"/>
      <c r="T4689" s="367"/>
      <c r="U4689" s="367"/>
    </row>
    <row r="4690">
      <c r="A4690" s="367"/>
      <c r="B4690" s="367"/>
      <c r="C4690" s="367"/>
      <c r="D4690" s="367"/>
      <c r="E4690" s="368"/>
      <c r="F4690" s="368"/>
      <c r="G4690" s="367"/>
      <c r="H4690" s="367"/>
      <c r="I4690" s="367"/>
      <c r="J4690" s="367"/>
      <c r="K4690" s="367"/>
      <c r="L4690" s="367"/>
      <c r="M4690" s="367"/>
      <c r="N4690" s="367"/>
      <c r="O4690" s="367"/>
      <c r="P4690" s="367"/>
      <c r="Q4690" s="367"/>
      <c r="R4690" s="367"/>
      <c r="S4690" s="367"/>
      <c r="T4690" s="367"/>
      <c r="U4690" s="367"/>
    </row>
    <row r="4691">
      <c r="A4691" s="367"/>
      <c r="B4691" s="367"/>
      <c r="C4691" s="367"/>
      <c r="D4691" s="367"/>
      <c r="E4691" s="368"/>
      <c r="F4691" s="368"/>
      <c r="G4691" s="367"/>
      <c r="H4691" s="367"/>
      <c r="I4691" s="367"/>
      <c r="J4691" s="367"/>
      <c r="K4691" s="367"/>
      <c r="L4691" s="367"/>
      <c r="M4691" s="367"/>
      <c r="N4691" s="367"/>
      <c r="O4691" s="367"/>
      <c r="P4691" s="367"/>
      <c r="Q4691" s="367"/>
      <c r="R4691" s="367"/>
      <c r="S4691" s="367"/>
      <c r="T4691" s="367"/>
      <c r="U4691" s="367"/>
    </row>
    <row r="4692">
      <c r="A4692" s="367"/>
      <c r="B4692" s="367"/>
      <c r="C4692" s="367"/>
      <c r="D4692" s="367"/>
      <c r="E4692" s="368"/>
      <c r="F4692" s="368"/>
      <c r="G4692" s="367"/>
      <c r="H4692" s="367"/>
      <c r="I4692" s="367"/>
      <c r="J4692" s="367"/>
      <c r="K4692" s="367"/>
      <c r="L4692" s="367"/>
      <c r="M4692" s="367"/>
      <c r="N4692" s="367"/>
      <c r="O4692" s="367"/>
      <c r="P4692" s="367"/>
      <c r="Q4692" s="367"/>
      <c r="R4692" s="367"/>
      <c r="S4692" s="367"/>
      <c r="T4692" s="367"/>
      <c r="U4692" s="367"/>
    </row>
    <row r="4693">
      <c r="A4693" s="367"/>
      <c r="B4693" s="367"/>
      <c r="C4693" s="367"/>
      <c r="D4693" s="367"/>
      <c r="E4693" s="368"/>
      <c r="F4693" s="368"/>
      <c r="G4693" s="367"/>
      <c r="H4693" s="367"/>
      <c r="I4693" s="367"/>
      <c r="J4693" s="367"/>
      <c r="K4693" s="367"/>
      <c r="L4693" s="367"/>
      <c r="M4693" s="367"/>
      <c r="N4693" s="367"/>
      <c r="O4693" s="367"/>
      <c r="P4693" s="367"/>
      <c r="Q4693" s="367"/>
      <c r="R4693" s="367"/>
      <c r="S4693" s="367"/>
      <c r="T4693" s="367"/>
      <c r="U4693" s="367"/>
    </row>
    <row r="4694">
      <c r="A4694" s="367"/>
      <c r="B4694" s="367"/>
      <c r="C4694" s="367"/>
      <c r="D4694" s="367"/>
      <c r="E4694" s="368"/>
      <c r="F4694" s="368"/>
      <c r="G4694" s="367"/>
      <c r="H4694" s="367"/>
      <c r="I4694" s="367"/>
      <c r="J4694" s="367"/>
      <c r="K4694" s="367"/>
      <c r="L4694" s="367"/>
      <c r="M4694" s="367"/>
      <c r="N4694" s="367"/>
      <c r="O4694" s="367"/>
      <c r="P4694" s="367"/>
      <c r="Q4694" s="367"/>
      <c r="R4694" s="367"/>
      <c r="S4694" s="367"/>
      <c r="T4694" s="367"/>
      <c r="U4694" s="367"/>
    </row>
    <row r="4695">
      <c r="A4695" s="367"/>
      <c r="B4695" s="367"/>
      <c r="C4695" s="367"/>
      <c r="D4695" s="367"/>
      <c r="E4695" s="368"/>
      <c r="F4695" s="368"/>
      <c r="G4695" s="367"/>
      <c r="H4695" s="367"/>
      <c r="I4695" s="367"/>
      <c r="J4695" s="367"/>
      <c r="K4695" s="367"/>
      <c r="L4695" s="367"/>
      <c r="M4695" s="367"/>
      <c r="N4695" s="367"/>
      <c r="O4695" s="367"/>
      <c r="P4695" s="367"/>
      <c r="Q4695" s="367"/>
      <c r="R4695" s="367"/>
      <c r="S4695" s="367"/>
      <c r="T4695" s="367"/>
      <c r="U4695" s="367"/>
    </row>
    <row r="4696">
      <c r="A4696" s="367"/>
      <c r="B4696" s="367"/>
      <c r="C4696" s="367"/>
      <c r="D4696" s="367"/>
      <c r="E4696" s="368"/>
      <c r="F4696" s="368"/>
      <c r="G4696" s="367"/>
      <c r="H4696" s="367"/>
      <c r="I4696" s="367"/>
      <c r="J4696" s="367"/>
      <c r="K4696" s="367"/>
      <c r="L4696" s="367"/>
      <c r="M4696" s="367"/>
      <c r="N4696" s="367"/>
      <c r="O4696" s="367"/>
      <c r="P4696" s="367"/>
      <c r="Q4696" s="367"/>
      <c r="R4696" s="367"/>
      <c r="S4696" s="367"/>
      <c r="T4696" s="367"/>
      <c r="U4696" s="367"/>
    </row>
    <row r="4697">
      <c r="A4697" s="367"/>
      <c r="B4697" s="367"/>
      <c r="C4697" s="367"/>
      <c r="D4697" s="367"/>
      <c r="E4697" s="368"/>
      <c r="F4697" s="368"/>
      <c r="G4697" s="367"/>
      <c r="H4697" s="367"/>
      <c r="I4697" s="367"/>
      <c r="J4697" s="367"/>
      <c r="K4697" s="367"/>
      <c r="L4697" s="367"/>
      <c r="M4697" s="367"/>
      <c r="N4697" s="367"/>
      <c r="O4697" s="367"/>
      <c r="P4697" s="367"/>
      <c r="Q4697" s="367"/>
      <c r="R4697" s="367"/>
      <c r="S4697" s="367"/>
      <c r="T4697" s="367"/>
      <c r="U4697" s="367"/>
    </row>
    <row r="4698">
      <c r="A4698" s="367"/>
      <c r="B4698" s="367"/>
      <c r="C4698" s="367"/>
      <c r="D4698" s="367"/>
      <c r="E4698" s="368"/>
      <c r="F4698" s="368"/>
      <c r="G4698" s="367"/>
      <c r="H4698" s="367"/>
      <c r="I4698" s="367"/>
      <c r="J4698" s="367"/>
      <c r="K4698" s="367"/>
      <c r="L4698" s="367"/>
      <c r="M4698" s="367"/>
      <c r="N4698" s="367"/>
      <c r="O4698" s="367"/>
      <c r="P4698" s="367"/>
      <c r="Q4698" s="367"/>
      <c r="R4698" s="367"/>
      <c r="S4698" s="367"/>
      <c r="T4698" s="367"/>
      <c r="U4698" s="367"/>
    </row>
    <row r="4699">
      <c r="A4699" s="367"/>
      <c r="B4699" s="367"/>
      <c r="C4699" s="367"/>
      <c r="D4699" s="367"/>
      <c r="E4699" s="368"/>
      <c r="F4699" s="368"/>
      <c r="G4699" s="367"/>
      <c r="H4699" s="367"/>
      <c r="I4699" s="367"/>
      <c r="J4699" s="367"/>
      <c r="K4699" s="367"/>
      <c r="L4699" s="367"/>
      <c r="M4699" s="367"/>
      <c r="N4699" s="367"/>
      <c r="O4699" s="367"/>
      <c r="P4699" s="367"/>
      <c r="Q4699" s="367"/>
      <c r="R4699" s="367"/>
      <c r="S4699" s="367"/>
      <c r="T4699" s="367"/>
      <c r="U4699" s="367"/>
    </row>
    <row r="4700">
      <c r="A4700" s="367"/>
      <c r="B4700" s="367"/>
      <c r="C4700" s="367"/>
      <c r="D4700" s="367"/>
      <c r="E4700" s="368"/>
      <c r="F4700" s="368"/>
      <c r="G4700" s="367"/>
      <c r="H4700" s="367"/>
      <c r="I4700" s="367"/>
      <c r="J4700" s="367"/>
      <c r="K4700" s="367"/>
      <c r="L4700" s="367"/>
      <c r="M4700" s="367"/>
      <c r="N4700" s="367"/>
      <c r="O4700" s="367"/>
      <c r="P4700" s="367"/>
      <c r="Q4700" s="367"/>
      <c r="R4700" s="367"/>
      <c r="S4700" s="367"/>
      <c r="T4700" s="367"/>
      <c r="U4700" s="367"/>
    </row>
    <row r="4701">
      <c r="A4701" s="367"/>
      <c r="B4701" s="367"/>
      <c r="C4701" s="367"/>
      <c r="D4701" s="367"/>
      <c r="E4701" s="368"/>
      <c r="F4701" s="368"/>
      <c r="G4701" s="367"/>
      <c r="H4701" s="367"/>
      <c r="I4701" s="367"/>
      <c r="J4701" s="367"/>
      <c r="K4701" s="367"/>
      <c r="L4701" s="367"/>
      <c r="M4701" s="367"/>
      <c r="N4701" s="367"/>
      <c r="O4701" s="367"/>
      <c r="P4701" s="367"/>
      <c r="Q4701" s="367"/>
      <c r="R4701" s="367"/>
      <c r="S4701" s="367"/>
      <c r="T4701" s="367"/>
      <c r="U4701" s="367"/>
    </row>
    <row r="4702">
      <c r="A4702" s="367"/>
      <c r="B4702" s="367"/>
      <c r="C4702" s="367"/>
      <c r="D4702" s="367"/>
      <c r="E4702" s="368"/>
      <c r="F4702" s="368"/>
      <c r="G4702" s="367"/>
      <c r="H4702" s="367"/>
      <c r="I4702" s="367"/>
      <c r="J4702" s="367"/>
      <c r="K4702" s="367"/>
      <c r="L4702" s="367"/>
      <c r="M4702" s="367"/>
      <c r="N4702" s="367"/>
      <c r="O4702" s="367"/>
      <c r="P4702" s="367"/>
      <c r="Q4702" s="367"/>
      <c r="R4702" s="367"/>
      <c r="S4702" s="367"/>
      <c r="T4702" s="367"/>
      <c r="U4702" s="367"/>
    </row>
    <row r="4703">
      <c r="A4703" s="367"/>
      <c r="B4703" s="367"/>
      <c r="C4703" s="367"/>
      <c r="D4703" s="367"/>
      <c r="E4703" s="368"/>
      <c r="F4703" s="368"/>
      <c r="G4703" s="367"/>
      <c r="H4703" s="367"/>
      <c r="I4703" s="367"/>
      <c r="J4703" s="367"/>
      <c r="K4703" s="367"/>
      <c r="L4703" s="367"/>
      <c r="M4703" s="367"/>
      <c r="N4703" s="367"/>
      <c r="O4703" s="367"/>
      <c r="P4703" s="367"/>
      <c r="Q4703" s="367"/>
      <c r="R4703" s="367"/>
      <c r="S4703" s="367"/>
      <c r="T4703" s="367"/>
      <c r="U4703" s="367"/>
    </row>
    <row r="4704">
      <c r="A4704" s="367"/>
      <c r="B4704" s="367"/>
      <c r="C4704" s="367"/>
      <c r="D4704" s="367"/>
      <c r="E4704" s="368"/>
      <c r="F4704" s="368"/>
      <c r="G4704" s="367"/>
      <c r="H4704" s="367"/>
      <c r="I4704" s="367"/>
      <c r="J4704" s="367"/>
      <c r="K4704" s="367"/>
      <c r="L4704" s="367"/>
      <c r="M4704" s="367"/>
      <c r="N4704" s="367"/>
      <c r="O4704" s="367"/>
      <c r="P4704" s="367"/>
      <c r="Q4704" s="367"/>
      <c r="R4704" s="367"/>
      <c r="S4704" s="367"/>
      <c r="T4704" s="367"/>
      <c r="U4704" s="367"/>
    </row>
    <row r="4705">
      <c r="A4705" s="367"/>
      <c r="B4705" s="367"/>
      <c r="C4705" s="367"/>
      <c r="D4705" s="367"/>
      <c r="E4705" s="368"/>
      <c r="F4705" s="368"/>
      <c r="G4705" s="367"/>
      <c r="H4705" s="367"/>
      <c r="I4705" s="367"/>
      <c r="J4705" s="367"/>
      <c r="K4705" s="367"/>
      <c r="L4705" s="367"/>
      <c r="M4705" s="367"/>
      <c r="N4705" s="367"/>
      <c r="O4705" s="367"/>
      <c r="P4705" s="367"/>
      <c r="Q4705" s="367"/>
      <c r="R4705" s="367"/>
      <c r="S4705" s="367"/>
      <c r="T4705" s="367"/>
      <c r="U4705" s="367"/>
    </row>
    <row r="4706">
      <c r="A4706" s="367"/>
      <c r="B4706" s="367"/>
      <c r="C4706" s="367"/>
      <c r="D4706" s="367"/>
      <c r="E4706" s="368"/>
      <c r="F4706" s="368"/>
      <c r="G4706" s="367"/>
      <c r="H4706" s="367"/>
      <c r="I4706" s="367"/>
      <c r="J4706" s="367"/>
      <c r="K4706" s="367"/>
      <c r="L4706" s="367"/>
      <c r="M4706" s="367"/>
      <c r="N4706" s="367"/>
      <c r="O4706" s="367"/>
      <c r="P4706" s="367"/>
      <c r="Q4706" s="367"/>
      <c r="R4706" s="367"/>
      <c r="S4706" s="367"/>
      <c r="T4706" s="367"/>
      <c r="U4706" s="367"/>
    </row>
    <row r="4707">
      <c r="A4707" s="367"/>
      <c r="B4707" s="367"/>
      <c r="C4707" s="367"/>
      <c r="D4707" s="367"/>
      <c r="E4707" s="368"/>
      <c r="F4707" s="368"/>
      <c r="G4707" s="367"/>
      <c r="H4707" s="367"/>
      <c r="I4707" s="367"/>
      <c r="J4707" s="367"/>
      <c r="K4707" s="367"/>
      <c r="L4707" s="367"/>
      <c r="M4707" s="367"/>
      <c r="N4707" s="367"/>
      <c r="O4707" s="367"/>
      <c r="P4707" s="367"/>
      <c r="Q4707" s="367"/>
      <c r="R4707" s="367"/>
      <c r="S4707" s="367"/>
      <c r="T4707" s="367"/>
      <c r="U4707" s="367"/>
    </row>
    <row r="4708">
      <c r="A4708" s="367"/>
      <c r="B4708" s="367"/>
      <c r="C4708" s="367"/>
      <c r="D4708" s="367"/>
      <c r="E4708" s="368"/>
      <c r="F4708" s="368"/>
      <c r="G4708" s="367"/>
      <c r="H4708" s="367"/>
      <c r="I4708" s="367"/>
      <c r="J4708" s="367"/>
      <c r="K4708" s="367"/>
      <c r="L4708" s="367"/>
      <c r="M4708" s="367"/>
      <c r="N4708" s="367"/>
      <c r="O4708" s="367"/>
      <c r="P4708" s="367"/>
      <c r="Q4708" s="367"/>
      <c r="R4708" s="367"/>
      <c r="S4708" s="367"/>
      <c r="T4708" s="367"/>
      <c r="U4708" s="367"/>
    </row>
    <row r="4709">
      <c r="A4709" s="367"/>
      <c r="B4709" s="367"/>
      <c r="C4709" s="367"/>
      <c r="D4709" s="367"/>
      <c r="E4709" s="368"/>
      <c r="F4709" s="368"/>
      <c r="G4709" s="367"/>
      <c r="H4709" s="367"/>
      <c r="I4709" s="367"/>
      <c r="J4709" s="367"/>
      <c r="K4709" s="367"/>
      <c r="L4709" s="367"/>
      <c r="M4709" s="367"/>
      <c r="N4709" s="367"/>
      <c r="O4709" s="367"/>
      <c r="P4709" s="367"/>
      <c r="Q4709" s="367"/>
      <c r="R4709" s="367"/>
      <c r="S4709" s="367"/>
      <c r="T4709" s="367"/>
      <c r="U4709" s="367"/>
    </row>
    <row r="4710">
      <c r="A4710" s="367"/>
      <c r="B4710" s="367"/>
      <c r="C4710" s="367"/>
      <c r="D4710" s="367"/>
      <c r="E4710" s="368"/>
      <c r="F4710" s="368"/>
      <c r="G4710" s="367"/>
      <c r="H4710" s="367"/>
      <c r="I4710" s="367"/>
      <c r="J4710" s="367"/>
      <c r="K4710" s="367"/>
      <c r="L4710" s="367"/>
      <c r="M4710" s="367"/>
      <c r="N4710" s="367"/>
      <c r="O4710" s="367"/>
      <c r="P4710" s="367"/>
      <c r="Q4710" s="367"/>
      <c r="R4710" s="367"/>
      <c r="S4710" s="367"/>
      <c r="T4710" s="367"/>
      <c r="U4710" s="367"/>
    </row>
    <row r="4711">
      <c r="A4711" s="367"/>
      <c r="B4711" s="367"/>
      <c r="C4711" s="367"/>
      <c r="D4711" s="367"/>
      <c r="E4711" s="368"/>
      <c r="F4711" s="368"/>
      <c r="G4711" s="367"/>
      <c r="H4711" s="367"/>
      <c r="I4711" s="367"/>
      <c r="J4711" s="367"/>
      <c r="K4711" s="367"/>
      <c r="L4711" s="367"/>
      <c r="M4711" s="367"/>
      <c r="N4711" s="367"/>
      <c r="O4711" s="367"/>
      <c r="P4711" s="367"/>
      <c r="Q4711" s="367"/>
      <c r="R4711" s="367"/>
      <c r="S4711" s="367"/>
      <c r="T4711" s="367"/>
      <c r="U4711" s="367"/>
    </row>
    <row r="4712">
      <c r="A4712" s="367"/>
      <c r="B4712" s="367"/>
      <c r="C4712" s="367"/>
      <c r="D4712" s="367"/>
      <c r="E4712" s="368"/>
      <c r="F4712" s="368"/>
      <c r="G4712" s="367"/>
      <c r="H4712" s="367"/>
      <c r="I4712" s="367"/>
      <c r="J4712" s="367"/>
      <c r="K4712" s="367"/>
      <c r="L4712" s="367"/>
      <c r="M4712" s="367"/>
      <c r="N4712" s="367"/>
      <c r="O4712" s="367"/>
      <c r="P4712" s="367"/>
      <c r="Q4712" s="367"/>
      <c r="R4712" s="367"/>
      <c r="S4712" s="367"/>
      <c r="T4712" s="367"/>
      <c r="U4712" s="367"/>
    </row>
    <row r="4713">
      <c r="A4713" s="367"/>
      <c r="B4713" s="367"/>
      <c r="C4713" s="367"/>
      <c r="D4713" s="367"/>
      <c r="E4713" s="368"/>
      <c r="F4713" s="368"/>
      <c r="G4713" s="367"/>
      <c r="H4713" s="367"/>
      <c r="I4713" s="367"/>
      <c r="J4713" s="367"/>
      <c r="K4713" s="367"/>
      <c r="L4713" s="367"/>
      <c r="M4713" s="367"/>
      <c r="N4713" s="367"/>
      <c r="O4713" s="367"/>
      <c r="P4713" s="367"/>
      <c r="Q4713" s="367"/>
      <c r="R4713" s="367"/>
      <c r="S4713" s="367"/>
      <c r="T4713" s="367"/>
      <c r="U4713" s="367"/>
    </row>
    <row r="4714">
      <c r="A4714" s="367"/>
      <c r="B4714" s="367"/>
      <c r="C4714" s="367"/>
      <c r="D4714" s="367"/>
      <c r="E4714" s="368"/>
      <c r="F4714" s="368"/>
      <c r="G4714" s="367"/>
      <c r="H4714" s="367"/>
      <c r="I4714" s="367"/>
      <c r="J4714" s="367"/>
      <c r="K4714" s="367"/>
      <c r="L4714" s="367"/>
      <c r="M4714" s="367"/>
      <c r="N4714" s="367"/>
      <c r="O4714" s="367"/>
      <c r="P4714" s="367"/>
      <c r="Q4714" s="367"/>
      <c r="R4714" s="367"/>
      <c r="S4714" s="367"/>
      <c r="T4714" s="367"/>
      <c r="U4714" s="367"/>
    </row>
    <row r="4715">
      <c r="A4715" s="367"/>
      <c r="B4715" s="367"/>
      <c r="C4715" s="367"/>
      <c r="D4715" s="367"/>
      <c r="E4715" s="368"/>
      <c r="F4715" s="368"/>
      <c r="G4715" s="367"/>
      <c r="H4715" s="367"/>
      <c r="I4715" s="367"/>
      <c r="J4715" s="367"/>
      <c r="K4715" s="367"/>
      <c r="L4715" s="367"/>
      <c r="M4715" s="367"/>
      <c r="N4715" s="367"/>
      <c r="O4715" s="367"/>
      <c r="P4715" s="367"/>
      <c r="Q4715" s="367"/>
      <c r="R4715" s="367"/>
      <c r="S4715" s="367"/>
      <c r="T4715" s="367"/>
      <c r="U4715" s="367"/>
    </row>
    <row r="4716">
      <c r="A4716" s="367"/>
      <c r="B4716" s="367"/>
      <c r="C4716" s="367"/>
      <c r="D4716" s="367"/>
      <c r="E4716" s="368"/>
      <c r="F4716" s="368"/>
      <c r="G4716" s="367"/>
      <c r="H4716" s="367"/>
      <c r="I4716" s="367"/>
      <c r="J4716" s="367"/>
      <c r="K4716" s="367"/>
      <c r="L4716" s="367"/>
      <c r="M4716" s="367"/>
      <c r="N4716" s="367"/>
      <c r="O4716" s="367"/>
      <c r="P4716" s="367"/>
      <c r="Q4716" s="367"/>
      <c r="R4716" s="367"/>
      <c r="S4716" s="367"/>
      <c r="T4716" s="367"/>
      <c r="U4716" s="367"/>
    </row>
    <row r="4717">
      <c r="A4717" s="367"/>
      <c r="B4717" s="367"/>
      <c r="C4717" s="367"/>
      <c r="D4717" s="367"/>
      <c r="E4717" s="368"/>
      <c r="F4717" s="368"/>
      <c r="G4717" s="367"/>
      <c r="H4717" s="367"/>
      <c r="I4717" s="367"/>
      <c r="J4717" s="367"/>
      <c r="K4717" s="367"/>
      <c r="L4717" s="367"/>
      <c r="M4717" s="367"/>
      <c r="N4717" s="367"/>
      <c r="O4717" s="367"/>
      <c r="P4717" s="367"/>
      <c r="Q4717" s="367"/>
      <c r="R4717" s="367"/>
      <c r="S4717" s="367"/>
      <c r="T4717" s="367"/>
      <c r="U4717" s="367"/>
    </row>
    <row r="4718">
      <c r="A4718" s="367"/>
      <c r="B4718" s="367"/>
      <c r="C4718" s="367"/>
      <c r="D4718" s="367"/>
      <c r="E4718" s="368"/>
      <c r="F4718" s="368"/>
      <c r="G4718" s="367"/>
      <c r="H4718" s="367"/>
      <c r="I4718" s="367"/>
      <c r="J4718" s="367"/>
      <c r="K4718" s="367"/>
      <c r="L4718" s="367"/>
      <c r="M4718" s="367"/>
      <c r="N4718" s="367"/>
      <c r="O4718" s="367"/>
      <c r="P4718" s="367"/>
      <c r="Q4718" s="367"/>
      <c r="R4718" s="367"/>
      <c r="S4718" s="367"/>
      <c r="T4718" s="367"/>
      <c r="U4718" s="367"/>
    </row>
    <row r="4719">
      <c r="A4719" s="367"/>
      <c r="B4719" s="367"/>
      <c r="C4719" s="367"/>
      <c r="D4719" s="367"/>
      <c r="E4719" s="368"/>
      <c r="F4719" s="368"/>
      <c r="G4719" s="367"/>
      <c r="H4719" s="367"/>
      <c r="I4719" s="367"/>
      <c r="J4719" s="367"/>
      <c r="K4719" s="367"/>
      <c r="L4719" s="367"/>
      <c r="M4719" s="367"/>
      <c r="N4719" s="367"/>
      <c r="O4719" s="367"/>
      <c r="P4719" s="367"/>
      <c r="Q4719" s="367"/>
      <c r="R4719" s="367"/>
      <c r="S4719" s="367"/>
      <c r="T4719" s="367"/>
      <c r="U4719" s="367"/>
    </row>
    <row r="4720">
      <c r="A4720" s="367"/>
      <c r="B4720" s="367"/>
      <c r="C4720" s="367"/>
      <c r="D4720" s="367"/>
      <c r="E4720" s="368"/>
      <c r="F4720" s="368"/>
      <c r="G4720" s="367"/>
      <c r="H4720" s="367"/>
      <c r="I4720" s="367"/>
      <c r="J4720" s="367"/>
      <c r="K4720" s="367"/>
      <c r="L4720" s="367"/>
      <c r="M4720" s="367"/>
      <c r="N4720" s="367"/>
      <c r="O4720" s="367"/>
      <c r="P4720" s="367"/>
      <c r="Q4720" s="367"/>
      <c r="R4720" s="367"/>
      <c r="S4720" s="367"/>
      <c r="T4720" s="367"/>
      <c r="U4720" s="367"/>
    </row>
    <row r="4721">
      <c r="A4721" s="367"/>
      <c r="B4721" s="367"/>
      <c r="C4721" s="367"/>
      <c r="D4721" s="367"/>
      <c r="E4721" s="368"/>
      <c r="F4721" s="368"/>
      <c r="G4721" s="367"/>
      <c r="H4721" s="367"/>
      <c r="I4721" s="367"/>
      <c r="J4721" s="367"/>
      <c r="K4721" s="367"/>
      <c r="L4721" s="367"/>
      <c r="M4721" s="367"/>
      <c r="N4721" s="367"/>
      <c r="O4721" s="367"/>
      <c r="P4721" s="367"/>
      <c r="Q4721" s="367"/>
      <c r="R4721" s="367"/>
      <c r="S4721" s="367"/>
      <c r="T4721" s="367"/>
      <c r="U4721" s="367"/>
    </row>
    <row r="4722">
      <c r="A4722" s="367"/>
      <c r="B4722" s="367"/>
      <c r="C4722" s="367"/>
      <c r="D4722" s="367"/>
      <c r="E4722" s="368"/>
      <c r="F4722" s="368"/>
      <c r="G4722" s="367"/>
      <c r="H4722" s="367"/>
      <c r="I4722" s="367"/>
      <c r="J4722" s="367"/>
      <c r="K4722" s="367"/>
      <c r="L4722" s="367"/>
      <c r="M4722" s="367"/>
      <c r="N4722" s="367"/>
      <c r="O4722" s="367"/>
      <c r="P4722" s="367"/>
      <c r="Q4722" s="367"/>
      <c r="R4722" s="367"/>
      <c r="S4722" s="367"/>
      <c r="T4722" s="367"/>
      <c r="U4722" s="367"/>
    </row>
    <row r="4723">
      <c r="A4723" s="367"/>
      <c r="B4723" s="367"/>
      <c r="C4723" s="367"/>
      <c r="D4723" s="367"/>
      <c r="E4723" s="368"/>
      <c r="F4723" s="368"/>
      <c r="G4723" s="367"/>
      <c r="H4723" s="367"/>
      <c r="I4723" s="367"/>
      <c r="J4723" s="367"/>
      <c r="K4723" s="367"/>
      <c r="L4723" s="367"/>
      <c r="M4723" s="367"/>
      <c r="N4723" s="367"/>
      <c r="O4723" s="367"/>
      <c r="P4723" s="367"/>
      <c r="Q4723" s="367"/>
      <c r="R4723" s="367"/>
      <c r="S4723" s="367"/>
      <c r="T4723" s="367"/>
      <c r="U4723" s="367"/>
    </row>
    <row r="4724">
      <c r="A4724" s="367"/>
      <c r="B4724" s="367"/>
      <c r="C4724" s="367"/>
      <c r="D4724" s="367"/>
      <c r="E4724" s="368"/>
      <c r="F4724" s="368"/>
      <c r="G4724" s="367"/>
      <c r="H4724" s="367"/>
      <c r="I4724" s="367"/>
      <c r="J4724" s="367"/>
      <c r="K4724" s="367"/>
      <c r="L4724" s="367"/>
      <c r="M4724" s="367"/>
      <c r="N4724" s="367"/>
      <c r="O4724" s="367"/>
      <c r="P4724" s="367"/>
      <c r="Q4724" s="367"/>
      <c r="R4724" s="367"/>
      <c r="S4724" s="367"/>
      <c r="T4724" s="367"/>
      <c r="U4724" s="367"/>
    </row>
    <row r="4725">
      <c r="A4725" s="367"/>
      <c r="B4725" s="367"/>
      <c r="C4725" s="367"/>
      <c r="D4725" s="367"/>
      <c r="E4725" s="368"/>
      <c r="F4725" s="368"/>
      <c r="G4725" s="367"/>
      <c r="H4725" s="367"/>
      <c r="I4725" s="367"/>
      <c r="J4725" s="367"/>
      <c r="K4725" s="367"/>
      <c r="L4725" s="367"/>
      <c r="M4725" s="367"/>
      <c r="N4725" s="367"/>
      <c r="O4725" s="367"/>
      <c r="P4725" s="367"/>
      <c r="Q4725" s="367"/>
      <c r="R4725" s="367"/>
      <c r="S4725" s="367"/>
      <c r="T4725" s="367"/>
      <c r="U4725" s="367"/>
    </row>
    <row r="4726">
      <c r="A4726" s="367"/>
      <c r="B4726" s="367"/>
      <c r="C4726" s="367"/>
      <c r="D4726" s="367"/>
      <c r="E4726" s="368"/>
      <c r="F4726" s="368"/>
      <c r="G4726" s="367"/>
      <c r="H4726" s="367"/>
      <c r="I4726" s="367"/>
      <c r="J4726" s="367"/>
      <c r="K4726" s="367"/>
      <c r="L4726" s="367"/>
      <c r="M4726" s="367"/>
      <c r="N4726" s="367"/>
      <c r="O4726" s="367"/>
      <c r="P4726" s="367"/>
      <c r="Q4726" s="367"/>
      <c r="R4726" s="367"/>
      <c r="S4726" s="367"/>
      <c r="T4726" s="367"/>
      <c r="U4726" s="367"/>
    </row>
    <row r="4727">
      <c r="A4727" s="367"/>
      <c r="B4727" s="367"/>
      <c r="C4727" s="367"/>
      <c r="D4727" s="367"/>
      <c r="E4727" s="368"/>
      <c r="F4727" s="368"/>
      <c r="G4727" s="367"/>
      <c r="H4727" s="367"/>
      <c r="I4727" s="367"/>
      <c r="J4727" s="367"/>
      <c r="K4727" s="367"/>
      <c r="L4727" s="367"/>
      <c r="M4727" s="367"/>
      <c r="N4727" s="367"/>
      <c r="O4727" s="367"/>
      <c r="P4727" s="367"/>
      <c r="Q4727" s="367"/>
      <c r="R4727" s="367"/>
      <c r="S4727" s="367"/>
      <c r="T4727" s="367"/>
      <c r="U4727" s="367"/>
    </row>
    <row r="4728">
      <c r="A4728" s="367"/>
      <c r="B4728" s="367"/>
      <c r="C4728" s="367"/>
      <c r="D4728" s="367"/>
      <c r="E4728" s="368"/>
      <c r="F4728" s="368"/>
      <c r="G4728" s="367"/>
      <c r="H4728" s="367"/>
      <c r="I4728" s="367"/>
      <c r="J4728" s="367"/>
      <c r="K4728" s="367"/>
      <c r="L4728" s="367"/>
      <c r="M4728" s="367"/>
      <c r="N4728" s="367"/>
      <c r="O4728" s="367"/>
      <c r="P4728" s="367"/>
      <c r="Q4728" s="367"/>
      <c r="R4728" s="367"/>
      <c r="S4728" s="367"/>
      <c r="T4728" s="367"/>
      <c r="U4728" s="367"/>
    </row>
    <row r="4729">
      <c r="A4729" s="367"/>
      <c r="B4729" s="367"/>
      <c r="C4729" s="367"/>
      <c r="D4729" s="367"/>
      <c r="E4729" s="368"/>
      <c r="F4729" s="368"/>
      <c r="G4729" s="367"/>
      <c r="H4729" s="367"/>
      <c r="I4729" s="367"/>
      <c r="J4729" s="367"/>
      <c r="K4729" s="367"/>
      <c r="L4729" s="367"/>
      <c r="M4729" s="367"/>
      <c r="N4729" s="367"/>
      <c r="O4729" s="367"/>
      <c r="P4729" s="367"/>
      <c r="Q4729" s="367"/>
      <c r="R4729" s="367"/>
      <c r="S4729" s="367"/>
      <c r="T4729" s="367"/>
      <c r="U4729" s="367"/>
    </row>
    <row r="4730">
      <c r="A4730" s="367"/>
      <c r="B4730" s="367"/>
      <c r="C4730" s="367"/>
      <c r="D4730" s="367"/>
      <c r="E4730" s="368"/>
      <c r="F4730" s="368"/>
      <c r="G4730" s="367"/>
      <c r="H4730" s="367"/>
      <c r="I4730" s="367"/>
      <c r="J4730" s="367"/>
      <c r="K4730" s="367"/>
      <c r="L4730" s="367"/>
      <c r="M4730" s="367"/>
      <c r="N4730" s="367"/>
      <c r="O4730" s="367"/>
      <c r="P4730" s="367"/>
      <c r="Q4730" s="367"/>
      <c r="R4730" s="367"/>
      <c r="S4730" s="367"/>
      <c r="T4730" s="367"/>
      <c r="U4730" s="367"/>
    </row>
    <row r="4731">
      <c r="A4731" s="367"/>
      <c r="B4731" s="367"/>
      <c r="C4731" s="367"/>
      <c r="D4731" s="367"/>
      <c r="E4731" s="368"/>
      <c r="F4731" s="368"/>
      <c r="G4731" s="367"/>
      <c r="H4731" s="367"/>
      <c r="I4731" s="367"/>
      <c r="J4731" s="367"/>
      <c r="K4731" s="367"/>
      <c r="L4731" s="367"/>
      <c r="M4731" s="367"/>
      <c r="N4731" s="367"/>
      <c r="O4731" s="367"/>
      <c r="P4731" s="367"/>
      <c r="Q4731" s="367"/>
      <c r="R4731" s="367"/>
      <c r="S4731" s="367"/>
      <c r="T4731" s="367"/>
      <c r="U4731" s="367"/>
    </row>
    <row r="4732">
      <c r="A4732" s="367"/>
      <c r="B4732" s="367"/>
      <c r="C4732" s="367"/>
      <c r="D4732" s="367"/>
      <c r="E4732" s="368"/>
      <c r="F4732" s="368"/>
      <c r="G4732" s="367"/>
      <c r="H4732" s="367"/>
      <c r="I4732" s="367"/>
      <c r="J4732" s="367"/>
      <c r="K4732" s="367"/>
      <c r="L4732" s="367"/>
      <c r="M4732" s="367"/>
      <c r="N4732" s="367"/>
      <c r="O4732" s="367"/>
      <c r="P4732" s="367"/>
      <c r="Q4732" s="367"/>
      <c r="R4732" s="367"/>
      <c r="S4732" s="367"/>
      <c r="T4732" s="367"/>
      <c r="U4732" s="367"/>
    </row>
    <row r="4733">
      <c r="A4733" s="367"/>
      <c r="B4733" s="367"/>
      <c r="C4733" s="367"/>
      <c r="D4733" s="367"/>
      <c r="E4733" s="368"/>
      <c r="F4733" s="368"/>
      <c r="G4733" s="367"/>
      <c r="H4733" s="367"/>
      <c r="I4733" s="367"/>
      <c r="J4733" s="367"/>
      <c r="K4733" s="367"/>
      <c r="L4733" s="367"/>
      <c r="M4733" s="367"/>
      <c r="N4733" s="367"/>
      <c r="O4733" s="367"/>
      <c r="P4733" s="367"/>
      <c r="Q4733" s="367"/>
      <c r="R4733" s="367"/>
      <c r="S4733" s="367"/>
      <c r="T4733" s="367"/>
      <c r="U4733" s="367"/>
    </row>
    <row r="4734">
      <c r="A4734" s="367"/>
      <c r="B4734" s="367"/>
      <c r="C4734" s="367"/>
      <c r="D4734" s="367"/>
      <c r="E4734" s="368"/>
      <c r="F4734" s="368"/>
      <c r="G4734" s="367"/>
      <c r="H4734" s="367"/>
      <c r="I4734" s="367"/>
      <c r="J4734" s="367"/>
      <c r="K4734" s="367"/>
      <c r="L4734" s="367"/>
      <c r="M4734" s="367"/>
      <c r="N4734" s="367"/>
      <c r="O4734" s="367"/>
      <c r="P4734" s="367"/>
      <c r="Q4734" s="367"/>
      <c r="R4734" s="367"/>
      <c r="S4734" s="367"/>
      <c r="T4734" s="367"/>
      <c r="U4734" s="367"/>
    </row>
    <row r="4735">
      <c r="A4735" s="367"/>
      <c r="B4735" s="367"/>
      <c r="C4735" s="367"/>
      <c r="D4735" s="367"/>
      <c r="E4735" s="368"/>
      <c r="F4735" s="368"/>
      <c r="G4735" s="367"/>
      <c r="H4735" s="367"/>
      <c r="I4735" s="367"/>
      <c r="J4735" s="367"/>
      <c r="K4735" s="367"/>
      <c r="L4735" s="367"/>
      <c r="M4735" s="367"/>
      <c r="N4735" s="367"/>
      <c r="O4735" s="367"/>
      <c r="P4735" s="367"/>
      <c r="Q4735" s="367"/>
      <c r="R4735" s="367"/>
      <c r="S4735" s="367"/>
      <c r="T4735" s="367"/>
      <c r="U4735" s="367"/>
    </row>
    <row r="4736">
      <c r="A4736" s="367"/>
      <c r="B4736" s="367"/>
      <c r="C4736" s="367"/>
      <c r="D4736" s="367"/>
      <c r="E4736" s="368"/>
      <c r="F4736" s="368"/>
      <c r="G4736" s="367"/>
      <c r="H4736" s="367"/>
      <c r="I4736" s="367"/>
      <c r="J4736" s="367"/>
      <c r="K4736" s="367"/>
      <c r="L4736" s="367"/>
      <c r="M4736" s="367"/>
      <c r="N4736" s="367"/>
      <c r="O4736" s="367"/>
      <c r="P4736" s="367"/>
      <c r="Q4736" s="367"/>
      <c r="R4736" s="367"/>
      <c r="S4736" s="367"/>
      <c r="T4736" s="367"/>
      <c r="U4736" s="367"/>
    </row>
    <row r="4737">
      <c r="A4737" s="367"/>
      <c r="B4737" s="367"/>
      <c r="C4737" s="367"/>
      <c r="D4737" s="367"/>
      <c r="E4737" s="368"/>
      <c r="F4737" s="368"/>
      <c r="G4737" s="367"/>
      <c r="H4737" s="367"/>
      <c r="I4737" s="367"/>
      <c r="J4737" s="367"/>
      <c r="K4737" s="367"/>
      <c r="L4737" s="367"/>
      <c r="M4737" s="367"/>
      <c r="N4737" s="367"/>
      <c r="O4737" s="367"/>
      <c r="P4737" s="367"/>
      <c r="Q4737" s="367"/>
      <c r="R4737" s="367"/>
      <c r="S4737" s="367"/>
      <c r="T4737" s="367"/>
      <c r="U4737" s="367"/>
    </row>
    <row r="4738">
      <c r="A4738" s="367"/>
      <c r="B4738" s="367"/>
      <c r="C4738" s="367"/>
      <c r="D4738" s="367"/>
      <c r="E4738" s="368"/>
      <c r="F4738" s="368"/>
      <c r="G4738" s="367"/>
      <c r="H4738" s="367"/>
      <c r="I4738" s="367"/>
      <c r="J4738" s="367"/>
      <c r="K4738" s="367"/>
      <c r="L4738" s="367"/>
      <c r="M4738" s="367"/>
      <c r="N4738" s="367"/>
      <c r="O4738" s="367"/>
      <c r="P4738" s="367"/>
      <c r="Q4738" s="367"/>
      <c r="R4738" s="367"/>
      <c r="S4738" s="367"/>
      <c r="T4738" s="367"/>
      <c r="U4738" s="367"/>
    </row>
    <row r="4739">
      <c r="A4739" s="367"/>
      <c r="B4739" s="367"/>
      <c r="C4739" s="367"/>
      <c r="D4739" s="367"/>
      <c r="E4739" s="368"/>
      <c r="F4739" s="368"/>
      <c r="G4739" s="367"/>
      <c r="H4739" s="367"/>
      <c r="I4739" s="367"/>
      <c r="J4739" s="367"/>
      <c r="K4739" s="367"/>
      <c r="L4739" s="367"/>
      <c r="M4739" s="367"/>
      <c r="N4739" s="367"/>
      <c r="O4739" s="367"/>
      <c r="P4739" s="367"/>
      <c r="Q4739" s="367"/>
      <c r="R4739" s="367"/>
      <c r="S4739" s="367"/>
      <c r="T4739" s="367"/>
      <c r="U4739" s="367"/>
    </row>
    <row r="4740">
      <c r="A4740" s="367"/>
      <c r="B4740" s="367"/>
      <c r="C4740" s="367"/>
      <c r="D4740" s="367"/>
      <c r="E4740" s="368"/>
      <c r="F4740" s="368"/>
      <c r="G4740" s="367"/>
      <c r="H4740" s="367"/>
      <c r="I4740" s="367"/>
      <c r="J4740" s="367"/>
      <c r="K4740" s="367"/>
      <c r="L4740" s="367"/>
      <c r="M4740" s="367"/>
      <c r="N4740" s="367"/>
      <c r="O4740" s="367"/>
      <c r="P4740" s="367"/>
      <c r="Q4740" s="367"/>
      <c r="R4740" s="367"/>
      <c r="S4740" s="367"/>
      <c r="T4740" s="367"/>
      <c r="U4740" s="367"/>
    </row>
    <row r="4741">
      <c r="A4741" s="367"/>
      <c r="B4741" s="367"/>
      <c r="C4741" s="367"/>
      <c r="D4741" s="367"/>
      <c r="E4741" s="368"/>
      <c r="F4741" s="368"/>
      <c r="G4741" s="367"/>
      <c r="H4741" s="367"/>
      <c r="I4741" s="367"/>
      <c r="J4741" s="367"/>
      <c r="K4741" s="367"/>
      <c r="L4741" s="367"/>
      <c r="M4741" s="367"/>
      <c r="N4741" s="367"/>
      <c r="O4741" s="367"/>
      <c r="P4741" s="367"/>
      <c r="Q4741" s="367"/>
      <c r="R4741" s="367"/>
      <c r="S4741" s="367"/>
      <c r="T4741" s="367"/>
      <c r="U4741" s="367"/>
    </row>
    <row r="4742">
      <c r="A4742" s="367"/>
      <c r="B4742" s="367"/>
      <c r="C4742" s="367"/>
      <c r="D4742" s="367"/>
      <c r="E4742" s="368"/>
      <c r="F4742" s="368"/>
      <c r="G4742" s="367"/>
      <c r="H4742" s="367"/>
      <c r="I4742" s="367"/>
      <c r="J4742" s="367"/>
      <c r="K4742" s="367"/>
      <c r="L4742" s="367"/>
      <c r="M4742" s="367"/>
      <c r="N4742" s="367"/>
      <c r="O4742" s="367"/>
      <c r="P4742" s="367"/>
      <c r="Q4742" s="367"/>
      <c r="R4742" s="367"/>
      <c r="S4742" s="367"/>
      <c r="T4742" s="367"/>
      <c r="U4742" s="367"/>
    </row>
    <row r="4743">
      <c r="A4743" s="367"/>
      <c r="B4743" s="367"/>
      <c r="C4743" s="367"/>
      <c r="D4743" s="367"/>
      <c r="E4743" s="368"/>
      <c r="F4743" s="368"/>
      <c r="G4743" s="367"/>
      <c r="H4743" s="367"/>
      <c r="I4743" s="367"/>
      <c r="J4743" s="367"/>
      <c r="K4743" s="367"/>
      <c r="L4743" s="367"/>
      <c r="M4743" s="367"/>
      <c r="N4743" s="367"/>
      <c r="O4743" s="367"/>
      <c r="P4743" s="367"/>
      <c r="Q4743" s="367"/>
      <c r="R4743" s="367"/>
      <c r="S4743" s="367"/>
      <c r="T4743" s="367"/>
      <c r="U4743" s="367"/>
    </row>
    <row r="4744">
      <c r="A4744" s="367"/>
      <c r="B4744" s="367"/>
      <c r="C4744" s="367"/>
      <c r="D4744" s="367"/>
      <c r="E4744" s="368"/>
      <c r="F4744" s="368"/>
      <c r="G4744" s="367"/>
      <c r="H4744" s="367"/>
      <c r="I4744" s="367"/>
      <c r="J4744" s="367"/>
      <c r="K4744" s="367"/>
      <c r="L4744" s="367"/>
      <c r="M4744" s="367"/>
      <c r="N4744" s="367"/>
      <c r="O4744" s="367"/>
      <c r="P4744" s="367"/>
      <c r="Q4744" s="367"/>
      <c r="R4744" s="367"/>
      <c r="S4744" s="367"/>
      <c r="T4744" s="367"/>
      <c r="U4744" s="367"/>
    </row>
    <row r="4745">
      <c r="A4745" s="367"/>
      <c r="B4745" s="367"/>
      <c r="C4745" s="367"/>
      <c r="D4745" s="367"/>
      <c r="E4745" s="368"/>
      <c r="F4745" s="368"/>
      <c r="G4745" s="367"/>
      <c r="H4745" s="367"/>
      <c r="I4745" s="367"/>
      <c r="J4745" s="367"/>
      <c r="K4745" s="367"/>
      <c r="L4745" s="367"/>
      <c r="M4745" s="367"/>
      <c r="N4745" s="367"/>
      <c r="O4745" s="367"/>
      <c r="P4745" s="367"/>
      <c r="Q4745" s="367"/>
      <c r="R4745" s="367"/>
      <c r="S4745" s="367"/>
      <c r="T4745" s="367"/>
      <c r="U4745" s="367"/>
    </row>
    <row r="4746">
      <c r="A4746" s="367"/>
      <c r="B4746" s="367"/>
      <c r="C4746" s="367"/>
      <c r="D4746" s="367"/>
      <c r="E4746" s="368"/>
      <c r="F4746" s="368"/>
      <c r="G4746" s="367"/>
      <c r="H4746" s="367"/>
      <c r="I4746" s="367"/>
      <c r="J4746" s="367"/>
      <c r="K4746" s="367"/>
      <c r="L4746" s="367"/>
      <c r="M4746" s="367"/>
      <c r="N4746" s="367"/>
      <c r="O4746" s="367"/>
      <c r="P4746" s="367"/>
      <c r="Q4746" s="367"/>
      <c r="R4746" s="367"/>
      <c r="S4746" s="367"/>
      <c r="T4746" s="367"/>
      <c r="U4746" s="367"/>
    </row>
    <row r="4747">
      <c r="A4747" s="367"/>
      <c r="B4747" s="367"/>
      <c r="C4747" s="367"/>
      <c r="D4747" s="367"/>
      <c r="E4747" s="368"/>
      <c r="F4747" s="368"/>
      <c r="G4747" s="367"/>
      <c r="H4747" s="367"/>
      <c r="I4747" s="367"/>
      <c r="J4747" s="367"/>
      <c r="K4747" s="367"/>
      <c r="L4747" s="367"/>
      <c r="M4747" s="367"/>
      <c r="N4747" s="367"/>
      <c r="O4747" s="367"/>
      <c r="P4747" s="367"/>
      <c r="Q4747" s="367"/>
      <c r="R4747" s="367"/>
      <c r="S4747" s="367"/>
      <c r="T4747" s="367"/>
      <c r="U4747" s="367"/>
    </row>
    <row r="4748">
      <c r="A4748" s="367"/>
      <c r="B4748" s="367"/>
      <c r="C4748" s="367"/>
      <c r="D4748" s="367"/>
      <c r="E4748" s="368"/>
      <c r="F4748" s="368"/>
      <c r="G4748" s="367"/>
      <c r="H4748" s="367"/>
      <c r="I4748" s="367"/>
      <c r="J4748" s="367"/>
      <c r="K4748" s="367"/>
      <c r="L4748" s="367"/>
      <c r="M4748" s="367"/>
      <c r="N4748" s="367"/>
      <c r="O4748" s="367"/>
      <c r="P4748" s="367"/>
      <c r="Q4748" s="367"/>
      <c r="R4748" s="367"/>
      <c r="S4748" s="367"/>
      <c r="T4748" s="367"/>
      <c r="U4748" s="367"/>
    </row>
    <row r="4749">
      <c r="A4749" s="367"/>
      <c r="B4749" s="367"/>
      <c r="C4749" s="367"/>
      <c r="D4749" s="367"/>
      <c r="E4749" s="368"/>
      <c r="F4749" s="368"/>
      <c r="G4749" s="367"/>
      <c r="H4749" s="367"/>
      <c r="I4749" s="367"/>
      <c r="J4749" s="367"/>
      <c r="K4749" s="367"/>
      <c r="L4749" s="367"/>
      <c r="M4749" s="367"/>
      <c r="N4749" s="367"/>
      <c r="O4749" s="367"/>
      <c r="P4749" s="367"/>
      <c r="Q4749" s="367"/>
      <c r="R4749" s="367"/>
      <c r="S4749" s="367"/>
      <c r="T4749" s="367"/>
      <c r="U4749" s="367"/>
    </row>
    <row r="4750">
      <c r="A4750" s="367"/>
      <c r="B4750" s="367"/>
      <c r="C4750" s="367"/>
      <c r="D4750" s="367"/>
      <c r="E4750" s="368"/>
      <c r="F4750" s="368"/>
      <c r="G4750" s="367"/>
      <c r="H4750" s="367"/>
      <c r="I4750" s="367"/>
      <c r="J4750" s="367"/>
      <c r="K4750" s="367"/>
      <c r="L4750" s="367"/>
      <c r="M4750" s="367"/>
      <c r="N4750" s="367"/>
      <c r="O4750" s="367"/>
      <c r="P4750" s="367"/>
      <c r="Q4750" s="367"/>
      <c r="R4750" s="367"/>
      <c r="S4750" s="367"/>
      <c r="T4750" s="367"/>
      <c r="U4750" s="367"/>
    </row>
    <row r="4751">
      <c r="A4751" s="367"/>
      <c r="B4751" s="367"/>
      <c r="C4751" s="367"/>
      <c r="D4751" s="367"/>
      <c r="E4751" s="368"/>
      <c r="F4751" s="368"/>
      <c r="G4751" s="367"/>
      <c r="H4751" s="367"/>
      <c r="I4751" s="367"/>
      <c r="J4751" s="367"/>
      <c r="K4751" s="367"/>
      <c r="L4751" s="367"/>
      <c r="M4751" s="367"/>
      <c r="N4751" s="367"/>
      <c r="O4751" s="367"/>
      <c r="P4751" s="367"/>
      <c r="Q4751" s="367"/>
      <c r="R4751" s="367"/>
      <c r="S4751" s="367"/>
      <c r="T4751" s="367"/>
      <c r="U4751" s="367"/>
    </row>
    <row r="4752">
      <c r="A4752" s="367"/>
      <c r="B4752" s="367"/>
      <c r="C4752" s="367"/>
      <c r="D4752" s="367"/>
      <c r="E4752" s="368"/>
      <c r="F4752" s="368"/>
      <c r="G4752" s="367"/>
      <c r="H4752" s="367"/>
      <c r="I4752" s="367"/>
      <c r="J4752" s="367"/>
      <c r="K4752" s="367"/>
      <c r="L4752" s="367"/>
      <c r="M4752" s="367"/>
      <c r="N4752" s="367"/>
      <c r="O4752" s="367"/>
      <c r="P4752" s="367"/>
      <c r="Q4752" s="367"/>
      <c r="R4752" s="367"/>
      <c r="S4752" s="367"/>
      <c r="T4752" s="367"/>
      <c r="U4752" s="367"/>
    </row>
    <row r="4753">
      <c r="A4753" s="367"/>
      <c r="B4753" s="367"/>
      <c r="C4753" s="367"/>
      <c r="D4753" s="367"/>
      <c r="E4753" s="368"/>
      <c r="F4753" s="368"/>
      <c r="G4753" s="367"/>
      <c r="H4753" s="367"/>
      <c r="I4753" s="367"/>
      <c r="J4753" s="367"/>
      <c r="K4753" s="367"/>
      <c r="L4753" s="367"/>
      <c r="M4753" s="367"/>
      <c r="N4753" s="367"/>
      <c r="O4753" s="367"/>
      <c r="P4753" s="367"/>
      <c r="Q4753" s="367"/>
      <c r="R4753" s="367"/>
      <c r="S4753" s="367"/>
      <c r="T4753" s="367"/>
      <c r="U4753" s="367"/>
    </row>
    <row r="4754">
      <c r="A4754" s="367"/>
      <c r="B4754" s="367"/>
      <c r="C4754" s="367"/>
      <c r="D4754" s="367"/>
      <c r="E4754" s="368"/>
      <c r="F4754" s="368"/>
      <c r="G4754" s="367"/>
      <c r="H4754" s="367"/>
      <c r="I4754" s="367"/>
      <c r="J4754" s="367"/>
      <c r="K4754" s="367"/>
      <c r="L4754" s="367"/>
      <c r="M4754" s="367"/>
      <c r="N4754" s="367"/>
      <c r="O4754" s="367"/>
      <c r="P4754" s="367"/>
      <c r="Q4754" s="367"/>
      <c r="R4754" s="367"/>
      <c r="S4754" s="367"/>
      <c r="T4754" s="367"/>
      <c r="U4754" s="367"/>
    </row>
    <row r="4755">
      <c r="A4755" s="367"/>
      <c r="B4755" s="367"/>
      <c r="C4755" s="367"/>
      <c r="D4755" s="367"/>
      <c r="E4755" s="368"/>
      <c r="F4755" s="368"/>
      <c r="G4755" s="367"/>
      <c r="H4755" s="367"/>
      <c r="I4755" s="367"/>
      <c r="J4755" s="367"/>
      <c r="K4755" s="367"/>
      <c r="L4755" s="367"/>
      <c r="M4755" s="367"/>
      <c r="N4755" s="367"/>
      <c r="O4755" s="367"/>
      <c r="P4755" s="367"/>
      <c r="Q4755" s="367"/>
      <c r="R4755" s="367"/>
      <c r="S4755" s="367"/>
      <c r="T4755" s="367"/>
      <c r="U4755" s="367"/>
    </row>
    <row r="4756">
      <c r="A4756" s="367"/>
      <c r="B4756" s="367"/>
      <c r="C4756" s="367"/>
      <c r="D4756" s="367"/>
      <c r="E4756" s="368"/>
      <c r="F4756" s="368"/>
      <c r="G4756" s="367"/>
      <c r="H4756" s="367"/>
      <c r="I4756" s="367"/>
      <c r="J4756" s="367"/>
      <c r="K4756" s="367"/>
      <c r="L4756" s="367"/>
      <c r="M4756" s="367"/>
      <c r="N4756" s="367"/>
      <c r="O4756" s="367"/>
      <c r="P4756" s="367"/>
      <c r="Q4756" s="367"/>
      <c r="R4756" s="367"/>
      <c r="S4756" s="367"/>
      <c r="T4756" s="367"/>
      <c r="U4756" s="367"/>
    </row>
    <row r="4757">
      <c r="A4757" s="367"/>
      <c r="B4757" s="367"/>
      <c r="C4757" s="367"/>
      <c r="D4757" s="367"/>
      <c r="E4757" s="368"/>
      <c r="F4757" s="368"/>
      <c r="G4757" s="367"/>
      <c r="H4757" s="367"/>
      <c r="I4757" s="367"/>
      <c r="J4757" s="367"/>
      <c r="K4757" s="367"/>
      <c r="L4757" s="367"/>
      <c r="M4757" s="367"/>
      <c r="N4757" s="367"/>
      <c r="O4757" s="367"/>
      <c r="P4757" s="367"/>
      <c r="Q4757" s="367"/>
      <c r="R4757" s="367"/>
      <c r="S4757" s="367"/>
      <c r="T4757" s="367"/>
      <c r="U4757" s="367"/>
    </row>
    <row r="4758">
      <c r="A4758" s="367"/>
      <c r="B4758" s="367"/>
      <c r="C4758" s="367"/>
      <c r="D4758" s="367"/>
      <c r="E4758" s="368"/>
      <c r="F4758" s="368"/>
      <c r="G4758" s="367"/>
      <c r="H4758" s="367"/>
      <c r="I4758" s="367"/>
      <c r="J4758" s="367"/>
      <c r="K4758" s="367"/>
      <c r="L4758" s="367"/>
      <c r="M4758" s="367"/>
      <c r="N4758" s="367"/>
      <c r="O4758" s="367"/>
      <c r="P4758" s="367"/>
      <c r="Q4758" s="367"/>
      <c r="R4758" s="367"/>
      <c r="S4758" s="367"/>
      <c r="T4758" s="367"/>
      <c r="U4758" s="367"/>
    </row>
    <row r="4759">
      <c r="A4759" s="367"/>
      <c r="B4759" s="367"/>
      <c r="C4759" s="367"/>
      <c r="D4759" s="367"/>
      <c r="E4759" s="368"/>
      <c r="F4759" s="368"/>
      <c r="G4759" s="367"/>
      <c r="H4759" s="367"/>
      <c r="I4759" s="367"/>
      <c r="J4759" s="367"/>
      <c r="K4759" s="367"/>
      <c r="L4759" s="367"/>
      <c r="M4759" s="367"/>
      <c r="N4759" s="367"/>
      <c r="O4759" s="367"/>
      <c r="P4759" s="367"/>
      <c r="Q4759" s="367"/>
      <c r="R4759" s="367"/>
      <c r="S4759" s="367"/>
      <c r="T4759" s="367"/>
      <c r="U4759" s="367"/>
    </row>
    <row r="4760">
      <c r="A4760" s="367"/>
      <c r="B4760" s="367"/>
      <c r="C4760" s="367"/>
      <c r="D4760" s="367"/>
      <c r="E4760" s="368"/>
      <c r="F4760" s="368"/>
      <c r="G4760" s="367"/>
      <c r="H4760" s="367"/>
      <c r="I4760" s="367"/>
      <c r="J4760" s="367"/>
      <c r="K4760" s="367"/>
      <c r="L4760" s="367"/>
      <c r="M4760" s="367"/>
      <c r="N4760" s="367"/>
      <c r="O4760" s="367"/>
      <c r="P4760" s="367"/>
      <c r="Q4760" s="367"/>
      <c r="R4760" s="367"/>
      <c r="S4760" s="367"/>
      <c r="T4760" s="367"/>
      <c r="U4760" s="367"/>
    </row>
    <row r="4761">
      <c r="A4761" s="367"/>
      <c r="B4761" s="367"/>
      <c r="C4761" s="367"/>
      <c r="D4761" s="367"/>
      <c r="E4761" s="368"/>
      <c r="F4761" s="368"/>
      <c r="G4761" s="367"/>
      <c r="H4761" s="367"/>
      <c r="I4761" s="367"/>
      <c r="J4761" s="367"/>
      <c r="K4761" s="367"/>
      <c r="L4761" s="367"/>
      <c r="M4761" s="367"/>
      <c r="N4761" s="367"/>
      <c r="O4761" s="367"/>
      <c r="P4761" s="367"/>
      <c r="Q4761" s="367"/>
      <c r="R4761" s="367"/>
      <c r="S4761" s="367"/>
      <c r="T4761" s="367"/>
      <c r="U4761" s="367"/>
    </row>
    <row r="4762">
      <c r="A4762" s="367"/>
      <c r="B4762" s="367"/>
      <c r="C4762" s="367"/>
      <c r="D4762" s="367"/>
      <c r="E4762" s="368"/>
      <c r="F4762" s="368"/>
      <c r="G4762" s="367"/>
      <c r="H4762" s="367"/>
      <c r="I4762" s="367"/>
      <c r="J4762" s="367"/>
      <c r="K4762" s="367"/>
      <c r="L4762" s="367"/>
      <c r="M4762" s="367"/>
      <c r="N4762" s="367"/>
      <c r="O4762" s="367"/>
      <c r="P4762" s="367"/>
      <c r="Q4762" s="367"/>
      <c r="R4762" s="367"/>
      <c r="S4762" s="367"/>
      <c r="T4762" s="367"/>
      <c r="U4762" s="367"/>
    </row>
    <row r="4763">
      <c r="A4763" s="367"/>
      <c r="B4763" s="367"/>
      <c r="C4763" s="367"/>
      <c r="D4763" s="367"/>
      <c r="E4763" s="368"/>
      <c r="F4763" s="368"/>
      <c r="G4763" s="367"/>
      <c r="H4763" s="367"/>
      <c r="I4763" s="367"/>
      <c r="J4763" s="367"/>
      <c r="K4763" s="367"/>
      <c r="L4763" s="367"/>
      <c r="M4763" s="367"/>
      <c r="N4763" s="367"/>
      <c r="O4763" s="367"/>
      <c r="P4763" s="367"/>
      <c r="Q4763" s="367"/>
      <c r="R4763" s="367"/>
      <c r="S4763" s="367"/>
      <c r="T4763" s="367"/>
      <c r="U4763" s="367"/>
    </row>
    <row r="4764">
      <c r="A4764" s="367"/>
      <c r="B4764" s="367"/>
      <c r="C4764" s="367"/>
      <c r="D4764" s="367"/>
      <c r="E4764" s="368"/>
      <c r="F4764" s="368"/>
      <c r="G4764" s="367"/>
      <c r="H4764" s="367"/>
      <c r="I4764" s="367"/>
      <c r="J4764" s="367"/>
      <c r="K4764" s="367"/>
      <c r="L4764" s="367"/>
      <c r="M4764" s="367"/>
      <c r="N4764" s="367"/>
      <c r="O4764" s="367"/>
      <c r="P4764" s="367"/>
      <c r="Q4764" s="367"/>
      <c r="R4764" s="367"/>
      <c r="S4764" s="367"/>
      <c r="T4764" s="367"/>
      <c r="U4764" s="367"/>
    </row>
    <row r="4765">
      <c r="A4765" s="367"/>
      <c r="B4765" s="367"/>
      <c r="C4765" s="367"/>
      <c r="D4765" s="367"/>
      <c r="E4765" s="368"/>
      <c r="F4765" s="368"/>
      <c r="G4765" s="367"/>
      <c r="H4765" s="367"/>
      <c r="I4765" s="367"/>
      <c r="J4765" s="367"/>
      <c r="K4765" s="367"/>
      <c r="L4765" s="367"/>
      <c r="M4765" s="367"/>
      <c r="N4765" s="367"/>
      <c r="O4765" s="367"/>
      <c r="P4765" s="367"/>
      <c r="Q4765" s="367"/>
      <c r="R4765" s="367"/>
      <c r="S4765" s="367"/>
      <c r="T4765" s="367"/>
      <c r="U4765" s="367"/>
    </row>
    <row r="4766">
      <c r="A4766" s="367"/>
      <c r="B4766" s="367"/>
      <c r="C4766" s="367"/>
      <c r="D4766" s="367"/>
      <c r="E4766" s="368"/>
      <c r="F4766" s="368"/>
      <c r="G4766" s="367"/>
      <c r="H4766" s="367"/>
      <c r="I4766" s="367"/>
      <c r="J4766" s="367"/>
      <c r="K4766" s="367"/>
      <c r="L4766" s="367"/>
      <c r="M4766" s="367"/>
      <c r="N4766" s="367"/>
      <c r="O4766" s="367"/>
      <c r="P4766" s="367"/>
      <c r="Q4766" s="367"/>
      <c r="R4766" s="367"/>
      <c r="S4766" s="367"/>
      <c r="T4766" s="367"/>
      <c r="U4766" s="367"/>
    </row>
    <row r="4767">
      <c r="A4767" s="367"/>
      <c r="B4767" s="367"/>
      <c r="C4767" s="367"/>
      <c r="D4767" s="367"/>
      <c r="E4767" s="368"/>
      <c r="F4767" s="368"/>
      <c r="G4767" s="367"/>
      <c r="H4767" s="367"/>
      <c r="I4767" s="367"/>
      <c r="J4767" s="367"/>
      <c r="K4767" s="367"/>
      <c r="L4767" s="367"/>
      <c r="M4767" s="367"/>
      <c r="N4767" s="367"/>
      <c r="O4767" s="367"/>
      <c r="P4767" s="367"/>
      <c r="Q4767" s="367"/>
      <c r="R4767" s="367"/>
      <c r="S4767" s="367"/>
      <c r="T4767" s="367"/>
      <c r="U4767" s="367"/>
    </row>
    <row r="4768">
      <c r="A4768" s="367"/>
      <c r="B4768" s="367"/>
      <c r="C4768" s="367"/>
      <c r="D4768" s="367"/>
      <c r="E4768" s="368"/>
      <c r="F4768" s="368"/>
      <c r="G4768" s="367"/>
      <c r="H4768" s="367"/>
      <c r="I4768" s="367"/>
      <c r="J4768" s="367"/>
      <c r="K4768" s="367"/>
      <c r="L4768" s="367"/>
      <c r="M4768" s="367"/>
      <c r="N4768" s="367"/>
      <c r="O4768" s="367"/>
      <c r="P4768" s="367"/>
      <c r="Q4768" s="367"/>
      <c r="R4768" s="367"/>
      <c r="S4768" s="367"/>
      <c r="T4768" s="367"/>
      <c r="U4768" s="367"/>
    </row>
    <row r="4769">
      <c r="A4769" s="367"/>
      <c r="B4769" s="367"/>
      <c r="C4769" s="367"/>
      <c r="D4769" s="367"/>
      <c r="E4769" s="368"/>
      <c r="F4769" s="368"/>
      <c r="G4769" s="367"/>
      <c r="H4769" s="367"/>
      <c r="I4769" s="367"/>
      <c r="J4769" s="367"/>
      <c r="K4769" s="367"/>
      <c r="L4769" s="367"/>
      <c r="M4769" s="367"/>
      <c r="N4769" s="367"/>
      <c r="O4769" s="367"/>
      <c r="P4769" s="367"/>
      <c r="Q4769" s="367"/>
      <c r="R4769" s="367"/>
      <c r="S4769" s="367"/>
      <c r="T4769" s="367"/>
      <c r="U4769" s="367"/>
    </row>
    <row r="4770">
      <c r="A4770" s="367"/>
      <c r="B4770" s="367"/>
      <c r="C4770" s="367"/>
      <c r="D4770" s="367"/>
      <c r="E4770" s="368"/>
      <c r="F4770" s="368"/>
      <c r="G4770" s="367"/>
      <c r="H4770" s="367"/>
      <c r="I4770" s="367"/>
      <c r="J4770" s="367"/>
      <c r="K4770" s="367"/>
      <c r="L4770" s="367"/>
      <c r="M4770" s="367"/>
      <c r="N4770" s="367"/>
      <c r="O4770" s="367"/>
      <c r="P4770" s="367"/>
      <c r="Q4770" s="367"/>
      <c r="R4770" s="367"/>
      <c r="S4770" s="367"/>
      <c r="T4770" s="367"/>
      <c r="U4770" s="367"/>
    </row>
    <row r="4771">
      <c r="A4771" s="367"/>
      <c r="B4771" s="367"/>
      <c r="C4771" s="367"/>
      <c r="D4771" s="367"/>
      <c r="E4771" s="368"/>
      <c r="F4771" s="368"/>
      <c r="G4771" s="367"/>
      <c r="H4771" s="367"/>
      <c r="I4771" s="367"/>
      <c r="J4771" s="367"/>
      <c r="K4771" s="367"/>
      <c r="L4771" s="367"/>
      <c r="M4771" s="367"/>
      <c r="N4771" s="367"/>
      <c r="O4771" s="367"/>
      <c r="P4771" s="367"/>
      <c r="Q4771" s="367"/>
      <c r="R4771" s="367"/>
      <c r="S4771" s="367"/>
      <c r="T4771" s="367"/>
      <c r="U4771" s="367"/>
    </row>
    <row r="4772">
      <c r="A4772" s="367"/>
      <c r="B4772" s="367"/>
      <c r="C4772" s="367"/>
      <c r="D4772" s="367"/>
      <c r="E4772" s="368"/>
      <c r="F4772" s="368"/>
      <c r="G4772" s="367"/>
      <c r="H4772" s="367"/>
      <c r="I4772" s="367"/>
      <c r="J4772" s="367"/>
      <c r="K4772" s="367"/>
      <c r="L4772" s="367"/>
      <c r="M4772" s="367"/>
      <c r="N4772" s="367"/>
      <c r="O4772" s="367"/>
      <c r="P4772" s="367"/>
      <c r="Q4772" s="367"/>
      <c r="R4772" s="367"/>
      <c r="S4772" s="367"/>
      <c r="T4772" s="367"/>
      <c r="U4772" s="367"/>
    </row>
    <row r="4773">
      <c r="A4773" s="367"/>
      <c r="B4773" s="367"/>
      <c r="C4773" s="367"/>
      <c r="D4773" s="367"/>
      <c r="E4773" s="368"/>
      <c r="F4773" s="368"/>
      <c r="G4773" s="367"/>
      <c r="H4773" s="367"/>
      <c r="I4773" s="367"/>
      <c r="J4773" s="367"/>
      <c r="K4773" s="367"/>
      <c r="L4773" s="367"/>
      <c r="M4773" s="367"/>
      <c r="N4773" s="367"/>
      <c r="O4773" s="367"/>
      <c r="P4773" s="367"/>
      <c r="Q4773" s="367"/>
      <c r="R4773" s="367"/>
      <c r="S4773" s="367"/>
      <c r="T4773" s="367"/>
      <c r="U4773" s="367"/>
    </row>
    <row r="4774">
      <c r="A4774" s="367"/>
      <c r="B4774" s="367"/>
      <c r="C4774" s="367"/>
      <c r="D4774" s="367"/>
      <c r="E4774" s="368"/>
      <c r="F4774" s="368"/>
      <c r="G4774" s="367"/>
      <c r="H4774" s="367"/>
      <c r="I4774" s="367"/>
      <c r="J4774" s="367"/>
      <c r="K4774" s="367"/>
      <c r="L4774" s="367"/>
      <c r="M4774" s="367"/>
      <c r="N4774" s="367"/>
      <c r="O4774" s="367"/>
      <c r="P4774" s="367"/>
      <c r="Q4774" s="367"/>
      <c r="R4774" s="367"/>
      <c r="S4774" s="367"/>
      <c r="T4774" s="367"/>
      <c r="U4774" s="367"/>
    </row>
    <row r="4775">
      <c r="A4775" s="367"/>
      <c r="B4775" s="367"/>
      <c r="C4775" s="367"/>
      <c r="D4775" s="367"/>
      <c r="E4775" s="368"/>
      <c r="F4775" s="368"/>
      <c r="G4775" s="367"/>
      <c r="H4775" s="367"/>
      <c r="I4775" s="367"/>
      <c r="J4775" s="367"/>
      <c r="K4775" s="367"/>
      <c r="L4775" s="367"/>
      <c r="M4775" s="367"/>
      <c r="N4775" s="367"/>
      <c r="O4775" s="367"/>
      <c r="P4775" s="367"/>
      <c r="Q4775" s="367"/>
      <c r="R4775" s="367"/>
      <c r="S4775" s="367"/>
      <c r="T4775" s="367"/>
      <c r="U4775" s="367"/>
    </row>
    <row r="4776">
      <c r="A4776" s="367"/>
      <c r="B4776" s="367"/>
      <c r="C4776" s="367"/>
      <c r="D4776" s="367"/>
      <c r="E4776" s="368"/>
      <c r="F4776" s="368"/>
      <c r="G4776" s="367"/>
      <c r="H4776" s="367"/>
      <c r="I4776" s="367"/>
      <c r="J4776" s="367"/>
      <c r="K4776" s="367"/>
      <c r="L4776" s="367"/>
      <c r="M4776" s="367"/>
      <c r="N4776" s="367"/>
      <c r="O4776" s="367"/>
      <c r="P4776" s="367"/>
      <c r="Q4776" s="367"/>
      <c r="R4776" s="367"/>
      <c r="S4776" s="367"/>
      <c r="T4776" s="367"/>
      <c r="U4776" s="367"/>
    </row>
    <row r="4777">
      <c r="A4777" s="367"/>
      <c r="B4777" s="367"/>
      <c r="C4777" s="367"/>
      <c r="D4777" s="367"/>
      <c r="E4777" s="368"/>
      <c r="F4777" s="368"/>
      <c r="G4777" s="367"/>
      <c r="H4777" s="367"/>
      <c r="I4777" s="367"/>
      <c r="J4777" s="367"/>
      <c r="K4777" s="367"/>
      <c r="L4777" s="367"/>
      <c r="M4777" s="367"/>
      <c r="N4777" s="367"/>
      <c r="O4777" s="367"/>
      <c r="P4777" s="367"/>
      <c r="Q4777" s="367"/>
      <c r="R4777" s="367"/>
      <c r="S4777" s="367"/>
      <c r="T4777" s="367"/>
      <c r="U4777" s="367"/>
    </row>
    <row r="4778">
      <c r="A4778" s="367"/>
      <c r="B4778" s="367"/>
      <c r="C4778" s="367"/>
      <c r="D4778" s="367"/>
      <c r="E4778" s="368"/>
      <c r="F4778" s="368"/>
      <c r="G4778" s="367"/>
      <c r="H4778" s="367"/>
      <c r="I4778" s="367"/>
      <c r="J4778" s="367"/>
      <c r="K4778" s="367"/>
      <c r="L4778" s="367"/>
      <c r="M4778" s="367"/>
      <c r="N4778" s="367"/>
      <c r="O4778" s="367"/>
      <c r="P4778" s="367"/>
      <c r="Q4778" s="367"/>
      <c r="R4778" s="367"/>
      <c r="S4778" s="367"/>
      <c r="T4778" s="367"/>
      <c r="U4778" s="367"/>
    </row>
    <row r="4779">
      <c r="A4779" s="367"/>
      <c r="B4779" s="367"/>
      <c r="C4779" s="367"/>
      <c r="D4779" s="367"/>
      <c r="E4779" s="368"/>
      <c r="F4779" s="368"/>
      <c r="G4779" s="367"/>
      <c r="H4779" s="367"/>
      <c r="I4779" s="367"/>
      <c r="J4779" s="367"/>
      <c r="K4779" s="367"/>
      <c r="L4779" s="367"/>
      <c r="M4779" s="367"/>
      <c r="N4779" s="367"/>
      <c r="O4779" s="367"/>
      <c r="P4779" s="367"/>
      <c r="Q4779" s="367"/>
      <c r="R4779" s="367"/>
      <c r="S4779" s="367"/>
      <c r="T4779" s="367"/>
      <c r="U4779" s="367"/>
    </row>
    <row r="4780">
      <c r="A4780" s="367"/>
      <c r="B4780" s="367"/>
      <c r="C4780" s="367"/>
      <c r="D4780" s="367"/>
      <c r="E4780" s="368"/>
      <c r="F4780" s="368"/>
      <c r="G4780" s="367"/>
      <c r="H4780" s="367"/>
      <c r="I4780" s="367"/>
      <c r="J4780" s="367"/>
      <c r="K4780" s="367"/>
      <c r="L4780" s="367"/>
      <c r="M4780" s="367"/>
      <c r="N4780" s="367"/>
      <c r="O4780" s="367"/>
      <c r="P4780" s="367"/>
      <c r="Q4780" s="367"/>
      <c r="R4780" s="367"/>
      <c r="S4780" s="367"/>
      <c r="T4780" s="367"/>
      <c r="U4780" s="367"/>
    </row>
    <row r="4781">
      <c r="A4781" s="367"/>
      <c r="B4781" s="367"/>
      <c r="C4781" s="367"/>
      <c r="D4781" s="367"/>
      <c r="E4781" s="368"/>
      <c r="F4781" s="368"/>
      <c r="G4781" s="367"/>
      <c r="H4781" s="367"/>
      <c r="I4781" s="367"/>
      <c r="J4781" s="367"/>
      <c r="K4781" s="367"/>
      <c r="L4781" s="367"/>
      <c r="M4781" s="367"/>
      <c r="N4781" s="367"/>
      <c r="O4781" s="367"/>
      <c r="P4781" s="367"/>
      <c r="Q4781" s="367"/>
      <c r="R4781" s="367"/>
      <c r="S4781" s="367"/>
      <c r="T4781" s="367"/>
      <c r="U4781" s="367"/>
    </row>
    <row r="4782">
      <c r="A4782" s="367"/>
      <c r="B4782" s="367"/>
      <c r="C4782" s="367"/>
      <c r="D4782" s="367"/>
      <c r="E4782" s="368"/>
      <c r="F4782" s="368"/>
      <c r="G4782" s="367"/>
      <c r="H4782" s="367"/>
      <c r="I4782" s="367"/>
      <c r="J4782" s="367"/>
      <c r="K4782" s="367"/>
      <c r="L4782" s="367"/>
      <c r="M4782" s="367"/>
      <c r="N4782" s="367"/>
      <c r="O4782" s="367"/>
      <c r="P4782" s="367"/>
      <c r="Q4782" s="367"/>
      <c r="R4782" s="367"/>
      <c r="S4782" s="367"/>
      <c r="T4782" s="367"/>
      <c r="U4782" s="367"/>
    </row>
    <row r="4783">
      <c r="A4783" s="367"/>
      <c r="B4783" s="367"/>
      <c r="C4783" s="367"/>
      <c r="D4783" s="367"/>
      <c r="E4783" s="368"/>
      <c r="F4783" s="368"/>
      <c r="G4783" s="367"/>
      <c r="H4783" s="367"/>
      <c r="I4783" s="367"/>
      <c r="J4783" s="367"/>
      <c r="K4783" s="367"/>
      <c r="L4783" s="367"/>
      <c r="M4783" s="367"/>
      <c r="N4783" s="367"/>
      <c r="O4783" s="367"/>
      <c r="P4783" s="367"/>
      <c r="Q4783" s="367"/>
      <c r="R4783" s="367"/>
      <c r="S4783" s="367"/>
      <c r="T4783" s="367"/>
      <c r="U4783" s="367"/>
    </row>
    <row r="4784">
      <c r="A4784" s="367"/>
      <c r="B4784" s="367"/>
      <c r="C4784" s="367"/>
      <c r="D4784" s="367"/>
      <c r="E4784" s="368"/>
      <c r="F4784" s="368"/>
      <c r="G4784" s="367"/>
      <c r="H4784" s="367"/>
      <c r="I4784" s="367"/>
      <c r="J4784" s="367"/>
      <c r="K4784" s="367"/>
      <c r="L4784" s="367"/>
      <c r="M4784" s="367"/>
      <c r="N4784" s="367"/>
      <c r="O4784" s="367"/>
      <c r="P4784" s="367"/>
      <c r="Q4784" s="367"/>
      <c r="R4784" s="367"/>
      <c r="S4784" s="367"/>
      <c r="T4784" s="367"/>
      <c r="U4784" s="367"/>
    </row>
    <row r="4785">
      <c r="A4785" s="367"/>
      <c r="B4785" s="367"/>
      <c r="C4785" s="367"/>
      <c r="D4785" s="367"/>
      <c r="E4785" s="368"/>
      <c r="F4785" s="368"/>
      <c r="G4785" s="367"/>
      <c r="H4785" s="367"/>
      <c r="I4785" s="367"/>
      <c r="J4785" s="367"/>
      <c r="K4785" s="367"/>
      <c r="L4785" s="367"/>
      <c r="M4785" s="367"/>
      <c r="N4785" s="367"/>
      <c r="O4785" s="367"/>
      <c r="P4785" s="367"/>
      <c r="Q4785" s="367"/>
      <c r="R4785" s="367"/>
      <c r="S4785" s="367"/>
      <c r="T4785" s="367"/>
      <c r="U4785" s="367"/>
    </row>
    <row r="4786">
      <c r="A4786" s="367"/>
      <c r="B4786" s="367"/>
      <c r="C4786" s="367"/>
      <c r="D4786" s="367"/>
      <c r="E4786" s="368"/>
      <c r="F4786" s="368"/>
      <c r="G4786" s="367"/>
      <c r="H4786" s="367"/>
      <c r="I4786" s="367"/>
      <c r="J4786" s="367"/>
      <c r="K4786" s="367"/>
      <c r="L4786" s="367"/>
      <c r="M4786" s="367"/>
      <c r="N4786" s="367"/>
      <c r="O4786" s="367"/>
      <c r="P4786" s="367"/>
      <c r="Q4786" s="367"/>
      <c r="R4786" s="367"/>
      <c r="S4786" s="367"/>
      <c r="T4786" s="367"/>
      <c r="U4786" s="367"/>
    </row>
    <row r="4787">
      <c r="A4787" s="367"/>
      <c r="B4787" s="367"/>
      <c r="C4787" s="367"/>
      <c r="D4787" s="367"/>
      <c r="E4787" s="368"/>
      <c r="F4787" s="368"/>
      <c r="G4787" s="367"/>
      <c r="H4787" s="367"/>
      <c r="I4787" s="367"/>
      <c r="J4787" s="367"/>
      <c r="K4787" s="367"/>
      <c r="L4787" s="367"/>
      <c r="M4787" s="367"/>
      <c r="N4787" s="367"/>
      <c r="O4787" s="367"/>
      <c r="P4787" s="367"/>
      <c r="Q4787" s="367"/>
      <c r="R4787" s="367"/>
      <c r="S4787" s="367"/>
      <c r="T4787" s="367"/>
      <c r="U4787" s="367"/>
    </row>
    <row r="4788">
      <c r="A4788" s="367"/>
      <c r="B4788" s="367"/>
      <c r="C4788" s="367"/>
      <c r="D4788" s="367"/>
      <c r="E4788" s="368"/>
      <c r="F4788" s="368"/>
      <c r="G4788" s="367"/>
      <c r="H4788" s="367"/>
      <c r="I4788" s="367"/>
      <c r="J4788" s="367"/>
      <c r="K4788" s="367"/>
      <c r="L4788" s="367"/>
      <c r="M4788" s="367"/>
      <c r="N4788" s="367"/>
      <c r="O4788" s="367"/>
      <c r="P4788" s="367"/>
      <c r="Q4788" s="367"/>
      <c r="R4788" s="367"/>
      <c r="S4788" s="367"/>
      <c r="T4788" s="367"/>
      <c r="U4788" s="367"/>
    </row>
    <row r="4789">
      <c r="A4789" s="367"/>
      <c r="B4789" s="367"/>
      <c r="C4789" s="367"/>
      <c r="D4789" s="367"/>
      <c r="E4789" s="368"/>
      <c r="F4789" s="368"/>
      <c r="G4789" s="367"/>
      <c r="H4789" s="367"/>
      <c r="I4789" s="367"/>
      <c r="J4789" s="367"/>
      <c r="K4789" s="367"/>
      <c r="L4789" s="367"/>
      <c r="M4789" s="367"/>
      <c r="N4789" s="367"/>
      <c r="O4789" s="367"/>
      <c r="P4789" s="367"/>
      <c r="Q4789" s="367"/>
      <c r="R4789" s="367"/>
      <c r="S4789" s="367"/>
      <c r="T4789" s="367"/>
      <c r="U4789" s="367"/>
    </row>
    <row r="4790">
      <c r="A4790" s="367"/>
      <c r="B4790" s="367"/>
      <c r="C4790" s="367"/>
      <c r="D4790" s="367"/>
      <c r="E4790" s="368"/>
      <c r="F4790" s="368"/>
      <c r="G4790" s="367"/>
      <c r="H4790" s="367"/>
      <c r="I4790" s="367"/>
      <c r="J4790" s="367"/>
      <c r="K4790" s="367"/>
      <c r="L4790" s="367"/>
      <c r="M4790" s="367"/>
      <c r="N4790" s="367"/>
      <c r="O4790" s="367"/>
      <c r="P4790" s="367"/>
      <c r="Q4790" s="367"/>
      <c r="R4790" s="367"/>
      <c r="S4790" s="367"/>
      <c r="T4790" s="367"/>
      <c r="U4790" s="367"/>
    </row>
    <row r="4791">
      <c r="A4791" s="367"/>
      <c r="B4791" s="367"/>
      <c r="C4791" s="367"/>
      <c r="D4791" s="367"/>
      <c r="E4791" s="368"/>
      <c r="F4791" s="368"/>
      <c r="G4791" s="367"/>
      <c r="H4791" s="367"/>
      <c r="I4791" s="367"/>
      <c r="J4791" s="367"/>
      <c r="K4791" s="367"/>
      <c r="L4791" s="367"/>
      <c r="M4791" s="367"/>
      <c r="N4791" s="367"/>
      <c r="O4791" s="367"/>
      <c r="P4791" s="367"/>
      <c r="Q4791" s="367"/>
      <c r="R4791" s="367"/>
      <c r="S4791" s="367"/>
      <c r="T4791" s="367"/>
      <c r="U4791" s="367"/>
    </row>
    <row r="4792">
      <c r="A4792" s="367"/>
      <c r="B4792" s="367"/>
      <c r="C4792" s="367"/>
      <c r="D4792" s="367"/>
      <c r="E4792" s="368"/>
      <c r="F4792" s="368"/>
      <c r="G4792" s="367"/>
      <c r="H4792" s="367"/>
      <c r="I4792" s="367"/>
      <c r="J4792" s="367"/>
      <c r="K4792" s="367"/>
      <c r="L4792" s="367"/>
      <c r="M4792" s="367"/>
      <c r="N4792" s="367"/>
      <c r="O4792" s="367"/>
      <c r="P4792" s="367"/>
      <c r="Q4792" s="367"/>
      <c r="R4792" s="367"/>
      <c r="S4792" s="367"/>
      <c r="T4792" s="367"/>
      <c r="U4792" s="367"/>
    </row>
    <row r="4793">
      <c r="A4793" s="367"/>
      <c r="B4793" s="367"/>
      <c r="C4793" s="367"/>
      <c r="D4793" s="367"/>
      <c r="E4793" s="368"/>
      <c r="F4793" s="368"/>
      <c r="G4793" s="367"/>
      <c r="H4793" s="367"/>
      <c r="I4793" s="367"/>
      <c r="J4793" s="367"/>
      <c r="K4793" s="367"/>
      <c r="L4793" s="367"/>
      <c r="M4793" s="367"/>
      <c r="N4793" s="367"/>
      <c r="O4793" s="367"/>
      <c r="P4793" s="367"/>
      <c r="Q4793" s="367"/>
      <c r="R4793" s="367"/>
      <c r="S4793" s="367"/>
      <c r="T4793" s="367"/>
      <c r="U4793" s="367"/>
    </row>
    <row r="4794">
      <c r="A4794" s="367"/>
      <c r="B4794" s="367"/>
      <c r="C4794" s="367"/>
      <c r="D4794" s="367"/>
      <c r="E4794" s="368"/>
      <c r="F4794" s="368"/>
      <c r="G4794" s="367"/>
      <c r="H4794" s="367"/>
      <c r="I4794" s="367"/>
      <c r="J4794" s="367"/>
      <c r="K4794" s="367"/>
      <c r="L4794" s="367"/>
      <c r="M4794" s="367"/>
      <c r="N4794" s="367"/>
      <c r="O4794" s="367"/>
      <c r="P4794" s="367"/>
      <c r="Q4794" s="367"/>
      <c r="R4794" s="367"/>
      <c r="S4794" s="367"/>
      <c r="T4794" s="367"/>
      <c r="U4794" s="367"/>
    </row>
    <row r="4795">
      <c r="A4795" s="367"/>
      <c r="B4795" s="367"/>
      <c r="C4795" s="367"/>
      <c r="D4795" s="367"/>
      <c r="E4795" s="368"/>
      <c r="F4795" s="368"/>
      <c r="G4795" s="367"/>
      <c r="H4795" s="367"/>
      <c r="I4795" s="367"/>
      <c r="J4795" s="367"/>
      <c r="K4795" s="367"/>
      <c r="L4795" s="367"/>
      <c r="M4795" s="367"/>
      <c r="N4795" s="367"/>
      <c r="O4795" s="367"/>
      <c r="P4795" s="367"/>
      <c r="Q4795" s="367"/>
      <c r="R4795" s="367"/>
      <c r="S4795" s="367"/>
      <c r="T4795" s="367"/>
      <c r="U4795" s="367"/>
    </row>
    <row r="4796">
      <c r="A4796" s="367"/>
      <c r="B4796" s="367"/>
      <c r="C4796" s="367"/>
      <c r="D4796" s="367"/>
      <c r="E4796" s="368"/>
      <c r="F4796" s="368"/>
      <c r="G4796" s="367"/>
      <c r="H4796" s="367"/>
      <c r="I4796" s="367"/>
      <c r="J4796" s="367"/>
      <c r="K4796" s="367"/>
      <c r="L4796" s="367"/>
      <c r="M4796" s="367"/>
      <c r="N4796" s="367"/>
      <c r="O4796" s="367"/>
      <c r="P4796" s="367"/>
      <c r="Q4796" s="367"/>
      <c r="R4796" s="367"/>
      <c r="S4796" s="367"/>
      <c r="T4796" s="367"/>
      <c r="U4796" s="367"/>
    </row>
    <row r="4797">
      <c r="A4797" s="367"/>
      <c r="B4797" s="367"/>
      <c r="C4797" s="367"/>
      <c r="D4797" s="367"/>
      <c r="E4797" s="368"/>
      <c r="F4797" s="368"/>
      <c r="G4797" s="367"/>
      <c r="H4797" s="367"/>
      <c r="I4797" s="367"/>
      <c r="J4797" s="367"/>
      <c r="K4797" s="367"/>
      <c r="L4797" s="367"/>
      <c r="M4797" s="367"/>
      <c r="N4797" s="367"/>
      <c r="O4797" s="367"/>
      <c r="P4797" s="367"/>
      <c r="Q4797" s="367"/>
      <c r="R4797" s="367"/>
      <c r="S4797" s="367"/>
      <c r="T4797" s="367"/>
      <c r="U4797" s="367"/>
    </row>
    <row r="4798">
      <c r="A4798" s="367"/>
      <c r="B4798" s="367"/>
      <c r="C4798" s="367"/>
      <c r="D4798" s="367"/>
      <c r="E4798" s="368"/>
      <c r="F4798" s="368"/>
      <c r="G4798" s="367"/>
      <c r="H4798" s="367"/>
      <c r="I4798" s="367"/>
      <c r="J4798" s="367"/>
      <c r="K4798" s="367"/>
      <c r="L4798" s="367"/>
      <c r="M4798" s="367"/>
      <c r="N4798" s="367"/>
      <c r="O4798" s="367"/>
      <c r="P4798" s="367"/>
      <c r="Q4798" s="367"/>
      <c r="R4798" s="367"/>
      <c r="S4798" s="367"/>
      <c r="T4798" s="367"/>
      <c r="U4798" s="367"/>
    </row>
    <row r="4799">
      <c r="A4799" s="367"/>
      <c r="B4799" s="367"/>
      <c r="C4799" s="367"/>
      <c r="D4799" s="367"/>
      <c r="E4799" s="368"/>
      <c r="F4799" s="368"/>
      <c r="G4799" s="367"/>
      <c r="H4799" s="367"/>
      <c r="I4799" s="367"/>
      <c r="J4799" s="367"/>
      <c r="K4799" s="367"/>
      <c r="L4799" s="367"/>
      <c r="M4799" s="367"/>
      <c r="N4799" s="367"/>
      <c r="O4799" s="367"/>
      <c r="P4799" s="367"/>
      <c r="Q4799" s="367"/>
      <c r="R4799" s="367"/>
      <c r="S4799" s="367"/>
      <c r="T4799" s="367"/>
      <c r="U4799" s="367"/>
    </row>
    <row r="4800">
      <c r="A4800" s="367"/>
      <c r="B4800" s="367"/>
      <c r="C4800" s="367"/>
      <c r="D4800" s="367"/>
      <c r="E4800" s="368"/>
      <c r="F4800" s="368"/>
      <c r="G4800" s="367"/>
      <c r="H4800" s="367"/>
      <c r="I4800" s="367"/>
      <c r="J4800" s="367"/>
      <c r="K4800" s="367"/>
      <c r="L4800" s="367"/>
      <c r="M4800" s="367"/>
      <c r="N4800" s="367"/>
      <c r="O4800" s="367"/>
      <c r="P4800" s="367"/>
      <c r="Q4800" s="367"/>
      <c r="R4800" s="367"/>
      <c r="S4800" s="367"/>
      <c r="T4800" s="367"/>
      <c r="U4800" s="367"/>
    </row>
    <row r="4801">
      <c r="A4801" s="367"/>
      <c r="B4801" s="367"/>
      <c r="C4801" s="367"/>
      <c r="D4801" s="367"/>
      <c r="E4801" s="368"/>
      <c r="F4801" s="368"/>
      <c r="G4801" s="367"/>
      <c r="H4801" s="367"/>
      <c r="I4801" s="367"/>
      <c r="J4801" s="367"/>
      <c r="K4801" s="367"/>
      <c r="L4801" s="367"/>
      <c r="M4801" s="367"/>
      <c r="N4801" s="367"/>
      <c r="O4801" s="367"/>
      <c r="P4801" s="367"/>
      <c r="Q4801" s="367"/>
      <c r="R4801" s="367"/>
      <c r="S4801" s="367"/>
      <c r="T4801" s="367"/>
      <c r="U4801" s="367"/>
    </row>
    <row r="4802">
      <c r="A4802" s="367"/>
      <c r="B4802" s="367"/>
      <c r="C4802" s="367"/>
      <c r="D4802" s="367"/>
      <c r="E4802" s="368"/>
      <c r="F4802" s="368"/>
      <c r="G4802" s="367"/>
      <c r="H4802" s="367"/>
      <c r="I4802" s="367"/>
      <c r="J4802" s="367"/>
      <c r="K4802" s="367"/>
      <c r="L4802" s="367"/>
      <c r="M4802" s="367"/>
      <c r="N4802" s="367"/>
      <c r="O4802" s="367"/>
      <c r="P4802" s="367"/>
      <c r="Q4802" s="367"/>
      <c r="R4802" s="367"/>
      <c r="S4802" s="367"/>
      <c r="T4802" s="367"/>
      <c r="U4802" s="367"/>
    </row>
    <row r="4803">
      <c r="A4803" s="367"/>
      <c r="B4803" s="367"/>
      <c r="C4803" s="367"/>
      <c r="D4803" s="367"/>
      <c r="E4803" s="368"/>
      <c r="F4803" s="368"/>
      <c r="G4803" s="367"/>
      <c r="H4803" s="367"/>
      <c r="I4803" s="367"/>
      <c r="J4803" s="367"/>
      <c r="K4803" s="367"/>
      <c r="L4803" s="367"/>
      <c r="M4803" s="367"/>
      <c r="N4803" s="367"/>
      <c r="O4803" s="367"/>
      <c r="P4803" s="367"/>
      <c r="Q4803" s="367"/>
      <c r="R4803" s="367"/>
      <c r="S4803" s="367"/>
      <c r="T4803" s="367"/>
      <c r="U4803" s="367"/>
    </row>
    <row r="4804">
      <c r="A4804" s="367"/>
      <c r="B4804" s="367"/>
      <c r="C4804" s="367"/>
      <c r="D4804" s="367"/>
      <c r="E4804" s="368"/>
      <c r="F4804" s="368"/>
      <c r="G4804" s="367"/>
      <c r="H4804" s="367"/>
      <c r="I4804" s="367"/>
      <c r="J4804" s="367"/>
      <c r="K4804" s="367"/>
      <c r="L4804" s="367"/>
      <c r="M4804" s="367"/>
      <c r="N4804" s="367"/>
      <c r="O4804" s="367"/>
      <c r="P4804" s="367"/>
      <c r="Q4804" s="367"/>
      <c r="R4804" s="367"/>
      <c r="S4804" s="367"/>
      <c r="T4804" s="367"/>
      <c r="U4804" s="367"/>
    </row>
    <row r="4805">
      <c r="A4805" s="367"/>
      <c r="B4805" s="367"/>
      <c r="C4805" s="367"/>
      <c r="D4805" s="367"/>
      <c r="E4805" s="368"/>
      <c r="F4805" s="368"/>
      <c r="G4805" s="367"/>
      <c r="H4805" s="367"/>
      <c r="I4805" s="367"/>
      <c r="J4805" s="367"/>
      <c r="K4805" s="367"/>
      <c r="L4805" s="367"/>
      <c r="M4805" s="367"/>
      <c r="N4805" s="367"/>
      <c r="O4805" s="367"/>
      <c r="P4805" s="367"/>
      <c r="Q4805" s="367"/>
      <c r="R4805" s="367"/>
      <c r="S4805" s="367"/>
      <c r="T4805" s="367"/>
      <c r="U4805" s="367"/>
    </row>
    <row r="4806">
      <c r="A4806" s="367"/>
      <c r="B4806" s="367"/>
      <c r="C4806" s="367"/>
      <c r="D4806" s="367"/>
      <c r="E4806" s="368"/>
      <c r="F4806" s="368"/>
      <c r="G4806" s="367"/>
      <c r="H4806" s="367"/>
      <c r="I4806" s="367"/>
      <c r="J4806" s="367"/>
      <c r="K4806" s="367"/>
      <c r="L4806" s="367"/>
      <c r="M4806" s="367"/>
      <c r="N4806" s="367"/>
      <c r="O4806" s="367"/>
      <c r="P4806" s="367"/>
      <c r="Q4806" s="367"/>
      <c r="R4806" s="367"/>
      <c r="S4806" s="367"/>
      <c r="T4806" s="367"/>
      <c r="U4806" s="367"/>
    </row>
    <row r="4807">
      <c r="A4807" s="367"/>
      <c r="B4807" s="367"/>
      <c r="C4807" s="367"/>
      <c r="D4807" s="367"/>
      <c r="E4807" s="368"/>
      <c r="F4807" s="368"/>
      <c r="G4807" s="367"/>
      <c r="H4807" s="367"/>
      <c r="I4807" s="367"/>
      <c r="J4807" s="367"/>
      <c r="K4807" s="367"/>
      <c r="L4807" s="367"/>
      <c r="M4807" s="367"/>
      <c r="N4807" s="367"/>
      <c r="O4807" s="367"/>
      <c r="P4807" s="367"/>
      <c r="Q4807" s="367"/>
      <c r="R4807" s="367"/>
      <c r="S4807" s="367"/>
      <c r="T4807" s="367"/>
      <c r="U4807" s="367"/>
    </row>
    <row r="4808">
      <c r="A4808" s="367"/>
      <c r="B4808" s="367"/>
      <c r="C4808" s="367"/>
      <c r="D4808" s="367"/>
      <c r="E4808" s="368"/>
      <c r="F4808" s="368"/>
      <c r="G4808" s="367"/>
      <c r="H4808" s="367"/>
      <c r="I4808" s="367"/>
      <c r="J4808" s="367"/>
      <c r="K4808" s="367"/>
      <c r="L4808" s="367"/>
      <c r="M4808" s="367"/>
      <c r="N4808" s="367"/>
      <c r="O4808" s="367"/>
      <c r="P4808" s="367"/>
      <c r="Q4808" s="367"/>
      <c r="R4808" s="367"/>
      <c r="S4808" s="367"/>
      <c r="T4808" s="367"/>
      <c r="U4808" s="367"/>
    </row>
    <row r="4809">
      <c r="A4809" s="367"/>
      <c r="B4809" s="367"/>
      <c r="C4809" s="367"/>
      <c r="D4809" s="367"/>
      <c r="E4809" s="368"/>
      <c r="F4809" s="368"/>
      <c r="G4809" s="367"/>
      <c r="H4809" s="367"/>
      <c r="I4809" s="367"/>
      <c r="J4809" s="367"/>
      <c r="K4809" s="367"/>
      <c r="L4809" s="367"/>
      <c r="M4809" s="367"/>
      <c r="N4809" s="367"/>
      <c r="O4809" s="367"/>
      <c r="P4809" s="367"/>
      <c r="Q4809" s="367"/>
      <c r="R4809" s="367"/>
      <c r="S4809" s="367"/>
      <c r="T4809" s="367"/>
      <c r="U4809" s="367"/>
    </row>
    <row r="4810">
      <c r="A4810" s="367"/>
      <c r="B4810" s="367"/>
      <c r="C4810" s="367"/>
      <c r="D4810" s="367"/>
      <c r="E4810" s="368"/>
      <c r="F4810" s="368"/>
      <c r="G4810" s="367"/>
      <c r="H4810" s="367"/>
      <c r="I4810" s="367"/>
      <c r="J4810" s="367"/>
      <c r="K4810" s="367"/>
      <c r="L4810" s="367"/>
      <c r="M4810" s="367"/>
      <c r="N4810" s="367"/>
      <c r="O4810" s="367"/>
      <c r="P4810" s="367"/>
      <c r="Q4810" s="367"/>
      <c r="R4810" s="367"/>
      <c r="S4810" s="367"/>
      <c r="T4810" s="367"/>
      <c r="U4810" s="367"/>
    </row>
    <row r="4811">
      <c r="A4811" s="367"/>
      <c r="B4811" s="367"/>
      <c r="C4811" s="367"/>
      <c r="D4811" s="367"/>
      <c r="E4811" s="368"/>
      <c r="F4811" s="368"/>
      <c r="G4811" s="367"/>
      <c r="H4811" s="367"/>
      <c r="I4811" s="367"/>
      <c r="J4811" s="367"/>
      <c r="K4811" s="367"/>
      <c r="L4811" s="367"/>
      <c r="M4811" s="367"/>
      <c r="N4811" s="367"/>
      <c r="O4811" s="367"/>
      <c r="P4811" s="367"/>
      <c r="Q4811" s="367"/>
      <c r="R4811" s="367"/>
      <c r="S4811" s="367"/>
      <c r="T4811" s="367"/>
      <c r="U4811" s="367"/>
    </row>
    <row r="4812">
      <c r="A4812" s="367"/>
      <c r="B4812" s="367"/>
      <c r="C4812" s="367"/>
      <c r="D4812" s="367"/>
      <c r="E4812" s="368"/>
      <c r="F4812" s="368"/>
      <c r="G4812" s="367"/>
      <c r="H4812" s="367"/>
      <c r="I4812" s="367"/>
      <c r="J4812" s="367"/>
      <c r="K4812" s="367"/>
      <c r="L4812" s="367"/>
      <c r="M4812" s="367"/>
      <c r="N4812" s="367"/>
      <c r="O4812" s="367"/>
      <c r="P4812" s="367"/>
      <c r="Q4812" s="367"/>
      <c r="R4812" s="367"/>
      <c r="S4812" s="367"/>
      <c r="T4812" s="367"/>
      <c r="U4812" s="367"/>
    </row>
    <row r="4813">
      <c r="A4813" s="367"/>
      <c r="B4813" s="367"/>
      <c r="C4813" s="367"/>
      <c r="D4813" s="367"/>
      <c r="E4813" s="368"/>
      <c r="F4813" s="368"/>
      <c r="G4813" s="367"/>
      <c r="H4813" s="367"/>
      <c r="I4813" s="367"/>
      <c r="J4813" s="367"/>
      <c r="K4813" s="367"/>
      <c r="L4813" s="367"/>
      <c r="M4813" s="367"/>
      <c r="N4813" s="367"/>
      <c r="O4813" s="367"/>
      <c r="P4813" s="367"/>
      <c r="Q4813" s="367"/>
      <c r="R4813" s="367"/>
      <c r="S4813" s="367"/>
      <c r="T4813" s="367"/>
      <c r="U4813" s="367"/>
    </row>
    <row r="4814">
      <c r="A4814" s="367"/>
      <c r="B4814" s="367"/>
      <c r="C4814" s="367"/>
      <c r="D4814" s="367"/>
      <c r="E4814" s="368"/>
      <c r="F4814" s="368"/>
      <c r="G4814" s="367"/>
      <c r="H4814" s="367"/>
      <c r="I4814" s="367"/>
      <c r="J4814" s="367"/>
      <c r="K4814" s="367"/>
      <c r="L4814" s="367"/>
      <c r="M4814" s="367"/>
      <c r="N4814" s="367"/>
      <c r="O4814" s="367"/>
      <c r="P4814" s="367"/>
      <c r="Q4814" s="367"/>
      <c r="R4814" s="367"/>
      <c r="S4814" s="367"/>
      <c r="T4814" s="367"/>
      <c r="U4814" s="367"/>
    </row>
    <row r="4815">
      <c r="A4815" s="367"/>
      <c r="B4815" s="367"/>
      <c r="C4815" s="367"/>
      <c r="D4815" s="367"/>
      <c r="E4815" s="368"/>
      <c r="F4815" s="368"/>
      <c r="G4815" s="367"/>
      <c r="H4815" s="367"/>
      <c r="I4815" s="367"/>
      <c r="J4815" s="367"/>
      <c r="K4815" s="367"/>
      <c r="L4815" s="367"/>
      <c r="M4815" s="367"/>
      <c r="N4815" s="367"/>
      <c r="O4815" s="367"/>
      <c r="P4815" s="367"/>
      <c r="Q4815" s="367"/>
      <c r="R4815" s="367"/>
      <c r="S4815" s="367"/>
      <c r="T4815" s="367"/>
      <c r="U4815" s="367"/>
    </row>
    <row r="4816">
      <c r="A4816" s="367"/>
      <c r="B4816" s="367"/>
      <c r="C4816" s="367"/>
      <c r="D4816" s="367"/>
      <c r="E4816" s="368"/>
      <c r="F4816" s="368"/>
      <c r="G4816" s="367"/>
      <c r="H4816" s="367"/>
      <c r="I4816" s="367"/>
      <c r="J4816" s="367"/>
      <c r="K4816" s="367"/>
      <c r="L4816" s="367"/>
      <c r="M4816" s="367"/>
      <c r="N4816" s="367"/>
      <c r="O4816" s="367"/>
      <c r="P4816" s="367"/>
      <c r="Q4816" s="367"/>
      <c r="R4816" s="367"/>
      <c r="S4816" s="367"/>
      <c r="T4816" s="367"/>
      <c r="U4816" s="367"/>
    </row>
    <row r="4817">
      <c r="A4817" s="367"/>
      <c r="B4817" s="367"/>
      <c r="C4817" s="367"/>
      <c r="D4817" s="367"/>
      <c r="E4817" s="368"/>
      <c r="F4817" s="368"/>
      <c r="G4817" s="367"/>
      <c r="H4817" s="367"/>
      <c r="I4817" s="367"/>
      <c r="J4817" s="367"/>
      <c r="K4817" s="367"/>
      <c r="L4817" s="367"/>
      <c r="M4817" s="367"/>
      <c r="N4817" s="367"/>
      <c r="O4817" s="367"/>
      <c r="P4817" s="367"/>
      <c r="Q4817" s="367"/>
      <c r="R4817" s="367"/>
      <c r="S4817" s="367"/>
      <c r="T4817" s="367"/>
      <c r="U4817" s="367"/>
    </row>
    <row r="4818">
      <c r="A4818" s="367"/>
      <c r="B4818" s="367"/>
      <c r="C4818" s="367"/>
      <c r="D4818" s="367"/>
      <c r="E4818" s="368"/>
      <c r="F4818" s="368"/>
      <c r="G4818" s="367"/>
      <c r="H4818" s="367"/>
      <c r="I4818" s="367"/>
      <c r="J4818" s="367"/>
      <c r="K4818" s="367"/>
      <c r="L4818" s="367"/>
      <c r="M4818" s="367"/>
      <c r="N4818" s="367"/>
      <c r="O4818" s="367"/>
      <c r="P4818" s="367"/>
      <c r="Q4818" s="367"/>
      <c r="R4818" s="367"/>
      <c r="S4818" s="367"/>
      <c r="T4818" s="367"/>
      <c r="U4818" s="367"/>
    </row>
    <row r="4819">
      <c r="A4819" s="367"/>
      <c r="B4819" s="367"/>
      <c r="C4819" s="367"/>
      <c r="D4819" s="367"/>
      <c r="E4819" s="368"/>
      <c r="F4819" s="368"/>
      <c r="G4819" s="367"/>
      <c r="H4819" s="367"/>
      <c r="I4819" s="367"/>
      <c r="J4819" s="367"/>
      <c r="K4819" s="367"/>
      <c r="L4819" s="367"/>
      <c r="M4819" s="367"/>
      <c r="N4819" s="367"/>
      <c r="O4819" s="367"/>
      <c r="P4819" s="367"/>
      <c r="Q4819" s="367"/>
      <c r="R4819" s="367"/>
      <c r="S4819" s="367"/>
      <c r="T4819" s="367"/>
      <c r="U4819" s="367"/>
    </row>
    <row r="4820">
      <c r="A4820" s="367"/>
      <c r="B4820" s="367"/>
      <c r="C4820" s="367"/>
      <c r="D4820" s="367"/>
      <c r="E4820" s="368"/>
      <c r="F4820" s="368"/>
      <c r="G4820" s="367"/>
      <c r="H4820" s="367"/>
      <c r="I4820" s="367"/>
      <c r="J4820" s="367"/>
      <c r="K4820" s="367"/>
      <c r="L4820" s="367"/>
      <c r="M4820" s="367"/>
      <c r="N4820" s="367"/>
      <c r="O4820" s="367"/>
      <c r="P4820" s="367"/>
      <c r="Q4820" s="367"/>
      <c r="R4820" s="367"/>
      <c r="S4820" s="367"/>
      <c r="T4820" s="367"/>
      <c r="U4820" s="367"/>
    </row>
    <row r="4821">
      <c r="A4821" s="367"/>
      <c r="B4821" s="367"/>
      <c r="C4821" s="367"/>
      <c r="D4821" s="367"/>
      <c r="E4821" s="368"/>
      <c r="F4821" s="368"/>
      <c r="G4821" s="367"/>
      <c r="H4821" s="367"/>
      <c r="I4821" s="367"/>
      <c r="J4821" s="367"/>
      <c r="K4821" s="367"/>
      <c r="L4821" s="367"/>
      <c r="M4821" s="367"/>
      <c r="N4821" s="367"/>
      <c r="O4821" s="367"/>
      <c r="P4821" s="367"/>
      <c r="Q4821" s="367"/>
      <c r="R4821" s="367"/>
      <c r="S4821" s="367"/>
      <c r="T4821" s="367"/>
      <c r="U4821" s="367"/>
    </row>
    <row r="4822">
      <c r="A4822" s="367"/>
      <c r="B4822" s="367"/>
      <c r="C4822" s="367"/>
      <c r="D4822" s="367"/>
      <c r="E4822" s="368"/>
      <c r="F4822" s="368"/>
      <c r="G4822" s="367"/>
      <c r="H4822" s="367"/>
      <c r="I4822" s="367"/>
      <c r="J4822" s="367"/>
      <c r="K4822" s="367"/>
      <c r="L4822" s="367"/>
      <c r="M4822" s="367"/>
      <c r="N4822" s="367"/>
      <c r="O4822" s="367"/>
      <c r="P4822" s="367"/>
      <c r="Q4822" s="367"/>
      <c r="R4822" s="367"/>
      <c r="S4822" s="367"/>
      <c r="T4822" s="367"/>
      <c r="U4822" s="367"/>
    </row>
    <row r="4823">
      <c r="A4823" s="367"/>
      <c r="B4823" s="367"/>
      <c r="C4823" s="367"/>
      <c r="D4823" s="367"/>
      <c r="E4823" s="368"/>
      <c r="F4823" s="368"/>
      <c r="G4823" s="367"/>
      <c r="H4823" s="367"/>
      <c r="I4823" s="367"/>
      <c r="J4823" s="367"/>
      <c r="K4823" s="367"/>
      <c r="L4823" s="367"/>
      <c r="M4823" s="367"/>
      <c r="N4823" s="367"/>
      <c r="O4823" s="367"/>
      <c r="P4823" s="367"/>
      <c r="Q4823" s="367"/>
      <c r="R4823" s="367"/>
      <c r="S4823" s="367"/>
      <c r="T4823" s="367"/>
      <c r="U4823" s="367"/>
    </row>
    <row r="4824">
      <c r="A4824" s="367"/>
      <c r="B4824" s="367"/>
      <c r="C4824" s="367"/>
      <c r="D4824" s="367"/>
      <c r="E4824" s="368"/>
      <c r="F4824" s="368"/>
      <c r="G4824" s="367"/>
      <c r="H4824" s="367"/>
      <c r="I4824" s="367"/>
      <c r="J4824" s="367"/>
      <c r="K4824" s="367"/>
      <c r="L4824" s="367"/>
      <c r="M4824" s="367"/>
      <c r="N4824" s="367"/>
      <c r="O4824" s="367"/>
      <c r="P4824" s="367"/>
      <c r="Q4824" s="367"/>
      <c r="R4824" s="367"/>
      <c r="S4824" s="367"/>
      <c r="T4824" s="367"/>
      <c r="U4824" s="367"/>
    </row>
    <row r="4825">
      <c r="A4825" s="367"/>
      <c r="B4825" s="367"/>
      <c r="C4825" s="367"/>
      <c r="D4825" s="367"/>
      <c r="E4825" s="368"/>
      <c r="F4825" s="368"/>
      <c r="G4825" s="367"/>
      <c r="H4825" s="367"/>
      <c r="I4825" s="367"/>
      <c r="J4825" s="367"/>
      <c r="K4825" s="367"/>
      <c r="L4825" s="367"/>
      <c r="M4825" s="367"/>
      <c r="N4825" s="367"/>
      <c r="O4825" s="367"/>
      <c r="P4825" s="367"/>
      <c r="Q4825" s="367"/>
      <c r="R4825" s="367"/>
      <c r="S4825" s="367"/>
      <c r="T4825" s="367"/>
      <c r="U4825" s="367"/>
    </row>
    <row r="4826">
      <c r="A4826" s="367"/>
      <c r="B4826" s="367"/>
      <c r="C4826" s="367"/>
      <c r="D4826" s="367"/>
      <c r="E4826" s="368"/>
      <c r="F4826" s="368"/>
      <c r="G4826" s="367"/>
      <c r="H4826" s="367"/>
      <c r="I4826" s="367"/>
      <c r="J4826" s="367"/>
      <c r="K4826" s="367"/>
      <c r="L4826" s="367"/>
      <c r="M4826" s="367"/>
      <c r="N4826" s="367"/>
      <c r="O4826" s="367"/>
      <c r="P4826" s="367"/>
      <c r="Q4826" s="367"/>
      <c r="R4826" s="367"/>
      <c r="S4826" s="367"/>
      <c r="T4826" s="367"/>
      <c r="U4826" s="367"/>
    </row>
    <row r="4827">
      <c r="A4827" s="367"/>
      <c r="B4827" s="367"/>
      <c r="C4827" s="367"/>
      <c r="D4827" s="367"/>
      <c r="E4827" s="368"/>
      <c r="F4827" s="368"/>
      <c r="G4827" s="367"/>
      <c r="H4827" s="367"/>
      <c r="I4827" s="367"/>
      <c r="J4827" s="367"/>
      <c r="K4827" s="367"/>
      <c r="L4827" s="367"/>
      <c r="M4827" s="367"/>
      <c r="N4827" s="367"/>
      <c r="O4827" s="367"/>
      <c r="P4827" s="367"/>
      <c r="Q4827" s="367"/>
      <c r="R4827" s="367"/>
      <c r="S4827" s="367"/>
      <c r="T4827" s="367"/>
      <c r="U4827" s="367"/>
    </row>
    <row r="4828">
      <c r="A4828" s="367"/>
      <c r="B4828" s="367"/>
      <c r="C4828" s="367"/>
      <c r="D4828" s="367"/>
      <c r="E4828" s="368"/>
      <c r="F4828" s="368"/>
      <c r="G4828" s="367"/>
      <c r="H4828" s="367"/>
      <c r="I4828" s="367"/>
      <c r="J4828" s="367"/>
      <c r="K4828" s="367"/>
      <c r="L4828" s="367"/>
      <c r="M4828" s="367"/>
      <c r="N4828" s="367"/>
      <c r="O4828" s="367"/>
      <c r="P4828" s="367"/>
      <c r="Q4828" s="367"/>
      <c r="R4828" s="367"/>
      <c r="S4828" s="367"/>
      <c r="T4828" s="367"/>
      <c r="U4828" s="367"/>
    </row>
    <row r="4829">
      <c r="A4829" s="367"/>
      <c r="B4829" s="367"/>
      <c r="C4829" s="367"/>
      <c r="D4829" s="367"/>
      <c r="E4829" s="368"/>
      <c r="F4829" s="368"/>
      <c r="G4829" s="367"/>
      <c r="H4829" s="367"/>
      <c r="I4829" s="367"/>
      <c r="J4829" s="367"/>
      <c r="K4829" s="367"/>
      <c r="L4829" s="367"/>
      <c r="M4829" s="367"/>
      <c r="N4829" s="367"/>
      <c r="O4829" s="367"/>
      <c r="P4829" s="367"/>
      <c r="Q4829" s="367"/>
      <c r="R4829" s="367"/>
      <c r="S4829" s="367"/>
      <c r="T4829" s="367"/>
      <c r="U4829" s="367"/>
    </row>
    <row r="4830">
      <c r="A4830" s="367"/>
      <c r="B4830" s="367"/>
      <c r="C4830" s="367"/>
      <c r="D4830" s="367"/>
      <c r="E4830" s="368"/>
      <c r="F4830" s="368"/>
      <c r="G4830" s="367"/>
      <c r="H4830" s="367"/>
      <c r="I4830" s="367"/>
      <c r="J4830" s="367"/>
      <c r="K4830" s="367"/>
      <c r="L4830" s="367"/>
      <c r="M4830" s="367"/>
      <c r="N4830" s="367"/>
      <c r="O4830" s="367"/>
      <c r="P4830" s="367"/>
      <c r="Q4830" s="367"/>
      <c r="R4830" s="367"/>
      <c r="S4830" s="367"/>
      <c r="T4830" s="367"/>
      <c r="U4830" s="367"/>
    </row>
    <row r="4831">
      <c r="A4831" s="367"/>
      <c r="B4831" s="367"/>
      <c r="C4831" s="367"/>
      <c r="D4831" s="367"/>
      <c r="E4831" s="368"/>
      <c r="F4831" s="368"/>
      <c r="G4831" s="367"/>
      <c r="H4831" s="367"/>
      <c r="I4831" s="367"/>
      <c r="J4831" s="367"/>
      <c r="K4831" s="367"/>
      <c r="L4831" s="367"/>
      <c r="M4831" s="367"/>
      <c r="N4831" s="367"/>
      <c r="O4831" s="367"/>
      <c r="P4831" s="367"/>
      <c r="Q4831" s="367"/>
      <c r="R4831" s="367"/>
      <c r="S4831" s="367"/>
      <c r="T4831" s="367"/>
      <c r="U4831" s="367"/>
    </row>
    <row r="4832">
      <c r="A4832" s="367"/>
      <c r="B4832" s="367"/>
      <c r="C4832" s="367"/>
      <c r="D4832" s="367"/>
      <c r="E4832" s="368"/>
      <c r="F4832" s="368"/>
      <c r="G4832" s="367"/>
      <c r="H4832" s="367"/>
      <c r="I4832" s="367"/>
      <c r="J4832" s="367"/>
      <c r="K4832" s="367"/>
      <c r="L4832" s="367"/>
      <c r="M4832" s="367"/>
      <c r="N4832" s="367"/>
      <c r="O4832" s="367"/>
      <c r="P4832" s="367"/>
      <c r="Q4832" s="367"/>
      <c r="R4832" s="367"/>
      <c r="S4832" s="367"/>
      <c r="T4832" s="367"/>
      <c r="U4832" s="367"/>
    </row>
    <row r="4833">
      <c r="A4833" s="367"/>
      <c r="B4833" s="367"/>
      <c r="C4833" s="367"/>
      <c r="D4833" s="367"/>
      <c r="E4833" s="368"/>
      <c r="F4833" s="368"/>
      <c r="G4833" s="367"/>
      <c r="H4833" s="367"/>
      <c r="I4833" s="367"/>
      <c r="J4833" s="367"/>
      <c r="K4833" s="367"/>
      <c r="L4833" s="367"/>
      <c r="M4833" s="367"/>
      <c r="N4833" s="367"/>
      <c r="O4833" s="367"/>
      <c r="P4833" s="367"/>
      <c r="Q4833" s="367"/>
      <c r="R4833" s="367"/>
      <c r="S4833" s="367"/>
      <c r="T4833" s="367"/>
      <c r="U4833" s="367"/>
    </row>
    <row r="4834">
      <c r="A4834" s="367"/>
      <c r="B4834" s="367"/>
      <c r="C4834" s="367"/>
      <c r="D4834" s="367"/>
      <c r="E4834" s="368"/>
      <c r="F4834" s="368"/>
      <c r="G4834" s="367"/>
      <c r="H4834" s="367"/>
      <c r="I4834" s="367"/>
      <c r="J4834" s="367"/>
      <c r="K4834" s="367"/>
      <c r="L4834" s="367"/>
      <c r="M4834" s="367"/>
      <c r="N4834" s="367"/>
      <c r="O4834" s="367"/>
      <c r="P4834" s="367"/>
      <c r="Q4834" s="367"/>
      <c r="R4834" s="367"/>
      <c r="S4834" s="367"/>
      <c r="T4834" s="367"/>
      <c r="U4834" s="367"/>
    </row>
    <row r="4835">
      <c r="A4835" s="367"/>
      <c r="B4835" s="367"/>
      <c r="C4835" s="367"/>
      <c r="D4835" s="367"/>
      <c r="E4835" s="368"/>
      <c r="F4835" s="368"/>
      <c r="G4835" s="367"/>
      <c r="H4835" s="367"/>
      <c r="I4835" s="367"/>
      <c r="J4835" s="367"/>
      <c r="K4835" s="367"/>
      <c r="L4835" s="367"/>
      <c r="M4835" s="367"/>
      <c r="N4835" s="367"/>
      <c r="O4835" s="367"/>
      <c r="P4835" s="367"/>
      <c r="Q4835" s="367"/>
      <c r="R4835" s="367"/>
      <c r="S4835" s="367"/>
      <c r="T4835" s="367"/>
      <c r="U4835" s="367"/>
    </row>
    <row r="4836">
      <c r="A4836" s="367"/>
      <c r="B4836" s="367"/>
      <c r="C4836" s="367"/>
      <c r="D4836" s="367"/>
      <c r="E4836" s="368"/>
      <c r="F4836" s="368"/>
      <c r="G4836" s="367"/>
      <c r="H4836" s="367"/>
      <c r="I4836" s="367"/>
      <c r="J4836" s="367"/>
      <c r="K4836" s="367"/>
      <c r="L4836" s="367"/>
      <c r="M4836" s="367"/>
      <c r="N4836" s="367"/>
      <c r="O4836" s="367"/>
      <c r="P4836" s="367"/>
      <c r="Q4836" s="367"/>
      <c r="R4836" s="367"/>
      <c r="S4836" s="367"/>
      <c r="T4836" s="367"/>
      <c r="U4836" s="367"/>
    </row>
    <row r="4837">
      <c r="A4837" s="367"/>
      <c r="B4837" s="367"/>
      <c r="C4837" s="367"/>
      <c r="D4837" s="367"/>
      <c r="E4837" s="368"/>
      <c r="F4837" s="368"/>
      <c r="G4837" s="367"/>
      <c r="H4837" s="367"/>
      <c r="I4837" s="367"/>
      <c r="J4837" s="367"/>
      <c r="K4837" s="367"/>
      <c r="L4837" s="367"/>
      <c r="M4837" s="367"/>
      <c r="N4837" s="367"/>
      <c r="O4837" s="367"/>
      <c r="P4837" s="367"/>
      <c r="Q4837" s="367"/>
      <c r="R4837" s="367"/>
      <c r="S4837" s="367"/>
      <c r="T4837" s="367"/>
      <c r="U4837" s="367"/>
    </row>
    <row r="4838">
      <c r="A4838" s="367"/>
      <c r="B4838" s="367"/>
      <c r="C4838" s="367"/>
      <c r="D4838" s="367"/>
      <c r="E4838" s="368"/>
      <c r="F4838" s="368"/>
      <c r="G4838" s="367"/>
      <c r="H4838" s="367"/>
      <c r="I4838" s="367"/>
      <c r="J4838" s="367"/>
      <c r="K4838" s="367"/>
      <c r="L4838" s="367"/>
      <c r="M4838" s="367"/>
      <c r="N4838" s="367"/>
      <c r="O4838" s="367"/>
      <c r="P4838" s="367"/>
      <c r="Q4838" s="367"/>
      <c r="R4838" s="367"/>
      <c r="S4838" s="367"/>
      <c r="T4838" s="367"/>
      <c r="U4838" s="367"/>
    </row>
    <row r="4839">
      <c r="A4839" s="367"/>
      <c r="B4839" s="367"/>
      <c r="C4839" s="367"/>
      <c r="D4839" s="367"/>
      <c r="E4839" s="368"/>
      <c r="F4839" s="368"/>
      <c r="G4839" s="367"/>
      <c r="H4839" s="367"/>
      <c r="I4839" s="367"/>
      <c r="J4839" s="367"/>
      <c r="K4839" s="367"/>
      <c r="L4839" s="367"/>
      <c r="M4839" s="367"/>
      <c r="N4839" s="367"/>
      <c r="O4839" s="367"/>
      <c r="P4839" s="367"/>
      <c r="Q4839" s="367"/>
      <c r="R4839" s="367"/>
      <c r="S4839" s="367"/>
      <c r="T4839" s="367"/>
      <c r="U4839" s="367"/>
    </row>
    <row r="4840">
      <c r="A4840" s="367"/>
      <c r="B4840" s="367"/>
      <c r="C4840" s="367"/>
      <c r="D4840" s="367"/>
      <c r="E4840" s="368"/>
      <c r="F4840" s="368"/>
      <c r="G4840" s="367"/>
      <c r="H4840" s="367"/>
      <c r="I4840" s="367"/>
      <c r="J4840" s="367"/>
      <c r="K4840" s="367"/>
      <c r="L4840" s="367"/>
      <c r="M4840" s="367"/>
      <c r="N4840" s="367"/>
      <c r="O4840" s="367"/>
      <c r="P4840" s="367"/>
      <c r="Q4840" s="367"/>
      <c r="R4840" s="367"/>
      <c r="S4840" s="367"/>
      <c r="T4840" s="367"/>
      <c r="U4840" s="367"/>
    </row>
    <row r="4841">
      <c r="A4841" s="367"/>
      <c r="B4841" s="367"/>
      <c r="C4841" s="367"/>
      <c r="D4841" s="367"/>
      <c r="E4841" s="368"/>
      <c r="F4841" s="368"/>
      <c r="G4841" s="367"/>
      <c r="H4841" s="367"/>
      <c r="I4841" s="367"/>
      <c r="J4841" s="367"/>
      <c r="K4841" s="367"/>
      <c r="L4841" s="367"/>
      <c r="M4841" s="367"/>
      <c r="N4841" s="367"/>
      <c r="O4841" s="367"/>
      <c r="P4841" s="367"/>
      <c r="Q4841" s="367"/>
      <c r="R4841" s="367"/>
      <c r="S4841" s="367"/>
      <c r="T4841" s="367"/>
      <c r="U4841" s="367"/>
    </row>
    <row r="4842">
      <c r="A4842" s="367"/>
      <c r="B4842" s="367"/>
      <c r="C4842" s="367"/>
      <c r="D4842" s="367"/>
      <c r="E4842" s="368"/>
      <c r="F4842" s="368"/>
      <c r="G4842" s="367"/>
      <c r="H4842" s="367"/>
      <c r="I4842" s="367"/>
      <c r="J4842" s="367"/>
      <c r="K4842" s="367"/>
      <c r="L4842" s="367"/>
      <c r="M4842" s="367"/>
      <c r="N4842" s="367"/>
      <c r="O4842" s="367"/>
      <c r="P4842" s="367"/>
      <c r="Q4842" s="367"/>
      <c r="R4842" s="367"/>
      <c r="S4842" s="367"/>
      <c r="T4842" s="367"/>
      <c r="U4842" s="367"/>
    </row>
    <row r="4843">
      <c r="A4843" s="367"/>
      <c r="B4843" s="367"/>
      <c r="C4843" s="367"/>
      <c r="D4843" s="367"/>
      <c r="E4843" s="368"/>
      <c r="F4843" s="368"/>
      <c r="G4843" s="367"/>
      <c r="H4843" s="367"/>
      <c r="I4843" s="367"/>
      <c r="J4843" s="367"/>
      <c r="K4843" s="367"/>
      <c r="L4843" s="367"/>
      <c r="M4843" s="367"/>
      <c r="N4843" s="367"/>
      <c r="O4843" s="367"/>
      <c r="P4843" s="367"/>
      <c r="Q4843" s="367"/>
      <c r="R4843" s="367"/>
      <c r="S4843" s="367"/>
      <c r="T4843" s="367"/>
      <c r="U4843" s="367"/>
    </row>
    <row r="4844">
      <c r="A4844" s="367"/>
      <c r="B4844" s="367"/>
      <c r="C4844" s="367"/>
      <c r="D4844" s="367"/>
      <c r="E4844" s="368"/>
      <c r="F4844" s="368"/>
      <c r="G4844" s="367"/>
      <c r="H4844" s="367"/>
      <c r="I4844" s="367"/>
      <c r="J4844" s="367"/>
      <c r="K4844" s="367"/>
      <c r="L4844" s="367"/>
      <c r="M4844" s="367"/>
      <c r="N4844" s="367"/>
      <c r="O4844" s="367"/>
      <c r="P4844" s="367"/>
      <c r="Q4844" s="367"/>
      <c r="R4844" s="367"/>
      <c r="S4844" s="367"/>
      <c r="T4844" s="367"/>
      <c r="U4844" s="367"/>
    </row>
    <row r="4845">
      <c r="A4845" s="367"/>
      <c r="B4845" s="367"/>
      <c r="C4845" s="367"/>
      <c r="D4845" s="367"/>
      <c r="E4845" s="368"/>
      <c r="F4845" s="368"/>
      <c r="G4845" s="367"/>
      <c r="H4845" s="367"/>
      <c r="I4845" s="367"/>
      <c r="J4845" s="367"/>
      <c r="K4845" s="367"/>
      <c r="L4845" s="367"/>
      <c r="M4845" s="367"/>
      <c r="N4845" s="367"/>
      <c r="O4845" s="367"/>
      <c r="P4845" s="367"/>
      <c r="Q4845" s="367"/>
      <c r="R4845" s="367"/>
      <c r="S4845" s="367"/>
      <c r="T4845" s="367"/>
      <c r="U4845" s="367"/>
    </row>
    <row r="4846">
      <c r="A4846" s="367"/>
      <c r="B4846" s="367"/>
      <c r="C4846" s="367"/>
      <c r="D4846" s="367"/>
      <c r="E4846" s="368"/>
      <c r="F4846" s="368"/>
      <c r="G4846" s="367"/>
      <c r="H4846" s="367"/>
      <c r="I4846" s="367"/>
      <c r="J4846" s="367"/>
      <c r="K4846" s="367"/>
      <c r="L4846" s="367"/>
      <c r="M4846" s="367"/>
      <c r="N4846" s="367"/>
      <c r="O4846" s="367"/>
      <c r="P4846" s="367"/>
      <c r="Q4846" s="367"/>
      <c r="R4846" s="367"/>
      <c r="S4846" s="367"/>
      <c r="T4846" s="367"/>
      <c r="U4846" s="367"/>
    </row>
    <row r="4847">
      <c r="A4847" s="367"/>
      <c r="B4847" s="367"/>
      <c r="C4847" s="367"/>
      <c r="D4847" s="367"/>
      <c r="E4847" s="368"/>
      <c r="F4847" s="368"/>
      <c r="G4847" s="367"/>
      <c r="H4847" s="367"/>
      <c r="I4847" s="367"/>
      <c r="J4847" s="367"/>
      <c r="K4847" s="367"/>
      <c r="L4847" s="367"/>
      <c r="M4847" s="367"/>
      <c r="N4847" s="367"/>
      <c r="O4847" s="367"/>
      <c r="P4847" s="367"/>
      <c r="Q4847" s="367"/>
      <c r="R4847" s="367"/>
      <c r="S4847" s="367"/>
      <c r="T4847" s="367"/>
      <c r="U4847" s="367"/>
    </row>
    <row r="4848">
      <c r="A4848" s="367"/>
      <c r="B4848" s="367"/>
      <c r="C4848" s="367"/>
      <c r="D4848" s="367"/>
      <c r="E4848" s="368"/>
      <c r="F4848" s="368"/>
      <c r="G4848" s="367"/>
      <c r="H4848" s="367"/>
      <c r="I4848" s="367"/>
      <c r="J4848" s="367"/>
      <c r="K4848" s="367"/>
      <c r="L4848" s="367"/>
      <c r="M4848" s="367"/>
      <c r="N4848" s="367"/>
      <c r="O4848" s="367"/>
      <c r="P4848" s="367"/>
      <c r="Q4848" s="367"/>
      <c r="R4848" s="367"/>
      <c r="S4848" s="367"/>
      <c r="T4848" s="367"/>
      <c r="U4848" s="367"/>
    </row>
    <row r="4849">
      <c r="A4849" s="367"/>
      <c r="B4849" s="367"/>
      <c r="C4849" s="367"/>
      <c r="D4849" s="367"/>
      <c r="E4849" s="368"/>
      <c r="F4849" s="368"/>
      <c r="G4849" s="367"/>
      <c r="H4849" s="367"/>
      <c r="I4849" s="367"/>
      <c r="J4849" s="367"/>
      <c r="K4849" s="367"/>
      <c r="L4849" s="367"/>
      <c r="M4849" s="367"/>
      <c r="N4849" s="367"/>
      <c r="O4849" s="367"/>
      <c r="P4849" s="367"/>
      <c r="Q4849" s="367"/>
      <c r="R4849" s="367"/>
      <c r="S4849" s="367"/>
      <c r="T4849" s="367"/>
      <c r="U4849" s="367"/>
    </row>
    <row r="4850">
      <c r="A4850" s="367"/>
      <c r="B4850" s="367"/>
      <c r="C4850" s="367"/>
      <c r="D4850" s="367"/>
      <c r="E4850" s="368"/>
      <c r="F4850" s="368"/>
      <c r="G4850" s="367"/>
      <c r="H4850" s="367"/>
      <c r="I4850" s="367"/>
      <c r="J4850" s="367"/>
      <c r="K4850" s="367"/>
      <c r="L4850" s="367"/>
      <c r="M4850" s="367"/>
      <c r="N4850" s="367"/>
      <c r="O4850" s="367"/>
      <c r="P4850" s="367"/>
      <c r="Q4850" s="367"/>
      <c r="R4850" s="367"/>
      <c r="S4850" s="367"/>
      <c r="T4850" s="367"/>
      <c r="U4850" s="367"/>
    </row>
    <row r="4851">
      <c r="A4851" s="367"/>
      <c r="B4851" s="367"/>
      <c r="C4851" s="367"/>
      <c r="D4851" s="367"/>
      <c r="E4851" s="368"/>
      <c r="F4851" s="368"/>
      <c r="G4851" s="367"/>
      <c r="H4851" s="367"/>
      <c r="I4851" s="367"/>
      <c r="J4851" s="367"/>
      <c r="K4851" s="367"/>
      <c r="L4851" s="367"/>
      <c r="M4851" s="367"/>
      <c r="N4851" s="367"/>
      <c r="O4851" s="367"/>
      <c r="P4851" s="367"/>
      <c r="Q4851" s="367"/>
      <c r="R4851" s="367"/>
      <c r="S4851" s="367"/>
      <c r="T4851" s="367"/>
      <c r="U4851" s="367"/>
    </row>
    <row r="4852">
      <c r="A4852" s="367"/>
      <c r="B4852" s="367"/>
      <c r="C4852" s="367"/>
      <c r="D4852" s="367"/>
      <c r="E4852" s="368"/>
      <c r="F4852" s="368"/>
      <c r="G4852" s="367"/>
      <c r="H4852" s="367"/>
      <c r="I4852" s="367"/>
      <c r="J4852" s="367"/>
      <c r="K4852" s="367"/>
      <c r="L4852" s="367"/>
      <c r="M4852" s="367"/>
      <c r="N4852" s="367"/>
      <c r="O4852" s="367"/>
      <c r="P4852" s="367"/>
      <c r="Q4852" s="367"/>
      <c r="R4852" s="367"/>
      <c r="S4852" s="367"/>
      <c r="T4852" s="367"/>
      <c r="U4852" s="367"/>
    </row>
    <row r="4853">
      <c r="A4853" s="367"/>
      <c r="B4853" s="367"/>
      <c r="C4853" s="367"/>
      <c r="D4853" s="367"/>
      <c r="E4853" s="368"/>
      <c r="F4853" s="368"/>
      <c r="G4853" s="367"/>
      <c r="H4853" s="367"/>
      <c r="I4853" s="367"/>
      <c r="J4853" s="367"/>
      <c r="K4853" s="367"/>
      <c r="L4853" s="367"/>
      <c r="M4853" s="367"/>
      <c r="N4853" s="367"/>
      <c r="O4853" s="367"/>
      <c r="P4853" s="367"/>
      <c r="Q4853" s="367"/>
      <c r="R4853" s="367"/>
      <c r="S4853" s="367"/>
      <c r="T4853" s="367"/>
      <c r="U4853" s="367"/>
    </row>
    <row r="4854">
      <c r="A4854" s="367"/>
      <c r="B4854" s="367"/>
      <c r="C4854" s="367"/>
      <c r="D4854" s="367"/>
      <c r="E4854" s="368"/>
      <c r="F4854" s="368"/>
      <c r="G4854" s="367"/>
      <c r="H4854" s="367"/>
      <c r="I4854" s="367"/>
      <c r="J4854" s="367"/>
      <c r="K4854" s="367"/>
      <c r="L4854" s="367"/>
      <c r="M4854" s="367"/>
      <c r="N4854" s="367"/>
      <c r="O4854" s="367"/>
      <c r="P4854" s="367"/>
      <c r="Q4854" s="367"/>
      <c r="R4854" s="367"/>
      <c r="S4854" s="367"/>
      <c r="T4854" s="367"/>
      <c r="U4854" s="367"/>
    </row>
    <row r="4855">
      <c r="A4855" s="367"/>
      <c r="B4855" s="367"/>
      <c r="C4855" s="367"/>
      <c r="D4855" s="367"/>
      <c r="E4855" s="368"/>
      <c r="F4855" s="368"/>
      <c r="G4855" s="367"/>
      <c r="H4855" s="367"/>
      <c r="I4855" s="367"/>
      <c r="J4855" s="367"/>
      <c r="K4855" s="367"/>
      <c r="L4855" s="367"/>
      <c r="M4855" s="367"/>
      <c r="N4855" s="367"/>
      <c r="O4855" s="367"/>
      <c r="P4855" s="367"/>
      <c r="Q4855" s="367"/>
      <c r="R4855" s="367"/>
      <c r="S4855" s="367"/>
      <c r="T4855" s="367"/>
      <c r="U4855" s="367"/>
    </row>
    <row r="4856">
      <c r="A4856" s="367"/>
      <c r="B4856" s="367"/>
      <c r="C4856" s="367"/>
      <c r="D4856" s="367"/>
      <c r="E4856" s="368"/>
      <c r="F4856" s="368"/>
      <c r="G4856" s="367"/>
      <c r="H4856" s="367"/>
      <c r="I4856" s="367"/>
      <c r="J4856" s="367"/>
      <c r="K4856" s="367"/>
      <c r="L4856" s="367"/>
      <c r="M4856" s="367"/>
      <c r="N4856" s="367"/>
      <c r="O4856" s="367"/>
      <c r="P4856" s="367"/>
      <c r="Q4856" s="367"/>
      <c r="R4856" s="367"/>
      <c r="S4856" s="367"/>
      <c r="T4856" s="367"/>
      <c r="U4856" s="367"/>
    </row>
    <row r="4857">
      <c r="A4857" s="367"/>
      <c r="B4857" s="367"/>
      <c r="C4857" s="367"/>
      <c r="D4857" s="367"/>
      <c r="E4857" s="368"/>
      <c r="F4857" s="368"/>
      <c r="G4857" s="367"/>
      <c r="H4857" s="367"/>
      <c r="I4857" s="367"/>
      <c r="J4857" s="367"/>
      <c r="K4857" s="367"/>
      <c r="L4857" s="367"/>
      <c r="M4857" s="367"/>
      <c r="N4857" s="367"/>
      <c r="O4857" s="367"/>
      <c r="P4857" s="367"/>
      <c r="Q4857" s="367"/>
      <c r="R4857" s="367"/>
      <c r="S4857" s="367"/>
      <c r="T4857" s="367"/>
      <c r="U4857" s="367"/>
    </row>
    <row r="4858">
      <c r="A4858" s="367"/>
      <c r="B4858" s="367"/>
      <c r="C4858" s="367"/>
      <c r="D4858" s="367"/>
      <c r="E4858" s="368"/>
      <c r="F4858" s="368"/>
      <c r="G4858" s="367"/>
      <c r="H4858" s="367"/>
      <c r="I4858" s="367"/>
      <c r="J4858" s="367"/>
      <c r="K4858" s="367"/>
      <c r="L4858" s="367"/>
      <c r="M4858" s="367"/>
      <c r="N4858" s="367"/>
      <c r="O4858" s="367"/>
      <c r="P4858" s="367"/>
      <c r="Q4858" s="367"/>
      <c r="R4858" s="367"/>
      <c r="S4858" s="367"/>
      <c r="T4858" s="367"/>
      <c r="U4858" s="367"/>
    </row>
    <row r="4859">
      <c r="A4859" s="367"/>
      <c r="B4859" s="367"/>
      <c r="C4859" s="367"/>
      <c r="D4859" s="367"/>
      <c r="E4859" s="368"/>
      <c r="F4859" s="368"/>
      <c r="G4859" s="367"/>
      <c r="H4859" s="367"/>
      <c r="I4859" s="367"/>
      <c r="J4859" s="367"/>
      <c r="K4859" s="367"/>
      <c r="L4859" s="367"/>
      <c r="M4859" s="367"/>
      <c r="N4859" s="367"/>
      <c r="O4859" s="367"/>
      <c r="P4859" s="367"/>
      <c r="Q4859" s="367"/>
      <c r="R4859" s="367"/>
      <c r="S4859" s="367"/>
      <c r="T4859" s="367"/>
      <c r="U4859" s="367"/>
    </row>
    <row r="4860">
      <c r="A4860" s="367"/>
      <c r="B4860" s="367"/>
      <c r="C4860" s="367"/>
      <c r="D4860" s="367"/>
      <c r="E4860" s="368"/>
      <c r="F4860" s="368"/>
      <c r="G4860" s="367"/>
      <c r="H4860" s="367"/>
      <c r="I4860" s="367"/>
      <c r="J4860" s="367"/>
      <c r="K4860" s="367"/>
      <c r="L4860" s="367"/>
      <c r="M4860" s="367"/>
      <c r="N4860" s="367"/>
      <c r="O4860" s="367"/>
      <c r="P4860" s="367"/>
      <c r="Q4860" s="367"/>
      <c r="R4860" s="367"/>
      <c r="S4860" s="367"/>
      <c r="T4860" s="367"/>
      <c r="U4860" s="367"/>
    </row>
    <row r="4861">
      <c r="A4861" s="367"/>
      <c r="B4861" s="367"/>
      <c r="C4861" s="367"/>
      <c r="D4861" s="367"/>
      <c r="E4861" s="368"/>
      <c r="F4861" s="368"/>
      <c r="G4861" s="367"/>
      <c r="H4861" s="367"/>
      <c r="I4861" s="367"/>
      <c r="J4861" s="367"/>
      <c r="K4861" s="367"/>
      <c r="L4861" s="367"/>
      <c r="M4861" s="367"/>
      <c r="N4861" s="367"/>
      <c r="O4861" s="367"/>
      <c r="P4861" s="367"/>
      <c r="Q4861" s="367"/>
      <c r="R4861" s="367"/>
      <c r="S4861" s="367"/>
      <c r="T4861" s="367"/>
      <c r="U4861" s="367"/>
    </row>
    <row r="4862">
      <c r="A4862" s="367"/>
      <c r="B4862" s="367"/>
      <c r="C4862" s="367"/>
      <c r="D4862" s="367"/>
      <c r="E4862" s="368"/>
      <c r="F4862" s="368"/>
      <c r="G4862" s="367"/>
      <c r="H4862" s="367"/>
      <c r="I4862" s="367"/>
      <c r="J4862" s="367"/>
      <c r="K4862" s="367"/>
      <c r="L4862" s="367"/>
      <c r="M4862" s="367"/>
      <c r="N4862" s="367"/>
      <c r="O4862" s="367"/>
      <c r="P4862" s="367"/>
      <c r="Q4862" s="367"/>
      <c r="R4862" s="367"/>
      <c r="S4862" s="367"/>
      <c r="T4862" s="367"/>
      <c r="U4862" s="367"/>
    </row>
    <row r="4863">
      <c r="A4863" s="367"/>
      <c r="B4863" s="367"/>
      <c r="C4863" s="367"/>
      <c r="D4863" s="367"/>
      <c r="E4863" s="368"/>
      <c r="F4863" s="368"/>
      <c r="G4863" s="367"/>
      <c r="H4863" s="367"/>
      <c r="I4863" s="367"/>
      <c r="J4863" s="367"/>
      <c r="K4863" s="367"/>
      <c r="L4863" s="367"/>
      <c r="M4863" s="367"/>
      <c r="N4863" s="367"/>
      <c r="O4863" s="367"/>
      <c r="P4863" s="367"/>
      <c r="Q4863" s="367"/>
      <c r="R4863" s="367"/>
      <c r="S4863" s="367"/>
      <c r="T4863" s="367"/>
      <c r="U4863" s="367"/>
    </row>
    <row r="4864">
      <c r="A4864" s="367"/>
      <c r="B4864" s="367"/>
      <c r="C4864" s="367"/>
      <c r="D4864" s="367"/>
      <c r="E4864" s="368"/>
      <c r="F4864" s="368"/>
      <c r="G4864" s="367"/>
      <c r="H4864" s="367"/>
      <c r="I4864" s="367"/>
      <c r="J4864" s="367"/>
      <c r="K4864" s="367"/>
      <c r="L4864" s="367"/>
      <c r="M4864" s="367"/>
      <c r="N4864" s="367"/>
      <c r="O4864" s="367"/>
      <c r="P4864" s="367"/>
      <c r="Q4864" s="367"/>
      <c r="R4864" s="367"/>
      <c r="S4864" s="367"/>
      <c r="T4864" s="367"/>
      <c r="U4864" s="367"/>
    </row>
    <row r="4865">
      <c r="A4865" s="367"/>
      <c r="B4865" s="367"/>
      <c r="C4865" s="367"/>
      <c r="D4865" s="367"/>
      <c r="E4865" s="368"/>
      <c r="F4865" s="368"/>
      <c r="G4865" s="367"/>
      <c r="H4865" s="367"/>
      <c r="I4865" s="367"/>
      <c r="J4865" s="367"/>
      <c r="K4865" s="367"/>
      <c r="L4865" s="367"/>
      <c r="M4865" s="367"/>
      <c r="N4865" s="367"/>
      <c r="O4865" s="367"/>
      <c r="P4865" s="367"/>
      <c r="Q4865" s="367"/>
      <c r="R4865" s="367"/>
      <c r="S4865" s="367"/>
      <c r="T4865" s="367"/>
      <c r="U4865" s="367"/>
    </row>
    <row r="4866">
      <c r="A4866" s="367"/>
      <c r="B4866" s="367"/>
      <c r="C4866" s="367"/>
      <c r="D4866" s="367"/>
      <c r="E4866" s="368"/>
      <c r="F4866" s="368"/>
      <c r="G4866" s="367"/>
      <c r="H4866" s="367"/>
      <c r="I4866" s="367"/>
      <c r="J4866" s="367"/>
      <c r="K4866" s="367"/>
      <c r="L4866" s="367"/>
      <c r="M4866" s="367"/>
      <c r="N4866" s="367"/>
      <c r="O4866" s="367"/>
      <c r="P4866" s="367"/>
      <c r="Q4866" s="367"/>
      <c r="R4866" s="367"/>
      <c r="S4866" s="367"/>
      <c r="T4866" s="367"/>
      <c r="U4866" s="367"/>
    </row>
    <row r="4867">
      <c r="A4867" s="367"/>
      <c r="B4867" s="367"/>
      <c r="C4867" s="367"/>
      <c r="D4867" s="367"/>
      <c r="E4867" s="368"/>
      <c r="F4867" s="368"/>
      <c r="G4867" s="367"/>
      <c r="H4867" s="367"/>
      <c r="I4867" s="367"/>
      <c r="J4867" s="367"/>
      <c r="K4867" s="367"/>
      <c r="L4867" s="367"/>
      <c r="M4867" s="367"/>
      <c r="N4867" s="367"/>
      <c r="O4867" s="367"/>
      <c r="P4867" s="367"/>
      <c r="Q4867" s="367"/>
      <c r="R4867" s="367"/>
      <c r="S4867" s="367"/>
      <c r="T4867" s="367"/>
      <c r="U4867" s="367"/>
    </row>
    <row r="4868">
      <c r="A4868" s="367"/>
      <c r="B4868" s="367"/>
      <c r="C4868" s="367"/>
      <c r="D4868" s="367"/>
      <c r="E4868" s="368"/>
      <c r="F4868" s="368"/>
      <c r="G4868" s="367"/>
      <c r="H4868" s="367"/>
      <c r="I4868" s="367"/>
      <c r="J4868" s="367"/>
      <c r="K4868" s="367"/>
      <c r="L4868" s="367"/>
      <c r="M4868" s="367"/>
      <c r="N4868" s="367"/>
      <c r="O4868" s="367"/>
      <c r="P4868" s="367"/>
      <c r="Q4868" s="367"/>
      <c r="R4868" s="367"/>
      <c r="S4868" s="367"/>
      <c r="T4868" s="367"/>
      <c r="U4868" s="367"/>
    </row>
    <row r="4869">
      <c r="A4869" s="367"/>
      <c r="B4869" s="367"/>
      <c r="C4869" s="367"/>
      <c r="D4869" s="367"/>
      <c r="E4869" s="368"/>
      <c r="F4869" s="368"/>
      <c r="G4869" s="367"/>
      <c r="H4869" s="367"/>
      <c r="I4869" s="367"/>
      <c r="J4869" s="367"/>
      <c r="K4869" s="367"/>
      <c r="L4869" s="367"/>
      <c r="M4869" s="367"/>
      <c r="N4869" s="367"/>
      <c r="O4869" s="367"/>
      <c r="P4869" s="367"/>
      <c r="Q4869" s="367"/>
      <c r="R4869" s="367"/>
      <c r="S4869" s="367"/>
      <c r="T4869" s="367"/>
      <c r="U4869" s="367"/>
    </row>
    <row r="4870">
      <c r="A4870" s="367"/>
      <c r="B4870" s="367"/>
      <c r="C4870" s="367"/>
      <c r="D4870" s="367"/>
      <c r="E4870" s="368"/>
      <c r="F4870" s="368"/>
      <c r="G4870" s="367"/>
      <c r="H4870" s="367"/>
      <c r="I4870" s="367"/>
      <c r="J4870" s="367"/>
      <c r="K4870" s="367"/>
      <c r="L4870" s="367"/>
      <c r="M4870" s="367"/>
      <c r="N4870" s="367"/>
      <c r="O4870" s="367"/>
      <c r="P4870" s="367"/>
      <c r="Q4870" s="367"/>
      <c r="R4870" s="367"/>
      <c r="S4870" s="367"/>
      <c r="T4870" s="367"/>
      <c r="U4870" s="367"/>
    </row>
    <row r="4871">
      <c r="A4871" s="367"/>
      <c r="B4871" s="367"/>
      <c r="C4871" s="367"/>
      <c r="D4871" s="367"/>
      <c r="E4871" s="368"/>
      <c r="F4871" s="368"/>
      <c r="G4871" s="367"/>
      <c r="H4871" s="367"/>
      <c r="I4871" s="367"/>
      <c r="J4871" s="367"/>
      <c r="K4871" s="367"/>
      <c r="L4871" s="367"/>
      <c r="M4871" s="367"/>
      <c r="N4871" s="367"/>
      <c r="O4871" s="367"/>
      <c r="P4871" s="367"/>
      <c r="Q4871" s="367"/>
      <c r="R4871" s="367"/>
      <c r="S4871" s="367"/>
      <c r="T4871" s="367"/>
      <c r="U4871" s="367"/>
    </row>
    <row r="4872">
      <c r="A4872" s="367"/>
      <c r="B4872" s="367"/>
      <c r="C4872" s="367"/>
      <c r="D4872" s="367"/>
      <c r="E4872" s="368"/>
      <c r="F4872" s="368"/>
      <c r="G4872" s="367"/>
      <c r="H4872" s="367"/>
      <c r="I4872" s="367"/>
      <c r="J4872" s="367"/>
      <c r="K4872" s="367"/>
      <c r="L4872" s="367"/>
      <c r="M4872" s="367"/>
      <c r="N4872" s="367"/>
      <c r="O4872" s="367"/>
      <c r="P4872" s="367"/>
      <c r="Q4872" s="367"/>
      <c r="R4872" s="367"/>
      <c r="S4872" s="367"/>
      <c r="T4872" s="367"/>
      <c r="U4872" s="367"/>
    </row>
    <row r="4873">
      <c r="A4873" s="367"/>
      <c r="B4873" s="367"/>
      <c r="C4873" s="367"/>
      <c r="D4873" s="367"/>
      <c r="E4873" s="368"/>
      <c r="F4873" s="368"/>
      <c r="G4873" s="367"/>
      <c r="H4873" s="367"/>
      <c r="I4873" s="367"/>
      <c r="J4873" s="367"/>
      <c r="K4873" s="367"/>
      <c r="L4873" s="367"/>
      <c r="M4873" s="367"/>
      <c r="N4873" s="367"/>
      <c r="O4873" s="367"/>
      <c r="P4873" s="367"/>
      <c r="Q4873" s="367"/>
      <c r="R4873" s="367"/>
      <c r="S4873" s="367"/>
      <c r="T4873" s="367"/>
      <c r="U4873" s="367"/>
    </row>
    <row r="4874">
      <c r="A4874" s="367"/>
      <c r="B4874" s="367"/>
      <c r="C4874" s="367"/>
      <c r="D4874" s="367"/>
      <c r="E4874" s="368"/>
      <c r="F4874" s="368"/>
      <c r="G4874" s="367"/>
      <c r="H4874" s="367"/>
      <c r="I4874" s="367"/>
      <c r="J4874" s="367"/>
      <c r="K4874" s="367"/>
      <c r="L4874" s="367"/>
      <c r="M4874" s="367"/>
      <c r="N4874" s="367"/>
      <c r="O4874" s="367"/>
      <c r="P4874" s="367"/>
      <c r="Q4874" s="367"/>
      <c r="R4874" s="367"/>
      <c r="S4874" s="367"/>
      <c r="T4874" s="367"/>
      <c r="U4874" s="367"/>
    </row>
    <row r="4875">
      <c r="A4875" s="367"/>
      <c r="B4875" s="367"/>
      <c r="C4875" s="367"/>
      <c r="D4875" s="367"/>
      <c r="E4875" s="368"/>
      <c r="F4875" s="368"/>
      <c r="G4875" s="367"/>
      <c r="H4875" s="367"/>
      <c r="I4875" s="367"/>
      <c r="J4875" s="367"/>
      <c r="K4875" s="367"/>
      <c r="L4875" s="367"/>
      <c r="M4875" s="367"/>
      <c r="N4875" s="367"/>
      <c r="O4875" s="367"/>
      <c r="P4875" s="367"/>
      <c r="Q4875" s="367"/>
      <c r="R4875" s="367"/>
      <c r="S4875" s="367"/>
      <c r="T4875" s="367"/>
      <c r="U4875" s="367"/>
    </row>
    <row r="4876">
      <c r="A4876" s="367"/>
      <c r="B4876" s="367"/>
      <c r="C4876" s="367"/>
      <c r="D4876" s="367"/>
      <c r="E4876" s="368"/>
      <c r="F4876" s="368"/>
      <c r="G4876" s="367"/>
      <c r="H4876" s="367"/>
      <c r="I4876" s="367"/>
      <c r="J4876" s="367"/>
      <c r="K4876" s="367"/>
      <c r="L4876" s="367"/>
      <c r="M4876" s="367"/>
      <c r="N4876" s="367"/>
      <c r="O4876" s="367"/>
      <c r="P4876" s="367"/>
      <c r="Q4876" s="367"/>
      <c r="R4876" s="367"/>
      <c r="S4876" s="367"/>
      <c r="T4876" s="367"/>
      <c r="U4876" s="367"/>
    </row>
    <row r="4877">
      <c r="A4877" s="367"/>
      <c r="B4877" s="367"/>
      <c r="C4877" s="367"/>
      <c r="D4877" s="367"/>
      <c r="E4877" s="368"/>
      <c r="F4877" s="368"/>
      <c r="G4877" s="367"/>
      <c r="H4877" s="367"/>
      <c r="I4877" s="367"/>
      <c r="J4877" s="367"/>
      <c r="K4877" s="367"/>
      <c r="L4877" s="367"/>
      <c r="M4877" s="367"/>
      <c r="N4877" s="367"/>
      <c r="O4877" s="367"/>
      <c r="P4877" s="367"/>
      <c r="Q4877" s="367"/>
      <c r="R4877" s="367"/>
      <c r="S4877" s="367"/>
      <c r="T4877" s="367"/>
      <c r="U4877" s="367"/>
    </row>
    <row r="4878">
      <c r="A4878" s="367"/>
      <c r="B4878" s="367"/>
      <c r="C4878" s="367"/>
      <c r="D4878" s="367"/>
      <c r="E4878" s="368"/>
      <c r="F4878" s="368"/>
      <c r="G4878" s="367"/>
      <c r="H4878" s="367"/>
      <c r="I4878" s="367"/>
      <c r="J4878" s="367"/>
      <c r="K4878" s="367"/>
      <c r="L4878" s="367"/>
      <c r="M4878" s="367"/>
      <c r="N4878" s="367"/>
      <c r="O4878" s="367"/>
      <c r="P4878" s="367"/>
      <c r="Q4878" s="367"/>
      <c r="R4878" s="367"/>
      <c r="S4878" s="367"/>
      <c r="T4878" s="367"/>
      <c r="U4878" s="367"/>
    </row>
    <row r="4879">
      <c r="A4879" s="367"/>
      <c r="B4879" s="367"/>
      <c r="C4879" s="367"/>
      <c r="D4879" s="367"/>
      <c r="E4879" s="368"/>
      <c r="F4879" s="368"/>
      <c r="G4879" s="367"/>
      <c r="H4879" s="367"/>
      <c r="I4879" s="367"/>
      <c r="J4879" s="367"/>
      <c r="K4879" s="367"/>
      <c r="L4879" s="367"/>
      <c r="M4879" s="367"/>
      <c r="N4879" s="367"/>
      <c r="O4879" s="367"/>
      <c r="P4879" s="367"/>
      <c r="Q4879" s="367"/>
      <c r="R4879" s="367"/>
      <c r="S4879" s="367"/>
      <c r="T4879" s="367"/>
      <c r="U4879" s="367"/>
    </row>
    <row r="4880">
      <c r="A4880" s="367"/>
      <c r="B4880" s="367"/>
      <c r="C4880" s="367"/>
      <c r="D4880" s="367"/>
      <c r="E4880" s="368"/>
      <c r="F4880" s="368"/>
      <c r="G4880" s="367"/>
      <c r="H4880" s="367"/>
      <c r="I4880" s="367"/>
      <c r="J4880" s="367"/>
      <c r="K4880" s="367"/>
      <c r="L4880" s="367"/>
      <c r="M4880" s="367"/>
      <c r="N4880" s="367"/>
      <c r="O4880" s="367"/>
      <c r="P4880" s="367"/>
      <c r="Q4880" s="367"/>
      <c r="R4880" s="367"/>
      <c r="S4880" s="367"/>
      <c r="T4880" s="367"/>
      <c r="U4880" s="367"/>
    </row>
    <row r="4881">
      <c r="A4881" s="367"/>
      <c r="B4881" s="367"/>
      <c r="C4881" s="367"/>
      <c r="D4881" s="367"/>
      <c r="E4881" s="368"/>
      <c r="F4881" s="368"/>
      <c r="G4881" s="367"/>
      <c r="H4881" s="367"/>
      <c r="I4881" s="367"/>
      <c r="J4881" s="367"/>
      <c r="K4881" s="367"/>
      <c r="L4881" s="367"/>
      <c r="M4881" s="367"/>
      <c r="N4881" s="367"/>
      <c r="O4881" s="367"/>
      <c r="P4881" s="367"/>
      <c r="Q4881" s="367"/>
      <c r="R4881" s="367"/>
      <c r="S4881" s="367"/>
      <c r="T4881" s="367"/>
      <c r="U4881" s="367"/>
    </row>
    <row r="4882">
      <c r="A4882" s="367"/>
      <c r="B4882" s="367"/>
      <c r="C4882" s="367"/>
      <c r="D4882" s="367"/>
      <c r="E4882" s="368"/>
      <c r="F4882" s="368"/>
      <c r="G4882" s="367"/>
      <c r="H4882" s="367"/>
      <c r="I4882" s="367"/>
      <c r="J4882" s="367"/>
      <c r="K4882" s="367"/>
      <c r="L4882" s="367"/>
      <c r="M4882" s="367"/>
      <c r="N4882" s="367"/>
      <c r="O4882" s="367"/>
      <c r="P4882" s="367"/>
      <c r="Q4882" s="367"/>
      <c r="R4882" s="367"/>
      <c r="S4882" s="367"/>
      <c r="T4882" s="367"/>
      <c r="U4882" s="367"/>
    </row>
    <row r="4883">
      <c r="A4883" s="367"/>
      <c r="B4883" s="367"/>
      <c r="C4883" s="367"/>
      <c r="D4883" s="367"/>
      <c r="E4883" s="368"/>
      <c r="F4883" s="368"/>
      <c r="G4883" s="367"/>
      <c r="H4883" s="367"/>
      <c r="I4883" s="367"/>
      <c r="J4883" s="367"/>
      <c r="K4883" s="367"/>
      <c r="L4883" s="367"/>
      <c r="M4883" s="367"/>
      <c r="N4883" s="367"/>
      <c r="O4883" s="367"/>
      <c r="P4883" s="367"/>
      <c r="Q4883" s="367"/>
      <c r="R4883" s="367"/>
      <c r="S4883" s="367"/>
      <c r="T4883" s="367"/>
      <c r="U4883" s="367"/>
    </row>
    <row r="4884">
      <c r="A4884" s="367"/>
      <c r="B4884" s="367"/>
      <c r="C4884" s="367"/>
      <c r="D4884" s="367"/>
      <c r="E4884" s="368"/>
      <c r="F4884" s="368"/>
      <c r="G4884" s="367"/>
      <c r="H4884" s="367"/>
      <c r="I4884" s="367"/>
      <c r="J4884" s="367"/>
      <c r="K4884" s="367"/>
      <c r="L4884" s="367"/>
      <c r="M4884" s="367"/>
      <c r="N4884" s="367"/>
      <c r="O4884" s="367"/>
      <c r="P4884" s="367"/>
      <c r="Q4884" s="367"/>
      <c r="R4884" s="367"/>
      <c r="S4884" s="367"/>
      <c r="T4884" s="367"/>
      <c r="U4884" s="367"/>
    </row>
    <row r="4885">
      <c r="A4885" s="367"/>
      <c r="B4885" s="367"/>
      <c r="C4885" s="367"/>
      <c r="D4885" s="367"/>
      <c r="E4885" s="368"/>
      <c r="F4885" s="368"/>
      <c r="G4885" s="367"/>
      <c r="H4885" s="367"/>
      <c r="I4885" s="367"/>
      <c r="J4885" s="367"/>
      <c r="K4885" s="367"/>
      <c r="L4885" s="367"/>
      <c r="M4885" s="367"/>
      <c r="N4885" s="367"/>
      <c r="O4885" s="367"/>
      <c r="P4885" s="367"/>
      <c r="Q4885" s="367"/>
      <c r="R4885" s="367"/>
      <c r="S4885" s="367"/>
      <c r="T4885" s="367"/>
      <c r="U4885" s="367"/>
    </row>
    <row r="4886">
      <c r="A4886" s="367"/>
      <c r="B4886" s="367"/>
      <c r="C4886" s="367"/>
      <c r="D4886" s="367"/>
      <c r="E4886" s="368"/>
      <c r="F4886" s="368"/>
      <c r="G4886" s="367"/>
      <c r="H4886" s="367"/>
      <c r="I4886" s="367"/>
      <c r="J4886" s="367"/>
      <c r="K4886" s="367"/>
      <c r="L4886" s="367"/>
      <c r="M4886" s="367"/>
      <c r="N4886" s="367"/>
      <c r="O4886" s="367"/>
      <c r="P4886" s="367"/>
      <c r="Q4886" s="367"/>
      <c r="R4886" s="367"/>
      <c r="S4886" s="367"/>
      <c r="T4886" s="367"/>
      <c r="U4886" s="367"/>
    </row>
    <row r="4887">
      <c r="A4887" s="367"/>
      <c r="B4887" s="367"/>
      <c r="C4887" s="367"/>
      <c r="D4887" s="367"/>
      <c r="E4887" s="368"/>
      <c r="F4887" s="368"/>
      <c r="G4887" s="367"/>
      <c r="H4887" s="367"/>
      <c r="I4887" s="367"/>
      <c r="J4887" s="367"/>
      <c r="K4887" s="367"/>
      <c r="L4887" s="367"/>
      <c r="M4887" s="367"/>
      <c r="N4887" s="367"/>
      <c r="O4887" s="367"/>
      <c r="P4887" s="367"/>
      <c r="Q4887" s="367"/>
      <c r="R4887" s="367"/>
      <c r="S4887" s="367"/>
      <c r="T4887" s="367"/>
      <c r="U4887" s="367"/>
    </row>
    <row r="4888">
      <c r="A4888" s="367"/>
      <c r="B4888" s="367"/>
      <c r="C4888" s="367"/>
      <c r="D4888" s="367"/>
      <c r="E4888" s="368"/>
      <c r="F4888" s="368"/>
      <c r="G4888" s="367"/>
      <c r="H4888" s="367"/>
      <c r="I4888" s="367"/>
      <c r="J4888" s="367"/>
      <c r="K4888" s="367"/>
      <c r="L4888" s="367"/>
      <c r="M4888" s="367"/>
      <c r="N4888" s="367"/>
      <c r="O4888" s="367"/>
      <c r="P4888" s="367"/>
      <c r="Q4888" s="367"/>
      <c r="R4888" s="367"/>
      <c r="S4888" s="367"/>
      <c r="T4888" s="367"/>
      <c r="U4888" s="367"/>
    </row>
    <row r="4889">
      <c r="A4889" s="367"/>
      <c r="B4889" s="367"/>
      <c r="C4889" s="367"/>
      <c r="D4889" s="367"/>
      <c r="E4889" s="368"/>
      <c r="F4889" s="368"/>
      <c r="G4889" s="367"/>
      <c r="H4889" s="367"/>
      <c r="I4889" s="367"/>
      <c r="J4889" s="367"/>
      <c r="K4889" s="367"/>
      <c r="L4889" s="367"/>
      <c r="M4889" s="367"/>
      <c r="N4889" s="367"/>
      <c r="O4889" s="367"/>
      <c r="P4889" s="367"/>
      <c r="Q4889" s="367"/>
      <c r="R4889" s="367"/>
      <c r="S4889" s="367"/>
      <c r="T4889" s="367"/>
      <c r="U4889" s="367"/>
    </row>
    <row r="4890">
      <c r="A4890" s="367"/>
      <c r="B4890" s="367"/>
      <c r="C4890" s="367"/>
      <c r="D4890" s="367"/>
      <c r="E4890" s="368"/>
      <c r="F4890" s="368"/>
      <c r="G4890" s="367"/>
      <c r="H4890" s="367"/>
      <c r="I4890" s="367"/>
      <c r="J4890" s="367"/>
      <c r="K4890" s="367"/>
      <c r="L4890" s="367"/>
      <c r="M4890" s="367"/>
      <c r="N4890" s="367"/>
      <c r="O4890" s="367"/>
      <c r="P4890" s="367"/>
      <c r="Q4890" s="367"/>
      <c r="R4890" s="367"/>
      <c r="S4890" s="367"/>
      <c r="T4890" s="367"/>
      <c r="U4890" s="367"/>
    </row>
    <row r="4891">
      <c r="A4891" s="367"/>
      <c r="B4891" s="367"/>
      <c r="C4891" s="367"/>
      <c r="D4891" s="367"/>
      <c r="E4891" s="368"/>
      <c r="F4891" s="368"/>
      <c r="G4891" s="367"/>
      <c r="H4891" s="367"/>
      <c r="I4891" s="367"/>
      <c r="J4891" s="367"/>
      <c r="K4891" s="367"/>
      <c r="L4891" s="367"/>
      <c r="M4891" s="367"/>
      <c r="N4891" s="367"/>
      <c r="O4891" s="367"/>
      <c r="P4891" s="367"/>
      <c r="Q4891" s="367"/>
      <c r="R4891" s="367"/>
      <c r="S4891" s="367"/>
      <c r="T4891" s="367"/>
      <c r="U4891" s="367"/>
    </row>
    <row r="4892">
      <c r="A4892" s="367"/>
      <c r="B4892" s="367"/>
      <c r="C4892" s="367"/>
      <c r="D4892" s="367"/>
      <c r="E4892" s="368"/>
      <c r="F4892" s="368"/>
      <c r="G4892" s="367"/>
      <c r="H4892" s="367"/>
      <c r="I4892" s="367"/>
      <c r="J4892" s="367"/>
      <c r="K4892" s="367"/>
      <c r="L4892" s="367"/>
      <c r="M4892" s="367"/>
      <c r="N4892" s="367"/>
      <c r="O4892" s="367"/>
      <c r="P4892" s="367"/>
      <c r="Q4892" s="367"/>
      <c r="R4892" s="367"/>
      <c r="S4892" s="367"/>
      <c r="T4892" s="367"/>
      <c r="U4892" s="367"/>
    </row>
    <row r="4893">
      <c r="A4893" s="367"/>
      <c r="B4893" s="367"/>
      <c r="C4893" s="367"/>
      <c r="D4893" s="367"/>
      <c r="E4893" s="368"/>
      <c r="F4893" s="368"/>
      <c r="G4893" s="367"/>
      <c r="H4893" s="367"/>
      <c r="I4893" s="367"/>
      <c r="J4893" s="367"/>
      <c r="K4893" s="367"/>
      <c r="L4893" s="367"/>
      <c r="M4893" s="367"/>
      <c r="N4893" s="367"/>
      <c r="O4893" s="367"/>
      <c r="P4893" s="367"/>
      <c r="Q4893" s="367"/>
      <c r="R4893" s="367"/>
      <c r="S4893" s="367"/>
      <c r="T4893" s="367"/>
      <c r="U4893" s="367"/>
    </row>
    <row r="4894">
      <c r="A4894" s="367"/>
      <c r="B4894" s="367"/>
      <c r="C4894" s="367"/>
      <c r="D4894" s="367"/>
      <c r="E4894" s="368"/>
      <c r="F4894" s="368"/>
      <c r="G4894" s="367"/>
      <c r="H4894" s="367"/>
      <c r="I4894" s="367"/>
      <c r="J4894" s="367"/>
      <c r="K4894" s="367"/>
      <c r="L4894" s="367"/>
      <c r="M4894" s="367"/>
      <c r="N4894" s="367"/>
      <c r="O4894" s="367"/>
      <c r="P4894" s="367"/>
      <c r="Q4894" s="367"/>
      <c r="R4894" s="367"/>
      <c r="S4894" s="367"/>
      <c r="T4894" s="367"/>
      <c r="U4894" s="367"/>
    </row>
    <row r="4895">
      <c r="A4895" s="367"/>
      <c r="B4895" s="367"/>
      <c r="C4895" s="367"/>
      <c r="D4895" s="367"/>
      <c r="E4895" s="368"/>
      <c r="F4895" s="368"/>
      <c r="G4895" s="367"/>
      <c r="H4895" s="367"/>
      <c r="I4895" s="367"/>
      <c r="J4895" s="367"/>
      <c r="K4895" s="367"/>
      <c r="L4895" s="367"/>
      <c r="M4895" s="367"/>
      <c r="N4895" s="367"/>
      <c r="O4895" s="367"/>
      <c r="P4895" s="367"/>
      <c r="Q4895" s="367"/>
      <c r="R4895" s="367"/>
      <c r="S4895" s="367"/>
      <c r="T4895" s="367"/>
      <c r="U4895" s="367"/>
    </row>
    <row r="4896">
      <c r="A4896" s="367"/>
      <c r="B4896" s="367"/>
      <c r="C4896" s="367"/>
      <c r="D4896" s="367"/>
      <c r="E4896" s="368"/>
      <c r="F4896" s="368"/>
      <c r="G4896" s="367"/>
      <c r="H4896" s="367"/>
      <c r="I4896" s="367"/>
      <c r="J4896" s="367"/>
      <c r="K4896" s="367"/>
      <c r="L4896" s="367"/>
      <c r="M4896" s="367"/>
      <c r="N4896" s="367"/>
      <c r="O4896" s="367"/>
      <c r="P4896" s="367"/>
      <c r="Q4896" s="367"/>
      <c r="R4896" s="367"/>
      <c r="S4896" s="367"/>
      <c r="T4896" s="367"/>
      <c r="U4896" s="367"/>
    </row>
    <row r="4897">
      <c r="A4897" s="367"/>
      <c r="B4897" s="367"/>
      <c r="C4897" s="367"/>
      <c r="D4897" s="367"/>
      <c r="E4897" s="368"/>
      <c r="F4897" s="368"/>
      <c r="G4897" s="367"/>
      <c r="H4897" s="367"/>
      <c r="I4897" s="367"/>
      <c r="J4897" s="367"/>
      <c r="K4897" s="367"/>
      <c r="L4897" s="367"/>
      <c r="M4897" s="367"/>
      <c r="N4897" s="367"/>
      <c r="O4897" s="367"/>
      <c r="P4897" s="367"/>
      <c r="Q4897" s="367"/>
      <c r="R4897" s="367"/>
      <c r="S4897" s="367"/>
      <c r="T4897" s="367"/>
      <c r="U4897" s="367"/>
    </row>
    <row r="4898">
      <c r="A4898" s="367"/>
      <c r="B4898" s="367"/>
      <c r="C4898" s="367"/>
      <c r="D4898" s="367"/>
      <c r="E4898" s="368"/>
      <c r="F4898" s="368"/>
      <c r="G4898" s="367"/>
      <c r="H4898" s="367"/>
      <c r="I4898" s="367"/>
      <c r="J4898" s="367"/>
      <c r="K4898" s="367"/>
      <c r="L4898" s="367"/>
      <c r="M4898" s="367"/>
      <c r="N4898" s="367"/>
      <c r="O4898" s="367"/>
      <c r="P4898" s="367"/>
      <c r="Q4898" s="367"/>
      <c r="R4898" s="367"/>
      <c r="S4898" s="367"/>
      <c r="T4898" s="367"/>
      <c r="U4898" s="367"/>
    </row>
    <row r="4899">
      <c r="A4899" s="367"/>
      <c r="B4899" s="367"/>
      <c r="C4899" s="367"/>
      <c r="D4899" s="367"/>
      <c r="E4899" s="368"/>
      <c r="F4899" s="368"/>
      <c r="G4899" s="367"/>
      <c r="H4899" s="367"/>
      <c r="I4899" s="367"/>
      <c r="J4899" s="367"/>
      <c r="K4899" s="367"/>
      <c r="L4899" s="367"/>
      <c r="M4899" s="367"/>
      <c r="N4899" s="367"/>
      <c r="O4899" s="367"/>
      <c r="P4899" s="367"/>
      <c r="Q4899" s="367"/>
      <c r="R4899" s="367"/>
      <c r="S4899" s="367"/>
      <c r="T4899" s="367"/>
      <c r="U4899" s="367"/>
    </row>
    <row r="4900">
      <c r="A4900" s="367"/>
      <c r="B4900" s="367"/>
      <c r="C4900" s="367"/>
      <c r="D4900" s="367"/>
      <c r="E4900" s="368"/>
      <c r="F4900" s="368"/>
      <c r="G4900" s="367"/>
      <c r="H4900" s="367"/>
      <c r="I4900" s="367"/>
      <c r="J4900" s="367"/>
      <c r="K4900" s="367"/>
      <c r="L4900" s="367"/>
      <c r="M4900" s="367"/>
      <c r="N4900" s="367"/>
      <c r="O4900" s="367"/>
      <c r="P4900" s="367"/>
      <c r="Q4900" s="367"/>
      <c r="R4900" s="367"/>
      <c r="S4900" s="367"/>
      <c r="T4900" s="367"/>
      <c r="U4900" s="367"/>
    </row>
    <row r="4901">
      <c r="A4901" s="367"/>
      <c r="B4901" s="367"/>
      <c r="C4901" s="367"/>
      <c r="D4901" s="367"/>
      <c r="E4901" s="368"/>
      <c r="F4901" s="368"/>
      <c r="G4901" s="367"/>
      <c r="H4901" s="367"/>
      <c r="I4901" s="367"/>
      <c r="J4901" s="367"/>
      <c r="K4901" s="367"/>
      <c r="L4901" s="367"/>
      <c r="M4901" s="367"/>
      <c r="N4901" s="367"/>
      <c r="O4901" s="367"/>
      <c r="P4901" s="367"/>
      <c r="Q4901" s="367"/>
      <c r="R4901" s="367"/>
      <c r="S4901" s="367"/>
      <c r="T4901" s="367"/>
      <c r="U4901" s="367"/>
    </row>
    <row r="4902">
      <c r="A4902" s="367"/>
      <c r="B4902" s="367"/>
      <c r="C4902" s="367"/>
      <c r="D4902" s="367"/>
      <c r="E4902" s="368"/>
      <c r="F4902" s="368"/>
      <c r="G4902" s="367"/>
      <c r="H4902" s="367"/>
      <c r="I4902" s="367"/>
      <c r="J4902" s="367"/>
      <c r="K4902" s="367"/>
      <c r="L4902" s="367"/>
      <c r="M4902" s="367"/>
      <c r="N4902" s="367"/>
      <c r="O4902" s="367"/>
      <c r="P4902" s="367"/>
      <c r="Q4902" s="367"/>
      <c r="R4902" s="367"/>
      <c r="S4902" s="367"/>
      <c r="T4902" s="367"/>
      <c r="U4902" s="367"/>
    </row>
    <row r="4903">
      <c r="A4903" s="367"/>
      <c r="B4903" s="367"/>
      <c r="C4903" s="367"/>
      <c r="D4903" s="367"/>
      <c r="E4903" s="368"/>
      <c r="F4903" s="368"/>
      <c r="G4903" s="367"/>
      <c r="H4903" s="367"/>
      <c r="I4903" s="367"/>
      <c r="J4903" s="367"/>
      <c r="K4903" s="367"/>
      <c r="L4903" s="367"/>
      <c r="M4903" s="367"/>
      <c r="N4903" s="367"/>
      <c r="O4903" s="367"/>
      <c r="P4903" s="367"/>
      <c r="Q4903" s="367"/>
      <c r="R4903" s="367"/>
      <c r="S4903" s="367"/>
      <c r="T4903" s="367"/>
      <c r="U4903" s="367"/>
    </row>
    <row r="4904">
      <c r="A4904" s="367"/>
      <c r="B4904" s="367"/>
      <c r="C4904" s="367"/>
      <c r="D4904" s="367"/>
      <c r="E4904" s="368"/>
      <c r="F4904" s="368"/>
      <c r="G4904" s="367"/>
      <c r="H4904" s="367"/>
      <c r="I4904" s="367"/>
      <c r="J4904" s="367"/>
      <c r="K4904" s="367"/>
      <c r="L4904" s="367"/>
      <c r="M4904" s="367"/>
      <c r="N4904" s="367"/>
      <c r="O4904" s="367"/>
      <c r="P4904" s="367"/>
      <c r="Q4904" s="367"/>
      <c r="R4904" s="367"/>
      <c r="S4904" s="367"/>
      <c r="T4904" s="367"/>
      <c r="U4904" s="367"/>
    </row>
    <row r="4905">
      <c r="A4905" s="367"/>
      <c r="B4905" s="367"/>
      <c r="C4905" s="367"/>
      <c r="D4905" s="367"/>
      <c r="E4905" s="368"/>
      <c r="F4905" s="368"/>
      <c r="G4905" s="367"/>
      <c r="H4905" s="367"/>
      <c r="I4905" s="367"/>
      <c r="J4905" s="367"/>
      <c r="K4905" s="367"/>
      <c r="L4905" s="367"/>
      <c r="M4905" s="367"/>
      <c r="N4905" s="367"/>
      <c r="O4905" s="367"/>
      <c r="P4905" s="367"/>
      <c r="Q4905" s="367"/>
      <c r="R4905" s="367"/>
      <c r="S4905" s="367"/>
      <c r="T4905" s="367"/>
      <c r="U4905" s="367"/>
    </row>
    <row r="4906">
      <c r="A4906" s="367"/>
      <c r="B4906" s="367"/>
      <c r="C4906" s="367"/>
      <c r="D4906" s="367"/>
      <c r="E4906" s="368"/>
      <c r="F4906" s="368"/>
      <c r="G4906" s="367"/>
      <c r="H4906" s="367"/>
      <c r="I4906" s="367"/>
      <c r="J4906" s="367"/>
      <c r="K4906" s="367"/>
      <c r="L4906" s="367"/>
      <c r="M4906" s="367"/>
      <c r="N4906" s="367"/>
      <c r="O4906" s="367"/>
      <c r="P4906" s="367"/>
      <c r="Q4906" s="367"/>
      <c r="R4906" s="367"/>
      <c r="S4906" s="367"/>
      <c r="T4906" s="367"/>
      <c r="U4906" s="367"/>
    </row>
    <row r="4907">
      <c r="A4907" s="367"/>
      <c r="B4907" s="367"/>
      <c r="C4907" s="367"/>
      <c r="D4907" s="367"/>
      <c r="E4907" s="368"/>
      <c r="F4907" s="368"/>
      <c r="G4907" s="367"/>
      <c r="H4907" s="367"/>
      <c r="I4907" s="367"/>
      <c r="J4907" s="367"/>
      <c r="K4907" s="367"/>
      <c r="L4907" s="367"/>
      <c r="M4907" s="367"/>
      <c r="N4907" s="367"/>
      <c r="O4907" s="367"/>
      <c r="P4907" s="367"/>
      <c r="Q4907" s="367"/>
      <c r="R4907" s="367"/>
      <c r="S4907" s="367"/>
      <c r="T4907" s="367"/>
      <c r="U4907" s="367"/>
    </row>
    <row r="4908">
      <c r="A4908" s="367"/>
      <c r="B4908" s="367"/>
      <c r="C4908" s="367"/>
      <c r="D4908" s="367"/>
      <c r="E4908" s="368"/>
      <c r="F4908" s="368"/>
      <c r="G4908" s="367"/>
      <c r="H4908" s="367"/>
      <c r="I4908" s="367"/>
      <c r="J4908" s="367"/>
      <c r="K4908" s="367"/>
      <c r="L4908" s="367"/>
      <c r="M4908" s="367"/>
      <c r="N4908" s="367"/>
      <c r="O4908" s="367"/>
      <c r="P4908" s="367"/>
      <c r="Q4908" s="367"/>
      <c r="R4908" s="367"/>
      <c r="S4908" s="367"/>
      <c r="T4908" s="367"/>
      <c r="U4908" s="367"/>
    </row>
    <row r="4909">
      <c r="A4909" s="367"/>
      <c r="B4909" s="367"/>
      <c r="C4909" s="367"/>
      <c r="D4909" s="367"/>
      <c r="E4909" s="368"/>
      <c r="F4909" s="368"/>
      <c r="G4909" s="367"/>
      <c r="H4909" s="367"/>
      <c r="I4909" s="367"/>
      <c r="J4909" s="367"/>
      <c r="K4909" s="367"/>
      <c r="L4909" s="367"/>
      <c r="M4909" s="367"/>
      <c r="N4909" s="367"/>
      <c r="O4909" s="367"/>
      <c r="P4909" s="367"/>
      <c r="Q4909" s="367"/>
      <c r="R4909" s="367"/>
      <c r="S4909" s="367"/>
      <c r="T4909" s="367"/>
      <c r="U4909" s="367"/>
    </row>
    <row r="4910">
      <c r="A4910" s="367"/>
      <c r="B4910" s="367"/>
      <c r="C4910" s="367"/>
      <c r="D4910" s="367"/>
      <c r="E4910" s="368"/>
      <c r="F4910" s="368"/>
      <c r="G4910" s="367"/>
      <c r="H4910" s="367"/>
      <c r="I4910" s="367"/>
      <c r="J4910" s="367"/>
      <c r="K4910" s="367"/>
      <c r="L4910" s="367"/>
      <c r="M4910" s="367"/>
      <c r="N4910" s="367"/>
      <c r="O4910" s="367"/>
      <c r="P4910" s="367"/>
      <c r="Q4910" s="367"/>
      <c r="R4910" s="367"/>
      <c r="S4910" s="367"/>
      <c r="T4910" s="367"/>
      <c r="U4910" s="367"/>
    </row>
    <row r="4911">
      <c r="A4911" s="367"/>
      <c r="B4911" s="367"/>
      <c r="C4911" s="367"/>
      <c r="D4911" s="367"/>
      <c r="E4911" s="368"/>
      <c r="F4911" s="368"/>
      <c r="G4911" s="367"/>
      <c r="H4911" s="367"/>
      <c r="I4911" s="367"/>
      <c r="J4911" s="367"/>
      <c r="K4911" s="367"/>
      <c r="L4911" s="367"/>
      <c r="M4911" s="367"/>
      <c r="N4911" s="367"/>
      <c r="O4911" s="367"/>
      <c r="P4911" s="367"/>
      <c r="Q4911" s="367"/>
      <c r="R4911" s="367"/>
      <c r="S4911" s="367"/>
      <c r="T4911" s="367"/>
      <c r="U4911" s="367"/>
    </row>
    <row r="4912">
      <c r="A4912" s="367"/>
      <c r="B4912" s="367"/>
      <c r="C4912" s="367"/>
      <c r="D4912" s="367"/>
      <c r="E4912" s="368"/>
      <c r="F4912" s="368"/>
      <c r="G4912" s="367"/>
      <c r="H4912" s="367"/>
      <c r="I4912" s="367"/>
      <c r="J4912" s="367"/>
      <c r="K4912" s="367"/>
      <c r="L4912" s="367"/>
      <c r="M4912" s="367"/>
      <c r="N4912" s="367"/>
      <c r="O4912" s="367"/>
      <c r="P4912" s="367"/>
      <c r="Q4912" s="367"/>
      <c r="R4912" s="367"/>
      <c r="S4912" s="367"/>
      <c r="T4912" s="367"/>
      <c r="U4912" s="367"/>
    </row>
    <row r="4913">
      <c r="A4913" s="367"/>
      <c r="B4913" s="367"/>
      <c r="C4913" s="367"/>
      <c r="D4913" s="367"/>
      <c r="E4913" s="368"/>
      <c r="F4913" s="368"/>
      <c r="G4913" s="367"/>
      <c r="H4913" s="367"/>
      <c r="I4913" s="367"/>
      <c r="J4913" s="367"/>
      <c r="K4913" s="367"/>
      <c r="L4913" s="367"/>
      <c r="M4913" s="367"/>
      <c r="N4913" s="367"/>
      <c r="O4913" s="367"/>
      <c r="P4913" s="367"/>
      <c r="Q4913" s="367"/>
      <c r="R4913" s="367"/>
      <c r="S4913" s="367"/>
      <c r="T4913" s="367"/>
      <c r="U4913" s="367"/>
    </row>
    <row r="4914">
      <c r="A4914" s="367"/>
      <c r="B4914" s="367"/>
      <c r="C4914" s="367"/>
      <c r="D4914" s="367"/>
      <c r="E4914" s="368"/>
      <c r="F4914" s="368"/>
      <c r="G4914" s="367"/>
      <c r="H4914" s="367"/>
      <c r="I4914" s="367"/>
      <c r="J4914" s="367"/>
      <c r="K4914" s="367"/>
      <c r="L4914" s="367"/>
      <c r="M4914" s="367"/>
      <c r="N4914" s="367"/>
      <c r="O4914" s="367"/>
      <c r="P4914" s="367"/>
      <c r="Q4914" s="367"/>
      <c r="R4914" s="367"/>
      <c r="S4914" s="367"/>
      <c r="T4914" s="367"/>
      <c r="U4914" s="367"/>
    </row>
    <row r="4915">
      <c r="A4915" s="367"/>
      <c r="B4915" s="367"/>
      <c r="C4915" s="367"/>
      <c r="D4915" s="367"/>
      <c r="E4915" s="368"/>
      <c r="F4915" s="368"/>
      <c r="G4915" s="367"/>
      <c r="H4915" s="367"/>
      <c r="I4915" s="367"/>
      <c r="J4915" s="367"/>
      <c r="K4915" s="367"/>
      <c r="L4915" s="367"/>
      <c r="M4915" s="367"/>
      <c r="N4915" s="367"/>
      <c r="O4915" s="367"/>
      <c r="P4915" s="367"/>
      <c r="Q4915" s="367"/>
      <c r="R4915" s="367"/>
      <c r="S4915" s="367"/>
      <c r="T4915" s="367"/>
      <c r="U4915" s="367"/>
    </row>
    <row r="4916">
      <c r="A4916" s="367"/>
      <c r="B4916" s="367"/>
      <c r="C4916" s="367"/>
      <c r="D4916" s="367"/>
      <c r="E4916" s="368"/>
      <c r="F4916" s="368"/>
      <c r="G4916" s="367"/>
      <c r="H4916" s="367"/>
      <c r="I4916" s="367"/>
      <c r="J4916" s="367"/>
      <c r="K4916" s="367"/>
      <c r="L4916" s="367"/>
      <c r="M4916" s="367"/>
      <c r="N4916" s="367"/>
      <c r="O4916" s="367"/>
      <c r="P4916" s="367"/>
      <c r="Q4916" s="367"/>
      <c r="R4916" s="367"/>
      <c r="S4916" s="367"/>
      <c r="T4916" s="367"/>
      <c r="U4916" s="367"/>
    </row>
    <row r="4917">
      <c r="A4917" s="367"/>
      <c r="B4917" s="367"/>
      <c r="C4917" s="367"/>
      <c r="D4917" s="367"/>
      <c r="E4917" s="368"/>
      <c r="F4917" s="368"/>
      <c r="G4917" s="367"/>
      <c r="H4917" s="367"/>
      <c r="I4917" s="367"/>
      <c r="J4917" s="367"/>
      <c r="K4917" s="367"/>
      <c r="L4917" s="367"/>
      <c r="M4917" s="367"/>
      <c r="N4917" s="367"/>
      <c r="O4917" s="367"/>
      <c r="P4917" s="367"/>
      <c r="Q4917" s="367"/>
      <c r="R4917" s="367"/>
      <c r="S4917" s="367"/>
      <c r="T4917" s="367"/>
      <c r="U4917" s="367"/>
    </row>
    <row r="4918">
      <c r="A4918" s="367"/>
      <c r="B4918" s="367"/>
      <c r="C4918" s="367"/>
      <c r="D4918" s="367"/>
      <c r="E4918" s="368"/>
      <c r="F4918" s="368"/>
      <c r="G4918" s="367"/>
      <c r="H4918" s="367"/>
      <c r="I4918" s="367"/>
      <c r="J4918" s="367"/>
      <c r="K4918" s="367"/>
      <c r="L4918" s="367"/>
      <c r="M4918" s="367"/>
      <c r="N4918" s="367"/>
      <c r="O4918" s="367"/>
      <c r="P4918" s="367"/>
      <c r="Q4918" s="367"/>
      <c r="R4918" s="367"/>
      <c r="S4918" s="367"/>
      <c r="T4918" s="367"/>
      <c r="U4918" s="367"/>
    </row>
    <row r="4919">
      <c r="A4919" s="367"/>
      <c r="B4919" s="367"/>
      <c r="C4919" s="367"/>
      <c r="D4919" s="367"/>
      <c r="E4919" s="368"/>
      <c r="F4919" s="368"/>
      <c r="G4919" s="367"/>
      <c r="H4919" s="367"/>
      <c r="I4919" s="367"/>
      <c r="J4919" s="367"/>
      <c r="K4919" s="367"/>
      <c r="L4919" s="367"/>
      <c r="M4919" s="367"/>
      <c r="N4919" s="367"/>
      <c r="O4919" s="367"/>
      <c r="P4919" s="367"/>
      <c r="Q4919" s="367"/>
      <c r="R4919" s="367"/>
      <c r="S4919" s="367"/>
      <c r="T4919" s="367"/>
      <c r="U4919" s="367"/>
    </row>
    <row r="4920">
      <c r="A4920" s="367"/>
      <c r="B4920" s="367"/>
      <c r="C4920" s="367"/>
      <c r="D4920" s="367"/>
      <c r="E4920" s="368"/>
      <c r="F4920" s="368"/>
      <c r="G4920" s="367"/>
      <c r="H4920" s="367"/>
      <c r="I4920" s="367"/>
      <c r="J4920" s="367"/>
      <c r="K4920" s="367"/>
      <c r="L4920" s="367"/>
      <c r="M4920" s="367"/>
      <c r="N4920" s="367"/>
      <c r="O4920" s="367"/>
      <c r="P4920" s="367"/>
      <c r="Q4920" s="367"/>
      <c r="R4920" s="367"/>
      <c r="S4920" s="367"/>
      <c r="T4920" s="367"/>
      <c r="U4920" s="367"/>
    </row>
    <row r="4921">
      <c r="A4921" s="367"/>
      <c r="B4921" s="367"/>
      <c r="C4921" s="367"/>
      <c r="D4921" s="367"/>
      <c r="E4921" s="368"/>
      <c r="F4921" s="368"/>
      <c r="G4921" s="367"/>
      <c r="H4921" s="367"/>
      <c r="I4921" s="367"/>
      <c r="J4921" s="367"/>
      <c r="K4921" s="367"/>
      <c r="L4921" s="367"/>
      <c r="M4921" s="367"/>
      <c r="N4921" s="367"/>
      <c r="O4921" s="367"/>
      <c r="P4921" s="367"/>
      <c r="Q4921" s="367"/>
      <c r="R4921" s="367"/>
      <c r="S4921" s="367"/>
      <c r="T4921" s="367"/>
      <c r="U4921" s="367"/>
    </row>
    <row r="4922">
      <c r="A4922" s="367"/>
      <c r="B4922" s="367"/>
      <c r="C4922" s="367"/>
      <c r="D4922" s="367"/>
      <c r="E4922" s="368"/>
      <c r="F4922" s="368"/>
      <c r="G4922" s="367"/>
      <c r="H4922" s="367"/>
      <c r="I4922" s="367"/>
      <c r="J4922" s="367"/>
      <c r="K4922" s="367"/>
      <c r="L4922" s="367"/>
      <c r="M4922" s="367"/>
      <c r="N4922" s="367"/>
      <c r="O4922" s="367"/>
      <c r="P4922" s="367"/>
      <c r="Q4922" s="367"/>
      <c r="R4922" s="367"/>
      <c r="S4922" s="367"/>
      <c r="T4922" s="367"/>
      <c r="U4922" s="367"/>
    </row>
    <row r="4923">
      <c r="A4923" s="367"/>
      <c r="B4923" s="367"/>
      <c r="C4923" s="367"/>
      <c r="D4923" s="367"/>
      <c r="E4923" s="368"/>
      <c r="F4923" s="368"/>
      <c r="G4923" s="367"/>
      <c r="H4923" s="367"/>
      <c r="I4923" s="367"/>
      <c r="J4923" s="367"/>
      <c r="K4923" s="367"/>
      <c r="L4923" s="367"/>
      <c r="M4923" s="367"/>
      <c r="N4923" s="367"/>
      <c r="O4923" s="367"/>
      <c r="P4923" s="367"/>
      <c r="Q4923" s="367"/>
      <c r="R4923" s="367"/>
      <c r="S4923" s="367"/>
      <c r="T4923" s="367"/>
      <c r="U4923" s="367"/>
    </row>
    <row r="4924">
      <c r="A4924" s="367"/>
      <c r="B4924" s="367"/>
      <c r="C4924" s="367"/>
      <c r="D4924" s="367"/>
      <c r="E4924" s="368"/>
      <c r="F4924" s="368"/>
      <c r="G4924" s="367"/>
      <c r="H4924" s="367"/>
      <c r="I4924" s="367"/>
      <c r="J4924" s="367"/>
      <c r="K4924" s="367"/>
      <c r="L4924" s="367"/>
      <c r="M4924" s="367"/>
      <c r="N4924" s="367"/>
      <c r="O4924" s="367"/>
      <c r="P4924" s="367"/>
      <c r="Q4924" s="367"/>
      <c r="R4924" s="367"/>
      <c r="S4924" s="367"/>
      <c r="T4924" s="367"/>
      <c r="U4924" s="367"/>
    </row>
    <row r="4925">
      <c r="A4925" s="367"/>
      <c r="B4925" s="367"/>
      <c r="C4925" s="367"/>
      <c r="D4925" s="367"/>
      <c r="E4925" s="368"/>
      <c r="F4925" s="368"/>
      <c r="G4925" s="367"/>
      <c r="H4925" s="367"/>
      <c r="I4925" s="367"/>
      <c r="J4925" s="367"/>
      <c r="K4925" s="367"/>
      <c r="L4925" s="367"/>
      <c r="M4925" s="367"/>
      <c r="N4925" s="367"/>
      <c r="O4925" s="367"/>
      <c r="P4925" s="367"/>
      <c r="Q4925" s="367"/>
      <c r="R4925" s="367"/>
      <c r="S4925" s="367"/>
      <c r="T4925" s="367"/>
      <c r="U4925" s="367"/>
    </row>
    <row r="4926">
      <c r="A4926" s="367"/>
      <c r="B4926" s="367"/>
      <c r="C4926" s="367"/>
      <c r="D4926" s="367"/>
      <c r="E4926" s="368"/>
      <c r="F4926" s="368"/>
      <c r="G4926" s="367"/>
      <c r="H4926" s="367"/>
      <c r="I4926" s="367"/>
      <c r="J4926" s="367"/>
      <c r="K4926" s="367"/>
      <c r="L4926" s="367"/>
      <c r="M4926" s="367"/>
      <c r="N4926" s="367"/>
      <c r="O4926" s="367"/>
      <c r="P4926" s="367"/>
      <c r="Q4926" s="367"/>
      <c r="R4926" s="367"/>
      <c r="S4926" s="367"/>
      <c r="T4926" s="367"/>
      <c r="U4926" s="367"/>
    </row>
    <row r="4927">
      <c r="A4927" s="367"/>
      <c r="B4927" s="367"/>
      <c r="C4927" s="367"/>
      <c r="D4927" s="367"/>
      <c r="E4927" s="368"/>
      <c r="F4927" s="368"/>
      <c r="G4927" s="367"/>
      <c r="H4927" s="367"/>
      <c r="I4927" s="367"/>
      <c r="J4927" s="367"/>
      <c r="K4927" s="367"/>
      <c r="L4927" s="367"/>
      <c r="M4927" s="367"/>
      <c r="N4927" s="367"/>
      <c r="O4927" s="367"/>
      <c r="P4927" s="367"/>
      <c r="Q4927" s="367"/>
      <c r="R4927" s="367"/>
      <c r="S4927" s="367"/>
      <c r="T4927" s="367"/>
      <c r="U4927" s="367"/>
    </row>
    <row r="4928">
      <c r="A4928" s="367"/>
      <c r="B4928" s="367"/>
      <c r="C4928" s="367"/>
      <c r="D4928" s="367"/>
      <c r="E4928" s="368"/>
      <c r="F4928" s="368"/>
      <c r="G4928" s="367"/>
      <c r="H4928" s="367"/>
      <c r="I4928" s="367"/>
      <c r="J4928" s="367"/>
      <c r="K4928" s="367"/>
      <c r="L4928" s="367"/>
      <c r="M4928" s="367"/>
      <c r="N4928" s="367"/>
      <c r="O4928" s="367"/>
      <c r="P4928" s="367"/>
      <c r="Q4928" s="367"/>
      <c r="R4928" s="367"/>
      <c r="S4928" s="367"/>
      <c r="T4928" s="367"/>
      <c r="U4928" s="367"/>
    </row>
    <row r="4929">
      <c r="A4929" s="367"/>
      <c r="B4929" s="367"/>
      <c r="C4929" s="367"/>
      <c r="D4929" s="367"/>
      <c r="E4929" s="368"/>
      <c r="F4929" s="368"/>
      <c r="G4929" s="367"/>
      <c r="H4929" s="367"/>
      <c r="I4929" s="367"/>
      <c r="J4929" s="367"/>
      <c r="K4929" s="367"/>
      <c r="L4929" s="367"/>
      <c r="M4929" s="367"/>
      <c r="N4929" s="367"/>
      <c r="O4929" s="367"/>
      <c r="P4929" s="367"/>
      <c r="Q4929" s="367"/>
      <c r="R4929" s="367"/>
      <c r="S4929" s="367"/>
      <c r="T4929" s="367"/>
      <c r="U4929" s="367"/>
    </row>
    <row r="4930">
      <c r="A4930" s="367"/>
      <c r="B4930" s="367"/>
      <c r="C4930" s="367"/>
      <c r="D4930" s="367"/>
      <c r="E4930" s="368"/>
      <c r="F4930" s="368"/>
      <c r="G4930" s="367"/>
      <c r="H4930" s="367"/>
      <c r="I4930" s="367"/>
      <c r="J4930" s="367"/>
      <c r="K4930" s="367"/>
      <c r="L4930" s="367"/>
      <c r="M4930" s="367"/>
      <c r="N4930" s="367"/>
      <c r="O4930" s="367"/>
      <c r="P4930" s="367"/>
      <c r="Q4930" s="367"/>
      <c r="R4930" s="367"/>
      <c r="S4930" s="367"/>
      <c r="T4930" s="367"/>
      <c r="U4930" s="367"/>
    </row>
    <row r="4931">
      <c r="A4931" s="367"/>
      <c r="B4931" s="367"/>
      <c r="C4931" s="367"/>
      <c r="D4931" s="367"/>
      <c r="E4931" s="368"/>
      <c r="F4931" s="368"/>
      <c r="G4931" s="367"/>
      <c r="H4931" s="367"/>
      <c r="I4931" s="367"/>
      <c r="J4931" s="367"/>
      <c r="K4931" s="367"/>
      <c r="L4931" s="367"/>
      <c r="M4931" s="367"/>
      <c r="N4931" s="367"/>
      <c r="O4931" s="367"/>
      <c r="P4931" s="367"/>
      <c r="Q4931" s="367"/>
      <c r="R4931" s="367"/>
      <c r="S4931" s="367"/>
      <c r="T4931" s="367"/>
      <c r="U4931" s="367"/>
    </row>
    <row r="4932">
      <c r="A4932" s="367"/>
      <c r="B4932" s="367"/>
      <c r="C4932" s="367"/>
      <c r="D4932" s="367"/>
      <c r="E4932" s="368"/>
      <c r="F4932" s="368"/>
      <c r="G4932" s="367"/>
      <c r="H4932" s="367"/>
      <c r="I4932" s="367"/>
      <c r="J4932" s="367"/>
      <c r="K4932" s="367"/>
      <c r="L4932" s="367"/>
      <c r="M4932" s="367"/>
      <c r="N4932" s="367"/>
      <c r="O4932" s="367"/>
      <c r="P4932" s="367"/>
      <c r="Q4932" s="367"/>
      <c r="R4932" s="367"/>
      <c r="S4932" s="367"/>
      <c r="T4932" s="367"/>
      <c r="U4932" s="367"/>
    </row>
    <row r="4933">
      <c r="A4933" s="367"/>
      <c r="B4933" s="367"/>
      <c r="C4933" s="367"/>
      <c r="D4933" s="367"/>
      <c r="E4933" s="368"/>
      <c r="F4933" s="368"/>
      <c r="G4933" s="367"/>
      <c r="H4933" s="367"/>
      <c r="I4933" s="367"/>
      <c r="J4933" s="367"/>
      <c r="K4933" s="367"/>
      <c r="L4933" s="367"/>
      <c r="M4933" s="367"/>
      <c r="N4933" s="367"/>
      <c r="O4933" s="367"/>
      <c r="P4933" s="367"/>
      <c r="Q4933" s="367"/>
      <c r="R4933" s="367"/>
      <c r="S4933" s="367"/>
      <c r="T4933" s="367"/>
      <c r="U4933" s="367"/>
    </row>
    <row r="4934">
      <c r="A4934" s="367"/>
      <c r="B4934" s="367"/>
      <c r="C4934" s="367"/>
      <c r="D4934" s="367"/>
      <c r="E4934" s="368"/>
      <c r="F4934" s="368"/>
      <c r="G4934" s="367"/>
      <c r="H4934" s="367"/>
      <c r="I4934" s="367"/>
      <c r="J4934" s="367"/>
      <c r="K4934" s="367"/>
      <c r="L4934" s="367"/>
      <c r="M4934" s="367"/>
      <c r="N4934" s="367"/>
      <c r="O4934" s="367"/>
      <c r="P4934" s="367"/>
      <c r="Q4934" s="367"/>
      <c r="R4934" s="367"/>
      <c r="S4934" s="367"/>
      <c r="T4934" s="367"/>
      <c r="U4934" s="367"/>
    </row>
    <row r="4935">
      <c r="A4935" s="367"/>
      <c r="B4935" s="367"/>
      <c r="C4935" s="367"/>
      <c r="D4935" s="367"/>
      <c r="E4935" s="368"/>
      <c r="F4935" s="368"/>
      <c r="G4935" s="367"/>
      <c r="H4935" s="367"/>
      <c r="I4935" s="367"/>
      <c r="J4935" s="367"/>
      <c r="K4935" s="367"/>
      <c r="L4935" s="367"/>
      <c r="M4935" s="367"/>
      <c r="N4935" s="367"/>
      <c r="O4935" s="367"/>
      <c r="P4935" s="367"/>
      <c r="Q4935" s="367"/>
      <c r="R4935" s="367"/>
      <c r="S4935" s="367"/>
      <c r="T4935" s="367"/>
      <c r="U4935" s="367"/>
    </row>
    <row r="4936">
      <c r="A4936" s="367"/>
      <c r="B4936" s="367"/>
      <c r="C4936" s="367"/>
      <c r="D4936" s="367"/>
      <c r="E4936" s="368"/>
      <c r="F4936" s="368"/>
      <c r="G4936" s="367"/>
      <c r="H4936" s="367"/>
      <c r="I4936" s="367"/>
      <c r="J4936" s="367"/>
      <c r="K4936" s="367"/>
      <c r="L4936" s="367"/>
      <c r="M4936" s="367"/>
      <c r="N4936" s="367"/>
      <c r="O4936" s="367"/>
      <c r="P4936" s="367"/>
      <c r="Q4936" s="367"/>
      <c r="R4936" s="367"/>
      <c r="S4936" s="367"/>
      <c r="T4936" s="367"/>
      <c r="U4936" s="367"/>
    </row>
    <row r="4937">
      <c r="A4937" s="367"/>
      <c r="B4937" s="367"/>
      <c r="C4937" s="367"/>
      <c r="D4937" s="367"/>
      <c r="E4937" s="368"/>
      <c r="F4937" s="368"/>
      <c r="G4937" s="367"/>
      <c r="H4937" s="367"/>
      <c r="I4937" s="367"/>
      <c r="J4937" s="367"/>
      <c r="K4937" s="367"/>
      <c r="L4937" s="367"/>
      <c r="M4937" s="367"/>
      <c r="N4937" s="367"/>
      <c r="O4937" s="367"/>
      <c r="P4937" s="367"/>
      <c r="Q4937" s="367"/>
      <c r="R4937" s="367"/>
      <c r="S4937" s="367"/>
      <c r="T4937" s="367"/>
      <c r="U4937" s="367"/>
    </row>
    <row r="4938">
      <c r="A4938" s="367"/>
      <c r="B4938" s="367"/>
      <c r="C4938" s="367"/>
      <c r="D4938" s="367"/>
      <c r="E4938" s="368"/>
      <c r="F4938" s="368"/>
      <c r="G4938" s="367"/>
      <c r="H4938" s="367"/>
      <c r="I4938" s="367"/>
      <c r="J4938" s="367"/>
      <c r="K4938" s="367"/>
      <c r="L4938" s="367"/>
      <c r="M4938" s="367"/>
      <c r="N4938" s="367"/>
      <c r="O4938" s="367"/>
      <c r="P4938" s="367"/>
      <c r="Q4938" s="367"/>
      <c r="R4938" s="367"/>
      <c r="S4938" s="367"/>
      <c r="T4938" s="367"/>
      <c r="U4938" s="367"/>
    </row>
    <row r="4939">
      <c r="A4939" s="367"/>
      <c r="B4939" s="367"/>
      <c r="C4939" s="367"/>
      <c r="D4939" s="367"/>
      <c r="E4939" s="368"/>
      <c r="F4939" s="368"/>
      <c r="G4939" s="367"/>
      <c r="H4939" s="367"/>
      <c r="I4939" s="367"/>
      <c r="J4939" s="367"/>
      <c r="K4939" s="367"/>
      <c r="L4939" s="367"/>
      <c r="M4939" s="367"/>
      <c r="N4939" s="367"/>
      <c r="O4939" s="367"/>
      <c r="P4939" s="367"/>
      <c r="Q4939" s="367"/>
      <c r="R4939" s="367"/>
      <c r="S4939" s="367"/>
      <c r="T4939" s="367"/>
      <c r="U4939" s="367"/>
    </row>
    <row r="4940">
      <c r="A4940" s="367"/>
      <c r="B4940" s="367"/>
      <c r="C4940" s="367"/>
      <c r="D4940" s="367"/>
      <c r="E4940" s="368"/>
      <c r="F4940" s="368"/>
      <c r="G4940" s="367"/>
      <c r="H4940" s="367"/>
      <c r="I4940" s="367"/>
      <c r="J4940" s="367"/>
      <c r="K4940" s="367"/>
      <c r="L4940" s="367"/>
      <c r="M4940" s="367"/>
      <c r="N4940" s="367"/>
      <c r="O4940" s="367"/>
      <c r="P4940" s="367"/>
      <c r="Q4940" s="367"/>
      <c r="R4940" s="367"/>
      <c r="S4940" s="367"/>
      <c r="T4940" s="367"/>
      <c r="U4940" s="367"/>
    </row>
    <row r="4941">
      <c r="A4941" s="367"/>
      <c r="B4941" s="367"/>
      <c r="C4941" s="367"/>
      <c r="D4941" s="367"/>
      <c r="E4941" s="368"/>
      <c r="F4941" s="368"/>
      <c r="G4941" s="367"/>
      <c r="H4941" s="367"/>
      <c r="I4941" s="367"/>
      <c r="J4941" s="367"/>
      <c r="K4941" s="367"/>
      <c r="L4941" s="367"/>
      <c r="M4941" s="367"/>
      <c r="N4941" s="367"/>
      <c r="O4941" s="367"/>
      <c r="P4941" s="367"/>
      <c r="Q4941" s="367"/>
      <c r="R4941" s="367"/>
      <c r="S4941" s="367"/>
      <c r="T4941" s="367"/>
      <c r="U4941" s="367"/>
    </row>
    <row r="4942">
      <c r="A4942" s="367"/>
      <c r="B4942" s="367"/>
      <c r="C4942" s="367"/>
      <c r="D4942" s="367"/>
      <c r="E4942" s="368"/>
      <c r="F4942" s="368"/>
      <c r="G4942" s="367"/>
      <c r="H4942" s="367"/>
      <c r="I4942" s="367"/>
      <c r="J4942" s="367"/>
      <c r="K4942" s="367"/>
      <c r="L4942" s="367"/>
      <c r="M4942" s="367"/>
      <c r="N4942" s="367"/>
      <c r="O4942" s="367"/>
      <c r="P4942" s="367"/>
      <c r="Q4942" s="367"/>
      <c r="R4942" s="367"/>
      <c r="S4942" s="367"/>
      <c r="T4942" s="367"/>
      <c r="U4942" s="367"/>
    </row>
    <row r="4943">
      <c r="A4943" s="367"/>
      <c r="B4943" s="367"/>
      <c r="C4943" s="367"/>
      <c r="D4943" s="367"/>
      <c r="E4943" s="368"/>
      <c r="F4943" s="368"/>
      <c r="G4943" s="367"/>
      <c r="H4943" s="367"/>
      <c r="I4943" s="367"/>
      <c r="J4943" s="367"/>
      <c r="K4943" s="367"/>
      <c r="L4943" s="367"/>
      <c r="M4943" s="367"/>
      <c r="N4943" s="367"/>
      <c r="O4943" s="367"/>
      <c r="P4943" s="367"/>
      <c r="Q4943" s="367"/>
      <c r="R4943" s="367"/>
      <c r="S4943" s="367"/>
      <c r="T4943" s="367"/>
      <c r="U4943" s="367"/>
    </row>
    <row r="4944">
      <c r="A4944" s="367"/>
      <c r="B4944" s="367"/>
      <c r="C4944" s="367"/>
      <c r="D4944" s="367"/>
      <c r="E4944" s="368"/>
      <c r="F4944" s="368"/>
      <c r="G4944" s="367"/>
      <c r="H4944" s="367"/>
      <c r="I4944" s="367"/>
      <c r="J4944" s="367"/>
      <c r="K4944" s="367"/>
      <c r="L4944" s="367"/>
      <c r="M4944" s="367"/>
      <c r="N4944" s="367"/>
      <c r="O4944" s="367"/>
      <c r="P4944" s="367"/>
      <c r="Q4944" s="367"/>
      <c r="R4944" s="367"/>
      <c r="S4944" s="367"/>
      <c r="T4944" s="367"/>
      <c r="U4944" s="367"/>
    </row>
    <row r="4945">
      <c r="A4945" s="367"/>
      <c r="B4945" s="367"/>
      <c r="C4945" s="367"/>
      <c r="D4945" s="367"/>
      <c r="E4945" s="368"/>
      <c r="F4945" s="368"/>
      <c r="G4945" s="367"/>
      <c r="H4945" s="367"/>
      <c r="I4945" s="367"/>
      <c r="J4945" s="367"/>
      <c r="K4945" s="367"/>
      <c r="L4945" s="367"/>
      <c r="M4945" s="367"/>
      <c r="N4945" s="367"/>
      <c r="O4945" s="367"/>
      <c r="P4945" s="367"/>
      <c r="Q4945" s="367"/>
      <c r="R4945" s="367"/>
      <c r="S4945" s="367"/>
      <c r="T4945" s="367"/>
      <c r="U4945" s="367"/>
    </row>
    <row r="4946">
      <c r="A4946" s="367"/>
      <c r="B4946" s="367"/>
      <c r="C4946" s="367"/>
      <c r="D4946" s="367"/>
      <c r="E4946" s="368"/>
      <c r="F4946" s="368"/>
      <c r="G4946" s="367"/>
      <c r="H4946" s="367"/>
      <c r="I4946" s="367"/>
      <c r="J4946" s="367"/>
      <c r="K4946" s="367"/>
      <c r="L4946" s="367"/>
      <c r="M4946" s="367"/>
      <c r="N4946" s="367"/>
      <c r="O4946" s="367"/>
      <c r="P4946" s="367"/>
      <c r="Q4946" s="367"/>
      <c r="R4946" s="367"/>
      <c r="S4946" s="367"/>
      <c r="T4946" s="367"/>
      <c r="U4946" s="367"/>
    </row>
    <row r="4947">
      <c r="A4947" s="367"/>
      <c r="B4947" s="367"/>
      <c r="C4947" s="367"/>
      <c r="D4947" s="367"/>
      <c r="E4947" s="368"/>
      <c r="F4947" s="368"/>
      <c r="G4947" s="367"/>
      <c r="H4947" s="367"/>
      <c r="I4947" s="367"/>
      <c r="J4947" s="367"/>
      <c r="K4947" s="367"/>
      <c r="L4947" s="367"/>
      <c r="M4947" s="367"/>
      <c r="N4947" s="367"/>
      <c r="O4947" s="367"/>
      <c r="P4947" s="367"/>
      <c r="Q4947" s="367"/>
      <c r="R4947" s="367"/>
      <c r="S4947" s="367"/>
      <c r="T4947" s="367"/>
      <c r="U4947" s="367"/>
    </row>
    <row r="4948">
      <c r="A4948" s="367"/>
      <c r="B4948" s="367"/>
      <c r="C4948" s="367"/>
      <c r="D4948" s="367"/>
      <c r="E4948" s="368"/>
      <c r="F4948" s="368"/>
      <c r="G4948" s="367"/>
      <c r="H4948" s="367"/>
      <c r="I4948" s="367"/>
      <c r="J4948" s="367"/>
      <c r="K4948" s="367"/>
      <c r="L4948" s="367"/>
      <c r="M4948" s="367"/>
      <c r="N4948" s="367"/>
      <c r="O4948" s="367"/>
      <c r="P4948" s="367"/>
      <c r="Q4948" s="367"/>
      <c r="R4948" s="367"/>
      <c r="S4948" s="367"/>
      <c r="T4948" s="367"/>
      <c r="U4948" s="367"/>
    </row>
    <row r="4949">
      <c r="A4949" s="367"/>
      <c r="B4949" s="367"/>
      <c r="C4949" s="367"/>
      <c r="D4949" s="367"/>
      <c r="E4949" s="368"/>
      <c r="F4949" s="368"/>
      <c r="G4949" s="367"/>
      <c r="H4949" s="367"/>
      <c r="I4949" s="367"/>
      <c r="J4949" s="367"/>
      <c r="K4949" s="367"/>
      <c r="L4949" s="367"/>
      <c r="M4949" s="367"/>
      <c r="N4949" s="367"/>
      <c r="O4949" s="367"/>
      <c r="P4949" s="367"/>
      <c r="Q4949" s="367"/>
      <c r="R4949" s="367"/>
      <c r="S4949" s="367"/>
      <c r="T4949" s="367"/>
      <c r="U4949" s="367"/>
    </row>
    <row r="4950">
      <c r="A4950" s="367"/>
      <c r="B4950" s="367"/>
      <c r="C4950" s="367"/>
      <c r="D4950" s="367"/>
      <c r="E4950" s="368"/>
      <c r="F4950" s="368"/>
      <c r="G4950" s="367"/>
      <c r="H4950" s="367"/>
      <c r="I4950" s="367"/>
      <c r="J4950" s="367"/>
      <c r="K4950" s="367"/>
      <c r="L4950" s="367"/>
      <c r="M4950" s="367"/>
      <c r="N4950" s="367"/>
      <c r="O4950" s="367"/>
      <c r="P4950" s="367"/>
      <c r="Q4950" s="367"/>
      <c r="R4950" s="367"/>
      <c r="S4950" s="367"/>
      <c r="T4950" s="367"/>
      <c r="U4950" s="367"/>
    </row>
    <row r="4951">
      <c r="A4951" s="367"/>
      <c r="B4951" s="367"/>
      <c r="C4951" s="367"/>
      <c r="D4951" s="367"/>
      <c r="E4951" s="368"/>
      <c r="F4951" s="368"/>
      <c r="G4951" s="367"/>
      <c r="H4951" s="367"/>
      <c r="I4951" s="367"/>
      <c r="J4951" s="367"/>
      <c r="K4951" s="367"/>
      <c r="L4951" s="367"/>
      <c r="M4951" s="367"/>
      <c r="N4951" s="367"/>
      <c r="O4951" s="367"/>
      <c r="P4951" s="367"/>
      <c r="Q4951" s="367"/>
      <c r="R4951" s="367"/>
      <c r="S4951" s="367"/>
      <c r="T4951" s="367"/>
      <c r="U4951" s="367"/>
    </row>
    <row r="4952">
      <c r="A4952" s="367"/>
      <c r="B4952" s="367"/>
      <c r="C4952" s="367"/>
      <c r="D4952" s="367"/>
      <c r="E4952" s="368"/>
      <c r="F4952" s="368"/>
      <c r="G4952" s="367"/>
      <c r="H4952" s="367"/>
      <c r="I4952" s="367"/>
      <c r="J4952" s="367"/>
      <c r="K4952" s="367"/>
      <c r="L4952" s="367"/>
      <c r="M4952" s="367"/>
      <c r="N4952" s="367"/>
      <c r="O4952" s="367"/>
      <c r="P4952" s="367"/>
      <c r="Q4952" s="367"/>
      <c r="R4952" s="367"/>
      <c r="S4952" s="367"/>
      <c r="T4952" s="367"/>
      <c r="U4952" s="367"/>
    </row>
    <row r="4953">
      <c r="A4953" s="367"/>
      <c r="B4953" s="367"/>
      <c r="C4953" s="367"/>
      <c r="D4953" s="367"/>
      <c r="E4953" s="368"/>
      <c r="F4953" s="368"/>
      <c r="G4953" s="367"/>
      <c r="H4953" s="367"/>
      <c r="I4953" s="367"/>
      <c r="J4953" s="367"/>
      <c r="K4953" s="367"/>
      <c r="L4953" s="367"/>
      <c r="M4953" s="367"/>
      <c r="N4953" s="367"/>
      <c r="O4953" s="367"/>
      <c r="P4953" s="367"/>
      <c r="Q4953" s="367"/>
      <c r="R4953" s="367"/>
      <c r="S4953" s="367"/>
      <c r="T4953" s="367"/>
      <c r="U4953" s="367"/>
    </row>
    <row r="4954">
      <c r="A4954" s="367"/>
      <c r="B4954" s="367"/>
      <c r="C4954" s="367"/>
      <c r="D4954" s="367"/>
      <c r="E4954" s="368"/>
      <c r="F4954" s="368"/>
      <c r="G4954" s="367"/>
      <c r="H4954" s="367"/>
      <c r="I4954" s="367"/>
      <c r="J4954" s="367"/>
      <c r="K4954" s="367"/>
      <c r="L4954" s="367"/>
      <c r="M4954" s="367"/>
      <c r="N4954" s="367"/>
      <c r="O4954" s="367"/>
      <c r="P4954" s="367"/>
      <c r="Q4954" s="367"/>
      <c r="R4954" s="367"/>
      <c r="S4954" s="367"/>
      <c r="T4954" s="367"/>
      <c r="U4954" s="367"/>
    </row>
    <row r="4955">
      <c r="A4955" s="367"/>
      <c r="B4955" s="367"/>
      <c r="C4955" s="367"/>
      <c r="D4955" s="367"/>
      <c r="E4955" s="368"/>
      <c r="F4955" s="368"/>
      <c r="G4955" s="367"/>
      <c r="H4955" s="367"/>
      <c r="I4955" s="367"/>
      <c r="J4955" s="367"/>
      <c r="K4955" s="367"/>
      <c r="L4955" s="367"/>
      <c r="M4955" s="367"/>
      <c r="N4955" s="367"/>
      <c r="O4955" s="367"/>
      <c r="P4955" s="367"/>
      <c r="Q4955" s="367"/>
      <c r="R4955" s="367"/>
      <c r="S4955" s="367"/>
      <c r="T4955" s="367"/>
      <c r="U4955" s="367"/>
    </row>
    <row r="4956">
      <c r="A4956" s="367"/>
      <c r="B4956" s="367"/>
      <c r="C4956" s="367"/>
      <c r="D4956" s="367"/>
      <c r="E4956" s="368"/>
      <c r="F4956" s="368"/>
      <c r="G4956" s="367"/>
      <c r="H4956" s="367"/>
      <c r="I4956" s="367"/>
      <c r="J4956" s="367"/>
      <c r="K4956" s="367"/>
      <c r="L4956" s="367"/>
      <c r="M4956" s="367"/>
      <c r="N4956" s="367"/>
      <c r="O4956" s="367"/>
      <c r="P4956" s="367"/>
      <c r="Q4956" s="367"/>
      <c r="R4956" s="367"/>
      <c r="S4956" s="367"/>
      <c r="T4956" s="367"/>
      <c r="U4956" s="367"/>
    </row>
    <row r="4957">
      <c r="A4957" s="367"/>
      <c r="B4957" s="367"/>
      <c r="C4957" s="367"/>
      <c r="D4957" s="367"/>
      <c r="E4957" s="368"/>
      <c r="F4957" s="368"/>
      <c r="G4957" s="367"/>
      <c r="H4957" s="367"/>
      <c r="I4957" s="367"/>
      <c r="J4957" s="367"/>
      <c r="K4957" s="367"/>
      <c r="L4957" s="367"/>
      <c r="M4957" s="367"/>
      <c r="N4957" s="367"/>
      <c r="O4957" s="367"/>
      <c r="P4957" s="367"/>
      <c r="Q4957" s="367"/>
      <c r="R4957" s="367"/>
      <c r="S4957" s="367"/>
      <c r="T4957" s="367"/>
      <c r="U4957" s="367"/>
    </row>
    <row r="4958">
      <c r="A4958" s="367"/>
      <c r="B4958" s="367"/>
      <c r="C4958" s="367"/>
      <c r="D4958" s="367"/>
      <c r="E4958" s="368"/>
      <c r="F4958" s="368"/>
      <c r="G4958" s="367"/>
      <c r="H4958" s="367"/>
      <c r="I4958" s="367"/>
      <c r="J4958" s="367"/>
      <c r="K4958" s="367"/>
      <c r="L4958" s="367"/>
      <c r="M4958" s="367"/>
      <c r="N4958" s="367"/>
      <c r="O4958" s="367"/>
      <c r="P4958" s="367"/>
      <c r="Q4958" s="367"/>
      <c r="R4958" s="367"/>
      <c r="S4958" s="367"/>
      <c r="T4958" s="367"/>
      <c r="U4958" s="367"/>
    </row>
    <row r="4959">
      <c r="A4959" s="367"/>
      <c r="B4959" s="367"/>
      <c r="C4959" s="367"/>
      <c r="D4959" s="367"/>
      <c r="E4959" s="368"/>
      <c r="F4959" s="368"/>
      <c r="G4959" s="367"/>
      <c r="H4959" s="367"/>
      <c r="I4959" s="367"/>
      <c r="J4959" s="367"/>
      <c r="K4959" s="367"/>
      <c r="L4959" s="367"/>
      <c r="M4959" s="367"/>
      <c r="N4959" s="367"/>
      <c r="O4959" s="367"/>
      <c r="P4959" s="367"/>
      <c r="Q4959" s="367"/>
      <c r="R4959" s="367"/>
      <c r="S4959" s="367"/>
      <c r="T4959" s="367"/>
      <c r="U4959" s="367"/>
    </row>
    <row r="4960">
      <c r="A4960" s="367"/>
      <c r="B4960" s="367"/>
      <c r="C4960" s="367"/>
      <c r="D4960" s="367"/>
      <c r="E4960" s="368"/>
      <c r="F4960" s="368"/>
      <c r="G4960" s="367"/>
      <c r="H4960" s="367"/>
      <c r="I4960" s="367"/>
      <c r="J4960" s="367"/>
      <c r="K4960" s="367"/>
      <c r="L4960" s="367"/>
      <c r="M4960" s="367"/>
      <c r="N4960" s="367"/>
      <c r="O4960" s="367"/>
      <c r="P4960" s="367"/>
      <c r="Q4960" s="367"/>
      <c r="R4960" s="367"/>
      <c r="S4960" s="367"/>
      <c r="T4960" s="367"/>
      <c r="U4960" s="367"/>
    </row>
    <row r="4961">
      <c r="A4961" s="367"/>
      <c r="B4961" s="367"/>
      <c r="C4961" s="367"/>
      <c r="D4961" s="367"/>
      <c r="E4961" s="368"/>
      <c r="F4961" s="368"/>
      <c r="G4961" s="367"/>
      <c r="H4961" s="367"/>
      <c r="I4961" s="367"/>
      <c r="J4961" s="367"/>
      <c r="K4961" s="367"/>
      <c r="L4961" s="367"/>
      <c r="M4961" s="367"/>
      <c r="N4961" s="367"/>
      <c r="O4961" s="367"/>
      <c r="P4961" s="367"/>
      <c r="Q4961" s="367"/>
      <c r="R4961" s="367"/>
      <c r="S4961" s="367"/>
      <c r="T4961" s="367"/>
      <c r="U4961" s="367"/>
    </row>
    <row r="4962">
      <c r="A4962" s="367"/>
      <c r="B4962" s="367"/>
      <c r="C4962" s="367"/>
      <c r="D4962" s="367"/>
      <c r="E4962" s="368"/>
      <c r="F4962" s="368"/>
      <c r="G4962" s="367"/>
      <c r="H4962" s="367"/>
      <c r="I4962" s="367"/>
      <c r="J4962" s="367"/>
      <c r="K4962" s="367"/>
      <c r="L4962" s="367"/>
      <c r="M4962" s="367"/>
      <c r="N4962" s="367"/>
      <c r="O4962" s="367"/>
      <c r="P4962" s="367"/>
      <c r="Q4962" s="367"/>
      <c r="R4962" s="367"/>
      <c r="S4962" s="367"/>
      <c r="T4962" s="367"/>
      <c r="U4962" s="367"/>
    </row>
    <row r="4963">
      <c r="A4963" s="367"/>
      <c r="B4963" s="367"/>
      <c r="C4963" s="367"/>
      <c r="D4963" s="367"/>
      <c r="E4963" s="368"/>
      <c r="F4963" s="368"/>
      <c r="G4963" s="367"/>
      <c r="H4963" s="367"/>
      <c r="I4963" s="367"/>
      <c r="J4963" s="367"/>
      <c r="K4963" s="367"/>
      <c r="L4963" s="367"/>
      <c r="M4963" s="367"/>
      <c r="N4963" s="367"/>
      <c r="O4963" s="367"/>
      <c r="P4963" s="367"/>
      <c r="Q4963" s="367"/>
      <c r="R4963" s="367"/>
      <c r="S4963" s="367"/>
      <c r="T4963" s="367"/>
      <c r="U4963" s="367"/>
    </row>
    <row r="4964">
      <c r="A4964" s="367"/>
      <c r="B4964" s="367"/>
      <c r="C4964" s="367"/>
      <c r="D4964" s="367"/>
      <c r="E4964" s="368"/>
      <c r="F4964" s="368"/>
      <c r="G4964" s="367"/>
      <c r="H4964" s="367"/>
      <c r="I4964" s="367"/>
      <c r="J4964" s="367"/>
      <c r="K4964" s="367"/>
      <c r="L4964" s="367"/>
      <c r="M4964" s="367"/>
      <c r="N4964" s="367"/>
      <c r="O4964" s="367"/>
      <c r="P4964" s="367"/>
      <c r="Q4964" s="367"/>
      <c r="R4964" s="367"/>
      <c r="S4964" s="367"/>
      <c r="T4964" s="367"/>
      <c r="U4964" s="367"/>
    </row>
    <row r="4965">
      <c r="A4965" s="367"/>
      <c r="B4965" s="367"/>
      <c r="C4965" s="367"/>
      <c r="D4965" s="367"/>
      <c r="E4965" s="368"/>
      <c r="F4965" s="368"/>
      <c r="G4965" s="367"/>
      <c r="H4965" s="367"/>
      <c r="I4965" s="367"/>
      <c r="J4965" s="367"/>
      <c r="K4965" s="367"/>
      <c r="L4965" s="367"/>
      <c r="M4965" s="367"/>
      <c r="N4965" s="367"/>
      <c r="O4965" s="367"/>
      <c r="P4965" s="367"/>
      <c r="Q4965" s="367"/>
      <c r="R4965" s="367"/>
      <c r="S4965" s="367"/>
      <c r="T4965" s="367"/>
      <c r="U4965" s="367"/>
    </row>
    <row r="4966">
      <c r="A4966" s="367"/>
      <c r="B4966" s="367"/>
      <c r="C4966" s="367"/>
      <c r="D4966" s="367"/>
      <c r="E4966" s="368"/>
      <c r="F4966" s="368"/>
      <c r="G4966" s="367"/>
      <c r="H4966" s="367"/>
      <c r="I4966" s="367"/>
      <c r="J4966" s="367"/>
      <c r="K4966" s="367"/>
      <c r="L4966" s="367"/>
      <c r="M4966" s="367"/>
      <c r="N4966" s="367"/>
      <c r="O4966" s="367"/>
      <c r="P4966" s="367"/>
      <c r="Q4966" s="367"/>
      <c r="R4966" s="367"/>
      <c r="S4966" s="367"/>
      <c r="T4966" s="367"/>
      <c r="U4966" s="367"/>
    </row>
    <row r="4967">
      <c r="A4967" s="367"/>
      <c r="B4967" s="367"/>
      <c r="C4967" s="367"/>
      <c r="D4967" s="367"/>
      <c r="E4967" s="368"/>
      <c r="F4967" s="368"/>
      <c r="G4967" s="367"/>
      <c r="H4967" s="367"/>
      <c r="I4967" s="367"/>
      <c r="J4967" s="367"/>
      <c r="K4967" s="367"/>
      <c r="L4967" s="367"/>
      <c r="M4967" s="367"/>
      <c r="N4967" s="367"/>
      <c r="O4967" s="367"/>
      <c r="P4967" s="367"/>
      <c r="Q4967" s="367"/>
      <c r="R4967" s="367"/>
      <c r="S4967" s="367"/>
      <c r="T4967" s="367"/>
      <c r="U4967" s="367"/>
    </row>
    <row r="4968">
      <c r="A4968" s="367"/>
      <c r="B4968" s="367"/>
      <c r="C4968" s="367"/>
      <c r="D4968" s="367"/>
      <c r="E4968" s="368"/>
      <c r="F4968" s="368"/>
      <c r="G4968" s="367"/>
      <c r="H4968" s="367"/>
      <c r="I4968" s="367"/>
      <c r="J4968" s="367"/>
      <c r="K4968" s="367"/>
      <c r="L4968" s="367"/>
      <c r="M4968" s="367"/>
      <c r="N4968" s="367"/>
      <c r="O4968" s="367"/>
      <c r="P4968" s="367"/>
      <c r="Q4968" s="367"/>
      <c r="R4968" s="367"/>
      <c r="S4968" s="367"/>
      <c r="T4968" s="367"/>
      <c r="U4968" s="367"/>
    </row>
    <row r="4969">
      <c r="A4969" s="367"/>
      <c r="B4969" s="367"/>
      <c r="C4969" s="367"/>
      <c r="D4969" s="367"/>
      <c r="E4969" s="368"/>
      <c r="F4969" s="368"/>
      <c r="G4969" s="367"/>
      <c r="H4969" s="367"/>
      <c r="I4969" s="367"/>
      <c r="J4969" s="367"/>
      <c r="K4969" s="367"/>
      <c r="L4969" s="367"/>
      <c r="M4969" s="367"/>
      <c r="N4969" s="367"/>
      <c r="O4969" s="367"/>
      <c r="P4969" s="367"/>
      <c r="Q4969" s="367"/>
      <c r="R4969" s="367"/>
      <c r="S4969" s="367"/>
      <c r="T4969" s="367"/>
      <c r="U4969" s="367"/>
    </row>
    <row r="4970">
      <c r="A4970" s="367"/>
      <c r="B4970" s="367"/>
      <c r="C4970" s="367"/>
      <c r="D4970" s="367"/>
      <c r="E4970" s="368"/>
      <c r="F4970" s="368"/>
      <c r="G4970" s="367"/>
      <c r="H4970" s="367"/>
      <c r="I4970" s="367"/>
      <c r="J4970" s="367"/>
      <c r="K4970" s="367"/>
      <c r="L4970" s="367"/>
      <c r="M4970" s="367"/>
      <c r="N4970" s="367"/>
      <c r="O4970" s="367"/>
      <c r="P4970" s="367"/>
      <c r="Q4970" s="367"/>
      <c r="R4970" s="367"/>
      <c r="S4970" s="367"/>
      <c r="T4970" s="367"/>
      <c r="U4970" s="367"/>
    </row>
    <row r="4971">
      <c r="A4971" s="367"/>
      <c r="B4971" s="367"/>
      <c r="C4971" s="367"/>
      <c r="D4971" s="367"/>
      <c r="E4971" s="368"/>
      <c r="F4971" s="368"/>
      <c r="G4971" s="367"/>
      <c r="H4971" s="367"/>
      <c r="I4971" s="367"/>
      <c r="J4971" s="367"/>
      <c r="K4971" s="367"/>
      <c r="L4971" s="367"/>
      <c r="M4971" s="367"/>
      <c r="N4971" s="367"/>
      <c r="O4971" s="367"/>
      <c r="P4971" s="367"/>
      <c r="Q4971" s="367"/>
      <c r="R4971" s="367"/>
      <c r="S4971" s="367"/>
      <c r="T4971" s="367"/>
      <c r="U4971" s="367"/>
    </row>
    <row r="4972">
      <c r="A4972" s="367"/>
      <c r="B4972" s="367"/>
      <c r="C4972" s="367"/>
      <c r="D4972" s="367"/>
      <c r="E4972" s="368"/>
      <c r="F4972" s="368"/>
      <c r="G4972" s="367"/>
      <c r="H4972" s="367"/>
      <c r="I4972" s="367"/>
      <c r="J4972" s="367"/>
      <c r="K4972" s="367"/>
      <c r="L4972" s="367"/>
      <c r="M4972" s="367"/>
      <c r="N4972" s="367"/>
      <c r="O4972" s="367"/>
      <c r="P4972" s="367"/>
      <c r="Q4972" s="367"/>
      <c r="R4972" s="367"/>
      <c r="S4972" s="367"/>
      <c r="T4972" s="367"/>
      <c r="U4972" s="367"/>
    </row>
    <row r="4973">
      <c r="A4973" s="367"/>
      <c r="B4973" s="367"/>
      <c r="C4973" s="367"/>
      <c r="D4973" s="367"/>
      <c r="E4973" s="368"/>
      <c r="F4973" s="368"/>
      <c r="G4973" s="367"/>
      <c r="H4973" s="367"/>
      <c r="I4973" s="367"/>
      <c r="J4973" s="367"/>
      <c r="K4973" s="367"/>
      <c r="L4973" s="367"/>
      <c r="M4973" s="367"/>
      <c r="N4973" s="367"/>
      <c r="O4973" s="367"/>
      <c r="P4973" s="367"/>
      <c r="Q4973" s="367"/>
      <c r="R4973" s="367"/>
      <c r="S4973" s="367"/>
      <c r="T4973" s="367"/>
      <c r="U4973" s="367"/>
    </row>
    <row r="4974">
      <c r="A4974" s="367"/>
      <c r="B4974" s="367"/>
      <c r="C4974" s="367"/>
      <c r="D4974" s="367"/>
      <c r="E4974" s="368"/>
      <c r="F4974" s="368"/>
      <c r="G4974" s="367"/>
      <c r="H4974" s="367"/>
      <c r="I4974" s="367"/>
      <c r="J4974" s="367"/>
      <c r="K4974" s="367"/>
      <c r="L4974" s="367"/>
      <c r="M4974" s="367"/>
      <c r="N4974" s="367"/>
      <c r="O4974" s="367"/>
      <c r="P4974" s="367"/>
      <c r="Q4974" s="367"/>
      <c r="R4974" s="367"/>
      <c r="S4974" s="367"/>
      <c r="T4974" s="367"/>
      <c r="U4974" s="367"/>
    </row>
    <row r="4975">
      <c r="A4975" s="367"/>
      <c r="B4975" s="367"/>
      <c r="C4975" s="367"/>
      <c r="D4975" s="367"/>
      <c r="E4975" s="368"/>
      <c r="F4975" s="368"/>
      <c r="G4975" s="367"/>
      <c r="H4975" s="367"/>
      <c r="I4975" s="367"/>
      <c r="J4975" s="367"/>
      <c r="K4975" s="367"/>
      <c r="L4975" s="367"/>
      <c r="M4975" s="367"/>
      <c r="N4975" s="367"/>
      <c r="O4975" s="367"/>
      <c r="P4975" s="367"/>
      <c r="Q4975" s="367"/>
      <c r="R4975" s="367"/>
      <c r="S4975" s="367"/>
      <c r="T4975" s="367"/>
      <c r="U4975" s="367"/>
    </row>
    <row r="4976">
      <c r="A4976" s="367"/>
      <c r="B4976" s="367"/>
      <c r="C4976" s="367"/>
      <c r="D4976" s="367"/>
      <c r="E4976" s="368"/>
      <c r="F4976" s="368"/>
      <c r="G4976" s="367"/>
      <c r="H4976" s="367"/>
      <c r="I4976" s="367"/>
      <c r="J4976" s="367"/>
      <c r="K4976" s="367"/>
      <c r="L4976" s="367"/>
      <c r="M4976" s="367"/>
      <c r="N4976" s="367"/>
      <c r="O4976" s="367"/>
      <c r="P4976" s="367"/>
      <c r="Q4976" s="367"/>
      <c r="R4976" s="367"/>
      <c r="S4976" s="367"/>
      <c r="T4976" s="367"/>
      <c r="U4976" s="367"/>
    </row>
    <row r="4977">
      <c r="A4977" s="367"/>
      <c r="B4977" s="367"/>
      <c r="C4977" s="367"/>
      <c r="D4977" s="367"/>
      <c r="E4977" s="368"/>
      <c r="F4977" s="368"/>
      <c r="G4977" s="367"/>
      <c r="H4977" s="367"/>
      <c r="I4977" s="367"/>
      <c r="J4977" s="367"/>
      <c r="K4977" s="367"/>
      <c r="L4977" s="367"/>
      <c r="M4977" s="367"/>
      <c r="N4977" s="367"/>
      <c r="O4977" s="367"/>
      <c r="P4977" s="367"/>
      <c r="Q4977" s="367"/>
      <c r="R4977" s="367"/>
      <c r="S4977" s="367"/>
      <c r="T4977" s="367"/>
      <c r="U4977" s="367"/>
    </row>
    <row r="4978">
      <c r="A4978" s="367"/>
      <c r="B4978" s="367"/>
      <c r="C4978" s="367"/>
      <c r="D4978" s="367"/>
      <c r="E4978" s="368"/>
      <c r="F4978" s="368"/>
      <c r="G4978" s="367"/>
      <c r="H4978" s="367"/>
      <c r="I4978" s="367"/>
      <c r="J4978" s="367"/>
      <c r="K4978" s="367"/>
      <c r="L4978" s="367"/>
      <c r="M4978" s="367"/>
      <c r="N4978" s="367"/>
      <c r="O4978" s="367"/>
      <c r="P4978" s="367"/>
      <c r="Q4978" s="367"/>
      <c r="R4978" s="367"/>
      <c r="S4978" s="367"/>
      <c r="T4978" s="367"/>
      <c r="U4978" s="367"/>
    </row>
    <row r="4979">
      <c r="A4979" s="367"/>
      <c r="B4979" s="367"/>
      <c r="C4979" s="367"/>
      <c r="D4979" s="367"/>
      <c r="E4979" s="368"/>
      <c r="F4979" s="368"/>
      <c r="G4979" s="367"/>
      <c r="H4979" s="367"/>
      <c r="I4979" s="367"/>
      <c r="J4979" s="367"/>
      <c r="K4979" s="367"/>
      <c r="L4979" s="367"/>
      <c r="M4979" s="367"/>
      <c r="N4979" s="367"/>
      <c r="O4979" s="367"/>
      <c r="P4979" s="367"/>
      <c r="Q4979" s="367"/>
      <c r="R4979" s="367"/>
      <c r="S4979" s="367"/>
      <c r="T4979" s="367"/>
      <c r="U4979" s="367"/>
    </row>
    <row r="4980">
      <c r="A4980" s="367"/>
      <c r="B4980" s="367"/>
      <c r="C4980" s="367"/>
      <c r="D4980" s="367"/>
      <c r="E4980" s="368"/>
      <c r="F4980" s="368"/>
      <c r="G4980" s="367"/>
      <c r="H4980" s="367"/>
      <c r="I4980" s="367"/>
      <c r="J4980" s="367"/>
      <c r="K4980" s="367"/>
      <c r="L4980" s="367"/>
      <c r="M4980" s="367"/>
      <c r="N4980" s="367"/>
      <c r="O4980" s="367"/>
      <c r="P4980" s="367"/>
      <c r="Q4980" s="367"/>
      <c r="R4980" s="367"/>
      <c r="S4980" s="367"/>
      <c r="T4980" s="367"/>
      <c r="U4980" s="367"/>
    </row>
    <row r="4981">
      <c r="A4981" s="367"/>
      <c r="B4981" s="367"/>
      <c r="C4981" s="367"/>
      <c r="D4981" s="367"/>
      <c r="E4981" s="368"/>
      <c r="F4981" s="368"/>
      <c r="G4981" s="367"/>
      <c r="H4981" s="367"/>
      <c r="I4981" s="367"/>
      <c r="J4981" s="367"/>
      <c r="K4981" s="367"/>
      <c r="L4981" s="367"/>
      <c r="M4981" s="367"/>
      <c r="N4981" s="367"/>
      <c r="O4981" s="367"/>
      <c r="P4981" s="367"/>
      <c r="Q4981" s="367"/>
      <c r="R4981" s="367"/>
      <c r="S4981" s="367"/>
      <c r="T4981" s="367"/>
      <c r="U4981" s="367"/>
    </row>
    <row r="4982">
      <c r="A4982" s="367"/>
      <c r="B4982" s="367"/>
      <c r="C4982" s="367"/>
      <c r="D4982" s="367"/>
      <c r="E4982" s="368"/>
      <c r="F4982" s="368"/>
      <c r="G4982" s="367"/>
      <c r="H4982" s="367"/>
      <c r="I4982" s="367"/>
      <c r="J4982" s="367"/>
      <c r="K4982" s="367"/>
      <c r="L4982" s="367"/>
      <c r="M4982" s="367"/>
      <c r="N4982" s="367"/>
      <c r="O4982" s="367"/>
      <c r="P4982" s="367"/>
      <c r="Q4982" s="367"/>
      <c r="R4982" s="367"/>
      <c r="S4982" s="367"/>
      <c r="T4982" s="367"/>
      <c r="U4982" s="367"/>
    </row>
    <row r="4983">
      <c r="A4983" s="367"/>
      <c r="B4983" s="367"/>
      <c r="C4983" s="367"/>
      <c r="D4983" s="367"/>
      <c r="E4983" s="368"/>
      <c r="F4983" s="368"/>
      <c r="G4983" s="367"/>
      <c r="H4983" s="367"/>
      <c r="I4983" s="367"/>
      <c r="J4983" s="367"/>
      <c r="K4983" s="367"/>
      <c r="L4983" s="367"/>
      <c r="M4983" s="367"/>
      <c r="N4983" s="367"/>
      <c r="O4983" s="367"/>
      <c r="P4983" s="367"/>
      <c r="Q4983" s="367"/>
      <c r="R4983" s="367"/>
      <c r="S4983" s="367"/>
      <c r="T4983" s="367"/>
      <c r="U4983" s="367"/>
    </row>
    <row r="4984">
      <c r="A4984" s="367"/>
      <c r="B4984" s="367"/>
      <c r="C4984" s="367"/>
      <c r="D4984" s="367"/>
      <c r="E4984" s="368"/>
      <c r="F4984" s="368"/>
      <c r="G4984" s="367"/>
      <c r="H4984" s="367"/>
      <c r="I4984" s="367"/>
      <c r="J4984" s="367"/>
      <c r="K4984" s="367"/>
      <c r="L4984" s="367"/>
      <c r="M4984" s="367"/>
      <c r="N4984" s="367"/>
      <c r="O4984" s="367"/>
      <c r="P4984" s="367"/>
      <c r="Q4984" s="367"/>
      <c r="R4984" s="367"/>
      <c r="S4984" s="367"/>
      <c r="T4984" s="367"/>
      <c r="U4984" s="367"/>
    </row>
    <row r="4985">
      <c r="A4985" s="367"/>
      <c r="B4985" s="367"/>
      <c r="C4985" s="367"/>
      <c r="D4985" s="367"/>
      <c r="E4985" s="368"/>
      <c r="F4985" s="368"/>
      <c r="G4985" s="367"/>
      <c r="H4985" s="367"/>
      <c r="I4985" s="367"/>
      <c r="J4985" s="367"/>
      <c r="K4985" s="367"/>
      <c r="L4985" s="367"/>
      <c r="M4985" s="367"/>
      <c r="N4985" s="367"/>
      <c r="O4985" s="367"/>
      <c r="P4985" s="367"/>
      <c r="Q4985" s="367"/>
      <c r="R4985" s="367"/>
      <c r="S4985" s="367"/>
      <c r="T4985" s="367"/>
      <c r="U4985" s="367"/>
    </row>
    <row r="4986">
      <c r="A4986" s="367"/>
      <c r="B4986" s="367"/>
      <c r="C4986" s="367"/>
      <c r="D4986" s="367"/>
      <c r="E4986" s="368"/>
      <c r="F4986" s="368"/>
      <c r="G4986" s="367"/>
      <c r="H4986" s="367"/>
      <c r="I4986" s="367"/>
      <c r="J4986" s="367"/>
      <c r="K4986" s="367"/>
      <c r="L4986" s="367"/>
      <c r="M4986" s="367"/>
      <c r="N4986" s="367"/>
      <c r="O4986" s="367"/>
      <c r="P4986" s="367"/>
      <c r="Q4986" s="367"/>
      <c r="R4986" s="367"/>
      <c r="S4986" s="367"/>
      <c r="T4986" s="367"/>
      <c r="U4986" s="367"/>
    </row>
    <row r="4987">
      <c r="A4987" s="367"/>
      <c r="B4987" s="367"/>
      <c r="C4987" s="367"/>
      <c r="D4987" s="367"/>
      <c r="E4987" s="368"/>
      <c r="F4987" s="368"/>
      <c r="G4987" s="367"/>
      <c r="H4987" s="367"/>
      <c r="I4987" s="367"/>
      <c r="J4987" s="367"/>
      <c r="K4987" s="367"/>
      <c r="L4987" s="367"/>
      <c r="M4987" s="367"/>
      <c r="N4987" s="367"/>
      <c r="O4987" s="367"/>
      <c r="P4987" s="367"/>
      <c r="Q4987" s="367"/>
      <c r="R4987" s="367"/>
      <c r="S4987" s="367"/>
      <c r="T4987" s="367"/>
      <c r="U4987" s="367"/>
    </row>
    <row r="4988">
      <c r="A4988" s="367"/>
      <c r="B4988" s="367"/>
      <c r="C4988" s="367"/>
      <c r="D4988" s="367"/>
      <c r="E4988" s="368"/>
      <c r="F4988" s="368"/>
      <c r="G4988" s="367"/>
      <c r="H4988" s="367"/>
      <c r="I4988" s="367"/>
      <c r="J4988" s="367"/>
      <c r="K4988" s="367"/>
      <c r="L4988" s="367"/>
      <c r="M4988" s="367"/>
      <c r="N4988" s="367"/>
      <c r="O4988" s="367"/>
      <c r="P4988" s="367"/>
      <c r="Q4988" s="367"/>
      <c r="R4988" s="367"/>
      <c r="S4988" s="367"/>
      <c r="T4988" s="367"/>
      <c r="U4988" s="367"/>
    </row>
    <row r="4989">
      <c r="A4989" s="367"/>
      <c r="B4989" s="367"/>
      <c r="C4989" s="367"/>
      <c r="D4989" s="367"/>
      <c r="E4989" s="368"/>
      <c r="F4989" s="368"/>
      <c r="G4989" s="367"/>
      <c r="H4989" s="367"/>
      <c r="I4989" s="367"/>
      <c r="J4989" s="367"/>
      <c r="K4989" s="367"/>
      <c r="L4989" s="367"/>
      <c r="M4989" s="367"/>
      <c r="N4989" s="367"/>
      <c r="O4989" s="367"/>
      <c r="P4989" s="367"/>
      <c r="Q4989" s="367"/>
      <c r="R4989" s="367"/>
      <c r="S4989" s="367"/>
      <c r="T4989" s="367"/>
      <c r="U4989" s="367"/>
    </row>
    <row r="4990">
      <c r="A4990" s="367"/>
      <c r="B4990" s="367"/>
      <c r="C4990" s="367"/>
      <c r="D4990" s="367"/>
      <c r="E4990" s="368"/>
      <c r="F4990" s="368"/>
      <c r="G4990" s="367"/>
      <c r="H4990" s="367"/>
      <c r="I4990" s="367"/>
      <c r="J4990" s="367"/>
      <c r="K4990" s="367"/>
      <c r="L4990" s="367"/>
      <c r="M4990" s="367"/>
      <c r="N4990" s="367"/>
      <c r="O4990" s="367"/>
      <c r="P4990" s="367"/>
      <c r="Q4990" s="367"/>
      <c r="R4990" s="367"/>
      <c r="S4990" s="367"/>
      <c r="T4990" s="367"/>
      <c r="U4990" s="367"/>
    </row>
    <row r="4991">
      <c r="A4991" s="367"/>
      <c r="B4991" s="367"/>
      <c r="C4991" s="367"/>
      <c r="D4991" s="367"/>
      <c r="E4991" s="368"/>
      <c r="F4991" s="368"/>
      <c r="G4991" s="367"/>
      <c r="H4991" s="367"/>
      <c r="I4991" s="367"/>
      <c r="J4991" s="367"/>
      <c r="K4991" s="367"/>
      <c r="L4991" s="367"/>
      <c r="M4991" s="367"/>
      <c r="N4991" s="367"/>
      <c r="O4991" s="367"/>
      <c r="P4991" s="367"/>
      <c r="Q4991" s="367"/>
      <c r="R4991" s="367"/>
      <c r="S4991" s="367"/>
      <c r="T4991" s="367"/>
      <c r="U4991" s="367"/>
    </row>
    <row r="4992">
      <c r="A4992" s="367"/>
      <c r="B4992" s="367"/>
      <c r="C4992" s="367"/>
      <c r="D4992" s="367"/>
      <c r="E4992" s="368"/>
      <c r="F4992" s="368"/>
      <c r="G4992" s="367"/>
      <c r="H4992" s="367"/>
      <c r="I4992" s="367"/>
      <c r="J4992" s="367"/>
      <c r="K4992" s="367"/>
      <c r="L4992" s="367"/>
      <c r="M4992" s="367"/>
      <c r="N4992" s="367"/>
      <c r="O4992" s="367"/>
      <c r="P4992" s="367"/>
      <c r="Q4992" s="367"/>
      <c r="R4992" s="367"/>
      <c r="S4992" s="367"/>
      <c r="T4992" s="367"/>
      <c r="U4992" s="367"/>
    </row>
    <row r="4993">
      <c r="A4993" s="367"/>
      <c r="B4993" s="367"/>
      <c r="C4993" s="367"/>
      <c r="D4993" s="367"/>
      <c r="E4993" s="368"/>
      <c r="F4993" s="368"/>
      <c r="G4993" s="367"/>
      <c r="H4993" s="367"/>
      <c r="I4993" s="367"/>
      <c r="J4993" s="367"/>
      <c r="K4993" s="367"/>
      <c r="L4993" s="367"/>
      <c r="M4993" s="367"/>
      <c r="N4993" s="367"/>
      <c r="O4993" s="367"/>
      <c r="P4993" s="367"/>
      <c r="Q4993" s="367"/>
      <c r="R4993" s="367"/>
      <c r="S4993" s="367"/>
      <c r="T4993" s="367"/>
      <c r="U4993" s="367"/>
    </row>
    <row r="4994">
      <c r="A4994" s="367"/>
      <c r="B4994" s="367"/>
      <c r="C4994" s="367"/>
      <c r="D4994" s="367"/>
      <c r="E4994" s="368"/>
      <c r="F4994" s="368"/>
      <c r="G4994" s="367"/>
      <c r="H4994" s="367"/>
      <c r="I4994" s="367"/>
      <c r="J4994" s="367"/>
      <c r="K4994" s="367"/>
      <c r="L4994" s="367"/>
      <c r="M4994" s="367"/>
      <c r="N4994" s="367"/>
      <c r="O4994" s="367"/>
      <c r="P4994" s="367"/>
      <c r="Q4994" s="367"/>
      <c r="R4994" s="367"/>
      <c r="S4994" s="367"/>
      <c r="T4994" s="367"/>
      <c r="U4994" s="367"/>
    </row>
    <row r="4995">
      <c r="A4995" s="367"/>
      <c r="B4995" s="367"/>
      <c r="C4995" s="367"/>
      <c r="D4995" s="367"/>
      <c r="E4995" s="368"/>
      <c r="F4995" s="368"/>
      <c r="G4995" s="367"/>
      <c r="H4995" s="367"/>
      <c r="I4995" s="367"/>
      <c r="J4995" s="367"/>
      <c r="K4995" s="367"/>
      <c r="L4995" s="367"/>
      <c r="M4995" s="367"/>
      <c r="N4995" s="367"/>
      <c r="O4995" s="367"/>
      <c r="P4995" s="367"/>
      <c r="Q4995" s="367"/>
      <c r="R4995" s="367"/>
      <c r="S4995" s="367"/>
      <c r="T4995" s="367"/>
      <c r="U4995" s="367"/>
    </row>
    <row r="4996">
      <c r="A4996" s="367"/>
      <c r="B4996" s="367"/>
      <c r="C4996" s="367"/>
      <c r="D4996" s="367"/>
      <c r="E4996" s="368"/>
      <c r="F4996" s="368"/>
      <c r="G4996" s="367"/>
      <c r="H4996" s="367"/>
      <c r="I4996" s="367"/>
      <c r="J4996" s="367"/>
      <c r="K4996" s="367"/>
      <c r="L4996" s="367"/>
      <c r="M4996" s="367"/>
      <c r="N4996" s="367"/>
      <c r="O4996" s="367"/>
      <c r="P4996" s="367"/>
      <c r="Q4996" s="367"/>
      <c r="R4996" s="367"/>
      <c r="S4996" s="367"/>
      <c r="T4996" s="367"/>
      <c r="U4996" s="367"/>
    </row>
    <row r="4997">
      <c r="A4997" s="367"/>
      <c r="B4997" s="367"/>
      <c r="C4997" s="367"/>
      <c r="D4997" s="367"/>
      <c r="E4997" s="368"/>
      <c r="F4997" s="368"/>
      <c r="G4997" s="367"/>
      <c r="H4997" s="367"/>
      <c r="I4997" s="367"/>
      <c r="J4997" s="367"/>
      <c r="K4997" s="367"/>
      <c r="L4997" s="367"/>
      <c r="M4997" s="367"/>
      <c r="N4997" s="367"/>
      <c r="O4997" s="367"/>
      <c r="P4997" s="367"/>
      <c r="Q4997" s="367"/>
      <c r="R4997" s="367"/>
      <c r="S4997" s="367"/>
      <c r="T4997" s="367"/>
      <c r="U4997" s="367"/>
    </row>
    <row r="4998">
      <c r="A4998" s="367"/>
      <c r="B4998" s="367"/>
      <c r="C4998" s="367"/>
      <c r="D4998" s="367"/>
      <c r="E4998" s="368"/>
      <c r="F4998" s="368"/>
      <c r="G4998" s="367"/>
      <c r="H4998" s="367"/>
      <c r="I4998" s="367"/>
      <c r="J4998" s="367"/>
      <c r="K4998" s="367"/>
      <c r="L4998" s="367"/>
      <c r="M4998" s="367"/>
      <c r="N4998" s="367"/>
      <c r="O4998" s="367"/>
      <c r="P4998" s="367"/>
      <c r="Q4998" s="367"/>
      <c r="R4998" s="367"/>
      <c r="S4998" s="367"/>
      <c r="T4998" s="367"/>
      <c r="U4998" s="367"/>
    </row>
    <row r="4999">
      <c r="A4999" s="367"/>
      <c r="B4999" s="367"/>
      <c r="C4999" s="367"/>
      <c r="D4999" s="367"/>
      <c r="E4999" s="368"/>
      <c r="F4999" s="368"/>
      <c r="G4999" s="367"/>
      <c r="H4999" s="367"/>
      <c r="I4999" s="367"/>
      <c r="J4999" s="367"/>
      <c r="K4999" s="367"/>
      <c r="L4999" s="367"/>
      <c r="M4999" s="367"/>
      <c r="N4999" s="367"/>
      <c r="O4999" s="367"/>
      <c r="P4999" s="367"/>
      <c r="Q4999" s="367"/>
      <c r="R4999" s="367"/>
      <c r="S4999" s="367"/>
      <c r="T4999" s="367"/>
      <c r="U4999" s="367"/>
    </row>
    <row r="5000">
      <c r="A5000" s="367"/>
      <c r="B5000" s="367"/>
      <c r="C5000" s="367"/>
      <c r="D5000" s="367"/>
      <c r="E5000" s="368"/>
      <c r="F5000" s="368"/>
      <c r="G5000" s="367"/>
      <c r="H5000" s="367"/>
      <c r="I5000" s="367"/>
      <c r="J5000" s="367"/>
      <c r="K5000" s="367"/>
      <c r="L5000" s="367"/>
      <c r="M5000" s="367"/>
      <c r="N5000" s="367"/>
      <c r="O5000" s="367"/>
      <c r="P5000" s="367"/>
      <c r="Q5000" s="367"/>
      <c r="R5000" s="367"/>
      <c r="S5000" s="367"/>
      <c r="T5000" s="367"/>
      <c r="U5000" s="367"/>
    </row>
    <row r="5001">
      <c r="A5001" s="367"/>
      <c r="B5001" s="367"/>
      <c r="C5001" s="367"/>
      <c r="D5001" s="367"/>
      <c r="E5001" s="368"/>
      <c r="F5001" s="368"/>
      <c r="G5001" s="367"/>
      <c r="H5001" s="367"/>
      <c r="I5001" s="367"/>
      <c r="J5001" s="367"/>
      <c r="K5001" s="367"/>
      <c r="L5001" s="367"/>
      <c r="M5001" s="367"/>
      <c r="N5001" s="367"/>
      <c r="O5001" s="367"/>
      <c r="P5001" s="367"/>
      <c r="Q5001" s="367"/>
      <c r="R5001" s="367"/>
      <c r="S5001" s="367"/>
      <c r="T5001" s="367"/>
      <c r="U5001" s="367"/>
    </row>
    <row r="5002">
      <c r="A5002" s="367"/>
      <c r="B5002" s="367"/>
      <c r="C5002" s="367"/>
      <c r="D5002" s="367"/>
      <c r="E5002" s="368"/>
      <c r="F5002" s="368"/>
      <c r="G5002" s="367"/>
      <c r="H5002" s="367"/>
      <c r="I5002" s="367"/>
      <c r="J5002" s="367"/>
      <c r="K5002" s="367"/>
      <c r="L5002" s="367"/>
      <c r="M5002" s="367"/>
      <c r="N5002" s="367"/>
      <c r="O5002" s="367"/>
      <c r="P5002" s="367"/>
      <c r="Q5002" s="367"/>
      <c r="R5002" s="367"/>
      <c r="S5002" s="367"/>
      <c r="T5002" s="367"/>
      <c r="U5002" s="367"/>
    </row>
    <row r="5003">
      <c r="A5003" s="367"/>
      <c r="B5003" s="367"/>
      <c r="C5003" s="367"/>
      <c r="D5003" s="367"/>
      <c r="E5003" s="368"/>
      <c r="F5003" s="368"/>
      <c r="G5003" s="367"/>
      <c r="H5003" s="367"/>
      <c r="I5003" s="367"/>
      <c r="J5003" s="367"/>
      <c r="K5003" s="367"/>
      <c r="L5003" s="367"/>
      <c r="M5003" s="367"/>
      <c r="N5003" s="367"/>
      <c r="O5003" s="367"/>
      <c r="P5003" s="367"/>
      <c r="Q5003" s="367"/>
      <c r="R5003" s="367"/>
      <c r="S5003" s="367"/>
      <c r="T5003" s="367"/>
      <c r="U5003" s="367"/>
    </row>
    <row r="5004">
      <c r="A5004" s="367"/>
      <c r="B5004" s="367"/>
      <c r="C5004" s="367"/>
      <c r="D5004" s="367"/>
      <c r="E5004" s="368"/>
      <c r="F5004" s="368"/>
      <c r="G5004" s="367"/>
      <c r="H5004" s="367"/>
      <c r="I5004" s="367"/>
      <c r="J5004" s="367"/>
      <c r="K5004" s="367"/>
      <c r="L5004" s="367"/>
      <c r="M5004" s="367"/>
      <c r="N5004" s="367"/>
      <c r="O5004" s="367"/>
      <c r="P5004" s="367"/>
      <c r="Q5004" s="367"/>
      <c r="R5004" s="367"/>
      <c r="S5004" s="367"/>
      <c r="T5004" s="367"/>
      <c r="U5004" s="367"/>
    </row>
    <row r="5005">
      <c r="A5005" s="367"/>
      <c r="B5005" s="367"/>
      <c r="C5005" s="367"/>
      <c r="D5005" s="367"/>
      <c r="E5005" s="368"/>
      <c r="F5005" s="368"/>
      <c r="G5005" s="367"/>
      <c r="H5005" s="367"/>
      <c r="I5005" s="367"/>
      <c r="J5005" s="367"/>
      <c r="K5005" s="367"/>
      <c r="L5005" s="367"/>
      <c r="M5005" s="367"/>
      <c r="N5005" s="367"/>
      <c r="O5005" s="367"/>
      <c r="P5005" s="367"/>
      <c r="Q5005" s="367"/>
      <c r="R5005" s="367"/>
      <c r="S5005" s="367"/>
      <c r="T5005" s="367"/>
      <c r="U5005" s="367"/>
    </row>
    <row r="5006">
      <c r="A5006" s="367"/>
      <c r="B5006" s="367"/>
      <c r="C5006" s="367"/>
      <c r="D5006" s="367"/>
      <c r="E5006" s="368"/>
      <c r="F5006" s="368"/>
      <c r="G5006" s="367"/>
      <c r="H5006" s="367"/>
      <c r="I5006" s="367"/>
      <c r="J5006" s="367"/>
      <c r="K5006" s="367"/>
      <c r="L5006" s="367"/>
      <c r="M5006" s="367"/>
      <c r="N5006" s="367"/>
      <c r="O5006" s="367"/>
      <c r="P5006" s="367"/>
      <c r="Q5006" s="367"/>
      <c r="R5006" s="367"/>
      <c r="S5006" s="367"/>
      <c r="T5006" s="367"/>
      <c r="U5006" s="367"/>
    </row>
    <row r="5007">
      <c r="A5007" s="367"/>
      <c r="B5007" s="367"/>
      <c r="C5007" s="367"/>
      <c r="D5007" s="367"/>
      <c r="E5007" s="368"/>
      <c r="F5007" s="368"/>
      <c r="G5007" s="367"/>
      <c r="H5007" s="367"/>
      <c r="I5007" s="367"/>
      <c r="J5007" s="367"/>
      <c r="K5007" s="367"/>
      <c r="L5007" s="367"/>
      <c r="M5007" s="367"/>
      <c r="N5007" s="367"/>
      <c r="O5007" s="367"/>
      <c r="P5007" s="367"/>
      <c r="Q5007" s="367"/>
      <c r="R5007" s="367"/>
      <c r="S5007" s="367"/>
      <c r="T5007" s="367"/>
      <c r="U5007" s="367"/>
    </row>
    <row r="5008">
      <c r="A5008" s="367"/>
      <c r="B5008" s="367"/>
      <c r="C5008" s="367"/>
      <c r="D5008" s="367"/>
      <c r="E5008" s="368"/>
      <c r="F5008" s="368"/>
      <c r="G5008" s="367"/>
      <c r="H5008" s="367"/>
      <c r="I5008" s="367"/>
      <c r="J5008" s="367"/>
      <c r="K5008" s="367"/>
      <c r="L5008" s="367"/>
      <c r="M5008" s="367"/>
      <c r="N5008" s="367"/>
      <c r="O5008" s="367"/>
      <c r="P5008" s="367"/>
      <c r="Q5008" s="367"/>
      <c r="R5008" s="367"/>
      <c r="S5008" s="367"/>
      <c r="T5008" s="367"/>
      <c r="U5008" s="367"/>
    </row>
    <row r="5009">
      <c r="A5009" s="367"/>
      <c r="B5009" s="367"/>
      <c r="C5009" s="367"/>
      <c r="D5009" s="367"/>
      <c r="E5009" s="368"/>
      <c r="F5009" s="368"/>
      <c r="G5009" s="367"/>
      <c r="H5009" s="367"/>
      <c r="I5009" s="367"/>
      <c r="J5009" s="367"/>
      <c r="K5009" s="367"/>
      <c r="L5009" s="367"/>
      <c r="M5009" s="367"/>
      <c r="N5009" s="367"/>
      <c r="O5009" s="367"/>
      <c r="P5009" s="367"/>
      <c r="Q5009" s="367"/>
      <c r="R5009" s="367"/>
      <c r="S5009" s="367"/>
      <c r="T5009" s="367"/>
      <c r="U5009" s="367"/>
    </row>
    <row r="5010">
      <c r="A5010" s="367"/>
      <c r="B5010" s="367"/>
      <c r="C5010" s="367"/>
      <c r="D5010" s="367"/>
      <c r="E5010" s="368"/>
      <c r="F5010" s="368"/>
      <c r="G5010" s="367"/>
      <c r="H5010" s="367"/>
      <c r="I5010" s="367"/>
      <c r="J5010" s="367"/>
      <c r="K5010" s="367"/>
      <c r="L5010" s="367"/>
      <c r="M5010" s="367"/>
      <c r="N5010" s="367"/>
      <c r="O5010" s="367"/>
      <c r="P5010" s="367"/>
      <c r="Q5010" s="367"/>
      <c r="R5010" s="367"/>
      <c r="S5010" s="367"/>
      <c r="T5010" s="367"/>
      <c r="U5010" s="367"/>
    </row>
    <row r="5011">
      <c r="A5011" s="367"/>
      <c r="B5011" s="367"/>
      <c r="C5011" s="367"/>
      <c r="D5011" s="367"/>
      <c r="E5011" s="368"/>
      <c r="F5011" s="368"/>
      <c r="G5011" s="367"/>
      <c r="H5011" s="367"/>
      <c r="I5011" s="367"/>
      <c r="J5011" s="367"/>
      <c r="K5011" s="367"/>
      <c r="L5011" s="367"/>
      <c r="M5011" s="367"/>
      <c r="N5011" s="367"/>
      <c r="O5011" s="367"/>
      <c r="P5011" s="367"/>
      <c r="Q5011" s="367"/>
      <c r="R5011" s="367"/>
      <c r="S5011" s="367"/>
      <c r="T5011" s="367"/>
      <c r="U5011" s="367"/>
    </row>
    <row r="5012">
      <c r="A5012" s="367"/>
      <c r="B5012" s="367"/>
      <c r="C5012" s="367"/>
      <c r="D5012" s="367"/>
      <c r="E5012" s="368"/>
      <c r="F5012" s="368"/>
      <c r="G5012" s="367"/>
      <c r="H5012" s="367"/>
      <c r="I5012" s="367"/>
      <c r="J5012" s="367"/>
      <c r="K5012" s="367"/>
      <c r="L5012" s="367"/>
      <c r="M5012" s="367"/>
      <c r="N5012" s="367"/>
      <c r="O5012" s="367"/>
      <c r="P5012" s="367"/>
      <c r="Q5012" s="367"/>
      <c r="R5012" s="367"/>
      <c r="S5012" s="367"/>
      <c r="T5012" s="367"/>
      <c r="U5012" s="367"/>
    </row>
    <row r="5013">
      <c r="A5013" s="367"/>
      <c r="B5013" s="367"/>
      <c r="C5013" s="367"/>
      <c r="D5013" s="367"/>
      <c r="E5013" s="368"/>
      <c r="F5013" s="368"/>
      <c r="G5013" s="367"/>
      <c r="H5013" s="367"/>
      <c r="I5013" s="367"/>
      <c r="J5013" s="367"/>
      <c r="K5013" s="367"/>
      <c r="L5013" s="367"/>
      <c r="M5013" s="367"/>
      <c r="N5013" s="367"/>
      <c r="O5013" s="367"/>
      <c r="P5013" s="367"/>
      <c r="Q5013" s="367"/>
      <c r="R5013" s="367"/>
      <c r="S5013" s="367"/>
      <c r="T5013" s="367"/>
      <c r="U5013" s="367"/>
    </row>
    <row r="5014">
      <c r="A5014" s="367"/>
      <c r="B5014" s="367"/>
      <c r="C5014" s="367"/>
      <c r="D5014" s="367"/>
      <c r="E5014" s="368"/>
      <c r="F5014" s="368"/>
      <c r="G5014" s="367"/>
      <c r="H5014" s="367"/>
      <c r="I5014" s="367"/>
      <c r="J5014" s="367"/>
      <c r="K5014" s="367"/>
      <c r="L5014" s="367"/>
      <c r="M5014" s="367"/>
      <c r="N5014" s="367"/>
      <c r="O5014" s="367"/>
      <c r="P5014" s="367"/>
      <c r="Q5014" s="367"/>
      <c r="R5014" s="367"/>
      <c r="S5014" s="367"/>
      <c r="T5014" s="367"/>
      <c r="U5014" s="367"/>
    </row>
    <row r="5015">
      <c r="A5015" s="367"/>
      <c r="B5015" s="367"/>
      <c r="C5015" s="367"/>
      <c r="D5015" s="367"/>
      <c r="E5015" s="368"/>
      <c r="F5015" s="368"/>
      <c r="G5015" s="367"/>
      <c r="H5015" s="367"/>
      <c r="I5015" s="367"/>
      <c r="J5015" s="367"/>
      <c r="K5015" s="367"/>
      <c r="L5015" s="367"/>
      <c r="M5015" s="367"/>
      <c r="N5015" s="367"/>
      <c r="O5015" s="367"/>
      <c r="P5015" s="367"/>
      <c r="Q5015" s="367"/>
      <c r="R5015" s="367"/>
      <c r="S5015" s="367"/>
      <c r="T5015" s="367"/>
      <c r="U5015" s="367"/>
    </row>
    <row r="5016">
      <c r="A5016" s="367"/>
      <c r="B5016" s="367"/>
      <c r="C5016" s="367"/>
      <c r="D5016" s="367"/>
      <c r="E5016" s="368"/>
      <c r="F5016" s="368"/>
      <c r="G5016" s="367"/>
      <c r="H5016" s="367"/>
      <c r="I5016" s="367"/>
      <c r="J5016" s="367"/>
      <c r="K5016" s="367"/>
      <c r="L5016" s="367"/>
      <c r="M5016" s="367"/>
      <c r="N5016" s="367"/>
      <c r="O5016" s="367"/>
      <c r="P5016" s="367"/>
      <c r="Q5016" s="367"/>
      <c r="R5016" s="367"/>
      <c r="S5016" s="367"/>
      <c r="T5016" s="367"/>
      <c r="U5016" s="367"/>
    </row>
    <row r="5017">
      <c r="A5017" s="367"/>
      <c r="B5017" s="367"/>
      <c r="C5017" s="367"/>
      <c r="D5017" s="367"/>
      <c r="E5017" s="368"/>
      <c r="F5017" s="368"/>
      <c r="G5017" s="367"/>
      <c r="H5017" s="367"/>
      <c r="I5017" s="367"/>
      <c r="J5017" s="367"/>
      <c r="K5017" s="367"/>
      <c r="L5017" s="367"/>
      <c r="M5017" s="367"/>
      <c r="N5017" s="367"/>
      <c r="O5017" s="367"/>
      <c r="P5017" s="367"/>
      <c r="Q5017" s="367"/>
      <c r="R5017" s="367"/>
      <c r="S5017" s="367"/>
      <c r="T5017" s="367"/>
      <c r="U5017" s="367"/>
    </row>
    <row r="5018">
      <c r="A5018" s="367"/>
      <c r="B5018" s="367"/>
      <c r="C5018" s="367"/>
      <c r="D5018" s="367"/>
      <c r="E5018" s="368"/>
      <c r="F5018" s="368"/>
      <c r="G5018" s="367"/>
      <c r="H5018" s="367"/>
      <c r="I5018" s="367"/>
      <c r="J5018" s="367"/>
      <c r="K5018" s="367"/>
      <c r="L5018" s="367"/>
      <c r="M5018" s="367"/>
      <c r="N5018" s="367"/>
      <c r="O5018" s="367"/>
      <c r="P5018" s="367"/>
      <c r="Q5018" s="367"/>
      <c r="R5018" s="367"/>
      <c r="S5018" s="367"/>
      <c r="T5018" s="367"/>
      <c r="U5018" s="367"/>
    </row>
    <row r="5019">
      <c r="A5019" s="367"/>
      <c r="B5019" s="367"/>
      <c r="C5019" s="367"/>
      <c r="D5019" s="367"/>
      <c r="E5019" s="368"/>
      <c r="F5019" s="368"/>
      <c r="G5019" s="367"/>
      <c r="H5019" s="367"/>
      <c r="I5019" s="367"/>
      <c r="J5019" s="367"/>
      <c r="K5019" s="367"/>
      <c r="L5019" s="367"/>
      <c r="M5019" s="367"/>
      <c r="N5019" s="367"/>
      <c r="O5019" s="367"/>
      <c r="P5019" s="367"/>
      <c r="Q5019" s="367"/>
      <c r="R5019" s="367"/>
      <c r="S5019" s="367"/>
      <c r="T5019" s="367"/>
      <c r="U5019" s="367"/>
    </row>
    <row r="5020">
      <c r="A5020" s="367"/>
      <c r="B5020" s="367"/>
      <c r="C5020" s="367"/>
      <c r="D5020" s="367"/>
      <c r="E5020" s="368"/>
      <c r="F5020" s="368"/>
      <c r="G5020" s="367"/>
      <c r="H5020" s="367"/>
      <c r="I5020" s="367"/>
      <c r="J5020" s="367"/>
      <c r="K5020" s="367"/>
      <c r="L5020" s="367"/>
      <c r="M5020" s="367"/>
      <c r="N5020" s="367"/>
      <c r="O5020" s="367"/>
      <c r="P5020" s="367"/>
      <c r="Q5020" s="367"/>
      <c r="R5020" s="367"/>
      <c r="S5020" s="367"/>
      <c r="T5020" s="367"/>
      <c r="U5020" s="367"/>
    </row>
    <row r="5021">
      <c r="A5021" s="367"/>
      <c r="B5021" s="367"/>
      <c r="C5021" s="367"/>
      <c r="D5021" s="367"/>
      <c r="E5021" s="368"/>
      <c r="F5021" s="368"/>
      <c r="G5021" s="367"/>
      <c r="H5021" s="367"/>
      <c r="I5021" s="367"/>
      <c r="J5021" s="367"/>
      <c r="K5021" s="367"/>
      <c r="L5021" s="367"/>
      <c r="M5021" s="367"/>
      <c r="N5021" s="367"/>
      <c r="O5021" s="367"/>
      <c r="P5021" s="367"/>
      <c r="Q5021" s="367"/>
      <c r="R5021" s="367"/>
      <c r="S5021" s="367"/>
      <c r="T5021" s="367"/>
      <c r="U5021" s="367"/>
    </row>
    <row r="5022">
      <c r="A5022" s="367"/>
      <c r="B5022" s="367"/>
      <c r="C5022" s="367"/>
      <c r="D5022" s="367"/>
      <c r="E5022" s="368"/>
      <c r="F5022" s="368"/>
      <c r="G5022" s="367"/>
      <c r="H5022" s="367"/>
      <c r="I5022" s="367"/>
      <c r="J5022" s="367"/>
      <c r="K5022" s="367"/>
      <c r="L5022" s="367"/>
      <c r="M5022" s="367"/>
      <c r="N5022" s="367"/>
      <c r="O5022" s="367"/>
      <c r="P5022" s="367"/>
      <c r="Q5022" s="367"/>
      <c r="R5022" s="367"/>
      <c r="S5022" s="367"/>
      <c r="T5022" s="367"/>
      <c r="U5022" s="367"/>
    </row>
    <row r="5023">
      <c r="A5023" s="367"/>
      <c r="B5023" s="367"/>
      <c r="C5023" s="367"/>
      <c r="D5023" s="367"/>
      <c r="E5023" s="368"/>
      <c r="F5023" s="368"/>
      <c r="G5023" s="367"/>
      <c r="H5023" s="367"/>
      <c r="I5023" s="367"/>
      <c r="J5023" s="367"/>
      <c r="K5023" s="367"/>
      <c r="L5023" s="367"/>
      <c r="M5023" s="367"/>
      <c r="N5023" s="367"/>
      <c r="O5023" s="367"/>
      <c r="P5023" s="367"/>
      <c r="Q5023" s="367"/>
      <c r="R5023" s="367"/>
      <c r="S5023" s="367"/>
      <c r="T5023" s="367"/>
      <c r="U5023" s="367"/>
    </row>
    <row r="5024">
      <c r="A5024" s="367"/>
      <c r="B5024" s="367"/>
      <c r="C5024" s="367"/>
      <c r="D5024" s="367"/>
      <c r="E5024" s="368"/>
      <c r="F5024" s="368"/>
      <c r="G5024" s="367"/>
      <c r="H5024" s="367"/>
      <c r="I5024" s="367"/>
      <c r="J5024" s="367"/>
      <c r="K5024" s="367"/>
      <c r="L5024" s="367"/>
      <c r="M5024" s="367"/>
      <c r="N5024" s="367"/>
      <c r="O5024" s="367"/>
      <c r="P5024" s="367"/>
      <c r="Q5024" s="367"/>
      <c r="R5024" s="367"/>
      <c r="S5024" s="367"/>
      <c r="T5024" s="367"/>
      <c r="U5024" s="367"/>
    </row>
    <row r="5025">
      <c r="A5025" s="367"/>
      <c r="B5025" s="367"/>
      <c r="C5025" s="367"/>
      <c r="D5025" s="367"/>
      <c r="E5025" s="368"/>
      <c r="F5025" s="368"/>
      <c r="G5025" s="367"/>
      <c r="H5025" s="367"/>
      <c r="I5025" s="367"/>
      <c r="J5025" s="367"/>
      <c r="K5025" s="367"/>
      <c r="L5025" s="367"/>
      <c r="M5025" s="367"/>
      <c r="N5025" s="367"/>
      <c r="O5025" s="367"/>
      <c r="P5025" s="367"/>
      <c r="Q5025" s="367"/>
      <c r="R5025" s="367"/>
      <c r="S5025" s="367"/>
      <c r="T5025" s="367"/>
      <c r="U5025" s="367"/>
    </row>
    <row r="5026">
      <c r="A5026" s="367"/>
      <c r="B5026" s="367"/>
      <c r="C5026" s="367"/>
      <c r="D5026" s="367"/>
      <c r="E5026" s="368"/>
      <c r="F5026" s="368"/>
      <c r="G5026" s="367"/>
      <c r="H5026" s="367"/>
      <c r="I5026" s="367"/>
      <c r="J5026" s="367"/>
      <c r="K5026" s="367"/>
      <c r="L5026" s="367"/>
      <c r="M5026" s="367"/>
      <c r="N5026" s="367"/>
      <c r="O5026" s="367"/>
      <c r="P5026" s="367"/>
      <c r="Q5026" s="367"/>
      <c r="R5026" s="367"/>
      <c r="S5026" s="367"/>
      <c r="T5026" s="367"/>
      <c r="U5026" s="367"/>
    </row>
    <row r="5027">
      <c r="A5027" s="367"/>
      <c r="B5027" s="367"/>
      <c r="C5027" s="367"/>
      <c r="D5027" s="367"/>
      <c r="E5027" s="368"/>
      <c r="F5027" s="368"/>
      <c r="G5027" s="367"/>
      <c r="H5027" s="367"/>
      <c r="I5027" s="367"/>
      <c r="J5027" s="367"/>
      <c r="K5027" s="367"/>
      <c r="L5027" s="367"/>
      <c r="M5027" s="367"/>
      <c r="N5027" s="367"/>
      <c r="O5027" s="367"/>
      <c r="P5027" s="367"/>
      <c r="Q5027" s="367"/>
      <c r="R5027" s="367"/>
      <c r="S5027" s="367"/>
      <c r="T5027" s="367"/>
      <c r="U5027" s="367"/>
    </row>
    <row r="5028">
      <c r="A5028" s="367"/>
      <c r="B5028" s="367"/>
      <c r="C5028" s="367"/>
      <c r="D5028" s="367"/>
      <c r="E5028" s="368"/>
      <c r="F5028" s="368"/>
      <c r="G5028" s="367"/>
      <c r="H5028" s="367"/>
      <c r="I5028" s="367"/>
      <c r="J5028" s="367"/>
      <c r="K5028" s="367"/>
      <c r="L5028" s="367"/>
      <c r="M5028" s="367"/>
      <c r="N5028" s="367"/>
      <c r="O5028" s="367"/>
      <c r="P5028" s="367"/>
      <c r="Q5028" s="367"/>
      <c r="R5028" s="367"/>
      <c r="S5028" s="367"/>
      <c r="T5028" s="367"/>
      <c r="U5028" s="367"/>
    </row>
    <row r="5029">
      <c r="A5029" s="367"/>
      <c r="B5029" s="367"/>
      <c r="C5029" s="367"/>
      <c r="D5029" s="367"/>
      <c r="E5029" s="368"/>
      <c r="F5029" s="368"/>
      <c r="G5029" s="367"/>
      <c r="H5029" s="367"/>
      <c r="I5029" s="367"/>
      <c r="J5029" s="367"/>
      <c r="K5029" s="367"/>
      <c r="L5029" s="367"/>
      <c r="M5029" s="367"/>
      <c r="N5029" s="367"/>
      <c r="O5029" s="367"/>
      <c r="P5029" s="367"/>
      <c r="Q5029" s="367"/>
      <c r="R5029" s="367"/>
      <c r="S5029" s="367"/>
      <c r="T5029" s="367"/>
      <c r="U5029" s="367"/>
    </row>
    <row r="5030">
      <c r="A5030" s="367"/>
      <c r="B5030" s="367"/>
      <c r="C5030" s="367"/>
      <c r="D5030" s="367"/>
      <c r="E5030" s="368"/>
      <c r="F5030" s="368"/>
      <c r="G5030" s="367"/>
      <c r="H5030" s="367"/>
      <c r="I5030" s="367"/>
      <c r="J5030" s="367"/>
      <c r="K5030" s="367"/>
      <c r="L5030" s="367"/>
      <c r="M5030" s="367"/>
      <c r="N5030" s="367"/>
      <c r="O5030" s="367"/>
      <c r="P5030" s="367"/>
      <c r="Q5030" s="367"/>
      <c r="R5030" s="367"/>
      <c r="S5030" s="367"/>
      <c r="T5030" s="367"/>
      <c r="U5030" s="367"/>
    </row>
    <row r="5031">
      <c r="A5031" s="367"/>
      <c r="B5031" s="367"/>
      <c r="C5031" s="367"/>
      <c r="D5031" s="367"/>
      <c r="E5031" s="368"/>
      <c r="F5031" s="368"/>
      <c r="G5031" s="367"/>
      <c r="H5031" s="367"/>
      <c r="I5031" s="367"/>
      <c r="J5031" s="367"/>
      <c r="K5031" s="367"/>
      <c r="L5031" s="367"/>
      <c r="M5031" s="367"/>
      <c r="N5031" s="367"/>
      <c r="O5031" s="367"/>
      <c r="P5031" s="367"/>
      <c r="Q5031" s="367"/>
      <c r="R5031" s="367"/>
      <c r="S5031" s="367"/>
      <c r="T5031" s="367"/>
      <c r="U5031" s="367"/>
    </row>
    <row r="5032">
      <c r="A5032" s="367"/>
      <c r="B5032" s="367"/>
      <c r="C5032" s="367"/>
      <c r="D5032" s="367"/>
      <c r="E5032" s="368"/>
      <c r="F5032" s="368"/>
      <c r="G5032" s="367"/>
      <c r="H5032" s="367"/>
      <c r="I5032" s="367"/>
      <c r="J5032" s="367"/>
      <c r="K5032" s="367"/>
      <c r="L5032" s="367"/>
      <c r="M5032" s="367"/>
      <c r="N5032" s="367"/>
      <c r="O5032" s="367"/>
      <c r="P5032" s="367"/>
      <c r="Q5032" s="367"/>
      <c r="R5032" s="367"/>
      <c r="S5032" s="367"/>
      <c r="T5032" s="367"/>
      <c r="U5032" s="367"/>
    </row>
    <row r="5033">
      <c r="A5033" s="367"/>
      <c r="B5033" s="367"/>
      <c r="C5033" s="367"/>
      <c r="D5033" s="367"/>
      <c r="E5033" s="368"/>
      <c r="F5033" s="368"/>
      <c r="G5033" s="367"/>
      <c r="H5033" s="367"/>
      <c r="I5033" s="367"/>
      <c r="J5033" s="367"/>
      <c r="K5033" s="367"/>
      <c r="L5033" s="367"/>
      <c r="M5033" s="367"/>
      <c r="N5033" s="367"/>
      <c r="O5033" s="367"/>
      <c r="P5033" s="367"/>
      <c r="Q5033" s="367"/>
      <c r="R5033" s="367"/>
      <c r="S5033" s="367"/>
      <c r="T5033" s="367"/>
      <c r="U5033" s="367"/>
    </row>
    <row r="5034">
      <c r="A5034" s="367"/>
      <c r="B5034" s="367"/>
      <c r="C5034" s="367"/>
      <c r="D5034" s="367"/>
      <c r="E5034" s="368"/>
      <c r="F5034" s="368"/>
      <c r="G5034" s="367"/>
      <c r="H5034" s="367"/>
      <c r="I5034" s="367"/>
      <c r="J5034" s="367"/>
      <c r="K5034" s="367"/>
      <c r="L5034" s="367"/>
      <c r="M5034" s="367"/>
      <c r="N5034" s="367"/>
      <c r="O5034" s="367"/>
      <c r="P5034" s="367"/>
      <c r="Q5034" s="367"/>
      <c r="R5034" s="367"/>
      <c r="S5034" s="367"/>
      <c r="T5034" s="367"/>
      <c r="U5034" s="367"/>
    </row>
    <row r="5035">
      <c r="A5035" s="367"/>
      <c r="B5035" s="367"/>
      <c r="C5035" s="367"/>
      <c r="D5035" s="367"/>
      <c r="E5035" s="368"/>
      <c r="F5035" s="368"/>
      <c r="G5035" s="367"/>
      <c r="H5035" s="367"/>
      <c r="I5035" s="367"/>
      <c r="J5035" s="367"/>
      <c r="K5035" s="367"/>
      <c r="L5035" s="367"/>
      <c r="M5035" s="367"/>
      <c r="N5035" s="367"/>
      <c r="O5035" s="367"/>
      <c r="P5035" s="367"/>
      <c r="Q5035" s="367"/>
      <c r="R5035" s="367"/>
      <c r="S5035" s="367"/>
      <c r="T5035" s="367"/>
      <c r="U5035" s="367"/>
    </row>
    <row r="5036">
      <c r="A5036" s="367"/>
      <c r="B5036" s="367"/>
      <c r="C5036" s="367"/>
      <c r="D5036" s="367"/>
      <c r="E5036" s="368"/>
      <c r="F5036" s="368"/>
      <c r="G5036" s="367"/>
      <c r="H5036" s="367"/>
      <c r="I5036" s="367"/>
      <c r="J5036" s="367"/>
      <c r="K5036" s="367"/>
      <c r="L5036" s="367"/>
      <c r="M5036" s="367"/>
      <c r="N5036" s="367"/>
      <c r="O5036" s="367"/>
      <c r="P5036" s="367"/>
      <c r="Q5036" s="367"/>
      <c r="R5036" s="367"/>
      <c r="S5036" s="367"/>
      <c r="T5036" s="367"/>
      <c r="U5036" s="367"/>
    </row>
    <row r="5037">
      <c r="A5037" s="367"/>
      <c r="B5037" s="367"/>
      <c r="C5037" s="367"/>
      <c r="D5037" s="367"/>
      <c r="E5037" s="368"/>
      <c r="F5037" s="368"/>
      <c r="G5037" s="367"/>
      <c r="H5037" s="367"/>
      <c r="I5037" s="367"/>
      <c r="J5037" s="367"/>
      <c r="K5037" s="367"/>
      <c r="L5037" s="367"/>
      <c r="M5037" s="367"/>
      <c r="N5037" s="367"/>
      <c r="O5037" s="367"/>
      <c r="P5037" s="367"/>
      <c r="Q5037" s="367"/>
      <c r="R5037" s="367"/>
      <c r="S5037" s="367"/>
      <c r="T5037" s="367"/>
      <c r="U5037" s="367"/>
    </row>
    <row r="5038">
      <c r="A5038" s="367"/>
      <c r="B5038" s="367"/>
      <c r="C5038" s="367"/>
      <c r="D5038" s="367"/>
      <c r="E5038" s="368"/>
      <c r="F5038" s="368"/>
      <c r="G5038" s="367"/>
      <c r="H5038" s="367"/>
      <c r="I5038" s="367"/>
      <c r="J5038" s="367"/>
      <c r="K5038" s="367"/>
      <c r="L5038" s="367"/>
      <c r="M5038" s="367"/>
      <c r="N5038" s="367"/>
      <c r="O5038" s="367"/>
      <c r="P5038" s="367"/>
      <c r="Q5038" s="367"/>
      <c r="R5038" s="367"/>
      <c r="S5038" s="367"/>
      <c r="T5038" s="367"/>
      <c r="U5038" s="367"/>
    </row>
    <row r="5039">
      <c r="A5039" s="367"/>
      <c r="B5039" s="367"/>
      <c r="C5039" s="367"/>
      <c r="D5039" s="367"/>
      <c r="E5039" s="368"/>
      <c r="F5039" s="368"/>
      <c r="G5039" s="367"/>
      <c r="H5039" s="367"/>
      <c r="I5039" s="367"/>
      <c r="J5039" s="367"/>
      <c r="K5039" s="367"/>
      <c r="L5039" s="367"/>
      <c r="M5039" s="367"/>
      <c r="N5039" s="367"/>
      <c r="O5039" s="367"/>
      <c r="P5039" s="367"/>
      <c r="Q5039" s="367"/>
      <c r="R5039" s="367"/>
      <c r="S5039" s="367"/>
      <c r="T5039" s="367"/>
      <c r="U5039" s="367"/>
    </row>
    <row r="5040">
      <c r="A5040" s="367"/>
      <c r="B5040" s="367"/>
      <c r="C5040" s="367"/>
      <c r="D5040" s="367"/>
      <c r="E5040" s="368"/>
      <c r="F5040" s="368"/>
      <c r="G5040" s="367"/>
      <c r="H5040" s="367"/>
      <c r="I5040" s="367"/>
      <c r="J5040" s="367"/>
      <c r="K5040" s="367"/>
      <c r="L5040" s="367"/>
      <c r="M5040" s="367"/>
      <c r="N5040" s="367"/>
      <c r="O5040" s="367"/>
      <c r="P5040" s="367"/>
      <c r="Q5040" s="367"/>
      <c r="R5040" s="367"/>
      <c r="S5040" s="367"/>
      <c r="T5040" s="367"/>
      <c r="U5040" s="367"/>
    </row>
    <row r="5041">
      <c r="A5041" s="367"/>
      <c r="B5041" s="367"/>
      <c r="C5041" s="367"/>
      <c r="D5041" s="367"/>
      <c r="E5041" s="368"/>
      <c r="F5041" s="368"/>
      <c r="G5041" s="367"/>
      <c r="H5041" s="367"/>
      <c r="I5041" s="367"/>
      <c r="J5041" s="367"/>
      <c r="K5041" s="367"/>
      <c r="L5041" s="367"/>
      <c r="M5041" s="367"/>
      <c r="N5041" s="367"/>
      <c r="O5041" s="367"/>
      <c r="P5041" s="367"/>
      <c r="Q5041" s="367"/>
      <c r="R5041" s="367"/>
      <c r="S5041" s="367"/>
      <c r="T5041" s="367"/>
      <c r="U5041" s="367"/>
    </row>
    <row r="5042">
      <c r="A5042" s="367"/>
      <c r="B5042" s="367"/>
      <c r="C5042" s="367"/>
      <c r="D5042" s="367"/>
      <c r="E5042" s="368"/>
      <c r="F5042" s="368"/>
      <c r="G5042" s="367"/>
      <c r="H5042" s="367"/>
      <c r="I5042" s="367"/>
      <c r="J5042" s="367"/>
      <c r="K5042" s="367"/>
      <c r="L5042" s="367"/>
      <c r="M5042" s="367"/>
      <c r="N5042" s="367"/>
      <c r="O5042" s="367"/>
      <c r="P5042" s="367"/>
      <c r="Q5042" s="367"/>
      <c r="R5042" s="367"/>
      <c r="S5042" s="367"/>
      <c r="T5042" s="367"/>
      <c r="U5042" s="367"/>
    </row>
    <row r="5043">
      <c r="A5043" s="367"/>
      <c r="B5043" s="367"/>
      <c r="C5043" s="367"/>
      <c r="D5043" s="367"/>
      <c r="E5043" s="368"/>
      <c r="F5043" s="368"/>
      <c r="G5043" s="367"/>
      <c r="H5043" s="367"/>
      <c r="I5043" s="367"/>
      <c r="J5043" s="367"/>
      <c r="K5043" s="367"/>
      <c r="L5043" s="367"/>
      <c r="M5043" s="367"/>
      <c r="N5043" s="367"/>
      <c r="O5043" s="367"/>
      <c r="P5043" s="367"/>
      <c r="Q5043" s="367"/>
      <c r="R5043" s="367"/>
      <c r="S5043" s="367"/>
      <c r="T5043" s="367"/>
      <c r="U5043" s="367"/>
    </row>
    <row r="5044">
      <c r="A5044" s="367"/>
      <c r="B5044" s="367"/>
      <c r="C5044" s="367"/>
      <c r="D5044" s="367"/>
      <c r="E5044" s="368"/>
      <c r="F5044" s="368"/>
      <c r="G5044" s="367"/>
      <c r="H5044" s="367"/>
      <c r="I5044" s="367"/>
      <c r="J5044" s="367"/>
      <c r="K5044" s="367"/>
      <c r="L5044" s="367"/>
      <c r="M5044" s="367"/>
      <c r="N5044" s="367"/>
      <c r="O5044" s="367"/>
      <c r="P5044" s="367"/>
      <c r="Q5044" s="367"/>
      <c r="R5044" s="367"/>
      <c r="S5044" s="367"/>
      <c r="T5044" s="367"/>
      <c r="U5044" s="367"/>
    </row>
    <row r="5045">
      <c r="A5045" s="367"/>
      <c r="B5045" s="367"/>
      <c r="C5045" s="367"/>
      <c r="D5045" s="367"/>
      <c r="E5045" s="368"/>
      <c r="F5045" s="368"/>
      <c r="G5045" s="367"/>
      <c r="H5045" s="367"/>
      <c r="I5045" s="367"/>
      <c r="J5045" s="367"/>
      <c r="K5045" s="367"/>
      <c r="L5045" s="367"/>
      <c r="M5045" s="367"/>
      <c r="N5045" s="367"/>
      <c r="O5045" s="367"/>
      <c r="P5045" s="367"/>
      <c r="Q5045" s="367"/>
      <c r="R5045" s="367"/>
      <c r="S5045" s="367"/>
      <c r="T5045" s="367"/>
      <c r="U5045" s="367"/>
    </row>
    <row r="5046">
      <c r="A5046" s="367"/>
      <c r="B5046" s="367"/>
      <c r="C5046" s="367"/>
      <c r="D5046" s="367"/>
      <c r="E5046" s="368"/>
      <c r="F5046" s="368"/>
      <c r="G5046" s="367"/>
      <c r="H5046" s="367"/>
      <c r="I5046" s="367"/>
      <c r="J5046" s="367"/>
      <c r="K5046" s="367"/>
      <c r="L5046" s="367"/>
      <c r="M5046" s="367"/>
      <c r="N5046" s="367"/>
      <c r="O5046" s="367"/>
      <c r="P5046" s="367"/>
      <c r="Q5046" s="367"/>
      <c r="R5046" s="367"/>
      <c r="S5046" s="367"/>
      <c r="T5046" s="367"/>
      <c r="U5046" s="367"/>
    </row>
    <row r="5047">
      <c r="A5047" s="367"/>
      <c r="B5047" s="367"/>
      <c r="C5047" s="367"/>
      <c r="D5047" s="367"/>
      <c r="E5047" s="368"/>
      <c r="F5047" s="368"/>
      <c r="G5047" s="367"/>
      <c r="H5047" s="367"/>
      <c r="I5047" s="367"/>
      <c r="J5047" s="367"/>
      <c r="K5047" s="367"/>
      <c r="L5047" s="367"/>
      <c r="M5047" s="367"/>
      <c r="N5047" s="367"/>
      <c r="O5047" s="367"/>
      <c r="P5047" s="367"/>
      <c r="Q5047" s="367"/>
      <c r="R5047" s="367"/>
      <c r="S5047" s="367"/>
      <c r="T5047" s="367"/>
      <c r="U5047" s="367"/>
    </row>
    <row r="5048">
      <c r="A5048" s="367"/>
      <c r="B5048" s="367"/>
      <c r="C5048" s="367"/>
      <c r="D5048" s="367"/>
      <c r="E5048" s="368"/>
      <c r="F5048" s="368"/>
      <c r="G5048" s="367"/>
      <c r="H5048" s="367"/>
      <c r="I5048" s="367"/>
      <c r="J5048" s="367"/>
      <c r="K5048" s="367"/>
      <c r="L5048" s="367"/>
      <c r="M5048" s="367"/>
      <c r="N5048" s="367"/>
      <c r="O5048" s="367"/>
      <c r="P5048" s="367"/>
      <c r="Q5048" s="367"/>
      <c r="R5048" s="367"/>
      <c r="S5048" s="367"/>
      <c r="T5048" s="367"/>
      <c r="U5048" s="367"/>
    </row>
    <row r="5049">
      <c r="A5049" s="367"/>
      <c r="B5049" s="367"/>
      <c r="C5049" s="367"/>
      <c r="D5049" s="367"/>
      <c r="E5049" s="368"/>
      <c r="F5049" s="368"/>
      <c r="G5049" s="367"/>
      <c r="H5049" s="367"/>
      <c r="I5049" s="367"/>
      <c r="J5049" s="367"/>
      <c r="K5049" s="367"/>
      <c r="L5049" s="367"/>
      <c r="M5049" s="367"/>
      <c r="N5049" s="367"/>
      <c r="O5049" s="367"/>
      <c r="P5049" s="367"/>
      <c r="Q5049" s="367"/>
      <c r="R5049" s="367"/>
      <c r="S5049" s="367"/>
      <c r="T5049" s="367"/>
      <c r="U5049" s="367"/>
    </row>
    <row r="5050">
      <c r="A5050" s="367"/>
      <c r="B5050" s="367"/>
      <c r="C5050" s="367"/>
      <c r="D5050" s="367"/>
      <c r="E5050" s="368"/>
      <c r="F5050" s="368"/>
      <c r="G5050" s="367"/>
      <c r="H5050" s="367"/>
      <c r="I5050" s="367"/>
      <c r="J5050" s="367"/>
      <c r="K5050" s="367"/>
      <c r="L5050" s="367"/>
      <c r="M5050" s="367"/>
      <c r="N5050" s="367"/>
      <c r="O5050" s="367"/>
      <c r="P5050" s="367"/>
      <c r="Q5050" s="367"/>
      <c r="R5050" s="367"/>
      <c r="S5050" s="367"/>
      <c r="T5050" s="367"/>
      <c r="U5050" s="367"/>
    </row>
    <row r="5051">
      <c r="A5051" s="367"/>
      <c r="B5051" s="367"/>
      <c r="C5051" s="367"/>
      <c r="D5051" s="367"/>
      <c r="E5051" s="368"/>
      <c r="F5051" s="368"/>
      <c r="G5051" s="367"/>
      <c r="H5051" s="367"/>
      <c r="I5051" s="367"/>
      <c r="J5051" s="367"/>
      <c r="K5051" s="367"/>
      <c r="L5051" s="367"/>
      <c r="M5051" s="367"/>
      <c r="N5051" s="367"/>
      <c r="O5051" s="367"/>
      <c r="P5051" s="367"/>
      <c r="Q5051" s="367"/>
      <c r="R5051" s="367"/>
      <c r="S5051" s="367"/>
      <c r="T5051" s="367"/>
      <c r="U5051" s="367"/>
    </row>
    <row r="5052">
      <c r="A5052" s="367"/>
      <c r="B5052" s="367"/>
      <c r="C5052" s="367"/>
      <c r="D5052" s="367"/>
      <c r="E5052" s="368"/>
      <c r="F5052" s="368"/>
      <c r="G5052" s="367"/>
      <c r="H5052" s="367"/>
      <c r="I5052" s="367"/>
      <c r="J5052" s="367"/>
      <c r="K5052" s="367"/>
      <c r="L5052" s="367"/>
      <c r="M5052" s="367"/>
      <c r="N5052" s="367"/>
      <c r="O5052" s="367"/>
      <c r="P5052" s="367"/>
      <c r="Q5052" s="367"/>
      <c r="R5052" s="367"/>
      <c r="S5052" s="367"/>
      <c r="T5052" s="367"/>
      <c r="U5052" s="367"/>
    </row>
    <row r="5053">
      <c r="A5053" s="367"/>
      <c r="B5053" s="367"/>
      <c r="C5053" s="367"/>
      <c r="D5053" s="367"/>
      <c r="E5053" s="368"/>
      <c r="F5053" s="368"/>
      <c r="G5053" s="367"/>
      <c r="H5053" s="367"/>
      <c r="I5053" s="367"/>
      <c r="J5053" s="367"/>
      <c r="K5053" s="367"/>
      <c r="L5053" s="367"/>
      <c r="M5053" s="367"/>
      <c r="N5053" s="367"/>
      <c r="O5053" s="367"/>
      <c r="P5053" s="367"/>
      <c r="Q5053" s="367"/>
      <c r="R5053" s="367"/>
      <c r="S5053" s="367"/>
      <c r="T5053" s="367"/>
      <c r="U5053" s="367"/>
    </row>
    <row r="5054">
      <c r="A5054" s="367"/>
      <c r="B5054" s="367"/>
      <c r="C5054" s="367"/>
      <c r="D5054" s="367"/>
      <c r="E5054" s="368"/>
      <c r="F5054" s="368"/>
      <c r="G5054" s="367"/>
      <c r="H5054" s="367"/>
      <c r="I5054" s="367"/>
      <c r="J5054" s="367"/>
      <c r="K5054" s="367"/>
      <c r="L5054" s="367"/>
      <c r="M5054" s="367"/>
      <c r="N5054" s="367"/>
      <c r="O5054" s="367"/>
      <c r="P5054" s="367"/>
      <c r="Q5054" s="367"/>
      <c r="R5054" s="367"/>
      <c r="S5054" s="367"/>
      <c r="T5054" s="367"/>
      <c r="U5054" s="367"/>
    </row>
    <row r="5055">
      <c r="A5055" s="367"/>
      <c r="B5055" s="367"/>
      <c r="C5055" s="367"/>
      <c r="D5055" s="367"/>
      <c r="E5055" s="368"/>
      <c r="F5055" s="368"/>
      <c r="G5055" s="367"/>
      <c r="H5055" s="367"/>
      <c r="I5055" s="367"/>
      <c r="J5055" s="367"/>
      <c r="K5055" s="367"/>
      <c r="L5055" s="367"/>
      <c r="M5055" s="367"/>
      <c r="N5055" s="367"/>
      <c r="O5055" s="367"/>
      <c r="P5055" s="367"/>
      <c r="Q5055" s="367"/>
      <c r="R5055" s="367"/>
      <c r="S5055" s="367"/>
      <c r="T5055" s="367"/>
      <c r="U5055" s="367"/>
    </row>
    <row r="5056">
      <c r="A5056" s="367"/>
      <c r="B5056" s="367"/>
      <c r="C5056" s="367"/>
      <c r="D5056" s="367"/>
      <c r="E5056" s="368"/>
      <c r="F5056" s="368"/>
      <c r="G5056" s="367"/>
      <c r="H5056" s="367"/>
      <c r="I5056" s="367"/>
      <c r="J5056" s="367"/>
      <c r="K5056" s="367"/>
      <c r="L5056" s="367"/>
      <c r="M5056" s="367"/>
      <c r="N5056" s="367"/>
      <c r="O5056" s="367"/>
      <c r="P5056" s="367"/>
      <c r="Q5056" s="367"/>
      <c r="R5056" s="367"/>
      <c r="S5056" s="367"/>
      <c r="T5056" s="367"/>
      <c r="U5056" s="367"/>
    </row>
    <row r="5057">
      <c r="A5057" s="367"/>
      <c r="B5057" s="367"/>
      <c r="C5057" s="367"/>
      <c r="D5057" s="367"/>
      <c r="E5057" s="368"/>
      <c r="F5057" s="368"/>
      <c r="G5057" s="367"/>
      <c r="H5057" s="367"/>
      <c r="I5057" s="367"/>
      <c r="J5057" s="367"/>
      <c r="K5057" s="367"/>
      <c r="L5057" s="367"/>
      <c r="M5057" s="367"/>
      <c r="N5057" s="367"/>
      <c r="O5057" s="367"/>
      <c r="P5057" s="367"/>
      <c r="Q5057" s="367"/>
      <c r="R5057" s="367"/>
      <c r="S5057" s="367"/>
      <c r="T5057" s="367"/>
      <c r="U5057" s="367"/>
    </row>
    <row r="5058">
      <c r="A5058" s="367"/>
      <c r="B5058" s="367"/>
      <c r="C5058" s="367"/>
      <c r="D5058" s="367"/>
      <c r="E5058" s="368"/>
      <c r="F5058" s="368"/>
      <c r="G5058" s="367"/>
      <c r="H5058" s="367"/>
      <c r="I5058" s="367"/>
      <c r="J5058" s="367"/>
      <c r="K5058" s="367"/>
      <c r="L5058" s="367"/>
      <c r="M5058" s="367"/>
      <c r="N5058" s="367"/>
      <c r="O5058" s="367"/>
      <c r="P5058" s="367"/>
      <c r="Q5058" s="367"/>
      <c r="R5058" s="367"/>
      <c r="S5058" s="367"/>
      <c r="T5058" s="367"/>
      <c r="U5058" s="367"/>
    </row>
    <row r="5059">
      <c r="A5059" s="367"/>
      <c r="B5059" s="367"/>
      <c r="C5059" s="367"/>
      <c r="D5059" s="367"/>
      <c r="E5059" s="368"/>
      <c r="F5059" s="368"/>
      <c r="G5059" s="367"/>
      <c r="H5059" s="367"/>
      <c r="I5059" s="367"/>
      <c r="J5059" s="367"/>
      <c r="K5059" s="367"/>
      <c r="L5059" s="367"/>
      <c r="M5059" s="367"/>
      <c r="N5059" s="367"/>
      <c r="O5059" s="367"/>
      <c r="P5059" s="367"/>
      <c r="Q5059" s="367"/>
      <c r="R5059" s="367"/>
      <c r="S5059" s="367"/>
      <c r="T5059" s="367"/>
      <c r="U5059" s="367"/>
    </row>
    <row r="5060">
      <c r="A5060" s="367"/>
      <c r="B5060" s="367"/>
      <c r="C5060" s="367"/>
      <c r="D5060" s="367"/>
      <c r="E5060" s="368"/>
      <c r="F5060" s="368"/>
      <c r="G5060" s="367"/>
      <c r="H5060" s="367"/>
      <c r="I5060" s="367"/>
      <c r="J5060" s="367"/>
      <c r="K5060" s="367"/>
      <c r="L5060" s="367"/>
      <c r="M5060" s="367"/>
      <c r="N5060" s="367"/>
      <c r="O5060" s="367"/>
      <c r="P5060" s="367"/>
      <c r="Q5060" s="367"/>
      <c r="R5060" s="367"/>
      <c r="S5060" s="367"/>
      <c r="T5060" s="367"/>
      <c r="U5060" s="367"/>
    </row>
    <row r="5061">
      <c r="A5061" s="367"/>
      <c r="B5061" s="367"/>
      <c r="C5061" s="367"/>
      <c r="D5061" s="367"/>
      <c r="E5061" s="368"/>
      <c r="F5061" s="368"/>
      <c r="G5061" s="367"/>
      <c r="H5061" s="367"/>
      <c r="I5061" s="367"/>
      <c r="J5061" s="367"/>
      <c r="K5061" s="367"/>
      <c r="L5061" s="367"/>
      <c r="M5061" s="367"/>
      <c r="N5061" s="367"/>
      <c r="O5061" s="367"/>
      <c r="P5061" s="367"/>
      <c r="Q5061" s="367"/>
      <c r="R5061" s="367"/>
      <c r="S5061" s="367"/>
      <c r="T5061" s="367"/>
      <c r="U5061" s="367"/>
    </row>
    <row r="5062">
      <c r="A5062" s="367"/>
      <c r="B5062" s="367"/>
      <c r="C5062" s="367"/>
      <c r="D5062" s="367"/>
      <c r="E5062" s="368"/>
      <c r="F5062" s="368"/>
      <c r="G5062" s="367"/>
      <c r="H5062" s="367"/>
      <c r="I5062" s="367"/>
      <c r="J5062" s="367"/>
      <c r="K5062" s="367"/>
      <c r="L5062" s="367"/>
      <c r="M5062" s="367"/>
      <c r="N5062" s="367"/>
      <c r="O5062" s="367"/>
      <c r="P5062" s="367"/>
      <c r="Q5062" s="367"/>
      <c r="R5062" s="367"/>
      <c r="S5062" s="367"/>
      <c r="T5062" s="367"/>
      <c r="U5062" s="367"/>
    </row>
    <row r="5063">
      <c r="A5063" s="367"/>
      <c r="B5063" s="367"/>
      <c r="C5063" s="367"/>
      <c r="D5063" s="367"/>
      <c r="E5063" s="368"/>
      <c r="F5063" s="368"/>
      <c r="G5063" s="367"/>
      <c r="H5063" s="367"/>
      <c r="I5063" s="367"/>
      <c r="J5063" s="367"/>
      <c r="K5063" s="367"/>
      <c r="L5063" s="367"/>
      <c r="M5063" s="367"/>
      <c r="N5063" s="367"/>
      <c r="O5063" s="367"/>
      <c r="P5063" s="367"/>
      <c r="Q5063" s="367"/>
      <c r="R5063" s="367"/>
      <c r="S5063" s="367"/>
      <c r="T5063" s="367"/>
      <c r="U5063" s="367"/>
    </row>
    <row r="5064">
      <c r="A5064" s="367"/>
      <c r="B5064" s="367"/>
      <c r="C5064" s="367"/>
      <c r="D5064" s="367"/>
      <c r="E5064" s="368"/>
      <c r="F5064" s="368"/>
      <c r="G5064" s="367"/>
      <c r="H5064" s="367"/>
      <c r="I5064" s="367"/>
      <c r="J5064" s="367"/>
      <c r="K5064" s="367"/>
      <c r="L5064" s="367"/>
      <c r="M5064" s="367"/>
      <c r="N5064" s="367"/>
      <c r="O5064" s="367"/>
      <c r="P5064" s="367"/>
      <c r="Q5064" s="367"/>
      <c r="R5064" s="367"/>
      <c r="S5064" s="367"/>
      <c r="T5064" s="367"/>
      <c r="U5064" s="367"/>
    </row>
    <row r="5065">
      <c r="A5065" s="367"/>
      <c r="B5065" s="367"/>
      <c r="C5065" s="367"/>
      <c r="D5065" s="367"/>
      <c r="E5065" s="368"/>
      <c r="F5065" s="368"/>
      <c r="G5065" s="367"/>
      <c r="H5065" s="367"/>
      <c r="I5065" s="367"/>
      <c r="J5065" s="367"/>
      <c r="K5065" s="367"/>
      <c r="L5065" s="367"/>
      <c r="M5065" s="367"/>
      <c r="N5065" s="367"/>
      <c r="O5065" s="367"/>
      <c r="P5065" s="367"/>
      <c r="Q5065" s="367"/>
      <c r="R5065" s="367"/>
      <c r="S5065" s="367"/>
      <c r="T5065" s="367"/>
      <c r="U5065" s="367"/>
    </row>
    <row r="5066">
      <c r="A5066" s="367"/>
      <c r="B5066" s="367"/>
      <c r="C5066" s="367"/>
      <c r="D5066" s="367"/>
      <c r="E5066" s="368"/>
      <c r="F5066" s="368"/>
      <c r="G5066" s="367"/>
      <c r="H5066" s="367"/>
      <c r="I5066" s="367"/>
      <c r="J5066" s="367"/>
      <c r="K5066" s="367"/>
      <c r="L5066" s="367"/>
      <c r="M5066" s="367"/>
      <c r="N5066" s="367"/>
      <c r="O5066" s="367"/>
      <c r="P5066" s="367"/>
      <c r="Q5066" s="367"/>
      <c r="R5066" s="367"/>
      <c r="S5066" s="367"/>
      <c r="T5066" s="367"/>
      <c r="U5066" s="367"/>
    </row>
    <row r="5067">
      <c r="A5067" s="367"/>
      <c r="B5067" s="367"/>
      <c r="C5067" s="367"/>
      <c r="D5067" s="367"/>
      <c r="E5067" s="368"/>
      <c r="F5067" s="368"/>
      <c r="G5067" s="367"/>
      <c r="H5067" s="367"/>
      <c r="I5067" s="367"/>
      <c r="J5067" s="367"/>
      <c r="K5067" s="367"/>
      <c r="L5067" s="367"/>
      <c r="M5067" s="367"/>
      <c r="N5067" s="367"/>
      <c r="O5067" s="367"/>
      <c r="P5067" s="367"/>
      <c r="Q5067" s="367"/>
      <c r="R5067" s="367"/>
      <c r="S5067" s="367"/>
      <c r="T5067" s="367"/>
      <c r="U5067" s="367"/>
    </row>
    <row r="5068">
      <c r="A5068" s="367"/>
      <c r="B5068" s="367"/>
      <c r="C5068" s="367"/>
      <c r="D5068" s="367"/>
      <c r="E5068" s="368"/>
      <c r="F5068" s="368"/>
      <c r="G5068" s="367"/>
      <c r="H5068" s="367"/>
      <c r="I5068" s="367"/>
      <c r="J5068" s="367"/>
      <c r="K5068" s="367"/>
      <c r="L5068" s="367"/>
      <c r="M5068" s="367"/>
      <c r="N5068" s="367"/>
      <c r="O5068" s="367"/>
      <c r="P5068" s="367"/>
      <c r="Q5068" s="367"/>
      <c r="R5068" s="367"/>
      <c r="S5068" s="367"/>
      <c r="T5068" s="367"/>
      <c r="U5068" s="367"/>
    </row>
    <row r="5069">
      <c r="A5069" s="367"/>
      <c r="B5069" s="367"/>
      <c r="C5069" s="367"/>
      <c r="D5069" s="367"/>
      <c r="E5069" s="368"/>
      <c r="F5069" s="368"/>
      <c r="G5069" s="367"/>
      <c r="H5069" s="367"/>
      <c r="I5069" s="367"/>
      <c r="J5069" s="367"/>
      <c r="K5069" s="367"/>
      <c r="L5069" s="367"/>
      <c r="M5069" s="367"/>
      <c r="N5069" s="367"/>
      <c r="O5069" s="367"/>
      <c r="P5069" s="367"/>
      <c r="Q5069" s="367"/>
      <c r="R5069" s="367"/>
      <c r="S5069" s="367"/>
      <c r="T5069" s="367"/>
      <c r="U5069" s="367"/>
    </row>
    <row r="5070">
      <c r="A5070" s="367"/>
      <c r="B5070" s="367"/>
      <c r="C5070" s="367"/>
      <c r="D5070" s="367"/>
      <c r="E5070" s="368"/>
      <c r="F5070" s="368"/>
      <c r="G5070" s="367"/>
      <c r="H5070" s="367"/>
      <c r="I5070" s="367"/>
      <c r="J5070" s="367"/>
      <c r="K5070" s="367"/>
      <c r="L5070" s="367"/>
      <c r="M5070" s="367"/>
      <c r="N5070" s="367"/>
      <c r="O5070" s="367"/>
      <c r="P5070" s="367"/>
      <c r="Q5070" s="367"/>
      <c r="R5070" s="367"/>
      <c r="S5070" s="367"/>
      <c r="T5070" s="367"/>
      <c r="U5070" s="367"/>
    </row>
    <row r="5071">
      <c r="A5071" s="367"/>
      <c r="B5071" s="367"/>
      <c r="C5071" s="367"/>
      <c r="D5071" s="367"/>
      <c r="E5071" s="368"/>
      <c r="F5071" s="368"/>
      <c r="G5071" s="367"/>
      <c r="H5071" s="367"/>
      <c r="I5071" s="367"/>
      <c r="J5071" s="367"/>
      <c r="K5071" s="367"/>
      <c r="L5071" s="367"/>
      <c r="M5071" s="367"/>
      <c r="N5071" s="367"/>
      <c r="O5071" s="367"/>
      <c r="P5071" s="367"/>
      <c r="Q5071" s="367"/>
      <c r="R5071" s="367"/>
      <c r="S5071" s="367"/>
      <c r="T5071" s="367"/>
      <c r="U5071" s="367"/>
    </row>
    <row r="5072">
      <c r="A5072" s="367"/>
      <c r="B5072" s="367"/>
      <c r="C5072" s="367"/>
      <c r="D5072" s="367"/>
      <c r="E5072" s="368"/>
      <c r="F5072" s="368"/>
      <c r="G5072" s="367"/>
      <c r="H5072" s="367"/>
      <c r="I5072" s="367"/>
      <c r="J5072" s="367"/>
      <c r="K5072" s="367"/>
      <c r="L5072" s="367"/>
      <c r="M5072" s="367"/>
      <c r="N5072" s="367"/>
      <c r="O5072" s="367"/>
      <c r="P5072" s="367"/>
      <c r="Q5072" s="367"/>
      <c r="R5072" s="367"/>
      <c r="S5072" s="367"/>
      <c r="T5072" s="367"/>
      <c r="U5072" s="367"/>
    </row>
    <row r="5073">
      <c r="A5073" s="367"/>
      <c r="B5073" s="367"/>
      <c r="C5073" s="367"/>
      <c r="D5073" s="367"/>
      <c r="E5073" s="368"/>
      <c r="F5073" s="368"/>
      <c r="G5073" s="367"/>
      <c r="H5073" s="367"/>
      <c r="I5073" s="367"/>
      <c r="J5073" s="367"/>
      <c r="K5073" s="367"/>
      <c r="L5073" s="367"/>
      <c r="M5073" s="367"/>
      <c r="N5073" s="367"/>
      <c r="O5073" s="367"/>
      <c r="P5073" s="367"/>
      <c r="Q5073" s="367"/>
      <c r="R5073" s="367"/>
      <c r="S5073" s="367"/>
      <c r="T5073" s="367"/>
      <c r="U5073" s="367"/>
    </row>
    <row r="5074">
      <c r="A5074" s="367"/>
      <c r="B5074" s="367"/>
      <c r="C5074" s="367"/>
      <c r="D5074" s="367"/>
      <c r="E5074" s="368"/>
      <c r="F5074" s="368"/>
      <c r="G5074" s="367"/>
      <c r="H5074" s="367"/>
      <c r="I5074" s="367"/>
      <c r="J5074" s="367"/>
      <c r="K5074" s="367"/>
      <c r="L5074" s="367"/>
      <c r="M5074" s="367"/>
      <c r="N5074" s="367"/>
      <c r="O5074" s="367"/>
      <c r="P5074" s="367"/>
      <c r="Q5074" s="367"/>
      <c r="R5074" s="367"/>
      <c r="S5074" s="367"/>
      <c r="T5074" s="367"/>
      <c r="U5074" s="367"/>
    </row>
    <row r="5075">
      <c r="A5075" s="367"/>
      <c r="B5075" s="367"/>
      <c r="C5075" s="367"/>
      <c r="D5075" s="367"/>
      <c r="E5075" s="368"/>
      <c r="F5075" s="368"/>
      <c r="G5075" s="367"/>
      <c r="H5075" s="367"/>
      <c r="I5075" s="367"/>
      <c r="J5075" s="367"/>
      <c r="K5075" s="367"/>
      <c r="L5075" s="367"/>
      <c r="M5075" s="367"/>
      <c r="N5075" s="367"/>
      <c r="O5075" s="367"/>
      <c r="P5075" s="367"/>
      <c r="Q5075" s="367"/>
      <c r="R5075" s="367"/>
      <c r="S5075" s="367"/>
      <c r="T5075" s="367"/>
      <c r="U5075" s="367"/>
    </row>
    <row r="5076">
      <c r="A5076" s="367"/>
      <c r="B5076" s="367"/>
      <c r="C5076" s="367"/>
      <c r="D5076" s="367"/>
      <c r="E5076" s="368"/>
      <c r="F5076" s="368"/>
      <c r="G5076" s="367"/>
      <c r="H5076" s="367"/>
      <c r="I5076" s="367"/>
      <c r="J5076" s="367"/>
      <c r="K5076" s="367"/>
      <c r="L5076" s="367"/>
      <c r="M5076" s="367"/>
      <c r="N5076" s="367"/>
      <c r="O5076" s="367"/>
      <c r="P5076" s="367"/>
      <c r="Q5076" s="367"/>
      <c r="R5076" s="367"/>
      <c r="S5076" s="367"/>
      <c r="T5076" s="367"/>
      <c r="U5076" s="367"/>
    </row>
    <row r="5077">
      <c r="A5077" s="367"/>
      <c r="B5077" s="367"/>
      <c r="C5077" s="367"/>
      <c r="D5077" s="367"/>
      <c r="E5077" s="368"/>
      <c r="F5077" s="368"/>
      <c r="G5077" s="367"/>
      <c r="H5077" s="367"/>
      <c r="I5077" s="367"/>
      <c r="J5077" s="367"/>
      <c r="K5077" s="367"/>
      <c r="L5077" s="367"/>
      <c r="M5077" s="367"/>
      <c r="N5077" s="367"/>
      <c r="O5077" s="367"/>
      <c r="P5077" s="367"/>
      <c r="Q5077" s="367"/>
      <c r="R5077" s="367"/>
      <c r="S5077" s="367"/>
      <c r="T5077" s="367"/>
      <c r="U5077" s="367"/>
    </row>
    <row r="5078">
      <c r="A5078" s="367"/>
      <c r="B5078" s="367"/>
      <c r="C5078" s="367"/>
      <c r="D5078" s="367"/>
      <c r="E5078" s="368"/>
      <c r="F5078" s="368"/>
      <c r="G5078" s="367"/>
      <c r="H5078" s="367"/>
      <c r="I5078" s="367"/>
      <c r="J5078" s="367"/>
      <c r="K5078" s="367"/>
      <c r="L5078" s="367"/>
      <c r="M5078" s="367"/>
      <c r="N5078" s="367"/>
      <c r="O5078" s="367"/>
      <c r="P5078" s="367"/>
      <c r="Q5078" s="367"/>
      <c r="R5078" s="367"/>
      <c r="S5078" s="367"/>
      <c r="T5078" s="367"/>
      <c r="U5078" s="367"/>
    </row>
    <row r="5079">
      <c r="A5079" s="367"/>
      <c r="B5079" s="367"/>
      <c r="C5079" s="367"/>
      <c r="D5079" s="367"/>
      <c r="E5079" s="368"/>
      <c r="F5079" s="368"/>
      <c r="G5079" s="367"/>
      <c r="H5079" s="367"/>
      <c r="I5079" s="367"/>
      <c r="J5079" s="367"/>
      <c r="K5079" s="367"/>
      <c r="L5079" s="367"/>
      <c r="M5079" s="367"/>
      <c r="N5079" s="367"/>
      <c r="O5079" s="367"/>
      <c r="P5079" s="367"/>
      <c r="Q5079" s="367"/>
      <c r="R5079" s="367"/>
      <c r="S5079" s="367"/>
      <c r="T5079" s="367"/>
      <c r="U5079" s="367"/>
    </row>
    <row r="5080">
      <c r="A5080" s="367"/>
      <c r="B5080" s="367"/>
      <c r="C5080" s="367"/>
      <c r="D5080" s="367"/>
      <c r="E5080" s="368"/>
      <c r="F5080" s="368"/>
      <c r="G5080" s="367"/>
      <c r="H5080" s="367"/>
      <c r="I5080" s="367"/>
      <c r="J5080" s="367"/>
      <c r="K5080" s="367"/>
      <c r="L5080" s="367"/>
      <c r="M5080" s="367"/>
      <c r="N5080" s="367"/>
      <c r="O5080" s="367"/>
      <c r="P5080" s="367"/>
      <c r="Q5080" s="367"/>
      <c r="R5080" s="367"/>
      <c r="S5080" s="367"/>
      <c r="T5080" s="367"/>
      <c r="U5080" s="367"/>
    </row>
    <row r="5081">
      <c r="A5081" s="367"/>
      <c r="B5081" s="367"/>
      <c r="C5081" s="367"/>
      <c r="D5081" s="367"/>
      <c r="E5081" s="368"/>
      <c r="F5081" s="368"/>
      <c r="G5081" s="367"/>
      <c r="H5081" s="367"/>
      <c r="I5081" s="367"/>
      <c r="J5081" s="367"/>
      <c r="K5081" s="367"/>
      <c r="L5081" s="367"/>
      <c r="M5081" s="367"/>
      <c r="N5081" s="367"/>
      <c r="O5081" s="367"/>
      <c r="P5081" s="367"/>
      <c r="Q5081" s="367"/>
      <c r="R5081" s="367"/>
      <c r="S5081" s="367"/>
      <c r="T5081" s="367"/>
      <c r="U5081" s="367"/>
    </row>
    <row r="5082">
      <c r="A5082" s="367"/>
      <c r="B5082" s="367"/>
      <c r="C5082" s="367"/>
      <c r="D5082" s="367"/>
      <c r="E5082" s="368"/>
      <c r="F5082" s="368"/>
      <c r="G5082" s="367"/>
      <c r="H5082" s="367"/>
      <c r="I5082" s="367"/>
      <c r="J5082" s="367"/>
      <c r="K5082" s="367"/>
      <c r="L5082" s="367"/>
      <c r="M5082" s="367"/>
      <c r="N5082" s="367"/>
      <c r="O5082" s="367"/>
      <c r="P5082" s="367"/>
      <c r="Q5082" s="367"/>
      <c r="R5082" s="367"/>
      <c r="S5082" s="367"/>
      <c r="T5082" s="367"/>
      <c r="U5082" s="367"/>
    </row>
    <row r="5083">
      <c r="A5083" s="367"/>
      <c r="B5083" s="367"/>
      <c r="C5083" s="367"/>
      <c r="D5083" s="367"/>
      <c r="E5083" s="368"/>
      <c r="F5083" s="368"/>
      <c r="G5083" s="367"/>
      <c r="H5083" s="367"/>
      <c r="I5083" s="367"/>
      <c r="J5083" s="367"/>
      <c r="K5083" s="367"/>
      <c r="L5083" s="367"/>
      <c r="M5083" s="367"/>
      <c r="N5083" s="367"/>
      <c r="O5083" s="367"/>
      <c r="P5083" s="367"/>
      <c r="Q5083" s="367"/>
      <c r="R5083" s="367"/>
      <c r="S5083" s="367"/>
      <c r="T5083" s="367"/>
      <c r="U5083" s="367"/>
    </row>
    <row r="5084">
      <c r="A5084" s="367"/>
      <c r="B5084" s="367"/>
      <c r="C5084" s="367"/>
      <c r="D5084" s="367"/>
      <c r="E5084" s="368"/>
      <c r="F5084" s="368"/>
      <c r="G5084" s="367"/>
      <c r="H5084" s="367"/>
      <c r="I5084" s="367"/>
      <c r="J5084" s="367"/>
      <c r="K5084" s="367"/>
      <c r="L5084" s="367"/>
      <c r="M5084" s="367"/>
      <c r="N5084" s="367"/>
      <c r="O5084" s="367"/>
      <c r="P5084" s="367"/>
      <c r="Q5084" s="367"/>
      <c r="R5084" s="367"/>
      <c r="S5084" s="367"/>
      <c r="T5084" s="367"/>
      <c r="U5084" s="367"/>
    </row>
    <row r="5085">
      <c r="A5085" s="367"/>
      <c r="B5085" s="367"/>
      <c r="C5085" s="367"/>
      <c r="D5085" s="367"/>
      <c r="E5085" s="368"/>
      <c r="F5085" s="368"/>
      <c r="G5085" s="367"/>
      <c r="H5085" s="367"/>
      <c r="I5085" s="367"/>
      <c r="J5085" s="367"/>
      <c r="K5085" s="367"/>
      <c r="L5085" s="367"/>
      <c r="M5085" s="367"/>
      <c r="N5085" s="367"/>
      <c r="O5085" s="367"/>
      <c r="P5085" s="367"/>
      <c r="Q5085" s="367"/>
      <c r="R5085" s="367"/>
      <c r="S5085" s="367"/>
      <c r="T5085" s="367"/>
      <c r="U5085" s="367"/>
    </row>
    <row r="5086">
      <c r="A5086" s="367"/>
      <c r="B5086" s="367"/>
      <c r="C5086" s="367"/>
      <c r="D5086" s="367"/>
      <c r="E5086" s="368"/>
      <c r="F5086" s="368"/>
      <c r="G5086" s="367"/>
      <c r="H5086" s="367"/>
      <c r="I5086" s="367"/>
      <c r="J5086" s="367"/>
      <c r="K5086" s="367"/>
      <c r="L5086" s="367"/>
      <c r="M5086" s="367"/>
      <c r="N5086" s="367"/>
      <c r="O5086" s="367"/>
      <c r="P5086" s="367"/>
      <c r="Q5086" s="367"/>
      <c r="R5086" s="367"/>
      <c r="S5086" s="367"/>
      <c r="T5086" s="367"/>
      <c r="U5086" s="367"/>
    </row>
    <row r="5087">
      <c r="A5087" s="367"/>
      <c r="B5087" s="367"/>
      <c r="C5087" s="367"/>
      <c r="D5087" s="367"/>
      <c r="E5087" s="368"/>
      <c r="F5087" s="368"/>
      <c r="G5087" s="367"/>
      <c r="H5087" s="367"/>
      <c r="I5087" s="367"/>
      <c r="J5087" s="367"/>
      <c r="K5087" s="367"/>
      <c r="L5087" s="367"/>
      <c r="M5087" s="367"/>
      <c r="N5087" s="367"/>
      <c r="O5087" s="367"/>
      <c r="P5087" s="367"/>
      <c r="Q5087" s="367"/>
      <c r="R5087" s="367"/>
      <c r="S5087" s="367"/>
      <c r="T5087" s="367"/>
      <c r="U5087" s="367"/>
    </row>
    <row r="5088">
      <c r="A5088" s="367"/>
      <c r="B5088" s="367"/>
      <c r="C5088" s="367"/>
      <c r="D5088" s="367"/>
      <c r="E5088" s="368"/>
      <c r="F5088" s="368"/>
      <c r="G5088" s="367"/>
      <c r="H5088" s="367"/>
      <c r="I5088" s="367"/>
      <c r="J5088" s="367"/>
      <c r="K5088" s="367"/>
      <c r="L5088" s="367"/>
      <c r="M5088" s="367"/>
      <c r="N5088" s="367"/>
      <c r="O5088" s="367"/>
      <c r="P5088" s="367"/>
      <c r="Q5088" s="367"/>
      <c r="R5088" s="367"/>
      <c r="S5088" s="367"/>
      <c r="T5088" s="367"/>
      <c r="U5088" s="367"/>
    </row>
    <row r="5089">
      <c r="A5089" s="367"/>
      <c r="B5089" s="367"/>
      <c r="C5089" s="367"/>
      <c r="D5089" s="367"/>
      <c r="E5089" s="368"/>
      <c r="F5089" s="368"/>
      <c r="G5089" s="367"/>
      <c r="H5089" s="367"/>
      <c r="I5089" s="367"/>
      <c r="J5089" s="367"/>
      <c r="K5089" s="367"/>
      <c r="L5089" s="367"/>
      <c r="M5089" s="367"/>
      <c r="N5089" s="367"/>
      <c r="O5089" s="367"/>
      <c r="P5089" s="367"/>
      <c r="Q5089" s="367"/>
      <c r="R5089" s="367"/>
      <c r="S5089" s="367"/>
      <c r="T5089" s="367"/>
      <c r="U5089" s="367"/>
    </row>
    <row r="5090">
      <c r="A5090" s="367"/>
      <c r="B5090" s="367"/>
      <c r="C5090" s="367"/>
      <c r="D5090" s="367"/>
      <c r="E5090" s="368"/>
      <c r="F5090" s="368"/>
      <c r="G5090" s="367"/>
      <c r="H5090" s="367"/>
      <c r="I5090" s="367"/>
      <c r="J5090" s="367"/>
      <c r="K5090" s="367"/>
      <c r="L5090" s="367"/>
      <c r="M5090" s="367"/>
      <c r="N5090" s="367"/>
      <c r="O5090" s="367"/>
      <c r="P5090" s="367"/>
      <c r="Q5090" s="367"/>
      <c r="R5090" s="367"/>
      <c r="S5090" s="367"/>
      <c r="T5090" s="367"/>
      <c r="U5090" s="367"/>
    </row>
    <row r="5091">
      <c r="A5091" s="367"/>
      <c r="B5091" s="367"/>
      <c r="C5091" s="367"/>
      <c r="D5091" s="367"/>
      <c r="E5091" s="368"/>
      <c r="F5091" s="368"/>
      <c r="G5091" s="367"/>
      <c r="H5091" s="367"/>
      <c r="I5091" s="367"/>
      <c r="J5091" s="367"/>
      <c r="K5091" s="367"/>
      <c r="L5091" s="367"/>
      <c r="M5091" s="367"/>
      <c r="N5091" s="367"/>
      <c r="O5091" s="367"/>
      <c r="P5091" s="367"/>
      <c r="Q5091" s="367"/>
      <c r="R5091" s="367"/>
      <c r="S5091" s="367"/>
      <c r="T5091" s="367"/>
      <c r="U5091" s="367"/>
    </row>
    <row r="5092">
      <c r="A5092" s="367"/>
      <c r="B5092" s="367"/>
      <c r="C5092" s="367"/>
      <c r="D5092" s="367"/>
      <c r="E5092" s="368"/>
      <c r="F5092" s="368"/>
      <c r="G5092" s="367"/>
      <c r="H5092" s="367"/>
      <c r="I5092" s="367"/>
      <c r="J5092" s="367"/>
      <c r="K5092" s="367"/>
      <c r="L5092" s="367"/>
      <c r="M5092" s="367"/>
      <c r="N5092" s="367"/>
      <c r="O5092" s="367"/>
      <c r="P5092" s="367"/>
      <c r="Q5092" s="367"/>
      <c r="R5092" s="367"/>
      <c r="S5092" s="367"/>
      <c r="T5092" s="367"/>
      <c r="U5092" s="367"/>
    </row>
    <row r="5093">
      <c r="A5093" s="367"/>
      <c r="B5093" s="367"/>
      <c r="C5093" s="367"/>
      <c r="D5093" s="367"/>
      <c r="E5093" s="368"/>
      <c r="F5093" s="368"/>
      <c r="G5093" s="367"/>
      <c r="H5093" s="367"/>
      <c r="I5093" s="367"/>
      <c r="J5093" s="367"/>
      <c r="K5093" s="367"/>
      <c r="L5093" s="367"/>
      <c r="M5093" s="367"/>
      <c r="N5093" s="367"/>
      <c r="O5093" s="367"/>
      <c r="P5093" s="367"/>
      <c r="Q5093" s="367"/>
      <c r="R5093" s="367"/>
      <c r="S5093" s="367"/>
      <c r="T5093" s="367"/>
      <c r="U5093" s="367"/>
    </row>
    <row r="5094">
      <c r="A5094" s="367"/>
      <c r="B5094" s="367"/>
      <c r="C5094" s="367"/>
      <c r="D5094" s="367"/>
      <c r="E5094" s="368"/>
      <c r="F5094" s="368"/>
      <c r="G5094" s="367"/>
      <c r="H5094" s="367"/>
      <c r="I5094" s="367"/>
      <c r="J5094" s="367"/>
      <c r="K5094" s="367"/>
      <c r="L5094" s="367"/>
      <c r="M5094" s="367"/>
      <c r="N5094" s="367"/>
      <c r="O5094" s="367"/>
      <c r="P5094" s="367"/>
      <c r="Q5094" s="367"/>
      <c r="R5094" s="367"/>
      <c r="S5094" s="367"/>
      <c r="T5094" s="367"/>
      <c r="U5094" s="367"/>
    </row>
    <row r="5095">
      <c r="A5095" s="367"/>
      <c r="B5095" s="367"/>
      <c r="C5095" s="367"/>
      <c r="D5095" s="367"/>
      <c r="E5095" s="368"/>
      <c r="F5095" s="368"/>
      <c r="G5095" s="367"/>
      <c r="H5095" s="367"/>
      <c r="I5095" s="367"/>
      <c r="J5095" s="367"/>
      <c r="K5095" s="367"/>
      <c r="L5095" s="367"/>
      <c r="M5095" s="367"/>
      <c r="N5095" s="367"/>
      <c r="O5095" s="367"/>
      <c r="P5095" s="367"/>
      <c r="Q5095" s="367"/>
      <c r="R5095" s="367"/>
      <c r="S5095" s="367"/>
      <c r="T5095" s="367"/>
      <c r="U5095" s="367"/>
    </row>
    <row r="5096">
      <c r="A5096" s="367"/>
      <c r="B5096" s="367"/>
      <c r="C5096" s="367"/>
      <c r="D5096" s="367"/>
      <c r="E5096" s="368"/>
      <c r="F5096" s="368"/>
      <c r="G5096" s="367"/>
      <c r="H5096" s="367"/>
      <c r="I5096" s="367"/>
      <c r="J5096" s="367"/>
      <c r="K5096" s="367"/>
      <c r="L5096" s="367"/>
      <c r="M5096" s="367"/>
      <c r="N5096" s="367"/>
      <c r="O5096" s="367"/>
      <c r="P5096" s="367"/>
      <c r="Q5096" s="367"/>
      <c r="R5096" s="367"/>
      <c r="S5096" s="367"/>
      <c r="T5096" s="367"/>
      <c r="U5096" s="367"/>
    </row>
    <row r="5097">
      <c r="A5097" s="367"/>
      <c r="B5097" s="367"/>
      <c r="C5097" s="367"/>
      <c r="D5097" s="367"/>
      <c r="E5097" s="368"/>
      <c r="F5097" s="368"/>
      <c r="G5097" s="367"/>
      <c r="H5097" s="367"/>
      <c r="I5097" s="367"/>
      <c r="J5097" s="367"/>
      <c r="K5097" s="367"/>
      <c r="L5097" s="367"/>
      <c r="M5097" s="367"/>
      <c r="N5097" s="367"/>
      <c r="O5097" s="367"/>
      <c r="P5097" s="367"/>
      <c r="Q5097" s="367"/>
      <c r="R5097" s="367"/>
      <c r="S5097" s="367"/>
      <c r="T5097" s="367"/>
      <c r="U5097" s="367"/>
    </row>
    <row r="5098">
      <c r="A5098" s="367"/>
      <c r="B5098" s="367"/>
      <c r="C5098" s="367"/>
      <c r="D5098" s="367"/>
      <c r="E5098" s="368"/>
      <c r="F5098" s="368"/>
      <c r="G5098" s="367"/>
      <c r="H5098" s="367"/>
      <c r="I5098" s="367"/>
      <c r="J5098" s="367"/>
      <c r="K5098" s="367"/>
      <c r="L5098" s="367"/>
      <c r="M5098" s="367"/>
      <c r="N5098" s="367"/>
      <c r="O5098" s="367"/>
      <c r="P5098" s="367"/>
      <c r="Q5098" s="367"/>
      <c r="R5098" s="367"/>
      <c r="S5098" s="367"/>
      <c r="T5098" s="367"/>
      <c r="U5098" s="367"/>
    </row>
    <row r="5099">
      <c r="A5099" s="367"/>
      <c r="B5099" s="367"/>
      <c r="C5099" s="367"/>
      <c r="D5099" s="367"/>
      <c r="E5099" s="368"/>
      <c r="F5099" s="368"/>
      <c r="G5099" s="367"/>
      <c r="H5099" s="367"/>
      <c r="I5099" s="367"/>
      <c r="J5099" s="367"/>
      <c r="K5099" s="367"/>
      <c r="L5099" s="367"/>
      <c r="M5099" s="367"/>
      <c r="N5099" s="367"/>
      <c r="O5099" s="367"/>
      <c r="P5099" s="367"/>
      <c r="Q5099" s="367"/>
      <c r="R5099" s="367"/>
      <c r="S5099" s="367"/>
      <c r="T5099" s="367"/>
      <c r="U5099" s="367"/>
    </row>
    <row r="5100">
      <c r="A5100" s="367"/>
      <c r="B5100" s="367"/>
      <c r="C5100" s="367"/>
      <c r="D5100" s="367"/>
      <c r="E5100" s="368"/>
      <c r="F5100" s="368"/>
      <c r="G5100" s="367"/>
      <c r="H5100" s="367"/>
      <c r="I5100" s="367"/>
      <c r="J5100" s="367"/>
      <c r="K5100" s="367"/>
      <c r="L5100" s="367"/>
      <c r="M5100" s="367"/>
      <c r="N5100" s="367"/>
      <c r="O5100" s="367"/>
      <c r="P5100" s="367"/>
      <c r="Q5100" s="367"/>
      <c r="R5100" s="367"/>
      <c r="S5100" s="367"/>
      <c r="T5100" s="367"/>
      <c r="U5100" s="367"/>
    </row>
    <row r="5101">
      <c r="A5101" s="367"/>
      <c r="B5101" s="367"/>
      <c r="C5101" s="367"/>
      <c r="D5101" s="367"/>
      <c r="E5101" s="368"/>
      <c r="F5101" s="368"/>
      <c r="G5101" s="367"/>
      <c r="H5101" s="367"/>
      <c r="I5101" s="367"/>
      <c r="J5101" s="367"/>
      <c r="K5101" s="367"/>
      <c r="L5101" s="367"/>
      <c r="M5101" s="367"/>
      <c r="N5101" s="367"/>
      <c r="O5101" s="367"/>
      <c r="P5101" s="367"/>
      <c r="Q5101" s="367"/>
      <c r="R5101" s="367"/>
      <c r="S5101" s="367"/>
      <c r="T5101" s="367"/>
      <c r="U5101" s="367"/>
    </row>
    <row r="5102">
      <c r="A5102" s="367"/>
      <c r="B5102" s="367"/>
      <c r="C5102" s="367"/>
      <c r="D5102" s="367"/>
      <c r="E5102" s="368"/>
      <c r="F5102" s="368"/>
      <c r="G5102" s="367"/>
      <c r="H5102" s="367"/>
      <c r="I5102" s="367"/>
      <c r="J5102" s="367"/>
      <c r="K5102" s="367"/>
      <c r="L5102" s="367"/>
      <c r="M5102" s="367"/>
      <c r="N5102" s="367"/>
      <c r="O5102" s="367"/>
      <c r="P5102" s="367"/>
      <c r="Q5102" s="367"/>
      <c r="R5102" s="367"/>
      <c r="S5102" s="367"/>
      <c r="T5102" s="367"/>
      <c r="U5102" s="367"/>
    </row>
    <row r="5103">
      <c r="A5103" s="367"/>
      <c r="B5103" s="367"/>
      <c r="C5103" s="367"/>
      <c r="D5103" s="367"/>
      <c r="E5103" s="368"/>
      <c r="F5103" s="368"/>
      <c r="G5103" s="367"/>
      <c r="H5103" s="367"/>
      <c r="I5103" s="367"/>
      <c r="J5103" s="367"/>
      <c r="K5103" s="367"/>
      <c r="L5103" s="367"/>
      <c r="M5103" s="367"/>
      <c r="N5103" s="367"/>
      <c r="O5103" s="367"/>
      <c r="P5103" s="367"/>
      <c r="Q5103" s="367"/>
      <c r="R5103" s="367"/>
      <c r="S5103" s="367"/>
      <c r="T5103" s="367"/>
      <c r="U5103" s="367"/>
    </row>
    <row r="5104">
      <c r="A5104" s="367"/>
      <c r="B5104" s="367"/>
      <c r="C5104" s="367"/>
      <c r="D5104" s="367"/>
      <c r="E5104" s="368"/>
      <c r="F5104" s="368"/>
      <c r="G5104" s="367"/>
      <c r="H5104" s="367"/>
      <c r="I5104" s="367"/>
      <c r="J5104" s="367"/>
      <c r="K5104" s="367"/>
      <c r="L5104" s="367"/>
      <c r="M5104" s="367"/>
      <c r="N5104" s="367"/>
      <c r="O5104" s="367"/>
      <c r="P5104" s="367"/>
      <c r="Q5104" s="367"/>
      <c r="R5104" s="367"/>
      <c r="S5104" s="367"/>
      <c r="T5104" s="367"/>
      <c r="U5104" s="367"/>
    </row>
    <row r="5105">
      <c r="A5105" s="367"/>
      <c r="B5105" s="367"/>
      <c r="C5105" s="367"/>
      <c r="D5105" s="367"/>
      <c r="E5105" s="368"/>
      <c r="F5105" s="368"/>
      <c r="G5105" s="367"/>
      <c r="H5105" s="367"/>
      <c r="I5105" s="367"/>
      <c r="J5105" s="367"/>
      <c r="K5105" s="367"/>
      <c r="L5105" s="367"/>
      <c r="M5105" s="367"/>
      <c r="N5105" s="367"/>
      <c r="O5105" s="367"/>
      <c r="P5105" s="367"/>
      <c r="Q5105" s="367"/>
      <c r="R5105" s="367"/>
      <c r="S5105" s="367"/>
      <c r="T5105" s="367"/>
      <c r="U5105" s="367"/>
    </row>
    <row r="5106">
      <c r="A5106" s="367"/>
      <c r="B5106" s="367"/>
      <c r="C5106" s="367"/>
      <c r="D5106" s="367"/>
      <c r="E5106" s="368"/>
      <c r="F5106" s="368"/>
      <c r="G5106" s="367"/>
      <c r="H5106" s="367"/>
      <c r="I5106" s="367"/>
      <c r="J5106" s="367"/>
      <c r="K5106" s="367"/>
      <c r="L5106" s="367"/>
      <c r="M5106" s="367"/>
      <c r="N5106" s="367"/>
      <c r="O5106" s="367"/>
      <c r="P5106" s="367"/>
      <c r="Q5106" s="367"/>
      <c r="R5106" s="367"/>
      <c r="S5106" s="367"/>
      <c r="T5106" s="367"/>
      <c r="U5106" s="367"/>
    </row>
    <row r="5107">
      <c r="A5107" s="367"/>
      <c r="B5107" s="367"/>
      <c r="C5107" s="367"/>
      <c r="D5107" s="367"/>
      <c r="E5107" s="368"/>
      <c r="F5107" s="368"/>
      <c r="G5107" s="367"/>
      <c r="H5107" s="367"/>
      <c r="I5107" s="367"/>
      <c r="J5107" s="367"/>
      <c r="K5107" s="367"/>
      <c r="L5107" s="367"/>
      <c r="M5107" s="367"/>
      <c r="N5107" s="367"/>
      <c r="O5107" s="367"/>
      <c r="P5107" s="367"/>
      <c r="Q5107" s="367"/>
      <c r="R5107" s="367"/>
      <c r="S5107" s="367"/>
      <c r="T5107" s="367"/>
      <c r="U5107" s="367"/>
    </row>
    <row r="5108">
      <c r="A5108" s="367"/>
      <c r="B5108" s="367"/>
      <c r="C5108" s="367"/>
      <c r="D5108" s="367"/>
      <c r="E5108" s="368"/>
      <c r="F5108" s="368"/>
      <c r="G5108" s="367"/>
      <c r="H5108" s="367"/>
      <c r="I5108" s="367"/>
      <c r="J5108" s="367"/>
      <c r="K5108" s="367"/>
      <c r="L5108" s="367"/>
      <c r="M5108" s="367"/>
      <c r="N5108" s="367"/>
      <c r="O5108" s="367"/>
      <c r="P5108" s="367"/>
      <c r="Q5108" s="367"/>
      <c r="R5108" s="367"/>
      <c r="S5108" s="367"/>
      <c r="T5108" s="367"/>
      <c r="U5108" s="367"/>
    </row>
    <row r="5109">
      <c r="A5109" s="367"/>
      <c r="B5109" s="367"/>
      <c r="C5109" s="367"/>
      <c r="D5109" s="367"/>
      <c r="E5109" s="368"/>
      <c r="F5109" s="368"/>
      <c r="G5109" s="367"/>
      <c r="H5109" s="367"/>
      <c r="I5109" s="367"/>
      <c r="J5109" s="367"/>
      <c r="K5109" s="367"/>
      <c r="L5109" s="367"/>
      <c r="M5109" s="367"/>
      <c r="N5109" s="367"/>
      <c r="O5109" s="367"/>
      <c r="P5109" s="367"/>
      <c r="Q5109" s="367"/>
      <c r="R5109" s="367"/>
      <c r="S5109" s="367"/>
      <c r="T5109" s="367"/>
      <c r="U5109" s="367"/>
    </row>
    <row r="5110">
      <c r="A5110" s="367"/>
      <c r="B5110" s="367"/>
      <c r="C5110" s="367"/>
      <c r="D5110" s="367"/>
      <c r="E5110" s="368"/>
      <c r="F5110" s="368"/>
      <c r="G5110" s="367"/>
      <c r="H5110" s="367"/>
      <c r="I5110" s="367"/>
      <c r="J5110" s="367"/>
      <c r="K5110" s="367"/>
      <c r="L5110" s="367"/>
      <c r="M5110" s="367"/>
      <c r="N5110" s="367"/>
      <c r="O5110" s="367"/>
      <c r="P5110" s="367"/>
      <c r="Q5110" s="367"/>
      <c r="R5110" s="367"/>
      <c r="S5110" s="367"/>
      <c r="T5110" s="367"/>
      <c r="U5110" s="367"/>
    </row>
    <row r="5111">
      <c r="A5111" s="367"/>
      <c r="B5111" s="367"/>
      <c r="C5111" s="367"/>
      <c r="D5111" s="367"/>
      <c r="E5111" s="368"/>
      <c r="F5111" s="368"/>
      <c r="G5111" s="367"/>
      <c r="H5111" s="367"/>
      <c r="I5111" s="367"/>
      <c r="J5111" s="367"/>
      <c r="K5111" s="367"/>
      <c r="L5111" s="367"/>
      <c r="M5111" s="367"/>
      <c r="N5111" s="367"/>
      <c r="O5111" s="367"/>
      <c r="P5111" s="367"/>
      <c r="Q5111" s="367"/>
      <c r="R5111" s="367"/>
      <c r="S5111" s="367"/>
      <c r="T5111" s="367"/>
      <c r="U5111" s="367"/>
    </row>
    <row r="5112">
      <c r="A5112" s="367"/>
      <c r="B5112" s="367"/>
      <c r="C5112" s="367"/>
      <c r="D5112" s="367"/>
      <c r="E5112" s="368"/>
      <c r="F5112" s="368"/>
      <c r="G5112" s="367"/>
      <c r="H5112" s="367"/>
      <c r="I5112" s="367"/>
      <c r="J5112" s="367"/>
      <c r="K5112" s="367"/>
      <c r="L5112" s="367"/>
      <c r="M5112" s="367"/>
      <c r="N5112" s="367"/>
      <c r="O5112" s="367"/>
      <c r="P5112" s="367"/>
      <c r="Q5112" s="367"/>
      <c r="R5112" s="367"/>
      <c r="S5112" s="367"/>
      <c r="T5112" s="367"/>
      <c r="U5112" s="367"/>
    </row>
    <row r="5113">
      <c r="A5113" s="367"/>
      <c r="B5113" s="367"/>
      <c r="C5113" s="367"/>
      <c r="D5113" s="367"/>
      <c r="E5113" s="368"/>
      <c r="F5113" s="368"/>
      <c r="G5113" s="367"/>
      <c r="H5113" s="367"/>
      <c r="I5113" s="367"/>
      <c r="J5113" s="367"/>
      <c r="K5113" s="367"/>
      <c r="L5113" s="367"/>
      <c r="M5113" s="367"/>
      <c r="N5113" s="367"/>
      <c r="O5113" s="367"/>
      <c r="P5113" s="367"/>
      <c r="Q5113" s="367"/>
      <c r="R5113" s="367"/>
      <c r="S5113" s="367"/>
      <c r="T5113" s="367"/>
      <c r="U5113" s="367"/>
    </row>
    <row r="5114">
      <c r="A5114" s="367"/>
      <c r="B5114" s="367"/>
      <c r="C5114" s="367"/>
      <c r="D5114" s="367"/>
      <c r="E5114" s="368"/>
      <c r="F5114" s="368"/>
      <c r="G5114" s="367"/>
      <c r="H5114" s="367"/>
      <c r="I5114" s="367"/>
      <c r="J5114" s="367"/>
      <c r="K5114" s="367"/>
      <c r="L5114" s="367"/>
      <c r="M5114" s="367"/>
      <c r="N5114" s="367"/>
      <c r="O5114" s="367"/>
      <c r="P5114" s="367"/>
      <c r="Q5114" s="367"/>
      <c r="R5114" s="367"/>
      <c r="S5114" s="367"/>
      <c r="T5114" s="367"/>
      <c r="U5114" s="367"/>
    </row>
    <row r="5115">
      <c r="A5115" s="367"/>
      <c r="B5115" s="367"/>
      <c r="C5115" s="367"/>
      <c r="D5115" s="367"/>
      <c r="E5115" s="368"/>
      <c r="F5115" s="368"/>
      <c r="G5115" s="367"/>
      <c r="H5115" s="367"/>
      <c r="I5115" s="367"/>
      <c r="J5115" s="367"/>
      <c r="K5115" s="367"/>
      <c r="L5115" s="367"/>
      <c r="M5115" s="367"/>
      <c r="N5115" s="367"/>
      <c r="O5115" s="367"/>
      <c r="P5115" s="367"/>
      <c r="Q5115" s="367"/>
      <c r="R5115" s="367"/>
      <c r="S5115" s="367"/>
      <c r="T5115" s="367"/>
      <c r="U5115" s="367"/>
    </row>
    <row r="5116">
      <c r="A5116" s="367"/>
      <c r="B5116" s="367"/>
      <c r="C5116" s="367"/>
      <c r="D5116" s="367"/>
      <c r="E5116" s="368"/>
      <c r="F5116" s="368"/>
      <c r="G5116" s="367"/>
      <c r="H5116" s="367"/>
      <c r="I5116" s="367"/>
      <c r="J5116" s="367"/>
      <c r="K5116" s="367"/>
      <c r="L5116" s="367"/>
      <c r="M5116" s="367"/>
      <c r="N5116" s="367"/>
      <c r="O5116" s="367"/>
      <c r="P5116" s="367"/>
      <c r="Q5116" s="367"/>
      <c r="R5116" s="367"/>
      <c r="S5116" s="367"/>
      <c r="T5116" s="367"/>
      <c r="U5116" s="367"/>
    </row>
    <row r="5117">
      <c r="A5117" s="367"/>
      <c r="B5117" s="367"/>
      <c r="C5117" s="367"/>
      <c r="D5117" s="367"/>
      <c r="E5117" s="368"/>
      <c r="F5117" s="368"/>
      <c r="G5117" s="367"/>
      <c r="H5117" s="367"/>
      <c r="I5117" s="367"/>
      <c r="J5117" s="367"/>
      <c r="K5117" s="367"/>
      <c r="L5117" s="367"/>
      <c r="M5117" s="367"/>
      <c r="N5117" s="367"/>
      <c r="O5117" s="367"/>
      <c r="P5117" s="367"/>
      <c r="Q5117" s="367"/>
      <c r="R5117" s="367"/>
      <c r="S5117" s="367"/>
      <c r="T5117" s="367"/>
      <c r="U5117" s="367"/>
    </row>
    <row r="5118">
      <c r="A5118" s="367"/>
      <c r="B5118" s="367"/>
      <c r="C5118" s="367"/>
      <c r="D5118" s="367"/>
      <c r="E5118" s="368"/>
      <c r="F5118" s="368"/>
      <c r="G5118" s="367"/>
      <c r="H5118" s="367"/>
      <c r="I5118" s="367"/>
      <c r="J5118" s="367"/>
      <c r="K5118" s="367"/>
      <c r="L5118" s="367"/>
      <c r="M5118" s="367"/>
      <c r="N5118" s="367"/>
      <c r="O5118" s="367"/>
      <c r="P5118" s="367"/>
      <c r="Q5118" s="367"/>
      <c r="R5118" s="367"/>
      <c r="S5118" s="367"/>
      <c r="T5118" s="367"/>
      <c r="U5118" s="367"/>
    </row>
    <row r="5119">
      <c r="A5119" s="367"/>
      <c r="B5119" s="367"/>
      <c r="C5119" s="367"/>
      <c r="D5119" s="367"/>
      <c r="E5119" s="368"/>
      <c r="F5119" s="368"/>
      <c r="G5119" s="367"/>
      <c r="H5119" s="367"/>
      <c r="I5119" s="367"/>
      <c r="J5119" s="367"/>
      <c r="K5119" s="367"/>
      <c r="L5119" s="367"/>
      <c r="M5119" s="367"/>
      <c r="N5119" s="367"/>
      <c r="O5119" s="367"/>
      <c r="P5119" s="367"/>
      <c r="Q5119" s="367"/>
      <c r="R5119" s="367"/>
      <c r="S5119" s="367"/>
      <c r="T5119" s="367"/>
      <c r="U5119" s="367"/>
    </row>
    <row r="5120">
      <c r="A5120" s="367"/>
      <c r="B5120" s="367"/>
      <c r="C5120" s="367"/>
      <c r="D5120" s="367"/>
      <c r="E5120" s="368"/>
      <c r="F5120" s="368"/>
      <c r="G5120" s="367"/>
      <c r="H5120" s="367"/>
      <c r="I5120" s="367"/>
      <c r="J5120" s="367"/>
      <c r="K5120" s="367"/>
      <c r="L5120" s="367"/>
      <c r="M5120" s="367"/>
      <c r="N5120" s="367"/>
      <c r="O5120" s="367"/>
      <c r="P5120" s="367"/>
      <c r="Q5120" s="367"/>
      <c r="R5120" s="367"/>
      <c r="S5120" s="367"/>
      <c r="T5120" s="367"/>
      <c r="U5120" s="367"/>
    </row>
    <row r="5121">
      <c r="A5121" s="367"/>
      <c r="B5121" s="367"/>
      <c r="C5121" s="367"/>
      <c r="D5121" s="367"/>
      <c r="E5121" s="368"/>
      <c r="F5121" s="368"/>
      <c r="G5121" s="367"/>
      <c r="H5121" s="367"/>
      <c r="I5121" s="367"/>
      <c r="J5121" s="367"/>
      <c r="K5121" s="367"/>
      <c r="L5121" s="367"/>
      <c r="M5121" s="367"/>
      <c r="N5121" s="367"/>
      <c r="O5121" s="367"/>
      <c r="P5121" s="367"/>
      <c r="Q5121" s="367"/>
      <c r="R5121" s="367"/>
      <c r="S5121" s="367"/>
      <c r="T5121" s="367"/>
      <c r="U5121" s="367"/>
    </row>
    <row r="5122">
      <c r="A5122" s="367"/>
      <c r="B5122" s="367"/>
      <c r="C5122" s="367"/>
      <c r="D5122" s="367"/>
      <c r="E5122" s="368"/>
      <c r="F5122" s="368"/>
      <c r="G5122" s="367"/>
      <c r="H5122" s="367"/>
      <c r="I5122" s="367"/>
      <c r="J5122" s="367"/>
      <c r="K5122" s="367"/>
      <c r="L5122" s="367"/>
      <c r="M5122" s="367"/>
      <c r="N5122" s="367"/>
      <c r="O5122" s="367"/>
      <c r="P5122" s="367"/>
      <c r="Q5122" s="367"/>
      <c r="R5122" s="367"/>
      <c r="S5122" s="367"/>
      <c r="T5122" s="367"/>
      <c r="U5122" s="367"/>
    </row>
    <row r="5123">
      <c r="A5123" s="367"/>
      <c r="B5123" s="367"/>
      <c r="C5123" s="367"/>
      <c r="D5123" s="367"/>
      <c r="E5123" s="368"/>
      <c r="F5123" s="368"/>
      <c r="G5123" s="367"/>
      <c r="H5123" s="367"/>
      <c r="I5123" s="367"/>
      <c r="J5123" s="367"/>
      <c r="K5123" s="367"/>
      <c r="L5123" s="367"/>
      <c r="M5123" s="367"/>
      <c r="N5123" s="367"/>
      <c r="O5123" s="367"/>
      <c r="P5123" s="367"/>
      <c r="Q5123" s="367"/>
      <c r="R5123" s="367"/>
      <c r="S5123" s="367"/>
      <c r="T5123" s="367"/>
      <c r="U5123" s="367"/>
    </row>
    <row r="5124">
      <c r="A5124" s="367"/>
      <c r="B5124" s="367"/>
      <c r="C5124" s="367"/>
      <c r="D5124" s="367"/>
      <c r="E5124" s="368"/>
      <c r="F5124" s="368"/>
      <c r="G5124" s="367"/>
      <c r="H5124" s="367"/>
      <c r="I5124" s="367"/>
      <c r="J5124" s="367"/>
      <c r="K5124" s="367"/>
      <c r="L5124" s="367"/>
      <c r="M5124" s="367"/>
      <c r="N5124" s="367"/>
      <c r="O5124" s="367"/>
      <c r="P5124" s="367"/>
      <c r="Q5124" s="367"/>
      <c r="R5124" s="367"/>
      <c r="S5124" s="367"/>
      <c r="T5124" s="367"/>
      <c r="U5124" s="367"/>
    </row>
    <row r="5125">
      <c r="A5125" s="367"/>
      <c r="B5125" s="367"/>
      <c r="C5125" s="367"/>
      <c r="D5125" s="367"/>
      <c r="E5125" s="368"/>
      <c r="F5125" s="368"/>
      <c r="G5125" s="367"/>
      <c r="H5125" s="367"/>
      <c r="I5125" s="367"/>
      <c r="J5125" s="367"/>
      <c r="K5125" s="367"/>
      <c r="L5125" s="367"/>
      <c r="M5125" s="367"/>
      <c r="N5125" s="367"/>
      <c r="O5125" s="367"/>
      <c r="P5125" s="367"/>
      <c r="Q5125" s="367"/>
      <c r="R5125" s="367"/>
      <c r="S5125" s="367"/>
      <c r="T5125" s="367"/>
      <c r="U5125" s="367"/>
    </row>
    <row r="5126">
      <c r="A5126" s="367"/>
      <c r="B5126" s="367"/>
      <c r="C5126" s="367"/>
      <c r="D5126" s="367"/>
      <c r="E5126" s="368"/>
      <c r="F5126" s="368"/>
      <c r="G5126" s="367"/>
      <c r="H5126" s="367"/>
      <c r="I5126" s="367"/>
      <c r="J5126" s="367"/>
      <c r="K5126" s="367"/>
      <c r="L5126" s="367"/>
      <c r="M5126" s="367"/>
      <c r="N5126" s="367"/>
      <c r="O5126" s="367"/>
      <c r="P5126" s="367"/>
      <c r="Q5126" s="367"/>
      <c r="R5126" s="367"/>
      <c r="S5126" s="367"/>
      <c r="T5126" s="367"/>
      <c r="U5126" s="367"/>
    </row>
    <row r="5127">
      <c r="A5127" s="367"/>
      <c r="B5127" s="367"/>
      <c r="C5127" s="367"/>
      <c r="D5127" s="367"/>
      <c r="E5127" s="368"/>
      <c r="F5127" s="368"/>
      <c r="G5127" s="367"/>
      <c r="H5127" s="367"/>
      <c r="I5127" s="367"/>
      <c r="J5127" s="367"/>
      <c r="K5127" s="367"/>
      <c r="L5127" s="367"/>
      <c r="M5127" s="367"/>
      <c r="N5127" s="367"/>
      <c r="O5127" s="367"/>
      <c r="P5127" s="367"/>
      <c r="Q5127" s="367"/>
      <c r="R5127" s="367"/>
      <c r="S5127" s="367"/>
      <c r="T5127" s="367"/>
      <c r="U5127" s="367"/>
    </row>
    <row r="5128">
      <c r="A5128" s="367"/>
      <c r="B5128" s="367"/>
      <c r="C5128" s="367"/>
      <c r="D5128" s="367"/>
      <c r="E5128" s="368"/>
      <c r="F5128" s="368"/>
      <c r="G5128" s="367"/>
      <c r="H5128" s="367"/>
      <c r="I5128" s="367"/>
      <c r="J5128" s="367"/>
      <c r="K5128" s="367"/>
      <c r="L5128" s="367"/>
      <c r="M5128" s="367"/>
      <c r="N5128" s="367"/>
      <c r="O5128" s="367"/>
      <c r="P5128" s="367"/>
      <c r="Q5128" s="367"/>
      <c r="R5128" s="367"/>
      <c r="S5128" s="367"/>
      <c r="T5128" s="367"/>
      <c r="U5128" s="367"/>
    </row>
    <row r="5129">
      <c r="A5129" s="367"/>
      <c r="B5129" s="367"/>
      <c r="C5129" s="367"/>
      <c r="D5129" s="367"/>
      <c r="E5129" s="368"/>
      <c r="F5129" s="368"/>
      <c r="G5129" s="367"/>
      <c r="H5129" s="367"/>
      <c r="I5129" s="367"/>
      <c r="J5129" s="367"/>
      <c r="K5129" s="367"/>
      <c r="L5129" s="367"/>
      <c r="M5129" s="367"/>
      <c r="N5129" s="367"/>
      <c r="O5129" s="367"/>
      <c r="P5129" s="367"/>
      <c r="Q5129" s="367"/>
      <c r="R5129" s="367"/>
      <c r="S5129" s="367"/>
      <c r="T5129" s="367"/>
      <c r="U5129" s="367"/>
    </row>
    <row r="5130">
      <c r="A5130" s="367"/>
      <c r="B5130" s="367"/>
      <c r="C5130" s="367"/>
      <c r="D5130" s="367"/>
      <c r="E5130" s="368"/>
      <c r="F5130" s="368"/>
      <c r="G5130" s="367"/>
      <c r="H5130" s="367"/>
      <c r="I5130" s="367"/>
      <c r="J5130" s="367"/>
      <c r="K5130" s="367"/>
      <c r="L5130" s="367"/>
      <c r="M5130" s="367"/>
      <c r="N5130" s="367"/>
      <c r="O5130" s="367"/>
      <c r="P5130" s="367"/>
      <c r="Q5130" s="367"/>
      <c r="R5130" s="367"/>
      <c r="S5130" s="367"/>
      <c r="T5130" s="367"/>
      <c r="U5130" s="367"/>
    </row>
    <row r="5131">
      <c r="A5131" s="367"/>
      <c r="B5131" s="367"/>
      <c r="C5131" s="367"/>
      <c r="D5131" s="367"/>
      <c r="E5131" s="368"/>
      <c r="F5131" s="368"/>
      <c r="G5131" s="367"/>
      <c r="H5131" s="367"/>
      <c r="I5131" s="367"/>
      <c r="J5131" s="367"/>
      <c r="K5131" s="367"/>
      <c r="L5131" s="367"/>
      <c r="M5131" s="367"/>
      <c r="N5131" s="367"/>
      <c r="O5131" s="367"/>
      <c r="P5131" s="367"/>
      <c r="Q5131" s="367"/>
      <c r="R5131" s="367"/>
      <c r="S5131" s="367"/>
      <c r="T5131" s="367"/>
      <c r="U5131" s="367"/>
    </row>
    <row r="5132">
      <c r="A5132" s="367"/>
      <c r="B5132" s="367"/>
      <c r="C5132" s="367"/>
      <c r="D5132" s="367"/>
      <c r="E5132" s="368"/>
      <c r="F5132" s="368"/>
      <c r="G5132" s="367"/>
      <c r="H5132" s="367"/>
      <c r="I5132" s="367"/>
      <c r="J5132" s="367"/>
      <c r="K5132" s="367"/>
      <c r="L5132" s="367"/>
      <c r="M5132" s="367"/>
      <c r="N5132" s="367"/>
      <c r="O5132" s="367"/>
      <c r="P5132" s="367"/>
      <c r="Q5132" s="367"/>
      <c r="R5132" s="367"/>
      <c r="S5132" s="367"/>
      <c r="T5132" s="367"/>
      <c r="U5132" s="367"/>
    </row>
    <row r="5133">
      <c r="A5133" s="367"/>
      <c r="B5133" s="367"/>
      <c r="C5133" s="367"/>
      <c r="D5133" s="367"/>
      <c r="E5133" s="368"/>
      <c r="F5133" s="368"/>
      <c r="G5133" s="367"/>
      <c r="H5133" s="367"/>
      <c r="I5133" s="367"/>
      <c r="J5133" s="367"/>
      <c r="K5133" s="367"/>
      <c r="L5133" s="367"/>
      <c r="M5133" s="367"/>
      <c r="N5133" s="367"/>
      <c r="O5133" s="367"/>
      <c r="P5133" s="367"/>
      <c r="Q5133" s="367"/>
      <c r="R5133" s="367"/>
      <c r="S5133" s="367"/>
      <c r="T5133" s="367"/>
      <c r="U5133" s="367"/>
    </row>
    <row r="5134">
      <c r="A5134" s="367"/>
      <c r="B5134" s="367"/>
      <c r="C5134" s="367"/>
      <c r="D5134" s="367"/>
      <c r="E5134" s="368"/>
      <c r="F5134" s="368"/>
      <c r="G5134" s="367"/>
      <c r="H5134" s="367"/>
      <c r="I5134" s="367"/>
      <c r="J5134" s="367"/>
      <c r="K5134" s="367"/>
      <c r="L5134" s="367"/>
      <c r="M5134" s="367"/>
      <c r="N5134" s="367"/>
      <c r="O5134" s="367"/>
      <c r="P5134" s="367"/>
      <c r="Q5134" s="367"/>
      <c r="R5134" s="367"/>
      <c r="S5134" s="367"/>
      <c r="T5134" s="367"/>
      <c r="U5134" s="367"/>
    </row>
    <row r="5135">
      <c r="A5135" s="367"/>
      <c r="B5135" s="367"/>
      <c r="C5135" s="367"/>
      <c r="D5135" s="367"/>
      <c r="E5135" s="368"/>
      <c r="F5135" s="368"/>
      <c r="G5135" s="367"/>
      <c r="H5135" s="367"/>
      <c r="I5135" s="367"/>
      <c r="J5135" s="367"/>
      <c r="K5135" s="367"/>
      <c r="L5135" s="367"/>
      <c r="M5135" s="367"/>
      <c r="N5135" s="367"/>
      <c r="O5135" s="367"/>
      <c r="P5135" s="367"/>
      <c r="Q5135" s="367"/>
      <c r="R5135" s="367"/>
      <c r="S5135" s="367"/>
      <c r="T5135" s="367"/>
      <c r="U5135" s="367"/>
    </row>
    <row r="5136">
      <c r="A5136" s="367"/>
      <c r="B5136" s="367"/>
      <c r="C5136" s="367"/>
      <c r="D5136" s="367"/>
      <c r="E5136" s="368"/>
      <c r="F5136" s="368"/>
      <c r="G5136" s="367"/>
      <c r="H5136" s="367"/>
      <c r="I5136" s="367"/>
      <c r="J5136" s="367"/>
      <c r="K5136" s="367"/>
      <c r="L5136" s="367"/>
      <c r="M5136" s="367"/>
      <c r="N5136" s="367"/>
      <c r="O5136" s="367"/>
      <c r="P5136" s="367"/>
      <c r="Q5136" s="367"/>
      <c r="R5136" s="367"/>
      <c r="S5136" s="367"/>
      <c r="T5136" s="367"/>
      <c r="U5136" s="367"/>
    </row>
    <row r="5137">
      <c r="A5137" s="367"/>
      <c r="B5137" s="367"/>
      <c r="C5137" s="367"/>
      <c r="D5137" s="367"/>
      <c r="E5137" s="368"/>
      <c r="F5137" s="368"/>
      <c r="G5137" s="367"/>
      <c r="H5137" s="367"/>
      <c r="I5137" s="367"/>
      <c r="J5137" s="367"/>
      <c r="K5137" s="367"/>
      <c r="L5137" s="367"/>
      <c r="M5137" s="367"/>
      <c r="N5137" s="367"/>
      <c r="O5137" s="367"/>
      <c r="P5137" s="367"/>
      <c r="Q5137" s="367"/>
      <c r="R5137" s="367"/>
      <c r="S5137" s="367"/>
      <c r="T5137" s="367"/>
      <c r="U5137" s="367"/>
    </row>
    <row r="5138">
      <c r="A5138" s="367"/>
      <c r="B5138" s="367"/>
      <c r="C5138" s="367"/>
      <c r="D5138" s="367"/>
      <c r="E5138" s="368"/>
      <c r="F5138" s="368"/>
      <c r="G5138" s="367"/>
      <c r="H5138" s="367"/>
      <c r="I5138" s="367"/>
      <c r="J5138" s="367"/>
      <c r="K5138" s="367"/>
      <c r="L5138" s="367"/>
      <c r="M5138" s="367"/>
      <c r="N5138" s="367"/>
      <c r="O5138" s="367"/>
      <c r="P5138" s="367"/>
      <c r="Q5138" s="367"/>
      <c r="R5138" s="367"/>
      <c r="S5138" s="367"/>
      <c r="T5138" s="367"/>
      <c r="U5138" s="367"/>
    </row>
    <row r="5139">
      <c r="A5139" s="367"/>
      <c r="B5139" s="367"/>
      <c r="C5139" s="367"/>
      <c r="D5139" s="367"/>
      <c r="E5139" s="368"/>
      <c r="F5139" s="368"/>
      <c r="G5139" s="367"/>
      <c r="H5139" s="367"/>
      <c r="I5139" s="367"/>
      <c r="J5139" s="367"/>
      <c r="K5139" s="367"/>
      <c r="L5139" s="367"/>
      <c r="M5139" s="367"/>
      <c r="N5139" s="367"/>
      <c r="O5139" s="367"/>
      <c r="P5139" s="367"/>
      <c r="Q5139" s="367"/>
      <c r="R5139" s="367"/>
      <c r="S5139" s="367"/>
      <c r="T5139" s="367"/>
      <c r="U5139" s="367"/>
    </row>
    <row r="5140">
      <c r="A5140" s="367"/>
      <c r="B5140" s="367"/>
      <c r="C5140" s="367"/>
      <c r="D5140" s="367"/>
      <c r="E5140" s="368"/>
      <c r="F5140" s="368"/>
      <c r="G5140" s="367"/>
      <c r="H5140" s="367"/>
      <c r="I5140" s="367"/>
      <c r="J5140" s="367"/>
      <c r="K5140" s="367"/>
      <c r="L5140" s="367"/>
      <c r="M5140" s="367"/>
      <c r="N5140" s="367"/>
      <c r="O5140" s="367"/>
      <c r="P5140" s="367"/>
      <c r="Q5140" s="367"/>
      <c r="R5140" s="367"/>
      <c r="S5140" s="367"/>
      <c r="T5140" s="367"/>
      <c r="U5140" s="367"/>
    </row>
    <row r="5141">
      <c r="A5141" s="367"/>
      <c r="B5141" s="367"/>
      <c r="C5141" s="367"/>
      <c r="D5141" s="367"/>
      <c r="E5141" s="368"/>
      <c r="F5141" s="368"/>
      <c r="G5141" s="367"/>
      <c r="H5141" s="367"/>
      <c r="I5141" s="367"/>
      <c r="J5141" s="367"/>
      <c r="K5141" s="367"/>
      <c r="L5141" s="367"/>
      <c r="M5141" s="367"/>
      <c r="N5141" s="367"/>
      <c r="O5141" s="367"/>
      <c r="P5141" s="367"/>
      <c r="Q5141" s="367"/>
      <c r="R5141" s="367"/>
      <c r="S5141" s="367"/>
      <c r="T5141" s="367"/>
      <c r="U5141" s="367"/>
    </row>
    <row r="5142">
      <c r="A5142" s="367"/>
      <c r="B5142" s="367"/>
      <c r="C5142" s="367"/>
      <c r="D5142" s="367"/>
      <c r="E5142" s="368"/>
      <c r="F5142" s="368"/>
      <c r="G5142" s="367"/>
      <c r="H5142" s="367"/>
      <c r="I5142" s="367"/>
      <c r="J5142" s="367"/>
      <c r="K5142" s="367"/>
      <c r="L5142" s="367"/>
      <c r="M5142" s="367"/>
      <c r="N5142" s="367"/>
      <c r="O5142" s="367"/>
      <c r="P5142" s="367"/>
      <c r="Q5142" s="367"/>
      <c r="R5142" s="367"/>
      <c r="S5142" s="367"/>
      <c r="T5142" s="367"/>
      <c r="U5142" s="367"/>
    </row>
    <row r="5143">
      <c r="A5143" s="367"/>
      <c r="B5143" s="367"/>
      <c r="C5143" s="367"/>
      <c r="D5143" s="367"/>
      <c r="E5143" s="368"/>
      <c r="F5143" s="368"/>
      <c r="G5143" s="367"/>
      <c r="H5143" s="367"/>
      <c r="I5143" s="367"/>
      <c r="J5143" s="367"/>
      <c r="K5143" s="367"/>
      <c r="L5143" s="367"/>
      <c r="M5143" s="367"/>
      <c r="N5143" s="367"/>
      <c r="O5143" s="367"/>
      <c r="P5143" s="367"/>
      <c r="Q5143" s="367"/>
      <c r="R5143" s="367"/>
      <c r="S5143" s="367"/>
      <c r="T5143" s="367"/>
      <c r="U5143" s="367"/>
    </row>
    <row r="5144">
      <c r="A5144" s="367"/>
      <c r="B5144" s="367"/>
      <c r="C5144" s="367"/>
      <c r="D5144" s="367"/>
      <c r="E5144" s="368"/>
      <c r="F5144" s="368"/>
      <c r="G5144" s="367"/>
      <c r="H5144" s="367"/>
      <c r="I5144" s="367"/>
      <c r="J5144" s="367"/>
      <c r="K5144" s="367"/>
      <c r="L5144" s="367"/>
      <c r="M5144" s="367"/>
      <c r="N5144" s="367"/>
      <c r="O5144" s="367"/>
      <c r="P5144" s="367"/>
      <c r="Q5144" s="367"/>
      <c r="R5144" s="367"/>
      <c r="S5144" s="367"/>
      <c r="T5144" s="367"/>
      <c r="U5144" s="367"/>
    </row>
    <row r="5145">
      <c r="A5145" s="367"/>
      <c r="B5145" s="367"/>
      <c r="C5145" s="367"/>
      <c r="D5145" s="367"/>
      <c r="E5145" s="368"/>
      <c r="F5145" s="368"/>
      <c r="G5145" s="367"/>
      <c r="H5145" s="367"/>
      <c r="I5145" s="367"/>
      <c r="J5145" s="367"/>
      <c r="K5145" s="367"/>
      <c r="L5145" s="367"/>
      <c r="M5145" s="367"/>
      <c r="N5145" s="367"/>
      <c r="O5145" s="367"/>
      <c r="P5145" s="367"/>
      <c r="Q5145" s="367"/>
      <c r="R5145" s="367"/>
      <c r="S5145" s="367"/>
      <c r="T5145" s="367"/>
      <c r="U5145" s="367"/>
    </row>
    <row r="5146">
      <c r="A5146" s="367"/>
      <c r="B5146" s="367"/>
      <c r="C5146" s="367"/>
      <c r="D5146" s="367"/>
      <c r="E5146" s="368"/>
      <c r="F5146" s="368"/>
      <c r="G5146" s="367"/>
      <c r="H5146" s="367"/>
      <c r="I5146" s="367"/>
      <c r="J5146" s="367"/>
      <c r="K5146" s="367"/>
      <c r="L5146" s="367"/>
      <c r="M5146" s="367"/>
      <c r="N5146" s="367"/>
      <c r="O5146" s="367"/>
      <c r="P5146" s="367"/>
      <c r="Q5146" s="367"/>
      <c r="R5146" s="367"/>
      <c r="S5146" s="367"/>
      <c r="T5146" s="367"/>
      <c r="U5146" s="367"/>
    </row>
    <row r="5147">
      <c r="A5147" s="367"/>
      <c r="B5147" s="367"/>
      <c r="C5147" s="367"/>
      <c r="D5147" s="367"/>
      <c r="E5147" s="368"/>
      <c r="F5147" s="368"/>
      <c r="G5147" s="367"/>
      <c r="H5147" s="367"/>
      <c r="I5147" s="367"/>
      <c r="J5147" s="367"/>
      <c r="K5147" s="367"/>
      <c r="L5147" s="367"/>
      <c r="M5147" s="367"/>
      <c r="N5147" s="367"/>
      <c r="O5147" s="367"/>
      <c r="P5147" s="367"/>
      <c r="Q5147" s="367"/>
      <c r="R5147" s="367"/>
      <c r="S5147" s="367"/>
      <c r="T5147" s="367"/>
      <c r="U5147" s="367"/>
    </row>
    <row r="5148">
      <c r="A5148" s="367"/>
      <c r="B5148" s="367"/>
      <c r="C5148" s="367"/>
      <c r="D5148" s="367"/>
      <c r="E5148" s="368"/>
      <c r="F5148" s="368"/>
      <c r="G5148" s="367"/>
      <c r="H5148" s="367"/>
      <c r="I5148" s="367"/>
      <c r="J5148" s="367"/>
      <c r="K5148" s="367"/>
      <c r="L5148" s="367"/>
      <c r="M5148" s="367"/>
      <c r="N5148" s="367"/>
      <c r="O5148" s="367"/>
      <c r="P5148" s="367"/>
      <c r="Q5148" s="367"/>
      <c r="R5148" s="367"/>
      <c r="S5148" s="367"/>
      <c r="T5148" s="367"/>
      <c r="U5148" s="367"/>
    </row>
    <row r="5149">
      <c r="A5149" s="367"/>
      <c r="B5149" s="367"/>
      <c r="C5149" s="367"/>
      <c r="D5149" s="367"/>
      <c r="E5149" s="368"/>
      <c r="F5149" s="368"/>
      <c r="G5149" s="367"/>
      <c r="H5149" s="367"/>
      <c r="I5149" s="367"/>
      <c r="J5149" s="367"/>
      <c r="K5149" s="367"/>
      <c r="L5149" s="367"/>
      <c r="M5149" s="367"/>
      <c r="N5149" s="367"/>
      <c r="O5149" s="367"/>
      <c r="P5149" s="367"/>
      <c r="Q5149" s="367"/>
      <c r="R5149" s="367"/>
      <c r="S5149" s="367"/>
      <c r="T5149" s="367"/>
      <c r="U5149" s="367"/>
    </row>
    <row r="5150">
      <c r="A5150" s="367"/>
      <c r="B5150" s="367"/>
      <c r="C5150" s="367"/>
      <c r="D5150" s="367"/>
      <c r="E5150" s="368"/>
      <c r="F5150" s="368"/>
      <c r="G5150" s="367"/>
      <c r="H5150" s="367"/>
      <c r="I5150" s="367"/>
      <c r="J5150" s="367"/>
      <c r="K5150" s="367"/>
      <c r="L5150" s="367"/>
      <c r="M5150" s="367"/>
      <c r="N5150" s="367"/>
      <c r="O5150" s="367"/>
      <c r="P5150" s="367"/>
      <c r="Q5150" s="367"/>
      <c r="R5150" s="367"/>
      <c r="S5150" s="367"/>
      <c r="T5150" s="367"/>
      <c r="U5150" s="367"/>
    </row>
    <row r="5151">
      <c r="A5151" s="367"/>
      <c r="B5151" s="367"/>
      <c r="C5151" s="367"/>
      <c r="D5151" s="367"/>
      <c r="E5151" s="368"/>
      <c r="F5151" s="368"/>
      <c r="G5151" s="367"/>
      <c r="H5151" s="367"/>
      <c r="I5151" s="367"/>
      <c r="J5151" s="367"/>
      <c r="K5151" s="367"/>
      <c r="L5151" s="367"/>
      <c r="M5151" s="367"/>
      <c r="N5151" s="367"/>
      <c r="O5151" s="367"/>
      <c r="P5151" s="367"/>
      <c r="Q5151" s="367"/>
      <c r="R5151" s="367"/>
      <c r="S5151" s="367"/>
      <c r="T5151" s="367"/>
      <c r="U5151" s="367"/>
    </row>
    <row r="5152">
      <c r="A5152" s="367"/>
      <c r="B5152" s="367"/>
      <c r="C5152" s="367"/>
      <c r="D5152" s="367"/>
      <c r="E5152" s="368"/>
      <c r="F5152" s="368"/>
      <c r="G5152" s="367"/>
      <c r="H5152" s="367"/>
      <c r="I5152" s="367"/>
      <c r="J5152" s="367"/>
      <c r="K5152" s="367"/>
      <c r="L5152" s="367"/>
      <c r="M5152" s="367"/>
      <c r="N5152" s="367"/>
      <c r="O5152" s="367"/>
      <c r="P5152" s="367"/>
      <c r="Q5152" s="367"/>
      <c r="R5152" s="367"/>
      <c r="S5152" s="367"/>
      <c r="T5152" s="367"/>
      <c r="U5152" s="367"/>
    </row>
    <row r="5153">
      <c r="A5153" s="367"/>
      <c r="B5153" s="367"/>
      <c r="C5153" s="367"/>
      <c r="D5153" s="367"/>
      <c r="E5153" s="368"/>
      <c r="F5153" s="368"/>
      <c r="G5153" s="367"/>
      <c r="H5153" s="367"/>
      <c r="I5153" s="367"/>
      <c r="J5153" s="367"/>
      <c r="K5153" s="367"/>
      <c r="L5153" s="367"/>
      <c r="M5153" s="367"/>
      <c r="N5153" s="367"/>
      <c r="O5153" s="367"/>
      <c r="P5153" s="367"/>
      <c r="Q5153" s="367"/>
      <c r="R5153" s="367"/>
      <c r="S5153" s="367"/>
      <c r="T5153" s="367"/>
      <c r="U5153" s="367"/>
    </row>
    <row r="5154">
      <c r="A5154" s="367"/>
      <c r="B5154" s="367"/>
      <c r="C5154" s="367"/>
      <c r="D5154" s="367"/>
      <c r="E5154" s="368"/>
      <c r="F5154" s="368"/>
      <c r="G5154" s="367"/>
      <c r="H5154" s="367"/>
      <c r="I5154" s="367"/>
      <c r="J5154" s="367"/>
      <c r="K5154" s="367"/>
      <c r="L5154" s="367"/>
      <c r="M5154" s="367"/>
      <c r="N5154" s="367"/>
      <c r="O5154" s="367"/>
      <c r="P5154" s="367"/>
      <c r="Q5154" s="367"/>
      <c r="R5154" s="367"/>
      <c r="S5154" s="367"/>
      <c r="T5154" s="367"/>
      <c r="U5154" s="367"/>
    </row>
    <row r="5155">
      <c r="A5155" s="367"/>
      <c r="B5155" s="367"/>
      <c r="C5155" s="367"/>
      <c r="D5155" s="367"/>
      <c r="E5155" s="368"/>
      <c r="F5155" s="368"/>
      <c r="G5155" s="367"/>
      <c r="H5155" s="367"/>
      <c r="I5155" s="367"/>
      <c r="J5155" s="367"/>
      <c r="K5155" s="367"/>
      <c r="L5155" s="367"/>
      <c r="M5155" s="367"/>
      <c r="N5155" s="367"/>
      <c r="O5155" s="367"/>
      <c r="P5155" s="367"/>
      <c r="Q5155" s="367"/>
      <c r="R5155" s="367"/>
      <c r="S5155" s="367"/>
      <c r="T5155" s="367"/>
      <c r="U5155" s="367"/>
    </row>
    <row r="5156">
      <c r="A5156" s="367"/>
      <c r="B5156" s="367"/>
      <c r="C5156" s="367"/>
      <c r="D5156" s="367"/>
      <c r="E5156" s="368"/>
      <c r="F5156" s="368"/>
      <c r="G5156" s="367"/>
      <c r="H5156" s="367"/>
      <c r="I5156" s="367"/>
      <c r="J5156" s="367"/>
      <c r="K5156" s="367"/>
      <c r="L5156" s="367"/>
      <c r="M5156" s="367"/>
      <c r="N5156" s="367"/>
      <c r="O5156" s="367"/>
      <c r="P5156" s="367"/>
      <c r="Q5156" s="367"/>
      <c r="R5156" s="367"/>
      <c r="S5156" s="367"/>
      <c r="T5156" s="367"/>
      <c r="U5156" s="367"/>
    </row>
    <row r="5157">
      <c r="A5157" s="367"/>
      <c r="B5157" s="367"/>
      <c r="C5157" s="367"/>
      <c r="D5157" s="367"/>
      <c r="E5157" s="368"/>
      <c r="F5157" s="368"/>
      <c r="G5157" s="367"/>
      <c r="H5157" s="367"/>
      <c r="I5157" s="367"/>
      <c r="J5157" s="367"/>
      <c r="K5157" s="367"/>
      <c r="L5157" s="367"/>
      <c r="M5157" s="367"/>
      <c r="N5157" s="367"/>
      <c r="O5157" s="367"/>
      <c r="P5157" s="367"/>
      <c r="Q5157" s="367"/>
      <c r="R5157" s="367"/>
      <c r="S5157" s="367"/>
      <c r="T5157" s="367"/>
      <c r="U5157" s="367"/>
    </row>
    <row r="5158">
      <c r="A5158" s="367"/>
      <c r="B5158" s="367"/>
      <c r="C5158" s="367"/>
      <c r="D5158" s="367"/>
      <c r="E5158" s="368"/>
      <c r="F5158" s="368"/>
      <c r="G5158" s="367"/>
      <c r="H5158" s="367"/>
      <c r="I5158" s="367"/>
      <c r="J5158" s="367"/>
      <c r="K5158" s="367"/>
      <c r="L5158" s="367"/>
      <c r="M5158" s="367"/>
      <c r="N5158" s="367"/>
      <c r="O5158" s="367"/>
      <c r="P5158" s="367"/>
      <c r="Q5158" s="367"/>
      <c r="R5158" s="367"/>
      <c r="S5158" s="367"/>
      <c r="T5158" s="367"/>
      <c r="U5158" s="367"/>
    </row>
    <row r="5159">
      <c r="A5159" s="367"/>
      <c r="B5159" s="367"/>
      <c r="C5159" s="367"/>
      <c r="D5159" s="367"/>
      <c r="E5159" s="368"/>
      <c r="F5159" s="368"/>
      <c r="G5159" s="367"/>
      <c r="H5159" s="367"/>
      <c r="I5159" s="367"/>
      <c r="J5159" s="367"/>
      <c r="K5159" s="367"/>
      <c r="L5159" s="367"/>
      <c r="M5159" s="367"/>
      <c r="N5159" s="367"/>
      <c r="O5159" s="367"/>
      <c r="P5159" s="367"/>
      <c r="Q5159" s="367"/>
      <c r="R5159" s="367"/>
      <c r="S5159" s="367"/>
      <c r="T5159" s="367"/>
      <c r="U5159" s="367"/>
    </row>
    <row r="5160">
      <c r="A5160" s="367"/>
      <c r="B5160" s="367"/>
      <c r="C5160" s="367"/>
      <c r="D5160" s="367"/>
      <c r="E5160" s="368"/>
      <c r="F5160" s="368"/>
      <c r="G5160" s="367"/>
      <c r="H5160" s="367"/>
      <c r="I5160" s="367"/>
      <c r="J5160" s="367"/>
      <c r="K5160" s="367"/>
      <c r="L5160" s="367"/>
      <c r="M5160" s="367"/>
      <c r="N5160" s="367"/>
      <c r="O5160" s="367"/>
      <c r="P5160" s="367"/>
      <c r="Q5160" s="367"/>
      <c r="R5160" s="367"/>
      <c r="S5160" s="367"/>
      <c r="T5160" s="367"/>
      <c r="U5160" s="367"/>
    </row>
    <row r="5161">
      <c r="A5161" s="367"/>
      <c r="B5161" s="367"/>
      <c r="C5161" s="367"/>
      <c r="D5161" s="367"/>
      <c r="E5161" s="368"/>
      <c r="F5161" s="368"/>
      <c r="G5161" s="367"/>
      <c r="H5161" s="367"/>
      <c r="I5161" s="367"/>
      <c r="J5161" s="367"/>
      <c r="K5161" s="367"/>
      <c r="L5161" s="367"/>
      <c r="M5161" s="367"/>
      <c r="N5161" s="367"/>
      <c r="O5161" s="367"/>
      <c r="P5161" s="367"/>
      <c r="Q5161" s="367"/>
      <c r="R5161" s="367"/>
      <c r="S5161" s="367"/>
      <c r="T5161" s="367"/>
      <c r="U5161" s="367"/>
    </row>
    <row r="5162">
      <c r="A5162" s="367"/>
      <c r="B5162" s="367"/>
      <c r="C5162" s="367"/>
      <c r="D5162" s="367"/>
      <c r="E5162" s="368"/>
      <c r="F5162" s="368"/>
      <c r="G5162" s="367"/>
      <c r="H5162" s="367"/>
      <c r="I5162" s="367"/>
      <c r="J5162" s="367"/>
      <c r="K5162" s="367"/>
      <c r="L5162" s="367"/>
      <c r="M5162" s="367"/>
      <c r="N5162" s="367"/>
      <c r="O5162" s="367"/>
      <c r="P5162" s="367"/>
      <c r="Q5162" s="367"/>
      <c r="R5162" s="367"/>
      <c r="S5162" s="367"/>
      <c r="T5162" s="367"/>
      <c r="U5162" s="367"/>
    </row>
    <row r="5163">
      <c r="A5163" s="367"/>
      <c r="B5163" s="367"/>
      <c r="C5163" s="367"/>
      <c r="D5163" s="367"/>
      <c r="E5163" s="368"/>
      <c r="F5163" s="368"/>
      <c r="G5163" s="367"/>
      <c r="H5163" s="367"/>
      <c r="I5163" s="367"/>
      <c r="J5163" s="367"/>
      <c r="K5163" s="367"/>
      <c r="L5163" s="367"/>
      <c r="M5163" s="367"/>
      <c r="N5163" s="367"/>
      <c r="O5163" s="367"/>
      <c r="P5163" s="367"/>
      <c r="Q5163" s="367"/>
      <c r="R5163" s="367"/>
      <c r="S5163" s="367"/>
      <c r="T5163" s="367"/>
      <c r="U5163" s="367"/>
    </row>
    <row r="5164">
      <c r="A5164" s="367"/>
      <c r="B5164" s="367"/>
      <c r="C5164" s="367"/>
      <c r="D5164" s="367"/>
      <c r="E5164" s="368"/>
      <c r="F5164" s="368"/>
      <c r="G5164" s="367"/>
      <c r="H5164" s="367"/>
      <c r="I5164" s="367"/>
      <c r="J5164" s="367"/>
      <c r="K5164" s="367"/>
      <c r="L5164" s="367"/>
      <c r="M5164" s="367"/>
      <c r="N5164" s="367"/>
      <c r="O5164" s="367"/>
      <c r="P5164" s="367"/>
      <c r="Q5164" s="367"/>
      <c r="R5164" s="367"/>
      <c r="S5164" s="367"/>
      <c r="T5164" s="367"/>
      <c r="U5164" s="367"/>
    </row>
    <row r="5165">
      <c r="A5165" s="367"/>
      <c r="B5165" s="367"/>
      <c r="C5165" s="367"/>
      <c r="D5165" s="367"/>
      <c r="E5165" s="368"/>
      <c r="F5165" s="368"/>
      <c r="G5165" s="367"/>
      <c r="H5165" s="367"/>
      <c r="I5165" s="367"/>
      <c r="J5165" s="367"/>
      <c r="K5165" s="367"/>
      <c r="L5165" s="367"/>
      <c r="M5165" s="367"/>
      <c r="N5165" s="367"/>
      <c r="O5165" s="367"/>
      <c r="P5165" s="367"/>
      <c r="Q5165" s="367"/>
      <c r="R5165" s="367"/>
      <c r="S5165" s="367"/>
      <c r="T5165" s="367"/>
      <c r="U5165" s="367"/>
    </row>
    <row r="5166">
      <c r="A5166" s="367"/>
      <c r="B5166" s="367"/>
      <c r="C5166" s="367"/>
      <c r="D5166" s="367"/>
      <c r="E5166" s="368"/>
      <c r="F5166" s="368"/>
      <c r="G5166" s="367"/>
      <c r="H5166" s="367"/>
      <c r="I5166" s="367"/>
      <c r="J5166" s="367"/>
      <c r="K5166" s="367"/>
      <c r="L5166" s="367"/>
      <c r="M5166" s="367"/>
      <c r="N5166" s="367"/>
      <c r="O5166" s="367"/>
      <c r="P5166" s="367"/>
      <c r="Q5166" s="367"/>
      <c r="R5166" s="367"/>
      <c r="S5166" s="367"/>
      <c r="T5166" s="367"/>
      <c r="U5166" s="367"/>
    </row>
    <row r="5167">
      <c r="A5167" s="367"/>
      <c r="B5167" s="367"/>
      <c r="C5167" s="367"/>
      <c r="D5167" s="367"/>
      <c r="E5167" s="368"/>
      <c r="F5167" s="368"/>
      <c r="G5167" s="367"/>
      <c r="H5167" s="367"/>
      <c r="I5167" s="367"/>
      <c r="J5167" s="367"/>
      <c r="K5167" s="367"/>
      <c r="L5167" s="367"/>
      <c r="M5167" s="367"/>
      <c r="N5167" s="367"/>
      <c r="O5167" s="367"/>
      <c r="P5167" s="367"/>
      <c r="Q5167" s="367"/>
      <c r="R5167" s="367"/>
      <c r="S5167" s="367"/>
      <c r="T5167" s="367"/>
      <c r="U5167" s="367"/>
    </row>
    <row r="5168">
      <c r="A5168" s="367"/>
      <c r="B5168" s="367"/>
      <c r="C5168" s="367"/>
      <c r="D5168" s="367"/>
      <c r="E5168" s="368"/>
      <c r="F5168" s="368"/>
      <c r="G5168" s="367"/>
      <c r="H5168" s="367"/>
      <c r="I5168" s="367"/>
      <c r="J5168" s="367"/>
      <c r="K5168" s="367"/>
      <c r="L5168" s="367"/>
      <c r="M5168" s="367"/>
      <c r="N5168" s="367"/>
      <c r="O5168" s="367"/>
      <c r="P5168" s="367"/>
      <c r="Q5168" s="367"/>
      <c r="R5168" s="367"/>
      <c r="S5168" s="367"/>
      <c r="T5168" s="367"/>
      <c r="U5168" s="367"/>
    </row>
    <row r="5169">
      <c r="A5169" s="367"/>
      <c r="B5169" s="367"/>
      <c r="C5169" s="367"/>
      <c r="D5169" s="367"/>
      <c r="E5169" s="368"/>
      <c r="F5169" s="368"/>
      <c r="G5169" s="367"/>
      <c r="H5169" s="367"/>
      <c r="I5169" s="367"/>
      <c r="J5169" s="367"/>
      <c r="K5169" s="367"/>
      <c r="L5169" s="367"/>
      <c r="M5169" s="367"/>
      <c r="N5169" s="367"/>
      <c r="O5169" s="367"/>
      <c r="P5169" s="367"/>
      <c r="Q5169" s="367"/>
      <c r="R5169" s="367"/>
      <c r="S5169" s="367"/>
      <c r="T5169" s="367"/>
      <c r="U5169" s="367"/>
    </row>
    <row r="5170">
      <c r="A5170" s="367"/>
      <c r="B5170" s="367"/>
      <c r="C5170" s="367"/>
      <c r="D5170" s="367"/>
      <c r="E5170" s="368"/>
      <c r="F5170" s="368"/>
      <c r="G5170" s="367"/>
      <c r="H5170" s="367"/>
      <c r="I5170" s="367"/>
      <c r="J5170" s="367"/>
      <c r="K5170" s="367"/>
      <c r="L5170" s="367"/>
      <c r="M5170" s="367"/>
      <c r="N5170" s="367"/>
      <c r="O5170" s="367"/>
      <c r="P5170" s="367"/>
      <c r="Q5170" s="367"/>
      <c r="R5170" s="367"/>
      <c r="S5170" s="367"/>
      <c r="T5170" s="367"/>
      <c r="U5170" s="367"/>
    </row>
    <row r="5171">
      <c r="A5171" s="367"/>
      <c r="B5171" s="367"/>
      <c r="C5171" s="367"/>
      <c r="D5171" s="367"/>
      <c r="E5171" s="368"/>
      <c r="F5171" s="368"/>
      <c r="G5171" s="367"/>
      <c r="H5171" s="367"/>
      <c r="I5171" s="367"/>
      <c r="J5171" s="367"/>
      <c r="K5171" s="367"/>
      <c r="L5171" s="367"/>
      <c r="M5171" s="367"/>
      <c r="N5171" s="367"/>
      <c r="O5171" s="367"/>
      <c r="P5171" s="367"/>
      <c r="Q5171" s="367"/>
      <c r="R5171" s="367"/>
      <c r="S5171" s="367"/>
      <c r="T5171" s="367"/>
      <c r="U5171" s="367"/>
    </row>
    <row r="5172">
      <c r="A5172" s="367"/>
      <c r="B5172" s="367"/>
      <c r="C5172" s="367"/>
      <c r="D5172" s="367"/>
      <c r="E5172" s="368"/>
      <c r="F5172" s="368"/>
      <c r="G5172" s="367"/>
      <c r="H5172" s="367"/>
      <c r="I5172" s="367"/>
      <c r="J5172" s="367"/>
      <c r="K5172" s="367"/>
      <c r="L5172" s="367"/>
      <c r="M5172" s="367"/>
      <c r="N5172" s="367"/>
      <c r="O5172" s="367"/>
      <c r="P5172" s="367"/>
      <c r="Q5172" s="367"/>
      <c r="R5172" s="367"/>
      <c r="S5172" s="367"/>
      <c r="T5172" s="367"/>
      <c r="U5172" s="367"/>
    </row>
    <row r="5173">
      <c r="A5173" s="367"/>
      <c r="B5173" s="367"/>
      <c r="C5173" s="367"/>
      <c r="D5173" s="367"/>
      <c r="E5173" s="368"/>
      <c r="F5173" s="368"/>
      <c r="G5173" s="367"/>
      <c r="H5173" s="367"/>
      <c r="I5173" s="367"/>
      <c r="J5173" s="367"/>
      <c r="K5173" s="367"/>
      <c r="L5173" s="367"/>
      <c r="M5173" s="367"/>
      <c r="N5173" s="367"/>
      <c r="O5173" s="367"/>
      <c r="P5173" s="367"/>
      <c r="Q5173" s="367"/>
      <c r="R5173" s="367"/>
      <c r="S5173" s="367"/>
      <c r="T5173" s="367"/>
      <c r="U5173" s="367"/>
    </row>
    <row r="5174">
      <c r="A5174" s="367"/>
      <c r="B5174" s="367"/>
      <c r="C5174" s="367"/>
      <c r="D5174" s="367"/>
      <c r="E5174" s="368"/>
      <c r="F5174" s="368"/>
      <c r="G5174" s="367"/>
      <c r="H5174" s="367"/>
      <c r="I5174" s="367"/>
      <c r="J5174" s="367"/>
      <c r="K5174" s="367"/>
      <c r="L5174" s="367"/>
      <c r="M5174" s="367"/>
      <c r="N5174" s="367"/>
      <c r="O5174" s="367"/>
      <c r="P5174" s="367"/>
      <c r="Q5174" s="367"/>
      <c r="R5174" s="367"/>
      <c r="S5174" s="367"/>
      <c r="T5174" s="367"/>
      <c r="U5174" s="367"/>
    </row>
    <row r="5175">
      <c r="A5175" s="367"/>
      <c r="B5175" s="367"/>
      <c r="C5175" s="367"/>
      <c r="D5175" s="367"/>
      <c r="E5175" s="368"/>
      <c r="F5175" s="368"/>
      <c r="G5175" s="367"/>
      <c r="H5175" s="367"/>
      <c r="I5175" s="367"/>
      <c r="J5175" s="367"/>
      <c r="K5175" s="367"/>
      <c r="L5175" s="367"/>
      <c r="M5175" s="367"/>
      <c r="N5175" s="367"/>
      <c r="O5175" s="367"/>
      <c r="P5175" s="367"/>
      <c r="Q5175" s="367"/>
      <c r="R5175" s="367"/>
      <c r="S5175" s="367"/>
      <c r="T5175" s="367"/>
      <c r="U5175" s="367"/>
    </row>
    <row r="5176">
      <c r="A5176" s="367"/>
      <c r="B5176" s="367"/>
      <c r="C5176" s="367"/>
      <c r="D5176" s="367"/>
      <c r="E5176" s="368"/>
      <c r="F5176" s="368"/>
      <c r="G5176" s="367"/>
      <c r="H5176" s="367"/>
      <c r="I5176" s="367"/>
      <c r="J5176" s="367"/>
      <c r="K5176" s="367"/>
      <c r="L5176" s="367"/>
      <c r="M5176" s="367"/>
      <c r="N5176" s="367"/>
      <c r="O5176" s="367"/>
      <c r="P5176" s="367"/>
      <c r="Q5176" s="367"/>
      <c r="R5176" s="367"/>
      <c r="S5176" s="367"/>
      <c r="T5176" s="367"/>
      <c r="U5176" s="367"/>
    </row>
    <row r="5177">
      <c r="A5177" s="367"/>
      <c r="B5177" s="367"/>
      <c r="C5177" s="367"/>
      <c r="D5177" s="367"/>
      <c r="E5177" s="368"/>
      <c r="F5177" s="368"/>
      <c r="G5177" s="367"/>
      <c r="H5177" s="367"/>
      <c r="I5177" s="367"/>
      <c r="J5177" s="367"/>
      <c r="K5177" s="367"/>
      <c r="L5177" s="367"/>
      <c r="M5177" s="367"/>
      <c r="N5177" s="367"/>
      <c r="O5177" s="367"/>
      <c r="P5177" s="367"/>
      <c r="Q5177" s="367"/>
      <c r="R5177" s="367"/>
      <c r="S5177" s="367"/>
      <c r="T5177" s="367"/>
      <c r="U5177" s="367"/>
    </row>
    <row r="5178">
      <c r="A5178" s="367"/>
      <c r="B5178" s="367"/>
      <c r="C5178" s="367"/>
      <c r="D5178" s="367"/>
      <c r="E5178" s="368"/>
      <c r="F5178" s="368"/>
      <c r="G5178" s="367"/>
      <c r="H5178" s="367"/>
      <c r="I5178" s="367"/>
      <c r="J5178" s="367"/>
      <c r="K5178" s="367"/>
      <c r="L5178" s="367"/>
      <c r="M5178" s="367"/>
      <c r="N5178" s="367"/>
      <c r="O5178" s="367"/>
      <c r="P5178" s="367"/>
      <c r="Q5178" s="367"/>
      <c r="R5178" s="367"/>
      <c r="S5178" s="367"/>
      <c r="T5178" s="367"/>
      <c r="U5178" s="367"/>
    </row>
    <row r="5179">
      <c r="A5179" s="367"/>
      <c r="B5179" s="367"/>
      <c r="C5179" s="367"/>
      <c r="D5179" s="367"/>
      <c r="E5179" s="368"/>
      <c r="F5179" s="368"/>
      <c r="G5179" s="367"/>
      <c r="H5179" s="367"/>
      <c r="I5179" s="367"/>
      <c r="J5179" s="367"/>
      <c r="K5179" s="367"/>
      <c r="L5179" s="367"/>
      <c r="M5179" s="367"/>
      <c r="N5179" s="367"/>
      <c r="O5179" s="367"/>
      <c r="P5179" s="367"/>
      <c r="Q5179" s="367"/>
      <c r="R5179" s="367"/>
      <c r="S5179" s="367"/>
      <c r="T5179" s="367"/>
      <c r="U5179" s="367"/>
    </row>
    <row r="5180">
      <c r="A5180" s="367"/>
      <c r="B5180" s="367"/>
      <c r="C5180" s="367"/>
      <c r="D5180" s="367"/>
      <c r="E5180" s="368"/>
      <c r="F5180" s="368"/>
      <c r="G5180" s="367"/>
      <c r="H5180" s="367"/>
      <c r="I5180" s="367"/>
      <c r="J5180" s="367"/>
      <c r="K5180" s="367"/>
      <c r="L5180" s="367"/>
      <c r="M5180" s="367"/>
      <c r="N5180" s="367"/>
      <c r="O5180" s="367"/>
      <c r="P5180" s="367"/>
      <c r="Q5180" s="367"/>
      <c r="R5180" s="367"/>
      <c r="S5180" s="367"/>
      <c r="T5180" s="367"/>
      <c r="U5180" s="367"/>
    </row>
    <row r="5181">
      <c r="A5181" s="367"/>
      <c r="B5181" s="367"/>
      <c r="C5181" s="367"/>
      <c r="D5181" s="367"/>
      <c r="E5181" s="368"/>
      <c r="F5181" s="368"/>
      <c r="G5181" s="367"/>
      <c r="H5181" s="367"/>
      <c r="I5181" s="367"/>
      <c r="J5181" s="367"/>
      <c r="K5181" s="367"/>
      <c r="L5181" s="367"/>
      <c r="M5181" s="367"/>
      <c r="N5181" s="367"/>
      <c r="O5181" s="367"/>
      <c r="P5181" s="367"/>
      <c r="Q5181" s="367"/>
      <c r="R5181" s="367"/>
      <c r="S5181" s="367"/>
      <c r="T5181" s="367"/>
      <c r="U5181" s="367"/>
    </row>
    <row r="5182">
      <c r="A5182" s="367"/>
      <c r="B5182" s="367"/>
      <c r="C5182" s="367"/>
      <c r="D5182" s="367"/>
      <c r="E5182" s="368"/>
      <c r="F5182" s="368"/>
      <c r="G5182" s="367"/>
      <c r="H5182" s="367"/>
      <c r="I5182" s="367"/>
      <c r="J5182" s="367"/>
      <c r="K5182" s="367"/>
      <c r="L5182" s="367"/>
      <c r="M5182" s="367"/>
      <c r="N5182" s="367"/>
      <c r="O5182" s="367"/>
      <c r="P5182" s="367"/>
      <c r="Q5182" s="367"/>
      <c r="R5182" s="367"/>
      <c r="S5182" s="367"/>
      <c r="T5182" s="367"/>
      <c r="U5182" s="367"/>
    </row>
    <row r="5183">
      <c r="A5183" s="367"/>
      <c r="B5183" s="367"/>
      <c r="C5183" s="367"/>
      <c r="D5183" s="367"/>
      <c r="E5183" s="368"/>
      <c r="F5183" s="368"/>
      <c r="G5183" s="367"/>
      <c r="H5183" s="367"/>
      <c r="I5183" s="367"/>
      <c r="J5183" s="367"/>
      <c r="K5183" s="367"/>
      <c r="L5183" s="367"/>
      <c r="M5183" s="367"/>
      <c r="N5183" s="367"/>
      <c r="O5183" s="367"/>
      <c r="P5183" s="367"/>
      <c r="Q5183" s="367"/>
      <c r="R5183" s="367"/>
      <c r="S5183" s="367"/>
      <c r="T5183" s="367"/>
      <c r="U5183" s="367"/>
    </row>
    <row r="5184">
      <c r="A5184" s="367"/>
      <c r="B5184" s="367"/>
      <c r="C5184" s="367"/>
      <c r="D5184" s="367"/>
      <c r="E5184" s="368"/>
      <c r="F5184" s="368"/>
      <c r="G5184" s="367"/>
      <c r="H5184" s="367"/>
      <c r="I5184" s="367"/>
      <c r="J5184" s="367"/>
      <c r="K5184" s="367"/>
      <c r="L5184" s="367"/>
      <c r="M5184" s="367"/>
      <c r="N5184" s="367"/>
      <c r="O5184" s="367"/>
      <c r="P5184" s="367"/>
      <c r="Q5184" s="367"/>
      <c r="R5184" s="367"/>
      <c r="S5184" s="367"/>
      <c r="T5184" s="367"/>
      <c r="U5184" s="367"/>
    </row>
    <row r="5185">
      <c r="A5185" s="367"/>
      <c r="B5185" s="367"/>
      <c r="C5185" s="367"/>
      <c r="D5185" s="367"/>
      <c r="E5185" s="368"/>
      <c r="F5185" s="368"/>
      <c r="G5185" s="367"/>
      <c r="H5185" s="367"/>
      <c r="I5185" s="367"/>
      <c r="J5185" s="367"/>
      <c r="K5185" s="367"/>
      <c r="L5185" s="367"/>
      <c r="M5185" s="367"/>
      <c r="N5185" s="367"/>
      <c r="O5185" s="367"/>
      <c r="P5185" s="367"/>
      <c r="Q5185" s="367"/>
      <c r="R5185" s="367"/>
      <c r="S5185" s="367"/>
      <c r="T5185" s="367"/>
      <c r="U5185" s="367"/>
    </row>
    <row r="5186">
      <c r="A5186" s="367"/>
      <c r="B5186" s="367"/>
      <c r="C5186" s="367"/>
      <c r="D5186" s="367"/>
      <c r="E5186" s="368"/>
      <c r="F5186" s="368"/>
      <c r="G5186" s="367"/>
      <c r="H5186" s="367"/>
      <c r="I5186" s="367"/>
      <c r="J5186" s="367"/>
      <c r="K5186" s="367"/>
      <c r="L5186" s="367"/>
      <c r="M5186" s="367"/>
      <c r="N5186" s="367"/>
      <c r="O5186" s="367"/>
      <c r="P5186" s="367"/>
      <c r="Q5186" s="367"/>
      <c r="R5186" s="367"/>
      <c r="S5186" s="367"/>
      <c r="T5186" s="367"/>
      <c r="U5186" s="367"/>
    </row>
    <row r="5187">
      <c r="A5187" s="367"/>
      <c r="B5187" s="367"/>
      <c r="C5187" s="367"/>
      <c r="D5187" s="367"/>
      <c r="E5187" s="368"/>
      <c r="F5187" s="368"/>
      <c r="G5187" s="367"/>
      <c r="H5187" s="367"/>
      <c r="I5187" s="367"/>
      <c r="J5187" s="367"/>
      <c r="K5187" s="367"/>
      <c r="L5187" s="367"/>
      <c r="M5187" s="367"/>
      <c r="N5187" s="367"/>
      <c r="O5187" s="367"/>
      <c r="P5187" s="367"/>
      <c r="Q5187" s="367"/>
      <c r="R5187" s="367"/>
      <c r="S5187" s="367"/>
      <c r="T5187" s="367"/>
      <c r="U5187" s="367"/>
    </row>
    <row r="5188">
      <c r="A5188" s="367"/>
      <c r="B5188" s="367"/>
      <c r="C5188" s="367"/>
      <c r="D5188" s="367"/>
      <c r="E5188" s="368"/>
      <c r="F5188" s="368"/>
      <c r="G5188" s="367"/>
      <c r="H5188" s="367"/>
      <c r="I5188" s="367"/>
      <c r="J5188" s="367"/>
      <c r="K5188" s="367"/>
      <c r="L5188" s="367"/>
      <c r="M5188" s="367"/>
      <c r="N5188" s="367"/>
      <c r="O5188" s="367"/>
      <c r="P5188" s="367"/>
      <c r="Q5188" s="367"/>
      <c r="R5188" s="367"/>
      <c r="S5188" s="367"/>
      <c r="T5188" s="367"/>
      <c r="U5188" s="367"/>
    </row>
    <row r="5189">
      <c r="A5189" s="367"/>
      <c r="B5189" s="367"/>
      <c r="C5189" s="367"/>
      <c r="D5189" s="367"/>
      <c r="E5189" s="368"/>
      <c r="F5189" s="368"/>
      <c r="G5189" s="367"/>
      <c r="H5189" s="367"/>
      <c r="I5189" s="367"/>
      <c r="J5189" s="367"/>
      <c r="K5189" s="367"/>
      <c r="L5189" s="367"/>
      <c r="M5189" s="367"/>
      <c r="N5189" s="367"/>
      <c r="O5189" s="367"/>
      <c r="P5189" s="367"/>
      <c r="Q5189" s="367"/>
      <c r="R5189" s="367"/>
      <c r="S5189" s="367"/>
      <c r="T5189" s="367"/>
      <c r="U5189" s="367"/>
    </row>
    <row r="5190">
      <c r="A5190" s="367"/>
      <c r="B5190" s="367"/>
      <c r="C5190" s="367"/>
      <c r="D5190" s="367"/>
      <c r="E5190" s="368"/>
      <c r="F5190" s="368"/>
      <c r="G5190" s="367"/>
      <c r="H5190" s="367"/>
      <c r="I5190" s="367"/>
      <c r="J5190" s="367"/>
      <c r="K5190" s="367"/>
      <c r="L5190" s="367"/>
      <c r="M5190" s="367"/>
      <c r="N5190" s="367"/>
      <c r="O5190" s="367"/>
      <c r="P5190" s="367"/>
      <c r="Q5190" s="367"/>
      <c r="R5190" s="367"/>
      <c r="S5190" s="367"/>
      <c r="T5190" s="367"/>
      <c r="U5190" s="367"/>
    </row>
    <row r="5191">
      <c r="A5191" s="367"/>
      <c r="B5191" s="367"/>
      <c r="C5191" s="367"/>
      <c r="D5191" s="367"/>
      <c r="E5191" s="368"/>
      <c r="F5191" s="368"/>
      <c r="G5191" s="367"/>
      <c r="H5191" s="367"/>
      <c r="I5191" s="367"/>
      <c r="J5191" s="367"/>
      <c r="K5191" s="367"/>
      <c r="L5191" s="367"/>
      <c r="M5191" s="367"/>
      <c r="N5191" s="367"/>
      <c r="O5191" s="367"/>
      <c r="P5191" s="367"/>
      <c r="Q5191" s="367"/>
      <c r="R5191" s="367"/>
      <c r="S5191" s="367"/>
      <c r="T5191" s="367"/>
      <c r="U5191" s="367"/>
    </row>
    <row r="5192">
      <c r="A5192" s="367"/>
      <c r="B5192" s="367"/>
      <c r="C5192" s="367"/>
      <c r="D5192" s="367"/>
      <c r="E5192" s="368"/>
      <c r="F5192" s="368"/>
      <c r="G5192" s="367"/>
      <c r="H5192" s="367"/>
      <c r="I5192" s="367"/>
      <c r="J5192" s="367"/>
      <c r="K5192" s="367"/>
      <c r="L5192" s="367"/>
      <c r="M5192" s="367"/>
      <c r="N5192" s="367"/>
      <c r="O5192" s="367"/>
      <c r="P5192" s="367"/>
      <c r="Q5192" s="367"/>
      <c r="R5192" s="367"/>
      <c r="S5192" s="367"/>
      <c r="T5192" s="367"/>
      <c r="U5192" s="367"/>
    </row>
    <row r="5193">
      <c r="A5193" s="367"/>
      <c r="B5193" s="367"/>
      <c r="C5193" s="367"/>
      <c r="D5193" s="367"/>
      <c r="E5193" s="368"/>
      <c r="F5193" s="368"/>
      <c r="G5193" s="367"/>
      <c r="H5193" s="367"/>
      <c r="I5193" s="367"/>
      <c r="J5193" s="367"/>
      <c r="K5193" s="367"/>
      <c r="L5193" s="367"/>
      <c r="M5193" s="367"/>
      <c r="N5193" s="367"/>
      <c r="O5193" s="367"/>
      <c r="P5193" s="367"/>
      <c r="Q5193" s="367"/>
      <c r="R5193" s="367"/>
      <c r="S5193" s="367"/>
      <c r="T5193" s="367"/>
      <c r="U5193" s="367"/>
    </row>
    <row r="5194">
      <c r="A5194" s="367"/>
      <c r="B5194" s="367"/>
      <c r="C5194" s="367"/>
      <c r="D5194" s="367"/>
      <c r="E5194" s="368"/>
      <c r="F5194" s="368"/>
      <c r="G5194" s="367"/>
      <c r="H5194" s="367"/>
      <c r="I5194" s="367"/>
      <c r="J5194" s="367"/>
      <c r="K5194" s="367"/>
      <c r="L5194" s="367"/>
      <c r="M5194" s="367"/>
      <c r="N5194" s="367"/>
      <c r="O5194" s="367"/>
      <c r="P5194" s="367"/>
      <c r="Q5194" s="367"/>
      <c r="R5194" s="367"/>
      <c r="S5194" s="367"/>
      <c r="T5194" s="367"/>
      <c r="U5194" s="367"/>
    </row>
    <row r="5195">
      <c r="A5195" s="367"/>
      <c r="B5195" s="367"/>
      <c r="C5195" s="367"/>
      <c r="D5195" s="367"/>
      <c r="E5195" s="368"/>
      <c r="F5195" s="368"/>
      <c r="G5195" s="367"/>
      <c r="H5195" s="367"/>
      <c r="I5195" s="367"/>
      <c r="J5195" s="367"/>
      <c r="K5195" s="367"/>
      <c r="L5195" s="367"/>
      <c r="M5195" s="367"/>
      <c r="N5195" s="367"/>
      <c r="O5195" s="367"/>
      <c r="P5195" s="367"/>
      <c r="Q5195" s="367"/>
      <c r="R5195" s="367"/>
      <c r="S5195" s="367"/>
      <c r="T5195" s="367"/>
      <c r="U5195" s="367"/>
    </row>
    <row r="5196">
      <c r="A5196" s="367"/>
      <c r="B5196" s="367"/>
      <c r="C5196" s="367"/>
      <c r="D5196" s="367"/>
      <c r="E5196" s="368"/>
      <c r="F5196" s="368"/>
      <c r="G5196" s="367"/>
      <c r="H5196" s="367"/>
      <c r="I5196" s="367"/>
      <c r="J5196" s="367"/>
      <c r="K5196" s="367"/>
      <c r="L5196" s="367"/>
      <c r="M5196" s="367"/>
      <c r="N5196" s="367"/>
      <c r="O5196" s="367"/>
      <c r="P5196" s="367"/>
      <c r="Q5196" s="367"/>
      <c r="R5196" s="367"/>
      <c r="S5196" s="367"/>
      <c r="T5196" s="367"/>
      <c r="U5196" s="367"/>
    </row>
    <row r="5197">
      <c r="A5197" s="367"/>
      <c r="B5197" s="367"/>
      <c r="C5197" s="367"/>
      <c r="D5197" s="367"/>
      <c r="E5197" s="368"/>
      <c r="F5197" s="368"/>
      <c r="G5197" s="367"/>
      <c r="H5197" s="367"/>
      <c r="I5197" s="367"/>
      <c r="J5197" s="367"/>
      <c r="K5197" s="367"/>
      <c r="L5197" s="367"/>
      <c r="M5197" s="367"/>
      <c r="N5197" s="367"/>
      <c r="O5197" s="367"/>
      <c r="P5197" s="367"/>
      <c r="Q5197" s="367"/>
      <c r="R5197" s="367"/>
      <c r="S5197" s="367"/>
      <c r="T5197" s="367"/>
      <c r="U5197" s="367"/>
    </row>
    <row r="5198">
      <c r="A5198" s="367"/>
      <c r="B5198" s="367"/>
      <c r="C5198" s="367"/>
      <c r="D5198" s="367"/>
      <c r="E5198" s="368"/>
      <c r="F5198" s="368"/>
      <c r="G5198" s="367"/>
      <c r="H5198" s="367"/>
      <c r="I5198" s="367"/>
      <c r="J5198" s="367"/>
      <c r="K5198" s="367"/>
      <c r="L5198" s="367"/>
      <c r="M5198" s="367"/>
      <c r="N5198" s="367"/>
      <c r="O5198" s="367"/>
      <c r="P5198" s="367"/>
      <c r="Q5198" s="367"/>
      <c r="R5198" s="367"/>
      <c r="S5198" s="367"/>
      <c r="T5198" s="367"/>
      <c r="U5198" s="367"/>
    </row>
    <row r="5199">
      <c r="A5199" s="367"/>
      <c r="B5199" s="367"/>
      <c r="C5199" s="367"/>
      <c r="D5199" s="367"/>
      <c r="E5199" s="368"/>
      <c r="F5199" s="368"/>
      <c r="G5199" s="367"/>
      <c r="H5199" s="367"/>
      <c r="I5199" s="367"/>
      <c r="J5199" s="367"/>
      <c r="K5199" s="367"/>
      <c r="L5199" s="367"/>
      <c r="M5199" s="367"/>
      <c r="N5199" s="367"/>
      <c r="O5199" s="367"/>
      <c r="P5199" s="367"/>
      <c r="Q5199" s="367"/>
      <c r="R5199" s="367"/>
      <c r="S5199" s="367"/>
      <c r="T5199" s="367"/>
      <c r="U5199" s="367"/>
    </row>
    <row r="5200">
      <c r="A5200" s="367"/>
      <c r="B5200" s="367"/>
      <c r="C5200" s="367"/>
      <c r="D5200" s="367"/>
      <c r="E5200" s="368"/>
      <c r="F5200" s="368"/>
      <c r="G5200" s="367"/>
      <c r="H5200" s="367"/>
      <c r="I5200" s="367"/>
      <c r="J5200" s="367"/>
      <c r="K5200" s="367"/>
      <c r="L5200" s="367"/>
      <c r="M5200" s="367"/>
      <c r="N5200" s="367"/>
      <c r="O5200" s="367"/>
      <c r="P5200" s="367"/>
      <c r="Q5200" s="367"/>
      <c r="R5200" s="367"/>
      <c r="S5200" s="367"/>
      <c r="T5200" s="367"/>
      <c r="U5200" s="367"/>
    </row>
    <row r="5201">
      <c r="A5201" s="367"/>
      <c r="B5201" s="367"/>
      <c r="C5201" s="367"/>
      <c r="D5201" s="367"/>
      <c r="E5201" s="368"/>
      <c r="F5201" s="368"/>
      <c r="G5201" s="367"/>
      <c r="H5201" s="367"/>
      <c r="I5201" s="367"/>
      <c r="J5201" s="367"/>
      <c r="K5201" s="367"/>
      <c r="L5201" s="367"/>
      <c r="M5201" s="367"/>
      <c r="N5201" s="367"/>
      <c r="O5201" s="367"/>
      <c r="P5201" s="367"/>
      <c r="Q5201" s="367"/>
      <c r="R5201" s="367"/>
      <c r="S5201" s="367"/>
      <c r="T5201" s="367"/>
      <c r="U5201" s="367"/>
    </row>
  </sheetData>
  <autoFilter ref="$A$1:$R$948"/>
  <mergeCells count="38">
    <mergeCell ref="B1:K1"/>
    <mergeCell ref="C2:D2"/>
    <mergeCell ref="C3:D3"/>
    <mergeCell ref="C4:D4"/>
    <mergeCell ref="C5:D5"/>
    <mergeCell ref="G593:G594"/>
    <mergeCell ref="G595:G596"/>
    <mergeCell ref="G597:G598"/>
    <mergeCell ref="G604:G605"/>
    <mergeCell ref="G606:G607"/>
    <mergeCell ref="G608:G609"/>
    <mergeCell ref="G610:G611"/>
    <mergeCell ref="G612:G613"/>
    <mergeCell ref="G614:G615"/>
    <mergeCell ref="G616:G617"/>
    <mergeCell ref="G618:G619"/>
    <mergeCell ref="G620:G621"/>
    <mergeCell ref="G622:G623"/>
    <mergeCell ref="G624:G625"/>
    <mergeCell ref="G626:G627"/>
    <mergeCell ref="G628:G629"/>
    <mergeCell ref="G630:G631"/>
    <mergeCell ref="G632:G633"/>
    <mergeCell ref="G634:G635"/>
    <mergeCell ref="G636:G637"/>
    <mergeCell ref="G638:G639"/>
    <mergeCell ref="G640:G641"/>
    <mergeCell ref="G642:G643"/>
    <mergeCell ref="G696:G697"/>
    <mergeCell ref="G698:G699"/>
    <mergeCell ref="G700:G701"/>
    <mergeCell ref="G644:G645"/>
    <mergeCell ref="G646:G647"/>
    <mergeCell ref="G648:G649"/>
    <mergeCell ref="G650:G651"/>
    <mergeCell ref="G652:G653"/>
    <mergeCell ref="G692:G693"/>
    <mergeCell ref="G694:G695"/>
  </mergeCells>
  <dataValidations>
    <dataValidation type="list" allowBlank="1" showErrorMessage="1" sqref="K9">
      <formula1>"Đơn giản,Trung bình,Phức tạp"</formula1>
    </dataValidation>
    <dataValidation type="list" allowBlank="1" showErrorMessage="1" sqref="E739:E744 E746:E751 E753:E758 E760:E765 E767:E772 E774:E779 E781:E786 E788:E793 E795:E800 E802:E807 E809:E810 E812:E819 E821 E824:E826 E828:E833 E839 E841:E871 E873:E886 E889:E890 E892:E899 E901:E911 E913:E927 E929:E933 E936:E942">
      <formula1>"Đã phát triển nhưng chưa merge,Đã có trên website NĐT (User),Chưa phát triển,Chưa có thông tin từ đầu mối,MBFS Đang phát triển"</formula1>
    </dataValidation>
    <dataValidation type="list" allowBlank="1" showErrorMessage="1" sqref="E583:F586 E588:F591 E593:F602 E604:F690 E692:F725 E727:F727 E729:F735 E944:E948">
      <formula1>"Chưa có trên site NĐT (User),Đã có trên website NĐT (User)"</formula1>
    </dataValidation>
    <dataValidation type="list" allowBlank="1" showErrorMessage="1" sqref="F739:F744 F746:F751 F753:F758 F760:F765 F767:F772 F774:F779 F781:F786 F788:F793 F795:F800 F802:F807 F809:F810 F812:F819 F821 F824:F826 F828:F833 F835 F837 F839 F841:F871 F873:F886 F889:F890 F892:F899 F901:F911 F929:F933 F936:F942 F944:F948">
      <formula1>"Not start,In progress,Done"</formula1>
    </dataValidation>
    <dataValidation type="list" allowBlank="1" showErrorMessage="1" sqref="E835 E837">
      <formula1>"Đã phát triển nhưng chưa merge,Đã có trên website NĐT (User),Chưa phát triển"</formula1>
    </dataValidation>
  </dataValidations>
  <hyperlinks>
    <hyperlink r:id="rId4" ref="G739"/>
    <hyperlink r:id="rId5" ref="G746"/>
    <hyperlink r:id="rId6" ref="G753"/>
    <hyperlink r:id="rId7" ref="G760"/>
    <hyperlink r:id="rId8" ref="G767"/>
    <hyperlink r:id="rId9" ref="G774"/>
    <hyperlink r:id="rId10" ref="G781"/>
    <hyperlink r:id="rId11" ref="G788"/>
    <hyperlink r:id="rId12" ref="G795"/>
    <hyperlink r:id="rId13" ref="G802"/>
    <hyperlink r:id="rId14" ref="G824"/>
    <hyperlink r:id="rId15" ref="G825"/>
    <hyperlink r:id="rId16" ref="G826"/>
    <hyperlink r:id="rId17" ref="G828"/>
    <hyperlink r:id="rId18" ref="G829"/>
    <hyperlink r:id="rId19" ref="G830"/>
    <hyperlink r:id="rId20" ref="G831"/>
    <hyperlink r:id="rId21" ref="G832"/>
    <hyperlink r:id="rId22" ref="G833"/>
    <hyperlink r:id="rId23" ref="G835"/>
    <hyperlink r:id="rId24" ref="G837"/>
    <hyperlink r:id="rId25" ref="G841"/>
    <hyperlink r:id="rId26" ref="G842"/>
    <hyperlink r:id="rId27" ref="G843"/>
    <hyperlink r:id="rId28" ref="G844"/>
    <hyperlink r:id="rId29" ref="G845"/>
    <hyperlink r:id="rId30" ref="G849"/>
    <hyperlink r:id="rId31" ref="G850"/>
    <hyperlink r:id="rId32" ref="G851"/>
    <hyperlink r:id="rId33" ref="G853"/>
    <hyperlink r:id="rId34" ref="G854"/>
    <hyperlink r:id="rId35" ref="G856"/>
    <hyperlink r:id="rId36" ref="G857"/>
    <hyperlink r:id="rId37" ref="G858"/>
    <hyperlink r:id="rId38" ref="G859"/>
    <hyperlink r:id="rId39" ref="G860"/>
    <hyperlink r:id="rId40" ref="G861"/>
    <hyperlink r:id="rId41" ref="G862"/>
    <hyperlink r:id="rId42" ref="G863"/>
    <hyperlink r:id="rId43" ref="G864"/>
    <hyperlink r:id="rId44" ref="G865"/>
    <hyperlink r:id="rId45" ref="G866"/>
    <hyperlink r:id="rId46" ref="G867"/>
    <hyperlink r:id="rId47" ref="G868"/>
    <hyperlink r:id="rId48" ref="G869"/>
    <hyperlink r:id="rId49" ref="G870"/>
    <hyperlink r:id="rId50" ref="G871"/>
    <hyperlink r:id="rId51" ref="G874"/>
    <hyperlink r:id="rId52" ref="G936"/>
    <hyperlink r:id="rId53" ref="G937"/>
    <hyperlink r:id="rId54" ref="G938"/>
    <hyperlink r:id="rId55" ref="G939"/>
    <hyperlink r:id="rId56" ref="G940"/>
  </hyperlinks>
  <drawing r:id="rId57"/>
  <legacyDrawing r:id="rId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10.0" topLeftCell="D11" activePane="bottomRight" state="frozen"/>
      <selection activeCell="D1" sqref="D1" pane="topRight"/>
      <selection activeCell="A11" sqref="A11" pane="bottomLeft"/>
      <selection activeCell="D11" sqref="D11" pane="bottomRight"/>
    </sheetView>
  </sheetViews>
  <sheetFormatPr customHeight="1" defaultColWidth="12.63" defaultRowHeight="15.75" outlineLevelRow="1"/>
  <cols>
    <col customWidth="1" min="1" max="1" width="8.5"/>
    <col customWidth="1" min="2" max="2" width="12.88"/>
    <col customWidth="1" min="3" max="3" width="14.13"/>
    <col customWidth="1" min="4" max="4" width="28.25"/>
    <col customWidth="1" hidden="1" min="5" max="5" width="24.25"/>
    <col customWidth="1" min="6" max="6" width="13.13"/>
    <col customWidth="1" min="7" max="7" width="17.5"/>
    <col customWidth="1" min="8" max="8" width="21.75"/>
    <col customWidth="1" min="9" max="14" width="22.75"/>
    <col customWidth="1" min="15" max="18" width="18.38"/>
    <col customWidth="1" hidden="1" min="19" max="19" width="20.0"/>
    <col customWidth="1" hidden="1" min="20" max="20" width="17.5"/>
    <col customWidth="1" min="21" max="21" width="17.5"/>
    <col customWidth="1" min="22" max="22" width="21.25"/>
    <col customWidth="1" min="23" max="23" width="19.25"/>
    <col customWidth="1" hidden="1" min="24" max="24" width="13.63"/>
    <col customWidth="1" hidden="1" min="25" max="25" width="18.63"/>
    <col hidden="1" min="26" max="28" width="12.63"/>
    <col customWidth="1" min="29" max="29" width="13.63"/>
    <col customWidth="1" min="33" max="33" width="16.38"/>
    <col customWidth="1" min="44" max="44" width="52.13"/>
  </cols>
  <sheetData>
    <row r="1" collapsed="1">
      <c r="A1" s="385"/>
      <c r="B1" s="386"/>
      <c r="C1" s="387"/>
      <c r="D1" s="388"/>
      <c r="E1" s="388"/>
      <c r="F1" s="388"/>
      <c r="G1" s="388"/>
      <c r="H1" s="388"/>
      <c r="I1" s="388"/>
      <c r="J1" s="388"/>
      <c r="K1" s="388" t="s">
        <v>1956</v>
      </c>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107"/>
      <c r="AT1" s="107"/>
      <c r="AU1" s="107"/>
      <c r="AV1" s="107"/>
      <c r="AW1" s="107"/>
      <c r="AX1" s="107"/>
      <c r="AY1" s="107"/>
      <c r="AZ1" s="107"/>
      <c r="BA1" s="107"/>
      <c r="BB1" s="107"/>
      <c r="BC1" s="107"/>
      <c r="BD1" s="107"/>
      <c r="BE1" s="107"/>
      <c r="BF1" s="107"/>
      <c r="BG1" s="107"/>
      <c r="BH1" s="107"/>
    </row>
    <row r="2" hidden="1" outlineLevel="1">
      <c r="A2" s="110"/>
      <c r="B2" s="389"/>
      <c r="C2" s="390"/>
      <c r="D2" s="390"/>
      <c r="E2" s="390"/>
      <c r="F2" s="390"/>
      <c r="G2" s="390"/>
      <c r="H2" s="390"/>
      <c r="I2" s="390"/>
      <c r="J2" s="390"/>
      <c r="K2" s="390"/>
      <c r="L2" s="390"/>
      <c r="M2" s="110"/>
      <c r="N2" s="110"/>
      <c r="O2" s="390"/>
      <c r="P2" s="390"/>
      <c r="Q2" s="390"/>
      <c r="R2" s="390"/>
      <c r="S2" s="390"/>
      <c r="T2" s="390"/>
      <c r="U2" s="390"/>
      <c r="V2" s="390"/>
      <c r="W2" s="390"/>
      <c r="X2" s="390"/>
      <c r="Y2" s="390"/>
      <c r="Z2" s="390"/>
      <c r="AA2" s="390"/>
      <c r="AB2" s="390"/>
      <c r="AC2" s="390"/>
      <c r="AD2" s="390"/>
      <c r="AE2" s="390"/>
      <c r="AF2" s="390"/>
      <c r="AG2" s="390"/>
      <c r="AH2" s="391"/>
      <c r="AI2" s="390"/>
      <c r="AJ2" s="390"/>
      <c r="AK2" s="390"/>
      <c r="AL2" s="390"/>
      <c r="AM2" s="390"/>
      <c r="AN2" s="390"/>
      <c r="AO2" s="390"/>
      <c r="AP2" s="390"/>
      <c r="AQ2" s="390"/>
      <c r="AR2" s="390"/>
      <c r="AS2" s="107"/>
      <c r="AT2" s="107"/>
      <c r="AU2" s="107"/>
      <c r="AV2" s="107"/>
      <c r="AW2" s="107"/>
      <c r="AX2" s="107"/>
      <c r="AY2" s="107"/>
      <c r="AZ2" s="107"/>
      <c r="BA2" s="107"/>
      <c r="BB2" s="107"/>
      <c r="BC2" s="107"/>
      <c r="BD2" s="107"/>
      <c r="BE2" s="107"/>
      <c r="BF2" s="107"/>
      <c r="BG2" s="107"/>
      <c r="BH2" s="107"/>
    </row>
    <row r="3" hidden="1" outlineLevel="1">
      <c r="A3" s="112" t="s">
        <v>194</v>
      </c>
      <c r="B3" s="392" t="s">
        <v>1957</v>
      </c>
      <c r="C3" s="393">
        <v>103.0</v>
      </c>
      <c r="D3" s="393"/>
      <c r="E3" s="394"/>
      <c r="F3" s="394"/>
      <c r="G3" s="394"/>
      <c r="H3" s="394"/>
      <c r="I3" s="394"/>
      <c r="J3" s="394"/>
      <c r="K3" s="394"/>
      <c r="L3" s="394"/>
      <c r="M3" s="395"/>
      <c r="N3" s="395"/>
      <c r="O3" s="394"/>
      <c r="P3" s="394"/>
      <c r="Q3" s="394"/>
      <c r="R3" s="394"/>
      <c r="S3" s="394">
        <f>COUNTIF(W3:W428, "Ưu tiên cao")</f>
        <v>60</v>
      </c>
      <c r="T3" s="396" t="s">
        <v>1958</v>
      </c>
      <c r="U3" s="397" t="s">
        <v>195</v>
      </c>
      <c r="V3" s="398" t="s">
        <v>1959</v>
      </c>
      <c r="W3" s="390"/>
      <c r="X3" s="390"/>
      <c r="Y3" s="390"/>
      <c r="Z3" s="390"/>
      <c r="AA3" s="390"/>
      <c r="AB3" s="390"/>
      <c r="AC3" s="390"/>
      <c r="AD3" s="390"/>
      <c r="AE3" s="390"/>
      <c r="AF3" s="390"/>
      <c r="AG3" s="390"/>
      <c r="AH3" s="391"/>
      <c r="AI3" s="390"/>
      <c r="AJ3" s="390"/>
      <c r="AK3" s="390"/>
      <c r="AL3" s="390"/>
      <c r="AM3" s="390"/>
      <c r="AN3" s="390"/>
      <c r="AO3" s="390"/>
      <c r="AP3" s="390"/>
      <c r="AQ3" s="390"/>
      <c r="AR3" s="390"/>
      <c r="AS3" s="107"/>
      <c r="AT3" s="107"/>
      <c r="AU3" s="107"/>
      <c r="AV3" s="107"/>
      <c r="AW3" s="107"/>
      <c r="AX3" s="107"/>
      <c r="AY3" s="107"/>
      <c r="AZ3" s="107"/>
      <c r="BA3" s="107"/>
      <c r="BB3" s="107"/>
      <c r="BC3" s="107"/>
      <c r="BD3" s="107"/>
      <c r="BE3" s="107"/>
      <c r="BF3" s="107"/>
      <c r="BG3" s="107"/>
      <c r="BH3" s="107"/>
    </row>
    <row r="4" hidden="1" outlineLevel="1">
      <c r="A4" s="110"/>
      <c r="B4" s="392" t="s">
        <v>1960</v>
      </c>
      <c r="C4" s="399">
        <f>COUNTIFS(V11:V1423, "&lt;&gt;", V11:V1423, "&lt;&gt;cancel")</f>
        <v>60</v>
      </c>
      <c r="D4" s="393" t="s">
        <v>1961</v>
      </c>
      <c r="E4" s="394"/>
      <c r="F4" s="394"/>
      <c r="G4" s="394"/>
      <c r="H4" s="394"/>
      <c r="I4" s="394"/>
      <c r="J4" s="394"/>
      <c r="K4" s="394"/>
      <c r="L4" s="394"/>
      <c r="M4" s="395"/>
      <c r="N4" s="395"/>
      <c r="O4" s="394"/>
      <c r="P4" s="394"/>
      <c r="Q4" s="394"/>
      <c r="R4" s="394"/>
      <c r="S4" s="394">
        <f>COUNTIF(W4:W428, "Ưu tiên TB")</f>
        <v>3</v>
      </c>
      <c r="T4" s="396" t="s">
        <v>1962</v>
      </c>
      <c r="U4" s="390"/>
      <c r="V4" s="400"/>
      <c r="W4" s="390"/>
      <c r="X4" s="390"/>
      <c r="Y4" s="390"/>
      <c r="Z4" s="390"/>
      <c r="AA4" s="390"/>
      <c r="AB4" s="390"/>
      <c r="AC4" s="390"/>
      <c r="AD4" s="390"/>
      <c r="AE4" s="390"/>
      <c r="AF4" s="390"/>
      <c r="AG4" s="390"/>
      <c r="AH4" s="391"/>
      <c r="AI4" s="390"/>
      <c r="AJ4" s="390"/>
      <c r="AK4" s="390"/>
      <c r="AL4" s="390"/>
      <c r="AM4" s="390"/>
      <c r="AN4" s="390"/>
      <c r="AO4" s="390"/>
      <c r="AP4" s="390"/>
      <c r="AQ4" s="390"/>
      <c r="AR4" s="390"/>
      <c r="AS4" s="107"/>
      <c r="AT4" s="107"/>
      <c r="AU4" s="107"/>
      <c r="AV4" s="107"/>
      <c r="AW4" s="107"/>
      <c r="AX4" s="107"/>
      <c r="AY4" s="107"/>
      <c r="AZ4" s="107"/>
      <c r="BA4" s="107"/>
      <c r="BB4" s="107"/>
      <c r="BC4" s="107"/>
      <c r="BD4" s="107"/>
      <c r="BE4" s="107"/>
      <c r="BF4" s="107"/>
      <c r="BG4" s="107"/>
      <c r="BH4" s="107"/>
    </row>
    <row r="5" hidden="1" outlineLevel="1">
      <c r="A5" s="110"/>
      <c r="B5" s="392" t="s">
        <v>1963</v>
      </c>
      <c r="C5" s="399">
        <f>COUNTIF(AF6:AF930, "*Done*")</f>
        <v>51</v>
      </c>
      <c r="D5" s="393"/>
      <c r="E5" s="399"/>
      <c r="F5" s="399"/>
      <c r="G5" s="399"/>
      <c r="H5" s="399"/>
      <c r="I5" s="399"/>
      <c r="J5" s="399"/>
      <c r="K5" s="399"/>
      <c r="L5" s="399"/>
      <c r="M5" s="113"/>
      <c r="N5" s="113"/>
      <c r="O5" s="399"/>
      <c r="P5" s="399"/>
      <c r="Q5" s="399"/>
      <c r="R5" s="399"/>
      <c r="S5" s="399">
        <f>COUNTIF(AJ5:AJ428, "To-do")</f>
        <v>0</v>
      </c>
      <c r="T5" s="390"/>
      <c r="U5" s="390"/>
      <c r="V5" s="400"/>
      <c r="W5" s="390"/>
      <c r="X5" s="390"/>
      <c r="Y5" s="390"/>
      <c r="Z5" s="390"/>
      <c r="AA5" s="390"/>
      <c r="AB5" s="390"/>
      <c r="AC5" s="390"/>
      <c r="AD5" s="390"/>
      <c r="AE5" s="390"/>
      <c r="AF5" s="390"/>
      <c r="AG5" s="390"/>
      <c r="AH5" s="391"/>
      <c r="AI5" s="390"/>
      <c r="AJ5" s="390"/>
      <c r="AK5" s="390"/>
      <c r="AL5" s="390"/>
      <c r="AM5" s="390"/>
      <c r="AN5" s="390"/>
      <c r="AO5" s="390"/>
      <c r="AP5" s="390"/>
      <c r="AQ5" s="390"/>
      <c r="AR5" s="390"/>
      <c r="AS5" s="107"/>
      <c r="AT5" s="107"/>
      <c r="AU5" s="107"/>
      <c r="AV5" s="107"/>
      <c r="AW5" s="107"/>
      <c r="AX5" s="107"/>
      <c r="AY5" s="107"/>
      <c r="AZ5" s="107"/>
      <c r="BA5" s="107"/>
      <c r="BB5" s="107"/>
      <c r="BC5" s="107"/>
      <c r="BD5" s="107"/>
      <c r="BE5" s="107"/>
      <c r="BF5" s="107"/>
      <c r="BG5" s="107"/>
      <c r="BH5" s="107"/>
    </row>
    <row r="6" hidden="1" outlineLevel="1">
      <c r="A6" s="110"/>
      <c r="B6" s="392" t="s">
        <v>1964</v>
      </c>
      <c r="C6" s="399">
        <f>COUNTIF(AE7:AE931, "*Done*")</f>
        <v>21</v>
      </c>
      <c r="D6" s="390"/>
      <c r="E6" s="399"/>
      <c r="F6" s="399"/>
      <c r="G6" s="399"/>
      <c r="H6" s="399"/>
      <c r="I6" s="399"/>
      <c r="J6" s="399"/>
      <c r="K6" s="399"/>
      <c r="L6" s="399"/>
      <c r="M6" s="113"/>
      <c r="N6" s="113"/>
      <c r="O6" s="399"/>
      <c r="P6" s="399"/>
      <c r="Q6" s="399"/>
      <c r="R6" s="399"/>
      <c r="S6" s="399">
        <f>COUNTIF(AJ6:AJ443, "in progress")</f>
        <v>0</v>
      </c>
      <c r="T6" s="390"/>
      <c r="U6" s="390"/>
      <c r="V6" s="400"/>
      <c r="W6" s="390"/>
      <c r="X6" s="390"/>
      <c r="Y6" s="390"/>
      <c r="Z6" s="390"/>
      <c r="AA6" s="390"/>
      <c r="AB6" s="390"/>
      <c r="AC6" s="390"/>
      <c r="AD6" s="390"/>
      <c r="AE6" s="390"/>
      <c r="AF6" s="390"/>
      <c r="AG6" s="390"/>
      <c r="AH6" s="391"/>
      <c r="AI6" s="390"/>
      <c r="AJ6" s="390"/>
      <c r="AK6" s="390"/>
      <c r="AL6" s="390"/>
      <c r="AM6" s="390"/>
      <c r="AN6" s="390"/>
      <c r="AO6" s="390"/>
      <c r="AP6" s="390"/>
      <c r="AQ6" s="390"/>
      <c r="AR6" s="390"/>
      <c r="AS6" s="107"/>
      <c r="AT6" s="107"/>
      <c r="AU6" s="107"/>
      <c r="AV6" s="107"/>
      <c r="AW6" s="107"/>
      <c r="AX6" s="107"/>
      <c r="AY6" s="107"/>
      <c r="AZ6" s="107"/>
      <c r="BA6" s="107"/>
      <c r="BB6" s="107"/>
      <c r="BC6" s="107"/>
      <c r="BD6" s="107"/>
      <c r="BE6" s="107"/>
      <c r="BF6" s="107"/>
      <c r="BG6" s="107"/>
      <c r="BH6" s="107"/>
    </row>
    <row r="7" ht="15.75" customHeight="1">
      <c r="A7" s="118"/>
      <c r="B7" s="118"/>
      <c r="C7" s="401"/>
      <c r="D7" s="401"/>
      <c r="E7" s="402"/>
      <c r="F7" s="402"/>
      <c r="G7" s="402"/>
      <c r="H7" s="402"/>
      <c r="I7" s="402"/>
      <c r="J7" s="402"/>
      <c r="K7" s="402"/>
      <c r="L7" s="402"/>
      <c r="M7" s="119"/>
      <c r="N7" s="119"/>
      <c r="O7" s="402"/>
      <c r="P7" s="402"/>
      <c r="Q7" s="402"/>
      <c r="R7" s="402"/>
      <c r="S7" s="402"/>
      <c r="T7" s="402"/>
      <c r="U7" s="402"/>
      <c r="V7" s="401"/>
      <c r="W7" s="401"/>
      <c r="X7" s="401"/>
      <c r="Y7" s="401"/>
      <c r="Z7" s="401"/>
      <c r="AA7" s="401"/>
      <c r="AB7" s="401"/>
      <c r="AC7" s="401"/>
      <c r="AD7" s="401"/>
      <c r="AE7" s="401"/>
      <c r="AF7" s="401"/>
      <c r="AG7" s="401"/>
      <c r="AH7" s="403"/>
      <c r="AI7" s="401"/>
      <c r="AJ7" s="401"/>
      <c r="AK7" s="401"/>
      <c r="AL7" s="401"/>
      <c r="AM7" s="401"/>
      <c r="AN7" s="401"/>
      <c r="AO7" s="401"/>
      <c r="AP7" s="401"/>
      <c r="AQ7" s="401"/>
      <c r="AR7" s="401"/>
      <c r="AS7" s="107"/>
      <c r="AT7" s="107"/>
      <c r="AU7" s="107"/>
      <c r="AV7" s="107"/>
      <c r="AW7" s="107"/>
      <c r="AX7" s="107"/>
      <c r="AY7" s="107"/>
      <c r="AZ7" s="107"/>
      <c r="BA7" s="107"/>
      <c r="BB7" s="107"/>
      <c r="BC7" s="107"/>
      <c r="BD7" s="107"/>
      <c r="BE7" s="107"/>
      <c r="BF7" s="107"/>
      <c r="BG7" s="107"/>
      <c r="BH7" s="107"/>
    </row>
    <row r="8" ht="13.5" customHeight="1">
      <c r="A8" s="404" t="s">
        <v>785</v>
      </c>
      <c r="B8" s="122" t="s">
        <v>205</v>
      </c>
      <c r="C8" s="405" t="s">
        <v>206</v>
      </c>
      <c r="D8" s="405" t="s">
        <v>207</v>
      </c>
      <c r="E8" s="406" t="s">
        <v>208</v>
      </c>
      <c r="F8" s="406"/>
      <c r="G8" s="406"/>
      <c r="H8" s="406"/>
      <c r="I8" s="406"/>
      <c r="J8" s="406"/>
      <c r="K8" s="406"/>
      <c r="L8" s="406"/>
      <c r="M8" s="406"/>
      <c r="N8" s="406"/>
      <c r="O8" s="406"/>
      <c r="P8" s="406"/>
      <c r="Q8" s="406"/>
      <c r="R8" s="406"/>
      <c r="S8" s="406" t="s">
        <v>209</v>
      </c>
      <c r="U8" s="125"/>
      <c r="V8" s="407" t="s">
        <v>210</v>
      </c>
      <c r="W8" s="407" t="s">
        <v>211</v>
      </c>
      <c r="X8" s="408" t="s">
        <v>77</v>
      </c>
      <c r="Y8" s="130"/>
      <c r="Z8" s="130"/>
      <c r="AA8" s="130"/>
      <c r="AB8" s="128"/>
      <c r="AC8" s="409" t="s">
        <v>82</v>
      </c>
      <c r="AD8" s="130"/>
      <c r="AE8" s="130"/>
      <c r="AF8" s="128"/>
      <c r="AG8" s="410" t="s">
        <v>212</v>
      </c>
      <c r="AH8" s="411" t="s">
        <v>213</v>
      </c>
      <c r="AI8" s="12"/>
      <c r="AJ8" s="12"/>
      <c r="AK8" s="12"/>
      <c r="AL8" s="12"/>
      <c r="AM8" s="12"/>
      <c r="AN8" s="12"/>
      <c r="AO8" s="13"/>
      <c r="AP8" s="412" t="s">
        <v>214</v>
      </c>
      <c r="AQ8" s="128"/>
      <c r="AR8" s="405" t="s">
        <v>215</v>
      </c>
      <c r="AS8" s="107"/>
      <c r="AT8" s="107"/>
      <c r="AU8" s="107"/>
      <c r="AV8" s="107"/>
      <c r="AW8" s="107"/>
      <c r="AX8" s="107"/>
      <c r="AY8" s="107"/>
      <c r="AZ8" s="107"/>
      <c r="BA8" s="107"/>
      <c r="BB8" s="107"/>
      <c r="BC8" s="107"/>
      <c r="BD8" s="107"/>
      <c r="BE8" s="107"/>
      <c r="BF8" s="107"/>
      <c r="BG8" s="107"/>
      <c r="BH8" s="107"/>
    </row>
    <row r="9" ht="12.75" customHeight="1">
      <c r="A9" s="61"/>
      <c r="B9" s="125"/>
      <c r="C9" s="125"/>
      <c r="D9" s="125"/>
      <c r="E9" s="413"/>
      <c r="F9" s="413"/>
      <c r="G9" s="413"/>
      <c r="H9" s="413"/>
      <c r="I9" s="413"/>
      <c r="J9" s="413"/>
      <c r="K9" s="413"/>
      <c r="L9" s="413"/>
      <c r="M9" s="413"/>
      <c r="N9" s="413"/>
      <c r="O9" s="413"/>
      <c r="P9" s="413"/>
      <c r="Q9" s="413"/>
      <c r="R9" s="413"/>
      <c r="S9" s="134"/>
      <c r="T9" s="134"/>
      <c r="U9" s="135"/>
      <c r="V9" s="125"/>
      <c r="W9" s="125"/>
      <c r="X9" s="136"/>
      <c r="Y9" s="134"/>
      <c r="Z9" s="134"/>
      <c r="AA9" s="134"/>
      <c r="AB9" s="135"/>
      <c r="AC9" s="136"/>
      <c r="AD9" s="134"/>
      <c r="AE9" s="134"/>
      <c r="AF9" s="135"/>
      <c r="AG9" s="61"/>
      <c r="AH9" s="414" t="s">
        <v>1965</v>
      </c>
      <c r="AI9" s="134"/>
      <c r="AJ9" s="135"/>
      <c r="AK9" s="415" t="s">
        <v>217</v>
      </c>
      <c r="AL9" s="134"/>
      <c r="AM9" s="135"/>
      <c r="AN9" s="415" t="s">
        <v>218</v>
      </c>
      <c r="AO9" s="135"/>
      <c r="AP9" s="136"/>
      <c r="AQ9" s="135"/>
      <c r="AR9" s="125"/>
      <c r="AS9" s="107"/>
      <c r="AT9" s="107"/>
      <c r="AU9" s="107"/>
      <c r="AV9" s="107"/>
      <c r="AW9" s="107"/>
      <c r="AX9" s="107"/>
      <c r="AY9" s="107"/>
      <c r="AZ9" s="107"/>
      <c r="BA9" s="107"/>
      <c r="BB9" s="107"/>
      <c r="BC9" s="107"/>
      <c r="BD9" s="107"/>
      <c r="BE9" s="107"/>
      <c r="BF9" s="107"/>
      <c r="BG9" s="107"/>
      <c r="BH9" s="107"/>
    </row>
    <row r="10" ht="33.0" customHeight="1">
      <c r="A10" s="62"/>
      <c r="B10" s="135"/>
      <c r="C10" s="135"/>
      <c r="D10" s="135"/>
      <c r="E10" s="416" t="s">
        <v>1966</v>
      </c>
      <c r="F10" s="416" t="s">
        <v>848</v>
      </c>
      <c r="G10" s="416" t="s">
        <v>1967</v>
      </c>
      <c r="H10" s="416" t="s">
        <v>1968</v>
      </c>
      <c r="I10" s="416" t="s">
        <v>1969</v>
      </c>
      <c r="J10" s="416" t="s">
        <v>1970</v>
      </c>
      <c r="K10" s="416" t="s">
        <v>1971</v>
      </c>
      <c r="L10" s="416" t="s">
        <v>1972</v>
      </c>
      <c r="M10" s="138" t="s">
        <v>1973</v>
      </c>
      <c r="N10" s="416" t="s">
        <v>1974</v>
      </c>
      <c r="O10" s="416" t="s">
        <v>1975</v>
      </c>
      <c r="P10" s="416" t="s">
        <v>1976</v>
      </c>
      <c r="Q10" s="416" t="s">
        <v>1977</v>
      </c>
      <c r="R10" s="416" t="s">
        <v>1978</v>
      </c>
      <c r="S10" s="416" t="s">
        <v>1979</v>
      </c>
      <c r="T10" s="416" t="s">
        <v>1980</v>
      </c>
      <c r="U10" s="416" t="s">
        <v>1981</v>
      </c>
      <c r="V10" s="135"/>
      <c r="W10" s="135"/>
      <c r="X10" s="417" t="s">
        <v>223</v>
      </c>
      <c r="Y10" s="417" t="s">
        <v>1982</v>
      </c>
      <c r="Z10" s="417" t="s">
        <v>224</v>
      </c>
      <c r="AA10" s="417" t="s">
        <v>219</v>
      </c>
      <c r="AB10" s="417" t="s">
        <v>1983</v>
      </c>
      <c r="AC10" s="418" t="s">
        <v>223</v>
      </c>
      <c r="AD10" s="418" t="s">
        <v>1984</v>
      </c>
      <c r="AE10" s="418" t="s">
        <v>227</v>
      </c>
      <c r="AF10" s="418" t="s">
        <v>228</v>
      </c>
      <c r="AG10" s="62"/>
      <c r="AH10" s="419" t="s">
        <v>229</v>
      </c>
      <c r="AI10" s="420" t="s">
        <v>11</v>
      </c>
      <c r="AJ10" s="420" t="s">
        <v>230</v>
      </c>
      <c r="AK10" s="420" t="s">
        <v>229</v>
      </c>
      <c r="AL10" s="420" t="s">
        <v>11</v>
      </c>
      <c r="AM10" s="420" t="s">
        <v>230</v>
      </c>
      <c r="AN10" s="420" t="s">
        <v>229</v>
      </c>
      <c r="AO10" s="420" t="s">
        <v>11</v>
      </c>
      <c r="AP10" s="421" t="s">
        <v>231</v>
      </c>
      <c r="AQ10" s="421" t="s">
        <v>232</v>
      </c>
      <c r="AR10" s="135"/>
      <c r="AS10" s="107"/>
      <c r="AT10" s="107"/>
      <c r="AU10" s="107"/>
      <c r="AV10" s="107"/>
      <c r="AW10" s="107"/>
      <c r="AX10" s="107"/>
      <c r="AY10" s="107"/>
      <c r="AZ10" s="107"/>
      <c r="BA10" s="107"/>
      <c r="BB10" s="107"/>
      <c r="BC10" s="107"/>
      <c r="BD10" s="107"/>
      <c r="BE10" s="107"/>
      <c r="BF10" s="107"/>
      <c r="BG10" s="107"/>
      <c r="BH10" s="107"/>
    </row>
    <row r="11">
      <c r="A11" s="422">
        <v>1.0</v>
      </c>
      <c r="B11" s="423" t="s">
        <v>1498</v>
      </c>
      <c r="C11" s="424" t="s">
        <v>1985</v>
      </c>
      <c r="D11" s="425" t="s">
        <v>1986</v>
      </c>
      <c r="E11" s="425"/>
      <c r="F11" s="426" t="s">
        <v>1987</v>
      </c>
      <c r="G11" s="427" t="s">
        <v>1988</v>
      </c>
      <c r="H11" s="425"/>
      <c r="I11" s="425"/>
      <c r="J11" s="425"/>
      <c r="K11" s="425"/>
      <c r="L11" s="425"/>
      <c r="M11" s="148"/>
      <c r="N11" s="148"/>
      <c r="O11" s="425"/>
      <c r="P11" s="425"/>
      <c r="Q11" s="425"/>
      <c r="R11" s="425"/>
      <c r="S11" s="427" t="s">
        <v>1989</v>
      </c>
      <c r="T11" s="427"/>
      <c r="U11" s="427"/>
      <c r="V11" s="428" t="s">
        <v>1990</v>
      </c>
      <c r="W11" s="428" t="s">
        <v>197</v>
      </c>
      <c r="X11" s="429"/>
      <c r="Y11" s="427" t="s">
        <v>1991</v>
      </c>
      <c r="Z11" s="430"/>
      <c r="AA11" s="430"/>
      <c r="AB11" s="430"/>
      <c r="AC11" s="426" t="s">
        <v>1992</v>
      </c>
      <c r="AD11" s="427" t="s">
        <v>1989</v>
      </c>
      <c r="AE11" s="427" t="s">
        <v>240</v>
      </c>
      <c r="AF11" s="430"/>
      <c r="AG11" s="427" t="s">
        <v>290</v>
      </c>
      <c r="AH11" s="431"/>
      <c r="AI11" s="430"/>
      <c r="AJ11" s="430"/>
      <c r="AK11" s="430"/>
      <c r="AL11" s="432" t="s">
        <v>1993</v>
      </c>
      <c r="AM11" s="430"/>
      <c r="AN11" s="430"/>
      <c r="AO11" s="430"/>
      <c r="AP11" s="430"/>
      <c r="AQ11" s="430"/>
      <c r="AR11" s="430"/>
      <c r="AS11" s="107"/>
      <c r="AT11" s="107"/>
      <c r="AU11" s="107"/>
      <c r="AV11" s="107"/>
      <c r="AW11" s="107"/>
      <c r="AX11" s="107"/>
      <c r="AY11" s="107"/>
      <c r="AZ11" s="107"/>
      <c r="BA11" s="107"/>
      <c r="BB11" s="107"/>
      <c r="BC11" s="107"/>
      <c r="BD11" s="107"/>
      <c r="BE11" s="107"/>
      <c r="BF11" s="107"/>
      <c r="BG11" s="107"/>
      <c r="BH11" s="107"/>
    </row>
    <row r="12" outlineLevel="1">
      <c r="A12" s="144">
        <f t="shared" ref="A12:A20" si="1">A11+1</f>
        <v>2</v>
      </c>
      <c r="B12" s="61"/>
      <c r="C12" s="61"/>
      <c r="D12" s="425" t="s">
        <v>1994</v>
      </c>
      <c r="E12" s="425"/>
      <c r="F12" s="61"/>
      <c r="G12" s="125"/>
      <c r="H12" s="425"/>
      <c r="I12" s="425"/>
      <c r="J12" s="425"/>
      <c r="K12" s="425"/>
      <c r="L12" s="425"/>
      <c r="M12" s="148"/>
      <c r="N12" s="148"/>
      <c r="O12" s="425"/>
      <c r="P12" s="425"/>
      <c r="Q12" s="425"/>
      <c r="R12" s="425"/>
      <c r="S12" s="125"/>
      <c r="T12" s="125"/>
      <c r="U12" s="125"/>
      <c r="V12" s="61"/>
      <c r="W12" s="61"/>
      <c r="X12" s="429"/>
      <c r="Y12" s="125"/>
      <c r="Z12" s="430"/>
      <c r="AA12" s="430"/>
      <c r="AB12" s="430"/>
      <c r="AC12" s="61"/>
      <c r="AD12" s="125"/>
      <c r="AE12" s="125"/>
      <c r="AF12" s="430"/>
      <c r="AG12" s="125"/>
      <c r="AH12" s="431"/>
      <c r="AI12" s="430"/>
      <c r="AJ12" s="430"/>
      <c r="AK12" s="430"/>
      <c r="AL12" s="125"/>
      <c r="AM12" s="430"/>
      <c r="AN12" s="430"/>
      <c r="AO12" s="430"/>
      <c r="AP12" s="430"/>
      <c r="AQ12" s="430"/>
      <c r="AR12" s="430"/>
      <c r="AS12" s="107"/>
      <c r="AT12" s="107"/>
      <c r="AU12" s="107"/>
      <c r="AV12" s="107"/>
      <c r="AW12" s="107"/>
      <c r="AX12" s="107"/>
      <c r="AY12" s="107"/>
      <c r="AZ12" s="107"/>
      <c r="BA12" s="107"/>
      <c r="BB12" s="107"/>
      <c r="BC12" s="107"/>
      <c r="BD12" s="107"/>
      <c r="BE12" s="107"/>
      <c r="BF12" s="107"/>
      <c r="BG12" s="107"/>
      <c r="BH12" s="107"/>
    </row>
    <row r="13" outlineLevel="1">
      <c r="A13" s="144">
        <f t="shared" si="1"/>
        <v>3</v>
      </c>
      <c r="B13" s="61"/>
      <c r="C13" s="61"/>
      <c r="D13" s="425" t="s">
        <v>1995</v>
      </c>
      <c r="E13" s="425"/>
      <c r="F13" s="61"/>
      <c r="G13" s="125"/>
      <c r="H13" s="425"/>
      <c r="I13" s="425"/>
      <c r="J13" s="425"/>
      <c r="K13" s="425"/>
      <c r="L13" s="425"/>
      <c r="M13" s="148"/>
      <c r="N13" s="148"/>
      <c r="O13" s="425"/>
      <c r="P13" s="425"/>
      <c r="Q13" s="425"/>
      <c r="R13" s="425"/>
      <c r="S13" s="125"/>
      <c r="T13" s="125"/>
      <c r="U13" s="125"/>
      <c r="V13" s="61"/>
      <c r="W13" s="61"/>
      <c r="X13" s="429"/>
      <c r="Y13" s="125"/>
      <c r="Z13" s="430"/>
      <c r="AA13" s="430"/>
      <c r="AB13" s="430"/>
      <c r="AC13" s="61"/>
      <c r="AD13" s="125"/>
      <c r="AE13" s="125"/>
      <c r="AF13" s="430"/>
      <c r="AG13" s="125"/>
      <c r="AH13" s="431"/>
      <c r="AI13" s="430"/>
      <c r="AJ13" s="430"/>
      <c r="AK13" s="430"/>
      <c r="AL13" s="125"/>
      <c r="AM13" s="430"/>
      <c r="AN13" s="430"/>
      <c r="AO13" s="430"/>
      <c r="AP13" s="430"/>
      <c r="AQ13" s="430"/>
      <c r="AR13" s="430"/>
      <c r="AS13" s="107"/>
      <c r="AT13" s="107"/>
      <c r="AU13" s="107"/>
      <c r="AV13" s="107"/>
      <c r="AW13" s="107"/>
      <c r="AX13" s="107"/>
      <c r="AY13" s="107"/>
      <c r="AZ13" s="107"/>
      <c r="BA13" s="107"/>
      <c r="BB13" s="107"/>
      <c r="BC13" s="107"/>
      <c r="BD13" s="107"/>
      <c r="BE13" s="107"/>
      <c r="BF13" s="107"/>
      <c r="BG13" s="107"/>
      <c r="BH13" s="107"/>
    </row>
    <row r="14" ht="75.0" customHeight="1" outlineLevel="1">
      <c r="A14" s="144">
        <f t="shared" si="1"/>
        <v>4</v>
      </c>
      <c r="B14" s="61"/>
      <c r="C14" s="61"/>
      <c r="D14" s="427" t="s">
        <v>1996</v>
      </c>
      <c r="E14" s="425"/>
      <c r="F14" s="61"/>
      <c r="G14" s="125"/>
      <c r="H14" s="425"/>
      <c r="I14" s="425"/>
      <c r="J14" s="425"/>
      <c r="K14" s="425"/>
      <c r="L14" s="425"/>
      <c r="M14" s="148"/>
      <c r="N14" s="148"/>
      <c r="O14" s="425"/>
      <c r="P14" s="425"/>
      <c r="Q14" s="425"/>
      <c r="R14" s="425"/>
      <c r="S14" s="135"/>
      <c r="T14" s="135"/>
      <c r="U14" s="135"/>
      <c r="V14" s="61"/>
      <c r="W14" s="61"/>
      <c r="X14" s="429"/>
      <c r="Y14" s="125"/>
      <c r="Z14" s="430"/>
      <c r="AA14" s="430"/>
      <c r="AB14" s="430"/>
      <c r="AC14" s="61"/>
      <c r="AD14" s="125"/>
      <c r="AE14" s="125"/>
      <c r="AF14" s="430"/>
      <c r="AG14" s="135"/>
      <c r="AH14" s="431"/>
      <c r="AI14" s="430"/>
      <c r="AJ14" s="430"/>
      <c r="AK14" s="430"/>
      <c r="AL14" s="125"/>
      <c r="AM14" s="430"/>
      <c r="AN14" s="430"/>
      <c r="AO14" s="430"/>
      <c r="AP14" s="430"/>
      <c r="AQ14" s="430"/>
      <c r="AR14" s="430"/>
      <c r="AS14" s="107"/>
      <c r="AT14" s="107"/>
      <c r="AU14" s="107"/>
      <c r="AV14" s="107"/>
      <c r="AW14" s="107"/>
      <c r="AX14" s="107"/>
      <c r="AY14" s="107"/>
      <c r="AZ14" s="107"/>
      <c r="BA14" s="107"/>
      <c r="BB14" s="107"/>
      <c r="BC14" s="107"/>
      <c r="BD14" s="107"/>
      <c r="BE14" s="107"/>
      <c r="BF14" s="107"/>
      <c r="BG14" s="107"/>
      <c r="BH14" s="107"/>
    </row>
    <row r="15" ht="75.0" customHeight="1" outlineLevel="1">
      <c r="A15" s="144">
        <f t="shared" si="1"/>
        <v>5</v>
      </c>
      <c r="B15" s="61"/>
      <c r="C15" s="61"/>
      <c r="D15" s="135"/>
      <c r="E15" s="425"/>
      <c r="F15" s="62"/>
      <c r="G15" s="135"/>
      <c r="H15" s="425"/>
      <c r="I15" s="425"/>
      <c r="J15" s="425"/>
      <c r="K15" s="425"/>
      <c r="L15" s="425"/>
      <c r="M15" s="148"/>
      <c r="N15" s="148"/>
      <c r="O15" s="425"/>
      <c r="P15" s="425"/>
      <c r="Q15" s="425"/>
      <c r="R15" s="425"/>
      <c r="S15" s="425"/>
      <c r="T15" s="425"/>
      <c r="U15" s="425"/>
      <c r="V15" s="61"/>
      <c r="W15" s="62"/>
      <c r="X15" s="429"/>
      <c r="Y15" s="135"/>
      <c r="Z15" s="430"/>
      <c r="AA15" s="430"/>
      <c r="AB15" s="430"/>
      <c r="AC15" s="61"/>
      <c r="AD15" s="125"/>
      <c r="AE15" s="125"/>
      <c r="AF15" s="430"/>
      <c r="AG15" s="425"/>
      <c r="AH15" s="431"/>
      <c r="AI15" s="430"/>
      <c r="AJ15" s="430"/>
      <c r="AK15" s="430"/>
      <c r="AL15" s="125"/>
      <c r="AM15" s="430"/>
      <c r="AN15" s="430"/>
      <c r="AO15" s="430"/>
      <c r="AP15" s="430"/>
      <c r="AQ15" s="430"/>
      <c r="AR15" s="430"/>
      <c r="AS15" s="107"/>
      <c r="AT15" s="107"/>
      <c r="AU15" s="107"/>
      <c r="AV15" s="107"/>
      <c r="AW15" s="107"/>
      <c r="AX15" s="107"/>
      <c r="AY15" s="107"/>
      <c r="AZ15" s="107"/>
      <c r="BA15" s="107"/>
      <c r="BB15" s="107"/>
      <c r="BC15" s="107"/>
      <c r="BD15" s="107"/>
      <c r="BE15" s="107"/>
      <c r="BF15" s="107"/>
      <c r="BG15" s="107"/>
      <c r="BH15" s="107"/>
    </row>
    <row r="16" outlineLevel="1">
      <c r="A16" s="144">
        <f t="shared" si="1"/>
        <v>6</v>
      </c>
      <c r="B16" s="61"/>
      <c r="C16" s="428" t="s">
        <v>1514</v>
      </c>
      <c r="D16" s="425" t="s">
        <v>1997</v>
      </c>
      <c r="E16" s="425"/>
      <c r="F16" s="426" t="s">
        <v>1987</v>
      </c>
      <c r="G16" s="427" t="s">
        <v>1988</v>
      </c>
      <c r="H16" s="425"/>
      <c r="I16" s="425"/>
      <c r="J16" s="425"/>
      <c r="K16" s="425"/>
      <c r="L16" s="425"/>
      <c r="M16" s="148"/>
      <c r="N16" s="148"/>
      <c r="O16" s="425"/>
      <c r="P16" s="425"/>
      <c r="Q16" s="425"/>
      <c r="R16" s="425"/>
      <c r="S16" s="427" t="s">
        <v>1989</v>
      </c>
      <c r="T16" s="427"/>
      <c r="U16" s="427"/>
      <c r="V16" s="428" t="s">
        <v>1990</v>
      </c>
      <c r="W16" s="428" t="s">
        <v>197</v>
      </c>
      <c r="X16" s="429"/>
      <c r="Y16" s="427" t="s">
        <v>1991</v>
      </c>
      <c r="Z16" s="430"/>
      <c r="AA16" s="430"/>
      <c r="AB16" s="430"/>
      <c r="AC16" s="61"/>
      <c r="AD16" s="125"/>
      <c r="AE16" s="125"/>
      <c r="AF16" s="430"/>
      <c r="AG16" s="427" t="s">
        <v>290</v>
      </c>
      <c r="AH16" s="431"/>
      <c r="AI16" s="430"/>
      <c r="AJ16" s="430"/>
      <c r="AK16" s="430"/>
      <c r="AL16" s="125"/>
      <c r="AM16" s="430"/>
      <c r="AN16" s="430"/>
      <c r="AO16" s="430"/>
      <c r="AP16" s="430"/>
      <c r="AQ16" s="430"/>
      <c r="AR16" s="430"/>
      <c r="AS16" s="107"/>
      <c r="AT16" s="107"/>
      <c r="AU16" s="107"/>
      <c r="AV16" s="107"/>
      <c r="AW16" s="107"/>
      <c r="AX16" s="107"/>
      <c r="AY16" s="107"/>
      <c r="AZ16" s="107"/>
      <c r="BA16" s="107"/>
      <c r="BB16" s="107"/>
      <c r="BC16" s="107"/>
      <c r="BD16" s="107"/>
      <c r="BE16" s="107"/>
      <c r="BF16" s="107"/>
      <c r="BG16" s="107"/>
      <c r="BH16" s="107"/>
    </row>
    <row r="17" outlineLevel="1">
      <c r="A17" s="144">
        <f t="shared" si="1"/>
        <v>7</v>
      </c>
      <c r="B17" s="61"/>
      <c r="C17" s="61"/>
      <c r="D17" s="427" t="s">
        <v>1998</v>
      </c>
      <c r="E17" s="425"/>
      <c r="F17" s="61"/>
      <c r="G17" s="125"/>
      <c r="H17" s="425"/>
      <c r="I17" s="425"/>
      <c r="J17" s="425"/>
      <c r="K17" s="425"/>
      <c r="L17" s="425"/>
      <c r="M17" s="148"/>
      <c r="N17" s="148"/>
      <c r="O17" s="425"/>
      <c r="P17" s="425"/>
      <c r="Q17" s="425"/>
      <c r="R17" s="425"/>
      <c r="S17" s="125"/>
      <c r="T17" s="125"/>
      <c r="U17" s="125"/>
      <c r="V17" s="61"/>
      <c r="W17" s="61"/>
      <c r="X17" s="429"/>
      <c r="Y17" s="125"/>
      <c r="Z17" s="430"/>
      <c r="AA17" s="430"/>
      <c r="AB17" s="430"/>
      <c r="AC17" s="61"/>
      <c r="AD17" s="125"/>
      <c r="AE17" s="125"/>
      <c r="AF17" s="430"/>
      <c r="AG17" s="125"/>
      <c r="AH17" s="431"/>
      <c r="AI17" s="430"/>
      <c r="AJ17" s="430"/>
      <c r="AK17" s="430"/>
      <c r="AL17" s="125"/>
      <c r="AM17" s="430"/>
      <c r="AN17" s="430"/>
      <c r="AO17" s="430"/>
      <c r="AP17" s="430"/>
      <c r="AQ17" s="430"/>
      <c r="AR17" s="430"/>
      <c r="AS17" s="107"/>
      <c r="AT17" s="107"/>
      <c r="AU17" s="107"/>
      <c r="AV17" s="107"/>
      <c r="AW17" s="107"/>
      <c r="AX17" s="107"/>
      <c r="AY17" s="107"/>
      <c r="AZ17" s="107"/>
      <c r="BA17" s="107"/>
      <c r="BB17" s="107"/>
      <c r="BC17" s="107"/>
      <c r="BD17" s="107"/>
      <c r="BE17" s="107"/>
      <c r="BF17" s="107"/>
      <c r="BG17" s="107"/>
      <c r="BH17" s="107"/>
    </row>
    <row r="18" ht="60.0" customHeight="1" outlineLevel="1">
      <c r="A18" s="144">
        <f t="shared" si="1"/>
        <v>8</v>
      </c>
      <c r="B18" s="61"/>
      <c r="C18" s="61"/>
      <c r="D18" s="427" t="s">
        <v>1999</v>
      </c>
      <c r="E18" s="425"/>
      <c r="F18" s="61"/>
      <c r="G18" s="125"/>
      <c r="H18" s="425"/>
      <c r="I18" s="425"/>
      <c r="J18" s="425"/>
      <c r="K18" s="425"/>
      <c r="L18" s="425"/>
      <c r="M18" s="148"/>
      <c r="N18" s="148"/>
      <c r="O18" s="425"/>
      <c r="P18" s="425"/>
      <c r="Q18" s="425"/>
      <c r="R18" s="425"/>
      <c r="S18" s="125"/>
      <c r="T18" s="125"/>
      <c r="U18" s="125"/>
      <c r="V18" s="61"/>
      <c r="W18" s="61"/>
      <c r="X18" s="429"/>
      <c r="Y18" s="125"/>
      <c r="Z18" s="430"/>
      <c r="AA18" s="430"/>
      <c r="AB18" s="430"/>
      <c r="AC18" s="61"/>
      <c r="AD18" s="125"/>
      <c r="AE18" s="125"/>
      <c r="AF18" s="430"/>
      <c r="AG18" s="125"/>
      <c r="AH18" s="431"/>
      <c r="AI18" s="430"/>
      <c r="AJ18" s="430"/>
      <c r="AK18" s="430"/>
      <c r="AL18" s="125"/>
      <c r="AM18" s="430"/>
      <c r="AN18" s="430"/>
      <c r="AO18" s="430"/>
      <c r="AP18" s="430"/>
      <c r="AQ18" s="430"/>
      <c r="AR18" s="430"/>
      <c r="AS18" s="107"/>
      <c r="AT18" s="107"/>
      <c r="AU18" s="107"/>
      <c r="AV18" s="107"/>
      <c r="AW18" s="107"/>
      <c r="AX18" s="107"/>
      <c r="AY18" s="107"/>
      <c r="AZ18" s="107"/>
      <c r="BA18" s="107"/>
      <c r="BB18" s="107"/>
      <c r="BC18" s="107"/>
      <c r="BD18" s="107"/>
      <c r="BE18" s="107"/>
      <c r="BF18" s="107"/>
      <c r="BG18" s="107"/>
      <c r="BH18" s="107"/>
    </row>
    <row r="19" ht="60.0" customHeight="1" outlineLevel="1">
      <c r="A19" s="144">
        <f t="shared" si="1"/>
        <v>9</v>
      </c>
      <c r="B19" s="61"/>
      <c r="C19" s="61"/>
      <c r="D19" s="135"/>
      <c r="E19" s="425"/>
      <c r="F19" s="61"/>
      <c r="G19" s="125"/>
      <c r="H19" s="425"/>
      <c r="I19" s="425"/>
      <c r="J19" s="425"/>
      <c r="K19" s="425"/>
      <c r="L19" s="425"/>
      <c r="M19" s="148"/>
      <c r="N19" s="148"/>
      <c r="O19" s="425"/>
      <c r="P19" s="425"/>
      <c r="Q19" s="425"/>
      <c r="R19" s="425"/>
      <c r="S19" s="125"/>
      <c r="T19" s="125"/>
      <c r="U19" s="125"/>
      <c r="V19" s="61"/>
      <c r="W19" s="61"/>
      <c r="X19" s="429"/>
      <c r="Y19" s="125"/>
      <c r="Z19" s="430"/>
      <c r="AA19" s="430"/>
      <c r="AB19" s="430"/>
      <c r="AC19" s="61"/>
      <c r="AD19" s="125"/>
      <c r="AE19" s="125"/>
      <c r="AF19" s="430"/>
      <c r="AG19" s="125"/>
      <c r="AH19" s="431"/>
      <c r="AI19" s="430"/>
      <c r="AJ19" s="430"/>
      <c r="AK19" s="430"/>
      <c r="AL19" s="125"/>
      <c r="AM19" s="430"/>
      <c r="AN19" s="430"/>
      <c r="AO19" s="430"/>
      <c r="AP19" s="430"/>
      <c r="AQ19" s="430"/>
      <c r="AR19" s="430"/>
      <c r="AS19" s="107"/>
      <c r="AT19" s="107"/>
      <c r="AU19" s="107"/>
      <c r="AV19" s="107"/>
      <c r="AW19" s="107"/>
      <c r="AX19" s="107"/>
      <c r="AY19" s="107"/>
      <c r="AZ19" s="107"/>
      <c r="BA19" s="107"/>
      <c r="BB19" s="107"/>
      <c r="BC19" s="107"/>
      <c r="BD19" s="107"/>
      <c r="BE19" s="107"/>
      <c r="BF19" s="107"/>
      <c r="BG19" s="107"/>
      <c r="BH19" s="107"/>
    </row>
    <row r="20" outlineLevel="1">
      <c r="A20" s="144">
        <f t="shared" si="1"/>
        <v>10</v>
      </c>
      <c r="B20" s="62"/>
      <c r="C20" s="62"/>
      <c r="D20" s="425" t="s">
        <v>2000</v>
      </c>
      <c r="E20" s="425"/>
      <c r="F20" s="62"/>
      <c r="G20" s="135"/>
      <c r="H20" s="425"/>
      <c r="I20" s="425"/>
      <c r="J20" s="425"/>
      <c r="K20" s="425"/>
      <c r="L20" s="425"/>
      <c r="M20" s="148"/>
      <c r="N20" s="148"/>
      <c r="O20" s="425"/>
      <c r="P20" s="425"/>
      <c r="Q20" s="425"/>
      <c r="R20" s="425"/>
      <c r="S20" s="135"/>
      <c r="T20" s="135"/>
      <c r="U20" s="135"/>
      <c r="V20" s="61"/>
      <c r="W20" s="62"/>
      <c r="X20" s="429"/>
      <c r="Y20" s="135"/>
      <c r="Z20" s="430"/>
      <c r="AA20" s="430"/>
      <c r="AB20" s="430"/>
      <c r="AC20" s="62"/>
      <c r="AD20" s="135"/>
      <c r="AE20" s="135"/>
      <c r="AF20" s="430"/>
      <c r="AG20" s="135"/>
      <c r="AH20" s="431"/>
      <c r="AI20" s="430"/>
      <c r="AJ20" s="430"/>
      <c r="AK20" s="430"/>
      <c r="AL20" s="135"/>
      <c r="AM20" s="430"/>
      <c r="AN20" s="430"/>
      <c r="AO20" s="430"/>
      <c r="AP20" s="430"/>
      <c r="AQ20" s="430"/>
      <c r="AR20" s="430"/>
      <c r="AS20" s="107"/>
      <c r="AT20" s="107"/>
      <c r="AU20" s="107"/>
      <c r="AV20" s="107"/>
      <c r="AW20" s="107"/>
      <c r="AX20" s="107"/>
      <c r="AY20" s="107"/>
      <c r="AZ20" s="107"/>
      <c r="BA20" s="107"/>
      <c r="BB20" s="107"/>
      <c r="BC20" s="107"/>
      <c r="BD20" s="107"/>
      <c r="BE20" s="107"/>
      <c r="BF20" s="107"/>
      <c r="BG20" s="107"/>
      <c r="BH20" s="107"/>
    </row>
    <row r="21" hidden="1" collapsed="1">
      <c r="A21" s="433">
        <v>3.0</v>
      </c>
      <c r="B21" s="434" t="s">
        <v>2001</v>
      </c>
      <c r="C21" s="435" t="s">
        <v>2002</v>
      </c>
      <c r="D21" s="436" t="s">
        <v>2003</v>
      </c>
      <c r="E21" s="437"/>
      <c r="F21" s="437"/>
      <c r="G21" s="437"/>
      <c r="H21" s="437"/>
      <c r="I21" s="437"/>
      <c r="J21" s="437"/>
      <c r="K21" s="437"/>
      <c r="L21" s="437"/>
      <c r="M21" s="438"/>
      <c r="N21" s="438"/>
      <c r="O21" s="439" t="s">
        <v>2004</v>
      </c>
      <c r="P21" s="440" t="s">
        <v>2005</v>
      </c>
      <c r="Q21" s="440" t="s">
        <v>2006</v>
      </c>
      <c r="R21" s="440" t="s">
        <v>2007</v>
      </c>
      <c r="S21" s="440" t="s">
        <v>1989</v>
      </c>
      <c r="T21" s="440"/>
      <c r="U21" s="441" t="s">
        <v>2008</v>
      </c>
      <c r="V21" s="435" t="s">
        <v>261</v>
      </c>
      <c r="W21" s="435" t="s">
        <v>261</v>
      </c>
      <c r="X21" s="442"/>
      <c r="Y21" s="440" t="s">
        <v>832</v>
      </c>
      <c r="Z21" s="443"/>
      <c r="AA21" s="443"/>
      <c r="AB21" s="443"/>
      <c r="AC21" s="444"/>
      <c r="AD21" s="440" t="s">
        <v>1989</v>
      </c>
      <c r="AE21" s="440"/>
      <c r="AF21" s="443"/>
      <c r="AG21" s="436"/>
      <c r="AH21" s="445"/>
      <c r="AI21" s="439" t="s">
        <v>2009</v>
      </c>
      <c r="AJ21" s="436"/>
      <c r="AK21" s="443"/>
      <c r="AL21" s="443"/>
      <c r="AM21" s="443"/>
      <c r="AN21" s="443"/>
      <c r="AO21" s="443"/>
      <c r="AP21" s="443"/>
      <c r="AQ21" s="443"/>
      <c r="AR21" s="443"/>
      <c r="AS21" s="446"/>
      <c r="AT21" s="446"/>
      <c r="AU21" s="446"/>
      <c r="AV21" s="446"/>
      <c r="AW21" s="446"/>
      <c r="AX21" s="446"/>
      <c r="AY21" s="446"/>
      <c r="AZ21" s="446"/>
      <c r="BA21" s="446"/>
      <c r="BB21" s="446"/>
      <c r="BC21" s="446"/>
      <c r="BD21" s="446"/>
      <c r="BE21" s="446"/>
      <c r="BF21" s="446"/>
      <c r="BG21" s="446"/>
      <c r="BH21" s="446"/>
    </row>
    <row r="22" hidden="1" outlineLevel="1">
      <c r="A22" s="61"/>
      <c r="B22" s="61"/>
      <c r="C22" s="61"/>
      <c r="D22" s="436" t="s">
        <v>2010</v>
      </c>
      <c r="E22" s="437"/>
      <c r="F22" s="437"/>
      <c r="G22" s="437"/>
      <c r="H22" s="437"/>
      <c r="I22" s="437"/>
      <c r="J22" s="437"/>
      <c r="K22" s="437"/>
      <c r="L22" s="437"/>
      <c r="M22" s="438"/>
      <c r="N22" s="438"/>
      <c r="O22" s="125"/>
      <c r="P22" s="125"/>
      <c r="Q22" s="125"/>
      <c r="R22" s="125"/>
      <c r="S22" s="125"/>
      <c r="T22" s="125"/>
      <c r="U22" s="125"/>
      <c r="V22" s="61"/>
      <c r="W22" s="61"/>
      <c r="X22" s="442"/>
      <c r="Y22" s="125"/>
      <c r="Z22" s="443"/>
      <c r="AA22" s="443"/>
      <c r="AB22" s="443"/>
      <c r="AC22" s="61"/>
      <c r="AD22" s="125"/>
      <c r="AE22" s="125"/>
      <c r="AF22" s="443"/>
      <c r="AG22" s="436"/>
      <c r="AH22" s="445"/>
      <c r="AI22" s="125"/>
      <c r="AJ22" s="436"/>
      <c r="AK22" s="443"/>
      <c r="AL22" s="443"/>
      <c r="AM22" s="443"/>
      <c r="AN22" s="443"/>
      <c r="AO22" s="443"/>
      <c r="AP22" s="443"/>
      <c r="AQ22" s="443"/>
      <c r="AR22" s="436" t="s">
        <v>2011</v>
      </c>
      <c r="AS22" s="446"/>
      <c r="AT22" s="446"/>
      <c r="AU22" s="446"/>
      <c r="AV22" s="446"/>
      <c r="AW22" s="446"/>
      <c r="AX22" s="446"/>
      <c r="AY22" s="446"/>
      <c r="AZ22" s="446"/>
      <c r="BA22" s="446"/>
      <c r="BB22" s="446"/>
      <c r="BC22" s="446"/>
      <c r="BD22" s="446"/>
      <c r="BE22" s="446"/>
      <c r="BF22" s="446"/>
      <c r="BG22" s="446"/>
      <c r="BH22" s="446"/>
    </row>
    <row r="23" hidden="1" outlineLevel="1">
      <c r="A23" s="61"/>
      <c r="B23" s="61"/>
      <c r="C23" s="61"/>
      <c r="D23" s="440" t="s">
        <v>2012</v>
      </c>
      <c r="E23" s="437"/>
      <c r="F23" s="437"/>
      <c r="G23" s="437"/>
      <c r="H23" s="437"/>
      <c r="I23" s="437"/>
      <c r="J23" s="437"/>
      <c r="K23" s="437"/>
      <c r="L23" s="437"/>
      <c r="M23" s="438"/>
      <c r="N23" s="438"/>
      <c r="O23" s="125"/>
      <c r="P23" s="125"/>
      <c r="Q23" s="125"/>
      <c r="R23" s="125"/>
      <c r="S23" s="125"/>
      <c r="T23" s="125"/>
      <c r="U23" s="125"/>
      <c r="V23" s="61"/>
      <c r="W23" s="61"/>
      <c r="X23" s="442"/>
      <c r="Y23" s="125"/>
      <c r="Z23" s="443"/>
      <c r="AA23" s="443"/>
      <c r="AB23" s="443"/>
      <c r="AC23" s="61"/>
      <c r="AD23" s="125"/>
      <c r="AE23" s="125"/>
      <c r="AF23" s="443"/>
      <c r="AG23" s="436"/>
      <c r="AH23" s="445"/>
      <c r="AI23" s="125"/>
      <c r="AJ23" s="436"/>
      <c r="AK23" s="443"/>
      <c r="AL23" s="443"/>
      <c r="AM23" s="443"/>
      <c r="AN23" s="443"/>
      <c r="AO23" s="443"/>
      <c r="AP23" s="443"/>
      <c r="AQ23" s="443"/>
      <c r="AR23" s="443"/>
      <c r="AS23" s="446"/>
      <c r="AT23" s="446"/>
      <c r="AU23" s="446"/>
      <c r="AV23" s="446"/>
      <c r="AW23" s="446"/>
      <c r="AX23" s="446"/>
      <c r="AY23" s="446"/>
      <c r="AZ23" s="446"/>
      <c r="BA23" s="446"/>
      <c r="BB23" s="446"/>
      <c r="BC23" s="446"/>
      <c r="BD23" s="446"/>
      <c r="BE23" s="446"/>
      <c r="BF23" s="446"/>
      <c r="BG23" s="446"/>
      <c r="BH23" s="446"/>
    </row>
    <row r="24" hidden="1" outlineLevel="1">
      <c r="A24" s="61"/>
      <c r="B24" s="61"/>
      <c r="C24" s="61"/>
      <c r="D24" s="135"/>
      <c r="E24" s="437"/>
      <c r="F24" s="437"/>
      <c r="G24" s="437"/>
      <c r="H24" s="437"/>
      <c r="I24" s="437"/>
      <c r="J24" s="437"/>
      <c r="K24" s="437"/>
      <c r="L24" s="437"/>
      <c r="M24" s="438"/>
      <c r="N24" s="438"/>
      <c r="O24" s="125"/>
      <c r="P24" s="125"/>
      <c r="Q24" s="125"/>
      <c r="R24" s="125"/>
      <c r="S24" s="125"/>
      <c r="T24" s="125"/>
      <c r="U24" s="125"/>
      <c r="V24" s="61"/>
      <c r="W24" s="61"/>
      <c r="X24" s="442"/>
      <c r="Y24" s="125"/>
      <c r="Z24" s="443"/>
      <c r="AA24" s="443"/>
      <c r="AB24" s="443"/>
      <c r="AC24" s="61"/>
      <c r="AD24" s="125"/>
      <c r="AE24" s="125"/>
      <c r="AF24" s="443"/>
      <c r="AG24" s="436"/>
      <c r="AH24" s="445"/>
      <c r="AI24" s="125"/>
      <c r="AJ24" s="436"/>
      <c r="AK24" s="443"/>
      <c r="AL24" s="443"/>
      <c r="AM24" s="443"/>
      <c r="AN24" s="443"/>
      <c r="AO24" s="443"/>
      <c r="AP24" s="443"/>
      <c r="AQ24" s="443"/>
      <c r="AR24" s="443"/>
      <c r="AS24" s="446"/>
      <c r="AT24" s="446"/>
      <c r="AU24" s="446"/>
      <c r="AV24" s="446"/>
      <c r="AW24" s="446"/>
      <c r="AX24" s="446"/>
      <c r="AY24" s="446"/>
      <c r="AZ24" s="446"/>
      <c r="BA24" s="446"/>
      <c r="BB24" s="446"/>
      <c r="BC24" s="446"/>
      <c r="BD24" s="446"/>
      <c r="BE24" s="446"/>
      <c r="BF24" s="446"/>
      <c r="BG24" s="446"/>
      <c r="BH24" s="446"/>
    </row>
    <row r="25" hidden="1" outlineLevel="1">
      <c r="A25" s="61"/>
      <c r="B25" s="61"/>
      <c r="C25" s="61"/>
      <c r="D25" s="436" t="s">
        <v>2013</v>
      </c>
      <c r="E25" s="437"/>
      <c r="F25" s="437"/>
      <c r="G25" s="437"/>
      <c r="H25" s="437"/>
      <c r="I25" s="437"/>
      <c r="J25" s="437"/>
      <c r="K25" s="437"/>
      <c r="L25" s="437"/>
      <c r="M25" s="438"/>
      <c r="N25" s="438"/>
      <c r="O25" s="125"/>
      <c r="P25" s="125"/>
      <c r="Q25" s="125"/>
      <c r="R25" s="125"/>
      <c r="S25" s="125"/>
      <c r="T25" s="125"/>
      <c r="U25" s="125"/>
      <c r="V25" s="61"/>
      <c r="W25" s="61"/>
      <c r="X25" s="442"/>
      <c r="Y25" s="125"/>
      <c r="Z25" s="443"/>
      <c r="AA25" s="443"/>
      <c r="AB25" s="443"/>
      <c r="AC25" s="61"/>
      <c r="AD25" s="125"/>
      <c r="AE25" s="125"/>
      <c r="AF25" s="443"/>
      <c r="AG25" s="436"/>
      <c r="AH25" s="445"/>
      <c r="AI25" s="125"/>
      <c r="AJ25" s="436"/>
      <c r="AK25" s="443"/>
      <c r="AL25" s="443"/>
      <c r="AM25" s="443"/>
      <c r="AN25" s="443"/>
      <c r="AO25" s="443"/>
      <c r="AP25" s="443"/>
      <c r="AQ25" s="443"/>
      <c r="AR25" s="443"/>
      <c r="AS25" s="446"/>
      <c r="AT25" s="446"/>
      <c r="AU25" s="446"/>
      <c r="AV25" s="446"/>
      <c r="AW25" s="446"/>
      <c r="AX25" s="446"/>
      <c r="AY25" s="446"/>
      <c r="AZ25" s="446"/>
      <c r="BA25" s="446"/>
      <c r="BB25" s="446"/>
      <c r="BC25" s="446"/>
      <c r="BD25" s="446"/>
      <c r="BE25" s="446"/>
      <c r="BF25" s="446"/>
      <c r="BG25" s="446"/>
      <c r="BH25" s="446"/>
    </row>
    <row r="26" hidden="1" outlineLevel="1">
      <c r="A26" s="61"/>
      <c r="B26" s="61"/>
      <c r="C26" s="61"/>
      <c r="D26" s="440" t="s">
        <v>2014</v>
      </c>
      <c r="E26" s="437"/>
      <c r="F26" s="437"/>
      <c r="G26" s="437"/>
      <c r="H26" s="437"/>
      <c r="I26" s="437"/>
      <c r="J26" s="437"/>
      <c r="K26" s="437"/>
      <c r="L26" s="437"/>
      <c r="M26" s="438"/>
      <c r="N26" s="438"/>
      <c r="O26" s="125"/>
      <c r="P26" s="125"/>
      <c r="Q26" s="125"/>
      <c r="R26" s="125"/>
      <c r="S26" s="125"/>
      <c r="T26" s="125"/>
      <c r="U26" s="125"/>
      <c r="V26" s="61"/>
      <c r="W26" s="61"/>
      <c r="X26" s="442"/>
      <c r="Y26" s="125"/>
      <c r="Z26" s="443"/>
      <c r="AA26" s="443"/>
      <c r="AB26" s="443"/>
      <c r="AC26" s="61"/>
      <c r="AD26" s="125"/>
      <c r="AE26" s="125"/>
      <c r="AF26" s="443"/>
      <c r="AG26" s="436"/>
      <c r="AH26" s="445"/>
      <c r="AI26" s="125"/>
      <c r="AJ26" s="436"/>
      <c r="AK26" s="443"/>
      <c r="AL26" s="443"/>
      <c r="AM26" s="443"/>
      <c r="AN26" s="443"/>
      <c r="AO26" s="443"/>
      <c r="AP26" s="443"/>
      <c r="AQ26" s="443"/>
      <c r="AR26" s="443"/>
      <c r="AS26" s="446"/>
      <c r="AT26" s="446"/>
      <c r="AU26" s="446"/>
      <c r="AV26" s="446"/>
      <c r="AW26" s="446"/>
      <c r="AX26" s="446"/>
      <c r="AY26" s="446"/>
      <c r="AZ26" s="446"/>
      <c r="BA26" s="446"/>
      <c r="BB26" s="446"/>
      <c r="BC26" s="446"/>
      <c r="BD26" s="446"/>
      <c r="BE26" s="446"/>
      <c r="BF26" s="446"/>
      <c r="BG26" s="446"/>
      <c r="BH26" s="446"/>
    </row>
    <row r="27" hidden="1" outlineLevel="1">
      <c r="A27" s="61"/>
      <c r="B27" s="61"/>
      <c r="C27" s="61"/>
      <c r="D27" s="135"/>
      <c r="E27" s="437"/>
      <c r="F27" s="437"/>
      <c r="G27" s="437"/>
      <c r="H27" s="437"/>
      <c r="I27" s="437"/>
      <c r="J27" s="437"/>
      <c r="K27" s="437"/>
      <c r="L27" s="437"/>
      <c r="M27" s="438"/>
      <c r="N27" s="438"/>
      <c r="O27" s="125"/>
      <c r="P27" s="125"/>
      <c r="Q27" s="125"/>
      <c r="R27" s="125"/>
      <c r="S27" s="125"/>
      <c r="T27" s="125"/>
      <c r="U27" s="125"/>
      <c r="V27" s="61"/>
      <c r="W27" s="61"/>
      <c r="X27" s="442"/>
      <c r="Y27" s="125"/>
      <c r="Z27" s="443"/>
      <c r="AA27" s="443"/>
      <c r="AB27" s="443"/>
      <c r="AC27" s="61"/>
      <c r="AD27" s="125"/>
      <c r="AE27" s="125"/>
      <c r="AF27" s="443"/>
      <c r="AG27" s="436"/>
      <c r="AH27" s="445"/>
      <c r="AI27" s="125"/>
      <c r="AJ27" s="436"/>
      <c r="AK27" s="443"/>
      <c r="AL27" s="443"/>
      <c r="AM27" s="443"/>
      <c r="AN27" s="443"/>
      <c r="AO27" s="443"/>
      <c r="AP27" s="443"/>
      <c r="AQ27" s="443"/>
      <c r="AR27" s="443"/>
      <c r="AS27" s="446"/>
      <c r="AT27" s="446"/>
      <c r="AU27" s="446"/>
      <c r="AV27" s="446"/>
      <c r="AW27" s="446"/>
      <c r="AX27" s="446"/>
      <c r="AY27" s="446"/>
      <c r="AZ27" s="446"/>
      <c r="BA27" s="446"/>
      <c r="BB27" s="446"/>
      <c r="BC27" s="446"/>
      <c r="BD27" s="446"/>
      <c r="BE27" s="446"/>
      <c r="BF27" s="446"/>
      <c r="BG27" s="446"/>
      <c r="BH27" s="446"/>
    </row>
    <row r="28" hidden="1" outlineLevel="1">
      <c r="A28" s="61"/>
      <c r="B28" s="61"/>
      <c r="C28" s="61"/>
      <c r="D28" s="436" t="s">
        <v>2015</v>
      </c>
      <c r="E28" s="437"/>
      <c r="F28" s="437"/>
      <c r="G28" s="437"/>
      <c r="H28" s="437"/>
      <c r="I28" s="437"/>
      <c r="J28" s="437"/>
      <c r="K28" s="437"/>
      <c r="L28" s="437"/>
      <c r="M28" s="438"/>
      <c r="N28" s="438"/>
      <c r="O28" s="125"/>
      <c r="P28" s="125"/>
      <c r="Q28" s="125"/>
      <c r="R28" s="125"/>
      <c r="S28" s="125"/>
      <c r="T28" s="125"/>
      <c r="U28" s="125"/>
      <c r="V28" s="61"/>
      <c r="W28" s="61"/>
      <c r="X28" s="442"/>
      <c r="Y28" s="125"/>
      <c r="Z28" s="443"/>
      <c r="AA28" s="443"/>
      <c r="AB28" s="443"/>
      <c r="AC28" s="61"/>
      <c r="AD28" s="125"/>
      <c r="AE28" s="125"/>
      <c r="AF28" s="443"/>
      <c r="AG28" s="436"/>
      <c r="AH28" s="445"/>
      <c r="AI28" s="125"/>
      <c r="AJ28" s="436"/>
      <c r="AK28" s="443"/>
      <c r="AL28" s="443"/>
      <c r="AM28" s="443"/>
      <c r="AN28" s="443"/>
      <c r="AO28" s="443"/>
      <c r="AP28" s="443"/>
      <c r="AQ28" s="443"/>
      <c r="AR28" s="443"/>
      <c r="AS28" s="446"/>
      <c r="AT28" s="446"/>
      <c r="AU28" s="446"/>
      <c r="AV28" s="446"/>
      <c r="AW28" s="446"/>
      <c r="AX28" s="446"/>
      <c r="AY28" s="446"/>
      <c r="AZ28" s="446"/>
      <c r="BA28" s="446"/>
      <c r="BB28" s="446"/>
      <c r="BC28" s="446"/>
      <c r="BD28" s="446"/>
      <c r="BE28" s="446"/>
      <c r="BF28" s="446"/>
      <c r="BG28" s="446"/>
      <c r="BH28" s="446"/>
    </row>
    <row r="29" hidden="1" outlineLevel="1">
      <c r="A29" s="62"/>
      <c r="B29" s="61"/>
      <c r="C29" s="62"/>
      <c r="D29" s="436" t="s">
        <v>2016</v>
      </c>
      <c r="E29" s="437"/>
      <c r="F29" s="437"/>
      <c r="G29" s="437"/>
      <c r="H29" s="437"/>
      <c r="I29" s="437"/>
      <c r="J29" s="447"/>
      <c r="K29" s="437"/>
      <c r="L29" s="437"/>
      <c r="M29" s="438"/>
      <c r="N29" s="438"/>
      <c r="O29" s="135"/>
      <c r="P29" s="135"/>
      <c r="Q29" s="135"/>
      <c r="R29" s="135"/>
      <c r="S29" s="135"/>
      <c r="T29" s="135"/>
      <c r="U29" s="135"/>
      <c r="V29" s="62"/>
      <c r="W29" s="62"/>
      <c r="X29" s="442"/>
      <c r="Y29" s="135"/>
      <c r="Z29" s="443"/>
      <c r="AA29" s="443"/>
      <c r="AB29" s="443"/>
      <c r="AC29" s="62"/>
      <c r="AD29" s="135"/>
      <c r="AE29" s="135"/>
      <c r="AF29" s="443"/>
      <c r="AG29" s="436"/>
      <c r="AH29" s="445"/>
      <c r="AI29" s="135"/>
      <c r="AJ29" s="436"/>
      <c r="AK29" s="443"/>
      <c r="AL29" s="443"/>
      <c r="AM29" s="443"/>
      <c r="AN29" s="443"/>
      <c r="AO29" s="443"/>
      <c r="AP29" s="443"/>
      <c r="AQ29" s="443"/>
      <c r="AR29" s="443"/>
      <c r="AS29" s="446"/>
      <c r="AT29" s="446"/>
      <c r="AU29" s="446"/>
      <c r="AV29" s="446"/>
      <c r="AW29" s="446"/>
      <c r="AX29" s="446"/>
      <c r="AY29" s="446"/>
      <c r="AZ29" s="446"/>
      <c r="BA29" s="446"/>
      <c r="BB29" s="446"/>
      <c r="BC29" s="446"/>
      <c r="BD29" s="446"/>
      <c r="BE29" s="446"/>
      <c r="BF29" s="446"/>
      <c r="BG29" s="446"/>
      <c r="BH29" s="446"/>
    </row>
    <row r="30" outlineLevel="1">
      <c r="A30" s="448">
        <f>A20+1</f>
        <v>11</v>
      </c>
      <c r="B30" s="61"/>
      <c r="C30" s="428" t="s">
        <v>2017</v>
      </c>
      <c r="D30" s="425" t="s">
        <v>2003</v>
      </c>
      <c r="E30" s="427"/>
      <c r="F30" s="426" t="s">
        <v>853</v>
      </c>
      <c r="G30" s="427" t="s">
        <v>1988</v>
      </c>
      <c r="H30" s="427" t="s">
        <v>2018</v>
      </c>
      <c r="I30" s="427" t="s">
        <v>2019</v>
      </c>
      <c r="J30" s="427" t="s">
        <v>2020</v>
      </c>
      <c r="K30" s="427" t="s">
        <v>2021</v>
      </c>
      <c r="L30" s="427" t="s">
        <v>2022</v>
      </c>
      <c r="M30" s="449"/>
      <c r="N30" s="427" t="s">
        <v>2023</v>
      </c>
      <c r="O30" s="432" t="s">
        <v>2024</v>
      </c>
      <c r="P30" s="427" t="s">
        <v>2025</v>
      </c>
      <c r="Q30" s="427" t="s">
        <v>2026</v>
      </c>
      <c r="R30" s="427" t="s">
        <v>2027</v>
      </c>
      <c r="S30" s="427" t="s">
        <v>2028</v>
      </c>
      <c r="T30" s="427"/>
      <c r="U30" s="450" t="s">
        <v>2029</v>
      </c>
      <c r="V30" s="428" t="s">
        <v>1990</v>
      </c>
      <c r="W30" s="428" t="s">
        <v>197</v>
      </c>
      <c r="X30" s="426" t="s">
        <v>2030</v>
      </c>
      <c r="Y30" s="427" t="s">
        <v>832</v>
      </c>
      <c r="Z30" s="430"/>
      <c r="AA30" s="430"/>
      <c r="AB30" s="430"/>
      <c r="AC30" s="426" t="s">
        <v>239</v>
      </c>
      <c r="AD30" s="427" t="s">
        <v>2031</v>
      </c>
      <c r="AE30" s="427" t="s">
        <v>2031</v>
      </c>
      <c r="AF30" s="427" t="s">
        <v>2031</v>
      </c>
      <c r="AG30" s="428" t="s">
        <v>252</v>
      </c>
      <c r="AH30" s="451"/>
      <c r="AI30" s="452" t="s">
        <v>2032</v>
      </c>
      <c r="AJ30" s="427"/>
      <c r="AK30" s="430"/>
      <c r="AL30" s="432" t="s">
        <v>2033</v>
      </c>
      <c r="AM30" s="430"/>
      <c r="AN30" s="430"/>
      <c r="AO30" s="450" t="s">
        <v>2034</v>
      </c>
      <c r="AP30" s="430"/>
      <c r="AQ30" s="430"/>
      <c r="AR30" s="425" t="s">
        <v>2035</v>
      </c>
      <c r="AS30" s="107"/>
      <c r="AT30" s="107"/>
      <c r="AU30" s="107"/>
      <c r="AV30" s="107"/>
      <c r="AW30" s="107"/>
      <c r="AX30" s="107"/>
      <c r="AY30" s="107"/>
      <c r="AZ30" s="107"/>
      <c r="BA30" s="107"/>
      <c r="BB30" s="107"/>
      <c r="BC30" s="107"/>
      <c r="BD30" s="107"/>
      <c r="BE30" s="107"/>
      <c r="BF30" s="107"/>
      <c r="BG30" s="107"/>
      <c r="BH30" s="107"/>
    </row>
    <row r="31" outlineLevel="1">
      <c r="A31" s="448">
        <f t="shared" ref="A31:A59" si="2">A30+1</f>
        <v>12</v>
      </c>
      <c r="B31" s="61"/>
      <c r="C31" s="61"/>
      <c r="D31" s="425" t="s">
        <v>2010</v>
      </c>
      <c r="E31" s="125"/>
      <c r="F31" s="61"/>
      <c r="G31" s="125"/>
      <c r="H31" s="125"/>
      <c r="I31" s="125"/>
      <c r="J31" s="125"/>
      <c r="K31" s="125"/>
      <c r="L31" s="125"/>
      <c r="M31" s="125"/>
      <c r="N31" s="125"/>
      <c r="O31" s="125"/>
      <c r="P31" s="125"/>
      <c r="Q31" s="125"/>
      <c r="R31" s="125"/>
      <c r="S31" s="125"/>
      <c r="T31" s="125"/>
      <c r="U31" s="125"/>
      <c r="V31" s="61"/>
      <c r="W31" s="61"/>
      <c r="X31" s="61"/>
      <c r="Y31" s="125"/>
      <c r="Z31" s="430"/>
      <c r="AA31" s="430"/>
      <c r="AB31" s="430"/>
      <c r="AC31" s="61"/>
      <c r="AD31" s="125"/>
      <c r="AE31" s="125"/>
      <c r="AF31" s="125"/>
      <c r="AG31" s="61"/>
      <c r="AH31" s="61"/>
      <c r="AI31" s="125"/>
      <c r="AJ31" s="125"/>
      <c r="AK31" s="430"/>
      <c r="AL31" s="125"/>
      <c r="AM31" s="430"/>
      <c r="AN31" s="430"/>
      <c r="AO31" s="125"/>
      <c r="AP31" s="430"/>
      <c r="AQ31" s="430"/>
      <c r="AR31" s="430"/>
      <c r="AS31" s="107"/>
      <c r="AT31" s="107"/>
      <c r="AU31" s="107"/>
      <c r="AV31" s="107"/>
      <c r="AW31" s="107"/>
      <c r="AX31" s="107"/>
      <c r="AY31" s="107"/>
      <c r="AZ31" s="107"/>
      <c r="BA31" s="107"/>
      <c r="BB31" s="107"/>
      <c r="BC31" s="107"/>
      <c r="BD31" s="107"/>
      <c r="BE31" s="107"/>
      <c r="BF31" s="107"/>
      <c r="BG31" s="107"/>
      <c r="BH31" s="107"/>
    </row>
    <row r="32" outlineLevel="1">
      <c r="A32" s="448">
        <f t="shared" si="2"/>
        <v>13</v>
      </c>
      <c r="B32" s="61"/>
      <c r="C32" s="61"/>
      <c r="D32" s="425" t="s">
        <v>2012</v>
      </c>
      <c r="E32" s="125"/>
      <c r="F32" s="61"/>
      <c r="G32" s="125"/>
      <c r="H32" s="125"/>
      <c r="I32" s="125"/>
      <c r="J32" s="125"/>
      <c r="K32" s="125"/>
      <c r="L32" s="125"/>
      <c r="M32" s="125"/>
      <c r="N32" s="125"/>
      <c r="O32" s="125"/>
      <c r="P32" s="125"/>
      <c r="Q32" s="125"/>
      <c r="R32" s="125"/>
      <c r="S32" s="125"/>
      <c r="T32" s="125"/>
      <c r="U32" s="125"/>
      <c r="V32" s="61"/>
      <c r="W32" s="61"/>
      <c r="X32" s="61"/>
      <c r="Y32" s="125"/>
      <c r="Z32" s="430"/>
      <c r="AA32" s="430"/>
      <c r="AB32" s="430"/>
      <c r="AC32" s="61"/>
      <c r="AD32" s="125"/>
      <c r="AE32" s="125"/>
      <c r="AF32" s="125"/>
      <c r="AG32" s="61"/>
      <c r="AH32" s="61"/>
      <c r="AI32" s="125"/>
      <c r="AJ32" s="125"/>
      <c r="AK32" s="430"/>
      <c r="AL32" s="125"/>
      <c r="AM32" s="430"/>
      <c r="AN32" s="430"/>
      <c r="AO32" s="125"/>
      <c r="AP32" s="430"/>
      <c r="AQ32" s="430"/>
      <c r="AR32" s="430"/>
      <c r="AS32" s="107"/>
      <c r="AT32" s="107"/>
      <c r="AU32" s="107"/>
      <c r="AV32" s="107"/>
      <c r="AW32" s="107"/>
      <c r="AX32" s="107"/>
      <c r="AY32" s="107"/>
      <c r="AZ32" s="107"/>
      <c r="BA32" s="107"/>
      <c r="BB32" s="107"/>
      <c r="BC32" s="107"/>
      <c r="BD32" s="107"/>
      <c r="BE32" s="107"/>
      <c r="BF32" s="107"/>
      <c r="BG32" s="107"/>
      <c r="BH32" s="107"/>
    </row>
    <row r="33" outlineLevel="1">
      <c r="A33" s="448">
        <f t="shared" si="2"/>
        <v>14</v>
      </c>
      <c r="B33" s="61"/>
      <c r="C33" s="61"/>
      <c r="D33" s="425" t="s">
        <v>2036</v>
      </c>
      <c r="E33" s="125"/>
      <c r="F33" s="61"/>
      <c r="G33" s="125"/>
      <c r="H33" s="125"/>
      <c r="I33" s="125"/>
      <c r="J33" s="125"/>
      <c r="K33" s="125"/>
      <c r="L33" s="125"/>
      <c r="M33" s="125"/>
      <c r="N33" s="125"/>
      <c r="O33" s="125"/>
      <c r="P33" s="125"/>
      <c r="Q33" s="125"/>
      <c r="R33" s="125"/>
      <c r="S33" s="125"/>
      <c r="T33" s="125"/>
      <c r="U33" s="125"/>
      <c r="V33" s="61"/>
      <c r="W33" s="61"/>
      <c r="X33" s="61"/>
      <c r="Y33" s="125"/>
      <c r="Z33" s="430"/>
      <c r="AA33" s="430"/>
      <c r="AB33" s="430"/>
      <c r="AC33" s="61"/>
      <c r="AD33" s="125"/>
      <c r="AE33" s="125"/>
      <c r="AF33" s="125"/>
      <c r="AG33" s="61"/>
      <c r="AH33" s="61"/>
      <c r="AI33" s="125"/>
      <c r="AJ33" s="125"/>
      <c r="AK33" s="430"/>
      <c r="AL33" s="125"/>
      <c r="AM33" s="430"/>
      <c r="AN33" s="430"/>
      <c r="AO33" s="125"/>
      <c r="AP33" s="430"/>
      <c r="AQ33" s="430"/>
      <c r="AR33" s="430"/>
      <c r="AS33" s="107"/>
      <c r="AT33" s="107"/>
      <c r="AU33" s="107"/>
      <c r="AV33" s="107"/>
      <c r="AW33" s="107"/>
      <c r="AX33" s="107"/>
      <c r="AY33" s="107"/>
      <c r="AZ33" s="107"/>
      <c r="BA33" s="107"/>
      <c r="BB33" s="107"/>
      <c r="BC33" s="107"/>
      <c r="BD33" s="107"/>
      <c r="BE33" s="107"/>
      <c r="BF33" s="107"/>
      <c r="BG33" s="107"/>
      <c r="BH33" s="107"/>
    </row>
    <row r="34" outlineLevel="1">
      <c r="A34" s="448">
        <f t="shared" si="2"/>
        <v>15</v>
      </c>
      <c r="B34" s="61"/>
      <c r="C34" s="61"/>
      <c r="D34" s="425" t="s">
        <v>2014</v>
      </c>
      <c r="E34" s="125"/>
      <c r="F34" s="61"/>
      <c r="G34" s="125"/>
      <c r="H34" s="125"/>
      <c r="I34" s="125"/>
      <c r="J34" s="125"/>
      <c r="K34" s="125"/>
      <c r="L34" s="125"/>
      <c r="M34" s="125"/>
      <c r="N34" s="125"/>
      <c r="O34" s="125"/>
      <c r="P34" s="125"/>
      <c r="Q34" s="125"/>
      <c r="R34" s="125"/>
      <c r="S34" s="125"/>
      <c r="T34" s="125"/>
      <c r="U34" s="125"/>
      <c r="V34" s="61"/>
      <c r="W34" s="61"/>
      <c r="X34" s="61"/>
      <c r="Y34" s="125"/>
      <c r="Z34" s="430"/>
      <c r="AA34" s="430"/>
      <c r="AB34" s="430"/>
      <c r="AC34" s="61"/>
      <c r="AD34" s="125"/>
      <c r="AE34" s="125"/>
      <c r="AF34" s="125"/>
      <c r="AG34" s="61"/>
      <c r="AH34" s="61"/>
      <c r="AI34" s="125"/>
      <c r="AJ34" s="125"/>
      <c r="AK34" s="430"/>
      <c r="AL34" s="125"/>
      <c r="AM34" s="430"/>
      <c r="AN34" s="430"/>
      <c r="AO34" s="125"/>
      <c r="AP34" s="430"/>
      <c r="AQ34" s="430"/>
      <c r="AR34" s="430"/>
      <c r="AS34" s="107"/>
      <c r="AT34" s="107"/>
      <c r="AU34" s="107"/>
      <c r="AV34" s="107"/>
      <c r="AW34" s="107"/>
      <c r="AX34" s="107"/>
      <c r="AY34" s="107"/>
      <c r="AZ34" s="107"/>
      <c r="BA34" s="107"/>
      <c r="BB34" s="107"/>
      <c r="BC34" s="107"/>
      <c r="BD34" s="107"/>
      <c r="BE34" s="107"/>
      <c r="BF34" s="107"/>
      <c r="BG34" s="107"/>
      <c r="BH34" s="107"/>
    </row>
    <row r="35" ht="69.75" customHeight="1" outlineLevel="1">
      <c r="A35" s="448">
        <f t="shared" si="2"/>
        <v>16</v>
      </c>
      <c r="B35" s="61"/>
      <c r="C35" s="62"/>
      <c r="D35" s="425" t="s">
        <v>2037</v>
      </c>
      <c r="E35" s="135"/>
      <c r="F35" s="62"/>
      <c r="G35" s="135"/>
      <c r="H35" s="135"/>
      <c r="I35" s="135"/>
      <c r="J35" s="135"/>
      <c r="K35" s="135"/>
      <c r="L35" s="135"/>
      <c r="M35" s="135"/>
      <c r="N35" s="135"/>
      <c r="O35" s="135"/>
      <c r="P35" s="135"/>
      <c r="Q35" s="135"/>
      <c r="R35" s="135"/>
      <c r="S35" s="135"/>
      <c r="T35" s="135"/>
      <c r="U35" s="135"/>
      <c r="V35" s="62"/>
      <c r="W35" s="62"/>
      <c r="X35" s="62"/>
      <c r="Y35" s="135"/>
      <c r="Z35" s="430"/>
      <c r="AA35" s="430"/>
      <c r="AB35" s="430"/>
      <c r="AC35" s="62"/>
      <c r="AD35" s="135"/>
      <c r="AE35" s="135"/>
      <c r="AF35" s="135"/>
      <c r="AG35" s="62"/>
      <c r="AH35" s="62"/>
      <c r="AI35" s="135"/>
      <c r="AJ35" s="135"/>
      <c r="AK35" s="430"/>
      <c r="AL35" s="135"/>
      <c r="AM35" s="430"/>
      <c r="AN35" s="430"/>
      <c r="AO35" s="135"/>
      <c r="AP35" s="430"/>
      <c r="AQ35" s="430"/>
      <c r="AR35" s="430"/>
      <c r="AS35" s="107"/>
      <c r="AT35" s="107"/>
      <c r="AU35" s="107"/>
      <c r="AV35" s="107"/>
      <c r="AW35" s="107"/>
      <c r="AX35" s="107"/>
      <c r="AY35" s="107"/>
      <c r="AZ35" s="107"/>
      <c r="BA35" s="107"/>
      <c r="BB35" s="107"/>
      <c r="BC35" s="107"/>
      <c r="BD35" s="107"/>
      <c r="BE35" s="107"/>
      <c r="BF35" s="107"/>
      <c r="BG35" s="107"/>
      <c r="BH35" s="107"/>
    </row>
    <row r="36" outlineLevel="1">
      <c r="A36" s="448">
        <f t="shared" si="2"/>
        <v>17</v>
      </c>
      <c r="B36" s="61"/>
      <c r="C36" s="428" t="s">
        <v>2038</v>
      </c>
      <c r="D36" s="425" t="s">
        <v>2003</v>
      </c>
      <c r="E36" s="427" t="s">
        <v>2039</v>
      </c>
      <c r="F36" s="426" t="s">
        <v>853</v>
      </c>
      <c r="G36" s="427" t="s">
        <v>1988</v>
      </c>
      <c r="H36" s="427" t="s">
        <v>2040</v>
      </c>
      <c r="I36" s="427" t="s">
        <v>2019</v>
      </c>
      <c r="J36" s="427" t="s">
        <v>2041</v>
      </c>
      <c r="K36" s="427" t="s">
        <v>2021</v>
      </c>
      <c r="L36" s="427" t="s">
        <v>2042</v>
      </c>
      <c r="M36" s="449" t="s">
        <v>2043</v>
      </c>
      <c r="N36" s="427" t="s">
        <v>2023</v>
      </c>
      <c r="O36" s="432" t="s">
        <v>2044</v>
      </c>
      <c r="P36" s="427" t="s">
        <v>2025</v>
      </c>
      <c r="Q36" s="427" t="s">
        <v>2026</v>
      </c>
      <c r="R36" s="427" t="s">
        <v>2045</v>
      </c>
      <c r="S36" s="427" t="s">
        <v>2028</v>
      </c>
      <c r="T36" s="427"/>
      <c r="U36" s="450" t="s">
        <v>2046</v>
      </c>
      <c r="V36" s="428" t="s">
        <v>1990</v>
      </c>
      <c r="W36" s="428" t="s">
        <v>197</v>
      </c>
      <c r="X36" s="426" t="s">
        <v>2030</v>
      </c>
      <c r="Y36" s="427" t="s">
        <v>832</v>
      </c>
      <c r="Z36" s="430"/>
      <c r="AA36" s="430"/>
      <c r="AB36" s="430"/>
      <c r="AC36" s="426" t="s">
        <v>239</v>
      </c>
      <c r="AD36" s="427" t="s">
        <v>2031</v>
      </c>
      <c r="AE36" s="427" t="s">
        <v>2031</v>
      </c>
      <c r="AF36" s="427" t="s">
        <v>2031</v>
      </c>
      <c r="AG36" s="427" t="s">
        <v>252</v>
      </c>
      <c r="AH36" s="451"/>
      <c r="AI36" s="453" t="s">
        <v>2047</v>
      </c>
      <c r="AJ36" s="427"/>
      <c r="AK36" s="430"/>
      <c r="AL36" s="454" t="s">
        <v>2048</v>
      </c>
      <c r="AM36" s="430"/>
      <c r="AN36" s="430"/>
      <c r="AO36" s="450" t="s">
        <v>2034</v>
      </c>
      <c r="AP36" s="430"/>
      <c r="AQ36" s="430"/>
      <c r="AR36" s="430"/>
      <c r="AS36" s="107"/>
      <c r="AT36" s="107"/>
      <c r="AU36" s="107"/>
      <c r="AV36" s="107"/>
      <c r="AW36" s="107"/>
      <c r="AX36" s="107"/>
      <c r="AY36" s="107"/>
      <c r="AZ36" s="107"/>
      <c r="BA36" s="107"/>
      <c r="BB36" s="107"/>
      <c r="BC36" s="107"/>
      <c r="BD36" s="107"/>
      <c r="BE36" s="107"/>
      <c r="BF36" s="107"/>
      <c r="BG36" s="107"/>
      <c r="BH36" s="107"/>
    </row>
    <row r="37" outlineLevel="1">
      <c r="A37" s="448">
        <f t="shared" si="2"/>
        <v>18</v>
      </c>
      <c r="B37" s="61"/>
      <c r="C37" s="61"/>
      <c r="D37" s="425" t="s">
        <v>2010</v>
      </c>
      <c r="E37" s="125"/>
      <c r="F37" s="61"/>
      <c r="G37" s="125"/>
      <c r="H37" s="125"/>
      <c r="I37" s="125"/>
      <c r="J37" s="125"/>
      <c r="K37" s="125"/>
      <c r="L37" s="125"/>
      <c r="M37" s="125"/>
      <c r="N37" s="125"/>
      <c r="O37" s="125"/>
      <c r="P37" s="125"/>
      <c r="Q37" s="125"/>
      <c r="R37" s="125"/>
      <c r="S37" s="125"/>
      <c r="T37" s="125"/>
      <c r="U37" s="125"/>
      <c r="V37" s="61"/>
      <c r="W37" s="61"/>
      <c r="X37" s="61"/>
      <c r="Y37" s="125"/>
      <c r="Z37" s="430"/>
      <c r="AA37" s="430"/>
      <c r="AB37" s="430"/>
      <c r="AC37" s="61"/>
      <c r="AD37" s="125"/>
      <c r="AE37" s="125"/>
      <c r="AF37" s="125"/>
      <c r="AG37" s="125"/>
      <c r="AH37" s="61"/>
      <c r="AI37" s="125"/>
      <c r="AJ37" s="125"/>
      <c r="AK37" s="430"/>
      <c r="AL37" s="125"/>
      <c r="AM37" s="430"/>
      <c r="AN37" s="430"/>
      <c r="AO37" s="125"/>
      <c r="AP37" s="430"/>
      <c r="AQ37" s="430"/>
      <c r="AR37" s="430"/>
      <c r="AS37" s="107"/>
      <c r="AT37" s="107"/>
      <c r="AU37" s="107"/>
      <c r="AV37" s="107"/>
      <c r="AW37" s="107"/>
      <c r="AX37" s="107"/>
      <c r="AY37" s="107"/>
      <c r="AZ37" s="107"/>
      <c r="BA37" s="107"/>
      <c r="BB37" s="107"/>
      <c r="BC37" s="107"/>
      <c r="BD37" s="107"/>
      <c r="BE37" s="107"/>
      <c r="BF37" s="107"/>
      <c r="BG37" s="107"/>
      <c r="BH37" s="107"/>
    </row>
    <row r="38" outlineLevel="1">
      <c r="A38" s="448">
        <f t="shared" si="2"/>
        <v>19</v>
      </c>
      <c r="B38" s="61"/>
      <c r="C38" s="61"/>
      <c r="D38" s="425" t="s">
        <v>2012</v>
      </c>
      <c r="E38" s="125"/>
      <c r="F38" s="61"/>
      <c r="G38" s="125"/>
      <c r="H38" s="125"/>
      <c r="I38" s="125"/>
      <c r="J38" s="125"/>
      <c r="K38" s="125"/>
      <c r="L38" s="125"/>
      <c r="M38" s="125"/>
      <c r="N38" s="125"/>
      <c r="O38" s="125"/>
      <c r="P38" s="125"/>
      <c r="Q38" s="125"/>
      <c r="R38" s="125"/>
      <c r="S38" s="125"/>
      <c r="T38" s="125"/>
      <c r="U38" s="125"/>
      <c r="V38" s="61"/>
      <c r="W38" s="61"/>
      <c r="X38" s="61"/>
      <c r="Y38" s="125"/>
      <c r="Z38" s="430"/>
      <c r="AA38" s="430"/>
      <c r="AB38" s="430"/>
      <c r="AC38" s="61"/>
      <c r="AD38" s="125"/>
      <c r="AE38" s="125"/>
      <c r="AF38" s="125"/>
      <c r="AG38" s="125"/>
      <c r="AH38" s="61"/>
      <c r="AI38" s="125"/>
      <c r="AJ38" s="125"/>
      <c r="AK38" s="430"/>
      <c r="AL38" s="125"/>
      <c r="AM38" s="430"/>
      <c r="AN38" s="430"/>
      <c r="AO38" s="125"/>
      <c r="AP38" s="430"/>
      <c r="AQ38" s="430"/>
      <c r="AR38" s="430"/>
      <c r="AS38" s="107"/>
      <c r="AT38" s="107"/>
      <c r="AU38" s="107"/>
      <c r="AV38" s="107"/>
      <c r="AW38" s="107"/>
      <c r="AX38" s="107"/>
      <c r="AY38" s="107"/>
      <c r="AZ38" s="107"/>
      <c r="BA38" s="107"/>
      <c r="BB38" s="107"/>
      <c r="BC38" s="107"/>
      <c r="BD38" s="107"/>
      <c r="BE38" s="107"/>
      <c r="BF38" s="107"/>
      <c r="BG38" s="107"/>
      <c r="BH38" s="107"/>
    </row>
    <row r="39" outlineLevel="1">
      <c r="A39" s="448">
        <f t="shared" si="2"/>
        <v>20</v>
      </c>
      <c r="B39" s="61"/>
      <c r="C39" s="61"/>
      <c r="D39" s="425" t="s">
        <v>2013</v>
      </c>
      <c r="E39" s="125"/>
      <c r="F39" s="61"/>
      <c r="G39" s="125"/>
      <c r="H39" s="125"/>
      <c r="I39" s="125"/>
      <c r="J39" s="125"/>
      <c r="K39" s="125"/>
      <c r="L39" s="125"/>
      <c r="M39" s="125"/>
      <c r="N39" s="125"/>
      <c r="O39" s="125"/>
      <c r="P39" s="125"/>
      <c r="Q39" s="125"/>
      <c r="R39" s="125"/>
      <c r="S39" s="125"/>
      <c r="T39" s="125"/>
      <c r="U39" s="125"/>
      <c r="V39" s="61"/>
      <c r="W39" s="61"/>
      <c r="X39" s="61"/>
      <c r="Y39" s="125"/>
      <c r="Z39" s="430"/>
      <c r="AA39" s="430"/>
      <c r="AB39" s="430"/>
      <c r="AC39" s="61"/>
      <c r="AD39" s="125"/>
      <c r="AE39" s="125"/>
      <c r="AF39" s="125"/>
      <c r="AG39" s="125"/>
      <c r="AH39" s="61"/>
      <c r="AI39" s="125"/>
      <c r="AJ39" s="125"/>
      <c r="AK39" s="430"/>
      <c r="AL39" s="125"/>
      <c r="AM39" s="430"/>
      <c r="AN39" s="430"/>
      <c r="AO39" s="125"/>
      <c r="AP39" s="430"/>
      <c r="AQ39" s="430"/>
      <c r="AR39" s="430"/>
      <c r="AS39" s="107"/>
      <c r="AT39" s="107"/>
      <c r="AU39" s="107"/>
      <c r="AV39" s="107"/>
      <c r="AW39" s="107"/>
      <c r="AX39" s="107"/>
      <c r="AY39" s="107"/>
      <c r="AZ39" s="107"/>
      <c r="BA39" s="107"/>
      <c r="BB39" s="107"/>
      <c r="BC39" s="107"/>
      <c r="BD39" s="107"/>
      <c r="BE39" s="107"/>
      <c r="BF39" s="107"/>
      <c r="BG39" s="107"/>
      <c r="BH39" s="107"/>
    </row>
    <row r="40" outlineLevel="1">
      <c r="A40" s="448">
        <f t="shared" si="2"/>
        <v>21</v>
      </c>
      <c r="B40" s="61"/>
      <c r="C40" s="61"/>
      <c r="D40" s="425" t="s">
        <v>2014</v>
      </c>
      <c r="E40" s="125"/>
      <c r="F40" s="61"/>
      <c r="G40" s="125"/>
      <c r="H40" s="125"/>
      <c r="I40" s="125"/>
      <c r="J40" s="125"/>
      <c r="K40" s="125"/>
      <c r="L40" s="125"/>
      <c r="M40" s="125"/>
      <c r="N40" s="125"/>
      <c r="O40" s="125"/>
      <c r="P40" s="125"/>
      <c r="Q40" s="125"/>
      <c r="R40" s="125"/>
      <c r="S40" s="125"/>
      <c r="T40" s="125"/>
      <c r="U40" s="125"/>
      <c r="V40" s="61"/>
      <c r="W40" s="61"/>
      <c r="X40" s="61"/>
      <c r="Y40" s="125"/>
      <c r="Z40" s="430"/>
      <c r="AA40" s="430"/>
      <c r="AB40" s="430"/>
      <c r="AC40" s="61"/>
      <c r="AD40" s="125"/>
      <c r="AE40" s="125"/>
      <c r="AF40" s="125"/>
      <c r="AG40" s="125"/>
      <c r="AH40" s="61"/>
      <c r="AI40" s="125"/>
      <c r="AJ40" s="125"/>
      <c r="AK40" s="430"/>
      <c r="AL40" s="125"/>
      <c r="AM40" s="430"/>
      <c r="AN40" s="430"/>
      <c r="AO40" s="125"/>
      <c r="AP40" s="430"/>
      <c r="AQ40" s="430"/>
      <c r="AR40" s="430"/>
      <c r="AS40" s="107"/>
      <c r="AT40" s="107"/>
      <c r="AU40" s="107"/>
      <c r="AV40" s="107"/>
      <c r="AW40" s="107"/>
      <c r="AX40" s="107"/>
      <c r="AY40" s="107"/>
      <c r="AZ40" s="107"/>
      <c r="BA40" s="107"/>
      <c r="BB40" s="107"/>
      <c r="BC40" s="107"/>
      <c r="BD40" s="107"/>
      <c r="BE40" s="107"/>
      <c r="BF40" s="107"/>
      <c r="BG40" s="107"/>
      <c r="BH40" s="107"/>
    </row>
    <row r="41" outlineLevel="1">
      <c r="A41" s="448">
        <f t="shared" si="2"/>
        <v>22</v>
      </c>
      <c r="B41" s="61"/>
      <c r="C41" s="62"/>
      <c r="D41" s="425" t="s">
        <v>2015</v>
      </c>
      <c r="E41" s="135"/>
      <c r="F41" s="62"/>
      <c r="G41" s="135"/>
      <c r="H41" s="135"/>
      <c r="I41" s="135"/>
      <c r="J41" s="135"/>
      <c r="K41" s="135"/>
      <c r="L41" s="135"/>
      <c r="M41" s="135"/>
      <c r="N41" s="135"/>
      <c r="O41" s="135"/>
      <c r="P41" s="135"/>
      <c r="Q41" s="135"/>
      <c r="R41" s="135"/>
      <c r="S41" s="135"/>
      <c r="T41" s="135"/>
      <c r="U41" s="135"/>
      <c r="V41" s="62"/>
      <c r="W41" s="62"/>
      <c r="X41" s="62"/>
      <c r="Y41" s="135"/>
      <c r="Z41" s="430"/>
      <c r="AA41" s="430"/>
      <c r="AB41" s="430"/>
      <c r="AC41" s="62"/>
      <c r="AD41" s="135"/>
      <c r="AE41" s="135"/>
      <c r="AF41" s="135"/>
      <c r="AG41" s="135"/>
      <c r="AH41" s="62"/>
      <c r="AI41" s="135"/>
      <c r="AJ41" s="135"/>
      <c r="AK41" s="430"/>
      <c r="AL41" s="135"/>
      <c r="AM41" s="430"/>
      <c r="AN41" s="430"/>
      <c r="AO41" s="135"/>
      <c r="AP41" s="430"/>
      <c r="AQ41" s="430"/>
      <c r="AR41" s="430"/>
      <c r="AS41" s="107"/>
      <c r="AT41" s="107"/>
      <c r="AU41" s="107"/>
      <c r="AV41" s="107"/>
      <c r="AW41" s="107"/>
      <c r="AX41" s="107"/>
      <c r="AY41" s="107"/>
      <c r="AZ41" s="107"/>
      <c r="BA41" s="107"/>
      <c r="BB41" s="107"/>
      <c r="BC41" s="107"/>
      <c r="BD41" s="107"/>
      <c r="BE41" s="107"/>
      <c r="BF41" s="107"/>
      <c r="BG41" s="107"/>
      <c r="BH41" s="107"/>
    </row>
    <row r="42" outlineLevel="1">
      <c r="A42" s="448">
        <f t="shared" si="2"/>
        <v>23</v>
      </c>
      <c r="B42" s="61"/>
      <c r="C42" s="428" t="s">
        <v>2049</v>
      </c>
      <c r="D42" s="425" t="s">
        <v>2003</v>
      </c>
      <c r="E42" s="427" t="s">
        <v>1</v>
      </c>
      <c r="F42" s="426" t="s">
        <v>853</v>
      </c>
      <c r="G42" s="427" t="s">
        <v>1988</v>
      </c>
      <c r="H42" s="427" t="s">
        <v>2040</v>
      </c>
      <c r="I42" s="427" t="s">
        <v>2019</v>
      </c>
      <c r="J42" s="427" t="s">
        <v>2050</v>
      </c>
      <c r="K42" s="427" t="s">
        <v>2021</v>
      </c>
      <c r="L42" s="427" t="s">
        <v>2051</v>
      </c>
      <c r="M42" s="449" t="s">
        <v>1</v>
      </c>
      <c r="N42" s="427" t="s">
        <v>2023</v>
      </c>
      <c r="O42" s="432" t="s">
        <v>2004</v>
      </c>
      <c r="P42" s="427" t="s">
        <v>2005</v>
      </c>
      <c r="Q42" s="427" t="s">
        <v>2052</v>
      </c>
      <c r="R42" s="427" t="s">
        <v>2045</v>
      </c>
      <c r="S42" s="427" t="s">
        <v>2028</v>
      </c>
      <c r="T42" s="427"/>
      <c r="U42" s="450" t="s">
        <v>2053</v>
      </c>
      <c r="V42" s="428" t="s">
        <v>1990</v>
      </c>
      <c r="W42" s="428" t="s">
        <v>197</v>
      </c>
      <c r="X42" s="426" t="s">
        <v>2030</v>
      </c>
      <c r="Y42" s="427" t="s">
        <v>832</v>
      </c>
      <c r="Z42" s="430"/>
      <c r="AA42" s="430"/>
      <c r="AB42" s="430"/>
      <c r="AC42" s="426" t="s">
        <v>239</v>
      </c>
      <c r="AD42" s="427" t="s">
        <v>2031</v>
      </c>
      <c r="AE42" s="427" t="s">
        <v>2031</v>
      </c>
      <c r="AF42" s="427" t="s">
        <v>2031</v>
      </c>
      <c r="AG42" s="427" t="s">
        <v>252</v>
      </c>
      <c r="AH42" s="451"/>
      <c r="AI42" s="453" t="s">
        <v>2054</v>
      </c>
      <c r="AJ42" s="427"/>
      <c r="AK42" s="430"/>
      <c r="AL42" s="454" t="s">
        <v>2033</v>
      </c>
      <c r="AM42" s="430"/>
      <c r="AN42" s="430"/>
      <c r="AO42" s="450" t="s">
        <v>2034</v>
      </c>
      <c r="AP42" s="430"/>
      <c r="AQ42" s="430"/>
      <c r="AR42" s="430"/>
      <c r="AS42" s="107"/>
      <c r="AT42" s="107"/>
      <c r="AU42" s="107"/>
      <c r="AV42" s="107"/>
      <c r="AW42" s="107"/>
      <c r="AX42" s="107"/>
      <c r="AY42" s="107"/>
      <c r="AZ42" s="107"/>
      <c r="BA42" s="107"/>
      <c r="BB42" s="107"/>
      <c r="BC42" s="107"/>
      <c r="BD42" s="107"/>
      <c r="BE42" s="107"/>
      <c r="BF42" s="107"/>
      <c r="BG42" s="107"/>
      <c r="BH42" s="107"/>
    </row>
    <row r="43" outlineLevel="1">
      <c r="A43" s="448">
        <f t="shared" si="2"/>
        <v>24</v>
      </c>
      <c r="B43" s="61"/>
      <c r="C43" s="61"/>
      <c r="D43" s="425" t="s">
        <v>2010</v>
      </c>
      <c r="E43" s="125"/>
      <c r="F43" s="61"/>
      <c r="G43" s="125"/>
      <c r="H43" s="125"/>
      <c r="I43" s="125"/>
      <c r="J43" s="125"/>
      <c r="K43" s="125"/>
      <c r="L43" s="125"/>
      <c r="M43" s="125"/>
      <c r="N43" s="125"/>
      <c r="O43" s="125"/>
      <c r="P43" s="125"/>
      <c r="Q43" s="125"/>
      <c r="R43" s="125"/>
      <c r="S43" s="125"/>
      <c r="T43" s="125"/>
      <c r="U43" s="125"/>
      <c r="V43" s="61"/>
      <c r="W43" s="61"/>
      <c r="X43" s="61"/>
      <c r="Y43" s="125"/>
      <c r="Z43" s="430"/>
      <c r="AA43" s="430"/>
      <c r="AB43" s="430"/>
      <c r="AC43" s="61"/>
      <c r="AD43" s="125"/>
      <c r="AE43" s="125"/>
      <c r="AF43" s="125"/>
      <c r="AG43" s="125"/>
      <c r="AH43" s="61"/>
      <c r="AI43" s="125"/>
      <c r="AJ43" s="125"/>
      <c r="AK43" s="430"/>
      <c r="AL43" s="125"/>
      <c r="AM43" s="430"/>
      <c r="AN43" s="430"/>
      <c r="AO43" s="125"/>
      <c r="AP43" s="430"/>
      <c r="AQ43" s="430"/>
      <c r="AR43" s="430"/>
      <c r="AS43" s="107"/>
      <c r="AT43" s="107"/>
      <c r="AU43" s="107"/>
      <c r="AV43" s="107"/>
      <c r="AW43" s="107"/>
      <c r="AX43" s="107"/>
      <c r="AY43" s="107"/>
      <c r="AZ43" s="107"/>
      <c r="BA43" s="107"/>
      <c r="BB43" s="107"/>
      <c r="BC43" s="107"/>
      <c r="BD43" s="107"/>
      <c r="BE43" s="107"/>
      <c r="BF43" s="107"/>
      <c r="BG43" s="107"/>
      <c r="BH43" s="107"/>
    </row>
    <row r="44" outlineLevel="1">
      <c r="A44" s="448">
        <f t="shared" si="2"/>
        <v>25</v>
      </c>
      <c r="B44" s="61"/>
      <c r="C44" s="61"/>
      <c r="D44" s="425" t="s">
        <v>2012</v>
      </c>
      <c r="E44" s="125"/>
      <c r="F44" s="61"/>
      <c r="G44" s="125"/>
      <c r="H44" s="125"/>
      <c r="I44" s="125"/>
      <c r="J44" s="125"/>
      <c r="K44" s="125"/>
      <c r="L44" s="125"/>
      <c r="M44" s="125"/>
      <c r="N44" s="125"/>
      <c r="O44" s="125"/>
      <c r="P44" s="125"/>
      <c r="Q44" s="125"/>
      <c r="R44" s="125"/>
      <c r="S44" s="125"/>
      <c r="T44" s="125"/>
      <c r="U44" s="125"/>
      <c r="V44" s="61"/>
      <c r="W44" s="61"/>
      <c r="X44" s="61"/>
      <c r="Y44" s="125"/>
      <c r="Z44" s="430"/>
      <c r="AA44" s="430"/>
      <c r="AB44" s="430"/>
      <c r="AC44" s="61"/>
      <c r="AD44" s="125"/>
      <c r="AE44" s="125"/>
      <c r="AF44" s="125"/>
      <c r="AG44" s="125"/>
      <c r="AH44" s="61"/>
      <c r="AI44" s="125"/>
      <c r="AJ44" s="125"/>
      <c r="AK44" s="430"/>
      <c r="AL44" s="125"/>
      <c r="AM44" s="430"/>
      <c r="AN44" s="430"/>
      <c r="AO44" s="125"/>
      <c r="AP44" s="430"/>
      <c r="AQ44" s="430"/>
      <c r="AR44" s="430"/>
      <c r="AS44" s="107"/>
      <c r="AT44" s="107"/>
      <c r="AU44" s="107"/>
      <c r="AV44" s="107"/>
      <c r="AW44" s="107"/>
      <c r="AX44" s="107"/>
      <c r="AY44" s="107"/>
      <c r="AZ44" s="107"/>
      <c r="BA44" s="107"/>
      <c r="BB44" s="107"/>
      <c r="BC44" s="107"/>
      <c r="BD44" s="107"/>
      <c r="BE44" s="107"/>
      <c r="BF44" s="107"/>
      <c r="BG44" s="107"/>
      <c r="BH44" s="107"/>
    </row>
    <row r="45" outlineLevel="1">
      <c r="A45" s="448">
        <f t="shared" si="2"/>
        <v>26</v>
      </c>
      <c r="B45" s="61"/>
      <c r="C45" s="61"/>
      <c r="D45" s="425" t="s">
        <v>2013</v>
      </c>
      <c r="E45" s="125"/>
      <c r="F45" s="61"/>
      <c r="G45" s="125"/>
      <c r="H45" s="125"/>
      <c r="I45" s="125"/>
      <c r="J45" s="125"/>
      <c r="K45" s="125"/>
      <c r="L45" s="125"/>
      <c r="M45" s="125"/>
      <c r="N45" s="125"/>
      <c r="O45" s="125"/>
      <c r="P45" s="125"/>
      <c r="Q45" s="125"/>
      <c r="R45" s="125"/>
      <c r="S45" s="125"/>
      <c r="T45" s="125"/>
      <c r="U45" s="125"/>
      <c r="V45" s="61"/>
      <c r="W45" s="61"/>
      <c r="X45" s="61"/>
      <c r="Y45" s="125"/>
      <c r="Z45" s="430"/>
      <c r="AA45" s="430"/>
      <c r="AB45" s="430"/>
      <c r="AC45" s="61"/>
      <c r="AD45" s="125"/>
      <c r="AE45" s="125"/>
      <c r="AF45" s="125"/>
      <c r="AG45" s="125"/>
      <c r="AH45" s="61"/>
      <c r="AI45" s="125"/>
      <c r="AJ45" s="125"/>
      <c r="AK45" s="430"/>
      <c r="AL45" s="125"/>
      <c r="AM45" s="430"/>
      <c r="AN45" s="430"/>
      <c r="AO45" s="125"/>
      <c r="AP45" s="430"/>
      <c r="AQ45" s="430"/>
      <c r="AR45" s="430"/>
      <c r="AS45" s="107"/>
      <c r="AT45" s="107"/>
      <c r="AU45" s="107"/>
      <c r="AV45" s="107"/>
      <c r="AW45" s="107"/>
      <c r="AX45" s="107"/>
      <c r="AY45" s="107"/>
      <c r="AZ45" s="107"/>
      <c r="BA45" s="107"/>
      <c r="BB45" s="107"/>
      <c r="BC45" s="107"/>
      <c r="BD45" s="107"/>
      <c r="BE45" s="107"/>
      <c r="BF45" s="107"/>
      <c r="BG45" s="107"/>
      <c r="BH45" s="107"/>
    </row>
    <row r="46" outlineLevel="1">
      <c r="A46" s="448">
        <f t="shared" si="2"/>
        <v>27</v>
      </c>
      <c r="B46" s="61"/>
      <c r="C46" s="61"/>
      <c r="D46" s="425" t="s">
        <v>2014</v>
      </c>
      <c r="E46" s="125"/>
      <c r="F46" s="61"/>
      <c r="G46" s="125"/>
      <c r="H46" s="125"/>
      <c r="I46" s="125"/>
      <c r="J46" s="125"/>
      <c r="K46" s="125"/>
      <c r="L46" s="125"/>
      <c r="M46" s="125"/>
      <c r="N46" s="125"/>
      <c r="O46" s="125"/>
      <c r="P46" s="125"/>
      <c r="Q46" s="125"/>
      <c r="R46" s="125"/>
      <c r="S46" s="125"/>
      <c r="T46" s="125"/>
      <c r="U46" s="125"/>
      <c r="V46" s="61"/>
      <c r="W46" s="61"/>
      <c r="X46" s="61"/>
      <c r="Y46" s="125"/>
      <c r="Z46" s="430"/>
      <c r="AA46" s="430"/>
      <c r="AB46" s="430"/>
      <c r="AC46" s="61"/>
      <c r="AD46" s="125"/>
      <c r="AE46" s="125"/>
      <c r="AF46" s="125"/>
      <c r="AG46" s="125"/>
      <c r="AH46" s="61"/>
      <c r="AI46" s="125"/>
      <c r="AJ46" s="125"/>
      <c r="AK46" s="430"/>
      <c r="AL46" s="125"/>
      <c r="AM46" s="430"/>
      <c r="AN46" s="430"/>
      <c r="AO46" s="125"/>
      <c r="AP46" s="430"/>
      <c r="AQ46" s="430"/>
      <c r="AR46" s="430"/>
      <c r="AS46" s="107"/>
      <c r="AT46" s="107"/>
      <c r="AU46" s="107"/>
      <c r="AV46" s="107"/>
      <c r="AW46" s="107"/>
      <c r="AX46" s="107"/>
      <c r="AY46" s="107"/>
      <c r="AZ46" s="107"/>
      <c r="BA46" s="107"/>
      <c r="BB46" s="107"/>
      <c r="BC46" s="107"/>
      <c r="BD46" s="107"/>
      <c r="BE46" s="107"/>
      <c r="BF46" s="107"/>
      <c r="BG46" s="107"/>
      <c r="BH46" s="107"/>
    </row>
    <row r="47" outlineLevel="1">
      <c r="A47" s="448">
        <f t="shared" si="2"/>
        <v>28</v>
      </c>
      <c r="B47" s="61"/>
      <c r="C47" s="62"/>
      <c r="D47" s="425" t="s">
        <v>2015</v>
      </c>
      <c r="E47" s="135"/>
      <c r="F47" s="62"/>
      <c r="G47" s="135"/>
      <c r="H47" s="135"/>
      <c r="I47" s="135"/>
      <c r="J47" s="135"/>
      <c r="K47" s="135"/>
      <c r="L47" s="135"/>
      <c r="M47" s="135"/>
      <c r="N47" s="135"/>
      <c r="O47" s="135"/>
      <c r="P47" s="135"/>
      <c r="Q47" s="135"/>
      <c r="R47" s="135"/>
      <c r="S47" s="135"/>
      <c r="T47" s="135"/>
      <c r="U47" s="135"/>
      <c r="V47" s="62"/>
      <c r="W47" s="62"/>
      <c r="X47" s="62"/>
      <c r="Y47" s="135"/>
      <c r="Z47" s="430"/>
      <c r="AA47" s="430"/>
      <c r="AB47" s="430"/>
      <c r="AC47" s="62"/>
      <c r="AD47" s="135"/>
      <c r="AE47" s="135"/>
      <c r="AF47" s="135"/>
      <c r="AG47" s="135"/>
      <c r="AH47" s="62"/>
      <c r="AI47" s="135"/>
      <c r="AJ47" s="135"/>
      <c r="AK47" s="430"/>
      <c r="AL47" s="135"/>
      <c r="AM47" s="430"/>
      <c r="AN47" s="430"/>
      <c r="AO47" s="135"/>
      <c r="AP47" s="430"/>
      <c r="AQ47" s="430"/>
      <c r="AR47" s="430"/>
      <c r="AS47" s="107"/>
      <c r="AT47" s="107"/>
      <c r="AU47" s="107"/>
      <c r="AV47" s="107"/>
      <c r="AW47" s="107"/>
      <c r="AX47" s="107"/>
      <c r="AY47" s="107"/>
      <c r="AZ47" s="107"/>
      <c r="BA47" s="107"/>
      <c r="BB47" s="107"/>
      <c r="BC47" s="107"/>
      <c r="BD47" s="107"/>
      <c r="BE47" s="107"/>
      <c r="BF47" s="107"/>
      <c r="BG47" s="107"/>
      <c r="BH47" s="107"/>
    </row>
    <row r="48" outlineLevel="1">
      <c r="A48" s="448">
        <f t="shared" si="2"/>
        <v>29</v>
      </c>
      <c r="B48" s="61"/>
      <c r="C48" s="455" t="s">
        <v>2055</v>
      </c>
      <c r="D48" s="425" t="s">
        <v>2003</v>
      </c>
      <c r="E48" s="427" t="s">
        <v>1</v>
      </c>
      <c r="F48" s="426" t="s">
        <v>853</v>
      </c>
      <c r="G48" s="427" t="s">
        <v>1988</v>
      </c>
      <c r="H48" s="427" t="s">
        <v>2040</v>
      </c>
      <c r="I48" s="427" t="s">
        <v>2019</v>
      </c>
      <c r="J48" s="427" t="s">
        <v>2056</v>
      </c>
      <c r="K48" s="427" t="s">
        <v>2021</v>
      </c>
      <c r="L48" s="427" t="s">
        <v>2057</v>
      </c>
      <c r="M48" s="449" t="s">
        <v>1</v>
      </c>
      <c r="N48" s="427" t="s">
        <v>2058</v>
      </c>
      <c r="O48" s="432" t="s">
        <v>2059</v>
      </c>
      <c r="P48" s="427" t="s">
        <v>2060</v>
      </c>
      <c r="Q48" s="427" t="s">
        <v>2061</v>
      </c>
      <c r="R48" s="427" t="s">
        <v>2062</v>
      </c>
      <c r="S48" s="425"/>
      <c r="T48" s="456"/>
      <c r="U48" s="427" t="s">
        <v>2063</v>
      </c>
      <c r="V48" s="428" t="s">
        <v>237</v>
      </c>
      <c r="W48" s="428" t="s">
        <v>197</v>
      </c>
      <c r="X48" s="429"/>
      <c r="Y48" s="425"/>
      <c r="Z48" s="430"/>
      <c r="AA48" s="430"/>
      <c r="AB48" s="430"/>
      <c r="AC48" s="426" t="s">
        <v>239</v>
      </c>
      <c r="AD48" s="427" t="s">
        <v>2031</v>
      </c>
      <c r="AE48" s="427" t="s">
        <v>2031</v>
      </c>
      <c r="AF48" s="427" t="s">
        <v>2031</v>
      </c>
      <c r="AG48" s="425"/>
      <c r="AH48" s="431"/>
      <c r="AI48" s="453" t="s">
        <v>2064</v>
      </c>
      <c r="AJ48" s="430"/>
      <c r="AK48" s="430"/>
      <c r="AL48" s="432" t="s">
        <v>2033</v>
      </c>
      <c r="AM48" s="430"/>
      <c r="AN48" s="430"/>
      <c r="AO48" s="450" t="s">
        <v>2034</v>
      </c>
      <c r="AP48" s="430"/>
      <c r="AQ48" s="430"/>
      <c r="AR48" s="430"/>
      <c r="AS48" s="107"/>
      <c r="AT48" s="107"/>
      <c r="AU48" s="107"/>
      <c r="AV48" s="107"/>
      <c r="AW48" s="107"/>
      <c r="AX48" s="107"/>
      <c r="AY48" s="107"/>
      <c r="AZ48" s="107"/>
      <c r="BA48" s="107"/>
      <c r="BB48" s="107"/>
      <c r="BC48" s="107"/>
      <c r="BD48" s="107"/>
      <c r="BE48" s="107"/>
      <c r="BF48" s="107"/>
      <c r="BG48" s="107"/>
      <c r="BH48" s="107"/>
    </row>
    <row r="49" outlineLevel="1">
      <c r="A49" s="448">
        <f t="shared" si="2"/>
        <v>30</v>
      </c>
      <c r="B49" s="61"/>
      <c r="C49" s="61"/>
      <c r="D49" s="425" t="s">
        <v>2010</v>
      </c>
      <c r="E49" s="125"/>
      <c r="F49" s="61"/>
      <c r="G49" s="125"/>
      <c r="H49" s="125"/>
      <c r="I49" s="125"/>
      <c r="J49" s="125"/>
      <c r="K49" s="125"/>
      <c r="L49" s="125"/>
      <c r="M49" s="125"/>
      <c r="N49" s="125"/>
      <c r="O49" s="125"/>
      <c r="P49" s="125"/>
      <c r="Q49" s="125"/>
      <c r="R49" s="125"/>
      <c r="S49" s="425"/>
      <c r="T49" s="456"/>
      <c r="U49" s="125"/>
      <c r="V49" s="61"/>
      <c r="W49" s="61"/>
      <c r="X49" s="429"/>
      <c r="Y49" s="425"/>
      <c r="Z49" s="430"/>
      <c r="AA49" s="430"/>
      <c r="AB49" s="430"/>
      <c r="AC49" s="61"/>
      <c r="AD49" s="125"/>
      <c r="AE49" s="125"/>
      <c r="AF49" s="125"/>
      <c r="AG49" s="425"/>
      <c r="AH49" s="431"/>
      <c r="AI49" s="125"/>
      <c r="AJ49" s="430"/>
      <c r="AK49" s="430"/>
      <c r="AL49" s="125"/>
      <c r="AM49" s="430"/>
      <c r="AN49" s="430"/>
      <c r="AO49" s="125"/>
      <c r="AP49" s="430"/>
      <c r="AQ49" s="430"/>
      <c r="AR49" s="430"/>
      <c r="AS49" s="107"/>
      <c r="AT49" s="107"/>
      <c r="AU49" s="107"/>
      <c r="AV49" s="107"/>
      <c r="AW49" s="107"/>
      <c r="AX49" s="107"/>
      <c r="AY49" s="107"/>
      <c r="AZ49" s="107"/>
      <c r="BA49" s="107"/>
      <c r="BB49" s="107"/>
      <c r="BC49" s="107"/>
      <c r="BD49" s="107"/>
      <c r="BE49" s="107"/>
      <c r="BF49" s="107"/>
      <c r="BG49" s="107"/>
      <c r="BH49" s="107"/>
    </row>
    <row r="50" outlineLevel="1">
      <c r="A50" s="448">
        <f t="shared" si="2"/>
        <v>31</v>
      </c>
      <c r="B50" s="61"/>
      <c r="C50" s="61"/>
      <c r="D50" s="425" t="s">
        <v>2012</v>
      </c>
      <c r="E50" s="125"/>
      <c r="F50" s="61"/>
      <c r="G50" s="125"/>
      <c r="H50" s="125"/>
      <c r="I50" s="125"/>
      <c r="J50" s="125"/>
      <c r="K50" s="125"/>
      <c r="L50" s="125"/>
      <c r="M50" s="125"/>
      <c r="N50" s="125"/>
      <c r="O50" s="125"/>
      <c r="P50" s="125"/>
      <c r="Q50" s="125"/>
      <c r="R50" s="125"/>
      <c r="S50" s="425"/>
      <c r="T50" s="456"/>
      <c r="U50" s="125"/>
      <c r="V50" s="61"/>
      <c r="W50" s="61"/>
      <c r="X50" s="429"/>
      <c r="Y50" s="425"/>
      <c r="Z50" s="430"/>
      <c r="AA50" s="430"/>
      <c r="AB50" s="430"/>
      <c r="AC50" s="61"/>
      <c r="AD50" s="125"/>
      <c r="AE50" s="125"/>
      <c r="AF50" s="125"/>
      <c r="AG50" s="425"/>
      <c r="AH50" s="431"/>
      <c r="AI50" s="125"/>
      <c r="AJ50" s="430"/>
      <c r="AK50" s="430"/>
      <c r="AL50" s="125"/>
      <c r="AM50" s="430"/>
      <c r="AN50" s="430"/>
      <c r="AO50" s="125"/>
      <c r="AP50" s="430"/>
      <c r="AQ50" s="430"/>
      <c r="AR50" s="430"/>
      <c r="AS50" s="107"/>
      <c r="AT50" s="107"/>
      <c r="AU50" s="107"/>
      <c r="AV50" s="107"/>
      <c r="AW50" s="107"/>
      <c r="AX50" s="107"/>
      <c r="AY50" s="107"/>
      <c r="AZ50" s="107"/>
      <c r="BA50" s="107"/>
      <c r="BB50" s="107"/>
      <c r="BC50" s="107"/>
      <c r="BD50" s="107"/>
      <c r="BE50" s="107"/>
      <c r="BF50" s="107"/>
      <c r="BG50" s="107"/>
      <c r="BH50" s="107"/>
    </row>
    <row r="51" outlineLevel="1">
      <c r="A51" s="448">
        <f t="shared" si="2"/>
        <v>32</v>
      </c>
      <c r="B51" s="61"/>
      <c r="C51" s="61"/>
      <c r="D51" s="425" t="s">
        <v>2013</v>
      </c>
      <c r="E51" s="125"/>
      <c r="F51" s="61"/>
      <c r="G51" s="125"/>
      <c r="H51" s="125"/>
      <c r="I51" s="125"/>
      <c r="J51" s="125"/>
      <c r="K51" s="125"/>
      <c r="L51" s="125"/>
      <c r="M51" s="125"/>
      <c r="N51" s="125"/>
      <c r="O51" s="125"/>
      <c r="P51" s="125"/>
      <c r="Q51" s="125"/>
      <c r="R51" s="125"/>
      <c r="S51" s="425"/>
      <c r="T51" s="456"/>
      <c r="U51" s="125"/>
      <c r="V51" s="61"/>
      <c r="W51" s="61"/>
      <c r="X51" s="429"/>
      <c r="Y51" s="425"/>
      <c r="Z51" s="430"/>
      <c r="AA51" s="430"/>
      <c r="AB51" s="430"/>
      <c r="AC51" s="61"/>
      <c r="AD51" s="125"/>
      <c r="AE51" s="125"/>
      <c r="AF51" s="125"/>
      <c r="AG51" s="425"/>
      <c r="AH51" s="431"/>
      <c r="AI51" s="125"/>
      <c r="AJ51" s="430"/>
      <c r="AK51" s="430"/>
      <c r="AL51" s="125"/>
      <c r="AM51" s="430"/>
      <c r="AN51" s="430"/>
      <c r="AO51" s="125"/>
      <c r="AP51" s="430"/>
      <c r="AQ51" s="430"/>
      <c r="AR51" s="430"/>
      <c r="AS51" s="107"/>
      <c r="AT51" s="107"/>
      <c r="AU51" s="107"/>
      <c r="AV51" s="107"/>
      <c r="AW51" s="107"/>
      <c r="AX51" s="107"/>
      <c r="AY51" s="107"/>
      <c r="AZ51" s="107"/>
      <c r="BA51" s="107"/>
      <c r="BB51" s="107"/>
      <c r="BC51" s="107"/>
      <c r="BD51" s="107"/>
      <c r="BE51" s="107"/>
      <c r="BF51" s="107"/>
      <c r="BG51" s="107"/>
      <c r="BH51" s="107"/>
    </row>
    <row r="52" outlineLevel="1">
      <c r="A52" s="448">
        <f t="shared" si="2"/>
        <v>33</v>
      </c>
      <c r="B52" s="61"/>
      <c r="C52" s="61"/>
      <c r="D52" s="425" t="s">
        <v>2014</v>
      </c>
      <c r="E52" s="125"/>
      <c r="F52" s="61"/>
      <c r="G52" s="125"/>
      <c r="H52" s="125"/>
      <c r="I52" s="125"/>
      <c r="J52" s="125"/>
      <c r="K52" s="125"/>
      <c r="L52" s="125"/>
      <c r="M52" s="125"/>
      <c r="N52" s="125"/>
      <c r="O52" s="125"/>
      <c r="P52" s="125"/>
      <c r="Q52" s="125"/>
      <c r="R52" s="125"/>
      <c r="S52" s="425"/>
      <c r="T52" s="456"/>
      <c r="U52" s="125"/>
      <c r="V52" s="61"/>
      <c r="W52" s="61"/>
      <c r="X52" s="429"/>
      <c r="Y52" s="425"/>
      <c r="Z52" s="430"/>
      <c r="AA52" s="430"/>
      <c r="AB52" s="430"/>
      <c r="AC52" s="61"/>
      <c r="AD52" s="125"/>
      <c r="AE52" s="125"/>
      <c r="AF52" s="125"/>
      <c r="AG52" s="425"/>
      <c r="AH52" s="431"/>
      <c r="AI52" s="125"/>
      <c r="AJ52" s="430"/>
      <c r="AK52" s="430"/>
      <c r="AL52" s="125"/>
      <c r="AM52" s="430"/>
      <c r="AN52" s="430"/>
      <c r="AO52" s="125"/>
      <c r="AP52" s="430"/>
      <c r="AQ52" s="430"/>
      <c r="AR52" s="430"/>
      <c r="AS52" s="107"/>
      <c r="AT52" s="107"/>
      <c r="AU52" s="107"/>
      <c r="AV52" s="107"/>
      <c r="AW52" s="107"/>
      <c r="AX52" s="107"/>
      <c r="AY52" s="107"/>
      <c r="AZ52" s="107"/>
      <c r="BA52" s="107"/>
      <c r="BB52" s="107"/>
      <c r="BC52" s="107"/>
      <c r="BD52" s="107"/>
      <c r="BE52" s="107"/>
      <c r="BF52" s="107"/>
      <c r="BG52" s="107"/>
      <c r="BH52" s="107"/>
    </row>
    <row r="53" outlineLevel="1">
      <c r="A53" s="448">
        <f t="shared" si="2"/>
        <v>34</v>
      </c>
      <c r="B53" s="62"/>
      <c r="C53" s="62"/>
      <c r="D53" s="425" t="s">
        <v>2015</v>
      </c>
      <c r="E53" s="135"/>
      <c r="F53" s="62"/>
      <c r="G53" s="135"/>
      <c r="H53" s="135"/>
      <c r="I53" s="135"/>
      <c r="J53" s="135"/>
      <c r="K53" s="135"/>
      <c r="L53" s="135"/>
      <c r="M53" s="135"/>
      <c r="N53" s="135"/>
      <c r="O53" s="135"/>
      <c r="P53" s="135"/>
      <c r="Q53" s="135"/>
      <c r="R53" s="135"/>
      <c r="S53" s="425"/>
      <c r="T53" s="456"/>
      <c r="U53" s="135"/>
      <c r="V53" s="62"/>
      <c r="W53" s="62"/>
      <c r="X53" s="429"/>
      <c r="Y53" s="425"/>
      <c r="Z53" s="430"/>
      <c r="AA53" s="430"/>
      <c r="AB53" s="430"/>
      <c r="AC53" s="62"/>
      <c r="AD53" s="135"/>
      <c r="AE53" s="135"/>
      <c r="AF53" s="135"/>
      <c r="AG53" s="425"/>
      <c r="AH53" s="431"/>
      <c r="AI53" s="135"/>
      <c r="AJ53" s="430"/>
      <c r="AK53" s="430"/>
      <c r="AL53" s="135"/>
      <c r="AM53" s="430"/>
      <c r="AN53" s="430"/>
      <c r="AO53" s="135"/>
      <c r="AP53" s="430"/>
      <c r="AQ53" s="430"/>
      <c r="AR53" s="430"/>
      <c r="AS53" s="107"/>
      <c r="AT53" s="107"/>
      <c r="AU53" s="107"/>
      <c r="AV53" s="107"/>
      <c r="AW53" s="107"/>
      <c r="AX53" s="107"/>
      <c r="AY53" s="107"/>
      <c r="AZ53" s="107"/>
      <c r="BA53" s="107"/>
      <c r="BB53" s="107"/>
      <c r="BC53" s="107"/>
      <c r="BD53" s="107"/>
      <c r="BE53" s="107"/>
      <c r="BF53" s="107"/>
      <c r="BG53" s="107"/>
      <c r="BH53" s="107"/>
    </row>
    <row r="54" outlineLevel="1">
      <c r="A54" s="448">
        <f t="shared" si="2"/>
        <v>35</v>
      </c>
      <c r="B54" s="457" t="s">
        <v>2065</v>
      </c>
      <c r="C54" s="428" t="s">
        <v>2066</v>
      </c>
      <c r="D54" s="425" t="s">
        <v>2003</v>
      </c>
      <c r="E54" s="427"/>
      <c r="F54" s="426" t="s">
        <v>853</v>
      </c>
      <c r="G54" s="427" t="s">
        <v>2067</v>
      </c>
      <c r="H54" s="427" t="s">
        <v>2068</v>
      </c>
      <c r="I54" s="427" t="s">
        <v>2069</v>
      </c>
      <c r="J54" s="427" t="s">
        <v>2070</v>
      </c>
      <c r="K54" s="458" t="s">
        <v>2071</v>
      </c>
      <c r="L54" s="427" t="s">
        <v>2072</v>
      </c>
      <c r="M54" s="459" t="s">
        <v>1</v>
      </c>
      <c r="N54" s="157" t="s">
        <v>2058</v>
      </c>
      <c r="O54" s="432" t="s">
        <v>2073</v>
      </c>
      <c r="P54" s="427" t="s">
        <v>2074</v>
      </c>
      <c r="Q54" s="427" t="s">
        <v>2075</v>
      </c>
      <c r="R54" s="427" t="s">
        <v>2007</v>
      </c>
      <c r="S54" s="427" t="s">
        <v>2076</v>
      </c>
      <c r="T54" s="460"/>
      <c r="U54" s="461" t="s">
        <v>2077</v>
      </c>
      <c r="V54" s="462" t="s">
        <v>237</v>
      </c>
      <c r="W54" s="428" t="s">
        <v>197</v>
      </c>
      <c r="X54" s="429"/>
      <c r="Y54" s="425"/>
      <c r="Z54" s="430"/>
      <c r="AA54" s="430"/>
      <c r="AB54" s="430"/>
      <c r="AC54" s="426" t="s">
        <v>239</v>
      </c>
      <c r="AD54" s="427" t="s">
        <v>2031</v>
      </c>
      <c r="AE54" s="427"/>
      <c r="AF54" s="427" t="s">
        <v>2031</v>
      </c>
      <c r="AG54" s="425"/>
      <c r="AH54" s="431"/>
      <c r="AI54" s="463" t="s">
        <v>2078</v>
      </c>
      <c r="AJ54" s="430"/>
      <c r="AK54" s="430"/>
      <c r="AL54" s="458"/>
      <c r="AM54" s="430"/>
      <c r="AN54" s="430"/>
      <c r="AO54" s="464" t="s">
        <v>2034</v>
      </c>
      <c r="AP54" s="430"/>
      <c r="AQ54" s="430"/>
      <c r="AR54" s="430"/>
      <c r="AS54" s="107"/>
      <c r="AT54" s="107"/>
      <c r="AU54" s="107"/>
      <c r="AV54" s="107"/>
      <c r="AW54" s="107"/>
      <c r="AX54" s="107"/>
      <c r="AY54" s="107"/>
      <c r="AZ54" s="107"/>
      <c r="BA54" s="107"/>
      <c r="BB54" s="107"/>
      <c r="BC54" s="107"/>
      <c r="BD54" s="107"/>
      <c r="BE54" s="107"/>
      <c r="BF54" s="107"/>
      <c r="BG54" s="107"/>
      <c r="BH54" s="107"/>
    </row>
    <row r="55" outlineLevel="1">
      <c r="A55" s="448">
        <f t="shared" si="2"/>
        <v>36</v>
      </c>
      <c r="B55" s="61"/>
      <c r="C55" s="61"/>
      <c r="D55" s="425" t="s">
        <v>2010</v>
      </c>
      <c r="E55" s="125"/>
      <c r="F55" s="61"/>
      <c r="G55" s="125"/>
      <c r="H55" s="125"/>
      <c r="I55" s="125"/>
      <c r="J55" s="125"/>
      <c r="K55" s="125"/>
      <c r="L55" s="125"/>
      <c r="M55" s="61"/>
      <c r="N55" s="61"/>
      <c r="O55" s="125"/>
      <c r="P55" s="125"/>
      <c r="Q55" s="125"/>
      <c r="R55" s="125"/>
      <c r="S55" s="125"/>
      <c r="T55" s="125"/>
      <c r="U55" s="125"/>
      <c r="V55" s="61"/>
      <c r="W55" s="61"/>
      <c r="X55" s="429"/>
      <c r="Y55" s="425"/>
      <c r="Z55" s="430"/>
      <c r="AA55" s="430"/>
      <c r="AB55" s="430"/>
      <c r="AC55" s="61"/>
      <c r="AD55" s="125"/>
      <c r="AE55" s="125"/>
      <c r="AF55" s="125"/>
      <c r="AG55" s="425"/>
      <c r="AH55" s="431"/>
      <c r="AI55" s="125"/>
      <c r="AJ55" s="430"/>
      <c r="AK55" s="430"/>
      <c r="AL55" s="125"/>
      <c r="AM55" s="430"/>
      <c r="AN55" s="430"/>
      <c r="AO55" s="125"/>
      <c r="AP55" s="430"/>
      <c r="AQ55" s="430"/>
      <c r="AR55" s="430"/>
      <c r="AS55" s="107"/>
      <c r="AT55" s="107"/>
      <c r="AU55" s="107"/>
      <c r="AV55" s="107"/>
      <c r="AW55" s="107"/>
      <c r="AX55" s="107"/>
      <c r="AY55" s="107"/>
      <c r="AZ55" s="107"/>
      <c r="BA55" s="107"/>
      <c r="BB55" s="107"/>
      <c r="BC55" s="107"/>
      <c r="BD55" s="107"/>
      <c r="BE55" s="107"/>
      <c r="BF55" s="107"/>
      <c r="BG55" s="107"/>
      <c r="BH55" s="107"/>
    </row>
    <row r="56" outlineLevel="1">
      <c r="A56" s="448">
        <f t="shared" si="2"/>
        <v>37</v>
      </c>
      <c r="B56" s="61"/>
      <c r="C56" s="61"/>
      <c r="D56" s="425" t="s">
        <v>2012</v>
      </c>
      <c r="E56" s="125"/>
      <c r="F56" s="61"/>
      <c r="G56" s="125"/>
      <c r="H56" s="125"/>
      <c r="I56" s="125"/>
      <c r="J56" s="125"/>
      <c r="K56" s="125"/>
      <c r="L56" s="125"/>
      <c r="M56" s="61"/>
      <c r="N56" s="61"/>
      <c r="O56" s="125"/>
      <c r="P56" s="125"/>
      <c r="Q56" s="125"/>
      <c r="R56" s="125"/>
      <c r="S56" s="125"/>
      <c r="T56" s="125"/>
      <c r="U56" s="125"/>
      <c r="V56" s="61"/>
      <c r="W56" s="61"/>
      <c r="X56" s="429"/>
      <c r="Y56" s="425"/>
      <c r="Z56" s="430"/>
      <c r="AA56" s="430"/>
      <c r="AB56" s="430"/>
      <c r="AC56" s="61"/>
      <c r="AD56" s="125"/>
      <c r="AE56" s="125"/>
      <c r="AF56" s="125"/>
      <c r="AG56" s="425"/>
      <c r="AH56" s="431"/>
      <c r="AI56" s="125"/>
      <c r="AJ56" s="430"/>
      <c r="AK56" s="430"/>
      <c r="AL56" s="125"/>
      <c r="AM56" s="430"/>
      <c r="AN56" s="430"/>
      <c r="AO56" s="125"/>
      <c r="AP56" s="430"/>
      <c r="AQ56" s="430"/>
      <c r="AR56" s="430"/>
      <c r="AS56" s="107"/>
      <c r="AT56" s="107"/>
      <c r="AU56" s="107"/>
      <c r="AV56" s="107"/>
      <c r="AW56" s="107"/>
      <c r="AX56" s="107"/>
      <c r="AY56" s="107"/>
      <c r="AZ56" s="107"/>
      <c r="BA56" s="107"/>
      <c r="BB56" s="107"/>
      <c r="BC56" s="107"/>
      <c r="BD56" s="107"/>
      <c r="BE56" s="107"/>
      <c r="BF56" s="107"/>
      <c r="BG56" s="107"/>
      <c r="BH56" s="107"/>
    </row>
    <row r="57" outlineLevel="1">
      <c r="A57" s="448">
        <f t="shared" si="2"/>
        <v>38</v>
      </c>
      <c r="B57" s="61"/>
      <c r="C57" s="61"/>
      <c r="D57" s="425" t="s">
        <v>2013</v>
      </c>
      <c r="E57" s="125"/>
      <c r="F57" s="61"/>
      <c r="G57" s="125"/>
      <c r="H57" s="125"/>
      <c r="I57" s="125"/>
      <c r="J57" s="125"/>
      <c r="K57" s="125"/>
      <c r="L57" s="125"/>
      <c r="M57" s="61"/>
      <c r="N57" s="61"/>
      <c r="O57" s="125"/>
      <c r="P57" s="125"/>
      <c r="Q57" s="125"/>
      <c r="R57" s="125"/>
      <c r="S57" s="125"/>
      <c r="T57" s="125"/>
      <c r="U57" s="125"/>
      <c r="V57" s="61"/>
      <c r="W57" s="61"/>
      <c r="X57" s="429"/>
      <c r="Y57" s="425"/>
      <c r="Z57" s="430"/>
      <c r="AA57" s="430"/>
      <c r="AB57" s="430"/>
      <c r="AC57" s="61"/>
      <c r="AD57" s="125"/>
      <c r="AE57" s="125"/>
      <c r="AF57" s="125"/>
      <c r="AG57" s="425"/>
      <c r="AH57" s="431"/>
      <c r="AI57" s="125"/>
      <c r="AJ57" s="430"/>
      <c r="AK57" s="430"/>
      <c r="AL57" s="125"/>
      <c r="AM57" s="430"/>
      <c r="AN57" s="430"/>
      <c r="AO57" s="125"/>
      <c r="AP57" s="430"/>
      <c r="AQ57" s="430"/>
      <c r="AR57" s="430"/>
      <c r="AS57" s="107"/>
      <c r="AT57" s="107"/>
      <c r="AU57" s="107"/>
      <c r="AV57" s="107"/>
      <c r="AW57" s="107"/>
      <c r="AX57" s="107"/>
      <c r="AY57" s="107"/>
      <c r="AZ57" s="107"/>
      <c r="BA57" s="107"/>
      <c r="BB57" s="107"/>
      <c r="BC57" s="107"/>
      <c r="BD57" s="107"/>
      <c r="BE57" s="107"/>
      <c r="BF57" s="107"/>
      <c r="BG57" s="107"/>
      <c r="BH57" s="107"/>
    </row>
    <row r="58" outlineLevel="1">
      <c r="A58" s="448">
        <f t="shared" si="2"/>
        <v>39</v>
      </c>
      <c r="B58" s="61"/>
      <c r="C58" s="61"/>
      <c r="D58" s="425" t="s">
        <v>2014</v>
      </c>
      <c r="E58" s="125"/>
      <c r="F58" s="61"/>
      <c r="G58" s="125"/>
      <c r="H58" s="125"/>
      <c r="I58" s="125"/>
      <c r="J58" s="125"/>
      <c r="K58" s="125"/>
      <c r="L58" s="125"/>
      <c r="M58" s="61"/>
      <c r="N58" s="61"/>
      <c r="O58" s="125"/>
      <c r="P58" s="125"/>
      <c r="Q58" s="125"/>
      <c r="R58" s="125"/>
      <c r="S58" s="125"/>
      <c r="T58" s="125"/>
      <c r="U58" s="125"/>
      <c r="V58" s="61"/>
      <c r="W58" s="61"/>
      <c r="X58" s="429"/>
      <c r="Y58" s="425"/>
      <c r="Z58" s="430"/>
      <c r="AA58" s="430"/>
      <c r="AB58" s="430"/>
      <c r="AC58" s="61"/>
      <c r="AD58" s="125"/>
      <c r="AE58" s="125"/>
      <c r="AF58" s="125"/>
      <c r="AG58" s="425"/>
      <c r="AH58" s="431"/>
      <c r="AI58" s="125"/>
      <c r="AJ58" s="430"/>
      <c r="AK58" s="430"/>
      <c r="AL58" s="125"/>
      <c r="AM58" s="430"/>
      <c r="AN58" s="430"/>
      <c r="AO58" s="125"/>
      <c r="AP58" s="430"/>
      <c r="AQ58" s="430"/>
      <c r="AR58" s="430"/>
      <c r="AS58" s="107"/>
      <c r="AT58" s="107"/>
      <c r="AU58" s="107"/>
      <c r="AV58" s="107"/>
      <c r="AW58" s="107"/>
      <c r="AX58" s="107"/>
      <c r="AY58" s="107"/>
      <c r="AZ58" s="107"/>
      <c r="BA58" s="107"/>
      <c r="BB58" s="107"/>
      <c r="BC58" s="107"/>
      <c r="BD58" s="107"/>
      <c r="BE58" s="107"/>
      <c r="BF58" s="107"/>
      <c r="BG58" s="107"/>
      <c r="BH58" s="107"/>
    </row>
    <row r="59" outlineLevel="1">
      <c r="A59" s="448">
        <f t="shared" si="2"/>
        <v>40</v>
      </c>
      <c r="B59" s="61"/>
      <c r="C59" s="62"/>
      <c r="D59" s="425" t="s">
        <v>2015</v>
      </c>
      <c r="E59" s="135"/>
      <c r="F59" s="62"/>
      <c r="G59" s="135"/>
      <c r="H59" s="135"/>
      <c r="I59" s="135"/>
      <c r="J59" s="135"/>
      <c r="K59" s="135"/>
      <c r="L59" s="135"/>
      <c r="M59" s="62"/>
      <c r="N59" s="62"/>
      <c r="O59" s="135"/>
      <c r="P59" s="135"/>
      <c r="Q59" s="135"/>
      <c r="R59" s="135"/>
      <c r="S59" s="135"/>
      <c r="T59" s="135"/>
      <c r="U59" s="135"/>
      <c r="V59" s="62"/>
      <c r="W59" s="62"/>
      <c r="X59" s="429"/>
      <c r="Y59" s="425"/>
      <c r="Z59" s="430"/>
      <c r="AA59" s="430"/>
      <c r="AB59" s="430"/>
      <c r="AC59" s="62"/>
      <c r="AD59" s="135"/>
      <c r="AE59" s="135"/>
      <c r="AF59" s="135"/>
      <c r="AG59" s="425"/>
      <c r="AH59" s="431"/>
      <c r="AI59" s="135"/>
      <c r="AJ59" s="430"/>
      <c r="AK59" s="430"/>
      <c r="AL59" s="135"/>
      <c r="AM59" s="430"/>
      <c r="AN59" s="430"/>
      <c r="AO59" s="135"/>
      <c r="AP59" s="430"/>
      <c r="AQ59" s="430"/>
      <c r="AR59" s="430"/>
      <c r="AS59" s="107"/>
      <c r="AT59" s="107"/>
      <c r="AU59" s="107"/>
      <c r="AV59" s="107"/>
      <c r="AW59" s="107"/>
      <c r="AX59" s="107"/>
      <c r="AY59" s="107"/>
      <c r="AZ59" s="107"/>
      <c r="BA59" s="107"/>
      <c r="BB59" s="107"/>
      <c r="BC59" s="107"/>
      <c r="BD59" s="107"/>
      <c r="BE59" s="107"/>
      <c r="BF59" s="107"/>
      <c r="BG59" s="107"/>
      <c r="BH59" s="107"/>
    </row>
    <row r="60" hidden="1" outlineLevel="1">
      <c r="A60" s="433">
        <v>12.0</v>
      </c>
      <c r="B60" s="61"/>
      <c r="C60" s="435" t="s">
        <v>1838</v>
      </c>
      <c r="D60" s="436" t="s">
        <v>2003</v>
      </c>
      <c r="E60" s="436"/>
      <c r="F60" s="436"/>
      <c r="G60" s="436"/>
      <c r="H60" s="436"/>
      <c r="I60" s="436"/>
      <c r="J60" s="436"/>
      <c r="K60" s="436"/>
      <c r="L60" s="436"/>
      <c r="M60" s="465"/>
      <c r="N60" s="466"/>
      <c r="O60" s="440"/>
      <c r="P60" s="440"/>
      <c r="Q60" s="440"/>
      <c r="R60" s="440"/>
      <c r="S60" s="440" t="s">
        <v>1989</v>
      </c>
      <c r="T60" s="440"/>
      <c r="U60" s="440" t="s">
        <v>2079</v>
      </c>
      <c r="V60" s="435" t="s">
        <v>261</v>
      </c>
      <c r="W60" s="435" t="s">
        <v>261</v>
      </c>
      <c r="X60" s="444"/>
      <c r="Y60" s="440" t="s">
        <v>2080</v>
      </c>
      <c r="Z60" s="443"/>
      <c r="AA60" s="443"/>
      <c r="AB60" s="443"/>
      <c r="AC60" s="442"/>
      <c r="AD60" s="436"/>
      <c r="AE60" s="443"/>
      <c r="AF60" s="443"/>
      <c r="AG60" s="436"/>
      <c r="AH60" s="467"/>
      <c r="AI60" s="468" t="s">
        <v>2081</v>
      </c>
      <c r="AJ60" s="443"/>
      <c r="AK60" s="443"/>
      <c r="AL60" s="443"/>
      <c r="AM60" s="443"/>
      <c r="AN60" s="443"/>
      <c r="AO60" s="443"/>
      <c r="AP60" s="443"/>
      <c r="AQ60" s="443"/>
      <c r="AR60" s="443"/>
      <c r="AS60" s="446"/>
      <c r="AT60" s="446"/>
      <c r="AU60" s="446"/>
      <c r="AV60" s="446"/>
      <c r="AW60" s="446"/>
      <c r="AX60" s="446"/>
      <c r="AY60" s="446"/>
      <c r="AZ60" s="446"/>
      <c r="BA60" s="446"/>
      <c r="BB60" s="446"/>
      <c r="BC60" s="446"/>
      <c r="BD60" s="446"/>
      <c r="BE60" s="446"/>
      <c r="BF60" s="446"/>
      <c r="BG60" s="446"/>
      <c r="BH60" s="446"/>
    </row>
    <row r="61" hidden="1" outlineLevel="1">
      <c r="A61" s="469"/>
      <c r="B61" s="61"/>
      <c r="C61" s="61"/>
      <c r="D61" s="436" t="s">
        <v>2010</v>
      </c>
      <c r="E61" s="436"/>
      <c r="F61" s="436"/>
      <c r="G61" s="436"/>
      <c r="H61" s="436"/>
      <c r="I61" s="436"/>
      <c r="J61" s="436"/>
      <c r="K61" s="436"/>
      <c r="L61" s="436"/>
      <c r="M61" s="61"/>
      <c r="N61" s="466"/>
      <c r="O61" s="125"/>
      <c r="P61" s="125"/>
      <c r="Q61" s="125"/>
      <c r="R61" s="125"/>
      <c r="S61" s="125"/>
      <c r="T61" s="125"/>
      <c r="U61" s="125"/>
      <c r="V61" s="61"/>
      <c r="W61" s="61"/>
      <c r="X61" s="61"/>
      <c r="Y61" s="125"/>
      <c r="Z61" s="443"/>
      <c r="AA61" s="443"/>
      <c r="AB61" s="443"/>
      <c r="AC61" s="442"/>
      <c r="AD61" s="436"/>
      <c r="AE61" s="443"/>
      <c r="AF61" s="443"/>
      <c r="AG61" s="436"/>
      <c r="AH61" s="467"/>
      <c r="AI61" s="125"/>
      <c r="AJ61" s="443"/>
      <c r="AK61" s="443"/>
      <c r="AL61" s="443"/>
      <c r="AM61" s="443"/>
      <c r="AN61" s="443"/>
      <c r="AO61" s="443"/>
      <c r="AP61" s="443"/>
      <c r="AQ61" s="443"/>
      <c r="AR61" s="443"/>
      <c r="AS61" s="446"/>
      <c r="AT61" s="446"/>
      <c r="AU61" s="446"/>
      <c r="AV61" s="446"/>
      <c r="AW61" s="446"/>
      <c r="AX61" s="446"/>
      <c r="AY61" s="446"/>
      <c r="AZ61" s="446"/>
      <c r="BA61" s="446"/>
      <c r="BB61" s="446"/>
      <c r="BC61" s="446"/>
      <c r="BD61" s="446"/>
      <c r="BE61" s="446"/>
      <c r="BF61" s="446"/>
      <c r="BG61" s="446"/>
      <c r="BH61" s="446"/>
    </row>
    <row r="62" hidden="1" outlineLevel="1">
      <c r="A62" s="469"/>
      <c r="B62" s="61"/>
      <c r="C62" s="61"/>
      <c r="D62" s="440" t="s">
        <v>2012</v>
      </c>
      <c r="E62" s="436"/>
      <c r="F62" s="436"/>
      <c r="G62" s="436"/>
      <c r="H62" s="436"/>
      <c r="I62" s="436"/>
      <c r="J62" s="436"/>
      <c r="K62" s="436"/>
      <c r="L62" s="436"/>
      <c r="M62" s="61"/>
      <c r="N62" s="466"/>
      <c r="O62" s="125"/>
      <c r="P62" s="125"/>
      <c r="Q62" s="125"/>
      <c r="R62" s="125"/>
      <c r="S62" s="125"/>
      <c r="T62" s="125"/>
      <c r="U62" s="125"/>
      <c r="V62" s="61"/>
      <c r="W62" s="61"/>
      <c r="X62" s="61"/>
      <c r="Y62" s="125"/>
      <c r="Z62" s="443"/>
      <c r="AA62" s="443"/>
      <c r="AB62" s="443"/>
      <c r="AC62" s="442"/>
      <c r="AD62" s="436"/>
      <c r="AE62" s="443"/>
      <c r="AF62" s="443"/>
      <c r="AG62" s="436"/>
      <c r="AH62" s="467"/>
      <c r="AI62" s="125"/>
      <c r="AJ62" s="443"/>
      <c r="AK62" s="443"/>
      <c r="AL62" s="443"/>
      <c r="AM62" s="443"/>
      <c r="AN62" s="443"/>
      <c r="AO62" s="443"/>
      <c r="AP62" s="443"/>
      <c r="AQ62" s="443"/>
      <c r="AR62" s="443"/>
      <c r="AS62" s="446"/>
      <c r="AT62" s="446"/>
      <c r="AU62" s="446"/>
      <c r="AV62" s="446"/>
      <c r="AW62" s="446"/>
      <c r="AX62" s="446"/>
      <c r="AY62" s="446"/>
      <c r="AZ62" s="446"/>
      <c r="BA62" s="446"/>
      <c r="BB62" s="446"/>
      <c r="BC62" s="446"/>
      <c r="BD62" s="446"/>
      <c r="BE62" s="446"/>
      <c r="BF62" s="446"/>
      <c r="BG62" s="446"/>
      <c r="BH62" s="446"/>
    </row>
    <row r="63" hidden="1" outlineLevel="1">
      <c r="A63" s="469"/>
      <c r="B63" s="61"/>
      <c r="C63" s="61"/>
      <c r="D63" s="135"/>
      <c r="E63" s="436"/>
      <c r="F63" s="436"/>
      <c r="G63" s="436"/>
      <c r="H63" s="436"/>
      <c r="I63" s="436"/>
      <c r="J63" s="436"/>
      <c r="K63" s="436"/>
      <c r="L63" s="436"/>
      <c r="M63" s="61"/>
      <c r="N63" s="466"/>
      <c r="O63" s="125"/>
      <c r="P63" s="125"/>
      <c r="Q63" s="125"/>
      <c r="R63" s="125"/>
      <c r="S63" s="125"/>
      <c r="T63" s="125"/>
      <c r="U63" s="125"/>
      <c r="V63" s="61"/>
      <c r="W63" s="61"/>
      <c r="X63" s="61"/>
      <c r="Y63" s="125"/>
      <c r="Z63" s="443"/>
      <c r="AA63" s="443"/>
      <c r="AB63" s="443"/>
      <c r="AC63" s="442"/>
      <c r="AD63" s="436"/>
      <c r="AE63" s="443"/>
      <c r="AF63" s="443"/>
      <c r="AG63" s="436"/>
      <c r="AH63" s="467"/>
      <c r="AI63" s="125"/>
      <c r="AJ63" s="443"/>
      <c r="AK63" s="443"/>
      <c r="AL63" s="443"/>
      <c r="AM63" s="443"/>
      <c r="AN63" s="443"/>
      <c r="AO63" s="443"/>
      <c r="AP63" s="443"/>
      <c r="AQ63" s="443"/>
      <c r="AR63" s="443"/>
      <c r="AS63" s="446"/>
      <c r="AT63" s="446"/>
      <c r="AU63" s="446"/>
      <c r="AV63" s="446"/>
      <c r="AW63" s="446"/>
      <c r="AX63" s="446"/>
      <c r="AY63" s="446"/>
      <c r="AZ63" s="446"/>
      <c r="BA63" s="446"/>
      <c r="BB63" s="446"/>
      <c r="BC63" s="446"/>
      <c r="BD63" s="446"/>
      <c r="BE63" s="446"/>
      <c r="BF63" s="446"/>
      <c r="BG63" s="446"/>
      <c r="BH63" s="446"/>
    </row>
    <row r="64" hidden="1" outlineLevel="1">
      <c r="A64" s="469"/>
      <c r="B64" s="61"/>
      <c r="C64" s="61"/>
      <c r="D64" s="436" t="s">
        <v>2013</v>
      </c>
      <c r="E64" s="436"/>
      <c r="F64" s="436"/>
      <c r="G64" s="436"/>
      <c r="H64" s="436"/>
      <c r="I64" s="436"/>
      <c r="J64" s="436"/>
      <c r="K64" s="436"/>
      <c r="L64" s="436"/>
      <c r="M64" s="61"/>
      <c r="N64" s="466"/>
      <c r="O64" s="125"/>
      <c r="P64" s="125"/>
      <c r="Q64" s="125"/>
      <c r="R64" s="125"/>
      <c r="S64" s="125"/>
      <c r="T64" s="125"/>
      <c r="U64" s="125"/>
      <c r="V64" s="61"/>
      <c r="W64" s="61"/>
      <c r="X64" s="61"/>
      <c r="Y64" s="125"/>
      <c r="Z64" s="443"/>
      <c r="AA64" s="443"/>
      <c r="AB64" s="443"/>
      <c r="AC64" s="442"/>
      <c r="AD64" s="436"/>
      <c r="AE64" s="443"/>
      <c r="AF64" s="443"/>
      <c r="AG64" s="436"/>
      <c r="AH64" s="467"/>
      <c r="AI64" s="125"/>
      <c r="AJ64" s="443"/>
      <c r="AK64" s="443"/>
      <c r="AL64" s="443"/>
      <c r="AM64" s="443"/>
      <c r="AN64" s="443"/>
      <c r="AO64" s="443"/>
      <c r="AP64" s="443"/>
      <c r="AQ64" s="443"/>
      <c r="AR64" s="443"/>
      <c r="AS64" s="446"/>
      <c r="AT64" s="446"/>
      <c r="AU64" s="446"/>
      <c r="AV64" s="446"/>
      <c r="AW64" s="446"/>
      <c r="AX64" s="446"/>
      <c r="AY64" s="446"/>
      <c r="AZ64" s="446"/>
      <c r="BA64" s="446"/>
      <c r="BB64" s="446"/>
      <c r="BC64" s="446"/>
      <c r="BD64" s="446"/>
      <c r="BE64" s="446"/>
      <c r="BF64" s="446"/>
      <c r="BG64" s="446"/>
      <c r="BH64" s="446"/>
    </row>
    <row r="65" hidden="1" outlineLevel="1">
      <c r="A65" s="469"/>
      <c r="B65" s="61"/>
      <c r="C65" s="61"/>
      <c r="D65" s="440" t="s">
        <v>2014</v>
      </c>
      <c r="E65" s="436"/>
      <c r="F65" s="436"/>
      <c r="G65" s="436"/>
      <c r="H65" s="436"/>
      <c r="I65" s="436"/>
      <c r="J65" s="436"/>
      <c r="K65" s="436"/>
      <c r="L65" s="436"/>
      <c r="M65" s="62"/>
      <c r="N65" s="466"/>
      <c r="O65" s="125"/>
      <c r="P65" s="125"/>
      <c r="Q65" s="125"/>
      <c r="R65" s="125"/>
      <c r="S65" s="125"/>
      <c r="T65" s="125"/>
      <c r="U65" s="125"/>
      <c r="V65" s="61"/>
      <c r="W65" s="61"/>
      <c r="X65" s="61"/>
      <c r="Y65" s="125"/>
      <c r="Z65" s="443"/>
      <c r="AA65" s="443"/>
      <c r="AB65" s="443"/>
      <c r="AC65" s="442"/>
      <c r="AD65" s="436"/>
      <c r="AE65" s="443"/>
      <c r="AF65" s="443"/>
      <c r="AG65" s="436"/>
      <c r="AH65" s="467"/>
      <c r="AI65" s="125"/>
      <c r="AJ65" s="443"/>
      <c r="AK65" s="443"/>
      <c r="AL65" s="443"/>
      <c r="AM65" s="443"/>
      <c r="AN65" s="443"/>
      <c r="AO65" s="443"/>
      <c r="AP65" s="443"/>
      <c r="AQ65" s="443"/>
      <c r="AR65" s="443"/>
      <c r="AS65" s="446"/>
      <c r="AT65" s="446"/>
      <c r="AU65" s="446"/>
      <c r="AV65" s="446"/>
      <c r="AW65" s="446"/>
      <c r="AX65" s="446"/>
      <c r="AY65" s="446"/>
      <c r="AZ65" s="446"/>
      <c r="BA65" s="446"/>
      <c r="BB65" s="446"/>
      <c r="BC65" s="446"/>
      <c r="BD65" s="446"/>
      <c r="BE65" s="446"/>
      <c r="BF65" s="446"/>
      <c r="BG65" s="446"/>
      <c r="BH65" s="446"/>
    </row>
    <row r="66" hidden="1" outlineLevel="1">
      <c r="A66" s="469"/>
      <c r="B66" s="61"/>
      <c r="C66" s="61"/>
      <c r="D66" s="135"/>
      <c r="E66" s="436"/>
      <c r="F66" s="436"/>
      <c r="G66" s="436"/>
      <c r="H66" s="436"/>
      <c r="I66" s="436"/>
      <c r="J66" s="436"/>
      <c r="K66" s="436"/>
      <c r="L66" s="436"/>
      <c r="M66" s="470" t="s">
        <v>1</v>
      </c>
      <c r="N66" s="466"/>
      <c r="O66" s="125"/>
      <c r="P66" s="125"/>
      <c r="Q66" s="125"/>
      <c r="R66" s="125"/>
      <c r="S66" s="125"/>
      <c r="T66" s="125"/>
      <c r="U66" s="125"/>
      <c r="V66" s="61"/>
      <c r="W66" s="61"/>
      <c r="X66" s="61"/>
      <c r="Y66" s="125"/>
      <c r="Z66" s="443"/>
      <c r="AA66" s="443"/>
      <c r="AB66" s="443"/>
      <c r="AC66" s="442"/>
      <c r="AD66" s="436"/>
      <c r="AE66" s="443"/>
      <c r="AF66" s="443"/>
      <c r="AG66" s="436"/>
      <c r="AH66" s="467"/>
      <c r="AI66" s="125"/>
      <c r="AJ66" s="443"/>
      <c r="AK66" s="443"/>
      <c r="AL66" s="443"/>
      <c r="AM66" s="443"/>
      <c r="AN66" s="443"/>
      <c r="AO66" s="443"/>
      <c r="AP66" s="443"/>
      <c r="AQ66" s="443"/>
      <c r="AR66" s="443"/>
      <c r="AS66" s="446"/>
      <c r="AT66" s="446"/>
      <c r="AU66" s="446"/>
      <c r="AV66" s="446"/>
      <c r="AW66" s="446"/>
      <c r="AX66" s="446"/>
      <c r="AY66" s="446"/>
      <c r="AZ66" s="446"/>
      <c r="BA66" s="446"/>
      <c r="BB66" s="446"/>
      <c r="BC66" s="446"/>
      <c r="BD66" s="446"/>
      <c r="BE66" s="446"/>
      <c r="BF66" s="446"/>
      <c r="BG66" s="446"/>
      <c r="BH66" s="446"/>
    </row>
    <row r="67" hidden="1" outlineLevel="1">
      <c r="A67" s="469"/>
      <c r="B67" s="61"/>
      <c r="C67" s="61"/>
      <c r="D67" s="436" t="s">
        <v>2015</v>
      </c>
      <c r="E67" s="436"/>
      <c r="F67" s="436"/>
      <c r="G67" s="436"/>
      <c r="H67" s="436"/>
      <c r="I67" s="436"/>
      <c r="J67" s="436"/>
      <c r="K67" s="436"/>
      <c r="L67" s="436"/>
      <c r="M67" s="61"/>
      <c r="N67" s="466"/>
      <c r="O67" s="125"/>
      <c r="P67" s="125"/>
      <c r="Q67" s="125"/>
      <c r="R67" s="125"/>
      <c r="S67" s="125"/>
      <c r="T67" s="125"/>
      <c r="U67" s="125"/>
      <c r="V67" s="61"/>
      <c r="W67" s="61"/>
      <c r="X67" s="61"/>
      <c r="Y67" s="125"/>
      <c r="Z67" s="443"/>
      <c r="AA67" s="443"/>
      <c r="AB67" s="443"/>
      <c r="AC67" s="442"/>
      <c r="AD67" s="436"/>
      <c r="AE67" s="443"/>
      <c r="AF67" s="443"/>
      <c r="AG67" s="436"/>
      <c r="AH67" s="467"/>
      <c r="AI67" s="125"/>
      <c r="AJ67" s="443"/>
      <c r="AK67" s="443"/>
      <c r="AL67" s="443"/>
      <c r="AM67" s="443"/>
      <c r="AN67" s="443"/>
      <c r="AO67" s="443"/>
      <c r="AP67" s="443"/>
      <c r="AQ67" s="443"/>
      <c r="AR67" s="443"/>
      <c r="AS67" s="446"/>
      <c r="AT67" s="446"/>
      <c r="AU67" s="446"/>
      <c r="AV67" s="446"/>
      <c r="AW67" s="446"/>
      <c r="AX67" s="446"/>
      <c r="AY67" s="446"/>
      <c r="AZ67" s="446"/>
      <c r="BA67" s="446"/>
      <c r="BB67" s="446"/>
      <c r="BC67" s="446"/>
      <c r="BD67" s="446"/>
      <c r="BE67" s="446"/>
      <c r="BF67" s="446"/>
      <c r="BG67" s="446"/>
      <c r="BH67" s="446"/>
    </row>
    <row r="68" hidden="1" outlineLevel="1">
      <c r="A68" s="471"/>
      <c r="B68" s="61"/>
      <c r="C68" s="62"/>
      <c r="D68" s="436" t="s">
        <v>2016</v>
      </c>
      <c r="E68" s="436"/>
      <c r="F68" s="436"/>
      <c r="G68" s="436"/>
      <c r="H68" s="436"/>
      <c r="I68" s="436"/>
      <c r="J68" s="436"/>
      <c r="K68" s="436"/>
      <c r="L68" s="436"/>
      <c r="M68" s="61"/>
      <c r="N68" s="466"/>
      <c r="O68" s="135"/>
      <c r="P68" s="135"/>
      <c r="Q68" s="135"/>
      <c r="R68" s="135"/>
      <c r="S68" s="135"/>
      <c r="T68" s="135"/>
      <c r="U68" s="135"/>
      <c r="V68" s="62"/>
      <c r="W68" s="62"/>
      <c r="X68" s="62"/>
      <c r="Y68" s="135"/>
      <c r="Z68" s="443"/>
      <c r="AA68" s="443"/>
      <c r="AB68" s="443"/>
      <c r="AC68" s="442"/>
      <c r="AD68" s="436"/>
      <c r="AE68" s="443"/>
      <c r="AF68" s="443"/>
      <c r="AG68" s="436"/>
      <c r="AH68" s="467"/>
      <c r="AI68" s="135"/>
      <c r="AJ68" s="443"/>
      <c r="AK68" s="443"/>
      <c r="AL68" s="443"/>
      <c r="AM68" s="443"/>
      <c r="AN68" s="443"/>
      <c r="AO68" s="443"/>
      <c r="AP68" s="443"/>
      <c r="AQ68" s="443"/>
      <c r="AR68" s="443"/>
      <c r="AS68" s="446"/>
      <c r="AT68" s="446"/>
      <c r="AU68" s="446"/>
      <c r="AV68" s="446"/>
      <c r="AW68" s="446"/>
      <c r="AX68" s="446"/>
      <c r="AY68" s="446"/>
      <c r="AZ68" s="446"/>
      <c r="BA68" s="446"/>
      <c r="BB68" s="446"/>
      <c r="BC68" s="446"/>
      <c r="BD68" s="446"/>
      <c r="BE68" s="446"/>
      <c r="BF68" s="446"/>
      <c r="BG68" s="446"/>
      <c r="BH68" s="446"/>
    </row>
    <row r="69" outlineLevel="1">
      <c r="A69" s="144">
        <f>A59+1</f>
        <v>41</v>
      </c>
      <c r="B69" s="61"/>
      <c r="C69" s="455" t="s">
        <v>2082</v>
      </c>
      <c r="D69" s="425" t="s">
        <v>2003</v>
      </c>
      <c r="E69" s="427"/>
      <c r="F69" s="426" t="s">
        <v>853</v>
      </c>
      <c r="G69" s="427" t="s">
        <v>2067</v>
      </c>
      <c r="H69" s="427" t="s">
        <v>2083</v>
      </c>
      <c r="I69" s="427" t="s">
        <v>2069</v>
      </c>
      <c r="J69" s="427" t="s">
        <v>2084</v>
      </c>
      <c r="K69" s="458" t="s">
        <v>2071</v>
      </c>
      <c r="L69" s="427" t="s">
        <v>2085</v>
      </c>
      <c r="M69" s="61"/>
      <c r="N69" s="157" t="s">
        <v>2058</v>
      </c>
      <c r="O69" s="432" t="s">
        <v>2073</v>
      </c>
      <c r="P69" s="427" t="s">
        <v>2074</v>
      </c>
      <c r="Q69" s="427" t="s">
        <v>2086</v>
      </c>
      <c r="R69" s="427" t="s">
        <v>2087</v>
      </c>
      <c r="S69" s="427" t="s">
        <v>2088</v>
      </c>
      <c r="T69" s="427"/>
      <c r="U69" s="427" t="s">
        <v>1558</v>
      </c>
      <c r="V69" s="428" t="s">
        <v>1990</v>
      </c>
      <c r="W69" s="428" t="s">
        <v>197</v>
      </c>
      <c r="X69" s="426" t="s">
        <v>2089</v>
      </c>
      <c r="Y69" s="427" t="s">
        <v>2080</v>
      </c>
      <c r="Z69" s="430"/>
      <c r="AA69" s="430"/>
      <c r="AB69" s="430"/>
      <c r="AC69" s="426" t="s">
        <v>2090</v>
      </c>
      <c r="AD69" s="427" t="s">
        <v>2031</v>
      </c>
      <c r="AE69" s="427" t="s">
        <v>2031</v>
      </c>
      <c r="AF69" s="430"/>
      <c r="AG69" s="427" t="s">
        <v>252</v>
      </c>
      <c r="AH69" s="431"/>
      <c r="AI69" s="454" t="s">
        <v>2091</v>
      </c>
      <c r="AJ69" s="430"/>
      <c r="AK69" s="430"/>
      <c r="AL69" s="432" t="s">
        <v>2092</v>
      </c>
      <c r="AM69" s="430"/>
      <c r="AN69" s="430"/>
      <c r="AO69" s="430"/>
      <c r="AP69" s="430"/>
      <c r="AQ69" s="430"/>
      <c r="AR69" s="430"/>
      <c r="AS69" s="107"/>
      <c r="AT69" s="107"/>
      <c r="AU69" s="107"/>
      <c r="AV69" s="107"/>
      <c r="AW69" s="107"/>
      <c r="AX69" s="107"/>
      <c r="AY69" s="107"/>
      <c r="AZ69" s="107"/>
      <c r="BA69" s="107"/>
      <c r="BB69" s="107"/>
      <c r="BC69" s="107"/>
      <c r="BD69" s="107"/>
      <c r="BE69" s="107"/>
      <c r="BF69" s="107"/>
      <c r="BG69" s="107"/>
      <c r="BH69" s="107"/>
    </row>
    <row r="70" outlineLevel="1">
      <c r="A70" s="144">
        <f t="shared" ref="A70:A188" si="3">A69+1</f>
        <v>42</v>
      </c>
      <c r="B70" s="61"/>
      <c r="C70" s="61"/>
      <c r="D70" s="425" t="s">
        <v>2010</v>
      </c>
      <c r="E70" s="125"/>
      <c r="F70" s="61"/>
      <c r="G70" s="125"/>
      <c r="H70" s="125"/>
      <c r="I70" s="125"/>
      <c r="J70" s="125"/>
      <c r="K70" s="125"/>
      <c r="L70" s="125"/>
      <c r="M70" s="61"/>
      <c r="N70" s="61"/>
      <c r="O70" s="125"/>
      <c r="P70" s="125"/>
      <c r="Q70" s="125"/>
      <c r="R70" s="125"/>
      <c r="S70" s="125"/>
      <c r="T70" s="125"/>
      <c r="U70" s="125"/>
      <c r="V70" s="61"/>
      <c r="W70" s="61"/>
      <c r="X70" s="61"/>
      <c r="Y70" s="125"/>
      <c r="Z70" s="430"/>
      <c r="AA70" s="430"/>
      <c r="AB70" s="430"/>
      <c r="AC70" s="61"/>
      <c r="AD70" s="125"/>
      <c r="AE70" s="125"/>
      <c r="AF70" s="430"/>
      <c r="AG70" s="125"/>
      <c r="AH70" s="431"/>
      <c r="AI70" s="125"/>
      <c r="AJ70" s="430"/>
      <c r="AK70" s="430"/>
      <c r="AL70" s="125"/>
      <c r="AM70" s="430"/>
      <c r="AN70" s="430"/>
      <c r="AO70" s="430"/>
      <c r="AP70" s="430"/>
      <c r="AQ70" s="430"/>
      <c r="AR70" s="430"/>
      <c r="AS70" s="107"/>
      <c r="AT70" s="107"/>
      <c r="AU70" s="107"/>
      <c r="AV70" s="107"/>
      <c r="AW70" s="107"/>
      <c r="AX70" s="107"/>
      <c r="AY70" s="107"/>
      <c r="AZ70" s="107"/>
      <c r="BA70" s="107"/>
      <c r="BB70" s="107"/>
      <c r="BC70" s="107"/>
      <c r="BD70" s="107"/>
      <c r="BE70" s="107"/>
      <c r="BF70" s="107"/>
      <c r="BG70" s="107"/>
      <c r="BH70" s="107"/>
    </row>
    <row r="71" outlineLevel="1">
      <c r="A71" s="144">
        <f t="shared" si="3"/>
        <v>43</v>
      </c>
      <c r="B71" s="61"/>
      <c r="C71" s="61"/>
      <c r="D71" s="425" t="s">
        <v>2012</v>
      </c>
      <c r="E71" s="125"/>
      <c r="F71" s="61"/>
      <c r="G71" s="125"/>
      <c r="H71" s="125"/>
      <c r="I71" s="125"/>
      <c r="J71" s="125"/>
      <c r="K71" s="125"/>
      <c r="L71" s="125"/>
      <c r="M71" s="61"/>
      <c r="N71" s="61"/>
      <c r="O71" s="125"/>
      <c r="P71" s="125"/>
      <c r="Q71" s="125"/>
      <c r="R71" s="125"/>
      <c r="S71" s="125"/>
      <c r="T71" s="125"/>
      <c r="U71" s="125"/>
      <c r="V71" s="61"/>
      <c r="W71" s="61"/>
      <c r="X71" s="61"/>
      <c r="Y71" s="125"/>
      <c r="Z71" s="430"/>
      <c r="AA71" s="430"/>
      <c r="AB71" s="430"/>
      <c r="AC71" s="61"/>
      <c r="AD71" s="125"/>
      <c r="AE71" s="125"/>
      <c r="AF71" s="430"/>
      <c r="AG71" s="125"/>
      <c r="AH71" s="431"/>
      <c r="AI71" s="125"/>
      <c r="AJ71" s="430"/>
      <c r="AK71" s="430"/>
      <c r="AL71" s="125"/>
      <c r="AM71" s="430"/>
      <c r="AN71" s="430"/>
      <c r="AO71" s="430"/>
      <c r="AP71" s="430"/>
      <c r="AQ71" s="430"/>
      <c r="AR71" s="430"/>
      <c r="AS71" s="107"/>
      <c r="AT71" s="107"/>
      <c r="AU71" s="107"/>
      <c r="AV71" s="107"/>
      <c r="AW71" s="107"/>
      <c r="AX71" s="107"/>
      <c r="AY71" s="107"/>
      <c r="AZ71" s="107"/>
      <c r="BA71" s="107"/>
      <c r="BB71" s="107"/>
      <c r="BC71" s="107"/>
      <c r="BD71" s="107"/>
      <c r="BE71" s="107"/>
      <c r="BF71" s="107"/>
      <c r="BG71" s="107"/>
      <c r="BH71" s="107"/>
    </row>
    <row r="72" outlineLevel="1">
      <c r="A72" s="144">
        <f t="shared" si="3"/>
        <v>44</v>
      </c>
      <c r="B72" s="61"/>
      <c r="C72" s="61"/>
      <c r="D72" s="425" t="s">
        <v>2013</v>
      </c>
      <c r="E72" s="125"/>
      <c r="F72" s="61"/>
      <c r="G72" s="125"/>
      <c r="H72" s="125"/>
      <c r="I72" s="125"/>
      <c r="J72" s="125"/>
      <c r="K72" s="125"/>
      <c r="L72" s="125"/>
      <c r="M72" s="61"/>
      <c r="N72" s="61"/>
      <c r="O72" s="125"/>
      <c r="P72" s="125"/>
      <c r="Q72" s="125"/>
      <c r="R72" s="125"/>
      <c r="S72" s="125"/>
      <c r="T72" s="125"/>
      <c r="U72" s="125"/>
      <c r="V72" s="61"/>
      <c r="W72" s="61"/>
      <c r="X72" s="61"/>
      <c r="Y72" s="125"/>
      <c r="Z72" s="430"/>
      <c r="AA72" s="430"/>
      <c r="AB72" s="430"/>
      <c r="AC72" s="61"/>
      <c r="AD72" s="125"/>
      <c r="AE72" s="125"/>
      <c r="AF72" s="430"/>
      <c r="AG72" s="125"/>
      <c r="AH72" s="431"/>
      <c r="AI72" s="125"/>
      <c r="AJ72" s="430"/>
      <c r="AK72" s="430"/>
      <c r="AL72" s="125"/>
      <c r="AM72" s="430"/>
      <c r="AN72" s="430"/>
      <c r="AO72" s="430"/>
      <c r="AP72" s="430"/>
      <c r="AQ72" s="430"/>
      <c r="AR72" s="430"/>
      <c r="AS72" s="107"/>
      <c r="AT72" s="107"/>
      <c r="AU72" s="107"/>
      <c r="AV72" s="107"/>
      <c r="AW72" s="107"/>
      <c r="AX72" s="107"/>
      <c r="AY72" s="107"/>
      <c r="AZ72" s="107"/>
      <c r="BA72" s="107"/>
      <c r="BB72" s="107"/>
      <c r="BC72" s="107"/>
      <c r="BD72" s="107"/>
      <c r="BE72" s="107"/>
      <c r="BF72" s="107"/>
      <c r="BG72" s="107"/>
      <c r="BH72" s="107"/>
    </row>
    <row r="73" outlineLevel="1">
      <c r="A73" s="144">
        <f t="shared" si="3"/>
        <v>45</v>
      </c>
      <c r="B73" s="61"/>
      <c r="C73" s="61"/>
      <c r="D73" s="425" t="s">
        <v>2014</v>
      </c>
      <c r="E73" s="125"/>
      <c r="F73" s="61"/>
      <c r="G73" s="125"/>
      <c r="H73" s="125"/>
      <c r="I73" s="125"/>
      <c r="J73" s="125"/>
      <c r="K73" s="125"/>
      <c r="L73" s="125"/>
      <c r="M73" s="61"/>
      <c r="N73" s="61"/>
      <c r="O73" s="125"/>
      <c r="P73" s="125"/>
      <c r="Q73" s="125"/>
      <c r="R73" s="125"/>
      <c r="S73" s="125"/>
      <c r="T73" s="125"/>
      <c r="U73" s="125"/>
      <c r="V73" s="61"/>
      <c r="W73" s="61"/>
      <c r="X73" s="61"/>
      <c r="Y73" s="125"/>
      <c r="Z73" s="430"/>
      <c r="AA73" s="430"/>
      <c r="AB73" s="430"/>
      <c r="AC73" s="61"/>
      <c r="AD73" s="125"/>
      <c r="AE73" s="125"/>
      <c r="AF73" s="430"/>
      <c r="AG73" s="125"/>
      <c r="AH73" s="431"/>
      <c r="AI73" s="125"/>
      <c r="AJ73" s="430"/>
      <c r="AK73" s="430"/>
      <c r="AL73" s="125"/>
      <c r="AM73" s="430"/>
      <c r="AN73" s="430"/>
      <c r="AO73" s="430"/>
      <c r="AP73" s="430"/>
      <c r="AQ73" s="430"/>
      <c r="AR73" s="430"/>
      <c r="AS73" s="107"/>
      <c r="AT73" s="107"/>
      <c r="AU73" s="107"/>
      <c r="AV73" s="107"/>
      <c r="AW73" s="107"/>
      <c r="AX73" s="107"/>
      <c r="AY73" s="107"/>
      <c r="AZ73" s="107"/>
      <c r="BA73" s="107"/>
      <c r="BB73" s="107"/>
      <c r="BC73" s="107"/>
      <c r="BD73" s="107"/>
      <c r="BE73" s="107"/>
      <c r="BF73" s="107"/>
      <c r="BG73" s="107"/>
      <c r="BH73" s="107"/>
    </row>
    <row r="74" outlineLevel="1">
      <c r="A74" s="144">
        <f t="shared" si="3"/>
        <v>46</v>
      </c>
      <c r="B74" s="61"/>
      <c r="C74" s="62"/>
      <c r="D74" s="425" t="s">
        <v>2015</v>
      </c>
      <c r="E74" s="135"/>
      <c r="F74" s="62"/>
      <c r="G74" s="135"/>
      <c r="H74" s="135"/>
      <c r="I74" s="135"/>
      <c r="J74" s="135"/>
      <c r="K74" s="135"/>
      <c r="L74" s="135"/>
      <c r="M74" s="62"/>
      <c r="N74" s="62"/>
      <c r="O74" s="135"/>
      <c r="P74" s="135"/>
      <c r="Q74" s="135"/>
      <c r="R74" s="135"/>
      <c r="S74" s="135"/>
      <c r="T74" s="135"/>
      <c r="U74" s="135"/>
      <c r="V74" s="62"/>
      <c r="W74" s="62"/>
      <c r="X74" s="62"/>
      <c r="Y74" s="135"/>
      <c r="Z74" s="430"/>
      <c r="AA74" s="430"/>
      <c r="AB74" s="430"/>
      <c r="AC74" s="62"/>
      <c r="AD74" s="135"/>
      <c r="AE74" s="135"/>
      <c r="AF74" s="430"/>
      <c r="AG74" s="135"/>
      <c r="AH74" s="431"/>
      <c r="AI74" s="135"/>
      <c r="AJ74" s="430"/>
      <c r="AK74" s="430"/>
      <c r="AL74" s="135"/>
      <c r="AM74" s="430"/>
      <c r="AN74" s="430"/>
      <c r="AO74" s="430"/>
      <c r="AP74" s="430"/>
      <c r="AQ74" s="430"/>
      <c r="AR74" s="430"/>
      <c r="AS74" s="107"/>
      <c r="AT74" s="107"/>
      <c r="AU74" s="107"/>
      <c r="AV74" s="107"/>
      <c r="AW74" s="107"/>
      <c r="AX74" s="107"/>
      <c r="AY74" s="107"/>
      <c r="AZ74" s="107"/>
      <c r="BA74" s="107"/>
      <c r="BB74" s="107"/>
      <c r="BC74" s="107"/>
      <c r="BD74" s="107"/>
      <c r="BE74" s="107"/>
      <c r="BF74" s="107"/>
      <c r="BG74" s="107"/>
      <c r="BH74" s="107"/>
    </row>
    <row r="75" outlineLevel="1">
      <c r="A75" s="448">
        <f t="shared" si="3"/>
        <v>47</v>
      </c>
      <c r="B75" s="61"/>
      <c r="C75" s="428" t="s">
        <v>2093</v>
      </c>
      <c r="D75" s="425" t="s">
        <v>2003</v>
      </c>
      <c r="E75" s="427"/>
      <c r="F75" s="426" t="s">
        <v>853</v>
      </c>
      <c r="G75" s="427" t="s">
        <v>2067</v>
      </c>
      <c r="H75" s="427" t="s">
        <v>2083</v>
      </c>
      <c r="I75" s="427" t="s">
        <v>2069</v>
      </c>
      <c r="J75" s="427" t="s">
        <v>2094</v>
      </c>
      <c r="K75" s="458" t="s">
        <v>2071</v>
      </c>
      <c r="L75" s="427" t="s">
        <v>2095</v>
      </c>
      <c r="M75" s="470" t="s">
        <v>1</v>
      </c>
      <c r="N75" s="157" t="s">
        <v>2058</v>
      </c>
      <c r="O75" s="427"/>
      <c r="P75" s="427" t="s">
        <v>2074</v>
      </c>
      <c r="Q75" s="427" t="s">
        <v>2086</v>
      </c>
      <c r="R75" s="427" t="s">
        <v>2096</v>
      </c>
      <c r="S75" s="427" t="s">
        <v>2088</v>
      </c>
      <c r="T75" s="427"/>
      <c r="U75" s="427" t="s">
        <v>1561</v>
      </c>
      <c r="V75" s="428" t="s">
        <v>1990</v>
      </c>
      <c r="W75" s="428" t="s">
        <v>197</v>
      </c>
      <c r="X75" s="426" t="s">
        <v>2089</v>
      </c>
      <c r="Y75" s="427" t="s">
        <v>2080</v>
      </c>
      <c r="Z75" s="430"/>
      <c r="AA75" s="430"/>
      <c r="AB75" s="430"/>
      <c r="AC75" s="426" t="s">
        <v>2097</v>
      </c>
      <c r="AD75" s="427" t="s">
        <v>2031</v>
      </c>
      <c r="AE75" s="430"/>
      <c r="AF75" s="427" t="s">
        <v>2031</v>
      </c>
      <c r="AG75" s="427" t="s">
        <v>252</v>
      </c>
      <c r="AH75" s="431"/>
      <c r="AI75" s="454" t="s">
        <v>2098</v>
      </c>
      <c r="AJ75" s="430"/>
      <c r="AK75" s="430"/>
      <c r="AL75" s="430"/>
      <c r="AM75" s="430"/>
      <c r="AN75" s="430"/>
      <c r="AO75" s="430"/>
      <c r="AP75" s="430"/>
      <c r="AQ75" s="430"/>
      <c r="AR75" s="430"/>
      <c r="AS75" s="107"/>
      <c r="AT75" s="107"/>
      <c r="AU75" s="107"/>
      <c r="AV75" s="107"/>
      <c r="AW75" s="107"/>
      <c r="AX75" s="107"/>
      <c r="AY75" s="107"/>
      <c r="AZ75" s="107"/>
      <c r="BA75" s="107"/>
      <c r="BB75" s="107"/>
      <c r="BC75" s="107"/>
      <c r="BD75" s="107"/>
      <c r="BE75" s="107"/>
      <c r="BF75" s="107"/>
      <c r="BG75" s="107"/>
      <c r="BH75" s="107"/>
    </row>
    <row r="76" outlineLevel="1">
      <c r="A76" s="448">
        <f t="shared" si="3"/>
        <v>48</v>
      </c>
      <c r="B76" s="61"/>
      <c r="C76" s="61"/>
      <c r="D76" s="425" t="s">
        <v>2010</v>
      </c>
      <c r="E76" s="125"/>
      <c r="F76" s="61"/>
      <c r="G76" s="125"/>
      <c r="H76" s="125"/>
      <c r="I76" s="125"/>
      <c r="J76" s="125"/>
      <c r="K76" s="125"/>
      <c r="L76" s="125"/>
      <c r="M76" s="61"/>
      <c r="N76" s="61"/>
      <c r="O76" s="125"/>
      <c r="P76" s="125"/>
      <c r="Q76" s="125"/>
      <c r="R76" s="125"/>
      <c r="S76" s="125"/>
      <c r="T76" s="125"/>
      <c r="U76" s="125"/>
      <c r="V76" s="61"/>
      <c r="W76" s="61"/>
      <c r="X76" s="61"/>
      <c r="Y76" s="125"/>
      <c r="Z76" s="430"/>
      <c r="AA76" s="430"/>
      <c r="AB76" s="430"/>
      <c r="AC76" s="61"/>
      <c r="AD76" s="125"/>
      <c r="AE76" s="430"/>
      <c r="AF76" s="125"/>
      <c r="AG76" s="125"/>
      <c r="AH76" s="431"/>
      <c r="AI76" s="125"/>
      <c r="AJ76" s="430"/>
      <c r="AK76" s="430"/>
      <c r="AL76" s="430"/>
      <c r="AM76" s="430"/>
      <c r="AN76" s="430"/>
      <c r="AO76" s="430"/>
      <c r="AP76" s="430"/>
      <c r="AQ76" s="430"/>
      <c r="AR76" s="430"/>
      <c r="AS76" s="107"/>
      <c r="AT76" s="107"/>
      <c r="AU76" s="107"/>
      <c r="AV76" s="107"/>
      <c r="AW76" s="107"/>
      <c r="AX76" s="107"/>
      <c r="AY76" s="107"/>
      <c r="AZ76" s="107"/>
      <c r="BA76" s="107"/>
      <c r="BB76" s="107"/>
      <c r="BC76" s="107"/>
      <c r="BD76" s="107"/>
      <c r="BE76" s="107"/>
      <c r="BF76" s="107"/>
      <c r="BG76" s="107"/>
      <c r="BH76" s="107"/>
    </row>
    <row r="77" outlineLevel="1">
      <c r="A77" s="448">
        <f t="shared" si="3"/>
        <v>49</v>
      </c>
      <c r="B77" s="61"/>
      <c r="C77" s="61"/>
      <c r="D77" s="425" t="s">
        <v>2012</v>
      </c>
      <c r="E77" s="125"/>
      <c r="F77" s="61"/>
      <c r="G77" s="125"/>
      <c r="H77" s="125"/>
      <c r="I77" s="125"/>
      <c r="J77" s="125"/>
      <c r="K77" s="125"/>
      <c r="L77" s="125"/>
      <c r="M77" s="61"/>
      <c r="N77" s="61"/>
      <c r="O77" s="125"/>
      <c r="P77" s="125"/>
      <c r="Q77" s="125"/>
      <c r="R77" s="125"/>
      <c r="S77" s="125"/>
      <c r="T77" s="125"/>
      <c r="U77" s="125"/>
      <c r="V77" s="61"/>
      <c r="W77" s="61"/>
      <c r="X77" s="61"/>
      <c r="Y77" s="125"/>
      <c r="Z77" s="430"/>
      <c r="AA77" s="430"/>
      <c r="AB77" s="430"/>
      <c r="AC77" s="61"/>
      <c r="AD77" s="125"/>
      <c r="AE77" s="430"/>
      <c r="AF77" s="125"/>
      <c r="AG77" s="125"/>
      <c r="AH77" s="431"/>
      <c r="AI77" s="125"/>
      <c r="AJ77" s="430"/>
      <c r="AK77" s="430"/>
      <c r="AL77" s="430"/>
      <c r="AM77" s="430"/>
      <c r="AN77" s="430"/>
      <c r="AO77" s="430"/>
      <c r="AP77" s="430"/>
      <c r="AQ77" s="430"/>
      <c r="AR77" s="430"/>
      <c r="AS77" s="107"/>
      <c r="AT77" s="107"/>
      <c r="AU77" s="107"/>
      <c r="AV77" s="107"/>
      <c r="AW77" s="107"/>
      <c r="AX77" s="107"/>
      <c r="AY77" s="107"/>
      <c r="AZ77" s="107"/>
      <c r="BA77" s="107"/>
      <c r="BB77" s="107"/>
      <c r="BC77" s="107"/>
      <c r="BD77" s="107"/>
      <c r="BE77" s="107"/>
      <c r="BF77" s="107"/>
      <c r="BG77" s="107"/>
      <c r="BH77" s="107"/>
    </row>
    <row r="78" outlineLevel="1">
      <c r="A78" s="448">
        <f t="shared" si="3"/>
        <v>50</v>
      </c>
      <c r="B78" s="61"/>
      <c r="C78" s="61"/>
      <c r="D78" s="425" t="s">
        <v>2013</v>
      </c>
      <c r="E78" s="125"/>
      <c r="F78" s="61"/>
      <c r="G78" s="125"/>
      <c r="H78" s="125"/>
      <c r="I78" s="125"/>
      <c r="J78" s="125"/>
      <c r="K78" s="125"/>
      <c r="L78" s="125"/>
      <c r="M78" s="61"/>
      <c r="N78" s="61"/>
      <c r="O78" s="125"/>
      <c r="P78" s="125"/>
      <c r="Q78" s="125"/>
      <c r="R78" s="125"/>
      <c r="S78" s="125"/>
      <c r="T78" s="125"/>
      <c r="U78" s="125"/>
      <c r="V78" s="61"/>
      <c r="W78" s="61"/>
      <c r="X78" s="61"/>
      <c r="Y78" s="125"/>
      <c r="Z78" s="430"/>
      <c r="AA78" s="430"/>
      <c r="AB78" s="430"/>
      <c r="AC78" s="61"/>
      <c r="AD78" s="125"/>
      <c r="AE78" s="430"/>
      <c r="AF78" s="125"/>
      <c r="AG78" s="125"/>
      <c r="AH78" s="431"/>
      <c r="AI78" s="125"/>
      <c r="AJ78" s="430"/>
      <c r="AK78" s="430"/>
      <c r="AL78" s="430"/>
      <c r="AM78" s="430"/>
      <c r="AN78" s="430"/>
      <c r="AO78" s="430"/>
      <c r="AP78" s="430"/>
      <c r="AQ78" s="430"/>
      <c r="AR78" s="430"/>
      <c r="AS78" s="107"/>
      <c r="AT78" s="107"/>
      <c r="AU78" s="107"/>
      <c r="AV78" s="107"/>
      <c r="AW78" s="107"/>
      <c r="AX78" s="107"/>
      <c r="AY78" s="107"/>
      <c r="AZ78" s="107"/>
      <c r="BA78" s="107"/>
      <c r="BB78" s="107"/>
      <c r="BC78" s="107"/>
      <c r="BD78" s="107"/>
      <c r="BE78" s="107"/>
      <c r="BF78" s="107"/>
      <c r="BG78" s="107"/>
      <c r="BH78" s="107"/>
    </row>
    <row r="79" outlineLevel="1">
      <c r="A79" s="448">
        <f t="shared" si="3"/>
        <v>51</v>
      </c>
      <c r="B79" s="61"/>
      <c r="C79" s="61"/>
      <c r="D79" s="425" t="s">
        <v>2014</v>
      </c>
      <c r="E79" s="125"/>
      <c r="F79" s="61"/>
      <c r="G79" s="125"/>
      <c r="H79" s="125"/>
      <c r="I79" s="125"/>
      <c r="J79" s="125"/>
      <c r="K79" s="125"/>
      <c r="L79" s="125"/>
      <c r="M79" s="61"/>
      <c r="N79" s="61"/>
      <c r="O79" s="125"/>
      <c r="P79" s="125"/>
      <c r="Q79" s="125"/>
      <c r="R79" s="125"/>
      <c r="S79" s="125"/>
      <c r="T79" s="125"/>
      <c r="U79" s="125"/>
      <c r="V79" s="61"/>
      <c r="W79" s="61"/>
      <c r="X79" s="61"/>
      <c r="Y79" s="125"/>
      <c r="Z79" s="430"/>
      <c r="AA79" s="430"/>
      <c r="AB79" s="430"/>
      <c r="AC79" s="61"/>
      <c r="AD79" s="125"/>
      <c r="AE79" s="430"/>
      <c r="AF79" s="125"/>
      <c r="AG79" s="125"/>
      <c r="AH79" s="431"/>
      <c r="AI79" s="125"/>
      <c r="AJ79" s="430"/>
      <c r="AK79" s="430"/>
      <c r="AL79" s="430"/>
      <c r="AM79" s="430"/>
      <c r="AN79" s="430"/>
      <c r="AO79" s="430"/>
      <c r="AP79" s="430"/>
      <c r="AQ79" s="430"/>
      <c r="AR79" s="430"/>
      <c r="AS79" s="107"/>
      <c r="AT79" s="107"/>
      <c r="AU79" s="107"/>
      <c r="AV79" s="107"/>
      <c r="AW79" s="107"/>
      <c r="AX79" s="107"/>
      <c r="AY79" s="107"/>
      <c r="AZ79" s="107"/>
      <c r="BA79" s="107"/>
      <c r="BB79" s="107"/>
      <c r="BC79" s="107"/>
      <c r="BD79" s="107"/>
      <c r="BE79" s="107"/>
      <c r="BF79" s="107"/>
      <c r="BG79" s="107"/>
      <c r="BH79" s="107"/>
    </row>
    <row r="80" outlineLevel="1">
      <c r="A80" s="448">
        <f t="shared" si="3"/>
        <v>52</v>
      </c>
      <c r="B80" s="61"/>
      <c r="C80" s="62"/>
      <c r="D80" s="425" t="s">
        <v>2015</v>
      </c>
      <c r="E80" s="135"/>
      <c r="F80" s="62"/>
      <c r="G80" s="135"/>
      <c r="H80" s="135"/>
      <c r="I80" s="135"/>
      <c r="J80" s="135"/>
      <c r="K80" s="135"/>
      <c r="L80" s="135"/>
      <c r="M80" s="62"/>
      <c r="N80" s="62"/>
      <c r="O80" s="135"/>
      <c r="P80" s="135"/>
      <c r="Q80" s="135"/>
      <c r="R80" s="135"/>
      <c r="S80" s="135"/>
      <c r="T80" s="135"/>
      <c r="U80" s="135"/>
      <c r="V80" s="62"/>
      <c r="W80" s="62"/>
      <c r="X80" s="62"/>
      <c r="Y80" s="135"/>
      <c r="Z80" s="430"/>
      <c r="AA80" s="430"/>
      <c r="AB80" s="430"/>
      <c r="AC80" s="62"/>
      <c r="AD80" s="135"/>
      <c r="AE80" s="430"/>
      <c r="AF80" s="135"/>
      <c r="AG80" s="135"/>
      <c r="AH80" s="431"/>
      <c r="AI80" s="135"/>
      <c r="AJ80" s="430"/>
      <c r="AK80" s="430"/>
      <c r="AL80" s="430"/>
      <c r="AM80" s="430"/>
      <c r="AN80" s="430"/>
      <c r="AO80" s="430"/>
      <c r="AP80" s="430"/>
      <c r="AQ80" s="430"/>
      <c r="AR80" s="430"/>
      <c r="AS80" s="107"/>
      <c r="AT80" s="107"/>
      <c r="AU80" s="107"/>
      <c r="AV80" s="107"/>
      <c r="AW80" s="107"/>
      <c r="AX80" s="107"/>
      <c r="AY80" s="107"/>
      <c r="AZ80" s="107"/>
      <c r="BA80" s="107"/>
      <c r="BB80" s="107"/>
      <c r="BC80" s="107"/>
      <c r="BD80" s="107"/>
      <c r="BE80" s="107"/>
      <c r="BF80" s="107"/>
      <c r="BG80" s="107"/>
      <c r="BH80" s="107"/>
    </row>
    <row r="81" outlineLevel="1">
      <c r="A81" s="448">
        <f t="shared" si="3"/>
        <v>53</v>
      </c>
      <c r="B81" s="61"/>
      <c r="C81" s="428" t="s">
        <v>2099</v>
      </c>
      <c r="D81" s="425" t="s">
        <v>2003</v>
      </c>
      <c r="E81" s="427"/>
      <c r="F81" s="426" t="s">
        <v>853</v>
      </c>
      <c r="G81" s="427" t="s">
        <v>1988</v>
      </c>
      <c r="H81" s="449" t="s">
        <v>2100</v>
      </c>
      <c r="I81" s="458" t="s">
        <v>2101</v>
      </c>
      <c r="J81" s="472" t="s">
        <v>2102</v>
      </c>
      <c r="K81" s="458" t="s">
        <v>2071</v>
      </c>
      <c r="L81" s="449" t="s">
        <v>2103</v>
      </c>
      <c r="M81" s="470" t="s">
        <v>1</v>
      </c>
      <c r="N81" s="157" t="s">
        <v>2058</v>
      </c>
      <c r="O81" s="432" t="s">
        <v>2104</v>
      </c>
      <c r="P81" s="427" t="s">
        <v>2105</v>
      </c>
      <c r="Q81" s="427" t="s">
        <v>2106</v>
      </c>
      <c r="R81" s="427" t="s">
        <v>2107</v>
      </c>
      <c r="S81" s="427" t="s">
        <v>2028</v>
      </c>
      <c r="T81" s="427"/>
      <c r="U81" s="473" t="s">
        <v>2108</v>
      </c>
      <c r="V81" s="428" t="s">
        <v>1990</v>
      </c>
      <c r="W81" s="428" t="s">
        <v>197</v>
      </c>
      <c r="X81" s="426" t="s">
        <v>2089</v>
      </c>
      <c r="Y81" s="427" t="s">
        <v>2080</v>
      </c>
      <c r="Z81" s="430"/>
      <c r="AA81" s="430"/>
      <c r="AB81" s="430"/>
      <c r="AC81" s="426" t="s">
        <v>2097</v>
      </c>
      <c r="AD81" s="427" t="s">
        <v>2031</v>
      </c>
      <c r="AE81" s="430"/>
      <c r="AF81" s="427" t="s">
        <v>2031</v>
      </c>
      <c r="AG81" s="427" t="s">
        <v>252</v>
      </c>
      <c r="AH81" s="431"/>
      <c r="AI81" s="454" t="s">
        <v>2109</v>
      </c>
      <c r="AJ81" s="430"/>
      <c r="AK81" s="430"/>
      <c r="AL81" s="430"/>
      <c r="AM81" s="430"/>
      <c r="AN81" s="430"/>
      <c r="AO81" s="430"/>
      <c r="AP81" s="430"/>
      <c r="AQ81" s="430"/>
      <c r="AR81" s="430"/>
      <c r="AS81" s="107"/>
      <c r="AT81" s="107"/>
      <c r="AU81" s="107"/>
      <c r="AV81" s="107"/>
      <c r="AW81" s="107"/>
      <c r="AX81" s="107"/>
      <c r="AY81" s="107"/>
      <c r="AZ81" s="107"/>
      <c r="BA81" s="107"/>
      <c r="BB81" s="107"/>
      <c r="BC81" s="107"/>
      <c r="BD81" s="107"/>
      <c r="BE81" s="107"/>
      <c r="BF81" s="107"/>
      <c r="BG81" s="107"/>
      <c r="BH81" s="107"/>
    </row>
    <row r="82" outlineLevel="1">
      <c r="A82" s="448">
        <f t="shared" si="3"/>
        <v>54</v>
      </c>
      <c r="B82" s="61"/>
      <c r="C82" s="61"/>
      <c r="D82" s="425" t="s">
        <v>2010</v>
      </c>
      <c r="E82" s="125"/>
      <c r="F82" s="61"/>
      <c r="G82" s="125"/>
      <c r="H82" s="125"/>
      <c r="I82" s="125"/>
      <c r="J82" s="125"/>
      <c r="K82" s="125"/>
      <c r="L82" s="125"/>
      <c r="M82" s="61"/>
      <c r="N82" s="61"/>
      <c r="O82" s="125"/>
      <c r="P82" s="125"/>
      <c r="Q82" s="125"/>
      <c r="R82" s="125"/>
      <c r="S82" s="125"/>
      <c r="T82" s="125"/>
      <c r="U82" s="125"/>
      <c r="V82" s="61"/>
      <c r="W82" s="61"/>
      <c r="X82" s="61"/>
      <c r="Y82" s="125"/>
      <c r="Z82" s="430"/>
      <c r="AA82" s="430"/>
      <c r="AB82" s="430"/>
      <c r="AC82" s="61"/>
      <c r="AD82" s="125"/>
      <c r="AE82" s="430"/>
      <c r="AF82" s="125"/>
      <c r="AG82" s="125"/>
      <c r="AH82" s="431"/>
      <c r="AI82" s="125"/>
      <c r="AJ82" s="430"/>
      <c r="AK82" s="430"/>
      <c r="AL82" s="430"/>
      <c r="AM82" s="430"/>
      <c r="AN82" s="430"/>
      <c r="AO82" s="430"/>
      <c r="AP82" s="430"/>
      <c r="AQ82" s="430"/>
      <c r="AR82" s="430"/>
      <c r="AS82" s="107"/>
      <c r="AT82" s="107"/>
      <c r="AU82" s="107"/>
      <c r="AV82" s="107"/>
      <c r="AW82" s="107"/>
      <c r="AX82" s="107"/>
      <c r="AY82" s="107"/>
      <c r="AZ82" s="107"/>
      <c r="BA82" s="107"/>
      <c r="BB82" s="107"/>
      <c r="BC82" s="107"/>
      <c r="BD82" s="107"/>
      <c r="BE82" s="107"/>
      <c r="BF82" s="107"/>
      <c r="BG82" s="107"/>
      <c r="BH82" s="107"/>
    </row>
    <row r="83" outlineLevel="1">
      <c r="A83" s="448">
        <f t="shared" si="3"/>
        <v>55</v>
      </c>
      <c r="B83" s="61"/>
      <c r="C83" s="61"/>
      <c r="D83" s="425" t="s">
        <v>2012</v>
      </c>
      <c r="E83" s="125"/>
      <c r="F83" s="61"/>
      <c r="G83" s="125"/>
      <c r="H83" s="125"/>
      <c r="I83" s="125"/>
      <c r="J83" s="125"/>
      <c r="K83" s="125"/>
      <c r="L83" s="125"/>
      <c r="M83" s="61"/>
      <c r="N83" s="61"/>
      <c r="O83" s="125"/>
      <c r="P83" s="125"/>
      <c r="Q83" s="125"/>
      <c r="R83" s="125"/>
      <c r="S83" s="125"/>
      <c r="T83" s="125"/>
      <c r="U83" s="125"/>
      <c r="V83" s="61"/>
      <c r="W83" s="61"/>
      <c r="X83" s="61"/>
      <c r="Y83" s="125"/>
      <c r="Z83" s="430"/>
      <c r="AA83" s="430"/>
      <c r="AB83" s="430"/>
      <c r="AC83" s="61"/>
      <c r="AD83" s="125"/>
      <c r="AE83" s="430"/>
      <c r="AF83" s="125"/>
      <c r="AG83" s="125"/>
      <c r="AH83" s="431"/>
      <c r="AI83" s="125"/>
      <c r="AJ83" s="430"/>
      <c r="AK83" s="430"/>
      <c r="AL83" s="430"/>
      <c r="AM83" s="430"/>
      <c r="AN83" s="430"/>
      <c r="AO83" s="430"/>
      <c r="AP83" s="430"/>
      <c r="AQ83" s="430"/>
      <c r="AR83" s="430"/>
      <c r="AS83" s="107"/>
      <c r="AT83" s="107"/>
      <c r="AU83" s="107"/>
      <c r="AV83" s="107"/>
      <c r="AW83" s="107"/>
      <c r="AX83" s="107"/>
      <c r="AY83" s="107"/>
      <c r="AZ83" s="107"/>
      <c r="BA83" s="107"/>
      <c r="BB83" s="107"/>
      <c r="BC83" s="107"/>
      <c r="BD83" s="107"/>
      <c r="BE83" s="107"/>
      <c r="BF83" s="107"/>
      <c r="BG83" s="107"/>
      <c r="BH83" s="107"/>
    </row>
    <row r="84" outlineLevel="1">
      <c r="A84" s="448">
        <f t="shared" si="3"/>
        <v>56</v>
      </c>
      <c r="B84" s="61"/>
      <c r="C84" s="61"/>
      <c r="D84" s="425" t="s">
        <v>2013</v>
      </c>
      <c r="E84" s="125"/>
      <c r="F84" s="61"/>
      <c r="G84" s="125"/>
      <c r="H84" s="125"/>
      <c r="I84" s="125"/>
      <c r="J84" s="125"/>
      <c r="K84" s="125"/>
      <c r="L84" s="125"/>
      <c r="M84" s="61"/>
      <c r="N84" s="61"/>
      <c r="O84" s="125"/>
      <c r="P84" s="125"/>
      <c r="Q84" s="125"/>
      <c r="R84" s="125"/>
      <c r="S84" s="125"/>
      <c r="T84" s="125"/>
      <c r="U84" s="125"/>
      <c r="V84" s="61"/>
      <c r="W84" s="61"/>
      <c r="X84" s="61"/>
      <c r="Y84" s="125"/>
      <c r="Z84" s="430"/>
      <c r="AA84" s="430"/>
      <c r="AB84" s="430"/>
      <c r="AC84" s="61"/>
      <c r="AD84" s="125"/>
      <c r="AE84" s="430"/>
      <c r="AF84" s="125"/>
      <c r="AG84" s="125"/>
      <c r="AH84" s="431"/>
      <c r="AI84" s="125"/>
      <c r="AJ84" s="430"/>
      <c r="AK84" s="430"/>
      <c r="AL84" s="430"/>
      <c r="AM84" s="430"/>
      <c r="AN84" s="430"/>
      <c r="AO84" s="430"/>
      <c r="AP84" s="430"/>
      <c r="AQ84" s="430"/>
      <c r="AR84" s="430"/>
      <c r="AS84" s="107"/>
      <c r="AT84" s="107"/>
      <c r="AU84" s="107"/>
      <c r="AV84" s="107"/>
      <c r="AW84" s="107"/>
      <c r="AX84" s="107"/>
      <c r="AY84" s="107"/>
      <c r="AZ84" s="107"/>
      <c r="BA84" s="107"/>
      <c r="BB84" s="107"/>
      <c r="BC84" s="107"/>
      <c r="BD84" s="107"/>
      <c r="BE84" s="107"/>
      <c r="BF84" s="107"/>
      <c r="BG84" s="107"/>
      <c r="BH84" s="107"/>
    </row>
    <row r="85" outlineLevel="1">
      <c r="A85" s="448">
        <f t="shared" si="3"/>
        <v>57</v>
      </c>
      <c r="B85" s="61"/>
      <c r="C85" s="61"/>
      <c r="D85" s="425" t="s">
        <v>2014</v>
      </c>
      <c r="E85" s="125"/>
      <c r="F85" s="61"/>
      <c r="G85" s="125"/>
      <c r="H85" s="125"/>
      <c r="I85" s="125"/>
      <c r="J85" s="125"/>
      <c r="K85" s="125"/>
      <c r="L85" s="125"/>
      <c r="M85" s="61"/>
      <c r="N85" s="61"/>
      <c r="O85" s="125"/>
      <c r="P85" s="125"/>
      <c r="Q85" s="125"/>
      <c r="R85" s="125"/>
      <c r="S85" s="125"/>
      <c r="T85" s="125"/>
      <c r="U85" s="125"/>
      <c r="V85" s="61"/>
      <c r="W85" s="61"/>
      <c r="X85" s="61"/>
      <c r="Y85" s="125"/>
      <c r="Z85" s="430"/>
      <c r="AA85" s="430"/>
      <c r="AB85" s="430"/>
      <c r="AC85" s="61"/>
      <c r="AD85" s="125"/>
      <c r="AE85" s="430"/>
      <c r="AF85" s="125"/>
      <c r="AG85" s="125"/>
      <c r="AH85" s="431"/>
      <c r="AI85" s="125"/>
      <c r="AJ85" s="430"/>
      <c r="AK85" s="430"/>
      <c r="AL85" s="430"/>
      <c r="AM85" s="430"/>
      <c r="AN85" s="430"/>
      <c r="AO85" s="430"/>
      <c r="AP85" s="430"/>
      <c r="AQ85" s="430"/>
      <c r="AR85" s="430"/>
      <c r="AS85" s="107"/>
      <c r="AT85" s="107"/>
      <c r="AU85" s="107"/>
      <c r="AV85" s="107"/>
      <c r="AW85" s="107"/>
      <c r="AX85" s="107"/>
      <c r="AY85" s="107"/>
      <c r="AZ85" s="107"/>
      <c r="BA85" s="107"/>
      <c r="BB85" s="107"/>
      <c r="BC85" s="107"/>
      <c r="BD85" s="107"/>
      <c r="BE85" s="107"/>
      <c r="BF85" s="107"/>
      <c r="BG85" s="107"/>
      <c r="BH85" s="107"/>
    </row>
    <row r="86" outlineLevel="1">
      <c r="A86" s="448">
        <f t="shared" si="3"/>
        <v>58</v>
      </c>
      <c r="B86" s="61"/>
      <c r="C86" s="62"/>
      <c r="D86" s="425" t="s">
        <v>2015</v>
      </c>
      <c r="E86" s="135"/>
      <c r="F86" s="62"/>
      <c r="G86" s="135"/>
      <c r="H86" s="135"/>
      <c r="I86" s="135"/>
      <c r="J86" s="135"/>
      <c r="K86" s="135"/>
      <c r="L86" s="135"/>
      <c r="M86" s="62"/>
      <c r="N86" s="62"/>
      <c r="O86" s="135"/>
      <c r="P86" s="135"/>
      <c r="Q86" s="135"/>
      <c r="R86" s="135"/>
      <c r="S86" s="135"/>
      <c r="T86" s="135"/>
      <c r="U86" s="135"/>
      <c r="V86" s="62"/>
      <c r="W86" s="62"/>
      <c r="X86" s="62"/>
      <c r="Y86" s="135"/>
      <c r="Z86" s="430"/>
      <c r="AA86" s="430"/>
      <c r="AB86" s="430"/>
      <c r="AC86" s="62"/>
      <c r="AD86" s="135"/>
      <c r="AE86" s="430"/>
      <c r="AF86" s="135"/>
      <c r="AG86" s="135"/>
      <c r="AH86" s="431"/>
      <c r="AI86" s="135"/>
      <c r="AJ86" s="430"/>
      <c r="AK86" s="430"/>
      <c r="AL86" s="430"/>
      <c r="AM86" s="430"/>
      <c r="AN86" s="430"/>
      <c r="AO86" s="430"/>
      <c r="AP86" s="430"/>
      <c r="AQ86" s="430"/>
      <c r="AR86" s="430"/>
      <c r="AS86" s="107"/>
      <c r="AT86" s="107"/>
      <c r="AU86" s="107"/>
      <c r="AV86" s="107"/>
      <c r="AW86" s="107"/>
      <c r="AX86" s="107"/>
      <c r="AY86" s="107"/>
      <c r="AZ86" s="107"/>
      <c r="BA86" s="107"/>
      <c r="BB86" s="107"/>
      <c r="BC86" s="107"/>
      <c r="BD86" s="107"/>
      <c r="BE86" s="107"/>
      <c r="BF86" s="107"/>
      <c r="BG86" s="107"/>
      <c r="BH86" s="107"/>
    </row>
    <row r="87" outlineLevel="1">
      <c r="A87" s="448">
        <f t="shared" si="3"/>
        <v>59</v>
      </c>
      <c r="B87" s="61"/>
      <c r="C87" s="428" t="s">
        <v>2110</v>
      </c>
      <c r="D87" s="425" t="s">
        <v>2003</v>
      </c>
      <c r="E87" s="427"/>
      <c r="F87" s="426" t="s">
        <v>853</v>
      </c>
      <c r="G87" s="427" t="s">
        <v>1988</v>
      </c>
      <c r="H87" s="449" t="s">
        <v>2100</v>
      </c>
      <c r="I87" s="458" t="s">
        <v>2101</v>
      </c>
      <c r="J87" s="472" t="s">
        <v>2111</v>
      </c>
      <c r="K87" s="458" t="s">
        <v>2071</v>
      </c>
      <c r="L87" s="427" t="s">
        <v>2112</v>
      </c>
      <c r="N87" s="157" t="s">
        <v>2058</v>
      </c>
      <c r="O87" s="432" t="s">
        <v>2113</v>
      </c>
      <c r="P87" s="427" t="s">
        <v>2105</v>
      </c>
      <c r="Q87" s="427" t="s">
        <v>2106</v>
      </c>
      <c r="R87" s="427" t="s">
        <v>2114</v>
      </c>
      <c r="S87" s="427" t="s">
        <v>2028</v>
      </c>
      <c r="T87" s="427"/>
      <c r="U87" s="450" t="s">
        <v>2115</v>
      </c>
      <c r="V87" s="428" t="s">
        <v>1990</v>
      </c>
      <c r="W87" s="428" t="s">
        <v>197</v>
      </c>
      <c r="X87" s="426" t="s">
        <v>2089</v>
      </c>
      <c r="Y87" s="427" t="s">
        <v>2080</v>
      </c>
      <c r="Z87" s="430"/>
      <c r="AA87" s="430"/>
      <c r="AB87" s="430"/>
      <c r="AC87" s="426" t="s">
        <v>2097</v>
      </c>
      <c r="AD87" s="427" t="s">
        <v>2031</v>
      </c>
      <c r="AE87" s="430"/>
      <c r="AF87" s="427" t="s">
        <v>2031</v>
      </c>
      <c r="AG87" s="427" t="s">
        <v>252</v>
      </c>
      <c r="AH87" s="431"/>
      <c r="AI87" s="454" t="s">
        <v>2116</v>
      </c>
      <c r="AJ87" s="430"/>
      <c r="AK87" s="430"/>
      <c r="AL87" s="430"/>
      <c r="AM87" s="430"/>
      <c r="AN87" s="430"/>
      <c r="AO87" s="430"/>
      <c r="AP87" s="430"/>
      <c r="AQ87" s="430"/>
      <c r="AR87" s="430"/>
      <c r="AS87" s="107"/>
      <c r="AT87" s="107"/>
      <c r="AU87" s="107"/>
      <c r="AV87" s="107"/>
      <c r="AW87" s="107"/>
      <c r="AX87" s="107"/>
      <c r="AY87" s="107"/>
      <c r="AZ87" s="107"/>
      <c r="BA87" s="107"/>
      <c r="BB87" s="107"/>
      <c r="BC87" s="107"/>
      <c r="BD87" s="107"/>
      <c r="BE87" s="107"/>
      <c r="BF87" s="107"/>
      <c r="BG87" s="107"/>
      <c r="BH87" s="107"/>
    </row>
    <row r="88" outlineLevel="1">
      <c r="A88" s="448">
        <f t="shared" si="3"/>
        <v>60</v>
      </c>
      <c r="B88" s="61"/>
      <c r="C88" s="61"/>
      <c r="D88" s="425" t="s">
        <v>2010</v>
      </c>
      <c r="E88" s="125"/>
      <c r="F88" s="61"/>
      <c r="G88" s="125"/>
      <c r="H88" s="125"/>
      <c r="I88" s="125"/>
      <c r="J88" s="125"/>
      <c r="K88" s="125"/>
      <c r="L88" s="125"/>
      <c r="N88" s="61"/>
      <c r="O88" s="125"/>
      <c r="P88" s="125"/>
      <c r="Q88" s="125"/>
      <c r="R88" s="125"/>
      <c r="S88" s="125"/>
      <c r="T88" s="125"/>
      <c r="U88" s="125"/>
      <c r="V88" s="61"/>
      <c r="W88" s="61"/>
      <c r="X88" s="61"/>
      <c r="Y88" s="125"/>
      <c r="Z88" s="430"/>
      <c r="AA88" s="430"/>
      <c r="AB88" s="430"/>
      <c r="AC88" s="61"/>
      <c r="AD88" s="125"/>
      <c r="AE88" s="430"/>
      <c r="AF88" s="125"/>
      <c r="AG88" s="125"/>
      <c r="AH88" s="431"/>
      <c r="AI88" s="125"/>
      <c r="AJ88" s="430"/>
      <c r="AK88" s="430"/>
      <c r="AL88" s="430"/>
      <c r="AM88" s="430"/>
      <c r="AN88" s="430"/>
      <c r="AO88" s="430"/>
      <c r="AP88" s="430"/>
      <c r="AQ88" s="430"/>
      <c r="AR88" s="430"/>
      <c r="AS88" s="107"/>
      <c r="AT88" s="107"/>
      <c r="AU88" s="107"/>
      <c r="AV88" s="107"/>
      <c r="AW88" s="107"/>
      <c r="AX88" s="107"/>
      <c r="AY88" s="107"/>
      <c r="AZ88" s="107"/>
      <c r="BA88" s="107"/>
      <c r="BB88" s="107"/>
      <c r="BC88" s="107"/>
      <c r="BD88" s="107"/>
      <c r="BE88" s="107"/>
      <c r="BF88" s="107"/>
      <c r="BG88" s="107"/>
      <c r="BH88" s="107"/>
    </row>
    <row r="89" outlineLevel="1">
      <c r="A89" s="448">
        <f t="shared" si="3"/>
        <v>61</v>
      </c>
      <c r="B89" s="61"/>
      <c r="C89" s="61"/>
      <c r="D89" s="425" t="s">
        <v>2012</v>
      </c>
      <c r="E89" s="125"/>
      <c r="F89" s="61"/>
      <c r="G89" s="125"/>
      <c r="H89" s="125"/>
      <c r="I89" s="125"/>
      <c r="J89" s="125"/>
      <c r="K89" s="125"/>
      <c r="L89" s="125"/>
      <c r="N89" s="61"/>
      <c r="O89" s="125"/>
      <c r="P89" s="125"/>
      <c r="Q89" s="125"/>
      <c r="R89" s="125"/>
      <c r="S89" s="125"/>
      <c r="T89" s="125"/>
      <c r="U89" s="125"/>
      <c r="V89" s="61"/>
      <c r="W89" s="61"/>
      <c r="X89" s="61"/>
      <c r="Y89" s="125"/>
      <c r="Z89" s="430"/>
      <c r="AA89" s="430"/>
      <c r="AB89" s="430"/>
      <c r="AC89" s="61"/>
      <c r="AD89" s="125"/>
      <c r="AE89" s="430"/>
      <c r="AF89" s="125"/>
      <c r="AG89" s="125"/>
      <c r="AH89" s="431"/>
      <c r="AI89" s="125"/>
      <c r="AJ89" s="430"/>
      <c r="AK89" s="430"/>
      <c r="AL89" s="430"/>
      <c r="AM89" s="430"/>
      <c r="AN89" s="430"/>
      <c r="AO89" s="430"/>
      <c r="AP89" s="430"/>
      <c r="AQ89" s="430"/>
      <c r="AR89" s="430"/>
      <c r="AS89" s="107"/>
      <c r="AT89" s="107"/>
      <c r="AU89" s="107"/>
      <c r="AV89" s="107"/>
      <c r="AW89" s="107"/>
      <c r="AX89" s="107"/>
      <c r="AY89" s="107"/>
      <c r="AZ89" s="107"/>
      <c r="BA89" s="107"/>
      <c r="BB89" s="107"/>
      <c r="BC89" s="107"/>
      <c r="BD89" s="107"/>
      <c r="BE89" s="107"/>
      <c r="BF89" s="107"/>
      <c r="BG89" s="107"/>
      <c r="BH89" s="107"/>
    </row>
    <row r="90" outlineLevel="1">
      <c r="A90" s="448">
        <f t="shared" si="3"/>
        <v>62</v>
      </c>
      <c r="B90" s="61"/>
      <c r="C90" s="61"/>
      <c r="D90" s="425" t="s">
        <v>2013</v>
      </c>
      <c r="E90" s="125"/>
      <c r="F90" s="61"/>
      <c r="G90" s="125"/>
      <c r="H90" s="125"/>
      <c r="I90" s="125"/>
      <c r="J90" s="125"/>
      <c r="K90" s="125"/>
      <c r="L90" s="125"/>
      <c r="N90" s="61"/>
      <c r="O90" s="125"/>
      <c r="P90" s="125"/>
      <c r="Q90" s="125"/>
      <c r="R90" s="125"/>
      <c r="S90" s="125"/>
      <c r="T90" s="125"/>
      <c r="U90" s="125"/>
      <c r="V90" s="61"/>
      <c r="W90" s="61"/>
      <c r="X90" s="61"/>
      <c r="Y90" s="125"/>
      <c r="Z90" s="430"/>
      <c r="AA90" s="430"/>
      <c r="AB90" s="430"/>
      <c r="AC90" s="61"/>
      <c r="AD90" s="125"/>
      <c r="AE90" s="430"/>
      <c r="AF90" s="125"/>
      <c r="AG90" s="125"/>
      <c r="AH90" s="431"/>
      <c r="AI90" s="125"/>
      <c r="AJ90" s="430"/>
      <c r="AK90" s="430"/>
      <c r="AL90" s="430"/>
      <c r="AM90" s="430"/>
      <c r="AN90" s="430"/>
      <c r="AO90" s="430"/>
      <c r="AP90" s="430"/>
      <c r="AQ90" s="430"/>
      <c r="AR90" s="430"/>
      <c r="AS90" s="107"/>
      <c r="AT90" s="107"/>
      <c r="AU90" s="107"/>
      <c r="AV90" s="107"/>
      <c r="AW90" s="107"/>
      <c r="AX90" s="107"/>
      <c r="AY90" s="107"/>
      <c r="AZ90" s="107"/>
      <c r="BA90" s="107"/>
      <c r="BB90" s="107"/>
      <c r="BC90" s="107"/>
      <c r="BD90" s="107"/>
      <c r="BE90" s="107"/>
      <c r="BF90" s="107"/>
      <c r="BG90" s="107"/>
      <c r="BH90" s="107"/>
    </row>
    <row r="91" outlineLevel="1">
      <c r="A91" s="448">
        <f t="shared" si="3"/>
        <v>63</v>
      </c>
      <c r="B91" s="61"/>
      <c r="C91" s="61"/>
      <c r="D91" s="425" t="s">
        <v>2014</v>
      </c>
      <c r="E91" s="125"/>
      <c r="F91" s="61"/>
      <c r="G91" s="125"/>
      <c r="H91" s="125"/>
      <c r="I91" s="125"/>
      <c r="J91" s="125"/>
      <c r="K91" s="125"/>
      <c r="L91" s="125"/>
      <c r="N91" s="61"/>
      <c r="O91" s="125"/>
      <c r="P91" s="125"/>
      <c r="Q91" s="125"/>
      <c r="R91" s="125"/>
      <c r="S91" s="125"/>
      <c r="T91" s="125"/>
      <c r="U91" s="125"/>
      <c r="V91" s="61"/>
      <c r="W91" s="61"/>
      <c r="X91" s="61"/>
      <c r="Y91" s="125"/>
      <c r="Z91" s="430"/>
      <c r="AA91" s="430"/>
      <c r="AB91" s="430"/>
      <c r="AC91" s="61"/>
      <c r="AD91" s="125"/>
      <c r="AE91" s="430"/>
      <c r="AF91" s="125"/>
      <c r="AG91" s="125"/>
      <c r="AH91" s="431"/>
      <c r="AI91" s="125"/>
      <c r="AJ91" s="430"/>
      <c r="AK91" s="430"/>
      <c r="AL91" s="430"/>
      <c r="AM91" s="430"/>
      <c r="AN91" s="430"/>
      <c r="AO91" s="430"/>
      <c r="AP91" s="430"/>
      <c r="AQ91" s="430"/>
      <c r="AR91" s="430"/>
      <c r="AS91" s="107"/>
      <c r="AT91" s="107"/>
      <c r="AU91" s="107"/>
      <c r="AV91" s="107"/>
      <c r="AW91" s="107"/>
      <c r="AX91" s="107"/>
      <c r="AY91" s="107"/>
      <c r="AZ91" s="107"/>
      <c r="BA91" s="107"/>
      <c r="BB91" s="107"/>
      <c r="BC91" s="107"/>
      <c r="BD91" s="107"/>
      <c r="BE91" s="107"/>
      <c r="BF91" s="107"/>
      <c r="BG91" s="107"/>
      <c r="BH91" s="107"/>
    </row>
    <row r="92" outlineLevel="1">
      <c r="A92" s="448">
        <f t="shared" si="3"/>
        <v>64</v>
      </c>
      <c r="B92" s="61"/>
      <c r="C92" s="62"/>
      <c r="D92" s="425" t="s">
        <v>2015</v>
      </c>
      <c r="E92" s="135"/>
      <c r="F92" s="62"/>
      <c r="G92" s="135"/>
      <c r="H92" s="135"/>
      <c r="I92" s="135"/>
      <c r="J92" s="135"/>
      <c r="K92" s="135"/>
      <c r="L92" s="135"/>
      <c r="N92" s="62"/>
      <c r="O92" s="135"/>
      <c r="P92" s="135"/>
      <c r="Q92" s="135"/>
      <c r="R92" s="135"/>
      <c r="S92" s="135"/>
      <c r="T92" s="135"/>
      <c r="U92" s="135"/>
      <c r="V92" s="62"/>
      <c r="W92" s="62"/>
      <c r="X92" s="62"/>
      <c r="Y92" s="135"/>
      <c r="Z92" s="430"/>
      <c r="AA92" s="430"/>
      <c r="AB92" s="430"/>
      <c r="AC92" s="62"/>
      <c r="AD92" s="135"/>
      <c r="AE92" s="430"/>
      <c r="AF92" s="135"/>
      <c r="AG92" s="135"/>
      <c r="AH92" s="431"/>
      <c r="AI92" s="135"/>
      <c r="AJ92" s="430"/>
      <c r="AK92" s="430"/>
      <c r="AL92" s="430"/>
      <c r="AM92" s="430"/>
      <c r="AN92" s="430"/>
      <c r="AO92" s="430"/>
      <c r="AP92" s="430"/>
      <c r="AQ92" s="430"/>
      <c r="AR92" s="430"/>
      <c r="AS92" s="107"/>
      <c r="AT92" s="107"/>
      <c r="AU92" s="107"/>
      <c r="AV92" s="107"/>
      <c r="AW92" s="107"/>
      <c r="AX92" s="107"/>
      <c r="AY92" s="107"/>
      <c r="AZ92" s="107"/>
      <c r="BA92" s="107"/>
      <c r="BB92" s="107"/>
      <c r="BC92" s="107"/>
      <c r="BD92" s="107"/>
      <c r="BE92" s="107"/>
      <c r="BF92" s="107"/>
      <c r="BG92" s="107"/>
      <c r="BH92" s="107"/>
    </row>
    <row r="93" outlineLevel="1">
      <c r="A93" s="448">
        <f t="shared" si="3"/>
        <v>65</v>
      </c>
      <c r="B93" s="61"/>
      <c r="C93" s="428" t="s">
        <v>2117</v>
      </c>
      <c r="D93" s="425" t="s">
        <v>2003</v>
      </c>
      <c r="E93" s="427"/>
      <c r="F93" s="426" t="s">
        <v>853</v>
      </c>
      <c r="G93" s="427" t="s">
        <v>1988</v>
      </c>
      <c r="H93" s="427"/>
      <c r="I93" s="458" t="s">
        <v>2101</v>
      </c>
      <c r="J93" s="472" t="s">
        <v>2118</v>
      </c>
      <c r="K93" s="458" t="s">
        <v>2071</v>
      </c>
      <c r="L93" s="470" t="s">
        <v>2119</v>
      </c>
      <c r="M93" s="470"/>
      <c r="N93" s="157" t="s">
        <v>2058</v>
      </c>
      <c r="O93" s="432" t="s">
        <v>2120</v>
      </c>
      <c r="P93" s="427" t="s">
        <v>2121</v>
      </c>
      <c r="Q93" s="427" t="s">
        <v>2122</v>
      </c>
      <c r="R93" s="427" t="s">
        <v>2123</v>
      </c>
      <c r="S93" s="427" t="s">
        <v>2028</v>
      </c>
      <c r="T93" s="427"/>
      <c r="U93" s="427" t="s">
        <v>1571</v>
      </c>
      <c r="V93" s="428" t="s">
        <v>1990</v>
      </c>
      <c r="W93" s="428" t="s">
        <v>197</v>
      </c>
      <c r="X93" s="426" t="s">
        <v>2089</v>
      </c>
      <c r="Y93" s="427" t="s">
        <v>2080</v>
      </c>
      <c r="Z93" s="430"/>
      <c r="AA93" s="430"/>
      <c r="AB93" s="430"/>
      <c r="AC93" s="426" t="s">
        <v>2097</v>
      </c>
      <c r="AD93" s="427" t="s">
        <v>2031</v>
      </c>
      <c r="AE93" s="430"/>
      <c r="AF93" s="427" t="s">
        <v>2031</v>
      </c>
      <c r="AG93" s="427" t="s">
        <v>252</v>
      </c>
      <c r="AH93" s="431"/>
      <c r="AI93" s="454" t="s">
        <v>2124</v>
      </c>
      <c r="AJ93" s="430"/>
      <c r="AK93" s="430"/>
      <c r="AL93" s="430"/>
      <c r="AM93" s="430"/>
      <c r="AN93" s="430"/>
      <c r="AO93" s="430"/>
      <c r="AP93" s="430"/>
      <c r="AQ93" s="430"/>
      <c r="AR93" s="430"/>
      <c r="AS93" s="107"/>
      <c r="AT93" s="107"/>
      <c r="AU93" s="107"/>
      <c r="AV93" s="107"/>
      <c r="AW93" s="107"/>
      <c r="AX93" s="107"/>
      <c r="AY93" s="107"/>
      <c r="AZ93" s="107"/>
      <c r="BA93" s="107"/>
      <c r="BB93" s="107"/>
      <c r="BC93" s="107"/>
      <c r="BD93" s="107"/>
      <c r="BE93" s="107"/>
      <c r="BF93" s="107"/>
      <c r="BG93" s="107"/>
      <c r="BH93" s="107"/>
    </row>
    <row r="94" outlineLevel="1">
      <c r="A94" s="448">
        <f t="shared" si="3"/>
        <v>66</v>
      </c>
      <c r="B94" s="61"/>
      <c r="C94" s="61"/>
      <c r="D94" s="425" t="s">
        <v>2010</v>
      </c>
      <c r="E94" s="125"/>
      <c r="F94" s="61"/>
      <c r="G94" s="125"/>
      <c r="H94" s="125"/>
      <c r="I94" s="125"/>
      <c r="J94" s="125"/>
      <c r="K94" s="125"/>
      <c r="L94" s="61"/>
      <c r="M94" s="61"/>
      <c r="N94" s="61"/>
      <c r="O94" s="125"/>
      <c r="P94" s="125"/>
      <c r="Q94" s="125"/>
      <c r="R94" s="125"/>
      <c r="S94" s="125"/>
      <c r="T94" s="125"/>
      <c r="U94" s="125"/>
      <c r="V94" s="61"/>
      <c r="W94" s="61"/>
      <c r="X94" s="61"/>
      <c r="Y94" s="125"/>
      <c r="Z94" s="430"/>
      <c r="AA94" s="430"/>
      <c r="AB94" s="430"/>
      <c r="AC94" s="61"/>
      <c r="AD94" s="125"/>
      <c r="AE94" s="430"/>
      <c r="AF94" s="125"/>
      <c r="AG94" s="125"/>
      <c r="AH94" s="431"/>
      <c r="AI94" s="125"/>
      <c r="AJ94" s="430"/>
      <c r="AK94" s="430"/>
      <c r="AL94" s="430"/>
      <c r="AM94" s="430"/>
      <c r="AN94" s="430"/>
      <c r="AO94" s="430"/>
      <c r="AP94" s="430"/>
      <c r="AQ94" s="430"/>
      <c r="AR94" s="430"/>
      <c r="AS94" s="107"/>
      <c r="AT94" s="107"/>
      <c r="AU94" s="107"/>
      <c r="AV94" s="107"/>
      <c r="AW94" s="107"/>
      <c r="AX94" s="107"/>
      <c r="AY94" s="107"/>
      <c r="AZ94" s="107"/>
      <c r="BA94" s="107"/>
      <c r="BB94" s="107"/>
      <c r="BC94" s="107"/>
      <c r="BD94" s="107"/>
      <c r="BE94" s="107"/>
      <c r="BF94" s="107"/>
      <c r="BG94" s="107"/>
      <c r="BH94" s="107"/>
    </row>
    <row r="95" outlineLevel="1">
      <c r="A95" s="448">
        <f t="shared" si="3"/>
        <v>67</v>
      </c>
      <c r="B95" s="61"/>
      <c r="C95" s="61"/>
      <c r="D95" s="425" t="s">
        <v>2012</v>
      </c>
      <c r="E95" s="125"/>
      <c r="F95" s="61"/>
      <c r="G95" s="125"/>
      <c r="H95" s="125"/>
      <c r="I95" s="125"/>
      <c r="J95" s="125"/>
      <c r="K95" s="125"/>
      <c r="L95" s="61"/>
      <c r="M95" s="61"/>
      <c r="N95" s="61"/>
      <c r="O95" s="125"/>
      <c r="P95" s="125"/>
      <c r="Q95" s="125"/>
      <c r="R95" s="125"/>
      <c r="S95" s="125"/>
      <c r="T95" s="125"/>
      <c r="U95" s="125"/>
      <c r="V95" s="61"/>
      <c r="W95" s="61"/>
      <c r="X95" s="61"/>
      <c r="Y95" s="125"/>
      <c r="Z95" s="430"/>
      <c r="AA95" s="430"/>
      <c r="AB95" s="430"/>
      <c r="AC95" s="61"/>
      <c r="AD95" s="125"/>
      <c r="AE95" s="430"/>
      <c r="AF95" s="125"/>
      <c r="AG95" s="125"/>
      <c r="AH95" s="431"/>
      <c r="AI95" s="125"/>
      <c r="AJ95" s="430"/>
      <c r="AK95" s="430"/>
      <c r="AL95" s="430"/>
      <c r="AM95" s="430"/>
      <c r="AN95" s="430"/>
      <c r="AO95" s="430"/>
      <c r="AP95" s="430"/>
      <c r="AQ95" s="430"/>
      <c r="AR95" s="430"/>
      <c r="AS95" s="107"/>
      <c r="AT95" s="107"/>
      <c r="AU95" s="107"/>
      <c r="AV95" s="107"/>
      <c r="AW95" s="107"/>
      <c r="AX95" s="107"/>
      <c r="AY95" s="107"/>
      <c r="AZ95" s="107"/>
      <c r="BA95" s="107"/>
      <c r="BB95" s="107"/>
      <c r="BC95" s="107"/>
      <c r="BD95" s="107"/>
      <c r="BE95" s="107"/>
      <c r="BF95" s="107"/>
      <c r="BG95" s="107"/>
      <c r="BH95" s="107"/>
    </row>
    <row r="96" outlineLevel="1">
      <c r="A96" s="448">
        <f t="shared" si="3"/>
        <v>68</v>
      </c>
      <c r="B96" s="61"/>
      <c r="C96" s="61"/>
      <c r="D96" s="425" t="s">
        <v>2013</v>
      </c>
      <c r="E96" s="125"/>
      <c r="F96" s="61"/>
      <c r="G96" s="125"/>
      <c r="H96" s="125"/>
      <c r="I96" s="125"/>
      <c r="J96" s="125"/>
      <c r="K96" s="125"/>
      <c r="L96" s="61"/>
      <c r="M96" s="61"/>
      <c r="N96" s="61"/>
      <c r="O96" s="125"/>
      <c r="P96" s="125"/>
      <c r="Q96" s="125"/>
      <c r="R96" s="125"/>
      <c r="S96" s="125"/>
      <c r="T96" s="125"/>
      <c r="U96" s="125"/>
      <c r="V96" s="61"/>
      <c r="W96" s="61"/>
      <c r="X96" s="61"/>
      <c r="Y96" s="125"/>
      <c r="Z96" s="430"/>
      <c r="AA96" s="430"/>
      <c r="AB96" s="430"/>
      <c r="AC96" s="61"/>
      <c r="AD96" s="125"/>
      <c r="AE96" s="430"/>
      <c r="AF96" s="125"/>
      <c r="AG96" s="125"/>
      <c r="AH96" s="431"/>
      <c r="AI96" s="125"/>
      <c r="AJ96" s="430"/>
      <c r="AK96" s="430"/>
      <c r="AL96" s="430"/>
      <c r="AM96" s="430"/>
      <c r="AN96" s="430"/>
      <c r="AO96" s="430"/>
      <c r="AP96" s="430"/>
      <c r="AQ96" s="430"/>
      <c r="AR96" s="430"/>
      <c r="AS96" s="107"/>
      <c r="AT96" s="107"/>
      <c r="AU96" s="107"/>
      <c r="AV96" s="107"/>
      <c r="AW96" s="107"/>
      <c r="AX96" s="107"/>
      <c r="AY96" s="107"/>
      <c r="AZ96" s="107"/>
      <c r="BA96" s="107"/>
      <c r="BB96" s="107"/>
      <c r="BC96" s="107"/>
      <c r="BD96" s="107"/>
      <c r="BE96" s="107"/>
      <c r="BF96" s="107"/>
      <c r="BG96" s="107"/>
      <c r="BH96" s="107"/>
    </row>
    <row r="97" outlineLevel="1">
      <c r="A97" s="448">
        <f t="shared" si="3"/>
        <v>69</v>
      </c>
      <c r="B97" s="61"/>
      <c r="C97" s="61"/>
      <c r="D97" s="425" t="s">
        <v>2014</v>
      </c>
      <c r="E97" s="125"/>
      <c r="F97" s="61"/>
      <c r="G97" s="125"/>
      <c r="H97" s="125"/>
      <c r="I97" s="125"/>
      <c r="J97" s="125"/>
      <c r="K97" s="125"/>
      <c r="L97" s="61"/>
      <c r="M97" s="61"/>
      <c r="N97" s="61"/>
      <c r="O97" s="125"/>
      <c r="P97" s="125"/>
      <c r="Q97" s="125"/>
      <c r="R97" s="125"/>
      <c r="S97" s="125"/>
      <c r="T97" s="125"/>
      <c r="U97" s="125"/>
      <c r="V97" s="61"/>
      <c r="W97" s="61"/>
      <c r="X97" s="61"/>
      <c r="Y97" s="125"/>
      <c r="Z97" s="430"/>
      <c r="AA97" s="430"/>
      <c r="AB97" s="430"/>
      <c r="AC97" s="61"/>
      <c r="AD97" s="125"/>
      <c r="AE97" s="430"/>
      <c r="AF97" s="125"/>
      <c r="AG97" s="125"/>
      <c r="AH97" s="431"/>
      <c r="AI97" s="125"/>
      <c r="AJ97" s="430"/>
      <c r="AK97" s="430"/>
      <c r="AL97" s="430"/>
      <c r="AM97" s="430"/>
      <c r="AN97" s="430"/>
      <c r="AO97" s="430"/>
      <c r="AP97" s="430"/>
      <c r="AQ97" s="430"/>
      <c r="AR97" s="430"/>
      <c r="AS97" s="107"/>
      <c r="AT97" s="107"/>
      <c r="AU97" s="107"/>
      <c r="AV97" s="107"/>
      <c r="AW97" s="107"/>
      <c r="AX97" s="107"/>
      <c r="AY97" s="107"/>
      <c r="AZ97" s="107"/>
      <c r="BA97" s="107"/>
      <c r="BB97" s="107"/>
      <c r="BC97" s="107"/>
      <c r="BD97" s="107"/>
      <c r="BE97" s="107"/>
      <c r="BF97" s="107"/>
      <c r="BG97" s="107"/>
      <c r="BH97" s="107"/>
    </row>
    <row r="98" ht="38.25" customHeight="1" outlineLevel="1">
      <c r="A98" s="448">
        <f t="shared" si="3"/>
        <v>70</v>
      </c>
      <c r="B98" s="61"/>
      <c r="C98" s="62"/>
      <c r="D98" s="425" t="s">
        <v>2015</v>
      </c>
      <c r="E98" s="135"/>
      <c r="F98" s="62"/>
      <c r="G98" s="135"/>
      <c r="H98" s="135"/>
      <c r="I98" s="135"/>
      <c r="J98" s="135"/>
      <c r="K98" s="135"/>
      <c r="L98" s="62"/>
      <c r="M98" s="62"/>
      <c r="N98" s="62"/>
      <c r="O98" s="135"/>
      <c r="P98" s="135"/>
      <c r="Q98" s="135"/>
      <c r="R98" s="135"/>
      <c r="S98" s="135"/>
      <c r="T98" s="135"/>
      <c r="U98" s="135"/>
      <c r="V98" s="62"/>
      <c r="W98" s="62"/>
      <c r="X98" s="62"/>
      <c r="Y98" s="135"/>
      <c r="Z98" s="430"/>
      <c r="AA98" s="430"/>
      <c r="AB98" s="430"/>
      <c r="AC98" s="62"/>
      <c r="AD98" s="135"/>
      <c r="AE98" s="430"/>
      <c r="AF98" s="135"/>
      <c r="AG98" s="135"/>
      <c r="AH98" s="431"/>
      <c r="AI98" s="135"/>
      <c r="AJ98" s="430"/>
      <c r="AK98" s="430"/>
      <c r="AL98" s="430"/>
      <c r="AM98" s="430"/>
      <c r="AN98" s="430"/>
      <c r="AO98" s="430"/>
      <c r="AP98" s="430"/>
      <c r="AQ98" s="430"/>
      <c r="AR98" s="430"/>
      <c r="AS98" s="107"/>
      <c r="AT98" s="107"/>
      <c r="AU98" s="107"/>
      <c r="AV98" s="107"/>
      <c r="AW98" s="107"/>
      <c r="AX98" s="107"/>
      <c r="AY98" s="107"/>
      <c r="AZ98" s="107"/>
      <c r="BA98" s="107"/>
      <c r="BB98" s="107"/>
      <c r="BC98" s="107"/>
      <c r="BD98" s="107"/>
      <c r="BE98" s="107"/>
      <c r="BF98" s="107"/>
      <c r="BG98" s="107"/>
      <c r="BH98" s="107"/>
    </row>
    <row r="99" outlineLevel="1">
      <c r="A99" s="448">
        <f t="shared" si="3"/>
        <v>71</v>
      </c>
      <c r="B99" s="61"/>
      <c r="C99" s="428" t="s">
        <v>2125</v>
      </c>
      <c r="D99" s="425" t="s">
        <v>2003</v>
      </c>
      <c r="E99" s="425"/>
      <c r="F99" s="426" t="s">
        <v>853</v>
      </c>
      <c r="G99" s="427" t="s">
        <v>1988</v>
      </c>
      <c r="H99" s="427" t="s">
        <v>2018</v>
      </c>
      <c r="I99" s="427" t="s">
        <v>2019</v>
      </c>
      <c r="J99" s="427" t="s">
        <v>2126</v>
      </c>
      <c r="K99" s="458" t="s">
        <v>2071</v>
      </c>
      <c r="L99" s="427" t="s">
        <v>2127</v>
      </c>
      <c r="M99" s="449"/>
      <c r="N99" s="157" t="s">
        <v>2058</v>
      </c>
      <c r="O99" s="432" t="s">
        <v>2128</v>
      </c>
      <c r="P99" s="427" t="s">
        <v>2121</v>
      </c>
      <c r="Q99" s="427" t="s">
        <v>2122</v>
      </c>
      <c r="R99" s="427" t="s">
        <v>2027</v>
      </c>
      <c r="S99" s="427" t="s">
        <v>2028</v>
      </c>
      <c r="T99" s="427"/>
      <c r="U99" s="427" t="s">
        <v>1574</v>
      </c>
      <c r="V99" s="428" t="s">
        <v>1990</v>
      </c>
      <c r="W99" s="428" t="s">
        <v>197</v>
      </c>
      <c r="X99" s="426" t="s">
        <v>853</v>
      </c>
      <c r="Y99" s="427" t="s">
        <v>2080</v>
      </c>
      <c r="Z99" s="430"/>
      <c r="AA99" s="430"/>
      <c r="AB99" s="430"/>
      <c r="AC99" s="426" t="s">
        <v>2097</v>
      </c>
      <c r="AD99" s="427" t="s">
        <v>2031</v>
      </c>
      <c r="AE99" s="430"/>
      <c r="AF99" s="427" t="s">
        <v>2031</v>
      </c>
      <c r="AG99" s="427" t="s">
        <v>252</v>
      </c>
      <c r="AH99" s="431"/>
      <c r="AI99" s="454" t="s">
        <v>2129</v>
      </c>
      <c r="AJ99" s="430"/>
      <c r="AK99" s="430"/>
      <c r="AL99" s="430"/>
      <c r="AM99" s="430"/>
      <c r="AN99" s="430"/>
      <c r="AO99" s="430"/>
      <c r="AP99" s="430"/>
      <c r="AQ99" s="430"/>
      <c r="AR99" s="430"/>
      <c r="AS99" s="107"/>
      <c r="AT99" s="107"/>
      <c r="AU99" s="107"/>
      <c r="AV99" s="107"/>
      <c r="AW99" s="107"/>
      <c r="AX99" s="107"/>
      <c r="AY99" s="107"/>
      <c r="AZ99" s="107"/>
      <c r="BA99" s="107"/>
      <c r="BB99" s="107"/>
      <c r="BC99" s="107"/>
      <c r="BD99" s="107"/>
      <c r="BE99" s="107"/>
      <c r="BF99" s="107"/>
      <c r="BG99" s="107"/>
      <c r="BH99" s="107"/>
    </row>
    <row r="100" outlineLevel="1">
      <c r="A100" s="448">
        <f t="shared" si="3"/>
        <v>72</v>
      </c>
      <c r="B100" s="61"/>
      <c r="C100" s="61"/>
      <c r="D100" s="425" t="s">
        <v>2010</v>
      </c>
      <c r="E100" s="425"/>
      <c r="F100" s="61"/>
      <c r="G100" s="125"/>
      <c r="H100" s="125"/>
      <c r="I100" s="125"/>
      <c r="J100" s="125"/>
      <c r="K100" s="125"/>
      <c r="L100" s="125"/>
      <c r="M100" s="125"/>
      <c r="N100" s="61"/>
      <c r="O100" s="125"/>
      <c r="P100" s="125"/>
      <c r="Q100" s="125"/>
      <c r="R100" s="125"/>
      <c r="S100" s="125"/>
      <c r="T100" s="125"/>
      <c r="U100" s="125"/>
      <c r="V100" s="61"/>
      <c r="W100" s="61"/>
      <c r="X100" s="61"/>
      <c r="Y100" s="125"/>
      <c r="Z100" s="430"/>
      <c r="AA100" s="430"/>
      <c r="AB100" s="430"/>
      <c r="AC100" s="61"/>
      <c r="AD100" s="125"/>
      <c r="AE100" s="430"/>
      <c r="AF100" s="125"/>
      <c r="AG100" s="125"/>
      <c r="AH100" s="431"/>
      <c r="AI100" s="125"/>
      <c r="AJ100" s="430"/>
      <c r="AK100" s="430"/>
      <c r="AL100" s="430"/>
      <c r="AM100" s="430"/>
      <c r="AN100" s="430"/>
      <c r="AO100" s="430"/>
      <c r="AP100" s="430"/>
      <c r="AQ100" s="430"/>
      <c r="AR100" s="430"/>
      <c r="AS100" s="107"/>
      <c r="AT100" s="107"/>
      <c r="AU100" s="107"/>
      <c r="AV100" s="107"/>
      <c r="AW100" s="107"/>
      <c r="AX100" s="107"/>
      <c r="AY100" s="107"/>
      <c r="AZ100" s="107"/>
      <c r="BA100" s="107"/>
      <c r="BB100" s="107"/>
      <c r="BC100" s="107"/>
      <c r="BD100" s="107"/>
      <c r="BE100" s="107"/>
      <c r="BF100" s="107"/>
      <c r="BG100" s="107"/>
      <c r="BH100" s="107"/>
    </row>
    <row r="101" outlineLevel="1">
      <c r="A101" s="448">
        <f t="shared" si="3"/>
        <v>73</v>
      </c>
      <c r="B101" s="61"/>
      <c r="C101" s="61"/>
      <c r="D101" s="425" t="s">
        <v>2012</v>
      </c>
      <c r="E101" s="425"/>
      <c r="F101" s="61"/>
      <c r="G101" s="125"/>
      <c r="H101" s="125"/>
      <c r="I101" s="125"/>
      <c r="J101" s="125"/>
      <c r="K101" s="125"/>
      <c r="L101" s="125"/>
      <c r="M101" s="125"/>
      <c r="N101" s="61"/>
      <c r="O101" s="125"/>
      <c r="P101" s="125"/>
      <c r="Q101" s="125"/>
      <c r="R101" s="125"/>
      <c r="S101" s="125"/>
      <c r="T101" s="125"/>
      <c r="U101" s="125"/>
      <c r="V101" s="61"/>
      <c r="W101" s="61"/>
      <c r="X101" s="61"/>
      <c r="Y101" s="125"/>
      <c r="Z101" s="430"/>
      <c r="AA101" s="430"/>
      <c r="AB101" s="430"/>
      <c r="AC101" s="61"/>
      <c r="AD101" s="125"/>
      <c r="AE101" s="430"/>
      <c r="AF101" s="125"/>
      <c r="AG101" s="125"/>
      <c r="AH101" s="431"/>
      <c r="AI101" s="125"/>
      <c r="AJ101" s="430"/>
      <c r="AK101" s="430"/>
      <c r="AL101" s="430"/>
      <c r="AM101" s="430"/>
      <c r="AN101" s="430"/>
      <c r="AO101" s="430"/>
      <c r="AP101" s="430"/>
      <c r="AQ101" s="430"/>
      <c r="AR101" s="430"/>
      <c r="AS101" s="107"/>
      <c r="AT101" s="107"/>
      <c r="AU101" s="107"/>
      <c r="AV101" s="107"/>
      <c r="AW101" s="107"/>
      <c r="AX101" s="107"/>
      <c r="AY101" s="107"/>
      <c r="AZ101" s="107"/>
      <c r="BA101" s="107"/>
      <c r="BB101" s="107"/>
      <c r="BC101" s="107"/>
      <c r="BD101" s="107"/>
      <c r="BE101" s="107"/>
      <c r="BF101" s="107"/>
      <c r="BG101" s="107"/>
      <c r="BH101" s="107"/>
    </row>
    <row r="102" outlineLevel="1">
      <c r="A102" s="448">
        <f t="shared" si="3"/>
        <v>74</v>
      </c>
      <c r="B102" s="61"/>
      <c r="C102" s="61"/>
      <c r="D102" s="425" t="s">
        <v>2013</v>
      </c>
      <c r="E102" s="425"/>
      <c r="F102" s="61"/>
      <c r="G102" s="125"/>
      <c r="H102" s="125"/>
      <c r="I102" s="125"/>
      <c r="J102" s="125"/>
      <c r="K102" s="125"/>
      <c r="L102" s="125"/>
      <c r="M102" s="125"/>
      <c r="N102" s="61"/>
      <c r="O102" s="125"/>
      <c r="P102" s="125"/>
      <c r="Q102" s="125"/>
      <c r="R102" s="125"/>
      <c r="S102" s="125"/>
      <c r="T102" s="125"/>
      <c r="U102" s="125"/>
      <c r="V102" s="61"/>
      <c r="W102" s="61"/>
      <c r="X102" s="61"/>
      <c r="Y102" s="125"/>
      <c r="Z102" s="430"/>
      <c r="AA102" s="430"/>
      <c r="AB102" s="430"/>
      <c r="AC102" s="61"/>
      <c r="AD102" s="125"/>
      <c r="AE102" s="430"/>
      <c r="AF102" s="125"/>
      <c r="AG102" s="125"/>
      <c r="AH102" s="431"/>
      <c r="AI102" s="125"/>
      <c r="AJ102" s="430"/>
      <c r="AK102" s="430"/>
      <c r="AL102" s="430"/>
      <c r="AM102" s="430"/>
      <c r="AN102" s="430"/>
      <c r="AO102" s="430"/>
      <c r="AP102" s="430"/>
      <c r="AQ102" s="430"/>
      <c r="AR102" s="430"/>
      <c r="AS102" s="107"/>
      <c r="AT102" s="107"/>
      <c r="AU102" s="107"/>
      <c r="AV102" s="107"/>
      <c r="AW102" s="107"/>
      <c r="AX102" s="107"/>
      <c r="AY102" s="107"/>
      <c r="AZ102" s="107"/>
      <c r="BA102" s="107"/>
      <c r="BB102" s="107"/>
      <c r="BC102" s="107"/>
      <c r="BD102" s="107"/>
      <c r="BE102" s="107"/>
      <c r="BF102" s="107"/>
      <c r="BG102" s="107"/>
      <c r="BH102" s="107"/>
    </row>
    <row r="103" outlineLevel="1">
      <c r="A103" s="448">
        <f t="shared" si="3"/>
        <v>75</v>
      </c>
      <c r="B103" s="61"/>
      <c r="C103" s="61"/>
      <c r="D103" s="425" t="s">
        <v>2014</v>
      </c>
      <c r="E103" s="425"/>
      <c r="F103" s="61"/>
      <c r="G103" s="125"/>
      <c r="H103" s="125"/>
      <c r="I103" s="125"/>
      <c r="J103" s="125"/>
      <c r="K103" s="125"/>
      <c r="L103" s="125"/>
      <c r="M103" s="125"/>
      <c r="N103" s="61"/>
      <c r="O103" s="125"/>
      <c r="P103" s="125"/>
      <c r="Q103" s="125"/>
      <c r="R103" s="125"/>
      <c r="S103" s="125"/>
      <c r="T103" s="125"/>
      <c r="U103" s="125"/>
      <c r="V103" s="61"/>
      <c r="W103" s="61"/>
      <c r="X103" s="61"/>
      <c r="Y103" s="125"/>
      <c r="Z103" s="430"/>
      <c r="AA103" s="430"/>
      <c r="AB103" s="430"/>
      <c r="AC103" s="61"/>
      <c r="AD103" s="125"/>
      <c r="AE103" s="430"/>
      <c r="AF103" s="125"/>
      <c r="AG103" s="125"/>
      <c r="AH103" s="431"/>
      <c r="AI103" s="125"/>
      <c r="AJ103" s="430"/>
      <c r="AK103" s="430"/>
      <c r="AL103" s="430"/>
      <c r="AM103" s="430"/>
      <c r="AN103" s="430"/>
      <c r="AO103" s="430"/>
      <c r="AP103" s="430"/>
      <c r="AQ103" s="430"/>
      <c r="AR103" s="430"/>
      <c r="AS103" s="107"/>
      <c r="AT103" s="107"/>
      <c r="AU103" s="107"/>
      <c r="AV103" s="107"/>
      <c r="AW103" s="107"/>
      <c r="AX103" s="107"/>
      <c r="AY103" s="107"/>
      <c r="AZ103" s="107"/>
      <c r="BA103" s="107"/>
      <c r="BB103" s="107"/>
      <c r="BC103" s="107"/>
      <c r="BD103" s="107"/>
      <c r="BE103" s="107"/>
      <c r="BF103" s="107"/>
      <c r="BG103" s="107"/>
      <c r="BH103" s="107"/>
    </row>
    <row r="104" outlineLevel="1">
      <c r="A104" s="448">
        <f t="shared" si="3"/>
        <v>76</v>
      </c>
      <c r="B104" s="61"/>
      <c r="C104" s="62"/>
      <c r="D104" s="425" t="s">
        <v>2015</v>
      </c>
      <c r="E104" s="425"/>
      <c r="F104" s="62"/>
      <c r="G104" s="135"/>
      <c r="H104" s="135"/>
      <c r="I104" s="135"/>
      <c r="J104" s="135"/>
      <c r="K104" s="135"/>
      <c r="L104" s="135"/>
      <c r="M104" s="135"/>
      <c r="N104" s="62"/>
      <c r="O104" s="135"/>
      <c r="P104" s="135"/>
      <c r="Q104" s="135"/>
      <c r="R104" s="135"/>
      <c r="S104" s="135"/>
      <c r="T104" s="135"/>
      <c r="U104" s="135"/>
      <c r="V104" s="62"/>
      <c r="W104" s="62"/>
      <c r="X104" s="62"/>
      <c r="Y104" s="135"/>
      <c r="Z104" s="430"/>
      <c r="AA104" s="430"/>
      <c r="AB104" s="430"/>
      <c r="AC104" s="62"/>
      <c r="AD104" s="135"/>
      <c r="AE104" s="430"/>
      <c r="AF104" s="135"/>
      <c r="AG104" s="135"/>
      <c r="AH104" s="431"/>
      <c r="AI104" s="135"/>
      <c r="AJ104" s="430"/>
      <c r="AK104" s="430"/>
      <c r="AL104" s="430"/>
      <c r="AM104" s="430"/>
      <c r="AN104" s="430"/>
      <c r="AO104" s="430"/>
      <c r="AP104" s="430"/>
      <c r="AQ104" s="430"/>
      <c r="AR104" s="430"/>
      <c r="AS104" s="107"/>
      <c r="AT104" s="107"/>
      <c r="AU104" s="107"/>
      <c r="AV104" s="107"/>
      <c r="AW104" s="107"/>
      <c r="AX104" s="107"/>
      <c r="AY104" s="107"/>
      <c r="AZ104" s="107"/>
      <c r="BA104" s="107"/>
      <c r="BB104" s="107"/>
      <c r="BC104" s="107"/>
      <c r="BD104" s="107"/>
      <c r="BE104" s="107"/>
      <c r="BF104" s="107"/>
      <c r="BG104" s="107"/>
      <c r="BH104" s="107"/>
    </row>
    <row r="105" outlineLevel="1">
      <c r="A105" s="448">
        <f t="shared" si="3"/>
        <v>77</v>
      </c>
      <c r="B105" s="61"/>
      <c r="C105" s="428" t="s">
        <v>2130</v>
      </c>
      <c r="D105" s="425" t="s">
        <v>2003</v>
      </c>
      <c r="E105" s="425"/>
      <c r="F105" s="426" t="s">
        <v>853</v>
      </c>
      <c r="G105" s="427" t="s">
        <v>1988</v>
      </c>
      <c r="H105" s="427" t="s">
        <v>2131</v>
      </c>
      <c r="I105" s="458" t="s">
        <v>2101</v>
      </c>
      <c r="J105" s="472" t="s">
        <v>2132</v>
      </c>
      <c r="K105" s="458" t="s">
        <v>2071</v>
      </c>
      <c r="L105" s="449" t="s">
        <v>2133</v>
      </c>
      <c r="M105" s="449"/>
      <c r="N105" s="157" t="s">
        <v>2058</v>
      </c>
      <c r="O105" s="432" t="s">
        <v>2134</v>
      </c>
      <c r="P105" s="427" t="s">
        <v>2135</v>
      </c>
      <c r="Q105" s="427" t="s">
        <v>2122</v>
      </c>
      <c r="R105" s="427" t="s">
        <v>2027</v>
      </c>
      <c r="S105" s="427" t="s">
        <v>2028</v>
      </c>
      <c r="T105" s="427"/>
      <c r="U105" s="427" t="s">
        <v>1577</v>
      </c>
      <c r="V105" s="428" t="s">
        <v>1990</v>
      </c>
      <c r="W105" s="428" t="s">
        <v>197</v>
      </c>
      <c r="X105" s="426" t="s">
        <v>853</v>
      </c>
      <c r="Y105" s="427" t="s">
        <v>2080</v>
      </c>
      <c r="Z105" s="430"/>
      <c r="AA105" s="430"/>
      <c r="AB105" s="430"/>
      <c r="AC105" s="426" t="s">
        <v>2097</v>
      </c>
      <c r="AD105" s="427" t="s">
        <v>2031</v>
      </c>
      <c r="AE105" s="430"/>
      <c r="AF105" s="427" t="s">
        <v>2031</v>
      </c>
      <c r="AG105" s="427" t="s">
        <v>252</v>
      </c>
      <c r="AH105" s="431"/>
      <c r="AI105" s="432" t="s">
        <v>2136</v>
      </c>
      <c r="AJ105" s="430"/>
      <c r="AK105" s="430"/>
      <c r="AL105" s="430"/>
      <c r="AM105" s="430"/>
      <c r="AN105" s="430"/>
      <c r="AO105" s="430"/>
      <c r="AP105" s="430"/>
      <c r="AQ105" s="430"/>
      <c r="AR105" s="430"/>
      <c r="AS105" s="107"/>
      <c r="AT105" s="107"/>
      <c r="AU105" s="107"/>
      <c r="AV105" s="107"/>
      <c r="AW105" s="107"/>
      <c r="AX105" s="107"/>
      <c r="AY105" s="107"/>
      <c r="AZ105" s="107"/>
      <c r="BA105" s="107"/>
      <c r="BB105" s="107"/>
      <c r="BC105" s="107"/>
      <c r="BD105" s="107"/>
      <c r="BE105" s="107"/>
      <c r="BF105" s="107"/>
      <c r="BG105" s="107"/>
      <c r="BH105" s="107"/>
    </row>
    <row r="106" outlineLevel="1">
      <c r="A106" s="448">
        <f t="shared" si="3"/>
        <v>78</v>
      </c>
      <c r="B106" s="61"/>
      <c r="C106" s="61"/>
      <c r="D106" s="425" t="s">
        <v>2010</v>
      </c>
      <c r="E106" s="425"/>
      <c r="F106" s="61"/>
      <c r="G106" s="125"/>
      <c r="H106" s="125"/>
      <c r="I106" s="125"/>
      <c r="J106" s="125"/>
      <c r="K106" s="125"/>
      <c r="L106" s="125"/>
      <c r="M106" s="125"/>
      <c r="N106" s="61"/>
      <c r="O106" s="125"/>
      <c r="P106" s="125"/>
      <c r="Q106" s="125"/>
      <c r="R106" s="125"/>
      <c r="S106" s="125"/>
      <c r="T106" s="125"/>
      <c r="U106" s="125"/>
      <c r="V106" s="61"/>
      <c r="W106" s="61"/>
      <c r="X106" s="61"/>
      <c r="Y106" s="125"/>
      <c r="Z106" s="430"/>
      <c r="AA106" s="430"/>
      <c r="AB106" s="430"/>
      <c r="AC106" s="61"/>
      <c r="AD106" s="125"/>
      <c r="AE106" s="430"/>
      <c r="AF106" s="125"/>
      <c r="AG106" s="125"/>
      <c r="AH106" s="431"/>
      <c r="AI106" s="125"/>
      <c r="AJ106" s="430"/>
      <c r="AK106" s="430"/>
      <c r="AL106" s="430"/>
      <c r="AM106" s="430"/>
      <c r="AN106" s="430"/>
      <c r="AO106" s="430"/>
      <c r="AP106" s="430"/>
      <c r="AQ106" s="430"/>
      <c r="AR106" s="430"/>
      <c r="AS106" s="107"/>
      <c r="AT106" s="107"/>
      <c r="AU106" s="107"/>
      <c r="AV106" s="107"/>
      <c r="AW106" s="107"/>
      <c r="AX106" s="107"/>
      <c r="AY106" s="107"/>
      <c r="AZ106" s="107"/>
      <c r="BA106" s="107"/>
      <c r="BB106" s="107"/>
      <c r="BC106" s="107"/>
      <c r="BD106" s="107"/>
      <c r="BE106" s="107"/>
      <c r="BF106" s="107"/>
      <c r="BG106" s="107"/>
      <c r="BH106" s="107"/>
    </row>
    <row r="107" outlineLevel="1">
      <c r="A107" s="448">
        <f t="shared" si="3"/>
        <v>79</v>
      </c>
      <c r="B107" s="61"/>
      <c r="C107" s="61"/>
      <c r="D107" s="425" t="s">
        <v>2012</v>
      </c>
      <c r="E107" s="425"/>
      <c r="F107" s="61"/>
      <c r="G107" s="125"/>
      <c r="H107" s="125"/>
      <c r="I107" s="125"/>
      <c r="J107" s="125"/>
      <c r="K107" s="125"/>
      <c r="L107" s="125"/>
      <c r="M107" s="125"/>
      <c r="N107" s="61"/>
      <c r="O107" s="125"/>
      <c r="P107" s="125"/>
      <c r="Q107" s="125"/>
      <c r="R107" s="125"/>
      <c r="S107" s="125"/>
      <c r="T107" s="125"/>
      <c r="U107" s="125"/>
      <c r="V107" s="61"/>
      <c r="W107" s="61"/>
      <c r="X107" s="61"/>
      <c r="Y107" s="125"/>
      <c r="Z107" s="430"/>
      <c r="AA107" s="430"/>
      <c r="AB107" s="430"/>
      <c r="AC107" s="61"/>
      <c r="AD107" s="125"/>
      <c r="AE107" s="430"/>
      <c r="AF107" s="125"/>
      <c r="AG107" s="125"/>
      <c r="AH107" s="431"/>
      <c r="AI107" s="125"/>
      <c r="AJ107" s="430"/>
      <c r="AK107" s="430"/>
      <c r="AL107" s="430"/>
      <c r="AM107" s="430"/>
      <c r="AN107" s="430"/>
      <c r="AO107" s="430"/>
      <c r="AP107" s="430"/>
      <c r="AQ107" s="430"/>
      <c r="AR107" s="430"/>
      <c r="AS107" s="107"/>
      <c r="AT107" s="107"/>
      <c r="AU107" s="107"/>
      <c r="AV107" s="107"/>
      <c r="AW107" s="107"/>
      <c r="AX107" s="107"/>
      <c r="AY107" s="107"/>
      <c r="AZ107" s="107"/>
      <c r="BA107" s="107"/>
      <c r="BB107" s="107"/>
      <c r="BC107" s="107"/>
      <c r="BD107" s="107"/>
      <c r="BE107" s="107"/>
      <c r="BF107" s="107"/>
      <c r="BG107" s="107"/>
      <c r="BH107" s="107"/>
    </row>
    <row r="108" outlineLevel="1">
      <c r="A108" s="448">
        <f t="shared" si="3"/>
        <v>80</v>
      </c>
      <c r="B108" s="61"/>
      <c r="C108" s="61"/>
      <c r="D108" s="425" t="s">
        <v>2013</v>
      </c>
      <c r="E108" s="425"/>
      <c r="F108" s="61"/>
      <c r="G108" s="125"/>
      <c r="H108" s="125"/>
      <c r="I108" s="125"/>
      <c r="J108" s="125"/>
      <c r="K108" s="125"/>
      <c r="L108" s="125"/>
      <c r="M108" s="125"/>
      <c r="N108" s="61"/>
      <c r="O108" s="125"/>
      <c r="P108" s="125"/>
      <c r="Q108" s="125"/>
      <c r="R108" s="125"/>
      <c r="S108" s="125"/>
      <c r="T108" s="125"/>
      <c r="U108" s="125"/>
      <c r="V108" s="61"/>
      <c r="W108" s="61"/>
      <c r="X108" s="61"/>
      <c r="Y108" s="125"/>
      <c r="Z108" s="430"/>
      <c r="AA108" s="430"/>
      <c r="AB108" s="430"/>
      <c r="AC108" s="61"/>
      <c r="AD108" s="125"/>
      <c r="AE108" s="430"/>
      <c r="AF108" s="125"/>
      <c r="AG108" s="125"/>
      <c r="AH108" s="431"/>
      <c r="AI108" s="125"/>
      <c r="AJ108" s="430"/>
      <c r="AK108" s="430"/>
      <c r="AL108" s="430"/>
      <c r="AM108" s="430"/>
      <c r="AN108" s="430"/>
      <c r="AO108" s="430"/>
      <c r="AP108" s="430"/>
      <c r="AQ108" s="430"/>
      <c r="AR108" s="430"/>
      <c r="AS108" s="107"/>
      <c r="AT108" s="107"/>
      <c r="AU108" s="107"/>
      <c r="AV108" s="107"/>
      <c r="AW108" s="107"/>
      <c r="AX108" s="107"/>
      <c r="AY108" s="107"/>
      <c r="AZ108" s="107"/>
      <c r="BA108" s="107"/>
      <c r="BB108" s="107"/>
      <c r="BC108" s="107"/>
      <c r="BD108" s="107"/>
      <c r="BE108" s="107"/>
      <c r="BF108" s="107"/>
      <c r="BG108" s="107"/>
      <c r="BH108" s="107"/>
    </row>
    <row r="109" outlineLevel="1">
      <c r="A109" s="448">
        <f t="shared" si="3"/>
        <v>81</v>
      </c>
      <c r="B109" s="61"/>
      <c r="C109" s="61"/>
      <c r="D109" s="425" t="s">
        <v>2014</v>
      </c>
      <c r="E109" s="425"/>
      <c r="F109" s="61"/>
      <c r="G109" s="125"/>
      <c r="H109" s="125"/>
      <c r="I109" s="125"/>
      <c r="J109" s="125"/>
      <c r="K109" s="125"/>
      <c r="L109" s="125"/>
      <c r="M109" s="125"/>
      <c r="N109" s="61"/>
      <c r="O109" s="125"/>
      <c r="P109" s="125"/>
      <c r="Q109" s="125"/>
      <c r="R109" s="125"/>
      <c r="S109" s="125"/>
      <c r="T109" s="125"/>
      <c r="U109" s="125"/>
      <c r="V109" s="61"/>
      <c r="W109" s="61"/>
      <c r="X109" s="61"/>
      <c r="Y109" s="125"/>
      <c r="Z109" s="430"/>
      <c r="AA109" s="430"/>
      <c r="AB109" s="430"/>
      <c r="AC109" s="61"/>
      <c r="AD109" s="125"/>
      <c r="AE109" s="430"/>
      <c r="AF109" s="125"/>
      <c r="AG109" s="125"/>
      <c r="AH109" s="431"/>
      <c r="AI109" s="125"/>
      <c r="AJ109" s="430"/>
      <c r="AK109" s="430"/>
      <c r="AL109" s="430"/>
      <c r="AM109" s="430"/>
      <c r="AN109" s="430"/>
      <c r="AO109" s="430"/>
      <c r="AP109" s="430"/>
      <c r="AQ109" s="430"/>
      <c r="AR109" s="430"/>
      <c r="AS109" s="107"/>
      <c r="AT109" s="107"/>
      <c r="AU109" s="107"/>
      <c r="AV109" s="107"/>
      <c r="AW109" s="107"/>
      <c r="AX109" s="107"/>
      <c r="AY109" s="107"/>
      <c r="AZ109" s="107"/>
      <c r="BA109" s="107"/>
      <c r="BB109" s="107"/>
      <c r="BC109" s="107"/>
      <c r="BD109" s="107"/>
      <c r="BE109" s="107"/>
      <c r="BF109" s="107"/>
      <c r="BG109" s="107"/>
      <c r="BH109" s="107"/>
    </row>
    <row r="110" ht="37.5" customHeight="1" outlineLevel="1">
      <c r="A110" s="448">
        <f t="shared" si="3"/>
        <v>82</v>
      </c>
      <c r="B110" s="61"/>
      <c r="C110" s="62"/>
      <c r="D110" s="425" t="s">
        <v>2015</v>
      </c>
      <c r="E110" s="425"/>
      <c r="F110" s="62"/>
      <c r="G110" s="135"/>
      <c r="H110" s="135"/>
      <c r="I110" s="135"/>
      <c r="J110" s="135"/>
      <c r="K110" s="135"/>
      <c r="L110" s="135"/>
      <c r="M110" s="135"/>
      <c r="N110" s="62"/>
      <c r="O110" s="135"/>
      <c r="P110" s="135"/>
      <c r="Q110" s="135"/>
      <c r="R110" s="135"/>
      <c r="S110" s="135"/>
      <c r="T110" s="135"/>
      <c r="U110" s="135"/>
      <c r="V110" s="62"/>
      <c r="W110" s="62"/>
      <c r="X110" s="62"/>
      <c r="Y110" s="135"/>
      <c r="Z110" s="430"/>
      <c r="AA110" s="430"/>
      <c r="AB110" s="430"/>
      <c r="AC110" s="62"/>
      <c r="AD110" s="135"/>
      <c r="AE110" s="430"/>
      <c r="AF110" s="135"/>
      <c r="AG110" s="135"/>
      <c r="AH110" s="431"/>
      <c r="AI110" s="135"/>
      <c r="AJ110" s="430"/>
      <c r="AK110" s="430"/>
      <c r="AL110" s="430"/>
      <c r="AM110" s="430"/>
      <c r="AN110" s="430"/>
      <c r="AO110" s="430"/>
      <c r="AP110" s="430"/>
      <c r="AQ110" s="430"/>
      <c r="AR110" s="430"/>
      <c r="AS110" s="107"/>
      <c r="AT110" s="107"/>
      <c r="AU110" s="107"/>
      <c r="AV110" s="107"/>
      <c r="AW110" s="107"/>
      <c r="AX110" s="107"/>
      <c r="AY110" s="107"/>
      <c r="AZ110" s="107"/>
      <c r="BA110" s="107"/>
      <c r="BB110" s="107"/>
      <c r="BC110" s="107"/>
      <c r="BD110" s="107"/>
      <c r="BE110" s="107"/>
      <c r="BF110" s="107"/>
      <c r="BG110" s="107"/>
      <c r="BH110" s="107"/>
    </row>
    <row r="111" outlineLevel="1">
      <c r="A111" s="448">
        <f t="shared" si="3"/>
        <v>83</v>
      </c>
      <c r="B111" s="61"/>
      <c r="C111" s="428" t="s">
        <v>2137</v>
      </c>
      <c r="D111" s="425" t="s">
        <v>2003</v>
      </c>
      <c r="E111" s="425"/>
      <c r="F111" s="426" t="s">
        <v>2138</v>
      </c>
      <c r="G111" s="427" t="s">
        <v>1988</v>
      </c>
      <c r="H111" s="427" t="s">
        <v>2139</v>
      </c>
      <c r="I111" s="427" t="s">
        <v>2140</v>
      </c>
      <c r="J111" s="427" t="s">
        <v>2141</v>
      </c>
      <c r="K111" s="427" t="s">
        <v>2142</v>
      </c>
      <c r="L111" s="427" t="s">
        <v>2143</v>
      </c>
      <c r="M111" s="427"/>
      <c r="N111" s="458" t="s">
        <v>2058</v>
      </c>
      <c r="O111" s="427"/>
      <c r="P111" s="427" t="s">
        <v>2135</v>
      </c>
      <c r="Q111" s="427" t="s">
        <v>2026</v>
      </c>
      <c r="R111" s="427" t="s">
        <v>2027</v>
      </c>
      <c r="S111" s="427" t="s">
        <v>2028</v>
      </c>
      <c r="T111" s="427"/>
      <c r="U111" s="427" t="s">
        <v>1580</v>
      </c>
      <c r="V111" s="428" t="s">
        <v>1990</v>
      </c>
      <c r="W111" s="428" t="s">
        <v>197</v>
      </c>
      <c r="X111" s="426" t="s">
        <v>853</v>
      </c>
      <c r="Y111" s="427" t="s">
        <v>2080</v>
      </c>
      <c r="Z111" s="430"/>
      <c r="AA111" s="430"/>
      <c r="AB111" s="430"/>
      <c r="AC111" s="426" t="s">
        <v>2097</v>
      </c>
      <c r="AD111" s="427" t="s">
        <v>2031</v>
      </c>
      <c r="AE111" s="430"/>
      <c r="AF111" s="427" t="s">
        <v>2031</v>
      </c>
      <c r="AG111" s="427" t="s">
        <v>252</v>
      </c>
      <c r="AH111" s="431"/>
      <c r="AI111" s="454" t="s">
        <v>2064</v>
      </c>
      <c r="AJ111" s="430"/>
      <c r="AK111" s="430"/>
      <c r="AL111" s="430"/>
      <c r="AM111" s="430"/>
      <c r="AN111" s="430"/>
      <c r="AO111" s="430"/>
      <c r="AP111" s="430"/>
      <c r="AQ111" s="430"/>
      <c r="AR111" s="430"/>
      <c r="AS111" s="107"/>
      <c r="AT111" s="107"/>
      <c r="AU111" s="107"/>
      <c r="AV111" s="107"/>
      <c r="AW111" s="107"/>
      <c r="AX111" s="107"/>
      <c r="AY111" s="107"/>
      <c r="AZ111" s="107"/>
      <c r="BA111" s="107"/>
      <c r="BB111" s="107"/>
      <c r="BC111" s="107"/>
      <c r="BD111" s="107"/>
      <c r="BE111" s="107"/>
      <c r="BF111" s="107"/>
      <c r="BG111" s="107"/>
      <c r="BH111" s="107"/>
    </row>
    <row r="112" outlineLevel="1">
      <c r="A112" s="448">
        <f t="shared" si="3"/>
        <v>84</v>
      </c>
      <c r="B112" s="61"/>
      <c r="C112" s="61"/>
      <c r="D112" s="425" t="s">
        <v>2010</v>
      </c>
      <c r="E112" s="425"/>
      <c r="F112" s="61"/>
      <c r="G112" s="125"/>
      <c r="H112" s="125"/>
      <c r="I112" s="125"/>
      <c r="J112" s="125"/>
      <c r="K112" s="125"/>
      <c r="L112" s="125"/>
      <c r="M112" s="125"/>
      <c r="N112" s="125"/>
      <c r="O112" s="125"/>
      <c r="P112" s="125"/>
      <c r="Q112" s="125"/>
      <c r="R112" s="125"/>
      <c r="S112" s="125"/>
      <c r="T112" s="125"/>
      <c r="U112" s="125"/>
      <c r="V112" s="61"/>
      <c r="W112" s="61"/>
      <c r="X112" s="61"/>
      <c r="Y112" s="125"/>
      <c r="Z112" s="430"/>
      <c r="AA112" s="430"/>
      <c r="AB112" s="430"/>
      <c r="AC112" s="61"/>
      <c r="AD112" s="125"/>
      <c r="AE112" s="430"/>
      <c r="AF112" s="125"/>
      <c r="AG112" s="125"/>
      <c r="AH112" s="431"/>
      <c r="AI112" s="125"/>
      <c r="AJ112" s="430"/>
      <c r="AK112" s="430"/>
      <c r="AL112" s="430"/>
      <c r="AM112" s="430"/>
      <c r="AN112" s="430"/>
      <c r="AO112" s="430"/>
      <c r="AP112" s="430"/>
      <c r="AQ112" s="430"/>
      <c r="AR112" s="430"/>
      <c r="AS112" s="107"/>
      <c r="AT112" s="107"/>
      <c r="AU112" s="107"/>
      <c r="AV112" s="107"/>
      <c r="AW112" s="107"/>
      <c r="AX112" s="107"/>
      <c r="AY112" s="107"/>
      <c r="AZ112" s="107"/>
      <c r="BA112" s="107"/>
      <c r="BB112" s="107"/>
      <c r="BC112" s="107"/>
      <c r="BD112" s="107"/>
      <c r="BE112" s="107"/>
      <c r="BF112" s="107"/>
      <c r="BG112" s="107"/>
      <c r="BH112" s="107"/>
    </row>
    <row r="113" outlineLevel="1">
      <c r="A113" s="448">
        <f t="shared" si="3"/>
        <v>85</v>
      </c>
      <c r="B113" s="61"/>
      <c r="C113" s="61"/>
      <c r="D113" s="425" t="s">
        <v>2012</v>
      </c>
      <c r="E113" s="425"/>
      <c r="F113" s="61"/>
      <c r="G113" s="125"/>
      <c r="H113" s="125"/>
      <c r="I113" s="125"/>
      <c r="J113" s="125"/>
      <c r="K113" s="125"/>
      <c r="L113" s="125"/>
      <c r="M113" s="125"/>
      <c r="N113" s="125"/>
      <c r="O113" s="125"/>
      <c r="P113" s="125"/>
      <c r="Q113" s="125"/>
      <c r="R113" s="125"/>
      <c r="S113" s="125"/>
      <c r="T113" s="125"/>
      <c r="U113" s="125"/>
      <c r="V113" s="61"/>
      <c r="W113" s="61"/>
      <c r="X113" s="61"/>
      <c r="Y113" s="125"/>
      <c r="Z113" s="430"/>
      <c r="AA113" s="430"/>
      <c r="AB113" s="430"/>
      <c r="AC113" s="61"/>
      <c r="AD113" s="125"/>
      <c r="AE113" s="430"/>
      <c r="AF113" s="125"/>
      <c r="AG113" s="125"/>
      <c r="AH113" s="431"/>
      <c r="AI113" s="125"/>
      <c r="AJ113" s="430"/>
      <c r="AK113" s="430"/>
      <c r="AL113" s="430"/>
      <c r="AM113" s="430"/>
      <c r="AN113" s="430"/>
      <c r="AO113" s="430"/>
      <c r="AP113" s="430"/>
      <c r="AQ113" s="430"/>
      <c r="AR113" s="430"/>
      <c r="AS113" s="107"/>
      <c r="AT113" s="107"/>
      <c r="AU113" s="107"/>
      <c r="AV113" s="107"/>
      <c r="AW113" s="107"/>
      <c r="AX113" s="107"/>
      <c r="AY113" s="107"/>
      <c r="AZ113" s="107"/>
      <c r="BA113" s="107"/>
      <c r="BB113" s="107"/>
      <c r="BC113" s="107"/>
      <c r="BD113" s="107"/>
      <c r="BE113" s="107"/>
      <c r="BF113" s="107"/>
      <c r="BG113" s="107"/>
      <c r="BH113" s="107"/>
    </row>
    <row r="114" outlineLevel="1">
      <c r="A114" s="448">
        <f t="shared" si="3"/>
        <v>86</v>
      </c>
      <c r="B114" s="61"/>
      <c r="C114" s="61"/>
      <c r="D114" s="425" t="s">
        <v>2013</v>
      </c>
      <c r="E114" s="425"/>
      <c r="F114" s="61"/>
      <c r="G114" s="125"/>
      <c r="H114" s="125"/>
      <c r="I114" s="125"/>
      <c r="J114" s="125"/>
      <c r="K114" s="125"/>
      <c r="L114" s="125"/>
      <c r="M114" s="125"/>
      <c r="N114" s="125"/>
      <c r="O114" s="125"/>
      <c r="P114" s="125"/>
      <c r="Q114" s="125"/>
      <c r="R114" s="125"/>
      <c r="S114" s="125"/>
      <c r="T114" s="125"/>
      <c r="U114" s="125"/>
      <c r="V114" s="61"/>
      <c r="W114" s="61"/>
      <c r="X114" s="61"/>
      <c r="Y114" s="125"/>
      <c r="Z114" s="430"/>
      <c r="AA114" s="430"/>
      <c r="AB114" s="430"/>
      <c r="AC114" s="61"/>
      <c r="AD114" s="125"/>
      <c r="AE114" s="430"/>
      <c r="AF114" s="125"/>
      <c r="AG114" s="125"/>
      <c r="AH114" s="431"/>
      <c r="AI114" s="125"/>
      <c r="AJ114" s="430"/>
      <c r="AK114" s="430"/>
      <c r="AL114" s="430"/>
      <c r="AM114" s="430"/>
      <c r="AN114" s="430"/>
      <c r="AO114" s="430"/>
      <c r="AP114" s="430"/>
      <c r="AQ114" s="430"/>
      <c r="AR114" s="430"/>
      <c r="AS114" s="107"/>
      <c r="AT114" s="107"/>
      <c r="AU114" s="107"/>
      <c r="AV114" s="107"/>
      <c r="AW114" s="107"/>
      <c r="AX114" s="107"/>
      <c r="AY114" s="107"/>
      <c r="AZ114" s="107"/>
      <c r="BA114" s="107"/>
      <c r="BB114" s="107"/>
      <c r="BC114" s="107"/>
      <c r="BD114" s="107"/>
      <c r="BE114" s="107"/>
      <c r="BF114" s="107"/>
      <c r="BG114" s="107"/>
      <c r="BH114" s="107"/>
    </row>
    <row r="115" outlineLevel="1">
      <c r="A115" s="448">
        <f t="shared" si="3"/>
        <v>87</v>
      </c>
      <c r="B115" s="61"/>
      <c r="C115" s="61"/>
      <c r="D115" s="425" t="s">
        <v>2014</v>
      </c>
      <c r="E115" s="425"/>
      <c r="F115" s="61"/>
      <c r="G115" s="125"/>
      <c r="H115" s="125"/>
      <c r="I115" s="125"/>
      <c r="J115" s="125"/>
      <c r="K115" s="125"/>
      <c r="L115" s="125"/>
      <c r="M115" s="125"/>
      <c r="N115" s="125"/>
      <c r="O115" s="125"/>
      <c r="P115" s="125"/>
      <c r="Q115" s="125"/>
      <c r="R115" s="125"/>
      <c r="S115" s="125"/>
      <c r="T115" s="125"/>
      <c r="U115" s="125"/>
      <c r="V115" s="61"/>
      <c r="W115" s="61"/>
      <c r="X115" s="61"/>
      <c r="Y115" s="125"/>
      <c r="Z115" s="430"/>
      <c r="AA115" s="430"/>
      <c r="AB115" s="430"/>
      <c r="AC115" s="61"/>
      <c r="AD115" s="125"/>
      <c r="AE115" s="430"/>
      <c r="AF115" s="125"/>
      <c r="AG115" s="125"/>
      <c r="AH115" s="431"/>
      <c r="AI115" s="125"/>
      <c r="AJ115" s="430"/>
      <c r="AK115" s="430"/>
      <c r="AL115" s="430"/>
      <c r="AM115" s="430"/>
      <c r="AN115" s="430"/>
      <c r="AO115" s="430"/>
      <c r="AP115" s="430"/>
      <c r="AQ115" s="430"/>
      <c r="AR115" s="430"/>
      <c r="AS115" s="107"/>
      <c r="AT115" s="107"/>
      <c r="AU115" s="107"/>
      <c r="AV115" s="107"/>
      <c r="AW115" s="107"/>
      <c r="AX115" s="107"/>
      <c r="AY115" s="107"/>
      <c r="AZ115" s="107"/>
      <c r="BA115" s="107"/>
      <c r="BB115" s="107"/>
      <c r="BC115" s="107"/>
      <c r="BD115" s="107"/>
      <c r="BE115" s="107"/>
      <c r="BF115" s="107"/>
      <c r="BG115" s="107"/>
      <c r="BH115" s="107"/>
    </row>
    <row r="116" ht="37.5" customHeight="1" outlineLevel="1">
      <c r="A116" s="448">
        <f t="shared" si="3"/>
        <v>88</v>
      </c>
      <c r="B116" s="61"/>
      <c r="C116" s="62"/>
      <c r="D116" s="425" t="s">
        <v>2015</v>
      </c>
      <c r="E116" s="425"/>
      <c r="F116" s="62"/>
      <c r="G116" s="135"/>
      <c r="H116" s="135"/>
      <c r="I116" s="135"/>
      <c r="J116" s="135"/>
      <c r="K116" s="135"/>
      <c r="L116" s="135"/>
      <c r="M116" s="135"/>
      <c r="N116" s="135"/>
      <c r="O116" s="135"/>
      <c r="P116" s="135"/>
      <c r="Q116" s="135"/>
      <c r="R116" s="135"/>
      <c r="S116" s="135"/>
      <c r="T116" s="135"/>
      <c r="U116" s="135"/>
      <c r="V116" s="62"/>
      <c r="W116" s="62"/>
      <c r="X116" s="62"/>
      <c r="Y116" s="135"/>
      <c r="Z116" s="430"/>
      <c r="AA116" s="430"/>
      <c r="AB116" s="430"/>
      <c r="AC116" s="62"/>
      <c r="AD116" s="135"/>
      <c r="AE116" s="430"/>
      <c r="AF116" s="135"/>
      <c r="AG116" s="135"/>
      <c r="AH116" s="431"/>
      <c r="AI116" s="135"/>
      <c r="AJ116" s="430"/>
      <c r="AK116" s="430"/>
      <c r="AL116" s="430"/>
      <c r="AM116" s="430"/>
      <c r="AN116" s="430"/>
      <c r="AO116" s="430"/>
      <c r="AP116" s="430"/>
      <c r="AQ116" s="430"/>
      <c r="AR116" s="430"/>
      <c r="AS116" s="107"/>
      <c r="AT116" s="107"/>
      <c r="AU116" s="107"/>
      <c r="AV116" s="107"/>
      <c r="AW116" s="107"/>
      <c r="AX116" s="107"/>
      <c r="AY116" s="107"/>
      <c r="AZ116" s="107"/>
      <c r="BA116" s="107"/>
      <c r="BB116" s="107"/>
      <c r="BC116" s="107"/>
      <c r="BD116" s="107"/>
      <c r="BE116" s="107"/>
      <c r="BF116" s="107"/>
      <c r="BG116" s="107"/>
      <c r="BH116" s="107"/>
    </row>
    <row r="117" ht="37.5" customHeight="1" outlineLevel="1">
      <c r="A117" s="448">
        <f t="shared" si="3"/>
        <v>89</v>
      </c>
      <c r="B117" s="61"/>
      <c r="C117" s="428" t="s">
        <v>2144</v>
      </c>
      <c r="D117" s="425" t="s">
        <v>2003</v>
      </c>
      <c r="E117" s="474"/>
      <c r="F117" s="426" t="s">
        <v>2138</v>
      </c>
      <c r="G117" s="427" t="s">
        <v>1988</v>
      </c>
      <c r="H117" s="458" t="s">
        <v>2145</v>
      </c>
      <c r="I117" s="458" t="s">
        <v>2146</v>
      </c>
      <c r="J117" s="458" t="s">
        <v>2147</v>
      </c>
      <c r="K117" s="458" t="s">
        <v>2148</v>
      </c>
      <c r="L117" s="458" t="s">
        <v>2149</v>
      </c>
      <c r="M117" s="458"/>
      <c r="N117" s="458" t="s">
        <v>2058</v>
      </c>
      <c r="O117" s="432" t="s">
        <v>2150</v>
      </c>
      <c r="P117" s="427" t="s">
        <v>2151</v>
      </c>
      <c r="Q117" s="427" t="s">
        <v>2106</v>
      </c>
      <c r="R117" s="427" t="s">
        <v>2152</v>
      </c>
      <c r="S117" s="427" t="s">
        <v>2028</v>
      </c>
      <c r="T117" s="427"/>
      <c r="U117" s="473" t="s">
        <v>1584</v>
      </c>
      <c r="V117" s="428" t="s">
        <v>1990</v>
      </c>
      <c r="W117" s="428" t="s">
        <v>197</v>
      </c>
      <c r="X117" s="426" t="s">
        <v>853</v>
      </c>
      <c r="Y117" s="427" t="s">
        <v>2080</v>
      </c>
      <c r="Z117" s="430"/>
      <c r="AA117" s="430"/>
      <c r="AB117" s="430"/>
      <c r="AC117" s="426" t="s">
        <v>2097</v>
      </c>
      <c r="AD117" s="427" t="s">
        <v>2031</v>
      </c>
      <c r="AE117" s="430"/>
      <c r="AF117" s="427" t="s">
        <v>2031</v>
      </c>
      <c r="AG117" s="427" t="s">
        <v>252</v>
      </c>
      <c r="AH117" s="431"/>
      <c r="AI117" s="432" t="s">
        <v>2078</v>
      </c>
      <c r="AJ117" s="430"/>
      <c r="AK117" s="430"/>
      <c r="AL117" s="430"/>
      <c r="AM117" s="430"/>
      <c r="AN117" s="430"/>
      <c r="AO117" s="430"/>
      <c r="AP117" s="430"/>
      <c r="AQ117" s="430"/>
      <c r="AR117" s="430"/>
      <c r="AS117" s="107"/>
      <c r="AT117" s="107"/>
      <c r="AU117" s="107"/>
      <c r="AV117" s="107"/>
      <c r="AW117" s="107"/>
      <c r="AX117" s="107"/>
      <c r="AY117" s="107"/>
      <c r="AZ117" s="107"/>
      <c r="BA117" s="107"/>
      <c r="BB117" s="107"/>
      <c r="BC117" s="107"/>
      <c r="BD117" s="107"/>
      <c r="BE117" s="107"/>
      <c r="BF117" s="107"/>
      <c r="BG117" s="107"/>
      <c r="BH117" s="107"/>
    </row>
    <row r="118" ht="37.5" customHeight="1" outlineLevel="1">
      <c r="A118" s="448">
        <f t="shared" si="3"/>
        <v>90</v>
      </c>
      <c r="B118" s="61"/>
      <c r="C118" s="61"/>
      <c r="D118" s="425" t="s">
        <v>2010</v>
      </c>
      <c r="E118" s="474"/>
      <c r="F118" s="61"/>
      <c r="G118" s="125"/>
      <c r="H118" s="125"/>
      <c r="I118" s="125"/>
      <c r="J118" s="125"/>
      <c r="K118" s="125"/>
      <c r="L118" s="125"/>
      <c r="M118" s="125"/>
      <c r="N118" s="125"/>
      <c r="O118" s="125"/>
      <c r="P118" s="125"/>
      <c r="Q118" s="125"/>
      <c r="R118" s="125"/>
      <c r="S118" s="125"/>
      <c r="T118" s="125"/>
      <c r="U118" s="125"/>
      <c r="V118" s="61"/>
      <c r="W118" s="61"/>
      <c r="X118" s="61"/>
      <c r="Y118" s="125"/>
      <c r="Z118" s="430"/>
      <c r="AA118" s="430"/>
      <c r="AB118" s="430"/>
      <c r="AC118" s="61"/>
      <c r="AD118" s="125"/>
      <c r="AE118" s="430"/>
      <c r="AF118" s="125"/>
      <c r="AG118" s="125"/>
      <c r="AH118" s="431"/>
      <c r="AI118" s="125"/>
      <c r="AJ118" s="430"/>
      <c r="AK118" s="430"/>
      <c r="AL118" s="430"/>
      <c r="AM118" s="430"/>
      <c r="AN118" s="430"/>
      <c r="AO118" s="430"/>
      <c r="AP118" s="430"/>
      <c r="AQ118" s="430"/>
      <c r="AR118" s="430"/>
      <c r="AS118" s="107"/>
      <c r="AT118" s="107"/>
      <c r="AU118" s="107"/>
      <c r="AV118" s="107"/>
      <c r="AW118" s="107"/>
      <c r="AX118" s="107"/>
      <c r="AY118" s="107"/>
      <c r="AZ118" s="107"/>
      <c r="BA118" s="107"/>
      <c r="BB118" s="107"/>
      <c r="BC118" s="107"/>
      <c r="BD118" s="107"/>
      <c r="BE118" s="107"/>
      <c r="BF118" s="107"/>
      <c r="BG118" s="107"/>
      <c r="BH118" s="107"/>
    </row>
    <row r="119" ht="37.5" customHeight="1" outlineLevel="1">
      <c r="A119" s="448">
        <f t="shared" si="3"/>
        <v>91</v>
      </c>
      <c r="B119" s="61"/>
      <c r="C119" s="61"/>
      <c r="D119" s="425" t="s">
        <v>2012</v>
      </c>
      <c r="E119" s="474"/>
      <c r="F119" s="61"/>
      <c r="G119" s="125"/>
      <c r="H119" s="125"/>
      <c r="I119" s="125"/>
      <c r="J119" s="125"/>
      <c r="K119" s="125"/>
      <c r="L119" s="125"/>
      <c r="M119" s="125"/>
      <c r="N119" s="125"/>
      <c r="O119" s="125"/>
      <c r="P119" s="125"/>
      <c r="Q119" s="125"/>
      <c r="R119" s="125"/>
      <c r="S119" s="125"/>
      <c r="T119" s="125"/>
      <c r="U119" s="125"/>
      <c r="V119" s="61"/>
      <c r="W119" s="61"/>
      <c r="X119" s="61"/>
      <c r="Y119" s="125"/>
      <c r="Z119" s="430"/>
      <c r="AA119" s="430"/>
      <c r="AB119" s="430"/>
      <c r="AC119" s="61"/>
      <c r="AD119" s="125"/>
      <c r="AE119" s="430"/>
      <c r="AF119" s="125"/>
      <c r="AG119" s="125"/>
      <c r="AH119" s="431"/>
      <c r="AI119" s="125"/>
      <c r="AJ119" s="430"/>
      <c r="AK119" s="430"/>
      <c r="AL119" s="430"/>
      <c r="AM119" s="430"/>
      <c r="AN119" s="430"/>
      <c r="AO119" s="430"/>
      <c r="AP119" s="430"/>
      <c r="AQ119" s="430"/>
      <c r="AR119" s="430"/>
      <c r="AS119" s="107"/>
      <c r="AT119" s="107"/>
      <c r="AU119" s="107"/>
      <c r="AV119" s="107"/>
      <c r="AW119" s="107"/>
      <c r="AX119" s="107"/>
      <c r="AY119" s="107"/>
      <c r="AZ119" s="107"/>
      <c r="BA119" s="107"/>
      <c r="BB119" s="107"/>
      <c r="BC119" s="107"/>
      <c r="BD119" s="107"/>
      <c r="BE119" s="107"/>
      <c r="BF119" s="107"/>
      <c r="BG119" s="107"/>
      <c r="BH119" s="107"/>
    </row>
    <row r="120" ht="37.5" customHeight="1" outlineLevel="1">
      <c r="A120" s="448">
        <f t="shared" si="3"/>
        <v>92</v>
      </c>
      <c r="B120" s="61"/>
      <c r="C120" s="61"/>
      <c r="D120" s="425" t="s">
        <v>2013</v>
      </c>
      <c r="E120" s="474"/>
      <c r="F120" s="61"/>
      <c r="G120" s="125"/>
      <c r="H120" s="125"/>
      <c r="I120" s="125"/>
      <c r="J120" s="125"/>
      <c r="K120" s="125"/>
      <c r="L120" s="125"/>
      <c r="M120" s="125"/>
      <c r="N120" s="125"/>
      <c r="O120" s="125"/>
      <c r="P120" s="125"/>
      <c r="Q120" s="125"/>
      <c r="R120" s="125"/>
      <c r="S120" s="125"/>
      <c r="T120" s="125"/>
      <c r="U120" s="125"/>
      <c r="V120" s="61"/>
      <c r="W120" s="61"/>
      <c r="X120" s="61"/>
      <c r="Y120" s="125"/>
      <c r="Z120" s="430"/>
      <c r="AA120" s="430"/>
      <c r="AB120" s="430"/>
      <c r="AC120" s="61"/>
      <c r="AD120" s="125"/>
      <c r="AE120" s="430"/>
      <c r="AF120" s="125"/>
      <c r="AG120" s="125"/>
      <c r="AH120" s="431"/>
      <c r="AI120" s="125"/>
      <c r="AJ120" s="430"/>
      <c r="AK120" s="430"/>
      <c r="AL120" s="430"/>
      <c r="AM120" s="430"/>
      <c r="AN120" s="430"/>
      <c r="AO120" s="430"/>
      <c r="AP120" s="430"/>
      <c r="AQ120" s="430"/>
      <c r="AR120" s="430"/>
      <c r="AS120" s="107"/>
      <c r="AT120" s="107"/>
      <c r="AU120" s="107"/>
      <c r="AV120" s="107"/>
      <c r="AW120" s="107"/>
      <c r="AX120" s="107"/>
      <c r="AY120" s="107"/>
      <c r="AZ120" s="107"/>
      <c r="BA120" s="107"/>
      <c r="BB120" s="107"/>
      <c r="BC120" s="107"/>
      <c r="BD120" s="107"/>
      <c r="BE120" s="107"/>
      <c r="BF120" s="107"/>
      <c r="BG120" s="107"/>
      <c r="BH120" s="107"/>
    </row>
    <row r="121" ht="37.5" customHeight="1" outlineLevel="1">
      <c r="A121" s="448">
        <f t="shared" si="3"/>
        <v>93</v>
      </c>
      <c r="B121" s="61"/>
      <c r="C121" s="61"/>
      <c r="D121" s="425" t="s">
        <v>2014</v>
      </c>
      <c r="E121" s="474"/>
      <c r="F121" s="61"/>
      <c r="G121" s="125"/>
      <c r="H121" s="125"/>
      <c r="I121" s="125"/>
      <c r="J121" s="125"/>
      <c r="K121" s="125"/>
      <c r="L121" s="125"/>
      <c r="M121" s="125"/>
      <c r="N121" s="125"/>
      <c r="O121" s="125"/>
      <c r="P121" s="125"/>
      <c r="Q121" s="125"/>
      <c r="R121" s="125"/>
      <c r="S121" s="125"/>
      <c r="T121" s="125"/>
      <c r="U121" s="125"/>
      <c r="V121" s="61"/>
      <c r="W121" s="61"/>
      <c r="X121" s="61"/>
      <c r="Y121" s="125"/>
      <c r="Z121" s="430"/>
      <c r="AA121" s="430"/>
      <c r="AB121" s="430"/>
      <c r="AC121" s="61"/>
      <c r="AD121" s="125"/>
      <c r="AE121" s="430"/>
      <c r="AF121" s="125"/>
      <c r="AG121" s="125"/>
      <c r="AH121" s="431"/>
      <c r="AI121" s="125"/>
      <c r="AJ121" s="430"/>
      <c r="AK121" s="430"/>
      <c r="AL121" s="430"/>
      <c r="AM121" s="430"/>
      <c r="AN121" s="430"/>
      <c r="AO121" s="430"/>
      <c r="AP121" s="430"/>
      <c r="AQ121" s="430"/>
      <c r="AR121" s="430"/>
      <c r="AS121" s="107"/>
      <c r="AT121" s="107"/>
      <c r="AU121" s="107"/>
      <c r="AV121" s="107"/>
      <c r="AW121" s="107"/>
      <c r="AX121" s="107"/>
      <c r="AY121" s="107"/>
      <c r="AZ121" s="107"/>
      <c r="BA121" s="107"/>
      <c r="BB121" s="107"/>
      <c r="BC121" s="107"/>
      <c r="BD121" s="107"/>
      <c r="BE121" s="107"/>
      <c r="BF121" s="107"/>
      <c r="BG121" s="107"/>
      <c r="BH121" s="107"/>
    </row>
    <row r="122" ht="37.5" customHeight="1" outlineLevel="1">
      <c r="A122" s="448">
        <f t="shared" si="3"/>
        <v>94</v>
      </c>
      <c r="B122" s="61"/>
      <c r="C122" s="62"/>
      <c r="D122" s="425" t="s">
        <v>2015</v>
      </c>
      <c r="E122" s="474"/>
      <c r="F122" s="62"/>
      <c r="G122" s="135"/>
      <c r="H122" s="135"/>
      <c r="I122" s="135"/>
      <c r="J122" s="135"/>
      <c r="K122" s="135"/>
      <c r="L122" s="135"/>
      <c r="M122" s="135"/>
      <c r="N122" s="135"/>
      <c r="O122" s="135"/>
      <c r="P122" s="135"/>
      <c r="Q122" s="135"/>
      <c r="R122" s="135"/>
      <c r="S122" s="135"/>
      <c r="T122" s="135"/>
      <c r="U122" s="135"/>
      <c r="V122" s="62"/>
      <c r="W122" s="62"/>
      <c r="X122" s="62"/>
      <c r="Y122" s="135"/>
      <c r="Z122" s="430"/>
      <c r="AA122" s="430"/>
      <c r="AB122" s="430"/>
      <c r="AC122" s="62"/>
      <c r="AD122" s="135"/>
      <c r="AE122" s="430"/>
      <c r="AF122" s="135"/>
      <c r="AG122" s="135"/>
      <c r="AH122" s="431"/>
      <c r="AI122" s="135"/>
      <c r="AJ122" s="430"/>
      <c r="AK122" s="430"/>
      <c r="AL122" s="430"/>
      <c r="AM122" s="430"/>
      <c r="AN122" s="430"/>
      <c r="AO122" s="430"/>
      <c r="AP122" s="430"/>
      <c r="AQ122" s="430"/>
      <c r="AR122" s="430"/>
      <c r="AS122" s="107"/>
      <c r="AT122" s="107"/>
      <c r="AU122" s="107"/>
      <c r="AV122" s="107"/>
      <c r="AW122" s="107"/>
      <c r="AX122" s="107"/>
      <c r="AY122" s="107"/>
      <c r="AZ122" s="107"/>
      <c r="BA122" s="107"/>
      <c r="BB122" s="107"/>
      <c r="BC122" s="107"/>
      <c r="BD122" s="107"/>
      <c r="BE122" s="107"/>
      <c r="BF122" s="107"/>
      <c r="BG122" s="107"/>
      <c r="BH122" s="107"/>
    </row>
    <row r="123" outlineLevel="1">
      <c r="A123" s="448">
        <f t="shared" si="3"/>
        <v>95</v>
      </c>
      <c r="B123" s="61"/>
      <c r="C123" s="428" t="s">
        <v>2153</v>
      </c>
      <c r="D123" s="425" t="s">
        <v>2003</v>
      </c>
      <c r="E123" s="474"/>
      <c r="F123" s="426" t="s">
        <v>2138</v>
      </c>
      <c r="G123" s="427" t="s">
        <v>1988</v>
      </c>
      <c r="H123" s="458" t="s">
        <v>2145</v>
      </c>
      <c r="I123" s="458" t="s">
        <v>2146</v>
      </c>
      <c r="J123" s="458" t="s">
        <v>2147</v>
      </c>
      <c r="K123" s="458" t="s">
        <v>2148</v>
      </c>
      <c r="L123" s="458" t="s">
        <v>2154</v>
      </c>
      <c r="M123" s="458"/>
      <c r="N123" s="458" t="s">
        <v>2058</v>
      </c>
      <c r="O123" s="432" t="s">
        <v>2155</v>
      </c>
      <c r="P123" s="427" t="s">
        <v>2151</v>
      </c>
      <c r="Q123" s="427" t="s">
        <v>2106</v>
      </c>
      <c r="R123" s="427" t="s">
        <v>2152</v>
      </c>
      <c r="S123" s="427" t="s">
        <v>2088</v>
      </c>
      <c r="T123" s="427"/>
      <c r="U123" s="427" t="s">
        <v>1587</v>
      </c>
      <c r="V123" s="428" t="s">
        <v>1990</v>
      </c>
      <c r="W123" s="428" t="s">
        <v>197</v>
      </c>
      <c r="X123" s="426" t="s">
        <v>853</v>
      </c>
      <c r="Y123" s="427" t="s">
        <v>2080</v>
      </c>
      <c r="Z123" s="430"/>
      <c r="AA123" s="430"/>
      <c r="AB123" s="430"/>
      <c r="AC123" s="426" t="s">
        <v>2097</v>
      </c>
      <c r="AD123" s="427" t="s">
        <v>2031</v>
      </c>
      <c r="AE123" s="430"/>
      <c r="AF123" s="427" t="s">
        <v>2031</v>
      </c>
      <c r="AG123" s="427" t="s">
        <v>252</v>
      </c>
      <c r="AH123" s="431"/>
      <c r="AI123" s="454" t="s">
        <v>2156</v>
      </c>
      <c r="AJ123" s="430"/>
      <c r="AK123" s="430"/>
      <c r="AL123" s="430"/>
      <c r="AM123" s="430"/>
      <c r="AN123" s="430"/>
      <c r="AO123" s="430"/>
      <c r="AP123" s="430"/>
      <c r="AQ123" s="430"/>
      <c r="AR123" s="430"/>
      <c r="AS123" s="107"/>
      <c r="AT123" s="107"/>
      <c r="AU123" s="107"/>
      <c r="AV123" s="107"/>
      <c r="AW123" s="107"/>
      <c r="AX123" s="107"/>
      <c r="AY123" s="107"/>
      <c r="AZ123" s="107"/>
      <c r="BA123" s="107"/>
      <c r="BB123" s="107"/>
      <c r="BC123" s="107"/>
      <c r="BD123" s="107"/>
      <c r="BE123" s="107"/>
      <c r="BF123" s="107"/>
      <c r="BG123" s="107"/>
      <c r="BH123" s="107"/>
    </row>
    <row r="124" outlineLevel="1">
      <c r="A124" s="448">
        <f t="shared" si="3"/>
        <v>96</v>
      </c>
      <c r="B124" s="61"/>
      <c r="C124" s="61"/>
      <c r="D124" s="425" t="s">
        <v>2010</v>
      </c>
      <c r="E124" s="474"/>
      <c r="F124" s="61"/>
      <c r="G124" s="125"/>
      <c r="H124" s="125"/>
      <c r="I124" s="125"/>
      <c r="J124" s="125"/>
      <c r="K124" s="125"/>
      <c r="L124" s="125"/>
      <c r="M124" s="125"/>
      <c r="N124" s="125"/>
      <c r="O124" s="125"/>
      <c r="P124" s="125"/>
      <c r="Q124" s="125"/>
      <c r="R124" s="125"/>
      <c r="S124" s="125"/>
      <c r="T124" s="125"/>
      <c r="U124" s="125"/>
      <c r="V124" s="61"/>
      <c r="W124" s="61"/>
      <c r="X124" s="61"/>
      <c r="Y124" s="125"/>
      <c r="Z124" s="430"/>
      <c r="AA124" s="430"/>
      <c r="AB124" s="430"/>
      <c r="AC124" s="61"/>
      <c r="AD124" s="125"/>
      <c r="AE124" s="430"/>
      <c r="AF124" s="125"/>
      <c r="AG124" s="125"/>
      <c r="AH124" s="431"/>
      <c r="AI124" s="125"/>
      <c r="AJ124" s="430"/>
      <c r="AK124" s="430"/>
      <c r="AL124" s="430"/>
      <c r="AM124" s="430"/>
      <c r="AN124" s="430"/>
      <c r="AO124" s="430"/>
      <c r="AP124" s="430"/>
      <c r="AQ124" s="430"/>
      <c r="AR124" s="430"/>
      <c r="AS124" s="107"/>
      <c r="AT124" s="107"/>
      <c r="AU124" s="107"/>
      <c r="AV124" s="107"/>
      <c r="AW124" s="107"/>
      <c r="AX124" s="107"/>
      <c r="AY124" s="107"/>
      <c r="AZ124" s="107"/>
      <c r="BA124" s="107"/>
      <c r="BB124" s="107"/>
      <c r="BC124" s="107"/>
      <c r="BD124" s="107"/>
      <c r="BE124" s="107"/>
      <c r="BF124" s="107"/>
      <c r="BG124" s="107"/>
      <c r="BH124" s="107"/>
    </row>
    <row r="125" outlineLevel="1">
      <c r="A125" s="448">
        <f t="shared" si="3"/>
        <v>97</v>
      </c>
      <c r="B125" s="61"/>
      <c r="C125" s="61"/>
      <c r="D125" s="425" t="s">
        <v>2012</v>
      </c>
      <c r="E125" s="474"/>
      <c r="F125" s="61"/>
      <c r="G125" s="125"/>
      <c r="H125" s="125"/>
      <c r="I125" s="125"/>
      <c r="J125" s="125"/>
      <c r="K125" s="125"/>
      <c r="L125" s="125"/>
      <c r="M125" s="125"/>
      <c r="N125" s="125"/>
      <c r="O125" s="125"/>
      <c r="P125" s="125"/>
      <c r="Q125" s="125"/>
      <c r="R125" s="125"/>
      <c r="S125" s="125"/>
      <c r="T125" s="125"/>
      <c r="U125" s="125"/>
      <c r="V125" s="61"/>
      <c r="W125" s="61"/>
      <c r="X125" s="61"/>
      <c r="Y125" s="125"/>
      <c r="Z125" s="430"/>
      <c r="AA125" s="430"/>
      <c r="AB125" s="430"/>
      <c r="AC125" s="61"/>
      <c r="AD125" s="125"/>
      <c r="AE125" s="430"/>
      <c r="AF125" s="125"/>
      <c r="AG125" s="125"/>
      <c r="AH125" s="431"/>
      <c r="AI125" s="125"/>
      <c r="AJ125" s="430"/>
      <c r="AK125" s="430"/>
      <c r="AL125" s="430"/>
      <c r="AM125" s="430"/>
      <c r="AN125" s="430"/>
      <c r="AO125" s="430"/>
      <c r="AP125" s="430"/>
      <c r="AQ125" s="430"/>
      <c r="AR125" s="430"/>
      <c r="AS125" s="107"/>
      <c r="AT125" s="107"/>
      <c r="AU125" s="107"/>
      <c r="AV125" s="107"/>
      <c r="AW125" s="107"/>
      <c r="AX125" s="107"/>
      <c r="AY125" s="107"/>
      <c r="AZ125" s="107"/>
      <c r="BA125" s="107"/>
      <c r="BB125" s="107"/>
      <c r="BC125" s="107"/>
      <c r="BD125" s="107"/>
      <c r="BE125" s="107"/>
      <c r="BF125" s="107"/>
      <c r="BG125" s="107"/>
      <c r="BH125" s="107"/>
    </row>
    <row r="126" outlineLevel="1">
      <c r="A126" s="448">
        <f t="shared" si="3"/>
        <v>98</v>
      </c>
      <c r="B126" s="61"/>
      <c r="C126" s="61"/>
      <c r="D126" s="425" t="s">
        <v>2013</v>
      </c>
      <c r="E126" s="474"/>
      <c r="F126" s="61"/>
      <c r="G126" s="125"/>
      <c r="H126" s="125"/>
      <c r="I126" s="125"/>
      <c r="J126" s="125"/>
      <c r="K126" s="125"/>
      <c r="L126" s="125"/>
      <c r="M126" s="125"/>
      <c r="N126" s="125"/>
      <c r="O126" s="125"/>
      <c r="P126" s="125"/>
      <c r="Q126" s="125"/>
      <c r="R126" s="125"/>
      <c r="S126" s="125"/>
      <c r="T126" s="125"/>
      <c r="U126" s="125"/>
      <c r="V126" s="61"/>
      <c r="W126" s="61"/>
      <c r="X126" s="61"/>
      <c r="Y126" s="125"/>
      <c r="Z126" s="430"/>
      <c r="AA126" s="430"/>
      <c r="AB126" s="430"/>
      <c r="AC126" s="61"/>
      <c r="AD126" s="125"/>
      <c r="AE126" s="430"/>
      <c r="AF126" s="125"/>
      <c r="AG126" s="125"/>
      <c r="AH126" s="431"/>
      <c r="AI126" s="125"/>
      <c r="AJ126" s="430"/>
      <c r="AK126" s="430"/>
      <c r="AL126" s="430"/>
      <c r="AM126" s="430"/>
      <c r="AN126" s="430"/>
      <c r="AO126" s="430"/>
      <c r="AP126" s="430"/>
      <c r="AQ126" s="430"/>
      <c r="AR126" s="430"/>
      <c r="AS126" s="107"/>
      <c r="AT126" s="107"/>
      <c r="AU126" s="107"/>
      <c r="AV126" s="107"/>
      <c r="AW126" s="107"/>
      <c r="AX126" s="107"/>
      <c r="AY126" s="107"/>
      <c r="AZ126" s="107"/>
      <c r="BA126" s="107"/>
      <c r="BB126" s="107"/>
      <c r="BC126" s="107"/>
      <c r="BD126" s="107"/>
      <c r="BE126" s="107"/>
      <c r="BF126" s="107"/>
      <c r="BG126" s="107"/>
      <c r="BH126" s="107"/>
    </row>
    <row r="127" outlineLevel="1">
      <c r="A127" s="448">
        <f t="shared" si="3"/>
        <v>99</v>
      </c>
      <c r="B127" s="61"/>
      <c r="C127" s="61"/>
      <c r="D127" s="425" t="s">
        <v>2014</v>
      </c>
      <c r="E127" s="474"/>
      <c r="F127" s="61"/>
      <c r="G127" s="125"/>
      <c r="H127" s="125"/>
      <c r="I127" s="125"/>
      <c r="J127" s="125"/>
      <c r="K127" s="125"/>
      <c r="L127" s="125"/>
      <c r="M127" s="125"/>
      <c r="N127" s="125"/>
      <c r="O127" s="125"/>
      <c r="P127" s="125"/>
      <c r="Q127" s="125"/>
      <c r="R127" s="125"/>
      <c r="S127" s="125"/>
      <c r="T127" s="125"/>
      <c r="U127" s="125"/>
      <c r="V127" s="61"/>
      <c r="W127" s="61"/>
      <c r="X127" s="61"/>
      <c r="Y127" s="125"/>
      <c r="Z127" s="430"/>
      <c r="AA127" s="430"/>
      <c r="AB127" s="430"/>
      <c r="AC127" s="61"/>
      <c r="AD127" s="125"/>
      <c r="AE127" s="430"/>
      <c r="AF127" s="125"/>
      <c r="AG127" s="125"/>
      <c r="AH127" s="431"/>
      <c r="AI127" s="125"/>
      <c r="AJ127" s="430"/>
      <c r="AK127" s="430"/>
      <c r="AL127" s="430"/>
      <c r="AM127" s="430"/>
      <c r="AN127" s="430"/>
      <c r="AO127" s="430"/>
      <c r="AP127" s="430"/>
      <c r="AQ127" s="430"/>
      <c r="AR127" s="430"/>
      <c r="AS127" s="107"/>
      <c r="AT127" s="107"/>
      <c r="AU127" s="107"/>
      <c r="AV127" s="107"/>
      <c r="AW127" s="107"/>
      <c r="AX127" s="107"/>
      <c r="AY127" s="107"/>
      <c r="AZ127" s="107"/>
      <c r="BA127" s="107"/>
      <c r="BB127" s="107"/>
      <c r="BC127" s="107"/>
      <c r="BD127" s="107"/>
      <c r="BE127" s="107"/>
      <c r="BF127" s="107"/>
      <c r="BG127" s="107"/>
      <c r="BH127" s="107"/>
    </row>
    <row r="128" outlineLevel="1">
      <c r="A128" s="448">
        <f t="shared" si="3"/>
        <v>100</v>
      </c>
      <c r="B128" s="61"/>
      <c r="C128" s="62"/>
      <c r="D128" s="425" t="s">
        <v>2015</v>
      </c>
      <c r="E128" s="474"/>
      <c r="F128" s="62"/>
      <c r="G128" s="135"/>
      <c r="H128" s="135"/>
      <c r="I128" s="135"/>
      <c r="J128" s="135"/>
      <c r="K128" s="135"/>
      <c r="L128" s="135"/>
      <c r="M128" s="135"/>
      <c r="N128" s="135"/>
      <c r="O128" s="135"/>
      <c r="P128" s="135"/>
      <c r="Q128" s="135"/>
      <c r="R128" s="135"/>
      <c r="S128" s="135"/>
      <c r="T128" s="135"/>
      <c r="U128" s="135"/>
      <c r="V128" s="62"/>
      <c r="W128" s="62"/>
      <c r="X128" s="62"/>
      <c r="Y128" s="135"/>
      <c r="Z128" s="430"/>
      <c r="AA128" s="430"/>
      <c r="AB128" s="430"/>
      <c r="AC128" s="62"/>
      <c r="AD128" s="135"/>
      <c r="AE128" s="430"/>
      <c r="AF128" s="135"/>
      <c r="AG128" s="135"/>
      <c r="AH128" s="431"/>
      <c r="AI128" s="135"/>
      <c r="AJ128" s="430"/>
      <c r="AK128" s="430"/>
      <c r="AL128" s="430"/>
      <c r="AM128" s="430"/>
      <c r="AN128" s="430"/>
      <c r="AO128" s="430"/>
      <c r="AP128" s="430"/>
      <c r="AQ128" s="430"/>
      <c r="AR128" s="430"/>
      <c r="AS128" s="107"/>
      <c r="AT128" s="107"/>
      <c r="AU128" s="107"/>
      <c r="AV128" s="107"/>
      <c r="AW128" s="107"/>
      <c r="AX128" s="107"/>
      <c r="AY128" s="107"/>
      <c r="AZ128" s="107"/>
      <c r="BA128" s="107"/>
      <c r="BB128" s="107"/>
      <c r="BC128" s="107"/>
      <c r="BD128" s="107"/>
      <c r="BE128" s="107"/>
      <c r="BF128" s="107"/>
      <c r="BG128" s="107"/>
      <c r="BH128" s="107"/>
    </row>
    <row r="129" outlineLevel="1">
      <c r="A129" s="448">
        <f t="shared" si="3"/>
        <v>101</v>
      </c>
      <c r="B129" s="61"/>
      <c r="C129" s="428" t="s">
        <v>2157</v>
      </c>
      <c r="D129" s="425" t="s">
        <v>2003</v>
      </c>
      <c r="E129" s="474"/>
      <c r="F129" s="426" t="s">
        <v>2138</v>
      </c>
      <c r="G129" s="427" t="s">
        <v>1988</v>
      </c>
      <c r="H129" s="458" t="s">
        <v>2145</v>
      </c>
      <c r="I129" s="458" t="s">
        <v>2158</v>
      </c>
      <c r="J129" s="458" t="s">
        <v>2159</v>
      </c>
      <c r="K129" s="458" t="s">
        <v>2142</v>
      </c>
      <c r="L129" s="458" t="s">
        <v>2160</v>
      </c>
      <c r="M129" s="458"/>
      <c r="N129" s="458" t="s">
        <v>2058</v>
      </c>
      <c r="O129" s="432" t="s">
        <v>2161</v>
      </c>
      <c r="P129" s="427" t="s">
        <v>2151</v>
      </c>
      <c r="Q129" s="427" t="s">
        <v>2106</v>
      </c>
      <c r="R129" s="427" t="s">
        <v>2152</v>
      </c>
      <c r="S129" s="427" t="s">
        <v>2088</v>
      </c>
      <c r="T129" s="427"/>
      <c r="U129" s="427" t="s">
        <v>2162</v>
      </c>
      <c r="V129" s="428" t="s">
        <v>1990</v>
      </c>
      <c r="W129" s="428" t="s">
        <v>197</v>
      </c>
      <c r="X129" s="426" t="s">
        <v>853</v>
      </c>
      <c r="Y129" s="427" t="s">
        <v>2080</v>
      </c>
      <c r="Z129" s="430"/>
      <c r="AA129" s="430"/>
      <c r="AB129" s="430"/>
      <c r="AC129" s="426" t="s">
        <v>2097</v>
      </c>
      <c r="AD129" s="427" t="s">
        <v>2031</v>
      </c>
      <c r="AE129" s="430"/>
      <c r="AF129" s="427" t="s">
        <v>2031</v>
      </c>
      <c r="AG129" s="427" t="s">
        <v>252</v>
      </c>
      <c r="AH129" s="431"/>
      <c r="AI129" s="454" t="s">
        <v>2163</v>
      </c>
      <c r="AJ129" s="430"/>
      <c r="AK129" s="430"/>
      <c r="AL129" s="430"/>
      <c r="AM129" s="430"/>
      <c r="AN129" s="430"/>
      <c r="AO129" s="430"/>
      <c r="AP129" s="430"/>
      <c r="AQ129" s="430"/>
      <c r="AR129" s="430"/>
      <c r="AS129" s="107"/>
      <c r="AT129" s="107"/>
      <c r="AU129" s="107"/>
      <c r="AV129" s="107"/>
      <c r="AW129" s="107"/>
      <c r="AX129" s="107"/>
      <c r="AY129" s="107"/>
      <c r="AZ129" s="107"/>
      <c r="BA129" s="107"/>
      <c r="BB129" s="107"/>
      <c r="BC129" s="107"/>
      <c r="BD129" s="107"/>
      <c r="BE129" s="107"/>
      <c r="BF129" s="107"/>
      <c r="BG129" s="107"/>
      <c r="BH129" s="107"/>
    </row>
    <row r="130" outlineLevel="1">
      <c r="A130" s="448">
        <f t="shared" si="3"/>
        <v>102</v>
      </c>
      <c r="B130" s="61"/>
      <c r="C130" s="61"/>
      <c r="D130" s="425" t="s">
        <v>2010</v>
      </c>
      <c r="E130" s="474"/>
      <c r="F130" s="61"/>
      <c r="G130" s="125"/>
      <c r="H130" s="125"/>
      <c r="I130" s="125"/>
      <c r="J130" s="125"/>
      <c r="K130" s="125"/>
      <c r="L130" s="125"/>
      <c r="M130" s="125"/>
      <c r="N130" s="125"/>
      <c r="O130" s="125"/>
      <c r="P130" s="125"/>
      <c r="Q130" s="125"/>
      <c r="R130" s="125"/>
      <c r="S130" s="125"/>
      <c r="T130" s="125"/>
      <c r="U130" s="125"/>
      <c r="V130" s="61"/>
      <c r="W130" s="61"/>
      <c r="X130" s="61"/>
      <c r="Y130" s="125"/>
      <c r="Z130" s="430"/>
      <c r="AA130" s="430"/>
      <c r="AB130" s="430"/>
      <c r="AC130" s="61"/>
      <c r="AD130" s="125"/>
      <c r="AE130" s="430"/>
      <c r="AF130" s="125"/>
      <c r="AG130" s="125"/>
      <c r="AH130" s="431"/>
      <c r="AI130" s="125"/>
      <c r="AJ130" s="430"/>
      <c r="AK130" s="430"/>
      <c r="AL130" s="430"/>
      <c r="AM130" s="430"/>
      <c r="AN130" s="430"/>
      <c r="AO130" s="430"/>
      <c r="AP130" s="430"/>
      <c r="AQ130" s="430"/>
      <c r="AR130" s="430"/>
      <c r="AS130" s="107"/>
      <c r="AT130" s="107"/>
      <c r="AU130" s="107"/>
      <c r="AV130" s="107"/>
      <c r="AW130" s="107"/>
      <c r="AX130" s="107"/>
      <c r="AY130" s="107"/>
      <c r="AZ130" s="107"/>
      <c r="BA130" s="107"/>
      <c r="BB130" s="107"/>
      <c r="BC130" s="107"/>
      <c r="BD130" s="107"/>
      <c r="BE130" s="107"/>
      <c r="BF130" s="107"/>
      <c r="BG130" s="107"/>
      <c r="BH130" s="107"/>
    </row>
    <row r="131" outlineLevel="1">
      <c r="A131" s="448">
        <f t="shared" si="3"/>
        <v>103</v>
      </c>
      <c r="B131" s="61"/>
      <c r="C131" s="61"/>
      <c r="D131" s="425" t="s">
        <v>2012</v>
      </c>
      <c r="E131" s="474"/>
      <c r="F131" s="61"/>
      <c r="G131" s="125"/>
      <c r="H131" s="125"/>
      <c r="I131" s="125"/>
      <c r="J131" s="125"/>
      <c r="K131" s="125"/>
      <c r="L131" s="125"/>
      <c r="M131" s="125"/>
      <c r="N131" s="125"/>
      <c r="O131" s="125"/>
      <c r="P131" s="125"/>
      <c r="Q131" s="125"/>
      <c r="R131" s="125"/>
      <c r="S131" s="125"/>
      <c r="T131" s="125"/>
      <c r="U131" s="125"/>
      <c r="V131" s="61"/>
      <c r="W131" s="61"/>
      <c r="X131" s="61"/>
      <c r="Y131" s="125"/>
      <c r="Z131" s="430"/>
      <c r="AA131" s="430"/>
      <c r="AB131" s="430"/>
      <c r="AC131" s="61"/>
      <c r="AD131" s="125"/>
      <c r="AE131" s="430"/>
      <c r="AF131" s="125"/>
      <c r="AG131" s="125"/>
      <c r="AH131" s="431"/>
      <c r="AI131" s="125"/>
      <c r="AJ131" s="430"/>
      <c r="AK131" s="430"/>
      <c r="AL131" s="430"/>
      <c r="AM131" s="430"/>
      <c r="AN131" s="430"/>
      <c r="AO131" s="430"/>
      <c r="AP131" s="430"/>
      <c r="AQ131" s="430"/>
      <c r="AR131" s="430"/>
      <c r="AS131" s="107"/>
      <c r="AT131" s="107"/>
      <c r="AU131" s="107"/>
      <c r="AV131" s="107"/>
      <c r="AW131" s="107"/>
      <c r="AX131" s="107"/>
      <c r="AY131" s="107"/>
      <c r="AZ131" s="107"/>
      <c r="BA131" s="107"/>
      <c r="BB131" s="107"/>
      <c r="BC131" s="107"/>
      <c r="BD131" s="107"/>
      <c r="BE131" s="107"/>
      <c r="BF131" s="107"/>
      <c r="BG131" s="107"/>
      <c r="BH131" s="107"/>
    </row>
    <row r="132" outlineLevel="1">
      <c r="A132" s="448">
        <f t="shared" si="3"/>
        <v>104</v>
      </c>
      <c r="B132" s="61"/>
      <c r="C132" s="61"/>
      <c r="D132" s="425" t="s">
        <v>2013</v>
      </c>
      <c r="E132" s="474"/>
      <c r="F132" s="61"/>
      <c r="G132" s="125"/>
      <c r="H132" s="125"/>
      <c r="I132" s="125"/>
      <c r="J132" s="125"/>
      <c r="K132" s="125"/>
      <c r="L132" s="125"/>
      <c r="M132" s="125"/>
      <c r="N132" s="125"/>
      <c r="O132" s="125"/>
      <c r="P132" s="125"/>
      <c r="Q132" s="125"/>
      <c r="R132" s="125"/>
      <c r="S132" s="125"/>
      <c r="T132" s="125"/>
      <c r="U132" s="125"/>
      <c r="V132" s="61"/>
      <c r="W132" s="61"/>
      <c r="X132" s="61"/>
      <c r="Y132" s="125"/>
      <c r="Z132" s="430"/>
      <c r="AA132" s="430"/>
      <c r="AB132" s="430"/>
      <c r="AC132" s="61"/>
      <c r="AD132" s="125"/>
      <c r="AE132" s="430"/>
      <c r="AF132" s="125"/>
      <c r="AG132" s="125"/>
      <c r="AH132" s="431"/>
      <c r="AI132" s="125"/>
      <c r="AJ132" s="430"/>
      <c r="AK132" s="430"/>
      <c r="AL132" s="430"/>
      <c r="AM132" s="430"/>
      <c r="AN132" s="430"/>
      <c r="AO132" s="430"/>
      <c r="AP132" s="430"/>
      <c r="AQ132" s="430"/>
      <c r="AR132" s="430"/>
      <c r="AS132" s="107"/>
      <c r="AT132" s="107"/>
      <c r="AU132" s="107"/>
      <c r="AV132" s="107"/>
      <c r="AW132" s="107"/>
      <c r="AX132" s="107"/>
      <c r="AY132" s="107"/>
      <c r="AZ132" s="107"/>
      <c r="BA132" s="107"/>
      <c r="BB132" s="107"/>
      <c r="BC132" s="107"/>
      <c r="BD132" s="107"/>
      <c r="BE132" s="107"/>
      <c r="BF132" s="107"/>
      <c r="BG132" s="107"/>
      <c r="BH132" s="107"/>
    </row>
    <row r="133" outlineLevel="1">
      <c r="A133" s="448">
        <f t="shared" si="3"/>
        <v>105</v>
      </c>
      <c r="B133" s="61"/>
      <c r="C133" s="61"/>
      <c r="D133" s="425" t="s">
        <v>2014</v>
      </c>
      <c r="E133" s="474"/>
      <c r="F133" s="61"/>
      <c r="G133" s="125"/>
      <c r="H133" s="125"/>
      <c r="I133" s="125"/>
      <c r="J133" s="125"/>
      <c r="K133" s="125"/>
      <c r="L133" s="125"/>
      <c r="M133" s="125"/>
      <c r="N133" s="125"/>
      <c r="O133" s="125"/>
      <c r="P133" s="125"/>
      <c r="Q133" s="125"/>
      <c r="R133" s="125"/>
      <c r="S133" s="125"/>
      <c r="T133" s="125"/>
      <c r="U133" s="125"/>
      <c r="V133" s="61"/>
      <c r="W133" s="61"/>
      <c r="X133" s="61"/>
      <c r="Y133" s="125"/>
      <c r="Z133" s="430"/>
      <c r="AA133" s="430"/>
      <c r="AB133" s="430"/>
      <c r="AC133" s="61"/>
      <c r="AD133" s="125"/>
      <c r="AE133" s="430"/>
      <c r="AF133" s="125"/>
      <c r="AG133" s="125"/>
      <c r="AH133" s="431"/>
      <c r="AI133" s="125"/>
      <c r="AJ133" s="430"/>
      <c r="AK133" s="430"/>
      <c r="AL133" s="430"/>
      <c r="AM133" s="430"/>
      <c r="AN133" s="430"/>
      <c r="AO133" s="430"/>
      <c r="AP133" s="430"/>
      <c r="AQ133" s="430"/>
      <c r="AR133" s="430"/>
      <c r="AS133" s="107"/>
      <c r="AT133" s="107"/>
      <c r="AU133" s="107"/>
      <c r="AV133" s="107"/>
      <c r="AW133" s="107"/>
      <c r="AX133" s="107"/>
      <c r="AY133" s="107"/>
      <c r="AZ133" s="107"/>
      <c r="BA133" s="107"/>
      <c r="BB133" s="107"/>
      <c r="BC133" s="107"/>
      <c r="BD133" s="107"/>
      <c r="BE133" s="107"/>
      <c r="BF133" s="107"/>
      <c r="BG133" s="107"/>
      <c r="BH133" s="107"/>
    </row>
    <row r="134" outlineLevel="1">
      <c r="A134" s="448">
        <f t="shared" si="3"/>
        <v>106</v>
      </c>
      <c r="B134" s="61"/>
      <c r="C134" s="62"/>
      <c r="D134" s="425" t="s">
        <v>2015</v>
      </c>
      <c r="E134" s="474"/>
      <c r="F134" s="62"/>
      <c r="G134" s="135"/>
      <c r="H134" s="135"/>
      <c r="I134" s="135"/>
      <c r="J134" s="135"/>
      <c r="K134" s="135"/>
      <c r="L134" s="135"/>
      <c r="M134" s="135"/>
      <c r="N134" s="135"/>
      <c r="O134" s="135"/>
      <c r="P134" s="135"/>
      <c r="Q134" s="135"/>
      <c r="R134" s="135"/>
      <c r="S134" s="135"/>
      <c r="T134" s="135"/>
      <c r="U134" s="135"/>
      <c r="V134" s="62"/>
      <c r="W134" s="62"/>
      <c r="X134" s="62"/>
      <c r="Y134" s="135"/>
      <c r="Z134" s="430"/>
      <c r="AA134" s="430"/>
      <c r="AB134" s="430"/>
      <c r="AC134" s="62"/>
      <c r="AD134" s="135"/>
      <c r="AE134" s="430"/>
      <c r="AF134" s="135"/>
      <c r="AG134" s="135"/>
      <c r="AH134" s="431"/>
      <c r="AI134" s="135"/>
      <c r="AJ134" s="430"/>
      <c r="AK134" s="430"/>
      <c r="AL134" s="430"/>
      <c r="AM134" s="430"/>
      <c r="AN134" s="430"/>
      <c r="AO134" s="430"/>
      <c r="AP134" s="430"/>
      <c r="AQ134" s="430"/>
      <c r="AR134" s="430"/>
      <c r="AS134" s="107"/>
      <c r="AT134" s="107"/>
      <c r="AU134" s="107"/>
      <c r="AV134" s="107"/>
      <c r="AW134" s="107"/>
      <c r="AX134" s="107"/>
      <c r="AY134" s="107"/>
      <c r="AZ134" s="107"/>
      <c r="BA134" s="107"/>
      <c r="BB134" s="107"/>
      <c r="BC134" s="107"/>
      <c r="BD134" s="107"/>
      <c r="BE134" s="107"/>
      <c r="BF134" s="107"/>
      <c r="BG134" s="107"/>
      <c r="BH134" s="107"/>
    </row>
    <row r="135" outlineLevel="1">
      <c r="A135" s="144">
        <f t="shared" si="3"/>
        <v>107</v>
      </c>
      <c r="B135" s="61"/>
      <c r="C135" s="428" t="s">
        <v>2164</v>
      </c>
      <c r="D135" s="425" t="s">
        <v>2003</v>
      </c>
      <c r="E135" s="474"/>
      <c r="F135" s="426" t="s">
        <v>2138</v>
      </c>
      <c r="G135" s="427" t="s">
        <v>1988</v>
      </c>
      <c r="H135" s="475" t="s">
        <v>2165</v>
      </c>
      <c r="I135" s="458" t="s">
        <v>2101</v>
      </c>
      <c r="J135" s="458" t="s">
        <v>2141</v>
      </c>
      <c r="K135" s="458" t="s">
        <v>2142</v>
      </c>
      <c r="L135" s="458" t="s">
        <v>2166</v>
      </c>
      <c r="M135" s="476"/>
      <c r="N135" s="458" t="s">
        <v>2058</v>
      </c>
      <c r="O135" s="432" t="s">
        <v>2167</v>
      </c>
      <c r="P135" s="427" t="s">
        <v>2168</v>
      </c>
      <c r="Q135" s="427" t="s">
        <v>2169</v>
      </c>
      <c r="R135" s="427" t="s">
        <v>2027</v>
      </c>
      <c r="S135" s="427" t="s">
        <v>2088</v>
      </c>
      <c r="T135" s="427"/>
      <c r="U135" s="427" t="s">
        <v>2170</v>
      </c>
      <c r="V135" s="428" t="s">
        <v>1990</v>
      </c>
      <c r="W135" s="428" t="s">
        <v>197</v>
      </c>
      <c r="X135" s="426" t="s">
        <v>853</v>
      </c>
      <c r="Y135" s="427" t="s">
        <v>2080</v>
      </c>
      <c r="Z135" s="430"/>
      <c r="AA135" s="430"/>
      <c r="AB135" s="430"/>
      <c r="AC135" s="426" t="s">
        <v>2097</v>
      </c>
      <c r="AD135" s="427" t="s">
        <v>2031</v>
      </c>
      <c r="AE135" s="430"/>
      <c r="AF135" s="430"/>
      <c r="AG135" s="427" t="s">
        <v>252</v>
      </c>
      <c r="AH135" s="431"/>
      <c r="AI135" s="454" t="s">
        <v>2171</v>
      </c>
      <c r="AJ135" s="430"/>
      <c r="AK135" s="430"/>
      <c r="AL135" s="430"/>
      <c r="AM135" s="430"/>
      <c r="AN135" s="430"/>
      <c r="AO135" s="430"/>
      <c r="AP135" s="430"/>
      <c r="AQ135" s="430"/>
      <c r="AR135" s="430"/>
      <c r="AS135" s="107"/>
      <c r="AT135" s="107"/>
      <c r="AU135" s="107"/>
      <c r="AV135" s="107"/>
      <c r="AW135" s="107"/>
      <c r="AX135" s="107"/>
      <c r="AY135" s="107"/>
      <c r="AZ135" s="107"/>
      <c r="BA135" s="107"/>
      <c r="BB135" s="107"/>
      <c r="BC135" s="107"/>
      <c r="BD135" s="107"/>
      <c r="BE135" s="107"/>
      <c r="BF135" s="107"/>
      <c r="BG135" s="107"/>
      <c r="BH135" s="107"/>
    </row>
    <row r="136" outlineLevel="1">
      <c r="A136" s="144">
        <f t="shared" si="3"/>
        <v>108</v>
      </c>
      <c r="B136" s="61"/>
      <c r="C136" s="61"/>
      <c r="D136" s="425" t="s">
        <v>2010</v>
      </c>
      <c r="E136" s="474"/>
      <c r="F136" s="61"/>
      <c r="G136" s="125"/>
      <c r="H136" s="125"/>
      <c r="I136" s="125"/>
      <c r="J136" s="125"/>
      <c r="K136" s="125"/>
      <c r="L136" s="125"/>
      <c r="M136" s="125"/>
      <c r="N136" s="125"/>
      <c r="O136" s="125"/>
      <c r="P136" s="125"/>
      <c r="Q136" s="125"/>
      <c r="R136" s="125"/>
      <c r="S136" s="125"/>
      <c r="T136" s="125"/>
      <c r="U136" s="125"/>
      <c r="V136" s="61"/>
      <c r="W136" s="61"/>
      <c r="X136" s="61"/>
      <c r="Y136" s="125"/>
      <c r="Z136" s="430"/>
      <c r="AA136" s="430"/>
      <c r="AB136" s="430"/>
      <c r="AC136" s="61"/>
      <c r="AD136" s="125"/>
      <c r="AE136" s="430"/>
      <c r="AF136" s="430"/>
      <c r="AG136" s="125"/>
      <c r="AH136" s="431"/>
      <c r="AI136" s="125"/>
      <c r="AJ136" s="430"/>
      <c r="AK136" s="430"/>
      <c r="AL136" s="430"/>
      <c r="AM136" s="430"/>
      <c r="AN136" s="430"/>
      <c r="AO136" s="430"/>
      <c r="AP136" s="430"/>
      <c r="AQ136" s="430"/>
      <c r="AR136" s="430"/>
      <c r="AS136" s="107"/>
      <c r="AT136" s="107"/>
      <c r="AU136" s="107"/>
      <c r="AV136" s="107"/>
      <c r="AW136" s="107"/>
      <c r="AX136" s="107"/>
      <c r="AY136" s="107"/>
      <c r="AZ136" s="107"/>
      <c r="BA136" s="107"/>
      <c r="BB136" s="107"/>
      <c r="BC136" s="107"/>
      <c r="BD136" s="107"/>
      <c r="BE136" s="107"/>
      <c r="BF136" s="107"/>
      <c r="BG136" s="107"/>
      <c r="BH136" s="107"/>
    </row>
    <row r="137" outlineLevel="1">
      <c r="A137" s="144">
        <f t="shared" si="3"/>
        <v>109</v>
      </c>
      <c r="B137" s="61"/>
      <c r="C137" s="61"/>
      <c r="D137" s="425" t="s">
        <v>2012</v>
      </c>
      <c r="E137" s="474"/>
      <c r="F137" s="61"/>
      <c r="G137" s="125"/>
      <c r="H137" s="125"/>
      <c r="I137" s="125"/>
      <c r="J137" s="125"/>
      <c r="K137" s="125"/>
      <c r="L137" s="125"/>
      <c r="M137" s="125"/>
      <c r="N137" s="125"/>
      <c r="O137" s="125"/>
      <c r="P137" s="125"/>
      <c r="Q137" s="125"/>
      <c r="R137" s="125"/>
      <c r="S137" s="125"/>
      <c r="T137" s="125"/>
      <c r="U137" s="125"/>
      <c r="V137" s="61"/>
      <c r="W137" s="61"/>
      <c r="X137" s="61"/>
      <c r="Y137" s="125"/>
      <c r="Z137" s="430"/>
      <c r="AA137" s="430"/>
      <c r="AB137" s="430"/>
      <c r="AC137" s="61"/>
      <c r="AD137" s="125"/>
      <c r="AE137" s="430"/>
      <c r="AF137" s="430"/>
      <c r="AG137" s="125"/>
      <c r="AH137" s="431"/>
      <c r="AI137" s="125"/>
      <c r="AJ137" s="430"/>
      <c r="AK137" s="430"/>
      <c r="AL137" s="430"/>
      <c r="AM137" s="430"/>
      <c r="AN137" s="430"/>
      <c r="AO137" s="430"/>
      <c r="AP137" s="430"/>
      <c r="AQ137" s="430"/>
      <c r="AR137" s="430"/>
      <c r="AS137" s="107"/>
      <c r="AT137" s="107"/>
      <c r="AU137" s="107"/>
      <c r="AV137" s="107"/>
      <c r="AW137" s="107"/>
      <c r="AX137" s="107"/>
      <c r="AY137" s="107"/>
      <c r="AZ137" s="107"/>
      <c r="BA137" s="107"/>
      <c r="BB137" s="107"/>
      <c r="BC137" s="107"/>
      <c r="BD137" s="107"/>
      <c r="BE137" s="107"/>
      <c r="BF137" s="107"/>
      <c r="BG137" s="107"/>
      <c r="BH137" s="107"/>
    </row>
    <row r="138" outlineLevel="1">
      <c r="A138" s="144">
        <f t="shared" si="3"/>
        <v>110</v>
      </c>
      <c r="B138" s="61"/>
      <c r="C138" s="61"/>
      <c r="D138" s="425" t="s">
        <v>2013</v>
      </c>
      <c r="E138" s="474"/>
      <c r="F138" s="61"/>
      <c r="G138" s="125"/>
      <c r="H138" s="125"/>
      <c r="I138" s="125"/>
      <c r="J138" s="125"/>
      <c r="K138" s="125"/>
      <c r="L138" s="125"/>
      <c r="M138" s="125"/>
      <c r="N138" s="125"/>
      <c r="O138" s="125"/>
      <c r="P138" s="125"/>
      <c r="Q138" s="125"/>
      <c r="R138" s="125"/>
      <c r="S138" s="125"/>
      <c r="T138" s="125"/>
      <c r="U138" s="125"/>
      <c r="V138" s="61"/>
      <c r="W138" s="61"/>
      <c r="X138" s="61"/>
      <c r="Y138" s="125"/>
      <c r="Z138" s="430"/>
      <c r="AA138" s="430"/>
      <c r="AB138" s="430"/>
      <c r="AC138" s="61"/>
      <c r="AD138" s="125"/>
      <c r="AE138" s="430"/>
      <c r="AF138" s="430"/>
      <c r="AG138" s="125"/>
      <c r="AH138" s="431"/>
      <c r="AI138" s="125"/>
      <c r="AJ138" s="430"/>
      <c r="AK138" s="430"/>
      <c r="AL138" s="430"/>
      <c r="AM138" s="430"/>
      <c r="AN138" s="430"/>
      <c r="AO138" s="430"/>
      <c r="AP138" s="430"/>
      <c r="AQ138" s="430"/>
      <c r="AR138" s="430"/>
      <c r="AS138" s="107"/>
      <c r="AT138" s="107"/>
      <c r="AU138" s="107"/>
      <c r="AV138" s="107"/>
      <c r="AW138" s="107"/>
      <c r="AX138" s="107"/>
      <c r="AY138" s="107"/>
      <c r="AZ138" s="107"/>
      <c r="BA138" s="107"/>
      <c r="BB138" s="107"/>
      <c r="BC138" s="107"/>
      <c r="BD138" s="107"/>
      <c r="BE138" s="107"/>
      <c r="BF138" s="107"/>
      <c r="BG138" s="107"/>
      <c r="BH138" s="107"/>
    </row>
    <row r="139" outlineLevel="1">
      <c r="A139" s="144">
        <f t="shared" si="3"/>
        <v>111</v>
      </c>
      <c r="B139" s="61"/>
      <c r="C139" s="61"/>
      <c r="D139" s="425" t="s">
        <v>2014</v>
      </c>
      <c r="E139" s="474"/>
      <c r="F139" s="61"/>
      <c r="G139" s="125"/>
      <c r="H139" s="125"/>
      <c r="I139" s="125"/>
      <c r="J139" s="125"/>
      <c r="K139" s="125"/>
      <c r="L139" s="125"/>
      <c r="M139" s="125"/>
      <c r="N139" s="125"/>
      <c r="O139" s="125"/>
      <c r="P139" s="125"/>
      <c r="Q139" s="125"/>
      <c r="R139" s="125"/>
      <c r="S139" s="125"/>
      <c r="T139" s="125"/>
      <c r="U139" s="125"/>
      <c r="V139" s="61"/>
      <c r="W139" s="61"/>
      <c r="X139" s="61"/>
      <c r="Y139" s="125"/>
      <c r="Z139" s="430"/>
      <c r="AA139" s="430"/>
      <c r="AB139" s="430"/>
      <c r="AC139" s="61"/>
      <c r="AD139" s="125"/>
      <c r="AE139" s="430"/>
      <c r="AF139" s="430"/>
      <c r="AG139" s="125"/>
      <c r="AH139" s="431"/>
      <c r="AI139" s="125"/>
      <c r="AJ139" s="430"/>
      <c r="AK139" s="430"/>
      <c r="AL139" s="430"/>
      <c r="AM139" s="430"/>
      <c r="AN139" s="430"/>
      <c r="AO139" s="430"/>
      <c r="AP139" s="430"/>
      <c r="AQ139" s="430"/>
      <c r="AR139" s="430"/>
      <c r="AS139" s="107"/>
      <c r="AT139" s="107"/>
      <c r="AU139" s="107"/>
      <c r="AV139" s="107"/>
      <c r="AW139" s="107"/>
      <c r="AX139" s="107"/>
      <c r="AY139" s="107"/>
      <c r="AZ139" s="107"/>
      <c r="BA139" s="107"/>
      <c r="BB139" s="107"/>
      <c r="BC139" s="107"/>
      <c r="BD139" s="107"/>
      <c r="BE139" s="107"/>
      <c r="BF139" s="107"/>
      <c r="BG139" s="107"/>
      <c r="BH139" s="107"/>
    </row>
    <row r="140" outlineLevel="1">
      <c r="A140" s="144">
        <f t="shared" si="3"/>
        <v>112</v>
      </c>
      <c r="B140" s="61"/>
      <c r="C140" s="62"/>
      <c r="D140" s="425" t="s">
        <v>2015</v>
      </c>
      <c r="E140" s="474"/>
      <c r="F140" s="62"/>
      <c r="G140" s="135"/>
      <c r="H140" s="135"/>
      <c r="I140" s="135"/>
      <c r="J140" s="135"/>
      <c r="K140" s="135"/>
      <c r="L140" s="135"/>
      <c r="M140" s="135"/>
      <c r="N140" s="135"/>
      <c r="O140" s="135"/>
      <c r="P140" s="135"/>
      <c r="Q140" s="135"/>
      <c r="R140" s="135"/>
      <c r="S140" s="135"/>
      <c r="T140" s="135"/>
      <c r="U140" s="135"/>
      <c r="V140" s="62"/>
      <c r="W140" s="62"/>
      <c r="X140" s="62"/>
      <c r="Y140" s="135"/>
      <c r="Z140" s="430"/>
      <c r="AA140" s="430"/>
      <c r="AB140" s="430"/>
      <c r="AC140" s="62"/>
      <c r="AD140" s="135"/>
      <c r="AE140" s="430"/>
      <c r="AF140" s="430"/>
      <c r="AG140" s="135"/>
      <c r="AH140" s="431"/>
      <c r="AI140" s="135"/>
      <c r="AJ140" s="430"/>
      <c r="AK140" s="430"/>
      <c r="AL140" s="430"/>
      <c r="AM140" s="430"/>
      <c r="AN140" s="430"/>
      <c r="AO140" s="430"/>
      <c r="AP140" s="430"/>
      <c r="AQ140" s="430"/>
      <c r="AR140" s="430"/>
      <c r="AS140" s="107"/>
      <c r="AT140" s="107"/>
      <c r="AU140" s="107"/>
      <c r="AV140" s="107"/>
      <c r="AW140" s="107"/>
      <c r="AX140" s="107"/>
      <c r="AY140" s="107"/>
      <c r="AZ140" s="107"/>
      <c r="BA140" s="107"/>
      <c r="BB140" s="107"/>
      <c r="BC140" s="107"/>
      <c r="BD140" s="107"/>
      <c r="BE140" s="107"/>
      <c r="BF140" s="107"/>
      <c r="BG140" s="107"/>
      <c r="BH140" s="107"/>
    </row>
    <row r="141" outlineLevel="1">
      <c r="A141" s="448">
        <f t="shared" si="3"/>
        <v>113</v>
      </c>
      <c r="B141" s="61"/>
      <c r="C141" s="428" t="s">
        <v>2172</v>
      </c>
      <c r="D141" s="425" t="s">
        <v>2003</v>
      </c>
      <c r="E141" s="474"/>
      <c r="F141" s="426" t="s">
        <v>2138</v>
      </c>
      <c r="G141" s="427" t="s">
        <v>1988</v>
      </c>
      <c r="H141" s="458"/>
      <c r="I141" s="458" t="s">
        <v>2101</v>
      </c>
      <c r="J141" s="458" t="s">
        <v>2141</v>
      </c>
      <c r="K141" s="458" t="s">
        <v>2142</v>
      </c>
      <c r="L141" s="458" t="s">
        <v>2173</v>
      </c>
      <c r="M141" s="476"/>
      <c r="N141" s="458" t="s">
        <v>2058</v>
      </c>
      <c r="O141" s="432" t="s">
        <v>2174</v>
      </c>
      <c r="P141" s="427" t="s">
        <v>2168</v>
      </c>
      <c r="Q141" s="427" t="s">
        <v>2169</v>
      </c>
      <c r="R141" s="427" t="s">
        <v>2027</v>
      </c>
      <c r="S141" s="427" t="s">
        <v>2088</v>
      </c>
      <c r="T141" s="427"/>
      <c r="U141" s="427" t="s">
        <v>2175</v>
      </c>
      <c r="V141" s="428" t="s">
        <v>1990</v>
      </c>
      <c r="W141" s="428" t="s">
        <v>197</v>
      </c>
      <c r="X141" s="426" t="s">
        <v>853</v>
      </c>
      <c r="Y141" s="427" t="s">
        <v>2080</v>
      </c>
      <c r="Z141" s="430"/>
      <c r="AA141" s="430"/>
      <c r="AB141" s="430"/>
      <c r="AC141" s="426" t="s">
        <v>2097</v>
      </c>
      <c r="AD141" s="427" t="s">
        <v>2031</v>
      </c>
      <c r="AE141" s="430"/>
      <c r="AF141" s="427" t="s">
        <v>2031</v>
      </c>
      <c r="AG141" s="427" t="s">
        <v>252</v>
      </c>
      <c r="AH141" s="431"/>
      <c r="AI141" s="454" t="s">
        <v>2176</v>
      </c>
      <c r="AJ141" s="430"/>
      <c r="AK141" s="430"/>
      <c r="AL141" s="430"/>
      <c r="AM141" s="430"/>
      <c r="AN141" s="430"/>
      <c r="AO141" s="430"/>
      <c r="AP141" s="430"/>
      <c r="AQ141" s="430"/>
      <c r="AR141" s="430"/>
      <c r="AS141" s="107"/>
      <c r="AT141" s="107"/>
      <c r="AU141" s="107"/>
      <c r="AV141" s="107"/>
      <c r="AW141" s="107"/>
      <c r="AX141" s="107"/>
      <c r="AY141" s="107"/>
      <c r="AZ141" s="107"/>
      <c r="BA141" s="107"/>
      <c r="BB141" s="107"/>
      <c r="BC141" s="107"/>
      <c r="BD141" s="107"/>
      <c r="BE141" s="107"/>
      <c r="BF141" s="107"/>
      <c r="BG141" s="107"/>
      <c r="BH141" s="107"/>
    </row>
    <row r="142" outlineLevel="1">
      <c r="A142" s="448">
        <f t="shared" si="3"/>
        <v>114</v>
      </c>
      <c r="B142" s="61"/>
      <c r="C142" s="61"/>
      <c r="D142" s="425" t="s">
        <v>2010</v>
      </c>
      <c r="E142" s="474"/>
      <c r="F142" s="61"/>
      <c r="G142" s="125"/>
      <c r="H142" s="125"/>
      <c r="I142" s="125"/>
      <c r="J142" s="125"/>
      <c r="K142" s="125"/>
      <c r="L142" s="125"/>
      <c r="M142" s="125"/>
      <c r="N142" s="125"/>
      <c r="O142" s="125"/>
      <c r="P142" s="125"/>
      <c r="Q142" s="125"/>
      <c r="R142" s="125"/>
      <c r="S142" s="125"/>
      <c r="T142" s="125"/>
      <c r="U142" s="125"/>
      <c r="V142" s="61"/>
      <c r="W142" s="61"/>
      <c r="X142" s="61"/>
      <c r="Y142" s="125"/>
      <c r="Z142" s="430"/>
      <c r="AA142" s="430"/>
      <c r="AB142" s="430"/>
      <c r="AC142" s="61"/>
      <c r="AD142" s="125"/>
      <c r="AE142" s="430"/>
      <c r="AF142" s="125"/>
      <c r="AG142" s="125"/>
      <c r="AH142" s="431"/>
      <c r="AI142" s="125"/>
      <c r="AJ142" s="430"/>
      <c r="AK142" s="430"/>
      <c r="AL142" s="430"/>
      <c r="AM142" s="430"/>
      <c r="AN142" s="430"/>
      <c r="AO142" s="430"/>
      <c r="AP142" s="430"/>
      <c r="AQ142" s="430"/>
      <c r="AR142" s="430"/>
      <c r="AS142" s="107"/>
      <c r="AT142" s="107"/>
      <c r="AU142" s="107"/>
      <c r="AV142" s="107"/>
      <c r="AW142" s="107"/>
      <c r="AX142" s="107"/>
      <c r="AY142" s="107"/>
      <c r="AZ142" s="107"/>
      <c r="BA142" s="107"/>
      <c r="BB142" s="107"/>
      <c r="BC142" s="107"/>
      <c r="BD142" s="107"/>
      <c r="BE142" s="107"/>
      <c r="BF142" s="107"/>
      <c r="BG142" s="107"/>
      <c r="BH142" s="107"/>
    </row>
    <row r="143" outlineLevel="1">
      <c r="A143" s="448">
        <f t="shared" si="3"/>
        <v>115</v>
      </c>
      <c r="B143" s="61"/>
      <c r="C143" s="61"/>
      <c r="D143" s="425" t="s">
        <v>2012</v>
      </c>
      <c r="E143" s="474"/>
      <c r="F143" s="61"/>
      <c r="G143" s="125"/>
      <c r="H143" s="125"/>
      <c r="I143" s="125"/>
      <c r="J143" s="125"/>
      <c r="K143" s="125"/>
      <c r="L143" s="125"/>
      <c r="M143" s="125"/>
      <c r="N143" s="125"/>
      <c r="O143" s="125"/>
      <c r="P143" s="125"/>
      <c r="Q143" s="125"/>
      <c r="R143" s="125"/>
      <c r="S143" s="125"/>
      <c r="T143" s="125"/>
      <c r="U143" s="125"/>
      <c r="V143" s="61"/>
      <c r="W143" s="61"/>
      <c r="X143" s="61"/>
      <c r="Y143" s="125"/>
      <c r="Z143" s="430"/>
      <c r="AA143" s="430"/>
      <c r="AB143" s="430"/>
      <c r="AC143" s="61"/>
      <c r="AD143" s="125"/>
      <c r="AE143" s="430"/>
      <c r="AF143" s="125"/>
      <c r="AG143" s="125"/>
      <c r="AH143" s="431"/>
      <c r="AI143" s="125"/>
      <c r="AJ143" s="430"/>
      <c r="AK143" s="430"/>
      <c r="AL143" s="430"/>
      <c r="AM143" s="430"/>
      <c r="AN143" s="430"/>
      <c r="AO143" s="430"/>
      <c r="AP143" s="430"/>
      <c r="AQ143" s="430"/>
      <c r="AR143" s="430"/>
      <c r="AS143" s="107"/>
      <c r="AT143" s="107"/>
      <c r="AU143" s="107"/>
      <c r="AV143" s="107"/>
      <c r="AW143" s="107"/>
      <c r="AX143" s="107"/>
      <c r="AY143" s="107"/>
      <c r="AZ143" s="107"/>
      <c r="BA143" s="107"/>
      <c r="BB143" s="107"/>
      <c r="BC143" s="107"/>
      <c r="BD143" s="107"/>
      <c r="BE143" s="107"/>
      <c r="BF143" s="107"/>
      <c r="BG143" s="107"/>
      <c r="BH143" s="107"/>
    </row>
    <row r="144" outlineLevel="1">
      <c r="A144" s="448">
        <f t="shared" si="3"/>
        <v>116</v>
      </c>
      <c r="B144" s="61"/>
      <c r="C144" s="61"/>
      <c r="D144" s="425" t="s">
        <v>2013</v>
      </c>
      <c r="E144" s="474"/>
      <c r="F144" s="61"/>
      <c r="G144" s="125"/>
      <c r="H144" s="125"/>
      <c r="I144" s="125"/>
      <c r="J144" s="125"/>
      <c r="K144" s="125"/>
      <c r="L144" s="125"/>
      <c r="M144" s="125"/>
      <c r="N144" s="125"/>
      <c r="O144" s="125"/>
      <c r="P144" s="125"/>
      <c r="Q144" s="125"/>
      <c r="R144" s="125"/>
      <c r="S144" s="125"/>
      <c r="T144" s="125"/>
      <c r="U144" s="125"/>
      <c r="V144" s="61"/>
      <c r="W144" s="61"/>
      <c r="X144" s="61"/>
      <c r="Y144" s="125"/>
      <c r="Z144" s="430"/>
      <c r="AA144" s="430"/>
      <c r="AB144" s="430"/>
      <c r="AC144" s="61"/>
      <c r="AD144" s="125"/>
      <c r="AE144" s="430"/>
      <c r="AF144" s="125"/>
      <c r="AG144" s="125"/>
      <c r="AH144" s="431"/>
      <c r="AI144" s="125"/>
      <c r="AJ144" s="430"/>
      <c r="AK144" s="430"/>
      <c r="AL144" s="430"/>
      <c r="AM144" s="430"/>
      <c r="AN144" s="430"/>
      <c r="AO144" s="430"/>
      <c r="AP144" s="430"/>
      <c r="AQ144" s="430"/>
      <c r="AR144" s="430"/>
      <c r="AS144" s="107"/>
      <c r="AT144" s="107"/>
      <c r="AU144" s="107"/>
      <c r="AV144" s="107"/>
      <c r="AW144" s="107"/>
      <c r="AX144" s="107"/>
      <c r="AY144" s="107"/>
      <c r="AZ144" s="107"/>
      <c r="BA144" s="107"/>
      <c r="BB144" s="107"/>
      <c r="BC144" s="107"/>
      <c r="BD144" s="107"/>
      <c r="BE144" s="107"/>
      <c r="BF144" s="107"/>
      <c r="BG144" s="107"/>
      <c r="BH144" s="107"/>
    </row>
    <row r="145" outlineLevel="1">
      <c r="A145" s="448">
        <f t="shared" si="3"/>
        <v>117</v>
      </c>
      <c r="B145" s="61"/>
      <c r="C145" s="61"/>
      <c r="D145" s="425" t="s">
        <v>2014</v>
      </c>
      <c r="E145" s="474"/>
      <c r="F145" s="61"/>
      <c r="G145" s="125"/>
      <c r="H145" s="125"/>
      <c r="I145" s="125"/>
      <c r="J145" s="125"/>
      <c r="K145" s="125"/>
      <c r="L145" s="125"/>
      <c r="M145" s="125"/>
      <c r="N145" s="125"/>
      <c r="O145" s="125"/>
      <c r="P145" s="125"/>
      <c r="Q145" s="125"/>
      <c r="R145" s="125"/>
      <c r="S145" s="125"/>
      <c r="T145" s="125"/>
      <c r="U145" s="125"/>
      <c r="V145" s="61"/>
      <c r="W145" s="61"/>
      <c r="X145" s="61"/>
      <c r="Y145" s="125"/>
      <c r="Z145" s="430"/>
      <c r="AA145" s="430"/>
      <c r="AB145" s="430"/>
      <c r="AC145" s="61"/>
      <c r="AD145" s="125"/>
      <c r="AE145" s="430"/>
      <c r="AF145" s="125"/>
      <c r="AG145" s="125"/>
      <c r="AH145" s="431"/>
      <c r="AI145" s="125"/>
      <c r="AJ145" s="430"/>
      <c r="AK145" s="430"/>
      <c r="AL145" s="430"/>
      <c r="AM145" s="430"/>
      <c r="AN145" s="430"/>
      <c r="AO145" s="430"/>
      <c r="AP145" s="430"/>
      <c r="AQ145" s="430"/>
      <c r="AR145" s="430"/>
      <c r="AS145" s="107"/>
      <c r="AT145" s="107"/>
      <c r="AU145" s="107"/>
      <c r="AV145" s="107"/>
      <c r="AW145" s="107"/>
      <c r="AX145" s="107"/>
      <c r="AY145" s="107"/>
      <c r="AZ145" s="107"/>
      <c r="BA145" s="107"/>
      <c r="BB145" s="107"/>
      <c r="BC145" s="107"/>
      <c r="BD145" s="107"/>
      <c r="BE145" s="107"/>
      <c r="BF145" s="107"/>
      <c r="BG145" s="107"/>
      <c r="BH145" s="107"/>
    </row>
    <row r="146" outlineLevel="1">
      <c r="A146" s="448">
        <f t="shared" si="3"/>
        <v>118</v>
      </c>
      <c r="B146" s="61"/>
      <c r="C146" s="62"/>
      <c r="D146" s="425" t="s">
        <v>2015</v>
      </c>
      <c r="E146" s="474"/>
      <c r="F146" s="62"/>
      <c r="G146" s="135"/>
      <c r="H146" s="135"/>
      <c r="I146" s="135"/>
      <c r="J146" s="135"/>
      <c r="K146" s="135"/>
      <c r="L146" s="135"/>
      <c r="M146" s="135"/>
      <c r="N146" s="135"/>
      <c r="O146" s="135"/>
      <c r="P146" s="135"/>
      <c r="Q146" s="135"/>
      <c r="R146" s="135"/>
      <c r="S146" s="135"/>
      <c r="T146" s="135"/>
      <c r="U146" s="135"/>
      <c r="V146" s="62"/>
      <c r="W146" s="62"/>
      <c r="X146" s="62"/>
      <c r="Y146" s="135"/>
      <c r="Z146" s="430"/>
      <c r="AA146" s="430"/>
      <c r="AB146" s="430"/>
      <c r="AC146" s="62"/>
      <c r="AD146" s="135"/>
      <c r="AE146" s="430"/>
      <c r="AF146" s="135"/>
      <c r="AG146" s="135"/>
      <c r="AH146" s="431"/>
      <c r="AI146" s="135"/>
      <c r="AJ146" s="430"/>
      <c r="AK146" s="430"/>
      <c r="AL146" s="430"/>
      <c r="AM146" s="430"/>
      <c r="AN146" s="430"/>
      <c r="AO146" s="430"/>
      <c r="AP146" s="430"/>
      <c r="AQ146" s="430"/>
      <c r="AR146" s="430"/>
      <c r="AS146" s="107"/>
      <c r="AT146" s="107"/>
      <c r="AU146" s="107"/>
      <c r="AV146" s="107"/>
      <c r="AW146" s="107"/>
      <c r="AX146" s="107"/>
      <c r="AY146" s="107"/>
      <c r="AZ146" s="107"/>
      <c r="BA146" s="107"/>
      <c r="BB146" s="107"/>
      <c r="BC146" s="107"/>
      <c r="BD146" s="107"/>
      <c r="BE146" s="107"/>
      <c r="BF146" s="107"/>
      <c r="BG146" s="107"/>
      <c r="BH146" s="107"/>
    </row>
    <row r="147" outlineLevel="1">
      <c r="A147" s="448">
        <f t="shared" si="3"/>
        <v>119</v>
      </c>
      <c r="B147" s="61"/>
      <c r="C147" s="428" t="s">
        <v>2177</v>
      </c>
      <c r="D147" s="425" t="s">
        <v>2003</v>
      </c>
      <c r="E147" s="474"/>
      <c r="F147" s="426" t="s">
        <v>2138</v>
      </c>
      <c r="G147" s="427" t="s">
        <v>1988</v>
      </c>
      <c r="H147" s="458"/>
      <c r="I147" s="458" t="s">
        <v>2101</v>
      </c>
      <c r="J147" s="458" t="s">
        <v>2141</v>
      </c>
      <c r="K147" s="458" t="s">
        <v>2142</v>
      </c>
      <c r="L147" s="458" t="s">
        <v>2178</v>
      </c>
      <c r="M147" s="476"/>
      <c r="N147" s="458" t="s">
        <v>2058</v>
      </c>
      <c r="O147" s="432" t="s">
        <v>2179</v>
      </c>
      <c r="P147" s="427" t="s">
        <v>2168</v>
      </c>
      <c r="Q147" s="427" t="s">
        <v>2169</v>
      </c>
      <c r="R147" s="427" t="s">
        <v>2027</v>
      </c>
      <c r="S147" s="427" t="s">
        <v>2088</v>
      </c>
      <c r="T147" s="427"/>
      <c r="U147" s="427" t="s">
        <v>2180</v>
      </c>
      <c r="V147" s="428" t="s">
        <v>1990</v>
      </c>
      <c r="W147" s="428" t="s">
        <v>197</v>
      </c>
      <c r="X147" s="426" t="s">
        <v>853</v>
      </c>
      <c r="Y147" s="427" t="s">
        <v>2080</v>
      </c>
      <c r="Z147" s="430"/>
      <c r="AA147" s="430"/>
      <c r="AB147" s="430"/>
      <c r="AC147" s="426" t="s">
        <v>2097</v>
      </c>
      <c r="AD147" s="427" t="s">
        <v>2031</v>
      </c>
      <c r="AE147" s="430"/>
      <c r="AF147" s="427" t="s">
        <v>2031</v>
      </c>
      <c r="AG147" s="427" t="s">
        <v>252</v>
      </c>
      <c r="AH147" s="431"/>
      <c r="AI147" s="454" t="s">
        <v>2181</v>
      </c>
      <c r="AJ147" s="430"/>
      <c r="AK147" s="430"/>
      <c r="AL147" s="430"/>
      <c r="AM147" s="430"/>
      <c r="AN147" s="430"/>
      <c r="AO147" s="430"/>
      <c r="AP147" s="430"/>
      <c r="AQ147" s="430"/>
      <c r="AR147" s="430"/>
      <c r="AS147" s="107"/>
      <c r="AT147" s="107"/>
      <c r="AU147" s="107"/>
      <c r="AV147" s="107"/>
      <c r="AW147" s="107"/>
      <c r="AX147" s="107"/>
      <c r="AY147" s="107"/>
      <c r="AZ147" s="107"/>
      <c r="BA147" s="107"/>
      <c r="BB147" s="107"/>
      <c r="BC147" s="107"/>
      <c r="BD147" s="107"/>
      <c r="BE147" s="107"/>
      <c r="BF147" s="107"/>
      <c r="BG147" s="107"/>
      <c r="BH147" s="107"/>
    </row>
    <row r="148" outlineLevel="1">
      <c r="A148" s="448">
        <f t="shared" si="3"/>
        <v>120</v>
      </c>
      <c r="B148" s="61"/>
      <c r="C148" s="61"/>
      <c r="D148" s="425" t="s">
        <v>2010</v>
      </c>
      <c r="E148" s="474"/>
      <c r="F148" s="61"/>
      <c r="G148" s="125"/>
      <c r="H148" s="125"/>
      <c r="I148" s="125"/>
      <c r="J148" s="125"/>
      <c r="K148" s="125"/>
      <c r="L148" s="125"/>
      <c r="M148" s="125"/>
      <c r="N148" s="125"/>
      <c r="O148" s="125"/>
      <c r="P148" s="125"/>
      <c r="Q148" s="125"/>
      <c r="R148" s="125"/>
      <c r="S148" s="125"/>
      <c r="T148" s="125"/>
      <c r="U148" s="125"/>
      <c r="V148" s="61"/>
      <c r="W148" s="61"/>
      <c r="X148" s="61"/>
      <c r="Y148" s="125"/>
      <c r="Z148" s="430"/>
      <c r="AA148" s="430"/>
      <c r="AB148" s="430"/>
      <c r="AC148" s="61"/>
      <c r="AD148" s="125"/>
      <c r="AE148" s="430"/>
      <c r="AF148" s="125"/>
      <c r="AG148" s="125"/>
      <c r="AH148" s="431"/>
      <c r="AI148" s="125"/>
      <c r="AJ148" s="430"/>
      <c r="AK148" s="430"/>
      <c r="AL148" s="430"/>
      <c r="AM148" s="430"/>
      <c r="AN148" s="430"/>
      <c r="AO148" s="430"/>
      <c r="AP148" s="430"/>
      <c r="AQ148" s="430"/>
      <c r="AR148" s="430"/>
      <c r="AS148" s="107"/>
      <c r="AT148" s="107"/>
      <c r="AU148" s="107"/>
      <c r="AV148" s="107"/>
      <c r="AW148" s="107"/>
      <c r="AX148" s="107"/>
      <c r="AY148" s="107"/>
      <c r="AZ148" s="107"/>
      <c r="BA148" s="107"/>
      <c r="BB148" s="107"/>
      <c r="BC148" s="107"/>
      <c r="BD148" s="107"/>
      <c r="BE148" s="107"/>
      <c r="BF148" s="107"/>
      <c r="BG148" s="107"/>
      <c r="BH148" s="107"/>
    </row>
    <row r="149" outlineLevel="1">
      <c r="A149" s="448">
        <f t="shared" si="3"/>
        <v>121</v>
      </c>
      <c r="B149" s="61"/>
      <c r="C149" s="61"/>
      <c r="D149" s="425" t="s">
        <v>2012</v>
      </c>
      <c r="E149" s="474"/>
      <c r="F149" s="61"/>
      <c r="G149" s="125"/>
      <c r="H149" s="125"/>
      <c r="I149" s="125"/>
      <c r="J149" s="125"/>
      <c r="K149" s="125"/>
      <c r="L149" s="125"/>
      <c r="M149" s="125"/>
      <c r="N149" s="125"/>
      <c r="O149" s="125"/>
      <c r="P149" s="125"/>
      <c r="Q149" s="125"/>
      <c r="R149" s="125"/>
      <c r="S149" s="125"/>
      <c r="T149" s="125"/>
      <c r="U149" s="125"/>
      <c r="V149" s="61"/>
      <c r="W149" s="61"/>
      <c r="X149" s="61"/>
      <c r="Y149" s="125"/>
      <c r="Z149" s="430"/>
      <c r="AA149" s="430"/>
      <c r="AB149" s="430"/>
      <c r="AC149" s="61"/>
      <c r="AD149" s="125"/>
      <c r="AE149" s="430"/>
      <c r="AF149" s="125"/>
      <c r="AG149" s="125"/>
      <c r="AH149" s="431"/>
      <c r="AI149" s="125"/>
      <c r="AJ149" s="430"/>
      <c r="AK149" s="430"/>
      <c r="AL149" s="430"/>
      <c r="AM149" s="430"/>
      <c r="AN149" s="430"/>
      <c r="AO149" s="430"/>
      <c r="AP149" s="430"/>
      <c r="AQ149" s="430"/>
      <c r="AR149" s="430"/>
      <c r="AS149" s="107"/>
      <c r="AT149" s="107"/>
      <c r="AU149" s="107"/>
      <c r="AV149" s="107"/>
      <c r="AW149" s="107"/>
      <c r="AX149" s="107"/>
      <c r="AY149" s="107"/>
      <c r="AZ149" s="107"/>
      <c r="BA149" s="107"/>
      <c r="BB149" s="107"/>
      <c r="BC149" s="107"/>
      <c r="BD149" s="107"/>
      <c r="BE149" s="107"/>
      <c r="BF149" s="107"/>
      <c r="BG149" s="107"/>
      <c r="BH149" s="107"/>
    </row>
    <row r="150" outlineLevel="1">
      <c r="A150" s="448">
        <f t="shared" si="3"/>
        <v>122</v>
      </c>
      <c r="B150" s="61"/>
      <c r="C150" s="61"/>
      <c r="D150" s="425" t="s">
        <v>2013</v>
      </c>
      <c r="E150" s="474"/>
      <c r="F150" s="61"/>
      <c r="G150" s="125"/>
      <c r="H150" s="125"/>
      <c r="I150" s="125"/>
      <c r="J150" s="125"/>
      <c r="K150" s="125"/>
      <c r="L150" s="125"/>
      <c r="M150" s="125"/>
      <c r="N150" s="125"/>
      <c r="O150" s="125"/>
      <c r="P150" s="125"/>
      <c r="Q150" s="125"/>
      <c r="R150" s="125"/>
      <c r="S150" s="125"/>
      <c r="T150" s="125"/>
      <c r="U150" s="125"/>
      <c r="V150" s="61"/>
      <c r="W150" s="61"/>
      <c r="X150" s="61"/>
      <c r="Y150" s="125"/>
      <c r="Z150" s="430"/>
      <c r="AA150" s="430"/>
      <c r="AB150" s="430"/>
      <c r="AC150" s="61"/>
      <c r="AD150" s="125"/>
      <c r="AE150" s="430"/>
      <c r="AF150" s="125"/>
      <c r="AG150" s="125"/>
      <c r="AH150" s="431"/>
      <c r="AI150" s="125"/>
      <c r="AJ150" s="430"/>
      <c r="AK150" s="430"/>
      <c r="AL150" s="430"/>
      <c r="AM150" s="430"/>
      <c r="AN150" s="430"/>
      <c r="AO150" s="430"/>
      <c r="AP150" s="430"/>
      <c r="AQ150" s="430"/>
      <c r="AR150" s="430"/>
      <c r="AS150" s="107"/>
      <c r="AT150" s="107"/>
      <c r="AU150" s="107"/>
      <c r="AV150" s="107"/>
      <c r="AW150" s="107"/>
      <c r="AX150" s="107"/>
      <c r="AY150" s="107"/>
      <c r="AZ150" s="107"/>
      <c r="BA150" s="107"/>
      <c r="BB150" s="107"/>
      <c r="BC150" s="107"/>
      <c r="BD150" s="107"/>
      <c r="BE150" s="107"/>
      <c r="BF150" s="107"/>
      <c r="BG150" s="107"/>
      <c r="BH150" s="107"/>
    </row>
    <row r="151" outlineLevel="1">
      <c r="A151" s="448">
        <f t="shared" si="3"/>
        <v>123</v>
      </c>
      <c r="B151" s="61"/>
      <c r="C151" s="61"/>
      <c r="D151" s="425" t="s">
        <v>2014</v>
      </c>
      <c r="E151" s="474"/>
      <c r="F151" s="61"/>
      <c r="G151" s="125"/>
      <c r="H151" s="125"/>
      <c r="I151" s="125"/>
      <c r="J151" s="125"/>
      <c r="K151" s="125"/>
      <c r="L151" s="125"/>
      <c r="M151" s="125"/>
      <c r="N151" s="125"/>
      <c r="O151" s="125"/>
      <c r="P151" s="125"/>
      <c r="Q151" s="125"/>
      <c r="R151" s="125"/>
      <c r="S151" s="125"/>
      <c r="T151" s="125"/>
      <c r="U151" s="125"/>
      <c r="V151" s="61"/>
      <c r="W151" s="61"/>
      <c r="X151" s="61"/>
      <c r="Y151" s="125"/>
      <c r="Z151" s="430"/>
      <c r="AA151" s="430"/>
      <c r="AB151" s="430"/>
      <c r="AC151" s="61"/>
      <c r="AD151" s="125"/>
      <c r="AE151" s="430"/>
      <c r="AF151" s="125"/>
      <c r="AG151" s="125"/>
      <c r="AH151" s="431"/>
      <c r="AI151" s="125"/>
      <c r="AJ151" s="430"/>
      <c r="AK151" s="430"/>
      <c r="AL151" s="430"/>
      <c r="AM151" s="430"/>
      <c r="AN151" s="430"/>
      <c r="AO151" s="430"/>
      <c r="AP151" s="430"/>
      <c r="AQ151" s="430"/>
      <c r="AR151" s="430"/>
      <c r="AS151" s="107"/>
      <c r="AT151" s="107"/>
      <c r="AU151" s="107"/>
      <c r="AV151" s="107"/>
      <c r="AW151" s="107"/>
      <c r="AX151" s="107"/>
      <c r="AY151" s="107"/>
      <c r="AZ151" s="107"/>
      <c r="BA151" s="107"/>
      <c r="BB151" s="107"/>
      <c r="BC151" s="107"/>
      <c r="BD151" s="107"/>
      <c r="BE151" s="107"/>
      <c r="BF151" s="107"/>
      <c r="BG151" s="107"/>
      <c r="BH151" s="107"/>
    </row>
    <row r="152" outlineLevel="1">
      <c r="A152" s="448">
        <f t="shared" si="3"/>
        <v>124</v>
      </c>
      <c r="B152" s="61"/>
      <c r="C152" s="62"/>
      <c r="D152" s="425" t="s">
        <v>2015</v>
      </c>
      <c r="E152" s="474"/>
      <c r="F152" s="62"/>
      <c r="G152" s="135"/>
      <c r="H152" s="135"/>
      <c r="I152" s="135"/>
      <c r="J152" s="135"/>
      <c r="K152" s="135"/>
      <c r="L152" s="135"/>
      <c r="M152" s="135"/>
      <c r="N152" s="135"/>
      <c r="O152" s="135"/>
      <c r="P152" s="135"/>
      <c r="Q152" s="135"/>
      <c r="R152" s="135"/>
      <c r="S152" s="135"/>
      <c r="T152" s="135"/>
      <c r="U152" s="135"/>
      <c r="V152" s="62"/>
      <c r="W152" s="62"/>
      <c r="X152" s="62"/>
      <c r="Y152" s="135"/>
      <c r="Z152" s="430"/>
      <c r="AA152" s="430"/>
      <c r="AB152" s="430"/>
      <c r="AC152" s="62"/>
      <c r="AD152" s="135"/>
      <c r="AE152" s="430"/>
      <c r="AF152" s="135"/>
      <c r="AG152" s="135"/>
      <c r="AH152" s="431"/>
      <c r="AI152" s="135"/>
      <c r="AJ152" s="430"/>
      <c r="AK152" s="430"/>
      <c r="AL152" s="430"/>
      <c r="AM152" s="430"/>
      <c r="AN152" s="430"/>
      <c r="AO152" s="430"/>
      <c r="AP152" s="430"/>
      <c r="AQ152" s="430"/>
      <c r="AR152" s="430"/>
      <c r="AS152" s="107"/>
      <c r="AT152" s="107"/>
      <c r="AU152" s="107"/>
      <c r="AV152" s="107"/>
      <c r="AW152" s="107"/>
      <c r="AX152" s="107"/>
      <c r="AY152" s="107"/>
      <c r="AZ152" s="107"/>
      <c r="BA152" s="107"/>
      <c r="BB152" s="107"/>
      <c r="BC152" s="107"/>
      <c r="BD152" s="107"/>
      <c r="BE152" s="107"/>
      <c r="BF152" s="107"/>
      <c r="BG152" s="107"/>
      <c r="BH152" s="107"/>
    </row>
    <row r="153" outlineLevel="1">
      <c r="A153" s="448">
        <f t="shared" si="3"/>
        <v>125</v>
      </c>
      <c r="B153" s="61"/>
      <c r="C153" s="428" t="s">
        <v>2182</v>
      </c>
      <c r="D153" s="425" t="s">
        <v>2003</v>
      </c>
      <c r="E153" s="474"/>
      <c r="F153" s="426" t="s">
        <v>2138</v>
      </c>
      <c r="G153" s="427" t="s">
        <v>1988</v>
      </c>
      <c r="H153" s="458"/>
      <c r="I153" s="458" t="s">
        <v>2183</v>
      </c>
      <c r="J153" s="458" t="s">
        <v>2184</v>
      </c>
      <c r="K153" s="458" t="s">
        <v>2142</v>
      </c>
      <c r="L153" s="458" t="s">
        <v>2185</v>
      </c>
      <c r="M153" s="476"/>
      <c r="N153" s="458" t="s">
        <v>2058</v>
      </c>
      <c r="O153" s="432" t="s">
        <v>2186</v>
      </c>
      <c r="P153" s="427" t="s">
        <v>2187</v>
      </c>
      <c r="Q153" s="427" t="s">
        <v>2169</v>
      </c>
      <c r="R153" s="427" t="s">
        <v>2027</v>
      </c>
      <c r="S153" s="427" t="s">
        <v>2088</v>
      </c>
      <c r="T153" s="427"/>
      <c r="U153" s="427" t="s">
        <v>2188</v>
      </c>
      <c r="V153" s="428" t="s">
        <v>1990</v>
      </c>
      <c r="W153" s="428" t="s">
        <v>197</v>
      </c>
      <c r="X153" s="426" t="s">
        <v>2030</v>
      </c>
      <c r="Y153" s="427" t="s">
        <v>2080</v>
      </c>
      <c r="Z153" s="430"/>
      <c r="AA153" s="430"/>
      <c r="AB153" s="430"/>
      <c r="AC153" s="426" t="s">
        <v>2097</v>
      </c>
      <c r="AD153" s="427" t="s">
        <v>2031</v>
      </c>
      <c r="AE153" s="430"/>
      <c r="AF153" s="427" t="s">
        <v>2031</v>
      </c>
      <c r="AG153" s="427" t="s">
        <v>252</v>
      </c>
      <c r="AH153" s="431"/>
      <c r="AI153" s="454" t="s">
        <v>2189</v>
      </c>
      <c r="AJ153" s="430"/>
      <c r="AK153" s="430"/>
      <c r="AL153" s="430"/>
      <c r="AM153" s="430"/>
      <c r="AN153" s="430"/>
      <c r="AO153" s="430"/>
      <c r="AP153" s="430"/>
      <c r="AQ153" s="430"/>
      <c r="AR153" s="430"/>
      <c r="AS153" s="107"/>
      <c r="AT153" s="107"/>
      <c r="AU153" s="107"/>
      <c r="AV153" s="107"/>
      <c r="AW153" s="107"/>
      <c r="AX153" s="107"/>
      <c r="AY153" s="107"/>
      <c r="AZ153" s="107"/>
      <c r="BA153" s="107"/>
      <c r="BB153" s="107"/>
      <c r="BC153" s="107"/>
      <c r="BD153" s="107"/>
      <c r="BE153" s="107"/>
      <c r="BF153" s="107"/>
      <c r="BG153" s="107"/>
      <c r="BH153" s="107"/>
    </row>
    <row r="154" outlineLevel="1">
      <c r="A154" s="448">
        <f t="shared" si="3"/>
        <v>126</v>
      </c>
      <c r="B154" s="61"/>
      <c r="C154" s="61"/>
      <c r="D154" s="425" t="s">
        <v>2010</v>
      </c>
      <c r="E154" s="474"/>
      <c r="F154" s="61"/>
      <c r="G154" s="125"/>
      <c r="H154" s="125"/>
      <c r="I154" s="125"/>
      <c r="J154" s="125"/>
      <c r="K154" s="125"/>
      <c r="L154" s="125"/>
      <c r="M154" s="125"/>
      <c r="N154" s="125"/>
      <c r="O154" s="125"/>
      <c r="P154" s="125"/>
      <c r="Q154" s="125"/>
      <c r="R154" s="125"/>
      <c r="S154" s="125"/>
      <c r="T154" s="125"/>
      <c r="U154" s="125"/>
      <c r="V154" s="61"/>
      <c r="W154" s="61"/>
      <c r="X154" s="61"/>
      <c r="Y154" s="125"/>
      <c r="Z154" s="430"/>
      <c r="AA154" s="430"/>
      <c r="AB154" s="430"/>
      <c r="AC154" s="61"/>
      <c r="AD154" s="125"/>
      <c r="AE154" s="430"/>
      <c r="AF154" s="125"/>
      <c r="AG154" s="125"/>
      <c r="AH154" s="431"/>
      <c r="AI154" s="125"/>
      <c r="AJ154" s="430"/>
      <c r="AK154" s="430"/>
      <c r="AL154" s="430"/>
      <c r="AM154" s="430"/>
      <c r="AN154" s="430"/>
      <c r="AO154" s="430"/>
      <c r="AP154" s="430"/>
      <c r="AQ154" s="430"/>
      <c r="AR154" s="430"/>
      <c r="AS154" s="107"/>
      <c r="AT154" s="107"/>
      <c r="AU154" s="107"/>
      <c r="AV154" s="107"/>
      <c r="AW154" s="107"/>
      <c r="AX154" s="107"/>
      <c r="AY154" s="107"/>
      <c r="AZ154" s="107"/>
      <c r="BA154" s="107"/>
      <c r="BB154" s="107"/>
      <c r="BC154" s="107"/>
      <c r="BD154" s="107"/>
      <c r="BE154" s="107"/>
      <c r="BF154" s="107"/>
      <c r="BG154" s="107"/>
      <c r="BH154" s="107"/>
    </row>
    <row r="155" outlineLevel="1">
      <c r="A155" s="448">
        <f t="shared" si="3"/>
        <v>127</v>
      </c>
      <c r="B155" s="61"/>
      <c r="C155" s="61"/>
      <c r="D155" s="425" t="s">
        <v>2012</v>
      </c>
      <c r="E155" s="474"/>
      <c r="F155" s="61"/>
      <c r="G155" s="125"/>
      <c r="H155" s="125"/>
      <c r="I155" s="125"/>
      <c r="J155" s="125"/>
      <c r="K155" s="125"/>
      <c r="L155" s="125"/>
      <c r="M155" s="125"/>
      <c r="N155" s="125"/>
      <c r="O155" s="125"/>
      <c r="P155" s="125"/>
      <c r="Q155" s="125"/>
      <c r="R155" s="125"/>
      <c r="S155" s="125"/>
      <c r="T155" s="125"/>
      <c r="U155" s="125"/>
      <c r="V155" s="61"/>
      <c r="W155" s="61"/>
      <c r="X155" s="61"/>
      <c r="Y155" s="125"/>
      <c r="Z155" s="430"/>
      <c r="AA155" s="430"/>
      <c r="AB155" s="430"/>
      <c r="AC155" s="61"/>
      <c r="AD155" s="125"/>
      <c r="AE155" s="430"/>
      <c r="AF155" s="125"/>
      <c r="AG155" s="125"/>
      <c r="AH155" s="431"/>
      <c r="AI155" s="125"/>
      <c r="AJ155" s="430"/>
      <c r="AK155" s="430"/>
      <c r="AL155" s="430"/>
      <c r="AM155" s="430"/>
      <c r="AN155" s="430"/>
      <c r="AO155" s="430"/>
      <c r="AP155" s="430"/>
      <c r="AQ155" s="430"/>
      <c r="AR155" s="430"/>
      <c r="AS155" s="107"/>
      <c r="AT155" s="107"/>
      <c r="AU155" s="107"/>
      <c r="AV155" s="107"/>
      <c r="AW155" s="107"/>
      <c r="AX155" s="107"/>
      <c r="AY155" s="107"/>
      <c r="AZ155" s="107"/>
      <c r="BA155" s="107"/>
      <c r="BB155" s="107"/>
      <c r="BC155" s="107"/>
      <c r="BD155" s="107"/>
      <c r="BE155" s="107"/>
      <c r="BF155" s="107"/>
      <c r="BG155" s="107"/>
      <c r="BH155" s="107"/>
    </row>
    <row r="156" outlineLevel="1">
      <c r="A156" s="448">
        <f t="shared" si="3"/>
        <v>128</v>
      </c>
      <c r="B156" s="61"/>
      <c r="C156" s="61"/>
      <c r="D156" s="425" t="s">
        <v>2013</v>
      </c>
      <c r="E156" s="474"/>
      <c r="F156" s="61"/>
      <c r="G156" s="125"/>
      <c r="H156" s="125"/>
      <c r="I156" s="125"/>
      <c r="J156" s="125"/>
      <c r="K156" s="125"/>
      <c r="L156" s="125"/>
      <c r="M156" s="125"/>
      <c r="N156" s="125"/>
      <c r="O156" s="125"/>
      <c r="P156" s="125"/>
      <c r="Q156" s="125"/>
      <c r="R156" s="125"/>
      <c r="S156" s="125"/>
      <c r="T156" s="125"/>
      <c r="U156" s="125"/>
      <c r="V156" s="61"/>
      <c r="W156" s="61"/>
      <c r="X156" s="61"/>
      <c r="Y156" s="125"/>
      <c r="Z156" s="430"/>
      <c r="AA156" s="430"/>
      <c r="AB156" s="430"/>
      <c r="AC156" s="61"/>
      <c r="AD156" s="125"/>
      <c r="AE156" s="430"/>
      <c r="AF156" s="125"/>
      <c r="AG156" s="125"/>
      <c r="AH156" s="431"/>
      <c r="AI156" s="125"/>
      <c r="AJ156" s="430"/>
      <c r="AK156" s="430"/>
      <c r="AL156" s="430"/>
      <c r="AM156" s="430"/>
      <c r="AN156" s="430"/>
      <c r="AO156" s="430"/>
      <c r="AP156" s="430"/>
      <c r="AQ156" s="430"/>
      <c r="AR156" s="430"/>
      <c r="AS156" s="107"/>
      <c r="AT156" s="107"/>
      <c r="AU156" s="107"/>
      <c r="AV156" s="107"/>
      <c r="AW156" s="107"/>
      <c r="AX156" s="107"/>
      <c r="AY156" s="107"/>
      <c r="AZ156" s="107"/>
      <c r="BA156" s="107"/>
      <c r="BB156" s="107"/>
      <c r="BC156" s="107"/>
      <c r="BD156" s="107"/>
      <c r="BE156" s="107"/>
      <c r="BF156" s="107"/>
      <c r="BG156" s="107"/>
      <c r="BH156" s="107"/>
    </row>
    <row r="157" outlineLevel="1">
      <c r="A157" s="448">
        <f t="shared" si="3"/>
        <v>129</v>
      </c>
      <c r="B157" s="61"/>
      <c r="C157" s="61"/>
      <c r="D157" s="425" t="s">
        <v>2014</v>
      </c>
      <c r="E157" s="474"/>
      <c r="F157" s="61"/>
      <c r="G157" s="125"/>
      <c r="H157" s="125"/>
      <c r="I157" s="125"/>
      <c r="J157" s="125"/>
      <c r="K157" s="125"/>
      <c r="L157" s="125"/>
      <c r="M157" s="125"/>
      <c r="N157" s="125"/>
      <c r="O157" s="125"/>
      <c r="P157" s="125"/>
      <c r="Q157" s="125"/>
      <c r="R157" s="125"/>
      <c r="S157" s="125"/>
      <c r="T157" s="125"/>
      <c r="U157" s="125"/>
      <c r="V157" s="61"/>
      <c r="W157" s="61"/>
      <c r="X157" s="61"/>
      <c r="Y157" s="125"/>
      <c r="Z157" s="430"/>
      <c r="AA157" s="430"/>
      <c r="AB157" s="430"/>
      <c r="AC157" s="61"/>
      <c r="AD157" s="125"/>
      <c r="AE157" s="430"/>
      <c r="AF157" s="125"/>
      <c r="AG157" s="125"/>
      <c r="AH157" s="431"/>
      <c r="AI157" s="125"/>
      <c r="AJ157" s="430"/>
      <c r="AK157" s="430"/>
      <c r="AL157" s="430"/>
      <c r="AM157" s="430"/>
      <c r="AN157" s="430"/>
      <c r="AO157" s="430"/>
      <c r="AP157" s="430"/>
      <c r="AQ157" s="430"/>
      <c r="AR157" s="430"/>
      <c r="AS157" s="107"/>
      <c r="AT157" s="107"/>
      <c r="AU157" s="107"/>
      <c r="AV157" s="107"/>
      <c r="AW157" s="107"/>
      <c r="AX157" s="107"/>
      <c r="AY157" s="107"/>
      <c r="AZ157" s="107"/>
      <c r="BA157" s="107"/>
      <c r="BB157" s="107"/>
      <c r="BC157" s="107"/>
      <c r="BD157" s="107"/>
      <c r="BE157" s="107"/>
      <c r="BF157" s="107"/>
      <c r="BG157" s="107"/>
      <c r="BH157" s="107"/>
    </row>
    <row r="158" outlineLevel="1">
      <c r="A158" s="448">
        <f t="shared" si="3"/>
        <v>130</v>
      </c>
      <c r="B158" s="61"/>
      <c r="C158" s="62"/>
      <c r="D158" s="425" t="s">
        <v>2015</v>
      </c>
      <c r="E158" s="474"/>
      <c r="F158" s="62"/>
      <c r="G158" s="135"/>
      <c r="H158" s="135"/>
      <c r="I158" s="135"/>
      <c r="J158" s="135"/>
      <c r="K158" s="135"/>
      <c r="L158" s="135"/>
      <c r="M158" s="135"/>
      <c r="N158" s="135"/>
      <c r="O158" s="135"/>
      <c r="P158" s="135"/>
      <c r="Q158" s="135"/>
      <c r="R158" s="135"/>
      <c r="S158" s="135"/>
      <c r="T158" s="135"/>
      <c r="U158" s="135"/>
      <c r="V158" s="62"/>
      <c r="W158" s="62"/>
      <c r="X158" s="62"/>
      <c r="Y158" s="135"/>
      <c r="Z158" s="430"/>
      <c r="AA158" s="430"/>
      <c r="AB158" s="430"/>
      <c r="AC158" s="62"/>
      <c r="AD158" s="135"/>
      <c r="AE158" s="430"/>
      <c r="AF158" s="135"/>
      <c r="AG158" s="135"/>
      <c r="AH158" s="431"/>
      <c r="AI158" s="135"/>
      <c r="AJ158" s="430"/>
      <c r="AK158" s="430"/>
      <c r="AL158" s="430"/>
      <c r="AM158" s="430"/>
      <c r="AN158" s="430"/>
      <c r="AO158" s="430"/>
      <c r="AP158" s="430"/>
      <c r="AQ158" s="430"/>
      <c r="AR158" s="430"/>
      <c r="AS158" s="107"/>
      <c r="AT158" s="107"/>
      <c r="AU158" s="107"/>
      <c r="AV158" s="107"/>
      <c r="AW158" s="107"/>
      <c r="AX158" s="107"/>
      <c r="AY158" s="107"/>
      <c r="AZ158" s="107"/>
      <c r="BA158" s="107"/>
      <c r="BB158" s="107"/>
      <c r="BC158" s="107"/>
      <c r="BD158" s="107"/>
      <c r="BE158" s="107"/>
      <c r="BF158" s="107"/>
      <c r="BG158" s="107"/>
      <c r="BH158" s="107"/>
    </row>
    <row r="159" outlineLevel="1">
      <c r="A159" s="448">
        <f t="shared" si="3"/>
        <v>131</v>
      </c>
      <c r="B159" s="61"/>
      <c r="C159" s="428" t="s">
        <v>2190</v>
      </c>
      <c r="D159" s="425" t="s">
        <v>2003</v>
      </c>
      <c r="E159" s="474"/>
      <c r="F159" s="426" t="s">
        <v>2138</v>
      </c>
      <c r="G159" s="427" t="s">
        <v>1988</v>
      </c>
      <c r="H159" s="458"/>
      <c r="I159" s="458" t="s">
        <v>2101</v>
      </c>
      <c r="J159" s="458" t="s">
        <v>2141</v>
      </c>
      <c r="K159" s="458" t="s">
        <v>2142</v>
      </c>
      <c r="L159" s="458" t="s">
        <v>2191</v>
      </c>
      <c r="M159" s="476"/>
      <c r="N159" s="458" t="s">
        <v>2058</v>
      </c>
      <c r="O159" s="432" t="s">
        <v>2192</v>
      </c>
      <c r="P159" s="427" t="s">
        <v>2187</v>
      </c>
      <c r="Q159" s="427" t="s">
        <v>2169</v>
      </c>
      <c r="R159" s="427" t="s">
        <v>2027</v>
      </c>
      <c r="S159" s="427" t="s">
        <v>2088</v>
      </c>
      <c r="T159" s="427"/>
      <c r="U159" s="427" t="s">
        <v>2193</v>
      </c>
      <c r="V159" s="428" t="s">
        <v>1990</v>
      </c>
      <c r="W159" s="428" t="s">
        <v>197</v>
      </c>
      <c r="X159" s="426" t="s">
        <v>2030</v>
      </c>
      <c r="Y159" s="427" t="s">
        <v>2080</v>
      </c>
      <c r="Z159" s="430"/>
      <c r="AA159" s="430"/>
      <c r="AB159" s="430"/>
      <c r="AC159" s="426" t="s">
        <v>2097</v>
      </c>
      <c r="AD159" s="427" t="s">
        <v>2031</v>
      </c>
      <c r="AE159" s="430"/>
      <c r="AF159" s="427" t="s">
        <v>2031</v>
      </c>
      <c r="AG159" s="427" t="s">
        <v>252</v>
      </c>
      <c r="AH159" s="431"/>
      <c r="AI159" s="454" t="s">
        <v>2194</v>
      </c>
      <c r="AJ159" s="430"/>
      <c r="AK159" s="430"/>
      <c r="AL159" s="430"/>
      <c r="AM159" s="430"/>
      <c r="AN159" s="430"/>
      <c r="AO159" s="430"/>
      <c r="AP159" s="430"/>
      <c r="AQ159" s="430"/>
      <c r="AR159" s="430"/>
      <c r="AS159" s="107"/>
      <c r="AT159" s="107"/>
      <c r="AU159" s="107"/>
      <c r="AV159" s="107"/>
      <c r="AW159" s="107"/>
      <c r="AX159" s="107"/>
      <c r="AY159" s="107"/>
      <c r="AZ159" s="107"/>
      <c r="BA159" s="107"/>
      <c r="BB159" s="107"/>
      <c r="BC159" s="107"/>
      <c r="BD159" s="107"/>
      <c r="BE159" s="107"/>
      <c r="BF159" s="107"/>
      <c r="BG159" s="107"/>
      <c r="BH159" s="107"/>
    </row>
    <row r="160" outlineLevel="1">
      <c r="A160" s="448">
        <f t="shared" si="3"/>
        <v>132</v>
      </c>
      <c r="B160" s="61"/>
      <c r="C160" s="61"/>
      <c r="D160" s="425" t="s">
        <v>2010</v>
      </c>
      <c r="E160" s="474"/>
      <c r="F160" s="61"/>
      <c r="G160" s="125"/>
      <c r="H160" s="125"/>
      <c r="I160" s="125"/>
      <c r="J160" s="125"/>
      <c r="K160" s="125"/>
      <c r="L160" s="125"/>
      <c r="M160" s="125"/>
      <c r="N160" s="125"/>
      <c r="O160" s="125"/>
      <c r="P160" s="125"/>
      <c r="Q160" s="125"/>
      <c r="R160" s="125"/>
      <c r="S160" s="125"/>
      <c r="T160" s="125"/>
      <c r="U160" s="125"/>
      <c r="V160" s="61"/>
      <c r="W160" s="61"/>
      <c r="X160" s="61"/>
      <c r="Y160" s="125"/>
      <c r="Z160" s="430"/>
      <c r="AA160" s="430"/>
      <c r="AB160" s="430"/>
      <c r="AC160" s="61"/>
      <c r="AD160" s="125"/>
      <c r="AE160" s="430"/>
      <c r="AF160" s="125"/>
      <c r="AG160" s="125"/>
      <c r="AH160" s="431"/>
      <c r="AI160" s="125"/>
      <c r="AJ160" s="430"/>
      <c r="AK160" s="430"/>
      <c r="AL160" s="430"/>
      <c r="AM160" s="430"/>
      <c r="AN160" s="430"/>
      <c r="AO160" s="430"/>
      <c r="AP160" s="430"/>
      <c r="AQ160" s="430"/>
      <c r="AR160" s="430"/>
      <c r="AS160" s="107"/>
      <c r="AT160" s="107"/>
      <c r="AU160" s="107"/>
      <c r="AV160" s="107"/>
      <c r="AW160" s="107"/>
      <c r="AX160" s="107"/>
      <c r="AY160" s="107"/>
      <c r="AZ160" s="107"/>
      <c r="BA160" s="107"/>
      <c r="BB160" s="107"/>
      <c r="BC160" s="107"/>
      <c r="BD160" s="107"/>
      <c r="BE160" s="107"/>
      <c r="BF160" s="107"/>
      <c r="BG160" s="107"/>
      <c r="BH160" s="107"/>
    </row>
    <row r="161" outlineLevel="1">
      <c r="A161" s="448">
        <f t="shared" si="3"/>
        <v>133</v>
      </c>
      <c r="B161" s="61"/>
      <c r="C161" s="61"/>
      <c r="D161" s="425" t="s">
        <v>2012</v>
      </c>
      <c r="E161" s="474"/>
      <c r="F161" s="61"/>
      <c r="G161" s="125"/>
      <c r="H161" s="125"/>
      <c r="I161" s="125"/>
      <c r="J161" s="125"/>
      <c r="K161" s="125"/>
      <c r="L161" s="125"/>
      <c r="M161" s="125"/>
      <c r="N161" s="125"/>
      <c r="O161" s="125"/>
      <c r="P161" s="125"/>
      <c r="Q161" s="125"/>
      <c r="R161" s="125"/>
      <c r="S161" s="125"/>
      <c r="T161" s="125"/>
      <c r="U161" s="125"/>
      <c r="V161" s="61"/>
      <c r="W161" s="61"/>
      <c r="X161" s="61"/>
      <c r="Y161" s="125"/>
      <c r="Z161" s="430"/>
      <c r="AA161" s="430"/>
      <c r="AB161" s="430"/>
      <c r="AC161" s="61"/>
      <c r="AD161" s="125"/>
      <c r="AE161" s="430"/>
      <c r="AF161" s="125"/>
      <c r="AG161" s="125"/>
      <c r="AH161" s="431"/>
      <c r="AI161" s="125"/>
      <c r="AJ161" s="430"/>
      <c r="AK161" s="430"/>
      <c r="AL161" s="430"/>
      <c r="AM161" s="430"/>
      <c r="AN161" s="430"/>
      <c r="AO161" s="430"/>
      <c r="AP161" s="430"/>
      <c r="AQ161" s="430"/>
      <c r="AR161" s="430"/>
      <c r="AS161" s="107"/>
      <c r="AT161" s="107"/>
      <c r="AU161" s="107"/>
      <c r="AV161" s="107"/>
      <c r="AW161" s="107"/>
      <c r="AX161" s="107"/>
      <c r="AY161" s="107"/>
      <c r="AZ161" s="107"/>
      <c r="BA161" s="107"/>
      <c r="BB161" s="107"/>
      <c r="BC161" s="107"/>
      <c r="BD161" s="107"/>
      <c r="BE161" s="107"/>
      <c r="BF161" s="107"/>
      <c r="BG161" s="107"/>
      <c r="BH161" s="107"/>
    </row>
    <row r="162" outlineLevel="1">
      <c r="A162" s="448">
        <f t="shared" si="3"/>
        <v>134</v>
      </c>
      <c r="B162" s="61"/>
      <c r="C162" s="61"/>
      <c r="D162" s="425" t="s">
        <v>2013</v>
      </c>
      <c r="E162" s="474"/>
      <c r="F162" s="61"/>
      <c r="G162" s="125"/>
      <c r="H162" s="125"/>
      <c r="I162" s="125"/>
      <c r="J162" s="125"/>
      <c r="K162" s="125"/>
      <c r="L162" s="125"/>
      <c r="M162" s="125"/>
      <c r="N162" s="125"/>
      <c r="O162" s="125"/>
      <c r="P162" s="125"/>
      <c r="Q162" s="125"/>
      <c r="R162" s="125"/>
      <c r="S162" s="125"/>
      <c r="T162" s="125"/>
      <c r="U162" s="125"/>
      <c r="V162" s="61"/>
      <c r="W162" s="61"/>
      <c r="X162" s="61"/>
      <c r="Y162" s="125"/>
      <c r="Z162" s="430"/>
      <c r="AA162" s="430"/>
      <c r="AB162" s="430"/>
      <c r="AC162" s="61"/>
      <c r="AD162" s="125"/>
      <c r="AE162" s="430"/>
      <c r="AF162" s="125"/>
      <c r="AG162" s="125"/>
      <c r="AH162" s="431"/>
      <c r="AI162" s="125"/>
      <c r="AJ162" s="430"/>
      <c r="AK162" s="430"/>
      <c r="AL162" s="430"/>
      <c r="AM162" s="430"/>
      <c r="AN162" s="430"/>
      <c r="AO162" s="430"/>
      <c r="AP162" s="430"/>
      <c r="AQ162" s="430"/>
      <c r="AR162" s="430"/>
      <c r="AS162" s="107"/>
      <c r="AT162" s="107"/>
      <c r="AU162" s="107"/>
      <c r="AV162" s="107"/>
      <c r="AW162" s="107"/>
      <c r="AX162" s="107"/>
      <c r="AY162" s="107"/>
      <c r="AZ162" s="107"/>
      <c r="BA162" s="107"/>
      <c r="BB162" s="107"/>
      <c r="BC162" s="107"/>
      <c r="BD162" s="107"/>
      <c r="BE162" s="107"/>
      <c r="BF162" s="107"/>
      <c r="BG162" s="107"/>
      <c r="BH162" s="107"/>
    </row>
    <row r="163" outlineLevel="1">
      <c r="A163" s="448">
        <f t="shared" si="3"/>
        <v>135</v>
      </c>
      <c r="B163" s="61"/>
      <c r="C163" s="61"/>
      <c r="D163" s="425" t="s">
        <v>2014</v>
      </c>
      <c r="E163" s="474"/>
      <c r="F163" s="61"/>
      <c r="G163" s="125"/>
      <c r="H163" s="125"/>
      <c r="I163" s="125"/>
      <c r="J163" s="125"/>
      <c r="K163" s="125"/>
      <c r="L163" s="125"/>
      <c r="M163" s="125"/>
      <c r="N163" s="125"/>
      <c r="O163" s="125"/>
      <c r="P163" s="125"/>
      <c r="Q163" s="125"/>
      <c r="R163" s="125"/>
      <c r="S163" s="125"/>
      <c r="T163" s="125"/>
      <c r="U163" s="125"/>
      <c r="V163" s="61"/>
      <c r="W163" s="61"/>
      <c r="X163" s="61"/>
      <c r="Y163" s="125"/>
      <c r="Z163" s="430"/>
      <c r="AA163" s="430"/>
      <c r="AB163" s="430"/>
      <c r="AC163" s="61"/>
      <c r="AD163" s="125"/>
      <c r="AE163" s="430"/>
      <c r="AF163" s="125"/>
      <c r="AG163" s="125"/>
      <c r="AH163" s="431"/>
      <c r="AI163" s="125"/>
      <c r="AJ163" s="430"/>
      <c r="AK163" s="430"/>
      <c r="AL163" s="430"/>
      <c r="AM163" s="430"/>
      <c r="AN163" s="430"/>
      <c r="AO163" s="430"/>
      <c r="AP163" s="430"/>
      <c r="AQ163" s="430"/>
      <c r="AR163" s="430"/>
      <c r="AS163" s="107"/>
      <c r="AT163" s="107"/>
      <c r="AU163" s="107"/>
      <c r="AV163" s="107"/>
      <c r="AW163" s="107"/>
      <c r="AX163" s="107"/>
      <c r="AY163" s="107"/>
      <c r="AZ163" s="107"/>
      <c r="BA163" s="107"/>
      <c r="BB163" s="107"/>
      <c r="BC163" s="107"/>
      <c r="BD163" s="107"/>
      <c r="BE163" s="107"/>
      <c r="BF163" s="107"/>
      <c r="BG163" s="107"/>
      <c r="BH163" s="107"/>
    </row>
    <row r="164" outlineLevel="1">
      <c r="A164" s="448">
        <f t="shared" si="3"/>
        <v>136</v>
      </c>
      <c r="B164" s="61"/>
      <c r="C164" s="62"/>
      <c r="D164" s="425" t="s">
        <v>2015</v>
      </c>
      <c r="E164" s="474"/>
      <c r="F164" s="62"/>
      <c r="G164" s="135"/>
      <c r="H164" s="135"/>
      <c r="I164" s="135"/>
      <c r="J164" s="135"/>
      <c r="K164" s="135"/>
      <c r="L164" s="135"/>
      <c r="M164" s="135"/>
      <c r="N164" s="135"/>
      <c r="O164" s="135"/>
      <c r="P164" s="135"/>
      <c r="Q164" s="135"/>
      <c r="R164" s="135"/>
      <c r="S164" s="135"/>
      <c r="T164" s="135"/>
      <c r="U164" s="135"/>
      <c r="V164" s="62"/>
      <c r="W164" s="62"/>
      <c r="X164" s="62"/>
      <c r="Y164" s="135"/>
      <c r="Z164" s="430"/>
      <c r="AA164" s="430"/>
      <c r="AB164" s="430"/>
      <c r="AC164" s="62"/>
      <c r="AD164" s="135"/>
      <c r="AE164" s="430"/>
      <c r="AF164" s="135"/>
      <c r="AG164" s="135"/>
      <c r="AH164" s="431"/>
      <c r="AI164" s="135"/>
      <c r="AJ164" s="430"/>
      <c r="AK164" s="430"/>
      <c r="AL164" s="430"/>
      <c r="AM164" s="430"/>
      <c r="AN164" s="430"/>
      <c r="AO164" s="430"/>
      <c r="AP164" s="430"/>
      <c r="AQ164" s="430"/>
      <c r="AR164" s="430"/>
      <c r="AS164" s="107"/>
      <c r="AT164" s="107"/>
      <c r="AU164" s="107"/>
      <c r="AV164" s="107"/>
      <c r="AW164" s="107"/>
      <c r="AX164" s="107"/>
      <c r="AY164" s="107"/>
      <c r="AZ164" s="107"/>
      <c r="BA164" s="107"/>
      <c r="BB164" s="107"/>
      <c r="BC164" s="107"/>
      <c r="BD164" s="107"/>
      <c r="BE164" s="107"/>
      <c r="BF164" s="107"/>
      <c r="BG164" s="107"/>
      <c r="BH164" s="107"/>
    </row>
    <row r="165" outlineLevel="1">
      <c r="A165" s="448">
        <f t="shared" si="3"/>
        <v>137</v>
      </c>
      <c r="B165" s="61"/>
      <c r="C165" s="428" t="s">
        <v>2195</v>
      </c>
      <c r="D165" s="425" t="s">
        <v>2003</v>
      </c>
      <c r="E165" s="474"/>
      <c r="F165" s="426" t="s">
        <v>2138</v>
      </c>
      <c r="G165" s="427" t="s">
        <v>1988</v>
      </c>
      <c r="H165" s="458"/>
      <c r="I165" s="458" t="s">
        <v>2140</v>
      </c>
      <c r="J165" s="458" t="s">
        <v>2141</v>
      </c>
      <c r="K165" s="458" t="s">
        <v>2142</v>
      </c>
      <c r="L165" s="458" t="s">
        <v>2196</v>
      </c>
      <c r="M165" s="476"/>
      <c r="N165" s="458" t="s">
        <v>2058</v>
      </c>
      <c r="O165" s="432" t="s">
        <v>2197</v>
      </c>
      <c r="P165" s="427" t="s">
        <v>2198</v>
      </c>
      <c r="Q165" s="427" t="s">
        <v>2106</v>
      </c>
      <c r="R165" s="427" t="s">
        <v>2027</v>
      </c>
      <c r="S165" s="427" t="s">
        <v>2088</v>
      </c>
      <c r="T165" s="427"/>
      <c r="U165" s="427" t="s">
        <v>2199</v>
      </c>
      <c r="V165" s="428" t="s">
        <v>1990</v>
      </c>
      <c r="W165" s="428" t="s">
        <v>197</v>
      </c>
      <c r="X165" s="426" t="s">
        <v>2089</v>
      </c>
      <c r="Y165" s="427" t="s">
        <v>2080</v>
      </c>
      <c r="Z165" s="430"/>
      <c r="AA165" s="430"/>
      <c r="AB165" s="430"/>
      <c r="AC165" s="426" t="s">
        <v>2097</v>
      </c>
      <c r="AD165" s="427" t="s">
        <v>2031</v>
      </c>
      <c r="AE165" s="430"/>
      <c r="AF165" s="427" t="s">
        <v>2031</v>
      </c>
      <c r="AG165" s="427" t="s">
        <v>252</v>
      </c>
      <c r="AH165" s="431"/>
      <c r="AI165" s="454" t="s">
        <v>2200</v>
      </c>
      <c r="AJ165" s="430"/>
      <c r="AK165" s="430"/>
      <c r="AL165" s="430"/>
      <c r="AM165" s="430"/>
      <c r="AN165" s="430"/>
      <c r="AO165" s="430"/>
      <c r="AP165" s="430"/>
      <c r="AQ165" s="430"/>
      <c r="AR165" s="430"/>
      <c r="AS165" s="107"/>
      <c r="AT165" s="107"/>
      <c r="AU165" s="107"/>
      <c r="AV165" s="107"/>
      <c r="AW165" s="107"/>
      <c r="AX165" s="107"/>
      <c r="AY165" s="107"/>
      <c r="AZ165" s="107"/>
      <c r="BA165" s="107"/>
      <c r="BB165" s="107"/>
      <c r="BC165" s="107"/>
      <c r="BD165" s="107"/>
      <c r="BE165" s="107"/>
      <c r="BF165" s="107"/>
      <c r="BG165" s="107"/>
      <c r="BH165" s="107"/>
    </row>
    <row r="166" outlineLevel="1">
      <c r="A166" s="448">
        <f t="shared" si="3"/>
        <v>138</v>
      </c>
      <c r="B166" s="61"/>
      <c r="C166" s="61"/>
      <c r="D166" s="425" t="s">
        <v>2010</v>
      </c>
      <c r="E166" s="474"/>
      <c r="F166" s="61"/>
      <c r="G166" s="125"/>
      <c r="H166" s="125"/>
      <c r="I166" s="125"/>
      <c r="J166" s="125"/>
      <c r="K166" s="125"/>
      <c r="L166" s="125"/>
      <c r="M166" s="125"/>
      <c r="N166" s="125"/>
      <c r="O166" s="125"/>
      <c r="P166" s="125"/>
      <c r="Q166" s="125"/>
      <c r="R166" s="125"/>
      <c r="S166" s="125"/>
      <c r="T166" s="125"/>
      <c r="U166" s="125"/>
      <c r="V166" s="61"/>
      <c r="W166" s="61"/>
      <c r="X166" s="61"/>
      <c r="Y166" s="125"/>
      <c r="Z166" s="430"/>
      <c r="AA166" s="430"/>
      <c r="AB166" s="430"/>
      <c r="AC166" s="61"/>
      <c r="AD166" s="125"/>
      <c r="AE166" s="430"/>
      <c r="AF166" s="125"/>
      <c r="AG166" s="125"/>
      <c r="AH166" s="431"/>
      <c r="AI166" s="125"/>
      <c r="AJ166" s="430"/>
      <c r="AK166" s="430"/>
      <c r="AL166" s="430"/>
      <c r="AM166" s="430"/>
      <c r="AN166" s="430"/>
      <c r="AO166" s="430"/>
      <c r="AP166" s="430"/>
      <c r="AQ166" s="430"/>
      <c r="AR166" s="430"/>
      <c r="AS166" s="107"/>
      <c r="AT166" s="107"/>
      <c r="AU166" s="107"/>
      <c r="AV166" s="107"/>
      <c r="AW166" s="107"/>
      <c r="AX166" s="107"/>
      <c r="AY166" s="107"/>
      <c r="AZ166" s="107"/>
      <c r="BA166" s="107"/>
      <c r="BB166" s="107"/>
      <c r="BC166" s="107"/>
      <c r="BD166" s="107"/>
      <c r="BE166" s="107"/>
      <c r="BF166" s="107"/>
      <c r="BG166" s="107"/>
      <c r="BH166" s="107"/>
    </row>
    <row r="167" outlineLevel="1">
      <c r="A167" s="448">
        <f t="shared" si="3"/>
        <v>139</v>
      </c>
      <c r="B167" s="61"/>
      <c r="C167" s="61"/>
      <c r="D167" s="425" t="s">
        <v>2012</v>
      </c>
      <c r="E167" s="474"/>
      <c r="F167" s="61"/>
      <c r="G167" s="125"/>
      <c r="H167" s="125"/>
      <c r="I167" s="125"/>
      <c r="J167" s="125"/>
      <c r="K167" s="125"/>
      <c r="L167" s="125"/>
      <c r="M167" s="125"/>
      <c r="N167" s="125"/>
      <c r="O167" s="125"/>
      <c r="P167" s="125"/>
      <c r="Q167" s="125"/>
      <c r="R167" s="125"/>
      <c r="S167" s="125"/>
      <c r="T167" s="125"/>
      <c r="U167" s="125"/>
      <c r="V167" s="61"/>
      <c r="W167" s="61"/>
      <c r="X167" s="61"/>
      <c r="Y167" s="125"/>
      <c r="Z167" s="430"/>
      <c r="AA167" s="430"/>
      <c r="AB167" s="430"/>
      <c r="AC167" s="61"/>
      <c r="AD167" s="125"/>
      <c r="AE167" s="430"/>
      <c r="AF167" s="125"/>
      <c r="AG167" s="125"/>
      <c r="AH167" s="431"/>
      <c r="AI167" s="125"/>
      <c r="AJ167" s="430"/>
      <c r="AK167" s="430"/>
      <c r="AL167" s="430"/>
      <c r="AM167" s="430"/>
      <c r="AN167" s="430"/>
      <c r="AO167" s="430"/>
      <c r="AP167" s="430"/>
      <c r="AQ167" s="430"/>
      <c r="AR167" s="430"/>
      <c r="AS167" s="107"/>
      <c r="AT167" s="107"/>
      <c r="AU167" s="107"/>
      <c r="AV167" s="107"/>
      <c r="AW167" s="107"/>
      <c r="AX167" s="107"/>
      <c r="AY167" s="107"/>
      <c r="AZ167" s="107"/>
      <c r="BA167" s="107"/>
      <c r="BB167" s="107"/>
      <c r="BC167" s="107"/>
      <c r="BD167" s="107"/>
      <c r="BE167" s="107"/>
      <c r="BF167" s="107"/>
      <c r="BG167" s="107"/>
      <c r="BH167" s="107"/>
    </row>
    <row r="168" outlineLevel="1">
      <c r="A168" s="448">
        <f t="shared" si="3"/>
        <v>140</v>
      </c>
      <c r="B168" s="61"/>
      <c r="C168" s="61"/>
      <c r="D168" s="425" t="s">
        <v>2013</v>
      </c>
      <c r="E168" s="474"/>
      <c r="F168" s="61"/>
      <c r="G168" s="125"/>
      <c r="H168" s="125"/>
      <c r="I168" s="125"/>
      <c r="J168" s="125"/>
      <c r="K168" s="125"/>
      <c r="L168" s="125"/>
      <c r="M168" s="125"/>
      <c r="N168" s="125"/>
      <c r="O168" s="125"/>
      <c r="P168" s="125"/>
      <c r="Q168" s="125"/>
      <c r="R168" s="125"/>
      <c r="S168" s="125"/>
      <c r="T168" s="125"/>
      <c r="U168" s="125"/>
      <c r="V168" s="61"/>
      <c r="W168" s="61"/>
      <c r="X168" s="61"/>
      <c r="Y168" s="125"/>
      <c r="Z168" s="430"/>
      <c r="AA168" s="430"/>
      <c r="AB168" s="430"/>
      <c r="AC168" s="61"/>
      <c r="AD168" s="125"/>
      <c r="AE168" s="430"/>
      <c r="AF168" s="125"/>
      <c r="AG168" s="125"/>
      <c r="AH168" s="431"/>
      <c r="AI168" s="125"/>
      <c r="AJ168" s="430"/>
      <c r="AK168" s="430"/>
      <c r="AL168" s="430"/>
      <c r="AM168" s="430"/>
      <c r="AN168" s="430"/>
      <c r="AO168" s="430"/>
      <c r="AP168" s="430"/>
      <c r="AQ168" s="430"/>
      <c r="AR168" s="430"/>
      <c r="AS168" s="107"/>
      <c r="AT168" s="107"/>
      <c r="AU168" s="107"/>
      <c r="AV168" s="107"/>
      <c r="AW168" s="107"/>
      <c r="AX168" s="107"/>
      <c r="AY168" s="107"/>
      <c r="AZ168" s="107"/>
      <c r="BA168" s="107"/>
      <c r="BB168" s="107"/>
      <c r="BC168" s="107"/>
      <c r="BD168" s="107"/>
      <c r="BE168" s="107"/>
      <c r="BF168" s="107"/>
      <c r="BG168" s="107"/>
      <c r="BH168" s="107"/>
    </row>
    <row r="169" outlineLevel="1">
      <c r="A169" s="448">
        <f t="shared" si="3"/>
        <v>141</v>
      </c>
      <c r="B169" s="61"/>
      <c r="C169" s="61"/>
      <c r="D169" s="425" t="s">
        <v>2014</v>
      </c>
      <c r="E169" s="474"/>
      <c r="F169" s="61"/>
      <c r="G169" s="125"/>
      <c r="H169" s="125"/>
      <c r="I169" s="125"/>
      <c r="J169" s="125"/>
      <c r="K169" s="125"/>
      <c r="L169" s="125"/>
      <c r="M169" s="125"/>
      <c r="N169" s="125"/>
      <c r="O169" s="125"/>
      <c r="P169" s="125"/>
      <c r="Q169" s="125"/>
      <c r="R169" s="125"/>
      <c r="S169" s="125"/>
      <c r="T169" s="125"/>
      <c r="U169" s="125"/>
      <c r="V169" s="61"/>
      <c r="W169" s="61"/>
      <c r="X169" s="61"/>
      <c r="Y169" s="125"/>
      <c r="Z169" s="430"/>
      <c r="AA169" s="430"/>
      <c r="AB169" s="430"/>
      <c r="AC169" s="61"/>
      <c r="AD169" s="125"/>
      <c r="AE169" s="430"/>
      <c r="AF169" s="125"/>
      <c r="AG169" s="125"/>
      <c r="AH169" s="431"/>
      <c r="AI169" s="125"/>
      <c r="AJ169" s="430"/>
      <c r="AK169" s="430"/>
      <c r="AL169" s="430"/>
      <c r="AM169" s="430"/>
      <c r="AN169" s="430"/>
      <c r="AO169" s="430"/>
      <c r="AP169" s="430"/>
      <c r="AQ169" s="430"/>
      <c r="AR169" s="430"/>
      <c r="AS169" s="107"/>
      <c r="AT169" s="107"/>
      <c r="AU169" s="107"/>
      <c r="AV169" s="107"/>
      <c r="AW169" s="107"/>
      <c r="AX169" s="107"/>
      <c r="AY169" s="107"/>
      <c r="AZ169" s="107"/>
      <c r="BA169" s="107"/>
      <c r="BB169" s="107"/>
      <c r="BC169" s="107"/>
      <c r="BD169" s="107"/>
      <c r="BE169" s="107"/>
      <c r="BF169" s="107"/>
      <c r="BG169" s="107"/>
      <c r="BH169" s="107"/>
    </row>
    <row r="170" outlineLevel="1">
      <c r="A170" s="448">
        <f t="shared" si="3"/>
        <v>142</v>
      </c>
      <c r="B170" s="61"/>
      <c r="C170" s="62"/>
      <c r="D170" s="425" t="s">
        <v>2015</v>
      </c>
      <c r="E170" s="474"/>
      <c r="F170" s="62"/>
      <c r="G170" s="135"/>
      <c r="H170" s="135"/>
      <c r="I170" s="135"/>
      <c r="J170" s="135"/>
      <c r="K170" s="135"/>
      <c r="L170" s="135"/>
      <c r="M170" s="135"/>
      <c r="N170" s="135"/>
      <c r="O170" s="135"/>
      <c r="P170" s="135"/>
      <c r="Q170" s="135"/>
      <c r="R170" s="135"/>
      <c r="S170" s="135"/>
      <c r="T170" s="135"/>
      <c r="U170" s="135"/>
      <c r="V170" s="62"/>
      <c r="W170" s="62"/>
      <c r="X170" s="62"/>
      <c r="Y170" s="135"/>
      <c r="Z170" s="430"/>
      <c r="AA170" s="430"/>
      <c r="AB170" s="430"/>
      <c r="AC170" s="62"/>
      <c r="AD170" s="135"/>
      <c r="AE170" s="430"/>
      <c r="AF170" s="135"/>
      <c r="AG170" s="135"/>
      <c r="AH170" s="431"/>
      <c r="AI170" s="135"/>
      <c r="AJ170" s="430"/>
      <c r="AK170" s="430"/>
      <c r="AL170" s="430"/>
      <c r="AM170" s="430"/>
      <c r="AN170" s="430"/>
      <c r="AO170" s="430"/>
      <c r="AP170" s="430"/>
      <c r="AQ170" s="430"/>
      <c r="AR170" s="430"/>
      <c r="AS170" s="107"/>
      <c r="AT170" s="107"/>
      <c r="AU170" s="107"/>
      <c r="AV170" s="107"/>
      <c r="AW170" s="107"/>
      <c r="AX170" s="107"/>
      <c r="AY170" s="107"/>
      <c r="AZ170" s="107"/>
      <c r="BA170" s="107"/>
      <c r="BB170" s="107"/>
      <c r="BC170" s="107"/>
      <c r="BD170" s="107"/>
      <c r="BE170" s="107"/>
      <c r="BF170" s="107"/>
      <c r="BG170" s="107"/>
      <c r="BH170" s="107"/>
    </row>
    <row r="171" ht="27.0" customHeight="1" outlineLevel="1">
      <c r="A171" s="448">
        <f t="shared" si="3"/>
        <v>143</v>
      </c>
      <c r="B171" s="61"/>
      <c r="C171" s="428" t="s">
        <v>2201</v>
      </c>
      <c r="D171" s="425" t="s">
        <v>2003</v>
      </c>
      <c r="E171" s="474"/>
      <c r="F171" s="426" t="s">
        <v>2138</v>
      </c>
      <c r="G171" s="427" t="s">
        <v>1988</v>
      </c>
      <c r="H171" s="458"/>
      <c r="I171" s="458" t="s">
        <v>2183</v>
      </c>
      <c r="J171" s="458" t="s">
        <v>2184</v>
      </c>
      <c r="K171" s="458" t="s">
        <v>2142</v>
      </c>
      <c r="L171" s="458" t="s">
        <v>2202</v>
      </c>
      <c r="M171" s="476"/>
      <c r="N171" s="458" t="s">
        <v>2058</v>
      </c>
      <c r="O171" s="432" t="s">
        <v>2203</v>
      </c>
      <c r="P171" s="427" t="s">
        <v>2204</v>
      </c>
      <c r="Q171" s="427" t="s">
        <v>2205</v>
      </c>
      <c r="R171" s="427" t="s">
        <v>2027</v>
      </c>
      <c r="S171" s="427" t="s">
        <v>2088</v>
      </c>
      <c r="T171" s="427"/>
      <c r="U171" s="427" t="s">
        <v>2206</v>
      </c>
      <c r="V171" s="428" t="s">
        <v>1990</v>
      </c>
      <c r="W171" s="428" t="s">
        <v>197</v>
      </c>
      <c r="X171" s="426" t="s">
        <v>2089</v>
      </c>
      <c r="Y171" s="427" t="s">
        <v>2080</v>
      </c>
      <c r="Z171" s="430"/>
      <c r="AA171" s="430"/>
      <c r="AB171" s="430"/>
      <c r="AC171" s="426" t="s">
        <v>2097</v>
      </c>
      <c r="AD171" s="427" t="s">
        <v>2031</v>
      </c>
      <c r="AE171" s="430"/>
      <c r="AF171" s="427" t="s">
        <v>2031</v>
      </c>
      <c r="AG171" s="427" t="s">
        <v>252</v>
      </c>
      <c r="AH171" s="431"/>
      <c r="AI171" s="454" t="s">
        <v>2207</v>
      </c>
      <c r="AJ171" s="430"/>
      <c r="AK171" s="430"/>
      <c r="AL171" s="430"/>
      <c r="AM171" s="430"/>
      <c r="AN171" s="430"/>
      <c r="AO171" s="430"/>
      <c r="AP171" s="430"/>
      <c r="AQ171" s="430"/>
      <c r="AR171" s="430"/>
      <c r="AS171" s="107"/>
      <c r="AT171" s="107"/>
      <c r="AU171" s="107"/>
      <c r="AV171" s="107"/>
      <c r="AW171" s="107"/>
      <c r="AX171" s="107"/>
      <c r="AY171" s="107"/>
      <c r="AZ171" s="107"/>
      <c r="BA171" s="107"/>
      <c r="BB171" s="107"/>
      <c r="BC171" s="107"/>
      <c r="BD171" s="107"/>
      <c r="BE171" s="107"/>
      <c r="BF171" s="107"/>
      <c r="BG171" s="107"/>
      <c r="BH171" s="107"/>
    </row>
    <row r="172" ht="27.0" customHeight="1" outlineLevel="1">
      <c r="A172" s="448">
        <f t="shared" si="3"/>
        <v>144</v>
      </c>
      <c r="B172" s="61"/>
      <c r="C172" s="61"/>
      <c r="D172" s="425" t="s">
        <v>2010</v>
      </c>
      <c r="E172" s="474"/>
      <c r="F172" s="61"/>
      <c r="G172" s="125"/>
      <c r="H172" s="125"/>
      <c r="I172" s="125"/>
      <c r="J172" s="125"/>
      <c r="K172" s="125"/>
      <c r="L172" s="125"/>
      <c r="M172" s="125"/>
      <c r="N172" s="125"/>
      <c r="O172" s="125"/>
      <c r="P172" s="125"/>
      <c r="Q172" s="125"/>
      <c r="R172" s="125"/>
      <c r="S172" s="125"/>
      <c r="T172" s="125"/>
      <c r="U172" s="125"/>
      <c r="V172" s="61"/>
      <c r="W172" s="61"/>
      <c r="X172" s="61"/>
      <c r="Y172" s="125"/>
      <c r="Z172" s="430"/>
      <c r="AA172" s="430"/>
      <c r="AB172" s="430"/>
      <c r="AC172" s="61"/>
      <c r="AD172" s="125"/>
      <c r="AE172" s="430"/>
      <c r="AF172" s="125"/>
      <c r="AG172" s="125"/>
      <c r="AH172" s="431"/>
      <c r="AI172" s="125"/>
      <c r="AJ172" s="430"/>
      <c r="AK172" s="430"/>
      <c r="AL172" s="430"/>
      <c r="AM172" s="430"/>
      <c r="AN172" s="430"/>
      <c r="AO172" s="430"/>
      <c r="AP172" s="430"/>
      <c r="AQ172" s="430"/>
      <c r="AR172" s="430"/>
      <c r="AS172" s="107"/>
      <c r="AT172" s="107"/>
      <c r="AU172" s="107"/>
      <c r="AV172" s="107"/>
      <c r="AW172" s="107"/>
      <c r="AX172" s="107"/>
      <c r="AY172" s="107"/>
      <c r="AZ172" s="107"/>
      <c r="BA172" s="107"/>
      <c r="BB172" s="107"/>
      <c r="BC172" s="107"/>
      <c r="BD172" s="107"/>
      <c r="BE172" s="107"/>
      <c r="BF172" s="107"/>
      <c r="BG172" s="107"/>
      <c r="BH172" s="107"/>
    </row>
    <row r="173" ht="27.0" customHeight="1" outlineLevel="1">
      <c r="A173" s="448">
        <f t="shared" si="3"/>
        <v>145</v>
      </c>
      <c r="B173" s="61"/>
      <c r="C173" s="61"/>
      <c r="D173" s="425" t="s">
        <v>2012</v>
      </c>
      <c r="E173" s="474"/>
      <c r="F173" s="61"/>
      <c r="G173" s="125"/>
      <c r="H173" s="125"/>
      <c r="I173" s="125"/>
      <c r="J173" s="125"/>
      <c r="K173" s="125"/>
      <c r="L173" s="125"/>
      <c r="M173" s="125"/>
      <c r="N173" s="125"/>
      <c r="O173" s="125"/>
      <c r="P173" s="125"/>
      <c r="Q173" s="125"/>
      <c r="R173" s="125"/>
      <c r="S173" s="125"/>
      <c r="T173" s="125"/>
      <c r="U173" s="125"/>
      <c r="V173" s="61"/>
      <c r="W173" s="61"/>
      <c r="X173" s="61"/>
      <c r="Y173" s="125"/>
      <c r="Z173" s="430"/>
      <c r="AA173" s="430"/>
      <c r="AB173" s="430"/>
      <c r="AC173" s="61"/>
      <c r="AD173" s="125"/>
      <c r="AE173" s="430"/>
      <c r="AF173" s="125"/>
      <c r="AG173" s="125"/>
      <c r="AH173" s="431"/>
      <c r="AI173" s="125"/>
      <c r="AJ173" s="430"/>
      <c r="AK173" s="430"/>
      <c r="AL173" s="430"/>
      <c r="AM173" s="430"/>
      <c r="AN173" s="430"/>
      <c r="AO173" s="430"/>
      <c r="AP173" s="430"/>
      <c r="AQ173" s="430"/>
      <c r="AR173" s="430"/>
      <c r="AS173" s="107"/>
      <c r="AT173" s="107"/>
      <c r="AU173" s="107"/>
      <c r="AV173" s="107"/>
      <c r="AW173" s="107"/>
      <c r="AX173" s="107"/>
      <c r="AY173" s="107"/>
      <c r="AZ173" s="107"/>
      <c r="BA173" s="107"/>
      <c r="BB173" s="107"/>
      <c r="BC173" s="107"/>
      <c r="BD173" s="107"/>
      <c r="BE173" s="107"/>
      <c r="BF173" s="107"/>
      <c r="BG173" s="107"/>
      <c r="BH173" s="107"/>
    </row>
    <row r="174" ht="27.0" customHeight="1" outlineLevel="1">
      <c r="A174" s="448">
        <f t="shared" si="3"/>
        <v>146</v>
      </c>
      <c r="B174" s="61"/>
      <c r="C174" s="61"/>
      <c r="D174" s="425" t="s">
        <v>2013</v>
      </c>
      <c r="E174" s="474"/>
      <c r="F174" s="61"/>
      <c r="G174" s="125"/>
      <c r="H174" s="125"/>
      <c r="I174" s="125"/>
      <c r="J174" s="125"/>
      <c r="K174" s="125"/>
      <c r="L174" s="125"/>
      <c r="M174" s="125"/>
      <c r="N174" s="125"/>
      <c r="O174" s="125"/>
      <c r="P174" s="125"/>
      <c r="Q174" s="125"/>
      <c r="R174" s="125"/>
      <c r="S174" s="125"/>
      <c r="T174" s="125"/>
      <c r="U174" s="125"/>
      <c r="V174" s="61"/>
      <c r="W174" s="61"/>
      <c r="X174" s="61"/>
      <c r="Y174" s="125"/>
      <c r="Z174" s="430"/>
      <c r="AA174" s="430"/>
      <c r="AB174" s="430"/>
      <c r="AC174" s="61"/>
      <c r="AD174" s="125"/>
      <c r="AE174" s="430"/>
      <c r="AF174" s="125"/>
      <c r="AG174" s="125"/>
      <c r="AH174" s="431"/>
      <c r="AI174" s="125"/>
      <c r="AJ174" s="430"/>
      <c r="AK174" s="430"/>
      <c r="AL174" s="430"/>
      <c r="AM174" s="430"/>
      <c r="AN174" s="430"/>
      <c r="AO174" s="430"/>
      <c r="AP174" s="430"/>
      <c r="AQ174" s="430"/>
      <c r="AR174" s="430"/>
      <c r="AS174" s="107"/>
      <c r="AT174" s="107"/>
      <c r="AU174" s="107"/>
      <c r="AV174" s="107"/>
      <c r="AW174" s="107"/>
      <c r="AX174" s="107"/>
      <c r="AY174" s="107"/>
      <c r="AZ174" s="107"/>
      <c r="BA174" s="107"/>
      <c r="BB174" s="107"/>
      <c r="BC174" s="107"/>
      <c r="BD174" s="107"/>
      <c r="BE174" s="107"/>
      <c r="BF174" s="107"/>
      <c r="BG174" s="107"/>
      <c r="BH174" s="107"/>
    </row>
    <row r="175" ht="27.0" customHeight="1" outlineLevel="1">
      <c r="A175" s="448">
        <f t="shared" si="3"/>
        <v>147</v>
      </c>
      <c r="B175" s="61"/>
      <c r="C175" s="61"/>
      <c r="D175" s="425" t="s">
        <v>2014</v>
      </c>
      <c r="E175" s="474"/>
      <c r="F175" s="61"/>
      <c r="G175" s="125"/>
      <c r="H175" s="125"/>
      <c r="I175" s="125"/>
      <c r="J175" s="125"/>
      <c r="K175" s="125"/>
      <c r="L175" s="125"/>
      <c r="M175" s="125"/>
      <c r="N175" s="125"/>
      <c r="O175" s="125"/>
      <c r="P175" s="125"/>
      <c r="Q175" s="125"/>
      <c r="R175" s="125"/>
      <c r="S175" s="125"/>
      <c r="T175" s="125"/>
      <c r="U175" s="125"/>
      <c r="V175" s="61"/>
      <c r="W175" s="61"/>
      <c r="X175" s="61"/>
      <c r="Y175" s="125"/>
      <c r="Z175" s="430"/>
      <c r="AA175" s="430"/>
      <c r="AB175" s="430"/>
      <c r="AC175" s="61"/>
      <c r="AD175" s="125"/>
      <c r="AE175" s="430"/>
      <c r="AF175" s="125"/>
      <c r="AG175" s="125"/>
      <c r="AH175" s="431"/>
      <c r="AI175" s="125"/>
      <c r="AJ175" s="430"/>
      <c r="AK175" s="430"/>
      <c r="AL175" s="430"/>
      <c r="AM175" s="430"/>
      <c r="AN175" s="430"/>
      <c r="AO175" s="430"/>
      <c r="AP175" s="430"/>
      <c r="AQ175" s="430"/>
      <c r="AR175" s="430"/>
      <c r="AS175" s="107"/>
      <c r="AT175" s="107"/>
      <c r="AU175" s="107"/>
      <c r="AV175" s="107"/>
      <c r="AW175" s="107"/>
      <c r="AX175" s="107"/>
      <c r="AY175" s="107"/>
      <c r="AZ175" s="107"/>
      <c r="BA175" s="107"/>
      <c r="BB175" s="107"/>
      <c r="BC175" s="107"/>
      <c r="BD175" s="107"/>
      <c r="BE175" s="107"/>
      <c r="BF175" s="107"/>
      <c r="BG175" s="107"/>
      <c r="BH175" s="107"/>
    </row>
    <row r="176" ht="27.0" customHeight="1" outlineLevel="1">
      <c r="A176" s="448">
        <f t="shared" si="3"/>
        <v>148</v>
      </c>
      <c r="B176" s="61"/>
      <c r="C176" s="62"/>
      <c r="D176" s="425" t="s">
        <v>2015</v>
      </c>
      <c r="E176" s="474"/>
      <c r="F176" s="62"/>
      <c r="G176" s="135"/>
      <c r="H176" s="135"/>
      <c r="I176" s="135"/>
      <c r="J176" s="135"/>
      <c r="K176" s="135"/>
      <c r="L176" s="135"/>
      <c r="M176" s="135"/>
      <c r="N176" s="135"/>
      <c r="O176" s="135"/>
      <c r="P176" s="135"/>
      <c r="Q176" s="135"/>
      <c r="R176" s="135"/>
      <c r="S176" s="135"/>
      <c r="T176" s="135"/>
      <c r="U176" s="135"/>
      <c r="V176" s="62"/>
      <c r="W176" s="62"/>
      <c r="X176" s="62"/>
      <c r="Y176" s="135"/>
      <c r="Z176" s="430"/>
      <c r="AA176" s="430"/>
      <c r="AB176" s="430"/>
      <c r="AC176" s="62"/>
      <c r="AD176" s="135"/>
      <c r="AE176" s="430"/>
      <c r="AF176" s="135"/>
      <c r="AG176" s="135"/>
      <c r="AH176" s="431"/>
      <c r="AI176" s="135"/>
      <c r="AJ176" s="430"/>
      <c r="AK176" s="430"/>
      <c r="AL176" s="430"/>
      <c r="AM176" s="430"/>
      <c r="AN176" s="430"/>
      <c r="AO176" s="430"/>
      <c r="AP176" s="430"/>
      <c r="AQ176" s="430"/>
      <c r="AR176" s="430"/>
      <c r="AS176" s="107"/>
      <c r="AT176" s="107"/>
      <c r="AU176" s="107"/>
      <c r="AV176" s="107"/>
      <c r="AW176" s="107"/>
      <c r="AX176" s="107"/>
      <c r="AY176" s="107"/>
      <c r="AZ176" s="107"/>
      <c r="BA176" s="107"/>
      <c r="BB176" s="107"/>
      <c r="BC176" s="107"/>
      <c r="BD176" s="107"/>
      <c r="BE176" s="107"/>
      <c r="BF176" s="107"/>
      <c r="BG176" s="107"/>
      <c r="BH176" s="107"/>
    </row>
    <row r="177" outlineLevel="1">
      <c r="A177" s="448">
        <f t="shared" si="3"/>
        <v>149</v>
      </c>
      <c r="B177" s="61"/>
      <c r="C177" s="428" t="s">
        <v>2208</v>
      </c>
      <c r="D177" s="425" t="s">
        <v>2003</v>
      </c>
      <c r="E177" s="474"/>
      <c r="F177" s="426" t="s">
        <v>2138</v>
      </c>
      <c r="G177" s="427" t="s">
        <v>1988</v>
      </c>
      <c r="H177" s="458"/>
      <c r="I177" s="458" t="s">
        <v>2183</v>
      </c>
      <c r="J177" s="458" t="s">
        <v>2184</v>
      </c>
      <c r="K177" s="458" t="s">
        <v>2142</v>
      </c>
      <c r="L177" s="458" t="s">
        <v>2209</v>
      </c>
      <c r="M177" s="476"/>
      <c r="N177" s="458" t="s">
        <v>2058</v>
      </c>
      <c r="O177" s="432" t="s">
        <v>2210</v>
      </c>
      <c r="P177" s="427" t="s">
        <v>2211</v>
      </c>
      <c r="Q177" s="427" t="s">
        <v>2205</v>
      </c>
      <c r="R177" s="427" t="s">
        <v>2027</v>
      </c>
      <c r="S177" s="427" t="s">
        <v>2088</v>
      </c>
      <c r="T177" s="427"/>
      <c r="U177" s="427" t="s">
        <v>2212</v>
      </c>
      <c r="V177" s="428" t="s">
        <v>1990</v>
      </c>
      <c r="W177" s="428" t="s">
        <v>197</v>
      </c>
      <c r="X177" s="426" t="s">
        <v>2089</v>
      </c>
      <c r="Y177" s="427" t="s">
        <v>2080</v>
      </c>
      <c r="Z177" s="430"/>
      <c r="AA177" s="430"/>
      <c r="AB177" s="430"/>
      <c r="AC177" s="426" t="s">
        <v>2097</v>
      </c>
      <c r="AD177" s="427" t="s">
        <v>2031</v>
      </c>
      <c r="AE177" s="430"/>
      <c r="AF177" s="427" t="s">
        <v>2031</v>
      </c>
      <c r="AG177" s="427" t="s">
        <v>252</v>
      </c>
      <c r="AH177" s="431"/>
      <c r="AI177" s="454" t="s">
        <v>2213</v>
      </c>
      <c r="AJ177" s="430"/>
      <c r="AK177" s="430"/>
      <c r="AL177" s="430"/>
      <c r="AM177" s="430"/>
      <c r="AN177" s="430"/>
      <c r="AO177" s="430"/>
      <c r="AP177" s="430"/>
      <c r="AQ177" s="430"/>
      <c r="AR177" s="430"/>
      <c r="AS177" s="107"/>
      <c r="AT177" s="107"/>
      <c r="AU177" s="107"/>
      <c r="AV177" s="107"/>
      <c r="AW177" s="107"/>
      <c r="AX177" s="107"/>
      <c r="AY177" s="107"/>
      <c r="AZ177" s="107"/>
      <c r="BA177" s="107"/>
      <c r="BB177" s="107"/>
      <c r="BC177" s="107"/>
      <c r="BD177" s="107"/>
      <c r="BE177" s="107"/>
      <c r="BF177" s="107"/>
      <c r="BG177" s="107"/>
      <c r="BH177" s="107"/>
    </row>
    <row r="178" outlineLevel="1">
      <c r="A178" s="448">
        <f t="shared" si="3"/>
        <v>150</v>
      </c>
      <c r="B178" s="61"/>
      <c r="C178" s="61"/>
      <c r="D178" s="425" t="s">
        <v>2010</v>
      </c>
      <c r="E178" s="474"/>
      <c r="F178" s="61"/>
      <c r="G178" s="125"/>
      <c r="H178" s="125"/>
      <c r="I178" s="125"/>
      <c r="J178" s="125"/>
      <c r="K178" s="125"/>
      <c r="L178" s="125"/>
      <c r="M178" s="125"/>
      <c r="N178" s="125"/>
      <c r="O178" s="125"/>
      <c r="P178" s="125"/>
      <c r="Q178" s="125"/>
      <c r="R178" s="125"/>
      <c r="S178" s="125"/>
      <c r="T178" s="125"/>
      <c r="U178" s="125"/>
      <c r="V178" s="61"/>
      <c r="W178" s="61"/>
      <c r="X178" s="61"/>
      <c r="Y178" s="125"/>
      <c r="Z178" s="430"/>
      <c r="AA178" s="430"/>
      <c r="AB178" s="430"/>
      <c r="AC178" s="61"/>
      <c r="AD178" s="125"/>
      <c r="AE178" s="430"/>
      <c r="AF178" s="125"/>
      <c r="AG178" s="125"/>
      <c r="AH178" s="431"/>
      <c r="AI178" s="125"/>
      <c r="AJ178" s="430"/>
      <c r="AK178" s="430"/>
      <c r="AL178" s="430"/>
      <c r="AM178" s="430"/>
      <c r="AN178" s="430"/>
      <c r="AO178" s="430"/>
      <c r="AP178" s="430"/>
      <c r="AQ178" s="430"/>
      <c r="AR178" s="430"/>
      <c r="AS178" s="107"/>
      <c r="AT178" s="107"/>
      <c r="AU178" s="107"/>
      <c r="AV178" s="107"/>
      <c r="AW178" s="107"/>
      <c r="AX178" s="107"/>
      <c r="AY178" s="107"/>
      <c r="AZ178" s="107"/>
      <c r="BA178" s="107"/>
      <c r="BB178" s="107"/>
      <c r="BC178" s="107"/>
      <c r="BD178" s="107"/>
      <c r="BE178" s="107"/>
      <c r="BF178" s="107"/>
      <c r="BG178" s="107"/>
      <c r="BH178" s="107"/>
    </row>
    <row r="179" outlineLevel="1">
      <c r="A179" s="448">
        <f t="shared" si="3"/>
        <v>151</v>
      </c>
      <c r="B179" s="61"/>
      <c r="C179" s="61"/>
      <c r="D179" s="425" t="s">
        <v>2012</v>
      </c>
      <c r="E179" s="474"/>
      <c r="F179" s="61"/>
      <c r="G179" s="125"/>
      <c r="H179" s="125"/>
      <c r="I179" s="125"/>
      <c r="J179" s="125"/>
      <c r="K179" s="125"/>
      <c r="L179" s="125"/>
      <c r="M179" s="125"/>
      <c r="N179" s="125"/>
      <c r="O179" s="125"/>
      <c r="P179" s="125"/>
      <c r="Q179" s="125"/>
      <c r="R179" s="125"/>
      <c r="S179" s="125"/>
      <c r="T179" s="125"/>
      <c r="U179" s="125"/>
      <c r="V179" s="61"/>
      <c r="W179" s="61"/>
      <c r="X179" s="61"/>
      <c r="Y179" s="125"/>
      <c r="Z179" s="430"/>
      <c r="AA179" s="430"/>
      <c r="AB179" s="430"/>
      <c r="AC179" s="61"/>
      <c r="AD179" s="125"/>
      <c r="AE179" s="430"/>
      <c r="AF179" s="125"/>
      <c r="AG179" s="125"/>
      <c r="AH179" s="431"/>
      <c r="AI179" s="125"/>
      <c r="AJ179" s="430"/>
      <c r="AK179" s="430"/>
      <c r="AL179" s="430"/>
      <c r="AM179" s="430"/>
      <c r="AN179" s="430"/>
      <c r="AO179" s="430"/>
      <c r="AP179" s="430"/>
      <c r="AQ179" s="430"/>
      <c r="AR179" s="430"/>
      <c r="AS179" s="107"/>
      <c r="AT179" s="107"/>
      <c r="AU179" s="107"/>
      <c r="AV179" s="107"/>
      <c r="AW179" s="107"/>
      <c r="AX179" s="107"/>
      <c r="AY179" s="107"/>
      <c r="AZ179" s="107"/>
      <c r="BA179" s="107"/>
      <c r="BB179" s="107"/>
      <c r="BC179" s="107"/>
      <c r="BD179" s="107"/>
      <c r="BE179" s="107"/>
      <c r="BF179" s="107"/>
      <c r="BG179" s="107"/>
      <c r="BH179" s="107"/>
    </row>
    <row r="180" outlineLevel="1">
      <c r="A180" s="448">
        <f t="shared" si="3"/>
        <v>152</v>
      </c>
      <c r="B180" s="61"/>
      <c r="C180" s="61"/>
      <c r="D180" s="425" t="s">
        <v>2013</v>
      </c>
      <c r="E180" s="474"/>
      <c r="F180" s="61"/>
      <c r="G180" s="125"/>
      <c r="H180" s="125"/>
      <c r="I180" s="125"/>
      <c r="J180" s="125"/>
      <c r="K180" s="125"/>
      <c r="L180" s="125"/>
      <c r="M180" s="125"/>
      <c r="N180" s="125"/>
      <c r="O180" s="125"/>
      <c r="P180" s="125"/>
      <c r="Q180" s="125"/>
      <c r="R180" s="125"/>
      <c r="S180" s="125"/>
      <c r="T180" s="125"/>
      <c r="U180" s="125"/>
      <c r="V180" s="61"/>
      <c r="W180" s="61"/>
      <c r="X180" s="61"/>
      <c r="Y180" s="125"/>
      <c r="Z180" s="430"/>
      <c r="AA180" s="430"/>
      <c r="AB180" s="430"/>
      <c r="AC180" s="61"/>
      <c r="AD180" s="125"/>
      <c r="AE180" s="430"/>
      <c r="AF180" s="125"/>
      <c r="AG180" s="125"/>
      <c r="AH180" s="431"/>
      <c r="AI180" s="125"/>
      <c r="AJ180" s="430"/>
      <c r="AK180" s="430"/>
      <c r="AL180" s="430"/>
      <c r="AM180" s="430"/>
      <c r="AN180" s="430"/>
      <c r="AO180" s="430"/>
      <c r="AP180" s="430"/>
      <c r="AQ180" s="430"/>
      <c r="AR180" s="430"/>
      <c r="AS180" s="107"/>
      <c r="AT180" s="107"/>
      <c r="AU180" s="107"/>
      <c r="AV180" s="107"/>
      <c r="AW180" s="107"/>
      <c r="AX180" s="107"/>
      <c r="AY180" s="107"/>
      <c r="AZ180" s="107"/>
      <c r="BA180" s="107"/>
      <c r="BB180" s="107"/>
      <c r="BC180" s="107"/>
      <c r="BD180" s="107"/>
      <c r="BE180" s="107"/>
      <c r="BF180" s="107"/>
      <c r="BG180" s="107"/>
      <c r="BH180" s="107"/>
    </row>
    <row r="181" outlineLevel="1">
      <c r="A181" s="448">
        <f t="shared" si="3"/>
        <v>153</v>
      </c>
      <c r="B181" s="61"/>
      <c r="C181" s="61"/>
      <c r="D181" s="425" t="s">
        <v>2014</v>
      </c>
      <c r="E181" s="474"/>
      <c r="F181" s="61"/>
      <c r="G181" s="125"/>
      <c r="H181" s="125"/>
      <c r="I181" s="125"/>
      <c r="J181" s="125"/>
      <c r="K181" s="125"/>
      <c r="L181" s="125"/>
      <c r="M181" s="125"/>
      <c r="N181" s="125"/>
      <c r="O181" s="125"/>
      <c r="P181" s="125"/>
      <c r="Q181" s="125"/>
      <c r="R181" s="125"/>
      <c r="S181" s="125"/>
      <c r="T181" s="125"/>
      <c r="U181" s="125"/>
      <c r="V181" s="61"/>
      <c r="W181" s="61"/>
      <c r="X181" s="61"/>
      <c r="Y181" s="125"/>
      <c r="Z181" s="430"/>
      <c r="AA181" s="430"/>
      <c r="AB181" s="430"/>
      <c r="AC181" s="61"/>
      <c r="AD181" s="125"/>
      <c r="AE181" s="430"/>
      <c r="AF181" s="125"/>
      <c r="AG181" s="125"/>
      <c r="AH181" s="431"/>
      <c r="AI181" s="125"/>
      <c r="AJ181" s="430"/>
      <c r="AK181" s="430"/>
      <c r="AL181" s="430"/>
      <c r="AM181" s="430"/>
      <c r="AN181" s="430"/>
      <c r="AO181" s="430"/>
      <c r="AP181" s="430"/>
      <c r="AQ181" s="430"/>
      <c r="AR181" s="430"/>
      <c r="AS181" s="107"/>
      <c r="AT181" s="107"/>
      <c r="AU181" s="107"/>
      <c r="AV181" s="107"/>
      <c r="AW181" s="107"/>
      <c r="AX181" s="107"/>
      <c r="AY181" s="107"/>
      <c r="AZ181" s="107"/>
      <c r="BA181" s="107"/>
      <c r="BB181" s="107"/>
      <c r="BC181" s="107"/>
      <c r="BD181" s="107"/>
      <c r="BE181" s="107"/>
      <c r="BF181" s="107"/>
      <c r="BG181" s="107"/>
      <c r="BH181" s="107"/>
    </row>
    <row r="182" outlineLevel="1">
      <c r="A182" s="448">
        <f t="shared" si="3"/>
        <v>154</v>
      </c>
      <c r="B182" s="61"/>
      <c r="C182" s="62"/>
      <c r="D182" s="425" t="s">
        <v>2015</v>
      </c>
      <c r="E182" s="474"/>
      <c r="F182" s="62"/>
      <c r="G182" s="135"/>
      <c r="H182" s="135"/>
      <c r="I182" s="135"/>
      <c r="J182" s="135"/>
      <c r="K182" s="135"/>
      <c r="L182" s="135"/>
      <c r="M182" s="135"/>
      <c r="N182" s="135"/>
      <c r="O182" s="135"/>
      <c r="P182" s="135"/>
      <c r="Q182" s="135"/>
      <c r="R182" s="135"/>
      <c r="S182" s="135"/>
      <c r="T182" s="135"/>
      <c r="U182" s="135"/>
      <c r="V182" s="62"/>
      <c r="W182" s="62"/>
      <c r="X182" s="62"/>
      <c r="Y182" s="135"/>
      <c r="Z182" s="430"/>
      <c r="AA182" s="430"/>
      <c r="AB182" s="430"/>
      <c r="AC182" s="62"/>
      <c r="AD182" s="135"/>
      <c r="AE182" s="430"/>
      <c r="AF182" s="135"/>
      <c r="AG182" s="135"/>
      <c r="AH182" s="431"/>
      <c r="AI182" s="135"/>
      <c r="AJ182" s="430"/>
      <c r="AK182" s="430"/>
      <c r="AL182" s="430"/>
      <c r="AM182" s="430"/>
      <c r="AN182" s="430"/>
      <c r="AO182" s="430"/>
      <c r="AP182" s="430"/>
      <c r="AQ182" s="430"/>
      <c r="AR182" s="430"/>
      <c r="AS182" s="107"/>
      <c r="AT182" s="107"/>
      <c r="AU182" s="107"/>
      <c r="AV182" s="107"/>
      <c r="AW182" s="107"/>
      <c r="AX182" s="107"/>
      <c r="AY182" s="107"/>
      <c r="AZ182" s="107"/>
      <c r="BA182" s="107"/>
      <c r="BB182" s="107"/>
      <c r="BC182" s="107"/>
      <c r="BD182" s="107"/>
      <c r="BE182" s="107"/>
      <c r="BF182" s="107"/>
      <c r="BG182" s="107"/>
      <c r="BH182" s="107"/>
    </row>
    <row r="183" outlineLevel="1">
      <c r="A183" s="448">
        <f t="shared" si="3"/>
        <v>155</v>
      </c>
      <c r="B183" s="61"/>
      <c r="C183" s="428" t="s">
        <v>2214</v>
      </c>
      <c r="D183" s="425" t="s">
        <v>2003</v>
      </c>
      <c r="E183" s="474"/>
      <c r="F183" s="477" t="s">
        <v>1992</v>
      </c>
      <c r="G183" s="427" t="s">
        <v>1988</v>
      </c>
      <c r="H183" s="458" t="s">
        <v>2215</v>
      </c>
      <c r="I183" s="427" t="s">
        <v>2216</v>
      </c>
      <c r="J183" s="427" t="s">
        <v>2217</v>
      </c>
      <c r="K183" s="427" t="s">
        <v>2218</v>
      </c>
      <c r="L183" s="458" t="s">
        <v>2219</v>
      </c>
      <c r="M183" s="149"/>
      <c r="N183" s="427" t="s">
        <v>2220</v>
      </c>
      <c r="O183" s="432" t="s">
        <v>2221</v>
      </c>
      <c r="P183" s="427" t="s">
        <v>2222</v>
      </c>
      <c r="Q183" s="427" t="s">
        <v>2223</v>
      </c>
      <c r="R183" s="427" t="s">
        <v>2027</v>
      </c>
      <c r="S183" s="427" t="s">
        <v>2088</v>
      </c>
      <c r="T183" s="427"/>
      <c r="U183" s="427" t="s">
        <v>2224</v>
      </c>
      <c r="V183" s="428" t="s">
        <v>1990</v>
      </c>
      <c r="W183" s="428" t="s">
        <v>197</v>
      </c>
      <c r="X183" s="426" t="s">
        <v>853</v>
      </c>
      <c r="Y183" s="427" t="s">
        <v>2080</v>
      </c>
      <c r="Z183" s="430"/>
      <c r="AA183" s="430"/>
      <c r="AB183" s="430"/>
      <c r="AC183" s="426" t="s">
        <v>2097</v>
      </c>
      <c r="AD183" s="427" t="s">
        <v>2031</v>
      </c>
      <c r="AE183" s="430"/>
      <c r="AF183" s="427" t="s">
        <v>2031</v>
      </c>
      <c r="AG183" s="427" t="s">
        <v>252</v>
      </c>
      <c r="AH183" s="431"/>
      <c r="AI183" s="454" t="s">
        <v>2225</v>
      </c>
      <c r="AJ183" s="430"/>
      <c r="AK183" s="430"/>
      <c r="AL183" s="430"/>
      <c r="AM183" s="430"/>
      <c r="AN183" s="430"/>
      <c r="AO183" s="430"/>
      <c r="AP183" s="430"/>
      <c r="AQ183" s="430"/>
      <c r="AR183" s="430"/>
      <c r="AS183" s="107"/>
      <c r="AT183" s="107"/>
      <c r="AU183" s="107"/>
      <c r="AV183" s="107"/>
      <c r="AW183" s="107"/>
      <c r="AX183" s="107"/>
      <c r="AY183" s="107"/>
      <c r="AZ183" s="107"/>
      <c r="BA183" s="107"/>
      <c r="BB183" s="107"/>
      <c r="BC183" s="107"/>
      <c r="BD183" s="107"/>
      <c r="BE183" s="107"/>
      <c r="BF183" s="107"/>
      <c r="BG183" s="107"/>
      <c r="BH183" s="107"/>
    </row>
    <row r="184" outlineLevel="1">
      <c r="A184" s="448">
        <f t="shared" si="3"/>
        <v>156</v>
      </c>
      <c r="B184" s="61"/>
      <c r="C184" s="61"/>
      <c r="D184" s="425" t="s">
        <v>2010</v>
      </c>
      <c r="E184" s="474"/>
      <c r="F184" s="61"/>
      <c r="G184" s="125"/>
      <c r="H184" s="125"/>
      <c r="I184" s="125"/>
      <c r="J184" s="125"/>
      <c r="K184" s="125"/>
      <c r="L184" s="125"/>
      <c r="M184" s="149"/>
      <c r="N184" s="125"/>
      <c r="O184" s="125"/>
      <c r="P184" s="125"/>
      <c r="Q184" s="125"/>
      <c r="R184" s="125"/>
      <c r="S184" s="125"/>
      <c r="T184" s="125"/>
      <c r="U184" s="125"/>
      <c r="V184" s="61"/>
      <c r="W184" s="61"/>
      <c r="X184" s="61"/>
      <c r="Y184" s="125"/>
      <c r="Z184" s="430"/>
      <c r="AA184" s="430"/>
      <c r="AB184" s="430"/>
      <c r="AC184" s="61"/>
      <c r="AD184" s="125"/>
      <c r="AE184" s="430"/>
      <c r="AF184" s="125"/>
      <c r="AG184" s="125"/>
      <c r="AH184" s="431"/>
      <c r="AI184" s="125"/>
      <c r="AJ184" s="430"/>
      <c r="AK184" s="430"/>
      <c r="AL184" s="430"/>
      <c r="AM184" s="430"/>
      <c r="AN184" s="430"/>
      <c r="AO184" s="430"/>
      <c r="AP184" s="430"/>
      <c r="AQ184" s="430"/>
      <c r="AR184" s="430"/>
      <c r="AS184" s="107"/>
      <c r="AT184" s="107"/>
      <c r="AU184" s="107"/>
      <c r="AV184" s="107"/>
      <c r="AW184" s="107"/>
      <c r="AX184" s="107"/>
      <c r="AY184" s="107"/>
      <c r="AZ184" s="107"/>
      <c r="BA184" s="107"/>
      <c r="BB184" s="107"/>
      <c r="BC184" s="107"/>
      <c r="BD184" s="107"/>
      <c r="BE184" s="107"/>
      <c r="BF184" s="107"/>
      <c r="BG184" s="107"/>
      <c r="BH184" s="107"/>
    </row>
    <row r="185" outlineLevel="1">
      <c r="A185" s="448">
        <f t="shared" si="3"/>
        <v>157</v>
      </c>
      <c r="B185" s="61"/>
      <c r="C185" s="61"/>
      <c r="D185" s="425" t="s">
        <v>2012</v>
      </c>
      <c r="E185" s="474"/>
      <c r="F185" s="61"/>
      <c r="G185" s="125"/>
      <c r="H185" s="125"/>
      <c r="I185" s="125"/>
      <c r="J185" s="125"/>
      <c r="K185" s="125"/>
      <c r="L185" s="125"/>
      <c r="M185" s="149"/>
      <c r="N185" s="125"/>
      <c r="O185" s="125"/>
      <c r="P185" s="125"/>
      <c r="Q185" s="125"/>
      <c r="R185" s="125"/>
      <c r="S185" s="125"/>
      <c r="T185" s="125"/>
      <c r="U185" s="125"/>
      <c r="V185" s="61"/>
      <c r="W185" s="61"/>
      <c r="X185" s="61"/>
      <c r="Y185" s="125"/>
      <c r="Z185" s="430"/>
      <c r="AA185" s="430"/>
      <c r="AB185" s="430"/>
      <c r="AC185" s="61"/>
      <c r="AD185" s="125"/>
      <c r="AE185" s="430"/>
      <c r="AF185" s="125"/>
      <c r="AG185" s="125"/>
      <c r="AH185" s="431"/>
      <c r="AI185" s="125"/>
      <c r="AJ185" s="430"/>
      <c r="AK185" s="430"/>
      <c r="AL185" s="430"/>
      <c r="AM185" s="430"/>
      <c r="AN185" s="430"/>
      <c r="AO185" s="430"/>
      <c r="AP185" s="430"/>
      <c r="AQ185" s="430"/>
      <c r="AR185" s="430"/>
      <c r="AS185" s="107"/>
      <c r="AT185" s="107"/>
      <c r="AU185" s="107"/>
      <c r="AV185" s="107"/>
      <c r="AW185" s="107"/>
      <c r="AX185" s="107"/>
      <c r="AY185" s="107"/>
      <c r="AZ185" s="107"/>
      <c r="BA185" s="107"/>
      <c r="BB185" s="107"/>
      <c r="BC185" s="107"/>
      <c r="BD185" s="107"/>
      <c r="BE185" s="107"/>
      <c r="BF185" s="107"/>
      <c r="BG185" s="107"/>
      <c r="BH185" s="107"/>
    </row>
    <row r="186" outlineLevel="1">
      <c r="A186" s="448">
        <f t="shared" si="3"/>
        <v>158</v>
      </c>
      <c r="B186" s="61"/>
      <c r="C186" s="61"/>
      <c r="D186" s="425" t="s">
        <v>2013</v>
      </c>
      <c r="E186" s="474"/>
      <c r="F186" s="61"/>
      <c r="G186" s="125"/>
      <c r="H186" s="125"/>
      <c r="I186" s="125"/>
      <c r="J186" s="125"/>
      <c r="K186" s="125"/>
      <c r="L186" s="125"/>
      <c r="M186" s="149"/>
      <c r="N186" s="125"/>
      <c r="O186" s="125"/>
      <c r="P186" s="125"/>
      <c r="Q186" s="125"/>
      <c r="R186" s="125"/>
      <c r="S186" s="125"/>
      <c r="T186" s="125"/>
      <c r="U186" s="125"/>
      <c r="V186" s="61"/>
      <c r="W186" s="61"/>
      <c r="X186" s="61"/>
      <c r="Y186" s="125"/>
      <c r="Z186" s="430"/>
      <c r="AA186" s="430"/>
      <c r="AB186" s="430"/>
      <c r="AC186" s="61"/>
      <c r="AD186" s="125"/>
      <c r="AE186" s="430"/>
      <c r="AF186" s="125"/>
      <c r="AG186" s="125"/>
      <c r="AH186" s="431"/>
      <c r="AI186" s="125"/>
      <c r="AJ186" s="430"/>
      <c r="AK186" s="430"/>
      <c r="AL186" s="430"/>
      <c r="AM186" s="430"/>
      <c r="AN186" s="430"/>
      <c r="AO186" s="430"/>
      <c r="AP186" s="430"/>
      <c r="AQ186" s="430"/>
      <c r="AR186" s="430"/>
      <c r="AS186" s="107"/>
      <c r="AT186" s="107"/>
      <c r="AU186" s="107"/>
      <c r="AV186" s="107"/>
      <c r="AW186" s="107"/>
      <c r="AX186" s="107"/>
      <c r="AY186" s="107"/>
      <c r="AZ186" s="107"/>
      <c r="BA186" s="107"/>
      <c r="BB186" s="107"/>
      <c r="BC186" s="107"/>
      <c r="BD186" s="107"/>
      <c r="BE186" s="107"/>
      <c r="BF186" s="107"/>
      <c r="BG186" s="107"/>
      <c r="BH186" s="107"/>
    </row>
    <row r="187" outlineLevel="1">
      <c r="A187" s="448">
        <f t="shared" si="3"/>
        <v>159</v>
      </c>
      <c r="B187" s="61"/>
      <c r="C187" s="61"/>
      <c r="D187" s="425" t="s">
        <v>2014</v>
      </c>
      <c r="E187" s="474"/>
      <c r="F187" s="61"/>
      <c r="G187" s="125"/>
      <c r="H187" s="125"/>
      <c r="I187" s="125"/>
      <c r="J187" s="125"/>
      <c r="K187" s="125"/>
      <c r="L187" s="125"/>
      <c r="M187" s="149"/>
      <c r="N187" s="125"/>
      <c r="O187" s="125"/>
      <c r="P187" s="125"/>
      <c r="Q187" s="125"/>
      <c r="R187" s="125"/>
      <c r="S187" s="125"/>
      <c r="T187" s="125"/>
      <c r="U187" s="125"/>
      <c r="V187" s="61"/>
      <c r="W187" s="61"/>
      <c r="X187" s="61"/>
      <c r="Y187" s="125"/>
      <c r="Z187" s="430"/>
      <c r="AA187" s="430"/>
      <c r="AB187" s="430"/>
      <c r="AC187" s="61"/>
      <c r="AD187" s="125"/>
      <c r="AE187" s="430"/>
      <c r="AF187" s="125"/>
      <c r="AG187" s="125"/>
      <c r="AH187" s="431"/>
      <c r="AI187" s="125"/>
      <c r="AJ187" s="430"/>
      <c r="AK187" s="430"/>
      <c r="AL187" s="430"/>
      <c r="AM187" s="430"/>
      <c r="AN187" s="430"/>
      <c r="AO187" s="430"/>
      <c r="AP187" s="430"/>
      <c r="AQ187" s="430"/>
      <c r="AR187" s="430"/>
      <c r="AS187" s="107"/>
      <c r="AT187" s="107"/>
      <c r="AU187" s="107"/>
      <c r="AV187" s="107"/>
      <c r="AW187" s="107"/>
      <c r="AX187" s="107"/>
      <c r="AY187" s="107"/>
      <c r="AZ187" s="107"/>
      <c r="BA187" s="107"/>
      <c r="BB187" s="107"/>
      <c r="BC187" s="107"/>
      <c r="BD187" s="107"/>
      <c r="BE187" s="107"/>
      <c r="BF187" s="107"/>
      <c r="BG187" s="107"/>
      <c r="BH187" s="107"/>
    </row>
    <row r="188" outlineLevel="1">
      <c r="A188" s="448">
        <f t="shared" si="3"/>
        <v>160</v>
      </c>
      <c r="B188" s="61"/>
      <c r="C188" s="62"/>
      <c r="D188" s="425" t="s">
        <v>2015</v>
      </c>
      <c r="E188" s="474"/>
      <c r="F188" s="62"/>
      <c r="G188" s="135"/>
      <c r="H188" s="135"/>
      <c r="I188" s="135"/>
      <c r="J188" s="135"/>
      <c r="K188" s="135"/>
      <c r="L188" s="135"/>
      <c r="M188" s="149"/>
      <c r="N188" s="135"/>
      <c r="O188" s="135"/>
      <c r="P188" s="135"/>
      <c r="Q188" s="135"/>
      <c r="R188" s="135"/>
      <c r="S188" s="135"/>
      <c r="T188" s="135"/>
      <c r="U188" s="135"/>
      <c r="V188" s="62"/>
      <c r="W188" s="62"/>
      <c r="X188" s="62"/>
      <c r="Y188" s="135"/>
      <c r="Z188" s="430"/>
      <c r="AA188" s="430"/>
      <c r="AB188" s="430"/>
      <c r="AC188" s="62"/>
      <c r="AD188" s="135"/>
      <c r="AE188" s="430"/>
      <c r="AF188" s="135"/>
      <c r="AG188" s="135"/>
      <c r="AH188" s="431"/>
      <c r="AI188" s="135"/>
      <c r="AJ188" s="430"/>
      <c r="AK188" s="430"/>
      <c r="AL188" s="430"/>
      <c r="AM188" s="430"/>
      <c r="AN188" s="430"/>
      <c r="AO188" s="430"/>
      <c r="AP188" s="430"/>
      <c r="AQ188" s="430"/>
      <c r="AR188" s="430"/>
      <c r="AS188" s="107"/>
      <c r="AT188" s="107"/>
      <c r="AU188" s="107"/>
      <c r="AV188" s="107"/>
      <c r="AW188" s="107"/>
      <c r="AX188" s="107"/>
      <c r="AY188" s="107"/>
      <c r="AZ188" s="107"/>
      <c r="BA188" s="107"/>
      <c r="BB188" s="107"/>
      <c r="BC188" s="107"/>
      <c r="BD188" s="107"/>
      <c r="BE188" s="107"/>
      <c r="BF188" s="107"/>
      <c r="BG188" s="107"/>
      <c r="BH188" s="107"/>
    </row>
    <row r="189" hidden="1" outlineLevel="1">
      <c r="A189" s="433"/>
      <c r="B189" s="61"/>
      <c r="C189" s="435" t="s">
        <v>2226</v>
      </c>
      <c r="D189" s="436" t="s">
        <v>2003</v>
      </c>
      <c r="E189" s="436"/>
      <c r="F189" s="440"/>
      <c r="G189" s="436"/>
      <c r="H189" s="436"/>
      <c r="I189" s="436"/>
      <c r="J189" s="436"/>
      <c r="K189" s="436"/>
      <c r="L189" s="436"/>
      <c r="M189" s="478"/>
      <c r="N189" s="478"/>
      <c r="O189" s="440"/>
      <c r="P189" s="436"/>
      <c r="Q189" s="436"/>
      <c r="R189" s="436"/>
      <c r="S189" s="440" t="s">
        <v>2028</v>
      </c>
      <c r="T189" s="440"/>
      <c r="U189" s="440" t="s">
        <v>2227</v>
      </c>
      <c r="V189" s="435" t="s">
        <v>261</v>
      </c>
      <c r="W189" s="435" t="s">
        <v>2228</v>
      </c>
      <c r="X189" s="442"/>
      <c r="Y189" s="440" t="s">
        <v>2080</v>
      </c>
      <c r="Z189" s="443"/>
      <c r="AA189" s="443"/>
      <c r="AB189" s="443"/>
      <c r="AC189" s="442"/>
      <c r="AD189" s="443"/>
      <c r="AE189" s="443"/>
      <c r="AF189" s="443"/>
      <c r="AG189" s="440" t="s">
        <v>290</v>
      </c>
      <c r="AH189" s="467"/>
      <c r="AI189" s="443"/>
      <c r="AJ189" s="443"/>
      <c r="AK189" s="443"/>
      <c r="AL189" s="443"/>
      <c r="AM189" s="443"/>
      <c r="AN189" s="443"/>
      <c r="AO189" s="443"/>
      <c r="AP189" s="443"/>
      <c r="AQ189" s="443"/>
      <c r="AR189" s="443"/>
      <c r="AS189" s="446"/>
      <c r="AT189" s="446"/>
      <c r="AU189" s="446"/>
      <c r="AV189" s="446"/>
      <c r="AW189" s="446"/>
      <c r="AX189" s="446"/>
      <c r="AY189" s="446"/>
      <c r="AZ189" s="446"/>
      <c r="BA189" s="446"/>
      <c r="BB189" s="446"/>
      <c r="BC189" s="446"/>
      <c r="BD189" s="446"/>
      <c r="BE189" s="446"/>
      <c r="BF189" s="446"/>
      <c r="BG189" s="446"/>
      <c r="BH189" s="446"/>
    </row>
    <row r="190" hidden="1" outlineLevel="1">
      <c r="A190" s="61"/>
      <c r="B190" s="61"/>
      <c r="C190" s="61"/>
      <c r="D190" s="436" t="s">
        <v>2010</v>
      </c>
      <c r="E190" s="436"/>
      <c r="F190" s="125"/>
      <c r="G190" s="436"/>
      <c r="H190" s="436"/>
      <c r="I190" s="436"/>
      <c r="J190" s="436"/>
      <c r="K190" s="436"/>
      <c r="L190" s="436"/>
      <c r="M190" s="478"/>
      <c r="N190" s="478"/>
      <c r="O190" s="125"/>
      <c r="P190" s="436"/>
      <c r="Q190" s="436"/>
      <c r="R190" s="436"/>
      <c r="S190" s="125"/>
      <c r="T190" s="125"/>
      <c r="U190" s="125"/>
      <c r="V190" s="61"/>
      <c r="W190" s="61"/>
      <c r="X190" s="442"/>
      <c r="Y190" s="125"/>
      <c r="Z190" s="443"/>
      <c r="AA190" s="443"/>
      <c r="AB190" s="443"/>
      <c r="AC190" s="442"/>
      <c r="AD190" s="443"/>
      <c r="AE190" s="443"/>
      <c r="AF190" s="443"/>
      <c r="AG190" s="125"/>
      <c r="AH190" s="467"/>
      <c r="AI190" s="443"/>
      <c r="AJ190" s="443"/>
      <c r="AK190" s="443"/>
      <c r="AL190" s="443"/>
      <c r="AM190" s="443"/>
      <c r="AN190" s="443"/>
      <c r="AO190" s="443"/>
      <c r="AP190" s="443"/>
      <c r="AQ190" s="443"/>
      <c r="AR190" s="443"/>
      <c r="AS190" s="446"/>
      <c r="AT190" s="446"/>
      <c r="AU190" s="446"/>
      <c r="AV190" s="446"/>
      <c r="AW190" s="446"/>
      <c r="AX190" s="446"/>
      <c r="AY190" s="446"/>
      <c r="AZ190" s="446"/>
      <c r="BA190" s="446"/>
      <c r="BB190" s="446"/>
      <c r="BC190" s="446"/>
      <c r="BD190" s="446"/>
      <c r="BE190" s="446"/>
      <c r="BF190" s="446"/>
      <c r="BG190" s="446"/>
      <c r="BH190" s="446"/>
    </row>
    <row r="191" hidden="1" outlineLevel="1">
      <c r="A191" s="61"/>
      <c r="B191" s="61"/>
      <c r="C191" s="61"/>
      <c r="D191" s="440" t="s">
        <v>2012</v>
      </c>
      <c r="E191" s="436"/>
      <c r="F191" s="125"/>
      <c r="G191" s="436"/>
      <c r="H191" s="436"/>
      <c r="I191" s="436"/>
      <c r="J191" s="436"/>
      <c r="K191" s="436"/>
      <c r="L191" s="436"/>
      <c r="M191" s="478"/>
      <c r="N191" s="478"/>
      <c r="O191" s="125"/>
      <c r="P191" s="436"/>
      <c r="Q191" s="436"/>
      <c r="R191" s="436"/>
      <c r="S191" s="125"/>
      <c r="T191" s="125"/>
      <c r="U191" s="125"/>
      <c r="V191" s="61"/>
      <c r="W191" s="61"/>
      <c r="X191" s="442"/>
      <c r="Y191" s="125"/>
      <c r="Z191" s="443"/>
      <c r="AA191" s="443"/>
      <c r="AB191" s="443"/>
      <c r="AC191" s="442"/>
      <c r="AD191" s="443"/>
      <c r="AE191" s="443"/>
      <c r="AF191" s="443"/>
      <c r="AG191" s="125"/>
      <c r="AH191" s="467"/>
      <c r="AI191" s="443"/>
      <c r="AJ191" s="443"/>
      <c r="AK191" s="443"/>
      <c r="AL191" s="443"/>
      <c r="AM191" s="443"/>
      <c r="AN191" s="443"/>
      <c r="AO191" s="443"/>
      <c r="AP191" s="443"/>
      <c r="AQ191" s="443"/>
      <c r="AR191" s="443"/>
      <c r="AS191" s="446"/>
      <c r="AT191" s="446"/>
      <c r="AU191" s="446"/>
      <c r="AV191" s="446"/>
      <c r="AW191" s="446"/>
      <c r="AX191" s="446"/>
      <c r="AY191" s="446"/>
      <c r="AZ191" s="446"/>
      <c r="BA191" s="446"/>
      <c r="BB191" s="446"/>
      <c r="BC191" s="446"/>
      <c r="BD191" s="446"/>
      <c r="BE191" s="446"/>
      <c r="BF191" s="446"/>
      <c r="BG191" s="446"/>
      <c r="BH191" s="446"/>
    </row>
    <row r="192" hidden="1" outlineLevel="1">
      <c r="A192" s="61"/>
      <c r="B192" s="61"/>
      <c r="C192" s="61"/>
      <c r="D192" s="135"/>
      <c r="E192" s="436"/>
      <c r="F192" s="125"/>
      <c r="G192" s="436"/>
      <c r="H192" s="436"/>
      <c r="I192" s="436"/>
      <c r="J192" s="436"/>
      <c r="K192" s="436"/>
      <c r="L192" s="436"/>
      <c r="M192" s="478"/>
      <c r="N192" s="478"/>
      <c r="O192" s="125"/>
      <c r="P192" s="436"/>
      <c r="Q192" s="436"/>
      <c r="R192" s="436"/>
      <c r="S192" s="125"/>
      <c r="T192" s="125"/>
      <c r="U192" s="125"/>
      <c r="V192" s="61"/>
      <c r="W192" s="61"/>
      <c r="X192" s="442"/>
      <c r="Y192" s="125"/>
      <c r="Z192" s="443"/>
      <c r="AA192" s="443"/>
      <c r="AB192" s="443"/>
      <c r="AC192" s="442"/>
      <c r="AD192" s="443"/>
      <c r="AE192" s="443"/>
      <c r="AF192" s="443"/>
      <c r="AG192" s="125"/>
      <c r="AH192" s="467"/>
      <c r="AI192" s="443"/>
      <c r="AJ192" s="443"/>
      <c r="AK192" s="443"/>
      <c r="AL192" s="443"/>
      <c r="AM192" s="443"/>
      <c r="AN192" s="443"/>
      <c r="AO192" s="443"/>
      <c r="AP192" s="443"/>
      <c r="AQ192" s="443"/>
      <c r="AR192" s="443"/>
      <c r="AS192" s="446"/>
      <c r="AT192" s="446"/>
      <c r="AU192" s="446"/>
      <c r="AV192" s="446"/>
      <c r="AW192" s="446"/>
      <c r="AX192" s="446"/>
      <c r="AY192" s="446"/>
      <c r="AZ192" s="446"/>
      <c r="BA192" s="446"/>
      <c r="BB192" s="446"/>
      <c r="BC192" s="446"/>
      <c r="BD192" s="446"/>
      <c r="BE192" s="446"/>
      <c r="BF192" s="446"/>
      <c r="BG192" s="446"/>
      <c r="BH192" s="446"/>
    </row>
    <row r="193" hidden="1" outlineLevel="1">
      <c r="A193" s="61"/>
      <c r="B193" s="61"/>
      <c r="C193" s="61"/>
      <c r="D193" s="436" t="s">
        <v>2013</v>
      </c>
      <c r="E193" s="436"/>
      <c r="F193" s="125"/>
      <c r="G193" s="436"/>
      <c r="H193" s="436"/>
      <c r="I193" s="436"/>
      <c r="J193" s="436"/>
      <c r="K193" s="436"/>
      <c r="L193" s="436"/>
      <c r="M193" s="478"/>
      <c r="N193" s="478"/>
      <c r="O193" s="125"/>
      <c r="P193" s="436"/>
      <c r="Q193" s="436"/>
      <c r="R193" s="436"/>
      <c r="S193" s="125"/>
      <c r="T193" s="125"/>
      <c r="U193" s="125"/>
      <c r="V193" s="61"/>
      <c r="W193" s="61"/>
      <c r="X193" s="442"/>
      <c r="Y193" s="125"/>
      <c r="Z193" s="443"/>
      <c r="AA193" s="443"/>
      <c r="AB193" s="443"/>
      <c r="AC193" s="442"/>
      <c r="AD193" s="443"/>
      <c r="AE193" s="443"/>
      <c r="AF193" s="443"/>
      <c r="AG193" s="125"/>
      <c r="AH193" s="467"/>
      <c r="AI193" s="443"/>
      <c r="AJ193" s="443"/>
      <c r="AK193" s="443"/>
      <c r="AL193" s="443"/>
      <c r="AM193" s="443"/>
      <c r="AN193" s="443"/>
      <c r="AO193" s="443"/>
      <c r="AP193" s="443"/>
      <c r="AQ193" s="443"/>
      <c r="AR193" s="443"/>
      <c r="AS193" s="446"/>
      <c r="AT193" s="446"/>
      <c r="AU193" s="446"/>
      <c r="AV193" s="446"/>
      <c r="AW193" s="446"/>
      <c r="AX193" s="446"/>
      <c r="AY193" s="446"/>
      <c r="AZ193" s="446"/>
      <c r="BA193" s="446"/>
      <c r="BB193" s="446"/>
      <c r="BC193" s="446"/>
      <c r="BD193" s="446"/>
      <c r="BE193" s="446"/>
      <c r="BF193" s="446"/>
      <c r="BG193" s="446"/>
      <c r="BH193" s="446"/>
    </row>
    <row r="194" hidden="1" outlineLevel="1">
      <c r="A194" s="61"/>
      <c r="B194" s="61"/>
      <c r="C194" s="61"/>
      <c r="D194" s="440" t="s">
        <v>2014</v>
      </c>
      <c r="E194" s="436"/>
      <c r="F194" s="135"/>
      <c r="G194" s="436"/>
      <c r="H194" s="436"/>
      <c r="I194" s="436"/>
      <c r="J194" s="436"/>
      <c r="K194" s="436"/>
      <c r="L194" s="436"/>
      <c r="M194" s="478"/>
      <c r="N194" s="478"/>
      <c r="O194" s="125"/>
      <c r="P194" s="436"/>
      <c r="Q194" s="436"/>
      <c r="R194" s="436"/>
      <c r="S194" s="125"/>
      <c r="T194" s="125"/>
      <c r="U194" s="125"/>
      <c r="V194" s="61"/>
      <c r="W194" s="61"/>
      <c r="X194" s="442"/>
      <c r="Y194" s="125"/>
      <c r="Z194" s="443"/>
      <c r="AA194" s="443"/>
      <c r="AB194" s="443"/>
      <c r="AC194" s="442"/>
      <c r="AD194" s="443"/>
      <c r="AE194" s="443"/>
      <c r="AF194" s="443"/>
      <c r="AG194" s="125"/>
      <c r="AH194" s="467"/>
      <c r="AI194" s="443"/>
      <c r="AJ194" s="443"/>
      <c r="AK194" s="443"/>
      <c r="AL194" s="443"/>
      <c r="AM194" s="443"/>
      <c r="AN194" s="443"/>
      <c r="AO194" s="443"/>
      <c r="AP194" s="443"/>
      <c r="AQ194" s="443"/>
      <c r="AR194" s="443"/>
      <c r="AS194" s="446"/>
      <c r="AT194" s="446"/>
      <c r="AU194" s="446"/>
      <c r="AV194" s="446"/>
      <c r="AW194" s="446"/>
      <c r="AX194" s="446"/>
      <c r="AY194" s="446"/>
      <c r="AZ194" s="446"/>
      <c r="BA194" s="446"/>
      <c r="BB194" s="446"/>
      <c r="BC194" s="446"/>
      <c r="BD194" s="446"/>
      <c r="BE194" s="446"/>
      <c r="BF194" s="446"/>
      <c r="BG194" s="446"/>
      <c r="BH194" s="446"/>
    </row>
    <row r="195" hidden="1" outlineLevel="1">
      <c r="A195" s="61"/>
      <c r="B195" s="61"/>
      <c r="C195" s="61"/>
      <c r="D195" s="135"/>
      <c r="E195" s="436"/>
      <c r="F195" s="436"/>
      <c r="G195" s="436"/>
      <c r="H195" s="436"/>
      <c r="I195" s="436"/>
      <c r="J195" s="436"/>
      <c r="K195" s="436"/>
      <c r="L195" s="436"/>
      <c r="M195" s="478"/>
      <c r="N195" s="478"/>
      <c r="O195" s="125"/>
      <c r="P195" s="436"/>
      <c r="Q195" s="436"/>
      <c r="R195" s="436"/>
      <c r="S195" s="125"/>
      <c r="T195" s="125"/>
      <c r="U195" s="125"/>
      <c r="V195" s="61"/>
      <c r="W195" s="61"/>
      <c r="X195" s="442"/>
      <c r="Y195" s="125"/>
      <c r="Z195" s="443"/>
      <c r="AA195" s="443"/>
      <c r="AB195" s="443"/>
      <c r="AC195" s="442"/>
      <c r="AD195" s="443"/>
      <c r="AE195" s="443"/>
      <c r="AF195" s="443"/>
      <c r="AG195" s="125"/>
      <c r="AH195" s="467"/>
      <c r="AI195" s="443"/>
      <c r="AJ195" s="443"/>
      <c r="AK195" s="443"/>
      <c r="AL195" s="443"/>
      <c r="AM195" s="443"/>
      <c r="AN195" s="443"/>
      <c r="AO195" s="443"/>
      <c r="AP195" s="443"/>
      <c r="AQ195" s="443"/>
      <c r="AR195" s="443"/>
      <c r="AS195" s="446"/>
      <c r="AT195" s="446"/>
      <c r="AU195" s="446"/>
      <c r="AV195" s="446"/>
      <c r="AW195" s="446"/>
      <c r="AX195" s="446"/>
      <c r="AY195" s="446"/>
      <c r="AZ195" s="446"/>
      <c r="BA195" s="446"/>
      <c r="BB195" s="446"/>
      <c r="BC195" s="446"/>
      <c r="BD195" s="446"/>
      <c r="BE195" s="446"/>
      <c r="BF195" s="446"/>
      <c r="BG195" s="446"/>
      <c r="BH195" s="446"/>
    </row>
    <row r="196" hidden="1" outlineLevel="1">
      <c r="A196" s="61"/>
      <c r="B196" s="61"/>
      <c r="C196" s="61"/>
      <c r="D196" s="436" t="s">
        <v>2015</v>
      </c>
      <c r="E196" s="436"/>
      <c r="F196" s="436"/>
      <c r="G196" s="436"/>
      <c r="H196" s="436"/>
      <c r="I196" s="436"/>
      <c r="J196" s="436"/>
      <c r="K196" s="436"/>
      <c r="L196" s="436"/>
      <c r="M196" s="478"/>
      <c r="N196" s="478"/>
      <c r="O196" s="125"/>
      <c r="P196" s="436"/>
      <c r="Q196" s="436"/>
      <c r="R196" s="436"/>
      <c r="S196" s="125"/>
      <c r="T196" s="125"/>
      <c r="U196" s="125"/>
      <c r="V196" s="61"/>
      <c r="W196" s="61"/>
      <c r="X196" s="442"/>
      <c r="Y196" s="125"/>
      <c r="Z196" s="443"/>
      <c r="AA196" s="443"/>
      <c r="AB196" s="443"/>
      <c r="AC196" s="442"/>
      <c r="AD196" s="443"/>
      <c r="AE196" s="443"/>
      <c r="AF196" s="443"/>
      <c r="AG196" s="125"/>
      <c r="AH196" s="467"/>
      <c r="AI196" s="443"/>
      <c r="AJ196" s="443"/>
      <c r="AK196" s="443"/>
      <c r="AL196" s="443"/>
      <c r="AM196" s="443"/>
      <c r="AN196" s="443"/>
      <c r="AO196" s="443"/>
      <c r="AP196" s="443"/>
      <c r="AQ196" s="443"/>
      <c r="AR196" s="443"/>
      <c r="AS196" s="446"/>
      <c r="AT196" s="446"/>
      <c r="AU196" s="446"/>
      <c r="AV196" s="446"/>
      <c r="AW196" s="446"/>
      <c r="AX196" s="446"/>
      <c r="AY196" s="446"/>
      <c r="AZ196" s="446"/>
      <c r="BA196" s="446"/>
      <c r="BB196" s="446"/>
      <c r="BC196" s="446"/>
      <c r="BD196" s="446"/>
      <c r="BE196" s="446"/>
      <c r="BF196" s="446"/>
      <c r="BG196" s="446"/>
      <c r="BH196" s="446"/>
    </row>
    <row r="197" hidden="1" outlineLevel="1">
      <c r="A197" s="62"/>
      <c r="B197" s="61"/>
      <c r="C197" s="62"/>
      <c r="D197" s="436" t="s">
        <v>2016</v>
      </c>
      <c r="E197" s="436"/>
      <c r="F197" s="436"/>
      <c r="G197" s="436"/>
      <c r="H197" s="436"/>
      <c r="I197" s="436"/>
      <c r="J197" s="436"/>
      <c r="K197" s="436"/>
      <c r="L197" s="436"/>
      <c r="M197" s="478"/>
      <c r="N197" s="478"/>
      <c r="O197" s="135"/>
      <c r="P197" s="436"/>
      <c r="Q197" s="436"/>
      <c r="R197" s="436"/>
      <c r="S197" s="135"/>
      <c r="T197" s="135"/>
      <c r="U197" s="135"/>
      <c r="V197" s="62"/>
      <c r="W197" s="62"/>
      <c r="X197" s="442"/>
      <c r="Y197" s="135"/>
      <c r="Z197" s="443"/>
      <c r="AA197" s="443"/>
      <c r="AB197" s="443"/>
      <c r="AC197" s="442"/>
      <c r="AD197" s="443"/>
      <c r="AE197" s="443"/>
      <c r="AF197" s="443"/>
      <c r="AG197" s="135"/>
      <c r="AH197" s="467"/>
      <c r="AI197" s="443"/>
      <c r="AJ197" s="443"/>
      <c r="AK197" s="443"/>
      <c r="AL197" s="443"/>
      <c r="AM197" s="443"/>
      <c r="AN197" s="443"/>
      <c r="AO197" s="443"/>
      <c r="AP197" s="443"/>
      <c r="AQ197" s="443"/>
      <c r="AR197" s="443"/>
      <c r="AS197" s="446"/>
      <c r="AT197" s="446"/>
      <c r="AU197" s="446"/>
      <c r="AV197" s="446"/>
      <c r="AW197" s="446"/>
      <c r="AX197" s="446"/>
      <c r="AY197" s="446"/>
      <c r="AZ197" s="446"/>
      <c r="BA197" s="446"/>
      <c r="BB197" s="446"/>
      <c r="BC197" s="446"/>
      <c r="BD197" s="446"/>
      <c r="BE197" s="446"/>
      <c r="BF197" s="446"/>
      <c r="BG197" s="446"/>
      <c r="BH197" s="446"/>
    </row>
    <row r="198" hidden="1" outlineLevel="1">
      <c r="A198" s="433"/>
      <c r="B198" s="61"/>
      <c r="C198" s="435" t="s">
        <v>2229</v>
      </c>
      <c r="D198" s="436" t="s">
        <v>2003</v>
      </c>
      <c r="E198" s="436"/>
      <c r="F198" s="436"/>
      <c r="G198" s="436"/>
      <c r="H198" s="436"/>
      <c r="I198" s="436"/>
      <c r="J198" s="436"/>
      <c r="K198" s="436"/>
      <c r="L198" s="436"/>
      <c r="M198" s="478"/>
      <c r="N198" s="478"/>
      <c r="O198" s="440"/>
      <c r="P198" s="436"/>
      <c r="Q198" s="436"/>
      <c r="R198" s="436"/>
      <c r="S198" s="440" t="s">
        <v>2028</v>
      </c>
      <c r="T198" s="440"/>
      <c r="U198" s="440" t="s">
        <v>2230</v>
      </c>
      <c r="V198" s="435" t="s">
        <v>261</v>
      </c>
      <c r="W198" s="435" t="s">
        <v>2228</v>
      </c>
      <c r="X198" s="442"/>
      <c r="Y198" s="440" t="s">
        <v>2080</v>
      </c>
      <c r="Z198" s="443"/>
      <c r="AA198" s="443"/>
      <c r="AB198" s="443"/>
      <c r="AC198" s="442"/>
      <c r="AD198" s="443"/>
      <c r="AE198" s="443"/>
      <c r="AF198" s="443"/>
      <c r="AG198" s="440" t="s">
        <v>290</v>
      </c>
      <c r="AH198" s="467"/>
      <c r="AI198" s="443"/>
      <c r="AJ198" s="443"/>
      <c r="AK198" s="443"/>
      <c r="AL198" s="443"/>
      <c r="AM198" s="443"/>
      <c r="AN198" s="443"/>
      <c r="AO198" s="443"/>
      <c r="AP198" s="443"/>
      <c r="AQ198" s="443"/>
      <c r="AR198" s="443"/>
      <c r="AS198" s="446"/>
      <c r="AT198" s="446"/>
      <c r="AU198" s="446"/>
      <c r="AV198" s="446"/>
      <c r="AW198" s="446"/>
      <c r="AX198" s="446"/>
      <c r="AY198" s="446"/>
      <c r="AZ198" s="446"/>
      <c r="BA198" s="446"/>
      <c r="BB198" s="446"/>
      <c r="BC198" s="446"/>
      <c r="BD198" s="446"/>
      <c r="BE198" s="446"/>
      <c r="BF198" s="446"/>
      <c r="BG198" s="446"/>
      <c r="BH198" s="446"/>
    </row>
    <row r="199" hidden="1" outlineLevel="1">
      <c r="A199" s="61"/>
      <c r="B199" s="61"/>
      <c r="C199" s="61"/>
      <c r="D199" s="436" t="s">
        <v>2010</v>
      </c>
      <c r="E199" s="436"/>
      <c r="F199" s="436"/>
      <c r="G199" s="436"/>
      <c r="H199" s="436"/>
      <c r="I199" s="436"/>
      <c r="J199" s="436"/>
      <c r="K199" s="436"/>
      <c r="L199" s="436"/>
      <c r="M199" s="478"/>
      <c r="N199" s="478"/>
      <c r="O199" s="125"/>
      <c r="P199" s="436"/>
      <c r="Q199" s="436"/>
      <c r="R199" s="436"/>
      <c r="S199" s="125"/>
      <c r="T199" s="125"/>
      <c r="U199" s="125"/>
      <c r="V199" s="61"/>
      <c r="W199" s="61"/>
      <c r="X199" s="442"/>
      <c r="Y199" s="125"/>
      <c r="Z199" s="443"/>
      <c r="AA199" s="443"/>
      <c r="AB199" s="443"/>
      <c r="AC199" s="442"/>
      <c r="AD199" s="443"/>
      <c r="AE199" s="443"/>
      <c r="AF199" s="443"/>
      <c r="AG199" s="125"/>
      <c r="AH199" s="467"/>
      <c r="AI199" s="443"/>
      <c r="AJ199" s="443"/>
      <c r="AK199" s="443"/>
      <c r="AL199" s="443"/>
      <c r="AM199" s="443"/>
      <c r="AN199" s="443"/>
      <c r="AO199" s="443"/>
      <c r="AP199" s="443"/>
      <c r="AQ199" s="443"/>
      <c r="AR199" s="443"/>
      <c r="AS199" s="446"/>
      <c r="AT199" s="446"/>
      <c r="AU199" s="446"/>
      <c r="AV199" s="446"/>
      <c r="AW199" s="446"/>
      <c r="AX199" s="446"/>
      <c r="AY199" s="446"/>
      <c r="AZ199" s="446"/>
      <c r="BA199" s="446"/>
      <c r="BB199" s="446"/>
      <c r="BC199" s="446"/>
      <c r="BD199" s="446"/>
      <c r="BE199" s="446"/>
      <c r="BF199" s="446"/>
      <c r="BG199" s="446"/>
      <c r="BH199" s="446"/>
    </row>
    <row r="200" hidden="1" outlineLevel="1">
      <c r="A200" s="61"/>
      <c r="B200" s="61"/>
      <c r="C200" s="61"/>
      <c r="D200" s="440" t="s">
        <v>2012</v>
      </c>
      <c r="E200" s="436"/>
      <c r="F200" s="436"/>
      <c r="G200" s="436"/>
      <c r="H200" s="436"/>
      <c r="I200" s="436"/>
      <c r="J200" s="436"/>
      <c r="K200" s="436"/>
      <c r="L200" s="436"/>
      <c r="M200" s="478"/>
      <c r="N200" s="478"/>
      <c r="O200" s="125"/>
      <c r="P200" s="436"/>
      <c r="Q200" s="436"/>
      <c r="R200" s="436"/>
      <c r="S200" s="125"/>
      <c r="T200" s="125"/>
      <c r="U200" s="125"/>
      <c r="V200" s="61"/>
      <c r="W200" s="61"/>
      <c r="X200" s="442"/>
      <c r="Y200" s="125"/>
      <c r="Z200" s="443"/>
      <c r="AA200" s="443"/>
      <c r="AB200" s="443"/>
      <c r="AC200" s="442"/>
      <c r="AD200" s="443"/>
      <c r="AE200" s="443"/>
      <c r="AF200" s="443"/>
      <c r="AG200" s="125"/>
      <c r="AH200" s="467"/>
      <c r="AI200" s="443"/>
      <c r="AJ200" s="443"/>
      <c r="AK200" s="443"/>
      <c r="AL200" s="443"/>
      <c r="AM200" s="443"/>
      <c r="AN200" s="443"/>
      <c r="AO200" s="443"/>
      <c r="AP200" s="443"/>
      <c r="AQ200" s="443"/>
      <c r="AR200" s="443"/>
      <c r="AS200" s="446"/>
      <c r="AT200" s="446"/>
      <c r="AU200" s="446"/>
      <c r="AV200" s="446"/>
      <c r="AW200" s="446"/>
      <c r="AX200" s="446"/>
      <c r="AY200" s="446"/>
      <c r="AZ200" s="446"/>
      <c r="BA200" s="446"/>
      <c r="BB200" s="446"/>
      <c r="BC200" s="446"/>
      <c r="BD200" s="446"/>
      <c r="BE200" s="446"/>
      <c r="BF200" s="446"/>
      <c r="BG200" s="446"/>
      <c r="BH200" s="446"/>
    </row>
    <row r="201" hidden="1" outlineLevel="1">
      <c r="A201" s="61"/>
      <c r="B201" s="61"/>
      <c r="C201" s="61"/>
      <c r="D201" s="135"/>
      <c r="E201" s="436"/>
      <c r="F201" s="436"/>
      <c r="G201" s="436"/>
      <c r="H201" s="436"/>
      <c r="I201" s="436"/>
      <c r="J201" s="436"/>
      <c r="K201" s="436"/>
      <c r="L201" s="436"/>
      <c r="M201" s="478"/>
      <c r="N201" s="478"/>
      <c r="O201" s="125"/>
      <c r="P201" s="436"/>
      <c r="Q201" s="436"/>
      <c r="R201" s="436"/>
      <c r="S201" s="125"/>
      <c r="T201" s="125"/>
      <c r="U201" s="125"/>
      <c r="V201" s="61"/>
      <c r="W201" s="61"/>
      <c r="X201" s="442"/>
      <c r="Y201" s="125"/>
      <c r="Z201" s="443"/>
      <c r="AA201" s="443"/>
      <c r="AB201" s="443"/>
      <c r="AC201" s="442"/>
      <c r="AD201" s="443"/>
      <c r="AE201" s="443"/>
      <c r="AF201" s="443"/>
      <c r="AG201" s="125"/>
      <c r="AH201" s="467"/>
      <c r="AI201" s="443"/>
      <c r="AJ201" s="443"/>
      <c r="AK201" s="443"/>
      <c r="AL201" s="443"/>
      <c r="AM201" s="443"/>
      <c r="AN201" s="443"/>
      <c r="AO201" s="443"/>
      <c r="AP201" s="443"/>
      <c r="AQ201" s="443"/>
      <c r="AR201" s="443"/>
      <c r="AS201" s="446"/>
      <c r="AT201" s="446"/>
      <c r="AU201" s="446"/>
      <c r="AV201" s="446"/>
      <c r="AW201" s="446"/>
      <c r="AX201" s="446"/>
      <c r="AY201" s="446"/>
      <c r="AZ201" s="446"/>
      <c r="BA201" s="446"/>
      <c r="BB201" s="446"/>
      <c r="BC201" s="446"/>
      <c r="BD201" s="446"/>
      <c r="BE201" s="446"/>
      <c r="BF201" s="446"/>
      <c r="BG201" s="446"/>
      <c r="BH201" s="446"/>
    </row>
    <row r="202" hidden="1" outlineLevel="1">
      <c r="A202" s="61"/>
      <c r="B202" s="61"/>
      <c r="C202" s="61"/>
      <c r="D202" s="436" t="s">
        <v>2013</v>
      </c>
      <c r="E202" s="436"/>
      <c r="F202" s="436"/>
      <c r="G202" s="436"/>
      <c r="H202" s="436"/>
      <c r="I202" s="436"/>
      <c r="J202" s="436"/>
      <c r="K202" s="436"/>
      <c r="L202" s="436"/>
      <c r="M202" s="478"/>
      <c r="N202" s="478"/>
      <c r="O202" s="125"/>
      <c r="P202" s="436"/>
      <c r="Q202" s="436"/>
      <c r="R202" s="436"/>
      <c r="S202" s="125"/>
      <c r="T202" s="125"/>
      <c r="U202" s="125"/>
      <c r="V202" s="61"/>
      <c r="W202" s="61"/>
      <c r="X202" s="442"/>
      <c r="Y202" s="125"/>
      <c r="Z202" s="443"/>
      <c r="AA202" s="443"/>
      <c r="AB202" s="443"/>
      <c r="AC202" s="442"/>
      <c r="AD202" s="443"/>
      <c r="AE202" s="443"/>
      <c r="AF202" s="443"/>
      <c r="AG202" s="125"/>
      <c r="AH202" s="467"/>
      <c r="AI202" s="443"/>
      <c r="AJ202" s="443"/>
      <c r="AK202" s="443"/>
      <c r="AL202" s="443"/>
      <c r="AM202" s="443"/>
      <c r="AN202" s="443"/>
      <c r="AO202" s="443"/>
      <c r="AP202" s="443"/>
      <c r="AQ202" s="443"/>
      <c r="AR202" s="443"/>
      <c r="AS202" s="446"/>
      <c r="AT202" s="446"/>
      <c r="AU202" s="446"/>
      <c r="AV202" s="446"/>
      <c r="AW202" s="446"/>
      <c r="AX202" s="446"/>
      <c r="AY202" s="446"/>
      <c r="AZ202" s="446"/>
      <c r="BA202" s="446"/>
      <c r="BB202" s="446"/>
      <c r="BC202" s="446"/>
      <c r="BD202" s="446"/>
      <c r="BE202" s="446"/>
      <c r="BF202" s="446"/>
      <c r="BG202" s="446"/>
      <c r="BH202" s="446"/>
    </row>
    <row r="203" hidden="1" outlineLevel="1">
      <c r="A203" s="61"/>
      <c r="B203" s="61"/>
      <c r="C203" s="61"/>
      <c r="D203" s="440" t="s">
        <v>2014</v>
      </c>
      <c r="E203" s="436"/>
      <c r="F203" s="436"/>
      <c r="G203" s="436"/>
      <c r="H203" s="436"/>
      <c r="I203" s="436"/>
      <c r="J203" s="436"/>
      <c r="K203" s="436"/>
      <c r="L203" s="436"/>
      <c r="M203" s="478"/>
      <c r="N203" s="478"/>
      <c r="O203" s="125"/>
      <c r="P203" s="436"/>
      <c r="Q203" s="436"/>
      <c r="R203" s="436"/>
      <c r="S203" s="125"/>
      <c r="T203" s="125"/>
      <c r="U203" s="125"/>
      <c r="V203" s="61"/>
      <c r="W203" s="61"/>
      <c r="X203" s="442"/>
      <c r="Y203" s="125"/>
      <c r="Z203" s="443"/>
      <c r="AA203" s="443"/>
      <c r="AB203" s="443"/>
      <c r="AC203" s="442"/>
      <c r="AD203" s="443"/>
      <c r="AE203" s="443"/>
      <c r="AF203" s="443"/>
      <c r="AG203" s="125"/>
      <c r="AH203" s="467"/>
      <c r="AI203" s="443"/>
      <c r="AJ203" s="443"/>
      <c r="AK203" s="443"/>
      <c r="AL203" s="443"/>
      <c r="AM203" s="443"/>
      <c r="AN203" s="443"/>
      <c r="AO203" s="443"/>
      <c r="AP203" s="443"/>
      <c r="AQ203" s="443"/>
      <c r="AR203" s="443"/>
      <c r="AS203" s="446"/>
      <c r="AT203" s="446"/>
      <c r="AU203" s="446"/>
      <c r="AV203" s="446"/>
      <c r="AW203" s="446"/>
      <c r="AX203" s="446"/>
      <c r="AY203" s="446"/>
      <c r="AZ203" s="446"/>
      <c r="BA203" s="446"/>
      <c r="BB203" s="446"/>
      <c r="BC203" s="446"/>
      <c r="BD203" s="446"/>
      <c r="BE203" s="446"/>
      <c r="BF203" s="446"/>
      <c r="BG203" s="446"/>
      <c r="BH203" s="446"/>
    </row>
    <row r="204" hidden="1" outlineLevel="1">
      <c r="A204" s="61"/>
      <c r="B204" s="61"/>
      <c r="C204" s="61"/>
      <c r="D204" s="135"/>
      <c r="E204" s="436"/>
      <c r="F204" s="436"/>
      <c r="G204" s="436"/>
      <c r="H204" s="436"/>
      <c r="I204" s="436"/>
      <c r="J204" s="436"/>
      <c r="K204" s="436"/>
      <c r="L204" s="436"/>
      <c r="M204" s="478"/>
      <c r="N204" s="478"/>
      <c r="O204" s="125"/>
      <c r="P204" s="436"/>
      <c r="Q204" s="436"/>
      <c r="R204" s="436"/>
      <c r="S204" s="125"/>
      <c r="T204" s="125"/>
      <c r="U204" s="125"/>
      <c r="V204" s="61"/>
      <c r="W204" s="61"/>
      <c r="X204" s="442"/>
      <c r="Y204" s="125"/>
      <c r="Z204" s="443"/>
      <c r="AA204" s="443"/>
      <c r="AB204" s="443"/>
      <c r="AC204" s="442"/>
      <c r="AD204" s="443"/>
      <c r="AE204" s="443"/>
      <c r="AF204" s="443"/>
      <c r="AG204" s="125"/>
      <c r="AH204" s="467"/>
      <c r="AI204" s="443"/>
      <c r="AJ204" s="443"/>
      <c r="AK204" s="443"/>
      <c r="AL204" s="443"/>
      <c r="AM204" s="443"/>
      <c r="AN204" s="443"/>
      <c r="AO204" s="443"/>
      <c r="AP204" s="443"/>
      <c r="AQ204" s="443"/>
      <c r="AR204" s="443"/>
      <c r="AS204" s="446"/>
      <c r="AT204" s="446"/>
      <c r="AU204" s="446"/>
      <c r="AV204" s="446"/>
      <c r="AW204" s="446"/>
      <c r="AX204" s="446"/>
      <c r="AY204" s="446"/>
      <c r="AZ204" s="446"/>
      <c r="BA204" s="446"/>
      <c r="BB204" s="446"/>
      <c r="BC204" s="446"/>
      <c r="BD204" s="446"/>
      <c r="BE204" s="446"/>
      <c r="BF204" s="446"/>
      <c r="BG204" s="446"/>
      <c r="BH204" s="446"/>
    </row>
    <row r="205" hidden="1" outlineLevel="1">
      <c r="A205" s="61"/>
      <c r="B205" s="61"/>
      <c r="C205" s="61"/>
      <c r="D205" s="436" t="s">
        <v>2015</v>
      </c>
      <c r="E205" s="436"/>
      <c r="F205" s="436"/>
      <c r="G205" s="436"/>
      <c r="H205" s="436"/>
      <c r="I205" s="436"/>
      <c r="J205" s="436"/>
      <c r="K205" s="436"/>
      <c r="L205" s="436"/>
      <c r="M205" s="478"/>
      <c r="N205" s="478"/>
      <c r="O205" s="125"/>
      <c r="P205" s="436"/>
      <c r="Q205" s="436"/>
      <c r="R205" s="436"/>
      <c r="S205" s="125"/>
      <c r="T205" s="125"/>
      <c r="U205" s="125"/>
      <c r="V205" s="61"/>
      <c r="W205" s="61"/>
      <c r="X205" s="442"/>
      <c r="Y205" s="125"/>
      <c r="Z205" s="443"/>
      <c r="AA205" s="443"/>
      <c r="AB205" s="443"/>
      <c r="AC205" s="442"/>
      <c r="AD205" s="443"/>
      <c r="AE205" s="443"/>
      <c r="AF205" s="443"/>
      <c r="AG205" s="125"/>
      <c r="AH205" s="467"/>
      <c r="AI205" s="443"/>
      <c r="AJ205" s="443"/>
      <c r="AK205" s="443"/>
      <c r="AL205" s="443"/>
      <c r="AM205" s="443"/>
      <c r="AN205" s="443"/>
      <c r="AO205" s="443"/>
      <c r="AP205" s="443"/>
      <c r="AQ205" s="443"/>
      <c r="AR205" s="443"/>
      <c r="AS205" s="446"/>
      <c r="AT205" s="446"/>
      <c r="AU205" s="446"/>
      <c r="AV205" s="446"/>
      <c r="AW205" s="446"/>
      <c r="AX205" s="446"/>
      <c r="AY205" s="446"/>
      <c r="AZ205" s="446"/>
      <c r="BA205" s="446"/>
      <c r="BB205" s="446"/>
      <c r="BC205" s="446"/>
      <c r="BD205" s="446"/>
      <c r="BE205" s="446"/>
      <c r="BF205" s="446"/>
      <c r="BG205" s="446"/>
      <c r="BH205" s="446"/>
    </row>
    <row r="206" hidden="1" outlineLevel="1">
      <c r="A206" s="62"/>
      <c r="B206" s="61"/>
      <c r="C206" s="62"/>
      <c r="D206" s="436" t="s">
        <v>2016</v>
      </c>
      <c r="E206" s="436"/>
      <c r="F206" s="436"/>
      <c r="G206" s="436"/>
      <c r="H206" s="436"/>
      <c r="I206" s="436"/>
      <c r="J206" s="436"/>
      <c r="K206" s="436"/>
      <c r="L206" s="436"/>
      <c r="M206" s="478"/>
      <c r="N206" s="478"/>
      <c r="O206" s="135"/>
      <c r="P206" s="436"/>
      <c r="Q206" s="436"/>
      <c r="R206" s="436"/>
      <c r="S206" s="135"/>
      <c r="T206" s="135"/>
      <c r="U206" s="135"/>
      <c r="V206" s="62"/>
      <c r="W206" s="62"/>
      <c r="X206" s="442"/>
      <c r="Y206" s="135"/>
      <c r="Z206" s="443"/>
      <c r="AA206" s="443"/>
      <c r="AB206" s="443"/>
      <c r="AC206" s="442"/>
      <c r="AD206" s="443"/>
      <c r="AE206" s="443"/>
      <c r="AF206" s="443"/>
      <c r="AG206" s="135"/>
      <c r="AH206" s="467"/>
      <c r="AI206" s="443"/>
      <c r="AJ206" s="443"/>
      <c r="AK206" s="443"/>
      <c r="AL206" s="443"/>
      <c r="AM206" s="443"/>
      <c r="AN206" s="443"/>
      <c r="AO206" s="443"/>
      <c r="AP206" s="443"/>
      <c r="AQ206" s="443"/>
      <c r="AR206" s="443"/>
      <c r="AS206" s="446"/>
      <c r="AT206" s="446"/>
      <c r="AU206" s="446"/>
      <c r="AV206" s="446"/>
      <c r="AW206" s="446"/>
      <c r="AX206" s="446"/>
      <c r="AY206" s="446"/>
      <c r="AZ206" s="446"/>
      <c r="BA206" s="446"/>
      <c r="BB206" s="446"/>
      <c r="BC206" s="446"/>
      <c r="BD206" s="446"/>
      <c r="BE206" s="446"/>
      <c r="BF206" s="446"/>
      <c r="BG206" s="446"/>
      <c r="BH206" s="446"/>
    </row>
    <row r="207" hidden="1" outlineLevel="1">
      <c r="A207" s="433"/>
      <c r="B207" s="61"/>
      <c r="C207" s="435" t="s">
        <v>2231</v>
      </c>
      <c r="D207" s="436" t="s">
        <v>2003</v>
      </c>
      <c r="E207" s="436"/>
      <c r="F207" s="436"/>
      <c r="G207" s="436"/>
      <c r="H207" s="436"/>
      <c r="I207" s="436"/>
      <c r="J207" s="436"/>
      <c r="K207" s="436"/>
      <c r="L207" s="436"/>
      <c r="M207" s="478"/>
      <c r="N207" s="478"/>
      <c r="O207" s="440"/>
      <c r="P207" s="436"/>
      <c r="Q207" s="436"/>
      <c r="R207" s="436"/>
      <c r="S207" s="440" t="s">
        <v>2028</v>
      </c>
      <c r="T207" s="440"/>
      <c r="U207" s="440" t="s">
        <v>2232</v>
      </c>
      <c r="V207" s="435" t="s">
        <v>261</v>
      </c>
      <c r="W207" s="435" t="s">
        <v>2228</v>
      </c>
      <c r="X207" s="442"/>
      <c r="Y207" s="440" t="s">
        <v>2080</v>
      </c>
      <c r="Z207" s="443"/>
      <c r="AA207" s="443"/>
      <c r="AB207" s="443"/>
      <c r="AC207" s="442"/>
      <c r="AD207" s="443"/>
      <c r="AE207" s="443"/>
      <c r="AF207" s="443"/>
      <c r="AG207" s="440" t="s">
        <v>290</v>
      </c>
      <c r="AH207" s="467"/>
      <c r="AI207" s="443"/>
      <c r="AJ207" s="443"/>
      <c r="AK207" s="443"/>
      <c r="AL207" s="443"/>
      <c r="AM207" s="443"/>
      <c r="AN207" s="443"/>
      <c r="AO207" s="443"/>
      <c r="AP207" s="443"/>
      <c r="AQ207" s="443"/>
      <c r="AR207" s="443"/>
      <c r="AS207" s="446"/>
      <c r="AT207" s="446"/>
      <c r="AU207" s="446"/>
      <c r="AV207" s="446"/>
      <c r="AW207" s="446"/>
      <c r="AX207" s="446"/>
      <c r="AY207" s="446"/>
      <c r="AZ207" s="446"/>
      <c r="BA207" s="446"/>
      <c r="BB207" s="446"/>
      <c r="BC207" s="446"/>
      <c r="BD207" s="446"/>
      <c r="BE207" s="446"/>
      <c r="BF207" s="446"/>
      <c r="BG207" s="446"/>
      <c r="BH207" s="446"/>
    </row>
    <row r="208" hidden="1" outlineLevel="1">
      <c r="A208" s="61"/>
      <c r="B208" s="61"/>
      <c r="C208" s="61"/>
      <c r="D208" s="436" t="s">
        <v>2010</v>
      </c>
      <c r="E208" s="436"/>
      <c r="F208" s="436"/>
      <c r="G208" s="436"/>
      <c r="H208" s="436"/>
      <c r="I208" s="436"/>
      <c r="J208" s="436"/>
      <c r="K208" s="436"/>
      <c r="L208" s="436"/>
      <c r="M208" s="478"/>
      <c r="N208" s="478"/>
      <c r="O208" s="125"/>
      <c r="P208" s="436"/>
      <c r="Q208" s="436"/>
      <c r="R208" s="436"/>
      <c r="S208" s="125"/>
      <c r="T208" s="125"/>
      <c r="U208" s="125"/>
      <c r="V208" s="61"/>
      <c r="W208" s="61"/>
      <c r="X208" s="442"/>
      <c r="Y208" s="125"/>
      <c r="Z208" s="443"/>
      <c r="AA208" s="443"/>
      <c r="AB208" s="443"/>
      <c r="AC208" s="442"/>
      <c r="AD208" s="443"/>
      <c r="AE208" s="443"/>
      <c r="AF208" s="443"/>
      <c r="AG208" s="125"/>
      <c r="AH208" s="467"/>
      <c r="AI208" s="443"/>
      <c r="AJ208" s="443"/>
      <c r="AK208" s="443"/>
      <c r="AL208" s="443"/>
      <c r="AM208" s="443"/>
      <c r="AN208" s="443"/>
      <c r="AO208" s="443"/>
      <c r="AP208" s="443"/>
      <c r="AQ208" s="443"/>
      <c r="AR208" s="443"/>
      <c r="AS208" s="446"/>
      <c r="AT208" s="446"/>
      <c r="AU208" s="446"/>
      <c r="AV208" s="446"/>
      <c r="AW208" s="446"/>
      <c r="AX208" s="446"/>
      <c r="AY208" s="446"/>
      <c r="AZ208" s="446"/>
      <c r="BA208" s="446"/>
      <c r="BB208" s="446"/>
      <c r="BC208" s="446"/>
      <c r="BD208" s="446"/>
      <c r="BE208" s="446"/>
      <c r="BF208" s="446"/>
      <c r="BG208" s="446"/>
      <c r="BH208" s="446"/>
    </row>
    <row r="209" hidden="1" outlineLevel="1">
      <c r="A209" s="61"/>
      <c r="B209" s="61"/>
      <c r="C209" s="61"/>
      <c r="D209" s="440" t="s">
        <v>2012</v>
      </c>
      <c r="E209" s="436"/>
      <c r="F209" s="436"/>
      <c r="G209" s="436"/>
      <c r="H209" s="436"/>
      <c r="I209" s="436"/>
      <c r="J209" s="436"/>
      <c r="K209" s="436"/>
      <c r="L209" s="436"/>
      <c r="M209" s="478"/>
      <c r="N209" s="478"/>
      <c r="O209" s="125"/>
      <c r="P209" s="436"/>
      <c r="Q209" s="436"/>
      <c r="R209" s="436"/>
      <c r="S209" s="125"/>
      <c r="T209" s="125"/>
      <c r="U209" s="125"/>
      <c r="V209" s="61"/>
      <c r="W209" s="61"/>
      <c r="X209" s="442"/>
      <c r="Y209" s="125"/>
      <c r="Z209" s="443"/>
      <c r="AA209" s="443"/>
      <c r="AB209" s="443"/>
      <c r="AC209" s="442"/>
      <c r="AD209" s="443"/>
      <c r="AE209" s="443"/>
      <c r="AF209" s="443"/>
      <c r="AG209" s="125"/>
      <c r="AH209" s="467"/>
      <c r="AI209" s="443"/>
      <c r="AJ209" s="443"/>
      <c r="AK209" s="443"/>
      <c r="AL209" s="443"/>
      <c r="AM209" s="443"/>
      <c r="AN209" s="443"/>
      <c r="AO209" s="443"/>
      <c r="AP209" s="443"/>
      <c r="AQ209" s="443"/>
      <c r="AR209" s="443"/>
      <c r="AS209" s="446"/>
      <c r="AT209" s="446"/>
      <c r="AU209" s="446"/>
      <c r="AV209" s="446"/>
      <c r="AW209" s="446"/>
      <c r="AX209" s="446"/>
      <c r="AY209" s="446"/>
      <c r="AZ209" s="446"/>
      <c r="BA209" s="446"/>
      <c r="BB209" s="446"/>
      <c r="BC209" s="446"/>
      <c r="BD209" s="446"/>
      <c r="BE209" s="446"/>
      <c r="BF209" s="446"/>
      <c r="BG209" s="446"/>
      <c r="BH209" s="446"/>
    </row>
    <row r="210" hidden="1" outlineLevel="1">
      <c r="A210" s="61"/>
      <c r="B210" s="61"/>
      <c r="C210" s="61"/>
      <c r="D210" s="135"/>
      <c r="E210" s="436"/>
      <c r="F210" s="436"/>
      <c r="G210" s="436"/>
      <c r="H210" s="436"/>
      <c r="I210" s="436"/>
      <c r="J210" s="436"/>
      <c r="K210" s="436"/>
      <c r="L210" s="436"/>
      <c r="M210" s="478"/>
      <c r="N210" s="478"/>
      <c r="O210" s="125"/>
      <c r="P210" s="436"/>
      <c r="Q210" s="436"/>
      <c r="R210" s="436"/>
      <c r="S210" s="125"/>
      <c r="T210" s="125"/>
      <c r="U210" s="125"/>
      <c r="V210" s="61"/>
      <c r="W210" s="61"/>
      <c r="X210" s="442"/>
      <c r="Y210" s="125"/>
      <c r="Z210" s="443"/>
      <c r="AA210" s="443"/>
      <c r="AB210" s="443"/>
      <c r="AC210" s="442"/>
      <c r="AD210" s="443"/>
      <c r="AE210" s="443"/>
      <c r="AF210" s="443"/>
      <c r="AG210" s="125"/>
      <c r="AH210" s="467"/>
      <c r="AI210" s="443"/>
      <c r="AJ210" s="443"/>
      <c r="AK210" s="443"/>
      <c r="AL210" s="443"/>
      <c r="AM210" s="443"/>
      <c r="AN210" s="443"/>
      <c r="AO210" s="443"/>
      <c r="AP210" s="443"/>
      <c r="AQ210" s="443"/>
      <c r="AR210" s="443"/>
      <c r="AS210" s="446"/>
      <c r="AT210" s="446"/>
      <c r="AU210" s="446"/>
      <c r="AV210" s="446"/>
      <c r="AW210" s="446"/>
      <c r="AX210" s="446"/>
      <c r="AY210" s="446"/>
      <c r="AZ210" s="446"/>
      <c r="BA210" s="446"/>
      <c r="BB210" s="446"/>
      <c r="BC210" s="446"/>
      <c r="BD210" s="446"/>
      <c r="BE210" s="446"/>
      <c r="BF210" s="446"/>
      <c r="BG210" s="446"/>
      <c r="BH210" s="446"/>
    </row>
    <row r="211" hidden="1" outlineLevel="1">
      <c r="A211" s="61"/>
      <c r="B211" s="61"/>
      <c r="C211" s="61"/>
      <c r="D211" s="436" t="s">
        <v>2013</v>
      </c>
      <c r="E211" s="436"/>
      <c r="F211" s="436"/>
      <c r="G211" s="436"/>
      <c r="H211" s="436"/>
      <c r="I211" s="436"/>
      <c r="J211" s="436"/>
      <c r="K211" s="436"/>
      <c r="L211" s="436"/>
      <c r="M211" s="478"/>
      <c r="N211" s="478"/>
      <c r="O211" s="125"/>
      <c r="P211" s="436"/>
      <c r="Q211" s="436"/>
      <c r="R211" s="436"/>
      <c r="S211" s="125"/>
      <c r="T211" s="125"/>
      <c r="U211" s="125"/>
      <c r="V211" s="61"/>
      <c r="W211" s="61"/>
      <c r="X211" s="442"/>
      <c r="Y211" s="125"/>
      <c r="Z211" s="443"/>
      <c r="AA211" s="443"/>
      <c r="AB211" s="443"/>
      <c r="AC211" s="442"/>
      <c r="AD211" s="443"/>
      <c r="AE211" s="443"/>
      <c r="AF211" s="443"/>
      <c r="AG211" s="125"/>
      <c r="AH211" s="467"/>
      <c r="AI211" s="443"/>
      <c r="AJ211" s="443"/>
      <c r="AK211" s="443"/>
      <c r="AL211" s="443"/>
      <c r="AM211" s="443"/>
      <c r="AN211" s="443"/>
      <c r="AO211" s="443"/>
      <c r="AP211" s="443"/>
      <c r="AQ211" s="443"/>
      <c r="AR211" s="443"/>
      <c r="AS211" s="446"/>
      <c r="AT211" s="446"/>
      <c r="AU211" s="446"/>
      <c r="AV211" s="446"/>
      <c r="AW211" s="446"/>
      <c r="AX211" s="446"/>
      <c r="AY211" s="446"/>
      <c r="AZ211" s="446"/>
      <c r="BA211" s="446"/>
      <c r="BB211" s="446"/>
      <c r="BC211" s="446"/>
      <c r="BD211" s="446"/>
      <c r="BE211" s="446"/>
      <c r="BF211" s="446"/>
      <c r="BG211" s="446"/>
      <c r="BH211" s="446"/>
    </row>
    <row r="212" hidden="1" outlineLevel="1">
      <c r="A212" s="61"/>
      <c r="B212" s="61"/>
      <c r="C212" s="61"/>
      <c r="D212" s="440" t="s">
        <v>2014</v>
      </c>
      <c r="E212" s="436"/>
      <c r="F212" s="436"/>
      <c r="G212" s="436"/>
      <c r="H212" s="436"/>
      <c r="I212" s="436"/>
      <c r="J212" s="436"/>
      <c r="K212" s="436"/>
      <c r="L212" s="436"/>
      <c r="M212" s="478"/>
      <c r="N212" s="478"/>
      <c r="O212" s="125"/>
      <c r="P212" s="436"/>
      <c r="Q212" s="436"/>
      <c r="R212" s="436"/>
      <c r="S212" s="125"/>
      <c r="T212" s="125"/>
      <c r="U212" s="125"/>
      <c r="V212" s="61"/>
      <c r="W212" s="61"/>
      <c r="X212" s="442"/>
      <c r="Y212" s="125"/>
      <c r="Z212" s="443"/>
      <c r="AA212" s="443"/>
      <c r="AB212" s="443"/>
      <c r="AC212" s="442"/>
      <c r="AD212" s="443"/>
      <c r="AE212" s="443"/>
      <c r="AF212" s="443"/>
      <c r="AG212" s="125"/>
      <c r="AH212" s="467"/>
      <c r="AI212" s="443"/>
      <c r="AJ212" s="443"/>
      <c r="AK212" s="443"/>
      <c r="AL212" s="443"/>
      <c r="AM212" s="443"/>
      <c r="AN212" s="443"/>
      <c r="AO212" s="443"/>
      <c r="AP212" s="443"/>
      <c r="AQ212" s="443"/>
      <c r="AR212" s="443"/>
      <c r="AS212" s="446"/>
      <c r="AT212" s="446"/>
      <c r="AU212" s="446"/>
      <c r="AV212" s="446"/>
      <c r="AW212" s="446"/>
      <c r="AX212" s="446"/>
      <c r="AY212" s="446"/>
      <c r="AZ212" s="446"/>
      <c r="BA212" s="446"/>
      <c r="BB212" s="446"/>
      <c r="BC212" s="446"/>
      <c r="BD212" s="446"/>
      <c r="BE212" s="446"/>
      <c r="BF212" s="446"/>
      <c r="BG212" s="446"/>
      <c r="BH212" s="446"/>
    </row>
    <row r="213" hidden="1" outlineLevel="1">
      <c r="A213" s="61"/>
      <c r="B213" s="61"/>
      <c r="C213" s="61"/>
      <c r="D213" s="135"/>
      <c r="E213" s="436"/>
      <c r="F213" s="436"/>
      <c r="G213" s="436"/>
      <c r="H213" s="436"/>
      <c r="I213" s="436"/>
      <c r="J213" s="436"/>
      <c r="K213" s="436"/>
      <c r="L213" s="436"/>
      <c r="M213" s="478"/>
      <c r="N213" s="478"/>
      <c r="O213" s="125"/>
      <c r="P213" s="436"/>
      <c r="Q213" s="436"/>
      <c r="R213" s="436"/>
      <c r="S213" s="125"/>
      <c r="T213" s="125"/>
      <c r="U213" s="125"/>
      <c r="V213" s="61"/>
      <c r="W213" s="61"/>
      <c r="X213" s="442"/>
      <c r="Y213" s="125"/>
      <c r="Z213" s="443"/>
      <c r="AA213" s="443"/>
      <c r="AB213" s="443"/>
      <c r="AC213" s="442"/>
      <c r="AD213" s="443"/>
      <c r="AE213" s="443"/>
      <c r="AF213" s="443"/>
      <c r="AG213" s="125"/>
      <c r="AH213" s="467"/>
      <c r="AI213" s="443"/>
      <c r="AJ213" s="443"/>
      <c r="AK213" s="443"/>
      <c r="AL213" s="443"/>
      <c r="AM213" s="443"/>
      <c r="AN213" s="443"/>
      <c r="AO213" s="443"/>
      <c r="AP213" s="443"/>
      <c r="AQ213" s="443"/>
      <c r="AR213" s="443"/>
      <c r="AS213" s="446"/>
      <c r="AT213" s="446"/>
      <c r="AU213" s="446"/>
      <c r="AV213" s="446"/>
      <c r="AW213" s="446"/>
      <c r="AX213" s="446"/>
      <c r="AY213" s="446"/>
      <c r="AZ213" s="446"/>
      <c r="BA213" s="446"/>
      <c r="BB213" s="446"/>
      <c r="BC213" s="446"/>
      <c r="BD213" s="446"/>
      <c r="BE213" s="446"/>
      <c r="BF213" s="446"/>
      <c r="BG213" s="446"/>
      <c r="BH213" s="446"/>
    </row>
    <row r="214" hidden="1" outlineLevel="1">
      <c r="A214" s="61"/>
      <c r="B214" s="61"/>
      <c r="C214" s="61"/>
      <c r="D214" s="436" t="s">
        <v>2015</v>
      </c>
      <c r="E214" s="436"/>
      <c r="F214" s="436"/>
      <c r="G214" s="436"/>
      <c r="H214" s="436"/>
      <c r="I214" s="436"/>
      <c r="J214" s="436"/>
      <c r="K214" s="436"/>
      <c r="L214" s="436"/>
      <c r="M214" s="478"/>
      <c r="N214" s="478"/>
      <c r="O214" s="125"/>
      <c r="P214" s="436"/>
      <c r="Q214" s="436"/>
      <c r="R214" s="436"/>
      <c r="S214" s="125"/>
      <c r="T214" s="125"/>
      <c r="U214" s="125"/>
      <c r="V214" s="61"/>
      <c r="W214" s="61"/>
      <c r="X214" s="442"/>
      <c r="Y214" s="125"/>
      <c r="Z214" s="443"/>
      <c r="AA214" s="443"/>
      <c r="AB214" s="443"/>
      <c r="AC214" s="442"/>
      <c r="AD214" s="443"/>
      <c r="AE214" s="443"/>
      <c r="AF214" s="443"/>
      <c r="AG214" s="125"/>
      <c r="AH214" s="467"/>
      <c r="AI214" s="443"/>
      <c r="AJ214" s="443"/>
      <c r="AK214" s="443"/>
      <c r="AL214" s="443"/>
      <c r="AM214" s="443"/>
      <c r="AN214" s="443"/>
      <c r="AO214" s="443"/>
      <c r="AP214" s="443"/>
      <c r="AQ214" s="443"/>
      <c r="AR214" s="443"/>
      <c r="AS214" s="446"/>
      <c r="AT214" s="446"/>
      <c r="AU214" s="446"/>
      <c r="AV214" s="446"/>
      <c r="AW214" s="446"/>
      <c r="AX214" s="446"/>
      <c r="AY214" s="446"/>
      <c r="AZ214" s="446"/>
      <c r="BA214" s="446"/>
      <c r="BB214" s="446"/>
      <c r="BC214" s="446"/>
      <c r="BD214" s="446"/>
      <c r="BE214" s="446"/>
      <c r="BF214" s="446"/>
      <c r="BG214" s="446"/>
      <c r="BH214" s="446"/>
    </row>
    <row r="215" hidden="1" outlineLevel="1">
      <c r="A215" s="62"/>
      <c r="B215" s="62"/>
      <c r="C215" s="62"/>
      <c r="D215" s="436" t="s">
        <v>2016</v>
      </c>
      <c r="E215" s="436"/>
      <c r="F215" s="436"/>
      <c r="G215" s="436"/>
      <c r="H215" s="436"/>
      <c r="I215" s="436"/>
      <c r="J215" s="436"/>
      <c r="K215" s="436"/>
      <c r="L215" s="436"/>
      <c r="M215" s="478"/>
      <c r="N215" s="478"/>
      <c r="O215" s="135"/>
      <c r="P215" s="436"/>
      <c r="Q215" s="436"/>
      <c r="R215" s="436"/>
      <c r="S215" s="135"/>
      <c r="T215" s="135"/>
      <c r="U215" s="135"/>
      <c r="V215" s="62"/>
      <c r="W215" s="62"/>
      <c r="X215" s="442"/>
      <c r="Y215" s="135"/>
      <c r="Z215" s="443"/>
      <c r="AA215" s="443"/>
      <c r="AB215" s="443"/>
      <c r="AC215" s="442"/>
      <c r="AD215" s="443"/>
      <c r="AE215" s="443"/>
      <c r="AF215" s="443"/>
      <c r="AG215" s="135"/>
      <c r="AH215" s="467"/>
      <c r="AI215" s="443"/>
      <c r="AJ215" s="443"/>
      <c r="AK215" s="443"/>
      <c r="AL215" s="443"/>
      <c r="AM215" s="443"/>
      <c r="AN215" s="443"/>
      <c r="AO215" s="443"/>
      <c r="AP215" s="443"/>
      <c r="AQ215" s="443"/>
      <c r="AR215" s="443"/>
      <c r="AS215" s="446"/>
      <c r="AT215" s="446"/>
      <c r="AU215" s="446"/>
      <c r="AV215" s="446"/>
      <c r="AW215" s="446"/>
      <c r="AX215" s="446"/>
      <c r="AY215" s="446"/>
      <c r="AZ215" s="446"/>
      <c r="BA215" s="446"/>
      <c r="BB215" s="446"/>
      <c r="BC215" s="446"/>
      <c r="BD215" s="446"/>
      <c r="BE215" s="446"/>
      <c r="BF215" s="446"/>
      <c r="BG215" s="446"/>
      <c r="BH215" s="446"/>
    </row>
    <row r="216">
      <c r="A216" s="448">
        <f>A188+1</f>
        <v>161</v>
      </c>
      <c r="B216" s="457" t="s">
        <v>2233</v>
      </c>
      <c r="C216" s="428" t="s">
        <v>2234</v>
      </c>
      <c r="D216" s="425" t="s">
        <v>2003</v>
      </c>
      <c r="E216" s="458" t="s">
        <v>2235</v>
      </c>
      <c r="F216" s="426" t="s">
        <v>1992</v>
      </c>
      <c r="G216" s="427" t="s">
        <v>2067</v>
      </c>
      <c r="H216" s="458" t="s">
        <v>2236</v>
      </c>
      <c r="I216" s="458" t="s">
        <v>2237</v>
      </c>
      <c r="J216" s="458" t="s">
        <v>2238</v>
      </c>
      <c r="K216" s="458" t="s">
        <v>2218</v>
      </c>
      <c r="L216" s="458" t="s">
        <v>2239</v>
      </c>
      <c r="M216" s="476" t="s">
        <v>2240</v>
      </c>
      <c r="N216" s="427" t="s">
        <v>2241</v>
      </c>
      <c r="O216" s="432" t="s">
        <v>2242</v>
      </c>
      <c r="P216" s="427" t="s">
        <v>2243</v>
      </c>
      <c r="Q216" s="427" t="s">
        <v>2244</v>
      </c>
      <c r="R216" s="427" t="s">
        <v>2245</v>
      </c>
      <c r="S216" s="427"/>
      <c r="T216" s="427"/>
      <c r="U216" s="427" t="s">
        <v>2246</v>
      </c>
      <c r="V216" s="428" t="s">
        <v>237</v>
      </c>
      <c r="W216" s="428" t="s">
        <v>197</v>
      </c>
      <c r="X216" s="426" t="s">
        <v>853</v>
      </c>
      <c r="Y216" s="427" t="s">
        <v>2247</v>
      </c>
      <c r="Z216" s="430"/>
      <c r="AA216" s="430"/>
      <c r="AB216" s="430"/>
      <c r="AC216" s="426" t="s">
        <v>239</v>
      </c>
      <c r="AD216" s="427" t="s">
        <v>2031</v>
      </c>
      <c r="AE216" s="427" t="s">
        <v>2031</v>
      </c>
      <c r="AF216" s="427" t="s">
        <v>2031</v>
      </c>
      <c r="AG216" s="425"/>
      <c r="AH216" s="431"/>
      <c r="AI216" s="479" t="s">
        <v>2248</v>
      </c>
      <c r="AJ216" s="430"/>
      <c r="AK216" s="430"/>
      <c r="AL216" s="454" t="s">
        <v>2249</v>
      </c>
      <c r="AM216" s="430"/>
      <c r="AN216" s="430"/>
      <c r="AO216" s="480" t="s">
        <v>2034</v>
      </c>
      <c r="AP216" s="430"/>
      <c r="AQ216" s="430"/>
      <c r="AR216" s="430"/>
      <c r="AS216" s="107"/>
      <c r="AT216" s="107"/>
      <c r="AU216" s="107"/>
      <c r="AV216" s="107"/>
      <c r="AW216" s="107"/>
      <c r="AX216" s="107"/>
      <c r="AY216" s="107"/>
      <c r="AZ216" s="107"/>
      <c r="BA216" s="107"/>
      <c r="BB216" s="107"/>
      <c r="BC216" s="107"/>
      <c r="BD216" s="107"/>
      <c r="BE216" s="107"/>
      <c r="BF216" s="107"/>
      <c r="BG216" s="107"/>
      <c r="BH216" s="107"/>
    </row>
    <row r="217">
      <c r="A217" s="448">
        <f t="shared" ref="A217:A275" si="4">A216+1</f>
        <v>162</v>
      </c>
      <c r="B217" s="61"/>
      <c r="C217" s="61"/>
      <c r="D217" s="425" t="s">
        <v>2010</v>
      </c>
      <c r="E217" s="125"/>
      <c r="F217" s="61"/>
      <c r="G217" s="125"/>
      <c r="H217" s="125"/>
      <c r="I217" s="125"/>
      <c r="J217" s="125"/>
      <c r="K217" s="125"/>
      <c r="L217" s="125"/>
      <c r="M217" s="125"/>
      <c r="N217" s="125"/>
      <c r="O217" s="125"/>
      <c r="P217" s="125"/>
      <c r="Q217" s="125"/>
      <c r="R217" s="125"/>
      <c r="S217" s="125"/>
      <c r="T217" s="125"/>
      <c r="U217" s="125"/>
      <c r="V217" s="61"/>
      <c r="W217" s="61"/>
      <c r="X217" s="61"/>
      <c r="Y217" s="125"/>
      <c r="Z217" s="430"/>
      <c r="AA217" s="430"/>
      <c r="AB217" s="430"/>
      <c r="AC217" s="61"/>
      <c r="AD217" s="125"/>
      <c r="AE217" s="125"/>
      <c r="AF217" s="125"/>
      <c r="AG217" s="425"/>
      <c r="AH217" s="431"/>
      <c r="AI217" s="61"/>
      <c r="AJ217" s="430"/>
      <c r="AK217" s="430"/>
      <c r="AL217" s="125"/>
      <c r="AM217" s="430"/>
      <c r="AN217" s="430"/>
      <c r="AO217" s="125"/>
      <c r="AP217" s="430"/>
      <c r="AQ217" s="430"/>
      <c r="AR217" s="430"/>
      <c r="AS217" s="107"/>
      <c r="AT217" s="107"/>
      <c r="AU217" s="107"/>
      <c r="AV217" s="107"/>
      <c r="AW217" s="107"/>
      <c r="AX217" s="107"/>
      <c r="AY217" s="107"/>
      <c r="AZ217" s="107"/>
      <c r="BA217" s="107"/>
      <c r="BB217" s="107"/>
      <c r="BC217" s="107"/>
      <c r="BD217" s="107"/>
      <c r="BE217" s="107"/>
      <c r="BF217" s="107"/>
      <c r="BG217" s="107"/>
      <c r="BH217" s="107"/>
    </row>
    <row r="218">
      <c r="A218" s="448">
        <f t="shared" si="4"/>
        <v>163</v>
      </c>
      <c r="B218" s="61"/>
      <c r="C218" s="61"/>
      <c r="D218" s="425" t="s">
        <v>2012</v>
      </c>
      <c r="E218" s="125"/>
      <c r="F218" s="61"/>
      <c r="G218" s="125"/>
      <c r="H218" s="125"/>
      <c r="I218" s="125"/>
      <c r="J218" s="125"/>
      <c r="K218" s="125"/>
      <c r="L218" s="125"/>
      <c r="M218" s="125"/>
      <c r="N218" s="125"/>
      <c r="O218" s="125"/>
      <c r="P218" s="125"/>
      <c r="Q218" s="125"/>
      <c r="R218" s="125"/>
      <c r="S218" s="125"/>
      <c r="T218" s="125"/>
      <c r="U218" s="125"/>
      <c r="V218" s="61"/>
      <c r="W218" s="61"/>
      <c r="X218" s="61"/>
      <c r="Y218" s="125"/>
      <c r="Z218" s="430"/>
      <c r="AA218" s="430"/>
      <c r="AB218" s="430"/>
      <c r="AC218" s="61"/>
      <c r="AD218" s="125"/>
      <c r="AE218" s="125"/>
      <c r="AF218" s="125"/>
      <c r="AG218" s="425"/>
      <c r="AH218" s="431"/>
      <c r="AI218" s="61"/>
      <c r="AJ218" s="430"/>
      <c r="AK218" s="430"/>
      <c r="AL218" s="125"/>
      <c r="AM218" s="430"/>
      <c r="AN218" s="430"/>
      <c r="AO218" s="125"/>
      <c r="AP218" s="430"/>
      <c r="AQ218" s="430"/>
      <c r="AR218" s="430"/>
      <c r="AS218" s="107"/>
      <c r="AT218" s="107"/>
      <c r="AU218" s="107"/>
      <c r="AV218" s="107"/>
      <c r="AW218" s="107"/>
      <c r="AX218" s="107"/>
      <c r="AY218" s="107"/>
      <c r="AZ218" s="107"/>
      <c r="BA218" s="107"/>
      <c r="BB218" s="107"/>
      <c r="BC218" s="107"/>
      <c r="BD218" s="107"/>
      <c r="BE218" s="107"/>
      <c r="BF218" s="107"/>
      <c r="BG218" s="107"/>
      <c r="BH218" s="107"/>
    </row>
    <row r="219">
      <c r="A219" s="448">
        <f t="shared" si="4"/>
        <v>164</v>
      </c>
      <c r="B219" s="61"/>
      <c r="C219" s="61"/>
      <c r="D219" s="425" t="s">
        <v>2013</v>
      </c>
      <c r="E219" s="125"/>
      <c r="F219" s="61"/>
      <c r="G219" s="125"/>
      <c r="H219" s="125"/>
      <c r="I219" s="125"/>
      <c r="J219" s="125"/>
      <c r="K219" s="125"/>
      <c r="L219" s="125"/>
      <c r="M219" s="125"/>
      <c r="N219" s="125"/>
      <c r="O219" s="125"/>
      <c r="P219" s="125"/>
      <c r="Q219" s="125"/>
      <c r="R219" s="125"/>
      <c r="S219" s="125"/>
      <c r="T219" s="125"/>
      <c r="U219" s="125"/>
      <c r="V219" s="61"/>
      <c r="W219" s="61"/>
      <c r="X219" s="61"/>
      <c r="Y219" s="125"/>
      <c r="Z219" s="430"/>
      <c r="AA219" s="430"/>
      <c r="AB219" s="430"/>
      <c r="AC219" s="61"/>
      <c r="AD219" s="125"/>
      <c r="AE219" s="125"/>
      <c r="AF219" s="125"/>
      <c r="AG219" s="425"/>
      <c r="AH219" s="431"/>
      <c r="AI219" s="61"/>
      <c r="AJ219" s="430"/>
      <c r="AK219" s="430"/>
      <c r="AL219" s="125"/>
      <c r="AM219" s="430"/>
      <c r="AN219" s="430"/>
      <c r="AO219" s="125"/>
      <c r="AP219" s="430"/>
      <c r="AQ219" s="430"/>
      <c r="AR219" s="430"/>
      <c r="AS219" s="107"/>
      <c r="AT219" s="107"/>
      <c r="AU219" s="107"/>
      <c r="AV219" s="107"/>
      <c r="AW219" s="107"/>
      <c r="AX219" s="107"/>
      <c r="AY219" s="107"/>
      <c r="AZ219" s="107"/>
      <c r="BA219" s="107"/>
      <c r="BB219" s="107"/>
      <c r="BC219" s="107"/>
      <c r="BD219" s="107"/>
      <c r="BE219" s="107"/>
      <c r="BF219" s="107"/>
      <c r="BG219" s="107"/>
      <c r="BH219" s="107"/>
    </row>
    <row r="220">
      <c r="A220" s="448">
        <f t="shared" si="4"/>
        <v>165</v>
      </c>
      <c r="B220" s="61"/>
      <c r="C220" s="61"/>
      <c r="D220" s="425" t="s">
        <v>2014</v>
      </c>
      <c r="E220" s="125"/>
      <c r="F220" s="61"/>
      <c r="G220" s="125"/>
      <c r="H220" s="125"/>
      <c r="I220" s="125"/>
      <c r="J220" s="125"/>
      <c r="K220" s="125"/>
      <c r="L220" s="125"/>
      <c r="M220" s="125"/>
      <c r="N220" s="125"/>
      <c r="O220" s="125"/>
      <c r="P220" s="125"/>
      <c r="Q220" s="125"/>
      <c r="R220" s="125"/>
      <c r="S220" s="125"/>
      <c r="T220" s="125"/>
      <c r="U220" s="125"/>
      <c r="V220" s="61"/>
      <c r="W220" s="61"/>
      <c r="X220" s="61"/>
      <c r="Y220" s="125"/>
      <c r="Z220" s="430"/>
      <c r="AA220" s="430"/>
      <c r="AB220" s="430"/>
      <c r="AC220" s="61"/>
      <c r="AD220" s="125"/>
      <c r="AE220" s="125"/>
      <c r="AF220" s="125"/>
      <c r="AG220" s="425"/>
      <c r="AH220" s="431"/>
      <c r="AI220" s="61"/>
      <c r="AJ220" s="430"/>
      <c r="AK220" s="430"/>
      <c r="AL220" s="125"/>
      <c r="AM220" s="430"/>
      <c r="AN220" s="430"/>
      <c r="AO220" s="125"/>
      <c r="AP220" s="430"/>
      <c r="AQ220" s="430"/>
      <c r="AR220" s="430"/>
      <c r="AS220" s="107"/>
      <c r="AT220" s="107"/>
      <c r="AU220" s="107"/>
      <c r="AV220" s="107"/>
      <c r="AW220" s="107"/>
      <c r="AX220" s="107"/>
      <c r="AY220" s="107"/>
      <c r="AZ220" s="107"/>
      <c r="BA220" s="107"/>
      <c r="BB220" s="107"/>
      <c r="BC220" s="107"/>
      <c r="BD220" s="107"/>
      <c r="BE220" s="107"/>
      <c r="BF220" s="107"/>
      <c r="BG220" s="107"/>
      <c r="BH220" s="107"/>
    </row>
    <row r="221">
      <c r="A221" s="448">
        <f t="shared" si="4"/>
        <v>166</v>
      </c>
      <c r="B221" s="61"/>
      <c r="C221" s="62"/>
      <c r="D221" s="425" t="s">
        <v>2015</v>
      </c>
      <c r="E221" s="135"/>
      <c r="F221" s="62"/>
      <c r="G221" s="135"/>
      <c r="H221" s="135"/>
      <c r="I221" s="135"/>
      <c r="J221" s="135"/>
      <c r="K221" s="135"/>
      <c r="L221" s="135"/>
      <c r="M221" s="135"/>
      <c r="N221" s="135"/>
      <c r="O221" s="135"/>
      <c r="P221" s="135"/>
      <c r="Q221" s="135"/>
      <c r="R221" s="135"/>
      <c r="S221" s="135"/>
      <c r="T221" s="135"/>
      <c r="U221" s="135"/>
      <c r="V221" s="62"/>
      <c r="W221" s="62"/>
      <c r="X221" s="62"/>
      <c r="Y221" s="135"/>
      <c r="Z221" s="430"/>
      <c r="AA221" s="430"/>
      <c r="AB221" s="430"/>
      <c r="AC221" s="61"/>
      <c r="AD221" s="135"/>
      <c r="AE221" s="135"/>
      <c r="AF221" s="135"/>
      <c r="AG221" s="425"/>
      <c r="AH221" s="431"/>
      <c r="AI221" s="62"/>
      <c r="AJ221" s="430"/>
      <c r="AK221" s="430"/>
      <c r="AL221" s="135"/>
      <c r="AM221" s="430"/>
      <c r="AN221" s="430"/>
      <c r="AO221" s="135"/>
      <c r="AP221" s="430"/>
      <c r="AQ221" s="430"/>
      <c r="AR221" s="430"/>
      <c r="AS221" s="107"/>
      <c r="AT221" s="107"/>
      <c r="AU221" s="107"/>
      <c r="AV221" s="107"/>
      <c r="AW221" s="107"/>
      <c r="AX221" s="107"/>
      <c r="AY221" s="107"/>
      <c r="AZ221" s="107"/>
      <c r="BA221" s="107"/>
      <c r="BB221" s="107"/>
      <c r="BC221" s="107"/>
      <c r="BD221" s="107"/>
      <c r="BE221" s="107"/>
      <c r="BF221" s="107"/>
      <c r="BG221" s="107"/>
      <c r="BH221" s="107"/>
    </row>
    <row r="222">
      <c r="A222" s="448">
        <f t="shared" si="4"/>
        <v>167</v>
      </c>
      <c r="B222" s="61"/>
      <c r="C222" s="428" t="s">
        <v>2250</v>
      </c>
      <c r="D222" s="425" t="s">
        <v>2003</v>
      </c>
      <c r="E222" s="458" t="s">
        <v>2251</v>
      </c>
      <c r="F222" s="477" t="s">
        <v>1992</v>
      </c>
      <c r="G222" s="427" t="s">
        <v>2067</v>
      </c>
      <c r="H222" s="458" t="s">
        <v>2252</v>
      </c>
      <c r="I222" s="458" t="s">
        <v>2253</v>
      </c>
      <c r="J222" s="458" t="s">
        <v>2254</v>
      </c>
      <c r="K222" s="458" t="s">
        <v>2255</v>
      </c>
      <c r="L222" s="458" t="s">
        <v>2256</v>
      </c>
      <c r="M222" s="476" t="s">
        <v>2257</v>
      </c>
      <c r="N222" s="427" t="s">
        <v>2241</v>
      </c>
      <c r="O222" s="458"/>
      <c r="P222" s="427" t="s">
        <v>2258</v>
      </c>
      <c r="Q222" s="427" t="s">
        <v>2244</v>
      </c>
      <c r="R222" s="427" t="s">
        <v>2259</v>
      </c>
      <c r="S222" s="425"/>
      <c r="T222" s="425"/>
      <c r="U222" s="427" t="s">
        <v>2260</v>
      </c>
      <c r="V222" s="428" t="s">
        <v>237</v>
      </c>
      <c r="W222" s="428" t="s">
        <v>197</v>
      </c>
      <c r="X222" s="429"/>
      <c r="Y222" s="425"/>
      <c r="Z222" s="430"/>
      <c r="AA222" s="430"/>
      <c r="AB222" s="430"/>
      <c r="AC222" s="426" t="s">
        <v>239</v>
      </c>
      <c r="AD222" s="427" t="s">
        <v>2031</v>
      </c>
      <c r="AE222" s="427"/>
      <c r="AF222" s="427" t="s">
        <v>2031</v>
      </c>
      <c r="AG222" s="425"/>
      <c r="AH222" s="431"/>
      <c r="AI222" s="479" t="s">
        <v>2261</v>
      </c>
      <c r="AJ222" s="430"/>
      <c r="AK222" s="430"/>
      <c r="AL222" s="461"/>
      <c r="AM222" s="430"/>
      <c r="AN222" s="430"/>
      <c r="AO222" s="430"/>
      <c r="AP222" s="430"/>
      <c r="AQ222" s="430"/>
      <c r="AR222" s="430"/>
      <c r="AS222" s="107"/>
      <c r="AT222" s="107"/>
      <c r="AU222" s="107"/>
      <c r="AV222" s="107"/>
      <c r="AW222" s="107"/>
      <c r="AX222" s="107"/>
      <c r="AY222" s="107"/>
      <c r="AZ222" s="107"/>
      <c r="BA222" s="107"/>
      <c r="BB222" s="107"/>
      <c r="BC222" s="107"/>
      <c r="BD222" s="107"/>
      <c r="BE222" s="107"/>
      <c r="BF222" s="107"/>
      <c r="BG222" s="107"/>
      <c r="BH222" s="107"/>
    </row>
    <row r="223">
      <c r="A223" s="448">
        <f t="shared" si="4"/>
        <v>168</v>
      </c>
      <c r="B223" s="61"/>
      <c r="C223" s="61"/>
      <c r="D223" s="425" t="s">
        <v>2010</v>
      </c>
      <c r="E223" s="125"/>
      <c r="F223" s="61"/>
      <c r="G223" s="125"/>
      <c r="H223" s="125"/>
      <c r="I223" s="125"/>
      <c r="J223" s="125"/>
      <c r="K223" s="125"/>
      <c r="L223" s="125"/>
      <c r="M223" s="125"/>
      <c r="N223" s="125"/>
      <c r="O223" s="125"/>
      <c r="P223" s="125"/>
      <c r="Q223" s="125"/>
      <c r="R223" s="125"/>
      <c r="S223" s="425"/>
      <c r="T223" s="425"/>
      <c r="U223" s="125"/>
      <c r="V223" s="61"/>
      <c r="W223" s="61"/>
      <c r="X223" s="429"/>
      <c r="Y223" s="425"/>
      <c r="Z223" s="430"/>
      <c r="AA223" s="430"/>
      <c r="AB223" s="430"/>
      <c r="AC223" s="61"/>
      <c r="AD223" s="125"/>
      <c r="AE223" s="125"/>
      <c r="AF223" s="125"/>
      <c r="AG223" s="425"/>
      <c r="AH223" s="431"/>
      <c r="AI223" s="61"/>
      <c r="AJ223" s="430"/>
      <c r="AK223" s="430"/>
      <c r="AL223" s="125"/>
      <c r="AM223" s="430"/>
      <c r="AN223" s="430"/>
      <c r="AO223" s="430"/>
      <c r="AP223" s="430"/>
      <c r="AQ223" s="430"/>
      <c r="AR223" s="430"/>
      <c r="AS223" s="107"/>
      <c r="AT223" s="107"/>
      <c r="AU223" s="107"/>
      <c r="AV223" s="107"/>
      <c r="AW223" s="107"/>
      <c r="AX223" s="107"/>
      <c r="AY223" s="107"/>
      <c r="AZ223" s="107"/>
      <c r="BA223" s="107"/>
      <c r="BB223" s="107"/>
      <c r="BC223" s="107"/>
      <c r="BD223" s="107"/>
      <c r="BE223" s="107"/>
      <c r="BF223" s="107"/>
      <c r="BG223" s="107"/>
      <c r="BH223" s="107"/>
    </row>
    <row r="224">
      <c r="A224" s="448">
        <f t="shared" si="4"/>
        <v>169</v>
      </c>
      <c r="B224" s="61"/>
      <c r="C224" s="61"/>
      <c r="D224" s="425" t="s">
        <v>2012</v>
      </c>
      <c r="E224" s="125"/>
      <c r="F224" s="61"/>
      <c r="G224" s="125"/>
      <c r="H224" s="125"/>
      <c r="I224" s="125"/>
      <c r="J224" s="125"/>
      <c r="K224" s="125"/>
      <c r="L224" s="125"/>
      <c r="M224" s="125"/>
      <c r="N224" s="125"/>
      <c r="O224" s="125"/>
      <c r="P224" s="125"/>
      <c r="Q224" s="125"/>
      <c r="R224" s="125"/>
      <c r="S224" s="425"/>
      <c r="T224" s="425"/>
      <c r="U224" s="125"/>
      <c r="V224" s="61"/>
      <c r="W224" s="61"/>
      <c r="X224" s="429"/>
      <c r="Y224" s="425"/>
      <c r="Z224" s="430"/>
      <c r="AA224" s="430"/>
      <c r="AB224" s="430"/>
      <c r="AC224" s="61"/>
      <c r="AD224" s="125"/>
      <c r="AE224" s="125"/>
      <c r="AF224" s="125"/>
      <c r="AG224" s="425"/>
      <c r="AH224" s="431"/>
      <c r="AI224" s="61"/>
      <c r="AJ224" s="430"/>
      <c r="AK224" s="430"/>
      <c r="AL224" s="125"/>
      <c r="AM224" s="430"/>
      <c r="AN224" s="430"/>
      <c r="AO224" s="430"/>
      <c r="AP224" s="430"/>
      <c r="AQ224" s="430"/>
      <c r="AR224" s="430"/>
      <c r="AS224" s="107"/>
      <c r="AT224" s="107"/>
      <c r="AU224" s="107"/>
      <c r="AV224" s="107"/>
      <c r="AW224" s="107"/>
      <c r="AX224" s="107"/>
      <c r="AY224" s="107"/>
      <c r="AZ224" s="107"/>
      <c r="BA224" s="107"/>
      <c r="BB224" s="107"/>
      <c r="BC224" s="107"/>
      <c r="BD224" s="107"/>
      <c r="BE224" s="107"/>
      <c r="BF224" s="107"/>
      <c r="BG224" s="107"/>
      <c r="BH224" s="107"/>
    </row>
    <row r="225">
      <c r="A225" s="448">
        <f t="shared" si="4"/>
        <v>170</v>
      </c>
      <c r="B225" s="61"/>
      <c r="C225" s="61"/>
      <c r="D225" s="425" t="s">
        <v>2013</v>
      </c>
      <c r="E225" s="125"/>
      <c r="F225" s="61"/>
      <c r="G225" s="125"/>
      <c r="H225" s="125"/>
      <c r="I225" s="125"/>
      <c r="J225" s="125"/>
      <c r="K225" s="125"/>
      <c r="L225" s="125"/>
      <c r="M225" s="125"/>
      <c r="N225" s="125"/>
      <c r="O225" s="125"/>
      <c r="P225" s="125"/>
      <c r="Q225" s="125"/>
      <c r="R225" s="125"/>
      <c r="S225" s="425"/>
      <c r="T225" s="425"/>
      <c r="U225" s="125"/>
      <c r="V225" s="61"/>
      <c r="W225" s="61"/>
      <c r="X225" s="429"/>
      <c r="Y225" s="425"/>
      <c r="Z225" s="430"/>
      <c r="AA225" s="430"/>
      <c r="AB225" s="430"/>
      <c r="AC225" s="61"/>
      <c r="AD225" s="125"/>
      <c r="AE225" s="125"/>
      <c r="AF225" s="125"/>
      <c r="AG225" s="425"/>
      <c r="AH225" s="431"/>
      <c r="AI225" s="61"/>
      <c r="AJ225" s="430"/>
      <c r="AK225" s="430"/>
      <c r="AL225" s="125"/>
      <c r="AM225" s="430"/>
      <c r="AN225" s="430"/>
      <c r="AO225" s="430"/>
      <c r="AP225" s="430"/>
      <c r="AQ225" s="430"/>
      <c r="AR225" s="430"/>
      <c r="AS225" s="107"/>
      <c r="AT225" s="107"/>
      <c r="AU225" s="107"/>
      <c r="AV225" s="107"/>
      <c r="AW225" s="107"/>
      <c r="AX225" s="107"/>
      <c r="AY225" s="107"/>
      <c r="AZ225" s="107"/>
      <c r="BA225" s="107"/>
      <c r="BB225" s="107"/>
      <c r="BC225" s="107"/>
      <c r="BD225" s="107"/>
      <c r="BE225" s="107"/>
      <c r="BF225" s="107"/>
      <c r="BG225" s="107"/>
      <c r="BH225" s="107"/>
    </row>
    <row r="226">
      <c r="A226" s="448">
        <f t="shared" si="4"/>
        <v>171</v>
      </c>
      <c r="B226" s="61"/>
      <c r="C226" s="61"/>
      <c r="D226" s="425" t="s">
        <v>2014</v>
      </c>
      <c r="E226" s="125"/>
      <c r="F226" s="61"/>
      <c r="G226" s="125"/>
      <c r="H226" s="125"/>
      <c r="I226" s="125"/>
      <c r="J226" s="125"/>
      <c r="K226" s="125"/>
      <c r="L226" s="125"/>
      <c r="M226" s="125"/>
      <c r="N226" s="125"/>
      <c r="O226" s="125"/>
      <c r="P226" s="125"/>
      <c r="Q226" s="125"/>
      <c r="R226" s="125"/>
      <c r="S226" s="425"/>
      <c r="T226" s="425"/>
      <c r="U226" s="125"/>
      <c r="V226" s="61"/>
      <c r="W226" s="61"/>
      <c r="X226" s="429"/>
      <c r="Y226" s="425"/>
      <c r="Z226" s="430"/>
      <c r="AA226" s="430"/>
      <c r="AB226" s="430"/>
      <c r="AC226" s="61"/>
      <c r="AD226" s="125"/>
      <c r="AE226" s="125"/>
      <c r="AF226" s="125"/>
      <c r="AG226" s="425"/>
      <c r="AH226" s="431"/>
      <c r="AI226" s="61"/>
      <c r="AJ226" s="430"/>
      <c r="AK226" s="430"/>
      <c r="AL226" s="125"/>
      <c r="AM226" s="430"/>
      <c r="AN226" s="430"/>
      <c r="AO226" s="430"/>
      <c r="AP226" s="430"/>
      <c r="AQ226" s="430"/>
      <c r="AR226" s="430"/>
      <c r="AS226" s="107"/>
      <c r="AT226" s="107"/>
      <c r="AU226" s="107"/>
      <c r="AV226" s="107"/>
      <c r="AW226" s="107"/>
      <c r="AX226" s="107"/>
      <c r="AY226" s="107"/>
      <c r="AZ226" s="107"/>
      <c r="BA226" s="107"/>
      <c r="BB226" s="107"/>
      <c r="BC226" s="107"/>
      <c r="BD226" s="107"/>
      <c r="BE226" s="107"/>
      <c r="BF226" s="107"/>
      <c r="BG226" s="107"/>
      <c r="BH226" s="107"/>
    </row>
    <row r="227">
      <c r="A227" s="448">
        <f t="shared" si="4"/>
        <v>172</v>
      </c>
      <c r="B227" s="61"/>
      <c r="C227" s="62"/>
      <c r="D227" s="425" t="s">
        <v>2015</v>
      </c>
      <c r="E227" s="135"/>
      <c r="F227" s="62"/>
      <c r="G227" s="135"/>
      <c r="H227" s="135"/>
      <c r="I227" s="135"/>
      <c r="J227" s="135"/>
      <c r="K227" s="135"/>
      <c r="L227" s="135"/>
      <c r="M227" s="135"/>
      <c r="N227" s="135"/>
      <c r="O227" s="135"/>
      <c r="P227" s="135"/>
      <c r="Q227" s="135"/>
      <c r="R227" s="135"/>
      <c r="S227" s="425"/>
      <c r="T227" s="425"/>
      <c r="U227" s="135"/>
      <c r="V227" s="62"/>
      <c r="W227" s="62"/>
      <c r="X227" s="429"/>
      <c r="Y227" s="425"/>
      <c r="Z227" s="430"/>
      <c r="AA227" s="430"/>
      <c r="AB227" s="430"/>
      <c r="AC227" s="61"/>
      <c r="AD227" s="135"/>
      <c r="AE227" s="135"/>
      <c r="AF227" s="135"/>
      <c r="AG227" s="425"/>
      <c r="AH227" s="431"/>
      <c r="AI227" s="62"/>
      <c r="AJ227" s="430"/>
      <c r="AK227" s="430"/>
      <c r="AL227" s="135"/>
      <c r="AM227" s="430"/>
      <c r="AN227" s="430"/>
      <c r="AO227" s="430"/>
      <c r="AP227" s="430"/>
      <c r="AQ227" s="430"/>
      <c r="AR227" s="430"/>
      <c r="AS227" s="107"/>
      <c r="AT227" s="107"/>
      <c r="AU227" s="107"/>
      <c r="AV227" s="107"/>
      <c r="AW227" s="107"/>
      <c r="AX227" s="107"/>
      <c r="AY227" s="107"/>
      <c r="AZ227" s="107"/>
      <c r="BA227" s="107"/>
      <c r="BB227" s="107"/>
      <c r="BC227" s="107"/>
      <c r="BD227" s="107"/>
      <c r="BE227" s="107"/>
      <c r="BF227" s="107"/>
      <c r="BG227" s="107"/>
      <c r="BH227" s="107"/>
    </row>
    <row r="228">
      <c r="A228" s="448">
        <f t="shared" si="4"/>
        <v>173</v>
      </c>
      <c r="B228" s="61"/>
      <c r="C228" s="428" t="s">
        <v>2262</v>
      </c>
      <c r="D228" s="425" t="s">
        <v>2003</v>
      </c>
      <c r="E228" s="458" t="s">
        <v>2263</v>
      </c>
      <c r="F228" s="477" t="s">
        <v>1992</v>
      </c>
      <c r="G228" s="427" t="s">
        <v>2067</v>
      </c>
      <c r="H228" s="458" t="s">
        <v>2264</v>
      </c>
      <c r="I228" s="458" t="s">
        <v>2265</v>
      </c>
      <c r="J228" s="458" t="s">
        <v>2266</v>
      </c>
      <c r="K228" s="458" t="s">
        <v>2255</v>
      </c>
      <c r="L228" s="458" t="s">
        <v>2267</v>
      </c>
      <c r="M228" s="476" t="s">
        <v>2257</v>
      </c>
      <c r="N228" s="427" t="s">
        <v>2241</v>
      </c>
      <c r="O228" s="458"/>
      <c r="P228" s="427" t="s">
        <v>2258</v>
      </c>
      <c r="Q228" s="427" t="s">
        <v>2244</v>
      </c>
      <c r="R228" s="427" t="s">
        <v>2007</v>
      </c>
      <c r="S228" s="425"/>
      <c r="T228" s="425"/>
      <c r="U228" s="427" t="s">
        <v>2268</v>
      </c>
      <c r="V228" s="428" t="s">
        <v>237</v>
      </c>
      <c r="W228" s="428" t="s">
        <v>197</v>
      </c>
      <c r="X228" s="429"/>
      <c r="Y228" s="425"/>
      <c r="Z228" s="430"/>
      <c r="AA228" s="430"/>
      <c r="AB228" s="430"/>
      <c r="AC228" s="426" t="s">
        <v>239</v>
      </c>
      <c r="AD228" s="427" t="s">
        <v>2031</v>
      </c>
      <c r="AE228" s="427" t="s">
        <v>2031</v>
      </c>
      <c r="AF228" s="427" t="s">
        <v>2031</v>
      </c>
      <c r="AG228" s="425"/>
      <c r="AH228" s="431"/>
      <c r="AI228" s="479" t="s">
        <v>2269</v>
      </c>
      <c r="AJ228" s="430"/>
      <c r="AK228" s="430"/>
      <c r="AL228" s="432" t="s">
        <v>2270</v>
      </c>
      <c r="AM228" s="430"/>
      <c r="AN228" s="430"/>
      <c r="AO228" s="430"/>
      <c r="AP228" s="430"/>
      <c r="AQ228" s="430"/>
      <c r="AR228" s="430"/>
      <c r="AS228" s="107"/>
      <c r="AT228" s="107"/>
      <c r="AU228" s="107"/>
      <c r="AV228" s="107"/>
      <c r="AW228" s="107"/>
      <c r="AX228" s="107"/>
      <c r="AY228" s="107"/>
      <c r="AZ228" s="107"/>
      <c r="BA228" s="107"/>
      <c r="BB228" s="107"/>
      <c r="BC228" s="107"/>
      <c r="BD228" s="107"/>
      <c r="BE228" s="107"/>
      <c r="BF228" s="107"/>
      <c r="BG228" s="107"/>
      <c r="BH228" s="107"/>
    </row>
    <row r="229">
      <c r="A229" s="448">
        <f t="shared" si="4"/>
        <v>174</v>
      </c>
      <c r="B229" s="61"/>
      <c r="C229" s="61"/>
      <c r="D229" s="425" t="s">
        <v>2010</v>
      </c>
      <c r="E229" s="125"/>
      <c r="F229" s="61"/>
      <c r="G229" s="125"/>
      <c r="H229" s="125"/>
      <c r="I229" s="125"/>
      <c r="J229" s="125"/>
      <c r="K229" s="125"/>
      <c r="L229" s="125"/>
      <c r="M229" s="125"/>
      <c r="N229" s="125"/>
      <c r="O229" s="125"/>
      <c r="P229" s="125"/>
      <c r="Q229" s="125"/>
      <c r="R229" s="125"/>
      <c r="S229" s="425"/>
      <c r="T229" s="425"/>
      <c r="U229" s="125"/>
      <c r="V229" s="61"/>
      <c r="W229" s="61"/>
      <c r="X229" s="429"/>
      <c r="Y229" s="425"/>
      <c r="Z229" s="430"/>
      <c r="AA229" s="430"/>
      <c r="AB229" s="430"/>
      <c r="AC229" s="61"/>
      <c r="AD229" s="125"/>
      <c r="AE229" s="125"/>
      <c r="AF229" s="125"/>
      <c r="AG229" s="425"/>
      <c r="AH229" s="431"/>
      <c r="AI229" s="61"/>
      <c r="AJ229" s="430"/>
      <c r="AK229" s="430"/>
      <c r="AL229" s="125"/>
      <c r="AM229" s="430"/>
      <c r="AN229" s="430"/>
      <c r="AO229" s="430"/>
      <c r="AP229" s="430"/>
      <c r="AQ229" s="430"/>
      <c r="AR229" s="430"/>
      <c r="AS229" s="107"/>
      <c r="AT229" s="107"/>
      <c r="AU229" s="107"/>
      <c r="AV229" s="107"/>
      <c r="AW229" s="107"/>
      <c r="AX229" s="107"/>
      <c r="AY229" s="107"/>
      <c r="AZ229" s="107"/>
      <c r="BA229" s="107"/>
      <c r="BB229" s="107"/>
      <c r="BC229" s="107"/>
      <c r="BD229" s="107"/>
      <c r="BE229" s="107"/>
      <c r="BF229" s="107"/>
      <c r="BG229" s="107"/>
      <c r="BH229" s="107"/>
    </row>
    <row r="230">
      <c r="A230" s="448">
        <f t="shared" si="4"/>
        <v>175</v>
      </c>
      <c r="B230" s="61"/>
      <c r="C230" s="61"/>
      <c r="D230" s="425" t="s">
        <v>2012</v>
      </c>
      <c r="E230" s="125"/>
      <c r="F230" s="61"/>
      <c r="G230" s="125"/>
      <c r="H230" s="125"/>
      <c r="I230" s="125"/>
      <c r="J230" s="125"/>
      <c r="K230" s="125"/>
      <c r="L230" s="125"/>
      <c r="M230" s="125"/>
      <c r="N230" s="125"/>
      <c r="O230" s="125"/>
      <c r="P230" s="125"/>
      <c r="Q230" s="125"/>
      <c r="R230" s="125"/>
      <c r="S230" s="425"/>
      <c r="T230" s="425"/>
      <c r="U230" s="125"/>
      <c r="V230" s="61"/>
      <c r="W230" s="61"/>
      <c r="X230" s="429"/>
      <c r="Y230" s="425"/>
      <c r="Z230" s="430"/>
      <c r="AA230" s="430"/>
      <c r="AB230" s="430"/>
      <c r="AC230" s="61"/>
      <c r="AD230" s="125"/>
      <c r="AE230" s="125"/>
      <c r="AF230" s="125"/>
      <c r="AG230" s="425"/>
      <c r="AH230" s="431"/>
      <c r="AI230" s="61"/>
      <c r="AJ230" s="430"/>
      <c r="AK230" s="430"/>
      <c r="AL230" s="125"/>
      <c r="AM230" s="430"/>
      <c r="AN230" s="430"/>
      <c r="AO230" s="430"/>
      <c r="AP230" s="430"/>
      <c r="AQ230" s="430"/>
      <c r="AR230" s="430"/>
      <c r="AS230" s="107"/>
      <c r="AT230" s="107"/>
      <c r="AU230" s="107"/>
      <c r="AV230" s="107"/>
      <c r="AW230" s="107"/>
      <c r="AX230" s="107"/>
      <c r="AY230" s="107"/>
      <c r="AZ230" s="107"/>
      <c r="BA230" s="107"/>
      <c r="BB230" s="107"/>
      <c r="BC230" s="107"/>
      <c r="BD230" s="107"/>
      <c r="BE230" s="107"/>
      <c r="BF230" s="107"/>
      <c r="BG230" s="107"/>
      <c r="BH230" s="107"/>
    </row>
    <row r="231">
      <c r="A231" s="448">
        <f t="shared" si="4"/>
        <v>176</v>
      </c>
      <c r="B231" s="61"/>
      <c r="C231" s="61"/>
      <c r="D231" s="425" t="s">
        <v>2013</v>
      </c>
      <c r="E231" s="125"/>
      <c r="F231" s="61"/>
      <c r="G231" s="125"/>
      <c r="H231" s="125"/>
      <c r="I231" s="125"/>
      <c r="J231" s="125"/>
      <c r="K231" s="125"/>
      <c r="L231" s="125"/>
      <c r="M231" s="125"/>
      <c r="N231" s="125"/>
      <c r="O231" s="125"/>
      <c r="P231" s="125"/>
      <c r="Q231" s="125"/>
      <c r="R231" s="125"/>
      <c r="S231" s="425"/>
      <c r="T231" s="425"/>
      <c r="U231" s="125"/>
      <c r="V231" s="61"/>
      <c r="W231" s="61"/>
      <c r="X231" s="429"/>
      <c r="Y231" s="425"/>
      <c r="Z231" s="430"/>
      <c r="AA231" s="430"/>
      <c r="AB231" s="430"/>
      <c r="AC231" s="61"/>
      <c r="AD231" s="125"/>
      <c r="AE231" s="125"/>
      <c r="AF231" s="125"/>
      <c r="AG231" s="425"/>
      <c r="AH231" s="431"/>
      <c r="AI231" s="61"/>
      <c r="AJ231" s="430"/>
      <c r="AK231" s="430"/>
      <c r="AL231" s="125"/>
      <c r="AM231" s="430"/>
      <c r="AN231" s="430"/>
      <c r="AO231" s="430"/>
      <c r="AP231" s="430"/>
      <c r="AQ231" s="430"/>
      <c r="AR231" s="430"/>
      <c r="AS231" s="107"/>
      <c r="AT231" s="107"/>
      <c r="AU231" s="107"/>
      <c r="AV231" s="107"/>
      <c r="AW231" s="107"/>
      <c r="AX231" s="107"/>
      <c r="AY231" s="107"/>
      <c r="AZ231" s="107"/>
      <c r="BA231" s="107"/>
      <c r="BB231" s="107"/>
      <c r="BC231" s="107"/>
      <c r="BD231" s="107"/>
      <c r="BE231" s="107"/>
      <c r="BF231" s="107"/>
      <c r="BG231" s="107"/>
      <c r="BH231" s="107"/>
    </row>
    <row r="232">
      <c r="A232" s="448">
        <f t="shared" si="4"/>
        <v>177</v>
      </c>
      <c r="B232" s="61"/>
      <c r="C232" s="61"/>
      <c r="D232" s="425" t="s">
        <v>2014</v>
      </c>
      <c r="E232" s="125"/>
      <c r="F232" s="61"/>
      <c r="G232" s="125"/>
      <c r="H232" s="125"/>
      <c r="I232" s="125"/>
      <c r="J232" s="125"/>
      <c r="K232" s="125"/>
      <c r="L232" s="125"/>
      <c r="M232" s="125"/>
      <c r="N232" s="125"/>
      <c r="O232" s="125"/>
      <c r="P232" s="125"/>
      <c r="Q232" s="125"/>
      <c r="R232" s="125"/>
      <c r="S232" s="425"/>
      <c r="T232" s="425"/>
      <c r="U232" s="125"/>
      <c r="V232" s="61"/>
      <c r="W232" s="61"/>
      <c r="X232" s="429"/>
      <c r="Y232" s="425"/>
      <c r="Z232" s="430"/>
      <c r="AA232" s="430"/>
      <c r="AB232" s="430"/>
      <c r="AC232" s="61"/>
      <c r="AD232" s="125"/>
      <c r="AE232" s="125"/>
      <c r="AF232" s="125"/>
      <c r="AG232" s="425"/>
      <c r="AH232" s="431"/>
      <c r="AI232" s="61"/>
      <c r="AJ232" s="430"/>
      <c r="AK232" s="430"/>
      <c r="AL232" s="125"/>
      <c r="AM232" s="430"/>
      <c r="AN232" s="430"/>
      <c r="AO232" s="430"/>
      <c r="AP232" s="430"/>
      <c r="AQ232" s="430"/>
      <c r="AR232" s="430"/>
      <c r="AS232" s="107"/>
      <c r="AT232" s="107"/>
      <c r="AU232" s="107"/>
      <c r="AV232" s="107"/>
      <c r="AW232" s="107"/>
      <c r="AX232" s="107"/>
      <c r="AY232" s="107"/>
      <c r="AZ232" s="107"/>
      <c r="BA232" s="107"/>
      <c r="BB232" s="107"/>
      <c r="BC232" s="107"/>
      <c r="BD232" s="107"/>
      <c r="BE232" s="107"/>
      <c r="BF232" s="107"/>
      <c r="BG232" s="107"/>
      <c r="BH232" s="107"/>
    </row>
    <row r="233">
      <c r="A233" s="448">
        <f t="shared" si="4"/>
        <v>178</v>
      </c>
      <c r="B233" s="61"/>
      <c r="C233" s="62"/>
      <c r="D233" s="425" t="s">
        <v>2015</v>
      </c>
      <c r="E233" s="135"/>
      <c r="F233" s="62"/>
      <c r="G233" s="135"/>
      <c r="H233" s="135"/>
      <c r="I233" s="135"/>
      <c r="J233" s="135"/>
      <c r="K233" s="135"/>
      <c r="L233" s="135"/>
      <c r="M233" s="135"/>
      <c r="N233" s="135"/>
      <c r="O233" s="135"/>
      <c r="P233" s="135"/>
      <c r="Q233" s="135"/>
      <c r="R233" s="135"/>
      <c r="S233" s="425"/>
      <c r="T233" s="425"/>
      <c r="U233" s="135"/>
      <c r="V233" s="62"/>
      <c r="W233" s="62"/>
      <c r="X233" s="429"/>
      <c r="Y233" s="425"/>
      <c r="Z233" s="430"/>
      <c r="AA233" s="430"/>
      <c r="AB233" s="430"/>
      <c r="AC233" s="61"/>
      <c r="AD233" s="135"/>
      <c r="AE233" s="135"/>
      <c r="AF233" s="135"/>
      <c r="AG233" s="425"/>
      <c r="AH233" s="431"/>
      <c r="AI233" s="62"/>
      <c r="AJ233" s="430"/>
      <c r="AK233" s="430"/>
      <c r="AL233" s="135"/>
      <c r="AM233" s="430"/>
      <c r="AN233" s="430"/>
      <c r="AO233" s="430"/>
      <c r="AP233" s="430"/>
      <c r="AQ233" s="430"/>
      <c r="AR233" s="430"/>
      <c r="AS233" s="107"/>
      <c r="AT233" s="107"/>
      <c r="AU233" s="107"/>
      <c r="AV233" s="107"/>
      <c r="AW233" s="107"/>
      <c r="AX233" s="107"/>
      <c r="AY233" s="107"/>
      <c r="AZ233" s="107"/>
      <c r="BA233" s="107"/>
      <c r="BB233" s="107"/>
      <c r="BC233" s="107"/>
      <c r="BD233" s="107"/>
      <c r="BE233" s="107"/>
      <c r="BF233" s="107"/>
      <c r="BG233" s="107"/>
      <c r="BH233" s="107"/>
    </row>
    <row r="234">
      <c r="A234" s="448">
        <f t="shared" si="4"/>
        <v>179</v>
      </c>
      <c r="B234" s="61"/>
      <c r="C234" s="428" t="s">
        <v>2271</v>
      </c>
      <c r="D234" s="425" t="s">
        <v>2003</v>
      </c>
      <c r="E234" s="458" t="s">
        <v>2263</v>
      </c>
      <c r="F234" s="477" t="s">
        <v>1992</v>
      </c>
      <c r="G234" s="427" t="s">
        <v>2067</v>
      </c>
      <c r="H234" s="458" t="s">
        <v>2272</v>
      </c>
      <c r="I234" s="458" t="s">
        <v>2265</v>
      </c>
      <c r="J234" s="458" t="s">
        <v>2266</v>
      </c>
      <c r="K234" s="458" t="s">
        <v>2255</v>
      </c>
      <c r="L234" s="458" t="s">
        <v>2273</v>
      </c>
      <c r="M234" s="476" t="s">
        <v>2257</v>
      </c>
      <c r="N234" s="427" t="s">
        <v>2241</v>
      </c>
      <c r="O234" s="458"/>
      <c r="P234" s="427" t="s">
        <v>2258</v>
      </c>
      <c r="Q234" s="427" t="s">
        <v>2274</v>
      </c>
      <c r="R234" s="427" t="s">
        <v>2007</v>
      </c>
      <c r="S234" s="425"/>
      <c r="T234" s="425"/>
      <c r="U234" s="427" t="s">
        <v>2275</v>
      </c>
      <c r="V234" s="428" t="s">
        <v>237</v>
      </c>
      <c r="W234" s="428" t="s">
        <v>197</v>
      </c>
      <c r="X234" s="429"/>
      <c r="Y234" s="425"/>
      <c r="Z234" s="430"/>
      <c r="AA234" s="430"/>
      <c r="AB234" s="430"/>
      <c r="AC234" s="426" t="s">
        <v>239</v>
      </c>
      <c r="AD234" s="427" t="s">
        <v>2031</v>
      </c>
      <c r="AE234" s="427" t="s">
        <v>2031</v>
      </c>
      <c r="AF234" s="427" t="s">
        <v>2031</v>
      </c>
      <c r="AG234" s="425"/>
      <c r="AH234" s="431"/>
      <c r="AI234" s="479" t="s">
        <v>2276</v>
      </c>
      <c r="AJ234" s="430"/>
      <c r="AK234" s="430"/>
      <c r="AL234" s="432" t="s">
        <v>2277</v>
      </c>
      <c r="AM234" s="430"/>
      <c r="AN234" s="430"/>
      <c r="AO234" s="430"/>
      <c r="AP234" s="430"/>
      <c r="AQ234" s="430"/>
      <c r="AR234" s="430"/>
      <c r="AS234" s="107"/>
      <c r="AT234" s="107"/>
      <c r="AU234" s="107"/>
      <c r="AV234" s="107"/>
      <c r="AW234" s="107"/>
      <c r="AX234" s="107"/>
      <c r="AY234" s="107"/>
      <c r="AZ234" s="107"/>
      <c r="BA234" s="107"/>
      <c r="BB234" s="107"/>
      <c r="BC234" s="107"/>
      <c r="BD234" s="107"/>
      <c r="BE234" s="107"/>
      <c r="BF234" s="107"/>
      <c r="BG234" s="107"/>
      <c r="BH234" s="107"/>
    </row>
    <row r="235">
      <c r="A235" s="448">
        <f t="shared" si="4"/>
        <v>180</v>
      </c>
      <c r="B235" s="61"/>
      <c r="C235" s="61"/>
      <c r="D235" s="425" t="s">
        <v>2010</v>
      </c>
      <c r="E235" s="125"/>
      <c r="F235" s="61"/>
      <c r="G235" s="125"/>
      <c r="H235" s="125"/>
      <c r="I235" s="125"/>
      <c r="J235" s="125"/>
      <c r="K235" s="125"/>
      <c r="L235" s="125"/>
      <c r="M235" s="125"/>
      <c r="N235" s="125"/>
      <c r="O235" s="125"/>
      <c r="P235" s="125"/>
      <c r="Q235" s="125"/>
      <c r="R235" s="125"/>
      <c r="S235" s="425"/>
      <c r="T235" s="425"/>
      <c r="U235" s="125"/>
      <c r="V235" s="61"/>
      <c r="W235" s="61"/>
      <c r="X235" s="429"/>
      <c r="Y235" s="425"/>
      <c r="Z235" s="430"/>
      <c r="AA235" s="430"/>
      <c r="AB235" s="430"/>
      <c r="AC235" s="61"/>
      <c r="AD235" s="125"/>
      <c r="AE235" s="125"/>
      <c r="AF235" s="125"/>
      <c r="AG235" s="425"/>
      <c r="AH235" s="431"/>
      <c r="AI235" s="61"/>
      <c r="AJ235" s="430"/>
      <c r="AK235" s="430"/>
      <c r="AL235" s="125"/>
      <c r="AM235" s="430"/>
      <c r="AN235" s="430"/>
      <c r="AO235" s="430"/>
      <c r="AP235" s="430"/>
      <c r="AQ235" s="430"/>
      <c r="AR235" s="430"/>
      <c r="AS235" s="107"/>
      <c r="AT235" s="107"/>
      <c r="AU235" s="107"/>
      <c r="AV235" s="107"/>
      <c r="AW235" s="107"/>
      <c r="AX235" s="107"/>
      <c r="AY235" s="107"/>
      <c r="AZ235" s="107"/>
      <c r="BA235" s="107"/>
      <c r="BB235" s="107"/>
      <c r="BC235" s="107"/>
      <c r="BD235" s="107"/>
      <c r="BE235" s="107"/>
      <c r="BF235" s="107"/>
      <c r="BG235" s="107"/>
      <c r="BH235" s="107"/>
    </row>
    <row r="236">
      <c r="A236" s="448">
        <f t="shared" si="4"/>
        <v>181</v>
      </c>
      <c r="B236" s="61"/>
      <c r="C236" s="61"/>
      <c r="D236" s="425" t="s">
        <v>2012</v>
      </c>
      <c r="E236" s="125"/>
      <c r="F236" s="61"/>
      <c r="G236" s="125"/>
      <c r="H236" s="125"/>
      <c r="I236" s="125"/>
      <c r="J236" s="125"/>
      <c r="K236" s="125"/>
      <c r="L236" s="125"/>
      <c r="M236" s="125"/>
      <c r="N236" s="125"/>
      <c r="O236" s="125"/>
      <c r="P236" s="125"/>
      <c r="Q236" s="125"/>
      <c r="R236" s="125"/>
      <c r="S236" s="425"/>
      <c r="T236" s="425"/>
      <c r="U236" s="125"/>
      <c r="V236" s="61"/>
      <c r="W236" s="61"/>
      <c r="X236" s="429"/>
      <c r="Y236" s="425"/>
      <c r="Z236" s="430"/>
      <c r="AA236" s="430"/>
      <c r="AB236" s="430"/>
      <c r="AC236" s="61"/>
      <c r="AD236" s="125"/>
      <c r="AE236" s="125"/>
      <c r="AF236" s="125"/>
      <c r="AG236" s="425"/>
      <c r="AH236" s="431"/>
      <c r="AI236" s="61"/>
      <c r="AJ236" s="430"/>
      <c r="AK236" s="430"/>
      <c r="AL236" s="125"/>
      <c r="AM236" s="430"/>
      <c r="AN236" s="430"/>
      <c r="AO236" s="430"/>
      <c r="AP236" s="430"/>
      <c r="AQ236" s="430"/>
      <c r="AR236" s="430"/>
      <c r="AS236" s="107"/>
      <c r="AT236" s="107"/>
      <c r="AU236" s="107"/>
      <c r="AV236" s="107"/>
      <c r="AW236" s="107"/>
      <c r="AX236" s="107"/>
      <c r="AY236" s="107"/>
      <c r="AZ236" s="107"/>
      <c r="BA236" s="107"/>
      <c r="BB236" s="107"/>
      <c r="BC236" s="107"/>
      <c r="BD236" s="107"/>
      <c r="BE236" s="107"/>
      <c r="BF236" s="107"/>
      <c r="BG236" s="107"/>
      <c r="BH236" s="107"/>
    </row>
    <row r="237">
      <c r="A237" s="448">
        <f t="shared" si="4"/>
        <v>182</v>
      </c>
      <c r="B237" s="61"/>
      <c r="C237" s="61"/>
      <c r="D237" s="425" t="s">
        <v>2013</v>
      </c>
      <c r="E237" s="125"/>
      <c r="F237" s="61"/>
      <c r="G237" s="125"/>
      <c r="H237" s="125"/>
      <c r="I237" s="125"/>
      <c r="J237" s="125"/>
      <c r="K237" s="125"/>
      <c r="L237" s="125"/>
      <c r="M237" s="125"/>
      <c r="N237" s="125"/>
      <c r="O237" s="125"/>
      <c r="P237" s="125"/>
      <c r="Q237" s="125"/>
      <c r="R237" s="125"/>
      <c r="S237" s="425"/>
      <c r="T237" s="425"/>
      <c r="U237" s="125"/>
      <c r="V237" s="61"/>
      <c r="W237" s="61"/>
      <c r="X237" s="429"/>
      <c r="Y237" s="425"/>
      <c r="Z237" s="430"/>
      <c r="AA237" s="430"/>
      <c r="AB237" s="430"/>
      <c r="AC237" s="61"/>
      <c r="AD237" s="125"/>
      <c r="AE237" s="125"/>
      <c r="AF237" s="125"/>
      <c r="AG237" s="425"/>
      <c r="AH237" s="431"/>
      <c r="AI237" s="61"/>
      <c r="AJ237" s="430"/>
      <c r="AK237" s="430"/>
      <c r="AL237" s="125"/>
      <c r="AM237" s="430"/>
      <c r="AN237" s="430"/>
      <c r="AO237" s="430"/>
      <c r="AP237" s="430"/>
      <c r="AQ237" s="430"/>
      <c r="AR237" s="430"/>
      <c r="AS237" s="107"/>
      <c r="AT237" s="107"/>
      <c r="AU237" s="107"/>
      <c r="AV237" s="107"/>
      <c r="AW237" s="107"/>
      <c r="AX237" s="107"/>
      <c r="AY237" s="107"/>
      <c r="AZ237" s="107"/>
      <c r="BA237" s="107"/>
      <c r="BB237" s="107"/>
      <c r="BC237" s="107"/>
      <c r="BD237" s="107"/>
      <c r="BE237" s="107"/>
      <c r="BF237" s="107"/>
      <c r="BG237" s="107"/>
      <c r="BH237" s="107"/>
    </row>
    <row r="238">
      <c r="A238" s="448">
        <f t="shared" si="4"/>
        <v>183</v>
      </c>
      <c r="B238" s="61"/>
      <c r="C238" s="61"/>
      <c r="D238" s="425" t="s">
        <v>2014</v>
      </c>
      <c r="E238" s="125"/>
      <c r="F238" s="61"/>
      <c r="G238" s="125"/>
      <c r="H238" s="125"/>
      <c r="I238" s="125"/>
      <c r="J238" s="125"/>
      <c r="K238" s="125"/>
      <c r="L238" s="125"/>
      <c r="M238" s="125"/>
      <c r="N238" s="125"/>
      <c r="O238" s="125"/>
      <c r="P238" s="125"/>
      <c r="Q238" s="125"/>
      <c r="R238" s="125"/>
      <c r="S238" s="425"/>
      <c r="T238" s="425"/>
      <c r="U238" s="125"/>
      <c r="V238" s="61"/>
      <c r="W238" s="61"/>
      <c r="X238" s="429"/>
      <c r="Y238" s="425"/>
      <c r="Z238" s="430"/>
      <c r="AA238" s="430"/>
      <c r="AB238" s="430"/>
      <c r="AC238" s="61"/>
      <c r="AD238" s="125"/>
      <c r="AE238" s="125"/>
      <c r="AF238" s="125"/>
      <c r="AG238" s="425"/>
      <c r="AH238" s="431"/>
      <c r="AI238" s="61"/>
      <c r="AJ238" s="430"/>
      <c r="AK238" s="430"/>
      <c r="AL238" s="125"/>
      <c r="AM238" s="430"/>
      <c r="AN238" s="430"/>
      <c r="AO238" s="430"/>
      <c r="AP238" s="430"/>
      <c r="AQ238" s="430"/>
      <c r="AR238" s="430"/>
      <c r="AS238" s="107"/>
      <c r="AT238" s="107"/>
      <c r="AU238" s="107"/>
      <c r="AV238" s="107"/>
      <c r="AW238" s="107"/>
      <c r="AX238" s="107"/>
      <c r="AY238" s="107"/>
      <c r="AZ238" s="107"/>
      <c r="BA238" s="107"/>
      <c r="BB238" s="107"/>
      <c r="BC238" s="107"/>
      <c r="BD238" s="107"/>
      <c r="BE238" s="107"/>
      <c r="BF238" s="107"/>
      <c r="BG238" s="107"/>
      <c r="BH238" s="107"/>
    </row>
    <row r="239">
      <c r="A239" s="448">
        <f t="shared" si="4"/>
        <v>184</v>
      </c>
      <c r="B239" s="61"/>
      <c r="C239" s="62"/>
      <c r="D239" s="425" t="s">
        <v>2015</v>
      </c>
      <c r="E239" s="135"/>
      <c r="F239" s="62"/>
      <c r="G239" s="135"/>
      <c r="H239" s="135"/>
      <c r="I239" s="135"/>
      <c r="J239" s="135"/>
      <c r="K239" s="135"/>
      <c r="L239" s="135"/>
      <c r="M239" s="135"/>
      <c r="N239" s="135"/>
      <c r="O239" s="135"/>
      <c r="P239" s="135"/>
      <c r="Q239" s="135"/>
      <c r="R239" s="135"/>
      <c r="S239" s="425"/>
      <c r="T239" s="425"/>
      <c r="U239" s="135"/>
      <c r="V239" s="62"/>
      <c r="W239" s="62"/>
      <c r="X239" s="429"/>
      <c r="Y239" s="425"/>
      <c r="Z239" s="430"/>
      <c r="AA239" s="430"/>
      <c r="AB239" s="430"/>
      <c r="AC239" s="61"/>
      <c r="AD239" s="135"/>
      <c r="AE239" s="135"/>
      <c r="AF239" s="135"/>
      <c r="AG239" s="425"/>
      <c r="AH239" s="431"/>
      <c r="AI239" s="62"/>
      <c r="AJ239" s="430"/>
      <c r="AK239" s="430"/>
      <c r="AL239" s="135"/>
      <c r="AM239" s="430"/>
      <c r="AN239" s="430"/>
      <c r="AO239" s="430"/>
      <c r="AP239" s="430"/>
      <c r="AQ239" s="430"/>
      <c r="AR239" s="430"/>
      <c r="AS239" s="107"/>
      <c r="AT239" s="107"/>
      <c r="AU239" s="107"/>
      <c r="AV239" s="107"/>
      <c r="AW239" s="107"/>
      <c r="AX239" s="107"/>
      <c r="AY239" s="107"/>
      <c r="AZ239" s="107"/>
      <c r="BA239" s="107"/>
      <c r="BB239" s="107"/>
      <c r="BC239" s="107"/>
      <c r="BD239" s="107"/>
      <c r="BE239" s="107"/>
      <c r="BF239" s="107"/>
      <c r="BG239" s="107"/>
      <c r="BH239" s="107"/>
    </row>
    <row r="240">
      <c r="A240" s="448">
        <f t="shared" si="4"/>
        <v>185</v>
      </c>
      <c r="B240" s="61"/>
      <c r="C240" s="428" t="s">
        <v>2278</v>
      </c>
      <c r="D240" s="425" t="s">
        <v>2003</v>
      </c>
      <c r="E240" s="458" t="s">
        <v>2279</v>
      </c>
      <c r="F240" s="477" t="s">
        <v>1992</v>
      </c>
      <c r="G240" s="427" t="s">
        <v>2067</v>
      </c>
      <c r="H240" s="458" t="s">
        <v>2280</v>
      </c>
      <c r="I240" s="458" t="s">
        <v>2281</v>
      </c>
      <c r="J240" s="458" t="s">
        <v>2282</v>
      </c>
      <c r="K240" s="458" t="s">
        <v>2255</v>
      </c>
      <c r="L240" s="458" t="s">
        <v>2283</v>
      </c>
      <c r="M240" s="476" t="s">
        <v>2240</v>
      </c>
      <c r="N240" s="427" t="s">
        <v>2284</v>
      </c>
      <c r="O240" s="432" t="s">
        <v>2285</v>
      </c>
      <c r="P240" s="427" t="s">
        <v>2243</v>
      </c>
      <c r="Q240" s="427" t="s">
        <v>2286</v>
      </c>
      <c r="R240" s="427" t="s">
        <v>2287</v>
      </c>
      <c r="S240" s="427"/>
      <c r="T240" s="427"/>
      <c r="U240" s="427" t="s">
        <v>2288</v>
      </c>
      <c r="V240" s="428" t="s">
        <v>1990</v>
      </c>
      <c r="W240" s="428" t="s">
        <v>197</v>
      </c>
      <c r="X240" s="426" t="s">
        <v>853</v>
      </c>
      <c r="Y240" s="427" t="s">
        <v>2247</v>
      </c>
      <c r="Z240" s="430"/>
      <c r="AA240" s="430"/>
      <c r="AB240" s="430"/>
      <c r="AC240" s="426" t="s">
        <v>239</v>
      </c>
      <c r="AD240" s="427" t="s">
        <v>2031</v>
      </c>
      <c r="AE240" s="427" t="s">
        <v>2031</v>
      </c>
      <c r="AF240" s="427" t="s">
        <v>2031</v>
      </c>
      <c r="AG240" s="425"/>
      <c r="AH240" s="458"/>
      <c r="AI240" s="479" t="s">
        <v>2289</v>
      </c>
      <c r="AJ240" s="458"/>
      <c r="AK240" s="458"/>
      <c r="AL240" s="432" t="s">
        <v>2290</v>
      </c>
      <c r="AM240" s="458"/>
      <c r="AN240" s="458"/>
      <c r="AO240" s="464" t="s">
        <v>2034</v>
      </c>
      <c r="AP240" s="430"/>
      <c r="AQ240" s="430"/>
      <c r="AR240" s="430"/>
      <c r="AS240" s="107"/>
      <c r="AT240" s="107"/>
      <c r="AU240" s="107"/>
      <c r="AV240" s="107"/>
      <c r="AW240" s="107"/>
      <c r="AX240" s="107"/>
      <c r="AY240" s="107"/>
      <c r="AZ240" s="107"/>
      <c r="BA240" s="107"/>
      <c r="BB240" s="107"/>
      <c r="BC240" s="107"/>
      <c r="BD240" s="107"/>
      <c r="BE240" s="107"/>
      <c r="BF240" s="107"/>
      <c r="BG240" s="107"/>
      <c r="BH240" s="107"/>
    </row>
    <row r="241">
      <c r="A241" s="448">
        <f t="shared" si="4"/>
        <v>186</v>
      </c>
      <c r="B241" s="61"/>
      <c r="C241" s="61"/>
      <c r="D241" s="425" t="s">
        <v>2010</v>
      </c>
      <c r="E241" s="125"/>
      <c r="F241" s="61"/>
      <c r="G241" s="125"/>
      <c r="H241" s="125"/>
      <c r="I241" s="125"/>
      <c r="J241" s="125"/>
      <c r="K241" s="125"/>
      <c r="L241" s="125"/>
      <c r="M241" s="125"/>
      <c r="N241" s="125"/>
      <c r="O241" s="125"/>
      <c r="P241" s="125"/>
      <c r="Q241" s="125"/>
      <c r="R241" s="125"/>
      <c r="S241" s="125"/>
      <c r="T241" s="125"/>
      <c r="U241" s="125"/>
      <c r="V241" s="61"/>
      <c r="W241" s="61"/>
      <c r="X241" s="61"/>
      <c r="Y241" s="125"/>
      <c r="Z241" s="430"/>
      <c r="AA241" s="430"/>
      <c r="AB241" s="430"/>
      <c r="AC241" s="61"/>
      <c r="AD241" s="125"/>
      <c r="AE241" s="125"/>
      <c r="AF241" s="125"/>
      <c r="AG241" s="425"/>
      <c r="AH241" s="125"/>
      <c r="AI241" s="61"/>
      <c r="AJ241" s="125"/>
      <c r="AK241" s="125"/>
      <c r="AL241" s="125"/>
      <c r="AM241" s="125"/>
      <c r="AN241" s="125"/>
      <c r="AO241" s="125"/>
      <c r="AP241" s="430"/>
      <c r="AQ241" s="430"/>
      <c r="AR241" s="430"/>
      <c r="AS241" s="107"/>
      <c r="AT241" s="107"/>
      <c r="AU241" s="107"/>
      <c r="AV241" s="107"/>
      <c r="AW241" s="107"/>
      <c r="AX241" s="107"/>
      <c r="AY241" s="107"/>
      <c r="AZ241" s="107"/>
      <c r="BA241" s="107"/>
      <c r="BB241" s="107"/>
      <c r="BC241" s="107"/>
      <c r="BD241" s="107"/>
      <c r="BE241" s="107"/>
      <c r="BF241" s="107"/>
      <c r="BG241" s="107"/>
      <c r="BH241" s="107"/>
    </row>
    <row r="242">
      <c r="A242" s="448">
        <f t="shared" si="4"/>
        <v>187</v>
      </c>
      <c r="B242" s="61"/>
      <c r="C242" s="61"/>
      <c r="D242" s="425" t="s">
        <v>2012</v>
      </c>
      <c r="E242" s="125"/>
      <c r="F242" s="61"/>
      <c r="G242" s="125"/>
      <c r="H242" s="125"/>
      <c r="I242" s="125"/>
      <c r="J242" s="125"/>
      <c r="K242" s="125"/>
      <c r="L242" s="125"/>
      <c r="M242" s="125"/>
      <c r="N242" s="125"/>
      <c r="O242" s="125"/>
      <c r="P242" s="125"/>
      <c r="Q242" s="125"/>
      <c r="R242" s="125"/>
      <c r="S242" s="125"/>
      <c r="T242" s="125"/>
      <c r="U242" s="125"/>
      <c r="V242" s="61"/>
      <c r="W242" s="61"/>
      <c r="X242" s="61"/>
      <c r="Y242" s="125"/>
      <c r="Z242" s="430"/>
      <c r="AA242" s="430"/>
      <c r="AB242" s="430"/>
      <c r="AC242" s="61"/>
      <c r="AD242" s="125"/>
      <c r="AE242" s="125"/>
      <c r="AF242" s="125"/>
      <c r="AG242" s="425"/>
      <c r="AH242" s="125"/>
      <c r="AI242" s="61"/>
      <c r="AJ242" s="125"/>
      <c r="AK242" s="125"/>
      <c r="AL242" s="125"/>
      <c r="AM242" s="125"/>
      <c r="AN242" s="125"/>
      <c r="AO242" s="125"/>
      <c r="AP242" s="430"/>
      <c r="AQ242" s="430"/>
      <c r="AR242" s="430"/>
      <c r="AS242" s="107"/>
      <c r="AT242" s="107"/>
      <c r="AU242" s="107"/>
      <c r="AV242" s="107"/>
      <c r="AW242" s="107"/>
      <c r="AX242" s="107"/>
      <c r="AY242" s="107"/>
      <c r="AZ242" s="107"/>
      <c r="BA242" s="107"/>
      <c r="BB242" s="107"/>
      <c r="BC242" s="107"/>
      <c r="BD242" s="107"/>
      <c r="BE242" s="107"/>
      <c r="BF242" s="107"/>
      <c r="BG242" s="107"/>
      <c r="BH242" s="107"/>
    </row>
    <row r="243">
      <c r="A243" s="448">
        <f t="shared" si="4"/>
        <v>188</v>
      </c>
      <c r="B243" s="61"/>
      <c r="C243" s="61"/>
      <c r="D243" s="425" t="s">
        <v>2013</v>
      </c>
      <c r="E243" s="125"/>
      <c r="F243" s="61"/>
      <c r="G243" s="125"/>
      <c r="H243" s="125"/>
      <c r="I243" s="125"/>
      <c r="J243" s="125"/>
      <c r="K243" s="125"/>
      <c r="L243" s="125"/>
      <c r="M243" s="125"/>
      <c r="N243" s="125"/>
      <c r="O243" s="125"/>
      <c r="P243" s="125"/>
      <c r="Q243" s="125"/>
      <c r="R243" s="125"/>
      <c r="S243" s="125"/>
      <c r="T243" s="125"/>
      <c r="U243" s="125"/>
      <c r="V243" s="61"/>
      <c r="W243" s="61"/>
      <c r="X243" s="61"/>
      <c r="Y243" s="125"/>
      <c r="Z243" s="430"/>
      <c r="AA243" s="430"/>
      <c r="AB243" s="430"/>
      <c r="AC243" s="61"/>
      <c r="AD243" s="125"/>
      <c r="AE243" s="125"/>
      <c r="AF243" s="125"/>
      <c r="AG243" s="425"/>
      <c r="AH243" s="125"/>
      <c r="AI243" s="61"/>
      <c r="AJ243" s="125"/>
      <c r="AK243" s="125"/>
      <c r="AL243" s="125"/>
      <c r="AM243" s="125"/>
      <c r="AN243" s="125"/>
      <c r="AO243" s="125"/>
      <c r="AP243" s="430"/>
      <c r="AQ243" s="430"/>
      <c r="AR243" s="430"/>
      <c r="AS243" s="107"/>
      <c r="AT243" s="107"/>
      <c r="AU243" s="107"/>
      <c r="AV243" s="107"/>
      <c r="AW243" s="107"/>
      <c r="AX243" s="107"/>
      <c r="AY243" s="107"/>
      <c r="AZ243" s="107"/>
      <c r="BA243" s="107"/>
      <c r="BB243" s="107"/>
      <c r="BC243" s="107"/>
      <c r="BD243" s="107"/>
      <c r="BE243" s="107"/>
      <c r="BF243" s="107"/>
      <c r="BG243" s="107"/>
      <c r="BH243" s="107"/>
    </row>
    <row r="244">
      <c r="A244" s="448">
        <f t="shared" si="4"/>
        <v>189</v>
      </c>
      <c r="B244" s="61"/>
      <c r="C244" s="61"/>
      <c r="D244" s="425" t="s">
        <v>2014</v>
      </c>
      <c r="E244" s="125"/>
      <c r="F244" s="61"/>
      <c r="G244" s="125"/>
      <c r="H244" s="125"/>
      <c r="I244" s="125"/>
      <c r="J244" s="125"/>
      <c r="K244" s="125"/>
      <c r="L244" s="125"/>
      <c r="M244" s="125"/>
      <c r="N244" s="125"/>
      <c r="O244" s="125"/>
      <c r="P244" s="125"/>
      <c r="Q244" s="125"/>
      <c r="R244" s="125"/>
      <c r="S244" s="125"/>
      <c r="T244" s="125"/>
      <c r="U244" s="125"/>
      <c r="V244" s="61"/>
      <c r="W244" s="61"/>
      <c r="X244" s="61"/>
      <c r="Y244" s="125"/>
      <c r="Z244" s="430"/>
      <c r="AA244" s="430"/>
      <c r="AB244" s="430"/>
      <c r="AC244" s="61"/>
      <c r="AD244" s="125"/>
      <c r="AE244" s="125"/>
      <c r="AF244" s="125"/>
      <c r="AG244" s="425"/>
      <c r="AH244" s="125"/>
      <c r="AI244" s="61"/>
      <c r="AJ244" s="125"/>
      <c r="AK244" s="125"/>
      <c r="AL244" s="125"/>
      <c r="AM244" s="125"/>
      <c r="AN244" s="125"/>
      <c r="AO244" s="125"/>
      <c r="AP244" s="430"/>
      <c r="AQ244" s="430"/>
      <c r="AR244" s="430"/>
      <c r="AS244" s="107"/>
      <c r="AT244" s="107"/>
      <c r="AU244" s="107"/>
      <c r="AV244" s="107"/>
      <c r="AW244" s="107"/>
      <c r="AX244" s="107"/>
      <c r="AY244" s="107"/>
      <c r="AZ244" s="107"/>
      <c r="BA244" s="107"/>
      <c r="BB244" s="107"/>
      <c r="BC244" s="107"/>
      <c r="BD244" s="107"/>
      <c r="BE244" s="107"/>
      <c r="BF244" s="107"/>
      <c r="BG244" s="107"/>
      <c r="BH244" s="107"/>
    </row>
    <row r="245">
      <c r="A245" s="448">
        <f t="shared" si="4"/>
        <v>190</v>
      </c>
      <c r="B245" s="61"/>
      <c r="C245" s="62"/>
      <c r="D245" s="425" t="s">
        <v>2015</v>
      </c>
      <c r="E245" s="135"/>
      <c r="F245" s="62"/>
      <c r="G245" s="135"/>
      <c r="H245" s="135"/>
      <c r="I245" s="135"/>
      <c r="J245" s="135"/>
      <c r="K245" s="135"/>
      <c r="L245" s="135"/>
      <c r="M245" s="135"/>
      <c r="N245" s="135"/>
      <c r="O245" s="135"/>
      <c r="P245" s="135"/>
      <c r="Q245" s="135"/>
      <c r="R245" s="135"/>
      <c r="S245" s="135"/>
      <c r="T245" s="135"/>
      <c r="U245" s="135"/>
      <c r="V245" s="62"/>
      <c r="W245" s="62"/>
      <c r="X245" s="62"/>
      <c r="Y245" s="135"/>
      <c r="Z245" s="430"/>
      <c r="AA245" s="430"/>
      <c r="AB245" s="430"/>
      <c r="AC245" s="61"/>
      <c r="AD245" s="135"/>
      <c r="AE245" s="135"/>
      <c r="AF245" s="135"/>
      <c r="AG245" s="425"/>
      <c r="AH245" s="135"/>
      <c r="AI245" s="62"/>
      <c r="AJ245" s="135"/>
      <c r="AK245" s="135"/>
      <c r="AL245" s="135"/>
      <c r="AM245" s="135"/>
      <c r="AN245" s="135"/>
      <c r="AO245" s="135"/>
      <c r="AP245" s="430"/>
      <c r="AQ245" s="430"/>
      <c r="AR245" s="430"/>
      <c r="AS245" s="107"/>
      <c r="AT245" s="107"/>
      <c r="AU245" s="107"/>
      <c r="AV245" s="107"/>
      <c r="AW245" s="107"/>
      <c r="AX245" s="107"/>
      <c r="AY245" s="107"/>
      <c r="AZ245" s="107"/>
      <c r="BA245" s="107"/>
      <c r="BB245" s="107"/>
      <c r="BC245" s="107"/>
      <c r="BD245" s="107"/>
      <c r="BE245" s="107"/>
      <c r="BF245" s="107"/>
      <c r="BG245" s="107"/>
      <c r="BH245" s="107"/>
    </row>
    <row r="246">
      <c r="A246" s="448">
        <f t="shared" si="4"/>
        <v>191</v>
      </c>
      <c r="B246" s="61"/>
      <c r="C246" s="428" t="s">
        <v>2291</v>
      </c>
      <c r="D246" s="425" t="s">
        <v>2003</v>
      </c>
      <c r="E246" s="458" t="s">
        <v>1</v>
      </c>
      <c r="F246" s="477" t="s">
        <v>1992</v>
      </c>
      <c r="G246" s="427" t="s">
        <v>2067</v>
      </c>
      <c r="H246" s="458" t="s">
        <v>2292</v>
      </c>
      <c r="I246" s="458" t="s">
        <v>2293</v>
      </c>
      <c r="J246" s="458" t="s">
        <v>2254</v>
      </c>
      <c r="K246" s="458" t="s">
        <v>2255</v>
      </c>
      <c r="L246" s="475" t="s">
        <v>2294</v>
      </c>
      <c r="M246" s="476" t="s">
        <v>2240</v>
      </c>
      <c r="N246" s="427" t="s">
        <v>2241</v>
      </c>
      <c r="O246" s="432" t="s">
        <v>2295</v>
      </c>
      <c r="P246" s="427" t="s">
        <v>2243</v>
      </c>
      <c r="Q246" s="427" t="s">
        <v>2296</v>
      </c>
      <c r="R246" s="427" t="s">
        <v>2007</v>
      </c>
      <c r="S246" s="427"/>
      <c r="T246" s="427"/>
      <c r="U246" s="427" t="s">
        <v>2297</v>
      </c>
      <c r="V246" s="428" t="s">
        <v>1990</v>
      </c>
      <c r="W246" s="428" t="s">
        <v>197</v>
      </c>
      <c r="X246" s="426" t="s">
        <v>853</v>
      </c>
      <c r="Y246" s="427" t="s">
        <v>2247</v>
      </c>
      <c r="Z246" s="430"/>
      <c r="AA246" s="430"/>
      <c r="AB246" s="430"/>
      <c r="AC246" s="426" t="s">
        <v>239</v>
      </c>
      <c r="AD246" s="427" t="s">
        <v>2031</v>
      </c>
      <c r="AE246" s="427" t="s">
        <v>2031</v>
      </c>
      <c r="AF246" s="427" t="s">
        <v>2031</v>
      </c>
      <c r="AG246" s="425"/>
      <c r="AH246" s="431"/>
      <c r="AI246" s="479" t="s">
        <v>2298</v>
      </c>
      <c r="AJ246" s="430"/>
      <c r="AK246" s="430"/>
      <c r="AL246" s="454" t="s">
        <v>2299</v>
      </c>
      <c r="AM246" s="430"/>
      <c r="AN246" s="430"/>
      <c r="AO246" s="430"/>
      <c r="AP246" s="430"/>
      <c r="AQ246" s="430"/>
      <c r="AR246" s="430"/>
      <c r="AS246" s="107"/>
      <c r="AT246" s="107"/>
      <c r="AU246" s="107"/>
      <c r="AV246" s="107"/>
      <c r="AW246" s="107"/>
      <c r="AX246" s="107"/>
      <c r="AY246" s="107"/>
      <c r="AZ246" s="107"/>
      <c r="BA246" s="107"/>
      <c r="BB246" s="107"/>
      <c r="BC246" s="107"/>
      <c r="BD246" s="107"/>
      <c r="BE246" s="107"/>
      <c r="BF246" s="107"/>
      <c r="BG246" s="107"/>
      <c r="BH246" s="107"/>
    </row>
    <row r="247">
      <c r="A247" s="448">
        <f t="shared" si="4"/>
        <v>192</v>
      </c>
      <c r="B247" s="61"/>
      <c r="C247" s="61"/>
      <c r="D247" s="425" t="s">
        <v>2010</v>
      </c>
      <c r="E247" s="125"/>
      <c r="F247" s="61"/>
      <c r="G247" s="125"/>
      <c r="H247" s="125"/>
      <c r="I247" s="125"/>
      <c r="J247" s="125"/>
      <c r="K247" s="125"/>
      <c r="L247" s="125"/>
      <c r="M247" s="125"/>
      <c r="N247" s="125"/>
      <c r="O247" s="125"/>
      <c r="P247" s="125"/>
      <c r="Q247" s="125"/>
      <c r="R247" s="125"/>
      <c r="S247" s="125"/>
      <c r="T247" s="125"/>
      <c r="U247" s="125"/>
      <c r="V247" s="61"/>
      <c r="W247" s="61"/>
      <c r="X247" s="61"/>
      <c r="Y247" s="125"/>
      <c r="Z247" s="430"/>
      <c r="AA247" s="430"/>
      <c r="AB247" s="430"/>
      <c r="AC247" s="61"/>
      <c r="AD247" s="125"/>
      <c r="AE247" s="125"/>
      <c r="AF247" s="125"/>
      <c r="AG247" s="425"/>
      <c r="AH247" s="431"/>
      <c r="AI247" s="61"/>
      <c r="AJ247" s="430"/>
      <c r="AK247" s="430"/>
      <c r="AL247" s="125"/>
      <c r="AM247" s="430"/>
      <c r="AN247" s="430"/>
      <c r="AO247" s="430"/>
      <c r="AP247" s="430"/>
      <c r="AQ247" s="430"/>
      <c r="AR247" s="430"/>
      <c r="AS247" s="107"/>
      <c r="AT247" s="107"/>
      <c r="AU247" s="107"/>
      <c r="AV247" s="107"/>
      <c r="AW247" s="107"/>
      <c r="AX247" s="107"/>
      <c r="AY247" s="107"/>
      <c r="AZ247" s="107"/>
      <c r="BA247" s="107"/>
      <c r="BB247" s="107"/>
      <c r="BC247" s="107"/>
      <c r="BD247" s="107"/>
      <c r="BE247" s="107"/>
      <c r="BF247" s="107"/>
      <c r="BG247" s="107"/>
      <c r="BH247" s="107"/>
    </row>
    <row r="248">
      <c r="A248" s="448">
        <f t="shared" si="4"/>
        <v>193</v>
      </c>
      <c r="B248" s="61"/>
      <c r="C248" s="61"/>
      <c r="D248" s="425" t="s">
        <v>2012</v>
      </c>
      <c r="E248" s="125"/>
      <c r="F248" s="61"/>
      <c r="G248" s="125"/>
      <c r="H248" s="125"/>
      <c r="I248" s="125"/>
      <c r="J248" s="125"/>
      <c r="K248" s="125"/>
      <c r="L248" s="125"/>
      <c r="M248" s="125"/>
      <c r="N248" s="125"/>
      <c r="O248" s="125"/>
      <c r="P248" s="125"/>
      <c r="Q248" s="125"/>
      <c r="R248" s="125"/>
      <c r="S248" s="125"/>
      <c r="T248" s="125"/>
      <c r="U248" s="125"/>
      <c r="V248" s="61"/>
      <c r="W248" s="61"/>
      <c r="X248" s="61"/>
      <c r="Y248" s="125"/>
      <c r="Z248" s="430"/>
      <c r="AA248" s="430"/>
      <c r="AB248" s="430"/>
      <c r="AC248" s="61"/>
      <c r="AD248" s="125"/>
      <c r="AE248" s="125"/>
      <c r="AF248" s="125"/>
      <c r="AG248" s="425"/>
      <c r="AH248" s="431"/>
      <c r="AI248" s="61"/>
      <c r="AJ248" s="430"/>
      <c r="AK248" s="430"/>
      <c r="AL248" s="125"/>
      <c r="AM248" s="430"/>
      <c r="AN248" s="430"/>
      <c r="AO248" s="430"/>
      <c r="AP248" s="430"/>
      <c r="AQ248" s="430"/>
      <c r="AR248" s="430"/>
      <c r="AS248" s="107"/>
      <c r="AT248" s="107"/>
      <c r="AU248" s="107"/>
      <c r="AV248" s="107"/>
      <c r="AW248" s="107"/>
      <c r="AX248" s="107"/>
      <c r="AY248" s="107"/>
      <c r="AZ248" s="107"/>
      <c r="BA248" s="107"/>
      <c r="BB248" s="107"/>
      <c r="BC248" s="107"/>
      <c r="BD248" s="107"/>
      <c r="BE248" s="107"/>
      <c r="BF248" s="107"/>
      <c r="BG248" s="107"/>
      <c r="BH248" s="107"/>
    </row>
    <row r="249">
      <c r="A249" s="448">
        <f t="shared" si="4"/>
        <v>194</v>
      </c>
      <c r="B249" s="61"/>
      <c r="C249" s="61"/>
      <c r="D249" s="425" t="s">
        <v>2013</v>
      </c>
      <c r="E249" s="125"/>
      <c r="F249" s="61"/>
      <c r="G249" s="125"/>
      <c r="H249" s="125"/>
      <c r="I249" s="125"/>
      <c r="J249" s="125"/>
      <c r="K249" s="125"/>
      <c r="L249" s="125"/>
      <c r="M249" s="125"/>
      <c r="N249" s="125"/>
      <c r="O249" s="125"/>
      <c r="P249" s="125"/>
      <c r="Q249" s="125"/>
      <c r="R249" s="125"/>
      <c r="S249" s="125"/>
      <c r="T249" s="125"/>
      <c r="U249" s="125"/>
      <c r="V249" s="61"/>
      <c r="W249" s="61"/>
      <c r="X249" s="61"/>
      <c r="Y249" s="125"/>
      <c r="Z249" s="430"/>
      <c r="AA249" s="430"/>
      <c r="AB249" s="430"/>
      <c r="AC249" s="61"/>
      <c r="AD249" s="125"/>
      <c r="AE249" s="125"/>
      <c r="AF249" s="125"/>
      <c r="AG249" s="425"/>
      <c r="AH249" s="431"/>
      <c r="AI249" s="61"/>
      <c r="AJ249" s="430"/>
      <c r="AK249" s="430"/>
      <c r="AL249" s="125"/>
      <c r="AM249" s="430"/>
      <c r="AN249" s="430"/>
      <c r="AO249" s="430"/>
      <c r="AP249" s="430"/>
      <c r="AQ249" s="430"/>
      <c r="AR249" s="430"/>
      <c r="AS249" s="107"/>
      <c r="AT249" s="107"/>
      <c r="AU249" s="107"/>
      <c r="AV249" s="107"/>
      <c r="AW249" s="107"/>
      <c r="AX249" s="107"/>
      <c r="AY249" s="107"/>
      <c r="AZ249" s="107"/>
      <c r="BA249" s="107"/>
      <c r="BB249" s="107"/>
      <c r="BC249" s="107"/>
      <c r="BD249" s="107"/>
      <c r="BE249" s="107"/>
      <c r="BF249" s="107"/>
      <c r="BG249" s="107"/>
      <c r="BH249" s="107"/>
    </row>
    <row r="250">
      <c r="A250" s="448">
        <f t="shared" si="4"/>
        <v>195</v>
      </c>
      <c r="B250" s="61"/>
      <c r="C250" s="61"/>
      <c r="D250" s="425" t="s">
        <v>2014</v>
      </c>
      <c r="E250" s="125"/>
      <c r="F250" s="61"/>
      <c r="G250" s="125"/>
      <c r="H250" s="125"/>
      <c r="I250" s="125"/>
      <c r="J250" s="125"/>
      <c r="K250" s="125"/>
      <c r="L250" s="125"/>
      <c r="M250" s="125"/>
      <c r="N250" s="125"/>
      <c r="O250" s="125"/>
      <c r="P250" s="125"/>
      <c r="Q250" s="125"/>
      <c r="R250" s="125"/>
      <c r="S250" s="125"/>
      <c r="T250" s="125"/>
      <c r="U250" s="125"/>
      <c r="V250" s="61"/>
      <c r="W250" s="61"/>
      <c r="X250" s="61"/>
      <c r="Y250" s="125"/>
      <c r="Z250" s="430"/>
      <c r="AA250" s="430"/>
      <c r="AB250" s="430"/>
      <c r="AC250" s="61"/>
      <c r="AD250" s="125"/>
      <c r="AE250" s="125"/>
      <c r="AF250" s="125"/>
      <c r="AG250" s="425"/>
      <c r="AH250" s="431"/>
      <c r="AI250" s="61"/>
      <c r="AJ250" s="430"/>
      <c r="AK250" s="430"/>
      <c r="AL250" s="125"/>
      <c r="AM250" s="430"/>
      <c r="AN250" s="430"/>
      <c r="AO250" s="430"/>
      <c r="AP250" s="430"/>
      <c r="AQ250" s="430"/>
      <c r="AR250" s="430"/>
      <c r="AS250" s="107"/>
      <c r="AT250" s="107"/>
      <c r="AU250" s="107"/>
      <c r="AV250" s="107"/>
      <c r="AW250" s="107"/>
      <c r="AX250" s="107"/>
      <c r="AY250" s="107"/>
      <c r="AZ250" s="107"/>
      <c r="BA250" s="107"/>
      <c r="BB250" s="107"/>
      <c r="BC250" s="107"/>
      <c r="BD250" s="107"/>
      <c r="BE250" s="107"/>
      <c r="BF250" s="107"/>
      <c r="BG250" s="107"/>
      <c r="BH250" s="107"/>
    </row>
    <row r="251">
      <c r="A251" s="448">
        <f t="shared" si="4"/>
        <v>196</v>
      </c>
      <c r="B251" s="61"/>
      <c r="C251" s="62"/>
      <c r="D251" s="425" t="s">
        <v>2015</v>
      </c>
      <c r="E251" s="135"/>
      <c r="F251" s="62"/>
      <c r="G251" s="135"/>
      <c r="H251" s="135"/>
      <c r="I251" s="135"/>
      <c r="J251" s="135"/>
      <c r="K251" s="135"/>
      <c r="L251" s="135"/>
      <c r="M251" s="135"/>
      <c r="N251" s="135"/>
      <c r="O251" s="135"/>
      <c r="P251" s="135"/>
      <c r="Q251" s="135"/>
      <c r="R251" s="135"/>
      <c r="S251" s="135"/>
      <c r="T251" s="135"/>
      <c r="U251" s="135"/>
      <c r="V251" s="62"/>
      <c r="W251" s="62"/>
      <c r="X251" s="62"/>
      <c r="Y251" s="135"/>
      <c r="Z251" s="430"/>
      <c r="AA251" s="430"/>
      <c r="AB251" s="430"/>
      <c r="AC251" s="61"/>
      <c r="AD251" s="135"/>
      <c r="AE251" s="135"/>
      <c r="AF251" s="135"/>
      <c r="AG251" s="425"/>
      <c r="AH251" s="431"/>
      <c r="AI251" s="62"/>
      <c r="AJ251" s="430"/>
      <c r="AK251" s="430"/>
      <c r="AL251" s="135"/>
      <c r="AM251" s="430"/>
      <c r="AN251" s="430"/>
      <c r="AO251" s="430"/>
      <c r="AP251" s="430"/>
      <c r="AQ251" s="430"/>
      <c r="AR251" s="430"/>
      <c r="AS251" s="107"/>
      <c r="AT251" s="107"/>
      <c r="AU251" s="107"/>
      <c r="AV251" s="107"/>
      <c r="AW251" s="107"/>
      <c r="AX251" s="107"/>
      <c r="AY251" s="107"/>
      <c r="AZ251" s="107"/>
      <c r="BA251" s="107"/>
      <c r="BB251" s="107"/>
      <c r="BC251" s="107"/>
      <c r="BD251" s="107"/>
      <c r="BE251" s="107"/>
      <c r="BF251" s="107"/>
      <c r="BG251" s="107"/>
      <c r="BH251" s="107"/>
    </row>
    <row r="252">
      <c r="A252" s="448">
        <f t="shared" si="4"/>
        <v>197</v>
      </c>
      <c r="B252" s="61"/>
      <c r="C252" s="428" t="s">
        <v>2300</v>
      </c>
      <c r="D252" s="425" t="s">
        <v>2003</v>
      </c>
      <c r="E252" s="458" t="s">
        <v>2263</v>
      </c>
      <c r="F252" s="477" t="s">
        <v>1992</v>
      </c>
      <c r="G252" s="427" t="s">
        <v>2067</v>
      </c>
      <c r="H252" s="458" t="s">
        <v>2301</v>
      </c>
      <c r="I252" s="458" t="s">
        <v>2302</v>
      </c>
      <c r="J252" s="458" t="s">
        <v>2303</v>
      </c>
      <c r="K252" s="458" t="s">
        <v>2255</v>
      </c>
      <c r="L252" s="475" t="s">
        <v>2304</v>
      </c>
      <c r="M252" s="481"/>
      <c r="N252" s="427" t="s">
        <v>2241</v>
      </c>
      <c r="O252" s="432" t="s">
        <v>2305</v>
      </c>
      <c r="P252" s="427" t="s">
        <v>2243</v>
      </c>
      <c r="Q252" s="427" t="s">
        <v>2286</v>
      </c>
      <c r="R252" s="427" t="s">
        <v>2007</v>
      </c>
      <c r="S252" s="427"/>
      <c r="T252" s="427"/>
      <c r="U252" s="427" t="s">
        <v>2306</v>
      </c>
      <c r="V252" s="428" t="s">
        <v>237</v>
      </c>
      <c r="W252" s="428" t="s">
        <v>197</v>
      </c>
      <c r="X252" s="426" t="s">
        <v>853</v>
      </c>
      <c r="Y252" s="427" t="s">
        <v>2247</v>
      </c>
      <c r="Z252" s="430"/>
      <c r="AA252" s="430"/>
      <c r="AB252" s="430"/>
      <c r="AC252" s="426" t="s">
        <v>239</v>
      </c>
      <c r="AD252" s="427" t="s">
        <v>2031</v>
      </c>
      <c r="AE252" s="427" t="s">
        <v>2031</v>
      </c>
      <c r="AF252" s="427" t="s">
        <v>2031</v>
      </c>
      <c r="AG252" s="425"/>
      <c r="AH252" s="431"/>
      <c r="AI252" s="479" t="s">
        <v>2307</v>
      </c>
      <c r="AJ252" s="430"/>
      <c r="AK252" s="430"/>
      <c r="AL252" s="432" t="s">
        <v>2308</v>
      </c>
      <c r="AM252" s="430"/>
      <c r="AN252" s="430"/>
      <c r="AO252" s="430"/>
      <c r="AP252" s="430"/>
      <c r="AQ252" s="430"/>
      <c r="AR252" s="430"/>
      <c r="AS252" s="107"/>
      <c r="AT252" s="107"/>
      <c r="AU252" s="107"/>
      <c r="AV252" s="107"/>
      <c r="AW252" s="107"/>
      <c r="AX252" s="107"/>
      <c r="AY252" s="107"/>
      <c r="AZ252" s="107"/>
      <c r="BA252" s="107"/>
      <c r="BB252" s="107"/>
      <c r="BC252" s="107"/>
      <c r="BD252" s="107"/>
      <c r="BE252" s="107"/>
      <c r="BF252" s="107"/>
      <c r="BG252" s="107"/>
      <c r="BH252" s="107"/>
    </row>
    <row r="253">
      <c r="A253" s="448">
        <f t="shared" si="4"/>
        <v>198</v>
      </c>
      <c r="B253" s="61"/>
      <c r="C253" s="61"/>
      <c r="D253" s="425" t="s">
        <v>2010</v>
      </c>
      <c r="E253" s="125"/>
      <c r="F253" s="61"/>
      <c r="G253" s="125"/>
      <c r="H253" s="125"/>
      <c r="I253" s="125"/>
      <c r="J253" s="125"/>
      <c r="K253" s="125"/>
      <c r="L253" s="125"/>
      <c r="M253" s="125"/>
      <c r="N253" s="125"/>
      <c r="O253" s="125"/>
      <c r="P253" s="125"/>
      <c r="Q253" s="125"/>
      <c r="R253" s="125"/>
      <c r="S253" s="125"/>
      <c r="T253" s="125"/>
      <c r="U253" s="125"/>
      <c r="V253" s="61"/>
      <c r="W253" s="61"/>
      <c r="X253" s="61"/>
      <c r="Y253" s="125"/>
      <c r="Z253" s="430"/>
      <c r="AA253" s="430"/>
      <c r="AB253" s="430"/>
      <c r="AC253" s="61"/>
      <c r="AD253" s="125"/>
      <c r="AE253" s="125"/>
      <c r="AF253" s="125"/>
      <c r="AG253" s="425"/>
      <c r="AH253" s="431"/>
      <c r="AI253" s="61"/>
      <c r="AJ253" s="430"/>
      <c r="AK253" s="430"/>
      <c r="AL253" s="125"/>
      <c r="AM253" s="430"/>
      <c r="AN253" s="430"/>
      <c r="AO253" s="430"/>
      <c r="AP253" s="430"/>
      <c r="AQ253" s="430"/>
      <c r="AR253" s="430"/>
      <c r="AS253" s="107"/>
      <c r="AT253" s="107"/>
      <c r="AU253" s="107"/>
      <c r="AV253" s="107"/>
      <c r="AW253" s="107"/>
      <c r="AX253" s="107"/>
      <c r="AY253" s="107"/>
      <c r="AZ253" s="107"/>
      <c r="BA253" s="107"/>
      <c r="BB253" s="107"/>
      <c r="BC253" s="107"/>
      <c r="BD253" s="107"/>
      <c r="BE253" s="107"/>
      <c r="BF253" s="107"/>
      <c r="BG253" s="107"/>
      <c r="BH253" s="107"/>
    </row>
    <row r="254">
      <c r="A254" s="448">
        <f t="shared" si="4"/>
        <v>199</v>
      </c>
      <c r="B254" s="61"/>
      <c r="C254" s="61"/>
      <c r="D254" s="425" t="s">
        <v>2012</v>
      </c>
      <c r="E254" s="125"/>
      <c r="F254" s="61"/>
      <c r="G254" s="125"/>
      <c r="H254" s="125"/>
      <c r="I254" s="125"/>
      <c r="J254" s="125"/>
      <c r="K254" s="125"/>
      <c r="L254" s="125"/>
      <c r="M254" s="125"/>
      <c r="N254" s="125"/>
      <c r="O254" s="125"/>
      <c r="P254" s="125"/>
      <c r="Q254" s="125"/>
      <c r="R254" s="125"/>
      <c r="S254" s="125"/>
      <c r="T254" s="125"/>
      <c r="U254" s="125"/>
      <c r="V254" s="61"/>
      <c r="W254" s="61"/>
      <c r="X254" s="61"/>
      <c r="Y254" s="125"/>
      <c r="Z254" s="430"/>
      <c r="AA254" s="430"/>
      <c r="AB254" s="430"/>
      <c r="AC254" s="61"/>
      <c r="AD254" s="125"/>
      <c r="AE254" s="125"/>
      <c r="AF254" s="125"/>
      <c r="AG254" s="425"/>
      <c r="AH254" s="431"/>
      <c r="AI254" s="61"/>
      <c r="AJ254" s="430"/>
      <c r="AK254" s="430"/>
      <c r="AL254" s="125"/>
      <c r="AM254" s="430"/>
      <c r="AN254" s="430"/>
      <c r="AO254" s="430"/>
      <c r="AP254" s="430"/>
      <c r="AQ254" s="430"/>
      <c r="AR254" s="430"/>
      <c r="AS254" s="107"/>
      <c r="AT254" s="107"/>
      <c r="AU254" s="107"/>
      <c r="AV254" s="107"/>
      <c r="AW254" s="107"/>
      <c r="AX254" s="107"/>
      <c r="AY254" s="107"/>
      <c r="AZ254" s="107"/>
      <c r="BA254" s="107"/>
      <c r="BB254" s="107"/>
      <c r="BC254" s="107"/>
      <c r="BD254" s="107"/>
      <c r="BE254" s="107"/>
      <c r="BF254" s="107"/>
      <c r="BG254" s="107"/>
      <c r="BH254" s="107"/>
    </row>
    <row r="255">
      <c r="A255" s="448">
        <f t="shared" si="4"/>
        <v>200</v>
      </c>
      <c r="B255" s="61"/>
      <c r="C255" s="61"/>
      <c r="D255" s="425" t="s">
        <v>2013</v>
      </c>
      <c r="E255" s="125"/>
      <c r="F255" s="61"/>
      <c r="G255" s="125"/>
      <c r="H255" s="125"/>
      <c r="I255" s="125"/>
      <c r="J255" s="125"/>
      <c r="K255" s="125"/>
      <c r="L255" s="125"/>
      <c r="M255" s="125"/>
      <c r="N255" s="125"/>
      <c r="O255" s="125"/>
      <c r="P255" s="125"/>
      <c r="Q255" s="125"/>
      <c r="R255" s="125"/>
      <c r="S255" s="125"/>
      <c r="T255" s="125"/>
      <c r="U255" s="125"/>
      <c r="V255" s="61"/>
      <c r="W255" s="61"/>
      <c r="X255" s="61"/>
      <c r="Y255" s="125"/>
      <c r="Z255" s="430"/>
      <c r="AA255" s="430"/>
      <c r="AB255" s="430"/>
      <c r="AC255" s="61"/>
      <c r="AD255" s="125"/>
      <c r="AE255" s="125"/>
      <c r="AF255" s="125"/>
      <c r="AG255" s="425"/>
      <c r="AH255" s="431"/>
      <c r="AI255" s="61"/>
      <c r="AJ255" s="430"/>
      <c r="AK255" s="430"/>
      <c r="AL255" s="125"/>
      <c r="AM255" s="430"/>
      <c r="AN255" s="430"/>
      <c r="AO255" s="430"/>
      <c r="AP255" s="430"/>
      <c r="AQ255" s="430"/>
      <c r="AR255" s="430"/>
      <c r="AS255" s="107"/>
      <c r="AT255" s="107"/>
      <c r="AU255" s="107"/>
      <c r="AV255" s="107"/>
      <c r="AW255" s="107"/>
      <c r="AX255" s="107"/>
      <c r="AY255" s="107"/>
      <c r="AZ255" s="107"/>
      <c r="BA255" s="107"/>
      <c r="BB255" s="107"/>
      <c r="BC255" s="107"/>
      <c r="BD255" s="107"/>
      <c r="BE255" s="107"/>
      <c r="BF255" s="107"/>
      <c r="BG255" s="107"/>
      <c r="BH255" s="107"/>
    </row>
    <row r="256">
      <c r="A256" s="448">
        <f t="shared" si="4"/>
        <v>201</v>
      </c>
      <c r="B256" s="61"/>
      <c r="C256" s="61"/>
      <c r="D256" s="425" t="s">
        <v>2014</v>
      </c>
      <c r="E256" s="125"/>
      <c r="F256" s="61"/>
      <c r="G256" s="125"/>
      <c r="H256" s="125"/>
      <c r="I256" s="125"/>
      <c r="J256" s="125"/>
      <c r="K256" s="125"/>
      <c r="L256" s="125"/>
      <c r="M256" s="125"/>
      <c r="N256" s="125"/>
      <c r="O256" s="125"/>
      <c r="P256" s="125"/>
      <c r="Q256" s="125"/>
      <c r="R256" s="125"/>
      <c r="S256" s="125"/>
      <c r="T256" s="125"/>
      <c r="U256" s="125"/>
      <c r="V256" s="61"/>
      <c r="W256" s="61"/>
      <c r="X256" s="61"/>
      <c r="Y256" s="125"/>
      <c r="Z256" s="430"/>
      <c r="AA256" s="430"/>
      <c r="AB256" s="430"/>
      <c r="AC256" s="61"/>
      <c r="AD256" s="125"/>
      <c r="AE256" s="125"/>
      <c r="AF256" s="125"/>
      <c r="AG256" s="425"/>
      <c r="AH256" s="431"/>
      <c r="AI256" s="61"/>
      <c r="AJ256" s="430"/>
      <c r="AK256" s="430"/>
      <c r="AL256" s="125"/>
      <c r="AM256" s="430"/>
      <c r="AN256" s="430"/>
      <c r="AO256" s="430"/>
      <c r="AP256" s="430"/>
      <c r="AQ256" s="430"/>
      <c r="AR256" s="430"/>
      <c r="AS256" s="107"/>
      <c r="AT256" s="107"/>
      <c r="AU256" s="107"/>
      <c r="AV256" s="107"/>
      <c r="AW256" s="107"/>
      <c r="AX256" s="107"/>
      <c r="AY256" s="107"/>
      <c r="AZ256" s="107"/>
      <c r="BA256" s="107"/>
      <c r="BB256" s="107"/>
      <c r="BC256" s="107"/>
      <c r="BD256" s="107"/>
      <c r="BE256" s="107"/>
      <c r="BF256" s="107"/>
      <c r="BG256" s="107"/>
      <c r="BH256" s="107"/>
    </row>
    <row r="257">
      <c r="A257" s="448">
        <f t="shared" si="4"/>
        <v>202</v>
      </c>
      <c r="B257" s="61"/>
      <c r="C257" s="62"/>
      <c r="D257" s="425" t="s">
        <v>2015</v>
      </c>
      <c r="E257" s="135"/>
      <c r="F257" s="62"/>
      <c r="G257" s="135"/>
      <c r="H257" s="135"/>
      <c r="I257" s="135"/>
      <c r="J257" s="135"/>
      <c r="K257" s="135"/>
      <c r="L257" s="135"/>
      <c r="M257" s="135"/>
      <c r="N257" s="135"/>
      <c r="O257" s="135"/>
      <c r="P257" s="135"/>
      <c r="Q257" s="135"/>
      <c r="R257" s="135"/>
      <c r="S257" s="135"/>
      <c r="T257" s="135"/>
      <c r="U257" s="135"/>
      <c r="V257" s="62"/>
      <c r="W257" s="62"/>
      <c r="X257" s="62"/>
      <c r="Y257" s="135"/>
      <c r="Z257" s="430"/>
      <c r="AA257" s="430"/>
      <c r="AB257" s="430"/>
      <c r="AC257" s="61"/>
      <c r="AD257" s="135"/>
      <c r="AE257" s="135"/>
      <c r="AF257" s="135"/>
      <c r="AG257" s="425"/>
      <c r="AH257" s="431"/>
      <c r="AI257" s="62"/>
      <c r="AJ257" s="430"/>
      <c r="AK257" s="430"/>
      <c r="AL257" s="135"/>
      <c r="AM257" s="430"/>
      <c r="AN257" s="430"/>
      <c r="AO257" s="430"/>
      <c r="AP257" s="430"/>
      <c r="AQ257" s="430"/>
      <c r="AR257" s="430"/>
      <c r="AS257" s="107"/>
      <c r="AT257" s="107"/>
      <c r="AU257" s="107"/>
      <c r="AV257" s="107"/>
      <c r="AW257" s="107"/>
      <c r="AX257" s="107"/>
      <c r="AY257" s="107"/>
      <c r="AZ257" s="107"/>
      <c r="BA257" s="107"/>
      <c r="BB257" s="107"/>
      <c r="BC257" s="107"/>
      <c r="BD257" s="107"/>
      <c r="BE257" s="107"/>
      <c r="BF257" s="107"/>
      <c r="BG257" s="107"/>
      <c r="BH257" s="107"/>
    </row>
    <row r="258">
      <c r="A258" s="448">
        <f t="shared" si="4"/>
        <v>203</v>
      </c>
      <c r="B258" s="61"/>
      <c r="C258" s="428" t="s">
        <v>2309</v>
      </c>
      <c r="D258" s="425" t="s">
        <v>2003</v>
      </c>
      <c r="E258" s="458" t="s">
        <v>2310</v>
      </c>
      <c r="F258" s="477" t="s">
        <v>1992</v>
      </c>
      <c r="G258" s="427" t="s">
        <v>1988</v>
      </c>
      <c r="H258" s="458" t="s">
        <v>2311</v>
      </c>
      <c r="I258" s="458" t="s">
        <v>2312</v>
      </c>
      <c r="J258" s="458" t="s">
        <v>2313</v>
      </c>
      <c r="K258" s="458" t="s">
        <v>2218</v>
      </c>
      <c r="L258" s="458" t="s">
        <v>2314</v>
      </c>
      <c r="M258" s="476"/>
      <c r="N258" s="427" t="s">
        <v>2241</v>
      </c>
      <c r="O258" s="432" t="s">
        <v>2315</v>
      </c>
      <c r="P258" s="427" t="s">
        <v>2316</v>
      </c>
      <c r="Q258" s="427" t="s">
        <v>2106</v>
      </c>
      <c r="R258" s="427" t="s">
        <v>2027</v>
      </c>
      <c r="S258" s="427"/>
      <c r="T258" s="427"/>
      <c r="U258" s="427" t="s">
        <v>2317</v>
      </c>
      <c r="V258" s="428" t="s">
        <v>237</v>
      </c>
      <c r="W258" s="428" t="s">
        <v>197</v>
      </c>
      <c r="X258" s="426" t="s">
        <v>853</v>
      </c>
      <c r="Y258" s="427" t="s">
        <v>2247</v>
      </c>
      <c r="Z258" s="430"/>
      <c r="AA258" s="430"/>
      <c r="AB258" s="430"/>
      <c r="AC258" s="426" t="s">
        <v>239</v>
      </c>
      <c r="AD258" s="427" t="s">
        <v>2031</v>
      </c>
      <c r="AE258" s="427" t="s">
        <v>2031</v>
      </c>
      <c r="AF258" s="427" t="s">
        <v>2031</v>
      </c>
      <c r="AG258" s="425"/>
      <c r="AH258" s="431"/>
      <c r="AI258" s="479" t="s">
        <v>2318</v>
      </c>
      <c r="AJ258" s="430"/>
      <c r="AK258" s="430"/>
      <c r="AL258" s="432" t="s">
        <v>2319</v>
      </c>
      <c r="AM258" s="430"/>
      <c r="AN258" s="430"/>
      <c r="AO258" s="430"/>
      <c r="AP258" s="430"/>
      <c r="AQ258" s="430"/>
      <c r="AR258" s="430"/>
      <c r="AS258" s="107"/>
      <c r="AT258" s="107"/>
      <c r="AU258" s="107"/>
      <c r="AV258" s="107"/>
      <c r="AW258" s="107"/>
      <c r="AX258" s="107"/>
      <c r="AY258" s="107"/>
      <c r="AZ258" s="107"/>
      <c r="BA258" s="107"/>
      <c r="BB258" s="107"/>
      <c r="BC258" s="107"/>
      <c r="BD258" s="107"/>
      <c r="BE258" s="107"/>
      <c r="BF258" s="107"/>
      <c r="BG258" s="107"/>
      <c r="BH258" s="107"/>
    </row>
    <row r="259">
      <c r="A259" s="448">
        <f t="shared" si="4"/>
        <v>204</v>
      </c>
      <c r="B259" s="61"/>
      <c r="C259" s="61"/>
      <c r="D259" s="425" t="s">
        <v>2010</v>
      </c>
      <c r="E259" s="125"/>
      <c r="F259" s="61"/>
      <c r="G259" s="125"/>
      <c r="H259" s="125"/>
      <c r="I259" s="125"/>
      <c r="J259" s="125"/>
      <c r="K259" s="125"/>
      <c r="L259" s="125"/>
      <c r="M259" s="125"/>
      <c r="N259" s="125"/>
      <c r="O259" s="125"/>
      <c r="P259" s="125"/>
      <c r="Q259" s="125"/>
      <c r="R259" s="125"/>
      <c r="S259" s="125"/>
      <c r="T259" s="125"/>
      <c r="U259" s="125"/>
      <c r="V259" s="61"/>
      <c r="W259" s="61"/>
      <c r="X259" s="61"/>
      <c r="Y259" s="125"/>
      <c r="Z259" s="430"/>
      <c r="AA259" s="430"/>
      <c r="AB259" s="430"/>
      <c r="AC259" s="61"/>
      <c r="AD259" s="125"/>
      <c r="AE259" s="125"/>
      <c r="AF259" s="125"/>
      <c r="AG259" s="425"/>
      <c r="AH259" s="431"/>
      <c r="AI259" s="61"/>
      <c r="AJ259" s="430"/>
      <c r="AK259" s="430"/>
      <c r="AL259" s="125"/>
      <c r="AM259" s="430"/>
      <c r="AN259" s="430"/>
      <c r="AO259" s="430"/>
      <c r="AP259" s="430"/>
      <c r="AQ259" s="430"/>
      <c r="AR259" s="430"/>
      <c r="AS259" s="107"/>
      <c r="AT259" s="107"/>
      <c r="AU259" s="107"/>
      <c r="AV259" s="107"/>
      <c r="AW259" s="107"/>
      <c r="AX259" s="107"/>
      <c r="AY259" s="107"/>
      <c r="AZ259" s="107"/>
      <c r="BA259" s="107"/>
      <c r="BB259" s="107"/>
      <c r="BC259" s="107"/>
      <c r="BD259" s="107"/>
      <c r="BE259" s="107"/>
      <c r="BF259" s="107"/>
      <c r="BG259" s="107"/>
      <c r="BH259" s="107"/>
    </row>
    <row r="260">
      <c r="A260" s="448">
        <f t="shared" si="4"/>
        <v>205</v>
      </c>
      <c r="B260" s="61"/>
      <c r="C260" s="61"/>
      <c r="D260" s="425" t="s">
        <v>2012</v>
      </c>
      <c r="E260" s="125"/>
      <c r="F260" s="61"/>
      <c r="G260" s="125"/>
      <c r="H260" s="125"/>
      <c r="I260" s="125"/>
      <c r="J260" s="125"/>
      <c r="K260" s="125"/>
      <c r="L260" s="125"/>
      <c r="M260" s="125"/>
      <c r="N260" s="125"/>
      <c r="O260" s="125"/>
      <c r="P260" s="125"/>
      <c r="Q260" s="125"/>
      <c r="R260" s="125"/>
      <c r="S260" s="125"/>
      <c r="T260" s="125"/>
      <c r="U260" s="125"/>
      <c r="V260" s="61"/>
      <c r="W260" s="61"/>
      <c r="X260" s="61"/>
      <c r="Y260" s="125"/>
      <c r="Z260" s="430"/>
      <c r="AA260" s="430"/>
      <c r="AB260" s="430"/>
      <c r="AC260" s="61"/>
      <c r="AD260" s="125"/>
      <c r="AE260" s="125"/>
      <c r="AF260" s="125"/>
      <c r="AG260" s="425"/>
      <c r="AH260" s="431"/>
      <c r="AI260" s="61"/>
      <c r="AJ260" s="430"/>
      <c r="AK260" s="430"/>
      <c r="AL260" s="125"/>
      <c r="AM260" s="430"/>
      <c r="AN260" s="430"/>
      <c r="AO260" s="430"/>
      <c r="AP260" s="430"/>
      <c r="AQ260" s="430"/>
      <c r="AR260" s="430"/>
      <c r="AS260" s="107"/>
      <c r="AT260" s="107"/>
      <c r="AU260" s="107"/>
      <c r="AV260" s="107"/>
      <c r="AW260" s="107"/>
      <c r="AX260" s="107"/>
      <c r="AY260" s="107"/>
      <c r="AZ260" s="107"/>
      <c r="BA260" s="107"/>
      <c r="BB260" s="107"/>
      <c r="BC260" s="107"/>
      <c r="BD260" s="107"/>
      <c r="BE260" s="107"/>
      <c r="BF260" s="107"/>
      <c r="BG260" s="107"/>
      <c r="BH260" s="107"/>
    </row>
    <row r="261">
      <c r="A261" s="448">
        <f t="shared" si="4"/>
        <v>206</v>
      </c>
      <c r="B261" s="61"/>
      <c r="C261" s="61"/>
      <c r="D261" s="425" t="s">
        <v>2013</v>
      </c>
      <c r="E261" s="125"/>
      <c r="F261" s="61"/>
      <c r="G261" s="125"/>
      <c r="H261" s="125"/>
      <c r="I261" s="125"/>
      <c r="J261" s="125"/>
      <c r="K261" s="125"/>
      <c r="L261" s="125"/>
      <c r="M261" s="125"/>
      <c r="N261" s="125"/>
      <c r="O261" s="125"/>
      <c r="P261" s="125"/>
      <c r="Q261" s="125"/>
      <c r="R261" s="125"/>
      <c r="S261" s="125"/>
      <c r="T261" s="125"/>
      <c r="U261" s="125"/>
      <c r="V261" s="61"/>
      <c r="W261" s="61"/>
      <c r="X261" s="61"/>
      <c r="Y261" s="125"/>
      <c r="Z261" s="430"/>
      <c r="AA261" s="430"/>
      <c r="AB261" s="430"/>
      <c r="AC261" s="61"/>
      <c r="AD261" s="125"/>
      <c r="AE261" s="125"/>
      <c r="AF261" s="125"/>
      <c r="AG261" s="425"/>
      <c r="AH261" s="431"/>
      <c r="AI261" s="61"/>
      <c r="AJ261" s="430"/>
      <c r="AK261" s="430"/>
      <c r="AL261" s="125"/>
      <c r="AM261" s="430"/>
      <c r="AN261" s="430"/>
      <c r="AO261" s="430"/>
      <c r="AP261" s="430"/>
      <c r="AQ261" s="430"/>
      <c r="AR261" s="430"/>
      <c r="AS261" s="107"/>
      <c r="AT261" s="107"/>
      <c r="AU261" s="107"/>
      <c r="AV261" s="107"/>
      <c r="AW261" s="107"/>
      <c r="AX261" s="107"/>
      <c r="AY261" s="107"/>
      <c r="AZ261" s="107"/>
      <c r="BA261" s="107"/>
      <c r="BB261" s="107"/>
      <c r="BC261" s="107"/>
      <c r="BD261" s="107"/>
      <c r="BE261" s="107"/>
      <c r="BF261" s="107"/>
      <c r="BG261" s="107"/>
      <c r="BH261" s="107"/>
    </row>
    <row r="262">
      <c r="A262" s="448">
        <f t="shared" si="4"/>
        <v>207</v>
      </c>
      <c r="B262" s="61"/>
      <c r="C262" s="61"/>
      <c r="D262" s="425" t="s">
        <v>2014</v>
      </c>
      <c r="E262" s="125"/>
      <c r="F262" s="61"/>
      <c r="G262" s="125"/>
      <c r="H262" s="125"/>
      <c r="I262" s="125"/>
      <c r="J262" s="125"/>
      <c r="K262" s="125"/>
      <c r="L262" s="125"/>
      <c r="M262" s="125"/>
      <c r="N262" s="125"/>
      <c r="O262" s="125"/>
      <c r="P262" s="125"/>
      <c r="Q262" s="125"/>
      <c r="R262" s="125"/>
      <c r="S262" s="125"/>
      <c r="T262" s="125"/>
      <c r="U262" s="125"/>
      <c r="V262" s="61"/>
      <c r="W262" s="61"/>
      <c r="X262" s="61"/>
      <c r="Y262" s="125"/>
      <c r="Z262" s="430"/>
      <c r="AA262" s="430"/>
      <c r="AB262" s="430"/>
      <c r="AC262" s="61"/>
      <c r="AD262" s="125"/>
      <c r="AE262" s="125"/>
      <c r="AF262" s="125"/>
      <c r="AG262" s="425"/>
      <c r="AH262" s="431"/>
      <c r="AI262" s="61"/>
      <c r="AJ262" s="430"/>
      <c r="AK262" s="430"/>
      <c r="AL262" s="125"/>
      <c r="AM262" s="430"/>
      <c r="AN262" s="430"/>
      <c r="AO262" s="430"/>
      <c r="AP262" s="430"/>
      <c r="AQ262" s="430"/>
      <c r="AR262" s="430"/>
      <c r="AS262" s="107"/>
      <c r="AT262" s="107"/>
      <c r="AU262" s="107"/>
      <c r="AV262" s="107"/>
      <c r="AW262" s="107"/>
      <c r="AX262" s="107"/>
      <c r="AY262" s="107"/>
      <c r="AZ262" s="107"/>
      <c r="BA262" s="107"/>
      <c r="BB262" s="107"/>
      <c r="BC262" s="107"/>
      <c r="BD262" s="107"/>
      <c r="BE262" s="107"/>
      <c r="BF262" s="107"/>
      <c r="BG262" s="107"/>
      <c r="BH262" s="107"/>
    </row>
    <row r="263">
      <c r="A263" s="448">
        <f t="shared" si="4"/>
        <v>208</v>
      </c>
      <c r="B263" s="61"/>
      <c r="C263" s="62"/>
      <c r="D263" s="425" t="s">
        <v>2015</v>
      </c>
      <c r="E263" s="135"/>
      <c r="F263" s="62"/>
      <c r="G263" s="135"/>
      <c r="H263" s="135"/>
      <c r="I263" s="135"/>
      <c r="J263" s="135"/>
      <c r="K263" s="135"/>
      <c r="L263" s="135"/>
      <c r="M263" s="135"/>
      <c r="N263" s="135"/>
      <c r="O263" s="135"/>
      <c r="P263" s="135"/>
      <c r="Q263" s="135"/>
      <c r="R263" s="135"/>
      <c r="S263" s="135"/>
      <c r="T263" s="135"/>
      <c r="U263" s="135"/>
      <c r="V263" s="62"/>
      <c r="W263" s="62"/>
      <c r="X263" s="62"/>
      <c r="Y263" s="135"/>
      <c r="Z263" s="430"/>
      <c r="AA263" s="430"/>
      <c r="AB263" s="430"/>
      <c r="AC263" s="61"/>
      <c r="AD263" s="135"/>
      <c r="AE263" s="135"/>
      <c r="AF263" s="135"/>
      <c r="AG263" s="425"/>
      <c r="AH263" s="431"/>
      <c r="AI263" s="62"/>
      <c r="AJ263" s="430"/>
      <c r="AK263" s="430"/>
      <c r="AL263" s="135"/>
      <c r="AM263" s="430"/>
      <c r="AN263" s="430"/>
      <c r="AO263" s="430"/>
      <c r="AP263" s="430"/>
      <c r="AQ263" s="430"/>
      <c r="AR263" s="430"/>
      <c r="AS263" s="107"/>
      <c r="AT263" s="107"/>
      <c r="AU263" s="107"/>
      <c r="AV263" s="107"/>
      <c r="AW263" s="107"/>
      <c r="AX263" s="107"/>
      <c r="AY263" s="107"/>
      <c r="AZ263" s="107"/>
      <c r="BA263" s="107"/>
      <c r="BB263" s="107"/>
      <c r="BC263" s="107"/>
      <c r="BD263" s="107"/>
      <c r="BE263" s="107"/>
      <c r="BF263" s="107"/>
      <c r="BG263" s="107"/>
      <c r="BH263" s="107"/>
    </row>
    <row r="264">
      <c r="A264" s="448">
        <f t="shared" si="4"/>
        <v>209</v>
      </c>
      <c r="B264" s="61"/>
      <c r="C264" s="428" t="s">
        <v>2320</v>
      </c>
      <c r="D264" s="425" t="s">
        <v>2003</v>
      </c>
      <c r="E264" s="458"/>
      <c r="F264" s="477" t="s">
        <v>1992</v>
      </c>
      <c r="G264" s="427" t="s">
        <v>1988</v>
      </c>
      <c r="H264" s="458" t="s">
        <v>2321</v>
      </c>
      <c r="I264" s="458" t="s">
        <v>2322</v>
      </c>
      <c r="J264" s="458" t="s">
        <v>2323</v>
      </c>
      <c r="K264" s="458" t="s">
        <v>2218</v>
      </c>
      <c r="L264" s="475" t="s">
        <v>2324</v>
      </c>
      <c r="M264" s="476"/>
      <c r="N264" s="427" t="s">
        <v>2241</v>
      </c>
      <c r="O264" s="432" t="s">
        <v>2325</v>
      </c>
      <c r="P264" s="427" t="s">
        <v>2326</v>
      </c>
      <c r="Q264" s="427" t="s">
        <v>2106</v>
      </c>
      <c r="R264" s="482" t="s">
        <v>2327</v>
      </c>
      <c r="S264" s="427"/>
      <c r="T264" s="427"/>
      <c r="U264" s="427" t="s">
        <v>2328</v>
      </c>
      <c r="V264" s="428" t="s">
        <v>237</v>
      </c>
      <c r="W264" s="428" t="s">
        <v>197</v>
      </c>
      <c r="X264" s="426" t="s">
        <v>853</v>
      </c>
      <c r="Y264" s="427" t="s">
        <v>2247</v>
      </c>
      <c r="Z264" s="430"/>
      <c r="AA264" s="430"/>
      <c r="AB264" s="430"/>
      <c r="AC264" s="426" t="s">
        <v>239</v>
      </c>
      <c r="AD264" s="427" t="s">
        <v>2031</v>
      </c>
      <c r="AE264" s="427" t="s">
        <v>2031</v>
      </c>
      <c r="AF264" s="427" t="s">
        <v>2031</v>
      </c>
      <c r="AG264" s="425"/>
      <c r="AH264" s="431"/>
      <c r="AI264" s="479" t="s">
        <v>2329</v>
      </c>
      <c r="AJ264" s="430"/>
      <c r="AK264" s="430"/>
      <c r="AL264" s="432" t="s">
        <v>2330</v>
      </c>
      <c r="AM264" s="430"/>
      <c r="AN264" s="430"/>
      <c r="AO264" s="430"/>
      <c r="AP264" s="430"/>
      <c r="AQ264" s="430"/>
      <c r="AR264" s="430"/>
      <c r="AS264" s="107"/>
      <c r="AT264" s="107"/>
      <c r="AU264" s="107"/>
      <c r="AV264" s="107"/>
      <c r="AW264" s="107"/>
      <c r="AX264" s="107"/>
      <c r="AY264" s="107"/>
      <c r="AZ264" s="107"/>
      <c r="BA264" s="107"/>
      <c r="BB264" s="107"/>
      <c r="BC264" s="107"/>
      <c r="BD264" s="107"/>
      <c r="BE264" s="107"/>
      <c r="BF264" s="107"/>
      <c r="BG264" s="107"/>
      <c r="BH264" s="107"/>
    </row>
    <row r="265">
      <c r="A265" s="448">
        <f t="shared" si="4"/>
        <v>210</v>
      </c>
      <c r="B265" s="61"/>
      <c r="C265" s="61"/>
      <c r="D265" s="425" t="s">
        <v>2010</v>
      </c>
      <c r="E265" s="125"/>
      <c r="F265" s="61"/>
      <c r="G265" s="125"/>
      <c r="H265" s="125"/>
      <c r="I265" s="125"/>
      <c r="J265" s="125"/>
      <c r="K265" s="125"/>
      <c r="L265" s="125"/>
      <c r="M265" s="125"/>
      <c r="N265" s="125"/>
      <c r="O265" s="125"/>
      <c r="P265" s="125"/>
      <c r="Q265" s="125"/>
      <c r="R265" s="125"/>
      <c r="S265" s="125"/>
      <c r="T265" s="125"/>
      <c r="U265" s="125"/>
      <c r="V265" s="61"/>
      <c r="W265" s="61"/>
      <c r="X265" s="61"/>
      <c r="Y265" s="125"/>
      <c r="Z265" s="430"/>
      <c r="AA265" s="430"/>
      <c r="AB265" s="430"/>
      <c r="AC265" s="61"/>
      <c r="AD265" s="125"/>
      <c r="AE265" s="125"/>
      <c r="AF265" s="125"/>
      <c r="AG265" s="425"/>
      <c r="AH265" s="431"/>
      <c r="AI265" s="61"/>
      <c r="AJ265" s="430"/>
      <c r="AK265" s="430"/>
      <c r="AL265" s="125"/>
      <c r="AM265" s="430"/>
      <c r="AN265" s="430"/>
      <c r="AO265" s="430"/>
      <c r="AP265" s="430"/>
      <c r="AQ265" s="430"/>
      <c r="AR265" s="430"/>
      <c r="AS265" s="107"/>
      <c r="AT265" s="107"/>
      <c r="AU265" s="107"/>
      <c r="AV265" s="107"/>
      <c r="AW265" s="107"/>
      <c r="AX265" s="107"/>
      <c r="AY265" s="107"/>
      <c r="AZ265" s="107"/>
      <c r="BA265" s="107"/>
      <c r="BB265" s="107"/>
      <c r="BC265" s="107"/>
      <c r="BD265" s="107"/>
      <c r="BE265" s="107"/>
      <c r="BF265" s="107"/>
      <c r="BG265" s="107"/>
      <c r="BH265" s="107"/>
    </row>
    <row r="266">
      <c r="A266" s="448">
        <f t="shared" si="4"/>
        <v>211</v>
      </c>
      <c r="B266" s="61"/>
      <c r="C266" s="61"/>
      <c r="D266" s="425" t="s">
        <v>2012</v>
      </c>
      <c r="E266" s="125"/>
      <c r="F266" s="61"/>
      <c r="G266" s="125"/>
      <c r="H266" s="125"/>
      <c r="I266" s="125"/>
      <c r="J266" s="125"/>
      <c r="K266" s="125"/>
      <c r="L266" s="125"/>
      <c r="M266" s="125"/>
      <c r="N266" s="125"/>
      <c r="O266" s="125"/>
      <c r="P266" s="125"/>
      <c r="Q266" s="125"/>
      <c r="R266" s="125"/>
      <c r="S266" s="125"/>
      <c r="T266" s="125"/>
      <c r="U266" s="125"/>
      <c r="V266" s="61"/>
      <c r="W266" s="61"/>
      <c r="X266" s="61"/>
      <c r="Y266" s="125"/>
      <c r="Z266" s="430"/>
      <c r="AA266" s="430"/>
      <c r="AB266" s="430"/>
      <c r="AC266" s="61"/>
      <c r="AD266" s="125"/>
      <c r="AE266" s="125"/>
      <c r="AF266" s="125"/>
      <c r="AG266" s="425"/>
      <c r="AH266" s="431"/>
      <c r="AI266" s="61"/>
      <c r="AJ266" s="430"/>
      <c r="AK266" s="430"/>
      <c r="AL266" s="125"/>
      <c r="AM266" s="430"/>
      <c r="AN266" s="430"/>
      <c r="AO266" s="430"/>
      <c r="AP266" s="430"/>
      <c r="AQ266" s="430"/>
      <c r="AR266" s="430"/>
      <c r="AS266" s="107"/>
      <c r="AT266" s="107"/>
      <c r="AU266" s="107"/>
      <c r="AV266" s="107"/>
      <c r="AW266" s="107"/>
      <c r="AX266" s="107"/>
      <c r="AY266" s="107"/>
      <c r="AZ266" s="107"/>
      <c r="BA266" s="107"/>
      <c r="BB266" s="107"/>
      <c r="BC266" s="107"/>
      <c r="BD266" s="107"/>
      <c r="BE266" s="107"/>
      <c r="BF266" s="107"/>
      <c r="BG266" s="107"/>
      <c r="BH266" s="107"/>
    </row>
    <row r="267">
      <c r="A267" s="448">
        <f t="shared" si="4"/>
        <v>212</v>
      </c>
      <c r="B267" s="61"/>
      <c r="C267" s="61"/>
      <c r="D267" s="425" t="s">
        <v>2013</v>
      </c>
      <c r="E267" s="125"/>
      <c r="F267" s="61"/>
      <c r="G267" s="125"/>
      <c r="H267" s="125"/>
      <c r="I267" s="125"/>
      <c r="J267" s="125"/>
      <c r="K267" s="125"/>
      <c r="L267" s="125"/>
      <c r="M267" s="125"/>
      <c r="N267" s="125"/>
      <c r="O267" s="125"/>
      <c r="P267" s="125"/>
      <c r="Q267" s="125"/>
      <c r="R267" s="125"/>
      <c r="S267" s="125"/>
      <c r="T267" s="125"/>
      <c r="U267" s="125"/>
      <c r="V267" s="61"/>
      <c r="W267" s="61"/>
      <c r="X267" s="61"/>
      <c r="Y267" s="125"/>
      <c r="Z267" s="430"/>
      <c r="AA267" s="430"/>
      <c r="AB267" s="430"/>
      <c r="AC267" s="61"/>
      <c r="AD267" s="125"/>
      <c r="AE267" s="125"/>
      <c r="AF267" s="125"/>
      <c r="AG267" s="425"/>
      <c r="AH267" s="431"/>
      <c r="AI267" s="61"/>
      <c r="AJ267" s="430"/>
      <c r="AK267" s="430"/>
      <c r="AL267" s="125"/>
      <c r="AM267" s="430"/>
      <c r="AN267" s="430"/>
      <c r="AO267" s="430"/>
      <c r="AP267" s="430"/>
      <c r="AQ267" s="430"/>
      <c r="AR267" s="430"/>
      <c r="AS267" s="107"/>
      <c r="AT267" s="107"/>
      <c r="AU267" s="107"/>
      <c r="AV267" s="107"/>
      <c r="AW267" s="107"/>
      <c r="AX267" s="107"/>
      <c r="AY267" s="107"/>
      <c r="AZ267" s="107"/>
      <c r="BA267" s="107"/>
      <c r="BB267" s="107"/>
      <c r="BC267" s="107"/>
      <c r="BD267" s="107"/>
      <c r="BE267" s="107"/>
      <c r="BF267" s="107"/>
      <c r="BG267" s="107"/>
      <c r="BH267" s="107"/>
    </row>
    <row r="268">
      <c r="A268" s="448">
        <f t="shared" si="4"/>
        <v>213</v>
      </c>
      <c r="B268" s="61"/>
      <c r="C268" s="61"/>
      <c r="D268" s="425" t="s">
        <v>2014</v>
      </c>
      <c r="E268" s="125"/>
      <c r="F268" s="61"/>
      <c r="G268" s="125"/>
      <c r="H268" s="125"/>
      <c r="I268" s="125"/>
      <c r="J268" s="125"/>
      <c r="K268" s="125"/>
      <c r="L268" s="125"/>
      <c r="M268" s="125"/>
      <c r="N268" s="125"/>
      <c r="O268" s="125"/>
      <c r="P268" s="125"/>
      <c r="Q268" s="125"/>
      <c r="R268" s="125"/>
      <c r="S268" s="125"/>
      <c r="T268" s="125"/>
      <c r="U268" s="125"/>
      <c r="V268" s="61"/>
      <c r="W268" s="61"/>
      <c r="X268" s="61"/>
      <c r="Y268" s="125"/>
      <c r="Z268" s="430"/>
      <c r="AA268" s="430"/>
      <c r="AB268" s="430"/>
      <c r="AC268" s="61"/>
      <c r="AD268" s="125"/>
      <c r="AE268" s="125"/>
      <c r="AF268" s="125"/>
      <c r="AG268" s="425"/>
      <c r="AH268" s="431"/>
      <c r="AI268" s="61"/>
      <c r="AJ268" s="430"/>
      <c r="AK268" s="430"/>
      <c r="AL268" s="125"/>
      <c r="AM268" s="430"/>
      <c r="AN268" s="430"/>
      <c r="AO268" s="430"/>
      <c r="AP268" s="430"/>
      <c r="AQ268" s="430"/>
      <c r="AR268" s="430"/>
      <c r="AS268" s="107"/>
      <c r="AT268" s="107"/>
      <c r="AU268" s="107"/>
      <c r="AV268" s="107"/>
      <c r="AW268" s="107"/>
      <c r="AX268" s="107"/>
      <c r="AY268" s="107"/>
      <c r="AZ268" s="107"/>
      <c r="BA268" s="107"/>
      <c r="BB268" s="107"/>
      <c r="BC268" s="107"/>
      <c r="BD268" s="107"/>
      <c r="BE268" s="107"/>
      <c r="BF268" s="107"/>
      <c r="BG268" s="107"/>
      <c r="BH268" s="107"/>
    </row>
    <row r="269">
      <c r="A269" s="448">
        <f t="shared" si="4"/>
        <v>214</v>
      </c>
      <c r="B269" s="61"/>
      <c r="C269" s="62"/>
      <c r="D269" s="425" t="s">
        <v>2015</v>
      </c>
      <c r="E269" s="135"/>
      <c r="F269" s="62"/>
      <c r="G269" s="135"/>
      <c r="H269" s="135"/>
      <c r="I269" s="135"/>
      <c r="J269" s="135"/>
      <c r="K269" s="135"/>
      <c r="L269" s="135"/>
      <c r="M269" s="135"/>
      <c r="N269" s="135"/>
      <c r="O269" s="135"/>
      <c r="P269" s="135"/>
      <c r="Q269" s="135"/>
      <c r="R269" s="135"/>
      <c r="S269" s="135"/>
      <c r="T269" s="135"/>
      <c r="U269" s="135"/>
      <c r="V269" s="62"/>
      <c r="W269" s="62"/>
      <c r="X269" s="62"/>
      <c r="Y269" s="135"/>
      <c r="Z269" s="430"/>
      <c r="AA269" s="430"/>
      <c r="AB269" s="430"/>
      <c r="AC269" s="61"/>
      <c r="AD269" s="135"/>
      <c r="AE269" s="135"/>
      <c r="AF269" s="135"/>
      <c r="AG269" s="425"/>
      <c r="AH269" s="431"/>
      <c r="AI269" s="62"/>
      <c r="AJ269" s="430"/>
      <c r="AK269" s="430"/>
      <c r="AL269" s="135"/>
      <c r="AM269" s="430"/>
      <c r="AN269" s="430"/>
      <c r="AO269" s="430"/>
      <c r="AP269" s="430"/>
      <c r="AQ269" s="430"/>
      <c r="AR269" s="430"/>
      <c r="AS269" s="107"/>
      <c r="AT269" s="107"/>
      <c r="AU269" s="107"/>
      <c r="AV269" s="107"/>
      <c r="AW269" s="107"/>
      <c r="AX269" s="107"/>
      <c r="AY269" s="107"/>
      <c r="AZ269" s="107"/>
      <c r="BA269" s="107"/>
      <c r="BB269" s="107"/>
      <c r="BC269" s="107"/>
      <c r="BD269" s="107"/>
      <c r="BE269" s="107"/>
      <c r="BF269" s="107"/>
      <c r="BG269" s="107"/>
      <c r="BH269" s="107"/>
    </row>
    <row r="270">
      <c r="A270" s="448">
        <f t="shared" si="4"/>
        <v>215</v>
      </c>
      <c r="B270" s="61"/>
      <c r="C270" s="428" t="s">
        <v>2331</v>
      </c>
      <c r="D270" s="425" t="s">
        <v>2003</v>
      </c>
      <c r="E270" s="458"/>
      <c r="F270" s="477" t="s">
        <v>1992</v>
      </c>
      <c r="G270" s="427" t="s">
        <v>1988</v>
      </c>
      <c r="H270" s="458" t="s">
        <v>2332</v>
      </c>
      <c r="I270" s="458" t="s">
        <v>2312</v>
      </c>
      <c r="J270" s="458" t="s">
        <v>2313</v>
      </c>
      <c r="K270" s="458" t="s">
        <v>2218</v>
      </c>
      <c r="L270" s="475" t="s">
        <v>2333</v>
      </c>
      <c r="M270" s="476"/>
      <c r="N270" s="427" t="s">
        <v>2241</v>
      </c>
      <c r="O270" s="432" t="s">
        <v>2334</v>
      </c>
      <c r="P270" s="427" t="s">
        <v>2326</v>
      </c>
      <c r="Q270" s="427" t="s">
        <v>2106</v>
      </c>
      <c r="R270" s="427" t="s">
        <v>2027</v>
      </c>
      <c r="S270" s="427"/>
      <c r="T270" s="427"/>
      <c r="U270" s="427" t="s">
        <v>2335</v>
      </c>
      <c r="V270" s="428" t="s">
        <v>237</v>
      </c>
      <c r="W270" s="428" t="s">
        <v>197</v>
      </c>
      <c r="X270" s="426" t="s">
        <v>853</v>
      </c>
      <c r="Y270" s="427" t="s">
        <v>2247</v>
      </c>
      <c r="Z270" s="430"/>
      <c r="AA270" s="430"/>
      <c r="AB270" s="430"/>
      <c r="AC270" s="426" t="s">
        <v>239</v>
      </c>
      <c r="AD270" s="427" t="s">
        <v>2031</v>
      </c>
      <c r="AE270" s="427"/>
      <c r="AF270" s="427" t="s">
        <v>2031</v>
      </c>
      <c r="AG270" s="425"/>
      <c r="AH270" s="431"/>
      <c r="AI270" s="479" t="s">
        <v>2336</v>
      </c>
      <c r="AJ270" s="430"/>
      <c r="AK270" s="430"/>
      <c r="AL270" s="461"/>
      <c r="AM270" s="430"/>
      <c r="AN270" s="430"/>
      <c r="AO270" s="430"/>
      <c r="AP270" s="430"/>
      <c r="AQ270" s="430"/>
      <c r="AR270" s="430"/>
      <c r="AS270" s="107"/>
      <c r="AT270" s="107"/>
      <c r="AU270" s="107"/>
      <c r="AV270" s="107"/>
      <c r="AW270" s="107"/>
      <c r="AX270" s="107"/>
      <c r="AY270" s="107"/>
      <c r="AZ270" s="107"/>
      <c r="BA270" s="107"/>
      <c r="BB270" s="107"/>
      <c r="BC270" s="107"/>
      <c r="BD270" s="107"/>
      <c r="BE270" s="107"/>
      <c r="BF270" s="107"/>
      <c r="BG270" s="107"/>
      <c r="BH270" s="107"/>
    </row>
    <row r="271">
      <c r="A271" s="448">
        <f t="shared" si="4"/>
        <v>216</v>
      </c>
      <c r="B271" s="61"/>
      <c r="C271" s="61"/>
      <c r="D271" s="425" t="s">
        <v>2010</v>
      </c>
      <c r="E271" s="125"/>
      <c r="F271" s="61"/>
      <c r="G271" s="125"/>
      <c r="H271" s="125"/>
      <c r="I271" s="125"/>
      <c r="J271" s="125"/>
      <c r="K271" s="125"/>
      <c r="L271" s="125"/>
      <c r="M271" s="125"/>
      <c r="N271" s="125"/>
      <c r="O271" s="125"/>
      <c r="P271" s="125"/>
      <c r="Q271" s="125"/>
      <c r="R271" s="125"/>
      <c r="S271" s="125"/>
      <c r="T271" s="125"/>
      <c r="U271" s="125"/>
      <c r="V271" s="61"/>
      <c r="W271" s="61"/>
      <c r="X271" s="61"/>
      <c r="Y271" s="125"/>
      <c r="Z271" s="430"/>
      <c r="AA271" s="430"/>
      <c r="AB271" s="430"/>
      <c r="AC271" s="61"/>
      <c r="AD271" s="125"/>
      <c r="AE271" s="125"/>
      <c r="AF271" s="125"/>
      <c r="AG271" s="425"/>
      <c r="AH271" s="431"/>
      <c r="AI271" s="61"/>
      <c r="AJ271" s="430"/>
      <c r="AK271" s="430"/>
      <c r="AL271" s="125"/>
      <c r="AM271" s="430"/>
      <c r="AN271" s="430"/>
      <c r="AO271" s="430"/>
      <c r="AP271" s="430"/>
      <c r="AQ271" s="430"/>
      <c r="AR271" s="430"/>
      <c r="AS271" s="107"/>
      <c r="AT271" s="107"/>
      <c r="AU271" s="107"/>
      <c r="AV271" s="107"/>
      <c r="AW271" s="107"/>
      <c r="AX271" s="107"/>
      <c r="AY271" s="107"/>
      <c r="AZ271" s="107"/>
      <c r="BA271" s="107"/>
      <c r="BB271" s="107"/>
      <c r="BC271" s="107"/>
      <c r="BD271" s="107"/>
      <c r="BE271" s="107"/>
      <c r="BF271" s="107"/>
      <c r="BG271" s="107"/>
      <c r="BH271" s="107"/>
    </row>
    <row r="272">
      <c r="A272" s="448">
        <f t="shared" si="4"/>
        <v>217</v>
      </c>
      <c r="B272" s="61"/>
      <c r="C272" s="61"/>
      <c r="D272" s="425" t="s">
        <v>2012</v>
      </c>
      <c r="E272" s="125"/>
      <c r="F272" s="61"/>
      <c r="G272" s="125"/>
      <c r="H272" s="125"/>
      <c r="I272" s="125"/>
      <c r="J272" s="125"/>
      <c r="K272" s="125"/>
      <c r="L272" s="125"/>
      <c r="M272" s="125"/>
      <c r="N272" s="125"/>
      <c r="O272" s="125"/>
      <c r="P272" s="125"/>
      <c r="Q272" s="125"/>
      <c r="R272" s="125"/>
      <c r="S272" s="125"/>
      <c r="T272" s="125"/>
      <c r="U272" s="125"/>
      <c r="V272" s="61"/>
      <c r="W272" s="61"/>
      <c r="X272" s="61"/>
      <c r="Y272" s="125"/>
      <c r="Z272" s="430"/>
      <c r="AA272" s="430"/>
      <c r="AB272" s="430"/>
      <c r="AC272" s="61"/>
      <c r="AD272" s="125"/>
      <c r="AE272" s="125"/>
      <c r="AF272" s="125"/>
      <c r="AG272" s="425"/>
      <c r="AH272" s="431"/>
      <c r="AI272" s="61"/>
      <c r="AJ272" s="430"/>
      <c r="AK272" s="430"/>
      <c r="AL272" s="125"/>
      <c r="AM272" s="430"/>
      <c r="AN272" s="430"/>
      <c r="AO272" s="430"/>
      <c r="AP272" s="430"/>
      <c r="AQ272" s="430"/>
      <c r="AR272" s="430"/>
      <c r="AS272" s="107"/>
      <c r="AT272" s="107"/>
      <c r="AU272" s="107"/>
      <c r="AV272" s="107"/>
      <c r="AW272" s="107"/>
      <c r="AX272" s="107"/>
      <c r="AY272" s="107"/>
      <c r="AZ272" s="107"/>
      <c r="BA272" s="107"/>
      <c r="BB272" s="107"/>
      <c r="BC272" s="107"/>
      <c r="BD272" s="107"/>
      <c r="BE272" s="107"/>
      <c r="BF272" s="107"/>
      <c r="BG272" s="107"/>
      <c r="BH272" s="107"/>
    </row>
    <row r="273">
      <c r="A273" s="448">
        <f t="shared" si="4"/>
        <v>218</v>
      </c>
      <c r="B273" s="61"/>
      <c r="C273" s="61"/>
      <c r="D273" s="425" t="s">
        <v>2013</v>
      </c>
      <c r="E273" s="125"/>
      <c r="F273" s="61"/>
      <c r="G273" s="125"/>
      <c r="H273" s="125"/>
      <c r="I273" s="125"/>
      <c r="J273" s="125"/>
      <c r="K273" s="125"/>
      <c r="L273" s="125"/>
      <c r="M273" s="125"/>
      <c r="N273" s="125"/>
      <c r="O273" s="125"/>
      <c r="P273" s="125"/>
      <c r="Q273" s="125"/>
      <c r="R273" s="125"/>
      <c r="S273" s="125"/>
      <c r="T273" s="125"/>
      <c r="U273" s="125"/>
      <c r="V273" s="61"/>
      <c r="W273" s="61"/>
      <c r="X273" s="61"/>
      <c r="Y273" s="125"/>
      <c r="Z273" s="430"/>
      <c r="AA273" s="430"/>
      <c r="AB273" s="430"/>
      <c r="AC273" s="61"/>
      <c r="AD273" s="125"/>
      <c r="AE273" s="125"/>
      <c r="AF273" s="125"/>
      <c r="AG273" s="425"/>
      <c r="AH273" s="431"/>
      <c r="AI273" s="61"/>
      <c r="AJ273" s="430"/>
      <c r="AK273" s="430"/>
      <c r="AL273" s="125"/>
      <c r="AM273" s="430"/>
      <c r="AN273" s="430"/>
      <c r="AO273" s="430"/>
      <c r="AP273" s="430"/>
      <c r="AQ273" s="430"/>
      <c r="AR273" s="430"/>
      <c r="AS273" s="107"/>
      <c r="AT273" s="107"/>
      <c r="AU273" s="107"/>
      <c r="AV273" s="107"/>
      <c r="AW273" s="107"/>
      <c r="AX273" s="107"/>
      <c r="AY273" s="107"/>
      <c r="AZ273" s="107"/>
      <c r="BA273" s="107"/>
      <c r="BB273" s="107"/>
      <c r="BC273" s="107"/>
      <c r="BD273" s="107"/>
      <c r="BE273" s="107"/>
      <c r="BF273" s="107"/>
      <c r="BG273" s="107"/>
      <c r="BH273" s="107"/>
    </row>
    <row r="274">
      <c r="A274" s="448">
        <f t="shared" si="4"/>
        <v>219</v>
      </c>
      <c r="B274" s="61"/>
      <c r="C274" s="61"/>
      <c r="D274" s="425" t="s">
        <v>2014</v>
      </c>
      <c r="E274" s="125"/>
      <c r="F274" s="61"/>
      <c r="G274" s="125"/>
      <c r="H274" s="125"/>
      <c r="I274" s="125"/>
      <c r="J274" s="125"/>
      <c r="K274" s="125"/>
      <c r="L274" s="125"/>
      <c r="M274" s="125"/>
      <c r="N274" s="125"/>
      <c r="O274" s="125"/>
      <c r="P274" s="125"/>
      <c r="Q274" s="125"/>
      <c r="R274" s="125"/>
      <c r="S274" s="125"/>
      <c r="T274" s="125"/>
      <c r="U274" s="125"/>
      <c r="V274" s="61"/>
      <c r="W274" s="61"/>
      <c r="X274" s="61"/>
      <c r="Y274" s="125"/>
      <c r="Z274" s="430"/>
      <c r="AA274" s="430"/>
      <c r="AB274" s="430"/>
      <c r="AC274" s="61"/>
      <c r="AD274" s="125"/>
      <c r="AE274" s="125"/>
      <c r="AF274" s="125"/>
      <c r="AG274" s="425"/>
      <c r="AH274" s="431"/>
      <c r="AI274" s="61"/>
      <c r="AJ274" s="430"/>
      <c r="AK274" s="430"/>
      <c r="AL274" s="125"/>
      <c r="AM274" s="430"/>
      <c r="AN274" s="430"/>
      <c r="AO274" s="430"/>
      <c r="AP274" s="430"/>
      <c r="AQ274" s="430"/>
      <c r="AR274" s="430"/>
      <c r="AS274" s="107"/>
      <c r="AT274" s="107"/>
      <c r="AU274" s="107"/>
      <c r="AV274" s="107"/>
      <c r="AW274" s="107"/>
      <c r="AX274" s="107"/>
      <c r="AY274" s="107"/>
      <c r="AZ274" s="107"/>
      <c r="BA274" s="107"/>
      <c r="BB274" s="107"/>
      <c r="BC274" s="107"/>
      <c r="BD274" s="107"/>
      <c r="BE274" s="107"/>
      <c r="BF274" s="107"/>
      <c r="BG274" s="107"/>
      <c r="BH274" s="107"/>
    </row>
    <row r="275">
      <c r="A275" s="448">
        <f t="shared" si="4"/>
        <v>220</v>
      </c>
      <c r="B275" s="61"/>
      <c r="C275" s="62"/>
      <c r="D275" s="425" t="s">
        <v>2015</v>
      </c>
      <c r="E275" s="135"/>
      <c r="F275" s="62"/>
      <c r="G275" s="135"/>
      <c r="H275" s="135"/>
      <c r="I275" s="135"/>
      <c r="J275" s="135"/>
      <c r="K275" s="135"/>
      <c r="L275" s="135"/>
      <c r="M275" s="135"/>
      <c r="N275" s="135"/>
      <c r="O275" s="135"/>
      <c r="P275" s="135"/>
      <c r="Q275" s="135"/>
      <c r="R275" s="135"/>
      <c r="S275" s="135"/>
      <c r="T275" s="135"/>
      <c r="U275" s="135"/>
      <c r="V275" s="62"/>
      <c r="W275" s="62"/>
      <c r="X275" s="62"/>
      <c r="Y275" s="135"/>
      <c r="Z275" s="430"/>
      <c r="AA275" s="430"/>
      <c r="AB275" s="430"/>
      <c r="AC275" s="61"/>
      <c r="AD275" s="135"/>
      <c r="AE275" s="135"/>
      <c r="AF275" s="135"/>
      <c r="AG275" s="425"/>
      <c r="AH275" s="431"/>
      <c r="AI275" s="62"/>
      <c r="AJ275" s="430"/>
      <c r="AK275" s="430"/>
      <c r="AL275" s="135"/>
      <c r="AM275" s="430"/>
      <c r="AN275" s="430"/>
      <c r="AO275" s="430"/>
      <c r="AP275" s="430"/>
      <c r="AQ275" s="430"/>
      <c r="AR275" s="430"/>
      <c r="AS275" s="107"/>
      <c r="AT275" s="107"/>
      <c r="AU275" s="107"/>
      <c r="AV275" s="107"/>
      <c r="AW275" s="107"/>
      <c r="AX275" s="107"/>
      <c r="AY275" s="107"/>
      <c r="AZ275" s="107"/>
      <c r="BA275" s="107"/>
      <c r="BB275" s="107"/>
      <c r="BC275" s="107"/>
      <c r="BD275" s="107"/>
      <c r="BE275" s="107"/>
      <c r="BF275" s="107"/>
      <c r="BG275" s="107"/>
      <c r="BH275" s="107"/>
    </row>
    <row r="276" hidden="1">
      <c r="A276" s="483"/>
      <c r="B276" s="61"/>
      <c r="C276" s="484" t="s">
        <v>2337</v>
      </c>
      <c r="D276" s="485" t="s">
        <v>2003</v>
      </c>
      <c r="E276" s="486"/>
      <c r="F276" s="487"/>
      <c r="G276" s="488"/>
      <c r="H276" s="488"/>
      <c r="I276" s="488"/>
      <c r="J276" s="488"/>
      <c r="K276" s="488"/>
      <c r="L276" s="488"/>
      <c r="M276" s="167"/>
      <c r="N276" s="485"/>
      <c r="O276" s="488"/>
      <c r="P276" s="485"/>
      <c r="Q276" s="485"/>
      <c r="R276" s="485"/>
      <c r="S276" s="488" t="s">
        <v>2028</v>
      </c>
      <c r="T276" s="488"/>
      <c r="U276" s="488" t="s">
        <v>1773</v>
      </c>
      <c r="V276" s="484" t="s">
        <v>261</v>
      </c>
      <c r="W276" s="484" t="s">
        <v>261</v>
      </c>
      <c r="X276" s="489" t="s">
        <v>853</v>
      </c>
      <c r="Y276" s="488" t="s">
        <v>2247</v>
      </c>
      <c r="Z276" s="490"/>
      <c r="AA276" s="490"/>
      <c r="AB276" s="490"/>
      <c r="AC276" s="491"/>
      <c r="AD276" s="427" t="s">
        <v>2031</v>
      </c>
      <c r="AE276" s="490"/>
      <c r="AF276" s="490"/>
      <c r="AG276" s="488" t="s">
        <v>290</v>
      </c>
      <c r="AH276" s="492"/>
      <c r="AI276" s="484"/>
      <c r="AJ276" s="490"/>
      <c r="AK276" s="490"/>
      <c r="AL276" s="490"/>
      <c r="AM276" s="490"/>
      <c r="AN276" s="490"/>
      <c r="AO276" s="490"/>
      <c r="AP276" s="490"/>
      <c r="AQ276" s="490"/>
      <c r="AR276" s="490"/>
      <c r="AS276" s="175"/>
      <c r="AT276" s="175"/>
      <c r="AU276" s="175"/>
      <c r="AV276" s="175"/>
      <c r="AW276" s="175"/>
      <c r="AX276" s="175"/>
      <c r="AY276" s="175"/>
      <c r="AZ276" s="175"/>
      <c r="BA276" s="175"/>
      <c r="BB276" s="175"/>
      <c r="BC276" s="175"/>
      <c r="BD276" s="175"/>
      <c r="BE276" s="175"/>
      <c r="BF276" s="175"/>
      <c r="BG276" s="175"/>
      <c r="BH276" s="175"/>
    </row>
    <row r="277" hidden="1">
      <c r="A277" s="483"/>
      <c r="B277" s="61"/>
      <c r="C277" s="61"/>
      <c r="D277" s="485" t="s">
        <v>2010</v>
      </c>
      <c r="E277" s="125"/>
      <c r="F277" s="61"/>
      <c r="G277" s="125"/>
      <c r="H277" s="125"/>
      <c r="I277" s="125"/>
      <c r="J277" s="125"/>
      <c r="K277" s="125"/>
      <c r="L277" s="125"/>
      <c r="M277" s="167"/>
      <c r="N277" s="485"/>
      <c r="O277" s="125"/>
      <c r="P277" s="485"/>
      <c r="Q277" s="485"/>
      <c r="R277" s="485"/>
      <c r="S277" s="125"/>
      <c r="T277" s="125"/>
      <c r="U277" s="125"/>
      <c r="V277" s="61"/>
      <c r="W277" s="61"/>
      <c r="X277" s="61"/>
      <c r="Y277" s="125"/>
      <c r="Z277" s="490"/>
      <c r="AA277" s="490"/>
      <c r="AB277" s="490"/>
      <c r="AC277" s="491"/>
      <c r="AD277" s="125"/>
      <c r="AE277" s="490"/>
      <c r="AF277" s="490"/>
      <c r="AG277" s="125"/>
      <c r="AH277" s="492"/>
      <c r="AI277" s="61"/>
      <c r="AJ277" s="490"/>
      <c r="AK277" s="490"/>
      <c r="AL277" s="490"/>
      <c r="AM277" s="490"/>
      <c r="AN277" s="490"/>
      <c r="AO277" s="490"/>
      <c r="AP277" s="490"/>
      <c r="AQ277" s="490"/>
      <c r="AR277" s="490"/>
      <c r="AS277" s="175"/>
      <c r="AT277" s="175"/>
      <c r="AU277" s="175"/>
      <c r="AV277" s="175"/>
      <c r="AW277" s="175"/>
      <c r="AX277" s="175"/>
      <c r="AY277" s="175"/>
      <c r="AZ277" s="175"/>
      <c r="BA277" s="175"/>
      <c r="BB277" s="175"/>
      <c r="BC277" s="175"/>
      <c r="BD277" s="175"/>
      <c r="BE277" s="175"/>
      <c r="BF277" s="175"/>
      <c r="BG277" s="175"/>
      <c r="BH277" s="175"/>
    </row>
    <row r="278" hidden="1">
      <c r="A278" s="483"/>
      <c r="B278" s="61"/>
      <c r="C278" s="61"/>
      <c r="D278" s="485" t="s">
        <v>2012</v>
      </c>
      <c r="E278" s="125"/>
      <c r="F278" s="61"/>
      <c r="G278" s="125"/>
      <c r="H278" s="125"/>
      <c r="I278" s="125"/>
      <c r="J278" s="125"/>
      <c r="K278" s="125"/>
      <c r="L278" s="125"/>
      <c r="M278" s="167"/>
      <c r="N278" s="485"/>
      <c r="O278" s="125"/>
      <c r="P278" s="485"/>
      <c r="Q278" s="485"/>
      <c r="R278" s="485"/>
      <c r="S278" s="125"/>
      <c r="T278" s="125"/>
      <c r="U278" s="125"/>
      <c r="V278" s="61"/>
      <c r="W278" s="61"/>
      <c r="X278" s="61"/>
      <c r="Y278" s="125"/>
      <c r="Z278" s="490"/>
      <c r="AA278" s="490"/>
      <c r="AB278" s="490"/>
      <c r="AC278" s="491"/>
      <c r="AD278" s="125"/>
      <c r="AE278" s="490"/>
      <c r="AF278" s="490"/>
      <c r="AG278" s="125"/>
      <c r="AH278" s="492"/>
      <c r="AI278" s="61"/>
      <c r="AJ278" s="490"/>
      <c r="AK278" s="490"/>
      <c r="AL278" s="490"/>
      <c r="AM278" s="490"/>
      <c r="AN278" s="490"/>
      <c r="AO278" s="490"/>
      <c r="AP278" s="490"/>
      <c r="AQ278" s="490"/>
      <c r="AR278" s="490"/>
      <c r="AS278" s="175"/>
      <c r="AT278" s="175"/>
      <c r="AU278" s="175"/>
      <c r="AV278" s="175"/>
      <c r="AW278" s="175"/>
      <c r="AX278" s="175"/>
      <c r="AY278" s="175"/>
      <c r="AZ278" s="175"/>
      <c r="BA278" s="175"/>
      <c r="BB278" s="175"/>
      <c r="BC278" s="175"/>
      <c r="BD278" s="175"/>
      <c r="BE278" s="175"/>
      <c r="BF278" s="175"/>
      <c r="BG278" s="175"/>
      <c r="BH278" s="175"/>
    </row>
    <row r="279" hidden="1">
      <c r="A279" s="483"/>
      <c r="B279" s="61"/>
      <c r="C279" s="61"/>
      <c r="D279" s="485" t="s">
        <v>2013</v>
      </c>
      <c r="E279" s="125"/>
      <c r="F279" s="61"/>
      <c r="G279" s="125"/>
      <c r="H279" s="125"/>
      <c r="I279" s="125"/>
      <c r="J279" s="125"/>
      <c r="K279" s="125"/>
      <c r="L279" s="125"/>
      <c r="M279" s="167"/>
      <c r="N279" s="485"/>
      <c r="O279" s="125"/>
      <c r="P279" s="485"/>
      <c r="Q279" s="485"/>
      <c r="R279" s="485"/>
      <c r="S279" s="125"/>
      <c r="T279" s="125"/>
      <c r="U279" s="125"/>
      <c r="V279" s="61"/>
      <c r="W279" s="61"/>
      <c r="X279" s="61"/>
      <c r="Y279" s="125"/>
      <c r="Z279" s="490"/>
      <c r="AA279" s="490"/>
      <c r="AB279" s="490"/>
      <c r="AC279" s="491"/>
      <c r="AD279" s="125"/>
      <c r="AE279" s="490"/>
      <c r="AF279" s="490"/>
      <c r="AG279" s="125"/>
      <c r="AH279" s="492"/>
      <c r="AI279" s="61"/>
      <c r="AJ279" s="490"/>
      <c r="AK279" s="490"/>
      <c r="AL279" s="490"/>
      <c r="AM279" s="490"/>
      <c r="AN279" s="490"/>
      <c r="AO279" s="490"/>
      <c r="AP279" s="490"/>
      <c r="AQ279" s="490"/>
      <c r="AR279" s="490"/>
      <c r="AS279" s="175"/>
      <c r="AT279" s="175"/>
      <c r="AU279" s="175"/>
      <c r="AV279" s="175"/>
      <c r="AW279" s="175"/>
      <c r="AX279" s="175"/>
      <c r="AY279" s="175"/>
      <c r="AZ279" s="175"/>
      <c r="BA279" s="175"/>
      <c r="BB279" s="175"/>
      <c r="BC279" s="175"/>
      <c r="BD279" s="175"/>
      <c r="BE279" s="175"/>
      <c r="BF279" s="175"/>
      <c r="BG279" s="175"/>
      <c r="BH279" s="175"/>
    </row>
    <row r="280" hidden="1">
      <c r="A280" s="483"/>
      <c r="B280" s="61"/>
      <c r="C280" s="61"/>
      <c r="D280" s="485" t="s">
        <v>2014</v>
      </c>
      <c r="E280" s="125"/>
      <c r="F280" s="61"/>
      <c r="G280" s="125"/>
      <c r="H280" s="125"/>
      <c r="I280" s="125"/>
      <c r="J280" s="125"/>
      <c r="K280" s="125"/>
      <c r="L280" s="125"/>
      <c r="M280" s="167"/>
      <c r="N280" s="485"/>
      <c r="O280" s="125"/>
      <c r="P280" s="485"/>
      <c r="Q280" s="485"/>
      <c r="R280" s="485"/>
      <c r="S280" s="125"/>
      <c r="T280" s="125"/>
      <c r="U280" s="125"/>
      <c r="V280" s="61"/>
      <c r="W280" s="61"/>
      <c r="X280" s="61"/>
      <c r="Y280" s="125"/>
      <c r="Z280" s="490"/>
      <c r="AA280" s="490"/>
      <c r="AB280" s="490"/>
      <c r="AC280" s="491"/>
      <c r="AD280" s="125"/>
      <c r="AE280" s="490"/>
      <c r="AF280" s="490"/>
      <c r="AG280" s="125"/>
      <c r="AH280" s="492"/>
      <c r="AI280" s="61"/>
      <c r="AJ280" s="490"/>
      <c r="AK280" s="490"/>
      <c r="AL280" s="490"/>
      <c r="AM280" s="490"/>
      <c r="AN280" s="490"/>
      <c r="AO280" s="490"/>
      <c r="AP280" s="490"/>
      <c r="AQ280" s="490"/>
      <c r="AR280" s="490"/>
      <c r="AS280" s="175"/>
      <c r="AT280" s="175"/>
      <c r="AU280" s="175"/>
      <c r="AV280" s="175"/>
      <c r="AW280" s="175"/>
      <c r="AX280" s="175"/>
      <c r="AY280" s="175"/>
      <c r="AZ280" s="175"/>
      <c r="BA280" s="175"/>
      <c r="BB280" s="175"/>
      <c r="BC280" s="175"/>
      <c r="BD280" s="175"/>
      <c r="BE280" s="175"/>
      <c r="BF280" s="175"/>
      <c r="BG280" s="175"/>
      <c r="BH280" s="175"/>
    </row>
    <row r="281" hidden="1">
      <c r="A281" s="483"/>
      <c r="B281" s="62"/>
      <c r="C281" s="62"/>
      <c r="D281" s="485" t="s">
        <v>2015</v>
      </c>
      <c r="E281" s="135"/>
      <c r="F281" s="62"/>
      <c r="G281" s="135"/>
      <c r="H281" s="135"/>
      <c r="I281" s="135"/>
      <c r="J281" s="135"/>
      <c r="K281" s="135"/>
      <c r="L281" s="135"/>
      <c r="M281" s="167"/>
      <c r="N281" s="485"/>
      <c r="O281" s="135"/>
      <c r="P281" s="485"/>
      <c r="Q281" s="485"/>
      <c r="R281" s="485"/>
      <c r="S281" s="135"/>
      <c r="T281" s="135"/>
      <c r="U281" s="135"/>
      <c r="V281" s="62"/>
      <c r="W281" s="62"/>
      <c r="X281" s="62"/>
      <c r="Y281" s="135"/>
      <c r="Z281" s="490"/>
      <c r="AA281" s="490"/>
      <c r="AB281" s="490"/>
      <c r="AC281" s="491"/>
      <c r="AD281" s="135"/>
      <c r="AE281" s="490"/>
      <c r="AF281" s="490"/>
      <c r="AG281" s="135"/>
      <c r="AH281" s="492"/>
      <c r="AI281" s="62"/>
      <c r="AJ281" s="490"/>
      <c r="AK281" s="490"/>
      <c r="AL281" s="490"/>
      <c r="AM281" s="490"/>
      <c r="AN281" s="490"/>
      <c r="AO281" s="490"/>
      <c r="AP281" s="490"/>
      <c r="AQ281" s="490"/>
      <c r="AR281" s="490"/>
      <c r="AS281" s="175"/>
      <c r="AT281" s="175"/>
      <c r="AU281" s="175"/>
      <c r="AV281" s="175"/>
      <c r="AW281" s="175"/>
      <c r="AX281" s="175"/>
      <c r="AY281" s="175"/>
      <c r="AZ281" s="175"/>
      <c r="BA281" s="175"/>
      <c r="BB281" s="175"/>
      <c r="BC281" s="175"/>
      <c r="BD281" s="175"/>
      <c r="BE281" s="175"/>
      <c r="BF281" s="175"/>
      <c r="BG281" s="175"/>
      <c r="BH281" s="175"/>
    </row>
    <row r="282" hidden="1">
      <c r="A282" s="493"/>
      <c r="B282" s="494" t="s">
        <v>2338</v>
      </c>
      <c r="C282" s="484" t="s">
        <v>1842</v>
      </c>
      <c r="D282" s="485" t="s">
        <v>2003</v>
      </c>
      <c r="E282" s="447"/>
      <c r="F282" s="485"/>
      <c r="G282" s="485"/>
      <c r="H282" s="485"/>
      <c r="I282" s="485"/>
      <c r="J282" s="485"/>
      <c r="K282" s="485"/>
      <c r="L282" s="485"/>
      <c r="M282" s="167"/>
      <c r="N282" s="485"/>
      <c r="O282" s="488"/>
      <c r="P282" s="485"/>
      <c r="Q282" s="485"/>
      <c r="R282" s="485"/>
      <c r="S282" s="488" t="s">
        <v>2339</v>
      </c>
      <c r="T282" s="488" t="s">
        <v>1844</v>
      </c>
      <c r="U282" s="488" t="s">
        <v>1843</v>
      </c>
      <c r="V282" s="484" t="s">
        <v>261</v>
      </c>
      <c r="W282" s="484" t="s">
        <v>261</v>
      </c>
      <c r="X282" s="491"/>
      <c r="Y282" s="488" t="s">
        <v>2080</v>
      </c>
      <c r="Z282" s="490"/>
      <c r="AA282" s="490"/>
      <c r="AB282" s="490"/>
      <c r="AC282" s="491"/>
      <c r="AD282" s="427" t="s">
        <v>2031</v>
      </c>
      <c r="AE282" s="490"/>
      <c r="AF282" s="490"/>
      <c r="AG282" s="488" t="s">
        <v>290</v>
      </c>
      <c r="AH282" s="492"/>
      <c r="AI282" s="490"/>
      <c r="AJ282" s="490"/>
      <c r="AK282" s="490"/>
      <c r="AL282" s="490"/>
      <c r="AM282" s="490"/>
      <c r="AN282" s="490"/>
      <c r="AO282" s="490"/>
      <c r="AP282" s="490"/>
      <c r="AQ282" s="490"/>
      <c r="AR282" s="490"/>
      <c r="AS282" s="175"/>
      <c r="AT282" s="175"/>
      <c r="AU282" s="175"/>
      <c r="AV282" s="175"/>
      <c r="AW282" s="175"/>
      <c r="AX282" s="175"/>
      <c r="AY282" s="175"/>
      <c r="AZ282" s="175"/>
      <c r="BA282" s="175"/>
      <c r="BB282" s="175"/>
      <c r="BC282" s="175"/>
      <c r="BD282" s="175"/>
      <c r="BE282" s="175"/>
      <c r="BF282" s="175"/>
      <c r="BG282" s="175"/>
      <c r="BH282" s="175"/>
    </row>
    <row r="283" hidden="1">
      <c r="A283" s="61"/>
      <c r="B283" s="495"/>
      <c r="C283" s="61"/>
      <c r="D283" s="485" t="s">
        <v>2010</v>
      </c>
      <c r="E283" s="125"/>
      <c r="F283" s="485"/>
      <c r="G283" s="485"/>
      <c r="H283" s="485"/>
      <c r="I283" s="485"/>
      <c r="J283" s="485"/>
      <c r="K283" s="485"/>
      <c r="L283" s="485"/>
      <c r="M283" s="167"/>
      <c r="N283" s="485"/>
      <c r="O283" s="125"/>
      <c r="P283" s="485"/>
      <c r="Q283" s="485"/>
      <c r="R283" s="485"/>
      <c r="S283" s="125"/>
      <c r="T283" s="125"/>
      <c r="U283" s="125"/>
      <c r="V283" s="61"/>
      <c r="W283" s="61"/>
      <c r="X283" s="491"/>
      <c r="Y283" s="125"/>
      <c r="Z283" s="490"/>
      <c r="AA283" s="490"/>
      <c r="AB283" s="490"/>
      <c r="AC283" s="491"/>
      <c r="AD283" s="125"/>
      <c r="AE283" s="490"/>
      <c r="AF283" s="490"/>
      <c r="AG283" s="125"/>
      <c r="AH283" s="492"/>
      <c r="AI283" s="490"/>
      <c r="AJ283" s="490"/>
      <c r="AK283" s="490"/>
      <c r="AL283" s="490"/>
      <c r="AM283" s="490"/>
      <c r="AN283" s="490"/>
      <c r="AO283" s="490"/>
      <c r="AP283" s="490"/>
      <c r="AQ283" s="490"/>
      <c r="AR283" s="490"/>
      <c r="AS283" s="175"/>
      <c r="AT283" s="175"/>
      <c r="AU283" s="175"/>
      <c r="AV283" s="175"/>
      <c r="AW283" s="175"/>
      <c r="AX283" s="175"/>
      <c r="AY283" s="175"/>
      <c r="AZ283" s="175"/>
      <c r="BA283" s="175"/>
      <c r="BB283" s="175"/>
      <c r="BC283" s="175"/>
      <c r="BD283" s="175"/>
      <c r="BE283" s="175"/>
      <c r="BF283" s="175"/>
      <c r="BG283" s="175"/>
      <c r="BH283" s="175"/>
    </row>
    <row r="284" hidden="1">
      <c r="A284" s="61"/>
      <c r="B284" s="495"/>
      <c r="C284" s="61"/>
      <c r="D284" s="488" t="s">
        <v>2012</v>
      </c>
      <c r="E284" s="125"/>
      <c r="F284" s="485"/>
      <c r="G284" s="485"/>
      <c r="H284" s="485"/>
      <c r="I284" s="485"/>
      <c r="J284" s="485"/>
      <c r="K284" s="485"/>
      <c r="L284" s="485"/>
      <c r="M284" s="167"/>
      <c r="N284" s="485"/>
      <c r="O284" s="125"/>
      <c r="P284" s="485"/>
      <c r="Q284" s="485"/>
      <c r="R284" s="485"/>
      <c r="S284" s="125"/>
      <c r="T284" s="125"/>
      <c r="U284" s="125"/>
      <c r="V284" s="61"/>
      <c r="W284" s="61"/>
      <c r="X284" s="491"/>
      <c r="Y284" s="125"/>
      <c r="Z284" s="490"/>
      <c r="AA284" s="490"/>
      <c r="AB284" s="490"/>
      <c r="AC284" s="491"/>
      <c r="AD284" s="125"/>
      <c r="AE284" s="490"/>
      <c r="AF284" s="490"/>
      <c r="AG284" s="125"/>
      <c r="AH284" s="492"/>
      <c r="AI284" s="490"/>
      <c r="AJ284" s="490"/>
      <c r="AK284" s="490"/>
      <c r="AL284" s="490"/>
      <c r="AM284" s="490"/>
      <c r="AN284" s="490"/>
      <c r="AO284" s="490"/>
      <c r="AP284" s="490"/>
      <c r="AQ284" s="490"/>
      <c r="AR284" s="490"/>
      <c r="AS284" s="175"/>
      <c r="AT284" s="175"/>
      <c r="AU284" s="175"/>
      <c r="AV284" s="175"/>
      <c r="AW284" s="175"/>
      <c r="AX284" s="175"/>
      <c r="AY284" s="175"/>
      <c r="AZ284" s="175"/>
      <c r="BA284" s="175"/>
      <c r="BB284" s="175"/>
      <c r="BC284" s="175"/>
      <c r="BD284" s="175"/>
      <c r="BE284" s="175"/>
      <c r="BF284" s="175"/>
      <c r="BG284" s="175"/>
      <c r="BH284" s="175"/>
    </row>
    <row r="285" hidden="1">
      <c r="A285" s="61"/>
      <c r="B285" s="495"/>
      <c r="C285" s="61"/>
      <c r="D285" s="135"/>
      <c r="E285" s="125"/>
      <c r="F285" s="485"/>
      <c r="G285" s="485"/>
      <c r="H285" s="485"/>
      <c r="I285" s="485"/>
      <c r="J285" s="485"/>
      <c r="K285" s="485"/>
      <c r="L285" s="485"/>
      <c r="M285" s="167"/>
      <c r="N285" s="485"/>
      <c r="O285" s="125"/>
      <c r="P285" s="485"/>
      <c r="Q285" s="485"/>
      <c r="R285" s="485"/>
      <c r="S285" s="125"/>
      <c r="T285" s="125"/>
      <c r="U285" s="125"/>
      <c r="V285" s="61"/>
      <c r="W285" s="61"/>
      <c r="X285" s="491"/>
      <c r="Y285" s="125"/>
      <c r="Z285" s="490"/>
      <c r="AA285" s="490"/>
      <c r="AB285" s="490"/>
      <c r="AC285" s="491"/>
      <c r="AD285" s="125"/>
      <c r="AE285" s="490"/>
      <c r="AF285" s="490"/>
      <c r="AG285" s="125"/>
      <c r="AH285" s="492"/>
      <c r="AI285" s="490"/>
      <c r="AJ285" s="490"/>
      <c r="AK285" s="490"/>
      <c r="AL285" s="490"/>
      <c r="AM285" s="490"/>
      <c r="AN285" s="490"/>
      <c r="AO285" s="490"/>
      <c r="AP285" s="490"/>
      <c r="AQ285" s="490"/>
      <c r="AR285" s="490"/>
      <c r="AS285" s="175"/>
      <c r="AT285" s="175"/>
      <c r="AU285" s="175"/>
      <c r="AV285" s="175"/>
      <c r="AW285" s="175"/>
      <c r="AX285" s="175"/>
      <c r="AY285" s="175"/>
      <c r="AZ285" s="175"/>
      <c r="BA285" s="175"/>
      <c r="BB285" s="175"/>
      <c r="BC285" s="175"/>
      <c r="BD285" s="175"/>
      <c r="BE285" s="175"/>
      <c r="BF285" s="175"/>
      <c r="BG285" s="175"/>
      <c r="BH285" s="175"/>
    </row>
    <row r="286" hidden="1">
      <c r="A286" s="61"/>
      <c r="B286" s="495"/>
      <c r="C286" s="61"/>
      <c r="D286" s="485" t="s">
        <v>2013</v>
      </c>
      <c r="E286" s="125"/>
      <c r="F286" s="485"/>
      <c r="G286" s="485"/>
      <c r="H286" s="485"/>
      <c r="I286" s="485"/>
      <c r="J286" s="485"/>
      <c r="K286" s="485"/>
      <c r="L286" s="485"/>
      <c r="M286" s="167"/>
      <c r="N286" s="485"/>
      <c r="O286" s="125"/>
      <c r="P286" s="485"/>
      <c r="Q286" s="485"/>
      <c r="R286" s="485"/>
      <c r="S286" s="125"/>
      <c r="T286" s="125"/>
      <c r="U286" s="125"/>
      <c r="V286" s="61"/>
      <c r="W286" s="61"/>
      <c r="X286" s="491"/>
      <c r="Y286" s="125"/>
      <c r="Z286" s="490"/>
      <c r="AA286" s="490"/>
      <c r="AB286" s="490"/>
      <c r="AC286" s="491"/>
      <c r="AD286" s="125"/>
      <c r="AE286" s="490"/>
      <c r="AF286" s="490"/>
      <c r="AG286" s="125"/>
      <c r="AH286" s="492"/>
      <c r="AI286" s="490"/>
      <c r="AJ286" s="490"/>
      <c r="AK286" s="490"/>
      <c r="AL286" s="490"/>
      <c r="AM286" s="490"/>
      <c r="AN286" s="490"/>
      <c r="AO286" s="490"/>
      <c r="AP286" s="490"/>
      <c r="AQ286" s="490"/>
      <c r="AR286" s="490"/>
      <c r="AS286" s="175"/>
      <c r="AT286" s="175"/>
      <c r="AU286" s="175"/>
      <c r="AV286" s="175"/>
      <c r="AW286" s="175"/>
      <c r="AX286" s="175"/>
      <c r="AY286" s="175"/>
      <c r="AZ286" s="175"/>
      <c r="BA286" s="175"/>
      <c r="BB286" s="175"/>
      <c r="BC286" s="175"/>
      <c r="BD286" s="175"/>
      <c r="BE286" s="175"/>
      <c r="BF286" s="175"/>
      <c r="BG286" s="175"/>
      <c r="BH286" s="175"/>
    </row>
    <row r="287" hidden="1">
      <c r="A287" s="61"/>
      <c r="B287" s="495"/>
      <c r="C287" s="61"/>
      <c r="D287" s="488" t="s">
        <v>2014</v>
      </c>
      <c r="E287" s="125"/>
      <c r="F287" s="485"/>
      <c r="G287" s="485"/>
      <c r="H287" s="485"/>
      <c r="I287" s="485"/>
      <c r="J287" s="485"/>
      <c r="K287" s="485"/>
      <c r="L287" s="485"/>
      <c r="M287" s="167"/>
      <c r="N287" s="485"/>
      <c r="O287" s="125"/>
      <c r="P287" s="485"/>
      <c r="Q287" s="485"/>
      <c r="R287" s="485"/>
      <c r="S287" s="125"/>
      <c r="T287" s="125"/>
      <c r="U287" s="125"/>
      <c r="V287" s="61"/>
      <c r="W287" s="61"/>
      <c r="X287" s="491"/>
      <c r="Y287" s="125"/>
      <c r="Z287" s="490"/>
      <c r="AA287" s="490"/>
      <c r="AB287" s="490"/>
      <c r="AC287" s="491"/>
      <c r="AD287" s="135"/>
      <c r="AE287" s="490"/>
      <c r="AF287" s="490"/>
      <c r="AG287" s="125"/>
      <c r="AH287" s="492"/>
      <c r="AI287" s="490"/>
      <c r="AJ287" s="490"/>
      <c r="AK287" s="490"/>
      <c r="AL287" s="490"/>
      <c r="AM287" s="490"/>
      <c r="AN287" s="490"/>
      <c r="AO287" s="490"/>
      <c r="AP287" s="490"/>
      <c r="AQ287" s="490"/>
      <c r="AR287" s="490"/>
      <c r="AS287" s="175"/>
      <c r="AT287" s="175"/>
      <c r="AU287" s="175"/>
      <c r="AV287" s="175"/>
      <c r="AW287" s="175"/>
      <c r="AX287" s="175"/>
      <c r="AY287" s="175"/>
      <c r="AZ287" s="175"/>
      <c r="BA287" s="175"/>
      <c r="BB287" s="175"/>
      <c r="BC287" s="175"/>
      <c r="BD287" s="175"/>
      <c r="BE287" s="175"/>
      <c r="BF287" s="175"/>
      <c r="BG287" s="175"/>
      <c r="BH287" s="175"/>
    </row>
    <row r="288" hidden="1">
      <c r="A288" s="61"/>
      <c r="B288" s="495"/>
      <c r="C288" s="61"/>
      <c r="D288" s="135"/>
      <c r="E288" s="125"/>
      <c r="F288" s="485"/>
      <c r="G288" s="485"/>
      <c r="H288" s="485"/>
      <c r="I288" s="485"/>
      <c r="J288" s="485"/>
      <c r="K288" s="485"/>
      <c r="L288" s="485"/>
      <c r="M288" s="167"/>
      <c r="N288" s="485"/>
      <c r="O288" s="125"/>
      <c r="P288" s="485"/>
      <c r="Q288" s="485"/>
      <c r="R288" s="485"/>
      <c r="S288" s="125"/>
      <c r="T288" s="125"/>
      <c r="U288" s="125"/>
      <c r="V288" s="61"/>
      <c r="W288" s="61"/>
      <c r="X288" s="491"/>
      <c r="Y288" s="125"/>
      <c r="Z288" s="490"/>
      <c r="AA288" s="490"/>
      <c r="AB288" s="490"/>
      <c r="AC288" s="491"/>
      <c r="AD288" s="461" t="s">
        <v>2031</v>
      </c>
      <c r="AE288" s="490"/>
      <c r="AF288" s="490"/>
      <c r="AG288" s="125"/>
      <c r="AH288" s="492"/>
      <c r="AI288" s="490"/>
      <c r="AJ288" s="490"/>
      <c r="AK288" s="490"/>
      <c r="AL288" s="490"/>
      <c r="AM288" s="490"/>
      <c r="AN288" s="490"/>
      <c r="AO288" s="490"/>
      <c r="AP288" s="490"/>
      <c r="AQ288" s="490"/>
      <c r="AR288" s="490"/>
      <c r="AS288" s="175"/>
      <c r="AT288" s="175"/>
      <c r="AU288" s="175"/>
      <c r="AV288" s="175"/>
      <c r="AW288" s="175"/>
      <c r="AX288" s="175"/>
      <c r="AY288" s="175"/>
      <c r="AZ288" s="175"/>
      <c r="BA288" s="175"/>
      <c r="BB288" s="175"/>
      <c r="BC288" s="175"/>
      <c r="BD288" s="175"/>
      <c r="BE288" s="175"/>
      <c r="BF288" s="175"/>
      <c r="BG288" s="175"/>
      <c r="BH288" s="175"/>
    </row>
    <row r="289" hidden="1">
      <c r="A289" s="61"/>
      <c r="B289" s="495"/>
      <c r="C289" s="61"/>
      <c r="D289" s="485" t="s">
        <v>2015</v>
      </c>
      <c r="E289" s="125"/>
      <c r="F289" s="485"/>
      <c r="G289" s="485"/>
      <c r="H289" s="485"/>
      <c r="I289" s="485"/>
      <c r="J289" s="485"/>
      <c r="K289" s="485"/>
      <c r="L289" s="485"/>
      <c r="M289" s="167"/>
      <c r="N289" s="485"/>
      <c r="O289" s="125"/>
      <c r="P289" s="485"/>
      <c r="Q289" s="485"/>
      <c r="R289" s="485"/>
      <c r="S289" s="125"/>
      <c r="T289" s="125"/>
      <c r="U289" s="125"/>
      <c r="V289" s="61"/>
      <c r="W289" s="61"/>
      <c r="X289" s="491"/>
      <c r="Y289" s="125"/>
      <c r="Z289" s="490"/>
      <c r="AA289" s="490"/>
      <c r="AB289" s="490"/>
      <c r="AC289" s="491"/>
      <c r="AD289" s="125"/>
      <c r="AE289" s="490"/>
      <c r="AF289" s="490"/>
      <c r="AG289" s="125"/>
      <c r="AH289" s="492"/>
      <c r="AI289" s="490"/>
      <c r="AJ289" s="490"/>
      <c r="AK289" s="490"/>
      <c r="AL289" s="490"/>
      <c r="AM289" s="490"/>
      <c r="AN289" s="490"/>
      <c r="AO289" s="490"/>
      <c r="AP289" s="490"/>
      <c r="AQ289" s="490"/>
      <c r="AR289" s="490"/>
      <c r="AS289" s="175"/>
      <c r="AT289" s="175"/>
      <c r="AU289" s="175"/>
      <c r="AV289" s="175"/>
      <c r="AW289" s="175"/>
      <c r="AX289" s="175"/>
      <c r="AY289" s="175"/>
      <c r="AZ289" s="175"/>
      <c r="BA289" s="175"/>
      <c r="BB289" s="175"/>
      <c r="BC289" s="175"/>
      <c r="BD289" s="175"/>
      <c r="BE289" s="175"/>
      <c r="BF289" s="175"/>
      <c r="BG289" s="175"/>
      <c r="BH289" s="175"/>
    </row>
    <row r="290" hidden="1">
      <c r="A290" s="62"/>
      <c r="B290" s="495"/>
      <c r="C290" s="62"/>
      <c r="D290" s="485" t="s">
        <v>2016</v>
      </c>
      <c r="E290" s="135"/>
      <c r="F290" s="485"/>
      <c r="G290" s="485"/>
      <c r="H290" s="485"/>
      <c r="I290" s="485"/>
      <c r="J290" s="485"/>
      <c r="K290" s="485"/>
      <c r="L290" s="485"/>
      <c r="M290" s="167"/>
      <c r="N290" s="485"/>
      <c r="O290" s="135"/>
      <c r="P290" s="485"/>
      <c r="Q290" s="485"/>
      <c r="R290" s="485"/>
      <c r="S290" s="135"/>
      <c r="T290" s="135"/>
      <c r="U290" s="135"/>
      <c r="V290" s="62"/>
      <c r="W290" s="62"/>
      <c r="X290" s="491"/>
      <c r="Y290" s="135"/>
      <c r="Z290" s="490"/>
      <c r="AA290" s="490"/>
      <c r="AB290" s="490"/>
      <c r="AC290" s="491"/>
      <c r="AD290" s="125"/>
      <c r="AE290" s="490"/>
      <c r="AF290" s="490"/>
      <c r="AG290" s="135"/>
      <c r="AH290" s="492"/>
      <c r="AI290" s="490"/>
      <c r="AJ290" s="490"/>
      <c r="AK290" s="490"/>
      <c r="AL290" s="490"/>
      <c r="AM290" s="490"/>
      <c r="AN290" s="490"/>
      <c r="AO290" s="490"/>
      <c r="AP290" s="490"/>
      <c r="AQ290" s="490"/>
      <c r="AR290" s="490"/>
      <c r="AS290" s="175"/>
      <c r="AT290" s="175"/>
      <c r="AU290" s="175"/>
      <c r="AV290" s="175"/>
      <c r="AW290" s="175"/>
      <c r="AX290" s="175"/>
      <c r="AY290" s="175"/>
      <c r="AZ290" s="175"/>
      <c r="BA290" s="175"/>
      <c r="BB290" s="175"/>
      <c r="BC290" s="175"/>
      <c r="BD290" s="175"/>
      <c r="BE290" s="175"/>
      <c r="BF290" s="175"/>
      <c r="BG290" s="175"/>
      <c r="BH290" s="175"/>
    </row>
    <row r="291" outlineLevel="1">
      <c r="A291" s="144">
        <f>A275+1</f>
        <v>221</v>
      </c>
      <c r="B291" s="494" t="s">
        <v>2338</v>
      </c>
      <c r="C291" s="455" t="s">
        <v>2340</v>
      </c>
      <c r="D291" s="425" t="s">
        <v>2003</v>
      </c>
      <c r="E291" s="427" t="s">
        <v>2341</v>
      </c>
      <c r="F291" s="426" t="s">
        <v>853</v>
      </c>
      <c r="G291" s="427" t="s">
        <v>2067</v>
      </c>
      <c r="H291" s="427" t="s">
        <v>2083</v>
      </c>
      <c r="I291" s="427" t="s">
        <v>2237</v>
      </c>
      <c r="J291" s="427" t="s">
        <v>2342</v>
      </c>
      <c r="K291" s="427" t="s">
        <v>2343</v>
      </c>
      <c r="L291" s="427" t="s">
        <v>2344</v>
      </c>
      <c r="M291" s="449"/>
      <c r="N291" s="449"/>
      <c r="O291" s="427"/>
      <c r="P291" s="427" t="s">
        <v>2074</v>
      </c>
      <c r="Q291" s="427" t="s">
        <v>2086</v>
      </c>
      <c r="R291" s="427" t="s">
        <v>2152</v>
      </c>
      <c r="S291" s="427" t="s">
        <v>2088</v>
      </c>
      <c r="T291" s="427"/>
      <c r="U291" s="427" t="s">
        <v>1558</v>
      </c>
      <c r="V291" s="428" t="s">
        <v>237</v>
      </c>
      <c r="W291" s="428" t="s">
        <v>197</v>
      </c>
      <c r="X291" s="426" t="s">
        <v>2089</v>
      </c>
      <c r="Y291" s="427" t="s">
        <v>2080</v>
      </c>
      <c r="Z291" s="430"/>
      <c r="AA291" s="430"/>
      <c r="AB291" s="430"/>
      <c r="AC291" s="426" t="s">
        <v>2090</v>
      </c>
      <c r="AD291" s="125"/>
      <c r="AE291" s="427" t="s">
        <v>241</v>
      </c>
      <c r="AF291" s="427"/>
      <c r="AG291" s="427" t="s">
        <v>252</v>
      </c>
      <c r="AH291" s="431"/>
      <c r="AI291" s="432" t="s">
        <v>2091</v>
      </c>
      <c r="AJ291" s="430"/>
      <c r="AK291" s="430"/>
      <c r="AL291" s="430"/>
      <c r="AM291" s="430"/>
      <c r="AN291" s="430"/>
      <c r="AO291" s="430"/>
      <c r="AP291" s="430"/>
      <c r="AQ291" s="430"/>
      <c r="AR291" s="430"/>
      <c r="AS291" s="107"/>
      <c r="AT291" s="107"/>
      <c r="AU291" s="107"/>
      <c r="AV291" s="107"/>
      <c r="AW291" s="107"/>
      <c r="AX291" s="107"/>
      <c r="AY291" s="107"/>
      <c r="AZ291" s="107"/>
      <c r="BA291" s="107"/>
      <c r="BB291" s="107"/>
      <c r="BC291" s="107"/>
      <c r="BD291" s="107"/>
      <c r="BE291" s="107"/>
      <c r="BF291" s="107"/>
      <c r="BG291" s="107"/>
      <c r="BH291" s="107"/>
    </row>
    <row r="292" outlineLevel="1">
      <c r="A292" s="144">
        <f t="shared" ref="A292:A442" si="5">A291+1</f>
        <v>222</v>
      </c>
      <c r="B292" s="61"/>
      <c r="C292" s="61"/>
      <c r="D292" s="425" t="s">
        <v>2010</v>
      </c>
      <c r="E292" s="125"/>
      <c r="F292" s="61"/>
      <c r="G292" s="125"/>
      <c r="H292" s="125"/>
      <c r="I292" s="125"/>
      <c r="J292" s="125"/>
      <c r="K292" s="125"/>
      <c r="L292" s="125"/>
      <c r="M292" s="125"/>
      <c r="N292" s="125"/>
      <c r="O292" s="125"/>
      <c r="P292" s="125"/>
      <c r="Q292" s="125"/>
      <c r="R292" s="125"/>
      <c r="S292" s="125"/>
      <c r="T292" s="125"/>
      <c r="U292" s="125"/>
      <c r="V292" s="61"/>
      <c r="W292" s="61"/>
      <c r="X292" s="61"/>
      <c r="Y292" s="125"/>
      <c r="Z292" s="430"/>
      <c r="AA292" s="430"/>
      <c r="AB292" s="430"/>
      <c r="AC292" s="61"/>
      <c r="AD292" s="125"/>
      <c r="AE292" s="125"/>
      <c r="AF292" s="125"/>
      <c r="AG292" s="125"/>
      <c r="AH292" s="431"/>
      <c r="AI292" s="125"/>
      <c r="AJ292" s="430"/>
      <c r="AK292" s="430"/>
      <c r="AL292" s="430"/>
      <c r="AM292" s="430"/>
      <c r="AN292" s="430"/>
      <c r="AO292" s="430"/>
      <c r="AP292" s="430"/>
      <c r="AQ292" s="430"/>
      <c r="AR292" s="430"/>
      <c r="AS292" s="107"/>
      <c r="AT292" s="107"/>
      <c r="AU292" s="107"/>
      <c r="AV292" s="107"/>
      <c r="AW292" s="107"/>
      <c r="AX292" s="107"/>
      <c r="AY292" s="107"/>
      <c r="AZ292" s="107"/>
      <c r="BA292" s="107"/>
      <c r="BB292" s="107"/>
      <c r="BC292" s="107"/>
      <c r="BD292" s="107"/>
      <c r="BE292" s="107"/>
      <c r="BF292" s="107"/>
      <c r="BG292" s="107"/>
      <c r="BH292" s="107"/>
    </row>
    <row r="293" outlineLevel="1">
      <c r="A293" s="144">
        <f t="shared" si="5"/>
        <v>223</v>
      </c>
      <c r="B293" s="61"/>
      <c r="C293" s="61"/>
      <c r="D293" s="425" t="s">
        <v>2012</v>
      </c>
      <c r="E293" s="125"/>
      <c r="F293" s="61"/>
      <c r="G293" s="125"/>
      <c r="H293" s="125"/>
      <c r="I293" s="125"/>
      <c r="J293" s="125"/>
      <c r="K293" s="125"/>
      <c r="L293" s="125"/>
      <c r="M293" s="125"/>
      <c r="N293" s="125"/>
      <c r="O293" s="125"/>
      <c r="P293" s="125"/>
      <c r="Q293" s="125"/>
      <c r="R293" s="125"/>
      <c r="S293" s="125"/>
      <c r="T293" s="125"/>
      <c r="U293" s="125"/>
      <c r="V293" s="61"/>
      <c r="W293" s="61"/>
      <c r="X293" s="61"/>
      <c r="Y293" s="125"/>
      <c r="Z293" s="430"/>
      <c r="AA293" s="430"/>
      <c r="AB293" s="430"/>
      <c r="AC293" s="61"/>
      <c r="AD293" s="125"/>
      <c r="AE293" s="125"/>
      <c r="AF293" s="125"/>
      <c r="AG293" s="125"/>
      <c r="AH293" s="431"/>
      <c r="AI293" s="125"/>
      <c r="AJ293" s="430"/>
      <c r="AK293" s="430"/>
      <c r="AL293" s="430"/>
      <c r="AM293" s="430"/>
      <c r="AN293" s="430"/>
      <c r="AO293" s="430"/>
      <c r="AP293" s="430"/>
      <c r="AQ293" s="430"/>
      <c r="AR293" s="430"/>
      <c r="AS293" s="107"/>
      <c r="AT293" s="107"/>
      <c r="AU293" s="107"/>
      <c r="AV293" s="107"/>
      <c r="AW293" s="107"/>
      <c r="AX293" s="107"/>
      <c r="AY293" s="107"/>
      <c r="AZ293" s="107"/>
      <c r="BA293" s="107"/>
      <c r="BB293" s="107"/>
      <c r="BC293" s="107"/>
      <c r="BD293" s="107"/>
      <c r="BE293" s="107"/>
      <c r="BF293" s="107"/>
      <c r="BG293" s="107"/>
      <c r="BH293" s="107"/>
    </row>
    <row r="294" outlineLevel="1">
      <c r="A294" s="144">
        <f t="shared" si="5"/>
        <v>224</v>
      </c>
      <c r="B294" s="61"/>
      <c r="C294" s="61"/>
      <c r="D294" s="425" t="s">
        <v>2013</v>
      </c>
      <c r="E294" s="125"/>
      <c r="F294" s="61"/>
      <c r="G294" s="125"/>
      <c r="H294" s="125"/>
      <c r="I294" s="125"/>
      <c r="J294" s="125"/>
      <c r="K294" s="125"/>
      <c r="L294" s="125"/>
      <c r="M294" s="125"/>
      <c r="N294" s="125"/>
      <c r="O294" s="125"/>
      <c r="P294" s="125"/>
      <c r="Q294" s="125"/>
      <c r="R294" s="125"/>
      <c r="S294" s="125"/>
      <c r="T294" s="125"/>
      <c r="U294" s="125"/>
      <c r="V294" s="61"/>
      <c r="W294" s="61"/>
      <c r="X294" s="61"/>
      <c r="Y294" s="125"/>
      <c r="Z294" s="430"/>
      <c r="AA294" s="430"/>
      <c r="AB294" s="430"/>
      <c r="AC294" s="61"/>
      <c r="AD294" s="125"/>
      <c r="AE294" s="125"/>
      <c r="AF294" s="125"/>
      <c r="AG294" s="125"/>
      <c r="AH294" s="431"/>
      <c r="AI294" s="125"/>
      <c r="AJ294" s="430"/>
      <c r="AK294" s="430"/>
      <c r="AL294" s="430"/>
      <c r="AM294" s="430"/>
      <c r="AN294" s="430"/>
      <c r="AO294" s="430"/>
      <c r="AP294" s="430"/>
      <c r="AQ294" s="430"/>
      <c r="AR294" s="430"/>
      <c r="AS294" s="107"/>
      <c r="AT294" s="107"/>
      <c r="AU294" s="107"/>
      <c r="AV294" s="107"/>
      <c r="AW294" s="107"/>
      <c r="AX294" s="107"/>
      <c r="AY294" s="107"/>
      <c r="AZ294" s="107"/>
      <c r="BA294" s="107"/>
      <c r="BB294" s="107"/>
      <c r="BC294" s="107"/>
      <c r="BD294" s="107"/>
      <c r="BE294" s="107"/>
      <c r="BF294" s="107"/>
      <c r="BG294" s="107"/>
      <c r="BH294" s="107"/>
    </row>
    <row r="295" outlineLevel="1">
      <c r="A295" s="144">
        <f t="shared" si="5"/>
        <v>225</v>
      </c>
      <c r="B295" s="61"/>
      <c r="C295" s="61"/>
      <c r="D295" s="425" t="s">
        <v>2014</v>
      </c>
      <c r="E295" s="125"/>
      <c r="F295" s="61"/>
      <c r="G295" s="125"/>
      <c r="H295" s="125"/>
      <c r="I295" s="125"/>
      <c r="J295" s="125"/>
      <c r="K295" s="125"/>
      <c r="L295" s="125"/>
      <c r="M295" s="125"/>
      <c r="N295" s="125"/>
      <c r="O295" s="125"/>
      <c r="P295" s="125"/>
      <c r="Q295" s="125"/>
      <c r="R295" s="125"/>
      <c r="S295" s="125"/>
      <c r="T295" s="125"/>
      <c r="U295" s="125"/>
      <c r="V295" s="61"/>
      <c r="W295" s="61"/>
      <c r="X295" s="61"/>
      <c r="Y295" s="125"/>
      <c r="Z295" s="430"/>
      <c r="AA295" s="430"/>
      <c r="AB295" s="430"/>
      <c r="AC295" s="61"/>
      <c r="AD295" s="125"/>
      <c r="AE295" s="125"/>
      <c r="AF295" s="125"/>
      <c r="AG295" s="125"/>
      <c r="AH295" s="431"/>
      <c r="AI295" s="125"/>
      <c r="AJ295" s="430"/>
      <c r="AK295" s="430"/>
      <c r="AL295" s="430"/>
      <c r="AM295" s="430"/>
      <c r="AN295" s="430"/>
      <c r="AO295" s="430"/>
      <c r="AP295" s="430"/>
      <c r="AQ295" s="430"/>
      <c r="AR295" s="430"/>
      <c r="AS295" s="107"/>
      <c r="AT295" s="107"/>
      <c r="AU295" s="107"/>
      <c r="AV295" s="107"/>
      <c r="AW295" s="107"/>
      <c r="AX295" s="107"/>
      <c r="AY295" s="107"/>
      <c r="AZ295" s="107"/>
      <c r="BA295" s="107"/>
      <c r="BB295" s="107"/>
      <c r="BC295" s="107"/>
      <c r="BD295" s="107"/>
      <c r="BE295" s="107"/>
      <c r="BF295" s="107"/>
      <c r="BG295" s="107"/>
      <c r="BH295" s="107"/>
    </row>
    <row r="296" outlineLevel="1">
      <c r="A296" s="144">
        <f t="shared" si="5"/>
        <v>226</v>
      </c>
      <c r="B296" s="61"/>
      <c r="C296" s="62"/>
      <c r="D296" s="425" t="s">
        <v>2015</v>
      </c>
      <c r="E296" s="135"/>
      <c r="F296" s="62"/>
      <c r="G296" s="135"/>
      <c r="H296" s="135"/>
      <c r="I296" s="135"/>
      <c r="J296" s="135"/>
      <c r="K296" s="135"/>
      <c r="L296" s="135"/>
      <c r="M296" s="135"/>
      <c r="N296" s="135"/>
      <c r="O296" s="135"/>
      <c r="P296" s="135"/>
      <c r="Q296" s="135"/>
      <c r="R296" s="135"/>
      <c r="S296" s="135"/>
      <c r="T296" s="135"/>
      <c r="U296" s="135"/>
      <c r="V296" s="62"/>
      <c r="W296" s="62"/>
      <c r="X296" s="62"/>
      <c r="Y296" s="135"/>
      <c r="Z296" s="430"/>
      <c r="AA296" s="430"/>
      <c r="AB296" s="430"/>
      <c r="AC296" s="62"/>
      <c r="AD296" s="135"/>
      <c r="AE296" s="135"/>
      <c r="AF296" s="135"/>
      <c r="AG296" s="135"/>
      <c r="AH296" s="431"/>
      <c r="AI296" s="135"/>
      <c r="AJ296" s="430"/>
      <c r="AK296" s="430"/>
      <c r="AL296" s="430"/>
      <c r="AM296" s="430"/>
      <c r="AN296" s="430"/>
      <c r="AO296" s="430"/>
      <c r="AP296" s="430"/>
      <c r="AQ296" s="430"/>
      <c r="AR296" s="430"/>
      <c r="AS296" s="107"/>
      <c r="AT296" s="107"/>
      <c r="AU296" s="107"/>
      <c r="AV296" s="107"/>
      <c r="AW296" s="107"/>
      <c r="AX296" s="107"/>
      <c r="AY296" s="107"/>
      <c r="AZ296" s="107"/>
      <c r="BA296" s="107"/>
      <c r="BB296" s="107"/>
      <c r="BC296" s="107"/>
      <c r="BD296" s="107"/>
      <c r="BE296" s="107"/>
      <c r="BF296" s="107"/>
      <c r="BG296" s="107"/>
      <c r="BH296" s="107"/>
    </row>
    <row r="297" outlineLevel="1">
      <c r="A297" s="144">
        <f t="shared" si="5"/>
        <v>227</v>
      </c>
      <c r="B297" s="61"/>
      <c r="C297" s="428" t="s">
        <v>2345</v>
      </c>
      <c r="D297" s="425" t="s">
        <v>2003</v>
      </c>
      <c r="E297" s="427"/>
      <c r="F297" s="426" t="s">
        <v>853</v>
      </c>
      <c r="G297" s="427"/>
      <c r="H297" s="425"/>
      <c r="I297" s="425"/>
      <c r="J297" s="425"/>
      <c r="K297" s="425"/>
      <c r="L297" s="425"/>
      <c r="M297" s="148"/>
      <c r="N297" s="425"/>
      <c r="O297" s="427"/>
      <c r="P297" s="427" t="s">
        <v>2074</v>
      </c>
      <c r="Q297" s="427" t="s">
        <v>2086</v>
      </c>
      <c r="R297" s="427" t="s">
        <v>2027</v>
      </c>
      <c r="S297" s="427" t="s">
        <v>2088</v>
      </c>
      <c r="T297" s="427"/>
      <c r="U297" s="427" t="s">
        <v>1561</v>
      </c>
      <c r="V297" s="428" t="s">
        <v>237</v>
      </c>
      <c r="W297" s="428" t="s">
        <v>197</v>
      </c>
      <c r="X297" s="426" t="s">
        <v>2089</v>
      </c>
      <c r="Y297" s="427" t="s">
        <v>2080</v>
      </c>
      <c r="Z297" s="430"/>
      <c r="AA297" s="430"/>
      <c r="AB297" s="430"/>
      <c r="AC297" s="426" t="s">
        <v>2346</v>
      </c>
      <c r="AD297" s="461" t="s">
        <v>2031</v>
      </c>
      <c r="AE297" s="427" t="s">
        <v>241</v>
      </c>
      <c r="AF297" s="427"/>
      <c r="AG297" s="427" t="s">
        <v>252</v>
      </c>
      <c r="AH297" s="431"/>
      <c r="AI297" s="454" t="s">
        <v>2098</v>
      </c>
      <c r="AJ297" s="430"/>
      <c r="AK297" s="430"/>
      <c r="AL297" s="430"/>
      <c r="AM297" s="430"/>
      <c r="AN297" s="430"/>
      <c r="AO297" s="430"/>
      <c r="AP297" s="430"/>
      <c r="AQ297" s="430"/>
      <c r="AR297" s="430"/>
      <c r="AS297" s="107"/>
      <c r="AT297" s="107"/>
      <c r="AU297" s="107"/>
      <c r="AV297" s="107"/>
      <c r="AW297" s="107"/>
      <c r="AX297" s="107"/>
      <c r="AY297" s="107"/>
      <c r="AZ297" s="107"/>
      <c r="BA297" s="107"/>
      <c r="BB297" s="107"/>
      <c r="BC297" s="107"/>
      <c r="BD297" s="107"/>
      <c r="BE297" s="107"/>
      <c r="BF297" s="107"/>
      <c r="BG297" s="107"/>
      <c r="BH297" s="107"/>
    </row>
    <row r="298" outlineLevel="1">
      <c r="A298" s="144">
        <f t="shared" si="5"/>
        <v>228</v>
      </c>
      <c r="B298" s="61"/>
      <c r="C298" s="61"/>
      <c r="D298" s="425" t="s">
        <v>2010</v>
      </c>
      <c r="E298" s="125"/>
      <c r="F298" s="61"/>
      <c r="G298" s="125"/>
      <c r="H298" s="425"/>
      <c r="I298" s="425"/>
      <c r="J298" s="425"/>
      <c r="K298" s="425"/>
      <c r="L298" s="425"/>
      <c r="M298" s="148"/>
      <c r="N298" s="425"/>
      <c r="O298" s="125"/>
      <c r="P298" s="125"/>
      <c r="Q298" s="125"/>
      <c r="R298" s="125"/>
      <c r="S298" s="125"/>
      <c r="T298" s="125"/>
      <c r="U298" s="125"/>
      <c r="V298" s="61"/>
      <c r="W298" s="61"/>
      <c r="X298" s="61"/>
      <c r="Y298" s="125"/>
      <c r="Z298" s="430"/>
      <c r="AA298" s="430"/>
      <c r="AB298" s="430"/>
      <c r="AC298" s="61"/>
      <c r="AD298" s="125"/>
      <c r="AE298" s="125"/>
      <c r="AF298" s="125"/>
      <c r="AG298" s="125"/>
      <c r="AH298" s="431"/>
      <c r="AI298" s="125"/>
      <c r="AJ298" s="430"/>
      <c r="AK298" s="430"/>
      <c r="AL298" s="430"/>
      <c r="AM298" s="430"/>
      <c r="AN298" s="430"/>
      <c r="AO298" s="430"/>
      <c r="AP298" s="430"/>
      <c r="AQ298" s="430"/>
      <c r="AR298" s="430"/>
      <c r="AS298" s="107"/>
      <c r="AT298" s="107"/>
      <c r="AU298" s="107"/>
      <c r="AV298" s="107"/>
      <c r="AW298" s="107"/>
      <c r="AX298" s="107"/>
      <c r="AY298" s="107"/>
      <c r="AZ298" s="107"/>
      <c r="BA298" s="107"/>
      <c r="BB298" s="107"/>
      <c r="BC298" s="107"/>
      <c r="BD298" s="107"/>
      <c r="BE298" s="107"/>
      <c r="BF298" s="107"/>
      <c r="BG298" s="107"/>
      <c r="BH298" s="107"/>
    </row>
    <row r="299" outlineLevel="1">
      <c r="A299" s="144">
        <f t="shared" si="5"/>
        <v>229</v>
      </c>
      <c r="B299" s="61"/>
      <c r="C299" s="61"/>
      <c r="D299" s="425" t="s">
        <v>2012</v>
      </c>
      <c r="E299" s="125"/>
      <c r="F299" s="61"/>
      <c r="G299" s="125"/>
      <c r="H299" s="425"/>
      <c r="I299" s="425"/>
      <c r="J299" s="425"/>
      <c r="K299" s="425"/>
      <c r="L299" s="425"/>
      <c r="M299" s="148"/>
      <c r="N299" s="425"/>
      <c r="O299" s="125"/>
      <c r="P299" s="125"/>
      <c r="Q299" s="125"/>
      <c r="R299" s="125"/>
      <c r="S299" s="125"/>
      <c r="T299" s="125"/>
      <c r="U299" s="125"/>
      <c r="V299" s="61"/>
      <c r="W299" s="61"/>
      <c r="X299" s="61"/>
      <c r="Y299" s="125"/>
      <c r="Z299" s="430"/>
      <c r="AA299" s="430"/>
      <c r="AB299" s="430"/>
      <c r="AC299" s="61"/>
      <c r="AD299" s="125"/>
      <c r="AE299" s="125"/>
      <c r="AF299" s="125"/>
      <c r="AG299" s="125"/>
      <c r="AH299" s="431"/>
      <c r="AI299" s="125"/>
      <c r="AJ299" s="430"/>
      <c r="AK299" s="430"/>
      <c r="AL299" s="430"/>
      <c r="AM299" s="430"/>
      <c r="AN299" s="430"/>
      <c r="AO299" s="430"/>
      <c r="AP299" s="430"/>
      <c r="AQ299" s="430"/>
      <c r="AR299" s="430"/>
      <c r="AS299" s="107"/>
      <c r="AT299" s="107"/>
      <c r="AU299" s="107"/>
      <c r="AV299" s="107"/>
      <c r="AW299" s="107"/>
      <c r="AX299" s="107"/>
      <c r="AY299" s="107"/>
      <c r="AZ299" s="107"/>
      <c r="BA299" s="107"/>
      <c r="BB299" s="107"/>
      <c r="BC299" s="107"/>
      <c r="BD299" s="107"/>
      <c r="BE299" s="107"/>
      <c r="BF299" s="107"/>
      <c r="BG299" s="107"/>
      <c r="BH299" s="107"/>
    </row>
    <row r="300" outlineLevel="1">
      <c r="A300" s="144">
        <f t="shared" si="5"/>
        <v>230</v>
      </c>
      <c r="B300" s="61"/>
      <c r="C300" s="61"/>
      <c r="D300" s="425" t="s">
        <v>2013</v>
      </c>
      <c r="E300" s="125"/>
      <c r="F300" s="61"/>
      <c r="G300" s="125"/>
      <c r="H300" s="425"/>
      <c r="I300" s="425"/>
      <c r="J300" s="425"/>
      <c r="K300" s="425"/>
      <c r="L300" s="425"/>
      <c r="M300" s="148"/>
      <c r="N300" s="425"/>
      <c r="O300" s="125"/>
      <c r="P300" s="125"/>
      <c r="Q300" s="125"/>
      <c r="R300" s="125"/>
      <c r="S300" s="125"/>
      <c r="T300" s="125"/>
      <c r="U300" s="125"/>
      <c r="V300" s="61"/>
      <c r="W300" s="61"/>
      <c r="X300" s="61"/>
      <c r="Y300" s="125"/>
      <c r="Z300" s="430"/>
      <c r="AA300" s="430"/>
      <c r="AB300" s="430"/>
      <c r="AC300" s="61"/>
      <c r="AD300" s="125"/>
      <c r="AE300" s="125"/>
      <c r="AF300" s="125"/>
      <c r="AG300" s="125"/>
      <c r="AH300" s="431"/>
      <c r="AI300" s="125"/>
      <c r="AJ300" s="430"/>
      <c r="AK300" s="430"/>
      <c r="AL300" s="430"/>
      <c r="AM300" s="430"/>
      <c r="AN300" s="430"/>
      <c r="AO300" s="430"/>
      <c r="AP300" s="430"/>
      <c r="AQ300" s="430"/>
      <c r="AR300" s="430"/>
      <c r="AS300" s="107"/>
      <c r="AT300" s="107"/>
      <c r="AU300" s="107"/>
      <c r="AV300" s="107"/>
      <c r="AW300" s="107"/>
      <c r="AX300" s="107"/>
      <c r="AY300" s="107"/>
      <c r="AZ300" s="107"/>
      <c r="BA300" s="107"/>
      <c r="BB300" s="107"/>
      <c r="BC300" s="107"/>
      <c r="BD300" s="107"/>
      <c r="BE300" s="107"/>
      <c r="BF300" s="107"/>
      <c r="BG300" s="107"/>
      <c r="BH300" s="107"/>
    </row>
    <row r="301" outlineLevel="1">
      <c r="A301" s="144">
        <f t="shared" si="5"/>
        <v>231</v>
      </c>
      <c r="B301" s="61"/>
      <c r="C301" s="61"/>
      <c r="D301" s="425" t="s">
        <v>2014</v>
      </c>
      <c r="E301" s="125"/>
      <c r="F301" s="61"/>
      <c r="G301" s="125"/>
      <c r="H301" s="425"/>
      <c r="I301" s="425"/>
      <c r="J301" s="425"/>
      <c r="K301" s="425"/>
      <c r="L301" s="425"/>
      <c r="M301" s="148"/>
      <c r="N301" s="425"/>
      <c r="O301" s="125"/>
      <c r="P301" s="125"/>
      <c r="Q301" s="125"/>
      <c r="R301" s="125"/>
      <c r="S301" s="125"/>
      <c r="T301" s="125"/>
      <c r="U301" s="125"/>
      <c r="V301" s="61"/>
      <c r="W301" s="61"/>
      <c r="X301" s="61"/>
      <c r="Y301" s="125"/>
      <c r="Z301" s="430"/>
      <c r="AA301" s="430"/>
      <c r="AB301" s="430"/>
      <c r="AC301" s="61"/>
      <c r="AD301" s="125"/>
      <c r="AE301" s="125"/>
      <c r="AF301" s="125"/>
      <c r="AG301" s="125"/>
      <c r="AH301" s="431"/>
      <c r="AI301" s="125"/>
      <c r="AJ301" s="430"/>
      <c r="AK301" s="430"/>
      <c r="AL301" s="430"/>
      <c r="AM301" s="430"/>
      <c r="AN301" s="430"/>
      <c r="AO301" s="430"/>
      <c r="AP301" s="430"/>
      <c r="AQ301" s="430"/>
      <c r="AR301" s="430"/>
      <c r="AS301" s="107"/>
      <c r="AT301" s="107"/>
      <c r="AU301" s="107"/>
      <c r="AV301" s="107"/>
      <c r="AW301" s="107"/>
      <c r="AX301" s="107"/>
      <c r="AY301" s="107"/>
      <c r="AZ301" s="107"/>
      <c r="BA301" s="107"/>
      <c r="BB301" s="107"/>
      <c r="BC301" s="107"/>
      <c r="BD301" s="107"/>
      <c r="BE301" s="107"/>
      <c r="BF301" s="107"/>
      <c r="BG301" s="107"/>
      <c r="BH301" s="107"/>
    </row>
    <row r="302" outlineLevel="1">
      <c r="A302" s="144">
        <f t="shared" si="5"/>
        <v>232</v>
      </c>
      <c r="B302" s="61"/>
      <c r="C302" s="62"/>
      <c r="D302" s="425" t="s">
        <v>2015</v>
      </c>
      <c r="E302" s="135"/>
      <c r="F302" s="62"/>
      <c r="G302" s="135"/>
      <c r="H302" s="425"/>
      <c r="I302" s="425"/>
      <c r="J302" s="425"/>
      <c r="K302" s="425"/>
      <c r="L302" s="425"/>
      <c r="M302" s="148"/>
      <c r="N302" s="425"/>
      <c r="O302" s="135"/>
      <c r="P302" s="135"/>
      <c r="Q302" s="135"/>
      <c r="R302" s="135"/>
      <c r="S302" s="135"/>
      <c r="T302" s="135"/>
      <c r="U302" s="135"/>
      <c r="V302" s="62"/>
      <c r="W302" s="62"/>
      <c r="X302" s="62"/>
      <c r="Y302" s="135"/>
      <c r="Z302" s="430"/>
      <c r="AA302" s="430"/>
      <c r="AB302" s="430"/>
      <c r="AC302" s="62"/>
      <c r="AD302" s="135"/>
      <c r="AE302" s="135"/>
      <c r="AF302" s="135"/>
      <c r="AG302" s="135"/>
      <c r="AH302" s="431"/>
      <c r="AI302" s="135"/>
      <c r="AJ302" s="430"/>
      <c r="AK302" s="430"/>
      <c r="AL302" s="430"/>
      <c r="AM302" s="430"/>
      <c r="AN302" s="430"/>
      <c r="AO302" s="430"/>
      <c r="AP302" s="430"/>
      <c r="AQ302" s="430"/>
      <c r="AR302" s="430"/>
      <c r="AS302" s="107"/>
      <c r="AT302" s="107"/>
      <c r="AU302" s="107"/>
      <c r="AV302" s="107"/>
      <c r="AW302" s="107"/>
      <c r="AX302" s="107"/>
      <c r="AY302" s="107"/>
      <c r="AZ302" s="107"/>
      <c r="BA302" s="107"/>
      <c r="BB302" s="107"/>
      <c r="BC302" s="107"/>
      <c r="BD302" s="107"/>
      <c r="BE302" s="107"/>
      <c r="BF302" s="107"/>
      <c r="BG302" s="107"/>
      <c r="BH302" s="107"/>
    </row>
    <row r="303" outlineLevel="1">
      <c r="A303" s="144">
        <f t="shared" si="5"/>
        <v>233</v>
      </c>
      <c r="B303" s="61"/>
      <c r="C303" s="428" t="s">
        <v>2347</v>
      </c>
      <c r="D303" s="425" t="s">
        <v>2003</v>
      </c>
      <c r="E303" s="427"/>
      <c r="F303" s="426" t="s">
        <v>853</v>
      </c>
      <c r="G303" s="427"/>
      <c r="H303" s="425"/>
      <c r="I303" s="425"/>
      <c r="J303" s="425"/>
      <c r="K303" s="425"/>
      <c r="L303" s="425"/>
      <c r="M303" s="148"/>
      <c r="N303" s="425"/>
      <c r="O303" s="432" t="s">
        <v>2348</v>
      </c>
      <c r="P303" s="427" t="s">
        <v>2105</v>
      </c>
      <c r="Q303" s="427" t="s">
        <v>2106</v>
      </c>
      <c r="R303" s="427" t="s">
        <v>2152</v>
      </c>
      <c r="S303" s="427" t="s">
        <v>2028</v>
      </c>
      <c r="T303" s="427"/>
      <c r="U303" s="473" t="s">
        <v>2349</v>
      </c>
      <c r="V303" s="428" t="s">
        <v>237</v>
      </c>
      <c r="W303" s="428" t="s">
        <v>197</v>
      </c>
      <c r="X303" s="426" t="s">
        <v>2089</v>
      </c>
      <c r="Y303" s="427" t="s">
        <v>2080</v>
      </c>
      <c r="Z303" s="430"/>
      <c r="AA303" s="430"/>
      <c r="AB303" s="430"/>
      <c r="AC303" s="426" t="s">
        <v>2097</v>
      </c>
      <c r="AD303" s="461" t="s">
        <v>2031</v>
      </c>
      <c r="AE303" s="427" t="s">
        <v>241</v>
      </c>
      <c r="AF303" s="430"/>
      <c r="AG303" s="427" t="s">
        <v>252</v>
      </c>
      <c r="AH303" s="431"/>
      <c r="AI303" s="454" t="s">
        <v>2109</v>
      </c>
      <c r="AJ303" s="430"/>
      <c r="AK303" s="430"/>
      <c r="AL303" s="430"/>
      <c r="AM303" s="430"/>
      <c r="AN303" s="430"/>
      <c r="AO303" s="430"/>
      <c r="AP303" s="430"/>
      <c r="AQ303" s="430"/>
      <c r="AR303" s="430"/>
      <c r="AS303" s="107"/>
      <c r="AT303" s="107"/>
      <c r="AU303" s="107"/>
      <c r="AV303" s="107"/>
      <c r="AW303" s="107"/>
      <c r="AX303" s="107"/>
      <c r="AY303" s="107"/>
      <c r="AZ303" s="107"/>
      <c r="BA303" s="107"/>
      <c r="BB303" s="107"/>
      <c r="BC303" s="107"/>
      <c r="BD303" s="107"/>
      <c r="BE303" s="107"/>
      <c r="BF303" s="107"/>
      <c r="BG303" s="107"/>
      <c r="BH303" s="107"/>
    </row>
    <row r="304" outlineLevel="1">
      <c r="A304" s="144">
        <f t="shared" si="5"/>
        <v>234</v>
      </c>
      <c r="B304" s="61"/>
      <c r="C304" s="61"/>
      <c r="D304" s="425" t="s">
        <v>2010</v>
      </c>
      <c r="E304" s="125"/>
      <c r="F304" s="61"/>
      <c r="G304" s="125"/>
      <c r="H304" s="425"/>
      <c r="I304" s="425"/>
      <c r="J304" s="425"/>
      <c r="K304" s="425"/>
      <c r="L304" s="425"/>
      <c r="M304" s="148"/>
      <c r="N304" s="425"/>
      <c r="O304" s="125"/>
      <c r="P304" s="125"/>
      <c r="Q304" s="125"/>
      <c r="R304" s="125"/>
      <c r="S304" s="125"/>
      <c r="T304" s="125"/>
      <c r="U304" s="125"/>
      <c r="V304" s="61"/>
      <c r="W304" s="61"/>
      <c r="X304" s="61"/>
      <c r="Y304" s="125"/>
      <c r="Z304" s="430"/>
      <c r="AA304" s="430"/>
      <c r="AB304" s="430"/>
      <c r="AC304" s="61"/>
      <c r="AD304" s="125"/>
      <c r="AE304" s="125"/>
      <c r="AF304" s="430"/>
      <c r="AG304" s="125"/>
      <c r="AH304" s="431"/>
      <c r="AI304" s="125"/>
      <c r="AJ304" s="430"/>
      <c r="AK304" s="430"/>
      <c r="AL304" s="430"/>
      <c r="AM304" s="430"/>
      <c r="AN304" s="430"/>
      <c r="AO304" s="430"/>
      <c r="AP304" s="430"/>
      <c r="AQ304" s="430"/>
      <c r="AR304" s="430"/>
      <c r="AS304" s="107"/>
      <c r="AT304" s="107"/>
      <c r="AU304" s="107"/>
      <c r="AV304" s="107"/>
      <c r="AW304" s="107"/>
      <c r="AX304" s="107"/>
      <c r="AY304" s="107"/>
      <c r="AZ304" s="107"/>
      <c r="BA304" s="107"/>
      <c r="BB304" s="107"/>
      <c r="BC304" s="107"/>
      <c r="BD304" s="107"/>
      <c r="BE304" s="107"/>
      <c r="BF304" s="107"/>
      <c r="BG304" s="107"/>
      <c r="BH304" s="107"/>
    </row>
    <row r="305" outlineLevel="1">
      <c r="A305" s="144">
        <f t="shared" si="5"/>
        <v>235</v>
      </c>
      <c r="B305" s="61"/>
      <c r="C305" s="61"/>
      <c r="D305" s="425" t="s">
        <v>2012</v>
      </c>
      <c r="E305" s="125"/>
      <c r="F305" s="61"/>
      <c r="G305" s="125"/>
      <c r="H305" s="425"/>
      <c r="I305" s="425"/>
      <c r="J305" s="425"/>
      <c r="K305" s="425"/>
      <c r="L305" s="425"/>
      <c r="M305" s="148"/>
      <c r="N305" s="425"/>
      <c r="O305" s="125"/>
      <c r="P305" s="125"/>
      <c r="Q305" s="125"/>
      <c r="R305" s="125"/>
      <c r="S305" s="125"/>
      <c r="T305" s="125"/>
      <c r="U305" s="125"/>
      <c r="V305" s="61"/>
      <c r="W305" s="61"/>
      <c r="X305" s="61"/>
      <c r="Y305" s="125"/>
      <c r="Z305" s="430"/>
      <c r="AA305" s="430"/>
      <c r="AB305" s="430"/>
      <c r="AC305" s="61"/>
      <c r="AD305" s="125"/>
      <c r="AE305" s="125"/>
      <c r="AF305" s="430"/>
      <c r="AG305" s="125"/>
      <c r="AH305" s="431"/>
      <c r="AI305" s="125"/>
      <c r="AJ305" s="430"/>
      <c r="AK305" s="430"/>
      <c r="AL305" s="430"/>
      <c r="AM305" s="430"/>
      <c r="AN305" s="430"/>
      <c r="AO305" s="430"/>
      <c r="AP305" s="430"/>
      <c r="AQ305" s="430"/>
      <c r="AR305" s="430"/>
      <c r="AS305" s="107"/>
      <c r="AT305" s="107"/>
      <c r="AU305" s="107"/>
      <c r="AV305" s="107"/>
      <c r="AW305" s="107"/>
      <c r="AX305" s="107"/>
      <c r="AY305" s="107"/>
      <c r="AZ305" s="107"/>
      <c r="BA305" s="107"/>
      <c r="BB305" s="107"/>
      <c r="BC305" s="107"/>
      <c r="BD305" s="107"/>
      <c r="BE305" s="107"/>
      <c r="BF305" s="107"/>
      <c r="BG305" s="107"/>
      <c r="BH305" s="107"/>
    </row>
    <row r="306" outlineLevel="1">
      <c r="A306" s="144">
        <f t="shared" si="5"/>
        <v>236</v>
      </c>
      <c r="B306" s="61"/>
      <c r="C306" s="61"/>
      <c r="D306" s="425" t="s">
        <v>2013</v>
      </c>
      <c r="E306" s="125"/>
      <c r="F306" s="61"/>
      <c r="G306" s="125"/>
      <c r="H306" s="425"/>
      <c r="I306" s="425"/>
      <c r="J306" s="425"/>
      <c r="K306" s="425"/>
      <c r="L306" s="425"/>
      <c r="M306" s="148"/>
      <c r="N306" s="425"/>
      <c r="O306" s="125"/>
      <c r="P306" s="125"/>
      <c r="Q306" s="125"/>
      <c r="R306" s="125"/>
      <c r="S306" s="125"/>
      <c r="T306" s="125"/>
      <c r="U306" s="125"/>
      <c r="V306" s="61"/>
      <c r="W306" s="61"/>
      <c r="X306" s="61"/>
      <c r="Y306" s="125"/>
      <c r="Z306" s="430"/>
      <c r="AA306" s="430"/>
      <c r="AB306" s="430"/>
      <c r="AC306" s="61"/>
      <c r="AD306" s="125"/>
      <c r="AE306" s="125"/>
      <c r="AF306" s="430"/>
      <c r="AG306" s="125"/>
      <c r="AH306" s="431"/>
      <c r="AI306" s="125"/>
      <c r="AJ306" s="430"/>
      <c r="AK306" s="430"/>
      <c r="AL306" s="430"/>
      <c r="AM306" s="430"/>
      <c r="AN306" s="430"/>
      <c r="AO306" s="430"/>
      <c r="AP306" s="430"/>
      <c r="AQ306" s="430"/>
      <c r="AR306" s="430"/>
      <c r="AS306" s="107"/>
      <c r="AT306" s="107"/>
      <c r="AU306" s="107"/>
      <c r="AV306" s="107"/>
      <c r="AW306" s="107"/>
      <c r="AX306" s="107"/>
      <c r="AY306" s="107"/>
      <c r="AZ306" s="107"/>
      <c r="BA306" s="107"/>
      <c r="BB306" s="107"/>
      <c r="BC306" s="107"/>
      <c r="BD306" s="107"/>
      <c r="BE306" s="107"/>
      <c r="BF306" s="107"/>
      <c r="BG306" s="107"/>
      <c r="BH306" s="107"/>
    </row>
    <row r="307" outlineLevel="1">
      <c r="A307" s="144">
        <f t="shared" si="5"/>
        <v>237</v>
      </c>
      <c r="B307" s="61"/>
      <c r="C307" s="61"/>
      <c r="D307" s="425" t="s">
        <v>2014</v>
      </c>
      <c r="E307" s="125"/>
      <c r="F307" s="61"/>
      <c r="G307" s="125"/>
      <c r="H307" s="425"/>
      <c r="I307" s="425"/>
      <c r="J307" s="425"/>
      <c r="K307" s="425"/>
      <c r="L307" s="425"/>
      <c r="M307" s="148"/>
      <c r="N307" s="425"/>
      <c r="O307" s="125"/>
      <c r="P307" s="125"/>
      <c r="Q307" s="125"/>
      <c r="R307" s="125"/>
      <c r="S307" s="125"/>
      <c r="T307" s="125"/>
      <c r="U307" s="125"/>
      <c r="V307" s="61"/>
      <c r="W307" s="61"/>
      <c r="X307" s="61"/>
      <c r="Y307" s="125"/>
      <c r="Z307" s="430"/>
      <c r="AA307" s="430"/>
      <c r="AB307" s="430"/>
      <c r="AC307" s="61"/>
      <c r="AD307" s="125"/>
      <c r="AE307" s="125"/>
      <c r="AF307" s="430"/>
      <c r="AG307" s="125"/>
      <c r="AH307" s="431"/>
      <c r="AI307" s="125"/>
      <c r="AJ307" s="430"/>
      <c r="AK307" s="430"/>
      <c r="AL307" s="430"/>
      <c r="AM307" s="430"/>
      <c r="AN307" s="430"/>
      <c r="AO307" s="430"/>
      <c r="AP307" s="430"/>
      <c r="AQ307" s="430"/>
      <c r="AR307" s="430"/>
      <c r="AS307" s="107"/>
      <c r="AT307" s="107"/>
      <c r="AU307" s="107"/>
      <c r="AV307" s="107"/>
      <c r="AW307" s="107"/>
      <c r="AX307" s="107"/>
      <c r="AY307" s="107"/>
      <c r="AZ307" s="107"/>
      <c r="BA307" s="107"/>
      <c r="BB307" s="107"/>
      <c r="BC307" s="107"/>
      <c r="BD307" s="107"/>
      <c r="BE307" s="107"/>
      <c r="BF307" s="107"/>
      <c r="BG307" s="107"/>
      <c r="BH307" s="107"/>
    </row>
    <row r="308" outlineLevel="1">
      <c r="A308" s="144">
        <f t="shared" si="5"/>
        <v>238</v>
      </c>
      <c r="B308" s="62"/>
      <c r="C308" s="62"/>
      <c r="D308" s="425" t="s">
        <v>2015</v>
      </c>
      <c r="E308" s="135"/>
      <c r="F308" s="62"/>
      <c r="G308" s="135"/>
      <c r="H308" s="425"/>
      <c r="I308" s="425"/>
      <c r="J308" s="425"/>
      <c r="K308" s="425"/>
      <c r="L308" s="425"/>
      <c r="M308" s="148"/>
      <c r="N308" s="425"/>
      <c r="O308" s="135"/>
      <c r="P308" s="135"/>
      <c r="Q308" s="135"/>
      <c r="R308" s="135"/>
      <c r="S308" s="135"/>
      <c r="T308" s="135"/>
      <c r="U308" s="135"/>
      <c r="V308" s="62"/>
      <c r="W308" s="62"/>
      <c r="X308" s="62"/>
      <c r="Y308" s="135"/>
      <c r="Z308" s="430"/>
      <c r="AA308" s="430"/>
      <c r="AB308" s="430"/>
      <c r="AC308" s="62"/>
      <c r="AD308" s="135"/>
      <c r="AE308" s="135"/>
      <c r="AF308" s="430"/>
      <c r="AG308" s="135"/>
      <c r="AH308" s="431"/>
      <c r="AI308" s="135"/>
      <c r="AJ308" s="430"/>
      <c r="AK308" s="430"/>
      <c r="AL308" s="430"/>
      <c r="AM308" s="430"/>
      <c r="AN308" s="430"/>
      <c r="AO308" s="430"/>
      <c r="AP308" s="430"/>
      <c r="AQ308" s="430"/>
      <c r="AR308" s="430"/>
      <c r="AS308" s="107"/>
      <c r="AT308" s="107"/>
      <c r="AU308" s="107"/>
      <c r="AV308" s="107"/>
      <c r="AW308" s="107"/>
      <c r="AX308" s="107"/>
      <c r="AY308" s="107"/>
      <c r="AZ308" s="107"/>
      <c r="BA308" s="107"/>
      <c r="BB308" s="107"/>
      <c r="BC308" s="107"/>
      <c r="BD308" s="107"/>
      <c r="BE308" s="107"/>
      <c r="BF308" s="107"/>
      <c r="BG308" s="107"/>
      <c r="BH308" s="107"/>
    </row>
    <row r="309">
      <c r="A309" s="448">
        <f t="shared" si="5"/>
        <v>239</v>
      </c>
      <c r="B309" s="496" t="s">
        <v>2350</v>
      </c>
      <c r="C309" s="428" t="s">
        <v>2351</v>
      </c>
      <c r="D309" s="425" t="s">
        <v>2003</v>
      </c>
      <c r="E309" s="458"/>
      <c r="F309" s="426" t="s">
        <v>2030</v>
      </c>
      <c r="G309" s="427" t="s">
        <v>1988</v>
      </c>
      <c r="H309" s="458" t="s">
        <v>2352</v>
      </c>
      <c r="I309" s="458" t="s">
        <v>2353</v>
      </c>
      <c r="J309" s="458" t="s">
        <v>2354</v>
      </c>
      <c r="K309" s="458" t="s">
        <v>2355</v>
      </c>
      <c r="L309" s="458" t="s">
        <v>2356</v>
      </c>
      <c r="M309" s="476"/>
      <c r="N309" s="458" t="s">
        <v>2357</v>
      </c>
      <c r="O309" s="432" t="s">
        <v>2358</v>
      </c>
      <c r="P309" s="427" t="s">
        <v>2359</v>
      </c>
      <c r="Q309" s="427" t="s">
        <v>2360</v>
      </c>
      <c r="R309" s="427" t="s">
        <v>2361</v>
      </c>
      <c r="S309" s="497" t="s">
        <v>2362</v>
      </c>
      <c r="T309" s="427"/>
      <c r="U309" s="497" t="s">
        <v>2363</v>
      </c>
      <c r="V309" s="428" t="s">
        <v>237</v>
      </c>
      <c r="W309" s="428" t="s">
        <v>197</v>
      </c>
      <c r="X309" s="426" t="s">
        <v>2030</v>
      </c>
      <c r="Y309" s="427" t="s">
        <v>2364</v>
      </c>
      <c r="Z309" s="430"/>
      <c r="AA309" s="430"/>
      <c r="AB309" s="430"/>
      <c r="AC309" s="426" t="s">
        <v>251</v>
      </c>
      <c r="AD309" s="461" t="s">
        <v>2031</v>
      </c>
      <c r="AE309" s="427" t="s">
        <v>2031</v>
      </c>
      <c r="AF309" s="427" t="s">
        <v>2031</v>
      </c>
      <c r="AG309" s="425"/>
      <c r="AH309" s="431"/>
      <c r="AI309" s="454" t="s">
        <v>2365</v>
      </c>
      <c r="AJ309" s="430"/>
      <c r="AK309" s="430"/>
      <c r="AL309" s="454" t="s">
        <v>2366</v>
      </c>
      <c r="AM309" s="430"/>
      <c r="AN309" s="430"/>
      <c r="AO309" s="430"/>
      <c r="AP309" s="430"/>
      <c r="AQ309" s="430"/>
      <c r="AR309" s="430"/>
      <c r="AS309" s="107"/>
      <c r="AT309" s="107"/>
      <c r="AU309" s="107"/>
      <c r="AV309" s="107"/>
      <c r="AW309" s="107"/>
      <c r="AX309" s="107"/>
      <c r="AY309" s="107"/>
      <c r="AZ309" s="107"/>
      <c r="BA309" s="107"/>
      <c r="BB309" s="107"/>
      <c r="BC309" s="107"/>
      <c r="BD309" s="107"/>
      <c r="BE309" s="107"/>
      <c r="BF309" s="107"/>
      <c r="BG309" s="107"/>
      <c r="BH309" s="107"/>
    </row>
    <row r="310">
      <c r="A310" s="448">
        <f t="shared" si="5"/>
        <v>240</v>
      </c>
      <c r="B310" s="61"/>
      <c r="C310" s="61"/>
      <c r="D310" s="425" t="s">
        <v>2010</v>
      </c>
      <c r="E310" s="125"/>
      <c r="F310" s="61"/>
      <c r="G310" s="125"/>
      <c r="H310" s="125"/>
      <c r="I310" s="125"/>
      <c r="J310" s="125"/>
      <c r="K310" s="125"/>
      <c r="L310" s="125"/>
      <c r="M310" s="125"/>
      <c r="N310" s="125"/>
      <c r="O310" s="125"/>
      <c r="P310" s="125"/>
      <c r="Q310" s="125"/>
      <c r="R310" s="125"/>
      <c r="S310" s="125"/>
      <c r="T310" s="125"/>
      <c r="U310" s="125"/>
      <c r="V310" s="61"/>
      <c r="W310" s="61"/>
      <c r="X310" s="61"/>
      <c r="Y310" s="125"/>
      <c r="Z310" s="430"/>
      <c r="AA310" s="430"/>
      <c r="AB310" s="430"/>
      <c r="AC310" s="61"/>
      <c r="AD310" s="125"/>
      <c r="AE310" s="125"/>
      <c r="AF310" s="125"/>
      <c r="AG310" s="425"/>
      <c r="AH310" s="431"/>
      <c r="AI310" s="125"/>
      <c r="AJ310" s="430"/>
      <c r="AK310" s="430"/>
      <c r="AL310" s="125"/>
      <c r="AM310" s="430"/>
      <c r="AN310" s="430"/>
      <c r="AO310" s="430"/>
      <c r="AP310" s="430"/>
      <c r="AQ310" s="430"/>
      <c r="AR310" s="430"/>
      <c r="AS310" s="107"/>
      <c r="AT310" s="107"/>
      <c r="AU310" s="107"/>
      <c r="AV310" s="107"/>
      <c r="AW310" s="107"/>
      <c r="AX310" s="107"/>
      <c r="AY310" s="107"/>
      <c r="AZ310" s="107"/>
      <c r="BA310" s="107"/>
      <c r="BB310" s="107"/>
      <c r="BC310" s="107"/>
      <c r="BD310" s="107"/>
      <c r="BE310" s="107"/>
      <c r="BF310" s="107"/>
      <c r="BG310" s="107"/>
      <c r="BH310" s="107"/>
    </row>
    <row r="311">
      <c r="A311" s="448">
        <f t="shared" si="5"/>
        <v>241</v>
      </c>
      <c r="B311" s="61"/>
      <c r="C311" s="61"/>
      <c r="D311" s="425" t="s">
        <v>2012</v>
      </c>
      <c r="E311" s="125"/>
      <c r="F311" s="61"/>
      <c r="G311" s="125"/>
      <c r="H311" s="125"/>
      <c r="I311" s="125"/>
      <c r="J311" s="125"/>
      <c r="K311" s="125"/>
      <c r="L311" s="125"/>
      <c r="M311" s="125"/>
      <c r="N311" s="125"/>
      <c r="O311" s="125"/>
      <c r="P311" s="125"/>
      <c r="Q311" s="125"/>
      <c r="R311" s="125"/>
      <c r="S311" s="125"/>
      <c r="T311" s="125"/>
      <c r="U311" s="125"/>
      <c r="V311" s="61"/>
      <c r="W311" s="61"/>
      <c r="X311" s="61"/>
      <c r="Y311" s="125"/>
      <c r="Z311" s="430"/>
      <c r="AA311" s="430"/>
      <c r="AB311" s="430"/>
      <c r="AC311" s="61"/>
      <c r="AD311" s="125"/>
      <c r="AE311" s="125"/>
      <c r="AF311" s="125"/>
      <c r="AG311" s="425"/>
      <c r="AH311" s="431"/>
      <c r="AI311" s="125"/>
      <c r="AJ311" s="430"/>
      <c r="AK311" s="430"/>
      <c r="AL311" s="125"/>
      <c r="AM311" s="430"/>
      <c r="AN311" s="430"/>
      <c r="AO311" s="430"/>
      <c r="AP311" s="430"/>
      <c r="AQ311" s="430"/>
      <c r="AR311" s="430"/>
      <c r="AS311" s="107"/>
      <c r="AT311" s="107"/>
      <c r="AU311" s="107"/>
      <c r="AV311" s="107"/>
      <c r="AW311" s="107"/>
      <c r="AX311" s="107"/>
      <c r="AY311" s="107"/>
      <c r="AZ311" s="107"/>
      <c r="BA311" s="107"/>
      <c r="BB311" s="107"/>
      <c r="BC311" s="107"/>
      <c r="BD311" s="107"/>
      <c r="BE311" s="107"/>
      <c r="BF311" s="107"/>
      <c r="BG311" s="107"/>
      <c r="BH311" s="107"/>
    </row>
    <row r="312">
      <c r="A312" s="448">
        <f t="shared" si="5"/>
        <v>242</v>
      </c>
      <c r="B312" s="61"/>
      <c r="C312" s="61"/>
      <c r="D312" s="425" t="s">
        <v>2013</v>
      </c>
      <c r="E312" s="125"/>
      <c r="F312" s="61"/>
      <c r="G312" s="125"/>
      <c r="H312" s="125"/>
      <c r="I312" s="125"/>
      <c r="J312" s="125"/>
      <c r="K312" s="125"/>
      <c r="L312" s="125"/>
      <c r="M312" s="125"/>
      <c r="N312" s="125"/>
      <c r="O312" s="125"/>
      <c r="P312" s="125"/>
      <c r="Q312" s="125"/>
      <c r="R312" s="125"/>
      <c r="S312" s="125"/>
      <c r="T312" s="125"/>
      <c r="U312" s="125"/>
      <c r="V312" s="61"/>
      <c r="W312" s="61"/>
      <c r="X312" s="61"/>
      <c r="Y312" s="125"/>
      <c r="Z312" s="430"/>
      <c r="AA312" s="430"/>
      <c r="AB312" s="430"/>
      <c r="AC312" s="61"/>
      <c r="AD312" s="125"/>
      <c r="AE312" s="125"/>
      <c r="AF312" s="125"/>
      <c r="AG312" s="425"/>
      <c r="AH312" s="431"/>
      <c r="AI312" s="125"/>
      <c r="AJ312" s="430"/>
      <c r="AK312" s="430"/>
      <c r="AL312" s="125"/>
      <c r="AM312" s="430"/>
      <c r="AN312" s="430"/>
      <c r="AO312" s="430"/>
      <c r="AP312" s="430"/>
      <c r="AQ312" s="430"/>
      <c r="AR312" s="430"/>
      <c r="AS312" s="107"/>
      <c r="AT312" s="107"/>
      <c r="AU312" s="107"/>
      <c r="AV312" s="107"/>
      <c r="AW312" s="107"/>
      <c r="AX312" s="107"/>
      <c r="AY312" s="107"/>
      <c r="AZ312" s="107"/>
      <c r="BA312" s="107"/>
      <c r="BB312" s="107"/>
      <c r="BC312" s="107"/>
      <c r="BD312" s="107"/>
      <c r="BE312" s="107"/>
      <c r="BF312" s="107"/>
      <c r="BG312" s="107"/>
      <c r="BH312" s="107"/>
    </row>
    <row r="313">
      <c r="A313" s="448">
        <f t="shared" si="5"/>
        <v>243</v>
      </c>
      <c r="B313" s="61"/>
      <c r="C313" s="61"/>
      <c r="D313" s="425" t="s">
        <v>2014</v>
      </c>
      <c r="E313" s="125"/>
      <c r="F313" s="61"/>
      <c r="G313" s="125"/>
      <c r="H313" s="125"/>
      <c r="I313" s="125"/>
      <c r="J313" s="125"/>
      <c r="K313" s="125"/>
      <c r="L313" s="125"/>
      <c r="M313" s="125"/>
      <c r="N313" s="125"/>
      <c r="O313" s="125"/>
      <c r="P313" s="125"/>
      <c r="Q313" s="125"/>
      <c r="R313" s="125"/>
      <c r="S313" s="125"/>
      <c r="T313" s="125"/>
      <c r="U313" s="125"/>
      <c r="V313" s="61"/>
      <c r="W313" s="61"/>
      <c r="X313" s="61"/>
      <c r="Y313" s="125"/>
      <c r="Z313" s="430"/>
      <c r="AA313" s="430"/>
      <c r="AB313" s="430"/>
      <c r="AC313" s="61"/>
      <c r="AD313" s="125"/>
      <c r="AE313" s="125"/>
      <c r="AF313" s="125"/>
      <c r="AG313" s="425"/>
      <c r="AH313" s="431"/>
      <c r="AI313" s="125"/>
      <c r="AJ313" s="430"/>
      <c r="AK313" s="430"/>
      <c r="AL313" s="125"/>
      <c r="AM313" s="430"/>
      <c r="AN313" s="430"/>
      <c r="AO313" s="430"/>
      <c r="AP313" s="430"/>
      <c r="AQ313" s="430"/>
      <c r="AR313" s="430"/>
      <c r="AS313" s="107"/>
      <c r="AT313" s="107"/>
      <c r="AU313" s="107"/>
      <c r="AV313" s="107"/>
      <c r="AW313" s="107"/>
      <c r="AX313" s="107"/>
      <c r="AY313" s="107"/>
      <c r="AZ313" s="107"/>
      <c r="BA313" s="107"/>
      <c r="BB313" s="107"/>
      <c r="BC313" s="107"/>
      <c r="BD313" s="107"/>
      <c r="BE313" s="107"/>
      <c r="BF313" s="107"/>
      <c r="BG313" s="107"/>
      <c r="BH313" s="107"/>
    </row>
    <row r="314">
      <c r="A314" s="448">
        <f t="shared" si="5"/>
        <v>244</v>
      </c>
      <c r="B314" s="61"/>
      <c r="C314" s="62"/>
      <c r="D314" s="425" t="s">
        <v>2015</v>
      </c>
      <c r="E314" s="135"/>
      <c r="F314" s="62"/>
      <c r="G314" s="135"/>
      <c r="H314" s="135"/>
      <c r="I314" s="135"/>
      <c r="J314" s="135"/>
      <c r="K314" s="135"/>
      <c r="L314" s="135"/>
      <c r="M314" s="135"/>
      <c r="N314" s="135"/>
      <c r="O314" s="135"/>
      <c r="P314" s="135"/>
      <c r="Q314" s="135"/>
      <c r="R314" s="135"/>
      <c r="S314" s="135"/>
      <c r="T314" s="135"/>
      <c r="U314" s="135"/>
      <c r="V314" s="62"/>
      <c r="W314" s="62"/>
      <c r="X314" s="62"/>
      <c r="Y314" s="135"/>
      <c r="Z314" s="430"/>
      <c r="AA314" s="430"/>
      <c r="AB314" s="430"/>
      <c r="AC314" s="61"/>
      <c r="AD314" s="135"/>
      <c r="AE314" s="135"/>
      <c r="AF314" s="135"/>
      <c r="AG314" s="425"/>
      <c r="AH314" s="431"/>
      <c r="AI314" s="135"/>
      <c r="AJ314" s="430"/>
      <c r="AK314" s="430"/>
      <c r="AL314" s="135"/>
      <c r="AM314" s="430"/>
      <c r="AN314" s="430"/>
      <c r="AO314" s="430"/>
      <c r="AP314" s="430"/>
      <c r="AQ314" s="430"/>
      <c r="AR314" s="430"/>
      <c r="AS314" s="107"/>
      <c r="AT314" s="107"/>
      <c r="AU314" s="107"/>
      <c r="AV314" s="107"/>
      <c r="AW314" s="107"/>
      <c r="AX314" s="107"/>
      <c r="AY314" s="107"/>
      <c r="AZ314" s="107"/>
      <c r="BA314" s="107"/>
      <c r="BB314" s="107"/>
      <c r="BC314" s="107"/>
      <c r="BD314" s="107"/>
      <c r="BE314" s="107"/>
      <c r="BF314" s="107"/>
      <c r="BG314" s="107"/>
      <c r="BH314" s="107"/>
    </row>
    <row r="315">
      <c r="A315" s="448">
        <f t="shared" si="5"/>
        <v>245</v>
      </c>
      <c r="B315" s="61"/>
      <c r="C315" s="428" t="s">
        <v>2367</v>
      </c>
      <c r="D315" s="425" t="s">
        <v>2003</v>
      </c>
      <c r="E315" s="458"/>
      <c r="F315" s="426" t="s">
        <v>2030</v>
      </c>
      <c r="G315" s="427" t="s">
        <v>1988</v>
      </c>
      <c r="H315" s="458" t="s">
        <v>2352</v>
      </c>
      <c r="I315" s="458" t="s">
        <v>2368</v>
      </c>
      <c r="J315" s="458" t="s">
        <v>2354</v>
      </c>
      <c r="K315" s="458" t="s">
        <v>2355</v>
      </c>
      <c r="L315" s="458" t="s">
        <v>2369</v>
      </c>
      <c r="M315" s="476"/>
      <c r="N315" s="458" t="s">
        <v>2357</v>
      </c>
      <c r="O315" s="432" t="s">
        <v>2358</v>
      </c>
      <c r="P315" s="427" t="s">
        <v>2359</v>
      </c>
      <c r="Q315" s="427" t="s">
        <v>2360</v>
      </c>
      <c r="R315" s="427" t="s">
        <v>2361</v>
      </c>
      <c r="S315" s="427" t="s">
        <v>2362</v>
      </c>
      <c r="T315" s="427"/>
      <c r="U315" s="427" t="s">
        <v>2370</v>
      </c>
      <c r="V315" s="428" t="s">
        <v>237</v>
      </c>
      <c r="W315" s="428" t="s">
        <v>197</v>
      </c>
      <c r="X315" s="426" t="s">
        <v>2030</v>
      </c>
      <c r="Y315" s="427" t="s">
        <v>2364</v>
      </c>
      <c r="Z315" s="430"/>
      <c r="AA315" s="430"/>
      <c r="AB315" s="430"/>
      <c r="AC315" s="426" t="s">
        <v>251</v>
      </c>
      <c r="AD315" s="461" t="s">
        <v>2031</v>
      </c>
      <c r="AE315" s="430"/>
      <c r="AF315" s="427" t="s">
        <v>2031</v>
      </c>
      <c r="AG315" s="425"/>
      <c r="AH315" s="431"/>
      <c r="AI315" s="454" t="s">
        <v>2371</v>
      </c>
      <c r="AJ315" s="430"/>
      <c r="AK315" s="430"/>
      <c r="AL315" s="461"/>
      <c r="AM315" s="430"/>
      <c r="AN315" s="430"/>
      <c r="AO315" s="430"/>
      <c r="AP315" s="430"/>
      <c r="AQ315" s="430"/>
      <c r="AR315" s="430"/>
      <c r="AS315" s="107"/>
      <c r="AT315" s="107"/>
      <c r="AU315" s="107"/>
      <c r="AV315" s="107"/>
      <c r="AW315" s="107"/>
      <c r="AX315" s="107"/>
      <c r="AY315" s="107"/>
      <c r="AZ315" s="107"/>
      <c r="BA315" s="107"/>
      <c r="BB315" s="107"/>
      <c r="BC315" s="107"/>
      <c r="BD315" s="107"/>
      <c r="BE315" s="107"/>
      <c r="BF315" s="107"/>
      <c r="BG315" s="107"/>
      <c r="BH315" s="107"/>
    </row>
    <row r="316">
      <c r="A316" s="448">
        <f t="shared" si="5"/>
        <v>246</v>
      </c>
      <c r="B316" s="61"/>
      <c r="C316" s="61"/>
      <c r="D316" s="425" t="s">
        <v>2010</v>
      </c>
      <c r="E316" s="125"/>
      <c r="F316" s="61"/>
      <c r="G316" s="125"/>
      <c r="H316" s="125"/>
      <c r="I316" s="125"/>
      <c r="J316" s="125"/>
      <c r="K316" s="125"/>
      <c r="L316" s="125"/>
      <c r="M316" s="125"/>
      <c r="N316" s="125"/>
      <c r="O316" s="125"/>
      <c r="P316" s="125"/>
      <c r="Q316" s="125"/>
      <c r="R316" s="125"/>
      <c r="S316" s="125"/>
      <c r="T316" s="125"/>
      <c r="U316" s="125"/>
      <c r="V316" s="61"/>
      <c r="W316" s="61"/>
      <c r="X316" s="61"/>
      <c r="Y316" s="125"/>
      <c r="Z316" s="430"/>
      <c r="AA316" s="430"/>
      <c r="AB316" s="430"/>
      <c r="AC316" s="61"/>
      <c r="AD316" s="125"/>
      <c r="AE316" s="430"/>
      <c r="AF316" s="125"/>
      <c r="AG316" s="425"/>
      <c r="AH316" s="431"/>
      <c r="AI316" s="125"/>
      <c r="AJ316" s="430"/>
      <c r="AK316" s="430"/>
      <c r="AL316" s="125"/>
      <c r="AM316" s="430"/>
      <c r="AN316" s="430"/>
      <c r="AO316" s="430"/>
      <c r="AP316" s="430"/>
      <c r="AQ316" s="430"/>
      <c r="AR316" s="430"/>
      <c r="AS316" s="107"/>
      <c r="AT316" s="107"/>
      <c r="AU316" s="107"/>
      <c r="AV316" s="107"/>
      <c r="AW316" s="107"/>
      <c r="AX316" s="107"/>
      <c r="AY316" s="107"/>
      <c r="AZ316" s="107"/>
      <c r="BA316" s="107"/>
      <c r="BB316" s="107"/>
      <c r="BC316" s="107"/>
      <c r="BD316" s="107"/>
      <c r="BE316" s="107"/>
      <c r="BF316" s="107"/>
      <c r="BG316" s="107"/>
      <c r="BH316" s="107"/>
    </row>
    <row r="317">
      <c r="A317" s="448">
        <f t="shared" si="5"/>
        <v>247</v>
      </c>
      <c r="B317" s="61"/>
      <c r="C317" s="61"/>
      <c r="D317" s="425" t="s">
        <v>2012</v>
      </c>
      <c r="E317" s="125"/>
      <c r="F317" s="61"/>
      <c r="G317" s="125"/>
      <c r="H317" s="125"/>
      <c r="I317" s="125"/>
      <c r="J317" s="125"/>
      <c r="K317" s="125"/>
      <c r="L317" s="125"/>
      <c r="M317" s="125"/>
      <c r="N317" s="125"/>
      <c r="O317" s="125"/>
      <c r="P317" s="125"/>
      <c r="Q317" s="125"/>
      <c r="R317" s="125"/>
      <c r="S317" s="125"/>
      <c r="T317" s="125"/>
      <c r="U317" s="125"/>
      <c r="V317" s="61"/>
      <c r="W317" s="61"/>
      <c r="X317" s="61"/>
      <c r="Y317" s="125"/>
      <c r="Z317" s="430"/>
      <c r="AA317" s="430"/>
      <c r="AB317" s="430"/>
      <c r="AC317" s="61"/>
      <c r="AD317" s="125"/>
      <c r="AE317" s="430"/>
      <c r="AF317" s="125"/>
      <c r="AG317" s="425"/>
      <c r="AH317" s="431"/>
      <c r="AI317" s="125"/>
      <c r="AJ317" s="430"/>
      <c r="AK317" s="430"/>
      <c r="AL317" s="125"/>
      <c r="AM317" s="430"/>
      <c r="AN317" s="430"/>
      <c r="AO317" s="430"/>
      <c r="AP317" s="430"/>
      <c r="AQ317" s="430"/>
      <c r="AR317" s="430"/>
      <c r="AS317" s="107"/>
      <c r="AT317" s="107"/>
      <c r="AU317" s="107"/>
      <c r="AV317" s="107"/>
      <c r="AW317" s="107"/>
      <c r="AX317" s="107"/>
      <c r="AY317" s="107"/>
      <c r="AZ317" s="107"/>
      <c r="BA317" s="107"/>
      <c r="BB317" s="107"/>
      <c r="BC317" s="107"/>
      <c r="BD317" s="107"/>
      <c r="BE317" s="107"/>
      <c r="BF317" s="107"/>
      <c r="BG317" s="107"/>
      <c r="BH317" s="107"/>
    </row>
    <row r="318">
      <c r="A318" s="448">
        <f t="shared" si="5"/>
        <v>248</v>
      </c>
      <c r="B318" s="61"/>
      <c r="C318" s="61"/>
      <c r="D318" s="425" t="s">
        <v>2013</v>
      </c>
      <c r="E318" s="125"/>
      <c r="F318" s="61"/>
      <c r="G318" s="125"/>
      <c r="H318" s="125"/>
      <c r="I318" s="125"/>
      <c r="J318" s="125"/>
      <c r="K318" s="125"/>
      <c r="L318" s="125"/>
      <c r="M318" s="125"/>
      <c r="N318" s="125"/>
      <c r="O318" s="125"/>
      <c r="P318" s="125"/>
      <c r="Q318" s="125"/>
      <c r="R318" s="125"/>
      <c r="S318" s="125"/>
      <c r="T318" s="125"/>
      <c r="U318" s="125"/>
      <c r="V318" s="61"/>
      <c r="W318" s="61"/>
      <c r="X318" s="61"/>
      <c r="Y318" s="125"/>
      <c r="Z318" s="430"/>
      <c r="AA318" s="430"/>
      <c r="AB318" s="430"/>
      <c r="AC318" s="61"/>
      <c r="AD318" s="125"/>
      <c r="AE318" s="430"/>
      <c r="AF318" s="125"/>
      <c r="AG318" s="425"/>
      <c r="AH318" s="431"/>
      <c r="AI318" s="125"/>
      <c r="AJ318" s="430"/>
      <c r="AK318" s="430"/>
      <c r="AL318" s="125"/>
      <c r="AM318" s="430"/>
      <c r="AN318" s="430"/>
      <c r="AO318" s="430"/>
      <c r="AP318" s="430"/>
      <c r="AQ318" s="430"/>
      <c r="AR318" s="430"/>
      <c r="AS318" s="107"/>
      <c r="AT318" s="107"/>
      <c r="AU318" s="107"/>
      <c r="AV318" s="107"/>
      <c r="AW318" s="107"/>
      <c r="AX318" s="107"/>
      <c r="AY318" s="107"/>
      <c r="AZ318" s="107"/>
      <c r="BA318" s="107"/>
      <c r="BB318" s="107"/>
      <c r="BC318" s="107"/>
      <c r="BD318" s="107"/>
      <c r="BE318" s="107"/>
      <c r="BF318" s="107"/>
      <c r="BG318" s="107"/>
      <c r="BH318" s="107"/>
    </row>
    <row r="319">
      <c r="A319" s="448">
        <f t="shared" si="5"/>
        <v>249</v>
      </c>
      <c r="B319" s="61"/>
      <c r="C319" s="61"/>
      <c r="D319" s="425" t="s">
        <v>2014</v>
      </c>
      <c r="E319" s="125"/>
      <c r="F319" s="61"/>
      <c r="G319" s="125"/>
      <c r="H319" s="125"/>
      <c r="I319" s="125"/>
      <c r="J319" s="125"/>
      <c r="K319" s="125"/>
      <c r="L319" s="125"/>
      <c r="M319" s="125"/>
      <c r="N319" s="125"/>
      <c r="O319" s="125"/>
      <c r="P319" s="125"/>
      <c r="Q319" s="125"/>
      <c r="R319" s="125"/>
      <c r="S319" s="125"/>
      <c r="T319" s="125"/>
      <c r="U319" s="125"/>
      <c r="V319" s="61"/>
      <c r="W319" s="61"/>
      <c r="X319" s="61"/>
      <c r="Y319" s="125"/>
      <c r="Z319" s="430"/>
      <c r="AA319" s="430"/>
      <c r="AB319" s="430"/>
      <c r="AC319" s="61"/>
      <c r="AD319" s="125"/>
      <c r="AE319" s="430"/>
      <c r="AF319" s="125"/>
      <c r="AG319" s="425"/>
      <c r="AH319" s="431"/>
      <c r="AI319" s="125"/>
      <c r="AJ319" s="430"/>
      <c r="AK319" s="430"/>
      <c r="AL319" s="125"/>
      <c r="AM319" s="430"/>
      <c r="AN319" s="430"/>
      <c r="AO319" s="430"/>
      <c r="AP319" s="430"/>
      <c r="AQ319" s="430"/>
      <c r="AR319" s="430"/>
      <c r="AS319" s="107"/>
      <c r="AT319" s="107"/>
      <c r="AU319" s="107"/>
      <c r="AV319" s="107"/>
      <c r="AW319" s="107"/>
      <c r="AX319" s="107"/>
      <c r="AY319" s="107"/>
      <c r="AZ319" s="107"/>
      <c r="BA319" s="107"/>
      <c r="BB319" s="107"/>
      <c r="BC319" s="107"/>
      <c r="BD319" s="107"/>
      <c r="BE319" s="107"/>
      <c r="BF319" s="107"/>
      <c r="BG319" s="107"/>
      <c r="BH319" s="107"/>
    </row>
    <row r="320">
      <c r="A320" s="448">
        <f t="shared" si="5"/>
        <v>250</v>
      </c>
      <c r="B320" s="61"/>
      <c r="C320" s="62"/>
      <c r="D320" s="425" t="s">
        <v>2015</v>
      </c>
      <c r="E320" s="135"/>
      <c r="F320" s="62"/>
      <c r="G320" s="135"/>
      <c r="H320" s="135"/>
      <c r="I320" s="135"/>
      <c r="J320" s="135"/>
      <c r="K320" s="135"/>
      <c r="L320" s="135"/>
      <c r="M320" s="135"/>
      <c r="N320" s="135"/>
      <c r="O320" s="135"/>
      <c r="P320" s="135"/>
      <c r="Q320" s="135"/>
      <c r="R320" s="135"/>
      <c r="S320" s="135"/>
      <c r="T320" s="135"/>
      <c r="U320" s="135"/>
      <c r="V320" s="62"/>
      <c r="W320" s="62"/>
      <c r="X320" s="62"/>
      <c r="Y320" s="135"/>
      <c r="Z320" s="430"/>
      <c r="AA320" s="430"/>
      <c r="AB320" s="430"/>
      <c r="AC320" s="61"/>
      <c r="AD320" s="135"/>
      <c r="AE320" s="430"/>
      <c r="AF320" s="135"/>
      <c r="AG320" s="425"/>
      <c r="AH320" s="431"/>
      <c r="AI320" s="135"/>
      <c r="AJ320" s="430"/>
      <c r="AK320" s="430"/>
      <c r="AL320" s="135"/>
      <c r="AM320" s="430"/>
      <c r="AN320" s="430"/>
      <c r="AO320" s="430"/>
      <c r="AP320" s="430"/>
      <c r="AQ320" s="430"/>
      <c r="AR320" s="430"/>
      <c r="AS320" s="107"/>
      <c r="AT320" s="107"/>
      <c r="AU320" s="107"/>
      <c r="AV320" s="107"/>
      <c r="AW320" s="107"/>
      <c r="AX320" s="107"/>
      <c r="AY320" s="107"/>
      <c r="AZ320" s="107"/>
      <c r="BA320" s="107"/>
      <c r="BB320" s="107"/>
      <c r="BC320" s="107"/>
      <c r="BD320" s="107"/>
      <c r="BE320" s="107"/>
      <c r="BF320" s="107"/>
      <c r="BG320" s="107"/>
      <c r="BH320" s="107"/>
    </row>
    <row r="321">
      <c r="A321" s="448">
        <f t="shared" si="5"/>
        <v>251</v>
      </c>
      <c r="B321" s="61"/>
      <c r="C321" s="428" t="s">
        <v>2372</v>
      </c>
      <c r="D321" s="425" t="s">
        <v>2003</v>
      </c>
      <c r="E321" s="458"/>
      <c r="F321" s="426" t="s">
        <v>2030</v>
      </c>
      <c r="G321" s="427" t="s">
        <v>1988</v>
      </c>
      <c r="H321" s="458" t="s">
        <v>2352</v>
      </c>
      <c r="I321" s="458" t="s">
        <v>2373</v>
      </c>
      <c r="J321" s="458" t="s">
        <v>2354</v>
      </c>
      <c r="K321" s="458" t="s">
        <v>2355</v>
      </c>
      <c r="L321" s="458" t="s">
        <v>2374</v>
      </c>
      <c r="M321" s="476"/>
      <c r="N321" s="458" t="s">
        <v>2357</v>
      </c>
      <c r="O321" s="432" t="s">
        <v>2358</v>
      </c>
      <c r="P321" s="427" t="s">
        <v>2359</v>
      </c>
      <c r="Q321" s="427" t="s">
        <v>2360</v>
      </c>
      <c r="R321" s="427" t="s">
        <v>2361</v>
      </c>
      <c r="S321" s="427" t="s">
        <v>2362</v>
      </c>
      <c r="T321" s="427"/>
      <c r="U321" s="427" t="s">
        <v>2375</v>
      </c>
      <c r="V321" s="428" t="s">
        <v>237</v>
      </c>
      <c r="W321" s="428" t="s">
        <v>197</v>
      </c>
      <c r="X321" s="426" t="s">
        <v>2030</v>
      </c>
      <c r="Y321" s="427" t="s">
        <v>2364</v>
      </c>
      <c r="Z321" s="430"/>
      <c r="AA321" s="430"/>
      <c r="AB321" s="430"/>
      <c r="AC321" s="426" t="s">
        <v>251</v>
      </c>
      <c r="AD321" s="461" t="s">
        <v>2031</v>
      </c>
      <c r="AE321" s="430"/>
      <c r="AF321" s="427" t="s">
        <v>2031</v>
      </c>
      <c r="AG321" s="425"/>
      <c r="AH321" s="431"/>
      <c r="AI321" s="454" t="s">
        <v>2376</v>
      </c>
      <c r="AJ321" s="430"/>
      <c r="AK321" s="430"/>
      <c r="AL321" s="461"/>
      <c r="AM321" s="430"/>
      <c r="AN321" s="430"/>
      <c r="AO321" s="430"/>
      <c r="AP321" s="430"/>
      <c r="AQ321" s="430"/>
      <c r="AR321" s="430"/>
      <c r="AS321" s="107"/>
      <c r="AT321" s="107"/>
      <c r="AU321" s="107"/>
      <c r="AV321" s="107"/>
      <c r="AW321" s="107"/>
      <c r="AX321" s="107"/>
      <c r="AY321" s="107"/>
      <c r="AZ321" s="107"/>
      <c r="BA321" s="107"/>
      <c r="BB321" s="107"/>
      <c r="BC321" s="107"/>
      <c r="BD321" s="107"/>
      <c r="BE321" s="107"/>
      <c r="BF321" s="107"/>
      <c r="BG321" s="107"/>
      <c r="BH321" s="107"/>
    </row>
    <row r="322">
      <c r="A322" s="448">
        <f t="shared" si="5"/>
        <v>252</v>
      </c>
      <c r="B322" s="61"/>
      <c r="C322" s="61"/>
      <c r="D322" s="425" t="s">
        <v>2010</v>
      </c>
      <c r="E322" s="125"/>
      <c r="F322" s="61"/>
      <c r="G322" s="125"/>
      <c r="H322" s="125"/>
      <c r="I322" s="125"/>
      <c r="J322" s="125"/>
      <c r="K322" s="125"/>
      <c r="L322" s="125"/>
      <c r="M322" s="125"/>
      <c r="N322" s="125"/>
      <c r="O322" s="125"/>
      <c r="P322" s="125"/>
      <c r="Q322" s="125"/>
      <c r="R322" s="125"/>
      <c r="S322" s="125"/>
      <c r="T322" s="125"/>
      <c r="U322" s="125"/>
      <c r="V322" s="61"/>
      <c r="W322" s="61"/>
      <c r="X322" s="61"/>
      <c r="Y322" s="125"/>
      <c r="Z322" s="430"/>
      <c r="AA322" s="430"/>
      <c r="AB322" s="430"/>
      <c r="AC322" s="61"/>
      <c r="AD322" s="125"/>
      <c r="AE322" s="430"/>
      <c r="AF322" s="125"/>
      <c r="AG322" s="425"/>
      <c r="AH322" s="431"/>
      <c r="AI322" s="125"/>
      <c r="AJ322" s="430"/>
      <c r="AK322" s="430"/>
      <c r="AL322" s="125"/>
      <c r="AM322" s="430"/>
      <c r="AN322" s="430"/>
      <c r="AO322" s="430"/>
      <c r="AP322" s="430"/>
      <c r="AQ322" s="430"/>
      <c r="AR322" s="430"/>
      <c r="AS322" s="107"/>
      <c r="AT322" s="107"/>
      <c r="AU322" s="107"/>
      <c r="AV322" s="107"/>
      <c r="AW322" s="107"/>
      <c r="AX322" s="107"/>
      <c r="AY322" s="107"/>
      <c r="AZ322" s="107"/>
      <c r="BA322" s="107"/>
      <c r="BB322" s="107"/>
      <c r="BC322" s="107"/>
      <c r="BD322" s="107"/>
      <c r="BE322" s="107"/>
      <c r="BF322" s="107"/>
      <c r="BG322" s="107"/>
      <c r="BH322" s="107"/>
    </row>
    <row r="323">
      <c r="A323" s="448">
        <f t="shared" si="5"/>
        <v>253</v>
      </c>
      <c r="B323" s="61"/>
      <c r="C323" s="61"/>
      <c r="D323" s="425" t="s">
        <v>2012</v>
      </c>
      <c r="E323" s="125"/>
      <c r="F323" s="61"/>
      <c r="G323" s="125"/>
      <c r="H323" s="125"/>
      <c r="I323" s="125"/>
      <c r="J323" s="125"/>
      <c r="K323" s="125"/>
      <c r="L323" s="125"/>
      <c r="M323" s="125"/>
      <c r="N323" s="125"/>
      <c r="O323" s="125"/>
      <c r="P323" s="125"/>
      <c r="Q323" s="125"/>
      <c r="R323" s="125"/>
      <c r="S323" s="125"/>
      <c r="T323" s="125"/>
      <c r="U323" s="125"/>
      <c r="V323" s="61"/>
      <c r="W323" s="61"/>
      <c r="X323" s="61"/>
      <c r="Y323" s="125"/>
      <c r="Z323" s="430"/>
      <c r="AA323" s="430"/>
      <c r="AB323" s="430"/>
      <c r="AC323" s="61"/>
      <c r="AD323" s="125"/>
      <c r="AE323" s="430"/>
      <c r="AF323" s="125"/>
      <c r="AG323" s="425"/>
      <c r="AH323" s="431"/>
      <c r="AI323" s="125"/>
      <c r="AJ323" s="430"/>
      <c r="AK323" s="430"/>
      <c r="AL323" s="125"/>
      <c r="AM323" s="430"/>
      <c r="AN323" s="430"/>
      <c r="AO323" s="430"/>
      <c r="AP323" s="430"/>
      <c r="AQ323" s="430"/>
      <c r="AR323" s="430"/>
      <c r="AS323" s="107"/>
      <c r="AT323" s="107"/>
      <c r="AU323" s="107"/>
      <c r="AV323" s="107"/>
      <c r="AW323" s="107"/>
      <c r="AX323" s="107"/>
      <c r="AY323" s="107"/>
      <c r="AZ323" s="107"/>
      <c r="BA323" s="107"/>
      <c r="BB323" s="107"/>
      <c r="BC323" s="107"/>
      <c r="BD323" s="107"/>
      <c r="BE323" s="107"/>
      <c r="BF323" s="107"/>
      <c r="BG323" s="107"/>
      <c r="BH323" s="107"/>
    </row>
    <row r="324">
      <c r="A324" s="448">
        <f t="shared" si="5"/>
        <v>254</v>
      </c>
      <c r="B324" s="61"/>
      <c r="C324" s="61"/>
      <c r="D324" s="425" t="s">
        <v>2013</v>
      </c>
      <c r="E324" s="125"/>
      <c r="F324" s="61"/>
      <c r="G324" s="125"/>
      <c r="H324" s="125"/>
      <c r="I324" s="125"/>
      <c r="J324" s="125"/>
      <c r="K324" s="125"/>
      <c r="L324" s="125"/>
      <c r="M324" s="125"/>
      <c r="N324" s="125"/>
      <c r="O324" s="125"/>
      <c r="P324" s="125"/>
      <c r="Q324" s="125"/>
      <c r="R324" s="125"/>
      <c r="S324" s="125"/>
      <c r="T324" s="125"/>
      <c r="U324" s="125"/>
      <c r="V324" s="61"/>
      <c r="W324" s="61"/>
      <c r="X324" s="61"/>
      <c r="Y324" s="125"/>
      <c r="Z324" s="430"/>
      <c r="AA324" s="430"/>
      <c r="AB324" s="430"/>
      <c r="AC324" s="61"/>
      <c r="AD324" s="125"/>
      <c r="AE324" s="430"/>
      <c r="AF324" s="125"/>
      <c r="AG324" s="425"/>
      <c r="AH324" s="431"/>
      <c r="AI324" s="125"/>
      <c r="AJ324" s="430"/>
      <c r="AK324" s="430"/>
      <c r="AL324" s="125"/>
      <c r="AM324" s="430"/>
      <c r="AN324" s="430"/>
      <c r="AO324" s="430"/>
      <c r="AP324" s="430"/>
      <c r="AQ324" s="430"/>
      <c r="AR324" s="430"/>
      <c r="AS324" s="107"/>
      <c r="AT324" s="107"/>
      <c r="AU324" s="107"/>
      <c r="AV324" s="107"/>
      <c r="AW324" s="107"/>
      <c r="AX324" s="107"/>
      <c r="AY324" s="107"/>
      <c r="AZ324" s="107"/>
      <c r="BA324" s="107"/>
      <c r="BB324" s="107"/>
      <c r="BC324" s="107"/>
      <c r="BD324" s="107"/>
      <c r="BE324" s="107"/>
      <c r="BF324" s="107"/>
      <c r="BG324" s="107"/>
      <c r="BH324" s="107"/>
    </row>
    <row r="325">
      <c r="A325" s="448">
        <f t="shared" si="5"/>
        <v>255</v>
      </c>
      <c r="B325" s="61"/>
      <c r="C325" s="61"/>
      <c r="D325" s="425" t="s">
        <v>2014</v>
      </c>
      <c r="E325" s="125"/>
      <c r="F325" s="61"/>
      <c r="G325" s="125"/>
      <c r="H325" s="125"/>
      <c r="I325" s="125"/>
      <c r="J325" s="125"/>
      <c r="K325" s="125"/>
      <c r="L325" s="125"/>
      <c r="M325" s="125"/>
      <c r="N325" s="125"/>
      <c r="O325" s="125"/>
      <c r="P325" s="125"/>
      <c r="Q325" s="125"/>
      <c r="R325" s="125"/>
      <c r="S325" s="125"/>
      <c r="T325" s="125"/>
      <c r="U325" s="125"/>
      <c r="V325" s="61"/>
      <c r="W325" s="61"/>
      <c r="X325" s="61"/>
      <c r="Y325" s="125"/>
      <c r="Z325" s="430"/>
      <c r="AA325" s="430"/>
      <c r="AB325" s="430"/>
      <c r="AC325" s="61"/>
      <c r="AD325" s="125"/>
      <c r="AE325" s="430"/>
      <c r="AF325" s="125"/>
      <c r="AG325" s="425"/>
      <c r="AH325" s="431"/>
      <c r="AI325" s="125"/>
      <c r="AJ325" s="430"/>
      <c r="AK325" s="430"/>
      <c r="AL325" s="125"/>
      <c r="AM325" s="430"/>
      <c r="AN325" s="430"/>
      <c r="AO325" s="430"/>
      <c r="AP325" s="430"/>
      <c r="AQ325" s="430"/>
      <c r="AR325" s="430"/>
      <c r="AS325" s="107"/>
      <c r="AT325" s="107"/>
      <c r="AU325" s="107"/>
      <c r="AV325" s="107"/>
      <c r="AW325" s="107"/>
      <c r="AX325" s="107"/>
      <c r="AY325" s="107"/>
      <c r="AZ325" s="107"/>
      <c r="BA325" s="107"/>
      <c r="BB325" s="107"/>
      <c r="BC325" s="107"/>
      <c r="BD325" s="107"/>
      <c r="BE325" s="107"/>
      <c r="BF325" s="107"/>
      <c r="BG325" s="107"/>
      <c r="BH325" s="107"/>
    </row>
    <row r="326">
      <c r="A326" s="448">
        <f t="shared" si="5"/>
        <v>256</v>
      </c>
      <c r="B326" s="61"/>
      <c r="C326" s="62"/>
      <c r="D326" s="425" t="s">
        <v>2015</v>
      </c>
      <c r="E326" s="135"/>
      <c r="F326" s="62"/>
      <c r="G326" s="135"/>
      <c r="H326" s="135"/>
      <c r="I326" s="135"/>
      <c r="J326" s="135"/>
      <c r="K326" s="135"/>
      <c r="L326" s="135"/>
      <c r="M326" s="135"/>
      <c r="N326" s="135"/>
      <c r="O326" s="135"/>
      <c r="P326" s="135"/>
      <c r="Q326" s="135"/>
      <c r="R326" s="135"/>
      <c r="S326" s="135"/>
      <c r="T326" s="135"/>
      <c r="U326" s="135"/>
      <c r="V326" s="62"/>
      <c r="W326" s="62"/>
      <c r="X326" s="62"/>
      <c r="Y326" s="135"/>
      <c r="Z326" s="430"/>
      <c r="AA326" s="430"/>
      <c r="AB326" s="430"/>
      <c r="AC326" s="61"/>
      <c r="AD326" s="135"/>
      <c r="AE326" s="430"/>
      <c r="AF326" s="135"/>
      <c r="AG326" s="425"/>
      <c r="AH326" s="431"/>
      <c r="AI326" s="135"/>
      <c r="AJ326" s="430"/>
      <c r="AK326" s="430"/>
      <c r="AL326" s="135"/>
      <c r="AM326" s="430"/>
      <c r="AN326" s="430"/>
      <c r="AO326" s="430"/>
      <c r="AP326" s="430"/>
      <c r="AQ326" s="430"/>
      <c r="AR326" s="430"/>
      <c r="AS326" s="107"/>
      <c r="AT326" s="107"/>
      <c r="AU326" s="107"/>
      <c r="AV326" s="107"/>
      <c r="AW326" s="107"/>
      <c r="AX326" s="107"/>
      <c r="AY326" s="107"/>
      <c r="AZ326" s="107"/>
      <c r="BA326" s="107"/>
      <c r="BB326" s="107"/>
      <c r="BC326" s="107"/>
      <c r="BD326" s="107"/>
      <c r="BE326" s="107"/>
      <c r="BF326" s="107"/>
      <c r="BG326" s="107"/>
      <c r="BH326" s="107"/>
    </row>
    <row r="327">
      <c r="A327" s="448">
        <f t="shared" si="5"/>
        <v>257</v>
      </c>
      <c r="B327" s="61"/>
      <c r="C327" s="428" t="s">
        <v>2377</v>
      </c>
      <c r="D327" s="425" t="s">
        <v>2003</v>
      </c>
      <c r="E327" s="458"/>
      <c r="F327" s="426" t="s">
        <v>2030</v>
      </c>
      <c r="G327" s="427" t="s">
        <v>1988</v>
      </c>
      <c r="H327" s="458" t="s">
        <v>2352</v>
      </c>
      <c r="I327" s="458" t="s">
        <v>2378</v>
      </c>
      <c r="J327" s="458" t="s">
        <v>2354</v>
      </c>
      <c r="K327" s="458" t="s">
        <v>2355</v>
      </c>
      <c r="L327" s="458" t="s">
        <v>2379</v>
      </c>
      <c r="M327" s="476"/>
      <c r="N327" s="458" t="s">
        <v>2357</v>
      </c>
      <c r="O327" s="432" t="s">
        <v>2358</v>
      </c>
      <c r="P327" s="427" t="s">
        <v>2359</v>
      </c>
      <c r="Q327" s="427" t="s">
        <v>2360</v>
      </c>
      <c r="R327" s="427" t="s">
        <v>2361</v>
      </c>
      <c r="S327" s="427" t="s">
        <v>2362</v>
      </c>
      <c r="T327" s="427"/>
      <c r="U327" s="427" t="s">
        <v>2380</v>
      </c>
      <c r="V327" s="428" t="s">
        <v>237</v>
      </c>
      <c r="W327" s="428" t="s">
        <v>197</v>
      </c>
      <c r="X327" s="426" t="s">
        <v>2030</v>
      </c>
      <c r="Y327" s="427" t="s">
        <v>2364</v>
      </c>
      <c r="Z327" s="430"/>
      <c r="AA327" s="430"/>
      <c r="AB327" s="430"/>
      <c r="AC327" s="426" t="s">
        <v>251</v>
      </c>
      <c r="AD327" s="461" t="s">
        <v>2031</v>
      </c>
      <c r="AE327" s="430"/>
      <c r="AF327" s="427" t="s">
        <v>2031</v>
      </c>
      <c r="AG327" s="425"/>
      <c r="AH327" s="431"/>
      <c r="AI327" s="454" t="s">
        <v>2381</v>
      </c>
      <c r="AJ327" s="430"/>
      <c r="AK327" s="430"/>
      <c r="AL327" s="461"/>
      <c r="AM327" s="430"/>
      <c r="AN327" s="430"/>
      <c r="AO327" s="430"/>
      <c r="AP327" s="430"/>
      <c r="AQ327" s="430"/>
      <c r="AR327" s="430"/>
      <c r="AS327" s="107"/>
      <c r="AT327" s="107"/>
      <c r="AU327" s="107"/>
      <c r="AV327" s="107"/>
      <c r="AW327" s="107"/>
      <c r="AX327" s="107"/>
      <c r="AY327" s="107"/>
      <c r="AZ327" s="107"/>
      <c r="BA327" s="107"/>
      <c r="BB327" s="107"/>
      <c r="BC327" s="107"/>
      <c r="BD327" s="107"/>
      <c r="BE327" s="107"/>
      <c r="BF327" s="107"/>
      <c r="BG327" s="107"/>
      <c r="BH327" s="107"/>
    </row>
    <row r="328">
      <c r="A328" s="448">
        <f t="shared" si="5"/>
        <v>258</v>
      </c>
      <c r="B328" s="61"/>
      <c r="C328" s="61"/>
      <c r="D328" s="425" t="s">
        <v>2010</v>
      </c>
      <c r="E328" s="125"/>
      <c r="F328" s="61"/>
      <c r="G328" s="125"/>
      <c r="H328" s="125"/>
      <c r="I328" s="125"/>
      <c r="J328" s="125"/>
      <c r="K328" s="125"/>
      <c r="L328" s="125"/>
      <c r="M328" s="125"/>
      <c r="N328" s="125"/>
      <c r="O328" s="125"/>
      <c r="P328" s="125"/>
      <c r="Q328" s="125"/>
      <c r="R328" s="125"/>
      <c r="S328" s="125"/>
      <c r="T328" s="125"/>
      <c r="U328" s="125"/>
      <c r="V328" s="61"/>
      <c r="W328" s="61"/>
      <c r="X328" s="61"/>
      <c r="Y328" s="125"/>
      <c r="Z328" s="430"/>
      <c r="AA328" s="430"/>
      <c r="AB328" s="430"/>
      <c r="AC328" s="61"/>
      <c r="AD328" s="125"/>
      <c r="AE328" s="430"/>
      <c r="AF328" s="125"/>
      <c r="AG328" s="425"/>
      <c r="AH328" s="431"/>
      <c r="AI328" s="125"/>
      <c r="AJ328" s="430"/>
      <c r="AK328" s="430"/>
      <c r="AL328" s="125"/>
      <c r="AM328" s="430"/>
      <c r="AN328" s="430"/>
      <c r="AO328" s="430"/>
      <c r="AP328" s="430"/>
      <c r="AQ328" s="430"/>
      <c r="AR328" s="430"/>
      <c r="AS328" s="107"/>
      <c r="AT328" s="107"/>
      <c r="AU328" s="107"/>
      <c r="AV328" s="107"/>
      <c r="AW328" s="107"/>
      <c r="AX328" s="107"/>
      <c r="AY328" s="107"/>
      <c r="AZ328" s="107"/>
      <c r="BA328" s="107"/>
      <c r="BB328" s="107"/>
      <c r="BC328" s="107"/>
      <c r="BD328" s="107"/>
      <c r="BE328" s="107"/>
      <c r="BF328" s="107"/>
      <c r="BG328" s="107"/>
      <c r="BH328" s="107"/>
    </row>
    <row r="329">
      <c r="A329" s="448">
        <f t="shared" si="5"/>
        <v>259</v>
      </c>
      <c r="B329" s="61"/>
      <c r="C329" s="61"/>
      <c r="D329" s="425" t="s">
        <v>2012</v>
      </c>
      <c r="E329" s="125"/>
      <c r="F329" s="61"/>
      <c r="G329" s="125"/>
      <c r="H329" s="125"/>
      <c r="I329" s="125"/>
      <c r="J329" s="125"/>
      <c r="K329" s="125"/>
      <c r="L329" s="125"/>
      <c r="M329" s="125"/>
      <c r="N329" s="125"/>
      <c r="O329" s="125"/>
      <c r="P329" s="125"/>
      <c r="Q329" s="125"/>
      <c r="R329" s="125"/>
      <c r="S329" s="125"/>
      <c r="T329" s="125"/>
      <c r="U329" s="125"/>
      <c r="V329" s="61"/>
      <c r="W329" s="61"/>
      <c r="X329" s="61"/>
      <c r="Y329" s="125"/>
      <c r="Z329" s="430"/>
      <c r="AA329" s="430"/>
      <c r="AB329" s="430"/>
      <c r="AC329" s="61"/>
      <c r="AD329" s="125"/>
      <c r="AE329" s="430"/>
      <c r="AF329" s="125"/>
      <c r="AG329" s="425"/>
      <c r="AH329" s="431"/>
      <c r="AI329" s="125"/>
      <c r="AJ329" s="430"/>
      <c r="AK329" s="430"/>
      <c r="AL329" s="125"/>
      <c r="AM329" s="430"/>
      <c r="AN329" s="430"/>
      <c r="AO329" s="430"/>
      <c r="AP329" s="430"/>
      <c r="AQ329" s="430"/>
      <c r="AR329" s="430"/>
      <c r="AS329" s="107"/>
      <c r="AT329" s="107"/>
      <c r="AU329" s="107"/>
      <c r="AV329" s="107"/>
      <c r="AW329" s="107"/>
      <c r="AX329" s="107"/>
      <c r="AY329" s="107"/>
      <c r="AZ329" s="107"/>
      <c r="BA329" s="107"/>
      <c r="BB329" s="107"/>
      <c r="BC329" s="107"/>
      <c r="BD329" s="107"/>
      <c r="BE329" s="107"/>
      <c r="BF329" s="107"/>
      <c r="BG329" s="107"/>
      <c r="BH329" s="107"/>
    </row>
    <row r="330">
      <c r="A330" s="448">
        <f t="shared" si="5"/>
        <v>260</v>
      </c>
      <c r="B330" s="61"/>
      <c r="C330" s="61"/>
      <c r="D330" s="425" t="s">
        <v>2013</v>
      </c>
      <c r="E330" s="125"/>
      <c r="F330" s="61"/>
      <c r="G330" s="125"/>
      <c r="H330" s="125"/>
      <c r="I330" s="125"/>
      <c r="J330" s="125"/>
      <c r="K330" s="125"/>
      <c r="L330" s="125"/>
      <c r="M330" s="125"/>
      <c r="N330" s="125"/>
      <c r="O330" s="125"/>
      <c r="P330" s="125"/>
      <c r="Q330" s="125"/>
      <c r="R330" s="125"/>
      <c r="S330" s="125"/>
      <c r="T330" s="125"/>
      <c r="U330" s="125"/>
      <c r="V330" s="61"/>
      <c r="W330" s="61"/>
      <c r="X330" s="61"/>
      <c r="Y330" s="125"/>
      <c r="Z330" s="430"/>
      <c r="AA330" s="430"/>
      <c r="AB330" s="430"/>
      <c r="AC330" s="61"/>
      <c r="AD330" s="125"/>
      <c r="AE330" s="430"/>
      <c r="AF330" s="125"/>
      <c r="AG330" s="425"/>
      <c r="AH330" s="431"/>
      <c r="AI330" s="125"/>
      <c r="AJ330" s="430"/>
      <c r="AK330" s="430"/>
      <c r="AL330" s="125"/>
      <c r="AM330" s="430"/>
      <c r="AN330" s="430"/>
      <c r="AO330" s="430"/>
      <c r="AP330" s="430"/>
      <c r="AQ330" s="430"/>
      <c r="AR330" s="430"/>
      <c r="AS330" s="107"/>
      <c r="AT330" s="107"/>
      <c r="AU330" s="107"/>
      <c r="AV330" s="107"/>
      <c r="AW330" s="107"/>
      <c r="AX330" s="107"/>
      <c r="AY330" s="107"/>
      <c r="AZ330" s="107"/>
      <c r="BA330" s="107"/>
      <c r="BB330" s="107"/>
      <c r="BC330" s="107"/>
      <c r="BD330" s="107"/>
      <c r="BE330" s="107"/>
      <c r="BF330" s="107"/>
      <c r="BG330" s="107"/>
      <c r="BH330" s="107"/>
    </row>
    <row r="331">
      <c r="A331" s="448">
        <f t="shared" si="5"/>
        <v>261</v>
      </c>
      <c r="B331" s="61"/>
      <c r="C331" s="61"/>
      <c r="D331" s="425" t="s">
        <v>2014</v>
      </c>
      <c r="E331" s="125"/>
      <c r="F331" s="61"/>
      <c r="G331" s="125"/>
      <c r="H331" s="125"/>
      <c r="I331" s="125"/>
      <c r="J331" s="125"/>
      <c r="K331" s="125"/>
      <c r="L331" s="125"/>
      <c r="M331" s="125"/>
      <c r="N331" s="125"/>
      <c r="O331" s="125"/>
      <c r="P331" s="125"/>
      <c r="Q331" s="125"/>
      <c r="R331" s="125"/>
      <c r="S331" s="125"/>
      <c r="T331" s="125"/>
      <c r="U331" s="125"/>
      <c r="V331" s="61"/>
      <c r="W331" s="61"/>
      <c r="X331" s="61"/>
      <c r="Y331" s="125"/>
      <c r="Z331" s="430"/>
      <c r="AA331" s="430"/>
      <c r="AB331" s="430"/>
      <c r="AC331" s="61"/>
      <c r="AD331" s="125"/>
      <c r="AE331" s="430"/>
      <c r="AF331" s="125"/>
      <c r="AG331" s="425"/>
      <c r="AH331" s="431"/>
      <c r="AI331" s="125"/>
      <c r="AJ331" s="430"/>
      <c r="AK331" s="430"/>
      <c r="AL331" s="125"/>
      <c r="AM331" s="430"/>
      <c r="AN331" s="430"/>
      <c r="AO331" s="430"/>
      <c r="AP331" s="430"/>
      <c r="AQ331" s="430"/>
      <c r="AR331" s="430"/>
      <c r="AS331" s="107"/>
      <c r="AT331" s="107"/>
      <c r="AU331" s="107"/>
      <c r="AV331" s="107"/>
      <c r="AW331" s="107"/>
      <c r="AX331" s="107"/>
      <c r="AY331" s="107"/>
      <c r="AZ331" s="107"/>
      <c r="BA331" s="107"/>
      <c r="BB331" s="107"/>
      <c r="BC331" s="107"/>
      <c r="BD331" s="107"/>
      <c r="BE331" s="107"/>
      <c r="BF331" s="107"/>
      <c r="BG331" s="107"/>
      <c r="BH331" s="107"/>
    </row>
    <row r="332">
      <c r="A332" s="448">
        <f t="shared" si="5"/>
        <v>262</v>
      </c>
      <c r="B332" s="61"/>
      <c r="C332" s="62"/>
      <c r="D332" s="425" t="s">
        <v>2015</v>
      </c>
      <c r="E332" s="135"/>
      <c r="F332" s="62"/>
      <c r="G332" s="135"/>
      <c r="H332" s="135"/>
      <c r="I332" s="135"/>
      <c r="J332" s="135"/>
      <c r="K332" s="135"/>
      <c r="L332" s="135"/>
      <c r="M332" s="135"/>
      <c r="N332" s="135"/>
      <c r="O332" s="135"/>
      <c r="P332" s="135"/>
      <c r="Q332" s="135"/>
      <c r="R332" s="135"/>
      <c r="S332" s="135"/>
      <c r="T332" s="135"/>
      <c r="U332" s="135"/>
      <c r="V332" s="62"/>
      <c r="W332" s="62"/>
      <c r="X332" s="62"/>
      <c r="Y332" s="135"/>
      <c r="Z332" s="430"/>
      <c r="AA332" s="430"/>
      <c r="AB332" s="430"/>
      <c r="AC332" s="61"/>
      <c r="AD332" s="135"/>
      <c r="AE332" s="430"/>
      <c r="AF332" s="135"/>
      <c r="AG332" s="425"/>
      <c r="AH332" s="431"/>
      <c r="AI332" s="135"/>
      <c r="AJ332" s="430"/>
      <c r="AK332" s="430"/>
      <c r="AL332" s="135"/>
      <c r="AM332" s="430"/>
      <c r="AN332" s="430"/>
      <c r="AO332" s="430"/>
      <c r="AP332" s="430"/>
      <c r="AQ332" s="430"/>
      <c r="AR332" s="430"/>
      <c r="AS332" s="107"/>
      <c r="AT332" s="107"/>
      <c r="AU332" s="107"/>
      <c r="AV332" s="107"/>
      <c r="AW332" s="107"/>
      <c r="AX332" s="107"/>
      <c r="AY332" s="107"/>
      <c r="AZ332" s="107"/>
      <c r="BA332" s="107"/>
      <c r="BB332" s="107"/>
      <c r="BC332" s="107"/>
      <c r="BD332" s="107"/>
      <c r="BE332" s="107"/>
      <c r="BF332" s="107"/>
      <c r="BG332" s="107"/>
      <c r="BH332" s="107"/>
    </row>
    <row r="333">
      <c r="A333" s="448">
        <f t="shared" si="5"/>
        <v>263</v>
      </c>
      <c r="B333" s="61"/>
      <c r="C333" s="428" t="s">
        <v>2382</v>
      </c>
      <c r="D333" s="425" t="s">
        <v>2003</v>
      </c>
      <c r="E333" s="458"/>
      <c r="F333" s="426" t="s">
        <v>2030</v>
      </c>
      <c r="G333" s="427" t="s">
        <v>1988</v>
      </c>
      <c r="H333" s="458" t="s">
        <v>2352</v>
      </c>
      <c r="I333" s="458" t="s">
        <v>2383</v>
      </c>
      <c r="J333" s="458" t="s">
        <v>2354</v>
      </c>
      <c r="K333" s="458" t="s">
        <v>2355</v>
      </c>
      <c r="L333" s="458" t="s">
        <v>2384</v>
      </c>
      <c r="M333" s="476"/>
      <c r="N333" s="458" t="s">
        <v>2357</v>
      </c>
      <c r="O333" s="432" t="s">
        <v>2358</v>
      </c>
      <c r="P333" s="427" t="s">
        <v>2359</v>
      </c>
      <c r="Q333" s="427" t="s">
        <v>2360</v>
      </c>
      <c r="R333" s="427" t="s">
        <v>2361</v>
      </c>
      <c r="S333" s="427" t="s">
        <v>2362</v>
      </c>
      <c r="T333" s="427"/>
      <c r="U333" s="427" t="s">
        <v>2385</v>
      </c>
      <c r="V333" s="428" t="s">
        <v>237</v>
      </c>
      <c r="W333" s="428" t="s">
        <v>197</v>
      </c>
      <c r="X333" s="426" t="s">
        <v>2030</v>
      </c>
      <c r="Y333" s="427" t="s">
        <v>2364</v>
      </c>
      <c r="Z333" s="430"/>
      <c r="AA333" s="430"/>
      <c r="AB333" s="430"/>
      <c r="AC333" s="426" t="s">
        <v>251</v>
      </c>
      <c r="AD333" s="461" t="s">
        <v>2031</v>
      </c>
      <c r="AE333" s="430"/>
      <c r="AF333" s="427" t="s">
        <v>2031</v>
      </c>
      <c r="AG333" s="425"/>
      <c r="AH333" s="431"/>
      <c r="AI333" s="454" t="s">
        <v>2386</v>
      </c>
      <c r="AJ333" s="430"/>
      <c r="AK333" s="430"/>
      <c r="AL333" s="461"/>
      <c r="AM333" s="430"/>
      <c r="AN333" s="430"/>
      <c r="AO333" s="430"/>
      <c r="AP333" s="430"/>
      <c r="AQ333" s="430"/>
      <c r="AR333" s="430"/>
      <c r="AS333" s="107"/>
      <c r="AT333" s="107"/>
      <c r="AU333" s="107"/>
      <c r="AV333" s="107"/>
      <c r="AW333" s="107"/>
      <c r="AX333" s="107"/>
      <c r="AY333" s="107"/>
      <c r="AZ333" s="107"/>
      <c r="BA333" s="107"/>
      <c r="BB333" s="107"/>
      <c r="BC333" s="107"/>
      <c r="BD333" s="107"/>
      <c r="BE333" s="107"/>
      <c r="BF333" s="107"/>
      <c r="BG333" s="107"/>
      <c r="BH333" s="107"/>
    </row>
    <row r="334">
      <c r="A334" s="448">
        <f t="shared" si="5"/>
        <v>264</v>
      </c>
      <c r="B334" s="61"/>
      <c r="C334" s="61"/>
      <c r="D334" s="425" t="s">
        <v>2010</v>
      </c>
      <c r="E334" s="125"/>
      <c r="F334" s="61"/>
      <c r="G334" s="125"/>
      <c r="H334" s="125"/>
      <c r="I334" s="125"/>
      <c r="J334" s="125"/>
      <c r="K334" s="125"/>
      <c r="L334" s="125"/>
      <c r="M334" s="125"/>
      <c r="N334" s="125"/>
      <c r="O334" s="125"/>
      <c r="P334" s="125"/>
      <c r="Q334" s="125"/>
      <c r="R334" s="125"/>
      <c r="S334" s="125"/>
      <c r="T334" s="125"/>
      <c r="U334" s="125"/>
      <c r="V334" s="61"/>
      <c r="W334" s="61"/>
      <c r="X334" s="61"/>
      <c r="Y334" s="125"/>
      <c r="Z334" s="430"/>
      <c r="AA334" s="430"/>
      <c r="AB334" s="430"/>
      <c r="AC334" s="61"/>
      <c r="AD334" s="125"/>
      <c r="AE334" s="430"/>
      <c r="AF334" s="125"/>
      <c r="AG334" s="425"/>
      <c r="AH334" s="431"/>
      <c r="AI334" s="125"/>
      <c r="AJ334" s="430"/>
      <c r="AK334" s="430"/>
      <c r="AL334" s="125"/>
      <c r="AM334" s="430"/>
      <c r="AN334" s="430"/>
      <c r="AO334" s="430"/>
      <c r="AP334" s="430"/>
      <c r="AQ334" s="430"/>
      <c r="AR334" s="430"/>
      <c r="AS334" s="107"/>
      <c r="AT334" s="107"/>
      <c r="AU334" s="107"/>
      <c r="AV334" s="107"/>
      <c r="AW334" s="107"/>
      <c r="AX334" s="107"/>
      <c r="AY334" s="107"/>
      <c r="AZ334" s="107"/>
      <c r="BA334" s="107"/>
      <c r="BB334" s="107"/>
      <c r="BC334" s="107"/>
      <c r="BD334" s="107"/>
      <c r="BE334" s="107"/>
      <c r="BF334" s="107"/>
      <c r="BG334" s="107"/>
      <c r="BH334" s="107"/>
    </row>
    <row r="335">
      <c r="A335" s="448">
        <f t="shared" si="5"/>
        <v>265</v>
      </c>
      <c r="B335" s="61"/>
      <c r="C335" s="61"/>
      <c r="D335" s="425" t="s">
        <v>2012</v>
      </c>
      <c r="E335" s="125"/>
      <c r="F335" s="61"/>
      <c r="G335" s="125"/>
      <c r="H335" s="125"/>
      <c r="I335" s="125"/>
      <c r="J335" s="125"/>
      <c r="K335" s="125"/>
      <c r="L335" s="125"/>
      <c r="M335" s="125"/>
      <c r="N335" s="125"/>
      <c r="O335" s="125"/>
      <c r="P335" s="125"/>
      <c r="Q335" s="125"/>
      <c r="R335" s="125"/>
      <c r="S335" s="125"/>
      <c r="T335" s="125"/>
      <c r="U335" s="125"/>
      <c r="V335" s="61"/>
      <c r="W335" s="61"/>
      <c r="X335" s="61"/>
      <c r="Y335" s="125"/>
      <c r="Z335" s="430"/>
      <c r="AA335" s="430"/>
      <c r="AB335" s="430"/>
      <c r="AC335" s="61"/>
      <c r="AD335" s="125"/>
      <c r="AE335" s="430"/>
      <c r="AF335" s="125"/>
      <c r="AG335" s="425"/>
      <c r="AH335" s="431"/>
      <c r="AI335" s="125"/>
      <c r="AJ335" s="430"/>
      <c r="AK335" s="430"/>
      <c r="AL335" s="125"/>
      <c r="AM335" s="430"/>
      <c r="AN335" s="430"/>
      <c r="AO335" s="430"/>
      <c r="AP335" s="430"/>
      <c r="AQ335" s="430"/>
      <c r="AR335" s="430"/>
      <c r="AS335" s="107"/>
      <c r="AT335" s="107"/>
      <c r="AU335" s="107"/>
      <c r="AV335" s="107"/>
      <c r="AW335" s="107"/>
      <c r="AX335" s="107"/>
      <c r="AY335" s="107"/>
      <c r="AZ335" s="107"/>
      <c r="BA335" s="107"/>
      <c r="BB335" s="107"/>
      <c r="BC335" s="107"/>
      <c r="BD335" s="107"/>
      <c r="BE335" s="107"/>
      <c r="BF335" s="107"/>
      <c r="BG335" s="107"/>
      <c r="BH335" s="107"/>
    </row>
    <row r="336">
      <c r="A336" s="448">
        <f t="shared" si="5"/>
        <v>266</v>
      </c>
      <c r="B336" s="61"/>
      <c r="C336" s="61"/>
      <c r="D336" s="425" t="s">
        <v>2013</v>
      </c>
      <c r="E336" s="125"/>
      <c r="F336" s="61"/>
      <c r="G336" s="125"/>
      <c r="H336" s="125"/>
      <c r="I336" s="125"/>
      <c r="J336" s="125"/>
      <c r="K336" s="125"/>
      <c r="L336" s="125"/>
      <c r="M336" s="125"/>
      <c r="N336" s="125"/>
      <c r="O336" s="125"/>
      <c r="P336" s="125"/>
      <c r="Q336" s="125"/>
      <c r="R336" s="125"/>
      <c r="S336" s="125"/>
      <c r="T336" s="125"/>
      <c r="U336" s="125"/>
      <c r="V336" s="61"/>
      <c r="W336" s="61"/>
      <c r="X336" s="61"/>
      <c r="Y336" s="125"/>
      <c r="Z336" s="430"/>
      <c r="AA336" s="430"/>
      <c r="AB336" s="430"/>
      <c r="AC336" s="61"/>
      <c r="AD336" s="125"/>
      <c r="AE336" s="430"/>
      <c r="AF336" s="125"/>
      <c r="AG336" s="425"/>
      <c r="AH336" s="431"/>
      <c r="AI336" s="125"/>
      <c r="AJ336" s="430"/>
      <c r="AK336" s="430"/>
      <c r="AL336" s="125"/>
      <c r="AM336" s="430"/>
      <c r="AN336" s="430"/>
      <c r="AO336" s="430"/>
      <c r="AP336" s="430"/>
      <c r="AQ336" s="430"/>
      <c r="AR336" s="430"/>
      <c r="AS336" s="107"/>
      <c r="AT336" s="107"/>
      <c r="AU336" s="107"/>
      <c r="AV336" s="107"/>
      <c r="AW336" s="107"/>
      <c r="AX336" s="107"/>
      <c r="AY336" s="107"/>
      <c r="AZ336" s="107"/>
      <c r="BA336" s="107"/>
      <c r="BB336" s="107"/>
      <c r="BC336" s="107"/>
      <c r="BD336" s="107"/>
      <c r="BE336" s="107"/>
      <c r="BF336" s="107"/>
      <c r="BG336" s="107"/>
      <c r="BH336" s="107"/>
    </row>
    <row r="337">
      <c r="A337" s="448">
        <f t="shared" si="5"/>
        <v>267</v>
      </c>
      <c r="B337" s="61"/>
      <c r="C337" s="61"/>
      <c r="D337" s="425" t="s">
        <v>2014</v>
      </c>
      <c r="E337" s="125"/>
      <c r="F337" s="61"/>
      <c r="G337" s="125"/>
      <c r="H337" s="125"/>
      <c r="I337" s="125"/>
      <c r="J337" s="125"/>
      <c r="K337" s="125"/>
      <c r="L337" s="125"/>
      <c r="M337" s="125"/>
      <c r="N337" s="125"/>
      <c r="O337" s="125"/>
      <c r="P337" s="125"/>
      <c r="Q337" s="125"/>
      <c r="R337" s="125"/>
      <c r="S337" s="125"/>
      <c r="T337" s="125"/>
      <c r="U337" s="125"/>
      <c r="V337" s="61"/>
      <c r="W337" s="61"/>
      <c r="X337" s="61"/>
      <c r="Y337" s="125"/>
      <c r="Z337" s="430"/>
      <c r="AA337" s="430"/>
      <c r="AB337" s="430"/>
      <c r="AC337" s="61"/>
      <c r="AD337" s="125"/>
      <c r="AE337" s="430"/>
      <c r="AF337" s="125"/>
      <c r="AG337" s="425"/>
      <c r="AH337" s="431"/>
      <c r="AI337" s="125"/>
      <c r="AJ337" s="430"/>
      <c r="AK337" s="430"/>
      <c r="AL337" s="125"/>
      <c r="AM337" s="430"/>
      <c r="AN337" s="430"/>
      <c r="AO337" s="430"/>
      <c r="AP337" s="430"/>
      <c r="AQ337" s="430"/>
      <c r="AR337" s="430"/>
      <c r="AS337" s="107"/>
      <c r="AT337" s="107"/>
      <c r="AU337" s="107"/>
      <c r="AV337" s="107"/>
      <c r="AW337" s="107"/>
      <c r="AX337" s="107"/>
      <c r="AY337" s="107"/>
      <c r="AZ337" s="107"/>
      <c r="BA337" s="107"/>
      <c r="BB337" s="107"/>
      <c r="BC337" s="107"/>
      <c r="BD337" s="107"/>
      <c r="BE337" s="107"/>
      <c r="BF337" s="107"/>
      <c r="BG337" s="107"/>
      <c r="BH337" s="107"/>
    </row>
    <row r="338">
      <c r="A338" s="448">
        <f t="shared" si="5"/>
        <v>268</v>
      </c>
      <c r="B338" s="61"/>
      <c r="C338" s="62"/>
      <c r="D338" s="425" t="s">
        <v>2015</v>
      </c>
      <c r="E338" s="135"/>
      <c r="F338" s="62"/>
      <c r="G338" s="135"/>
      <c r="H338" s="135"/>
      <c r="I338" s="135"/>
      <c r="J338" s="135"/>
      <c r="K338" s="135"/>
      <c r="L338" s="135"/>
      <c r="M338" s="135"/>
      <c r="N338" s="135"/>
      <c r="O338" s="135"/>
      <c r="P338" s="135"/>
      <c r="Q338" s="135"/>
      <c r="R338" s="135"/>
      <c r="S338" s="135"/>
      <c r="T338" s="135"/>
      <c r="U338" s="135"/>
      <c r="V338" s="62"/>
      <c r="W338" s="62"/>
      <c r="X338" s="62"/>
      <c r="Y338" s="135"/>
      <c r="Z338" s="430"/>
      <c r="AA338" s="430"/>
      <c r="AB338" s="430"/>
      <c r="AC338" s="61"/>
      <c r="AD338" s="135"/>
      <c r="AE338" s="430"/>
      <c r="AF338" s="135"/>
      <c r="AG338" s="425"/>
      <c r="AH338" s="431"/>
      <c r="AI338" s="135"/>
      <c r="AJ338" s="430"/>
      <c r="AK338" s="430"/>
      <c r="AL338" s="135"/>
      <c r="AM338" s="430"/>
      <c r="AN338" s="430"/>
      <c r="AO338" s="430"/>
      <c r="AP338" s="430"/>
      <c r="AQ338" s="430"/>
      <c r="AR338" s="430"/>
      <c r="AS338" s="107"/>
      <c r="AT338" s="107"/>
      <c r="AU338" s="107"/>
      <c r="AV338" s="107"/>
      <c r="AW338" s="107"/>
      <c r="AX338" s="107"/>
      <c r="AY338" s="107"/>
      <c r="AZ338" s="107"/>
      <c r="BA338" s="107"/>
      <c r="BB338" s="107"/>
      <c r="BC338" s="107"/>
      <c r="BD338" s="107"/>
      <c r="BE338" s="107"/>
      <c r="BF338" s="107"/>
      <c r="BG338" s="107"/>
      <c r="BH338" s="107"/>
    </row>
    <row r="339">
      <c r="A339" s="448">
        <f t="shared" si="5"/>
        <v>269</v>
      </c>
      <c r="B339" s="61"/>
      <c r="C339" s="428" t="s">
        <v>2387</v>
      </c>
      <c r="D339" s="425" t="s">
        <v>2003</v>
      </c>
      <c r="E339" s="458"/>
      <c r="F339" s="426" t="s">
        <v>2030</v>
      </c>
      <c r="G339" s="427" t="s">
        <v>1988</v>
      </c>
      <c r="H339" s="458" t="s">
        <v>2352</v>
      </c>
      <c r="I339" s="458" t="s">
        <v>2388</v>
      </c>
      <c r="J339" s="458" t="s">
        <v>2354</v>
      </c>
      <c r="K339" s="458" t="s">
        <v>2355</v>
      </c>
      <c r="L339" s="458" t="s">
        <v>2389</v>
      </c>
      <c r="M339" s="476"/>
      <c r="N339" s="458" t="s">
        <v>2357</v>
      </c>
      <c r="O339" s="432" t="s">
        <v>2358</v>
      </c>
      <c r="P339" s="427" t="s">
        <v>2359</v>
      </c>
      <c r="Q339" s="427" t="s">
        <v>2360</v>
      </c>
      <c r="R339" s="427" t="s">
        <v>2361</v>
      </c>
      <c r="S339" s="427" t="s">
        <v>2362</v>
      </c>
      <c r="T339" s="427"/>
      <c r="U339" s="427" t="s">
        <v>2390</v>
      </c>
      <c r="V339" s="428" t="s">
        <v>237</v>
      </c>
      <c r="W339" s="428" t="s">
        <v>197</v>
      </c>
      <c r="X339" s="426" t="s">
        <v>2030</v>
      </c>
      <c r="Y339" s="427" t="s">
        <v>2364</v>
      </c>
      <c r="Z339" s="430"/>
      <c r="AA339" s="430"/>
      <c r="AB339" s="430"/>
      <c r="AC339" s="426" t="s">
        <v>251</v>
      </c>
      <c r="AD339" s="461" t="s">
        <v>2031</v>
      </c>
      <c r="AE339" s="430"/>
      <c r="AF339" s="427" t="s">
        <v>2031</v>
      </c>
      <c r="AG339" s="425"/>
      <c r="AH339" s="431"/>
      <c r="AI339" s="454" t="s">
        <v>2391</v>
      </c>
      <c r="AJ339" s="430"/>
      <c r="AK339" s="430"/>
      <c r="AL339" s="461"/>
      <c r="AM339" s="430"/>
      <c r="AN339" s="430"/>
      <c r="AO339" s="430"/>
      <c r="AP339" s="430"/>
      <c r="AQ339" s="430"/>
      <c r="AR339" s="430"/>
      <c r="AS339" s="107"/>
      <c r="AT339" s="107"/>
      <c r="AU339" s="107"/>
      <c r="AV339" s="107"/>
      <c r="AW339" s="107"/>
      <c r="AX339" s="107"/>
      <c r="AY339" s="107"/>
      <c r="AZ339" s="107"/>
      <c r="BA339" s="107"/>
      <c r="BB339" s="107"/>
      <c r="BC339" s="107"/>
      <c r="BD339" s="107"/>
      <c r="BE339" s="107"/>
      <c r="BF339" s="107"/>
      <c r="BG339" s="107"/>
      <c r="BH339" s="107"/>
    </row>
    <row r="340">
      <c r="A340" s="448">
        <f t="shared" si="5"/>
        <v>270</v>
      </c>
      <c r="B340" s="61"/>
      <c r="C340" s="61"/>
      <c r="D340" s="425" t="s">
        <v>2010</v>
      </c>
      <c r="E340" s="125"/>
      <c r="F340" s="61"/>
      <c r="G340" s="125"/>
      <c r="H340" s="125"/>
      <c r="I340" s="125"/>
      <c r="J340" s="125"/>
      <c r="K340" s="125"/>
      <c r="L340" s="125"/>
      <c r="M340" s="125"/>
      <c r="N340" s="125"/>
      <c r="O340" s="125"/>
      <c r="P340" s="125"/>
      <c r="Q340" s="125"/>
      <c r="R340" s="125"/>
      <c r="S340" s="125"/>
      <c r="T340" s="125"/>
      <c r="U340" s="125"/>
      <c r="V340" s="61"/>
      <c r="W340" s="61"/>
      <c r="X340" s="61"/>
      <c r="Y340" s="125"/>
      <c r="Z340" s="430"/>
      <c r="AA340" s="430"/>
      <c r="AB340" s="430"/>
      <c r="AC340" s="61"/>
      <c r="AD340" s="125"/>
      <c r="AE340" s="430"/>
      <c r="AF340" s="125"/>
      <c r="AG340" s="425"/>
      <c r="AH340" s="431"/>
      <c r="AI340" s="125"/>
      <c r="AJ340" s="430"/>
      <c r="AK340" s="430"/>
      <c r="AL340" s="125"/>
      <c r="AM340" s="430"/>
      <c r="AN340" s="430"/>
      <c r="AO340" s="430"/>
      <c r="AP340" s="430"/>
      <c r="AQ340" s="430"/>
      <c r="AR340" s="430"/>
      <c r="AS340" s="107"/>
      <c r="AT340" s="107"/>
      <c r="AU340" s="107"/>
      <c r="AV340" s="107"/>
      <c r="AW340" s="107"/>
      <c r="AX340" s="107"/>
      <c r="AY340" s="107"/>
      <c r="AZ340" s="107"/>
      <c r="BA340" s="107"/>
      <c r="BB340" s="107"/>
      <c r="BC340" s="107"/>
      <c r="BD340" s="107"/>
      <c r="BE340" s="107"/>
      <c r="BF340" s="107"/>
      <c r="BG340" s="107"/>
      <c r="BH340" s="107"/>
    </row>
    <row r="341">
      <c r="A341" s="448">
        <f t="shared" si="5"/>
        <v>271</v>
      </c>
      <c r="B341" s="61"/>
      <c r="C341" s="61"/>
      <c r="D341" s="425" t="s">
        <v>2012</v>
      </c>
      <c r="E341" s="125"/>
      <c r="F341" s="61"/>
      <c r="G341" s="125"/>
      <c r="H341" s="125"/>
      <c r="I341" s="125"/>
      <c r="J341" s="125"/>
      <c r="K341" s="125"/>
      <c r="L341" s="125"/>
      <c r="M341" s="125"/>
      <c r="N341" s="125"/>
      <c r="O341" s="125"/>
      <c r="P341" s="125"/>
      <c r="Q341" s="125"/>
      <c r="R341" s="125"/>
      <c r="S341" s="125"/>
      <c r="T341" s="125"/>
      <c r="U341" s="125"/>
      <c r="V341" s="61"/>
      <c r="W341" s="61"/>
      <c r="X341" s="61"/>
      <c r="Y341" s="125"/>
      <c r="Z341" s="430"/>
      <c r="AA341" s="430"/>
      <c r="AB341" s="430"/>
      <c r="AC341" s="61"/>
      <c r="AD341" s="125"/>
      <c r="AE341" s="430"/>
      <c r="AF341" s="125"/>
      <c r="AG341" s="425"/>
      <c r="AH341" s="431"/>
      <c r="AI341" s="125"/>
      <c r="AJ341" s="430"/>
      <c r="AK341" s="430"/>
      <c r="AL341" s="125"/>
      <c r="AM341" s="430"/>
      <c r="AN341" s="430"/>
      <c r="AO341" s="430"/>
      <c r="AP341" s="430"/>
      <c r="AQ341" s="430"/>
      <c r="AR341" s="430"/>
      <c r="AS341" s="107"/>
      <c r="AT341" s="107"/>
      <c r="AU341" s="107"/>
      <c r="AV341" s="107"/>
      <c r="AW341" s="107"/>
      <c r="AX341" s="107"/>
      <c r="AY341" s="107"/>
      <c r="AZ341" s="107"/>
      <c r="BA341" s="107"/>
      <c r="BB341" s="107"/>
      <c r="BC341" s="107"/>
      <c r="BD341" s="107"/>
      <c r="BE341" s="107"/>
      <c r="BF341" s="107"/>
      <c r="BG341" s="107"/>
      <c r="BH341" s="107"/>
    </row>
    <row r="342">
      <c r="A342" s="448">
        <f t="shared" si="5"/>
        <v>272</v>
      </c>
      <c r="B342" s="61"/>
      <c r="C342" s="61"/>
      <c r="D342" s="425" t="s">
        <v>2013</v>
      </c>
      <c r="E342" s="125"/>
      <c r="F342" s="61"/>
      <c r="G342" s="125"/>
      <c r="H342" s="125"/>
      <c r="I342" s="125"/>
      <c r="J342" s="125"/>
      <c r="K342" s="125"/>
      <c r="L342" s="125"/>
      <c r="M342" s="125"/>
      <c r="N342" s="125"/>
      <c r="O342" s="125"/>
      <c r="P342" s="125"/>
      <c r="Q342" s="125"/>
      <c r="R342" s="125"/>
      <c r="S342" s="125"/>
      <c r="T342" s="125"/>
      <c r="U342" s="125"/>
      <c r="V342" s="61"/>
      <c r="W342" s="61"/>
      <c r="X342" s="61"/>
      <c r="Y342" s="125"/>
      <c r="Z342" s="430"/>
      <c r="AA342" s="430"/>
      <c r="AB342" s="430"/>
      <c r="AC342" s="61"/>
      <c r="AD342" s="125"/>
      <c r="AE342" s="430"/>
      <c r="AF342" s="125"/>
      <c r="AG342" s="425"/>
      <c r="AH342" s="431"/>
      <c r="AI342" s="125"/>
      <c r="AJ342" s="430"/>
      <c r="AK342" s="430"/>
      <c r="AL342" s="125"/>
      <c r="AM342" s="430"/>
      <c r="AN342" s="430"/>
      <c r="AO342" s="430"/>
      <c r="AP342" s="430"/>
      <c r="AQ342" s="430"/>
      <c r="AR342" s="430"/>
      <c r="AS342" s="107"/>
      <c r="AT342" s="107"/>
      <c r="AU342" s="107"/>
      <c r="AV342" s="107"/>
      <c r="AW342" s="107"/>
      <c r="AX342" s="107"/>
      <c r="AY342" s="107"/>
      <c r="AZ342" s="107"/>
      <c r="BA342" s="107"/>
      <c r="BB342" s="107"/>
      <c r="BC342" s="107"/>
      <c r="BD342" s="107"/>
      <c r="BE342" s="107"/>
      <c r="BF342" s="107"/>
      <c r="BG342" s="107"/>
      <c r="BH342" s="107"/>
    </row>
    <row r="343">
      <c r="A343" s="448">
        <f t="shared" si="5"/>
        <v>273</v>
      </c>
      <c r="B343" s="61"/>
      <c r="C343" s="61"/>
      <c r="D343" s="425" t="s">
        <v>2014</v>
      </c>
      <c r="E343" s="125"/>
      <c r="F343" s="61"/>
      <c r="G343" s="125"/>
      <c r="H343" s="125"/>
      <c r="I343" s="125"/>
      <c r="J343" s="125"/>
      <c r="K343" s="125"/>
      <c r="L343" s="125"/>
      <c r="M343" s="125"/>
      <c r="N343" s="125"/>
      <c r="O343" s="125"/>
      <c r="P343" s="125"/>
      <c r="Q343" s="125"/>
      <c r="R343" s="125"/>
      <c r="S343" s="125"/>
      <c r="T343" s="125"/>
      <c r="U343" s="125"/>
      <c r="V343" s="61"/>
      <c r="W343" s="61"/>
      <c r="X343" s="61"/>
      <c r="Y343" s="125"/>
      <c r="Z343" s="430"/>
      <c r="AA343" s="430"/>
      <c r="AB343" s="430"/>
      <c r="AC343" s="61"/>
      <c r="AD343" s="125"/>
      <c r="AE343" s="430"/>
      <c r="AF343" s="125"/>
      <c r="AG343" s="425"/>
      <c r="AH343" s="431"/>
      <c r="AI343" s="125"/>
      <c r="AJ343" s="430"/>
      <c r="AK343" s="430"/>
      <c r="AL343" s="125"/>
      <c r="AM343" s="430"/>
      <c r="AN343" s="430"/>
      <c r="AO343" s="430"/>
      <c r="AP343" s="430"/>
      <c r="AQ343" s="430"/>
      <c r="AR343" s="430"/>
      <c r="AS343" s="107"/>
      <c r="AT343" s="107"/>
      <c r="AU343" s="107"/>
      <c r="AV343" s="107"/>
      <c r="AW343" s="107"/>
      <c r="AX343" s="107"/>
      <c r="AY343" s="107"/>
      <c r="AZ343" s="107"/>
      <c r="BA343" s="107"/>
      <c r="BB343" s="107"/>
      <c r="BC343" s="107"/>
      <c r="BD343" s="107"/>
      <c r="BE343" s="107"/>
      <c r="BF343" s="107"/>
      <c r="BG343" s="107"/>
      <c r="BH343" s="107"/>
    </row>
    <row r="344">
      <c r="A344" s="448">
        <f t="shared" si="5"/>
        <v>274</v>
      </c>
      <c r="B344" s="61"/>
      <c r="C344" s="62"/>
      <c r="D344" s="425" t="s">
        <v>2015</v>
      </c>
      <c r="E344" s="135"/>
      <c r="F344" s="62"/>
      <c r="G344" s="135"/>
      <c r="H344" s="135"/>
      <c r="I344" s="135"/>
      <c r="J344" s="135"/>
      <c r="K344" s="135"/>
      <c r="L344" s="135"/>
      <c r="M344" s="135"/>
      <c r="N344" s="135"/>
      <c r="O344" s="135"/>
      <c r="P344" s="135"/>
      <c r="Q344" s="135"/>
      <c r="R344" s="135"/>
      <c r="S344" s="135"/>
      <c r="T344" s="135"/>
      <c r="U344" s="135"/>
      <c r="V344" s="62"/>
      <c r="W344" s="62"/>
      <c r="X344" s="62"/>
      <c r="Y344" s="135"/>
      <c r="Z344" s="430"/>
      <c r="AA344" s="430"/>
      <c r="AB344" s="430"/>
      <c r="AC344" s="61"/>
      <c r="AD344" s="135"/>
      <c r="AE344" s="430"/>
      <c r="AF344" s="135"/>
      <c r="AG344" s="425"/>
      <c r="AH344" s="431"/>
      <c r="AI344" s="135"/>
      <c r="AJ344" s="430"/>
      <c r="AK344" s="430"/>
      <c r="AL344" s="135"/>
      <c r="AM344" s="430"/>
      <c r="AN344" s="430"/>
      <c r="AO344" s="430"/>
      <c r="AP344" s="430"/>
      <c r="AQ344" s="430"/>
      <c r="AR344" s="430"/>
      <c r="AS344" s="107"/>
      <c r="AT344" s="107"/>
      <c r="AU344" s="107"/>
      <c r="AV344" s="107"/>
      <c r="AW344" s="107"/>
      <c r="AX344" s="107"/>
      <c r="AY344" s="107"/>
      <c r="AZ344" s="107"/>
      <c r="BA344" s="107"/>
      <c r="BB344" s="107"/>
      <c r="BC344" s="107"/>
      <c r="BD344" s="107"/>
      <c r="BE344" s="107"/>
      <c r="BF344" s="107"/>
      <c r="BG344" s="107"/>
      <c r="BH344" s="107"/>
    </row>
    <row r="345">
      <c r="A345" s="448">
        <f t="shared" si="5"/>
        <v>275</v>
      </c>
      <c r="B345" s="61"/>
      <c r="C345" s="428" t="s">
        <v>2392</v>
      </c>
      <c r="D345" s="425" t="s">
        <v>2003</v>
      </c>
      <c r="E345" s="458"/>
      <c r="F345" s="426" t="s">
        <v>2030</v>
      </c>
      <c r="G345" s="427" t="s">
        <v>1988</v>
      </c>
      <c r="H345" s="458" t="s">
        <v>2352</v>
      </c>
      <c r="I345" s="458" t="s">
        <v>2393</v>
      </c>
      <c r="J345" s="458" t="s">
        <v>2354</v>
      </c>
      <c r="K345" s="458" t="s">
        <v>2355</v>
      </c>
      <c r="L345" s="458" t="s">
        <v>2394</v>
      </c>
      <c r="M345" s="476"/>
      <c r="N345" s="458" t="s">
        <v>2357</v>
      </c>
      <c r="O345" s="432" t="s">
        <v>2358</v>
      </c>
      <c r="P345" s="427" t="s">
        <v>2359</v>
      </c>
      <c r="Q345" s="427" t="s">
        <v>2360</v>
      </c>
      <c r="R345" s="427" t="s">
        <v>2361</v>
      </c>
      <c r="S345" s="427" t="s">
        <v>2362</v>
      </c>
      <c r="T345" s="427"/>
      <c r="U345" s="427" t="s">
        <v>2395</v>
      </c>
      <c r="V345" s="428" t="s">
        <v>237</v>
      </c>
      <c r="W345" s="428" t="s">
        <v>197</v>
      </c>
      <c r="X345" s="426" t="s">
        <v>2030</v>
      </c>
      <c r="Y345" s="427" t="s">
        <v>2364</v>
      </c>
      <c r="Z345" s="430"/>
      <c r="AA345" s="430"/>
      <c r="AB345" s="430"/>
      <c r="AC345" s="426" t="s">
        <v>251</v>
      </c>
      <c r="AD345" s="461" t="s">
        <v>2031</v>
      </c>
      <c r="AE345" s="430"/>
      <c r="AF345" s="427" t="s">
        <v>2031</v>
      </c>
      <c r="AG345" s="425"/>
      <c r="AH345" s="431"/>
      <c r="AI345" s="454" t="s">
        <v>2396</v>
      </c>
      <c r="AJ345" s="430"/>
      <c r="AK345" s="430"/>
      <c r="AL345" s="461"/>
      <c r="AM345" s="430"/>
      <c r="AN345" s="430"/>
      <c r="AO345" s="430"/>
      <c r="AP345" s="430"/>
      <c r="AQ345" s="430"/>
      <c r="AR345" s="430"/>
      <c r="AS345" s="107"/>
      <c r="AT345" s="107"/>
      <c r="AU345" s="107"/>
      <c r="AV345" s="107"/>
      <c r="AW345" s="107"/>
      <c r="AX345" s="107"/>
      <c r="AY345" s="107"/>
      <c r="AZ345" s="107"/>
      <c r="BA345" s="107"/>
      <c r="BB345" s="107"/>
      <c r="BC345" s="107"/>
      <c r="BD345" s="107"/>
      <c r="BE345" s="107"/>
      <c r="BF345" s="107"/>
      <c r="BG345" s="107"/>
      <c r="BH345" s="107"/>
    </row>
    <row r="346">
      <c r="A346" s="448">
        <f t="shared" si="5"/>
        <v>276</v>
      </c>
      <c r="B346" s="61"/>
      <c r="C346" s="61"/>
      <c r="D346" s="425" t="s">
        <v>2010</v>
      </c>
      <c r="E346" s="125"/>
      <c r="F346" s="61"/>
      <c r="G346" s="125"/>
      <c r="H346" s="125"/>
      <c r="I346" s="125"/>
      <c r="J346" s="125"/>
      <c r="K346" s="125"/>
      <c r="L346" s="125"/>
      <c r="M346" s="125"/>
      <c r="N346" s="125"/>
      <c r="O346" s="125"/>
      <c r="P346" s="125"/>
      <c r="Q346" s="125"/>
      <c r="R346" s="125"/>
      <c r="S346" s="125"/>
      <c r="T346" s="125"/>
      <c r="U346" s="125"/>
      <c r="V346" s="61"/>
      <c r="W346" s="61"/>
      <c r="X346" s="61"/>
      <c r="Y346" s="125"/>
      <c r="Z346" s="430"/>
      <c r="AA346" s="430"/>
      <c r="AB346" s="430"/>
      <c r="AC346" s="61"/>
      <c r="AD346" s="125"/>
      <c r="AE346" s="430"/>
      <c r="AF346" s="125"/>
      <c r="AG346" s="425"/>
      <c r="AH346" s="431"/>
      <c r="AI346" s="125"/>
      <c r="AJ346" s="430"/>
      <c r="AK346" s="430"/>
      <c r="AL346" s="125"/>
      <c r="AM346" s="430"/>
      <c r="AN346" s="430"/>
      <c r="AO346" s="430"/>
      <c r="AP346" s="430"/>
      <c r="AQ346" s="430"/>
      <c r="AR346" s="430"/>
      <c r="AS346" s="107"/>
      <c r="AT346" s="107"/>
      <c r="AU346" s="107"/>
      <c r="AV346" s="107"/>
      <c r="AW346" s="107"/>
      <c r="AX346" s="107"/>
      <c r="AY346" s="107"/>
      <c r="AZ346" s="107"/>
      <c r="BA346" s="107"/>
      <c r="BB346" s="107"/>
      <c r="BC346" s="107"/>
      <c r="BD346" s="107"/>
      <c r="BE346" s="107"/>
      <c r="BF346" s="107"/>
      <c r="BG346" s="107"/>
      <c r="BH346" s="107"/>
    </row>
    <row r="347">
      <c r="A347" s="448">
        <f t="shared" si="5"/>
        <v>277</v>
      </c>
      <c r="B347" s="61"/>
      <c r="C347" s="61"/>
      <c r="D347" s="425" t="s">
        <v>2012</v>
      </c>
      <c r="E347" s="125"/>
      <c r="F347" s="61"/>
      <c r="G347" s="125"/>
      <c r="H347" s="125"/>
      <c r="I347" s="125"/>
      <c r="J347" s="125"/>
      <c r="K347" s="125"/>
      <c r="L347" s="125"/>
      <c r="M347" s="125"/>
      <c r="N347" s="125"/>
      <c r="O347" s="125"/>
      <c r="P347" s="125"/>
      <c r="Q347" s="125"/>
      <c r="R347" s="125"/>
      <c r="S347" s="125"/>
      <c r="T347" s="125"/>
      <c r="U347" s="125"/>
      <c r="V347" s="61"/>
      <c r="W347" s="61"/>
      <c r="X347" s="61"/>
      <c r="Y347" s="125"/>
      <c r="Z347" s="430"/>
      <c r="AA347" s="430"/>
      <c r="AB347" s="430"/>
      <c r="AC347" s="61"/>
      <c r="AD347" s="125"/>
      <c r="AE347" s="430"/>
      <c r="AF347" s="125"/>
      <c r="AG347" s="425"/>
      <c r="AH347" s="431"/>
      <c r="AI347" s="125"/>
      <c r="AJ347" s="430"/>
      <c r="AK347" s="430"/>
      <c r="AL347" s="125"/>
      <c r="AM347" s="430"/>
      <c r="AN347" s="430"/>
      <c r="AO347" s="430"/>
      <c r="AP347" s="430"/>
      <c r="AQ347" s="430"/>
      <c r="AR347" s="430"/>
      <c r="AS347" s="107"/>
      <c r="AT347" s="107"/>
      <c r="AU347" s="107"/>
      <c r="AV347" s="107"/>
      <c r="AW347" s="107"/>
      <c r="AX347" s="107"/>
      <c r="AY347" s="107"/>
      <c r="AZ347" s="107"/>
      <c r="BA347" s="107"/>
      <c r="BB347" s="107"/>
      <c r="BC347" s="107"/>
      <c r="BD347" s="107"/>
      <c r="BE347" s="107"/>
      <c r="BF347" s="107"/>
      <c r="BG347" s="107"/>
      <c r="BH347" s="107"/>
    </row>
    <row r="348">
      <c r="A348" s="448">
        <f t="shared" si="5"/>
        <v>278</v>
      </c>
      <c r="B348" s="61"/>
      <c r="C348" s="61"/>
      <c r="D348" s="425" t="s">
        <v>2013</v>
      </c>
      <c r="E348" s="125"/>
      <c r="F348" s="61"/>
      <c r="G348" s="125"/>
      <c r="H348" s="125"/>
      <c r="I348" s="125"/>
      <c r="J348" s="125"/>
      <c r="K348" s="125"/>
      <c r="L348" s="125"/>
      <c r="M348" s="125"/>
      <c r="N348" s="125"/>
      <c r="O348" s="125"/>
      <c r="P348" s="125"/>
      <c r="Q348" s="125"/>
      <c r="R348" s="125"/>
      <c r="S348" s="125"/>
      <c r="T348" s="125"/>
      <c r="U348" s="125"/>
      <c r="V348" s="61"/>
      <c r="W348" s="61"/>
      <c r="X348" s="61"/>
      <c r="Y348" s="125"/>
      <c r="Z348" s="430"/>
      <c r="AA348" s="430"/>
      <c r="AB348" s="430"/>
      <c r="AC348" s="61"/>
      <c r="AD348" s="125"/>
      <c r="AE348" s="430"/>
      <c r="AF348" s="125"/>
      <c r="AG348" s="425"/>
      <c r="AH348" s="431"/>
      <c r="AI348" s="125"/>
      <c r="AJ348" s="430"/>
      <c r="AK348" s="430"/>
      <c r="AL348" s="125"/>
      <c r="AM348" s="430"/>
      <c r="AN348" s="430"/>
      <c r="AO348" s="430"/>
      <c r="AP348" s="430"/>
      <c r="AQ348" s="430"/>
      <c r="AR348" s="430"/>
      <c r="AS348" s="107"/>
      <c r="AT348" s="107"/>
      <c r="AU348" s="107"/>
      <c r="AV348" s="107"/>
      <c r="AW348" s="107"/>
      <c r="AX348" s="107"/>
      <c r="AY348" s="107"/>
      <c r="AZ348" s="107"/>
      <c r="BA348" s="107"/>
      <c r="BB348" s="107"/>
      <c r="BC348" s="107"/>
      <c r="BD348" s="107"/>
      <c r="BE348" s="107"/>
      <c r="BF348" s="107"/>
      <c r="BG348" s="107"/>
      <c r="BH348" s="107"/>
    </row>
    <row r="349">
      <c r="A349" s="448">
        <f t="shared" si="5"/>
        <v>279</v>
      </c>
      <c r="B349" s="61"/>
      <c r="C349" s="61"/>
      <c r="D349" s="498" t="s">
        <v>2014</v>
      </c>
      <c r="E349" s="125"/>
      <c r="F349" s="61"/>
      <c r="G349" s="125"/>
      <c r="H349" s="125"/>
      <c r="I349" s="125"/>
      <c r="J349" s="125"/>
      <c r="K349" s="125"/>
      <c r="L349" s="125"/>
      <c r="M349" s="125"/>
      <c r="N349" s="125"/>
      <c r="O349" s="125"/>
      <c r="P349" s="125"/>
      <c r="Q349" s="125"/>
      <c r="R349" s="125"/>
      <c r="S349" s="125"/>
      <c r="T349" s="125"/>
      <c r="U349" s="125"/>
      <c r="V349" s="61"/>
      <c r="W349" s="61"/>
      <c r="X349" s="61"/>
      <c r="Y349" s="125"/>
      <c r="Z349" s="430"/>
      <c r="AA349" s="430"/>
      <c r="AB349" s="430"/>
      <c r="AC349" s="61"/>
      <c r="AD349" s="125"/>
      <c r="AE349" s="430"/>
      <c r="AF349" s="125"/>
      <c r="AG349" s="425"/>
      <c r="AH349" s="431"/>
      <c r="AI349" s="125"/>
      <c r="AJ349" s="430"/>
      <c r="AK349" s="430"/>
      <c r="AL349" s="125"/>
      <c r="AM349" s="430"/>
      <c r="AN349" s="430"/>
      <c r="AO349" s="430"/>
      <c r="AP349" s="430"/>
      <c r="AQ349" s="430"/>
      <c r="AR349" s="430"/>
      <c r="AS349" s="107"/>
      <c r="AT349" s="107"/>
      <c r="AU349" s="107"/>
      <c r="AV349" s="107"/>
      <c r="AW349" s="107"/>
      <c r="AX349" s="107"/>
      <c r="AY349" s="107"/>
      <c r="AZ349" s="107"/>
      <c r="BA349" s="107"/>
      <c r="BB349" s="107"/>
      <c r="BC349" s="107"/>
      <c r="BD349" s="107"/>
      <c r="BE349" s="107"/>
      <c r="BF349" s="107"/>
      <c r="BG349" s="107"/>
      <c r="BH349" s="107"/>
    </row>
    <row r="350">
      <c r="A350" s="448">
        <f t="shared" si="5"/>
        <v>280</v>
      </c>
      <c r="B350" s="61"/>
      <c r="C350" s="62"/>
      <c r="D350" s="498" t="s">
        <v>2015</v>
      </c>
      <c r="E350" s="135"/>
      <c r="F350" s="62"/>
      <c r="G350" s="135"/>
      <c r="H350" s="135"/>
      <c r="I350" s="135"/>
      <c r="J350" s="135"/>
      <c r="K350" s="135"/>
      <c r="L350" s="135"/>
      <c r="M350" s="135"/>
      <c r="N350" s="135"/>
      <c r="O350" s="135"/>
      <c r="P350" s="135"/>
      <c r="Q350" s="135"/>
      <c r="R350" s="135"/>
      <c r="S350" s="135"/>
      <c r="T350" s="135"/>
      <c r="U350" s="135"/>
      <c r="V350" s="62"/>
      <c r="W350" s="62"/>
      <c r="X350" s="62"/>
      <c r="Y350" s="135"/>
      <c r="Z350" s="430"/>
      <c r="AA350" s="430"/>
      <c r="AB350" s="430"/>
      <c r="AC350" s="61"/>
      <c r="AD350" s="135"/>
      <c r="AE350" s="430"/>
      <c r="AF350" s="135"/>
      <c r="AG350" s="425"/>
      <c r="AH350" s="431"/>
      <c r="AI350" s="135"/>
      <c r="AJ350" s="430"/>
      <c r="AK350" s="430"/>
      <c r="AL350" s="135"/>
      <c r="AM350" s="430"/>
      <c r="AN350" s="430"/>
      <c r="AO350" s="430"/>
      <c r="AP350" s="430"/>
      <c r="AQ350" s="430"/>
      <c r="AR350" s="430"/>
      <c r="AS350" s="107"/>
      <c r="AT350" s="107"/>
      <c r="AU350" s="107"/>
      <c r="AV350" s="107"/>
      <c r="AW350" s="107"/>
      <c r="AX350" s="107"/>
      <c r="AY350" s="107"/>
      <c r="AZ350" s="107"/>
      <c r="BA350" s="107"/>
      <c r="BB350" s="107"/>
      <c r="BC350" s="107"/>
      <c r="BD350" s="107"/>
      <c r="BE350" s="107"/>
      <c r="BF350" s="107"/>
      <c r="BG350" s="107"/>
      <c r="BH350" s="107"/>
    </row>
    <row r="351">
      <c r="A351" s="448">
        <f t="shared" si="5"/>
        <v>281</v>
      </c>
      <c r="B351" s="61"/>
      <c r="C351" s="428" t="s">
        <v>2397</v>
      </c>
      <c r="D351" s="425" t="s">
        <v>2003</v>
      </c>
      <c r="E351" s="458"/>
      <c r="F351" s="426" t="s">
        <v>2030</v>
      </c>
      <c r="G351" s="427" t="s">
        <v>1988</v>
      </c>
      <c r="H351" s="458" t="s">
        <v>2352</v>
      </c>
      <c r="I351" s="458" t="s">
        <v>2398</v>
      </c>
      <c r="J351" s="458" t="s">
        <v>2354</v>
      </c>
      <c r="K351" s="458" t="s">
        <v>2355</v>
      </c>
      <c r="L351" s="458" t="s">
        <v>2399</v>
      </c>
      <c r="M351" s="476"/>
      <c r="N351" s="458" t="s">
        <v>2357</v>
      </c>
      <c r="O351" s="432" t="s">
        <v>2358</v>
      </c>
      <c r="P351" s="427" t="s">
        <v>2359</v>
      </c>
      <c r="Q351" s="427" t="s">
        <v>2360</v>
      </c>
      <c r="R351" s="427" t="s">
        <v>2361</v>
      </c>
      <c r="S351" s="427" t="s">
        <v>2362</v>
      </c>
      <c r="T351" s="427"/>
      <c r="U351" s="427" t="s">
        <v>2400</v>
      </c>
      <c r="V351" s="428" t="s">
        <v>237</v>
      </c>
      <c r="W351" s="428" t="s">
        <v>197</v>
      </c>
      <c r="X351" s="426" t="s">
        <v>2030</v>
      </c>
      <c r="Y351" s="427" t="s">
        <v>2364</v>
      </c>
      <c r="Z351" s="430"/>
      <c r="AA351" s="430"/>
      <c r="AB351" s="430"/>
      <c r="AC351" s="426" t="s">
        <v>251</v>
      </c>
      <c r="AD351" s="461" t="s">
        <v>2031</v>
      </c>
      <c r="AE351" s="430"/>
      <c r="AF351" s="427" t="s">
        <v>2031</v>
      </c>
      <c r="AG351" s="425"/>
      <c r="AH351" s="431"/>
      <c r="AI351" s="454" t="s">
        <v>2401</v>
      </c>
      <c r="AJ351" s="430"/>
      <c r="AK351" s="430"/>
      <c r="AL351" s="461"/>
      <c r="AM351" s="430"/>
      <c r="AN351" s="430"/>
      <c r="AO351" s="430"/>
      <c r="AP351" s="430"/>
      <c r="AQ351" s="430"/>
      <c r="AR351" s="430"/>
      <c r="AS351" s="107"/>
      <c r="AT351" s="107"/>
      <c r="AU351" s="107"/>
      <c r="AV351" s="107"/>
      <c r="AW351" s="107"/>
      <c r="AX351" s="107"/>
      <c r="AY351" s="107"/>
      <c r="AZ351" s="107"/>
      <c r="BA351" s="107"/>
      <c r="BB351" s="107"/>
      <c r="BC351" s="107"/>
      <c r="BD351" s="107"/>
      <c r="BE351" s="107"/>
      <c r="BF351" s="107"/>
      <c r="BG351" s="107"/>
      <c r="BH351" s="107"/>
    </row>
    <row r="352">
      <c r="A352" s="448">
        <f t="shared" si="5"/>
        <v>282</v>
      </c>
      <c r="B352" s="61"/>
      <c r="C352" s="61"/>
      <c r="D352" s="425" t="s">
        <v>2010</v>
      </c>
      <c r="E352" s="125"/>
      <c r="F352" s="61"/>
      <c r="G352" s="125"/>
      <c r="H352" s="125"/>
      <c r="I352" s="125"/>
      <c r="J352" s="125"/>
      <c r="K352" s="125"/>
      <c r="L352" s="125"/>
      <c r="M352" s="125"/>
      <c r="N352" s="125"/>
      <c r="O352" s="125"/>
      <c r="P352" s="125"/>
      <c r="Q352" s="125"/>
      <c r="R352" s="125"/>
      <c r="S352" s="125"/>
      <c r="T352" s="125"/>
      <c r="U352" s="125"/>
      <c r="V352" s="61"/>
      <c r="W352" s="61"/>
      <c r="X352" s="61"/>
      <c r="Y352" s="125"/>
      <c r="Z352" s="430"/>
      <c r="AA352" s="430"/>
      <c r="AB352" s="430"/>
      <c r="AC352" s="61"/>
      <c r="AD352" s="125"/>
      <c r="AE352" s="430"/>
      <c r="AF352" s="125"/>
      <c r="AG352" s="425"/>
      <c r="AH352" s="431"/>
      <c r="AI352" s="125"/>
      <c r="AJ352" s="430"/>
      <c r="AK352" s="430"/>
      <c r="AL352" s="125"/>
      <c r="AM352" s="430"/>
      <c r="AN352" s="430"/>
      <c r="AO352" s="430"/>
      <c r="AP352" s="430"/>
      <c r="AQ352" s="430"/>
      <c r="AR352" s="430"/>
      <c r="AS352" s="107"/>
      <c r="AT352" s="107"/>
      <c r="AU352" s="107"/>
      <c r="AV352" s="107"/>
      <c r="AW352" s="107"/>
      <c r="AX352" s="107"/>
      <c r="AY352" s="107"/>
      <c r="AZ352" s="107"/>
      <c r="BA352" s="107"/>
      <c r="BB352" s="107"/>
      <c r="BC352" s="107"/>
      <c r="BD352" s="107"/>
      <c r="BE352" s="107"/>
      <c r="BF352" s="107"/>
      <c r="BG352" s="107"/>
      <c r="BH352" s="107"/>
    </row>
    <row r="353">
      <c r="A353" s="448">
        <f t="shared" si="5"/>
        <v>283</v>
      </c>
      <c r="B353" s="61"/>
      <c r="C353" s="61"/>
      <c r="D353" s="425" t="s">
        <v>2012</v>
      </c>
      <c r="E353" s="125"/>
      <c r="F353" s="61"/>
      <c r="G353" s="125"/>
      <c r="H353" s="125"/>
      <c r="I353" s="125"/>
      <c r="J353" s="125"/>
      <c r="K353" s="125"/>
      <c r="L353" s="125"/>
      <c r="M353" s="125"/>
      <c r="N353" s="125"/>
      <c r="O353" s="125"/>
      <c r="P353" s="125"/>
      <c r="Q353" s="125"/>
      <c r="R353" s="125"/>
      <c r="S353" s="125"/>
      <c r="T353" s="125"/>
      <c r="U353" s="125"/>
      <c r="V353" s="61"/>
      <c r="W353" s="61"/>
      <c r="X353" s="61"/>
      <c r="Y353" s="125"/>
      <c r="Z353" s="430"/>
      <c r="AA353" s="430"/>
      <c r="AB353" s="430"/>
      <c r="AC353" s="61"/>
      <c r="AD353" s="125"/>
      <c r="AE353" s="430"/>
      <c r="AF353" s="125"/>
      <c r="AG353" s="425"/>
      <c r="AH353" s="431"/>
      <c r="AI353" s="125"/>
      <c r="AJ353" s="430"/>
      <c r="AK353" s="430"/>
      <c r="AL353" s="125"/>
      <c r="AM353" s="430"/>
      <c r="AN353" s="430"/>
      <c r="AO353" s="430"/>
      <c r="AP353" s="430"/>
      <c r="AQ353" s="430"/>
      <c r="AR353" s="430"/>
      <c r="AS353" s="107"/>
      <c r="AT353" s="107"/>
      <c r="AU353" s="107"/>
      <c r="AV353" s="107"/>
      <c r="AW353" s="107"/>
      <c r="AX353" s="107"/>
      <c r="AY353" s="107"/>
      <c r="AZ353" s="107"/>
      <c r="BA353" s="107"/>
      <c r="BB353" s="107"/>
      <c r="BC353" s="107"/>
      <c r="BD353" s="107"/>
      <c r="BE353" s="107"/>
      <c r="BF353" s="107"/>
      <c r="BG353" s="107"/>
      <c r="BH353" s="107"/>
    </row>
    <row r="354">
      <c r="A354" s="448">
        <f t="shared" si="5"/>
        <v>284</v>
      </c>
      <c r="B354" s="61"/>
      <c r="C354" s="61"/>
      <c r="D354" s="425" t="s">
        <v>2013</v>
      </c>
      <c r="E354" s="125"/>
      <c r="F354" s="61"/>
      <c r="G354" s="125"/>
      <c r="H354" s="125"/>
      <c r="I354" s="125"/>
      <c r="J354" s="125"/>
      <c r="K354" s="125"/>
      <c r="L354" s="125"/>
      <c r="M354" s="125"/>
      <c r="N354" s="125"/>
      <c r="O354" s="125"/>
      <c r="P354" s="125"/>
      <c r="Q354" s="125"/>
      <c r="R354" s="125"/>
      <c r="S354" s="125"/>
      <c r="T354" s="125"/>
      <c r="U354" s="125"/>
      <c r="V354" s="61"/>
      <c r="W354" s="61"/>
      <c r="X354" s="61"/>
      <c r="Y354" s="125"/>
      <c r="Z354" s="430"/>
      <c r="AA354" s="430"/>
      <c r="AB354" s="430"/>
      <c r="AC354" s="61"/>
      <c r="AD354" s="125"/>
      <c r="AE354" s="430"/>
      <c r="AF354" s="125"/>
      <c r="AG354" s="425"/>
      <c r="AH354" s="431"/>
      <c r="AI354" s="125"/>
      <c r="AJ354" s="430"/>
      <c r="AK354" s="430"/>
      <c r="AL354" s="125"/>
      <c r="AM354" s="430"/>
      <c r="AN354" s="430"/>
      <c r="AO354" s="430"/>
      <c r="AP354" s="430"/>
      <c r="AQ354" s="430"/>
      <c r="AR354" s="430"/>
      <c r="AS354" s="107"/>
      <c r="AT354" s="107"/>
      <c r="AU354" s="107"/>
      <c r="AV354" s="107"/>
      <c r="AW354" s="107"/>
      <c r="AX354" s="107"/>
      <c r="AY354" s="107"/>
      <c r="AZ354" s="107"/>
      <c r="BA354" s="107"/>
      <c r="BB354" s="107"/>
      <c r="BC354" s="107"/>
      <c r="BD354" s="107"/>
      <c r="BE354" s="107"/>
      <c r="BF354" s="107"/>
      <c r="BG354" s="107"/>
      <c r="BH354" s="107"/>
    </row>
    <row r="355">
      <c r="A355" s="448">
        <f t="shared" si="5"/>
        <v>285</v>
      </c>
      <c r="B355" s="61"/>
      <c r="C355" s="61"/>
      <c r="D355" s="425" t="s">
        <v>2014</v>
      </c>
      <c r="E355" s="125"/>
      <c r="F355" s="61"/>
      <c r="G355" s="125"/>
      <c r="H355" s="125"/>
      <c r="I355" s="125"/>
      <c r="J355" s="125"/>
      <c r="K355" s="125"/>
      <c r="L355" s="125"/>
      <c r="M355" s="125"/>
      <c r="N355" s="125"/>
      <c r="O355" s="125"/>
      <c r="P355" s="125"/>
      <c r="Q355" s="125"/>
      <c r="R355" s="125"/>
      <c r="S355" s="125"/>
      <c r="T355" s="125"/>
      <c r="U355" s="125"/>
      <c r="V355" s="61"/>
      <c r="W355" s="61"/>
      <c r="X355" s="61"/>
      <c r="Y355" s="125"/>
      <c r="Z355" s="430"/>
      <c r="AA355" s="430"/>
      <c r="AB355" s="430"/>
      <c r="AC355" s="61"/>
      <c r="AD355" s="125"/>
      <c r="AE355" s="430"/>
      <c r="AF355" s="125"/>
      <c r="AG355" s="425"/>
      <c r="AH355" s="431"/>
      <c r="AI355" s="125"/>
      <c r="AJ355" s="430"/>
      <c r="AK355" s="430"/>
      <c r="AL355" s="125"/>
      <c r="AM355" s="430"/>
      <c r="AN355" s="430"/>
      <c r="AO355" s="430"/>
      <c r="AP355" s="430"/>
      <c r="AQ355" s="430"/>
      <c r="AR355" s="430"/>
      <c r="AS355" s="107"/>
      <c r="AT355" s="107"/>
      <c r="AU355" s="107"/>
      <c r="AV355" s="107"/>
      <c r="AW355" s="107"/>
      <c r="AX355" s="107"/>
      <c r="AY355" s="107"/>
      <c r="AZ355" s="107"/>
      <c r="BA355" s="107"/>
      <c r="BB355" s="107"/>
      <c r="BC355" s="107"/>
      <c r="BD355" s="107"/>
      <c r="BE355" s="107"/>
      <c r="BF355" s="107"/>
      <c r="BG355" s="107"/>
      <c r="BH355" s="107"/>
    </row>
    <row r="356">
      <c r="A356" s="448">
        <f t="shared" si="5"/>
        <v>286</v>
      </c>
      <c r="B356" s="61"/>
      <c r="C356" s="62"/>
      <c r="D356" s="425" t="s">
        <v>2015</v>
      </c>
      <c r="E356" s="135"/>
      <c r="F356" s="62"/>
      <c r="G356" s="135"/>
      <c r="H356" s="135"/>
      <c r="I356" s="135"/>
      <c r="J356" s="135"/>
      <c r="K356" s="135"/>
      <c r="L356" s="135"/>
      <c r="M356" s="135"/>
      <c r="N356" s="135"/>
      <c r="O356" s="135"/>
      <c r="P356" s="135"/>
      <c r="Q356" s="135"/>
      <c r="R356" s="135"/>
      <c r="S356" s="135"/>
      <c r="T356" s="135"/>
      <c r="U356" s="135"/>
      <c r="V356" s="62"/>
      <c r="W356" s="62"/>
      <c r="X356" s="62"/>
      <c r="Y356" s="135"/>
      <c r="Z356" s="430"/>
      <c r="AA356" s="430"/>
      <c r="AB356" s="430"/>
      <c r="AC356" s="61"/>
      <c r="AD356" s="135"/>
      <c r="AE356" s="430"/>
      <c r="AF356" s="135"/>
      <c r="AG356" s="425"/>
      <c r="AH356" s="431"/>
      <c r="AI356" s="135"/>
      <c r="AJ356" s="430"/>
      <c r="AK356" s="430"/>
      <c r="AL356" s="135"/>
      <c r="AM356" s="430"/>
      <c r="AN356" s="430"/>
      <c r="AO356" s="430"/>
      <c r="AP356" s="430"/>
      <c r="AQ356" s="430"/>
      <c r="AR356" s="430"/>
      <c r="AS356" s="107"/>
      <c r="AT356" s="107"/>
      <c r="AU356" s="107"/>
      <c r="AV356" s="107"/>
      <c r="AW356" s="107"/>
      <c r="AX356" s="107"/>
      <c r="AY356" s="107"/>
      <c r="AZ356" s="107"/>
      <c r="BA356" s="107"/>
      <c r="BB356" s="107"/>
      <c r="BC356" s="107"/>
      <c r="BD356" s="107"/>
      <c r="BE356" s="107"/>
      <c r="BF356" s="107"/>
      <c r="BG356" s="107"/>
      <c r="BH356" s="107"/>
    </row>
    <row r="357">
      <c r="A357" s="448">
        <f t="shared" si="5"/>
        <v>287</v>
      </c>
      <c r="B357" s="61"/>
      <c r="C357" s="428" t="s">
        <v>2402</v>
      </c>
      <c r="D357" s="425" t="s">
        <v>2003</v>
      </c>
      <c r="E357" s="458"/>
      <c r="F357" s="426" t="s">
        <v>2030</v>
      </c>
      <c r="G357" s="427" t="s">
        <v>1988</v>
      </c>
      <c r="H357" s="458" t="s">
        <v>2352</v>
      </c>
      <c r="I357" s="458" t="s">
        <v>2403</v>
      </c>
      <c r="J357" s="458" t="s">
        <v>2354</v>
      </c>
      <c r="K357" s="458" t="s">
        <v>2355</v>
      </c>
      <c r="L357" s="458" t="s">
        <v>2404</v>
      </c>
      <c r="M357" s="476"/>
      <c r="N357" s="458" t="s">
        <v>2357</v>
      </c>
      <c r="O357" s="432" t="s">
        <v>2358</v>
      </c>
      <c r="P357" s="427" t="s">
        <v>2359</v>
      </c>
      <c r="Q357" s="427" t="s">
        <v>2360</v>
      </c>
      <c r="R357" s="427" t="s">
        <v>2361</v>
      </c>
      <c r="S357" s="427" t="s">
        <v>2362</v>
      </c>
      <c r="T357" s="427"/>
      <c r="U357" s="427" t="s">
        <v>2405</v>
      </c>
      <c r="V357" s="428" t="s">
        <v>237</v>
      </c>
      <c r="W357" s="428" t="s">
        <v>197</v>
      </c>
      <c r="X357" s="426" t="s">
        <v>2030</v>
      </c>
      <c r="Y357" s="427" t="s">
        <v>2364</v>
      </c>
      <c r="Z357" s="430"/>
      <c r="AA357" s="430"/>
      <c r="AB357" s="430"/>
      <c r="AC357" s="426" t="s">
        <v>251</v>
      </c>
      <c r="AD357" s="461" t="s">
        <v>2031</v>
      </c>
      <c r="AE357" s="430"/>
      <c r="AF357" s="427" t="s">
        <v>2031</v>
      </c>
      <c r="AG357" s="425"/>
      <c r="AH357" s="431"/>
      <c r="AI357" s="454" t="s">
        <v>2406</v>
      </c>
      <c r="AJ357" s="430"/>
      <c r="AK357" s="430"/>
      <c r="AL357" s="461"/>
      <c r="AM357" s="430"/>
      <c r="AN357" s="430"/>
      <c r="AO357" s="430"/>
      <c r="AP357" s="430"/>
      <c r="AQ357" s="430"/>
      <c r="AR357" s="430"/>
      <c r="AS357" s="107"/>
      <c r="AT357" s="107"/>
      <c r="AU357" s="107"/>
      <c r="AV357" s="107"/>
      <c r="AW357" s="107"/>
      <c r="AX357" s="107"/>
      <c r="AY357" s="107"/>
      <c r="AZ357" s="107"/>
      <c r="BA357" s="107"/>
      <c r="BB357" s="107"/>
      <c r="BC357" s="107"/>
      <c r="BD357" s="107"/>
      <c r="BE357" s="107"/>
      <c r="BF357" s="107"/>
      <c r="BG357" s="107"/>
      <c r="BH357" s="107"/>
    </row>
    <row r="358">
      <c r="A358" s="448">
        <f t="shared" si="5"/>
        <v>288</v>
      </c>
      <c r="B358" s="61"/>
      <c r="C358" s="61"/>
      <c r="D358" s="425" t="s">
        <v>2010</v>
      </c>
      <c r="E358" s="125"/>
      <c r="F358" s="61"/>
      <c r="G358" s="125"/>
      <c r="H358" s="125"/>
      <c r="I358" s="125"/>
      <c r="J358" s="125"/>
      <c r="K358" s="125"/>
      <c r="L358" s="125"/>
      <c r="M358" s="125"/>
      <c r="N358" s="125"/>
      <c r="O358" s="125"/>
      <c r="P358" s="125"/>
      <c r="Q358" s="125"/>
      <c r="R358" s="125"/>
      <c r="S358" s="125"/>
      <c r="T358" s="125"/>
      <c r="U358" s="125"/>
      <c r="V358" s="61"/>
      <c r="W358" s="61"/>
      <c r="X358" s="61"/>
      <c r="Y358" s="125"/>
      <c r="Z358" s="430"/>
      <c r="AA358" s="430"/>
      <c r="AB358" s="430"/>
      <c r="AC358" s="61"/>
      <c r="AD358" s="125"/>
      <c r="AE358" s="430"/>
      <c r="AF358" s="125"/>
      <c r="AG358" s="425"/>
      <c r="AH358" s="431"/>
      <c r="AI358" s="125"/>
      <c r="AJ358" s="430"/>
      <c r="AK358" s="430"/>
      <c r="AL358" s="125"/>
      <c r="AM358" s="430"/>
      <c r="AN358" s="430"/>
      <c r="AO358" s="430"/>
      <c r="AP358" s="430"/>
      <c r="AQ358" s="430"/>
      <c r="AR358" s="430"/>
      <c r="AS358" s="107"/>
      <c r="AT358" s="107"/>
      <c r="AU358" s="107"/>
      <c r="AV358" s="107"/>
      <c r="AW358" s="107"/>
      <c r="AX358" s="107"/>
      <c r="AY358" s="107"/>
      <c r="AZ358" s="107"/>
      <c r="BA358" s="107"/>
      <c r="BB358" s="107"/>
      <c r="BC358" s="107"/>
      <c r="BD358" s="107"/>
      <c r="BE358" s="107"/>
      <c r="BF358" s="107"/>
      <c r="BG358" s="107"/>
      <c r="BH358" s="107"/>
    </row>
    <row r="359">
      <c r="A359" s="448">
        <f t="shared" si="5"/>
        <v>289</v>
      </c>
      <c r="B359" s="61"/>
      <c r="C359" s="61"/>
      <c r="D359" s="425" t="s">
        <v>2012</v>
      </c>
      <c r="E359" s="125"/>
      <c r="F359" s="61"/>
      <c r="G359" s="125"/>
      <c r="H359" s="125"/>
      <c r="I359" s="125"/>
      <c r="J359" s="125"/>
      <c r="K359" s="125"/>
      <c r="L359" s="125"/>
      <c r="M359" s="125"/>
      <c r="N359" s="125"/>
      <c r="O359" s="125"/>
      <c r="P359" s="125"/>
      <c r="Q359" s="125"/>
      <c r="R359" s="125"/>
      <c r="S359" s="125"/>
      <c r="T359" s="125"/>
      <c r="U359" s="125"/>
      <c r="V359" s="61"/>
      <c r="W359" s="61"/>
      <c r="X359" s="61"/>
      <c r="Y359" s="125"/>
      <c r="Z359" s="430"/>
      <c r="AA359" s="430"/>
      <c r="AB359" s="430"/>
      <c r="AC359" s="61"/>
      <c r="AD359" s="125"/>
      <c r="AE359" s="430"/>
      <c r="AF359" s="125"/>
      <c r="AG359" s="425"/>
      <c r="AH359" s="431"/>
      <c r="AI359" s="125"/>
      <c r="AJ359" s="430"/>
      <c r="AK359" s="430"/>
      <c r="AL359" s="125"/>
      <c r="AM359" s="430"/>
      <c r="AN359" s="430"/>
      <c r="AO359" s="430"/>
      <c r="AP359" s="430"/>
      <c r="AQ359" s="430"/>
      <c r="AR359" s="430"/>
      <c r="AS359" s="107"/>
      <c r="AT359" s="107"/>
      <c r="AU359" s="107"/>
      <c r="AV359" s="107"/>
      <c r="AW359" s="107"/>
      <c r="AX359" s="107"/>
      <c r="AY359" s="107"/>
      <c r="AZ359" s="107"/>
      <c r="BA359" s="107"/>
      <c r="BB359" s="107"/>
      <c r="BC359" s="107"/>
      <c r="BD359" s="107"/>
      <c r="BE359" s="107"/>
      <c r="BF359" s="107"/>
      <c r="BG359" s="107"/>
      <c r="BH359" s="107"/>
    </row>
    <row r="360">
      <c r="A360" s="448">
        <f t="shared" si="5"/>
        <v>290</v>
      </c>
      <c r="B360" s="61"/>
      <c r="C360" s="61"/>
      <c r="D360" s="425" t="s">
        <v>2013</v>
      </c>
      <c r="E360" s="125"/>
      <c r="F360" s="61"/>
      <c r="G360" s="125"/>
      <c r="H360" s="125"/>
      <c r="I360" s="125"/>
      <c r="J360" s="125"/>
      <c r="K360" s="125"/>
      <c r="L360" s="125"/>
      <c r="M360" s="125"/>
      <c r="N360" s="125"/>
      <c r="O360" s="125"/>
      <c r="P360" s="125"/>
      <c r="Q360" s="125"/>
      <c r="R360" s="125"/>
      <c r="S360" s="125"/>
      <c r="T360" s="125"/>
      <c r="U360" s="125"/>
      <c r="V360" s="61"/>
      <c r="W360" s="61"/>
      <c r="X360" s="61"/>
      <c r="Y360" s="125"/>
      <c r="Z360" s="430"/>
      <c r="AA360" s="430"/>
      <c r="AB360" s="430"/>
      <c r="AC360" s="61"/>
      <c r="AD360" s="125"/>
      <c r="AE360" s="430"/>
      <c r="AF360" s="125"/>
      <c r="AG360" s="425"/>
      <c r="AH360" s="431"/>
      <c r="AI360" s="125"/>
      <c r="AJ360" s="430"/>
      <c r="AK360" s="430"/>
      <c r="AL360" s="125"/>
      <c r="AM360" s="430"/>
      <c r="AN360" s="430"/>
      <c r="AO360" s="430"/>
      <c r="AP360" s="430"/>
      <c r="AQ360" s="430"/>
      <c r="AR360" s="430"/>
      <c r="AS360" s="107"/>
      <c r="AT360" s="107"/>
      <c r="AU360" s="107"/>
      <c r="AV360" s="107"/>
      <c r="AW360" s="107"/>
      <c r="AX360" s="107"/>
      <c r="AY360" s="107"/>
      <c r="AZ360" s="107"/>
      <c r="BA360" s="107"/>
      <c r="BB360" s="107"/>
      <c r="BC360" s="107"/>
      <c r="BD360" s="107"/>
      <c r="BE360" s="107"/>
      <c r="BF360" s="107"/>
      <c r="BG360" s="107"/>
      <c r="BH360" s="107"/>
    </row>
    <row r="361">
      <c r="A361" s="448">
        <f t="shared" si="5"/>
        <v>291</v>
      </c>
      <c r="B361" s="61"/>
      <c r="C361" s="61"/>
      <c r="D361" s="425" t="s">
        <v>2014</v>
      </c>
      <c r="E361" s="125"/>
      <c r="F361" s="61"/>
      <c r="G361" s="125"/>
      <c r="H361" s="125"/>
      <c r="I361" s="125"/>
      <c r="J361" s="125"/>
      <c r="K361" s="125"/>
      <c r="L361" s="125"/>
      <c r="M361" s="125"/>
      <c r="N361" s="125"/>
      <c r="O361" s="125"/>
      <c r="P361" s="125"/>
      <c r="Q361" s="125"/>
      <c r="R361" s="125"/>
      <c r="S361" s="125"/>
      <c r="T361" s="125"/>
      <c r="U361" s="125"/>
      <c r="V361" s="61"/>
      <c r="W361" s="61"/>
      <c r="X361" s="61"/>
      <c r="Y361" s="125"/>
      <c r="Z361" s="430"/>
      <c r="AA361" s="430"/>
      <c r="AB361" s="430"/>
      <c r="AC361" s="61"/>
      <c r="AD361" s="125"/>
      <c r="AE361" s="430"/>
      <c r="AF361" s="125"/>
      <c r="AG361" s="425"/>
      <c r="AH361" s="431"/>
      <c r="AI361" s="125"/>
      <c r="AJ361" s="430"/>
      <c r="AK361" s="430"/>
      <c r="AL361" s="125"/>
      <c r="AM361" s="430"/>
      <c r="AN361" s="430"/>
      <c r="AO361" s="430"/>
      <c r="AP361" s="430"/>
      <c r="AQ361" s="430"/>
      <c r="AR361" s="430"/>
      <c r="AS361" s="107"/>
      <c r="AT361" s="107"/>
      <c r="AU361" s="107"/>
      <c r="AV361" s="107"/>
      <c r="AW361" s="107"/>
      <c r="AX361" s="107"/>
      <c r="AY361" s="107"/>
      <c r="AZ361" s="107"/>
      <c r="BA361" s="107"/>
      <c r="BB361" s="107"/>
      <c r="BC361" s="107"/>
      <c r="BD361" s="107"/>
      <c r="BE361" s="107"/>
      <c r="BF361" s="107"/>
      <c r="BG361" s="107"/>
      <c r="BH361" s="107"/>
    </row>
    <row r="362">
      <c r="A362" s="448">
        <f t="shared" si="5"/>
        <v>292</v>
      </c>
      <c r="B362" s="61"/>
      <c r="C362" s="62"/>
      <c r="D362" s="425" t="s">
        <v>2015</v>
      </c>
      <c r="E362" s="135"/>
      <c r="F362" s="62"/>
      <c r="G362" s="135"/>
      <c r="H362" s="135"/>
      <c r="I362" s="135"/>
      <c r="J362" s="135"/>
      <c r="K362" s="135"/>
      <c r="L362" s="135"/>
      <c r="M362" s="135"/>
      <c r="N362" s="135"/>
      <c r="O362" s="135"/>
      <c r="P362" s="135"/>
      <c r="Q362" s="135"/>
      <c r="R362" s="135"/>
      <c r="S362" s="135"/>
      <c r="T362" s="135"/>
      <c r="U362" s="135"/>
      <c r="V362" s="62"/>
      <c r="W362" s="62"/>
      <c r="X362" s="62"/>
      <c r="Y362" s="135"/>
      <c r="Z362" s="430"/>
      <c r="AA362" s="430"/>
      <c r="AB362" s="430"/>
      <c r="AC362" s="61"/>
      <c r="AD362" s="135"/>
      <c r="AE362" s="430"/>
      <c r="AF362" s="135"/>
      <c r="AG362" s="425"/>
      <c r="AH362" s="431"/>
      <c r="AI362" s="135"/>
      <c r="AJ362" s="430"/>
      <c r="AK362" s="430"/>
      <c r="AL362" s="135"/>
      <c r="AM362" s="430"/>
      <c r="AN362" s="430"/>
      <c r="AO362" s="430"/>
      <c r="AP362" s="430"/>
      <c r="AQ362" s="430"/>
      <c r="AR362" s="430"/>
      <c r="AS362" s="107"/>
      <c r="AT362" s="107"/>
      <c r="AU362" s="107"/>
      <c r="AV362" s="107"/>
      <c r="AW362" s="107"/>
      <c r="AX362" s="107"/>
      <c r="AY362" s="107"/>
      <c r="AZ362" s="107"/>
      <c r="BA362" s="107"/>
      <c r="BB362" s="107"/>
      <c r="BC362" s="107"/>
      <c r="BD362" s="107"/>
      <c r="BE362" s="107"/>
      <c r="BF362" s="107"/>
      <c r="BG362" s="107"/>
      <c r="BH362" s="107"/>
    </row>
    <row r="363">
      <c r="A363" s="448">
        <f t="shared" si="5"/>
        <v>293</v>
      </c>
      <c r="B363" s="61"/>
      <c r="C363" s="428" t="s">
        <v>2407</v>
      </c>
      <c r="D363" s="425" t="s">
        <v>2003</v>
      </c>
      <c r="E363" s="458"/>
      <c r="F363" s="426" t="s">
        <v>2030</v>
      </c>
      <c r="G363" s="427" t="s">
        <v>1988</v>
      </c>
      <c r="H363" s="458" t="s">
        <v>2352</v>
      </c>
      <c r="I363" s="458" t="s">
        <v>2408</v>
      </c>
      <c r="J363" s="458" t="s">
        <v>2354</v>
      </c>
      <c r="K363" s="458" t="s">
        <v>2355</v>
      </c>
      <c r="L363" s="458" t="s">
        <v>2409</v>
      </c>
      <c r="M363" s="476"/>
      <c r="N363" s="458" t="s">
        <v>2357</v>
      </c>
      <c r="O363" s="432" t="s">
        <v>2358</v>
      </c>
      <c r="P363" s="427" t="s">
        <v>2359</v>
      </c>
      <c r="Q363" s="427" t="s">
        <v>2360</v>
      </c>
      <c r="R363" s="427" t="s">
        <v>2361</v>
      </c>
      <c r="S363" s="427" t="s">
        <v>2362</v>
      </c>
      <c r="T363" s="427"/>
      <c r="U363" s="427" t="s">
        <v>2410</v>
      </c>
      <c r="V363" s="428" t="s">
        <v>237</v>
      </c>
      <c r="W363" s="428" t="s">
        <v>197</v>
      </c>
      <c r="X363" s="426" t="s">
        <v>2030</v>
      </c>
      <c r="Y363" s="427" t="s">
        <v>2364</v>
      </c>
      <c r="Z363" s="430"/>
      <c r="AA363" s="430"/>
      <c r="AB363" s="430"/>
      <c r="AC363" s="426" t="s">
        <v>251</v>
      </c>
      <c r="AD363" s="461" t="s">
        <v>2031</v>
      </c>
      <c r="AE363" s="430"/>
      <c r="AF363" s="427" t="s">
        <v>2031</v>
      </c>
      <c r="AG363" s="425"/>
      <c r="AH363" s="431"/>
      <c r="AI363" s="454" t="s">
        <v>2411</v>
      </c>
      <c r="AJ363" s="430"/>
      <c r="AK363" s="430"/>
      <c r="AL363" s="461"/>
      <c r="AM363" s="430"/>
      <c r="AN363" s="430"/>
      <c r="AO363" s="430"/>
      <c r="AP363" s="430"/>
      <c r="AQ363" s="430"/>
      <c r="AR363" s="430"/>
      <c r="AS363" s="107"/>
      <c r="AT363" s="107"/>
      <c r="AU363" s="107"/>
      <c r="AV363" s="107"/>
      <c r="AW363" s="107"/>
      <c r="AX363" s="107"/>
      <c r="AY363" s="107"/>
      <c r="AZ363" s="107"/>
      <c r="BA363" s="107"/>
      <c r="BB363" s="107"/>
      <c r="BC363" s="107"/>
      <c r="BD363" s="107"/>
      <c r="BE363" s="107"/>
      <c r="BF363" s="107"/>
      <c r="BG363" s="107"/>
      <c r="BH363" s="107"/>
    </row>
    <row r="364">
      <c r="A364" s="448">
        <f t="shared" si="5"/>
        <v>294</v>
      </c>
      <c r="B364" s="61"/>
      <c r="C364" s="61"/>
      <c r="D364" s="425" t="s">
        <v>2010</v>
      </c>
      <c r="E364" s="125"/>
      <c r="F364" s="61"/>
      <c r="G364" s="125"/>
      <c r="H364" s="125"/>
      <c r="I364" s="125"/>
      <c r="J364" s="125"/>
      <c r="K364" s="125"/>
      <c r="L364" s="125"/>
      <c r="M364" s="125"/>
      <c r="N364" s="125"/>
      <c r="O364" s="125"/>
      <c r="P364" s="125"/>
      <c r="Q364" s="125"/>
      <c r="R364" s="125"/>
      <c r="S364" s="125"/>
      <c r="T364" s="125"/>
      <c r="U364" s="125"/>
      <c r="V364" s="61"/>
      <c r="W364" s="61"/>
      <c r="X364" s="61"/>
      <c r="Y364" s="125"/>
      <c r="Z364" s="430"/>
      <c r="AA364" s="430"/>
      <c r="AB364" s="430"/>
      <c r="AC364" s="61"/>
      <c r="AD364" s="125"/>
      <c r="AE364" s="430"/>
      <c r="AF364" s="125"/>
      <c r="AG364" s="425"/>
      <c r="AH364" s="431"/>
      <c r="AI364" s="125"/>
      <c r="AJ364" s="430"/>
      <c r="AK364" s="430"/>
      <c r="AL364" s="125"/>
      <c r="AM364" s="430"/>
      <c r="AN364" s="430"/>
      <c r="AO364" s="430"/>
      <c r="AP364" s="430"/>
      <c r="AQ364" s="430"/>
      <c r="AR364" s="430"/>
      <c r="AS364" s="107"/>
      <c r="AT364" s="107"/>
      <c r="AU364" s="107"/>
      <c r="AV364" s="107"/>
      <c r="AW364" s="107"/>
      <c r="AX364" s="107"/>
      <c r="AY364" s="107"/>
      <c r="AZ364" s="107"/>
      <c r="BA364" s="107"/>
      <c r="BB364" s="107"/>
      <c r="BC364" s="107"/>
      <c r="BD364" s="107"/>
      <c r="BE364" s="107"/>
      <c r="BF364" s="107"/>
      <c r="BG364" s="107"/>
      <c r="BH364" s="107"/>
    </row>
    <row r="365">
      <c r="A365" s="448">
        <f t="shared" si="5"/>
        <v>295</v>
      </c>
      <c r="B365" s="61"/>
      <c r="C365" s="61"/>
      <c r="D365" s="425" t="s">
        <v>2012</v>
      </c>
      <c r="E365" s="125"/>
      <c r="F365" s="61"/>
      <c r="G365" s="125"/>
      <c r="H365" s="125"/>
      <c r="I365" s="125"/>
      <c r="J365" s="125"/>
      <c r="K365" s="125"/>
      <c r="L365" s="125"/>
      <c r="M365" s="125"/>
      <c r="N365" s="125"/>
      <c r="O365" s="125"/>
      <c r="P365" s="125"/>
      <c r="Q365" s="125"/>
      <c r="R365" s="125"/>
      <c r="S365" s="125"/>
      <c r="T365" s="125"/>
      <c r="U365" s="125"/>
      <c r="V365" s="61"/>
      <c r="W365" s="61"/>
      <c r="X365" s="61"/>
      <c r="Y365" s="125"/>
      <c r="Z365" s="430"/>
      <c r="AA365" s="430"/>
      <c r="AB365" s="430"/>
      <c r="AC365" s="61"/>
      <c r="AD365" s="125"/>
      <c r="AE365" s="430"/>
      <c r="AF365" s="125"/>
      <c r="AG365" s="425"/>
      <c r="AH365" s="431"/>
      <c r="AI365" s="125"/>
      <c r="AJ365" s="430"/>
      <c r="AK365" s="430"/>
      <c r="AL365" s="125"/>
      <c r="AM365" s="430"/>
      <c r="AN365" s="430"/>
      <c r="AO365" s="430"/>
      <c r="AP365" s="430"/>
      <c r="AQ365" s="430"/>
      <c r="AR365" s="430"/>
      <c r="AS365" s="107"/>
      <c r="AT365" s="107"/>
      <c r="AU365" s="107"/>
      <c r="AV365" s="107"/>
      <c r="AW365" s="107"/>
      <c r="AX365" s="107"/>
      <c r="AY365" s="107"/>
      <c r="AZ365" s="107"/>
      <c r="BA365" s="107"/>
      <c r="BB365" s="107"/>
      <c r="BC365" s="107"/>
      <c r="BD365" s="107"/>
      <c r="BE365" s="107"/>
      <c r="BF365" s="107"/>
      <c r="BG365" s="107"/>
      <c r="BH365" s="107"/>
    </row>
    <row r="366">
      <c r="A366" s="448">
        <f t="shared" si="5"/>
        <v>296</v>
      </c>
      <c r="B366" s="61"/>
      <c r="C366" s="61"/>
      <c r="D366" s="425" t="s">
        <v>2013</v>
      </c>
      <c r="E366" s="125"/>
      <c r="F366" s="61"/>
      <c r="G366" s="125"/>
      <c r="H366" s="125"/>
      <c r="I366" s="125"/>
      <c r="J366" s="125"/>
      <c r="K366" s="125"/>
      <c r="L366" s="125"/>
      <c r="M366" s="125"/>
      <c r="N366" s="125"/>
      <c r="O366" s="125"/>
      <c r="P366" s="125"/>
      <c r="Q366" s="125"/>
      <c r="R366" s="125"/>
      <c r="S366" s="125"/>
      <c r="T366" s="125"/>
      <c r="U366" s="125"/>
      <c r="V366" s="61"/>
      <c r="W366" s="61"/>
      <c r="X366" s="61"/>
      <c r="Y366" s="125"/>
      <c r="Z366" s="430"/>
      <c r="AA366" s="430"/>
      <c r="AB366" s="430"/>
      <c r="AC366" s="61"/>
      <c r="AD366" s="125"/>
      <c r="AE366" s="430"/>
      <c r="AF366" s="125"/>
      <c r="AG366" s="425"/>
      <c r="AH366" s="431"/>
      <c r="AI366" s="125"/>
      <c r="AJ366" s="430"/>
      <c r="AK366" s="430"/>
      <c r="AL366" s="125"/>
      <c r="AM366" s="430"/>
      <c r="AN366" s="430"/>
      <c r="AO366" s="430"/>
      <c r="AP366" s="430"/>
      <c r="AQ366" s="430"/>
      <c r="AR366" s="430"/>
      <c r="AS366" s="107"/>
      <c r="AT366" s="107"/>
      <c r="AU366" s="107"/>
      <c r="AV366" s="107"/>
      <c r="AW366" s="107"/>
      <c r="AX366" s="107"/>
      <c r="AY366" s="107"/>
      <c r="AZ366" s="107"/>
      <c r="BA366" s="107"/>
      <c r="BB366" s="107"/>
      <c r="BC366" s="107"/>
      <c r="BD366" s="107"/>
      <c r="BE366" s="107"/>
      <c r="BF366" s="107"/>
      <c r="BG366" s="107"/>
      <c r="BH366" s="107"/>
    </row>
    <row r="367">
      <c r="A367" s="448">
        <f t="shared" si="5"/>
        <v>297</v>
      </c>
      <c r="B367" s="61"/>
      <c r="C367" s="61"/>
      <c r="D367" s="425" t="s">
        <v>2014</v>
      </c>
      <c r="E367" s="125"/>
      <c r="F367" s="61"/>
      <c r="G367" s="125"/>
      <c r="H367" s="125"/>
      <c r="I367" s="125"/>
      <c r="J367" s="125"/>
      <c r="K367" s="125"/>
      <c r="L367" s="125"/>
      <c r="M367" s="125"/>
      <c r="N367" s="125"/>
      <c r="O367" s="125"/>
      <c r="P367" s="125"/>
      <c r="Q367" s="125"/>
      <c r="R367" s="125"/>
      <c r="S367" s="125"/>
      <c r="T367" s="125"/>
      <c r="U367" s="125"/>
      <c r="V367" s="61"/>
      <c r="W367" s="61"/>
      <c r="X367" s="61"/>
      <c r="Y367" s="125"/>
      <c r="Z367" s="430"/>
      <c r="AA367" s="430"/>
      <c r="AB367" s="430"/>
      <c r="AC367" s="61"/>
      <c r="AD367" s="125"/>
      <c r="AE367" s="430"/>
      <c r="AF367" s="125"/>
      <c r="AG367" s="425"/>
      <c r="AH367" s="431"/>
      <c r="AI367" s="125"/>
      <c r="AJ367" s="430"/>
      <c r="AK367" s="430"/>
      <c r="AL367" s="125"/>
      <c r="AM367" s="430"/>
      <c r="AN367" s="430"/>
      <c r="AO367" s="430"/>
      <c r="AP367" s="430"/>
      <c r="AQ367" s="430"/>
      <c r="AR367" s="430"/>
      <c r="AS367" s="107"/>
      <c r="AT367" s="107"/>
      <c r="AU367" s="107"/>
      <c r="AV367" s="107"/>
      <c r="AW367" s="107"/>
      <c r="AX367" s="107"/>
      <c r="AY367" s="107"/>
      <c r="AZ367" s="107"/>
      <c r="BA367" s="107"/>
      <c r="BB367" s="107"/>
      <c r="BC367" s="107"/>
      <c r="BD367" s="107"/>
      <c r="BE367" s="107"/>
      <c r="BF367" s="107"/>
      <c r="BG367" s="107"/>
      <c r="BH367" s="107"/>
    </row>
    <row r="368">
      <c r="A368" s="448">
        <f t="shared" si="5"/>
        <v>298</v>
      </c>
      <c r="B368" s="61"/>
      <c r="C368" s="62"/>
      <c r="D368" s="425" t="s">
        <v>2015</v>
      </c>
      <c r="E368" s="135"/>
      <c r="F368" s="62"/>
      <c r="G368" s="135"/>
      <c r="H368" s="135"/>
      <c r="I368" s="135"/>
      <c r="J368" s="135"/>
      <c r="K368" s="135"/>
      <c r="L368" s="135"/>
      <c r="M368" s="135"/>
      <c r="N368" s="135"/>
      <c r="O368" s="135"/>
      <c r="P368" s="135"/>
      <c r="Q368" s="135"/>
      <c r="R368" s="135"/>
      <c r="S368" s="135"/>
      <c r="T368" s="135"/>
      <c r="U368" s="135"/>
      <c r="V368" s="62"/>
      <c r="W368" s="62"/>
      <c r="X368" s="62"/>
      <c r="Y368" s="135"/>
      <c r="Z368" s="430"/>
      <c r="AA368" s="430"/>
      <c r="AB368" s="430"/>
      <c r="AC368" s="61"/>
      <c r="AD368" s="135"/>
      <c r="AE368" s="430"/>
      <c r="AF368" s="135"/>
      <c r="AG368" s="425"/>
      <c r="AH368" s="431"/>
      <c r="AI368" s="135"/>
      <c r="AJ368" s="430"/>
      <c r="AK368" s="430"/>
      <c r="AL368" s="135"/>
      <c r="AM368" s="430"/>
      <c r="AN368" s="430"/>
      <c r="AO368" s="430"/>
      <c r="AP368" s="430"/>
      <c r="AQ368" s="430"/>
      <c r="AR368" s="430"/>
      <c r="AS368" s="107"/>
      <c r="AT368" s="107"/>
      <c r="AU368" s="107"/>
      <c r="AV368" s="107"/>
      <c r="AW368" s="107"/>
      <c r="AX368" s="107"/>
      <c r="AY368" s="107"/>
      <c r="AZ368" s="107"/>
      <c r="BA368" s="107"/>
      <c r="BB368" s="107"/>
      <c r="BC368" s="107"/>
      <c r="BD368" s="107"/>
      <c r="BE368" s="107"/>
      <c r="BF368" s="107"/>
      <c r="BG368" s="107"/>
      <c r="BH368" s="107"/>
    </row>
    <row r="369">
      <c r="A369" s="448">
        <f t="shared" si="5"/>
        <v>299</v>
      </c>
      <c r="B369" s="61"/>
      <c r="C369" s="428" t="s">
        <v>2412</v>
      </c>
      <c r="D369" s="425" t="s">
        <v>2003</v>
      </c>
      <c r="E369" s="458"/>
      <c r="F369" s="477" t="s">
        <v>1987</v>
      </c>
      <c r="G369" s="427" t="s">
        <v>1988</v>
      </c>
      <c r="H369" s="458" t="s">
        <v>2413</v>
      </c>
      <c r="I369" s="472" t="s">
        <v>2414</v>
      </c>
      <c r="J369" s="499" t="s">
        <v>2415</v>
      </c>
      <c r="K369" s="458" t="s">
        <v>2355</v>
      </c>
      <c r="L369" s="475" t="s">
        <v>2416</v>
      </c>
      <c r="M369" s="500"/>
      <c r="N369" s="472" t="s">
        <v>2417</v>
      </c>
      <c r="O369" s="432" t="s">
        <v>2358</v>
      </c>
      <c r="P369" s="427" t="s">
        <v>2359</v>
      </c>
      <c r="Q369" s="427" t="s">
        <v>2360</v>
      </c>
      <c r="R369" s="427" t="s">
        <v>2361</v>
      </c>
      <c r="S369" s="427" t="s">
        <v>2362</v>
      </c>
      <c r="T369" s="427"/>
      <c r="U369" s="427" t="s">
        <v>2418</v>
      </c>
      <c r="V369" s="428" t="s">
        <v>237</v>
      </c>
      <c r="W369" s="428" t="s">
        <v>197</v>
      </c>
      <c r="X369" s="426" t="s">
        <v>2030</v>
      </c>
      <c r="Y369" s="427" t="s">
        <v>2364</v>
      </c>
      <c r="Z369" s="430"/>
      <c r="AA369" s="430"/>
      <c r="AB369" s="430"/>
      <c r="AC369" s="426" t="s">
        <v>251</v>
      </c>
      <c r="AD369" s="461" t="s">
        <v>2031</v>
      </c>
      <c r="AE369" s="427" t="s">
        <v>2031</v>
      </c>
      <c r="AF369" s="427" t="s">
        <v>2031</v>
      </c>
      <c r="AG369" s="425"/>
      <c r="AH369" s="431"/>
      <c r="AI369" s="432" t="s">
        <v>2419</v>
      </c>
      <c r="AJ369" s="430"/>
      <c r="AK369" s="430"/>
      <c r="AL369" s="454" t="s">
        <v>2420</v>
      </c>
      <c r="AM369" s="430"/>
      <c r="AN369" s="430"/>
      <c r="AO369" s="450" t="s">
        <v>2034</v>
      </c>
      <c r="AP369" s="430"/>
      <c r="AQ369" s="430"/>
      <c r="AR369" s="430"/>
      <c r="AS369" s="107"/>
      <c r="AT369" s="107"/>
      <c r="AU369" s="107"/>
      <c r="AV369" s="107"/>
      <c r="AW369" s="107"/>
      <c r="AX369" s="107"/>
      <c r="AY369" s="107"/>
      <c r="AZ369" s="107"/>
      <c r="BA369" s="107"/>
      <c r="BB369" s="107"/>
      <c r="BC369" s="107"/>
      <c r="BD369" s="107"/>
      <c r="BE369" s="107"/>
      <c r="BF369" s="107"/>
      <c r="BG369" s="107"/>
      <c r="BH369" s="107"/>
    </row>
    <row r="370">
      <c r="A370" s="448">
        <f t="shared" si="5"/>
        <v>300</v>
      </c>
      <c r="B370" s="61"/>
      <c r="C370" s="61"/>
      <c r="D370" s="425" t="s">
        <v>2010</v>
      </c>
      <c r="E370" s="125"/>
      <c r="F370" s="61"/>
      <c r="G370" s="125"/>
      <c r="H370" s="125"/>
      <c r="I370" s="125"/>
      <c r="J370" s="125"/>
      <c r="K370" s="125"/>
      <c r="L370" s="125"/>
      <c r="M370" s="125"/>
      <c r="N370" s="125"/>
      <c r="O370" s="125"/>
      <c r="P370" s="125"/>
      <c r="Q370" s="125"/>
      <c r="R370" s="125"/>
      <c r="S370" s="125"/>
      <c r="T370" s="125"/>
      <c r="U370" s="125"/>
      <c r="V370" s="61"/>
      <c r="W370" s="61"/>
      <c r="X370" s="61"/>
      <c r="Y370" s="125"/>
      <c r="Z370" s="430"/>
      <c r="AA370" s="430"/>
      <c r="AB370" s="430"/>
      <c r="AC370" s="61"/>
      <c r="AD370" s="125"/>
      <c r="AE370" s="125"/>
      <c r="AF370" s="125"/>
      <c r="AG370" s="425"/>
      <c r="AH370" s="431"/>
      <c r="AI370" s="125"/>
      <c r="AJ370" s="430"/>
      <c r="AK370" s="430"/>
      <c r="AL370" s="125"/>
      <c r="AM370" s="430"/>
      <c r="AN370" s="430"/>
      <c r="AO370" s="125"/>
      <c r="AP370" s="430"/>
      <c r="AQ370" s="430"/>
      <c r="AR370" s="430"/>
      <c r="AS370" s="107"/>
      <c r="AT370" s="107"/>
      <c r="AU370" s="107"/>
      <c r="AV370" s="107"/>
      <c r="AW370" s="107"/>
      <c r="AX370" s="107"/>
      <c r="AY370" s="107"/>
      <c r="AZ370" s="107"/>
      <c r="BA370" s="107"/>
      <c r="BB370" s="107"/>
      <c r="BC370" s="107"/>
      <c r="BD370" s="107"/>
      <c r="BE370" s="107"/>
      <c r="BF370" s="107"/>
      <c r="BG370" s="107"/>
      <c r="BH370" s="107"/>
    </row>
    <row r="371">
      <c r="A371" s="448">
        <f t="shared" si="5"/>
        <v>301</v>
      </c>
      <c r="B371" s="61"/>
      <c r="C371" s="61"/>
      <c r="D371" s="425" t="s">
        <v>2012</v>
      </c>
      <c r="E371" s="125"/>
      <c r="F371" s="61"/>
      <c r="G371" s="125"/>
      <c r="H371" s="125"/>
      <c r="I371" s="125"/>
      <c r="J371" s="125"/>
      <c r="K371" s="125"/>
      <c r="L371" s="125"/>
      <c r="M371" s="125"/>
      <c r="N371" s="125"/>
      <c r="O371" s="125"/>
      <c r="P371" s="125"/>
      <c r="Q371" s="125"/>
      <c r="R371" s="125"/>
      <c r="S371" s="125"/>
      <c r="T371" s="125"/>
      <c r="U371" s="125"/>
      <c r="V371" s="61"/>
      <c r="W371" s="61"/>
      <c r="X371" s="61"/>
      <c r="Y371" s="125"/>
      <c r="Z371" s="430"/>
      <c r="AA371" s="430"/>
      <c r="AB371" s="430"/>
      <c r="AC371" s="61"/>
      <c r="AD371" s="125"/>
      <c r="AE371" s="125"/>
      <c r="AF371" s="125"/>
      <c r="AG371" s="425"/>
      <c r="AH371" s="431"/>
      <c r="AI371" s="125"/>
      <c r="AJ371" s="430"/>
      <c r="AK371" s="430"/>
      <c r="AL371" s="125"/>
      <c r="AM371" s="430"/>
      <c r="AN371" s="430"/>
      <c r="AO371" s="125"/>
      <c r="AP371" s="430"/>
      <c r="AQ371" s="430"/>
      <c r="AR371" s="430"/>
      <c r="AS371" s="107"/>
      <c r="AT371" s="107"/>
      <c r="AU371" s="107"/>
      <c r="AV371" s="107"/>
      <c r="AW371" s="107"/>
      <c r="AX371" s="107"/>
      <c r="AY371" s="107"/>
      <c r="AZ371" s="107"/>
      <c r="BA371" s="107"/>
      <c r="BB371" s="107"/>
      <c r="BC371" s="107"/>
      <c r="BD371" s="107"/>
      <c r="BE371" s="107"/>
      <c r="BF371" s="107"/>
      <c r="BG371" s="107"/>
      <c r="BH371" s="107"/>
    </row>
    <row r="372">
      <c r="A372" s="448">
        <f t="shared" si="5"/>
        <v>302</v>
      </c>
      <c r="B372" s="61"/>
      <c r="C372" s="61"/>
      <c r="D372" s="425" t="s">
        <v>2013</v>
      </c>
      <c r="E372" s="125"/>
      <c r="F372" s="61"/>
      <c r="G372" s="125"/>
      <c r="H372" s="125"/>
      <c r="I372" s="125"/>
      <c r="J372" s="125"/>
      <c r="K372" s="125"/>
      <c r="L372" s="125"/>
      <c r="M372" s="125"/>
      <c r="N372" s="125"/>
      <c r="O372" s="125"/>
      <c r="P372" s="125"/>
      <c r="Q372" s="125"/>
      <c r="R372" s="125"/>
      <c r="S372" s="125"/>
      <c r="T372" s="125"/>
      <c r="U372" s="125"/>
      <c r="V372" s="61"/>
      <c r="W372" s="61"/>
      <c r="X372" s="61"/>
      <c r="Y372" s="125"/>
      <c r="Z372" s="430"/>
      <c r="AA372" s="430"/>
      <c r="AB372" s="430"/>
      <c r="AC372" s="61"/>
      <c r="AD372" s="125"/>
      <c r="AE372" s="125"/>
      <c r="AF372" s="125"/>
      <c r="AG372" s="425"/>
      <c r="AH372" s="431"/>
      <c r="AI372" s="125"/>
      <c r="AJ372" s="430"/>
      <c r="AK372" s="430"/>
      <c r="AL372" s="125"/>
      <c r="AM372" s="430"/>
      <c r="AN372" s="430"/>
      <c r="AO372" s="125"/>
      <c r="AP372" s="430"/>
      <c r="AQ372" s="430"/>
      <c r="AR372" s="430"/>
      <c r="AS372" s="107"/>
      <c r="AT372" s="107"/>
      <c r="AU372" s="107"/>
      <c r="AV372" s="107"/>
      <c r="AW372" s="107"/>
      <c r="AX372" s="107"/>
      <c r="AY372" s="107"/>
      <c r="AZ372" s="107"/>
      <c r="BA372" s="107"/>
      <c r="BB372" s="107"/>
      <c r="BC372" s="107"/>
      <c r="BD372" s="107"/>
      <c r="BE372" s="107"/>
      <c r="BF372" s="107"/>
      <c r="BG372" s="107"/>
      <c r="BH372" s="107"/>
    </row>
    <row r="373">
      <c r="A373" s="448">
        <f t="shared" si="5"/>
        <v>303</v>
      </c>
      <c r="B373" s="61"/>
      <c r="C373" s="61"/>
      <c r="D373" s="425" t="s">
        <v>2014</v>
      </c>
      <c r="E373" s="125"/>
      <c r="F373" s="61"/>
      <c r="G373" s="125"/>
      <c r="H373" s="125"/>
      <c r="I373" s="125"/>
      <c r="J373" s="125"/>
      <c r="K373" s="125"/>
      <c r="L373" s="125"/>
      <c r="M373" s="125"/>
      <c r="N373" s="125"/>
      <c r="O373" s="125"/>
      <c r="P373" s="125"/>
      <c r="Q373" s="125"/>
      <c r="R373" s="125"/>
      <c r="S373" s="125"/>
      <c r="T373" s="125"/>
      <c r="U373" s="125"/>
      <c r="V373" s="61"/>
      <c r="W373" s="61"/>
      <c r="X373" s="61"/>
      <c r="Y373" s="125"/>
      <c r="Z373" s="430"/>
      <c r="AA373" s="430"/>
      <c r="AB373" s="430"/>
      <c r="AC373" s="61"/>
      <c r="AD373" s="125"/>
      <c r="AE373" s="125"/>
      <c r="AF373" s="125"/>
      <c r="AG373" s="425"/>
      <c r="AH373" s="431"/>
      <c r="AI373" s="125"/>
      <c r="AJ373" s="430"/>
      <c r="AK373" s="430"/>
      <c r="AL373" s="125"/>
      <c r="AM373" s="430"/>
      <c r="AN373" s="430"/>
      <c r="AO373" s="125"/>
      <c r="AP373" s="430"/>
      <c r="AQ373" s="430"/>
      <c r="AR373" s="430"/>
      <c r="AS373" s="107"/>
      <c r="AT373" s="107"/>
      <c r="AU373" s="107"/>
      <c r="AV373" s="107"/>
      <c r="AW373" s="107"/>
      <c r="AX373" s="107"/>
      <c r="AY373" s="107"/>
      <c r="AZ373" s="107"/>
      <c r="BA373" s="107"/>
      <c r="BB373" s="107"/>
      <c r="BC373" s="107"/>
      <c r="BD373" s="107"/>
      <c r="BE373" s="107"/>
      <c r="BF373" s="107"/>
      <c r="BG373" s="107"/>
      <c r="BH373" s="107"/>
    </row>
    <row r="374">
      <c r="A374" s="448">
        <f t="shared" si="5"/>
        <v>304</v>
      </c>
      <c r="B374" s="61"/>
      <c r="C374" s="62"/>
      <c r="D374" s="425" t="s">
        <v>2015</v>
      </c>
      <c r="E374" s="135"/>
      <c r="F374" s="62"/>
      <c r="G374" s="135"/>
      <c r="H374" s="135"/>
      <c r="I374" s="135"/>
      <c r="J374" s="135"/>
      <c r="K374" s="135"/>
      <c r="L374" s="135"/>
      <c r="M374" s="135"/>
      <c r="N374" s="135"/>
      <c r="O374" s="135"/>
      <c r="P374" s="135"/>
      <c r="Q374" s="135"/>
      <c r="R374" s="135"/>
      <c r="S374" s="135"/>
      <c r="T374" s="135"/>
      <c r="U374" s="135"/>
      <c r="V374" s="62"/>
      <c r="W374" s="62"/>
      <c r="X374" s="62"/>
      <c r="Y374" s="135"/>
      <c r="Z374" s="430"/>
      <c r="AA374" s="430"/>
      <c r="AB374" s="430"/>
      <c r="AC374" s="61"/>
      <c r="AD374" s="135"/>
      <c r="AE374" s="135"/>
      <c r="AF374" s="135"/>
      <c r="AG374" s="425"/>
      <c r="AH374" s="431"/>
      <c r="AI374" s="135"/>
      <c r="AJ374" s="430"/>
      <c r="AK374" s="430"/>
      <c r="AL374" s="135"/>
      <c r="AM374" s="430"/>
      <c r="AN374" s="430"/>
      <c r="AO374" s="135"/>
      <c r="AP374" s="430"/>
      <c r="AQ374" s="430"/>
      <c r="AR374" s="430"/>
      <c r="AS374" s="107"/>
      <c r="AT374" s="107"/>
      <c r="AU374" s="107"/>
      <c r="AV374" s="107"/>
      <c r="AW374" s="107"/>
      <c r="AX374" s="107"/>
      <c r="AY374" s="107"/>
      <c r="AZ374" s="107"/>
      <c r="BA374" s="107"/>
      <c r="BB374" s="107"/>
      <c r="BC374" s="107"/>
      <c r="BD374" s="107"/>
      <c r="BE374" s="107"/>
      <c r="BF374" s="107"/>
      <c r="BG374" s="107"/>
      <c r="BH374" s="107"/>
    </row>
    <row r="375">
      <c r="A375" s="448">
        <f t="shared" si="5"/>
        <v>305</v>
      </c>
      <c r="B375" s="61"/>
      <c r="C375" s="428" t="s">
        <v>2421</v>
      </c>
      <c r="D375" s="425" t="s">
        <v>2003</v>
      </c>
      <c r="E375" s="458"/>
      <c r="F375" s="477" t="s">
        <v>1987</v>
      </c>
      <c r="G375" s="427" t="s">
        <v>1988</v>
      </c>
      <c r="H375" s="458" t="s">
        <v>2413</v>
      </c>
      <c r="I375" s="458" t="s">
        <v>2422</v>
      </c>
      <c r="J375" s="458" t="s">
        <v>2423</v>
      </c>
      <c r="K375" s="458" t="s">
        <v>2355</v>
      </c>
      <c r="L375" s="475" t="s">
        <v>2424</v>
      </c>
      <c r="M375" s="500"/>
      <c r="N375" s="501" t="s">
        <v>2417</v>
      </c>
      <c r="O375" s="432" t="s">
        <v>2358</v>
      </c>
      <c r="P375" s="427" t="s">
        <v>2359</v>
      </c>
      <c r="Q375" s="427" t="s">
        <v>2360</v>
      </c>
      <c r="R375" s="427" t="s">
        <v>2361</v>
      </c>
      <c r="S375" s="427" t="s">
        <v>2362</v>
      </c>
      <c r="T375" s="427"/>
      <c r="U375" s="427" t="s">
        <v>2425</v>
      </c>
      <c r="V375" s="428" t="s">
        <v>237</v>
      </c>
      <c r="W375" s="428" t="s">
        <v>197</v>
      </c>
      <c r="X375" s="426" t="s">
        <v>2030</v>
      </c>
      <c r="Y375" s="427" t="s">
        <v>2364</v>
      </c>
      <c r="Z375" s="430"/>
      <c r="AA375" s="430"/>
      <c r="AB375" s="430"/>
      <c r="AC375" s="426" t="s">
        <v>251</v>
      </c>
      <c r="AD375" s="461" t="s">
        <v>2031</v>
      </c>
      <c r="AE375" s="427" t="s">
        <v>2031</v>
      </c>
      <c r="AF375" s="427" t="s">
        <v>2031</v>
      </c>
      <c r="AG375" s="425"/>
      <c r="AH375" s="431"/>
      <c r="AI375" s="450" t="s">
        <v>2419</v>
      </c>
      <c r="AJ375" s="430"/>
      <c r="AK375" s="430"/>
      <c r="AL375" s="454" t="s">
        <v>2426</v>
      </c>
      <c r="AM375" s="430"/>
      <c r="AN375" s="430"/>
      <c r="AO375" s="450" t="s">
        <v>2034</v>
      </c>
      <c r="AP375" s="430"/>
      <c r="AQ375" s="430"/>
      <c r="AR375" s="430"/>
      <c r="AS375" s="107"/>
      <c r="AT375" s="107"/>
      <c r="AU375" s="107"/>
      <c r="AV375" s="107"/>
      <c r="AW375" s="107"/>
      <c r="AX375" s="107"/>
      <c r="AY375" s="107"/>
      <c r="AZ375" s="107"/>
      <c r="BA375" s="107"/>
      <c r="BB375" s="107"/>
      <c r="BC375" s="107"/>
      <c r="BD375" s="107"/>
      <c r="BE375" s="107"/>
      <c r="BF375" s="107"/>
      <c r="BG375" s="107"/>
      <c r="BH375" s="107"/>
    </row>
    <row r="376">
      <c r="A376" s="448">
        <f t="shared" si="5"/>
        <v>306</v>
      </c>
      <c r="B376" s="61"/>
      <c r="C376" s="61"/>
      <c r="D376" s="425" t="s">
        <v>2010</v>
      </c>
      <c r="E376" s="125"/>
      <c r="F376" s="61"/>
      <c r="G376" s="125"/>
      <c r="H376" s="125"/>
      <c r="I376" s="125"/>
      <c r="J376" s="125"/>
      <c r="K376" s="125"/>
      <c r="L376" s="125"/>
      <c r="M376" s="125"/>
      <c r="N376" s="125"/>
      <c r="O376" s="125"/>
      <c r="P376" s="125"/>
      <c r="Q376" s="125"/>
      <c r="R376" s="125"/>
      <c r="S376" s="125"/>
      <c r="T376" s="125"/>
      <c r="U376" s="125"/>
      <c r="V376" s="61"/>
      <c r="W376" s="61"/>
      <c r="X376" s="61"/>
      <c r="Y376" s="125"/>
      <c r="Z376" s="430"/>
      <c r="AA376" s="430"/>
      <c r="AB376" s="430"/>
      <c r="AC376" s="61"/>
      <c r="AD376" s="125"/>
      <c r="AE376" s="125"/>
      <c r="AF376" s="125"/>
      <c r="AG376" s="425"/>
      <c r="AH376" s="431"/>
      <c r="AI376" s="125"/>
      <c r="AJ376" s="430"/>
      <c r="AK376" s="430"/>
      <c r="AL376" s="125"/>
      <c r="AM376" s="430"/>
      <c r="AN376" s="430"/>
      <c r="AO376" s="125"/>
      <c r="AP376" s="430"/>
      <c r="AQ376" s="430"/>
      <c r="AR376" s="430"/>
      <c r="AS376" s="107"/>
      <c r="AT376" s="107"/>
      <c r="AU376" s="107"/>
      <c r="AV376" s="107"/>
      <c r="AW376" s="107"/>
      <c r="AX376" s="107"/>
      <c r="AY376" s="107"/>
      <c r="AZ376" s="107"/>
      <c r="BA376" s="107"/>
      <c r="BB376" s="107"/>
      <c r="BC376" s="107"/>
      <c r="BD376" s="107"/>
      <c r="BE376" s="107"/>
      <c r="BF376" s="107"/>
      <c r="BG376" s="107"/>
      <c r="BH376" s="107"/>
    </row>
    <row r="377">
      <c r="A377" s="448">
        <f t="shared" si="5"/>
        <v>307</v>
      </c>
      <c r="B377" s="61"/>
      <c r="C377" s="61"/>
      <c r="D377" s="425" t="s">
        <v>2012</v>
      </c>
      <c r="E377" s="125"/>
      <c r="F377" s="61"/>
      <c r="G377" s="125"/>
      <c r="H377" s="125"/>
      <c r="I377" s="125"/>
      <c r="J377" s="125"/>
      <c r="K377" s="125"/>
      <c r="L377" s="125"/>
      <c r="M377" s="125"/>
      <c r="N377" s="125"/>
      <c r="O377" s="125"/>
      <c r="P377" s="125"/>
      <c r="Q377" s="125"/>
      <c r="R377" s="125"/>
      <c r="S377" s="125"/>
      <c r="T377" s="125"/>
      <c r="U377" s="125"/>
      <c r="V377" s="61"/>
      <c r="W377" s="61"/>
      <c r="X377" s="61"/>
      <c r="Y377" s="125"/>
      <c r="Z377" s="430"/>
      <c r="AA377" s="430"/>
      <c r="AB377" s="430"/>
      <c r="AC377" s="61"/>
      <c r="AD377" s="125"/>
      <c r="AE377" s="125"/>
      <c r="AF377" s="125"/>
      <c r="AG377" s="425"/>
      <c r="AH377" s="431"/>
      <c r="AI377" s="125"/>
      <c r="AJ377" s="430"/>
      <c r="AK377" s="430"/>
      <c r="AL377" s="125"/>
      <c r="AM377" s="430"/>
      <c r="AN377" s="430"/>
      <c r="AO377" s="125"/>
      <c r="AP377" s="430"/>
      <c r="AQ377" s="430"/>
      <c r="AR377" s="430"/>
      <c r="AS377" s="107"/>
      <c r="AT377" s="107"/>
      <c r="AU377" s="107"/>
      <c r="AV377" s="107"/>
      <c r="AW377" s="107"/>
      <c r="AX377" s="107"/>
      <c r="AY377" s="107"/>
      <c r="AZ377" s="107"/>
      <c r="BA377" s="107"/>
      <c r="BB377" s="107"/>
      <c r="BC377" s="107"/>
      <c r="BD377" s="107"/>
      <c r="BE377" s="107"/>
      <c r="BF377" s="107"/>
      <c r="BG377" s="107"/>
      <c r="BH377" s="107"/>
    </row>
    <row r="378">
      <c r="A378" s="448">
        <f t="shared" si="5"/>
        <v>308</v>
      </c>
      <c r="B378" s="61"/>
      <c r="C378" s="61"/>
      <c r="D378" s="425" t="s">
        <v>2013</v>
      </c>
      <c r="E378" s="125"/>
      <c r="F378" s="61"/>
      <c r="G378" s="125"/>
      <c r="H378" s="125"/>
      <c r="I378" s="125"/>
      <c r="J378" s="125"/>
      <c r="K378" s="125"/>
      <c r="L378" s="125"/>
      <c r="M378" s="125"/>
      <c r="N378" s="125"/>
      <c r="O378" s="125"/>
      <c r="P378" s="125"/>
      <c r="Q378" s="125"/>
      <c r="R378" s="125"/>
      <c r="S378" s="125"/>
      <c r="T378" s="125"/>
      <c r="U378" s="125"/>
      <c r="V378" s="61"/>
      <c r="W378" s="61"/>
      <c r="X378" s="61"/>
      <c r="Y378" s="125"/>
      <c r="Z378" s="430"/>
      <c r="AA378" s="430"/>
      <c r="AB378" s="430"/>
      <c r="AC378" s="61"/>
      <c r="AD378" s="125"/>
      <c r="AE378" s="125"/>
      <c r="AF378" s="125"/>
      <c r="AG378" s="425"/>
      <c r="AH378" s="431"/>
      <c r="AI378" s="125"/>
      <c r="AJ378" s="430"/>
      <c r="AK378" s="430"/>
      <c r="AL378" s="125"/>
      <c r="AM378" s="430"/>
      <c r="AN378" s="430"/>
      <c r="AO378" s="125"/>
      <c r="AP378" s="430"/>
      <c r="AQ378" s="430"/>
      <c r="AR378" s="430"/>
      <c r="AS378" s="107"/>
      <c r="AT378" s="107"/>
      <c r="AU378" s="107"/>
      <c r="AV378" s="107"/>
      <c r="AW378" s="107"/>
      <c r="AX378" s="107"/>
      <c r="AY378" s="107"/>
      <c r="AZ378" s="107"/>
      <c r="BA378" s="107"/>
      <c r="BB378" s="107"/>
      <c r="BC378" s="107"/>
      <c r="BD378" s="107"/>
      <c r="BE378" s="107"/>
      <c r="BF378" s="107"/>
      <c r="BG378" s="107"/>
      <c r="BH378" s="107"/>
    </row>
    <row r="379">
      <c r="A379" s="448">
        <f t="shared" si="5"/>
        <v>309</v>
      </c>
      <c r="B379" s="61"/>
      <c r="C379" s="61"/>
      <c r="D379" s="425" t="s">
        <v>2014</v>
      </c>
      <c r="E379" s="125"/>
      <c r="F379" s="61"/>
      <c r="G379" s="125"/>
      <c r="H379" s="125"/>
      <c r="I379" s="125"/>
      <c r="J379" s="125"/>
      <c r="K379" s="125"/>
      <c r="L379" s="125"/>
      <c r="M379" s="125"/>
      <c r="N379" s="125"/>
      <c r="O379" s="125"/>
      <c r="P379" s="125"/>
      <c r="Q379" s="125"/>
      <c r="R379" s="125"/>
      <c r="S379" s="125"/>
      <c r="T379" s="125"/>
      <c r="U379" s="125"/>
      <c r="V379" s="61"/>
      <c r="W379" s="61"/>
      <c r="X379" s="61"/>
      <c r="Y379" s="125"/>
      <c r="Z379" s="430"/>
      <c r="AA379" s="430"/>
      <c r="AB379" s="430"/>
      <c r="AC379" s="61"/>
      <c r="AD379" s="125"/>
      <c r="AE379" s="125"/>
      <c r="AF379" s="125"/>
      <c r="AG379" s="425"/>
      <c r="AH379" s="431"/>
      <c r="AI379" s="125"/>
      <c r="AJ379" s="430"/>
      <c r="AK379" s="430"/>
      <c r="AL379" s="125"/>
      <c r="AM379" s="430"/>
      <c r="AN379" s="430"/>
      <c r="AO379" s="125"/>
      <c r="AP379" s="430"/>
      <c r="AQ379" s="430"/>
      <c r="AR379" s="430"/>
      <c r="AS379" s="107"/>
      <c r="AT379" s="107"/>
      <c r="AU379" s="107"/>
      <c r="AV379" s="107"/>
      <c r="AW379" s="107"/>
      <c r="AX379" s="107"/>
      <c r="AY379" s="107"/>
      <c r="AZ379" s="107"/>
      <c r="BA379" s="107"/>
      <c r="BB379" s="107"/>
      <c r="BC379" s="107"/>
      <c r="BD379" s="107"/>
      <c r="BE379" s="107"/>
      <c r="BF379" s="107"/>
      <c r="BG379" s="107"/>
      <c r="BH379" s="107"/>
    </row>
    <row r="380">
      <c r="A380" s="448">
        <f t="shared" si="5"/>
        <v>310</v>
      </c>
      <c r="B380" s="61"/>
      <c r="C380" s="62"/>
      <c r="D380" s="425" t="s">
        <v>2015</v>
      </c>
      <c r="E380" s="135"/>
      <c r="F380" s="62"/>
      <c r="G380" s="135"/>
      <c r="H380" s="135"/>
      <c r="I380" s="135"/>
      <c r="J380" s="135"/>
      <c r="K380" s="135"/>
      <c r="L380" s="135"/>
      <c r="M380" s="135"/>
      <c r="N380" s="135"/>
      <c r="O380" s="135"/>
      <c r="P380" s="135"/>
      <c r="Q380" s="135"/>
      <c r="R380" s="135"/>
      <c r="S380" s="135"/>
      <c r="T380" s="135"/>
      <c r="U380" s="135"/>
      <c r="V380" s="62"/>
      <c r="W380" s="62"/>
      <c r="X380" s="62"/>
      <c r="Y380" s="135"/>
      <c r="Z380" s="430"/>
      <c r="AA380" s="430"/>
      <c r="AB380" s="430"/>
      <c r="AC380" s="61"/>
      <c r="AD380" s="135"/>
      <c r="AE380" s="135"/>
      <c r="AF380" s="135"/>
      <c r="AG380" s="425"/>
      <c r="AH380" s="431"/>
      <c r="AI380" s="125"/>
      <c r="AJ380" s="430"/>
      <c r="AK380" s="430"/>
      <c r="AL380" s="135"/>
      <c r="AM380" s="430"/>
      <c r="AN380" s="430"/>
      <c r="AO380" s="135"/>
      <c r="AP380" s="430"/>
      <c r="AQ380" s="430"/>
      <c r="AR380" s="430"/>
      <c r="AS380" s="107"/>
      <c r="AT380" s="107"/>
      <c r="AU380" s="107"/>
      <c r="AV380" s="107"/>
      <c r="AW380" s="107"/>
      <c r="AX380" s="107"/>
      <c r="AY380" s="107"/>
      <c r="AZ380" s="107"/>
      <c r="BA380" s="107"/>
      <c r="BB380" s="107"/>
      <c r="BC380" s="107"/>
      <c r="BD380" s="107"/>
      <c r="BE380" s="107"/>
      <c r="BF380" s="107"/>
      <c r="BG380" s="107"/>
      <c r="BH380" s="107"/>
    </row>
    <row r="381">
      <c r="A381" s="448">
        <f t="shared" si="5"/>
        <v>311</v>
      </c>
      <c r="B381" s="61"/>
      <c r="C381" s="428" t="s">
        <v>2427</v>
      </c>
      <c r="D381" s="425" t="s">
        <v>2003</v>
      </c>
      <c r="E381" s="458"/>
      <c r="F381" s="477" t="s">
        <v>1987</v>
      </c>
      <c r="G381" s="427" t="s">
        <v>1988</v>
      </c>
      <c r="H381" s="458" t="s">
        <v>2413</v>
      </c>
      <c r="I381" s="458" t="s">
        <v>2428</v>
      </c>
      <c r="J381" s="458" t="s">
        <v>2429</v>
      </c>
      <c r="K381" s="458" t="s">
        <v>2355</v>
      </c>
      <c r="L381" s="502" t="s">
        <v>2430</v>
      </c>
      <c r="M381" s="503"/>
      <c r="N381" s="501" t="s">
        <v>2417</v>
      </c>
      <c r="O381" s="432" t="s">
        <v>2358</v>
      </c>
      <c r="P381" s="427" t="s">
        <v>2359</v>
      </c>
      <c r="Q381" s="427" t="s">
        <v>2360</v>
      </c>
      <c r="R381" s="427" t="s">
        <v>2361</v>
      </c>
      <c r="S381" s="427" t="s">
        <v>2362</v>
      </c>
      <c r="T381" s="427"/>
      <c r="U381" s="427" t="s">
        <v>2431</v>
      </c>
      <c r="V381" s="428" t="s">
        <v>237</v>
      </c>
      <c r="W381" s="428" t="s">
        <v>197</v>
      </c>
      <c r="X381" s="426" t="s">
        <v>2030</v>
      </c>
      <c r="Y381" s="427" t="s">
        <v>2364</v>
      </c>
      <c r="Z381" s="430"/>
      <c r="AA381" s="430"/>
      <c r="AB381" s="430"/>
      <c r="AC381" s="426" t="s">
        <v>251</v>
      </c>
      <c r="AD381" s="461" t="s">
        <v>2031</v>
      </c>
      <c r="AE381" s="427" t="s">
        <v>2031</v>
      </c>
      <c r="AF381" s="427" t="s">
        <v>2031</v>
      </c>
      <c r="AG381" s="425"/>
      <c r="AH381" s="431"/>
      <c r="AI381" s="135"/>
      <c r="AJ381" s="430"/>
      <c r="AK381" s="430"/>
      <c r="AL381" s="430"/>
      <c r="AM381" s="430"/>
      <c r="AN381" s="430"/>
      <c r="AO381" s="450" t="s">
        <v>2034</v>
      </c>
      <c r="AP381" s="430"/>
      <c r="AQ381" s="430"/>
      <c r="AR381" s="430"/>
      <c r="AS381" s="107"/>
      <c r="AT381" s="107"/>
      <c r="AU381" s="107"/>
      <c r="AV381" s="107"/>
      <c r="AW381" s="107"/>
      <c r="AX381" s="107"/>
      <c r="AY381" s="107"/>
      <c r="AZ381" s="107"/>
      <c r="BA381" s="107"/>
      <c r="BB381" s="107"/>
      <c r="BC381" s="107"/>
      <c r="BD381" s="107"/>
      <c r="BE381" s="107"/>
      <c r="BF381" s="107"/>
      <c r="BG381" s="107"/>
      <c r="BH381" s="107"/>
    </row>
    <row r="382">
      <c r="A382" s="448">
        <f t="shared" si="5"/>
        <v>312</v>
      </c>
      <c r="B382" s="61"/>
      <c r="C382" s="61"/>
      <c r="D382" s="425" t="s">
        <v>2010</v>
      </c>
      <c r="E382" s="125"/>
      <c r="F382" s="61"/>
      <c r="G382" s="125"/>
      <c r="H382" s="125"/>
      <c r="I382" s="125"/>
      <c r="J382" s="125"/>
      <c r="K382" s="125"/>
      <c r="L382" s="125"/>
      <c r="M382" s="125"/>
      <c r="N382" s="125"/>
      <c r="O382" s="125"/>
      <c r="P382" s="125"/>
      <c r="Q382" s="125"/>
      <c r="R382" s="125"/>
      <c r="S382" s="125"/>
      <c r="T382" s="125"/>
      <c r="U382" s="125"/>
      <c r="V382" s="61"/>
      <c r="W382" s="61"/>
      <c r="X382" s="61"/>
      <c r="Y382" s="125"/>
      <c r="Z382" s="430"/>
      <c r="AA382" s="430"/>
      <c r="AB382" s="430"/>
      <c r="AC382" s="61"/>
      <c r="AD382" s="125"/>
      <c r="AE382" s="125"/>
      <c r="AF382" s="125"/>
      <c r="AG382" s="425"/>
      <c r="AH382" s="431"/>
      <c r="AI382" s="432" t="s">
        <v>2432</v>
      </c>
      <c r="AJ382" s="430"/>
      <c r="AK382" s="430"/>
      <c r="AL382" s="454" t="s">
        <v>2433</v>
      </c>
      <c r="AM382" s="430"/>
      <c r="AN382" s="430"/>
      <c r="AO382" s="125"/>
      <c r="AP382" s="430"/>
      <c r="AQ382" s="430"/>
      <c r="AR382" s="430"/>
      <c r="AS382" s="107"/>
      <c r="AT382" s="107"/>
      <c r="AU382" s="107"/>
      <c r="AV382" s="107"/>
      <c r="AW382" s="107"/>
      <c r="AX382" s="107"/>
      <c r="AY382" s="107"/>
      <c r="AZ382" s="107"/>
      <c r="BA382" s="107"/>
      <c r="BB382" s="107"/>
      <c r="BC382" s="107"/>
      <c r="BD382" s="107"/>
      <c r="BE382" s="107"/>
      <c r="BF382" s="107"/>
      <c r="BG382" s="107"/>
      <c r="BH382" s="107"/>
    </row>
    <row r="383">
      <c r="A383" s="448">
        <f t="shared" si="5"/>
        <v>313</v>
      </c>
      <c r="B383" s="61"/>
      <c r="C383" s="61"/>
      <c r="D383" s="425" t="s">
        <v>2012</v>
      </c>
      <c r="E383" s="125"/>
      <c r="F383" s="61"/>
      <c r="G383" s="125"/>
      <c r="H383" s="125"/>
      <c r="I383" s="125"/>
      <c r="J383" s="125"/>
      <c r="K383" s="125"/>
      <c r="L383" s="125"/>
      <c r="M383" s="125"/>
      <c r="N383" s="125"/>
      <c r="O383" s="125"/>
      <c r="P383" s="125"/>
      <c r="Q383" s="125"/>
      <c r="R383" s="125"/>
      <c r="S383" s="125"/>
      <c r="T383" s="125"/>
      <c r="U383" s="125"/>
      <c r="V383" s="61"/>
      <c r="W383" s="61"/>
      <c r="X383" s="61"/>
      <c r="Y383" s="125"/>
      <c r="Z383" s="430"/>
      <c r="AA383" s="430"/>
      <c r="AB383" s="430"/>
      <c r="AC383" s="61"/>
      <c r="AD383" s="125"/>
      <c r="AE383" s="125"/>
      <c r="AF383" s="125"/>
      <c r="AG383" s="425"/>
      <c r="AH383" s="431"/>
      <c r="AI383" s="125"/>
      <c r="AJ383" s="430"/>
      <c r="AK383" s="430"/>
      <c r="AL383" s="125"/>
      <c r="AM383" s="430"/>
      <c r="AN383" s="430"/>
      <c r="AO383" s="125"/>
      <c r="AP383" s="430"/>
      <c r="AQ383" s="430"/>
      <c r="AR383" s="430"/>
      <c r="AS383" s="107"/>
      <c r="AT383" s="107"/>
      <c r="AU383" s="107"/>
      <c r="AV383" s="107"/>
      <c r="AW383" s="107"/>
      <c r="AX383" s="107"/>
      <c r="AY383" s="107"/>
      <c r="AZ383" s="107"/>
      <c r="BA383" s="107"/>
      <c r="BB383" s="107"/>
      <c r="BC383" s="107"/>
      <c r="BD383" s="107"/>
      <c r="BE383" s="107"/>
      <c r="BF383" s="107"/>
      <c r="BG383" s="107"/>
      <c r="BH383" s="107"/>
    </row>
    <row r="384">
      <c r="A384" s="448">
        <f t="shared" si="5"/>
        <v>314</v>
      </c>
      <c r="B384" s="61"/>
      <c r="C384" s="61"/>
      <c r="D384" s="425" t="s">
        <v>2013</v>
      </c>
      <c r="E384" s="125"/>
      <c r="F384" s="61"/>
      <c r="G384" s="125"/>
      <c r="H384" s="125"/>
      <c r="I384" s="125"/>
      <c r="J384" s="125"/>
      <c r="K384" s="125"/>
      <c r="L384" s="125"/>
      <c r="M384" s="125"/>
      <c r="N384" s="125"/>
      <c r="O384" s="125"/>
      <c r="P384" s="125"/>
      <c r="Q384" s="125"/>
      <c r="R384" s="125"/>
      <c r="S384" s="125"/>
      <c r="T384" s="125"/>
      <c r="U384" s="125"/>
      <c r="V384" s="61"/>
      <c r="W384" s="61"/>
      <c r="X384" s="61"/>
      <c r="Y384" s="125"/>
      <c r="Z384" s="430"/>
      <c r="AA384" s="430"/>
      <c r="AB384" s="430"/>
      <c r="AC384" s="61"/>
      <c r="AD384" s="125"/>
      <c r="AE384" s="125"/>
      <c r="AF384" s="125"/>
      <c r="AG384" s="425"/>
      <c r="AH384" s="431"/>
      <c r="AI384" s="125"/>
      <c r="AJ384" s="430"/>
      <c r="AK384" s="430"/>
      <c r="AL384" s="125"/>
      <c r="AM384" s="430"/>
      <c r="AN384" s="430"/>
      <c r="AO384" s="125"/>
      <c r="AP384" s="430"/>
      <c r="AQ384" s="430"/>
      <c r="AR384" s="430"/>
      <c r="AS384" s="107"/>
      <c r="AT384" s="107"/>
      <c r="AU384" s="107"/>
      <c r="AV384" s="107"/>
      <c r="AW384" s="107"/>
      <c r="AX384" s="107"/>
      <c r="AY384" s="107"/>
      <c r="AZ384" s="107"/>
      <c r="BA384" s="107"/>
      <c r="BB384" s="107"/>
      <c r="BC384" s="107"/>
      <c r="BD384" s="107"/>
      <c r="BE384" s="107"/>
      <c r="BF384" s="107"/>
      <c r="BG384" s="107"/>
      <c r="BH384" s="107"/>
    </row>
    <row r="385">
      <c r="A385" s="448">
        <f t="shared" si="5"/>
        <v>315</v>
      </c>
      <c r="B385" s="61"/>
      <c r="C385" s="61"/>
      <c r="D385" s="425" t="s">
        <v>2014</v>
      </c>
      <c r="E385" s="125"/>
      <c r="F385" s="61"/>
      <c r="G385" s="125"/>
      <c r="H385" s="125"/>
      <c r="I385" s="125"/>
      <c r="J385" s="125"/>
      <c r="K385" s="125"/>
      <c r="L385" s="125"/>
      <c r="M385" s="125"/>
      <c r="N385" s="125"/>
      <c r="O385" s="125"/>
      <c r="P385" s="125"/>
      <c r="Q385" s="125"/>
      <c r="R385" s="125"/>
      <c r="S385" s="125"/>
      <c r="T385" s="125"/>
      <c r="U385" s="125"/>
      <c r="V385" s="61"/>
      <c r="W385" s="61"/>
      <c r="X385" s="61"/>
      <c r="Y385" s="125"/>
      <c r="Z385" s="430"/>
      <c r="AA385" s="430"/>
      <c r="AB385" s="430"/>
      <c r="AC385" s="61"/>
      <c r="AD385" s="125"/>
      <c r="AE385" s="125"/>
      <c r="AF385" s="125"/>
      <c r="AG385" s="425"/>
      <c r="AH385" s="431"/>
      <c r="AI385" s="125"/>
      <c r="AJ385" s="430"/>
      <c r="AK385" s="430"/>
      <c r="AL385" s="125"/>
      <c r="AM385" s="430"/>
      <c r="AN385" s="430"/>
      <c r="AO385" s="125"/>
      <c r="AP385" s="430"/>
      <c r="AQ385" s="430"/>
      <c r="AR385" s="430"/>
      <c r="AS385" s="107"/>
      <c r="AT385" s="107"/>
      <c r="AU385" s="107"/>
      <c r="AV385" s="107"/>
      <c r="AW385" s="107"/>
      <c r="AX385" s="107"/>
      <c r="AY385" s="107"/>
      <c r="AZ385" s="107"/>
      <c r="BA385" s="107"/>
      <c r="BB385" s="107"/>
      <c r="BC385" s="107"/>
      <c r="BD385" s="107"/>
      <c r="BE385" s="107"/>
      <c r="BF385" s="107"/>
      <c r="BG385" s="107"/>
      <c r="BH385" s="107"/>
    </row>
    <row r="386">
      <c r="A386" s="448">
        <f t="shared" si="5"/>
        <v>316</v>
      </c>
      <c r="B386" s="61"/>
      <c r="C386" s="62"/>
      <c r="D386" s="425" t="s">
        <v>2015</v>
      </c>
      <c r="E386" s="135"/>
      <c r="F386" s="62"/>
      <c r="G386" s="135"/>
      <c r="H386" s="135"/>
      <c r="I386" s="135"/>
      <c r="J386" s="135"/>
      <c r="K386" s="135"/>
      <c r="L386" s="135"/>
      <c r="M386" s="135"/>
      <c r="N386" s="135"/>
      <c r="O386" s="135"/>
      <c r="P386" s="135"/>
      <c r="Q386" s="135"/>
      <c r="R386" s="135"/>
      <c r="S386" s="135"/>
      <c r="T386" s="135"/>
      <c r="U386" s="135"/>
      <c r="V386" s="62"/>
      <c r="W386" s="62"/>
      <c r="X386" s="62"/>
      <c r="Y386" s="135"/>
      <c r="Z386" s="430"/>
      <c r="AA386" s="430"/>
      <c r="AB386" s="430"/>
      <c r="AC386" s="61"/>
      <c r="AD386" s="135"/>
      <c r="AE386" s="135"/>
      <c r="AF386" s="135"/>
      <c r="AG386" s="425"/>
      <c r="AH386" s="431"/>
      <c r="AI386" s="125"/>
      <c r="AJ386" s="430"/>
      <c r="AK386" s="430"/>
      <c r="AL386" s="135"/>
      <c r="AM386" s="430"/>
      <c r="AN386" s="430"/>
      <c r="AO386" s="135"/>
      <c r="AP386" s="430"/>
      <c r="AQ386" s="430"/>
      <c r="AR386" s="430"/>
      <c r="AS386" s="107"/>
      <c r="AT386" s="107"/>
      <c r="AU386" s="107"/>
      <c r="AV386" s="107"/>
      <c r="AW386" s="107"/>
      <c r="AX386" s="107"/>
      <c r="AY386" s="107"/>
      <c r="AZ386" s="107"/>
      <c r="BA386" s="107"/>
      <c r="BB386" s="107"/>
      <c r="BC386" s="107"/>
      <c r="BD386" s="107"/>
      <c r="BE386" s="107"/>
      <c r="BF386" s="107"/>
      <c r="BG386" s="107"/>
      <c r="BH386" s="107"/>
    </row>
    <row r="387">
      <c r="A387" s="448">
        <f t="shared" si="5"/>
        <v>317</v>
      </c>
      <c r="B387" s="61"/>
      <c r="C387" s="428" t="s">
        <v>2434</v>
      </c>
      <c r="D387" s="425" t="s">
        <v>2003</v>
      </c>
      <c r="E387" s="458"/>
      <c r="F387" s="477" t="s">
        <v>1987</v>
      </c>
      <c r="G387" s="427" t="s">
        <v>1988</v>
      </c>
      <c r="H387" s="458" t="s">
        <v>2413</v>
      </c>
      <c r="I387" s="458" t="s">
        <v>2435</v>
      </c>
      <c r="J387" s="458" t="s">
        <v>2436</v>
      </c>
      <c r="K387" s="458" t="s">
        <v>2355</v>
      </c>
      <c r="L387" s="475" t="s">
        <v>2437</v>
      </c>
      <c r="M387" s="476"/>
      <c r="N387" s="501" t="s">
        <v>2417</v>
      </c>
      <c r="O387" s="432" t="s">
        <v>2358</v>
      </c>
      <c r="P387" s="427" t="s">
        <v>2359</v>
      </c>
      <c r="Q387" s="427" t="s">
        <v>2360</v>
      </c>
      <c r="R387" s="427" t="s">
        <v>2361</v>
      </c>
      <c r="S387" s="427" t="s">
        <v>2362</v>
      </c>
      <c r="T387" s="427"/>
      <c r="U387" s="427" t="s">
        <v>2438</v>
      </c>
      <c r="V387" s="428" t="s">
        <v>237</v>
      </c>
      <c r="W387" s="428" t="s">
        <v>197</v>
      </c>
      <c r="X387" s="426" t="s">
        <v>2030</v>
      </c>
      <c r="Y387" s="427" t="s">
        <v>2364</v>
      </c>
      <c r="Z387" s="430"/>
      <c r="AA387" s="430"/>
      <c r="AB387" s="430"/>
      <c r="AC387" s="426" t="s">
        <v>251</v>
      </c>
      <c r="AD387" s="461" t="s">
        <v>2031</v>
      </c>
      <c r="AE387" s="427" t="s">
        <v>2031</v>
      </c>
      <c r="AF387" s="427" t="s">
        <v>2031</v>
      </c>
      <c r="AG387" s="425"/>
      <c r="AH387" s="431"/>
      <c r="AI387" s="135"/>
      <c r="AJ387" s="430"/>
      <c r="AK387" s="430"/>
      <c r="AL387" s="432" t="s">
        <v>2439</v>
      </c>
      <c r="AM387" s="430"/>
      <c r="AN387" s="430"/>
      <c r="AO387" s="430"/>
      <c r="AP387" s="430"/>
      <c r="AQ387" s="430"/>
      <c r="AR387" s="430"/>
      <c r="AS387" s="107"/>
      <c r="AT387" s="107"/>
      <c r="AU387" s="107"/>
      <c r="AV387" s="107"/>
      <c r="AW387" s="107"/>
      <c r="AX387" s="107"/>
      <c r="AY387" s="107"/>
      <c r="AZ387" s="107"/>
      <c r="BA387" s="107"/>
      <c r="BB387" s="107"/>
      <c r="BC387" s="107"/>
      <c r="BD387" s="107"/>
      <c r="BE387" s="107"/>
      <c r="BF387" s="107"/>
      <c r="BG387" s="107"/>
      <c r="BH387" s="107"/>
    </row>
    <row r="388">
      <c r="A388" s="448">
        <f t="shared" si="5"/>
        <v>318</v>
      </c>
      <c r="B388" s="61"/>
      <c r="C388" s="61"/>
      <c r="D388" s="425" t="s">
        <v>2010</v>
      </c>
      <c r="E388" s="125"/>
      <c r="F388" s="61"/>
      <c r="G388" s="125"/>
      <c r="H388" s="125"/>
      <c r="I388" s="125"/>
      <c r="J388" s="125"/>
      <c r="K388" s="125"/>
      <c r="L388" s="125"/>
      <c r="M388" s="125"/>
      <c r="N388" s="125"/>
      <c r="O388" s="125"/>
      <c r="P388" s="125"/>
      <c r="Q388" s="125"/>
      <c r="R388" s="125"/>
      <c r="S388" s="125"/>
      <c r="T388" s="125"/>
      <c r="U388" s="125"/>
      <c r="V388" s="61"/>
      <c r="W388" s="61"/>
      <c r="X388" s="61"/>
      <c r="Y388" s="125"/>
      <c r="Z388" s="430"/>
      <c r="AA388" s="430"/>
      <c r="AB388" s="430"/>
      <c r="AC388" s="61"/>
      <c r="AD388" s="125"/>
      <c r="AE388" s="125"/>
      <c r="AF388" s="125"/>
      <c r="AG388" s="425"/>
      <c r="AH388" s="431"/>
      <c r="AI388" s="454" t="s">
        <v>2440</v>
      </c>
      <c r="AJ388" s="430"/>
      <c r="AK388" s="430"/>
      <c r="AL388" s="125"/>
      <c r="AM388" s="430"/>
      <c r="AN388" s="430"/>
      <c r="AO388" s="430"/>
      <c r="AP388" s="430"/>
      <c r="AQ388" s="430"/>
      <c r="AR388" s="430"/>
      <c r="AS388" s="107"/>
      <c r="AT388" s="107"/>
      <c r="AU388" s="107"/>
      <c r="AV388" s="107"/>
      <c r="AW388" s="107"/>
      <c r="AX388" s="107"/>
      <c r="AY388" s="107"/>
      <c r="AZ388" s="107"/>
      <c r="BA388" s="107"/>
      <c r="BB388" s="107"/>
      <c r="BC388" s="107"/>
      <c r="BD388" s="107"/>
      <c r="BE388" s="107"/>
      <c r="BF388" s="107"/>
      <c r="BG388" s="107"/>
      <c r="BH388" s="107"/>
    </row>
    <row r="389">
      <c r="A389" s="448">
        <f t="shared" si="5"/>
        <v>319</v>
      </c>
      <c r="B389" s="61"/>
      <c r="C389" s="61"/>
      <c r="D389" s="425" t="s">
        <v>2012</v>
      </c>
      <c r="E389" s="125"/>
      <c r="F389" s="61"/>
      <c r="G389" s="125"/>
      <c r="H389" s="125"/>
      <c r="I389" s="125"/>
      <c r="J389" s="125"/>
      <c r="K389" s="125"/>
      <c r="L389" s="125"/>
      <c r="M389" s="125"/>
      <c r="N389" s="125"/>
      <c r="O389" s="125"/>
      <c r="P389" s="125"/>
      <c r="Q389" s="125"/>
      <c r="R389" s="125"/>
      <c r="S389" s="125"/>
      <c r="T389" s="125"/>
      <c r="U389" s="125"/>
      <c r="V389" s="61"/>
      <c r="W389" s="61"/>
      <c r="X389" s="61"/>
      <c r="Y389" s="125"/>
      <c r="Z389" s="430"/>
      <c r="AA389" s="430"/>
      <c r="AB389" s="430"/>
      <c r="AC389" s="61"/>
      <c r="AD389" s="125"/>
      <c r="AE389" s="125"/>
      <c r="AF389" s="125"/>
      <c r="AG389" s="425"/>
      <c r="AH389" s="431"/>
      <c r="AI389" s="125"/>
      <c r="AJ389" s="430"/>
      <c r="AK389" s="430"/>
      <c r="AL389" s="125"/>
      <c r="AM389" s="430"/>
      <c r="AN389" s="430"/>
      <c r="AO389" s="430"/>
      <c r="AP389" s="430"/>
      <c r="AQ389" s="430"/>
      <c r="AR389" s="430"/>
      <c r="AS389" s="107"/>
      <c r="AT389" s="107"/>
      <c r="AU389" s="107"/>
      <c r="AV389" s="107"/>
      <c r="AW389" s="107"/>
      <c r="AX389" s="107"/>
      <c r="AY389" s="107"/>
      <c r="AZ389" s="107"/>
      <c r="BA389" s="107"/>
      <c r="BB389" s="107"/>
      <c r="BC389" s="107"/>
      <c r="BD389" s="107"/>
      <c r="BE389" s="107"/>
      <c r="BF389" s="107"/>
      <c r="BG389" s="107"/>
      <c r="BH389" s="107"/>
    </row>
    <row r="390">
      <c r="A390" s="448">
        <f t="shared" si="5"/>
        <v>320</v>
      </c>
      <c r="B390" s="61"/>
      <c r="C390" s="61"/>
      <c r="D390" s="425" t="s">
        <v>2013</v>
      </c>
      <c r="E390" s="125"/>
      <c r="F390" s="61"/>
      <c r="G390" s="125"/>
      <c r="H390" s="125"/>
      <c r="I390" s="125"/>
      <c r="J390" s="125"/>
      <c r="K390" s="125"/>
      <c r="L390" s="125"/>
      <c r="M390" s="125"/>
      <c r="N390" s="125"/>
      <c r="O390" s="125"/>
      <c r="P390" s="125"/>
      <c r="Q390" s="125"/>
      <c r="R390" s="125"/>
      <c r="S390" s="125"/>
      <c r="T390" s="125"/>
      <c r="U390" s="125"/>
      <c r="V390" s="61"/>
      <c r="W390" s="61"/>
      <c r="X390" s="61"/>
      <c r="Y390" s="125"/>
      <c r="Z390" s="430"/>
      <c r="AA390" s="430"/>
      <c r="AB390" s="430"/>
      <c r="AC390" s="61"/>
      <c r="AD390" s="125"/>
      <c r="AE390" s="125"/>
      <c r="AF390" s="125"/>
      <c r="AG390" s="425"/>
      <c r="AH390" s="431"/>
      <c r="AI390" s="125"/>
      <c r="AJ390" s="430"/>
      <c r="AK390" s="430"/>
      <c r="AL390" s="125"/>
      <c r="AM390" s="430"/>
      <c r="AN390" s="430"/>
      <c r="AO390" s="430"/>
      <c r="AP390" s="430"/>
      <c r="AQ390" s="430"/>
      <c r="AR390" s="430"/>
      <c r="AS390" s="107"/>
      <c r="AT390" s="107"/>
      <c r="AU390" s="107"/>
      <c r="AV390" s="107"/>
      <c r="AW390" s="107"/>
      <c r="AX390" s="107"/>
      <c r="AY390" s="107"/>
      <c r="AZ390" s="107"/>
      <c r="BA390" s="107"/>
      <c r="BB390" s="107"/>
      <c r="BC390" s="107"/>
      <c r="BD390" s="107"/>
      <c r="BE390" s="107"/>
      <c r="BF390" s="107"/>
      <c r="BG390" s="107"/>
      <c r="BH390" s="107"/>
    </row>
    <row r="391">
      <c r="A391" s="448">
        <f t="shared" si="5"/>
        <v>321</v>
      </c>
      <c r="B391" s="61"/>
      <c r="C391" s="61"/>
      <c r="D391" s="425" t="s">
        <v>2014</v>
      </c>
      <c r="E391" s="125"/>
      <c r="F391" s="61"/>
      <c r="G391" s="125"/>
      <c r="H391" s="125"/>
      <c r="I391" s="125"/>
      <c r="J391" s="125"/>
      <c r="K391" s="125"/>
      <c r="L391" s="125"/>
      <c r="M391" s="125"/>
      <c r="N391" s="125"/>
      <c r="O391" s="125"/>
      <c r="P391" s="125"/>
      <c r="Q391" s="125"/>
      <c r="R391" s="125"/>
      <c r="S391" s="125"/>
      <c r="T391" s="125"/>
      <c r="U391" s="125"/>
      <c r="V391" s="61"/>
      <c r="W391" s="61"/>
      <c r="X391" s="61"/>
      <c r="Y391" s="125"/>
      <c r="Z391" s="430"/>
      <c r="AA391" s="430"/>
      <c r="AB391" s="430"/>
      <c r="AC391" s="61"/>
      <c r="AD391" s="125"/>
      <c r="AE391" s="125"/>
      <c r="AF391" s="125"/>
      <c r="AG391" s="425"/>
      <c r="AH391" s="431"/>
      <c r="AI391" s="125"/>
      <c r="AJ391" s="430"/>
      <c r="AK391" s="430"/>
      <c r="AL391" s="125"/>
      <c r="AM391" s="430"/>
      <c r="AN391" s="430"/>
      <c r="AO391" s="430"/>
      <c r="AP391" s="430"/>
      <c r="AQ391" s="430"/>
      <c r="AR391" s="430"/>
      <c r="AS391" s="107"/>
      <c r="AT391" s="107"/>
      <c r="AU391" s="107"/>
      <c r="AV391" s="107"/>
      <c r="AW391" s="107"/>
      <c r="AX391" s="107"/>
      <c r="AY391" s="107"/>
      <c r="AZ391" s="107"/>
      <c r="BA391" s="107"/>
      <c r="BB391" s="107"/>
      <c r="BC391" s="107"/>
      <c r="BD391" s="107"/>
      <c r="BE391" s="107"/>
      <c r="BF391" s="107"/>
      <c r="BG391" s="107"/>
      <c r="BH391" s="107"/>
    </row>
    <row r="392">
      <c r="A392" s="448">
        <f t="shared" si="5"/>
        <v>322</v>
      </c>
      <c r="B392" s="61"/>
      <c r="C392" s="62"/>
      <c r="D392" s="425" t="s">
        <v>2015</v>
      </c>
      <c r="E392" s="135"/>
      <c r="F392" s="62"/>
      <c r="G392" s="135"/>
      <c r="H392" s="135"/>
      <c r="I392" s="135"/>
      <c r="J392" s="135"/>
      <c r="K392" s="135"/>
      <c r="L392" s="135"/>
      <c r="M392" s="135"/>
      <c r="N392" s="135"/>
      <c r="O392" s="135"/>
      <c r="P392" s="135"/>
      <c r="Q392" s="135"/>
      <c r="R392" s="135"/>
      <c r="S392" s="135"/>
      <c r="T392" s="135"/>
      <c r="U392" s="135"/>
      <c r="V392" s="62"/>
      <c r="W392" s="62"/>
      <c r="X392" s="62"/>
      <c r="Y392" s="135"/>
      <c r="Z392" s="430"/>
      <c r="AA392" s="430"/>
      <c r="AB392" s="430"/>
      <c r="AC392" s="61"/>
      <c r="AD392" s="135"/>
      <c r="AE392" s="135"/>
      <c r="AF392" s="135"/>
      <c r="AG392" s="425"/>
      <c r="AH392" s="431"/>
      <c r="AI392" s="135"/>
      <c r="AJ392" s="430"/>
      <c r="AK392" s="430"/>
      <c r="AL392" s="135"/>
      <c r="AM392" s="430"/>
      <c r="AN392" s="430"/>
      <c r="AO392" s="430"/>
      <c r="AP392" s="430"/>
      <c r="AQ392" s="430"/>
      <c r="AR392" s="430"/>
      <c r="AS392" s="107"/>
      <c r="AT392" s="107"/>
      <c r="AU392" s="107"/>
      <c r="AV392" s="107"/>
      <c r="AW392" s="107"/>
      <c r="AX392" s="107"/>
      <c r="AY392" s="107"/>
      <c r="AZ392" s="107"/>
      <c r="BA392" s="107"/>
      <c r="BB392" s="107"/>
      <c r="BC392" s="107"/>
      <c r="BD392" s="107"/>
      <c r="BE392" s="107"/>
      <c r="BF392" s="107"/>
      <c r="BG392" s="107"/>
      <c r="BH392" s="107"/>
    </row>
    <row r="393">
      <c r="A393" s="448">
        <f t="shared" si="5"/>
        <v>323</v>
      </c>
      <c r="B393" s="61"/>
      <c r="C393" s="428" t="s">
        <v>2441</v>
      </c>
      <c r="D393" s="425" t="s">
        <v>2003</v>
      </c>
      <c r="E393" s="458"/>
      <c r="F393" s="477" t="s">
        <v>1987</v>
      </c>
      <c r="G393" s="427" t="s">
        <v>1988</v>
      </c>
      <c r="H393" s="458" t="s">
        <v>2413</v>
      </c>
      <c r="I393" s="458" t="s">
        <v>2442</v>
      </c>
      <c r="J393" s="458" t="s">
        <v>2443</v>
      </c>
      <c r="K393" s="458" t="s">
        <v>2355</v>
      </c>
      <c r="L393" s="502" t="s">
        <v>2444</v>
      </c>
      <c r="M393" s="476"/>
      <c r="N393" s="501" t="s">
        <v>2417</v>
      </c>
      <c r="O393" s="432" t="s">
        <v>2358</v>
      </c>
      <c r="P393" s="427" t="s">
        <v>2359</v>
      </c>
      <c r="Q393" s="427" t="s">
        <v>2360</v>
      </c>
      <c r="R393" s="427" t="s">
        <v>2361</v>
      </c>
      <c r="S393" s="427" t="s">
        <v>2362</v>
      </c>
      <c r="T393" s="427"/>
      <c r="U393" s="427" t="s">
        <v>2445</v>
      </c>
      <c r="V393" s="428" t="s">
        <v>237</v>
      </c>
      <c r="W393" s="428" t="s">
        <v>197</v>
      </c>
      <c r="X393" s="426" t="s">
        <v>2030</v>
      </c>
      <c r="Y393" s="427" t="s">
        <v>2364</v>
      </c>
      <c r="Z393" s="430"/>
      <c r="AA393" s="430"/>
      <c r="AB393" s="430"/>
      <c r="AC393" s="426" t="s">
        <v>251</v>
      </c>
      <c r="AD393" s="461" t="s">
        <v>2031</v>
      </c>
      <c r="AE393" s="461" t="s">
        <v>2031</v>
      </c>
      <c r="AF393" s="427" t="s">
        <v>2031</v>
      </c>
      <c r="AG393" s="425"/>
      <c r="AH393" s="431"/>
      <c r="AI393" s="454" t="s">
        <v>2446</v>
      </c>
      <c r="AJ393" s="430"/>
      <c r="AK393" s="430"/>
      <c r="AL393" s="454" t="s">
        <v>2447</v>
      </c>
      <c r="AM393" s="430"/>
      <c r="AN393" s="430"/>
      <c r="AO393" s="430"/>
      <c r="AP393" s="430"/>
      <c r="AQ393" s="430"/>
      <c r="AR393" s="430"/>
      <c r="AS393" s="107"/>
      <c r="AT393" s="107"/>
      <c r="AU393" s="107"/>
      <c r="AV393" s="107"/>
      <c r="AW393" s="107"/>
      <c r="AX393" s="107"/>
      <c r="AY393" s="107"/>
      <c r="AZ393" s="107"/>
      <c r="BA393" s="107"/>
      <c r="BB393" s="107"/>
      <c r="BC393" s="107"/>
      <c r="BD393" s="107"/>
      <c r="BE393" s="107"/>
      <c r="BF393" s="107"/>
      <c r="BG393" s="107"/>
      <c r="BH393" s="107"/>
    </row>
    <row r="394">
      <c r="A394" s="448">
        <f t="shared" si="5"/>
        <v>324</v>
      </c>
      <c r="B394" s="61"/>
      <c r="C394" s="61"/>
      <c r="D394" s="425" t="s">
        <v>2010</v>
      </c>
      <c r="E394" s="125"/>
      <c r="F394" s="61"/>
      <c r="G394" s="125"/>
      <c r="H394" s="125"/>
      <c r="I394" s="125"/>
      <c r="J394" s="125"/>
      <c r="K394" s="125"/>
      <c r="L394" s="125"/>
      <c r="M394" s="125"/>
      <c r="N394" s="125"/>
      <c r="O394" s="125"/>
      <c r="P394" s="125"/>
      <c r="Q394" s="125"/>
      <c r="R394" s="125"/>
      <c r="S394" s="125"/>
      <c r="T394" s="125"/>
      <c r="U394" s="125"/>
      <c r="V394" s="61"/>
      <c r="W394" s="61"/>
      <c r="X394" s="61"/>
      <c r="Y394" s="125"/>
      <c r="Z394" s="430"/>
      <c r="AA394" s="430"/>
      <c r="AB394" s="430"/>
      <c r="AC394" s="61"/>
      <c r="AD394" s="125"/>
      <c r="AE394" s="125"/>
      <c r="AF394" s="125"/>
      <c r="AG394" s="425"/>
      <c r="AH394" s="431"/>
      <c r="AI394" s="125"/>
      <c r="AJ394" s="430"/>
      <c r="AK394" s="430"/>
      <c r="AL394" s="125"/>
      <c r="AM394" s="430"/>
      <c r="AN394" s="430"/>
      <c r="AO394" s="430"/>
      <c r="AP394" s="430"/>
      <c r="AQ394" s="430"/>
      <c r="AR394" s="430"/>
      <c r="AS394" s="107"/>
      <c r="AT394" s="107"/>
      <c r="AU394" s="107"/>
      <c r="AV394" s="107"/>
      <c r="AW394" s="107"/>
      <c r="AX394" s="107"/>
      <c r="AY394" s="107"/>
      <c r="AZ394" s="107"/>
      <c r="BA394" s="107"/>
      <c r="BB394" s="107"/>
      <c r="BC394" s="107"/>
      <c r="BD394" s="107"/>
      <c r="BE394" s="107"/>
      <c r="BF394" s="107"/>
      <c r="BG394" s="107"/>
      <c r="BH394" s="107"/>
    </row>
    <row r="395">
      <c r="A395" s="448">
        <f t="shared" si="5"/>
        <v>325</v>
      </c>
      <c r="B395" s="61"/>
      <c r="C395" s="61"/>
      <c r="D395" s="425" t="s">
        <v>2012</v>
      </c>
      <c r="E395" s="125"/>
      <c r="F395" s="61"/>
      <c r="G395" s="125"/>
      <c r="H395" s="125"/>
      <c r="I395" s="125"/>
      <c r="J395" s="125"/>
      <c r="K395" s="125"/>
      <c r="L395" s="125"/>
      <c r="M395" s="125"/>
      <c r="N395" s="125"/>
      <c r="O395" s="125"/>
      <c r="P395" s="125"/>
      <c r="Q395" s="125"/>
      <c r="R395" s="125"/>
      <c r="S395" s="125"/>
      <c r="T395" s="125"/>
      <c r="U395" s="125"/>
      <c r="V395" s="61"/>
      <c r="W395" s="61"/>
      <c r="X395" s="61"/>
      <c r="Y395" s="125"/>
      <c r="Z395" s="430"/>
      <c r="AA395" s="430"/>
      <c r="AB395" s="430"/>
      <c r="AC395" s="61"/>
      <c r="AD395" s="125"/>
      <c r="AE395" s="125"/>
      <c r="AF395" s="125"/>
      <c r="AG395" s="425"/>
      <c r="AH395" s="431"/>
      <c r="AI395" s="125"/>
      <c r="AJ395" s="430"/>
      <c r="AK395" s="430"/>
      <c r="AL395" s="125"/>
      <c r="AM395" s="430"/>
      <c r="AN395" s="430"/>
      <c r="AO395" s="430"/>
      <c r="AP395" s="430"/>
      <c r="AQ395" s="430"/>
      <c r="AR395" s="430"/>
      <c r="AS395" s="107"/>
      <c r="AT395" s="107"/>
      <c r="AU395" s="107"/>
      <c r="AV395" s="107"/>
      <c r="AW395" s="107"/>
      <c r="AX395" s="107"/>
      <c r="AY395" s="107"/>
      <c r="AZ395" s="107"/>
      <c r="BA395" s="107"/>
      <c r="BB395" s="107"/>
      <c r="BC395" s="107"/>
      <c r="BD395" s="107"/>
      <c r="BE395" s="107"/>
      <c r="BF395" s="107"/>
      <c r="BG395" s="107"/>
      <c r="BH395" s="107"/>
    </row>
    <row r="396">
      <c r="A396" s="448">
        <f t="shared" si="5"/>
        <v>326</v>
      </c>
      <c r="B396" s="61"/>
      <c r="C396" s="61"/>
      <c r="D396" s="425" t="s">
        <v>2013</v>
      </c>
      <c r="E396" s="125"/>
      <c r="F396" s="61"/>
      <c r="G396" s="125"/>
      <c r="H396" s="125"/>
      <c r="I396" s="125"/>
      <c r="J396" s="125"/>
      <c r="K396" s="125"/>
      <c r="L396" s="125"/>
      <c r="M396" s="125"/>
      <c r="N396" s="125"/>
      <c r="O396" s="125"/>
      <c r="P396" s="125"/>
      <c r="Q396" s="125"/>
      <c r="R396" s="125"/>
      <c r="S396" s="125"/>
      <c r="T396" s="125"/>
      <c r="U396" s="125"/>
      <c r="V396" s="61"/>
      <c r="W396" s="61"/>
      <c r="X396" s="61"/>
      <c r="Y396" s="125"/>
      <c r="Z396" s="430"/>
      <c r="AA396" s="430"/>
      <c r="AB396" s="430"/>
      <c r="AC396" s="61"/>
      <c r="AD396" s="125"/>
      <c r="AE396" s="125"/>
      <c r="AF396" s="125"/>
      <c r="AG396" s="425"/>
      <c r="AH396" s="431"/>
      <c r="AI396" s="125"/>
      <c r="AJ396" s="430"/>
      <c r="AK396" s="430"/>
      <c r="AL396" s="125"/>
      <c r="AM396" s="430"/>
      <c r="AN396" s="430"/>
      <c r="AO396" s="430"/>
      <c r="AP396" s="430"/>
      <c r="AQ396" s="430"/>
      <c r="AR396" s="430"/>
      <c r="AS396" s="107"/>
      <c r="AT396" s="107"/>
      <c r="AU396" s="107"/>
      <c r="AV396" s="107"/>
      <c r="AW396" s="107"/>
      <c r="AX396" s="107"/>
      <c r="AY396" s="107"/>
      <c r="AZ396" s="107"/>
      <c r="BA396" s="107"/>
      <c r="BB396" s="107"/>
      <c r="BC396" s="107"/>
      <c r="BD396" s="107"/>
      <c r="BE396" s="107"/>
      <c r="BF396" s="107"/>
      <c r="BG396" s="107"/>
      <c r="BH396" s="107"/>
    </row>
    <row r="397">
      <c r="A397" s="448">
        <f t="shared" si="5"/>
        <v>327</v>
      </c>
      <c r="B397" s="61"/>
      <c r="C397" s="61"/>
      <c r="D397" s="425" t="s">
        <v>2014</v>
      </c>
      <c r="E397" s="125"/>
      <c r="F397" s="61"/>
      <c r="G397" s="125"/>
      <c r="H397" s="125"/>
      <c r="I397" s="125"/>
      <c r="J397" s="125"/>
      <c r="K397" s="125"/>
      <c r="L397" s="125"/>
      <c r="M397" s="125"/>
      <c r="N397" s="125"/>
      <c r="O397" s="125"/>
      <c r="P397" s="125"/>
      <c r="Q397" s="125"/>
      <c r="R397" s="125"/>
      <c r="S397" s="125"/>
      <c r="T397" s="125"/>
      <c r="U397" s="125"/>
      <c r="V397" s="61"/>
      <c r="W397" s="61"/>
      <c r="X397" s="61"/>
      <c r="Y397" s="125"/>
      <c r="Z397" s="430"/>
      <c r="AA397" s="430"/>
      <c r="AB397" s="430"/>
      <c r="AC397" s="61"/>
      <c r="AD397" s="125"/>
      <c r="AE397" s="125"/>
      <c r="AF397" s="125"/>
      <c r="AG397" s="425"/>
      <c r="AH397" s="431"/>
      <c r="AI397" s="125"/>
      <c r="AJ397" s="430"/>
      <c r="AK397" s="430"/>
      <c r="AL397" s="125"/>
      <c r="AM397" s="430"/>
      <c r="AN397" s="430"/>
      <c r="AO397" s="430"/>
      <c r="AP397" s="430"/>
      <c r="AQ397" s="430"/>
      <c r="AR397" s="430"/>
      <c r="AS397" s="107"/>
      <c r="AT397" s="107"/>
      <c r="AU397" s="107"/>
      <c r="AV397" s="107"/>
      <c r="AW397" s="107"/>
      <c r="AX397" s="107"/>
      <c r="AY397" s="107"/>
      <c r="AZ397" s="107"/>
      <c r="BA397" s="107"/>
      <c r="BB397" s="107"/>
      <c r="BC397" s="107"/>
      <c r="BD397" s="107"/>
      <c r="BE397" s="107"/>
      <c r="BF397" s="107"/>
      <c r="BG397" s="107"/>
      <c r="BH397" s="107"/>
    </row>
    <row r="398">
      <c r="A398" s="448">
        <f t="shared" si="5"/>
        <v>328</v>
      </c>
      <c r="B398" s="61"/>
      <c r="C398" s="62"/>
      <c r="D398" s="425" t="s">
        <v>2015</v>
      </c>
      <c r="E398" s="135"/>
      <c r="F398" s="62"/>
      <c r="G398" s="135"/>
      <c r="H398" s="135"/>
      <c r="I398" s="135"/>
      <c r="J398" s="135"/>
      <c r="K398" s="135"/>
      <c r="L398" s="135"/>
      <c r="M398" s="135"/>
      <c r="N398" s="135"/>
      <c r="O398" s="135"/>
      <c r="P398" s="135"/>
      <c r="Q398" s="135"/>
      <c r="R398" s="135"/>
      <c r="S398" s="135"/>
      <c r="T398" s="135"/>
      <c r="U398" s="135"/>
      <c r="V398" s="62"/>
      <c r="W398" s="62"/>
      <c r="X398" s="62"/>
      <c r="Y398" s="135"/>
      <c r="Z398" s="430"/>
      <c r="AA398" s="430"/>
      <c r="AB398" s="430"/>
      <c r="AC398" s="61"/>
      <c r="AD398" s="135"/>
      <c r="AE398" s="135"/>
      <c r="AF398" s="135"/>
      <c r="AG398" s="425"/>
      <c r="AH398" s="431"/>
      <c r="AI398" s="135"/>
      <c r="AJ398" s="430"/>
      <c r="AK398" s="430"/>
      <c r="AL398" s="135"/>
      <c r="AM398" s="430"/>
      <c r="AN398" s="430"/>
      <c r="AO398" s="430"/>
      <c r="AP398" s="430"/>
      <c r="AQ398" s="430"/>
      <c r="AR398" s="430"/>
      <c r="AS398" s="107"/>
      <c r="AT398" s="107"/>
      <c r="AU398" s="107"/>
      <c r="AV398" s="107"/>
      <c r="AW398" s="107"/>
      <c r="AX398" s="107"/>
      <c r="AY398" s="107"/>
      <c r="AZ398" s="107"/>
      <c r="BA398" s="107"/>
      <c r="BB398" s="107"/>
      <c r="BC398" s="107"/>
      <c r="BD398" s="107"/>
      <c r="BE398" s="107"/>
      <c r="BF398" s="107"/>
      <c r="BG398" s="107"/>
      <c r="BH398" s="107"/>
    </row>
    <row r="399">
      <c r="A399" s="448">
        <f t="shared" si="5"/>
        <v>329</v>
      </c>
      <c r="B399" s="61"/>
      <c r="C399" s="428" t="s">
        <v>2448</v>
      </c>
      <c r="D399" s="425" t="s">
        <v>2003</v>
      </c>
      <c r="E399" s="458"/>
      <c r="F399" s="477" t="s">
        <v>1987</v>
      </c>
      <c r="G399" s="427" t="s">
        <v>1988</v>
      </c>
      <c r="H399" s="458" t="s">
        <v>2413</v>
      </c>
      <c r="I399" s="458" t="s">
        <v>2449</v>
      </c>
      <c r="J399" s="458" t="s">
        <v>2450</v>
      </c>
      <c r="K399" s="458" t="s">
        <v>2355</v>
      </c>
      <c r="L399" s="475" t="s">
        <v>2451</v>
      </c>
      <c r="M399" s="476"/>
      <c r="N399" s="501" t="s">
        <v>2417</v>
      </c>
      <c r="O399" s="432" t="s">
        <v>2358</v>
      </c>
      <c r="P399" s="427" t="s">
        <v>2359</v>
      </c>
      <c r="Q399" s="427" t="s">
        <v>2360</v>
      </c>
      <c r="R399" s="427" t="s">
        <v>2361</v>
      </c>
      <c r="S399" s="427" t="s">
        <v>2362</v>
      </c>
      <c r="T399" s="427"/>
      <c r="U399" s="427" t="s">
        <v>2452</v>
      </c>
      <c r="V399" s="428" t="s">
        <v>237</v>
      </c>
      <c r="W399" s="428" t="s">
        <v>197</v>
      </c>
      <c r="X399" s="426" t="s">
        <v>2030</v>
      </c>
      <c r="Y399" s="427" t="s">
        <v>2364</v>
      </c>
      <c r="Z399" s="430"/>
      <c r="AA399" s="430"/>
      <c r="AB399" s="430"/>
      <c r="AC399" s="426" t="s">
        <v>251</v>
      </c>
      <c r="AD399" s="461" t="s">
        <v>2031</v>
      </c>
      <c r="AE399" s="461" t="s">
        <v>2031</v>
      </c>
      <c r="AF399" s="427" t="s">
        <v>2031</v>
      </c>
      <c r="AG399" s="425"/>
      <c r="AH399" s="431"/>
      <c r="AI399" s="454" t="s">
        <v>2453</v>
      </c>
      <c r="AJ399" s="430"/>
      <c r="AK399" s="430"/>
      <c r="AL399" s="454" t="s">
        <v>2454</v>
      </c>
      <c r="AM399" s="430"/>
      <c r="AN399" s="430"/>
      <c r="AO399" s="430"/>
      <c r="AP399" s="430"/>
      <c r="AQ399" s="430"/>
      <c r="AR399" s="430"/>
      <c r="AS399" s="107"/>
      <c r="AT399" s="107"/>
      <c r="AU399" s="107"/>
      <c r="AV399" s="107"/>
      <c r="AW399" s="107"/>
      <c r="AX399" s="107"/>
      <c r="AY399" s="107"/>
      <c r="AZ399" s="107"/>
      <c r="BA399" s="107"/>
      <c r="BB399" s="107"/>
      <c r="BC399" s="107"/>
      <c r="BD399" s="107"/>
      <c r="BE399" s="107"/>
      <c r="BF399" s="107"/>
      <c r="BG399" s="107"/>
      <c r="BH399" s="107"/>
    </row>
    <row r="400">
      <c r="A400" s="448">
        <f t="shared" si="5"/>
        <v>330</v>
      </c>
      <c r="B400" s="61"/>
      <c r="C400" s="61"/>
      <c r="D400" s="425" t="s">
        <v>2010</v>
      </c>
      <c r="E400" s="125"/>
      <c r="F400" s="61"/>
      <c r="G400" s="125"/>
      <c r="H400" s="125"/>
      <c r="I400" s="125"/>
      <c r="J400" s="125"/>
      <c r="K400" s="125"/>
      <c r="L400" s="125"/>
      <c r="M400" s="125"/>
      <c r="N400" s="125"/>
      <c r="O400" s="125"/>
      <c r="P400" s="125"/>
      <c r="Q400" s="125"/>
      <c r="R400" s="125"/>
      <c r="S400" s="125"/>
      <c r="T400" s="125"/>
      <c r="U400" s="125"/>
      <c r="V400" s="61"/>
      <c r="W400" s="61"/>
      <c r="X400" s="61"/>
      <c r="Y400" s="125"/>
      <c r="Z400" s="430"/>
      <c r="AA400" s="430"/>
      <c r="AB400" s="430"/>
      <c r="AC400" s="61"/>
      <c r="AD400" s="125"/>
      <c r="AE400" s="125"/>
      <c r="AF400" s="125"/>
      <c r="AG400" s="425"/>
      <c r="AH400" s="431"/>
      <c r="AI400" s="125"/>
      <c r="AJ400" s="430"/>
      <c r="AK400" s="430"/>
      <c r="AL400" s="125"/>
      <c r="AM400" s="430"/>
      <c r="AN400" s="430"/>
      <c r="AO400" s="430"/>
      <c r="AP400" s="430"/>
      <c r="AQ400" s="430"/>
      <c r="AR400" s="430"/>
      <c r="AS400" s="107"/>
      <c r="AT400" s="107"/>
      <c r="AU400" s="107"/>
      <c r="AV400" s="107"/>
      <c r="AW400" s="107"/>
      <c r="AX400" s="107"/>
      <c r="AY400" s="107"/>
      <c r="AZ400" s="107"/>
      <c r="BA400" s="107"/>
      <c r="BB400" s="107"/>
      <c r="BC400" s="107"/>
      <c r="BD400" s="107"/>
      <c r="BE400" s="107"/>
      <c r="BF400" s="107"/>
      <c r="BG400" s="107"/>
      <c r="BH400" s="107"/>
    </row>
    <row r="401">
      <c r="A401" s="448">
        <f t="shared" si="5"/>
        <v>331</v>
      </c>
      <c r="B401" s="61"/>
      <c r="C401" s="61"/>
      <c r="D401" s="425" t="s">
        <v>2012</v>
      </c>
      <c r="E401" s="125"/>
      <c r="F401" s="61"/>
      <c r="G401" s="125"/>
      <c r="H401" s="125"/>
      <c r="I401" s="125"/>
      <c r="J401" s="125"/>
      <c r="K401" s="125"/>
      <c r="L401" s="125"/>
      <c r="M401" s="125"/>
      <c r="N401" s="125"/>
      <c r="O401" s="125"/>
      <c r="P401" s="125"/>
      <c r="Q401" s="125"/>
      <c r="R401" s="125"/>
      <c r="S401" s="125"/>
      <c r="T401" s="125"/>
      <c r="U401" s="125"/>
      <c r="V401" s="61"/>
      <c r="W401" s="61"/>
      <c r="X401" s="61"/>
      <c r="Y401" s="125"/>
      <c r="Z401" s="430"/>
      <c r="AA401" s="430"/>
      <c r="AB401" s="430"/>
      <c r="AC401" s="61"/>
      <c r="AD401" s="125"/>
      <c r="AE401" s="125"/>
      <c r="AF401" s="125"/>
      <c r="AG401" s="425"/>
      <c r="AH401" s="431"/>
      <c r="AI401" s="125"/>
      <c r="AJ401" s="430"/>
      <c r="AK401" s="430"/>
      <c r="AL401" s="125"/>
      <c r="AM401" s="430"/>
      <c r="AN401" s="430"/>
      <c r="AO401" s="430"/>
      <c r="AP401" s="430"/>
      <c r="AQ401" s="430"/>
      <c r="AR401" s="430"/>
      <c r="AS401" s="107"/>
      <c r="AT401" s="107"/>
      <c r="AU401" s="107"/>
      <c r="AV401" s="107"/>
      <c r="AW401" s="107"/>
      <c r="AX401" s="107"/>
      <c r="AY401" s="107"/>
      <c r="AZ401" s="107"/>
      <c r="BA401" s="107"/>
      <c r="BB401" s="107"/>
      <c r="BC401" s="107"/>
      <c r="BD401" s="107"/>
      <c r="BE401" s="107"/>
      <c r="BF401" s="107"/>
      <c r="BG401" s="107"/>
      <c r="BH401" s="107"/>
    </row>
    <row r="402">
      <c r="A402" s="448">
        <f t="shared" si="5"/>
        <v>332</v>
      </c>
      <c r="B402" s="61"/>
      <c r="C402" s="61"/>
      <c r="D402" s="425" t="s">
        <v>2013</v>
      </c>
      <c r="E402" s="125"/>
      <c r="F402" s="61"/>
      <c r="G402" s="125"/>
      <c r="H402" s="125"/>
      <c r="I402" s="125"/>
      <c r="J402" s="125"/>
      <c r="K402" s="125"/>
      <c r="L402" s="125"/>
      <c r="M402" s="125"/>
      <c r="N402" s="125"/>
      <c r="O402" s="125"/>
      <c r="P402" s="125"/>
      <c r="Q402" s="125"/>
      <c r="R402" s="125"/>
      <c r="S402" s="125"/>
      <c r="T402" s="125"/>
      <c r="U402" s="125"/>
      <c r="V402" s="61"/>
      <c r="W402" s="61"/>
      <c r="X402" s="61"/>
      <c r="Y402" s="125"/>
      <c r="Z402" s="430"/>
      <c r="AA402" s="430"/>
      <c r="AB402" s="430"/>
      <c r="AC402" s="61"/>
      <c r="AD402" s="125"/>
      <c r="AE402" s="125"/>
      <c r="AF402" s="125"/>
      <c r="AG402" s="425"/>
      <c r="AH402" s="431"/>
      <c r="AI402" s="125"/>
      <c r="AJ402" s="430"/>
      <c r="AK402" s="430"/>
      <c r="AL402" s="125"/>
      <c r="AM402" s="430"/>
      <c r="AN402" s="430"/>
      <c r="AO402" s="430"/>
      <c r="AP402" s="430"/>
      <c r="AQ402" s="430"/>
      <c r="AR402" s="430"/>
      <c r="AS402" s="107"/>
      <c r="AT402" s="107"/>
      <c r="AU402" s="107"/>
      <c r="AV402" s="107"/>
      <c r="AW402" s="107"/>
      <c r="AX402" s="107"/>
      <c r="AY402" s="107"/>
      <c r="AZ402" s="107"/>
      <c r="BA402" s="107"/>
      <c r="BB402" s="107"/>
      <c r="BC402" s="107"/>
      <c r="BD402" s="107"/>
      <c r="BE402" s="107"/>
      <c r="BF402" s="107"/>
      <c r="BG402" s="107"/>
      <c r="BH402" s="107"/>
    </row>
    <row r="403">
      <c r="A403" s="448">
        <f t="shared" si="5"/>
        <v>333</v>
      </c>
      <c r="B403" s="61"/>
      <c r="C403" s="61"/>
      <c r="D403" s="425" t="s">
        <v>2014</v>
      </c>
      <c r="E403" s="125"/>
      <c r="F403" s="61"/>
      <c r="G403" s="125"/>
      <c r="H403" s="125"/>
      <c r="I403" s="125"/>
      <c r="J403" s="125"/>
      <c r="K403" s="125"/>
      <c r="L403" s="125"/>
      <c r="M403" s="125"/>
      <c r="N403" s="125"/>
      <c r="O403" s="125"/>
      <c r="P403" s="125"/>
      <c r="Q403" s="125"/>
      <c r="R403" s="125"/>
      <c r="S403" s="125"/>
      <c r="T403" s="125"/>
      <c r="U403" s="125"/>
      <c r="V403" s="61"/>
      <c r="W403" s="61"/>
      <c r="X403" s="61"/>
      <c r="Y403" s="125"/>
      <c r="Z403" s="430"/>
      <c r="AA403" s="430"/>
      <c r="AB403" s="430"/>
      <c r="AC403" s="61"/>
      <c r="AD403" s="125"/>
      <c r="AE403" s="125"/>
      <c r="AF403" s="125"/>
      <c r="AG403" s="425"/>
      <c r="AH403" s="431"/>
      <c r="AI403" s="125"/>
      <c r="AJ403" s="430"/>
      <c r="AK403" s="430"/>
      <c r="AL403" s="125"/>
      <c r="AM403" s="430"/>
      <c r="AN403" s="430"/>
      <c r="AO403" s="430"/>
      <c r="AP403" s="430"/>
      <c r="AQ403" s="430"/>
      <c r="AR403" s="430"/>
      <c r="AS403" s="107"/>
      <c r="AT403" s="107"/>
      <c r="AU403" s="107"/>
      <c r="AV403" s="107"/>
      <c r="AW403" s="107"/>
      <c r="AX403" s="107"/>
      <c r="AY403" s="107"/>
      <c r="AZ403" s="107"/>
      <c r="BA403" s="107"/>
      <c r="BB403" s="107"/>
      <c r="BC403" s="107"/>
      <c r="BD403" s="107"/>
      <c r="BE403" s="107"/>
      <c r="BF403" s="107"/>
      <c r="BG403" s="107"/>
      <c r="BH403" s="107"/>
    </row>
    <row r="404">
      <c r="A404" s="448">
        <f t="shared" si="5"/>
        <v>334</v>
      </c>
      <c r="B404" s="61"/>
      <c r="C404" s="62"/>
      <c r="D404" s="425" t="s">
        <v>2015</v>
      </c>
      <c r="E404" s="135"/>
      <c r="F404" s="62"/>
      <c r="G404" s="135"/>
      <c r="H404" s="135"/>
      <c r="I404" s="135"/>
      <c r="J404" s="135"/>
      <c r="K404" s="135"/>
      <c r="L404" s="135"/>
      <c r="M404" s="135"/>
      <c r="N404" s="135"/>
      <c r="O404" s="135"/>
      <c r="P404" s="135"/>
      <c r="Q404" s="135"/>
      <c r="R404" s="135"/>
      <c r="S404" s="135"/>
      <c r="T404" s="135"/>
      <c r="U404" s="135"/>
      <c r="V404" s="62"/>
      <c r="W404" s="62"/>
      <c r="X404" s="62"/>
      <c r="Y404" s="135"/>
      <c r="Z404" s="430"/>
      <c r="AA404" s="430"/>
      <c r="AB404" s="430"/>
      <c r="AC404" s="61"/>
      <c r="AD404" s="135"/>
      <c r="AE404" s="135"/>
      <c r="AF404" s="135"/>
      <c r="AG404" s="425"/>
      <c r="AH404" s="431"/>
      <c r="AI404" s="135"/>
      <c r="AJ404" s="430"/>
      <c r="AK404" s="430"/>
      <c r="AL404" s="135"/>
      <c r="AM404" s="430"/>
      <c r="AN404" s="430"/>
      <c r="AO404" s="430"/>
      <c r="AP404" s="430"/>
      <c r="AQ404" s="430"/>
      <c r="AR404" s="430"/>
      <c r="AS404" s="107"/>
      <c r="AT404" s="107"/>
      <c r="AU404" s="107"/>
      <c r="AV404" s="107"/>
      <c r="AW404" s="107"/>
      <c r="AX404" s="107"/>
      <c r="AY404" s="107"/>
      <c r="AZ404" s="107"/>
      <c r="BA404" s="107"/>
      <c r="BB404" s="107"/>
      <c r="BC404" s="107"/>
      <c r="BD404" s="107"/>
      <c r="BE404" s="107"/>
      <c r="BF404" s="107"/>
      <c r="BG404" s="107"/>
      <c r="BH404" s="107"/>
    </row>
    <row r="405">
      <c r="A405" s="144">
        <f t="shared" si="5"/>
        <v>335</v>
      </c>
      <c r="B405" s="61"/>
      <c r="C405" s="428" t="s">
        <v>2455</v>
      </c>
      <c r="D405" s="425" t="s">
        <v>2003</v>
      </c>
      <c r="E405" s="458"/>
      <c r="F405" s="477" t="s">
        <v>1987</v>
      </c>
      <c r="G405" s="427" t="s">
        <v>2067</v>
      </c>
      <c r="H405" s="458" t="s">
        <v>2413</v>
      </c>
      <c r="I405" s="475" t="s">
        <v>2456</v>
      </c>
      <c r="J405" s="475" t="s">
        <v>2457</v>
      </c>
      <c r="K405" s="475" t="s">
        <v>2355</v>
      </c>
      <c r="L405" s="502" t="s">
        <v>2458</v>
      </c>
      <c r="M405" s="500"/>
      <c r="N405" s="501" t="s">
        <v>2417</v>
      </c>
      <c r="O405" s="432" t="s">
        <v>2459</v>
      </c>
      <c r="P405" s="427" t="s">
        <v>2460</v>
      </c>
      <c r="Q405" s="427" t="s">
        <v>2359</v>
      </c>
      <c r="R405" s="427" t="s">
        <v>2027</v>
      </c>
      <c r="S405" s="427" t="s">
        <v>2461</v>
      </c>
      <c r="T405" s="427"/>
      <c r="U405" s="427" t="s">
        <v>2462</v>
      </c>
      <c r="V405" s="428" t="s">
        <v>237</v>
      </c>
      <c r="W405" s="428" t="s">
        <v>197</v>
      </c>
      <c r="X405" s="426" t="s">
        <v>2030</v>
      </c>
      <c r="Y405" s="427" t="s">
        <v>2364</v>
      </c>
      <c r="Z405" s="430"/>
      <c r="AA405" s="430"/>
      <c r="AB405" s="430"/>
      <c r="AC405" s="426" t="s">
        <v>251</v>
      </c>
      <c r="AD405" s="461" t="s">
        <v>2031</v>
      </c>
      <c r="AE405" s="430"/>
      <c r="AF405" s="430"/>
      <c r="AG405" s="425"/>
      <c r="AH405" s="431"/>
      <c r="AI405" s="454" t="s">
        <v>2463</v>
      </c>
      <c r="AJ405" s="430"/>
      <c r="AK405" s="430"/>
      <c r="AL405" s="461"/>
      <c r="AM405" s="430"/>
      <c r="AN405" s="430"/>
      <c r="AO405" s="430"/>
      <c r="AP405" s="430"/>
      <c r="AQ405" s="430"/>
      <c r="AR405" s="430"/>
      <c r="AS405" s="107"/>
      <c r="AT405" s="107"/>
      <c r="AU405" s="107"/>
      <c r="AV405" s="107"/>
      <c r="AW405" s="107"/>
      <c r="AX405" s="107"/>
      <c r="AY405" s="107"/>
      <c r="AZ405" s="107"/>
      <c r="BA405" s="107"/>
      <c r="BB405" s="107"/>
      <c r="BC405" s="107"/>
      <c r="BD405" s="107"/>
      <c r="BE405" s="107"/>
      <c r="BF405" s="107"/>
      <c r="BG405" s="107"/>
      <c r="BH405" s="107"/>
    </row>
    <row r="406">
      <c r="A406" s="144">
        <f t="shared" si="5"/>
        <v>336</v>
      </c>
      <c r="B406" s="61"/>
      <c r="C406" s="61"/>
      <c r="D406" s="425" t="s">
        <v>2010</v>
      </c>
      <c r="E406" s="125"/>
      <c r="F406" s="61"/>
      <c r="G406" s="125"/>
      <c r="H406" s="125"/>
      <c r="I406" s="125"/>
      <c r="J406" s="125"/>
      <c r="K406" s="125"/>
      <c r="L406" s="125"/>
      <c r="M406" s="125"/>
      <c r="N406" s="125"/>
      <c r="O406" s="125"/>
      <c r="P406" s="125"/>
      <c r="Q406" s="125"/>
      <c r="R406" s="125"/>
      <c r="S406" s="125"/>
      <c r="T406" s="125"/>
      <c r="U406" s="125"/>
      <c r="V406" s="61"/>
      <c r="W406" s="61"/>
      <c r="X406" s="61"/>
      <c r="Y406" s="125"/>
      <c r="Z406" s="430"/>
      <c r="AA406" s="430"/>
      <c r="AB406" s="430"/>
      <c r="AC406" s="61"/>
      <c r="AD406" s="125"/>
      <c r="AE406" s="430"/>
      <c r="AF406" s="430"/>
      <c r="AG406" s="425"/>
      <c r="AH406" s="431"/>
      <c r="AI406" s="125"/>
      <c r="AJ406" s="430"/>
      <c r="AK406" s="430"/>
      <c r="AL406" s="125"/>
      <c r="AM406" s="430"/>
      <c r="AN406" s="430"/>
      <c r="AO406" s="430"/>
      <c r="AP406" s="430"/>
      <c r="AQ406" s="430"/>
      <c r="AR406" s="430"/>
      <c r="AS406" s="107"/>
      <c r="AT406" s="107"/>
      <c r="AU406" s="107"/>
      <c r="AV406" s="107"/>
      <c r="AW406" s="107"/>
      <c r="AX406" s="107"/>
      <c r="AY406" s="107"/>
      <c r="AZ406" s="107"/>
      <c r="BA406" s="107"/>
      <c r="BB406" s="107"/>
      <c r="BC406" s="107"/>
      <c r="BD406" s="107"/>
      <c r="BE406" s="107"/>
      <c r="BF406" s="107"/>
      <c r="BG406" s="107"/>
      <c r="BH406" s="107"/>
    </row>
    <row r="407">
      <c r="A407" s="144">
        <f t="shared" si="5"/>
        <v>337</v>
      </c>
      <c r="B407" s="61"/>
      <c r="C407" s="61"/>
      <c r="D407" s="425" t="s">
        <v>2012</v>
      </c>
      <c r="E407" s="125"/>
      <c r="F407" s="61"/>
      <c r="G407" s="125"/>
      <c r="H407" s="125"/>
      <c r="I407" s="125"/>
      <c r="J407" s="125"/>
      <c r="K407" s="125"/>
      <c r="L407" s="125"/>
      <c r="M407" s="125"/>
      <c r="N407" s="125"/>
      <c r="O407" s="125"/>
      <c r="P407" s="125"/>
      <c r="Q407" s="125"/>
      <c r="R407" s="125"/>
      <c r="S407" s="125"/>
      <c r="T407" s="125"/>
      <c r="U407" s="125"/>
      <c r="V407" s="61"/>
      <c r="W407" s="61"/>
      <c r="X407" s="61"/>
      <c r="Y407" s="125"/>
      <c r="Z407" s="430"/>
      <c r="AA407" s="430"/>
      <c r="AB407" s="430"/>
      <c r="AC407" s="61"/>
      <c r="AD407" s="125"/>
      <c r="AE407" s="430"/>
      <c r="AF407" s="430"/>
      <c r="AG407" s="425"/>
      <c r="AH407" s="431"/>
      <c r="AI407" s="125"/>
      <c r="AJ407" s="430"/>
      <c r="AK407" s="430"/>
      <c r="AL407" s="125"/>
      <c r="AM407" s="430"/>
      <c r="AN407" s="430"/>
      <c r="AO407" s="430"/>
      <c r="AP407" s="430"/>
      <c r="AQ407" s="430"/>
      <c r="AR407" s="430"/>
      <c r="AS407" s="107"/>
      <c r="AT407" s="107"/>
      <c r="AU407" s="107"/>
      <c r="AV407" s="107"/>
      <c r="AW407" s="107"/>
      <c r="AX407" s="107"/>
      <c r="AY407" s="107"/>
      <c r="AZ407" s="107"/>
      <c r="BA407" s="107"/>
      <c r="BB407" s="107"/>
      <c r="BC407" s="107"/>
      <c r="BD407" s="107"/>
      <c r="BE407" s="107"/>
      <c r="BF407" s="107"/>
      <c r="BG407" s="107"/>
      <c r="BH407" s="107"/>
    </row>
    <row r="408">
      <c r="A408" s="144">
        <f t="shared" si="5"/>
        <v>338</v>
      </c>
      <c r="B408" s="61"/>
      <c r="C408" s="61"/>
      <c r="D408" s="425" t="s">
        <v>2013</v>
      </c>
      <c r="E408" s="125"/>
      <c r="F408" s="61"/>
      <c r="G408" s="125"/>
      <c r="H408" s="125"/>
      <c r="I408" s="125"/>
      <c r="J408" s="125"/>
      <c r="K408" s="125"/>
      <c r="L408" s="125"/>
      <c r="M408" s="125"/>
      <c r="N408" s="125"/>
      <c r="O408" s="125"/>
      <c r="P408" s="125"/>
      <c r="Q408" s="125"/>
      <c r="R408" s="125"/>
      <c r="S408" s="125"/>
      <c r="T408" s="125"/>
      <c r="U408" s="125"/>
      <c r="V408" s="61"/>
      <c r="W408" s="61"/>
      <c r="X408" s="61"/>
      <c r="Y408" s="125"/>
      <c r="Z408" s="430"/>
      <c r="AA408" s="430"/>
      <c r="AB408" s="430"/>
      <c r="AC408" s="61"/>
      <c r="AD408" s="125"/>
      <c r="AE408" s="430"/>
      <c r="AF408" s="430"/>
      <c r="AG408" s="425"/>
      <c r="AH408" s="431"/>
      <c r="AI408" s="125"/>
      <c r="AJ408" s="430"/>
      <c r="AK408" s="430"/>
      <c r="AL408" s="125"/>
      <c r="AM408" s="430"/>
      <c r="AN408" s="430"/>
      <c r="AO408" s="430"/>
      <c r="AP408" s="430"/>
      <c r="AQ408" s="430"/>
      <c r="AR408" s="430"/>
      <c r="AS408" s="107"/>
      <c r="AT408" s="107"/>
      <c r="AU408" s="107"/>
      <c r="AV408" s="107"/>
      <c r="AW408" s="107"/>
      <c r="AX408" s="107"/>
      <c r="AY408" s="107"/>
      <c r="AZ408" s="107"/>
      <c r="BA408" s="107"/>
      <c r="BB408" s="107"/>
      <c r="BC408" s="107"/>
      <c r="BD408" s="107"/>
      <c r="BE408" s="107"/>
      <c r="BF408" s="107"/>
      <c r="BG408" s="107"/>
      <c r="BH408" s="107"/>
    </row>
    <row r="409">
      <c r="A409" s="144">
        <f t="shared" si="5"/>
        <v>339</v>
      </c>
      <c r="B409" s="61"/>
      <c r="C409" s="61"/>
      <c r="D409" s="425" t="s">
        <v>2014</v>
      </c>
      <c r="E409" s="125"/>
      <c r="F409" s="61"/>
      <c r="G409" s="125"/>
      <c r="H409" s="125"/>
      <c r="I409" s="125"/>
      <c r="J409" s="125"/>
      <c r="K409" s="125"/>
      <c r="L409" s="125"/>
      <c r="M409" s="125"/>
      <c r="N409" s="125"/>
      <c r="O409" s="125"/>
      <c r="P409" s="125"/>
      <c r="Q409" s="125"/>
      <c r="R409" s="125"/>
      <c r="S409" s="125"/>
      <c r="T409" s="125"/>
      <c r="U409" s="125"/>
      <c r="V409" s="61"/>
      <c r="W409" s="61"/>
      <c r="X409" s="61"/>
      <c r="Y409" s="125"/>
      <c r="Z409" s="430"/>
      <c r="AA409" s="430"/>
      <c r="AB409" s="430"/>
      <c r="AC409" s="61"/>
      <c r="AD409" s="125"/>
      <c r="AE409" s="430"/>
      <c r="AF409" s="430"/>
      <c r="AG409" s="425"/>
      <c r="AH409" s="431"/>
      <c r="AI409" s="125"/>
      <c r="AJ409" s="430"/>
      <c r="AK409" s="430"/>
      <c r="AL409" s="125"/>
      <c r="AM409" s="430"/>
      <c r="AN409" s="430"/>
      <c r="AO409" s="430"/>
      <c r="AP409" s="430"/>
      <c r="AQ409" s="430"/>
      <c r="AR409" s="430"/>
      <c r="AS409" s="107"/>
      <c r="AT409" s="107"/>
      <c r="AU409" s="107"/>
      <c r="AV409" s="107"/>
      <c r="AW409" s="107"/>
      <c r="AX409" s="107"/>
      <c r="AY409" s="107"/>
      <c r="AZ409" s="107"/>
      <c r="BA409" s="107"/>
      <c r="BB409" s="107"/>
      <c r="BC409" s="107"/>
      <c r="BD409" s="107"/>
      <c r="BE409" s="107"/>
      <c r="BF409" s="107"/>
      <c r="BG409" s="107"/>
      <c r="BH409" s="107"/>
    </row>
    <row r="410">
      <c r="A410" s="144">
        <f t="shared" si="5"/>
        <v>340</v>
      </c>
      <c r="B410" s="61"/>
      <c r="C410" s="62"/>
      <c r="D410" s="425" t="s">
        <v>2015</v>
      </c>
      <c r="E410" s="135"/>
      <c r="F410" s="62"/>
      <c r="G410" s="135"/>
      <c r="H410" s="135"/>
      <c r="I410" s="135"/>
      <c r="J410" s="135"/>
      <c r="K410" s="135"/>
      <c r="L410" s="135"/>
      <c r="M410" s="135"/>
      <c r="N410" s="135"/>
      <c r="O410" s="135"/>
      <c r="P410" s="135"/>
      <c r="Q410" s="135"/>
      <c r="R410" s="135"/>
      <c r="S410" s="135"/>
      <c r="T410" s="135"/>
      <c r="U410" s="135"/>
      <c r="V410" s="62"/>
      <c r="W410" s="62"/>
      <c r="X410" s="62"/>
      <c r="Y410" s="135"/>
      <c r="Z410" s="430"/>
      <c r="AA410" s="430"/>
      <c r="AB410" s="430"/>
      <c r="AC410" s="61"/>
      <c r="AD410" s="135"/>
      <c r="AE410" s="430"/>
      <c r="AF410" s="430"/>
      <c r="AG410" s="425"/>
      <c r="AH410" s="431"/>
      <c r="AI410" s="135"/>
      <c r="AJ410" s="430"/>
      <c r="AK410" s="430"/>
      <c r="AL410" s="135"/>
      <c r="AM410" s="430"/>
      <c r="AN410" s="430"/>
      <c r="AO410" s="430"/>
      <c r="AP410" s="430"/>
      <c r="AQ410" s="430"/>
      <c r="AR410" s="430"/>
      <c r="AS410" s="107"/>
      <c r="AT410" s="107"/>
      <c r="AU410" s="107"/>
      <c r="AV410" s="107"/>
      <c r="AW410" s="107"/>
      <c r="AX410" s="107"/>
      <c r="AY410" s="107"/>
      <c r="AZ410" s="107"/>
      <c r="BA410" s="107"/>
      <c r="BB410" s="107"/>
      <c r="BC410" s="107"/>
      <c r="BD410" s="107"/>
      <c r="BE410" s="107"/>
      <c r="BF410" s="107"/>
      <c r="BG410" s="107"/>
      <c r="BH410" s="107"/>
    </row>
    <row r="411">
      <c r="A411" s="448">
        <f t="shared" si="5"/>
        <v>341</v>
      </c>
      <c r="B411" s="61"/>
      <c r="C411" s="428" t="s">
        <v>2464</v>
      </c>
      <c r="D411" s="425" t="s">
        <v>2003</v>
      </c>
      <c r="E411" s="458"/>
      <c r="F411" s="477" t="s">
        <v>1987</v>
      </c>
      <c r="G411" s="427" t="s">
        <v>2067</v>
      </c>
      <c r="H411" s="458" t="s">
        <v>2413</v>
      </c>
      <c r="I411" s="472" t="s">
        <v>2465</v>
      </c>
      <c r="J411" s="472" t="s">
        <v>2466</v>
      </c>
      <c r="K411" s="472" t="s">
        <v>2467</v>
      </c>
      <c r="L411" s="504" t="s">
        <v>11</v>
      </c>
      <c r="M411" s="476" t="s">
        <v>2468</v>
      </c>
      <c r="N411" s="458" t="s">
        <v>2417</v>
      </c>
      <c r="O411" s="432" t="s">
        <v>2459</v>
      </c>
      <c r="P411" s="427" t="s">
        <v>2460</v>
      </c>
      <c r="Q411" s="427" t="s">
        <v>2359</v>
      </c>
      <c r="R411" s="427" t="s">
        <v>2027</v>
      </c>
      <c r="S411" s="427" t="s">
        <v>2461</v>
      </c>
      <c r="T411" s="427"/>
      <c r="U411" s="427" t="s">
        <v>2469</v>
      </c>
      <c r="V411" s="428" t="s">
        <v>237</v>
      </c>
      <c r="W411" s="428" t="s">
        <v>197</v>
      </c>
      <c r="X411" s="426" t="s">
        <v>2030</v>
      </c>
      <c r="Y411" s="427" t="s">
        <v>2364</v>
      </c>
      <c r="Z411" s="430"/>
      <c r="AA411" s="430"/>
      <c r="AB411" s="430"/>
      <c r="AC411" s="426" t="s">
        <v>251</v>
      </c>
      <c r="AD411" s="427" t="s">
        <v>2031</v>
      </c>
      <c r="AE411" s="430"/>
      <c r="AF411" s="427" t="s">
        <v>2031</v>
      </c>
      <c r="AG411" s="425"/>
      <c r="AH411" s="431"/>
      <c r="AI411" s="454" t="s">
        <v>2470</v>
      </c>
      <c r="AJ411" s="430"/>
      <c r="AK411" s="430"/>
      <c r="AL411" s="461"/>
      <c r="AM411" s="430"/>
      <c r="AN411" s="430"/>
      <c r="AO411" s="430"/>
      <c r="AP411" s="430"/>
      <c r="AQ411" s="430"/>
      <c r="AR411" s="430"/>
      <c r="AS411" s="107"/>
      <c r="AT411" s="107"/>
      <c r="AU411" s="107"/>
      <c r="AV411" s="107"/>
      <c r="AW411" s="107"/>
      <c r="AX411" s="107"/>
      <c r="AY411" s="107"/>
      <c r="AZ411" s="107"/>
      <c r="BA411" s="107"/>
      <c r="BB411" s="107"/>
      <c r="BC411" s="107"/>
      <c r="BD411" s="107"/>
      <c r="BE411" s="107"/>
      <c r="BF411" s="107"/>
      <c r="BG411" s="107"/>
      <c r="BH411" s="107"/>
    </row>
    <row r="412">
      <c r="A412" s="448">
        <f t="shared" si="5"/>
        <v>342</v>
      </c>
      <c r="B412" s="61"/>
      <c r="C412" s="61"/>
      <c r="D412" s="425" t="s">
        <v>2010</v>
      </c>
      <c r="E412" s="125"/>
      <c r="F412" s="61"/>
      <c r="G412" s="125"/>
      <c r="H412" s="125"/>
      <c r="I412" s="125"/>
      <c r="J412" s="125"/>
      <c r="K412" s="125"/>
      <c r="L412" s="125"/>
      <c r="M412" s="125"/>
      <c r="N412" s="125"/>
      <c r="O412" s="125"/>
      <c r="P412" s="125"/>
      <c r="Q412" s="125"/>
      <c r="R412" s="125"/>
      <c r="S412" s="125"/>
      <c r="T412" s="125"/>
      <c r="U412" s="125"/>
      <c r="V412" s="61"/>
      <c r="W412" s="61"/>
      <c r="X412" s="61"/>
      <c r="Y412" s="125"/>
      <c r="Z412" s="430"/>
      <c r="AA412" s="430"/>
      <c r="AB412" s="430"/>
      <c r="AC412" s="61"/>
      <c r="AD412" s="125"/>
      <c r="AE412" s="430"/>
      <c r="AF412" s="125"/>
      <c r="AG412" s="425"/>
      <c r="AH412" s="431"/>
      <c r="AI412" s="125"/>
      <c r="AJ412" s="430"/>
      <c r="AK412" s="430"/>
      <c r="AL412" s="125"/>
      <c r="AM412" s="430"/>
      <c r="AN412" s="430"/>
      <c r="AO412" s="430"/>
      <c r="AP412" s="430"/>
      <c r="AQ412" s="430"/>
      <c r="AR412" s="430"/>
      <c r="AS412" s="107"/>
      <c r="AT412" s="107"/>
      <c r="AU412" s="107"/>
      <c r="AV412" s="107"/>
      <c r="AW412" s="107"/>
      <c r="AX412" s="107"/>
      <c r="AY412" s="107"/>
      <c r="AZ412" s="107"/>
      <c r="BA412" s="107"/>
      <c r="BB412" s="107"/>
      <c r="BC412" s="107"/>
      <c r="BD412" s="107"/>
      <c r="BE412" s="107"/>
      <c r="BF412" s="107"/>
      <c r="BG412" s="107"/>
      <c r="BH412" s="107"/>
    </row>
    <row r="413">
      <c r="A413" s="448">
        <f t="shared" si="5"/>
        <v>343</v>
      </c>
      <c r="B413" s="61"/>
      <c r="C413" s="61"/>
      <c r="D413" s="425" t="s">
        <v>2012</v>
      </c>
      <c r="E413" s="125"/>
      <c r="F413" s="61"/>
      <c r="G413" s="125"/>
      <c r="H413" s="125"/>
      <c r="I413" s="125"/>
      <c r="J413" s="125"/>
      <c r="K413" s="125"/>
      <c r="L413" s="125"/>
      <c r="M413" s="125"/>
      <c r="N413" s="125"/>
      <c r="O413" s="125"/>
      <c r="P413" s="125"/>
      <c r="Q413" s="125"/>
      <c r="R413" s="125"/>
      <c r="S413" s="125"/>
      <c r="T413" s="125"/>
      <c r="U413" s="125"/>
      <c r="V413" s="61"/>
      <c r="W413" s="61"/>
      <c r="X413" s="61"/>
      <c r="Y413" s="125"/>
      <c r="Z413" s="430"/>
      <c r="AA413" s="430"/>
      <c r="AB413" s="430"/>
      <c r="AC413" s="61"/>
      <c r="AD413" s="125"/>
      <c r="AE413" s="430"/>
      <c r="AF413" s="125"/>
      <c r="AG413" s="425"/>
      <c r="AH413" s="431"/>
      <c r="AI413" s="125"/>
      <c r="AJ413" s="430"/>
      <c r="AK413" s="430"/>
      <c r="AL413" s="125"/>
      <c r="AM413" s="430"/>
      <c r="AN413" s="430"/>
      <c r="AO413" s="430"/>
      <c r="AP413" s="430"/>
      <c r="AQ413" s="430"/>
      <c r="AR413" s="430"/>
      <c r="AS413" s="107"/>
      <c r="AT413" s="107"/>
      <c r="AU413" s="107"/>
      <c r="AV413" s="107"/>
      <c r="AW413" s="107"/>
      <c r="AX413" s="107"/>
      <c r="AY413" s="107"/>
      <c r="AZ413" s="107"/>
      <c r="BA413" s="107"/>
      <c r="BB413" s="107"/>
      <c r="BC413" s="107"/>
      <c r="BD413" s="107"/>
      <c r="BE413" s="107"/>
      <c r="BF413" s="107"/>
      <c r="BG413" s="107"/>
      <c r="BH413" s="107"/>
    </row>
    <row r="414">
      <c r="A414" s="448">
        <f t="shared" si="5"/>
        <v>344</v>
      </c>
      <c r="B414" s="61"/>
      <c r="C414" s="61"/>
      <c r="D414" s="425" t="s">
        <v>2013</v>
      </c>
      <c r="E414" s="125"/>
      <c r="F414" s="61"/>
      <c r="G414" s="125"/>
      <c r="H414" s="125"/>
      <c r="I414" s="125"/>
      <c r="J414" s="125"/>
      <c r="K414" s="125"/>
      <c r="L414" s="125"/>
      <c r="M414" s="125"/>
      <c r="N414" s="125"/>
      <c r="O414" s="125"/>
      <c r="P414" s="125"/>
      <c r="Q414" s="125"/>
      <c r="R414" s="125"/>
      <c r="S414" s="125"/>
      <c r="T414" s="125"/>
      <c r="U414" s="125"/>
      <c r="V414" s="61"/>
      <c r="W414" s="61"/>
      <c r="X414" s="61"/>
      <c r="Y414" s="125"/>
      <c r="Z414" s="430"/>
      <c r="AA414" s="430"/>
      <c r="AB414" s="430"/>
      <c r="AC414" s="61"/>
      <c r="AD414" s="125"/>
      <c r="AE414" s="430"/>
      <c r="AF414" s="125"/>
      <c r="AG414" s="425"/>
      <c r="AH414" s="431"/>
      <c r="AI414" s="125"/>
      <c r="AJ414" s="430"/>
      <c r="AK414" s="430"/>
      <c r="AL414" s="125"/>
      <c r="AM414" s="430"/>
      <c r="AN414" s="430"/>
      <c r="AO414" s="430"/>
      <c r="AP414" s="430"/>
      <c r="AQ414" s="430"/>
      <c r="AR414" s="430"/>
      <c r="AS414" s="107"/>
      <c r="AT414" s="107"/>
      <c r="AU414" s="107"/>
      <c r="AV414" s="107"/>
      <c r="AW414" s="107"/>
      <c r="AX414" s="107"/>
      <c r="AY414" s="107"/>
      <c r="AZ414" s="107"/>
      <c r="BA414" s="107"/>
      <c r="BB414" s="107"/>
      <c r="BC414" s="107"/>
      <c r="BD414" s="107"/>
      <c r="BE414" s="107"/>
      <c r="BF414" s="107"/>
      <c r="BG414" s="107"/>
      <c r="BH414" s="107"/>
    </row>
    <row r="415">
      <c r="A415" s="448">
        <f t="shared" si="5"/>
        <v>345</v>
      </c>
      <c r="B415" s="61"/>
      <c r="C415" s="61"/>
      <c r="D415" s="425" t="s">
        <v>2014</v>
      </c>
      <c r="E415" s="125"/>
      <c r="F415" s="61"/>
      <c r="G415" s="125"/>
      <c r="H415" s="125"/>
      <c r="I415" s="125"/>
      <c r="J415" s="125"/>
      <c r="K415" s="125"/>
      <c r="L415" s="125"/>
      <c r="M415" s="125"/>
      <c r="N415" s="125"/>
      <c r="O415" s="125"/>
      <c r="P415" s="125"/>
      <c r="Q415" s="125"/>
      <c r="R415" s="125"/>
      <c r="S415" s="125"/>
      <c r="T415" s="125"/>
      <c r="U415" s="125"/>
      <c r="V415" s="61"/>
      <c r="W415" s="61"/>
      <c r="X415" s="61"/>
      <c r="Y415" s="125"/>
      <c r="Z415" s="430"/>
      <c r="AA415" s="430"/>
      <c r="AB415" s="430"/>
      <c r="AC415" s="61"/>
      <c r="AD415" s="125"/>
      <c r="AE415" s="430"/>
      <c r="AF415" s="125"/>
      <c r="AG415" s="425"/>
      <c r="AH415" s="431"/>
      <c r="AI415" s="125"/>
      <c r="AJ415" s="430"/>
      <c r="AK415" s="430"/>
      <c r="AL415" s="125"/>
      <c r="AM415" s="430"/>
      <c r="AN415" s="430"/>
      <c r="AO415" s="430"/>
      <c r="AP415" s="430"/>
      <c r="AQ415" s="430"/>
      <c r="AR415" s="430"/>
      <c r="AS415" s="107"/>
      <c r="AT415" s="107"/>
      <c r="AU415" s="107"/>
      <c r="AV415" s="107"/>
      <c r="AW415" s="107"/>
      <c r="AX415" s="107"/>
      <c r="AY415" s="107"/>
      <c r="AZ415" s="107"/>
      <c r="BA415" s="107"/>
      <c r="BB415" s="107"/>
      <c r="BC415" s="107"/>
      <c r="BD415" s="107"/>
      <c r="BE415" s="107"/>
      <c r="BF415" s="107"/>
      <c r="BG415" s="107"/>
      <c r="BH415" s="107"/>
    </row>
    <row r="416">
      <c r="A416" s="448">
        <f t="shared" si="5"/>
        <v>346</v>
      </c>
      <c r="B416" s="61"/>
      <c r="C416" s="62"/>
      <c r="D416" s="425" t="s">
        <v>2015</v>
      </c>
      <c r="E416" s="135"/>
      <c r="F416" s="62"/>
      <c r="G416" s="135"/>
      <c r="H416" s="135"/>
      <c r="I416" s="135"/>
      <c r="J416" s="135"/>
      <c r="K416" s="135"/>
      <c r="L416" s="135"/>
      <c r="M416" s="135"/>
      <c r="N416" s="135"/>
      <c r="O416" s="135"/>
      <c r="P416" s="135"/>
      <c r="Q416" s="135"/>
      <c r="R416" s="135"/>
      <c r="S416" s="135"/>
      <c r="T416" s="135"/>
      <c r="U416" s="135"/>
      <c r="V416" s="62"/>
      <c r="W416" s="62"/>
      <c r="X416" s="62"/>
      <c r="Y416" s="135"/>
      <c r="Z416" s="430"/>
      <c r="AA416" s="430"/>
      <c r="AB416" s="430"/>
      <c r="AC416" s="61"/>
      <c r="AD416" s="135"/>
      <c r="AE416" s="430"/>
      <c r="AF416" s="135"/>
      <c r="AG416" s="425"/>
      <c r="AH416" s="431"/>
      <c r="AI416" s="135"/>
      <c r="AJ416" s="430"/>
      <c r="AK416" s="430"/>
      <c r="AL416" s="135"/>
      <c r="AM416" s="430"/>
      <c r="AN416" s="430"/>
      <c r="AO416" s="430"/>
      <c r="AP416" s="430"/>
      <c r="AQ416" s="430"/>
      <c r="AR416" s="430"/>
      <c r="AS416" s="107"/>
      <c r="AT416" s="107"/>
      <c r="AU416" s="107"/>
      <c r="AV416" s="107"/>
      <c r="AW416" s="107"/>
      <c r="AX416" s="107"/>
      <c r="AY416" s="107"/>
      <c r="AZ416" s="107"/>
      <c r="BA416" s="107"/>
      <c r="BB416" s="107"/>
      <c r="BC416" s="107"/>
      <c r="BD416" s="107"/>
      <c r="BE416" s="107"/>
      <c r="BF416" s="107"/>
      <c r="BG416" s="107"/>
      <c r="BH416" s="107"/>
    </row>
    <row r="417">
      <c r="A417" s="144">
        <f t="shared" si="5"/>
        <v>347</v>
      </c>
      <c r="B417" s="61"/>
      <c r="C417" s="428" t="s">
        <v>2471</v>
      </c>
      <c r="D417" s="425" t="s">
        <v>2003</v>
      </c>
      <c r="E417" s="458"/>
      <c r="F417" s="477" t="s">
        <v>1987</v>
      </c>
      <c r="G417" s="427" t="s">
        <v>2067</v>
      </c>
      <c r="H417" s="458" t="s">
        <v>2413</v>
      </c>
      <c r="I417" s="475" t="s">
        <v>2472</v>
      </c>
      <c r="J417" s="475" t="s">
        <v>2473</v>
      </c>
      <c r="K417" s="475" t="s">
        <v>2355</v>
      </c>
      <c r="L417" s="475" t="s">
        <v>2474</v>
      </c>
      <c r="M417" s="476"/>
      <c r="N417" s="458"/>
      <c r="O417" s="432" t="s">
        <v>2459</v>
      </c>
      <c r="P417" s="427" t="s">
        <v>2460</v>
      </c>
      <c r="Q417" s="427" t="s">
        <v>2359</v>
      </c>
      <c r="R417" s="427" t="s">
        <v>2027</v>
      </c>
      <c r="S417" s="427" t="s">
        <v>2461</v>
      </c>
      <c r="T417" s="427"/>
      <c r="U417" s="427" t="s">
        <v>2475</v>
      </c>
      <c r="V417" s="428" t="s">
        <v>237</v>
      </c>
      <c r="W417" s="428" t="s">
        <v>197</v>
      </c>
      <c r="X417" s="426" t="s">
        <v>2030</v>
      </c>
      <c r="Y417" s="427" t="s">
        <v>2364</v>
      </c>
      <c r="Z417" s="430"/>
      <c r="AA417" s="430"/>
      <c r="AB417" s="430"/>
      <c r="AC417" s="426" t="s">
        <v>251</v>
      </c>
      <c r="AD417" s="427" t="s">
        <v>2031</v>
      </c>
      <c r="AE417" s="430"/>
      <c r="AF417" s="430"/>
      <c r="AG417" s="425"/>
      <c r="AH417" s="431"/>
      <c r="AI417" s="454" t="s">
        <v>2476</v>
      </c>
      <c r="AJ417" s="430"/>
      <c r="AK417" s="430"/>
      <c r="AL417" s="461"/>
      <c r="AM417" s="430"/>
      <c r="AN417" s="430"/>
      <c r="AO417" s="430"/>
      <c r="AP417" s="430"/>
      <c r="AQ417" s="430"/>
      <c r="AR417" s="430"/>
      <c r="AS417" s="107"/>
      <c r="AT417" s="107"/>
      <c r="AU417" s="107"/>
      <c r="AV417" s="107"/>
      <c r="AW417" s="107"/>
      <c r="AX417" s="107"/>
      <c r="AY417" s="107"/>
      <c r="AZ417" s="107"/>
      <c r="BA417" s="107"/>
      <c r="BB417" s="107"/>
      <c r="BC417" s="107"/>
      <c r="BD417" s="107"/>
      <c r="BE417" s="107"/>
      <c r="BF417" s="107"/>
      <c r="BG417" s="107"/>
      <c r="BH417" s="107"/>
    </row>
    <row r="418">
      <c r="A418" s="144">
        <f t="shared" si="5"/>
        <v>348</v>
      </c>
      <c r="B418" s="61"/>
      <c r="C418" s="61"/>
      <c r="D418" s="425" t="s">
        <v>2010</v>
      </c>
      <c r="E418" s="125"/>
      <c r="F418" s="61"/>
      <c r="G418" s="125"/>
      <c r="H418" s="125"/>
      <c r="I418" s="125"/>
      <c r="J418" s="125"/>
      <c r="K418" s="125"/>
      <c r="L418" s="125"/>
      <c r="M418" s="125"/>
      <c r="N418" s="125"/>
      <c r="O418" s="125"/>
      <c r="P418" s="125"/>
      <c r="Q418" s="125"/>
      <c r="R418" s="125"/>
      <c r="S418" s="125"/>
      <c r="T418" s="125"/>
      <c r="U418" s="125"/>
      <c r="V418" s="61"/>
      <c r="W418" s="61"/>
      <c r="X418" s="61"/>
      <c r="Y418" s="125"/>
      <c r="Z418" s="430"/>
      <c r="AA418" s="430"/>
      <c r="AB418" s="430"/>
      <c r="AC418" s="61"/>
      <c r="AD418" s="125"/>
      <c r="AE418" s="430"/>
      <c r="AF418" s="430"/>
      <c r="AG418" s="425"/>
      <c r="AH418" s="431"/>
      <c r="AI418" s="125"/>
      <c r="AJ418" s="430"/>
      <c r="AK418" s="430"/>
      <c r="AL418" s="125"/>
      <c r="AM418" s="430"/>
      <c r="AN418" s="430"/>
      <c r="AO418" s="430"/>
      <c r="AP418" s="430"/>
      <c r="AQ418" s="430"/>
      <c r="AR418" s="430"/>
      <c r="AS418" s="107"/>
      <c r="AT418" s="107"/>
      <c r="AU418" s="107"/>
      <c r="AV418" s="107"/>
      <c r="AW418" s="107"/>
      <c r="AX418" s="107"/>
      <c r="AY418" s="107"/>
      <c r="AZ418" s="107"/>
      <c r="BA418" s="107"/>
      <c r="BB418" s="107"/>
      <c r="BC418" s="107"/>
      <c r="BD418" s="107"/>
      <c r="BE418" s="107"/>
      <c r="BF418" s="107"/>
      <c r="BG418" s="107"/>
      <c r="BH418" s="107"/>
    </row>
    <row r="419">
      <c r="A419" s="144">
        <f t="shared" si="5"/>
        <v>349</v>
      </c>
      <c r="B419" s="61"/>
      <c r="C419" s="61"/>
      <c r="D419" s="425" t="s">
        <v>2012</v>
      </c>
      <c r="E419" s="125"/>
      <c r="F419" s="61"/>
      <c r="G419" s="125"/>
      <c r="H419" s="125"/>
      <c r="I419" s="125"/>
      <c r="J419" s="125"/>
      <c r="K419" s="125"/>
      <c r="L419" s="125"/>
      <c r="M419" s="125"/>
      <c r="N419" s="125"/>
      <c r="O419" s="125"/>
      <c r="P419" s="125"/>
      <c r="Q419" s="125"/>
      <c r="R419" s="125"/>
      <c r="S419" s="125"/>
      <c r="T419" s="125"/>
      <c r="U419" s="125"/>
      <c r="V419" s="61"/>
      <c r="W419" s="61"/>
      <c r="X419" s="61"/>
      <c r="Y419" s="125"/>
      <c r="Z419" s="430"/>
      <c r="AA419" s="430"/>
      <c r="AB419" s="430"/>
      <c r="AC419" s="61"/>
      <c r="AD419" s="125"/>
      <c r="AE419" s="430"/>
      <c r="AF419" s="430"/>
      <c r="AG419" s="425"/>
      <c r="AH419" s="431"/>
      <c r="AI419" s="125"/>
      <c r="AJ419" s="430"/>
      <c r="AK419" s="430"/>
      <c r="AL419" s="125"/>
      <c r="AM419" s="430"/>
      <c r="AN419" s="430"/>
      <c r="AO419" s="430"/>
      <c r="AP419" s="430"/>
      <c r="AQ419" s="430"/>
      <c r="AR419" s="430"/>
      <c r="AS419" s="107"/>
      <c r="AT419" s="107"/>
      <c r="AU419" s="107"/>
      <c r="AV419" s="107"/>
      <c r="AW419" s="107"/>
      <c r="AX419" s="107"/>
      <c r="AY419" s="107"/>
      <c r="AZ419" s="107"/>
      <c r="BA419" s="107"/>
      <c r="BB419" s="107"/>
      <c r="BC419" s="107"/>
      <c r="BD419" s="107"/>
      <c r="BE419" s="107"/>
      <c r="BF419" s="107"/>
      <c r="BG419" s="107"/>
      <c r="BH419" s="107"/>
    </row>
    <row r="420">
      <c r="A420" s="144">
        <f t="shared" si="5"/>
        <v>350</v>
      </c>
      <c r="B420" s="61"/>
      <c r="C420" s="61"/>
      <c r="D420" s="425" t="s">
        <v>2013</v>
      </c>
      <c r="E420" s="125"/>
      <c r="F420" s="61"/>
      <c r="G420" s="125"/>
      <c r="H420" s="125"/>
      <c r="I420" s="125"/>
      <c r="J420" s="125"/>
      <c r="K420" s="125"/>
      <c r="L420" s="125"/>
      <c r="M420" s="125"/>
      <c r="N420" s="125"/>
      <c r="O420" s="125"/>
      <c r="P420" s="125"/>
      <c r="Q420" s="125"/>
      <c r="R420" s="125"/>
      <c r="S420" s="125"/>
      <c r="T420" s="125"/>
      <c r="U420" s="125"/>
      <c r="V420" s="61"/>
      <c r="W420" s="61"/>
      <c r="X420" s="61"/>
      <c r="Y420" s="125"/>
      <c r="Z420" s="430"/>
      <c r="AA420" s="430"/>
      <c r="AB420" s="430"/>
      <c r="AC420" s="61"/>
      <c r="AD420" s="125"/>
      <c r="AE420" s="430"/>
      <c r="AF420" s="430"/>
      <c r="AG420" s="425"/>
      <c r="AH420" s="431"/>
      <c r="AI420" s="125"/>
      <c r="AJ420" s="430"/>
      <c r="AK420" s="430"/>
      <c r="AL420" s="125"/>
      <c r="AM420" s="430"/>
      <c r="AN420" s="430"/>
      <c r="AO420" s="430"/>
      <c r="AP420" s="430"/>
      <c r="AQ420" s="430"/>
      <c r="AR420" s="430"/>
      <c r="AS420" s="107"/>
      <c r="AT420" s="107"/>
      <c r="AU420" s="107"/>
      <c r="AV420" s="107"/>
      <c r="AW420" s="107"/>
      <c r="AX420" s="107"/>
      <c r="AY420" s="107"/>
      <c r="AZ420" s="107"/>
      <c r="BA420" s="107"/>
      <c r="BB420" s="107"/>
      <c r="BC420" s="107"/>
      <c r="BD420" s="107"/>
      <c r="BE420" s="107"/>
      <c r="BF420" s="107"/>
      <c r="BG420" s="107"/>
      <c r="BH420" s="107"/>
    </row>
    <row r="421">
      <c r="A421" s="144">
        <f t="shared" si="5"/>
        <v>351</v>
      </c>
      <c r="B421" s="61"/>
      <c r="C421" s="61"/>
      <c r="D421" s="425" t="s">
        <v>2014</v>
      </c>
      <c r="E421" s="125"/>
      <c r="F421" s="61"/>
      <c r="G421" s="125"/>
      <c r="H421" s="125"/>
      <c r="I421" s="125"/>
      <c r="J421" s="125"/>
      <c r="K421" s="125"/>
      <c r="L421" s="125"/>
      <c r="M421" s="125"/>
      <c r="N421" s="125"/>
      <c r="O421" s="125"/>
      <c r="P421" s="125"/>
      <c r="Q421" s="125"/>
      <c r="R421" s="125"/>
      <c r="S421" s="125"/>
      <c r="T421" s="125"/>
      <c r="U421" s="125"/>
      <c r="V421" s="61"/>
      <c r="W421" s="61"/>
      <c r="X421" s="61"/>
      <c r="Y421" s="125"/>
      <c r="Z421" s="430"/>
      <c r="AA421" s="430"/>
      <c r="AB421" s="430"/>
      <c r="AC421" s="61"/>
      <c r="AD421" s="125"/>
      <c r="AE421" s="430"/>
      <c r="AF421" s="430"/>
      <c r="AG421" s="425"/>
      <c r="AH421" s="431"/>
      <c r="AI421" s="125"/>
      <c r="AJ421" s="430"/>
      <c r="AK421" s="430"/>
      <c r="AL421" s="125"/>
      <c r="AM421" s="430"/>
      <c r="AN421" s="430"/>
      <c r="AO421" s="430"/>
      <c r="AP421" s="430"/>
      <c r="AQ421" s="430"/>
      <c r="AR421" s="430"/>
      <c r="AS421" s="107"/>
      <c r="AT421" s="107"/>
      <c r="AU421" s="107"/>
      <c r="AV421" s="107"/>
      <c r="AW421" s="107"/>
      <c r="AX421" s="107"/>
      <c r="AY421" s="107"/>
      <c r="AZ421" s="107"/>
      <c r="BA421" s="107"/>
      <c r="BB421" s="107"/>
      <c r="BC421" s="107"/>
      <c r="BD421" s="107"/>
      <c r="BE421" s="107"/>
      <c r="BF421" s="107"/>
      <c r="BG421" s="107"/>
      <c r="BH421" s="107"/>
    </row>
    <row r="422">
      <c r="A422" s="144">
        <f t="shared" si="5"/>
        <v>352</v>
      </c>
      <c r="B422" s="61"/>
      <c r="C422" s="62"/>
      <c r="D422" s="425" t="s">
        <v>2015</v>
      </c>
      <c r="E422" s="135"/>
      <c r="F422" s="62"/>
      <c r="G422" s="135"/>
      <c r="H422" s="135"/>
      <c r="I422" s="135"/>
      <c r="J422" s="135"/>
      <c r="K422" s="135"/>
      <c r="L422" s="135"/>
      <c r="M422" s="135"/>
      <c r="N422" s="135"/>
      <c r="O422" s="135"/>
      <c r="P422" s="135"/>
      <c r="Q422" s="135"/>
      <c r="R422" s="135"/>
      <c r="S422" s="135"/>
      <c r="T422" s="135"/>
      <c r="U422" s="135"/>
      <c r="V422" s="62"/>
      <c r="W422" s="62"/>
      <c r="X422" s="62"/>
      <c r="Y422" s="135"/>
      <c r="Z422" s="430"/>
      <c r="AA422" s="430"/>
      <c r="AB422" s="430"/>
      <c r="AC422" s="61"/>
      <c r="AD422" s="135"/>
      <c r="AE422" s="430"/>
      <c r="AF422" s="430"/>
      <c r="AG422" s="425"/>
      <c r="AH422" s="431"/>
      <c r="AI422" s="135"/>
      <c r="AJ422" s="430"/>
      <c r="AK422" s="430"/>
      <c r="AL422" s="135"/>
      <c r="AM422" s="430"/>
      <c r="AN422" s="430"/>
      <c r="AO422" s="430"/>
      <c r="AP422" s="430"/>
      <c r="AQ422" s="430"/>
      <c r="AR422" s="430"/>
      <c r="AS422" s="107"/>
      <c r="AT422" s="107"/>
      <c r="AU422" s="107"/>
      <c r="AV422" s="107"/>
      <c r="AW422" s="107"/>
      <c r="AX422" s="107"/>
      <c r="AY422" s="107"/>
      <c r="AZ422" s="107"/>
      <c r="BA422" s="107"/>
      <c r="BB422" s="107"/>
      <c r="BC422" s="107"/>
      <c r="BD422" s="107"/>
      <c r="BE422" s="107"/>
      <c r="BF422" s="107"/>
      <c r="BG422" s="107"/>
      <c r="BH422" s="107"/>
    </row>
    <row r="423">
      <c r="A423" s="448">
        <f t="shared" si="5"/>
        <v>353</v>
      </c>
      <c r="B423" s="61"/>
      <c r="C423" s="428" t="s">
        <v>2477</v>
      </c>
      <c r="D423" s="425" t="s">
        <v>2003</v>
      </c>
      <c r="E423" s="458"/>
      <c r="F423" s="477" t="s">
        <v>1987</v>
      </c>
      <c r="G423" s="427" t="s">
        <v>2067</v>
      </c>
      <c r="H423" s="458" t="s">
        <v>2413</v>
      </c>
      <c r="I423" s="472" t="s">
        <v>2478</v>
      </c>
      <c r="J423" s="472" t="s">
        <v>2479</v>
      </c>
      <c r="K423" s="472" t="s">
        <v>2467</v>
      </c>
      <c r="L423" s="505" t="s">
        <v>11</v>
      </c>
      <c r="M423" s="476" t="s">
        <v>2468</v>
      </c>
      <c r="N423" s="458" t="s">
        <v>2417</v>
      </c>
      <c r="O423" s="432" t="s">
        <v>2459</v>
      </c>
      <c r="P423" s="427" t="s">
        <v>2460</v>
      </c>
      <c r="Q423" s="427" t="s">
        <v>2359</v>
      </c>
      <c r="R423" s="427" t="s">
        <v>2027</v>
      </c>
      <c r="S423" s="497" t="s">
        <v>2461</v>
      </c>
      <c r="T423" s="427"/>
      <c r="U423" s="427" t="s">
        <v>2480</v>
      </c>
      <c r="V423" s="428" t="s">
        <v>237</v>
      </c>
      <c r="W423" s="428" t="s">
        <v>197</v>
      </c>
      <c r="X423" s="426" t="s">
        <v>2030</v>
      </c>
      <c r="Y423" s="427" t="s">
        <v>2364</v>
      </c>
      <c r="Z423" s="430"/>
      <c r="AA423" s="430"/>
      <c r="AB423" s="430"/>
      <c r="AC423" s="426" t="s">
        <v>251</v>
      </c>
      <c r="AD423" s="427" t="s">
        <v>2031</v>
      </c>
      <c r="AE423" s="430"/>
      <c r="AF423" s="427" t="s">
        <v>2031</v>
      </c>
      <c r="AG423" s="425"/>
      <c r="AH423" s="431"/>
      <c r="AI423" s="454" t="s">
        <v>2481</v>
      </c>
      <c r="AJ423" s="430"/>
      <c r="AK423" s="430"/>
      <c r="AL423" s="461"/>
      <c r="AM423" s="430"/>
      <c r="AN423" s="430"/>
      <c r="AO423" s="430"/>
      <c r="AP423" s="430"/>
      <c r="AQ423" s="430"/>
      <c r="AR423" s="430"/>
      <c r="AS423" s="107"/>
      <c r="AT423" s="107"/>
      <c r="AU423" s="107"/>
      <c r="AV423" s="107"/>
      <c r="AW423" s="107"/>
      <c r="AX423" s="107"/>
      <c r="AY423" s="107"/>
      <c r="AZ423" s="107"/>
      <c r="BA423" s="107"/>
      <c r="BB423" s="107"/>
      <c r="BC423" s="107"/>
      <c r="BD423" s="107"/>
      <c r="BE423" s="107"/>
      <c r="BF423" s="107"/>
      <c r="BG423" s="107"/>
      <c r="BH423" s="107"/>
    </row>
    <row r="424">
      <c r="A424" s="448">
        <f t="shared" si="5"/>
        <v>354</v>
      </c>
      <c r="B424" s="61"/>
      <c r="C424" s="61"/>
      <c r="D424" s="425" t="s">
        <v>2010</v>
      </c>
      <c r="E424" s="125"/>
      <c r="F424" s="61"/>
      <c r="G424" s="125"/>
      <c r="H424" s="125"/>
      <c r="I424" s="125"/>
      <c r="J424" s="125"/>
      <c r="K424" s="125"/>
      <c r="L424" s="125"/>
      <c r="M424" s="125"/>
      <c r="N424" s="125"/>
      <c r="O424" s="125"/>
      <c r="P424" s="125"/>
      <c r="Q424" s="125"/>
      <c r="R424" s="125"/>
      <c r="S424" s="125"/>
      <c r="T424" s="125"/>
      <c r="U424" s="125"/>
      <c r="V424" s="61"/>
      <c r="W424" s="61"/>
      <c r="X424" s="61"/>
      <c r="Y424" s="125"/>
      <c r="Z424" s="430"/>
      <c r="AA424" s="430"/>
      <c r="AB424" s="430"/>
      <c r="AC424" s="61"/>
      <c r="AD424" s="125"/>
      <c r="AE424" s="430"/>
      <c r="AF424" s="125"/>
      <c r="AG424" s="425"/>
      <c r="AH424" s="431"/>
      <c r="AI424" s="125"/>
      <c r="AJ424" s="430"/>
      <c r="AK424" s="430"/>
      <c r="AL424" s="125"/>
      <c r="AM424" s="430"/>
      <c r="AN424" s="430"/>
      <c r="AO424" s="430"/>
      <c r="AP424" s="430"/>
      <c r="AQ424" s="430"/>
      <c r="AR424" s="430"/>
      <c r="AS424" s="107"/>
      <c r="AT424" s="107"/>
      <c r="AU424" s="107"/>
      <c r="AV424" s="107"/>
      <c r="AW424" s="107"/>
      <c r="AX424" s="107"/>
      <c r="AY424" s="107"/>
      <c r="AZ424" s="107"/>
      <c r="BA424" s="107"/>
      <c r="BB424" s="107"/>
      <c r="BC424" s="107"/>
      <c r="BD424" s="107"/>
      <c r="BE424" s="107"/>
      <c r="BF424" s="107"/>
      <c r="BG424" s="107"/>
      <c r="BH424" s="107"/>
    </row>
    <row r="425">
      <c r="A425" s="448">
        <f t="shared" si="5"/>
        <v>355</v>
      </c>
      <c r="B425" s="61"/>
      <c r="C425" s="61"/>
      <c r="D425" s="425" t="s">
        <v>2012</v>
      </c>
      <c r="E425" s="125"/>
      <c r="F425" s="61"/>
      <c r="G425" s="125"/>
      <c r="H425" s="125"/>
      <c r="I425" s="125"/>
      <c r="J425" s="125"/>
      <c r="K425" s="125"/>
      <c r="L425" s="125"/>
      <c r="M425" s="125"/>
      <c r="N425" s="125"/>
      <c r="O425" s="125"/>
      <c r="P425" s="125"/>
      <c r="Q425" s="125"/>
      <c r="R425" s="125"/>
      <c r="S425" s="125"/>
      <c r="T425" s="125"/>
      <c r="U425" s="125"/>
      <c r="V425" s="61"/>
      <c r="W425" s="61"/>
      <c r="X425" s="61"/>
      <c r="Y425" s="125"/>
      <c r="Z425" s="430"/>
      <c r="AA425" s="430"/>
      <c r="AB425" s="430"/>
      <c r="AC425" s="61"/>
      <c r="AD425" s="125"/>
      <c r="AE425" s="430"/>
      <c r="AF425" s="125"/>
      <c r="AG425" s="425"/>
      <c r="AH425" s="431"/>
      <c r="AI425" s="125"/>
      <c r="AJ425" s="430"/>
      <c r="AK425" s="430"/>
      <c r="AL425" s="125"/>
      <c r="AM425" s="430"/>
      <c r="AN425" s="430"/>
      <c r="AO425" s="430"/>
      <c r="AP425" s="430"/>
      <c r="AQ425" s="430"/>
      <c r="AR425" s="430"/>
      <c r="AS425" s="107"/>
      <c r="AT425" s="107"/>
      <c r="AU425" s="107"/>
      <c r="AV425" s="107"/>
      <c r="AW425" s="107"/>
      <c r="AX425" s="107"/>
      <c r="AY425" s="107"/>
      <c r="AZ425" s="107"/>
      <c r="BA425" s="107"/>
      <c r="BB425" s="107"/>
      <c r="BC425" s="107"/>
      <c r="BD425" s="107"/>
      <c r="BE425" s="107"/>
      <c r="BF425" s="107"/>
      <c r="BG425" s="107"/>
      <c r="BH425" s="107"/>
    </row>
    <row r="426">
      <c r="A426" s="448">
        <f t="shared" si="5"/>
        <v>356</v>
      </c>
      <c r="B426" s="61"/>
      <c r="C426" s="61"/>
      <c r="D426" s="425" t="s">
        <v>2013</v>
      </c>
      <c r="E426" s="125"/>
      <c r="F426" s="61"/>
      <c r="G426" s="125"/>
      <c r="H426" s="125"/>
      <c r="I426" s="125"/>
      <c r="J426" s="125"/>
      <c r="K426" s="125"/>
      <c r="L426" s="125"/>
      <c r="M426" s="125"/>
      <c r="N426" s="125"/>
      <c r="O426" s="125"/>
      <c r="P426" s="125"/>
      <c r="Q426" s="125"/>
      <c r="R426" s="125"/>
      <c r="S426" s="125"/>
      <c r="T426" s="125"/>
      <c r="U426" s="125"/>
      <c r="V426" s="61"/>
      <c r="W426" s="61"/>
      <c r="X426" s="61"/>
      <c r="Y426" s="125"/>
      <c r="Z426" s="430"/>
      <c r="AA426" s="430"/>
      <c r="AB426" s="430"/>
      <c r="AC426" s="61"/>
      <c r="AD426" s="125"/>
      <c r="AE426" s="430"/>
      <c r="AF426" s="125"/>
      <c r="AG426" s="425"/>
      <c r="AH426" s="431"/>
      <c r="AI426" s="125"/>
      <c r="AJ426" s="430"/>
      <c r="AK426" s="430"/>
      <c r="AL426" s="125"/>
      <c r="AM426" s="430"/>
      <c r="AN426" s="430"/>
      <c r="AO426" s="430"/>
      <c r="AP426" s="430"/>
      <c r="AQ426" s="430"/>
      <c r="AR426" s="430"/>
      <c r="AS426" s="107"/>
      <c r="AT426" s="107"/>
      <c r="AU426" s="107"/>
      <c r="AV426" s="107"/>
      <c r="AW426" s="107"/>
      <c r="AX426" s="107"/>
      <c r="AY426" s="107"/>
      <c r="AZ426" s="107"/>
      <c r="BA426" s="107"/>
      <c r="BB426" s="107"/>
      <c r="BC426" s="107"/>
      <c r="BD426" s="107"/>
      <c r="BE426" s="107"/>
      <c r="BF426" s="107"/>
      <c r="BG426" s="107"/>
      <c r="BH426" s="107"/>
    </row>
    <row r="427">
      <c r="A427" s="448">
        <f t="shared" si="5"/>
        <v>357</v>
      </c>
      <c r="B427" s="61"/>
      <c r="C427" s="61"/>
      <c r="D427" s="425" t="s">
        <v>2014</v>
      </c>
      <c r="E427" s="125"/>
      <c r="F427" s="61"/>
      <c r="G427" s="125"/>
      <c r="H427" s="125"/>
      <c r="I427" s="125"/>
      <c r="J427" s="125"/>
      <c r="K427" s="125"/>
      <c r="L427" s="125"/>
      <c r="M427" s="125"/>
      <c r="N427" s="125"/>
      <c r="O427" s="125"/>
      <c r="P427" s="125"/>
      <c r="Q427" s="125"/>
      <c r="R427" s="125"/>
      <c r="S427" s="125"/>
      <c r="T427" s="125"/>
      <c r="U427" s="125"/>
      <c r="V427" s="61"/>
      <c r="W427" s="61"/>
      <c r="X427" s="61"/>
      <c r="Y427" s="125"/>
      <c r="Z427" s="430"/>
      <c r="AA427" s="430"/>
      <c r="AB427" s="430"/>
      <c r="AC427" s="61"/>
      <c r="AD427" s="125"/>
      <c r="AE427" s="430"/>
      <c r="AF427" s="125"/>
      <c r="AG427" s="425"/>
      <c r="AH427" s="431"/>
      <c r="AI427" s="125"/>
      <c r="AJ427" s="430"/>
      <c r="AK427" s="430"/>
      <c r="AL427" s="125"/>
      <c r="AM427" s="430"/>
      <c r="AN427" s="430"/>
      <c r="AO427" s="430"/>
      <c r="AP427" s="430"/>
      <c r="AQ427" s="430"/>
      <c r="AR427" s="430"/>
      <c r="AS427" s="107"/>
      <c r="AT427" s="107"/>
      <c r="AU427" s="107"/>
      <c r="AV427" s="107"/>
      <c r="AW427" s="107"/>
      <c r="AX427" s="107"/>
      <c r="AY427" s="107"/>
      <c r="AZ427" s="107"/>
      <c r="BA427" s="107"/>
      <c r="BB427" s="107"/>
      <c r="BC427" s="107"/>
      <c r="BD427" s="107"/>
      <c r="BE427" s="107"/>
      <c r="BF427" s="107"/>
      <c r="BG427" s="107"/>
      <c r="BH427" s="107"/>
    </row>
    <row r="428">
      <c r="A428" s="448">
        <f t="shared" si="5"/>
        <v>358</v>
      </c>
      <c r="B428" s="62"/>
      <c r="C428" s="62"/>
      <c r="D428" s="425" t="s">
        <v>2015</v>
      </c>
      <c r="E428" s="135"/>
      <c r="F428" s="62"/>
      <c r="G428" s="135"/>
      <c r="H428" s="135"/>
      <c r="I428" s="135"/>
      <c r="J428" s="135"/>
      <c r="K428" s="135"/>
      <c r="L428" s="135"/>
      <c r="M428" s="135"/>
      <c r="N428" s="135"/>
      <c r="O428" s="135"/>
      <c r="P428" s="135"/>
      <c r="Q428" s="135"/>
      <c r="R428" s="135"/>
      <c r="S428" s="135"/>
      <c r="T428" s="135"/>
      <c r="U428" s="135"/>
      <c r="V428" s="62"/>
      <c r="W428" s="62"/>
      <c r="X428" s="62"/>
      <c r="Y428" s="135"/>
      <c r="Z428" s="430"/>
      <c r="AA428" s="430"/>
      <c r="AB428" s="430"/>
      <c r="AC428" s="61"/>
      <c r="AD428" s="135"/>
      <c r="AE428" s="430"/>
      <c r="AF428" s="135"/>
      <c r="AG428" s="425"/>
      <c r="AH428" s="431"/>
      <c r="AI428" s="135"/>
      <c r="AJ428" s="430"/>
      <c r="AK428" s="430"/>
      <c r="AL428" s="135"/>
      <c r="AM428" s="430"/>
      <c r="AN428" s="430"/>
      <c r="AO428" s="430"/>
      <c r="AP428" s="430"/>
      <c r="AQ428" s="430"/>
      <c r="AR428" s="430"/>
      <c r="AS428" s="107"/>
      <c r="AT428" s="107"/>
      <c r="AU428" s="107"/>
      <c r="AV428" s="107"/>
      <c r="AW428" s="107"/>
      <c r="AX428" s="107"/>
      <c r="AY428" s="107"/>
      <c r="AZ428" s="107"/>
      <c r="BA428" s="107"/>
      <c r="BB428" s="107"/>
      <c r="BC428" s="107"/>
      <c r="BD428" s="107"/>
      <c r="BE428" s="107"/>
      <c r="BF428" s="107"/>
      <c r="BG428" s="107"/>
      <c r="BH428" s="107"/>
    </row>
    <row r="429">
      <c r="A429" s="144">
        <f t="shared" si="5"/>
        <v>359</v>
      </c>
      <c r="B429" s="506" t="s">
        <v>2482</v>
      </c>
      <c r="C429" s="498" t="s">
        <v>2483</v>
      </c>
      <c r="D429" s="498"/>
      <c r="E429" s="507"/>
      <c r="F429" s="477" t="s">
        <v>1987</v>
      </c>
      <c r="G429" s="507"/>
      <c r="H429" s="507"/>
      <c r="I429" s="507"/>
      <c r="J429" s="507"/>
      <c r="K429" s="507"/>
      <c r="L429" s="507"/>
      <c r="M429" s="181"/>
      <c r="N429" s="507"/>
      <c r="O429" s="507"/>
      <c r="P429" s="498"/>
      <c r="Q429" s="498"/>
      <c r="R429" s="498"/>
      <c r="S429" s="508"/>
      <c r="T429" s="498"/>
      <c r="U429" s="498"/>
      <c r="V429" s="425"/>
      <c r="W429" s="425"/>
      <c r="X429" s="509"/>
      <c r="Y429" s="425"/>
      <c r="Z429" s="430"/>
      <c r="AA429" s="430"/>
      <c r="AB429" s="430"/>
      <c r="AC429" s="509"/>
      <c r="AD429" s="430"/>
      <c r="AE429" s="430"/>
      <c r="AF429" s="430"/>
      <c r="AG429" s="425"/>
      <c r="AH429" s="431"/>
      <c r="AI429" s="430"/>
      <c r="AJ429" s="430"/>
      <c r="AK429" s="430"/>
      <c r="AL429" s="430"/>
      <c r="AM429" s="430"/>
      <c r="AN429" s="430"/>
      <c r="AO429" s="430"/>
      <c r="AP429" s="430"/>
      <c r="AQ429" s="430"/>
      <c r="AR429" s="510"/>
      <c r="AS429" s="107"/>
      <c r="AT429" s="107"/>
      <c r="AU429" s="107"/>
      <c r="AV429" s="107"/>
      <c r="AW429" s="107"/>
      <c r="AX429" s="107"/>
      <c r="AY429" s="107"/>
      <c r="AZ429" s="107"/>
      <c r="BA429" s="107"/>
      <c r="BB429" s="107"/>
      <c r="BC429" s="107"/>
      <c r="BD429" s="107"/>
      <c r="BE429" s="107"/>
      <c r="BF429" s="107"/>
      <c r="BG429" s="107"/>
      <c r="BH429" s="107"/>
    </row>
    <row r="430">
      <c r="A430" s="144">
        <f t="shared" si="5"/>
        <v>360</v>
      </c>
      <c r="B430" s="61"/>
      <c r="C430" s="428" t="s">
        <v>2484</v>
      </c>
      <c r="D430" s="498" t="s">
        <v>2485</v>
      </c>
      <c r="E430" s="507"/>
      <c r="F430" s="426" t="s">
        <v>2486</v>
      </c>
      <c r="G430" s="507"/>
      <c r="H430" s="507"/>
      <c r="I430" s="507"/>
      <c r="J430" s="507"/>
      <c r="K430" s="507"/>
      <c r="L430" s="507"/>
      <c r="M430" s="181"/>
      <c r="N430" s="507"/>
      <c r="O430" s="507"/>
      <c r="P430" s="498"/>
      <c r="Q430" s="498"/>
      <c r="R430" s="498"/>
      <c r="S430" s="508"/>
      <c r="T430" s="498"/>
      <c r="U430" s="498"/>
      <c r="V430" s="425"/>
      <c r="W430" s="425"/>
      <c r="X430" s="509"/>
      <c r="Y430" s="425"/>
      <c r="Z430" s="430"/>
      <c r="AA430" s="430"/>
      <c r="AB430" s="430"/>
      <c r="AC430" s="509"/>
      <c r="AD430" s="430"/>
      <c r="AE430" s="430"/>
      <c r="AF430" s="430"/>
      <c r="AG430" s="425"/>
      <c r="AH430" s="431"/>
      <c r="AI430" s="430"/>
      <c r="AJ430" s="430"/>
      <c r="AK430" s="430"/>
      <c r="AL430" s="430"/>
      <c r="AM430" s="430"/>
      <c r="AN430" s="430"/>
      <c r="AO430" s="430"/>
      <c r="AP430" s="430"/>
      <c r="AQ430" s="430"/>
      <c r="AR430" s="510"/>
      <c r="AS430" s="107"/>
      <c r="AT430" s="107"/>
      <c r="AU430" s="107"/>
      <c r="AV430" s="107"/>
      <c r="AW430" s="107"/>
      <c r="AX430" s="107"/>
      <c r="AY430" s="107"/>
      <c r="AZ430" s="107"/>
      <c r="BA430" s="107"/>
      <c r="BB430" s="107"/>
      <c r="BC430" s="107"/>
      <c r="BD430" s="107"/>
      <c r="BE430" s="107"/>
      <c r="BF430" s="107"/>
      <c r="BG430" s="107"/>
      <c r="BH430" s="107"/>
    </row>
    <row r="431">
      <c r="A431" s="144">
        <f t="shared" si="5"/>
        <v>361</v>
      </c>
      <c r="B431" s="61"/>
      <c r="C431" s="61"/>
      <c r="D431" s="498" t="s">
        <v>2487</v>
      </c>
      <c r="E431" s="507"/>
      <c r="F431" s="61"/>
      <c r="G431" s="507"/>
      <c r="H431" s="507"/>
      <c r="I431" s="507"/>
      <c r="J431" s="507"/>
      <c r="K431" s="507"/>
      <c r="L431" s="507"/>
      <c r="M431" s="181"/>
      <c r="N431" s="507"/>
      <c r="O431" s="507"/>
      <c r="P431" s="498"/>
      <c r="Q431" s="498"/>
      <c r="R431" s="498"/>
      <c r="S431" s="508"/>
      <c r="T431" s="498"/>
      <c r="U431" s="498"/>
      <c r="V431" s="425"/>
      <c r="W431" s="425"/>
      <c r="X431" s="509"/>
      <c r="Y431" s="425"/>
      <c r="Z431" s="430"/>
      <c r="AA431" s="430"/>
      <c r="AB431" s="430"/>
      <c r="AC431" s="509"/>
      <c r="AD431" s="430"/>
      <c r="AE431" s="430"/>
      <c r="AF431" s="430"/>
      <c r="AG431" s="425"/>
      <c r="AH431" s="431"/>
      <c r="AI431" s="430"/>
      <c r="AJ431" s="430"/>
      <c r="AK431" s="430"/>
      <c r="AL431" s="430"/>
      <c r="AM431" s="430"/>
      <c r="AN431" s="430"/>
      <c r="AO431" s="430"/>
      <c r="AP431" s="430"/>
      <c r="AQ431" s="430"/>
      <c r="AR431" s="510"/>
      <c r="AS431" s="107"/>
      <c r="AT431" s="107"/>
      <c r="AU431" s="107"/>
      <c r="AV431" s="107"/>
      <c r="AW431" s="107"/>
      <c r="AX431" s="107"/>
      <c r="AY431" s="107"/>
      <c r="AZ431" s="107"/>
      <c r="BA431" s="107"/>
      <c r="BB431" s="107"/>
      <c r="BC431" s="107"/>
      <c r="BD431" s="107"/>
      <c r="BE431" s="107"/>
      <c r="BF431" s="107"/>
      <c r="BG431" s="107"/>
      <c r="BH431" s="107"/>
    </row>
    <row r="432">
      <c r="A432" s="144">
        <f t="shared" si="5"/>
        <v>362</v>
      </c>
      <c r="B432" s="61"/>
      <c r="C432" s="61"/>
      <c r="D432" s="498" t="s">
        <v>2488</v>
      </c>
      <c r="E432" s="507"/>
      <c r="F432" s="61"/>
      <c r="G432" s="507"/>
      <c r="H432" s="507"/>
      <c r="I432" s="507"/>
      <c r="J432" s="507"/>
      <c r="K432" s="507"/>
      <c r="L432" s="507"/>
      <c r="M432" s="181"/>
      <c r="N432" s="507"/>
      <c r="O432" s="507"/>
      <c r="P432" s="498"/>
      <c r="Q432" s="498"/>
      <c r="R432" s="498"/>
      <c r="S432" s="508"/>
      <c r="T432" s="498"/>
      <c r="U432" s="498"/>
      <c r="V432" s="425"/>
      <c r="W432" s="425"/>
      <c r="X432" s="509"/>
      <c r="Y432" s="425"/>
      <c r="Z432" s="430"/>
      <c r="AA432" s="430"/>
      <c r="AB432" s="430"/>
      <c r="AC432" s="509"/>
      <c r="AD432" s="430"/>
      <c r="AE432" s="430"/>
      <c r="AF432" s="430"/>
      <c r="AG432" s="425"/>
      <c r="AH432" s="431"/>
      <c r="AI432" s="430"/>
      <c r="AJ432" s="430"/>
      <c r="AK432" s="430"/>
      <c r="AL432" s="430"/>
      <c r="AM432" s="430"/>
      <c r="AN432" s="430"/>
      <c r="AO432" s="430"/>
      <c r="AP432" s="430"/>
      <c r="AQ432" s="430"/>
      <c r="AR432" s="510"/>
      <c r="AS432" s="107"/>
      <c r="AT432" s="107"/>
      <c r="AU432" s="107"/>
      <c r="AV432" s="107"/>
      <c r="AW432" s="107"/>
      <c r="AX432" s="107"/>
      <c r="AY432" s="107"/>
      <c r="AZ432" s="107"/>
      <c r="BA432" s="107"/>
      <c r="BB432" s="107"/>
      <c r="BC432" s="107"/>
      <c r="BD432" s="107"/>
      <c r="BE432" s="107"/>
      <c r="BF432" s="107"/>
      <c r="BG432" s="107"/>
      <c r="BH432" s="107"/>
    </row>
    <row r="433">
      <c r="A433" s="144">
        <f t="shared" si="5"/>
        <v>363</v>
      </c>
      <c r="B433" s="61"/>
      <c r="C433" s="62"/>
      <c r="D433" s="498" t="s">
        <v>2489</v>
      </c>
      <c r="E433" s="507"/>
      <c r="F433" s="61"/>
      <c r="G433" s="507"/>
      <c r="H433" s="507"/>
      <c r="I433" s="507"/>
      <c r="J433" s="507"/>
      <c r="K433" s="507"/>
      <c r="L433" s="507"/>
      <c r="M433" s="181"/>
      <c r="N433" s="507"/>
      <c r="O433" s="507"/>
      <c r="P433" s="498"/>
      <c r="Q433" s="498"/>
      <c r="R433" s="498"/>
      <c r="S433" s="508"/>
      <c r="T433" s="498"/>
      <c r="U433" s="498"/>
      <c r="V433" s="425"/>
      <c r="W433" s="425"/>
      <c r="X433" s="509"/>
      <c r="Y433" s="425"/>
      <c r="Z433" s="430"/>
      <c r="AA433" s="430"/>
      <c r="AB433" s="430"/>
      <c r="AC433" s="509"/>
      <c r="AD433" s="430"/>
      <c r="AE433" s="430"/>
      <c r="AF433" s="430"/>
      <c r="AG433" s="425"/>
      <c r="AH433" s="431"/>
      <c r="AI433" s="430"/>
      <c r="AJ433" s="430"/>
      <c r="AK433" s="430"/>
      <c r="AL433" s="430"/>
      <c r="AM433" s="430"/>
      <c r="AN433" s="430"/>
      <c r="AO433" s="430"/>
      <c r="AP433" s="430"/>
      <c r="AQ433" s="430"/>
      <c r="AR433" s="510"/>
      <c r="AS433" s="107"/>
      <c r="AT433" s="107"/>
      <c r="AU433" s="107"/>
      <c r="AV433" s="107"/>
      <c r="AW433" s="107"/>
      <c r="AX433" s="107"/>
      <c r="AY433" s="107"/>
      <c r="AZ433" s="107"/>
      <c r="BA433" s="107"/>
      <c r="BB433" s="107"/>
      <c r="BC433" s="107"/>
      <c r="BD433" s="107"/>
      <c r="BE433" s="107"/>
      <c r="BF433" s="107"/>
      <c r="BG433" s="107"/>
      <c r="BH433" s="107"/>
    </row>
    <row r="434">
      <c r="A434" s="144">
        <f t="shared" si="5"/>
        <v>364</v>
      </c>
      <c r="B434" s="61"/>
      <c r="C434" s="428" t="s">
        <v>2490</v>
      </c>
      <c r="D434" s="498" t="s">
        <v>2491</v>
      </c>
      <c r="E434" s="507"/>
      <c r="F434" s="426" t="s">
        <v>1992</v>
      </c>
      <c r="G434" s="427" t="s">
        <v>2067</v>
      </c>
      <c r="H434" s="507"/>
      <c r="I434" s="465"/>
      <c r="J434" s="465" t="s">
        <v>2492</v>
      </c>
      <c r="K434" s="465" t="s">
        <v>2493</v>
      </c>
      <c r="L434" s="465"/>
      <c r="M434" s="181"/>
      <c r="N434" s="507"/>
      <c r="O434" s="507"/>
      <c r="P434" s="498"/>
      <c r="Q434" s="498"/>
      <c r="R434" s="498"/>
      <c r="S434" s="508"/>
      <c r="T434" s="498"/>
      <c r="U434" s="498"/>
      <c r="V434" s="425"/>
      <c r="W434" s="425"/>
      <c r="X434" s="509"/>
      <c r="Y434" s="425"/>
      <c r="Z434" s="430"/>
      <c r="AA434" s="430"/>
      <c r="AB434" s="430"/>
      <c r="AC434" s="509"/>
      <c r="AD434" s="430"/>
      <c r="AE434" s="430"/>
      <c r="AF434" s="430"/>
      <c r="AG434" s="425"/>
      <c r="AH434" s="431"/>
      <c r="AI434" s="430"/>
      <c r="AJ434" s="430"/>
      <c r="AK434" s="430"/>
      <c r="AL434" s="454" t="s">
        <v>2494</v>
      </c>
      <c r="AM434" s="430"/>
      <c r="AN434" s="430"/>
      <c r="AO434" s="430"/>
      <c r="AP434" s="430"/>
      <c r="AQ434" s="430"/>
      <c r="AR434" s="510"/>
      <c r="AS434" s="107"/>
      <c r="AT434" s="107"/>
      <c r="AU434" s="107"/>
      <c r="AV434" s="107"/>
      <c r="AW434" s="107"/>
      <c r="AX434" s="107"/>
      <c r="AY434" s="107"/>
      <c r="AZ434" s="107"/>
      <c r="BA434" s="107"/>
      <c r="BB434" s="107"/>
      <c r="BC434" s="107"/>
      <c r="BD434" s="107"/>
      <c r="BE434" s="107"/>
      <c r="BF434" s="107"/>
      <c r="BG434" s="107"/>
      <c r="BH434" s="107"/>
    </row>
    <row r="435">
      <c r="A435" s="144">
        <f t="shared" si="5"/>
        <v>365</v>
      </c>
      <c r="B435" s="61"/>
      <c r="C435" s="61"/>
      <c r="D435" s="498" t="s">
        <v>2495</v>
      </c>
      <c r="E435" s="507"/>
      <c r="F435" s="61"/>
      <c r="G435" s="125"/>
      <c r="H435" s="507"/>
      <c r="I435" s="61"/>
      <c r="J435" s="61"/>
      <c r="K435" s="61"/>
      <c r="L435" s="61"/>
      <c r="M435" s="181"/>
      <c r="N435" s="507"/>
      <c r="O435" s="507"/>
      <c r="P435" s="498"/>
      <c r="Q435" s="498"/>
      <c r="R435" s="498"/>
      <c r="S435" s="508"/>
      <c r="T435" s="498"/>
      <c r="U435" s="498"/>
      <c r="V435" s="425"/>
      <c r="W435" s="425"/>
      <c r="X435" s="509"/>
      <c r="Y435" s="425"/>
      <c r="Z435" s="430"/>
      <c r="AA435" s="430"/>
      <c r="AB435" s="430"/>
      <c r="AC435" s="509"/>
      <c r="AD435" s="430"/>
      <c r="AE435" s="430"/>
      <c r="AF435" s="430"/>
      <c r="AG435" s="425"/>
      <c r="AH435" s="431"/>
      <c r="AI435" s="430"/>
      <c r="AJ435" s="430"/>
      <c r="AK435" s="430"/>
      <c r="AL435" s="125"/>
      <c r="AM435" s="430"/>
      <c r="AN435" s="430"/>
      <c r="AO435" s="430"/>
      <c r="AP435" s="430"/>
      <c r="AQ435" s="430"/>
      <c r="AR435" s="510"/>
      <c r="AS435" s="107"/>
      <c r="AT435" s="107"/>
      <c r="AU435" s="107"/>
      <c r="AV435" s="107"/>
      <c r="AW435" s="107"/>
      <c r="AX435" s="107"/>
      <c r="AY435" s="107"/>
      <c r="AZ435" s="107"/>
      <c r="BA435" s="107"/>
      <c r="BB435" s="107"/>
      <c r="BC435" s="107"/>
      <c r="BD435" s="107"/>
      <c r="BE435" s="107"/>
      <c r="BF435" s="107"/>
      <c r="BG435" s="107"/>
      <c r="BH435" s="107"/>
    </row>
    <row r="436">
      <c r="A436" s="144">
        <f t="shared" si="5"/>
        <v>366</v>
      </c>
      <c r="B436" s="61"/>
      <c r="C436" s="62"/>
      <c r="D436" s="498" t="s">
        <v>2496</v>
      </c>
      <c r="E436" s="507"/>
      <c r="F436" s="61"/>
      <c r="G436" s="135"/>
      <c r="H436" s="507"/>
      <c r="I436" s="62"/>
      <c r="J436" s="62"/>
      <c r="K436" s="62"/>
      <c r="L436" s="62"/>
      <c r="M436" s="181"/>
      <c r="N436" s="507"/>
      <c r="O436" s="507"/>
      <c r="P436" s="498"/>
      <c r="Q436" s="498"/>
      <c r="R436" s="498"/>
      <c r="S436" s="508"/>
      <c r="T436" s="498"/>
      <c r="U436" s="498"/>
      <c r="V436" s="425"/>
      <c r="W436" s="425"/>
      <c r="X436" s="509"/>
      <c r="Y436" s="425"/>
      <c r="Z436" s="430"/>
      <c r="AA436" s="430"/>
      <c r="AB436" s="430"/>
      <c r="AC436" s="509"/>
      <c r="AD436" s="430"/>
      <c r="AE436" s="430"/>
      <c r="AF436" s="430"/>
      <c r="AG436" s="425"/>
      <c r="AH436" s="431"/>
      <c r="AI436" s="430"/>
      <c r="AJ436" s="430"/>
      <c r="AK436" s="430"/>
      <c r="AL436" s="135"/>
      <c r="AM436" s="430"/>
      <c r="AN436" s="430"/>
      <c r="AO436" s="430"/>
      <c r="AP436" s="430"/>
      <c r="AQ436" s="430"/>
      <c r="AR436" s="510"/>
      <c r="AS436" s="107"/>
      <c r="AT436" s="107"/>
      <c r="AU436" s="107"/>
      <c r="AV436" s="107"/>
      <c r="AW436" s="107"/>
      <c r="AX436" s="107"/>
      <c r="AY436" s="107"/>
      <c r="AZ436" s="107"/>
      <c r="BA436" s="107"/>
      <c r="BB436" s="107"/>
      <c r="BC436" s="107"/>
      <c r="BD436" s="107"/>
      <c r="BE436" s="107"/>
      <c r="BF436" s="107"/>
      <c r="BG436" s="107"/>
      <c r="BH436" s="107"/>
    </row>
    <row r="437">
      <c r="A437" s="144">
        <f t="shared" si="5"/>
        <v>367</v>
      </c>
      <c r="B437" s="61"/>
      <c r="C437" s="428" t="s">
        <v>2497</v>
      </c>
      <c r="D437" s="498" t="s">
        <v>2498</v>
      </c>
      <c r="E437" s="507"/>
      <c r="F437" s="61"/>
      <c r="G437" s="427" t="s">
        <v>1988</v>
      </c>
      <c r="H437" s="507"/>
      <c r="I437" s="465" t="s">
        <v>2499</v>
      </c>
      <c r="J437" s="465" t="s">
        <v>2492</v>
      </c>
      <c r="K437" s="465" t="s">
        <v>2500</v>
      </c>
      <c r="L437" s="465"/>
      <c r="M437" s="181"/>
      <c r="N437" s="507"/>
      <c r="O437" s="507"/>
      <c r="P437" s="498"/>
      <c r="Q437" s="498"/>
      <c r="R437" s="498"/>
      <c r="S437" s="508"/>
      <c r="T437" s="498"/>
      <c r="U437" s="498"/>
      <c r="V437" s="425"/>
      <c r="W437" s="425"/>
      <c r="X437" s="509"/>
      <c r="Y437" s="425"/>
      <c r="Z437" s="430"/>
      <c r="AA437" s="430"/>
      <c r="AB437" s="430"/>
      <c r="AC437" s="509"/>
      <c r="AD437" s="430"/>
      <c r="AE437" s="430"/>
      <c r="AF437" s="430"/>
      <c r="AG437" s="425"/>
      <c r="AH437" s="431"/>
      <c r="AI437" s="430"/>
      <c r="AJ437" s="430"/>
      <c r="AK437" s="430"/>
      <c r="AL437" s="430"/>
      <c r="AM437" s="430"/>
      <c r="AN437" s="430"/>
      <c r="AO437" s="430"/>
      <c r="AP437" s="430"/>
      <c r="AQ437" s="430"/>
      <c r="AR437" s="510"/>
      <c r="AS437" s="107"/>
      <c r="AT437" s="107"/>
      <c r="AU437" s="107"/>
      <c r="AV437" s="107"/>
      <c r="AW437" s="107"/>
      <c r="AX437" s="107"/>
      <c r="AY437" s="107"/>
      <c r="AZ437" s="107"/>
      <c r="BA437" s="107"/>
      <c r="BB437" s="107"/>
      <c r="BC437" s="107"/>
      <c r="BD437" s="107"/>
      <c r="BE437" s="107"/>
      <c r="BF437" s="107"/>
      <c r="BG437" s="107"/>
      <c r="BH437" s="107"/>
    </row>
    <row r="438">
      <c r="A438" s="144">
        <f t="shared" si="5"/>
        <v>368</v>
      </c>
      <c r="B438" s="61"/>
      <c r="C438" s="61"/>
      <c r="D438" s="498" t="s">
        <v>2501</v>
      </c>
      <c r="E438" s="507"/>
      <c r="F438" s="61"/>
      <c r="G438" s="125"/>
      <c r="H438" s="507"/>
      <c r="I438" s="61"/>
      <c r="J438" s="61"/>
      <c r="K438" s="61"/>
      <c r="L438" s="61"/>
      <c r="M438" s="181"/>
      <c r="N438" s="507"/>
      <c r="O438" s="507"/>
      <c r="P438" s="498"/>
      <c r="Q438" s="498"/>
      <c r="R438" s="498"/>
      <c r="S438" s="508"/>
      <c r="T438" s="498"/>
      <c r="U438" s="498"/>
      <c r="V438" s="425"/>
      <c r="W438" s="425"/>
      <c r="X438" s="509"/>
      <c r="Y438" s="425"/>
      <c r="Z438" s="430"/>
      <c r="AA438" s="430"/>
      <c r="AB438" s="430"/>
      <c r="AC438" s="509"/>
      <c r="AD438" s="430"/>
      <c r="AE438" s="430"/>
      <c r="AF438" s="430"/>
      <c r="AG438" s="425"/>
      <c r="AH438" s="431"/>
      <c r="AI438" s="430"/>
      <c r="AJ438" s="430"/>
      <c r="AK438" s="430"/>
      <c r="AL438" s="430"/>
      <c r="AM438" s="430"/>
      <c r="AN438" s="430"/>
      <c r="AO438" s="430"/>
      <c r="AP438" s="430"/>
      <c r="AQ438" s="430"/>
      <c r="AR438" s="510"/>
      <c r="AS438" s="107"/>
      <c r="AT438" s="107"/>
      <c r="AU438" s="107"/>
      <c r="AV438" s="107"/>
      <c r="AW438" s="107"/>
      <c r="AX438" s="107"/>
      <c r="AY438" s="107"/>
      <c r="AZ438" s="107"/>
      <c r="BA438" s="107"/>
      <c r="BB438" s="107"/>
      <c r="BC438" s="107"/>
      <c r="BD438" s="107"/>
      <c r="BE438" s="107"/>
      <c r="BF438" s="107"/>
      <c r="BG438" s="107"/>
      <c r="BH438" s="107"/>
    </row>
    <row r="439">
      <c r="A439" s="144">
        <f t="shared" si="5"/>
        <v>369</v>
      </c>
      <c r="B439" s="61"/>
      <c r="C439" s="62"/>
      <c r="D439" s="498" t="s">
        <v>2502</v>
      </c>
      <c r="E439" s="507"/>
      <c r="F439" s="61"/>
      <c r="G439" s="135"/>
      <c r="H439" s="507"/>
      <c r="I439" s="62"/>
      <c r="J439" s="62"/>
      <c r="K439" s="62"/>
      <c r="L439" s="62"/>
      <c r="M439" s="181"/>
      <c r="N439" s="507"/>
      <c r="O439" s="507"/>
      <c r="P439" s="498"/>
      <c r="Q439" s="498"/>
      <c r="R439" s="498"/>
      <c r="S439" s="508"/>
      <c r="T439" s="498"/>
      <c r="U439" s="498"/>
      <c r="V439" s="425"/>
      <c r="W439" s="425"/>
      <c r="X439" s="509"/>
      <c r="Y439" s="425"/>
      <c r="Z439" s="430"/>
      <c r="AA439" s="430"/>
      <c r="AB439" s="430"/>
      <c r="AC439" s="509"/>
      <c r="AD439" s="430"/>
      <c r="AE439" s="430"/>
      <c r="AF439" s="430"/>
      <c r="AG439" s="425"/>
      <c r="AH439" s="431"/>
      <c r="AI439" s="430"/>
      <c r="AJ439" s="430"/>
      <c r="AK439" s="430"/>
      <c r="AL439" s="430"/>
      <c r="AM439" s="430"/>
      <c r="AN439" s="430"/>
      <c r="AO439" s="430"/>
      <c r="AP439" s="430"/>
      <c r="AQ439" s="430"/>
      <c r="AR439" s="510"/>
      <c r="AS439" s="107"/>
      <c r="AT439" s="107"/>
      <c r="AU439" s="107"/>
      <c r="AV439" s="107"/>
      <c r="AW439" s="107"/>
      <c r="AX439" s="107"/>
      <c r="AY439" s="107"/>
      <c r="AZ439" s="107"/>
      <c r="BA439" s="107"/>
      <c r="BB439" s="107"/>
      <c r="BC439" s="107"/>
      <c r="BD439" s="107"/>
      <c r="BE439" s="107"/>
      <c r="BF439" s="107"/>
      <c r="BG439" s="107"/>
      <c r="BH439" s="107"/>
    </row>
    <row r="440">
      <c r="A440" s="144">
        <f t="shared" si="5"/>
        <v>370</v>
      </c>
      <c r="B440" s="61"/>
      <c r="C440" s="428" t="s">
        <v>2503</v>
      </c>
      <c r="D440" s="498" t="s">
        <v>2504</v>
      </c>
      <c r="E440" s="507"/>
      <c r="F440" s="61"/>
      <c r="G440" s="427" t="s">
        <v>1988</v>
      </c>
      <c r="H440" s="507"/>
      <c r="I440" s="465" t="s">
        <v>2505</v>
      </c>
      <c r="J440" s="465" t="s">
        <v>2492</v>
      </c>
      <c r="K440" s="465" t="s">
        <v>2506</v>
      </c>
      <c r="L440" s="465"/>
      <c r="M440" s="181"/>
      <c r="N440" s="507"/>
      <c r="O440" s="507"/>
      <c r="P440" s="498"/>
      <c r="Q440" s="498"/>
      <c r="R440" s="498"/>
      <c r="S440" s="508"/>
      <c r="T440" s="498"/>
      <c r="U440" s="498"/>
      <c r="V440" s="425"/>
      <c r="W440" s="425"/>
      <c r="X440" s="509"/>
      <c r="Y440" s="425"/>
      <c r="Z440" s="430"/>
      <c r="AA440" s="430"/>
      <c r="AB440" s="430"/>
      <c r="AC440" s="509"/>
      <c r="AD440" s="430"/>
      <c r="AE440" s="430"/>
      <c r="AF440" s="430"/>
      <c r="AG440" s="425"/>
      <c r="AH440" s="431"/>
      <c r="AI440" s="430"/>
      <c r="AJ440" s="430"/>
      <c r="AK440" s="430"/>
      <c r="AL440" s="430"/>
      <c r="AM440" s="430"/>
      <c r="AN440" s="430"/>
      <c r="AO440" s="430"/>
      <c r="AP440" s="430"/>
      <c r="AQ440" s="430"/>
      <c r="AR440" s="510"/>
      <c r="AS440" s="107"/>
      <c r="AT440" s="107"/>
      <c r="AU440" s="107"/>
      <c r="AV440" s="107"/>
      <c r="AW440" s="107"/>
      <c r="AX440" s="107"/>
      <c r="AY440" s="107"/>
      <c r="AZ440" s="107"/>
      <c r="BA440" s="107"/>
      <c r="BB440" s="107"/>
      <c r="BC440" s="107"/>
      <c r="BD440" s="107"/>
      <c r="BE440" s="107"/>
      <c r="BF440" s="107"/>
      <c r="BG440" s="107"/>
      <c r="BH440" s="107"/>
    </row>
    <row r="441">
      <c r="A441" s="144">
        <f t="shared" si="5"/>
        <v>371</v>
      </c>
      <c r="B441" s="61"/>
      <c r="C441" s="61"/>
      <c r="D441" s="498" t="s">
        <v>2507</v>
      </c>
      <c r="E441" s="507"/>
      <c r="F441" s="61"/>
      <c r="G441" s="125"/>
      <c r="H441" s="507"/>
      <c r="I441" s="61"/>
      <c r="J441" s="61"/>
      <c r="K441" s="61"/>
      <c r="L441" s="61"/>
      <c r="M441" s="181"/>
      <c r="N441" s="507"/>
      <c r="O441" s="507"/>
      <c r="P441" s="498"/>
      <c r="Q441" s="498"/>
      <c r="R441" s="498"/>
      <c r="S441" s="508"/>
      <c r="T441" s="498"/>
      <c r="U441" s="498"/>
      <c r="V441" s="425"/>
      <c r="W441" s="425"/>
      <c r="X441" s="509"/>
      <c r="Y441" s="425"/>
      <c r="Z441" s="430"/>
      <c r="AA441" s="430"/>
      <c r="AB441" s="430"/>
      <c r="AC441" s="509"/>
      <c r="AD441" s="430"/>
      <c r="AE441" s="430"/>
      <c r="AF441" s="430"/>
      <c r="AG441" s="425"/>
      <c r="AH441" s="431"/>
      <c r="AI441" s="430"/>
      <c r="AJ441" s="430"/>
      <c r="AK441" s="430"/>
      <c r="AL441" s="430"/>
      <c r="AM441" s="430"/>
      <c r="AN441" s="430"/>
      <c r="AO441" s="430"/>
      <c r="AP441" s="430"/>
      <c r="AQ441" s="430"/>
      <c r="AR441" s="510"/>
      <c r="AS441" s="107"/>
      <c r="AT441" s="107"/>
      <c r="AU441" s="107"/>
      <c r="AV441" s="107"/>
      <c r="AW441" s="107"/>
      <c r="AX441" s="107"/>
      <c r="AY441" s="107"/>
      <c r="AZ441" s="107"/>
      <c r="BA441" s="107"/>
      <c r="BB441" s="107"/>
      <c r="BC441" s="107"/>
      <c r="BD441" s="107"/>
      <c r="BE441" s="107"/>
      <c r="BF441" s="107"/>
      <c r="BG441" s="107"/>
      <c r="BH441" s="107"/>
    </row>
    <row r="442">
      <c r="A442" s="144">
        <f t="shared" si="5"/>
        <v>372</v>
      </c>
      <c r="B442" s="62"/>
      <c r="C442" s="62"/>
      <c r="D442" s="498" t="s">
        <v>2508</v>
      </c>
      <c r="E442" s="507"/>
      <c r="F442" s="62"/>
      <c r="G442" s="135"/>
      <c r="H442" s="507"/>
      <c r="I442" s="62"/>
      <c r="J442" s="62"/>
      <c r="K442" s="62"/>
      <c r="L442" s="62"/>
      <c r="M442" s="181"/>
      <c r="N442" s="507"/>
      <c r="O442" s="507"/>
      <c r="P442" s="498"/>
      <c r="Q442" s="498"/>
      <c r="R442" s="498"/>
      <c r="S442" s="508"/>
      <c r="T442" s="498"/>
      <c r="U442" s="498"/>
      <c r="V442" s="425"/>
      <c r="W442" s="425"/>
      <c r="X442" s="509"/>
      <c r="Y442" s="425"/>
      <c r="Z442" s="430"/>
      <c r="AA442" s="430"/>
      <c r="AB442" s="430"/>
      <c r="AC442" s="509"/>
      <c r="AD442" s="430"/>
      <c r="AE442" s="430"/>
      <c r="AF442" s="430"/>
      <c r="AG442" s="425"/>
      <c r="AH442" s="431"/>
      <c r="AI442" s="430"/>
      <c r="AJ442" s="430"/>
      <c r="AK442" s="430"/>
      <c r="AL442" s="430"/>
      <c r="AM442" s="430"/>
      <c r="AN442" s="430"/>
      <c r="AO442" s="430"/>
      <c r="AP442" s="430"/>
      <c r="AQ442" s="430"/>
      <c r="AR442" s="510"/>
      <c r="AS442" s="107"/>
      <c r="AT442" s="107"/>
      <c r="AU442" s="107"/>
      <c r="AV442" s="107"/>
      <c r="AW442" s="107"/>
      <c r="AX442" s="107"/>
      <c r="AY442" s="107"/>
      <c r="AZ442" s="107"/>
      <c r="BA442" s="107"/>
      <c r="BB442" s="107"/>
      <c r="BC442" s="107"/>
      <c r="BD442" s="107"/>
      <c r="BE442" s="107"/>
      <c r="BF442" s="107"/>
      <c r="BG442" s="107"/>
      <c r="BH442" s="107"/>
    </row>
    <row r="443">
      <c r="A443" s="110"/>
      <c r="B443" s="511"/>
      <c r="C443" s="512"/>
      <c r="D443" s="512" t="s">
        <v>783</v>
      </c>
      <c r="E443" s="513"/>
      <c r="F443" s="513"/>
      <c r="G443" s="513"/>
      <c r="H443" s="513"/>
      <c r="I443" s="513"/>
      <c r="J443" s="513"/>
      <c r="K443" s="513"/>
      <c r="L443" s="513"/>
      <c r="M443" s="245"/>
      <c r="N443" s="513"/>
      <c r="O443" s="513"/>
      <c r="P443" s="513"/>
      <c r="Q443" s="513"/>
      <c r="R443" s="513"/>
      <c r="S443" s="513"/>
      <c r="T443" s="513"/>
      <c r="U443" s="513"/>
      <c r="V443" s="514"/>
      <c r="W443" s="514"/>
      <c r="X443" s="514"/>
      <c r="Y443" s="514"/>
      <c r="Z443" s="514"/>
      <c r="AA443" s="514"/>
      <c r="AB443" s="514"/>
      <c r="AC443" s="514"/>
      <c r="AD443" s="514"/>
      <c r="AE443" s="514"/>
      <c r="AF443" s="514"/>
      <c r="AG443" s="514"/>
      <c r="AH443" s="515"/>
      <c r="AI443" s="514"/>
      <c r="AJ443" s="514"/>
      <c r="AK443" s="514"/>
      <c r="AL443" s="514"/>
      <c r="AM443" s="514"/>
      <c r="AN443" s="514"/>
      <c r="AO443" s="514"/>
      <c r="AP443" s="516"/>
      <c r="AQ443" s="135"/>
      <c r="AR443" s="510"/>
      <c r="AS443" s="107"/>
      <c r="AT443" s="107"/>
      <c r="AU443" s="107"/>
      <c r="AV443" s="107"/>
      <c r="AW443" s="107"/>
      <c r="AX443" s="107"/>
      <c r="AY443" s="107"/>
      <c r="AZ443" s="107"/>
      <c r="BA443" s="107"/>
      <c r="BB443" s="107"/>
      <c r="BC443" s="107"/>
      <c r="BD443" s="107"/>
      <c r="BE443" s="107"/>
      <c r="BF443" s="107"/>
      <c r="BG443" s="107"/>
      <c r="BH443" s="107"/>
    </row>
    <row r="444">
      <c r="A444" s="110"/>
      <c r="B444" s="511"/>
      <c r="C444" s="390"/>
      <c r="D444" s="510"/>
      <c r="E444" s="510"/>
      <c r="F444" s="510"/>
      <c r="G444" s="510"/>
      <c r="H444" s="510"/>
      <c r="I444" s="510"/>
      <c r="J444" s="510"/>
      <c r="K444" s="510"/>
      <c r="L444" s="510"/>
      <c r="M444" s="240"/>
      <c r="N444" s="510"/>
      <c r="O444" s="510"/>
      <c r="P444" s="510"/>
      <c r="Q444" s="510"/>
      <c r="R444" s="510"/>
      <c r="S444" s="510"/>
      <c r="T444" s="510"/>
      <c r="U444" s="510"/>
      <c r="V444" s="510"/>
      <c r="W444" s="510"/>
      <c r="X444" s="510"/>
      <c r="Y444" s="510"/>
      <c r="Z444" s="510"/>
      <c r="AA444" s="510"/>
      <c r="AB444" s="510"/>
      <c r="AC444" s="510"/>
      <c r="AD444" s="510"/>
      <c r="AE444" s="510"/>
      <c r="AF444" s="510"/>
      <c r="AG444" s="510"/>
      <c r="AH444" s="517"/>
      <c r="AI444" s="510"/>
      <c r="AJ444" s="510"/>
      <c r="AK444" s="510"/>
      <c r="AL444" s="510"/>
      <c r="AM444" s="510"/>
      <c r="AN444" s="510"/>
      <c r="AO444" s="510"/>
      <c r="AP444" s="510"/>
      <c r="AQ444" s="390"/>
      <c r="AR444" s="390"/>
      <c r="AS444" s="107"/>
      <c r="AT444" s="107"/>
      <c r="AU444" s="107"/>
      <c r="AV444" s="107"/>
      <c r="AW444" s="107"/>
      <c r="AX444" s="107"/>
      <c r="AY444" s="107"/>
      <c r="AZ444" s="107"/>
      <c r="BA444" s="107"/>
      <c r="BB444" s="107"/>
      <c r="BC444" s="107"/>
      <c r="BD444" s="107"/>
      <c r="BE444" s="107"/>
      <c r="BF444" s="107"/>
      <c r="BG444" s="107"/>
      <c r="BH444" s="107"/>
    </row>
    <row r="445">
      <c r="A445" s="112"/>
      <c r="B445" s="397"/>
      <c r="C445" s="390"/>
      <c r="D445" s="510"/>
      <c r="E445" s="510"/>
      <c r="F445" s="510"/>
      <c r="G445" s="510"/>
      <c r="H445" s="510"/>
      <c r="I445" s="518" t="s">
        <v>2509</v>
      </c>
      <c r="J445" s="510"/>
      <c r="K445" s="510"/>
      <c r="L445" s="510"/>
      <c r="M445" s="510"/>
      <c r="N445" s="510"/>
      <c r="O445" s="510"/>
      <c r="P445" s="510"/>
      <c r="Q445" s="510"/>
      <c r="R445" s="510"/>
      <c r="S445" s="510"/>
      <c r="T445" s="510"/>
      <c r="U445" s="510"/>
      <c r="V445" s="510"/>
      <c r="W445" s="510"/>
      <c r="X445" s="510"/>
      <c r="Y445" s="510"/>
      <c r="Z445" s="510"/>
      <c r="AA445" s="510"/>
      <c r="AB445" s="510"/>
      <c r="AC445" s="510"/>
      <c r="AD445" s="510"/>
      <c r="AE445" s="510"/>
      <c r="AF445" s="510"/>
      <c r="AG445" s="510"/>
      <c r="AH445" s="517"/>
      <c r="AI445" s="510"/>
      <c r="AJ445" s="510"/>
      <c r="AK445" s="510"/>
      <c r="AL445" s="510"/>
      <c r="AM445" s="510"/>
      <c r="AN445" s="510"/>
      <c r="AO445" s="510"/>
      <c r="AP445" s="510"/>
      <c r="AQ445" s="390"/>
      <c r="AR445" s="390"/>
      <c r="AS445" s="107"/>
      <c r="AT445" s="107"/>
      <c r="AU445" s="107"/>
      <c r="AV445" s="107"/>
      <c r="AW445" s="107"/>
      <c r="AX445" s="107"/>
      <c r="AY445" s="107"/>
      <c r="AZ445" s="107"/>
      <c r="BA445" s="107"/>
      <c r="BB445" s="107"/>
      <c r="BC445" s="107"/>
      <c r="BD445" s="107"/>
      <c r="BE445" s="107"/>
      <c r="BF445" s="107"/>
      <c r="BG445" s="107"/>
      <c r="BH445" s="107"/>
    </row>
    <row r="446">
      <c r="A446" s="107"/>
      <c r="B446" s="519"/>
      <c r="C446" s="510"/>
      <c r="D446" s="510"/>
      <c r="E446" s="510"/>
      <c r="F446" s="510"/>
      <c r="G446" s="510"/>
      <c r="H446" s="510"/>
      <c r="I446" s="520" t="s">
        <v>2510</v>
      </c>
      <c r="J446" s="520" t="s">
        <v>2511</v>
      </c>
      <c r="K446" s="520" t="s">
        <v>2512</v>
      </c>
      <c r="L446" s="520" t="s">
        <v>2513</v>
      </c>
      <c r="M446" s="520" t="s">
        <v>2514</v>
      </c>
      <c r="N446" s="510"/>
      <c r="O446" s="510"/>
      <c r="P446" s="510"/>
      <c r="Q446" s="510"/>
      <c r="R446" s="510"/>
      <c r="S446" s="510"/>
      <c r="T446" s="510"/>
      <c r="U446" s="510"/>
      <c r="V446" s="510"/>
      <c r="W446" s="510"/>
      <c r="X446" s="510"/>
      <c r="Y446" s="510"/>
      <c r="Z446" s="510"/>
      <c r="AA446" s="510"/>
      <c r="AB446" s="510"/>
      <c r="AC446" s="510"/>
      <c r="AD446" s="510"/>
      <c r="AE446" s="510"/>
      <c r="AF446" s="510"/>
      <c r="AG446" s="510"/>
      <c r="AH446" s="517"/>
      <c r="AI446" s="510"/>
      <c r="AJ446" s="510"/>
      <c r="AK446" s="510"/>
      <c r="AL446" s="510"/>
      <c r="AM446" s="510"/>
      <c r="AN446" s="510"/>
      <c r="AO446" s="510"/>
      <c r="AP446" s="510"/>
      <c r="AQ446" s="510"/>
      <c r="AR446" s="510"/>
      <c r="AS446" s="107"/>
      <c r="AT446" s="107"/>
      <c r="AU446" s="107"/>
      <c r="AV446" s="107"/>
      <c r="AW446" s="107"/>
      <c r="AX446" s="107"/>
      <c r="AY446" s="107"/>
      <c r="AZ446" s="107"/>
      <c r="BA446" s="107"/>
      <c r="BB446" s="107"/>
      <c r="BC446" s="107"/>
      <c r="BD446" s="107"/>
      <c r="BE446" s="107"/>
      <c r="BF446" s="107"/>
      <c r="BG446" s="107"/>
      <c r="BH446" s="107"/>
    </row>
    <row r="447">
      <c r="A447" s="107"/>
      <c r="B447" s="519"/>
      <c r="C447" s="510"/>
      <c r="D447" s="510"/>
      <c r="E447" s="510"/>
      <c r="F447" s="510"/>
      <c r="I447" s="518" t="s">
        <v>2515</v>
      </c>
      <c r="J447" s="518" t="s">
        <v>2516</v>
      </c>
      <c r="K447" s="518" t="s">
        <v>2258</v>
      </c>
      <c r="L447" s="518" t="s">
        <v>2517</v>
      </c>
      <c r="M447" s="518" t="s">
        <v>2518</v>
      </c>
      <c r="N447" s="510"/>
      <c r="O447" s="510"/>
      <c r="P447" s="510"/>
      <c r="Q447" s="510"/>
      <c r="R447" s="510"/>
      <c r="S447" s="510"/>
      <c r="T447" s="510"/>
      <c r="U447" s="510"/>
      <c r="V447" s="510"/>
      <c r="W447" s="510"/>
      <c r="X447" s="510"/>
      <c r="Y447" s="510"/>
      <c r="Z447" s="510"/>
      <c r="AA447" s="510"/>
      <c r="AB447" s="510"/>
      <c r="AC447" s="510"/>
      <c r="AD447" s="510"/>
      <c r="AE447" s="510"/>
      <c r="AF447" s="510"/>
      <c r="AG447" s="510"/>
      <c r="AH447" s="517"/>
      <c r="AI447" s="510"/>
      <c r="AJ447" s="510"/>
      <c r="AK447" s="510"/>
      <c r="AL447" s="510"/>
      <c r="AM447" s="510"/>
      <c r="AN447" s="510"/>
      <c r="AO447" s="510"/>
      <c r="AP447" s="510"/>
      <c r="AQ447" s="510"/>
      <c r="AR447" s="510"/>
      <c r="AS447" s="107"/>
      <c r="AT447" s="107"/>
      <c r="AU447" s="107"/>
      <c r="AV447" s="107"/>
      <c r="AW447" s="107"/>
      <c r="AX447" s="107"/>
      <c r="AY447" s="107"/>
      <c r="AZ447" s="107"/>
      <c r="BA447" s="107"/>
      <c r="BB447" s="107"/>
      <c r="BC447" s="107"/>
      <c r="BD447" s="107"/>
      <c r="BE447" s="107"/>
      <c r="BF447" s="107"/>
      <c r="BG447" s="107"/>
      <c r="BH447" s="107"/>
    </row>
    <row r="448">
      <c r="A448" s="107"/>
      <c r="B448" s="519"/>
      <c r="C448" s="510"/>
      <c r="D448" s="510"/>
      <c r="E448" s="510"/>
      <c r="F448" s="510"/>
      <c r="I448" s="518" t="s">
        <v>2517</v>
      </c>
      <c r="J448" s="518" t="s">
        <v>2519</v>
      </c>
      <c r="K448" s="518" t="s">
        <v>2520</v>
      </c>
      <c r="L448" s="518" t="s">
        <v>2521</v>
      </c>
      <c r="M448" s="518" t="s">
        <v>2518</v>
      </c>
      <c r="N448" s="510"/>
      <c r="O448" s="510"/>
      <c r="P448" s="510"/>
      <c r="Q448" s="510"/>
      <c r="R448" s="510"/>
      <c r="S448" s="510"/>
      <c r="T448" s="510"/>
      <c r="U448" s="510"/>
      <c r="V448" s="510"/>
      <c r="W448" s="510"/>
      <c r="X448" s="510"/>
      <c r="Y448" s="510"/>
      <c r="Z448" s="510"/>
      <c r="AA448" s="510"/>
      <c r="AB448" s="510"/>
      <c r="AC448" s="510"/>
      <c r="AD448" s="510"/>
      <c r="AE448" s="510"/>
      <c r="AF448" s="510"/>
      <c r="AG448" s="510"/>
      <c r="AH448" s="517"/>
      <c r="AI448" s="510"/>
      <c r="AJ448" s="510"/>
      <c r="AK448" s="510"/>
      <c r="AL448" s="510"/>
      <c r="AM448" s="510"/>
      <c r="AN448" s="510"/>
      <c r="AO448" s="510"/>
      <c r="AP448" s="510"/>
      <c r="AQ448" s="510"/>
      <c r="AR448" s="510"/>
      <c r="AS448" s="107"/>
      <c r="AT448" s="107"/>
      <c r="AU448" s="107"/>
      <c r="AV448" s="107"/>
      <c r="AW448" s="107"/>
      <c r="AX448" s="107"/>
      <c r="AY448" s="107"/>
      <c r="AZ448" s="107"/>
      <c r="BA448" s="107"/>
      <c r="BB448" s="107"/>
      <c r="BC448" s="107"/>
      <c r="BD448" s="107"/>
      <c r="BE448" s="107"/>
      <c r="BF448" s="107"/>
      <c r="BG448" s="107"/>
      <c r="BH448" s="107"/>
    </row>
    <row r="449">
      <c r="A449" s="107"/>
      <c r="B449" s="519"/>
      <c r="C449" s="510"/>
      <c r="D449" s="510"/>
      <c r="E449" s="510"/>
      <c r="F449" s="510"/>
      <c r="I449" s="518" t="s">
        <v>2517</v>
      </c>
      <c r="J449" s="518" t="s">
        <v>2522</v>
      </c>
      <c r="K449" s="518" t="s">
        <v>2520</v>
      </c>
      <c r="L449" s="518" t="s">
        <v>2523</v>
      </c>
      <c r="M449" s="518" t="s">
        <v>2518</v>
      </c>
      <c r="N449" s="510"/>
      <c r="O449" s="510"/>
      <c r="P449" s="510"/>
      <c r="Q449" s="510"/>
      <c r="R449" s="510"/>
      <c r="S449" s="510"/>
      <c r="T449" s="510"/>
      <c r="U449" s="510"/>
      <c r="V449" s="510"/>
      <c r="W449" s="510"/>
      <c r="X449" s="510"/>
      <c r="Y449" s="510"/>
      <c r="Z449" s="510"/>
      <c r="AA449" s="510"/>
      <c r="AB449" s="510"/>
      <c r="AC449" s="510"/>
      <c r="AD449" s="510"/>
      <c r="AE449" s="510"/>
      <c r="AF449" s="510"/>
      <c r="AG449" s="510"/>
      <c r="AH449" s="517"/>
      <c r="AI449" s="510"/>
      <c r="AJ449" s="510"/>
      <c r="AK449" s="510"/>
      <c r="AL449" s="510"/>
      <c r="AM449" s="510"/>
      <c r="AN449" s="510"/>
      <c r="AO449" s="510"/>
      <c r="AP449" s="510"/>
      <c r="AQ449" s="510"/>
      <c r="AR449" s="510"/>
      <c r="AS449" s="107"/>
      <c r="AT449" s="107"/>
      <c r="AU449" s="107"/>
      <c r="AV449" s="107"/>
      <c r="AW449" s="107"/>
      <c r="AX449" s="107"/>
      <c r="AY449" s="107"/>
      <c r="AZ449" s="107"/>
      <c r="BA449" s="107"/>
      <c r="BB449" s="107"/>
      <c r="BC449" s="107"/>
      <c r="BD449" s="107"/>
      <c r="BE449" s="107"/>
      <c r="BF449" s="107"/>
      <c r="BG449" s="107"/>
      <c r="BH449" s="107"/>
    </row>
    <row r="450">
      <c r="A450" s="107"/>
      <c r="B450" s="519"/>
      <c r="C450" s="510"/>
      <c r="D450" s="510"/>
      <c r="E450" s="510"/>
      <c r="F450" s="510"/>
      <c r="I450" s="518" t="s">
        <v>2517</v>
      </c>
      <c r="J450" s="518" t="s">
        <v>2524</v>
      </c>
      <c r="K450" s="518" t="s">
        <v>2520</v>
      </c>
      <c r="L450" s="518" t="s">
        <v>2525</v>
      </c>
      <c r="M450" s="518" t="s">
        <v>2526</v>
      </c>
      <c r="N450" s="510"/>
      <c r="O450" s="510"/>
      <c r="P450" s="510"/>
      <c r="Q450" s="510"/>
      <c r="R450" s="510"/>
      <c r="S450" s="510"/>
      <c r="T450" s="510"/>
      <c r="U450" s="510"/>
      <c r="V450" s="510"/>
      <c r="W450" s="510"/>
      <c r="X450" s="510"/>
      <c r="Y450" s="510"/>
      <c r="Z450" s="510"/>
      <c r="AA450" s="510"/>
      <c r="AB450" s="510"/>
      <c r="AC450" s="510"/>
      <c r="AD450" s="510"/>
      <c r="AE450" s="510"/>
      <c r="AF450" s="510"/>
      <c r="AG450" s="510"/>
      <c r="AH450" s="517"/>
      <c r="AI450" s="510"/>
      <c r="AJ450" s="510"/>
      <c r="AK450" s="510"/>
      <c r="AL450" s="510"/>
      <c r="AM450" s="510"/>
      <c r="AN450" s="510"/>
      <c r="AO450" s="510"/>
      <c r="AP450" s="510"/>
      <c r="AQ450" s="510"/>
      <c r="AR450" s="510"/>
      <c r="AS450" s="107"/>
      <c r="AT450" s="107"/>
      <c r="AU450" s="107"/>
      <c r="AV450" s="107"/>
      <c r="AW450" s="107"/>
      <c r="AX450" s="107"/>
      <c r="AY450" s="107"/>
      <c r="AZ450" s="107"/>
      <c r="BA450" s="107"/>
      <c r="BB450" s="107"/>
      <c r="BC450" s="107"/>
      <c r="BD450" s="107"/>
      <c r="BE450" s="107"/>
      <c r="BF450" s="107"/>
      <c r="BG450" s="107"/>
      <c r="BH450" s="107"/>
    </row>
    <row r="451">
      <c r="A451" s="107"/>
      <c r="B451" s="519"/>
      <c r="C451" s="510"/>
      <c r="D451" s="510"/>
      <c r="E451" s="510"/>
      <c r="F451" s="510"/>
      <c r="I451" s="518" t="s">
        <v>2525</v>
      </c>
      <c r="J451" s="518" t="s">
        <v>2527</v>
      </c>
      <c r="K451" s="518" t="s">
        <v>2258</v>
      </c>
      <c r="L451" s="518" t="s">
        <v>2517</v>
      </c>
      <c r="M451" s="518" t="s">
        <v>2518</v>
      </c>
      <c r="N451" s="510"/>
      <c r="O451" s="510"/>
      <c r="P451" s="510"/>
      <c r="Q451" s="510"/>
      <c r="R451" s="510"/>
      <c r="S451" s="510"/>
      <c r="T451" s="510"/>
      <c r="U451" s="510"/>
      <c r="V451" s="510"/>
      <c r="W451" s="510"/>
      <c r="X451" s="510"/>
      <c r="Y451" s="510"/>
      <c r="Z451" s="510"/>
      <c r="AA451" s="510"/>
      <c r="AB451" s="510"/>
      <c r="AC451" s="510"/>
      <c r="AD451" s="510"/>
      <c r="AE451" s="510"/>
      <c r="AF451" s="510"/>
      <c r="AG451" s="510"/>
      <c r="AH451" s="517"/>
      <c r="AI451" s="510"/>
      <c r="AJ451" s="510"/>
      <c r="AK451" s="510"/>
      <c r="AL451" s="510"/>
      <c r="AM451" s="510"/>
      <c r="AN451" s="510"/>
      <c r="AO451" s="510"/>
      <c r="AP451" s="510"/>
      <c r="AQ451" s="510"/>
      <c r="AR451" s="510"/>
      <c r="AS451" s="107"/>
      <c r="AT451" s="107"/>
      <c r="AU451" s="107"/>
      <c r="AV451" s="107"/>
      <c r="AW451" s="107"/>
      <c r="AX451" s="107"/>
      <c r="AY451" s="107"/>
      <c r="AZ451" s="107"/>
      <c r="BA451" s="107"/>
      <c r="BB451" s="107"/>
      <c r="BC451" s="107"/>
      <c r="BD451" s="107"/>
      <c r="BE451" s="107"/>
      <c r="BF451" s="107"/>
      <c r="BG451" s="107"/>
      <c r="BH451" s="107"/>
    </row>
    <row r="452">
      <c r="A452" s="107"/>
      <c r="B452" s="519"/>
      <c r="C452" s="510"/>
      <c r="D452" s="510"/>
      <c r="E452" s="510"/>
      <c r="F452" s="510"/>
      <c r="I452" s="521" t="s">
        <v>2525</v>
      </c>
      <c r="J452" s="521" t="s">
        <v>2519</v>
      </c>
      <c r="K452" s="521" t="s">
        <v>2520</v>
      </c>
      <c r="L452" s="521" t="s">
        <v>2521</v>
      </c>
      <c r="M452" s="521" t="s">
        <v>2518</v>
      </c>
      <c r="N452" s="510"/>
      <c r="O452" s="510"/>
      <c r="P452" s="510"/>
      <c r="Q452" s="510"/>
      <c r="R452" s="510"/>
      <c r="S452" s="510"/>
      <c r="T452" s="510"/>
      <c r="U452" s="510"/>
      <c r="V452" s="510"/>
      <c r="W452" s="510"/>
      <c r="X452" s="510"/>
      <c r="Y452" s="510"/>
      <c r="Z452" s="510"/>
      <c r="AA452" s="510"/>
      <c r="AB452" s="510"/>
      <c r="AC452" s="510"/>
      <c r="AD452" s="510"/>
      <c r="AE452" s="510"/>
      <c r="AF452" s="510"/>
      <c r="AG452" s="510"/>
      <c r="AH452" s="517"/>
      <c r="AI452" s="510"/>
      <c r="AJ452" s="510"/>
      <c r="AK452" s="510"/>
      <c r="AL452" s="510"/>
      <c r="AM452" s="510"/>
      <c r="AN452" s="510"/>
      <c r="AO452" s="510"/>
      <c r="AP452" s="510"/>
      <c r="AQ452" s="510"/>
      <c r="AR452" s="510"/>
      <c r="AS452" s="107"/>
      <c r="AT452" s="107"/>
      <c r="AU452" s="107"/>
      <c r="AV452" s="107"/>
      <c r="AW452" s="107"/>
      <c r="AX452" s="107"/>
      <c r="AY452" s="107"/>
      <c r="AZ452" s="107"/>
      <c r="BA452" s="107"/>
      <c r="BB452" s="107"/>
      <c r="BC452" s="107"/>
      <c r="BD452" s="107"/>
      <c r="BE452" s="107"/>
      <c r="BF452" s="107"/>
      <c r="BG452" s="107"/>
      <c r="BH452" s="107"/>
    </row>
    <row r="453">
      <c r="A453" s="107"/>
      <c r="B453" s="519"/>
      <c r="C453" s="510"/>
      <c r="D453" s="510"/>
      <c r="E453" s="510"/>
      <c r="F453" s="510"/>
      <c r="I453" s="521" t="s">
        <v>2525</v>
      </c>
      <c r="J453" s="521" t="s">
        <v>2522</v>
      </c>
      <c r="K453" s="521" t="s">
        <v>2520</v>
      </c>
      <c r="L453" s="521" t="s">
        <v>2523</v>
      </c>
      <c r="M453" s="521" t="s">
        <v>2518</v>
      </c>
      <c r="N453" s="510"/>
      <c r="O453" s="510"/>
      <c r="P453" s="510"/>
      <c r="Q453" s="510"/>
      <c r="R453" s="510"/>
      <c r="S453" s="510"/>
      <c r="T453" s="510"/>
      <c r="U453" s="510"/>
      <c r="V453" s="510"/>
      <c r="W453" s="510"/>
      <c r="X453" s="510"/>
      <c r="Y453" s="510"/>
      <c r="Z453" s="510"/>
      <c r="AA453" s="510"/>
      <c r="AB453" s="510"/>
      <c r="AC453" s="510"/>
      <c r="AD453" s="510"/>
      <c r="AE453" s="510"/>
      <c r="AF453" s="510"/>
      <c r="AG453" s="510"/>
      <c r="AH453" s="517"/>
      <c r="AI453" s="510"/>
      <c r="AJ453" s="510"/>
      <c r="AK453" s="510"/>
      <c r="AL453" s="510"/>
      <c r="AM453" s="510"/>
      <c r="AN453" s="510"/>
      <c r="AO453" s="510"/>
      <c r="AP453" s="510"/>
      <c r="AQ453" s="510"/>
      <c r="AR453" s="510"/>
      <c r="AS453" s="107"/>
      <c r="AT453" s="107"/>
      <c r="AU453" s="107"/>
      <c r="AV453" s="107"/>
      <c r="AW453" s="107"/>
      <c r="AX453" s="107"/>
      <c r="AY453" s="107"/>
      <c r="AZ453" s="107"/>
      <c r="BA453" s="107"/>
      <c r="BB453" s="107"/>
      <c r="BC453" s="107"/>
      <c r="BD453" s="107"/>
      <c r="BE453" s="107"/>
      <c r="BF453" s="107"/>
      <c r="BG453" s="107"/>
      <c r="BH453" s="107"/>
    </row>
    <row r="454">
      <c r="A454" s="110"/>
      <c r="B454" s="511"/>
      <c r="C454" s="390"/>
      <c r="D454" s="390"/>
      <c r="E454" s="390"/>
      <c r="F454" s="390"/>
      <c r="I454" s="521" t="s">
        <v>2525</v>
      </c>
      <c r="J454" s="521" t="s">
        <v>2524</v>
      </c>
      <c r="K454" s="521" t="s">
        <v>2520</v>
      </c>
      <c r="L454" s="521" t="s">
        <v>2528</v>
      </c>
      <c r="M454" s="521" t="s">
        <v>2526</v>
      </c>
      <c r="N454" s="390"/>
      <c r="O454" s="390"/>
      <c r="P454" s="390"/>
      <c r="Q454" s="390"/>
      <c r="R454" s="390"/>
      <c r="S454" s="390"/>
      <c r="T454" s="390"/>
      <c r="U454" s="390"/>
      <c r="V454" s="510"/>
      <c r="W454" s="510"/>
      <c r="X454" s="510"/>
      <c r="Y454" s="390"/>
      <c r="Z454" s="390"/>
      <c r="AA454" s="390"/>
      <c r="AB454" s="390"/>
      <c r="AC454" s="510"/>
      <c r="AD454" s="390"/>
      <c r="AE454" s="390"/>
      <c r="AF454" s="390"/>
      <c r="AG454" s="390"/>
      <c r="AH454" s="391"/>
      <c r="AI454" s="390"/>
      <c r="AJ454" s="390"/>
      <c r="AK454" s="390"/>
      <c r="AL454" s="390"/>
      <c r="AM454" s="390"/>
      <c r="AN454" s="390"/>
      <c r="AO454" s="390"/>
      <c r="AP454" s="390"/>
      <c r="AQ454" s="390"/>
      <c r="AR454" s="522"/>
      <c r="AS454" s="107"/>
      <c r="AT454" s="107"/>
      <c r="AU454" s="107"/>
      <c r="AV454" s="107"/>
      <c r="AW454" s="107"/>
      <c r="AX454" s="107"/>
      <c r="AY454" s="107"/>
      <c r="AZ454" s="107"/>
      <c r="BA454" s="107"/>
      <c r="BB454" s="107"/>
      <c r="BC454" s="107"/>
      <c r="BD454" s="107"/>
      <c r="BE454" s="107"/>
      <c r="BF454" s="107"/>
      <c r="BG454" s="107"/>
      <c r="BH454" s="107"/>
    </row>
    <row r="455">
      <c r="A455" s="110"/>
      <c r="B455" s="511"/>
      <c r="C455" s="390"/>
      <c r="D455" s="522"/>
      <c r="E455" s="522"/>
      <c r="F455" s="522"/>
      <c r="I455" s="521" t="s">
        <v>2521</v>
      </c>
      <c r="J455" s="521" t="s">
        <v>2529</v>
      </c>
      <c r="K455" s="521" t="s">
        <v>2529</v>
      </c>
      <c r="L455" s="521" t="s">
        <v>2530</v>
      </c>
      <c r="M455" s="521" t="s">
        <v>2529</v>
      </c>
      <c r="N455" s="522"/>
      <c r="O455" s="522"/>
      <c r="P455" s="522"/>
      <c r="Q455" s="522"/>
      <c r="R455" s="522"/>
      <c r="S455" s="522"/>
      <c r="T455" s="522"/>
      <c r="U455" s="522"/>
      <c r="V455" s="510"/>
      <c r="W455" s="510"/>
      <c r="X455" s="510"/>
      <c r="Y455" s="390"/>
      <c r="Z455" s="390"/>
      <c r="AA455" s="390"/>
      <c r="AB455" s="390"/>
      <c r="AC455" s="510"/>
      <c r="AD455" s="390"/>
      <c r="AE455" s="390"/>
      <c r="AF455" s="390"/>
      <c r="AG455" s="390"/>
      <c r="AH455" s="391"/>
      <c r="AI455" s="390"/>
      <c r="AJ455" s="390"/>
      <c r="AK455" s="390"/>
      <c r="AL455" s="390"/>
      <c r="AM455" s="390"/>
      <c r="AN455" s="390"/>
      <c r="AO455" s="390"/>
      <c r="AP455" s="390"/>
      <c r="AQ455" s="390"/>
      <c r="AR455" s="522"/>
      <c r="AS455" s="107"/>
      <c r="AT455" s="107"/>
      <c r="AU455" s="107"/>
      <c r="AV455" s="107"/>
      <c r="AW455" s="107"/>
      <c r="AX455" s="107"/>
      <c r="AY455" s="107"/>
      <c r="AZ455" s="107"/>
      <c r="BA455" s="107"/>
      <c r="BB455" s="107"/>
      <c r="BC455" s="107"/>
      <c r="BD455" s="107"/>
      <c r="BE455" s="107"/>
      <c r="BF455" s="107"/>
      <c r="BG455" s="107"/>
      <c r="BH455" s="107"/>
    </row>
    <row r="456">
      <c r="A456" s="110"/>
      <c r="B456" s="511"/>
      <c r="C456" s="522"/>
      <c r="D456" s="522"/>
      <c r="E456" s="522"/>
      <c r="F456" s="522"/>
      <c r="I456" s="521" t="s">
        <v>2523</v>
      </c>
      <c r="J456" s="521" t="s">
        <v>2529</v>
      </c>
      <c r="K456" s="521" t="s">
        <v>2529</v>
      </c>
      <c r="L456" s="521" t="s">
        <v>2530</v>
      </c>
      <c r="M456" s="521" t="s">
        <v>2529</v>
      </c>
      <c r="N456" s="522"/>
      <c r="O456" s="522"/>
      <c r="P456" s="522"/>
      <c r="Q456" s="522"/>
      <c r="R456" s="522"/>
      <c r="S456" s="522"/>
      <c r="T456" s="522"/>
      <c r="U456" s="522"/>
      <c r="V456" s="510"/>
      <c r="W456" s="510"/>
      <c r="X456" s="510"/>
      <c r="Y456" s="510"/>
      <c r="Z456" s="510"/>
      <c r="AA456" s="510"/>
      <c r="AB456" s="510"/>
      <c r="AC456" s="510"/>
      <c r="AD456" s="510"/>
      <c r="AE456" s="510"/>
      <c r="AF456" s="510"/>
      <c r="AG456" s="510"/>
      <c r="AH456" s="517"/>
      <c r="AI456" s="510"/>
      <c r="AJ456" s="510"/>
      <c r="AK456" s="510"/>
      <c r="AL456" s="510"/>
      <c r="AM456" s="510"/>
      <c r="AN456" s="510"/>
      <c r="AO456" s="510"/>
      <c r="AP456" s="510"/>
      <c r="AQ456" s="510"/>
      <c r="AR456" s="522"/>
      <c r="AS456" s="107"/>
      <c r="AT456" s="107"/>
      <c r="AU456" s="107"/>
      <c r="AV456" s="107"/>
      <c r="AW456" s="107"/>
      <c r="AX456" s="107"/>
      <c r="AY456" s="107"/>
      <c r="AZ456" s="107"/>
      <c r="BA456" s="107"/>
      <c r="BB456" s="107"/>
      <c r="BC456" s="107"/>
      <c r="BD456" s="107"/>
      <c r="BE456" s="107"/>
      <c r="BF456" s="107"/>
      <c r="BG456" s="107"/>
      <c r="BH456" s="107"/>
    </row>
    <row r="457">
      <c r="A457" s="110"/>
      <c r="B457" s="511"/>
      <c r="C457" s="522"/>
      <c r="D457" s="522"/>
      <c r="E457" s="522"/>
      <c r="F457" s="522"/>
      <c r="L457" s="522"/>
      <c r="M457" s="107"/>
      <c r="N457" s="522"/>
      <c r="O457" s="522"/>
      <c r="P457" s="522"/>
      <c r="Q457" s="522"/>
      <c r="R457" s="522"/>
      <c r="S457" s="522"/>
      <c r="T457" s="522"/>
      <c r="U457" s="522"/>
      <c r="V457" s="510"/>
      <c r="W457" s="510"/>
      <c r="X457" s="510"/>
      <c r="Y457" s="510"/>
      <c r="Z457" s="510"/>
      <c r="AA457" s="510"/>
      <c r="AB457" s="510"/>
      <c r="AC457" s="510"/>
      <c r="AD457" s="510"/>
      <c r="AE457" s="510"/>
      <c r="AF457" s="510"/>
      <c r="AG457" s="510"/>
      <c r="AH457" s="517"/>
      <c r="AI457" s="510"/>
      <c r="AJ457" s="510"/>
      <c r="AK457" s="510"/>
      <c r="AL457" s="510"/>
      <c r="AM457" s="510"/>
      <c r="AN457" s="510"/>
      <c r="AO457" s="510"/>
      <c r="AP457" s="510"/>
      <c r="AQ457" s="510"/>
      <c r="AR457" s="522"/>
      <c r="AS457" s="107"/>
      <c r="AT457" s="107"/>
      <c r="AU457" s="107"/>
      <c r="AV457" s="107"/>
      <c r="AW457" s="107"/>
      <c r="AX457" s="107"/>
      <c r="AY457" s="107"/>
      <c r="AZ457" s="107"/>
      <c r="BA457" s="107"/>
      <c r="BB457" s="107"/>
      <c r="BC457" s="107"/>
      <c r="BD457" s="107"/>
      <c r="BE457" s="107"/>
      <c r="BF457" s="107"/>
      <c r="BG457" s="107"/>
      <c r="BH457" s="107"/>
    </row>
    <row r="458">
      <c r="A458" s="110"/>
      <c r="B458" s="511"/>
      <c r="C458" s="390"/>
      <c r="D458" s="390"/>
      <c r="E458" s="390"/>
      <c r="F458" s="390"/>
      <c r="L458" s="390"/>
      <c r="M458" s="110"/>
      <c r="N458" s="390"/>
      <c r="O458" s="390"/>
      <c r="P458" s="390"/>
      <c r="Q458" s="390"/>
      <c r="R458" s="390"/>
      <c r="S458" s="390"/>
      <c r="T458" s="390"/>
      <c r="U458" s="390"/>
      <c r="V458" s="390"/>
      <c r="W458" s="390"/>
      <c r="X458" s="390"/>
      <c r="Y458" s="510"/>
      <c r="Z458" s="510"/>
      <c r="AA458" s="510"/>
      <c r="AB458" s="510"/>
      <c r="AC458" s="390"/>
      <c r="AD458" s="510"/>
      <c r="AE458" s="510"/>
      <c r="AF458" s="510"/>
      <c r="AG458" s="510"/>
      <c r="AH458" s="517"/>
      <c r="AI458" s="510"/>
      <c r="AJ458" s="510"/>
      <c r="AK458" s="510"/>
      <c r="AL458" s="510"/>
      <c r="AM458" s="510"/>
      <c r="AN458" s="510"/>
      <c r="AO458" s="510"/>
      <c r="AP458" s="510"/>
      <c r="AQ458" s="510"/>
      <c r="AR458" s="522"/>
      <c r="AS458" s="107"/>
      <c r="AT458" s="107"/>
      <c r="AU458" s="107"/>
      <c r="AV458" s="107"/>
      <c r="AW458" s="107"/>
      <c r="AX458" s="107"/>
      <c r="AY458" s="107"/>
      <c r="AZ458" s="107"/>
      <c r="BA458" s="107"/>
      <c r="BB458" s="107"/>
      <c r="BC458" s="107"/>
      <c r="BD458" s="107"/>
      <c r="BE458" s="107"/>
      <c r="BF458" s="107"/>
      <c r="BG458" s="107"/>
      <c r="BH458" s="107"/>
    </row>
    <row r="459">
      <c r="A459" s="110"/>
      <c r="B459" s="511"/>
      <c r="C459" s="390"/>
      <c r="D459" s="522"/>
      <c r="E459" s="522"/>
      <c r="F459" s="522"/>
      <c r="G459" s="522"/>
      <c r="H459" s="522"/>
      <c r="I459" s="522"/>
      <c r="J459" s="522"/>
      <c r="K459" s="522"/>
      <c r="L459" s="522"/>
      <c r="M459" s="107"/>
      <c r="N459" s="522"/>
      <c r="O459" s="522"/>
      <c r="P459" s="522"/>
      <c r="Q459" s="522"/>
      <c r="R459" s="522"/>
      <c r="S459" s="522"/>
      <c r="T459" s="522"/>
      <c r="U459" s="522"/>
      <c r="V459" s="522"/>
      <c r="W459" s="522"/>
      <c r="X459" s="522"/>
      <c r="Y459" s="522"/>
      <c r="Z459" s="522"/>
      <c r="AA459" s="522"/>
      <c r="AB459" s="522"/>
      <c r="AC459" s="522"/>
      <c r="AD459" s="522"/>
      <c r="AE459" s="522"/>
      <c r="AF459" s="522"/>
      <c r="AG459" s="522"/>
      <c r="AH459" s="523"/>
      <c r="AI459" s="522"/>
      <c r="AJ459" s="522"/>
      <c r="AK459" s="522"/>
      <c r="AL459" s="522"/>
      <c r="AM459" s="522"/>
      <c r="AN459" s="522"/>
      <c r="AO459" s="522"/>
      <c r="AP459" s="522"/>
      <c r="AQ459" s="390"/>
      <c r="AR459" s="390"/>
      <c r="AS459" s="107"/>
      <c r="AT459" s="107"/>
      <c r="AU459" s="107"/>
      <c r="AV459" s="107"/>
      <c r="AW459" s="107"/>
      <c r="AX459" s="107"/>
      <c r="AY459" s="107"/>
      <c r="AZ459" s="107"/>
      <c r="BA459" s="107"/>
      <c r="BB459" s="107"/>
      <c r="BC459" s="107"/>
      <c r="BD459" s="107"/>
      <c r="BE459" s="107"/>
      <c r="BF459" s="107"/>
      <c r="BG459" s="107"/>
      <c r="BH459" s="107"/>
    </row>
    <row r="460">
      <c r="A460" s="110"/>
      <c r="B460" s="511"/>
      <c r="C460" s="390"/>
      <c r="D460" s="522"/>
      <c r="E460" s="522"/>
      <c r="F460" s="522"/>
      <c r="G460" s="522"/>
      <c r="H460" s="522"/>
      <c r="I460" s="522"/>
      <c r="J460" s="522"/>
      <c r="K460" s="522"/>
      <c r="L460" s="522"/>
      <c r="M460" s="107"/>
      <c r="N460" s="522"/>
      <c r="O460" s="522"/>
      <c r="P460" s="522"/>
      <c r="Q460" s="522"/>
      <c r="R460" s="522"/>
      <c r="S460" s="522"/>
      <c r="T460" s="522"/>
      <c r="U460" s="522"/>
      <c r="V460" s="522"/>
      <c r="W460" s="522"/>
      <c r="X460" s="522"/>
      <c r="Y460" s="522"/>
      <c r="Z460" s="522"/>
      <c r="AA460" s="522"/>
      <c r="AB460" s="522"/>
      <c r="AC460" s="522"/>
      <c r="AD460" s="522"/>
      <c r="AE460" s="522"/>
      <c r="AF460" s="522"/>
      <c r="AG460" s="522"/>
      <c r="AH460" s="523"/>
      <c r="AI460" s="522"/>
      <c r="AJ460" s="522"/>
      <c r="AK460" s="522"/>
      <c r="AL460" s="522"/>
      <c r="AM460" s="522"/>
      <c r="AN460" s="522"/>
      <c r="AO460" s="522"/>
      <c r="AP460" s="522"/>
      <c r="AQ460" s="390"/>
      <c r="AR460" s="390"/>
      <c r="AS460" s="107"/>
      <c r="AT460" s="107"/>
      <c r="AU460" s="107"/>
      <c r="AV460" s="107"/>
      <c r="AW460" s="107"/>
      <c r="AX460" s="107"/>
      <c r="AY460" s="107"/>
      <c r="AZ460" s="107"/>
      <c r="BA460" s="107"/>
      <c r="BB460" s="107"/>
      <c r="BC460" s="107"/>
      <c r="BD460" s="107"/>
      <c r="BE460" s="107"/>
      <c r="BF460" s="107"/>
      <c r="BG460" s="107"/>
      <c r="BH460" s="107"/>
    </row>
    <row r="461">
      <c r="A461" s="107"/>
      <c r="B461" s="524"/>
      <c r="C461" s="522"/>
      <c r="D461" s="522"/>
      <c r="E461" s="522"/>
      <c r="F461" s="522"/>
      <c r="G461" s="522"/>
      <c r="H461" s="522"/>
      <c r="I461" s="522"/>
      <c r="J461" s="522"/>
      <c r="K461" s="522"/>
      <c r="L461" s="522"/>
      <c r="M461" s="107"/>
      <c r="N461" s="522"/>
      <c r="O461" s="522"/>
      <c r="P461" s="522"/>
      <c r="Q461" s="522"/>
      <c r="R461" s="522"/>
      <c r="S461" s="522"/>
      <c r="T461" s="522"/>
      <c r="U461" s="522"/>
      <c r="V461" s="522"/>
      <c r="W461" s="522"/>
      <c r="X461" s="522"/>
      <c r="Y461" s="522"/>
      <c r="Z461" s="522"/>
      <c r="AA461" s="522"/>
      <c r="AB461" s="522"/>
      <c r="AC461" s="522"/>
      <c r="AD461" s="522"/>
      <c r="AE461" s="522"/>
      <c r="AF461" s="522"/>
      <c r="AG461" s="522"/>
      <c r="AH461" s="523"/>
      <c r="AI461" s="522"/>
      <c r="AJ461" s="522"/>
      <c r="AK461" s="522"/>
      <c r="AL461" s="522"/>
      <c r="AM461" s="522"/>
      <c r="AN461" s="522"/>
      <c r="AO461" s="522"/>
      <c r="AP461" s="522"/>
      <c r="AQ461" s="522"/>
      <c r="AR461" s="522"/>
      <c r="AS461" s="107"/>
      <c r="AT461" s="107"/>
      <c r="AU461" s="107"/>
      <c r="AV461" s="107"/>
      <c r="AW461" s="107"/>
      <c r="AX461" s="107"/>
      <c r="AY461" s="107"/>
      <c r="AZ461" s="107"/>
      <c r="BA461" s="107"/>
      <c r="BB461" s="107"/>
      <c r="BC461" s="107"/>
      <c r="BD461" s="107"/>
      <c r="BE461" s="107"/>
      <c r="BF461" s="107"/>
      <c r="BG461" s="107"/>
      <c r="BH461" s="107"/>
    </row>
    <row r="462">
      <c r="A462" s="107"/>
      <c r="B462" s="524"/>
      <c r="C462" s="522"/>
      <c r="D462" s="522"/>
      <c r="E462" s="522"/>
      <c r="F462" s="522"/>
      <c r="G462" s="522"/>
      <c r="H462" s="522"/>
      <c r="I462" s="522"/>
      <c r="J462" s="522"/>
      <c r="K462" s="522"/>
      <c r="L462" s="522"/>
      <c r="M462" s="107"/>
      <c r="N462" s="522"/>
      <c r="O462" s="522"/>
      <c r="P462" s="522"/>
      <c r="Q462" s="522"/>
      <c r="R462" s="522"/>
      <c r="S462" s="522"/>
      <c r="T462" s="522"/>
      <c r="U462" s="522"/>
      <c r="V462" s="522"/>
      <c r="W462" s="522"/>
      <c r="X462" s="522"/>
      <c r="Y462" s="522"/>
      <c r="Z462" s="522"/>
      <c r="AA462" s="522"/>
      <c r="AB462" s="522"/>
      <c r="AC462" s="522"/>
      <c r="AD462" s="522"/>
      <c r="AE462" s="522"/>
      <c r="AF462" s="522"/>
      <c r="AG462" s="522"/>
      <c r="AH462" s="523"/>
      <c r="AI462" s="522"/>
      <c r="AJ462" s="522"/>
      <c r="AK462" s="522"/>
      <c r="AL462" s="522"/>
      <c r="AM462" s="522"/>
      <c r="AN462" s="522"/>
      <c r="AO462" s="522"/>
      <c r="AP462" s="522"/>
      <c r="AQ462" s="522"/>
      <c r="AR462" s="522"/>
      <c r="AS462" s="107"/>
      <c r="AT462" s="107"/>
      <c r="AU462" s="107"/>
      <c r="AV462" s="107"/>
      <c r="AW462" s="107"/>
      <c r="AX462" s="107"/>
      <c r="AY462" s="107"/>
      <c r="AZ462" s="107"/>
      <c r="BA462" s="107"/>
      <c r="BB462" s="107"/>
      <c r="BC462" s="107"/>
      <c r="BD462" s="107"/>
      <c r="BE462" s="107"/>
      <c r="BF462" s="107"/>
      <c r="BG462" s="107"/>
      <c r="BH462" s="107"/>
    </row>
    <row r="463">
      <c r="A463" s="107"/>
      <c r="B463" s="524"/>
      <c r="C463" s="522"/>
      <c r="D463" s="522"/>
      <c r="E463" s="522"/>
      <c r="F463" s="522"/>
      <c r="G463" s="522"/>
      <c r="H463" s="522"/>
      <c r="I463" s="522"/>
      <c r="J463" s="522"/>
      <c r="K463" s="522"/>
      <c r="L463" s="522"/>
      <c r="M463" s="107"/>
      <c r="N463" s="522"/>
      <c r="O463" s="522"/>
      <c r="P463" s="522"/>
      <c r="Q463" s="522"/>
      <c r="R463" s="522"/>
      <c r="S463" s="522"/>
      <c r="T463" s="522"/>
      <c r="U463" s="522"/>
      <c r="V463" s="522"/>
      <c r="W463" s="522"/>
      <c r="X463" s="522"/>
      <c r="Y463" s="522"/>
      <c r="Z463" s="522"/>
      <c r="AA463" s="522"/>
      <c r="AB463" s="522"/>
      <c r="AC463" s="522"/>
      <c r="AD463" s="522"/>
      <c r="AE463" s="522"/>
      <c r="AF463" s="522"/>
      <c r="AG463" s="522"/>
      <c r="AH463" s="523"/>
      <c r="AI463" s="522"/>
      <c r="AJ463" s="522"/>
      <c r="AK463" s="522"/>
      <c r="AL463" s="522"/>
      <c r="AM463" s="522"/>
      <c r="AN463" s="522"/>
      <c r="AO463" s="522"/>
      <c r="AP463" s="522"/>
      <c r="AQ463" s="522"/>
      <c r="AR463" s="522"/>
      <c r="AS463" s="107"/>
      <c r="AT463" s="107"/>
      <c r="AU463" s="107"/>
      <c r="AV463" s="107"/>
      <c r="AW463" s="107"/>
      <c r="AX463" s="107"/>
      <c r="AY463" s="107"/>
      <c r="AZ463" s="107"/>
      <c r="BA463" s="107"/>
      <c r="BB463" s="107"/>
      <c r="BC463" s="107"/>
      <c r="BD463" s="107"/>
      <c r="BE463" s="107"/>
      <c r="BF463" s="107"/>
      <c r="BG463" s="107"/>
      <c r="BH463" s="107"/>
    </row>
    <row r="464">
      <c r="A464" s="107"/>
      <c r="B464" s="524"/>
      <c r="C464" s="522"/>
      <c r="D464" s="522"/>
      <c r="E464" s="522"/>
      <c r="F464" s="522"/>
      <c r="G464" s="522"/>
      <c r="H464" s="522"/>
      <c r="I464" s="522"/>
      <c r="J464" s="522"/>
      <c r="K464" s="522"/>
      <c r="L464" s="522"/>
      <c r="M464" s="107"/>
      <c r="N464" s="522"/>
      <c r="O464" s="522"/>
      <c r="P464" s="522"/>
      <c r="Q464" s="522"/>
      <c r="R464" s="522"/>
      <c r="S464" s="522"/>
      <c r="T464" s="522"/>
      <c r="U464" s="522"/>
      <c r="V464" s="522"/>
      <c r="W464" s="522"/>
      <c r="X464" s="522"/>
      <c r="Y464" s="522"/>
      <c r="Z464" s="522"/>
      <c r="AA464" s="522"/>
      <c r="AB464" s="522"/>
      <c r="AC464" s="522"/>
      <c r="AD464" s="522"/>
      <c r="AE464" s="522"/>
      <c r="AF464" s="522"/>
      <c r="AG464" s="522"/>
      <c r="AH464" s="523"/>
      <c r="AI464" s="522"/>
      <c r="AJ464" s="522"/>
      <c r="AK464" s="522"/>
      <c r="AL464" s="522"/>
      <c r="AM464" s="522"/>
      <c r="AN464" s="522"/>
      <c r="AO464" s="522"/>
      <c r="AP464" s="522"/>
      <c r="AQ464" s="522"/>
      <c r="AR464" s="522"/>
      <c r="AS464" s="107"/>
      <c r="AT464" s="107"/>
      <c r="AU464" s="107"/>
      <c r="AV464" s="107"/>
      <c r="AW464" s="107"/>
      <c r="AX464" s="107"/>
      <c r="AY464" s="107"/>
      <c r="AZ464" s="107"/>
      <c r="BA464" s="107"/>
      <c r="BB464" s="107"/>
      <c r="BC464" s="107"/>
      <c r="BD464" s="107"/>
      <c r="BE464" s="107"/>
      <c r="BF464" s="107"/>
      <c r="BG464" s="107"/>
      <c r="BH464" s="107"/>
    </row>
    <row r="465">
      <c r="A465" s="107"/>
      <c r="B465" s="524"/>
      <c r="C465" s="522"/>
      <c r="D465" s="522"/>
      <c r="E465" s="522"/>
      <c r="F465" s="522"/>
      <c r="G465" s="522"/>
      <c r="H465" s="522"/>
      <c r="I465" s="522"/>
      <c r="J465" s="522"/>
      <c r="K465" s="522"/>
      <c r="L465" s="522"/>
      <c r="M465" s="107"/>
      <c r="N465" s="522"/>
      <c r="O465" s="522"/>
      <c r="P465" s="522"/>
      <c r="Q465" s="522"/>
      <c r="R465" s="522"/>
      <c r="S465" s="522"/>
      <c r="T465" s="522"/>
      <c r="U465" s="522"/>
      <c r="V465" s="522"/>
      <c r="W465" s="522"/>
      <c r="X465" s="522"/>
      <c r="Y465" s="522"/>
      <c r="Z465" s="522"/>
      <c r="AA465" s="522"/>
      <c r="AB465" s="522"/>
      <c r="AC465" s="522"/>
      <c r="AD465" s="522"/>
      <c r="AE465" s="522"/>
      <c r="AF465" s="522"/>
      <c r="AG465" s="522"/>
      <c r="AH465" s="523"/>
      <c r="AI465" s="522"/>
      <c r="AJ465" s="522"/>
      <c r="AK465" s="522"/>
      <c r="AL465" s="522"/>
      <c r="AM465" s="522"/>
      <c r="AN465" s="522"/>
      <c r="AO465" s="522"/>
      <c r="AP465" s="522"/>
      <c r="AQ465" s="522"/>
      <c r="AR465" s="522"/>
      <c r="AS465" s="107"/>
      <c r="AT465" s="107"/>
      <c r="AU465" s="107"/>
      <c r="AV465" s="107"/>
      <c r="AW465" s="107"/>
      <c r="AX465" s="107"/>
      <c r="AY465" s="107"/>
      <c r="AZ465" s="107"/>
      <c r="BA465" s="107"/>
      <c r="BB465" s="107"/>
      <c r="BC465" s="107"/>
      <c r="BD465" s="107"/>
      <c r="BE465" s="107"/>
      <c r="BF465" s="107"/>
      <c r="BG465" s="107"/>
      <c r="BH465" s="107"/>
    </row>
    <row r="466">
      <c r="A466" s="107"/>
      <c r="B466" s="524"/>
      <c r="C466" s="522"/>
      <c r="D466" s="522"/>
      <c r="E466" s="522"/>
      <c r="F466" s="522"/>
      <c r="G466" s="522"/>
      <c r="H466" s="522"/>
      <c r="I466" s="522"/>
      <c r="J466" s="522"/>
      <c r="K466" s="522"/>
      <c r="L466" s="522"/>
      <c r="M466" s="107"/>
      <c r="N466" s="522"/>
      <c r="O466" s="522"/>
      <c r="P466" s="522"/>
      <c r="Q466" s="522"/>
      <c r="R466" s="522"/>
      <c r="S466" s="522"/>
      <c r="T466" s="522"/>
      <c r="U466" s="522"/>
      <c r="V466" s="522"/>
      <c r="W466" s="522"/>
      <c r="X466" s="522"/>
      <c r="Y466" s="522"/>
      <c r="Z466" s="522"/>
      <c r="AA466" s="522"/>
      <c r="AB466" s="522"/>
      <c r="AC466" s="522"/>
      <c r="AD466" s="522"/>
      <c r="AE466" s="522"/>
      <c r="AF466" s="522"/>
      <c r="AG466" s="522"/>
      <c r="AH466" s="523"/>
      <c r="AI466" s="522"/>
      <c r="AJ466" s="522"/>
      <c r="AK466" s="522"/>
      <c r="AL466" s="522"/>
      <c r="AM466" s="522"/>
      <c r="AN466" s="522"/>
      <c r="AO466" s="522"/>
      <c r="AP466" s="522"/>
      <c r="AQ466" s="522"/>
      <c r="AR466" s="522"/>
      <c r="AS466" s="107"/>
      <c r="AT466" s="107"/>
      <c r="AU466" s="107"/>
      <c r="AV466" s="107"/>
      <c r="AW466" s="107"/>
      <c r="AX466" s="107"/>
      <c r="AY466" s="107"/>
      <c r="AZ466" s="107"/>
      <c r="BA466" s="107"/>
      <c r="BB466" s="107"/>
      <c r="BC466" s="107"/>
      <c r="BD466" s="107"/>
      <c r="BE466" s="107"/>
      <c r="BF466" s="107"/>
      <c r="BG466" s="107"/>
      <c r="BH466" s="107"/>
    </row>
    <row r="467">
      <c r="A467" s="107"/>
      <c r="B467" s="524"/>
      <c r="C467" s="522"/>
      <c r="D467" s="522"/>
      <c r="E467" s="522"/>
      <c r="F467" s="522"/>
      <c r="G467" s="522"/>
      <c r="H467" s="522"/>
      <c r="I467" s="522"/>
      <c r="J467" s="522"/>
      <c r="K467" s="522"/>
      <c r="L467" s="522"/>
      <c r="M467" s="107"/>
      <c r="N467" s="522"/>
      <c r="O467" s="522"/>
      <c r="P467" s="522"/>
      <c r="Q467" s="522"/>
      <c r="R467" s="522"/>
      <c r="S467" s="522"/>
      <c r="T467" s="522"/>
      <c r="U467" s="522"/>
      <c r="V467" s="522"/>
      <c r="W467" s="522"/>
      <c r="X467" s="522"/>
      <c r="Y467" s="522"/>
      <c r="Z467" s="522"/>
      <c r="AA467" s="522"/>
      <c r="AB467" s="522"/>
      <c r="AC467" s="522"/>
      <c r="AD467" s="522"/>
      <c r="AE467" s="522"/>
      <c r="AF467" s="522"/>
      <c r="AG467" s="522"/>
      <c r="AH467" s="523"/>
      <c r="AI467" s="522"/>
      <c r="AJ467" s="522"/>
      <c r="AK467" s="522"/>
      <c r="AL467" s="522"/>
      <c r="AM467" s="522"/>
      <c r="AN467" s="522"/>
      <c r="AO467" s="522"/>
      <c r="AP467" s="522"/>
      <c r="AQ467" s="522"/>
      <c r="AR467" s="522"/>
      <c r="AS467" s="107"/>
      <c r="AT467" s="107"/>
      <c r="AU467" s="107"/>
      <c r="AV467" s="107"/>
      <c r="AW467" s="107"/>
      <c r="AX467" s="107"/>
      <c r="AY467" s="107"/>
      <c r="AZ467" s="107"/>
      <c r="BA467" s="107"/>
      <c r="BB467" s="107"/>
      <c r="BC467" s="107"/>
      <c r="BD467" s="107"/>
      <c r="BE467" s="107"/>
      <c r="BF467" s="107"/>
      <c r="BG467" s="107"/>
      <c r="BH467" s="107"/>
    </row>
    <row r="468">
      <c r="A468" s="107"/>
      <c r="B468" s="524"/>
      <c r="C468" s="522"/>
      <c r="D468" s="522"/>
      <c r="E468" s="522"/>
      <c r="F468" s="522"/>
      <c r="G468" s="522"/>
      <c r="H468" s="522"/>
      <c r="I468" s="522"/>
      <c r="J468" s="522"/>
      <c r="K468" s="522"/>
      <c r="L468" s="522"/>
      <c r="M468" s="107"/>
      <c r="N468" s="522"/>
      <c r="O468" s="522"/>
      <c r="P468" s="522"/>
      <c r="Q468" s="522"/>
      <c r="R468" s="522"/>
      <c r="S468" s="522"/>
      <c r="T468" s="522"/>
      <c r="U468" s="522"/>
      <c r="V468" s="522"/>
      <c r="W468" s="522"/>
      <c r="X468" s="522"/>
      <c r="Y468" s="522"/>
      <c r="Z468" s="522"/>
      <c r="AA468" s="522"/>
      <c r="AB468" s="522"/>
      <c r="AC468" s="522"/>
      <c r="AD468" s="522"/>
      <c r="AE468" s="522"/>
      <c r="AF468" s="522"/>
      <c r="AG468" s="522"/>
      <c r="AH468" s="523"/>
      <c r="AI468" s="522"/>
      <c r="AJ468" s="522"/>
      <c r="AK468" s="522"/>
      <c r="AL468" s="522"/>
      <c r="AM468" s="522"/>
      <c r="AN468" s="522"/>
      <c r="AO468" s="522"/>
      <c r="AP468" s="522"/>
      <c r="AQ468" s="522"/>
      <c r="AR468" s="522"/>
      <c r="AS468" s="107"/>
      <c r="AT468" s="107"/>
      <c r="AU468" s="107"/>
      <c r="AV468" s="107"/>
      <c r="AW468" s="107"/>
      <c r="AX468" s="107"/>
      <c r="AY468" s="107"/>
      <c r="AZ468" s="107"/>
      <c r="BA468" s="107"/>
      <c r="BB468" s="107"/>
      <c r="BC468" s="107"/>
      <c r="BD468" s="107"/>
      <c r="BE468" s="107"/>
      <c r="BF468" s="107"/>
      <c r="BG468" s="107"/>
      <c r="BH468" s="107"/>
    </row>
    <row r="469">
      <c r="A469" s="107"/>
      <c r="B469" s="524"/>
      <c r="C469" s="522"/>
      <c r="D469" s="522"/>
      <c r="E469" s="522"/>
      <c r="F469" s="522"/>
      <c r="G469" s="522"/>
      <c r="H469" s="522"/>
      <c r="I469" s="522"/>
      <c r="J469" s="522"/>
      <c r="K469" s="522"/>
      <c r="L469" s="522"/>
      <c r="M469" s="107"/>
      <c r="N469" s="522"/>
      <c r="O469" s="522"/>
      <c r="P469" s="522"/>
      <c r="Q469" s="522"/>
      <c r="R469" s="522"/>
      <c r="S469" s="522"/>
      <c r="T469" s="522"/>
      <c r="U469" s="522"/>
      <c r="V469" s="522"/>
      <c r="W469" s="522"/>
      <c r="X469" s="522"/>
      <c r="Y469" s="522"/>
      <c r="Z469" s="522"/>
      <c r="AA469" s="522"/>
      <c r="AB469" s="522"/>
      <c r="AC469" s="522"/>
      <c r="AD469" s="522"/>
      <c r="AE469" s="522"/>
      <c r="AF469" s="522"/>
      <c r="AG469" s="522"/>
      <c r="AH469" s="523"/>
      <c r="AI469" s="522"/>
      <c r="AJ469" s="522"/>
      <c r="AK469" s="522"/>
      <c r="AL469" s="522"/>
      <c r="AM469" s="522"/>
      <c r="AN469" s="522"/>
      <c r="AO469" s="522"/>
      <c r="AP469" s="522"/>
      <c r="AQ469" s="522"/>
      <c r="AR469" s="522"/>
      <c r="AS469" s="107"/>
      <c r="AT469" s="107"/>
      <c r="AU469" s="107"/>
      <c r="AV469" s="107"/>
      <c r="AW469" s="107"/>
      <c r="AX469" s="107"/>
      <c r="AY469" s="107"/>
      <c r="AZ469" s="107"/>
      <c r="BA469" s="107"/>
      <c r="BB469" s="107"/>
      <c r="BC469" s="107"/>
      <c r="BD469" s="107"/>
      <c r="BE469" s="107"/>
      <c r="BF469" s="107"/>
      <c r="BG469" s="107"/>
      <c r="BH469" s="107"/>
    </row>
    <row r="470">
      <c r="A470" s="107"/>
      <c r="B470" s="524"/>
      <c r="C470" s="522"/>
      <c r="D470" s="522"/>
      <c r="E470" s="522"/>
      <c r="F470" s="522"/>
      <c r="G470" s="522"/>
      <c r="H470" s="522"/>
      <c r="I470" s="522"/>
      <c r="J470" s="522"/>
      <c r="K470" s="522"/>
      <c r="L470" s="522"/>
      <c r="M470" s="107"/>
      <c r="N470" s="522"/>
      <c r="O470" s="522"/>
      <c r="P470" s="522"/>
      <c r="Q470" s="522"/>
      <c r="R470" s="522"/>
      <c r="S470" s="522"/>
      <c r="T470" s="522"/>
      <c r="U470" s="522"/>
      <c r="V470" s="522"/>
      <c r="W470" s="522"/>
      <c r="X470" s="522"/>
      <c r="Y470" s="522"/>
      <c r="Z470" s="522"/>
      <c r="AA470" s="522"/>
      <c r="AB470" s="522"/>
      <c r="AC470" s="522"/>
      <c r="AD470" s="522"/>
      <c r="AE470" s="522"/>
      <c r="AF470" s="522"/>
      <c r="AG470" s="522"/>
      <c r="AH470" s="523"/>
      <c r="AI470" s="522"/>
      <c r="AJ470" s="522"/>
      <c r="AK470" s="522"/>
      <c r="AL470" s="522"/>
      <c r="AM470" s="522"/>
      <c r="AN470" s="522"/>
      <c r="AO470" s="522"/>
      <c r="AP470" s="522"/>
      <c r="AQ470" s="522"/>
      <c r="AR470" s="522"/>
      <c r="AS470" s="107"/>
      <c r="AT470" s="107"/>
      <c r="AU470" s="107"/>
      <c r="AV470" s="107"/>
      <c r="AW470" s="107"/>
      <c r="AX470" s="107"/>
      <c r="AY470" s="107"/>
      <c r="AZ470" s="107"/>
      <c r="BA470" s="107"/>
      <c r="BB470" s="107"/>
      <c r="BC470" s="107"/>
      <c r="BD470" s="107"/>
      <c r="BE470" s="107"/>
      <c r="BF470" s="107"/>
      <c r="BG470" s="107"/>
      <c r="BH470" s="107"/>
    </row>
    <row r="471">
      <c r="A471" s="107"/>
      <c r="B471" s="524"/>
      <c r="C471" s="522"/>
      <c r="D471" s="522"/>
      <c r="E471" s="522"/>
      <c r="F471" s="522"/>
      <c r="G471" s="522"/>
      <c r="H471" s="522"/>
      <c r="I471" s="522"/>
      <c r="J471" s="522"/>
      <c r="K471" s="522"/>
      <c r="L471" s="522"/>
      <c r="M471" s="107"/>
      <c r="N471" s="522"/>
      <c r="O471" s="522"/>
      <c r="P471" s="522"/>
      <c r="Q471" s="522"/>
      <c r="R471" s="522"/>
      <c r="S471" s="522"/>
      <c r="T471" s="522"/>
      <c r="U471" s="522"/>
      <c r="V471" s="522"/>
      <c r="W471" s="522"/>
      <c r="X471" s="522"/>
      <c r="Y471" s="522"/>
      <c r="Z471" s="522"/>
      <c r="AA471" s="522"/>
      <c r="AB471" s="522"/>
      <c r="AC471" s="522"/>
      <c r="AD471" s="522"/>
      <c r="AE471" s="522"/>
      <c r="AF471" s="522"/>
      <c r="AG471" s="522"/>
      <c r="AH471" s="523"/>
      <c r="AI471" s="522"/>
      <c r="AJ471" s="522"/>
      <c r="AK471" s="522"/>
      <c r="AL471" s="522"/>
      <c r="AM471" s="522"/>
      <c r="AN471" s="522"/>
      <c r="AO471" s="522"/>
      <c r="AP471" s="522"/>
      <c r="AQ471" s="522"/>
      <c r="AR471" s="522"/>
      <c r="AS471" s="107"/>
      <c r="AT471" s="107"/>
      <c r="AU471" s="107"/>
      <c r="AV471" s="107"/>
      <c r="AW471" s="107"/>
      <c r="AX471" s="107"/>
      <c r="AY471" s="107"/>
      <c r="AZ471" s="107"/>
      <c r="BA471" s="107"/>
      <c r="BB471" s="107"/>
      <c r="BC471" s="107"/>
      <c r="BD471" s="107"/>
      <c r="BE471" s="107"/>
      <c r="BF471" s="107"/>
      <c r="BG471" s="107"/>
      <c r="BH471" s="107"/>
    </row>
    <row r="472">
      <c r="A472" s="107"/>
      <c r="B472" s="524"/>
      <c r="C472" s="522"/>
      <c r="D472" s="522"/>
      <c r="E472" s="522"/>
      <c r="F472" s="522"/>
      <c r="G472" s="522"/>
      <c r="H472" s="522"/>
      <c r="I472" s="522"/>
      <c r="J472" s="522"/>
      <c r="K472" s="522"/>
      <c r="L472" s="522"/>
      <c r="M472" s="107"/>
      <c r="N472" s="522"/>
      <c r="O472" s="522"/>
      <c r="P472" s="522"/>
      <c r="Q472" s="522"/>
      <c r="R472" s="522"/>
      <c r="S472" s="522"/>
      <c r="T472" s="522"/>
      <c r="U472" s="522"/>
      <c r="V472" s="522"/>
      <c r="W472" s="522"/>
      <c r="X472" s="522"/>
      <c r="Y472" s="522"/>
      <c r="Z472" s="522"/>
      <c r="AA472" s="522"/>
      <c r="AB472" s="522"/>
      <c r="AC472" s="522"/>
      <c r="AD472" s="522"/>
      <c r="AE472" s="522"/>
      <c r="AF472" s="522"/>
      <c r="AG472" s="522"/>
      <c r="AH472" s="523"/>
      <c r="AI472" s="522"/>
      <c r="AJ472" s="522"/>
      <c r="AK472" s="522"/>
      <c r="AL472" s="522"/>
      <c r="AM472" s="522"/>
      <c r="AN472" s="522"/>
      <c r="AO472" s="522"/>
      <c r="AP472" s="522"/>
      <c r="AQ472" s="522"/>
      <c r="AR472" s="522"/>
      <c r="AS472" s="107"/>
      <c r="AT472" s="107"/>
      <c r="AU472" s="107"/>
      <c r="AV472" s="107"/>
      <c r="AW472" s="107"/>
      <c r="AX472" s="107"/>
      <c r="AY472" s="107"/>
      <c r="AZ472" s="107"/>
      <c r="BA472" s="107"/>
      <c r="BB472" s="107"/>
      <c r="BC472" s="107"/>
      <c r="BD472" s="107"/>
      <c r="BE472" s="107"/>
      <c r="BF472" s="107"/>
      <c r="BG472" s="107"/>
      <c r="BH472" s="107"/>
    </row>
    <row r="473">
      <c r="A473" s="107"/>
      <c r="B473" s="524"/>
      <c r="C473" s="522"/>
      <c r="D473" s="522"/>
      <c r="E473" s="522"/>
      <c r="F473" s="522"/>
      <c r="G473" s="522"/>
      <c r="H473" s="522"/>
      <c r="I473" s="522"/>
      <c r="J473" s="522"/>
      <c r="K473" s="522"/>
      <c r="L473" s="522"/>
      <c r="M473" s="107"/>
      <c r="N473" s="522"/>
      <c r="O473" s="522"/>
      <c r="P473" s="522"/>
      <c r="Q473" s="522"/>
      <c r="R473" s="522"/>
      <c r="S473" s="522"/>
      <c r="T473" s="522"/>
      <c r="U473" s="522"/>
      <c r="V473" s="522"/>
      <c r="W473" s="522"/>
      <c r="X473" s="522"/>
      <c r="Y473" s="522"/>
      <c r="Z473" s="522"/>
      <c r="AA473" s="522"/>
      <c r="AB473" s="522"/>
      <c r="AC473" s="522"/>
      <c r="AD473" s="522"/>
      <c r="AE473" s="522"/>
      <c r="AF473" s="522"/>
      <c r="AG473" s="522"/>
      <c r="AH473" s="523"/>
      <c r="AI473" s="522"/>
      <c r="AJ473" s="522"/>
      <c r="AK473" s="522"/>
      <c r="AL473" s="522"/>
      <c r="AM473" s="522"/>
      <c r="AN473" s="522"/>
      <c r="AO473" s="522"/>
      <c r="AP473" s="522"/>
      <c r="AQ473" s="522"/>
      <c r="AR473" s="522"/>
      <c r="AS473" s="107"/>
      <c r="AT473" s="107"/>
      <c r="AU473" s="107"/>
      <c r="AV473" s="107"/>
      <c r="AW473" s="107"/>
      <c r="AX473" s="107"/>
      <c r="AY473" s="107"/>
      <c r="AZ473" s="107"/>
      <c r="BA473" s="107"/>
      <c r="BB473" s="107"/>
      <c r="BC473" s="107"/>
      <c r="BD473" s="107"/>
      <c r="BE473" s="107"/>
      <c r="BF473" s="107"/>
      <c r="BG473" s="107"/>
      <c r="BH473" s="107"/>
    </row>
    <row r="474">
      <c r="A474" s="107"/>
      <c r="B474" s="524"/>
      <c r="C474" s="522"/>
      <c r="D474" s="522"/>
      <c r="E474" s="522"/>
      <c r="F474" s="522"/>
      <c r="G474" s="522"/>
      <c r="H474" s="522"/>
      <c r="I474" s="522"/>
      <c r="J474" s="522"/>
      <c r="K474" s="522"/>
      <c r="L474" s="522"/>
      <c r="M474" s="107"/>
      <c r="N474" s="522"/>
      <c r="O474" s="522"/>
      <c r="P474" s="522"/>
      <c r="Q474" s="522"/>
      <c r="R474" s="522"/>
      <c r="S474" s="522"/>
      <c r="T474" s="522"/>
      <c r="U474" s="522"/>
      <c r="V474" s="522"/>
      <c r="W474" s="522"/>
      <c r="X474" s="522"/>
      <c r="Y474" s="522"/>
      <c r="Z474" s="522"/>
      <c r="AA474" s="522"/>
      <c r="AB474" s="522"/>
      <c r="AC474" s="522"/>
      <c r="AD474" s="522"/>
      <c r="AE474" s="522"/>
      <c r="AF474" s="522"/>
      <c r="AG474" s="522"/>
      <c r="AH474" s="523"/>
      <c r="AI474" s="522"/>
      <c r="AJ474" s="522"/>
      <c r="AK474" s="522"/>
      <c r="AL474" s="522"/>
      <c r="AM474" s="522"/>
      <c r="AN474" s="522"/>
      <c r="AO474" s="522"/>
      <c r="AP474" s="522"/>
      <c r="AQ474" s="522"/>
      <c r="AR474" s="522"/>
      <c r="AS474" s="107"/>
      <c r="AT474" s="107"/>
      <c r="AU474" s="107"/>
      <c r="AV474" s="107"/>
      <c r="AW474" s="107"/>
      <c r="AX474" s="107"/>
      <c r="AY474" s="107"/>
      <c r="AZ474" s="107"/>
      <c r="BA474" s="107"/>
      <c r="BB474" s="107"/>
      <c r="BC474" s="107"/>
      <c r="BD474" s="107"/>
      <c r="BE474" s="107"/>
      <c r="BF474" s="107"/>
      <c r="BG474" s="107"/>
      <c r="BH474" s="107"/>
    </row>
    <row r="475">
      <c r="A475" s="107"/>
      <c r="B475" s="524"/>
      <c r="C475" s="522"/>
      <c r="D475" s="522"/>
      <c r="E475" s="522"/>
      <c r="F475" s="522"/>
      <c r="G475" s="522"/>
      <c r="H475" s="522"/>
      <c r="I475" s="522"/>
      <c r="J475" s="522"/>
      <c r="K475" s="522"/>
      <c r="L475" s="522"/>
      <c r="M475" s="107"/>
      <c r="N475" s="522"/>
      <c r="O475" s="522"/>
      <c r="P475" s="522"/>
      <c r="Q475" s="522"/>
      <c r="R475" s="522"/>
      <c r="S475" s="522"/>
      <c r="T475" s="522"/>
      <c r="U475" s="522"/>
      <c r="V475" s="522"/>
      <c r="W475" s="522"/>
      <c r="X475" s="522"/>
      <c r="Y475" s="522"/>
      <c r="Z475" s="522"/>
      <c r="AA475" s="522"/>
      <c r="AB475" s="522"/>
      <c r="AC475" s="522"/>
      <c r="AD475" s="522"/>
      <c r="AE475" s="522"/>
      <c r="AF475" s="522"/>
      <c r="AG475" s="522"/>
      <c r="AH475" s="523"/>
      <c r="AI475" s="522"/>
      <c r="AJ475" s="522"/>
      <c r="AK475" s="522"/>
      <c r="AL475" s="522"/>
      <c r="AM475" s="522"/>
      <c r="AN475" s="522"/>
      <c r="AO475" s="522"/>
      <c r="AP475" s="522"/>
      <c r="AQ475" s="522"/>
      <c r="AR475" s="522"/>
      <c r="AS475" s="107"/>
      <c r="AT475" s="107"/>
      <c r="AU475" s="107"/>
      <c r="AV475" s="107"/>
      <c r="AW475" s="107"/>
      <c r="AX475" s="107"/>
      <c r="AY475" s="107"/>
      <c r="AZ475" s="107"/>
      <c r="BA475" s="107"/>
      <c r="BB475" s="107"/>
      <c r="BC475" s="107"/>
      <c r="BD475" s="107"/>
      <c r="BE475" s="107"/>
      <c r="BF475" s="107"/>
      <c r="BG475" s="107"/>
      <c r="BH475" s="107"/>
    </row>
    <row r="476">
      <c r="A476" s="107"/>
      <c r="B476" s="524"/>
      <c r="C476" s="522"/>
      <c r="D476" s="522"/>
      <c r="E476" s="522"/>
      <c r="F476" s="522"/>
      <c r="G476" s="522"/>
      <c r="H476" s="522"/>
      <c r="I476" s="522"/>
      <c r="J476" s="522"/>
      <c r="K476" s="522"/>
      <c r="L476" s="522"/>
      <c r="M476" s="107"/>
      <c r="N476" s="522"/>
      <c r="O476" s="522"/>
      <c r="P476" s="522"/>
      <c r="Q476" s="522"/>
      <c r="R476" s="522"/>
      <c r="S476" s="522"/>
      <c r="T476" s="522"/>
      <c r="U476" s="522"/>
      <c r="V476" s="522"/>
      <c r="W476" s="522"/>
      <c r="X476" s="522"/>
      <c r="Y476" s="522"/>
      <c r="Z476" s="522"/>
      <c r="AA476" s="522"/>
      <c r="AB476" s="522"/>
      <c r="AC476" s="522"/>
      <c r="AD476" s="522"/>
      <c r="AE476" s="522"/>
      <c r="AF476" s="522"/>
      <c r="AG476" s="522"/>
      <c r="AH476" s="523"/>
      <c r="AI476" s="522"/>
      <c r="AJ476" s="522"/>
      <c r="AK476" s="522"/>
      <c r="AL476" s="522"/>
      <c r="AM476" s="522"/>
      <c r="AN476" s="522"/>
      <c r="AO476" s="522"/>
      <c r="AP476" s="522"/>
      <c r="AQ476" s="522"/>
      <c r="AR476" s="522"/>
      <c r="AS476" s="107"/>
      <c r="AT476" s="107"/>
      <c r="AU476" s="107"/>
      <c r="AV476" s="107"/>
      <c r="AW476" s="107"/>
      <c r="AX476" s="107"/>
      <c r="AY476" s="107"/>
      <c r="AZ476" s="107"/>
      <c r="BA476" s="107"/>
      <c r="BB476" s="107"/>
      <c r="BC476" s="107"/>
      <c r="BD476" s="107"/>
      <c r="BE476" s="107"/>
      <c r="BF476" s="107"/>
      <c r="BG476" s="107"/>
      <c r="BH476" s="107"/>
    </row>
    <row r="477">
      <c r="A477" s="107"/>
      <c r="B477" s="524"/>
      <c r="C477" s="522"/>
      <c r="D477" s="522"/>
      <c r="E477" s="522"/>
      <c r="F477" s="522"/>
      <c r="G477" s="522"/>
      <c r="H477" s="522"/>
      <c r="I477" s="522"/>
      <c r="J477" s="522"/>
      <c r="K477" s="522"/>
      <c r="L477" s="522"/>
      <c r="M477" s="107"/>
      <c r="N477" s="522"/>
      <c r="O477" s="522"/>
      <c r="P477" s="522"/>
      <c r="Q477" s="522"/>
      <c r="R477" s="522"/>
      <c r="S477" s="522"/>
      <c r="T477" s="522"/>
      <c r="U477" s="522"/>
      <c r="V477" s="522"/>
      <c r="W477" s="522"/>
      <c r="X477" s="522"/>
      <c r="Y477" s="522"/>
      <c r="Z477" s="522"/>
      <c r="AA477" s="522"/>
      <c r="AB477" s="522"/>
      <c r="AC477" s="522"/>
      <c r="AD477" s="522"/>
      <c r="AE477" s="522"/>
      <c r="AF477" s="522"/>
      <c r="AG477" s="522"/>
      <c r="AH477" s="523"/>
      <c r="AI477" s="522"/>
      <c r="AJ477" s="522"/>
      <c r="AK477" s="522"/>
      <c r="AL477" s="522"/>
      <c r="AM477" s="522"/>
      <c r="AN477" s="522"/>
      <c r="AO477" s="522"/>
      <c r="AP477" s="522"/>
      <c r="AQ477" s="522"/>
      <c r="AR477" s="522"/>
      <c r="AS477" s="107"/>
      <c r="AT477" s="107"/>
      <c r="AU477" s="107"/>
      <c r="AV477" s="107"/>
      <c r="AW477" s="107"/>
      <c r="AX477" s="107"/>
      <c r="AY477" s="107"/>
      <c r="AZ477" s="107"/>
      <c r="BA477" s="107"/>
      <c r="BB477" s="107"/>
      <c r="BC477" s="107"/>
      <c r="BD477" s="107"/>
      <c r="BE477" s="107"/>
      <c r="BF477" s="107"/>
      <c r="BG477" s="107"/>
      <c r="BH477" s="107"/>
    </row>
    <row r="478">
      <c r="A478" s="107"/>
      <c r="B478" s="524"/>
      <c r="C478" s="522"/>
      <c r="D478" s="522"/>
      <c r="E478" s="522"/>
      <c r="F478" s="522"/>
      <c r="G478" s="522"/>
      <c r="H478" s="522"/>
      <c r="I478" s="522"/>
      <c r="J478" s="522"/>
      <c r="K478" s="522"/>
      <c r="L478" s="522"/>
      <c r="M478" s="107"/>
      <c r="N478" s="522"/>
      <c r="O478" s="522"/>
      <c r="P478" s="522"/>
      <c r="Q478" s="522"/>
      <c r="R478" s="522"/>
      <c r="S478" s="522"/>
      <c r="T478" s="522"/>
      <c r="U478" s="522"/>
      <c r="V478" s="522"/>
      <c r="W478" s="522"/>
      <c r="X478" s="522"/>
      <c r="Y478" s="522"/>
      <c r="Z478" s="522"/>
      <c r="AA478" s="522"/>
      <c r="AB478" s="522"/>
      <c r="AC478" s="522"/>
      <c r="AD478" s="522"/>
      <c r="AE478" s="522"/>
      <c r="AF478" s="522"/>
      <c r="AG478" s="522"/>
      <c r="AH478" s="523"/>
      <c r="AI478" s="522"/>
      <c r="AJ478" s="522"/>
      <c r="AK478" s="522"/>
      <c r="AL478" s="522"/>
      <c r="AM478" s="522"/>
      <c r="AN478" s="522"/>
      <c r="AO478" s="522"/>
      <c r="AP478" s="522"/>
      <c r="AQ478" s="522"/>
      <c r="AR478" s="522"/>
      <c r="AS478" s="107"/>
      <c r="AT478" s="107"/>
      <c r="AU478" s="107"/>
      <c r="AV478" s="107"/>
      <c r="AW478" s="107"/>
      <c r="AX478" s="107"/>
      <c r="AY478" s="107"/>
      <c r="AZ478" s="107"/>
      <c r="BA478" s="107"/>
      <c r="BB478" s="107"/>
      <c r="BC478" s="107"/>
      <c r="BD478" s="107"/>
      <c r="BE478" s="107"/>
      <c r="BF478" s="107"/>
      <c r="BG478" s="107"/>
      <c r="BH478" s="107"/>
    </row>
    <row r="479">
      <c r="A479" s="107"/>
      <c r="B479" s="524"/>
      <c r="C479" s="522"/>
      <c r="D479" s="522"/>
      <c r="E479" s="522"/>
      <c r="F479" s="522"/>
      <c r="G479" s="522"/>
      <c r="H479" s="522"/>
      <c r="I479" s="522"/>
      <c r="J479" s="522"/>
      <c r="K479" s="522"/>
      <c r="L479" s="522"/>
      <c r="M479" s="107"/>
      <c r="N479" s="522"/>
      <c r="O479" s="522"/>
      <c r="P479" s="522"/>
      <c r="Q479" s="522"/>
      <c r="R479" s="522"/>
      <c r="S479" s="522"/>
      <c r="T479" s="522"/>
      <c r="U479" s="522"/>
      <c r="V479" s="522"/>
      <c r="W479" s="522"/>
      <c r="X479" s="522"/>
      <c r="Y479" s="522"/>
      <c r="Z479" s="522"/>
      <c r="AA479" s="522"/>
      <c r="AB479" s="522"/>
      <c r="AC479" s="522"/>
      <c r="AD479" s="522"/>
      <c r="AE479" s="522"/>
      <c r="AF479" s="522"/>
      <c r="AG479" s="522"/>
      <c r="AH479" s="523"/>
      <c r="AI479" s="522"/>
      <c r="AJ479" s="522"/>
      <c r="AK479" s="522"/>
      <c r="AL479" s="522"/>
      <c r="AM479" s="522"/>
      <c r="AN479" s="522"/>
      <c r="AO479" s="522"/>
      <c r="AP479" s="522"/>
      <c r="AQ479" s="522"/>
      <c r="AR479" s="522"/>
      <c r="AS479" s="107"/>
      <c r="AT479" s="107"/>
      <c r="AU479" s="107"/>
      <c r="AV479" s="107"/>
      <c r="AW479" s="107"/>
      <c r="AX479" s="107"/>
      <c r="AY479" s="107"/>
      <c r="AZ479" s="107"/>
      <c r="BA479" s="107"/>
      <c r="BB479" s="107"/>
      <c r="BC479" s="107"/>
      <c r="BD479" s="107"/>
      <c r="BE479" s="107"/>
      <c r="BF479" s="107"/>
      <c r="BG479" s="107"/>
      <c r="BH479" s="107"/>
    </row>
    <row r="480">
      <c r="A480" s="107"/>
      <c r="B480" s="524"/>
      <c r="C480" s="522"/>
      <c r="D480" s="522"/>
      <c r="E480" s="522"/>
      <c r="F480" s="522"/>
      <c r="G480" s="522"/>
      <c r="H480" s="522"/>
      <c r="I480" s="522"/>
      <c r="J480" s="522"/>
      <c r="K480" s="522"/>
      <c r="L480" s="522"/>
      <c r="M480" s="107"/>
      <c r="N480" s="522"/>
      <c r="O480" s="522"/>
      <c r="P480" s="522"/>
      <c r="Q480" s="522"/>
      <c r="R480" s="522"/>
      <c r="S480" s="522"/>
      <c r="T480" s="522"/>
      <c r="U480" s="522"/>
      <c r="V480" s="522"/>
      <c r="W480" s="522"/>
      <c r="X480" s="522"/>
      <c r="Y480" s="522"/>
      <c r="Z480" s="522"/>
      <c r="AA480" s="522"/>
      <c r="AB480" s="522"/>
      <c r="AC480" s="522"/>
      <c r="AD480" s="522"/>
      <c r="AE480" s="522"/>
      <c r="AF480" s="522"/>
      <c r="AG480" s="522"/>
      <c r="AH480" s="523"/>
      <c r="AI480" s="522"/>
      <c r="AJ480" s="522"/>
      <c r="AK480" s="522"/>
      <c r="AL480" s="522"/>
      <c r="AM480" s="522"/>
      <c r="AN480" s="522"/>
      <c r="AO480" s="522"/>
      <c r="AP480" s="522"/>
      <c r="AQ480" s="522"/>
      <c r="AR480" s="522"/>
      <c r="AS480" s="107"/>
      <c r="AT480" s="107"/>
      <c r="AU480" s="107"/>
      <c r="AV480" s="107"/>
      <c r="AW480" s="107"/>
      <c r="AX480" s="107"/>
      <c r="AY480" s="107"/>
      <c r="AZ480" s="107"/>
      <c r="BA480" s="107"/>
      <c r="BB480" s="107"/>
      <c r="BC480" s="107"/>
      <c r="BD480" s="107"/>
      <c r="BE480" s="107"/>
      <c r="BF480" s="107"/>
      <c r="BG480" s="107"/>
      <c r="BH480" s="107"/>
    </row>
    <row r="481">
      <c r="A481" s="107"/>
      <c r="B481" s="524"/>
      <c r="C481" s="522"/>
      <c r="D481" s="522"/>
      <c r="E481" s="522"/>
      <c r="F481" s="522"/>
      <c r="G481" s="522"/>
      <c r="H481" s="522"/>
      <c r="I481" s="522"/>
      <c r="J481" s="522"/>
      <c r="K481" s="522"/>
      <c r="L481" s="522"/>
      <c r="M481" s="107"/>
      <c r="N481" s="522"/>
      <c r="O481" s="522"/>
      <c r="P481" s="522"/>
      <c r="Q481" s="522"/>
      <c r="R481" s="522"/>
      <c r="S481" s="522"/>
      <c r="T481" s="522"/>
      <c r="U481" s="522"/>
      <c r="V481" s="522"/>
      <c r="W481" s="522"/>
      <c r="X481" s="522"/>
      <c r="Y481" s="522"/>
      <c r="Z481" s="522"/>
      <c r="AA481" s="522"/>
      <c r="AB481" s="522"/>
      <c r="AC481" s="522"/>
      <c r="AD481" s="522"/>
      <c r="AE481" s="522"/>
      <c r="AF481" s="522"/>
      <c r="AG481" s="522"/>
      <c r="AH481" s="523"/>
      <c r="AI481" s="522"/>
      <c r="AJ481" s="522"/>
      <c r="AK481" s="522"/>
      <c r="AL481" s="522"/>
      <c r="AM481" s="522"/>
      <c r="AN481" s="522"/>
      <c r="AO481" s="522"/>
      <c r="AP481" s="522"/>
      <c r="AQ481" s="522"/>
      <c r="AR481" s="522"/>
      <c r="AS481" s="107"/>
      <c r="AT481" s="107"/>
      <c r="AU481" s="107"/>
      <c r="AV481" s="107"/>
      <c r="AW481" s="107"/>
      <c r="AX481" s="107"/>
      <c r="AY481" s="107"/>
      <c r="AZ481" s="107"/>
      <c r="BA481" s="107"/>
      <c r="BB481" s="107"/>
      <c r="BC481" s="107"/>
      <c r="BD481" s="107"/>
      <c r="BE481" s="107"/>
      <c r="BF481" s="107"/>
      <c r="BG481" s="107"/>
      <c r="BH481" s="107"/>
    </row>
    <row r="482">
      <c r="A482" s="107"/>
      <c r="B482" s="524"/>
      <c r="C482" s="522"/>
      <c r="D482" s="522"/>
      <c r="E482" s="522"/>
      <c r="F482" s="522"/>
      <c r="G482" s="522"/>
      <c r="H482" s="522"/>
      <c r="I482" s="522"/>
      <c r="J482" s="522"/>
      <c r="K482" s="522"/>
      <c r="L482" s="522"/>
      <c r="M482" s="107"/>
      <c r="N482" s="522"/>
      <c r="O482" s="522"/>
      <c r="P482" s="522"/>
      <c r="Q482" s="522"/>
      <c r="R482" s="522"/>
      <c r="S482" s="522"/>
      <c r="T482" s="522"/>
      <c r="U482" s="522"/>
      <c r="V482" s="522"/>
      <c r="W482" s="522"/>
      <c r="X482" s="522"/>
      <c r="Y482" s="522"/>
      <c r="Z482" s="522"/>
      <c r="AA482" s="522"/>
      <c r="AB482" s="522"/>
      <c r="AC482" s="522"/>
      <c r="AD482" s="522"/>
      <c r="AE482" s="522"/>
      <c r="AF482" s="522"/>
      <c r="AG482" s="522"/>
      <c r="AH482" s="523"/>
      <c r="AI482" s="522"/>
      <c r="AJ482" s="522"/>
      <c r="AK482" s="522"/>
      <c r="AL482" s="522"/>
      <c r="AM482" s="522"/>
      <c r="AN482" s="522"/>
      <c r="AO482" s="522"/>
      <c r="AP482" s="522"/>
      <c r="AQ482" s="522"/>
      <c r="AR482" s="522"/>
      <c r="AS482" s="107"/>
      <c r="AT482" s="107"/>
      <c r="AU482" s="107"/>
      <c r="AV482" s="107"/>
      <c r="AW482" s="107"/>
      <c r="AX482" s="107"/>
      <c r="AY482" s="107"/>
      <c r="AZ482" s="107"/>
      <c r="BA482" s="107"/>
      <c r="BB482" s="107"/>
      <c r="BC482" s="107"/>
      <c r="BD482" s="107"/>
      <c r="BE482" s="107"/>
      <c r="BF482" s="107"/>
      <c r="BG482" s="107"/>
      <c r="BH482" s="107"/>
    </row>
    <row r="483">
      <c r="A483" s="107"/>
      <c r="B483" s="524"/>
      <c r="C483" s="522"/>
      <c r="D483" s="522"/>
      <c r="E483" s="522"/>
      <c r="F483" s="522"/>
      <c r="G483" s="522"/>
      <c r="H483" s="522"/>
      <c r="I483" s="522"/>
      <c r="J483" s="522"/>
      <c r="K483" s="522"/>
      <c r="L483" s="522"/>
      <c r="M483" s="107"/>
      <c r="N483" s="522"/>
      <c r="O483" s="522"/>
      <c r="P483" s="522"/>
      <c r="Q483" s="522"/>
      <c r="R483" s="522"/>
      <c r="S483" s="522"/>
      <c r="T483" s="522"/>
      <c r="U483" s="522"/>
      <c r="V483" s="522"/>
      <c r="W483" s="522"/>
      <c r="X483" s="522"/>
      <c r="Y483" s="522"/>
      <c r="Z483" s="522"/>
      <c r="AA483" s="522"/>
      <c r="AB483" s="522"/>
      <c r="AC483" s="522"/>
      <c r="AD483" s="522"/>
      <c r="AE483" s="522"/>
      <c r="AF483" s="522"/>
      <c r="AG483" s="522"/>
      <c r="AH483" s="523"/>
      <c r="AI483" s="522"/>
      <c r="AJ483" s="522"/>
      <c r="AK483" s="522"/>
      <c r="AL483" s="522"/>
      <c r="AM483" s="522"/>
      <c r="AN483" s="522"/>
      <c r="AO483" s="522"/>
      <c r="AP483" s="522"/>
      <c r="AQ483" s="522"/>
      <c r="AR483" s="522"/>
      <c r="AS483" s="107"/>
      <c r="AT483" s="107"/>
      <c r="AU483" s="107"/>
      <c r="AV483" s="107"/>
      <c r="AW483" s="107"/>
      <c r="AX483" s="107"/>
      <c r="AY483" s="107"/>
      <c r="AZ483" s="107"/>
      <c r="BA483" s="107"/>
      <c r="BB483" s="107"/>
      <c r="BC483" s="107"/>
      <c r="BD483" s="107"/>
      <c r="BE483" s="107"/>
      <c r="BF483" s="107"/>
      <c r="BG483" s="107"/>
      <c r="BH483" s="107"/>
    </row>
    <row r="484">
      <c r="A484" s="107"/>
      <c r="B484" s="524"/>
      <c r="C484" s="522"/>
      <c r="D484" s="522"/>
      <c r="E484" s="522"/>
      <c r="F484" s="522"/>
      <c r="G484" s="522"/>
      <c r="H484" s="522"/>
      <c r="I484" s="522"/>
      <c r="J484" s="522"/>
      <c r="K484" s="522"/>
      <c r="L484" s="522"/>
      <c r="M484" s="107"/>
      <c r="N484" s="522"/>
      <c r="O484" s="522"/>
      <c r="P484" s="522"/>
      <c r="Q484" s="522"/>
      <c r="R484" s="522"/>
      <c r="S484" s="522"/>
      <c r="T484" s="522"/>
      <c r="U484" s="522"/>
      <c r="V484" s="522"/>
      <c r="W484" s="522"/>
      <c r="X484" s="522"/>
      <c r="Y484" s="522"/>
      <c r="Z484" s="522"/>
      <c r="AA484" s="522"/>
      <c r="AB484" s="522"/>
      <c r="AC484" s="522"/>
      <c r="AD484" s="522"/>
      <c r="AE484" s="522"/>
      <c r="AF484" s="522"/>
      <c r="AG484" s="522"/>
      <c r="AH484" s="523"/>
      <c r="AI484" s="522"/>
      <c r="AJ484" s="522"/>
      <c r="AK484" s="522"/>
      <c r="AL484" s="522"/>
      <c r="AM484" s="522"/>
      <c r="AN484" s="522"/>
      <c r="AO484" s="522"/>
      <c r="AP484" s="522"/>
      <c r="AQ484" s="522"/>
      <c r="AR484" s="522"/>
      <c r="AS484" s="107"/>
      <c r="AT484" s="107"/>
      <c r="AU484" s="107"/>
      <c r="AV484" s="107"/>
      <c r="AW484" s="107"/>
      <c r="AX484" s="107"/>
      <c r="AY484" s="107"/>
      <c r="AZ484" s="107"/>
      <c r="BA484" s="107"/>
      <c r="BB484" s="107"/>
      <c r="BC484" s="107"/>
      <c r="BD484" s="107"/>
      <c r="BE484" s="107"/>
      <c r="BF484" s="107"/>
      <c r="BG484" s="107"/>
      <c r="BH484" s="107"/>
    </row>
    <row r="485">
      <c r="A485" s="107"/>
      <c r="B485" s="524"/>
      <c r="C485" s="522"/>
      <c r="D485" s="522"/>
      <c r="E485" s="522"/>
      <c r="F485" s="522"/>
      <c r="G485" s="522"/>
      <c r="H485" s="522"/>
      <c r="I485" s="522"/>
      <c r="J485" s="522"/>
      <c r="K485" s="522"/>
      <c r="L485" s="522"/>
      <c r="M485" s="107"/>
      <c r="N485" s="522"/>
      <c r="O485" s="522"/>
      <c r="P485" s="522"/>
      <c r="Q485" s="522"/>
      <c r="R485" s="522"/>
      <c r="S485" s="522"/>
      <c r="T485" s="522"/>
      <c r="U485" s="522"/>
      <c r="V485" s="522"/>
      <c r="W485" s="522"/>
      <c r="X485" s="522"/>
      <c r="Y485" s="522"/>
      <c r="Z485" s="522"/>
      <c r="AA485" s="522"/>
      <c r="AB485" s="522"/>
      <c r="AC485" s="522"/>
      <c r="AD485" s="522"/>
      <c r="AE485" s="522"/>
      <c r="AF485" s="522"/>
      <c r="AG485" s="522"/>
      <c r="AH485" s="523"/>
      <c r="AI485" s="522"/>
      <c r="AJ485" s="522"/>
      <c r="AK485" s="522"/>
      <c r="AL485" s="522"/>
      <c r="AM485" s="522"/>
      <c r="AN485" s="522"/>
      <c r="AO485" s="522"/>
      <c r="AP485" s="522"/>
      <c r="AQ485" s="522"/>
      <c r="AR485" s="522"/>
      <c r="AS485" s="107"/>
      <c r="AT485" s="107"/>
      <c r="AU485" s="107"/>
      <c r="AV485" s="107"/>
      <c r="AW485" s="107"/>
      <c r="AX485" s="107"/>
      <c r="AY485" s="107"/>
      <c r="AZ485" s="107"/>
      <c r="BA485" s="107"/>
      <c r="BB485" s="107"/>
      <c r="BC485" s="107"/>
      <c r="BD485" s="107"/>
      <c r="BE485" s="107"/>
      <c r="BF485" s="107"/>
      <c r="BG485" s="107"/>
      <c r="BH485" s="107"/>
    </row>
    <row r="486">
      <c r="A486" s="107"/>
      <c r="B486" s="524"/>
      <c r="C486" s="522"/>
      <c r="D486" s="522"/>
      <c r="E486" s="522"/>
      <c r="F486" s="522"/>
      <c r="G486" s="522"/>
      <c r="H486" s="522"/>
      <c r="I486" s="522"/>
      <c r="J486" s="522"/>
      <c r="K486" s="522"/>
      <c r="L486" s="522"/>
      <c r="M486" s="107"/>
      <c r="N486" s="522"/>
      <c r="O486" s="522"/>
      <c r="P486" s="522"/>
      <c r="Q486" s="522"/>
      <c r="R486" s="522"/>
      <c r="S486" s="522"/>
      <c r="T486" s="522"/>
      <c r="U486" s="522"/>
      <c r="V486" s="522"/>
      <c r="W486" s="522"/>
      <c r="X486" s="522"/>
      <c r="Y486" s="522"/>
      <c r="Z486" s="522"/>
      <c r="AA486" s="522"/>
      <c r="AB486" s="522"/>
      <c r="AC486" s="522"/>
      <c r="AD486" s="522"/>
      <c r="AE486" s="522"/>
      <c r="AF486" s="522"/>
      <c r="AG486" s="522"/>
      <c r="AH486" s="523"/>
      <c r="AI486" s="522"/>
      <c r="AJ486" s="522"/>
      <c r="AK486" s="522"/>
      <c r="AL486" s="522"/>
      <c r="AM486" s="522"/>
      <c r="AN486" s="522"/>
      <c r="AO486" s="522"/>
      <c r="AP486" s="522"/>
      <c r="AQ486" s="522"/>
      <c r="AR486" s="522"/>
      <c r="AS486" s="107"/>
      <c r="AT486" s="107"/>
      <c r="AU486" s="107"/>
      <c r="AV486" s="107"/>
      <c r="AW486" s="107"/>
      <c r="AX486" s="107"/>
      <c r="AY486" s="107"/>
      <c r="AZ486" s="107"/>
      <c r="BA486" s="107"/>
      <c r="BB486" s="107"/>
      <c r="BC486" s="107"/>
      <c r="BD486" s="107"/>
      <c r="BE486" s="107"/>
      <c r="BF486" s="107"/>
      <c r="BG486" s="107"/>
      <c r="BH486" s="107"/>
    </row>
    <row r="487">
      <c r="A487" s="107"/>
      <c r="B487" s="524"/>
      <c r="C487" s="522"/>
      <c r="D487" s="522"/>
      <c r="E487" s="522"/>
      <c r="F487" s="522"/>
      <c r="G487" s="522"/>
      <c r="H487" s="522"/>
      <c r="I487" s="522"/>
      <c r="J487" s="522"/>
      <c r="K487" s="522"/>
      <c r="L487" s="522"/>
      <c r="M487" s="107"/>
      <c r="N487" s="522"/>
      <c r="O487" s="522"/>
      <c r="P487" s="522"/>
      <c r="Q487" s="522"/>
      <c r="R487" s="522"/>
      <c r="S487" s="522"/>
      <c r="T487" s="522"/>
      <c r="U487" s="522"/>
      <c r="V487" s="522"/>
      <c r="W487" s="522"/>
      <c r="X487" s="522"/>
      <c r="Y487" s="522"/>
      <c r="Z487" s="522"/>
      <c r="AA487" s="522"/>
      <c r="AB487" s="522"/>
      <c r="AC487" s="522"/>
      <c r="AD487" s="522"/>
      <c r="AE487" s="522"/>
      <c r="AF487" s="522"/>
      <c r="AG487" s="522"/>
      <c r="AH487" s="523"/>
      <c r="AI487" s="522"/>
      <c r="AJ487" s="522"/>
      <c r="AK487" s="522"/>
      <c r="AL487" s="522"/>
      <c r="AM487" s="522"/>
      <c r="AN487" s="522"/>
      <c r="AO487" s="522"/>
      <c r="AP487" s="522"/>
      <c r="AQ487" s="522"/>
      <c r="AR487" s="522"/>
      <c r="AS487" s="107"/>
      <c r="AT487" s="107"/>
      <c r="AU487" s="107"/>
      <c r="AV487" s="107"/>
      <c r="AW487" s="107"/>
      <c r="AX487" s="107"/>
      <c r="AY487" s="107"/>
      <c r="AZ487" s="107"/>
      <c r="BA487" s="107"/>
      <c r="BB487" s="107"/>
      <c r="BC487" s="107"/>
      <c r="BD487" s="107"/>
      <c r="BE487" s="107"/>
      <c r="BF487" s="107"/>
      <c r="BG487" s="107"/>
      <c r="BH487" s="107"/>
    </row>
    <row r="488">
      <c r="A488" s="107"/>
      <c r="B488" s="524"/>
      <c r="C488" s="522"/>
      <c r="D488" s="522"/>
      <c r="E488" s="522"/>
      <c r="F488" s="522"/>
      <c r="G488" s="522"/>
      <c r="H488" s="522"/>
      <c r="I488" s="522"/>
      <c r="J488" s="522"/>
      <c r="K488" s="522"/>
      <c r="L488" s="522"/>
      <c r="M488" s="107"/>
      <c r="N488" s="522"/>
      <c r="O488" s="522"/>
      <c r="P488" s="522"/>
      <c r="Q488" s="522"/>
      <c r="R488" s="522"/>
      <c r="S488" s="522"/>
      <c r="T488" s="522"/>
      <c r="U488" s="522"/>
      <c r="V488" s="522"/>
      <c r="W488" s="522"/>
      <c r="X488" s="522"/>
      <c r="Y488" s="522"/>
      <c r="Z488" s="522"/>
      <c r="AA488" s="522"/>
      <c r="AB488" s="522"/>
      <c r="AC488" s="522"/>
      <c r="AD488" s="522"/>
      <c r="AE488" s="522"/>
      <c r="AF488" s="522"/>
      <c r="AG488" s="522"/>
      <c r="AH488" s="523"/>
      <c r="AI488" s="522"/>
      <c r="AJ488" s="522"/>
      <c r="AK488" s="522"/>
      <c r="AL488" s="522"/>
      <c r="AM488" s="522"/>
      <c r="AN488" s="522"/>
      <c r="AO488" s="522"/>
      <c r="AP488" s="522"/>
      <c r="AQ488" s="522"/>
      <c r="AR488" s="522"/>
      <c r="AS488" s="107"/>
      <c r="AT488" s="107"/>
      <c r="AU488" s="107"/>
      <c r="AV488" s="107"/>
      <c r="AW488" s="107"/>
      <c r="AX488" s="107"/>
      <c r="AY488" s="107"/>
      <c r="AZ488" s="107"/>
      <c r="BA488" s="107"/>
      <c r="BB488" s="107"/>
      <c r="BC488" s="107"/>
      <c r="BD488" s="107"/>
      <c r="BE488" s="107"/>
      <c r="BF488" s="107"/>
      <c r="BG488" s="107"/>
      <c r="BH488" s="107"/>
    </row>
    <row r="489">
      <c r="A489" s="107"/>
      <c r="B489" s="524"/>
      <c r="C489" s="522"/>
      <c r="D489" s="522"/>
      <c r="E489" s="522"/>
      <c r="F489" s="522"/>
      <c r="G489" s="522"/>
      <c r="H489" s="522"/>
      <c r="I489" s="522"/>
      <c r="J489" s="522"/>
      <c r="K489" s="522"/>
      <c r="L489" s="522"/>
      <c r="M489" s="107"/>
      <c r="N489" s="522"/>
      <c r="O489" s="522"/>
      <c r="P489" s="522"/>
      <c r="Q489" s="522"/>
      <c r="R489" s="522"/>
      <c r="S489" s="522"/>
      <c r="T489" s="522"/>
      <c r="U489" s="522"/>
      <c r="V489" s="522"/>
      <c r="W489" s="522"/>
      <c r="X489" s="522"/>
      <c r="Y489" s="522"/>
      <c r="Z489" s="522"/>
      <c r="AA489" s="522"/>
      <c r="AB489" s="522"/>
      <c r="AC489" s="522"/>
      <c r="AD489" s="522"/>
      <c r="AE489" s="522"/>
      <c r="AF489" s="522"/>
      <c r="AG489" s="522"/>
      <c r="AH489" s="523"/>
      <c r="AI489" s="522"/>
      <c r="AJ489" s="522"/>
      <c r="AK489" s="522"/>
      <c r="AL489" s="522"/>
      <c r="AM489" s="522"/>
      <c r="AN489" s="522"/>
      <c r="AO489" s="522"/>
      <c r="AP489" s="522"/>
      <c r="AQ489" s="522"/>
      <c r="AR489" s="522"/>
      <c r="AS489" s="107"/>
      <c r="AT489" s="107"/>
      <c r="AU489" s="107"/>
      <c r="AV489" s="107"/>
      <c r="AW489" s="107"/>
      <c r="AX489" s="107"/>
      <c r="AY489" s="107"/>
      <c r="AZ489" s="107"/>
      <c r="BA489" s="107"/>
      <c r="BB489" s="107"/>
      <c r="BC489" s="107"/>
      <c r="BD489" s="107"/>
      <c r="BE489" s="107"/>
      <c r="BF489" s="107"/>
      <c r="BG489" s="107"/>
      <c r="BH489" s="107"/>
    </row>
    <row r="490">
      <c r="A490" s="107"/>
      <c r="B490" s="524"/>
      <c r="C490" s="522"/>
      <c r="D490" s="522"/>
      <c r="E490" s="522"/>
      <c r="F490" s="522"/>
      <c r="G490" s="522"/>
      <c r="H490" s="522"/>
      <c r="I490" s="522"/>
      <c r="J490" s="522"/>
      <c r="K490" s="522"/>
      <c r="L490" s="522"/>
      <c r="M490" s="107"/>
      <c r="N490" s="522"/>
      <c r="O490" s="522"/>
      <c r="P490" s="522"/>
      <c r="Q490" s="522"/>
      <c r="R490" s="522"/>
      <c r="S490" s="522"/>
      <c r="T490" s="522"/>
      <c r="U490" s="522"/>
      <c r="V490" s="522"/>
      <c r="W490" s="522"/>
      <c r="X490" s="522"/>
      <c r="Y490" s="522"/>
      <c r="Z490" s="522"/>
      <c r="AA490" s="522"/>
      <c r="AB490" s="522"/>
      <c r="AC490" s="522"/>
      <c r="AD490" s="522"/>
      <c r="AE490" s="522"/>
      <c r="AF490" s="522"/>
      <c r="AG490" s="522"/>
      <c r="AH490" s="523"/>
      <c r="AI490" s="522"/>
      <c r="AJ490" s="522"/>
      <c r="AK490" s="522"/>
      <c r="AL490" s="522"/>
      <c r="AM490" s="522"/>
      <c r="AN490" s="522"/>
      <c r="AO490" s="522"/>
      <c r="AP490" s="522"/>
      <c r="AQ490" s="522"/>
      <c r="AR490" s="522"/>
      <c r="AS490" s="107"/>
      <c r="AT490" s="107"/>
      <c r="AU490" s="107"/>
      <c r="AV490" s="107"/>
      <c r="AW490" s="107"/>
      <c r="AX490" s="107"/>
      <c r="AY490" s="107"/>
      <c r="AZ490" s="107"/>
      <c r="BA490" s="107"/>
      <c r="BB490" s="107"/>
      <c r="BC490" s="107"/>
      <c r="BD490" s="107"/>
      <c r="BE490" s="107"/>
      <c r="BF490" s="107"/>
      <c r="BG490" s="107"/>
      <c r="BH490" s="107"/>
    </row>
    <row r="491">
      <c r="A491" s="107"/>
      <c r="B491" s="524"/>
      <c r="C491" s="522"/>
      <c r="D491" s="522"/>
      <c r="E491" s="522"/>
      <c r="F491" s="522"/>
      <c r="G491" s="522"/>
      <c r="H491" s="522"/>
      <c r="I491" s="522"/>
      <c r="J491" s="522"/>
      <c r="K491" s="522"/>
      <c r="L491" s="522"/>
      <c r="M491" s="107"/>
      <c r="N491" s="522"/>
      <c r="O491" s="522"/>
      <c r="P491" s="522"/>
      <c r="Q491" s="522"/>
      <c r="R491" s="522"/>
      <c r="S491" s="522"/>
      <c r="T491" s="522"/>
      <c r="U491" s="522"/>
      <c r="V491" s="522"/>
      <c r="W491" s="522"/>
      <c r="X491" s="522"/>
      <c r="Y491" s="522"/>
      <c r="Z491" s="522"/>
      <c r="AA491" s="522"/>
      <c r="AB491" s="522"/>
      <c r="AC491" s="522"/>
      <c r="AD491" s="522"/>
      <c r="AE491" s="522"/>
      <c r="AF491" s="522"/>
      <c r="AG491" s="522"/>
      <c r="AH491" s="523"/>
      <c r="AI491" s="522"/>
      <c r="AJ491" s="522"/>
      <c r="AK491" s="522"/>
      <c r="AL491" s="522"/>
      <c r="AM491" s="522"/>
      <c r="AN491" s="522"/>
      <c r="AO491" s="522"/>
      <c r="AP491" s="522"/>
      <c r="AQ491" s="522"/>
      <c r="AR491" s="522"/>
      <c r="AS491" s="107"/>
      <c r="AT491" s="107"/>
      <c r="AU491" s="107"/>
      <c r="AV491" s="107"/>
      <c r="AW491" s="107"/>
      <c r="AX491" s="107"/>
      <c r="AY491" s="107"/>
      <c r="AZ491" s="107"/>
      <c r="BA491" s="107"/>
      <c r="BB491" s="107"/>
      <c r="BC491" s="107"/>
      <c r="BD491" s="107"/>
      <c r="BE491" s="107"/>
      <c r="BF491" s="107"/>
      <c r="BG491" s="107"/>
      <c r="BH491" s="107"/>
    </row>
    <row r="492">
      <c r="A492" s="107"/>
      <c r="B492" s="524"/>
      <c r="C492" s="522"/>
      <c r="D492" s="522"/>
      <c r="E492" s="522"/>
      <c r="F492" s="522"/>
      <c r="G492" s="522"/>
      <c r="H492" s="522"/>
      <c r="I492" s="522"/>
      <c r="J492" s="522"/>
      <c r="K492" s="522"/>
      <c r="L492" s="522"/>
      <c r="M492" s="107"/>
      <c r="N492" s="522"/>
      <c r="O492" s="522"/>
      <c r="P492" s="522"/>
      <c r="Q492" s="522"/>
      <c r="R492" s="522"/>
      <c r="S492" s="522"/>
      <c r="T492" s="522"/>
      <c r="U492" s="522"/>
      <c r="V492" s="522"/>
      <c r="W492" s="522"/>
      <c r="X492" s="522"/>
      <c r="Y492" s="522"/>
      <c r="Z492" s="522"/>
      <c r="AA492" s="522"/>
      <c r="AB492" s="522"/>
      <c r="AC492" s="522"/>
      <c r="AD492" s="522"/>
      <c r="AE492" s="522"/>
      <c r="AF492" s="522"/>
      <c r="AG492" s="522"/>
      <c r="AH492" s="523"/>
      <c r="AI492" s="522"/>
      <c r="AJ492" s="522"/>
      <c r="AK492" s="522"/>
      <c r="AL492" s="522"/>
      <c r="AM492" s="522"/>
      <c r="AN492" s="522"/>
      <c r="AO492" s="522"/>
      <c r="AP492" s="522"/>
      <c r="AQ492" s="522"/>
      <c r="AR492" s="522"/>
      <c r="AS492" s="107"/>
      <c r="AT492" s="107"/>
      <c r="AU492" s="107"/>
      <c r="AV492" s="107"/>
      <c r="AW492" s="107"/>
      <c r="AX492" s="107"/>
      <c r="AY492" s="107"/>
      <c r="AZ492" s="107"/>
      <c r="BA492" s="107"/>
      <c r="BB492" s="107"/>
      <c r="BC492" s="107"/>
      <c r="BD492" s="107"/>
      <c r="BE492" s="107"/>
      <c r="BF492" s="107"/>
      <c r="BG492" s="107"/>
      <c r="BH492" s="107"/>
    </row>
    <row r="493">
      <c r="A493" s="107"/>
      <c r="B493" s="524"/>
      <c r="C493" s="522"/>
      <c r="D493" s="522"/>
      <c r="E493" s="522"/>
      <c r="F493" s="522"/>
      <c r="G493" s="522"/>
      <c r="H493" s="522"/>
      <c r="I493" s="522"/>
      <c r="J493" s="522"/>
      <c r="K493" s="522"/>
      <c r="L493" s="522"/>
      <c r="M493" s="107"/>
      <c r="N493" s="522"/>
      <c r="O493" s="522"/>
      <c r="P493" s="522"/>
      <c r="Q493" s="522"/>
      <c r="R493" s="522"/>
      <c r="S493" s="522"/>
      <c r="T493" s="522"/>
      <c r="U493" s="522"/>
      <c r="V493" s="522"/>
      <c r="W493" s="522"/>
      <c r="X493" s="522"/>
      <c r="Y493" s="522"/>
      <c r="Z493" s="522"/>
      <c r="AA493" s="522"/>
      <c r="AB493" s="522"/>
      <c r="AC493" s="522"/>
      <c r="AD493" s="522"/>
      <c r="AE493" s="522"/>
      <c r="AF493" s="522"/>
      <c r="AG493" s="522"/>
      <c r="AH493" s="523"/>
      <c r="AI493" s="522"/>
      <c r="AJ493" s="522"/>
      <c r="AK493" s="522"/>
      <c r="AL493" s="522"/>
      <c r="AM493" s="522"/>
      <c r="AN493" s="522"/>
      <c r="AO493" s="522"/>
      <c r="AP493" s="522"/>
      <c r="AQ493" s="522"/>
      <c r="AR493" s="522"/>
      <c r="AS493" s="107"/>
      <c r="AT493" s="107"/>
      <c r="AU493" s="107"/>
      <c r="AV493" s="107"/>
      <c r="AW493" s="107"/>
      <c r="AX493" s="107"/>
      <c r="AY493" s="107"/>
      <c r="AZ493" s="107"/>
      <c r="BA493" s="107"/>
      <c r="BB493" s="107"/>
      <c r="BC493" s="107"/>
      <c r="BD493" s="107"/>
      <c r="BE493" s="107"/>
      <c r="BF493" s="107"/>
      <c r="BG493" s="107"/>
      <c r="BH493" s="107"/>
    </row>
    <row r="494">
      <c r="A494" s="107"/>
      <c r="B494" s="524"/>
      <c r="C494" s="522"/>
      <c r="D494" s="522"/>
      <c r="E494" s="522"/>
      <c r="F494" s="522"/>
      <c r="G494" s="522"/>
      <c r="H494" s="522"/>
      <c r="I494" s="522"/>
      <c r="J494" s="522"/>
      <c r="K494" s="522"/>
      <c r="L494" s="522"/>
      <c r="M494" s="107"/>
      <c r="N494" s="522"/>
      <c r="O494" s="522"/>
      <c r="P494" s="522"/>
      <c r="Q494" s="522"/>
      <c r="R494" s="522"/>
      <c r="S494" s="522"/>
      <c r="T494" s="522"/>
      <c r="U494" s="522"/>
      <c r="V494" s="522"/>
      <c r="W494" s="522"/>
      <c r="X494" s="522"/>
      <c r="Y494" s="522"/>
      <c r="Z494" s="522"/>
      <c r="AA494" s="522"/>
      <c r="AB494" s="522"/>
      <c r="AC494" s="522"/>
      <c r="AD494" s="522"/>
      <c r="AE494" s="522"/>
      <c r="AF494" s="522"/>
      <c r="AG494" s="522"/>
      <c r="AH494" s="523"/>
      <c r="AI494" s="522"/>
      <c r="AJ494" s="522"/>
      <c r="AK494" s="522"/>
      <c r="AL494" s="522"/>
      <c r="AM494" s="522"/>
      <c r="AN494" s="522"/>
      <c r="AO494" s="522"/>
      <c r="AP494" s="522"/>
      <c r="AQ494" s="522"/>
      <c r="AR494" s="522"/>
      <c r="AS494" s="107"/>
      <c r="AT494" s="107"/>
      <c r="AU494" s="107"/>
      <c r="AV494" s="107"/>
      <c r="AW494" s="107"/>
      <c r="AX494" s="107"/>
      <c r="AY494" s="107"/>
      <c r="AZ494" s="107"/>
      <c r="BA494" s="107"/>
      <c r="BB494" s="107"/>
      <c r="BC494" s="107"/>
      <c r="BD494" s="107"/>
      <c r="BE494" s="107"/>
      <c r="BF494" s="107"/>
      <c r="BG494" s="107"/>
      <c r="BH494" s="107"/>
    </row>
    <row r="495">
      <c r="A495" s="107"/>
      <c r="B495" s="524"/>
      <c r="C495" s="522"/>
      <c r="D495" s="522"/>
      <c r="E495" s="522"/>
      <c r="F495" s="522"/>
      <c r="G495" s="522"/>
      <c r="H495" s="522"/>
      <c r="I495" s="522"/>
      <c r="J495" s="522"/>
      <c r="K495" s="522"/>
      <c r="L495" s="522"/>
      <c r="M495" s="107"/>
      <c r="N495" s="522"/>
      <c r="O495" s="522"/>
      <c r="P495" s="522"/>
      <c r="Q495" s="522"/>
      <c r="R495" s="522"/>
      <c r="S495" s="522"/>
      <c r="T495" s="522"/>
      <c r="U495" s="522"/>
      <c r="V495" s="522"/>
      <c r="W495" s="522"/>
      <c r="X495" s="522"/>
      <c r="Y495" s="522"/>
      <c r="Z495" s="522"/>
      <c r="AA495" s="522"/>
      <c r="AB495" s="522"/>
      <c r="AC495" s="522"/>
      <c r="AD495" s="522"/>
      <c r="AE495" s="522"/>
      <c r="AF495" s="522"/>
      <c r="AG495" s="522"/>
      <c r="AH495" s="523"/>
      <c r="AI495" s="522"/>
      <c r="AJ495" s="522"/>
      <c r="AK495" s="522"/>
      <c r="AL495" s="522"/>
      <c r="AM495" s="522"/>
      <c r="AN495" s="522"/>
      <c r="AO495" s="522"/>
      <c r="AP495" s="522"/>
      <c r="AQ495" s="522"/>
      <c r="AR495" s="522"/>
      <c r="AS495" s="107"/>
      <c r="AT495" s="107"/>
      <c r="AU495" s="107"/>
      <c r="AV495" s="107"/>
      <c r="AW495" s="107"/>
      <c r="AX495" s="107"/>
      <c r="AY495" s="107"/>
      <c r="AZ495" s="107"/>
      <c r="BA495" s="107"/>
      <c r="BB495" s="107"/>
      <c r="BC495" s="107"/>
      <c r="BD495" s="107"/>
      <c r="BE495" s="107"/>
      <c r="BF495" s="107"/>
      <c r="BG495" s="107"/>
      <c r="BH495" s="107"/>
    </row>
    <row r="496">
      <c r="A496" s="107"/>
      <c r="B496" s="524"/>
      <c r="C496" s="522"/>
      <c r="D496" s="522"/>
      <c r="E496" s="522"/>
      <c r="F496" s="522"/>
      <c r="G496" s="522"/>
      <c r="H496" s="522"/>
      <c r="I496" s="522"/>
      <c r="J496" s="522"/>
      <c r="K496" s="522"/>
      <c r="L496" s="522"/>
      <c r="M496" s="107"/>
      <c r="N496" s="522"/>
      <c r="O496" s="522"/>
      <c r="P496" s="522"/>
      <c r="Q496" s="522"/>
      <c r="R496" s="522"/>
      <c r="S496" s="522"/>
      <c r="T496" s="522"/>
      <c r="U496" s="522"/>
      <c r="V496" s="522"/>
      <c r="W496" s="522"/>
      <c r="X496" s="522"/>
      <c r="Y496" s="522"/>
      <c r="Z496" s="522"/>
      <c r="AA496" s="522"/>
      <c r="AB496" s="522"/>
      <c r="AC496" s="522"/>
      <c r="AD496" s="522"/>
      <c r="AE496" s="522"/>
      <c r="AF496" s="522"/>
      <c r="AG496" s="522"/>
      <c r="AH496" s="523"/>
      <c r="AI496" s="522"/>
      <c r="AJ496" s="522"/>
      <c r="AK496" s="522"/>
      <c r="AL496" s="522"/>
      <c r="AM496" s="522"/>
      <c r="AN496" s="522"/>
      <c r="AO496" s="522"/>
      <c r="AP496" s="522"/>
      <c r="AQ496" s="522"/>
      <c r="AR496" s="522"/>
      <c r="AS496" s="107"/>
      <c r="AT496" s="107"/>
      <c r="AU496" s="107"/>
      <c r="AV496" s="107"/>
      <c r="AW496" s="107"/>
      <c r="AX496" s="107"/>
      <c r="AY496" s="107"/>
      <c r="AZ496" s="107"/>
      <c r="BA496" s="107"/>
      <c r="BB496" s="107"/>
      <c r="BC496" s="107"/>
      <c r="BD496" s="107"/>
      <c r="BE496" s="107"/>
      <c r="BF496" s="107"/>
      <c r="BG496" s="107"/>
      <c r="BH496" s="107"/>
    </row>
    <row r="497">
      <c r="A497" s="107"/>
      <c r="B497" s="524"/>
      <c r="C497" s="522"/>
      <c r="D497" s="522"/>
      <c r="E497" s="522"/>
      <c r="F497" s="522"/>
      <c r="G497" s="522"/>
      <c r="H497" s="522"/>
      <c r="I497" s="522"/>
      <c r="J497" s="522"/>
      <c r="K497" s="522"/>
      <c r="L497" s="522"/>
      <c r="M497" s="107"/>
      <c r="N497" s="522"/>
      <c r="O497" s="522"/>
      <c r="P497" s="522"/>
      <c r="Q497" s="522"/>
      <c r="R497" s="522"/>
      <c r="S497" s="522"/>
      <c r="T497" s="522"/>
      <c r="U497" s="522"/>
      <c r="V497" s="522"/>
      <c r="W497" s="522"/>
      <c r="X497" s="522"/>
      <c r="Y497" s="522"/>
      <c r="Z497" s="522"/>
      <c r="AA497" s="522"/>
      <c r="AB497" s="522"/>
      <c r="AC497" s="522"/>
      <c r="AD497" s="522"/>
      <c r="AE497" s="522"/>
      <c r="AF497" s="522"/>
      <c r="AG497" s="522"/>
      <c r="AH497" s="523"/>
      <c r="AI497" s="522"/>
      <c r="AJ497" s="522"/>
      <c r="AK497" s="522"/>
      <c r="AL497" s="522"/>
      <c r="AM497" s="522"/>
      <c r="AN497" s="522"/>
      <c r="AO497" s="522"/>
      <c r="AP497" s="522"/>
      <c r="AQ497" s="522"/>
      <c r="AR497" s="522"/>
      <c r="AS497" s="107"/>
      <c r="AT497" s="107"/>
      <c r="AU497" s="107"/>
      <c r="AV497" s="107"/>
      <c r="AW497" s="107"/>
      <c r="AX497" s="107"/>
      <c r="AY497" s="107"/>
      <c r="AZ497" s="107"/>
      <c r="BA497" s="107"/>
      <c r="BB497" s="107"/>
      <c r="BC497" s="107"/>
      <c r="BD497" s="107"/>
      <c r="BE497" s="107"/>
      <c r="BF497" s="107"/>
      <c r="BG497" s="107"/>
      <c r="BH497" s="107"/>
    </row>
    <row r="498">
      <c r="A498" s="107"/>
      <c r="B498" s="524"/>
      <c r="C498" s="522"/>
      <c r="D498" s="522"/>
      <c r="E498" s="522"/>
      <c r="F498" s="522"/>
      <c r="G498" s="522"/>
      <c r="H498" s="522"/>
      <c r="I498" s="522"/>
      <c r="J498" s="522"/>
      <c r="K498" s="522"/>
      <c r="L498" s="522"/>
      <c r="M498" s="107"/>
      <c r="N498" s="522"/>
      <c r="O498" s="522"/>
      <c r="P498" s="522"/>
      <c r="Q498" s="522"/>
      <c r="R498" s="522"/>
      <c r="S498" s="522"/>
      <c r="T498" s="522"/>
      <c r="U498" s="522"/>
      <c r="V498" s="522"/>
      <c r="W498" s="522"/>
      <c r="X498" s="522"/>
      <c r="Y498" s="522"/>
      <c r="Z498" s="522"/>
      <c r="AA498" s="522"/>
      <c r="AB498" s="522"/>
      <c r="AC498" s="522"/>
      <c r="AD498" s="522"/>
      <c r="AE498" s="522"/>
      <c r="AF498" s="522"/>
      <c r="AG498" s="522"/>
      <c r="AH498" s="523"/>
      <c r="AI498" s="522"/>
      <c r="AJ498" s="522"/>
      <c r="AK498" s="522"/>
      <c r="AL498" s="522"/>
      <c r="AM498" s="522"/>
      <c r="AN498" s="522"/>
      <c r="AO498" s="522"/>
      <c r="AP498" s="522"/>
      <c r="AQ498" s="522"/>
      <c r="AR498" s="522"/>
      <c r="AS498" s="107"/>
      <c r="AT498" s="107"/>
      <c r="AU498" s="107"/>
      <c r="AV498" s="107"/>
      <c r="AW498" s="107"/>
      <c r="AX498" s="107"/>
      <c r="AY498" s="107"/>
      <c r="AZ498" s="107"/>
      <c r="BA498" s="107"/>
      <c r="BB498" s="107"/>
      <c r="BC498" s="107"/>
      <c r="BD498" s="107"/>
      <c r="BE498" s="107"/>
      <c r="BF498" s="107"/>
      <c r="BG498" s="107"/>
      <c r="BH498" s="107"/>
    </row>
    <row r="499">
      <c r="A499" s="107"/>
      <c r="B499" s="524"/>
      <c r="C499" s="522"/>
      <c r="D499" s="522"/>
      <c r="E499" s="522"/>
      <c r="F499" s="522"/>
      <c r="G499" s="522"/>
      <c r="H499" s="522"/>
      <c r="I499" s="522"/>
      <c r="J499" s="522"/>
      <c r="K499" s="522"/>
      <c r="L499" s="522"/>
      <c r="M499" s="107"/>
      <c r="N499" s="522"/>
      <c r="O499" s="522"/>
      <c r="P499" s="522"/>
      <c r="Q499" s="522"/>
      <c r="R499" s="522"/>
      <c r="S499" s="522"/>
      <c r="T499" s="522"/>
      <c r="U499" s="522"/>
      <c r="V499" s="522"/>
      <c r="W499" s="522"/>
      <c r="X499" s="522"/>
      <c r="Y499" s="522"/>
      <c r="Z499" s="522"/>
      <c r="AA499" s="522"/>
      <c r="AB499" s="522"/>
      <c r="AC499" s="522"/>
      <c r="AD499" s="522"/>
      <c r="AE499" s="522"/>
      <c r="AF499" s="522"/>
      <c r="AG499" s="522"/>
      <c r="AH499" s="523"/>
      <c r="AI499" s="522"/>
      <c r="AJ499" s="522"/>
      <c r="AK499" s="522"/>
      <c r="AL499" s="522"/>
      <c r="AM499" s="522"/>
      <c r="AN499" s="522"/>
      <c r="AO499" s="522"/>
      <c r="AP499" s="522"/>
      <c r="AQ499" s="522"/>
      <c r="AR499" s="522"/>
      <c r="AS499" s="107"/>
      <c r="AT499" s="107"/>
      <c r="AU499" s="107"/>
      <c r="AV499" s="107"/>
      <c r="AW499" s="107"/>
      <c r="AX499" s="107"/>
      <c r="AY499" s="107"/>
      <c r="AZ499" s="107"/>
      <c r="BA499" s="107"/>
      <c r="BB499" s="107"/>
      <c r="BC499" s="107"/>
      <c r="BD499" s="107"/>
      <c r="BE499" s="107"/>
      <c r="BF499" s="107"/>
      <c r="BG499" s="107"/>
      <c r="BH499" s="107"/>
    </row>
    <row r="500">
      <c r="A500" s="107"/>
      <c r="B500" s="524"/>
      <c r="C500" s="522"/>
      <c r="D500" s="522"/>
      <c r="E500" s="522"/>
      <c r="F500" s="522"/>
      <c r="G500" s="522"/>
      <c r="H500" s="522"/>
      <c r="I500" s="522"/>
      <c r="J500" s="522"/>
      <c r="K500" s="522"/>
      <c r="L500" s="522"/>
      <c r="M500" s="107"/>
      <c r="N500" s="522"/>
      <c r="O500" s="522"/>
      <c r="P500" s="522"/>
      <c r="Q500" s="522"/>
      <c r="R500" s="522"/>
      <c r="S500" s="522"/>
      <c r="T500" s="522"/>
      <c r="U500" s="522"/>
      <c r="V500" s="522"/>
      <c r="W500" s="522"/>
      <c r="X500" s="522"/>
      <c r="Y500" s="522"/>
      <c r="Z500" s="522"/>
      <c r="AA500" s="522"/>
      <c r="AB500" s="522"/>
      <c r="AC500" s="522"/>
      <c r="AD500" s="522"/>
      <c r="AE500" s="522"/>
      <c r="AF500" s="522"/>
      <c r="AG500" s="522"/>
      <c r="AH500" s="523"/>
      <c r="AI500" s="522"/>
      <c r="AJ500" s="522"/>
      <c r="AK500" s="522"/>
      <c r="AL500" s="522"/>
      <c r="AM500" s="522"/>
      <c r="AN500" s="522"/>
      <c r="AO500" s="522"/>
      <c r="AP500" s="522"/>
      <c r="AQ500" s="522"/>
      <c r="AR500" s="522"/>
      <c r="AS500" s="107"/>
      <c r="AT500" s="107"/>
      <c r="AU500" s="107"/>
      <c r="AV500" s="107"/>
      <c r="AW500" s="107"/>
      <c r="AX500" s="107"/>
      <c r="AY500" s="107"/>
      <c r="AZ500" s="107"/>
      <c r="BA500" s="107"/>
      <c r="BB500" s="107"/>
      <c r="BC500" s="107"/>
      <c r="BD500" s="107"/>
      <c r="BE500" s="107"/>
      <c r="BF500" s="107"/>
      <c r="BG500" s="107"/>
      <c r="BH500" s="107"/>
    </row>
    <row r="501">
      <c r="A501" s="107"/>
      <c r="B501" s="524"/>
      <c r="C501" s="522"/>
      <c r="D501" s="522"/>
      <c r="E501" s="522"/>
      <c r="F501" s="522"/>
      <c r="G501" s="522"/>
      <c r="H501" s="522"/>
      <c r="I501" s="522"/>
      <c r="J501" s="522"/>
      <c r="K501" s="522"/>
      <c r="L501" s="522"/>
      <c r="M501" s="107"/>
      <c r="N501" s="522"/>
      <c r="O501" s="522"/>
      <c r="P501" s="522"/>
      <c r="Q501" s="522"/>
      <c r="R501" s="522"/>
      <c r="S501" s="522"/>
      <c r="T501" s="522"/>
      <c r="U501" s="522"/>
      <c r="V501" s="522"/>
      <c r="W501" s="522"/>
      <c r="X501" s="522"/>
      <c r="Y501" s="522"/>
      <c r="Z501" s="522"/>
      <c r="AA501" s="522"/>
      <c r="AB501" s="522"/>
      <c r="AC501" s="522"/>
      <c r="AD501" s="522"/>
      <c r="AE501" s="522"/>
      <c r="AF501" s="522"/>
      <c r="AG501" s="522"/>
      <c r="AH501" s="523"/>
      <c r="AI501" s="522"/>
      <c r="AJ501" s="522"/>
      <c r="AK501" s="522"/>
      <c r="AL501" s="522"/>
      <c r="AM501" s="522"/>
      <c r="AN501" s="522"/>
      <c r="AO501" s="522"/>
      <c r="AP501" s="522"/>
      <c r="AQ501" s="522"/>
      <c r="AR501" s="522"/>
      <c r="AS501" s="107"/>
      <c r="AT501" s="107"/>
      <c r="AU501" s="107"/>
      <c r="AV501" s="107"/>
      <c r="AW501" s="107"/>
      <c r="AX501" s="107"/>
      <c r="AY501" s="107"/>
      <c r="AZ501" s="107"/>
      <c r="BA501" s="107"/>
      <c r="BB501" s="107"/>
      <c r="BC501" s="107"/>
      <c r="BD501" s="107"/>
      <c r="BE501" s="107"/>
      <c r="BF501" s="107"/>
      <c r="BG501" s="107"/>
      <c r="BH501" s="107"/>
    </row>
    <row r="502">
      <c r="A502" s="107"/>
      <c r="B502" s="524"/>
      <c r="C502" s="522"/>
      <c r="D502" s="522"/>
      <c r="E502" s="522"/>
      <c r="F502" s="522"/>
      <c r="G502" s="522"/>
      <c r="H502" s="522"/>
      <c r="I502" s="522"/>
      <c r="J502" s="522"/>
      <c r="K502" s="522"/>
      <c r="L502" s="522"/>
      <c r="M502" s="107"/>
      <c r="N502" s="522"/>
      <c r="O502" s="522"/>
      <c r="P502" s="522"/>
      <c r="Q502" s="522"/>
      <c r="R502" s="522"/>
      <c r="S502" s="522"/>
      <c r="T502" s="522"/>
      <c r="U502" s="522"/>
      <c r="V502" s="522"/>
      <c r="W502" s="522"/>
      <c r="X502" s="522"/>
      <c r="Y502" s="522"/>
      <c r="Z502" s="522"/>
      <c r="AA502" s="522"/>
      <c r="AB502" s="522"/>
      <c r="AC502" s="522"/>
      <c r="AD502" s="522"/>
      <c r="AE502" s="522"/>
      <c r="AF502" s="522"/>
      <c r="AG502" s="522"/>
      <c r="AH502" s="523"/>
      <c r="AI502" s="522"/>
      <c r="AJ502" s="522"/>
      <c r="AK502" s="522"/>
      <c r="AL502" s="522"/>
      <c r="AM502" s="522"/>
      <c r="AN502" s="522"/>
      <c r="AO502" s="522"/>
      <c r="AP502" s="522"/>
      <c r="AQ502" s="522"/>
      <c r="AR502" s="522"/>
      <c r="AS502" s="107"/>
      <c r="AT502" s="107"/>
      <c r="AU502" s="107"/>
      <c r="AV502" s="107"/>
      <c r="AW502" s="107"/>
      <c r="AX502" s="107"/>
      <c r="AY502" s="107"/>
      <c r="AZ502" s="107"/>
      <c r="BA502" s="107"/>
      <c r="BB502" s="107"/>
      <c r="BC502" s="107"/>
      <c r="BD502" s="107"/>
      <c r="BE502" s="107"/>
      <c r="BF502" s="107"/>
      <c r="BG502" s="107"/>
      <c r="BH502" s="107"/>
    </row>
    <row r="503">
      <c r="A503" s="107"/>
      <c r="B503" s="524"/>
      <c r="C503" s="522"/>
      <c r="D503" s="522"/>
      <c r="E503" s="522"/>
      <c r="F503" s="522"/>
      <c r="G503" s="522"/>
      <c r="H503" s="522"/>
      <c r="I503" s="522"/>
      <c r="J503" s="522"/>
      <c r="K503" s="522"/>
      <c r="L503" s="522"/>
      <c r="M503" s="107"/>
      <c r="N503" s="522"/>
      <c r="O503" s="522"/>
      <c r="P503" s="522"/>
      <c r="Q503" s="522"/>
      <c r="R503" s="522"/>
      <c r="S503" s="522"/>
      <c r="T503" s="522"/>
      <c r="U503" s="522"/>
      <c r="V503" s="522"/>
      <c r="W503" s="522"/>
      <c r="X503" s="522"/>
      <c r="Y503" s="522"/>
      <c r="Z503" s="522"/>
      <c r="AA503" s="522"/>
      <c r="AB503" s="522"/>
      <c r="AC503" s="522"/>
      <c r="AD503" s="522"/>
      <c r="AE503" s="522"/>
      <c r="AF503" s="522"/>
      <c r="AG503" s="522"/>
      <c r="AH503" s="523"/>
      <c r="AI503" s="522"/>
      <c r="AJ503" s="522"/>
      <c r="AK503" s="522"/>
      <c r="AL503" s="522"/>
      <c r="AM503" s="522"/>
      <c r="AN503" s="522"/>
      <c r="AO503" s="522"/>
      <c r="AP503" s="522"/>
      <c r="AQ503" s="522"/>
      <c r="AR503" s="522"/>
      <c r="AS503" s="107"/>
      <c r="AT503" s="107"/>
      <c r="AU503" s="107"/>
      <c r="AV503" s="107"/>
      <c r="AW503" s="107"/>
      <c r="AX503" s="107"/>
      <c r="AY503" s="107"/>
      <c r="AZ503" s="107"/>
      <c r="BA503" s="107"/>
      <c r="BB503" s="107"/>
      <c r="BC503" s="107"/>
      <c r="BD503" s="107"/>
      <c r="BE503" s="107"/>
      <c r="BF503" s="107"/>
      <c r="BG503" s="107"/>
      <c r="BH503" s="107"/>
    </row>
    <row r="504">
      <c r="A504" s="107"/>
      <c r="B504" s="524"/>
      <c r="C504" s="522"/>
      <c r="D504" s="522"/>
      <c r="E504" s="522"/>
      <c r="F504" s="522"/>
      <c r="G504" s="522"/>
      <c r="H504" s="522"/>
      <c r="I504" s="522"/>
      <c r="J504" s="522"/>
      <c r="K504" s="522"/>
      <c r="L504" s="522"/>
      <c r="M504" s="107"/>
      <c r="N504" s="522"/>
      <c r="O504" s="522"/>
      <c r="P504" s="522"/>
      <c r="Q504" s="522"/>
      <c r="R504" s="522"/>
      <c r="S504" s="522"/>
      <c r="T504" s="522"/>
      <c r="U504" s="522"/>
      <c r="V504" s="522"/>
      <c r="W504" s="522"/>
      <c r="X504" s="522"/>
      <c r="Y504" s="522"/>
      <c r="Z504" s="522"/>
      <c r="AA504" s="522"/>
      <c r="AB504" s="522"/>
      <c r="AC504" s="522"/>
      <c r="AD504" s="522"/>
      <c r="AE504" s="522"/>
      <c r="AF504" s="522"/>
      <c r="AG504" s="522"/>
      <c r="AH504" s="523"/>
      <c r="AI504" s="522"/>
      <c r="AJ504" s="522"/>
      <c r="AK504" s="522"/>
      <c r="AL504" s="522"/>
      <c r="AM504" s="522"/>
      <c r="AN504" s="522"/>
      <c r="AO504" s="522"/>
      <c r="AP504" s="522"/>
      <c r="AQ504" s="522"/>
      <c r="AR504" s="522"/>
      <c r="AS504" s="107"/>
      <c r="AT504" s="107"/>
      <c r="AU504" s="107"/>
      <c r="AV504" s="107"/>
      <c r="AW504" s="107"/>
      <c r="AX504" s="107"/>
      <c r="AY504" s="107"/>
      <c r="AZ504" s="107"/>
      <c r="BA504" s="107"/>
      <c r="BB504" s="107"/>
      <c r="BC504" s="107"/>
      <c r="BD504" s="107"/>
      <c r="BE504" s="107"/>
      <c r="BF504" s="107"/>
      <c r="BG504" s="107"/>
      <c r="BH504" s="107"/>
    </row>
    <row r="505">
      <c r="A505" s="107"/>
      <c r="B505" s="524"/>
      <c r="C505" s="522"/>
      <c r="D505" s="522"/>
      <c r="E505" s="522"/>
      <c r="F505" s="522"/>
      <c r="G505" s="522"/>
      <c r="H505" s="522"/>
      <c r="I505" s="522"/>
      <c r="J505" s="522"/>
      <c r="K505" s="522"/>
      <c r="L505" s="522"/>
      <c r="M505" s="107"/>
      <c r="N505" s="522"/>
      <c r="O505" s="522"/>
      <c r="P505" s="522"/>
      <c r="Q505" s="522"/>
      <c r="R505" s="522"/>
      <c r="S505" s="522"/>
      <c r="T505" s="522"/>
      <c r="U505" s="522"/>
      <c r="V505" s="522"/>
      <c r="W505" s="522"/>
      <c r="X505" s="522"/>
      <c r="Y505" s="522"/>
      <c r="Z505" s="522"/>
      <c r="AA505" s="522"/>
      <c r="AB505" s="522"/>
      <c r="AC505" s="522"/>
      <c r="AD505" s="522"/>
      <c r="AE505" s="522"/>
      <c r="AF505" s="522"/>
      <c r="AG505" s="522"/>
      <c r="AH505" s="523"/>
      <c r="AI505" s="522"/>
      <c r="AJ505" s="522"/>
      <c r="AK505" s="522"/>
      <c r="AL505" s="522"/>
      <c r="AM505" s="522"/>
      <c r="AN505" s="522"/>
      <c r="AO505" s="522"/>
      <c r="AP505" s="522"/>
      <c r="AQ505" s="522"/>
      <c r="AR505" s="522"/>
      <c r="AS505" s="107"/>
      <c r="AT505" s="107"/>
      <c r="AU505" s="107"/>
      <c r="AV505" s="107"/>
      <c r="AW505" s="107"/>
      <c r="AX505" s="107"/>
      <c r="AY505" s="107"/>
      <c r="AZ505" s="107"/>
      <c r="BA505" s="107"/>
      <c r="BB505" s="107"/>
      <c r="BC505" s="107"/>
      <c r="BD505" s="107"/>
      <c r="BE505" s="107"/>
      <c r="BF505" s="107"/>
      <c r="BG505" s="107"/>
      <c r="BH505" s="107"/>
    </row>
    <row r="506">
      <c r="A506" s="107"/>
      <c r="B506" s="524"/>
      <c r="C506" s="522"/>
      <c r="D506" s="522"/>
      <c r="E506" s="522"/>
      <c r="F506" s="522"/>
      <c r="G506" s="522"/>
      <c r="H506" s="522"/>
      <c r="I506" s="522"/>
      <c r="J506" s="522"/>
      <c r="K506" s="522"/>
      <c r="L506" s="522"/>
      <c r="M506" s="107"/>
      <c r="N506" s="522"/>
      <c r="O506" s="522"/>
      <c r="P506" s="522"/>
      <c r="Q506" s="522"/>
      <c r="R506" s="522"/>
      <c r="S506" s="522"/>
      <c r="T506" s="522"/>
      <c r="U506" s="522"/>
      <c r="V506" s="522"/>
      <c r="W506" s="522"/>
      <c r="X506" s="522"/>
      <c r="Y506" s="522"/>
      <c r="Z506" s="522"/>
      <c r="AA506" s="522"/>
      <c r="AB506" s="522"/>
      <c r="AC506" s="522"/>
      <c r="AD506" s="522"/>
      <c r="AE506" s="522"/>
      <c r="AF506" s="522"/>
      <c r="AG506" s="522"/>
      <c r="AH506" s="523"/>
      <c r="AI506" s="522"/>
      <c r="AJ506" s="522"/>
      <c r="AK506" s="522"/>
      <c r="AL506" s="522"/>
      <c r="AM506" s="522"/>
      <c r="AN506" s="522"/>
      <c r="AO506" s="522"/>
      <c r="AP506" s="522"/>
      <c r="AQ506" s="522"/>
      <c r="AR506" s="522"/>
      <c r="AS506" s="107"/>
      <c r="AT506" s="107"/>
      <c r="AU506" s="107"/>
      <c r="AV506" s="107"/>
      <c r="AW506" s="107"/>
      <c r="AX506" s="107"/>
      <c r="AY506" s="107"/>
      <c r="AZ506" s="107"/>
      <c r="BA506" s="107"/>
      <c r="BB506" s="107"/>
      <c r="BC506" s="107"/>
      <c r="BD506" s="107"/>
      <c r="BE506" s="107"/>
      <c r="BF506" s="107"/>
      <c r="BG506" s="107"/>
      <c r="BH506" s="107"/>
    </row>
    <row r="507">
      <c r="A507" s="107"/>
      <c r="B507" s="524"/>
      <c r="C507" s="522"/>
      <c r="D507" s="522"/>
      <c r="E507" s="522"/>
      <c r="F507" s="522"/>
      <c r="G507" s="522"/>
      <c r="H507" s="522"/>
      <c r="I507" s="522"/>
      <c r="J507" s="522"/>
      <c r="K507" s="522"/>
      <c r="L507" s="522"/>
      <c r="M507" s="107"/>
      <c r="N507" s="522"/>
      <c r="O507" s="522"/>
      <c r="P507" s="522"/>
      <c r="Q507" s="522"/>
      <c r="R507" s="522"/>
      <c r="S507" s="522"/>
      <c r="T507" s="522"/>
      <c r="U507" s="522"/>
      <c r="V507" s="522"/>
      <c r="W507" s="522"/>
      <c r="X507" s="522"/>
      <c r="Y507" s="522"/>
      <c r="Z507" s="522"/>
      <c r="AA507" s="522"/>
      <c r="AB507" s="522"/>
      <c r="AC507" s="522"/>
      <c r="AD507" s="522"/>
      <c r="AE507" s="522"/>
      <c r="AF507" s="522"/>
      <c r="AG507" s="522"/>
      <c r="AH507" s="523"/>
      <c r="AI507" s="522"/>
      <c r="AJ507" s="522"/>
      <c r="AK507" s="522"/>
      <c r="AL507" s="522"/>
      <c r="AM507" s="522"/>
      <c r="AN507" s="522"/>
      <c r="AO507" s="522"/>
      <c r="AP507" s="522"/>
      <c r="AQ507" s="522"/>
      <c r="AR507" s="522"/>
      <c r="AS507" s="107"/>
      <c r="AT507" s="107"/>
      <c r="AU507" s="107"/>
      <c r="AV507" s="107"/>
      <c r="AW507" s="107"/>
      <c r="AX507" s="107"/>
      <c r="AY507" s="107"/>
      <c r="AZ507" s="107"/>
      <c r="BA507" s="107"/>
      <c r="BB507" s="107"/>
      <c r="BC507" s="107"/>
      <c r="BD507" s="107"/>
      <c r="BE507" s="107"/>
      <c r="BF507" s="107"/>
      <c r="BG507" s="107"/>
      <c r="BH507" s="107"/>
    </row>
    <row r="508">
      <c r="A508" s="107"/>
      <c r="B508" s="524"/>
      <c r="C508" s="522"/>
      <c r="D508" s="522"/>
      <c r="E508" s="522"/>
      <c r="F508" s="522"/>
      <c r="G508" s="522"/>
      <c r="H508" s="522"/>
      <c r="I508" s="522"/>
      <c r="J508" s="522"/>
      <c r="K508" s="522"/>
      <c r="L508" s="522"/>
      <c r="M508" s="107"/>
      <c r="N508" s="522"/>
      <c r="O508" s="522"/>
      <c r="P508" s="522"/>
      <c r="Q508" s="522"/>
      <c r="R508" s="522"/>
      <c r="S508" s="522"/>
      <c r="T508" s="522"/>
      <c r="U508" s="522"/>
      <c r="V508" s="522"/>
      <c r="W508" s="522"/>
      <c r="X508" s="522"/>
      <c r="Y508" s="522"/>
      <c r="Z508" s="522"/>
      <c r="AA508" s="522"/>
      <c r="AB508" s="522"/>
      <c r="AC508" s="522"/>
      <c r="AD508" s="522"/>
      <c r="AE508" s="522"/>
      <c r="AF508" s="522"/>
      <c r="AG508" s="522"/>
      <c r="AH508" s="523"/>
      <c r="AI508" s="522"/>
      <c r="AJ508" s="522"/>
      <c r="AK508" s="522"/>
      <c r="AL508" s="522"/>
      <c r="AM508" s="522"/>
      <c r="AN508" s="522"/>
      <c r="AO508" s="522"/>
      <c r="AP508" s="522"/>
      <c r="AQ508" s="522"/>
      <c r="AR508" s="522"/>
      <c r="AS508" s="107"/>
      <c r="AT508" s="107"/>
      <c r="AU508" s="107"/>
      <c r="AV508" s="107"/>
      <c r="AW508" s="107"/>
      <c r="AX508" s="107"/>
      <c r="AY508" s="107"/>
      <c r="AZ508" s="107"/>
      <c r="BA508" s="107"/>
      <c r="BB508" s="107"/>
      <c r="BC508" s="107"/>
      <c r="BD508" s="107"/>
      <c r="BE508" s="107"/>
      <c r="BF508" s="107"/>
      <c r="BG508" s="107"/>
      <c r="BH508" s="107"/>
    </row>
    <row r="509">
      <c r="A509" s="107"/>
      <c r="B509" s="524"/>
      <c r="C509" s="522"/>
      <c r="D509" s="522"/>
      <c r="E509" s="522"/>
      <c r="F509" s="522"/>
      <c r="G509" s="522"/>
      <c r="H509" s="522"/>
      <c r="I509" s="522"/>
      <c r="J509" s="522"/>
      <c r="K509" s="522"/>
      <c r="L509" s="522"/>
      <c r="M509" s="107"/>
      <c r="N509" s="522"/>
      <c r="O509" s="522"/>
      <c r="P509" s="522"/>
      <c r="Q509" s="522"/>
      <c r="R509" s="522"/>
      <c r="S509" s="522"/>
      <c r="T509" s="522"/>
      <c r="U509" s="522"/>
      <c r="V509" s="522"/>
      <c r="W509" s="522"/>
      <c r="X509" s="522"/>
      <c r="Y509" s="522"/>
      <c r="Z509" s="522"/>
      <c r="AA509" s="522"/>
      <c r="AB509" s="522"/>
      <c r="AC509" s="522"/>
      <c r="AD509" s="522"/>
      <c r="AE509" s="522"/>
      <c r="AF509" s="522"/>
      <c r="AG509" s="522"/>
      <c r="AH509" s="523"/>
      <c r="AI509" s="522"/>
      <c r="AJ509" s="522"/>
      <c r="AK509" s="522"/>
      <c r="AL509" s="522"/>
      <c r="AM509" s="522"/>
      <c r="AN509" s="522"/>
      <c r="AO509" s="522"/>
      <c r="AP509" s="522"/>
      <c r="AQ509" s="522"/>
      <c r="AR509" s="522"/>
      <c r="AS509" s="107"/>
      <c r="AT509" s="107"/>
      <c r="AU509" s="107"/>
      <c r="AV509" s="107"/>
      <c r="AW509" s="107"/>
      <c r="AX509" s="107"/>
      <c r="AY509" s="107"/>
      <c r="AZ509" s="107"/>
      <c r="BA509" s="107"/>
      <c r="BB509" s="107"/>
      <c r="BC509" s="107"/>
      <c r="BD509" s="107"/>
      <c r="BE509" s="107"/>
      <c r="BF509" s="107"/>
      <c r="BG509" s="107"/>
      <c r="BH509" s="107"/>
    </row>
    <row r="510">
      <c r="A510" s="107"/>
      <c r="B510" s="524"/>
      <c r="C510" s="522"/>
      <c r="D510" s="522"/>
      <c r="E510" s="522"/>
      <c r="F510" s="522"/>
      <c r="G510" s="522"/>
      <c r="H510" s="522"/>
      <c r="I510" s="522"/>
      <c r="J510" s="522"/>
      <c r="K510" s="522"/>
      <c r="L510" s="522"/>
      <c r="M510" s="107"/>
      <c r="N510" s="522"/>
      <c r="O510" s="522"/>
      <c r="P510" s="522"/>
      <c r="Q510" s="522"/>
      <c r="R510" s="522"/>
      <c r="S510" s="522"/>
      <c r="T510" s="522"/>
      <c r="U510" s="522"/>
      <c r="V510" s="522"/>
      <c r="W510" s="522"/>
      <c r="X510" s="522"/>
      <c r="Y510" s="522"/>
      <c r="Z510" s="522"/>
      <c r="AA510" s="522"/>
      <c r="AB510" s="522"/>
      <c r="AC510" s="522"/>
      <c r="AD510" s="522"/>
      <c r="AE510" s="522"/>
      <c r="AF510" s="522"/>
      <c r="AG510" s="522"/>
      <c r="AH510" s="523"/>
      <c r="AI510" s="522"/>
      <c r="AJ510" s="522"/>
      <c r="AK510" s="522"/>
      <c r="AL510" s="522"/>
      <c r="AM510" s="522"/>
      <c r="AN510" s="522"/>
      <c r="AO510" s="522"/>
      <c r="AP510" s="522"/>
      <c r="AQ510" s="522"/>
      <c r="AR510" s="522"/>
      <c r="AS510" s="107"/>
      <c r="AT510" s="107"/>
      <c r="AU510" s="107"/>
      <c r="AV510" s="107"/>
      <c r="AW510" s="107"/>
      <c r="AX510" s="107"/>
      <c r="AY510" s="107"/>
      <c r="AZ510" s="107"/>
      <c r="BA510" s="107"/>
      <c r="BB510" s="107"/>
      <c r="BC510" s="107"/>
      <c r="BD510" s="107"/>
      <c r="BE510" s="107"/>
      <c r="BF510" s="107"/>
      <c r="BG510" s="107"/>
      <c r="BH510" s="107"/>
    </row>
    <row r="511">
      <c r="A511" s="107"/>
      <c r="B511" s="524"/>
      <c r="C511" s="522"/>
      <c r="D511" s="522"/>
      <c r="E511" s="522"/>
      <c r="F511" s="522"/>
      <c r="G511" s="522"/>
      <c r="H511" s="522"/>
      <c r="I511" s="522"/>
      <c r="J511" s="522"/>
      <c r="K511" s="522"/>
      <c r="L511" s="522"/>
      <c r="M511" s="107"/>
      <c r="N511" s="522"/>
      <c r="O511" s="522"/>
      <c r="P511" s="522"/>
      <c r="Q511" s="522"/>
      <c r="R511" s="522"/>
      <c r="S511" s="522"/>
      <c r="T511" s="522"/>
      <c r="U511" s="522"/>
      <c r="V511" s="522"/>
      <c r="W511" s="522"/>
      <c r="X511" s="522"/>
      <c r="Y511" s="522"/>
      <c r="Z511" s="522"/>
      <c r="AA511" s="522"/>
      <c r="AB511" s="522"/>
      <c r="AC511" s="522"/>
      <c r="AD511" s="522"/>
      <c r="AE511" s="522"/>
      <c r="AF511" s="522"/>
      <c r="AG511" s="522"/>
      <c r="AH511" s="523"/>
      <c r="AI511" s="522"/>
      <c r="AJ511" s="522"/>
      <c r="AK511" s="522"/>
      <c r="AL511" s="522"/>
      <c r="AM511" s="522"/>
      <c r="AN511" s="522"/>
      <c r="AO511" s="522"/>
      <c r="AP511" s="522"/>
      <c r="AQ511" s="522"/>
      <c r="AR511" s="522"/>
      <c r="AS511" s="107"/>
      <c r="AT511" s="107"/>
      <c r="AU511" s="107"/>
      <c r="AV511" s="107"/>
      <c r="AW511" s="107"/>
      <c r="AX511" s="107"/>
      <c r="AY511" s="107"/>
      <c r="AZ511" s="107"/>
      <c r="BA511" s="107"/>
      <c r="BB511" s="107"/>
      <c r="BC511" s="107"/>
      <c r="BD511" s="107"/>
      <c r="BE511" s="107"/>
      <c r="BF511" s="107"/>
      <c r="BG511" s="107"/>
      <c r="BH511" s="107"/>
    </row>
    <row r="512">
      <c r="A512" s="107"/>
      <c r="B512" s="524"/>
      <c r="C512" s="522"/>
      <c r="D512" s="522"/>
      <c r="E512" s="522"/>
      <c r="F512" s="522"/>
      <c r="G512" s="522"/>
      <c r="H512" s="522"/>
      <c r="I512" s="522"/>
      <c r="J512" s="522"/>
      <c r="K512" s="522"/>
      <c r="L512" s="522"/>
      <c r="M512" s="107"/>
      <c r="N512" s="522"/>
      <c r="O512" s="522"/>
      <c r="P512" s="522"/>
      <c r="Q512" s="522"/>
      <c r="R512" s="522"/>
      <c r="S512" s="522"/>
      <c r="T512" s="522"/>
      <c r="U512" s="522"/>
      <c r="V512" s="522"/>
      <c r="W512" s="522"/>
      <c r="X512" s="522"/>
      <c r="Y512" s="522"/>
      <c r="Z512" s="522"/>
      <c r="AA512" s="522"/>
      <c r="AB512" s="522"/>
      <c r="AC512" s="522"/>
      <c r="AD512" s="522"/>
      <c r="AE512" s="522"/>
      <c r="AF512" s="522"/>
      <c r="AG512" s="522"/>
      <c r="AH512" s="523"/>
      <c r="AI512" s="522"/>
      <c r="AJ512" s="522"/>
      <c r="AK512" s="522"/>
      <c r="AL512" s="522"/>
      <c r="AM512" s="522"/>
      <c r="AN512" s="522"/>
      <c r="AO512" s="522"/>
      <c r="AP512" s="522"/>
      <c r="AQ512" s="522"/>
      <c r="AR512" s="522"/>
      <c r="AS512" s="107"/>
      <c r="AT512" s="107"/>
      <c r="AU512" s="107"/>
      <c r="AV512" s="107"/>
      <c r="AW512" s="107"/>
      <c r="AX512" s="107"/>
      <c r="AY512" s="107"/>
      <c r="AZ512" s="107"/>
      <c r="BA512" s="107"/>
      <c r="BB512" s="107"/>
      <c r="BC512" s="107"/>
      <c r="BD512" s="107"/>
      <c r="BE512" s="107"/>
      <c r="BF512" s="107"/>
      <c r="BG512" s="107"/>
      <c r="BH512" s="107"/>
    </row>
    <row r="513">
      <c r="A513" s="107"/>
      <c r="B513" s="524"/>
      <c r="C513" s="522"/>
      <c r="D513" s="522"/>
      <c r="E513" s="522"/>
      <c r="F513" s="522"/>
      <c r="G513" s="522"/>
      <c r="H513" s="522"/>
      <c r="I513" s="522"/>
      <c r="J513" s="522"/>
      <c r="K513" s="522"/>
      <c r="L513" s="522"/>
      <c r="M513" s="107"/>
      <c r="N513" s="522"/>
      <c r="O513" s="522"/>
      <c r="P513" s="522"/>
      <c r="Q513" s="522"/>
      <c r="R513" s="522"/>
      <c r="S513" s="522"/>
      <c r="T513" s="522"/>
      <c r="U513" s="522"/>
      <c r="V513" s="522"/>
      <c r="W513" s="522"/>
      <c r="X513" s="522"/>
      <c r="Y513" s="522"/>
      <c r="Z513" s="522"/>
      <c r="AA513" s="522"/>
      <c r="AB513" s="522"/>
      <c r="AC513" s="522"/>
      <c r="AD513" s="522"/>
      <c r="AE513" s="522"/>
      <c r="AF513" s="522"/>
      <c r="AG513" s="522"/>
      <c r="AH513" s="523"/>
      <c r="AI513" s="522"/>
      <c r="AJ513" s="522"/>
      <c r="AK513" s="522"/>
      <c r="AL513" s="522"/>
      <c r="AM513" s="522"/>
      <c r="AN513" s="522"/>
      <c r="AO513" s="522"/>
      <c r="AP513" s="522"/>
      <c r="AQ513" s="522"/>
      <c r="AR513" s="522"/>
      <c r="AS513" s="107"/>
      <c r="AT513" s="107"/>
      <c r="AU513" s="107"/>
      <c r="AV513" s="107"/>
      <c r="AW513" s="107"/>
      <c r="AX513" s="107"/>
      <c r="AY513" s="107"/>
      <c r="AZ513" s="107"/>
      <c r="BA513" s="107"/>
      <c r="BB513" s="107"/>
      <c r="BC513" s="107"/>
      <c r="BD513" s="107"/>
      <c r="BE513" s="107"/>
      <c r="BF513" s="107"/>
      <c r="BG513" s="107"/>
      <c r="BH513" s="107"/>
    </row>
    <row r="514">
      <c r="A514" s="107"/>
      <c r="B514" s="524"/>
      <c r="C514" s="522"/>
      <c r="D514" s="522"/>
      <c r="E514" s="522"/>
      <c r="F514" s="522"/>
      <c r="G514" s="522"/>
      <c r="H514" s="522"/>
      <c r="I514" s="522"/>
      <c r="J514" s="522"/>
      <c r="K514" s="522"/>
      <c r="L514" s="522"/>
      <c r="M514" s="107"/>
      <c r="N514" s="522"/>
      <c r="O514" s="522"/>
      <c r="P514" s="522"/>
      <c r="Q514" s="522"/>
      <c r="R514" s="522"/>
      <c r="S514" s="522"/>
      <c r="T514" s="522"/>
      <c r="U514" s="522"/>
      <c r="V514" s="522"/>
      <c r="W514" s="522"/>
      <c r="X514" s="522"/>
      <c r="Y514" s="522"/>
      <c r="Z514" s="522"/>
      <c r="AA514" s="522"/>
      <c r="AB514" s="522"/>
      <c r="AC514" s="522"/>
      <c r="AD514" s="522"/>
      <c r="AE514" s="522"/>
      <c r="AF514" s="522"/>
      <c r="AG514" s="522"/>
      <c r="AH514" s="523"/>
      <c r="AI514" s="522"/>
      <c r="AJ514" s="522"/>
      <c r="AK514" s="522"/>
      <c r="AL514" s="522"/>
      <c r="AM514" s="522"/>
      <c r="AN514" s="522"/>
      <c r="AO514" s="522"/>
      <c r="AP514" s="522"/>
      <c r="AQ514" s="522"/>
      <c r="AR514" s="522"/>
      <c r="AS514" s="107"/>
      <c r="AT514" s="107"/>
      <c r="AU514" s="107"/>
      <c r="AV514" s="107"/>
      <c r="AW514" s="107"/>
      <c r="AX514" s="107"/>
      <c r="AY514" s="107"/>
      <c r="AZ514" s="107"/>
      <c r="BA514" s="107"/>
      <c r="BB514" s="107"/>
      <c r="BC514" s="107"/>
      <c r="BD514" s="107"/>
      <c r="BE514" s="107"/>
      <c r="BF514" s="107"/>
      <c r="BG514" s="107"/>
      <c r="BH514" s="107"/>
    </row>
    <row r="515">
      <c r="A515" s="107"/>
      <c r="B515" s="524"/>
      <c r="C515" s="522"/>
      <c r="D515" s="522"/>
      <c r="E515" s="522"/>
      <c r="F515" s="522"/>
      <c r="G515" s="522"/>
      <c r="H515" s="522"/>
      <c r="I515" s="522"/>
      <c r="J515" s="522"/>
      <c r="K515" s="522"/>
      <c r="L515" s="522"/>
      <c r="M515" s="107"/>
      <c r="N515" s="522"/>
      <c r="O515" s="522"/>
      <c r="P515" s="522"/>
      <c r="Q515" s="522"/>
      <c r="R515" s="522"/>
      <c r="S515" s="522"/>
      <c r="T515" s="522"/>
      <c r="U515" s="522"/>
      <c r="V515" s="522"/>
      <c r="W515" s="522"/>
      <c r="X515" s="522"/>
      <c r="Y515" s="522"/>
      <c r="Z515" s="522"/>
      <c r="AA515" s="522"/>
      <c r="AB515" s="522"/>
      <c r="AC515" s="522"/>
      <c r="AD515" s="522"/>
      <c r="AE515" s="522"/>
      <c r="AF515" s="522"/>
      <c r="AG515" s="522"/>
      <c r="AH515" s="523"/>
      <c r="AI515" s="522"/>
      <c r="AJ515" s="522"/>
      <c r="AK515" s="522"/>
      <c r="AL515" s="522"/>
      <c r="AM515" s="522"/>
      <c r="AN515" s="522"/>
      <c r="AO515" s="522"/>
      <c r="AP515" s="522"/>
      <c r="AQ515" s="522"/>
      <c r="AR515" s="522"/>
      <c r="AS515" s="107"/>
      <c r="AT515" s="107"/>
      <c r="AU515" s="107"/>
      <c r="AV515" s="107"/>
      <c r="AW515" s="107"/>
      <c r="AX515" s="107"/>
      <c r="AY515" s="107"/>
      <c r="AZ515" s="107"/>
      <c r="BA515" s="107"/>
      <c r="BB515" s="107"/>
      <c r="BC515" s="107"/>
      <c r="BD515" s="107"/>
      <c r="BE515" s="107"/>
      <c r="BF515" s="107"/>
      <c r="BG515" s="107"/>
      <c r="BH515" s="107"/>
    </row>
    <row r="516">
      <c r="A516" s="107"/>
      <c r="B516" s="524"/>
      <c r="C516" s="522"/>
      <c r="D516" s="522"/>
      <c r="E516" s="522"/>
      <c r="F516" s="522"/>
      <c r="G516" s="522"/>
      <c r="H516" s="522"/>
      <c r="I516" s="522"/>
      <c r="J516" s="522"/>
      <c r="K516" s="522"/>
      <c r="L516" s="522"/>
      <c r="M516" s="107"/>
      <c r="N516" s="522"/>
      <c r="O516" s="522"/>
      <c r="P516" s="522"/>
      <c r="Q516" s="522"/>
      <c r="R516" s="522"/>
      <c r="S516" s="522"/>
      <c r="T516" s="522"/>
      <c r="U516" s="522"/>
      <c r="V516" s="522"/>
      <c r="W516" s="522"/>
      <c r="X516" s="522"/>
      <c r="Y516" s="522"/>
      <c r="Z516" s="522"/>
      <c r="AA516" s="522"/>
      <c r="AB516" s="522"/>
      <c r="AC516" s="522"/>
      <c r="AD516" s="522"/>
      <c r="AE516" s="522"/>
      <c r="AF516" s="522"/>
      <c r="AG516" s="522"/>
      <c r="AH516" s="523"/>
      <c r="AI516" s="522"/>
      <c r="AJ516" s="522"/>
      <c r="AK516" s="522"/>
      <c r="AL516" s="522"/>
      <c r="AM516" s="522"/>
      <c r="AN516" s="522"/>
      <c r="AO516" s="522"/>
      <c r="AP516" s="522"/>
      <c r="AQ516" s="522"/>
      <c r="AR516" s="522"/>
      <c r="AS516" s="107"/>
      <c r="AT516" s="107"/>
      <c r="AU516" s="107"/>
      <c r="AV516" s="107"/>
      <c r="AW516" s="107"/>
      <c r="AX516" s="107"/>
      <c r="AY516" s="107"/>
      <c r="AZ516" s="107"/>
      <c r="BA516" s="107"/>
      <c r="BB516" s="107"/>
      <c r="BC516" s="107"/>
      <c r="BD516" s="107"/>
      <c r="BE516" s="107"/>
      <c r="BF516" s="107"/>
      <c r="BG516" s="107"/>
      <c r="BH516" s="107"/>
    </row>
    <row r="517">
      <c r="A517" s="107"/>
      <c r="B517" s="524"/>
      <c r="C517" s="522"/>
      <c r="D517" s="522"/>
      <c r="E517" s="522"/>
      <c r="F517" s="522"/>
      <c r="G517" s="522"/>
      <c r="H517" s="522"/>
      <c r="I517" s="522"/>
      <c r="J517" s="522"/>
      <c r="K517" s="522"/>
      <c r="L517" s="522"/>
      <c r="M517" s="107"/>
      <c r="N517" s="522"/>
      <c r="O517" s="522"/>
      <c r="P517" s="522"/>
      <c r="Q517" s="522"/>
      <c r="R517" s="522"/>
      <c r="S517" s="522"/>
      <c r="T517" s="522"/>
      <c r="U517" s="522"/>
      <c r="V517" s="522"/>
      <c r="W517" s="522"/>
      <c r="X517" s="522"/>
      <c r="Y517" s="522"/>
      <c r="Z517" s="522"/>
      <c r="AA517" s="522"/>
      <c r="AB517" s="522"/>
      <c r="AC517" s="522"/>
      <c r="AD517" s="522"/>
      <c r="AE517" s="522"/>
      <c r="AF517" s="522"/>
      <c r="AG517" s="522"/>
      <c r="AH517" s="523"/>
      <c r="AI517" s="522"/>
      <c r="AJ517" s="522"/>
      <c r="AK517" s="522"/>
      <c r="AL517" s="522"/>
      <c r="AM517" s="522"/>
      <c r="AN517" s="522"/>
      <c r="AO517" s="522"/>
      <c r="AP517" s="522"/>
      <c r="AQ517" s="522"/>
      <c r="AR517" s="522"/>
      <c r="AS517" s="107"/>
      <c r="AT517" s="107"/>
      <c r="AU517" s="107"/>
      <c r="AV517" s="107"/>
      <c r="AW517" s="107"/>
      <c r="AX517" s="107"/>
      <c r="AY517" s="107"/>
      <c r="AZ517" s="107"/>
      <c r="BA517" s="107"/>
      <c r="BB517" s="107"/>
      <c r="BC517" s="107"/>
      <c r="BD517" s="107"/>
      <c r="BE517" s="107"/>
      <c r="BF517" s="107"/>
      <c r="BG517" s="107"/>
      <c r="BH517" s="107"/>
    </row>
    <row r="518">
      <c r="A518" s="107"/>
      <c r="B518" s="524"/>
      <c r="C518" s="522"/>
      <c r="D518" s="522"/>
      <c r="E518" s="522"/>
      <c r="F518" s="522"/>
      <c r="G518" s="522"/>
      <c r="H518" s="522"/>
      <c r="I518" s="522"/>
      <c r="J518" s="522"/>
      <c r="K518" s="522"/>
      <c r="L518" s="522"/>
      <c r="M518" s="107"/>
      <c r="N518" s="522"/>
      <c r="O518" s="522"/>
      <c r="P518" s="522"/>
      <c r="Q518" s="522"/>
      <c r="R518" s="522"/>
      <c r="S518" s="522"/>
      <c r="T518" s="522"/>
      <c r="U518" s="522"/>
      <c r="V518" s="522"/>
      <c r="W518" s="522"/>
      <c r="X518" s="522"/>
      <c r="Y518" s="522"/>
      <c r="Z518" s="522"/>
      <c r="AA518" s="522"/>
      <c r="AB518" s="522"/>
      <c r="AC518" s="522"/>
      <c r="AD518" s="522"/>
      <c r="AE518" s="522"/>
      <c r="AF518" s="522"/>
      <c r="AG518" s="522"/>
      <c r="AH518" s="523"/>
      <c r="AI518" s="522"/>
      <c r="AJ518" s="522"/>
      <c r="AK518" s="522"/>
      <c r="AL518" s="522"/>
      <c r="AM518" s="522"/>
      <c r="AN518" s="522"/>
      <c r="AO518" s="522"/>
      <c r="AP518" s="522"/>
      <c r="AQ518" s="522"/>
      <c r="AR518" s="522"/>
      <c r="AS518" s="107"/>
      <c r="AT518" s="107"/>
      <c r="AU518" s="107"/>
      <c r="AV518" s="107"/>
      <c r="AW518" s="107"/>
      <c r="AX518" s="107"/>
      <c r="AY518" s="107"/>
      <c r="AZ518" s="107"/>
      <c r="BA518" s="107"/>
      <c r="BB518" s="107"/>
      <c r="BC518" s="107"/>
      <c r="BD518" s="107"/>
      <c r="BE518" s="107"/>
      <c r="BF518" s="107"/>
      <c r="BG518" s="107"/>
      <c r="BH518" s="107"/>
    </row>
    <row r="519">
      <c r="A519" s="107"/>
      <c r="B519" s="524"/>
      <c r="C519" s="522"/>
      <c r="D519" s="522"/>
      <c r="E519" s="522"/>
      <c r="F519" s="522"/>
      <c r="G519" s="522"/>
      <c r="H519" s="522"/>
      <c r="I519" s="522"/>
      <c r="J519" s="522"/>
      <c r="K519" s="522"/>
      <c r="L519" s="522"/>
      <c r="M519" s="107"/>
      <c r="N519" s="522"/>
      <c r="O519" s="522"/>
      <c r="P519" s="522"/>
      <c r="Q519" s="522"/>
      <c r="R519" s="522"/>
      <c r="S519" s="522"/>
      <c r="T519" s="522"/>
      <c r="U519" s="522"/>
      <c r="V519" s="522"/>
      <c r="W519" s="522"/>
      <c r="X519" s="522"/>
      <c r="Y519" s="522"/>
      <c r="Z519" s="522"/>
      <c r="AA519" s="522"/>
      <c r="AB519" s="522"/>
      <c r="AC519" s="522"/>
      <c r="AD519" s="522"/>
      <c r="AE519" s="522"/>
      <c r="AF519" s="522"/>
      <c r="AG519" s="522"/>
      <c r="AH519" s="523"/>
      <c r="AI519" s="522"/>
      <c r="AJ519" s="522"/>
      <c r="AK519" s="522"/>
      <c r="AL519" s="522"/>
      <c r="AM519" s="522"/>
      <c r="AN519" s="522"/>
      <c r="AO519" s="522"/>
      <c r="AP519" s="522"/>
      <c r="AQ519" s="522"/>
      <c r="AR519" s="522"/>
      <c r="AS519" s="107"/>
      <c r="AT519" s="107"/>
      <c r="AU519" s="107"/>
      <c r="AV519" s="107"/>
      <c r="AW519" s="107"/>
      <c r="AX519" s="107"/>
      <c r="AY519" s="107"/>
      <c r="AZ519" s="107"/>
      <c r="BA519" s="107"/>
      <c r="BB519" s="107"/>
      <c r="BC519" s="107"/>
      <c r="BD519" s="107"/>
      <c r="BE519" s="107"/>
      <c r="BF519" s="107"/>
      <c r="BG519" s="107"/>
      <c r="BH519" s="107"/>
    </row>
    <row r="520">
      <c r="A520" s="107"/>
      <c r="B520" s="524"/>
      <c r="C520" s="522"/>
      <c r="D520" s="522"/>
      <c r="E520" s="522"/>
      <c r="F520" s="522"/>
      <c r="G520" s="522"/>
      <c r="H520" s="522"/>
      <c r="I520" s="522"/>
      <c r="J520" s="522"/>
      <c r="K520" s="522"/>
      <c r="L520" s="522"/>
      <c r="M520" s="107"/>
      <c r="N520" s="522"/>
      <c r="O520" s="522"/>
      <c r="P520" s="522"/>
      <c r="Q520" s="522"/>
      <c r="R520" s="522"/>
      <c r="S520" s="522"/>
      <c r="T520" s="522"/>
      <c r="U520" s="522"/>
      <c r="V520" s="522"/>
      <c r="W520" s="522"/>
      <c r="X520" s="522"/>
      <c r="Y520" s="522"/>
      <c r="Z520" s="522"/>
      <c r="AA520" s="522"/>
      <c r="AB520" s="522"/>
      <c r="AC520" s="522"/>
      <c r="AD520" s="522"/>
      <c r="AE520" s="522"/>
      <c r="AF520" s="522"/>
      <c r="AG520" s="522"/>
      <c r="AH520" s="523"/>
      <c r="AI520" s="522"/>
      <c r="AJ520" s="522"/>
      <c r="AK520" s="522"/>
      <c r="AL520" s="522"/>
      <c r="AM520" s="522"/>
      <c r="AN520" s="522"/>
      <c r="AO520" s="522"/>
      <c r="AP520" s="522"/>
      <c r="AQ520" s="522"/>
      <c r="AR520" s="522"/>
      <c r="AS520" s="107"/>
      <c r="AT520" s="107"/>
      <c r="AU520" s="107"/>
      <c r="AV520" s="107"/>
      <c r="AW520" s="107"/>
      <c r="AX520" s="107"/>
      <c r="AY520" s="107"/>
      <c r="AZ520" s="107"/>
      <c r="BA520" s="107"/>
      <c r="BB520" s="107"/>
      <c r="BC520" s="107"/>
      <c r="BD520" s="107"/>
      <c r="BE520" s="107"/>
      <c r="BF520" s="107"/>
      <c r="BG520" s="107"/>
      <c r="BH520" s="107"/>
    </row>
    <row r="521">
      <c r="A521" s="107"/>
      <c r="B521" s="524"/>
      <c r="C521" s="522"/>
      <c r="D521" s="522"/>
      <c r="E521" s="522"/>
      <c r="F521" s="522"/>
      <c r="G521" s="522"/>
      <c r="H521" s="522"/>
      <c r="I521" s="522"/>
      <c r="J521" s="522"/>
      <c r="K521" s="522"/>
      <c r="L521" s="522"/>
      <c r="M521" s="107"/>
      <c r="N521" s="522"/>
      <c r="O521" s="522"/>
      <c r="P521" s="522"/>
      <c r="Q521" s="522"/>
      <c r="R521" s="522"/>
      <c r="S521" s="522"/>
      <c r="T521" s="522"/>
      <c r="U521" s="522"/>
      <c r="V521" s="522"/>
      <c r="W521" s="522"/>
      <c r="X521" s="522"/>
      <c r="Y521" s="522"/>
      <c r="Z521" s="522"/>
      <c r="AA521" s="522"/>
      <c r="AB521" s="522"/>
      <c r="AC521" s="522"/>
      <c r="AD521" s="522"/>
      <c r="AE521" s="522"/>
      <c r="AF521" s="522"/>
      <c r="AG521" s="522"/>
      <c r="AH521" s="523"/>
      <c r="AI521" s="522"/>
      <c r="AJ521" s="522"/>
      <c r="AK521" s="522"/>
      <c r="AL521" s="522"/>
      <c r="AM521" s="522"/>
      <c r="AN521" s="522"/>
      <c r="AO521" s="522"/>
      <c r="AP521" s="522"/>
      <c r="AQ521" s="522"/>
      <c r="AR521" s="522"/>
      <c r="AS521" s="107"/>
      <c r="AT521" s="107"/>
      <c r="AU521" s="107"/>
      <c r="AV521" s="107"/>
      <c r="AW521" s="107"/>
      <c r="AX521" s="107"/>
      <c r="AY521" s="107"/>
      <c r="AZ521" s="107"/>
      <c r="BA521" s="107"/>
      <c r="BB521" s="107"/>
      <c r="BC521" s="107"/>
      <c r="BD521" s="107"/>
      <c r="BE521" s="107"/>
      <c r="BF521" s="107"/>
      <c r="BG521" s="107"/>
      <c r="BH521" s="107"/>
    </row>
    <row r="522">
      <c r="A522" s="107"/>
      <c r="B522" s="524"/>
      <c r="C522" s="522"/>
      <c r="D522" s="522"/>
      <c r="E522" s="522"/>
      <c r="F522" s="522"/>
      <c r="G522" s="522"/>
      <c r="H522" s="522"/>
      <c r="I522" s="522"/>
      <c r="J522" s="522"/>
      <c r="K522" s="522"/>
      <c r="L522" s="522"/>
      <c r="M522" s="107"/>
      <c r="N522" s="522"/>
      <c r="O522" s="522"/>
      <c r="P522" s="522"/>
      <c r="Q522" s="522"/>
      <c r="R522" s="522"/>
      <c r="S522" s="522"/>
      <c r="T522" s="522"/>
      <c r="U522" s="522"/>
      <c r="V522" s="522"/>
      <c r="W522" s="522"/>
      <c r="X522" s="522"/>
      <c r="Y522" s="522"/>
      <c r="Z522" s="522"/>
      <c r="AA522" s="522"/>
      <c r="AB522" s="522"/>
      <c r="AC522" s="522"/>
      <c r="AD522" s="522"/>
      <c r="AE522" s="522"/>
      <c r="AF522" s="522"/>
      <c r="AG522" s="522"/>
      <c r="AH522" s="523"/>
      <c r="AI522" s="522"/>
      <c r="AJ522" s="522"/>
      <c r="AK522" s="522"/>
      <c r="AL522" s="522"/>
      <c r="AM522" s="522"/>
      <c r="AN522" s="522"/>
      <c r="AO522" s="522"/>
      <c r="AP522" s="522"/>
      <c r="AQ522" s="522"/>
      <c r="AR522" s="522"/>
      <c r="AS522" s="107"/>
      <c r="AT522" s="107"/>
      <c r="AU522" s="107"/>
      <c r="AV522" s="107"/>
      <c r="AW522" s="107"/>
      <c r="AX522" s="107"/>
      <c r="AY522" s="107"/>
      <c r="AZ522" s="107"/>
      <c r="BA522" s="107"/>
      <c r="BB522" s="107"/>
      <c r="BC522" s="107"/>
      <c r="BD522" s="107"/>
      <c r="BE522" s="107"/>
      <c r="BF522" s="107"/>
      <c r="BG522" s="107"/>
      <c r="BH522" s="107"/>
    </row>
    <row r="523">
      <c r="A523" s="107"/>
      <c r="B523" s="524"/>
      <c r="C523" s="522"/>
      <c r="D523" s="522"/>
      <c r="E523" s="522"/>
      <c r="F523" s="522"/>
      <c r="G523" s="522"/>
      <c r="H523" s="522"/>
      <c r="I523" s="522"/>
      <c r="J523" s="522"/>
      <c r="K523" s="522"/>
      <c r="L523" s="522"/>
      <c r="M523" s="107"/>
      <c r="N523" s="522"/>
      <c r="O523" s="522"/>
      <c r="P523" s="522"/>
      <c r="Q523" s="522"/>
      <c r="R523" s="522"/>
      <c r="S523" s="522"/>
      <c r="T523" s="522"/>
      <c r="U523" s="522"/>
      <c r="V523" s="522"/>
      <c r="W523" s="522"/>
      <c r="X523" s="522"/>
      <c r="Y523" s="522"/>
      <c r="Z523" s="522"/>
      <c r="AA523" s="522"/>
      <c r="AB523" s="522"/>
      <c r="AC523" s="522"/>
      <c r="AD523" s="522"/>
      <c r="AE523" s="522"/>
      <c r="AF523" s="522"/>
      <c r="AG523" s="522"/>
      <c r="AH523" s="523"/>
      <c r="AI523" s="522"/>
      <c r="AJ523" s="522"/>
      <c r="AK523" s="522"/>
      <c r="AL523" s="522"/>
      <c r="AM523" s="522"/>
      <c r="AN523" s="522"/>
      <c r="AO523" s="522"/>
      <c r="AP523" s="522"/>
      <c r="AQ523" s="522"/>
      <c r="AR523" s="522"/>
      <c r="AS523" s="107"/>
      <c r="AT523" s="107"/>
      <c r="AU523" s="107"/>
      <c r="AV523" s="107"/>
      <c r="AW523" s="107"/>
      <c r="AX523" s="107"/>
      <c r="AY523" s="107"/>
      <c r="AZ523" s="107"/>
      <c r="BA523" s="107"/>
      <c r="BB523" s="107"/>
      <c r="BC523" s="107"/>
      <c r="BD523" s="107"/>
      <c r="BE523" s="107"/>
      <c r="BF523" s="107"/>
      <c r="BG523" s="107"/>
      <c r="BH523" s="107"/>
    </row>
    <row r="524">
      <c r="A524" s="107"/>
      <c r="B524" s="524"/>
      <c r="C524" s="522"/>
      <c r="D524" s="522"/>
      <c r="E524" s="522"/>
      <c r="F524" s="522"/>
      <c r="G524" s="522"/>
      <c r="H524" s="522"/>
      <c r="I524" s="522"/>
      <c r="J524" s="522"/>
      <c r="K524" s="522"/>
      <c r="L524" s="522"/>
      <c r="M524" s="107"/>
      <c r="N524" s="522"/>
      <c r="O524" s="522"/>
      <c r="P524" s="522"/>
      <c r="Q524" s="522"/>
      <c r="R524" s="522"/>
      <c r="S524" s="522"/>
      <c r="T524" s="522"/>
      <c r="U524" s="522"/>
      <c r="V524" s="522"/>
      <c r="W524" s="522"/>
      <c r="X524" s="522"/>
      <c r="Y524" s="522"/>
      <c r="Z524" s="522"/>
      <c r="AA524" s="522"/>
      <c r="AB524" s="522"/>
      <c r="AC524" s="522"/>
      <c r="AD524" s="522"/>
      <c r="AE524" s="522"/>
      <c r="AF524" s="522"/>
      <c r="AG524" s="522"/>
      <c r="AH524" s="523"/>
      <c r="AI524" s="522"/>
      <c r="AJ524" s="522"/>
      <c r="AK524" s="522"/>
      <c r="AL524" s="522"/>
      <c r="AM524" s="522"/>
      <c r="AN524" s="522"/>
      <c r="AO524" s="522"/>
      <c r="AP524" s="522"/>
      <c r="AQ524" s="522"/>
      <c r="AR524" s="522"/>
      <c r="AS524" s="107"/>
      <c r="AT524" s="107"/>
      <c r="AU524" s="107"/>
      <c r="AV524" s="107"/>
      <c r="AW524" s="107"/>
      <c r="AX524" s="107"/>
      <c r="AY524" s="107"/>
      <c r="AZ524" s="107"/>
      <c r="BA524" s="107"/>
      <c r="BB524" s="107"/>
      <c r="BC524" s="107"/>
      <c r="BD524" s="107"/>
      <c r="BE524" s="107"/>
      <c r="BF524" s="107"/>
      <c r="BG524" s="107"/>
      <c r="BH524" s="107"/>
    </row>
    <row r="525">
      <c r="A525" s="107"/>
      <c r="B525" s="524"/>
      <c r="C525" s="522"/>
      <c r="D525" s="522"/>
      <c r="E525" s="522"/>
      <c r="F525" s="522"/>
      <c r="G525" s="522"/>
      <c r="H525" s="522"/>
      <c r="I525" s="522"/>
      <c r="J525" s="522"/>
      <c r="K525" s="522"/>
      <c r="L525" s="522"/>
      <c r="M525" s="107"/>
      <c r="N525" s="522"/>
      <c r="O525" s="522"/>
      <c r="P525" s="522"/>
      <c r="Q525" s="522"/>
      <c r="R525" s="522"/>
      <c r="S525" s="522"/>
      <c r="T525" s="522"/>
      <c r="U525" s="522"/>
      <c r="V525" s="522"/>
      <c r="W525" s="522"/>
      <c r="X525" s="522"/>
      <c r="Y525" s="522"/>
      <c r="Z525" s="522"/>
      <c r="AA525" s="522"/>
      <c r="AB525" s="522"/>
      <c r="AC525" s="522"/>
      <c r="AD525" s="522"/>
      <c r="AE525" s="522"/>
      <c r="AF525" s="522"/>
      <c r="AG525" s="522"/>
      <c r="AH525" s="523"/>
      <c r="AI525" s="522"/>
      <c r="AJ525" s="522"/>
      <c r="AK525" s="522"/>
      <c r="AL525" s="522"/>
      <c r="AM525" s="522"/>
      <c r="AN525" s="522"/>
      <c r="AO525" s="522"/>
      <c r="AP525" s="522"/>
      <c r="AQ525" s="522"/>
      <c r="AR525" s="522"/>
      <c r="AS525" s="107"/>
      <c r="AT525" s="107"/>
      <c r="AU525" s="107"/>
      <c r="AV525" s="107"/>
      <c r="AW525" s="107"/>
      <c r="AX525" s="107"/>
      <c r="AY525" s="107"/>
      <c r="AZ525" s="107"/>
      <c r="BA525" s="107"/>
      <c r="BB525" s="107"/>
      <c r="BC525" s="107"/>
      <c r="BD525" s="107"/>
      <c r="BE525" s="107"/>
      <c r="BF525" s="107"/>
      <c r="BG525" s="107"/>
      <c r="BH525" s="107"/>
    </row>
    <row r="526">
      <c r="A526" s="107"/>
      <c r="B526" s="524"/>
      <c r="C526" s="522"/>
      <c r="D526" s="522"/>
      <c r="E526" s="522"/>
      <c r="F526" s="522"/>
      <c r="G526" s="522"/>
      <c r="H526" s="522"/>
      <c r="I526" s="522"/>
      <c r="J526" s="522"/>
      <c r="K526" s="522"/>
      <c r="L526" s="522"/>
      <c r="M526" s="107"/>
      <c r="N526" s="522"/>
      <c r="O526" s="522"/>
      <c r="P526" s="522"/>
      <c r="Q526" s="522"/>
      <c r="R526" s="522"/>
      <c r="S526" s="522"/>
      <c r="T526" s="522"/>
      <c r="U526" s="522"/>
      <c r="V526" s="522"/>
      <c r="W526" s="522"/>
      <c r="X526" s="522"/>
      <c r="Y526" s="522"/>
      <c r="Z526" s="522"/>
      <c r="AA526" s="522"/>
      <c r="AB526" s="522"/>
      <c r="AC526" s="522"/>
      <c r="AD526" s="522"/>
      <c r="AE526" s="522"/>
      <c r="AF526" s="522"/>
      <c r="AG526" s="522"/>
      <c r="AH526" s="523"/>
      <c r="AI526" s="522"/>
      <c r="AJ526" s="522"/>
      <c r="AK526" s="522"/>
      <c r="AL526" s="522"/>
      <c r="AM526" s="522"/>
      <c r="AN526" s="522"/>
      <c r="AO526" s="522"/>
      <c r="AP526" s="522"/>
      <c r="AQ526" s="522"/>
      <c r="AR526" s="522"/>
      <c r="AS526" s="107"/>
      <c r="AT526" s="107"/>
      <c r="AU526" s="107"/>
      <c r="AV526" s="107"/>
      <c r="AW526" s="107"/>
      <c r="AX526" s="107"/>
      <c r="AY526" s="107"/>
      <c r="AZ526" s="107"/>
      <c r="BA526" s="107"/>
      <c r="BB526" s="107"/>
      <c r="BC526" s="107"/>
      <c r="BD526" s="107"/>
      <c r="BE526" s="107"/>
      <c r="BF526" s="107"/>
      <c r="BG526" s="107"/>
      <c r="BH526" s="107"/>
    </row>
    <row r="527">
      <c r="A527" s="107"/>
      <c r="B527" s="524"/>
      <c r="C527" s="522"/>
      <c r="D527" s="522"/>
      <c r="E527" s="522"/>
      <c r="F527" s="522"/>
      <c r="G527" s="522"/>
      <c r="H527" s="522"/>
      <c r="I527" s="522"/>
      <c r="J527" s="522"/>
      <c r="K527" s="522"/>
      <c r="L527" s="522"/>
      <c r="M527" s="107"/>
      <c r="N527" s="522"/>
      <c r="O527" s="522"/>
      <c r="P527" s="522"/>
      <c r="Q527" s="522"/>
      <c r="R527" s="522"/>
      <c r="S527" s="522"/>
      <c r="T527" s="522"/>
      <c r="U527" s="522"/>
      <c r="V527" s="522"/>
      <c r="W527" s="522"/>
      <c r="X527" s="522"/>
      <c r="Y527" s="522"/>
      <c r="Z527" s="522"/>
      <c r="AA527" s="522"/>
      <c r="AB527" s="522"/>
      <c r="AC527" s="522"/>
      <c r="AD527" s="522"/>
      <c r="AE527" s="522"/>
      <c r="AF527" s="522"/>
      <c r="AG527" s="522"/>
      <c r="AH527" s="523"/>
      <c r="AI527" s="522"/>
      <c r="AJ527" s="522"/>
      <c r="AK527" s="522"/>
      <c r="AL527" s="522"/>
      <c r="AM527" s="522"/>
      <c r="AN527" s="522"/>
      <c r="AO527" s="522"/>
      <c r="AP527" s="522"/>
      <c r="AQ527" s="522"/>
      <c r="AR527" s="522"/>
      <c r="AS527" s="107"/>
      <c r="AT527" s="107"/>
      <c r="AU527" s="107"/>
      <c r="AV527" s="107"/>
      <c r="AW527" s="107"/>
      <c r="AX527" s="107"/>
      <c r="AY527" s="107"/>
      <c r="AZ527" s="107"/>
      <c r="BA527" s="107"/>
      <c r="BB527" s="107"/>
      <c r="BC527" s="107"/>
      <c r="BD527" s="107"/>
      <c r="BE527" s="107"/>
      <c r="BF527" s="107"/>
      <c r="BG527" s="107"/>
      <c r="BH527" s="107"/>
    </row>
    <row r="528">
      <c r="A528" s="107"/>
      <c r="B528" s="524"/>
      <c r="C528" s="522"/>
      <c r="D528" s="522"/>
      <c r="E528" s="522"/>
      <c r="F528" s="522"/>
      <c r="G528" s="522"/>
      <c r="H528" s="522"/>
      <c r="I528" s="522"/>
      <c r="J528" s="522"/>
      <c r="K528" s="522"/>
      <c r="L528" s="522"/>
      <c r="M528" s="107"/>
      <c r="N528" s="522"/>
      <c r="O528" s="522"/>
      <c r="P528" s="522"/>
      <c r="Q528" s="522"/>
      <c r="R528" s="522"/>
      <c r="S528" s="522"/>
      <c r="T528" s="522"/>
      <c r="U528" s="522"/>
      <c r="V528" s="522"/>
      <c r="W528" s="522"/>
      <c r="X528" s="522"/>
      <c r="Y528" s="522"/>
      <c r="Z528" s="522"/>
      <c r="AA528" s="522"/>
      <c r="AB528" s="522"/>
      <c r="AC528" s="522"/>
      <c r="AD528" s="522"/>
      <c r="AE528" s="522"/>
      <c r="AF528" s="522"/>
      <c r="AG528" s="522"/>
      <c r="AH528" s="523"/>
      <c r="AI528" s="522"/>
      <c r="AJ528" s="522"/>
      <c r="AK528" s="522"/>
      <c r="AL528" s="522"/>
      <c r="AM528" s="522"/>
      <c r="AN528" s="522"/>
      <c r="AO528" s="522"/>
      <c r="AP528" s="522"/>
      <c r="AQ528" s="522"/>
      <c r="AR528" s="522"/>
      <c r="AS528" s="107"/>
      <c r="AT528" s="107"/>
      <c r="AU528" s="107"/>
      <c r="AV528" s="107"/>
      <c r="AW528" s="107"/>
      <c r="AX528" s="107"/>
      <c r="AY528" s="107"/>
      <c r="AZ528" s="107"/>
      <c r="BA528" s="107"/>
      <c r="BB528" s="107"/>
      <c r="BC528" s="107"/>
      <c r="BD528" s="107"/>
      <c r="BE528" s="107"/>
      <c r="BF528" s="107"/>
      <c r="BG528" s="107"/>
      <c r="BH528" s="107"/>
    </row>
    <row r="529">
      <c r="A529" s="107"/>
      <c r="B529" s="524"/>
      <c r="C529" s="522"/>
      <c r="D529" s="522"/>
      <c r="E529" s="522"/>
      <c r="F529" s="522"/>
      <c r="G529" s="522"/>
      <c r="H529" s="522"/>
      <c r="I529" s="522"/>
      <c r="J529" s="522"/>
      <c r="K529" s="522"/>
      <c r="L529" s="522"/>
      <c r="M529" s="107"/>
      <c r="N529" s="522"/>
      <c r="O529" s="522"/>
      <c r="P529" s="522"/>
      <c r="Q529" s="522"/>
      <c r="R529" s="522"/>
      <c r="S529" s="522"/>
      <c r="T529" s="522"/>
      <c r="U529" s="522"/>
      <c r="V529" s="522"/>
      <c r="W529" s="522"/>
      <c r="X529" s="522"/>
      <c r="Y529" s="522"/>
      <c r="Z529" s="522"/>
      <c r="AA529" s="522"/>
      <c r="AB529" s="522"/>
      <c r="AC529" s="522"/>
      <c r="AD529" s="522"/>
      <c r="AE529" s="522"/>
      <c r="AF529" s="522"/>
      <c r="AG529" s="522"/>
      <c r="AH529" s="523"/>
      <c r="AI529" s="522"/>
      <c r="AJ529" s="522"/>
      <c r="AK529" s="522"/>
      <c r="AL529" s="522"/>
      <c r="AM529" s="522"/>
      <c r="AN529" s="522"/>
      <c r="AO529" s="522"/>
      <c r="AP529" s="522"/>
      <c r="AQ529" s="522"/>
      <c r="AR529" s="522"/>
      <c r="AS529" s="107"/>
      <c r="AT529" s="107"/>
      <c r="AU529" s="107"/>
      <c r="AV529" s="107"/>
      <c r="AW529" s="107"/>
      <c r="AX529" s="107"/>
      <c r="AY529" s="107"/>
      <c r="AZ529" s="107"/>
      <c r="BA529" s="107"/>
      <c r="BB529" s="107"/>
      <c r="BC529" s="107"/>
      <c r="BD529" s="107"/>
      <c r="BE529" s="107"/>
      <c r="BF529" s="107"/>
      <c r="BG529" s="107"/>
      <c r="BH529" s="107"/>
    </row>
    <row r="530">
      <c r="A530" s="107"/>
      <c r="B530" s="524"/>
      <c r="C530" s="522"/>
      <c r="D530" s="522"/>
      <c r="E530" s="522"/>
      <c r="F530" s="522"/>
      <c r="G530" s="522"/>
      <c r="H530" s="522"/>
      <c r="I530" s="522"/>
      <c r="J530" s="522"/>
      <c r="K530" s="522"/>
      <c r="L530" s="522"/>
      <c r="M530" s="107"/>
      <c r="N530" s="522"/>
      <c r="O530" s="522"/>
      <c r="P530" s="522"/>
      <c r="Q530" s="522"/>
      <c r="R530" s="522"/>
      <c r="S530" s="522"/>
      <c r="T530" s="522"/>
      <c r="U530" s="522"/>
      <c r="V530" s="522"/>
      <c r="W530" s="522"/>
      <c r="X530" s="522"/>
      <c r="Y530" s="522"/>
      <c r="Z530" s="522"/>
      <c r="AA530" s="522"/>
      <c r="AB530" s="522"/>
      <c r="AC530" s="522"/>
      <c r="AD530" s="522"/>
      <c r="AE530" s="522"/>
      <c r="AF530" s="522"/>
      <c r="AG530" s="522"/>
      <c r="AH530" s="523"/>
      <c r="AI530" s="522"/>
      <c r="AJ530" s="522"/>
      <c r="AK530" s="522"/>
      <c r="AL530" s="522"/>
      <c r="AM530" s="522"/>
      <c r="AN530" s="522"/>
      <c r="AO530" s="522"/>
      <c r="AP530" s="522"/>
      <c r="AQ530" s="522"/>
      <c r="AR530" s="522"/>
      <c r="AS530" s="107"/>
      <c r="AT530" s="107"/>
      <c r="AU530" s="107"/>
      <c r="AV530" s="107"/>
      <c r="AW530" s="107"/>
      <c r="AX530" s="107"/>
      <c r="AY530" s="107"/>
      <c r="AZ530" s="107"/>
      <c r="BA530" s="107"/>
      <c r="BB530" s="107"/>
      <c r="BC530" s="107"/>
      <c r="BD530" s="107"/>
      <c r="BE530" s="107"/>
      <c r="BF530" s="107"/>
      <c r="BG530" s="107"/>
      <c r="BH530" s="107"/>
    </row>
    <row r="531">
      <c r="A531" s="107"/>
      <c r="B531" s="524"/>
      <c r="C531" s="522"/>
      <c r="D531" s="522"/>
      <c r="E531" s="522"/>
      <c r="F531" s="522"/>
      <c r="G531" s="522"/>
      <c r="H531" s="522"/>
      <c r="I531" s="522"/>
      <c r="J531" s="522"/>
      <c r="K531" s="522"/>
      <c r="L531" s="522"/>
      <c r="M531" s="107"/>
      <c r="N531" s="522"/>
      <c r="O531" s="522"/>
      <c r="P531" s="522"/>
      <c r="Q531" s="522"/>
      <c r="R531" s="522"/>
      <c r="S531" s="522"/>
      <c r="T531" s="522"/>
      <c r="U531" s="522"/>
      <c r="V531" s="522"/>
      <c r="W531" s="522"/>
      <c r="X531" s="522"/>
      <c r="Y531" s="522"/>
      <c r="Z531" s="522"/>
      <c r="AA531" s="522"/>
      <c r="AB531" s="522"/>
      <c r="AC531" s="522"/>
      <c r="AD531" s="522"/>
      <c r="AE531" s="522"/>
      <c r="AF531" s="522"/>
      <c r="AG531" s="522"/>
      <c r="AH531" s="523"/>
      <c r="AI531" s="522"/>
      <c r="AJ531" s="522"/>
      <c r="AK531" s="522"/>
      <c r="AL531" s="522"/>
      <c r="AM531" s="522"/>
      <c r="AN531" s="522"/>
      <c r="AO531" s="522"/>
      <c r="AP531" s="522"/>
      <c r="AQ531" s="522"/>
      <c r="AR531" s="522"/>
      <c r="AS531" s="107"/>
      <c r="AT531" s="107"/>
      <c r="AU531" s="107"/>
      <c r="AV531" s="107"/>
      <c r="AW531" s="107"/>
      <c r="AX531" s="107"/>
      <c r="AY531" s="107"/>
      <c r="AZ531" s="107"/>
      <c r="BA531" s="107"/>
      <c r="BB531" s="107"/>
      <c r="BC531" s="107"/>
      <c r="BD531" s="107"/>
      <c r="BE531" s="107"/>
      <c r="BF531" s="107"/>
      <c r="BG531" s="107"/>
      <c r="BH531" s="107"/>
    </row>
    <row r="532">
      <c r="A532" s="107"/>
      <c r="B532" s="524"/>
      <c r="C532" s="522"/>
      <c r="D532" s="522"/>
      <c r="E532" s="522"/>
      <c r="F532" s="522"/>
      <c r="G532" s="522"/>
      <c r="H532" s="522"/>
      <c r="I532" s="522"/>
      <c r="J532" s="522"/>
      <c r="K532" s="522"/>
      <c r="L532" s="522"/>
      <c r="M532" s="107"/>
      <c r="N532" s="522"/>
      <c r="O532" s="522"/>
      <c r="P532" s="522"/>
      <c r="Q532" s="522"/>
      <c r="R532" s="522"/>
      <c r="S532" s="522"/>
      <c r="T532" s="522"/>
      <c r="U532" s="522"/>
      <c r="V532" s="522"/>
      <c r="W532" s="522"/>
      <c r="X532" s="522"/>
      <c r="Y532" s="522"/>
      <c r="Z532" s="522"/>
      <c r="AA532" s="522"/>
      <c r="AB532" s="522"/>
      <c r="AC532" s="522"/>
      <c r="AD532" s="522"/>
      <c r="AE532" s="522"/>
      <c r="AF532" s="522"/>
      <c r="AG532" s="522"/>
      <c r="AH532" s="523"/>
      <c r="AI532" s="522"/>
      <c r="AJ532" s="522"/>
      <c r="AK532" s="522"/>
      <c r="AL532" s="522"/>
      <c r="AM532" s="522"/>
      <c r="AN532" s="522"/>
      <c r="AO532" s="522"/>
      <c r="AP532" s="522"/>
      <c r="AQ532" s="522"/>
      <c r="AR532" s="522"/>
      <c r="AS532" s="107"/>
      <c r="AT532" s="107"/>
      <c r="AU532" s="107"/>
      <c r="AV532" s="107"/>
      <c r="AW532" s="107"/>
      <c r="AX532" s="107"/>
      <c r="AY532" s="107"/>
      <c r="AZ532" s="107"/>
      <c r="BA532" s="107"/>
      <c r="BB532" s="107"/>
      <c r="BC532" s="107"/>
      <c r="BD532" s="107"/>
      <c r="BE532" s="107"/>
      <c r="BF532" s="107"/>
      <c r="BG532" s="107"/>
      <c r="BH532" s="107"/>
    </row>
    <row r="533">
      <c r="A533" s="107"/>
      <c r="B533" s="524"/>
      <c r="C533" s="522"/>
      <c r="D533" s="522"/>
      <c r="E533" s="522"/>
      <c r="F533" s="522"/>
      <c r="G533" s="522"/>
      <c r="H533" s="522"/>
      <c r="I533" s="522"/>
      <c r="J533" s="522"/>
      <c r="K533" s="522"/>
      <c r="L533" s="522"/>
      <c r="M533" s="107"/>
      <c r="N533" s="522"/>
      <c r="O533" s="522"/>
      <c r="P533" s="522"/>
      <c r="Q533" s="522"/>
      <c r="R533" s="522"/>
      <c r="S533" s="522"/>
      <c r="T533" s="522"/>
      <c r="U533" s="522"/>
      <c r="V533" s="522"/>
      <c r="W533" s="522"/>
      <c r="X533" s="522"/>
      <c r="Y533" s="522"/>
      <c r="Z533" s="522"/>
      <c r="AA533" s="522"/>
      <c r="AB533" s="522"/>
      <c r="AC533" s="522"/>
      <c r="AD533" s="522"/>
      <c r="AE533" s="522"/>
      <c r="AF533" s="522"/>
      <c r="AG533" s="522"/>
      <c r="AH533" s="523"/>
      <c r="AI533" s="522"/>
      <c r="AJ533" s="522"/>
      <c r="AK533" s="522"/>
      <c r="AL533" s="522"/>
      <c r="AM533" s="522"/>
      <c r="AN533" s="522"/>
      <c r="AO533" s="522"/>
      <c r="AP533" s="522"/>
      <c r="AQ533" s="522"/>
      <c r="AR533" s="522"/>
      <c r="AS533" s="107"/>
      <c r="AT533" s="107"/>
      <c r="AU533" s="107"/>
      <c r="AV533" s="107"/>
      <c r="AW533" s="107"/>
      <c r="AX533" s="107"/>
      <c r="AY533" s="107"/>
      <c r="AZ533" s="107"/>
      <c r="BA533" s="107"/>
      <c r="BB533" s="107"/>
      <c r="BC533" s="107"/>
      <c r="BD533" s="107"/>
      <c r="BE533" s="107"/>
      <c r="BF533" s="107"/>
      <c r="BG533" s="107"/>
      <c r="BH533" s="107"/>
    </row>
    <row r="534">
      <c r="A534" s="107"/>
      <c r="B534" s="524"/>
      <c r="C534" s="522"/>
      <c r="D534" s="522"/>
      <c r="E534" s="522"/>
      <c r="F534" s="522"/>
      <c r="G534" s="522"/>
      <c r="H534" s="522"/>
      <c r="I534" s="522"/>
      <c r="J534" s="522"/>
      <c r="K534" s="522"/>
      <c r="L534" s="522"/>
      <c r="M534" s="107"/>
      <c r="N534" s="522"/>
      <c r="O534" s="522"/>
      <c r="P534" s="522"/>
      <c r="Q534" s="522"/>
      <c r="R534" s="522"/>
      <c r="S534" s="522"/>
      <c r="T534" s="522"/>
      <c r="U534" s="522"/>
      <c r="V534" s="522"/>
      <c r="W534" s="522"/>
      <c r="X534" s="522"/>
      <c r="Y534" s="522"/>
      <c r="Z534" s="522"/>
      <c r="AA534" s="522"/>
      <c r="AB534" s="522"/>
      <c r="AC534" s="522"/>
      <c r="AD534" s="522"/>
      <c r="AE534" s="522"/>
      <c r="AF534" s="522"/>
      <c r="AG534" s="522"/>
      <c r="AH534" s="523"/>
      <c r="AI534" s="522"/>
      <c r="AJ534" s="522"/>
      <c r="AK534" s="522"/>
      <c r="AL534" s="522"/>
      <c r="AM534" s="522"/>
      <c r="AN534" s="522"/>
      <c r="AO534" s="522"/>
      <c r="AP534" s="522"/>
      <c r="AQ534" s="522"/>
      <c r="AR534" s="522"/>
      <c r="AS534" s="107"/>
      <c r="AT534" s="107"/>
      <c r="AU534" s="107"/>
      <c r="AV534" s="107"/>
      <c r="AW534" s="107"/>
      <c r="AX534" s="107"/>
      <c r="AY534" s="107"/>
      <c r="AZ534" s="107"/>
      <c r="BA534" s="107"/>
      <c r="BB534" s="107"/>
      <c r="BC534" s="107"/>
      <c r="BD534" s="107"/>
      <c r="BE534" s="107"/>
      <c r="BF534" s="107"/>
      <c r="BG534" s="107"/>
      <c r="BH534" s="107"/>
    </row>
    <row r="535">
      <c r="A535" s="107"/>
      <c r="B535" s="524"/>
      <c r="C535" s="522"/>
      <c r="D535" s="522"/>
      <c r="E535" s="522"/>
      <c r="F535" s="522"/>
      <c r="G535" s="522"/>
      <c r="H535" s="522"/>
      <c r="I535" s="522"/>
      <c r="J535" s="522"/>
      <c r="K535" s="522"/>
      <c r="L535" s="522"/>
      <c r="M535" s="107"/>
      <c r="N535" s="522"/>
      <c r="O535" s="522"/>
      <c r="P535" s="522"/>
      <c r="Q535" s="522"/>
      <c r="R535" s="522"/>
      <c r="S535" s="522"/>
      <c r="T535" s="522"/>
      <c r="U535" s="522"/>
      <c r="V535" s="522"/>
      <c r="W535" s="522"/>
      <c r="X535" s="522"/>
      <c r="Y535" s="522"/>
      <c r="Z535" s="522"/>
      <c r="AA535" s="522"/>
      <c r="AB535" s="522"/>
      <c r="AC535" s="522"/>
      <c r="AD535" s="522"/>
      <c r="AE535" s="522"/>
      <c r="AF535" s="522"/>
      <c r="AG535" s="522"/>
      <c r="AH535" s="523"/>
      <c r="AI535" s="522"/>
      <c r="AJ535" s="522"/>
      <c r="AK535" s="522"/>
      <c r="AL535" s="522"/>
      <c r="AM535" s="522"/>
      <c r="AN535" s="522"/>
      <c r="AO535" s="522"/>
      <c r="AP535" s="522"/>
      <c r="AQ535" s="522"/>
      <c r="AR535" s="522"/>
      <c r="AS535" s="107"/>
      <c r="AT535" s="107"/>
      <c r="AU535" s="107"/>
      <c r="AV535" s="107"/>
      <c r="AW535" s="107"/>
      <c r="AX535" s="107"/>
      <c r="AY535" s="107"/>
      <c r="AZ535" s="107"/>
      <c r="BA535" s="107"/>
      <c r="BB535" s="107"/>
      <c r="BC535" s="107"/>
      <c r="BD535" s="107"/>
      <c r="BE535" s="107"/>
      <c r="BF535" s="107"/>
      <c r="BG535" s="107"/>
      <c r="BH535" s="107"/>
    </row>
    <row r="536">
      <c r="A536" s="107"/>
      <c r="B536" s="524"/>
      <c r="C536" s="522"/>
      <c r="D536" s="522"/>
      <c r="E536" s="522"/>
      <c r="F536" s="522"/>
      <c r="G536" s="522"/>
      <c r="H536" s="522"/>
      <c r="I536" s="522"/>
      <c r="J536" s="522"/>
      <c r="K536" s="522"/>
      <c r="L536" s="522"/>
      <c r="M536" s="107"/>
      <c r="N536" s="522"/>
      <c r="O536" s="522"/>
      <c r="P536" s="522"/>
      <c r="Q536" s="522"/>
      <c r="R536" s="522"/>
      <c r="S536" s="522"/>
      <c r="T536" s="522"/>
      <c r="U536" s="522"/>
      <c r="V536" s="522"/>
      <c r="W536" s="522"/>
      <c r="X536" s="522"/>
      <c r="Y536" s="522"/>
      <c r="Z536" s="522"/>
      <c r="AA536" s="522"/>
      <c r="AB536" s="522"/>
      <c r="AC536" s="522"/>
      <c r="AD536" s="522"/>
      <c r="AE536" s="522"/>
      <c r="AF536" s="522"/>
      <c r="AG536" s="522"/>
      <c r="AH536" s="523"/>
      <c r="AI536" s="522"/>
      <c r="AJ536" s="522"/>
      <c r="AK536" s="522"/>
      <c r="AL536" s="522"/>
      <c r="AM536" s="522"/>
      <c r="AN536" s="522"/>
      <c r="AO536" s="522"/>
      <c r="AP536" s="522"/>
      <c r="AQ536" s="522"/>
      <c r="AR536" s="522"/>
      <c r="AS536" s="107"/>
      <c r="AT536" s="107"/>
      <c r="AU536" s="107"/>
      <c r="AV536" s="107"/>
      <c r="AW536" s="107"/>
      <c r="AX536" s="107"/>
      <c r="AY536" s="107"/>
      <c r="AZ536" s="107"/>
      <c r="BA536" s="107"/>
      <c r="BB536" s="107"/>
      <c r="BC536" s="107"/>
      <c r="BD536" s="107"/>
      <c r="BE536" s="107"/>
      <c r="BF536" s="107"/>
      <c r="BG536" s="107"/>
      <c r="BH536" s="107"/>
    </row>
    <row r="537">
      <c r="A537" s="107"/>
      <c r="B537" s="524"/>
      <c r="C537" s="522"/>
      <c r="D537" s="522"/>
      <c r="E537" s="522"/>
      <c r="F537" s="522"/>
      <c r="G537" s="522"/>
      <c r="H537" s="522"/>
      <c r="I537" s="522"/>
      <c r="J537" s="522"/>
      <c r="K537" s="522"/>
      <c r="L537" s="522"/>
      <c r="M537" s="107"/>
      <c r="N537" s="522"/>
      <c r="O537" s="522"/>
      <c r="P537" s="522"/>
      <c r="Q537" s="522"/>
      <c r="R537" s="522"/>
      <c r="S537" s="522"/>
      <c r="T537" s="522"/>
      <c r="U537" s="522"/>
      <c r="V537" s="522"/>
      <c r="W537" s="522"/>
      <c r="X537" s="522"/>
      <c r="Y537" s="522"/>
      <c r="Z537" s="522"/>
      <c r="AA537" s="522"/>
      <c r="AB537" s="522"/>
      <c r="AC537" s="522"/>
      <c r="AD537" s="522"/>
      <c r="AE537" s="522"/>
      <c r="AF537" s="522"/>
      <c r="AG537" s="522"/>
      <c r="AH537" s="523"/>
      <c r="AI537" s="522"/>
      <c r="AJ537" s="522"/>
      <c r="AK537" s="522"/>
      <c r="AL537" s="522"/>
      <c r="AM537" s="522"/>
      <c r="AN537" s="522"/>
      <c r="AO537" s="522"/>
      <c r="AP537" s="522"/>
      <c r="AQ537" s="522"/>
      <c r="AR537" s="522"/>
      <c r="AS537" s="107"/>
      <c r="AT537" s="107"/>
      <c r="AU537" s="107"/>
      <c r="AV537" s="107"/>
      <c r="AW537" s="107"/>
      <c r="AX537" s="107"/>
      <c r="AY537" s="107"/>
      <c r="AZ537" s="107"/>
      <c r="BA537" s="107"/>
      <c r="BB537" s="107"/>
      <c r="BC537" s="107"/>
      <c r="BD537" s="107"/>
      <c r="BE537" s="107"/>
      <c r="BF537" s="107"/>
      <c r="BG537" s="107"/>
      <c r="BH537" s="107"/>
    </row>
    <row r="538">
      <c r="A538" s="107"/>
      <c r="B538" s="524"/>
      <c r="C538" s="522"/>
      <c r="D538" s="522"/>
      <c r="E538" s="522"/>
      <c r="F538" s="522"/>
      <c r="G538" s="522"/>
      <c r="H538" s="522"/>
      <c r="I538" s="522"/>
      <c r="J538" s="522"/>
      <c r="K538" s="522"/>
      <c r="L538" s="522"/>
      <c r="M538" s="107"/>
      <c r="N538" s="522"/>
      <c r="O538" s="522"/>
      <c r="P538" s="522"/>
      <c r="Q538" s="522"/>
      <c r="R538" s="522"/>
      <c r="S538" s="522"/>
      <c r="T538" s="522"/>
      <c r="U538" s="522"/>
      <c r="V538" s="522"/>
      <c r="W538" s="522"/>
      <c r="X538" s="522"/>
      <c r="Y538" s="522"/>
      <c r="Z538" s="522"/>
      <c r="AA538" s="522"/>
      <c r="AB538" s="522"/>
      <c r="AC538" s="522"/>
      <c r="AD538" s="522"/>
      <c r="AE538" s="522"/>
      <c r="AF538" s="522"/>
      <c r="AG538" s="522"/>
      <c r="AH538" s="523"/>
      <c r="AI538" s="522"/>
      <c r="AJ538" s="522"/>
      <c r="AK538" s="522"/>
      <c r="AL538" s="522"/>
      <c r="AM538" s="522"/>
      <c r="AN538" s="522"/>
      <c r="AO538" s="522"/>
      <c r="AP538" s="522"/>
      <c r="AQ538" s="522"/>
      <c r="AR538" s="522"/>
      <c r="AS538" s="107"/>
      <c r="AT538" s="107"/>
      <c r="AU538" s="107"/>
      <c r="AV538" s="107"/>
      <c r="AW538" s="107"/>
      <c r="AX538" s="107"/>
      <c r="AY538" s="107"/>
      <c r="AZ538" s="107"/>
      <c r="BA538" s="107"/>
      <c r="BB538" s="107"/>
      <c r="BC538" s="107"/>
      <c r="BD538" s="107"/>
      <c r="BE538" s="107"/>
      <c r="BF538" s="107"/>
      <c r="BG538" s="107"/>
      <c r="BH538" s="107"/>
    </row>
    <row r="539">
      <c r="A539" s="107"/>
      <c r="B539" s="524"/>
      <c r="C539" s="522"/>
      <c r="D539" s="522"/>
      <c r="E539" s="522"/>
      <c r="F539" s="522"/>
      <c r="G539" s="522"/>
      <c r="H539" s="522"/>
      <c r="I539" s="522"/>
      <c r="J539" s="522"/>
      <c r="K539" s="522"/>
      <c r="L539" s="522"/>
      <c r="M539" s="107"/>
      <c r="N539" s="522"/>
      <c r="O539" s="522"/>
      <c r="P539" s="522"/>
      <c r="Q539" s="522"/>
      <c r="R539" s="522"/>
      <c r="S539" s="522"/>
      <c r="T539" s="522"/>
      <c r="U539" s="522"/>
      <c r="V539" s="522"/>
      <c r="W539" s="522"/>
      <c r="X539" s="522"/>
      <c r="Y539" s="522"/>
      <c r="Z539" s="522"/>
      <c r="AA539" s="522"/>
      <c r="AB539" s="522"/>
      <c r="AC539" s="522"/>
      <c r="AD539" s="522"/>
      <c r="AE539" s="522"/>
      <c r="AF539" s="522"/>
      <c r="AG539" s="522"/>
      <c r="AH539" s="523"/>
      <c r="AI539" s="522"/>
      <c r="AJ539" s="522"/>
      <c r="AK539" s="522"/>
      <c r="AL539" s="522"/>
      <c r="AM539" s="522"/>
      <c r="AN539" s="522"/>
      <c r="AO539" s="522"/>
      <c r="AP539" s="522"/>
      <c r="AQ539" s="522"/>
      <c r="AR539" s="522"/>
      <c r="AS539" s="107"/>
      <c r="AT539" s="107"/>
      <c r="AU539" s="107"/>
      <c r="AV539" s="107"/>
      <c r="AW539" s="107"/>
      <c r="AX539" s="107"/>
      <c r="AY539" s="107"/>
      <c r="AZ539" s="107"/>
      <c r="BA539" s="107"/>
      <c r="BB539" s="107"/>
      <c r="BC539" s="107"/>
      <c r="BD539" s="107"/>
      <c r="BE539" s="107"/>
      <c r="BF539" s="107"/>
      <c r="BG539" s="107"/>
      <c r="BH539" s="107"/>
    </row>
    <row r="540">
      <c r="A540" s="107"/>
      <c r="B540" s="524"/>
      <c r="C540" s="522"/>
      <c r="D540" s="522"/>
      <c r="E540" s="522"/>
      <c r="F540" s="522"/>
      <c r="G540" s="522"/>
      <c r="H540" s="522"/>
      <c r="I540" s="522"/>
      <c r="J540" s="522"/>
      <c r="K540" s="522"/>
      <c r="L540" s="522"/>
      <c r="M540" s="107"/>
      <c r="N540" s="522"/>
      <c r="O540" s="522"/>
      <c r="P540" s="522"/>
      <c r="Q540" s="522"/>
      <c r="R540" s="522"/>
      <c r="S540" s="522"/>
      <c r="T540" s="522"/>
      <c r="U540" s="522"/>
      <c r="V540" s="522"/>
      <c r="W540" s="522"/>
      <c r="X540" s="522"/>
      <c r="Y540" s="522"/>
      <c r="Z540" s="522"/>
      <c r="AA540" s="522"/>
      <c r="AB540" s="522"/>
      <c r="AC540" s="522"/>
      <c r="AD540" s="522"/>
      <c r="AE540" s="522"/>
      <c r="AF540" s="522"/>
      <c r="AG540" s="522"/>
      <c r="AH540" s="523"/>
      <c r="AI540" s="522"/>
      <c r="AJ540" s="522"/>
      <c r="AK540" s="522"/>
      <c r="AL540" s="522"/>
      <c r="AM540" s="522"/>
      <c r="AN540" s="522"/>
      <c r="AO540" s="522"/>
      <c r="AP540" s="522"/>
      <c r="AQ540" s="522"/>
      <c r="AR540" s="522"/>
      <c r="AS540" s="107"/>
      <c r="AT540" s="107"/>
      <c r="AU540" s="107"/>
      <c r="AV540" s="107"/>
      <c r="AW540" s="107"/>
      <c r="AX540" s="107"/>
      <c r="AY540" s="107"/>
      <c r="AZ540" s="107"/>
      <c r="BA540" s="107"/>
      <c r="BB540" s="107"/>
      <c r="BC540" s="107"/>
      <c r="BD540" s="107"/>
      <c r="BE540" s="107"/>
      <c r="BF540" s="107"/>
      <c r="BG540" s="107"/>
      <c r="BH540" s="107"/>
    </row>
    <row r="541">
      <c r="A541" s="107"/>
      <c r="B541" s="524"/>
      <c r="C541" s="522"/>
      <c r="D541" s="522"/>
      <c r="E541" s="522"/>
      <c r="F541" s="522"/>
      <c r="G541" s="522"/>
      <c r="H541" s="522"/>
      <c r="I541" s="522"/>
      <c r="J541" s="522"/>
      <c r="K541" s="522"/>
      <c r="L541" s="522"/>
      <c r="M541" s="107"/>
      <c r="N541" s="522"/>
      <c r="O541" s="522"/>
      <c r="P541" s="522"/>
      <c r="Q541" s="522"/>
      <c r="R541" s="522"/>
      <c r="S541" s="522"/>
      <c r="T541" s="522"/>
      <c r="U541" s="522"/>
      <c r="V541" s="522"/>
      <c r="W541" s="522"/>
      <c r="X541" s="522"/>
      <c r="Y541" s="522"/>
      <c r="Z541" s="522"/>
      <c r="AA541" s="522"/>
      <c r="AB541" s="522"/>
      <c r="AC541" s="522"/>
      <c r="AD541" s="522"/>
      <c r="AE541" s="522"/>
      <c r="AF541" s="522"/>
      <c r="AG541" s="522"/>
      <c r="AH541" s="523"/>
      <c r="AI541" s="522"/>
      <c r="AJ541" s="522"/>
      <c r="AK541" s="522"/>
      <c r="AL541" s="522"/>
      <c r="AM541" s="522"/>
      <c r="AN541" s="522"/>
      <c r="AO541" s="522"/>
      <c r="AP541" s="522"/>
      <c r="AQ541" s="522"/>
      <c r="AR541" s="522"/>
      <c r="AS541" s="107"/>
      <c r="AT541" s="107"/>
      <c r="AU541" s="107"/>
      <c r="AV541" s="107"/>
      <c r="AW541" s="107"/>
      <c r="AX541" s="107"/>
      <c r="AY541" s="107"/>
      <c r="AZ541" s="107"/>
      <c r="BA541" s="107"/>
      <c r="BB541" s="107"/>
      <c r="BC541" s="107"/>
      <c r="BD541" s="107"/>
      <c r="BE541" s="107"/>
      <c r="BF541" s="107"/>
      <c r="BG541" s="107"/>
      <c r="BH541" s="107"/>
    </row>
    <row r="542">
      <c r="A542" s="107"/>
      <c r="B542" s="524"/>
      <c r="C542" s="522"/>
      <c r="D542" s="522"/>
      <c r="E542" s="522"/>
      <c r="F542" s="522"/>
      <c r="G542" s="522"/>
      <c r="H542" s="522"/>
      <c r="I542" s="522"/>
      <c r="J542" s="522"/>
      <c r="K542" s="522"/>
      <c r="L542" s="522"/>
      <c r="M542" s="107"/>
      <c r="N542" s="522"/>
      <c r="O542" s="522"/>
      <c r="P542" s="522"/>
      <c r="Q542" s="522"/>
      <c r="R542" s="522"/>
      <c r="S542" s="522"/>
      <c r="T542" s="522"/>
      <c r="U542" s="522"/>
      <c r="V542" s="522"/>
      <c r="W542" s="522"/>
      <c r="X542" s="522"/>
      <c r="Y542" s="522"/>
      <c r="Z542" s="522"/>
      <c r="AA542" s="522"/>
      <c r="AB542" s="522"/>
      <c r="AC542" s="522"/>
      <c r="AD542" s="522"/>
      <c r="AE542" s="522"/>
      <c r="AF542" s="522"/>
      <c r="AG542" s="522"/>
      <c r="AH542" s="523"/>
      <c r="AI542" s="522"/>
      <c r="AJ542" s="522"/>
      <c r="AK542" s="522"/>
      <c r="AL542" s="522"/>
      <c r="AM542" s="522"/>
      <c r="AN542" s="522"/>
      <c r="AO542" s="522"/>
      <c r="AP542" s="522"/>
      <c r="AQ542" s="522"/>
      <c r="AR542" s="522"/>
      <c r="AS542" s="107"/>
      <c r="AT542" s="107"/>
      <c r="AU542" s="107"/>
      <c r="AV542" s="107"/>
      <c r="AW542" s="107"/>
      <c r="AX542" s="107"/>
      <c r="AY542" s="107"/>
      <c r="AZ542" s="107"/>
      <c r="BA542" s="107"/>
      <c r="BB542" s="107"/>
      <c r="BC542" s="107"/>
      <c r="BD542" s="107"/>
      <c r="BE542" s="107"/>
      <c r="BF542" s="107"/>
      <c r="BG542" s="107"/>
      <c r="BH542" s="107"/>
    </row>
    <row r="543">
      <c r="A543" s="107"/>
      <c r="B543" s="524"/>
      <c r="C543" s="522"/>
      <c r="D543" s="522"/>
      <c r="E543" s="522"/>
      <c r="F543" s="522"/>
      <c r="G543" s="522"/>
      <c r="H543" s="522"/>
      <c r="I543" s="522"/>
      <c r="J543" s="522"/>
      <c r="K543" s="522"/>
      <c r="L543" s="522"/>
      <c r="M543" s="107"/>
      <c r="N543" s="522"/>
      <c r="O543" s="522"/>
      <c r="P543" s="522"/>
      <c r="Q543" s="522"/>
      <c r="R543" s="522"/>
      <c r="S543" s="522"/>
      <c r="T543" s="522"/>
      <c r="U543" s="522"/>
      <c r="V543" s="522"/>
      <c r="W543" s="522"/>
      <c r="X543" s="522"/>
      <c r="Y543" s="522"/>
      <c r="Z543" s="522"/>
      <c r="AA543" s="522"/>
      <c r="AB543" s="522"/>
      <c r="AC543" s="522"/>
      <c r="AD543" s="522"/>
      <c r="AE543" s="522"/>
      <c r="AF543" s="522"/>
      <c r="AG543" s="522"/>
      <c r="AH543" s="523"/>
      <c r="AI543" s="522"/>
      <c r="AJ543" s="522"/>
      <c r="AK543" s="522"/>
      <c r="AL543" s="522"/>
      <c r="AM543" s="522"/>
      <c r="AN543" s="522"/>
      <c r="AO543" s="522"/>
      <c r="AP543" s="522"/>
      <c r="AQ543" s="522"/>
      <c r="AR543" s="522"/>
      <c r="AS543" s="107"/>
      <c r="AT543" s="107"/>
      <c r="AU543" s="107"/>
      <c r="AV543" s="107"/>
      <c r="AW543" s="107"/>
      <c r="AX543" s="107"/>
      <c r="AY543" s="107"/>
      <c r="AZ543" s="107"/>
      <c r="BA543" s="107"/>
      <c r="BB543" s="107"/>
      <c r="BC543" s="107"/>
      <c r="BD543" s="107"/>
      <c r="BE543" s="107"/>
      <c r="BF543" s="107"/>
      <c r="BG543" s="107"/>
      <c r="BH543" s="107"/>
    </row>
    <row r="544">
      <c r="A544" s="107"/>
      <c r="B544" s="524"/>
      <c r="C544" s="522"/>
      <c r="D544" s="522"/>
      <c r="E544" s="522"/>
      <c r="F544" s="522"/>
      <c r="G544" s="522"/>
      <c r="H544" s="522"/>
      <c r="I544" s="522"/>
      <c r="J544" s="522"/>
      <c r="K544" s="522"/>
      <c r="L544" s="522"/>
      <c r="M544" s="107"/>
      <c r="N544" s="522"/>
      <c r="O544" s="522"/>
      <c r="P544" s="522"/>
      <c r="Q544" s="522"/>
      <c r="R544" s="522"/>
      <c r="S544" s="522"/>
      <c r="T544" s="522"/>
      <c r="U544" s="522"/>
      <c r="V544" s="522"/>
      <c r="W544" s="522"/>
      <c r="X544" s="522"/>
      <c r="Y544" s="522"/>
      <c r="Z544" s="522"/>
      <c r="AA544" s="522"/>
      <c r="AB544" s="522"/>
      <c r="AC544" s="522"/>
      <c r="AD544" s="522"/>
      <c r="AE544" s="522"/>
      <c r="AF544" s="522"/>
      <c r="AG544" s="522"/>
      <c r="AH544" s="523"/>
      <c r="AI544" s="522"/>
      <c r="AJ544" s="522"/>
      <c r="AK544" s="522"/>
      <c r="AL544" s="522"/>
      <c r="AM544" s="522"/>
      <c r="AN544" s="522"/>
      <c r="AO544" s="522"/>
      <c r="AP544" s="522"/>
      <c r="AQ544" s="522"/>
      <c r="AR544" s="522"/>
      <c r="AS544" s="107"/>
      <c r="AT544" s="107"/>
      <c r="AU544" s="107"/>
      <c r="AV544" s="107"/>
      <c r="AW544" s="107"/>
      <c r="AX544" s="107"/>
      <c r="AY544" s="107"/>
      <c r="AZ544" s="107"/>
      <c r="BA544" s="107"/>
      <c r="BB544" s="107"/>
      <c r="BC544" s="107"/>
      <c r="BD544" s="107"/>
      <c r="BE544" s="107"/>
      <c r="BF544" s="107"/>
      <c r="BG544" s="107"/>
      <c r="BH544" s="107"/>
    </row>
    <row r="545">
      <c r="A545" s="107"/>
      <c r="B545" s="524"/>
      <c r="C545" s="522"/>
      <c r="D545" s="522"/>
      <c r="E545" s="522"/>
      <c r="F545" s="522"/>
      <c r="G545" s="522"/>
      <c r="H545" s="522"/>
      <c r="I545" s="522"/>
      <c r="J545" s="522"/>
      <c r="K545" s="522"/>
      <c r="L545" s="522"/>
      <c r="M545" s="107"/>
      <c r="N545" s="522"/>
      <c r="O545" s="522"/>
      <c r="P545" s="522"/>
      <c r="Q545" s="522"/>
      <c r="R545" s="522"/>
      <c r="S545" s="522"/>
      <c r="T545" s="522"/>
      <c r="U545" s="522"/>
      <c r="V545" s="522"/>
      <c r="W545" s="522"/>
      <c r="X545" s="522"/>
      <c r="Y545" s="522"/>
      <c r="Z545" s="522"/>
      <c r="AA545" s="522"/>
      <c r="AB545" s="522"/>
      <c r="AC545" s="522"/>
      <c r="AD545" s="522"/>
      <c r="AE545" s="522"/>
      <c r="AF545" s="522"/>
      <c r="AG545" s="522"/>
      <c r="AH545" s="523"/>
      <c r="AI545" s="522"/>
      <c r="AJ545" s="522"/>
      <c r="AK545" s="522"/>
      <c r="AL545" s="522"/>
      <c r="AM545" s="522"/>
      <c r="AN545" s="522"/>
      <c r="AO545" s="522"/>
      <c r="AP545" s="522"/>
      <c r="AQ545" s="522"/>
      <c r="AR545" s="522"/>
      <c r="AS545" s="107"/>
      <c r="AT545" s="107"/>
      <c r="AU545" s="107"/>
      <c r="AV545" s="107"/>
      <c r="AW545" s="107"/>
      <c r="AX545" s="107"/>
      <c r="AY545" s="107"/>
      <c r="AZ545" s="107"/>
      <c r="BA545" s="107"/>
      <c r="BB545" s="107"/>
      <c r="BC545" s="107"/>
      <c r="BD545" s="107"/>
      <c r="BE545" s="107"/>
      <c r="BF545" s="107"/>
      <c r="BG545" s="107"/>
      <c r="BH545" s="107"/>
    </row>
    <row r="546">
      <c r="A546" s="107"/>
      <c r="B546" s="524"/>
      <c r="C546" s="522"/>
      <c r="D546" s="522"/>
      <c r="E546" s="522"/>
      <c r="F546" s="522"/>
      <c r="G546" s="522"/>
      <c r="H546" s="522"/>
      <c r="I546" s="522"/>
      <c r="J546" s="522"/>
      <c r="K546" s="522"/>
      <c r="L546" s="522"/>
      <c r="M546" s="107"/>
      <c r="N546" s="522"/>
      <c r="O546" s="522"/>
      <c r="P546" s="522"/>
      <c r="Q546" s="522"/>
      <c r="R546" s="522"/>
      <c r="S546" s="522"/>
      <c r="T546" s="522"/>
      <c r="U546" s="522"/>
      <c r="V546" s="522"/>
      <c r="W546" s="522"/>
      <c r="X546" s="522"/>
      <c r="Y546" s="522"/>
      <c r="Z546" s="522"/>
      <c r="AA546" s="522"/>
      <c r="AB546" s="522"/>
      <c r="AC546" s="522"/>
      <c r="AD546" s="522"/>
      <c r="AE546" s="522"/>
      <c r="AF546" s="522"/>
      <c r="AG546" s="522"/>
      <c r="AH546" s="523"/>
      <c r="AI546" s="522"/>
      <c r="AJ546" s="522"/>
      <c r="AK546" s="522"/>
      <c r="AL546" s="522"/>
      <c r="AM546" s="522"/>
      <c r="AN546" s="522"/>
      <c r="AO546" s="522"/>
      <c r="AP546" s="522"/>
      <c r="AQ546" s="522"/>
      <c r="AR546" s="522"/>
      <c r="AS546" s="107"/>
      <c r="AT546" s="107"/>
      <c r="AU546" s="107"/>
      <c r="AV546" s="107"/>
      <c r="AW546" s="107"/>
      <c r="AX546" s="107"/>
      <c r="AY546" s="107"/>
      <c r="AZ546" s="107"/>
      <c r="BA546" s="107"/>
      <c r="BB546" s="107"/>
      <c r="BC546" s="107"/>
      <c r="BD546" s="107"/>
      <c r="BE546" s="107"/>
      <c r="BF546" s="107"/>
      <c r="BG546" s="107"/>
      <c r="BH546" s="107"/>
    </row>
    <row r="547">
      <c r="A547" s="107"/>
      <c r="B547" s="524"/>
      <c r="C547" s="522"/>
      <c r="D547" s="522"/>
      <c r="E547" s="522"/>
      <c r="F547" s="522"/>
      <c r="G547" s="522"/>
      <c r="H547" s="522"/>
      <c r="I547" s="522"/>
      <c r="J547" s="522"/>
      <c r="K547" s="522"/>
      <c r="L547" s="522"/>
      <c r="M547" s="107"/>
      <c r="N547" s="522"/>
      <c r="O547" s="522"/>
      <c r="P547" s="522"/>
      <c r="Q547" s="522"/>
      <c r="R547" s="522"/>
      <c r="S547" s="522"/>
      <c r="T547" s="522"/>
      <c r="U547" s="522"/>
      <c r="V547" s="522"/>
      <c r="W547" s="522"/>
      <c r="X547" s="522"/>
      <c r="Y547" s="522"/>
      <c r="Z547" s="522"/>
      <c r="AA547" s="522"/>
      <c r="AB547" s="522"/>
      <c r="AC547" s="522"/>
      <c r="AD547" s="522"/>
      <c r="AE547" s="522"/>
      <c r="AF547" s="522"/>
      <c r="AG547" s="522"/>
      <c r="AH547" s="523"/>
      <c r="AI547" s="522"/>
      <c r="AJ547" s="522"/>
      <c r="AK547" s="522"/>
      <c r="AL547" s="522"/>
      <c r="AM547" s="522"/>
      <c r="AN547" s="522"/>
      <c r="AO547" s="522"/>
      <c r="AP547" s="522"/>
      <c r="AQ547" s="522"/>
      <c r="AR547" s="522"/>
      <c r="AS547" s="107"/>
      <c r="AT547" s="107"/>
      <c r="AU547" s="107"/>
      <c r="AV547" s="107"/>
      <c r="AW547" s="107"/>
      <c r="AX547" s="107"/>
      <c r="AY547" s="107"/>
      <c r="AZ547" s="107"/>
      <c r="BA547" s="107"/>
      <c r="BB547" s="107"/>
      <c r="BC547" s="107"/>
      <c r="BD547" s="107"/>
      <c r="BE547" s="107"/>
      <c r="BF547" s="107"/>
      <c r="BG547" s="107"/>
      <c r="BH547" s="107"/>
    </row>
    <row r="548">
      <c r="A548" s="107"/>
      <c r="B548" s="524"/>
      <c r="C548" s="522"/>
      <c r="D548" s="522"/>
      <c r="E548" s="522"/>
      <c r="F548" s="522"/>
      <c r="G548" s="522"/>
      <c r="H548" s="522"/>
      <c r="I548" s="522"/>
      <c r="J548" s="522"/>
      <c r="K548" s="522"/>
      <c r="L548" s="522"/>
      <c r="M548" s="107"/>
      <c r="N548" s="522"/>
      <c r="O548" s="522"/>
      <c r="P548" s="522"/>
      <c r="Q548" s="522"/>
      <c r="R548" s="522"/>
      <c r="S548" s="522"/>
      <c r="T548" s="522"/>
      <c r="U548" s="522"/>
      <c r="V548" s="522"/>
      <c r="W548" s="522"/>
      <c r="X548" s="522"/>
      <c r="Y548" s="522"/>
      <c r="Z548" s="522"/>
      <c r="AA548" s="522"/>
      <c r="AB548" s="522"/>
      <c r="AC548" s="522"/>
      <c r="AD548" s="522"/>
      <c r="AE548" s="522"/>
      <c r="AF548" s="522"/>
      <c r="AG548" s="522"/>
      <c r="AH548" s="523"/>
      <c r="AI548" s="522"/>
      <c r="AJ548" s="522"/>
      <c r="AK548" s="522"/>
      <c r="AL548" s="522"/>
      <c r="AM548" s="522"/>
      <c r="AN548" s="522"/>
      <c r="AO548" s="522"/>
      <c r="AP548" s="522"/>
      <c r="AQ548" s="522"/>
      <c r="AR548" s="522"/>
      <c r="AS548" s="107"/>
      <c r="AT548" s="107"/>
      <c r="AU548" s="107"/>
      <c r="AV548" s="107"/>
      <c r="AW548" s="107"/>
      <c r="AX548" s="107"/>
      <c r="AY548" s="107"/>
      <c r="AZ548" s="107"/>
      <c r="BA548" s="107"/>
      <c r="BB548" s="107"/>
      <c r="BC548" s="107"/>
      <c r="BD548" s="107"/>
      <c r="BE548" s="107"/>
      <c r="BF548" s="107"/>
      <c r="BG548" s="107"/>
      <c r="BH548" s="107"/>
    </row>
    <row r="549">
      <c r="A549" s="107"/>
      <c r="B549" s="524"/>
      <c r="C549" s="522"/>
      <c r="D549" s="522"/>
      <c r="E549" s="522"/>
      <c r="F549" s="522"/>
      <c r="G549" s="522"/>
      <c r="H549" s="522"/>
      <c r="I549" s="522"/>
      <c r="J549" s="522"/>
      <c r="K549" s="522"/>
      <c r="L549" s="522"/>
      <c r="M549" s="107"/>
      <c r="N549" s="522"/>
      <c r="O549" s="522"/>
      <c r="P549" s="522"/>
      <c r="Q549" s="522"/>
      <c r="R549" s="522"/>
      <c r="S549" s="522"/>
      <c r="T549" s="522"/>
      <c r="U549" s="522"/>
      <c r="V549" s="522"/>
      <c r="W549" s="522"/>
      <c r="X549" s="522"/>
      <c r="Y549" s="522"/>
      <c r="Z549" s="522"/>
      <c r="AA549" s="522"/>
      <c r="AB549" s="522"/>
      <c r="AC549" s="522"/>
      <c r="AD549" s="522"/>
      <c r="AE549" s="522"/>
      <c r="AF549" s="522"/>
      <c r="AG549" s="522"/>
      <c r="AH549" s="523"/>
      <c r="AI549" s="522"/>
      <c r="AJ549" s="522"/>
      <c r="AK549" s="522"/>
      <c r="AL549" s="522"/>
      <c r="AM549" s="522"/>
      <c r="AN549" s="522"/>
      <c r="AO549" s="522"/>
      <c r="AP549" s="522"/>
      <c r="AQ549" s="522"/>
      <c r="AR549" s="522"/>
      <c r="AS549" s="107"/>
      <c r="AT549" s="107"/>
      <c r="AU549" s="107"/>
      <c r="AV549" s="107"/>
      <c r="AW549" s="107"/>
      <c r="AX549" s="107"/>
      <c r="AY549" s="107"/>
      <c r="AZ549" s="107"/>
      <c r="BA549" s="107"/>
      <c r="BB549" s="107"/>
      <c r="BC549" s="107"/>
      <c r="BD549" s="107"/>
      <c r="BE549" s="107"/>
      <c r="BF549" s="107"/>
      <c r="BG549" s="107"/>
      <c r="BH549" s="107"/>
    </row>
    <row r="550">
      <c r="A550" s="107"/>
      <c r="B550" s="524"/>
      <c r="C550" s="522"/>
      <c r="D550" s="522"/>
      <c r="E550" s="522"/>
      <c r="F550" s="522"/>
      <c r="G550" s="522"/>
      <c r="H550" s="522"/>
      <c r="I550" s="522"/>
      <c r="J550" s="522"/>
      <c r="K550" s="522"/>
      <c r="L550" s="522"/>
      <c r="M550" s="107"/>
      <c r="N550" s="522"/>
      <c r="O550" s="522"/>
      <c r="P550" s="522"/>
      <c r="Q550" s="522"/>
      <c r="R550" s="522"/>
      <c r="S550" s="522"/>
      <c r="T550" s="522"/>
      <c r="U550" s="522"/>
      <c r="V550" s="522"/>
      <c r="W550" s="522"/>
      <c r="X550" s="522"/>
      <c r="Y550" s="522"/>
      <c r="Z550" s="522"/>
      <c r="AA550" s="522"/>
      <c r="AB550" s="522"/>
      <c r="AC550" s="522"/>
      <c r="AD550" s="522"/>
      <c r="AE550" s="522"/>
      <c r="AF550" s="522"/>
      <c r="AG550" s="522"/>
      <c r="AH550" s="523"/>
      <c r="AI550" s="522"/>
      <c r="AJ550" s="522"/>
      <c r="AK550" s="522"/>
      <c r="AL550" s="522"/>
      <c r="AM550" s="522"/>
      <c r="AN550" s="522"/>
      <c r="AO550" s="522"/>
      <c r="AP550" s="522"/>
      <c r="AQ550" s="522"/>
      <c r="AR550" s="522"/>
      <c r="AS550" s="107"/>
      <c r="AT550" s="107"/>
      <c r="AU550" s="107"/>
      <c r="AV550" s="107"/>
      <c r="AW550" s="107"/>
      <c r="AX550" s="107"/>
      <c r="AY550" s="107"/>
      <c r="AZ550" s="107"/>
      <c r="BA550" s="107"/>
      <c r="BB550" s="107"/>
      <c r="BC550" s="107"/>
      <c r="BD550" s="107"/>
      <c r="BE550" s="107"/>
      <c r="BF550" s="107"/>
      <c r="BG550" s="107"/>
      <c r="BH550" s="107"/>
    </row>
    <row r="551">
      <c r="A551" s="107"/>
      <c r="B551" s="524"/>
      <c r="C551" s="522"/>
      <c r="D551" s="522"/>
      <c r="E551" s="522"/>
      <c r="F551" s="522"/>
      <c r="G551" s="522"/>
      <c r="H551" s="522"/>
      <c r="I551" s="522"/>
      <c r="J551" s="522"/>
      <c r="K551" s="522"/>
      <c r="L551" s="522"/>
      <c r="M551" s="107"/>
      <c r="N551" s="522"/>
      <c r="O551" s="522"/>
      <c r="P551" s="522"/>
      <c r="Q551" s="522"/>
      <c r="R551" s="522"/>
      <c r="S551" s="522"/>
      <c r="T551" s="522"/>
      <c r="U551" s="522"/>
      <c r="V551" s="522"/>
      <c r="W551" s="522"/>
      <c r="X551" s="522"/>
      <c r="Y551" s="522"/>
      <c r="Z551" s="522"/>
      <c r="AA551" s="522"/>
      <c r="AB551" s="522"/>
      <c r="AC551" s="522"/>
      <c r="AD551" s="522"/>
      <c r="AE551" s="522"/>
      <c r="AF551" s="522"/>
      <c r="AG551" s="522"/>
      <c r="AH551" s="523"/>
      <c r="AI551" s="522"/>
      <c r="AJ551" s="522"/>
      <c r="AK551" s="522"/>
      <c r="AL551" s="522"/>
      <c r="AM551" s="522"/>
      <c r="AN551" s="522"/>
      <c r="AO551" s="522"/>
      <c r="AP551" s="522"/>
      <c r="AQ551" s="522"/>
      <c r="AR551" s="522"/>
      <c r="AS551" s="107"/>
      <c r="AT551" s="107"/>
      <c r="AU551" s="107"/>
      <c r="AV551" s="107"/>
      <c r="AW551" s="107"/>
      <c r="AX551" s="107"/>
      <c r="AY551" s="107"/>
      <c r="AZ551" s="107"/>
      <c r="BA551" s="107"/>
      <c r="BB551" s="107"/>
      <c r="BC551" s="107"/>
      <c r="BD551" s="107"/>
      <c r="BE551" s="107"/>
      <c r="BF551" s="107"/>
      <c r="BG551" s="107"/>
      <c r="BH551" s="107"/>
    </row>
    <row r="552">
      <c r="A552" s="107"/>
      <c r="B552" s="524"/>
      <c r="C552" s="522"/>
      <c r="D552" s="522"/>
      <c r="E552" s="522"/>
      <c r="F552" s="522"/>
      <c r="G552" s="522"/>
      <c r="H552" s="522"/>
      <c r="I552" s="522"/>
      <c r="J552" s="522"/>
      <c r="K552" s="522"/>
      <c r="L552" s="522"/>
      <c r="M552" s="107"/>
      <c r="N552" s="522"/>
      <c r="O552" s="522"/>
      <c r="P552" s="522"/>
      <c r="Q552" s="522"/>
      <c r="R552" s="522"/>
      <c r="S552" s="522"/>
      <c r="T552" s="522"/>
      <c r="U552" s="522"/>
      <c r="V552" s="522"/>
      <c r="W552" s="522"/>
      <c r="X552" s="522"/>
      <c r="Y552" s="522"/>
      <c r="Z552" s="522"/>
      <c r="AA552" s="522"/>
      <c r="AB552" s="522"/>
      <c r="AC552" s="522"/>
      <c r="AD552" s="522"/>
      <c r="AE552" s="522"/>
      <c r="AF552" s="522"/>
      <c r="AG552" s="522"/>
      <c r="AH552" s="523"/>
      <c r="AI552" s="522"/>
      <c r="AJ552" s="522"/>
      <c r="AK552" s="522"/>
      <c r="AL552" s="522"/>
      <c r="AM552" s="522"/>
      <c r="AN552" s="522"/>
      <c r="AO552" s="522"/>
      <c r="AP552" s="522"/>
      <c r="AQ552" s="522"/>
      <c r="AR552" s="522"/>
      <c r="AS552" s="107"/>
      <c r="AT552" s="107"/>
      <c r="AU552" s="107"/>
      <c r="AV552" s="107"/>
      <c r="AW552" s="107"/>
      <c r="AX552" s="107"/>
      <c r="AY552" s="107"/>
      <c r="AZ552" s="107"/>
      <c r="BA552" s="107"/>
      <c r="BB552" s="107"/>
      <c r="BC552" s="107"/>
      <c r="BD552" s="107"/>
      <c r="BE552" s="107"/>
      <c r="BF552" s="107"/>
      <c r="BG552" s="107"/>
      <c r="BH552" s="107"/>
    </row>
    <row r="553">
      <c r="A553" s="107"/>
      <c r="B553" s="524"/>
      <c r="C553" s="522"/>
      <c r="D553" s="522"/>
      <c r="E553" s="522"/>
      <c r="F553" s="522"/>
      <c r="G553" s="522"/>
      <c r="H553" s="522"/>
      <c r="I553" s="522"/>
      <c r="J553" s="522"/>
      <c r="K553" s="522"/>
      <c r="L553" s="522"/>
      <c r="M553" s="107"/>
      <c r="N553" s="522"/>
      <c r="O553" s="522"/>
      <c r="P553" s="522"/>
      <c r="Q553" s="522"/>
      <c r="R553" s="522"/>
      <c r="S553" s="522"/>
      <c r="T553" s="522"/>
      <c r="U553" s="522"/>
      <c r="V553" s="522"/>
      <c r="W553" s="522"/>
      <c r="X553" s="522"/>
      <c r="Y553" s="522"/>
      <c r="Z553" s="522"/>
      <c r="AA553" s="522"/>
      <c r="AB553" s="522"/>
      <c r="AC553" s="522"/>
      <c r="AD553" s="522"/>
      <c r="AE553" s="522"/>
      <c r="AF553" s="522"/>
      <c r="AG553" s="522"/>
      <c r="AH553" s="523"/>
      <c r="AI553" s="522"/>
      <c r="AJ553" s="522"/>
      <c r="AK553" s="522"/>
      <c r="AL553" s="522"/>
      <c r="AM553" s="522"/>
      <c r="AN553" s="522"/>
      <c r="AO553" s="522"/>
      <c r="AP553" s="522"/>
      <c r="AQ553" s="522"/>
      <c r="AR553" s="522"/>
      <c r="AS553" s="107"/>
      <c r="AT553" s="107"/>
      <c r="AU553" s="107"/>
      <c r="AV553" s="107"/>
      <c r="AW553" s="107"/>
      <c r="AX553" s="107"/>
      <c r="AY553" s="107"/>
      <c r="AZ553" s="107"/>
      <c r="BA553" s="107"/>
      <c r="BB553" s="107"/>
      <c r="BC553" s="107"/>
      <c r="BD553" s="107"/>
      <c r="BE553" s="107"/>
      <c r="BF553" s="107"/>
      <c r="BG553" s="107"/>
      <c r="BH553" s="107"/>
    </row>
    <row r="554">
      <c r="A554" s="107"/>
      <c r="B554" s="524"/>
      <c r="C554" s="522"/>
      <c r="D554" s="522"/>
      <c r="E554" s="522"/>
      <c r="F554" s="522"/>
      <c r="G554" s="522"/>
      <c r="H554" s="522"/>
      <c r="I554" s="522"/>
      <c r="J554" s="522"/>
      <c r="K554" s="522"/>
      <c r="L554" s="522"/>
      <c r="M554" s="107"/>
      <c r="N554" s="522"/>
      <c r="O554" s="522"/>
      <c r="P554" s="522"/>
      <c r="Q554" s="522"/>
      <c r="R554" s="522"/>
      <c r="S554" s="522"/>
      <c r="T554" s="522"/>
      <c r="U554" s="522"/>
      <c r="V554" s="522"/>
      <c r="W554" s="522"/>
      <c r="X554" s="522"/>
      <c r="Y554" s="522"/>
      <c r="Z554" s="522"/>
      <c r="AA554" s="522"/>
      <c r="AB554" s="522"/>
      <c r="AC554" s="522"/>
      <c r="AD554" s="522"/>
      <c r="AE554" s="522"/>
      <c r="AF554" s="522"/>
      <c r="AG554" s="522"/>
      <c r="AH554" s="523"/>
      <c r="AI554" s="522"/>
      <c r="AJ554" s="522"/>
      <c r="AK554" s="522"/>
      <c r="AL554" s="522"/>
      <c r="AM554" s="522"/>
      <c r="AN554" s="522"/>
      <c r="AO554" s="522"/>
      <c r="AP554" s="522"/>
      <c r="AQ554" s="522"/>
      <c r="AR554" s="522"/>
      <c r="AS554" s="107"/>
      <c r="AT554" s="107"/>
      <c r="AU554" s="107"/>
      <c r="AV554" s="107"/>
      <c r="AW554" s="107"/>
      <c r="AX554" s="107"/>
      <c r="AY554" s="107"/>
      <c r="AZ554" s="107"/>
      <c r="BA554" s="107"/>
      <c r="BB554" s="107"/>
      <c r="BC554" s="107"/>
      <c r="BD554" s="107"/>
      <c r="BE554" s="107"/>
      <c r="BF554" s="107"/>
      <c r="BG554" s="107"/>
      <c r="BH554" s="107"/>
    </row>
    <row r="555">
      <c r="A555" s="107"/>
      <c r="B555" s="524"/>
      <c r="C555" s="522"/>
      <c r="D555" s="522"/>
      <c r="E555" s="522"/>
      <c r="F555" s="522"/>
      <c r="G555" s="522"/>
      <c r="H555" s="522"/>
      <c r="I555" s="522"/>
      <c r="J555" s="522"/>
      <c r="K555" s="522"/>
      <c r="L555" s="522"/>
      <c r="M555" s="107"/>
      <c r="N555" s="522"/>
      <c r="O555" s="522"/>
      <c r="P555" s="522"/>
      <c r="Q555" s="522"/>
      <c r="R555" s="522"/>
      <c r="S555" s="522"/>
      <c r="T555" s="522"/>
      <c r="U555" s="522"/>
      <c r="V555" s="522"/>
      <c r="W555" s="522"/>
      <c r="X555" s="522"/>
      <c r="Y555" s="522"/>
      <c r="Z555" s="522"/>
      <c r="AA555" s="522"/>
      <c r="AB555" s="522"/>
      <c r="AC555" s="522"/>
      <c r="AD555" s="522"/>
      <c r="AE555" s="522"/>
      <c r="AF555" s="522"/>
      <c r="AG555" s="522"/>
      <c r="AH555" s="523"/>
      <c r="AI555" s="522"/>
      <c r="AJ555" s="522"/>
      <c r="AK555" s="522"/>
      <c r="AL555" s="522"/>
      <c r="AM555" s="522"/>
      <c r="AN555" s="522"/>
      <c r="AO555" s="522"/>
      <c r="AP555" s="522"/>
      <c r="AQ555" s="522"/>
      <c r="AR555" s="522"/>
      <c r="AS555" s="107"/>
      <c r="AT555" s="107"/>
      <c r="AU555" s="107"/>
      <c r="AV555" s="107"/>
      <c r="AW555" s="107"/>
      <c r="AX555" s="107"/>
      <c r="AY555" s="107"/>
      <c r="AZ555" s="107"/>
      <c r="BA555" s="107"/>
      <c r="BB555" s="107"/>
      <c r="BC555" s="107"/>
      <c r="BD555" s="107"/>
      <c r="BE555" s="107"/>
      <c r="BF555" s="107"/>
      <c r="BG555" s="107"/>
      <c r="BH555" s="107"/>
    </row>
    <row r="556">
      <c r="A556" s="107"/>
      <c r="B556" s="524"/>
      <c r="C556" s="522"/>
      <c r="D556" s="522"/>
      <c r="E556" s="522"/>
      <c r="F556" s="522"/>
      <c r="G556" s="522"/>
      <c r="H556" s="522"/>
      <c r="I556" s="522"/>
      <c r="J556" s="522"/>
      <c r="K556" s="522"/>
      <c r="L556" s="522"/>
      <c r="M556" s="107"/>
      <c r="N556" s="522"/>
      <c r="O556" s="522"/>
      <c r="P556" s="522"/>
      <c r="Q556" s="522"/>
      <c r="R556" s="522"/>
      <c r="S556" s="522"/>
      <c r="T556" s="522"/>
      <c r="U556" s="522"/>
      <c r="V556" s="522"/>
      <c r="W556" s="522"/>
      <c r="X556" s="522"/>
      <c r="Y556" s="522"/>
      <c r="Z556" s="522"/>
      <c r="AA556" s="522"/>
      <c r="AB556" s="522"/>
      <c r="AC556" s="522"/>
      <c r="AD556" s="522"/>
      <c r="AE556" s="522"/>
      <c r="AF556" s="522"/>
      <c r="AG556" s="522"/>
      <c r="AH556" s="523"/>
      <c r="AI556" s="522"/>
      <c r="AJ556" s="522"/>
      <c r="AK556" s="522"/>
      <c r="AL556" s="522"/>
      <c r="AM556" s="522"/>
      <c r="AN556" s="522"/>
      <c r="AO556" s="522"/>
      <c r="AP556" s="522"/>
      <c r="AQ556" s="522"/>
      <c r="AR556" s="522"/>
      <c r="AS556" s="107"/>
      <c r="AT556" s="107"/>
      <c r="AU556" s="107"/>
      <c r="AV556" s="107"/>
      <c r="AW556" s="107"/>
      <c r="AX556" s="107"/>
      <c r="AY556" s="107"/>
      <c r="AZ556" s="107"/>
      <c r="BA556" s="107"/>
      <c r="BB556" s="107"/>
      <c r="BC556" s="107"/>
      <c r="BD556" s="107"/>
      <c r="BE556" s="107"/>
      <c r="BF556" s="107"/>
      <c r="BG556" s="107"/>
      <c r="BH556" s="107"/>
    </row>
    <row r="557">
      <c r="A557" s="107"/>
      <c r="B557" s="524"/>
      <c r="C557" s="522"/>
      <c r="D557" s="522"/>
      <c r="E557" s="522"/>
      <c r="F557" s="522"/>
      <c r="G557" s="522"/>
      <c r="H557" s="522"/>
      <c r="I557" s="522"/>
      <c r="J557" s="522"/>
      <c r="K557" s="522"/>
      <c r="L557" s="522"/>
      <c r="M557" s="107"/>
      <c r="N557" s="522"/>
      <c r="O557" s="522"/>
      <c r="P557" s="522"/>
      <c r="Q557" s="522"/>
      <c r="R557" s="522"/>
      <c r="S557" s="522"/>
      <c r="T557" s="522"/>
      <c r="U557" s="522"/>
      <c r="V557" s="522"/>
      <c r="W557" s="522"/>
      <c r="X557" s="522"/>
      <c r="Y557" s="522"/>
      <c r="Z557" s="522"/>
      <c r="AA557" s="522"/>
      <c r="AB557" s="522"/>
      <c r="AC557" s="522"/>
      <c r="AD557" s="522"/>
      <c r="AE557" s="522"/>
      <c r="AF557" s="522"/>
      <c r="AG557" s="522"/>
      <c r="AH557" s="523"/>
      <c r="AI557" s="522"/>
      <c r="AJ557" s="522"/>
      <c r="AK557" s="522"/>
      <c r="AL557" s="522"/>
      <c r="AM557" s="522"/>
      <c r="AN557" s="522"/>
      <c r="AO557" s="522"/>
      <c r="AP557" s="522"/>
      <c r="AQ557" s="522"/>
      <c r="AR557" s="522"/>
      <c r="AS557" s="107"/>
      <c r="AT557" s="107"/>
      <c r="AU557" s="107"/>
      <c r="AV557" s="107"/>
      <c r="AW557" s="107"/>
      <c r="AX557" s="107"/>
      <c r="AY557" s="107"/>
      <c r="AZ557" s="107"/>
      <c r="BA557" s="107"/>
      <c r="BB557" s="107"/>
      <c r="BC557" s="107"/>
      <c r="BD557" s="107"/>
      <c r="BE557" s="107"/>
      <c r="BF557" s="107"/>
      <c r="BG557" s="107"/>
      <c r="BH557" s="107"/>
    </row>
    <row r="558">
      <c r="A558" s="107"/>
      <c r="B558" s="524"/>
      <c r="C558" s="522"/>
      <c r="D558" s="522"/>
      <c r="E558" s="522"/>
      <c r="F558" s="522"/>
      <c r="G558" s="522"/>
      <c r="H558" s="522"/>
      <c r="I558" s="522"/>
      <c r="J558" s="522"/>
      <c r="K558" s="522"/>
      <c r="L558" s="522"/>
      <c r="M558" s="107"/>
      <c r="N558" s="522"/>
      <c r="O558" s="522"/>
      <c r="P558" s="522"/>
      <c r="Q558" s="522"/>
      <c r="R558" s="522"/>
      <c r="S558" s="522"/>
      <c r="T558" s="522"/>
      <c r="U558" s="522"/>
      <c r="V558" s="522"/>
      <c r="W558" s="522"/>
      <c r="X558" s="522"/>
      <c r="Y558" s="522"/>
      <c r="Z558" s="522"/>
      <c r="AA558" s="522"/>
      <c r="AB558" s="522"/>
      <c r="AC558" s="522"/>
      <c r="AD558" s="522"/>
      <c r="AE558" s="522"/>
      <c r="AF558" s="522"/>
      <c r="AG558" s="522"/>
      <c r="AH558" s="523"/>
      <c r="AI558" s="522"/>
      <c r="AJ558" s="522"/>
      <c r="AK558" s="522"/>
      <c r="AL558" s="522"/>
      <c r="AM558" s="522"/>
      <c r="AN558" s="522"/>
      <c r="AO558" s="522"/>
      <c r="AP558" s="522"/>
      <c r="AQ558" s="522"/>
      <c r="AR558" s="522"/>
      <c r="AS558" s="107"/>
      <c r="AT558" s="107"/>
      <c r="AU558" s="107"/>
      <c r="AV558" s="107"/>
      <c r="AW558" s="107"/>
      <c r="AX558" s="107"/>
      <c r="AY558" s="107"/>
      <c r="AZ558" s="107"/>
      <c r="BA558" s="107"/>
      <c r="BB558" s="107"/>
      <c r="BC558" s="107"/>
      <c r="BD558" s="107"/>
      <c r="BE558" s="107"/>
      <c r="BF558" s="107"/>
      <c r="BG558" s="107"/>
      <c r="BH558" s="107"/>
    </row>
    <row r="559">
      <c r="A559" s="107"/>
      <c r="B559" s="524"/>
      <c r="C559" s="522"/>
      <c r="D559" s="522"/>
      <c r="E559" s="522"/>
      <c r="F559" s="522"/>
      <c r="G559" s="522"/>
      <c r="H559" s="522"/>
      <c r="I559" s="522"/>
      <c r="J559" s="522"/>
      <c r="K559" s="522"/>
      <c r="L559" s="522"/>
      <c r="M559" s="107"/>
      <c r="N559" s="522"/>
      <c r="O559" s="522"/>
      <c r="P559" s="522"/>
      <c r="Q559" s="522"/>
      <c r="R559" s="522"/>
      <c r="S559" s="522"/>
      <c r="T559" s="522"/>
      <c r="U559" s="522"/>
      <c r="V559" s="522"/>
      <c r="W559" s="522"/>
      <c r="X559" s="522"/>
      <c r="Y559" s="522"/>
      <c r="Z559" s="522"/>
      <c r="AA559" s="522"/>
      <c r="AB559" s="522"/>
      <c r="AC559" s="522"/>
      <c r="AD559" s="522"/>
      <c r="AE559" s="522"/>
      <c r="AF559" s="522"/>
      <c r="AG559" s="522"/>
      <c r="AH559" s="523"/>
      <c r="AI559" s="522"/>
      <c r="AJ559" s="522"/>
      <c r="AK559" s="522"/>
      <c r="AL559" s="522"/>
      <c r="AM559" s="522"/>
      <c r="AN559" s="522"/>
      <c r="AO559" s="522"/>
      <c r="AP559" s="522"/>
      <c r="AQ559" s="522"/>
      <c r="AR559" s="522"/>
      <c r="AS559" s="107"/>
      <c r="AT559" s="107"/>
      <c r="AU559" s="107"/>
      <c r="AV559" s="107"/>
      <c r="AW559" s="107"/>
      <c r="AX559" s="107"/>
      <c r="AY559" s="107"/>
      <c r="AZ559" s="107"/>
      <c r="BA559" s="107"/>
      <c r="BB559" s="107"/>
      <c r="BC559" s="107"/>
      <c r="BD559" s="107"/>
      <c r="BE559" s="107"/>
      <c r="BF559" s="107"/>
      <c r="BG559" s="107"/>
      <c r="BH559" s="107"/>
    </row>
    <row r="560">
      <c r="A560" s="107"/>
      <c r="B560" s="524"/>
      <c r="C560" s="522"/>
      <c r="D560" s="522"/>
      <c r="E560" s="522"/>
      <c r="F560" s="522"/>
      <c r="G560" s="522"/>
      <c r="H560" s="522"/>
      <c r="I560" s="522"/>
      <c r="J560" s="522"/>
      <c r="K560" s="522"/>
      <c r="L560" s="522"/>
      <c r="M560" s="107"/>
      <c r="N560" s="522"/>
      <c r="O560" s="522"/>
      <c r="P560" s="522"/>
      <c r="Q560" s="522"/>
      <c r="R560" s="522"/>
      <c r="S560" s="522"/>
      <c r="T560" s="522"/>
      <c r="U560" s="522"/>
      <c r="V560" s="522"/>
      <c r="W560" s="522"/>
      <c r="X560" s="522"/>
      <c r="Y560" s="522"/>
      <c r="Z560" s="522"/>
      <c r="AA560" s="522"/>
      <c r="AB560" s="522"/>
      <c r="AC560" s="522"/>
      <c r="AD560" s="522"/>
      <c r="AE560" s="522"/>
      <c r="AF560" s="522"/>
      <c r="AG560" s="522"/>
      <c r="AH560" s="523"/>
      <c r="AI560" s="522"/>
      <c r="AJ560" s="522"/>
      <c r="AK560" s="522"/>
      <c r="AL560" s="522"/>
      <c r="AM560" s="522"/>
      <c r="AN560" s="522"/>
      <c r="AO560" s="522"/>
      <c r="AP560" s="522"/>
      <c r="AQ560" s="522"/>
      <c r="AR560" s="522"/>
      <c r="AS560" s="107"/>
      <c r="AT560" s="107"/>
      <c r="AU560" s="107"/>
      <c r="AV560" s="107"/>
      <c r="AW560" s="107"/>
      <c r="AX560" s="107"/>
      <c r="AY560" s="107"/>
      <c r="AZ560" s="107"/>
      <c r="BA560" s="107"/>
      <c r="BB560" s="107"/>
      <c r="BC560" s="107"/>
      <c r="BD560" s="107"/>
      <c r="BE560" s="107"/>
      <c r="BF560" s="107"/>
      <c r="BG560" s="107"/>
      <c r="BH560" s="107"/>
    </row>
    <row r="561">
      <c r="A561" s="107"/>
      <c r="B561" s="524"/>
      <c r="C561" s="522"/>
      <c r="D561" s="522"/>
      <c r="E561" s="522"/>
      <c r="F561" s="522"/>
      <c r="G561" s="522"/>
      <c r="H561" s="522"/>
      <c r="I561" s="522"/>
      <c r="J561" s="522"/>
      <c r="K561" s="522"/>
      <c r="L561" s="522"/>
      <c r="M561" s="107"/>
      <c r="N561" s="522"/>
      <c r="O561" s="522"/>
      <c r="P561" s="522"/>
      <c r="Q561" s="522"/>
      <c r="R561" s="522"/>
      <c r="S561" s="522"/>
      <c r="T561" s="522"/>
      <c r="U561" s="522"/>
      <c r="V561" s="522"/>
      <c r="W561" s="522"/>
      <c r="X561" s="522"/>
      <c r="Y561" s="522"/>
      <c r="Z561" s="522"/>
      <c r="AA561" s="522"/>
      <c r="AB561" s="522"/>
      <c r="AC561" s="522"/>
      <c r="AD561" s="522"/>
      <c r="AE561" s="522"/>
      <c r="AF561" s="522"/>
      <c r="AG561" s="522"/>
      <c r="AH561" s="523"/>
      <c r="AI561" s="522"/>
      <c r="AJ561" s="522"/>
      <c r="AK561" s="522"/>
      <c r="AL561" s="522"/>
      <c r="AM561" s="522"/>
      <c r="AN561" s="522"/>
      <c r="AO561" s="522"/>
      <c r="AP561" s="522"/>
      <c r="AQ561" s="522"/>
      <c r="AR561" s="522"/>
      <c r="AS561" s="107"/>
      <c r="AT561" s="107"/>
      <c r="AU561" s="107"/>
      <c r="AV561" s="107"/>
      <c r="AW561" s="107"/>
      <c r="AX561" s="107"/>
      <c r="AY561" s="107"/>
      <c r="AZ561" s="107"/>
      <c r="BA561" s="107"/>
      <c r="BB561" s="107"/>
      <c r="BC561" s="107"/>
      <c r="BD561" s="107"/>
      <c r="BE561" s="107"/>
      <c r="BF561" s="107"/>
      <c r="BG561" s="107"/>
      <c r="BH561" s="107"/>
    </row>
    <row r="562">
      <c r="A562" s="107"/>
      <c r="B562" s="524"/>
      <c r="C562" s="522"/>
      <c r="D562" s="522"/>
      <c r="E562" s="522"/>
      <c r="F562" s="522"/>
      <c r="G562" s="522"/>
      <c r="H562" s="522"/>
      <c r="I562" s="522"/>
      <c r="J562" s="522"/>
      <c r="K562" s="522"/>
      <c r="L562" s="522"/>
      <c r="M562" s="107"/>
      <c r="N562" s="522"/>
      <c r="O562" s="522"/>
      <c r="P562" s="522"/>
      <c r="Q562" s="522"/>
      <c r="R562" s="522"/>
      <c r="S562" s="522"/>
      <c r="T562" s="522"/>
      <c r="U562" s="522"/>
      <c r="V562" s="522"/>
      <c r="W562" s="522"/>
      <c r="X562" s="522"/>
      <c r="Y562" s="522"/>
      <c r="Z562" s="522"/>
      <c r="AA562" s="522"/>
      <c r="AB562" s="522"/>
      <c r="AC562" s="522"/>
      <c r="AD562" s="522"/>
      <c r="AE562" s="522"/>
      <c r="AF562" s="522"/>
      <c r="AG562" s="522"/>
      <c r="AH562" s="523"/>
      <c r="AI562" s="522"/>
      <c r="AJ562" s="522"/>
      <c r="AK562" s="522"/>
      <c r="AL562" s="522"/>
      <c r="AM562" s="522"/>
      <c r="AN562" s="522"/>
      <c r="AO562" s="522"/>
      <c r="AP562" s="522"/>
      <c r="AQ562" s="522"/>
      <c r="AR562" s="522"/>
      <c r="AS562" s="107"/>
      <c r="AT562" s="107"/>
      <c r="AU562" s="107"/>
      <c r="AV562" s="107"/>
      <c r="AW562" s="107"/>
      <c r="AX562" s="107"/>
      <c r="AY562" s="107"/>
      <c r="AZ562" s="107"/>
      <c r="BA562" s="107"/>
      <c r="BB562" s="107"/>
      <c r="BC562" s="107"/>
      <c r="BD562" s="107"/>
      <c r="BE562" s="107"/>
      <c r="BF562" s="107"/>
      <c r="BG562" s="107"/>
      <c r="BH562" s="107"/>
    </row>
    <row r="563">
      <c r="A563" s="107"/>
      <c r="B563" s="524"/>
      <c r="C563" s="522"/>
      <c r="D563" s="522"/>
      <c r="E563" s="522"/>
      <c r="F563" s="522"/>
      <c r="G563" s="522"/>
      <c r="H563" s="522"/>
      <c r="I563" s="522"/>
      <c r="J563" s="522"/>
      <c r="K563" s="522"/>
      <c r="L563" s="522"/>
      <c r="M563" s="107"/>
      <c r="N563" s="522"/>
      <c r="O563" s="522"/>
      <c r="P563" s="522"/>
      <c r="Q563" s="522"/>
      <c r="R563" s="522"/>
      <c r="S563" s="522"/>
      <c r="T563" s="522"/>
      <c r="U563" s="522"/>
      <c r="V563" s="522"/>
      <c r="W563" s="522"/>
      <c r="X563" s="522"/>
      <c r="Y563" s="522"/>
      <c r="Z563" s="522"/>
      <c r="AA563" s="522"/>
      <c r="AB563" s="522"/>
      <c r="AC563" s="522"/>
      <c r="AD563" s="522"/>
      <c r="AE563" s="522"/>
      <c r="AF563" s="522"/>
      <c r="AG563" s="522"/>
      <c r="AH563" s="523"/>
      <c r="AI563" s="522"/>
      <c r="AJ563" s="522"/>
      <c r="AK563" s="522"/>
      <c r="AL563" s="522"/>
      <c r="AM563" s="522"/>
      <c r="AN563" s="522"/>
      <c r="AO563" s="522"/>
      <c r="AP563" s="522"/>
      <c r="AQ563" s="522"/>
      <c r="AR563" s="522"/>
      <c r="AS563" s="107"/>
      <c r="AT563" s="107"/>
      <c r="AU563" s="107"/>
      <c r="AV563" s="107"/>
      <c r="AW563" s="107"/>
      <c r="AX563" s="107"/>
      <c r="AY563" s="107"/>
      <c r="AZ563" s="107"/>
      <c r="BA563" s="107"/>
      <c r="BB563" s="107"/>
      <c r="BC563" s="107"/>
      <c r="BD563" s="107"/>
      <c r="BE563" s="107"/>
      <c r="BF563" s="107"/>
      <c r="BG563" s="107"/>
      <c r="BH563" s="107"/>
    </row>
    <row r="564">
      <c r="A564" s="107"/>
      <c r="B564" s="524"/>
      <c r="C564" s="522"/>
      <c r="D564" s="522"/>
      <c r="E564" s="522"/>
      <c r="F564" s="522"/>
      <c r="G564" s="522"/>
      <c r="H564" s="522"/>
      <c r="I564" s="522"/>
      <c r="J564" s="522"/>
      <c r="K564" s="522"/>
      <c r="L564" s="522"/>
      <c r="M564" s="107"/>
      <c r="N564" s="522"/>
      <c r="O564" s="522"/>
      <c r="P564" s="522"/>
      <c r="Q564" s="522"/>
      <c r="R564" s="522"/>
      <c r="S564" s="522"/>
      <c r="T564" s="522"/>
      <c r="U564" s="522"/>
      <c r="V564" s="522"/>
      <c r="W564" s="522"/>
      <c r="X564" s="522"/>
      <c r="Y564" s="522"/>
      <c r="Z564" s="522"/>
      <c r="AA564" s="522"/>
      <c r="AB564" s="522"/>
      <c r="AC564" s="522"/>
      <c r="AD564" s="522"/>
      <c r="AE564" s="522"/>
      <c r="AF564" s="522"/>
      <c r="AG564" s="522"/>
      <c r="AH564" s="523"/>
      <c r="AI564" s="522"/>
      <c r="AJ564" s="522"/>
      <c r="AK564" s="522"/>
      <c r="AL564" s="522"/>
      <c r="AM564" s="522"/>
      <c r="AN564" s="522"/>
      <c r="AO564" s="522"/>
      <c r="AP564" s="522"/>
      <c r="AQ564" s="522"/>
      <c r="AR564" s="522"/>
      <c r="AS564" s="107"/>
      <c r="AT564" s="107"/>
      <c r="AU564" s="107"/>
      <c r="AV564" s="107"/>
      <c r="AW564" s="107"/>
      <c r="AX564" s="107"/>
      <c r="AY564" s="107"/>
      <c r="AZ564" s="107"/>
      <c r="BA564" s="107"/>
      <c r="BB564" s="107"/>
      <c r="BC564" s="107"/>
      <c r="BD564" s="107"/>
      <c r="BE564" s="107"/>
      <c r="BF564" s="107"/>
      <c r="BG564" s="107"/>
      <c r="BH564" s="107"/>
    </row>
    <row r="565">
      <c r="A565" s="107"/>
      <c r="B565" s="524"/>
      <c r="C565" s="522"/>
      <c r="D565" s="522"/>
      <c r="E565" s="522"/>
      <c r="F565" s="522"/>
      <c r="G565" s="522"/>
      <c r="H565" s="522"/>
      <c r="I565" s="522"/>
      <c r="J565" s="522"/>
      <c r="K565" s="522"/>
      <c r="L565" s="522"/>
      <c r="M565" s="107"/>
      <c r="N565" s="522"/>
      <c r="O565" s="522"/>
      <c r="P565" s="522"/>
      <c r="Q565" s="522"/>
      <c r="R565" s="522"/>
      <c r="S565" s="522"/>
      <c r="T565" s="522"/>
      <c r="U565" s="522"/>
      <c r="V565" s="522"/>
      <c r="W565" s="522"/>
      <c r="X565" s="522"/>
      <c r="Y565" s="522"/>
      <c r="Z565" s="522"/>
      <c r="AA565" s="522"/>
      <c r="AB565" s="522"/>
      <c r="AC565" s="522"/>
      <c r="AD565" s="522"/>
      <c r="AE565" s="522"/>
      <c r="AF565" s="522"/>
      <c r="AG565" s="522"/>
      <c r="AH565" s="523"/>
      <c r="AI565" s="522"/>
      <c r="AJ565" s="522"/>
      <c r="AK565" s="522"/>
      <c r="AL565" s="522"/>
      <c r="AM565" s="522"/>
      <c r="AN565" s="522"/>
      <c r="AO565" s="522"/>
      <c r="AP565" s="522"/>
      <c r="AQ565" s="522"/>
      <c r="AR565" s="522"/>
      <c r="AS565" s="107"/>
      <c r="AT565" s="107"/>
      <c r="AU565" s="107"/>
      <c r="AV565" s="107"/>
      <c r="AW565" s="107"/>
      <c r="AX565" s="107"/>
      <c r="AY565" s="107"/>
      <c r="AZ565" s="107"/>
      <c r="BA565" s="107"/>
      <c r="BB565" s="107"/>
      <c r="BC565" s="107"/>
      <c r="BD565" s="107"/>
      <c r="BE565" s="107"/>
      <c r="BF565" s="107"/>
      <c r="BG565" s="107"/>
      <c r="BH565" s="107"/>
    </row>
    <row r="566">
      <c r="A566" s="107"/>
      <c r="B566" s="524"/>
      <c r="C566" s="522"/>
      <c r="D566" s="522"/>
      <c r="E566" s="522"/>
      <c r="F566" s="522"/>
      <c r="G566" s="522"/>
      <c r="H566" s="522"/>
      <c r="I566" s="522"/>
      <c r="J566" s="522"/>
      <c r="K566" s="522"/>
      <c r="L566" s="522"/>
      <c r="M566" s="107"/>
      <c r="N566" s="522"/>
      <c r="O566" s="522"/>
      <c r="P566" s="522"/>
      <c r="Q566" s="522"/>
      <c r="R566" s="522"/>
      <c r="S566" s="522"/>
      <c r="T566" s="522"/>
      <c r="U566" s="522"/>
      <c r="V566" s="522"/>
      <c r="W566" s="522"/>
      <c r="X566" s="522"/>
      <c r="Y566" s="522"/>
      <c r="Z566" s="522"/>
      <c r="AA566" s="522"/>
      <c r="AB566" s="522"/>
      <c r="AC566" s="522"/>
      <c r="AD566" s="522"/>
      <c r="AE566" s="522"/>
      <c r="AF566" s="522"/>
      <c r="AG566" s="522"/>
      <c r="AH566" s="523"/>
      <c r="AI566" s="522"/>
      <c r="AJ566" s="522"/>
      <c r="AK566" s="522"/>
      <c r="AL566" s="522"/>
      <c r="AM566" s="522"/>
      <c r="AN566" s="522"/>
      <c r="AO566" s="522"/>
      <c r="AP566" s="522"/>
      <c r="AQ566" s="522"/>
      <c r="AR566" s="522"/>
      <c r="AS566" s="107"/>
      <c r="AT566" s="107"/>
      <c r="AU566" s="107"/>
      <c r="AV566" s="107"/>
      <c r="AW566" s="107"/>
      <c r="AX566" s="107"/>
      <c r="AY566" s="107"/>
      <c r="AZ566" s="107"/>
      <c r="BA566" s="107"/>
      <c r="BB566" s="107"/>
      <c r="BC566" s="107"/>
      <c r="BD566" s="107"/>
      <c r="BE566" s="107"/>
      <c r="BF566" s="107"/>
      <c r="BG566" s="107"/>
      <c r="BH566" s="107"/>
    </row>
    <row r="567">
      <c r="A567" s="107"/>
      <c r="B567" s="524"/>
      <c r="C567" s="522"/>
      <c r="D567" s="522"/>
      <c r="E567" s="522"/>
      <c r="F567" s="522"/>
      <c r="G567" s="522"/>
      <c r="H567" s="522"/>
      <c r="I567" s="522"/>
      <c r="J567" s="522"/>
      <c r="K567" s="522"/>
      <c r="L567" s="522"/>
      <c r="M567" s="107"/>
      <c r="N567" s="522"/>
      <c r="O567" s="522"/>
      <c r="P567" s="522"/>
      <c r="Q567" s="522"/>
      <c r="R567" s="522"/>
      <c r="S567" s="522"/>
      <c r="T567" s="522"/>
      <c r="U567" s="522"/>
      <c r="V567" s="522"/>
      <c r="W567" s="522"/>
      <c r="X567" s="522"/>
      <c r="Y567" s="522"/>
      <c r="Z567" s="522"/>
      <c r="AA567" s="522"/>
      <c r="AB567" s="522"/>
      <c r="AC567" s="522"/>
      <c r="AD567" s="522"/>
      <c r="AE567" s="522"/>
      <c r="AF567" s="522"/>
      <c r="AG567" s="522"/>
      <c r="AH567" s="523"/>
      <c r="AI567" s="522"/>
      <c r="AJ567" s="522"/>
      <c r="AK567" s="522"/>
      <c r="AL567" s="522"/>
      <c r="AM567" s="522"/>
      <c r="AN567" s="522"/>
      <c r="AO567" s="522"/>
      <c r="AP567" s="522"/>
      <c r="AQ567" s="522"/>
      <c r="AR567" s="522"/>
      <c r="AS567" s="107"/>
      <c r="AT567" s="107"/>
      <c r="AU567" s="107"/>
      <c r="AV567" s="107"/>
      <c r="AW567" s="107"/>
      <c r="AX567" s="107"/>
      <c r="AY567" s="107"/>
      <c r="AZ567" s="107"/>
      <c r="BA567" s="107"/>
      <c r="BB567" s="107"/>
      <c r="BC567" s="107"/>
      <c r="BD567" s="107"/>
      <c r="BE567" s="107"/>
      <c r="BF567" s="107"/>
      <c r="BG567" s="107"/>
      <c r="BH567" s="107"/>
    </row>
    <row r="568">
      <c r="A568" s="107"/>
      <c r="B568" s="524"/>
      <c r="C568" s="522"/>
      <c r="D568" s="522"/>
      <c r="E568" s="522"/>
      <c r="F568" s="522"/>
      <c r="G568" s="522"/>
      <c r="H568" s="522"/>
      <c r="I568" s="522"/>
      <c r="J568" s="522"/>
      <c r="K568" s="522"/>
      <c r="L568" s="522"/>
      <c r="M568" s="107"/>
      <c r="N568" s="522"/>
      <c r="O568" s="522"/>
      <c r="P568" s="522"/>
      <c r="Q568" s="522"/>
      <c r="R568" s="522"/>
      <c r="S568" s="522"/>
      <c r="T568" s="522"/>
      <c r="U568" s="522"/>
      <c r="V568" s="522"/>
      <c r="W568" s="522"/>
      <c r="X568" s="522"/>
      <c r="Y568" s="522"/>
      <c r="Z568" s="522"/>
      <c r="AA568" s="522"/>
      <c r="AB568" s="522"/>
      <c r="AC568" s="522"/>
      <c r="AD568" s="522"/>
      <c r="AE568" s="522"/>
      <c r="AF568" s="522"/>
      <c r="AG568" s="522"/>
      <c r="AH568" s="523"/>
      <c r="AI568" s="522"/>
      <c r="AJ568" s="522"/>
      <c r="AK568" s="522"/>
      <c r="AL568" s="522"/>
      <c r="AM568" s="522"/>
      <c r="AN568" s="522"/>
      <c r="AO568" s="522"/>
      <c r="AP568" s="522"/>
      <c r="AQ568" s="522"/>
      <c r="AR568" s="522"/>
      <c r="AS568" s="107"/>
      <c r="AT568" s="107"/>
      <c r="AU568" s="107"/>
      <c r="AV568" s="107"/>
      <c r="AW568" s="107"/>
      <c r="AX568" s="107"/>
      <c r="AY568" s="107"/>
      <c r="AZ568" s="107"/>
      <c r="BA568" s="107"/>
      <c r="BB568" s="107"/>
      <c r="BC568" s="107"/>
      <c r="BD568" s="107"/>
      <c r="BE568" s="107"/>
      <c r="BF568" s="107"/>
      <c r="BG568" s="107"/>
      <c r="BH568" s="107"/>
    </row>
    <row r="569">
      <c r="A569" s="107"/>
      <c r="B569" s="524"/>
      <c r="C569" s="522"/>
      <c r="D569" s="522"/>
      <c r="E569" s="522"/>
      <c r="F569" s="522"/>
      <c r="G569" s="522"/>
      <c r="H569" s="522"/>
      <c r="I569" s="522"/>
      <c r="J569" s="522"/>
      <c r="K569" s="522"/>
      <c r="L569" s="522"/>
      <c r="M569" s="107"/>
      <c r="N569" s="522"/>
      <c r="O569" s="522"/>
      <c r="P569" s="522"/>
      <c r="Q569" s="522"/>
      <c r="R569" s="522"/>
      <c r="S569" s="522"/>
      <c r="T569" s="522"/>
      <c r="U569" s="522"/>
      <c r="V569" s="522"/>
      <c r="W569" s="522"/>
      <c r="X569" s="522"/>
      <c r="Y569" s="522"/>
      <c r="Z569" s="522"/>
      <c r="AA569" s="522"/>
      <c r="AB569" s="522"/>
      <c r="AC569" s="522"/>
      <c r="AD569" s="522"/>
      <c r="AE569" s="522"/>
      <c r="AF569" s="522"/>
      <c r="AG569" s="522"/>
      <c r="AH569" s="523"/>
      <c r="AI569" s="522"/>
      <c r="AJ569" s="522"/>
      <c r="AK569" s="522"/>
      <c r="AL569" s="522"/>
      <c r="AM569" s="522"/>
      <c r="AN569" s="522"/>
      <c r="AO569" s="522"/>
      <c r="AP569" s="522"/>
      <c r="AQ569" s="522"/>
      <c r="AR569" s="522"/>
      <c r="AS569" s="107"/>
      <c r="AT569" s="107"/>
      <c r="AU569" s="107"/>
      <c r="AV569" s="107"/>
      <c r="AW569" s="107"/>
      <c r="AX569" s="107"/>
      <c r="AY569" s="107"/>
      <c r="AZ569" s="107"/>
      <c r="BA569" s="107"/>
      <c r="BB569" s="107"/>
      <c r="BC569" s="107"/>
      <c r="BD569" s="107"/>
      <c r="BE569" s="107"/>
      <c r="BF569" s="107"/>
      <c r="BG569" s="107"/>
      <c r="BH569" s="107"/>
    </row>
    <row r="570">
      <c r="A570" s="107"/>
      <c r="B570" s="524"/>
      <c r="C570" s="522"/>
      <c r="D570" s="522"/>
      <c r="E570" s="522"/>
      <c r="F570" s="522"/>
      <c r="G570" s="522"/>
      <c r="H570" s="522"/>
      <c r="I570" s="522"/>
      <c r="J570" s="522"/>
      <c r="K570" s="522"/>
      <c r="L570" s="522"/>
      <c r="M570" s="107"/>
      <c r="N570" s="522"/>
      <c r="O570" s="522"/>
      <c r="P570" s="522"/>
      <c r="Q570" s="522"/>
      <c r="R570" s="522"/>
      <c r="S570" s="522"/>
      <c r="T570" s="522"/>
      <c r="U570" s="522"/>
      <c r="V570" s="522"/>
      <c r="W570" s="522"/>
      <c r="X570" s="522"/>
      <c r="Y570" s="522"/>
      <c r="Z570" s="522"/>
      <c r="AA570" s="522"/>
      <c r="AB570" s="522"/>
      <c r="AC570" s="522"/>
      <c r="AD570" s="522"/>
      <c r="AE570" s="522"/>
      <c r="AF570" s="522"/>
      <c r="AG570" s="522"/>
      <c r="AH570" s="523"/>
      <c r="AI570" s="522"/>
      <c r="AJ570" s="522"/>
      <c r="AK570" s="522"/>
      <c r="AL570" s="522"/>
      <c r="AM570" s="522"/>
      <c r="AN570" s="522"/>
      <c r="AO570" s="522"/>
      <c r="AP570" s="522"/>
      <c r="AQ570" s="522"/>
      <c r="AR570" s="522"/>
      <c r="AS570" s="107"/>
      <c r="AT570" s="107"/>
      <c r="AU570" s="107"/>
      <c r="AV570" s="107"/>
      <c r="AW570" s="107"/>
      <c r="AX570" s="107"/>
      <c r="AY570" s="107"/>
      <c r="AZ570" s="107"/>
      <c r="BA570" s="107"/>
      <c r="BB570" s="107"/>
      <c r="BC570" s="107"/>
      <c r="BD570" s="107"/>
      <c r="BE570" s="107"/>
      <c r="BF570" s="107"/>
      <c r="BG570" s="107"/>
      <c r="BH570" s="107"/>
    </row>
    <row r="571">
      <c r="A571" s="107"/>
      <c r="B571" s="524"/>
      <c r="C571" s="522"/>
      <c r="D571" s="522"/>
      <c r="E571" s="522"/>
      <c r="F571" s="522"/>
      <c r="G571" s="522"/>
      <c r="H571" s="522"/>
      <c r="I571" s="522"/>
      <c r="J571" s="522"/>
      <c r="K571" s="522"/>
      <c r="L571" s="522"/>
      <c r="M571" s="107"/>
      <c r="N571" s="522"/>
      <c r="O571" s="522"/>
      <c r="P571" s="522"/>
      <c r="Q571" s="522"/>
      <c r="R571" s="522"/>
      <c r="S571" s="522"/>
      <c r="T571" s="522"/>
      <c r="U571" s="522"/>
      <c r="V571" s="522"/>
      <c r="W571" s="522"/>
      <c r="X571" s="522"/>
      <c r="Y571" s="522"/>
      <c r="Z571" s="522"/>
      <c r="AA571" s="522"/>
      <c r="AB571" s="522"/>
      <c r="AC571" s="522"/>
      <c r="AD571" s="522"/>
      <c r="AE571" s="522"/>
      <c r="AF571" s="522"/>
      <c r="AG571" s="522"/>
      <c r="AH571" s="523"/>
      <c r="AI571" s="522"/>
      <c r="AJ571" s="522"/>
      <c r="AK571" s="522"/>
      <c r="AL571" s="522"/>
      <c r="AM571" s="522"/>
      <c r="AN571" s="522"/>
      <c r="AO571" s="522"/>
      <c r="AP571" s="522"/>
      <c r="AQ571" s="522"/>
      <c r="AR571" s="522"/>
      <c r="AS571" s="107"/>
      <c r="AT571" s="107"/>
      <c r="AU571" s="107"/>
      <c r="AV571" s="107"/>
      <c r="AW571" s="107"/>
      <c r="AX571" s="107"/>
      <c r="AY571" s="107"/>
      <c r="AZ571" s="107"/>
      <c r="BA571" s="107"/>
      <c r="BB571" s="107"/>
      <c r="BC571" s="107"/>
      <c r="BD571" s="107"/>
      <c r="BE571" s="107"/>
      <c r="BF571" s="107"/>
      <c r="BG571" s="107"/>
      <c r="BH571" s="107"/>
    </row>
    <row r="572">
      <c r="A572" s="107"/>
      <c r="B572" s="524"/>
      <c r="C572" s="522"/>
      <c r="D572" s="522"/>
      <c r="E572" s="522"/>
      <c r="F572" s="522"/>
      <c r="G572" s="522"/>
      <c r="H572" s="522"/>
      <c r="I572" s="522"/>
      <c r="J572" s="522"/>
      <c r="K572" s="522"/>
      <c r="L572" s="522"/>
      <c r="M572" s="107"/>
      <c r="N572" s="522"/>
      <c r="O572" s="522"/>
      <c r="P572" s="522"/>
      <c r="Q572" s="522"/>
      <c r="R572" s="522"/>
      <c r="S572" s="522"/>
      <c r="T572" s="522"/>
      <c r="U572" s="522"/>
      <c r="V572" s="522"/>
      <c r="W572" s="522"/>
      <c r="X572" s="522"/>
      <c r="Y572" s="522"/>
      <c r="Z572" s="522"/>
      <c r="AA572" s="522"/>
      <c r="AB572" s="522"/>
      <c r="AC572" s="522"/>
      <c r="AD572" s="522"/>
      <c r="AE572" s="522"/>
      <c r="AF572" s="522"/>
      <c r="AG572" s="522"/>
      <c r="AH572" s="523"/>
      <c r="AI572" s="522"/>
      <c r="AJ572" s="522"/>
      <c r="AK572" s="522"/>
      <c r="AL572" s="522"/>
      <c r="AM572" s="522"/>
      <c r="AN572" s="522"/>
      <c r="AO572" s="522"/>
      <c r="AP572" s="522"/>
      <c r="AQ572" s="522"/>
      <c r="AR572" s="522"/>
      <c r="AS572" s="107"/>
      <c r="AT572" s="107"/>
      <c r="AU572" s="107"/>
      <c r="AV572" s="107"/>
      <c r="AW572" s="107"/>
      <c r="AX572" s="107"/>
      <c r="AY572" s="107"/>
      <c r="AZ572" s="107"/>
      <c r="BA572" s="107"/>
      <c r="BB572" s="107"/>
      <c r="BC572" s="107"/>
      <c r="BD572" s="107"/>
      <c r="BE572" s="107"/>
      <c r="BF572" s="107"/>
      <c r="BG572" s="107"/>
      <c r="BH572" s="107"/>
    </row>
    <row r="573">
      <c r="A573" s="107"/>
      <c r="B573" s="524"/>
      <c r="C573" s="522"/>
      <c r="D573" s="522"/>
      <c r="E573" s="522"/>
      <c r="F573" s="522"/>
      <c r="G573" s="522"/>
      <c r="H573" s="522"/>
      <c r="I573" s="522"/>
      <c r="J573" s="522"/>
      <c r="K573" s="522"/>
      <c r="L573" s="522"/>
      <c r="M573" s="107"/>
      <c r="N573" s="522"/>
      <c r="O573" s="522"/>
      <c r="P573" s="522"/>
      <c r="Q573" s="522"/>
      <c r="R573" s="522"/>
      <c r="S573" s="522"/>
      <c r="T573" s="522"/>
      <c r="U573" s="522"/>
      <c r="V573" s="522"/>
      <c r="W573" s="522"/>
      <c r="X573" s="522"/>
      <c r="Y573" s="522"/>
      <c r="Z573" s="522"/>
      <c r="AA573" s="522"/>
      <c r="AB573" s="522"/>
      <c r="AC573" s="522"/>
      <c r="AD573" s="522"/>
      <c r="AE573" s="522"/>
      <c r="AF573" s="522"/>
      <c r="AG573" s="522"/>
      <c r="AH573" s="523"/>
      <c r="AI573" s="522"/>
      <c r="AJ573" s="522"/>
      <c r="AK573" s="522"/>
      <c r="AL573" s="522"/>
      <c r="AM573" s="522"/>
      <c r="AN573" s="522"/>
      <c r="AO573" s="522"/>
      <c r="AP573" s="522"/>
      <c r="AQ573" s="522"/>
      <c r="AR573" s="522"/>
      <c r="AS573" s="107"/>
      <c r="AT573" s="107"/>
      <c r="AU573" s="107"/>
      <c r="AV573" s="107"/>
      <c r="AW573" s="107"/>
      <c r="AX573" s="107"/>
      <c r="AY573" s="107"/>
      <c r="AZ573" s="107"/>
      <c r="BA573" s="107"/>
      <c r="BB573" s="107"/>
      <c r="BC573" s="107"/>
      <c r="BD573" s="107"/>
      <c r="BE573" s="107"/>
      <c r="BF573" s="107"/>
      <c r="BG573" s="107"/>
      <c r="BH573" s="107"/>
    </row>
    <row r="574">
      <c r="A574" s="107"/>
      <c r="B574" s="524"/>
      <c r="C574" s="522"/>
      <c r="D574" s="522"/>
      <c r="E574" s="522"/>
      <c r="F574" s="522"/>
      <c r="G574" s="522"/>
      <c r="H574" s="522"/>
      <c r="I574" s="522"/>
      <c r="J574" s="522"/>
      <c r="K574" s="522"/>
      <c r="L574" s="522"/>
      <c r="M574" s="107"/>
      <c r="N574" s="522"/>
      <c r="O574" s="522"/>
      <c r="P574" s="522"/>
      <c r="Q574" s="522"/>
      <c r="R574" s="522"/>
      <c r="S574" s="522"/>
      <c r="T574" s="522"/>
      <c r="U574" s="522"/>
      <c r="V574" s="522"/>
      <c r="W574" s="522"/>
      <c r="X574" s="522"/>
      <c r="Y574" s="522"/>
      <c r="Z574" s="522"/>
      <c r="AA574" s="522"/>
      <c r="AB574" s="522"/>
      <c r="AC574" s="522"/>
      <c r="AD574" s="522"/>
      <c r="AE574" s="522"/>
      <c r="AF574" s="522"/>
      <c r="AG574" s="522"/>
      <c r="AH574" s="523"/>
      <c r="AI574" s="522"/>
      <c r="AJ574" s="522"/>
      <c r="AK574" s="522"/>
      <c r="AL574" s="522"/>
      <c r="AM574" s="522"/>
      <c r="AN574" s="522"/>
      <c r="AO574" s="522"/>
      <c r="AP574" s="522"/>
      <c r="AQ574" s="522"/>
      <c r="AR574" s="522"/>
      <c r="AS574" s="107"/>
      <c r="AT574" s="107"/>
      <c r="AU574" s="107"/>
      <c r="AV574" s="107"/>
      <c r="AW574" s="107"/>
      <c r="AX574" s="107"/>
      <c r="AY574" s="107"/>
      <c r="AZ574" s="107"/>
      <c r="BA574" s="107"/>
      <c r="BB574" s="107"/>
      <c r="BC574" s="107"/>
      <c r="BD574" s="107"/>
      <c r="BE574" s="107"/>
      <c r="BF574" s="107"/>
      <c r="BG574" s="107"/>
      <c r="BH574" s="107"/>
    </row>
    <row r="575">
      <c r="A575" s="107"/>
      <c r="B575" s="524"/>
      <c r="C575" s="522"/>
      <c r="D575" s="522"/>
      <c r="E575" s="522"/>
      <c r="F575" s="522"/>
      <c r="G575" s="522"/>
      <c r="H575" s="522"/>
      <c r="I575" s="522"/>
      <c r="J575" s="522"/>
      <c r="K575" s="522"/>
      <c r="L575" s="522"/>
      <c r="M575" s="107"/>
      <c r="N575" s="522"/>
      <c r="O575" s="522"/>
      <c r="P575" s="522"/>
      <c r="Q575" s="522"/>
      <c r="R575" s="522"/>
      <c r="S575" s="522"/>
      <c r="T575" s="522"/>
      <c r="U575" s="522"/>
      <c r="V575" s="522"/>
      <c r="W575" s="522"/>
      <c r="X575" s="522"/>
      <c r="Y575" s="522"/>
      <c r="Z575" s="522"/>
      <c r="AA575" s="522"/>
      <c r="AB575" s="522"/>
      <c r="AC575" s="522"/>
      <c r="AD575" s="522"/>
      <c r="AE575" s="522"/>
      <c r="AF575" s="522"/>
      <c r="AG575" s="522"/>
      <c r="AH575" s="523"/>
      <c r="AI575" s="522"/>
      <c r="AJ575" s="522"/>
      <c r="AK575" s="522"/>
      <c r="AL575" s="522"/>
      <c r="AM575" s="522"/>
      <c r="AN575" s="522"/>
      <c r="AO575" s="522"/>
      <c r="AP575" s="522"/>
      <c r="AQ575" s="522"/>
      <c r="AR575" s="522"/>
      <c r="AS575" s="107"/>
      <c r="AT575" s="107"/>
      <c r="AU575" s="107"/>
      <c r="AV575" s="107"/>
      <c r="AW575" s="107"/>
      <c r="AX575" s="107"/>
      <c r="AY575" s="107"/>
      <c r="AZ575" s="107"/>
      <c r="BA575" s="107"/>
      <c r="BB575" s="107"/>
      <c r="BC575" s="107"/>
      <c r="BD575" s="107"/>
      <c r="BE575" s="107"/>
      <c r="BF575" s="107"/>
      <c r="BG575" s="107"/>
      <c r="BH575" s="107"/>
    </row>
    <row r="576">
      <c r="A576" s="107"/>
      <c r="B576" s="524"/>
      <c r="C576" s="522"/>
      <c r="D576" s="522"/>
      <c r="E576" s="522"/>
      <c r="F576" s="522"/>
      <c r="G576" s="522"/>
      <c r="H576" s="522"/>
      <c r="I576" s="522"/>
      <c r="J576" s="522"/>
      <c r="K576" s="522"/>
      <c r="L576" s="522"/>
      <c r="M576" s="107"/>
      <c r="N576" s="522"/>
      <c r="O576" s="522"/>
      <c r="P576" s="522"/>
      <c r="Q576" s="522"/>
      <c r="R576" s="522"/>
      <c r="S576" s="522"/>
      <c r="T576" s="522"/>
      <c r="U576" s="522"/>
      <c r="V576" s="522"/>
      <c r="W576" s="522"/>
      <c r="X576" s="522"/>
      <c r="Y576" s="522"/>
      <c r="Z576" s="522"/>
      <c r="AA576" s="522"/>
      <c r="AB576" s="522"/>
      <c r="AC576" s="522"/>
      <c r="AD576" s="522"/>
      <c r="AE576" s="522"/>
      <c r="AF576" s="522"/>
      <c r="AG576" s="522"/>
      <c r="AH576" s="523"/>
      <c r="AI576" s="522"/>
      <c r="AJ576" s="522"/>
      <c r="AK576" s="522"/>
      <c r="AL576" s="522"/>
      <c r="AM576" s="522"/>
      <c r="AN576" s="522"/>
      <c r="AO576" s="522"/>
      <c r="AP576" s="522"/>
      <c r="AQ576" s="522"/>
      <c r="AR576" s="522"/>
      <c r="AS576" s="107"/>
      <c r="AT576" s="107"/>
      <c r="AU576" s="107"/>
      <c r="AV576" s="107"/>
      <c r="AW576" s="107"/>
      <c r="AX576" s="107"/>
      <c r="AY576" s="107"/>
      <c r="AZ576" s="107"/>
      <c r="BA576" s="107"/>
      <c r="BB576" s="107"/>
      <c r="BC576" s="107"/>
      <c r="BD576" s="107"/>
      <c r="BE576" s="107"/>
      <c r="BF576" s="107"/>
      <c r="BG576" s="107"/>
      <c r="BH576" s="107"/>
    </row>
    <row r="577">
      <c r="A577" s="107"/>
      <c r="B577" s="524"/>
      <c r="C577" s="522"/>
      <c r="D577" s="522"/>
      <c r="E577" s="522"/>
      <c r="F577" s="522"/>
      <c r="G577" s="522"/>
      <c r="H577" s="522"/>
      <c r="I577" s="522"/>
      <c r="J577" s="522"/>
      <c r="K577" s="522"/>
      <c r="L577" s="522"/>
      <c r="M577" s="107"/>
      <c r="N577" s="522"/>
      <c r="O577" s="522"/>
      <c r="P577" s="522"/>
      <c r="Q577" s="522"/>
      <c r="R577" s="522"/>
      <c r="S577" s="522"/>
      <c r="T577" s="522"/>
      <c r="U577" s="522"/>
      <c r="V577" s="522"/>
      <c r="W577" s="522"/>
      <c r="X577" s="522"/>
      <c r="Y577" s="522"/>
      <c r="Z577" s="522"/>
      <c r="AA577" s="522"/>
      <c r="AB577" s="522"/>
      <c r="AC577" s="522"/>
      <c r="AD577" s="522"/>
      <c r="AE577" s="522"/>
      <c r="AF577" s="522"/>
      <c r="AG577" s="522"/>
      <c r="AH577" s="523"/>
      <c r="AI577" s="522"/>
      <c r="AJ577" s="522"/>
      <c r="AK577" s="522"/>
      <c r="AL577" s="522"/>
      <c r="AM577" s="522"/>
      <c r="AN577" s="522"/>
      <c r="AO577" s="522"/>
      <c r="AP577" s="522"/>
      <c r="AQ577" s="522"/>
      <c r="AR577" s="522"/>
      <c r="AS577" s="107"/>
      <c r="AT577" s="107"/>
      <c r="AU577" s="107"/>
      <c r="AV577" s="107"/>
      <c r="AW577" s="107"/>
      <c r="AX577" s="107"/>
      <c r="AY577" s="107"/>
      <c r="AZ577" s="107"/>
      <c r="BA577" s="107"/>
      <c r="BB577" s="107"/>
      <c r="BC577" s="107"/>
      <c r="BD577" s="107"/>
      <c r="BE577" s="107"/>
      <c r="BF577" s="107"/>
      <c r="BG577" s="107"/>
      <c r="BH577" s="107"/>
    </row>
    <row r="578">
      <c r="A578" s="107"/>
      <c r="B578" s="524"/>
      <c r="C578" s="522"/>
      <c r="D578" s="522"/>
      <c r="E578" s="522"/>
      <c r="F578" s="522"/>
      <c r="G578" s="522"/>
      <c r="H578" s="522"/>
      <c r="I578" s="522"/>
      <c r="J578" s="522"/>
      <c r="K578" s="522"/>
      <c r="L578" s="522"/>
      <c r="M578" s="107"/>
      <c r="N578" s="522"/>
      <c r="O578" s="522"/>
      <c r="P578" s="522"/>
      <c r="Q578" s="522"/>
      <c r="R578" s="522"/>
      <c r="S578" s="522"/>
      <c r="T578" s="522"/>
      <c r="U578" s="522"/>
      <c r="V578" s="522"/>
      <c r="W578" s="522"/>
      <c r="X578" s="522"/>
      <c r="Y578" s="522"/>
      <c r="Z578" s="522"/>
      <c r="AA578" s="522"/>
      <c r="AB578" s="522"/>
      <c r="AC578" s="522"/>
      <c r="AD578" s="522"/>
      <c r="AE578" s="522"/>
      <c r="AF578" s="522"/>
      <c r="AG578" s="522"/>
      <c r="AH578" s="523"/>
      <c r="AI578" s="522"/>
      <c r="AJ578" s="522"/>
      <c r="AK578" s="522"/>
      <c r="AL578" s="522"/>
      <c r="AM578" s="522"/>
      <c r="AN578" s="522"/>
      <c r="AO578" s="522"/>
      <c r="AP578" s="522"/>
      <c r="AQ578" s="522"/>
      <c r="AR578" s="522"/>
      <c r="AS578" s="107"/>
      <c r="AT578" s="107"/>
      <c r="AU578" s="107"/>
      <c r="AV578" s="107"/>
      <c r="AW578" s="107"/>
      <c r="AX578" s="107"/>
      <c r="AY578" s="107"/>
      <c r="AZ578" s="107"/>
      <c r="BA578" s="107"/>
      <c r="BB578" s="107"/>
      <c r="BC578" s="107"/>
      <c r="BD578" s="107"/>
      <c r="BE578" s="107"/>
      <c r="BF578" s="107"/>
      <c r="BG578" s="107"/>
      <c r="BH578" s="107"/>
    </row>
    <row r="579">
      <c r="A579" s="107"/>
      <c r="B579" s="524"/>
      <c r="C579" s="522"/>
      <c r="D579" s="522"/>
      <c r="E579" s="522"/>
      <c r="F579" s="522"/>
      <c r="G579" s="522"/>
      <c r="H579" s="522"/>
      <c r="I579" s="522"/>
      <c r="J579" s="522"/>
      <c r="K579" s="522"/>
      <c r="L579" s="522"/>
      <c r="M579" s="107"/>
      <c r="N579" s="522"/>
      <c r="O579" s="522"/>
      <c r="P579" s="522"/>
      <c r="Q579" s="522"/>
      <c r="R579" s="522"/>
      <c r="S579" s="522"/>
      <c r="T579" s="522"/>
      <c r="U579" s="522"/>
      <c r="V579" s="522"/>
      <c r="W579" s="522"/>
      <c r="X579" s="522"/>
      <c r="Y579" s="522"/>
      <c r="Z579" s="522"/>
      <c r="AA579" s="522"/>
      <c r="AB579" s="522"/>
      <c r="AC579" s="522"/>
      <c r="AD579" s="522"/>
      <c r="AE579" s="522"/>
      <c r="AF579" s="522"/>
      <c r="AG579" s="522"/>
      <c r="AH579" s="523"/>
      <c r="AI579" s="522"/>
      <c r="AJ579" s="522"/>
      <c r="AK579" s="522"/>
      <c r="AL579" s="522"/>
      <c r="AM579" s="522"/>
      <c r="AN579" s="522"/>
      <c r="AO579" s="522"/>
      <c r="AP579" s="522"/>
      <c r="AQ579" s="522"/>
      <c r="AR579" s="522"/>
      <c r="AS579" s="107"/>
      <c r="AT579" s="107"/>
      <c r="AU579" s="107"/>
      <c r="AV579" s="107"/>
      <c r="AW579" s="107"/>
      <c r="AX579" s="107"/>
      <c r="AY579" s="107"/>
      <c r="AZ579" s="107"/>
      <c r="BA579" s="107"/>
      <c r="BB579" s="107"/>
      <c r="BC579" s="107"/>
      <c r="BD579" s="107"/>
      <c r="BE579" s="107"/>
      <c r="BF579" s="107"/>
      <c r="BG579" s="107"/>
      <c r="BH579" s="107"/>
    </row>
    <row r="580">
      <c r="A580" s="107"/>
      <c r="B580" s="524"/>
      <c r="C580" s="522"/>
      <c r="D580" s="522"/>
      <c r="E580" s="522"/>
      <c r="F580" s="522"/>
      <c r="G580" s="522"/>
      <c r="H580" s="522"/>
      <c r="I580" s="522"/>
      <c r="J580" s="522"/>
      <c r="K580" s="522"/>
      <c r="L580" s="522"/>
      <c r="M580" s="107"/>
      <c r="N580" s="522"/>
      <c r="O580" s="522"/>
      <c r="P580" s="522"/>
      <c r="Q580" s="522"/>
      <c r="R580" s="522"/>
      <c r="S580" s="522"/>
      <c r="T580" s="522"/>
      <c r="U580" s="522"/>
      <c r="V580" s="522"/>
      <c r="W580" s="522"/>
      <c r="X580" s="522"/>
      <c r="Y580" s="522"/>
      <c r="Z580" s="522"/>
      <c r="AA580" s="522"/>
      <c r="AB580" s="522"/>
      <c r="AC580" s="522"/>
      <c r="AD580" s="522"/>
      <c r="AE580" s="522"/>
      <c r="AF580" s="522"/>
      <c r="AG580" s="522"/>
      <c r="AH580" s="523"/>
      <c r="AI580" s="522"/>
      <c r="AJ580" s="522"/>
      <c r="AK580" s="522"/>
      <c r="AL580" s="522"/>
      <c r="AM580" s="522"/>
      <c r="AN580" s="522"/>
      <c r="AO580" s="522"/>
      <c r="AP580" s="522"/>
      <c r="AQ580" s="522"/>
      <c r="AR580" s="522"/>
      <c r="AS580" s="107"/>
      <c r="AT580" s="107"/>
      <c r="AU580" s="107"/>
      <c r="AV580" s="107"/>
      <c r="AW580" s="107"/>
      <c r="AX580" s="107"/>
      <c r="AY580" s="107"/>
      <c r="AZ580" s="107"/>
      <c r="BA580" s="107"/>
      <c r="BB580" s="107"/>
      <c r="BC580" s="107"/>
      <c r="BD580" s="107"/>
      <c r="BE580" s="107"/>
      <c r="BF580" s="107"/>
      <c r="BG580" s="107"/>
      <c r="BH580" s="107"/>
    </row>
    <row r="581">
      <c r="A581" s="107"/>
      <c r="B581" s="524"/>
      <c r="C581" s="522"/>
      <c r="D581" s="522"/>
      <c r="E581" s="522"/>
      <c r="F581" s="522"/>
      <c r="G581" s="522"/>
      <c r="H581" s="522"/>
      <c r="I581" s="522"/>
      <c r="J581" s="522"/>
      <c r="K581" s="522"/>
      <c r="L581" s="522"/>
      <c r="M581" s="107"/>
      <c r="N581" s="522"/>
      <c r="O581" s="522"/>
      <c r="P581" s="522"/>
      <c r="Q581" s="522"/>
      <c r="R581" s="522"/>
      <c r="S581" s="522"/>
      <c r="T581" s="522"/>
      <c r="U581" s="522"/>
      <c r="V581" s="522"/>
      <c r="W581" s="522"/>
      <c r="X581" s="522"/>
      <c r="Y581" s="522"/>
      <c r="Z581" s="522"/>
      <c r="AA581" s="522"/>
      <c r="AB581" s="522"/>
      <c r="AC581" s="522"/>
      <c r="AD581" s="522"/>
      <c r="AE581" s="522"/>
      <c r="AF581" s="522"/>
      <c r="AG581" s="522"/>
      <c r="AH581" s="523"/>
      <c r="AI581" s="522"/>
      <c r="AJ581" s="522"/>
      <c r="AK581" s="522"/>
      <c r="AL581" s="522"/>
      <c r="AM581" s="522"/>
      <c r="AN581" s="522"/>
      <c r="AO581" s="522"/>
      <c r="AP581" s="522"/>
      <c r="AQ581" s="522"/>
      <c r="AR581" s="522"/>
      <c r="AS581" s="107"/>
      <c r="AT581" s="107"/>
      <c r="AU581" s="107"/>
      <c r="AV581" s="107"/>
      <c r="AW581" s="107"/>
      <c r="AX581" s="107"/>
      <c r="AY581" s="107"/>
      <c r="AZ581" s="107"/>
      <c r="BA581" s="107"/>
      <c r="BB581" s="107"/>
      <c r="BC581" s="107"/>
      <c r="BD581" s="107"/>
      <c r="BE581" s="107"/>
      <c r="BF581" s="107"/>
      <c r="BG581" s="107"/>
      <c r="BH581" s="107"/>
    </row>
    <row r="582">
      <c r="A582" s="107"/>
      <c r="B582" s="524"/>
      <c r="C582" s="522"/>
      <c r="D582" s="522"/>
      <c r="E582" s="522"/>
      <c r="F582" s="522"/>
      <c r="G582" s="522"/>
      <c r="H582" s="522"/>
      <c r="I582" s="522"/>
      <c r="J582" s="522"/>
      <c r="K582" s="522"/>
      <c r="L582" s="522"/>
      <c r="M582" s="107"/>
      <c r="N582" s="522"/>
      <c r="O582" s="522"/>
      <c r="P582" s="522"/>
      <c r="Q582" s="522"/>
      <c r="R582" s="522"/>
      <c r="S582" s="522"/>
      <c r="T582" s="522"/>
      <c r="U582" s="522"/>
      <c r="V582" s="522"/>
      <c r="W582" s="522"/>
      <c r="X582" s="522"/>
      <c r="Y582" s="522"/>
      <c r="Z582" s="522"/>
      <c r="AA582" s="522"/>
      <c r="AB582" s="522"/>
      <c r="AC582" s="522"/>
      <c r="AD582" s="522"/>
      <c r="AE582" s="522"/>
      <c r="AF582" s="522"/>
      <c r="AG582" s="522"/>
      <c r="AH582" s="523"/>
      <c r="AI582" s="522"/>
      <c r="AJ582" s="522"/>
      <c r="AK582" s="522"/>
      <c r="AL582" s="522"/>
      <c r="AM582" s="522"/>
      <c r="AN582" s="522"/>
      <c r="AO582" s="522"/>
      <c r="AP582" s="522"/>
      <c r="AQ582" s="522"/>
      <c r="AR582" s="522"/>
      <c r="AS582" s="107"/>
      <c r="AT582" s="107"/>
      <c r="AU582" s="107"/>
      <c r="AV582" s="107"/>
      <c r="AW582" s="107"/>
      <c r="AX582" s="107"/>
      <c r="AY582" s="107"/>
      <c r="AZ582" s="107"/>
      <c r="BA582" s="107"/>
      <c r="BB582" s="107"/>
      <c r="BC582" s="107"/>
      <c r="BD582" s="107"/>
      <c r="BE582" s="107"/>
      <c r="BF582" s="107"/>
      <c r="BG582" s="107"/>
      <c r="BH582" s="107"/>
    </row>
    <row r="583">
      <c r="A583" s="107"/>
      <c r="B583" s="524"/>
      <c r="C583" s="522"/>
      <c r="D583" s="522"/>
      <c r="E583" s="522"/>
      <c r="F583" s="522"/>
      <c r="G583" s="522"/>
      <c r="H583" s="522"/>
      <c r="I583" s="522"/>
      <c r="J583" s="522"/>
      <c r="K583" s="522"/>
      <c r="L583" s="522"/>
      <c r="M583" s="107"/>
      <c r="N583" s="522"/>
      <c r="O583" s="522"/>
      <c r="P583" s="522"/>
      <c r="Q583" s="522"/>
      <c r="R583" s="522"/>
      <c r="S583" s="522"/>
      <c r="T583" s="522"/>
      <c r="U583" s="522"/>
      <c r="V583" s="522"/>
      <c r="W583" s="522"/>
      <c r="X583" s="522"/>
      <c r="Y583" s="522"/>
      <c r="Z583" s="522"/>
      <c r="AA583" s="522"/>
      <c r="AB583" s="522"/>
      <c r="AC583" s="522"/>
      <c r="AD583" s="522"/>
      <c r="AE583" s="522"/>
      <c r="AF583" s="522"/>
      <c r="AG583" s="522"/>
      <c r="AH583" s="523"/>
      <c r="AI583" s="522"/>
      <c r="AJ583" s="522"/>
      <c r="AK583" s="522"/>
      <c r="AL583" s="522"/>
      <c r="AM583" s="522"/>
      <c r="AN583" s="522"/>
      <c r="AO583" s="522"/>
      <c r="AP583" s="522"/>
      <c r="AQ583" s="522"/>
      <c r="AR583" s="522"/>
      <c r="AS583" s="107"/>
      <c r="AT583" s="107"/>
      <c r="AU583" s="107"/>
      <c r="AV583" s="107"/>
      <c r="AW583" s="107"/>
      <c r="AX583" s="107"/>
      <c r="AY583" s="107"/>
      <c r="AZ583" s="107"/>
      <c r="BA583" s="107"/>
      <c r="BB583" s="107"/>
      <c r="BC583" s="107"/>
      <c r="BD583" s="107"/>
      <c r="BE583" s="107"/>
      <c r="BF583" s="107"/>
      <c r="BG583" s="107"/>
      <c r="BH583" s="107"/>
    </row>
    <row r="584">
      <c r="A584" s="107"/>
      <c r="B584" s="524"/>
      <c r="C584" s="522"/>
      <c r="D584" s="522"/>
      <c r="E584" s="522"/>
      <c r="F584" s="522"/>
      <c r="G584" s="522"/>
      <c r="H584" s="522"/>
      <c r="I584" s="522"/>
      <c r="J584" s="522"/>
      <c r="K584" s="522"/>
      <c r="L584" s="522"/>
      <c r="M584" s="107"/>
      <c r="N584" s="522"/>
      <c r="O584" s="522"/>
      <c r="P584" s="522"/>
      <c r="Q584" s="522"/>
      <c r="R584" s="522"/>
      <c r="S584" s="522"/>
      <c r="T584" s="522"/>
      <c r="U584" s="522"/>
      <c r="V584" s="522"/>
      <c r="W584" s="522"/>
      <c r="X584" s="522"/>
      <c r="Y584" s="522"/>
      <c r="Z584" s="522"/>
      <c r="AA584" s="522"/>
      <c r="AB584" s="522"/>
      <c r="AC584" s="522"/>
      <c r="AD584" s="522"/>
      <c r="AE584" s="522"/>
      <c r="AF584" s="522"/>
      <c r="AG584" s="522"/>
      <c r="AH584" s="523"/>
      <c r="AI584" s="522"/>
      <c r="AJ584" s="522"/>
      <c r="AK584" s="522"/>
      <c r="AL584" s="522"/>
      <c r="AM584" s="522"/>
      <c r="AN584" s="522"/>
      <c r="AO584" s="522"/>
      <c r="AP584" s="522"/>
      <c r="AQ584" s="522"/>
      <c r="AR584" s="522"/>
      <c r="AS584" s="107"/>
      <c r="AT584" s="107"/>
      <c r="AU584" s="107"/>
      <c r="AV584" s="107"/>
      <c r="AW584" s="107"/>
      <c r="AX584" s="107"/>
      <c r="AY584" s="107"/>
      <c r="AZ584" s="107"/>
      <c r="BA584" s="107"/>
      <c r="BB584" s="107"/>
      <c r="BC584" s="107"/>
      <c r="BD584" s="107"/>
      <c r="BE584" s="107"/>
      <c r="BF584" s="107"/>
      <c r="BG584" s="107"/>
      <c r="BH584" s="107"/>
    </row>
    <row r="585">
      <c r="A585" s="107"/>
      <c r="B585" s="524"/>
      <c r="C585" s="522"/>
      <c r="D585" s="522"/>
      <c r="E585" s="522"/>
      <c r="F585" s="522"/>
      <c r="G585" s="522"/>
      <c r="H585" s="522"/>
      <c r="I585" s="522"/>
      <c r="J585" s="522"/>
      <c r="K585" s="522"/>
      <c r="L585" s="522"/>
      <c r="M585" s="107"/>
      <c r="N585" s="522"/>
      <c r="O585" s="522"/>
      <c r="P585" s="522"/>
      <c r="Q585" s="522"/>
      <c r="R585" s="522"/>
      <c r="S585" s="522"/>
      <c r="T585" s="522"/>
      <c r="U585" s="522"/>
      <c r="V585" s="522"/>
      <c r="W585" s="522"/>
      <c r="X585" s="522"/>
      <c r="Y585" s="522"/>
      <c r="Z585" s="522"/>
      <c r="AA585" s="522"/>
      <c r="AB585" s="522"/>
      <c r="AC585" s="522"/>
      <c r="AD585" s="522"/>
      <c r="AE585" s="522"/>
      <c r="AF585" s="522"/>
      <c r="AG585" s="522"/>
      <c r="AH585" s="523"/>
      <c r="AI585" s="522"/>
      <c r="AJ585" s="522"/>
      <c r="AK585" s="522"/>
      <c r="AL585" s="522"/>
      <c r="AM585" s="522"/>
      <c r="AN585" s="522"/>
      <c r="AO585" s="522"/>
      <c r="AP585" s="522"/>
      <c r="AQ585" s="522"/>
      <c r="AR585" s="522"/>
      <c r="AS585" s="107"/>
      <c r="AT585" s="107"/>
      <c r="AU585" s="107"/>
      <c r="AV585" s="107"/>
      <c r="AW585" s="107"/>
      <c r="AX585" s="107"/>
      <c r="AY585" s="107"/>
      <c r="AZ585" s="107"/>
      <c r="BA585" s="107"/>
      <c r="BB585" s="107"/>
      <c r="BC585" s="107"/>
      <c r="BD585" s="107"/>
      <c r="BE585" s="107"/>
      <c r="BF585" s="107"/>
      <c r="BG585" s="107"/>
      <c r="BH585" s="107"/>
    </row>
    <row r="586">
      <c r="A586" s="107"/>
      <c r="B586" s="524"/>
      <c r="C586" s="522"/>
      <c r="D586" s="522"/>
      <c r="E586" s="522"/>
      <c r="F586" s="522"/>
      <c r="G586" s="522"/>
      <c r="H586" s="522"/>
      <c r="I586" s="522"/>
      <c r="J586" s="522"/>
      <c r="K586" s="522"/>
      <c r="L586" s="522"/>
      <c r="M586" s="107"/>
      <c r="N586" s="522"/>
      <c r="O586" s="522"/>
      <c r="P586" s="522"/>
      <c r="Q586" s="522"/>
      <c r="R586" s="522"/>
      <c r="S586" s="522"/>
      <c r="T586" s="522"/>
      <c r="U586" s="522"/>
      <c r="V586" s="522"/>
      <c r="W586" s="522"/>
      <c r="X586" s="522"/>
      <c r="Y586" s="522"/>
      <c r="Z586" s="522"/>
      <c r="AA586" s="522"/>
      <c r="AB586" s="522"/>
      <c r="AC586" s="522"/>
      <c r="AD586" s="522"/>
      <c r="AE586" s="522"/>
      <c r="AF586" s="522"/>
      <c r="AG586" s="522"/>
      <c r="AH586" s="523"/>
      <c r="AI586" s="522"/>
      <c r="AJ586" s="522"/>
      <c r="AK586" s="522"/>
      <c r="AL586" s="522"/>
      <c r="AM586" s="522"/>
      <c r="AN586" s="522"/>
      <c r="AO586" s="522"/>
      <c r="AP586" s="522"/>
      <c r="AQ586" s="522"/>
      <c r="AR586" s="522"/>
      <c r="AS586" s="107"/>
      <c r="AT586" s="107"/>
      <c r="AU586" s="107"/>
      <c r="AV586" s="107"/>
      <c r="AW586" s="107"/>
      <c r="AX586" s="107"/>
      <c r="AY586" s="107"/>
      <c r="AZ586" s="107"/>
      <c r="BA586" s="107"/>
      <c r="BB586" s="107"/>
      <c r="BC586" s="107"/>
      <c r="BD586" s="107"/>
      <c r="BE586" s="107"/>
      <c r="BF586" s="107"/>
      <c r="BG586" s="107"/>
      <c r="BH586" s="107"/>
    </row>
    <row r="587">
      <c r="A587" s="107"/>
      <c r="B587" s="524"/>
      <c r="C587" s="522"/>
      <c r="D587" s="522"/>
      <c r="E587" s="522"/>
      <c r="F587" s="522"/>
      <c r="G587" s="522"/>
      <c r="H587" s="522"/>
      <c r="I587" s="522"/>
      <c r="J587" s="522"/>
      <c r="K587" s="522"/>
      <c r="L587" s="522"/>
      <c r="M587" s="107"/>
      <c r="N587" s="522"/>
      <c r="O587" s="522"/>
      <c r="P587" s="522"/>
      <c r="Q587" s="522"/>
      <c r="R587" s="522"/>
      <c r="S587" s="522"/>
      <c r="T587" s="522"/>
      <c r="U587" s="522"/>
      <c r="V587" s="522"/>
      <c r="W587" s="522"/>
      <c r="X587" s="522"/>
      <c r="Y587" s="522"/>
      <c r="Z587" s="522"/>
      <c r="AA587" s="522"/>
      <c r="AB587" s="522"/>
      <c r="AC587" s="522"/>
      <c r="AD587" s="522"/>
      <c r="AE587" s="522"/>
      <c r="AF587" s="522"/>
      <c r="AG587" s="522"/>
      <c r="AH587" s="523"/>
      <c r="AI587" s="522"/>
      <c r="AJ587" s="522"/>
      <c r="AK587" s="522"/>
      <c r="AL587" s="522"/>
      <c r="AM587" s="522"/>
      <c r="AN587" s="522"/>
      <c r="AO587" s="522"/>
      <c r="AP587" s="522"/>
      <c r="AQ587" s="522"/>
      <c r="AR587" s="522"/>
      <c r="AS587" s="107"/>
      <c r="AT587" s="107"/>
      <c r="AU587" s="107"/>
      <c r="AV587" s="107"/>
      <c r="AW587" s="107"/>
      <c r="AX587" s="107"/>
      <c r="AY587" s="107"/>
      <c r="AZ587" s="107"/>
      <c r="BA587" s="107"/>
      <c r="BB587" s="107"/>
      <c r="BC587" s="107"/>
      <c r="BD587" s="107"/>
      <c r="BE587" s="107"/>
      <c r="BF587" s="107"/>
      <c r="BG587" s="107"/>
      <c r="BH587" s="107"/>
    </row>
    <row r="588">
      <c r="A588" s="107"/>
      <c r="B588" s="524"/>
      <c r="C588" s="522"/>
      <c r="D588" s="522"/>
      <c r="E588" s="522"/>
      <c r="F588" s="522"/>
      <c r="G588" s="522"/>
      <c r="H588" s="522"/>
      <c r="I588" s="522"/>
      <c r="J588" s="522"/>
      <c r="K588" s="522"/>
      <c r="L588" s="522"/>
      <c r="M588" s="107"/>
      <c r="N588" s="522"/>
      <c r="O588" s="522"/>
      <c r="P588" s="522"/>
      <c r="Q588" s="522"/>
      <c r="R588" s="522"/>
      <c r="S588" s="522"/>
      <c r="T588" s="522"/>
      <c r="U588" s="522"/>
      <c r="V588" s="522"/>
      <c r="W588" s="522"/>
      <c r="X588" s="522"/>
      <c r="Y588" s="522"/>
      <c r="Z588" s="522"/>
      <c r="AA588" s="522"/>
      <c r="AB588" s="522"/>
      <c r="AC588" s="522"/>
      <c r="AD588" s="522"/>
      <c r="AE588" s="522"/>
      <c r="AF588" s="522"/>
      <c r="AG588" s="522"/>
      <c r="AH588" s="523"/>
      <c r="AI588" s="522"/>
      <c r="AJ588" s="522"/>
      <c r="AK588" s="522"/>
      <c r="AL588" s="522"/>
      <c r="AM588" s="522"/>
      <c r="AN588" s="522"/>
      <c r="AO588" s="522"/>
      <c r="AP588" s="522"/>
      <c r="AQ588" s="522"/>
      <c r="AR588" s="522"/>
      <c r="AS588" s="107"/>
      <c r="AT588" s="107"/>
      <c r="AU588" s="107"/>
      <c r="AV588" s="107"/>
      <c r="AW588" s="107"/>
      <c r="AX588" s="107"/>
      <c r="AY588" s="107"/>
      <c r="AZ588" s="107"/>
      <c r="BA588" s="107"/>
      <c r="BB588" s="107"/>
      <c r="BC588" s="107"/>
      <c r="BD588" s="107"/>
      <c r="BE588" s="107"/>
      <c r="BF588" s="107"/>
      <c r="BG588" s="107"/>
      <c r="BH588" s="107"/>
    </row>
    <row r="589">
      <c r="A589" s="107"/>
      <c r="B589" s="524"/>
      <c r="C589" s="522"/>
      <c r="D589" s="522"/>
      <c r="E589" s="522"/>
      <c r="F589" s="522"/>
      <c r="G589" s="522"/>
      <c r="H589" s="522"/>
      <c r="I589" s="522"/>
      <c r="J589" s="522"/>
      <c r="K589" s="522"/>
      <c r="L589" s="522"/>
      <c r="M589" s="107"/>
      <c r="N589" s="522"/>
      <c r="O589" s="522"/>
      <c r="P589" s="522"/>
      <c r="Q589" s="522"/>
      <c r="R589" s="522"/>
      <c r="S589" s="522"/>
      <c r="T589" s="522"/>
      <c r="U589" s="522"/>
      <c r="V589" s="522"/>
      <c r="W589" s="522"/>
      <c r="X589" s="522"/>
      <c r="Y589" s="522"/>
      <c r="Z589" s="522"/>
      <c r="AA589" s="522"/>
      <c r="AB589" s="522"/>
      <c r="AC589" s="522"/>
      <c r="AD589" s="522"/>
      <c r="AE589" s="522"/>
      <c r="AF589" s="522"/>
      <c r="AG589" s="522"/>
      <c r="AH589" s="523"/>
      <c r="AI589" s="522"/>
      <c r="AJ589" s="522"/>
      <c r="AK589" s="522"/>
      <c r="AL589" s="522"/>
      <c r="AM589" s="522"/>
      <c r="AN589" s="522"/>
      <c r="AO589" s="522"/>
      <c r="AP589" s="522"/>
      <c r="AQ589" s="522"/>
      <c r="AR589" s="522"/>
      <c r="AS589" s="107"/>
      <c r="AT589" s="107"/>
      <c r="AU589" s="107"/>
      <c r="AV589" s="107"/>
      <c r="AW589" s="107"/>
      <c r="AX589" s="107"/>
      <c r="AY589" s="107"/>
      <c r="AZ589" s="107"/>
      <c r="BA589" s="107"/>
      <c r="BB589" s="107"/>
      <c r="BC589" s="107"/>
      <c r="BD589" s="107"/>
      <c r="BE589" s="107"/>
      <c r="BF589" s="107"/>
      <c r="BG589" s="107"/>
      <c r="BH589" s="107"/>
    </row>
    <row r="590">
      <c r="A590" s="107"/>
      <c r="B590" s="524"/>
      <c r="C590" s="522"/>
      <c r="D590" s="522"/>
      <c r="E590" s="522"/>
      <c r="F590" s="522"/>
      <c r="G590" s="522"/>
      <c r="H590" s="522"/>
      <c r="I590" s="522"/>
      <c r="J590" s="522"/>
      <c r="K590" s="522"/>
      <c r="L590" s="522"/>
      <c r="M590" s="107"/>
      <c r="N590" s="522"/>
      <c r="O590" s="522"/>
      <c r="P590" s="522"/>
      <c r="Q590" s="522"/>
      <c r="R590" s="522"/>
      <c r="S590" s="522"/>
      <c r="T590" s="522"/>
      <c r="U590" s="522"/>
      <c r="V590" s="522"/>
      <c r="W590" s="522"/>
      <c r="X590" s="522"/>
      <c r="Y590" s="522"/>
      <c r="Z590" s="522"/>
      <c r="AA590" s="522"/>
      <c r="AB590" s="522"/>
      <c r="AC590" s="522"/>
      <c r="AD590" s="522"/>
      <c r="AE590" s="522"/>
      <c r="AF590" s="522"/>
      <c r="AG590" s="522"/>
      <c r="AH590" s="523"/>
      <c r="AI590" s="522"/>
      <c r="AJ590" s="522"/>
      <c r="AK590" s="522"/>
      <c r="AL590" s="522"/>
      <c r="AM590" s="522"/>
      <c r="AN590" s="522"/>
      <c r="AO590" s="522"/>
      <c r="AP590" s="522"/>
      <c r="AQ590" s="522"/>
      <c r="AR590" s="522"/>
      <c r="AS590" s="107"/>
      <c r="AT590" s="107"/>
      <c r="AU590" s="107"/>
      <c r="AV590" s="107"/>
      <c r="AW590" s="107"/>
      <c r="AX590" s="107"/>
      <c r="AY590" s="107"/>
      <c r="AZ590" s="107"/>
      <c r="BA590" s="107"/>
      <c r="BB590" s="107"/>
      <c r="BC590" s="107"/>
      <c r="BD590" s="107"/>
      <c r="BE590" s="107"/>
      <c r="BF590" s="107"/>
      <c r="BG590" s="107"/>
      <c r="BH590" s="107"/>
    </row>
    <row r="591">
      <c r="A591" s="107"/>
      <c r="B591" s="524"/>
      <c r="C591" s="522"/>
      <c r="D591" s="522"/>
      <c r="E591" s="522"/>
      <c r="F591" s="522"/>
      <c r="G591" s="522"/>
      <c r="H591" s="522"/>
      <c r="I591" s="522"/>
      <c r="J591" s="522"/>
      <c r="K591" s="522"/>
      <c r="L591" s="522"/>
      <c r="M591" s="107"/>
      <c r="N591" s="522"/>
      <c r="O591" s="522"/>
      <c r="P591" s="522"/>
      <c r="Q591" s="522"/>
      <c r="R591" s="522"/>
      <c r="S591" s="522"/>
      <c r="T591" s="522"/>
      <c r="U591" s="522"/>
      <c r="V591" s="522"/>
      <c r="W591" s="522"/>
      <c r="X591" s="522"/>
      <c r="Y591" s="522"/>
      <c r="Z591" s="522"/>
      <c r="AA591" s="522"/>
      <c r="AB591" s="522"/>
      <c r="AC591" s="522"/>
      <c r="AD591" s="522"/>
      <c r="AE591" s="522"/>
      <c r="AF591" s="522"/>
      <c r="AG591" s="522"/>
      <c r="AH591" s="523"/>
      <c r="AI591" s="522"/>
      <c r="AJ591" s="522"/>
      <c r="AK591" s="522"/>
      <c r="AL591" s="522"/>
      <c r="AM591" s="522"/>
      <c r="AN591" s="522"/>
      <c r="AO591" s="522"/>
      <c r="AP591" s="522"/>
      <c r="AQ591" s="522"/>
      <c r="AR591" s="522"/>
      <c r="AS591" s="107"/>
      <c r="AT591" s="107"/>
      <c r="AU591" s="107"/>
      <c r="AV591" s="107"/>
      <c r="AW591" s="107"/>
      <c r="AX591" s="107"/>
      <c r="AY591" s="107"/>
      <c r="AZ591" s="107"/>
      <c r="BA591" s="107"/>
      <c r="BB591" s="107"/>
      <c r="BC591" s="107"/>
      <c r="BD591" s="107"/>
      <c r="BE591" s="107"/>
      <c r="BF591" s="107"/>
      <c r="BG591" s="107"/>
      <c r="BH591" s="107"/>
    </row>
    <row r="592">
      <c r="A592" s="107"/>
      <c r="B592" s="524"/>
      <c r="C592" s="522"/>
      <c r="D592" s="522"/>
      <c r="E592" s="522"/>
      <c r="F592" s="522"/>
      <c r="G592" s="522"/>
      <c r="H592" s="522"/>
      <c r="I592" s="522"/>
      <c r="J592" s="522"/>
      <c r="K592" s="522"/>
      <c r="L592" s="522"/>
      <c r="M592" s="107"/>
      <c r="N592" s="522"/>
      <c r="O592" s="522"/>
      <c r="P592" s="522"/>
      <c r="Q592" s="522"/>
      <c r="R592" s="522"/>
      <c r="S592" s="522"/>
      <c r="T592" s="522"/>
      <c r="U592" s="522"/>
      <c r="V592" s="522"/>
      <c r="W592" s="522"/>
      <c r="X592" s="522"/>
      <c r="Y592" s="522"/>
      <c r="Z592" s="522"/>
      <c r="AA592" s="522"/>
      <c r="AB592" s="522"/>
      <c r="AC592" s="522"/>
      <c r="AD592" s="522"/>
      <c r="AE592" s="522"/>
      <c r="AF592" s="522"/>
      <c r="AG592" s="522"/>
      <c r="AH592" s="523"/>
      <c r="AI592" s="522"/>
      <c r="AJ592" s="522"/>
      <c r="AK592" s="522"/>
      <c r="AL592" s="522"/>
      <c r="AM592" s="522"/>
      <c r="AN592" s="522"/>
      <c r="AO592" s="522"/>
      <c r="AP592" s="522"/>
      <c r="AQ592" s="522"/>
      <c r="AR592" s="522"/>
      <c r="AS592" s="107"/>
      <c r="AT592" s="107"/>
      <c r="AU592" s="107"/>
      <c r="AV592" s="107"/>
      <c r="AW592" s="107"/>
      <c r="AX592" s="107"/>
      <c r="AY592" s="107"/>
      <c r="AZ592" s="107"/>
      <c r="BA592" s="107"/>
      <c r="BB592" s="107"/>
      <c r="BC592" s="107"/>
      <c r="BD592" s="107"/>
      <c r="BE592" s="107"/>
      <c r="BF592" s="107"/>
      <c r="BG592" s="107"/>
      <c r="BH592" s="107"/>
    </row>
    <row r="593">
      <c r="A593" s="107"/>
      <c r="B593" s="524"/>
      <c r="C593" s="522"/>
      <c r="D593" s="522"/>
      <c r="E593" s="522"/>
      <c r="F593" s="522"/>
      <c r="G593" s="522"/>
      <c r="H593" s="522"/>
      <c r="I593" s="522"/>
      <c r="J593" s="522"/>
      <c r="K593" s="522"/>
      <c r="L593" s="522"/>
      <c r="M593" s="107"/>
      <c r="N593" s="522"/>
      <c r="O593" s="522"/>
      <c r="P593" s="522"/>
      <c r="Q593" s="522"/>
      <c r="R593" s="522"/>
      <c r="S593" s="522"/>
      <c r="T593" s="522"/>
      <c r="U593" s="522"/>
      <c r="V593" s="522"/>
      <c r="W593" s="522"/>
      <c r="X593" s="522"/>
      <c r="Y593" s="522"/>
      <c r="Z593" s="522"/>
      <c r="AA593" s="522"/>
      <c r="AB593" s="522"/>
      <c r="AC593" s="522"/>
      <c r="AD593" s="522"/>
      <c r="AE593" s="522"/>
      <c r="AF593" s="522"/>
      <c r="AG593" s="522"/>
      <c r="AH593" s="523"/>
      <c r="AI593" s="522"/>
      <c r="AJ593" s="522"/>
      <c r="AK593" s="522"/>
      <c r="AL593" s="522"/>
      <c r="AM593" s="522"/>
      <c r="AN593" s="522"/>
      <c r="AO593" s="522"/>
      <c r="AP593" s="522"/>
      <c r="AQ593" s="522"/>
      <c r="AR593" s="522"/>
      <c r="AS593" s="107"/>
      <c r="AT593" s="107"/>
      <c r="AU593" s="107"/>
      <c r="AV593" s="107"/>
      <c r="AW593" s="107"/>
      <c r="AX593" s="107"/>
      <c r="AY593" s="107"/>
      <c r="AZ593" s="107"/>
      <c r="BA593" s="107"/>
      <c r="BB593" s="107"/>
      <c r="BC593" s="107"/>
      <c r="BD593" s="107"/>
      <c r="BE593" s="107"/>
      <c r="BF593" s="107"/>
      <c r="BG593" s="107"/>
      <c r="BH593" s="107"/>
    </row>
    <row r="594">
      <c r="A594" s="107"/>
      <c r="B594" s="524"/>
      <c r="C594" s="522"/>
      <c r="D594" s="522"/>
      <c r="E594" s="522"/>
      <c r="F594" s="522"/>
      <c r="G594" s="522"/>
      <c r="H594" s="522"/>
      <c r="I594" s="522"/>
      <c r="J594" s="522"/>
      <c r="K594" s="522"/>
      <c r="L594" s="522"/>
      <c r="M594" s="107"/>
      <c r="N594" s="522"/>
      <c r="O594" s="522"/>
      <c r="P594" s="522"/>
      <c r="Q594" s="522"/>
      <c r="R594" s="522"/>
      <c r="S594" s="522"/>
      <c r="T594" s="522"/>
      <c r="U594" s="522"/>
      <c r="V594" s="522"/>
      <c r="W594" s="522"/>
      <c r="X594" s="522"/>
      <c r="Y594" s="522"/>
      <c r="Z594" s="522"/>
      <c r="AA594" s="522"/>
      <c r="AB594" s="522"/>
      <c r="AC594" s="522"/>
      <c r="AD594" s="522"/>
      <c r="AE594" s="522"/>
      <c r="AF594" s="522"/>
      <c r="AG594" s="522"/>
      <c r="AH594" s="523"/>
      <c r="AI594" s="522"/>
      <c r="AJ594" s="522"/>
      <c r="AK594" s="522"/>
      <c r="AL594" s="522"/>
      <c r="AM594" s="522"/>
      <c r="AN594" s="522"/>
      <c r="AO594" s="522"/>
      <c r="AP594" s="522"/>
      <c r="AQ594" s="522"/>
      <c r="AR594" s="522"/>
      <c r="AS594" s="107"/>
      <c r="AT594" s="107"/>
      <c r="AU594" s="107"/>
      <c r="AV594" s="107"/>
      <c r="AW594" s="107"/>
      <c r="AX594" s="107"/>
      <c r="AY594" s="107"/>
      <c r="AZ594" s="107"/>
      <c r="BA594" s="107"/>
      <c r="BB594" s="107"/>
      <c r="BC594" s="107"/>
      <c r="BD594" s="107"/>
      <c r="BE594" s="107"/>
      <c r="BF594" s="107"/>
      <c r="BG594" s="107"/>
      <c r="BH594" s="107"/>
    </row>
    <row r="595">
      <c r="A595" s="107"/>
      <c r="B595" s="524"/>
      <c r="C595" s="522"/>
      <c r="D595" s="522"/>
      <c r="E595" s="522"/>
      <c r="F595" s="522"/>
      <c r="G595" s="522"/>
      <c r="H595" s="522"/>
      <c r="I595" s="522"/>
      <c r="J595" s="522"/>
      <c r="K595" s="522"/>
      <c r="L595" s="522"/>
      <c r="M595" s="107"/>
      <c r="N595" s="522"/>
      <c r="O595" s="522"/>
      <c r="P595" s="522"/>
      <c r="Q595" s="522"/>
      <c r="R595" s="522"/>
      <c r="S595" s="522"/>
      <c r="T595" s="522"/>
      <c r="U595" s="522"/>
      <c r="V595" s="522"/>
      <c r="W595" s="522"/>
      <c r="X595" s="522"/>
      <c r="Y595" s="522"/>
      <c r="Z595" s="522"/>
      <c r="AA595" s="522"/>
      <c r="AB595" s="522"/>
      <c r="AC595" s="522"/>
      <c r="AD595" s="522"/>
      <c r="AE595" s="522"/>
      <c r="AF595" s="522"/>
      <c r="AG595" s="522"/>
      <c r="AH595" s="523"/>
      <c r="AI595" s="522"/>
      <c r="AJ595" s="522"/>
      <c r="AK595" s="522"/>
      <c r="AL595" s="522"/>
      <c r="AM595" s="522"/>
      <c r="AN595" s="522"/>
      <c r="AO595" s="522"/>
      <c r="AP595" s="522"/>
      <c r="AQ595" s="522"/>
      <c r="AR595" s="522"/>
      <c r="AS595" s="107"/>
      <c r="AT595" s="107"/>
      <c r="AU595" s="107"/>
      <c r="AV595" s="107"/>
      <c r="AW595" s="107"/>
      <c r="AX595" s="107"/>
      <c r="AY595" s="107"/>
      <c r="AZ595" s="107"/>
      <c r="BA595" s="107"/>
      <c r="BB595" s="107"/>
      <c r="BC595" s="107"/>
      <c r="BD595" s="107"/>
      <c r="BE595" s="107"/>
      <c r="BF595" s="107"/>
      <c r="BG595" s="107"/>
      <c r="BH595" s="107"/>
    </row>
    <row r="596">
      <c r="A596" s="107"/>
      <c r="B596" s="524"/>
      <c r="C596" s="522"/>
      <c r="D596" s="522"/>
      <c r="E596" s="522"/>
      <c r="F596" s="522"/>
      <c r="G596" s="522"/>
      <c r="H596" s="522"/>
      <c r="I596" s="522"/>
      <c r="J596" s="522"/>
      <c r="K596" s="522"/>
      <c r="L596" s="522"/>
      <c r="M596" s="107"/>
      <c r="N596" s="522"/>
      <c r="O596" s="522"/>
      <c r="P596" s="522"/>
      <c r="Q596" s="522"/>
      <c r="R596" s="522"/>
      <c r="S596" s="522"/>
      <c r="T596" s="522"/>
      <c r="U596" s="522"/>
      <c r="V596" s="522"/>
      <c r="W596" s="522"/>
      <c r="X596" s="522"/>
      <c r="Y596" s="522"/>
      <c r="Z596" s="522"/>
      <c r="AA596" s="522"/>
      <c r="AB596" s="522"/>
      <c r="AC596" s="522"/>
      <c r="AD596" s="522"/>
      <c r="AE596" s="522"/>
      <c r="AF596" s="522"/>
      <c r="AG596" s="522"/>
      <c r="AH596" s="523"/>
      <c r="AI596" s="522"/>
      <c r="AJ596" s="522"/>
      <c r="AK596" s="522"/>
      <c r="AL596" s="522"/>
      <c r="AM596" s="522"/>
      <c r="AN596" s="522"/>
      <c r="AO596" s="522"/>
      <c r="AP596" s="522"/>
      <c r="AQ596" s="522"/>
      <c r="AR596" s="522"/>
      <c r="AS596" s="107"/>
      <c r="AT596" s="107"/>
      <c r="AU596" s="107"/>
      <c r="AV596" s="107"/>
      <c r="AW596" s="107"/>
      <c r="AX596" s="107"/>
      <c r="AY596" s="107"/>
      <c r="AZ596" s="107"/>
      <c r="BA596" s="107"/>
      <c r="BB596" s="107"/>
      <c r="BC596" s="107"/>
      <c r="BD596" s="107"/>
      <c r="BE596" s="107"/>
      <c r="BF596" s="107"/>
      <c r="BG596" s="107"/>
      <c r="BH596" s="107"/>
    </row>
    <row r="597">
      <c r="A597" s="107"/>
      <c r="B597" s="524"/>
      <c r="C597" s="522"/>
      <c r="D597" s="522"/>
      <c r="E597" s="522"/>
      <c r="F597" s="522"/>
      <c r="G597" s="522"/>
      <c r="H597" s="522"/>
      <c r="I597" s="522"/>
      <c r="J597" s="522"/>
      <c r="K597" s="522"/>
      <c r="L597" s="522"/>
      <c r="M597" s="107"/>
      <c r="N597" s="522"/>
      <c r="O597" s="522"/>
      <c r="P597" s="522"/>
      <c r="Q597" s="522"/>
      <c r="R597" s="522"/>
      <c r="S597" s="522"/>
      <c r="T597" s="522"/>
      <c r="U597" s="522"/>
      <c r="V597" s="522"/>
      <c r="W597" s="522"/>
      <c r="X597" s="522"/>
      <c r="Y597" s="522"/>
      <c r="Z597" s="522"/>
      <c r="AA597" s="522"/>
      <c r="AB597" s="522"/>
      <c r="AC597" s="522"/>
      <c r="AD597" s="522"/>
      <c r="AE597" s="522"/>
      <c r="AF597" s="522"/>
      <c r="AG597" s="522"/>
      <c r="AH597" s="523"/>
      <c r="AI597" s="522"/>
      <c r="AJ597" s="522"/>
      <c r="AK597" s="522"/>
      <c r="AL597" s="522"/>
      <c r="AM597" s="522"/>
      <c r="AN597" s="522"/>
      <c r="AO597" s="522"/>
      <c r="AP597" s="522"/>
      <c r="AQ597" s="522"/>
      <c r="AR597" s="522"/>
      <c r="AS597" s="107"/>
      <c r="AT597" s="107"/>
      <c r="AU597" s="107"/>
      <c r="AV597" s="107"/>
      <c r="AW597" s="107"/>
      <c r="AX597" s="107"/>
      <c r="AY597" s="107"/>
      <c r="AZ597" s="107"/>
      <c r="BA597" s="107"/>
      <c r="BB597" s="107"/>
      <c r="BC597" s="107"/>
      <c r="BD597" s="107"/>
      <c r="BE597" s="107"/>
      <c r="BF597" s="107"/>
      <c r="BG597" s="107"/>
      <c r="BH597" s="107"/>
    </row>
    <row r="598">
      <c r="A598" s="107"/>
      <c r="B598" s="524"/>
      <c r="C598" s="522"/>
      <c r="D598" s="522"/>
      <c r="E598" s="522"/>
      <c r="F598" s="522"/>
      <c r="G598" s="522"/>
      <c r="H598" s="522"/>
      <c r="I598" s="522"/>
      <c r="J598" s="522"/>
      <c r="K598" s="522"/>
      <c r="L598" s="522"/>
      <c r="M598" s="107"/>
      <c r="N598" s="522"/>
      <c r="O598" s="522"/>
      <c r="P598" s="522"/>
      <c r="Q598" s="522"/>
      <c r="R598" s="522"/>
      <c r="S598" s="522"/>
      <c r="T598" s="522"/>
      <c r="U598" s="522"/>
      <c r="V598" s="522"/>
      <c r="W598" s="522"/>
      <c r="X598" s="522"/>
      <c r="Y598" s="522"/>
      <c r="Z598" s="522"/>
      <c r="AA598" s="522"/>
      <c r="AB598" s="522"/>
      <c r="AC598" s="522"/>
      <c r="AD598" s="522"/>
      <c r="AE598" s="522"/>
      <c r="AF598" s="522"/>
      <c r="AG598" s="522"/>
      <c r="AH598" s="523"/>
      <c r="AI598" s="522"/>
      <c r="AJ598" s="522"/>
      <c r="AK598" s="522"/>
      <c r="AL598" s="522"/>
      <c r="AM598" s="522"/>
      <c r="AN598" s="522"/>
      <c r="AO598" s="522"/>
      <c r="AP598" s="522"/>
      <c r="AQ598" s="522"/>
      <c r="AR598" s="522"/>
      <c r="AS598" s="107"/>
      <c r="AT598" s="107"/>
      <c r="AU598" s="107"/>
      <c r="AV598" s="107"/>
      <c r="AW598" s="107"/>
      <c r="AX598" s="107"/>
      <c r="AY598" s="107"/>
      <c r="AZ598" s="107"/>
      <c r="BA598" s="107"/>
      <c r="BB598" s="107"/>
      <c r="BC598" s="107"/>
      <c r="BD598" s="107"/>
      <c r="BE598" s="107"/>
      <c r="BF598" s="107"/>
      <c r="BG598" s="107"/>
      <c r="BH598" s="107"/>
    </row>
    <row r="599">
      <c r="A599" s="107"/>
      <c r="B599" s="524"/>
      <c r="C599" s="522"/>
      <c r="D599" s="522"/>
      <c r="E599" s="522"/>
      <c r="F599" s="522"/>
      <c r="G599" s="522"/>
      <c r="H599" s="522"/>
      <c r="I599" s="522"/>
      <c r="J599" s="522"/>
      <c r="K599" s="522"/>
      <c r="L599" s="522"/>
      <c r="M599" s="107"/>
      <c r="N599" s="522"/>
      <c r="O599" s="522"/>
      <c r="P599" s="522"/>
      <c r="Q599" s="522"/>
      <c r="R599" s="522"/>
      <c r="S599" s="522"/>
      <c r="T599" s="522"/>
      <c r="U599" s="522"/>
      <c r="V599" s="522"/>
      <c r="W599" s="522"/>
      <c r="X599" s="522"/>
      <c r="Y599" s="522"/>
      <c r="Z599" s="522"/>
      <c r="AA599" s="522"/>
      <c r="AB599" s="522"/>
      <c r="AC599" s="522"/>
      <c r="AD599" s="522"/>
      <c r="AE599" s="522"/>
      <c r="AF599" s="522"/>
      <c r="AG599" s="522"/>
      <c r="AH599" s="523"/>
      <c r="AI599" s="522"/>
      <c r="AJ599" s="522"/>
      <c r="AK599" s="522"/>
      <c r="AL599" s="522"/>
      <c r="AM599" s="522"/>
      <c r="AN599" s="522"/>
      <c r="AO599" s="522"/>
      <c r="AP599" s="522"/>
      <c r="AQ599" s="522"/>
      <c r="AR599" s="522"/>
      <c r="AS599" s="107"/>
      <c r="AT599" s="107"/>
      <c r="AU599" s="107"/>
      <c r="AV599" s="107"/>
      <c r="AW599" s="107"/>
      <c r="AX599" s="107"/>
      <c r="AY599" s="107"/>
      <c r="AZ599" s="107"/>
      <c r="BA599" s="107"/>
      <c r="BB599" s="107"/>
      <c r="BC599" s="107"/>
      <c r="BD599" s="107"/>
      <c r="BE599" s="107"/>
      <c r="BF599" s="107"/>
      <c r="BG599" s="107"/>
      <c r="BH599" s="107"/>
    </row>
    <row r="600">
      <c r="A600" s="107"/>
      <c r="B600" s="524"/>
      <c r="C600" s="522"/>
      <c r="D600" s="522"/>
      <c r="E600" s="522"/>
      <c r="F600" s="522"/>
      <c r="G600" s="522"/>
      <c r="H600" s="522"/>
      <c r="I600" s="522"/>
      <c r="J600" s="522"/>
      <c r="K600" s="522"/>
      <c r="L600" s="522"/>
      <c r="M600" s="107"/>
      <c r="N600" s="522"/>
      <c r="O600" s="522"/>
      <c r="P600" s="522"/>
      <c r="Q600" s="522"/>
      <c r="R600" s="522"/>
      <c r="S600" s="522"/>
      <c r="T600" s="522"/>
      <c r="U600" s="522"/>
      <c r="V600" s="522"/>
      <c r="W600" s="522"/>
      <c r="X600" s="522"/>
      <c r="Y600" s="522"/>
      <c r="Z600" s="522"/>
      <c r="AA600" s="522"/>
      <c r="AB600" s="522"/>
      <c r="AC600" s="522"/>
      <c r="AD600" s="522"/>
      <c r="AE600" s="522"/>
      <c r="AF600" s="522"/>
      <c r="AG600" s="522"/>
      <c r="AH600" s="523"/>
      <c r="AI600" s="522"/>
      <c r="AJ600" s="522"/>
      <c r="AK600" s="522"/>
      <c r="AL600" s="522"/>
      <c r="AM600" s="522"/>
      <c r="AN600" s="522"/>
      <c r="AO600" s="522"/>
      <c r="AP600" s="522"/>
      <c r="AQ600" s="522"/>
      <c r="AR600" s="522"/>
      <c r="AS600" s="107"/>
      <c r="AT600" s="107"/>
      <c r="AU600" s="107"/>
      <c r="AV600" s="107"/>
      <c r="AW600" s="107"/>
      <c r="AX600" s="107"/>
      <c r="AY600" s="107"/>
      <c r="AZ600" s="107"/>
      <c r="BA600" s="107"/>
      <c r="BB600" s="107"/>
      <c r="BC600" s="107"/>
      <c r="BD600" s="107"/>
      <c r="BE600" s="107"/>
      <c r="BF600" s="107"/>
      <c r="BG600" s="107"/>
      <c r="BH600" s="107"/>
    </row>
    <row r="601">
      <c r="A601" s="107"/>
      <c r="B601" s="524"/>
      <c r="C601" s="522"/>
      <c r="D601" s="522"/>
      <c r="E601" s="522"/>
      <c r="F601" s="522"/>
      <c r="G601" s="522"/>
      <c r="H601" s="522"/>
      <c r="I601" s="522"/>
      <c r="J601" s="522"/>
      <c r="K601" s="522"/>
      <c r="L601" s="522"/>
      <c r="M601" s="107"/>
      <c r="N601" s="522"/>
      <c r="O601" s="522"/>
      <c r="P601" s="522"/>
      <c r="Q601" s="522"/>
      <c r="R601" s="522"/>
      <c r="S601" s="522"/>
      <c r="T601" s="522"/>
      <c r="U601" s="522"/>
      <c r="V601" s="522"/>
      <c r="W601" s="522"/>
      <c r="X601" s="522"/>
      <c r="Y601" s="522"/>
      <c r="Z601" s="522"/>
      <c r="AA601" s="522"/>
      <c r="AB601" s="522"/>
      <c r="AC601" s="522"/>
      <c r="AD601" s="522"/>
      <c r="AE601" s="522"/>
      <c r="AF601" s="522"/>
      <c r="AG601" s="522"/>
      <c r="AH601" s="523"/>
      <c r="AI601" s="522"/>
      <c r="AJ601" s="522"/>
      <c r="AK601" s="522"/>
      <c r="AL601" s="522"/>
      <c r="AM601" s="522"/>
      <c r="AN601" s="522"/>
      <c r="AO601" s="522"/>
      <c r="AP601" s="522"/>
      <c r="AQ601" s="522"/>
      <c r="AR601" s="522"/>
      <c r="AS601" s="107"/>
      <c r="AT601" s="107"/>
      <c r="AU601" s="107"/>
      <c r="AV601" s="107"/>
      <c r="AW601" s="107"/>
      <c r="AX601" s="107"/>
      <c r="AY601" s="107"/>
      <c r="AZ601" s="107"/>
      <c r="BA601" s="107"/>
      <c r="BB601" s="107"/>
      <c r="BC601" s="107"/>
      <c r="BD601" s="107"/>
      <c r="BE601" s="107"/>
      <c r="BF601" s="107"/>
      <c r="BG601" s="107"/>
      <c r="BH601" s="107"/>
    </row>
    <row r="602">
      <c r="A602" s="107"/>
      <c r="B602" s="524"/>
      <c r="C602" s="522"/>
      <c r="D602" s="522"/>
      <c r="E602" s="522"/>
      <c r="F602" s="522"/>
      <c r="G602" s="522"/>
      <c r="H602" s="522"/>
      <c r="I602" s="522"/>
      <c r="J602" s="522"/>
      <c r="K602" s="522"/>
      <c r="L602" s="522"/>
      <c r="M602" s="107"/>
      <c r="N602" s="522"/>
      <c r="O602" s="522"/>
      <c r="P602" s="522"/>
      <c r="Q602" s="522"/>
      <c r="R602" s="522"/>
      <c r="S602" s="522"/>
      <c r="T602" s="522"/>
      <c r="U602" s="522"/>
      <c r="V602" s="522"/>
      <c r="W602" s="522"/>
      <c r="X602" s="522"/>
      <c r="Y602" s="522"/>
      <c r="Z602" s="522"/>
      <c r="AA602" s="522"/>
      <c r="AB602" s="522"/>
      <c r="AC602" s="522"/>
      <c r="AD602" s="522"/>
      <c r="AE602" s="522"/>
      <c r="AF602" s="522"/>
      <c r="AG602" s="522"/>
      <c r="AH602" s="523"/>
      <c r="AI602" s="522"/>
      <c r="AJ602" s="522"/>
      <c r="AK602" s="522"/>
      <c r="AL602" s="522"/>
      <c r="AM602" s="522"/>
      <c r="AN602" s="522"/>
      <c r="AO602" s="522"/>
      <c r="AP602" s="522"/>
      <c r="AQ602" s="522"/>
      <c r="AR602" s="522"/>
      <c r="AS602" s="107"/>
      <c r="AT602" s="107"/>
      <c r="AU602" s="107"/>
      <c r="AV602" s="107"/>
      <c r="AW602" s="107"/>
      <c r="AX602" s="107"/>
      <c r="AY602" s="107"/>
      <c r="AZ602" s="107"/>
      <c r="BA602" s="107"/>
      <c r="BB602" s="107"/>
      <c r="BC602" s="107"/>
      <c r="BD602" s="107"/>
      <c r="BE602" s="107"/>
      <c r="BF602" s="107"/>
      <c r="BG602" s="107"/>
      <c r="BH602" s="107"/>
    </row>
    <row r="603">
      <c r="A603" s="107"/>
      <c r="B603" s="524"/>
      <c r="C603" s="522"/>
      <c r="D603" s="522"/>
      <c r="E603" s="522"/>
      <c r="F603" s="522"/>
      <c r="G603" s="522"/>
      <c r="H603" s="522"/>
      <c r="I603" s="522"/>
      <c r="J603" s="522"/>
      <c r="K603" s="522"/>
      <c r="L603" s="522"/>
      <c r="M603" s="107"/>
      <c r="N603" s="522"/>
      <c r="O603" s="522"/>
      <c r="P603" s="522"/>
      <c r="Q603" s="522"/>
      <c r="R603" s="522"/>
      <c r="S603" s="522"/>
      <c r="T603" s="522"/>
      <c r="U603" s="522"/>
      <c r="V603" s="522"/>
      <c r="W603" s="522"/>
      <c r="X603" s="522"/>
      <c r="Y603" s="522"/>
      <c r="Z603" s="522"/>
      <c r="AA603" s="522"/>
      <c r="AB603" s="522"/>
      <c r="AC603" s="522"/>
      <c r="AD603" s="522"/>
      <c r="AE603" s="522"/>
      <c r="AF603" s="522"/>
      <c r="AG603" s="522"/>
      <c r="AH603" s="523"/>
      <c r="AI603" s="522"/>
      <c r="AJ603" s="522"/>
      <c r="AK603" s="522"/>
      <c r="AL603" s="522"/>
      <c r="AM603" s="522"/>
      <c r="AN603" s="522"/>
      <c r="AO603" s="522"/>
      <c r="AP603" s="522"/>
      <c r="AQ603" s="522"/>
      <c r="AR603" s="522"/>
      <c r="AS603" s="107"/>
      <c r="AT603" s="107"/>
      <c r="AU603" s="107"/>
      <c r="AV603" s="107"/>
      <c r="AW603" s="107"/>
      <c r="AX603" s="107"/>
      <c r="AY603" s="107"/>
      <c r="AZ603" s="107"/>
      <c r="BA603" s="107"/>
      <c r="BB603" s="107"/>
      <c r="BC603" s="107"/>
      <c r="BD603" s="107"/>
      <c r="BE603" s="107"/>
      <c r="BF603" s="107"/>
      <c r="BG603" s="107"/>
      <c r="BH603" s="107"/>
    </row>
    <row r="604">
      <c r="A604" s="107"/>
      <c r="B604" s="524"/>
      <c r="C604" s="522"/>
      <c r="D604" s="522"/>
      <c r="E604" s="522"/>
      <c r="F604" s="522"/>
      <c r="G604" s="522"/>
      <c r="H604" s="522"/>
      <c r="I604" s="522"/>
      <c r="J604" s="522"/>
      <c r="K604" s="522"/>
      <c r="L604" s="522"/>
      <c r="M604" s="107"/>
      <c r="N604" s="522"/>
      <c r="O604" s="522"/>
      <c r="P604" s="522"/>
      <c r="Q604" s="522"/>
      <c r="R604" s="522"/>
      <c r="S604" s="522"/>
      <c r="T604" s="522"/>
      <c r="U604" s="522"/>
      <c r="V604" s="522"/>
      <c r="W604" s="522"/>
      <c r="X604" s="522"/>
      <c r="Y604" s="522"/>
      <c r="Z604" s="522"/>
      <c r="AA604" s="522"/>
      <c r="AB604" s="522"/>
      <c r="AC604" s="522"/>
      <c r="AD604" s="522"/>
      <c r="AE604" s="522"/>
      <c r="AF604" s="522"/>
      <c r="AG604" s="522"/>
      <c r="AH604" s="523"/>
      <c r="AI604" s="522"/>
      <c r="AJ604" s="522"/>
      <c r="AK604" s="522"/>
      <c r="AL604" s="522"/>
      <c r="AM604" s="522"/>
      <c r="AN604" s="522"/>
      <c r="AO604" s="522"/>
      <c r="AP604" s="522"/>
      <c r="AQ604" s="522"/>
      <c r="AR604" s="522"/>
      <c r="AS604" s="107"/>
      <c r="AT604" s="107"/>
      <c r="AU604" s="107"/>
      <c r="AV604" s="107"/>
      <c r="AW604" s="107"/>
      <c r="AX604" s="107"/>
      <c r="AY604" s="107"/>
      <c r="AZ604" s="107"/>
      <c r="BA604" s="107"/>
      <c r="BB604" s="107"/>
      <c r="BC604" s="107"/>
      <c r="BD604" s="107"/>
      <c r="BE604" s="107"/>
      <c r="BF604" s="107"/>
      <c r="BG604" s="107"/>
      <c r="BH604" s="107"/>
    </row>
    <row r="605">
      <c r="A605" s="107"/>
      <c r="B605" s="524"/>
      <c r="C605" s="522"/>
      <c r="D605" s="522"/>
      <c r="E605" s="522"/>
      <c r="F605" s="522"/>
      <c r="G605" s="522"/>
      <c r="H605" s="522"/>
      <c r="I605" s="522"/>
      <c r="J605" s="522"/>
      <c r="K605" s="522"/>
      <c r="L605" s="522"/>
      <c r="M605" s="107"/>
      <c r="N605" s="522"/>
      <c r="O605" s="522"/>
      <c r="P605" s="522"/>
      <c r="Q605" s="522"/>
      <c r="R605" s="522"/>
      <c r="S605" s="522"/>
      <c r="T605" s="522"/>
      <c r="U605" s="522"/>
      <c r="V605" s="522"/>
      <c r="W605" s="522"/>
      <c r="X605" s="522"/>
      <c r="Y605" s="522"/>
      <c r="Z605" s="522"/>
      <c r="AA605" s="522"/>
      <c r="AB605" s="522"/>
      <c r="AC605" s="522"/>
      <c r="AD605" s="522"/>
      <c r="AE605" s="522"/>
      <c r="AF605" s="522"/>
      <c r="AG605" s="522"/>
      <c r="AH605" s="523"/>
      <c r="AI605" s="522"/>
      <c r="AJ605" s="522"/>
      <c r="AK605" s="522"/>
      <c r="AL605" s="522"/>
      <c r="AM605" s="522"/>
      <c r="AN605" s="522"/>
      <c r="AO605" s="522"/>
      <c r="AP605" s="522"/>
      <c r="AQ605" s="522"/>
      <c r="AR605" s="522"/>
      <c r="AS605" s="107"/>
      <c r="AT605" s="107"/>
      <c r="AU605" s="107"/>
      <c r="AV605" s="107"/>
      <c r="AW605" s="107"/>
      <c r="AX605" s="107"/>
      <c r="AY605" s="107"/>
      <c r="AZ605" s="107"/>
      <c r="BA605" s="107"/>
      <c r="BB605" s="107"/>
      <c r="BC605" s="107"/>
      <c r="BD605" s="107"/>
      <c r="BE605" s="107"/>
      <c r="BF605" s="107"/>
      <c r="BG605" s="107"/>
      <c r="BH605" s="107"/>
    </row>
    <row r="606">
      <c r="A606" s="107"/>
      <c r="B606" s="524"/>
      <c r="C606" s="522"/>
      <c r="D606" s="522"/>
      <c r="E606" s="522"/>
      <c r="F606" s="522"/>
      <c r="G606" s="522"/>
      <c r="H606" s="522"/>
      <c r="I606" s="522"/>
      <c r="J606" s="522"/>
      <c r="K606" s="522"/>
      <c r="L606" s="522"/>
      <c r="M606" s="107"/>
      <c r="N606" s="522"/>
      <c r="O606" s="522"/>
      <c r="P606" s="522"/>
      <c r="Q606" s="522"/>
      <c r="R606" s="522"/>
      <c r="S606" s="522"/>
      <c r="T606" s="522"/>
      <c r="U606" s="522"/>
      <c r="V606" s="522"/>
      <c r="W606" s="522"/>
      <c r="X606" s="522"/>
      <c r="Y606" s="522"/>
      <c r="Z606" s="522"/>
      <c r="AA606" s="522"/>
      <c r="AB606" s="522"/>
      <c r="AC606" s="522"/>
      <c r="AD606" s="522"/>
      <c r="AE606" s="522"/>
      <c r="AF606" s="522"/>
      <c r="AG606" s="522"/>
      <c r="AH606" s="523"/>
      <c r="AI606" s="522"/>
      <c r="AJ606" s="522"/>
      <c r="AK606" s="522"/>
      <c r="AL606" s="522"/>
      <c r="AM606" s="522"/>
      <c r="AN606" s="522"/>
      <c r="AO606" s="522"/>
      <c r="AP606" s="522"/>
      <c r="AQ606" s="522"/>
      <c r="AR606" s="522"/>
      <c r="AS606" s="107"/>
      <c r="AT606" s="107"/>
      <c r="AU606" s="107"/>
      <c r="AV606" s="107"/>
      <c r="AW606" s="107"/>
      <c r="AX606" s="107"/>
      <c r="AY606" s="107"/>
      <c r="AZ606" s="107"/>
      <c r="BA606" s="107"/>
      <c r="BB606" s="107"/>
      <c r="BC606" s="107"/>
      <c r="BD606" s="107"/>
      <c r="BE606" s="107"/>
      <c r="BF606" s="107"/>
      <c r="BG606" s="107"/>
      <c r="BH606" s="107"/>
    </row>
    <row r="607">
      <c r="A607" s="107"/>
      <c r="B607" s="524"/>
      <c r="C607" s="522"/>
      <c r="D607" s="522"/>
      <c r="E607" s="522"/>
      <c r="F607" s="522"/>
      <c r="G607" s="522"/>
      <c r="H607" s="522"/>
      <c r="I607" s="522"/>
      <c r="J607" s="522"/>
      <c r="K607" s="522"/>
      <c r="L607" s="522"/>
      <c r="M607" s="107"/>
      <c r="N607" s="522"/>
      <c r="O607" s="522"/>
      <c r="P607" s="522"/>
      <c r="Q607" s="522"/>
      <c r="R607" s="522"/>
      <c r="S607" s="522"/>
      <c r="T607" s="522"/>
      <c r="U607" s="522"/>
      <c r="V607" s="522"/>
      <c r="W607" s="522"/>
      <c r="X607" s="522"/>
      <c r="Y607" s="522"/>
      <c r="Z607" s="522"/>
      <c r="AA607" s="522"/>
      <c r="AB607" s="522"/>
      <c r="AC607" s="522"/>
      <c r="AD607" s="522"/>
      <c r="AE607" s="522"/>
      <c r="AF607" s="522"/>
      <c r="AG607" s="522"/>
      <c r="AH607" s="523"/>
      <c r="AI607" s="522"/>
      <c r="AJ607" s="522"/>
      <c r="AK607" s="522"/>
      <c r="AL607" s="522"/>
      <c r="AM607" s="522"/>
      <c r="AN607" s="522"/>
      <c r="AO607" s="522"/>
      <c r="AP607" s="522"/>
      <c r="AQ607" s="522"/>
      <c r="AR607" s="522"/>
      <c r="AS607" s="107"/>
      <c r="AT607" s="107"/>
      <c r="AU607" s="107"/>
      <c r="AV607" s="107"/>
      <c r="AW607" s="107"/>
      <c r="AX607" s="107"/>
      <c r="AY607" s="107"/>
      <c r="AZ607" s="107"/>
      <c r="BA607" s="107"/>
      <c r="BB607" s="107"/>
      <c r="BC607" s="107"/>
      <c r="BD607" s="107"/>
      <c r="BE607" s="107"/>
      <c r="BF607" s="107"/>
      <c r="BG607" s="107"/>
      <c r="BH607" s="107"/>
    </row>
    <row r="608">
      <c r="A608" s="107"/>
      <c r="B608" s="524"/>
      <c r="C608" s="522"/>
      <c r="D608" s="522"/>
      <c r="E608" s="522"/>
      <c r="F608" s="522"/>
      <c r="G608" s="522"/>
      <c r="H608" s="522"/>
      <c r="I608" s="522"/>
      <c r="J608" s="522"/>
      <c r="K608" s="522"/>
      <c r="L608" s="522"/>
      <c r="M608" s="107"/>
      <c r="N608" s="522"/>
      <c r="O608" s="522"/>
      <c r="P608" s="522"/>
      <c r="Q608" s="522"/>
      <c r="R608" s="522"/>
      <c r="S608" s="522"/>
      <c r="T608" s="522"/>
      <c r="U608" s="522"/>
      <c r="V608" s="522"/>
      <c r="W608" s="522"/>
      <c r="X608" s="522"/>
      <c r="Y608" s="522"/>
      <c r="Z608" s="522"/>
      <c r="AA608" s="522"/>
      <c r="AB608" s="522"/>
      <c r="AC608" s="522"/>
      <c r="AD608" s="522"/>
      <c r="AE608" s="522"/>
      <c r="AF608" s="522"/>
      <c r="AG608" s="522"/>
      <c r="AH608" s="523"/>
      <c r="AI608" s="522"/>
      <c r="AJ608" s="522"/>
      <c r="AK608" s="522"/>
      <c r="AL608" s="522"/>
      <c r="AM608" s="522"/>
      <c r="AN608" s="522"/>
      <c r="AO608" s="522"/>
      <c r="AP608" s="522"/>
      <c r="AQ608" s="522"/>
      <c r="AR608" s="522"/>
      <c r="AS608" s="107"/>
      <c r="AT608" s="107"/>
      <c r="AU608" s="107"/>
      <c r="AV608" s="107"/>
      <c r="AW608" s="107"/>
      <c r="AX608" s="107"/>
      <c r="AY608" s="107"/>
      <c r="AZ608" s="107"/>
      <c r="BA608" s="107"/>
      <c r="BB608" s="107"/>
      <c r="BC608" s="107"/>
      <c r="BD608" s="107"/>
      <c r="BE608" s="107"/>
      <c r="BF608" s="107"/>
      <c r="BG608" s="107"/>
      <c r="BH608" s="107"/>
    </row>
    <row r="609">
      <c r="A609" s="107"/>
      <c r="B609" s="524"/>
      <c r="C609" s="522"/>
      <c r="D609" s="522"/>
      <c r="E609" s="522"/>
      <c r="F609" s="522"/>
      <c r="G609" s="522"/>
      <c r="H609" s="522"/>
      <c r="I609" s="522"/>
      <c r="J609" s="522"/>
      <c r="K609" s="522"/>
      <c r="L609" s="522"/>
      <c r="M609" s="107"/>
      <c r="N609" s="522"/>
      <c r="O609" s="522"/>
      <c r="P609" s="522"/>
      <c r="Q609" s="522"/>
      <c r="R609" s="522"/>
      <c r="S609" s="522"/>
      <c r="T609" s="522"/>
      <c r="U609" s="522"/>
      <c r="V609" s="522"/>
      <c r="W609" s="522"/>
      <c r="X609" s="522"/>
      <c r="Y609" s="522"/>
      <c r="Z609" s="522"/>
      <c r="AA609" s="522"/>
      <c r="AB609" s="522"/>
      <c r="AC609" s="522"/>
      <c r="AD609" s="522"/>
      <c r="AE609" s="522"/>
      <c r="AF609" s="522"/>
      <c r="AG609" s="522"/>
      <c r="AH609" s="523"/>
      <c r="AI609" s="522"/>
      <c r="AJ609" s="522"/>
      <c r="AK609" s="522"/>
      <c r="AL609" s="522"/>
      <c r="AM609" s="522"/>
      <c r="AN609" s="522"/>
      <c r="AO609" s="522"/>
      <c r="AP609" s="522"/>
      <c r="AQ609" s="522"/>
      <c r="AR609" s="522"/>
      <c r="AS609" s="107"/>
      <c r="AT609" s="107"/>
      <c r="AU609" s="107"/>
      <c r="AV609" s="107"/>
      <c r="AW609" s="107"/>
      <c r="AX609" s="107"/>
      <c r="AY609" s="107"/>
      <c r="AZ609" s="107"/>
      <c r="BA609" s="107"/>
      <c r="BB609" s="107"/>
      <c r="BC609" s="107"/>
      <c r="BD609" s="107"/>
      <c r="BE609" s="107"/>
      <c r="BF609" s="107"/>
      <c r="BG609" s="107"/>
      <c r="BH609" s="107"/>
    </row>
    <row r="610">
      <c r="A610" s="107"/>
      <c r="B610" s="524"/>
      <c r="C610" s="522"/>
      <c r="D610" s="522"/>
      <c r="E610" s="522"/>
      <c r="F610" s="522"/>
      <c r="G610" s="522"/>
      <c r="H610" s="522"/>
      <c r="I610" s="522"/>
      <c r="J610" s="522"/>
      <c r="K610" s="522"/>
      <c r="L610" s="522"/>
      <c r="M610" s="107"/>
      <c r="N610" s="522"/>
      <c r="O610" s="522"/>
      <c r="P610" s="522"/>
      <c r="Q610" s="522"/>
      <c r="R610" s="522"/>
      <c r="S610" s="522"/>
      <c r="T610" s="522"/>
      <c r="U610" s="522"/>
      <c r="V610" s="522"/>
      <c r="W610" s="522"/>
      <c r="X610" s="522"/>
      <c r="Y610" s="522"/>
      <c r="Z610" s="522"/>
      <c r="AA610" s="522"/>
      <c r="AB610" s="522"/>
      <c r="AC610" s="522"/>
      <c r="AD610" s="522"/>
      <c r="AE610" s="522"/>
      <c r="AF610" s="522"/>
      <c r="AG610" s="522"/>
      <c r="AH610" s="523"/>
      <c r="AI610" s="522"/>
      <c r="AJ610" s="522"/>
      <c r="AK610" s="522"/>
      <c r="AL610" s="522"/>
      <c r="AM610" s="522"/>
      <c r="AN610" s="522"/>
      <c r="AO610" s="522"/>
      <c r="AP610" s="522"/>
      <c r="AQ610" s="522"/>
      <c r="AR610" s="522"/>
      <c r="AS610" s="107"/>
      <c r="AT610" s="107"/>
      <c r="AU610" s="107"/>
      <c r="AV610" s="107"/>
      <c r="AW610" s="107"/>
      <c r="AX610" s="107"/>
      <c r="AY610" s="107"/>
      <c r="AZ610" s="107"/>
      <c r="BA610" s="107"/>
      <c r="BB610" s="107"/>
      <c r="BC610" s="107"/>
      <c r="BD610" s="107"/>
      <c r="BE610" s="107"/>
      <c r="BF610" s="107"/>
      <c r="BG610" s="107"/>
      <c r="BH610" s="107"/>
    </row>
    <row r="611">
      <c r="A611" s="107"/>
      <c r="B611" s="524"/>
      <c r="C611" s="522"/>
      <c r="D611" s="522"/>
      <c r="E611" s="522"/>
      <c r="F611" s="522"/>
      <c r="G611" s="522"/>
      <c r="H611" s="522"/>
      <c r="I611" s="522"/>
      <c r="J611" s="522"/>
      <c r="K611" s="522"/>
      <c r="L611" s="522"/>
      <c r="M611" s="107"/>
      <c r="N611" s="522"/>
      <c r="O611" s="522"/>
      <c r="P611" s="522"/>
      <c r="Q611" s="522"/>
      <c r="R611" s="522"/>
      <c r="S611" s="522"/>
      <c r="T611" s="522"/>
      <c r="U611" s="522"/>
      <c r="V611" s="522"/>
      <c r="W611" s="522"/>
      <c r="X611" s="522"/>
      <c r="Y611" s="522"/>
      <c r="Z611" s="522"/>
      <c r="AA611" s="522"/>
      <c r="AB611" s="522"/>
      <c r="AC611" s="522"/>
      <c r="AD611" s="522"/>
      <c r="AE611" s="522"/>
      <c r="AF611" s="522"/>
      <c r="AG611" s="522"/>
      <c r="AH611" s="523"/>
      <c r="AI611" s="522"/>
      <c r="AJ611" s="522"/>
      <c r="AK611" s="522"/>
      <c r="AL611" s="522"/>
      <c r="AM611" s="522"/>
      <c r="AN611" s="522"/>
      <c r="AO611" s="522"/>
      <c r="AP611" s="522"/>
      <c r="AQ611" s="522"/>
      <c r="AR611" s="522"/>
      <c r="AS611" s="107"/>
      <c r="AT611" s="107"/>
      <c r="AU611" s="107"/>
      <c r="AV611" s="107"/>
      <c r="AW611" s="107"/>
      <c r="AX611" s="107"/>
      <c r="AY611" s="107"/>
      <c r="AZ611" s="107"/>
      <c r="BA611" s="107"/>
      <c r="BB611" s="107"/>
      <c r="BC611" s="107"/>
      <c r="BD611" s="107"/>
      <c r="BE611" s="107"/>
      <c r="BF611" s="107"/>
      <c r="BG611" s="107"/>
      <c r="BH611" s="107"/>
    </row>
    <row r="612">
      <c r="A612" s="107"/>
      <c r="B612" s="524"/>
      <c r="C612" s="522"/>
      <c r="D612" s="522"/>
      <c r="E612" s="522"/>
      <c r="F612" s="522"/>
      <c r="G612" s="522"/>
      <c r="H612" s="522"/>
      <c r="I612" s="522"/>
      <c r="J612" s="522"/>
      <c r="K612" s="522"/>
      <c r="L612" s="522"/>
      <c r="M612" s="107"/>
      <c r="N612" s="522"/>
      <c r="O612" s="522"/>
      <c r="P612" s="522"/>
      <c r="Q612" s="522"/>
      <c r="R612" s="522"/>
      <c r="S612" s="522"/>
      <c r="T612" s="522"/>
      <c r="U612" s="522"/>
      <c r="V612" s="522"/>
      <c r="W612" s="522"/>
      <c r="X612" s="522"/>
      <c r="Y612" s="522"/>
      <c r="Z612" s="522"/>
      <c r="AA612" s="522"/>
      <c r="AB612" s="522"/>
      <c r="AC612" s="522"/>
      <c r="AD612" s="522"/>
      <c r="AE612" s="522"/>
      <c r="AF612" s="522"/>
      <c r="AG612" s="522"/>
      <c r="AH612" s="523"/>
      <c r="AI612" s="522"/>
      <c r="AJ612" s="522"/>
      <c r="AK612" s="522"/>
      <c r="AL612" s="522"/>
      <c r="AM612" s="522"/>
      <c r="AN612" s="522"/>
      <c r="AO612" s="522"/>
      <c r="AP612" s="522"/>
      <c r="AQ612" s="522"/>
      <c r="AR612" s="522"/>
      <c r="AS612" s="107"/>
      <c r="AT612" s="107"/>
      <c r="AU612" s="107"/>
      <c r="AV612" s="107"/>
      <c r="AW612" s="107"/>
      <c r="AX612" s="107"/>
      <c r="AY612" s="107"/>
      <c r="AZ612" s="107"/>
      <c r="BA612" s="107"/>
      <c r="BB612" s="107"/>
      <c r="BC612" s="107"/>
      <c r="BD612" s="107"/>
      <c r="BE612" s="107"/>
      <c r="BF612" s="107"/>
      <c r="BG612" s="107"/>
      <c r="BH612" s="107"/>
    </row>
    <row r="613">
      <c r="A613" s="107"/>
      <c r="B613" s="524"/>
      <c r="C613" s="522"/>
      <c r="D613" s="522"/>
      <c r="E613" s="522"/>
      <c r="F613" s="522"/>
      <c r="G613" s="522"/>
      <c r="H613" s="522"/>
      <c r="I613" s="522"/>
      <c r="J613" s="522"/>
      <c r="K613" s="522"/>
      <c r="L613" s="522"/>
      <c r="M613" s="107"/>
      <c r="N613" s="522"/>
      <c r="O613" s="522"/>
      <c r="P613" s="522"/>
      <c r="Q613" s="522"/>
      <c r="R613" s="522"/>
      <c r="S613" s="522"/>
      <c r="T613" s="522"/>
      <c r="U613" s="522"/>
      <c r="V613" s="522"/>
      <c r="W613" s="522"/>
      <c r="X613" s="522"/>
      <c r="Y613" s="522"/>
      <c r="Z613" s="522"/>
      <c r="AA613" s="522"/>
      <c r="AB613" s="522"/>
      <c r="AC613" s="522"/>
      <c r="AD613" s="522"/>
      <c r="AE613" s="522"/>
      <c r="AF613" s="522"/>
      <c r="AG613" s="522"/>
      <c r="AH613" s="523"/>
      <c r="AI613" s="522"/>
      <c r="AJ613" s="522"/>
      <c r="AK613" s="522"/>
      <c r="AL613" s="522"/>
      <c r="AM613" s="522"/>
      <c r="AN613" s="522"/>
      <c r="AO613" s="522"/>
      <c r="AP613" s="522"/>
      <c r="AQ613" s="522"/>
      <c r="AR613" s="522"/>
      <c r="AS613" s="107"/>
      <c r="AT613" s="107"/>
      <c r="AU613" s="107"/>
      <c r="AV613" s="107"/>
      <c r="AW613" s="107"/>
      <c r="AX613" s="107"/>
      <c r="AY613" s="107"/>
      <c r="AZ613" s="107"/>
      <c r="BA613" s="107"/>
      <c r="BB613" s="107"/>
      <c r="BC613" s="107"/>
      <c r="BD613" s="107"/>
      <c r="BE613" s="107"/>
      <c r="BF613" s="107"/>
      <c r="BG613" s="107"/>
      <c r="BH613" s="107"/>
    </row>
    <row r="614">
      <c r="A614" s="107"/>
      <c r="B614" s="524"/>
      <c r="C614" s="522"/>
      <c r="D614" s="522"/>
      <c r="E614" s="522"/>
      <c r="F614" s="522"/>
      <c r="G614" s="522"/>
      <c r="H614" s="522"/>
      <c r="I614" s="522"/>
      <c r="J614" s="522"/>
      <c r="K614" s="522"/>
      <c r="L614" s="522"/>
      <c r="M614" s="107"/>
      <c r="N614" s="522"/>
      <c r="O614" s="522"/>
      <c r="P614" s="522"/>
      <c r="Q614" s="522"/>
      <c r="R614" s="522"/>
      <c r="S614" s="522"/>
      <c r="T614" s="522"/>
      <c r="U614" s="522"/>
      <c r="V614" s="522"/>
      <c r="W614" s="522"/>
      <c r="X614" s="522"/>
      <c r="Y614" s="522"/>
      <c r="Z614" s="522"/>
      <c r="AA614" s="522"/>
      <c r="AB614" s="522"/>
      <c r="AC614" s="522"/>
      <c r="AD614" s="522"/>
      <c r="AE614" s="522"/>
      <c r="AF614" s="522"/>
      <c r="AG614" s="522"/>
      <c r="AH614" s="523"/>
      <c r="AI614" s="522"/>
      <c r="AJ614" s="522"/>
      <c r="AK614" s="522"/>
      <c r="AL614" s="522"/>
      <c r="AM614" s="522"/>
      <c r="AN614" s="522"/>
      <c r="AO614" s="522"/>
      <c r="AP614" s="522"/>
      <c r="AQ614" s="522"/>
      <c r="AR614" s="522"/>
      <c r="AS614" s="107"/>
      <c r="AT614" s="107"/>
      <c r="AU614" s="107"/>
      <c r="AV614" s="107"/>
      <c r="AW614" s="107"/>
      <c r="AX614" s="107"/>
      <c r="AY614" s="107"/>
      <c r="AZ614" s="107"/>
      <c r="BA614" s="107"/>
      <c r="BB614" s="107"/>
      <c r="BC614" s="107"/>
      <c r="BD614" s="107"/>
      <c r="BE614" s="107"/>
      <c r="BF614" s="107"/>
      <c r="BG614" s="107"/>
      <c r="BH614" s="107"/>
    </row>
    <row r="615">
      <c r="A615" s="107"/>
      <c r="B615" s="524"/>
      <c r="C615" s="522"/>
      <c r="D615" s="522"/>
      <c r="E615" s="522"/>
      <c r="F615" s="522"/>
      <c r="G615" s="522"/>
      <c r="H615" s="522"/>
      <c r="I615" s="522"/>
      <c r="J615" s="522"/>
      <c r="K615" s="522"/>
      <c r="L615" s="522"/>
      <c r="M615" s="107"/>
      <c r="N615" s="522"/>
      <c r="O615" s="522"/>
      <c r="P615" s="522"/>
      <c r="Q615" s="522"/>
      <c r="R615" s="522"/>
      <c r="S615" s="522"/>
      <c r="T615" s="522"/>
      <c r="U615" s="522"/>
      <c r="V615" s="522"/>
      <c r="W615" s="522"/>
      <c r="X615" s="522"/>
      <c r="Y615" s="522"/>
      <c r="Z615" s="522"/>
      <c r="AA615" s="522"/>
      <c r="AB615" s="522"/>
      <c r="AC615" s="522"/>
      <c r="AD615" s="522"/>
      <c r="AE615" s="522"/>
      <c r="AF615" s="522"/>
      <c r="AG615" s="522"/>
      <c r="AH615" s="523"/>
      <c r="AI615" s="522"/>
      <c r="AJ615" s="522"/>
      <c r="AK615" s="522"/>
      <c r="AL615" s="522"/>
      <c r="AM615" s="522"/>
      <c r="AN615" s="522"/>
      <c r="AO615" s="522"/>
      <c r="AP615" s="522"/>
      <c r="AQ615" s="522"/>
      <c r="AR615" s="522"/>
      <c r="AS615" s="107"/>
      <c r="AT615" s="107"/>
      <c r="AU615" s="107"/>
      <c r="AV615" s="107"/>
      <c r="AW615" s="107"/>
      <c r="AX615" s="107"/>
      <c r="AY615" s="107"/>
      <c r="AZ615" s="107"/>
      <c r="BA615" s="107"/>
      <c r="BB615" s="107"/>
      <c r="BC615" s="107"/>
      <c r="BD615" s="107"/>
      <c r="BE615" s="107"/>
      <c r="BF615" s="107"/>
      <c r="BG615" s="107"/>
      <c r="BH615" s="107"/>
    </row>
    <row r="616">
      <c r="A616" s="107"/>
      <c r="B616" s="524"/>
      <c r="C616" s="522"/>
      <c r="D616" s="522"/>
      <c r="E616" s="522"/>
      <c r="F616" s="522"/>
      <c r="G616" s="522"/>
      <c r="H616" s="522"/>
      <c r="I616" s="522"/>
      <c r="J616" s="522"/>
      <c r="K616" s="522"/>
      <c r="L616" s="522"/>
      <c r="M616" s="107"/>
      <c r="N616" s="522"/>
      <c r="O616" s="522"/>
      <c r="P616" s="522"/>
      <c r="Q616" s="522"/>
      <c r="R616" s="522"/>
      <c r="S616" s="522"/>
      <c r="T616" s="522"/>
      <c r="U616" s="522"/>
      <c r="V616" s="522"/>
      <c r="W616" s="522"/>
      <c r="X616" s="522"/>
      <c r="Y616" s="522"/>
      <c r="Z616" s="522"/>
      <c r="AA616" s="522"/>
      <c r="AB616" s="522"/>
      <c r="AC616" s="522"/>
      <c r="AD616" s="522"/>
      <c r="AE616" s="522"/>
      <c r="AF616" s="522"/>
      <c r="AG616" s="522"/>
      <c r="AH616" s="523"/>
      <c r="AI616" s="522"/>
      <c r="AJ616" s="522"/>
      <c r="AK616" s="522"/>
      <c r="AL616" s="522"/>
      <c r="AM616" s="522"/>
      <c r="AN616" s="522"/>
      <c r="AO616" s="522"/>
      <c r="AP616" s="522"/>
      <c r="AQ616" s="522"/>
      <c r="AR616" s="522"/>
      <c r="AS616" s="107"/>
      <c r="AT616" s="107"/>
      <c r="AU616" s="107"/>
      <c r="AV616" s="107"/>
      <c r="AW616" s="107"/>
      <c r="AX616" s="107"/>
      <c r="AY616" s="107"/>
      <c r="AZ616" s="107"/>
      <c r="BA616" s="107"/>
      <c r="BB616" s="107"/>
      <c r="BC616" s="107"/>
      <c r="BD616" s="107"/>
      <c r="BE616" s="107"/>
      <c r="BF616" s="107"/>
      <c r="BG616" s="107"/>
      <c r="BH616" s="107"/>
    </row>
    <row r="617">
      <c r="A617" s="107"/>
      <c r="B617" s="524"/>
      <c r="C617" s="522"/>
      <c r="D617" s="522"/>
      <c r="E617" s="522"/>
      <c r="F617" s="522"/>
      <c r="G617" s="522"/>
      <c r="H617" s="522"/>
      <c r="I617" s="522"/>
      <c r="J617" s="522"/>
      <c r="K617" s="522"/>
      <c r="L617" s="522"/>
      <c r="M617" s="107"/>
      <c r="N617" s="522"/>
      <c r="O617" s="522"/>
      <c r="P617" s="522"/>
      <c r="Q617" s="522"/>
      <c r="R617" s="522"/>
      <c r="S617" s="522"/>
      <c r="T617" s="522"/>
      <c r="U617" s="522"/>
      <c r="V617" s="522"/>
      <c r="W617" s="522"/>
      <c r="X617" s="522"/>
      <c r="Y617" s="522"/>
      <c r="Z617" s="522"/>
      <c r="AA617" s="522"/>
      <c r="AB617" s="522"/>
      <c r="AC617" s="522"/>
      <c r="AD617" s="522"/>
      <c r="AE617" s="522"/>
      <c r="AF617" s="522"/>
      <c r="AG617" s="522"/>
      <c r="AH617" s="523"/>
      <c r="AI617" s="522"/>
      <c r="AJ617" s="522"/>
      <c r="AK617" s="522"/>
      <c r="AL617" s="522"/>
      <c r="AM617" s="522"/>
      <c r="AN617" s="522"/>
      <c r="AO617" s="522"/>
      <c r="AP617" s="522"/>
      <c r="AQ617" s="522"/>
      <c r="AR617" s="522"/>
      <c r="AS617" s="107"/>
      <c r="AT617" s="107"/>
      <c r="AU617" s="107"/>
      <c r="AV617" s="107"/>
      <c r="AW617" s="107"/>
      <c r="AX617" s="107"/>
      <c r="AY617" s="107"/>
      <c r="AZ617" s="107"/>
      <c r="BA617" s="107"/>
      <c r="BB617" s="107"/>
      <c r="BC617" s="107"/>
      <c r="BD617" s="107"/>
      <c r="BE617" s="107"/>
      <c r="BF617" s="107"/>
      <c r="BG617" s="107"/>
      <c r="BH617" s="107"/>
    </row>
    <row r="618">
      <c r="A618" s="107"/>
      <c r="B618" s="524"/>
      <c r="C618" s="522"/>
      <c r="D618" s="522"/>
      <c r="E618" s="522"/>
      <c r="F618" s="522"/>
      <c r="G618" s="522"/>
      <c r="H618" s="522"/>
      <c r="I618" s="522"/>
      <c r="J618" s="522"/>
      <c r="K618" s="522"/>
      <c r="L618" s="522"/>
      <c r="M618" s="107"/>
      <c r="N618" s="522"/>
      <c r="O618" s="522"/>
      <c r="P618" s="522"/>
      <c r="Q618" s="522"/>
      <c r="R618" s="522"/>
      <c r="S618" s="522"/>
      <c r="T618" s="522"/>
      <c r="U618" s="522"/>
      <c r="V618" s="522"/>
      <c r="W618" s="522"/>
      <c r="X618" s="522"/>
      <c r="Y618" s="522"/>
      <c r="Z618" s="522"/>
      <c r="AA618" s="522"/>
      <c r="AB618" s="522"/>
      <c r="AC618" s="522"/>
      <c r="AD618" s="522"/>
      <c r="AE618" s="522"/>
      <c r="AF618" s="522"/>
      <c r="AG618" s="522"/>
      <c r="AH618" s="523"/>
      <c r="AI618" s="522"/>
      <c r="AJ618" s="522"/>
      <c r="AK618" s="522"/>
      <c r="AL618" s="522"/>
      <c r="AM618" s="522"/>
      <c r="AN618" s="522"/>
      <c r="AO618" s="522"/>
      <c r="AP618" s="522"/>
      <c r="AQ618" s="522"/>
      <c r="AR618" s="522"/>
      <c r="AS618" s="107"/>
      <c r="AT618" s="107"/>
      <c r="AU618" s="107"/>
      <c r="AV618" s="107"/>
      <c r="AW618" s="107"/>
      <c r="AX618" s="107"/>
      <c r="AY618" s="107"/>
      <c r="AZ618" s="107"/>
      <c r="BA618" s="107"/>
      <c r="BB618" s="107"/>
      <c r="BC618" s="107"/>
      <c r="BD618" s="107"/>
      <c r="BE618" s="107"/>
      <c r="BF618" s="107"/>
      <c r="BG618" s="107"/>
      <c r="BH618" s="107"/>
    </row>
    <row r="619">
      <c r="A619" s="107"/>
      <c r="B619" s="524"/>
      <c r="C619" s="522"/>
      <c r="D619" s="522"/>
      <c r="E619" s="522"/>
      <c r="F619" s="522"/>
      <c r="G619" s="522"/>
      <c r="H619" s="522"/>
      <c r="I619" s="522"/>
      <c r="J619" s="522"/>
      <c r="K619" s="522"/>
      <c r="L619" s="522"/>
      <c r="M619" s="107"/>
      <c r="N619" s="522"/>
      <c r="O619" s="522"/>
      <c r="P619" s="522"/>
      <c r="Q619" s="522"/>
      <c r="R619" s="522"/>
      <c r="S619" s="522"/>
      <c r="T619" s="522"/>
      <c r="U619" s="522"/>
      <c r="V619" s="522"/>
      <c r="W619" s="522"/>
      <c r="X619" s="522"/>
      <c r="Y619" s="522"/>
      <c r="Z619" s="522"/>
      <c r="AA619" s="522"/>
      <c r="AB619" s="522"/>
      <c r="AC619" s="522"/>
      <c r="AD619" s="522"/>
      <c r="AE619" s="522"/>
      <c r="AF619" s="522"/>
      <c r="AG619" s="522"/>
      <c r="AH619" s="523"/>
      <c r="AI619" s="522"/>
      <c r="AJ619" s="522"/>
      <c r="AK619" s="522"/>
      <c r="AL619" s="522"/>
      <c r="AM619" s="522"/>
      <c r="AN619" s="522"/>
      <c r="AO619" s="522"/>
      <c r="AP619" s="522"/>
      <c r="AQ619" s="522"/>
      <c r="AR619" s="522"/>
      <c r="AS619" s="107"/>
      <c r="AT619" s="107"/>
      <c r="AU619" s="107"/>
      <c r="AV619" s="107"/>
      <c r="AW619" s="107"/>
      <c r="AX619" s="107"/>
      <c r="AY619" s="107"/>
      <c r="AZ619" s="107"/>
      <c r="BA619" s="107"/>
      <c r="BB619" s="107"/>
      <c r="BC619" s="107"/>
      <c r="BD619" s="107"/>
      <c r="BE619" s="107"/>
      <c r="BF619" s="107"/>
      <c r="BG619" s="107"/>
      <c r="BH619" s="107"/>
    </row>
    <row r="620">
      <c r="A620" s="107"/>
      <c r="B620" s="524"/>
      <c r="C620" s="522"/>
      <c r="D620" s="522"/>
      <c r="E620" s="522"/>
      <c r="F620" s="522"/>
      <c r="G620" s="522"/>
      <c r="H620" s="522"/>
      <c r="I620" s="522"/>
      <c r="J620" s="522"/>
      <c r="K620" s="522"/>
      <c r="L620" s="522"/>
      <c r="M620" s="107"/>
      <c r="N620" s="522"/>
      <c r="O620" s="522"/>
      <c r="P620" s="522"/>
      <c r="Q620" s="522"/>
      <c r="R620" s="522"/>
      <c r="S620" s="522"/>
      <c r="T620" s="522"/>
      <c r="U620" s="522"/>
      <c r="V620" s="522"/>
      <c r="W620" s="522"/>
      <c r="X620" s="522"/>
      <c r="Y620" s="522"/>
      <c r="Z620" s="522"/>
      <c r="AA620" s="522"/>
      <c r="AB620" s="522"/>
      <c r="AC620" s="522"/>
      <c r="AD620" s="522"/>
      <c r="AE620" s="522"/>
      <c r="AF620" s="522"/>
      <c r="AG620" s="522"/>
      <c r="AH620" s="523"/>
      <c r="AI620" s="522"/>
      <c r="AJ620" s="522"/>
      <c r="AK620" s="522"/>
      <c r="AL620" s="522"/>
      <c r="AM620" s="522"/>
      <c r="AN620" s="522"/>
      <c r="AO620" s="522"/>
      <c r="AP620" s="522"/>
      <c r="AQ620" s="522"/>
      <c r="AR620" s="522"/>
      <c r="AS620" s="107"/>
      <c r="AT620" s="107"/>
      <c r="AU620" s="107"/>
      <c r="AV620" s="107"/>
      <c r="AW620" s="107"/>
      <c r="AX620" s="107"/>
      <c r="AY620" s="107"/>
      <c r="AZ620" s="107"/>
      <c r="BA620" s="107"/>
      <c r="BB620" s="107"/>
      <c r="BC620" s="107"/>
      <c r="BD620" s="107"/>
      <c r="BE620" s="107"/>
      <c r="BF620" s="107"/>
      <c r="BG620" s="107"/>
      <c r="BH620" s="107"/>
    </row>
    <row r="621">
      <c r="A621" s="107"/>
      <c r="B621" s="524"/>
      <c r="C621" s="522"/>
      <c r="D621" s="522"/>
      <c r="E621" s="522"/>
      <c r="F621" s="522"/>
      <c r="G621" s="522"/>
      <c r="H621" s="522"/>
      <c r="I621" s="522"/>
      <c r="J621" s="522"/>
      <c r="K621" s="522"/>
      <c r="L621" s="522"/>
      <c r="M621" s="107"/>
      <c r="N621" s="522"/>
      <c r="O621" s="522"/>
      <c r="P621" s="522"/>
      <c r="Q621" s="522"/>
      <c r="R621" s="522"/>
      <c r="S621" s="522"/>
      <c r="T621" s="522"/>
      <c r="U621" s="522"/>
      <c r="V621" s="522"/>
      <c r="W621" s="522"/>
      <c r="X621" s="522"/>
      <c r="Y621" s="522"/>
      <c r="Z621" s="522"/>
      <c r="AA621" s="522"/>
      <c r="AB621" s="522"/>
      <c r="AC621" s="522"/>
      <c r="AD621" s="522"/>
      <c r="AE621" s="522"/>
      <c r="AF621" s="522"/>
      <c r="AG621" s="522"/>
      <c r="AH621" s="523"/>
      <c r="AI621" s="522"/>
      <c r="AJ621" s="522"/>
      <c r="AK621" s="522"/>
      <c r="AL621" s="522"/>
      <c r="AM621" s="522"/>
      <c r="AN621" s="522"/>
      <c r="AO621" s="522"/>
      <c r="AP621" s="522"/>
      <c r="AQ621" s="522"/>
      <c r="AR621" s="522"/>
      <c r="AS621" s="107"/>
      <c r="AT621" s="107"/>
      <c r="AU621" s="107"/>
      <c r="AV621" s="107"/>
      <c r="AW621" s="107"/>
      <c r="AX621" s="107"/>
      <c r="AY621" s="107"/>
      <c r="AZ621" s="107"/>
      <c r="BA621" s="107"/>
      <c r="BB621" s="107"/>
      <c r="BC621" s="107"/>
      <c r="BD621" s="107"/>
      <c r="BE621" s="107"/>
      <c r="BF621" s="107"/>
      <c r="BG621" s="107"/>
      <c r="BH621" s="107"/>
    </row>
    <row r="622">
      <c r="A622" s="107"/>
      <c r="B622" s="524"/>
      <c r="C622" s="522"/>
      <c r="D622" s="522"/>
      <c r="E622" s="522"/>
      <c r="F622" s="522"/>
      <c r="G622" s="522"/>
      <c r="H622" s="522"/>
      <c r="I622" s="522"/>
      <c r="J622" s="522"/>
      <c r="K622" s="522"/>
      <c r="L622" s="522"/>
      <c r="M622" s="107"/>
      <c r="N622" s="522"/>
      <c r="O622" s="522"/>
      <c r="P622" s="522"/>
      <c r="Q622" s="522"/>
      <c r="R622" s="522"/>
      <c r="S622" s="522"/>
      <c r="T622" s="522"/>
      <c r="U622" s="522"/>
      <c r="V622" s="522"/>
      <c r="W622" s="522"/>
      <c r="X622" s="522"/>
      <c r="Y622" s="522"/>
      <c r="Z622" s="522"/>
      <c r="AA622" s="522"/>
      <c r="AB622" s="522"/>
      <c r="AC622" s="522"/>
      <c r="AD622" s="522"/>
      <c r="AE622" s="522"/>
      <c r="AF622" s="522"/>
      <c r="AG622" s="522"/>
      <c r="AH622" s="523"/>
      <c r="AI622" s="522"/>
      <c r="AJ622" s="522"/>
      <c r="AK622" s="522"/>
      <c r="AL622" s="522"/>
      <c r="AM622" s="522"/>
      <c r="AN622" s="522"/>
      <c r="AO622" s="522"/>
      <c r="AP622" s="522"/>
      <c r="AQ622" s="522"/>
      <c r="AR622" s="522"/>
      <c r="AS622" s="107"/>
      <c r="AT622" s="107"/>
      <c r="AU622" s="107"/>
      <c r="AV622" s="107"/>
      <c r="AW622" s="107"/>
      <c r="AX622" s="107"/>
      <c r="AY622" s="107"/>
      <c r="AZ622" s="107"/>
      <c r="BA622" s="107"/>
      <c r="BB622" s="107"/>
      <c r="BC622" s="107"/>
      <c r="BD622" s="107"/>
      <c r="BE622" s="107"/>
      <c r="BF622" s="107"/>
      <c r="BG622" s="107"/>
      <c r="BH622" s="107"/>
    </row>
    <row r="623">
      <c r="A623" s="107"/>
      <c r="B623" s="524"/>
      <c r="C623" s="522"/>
      <c r="D623" s="522"/>
      <c r="E623" s="522"/>
      <c r="F623" s="522"/>
      <c r="G623" s="522"/>
      <c r="H623" s="522"/>
      <c r="I623" s="522"/>
      <c r="J623" s="522"/>
      <c r="K623" s="522"/>
      <c r="L623" s="522"/>
      <c r="M623" s="107"/>
      <c r="N623" s="522"/>
      <c r="O623" s="522"/>
      <c r="P623" s="522"/>
      <c r="Q623" s="522"/>
      <c r="R623" s="522"/>
      <c r="S623" s="522"/>
      <c r="T623" s="522"/>
      <c r="U623" s="522"/>
      <c r="V623" s="522"/>
      <c r="W623" s="522"/>
      <c r="X623" s="522"/>
      <c r="Y623" s="522"/>
      <c r="Z623" s="522"/>
      <c r="AA623" s="522"/>
      <c r="AB623" s="522"/>
      <c r="AC623" s="522"/>
      <c r="AD623" s="522"/>
      <c r="AE623" s="522"/>
      <c r="AF623" s="522"/>
      <c r="AG623" s="522"/>
      <c r="AH623" s="523"/>
      <c r="AI623" s="522"/>
      <c r="AJ623" s="522"/>
      <c r="AK623" s="522"/>
      <c r="AL623" s="522"/>
      <c r="AM623" s="522"/>
      <c r="AN623" s="522"/>
      <c r="AO623" s="522"/>
      <c r="AP623" s="522"/>
      <c r="AQ623" s="522"/>
      <c r="AR623" s="522"/>
      <c r="AS623" s="107"/>
      <c r="AT623" s="107"/>
      <c r="AU623" s="107"/>
      <c r="AV623" s="107"/>
      <c r="AW623" s="107"/>
      <c r="AX623" s="107"/>
      <c r="AY623" s="107"/>
      <c r="AZ623" s="107"/>
      <c r="BA623" s="107"/>
      <c r="BB623" s="107"/>
      <c r="BC623" s="107"/>
      <c r="BD623" s="107"/>
      <c r="BE623" s="107"/>
      <c r="BF623" s="107"/>
      <c r="BG623" s="107"/>
      <c r="BH623" s="107"/>
    </row>
    <row r="624">
      <c r="A624" s="107"/>
      <c r="B624" s="524"/>
      <c r="C624" s="522"/>
      <c r="D624" s="522"/>
      <c r="E624" s="522"/>
      <c r="F624" s="522"/>
      <c r="G624" s="522"/>
      <c r="H624" s="522"/>
      <c r="I624" s="522"/>
      <c r="J624" s="522"/>
      <c r="K624" s="522"/>
      <c r="L624" s="522"/>
      <c r="M624" s="107"/>
      <c r="N624" s="522"/>
      <c r="O624" s="522"/>
      <c r="P624" s="522"/>
      <c r="Q624" s="522"/>
      <c r="R624" s="522"/>
      <c r="S624" s="522"/>
      <c r="T624" s="522"/>
      <c r="U624" s="522"/>
      <c r="V624" s="522"/>
      <c r="W624" s="522"/>
      <c r="X624" s="522"/>
      <c r="Y624" s="522"/>
      <c r="Z624" s="522"/>
      <c r="AA624" s="522"/>
      <c r="AB624" s="522"/>
      <c r="AC624" s="522"/>
      <c r="AD624" s="522"/>
      <c r="AE624" s="522"/>
      <c r="AF624" s="522"/>
      <c r="AG624" s="522"/>
      <c r="AH624" s="523"/>
      <c r="AI624" s="522"/>
      <c r="AJ624" s="522"/>
      <c r="AK624" s="522"/>
      <c r="AL624" s="522"/>
      <c r="AM624" s="522"/>
      <c r="AN624" s="522"/>
      <c r="AO624" s="522"/>
      <c r="AP624" s="522"/>
      <c r="AQ624" s="522"/>
      <c r="AR624" s="522"/>
      <c r="AS624" s="107"/>
      <c r="AT624" s="107"/>
      <c r="AU624" s="107"/>
      <c r="AV624" s="107"/>
      <c r="AW624" s="107"/>
      <c r="AX624" s="107"/>
      <c r="AY624" s="107"/>
      <c r="AZ624" s="107"/>
      <c r="BA624" s="107"/>
      <c r="BB624" s="107"/>
      <c r="BC624" s="107"/>
      <c r="BD624" s="107"/>
      <c r="BE624" s="107"/>
      <c r="BF624" s="107"/>
      <c r="BG624" s="107"/>
      <c r="BH624" s="107"/>
    </row>
    <row r="625">
      <c r="A625" s="107"/>
      <c r="B625" s="524"/>
      <c r="C625" s="522"/>
      <c r="D625" s="522"/>
      <c r="E625" s="522"/>
      <c r="F625" s="522"/>
      <c r="G625" s="522"/>
      <c r="H625" s="522"/>
      <c r="I625" s="522"/>
      <c r="J625" s="522"/>
      <c r="K625" s="522"/>
      <c r="L625" s="522"/>
      <c r="M625" s="107"/>
      <c r="N625" s="522"/>
      <c r="O625" s="522"/>
      <c r="P625" s="522"/>
      <c r="Q625" s="522"/>
      <c r="R625" s="522"/>
      <c r="S625" s="522"/>
      <c r="T625" s="522"/>
      <c r="U625" s="522"/>
      <c r="V625" s="522"/>
      <c r="W625" s="522"/>
      <c r="X625" s="522"/>
      <c r="Y625" s="522"/>
      <c r="Z625" s="522"/>
      <c r="AA625" s="522"/>
      <c r="AB625" s="522"/>
      <c r="AC625" s="522"/>
      <c r="AD625" s="522"/>
      <c r="AE625" s="522"/>
      <c r="AF625" s="522"/>
      <c r="AG625" s="522"/>
      <c r="AH625" s="523"/>
      <c r="AI625" s="522"/>
      <c r="AJ625" s="522"/>
      <c r="AK625" s="522"/>
      <c r="AL625" s="522"/>
      <c r="AM625" s="522"/>
      <c r="AN625" s="522"/>
      <c r="AO625" s="522"/>
      <c r="AP625" s="522"/>
      <c r="AQ625" s="522"/>
      <c r="AR625" s="522"/>
      <c r="AS625" s="107"/>
      <c r="AT625" s="107"/>
      <c r="AU625" s="107"/>
      <c r="AV625" s="107"/>
      <c r="AW625" s="107"/>
      <c r="AX625" s="107"/>
      <c r="AY625" s="107"/>
      <c r="AZ625" s="107"/>
      <c r="BA625" s="107"/>
      <c r="BB625" s="107"/>
      <c r="BC625" s="107"/>
      <c r="BD625" s="107"/>
      <c r="BE625" s="107"/>
      <c r="BF625" s="107"/>
      <c r="BG625" s="107"/>
      <c r="BH625" s="107"/>
    </row>
    <row r="626">
      <c r="A626" s="107"/>
      <c r="B626" s="524"/>
      <c r="C626" s="522"/>
      <c r="D626" s="522"/>
      <c r="E626" s="522"/>
      <c r="F626" s="522"/>
      <c r="G626" s="522"/>
      <c r="H626" s="522"/>
      <c r="I626" s="522"/>
      <c r="J626" s="522"/>
      <c r="K626" s="522"/>
      <c r="L626" s="522"/>
      <c r="M626" s="107"/>
      <c r="N626" s="522"/>
      <c r="O626" s="522"/>
      <c r="P626" s="522"/>
      <c r="Q626" s="522"/>
      <c r="R626" s="522"/>
      <c r="S626" s="522"/>
      <c r="T626" s="522"/>
      <c r="U626" s="522"/>
      <c r="V626" s="522"/>
      <c r="W626" s="522"/>
      <c r="X626" s="522"/>
      <c r="Y626" s="522"/>
      <c r="Z626" s="522"/>
      <c r="AA626" s="522"/>
      <c r="AB626" s="522"/>
      <c r="AC626" s="522"/>
      <c r="AD626" s="522"/>
      <c r="AE626" s="522"/>
      <c r="AF626" s="522"/>
      <c r="AG626" s="522"/>
      <c r="AH626" s="523"/>
      <c r="AI626" s="522"/>
      <c r="AJ626" s="522"/>
      <c r="AK626" s="522"/>
      <c r="AL626" s="522"/>
      <c r="AM626" s="522"/>
      <c r="AN626" s="522"/>
      <c r="AO626" s="522"/>
      <c r="AP626" s="522"/>
      <c r="AQ626" s="522"/>
      <c r="AR626" s="522"/>
      <c r="AS626" s="107"/>
      <c r="AT626" s="107"/>
      <c r="AU626" s="107"/>
      <c r="AV626" s="107"/>
      <c r="AW626" s="107"/>
      <c r="AX626" s="107"/>
      <c r="AY626" s="107"/>
      <c r="AZ626" s="107"/>
      <c r="BA626" s="107"/>
      <c r="BB626" s="107"/>
      <c r="BC626" s="107"/>
      <c r="BD626" s="107"/>
      <c r="BE626" s="107"/>
      <c r="BF626" s="107"/>
      <c r="BG626" s="107"/>
      <c r="BH626" s="107"/>
    </row>
    <row r="627">
      <c r="A627" s="107"/>
      <c r="B627" s="524"/>
      <c r="C627" s="522"/>
      <c r="D627" s="522"/>
      <c r="E627" s="522"/>
      <c r="F627" s="522"/>
      <c r="G627" s="522"/>
      <c r="H627" s="522"/>
      <c r="I627" s="522"/>
      <c r="J627" s="522"/>
      <c r="K627" s="522"/>
      <c r="L627" s="522"/>
      <c r="M627" s="107"/>
      <c r="N627" s="522"/>
      <c r="O627" s="522"/>
      <c r="P627" s="522"/>
      <c r="Q627" s="522"/>
      <c r="R627" s="522"/>
      <c r="S627" s="522"/>
      <c r="T627" s="522"/>
      <c r="U627" s="522"/>
      <c r="V627" s="522"/>
      <c r="W627" s="522"/>
      <c r="X627" s="522"/>
      <c r="Y627" s="522"/>
      <c r="Z627" s="522"/>
      <c r="AA627" s="522"/>
      <c r="AB627" s="522"/>
      <c r="AC627" s="522"/>
      <c r="AD627" s="522"/>
      <c r="AE627" s="522"/>
      <c r="AF627" s="522"/>
      <c r="AG627" s="522"/>
      <c r="AH627" s="523"/>
      <c r="AI627" s="522"/>
      <c r="AJ627" s="522"/>
      <c r="AK627" s="522"/>
      <c r="AL627" s="522"/>
      <c r="AM627" s="522"/>
      <c r="AN627" s="522"/>
      <c r="AO627" s="522"/>
      <c r="AP627" s="522"/>
      <c r="AQ627" s="522"/>
      <c r="AR627" s="522"/>
      <c r="AS627" s="107"/>
      <c r="AT627" s="107"/>
      <c r="AU627" s="107"/>
      <c r="AV627" s="107"/>
      <c r="AW627" s="107"/>
      <c r="AX627" s="107"/>
      <c r="AY627" s="107"/>
      <c r="AZ627" s="107"/>
      <c r="BA627" s="107"/>
      <c r="BB627" s="107"/>
      <c r="BC627" s="107"/>
      <c r="BD627" s="107"/>
      <c r="BE627" s="107"/>
      <c r="BF627" s="107"/>
      <c r="BG627" s="107"/>
      <c r="BH627" s="107"/>
    </row>
    <row r="628">
      <c r="A628" s="107"/>
      <c r="B628" s="524"/>
      <c r="C628" s="522"/>
      <c r="D628" s="522"/>
      <c r="E628" s="522"/>
      <c r="F628" s="522"/>
      <c r="G628" s="522"/>
      <c r="H628" s="522"/>
      <c r="I628" s="522"/>
      <c r="J628" s="522"/>
      <c r="K628" s="522"/>
      <c r="L628" s="522"/>
      <c r="M628" s="107"/>
      <c r="N628" s="522"/>
      <c r="O628" s="522"/>
      <c r="P628" s="522"/>
      <c r="Q628" s="522"/>
      <c r="R628" s="522"/>
      <c r="S628" s="522"/>
      <c r="T628" s="522"/>
      <c r="U628" s="522"/>
      <c r="V628" s="522"/>
      <c r="W628" s="522"/>
      <c r="X628" s="522"/>
      <c r="Y628" s="522"/>
      <c r="Z628" s="522"/>
      <c r="AA628" s="522"/>
      <c r="AB628" s="522"/>
      <c r="AC628" s="522"/>
      <c r="AD628" s="522"/>
      <c r="AE628" s="522"/>
      <c r="AF628" s="522"/>
      <c r="AG628" s="522"/>
      <c r="AH628" s="523"/>
      <c r="AI628" s="522"/>
      <c r="AJ628" s="522"/>
      <c r="AK628" s="522"/>
      <c r="AL628" s="522"/>
      <c r="AM628" s="522"/>
      <c r="AN628" s="522"/>
      <c r="AO628" s="522"/>
      <c r="AP628" s="522"/>
      <c r="AQ628" s="522"/>
      <c r="AR628" s="522"/>
      <c r="AS628" s="107"/>
      <c r="AT628" s="107"/>
      <c r="AU628" s="107"/>
      <c r="AV628" s="107"/>
      <c r="AW628" s="107"/>
      <c r="AX628" s="107"/>
      <c r="AY628" s="107"/>
      <c r="AZ628" s="107"/>
      <c r="BA628" s="107"/>
      <c r="BB628" s="107"/>
      <c r="BC628" s="107"/>
      <c r="BD628" s="107"/>
      <c r="BE628" s="107"/>
      <c r="BF628" s="107"/>
      <c r="BG628" s="107"/>
      <c r="BH628" s="107"/>
    </row>
    <row r="629">
      <c r="A629" s="107"/>
      <c r="B629" s="524"/>
      <c r="C629" s="522"/>
      <c r="D629" s="522"/>
      <c r="E629" s="522"/>
      <c r="F629" s="522"/>
      <c r="G629" s="522"/>
      <c r="H629" s="522"/>
      <c r="I629" s="522"/>
      <c r="J629" s="522"/>
      <c r="K629" s="522"/>
      <c r="L629" s="522"/>
      <c r="M629" s="107"/>
      <c r="N629" s="522"/>
      <c r="O629" s="522"/>
      <c r="P629" s="522"/>
      <c r="Q629" s="522"/>
      <c r="R629" s="522"/>
      <c r="S629" s="522"/>
      <c r="T629" s="522"/>
      <c r="U629" s="522"/>
      <c r="V629" s="522"/>
      <c r="W629" s="522"/>
      <c r="X629" s="522"/>
      <c r="Y629" s="522"/>
      <c r="Z629" s="522"/>
      <c r="AA629" s="522"/>
      <c r="AB629" s="522"/>
      <c r="AC629" s="522"/>
      <c r="AD629" s="522"/>
      <c r="AE629" s="522"/>
      <c r="AF629" s="522"/>
      <c r="AG629" s="522"/>
      <c r="AH629" s="523"/>
      <c r="AI629" s="522"/>
      <c r="AJ629" s="522"/>
      <c r="AK629" s="522"/>
      <c r="AL629" s="522"/>
      <c r="AM629" s="522"/>
      <c r="AN629" s="522"/>
      <c r="AO629" s="522"/>
      <c r="AP629" s="522"/>
      <c r="AQ629" s="522"/>
      <c r="AR629" s="522"/>
      <c r="AS629" s="107"/>
      <c r="AT629" s="107"/>
      <c r="AU629" s="107"/>
      <c r="AV629" s="107"/>
      <c r="AW629" s="107"/>
      <c r="AX629" s="107"/>
      <c r="AY629" s="107"/>
      <c r="AZ629" s="107"/>
      <c r="BA629" s="107"/>
      <c r="BB629" s="107"/>
      <c r="BC629" s="107"/>
      <c r="BD629" s="107"/>
      <c r="BE629" s="107"/>
      <c r="BF629" s="107"/>
      <c r="BG629" s="107"/>
      <c r="BH629" s="107"/>
    </row>
    <row r="630">
      <c r="A630" s="107"/>
      <c r="B630" s="524"/>
      <c r="C630" s="522"/>
      <c r="D630" s="522"/>
      <c r="E630" s="522"/>
      <c r="F630" s="522"/>
      <c r="G630" s="522"/>
      <c r="H630" s="522"/>
      <c r="I630" s="522"/>
      <c r="J630" s="522"/>
      <c r="K630" s="522"/>
      <c r="L630" s="522"/>
      <c r="M630" s="107"/>
      <c r="N630" s="522"/>
      <c r="O630" s="522"/>
      <c r="P630" s="522"/>
      <c r="Q630" s="522"/>
      <c r="R630" s="522"/>
      <c r="S630" s="522"/>
      <c r="T630" s="522"/>
      <c r="U630" s="522"/>
      <c r="V630" s="522"/>
      <c r="W630" s="522"/>
      <c r="X630" s="522"/>
      <c r="Y630" s="522"/>
      <c r="Z630" s="522"/>
      <c r="AA630" s="522"/>
      <c r="AB630" s="522"/>
      <c r="AC630" s="522"/>
      <c r="AD630" s="522"/>
      <c r="AE630" s="522"/>
      <c r="AF630" s="522"/>
      <c r="AG630" s="522"/>
      <c r="AH630" s="523"/>
      <c r="AI630" s="522"/>
      <c r="AJ630" s="522"/>
      <c r="AK630" s="522"/>
      <c r="AL630" s="522"/>
      <c r="AM630" s="522"/>
      <c r="AN630" s="522"/>
      <c r="AO630" s="522"/>
      <c r="AP630" s="522"/>
      <c r="AQ630" s="522"/>
      <c r="AR630" s="522"/>
      <c r="AS630" s="107"/>
      <c r="AT630" s="107"/>
      <c r="AU630" s="107"/>
      <c r="AV630" s="107"/>
      <c r="AW630" s="107"/>
      <c r="AX630" s="107"/>
      <c r="AY630" s="107"/>
      <c r="AZ630" s="107"/>
      <c r="BA630" s="107"/>
      <c r="BB630" s="107"/>
      <c r="BC630" s="107"/>
      <c r="BD630" s="107"/>
      <c r="BE630" s="107"/>
      <c r="BF630" s="107"/>
      <c r="BG630" s="107"/>
      <c r="BH630" s="107"/>
    </row>
    <row r="631">
      <c r="A631" s="107"/>
      <c r="B631" s="524"/>
      <c r="C631" s="522"/>
      <c r="D631" s="522"/>
      <c r="E631" s="522"/>
      <c r="F631" s="522"/>
      <c r="G631" s="522"/>
      <c r="H631" s="522"/>
      <c r="I631" s="522"/>
      <c r="J631" s="522"/>
      <c r="K631" s="522"/>
      <c r="L631" s="522"/>
      <c r="M631" s="107"/>
      <c r="N631" s="522"/>
      <c r="O631" s="522"/>
      <c r="P631" s="522"/>
      <c r="Q631" s="522"/>
      <c r="R631" s="522"/>
      <c r="S631" s="522"/>
      <c r="T631" s="522"/>
      <c r="U631" s="522"/>
      <c r="V631" s="522"/>
      <c r="W631" s="522"/>
      <c r="X631" s="522"/>
      <c r="Y631" s="522"/>
      <c r="Z631" s="522"/>
      <c r="AA631" s="522"/>
      <c r="AB631" s="522"/>
      <c r="AC631" s="522"/>
      <c r="AD631" s="522"/>
      <c r="AE631" s="522"/>
      <c r="AF631" s="522"/>
      <c r="AG631" s="522"/>
      <c r="AH631" s="523"/>
      <c r="AI631" s="522"/>
      <c r="AJ631" s="522"/>
      <c r="AK631" s="522"/>
      <c r="AL631" s="522"/>
      <c r="AM631" s="522"/>
      <c r="AN631" s="522"/>
      <c r="AO631" s="522"/>
      <c r="AP631" s="522"/>
      <c r="AQ631" s="522"/>
      <c r="AR631" s="522"/>
      <c r="AS631" s="107"/>
      <c r="AT631" s="107"/>
      <c r="AU631" s="107"/>
      <c r="AV631" s="107"/>
      <c r="AW631" s="107"/>
      <c r="AX631" s="107"/>
      <c r="AY631" s="107"/>
      <c r="AZ631" s="107"/>
      <c r="BA631" s="107"/>
      <c r="BB631" s="107"/>
      <c r="BC631" s="107"/>
      <c r="BD631" s="107"/>
      <c r="BE631" s="107"/>
      <c r="BF631" s="107"/>
      <c r="BG631" s="107"/>
      <c r="BH631" s="107"/>
    </row>
    <row r="632">
      <c r="A632" s="107"/>
      <c r="B632" s="524"/>
      <c r="C632" s="522"/>
      <c r="D632" s="522"/>
      <c r="E632" s="522"/>
      <c r="F632" s="522"/>
      <c r="G632" s="522"/>
      <c r="H632" s="522"/>
      <c r="I632" s="522"/>
      <c r="J632" s="522"/>
      <c r="K632" s="522"/>
      <c r="L632" s="522"/>
      <c r="M632" s="107"/>
      <c r="N632" s="522"/>
      <c r="O632" s="522"/>
      <c r="P632" s="522"/>
      <c r="Q632" s="522"/>
      <c r="R632" s="522"/>
      <c r="S632" s="522"/>
      <c r="T632" s="522"/>
      <c r="U632" s="522"/>
      <c r="V632" s="522"/>
      <c r="W632" s="522"/>
      <c r="X632" s="522"/>
      <c r="Y632" s="522"/>
      <c r="Z632" s="522"/>
      <c r="AA632" s="522"/>
      <c r="AB632" s="522"/>
      <c r="AC632" s="522"/>
      <c r="AD632" s="522"/>
      <c r="AE632" s="522"/>
      <c r="AF632" s="522"/>
      <c r="AG632" s="522"/>
      <c r="AH632" s="523"/>
      <c r="AI632" s="522"/>
      <c r="AJ632" s="522"/>
      <c r="AK632" s="522"/>
      <c r="AL632" s="522"/>
      <c r="AM632" s="522"/>
      <c r="AN632" s="522"/>
      <c r="AO632" s="522"/>
      <c r="AP632" s="522"/>
      <c r="AQ632" s="522"/>
      <c r="AR632" s="522"/>
      <c r="AS632" s="107"/>
      <c r="AT632" s="107"/>
      <c r="AU632" s="107"/>
      <c r="AV632" s="107"/>
      <c r="AW632" s="107"/>
      <c r="AX632" s="107"/>
      <c r="AY632" s="107"/>
      <c r="AZ632" s="107"/>
      <c r="BA632" s="107"/>
      <c r="BB632" s="107"/>
      <c r="BC632" s="107"/>
      <c r="BD632" s="107"/>
      <c r="BE632" s="107"/>
      <c r="BF632" s="107"/>
      <c r="BG632" s="107"/>
      <c r="BH632" s="107"/>
    </row>
    <row r="633">
      <c r="A633" s="107"/>
      <c r="B633" s="524"/>
      <c r="C633" s="522"/>
      <c r="D633" s="522"/>
      <c r="E633" s="522"/>
      <c r="F633" s="522"/>
      <c r="G633" s="522"/>
      <c r="H633" s="522"/>
      <c r="I633" s="522"/>
      <c r="J633" s="522"/>
      <c r="K633" s="522"/>
      <c r="L633" s="522"/>
      <c r="M633" s="107"/>
      <c r="N633" s="522"/>
      <c r="O633" s="522"/>
      <c r="P633" s="522"/>
      <c r="Q633" s="522"/>
      <c r="R633" s="522"/>
      <c r="S633" s="522"/>
      <c r="T633" s="522"/>
      <c r="U633" s="522"/>
      <c r="V633" s="522"/>
      <c r="W633" s="522"/>
      <c r="X633" s="522"/>
      <c r="Y633" s="522"/>
      <c r="Z633" s="522"/>
      <c r="AA633" s="522"/>
      <c r="AB633" s="522"/>
      <c r="AC633" s="522"/>
      <c r="AD633" s="522"/>
      <c r="AE633" s="522"/>
      <c r="AF633" s="522"/>
      <c r="AG633" s="522"/>
      <c r="AH633" s="523"/>
      <c r="AI633" s="522"/>
      <c r="AJ633" s="522"/>
      <c r="AK633" s="522"/>
      <c r="AL633" s="522"/>
      <c r="AM633" s="522"/>
      <c r="AN633" s="522"/>
      <c r="AO633" s="522"/>
      <c r="AP633" s="522"/>
      <c r="AQ633" s="522"/>
      <c r="AR633" s="522"/>
      <c r="AS633" s="107"/>
      <c r="AT633" s="107"/>
      <c r="AU633" s="107"/>
      <c r="AV633" s="107"/>
      <c r="AW633" s="107"/>
      <c r="AX633" s="107"/>
      <c r="AY633" s="107"/>
      <c r="AZ633" s="107"/>
      <c r="BA633" s="107"/>
      <c r="BB633" s="107"/>
      <c r="BC633" s="107"/>
      <c r="BD633" s="107"/>
      <c r="BE633" s="107"/>
      <c r="BF633" s="107"/>
      <c r="BG633" s="107"/>
      <c r="BH633" s="107"/>
    </row>
    <row r="634">
      <c r="A634" s="107"/>
      <c r="B634" s="524"/>
      <c r="C634" s="522"/>
      <c r="D634" s="522"/>
      <c r="E634" s="522"/>
      <c r="F634" s="522"/>
      <c r="G634" s="522"/>
      <c r="H634" s="522"/>
      <c r="I634" s="522"/>
      <c r="J634" s="522"/>
      <c r="K634" s="522"/>
      <c r="L634" s="522"/>
      <c r="M634" s="107"/>
      <c r="N634" s="522"/>
      <c r="O634" s="522"/>
      <c r="P634" s="522"/>
      <c r="Q634" s="522"/>
      <c r="R634" s="522"/>
      <c r="S634" s="522"/>
      <c r="T634" s="522"/>
      <c r="U634" s="522"/>
      <c r="V634" s="522"/>
      <c r="W634" s="522"/>
      <c r="X634" s="522"/>
      <c r="Y634" s="522"/>
      <c r="Z634" s="522"/>
      <c r="AA634" s="522"/>
      <c r="AB634" s="522"/>
      <c r="AC634" s="522"/>
      <c r="AD634" s="522"/>
      <c r="AE634" s="522"/>
      <c r="AF634" s="522"/>
      <c r="AG634" s="522"/>
      <c r="AH634" s="523"/>
      <c r="AI634" s="522"/>
      <c r="AJ634" s="522"/>
      <c r="AK634" s="522"/>
      <c r="AL634" s="522"/>
      <c r="AM634" s="522"/>
      <c r="AN634" s="522"/>
      <c r="AO634" s="522"/>
      <c r="AP634" s="522"/>
      <c r="AQ634" s="522"/>
      <c r="AR634" s="522"/>
      <c r="AS634" s="107"/>
      <c r="AT634" s="107"/>
      <c r="AU634" s="107"/>
      <c r="AV634" s="107"/>
      <c r="AW634" s="107"/>
      <c r="AX634" s="107"/>
      <c r="AY634" s="107"/>
      <c r="AZ634" s="107"/>
      <c r="BA634" s="107"/>
      <c r="BB634" s="107"/>
      <c r="BC634" s="107"/>
      <c r="BD634" s="107"/>
      <c r="BE634" s="107"/>
      <c r="BF634" s="107"/>
      <c r="BG634" s="107"/>
      <c r="BH634" s="107"/>
    </row>
    <row r="635">
      <c r="A635" s="107"/>
      <c r="B635" s="524"/>
      <c r="C635" s="522"/>
      <c r="D635" s="522"/>
      <c r="E635" s="522"/>
      <c r="F635" s="522"/>
      <c r="G635" s="522"/>
      <c r="H635" s="522"/>
      <c r="I635" s="522"/>
      <c r="J635" s="522"/>
      <c r="K635" s="522"/>
      <c r="L635" s="522"/>
      <c r="M635" s="107"/>
      <c r="N635" s="522"/>
      <c r="O635" s="522"/>
      <c r="P635" s="522"/>
      <c r="Q635" s="522"/>
      <c r="R635" s="522"/>
      <c r="S635" s="522"/>
      <c r="T635" s="522"/>
      <c r="U635" s="522"/>
      <c r="V635" s="522"/>
      <c r="W635" s="522"/>
      <c r="X635" s="522"/>
      <c r="Y635" s="522"/>
      <c r="Z635" s="522"/>
      <c r="AA635" s="522"/>
      <c r="AB635" s="522"/>
      <c r="AC635" s="522"/>
      <c r="AD635" s="522"/>
      <c r="AE635" s="522"/>
      <c r="AF635" s="522"/>
      <c r="AG635" s="522"/>
      <c r="AH635" s="523"/>
      <c r="AI635" s="522"/>
      <c r="AJ635" s="522"/>
      <c r="AK635" s="522"/>
      <c r="AL635" s="522"/>
      <c r="AM635" s="522"/>
      <c r="AN635" s="522"/>
      <c r="AO635" s="522"/>
      <c r="AP635" s="522"/>
      <c r="AQ635" s="522"/>
      <c r="AR635" s="522"/>
      <c r="AS635" s="107"/>
      <c r="AT635" s="107"/>
      <c r="AU635" s="107"/>
      <c r="AV635" s="107"/>
      <c r="AW635" s="107"/>
      <c r="AX635" s="107"/>
      <c r="AY635" s="107"/>
      <c r="AZ635" s="107"/>
      <c r="BA635" s="107"/>
      <c r="BB635" s="107"/>
      <c r="BC635" s="107"/>
      <c r="BD635" s="107"/>
      <c r="BE635" s="107"/>
      <c r="BF635" s="107"/>
      <c r="BG635" s="107"/>
      <c r="BH635" s="107"/>
    </row>
    <row r="636">
      <c r="A636" s="107"/>
      <c r="B636" s="524"/>
      <c r="C636" s="522"/>
      <c r="D636" s="522"/>
      <c r="E636" s="522"/>
      <c r="F636" s="522"/>
      <c r="G636" s="522"/>
      <c r="H636" s="522"/>
      <c r="I636" s="522"/>
      <c r="J636" s="522"/>
      <c r="K636" s="522"/>
      <c r="L636" s="522"/>
      <c r="M636" s="107"/>
      <c r="N636" s="522"/>
      <c r="O636" s="522"/>
      <c r="P636" s="522"/>
      <c r="Q636" s="522"/>
      <c r="R636" s="522"/>
      <c r="S636" s="522"/>
      <c r="T636" s="522"/>
      <c r="U636" s="522"/>
      <c r="V636" s="522"/>
      <c r="W636" s="522"/>
      <c r="X636" s="522"/>
      <c r="Y636" s="522"/>
      <c r="Z636" s="522"/>
      <c r="AA636" s="522"/>
      <c r="AB636" s="522"/>
      <c r="AC636" s="522"/>
      <c r="AD636" s="522"/>
      <c r="AE636" s="522"/>
      <c r="AF636" s="522"/>
      <c r="AG636" s="522"/>
      <c r="AH636" s="523"/>
      <c r="AI636" s="522"/>
      <c r="AJ636" s="522"/>
      <c r="AK636" s="522"/>
      <c r="AL636" s="522"/>
      <c r="AM636" s="522"/>
      <c r="AN636" s="522"/>
      <c r="AO636" s="522"/>
      <c r="AP636" s="522"/>
      <c r="AQ636" s="522"/>
      <c r="AR636" s="522"/>
      <c r="AS636" s="107"/>
      <c r="AT636" s="107"/>
      <c r="AU636" s="107"/>
      <c r="AV636" s="107"/>
      <c r="AW636" s="107"/>
      <c r="AX636" s="107"/>
      <c r="AY636" s="107"/>
      <c r="AZ636" s="107"/>
      <c r="BA636" s="107"/>
      <c r="BB636" s="107"/>
      <c r="BC636" s="107"/>
      <c r="BD636" s="107"/>
      <c r="BE636" s="107"/>
      <c r="BF636" s="107"/>
      <c r="BG636" s="107"/>
      <c r="BH636" s="107"/>
    </row>
    <row r="637">
      <c r="A637" s="107"/>
      <c r="B637" s="524"/>
      <c r="C637" s="522"/>
      <c r="D637" s="522"/>
      <c r="E637" s="522"/>
      <c r="F637" s="522"/>
      <c r="G637" s="522"/>
      <c r="H637" s="522"/>
      <c r="I637" s="522"/>
      <c r="J637" s="522"/>
      <c r="K637" s="522"/>
      <c r="L637" s="522"/>
      <c r="M637" s="107"/>
      <c r="N637" s="522"/>
      <c r="O637" s="522"/>
      <c r="P637" s="522"/>
      <c r="Q637" s="522"/>
      <c r="R637" s="522"/>
      <c r="S637" s="522"/>
      <c r="T637" s="522"/>
      <c r="U637" s="522"/>
      <c r="V637" s="522"/>
      <c r="W637" s="522"/>
      <c r="X637" s="522"/>
      <c r="Y637" s="522"/>
      <c r="Z637" s="522"/>
      <c r="AA637" s="522"/>
      <c r="AB637" s="522"/>
      <c r="AC637" s="522"/>
      <c r="AD637" s="522"/>
      <c r="AE637" s="522"/>
      <c r="AF637" s="522"/>
      <c r="AG637" s="522"/>
      <c r="AH637" s="523"/>
      <c r="AI637" s="522"/>
      <c r="AJ637" s="522"/>
      <c r="AK637" s="522"/>
      <c r="AL637" s="522"/>
      <c r="AM637" s="522"/>
      <c r="AN637" s="522"/>
      <c r="AO637" s="522"/>
      <c r="AP637" s="522"/>
      <c r="AQ637" s="522"/>
      <c r="AR637" s="522"/>
      <c r="AS637" s="107"/>
      <c r="AT637" s="107"/>
      <c r="AU637" s="107"/>
      <c r="AV637" s="107"/>
      <c r="AW637" s="107"/>
      <c r="AX637" s="107"/>
      <c r="AY637" s="107"/>
      <c r="AZ637" s="107"/>
      <c r="BA637" s="107"/>
      <c r="BB637" s="107"/>
      <c r="BC637" s="107"/>
      <c r="BD637" s="107"/>
      <c r="BE637" s="107"/>
      <c r="BF637" s="107"/>
      <c r="BG637" s="107"/>
      <c r="BH637" s="107"/>
    </row>
    <row r="638">
      <c r="A638" s="107"/>
      <c r="B638" s="524"/>
      <c r="C638" s="522"/>
      <c r="D638" s="522"/>
      <c r="E638" s="522"/>
      <c r="F638" s="522"/>
      <c r="G638" s="522"/>
      <c r="H638" s="522"/>
      <c r="I638" s="522"/>
      <c r="J638" s="522"/>
      <c r="K638" s="522"/>
      <c r="L638" s="522"/>
      <c r="M638" s="107"/>
      <c r="N638" s="522"/>
      <c r="O638" s="522"/>
      <c r="P638" s="522"/>
      <c r="Q638" s="522"/>
      <c r="R638" s="522"/>
      <c r="S638" s="522"/>
      <c r="T638" s="522"/>
      <c r="U638" s="522"/>
      <c r="V638" s="522"/>
      <c r="W638" s="522"/>
      <c r="X638" s="522"/>
      <c r="Y638" s="522"/>
      <c r="Z638" s="522"/>
      <c r="AA638" s="522"/>
      <c r="AB638" s="522"/>
      <c r="AC638" s="522"/>
      <c r="AD638" s="522"/>
      <c r="AE638" s="522"/>
      <c r="AF638" s="522"/>
      <c r="AG638" s="522"/>
      <c r="AH638" s="523"/>
      <c r="AI638" s="522"/>
      <c r="AJ638" s="522"/>
      <c r="AK638" s="522"/>
      <c r="AL638" s="522"/>
      <c r="AM638" s="522"/>
      <c r="AN638" s="522"/>
      <c r="AO638" s="522"/>
      <c r="AP638" s="522"/>
      <c r="AQ638" s="522"/>
      <c r="AR638" s="522"/>
      <c r="AS638" s="107"/>
      <c r="AT638" s="107"/>
      <c r="AU638" s="107"/>
      <c r="AV638" s="107"/>
      <c r="AW638" s="107"/>
      <c r="AX638" s="107"/>
      <c r="AY638" s="107"/>
      <c r="AZ638" s="107"/>
      <c r="BA638" s="107"/>
      <c r="BB638" s="107"/>
      <c r="BC638" s="107"/>
      <c r="BD638" s="107"/>
      <c r="BE638" s="107"/>
      <c r="BF638" s="107"/>
      <c r="BG638" s="107"/>
      <c r="BH638" s="107"/>
    </row>
    <row r="639">
      <c r="A639" s="107"/>
      <c r="B639" s="524"/>
      <c r="C639" s="522"/>
      <c r="D639" s="522"/>
      <c r="E639" s="522"/>
      <c r="F639" s="522"/>
      <c r="G639" s="522"/>
      <c r="H639" s="522"/>
      <c r="I639" s="522"/>
      <c r="J639" s="522"/>
      <c r="K639" s="522"/>
      <c r="L639" s="522"/>
      <c r="M639" s="107"/>
      <c r="N639" s="522"/>
      <c r="O639" s="522"/>
      <c r="P639" s="522"/>
      <c r="Q639" s="522"/>
      <c r="R639" s="522"/>
      <c r="S639" s="522"/>
      <c r="T639" s="522"/>
      <c r="U639" s="522"/>
      <c r="V639" s="522"/>
      <c r="W639" s="522"/>
      <c r="X639" s="522"/>
      <c r="Y639" s="522"/>
      <c r="Z639" s="522"/>
      <c r="AA639" s="522"/>
      <c r="AB639" s="522"/>
      <c r="AC639" s="522"/>
      <c r="AD639" s="522"/>
      <c r="AE639" s="522"/>
      <c r="AF639" s="522"/>
      <c r="AG639" s="522"/>
      <c r="AH639" s="523"/>
      <c r="AI639" s="522"/>
      <c r="AJ639" s="522"/>
      <c r="AK639" s="522"/>
      <c r="AL639" s="522"/>
      <c r="AM639" s="522"/>
      <c r="AN639" s="522"/>
      <c r="AO639" s="522"/>
      <c r="AP639" s="522"/>
      <c r="AQ639" s="522"/>
      <c r="AR639" s="522"/>
      <c r="AS639" s="107"/>
      <c r="AT639" s="107"/>
      <c r="AU639" s="107"/>
      <c r="AV639" s="107"/>
      <c r="AW639" s="107"/>
      <c r="AX639" s="107"/>
      <c r="AY639" s="107"/>
      <c r="AZ639" s="107"/>
      <c r="BA639" s="107"/>
      <c r="BB639" s="107"/>
      <c r="BC639" s="107"/>
      <c r="BD639" s="107"/>
      <c r="BE639" s="107"/>
      <c r="BF639" s="107"/>
      <c r="BG639" s="107"/>
      <c r="BH639" s="107"/>
    </row>
    <row r="640">
      <c r="A640" s="107"/>
      <c r="B640" s="524"/>
      <c r="C640" s="522"/>
      <c r="D640" s="522"/>
      <c r="E640" s="522"/>
      <c r="F640" s="522"/>
      <c r="G640" s="522"/>
      <c r="H640" s="522"/>
      <c r="I640" s="522"/>
      <c r="J640" s="522"/>
      <c r="K640" s="522"/>
      <c r="L640" s="522"/>
      <c r="M640" s="107"/>
      <c r="N640" s="522"/>
      <c r="O640" s="522"/>
      <c r="P640" s="522"/>
      <c r="Q640" s="522"/>
      <c r="R640" s="522"/>
      <c r="S640" s="522"/>
      <c r="T640" s="522"/>
      <c r="U640" s="522"/>
      <c r="V640" s="522"/>
      <c r="W640" s="522"/>
      <c r="X640" s="522"/>
      <c r="Y640" s="522"/>
      <c r="Z640" s="522"/>
      <c r="AA640" s="522"/>
      <c r="AB640" s="522"/>
      <c r="AC640" s="522"/>
      <c r="AD640" s="522"/>
      <c r="AE640" s="522"/>
      <c r="AF640" s="522"/>
      <c r="AG640" s="522"/>
      <c r="AH640" s="523"/>
      <c r="AI640" s="522"/>
      <c r="AJ640" s="522"/>
      <c r="AK640" s="522"/>
      <c r="AL640" s="522"/>
      <c r="AM640" s="522"/>
      <c r="AN640" s="522"/>
      <c r="AO640" s="522"/>
      <c r="AP640" s="522"/>
      <c r="AQ640" s="522"/>
      <c r="AR640" s="522"/>
      <c r="AS640" s="107"/>
      <c r="AT640" s="107"/>
      <c r="AU640" s="107"/>
      <c r="AV640" s="107"/>
      <c r="AW640" s="107"/>
      <c r="AX640" s="107"/>
      <c r="AY640" s="107"/>
      <c r="AZ640" s="107"/>
      <c r="BA640" s="107"/>
      <c r="BB640" s="107"/>
      <c r="BC640" s="107"/>
      <c r="BD640" s="107"/>
      <c r="BE640" s="107"/>
      <c r="BF640" s="107"/>
      <c r="BG640" s="107"/>
      <c r="BH640" s="107"/>
    </row>
    <row r="641">
      <c r="A641" s="107"/>
      <c r="B641" s="524"/>
      <c r="C641" s="522"/>
      <c r="D641" s="522"/>
      <c r="E641" s="522"/>
      <c r="F641" s="522"/>
      <c r="G641" s="522"/>
      <c r="H641" s="522"/>
      <c r="I641" s="522"/>
      <c r="J641" s="522"/>
      <c r="K641" s="522"/>
      <c r="L641" s="522"/>
      <c r="M641" s="107"/>
      <c r="N641" s="522"/>
      <c r="O641" s="522"/>
      <c r="P641" s="522"/>
      <c r="Q641" s="522"/>
      <c r="R641" s="522"/>
      <c r="S641" s="522"/>
      <c r="T641" s="522"/>
      <c r="U641" s="522"/>
      <c r="V641" s="522"/>
      <c r="W641" s="522"/>
      <c r="X641" s="522"/>
      <c r="Y641" s="522"/>
      <c r="Z641" s="522"/>
      <c r="AA641" s="522"/>
      <c r="AB641" s="522"/>
      <c r="AC641" s="522"/>
      <c r="AD641" s="522"/>
      <c r="AE641" s="522"/>
      <c r="AF641" s="522"/>
      <c r="AG641" s="522"/>
      <c r="AH641" s="523"/>
      <c r="AI641" s="522"/>
      <c r="AJ641" s="522"/>
      <c r="AK641" s="522"/>
      <c r="AL641" s="522"/>
      <c r="AM641" s="522"/>
      <c r="AN641" s="522"/>
      <c r="AO641" s="522"/>
      <c r="AP641" s="522"/>
      <c r="AQ641" s="522"/>
      <c r="AR641" s="522"/>
      <c r="AS641" s="107"/>
      <c r="AT641" s="107"/>
      <c r="AU641" s="107"/>
      <c r="AV641" s="107"/>
      <c r="AW641" s="107"/>
      <c r="AX641" s="107"/>
      <c r="AY641" s="107"/>
      <c r="AZ641" s="107"/>
      <c r="BA641" s="107"/>
      <c r="BB641" s="107"/>
      <c r="BC641" s="107"/>
      <c r="BD641" s="107"/>
      <c r="BE641" s="107"/>
      <c r="BF641" s="107"/>
      <c r="BG641" s="107"/>
      <c r="BH641" s="107"/>
    </row>
    <row r="642">
      <c r="A642" s="107"/>
      <c r="B642" s="524"/>
      <c r="C642" s="522"/>
      <c r="D642" s="522"/>
      <c r="E642" s="522"/>
      <c r="F642" s="522"/>
      <c r="G642" s="522"/>
      <c r="H642" s="522"/>
      <c r="I642" s="522"/>
      <c r="J642" s="522"/>
      <c r="K642" s="522"/>
      <c r="L642" s="522"/>
      <c r="M642" s="107"/>
      <c r="N642" s="522"/>
      <c r="O642" s="522"/>
      <c r="P642" s="522"/>
      <c r="Q642" s="522"/>
      <c r="R642" s="522"/>
      <c r="S642" s="522"/>
      <c r="T642" s="522"/>
      <c r="U642" s="522"/>
      <c r="V642" s="522"/>
      <c r="W642" s="522"/>
      <c r="X642" s="522"/>
      <c r="Y642" s="522"/>
      <c r="Z642" s="522"/>
      <c r="AA642" s="522"/>
      <c r="AB642" s="522"/>
      <c r="AC642" s="522"/>
      <c r="AD642" s="522"/>
      <c r="AE642" s="522"/>
      <c r="AF642" s="522"/>
      <c r="AG642" s="522"/>
      <c r="AH642" s="523"/>
      <c r="AI642" s="522"/>
      <c r="AJ642" s="522"/>
      <c r="AK642" s="522"/>
      <c r="AL642" s="522"/>
      <c r="AM642" s="522"/>
      <c r="AN642" s="522"/>
      <c r="AO642" s="522"/>
      <c r="AP642" s="522"/>
      <c r="AQ642" s="522"/>
      <c r="AR642" s="522"/>
      <c r="AS642" s="107"/>
      <c r="AT642" s="107"/>
      <c r="AU642" s="107"/>
      <c r="AV642" s="107"/>
      <c r="AW642" s="107"/>
      <c r="AX642" s="107"/>
      <c r="AY642" s="107"/>
      <c r="AZ642" s="107"/>
      <c r="BA642" s="107"/>
      <c r="BB642" s="107"/>
      <c r="BC642" s="107"/>
      <c r="BD642" s="107"/>
      <c r="BE642" s="107"/>
      <c r="BF642" s="107"/>
      <c r="BG642" s="107"/>
      <c r="BH642" s="107"/>
    </row>
    <row r="643">
      <c r="A643" s="107"/>
      <c r="B643" s="524"/>
      <c r="C643" s="522"/>
      <c r="D643" s="522"/>
      <c r="E643" s="522"/>
      <c r="F643" s="522"/>
      <c r="G643" s="522"/>
      <c r="H643" s="522"/>
      <c r="I643" s="522"/>
      <c r="J643" s="522"/>
      <c r="K643" s="522"/>
      <c r="L643" s="522"/>
      <c r="M643" s="107"/>
      <c r="N643" s="522"/>
      <c r="O643" s="522"/>
      <c r="P643" s="522"/>
      <c r="Q643" s="522"/>
      <c r="R643" s="522"/>
      <c r="S643" s="522"/>
      <c r="T643" s="522"/>
      <c r="U643" s="522"/>
      <c r="V643" s="522"/>
      <c r="W643" s="522"/>
      <c r="X643" s="522"/>
      <c r="Y643" s="522"/>
      <c r="Z643" s="522"/>
      <c r="AA643" s="522"/>
      <c r="AB643" s="522"/>
      <c r="AC643" s="522"/>
      <c r="AD643" s="522"/>
      <c r="AE643" s="522"/>
      <c r="AF643" s="522"/>
      <c r="AG643" s="522"/>
      <c r="AH643" s="523"/>
      <c r="AI643" s="522"/>
      <c r="AJ643" s="522"/>
      <c r="AK643" s="522"/>
      <c r="AL643" s="522"/>
      <c r="AM643" s="522"/>
      <c r="AN643" s="522"/>
      <c r="AO643" s="522"/>
      <c r="AP643" s="522"/>
      <c r="AQ643" s="522"/>
      <c r="AR643" s="522"/>
      <c r="AS643" s="107"/>
      <c r="AT643" s="107"/>
      <c r="AU643" s="107"/>
      <c r="AV643" s="107"/>
      <c r="AW643" s="107"/>
      <c r="AX643" s="107"/>
      <c r="AY643" s="107"/>
      <c r="AZ643" s="107"/>
      <c r="BA643" s="107"/>
      <c r="BB643" s="107"/>
      <c r="BC643" s="107"/>
      <c r="BD643" s="107"/>
      <c r="BE643" s="107"/>
      <c r="BF643" s="107"/>
      <c r="BG643" s="107"/>
      <c r="BH643" s="107"/>
    </row>
    <row r="644">
      <c r="A644" s="107"/>
      <c r="B644" s="524"/>
      <c r="C644" s="522"/>
      <c r="D644" s="522"/>
      <c r="E644" s="522"/>
      <c r="F644" s="522"/>
      <c r="G644" s="522"/>
      <c r="H644" s="522"/>
      <c r="I644" s="522"/>
      <c r="J644" s="522"/>
      <c r="K644" s="522"/>
      <c r="L644" s="522"/>
      <c r="M644" s="107"/>
      <c r="N644" s="522"/>
      <c r="O644" s="522"/>
      <c r="P644" s="522"/>
      <c r="Q644" s="522"/>
      <c r="R644" s="522"/>
      <c r="S644" s="522"/>
      <c r="T644" s="522"/>
      <c r="U644" s="522"/>
      <c r="V644" s="522"/>
      <c r="W644" s="522"/>
      <c r="X644" s="522"/>
      <c r="Y644" s="522"/>
      <c r="Z644" s="522"/>
      <c r="AA644" s="522"/>
      <c r="AB644" s="522"/>
      <c r="AC644" s="522"/>
      <c r="AD644" s="522"/>
      <c r="AE644" s="522"/>
      <c r="AF644" s="522"/>
      <c r="AG644" s="522"/>
      <c r="AH644" s="523"/>
      <c r="AI644" s="522"/>
      <c r="AJ644" s="522"/>
      <c r="AK644" s="522"/>
      <c r="AL644" s="522"/>
      <c r="AM644" s="522"/>
      <c r="AN644" s="522"/>
      <c r="AO644" s="522"/>
      <c r="AP644" s="522"/>
      <c r="AQ644" s="522"/>
      <c r="AR644" s="522"/>
      <c r="AS644" s="107"/>
      <c r="AT644" s="107"/>
      <c r="AU644" s="107"/>
      <c r="AV644" s="107"/>
      <c r="AW644" s="107"/>
      <c r="AX644" s="107"/>
      <c r="AY644" s="107"/>
      <c r="AZ644" s="107"/>
      <c r="BA644" s="107"/>
      <c r="BB644" s="107"/>
      <c r="BC644" s="107"/>
      <c r="BD644" s="107"/>
      <c r="BE644" s="107"/>
      <c r="BF644" s="107"/>
      <c r="BG644" s="107"/>
      <c r="BH644" s="107"/>
    </row>
    <row r="645">
      <c r="A645" s="107"/>
      <c r="B645" s="524"/>
      <c r="C645" s="522"/>
      <c r="D645" s="522"/>
      <c r="E645" s="522"/>
      <c r="F645" s="522"/>
      <c r="G645" s="522"/>
      <c r="H645" s="522"/>
      <c r="I645" s="522"/>
      <c r="J645" s="522"/>
      <c r="K645" s="522"/>
      <c r="L645" s="522"/>
      <c r="M645" s="107"/>
      <c r="N645" s="522"/>
      <c r="O645" s="522"/>
      <c r="P645" s="522"/>
      <c r="Q645" s="522"/>
      <c r="R645" s="522"/>
      <c r="S645" s="522"/>
      <c r="T645" s="522"/>
      <c r="U645" s="522"/>
      <c r="V645" s="522"/>
      <c r="W645" s="522"/>
      <c r="X645" s="522"/>
      <c r="Y645" s="522"/>
      <c r="Z645" s="522"/>
      <c r="AA645" s="522"/>
      <c r="AB645" s="522"/>
      <c r="AC645" s="522"/>
      <c r="AD645" s="522"/>
      <c r="AE645" s="522"/>
      <c r="AF645" s="522"/>
      <c r="AG645" s="522"/>
      <c r="AH645" s="523"/>
      <c r="AI645" s="522"/>
      <c r="AJ645" s="522"/>
      <c r="AK645" s="522"/>
      <c r="AL645" s="522"/>
      <c r="AM645" s="522"/>
      <c r="AN645" s="522"/>
      <c r="AO645" s="522"/>
      <c r="AP645" s="522"/>
      <c r="AQ645" s="522"/>
      <c r="AR645" s="522"/>
      <c r="AS645" s="107"/>
      <c r="AT645" s="107"/>
      <c r="AU645" s="107"/>
      <c r="AV645" s="107"/>
      <c r="AW645" s="107"/>
      <c r="AX645" s="107"/>
      <c r="AY645" s="107"/>
      <c r="AZ645" s="107"/>
      <c r="BA645" s="107"/>
      <c r="BB645" s="107"/>
      <c r="BC645" s="107"/>
      <c r="BD645" s="107"/>
      <c r="BE645" s="107"/>
      <c r="BF645" s="107"/>
      <c r="BG645" s="107"/>
      <c r="BH645" s="107"/>
    </row>
    <row r="646">
      <c r="A646" s="107"/>
      <c r="B646" s="524"/>
      <c r="C646" s="522"/>
      <c r="D646" s="522"/>
      <c r="E646" s="522"/>
      <c r="F646" s="522"/>
      <c r="G646" s="522"/>
      <c r="H646" s="522"/>
      <c r="I646" s="522"/>
      <c r="J646" s="522"/>
      <c r="K646" s="522"/>
      <c r="L646" s="522"/>
      <c r="M646" s="107"/>
      <c r="N646" s="522"/>
      <c r="O646" s="522"/>
      <c r="P646" s="522"/>
      <c r="Q646" s="522"/>
      <c r="R646" s="522"/>
      <c r="S646" s="522"/>
      <c r="T646" s="522"/>
      <c r="U646" s="522"/>
      <c r="V646" s="522"/>
      <c r="W646" s="522"/>
      <c r="X646" s="522"/>
      <c r="Y646" s="522"/>
      <c r="Z646" s="522"/>
      <c r="AA646" s="522"/>
      <c r="AB646" s="522"/>
      <c r="AC646" s="522"/>
      <c r="AD646" s="522"/>
      <c r="AE646" s="522"/>
      <c r="AF646" s="522"/>
      <c r="AG646" s="522"/>
      <c r="AH646" s="523"/>
      <c r="AI646" s="522"/>
      <c r="AJ646" s="522"/>
      <c r="AK646" s="522"/>
      <c r="AL646" s="522"/>
      <c r="AM646" s="522"/>
      <c r="AN646" s="522"/>
      <c r="AO646" s="522"/>
      <c r="AP646" s="522"/>
      <c r="AQ646" s="522"/>
      <c r="AR646" s="522"/>
      <c r="AS646" s="107"/>
      <c r="AT646" s="107"/>
      <c r="AU646" s="107"/>
      <c r="AV646" s="107"/>
      <c r="AW646" s="107"/>
      <c r="AX646" s="107"/>
      <c r="AY646" s="107"/>
      <c r="AZ646" s="107"/>
      <c r="BA646" s="107"/>
      <c r="BB646" s="107"/>
      <c r="BC646" s="107"/>
      <c r="BD646" s="107"/>
      <c r="BE646" s="107"/>
      <c r="BF646" s="107"/>
      <c r="BG646" s="107"/>
      <c r="BH646" s="107"/>
    </row>
    <row r="647">
      <c r="A647" s="107"/>
      <c r="B647" s="524"/>
      <c r="C647" s="522"/>
      <c r="D647" s="522"/>
      <c r="E647" s="522"/>
      <c r="F647" s="522"/>
      <c r="G647" s="522"/>
      <c r="H647" s="522"/>
      <c r="I647" s="522"/>
      <c r="J647" s="522"/>
      <c r="K647" s="522"/>
      <c r="L647" s="522"/>
      <c r="M647" s="107"/>
      <c r="N647" s="522"/>
      <c r="O647" s="522"/>
      <c r="P647" s="522"/>
      <c r="Q647" s="522"/>
      <c r="R647" s="522"/>
      <c r="S647" s="522"/>
      <c r="T647" s="522"/>
      <c r="U647" s="522"/>
      <c r="V647" s="522"/>
      <c r="W647" s="522"/>
      <c r="X647" s="522"/>
      <c r="Y647" s="522"/>
      <c r="Z647" s="522"/>
      <c r="AA647" s="522"/>
      <c r="AB647" s="522"/>
      <c r="AC647" s="522"/>
      <c r="AD647" s="522"/>
      <c r="AE647" s="522"/>
      <c r="AF647" s="522"/>
      <c r="AG647" s="522"/>
      <c r="AH647" s="523"/>
      <c r="AI647" s="522"/>
      <c r="AJ647" s="522"/>
      <c r="AK647" s="522"/>
      <c r="AL647" s="522"/>
      <c r="AM647" s="522"/>
      <c r="AN647" s="522"/>
      <c r="AO647" s="522"/>
      <c r="AP647" s="522"/>
      <c r="AQ647" s="522"/>
      <c r="AR647" s="522"/>
      <c r="AS647" s="107"/>
      <c r="AT647" s="107"/>
      <c r="AU647" s="107"/>
      <c r="AV647" s="107"/>
      <c r="AW647" s="107"/>
      <c r="AX647" s="107"/>
      <c r="AY647" s="107"/>
      <c r="AZ647" s="107"/>
      <c r="BA647" s="107"/>
      <c r="BB647" s="107"/>
      <c r="BC647" s="107"/>
      <c r="BD647" s="107"/>
      <c r="BE647" s="107"/>
      <c r="BF647" s="107"/>
      <c r="BG647" s="107"/>
      <c r="BH647" s="107"/>
    </row>
    <row r="648">
      <c r="A648" s="107"/>
      <c r="B648" s="524"/>
      <c r="C648" s="522"/>
      <c r="D648" s="522"/>
      <c r="E648" s="522"/>
      <c r="F648" s="522"/>
      <c r="G648" s="522"/>
      <c r="H648" s="522"/>
      <c r="I648" s="522"/>
      <c r="J648" s="522"/>
      <c r="K648" s="522"/>
      <c r="L648" s="522"/>
      <c r="M648" s="107"/>
      <c r="N648" s="522"/>
      <c r="O648" s="522"/>
      <c r="P648" s="522"/>
      <c r="Q648" s="522"/>
      <c r="R648" s="522"/>
      <c r="S648" s="522"/>
      <c r="T648" s="522"/>
      <c r="U648" s="522"/>
      <c r="V648" s="522"/>
      <c r="W648" s="522"/>
      <c r="X648" s="522"/>
      <c r="Y648" s="522"/>
      <c r="Z648" s="522"/>
      <c r="AA648" s="522"/>
      <c r="AB648" s="522"/>
      <c r="AC648" s="522"/>
      <c r="AD648" s="522"/>
      <c r="AE648" s="522"/>
      <c r="AF648" s="522"/>
      <c r="AG648" s="522"/>
      <c r="AH648" s="523"/>
      <c r="AI648" s="522"/>
      <c r="AJ648" s="522"/>
      <c r="AK648" s="522"/>
      <c r="AL648" s="522"/>
      <c r="AM648" s="522"/>
      <c r="AN648" s="522"/>
      <c r="AO648" s="522"/>
      <c r="AP648" s="522"/>
      <c r="AQ648" s="522"/>
      <c r="AR648" s="522"/>
      <c r="AS648" s="107"/>
      <c r="AT648" s="107"/>
      <c r="AU648" s="107"/>
      <c r="AV648" s="107"/>
      <c r="AW648" s="107"/>
      <c r="AX648" s="107"/>
      <c r="AY648" s="107"/>
      <c r="AZ648" s="107"/>
      <c r="BA648" s="107"/>
      <c r="BB648" s="107"/>
      <c r="BC648" s="107"/>
      <c r="BD648" s="107"/>
      <c r="BE648" s="107"/>
      <c r="BF648" s="107"/>
      <c r="BG648" s="107"/>
      <c r="BH648" s="107"/>
    </row>
    <row r="649">
      <c r="A649" s="107"/>
      <c r="B649" s="524"/>
      <c r="C649" s="522"/>
      <c r="D649" s="522"/>
      <c r="E649" s="522"/>
      <c r="F649" s="522"/>
      <c r="G649" s="522"/>
      <c r="H649" s="522"/>
      <c r="I649" s="522"/>
      <c r="J649" s="522"/>
      <c r="K649" s="522"/>
      <c r="L649" s="522"/>
      <c r="M649" s="107"/>
      <c r="N649" s="522"/>
      <c r="O649" s="522"/>
      <c r="P649" s="522"/>
      <c r="Q649" s="522"/>
      <c r="R649" s="522"/>
      <c r="S649" s="522"/>
      <c r="T649" s="522"/>
      <c r="U649" s="522"/>
      <c r="V649" s="522"/>
      <c r="W649" s="522"/>
      <c r="X649" s="522"/>
      <c r="Y649" s="522"/>
      <c r="Z649" s="522"/>
      <c r="AA649" s="522"/>
      <c r="AB649" s="522"/>
      <c r="AC649" s="522"/>
      <c r="AD649" s="522"/>
      <c r="AE649" s="522"/>
      <c r="AF649" s="522"/>
      <c r="AG649" s="522"/>
      <c r="AH649" s="523"/>
      <c r="AI649" s="522"/>
      <c r="AJ649" s="522"/>
      <c r="AK649" s="522"/>
      <c r="AL649" s="522"/>
      <c r="AM649" s="522"/>
      <c r="AN649" s="522"/>
      <c r="AO649" s="522"/>
      <c r="AP649" s="522"/>
      <c r="AQ649" s="522"/>
      <c r="AR649" s="522"/>
      <c r="AS649" s="107"/>
      <c r="AT649" s="107"/>
      <c r="AU649" s="107"/>
      <c r="AV649" s="107"/>
      <c r="AW649" s="107"/>
      <c r="AX649" s="107"/>
      <c r="AY649" s="107"/>
      <c r="AZ649" s="107"/>
      <c r="BA649" s="107"/>
      <c r="BB649" s="107"/>
      <c r="BC649" s="107"/>
      <c r="BD649" s="107"/>
      <c r="BE649" s="107"/>
      <c r="BF649" s="107"/>
      <c r="BG649" s="107"/>
      <c r="BH649" s="107"/>
    </row>
    <row r="650">
      <c r="A650" s="107"/>
      <c r="B650" s="524"/>
      <c r="C650" s="522"/>
      <c r="D650" s="522"/>
      <c r="E650" s="522"/>
      <c r="F650" s="522"/>
      <c r="G650" s="522"/>
      <c r="H650" s="522"/>
      <c r="I650" s="522"/>
      <c r="J650" s="522"/>
      <c r="K650" s="522"/>
      <c r="L650" s="522"/>
      <c r="M650" s="107"/>
      <c r="N650" s="522"/>
      <c r="O650" s="522"/>
      <c r="P650" s="522"/>
      <c r="Q650" s="522"/>
      <c r="R650" s="522"/>
      <c r="S650" s="522"/>
      <c r="T650" s="522"/>
      <c r="U650" s="522"/>
      <c r="V650" s="522"/>
      <c r="W650" s="522"/>
      <c r="X650" s="522"/>
      <c r="Y650" s="522"/>
      <c r="Z650" s="522"/>
      <c r="AA650" s="522"/>
      <c r="AB650" s="522"/>
      <c r="AC650" s="522"/>
      <c r="AD650" s="522"/>
      <c r="AE650" s="522"/>
      <c r="AF650" s="522"/>
      <c r="AG650" s="522"/>
      <c r="AH650" s="523"/>
      <c r="AI650" s="522"/>
      <c r="AJ650" s="522"/>
      <c r="AK650" s="522"/>
      <c r="AL650" s="522"/>
      <c r="AM650" s="522"/>
      <c r="AN650" s="522"/>
      <c r="AO650" s="522"/>
      <c r="AP650" s="522"/>
      <c r="AQ650" s="522"/>
      <c r="AR650" s="522"/>
      <c r="AS650" s="107"/>
      <c r="AT650" s="107"/>
      <c r="AU650" s="107"/>
      <c r="AV650" s="107"/>
      <c r="AW650" s="107"/>
      <c r="AX650" s="107"/>
      <c r="AY650" s="107"/>
      <c r="AZ650" s="107"/>
      <c r="BA650" s="107"/>
      <c r="BB650" s="107"/>
      <c r="BC650" s="107"/>
      <c r="BD650" s="107"/>
      <c r="BE650" s="107"/>
      <c r="BF650" s="107"/>
      <c r="BG650" s="107"/>
      <c r="BH650" s="107"/>
    </row>
    <row r="651">
      <c r="A651" s="107"/>
      <c r="B651" s="524"/>
      <c r="C651" s="522"/>
      <c r="D651" s="522"/>
      <c r="E651" s="522"/>
      <c r="F651" s="522"/>
      <c r="G651" s="522"/>
      <c r="H651" s="522"/>
      <c r="I651" s="522"/>
      <c r="J651" s="522"/>
      <c r="K651" s="522"/>
      <c r="L651" s="522"/>
      <c r="M651" s="107"/>
      <c r="N651" s="522"/>
      <c r="O651" s="522"/>
      <c r="P651" s="522"/>
      <c r="Q651" s="522"/>
      <c r="R651" s="522"/>
      <c r="S651" s="522"/>
      <c r="T651" s="522"/>
      <c r="U651" s="522"/>
      <c r="V651" s="522"/>
      <c r="W651" s="522"/>
      <c r="X651" s="522"/>
      <c r="Y651" s="522"/>
      <c r="Z651" s="522"/>
      <c r="AA651" s="522"/>
      <c r="AB651" s="522"/>
      <c r="AC651" s="522"/>
      <c r="AD651" s="522"/>
      <c r="AE651" s="522"/>
      <c r="AF651" s="522"/>
      <c r="AG651" s="522"/>
      <c r="AH651" s="523"/>
      <c r="AI651" s="522"/>
      <c r="AJ651" s="522"/>
      <c r="AK651" s="522"/>
      <c r="AL651" s="522"/>
      <c r="AM651" s="522"/>
      <c r="AN651" s="522"/>
      <c r="AO651" s="522"/>
      <c r="AP651" s="522"/>
      <c r="AQ651" s="522"/>
      <c r="AR651" s="522"/>
      <c r="AS651" s="107"/>
      <c r="AT651" s="107"/>
      <c r="AU651" s="107"/>
      <c r="AV651" s="107"/>
      <c r="AW651" s="107"/>
      <c r="AX651" s="107"/>
      <c r="AY651" s="107"/>
      <c r="AZ651" s="107"/>
      <c r="BA651" s="107"/>
      <c r="BB651" s="107"/>
      <c r="BC651" s="107"/>
      <c r="BD651" s="107"/>
      <c r="BE651" s="107"/>
      <c r="BF651" s="107"/>
      <c r="BG651" s="107"/>
      <c r="BH651" s="107"/>
    </row>
    <row r="652">
      <c r="A652" s="107"/>
      <c r="B652" s="524"/>
      <c r="C652" s="522"/>
      <c r="D652" s="522"/>
      <c r="E652" s="522"/>
      <c r="F652" s="522"/>
      <c r="G652" s="522"/>
      <c r="H652" s="522"/>
      <c r="I652" s="522"/>
      <c r="J652" s="522"/>
      <c r="K652" s="522"/>
      <c r="L652" s="522"/>
      <c r="M652" s="107"/>
      <c r="N652" s="522"/>
      <c r="O652" s="522"/>
      <c r="P652" s="522"/>
      <c r="Q652" s="522"/>
      <c r="R652" s="522"/>
      <c r="S652" s="522"/>
      <c r="T652" s="522"/>
      <c r="U652" s="522"/>
      <c r="V652" s="522"/>
      <c r="W652" s="522"/>
      <c r="X652" s="522"/>
      <c r="Y652" s="522"/>
      <c r="Z652" s="522"/>
      <c r="AA652" s="522"/>
      <c r="AB652" s="522"/>
      <c r="AC652" s="522"/>
      <c r="AD652" s="522"/>
      <c r="AE652" s="522"/>
      <c r="AF652" s="522"/>
      <c r="AG652" s="522"/>
      <c r="AH652" s="523"/>
      <c r="AI652" s="522"/>
      <c r="AJ652" s="522"/>
      <c r="AK652" s="522"/>
      <c r="AL652" s="522"/>
      <c r="AM652" s="522"/>
      <c r="AN652" s="522"/>
      <c r="AO652" s="522"/>
      <c r="AP652" s="522"/>
      <c r="AQ652" s="522"/>
      <c r="AR652" s="522"/>
      <c r="AS652" s="107"/>
      <c r="AT652" s="107"/>
      <c r="AU652" s="107"/>
      <c r="AV652" s="107"/>
      <c r="AW652" s="107"/>
      <c r="AX652" s="107"/>
      <c r="AY652" s="107"/>
      <c r="AZ652" s="107"/>
      <c r="BA652" s="107"/>
      <c r="BB652" s="107"/>
      <c r="BC652" s="107"/>
      <c r="BD652" s="107"/>
      <c r="BE652" s="107"/>
      <c r="BF652" s="107"/>
      <c r="BG652" s="107"/>
      <c r="BH652" s="107"/>
    </row>
    <row r="653">
      <c r="A653" s="107"/>
      <c r="B653" s="524"/>
      <c r="C653" s="522"/>
      <c r="D653" s="522"/>
      <c r="E653" s="522"/>
      <c r="F653" s="522"/>
      <c r="G653" s="522"/>
      <c r="H653" s="522"/>
      <c r="I653" s="522"/>
      <c r="J653" s="522"/>
      <c r="K653" s="522"/>
      <c r="L653" s="522"/>
      <c r="M653" s="107"/>
      <c r="N653" s="522"/>
      <c r="O653" s="522"/>
      <c r="P653" s="522"/>
      <c r="Q653" s="522"/>
      <c r="R653" s="522"/>
      <c r="S653" s="522"/>
      <c r="T653" s="522"/>
      <c r="U653" s="522"/>
      <c r="V653" s="522"/>
      <c r="W653" s="522"/>
      <c r="X653" s="522"/>
      <c r="Y653" s="522"/>
      <c r="Z653" s="522"/>
      <c r="AA653" s="522"/>
      <c r="AB653" s="522"/>
      <c r="AC653" s="522"/>
      <c r="AD653" s="522"/>
      <c r="AE653" s="522"/>
      <c r="AF653" s="522"/>
      <c r="AG653" s="522"/>
      <c r="AH653" s="523"/>
      <c r="AI653" s="522"/>
      <c r="AJ653" s="522"/>
      <c r="AK653" s="522"/>
      <c r="AL653" s="522"/>
      <c r="AM653" s="522"/>
      <c r="AN653" s="522"/>
      <c r="AO653" s="522"/>
      <c r="AP653" s="522"/>
      <c r="AQ653" s="522"/>
      <c r="AR653" s="522"/>
      <c r="AS653" s="107"/>
      <c r="AT653" s="107"/>
      <c r="AU653" s="107"/>
      <c r="AV653" s="107"/>
      <c r="AW653" s="107"/>
      <c r="AX653" s="107"/>
      <c r="AY653" s="107"/>
      <c r="AZ653" s="107"/>
      <c r="BA653" s="107"/>
      <c r="BB653" s="107"/>
      <c r="BC653" s="107"/>
      <c r="BD653" s="107"/>
      <c r="BE653" s="107"/>
      <c r="BF653" s="107"/>
      <c r="BG653" s="107"/>
      <c r="BH653" s="107"/>
    </row>
    <row r="654">
      <c r="A654" s="107"/>
      <c r="B654" s="524"/>
      <c r="C654" s="522"/>
      <c r="D654" s="522"/>
      <c r="E654" s="522"/>
      <c r="F654" s="522"/>
      <c r="G654" s="522"/>
      <c r="H654" s="522"/>
      <c r="I654" s="522"/>
      <c r="J654" s="522"/>
      <c r="K654" s="522"/>
      <c r="L654" s="522"/>
      <c r="M654" s="107"/>
      <c r="N654" s="522"/>
      <c r="O654" s="522"/>
      <c r="P654" s="522"/>
      <c r="Q654" s="522"/>
      <c r="R654" s="522"/>
      <c r="S654" s="522"/>
      <c r="T654" s="522"/>
      <c r="U654" s="522"/>
      <c r="V654" s="522"/>
      <c r="W654" s="522"/>
      <c r="X654" s="522"/>
      <c r="Y654" s="522"/>
      <c r="Z654" s="522"/>
      <c r="AA654" s="522"/>
      <c r="AB654" s="522"/>
      <c r="AC654" s="522"/>
      <c r="AD654" s="522"/>
      <c r="AE654" s="522"/>
      <c r="AF654" s="522"/>
      <c r="AG654" s="522"/>
      <c r="AH654" s="523"/>
      <c r="AI654" s="522"/>
      <c r="AJ654" s="522"/>
      <c r="AK654" s="522"/>
      <c r="AL654" s="522"/>
      <c r="AM654" s="522"/>
      <c r="AN654" s="522"/>
      <c r="AO654" s="522"/>
      <c r="AP654" s="522"/>
      <c r="AQ654" s="522"/>
      <c r="AR654" s="522"/>
      <c r="AS654" s="107"/>
      <c r="AT654" s="107"/>
      <c r="AU654" s="107"/>
      <c r="AV654" s="107"/>
      <c r="AW654" s="107"/>
      <c r="AX654" s="107"/>
      <c r="AY654" s="107"/>
      <c r="AZ654" s="107"/>
      <c r="BA654" s="107"/>
      <c r="BB654" s="107"/>
      <c r="BC654" s="107"/>
      <c r="BD654" s="107"/>
      <c r="BE654" s="107"/>
      <c r="BF654" s="107"/>
      <c r="BG654" s="107"/>
      <c r="BH654" s="107"/>
    </row>
    <row r="655">
      <c r="A655" s="107"/>
      <c r="B655" s="524"/>
      <c r="C655" s="522"/>
      <c r="D655" s="522"/>
      <c r="E655" s="522"/>
      <c r="F655" s="522"/>
      <c r="G655" s="522"/>
      <c r="H655" s="522"/>
      <c r="I655" s="522"/>
      <c r="J655" s="522"/>
      <c r="K655" s="522"/>
      <c r="L655" s="522"/>
      <c r="M655" s="107"/>
      <c r="N655" s="522"/>
      <c r="O655" s="522"/>
      <c r="P655" s="522"/>
      <c r="Q655" s="522"/>
      <c r="R655" s="522"/>
      <c r="S655" s="522"/>
      <c r="T655" s="522"/>
      <c r="U655" s="522"/>
      <c r="V655" s="522"/>
      <c r="W655" s="522"/>
      <c r="X655" s="522"/>
      <c r="Y655" s="522"/>
      <c r="Z655" s="522"/>
      <c r="AA655" s="522"/>
      <c r="AB655" s="522"/>
      <c r="AC655" s="522"/>
      <c r="AD655" s="522"/>
      <c r="AE655" s="522"/>
      <c r="AF655" s="522"/>
      <c r="AG655" s="522"/>
      <c r="AH655" s="523"/>
      <c r="AI655" s="522"/>
      <c r="AJ655" s="522"/>
      <c r="AK655" s="522"/>
      <c r="AL655" s="522"/>
      <c r="AM655" s="522"/>
      <c r="AN655" s="522"/>
      <c r="AO655" s="522"/>
      <c r="AP655" s="522"/>
      <c r="AQ655" s="522"/>
      <c r="AR655" s="522"/>
      <c r="AS655" s="107"/>
      <c r="AT655" s="107"/>
      <c r="AU655" s="107"/>
      <c r="AV655" s="107"/>
      <c r="AW655" s="107"/>
      <c r="AX655" s="107"/>
      <c r="AY655" s="107"/>
      <c r="AZ655" s="107"/>
      <c r="BA655" s="107"/>
      <c r="BB655" s="107"/>
      <c r="BC655" s="107"/>
      <c r="BD655" s="107"/>
      <c r="BE655" s="107"/>
      <c r="BF655" s="107"/>
      <c r="BG655" s="107"/>
      <c r="BH655" s="107"/>
    </row>
    <row r="656">
      <c r="A656" s="107"/>
      <c r="B656" s="524"/>
      <c r="C656" s="522"/>
      <c r="D656" s="522"/>
      <c r="E656" s="522"/>
      <c r="F656" s="522"/>
      <c r="G656" s="522"/>
      <c r="H656" s="522"/>
      <c r="I656" s="522"/>
      <c r="J656" s="522"/>
      <c r="K656" s="522"/>
      <c r="L656" s="522"/>
      <c r="M656" s="107"/>
      <c r="N656" s="522"/>
      <c r="O656" s="522"/>
      <c r="P656" s="522"/>
      <c r="Q656" s="522"/>
      <c r="R656" s="522"/>
      <c r="S656" s="522"/>
      <c r="T656" s="522"/>
      <c r="U656" s="522"/>
      <c r="V656" s="522"/>
      <c r="W656" s="522"/>
      <c r="X656" s="522"/>
      <c r="Y656" s="522"/>
      <c r="Z656" s="522"/>
      <c r="AA656" s="522"/>
      <c r="AB656" s="522"/>
      <c r="AC656" s="522"/>
      <c r="AD656" s="522"/>
      <c r="AE656" s="522"/>
      <c r="AF656" s="522"/>
      <c r="AG656" s="522"/>
      <c r="AH656" s="523"/>
      <c r="AI656" s="522"/>
      <c r="AJ656" s="522"/>
      <c r="AK656" s="522"/>
      <c r="AL656" s="522"/>
      <c r="AM656" s="522"/>
      <c r="AN656" s="522"/>
      <c r="AO656" s="522"/>
      <c r="AP656" s="522"/>
      <c r="AQ656" s="522"/>
      <c r="AR656" s="522"/>
      <c r="AS656" s="107"/>
      <c r="AT656" s="107"/>
      <c r="AU656" s="107"/>
      <c r="AV656" s="107"/>
      <c r="AW656" s="107"/>
      <c r="AX656" s="107"/>
      <c r="AY656" s="107"/>
      <c r="AZ656" s="107"/>
      <c r="BA656" s="107"/>
      <c r="BB656" s="107"/>
      <c r="BC656" s="107"/>
      <c r="BD656" s="107"/>
      <c r="BE656" s="107"/>
      <c r="BF656" s="107"/>
      <c r="BG656" s="107"/>
      <c r="BH656" s="107"/>
    </row>
    <row r="657">
      <c r="A657" s="107"/>
      <c r="B657" s="524"/>
      <c r="C657" s="522"/>
      <c r="D657" s="522"/>
      <c r="E657" s="522"/>
      <c r="F657" s="522"/>
      <c r="G657" s="522"/>
      <c r="H657" s="522"/>
      <c r="I657" s="522"/>
      <c r="J657" s="522"/>
      <c r="K657" s="522"/>
      <c r="L657" s="522"/>
      <c r="M657" s="107"/>
      <c r="N657" s="522"/>
      <c r="O657" s="522"/>
      <c r="P657" s="522"/>
      <c r="Q657" s="522"/>
      <c r="R657" s="522"/>
      <c r="S657" s="522"/>
      <c r="T657" s="522"/>
      <c r="U657" s="522"/>
      <c r="V657" s="522"/>
      <c r="W657" s="522"/>
      <c r="X657" s="522"/>
      <c r="Y657" s="522"/>
      <c r="Z657" s="522"/>
      <c r="AA657" s="522"/>
      <c r="AB657" s="522"/>
      <c r="AC657" s="522"/>
      <c r="AD657" s="522"/>
      <c r="AE657" s="522"/>
      <c r="AF657" s="522"/>
      <c r="AG657" s="522"/>
      <c r="AH657" s="523"/>
      <c r="AI657" s="522"/>
      <c r="AJ657" s="522"/>
      <c r="AK657" s="522"/>
      <c r="AL657" s="522"/>
      <c r="AM657" s="522"/>
      <c r="AN657" s="522"/>
      <c r="AO657" s="522"/>
      <c r="AP657" s="522"/>
      <c r="AQ657" s="522"/>
      <c r="AR657" s="522"/>
      <c r="AS657" s="107"/>
      <c r="AT657" s="107"/>
      <c r="AU657" s="107"/>
      <c r="AV657" s="107"/>
      <c r="AW657" s="107"/>
      <c r="AX657" s="107"/>
      <c r="AY657" s="107"/>
      <c r="AZ657" s="107"/>
      <c r="BA657" s="107"/>
      <c r="BB657" s="107"/>
      <c r="BC657" s="107"/>
      <c r="BD657" s="107"/>
      <c r="BE657" s="107"/>
      <c r="BF657" s="107"/>
      <c r="BG657" s="107"/>
      <c r="BH657" s="107"/>
    </row>
    <row r="658">
      <c r="A658" s="107"/>
      <c r="B658" s="524"/>
      <c r="C658" s="522"/>
      <c r="D658" s="522"/>
      <c r="E658" s="522"/>
      <c r="F658" s="522"/>
      <c r="G658" s="522"/>
      <c r="H658" s="522"/>
      <c r="I658" s="522"/>
      <c r="J658" s="522"/>
      <c r="K658" s="522"/>
      <c r="L658" s="522"/>
      <c r="M658" s="107"/>
      <c r="N658" s="522"/>
      <c r="O658" s="522"/>
      <c r="P658" s="522"/>
      <c r="Q658" s="522"/>
      <c r="R658" s="522"/>
      <c r="S658" s="522"/>
      <c r="T658" s="522"/>
      <c r="U658" s="522"/>
      <c r="V658" s="522"/>
      <c r="W658" s="522"/>
      <c r="X658" s="522"/>
      <c r="Y658" s="522"/>
      <c r="Z658" s="522"/>
      <c r="AA658" s="522"/>
      <c r="AB658" s="522"/>
      <c r="AC658" s="522"/>
      <c r="AD658" s="522"/>
      <c r="AE658" s="522"/>
      <c r="AF658" s="522"/>
      <c r="AG658" s="522"/>
      <c r="AH658" s="523"/>
      <c r="AI658" s="522"/>
      <c r="AJ658" s="522"/>
      <c r="AK658" s="522"/>
      <c r="AL658" s="522"/>
      <c r="AM658" s="522"/>
      <c r="AN658" s="522"/>
      <c r="AO658" s="522"/>
      <c r="AP658" s="522"/>
      <c r="AQ658" s="522"/>
      <c r="AR658" s="522"/>
      <c r="AS658" s="107"/>
      <c r="AT658" s="107"/>
      <c r="AU658" s="107"/>
      <c r="AV658" s="107"/>
      <c r="AW658" s="107"/>
      <c r="AX658" s="107"/>
      <c r="AY658" s="107"/>
      <c r="AZ658" s="107"/>
      <c r="BA658" s="107"/>
      <c r="BB658" s="107"/>
      <c r="BC658" s="107"/>
      <c r="BD658" s="107"/>
      <c r="BE658" s="107"/>
      <c r="BF658" s="107"/>
      <c r="BG658" s="107"/>
      <c r="BH658" s="107"/>
    </row>
    <row r="659">
      <c r="A659" s="107"/>
      <c r="B659" s="524"/>
      <c r="C659" s="522"/>
      <c r="D659" s="522"/>
      <c r="E659" s="522"/>
      <c r="F659" s="522"/>
      <c r="G659" s="522"/>
      <c r="H659" s="522"/>
      <c r="I659" s="522"/>
      <c r="J659" s="522"/>
      <c r="K659" s="522"/>
      <c r="L659" s="522"/>
      <c r="M659" s="107"/>
      <c r="N659" s="522"/>
      <c r="O659" s="522"/>
      <c r="P659" s="522"/>
      <c r="Q659" s="522"/>
      <c r="R659" s="522"/>
      <c r="S659" s="522"/>
      <c r="T659" s="522"/>
      <c r="U659" s="522"/>
      <c r="V659" s="522"/>
      <c r="W659" s="522"/>
      <c r="X659" s="522"/>
      <c r="Y659" s="522"/>
      <c r="Z659" s="522"/>
      <c r="AA659" s="522"/>
      <c r="AB659" s="522"/>
      <c r="AC659" s="522"/>
      <c r="AD659" s="522"/>
      <c r="AE659" s="522"/>
      <c r="AF659" s="522"/>
      <c r="AG659" s="522"/>
      <c r="AH659" s="523"/>
      <c r="AI659" s="522"/>
      <c r="AJ659" s="522"/>
      <c r="AK659" s="522"/>
      <c r="AL659" s="522"/>
      <c r="AM659" s="522"/>
      <c r="AN659" s="522"/>
      <c r="AO659" s="522"/>
      <c r="AP659" s="522"/>
      <c r="AQ659" s="522"/>
      <c r="AR659" s="522"/>
      <c r="AS659" s="107"/>
      <c r="AT659" s="107"/>
      <c r="AU659" s="107"/>
      <c r="AV659" s="107"/>
      <c r="AW659" s="107"/>
      <c r="AX659" s="107"/>
      <c r="AY659" s="107"/>
      <c r="AZ659" s="107"/>
      <c r="BA659" s="107"/>
      <c r="BB659" s="107"/>
      <c r="BC659" s="107"/>
      <c r="BD659" s="107"/>
      <c r="BE659" s="107"/>
      <c r="BF659" s="107"/>
      <c r="BG659" s="107"/>
      <c r="BH659" s="107"/>
    </row>
    <row r="660">
      <c r="A660" s="107"/>
      <c r="B660" s="524"/>
      <c r="C660" s="522"/>
      <c r="D660" s="522"/>
      <c r="E660" s="522"/>
      <c r="F660" s="522"/>
      <c r="G660" s="522"/>
      <c r="H660" s="522"/>
      <c r="I660" s="522"/>
      <c r="J660" s="522"/>
      <c r="K660" s="522"/>
      <c r="L660" s="522"/>
      <c r="M660" s="107"/>
      <c r="N660" s="522"/>
      <c r="O660" s="522"/>
      <c r="P660" s="522"/>
      <c r="Q660" s="522"/>
      <c r="R660" s="522"/>
      <c r="S660" s="522"/>
      <c r="T660" s="522"/>
      <c r="U660" s="522"/>
      <c r="V660" s="522"/>
      <c r="W660" s="522"/>
      <c r="X660" s="522"/>
      <c r="Y660" s="522"/>
      <c r="Z660" s="522"/>
      <c r="AA660" s="522"/>
      <c r="AB660" s="522"/>
      <c r="AC660" s="522"/>
      <c r="AD660" s="522"/>
      <c r="AE660" s="522"/>
      <c r="AF660" s="522"/>
      <c r="AG660" s="522"/>
      <c r="AH660" s="523"/>
      <c r="AI660" s="522"/>
      <c r="AJ660" s="522"/>
      <c r="AK660" s="522"/>
      <c r="AL660" s="522"/>
      <c r="AM660" s="522"/>
      <c r="AN660" s="522"/>
      <c r="AO660" s="522"/>
      <c r="AP660" s="522"/>
      <c r="AQ660" s="522"/>
      <c r="AR660" s="522"/>
      <c r="AS660" s="107"/>
      <c r="AT660" s="107"/>
      <c r="AU660" s="107"/>
      <c r="AV660" s="107"/>
      <c r="AW660" s="107"/>
      <c r="AX660" s="107"/>
      <c r="AY660" s="107"/>
      <c r="AZ660" s="107"/>
      <c r="BA660" s="107"/>
      <c r="BB660" s="107"/>
      <c r="BC660" s="107"/>
      <c r="BD660" s="107"/>
      <c r="BE660" s="107"/>
      <c r="BF660" s="107"/>
      <c r="BG660" s="107"/>
      <c r="BH660" s="107"/>
    </row>
    <row r="661">
      <c r="A661" s="107"/>
      <c r="B661" s="524"/>
      <c r="C661" s="522"/>
      <c r="D661" s="522"/>
      <c r="E661" s="522"/>
      <c r="F661" s="522"/>
      <c r="G661" s="522"/>
      <c r="H661" s="522"/>
      <c r="I661" s="522"/>
      <c r="J661" s="522"/>
      <c r="K661" s="522"/>
      <c r="L661" s="522"/>
      <c r="M661" s="107"/>
      <c r="N661" s="522"/>
      <c r="O661" s="522"/>
      <c r="P661" s="522"/>
      <c r="Q661" s="522"/>
      <c r="R661" s="522"/>
      <c r="S661" s="522"/>
      <c r="T661" s="522"/>
      <c r="U661" s="522"/>
      <c r="V661" s="522"/>
      <c r="W661" s="522"/>
      <c r="X661" s="522"/>
      <c r="Y661" s="522"/>
      <c r="Z661" s="522"/>
      <c r="AA661" s="522"/>
      <c r="AB661" s="522"/>
      <c r="AC661" s="522"/>
      <c r="AD661" s="522"/>
      <c r="AE661" s="522"/>
      <c r="AF661" s="522"/>
      <c r="AG661" s="522"/>
      <c r="AH661" s="523"/>
      <c r="AI661" s="522"/>
      <c r="AJ661" s="522"/>
      <c r="AK661" s="522"/>
      <c r="AL661" s="522"/>
      <c r="AM661" s="522"/>
      <c r="AN661" s="522"/>
      <c r="AO661" s="522"/>
      <c r="AP661" s="522"/>
      <c r="AQ661" s="522"/>
      <c r="AR661" s="522"/>
      <c r="AS661" s="107"/>
      <c r="AT661" s="107"/>
      <c r="AU661" s="107"/>
      <c r="AV661" s="107"/>
      <c r="AW661" s="107"/>
      <c r="AX661" s="107"/>
      <c r="AY661" s="107"/>
      <c r="AZ661" s="107"/>
      <c r="BA661" s="107"/>
      <c r="BB661" s="107"/>
      <c r="BC661" s="107"/>
      <c r="BD661" s="107"/>
      <c r="BE661" s="107"/>
      <c r="BF661" s="107"/>
      <c r="BG661" s="107"/>
      <c r="BH661" s="107"/>
    </row>
    <row r="662">
      <c r="A662" s="107"/>
      <c r="B662" s="524"/>
      <c r="C662" s="522"/>
      <c r="D662" s="522"/>
      <c r="E662" s="522"/>
      <c r="F662" s="522"/>
      <c r="G662" s="522"/>
      <c r="H662" s="522"/>
      <c r="I662" s="522"/>
      <c r="J662" s="522"/>
      <c r="K662" s="522"/>
      <c r="L662" s="522"/>
      <c r="M662" s="107"/>
      <c r="N662" s="522"/>
      <c r="O662" s="522"/>
      <c r="P662" s="522"/>
      <c r="Q662" s="522"/>
      <c r="R662" s="522"/>
      <c r="S662" s="522"/>
      <c r="T662" s="522"/>
      <c r="U662" s="522"/>
      <c r="V662" s="522"/>
      <c r="W662" s="522"/>
      <c r="X662" s="522"/>
      <c r="Y662" s="522"/>
      <c r="Z662" s="522"/>
      <c r="AA662" s="522"/>
      <c r="AB662" s="522"/>
      <c r="AC662" s="522"/>
      <c r="AD662" s="522"/>
      <c r="AE662" s="522"/>
      <c r="AF662" s="522"/>
      <c r="AG662" s="522"/>
      <c r="AH662" s="523"/>
      <c r="AI662" s="522"/>
      <c r="AJ662" s="522"/>
      <c r="AK662" s="522"/>
      <c r="AL662" s="522"/>
      <c r="AM662" s="522"/>
      <c r="AN662" s="522"/>
      <c r="AO662" s="522"/>
      <c r="AP662" s="522"/>
      <c r="AQ662" s="522"/>
      <c r="AR662" s="522"/>
      <c r="AS662" s="107"/>
      <c r="AT662" s="107"/>
      <c r="AU662" s="107"/>
      <c r="AV662" s="107"/>
      <c r="AW662" s="107"/>
      <c r="AX662" s="107"/>
      <c r="AY662" s="107"/>
      <c r="AZ662" s="107"/>
      <c r="BA662" s="107"/>
      <c r="BB662" s="107"/>
      <c r="BC662" s="107"/>
      <c r="BD662" s="107"/>
      <c r="BE662" s="107"/>
      <c r="BF662" s="107"/>
      <c r="BG662" s="107"/>
      <c r="BH662" s="107"/>
    </row>
    <row r="663">
      <c r="A663" s="107"/>
      <c r="B663" s="524"/>
      <c r="C663" s="522"/>
      <c r="D663" s="522"/>
      <c r="E663" s="522"/>
      <c r="F663" s="522"/>
      <c r="G663" s="522"/>
      <c r="H663" s="522"/>
      <c r="I663" s="522"/>
      <c r="J663" s="522"/>
      <c r="K663" s="522"/>
      <c r="L663" s="522"/>
      <c r="M663" s="107"/>
      <c r="N663" s="522"/>
      <c r="O663" s="522"/>
      <c r="P663" s="522"/>
      <c r="Q663" s="522"/>
      <c r="R663" s="522"/>
      <c r="S663" s="522"/>
      <c r="T663" s="522"/>
      <c r="U663" s="522"/>
      <c r="V663" s="522"/>
      <c r="W663" s="522"/>
      <c r="X663" s="522"/>
      <c r="Y663" s="522"/>
      <c r="Z663" s="522"/>
      <c r="AA663" s="522"/>
      <c r="AB663" s="522"/>
      <c r="AC663" s="522"/>
      <c r="AD663" s="522"/>
      <c r="AE663" s="522"/>
      <c r="AF663" s="522"/>
      <c r="AG663" s="522"/>
      <c r="AH663" s="523"/>
      <c r="AI663" s="522"/>
      <c r="AJ663" s="522"/>
      <c r="AK663" s="522"/>
      <c r="AL663" s="522"/>
      <c r="AM663" s="522"/>
      <c r="AN663" s="522"/>
      <c r="AO663" s="522"/>
      <c r="AP663" s="522"/>
      <c r="AQ663" s="522"/>
      <c r="AR663" s="522"/>
      <c r="AS663" s="107"/>
      <c r="AT663" s="107"/>
      <c r="AU663" s="107"/>
      <c r="AV663" s="107"/>
      <c r="AW663" s="107"/>
      <c r="AX663" s="107"/>
      <c r="AY663" s="107"/>
      <c r="AZ663" s="107"/>
      <c r="BA663" s="107"/>
      <c r="BB663" s="107"/>
      <c r="BC663" s="107"/>
      <c r="BD663" s="107"/>
      <c r="BE663" s="107"/>
      <c r="BF663" s="107"/>
      <c r="BG663" s="107"/>
      <c r="BH663" s="107"/>
    </row>
    <row r="664">
      <c r="A664" s="107"/>
      <c r="B664" s="524"/>
      <c r="C664" s="522"/>
      <c r="D664" s="522"/>
      <c r="E664" s="522"/>
      <c r="F664" s="522"/>
      <c r="G664" s="522"/>
      <c r="H664" s="522"/>
      <c r="I664" s="522"/>
      <c r="J664" s="522"/>
      <c r="K664" s="522"/>
      <c r="L664" s="522"/>
      <c r="M664" s="107"/>
      <c r="N664" s="522"/>
      <c r="O664" s="522"/>
      <c r="P664" s="522"/>
      <c r="Q664" s="522"/>
      <c r="R664" s="522"/>
      <c r="S664" s="522"/>
      <c r="T664" s="522"/>
      <c r="U664" s="522"/>
      <c r="V664" s="522"/>
      <c r="W664" s="522"/>
      <c r="X664" s="522"/>
      <c r="Y664" s="522"/>
      <c r="Z664" s="522"/>
      <c r="AA664" s="522"/>
      <c r="AB664" s="522"/>
      <c r="AC664" s="522"/>
      <c r="AD664" s="522"/>
      <c r="AE664" s="522"/>
      <c r="AF664" s="522"/>
      <c r="AG664" s="522"/>
      <c r="AH664" s="523"/>
      <c r="AI664" s="522"/>
      <c r="AJ664" s="522"/>
      <c r="AK664" s="522"/>
      <c r="AL664" s="522"/>
      <c r="AM664" s="522"/>
      <c r="AN664" s="522"/>
      <c r="AO664" s="522"/>
      <c r="AP664" s="522"/>
      <c r="AQ664" s="522"/>
      <c r="AR664" s="522"/>
      <c r="AS664" s="107"/>
      <c r="AT664" s="107"/>
      <c r="AU664" s="107"/>
      <c r="AV664" s="107"/>
      <c r="AW664" s="107"/>
      <c r="AX664" s="107"/>
      <c r="AY664" s="107"/>
      <c r="AZ664" s="107"/>
      <c r="BA664" s="107"/>
      <c r="BB664" s="107"/>
      <c r="BC664" s="107"/>
      <c r="BD664" s="107"/>
      <c r="BE664" s="107"/>
      <c r="BF664" s="107"/>
      <c r="BG664" s="107"/>
      <c r="BH664" s="107"/>
    </row>
    <row r="665">
      <c r="A665" s="107"/>
      <c r="B665" s="524"/>
      <c r="C665" s="522"/>
      <c r="D665" s="522"/>
      <c r="E665" s="522"/>
      <c r="F665" s="522"/>
      <c r="G665" s="522"/>
      <c r="H665" s="522"/>
      <c r="I665" s="522"/>
      <c r="J665" s="522"/>
      <c r="K665" s="522"/>
      <c r="L665" s="522"/>
      <c r="M665" s="107"/>
      <c r="N665" s="522"/>
      <c r="O665" s="522"/>
      <c r="P665" s="522"/>
      <c r="Q665" s="522"/>
      <c r="R665" s="522"/>
      <c r="S665" s="522"/>
      <c r="T665" s="522"/>
      <c r="U665" s="522"/>
      <c r="V665" s="522"/>
      <c r="W665" s="522"/>
      <c r="X665" s="522"/>
      <c r="Y665" s="522"/>
      <c r="Z665" s="522"/>
      <c r="AA665" s="522"/>
      <c r="AB665" s="522"/>
      <c r="AC665" s="522"/>
      <c r="AD665" s="522"/>
      <c r="AE665" s="522"/>
      <c r="AF665" s="522"/>
      <c r="AG665" s="522"/>
      <c r="AH665" s="523"/>
      <c r="AI665" s="522"/>
      <c r="AJ665" s="522"/>
      <c r="AK665" s="522"/>
      <c r="AL665" s="522"/>
      <c r="AM665" s="522"/>
      <c r="AN665" s="522"/>
      <c r="AO665" s="522"/>
      <c r="AP665" s="522"/>
      <c r="AQ665" s="522"/>
      <c r="AR665" s="522"/>
      <c r="AS665" s="107"/>
      <c r="AT665" s="107"/>
      <c r="AU665" s="107"/>
      <c r="AV665" s="107"/>
      <c r="AW665" s="107"/>
      <c r="AX665" s="107"/>
      <c r="AY665" s="107"/>
      <c r="AZ665" s="107"/>
      <c r="BA665" s="107"/>
      <c r="BB665" s="107"/>
      <c r="BC665" s="107"/>
      <c r="BD665" s="107"/>
      <c r="BE665" s="107"/>
      <c r="BF665" s="107"/>
      <c r="BG665" s="107"/>
      <c r="BH665" s="107"/>
    </row>
    <row r="666">
      <c r="A666" s="107"/>
      <c r="B666" s="524"/>
      <c r="C666" s="522"/>
      <c r="D666" s="522"/>
      <c r="E666" s="522"/>
      <c r="F666" s="522"/>
      <c r="G666" s="522"/>
      <c r="H666" s="522"/>
      <c r="I666" s="522"/>
      <c r="J666" s="522"/>
      <c r="K666" s="522"/>
      <c r="L666" s="522"/>
      <c r="M666" s="107"/>
      <c r="N666" s="522"/>
      <c r="O666" s="522"/>
      <c r="P666" s="522"/>
      <c r="Q666" s="522"/>
      <c r="R666" s="522"/>
      <c r="S666" s="522"/>
      <c r="T666" s="522"/>
      <c r="U666" s="522"/>
      <c r="V666" s="522"/>
      <c r="W666" s="522"/>
      <c r="X666" s="522"/>
      <c r="Y666" s="522"/>
      <c r="Z666" s="522"/>
      <c r="AA666" s="522"/>
      <c r="AB666" s="522"/>
      <c r="AC666" s="522"/>
      <c r="AD666" s="522"/>
      <c r="AE666" s="522"/>
      <c r="AF666" s="522"/>
      <c r="AG666" s="522"/>
      <c r="AH666" s="523"/>
      <c r="AI666" s="522"/>
      <c r="AJ666" s="522"/>
      <c r="AK666" s="522"/>
      <c r="AL666" s="522"/>
      <c r="AM666" s="522"/>
      <c r="AN666" s="522"/>
      <c r="AO666" s="522"/>
      <c r="AP666" s="522"/>
      <c r="AQ666" s="522"/>
      <c r="AR666" s="522"/>
      <c r="AS666" s="107"/>
      <c r="AT666" s="107"/>
      <c r="AU666" s="107"/>
      <c r="AV666" s="107"/>
      <c r="AW666" s="107"/>
      <c r="AX666" s="107"/>
      <c r="AY666" s="107"/>
      <c r="AZ666" s="107"/>
      <c r="BA666" s="107"/>
      <c r="BB666" s="107"/>
      <c r="BC666" s="107"/>
      <c r="BD666" s="107"/>
      <c r="BE666" s="107"/>
      <c r="BF666" s="107"/>
      <c r="BG666" s="107"/>
      <c r="BH666" s="107"/>
    </row>
    <row r="667">
      <c r="A667" s="107"/>
      <c r="B667" s="524"/>
      <c r="C667" s="522"/>
      <c r="D667" s="522"/>
      <c r="E667" s="522"/>
      <c r="F667" s="522"/>
      <c r="G667" s="522"/>
      <c r="H667" s="522"/>
      <c r="I667" s="522"/>
      <c r="J667" s="522"/>
      <c r="K667" s="522"/>
      <c r="L667" s="522"/>
      <c r="M667" s="107"/>
      <c r="N667" s="522"/>
      <c r="O667" s="522"/>
      <c r="P667" s="522"/>
      <c r="Q667" s="522"/>
      <c r="R667" s="522"/>
      <c r="S667" s="522"/>
      <c r="T667" s="522"/>
      <c r="U667" s="522"/>
      <c r="V667" s="522"/>
      <c r="W667" s="522"/>
      <c r="X667" s="522"/>
      <c r="Y667" s="522"/>
      <c r="Z667" s="522"/>
      <c r="AA667" s="522"/>
      <c r="AB667" s="522"/>
      <c r="AC667" s="522"/>
      <c r="AD667" s="522"/>
      <c r="AE667" s="522"/>
      <c r="AF667" s="522"/>
      <c r="AG667" s="522"/>
      <c r="AH667" s="523"/>
      <c r="AI667" s="522"/>
      <c r="AJ667" s="522"/>
      <c r="AK667" s="522"/>
      <c r="AL667" s="522"/>
      <c r="AM667" s="522"/>
      <c r="AN667" s="522"/>
      <c r="AO667" s="522"/>
      <c r="AP667" s="522"/>
      <c r="AQ667" s="522"/>
      <c r="AR667" s="522"/>
      <c r="AS667" s="107"/>
      <c r="AT667" s="107"/>
      <c r="AU667" s="107"/>
      <c r="AV667" s="107"/>
      <c r="AW667" s="107"/>
      <c r="AX667" s="107"/>
      <c r="AY667" s="107"/>
      <c r="AZ667" s="107"/>
      <c r="BA667" s="107"/>
      <c r="BB667" s="107"/>
      <c r="BC667" s="107"/>
      <c r="BD667" s="107"/>
      <c r="BE667" s="107"/>
      <c r="BF667" s="107"/>
      <c r="BG667" s="107"/>
      <c r="BH667" s="107"/>
    </row>
    <row r="668">
      <c r="A668" s="107"/>
      <c r="B668" s="524"/>
      <c r="C668" s="522"/>
      <c r="D668" s="522"/>
      <c r="E668" s="522"/>
      <c r="F668" s="522"/>
      <c r="G668" s="522"/>
      <c r="H668" s="522"/>
      <c r="I668" s="522"/>
      <c r="J668" s="522"/>
      <c r="K668" s="522"/>
      <c r="L668" s="522"/>
      <c r="M668" s="107"/>
      <c r="N668" s="522"/>
      <c r="O668" s="522"/>
      <c r="P668" s="522"/>
      <c r="Q668" s="522"/>
      <c r="R668" s="522"/>
      <c r="S668" s="522"/>
      <c r="T668" s="522"/>
      <c r="U668" s="522"/>
      <c r="V668" s="522"/>
      <c r="W668" s="522"/>
      <c r="X668" s="522"/>
      <c r="Y668" s="522"/>
      <c r="Z668" s="522"/>
      <c r="AA668" s="522"/>
      <c r="AB668" s="522"/>
      <c r="AC668" s="522"/>
      <c r="AD668" s="522"/>
      <c r="AE668" s="522"/>
      <c r="AF668" s="522"/>
      <c r="AG668" s="522"/>
      <c r="AH668" s="523"/>
      <c r="AI668" s="522"/>
      <c r="AJ668" s="522"/>
      <c r="AK668" s="522"/>
      <c r="AL668" s="522"/>
      <c r="AM668" s="522"/>
      <c r="AN668" s="522"/>
      <c r="AO668" s="522"/>
      <c r="AP668" s="522"/>
      <c r="AQ668" s="522"/>
      <c r="AR668" s="522"/>
      <c r="AS668" s="107"/>
      <c r="AT668" s="107"/>
      <c r="AU668" s="107"/>
      <c r="AV668" s="107"/>
      <c r="AW668" s="107"/>
      <c r="AX668" s="107"/>
      <c r="AY668" s="107"/>
      <c r="AZ668" s="107"/>
      <c r="BA668" s="107"/>
      <c r="BB668" s="107"/>
      <c r="BC668" s="107"/>
      <c r="BD668" s="107"/>
      <c r="BE668" s="107"/>
      <c r="BF668" s="107"/>
      <c r="BG668" s="107"/>
      <c r="BH668" s="107"/>
    </row>
    <row r="669">
      <c r="A669" s="107"/>
      <c r="B669" s="524"/>
      <c r="C669" s="522"/>
      <c r="D669" s="522"/>
      <c r="E669" s="522"/>
      <c r="F669" s="522"/>
      <c r="G669" s="522"/>
      <c r="H669" s="522"/>
      <c r="I669" s="522"/>
      <c r="J669" s="522"/>
      <c r="K669" s="522"/>
      <c r="L669" s="522"/>
      <c r="M669" s="107"/>
      <c r="N669" s="522"/>
      <c r="O669" s="522"/>
      <c r="P669" s="522"/>
      <c r="Q669" s="522"/>
      <c r="R669" s="522"/>
      <c r="S669" s="522"/>
      <c r="T669" s="522"/>
      <c r="U669" s="522"/>
      <c r="V669" s="522"/>
      <c r="W669" s="522"/>
      <c r="X669" s="522"/>
      <c r="Y669" s="522"/>
      <c r="Z669" s="522"/>
      <c r="AA669" s="522"/>
      <c r="AB669" s="522"/>
      <c r="AC669" s="522"/>
      <c r="AD669" s="522"/>
      <c r="AE669" s="522"/>
      <c r="AF669" s="522"/>
      <c r="AG669" s="522"/>
      <c r="AH669" s="523"/>
      <c r="AI669" s="522"/>
      <c r="AJ669" s="522"/>
      <c r="AK669" s="522"/>
      <c r="AL669" s="522"/>
      <c r="AM669" s="522"/>
      <c r="AN669" s="522"/>
      <c r="AO669" s="522"/>
      <c r="AP669" s="522"/>
      <c r="AQ669" s="522"/>
      <c r="AR669" s="522"/>
      <c r="AS669" s="107"/>
      <c r="AT669" s="107"/>
      <c r="AU669" s="107"/>
      <c r="AV669" s="107"/>
      <c r="AW669" s="107"/>
      <c r="AX669" s="107"/>
      <c r="AY669" s="107"/>
      <c r="AZ669" s="107"/>
      <c r="BA669" s="107"/>
      <c r="BB669" s="107"/>
      <c r="BC669" s="107"/>
      <c r="BD669" s="107"/>
      <c r="BE669" s="107"/>
      <c r="BF669" s="107"/>
      <c r="BG669" s="107"/>
      <c r="BH669" s="107"/>
    </row>
    <row r="670">
      <c r="A670" s="107"/>
      <c r="B670" s="524"/>
      <c r="C670" s="522"/>
      <c r="D670" s="522"/>
      <c r="E670" s="522"/>
      <c r="F670" s="522"/>
      <c r="G670" s="522"/>
      <c r="H670" s="522"/>
      <c r="I670" s="522"/>
      <c r="J670" s="522"/>
      <c r="K670" s="522"/>
      <c r="L670" s="522"/>
      <c r="M670" s="107"/>
      <c r="N670" s="522"/>
      <c r="O670" s="522"/>
      <c r="P670" s="522"/>
      <c r="Q670" s="522"/>
      <c r="R670" s="522"/>
      <c r="S670" s="522"/>
      <c r="T670" s="522"/>
      <c r="U670" s="522"/>
      <c r="V670" s="522"/>
      <c r="W670" s="522"/>
      <c r="X670" s="522"/>
      <c r="Y670" s="522"/>
      <c r="Z670" s="522"/>
      <c r="AA670" s="522"/>
      <c r="AB670" s="522"/>
      <c r="AC670" s="522"/>
      <c r="AD670" s="522"/>
      <c r="AE670" s="522"/>
      <c r="AF670" s="522"/>
      <c r="AG670" s="522"/>
      <c r="AH670" s="523"/>
      <c r="AI670" s="522"/>
      <c r="AJ670" s="522"/>
      <c r="AK670" s="522"/>
      <c r="AL670" s="522"/>
      <c r="AM670" s="522"/>
      <c r="AN670" s="522"/>
      <c r="AO670" s="522"/>
      <c r="AP670" s="522"/>
      <c r="AQ670" s="522"/>
      <c r="AR670" s="522"/>
      <c r="AS670" s="107"/>
      <c r="AT670" s="107"/>
      <c r="AU670" s="107"/>
      <c r="AV670" s="107"/>
      <c r="AW670" s="107"/>
      <c r="AX670" s="107"/>
      <c r="AY670" s="107"/>
      <c r="AZ670" s="107"/>
      <c r="BA670" s="107"/>
      <c r="BB670" s="107"/>
      <c r="BC670" s="107"/>
      <c r="BD670" s="107"/>
      <c r="BE670" s="107"/>
      <c r="BF670" s="107"/>
      <c r="BG670" s="107"/>
      <c r="BH670" s="107"/>
    </row>
    <row r="671">
      <c r="A671" s="107"/>
      <c r="B671" s="524"/>
      <c r="C671" s="522"/>
      <c r="D671" s="522"/>
      <c r="E671" s="522"/>
      <c r="F671" s="522"/>
      <c r="G671" s="522"/>
      <c r="H671" s="522"/>
      <c r="I671" s="522"/>
      <c r="J671" s="522"/>
      <c r="K671" s="522"/>
      <c r="L671" s="522"/>
      <c r="M671" s="107"/>
      <c r="N671" s="522"/>
      <c r="O671" s="522"/>
      <c r="P671" s="522"/>
      <c r="Q671" s="522"/>
      <c r="R671" s="522"/>
      <c r="S671" s="522"/>
      <c r="T671" s="522"/>
      <c r="U671" s="522"/>
      <c r="V671" s="522"/>
      <c r="W671" s="522"/>
      <c r="X671" s="522"/>
      <c r="Y671" s="522"/>
      <c r="Z671" s="522"/>
      <c r="AA671" s="522"/>
      <c r="AB671" s="522"/>
      <c r="AC671" s="522"/>
      <c r="AD671" s="522"/>
      <c r="AE671" s="522"/>
      <c r="AF671" s="522"/>
      <c r="AG671" s="522"/>
      <c r="AH671" s="523"/>
      <c r="AI671" s="522"/>
      <c r="AJ671" s="522"/>
      <c r="AK671" s="522"/>
      <c r="AL671" s="522"/>
      <c r="AM671" s="522"/>
      <c r="AN671" s="522"/>
      <c r="AO671" s="522"/>
      <c r="AP671" s="522"/>
      <c r="AQ671" s="522"/>
      <c r="AR671" s="522"/>
      <c r="AS671" s="107"/>
      <c r="AT671" s="107"/>
      <c r="AU671" s="107"/>
      <c r="AV671" s="107"/>
      <c r="AW671" s="107"/>
      <c r="AX671" s="107"/>
      <c r="AY671" s="107"/>
      <c r="AZ671" s="107"/>
      <c r="BA671" s="107"/>
      <c r="BB671" s="107"/>
      <c r="BC671" s="107"/>
      <c r="BD671" s="107"/>
      <c r="BE671" s="107"/>
      <c r="BF671" s="107"/>
      <c r="BG671" s="107"/>
      <c r="BH671" s="107"/>
    </row>
    <row r="672">
      <c r="A672" s="107"/>
      <c r="B672" s="524"/>
      <c r="C672" s="522"/>
      <c r="D672" s="522"/>
      <c r="E672" s="522"/>
      <c r="F672" s="522"/>
      <c r="G672" s="522"/>
      <c r="H672" s="522"/>
      <c r="I672" s="522"/>
      <c r="J672" s="522"/>
      <c r="K672" s="522"/>
      <c r="L672" s="522"/>
      <c r="M672" s="107"/>
      <c r="N672" s="522"/>
      <c r="O672" s="522"/>
      <c r="P672" s="522"/>
      <c r="Q672" s="522"/>
      <c r="R672" s="522"/>
      <c r="S672" s="522"/>
      <c r="T672" s="522"/>
      <c r="U672" s="522"/>
      <c r="V672" s="522"/>
      <c r="W672" s="522"/>
      <c r="X672" s="522"/>
      <c r="Y672" s="522"/>
      <c r="Z672" s="522"/>
      <c r="AA672" s="522"/>
      <c r="AB672" s="522"/>
      <c r="AC672" s="522"/>
      <c r="AD672" s="522"/>
      <c r="AE672" s="522"/>
      <c r="AF672" s="522"/>
      <c r="AG672" s="522"/>
      <c r="AH672" s="523"/>
      <c r="AI672" s="522"/>
      <c r="AJ672" s="522"/>
      <c r="AK672" s="522"/>
      <c r="AL672" s="522"/>
      <c r="AM672" s="522"/>
      <c r="AN672" s="522"/>
      <c r="AO672" s="522"/>
      <c r="AP672" s="522"/>
      <c r="AQ672" s="522"/>
      <c r="AR672" s="522"/>
      <c r="AS672" s="107"/>
      <c r="AT672" s="107"/>
      <c r="AU672" s="107"/>
      <c r="AV672" s="107"/>
      <c r="AW672" s="107"/>
      <c r="AX672" s="107"/>
      <c r="AY672" s="107"/>
      <c r="AZ672" s="107"/>
      <c r="BA672" s="107"/>
      <c r="BB672" s="107"/>
      <c r="BC672" s="107"/>
      <c r="BD672" s="107"/>
      <c r="BE672" s="107"/>
      <c r="BF672" s="107"/>
      <c r="BG672" s="107"/>
      <c r="BH672" s="107"/>
    </row>
    <row r="673">
      <c r="A673" s="107"/>
      <c r="B673" s="524"/>
      <c r="C673" s="522"/>
      <c r="D673" s="522"/>
      <c r="E673" s="522"/>
      <c r="F673" s="522"/>
      <c r="G673" s="522"/>
      <c r="H673" s="522"/>
      <c r="I673" s="522"/>
      <c r="J673" s="522"/>
      <c r="K673" s="522"/>
      <c r="L673" s="522"/>
      <c r="M673" s="107"/>
      <c r="N673" s="522"/>
      <c r="O673" s="522"/>
      <c r="P673" s="522"/>
      <c r="Q673" s="522"/>
      <c r="R673" s="522"/>
      <c r="S673" s="522"/>
      <c r="T673" s="522"/>
      <c r="U673" s="522"/>
      <c r="V673" s="522"/>
      <c r="W673" s="522"/>
      <c r="X673" s="522"/>
      <c r="Y673" s="522"/>
      <c r="Z673" s="522"/>
      <c r="AA673" s="522"/>
      <c r="AB673" s="522"/>
      <c r="AC673" s="522"/>
      <c r="AD673" s="522"/>
      <c r="AE673" s="522"/>
      <c r="AF673" s="522"/>
      <c r="AG673" s="522"/>
      <c r="AH673" s="523"/>
      <c r="AI673" s="522"/>
      <c r="AJ673" s="522"/>
      <c r="AK673" s="522"/>
      <c r="AL673" s="522"/>
      <c r="AM673" s="522"/>
      <c r="AN673" s="522"/>
      <c r="AO673" s="522"/>
      <c r="AP673" s="522"/>
      <c r="AQ673" s="522"/>
      <c r="AR673" s="522"/>
      <c r="AS673" s="107"/>
      <c r="AT673" s="107"/>
      <c r="AU673" s="107"/>
      <c r="AV673" s="107"/>
      <c r="AW673" s="107"/>
      <c r="AX673" s="107"/>
      <c r="AY673" s="107"/>
      <c r="AZ673" s="107"/>
      <c r="BA673" s="107"/>
      <c r="BB673" s="107"/>
      <c r="BC673" s="107"/>
      <c r="BD673" s="107"/>
      <c r="BE673" s="107"/>
      <c r="BF673" s="107"/>
      <c r="BG673" s="107"/>
      <c r="BH673" s="107"/>
    </row>
    <row r="674">
      <c r="A674" s="107"/>
      <c r="B674" s="524"/>
      <c r="C674" s="522"/>
      <c r="D674" s="522"/>
      <c r="E674" s="522"/>
      <c r="F674" s="522"/>
      <c r="G674" s="522"/>
      <c r="H674" s="522"/>
      <c r="I674" s="522"/>
      <c r="J674" s="522"/>
      <c r="K674" s="522"/>
      <c r="L674" s="522"/>
      <c r="M674" s="107"/>
      <c r="N674" s="522"/>
      <c r="O674" s="522"/>
      <c r="P674" s="522"/>
      <c r="Q674" s="522"/>
      <c r="R674" s="522"/>
      <c r="S674" s="522"/>
      <c r="T674" s="522"/>
      <c r="U674" s="522"/>
      <c r="V674" s="522"/>
      <c r="W674" s="522"/>
      <c r="X674" s="522"/>
      <c r="Y674" s="522"/>
      <c r="Z674" s="522"/>
      <c r="AA674" s="522"/>
      <c r="AB674" s="522"/>
      <c r="AC674" s="522"/>
      <c r="AD674" s="522"/>
      <c r="AE674" s="522"/>
      <c r="AF674" s="522"/>
      <c r="AG674" s="522"/>
      <c r="AH674" s="523"/>
      <c r="AI674" s="522"/>
      <c r="AJ674" s="522"/>
      <c r="AK674" s="522"/>
      <c r="AL674" s="522"/>
      <c r="AM674" s="522"/>
      <c r="AN674" s="522"/>
      <c r="AO674" s="522"/>
      <c r="AP674" s="522"/>
      <c r="AQ674" s="522"/>
      <c r="AR674" s="522"/>
      <c r="AS674" s="107"/>
      <c r="AT674" s="107"/>
      <c r="AU674" s="107"/>
      <c r="AV674" s="107"/>
      <c r="AW674" s="107"/>
      <c r="AX674" s="107"/>
      <c r="AY674" s="107"/>
      <c r="AZ674" s="107"/>
      <c r="BA674" s="107"/>
      <c r="BB674" s="107"/>
      <c r="BC674" s="107"/>
      <c r="BD674" s="107"/>
      <c r="BE674" s="107"/>
      <c r="BF674" s="107"/>
      <c r="BG674" s="107"/>
      <c r="BH674" s="107"/>
    </row>
    <row r="675">
      <c r="A675" s="107"/>
      <c r="B675" s="524"/>
      <c r="C675" s="522"/>
      <c r="D675" s="522"/>
      <c r="E675" s="522"/>
      <c r="F675" s="522"/>
      <c r="G675" s="522"/>
      <c r="H675" s="522"/>
      <c r="I675" s="522"/>
      <c r="J675" s="522"/>
      <c r="K675" s="522"/>
      <c r="L675" s="522"/>
      <c r="M675" s="107"/>
      <c r="N675" s="522"/>
      <c r="O675" s="522"/>
      <c r="P675" s="522"/>
      <c r="Q675" s="522"/>
      <c r="R675" s="522"/>
      <c r="S675" s="522"/>
      <c r="T675" s="522"/>
      <c r="U675" s="522"/>
      <c r="V675" s="522"/>
      <c r="W675" s="522"/>
      <c r="X675" s="522"/>
      <c r="Y675" s="522"/>
      <c r="Z675" s="522"/>
      <c r="AA675" s="522"/>
      <c r="AB675" s="522"/>
      <c r="AC675" s="522"/>
      <c r="AD675" s="522"/>
      <c r="AE675" s="522"/>
      <c r="AF675" s="522"/>
      <c r="AG675" s="522"/>
      <c r="AH675" s="523"/>
      <c r="AI675" s="522"/>
      <c r="AJ675" s="522"/>
      <c r="AK675" s="522"/>
      <c r="AL675" s="522"/>
      <c r="AM675" s="522"/>
      <c r="AN675" s="522"/>
      <c r="AO675" s="522"/>
      <c r="AP675" s="522"/>
      <c r="AQ675" s="522"/>
      <c r="AR675" s="522"/>
      <c r="AS675" s="107"/>
      <c r="AT675" s="107"/>
      <c r="AU675" s="107"/>
      <c r="AV675" s="107"/>
      <c r="AW675" s="107"/>
      <c r="AX675" s="107"/>
      <c r="AY675" s="107"/>
      <c r="AZ675" s="107"/>
      <c r="BA675" s="107"/>
      <c r="BB675" s="107"/>
      <c r="BC675" s="107"/>
      <c r="BD675" s="107"/>
      <c r="BE675" s="107"/>
      <c r="BF675" s="107"/>
      <c r="BG675" s="107"/>
      <c r="BH675" s="107"/>
    </row>
    <row r="676">
      <c r="A676" s="107"/>
      <c r="B676" s="524"/>
      <c r="C676" s="522"/>
      <c r="D676" s="522"/>
      <c r="E676" s="522"/>
      <c r="F676" s="522"/>
      <c r="G676" s="522"/>
      <c r="H676" s="522"/>
      <c r="I676" s="522"/>
      <c r="J676" s="522"/>
      <c r="K676" s="522"/>
      <c r="L676" s="522"/>
      <c r="M676" s="107"/>
      <c r="N676" s="522"/>
      <c r="O676" s="522"/>
      <c r="P676" s="522"/>
      <c r="Q676" s="522"/>
      <c r="R676" s="522"/>
      <c r="S676" s="522"/>
      <c r="T676" s="522"/>
      <c r="U676" s="522"/>
      <c r="V676" s="522"/>
      <c r="W676" s="522"/>
      <c r="X676" s="522"/>
      <c r="Y676" s="522"/>
      <c r="Z676" s="522"/>
      <c r="AA676" s="522"/>
      <c r="AB676" s="522"/>
      <c r="AC676" s="522"/>
      <c r="AD676" s="522"/>
      <c r="AE676" s="522"/>
      <c r="AF676" s="522"/>
      <c r="AG676" s="522"/>
      <c r="AH676" s="523"/>
      <c r="AI676" s="522"/>
      <c r="AJ676" s="522"/>
      <c r="AK676" s="522"/>
      <c r="AL676" s="522"/>
      <c r="AM676" s="522"/>
      <c r="AN676" s="522"/>
      <c r="AO676" s="522"/>
      <c r="AP676" s="522"/>
      <c r="AQ676" s="522"/>
      <c r="AR676" s="522"/>
      <c r="AS676" s="107"/>
      <c r="AT676" s="107"/>
      <c r="AU676" s="107"/>
      <c r="AV676" s="107"/>
      <c r="AW676" s="107"/>
      <c r="AX676" s="107"/>
      <c r="AY676" s="107"/>
      <c r="AZ676" s="107"/>
      <c r="BA676" s="107"/>
      <c r="BB676" s="107"/>
      <c r="BC676" s="107"/>
      <c r="BD676" s="107"/>
      <c r="BE676" s="107"/>
      <c r="BF676" s="107"/>
      <c r="BG676" s="107"/>
      <c r="BH676" s="107"/>
    </row>
    <row r="677">
      <c r="A677" s="107"/>
      <c r="B677" s="524"/>
      <c r="C677" s="522"/>
      <c r="D677" s="522"/>
      <c r="E677" s="522"/>
      <c r="F677" s="522"/>
      <c r="G677" s="522"/>
      <c r="H677" s="522"/>
      <c r="I677" s="522"/>
      <c r="J677" s="522"/>
      <c r="K677" s="522"/>
      <c r="L677" s="522"/>
      <c r="M677" s="107"/>
      <c r="N677" s="522"/>
      <c r="O677" s="522"/>
      <c r="P677" s="522"/>
      <c r="Q677" s="522"/>
      <c r="R677" s="522"/>
      <c r="S677" s="522"/>
      <c r="T677" s="522"/>
      <c r="U677" s="522"/>
      <c r="V677" s="522"/>
      <c r="W677" s="522"/>
      <c r="X677" s="522"/>
      <c r="Y677" s="522"/>
      <c r="Z677" s="522"/>
      <c r="AA677" s="522"/>
      <c r="AB677" s="522"/>
      <c r="AC677" s="522"/>
      <c r="AD677" s="522"/>
      <c r="AE677" s="522"/>
      <c r="AF677" s="522"/>
      <c r="AG677" s="522"/>
      <c r="AH677" s="523"/>
      <c r="AI677" s="522"/>
      <c r="AJ677" s="522"/>
      <c r="AK677" s="522"/>
      <c r="AL677" s="522"/>
      <c r="AM677" s="522"/>
      <c r="AN677" s="522"/>
      <c r="AO677" s="522"/>
      <c r="AP677" s="522"/>
      <c r="AQ677" s="522"/>
      <c r="AR677" s="522"/>
      <c r="AS677" s="107"/>
      <c r="AT677" s="107"/>
      <c r="AU677" s="107"/>
      <c r="AV677" s="107"/>
      <c r="AW677" s="107"/>
      <c r="AX677" s="107"/>
      <c r="AY677" s="107"/>
      <c r="AZ677" s="107"/>
      <c r="BA677" s="107"/>
      <c r="BB677" s="107"/>
      <c r="BC677" s="107"/>
      <c r="BD677" s="107"/>
      <c r="BE677" s="107"/>
      <c r="BF677" s="107"/>
      <c r="BG677" s="107"/>
      <c r="BH677" s="107"/>
    </row>
    <row r="678">
      <c r="A678" s="107"/>
      <c r="B678" s="524"/>
      <c r="C678" s="522"/>
      <c r="D678" s="522"/>
      <c r="E678" s="522"/>
      <c r="F678" s="522"/>
      <c r="G678" s="522"/>
      <c r="H678" s="522"/>
      <c r="I678" s="522"/>
      <c r="J678" s="522"/>
      <c r="K678" s="522"/>
      <c r="L678" s="522"/>
      <c r="M678" s="107"/>
      <c r="N678" s="522"/>
      <c r="O678" s="522"/>
      <c r="P678" s="522"/>
      <c r="Q678" s="522"/>
      <c r="R678" s="522"/>
      <c r="S678" s="522"/>
      <c r="T678" s="522"/>
      <c r="U678" s="522"/>
      <c r="V678" s="522"/>
      <c r="W678" s="522"/>
      <c r="X678" s="522"/>
      <c r="Y678" s="522"/>
      <c r="Z678" s="522"/>
      <c r="AA678" s="522"/>
      <c r="AB678" s="522"/>
      <c r="AC678" s="522"/>
      <c r="AD678" s="522"/>
      <c r="AE678" s="522"/>
      <c r="AF678" s="522"/>
      <c r="AG678" s="522"/>
      <c r="AH678" s="523"/>
      <c r="AI678" s="522"/>
      <c r="AJ678" s="522"/>
      <c r="AK678" s="522"/>
      <c r="AL678" s="522"/>
      <c r="AM678" s="522"/>
      <c r="AN678" s="522"/>
      <c r="AO678" s="522"/>
      <c r="AP678" s="522"/>
      <c r="AQ678" s="522"/>
      <c r="AR678" s="522"/>
      <c r="AS678" s="107"/>
      <c r="AT678" s="107"/>
      <c r="AU678" s="107"/>
      <c r="AV678" s="107"/>
      <c r="AW678" s="107"/>
      <c r="AX678" s="107"/>
      <c r="AY678" s="107"/>
      <c r="AZ678" s="107"/>
      <c r="BA678" s="107"/>
      <c r="BB678" s="107"/>
      <c r="BC678" s="107"/>
      <c r="BD678" s="107"/>
      <c r="BE678" s="107"/>
      <c r="BF678" s="107"/>
      <c r="BG678" s="107"/>
      <c r="BH678" s="107"/>
    </row>
    <row r="679">
      <c r="A679" s="107"/>
      <c r="B679" s="524"/>
      <c r="C679" s="522"/>
      <c r="D679" s="522"/>
      <c r="E679" s="522"/>
      <c r="F679" s="522"/>
      <c r="G679" s="522"/>
      <c r="H679" s="522"/>
      <c r="I679" s="522"/>
      <c r="J679" s="522"/>
      <c r="K679" s="522"/>
      <c r="L679" s="522"/>
      <c r="M679" s="107"/>
      <c r="N679" s="522"/>
      <c r="O679" s="522"/>
      <c r="P679" s="522"/>
      <c r="Q679" s="522"/>
      <c r="R679" s="522"/>
      <c r="S679" s="522"/>
      <c r="T679" s="522"/>
      <c r="U679" s="522"/>
      <c r="V679" s="522"/>
      <c r="W679" s="522"/>
      <c r="X679" s="522"/>
      <c r="Y679" s="522"/>
      <c r="Z679" s="522"/>
      <c r="AA679" s="522"/>
      <c r="AB679" s="522"/>
      <c r="AC679" s="522"/>
      <c r="AD679" s="522"/>
      <c r="AE679" s="522"/>
      <c r="AF679" s="522"/>
      <c r="AG679" s="522"/>
      <c r="AH679" s="523"/>
      <c r="AI679" s="522"/>
      <c r="AJ679" s="522"/>
      <c r="AK679" s="522"/>
      <c r="AL679" s="522"/>
      <c r="AM679" s="522"/>
      <c r="AN679" s="522"/>
      <c r="AO679" s="522"/>
      <c r="AP679" s="522"/>
      <c r="AQ679" s="522"/>
      <c r="AR679" s="522"/>
      <c r="AS679" s="107"/>
      <c r="AT679" s="107"/>
      <c r="AU679" s="107"/>
      <c r="AV679" s="107"/>
      <c r="AW679" s="107"/>
      <c r="AX679" s="107"/>
      <c r="AY679" s="107"/>
      <c r="AZ679" s="107"/>
      <c r="BA679" s="107"/>
      <c r="BB679" s="107"/>
      <c r="BC679" s="107"/>
      <c r="BD679" s="107"/>
      <c r="BE679" s="107"/>
      <c r="BF679" s="107"/>
      <c r="BG679" s="107"/>
      <c r="BH679" s="107"/>
    </row>
    <row r="680">
      <c r="A680" s="107"/>
      <c r="B680" s="524"/>
      <c r="C680" s="522"/>
      <c r="D680" s="522"/>
      <c r="E680" s="522"/>
      <c r="F680" s="522"/>
      <c r="G680" s="522"/>
      <c r="H680" s="522"/>
      <c r="I680" s="522"/>
      <c r="J680" s="522"/>
      <c r="K680" s="522"/>
      <c r="L680" s="522"/>
      <c r="M680" s="107"/>
      <c r="N680" s="522"/>
      <c r="O680" s="522"/>
      <c r="P680" s="522"/>
      <c r="Q680" s="522"/>
      <c r="R680" s="522"/>
      <c r="S680" s="522"/>
      <c r="T680" s="522"/>
      <c r="U680" s="522"/>
      <c r="V680" s="522"/>
      <c r="W680" s="522"/>
      <c r="X680" s="522"/>
      <c r="Y680" s="522"/>
      <c r="Z680" s="522"/>
      <c r="AA680" s="522"/>
      <c r="AB680" s="522"/>
      <c r="AC680" s="522"/>
      <c r="AD680" s="522"/>
      <c r="AE680" s="522"/>
      <c r="AF680" s="522"/>
      <c r="AG680" s="522"/>
      <c r="AH680" s="523"/>
      <c r="AI680" s="522"/>
      <c r="AJ680" s="522"/>
      <c r="AK680" s="522"/>
      <c r="AL680" s="522"/>
      <c r="AM680" s="522"/>
      <c r="AN680" s="522"/>
      <c r="AO680" s="522"/>
      <c r="AP680" s="522"/>
      <c r="AQ680" s="522"/>
      <c r="AR680" s="522"/>
      <c r="AS680" s="107"/>
      <c r="AT680" s="107"/>
      <c r="AU680" s="107"/>
      <c r="AV680" s="107"/>
      <c r="AW680" s="107"/>
      <c r="AX680" s="107"/>
      <c r="AY680" s="107"/>
      <c r="AZ680" s="107"/>
      <c r="BA680" s="107"/>
      <c r="BB680" s="107"/>
      <c r="BC680" s="107"/>
      <c r="BD680" s="107"/>
      <c r="BE680" s="107"/>
      <c r="BF680" s="107"/>
      <c r="BG680" s="107"/>
      <c r="BH680" s="107"/>
    </row>
    <row r="681">
      <c r="A681" s="107"/>
      <c r="B681" s="524"/>
      <c r="C681" s="522"/>
      <c r="D681" s="522"/>
      <c r="E681" s="522"/>
      <c r="F681" s="522"/>
      <c r="G681" s="522"/>
      <c r="H681" s="522"/>
      <c r="I681" s="522"/>
      <c r="J681" s="522"/>
      <c r="K681" s="522"/>
      <c r="L681" s="522"/>
      <c r="M681" s="107"/>
      <c r="N681" s="522"/>
      <c r="O681" s="522"/>
      <c r="P681" s="522"/>
      <c r="Q681" s="522"/>
      <c r="R681" s="522"/>
      <c r="S681" s="522"/>
      <c r="T681" s="522"/>
      <c r="U681" s="522"/>
      <c r="V681" s="522"/>
      <c r="W681" s="522"/>
      <c r="X681" s="522"/>
      <c r="Y681" s="522"/>
      <c r="Z681" s="522"/>
      <c r="AA681" s="522"/>
      <c r="AB681" s="522"/>
      <c r="AC681" s="522"/>
      <c r="AD681" s="522"/>
      <c r="AE681" s="522"/>
      <c r="AF681" s="522"/>
      <c r="AG681" s="522"/>
      <c r="AH681" s="523"/>
      <c r="AI681" s="522"/>
      <c r="AJ681" s="522"/>
      <c r="AK681" s="522"/>
      <c r="AL681" s="522"/>
      <c r="AM681" s="522"/>
      <c r="AN681" s="522"/>
      <c r="AO681" s="522"/>
      <c r="AP681" s="522"/>
      <c r="AQ681" s="522"/>
      <c r="AR681" s="522"/>
      <c r="AS681" s="107"/>
      <c r="AT681" s="107"/>
      <c r="AU681" s="107"/>
      <c r="AV681" s="107"/>
      <c r="AW681" s="107"/>
      <c r="AX681" s="107"/>
      <c r="AY681" s="107"/>
      <c r="AZ681" s="107"/>
      <c r="BA681" s="107"/>
      <c r="BB681" s="107"/>
      <c r="BC681" s="107"/>
      <c r="BD681" s="107"/>
      <c r="BE681" s="107"/>
      <c r="BF681" s="107"/>
      <c r="BG681" s="107"/>
      <c r="BH681" s="107"/>
    </row>
    <row r="682">
      <c r="A682" s="107"/>
      <c r="B682" s="524"/>
      <c r="C682" s="522"/>
      <c r="D682" s="522"/>
      <c r="E682" s="522"/>
      <c r="F682" s="522"/>
      <c r="G682" s="522"/>
      <c r="H682" s="522"/>
      <c r="I682" s="522"/>
      <c r="J682" s="522"/>
      <c r="K682" s="522"/>
      <c r="L682" s="522"/>
      <c r="M682" s="107"/>
      <c r="N682" s="522"/>
      <c r="O682" s="522"/>
      <c r="P682" s="522"/>
      <c r="Q682" s="522"/>
      <c r="R682" s="522"/>
      <c r="S682" s="522"/>
      <c r="T682" s="522"/>
      <c r="U682" s="522"/>
      <c r="V682" s="522"/>
      <c r="W682" s="522"/>
      <c r="X682" s="522"/>
      <c r="Y682" s="522"/>
      <c r="Z682" s="522"/>
      <c r="AA682" s="522"/>
      <c r="AB682" s="522"/>
      <c r="AC682" s="522"/>
      <c r="AD682" s="522"/>
      <c r="AE682" s="522"/>
      <c r="AF682" s="522"/>
      <c r="AG682" s="522"/>
      <c r="AH682" s="523"/>
      <c r="AI682" s="522"/>
      <c r="AJ682" s="522"/>
      <c r="AK682" s="522"/>
      <c r="AL682" s="522"/>
      <c r="AM682" s="522"/>
      <c r="AN682" s="522"/>
      <c r="AO682" s="522"/>
      <c r="AP682" s="522"/>
      <c r="AQ682" s="522"/>
      <c r="AR682" s="522"/>
      <c r="AS682" s="107"/>
      <c r="AT682" s="107"/>
      <c r="AU682" s="107"/>
      <c r="AV682" s="107"/>
      <c r="AW682" s="107"/>
      <c r="AX682" s="107"/>
      <c r="AY682" s="107"/>
      <c r="AZ682" s="107"/>
      <c r="BA682" s="107"/>
      <c r="BB682" s="107"/>
      <c r="BC682" s="107"/>
      <c r="BD682" s="107"/>
      <c r="BE682" s="107"/>
      <c r="BF682" s="107"/>
      <c r="BG682" s="107"/>
      <c r="BH682" s="107"/>
    </row>
    <row r="683">
      <c r="A683" s="107"/>
      <c r="B683" s="524"/>
      <c r="C683" s="522"/>
      <c r="D683" s="522"/>
      <c r="E683" s="522"/>
      <c r="F683" s="522"/>
      <c r="G683" s="522"/>
      <c r="H683" s="522"/>
      <c r="I683" s="522"/>
      <c r="J683" s="522"/>
      <c r="K683" s="522"/>
      <c r="L683" s="522"/>
      <c r="M683" s="107"/>
      <c r="N683" s="522"/>
      <c r="O683" s="522"/>
      <c r="P683" s="522"/>
      <c r="Q683" s="522"/>
      <c r="R683" s="522"/>
      <c r="S683" s="522"/>
      <c r="T683" s="522"/>
      <c r="U683" s="522"/>
      <c r="V683" s="522"/>
      <c r="W683" s="522"/>
      <c r="X683" s="522"/>
      <c r="Y683" s="522"/>
      <c r="Z683" s="522"/>
      <c r="AA683" s="522"/>
      <c r="AB683" s="522"/>
      <c r="AC683" s="522"/>
      <c r="AD683" s="522"/>
      <c r="AE683" s="522"/>
      <c r="AF683" s="522"/>
      <c r="AG683" s="522"/>
      <c r="AH683" s="523"/>
      <c r="AI683" s="522"/>
      <c r="AJ683" s="522"/>
      <c r="AK683" s="522"/>
      <c r="AL683" s="522"/>
      <c r="AM683" s="522"/>
      <c r="AN683" s="522"/>
      <c r="AO683" s="522"/>
      <c r="AP683" s="522"/>
      <c r="AQ683" s="522"/>
      <c r="AR683" s="522"/>
      <c r="AS683" s="107"/>
      <c r="AT683" s="107"/>
      <c r="AU683" s="107"/>
      <c r="AV683" s="107"/>
      <c r="AW683" s="107"/>
      <c r="AX683" s="107"/>
      <c r="AY683" s="107"/>
      <c r="AZ683" s="107"/>
      <c r="BA683" s="107"/>
      <c r="BB683" s="107"/>
      <c r="BC683" s="107"/>
      <c r="BD683" s="107"/>
      <c r="BE683" s="107"/>
      <c r="BF683" s="107"/>
      <c r="BG683" s="107"/>
      <c r="BH683" s="107"/>
    </row>
    <row r="684">
      <c r="A684" s="107"/>
      <c r="B684" s="524"/>
      <c r="C684" s="522"/>
      <c r="D684" s="522"/>
      <c r="E684" s="522"/>
      <c r="F684" s="522"/>
      <c r="G684" s="522"/>
      <c r="H684" s="522"/>
      <c r="I684" s="522"/>
      <c r="J684" s="522"/>
      <c r="K684" s="522"/>
      <c r="L684" s="522"/>
      <c r="M684" s="107"/>
      <c r="N684" s="522"/>
      <c r="O684" s="522"/>
      <c r="P684" s="522"/>
      <c r="Q684" s="522"/>
      <c r="R684" s="522"/>
      <c r="S684" s="522"/>
      <c r="T684" s="522"/>
      <c r="U684" s="522"/>
      <c r="V684" s="522"/>
      <c r="W684" s="522"/>
      <c r="X684" s="522"/>
      <c r="Y684" s="522"/>
      <c r="Z684" s="522"/>
      <c r="AA684" s="522"/>
      <c r="AB684" s="522"/>
      <c r="AC684" s="522"/>
      <c r="AD684" s="522"/>
      <c r="AE684" s="522"/>
      <c r="AF684" s="522"/>
      <c r="AG684" s="522"/>
      <c r="AH684" s="523"/>
      <c r="AI684" s="522"/>
      <c r="AJ684" s="522"/>
      <c r="AK684" s="522"/>
      <c r="AL684" s="522"/>
      <c r="AM684" s="522"/>
      <c r="AN684" s="522"/>
      <c r="AO684" s="522"/>
      <c r="AP684" s="522"/>
      <c r="AQ684" s="522"/>
      <c r="AR684" s="522"/>
      <c r="AS684" s="107"/>
      <c r="AT684" s="107"/>
      <c r="AU684" s="107"/>
      <c r="AV684" s="107"/>
      <c r="AW684" s="107"/>
      <c r="AX684" s="107"/>
      <c r="AY684" s="107"/>
      <c r="AZ684" s="107"/>
      <c r="BA684" s="107"/>
      <c r="BB684" s="107"/>
      <c r="BC684" s="107"/>
      <c r="BD684" s="107"/>
      <c r="BE684" s="107"/>
      <c r="BF684" s="107"/>
      <c r="BG684" s="107"/>
      <c r="BH684" s="107"/>
    </row>
    <row r="685">
      <c r="A685" s="107"/>
      <c r="B685" s="524"/>
      <c r="C685" s="522"/>
      <c r="D685" s="522"/>
      <c r="E685" s="522"/>
      <c r="F685" s="522"/>
      <c r="G685" s="522"/>
      <c r="H685" s="522"/>
      <c r="I685" s="522"/>
      <c r="J685" s="522"/>
      <c r="K685" s="522"/>
      <c r="L685" s="522"/>
      <c r="M685" s="107"/>
      <c r="N685" s="522"/>
      <c r="O685" s="522"/>
      <c r="P685" s="522"/>
      <c r="Q685" s="522"/>
      <c r="R685" s="522"/>
      <c r="S685" s="522"/>
      <c r="T685" s="522"/>
      <c r="U685" s="522"/>
      <c r="V685" s="522"/>
      <c r="W685" s="522"/>
      <c r="X685" s="522"/>
      <c r="Y685" s="522"/>
      <c r="Z685" s="522"/>
      <c r="AA685" s="522"/>
      <c r="AB685" s="522"/>
      <c r="AC685" s="522"/>
      <c r="AD685" s="522"/>
      <c r="AE685" s="522"/>
      <c r="AF685" s="522"/>
      <c r="AG685" s="522"/>
      <c r="AH685" s="523"/>
      <c r="AI685" s="522"/>
      <c r="AJ685" s="522"/>
      <c r="AK685" s="522"/>
      <c r="AL685" s="522"/>
      <c r="AM685" s="522"/>
      <c r="AN685" s="522"/>
      <c r="AO685" s="522"/>
      <c r="AP685" s="522"/>
      <c r="AQ685" s="522"/>
      <c r="AR685" s="522"/>
      <c r="AS685" s="107"/>
      <c r="AT685" s="107"/>
      <c r="AU685" s="107"/>
      <c r="AV685" s="107"/>
      <c r="AW685" s="107"/>
      <c r="AX685" s="107"/>
      <c r="AY685" s="107"/>
      <c r="AZ685" s="107"/>
      <c r="BA685" s="107"/>
      <c r="BB685" s="107"/>
      <c r="BC685" s="107"/>
      <c r="BD685" s="107"/>
      <c r="BE685" s="107"/>
      <c r="BF685" s="107"/>
      <c r="BG685" s="107"/>
      <c r="BH685" s="107"/>
    </row>
    <row r="686">
      <c r="A686" s="107"/>
      <c r="B686" s="524"/>
      <c r="C686" s="522"/>
      <c r="D686" s="522"/>
      <c r="E686" s="522"/>
      <c r="F686" s="522"/>
      <c r="G686" s="522"/>
      <c r="H686" s="522"/>
      <c r="I686" s="522"/>
      <c r="J686" s="522"/>
      <c r="K686" s="522"/>
      <c r="L686" s="522"/>
      <c r="M686" s="107"/>
      <c r="N686" s="522"/>
      <c r="O686" s="522"/>
      <c r="P686" s="522"/>
      <c r="Q686" s="522"/>
      <c r="R686" s="522"/>
      <c r="S686" s="522"/>
      <c r="T686" s="522"/>
      <c r="U686" s="522"/>
      <c r="V686" s="522"/>
      <c r="W686" s="522"/>
      <c r="X686" s="522"/>
      <c r="Y686" s="522"/>
      <c r="Z686" s="522"/>
      <c r="AA686" s="522"/>
      <c r="AB686" s="522"/>
      <c r="AC686" s="522"/>
      <c r="AD686" s="522"/>
      <c r="AE686" s="522"/>
      <c r="AF686" s="522"/>
      <c r="AG686" s="522"/>
      <c r="AH686" s="523"/>
      <c r="AI686" s="522"/>
      <c r="AJ686" s="522"/>
      <c r="AK686" s="522"/>
      <c r="AL686" s="522"/>
      <c r="AM686" s="522"/>
      <c r="AN686" s="522"/>
      <c r="AO686" s="522"/>
      <c r="AP686" s="522"/>
      <c r="AQ686" s="522"/>
      <c r="AR686" s="522"/>
      <c r="AS686" s="107"/>
      <c r="AT686" s="107"/>
      <c r="AU686" s="107"/>
      <c r="AV686" s="107"/>
      <c r="AW686" s="107"/>
      <c r="AX686" s="107"/>
      <c r="AY686" s="107"/>
      <c r="AZ686" s="107"/>
      <c r="BA686" s="107"/>
      <c r="BB686" s="107"/>
      <c r="BC686" s="107"/>
      <c r="BD686" s="107"/>
      <c r="BE686" s="107"/>
      <c r="BF686" s="107"/>
      <c r="BG686" s="107"/>
      <c r="BH686" s="107"/>
    </row>
    <row r="687">
      <c r="A687" s="107"/>
      <c r="B687" s="524"/>
      <c r="C687" s="522"/>
      <c r="D687" s="522"/>
      <c r="E687" s="522"/>
      <c r="F687" s="522"/>
      <c r="G687" s="522"/>
      <c r="H687" s="522"/>
      <c r="I687" s="522"/>
      <c r="J687" s="522"/>
      <c r="K687" s="522"/>
      <c r="L687" s="522"/>
      <c r="M687" s="107"/>
      <c r="N687" s="522"/>
      <c r="O687" s="522"/>
      <c r="P687" s="522"/>
      <c r="Q687" s="522"/>
      <c r="R687" s="522"/>
      <c r="S687" s="522"/>
      <c r="T687" s="522"/>
      <c r="U687" s="522"/>
      <c r="V687" s="522"/>
      <c r="W687" s="522"/>
      <c r="X687" s="522"/>
      <c r="Y687" s="522"/>
      <c r="Z687" s="522"/>
      <c r="AA687" s="522"/>
      <c r="AB687" s="522"/>
      <c r="AC687" s="522"/>
      <c r="AD687" s="522"/>
      <c r="AE687" s="522"/>
      <c r="AF687" s="522"/>
      <c r="AG687" s="522"/>
      <c r="AH687" s="523"/>
      <c r="AI687" s="522"/>
      <c r="AJ687" s="522"/>
      <c r="AK687" s="522"/>
      <c r="AL687" s="522"/>
      <c r="AM687" s="522"/>
      <c r="AN687" s="522"/>
      <c r="AO687" s="522"/>
      <c r="AP687" s="522"/>
      <c r="AQ687" s="522"/>
      <c r="AR687" s="522"/>
      <c r="AS687" s="107"/>
      <c r="AT687" s="107"/>
      <c r="AU687" s="107"/>
      <c r="AV687" s="107"/>
      <c r="AW687" s="107"/>
      <c r="AX687" s="107"/>
      <c r="AY687" s="107"/>
      <c r="AZ687" s="107"/>
      <c r="BA687" s="107"/>
      <c r="BB687" s="107"/>
      <c r="BC687" s="107"/>
      <c r="BD687" s="107"/>
      <c r="BE687" s="107"/>
      <c r="BF687" s="107"/>
      <c r="BG687" s="107"/>
      <c r="BH687" s="107"/>
    </row>
    <row r="688">
      <c r="A688" s="107"/>
      <c r="B688" s="524"/>
      <c r="C688" s="522"/>
      <c r="D688" s="522"/>
      <c r="E688" s="522"/>
      <c r="F688" s="522"/>
      <c r="G688" s="522"/>
      <c r="H688" s="522"/>
      <c r="I688" s="522"/>
      <c r="J688" s="522"/>
      <c r="K688" s="522"/>
      <c r="L688" s="522"/>
      <c r="M688" s="107"/>
      <c r="N688" s="522"/>
      <c r="O688" s="522"/>
      <c r="P688" s="522"/>
      <c r="Q688" s="522"/>
      <c r="R688" s="522"/>
      <c r="S688" s="522"/>
      <c r="T688" s="522"/>
      <c r="U688" s="522"/>
      <c r="V688" s="522"/>
      <c r="W688" s="522"/>
      <c r="X688" s="522"/>
      <c r="Y688" s="522"/>
      <c r="Z688" s="522"/>
      <c r="AA688" s="522"/>
      <c r="AB688" s="522"/>
      <c r="AC688" s="522"/>
      <c r="AD688" s="522"/>
      <c r="AE688" s="522"/>
      <c r="AF688" s="522"/>
      <c r="AG688" s="522"/>
      <c r="AH688" s="523"/>
      <c r="AI688" s="522"/>
      <c r="AJ688" s="522"/>
      <c r="AK688" s="522"/>
      <c r="AL688" s="522"/>
      <c r="AM688" s="522"/>
      <c r="AN688" s="522"/>
      <c r="AO688" s="522"/>
      <c r="AP688" s="522"/>
      <c r="AQ688" s="522"/>
      <c r="AR688" s="522"/>
      <c r="AS688" s="107"/>
      <c r="AT688" s="107"/>
      <c r="AU688" s="107"/>
      <c r="AV688" s="107"/>
      <c r="AW688" s="107"/>
      <c r="AX688" s="107"/>
      <c r="AY688" s="107"/>
      <c r="AZ688" s="107"/>
      <c r="BA688" s="107"/>
      <c r="BB688" s="107"/>
      <c r="BC688" s="107"/>
      <c r="BD688" s="107"/>
      <c r="BE688" s="107"/>
      <c r="BF688" s="107"/>
      <c r="BG688" s="107"/>
      <c r="BH688" s="107"/>
    </row>
    <row r="689">
      <c r="A689" s="107"/>
      <c r="B689" s="524"/>
      <c r="C689" s="522"/>
      <c r="D689" s="522"/>
      <c r="E689" s="522"/>
      <c r="F689" s="522"/>
      <c r="G689" s="522"/>
      <c r="H689" s="522"/>
      <c r="I689" s="522"/>
      <c r="J689" s="522"/>
      <c r="K689" s="522"/>
      <c r="L689" s="522"/>
      <c r="M689" s="107"/>
      <c r="N689" s="522"/>
      <c r="O689" s="522"/>
      <c r="P689" s="522"/>
      <c r="Q689" s="522"/>
      <c r="R689" s="522"/>
      <c r="S689" s="522"/>
      <c r="T689" s="522"/>
      <c r="U689" s="522"/>
      <c r="V689" s="522"/>
      <c r="W689" s="522"/>
      <c r="X689" s="522"/>
      <c r="Y689" s="522"/>
      <c r="Z689" s="522"/>
      <c r="AA689" s="522"/>
      <c r="AB689" s="522"/>
      <c r="AC689" s="522"/>
      <c r="AD689" s="522"/>
      <c r="AE689" s="522"/>
      <c r="AF689" s="522"/>
      <c r="AG689" s="522"/>
      <c r="AH689" s="523"/>
      <c r="AI689" s="522"/>
      <c r="AJ689" s="522"/>
      <c r="AK689" s="522"/>
      <c r="AL689" s="522"/>
      <c r="AM689" s="522"/>
      <c r="AN689" s="522"/>
      <c r="AO689" s="522"/>
      <c r="AP689" s="522"/>
      <c r="AQ689" s="522"/>
      <c r="AR689" s="522"/>
      <c r="AS689" s="107"/>
      <c r="AT689" s="107"/>
      <c r="AU689" s="107"/>
      <c r="AV689" s="107"/>
      <c r="AW689" s="107"/>
      <c r="AX689" s="107"/>
      <c r="AY689" s="107"/>
      <c r="AZ689" s="107"/>
      <c r="BA689" s="107"/>
      <c r="BB689" s="107"/>
      <c r="BC689" s="107"/>
      <c r="BD689" s="107"/>
      <c r="BE689" s="107"/>
      <c r="BF689" s="107"/>
      <c r="BG689" s="107"/>
      <c r="BH689" s="107"/>
    </row>
    <row r="690">
      <c r="A690" s="107"/>
      <c r="B690" s="524"/>
      <c r="C690" s="522"/>
      <c r="D690" s="522"/>
      <c r="E690" s="522"/>
      <c r="F690" s="522"/>
      <c r="G690" s="522"/>
      <c r="H690" s="522"/>
      <c r="I690" s="522"/>
      <c r="J690" s="522"/>
      <c r="K690" s="522"/>
      <c r="L690" s="522"/>
      <c r="M690" s="107"/>
      <c r="N690" s="522"/>
      <c r="O690" s="522"/>
      <c r="P690" s="522"/>
      <c r="Q690" s="522"/>
      <c r="R690" s="522"/>
      <c r="S690" s="522"/>
      <c r="T690" s="522"/>
      <c r="U690" s="522"/>
      <c r="V690" s="522"/>
      <c r="W690" s="522"/>
      <c r="X690" s="522"/>
      <c r="Y690" s="522"/>
      <c r="Z690" s="522"/>
      <c r="AA690" s="522"/>
      <c r="AB690" s="522"/>
      <c r="AC690" s="522"/>
      <c r="AD690" s="522"/>
      <c r="AE690" s="522"/>
      <c r="AF690" s="522"/>
      <c r="AG690" s="522"/>
      <c r="AH690" s="523"/>
      <c r="AI690" s="522"/>
      <c r="AJ690" s="522"/>
      <c r="AK690" s="522"/>
      <c r="AL690" s="522"/>
      <c r="AM690" s="522"/>
      <c r="AN690" s="522"/>
      <c r="AO690" s="522"/>
      <c r="AP690" s="522"/>
      <c r="AQ690" s="522"/>
      <c r="AR690" s="522"/>
      <c r="AS690" s="107"/>
      <c r="AT690" s="107"/>
      <c r="AU690" s="107"/>
      <c r="AV690" s="107"/>
      <c r="AW690" s="107"/>
      <c r="AX690" s="107"/>
      <c r="AY690" s="107"/>
      <c r="AZ690" s="107"/>
      <c r="BA690" s="107"/>
      <c r="BB690" s="107"/>
      <c r="BC690" s="107"/>
      <c r="BD690" s="107"/>
      <c r="BE690" s="107"/>
      <c r="BF690" s="107"/>
      <c r="BG690" s="107"/>
      <c r="BH690" s="107"/>
    </row>
    <row r="691">
      <c r="A691" s="107"/>
      <c r="B691" s="524"/>
      <c r="C691" s="522"/>
      <c r="D691" s="522"/>
      <c r="E691" s="522"/>
      <c r="F691" s="522"/>
      <c r="G691" s="522"/>
      <c r="H691" s="522"/>
      <c r="I691" s="522"/>
      <c r="J691" s="522"/>
      <c r="K691" s="522"/>
      <c r="L691" s="522"/>
      <c r="M691" s="107"/>
      <c r="N691" s="522"/>
      <c r="O691" s="522"/>
      <c r="P691" s="522"/>
      <c r="Q691" s="522"/>
      <c r="R691" s="522"/>
      <c r="S691" s="522"/>
      <c r="T691" s="522"/>
      <c r="U691" s="522"/>
      <c r="V691" s="522"/>
      <c r="W691" s="522"/>
      <c r="X691" s="522"/>
      <c r="Y691" s="522"/>
      <c r="Z691" s="522"/>
      <c r="AA691" s="522"/>
      <c r="AB691" s="522"/>
      <c r="AC691" s="522"/>
      <c r="AD691" s="522"/>
      <c r="AE691" s="522"/>
      <c r="AF691" s="522"/>
      <c r="AG691" s="522"/>
      <c r="AH691" s="523"/>
      <c r="AI691" s="522"/>
      <c r="AJ691" s="522"/>
      <c r="AK691" s="522"/>
      <c r="AL691" s="522"/>
      <c r="AM691" s="522"/>
      <c r="AN691" s="522"/>
      <c r="AO691" s="522"/>
      <c r="AP691" s="522"/>
      <c r="AQ691" s="522"/>
      <c r="AR691" s="522"/>
      <c r="AS691" s="107"/>
      <c r="AT691" s="107"/>
      <c r="AU691" s="107"/>
      <c r="AV691" s="107"/>
      <c r="AW691" s="107"/>
      <c r="AX691" s="107"/>
      <c r="AY691" s="107"/>
      <c r="AZ691" s="107"/>
      <c r="BA691" s="107"/>
      <c r="BB691" s="107"/>
      <c r="BC691" s="107"/>
      <c r="BD691" s="107"/>
      <c r="BE691" s="107"/>
      <c r="BF691" s="107"/>
      <c r="BG691" s="107"/>
      <c r="BH691" s="107"/>
    </row>
    <row r="692">
      <c r="A692" s="107"/>
      <c r="B692" s="524"/>
      <c r="C692" s="522"/>
      <c r="D692" s="522"/>
      <c r="E692" s="522"/>
      <c r="F692" s="522"/>
      <c r="G692" s="522"/>
      <c r="H692" s="522"/>
      <c r="I692" s="522"/>
      <c r="J692" s="522"/>
      <c r="K692" s="522"/>
      <c r="L692" s="522"/>
      <c r="M692" s="107"/>
      <c r="N692" s="522"/>
      <c r="O692" s="522"/>
      <c r="P692" s="522"/>
      <c r="Q692" s="522"/>
      <c r="R692" s="522"/>
      <c r="S692" s="522"/>
      <c r="T692" s="522"/>
      <c r="U692" s="522"/>
      <c r="V692" s="522"/>
      <c r="W692" s="522"/>
      <c r="X692" s="522"/>
      <c r="Y692" s="522"/>
      <c r="Z692" s="522"/>
      <c r="AA692" s="522"/>
      <c r="AB692" s="522"/>
      <c r="AC692" s="522"/>
      <c r="AD692" s="522"/>
      <c r="AE692" s="522"/>
      <c r="AF692" s="522"/>
      <c r="AG692" s="522"/>
      <c r="AH692" s="523"/>
      <c r="AI692" s="522"/>
      <c r="AJ692" s="522"/>
      <c r="AK692" s="522"/>
      <c r="AL692" s="522"/>
      <c r="AM692" s="522"/>
      <c r="AN692" s="522"/>
      <c r="AO692" s="522"/>
      <c r="AP692" s="522"/>
      <c r="AQ692" s="522"/>
      <c r="AR692" s="522"/>
      <c r="AS692" s="107"/>
      <c r="AT692" s="107"/>
      <c r="AU692" s="107"/>
      <c r="AV692" s="107"/>
      <c r="AW692" s="107"/>
      <c r="AX692" s="107"/>
      <c r="AY692" s="107"/>
      <c r="AZ692" s="107"/>
      <c r="BA692" s="107"/>
      <c r="BB692" s="107"/>
      <c r="BC692" s="107"/>
      <c r="BD692" s="107"/>
      <c r="BE692" s="107"/>
      <c r="BF692" s="107"/>
      <c r="BG692" s="107"/>
      <c r="BH692" s="107"/>
    </row>
    <row r="693">
      <c r="A693" s="107"/>
      <c r="B693" s="524"/>
      <c r="C693" s="522"/>
      <c r="D693" s="522"/>
      <c r="E693" s="522"/>
      <c r="F693" s="522"/>
      <c r="G693" s="522"/>
      <c r="H693" s="522"/>
      <c r="I693" s="522"/>
      <c r="J693" s="522"/>
      <c r="K693" s="522"/>
      <c r="L693" s="522"/>
      <c r="M693" s="107"/>
      <c r="N693" s="522"/>
      <c r="O693" s="522"/>
      <c r="P693" s="522"/>
      <c r="Q693" s="522"/>
      <c r="R693" s="522"/>
      <c r="S693" s="522"/>
      <c r="T693" s="522"/>
      <c r="U693" s="522"/>
      <c r="V693" s="522"/>
      <c r="W693" s="522"/>
      <c r="X693" s="522"/>
      <c r="Y693" s="522"/>
      <c r="Z693" s="522"/>
      <c r="AA693" s="522"/>
      <c r="AB693" s="522"/>
      <c r="AC693" s="522"/>
      <c r="AD693" s="522"/>
      <c r="AE693" s="522"/>
      <c r="AF693" s="522"/>
      <c r="AG693" s="522"/>
      <c r="AH693" s="523"/>
      <c r="AI693" s="522"/>
      <c r="AJ693" s="522"/>
      <c r="AK693" s="522"/>
      <c r="AL693" s="522"/>
      <c r="AM693" s="522"/>
      <c r="AN693" s="522"/>
      <c r="AO693" s="522"/>
      <c r="AP693" s="522"/>
      <c r="AQ693" s="522"/>
      <c r="AR693" s="522"/>
      <c r="AS693" s="107"/>
      <c r="AT693" s="107"/>
      <c r="AU693" s="107"/>
      <c r="AV693" s="107"/>
      <c r="AW693" s="107"/>
      <c r="AX693" s="107"/>
      <c r="AY693" s="107"/>
      <c r="AZ693" s="107"/>
      <c r="BA693" s="107"/>
      <c r="BB693" s="107"/>
      <c r="BC693" s="107"/>
      <c r="BD693" s="107"/>
      <c r="BE693" s="107"/>
      <c r="BF693" s="107"/>
      <c r="BG693" s="107"/>
      <c r="BH693" s="107"/>
    </row>
    <row r="694">
      <c r="A694" s="107"/>
      <c r="B694" s="524"/>
      <c r="C694" s="522"/>
      <c r="D694" s="522"/>
      <c r="E694" s="522"/>
      <c r="F694" s="522"/>
      <c r="G694" s="522"/>
      <c r="H694" s="522"/>
      <c r="I694" s="522"/>
      <c r="J694" s="522"/>
      <c r="K694" s="522"/>
      <c r="L694" s="522"/>
      <c r="M694" s="107"/>
      <c r="N694" s="522"/>
      <c r="O694" s="522"/>
      <c r="P694" s="522"/>
      <c r="Q694" s="522"/>
      <c r="R694" s="522"/>
      <c r="S694" s="522"/>
      <c r="T694" s="522"/>
      <c r="U694" s="522"/>
      <c r="V694" s="522"/>
      <c r="W694" s="522"/>
      <c r="X694" s="522"/>
      <c r="Y694" s="522"/>
      <c r="Z694" s="522"/>
      <c r="AA694" s="522"/>
      <c r="AB694" s="522"/>
      <c r="AC694" s="522"/>
      <c r="AD694" s="522"/>
      <c r="AE694" s="522"/>
      <c r="AF694" s="522"/>
      <c r="AG694" s="522"/>
      <c r="AH694" s="523"/>
      <c r="AI694" s="522"/>
      <c r="AJ694" s="522"/>
      <c r="AK694" s="522"/>
      <c r="AL694" s="522"/>
      <c r="AM694" s="522"/>
      <c r="AN694" s="522"/>
      <c r="AO694" s="522"/>
      <c r="AP694" s="522"/>
      <c r="AQ694" s="522"/>
      <c r="AR694" s="522"/>
      <c r="AS694" s="107"/>
      <c r="AT694" s="107"/>
      <c r="AU694" s="107"/>
      <c r="AV694" s="107"/>
      <c r="AW694" s="107"/>
      <c r="AX694" s="107"/>
      <c r="AY694" s="107"/>
      <c r="AZ694" s="107"/>
      <c r="BA694" s="107"/>
      <c r="BB694" s="107"/>
      <c r="BC694" s="107"/>
      <c r="BD694" s="107"/>
      <c r="BE694" s="107"/>
      <c r="BF694" s="107"/>
      <c r="BG694" s="107"/>
      <c r="BH694" s="107"/>
    </row>
    <row r="695">
      <c r="A695" s="107"/>
      <c r="B695" s="524"/>
      <c r="C695" s="522"/>
      <c r="D695" s="522"/>
      <c r="E695" s="522"/>
      <c r="F695" s="522"/>
      <c r="G695" s="522"/>
      <c r="H695" s="522"/>
      <c r="I695" s="522"/>
      <c r="J695" s="522"/>
      <c r="K695" s="522"/>
      <c r="L695" s="522"/>
      <c r="M695" s="107"/>
      <c r="N695" s="522"/>
      <c r="O695" s="522"/>
      <c r="P695" s="522"/>
      <c r="Q695" s="522"/>
      <c r="R695" s="522"/>
      <c r="S695" s="522"/>
      <c r="T695" s="522"/>
      <c r="U695" s="522"/>
      <c r="V695" s="522"/>
      <c r="W695" s="522"/>
      <c r="X695" s="522"/>
      <c r="Y695" s="522"/>
      <c r="Z695" s="522"/>
      <c r="AA695" s="522"/>
      <c r="AB695" s="522"/>
      <c r="AC695" s="522"/>
      <c r="AD695" s="522"/>
      <c r="AE695" s="522"/>
      <c r="AF695" s="522"/>
      <c r="AG695" s="522"/>
      <c r="AH695" s="523"/>
      <c r="AI695" s="522"/>
      <c r="AJ695" s="522"/>
      <c r="AK695" s="522"/>
      <c r="AL695" s="522"/>
      <c r="AM695" s="522"/>
      <c r="AN695" s="522"/>
      <c r="AO695" s="522"/>
      <c r="AP695" s="522"/>
      <c r="AQ695" s="522"/>
      <c r="AR695" s="522"/>
      <c r="AS695" s="107"/>
      <c r="AT695" s="107"/>
      <c r="AU695" s="107"/>
      <c r="AV695" s="107"/>
      <c r="AW695" s="107"/>
      <c r="AX695" s="107"/>
      <c r="AY695" s="107"/>
      <c r="AZ695" s="107"/>
      <c r="BA695" s="107"/>
      <c r="BB695" s="107"/>
      <c r="BC695" s="107"/>
      <c r="BD695" s="107"/>
      <c r="BE695" s="107"/>
      <c r="BF695" s="107"/>
      <c r="BG695" s="107"/>
      <c r="BH695" s="107"/>
    </row>
    <row r="696">
      <c r="A696" s="107"/>
      <c r="B696" s="524"/>
      <c r="C696" s="522"/>
      <c r="D696" s="522"/>
      <c r="E696" s="522"/>
      <c r="F696" s="522"/>
      <c r="G696" s="522"/>
      <c r="H696" s="522"/>
      <c r="I696" s="522"/>
      <c r="J696" s="522"/>
      <c r="K696" s="522"/>
      <c r="L696" s="522"/>
      <c r="M696" s="107"/>
      <c r="N696" s="522"/>
      <c r="O696" s="522"/>
      <c r="P696" s="522"/>
      <c r="Q696" s="522"/>
      <c r="R696" s="522"/>
      <c r="S696" s="522"/>
      <c r="T696" s="522"/>
      <c r="U696" s="522"/>
      <c r="V696" s="522"/>
      <c r="W696" s="522"/>
      <c r="X696" s="522"/>
      <c r="Y696" s="522"/>
      <c r="Z696" s="522"/>
      <c r="AA696" s="522"/>
      <c r="AB696" s="522"/>
      <c r="AC696" s="522"/>
      <c r="AD696" s="522"/>
      <c r="AE696" s="522"/>
      <c r="AF696" s="522"/>
      <c r="AG696" s="522"/>
      <c r="AH696" s="523"/>
      <c r="AI696" s="522"/>
      <c r="AJ696" s="522"/>
      <c r="AK696" s="522"/>
      <c r="AL696" s="522"/>
      <c r="AM696" s="522"/>
      <c r="AN696" s="522"/>
      <c r="AO696" s="522"/>
      <c r="AP696" s="522"/>
      <c r="AQ696" s="522"/>
      <c r="AR696" s="522"/>
      <c r="AS696" s="107"/>
      <c r="AT696" s="107"/>
      <c r="AU696" s="107"/>
      <c r="AV696" s="107"/>
      <c r="AW696" s="107"/>
      <c r="AX696" s="107"/>
      <c r="AY696" s="107"/>
      <c r="AZ696" s="107"/>
      <c r="BA696" s="107"/>
      <c r="BB696" s="107"/>
      <c r="BC696" s="107"/>
      <c r="BD696" s="107"/>
      <c r="BE696" s="107"/>
      <c r="BF696" s="107"/>
      <c r="BG696" s="107"/>
      <c r="BH696" s="107"/>
    </row>
    <row r="697">
      <c r="A697" s="107"/>
      <c r="B697" s="524"/>
      <c r="C697" s="522"/>
      <c r="D697" s="522"/>
      <c r="E697" s="522"/>
      <c r="F697" s="522"/>
      <c r="G697" s="522"/>
      <c r="H697" s="522"/>
      <c r="I697" s="522"/>
      <c r="J697" s="522"/>
      <c r="K697" s="522"/>
      <c r="L697" s="522"/>
      <c r="M697" s="107"/>
      <c r="N697" s="522"/>
      <c r="O697" s="522"/>
      <c r="P697" s="522"/>
      <c r="Q697" s="522"/>
      <c r="R697" s="522"/>
      <c r="S697" s="522"/>
      <c r="T697" s="522"/>
      <c r="U697" s="522"/>
      <c r="V697" s="522"/>
      <c r="W697" s="522"/>
      <c r="X697" s="522"/>
      <c r="Y697" s="522"/>
      <c r="Z697" s="522"/>
      <c r="AA697" s="522"/>
      <c r="AB697" s="522"/>
      <c r="AC697" s="522"/>
      <c r="AD697" s="522"/>
      <c r="AE697" s="522"/>
      <c r="AF697" s="522"/>
      <c r="AG697" s="522"/>
      <c r="AH697" s="523"/>
      <c r="AI697" s="522"/>
      <c r="AJ697" s="522"/>
      <c r="AK697" s="522"/>
      <c r="AL697" s="522"/>
      <c r="AM697" s="522"/>
      <c r="AN697" s="522"/>
      <c r="AO697" s="522"/>
      <c r="AP697" s="522"/>
      <c r="AQ697" s="522"/>
      <c r="AR697" s="522"/>
      <c r="AS697" s="107"/>
      <c r="AT697" s="107"/>
      <c r="AU697" s="107"/>
      <c r="AV697" s="107"/>
      <c r="AW697" s="107"/>
      <c r="AX697" s="107"/>
      <c r="AY697" s="107"/>
      <c r="AZ697" s="107"/>
      <c r="BA697" s="107"/>
      <c r="BB697" s="107"/>
      <c r="BC697" s="107"/>
      <c r="BD697" s="107"/>
      <c r="BE697" s="107"/>
      <c r="BF697" s="107"/>
      <c r="BG697" s="107"/>
      <c r="BH697" s="107"/>
    </row>
    <row r="698">
      <c r="A698" s="107"/>
      <c r="B698" s="524"/>
      <c r="C698" s="522"/>
      <c r="D698" s="522"/>
      <c r="E698" s="522"/>
      <c r="F698" s="522"/>
      <c r="G698" s="522"/>
      <c r="H698" s="522"/>
      <c r="I698" s="522"/>
      <c r="J698" s="522"/>
      <c r="K698" s="522"/>
      <c r="L698" s="522"/>
      <c r="M698" s="107"/>
      <c r="N698" s="522"/>
      <c r="O698" s="522"/>
      <c r="P698" s="522"/>
      <c r="Q698" s="522"/>
      <c r="R698" s="522"/>
      <c r="S698" s="522"/>
      <c r="T698" s="522"/>
      <c r="U698" s="522"/>
      <c r="V698" s="522"/>
      <c r="W698" s="522"/>
      <c r="X698" s="522"/>
      <c r="Y698" s="522"/>
      <c r="Z698" s="522"/>
      <c r="AA698" s="522"/>
      <c r="AB698" s="522"/>
      <c r="AC698" s="522"/>
      <c r="AD698" s="522"/>
      <c r="AE698" s="522"/>
      <c r="AF698" s="522"/>
      <c r="AG698" s="522"/>
      <c r="AH698" s="523"/>
      <c r="AI698" s="522"/>
      <c r="AJ698" s="522"/>
      <c r="AK698" s="522"/>
      <c r="AL698" s="522"/>
      <c r="AM698" s="522"/>
      <c r="AN698" s="522"/>
      <c r="AO698" s="522"/>
      <c r="AP698" s="522"/>
      <c r="AQ698" s="522"/>
      <c r="AR698" s="522"/>
      <c r="AS698" s="107"/>
      <c r="AT698" s="107"/>
      <c r="AU698" s="107"/>
      <c r="AV698" s="107"/>
      <c r="AW698" s="107"/>
      <c r="AX698" s="107"/>
      <c r="AY698" s="107"/>
      <c r="AZ698" s="107"/>
      <c r="BA698" s="107"/>
      <c r="BB698" s="107"/>
      <c r="BC698" s="107"/>
      <c r="BD698" s="107"/>
      <c r="BE698" s="107"/>
      <c r="BF698" s="107"/>
      <c r="BG698" s="107"/>
      <c r="BH698" s="107"/>
    </row>
    <row r="699">
      <c r="A699" s="107"/>
      <c r="B699" s="524"/>
      <c r="C699" s="522"/>
      <c r="D699" s="522"/>
      <c r="E699" s="522"/>
      <c r="F699" s="522"/>
      <c r="G699" s="522"/>
      <c r="H699" s="522"/>
      <c r="I699" s="522"/>
      <c r="J699" s="522"/>
      <c r="K699" s="522"/>
      <c r="L699" s="522"/>
      <c r="M699" s="107"/>
      <c r="N699" s="522"/>
      <c r="O699" s="522"/>
      <c r="P699" s="522"/>
      <c r="Q699" s="522"/>
      <c r="R699" s="522"/>
      <c r="S699" s="522"/>
      <c r="T699" s="522"/>
      <c r="U699" s="522"/>
      <c r="V699" s="522"/>
      <c r="W699" s="522"/>
      <c r="X699" s="522"/>
      <c r="Y699" s="522"/>
      <c r="Z699" s="522"/>
      <c r="AA699" s="522"/>
      <c r="AB699" s="522"/>
      <c r="AC699" s="522"/>
      <c r="AD699" s="522"/>
      <c r="AE699" s="522"/>
      <c r="AF699" s="522"/>
      <c r="AG699" s="522"/>
      <c r="AH699" s="523"/>
      <c r="AI699" s="522"/>
      <c r="AJ699" s="522"/>
      <c r="AK699" s="522"/>
      <c r="AL699" s="522"/>
      <c r="AM699" s="522"/>
      <c r="AN699" s="522"/>
      <c r="AO699" s="522"/>
      <c r="AP699" s="522"/>
      <c r="AQ699" s="522"/>
      <c r="AR699" s="522"/>
      <c r="AS699" s="107"/>
      <c r="AT699" s="107"/>
      <c r="AU699" s="107"/>
      <c r="AV699" s="107"/>
      <c r="AW699" s="107"/>
      <c r="AX699" s="107"/>
      <c r="AY699" s="107"/>
      <c r="AZ699" s="107"/>
      <c r="BA699" s="107"/>
      <c r="BB699" s="107"/>
      <c r="BC699" s="107"/>
      <c r="BD699" s="107"/>
      <c r="BE699" s="107"/>
      <c r="BF699" s="107"/>
      <c r="BG699" s="107"/>
      <c r="BH699" s="107"/>
    </row>
    <row r="700">
      <c r="A700" s="107"/>
      <c r="B700" s="524"/>
      <c r="C700" s="522"/>
      <c r="D700" s="522"/>
      <c r="E700" s="522"/>
      <c r="F700" s="522"/>
      <c r="G700" s="522"/>
      <c r="H700" s="522"/>
      <c r="I700" s="522"/>
      <c r="J700" s="522"/>
      <c r="K700" s="522"/>
      <c r="L700" s="522"/>
      <c r="M700" s="107"/>
      <c r="N700" s="522"/>
      <c r="O700" s="522"/>
      <c r="P700" s="522"/>
      <c r="Q700" s="522"/>
      <c r="R700" s="522"/>
      <c r="S700" s="522"/>
      <c r="T700" s="522"/>
      <c r="U700" s="522"/>
      <c r="V700" s="522"/>
      <c r="W700" s="522"/>
      <c r="X700" s="522"/>
      <c r="Y700" s="522"/>
      <c r="Z700" s="522"/>
      <c r="AA700" s="522"/>
      <c r="AB700" s="522"/>
      <c r="AC700" s="522"/>
      <c r="AD700" s="522"/>
      <c r="AE700" s="522"/>
      <c r="AF700" s="522"/>
      <c r="AG700" s="522"/>
      <c r="AH700" s="523"/>
      <c r="AI700" s="522"/>
      <c r="AJ700" s="522"/>
      <c r="AK700" s="522"/>
      <c r="AL700" s="522"/>
      <c r="AM700" s="522"/>
      <c r="AN700" s="522"/>
      <c r="AO700" s="522"/>
      <c r="AP700" s="522"/>
      <c r="AQ700" s="522"/>
      <c r="AR700" s="522"/>
      <c r="AS700" s="107"/>
      <c r="AT700" s="107"/>
      <c r="AU700" s="107"/>
      <c r="AV700" s="107"/>
      <c r="AW700" s="107"/>
      <c r="AX700" s="107"/>
      <c r="AY700" s="107"/>
      <c r="AZ700" s="107"/>
      <c r="BA700" s="107"/>
      <c r="BB700" s="107"/>
      <c r="BC700" s="107"/>
      <c r="BD700" s="107"/>
      <c r="BE700" s="107"/>
      <c r="BF700" s="107"/>
      <c r="BG700" s="107"/>
      <c r="BH700" s="107"/>
    </row>
    <row r="701">
      <c r="A701" s="107"/>
      <c r="B701" s="524"/>
      <c r="C701" s="522"/>
      <c r="D701" s="522"/>
      <c r="E701" s="522"/>
      <c r="F701" s="522"/>
      <c r="G701" s="522"/>
      <c r="H701" s="522"/>
      <c r="I701" s="522"/>
      <c r="J701" s="522"/>
      <c r="K701" s="522"/>
      <c r="L701" s="522"/>
      <c r="M701" s="107"/>
      <c r="N701" s="522"/>
      <c r="O701" s="522"/>
      <c r="P701" s="522"/>
      <c r="Q701" s="522"/>
      <c r="R701" s="522"/>
      <c r="S701" s="522"/>
      <c r="T701" s="522"/>
      <c r="U701" s="522"/>
      <c r="V701" s="522"/>
      <c r="W701" s="522"/>
      <c r="X701" s="522"/>
      <c r="Y701" s="522"/>
      <c r="Z701" s="522"/>
      <c r="AA701" s="522"/>
      <c r="AB701" s="522"/>
      <c r="AC701" s="522"/>
      <c r="AD701" s="522"/>
      <c r="AE701" s="522"/>
      <c r="AF701" s="522"/>
      <c r="AG701" s="522"/>
      <c r="AH701" s="523"/>
      <c r="AI701" s="522"/>
      <c r="AJ701" s="522"/>
      <c r="AK701" s="522"/>
      <c r="AL701" s="522"/>
      <c r="AM701" s="522"/>
      <c r="AN701" s="522"/>
      <c r="AO701" s="522"/>
      <c r="AP701" s="522"/>
      <c r="AQ701" s="522"/>
      <c r="AR701" s="522"/>
      <c r="AS701" s="107"/>
      <c r="AT701" s="107"/>
      <c r="AU701" s="107"/>
      <c r="AV701" s="107"/>
      <c r="AW701" s="107"/>
      <c r="AX701" s="107"/>
      <c r="AY701" s="107"/>
      <c r="AZ701" s="107"/>
      <c r="BA701" s="107"/>
      <c r="BB701" s="107"/>
      <c r="BC701" s="107"/>
      <c r="BD701" s="107"/>
      <c r="BE701" s="107"/>
      <c r="BF701" s="107"/>
      <c r="BG701" s="107"/>
      <c r="BH701" s="107"/>
    </row>
    <row r="702">
      <c r="A702" s="107"/>
      <c r="B702" s="524"/>
      <c r="C702" s="522"/>
      <c r="D702" s="522"/>
      <c r="E702" s="522"/>
      <c r="F702" s="522"/>
      <c r="G702" s="522"/>
      <c r="H702" s="522"/>
      <c r="I702" s="522"/>
      <c r="J702" s="522"/>
      <c r="K702" s="522"/>
      <c r="L702" s="522"/>
      <c r="M702" s="107"/>
      <c r="N702" s="522"/>
      <c r="O702" s="522"/>
      <c r="P702" s="522"/>
      <c r="Q702" s="522"/>
      <c r="R702" s="522"/>
      <c r="S702" s="522"/>
      <c r="T702" s="522"/>
      <c r="U702" s="522"/>
      <c r="V702" s="522"/>
      <c r="W702" s="522"/>
      <c r="X702" s="522"/>
      <c r="Y702" s="522"/>
      <c r="Z702" s="522"/>
      <c r="AA702" s="522"/>
      <c r="AB702" s="522"/>
      <c r="AC702" s="522"/>
      <c r="AD702" s="522"/>
      <c r="AE702" s="522"/>
      <c r="AF702" s="522"/>
      <c r="AG702" s="522"/>
      <c r="AH702" s="523"/>
      <c r="AI702" s="522"/>
      <c r="AJ702" s="522"/>
      <c r="AK702" s="522"/>
      <c r="AL702" s="522"/>
      <c r="AM702" s="522"/>
      <c r="AN702" s="522"/>
      <c r="AO702" s="522"/>
      <c r="AP702" s="522"/>
      <c r="AQ702" s="522"/>
      <c r="AR702" s="522"/>
      <c r="AS702" s="107"/>
      <c r="AT702" s="107"/>
      <c r="AU702" s="107"/>
      <c r="AV702" s="107"/>
      <c r="AW702" s="107"/>
      <c r="AX702" s="107"/>
      <c r="AY702" s="107"/>
      <c r="AZ702" s="107"/>
      <c r="BA702" s="107"/>
      <c r="BB702" s="107"/>
      <c r="BC702" s="107"/>
      <c r="BD702" s="107"/>
      <c r="BE702" s="107"/>
      <c r="BF702" s="107"/>
      <c r="BG702" s="107"/>
      <c r="BH702" s="107"/>
    </row>
    <row r="703">
      <c r="A703" s="107"/>
      <c r="B703" s="524"/>
      <c r="C703" s="522"/>
      <c r="D703" s="522"/>
      <c r="E703" s="522"/>
      <c r="F703" s="522"/>
      <c r="G703" s="522"/>
      <c r="H703" s="522"/>
      <c r="I703" s="522"/>
      <c r="J703" s="522"/>
      <c r="K703" s="522"/>
      <c r="L703" s="522"/>
      <c r="M703" s="107"/>
      <c r="N703" s="522"/>
      <c r="O703" s="522"/>
      <c r="P703" s="522"/>
      <c r="Q703" s="522"/>
      <c r="R703" s="522"/>
      <c r="S703" s="522"/>
      <c r="T703" s="522"/>
      <c r="U703" s="522"/>
      <c r="V703" s="522"/>
      <c r="W703" s="522"/>
      <c r="X703" s="522"/>
      <c r="Y703" s="522"/>
      <c r="Z703" s="522"/>
      <c r="AA703" s="522"/>
      <c r="AB703" s="522"/>
      <c r="AC703" s="522"/>
      <c r="AD703" s="522"/>
      <c r="AE703" s="522"/>
      <c r="AF703" s="522"/>
      <c r="AG703" s="522"/>
      <c r="AH703" s="523"/>
      <c r="AI703" s="522"/>
      <c r="AJ703" s="522"/>
      <c r="AK703" s="522"/>
      <c r="AL703" s="522"/>
      <c r="AM703" s="522"/>
      <c r="AN703" s="522"/>
      <c r="AO703" s="522"/>
      <c r="AP703" s="522"/>
      <c r="AQ703" s="522"/>
      <c r="AR703" s="522"/>
      <c r="AS703" s="107"/>
      <c r="AT703" s="107"/>
      <c r="AU703" s="107"/>
      <c r="AV703" s="107"/>
      <c r="AW703" s="107"/>
      <c r="AX703" s="107"/>
      <c r="AY703" s="107"/>
      <c r="AZ703" s="107"/>
      <c r="BA703" s="107"/>
      <c r="BB703" s="107"/>
      <c r="BC703" s="107"/>
      <c r="BD703" s="107"/>
      <c r="BE703" s="107"/>
      <c r="BF703" s="107"/>
      <c r="BG703" s="107"/>
      <c r="BH703" s="107"/>
    </row>
    <row r="704">
      <c r="A704" s="107"/>
      <c r="B704" s="524"/>
      <c r="C704" s="522"/>
      <c r="D704" s="522"/>
      <c r="E704" s="522"/>
      <c r="F704" s="522"/>
      <c r="G704" s="522"/>
      <c r="H704" s="522"/>
      <c r="I704" s="522"/>
      <c r="J704" s="522"/>
      <c r="K704" s="522"/>
      <c r="L704" s="522"/>
      <c r="M704" s="107"/>
      <c r="N704" s="522"/>
      <c r="O704" s="522"/>
      <c r="P704" s="522"/>
      <c r="Q704" s="522"/>
      <c r="R704" s="522"/>
      <c r="S704" s="522"/>
      <c r="T704" s="522"/>
      <c r="U704" s="522"/>
      <c r="V704" s="522"/>
      <c r="W704" s="522"/>
      <c r="X704" s="522"/>
      <c r="Y704" s="522"/>
      <c r="Z704" s="522"/>
      <c r="AA704" s="522"/>
      <c r="AB704" s="522"/>
      <c r="AC704" s="522"/>
      <c r="AD704" s="522"/>
      <c r="AE704" s="522"/>
      <c r="AF704" s="522"/>
      <c r="AG704" s="522"/>
      <c r="AH704" s="523"/>
      <c r="AI704" s="522"/>
      <c r="AJ704" s="522"/>
      <c r="AK704" s="522"/>
      <c r="AL704" s="522"/>
      <c r="AM704" s="522"/>
      <c r="AN704" s="522"/>
      <c r="AO704" s="522"/>
      <c r="AP704" s="522"/>
      <c r="AQ704" s="522"/>
      <c r="AR704" s="522"/>
      <c r="AS704" s="107"/>
      <c r="AT704" s="107"/>
      <c r="AU704" s="107"/>
      <c r="AV704" s="107"/>
      <c r="AW704" s="107"/>
      <c r="AX704" s="107"/>
      <c r="AY704" s="107"/>
      <c r="AZ704" s="107"/>
      <c r="BA704" s="107"/>
      <c r="BB704" s="107"/>
      <c r="BC704" s="107"/>
      <c r="BD704" s="107"/>
      <c r="BE704" s="107"/>
      <c r="BF704" s="107"/>
      <c r="BG704" s="107"/>
      <c r="BH704" s="107"/>
    </row>
    <row r="705">
      <c r="A705" s="107"/>
      <c r="B705" s="524"/>
      <c r="C705" s="522"/>
      <c r="D705" s="522"/>
      <c r="E705" s="522"/>
      <c r="F705" s="522"/>
      <c r="G705" s="522"/>
      <c r="H705" s="522"/>
      <c r="I705" s="522"/>
      <c r="J705" s="522"/>
      <c r="K705" s="522"/>
      <c r="L705" s="522"/>
      <c r="M705" s="107"/>
      <c r="N705" s="522"/>
      <c r="O705" s="522"/>
      <c r="P705" s="522"/>
      <c r="Q705" s="522"/>
      <c r="R705" s="522"/>
      <c r="S705" s="522"/>
      <c r="T705" s="522"/>
      <c r="U705" s="522"/>
      <c r="V705" s="522"/>
      <c r="W705" s="522"/>
      <c r="X705" s="522"/>
      <c r="Y705" s="522"/>
      <c r="Z705" s="522"/>
      <c r="AA705" s="522"/>
      <c r="AB705" s="522"/>
      <c r="AC705" s="522"/>
      <c r="AD705" s="522"/>
      <c r="AE705" s="522"/>
      <c r="AF705" s="522"/>
      <c r="AG705" s="522"/>
      <c r="AH705" s="523"/>
      <c r="AI705" s="522"/>
      <c r="AJ705" s="522"/>
      <c r="AK705" s="522"/>
      <c r="AL705" s="522"/>
      <c r="AM705" s="522"/>
      <c r="AN705" s="522"/>
      <c r="AO705" s="522"/>
      <c r="AP705" s="522"/>
      <c r="AQ705" s="522"/>
      <c r="AR705" s="522"/>
      <c r="AS705" s="107"/>
      <c r="AT705" s="107"/>
      <c r="AU705" s="107"/>
      <c r="AV705" s="107"/>
      <c r="AW705" s="107"/>
      <c r="AX705" s="107"/>
      <c r="AY705" s="107"/>
      <c r="AZ705" s="107"/>
      <c r="BA705" s="107"/>
      <c r="BB705" s="107"/>
      <c r="BC705" s="107"/>
      <c r="BD705" s="107"/>
      <c r="BE705" s="107"/>
      <c r="BF705" s="107"/>
      <c r="BG705" s="107"/>
      <c r="BH705" s="107"/>
    </row>
    <row r="706">
      <c r="A706" s="107"/>
      <c r="B706" s="524"/>
      <c r="C706" s="522"/>
      <c r="D706" s="522"/>
      <c r="E706" s="522"/>
      <c r="F706" s="522"/>
      <c r="G706" s="522"/>
      <c r="H706" s="522"/>
      <c r="I706" s="522"/>
      <c r="J706" s="522"/>
      <c r="K706" s="522"/>
      <c r="L706" s="522"/>
      <c r="M706" s="107"/>
      <c r="N706" s="522"/>
      <c r="O706" s="522"/>
      <c r="P706" s="522"/>
      <c r="Q706" s="522"/>
      <c r="R706" s="522"/>
      <c r="S706" s="522"/>
      <c r="T706" s="522"/>
      <c r="U706" s="522"/>
      <c r="V706" s="522"/>
      <c r="W706" s="522"/>
      <c r="X706" s="522"/>
      <c r="Y706" s="522"/>
      <c r="Z706" s="522"/>
      <c r="AA706" s="522"/>
      <c r="AB706" s="522"/>
      <c r="AC706" s="522"/>
      <c r="AD706" s="522"/>
      <c r="AE706" s="522"/>
      <c r="AF706" s="522"/>
      <c r="AG706" s="522"/>
      <c r="AH706" s="523"/>
      <c r="AI706" s="522"/>
      <c r="AJ706" s="522"/>
      <c r="AK706" s="522"/>
      <c r="AL706" s="522"/>
      <c r="AM706" s="522"/>
      <c r="AN706" s="522"/>
      <c r="AO706" s="522"/>
      <c r="AP706" s="522"/>
      <c r="AQ706" s="522"/>
      <c r="AR706" s="522"/>
      <c r="AS706" s="107"/>
      <c r="AT706" s="107"/>
      <c r="AU706" s="107"/>
      <c r="AV706" s="107"/>
      <c r="AW706" s="107"/>
      <c r="AX706" s="107"/>
      <c r="AY706" s="107"/>
      <c r="AZ706" s="107"/>
      <c r="BA706" s="107"/>
      <c r="BB706" s="107"/>
      <c r="BC706" s="107"/>
      <c r="BD706" s="107"/>
      <c r="BE706" s="107"/>
      <c r="BF706" s="107"/>
      <c r="BG706" s="107"/>
      <c r="BH706" s="107"/>
    </row>
    <row r="707">
      <c r="A707" s="107"/>
      <c r="B707" s="524"/>
      <c r="C707" s="522"/>
      <c r="D707" s="522"/>
      <c r="E707" s="522"/>
      <c r="F707" s="522"/>
      <c r="G707" s="522"/>
      <c r="H707" s="522"/>
      <c r="I707" s="522"/>
      <c r="J707" s="522"/>
      <c r="K707" s="522"/>
      <c r="L707" s="522"/>
      <c r="M707" s="107"/>
      <c r="N707" s="522"/>
      <c r="O707" s="522"/>
      <c r="P707" s="522"/>
      <c r="Q707" s="522"/>
      <c r="R707" s="522"/>
      <c r="S707" s="522"/>
      <c r="T707" s="522"/>
      <c r="U707" s="522"/>
      <c r="V707" s="522"/>
      <c r="W707" s="522"/>
      <c r="X707" s="522"/>
      <c r="Y707" s="522"/>
      <c r="Z707" s="522"/>
      <c r="AA707" s="522"/>
      <c r="AB707" s="522"/>
      <c r="AC707" s="522"/>
      <c r="AD707" s="522"/>
      <c r="AE707" s="522"/>
      <c r="AF707" s="522"/>
      <c r="AG707" s="522"/>
      <c r="AH707" s="523"/>
      <c r="AI707" s="522"/>
      <c r="AJ707" s="522"/>
      <c r="AK707" s="522"/>
      <c r="AL707" s="522"/>
      <c r="AM707" s="522"/>
      <c r="AN707" s="522"/>
      <c r="AO707" s="522"/>
      <c r="AP707" s="522"/>
      <c r="AQ707" s="522"/>
      <c r="AR707" s="522"/>
      <c r="AS707" s="107"/>
      <c r="AT707" s="107"/>
      <c r="AU707" s="107"/>
      <c r="AV707" s="107"/>
      <c r="AW707" s="107"/>
      <c r="AX707" s="107"/>
      <c r="AY707" s="107"/>
      <c r="AZ707" s="107"/>
      <c r="BA707" s="107"/>
      <c r="BB707" s="107"/>
      <c r="BC707" s="107"/>
      <c r="BD707" s="107"/>
      <c r="BE707" s="107"/>
      <c r="BF707" s="107"/>
      <c r="BG707" s="107"/>
      <c r="BH707" s="107"/>
    </row>
    <row r="708">
      <c r="A708" s="107"/>
      <c r="B708" s="524"/>
      <c r="C708" s="522"/>
      <c r="D708" s="522"/>
      <c r="E708" s="522"/>
      <c r="F708" s="522"/>
      <c r="G708" s="522"/>
      <c r="H708" s="522"/>
      <c r="I708" s="522"/>
      <c r="J708" s="522"/>
      <c r="K708" s="522"/>
      <c r="L708" s="522"/>
      <c r="M708" s="107"/>
      <c r="N708" s="522"/>
      <c r="O708" s="522"/>
      <c r="P708" s="522"/>
      <c r="Q708" s="522"/>
      <c r="R708" s="522"/>
      <c r="S708" s="522"/>
      <c r="T708" s="522"/>
      <c r="U708" s="522"/>
      <c r="V708" s="522"/>
      <c r="W708" s="522"/>
      <c r="X708" s="522"/>
      <c r="Y708" s="522"/>
      <c r="Z708" s="522"/>
      <c r="AA708" s="522"/>
      <c r="AB708" s="522"/>
      <c r="AC708" s="522"/>
      <c r="AD708" s="522"/>
      <c r="AE708" s="522"/>
      <c r="AF708" s="522"/>
      <c r="AG708" s="522"/>
      <c r="AH708" s="523"/>
      <c r="AI708" s="522"/>
      <c r="AJ708" s="522"/>
      <c r="AK708" s="522"/>
      <c r="AL708" s="522"/>
      <c r="AM708" s="522"/>
      <c r="AN708" s="522"/>
      <c r="AO708" s="522"/>
      <c r="AP708" s="522"/>
      <c r="AQ708" s="522"/>
      <c r="AR708" s="522"/>
      <c r="AS708" s="107"/>
      <c r="AT708" s="107"/>
      <c r="AU708" s="107"/>
      <c r="AV708" s="107"/>
      <c r="AW708" s="107"/>
      <c r="AX708" s="107"/>
      <c r="AY708" s="107"/>
      <c r="AZ708" s="107"/>
      <c r="BA708" s="107"/>
      <c r="BB708" s="107"/>
      <c r="BC708" s="107"/>
      <c r="BD708" s="107"/>
      <c r="BE708" s="107"/>
      <c r="BF708" s="107"/>
      <c r="BG708" s="107"/>
      <c r="BH708" s="107"/>
    </row>
    <row r="709">
      <c r="A709" s="107"/>
      <c r="B709" s="524"/>
      <c r="C709" s="522"/>
      <c r="D709" s="522"/>
      <c r="E709" s="522"/>
      <c r="F709" s="522"/>
      <c r="G709" s="522"/>
      <c r="H709" s="522"/>
      <c r="I709" s="522"/>
      <c r="J709" s="522"/>
      <c r="K709" s="522"/>
      <c r="L709" s="522"/>
      <c r="M709" s="107"/>
      <c r="N709" s="522"/>
      <c r="O709" s="522"/>
      <c r="P709" s="522"/>
      <c r="Q709" s="522"/>
      <c r="R709" s="522"/>
      <c r="S709" s="522"/>
      <c r="T709" s="522"/>
      <c r="U709" s="522"/>
      <c r="V709" s="522"/>
      <c r="W709" s="522"/>
      <c r="X709" s="522"/>
      <c r="Y709" s="522"/>
      <c r="Z709" s="522"/>
      <c r="AA709" s="522"/>
      <c r="AB709" s="522"/>
      <c r="AC709" s="522"/>
      <c r="AD709" s="522"/>
      <c r="AE709" s="522"/>
      <c r="AF709" s="522"/>
      <c r="AG709" s="522"/>
      <c r="AH709" s="523"/>
      <c r="AI709" s="522"/>
      <c r="AJ709" s="522"/>
      <c r="AK709" s="522"/>
      <c r="AL709" s="522"/>
      <c r="AM709" s="522"/>
      <c r="AN709" s="522"/>
      <c r="AO709" s="522"/>
      <c r="AP709" s="522"/>
      <c r="AQ709" s="522"/>
      <c r="AR709" s="522"/>
      <c r="AS709" s="107"/>
      <c r="AT709" s="107"/>
      <c r="AU709" s="107"/>
      <c r="AV709" s="107"/>
      <c r="AW709" s="107"/>
      <c r="AX709" s="107"/>
      <c r="AY709" s="107"/>
      <c r="AZ709" s="107"/>
      <c r="BA709" s="107"/>
      <c r="BB709" s="107"/>
      <c r="BC709" s="107"/>
      <c r="BD709" s="107"/>
      <c r="BE709" s="107"/>
      <c r="BF709" s="107"/>
      <c r="BG709" s="107"/>
      <c r="BH709" s="107"/>
    </row>
    <row r="710">
      <c r="A710" s="107"/>
      <c r="B710" s="524"/>
      <c r="C710" s="522"/>
      <c r="D710" s="522"/>
      <c r="E710" s="522"/>
      <c r="F710" s="522"/>
      <c r="G710" s="522"/>
      <c r="H710" s="522"/>
      <c r="I710" s="522"/>
      <c r="J710" s="522"/>
      <c r="K710" s="522"/>
      <c r="L710" s="522"/>
      <c r="M710" s="107"/>
      <c r="N710" s="522"/>
      <c r="O710" s="522"/>
      <c r="P710" s="522"/>
      <c r="Q710" s="522"/>
      <c r="R710" s="522"/>
      <c r="S710" s="522"/>
      <c r="T710" s="522"/>
      <c r="U710" s="522"/>
      <c r="V710" s="522"/>
      <c r="W710" s="522"/>
      <c r="X710" s="522"/>
      <c r="Y710" s="522"/>
      <c r="Z710" s="522"/>
      <c r="AA710" s="522"/>
      <c r="AB710" s="522"/>
      <c r="AC710" s="522"/>
      <c r="AD710" s="522"/>
      <c r="AE710" s="522"/>
      <c r="AF710" s="522"/>
      <c r="AG710" s="522"/>
      <c r="AH710" s="523"/>
      <c r="AI710" s="522"/>
      <c r="AJ710" s="522"/>
      <c r="AK710" s="522"/>
      <c r="AL710" s="522"/>
      <c r="AM710" s="522"/>
      <c r="AN710" s="522"/>
      <c r="AO710" s="522"/>
      <c r="AP710" s="522"/>
      <c r="AQ710" s="522"/>
      <c r="AR710" s="522"/>
      <c r="AS710" s="107"/>
      <c r="AT710" s="107"/>
      <c r="AU710" s="107"/>
      <c r="AV710" s="107"/>
      <c r="AW710" s="107"/>
      <c r="AX710" s="107"/>
      <c r="AY710" s="107"/>
      <c r="AZ710" s="107"/>
      <c r="BA710" s="107"/>
      <c r="BB710" s="107"/>
      <c r="BC710" s="107"/>
      <c r="BD710" s="107"/>
      <c r="BE710" s="107"/>
      <c r="BF710" s="107"/>
      <c r="BG710" s="107"/>
      <c r="BH710" s="107"/>
    </row>
    <row r="711">
      <c r="A711" s="107"/>
      <c r="B711" s="524"/>
      <c r="C711" s="522"/>
      <c r="D711" s="522"/>
      <c r="E711" s="522"/>
      <c r="F711" s="522"/>
      <c r="G711" s="522"/>
      <c r="H711" s="522"/>
      <c r="I711" s="522"/>
      <c r="J711" s="522"/>
      <c r="K711" s="522"/>
      <c r="L711" s="522"/>
      <c r="M711" s="107"/>
      <c r="N711" s="522"/>
      <c r="O711" s="522"/>
      <c r="P711" s="522"/>
      <c r="Q711" s="522"/>
      <c r="R711" s="522"/>
      <c r="S711" s="522"/>
      <c r="T711" s="522"/>
      <c r="U711" s="522"/>
      <c r="V711" s="522"/>
      <c r="W711" s="522"/>
      <c r="X711" s="522"/>
      <c r="Y711" s="522"/>
      <c r="Z711" s="522"/>
      <c r="AA711" s="522"/>
      <c r="AB711" s="522"/>
      <c r="AC711" s="522"/>
      <c r="AD711" s="522"/>
      <c r="AE711" s="522"/>
      <c r="AF711" s="522"/>
      <c r="AG711" s="522"/>
      <c r="AH711" s="523"/>
      <c r="AI711" s="522"/>
      <c r="AJ711" s="522"/>
      <c r="AK711" s="522"/>
      <c r="AL711" s="522"/>
      <c r="AM711" s="522"/>
      <c r="AN711" s="522"/>
      <c r="AO711" s="522"/>
      <c r="AP711" s="522"/>
      <c r="AQ711" s="522"/>
      <c r="AR711" s="522"/>
      <c r="AS711" s="107"/>
      <c r="AT711" s="107"/>
      <c r="AU711" s="107"/>
      <c r="AV711" s="107"/>
      <c r="AW711" s="107"/>
      <c r="AX711" s="107"/>
      <c r="AY711" s="107"/>
      <c r="AZ711" s="107"/>
      <c r="BA711" s="107"/>
      <c r="BB711" s="107"/>
      <c r="BC711" s="107"/>
      <c r="BD711" s="107"/>
      <c r="BE711" s="107"/>
      <c r="BF711" s="107"/>
      <c r="BG711" s="107"/>
      <c r="BH711" s="107"/>
    </row>
    <row r="712">
      <c r="A712" s="107"/>
      <c r="B712" s="524"/>
      <c r="C712" s="522"/>
      <c r="D712" s="522"/>
      <c r="E712" s="522"/>
      <c r="F712" s="522"/>
      <c r="G712" s="522"/>
      <c r="H712" s="522"/>
      <c r="I712" s="522"/>
      <c r="J712" s="522"/>
      <c r="K712" s="522"/>
      <c r="L712" s="522"/>
      <c r="M712" s="107"/>
      <c r="N712" s="522"/>
      <c r="O712" s="522"/>
      <c r="P712" s="522"/>
      <c r="Q712" s="522"/>
      <c r="R712" s="522"/>
      <c r="S712" s="522"/>
      <c r="T712" s="522"/>
      <c r="U712" s="522"/>
      <c r="V712" s="522"/>
      <c r="W712" s="522"/>
      <c r="X712" s="522"/>
      <c r="Y712" s="522"/>
      <c r="Z712" s="522"/>
      <c r="AA712" s="522"/>
      <c r="AB712" s="522"/>
      <c r="AC712" s="522"/>
      <c r="AD712" s="522"/>
      <c r="AE712" s="522"/>
      <c r="AF712" s="522"/>
      <c r="AG712" s="522"/>
      <c r="AH712" s="523"/>
      <c r="AI712" s="522"/>
      <c r="AJ712" s="522"/>
      <c r="AK712" s="522"/>
      <c r="AL712" s="522"/>
      <c r="AM712" s="522"/>
      <c r="AN712" s="522"/>
      <c r="AO712" s="522"/>
      <c r="AP712" s="522"/>
      <c r="AQ712" s="522"/>
      <c r="AR712" s="522"/>
      <c r="AS712" s="107"/>
      <c r="AT712" s="107"/>
      <c r="AU712" s="107"/>
      <c r="AV712" s="107"/>
      <c r="AW712" s="107"/>
      <c r="AX712" s="107"/>
      <c r="AY712" s="107"/>
      <c r="AZ712" s="107"/>
      <c r="BA712" s="107"/>
      <c r="BB712" s="107"/>
      <c r="BC712" s="107"/>
      <c r="BD712" s="107"/>
      <c r="BE712" s="107"/>
      <c r="BF712" s="107"/>
      <c r="BG712" s="107"/>
      <c r="BH712" s="107"/>
    </row>
    <row r="713">
      <c r="A713" s="107"/>
      <c r="B713" s="524"/>
      <c r="C713" s="522"/>
      <c r="D713" s="522"/>
      <c r="E713" s="522"/>
      <c r="F713" s="522"/>
      <c r="G713" s="522"/>
      <c r="H713" s="522"/>
      <c r="I713" s="522"/>
      <c r="J713" s="522"/>
      <c r="K713" s="522"/>
      <c r="L713" s="522"/>
      <c r="M713" s="107"/>
      <c r="N713" s="522"/>
      <c r="O713" s="522"/>
      <c r="P713" s="522"/>
      <c r="Q713" s="522"/>
      <c r="R713" s="522"/>
      <c r="S713" s="522"/>
      <c r="T713" s="522"/>
      <c r="U713" s="522"/>
      <c r="V713" s="522"/>
      <c r="W713" s="522"/>
      <c r="X713" s="522"/>
      <c r="Y713" s="522"/>
      <c r="Z713" s="522"/>
      <c r="AA713" s="522"/>
      <c r="AB713" s="522"/>
      <c r="AC713" s="522"/>
      <c r="AD713" s="522"/>
      <c r="AE713" s="522"/>
      <c r="AF713" s="522"/>
      <c r="AG713" s="522"/>
      <c r="AH713" s="523"/>
      <c r="AI713" s="522"/>
      <c r="AJ713" s="522"/>
      <c r="AK713" s="522"/>
      <c r="AL713" s="522"/>
      <c r="AM713" s="522"/>
      <c r="AN713" s="522"/>
      <c r="AO713" s="522"/>
      <c r="AP713" s="522"/>
      <c r="AQ713" s="522"/>
      <c r="AR713" s="522"/>
      <c r="AS713" s="107"/>
      <c r="AT713" s="107"/>
      <c r="AU713" s="107"/>
      <c r="AV713" s="107"/>
      <c r="AW713" s="107"/>
      <c r="AX713" s="107"/>
      <c r="AY713" s="107"/>
      <c r="AZ713" s="107"/>
      <c r="BA713" s="107"/>
      <c r="BB713" s="107"/>
      <c r="BC713" s="107"/>
      <c r="BD713" s="107"/>
      <c r="BE713" s="107"/>
      <c r="BF713" s="107"/>
      <c r="BG713" s="107"/>
      <c r="BH713" s="107"/>
    </row>
    <row r="714">
      <c r="A714" s="107"/>
      <c r="B714" s="524"/>
      <c r="C714" s="522"/>
      <c r="D714" s="522"/>
      <c r="E714" s="522"/>
      <c r="F714" s="522"/>
      <c r="G714" s="522"/>
      <c r="H714" s="522"/>
      <c r="I714" s="522"/>
      <c r="J714" s="522"/>
      <c r="K714" s="522"/>
      <c r="L714" s="522"/>
      <c r="M714" s="107"/>
      <c r="N714" s="522"/>
      <c r="O714" s="522"/>
      <c r="P714" s="522"/>
      <c r="Q714" s="522"/>
      <c r="R714" s="522"/>
      <c r="S714" s="522"/>
      <c r="T714" s="522"/>
      <c r="U714" s="522"/>
      <c r="V714" s="522"/>
      <c r="W714" s="522"/>
      <c r="X714" s="522"/>
      <c r="Y714" s="522"/>
      <c r="Z714" s="522"/>
      <c r="AA714" s="522"/>
      <c r="AB714" s="522"/>
      <c r="AC714" s="522"/>
      <c r="AD714" s="522"/>
      <c r="AE714" s="522"/>
      <c r="AF714" s="522"/>
      <c r="AG714" s="522"/>
      <c r="AH714" s="523"/>
      <c r="AI714" s="522"/>
      <c r="AJ714" s="522"/>
      <c r="AK714" s="522"/>
      <c r="AL714" s="522"/>
      <c r="AM714" s="522"/>
      <c r="AN714" s="522"/>
      <c r="AO714" s="522"/>
      <c r="AP714" s="522"/>
      <c r="AQ714" s="522"/>
      <c r="AR714" s="522"/>
      <c r="AS714" s="107"/>
      <c r="AT714" s="107"/>
      <c r="AU714" s="107"/>
      <c r="AV714" s="107"/>
      <c r="AW714" s="107"/>
      <c r="AX714" s="107"/>
      <c r="AY714" s="107"/>
      <c r="AZ714" s="107"/>
      <c r="BA714" s="107"/>
      <c r="BB714" s="107"/>
      <c r="BC714" s="107"/>
      <c r="BD714" s="107"/>
      <c r="BE714" s="107"/>
      <c r="BF714" s="107"/>
      <c r="BG714" s="107"/>
      <c r="BH714" s="107"/>
    </row>
    <row r="715">
      <c r="A715" s="107"/>
      <c r="B715" s="524"/>
      <c r="C715" s="522"/>
      <c r="D715" s="522"/>
      <c r="E715" s="522"/>
      <c r="F715" s="522"/>
      <c r="G715" s="522"/>
      <c r="H715" s="522"/>
      <c r="I715" s="522"/>
      <c r="J715" s="522"/>
      <c r="K715" s="522"/>
      <c r="L715" s="522"/>
      <c r="M715" s="107"/>
      <c r="N715" s="522"/>
      <c r="O715" s="522"/>
      <c r="P715" s="522"/>
      <c r="Q715" s="522"/>
      <c r="R715" s="522"/>
      <c r="S715" s="522"/>
      <c r="T715" s="522"/>
      <c r="U715" s="522"/>
      <c r="V715" s="522"/>
      <c r="W715" s="522"/>
      <c r="X715" s="522"/>
      <c r="Y715" s="522"/>
      <c r="Z715" s="522"/>
      <c r="AA715" s="522"/>
      <c r="AB715" s="522"/>
      <c r="AC715" s="522"/>
      <c r="AD715" s="522"/>
      <c r="AE715" s="522"/>
      <c r="AF715" s="522"/>
      <c r="AG715" s="522"/>
      <c r="AH715" s="523"/>
      <c r="AI715" s="522"/>
      <c r="AJ715" s="522"/>
      <c r="AK715" s="522"/>
      <c r="AL715" s="522"/>
      <c r="AM715" s="522"/>
      <c r="AN715" s="522"/>
      <c r="AO715" s="522"/>
      <c r="AP715" s="522"/>
      <c r="AQ715" s="522"/>
      <c r="AR715" s="522"/>
      <c r="AS715" s="107"/>
      <c r="AT715" s="107"/>
      <c r="AU715" s="107"/>
      <c r="AV715" s="107"/>
      <c r="AW715" s="107"/>
      <c r="AX715" s="107"/>
      <c r="AY715" s="107"/>
      <c r="AZ715" s="107"/>
      <c r="BA715" s="107"/>
      <c r="BB715" s="107"/>
      <c r="BC715" s="107"/>
      <c r="BD715" s="107"/>
      <c r="BE715" s="107"/>
      <c r="BF715" s="107"/>
      <c r="BG715" s="107"/>
      <c r="BH715" s="107"/>
    </row>
    <row r="716">
      <c r="A716" s="107"/>
      <c r="B716" s="524"/>
      <c r="C716" s="522"/>
      <c r="D716" s="522"/>
      <c r="E716" s="522"/>
      <c r="F716" s="522"/>
      <c r="G716" s="522"/>
      <c r="H716" s="522"/>
      <c r="I716" s="522"/>
      <c r="J716" s="522"/>
      <c r="K716" s="522"/>
      <c r="L716" s="522"/>
      <c r="M716" s="107"/>
      <c r="N716" s="522"/>
      <c r="O716" s="522"/>
      <c r="P716" s="522"/>
      <c r="Q716" s="522"/>
      <c r="R716" s="522"/>
      <c r="S716" s="522"/>
      <c r="T716" s="522"/>
      <c r="U716" s="522"/>
      <c r="V716" s="522"/>
      <c r="W716" s="522"/>
      <c r="X716" s="522"/>
      <c r="Y716" s="522"/>
      <c r="Z716" s="522"/>
      <c r="AA716" s="522"/>
      <c r="AB716" s="522"/>
      <c r="AC716" s="522"/>
      <c r="AD716" s="522"/>
      <c r="AE716" s="522"/>
      <c r="AF716" s="522"/>
      <c r="AG716" s="522"/>
      <c r="AH716" s="523"/>
      <c r="AI716" s="522"/>
      <c r="AJ716" s="522"/>
      <c r="AK716" s="522"/>
      <c r="AL716" s="522"/>
      <c r="AM716" s="522"/>
      <c r="AN716" s="522"/>
      <c r="AO716" s="522"/>
      <c r="AP716" s="522"/>
      <c r="AQ716" s="522"/>
      <c r="AR716" s="522"/>
      <c r="AS716" s="107"/>
      <c r="AT716" s="107"/>
      <c r="AU716" s="107"/>
      <c r="AV716" s="107"/>
      <c r="AW716" s="107"/>
      <c r="AX716" s="107"/>
      <c r="AY716" s="107"/>
      <c r="AZ716" s="107"/>
      <c r="BA716" s="107"/>
      <c r="BB716" s="107"/>
      <c r="BC716" s="107"/>
      <c r="BD716" s="107"/>
      <c r="BE716" s="107"/>
      <c r="BF716" s="107"/>
      <c r="BG716" s="107"/>
      <c r="BH716" s="107"/>
    </row>
    <row r="717">
      <c r="A717" s="107"/>
      <c r="B717" s="524"/>
      <c r="C717" s="522"/>
      <c r="D717" s="522"/>
      <c r="E717" s="522"/>
      <c r="F717" s="522"/>
      <c r="G717" s="522"/>
      <c r="H717" s="522"/>
      <c r="I717" s="522"/>
      <c r="J717" s="522"/>
      <c r="K717" s="522"/>
      <c r="L717" s="522"/>
      <c r="M717" s="107"/>
      <c r="N717" s="522"/>
      <c r="O717" s="522"/>
      <c r="P717" s="522"/>
      <c r="Q717" s="522"/>
      <c r="R717" s="522"/>
      <c r="S717" s="522"/>
      <c r="T717" s="522"/>
      <c r="U717" s="522"/>
      <c r="V717" s="522"/>
      <c r="W717" s="522"/>
      <c r="X717" s="522"/>
      <c r="Y717" s="522"/>
      <c r="Z717" s="522"/>
      <c r="AA717" s="522"/>
      <c r="AB717" s="522"/>
      <c r="AC717" s="522"/>
      <c r="AD717" s="522"/>
      <c r="AE717" s="522"/>
      <c r="AF717" s="522"/>
      <c r="AG717" s="522"/>
      <c r="AH717" s="523"/>
      <c r="AI717" s="522"/>
      <c r="AJ717" s="522"/>
      <c r="AK717" s="522"/>
      <c r="AL717" s="522"/>
      <c r="AM717" s="522"/>
      <c r="AN717" s="522"/>
      <c r="AO717" s="522"/>
      <c r="AP717" s="522"/>
      <c r="AQ717" s="522"/>
      <c r="AR717" s="522"/>
      <c r="AS717" s="107"/>
      <c r="AT717" s="107"/>
      <c r="AU717" s="107"/>
      <c r="AV717" s="107"/>
      <c r="AW717" s="107"/>
      <c r="AX717" s="107"/>
      <c r="AY717" s="107"/>
      <c r="AZ717" s="107"/>
      <c r="BA717" s="107"/>
      <c r="BB717" s="107"/>
      <c r="BC717" s="107"/>
      <c r="BD717" s="107"/>
      <c r="BE717" s="107"/>
      <c r="BF717" s="107"/>
      <c r="BG717" s="107"/>
      <c r="BH717" s="107"/>
    </row>
    <row r="718">
      <c r="A718" s="107"/>
      <c r="B718" s="524"/>
      <c r="C718" s="522"/>
      <c r="D718" s="522"/>
      <c r="E718" s="522"/>
      <c r="F718" s="522"/>
      <c r="G718" s="522"/>
      <c r="H718" s="522"/>
      <c r="I718" s="522"/>
      <c r="J718" s="522"/>
      <c r="K718" s="522"/>
      <c r="L718" s="522"/>
      <c r="M718" s="107"/>
      <c r="N718" s="522"/>
      <c r="O718" s="522"/>
      <c r="P718" s="522"/>
      <c r="Q718" s="522"/>
      <c r="R718" s="522"/>
      <c r="S718" s="522"/>
      <c r="T718" s="522"/>
      <c r="U718" s="522"/>
      <c r="V718" s="522"/>
      <c r="W718" s="522"/>
      <c r="X718" s="522"/>
      <c r="Y718" s="522"/>
      <c r="Z718" s="522"/>
      <c r="AA718" s="522"/>
      <c r="AB718" s="522"/>
      <c r="AC718" s="522"/>
      <c r="AD718" s="522"/>
      <c r="AE718" s="522"/>
      <c r="AF718" s="522"/>
      <c r="AG718" s="522"/>
      <c r="AH718" s="523"/>
      <c r="AI718" s="522"/>
      <c r="AJ718" s="522"/>
      <c r="AK718" s="522"/>
      <c r="AL718" s="522"/>
      <c r="AM718" s="522"/>
      <c r="AN718" s="522"/>
      <c r="AO718" s="522"/>
      <c r="AP718" s="522"/>
      <c r="AQ718" s="522"/>
      <c r="AR718" s="522"/>
      <c r="AS718" s="107"/>
      <c r="AT718" s="107"/>
      <c r="AU718" s="107"/>
      <c r="AV718" s="107"/>
      <c r="AW718" s="107"/>
      <c r="AX718" s="107"/>
      <c r="AY718" s="107"/>
      <c r="AZ718" s="107"/>
      <c r="BA718" s="107"/>
      <c r="BB718" s="107"/>
      <c r="BC718" s="107"/>
      <c r="BD718" s="107"/>
      <c r="BE718" s="107"/>
      <c r="BF718" s="107"/>
      <c r="BG718" s="107"/>
      <c r="BH718" s="107"/>
    </row>
    <row r="719">
      <c r="A719" s="107"/>
      <c r="B719" s="524"/>
      <c r="C719" s="522"/>
      <c r="D719" s="522"/>
      <c r="E719" s="522"/>
      <c r="F719" s="522"/>
      <c r="G719" s="522"/>
      <c r="H719" s="522"/>
      <c r="I719" s="522"/>
      <c r="J719" s="522"/>
      <c r="K719" s="522"/>
      <c r="L719" s="522"/>
      <c r="M719" s="107"/>
      <c r="N719" s="522"/>
      <c r="O719" s="522"/>
      <c r="P719" s="522"/>
      <c r="Q719" s="522"/>
      <c r="R719" s="522"/>
      <c r="S719" s="522"/>
      <c r="T719" s="522"/>
      <c r="U719" s="522"/>
      <c r="V719" s="522"/>
      <c r="W719" s="522"/>
      <c r="X719" s="522"/>
      <c r="Y719" s="522"/>
      <c r="Z719" s="522"/>
      <c r="AA719" s="522"/>
      <c r="AB719" s="522"/>
      <c r="AC719" s="522"/>
      <c r="AD719" s="522"/>
      <c r="AE719" s="522"/>
      <c r="AF719" s="522"/>
      <c r="AG719" s="522"/>
      <c r="AH719" s="523"/>
      <c r="AI719" s="522"/>
      <c r="AJ719" s="522"/>
      <c r="AK719" s="522"/>
      <c r="AL719" s="522"/>
      <c r="AM719" s="522"/>
      <c r="AN719" s="522"/>
      <c r="AO719" s="522"/>
      <c r="AP719" s="522"/>
      <c r="AQ719" s="522"/>
      <c r="AR719" s="522"/>
      <c r="AS719" s="107"/>
      <c r="AT719" s="107"/>
      <c r="AU719" s="107"/>
      <c r="AV719" s="107"/>
      <c r="AW719" s="107"/>
      <c r="AX719" s="107"/>
      <c r="AY719" s="107"/>
      <c r="AZ719" s="107"/>
      <c r="BA719" s="107"/>
      <c r="BB719" s="107"/>
      <c r="BC719" s="107"/>
      <c r="BD719" s="107"/>
      <c r="BE719" s="107"/>
      <c r="BF719" s="107"/>
      <c r="BG719" s="107"/>
      <c r="BH719" s="107"/>
    </row>
    <row r="720">
      <c r="A720" s="107"/>
      <c r="B720" s="524"/>
      <c r="C720" s="522"/>
      <c r="D720" s="522"/>
      <c r="E720" s="522"/>
      <c r="F720" s="522"/>
      <c r="G720" s="522"/>
      <c r="H720" s="522"/>
      <c r="I720" s="522"/>
      <c r="J720" s="522"/>
      <c r="K720" s="522"/>
      <c r="L720" s="522"/>
      <c r="M720" s="107"/>
      <c r="N720" s="522"/>
      <c r="O720" s="522"/>
      <c r="P720" s="522"/>
      <c r="Q720" s="522"/>
      <c r="R720" s="522"/>
      <c r="S720" s="522"/>
      <c r="T720" s="522"/>
      <c r="U720" s="522"/>
      <c r="V720" s="522"/>
      <c r="W720" s="522"/>
      <c r="X720" s="522"/>
      <c r="Y720" s="522"/>
      <c r="Z720" s="522"/>
      <c r="AA720" s="522"/>
      <c r="AB720" s="522"/>
      <c r="AC720" s="522"/>
      <c r="AD720" s="522"/>
      <c r="AE720" s="522"/>
      <c r="AF720" s="522"/>
      <c r="AG720" s="522"/>
      <c r="AH720" s="523"/>
      <c r="AI720" s="522"/>
      <c r="AJ720" s="522"/>
      <c r="AK720" s="522"/>
      <c r="AL720" s="522"/>
      <c r="AM720" s="522"/>
      <c r="AN720" s="522"/>
      <c r="AO720" s="522"/>
      <c r="AP720" s="522"/>
      <c r="AQ720" s="522"/>
      <c r="AR720" s="522"/>
      <c r="AS720" s="107"/>
      <c r="AT720" s="107"/>
      <c r="AU720" s="107"/>
      <c r="AV720" s="107"/>
      <c r="AW720" s="107"/>
      <c r="AX720" s="107"/>
      <c r="AY720" s="107"/>
      <c r="AZ720" s="107"/>
      <c r="BA720" s="107"/>
      <c r="BB720" s="107"/>
      <c r="BC720" s="107"/>
      <c r="BD720" s="107"/>
      <c r="BE720" s="107"/>
      <c r="BF720" s="107"/>
      <c r="BG720" s="107"/>
      <c r="BH720" s="107"/>
    </row>
    <row r="721">
      <c r="A721" s="107"/>
      <c r="B721" s="524"/>
      <c r="C721" s="522"/>
      <c r="D721" s="522"/>
      <c r="E721" s="522"/>
      <c r="F721" s="522"/>
      <c r="G721" s="522"/>
      <c r="H721" s="522"/>
      <c r="I721" s="522"/>
      <c r="J721" s="522"/>
      <c r="K721" s="522"/>
      <c r="L721" s="522"/>
      <c r="M721" s="107"/>
      <c r="N721" s="522"/>
      <c r="O721" s="522"/>
      <c r="P721" s="522"/>
      <c r="Q721" s="522"/>
      <c r="R721" s="522"/>
      <c r="S721" s="522"/>
      <c r="T721" s="522"/>
      <c r="U721" s="522"/>
      <c r="V721" s="522"/>
      <c r="W721" s="522"/>
      <c r="X721" s="522"/>
      <c r="Y721" s="522"/>
      <c r="Z721" s="522"/>
      <c r="AA721" s="522"/>
      <c r="AB721" s="522"/>
      <c r="AC721" s="522"/>
      <c r="AD721" s="522"/>
      <c r="AE721" s="522"/>
      <c r="AF721" s="522"/>
      <c r="AG721" s="522"/>
      <c r="AH721" s="523"/>
      <c r="AI721" s="522"/>
      <c r="AJ721" s="522"/>
      <c r="AK721" s="522"/>
      <c r="AL721" s="522"/>
      <c r="AM721" s="522"/>
      <c r="AN721" s="522"/>
      <c r="AO721" s="522"/>
      <c r="AP721" s="522"/>
      <c r="AQ721" s="522"/>
      <c r="AR721" s="522"/>
      <c r="AS721" s="107"/>
      <c r="AT721" s="107"/>
      <c r="AU721" s="107"/>
      <c r="AV721" s="107"/>
      <c r="AW721" s="107"/>
      <c r="AX721" s="107"/>
      <c r="AY721" s="107"/>
      <c r="AZ721" s="107"/>
      <c r="BA721" s="107"/>
      <c r="BB721" s="107"/>
      <c r="BC721" s="107"/>
      <c r="BD721" s="107"/>
      <c r="BE721" s="107"/>
      <c r="BF721" s="107"/>
      <c r="BG721" s="107"/>
      <c r="BH721" s="107"/>
    </row>
    <row r="722">
      <c r="A722" s="107"/>
      <c r="B722" s="524"/>
      <c r="C722" s="522"/>
      <c r="D722" s="522"/>
      <c r="E722" s="522"/>
      <c r="F722" s="522"/>
      <c r="G722" s="522"/>
      <c r="H722" s="522"/>
      <c r="I722" s="522"/>
      <c r="J722" s="522"/>
      <c r="K722" s="522"/>
      <c r="L722" s="522"/>
      <c r="M722" s="107"/>
      <c r="N722" s="522"/>
      <c r="O722" s="522"/>
      <c r="P722" s="522"/>
      <c r="Q722" s="522"/>
      <c r="R722" s="522"/>
      <c r="S722" s="522"/>
      <c r="T722" s="522"/>
      <c r="U722" s="522"/>
      <c r="V722" s="522"/>
      <c r="W722" s="522"/>
      <c r="X722" s="522"/>
      <c r="Y722" s="522"/>
      <c r="Z722" s="522"/>
      <c r="AA722" s="522"/>
      <c r="AB722" s="522"/>
      <c r="AC722" s="522"/>
      <c r="AD722" s="522"/>
      <c r="AE722" s="522"/>
      <c r="AF722" s="522"/>
      <c r="AG722" s="522"/>
      <c r="AH722" s="523"/>
      <c r="AI722" s="522"/>
      <c r="AJ722" s="522"/>
      <c r="AK722" s="522"/>
      <c r="AL722" s="522"/>
      <c r="AM722" s="522"/>
      <c r="AN722" s="522"/>
      <c r="AO722" s="522"/>
      <c r="AP722" s="522"/>
      <c r="AQ722" s="522"/>
      <c r="AR722" s="522"/>
      <c r="AS722" s="107"/>
      <c r="AT722" s="107"/>
      <c r="AU722" s="107"/>
      <c r="AV722" s="107"/>
      <c r="AW722" s="107"/>
      <c r="AX722" s="107"/>
      <c r="AY722" s="107"/>
      <c r="AZ722" s="107"/>
      <c r="BA722" s="107"/>
      <c r="BB722" s="107"/>
      <c r="BC722" s="107"/>
      <c r="BD722" s="107"/>
      <c r="BE722" s="107"/>
      <c r="BF722" s="107"/>
      <c r="BG722" s="107"/>
      <c r="BH722" s="107"/>
    </row>
    <row r="723">
      <c r="A723" s="107"/>
      <c r="B723" s="524"/>
      <c r="C723" s="522"/>
      <c r="D723" s="522"/>
      <c r="E723" s="522"/>
      <c r="F723" s="522"/>
      <c r="G723" s="522"/>
      <c r="H723" s="522"/>
      <c r="I723" s="522"/>
      <c r="J723" s="522"/>
      <c r="K723" s="522"/>
      <c r="L723" s="522"/>
      <c r="M723" s="107"/>
      <c r="N723" s="522"/>
      <c r="O723" s="522"/>
      <c r="P723" s="522"/>
      <c r="Q723" s="522"/>
      <c r="R723" s="522"/>
      <c r="S723" s="522"/>
      <c r="T723" s="522"/>
      <c r="U723" s="522"/>
      <c r="V723" s="522"/>
      <c r="W723" s="522"/>
      <c r="X723" s="522"/>
      <c r="Y723" s="522"/>
      <c r="Z723" s="522"/>
      <c r="AA723" s="522"/>
      <c r="AB723" s="522"/>
      <c r="AC723" s="522"/>
      <c r="AD723" s="522"/>
      <c r="AE723" s="522"/>
      <c r="AF723" s="522"/>
      <c r="AG723" s="522"/>
      <c r="AH723" s="523"/>
      <c r="AI723" s="522"/>
      <c r="AJ723" s="522"/>
      <c r="AK723" s="522"/>
      <c r="AL723" s="522"/>
      <c r="AM723" s="522"/>
      <c r="AN723" s="522"/>
      <c r="AO723" s="522"/>
      <c r="AP723" s="522"/>
      <c r="AQ723" s="522"/>
      <c r="AR723" s="522"/>
      <c r="AS723" s="107"/>
      <c r="AT723" s="107"/>
      <c r="AU723" s="107"/>
      <c r="AV723" s="107"/>
      <c r="AW723" s="107"/>
      <c r="AX723" s="107"/>
      <c r="AY723" s="107"/>
      <c r="AZ723" s="107"/>
      <c r="BA723" s="107"/>
      <c r="BB723" s="107"/>
      <c r="BC723" s="107"/>
      <c r="BD723" s="107"/>
      <c r="BE723" s="107"/>
      <c r="BF723" s="107"/>
      <c r="BG723" s="107"/>
      <c r="BH723" s="107"/>
    </row>
    <row r="724">
      <c r="A724" s="107"/>
      <c r="B724" s="524"/>
      <c r="C724" s="522"/>
      <c r="D724" s="522"/>
      <c r="E724" s="522"/>
      <c r="F724" s="522"/>
      <c r="G724" s="522"/>
      <c r="H724" s="522"/>
      <c r="I724" s="522"/>
      <c r="J724" s="522"/>
      <c r="K724" s="522"/>
      <c r="L724" s="522"/>
      <c r="M724" s="107"/>
      <c r="N724" s="522"/>
      <c r="O724" s="522"/>
      <c r="P724" s="522"/>
      <c r="Q724" s="522"/>
      <c r="R724" s="522"/>
      <c r="S724" s="522"/>
      <c r="T724" s="522"/>
      <c r="U724" s="522"/>
      <c r="V724" s="522"/>
      <c r="W724" s="522"/>
      <c r="X724" s="522"/>
      <c r="Y724" s="522"/>
      <c r="Z724" s="522"/>
      <c r="AA724" s="522"/>
      <c r="AB724" s="522"/>
      <c r="AC724" s="522"/>
      <c r="AD724" s="522"/>
      <c r="AE724" s="522"/>
      <c r="AF724" s="522"/>
      <c r="AG724" s="522"/>
      <c r="AH724" s="523"/>
      <c r="AI724" s="522"/>
      <c r="AJ724" s="522"/>
      <c r="AK724" s="522"/>
      <c r="AL724" s="522"/>
      <c r="AM724" s="522"/>
      <c r="AN724" s="522"/>
      <c r="AO724" s="522"/>
      <c r="AP724" s="522"/>
      <c r="AQ724" s="522"/>
      <c r="AR724" s="522"/>
      <c r="AS724" s="107"/>
      <c r="AT724" s="107"/>
      <c r="AU724" s="107"/>
      <c r="AV724" s="107"/>
      <c r="AW724" s="107"/>
      <c r="AX724" s="107"/>
      <c r="AY724" s="107"/>
      <c r="AZ724" s="107"/>
      <c r="BA724" s="107"/>
      <c r="BB724" s="107"/>
      <c r="BC724" s="107"/>
      <c r="BD724" s="107"/>
      <c r="BE724" s="107"/>
      <c r="BF724" s="107"/>
      <c r="BG724" s="107"/>
      <c r="BH724" s="107"/>
    </row>
    <row r="725">
      <c r="A725" s="107"/>
      <c r="B725" s="524"/>
      <c r="C725" s="522"/>
      <c r="D725" s="522"/>
      <c r="E725" s="522"/>
      <c r="F725" s="522"/>
      <c r="G725" s="522"/>
      <c r="H725" s="522"/>
      <c r="I725" s="522"/>
      <c r="J725" s="522"/>
      <c r="K725" s="522"/>
      <c r="L725" s="522"/>
      <c r="M725" s="107"/>
      <c r="N725" s="522"/>
      <c r="O725" s="522"/>
      <c r="P725" s="522"/>
      <c r="Q725" s="522"/>
      <c r="R725" s="522"/>
      <c r="S725" s="522"/>
      <c r="T725" s="522"/>
      <c r="U725" s="522"/>
      <c r="V725" s="522"/>
      <c r="W725" s="522"/>
      <c r="X725" s="522"/>
      <c r="Y725" s="522"/>
      <c r="Z725" s="522"/>
      <c r="AA725" s="522"/>
      <c r="AB725" s="522"/>
      <c r="AC725" s="522"/>
      <c r="AD725" s="522"/>
      <c r="AE725" s="522"/>
      <c r="AF725" s="522"/>
      <c r="AG725" s="522"/>
      <c r="AH725" s="523"/>
      <c r="AI725" s="522"/>
      <c r="AJ725" s="522"/>
      <c r="AK725" s="522"/>
      <c r="AL725" s="522"/>
      <c r="AM725" s="522"/>
      <c r="AN725" s="522"/>
      <c r="AO725" s="522"/>
      <c r="AP725" s="522"/>
      <c r="AQ725" s="522"/>
      <c r="AR725" s="522"/>
      <c r="AS725" s="107"/>
      <c r="AT725" s="107"/>
      <c r="AU725" s="107"/>
      <c r="AV725" s="107"/>
      <c r="AW725" s="107"/>
      <c r="AX725" s="107"/>
      <c r="AY725" s="107"/>
      <c r="AZ725" s="107"/>
      <c r="BA725" s="107"/>
      <c r="BB725" s="107"/>
      <c r="BC725" s="107"/>
      <c r="BD725" s="107"/>
      <c r="BE725" s="107"/>
      <c r="BF725" s="107"/>
      <c r="BG725" s="107"/>
      <c r="BH725" s="107"/>
    </row>
    <row r="726">
      <c r="A726" s="107"/>
      <c r="B726" s="524"/>
      <c r="C726" s="522"/>
      <c r="D726" s="522"/>
      <c r="E726" s="522"/>
      <c r="F726" s="522"/>
      <c r="G726" s="522"/>
      <c r="H726" s="522"/>
      <c r="I726" s="522"/>
      <c r="J726" s="522"/>
      <c r="K726" s="522"/>
      <c r="L726" s="522"/>
      <c r="M726" s="107"/>
      <c r="N726" s="522"/>
      <c r="O726" s="522"/>
      <c r="P726" s="522"/>
      <c r="Q726" s="522"/>
      <c r="R726" s="522"/>
      <c r="S726" s="522"/>
      <c r="T726" s="522"/>
      <c r="U726" s="522"/>
      <c r="V726" s="522"/>
      <c r="W726" s="522"/>
      <c r="X726" s="522"/>
      <c r="Y726" s="522"/>
      <c r="Z726" s="522"/>
      <c r="AA726" s="522"/>
      <c r="AB726" s="522"/>
      <c r="AC726" s="522"/>
      <c r="AD726" s="522"/>
      <c r="AE726" s="522"/>
      <c r="AF726" s="522"/>
      <c r="AG726" s="522"/>
      <c r="AH726" s="523"/>
      <c r="AI726" s="522"/>
      <c r="AJ726" s="522"/>
      <c r="AK726" s="522"/>
      <c r="AL726" s="522"/>
      <c r="AM726" s="522"/>
      <c r="AN726" s="522"/>
      <c r="AO726" s="522"/>
      <c r="AP726" s="522"/>
      <c r="AQ726" s="522"/>
      <c r="AR726" s="522"/>
      <c r="AS726" s="107"/>
      <c r="AT726" s="107"/>
      <c r="AU726" s="107"/>
      <c r="AV726" s="107"/>
      <c r="AW726" s="107"/>
      <c r="AX726" s="107"/>
      <c r="AY726" s="107"/>
      <c r="AZ726" s="107"/>
      <c r="BA726" s="107"/>
      <c r="BB726" s="107"/>
      <c r="BC726" s="107"/>
      <c r="BD726" s="107"/>
      <c r="BE726" s="107"/>
      <c r="BF726" s="107"/>
      <c r="BG726" s="107"/>
      <c r="BH726" s="107"/>
    </row>
    <row r="727">
      <c r="A727" s="107"/>
      <c r="B727" s="524"/>
      <c r="C727" s="522"/>
      <c r="D727" s="522"/>
      <c r="E727" s="522"/>
      <c r="F727" s="522"/>
      <c r="G727" s="522"/>
      <c r="H727" s="522"/>
      <c r="I727" s="522"/>
      <c r="J727" s="522"/>
      <c r="K727" s="522"/>
      <c r="L727" s="522"/>
      <c r="M727" s="107"/>
      <c r="N727" s="522"/>
      <c r="O727" s="522"/>
      <c r="P727" s="522"/>
      <c r="Q727" s="522"/>
      <c r="R727" s="522"/>
      <c r="S727" s="522"/>
      <c r="T727" s="522"/>
      <c r="U727" s="522"/>
      <c r="V727" s="522"/>
      <c r="W727" s="522"/>
      <c r="X727" s="522"/>
      <c r="Y727" s="522"/>
      <c r="Z727" s="522"/>
      <c r="AA727" s="522"/>
      <c r="AB727" s="522"/>
      <c r="AC727" s="522"/>
      <c r="AD727" s="522"/>
      <c r="AE727" s="522"/>
      <c r="AF727" s="522"/>
      <c r="AG727" s="522"/>
      <c r="AH727" s="523"/>
      <c r="AI727" s="522"/>
      <c r="AJ727" s="522"/>
      <c r="AK727" s="522"/>
      <c r="AL727" s="522"/>
      <c r="AM727" s="522"/>
      <c r="AN727" s="522"/>
      <c r="AO727" s="522"/>
      <c r="AP727" s="522"/>
      <c r="AQ727" s="522"/>
      <c r="AR727" s="522"/>
      <c r="AS727" s="107"/>
      <c r="AT727" s="107"/>
      <c r="AU727" s="107"/>
      <c r="AV727" s="107"/>
      <c r="AW727" s="107"/>
      <c r="AX727" s="107"/>
      <c r="AY727" s="107"/>
      <c r="AZ727" s="107"/>
      <c r="BA727" s="107"/>
      <c r="BB727" s="107"/>
      <c r="BC727" s="107"/>
      <c r="BD727" s="107"/>
      <c r="BE727" s="107"/>
      <c r="BF727" s="107"/>
      <c r="BG727" s="107"/>
      <c r="BH727" s="107"/>
    </row>
    <row r="728">
      <c r="A728" s="107"/>
      <c r="B728" s="524"/>
      <c r="C728" s="522"/>
      <c r="D728" s="522"/>
      <c r="E728" s="522"/>
      <c r="F728" s="522"/>
      <c r="G728" s="522"/>
      <c r="H728" s="522"/>
      <c r="I728" s="522"/>
      <c r="J728" s="522"/>
      <c r="K728" s="522"/>
      <c r="L728" s="522"/>
      <c r="M728" s="107"/>
      <c r="N728" s="522"/>
      <c r="O728" s="522"/>
      <c r="P728" s="522"/>
      <c r="Q728" s="522"/>
      <c r="R728" s="522"/>
      <c r="S728" s="522"/>
      <c r="T728" s="522"/>
      <c r="U728" s="522"/>
      <c r="V728" s="522"/>
      <c r="W728" s="522"/>
      <c r="X728" s="522"/>
      <c r="Y728" s="522"/>
      <c r="Z728" s="522"/>
      <c r="AA728" s="522"/>
      <c r="AB728" s="522"/>
      <c r="AC728" s="522"/>
      <c r="AD728" s="522"/>
      <c r="AE728" s="522"/>
      <c r="AF728" s="522"/>
      <c r="AG728" s="522"/>
      <c r="AH728" s="523"/>
      <c r="AI728" s="522"/>
      <c r="AJ728" s="522"/>
      <c r="AK728" s="522"/>
      <c r="AL728" s="522"/>
      <c r="AM728" s="522"/>
      <c r="AN728" s="522"/>
      <c r="AO728" s="522"/>
      <c r="AP728" s="522"/>
      <c r="AQ728" s="522"/>
      <c r="AR728" s="522"/>
      <c r="AS728" s="107"/>
      <c r="AT728" s="107"/>
      <c r="AU728" s="107"/>
      <c r="AV728" s="107"/>
      <c r="AW728" s="107"/>
      <c r="AX728" s="107"/>
      <c r="AY728" s="107"/>
      <c r="AZ728" s="107"/>
      <c r="BA728" s="107"/>
      <c r="BB728" s="107"/>
      <c r="BC728" s="107"/>
      <c r="BD728" s="107"/>
      <c r="BE728" s="107"/>
      <c r="BF728" s="107"/>
      <c r="BG728" s="107"/>
      <c r="BH728" s="107"/>
    </row>
    <row r="729">
      <c r="A729" s="107"/>
      <c r="B729" s="524"/>
      <c r="C729" s="522"/>
      <c r="D729" s="522"/>
      <c r="E729" s="522"/>
      <c r="F729" s="522"/>
      <c r="G729" s="522"/>
      <c r="H729" s="522"/>
      <c r="I729" s="522"/>
      <c r="J729" s="522"/>
      <c r="K729" s="522"/>
      <c r="L729" s="522"/>
      <c r="M729" s="107"/>
      <c r="N729" s="522"/>
      <c r="O729" s="522"/>
      <c r="P729" s="522"/>
      <c r="Q729" s="522"/>
      <c r="R729" s="522"/>
      <c r="S729" s="522"/>
      <c r="T729" s="522"/>
      <c r="U729" s="522"/>
      <c r="V729" s="522"/>
      <c r="W729" s="522"/>
      <c r="X729" s="522"/>
      <c r="Y729" s="522"/>
      <c r="Z729" s="522"/>
      <c r="AA729" s="522"/>
      <c r="AB729" s="522"/>
      <c r="AC729" s="522"/>
      <c r="AD729" s="522"/>
      <c r="AE729" s="522"/>
      <c r="AF729" s="522"/>
      <c r="AG729" s="522"/>
      <c r="AH729" s="523"/>
      <c r="AI729" s="522"/>
      <c r="AJ729" s="522"/>
      <c r="AK729" s="522"/>
      <c r="AL729" s="522"/>
      <c r="AM729" s="522"/>
      <c r="AN729" s="522"/>
      <c r="AO729" s="522"/>
      <c r="AP729" s="522"/>
      <c r="AQ729" s="522"/>
      <c r="AR729" s="522"/>
      <c r="AS729" s="107"/>
      <c r="AT729" s="107"/>
      <c r="AU729" s="107"/>
      <c r="AV729" s="107"/>
      <c r="AW729" s="107"/>
      <c r="AX729" s="107"/>
      <c r="AY729" s="107"/>
      <c r="AZ729" s="107"/>
      <c r="BA729" s="107"/>
      <c r="BB729" s="107"/>
      <c r="BC729" s="107"/>
      <c r="BD729" s="107"/>
      <c r="BE729" s="107"/>
      <c r="BF729" s="107"/>
      <c r="BG729" s="107"/>
      <c r="BH729" s="107"/>
    </row>
    <row r="730">
      <c r="A730" s="107"/>
      <c r="B730" s="524"/>
      <c r="C730" s="522"/>
      <c r="D730" s="522"/>
      <c r="E730" s="522"/>
      <c r="F730" s="522"/>
      <c r="G730" s="522"/>
      <c r="H730" s="522"/>
      <c r="I730" s="522"/>
      <c r="J730" s="522"/>
      <c r="K730" s="522"/>
      <c r="L730" s="522"/>
      <c r="M730" s="107"/>
      <c r="N730" s="522"/>
      <c r="O730" s="522"/>
      <c r="P730" s="522"/>
      <c r="Q730" s="522"/>
      <c r="R730" s="522"/>
      <c r="S730" s="522"/>
      <c r="T730" s="522"/>
      <c r="U730" s="522"/>
      <c r="V730" s="522"/>
      <c r="W730" s="522"/>
      <c r="X730" s="522"/>
      <c r="Y730" s="522"/>
      <c r="Z730" s="522"/>
      <c r="AA730" s="522"/>
      <c r="AB730" s="522"/>
      <c r="AC730" s="522"/>
      <c r="AD730" s="522"/>
      <c r="AE730" s="522"/>
      <c r="AF730" s="522"/>
      <c r="AG730" s="522"/>
      <c r="AH730" s="523"/>
      <c r="AI730" s="522"/>
      <c r="AJ730" s="522"/>
      <c r="AK730" s="522"/>
      <c r="AL730" s="522"/>
      <c r="AM730" s="522"/>
      <c r="AN730" s="522"/>
      <c r="AO730" s="522"/>
      <c r="AP730" s="522"/>
      <c r="AQ730" s="522"/>
      <c r="AR730" s="522"/>
      <c r="AS730" s="107"/>
      <c r="AT730" s="107"/>
      <c r="AU730" s="107"/>
      <c r="AV730" s="107"/>
      <c r="AW730" s="107"/>
      <c r="AX730" s="107"/>
      <c r="AY730" s="107"/>
      <c r="AZ730" s="107"/>
      <c r="BA730" s="107"/>
      <c r="BB730" s="107"/>
      <c r="BC730" s="107"/>
      <c r="BD730" s="107"/>
      <c r="BE730" s="107"/>
      <c r="BF730" s="107"/>
      <c r="BG730" s="107"/>
      <c r="BH730" s="107"/>
    </row>
    <row r="731">
      <c r="A731" s="107"/>
      <c r="B731" s="524"/>
      <c r="C731" s="522"/>
      <c r="D731" s="522"/>
      <c r="E731" s="522"/>
      <c r="F731" s="522"/>
      <c r="G731" s="522"/>
      <c r="H731" s="522"/>
      <c r="I731" s="522"/>
      <c r="J731" s="522"/>
      <c r="K731" s="522"/>
      <c r="L731" s="522"/>
      <c r="M731" s="107"/>
      <c r="N731" s="522"/>
      <c r="O731" s="522"/>
      <c r="P731" s="522"/>
      <c r="Q731" s="522"/>
      <c r="R731" s="522"/>
      <c r="S731" s="522"/>
      <c r="T731" s="522"/>
      <c r="U731" s="522"/>
      <c r="V731" s="522"/>
      <c r="W731" s="522"/>
      <c r="X731" s="522"/>
      <c r="Y731" s="522"/>
      <c r="Z731" s="522"/>
      <c r="AA731" s="522"/>
      <c r="AB731" s="522"/>
      <c r="AC731" s="522"/>
      <c r="AD731" s="522"/>
      <c r="AE731" s="522"/>
      <c r="AF731" s="522"/>
      <c r="AG731" s="522"/>
      <c r="AH731" s="523"/>
      <c r="AI731" s="522"/>
      <c r="AJ731" s="522"/>
      <c r="AK731" s="522"/>
      <c r="AL731" s="522"/>
      <c r="AM731" s="522"/>
      <c r="AN731" s="522"/>
      <c r="AO731" s="522"/>
      <c r="AP731" s="522"/>
      <c r="AQ731" s="522"/>
      <c r="AR731" s="522"/>
      <c r="AS731" s="107"/>
      <c r="AT731" s="107"/>
      <c r="AU731" s="107"/>
      <c r="AV731" s="107"/>
      <c r="AW731" s="107"/>
      <c r="AX731" s="107"/>
      <c r="AY731" s="107"/>
      <c r="AZ731" s="107"/>
      <c r="BA731" s="107"/>
      <c r="BB731" s="107"/>
      <c r="BC731" s="107"/>
      <c r="BD731" s="107"/>
      <c r="BE731" s="107"/>
      <c r="BF731" s="107"/>
      <c r="BG731" s="107"/>
      <c r="BH731" s="107"/>
    </row>
    <row r="732">
      <c r="A732" s="107"/>
      <c r="B732" s="524"/>
      <c r="C732" s="522"/>
      <c r="D732" s="522"/>
      <c r="E732" s="522"/>
      <c r="F732" s="522"/>
      <c r="G732" s="522"/>
      <c r="H732" s="522"/>
      <c r="I732" s="522"/>
      <c r="J732" s="522"/>
      <c r="K732" s="522"/>
      <c r="L732" s="522"/>
      <c r="M732" s="107"/>
      <c r="N732" s="522"/>
      <c r="O732" s="522"/>
      <c r="P732" s="522"/>
      <c r="Q732" s="522"/>
      <c r="R732" s="522"/>
      <c r="S732" s="522"/>
      <c r="T732" s="522"/>
      <c r="U732" s="522"/>
      <c r="V732" s="522"/>
      <c r="W732" s="522"/>
      <c r="X732" s="522"/>
      <c r="Y732" s="522"/>
      <c r="Z732" s="522"/>
      <c r="AA732" s="522"/>
      <c r="AB732" s="522"/>
      <c r="AC732" s="522"/>
      <c r="AD732" s="522"/>
      <c r="AE732" s="522"/>
      <c r="AF732" s="522"/>
      <c r="AG732" s="522"/>
      <c r="AH732" s="523"/>
      <c r="AI732" s="522"/>
      <c r="AJ732" s="522"/>
      <c r="AK732" s="522"/>
      <c r="AL732" s="522"/>
      <c r="AM732" s="522"/>
      <c r="AN732" s="522"/>
      <c r="AO732" s="522"/>
      <c r="AP732" s="522"/>
      <c r="AQ732" s="522"/>
      <c r="AR732" s="522"/>
      <c r="AS732" s="107"/>
      <c r="AT732" s="107"/>
      <c r="AU732" s="107"/>
      <c r="AV732" s="107"/>
      <c r="AW732" s="107"/>
      <c r="AX732" s="107"/>
      <c r="AY732" s="107"/>
      <c r="AZ732" s="107"/>
      <c r="BA732" s="107"/>
      <c r="BB732" s="107"/>
      <c r="BC732" s="107"/>
      <c r="BD732" s="107"/>
      <c r="BE732" s="107"/>
      <c r="BF732" s="107"/>
      <c r="BG732" s="107"/>
      <c r="BH732" s="107"/>
    </row>
    <row r="733">
      <c r="A733" s="107"/>
      <c r="B733" s="524"/>
      <c r="C733" s="522"/>
      <c r="D733" s="522"/>
      <c r="E733" s="522"/>
      <c r="F733" s="522"/>
      <c r="G733" s="522"/>
      <c r="H733" s="522"/>
      <c r="I733" s="522"/>
      <c r="J733" s="522"/>
      <c r="K733" s="522"/>
      <c r="L733" s="522"/>
      <c r="M733" s="107"/>
      <c r="N733" s="522"/>
      <c r="O733" s="522"/>
      <c r="P733" s="522"/>
      <c r="Q733" s="522"/>
      <c r="R733" s="522"/>
      <c r="S733" s="522"/>
      <c r="T733" s="522"/>
      <c r="U733" s="522"/>
      <c r="V733" s="522"/>
      <c r="W733" s="522"/>
      <c r="X733" s="522"/>
      <c r="Y733" s="522"/>
      <c r="Z733" s="522"/>
      <c r="AA733" s="522"/>
      <c r="AB733" s="522"/>
      <c r="AC733" s="522"/>
      <c r="AD733" s="522"/>
      <c r="AE733" s="522"/>
      <c r="AF733" s="522"/>
      <c r="AG733" s="522"/>
      <c r="AH733" s="523"/>
      <c r="AI733" s="522"/>
      <c r="AJ733" s="522"/>
      <c r="AK733" s="522"/>
      <c r="AL733" s="522"/>
      <c r="AM733" s="522"/>
      <c r="AN733" s="522"/>
      <c r="AO733" s="522"/>
      <c r="AP733" s="522"/>
      <c r="AQ733" s="522"/>
      <c r="AR733" s="522"/>
      <c r="AS733" s="107"/>
      <c r="AT733" s="107"/>
      <c r="AU733" s="107"/>
      <c r="AV733" s="107"/>
      <c r="AW733" s="107"/>
      <c r="AX733" s="107"/>
      <c r="AY733" s="107"/>
      <c r="AZ733" s="107"/>
      <c r="BA733" s="107"/>
      <c r="BB733" s="107"/>
      <c r="BC733" s="107"/>
      <c r="BD733" s="107"/>
      <c r="BE733" s="107"/>
      <c r="BF733" s="107"/>
      <c r="BG733" s="107"/>
      <c r="BH733" s="107"/>
    </row>
    <row r="734">
      <c r="A734" s="107"/>
      <c r="B734" s="524"/>
      <c r="C734" s="522"/>
      <c r="D734" s="522"/>
      <c r="E734" s="522"/>
      <c r="F734" s="522"/>
      <c r="G734" s="522"/>
      <c r="H734" s="522"/>
      <c r="I734" s="522"/>
      <c r="J734" s="522"/>
      <c r="K734" s="522"/>
      <c r="L734" s="522"/>
      <c r="M734" s="107"/>
      <c r="N734" s="522"/>
      <c r="O734" s="522"/>
      <c r="P734" s="522"/>
      <c r="Q734" s="522"/>
      <c r="R734" s="522"/>
      <c r="S734" s="522"/>
      <c r="T734" s="522"/>
      <c r="U734" s="522"/>
      <c r="V734" s="522"/>
      <c r="W734" s="522"/>
      <c r="X734" s="522"/>
      <c r="Y734" s="522"/>
      <c r="Z734" s="522"/>
      <c r="AA734" s="522"/>
      <c r="AB734" s="522"/>
      <c r="AC734" s="522"/>
      <c r="AD734" s="522"/>
      <c r="AE734" s="522"/>
      <c r="AF734" s="522"/>
      <c r="AG734" s="522"/>
      <c r="AH734" s="523"/>
      <c r="AI734" s="522"/>
      <c r="AJ734" s="522"/>
      <c r="AK734" s="522"/>
      <c r="AL734" s="522"/>
      <c r="AM734" s="522"/>
      <c r="AN734" s="522"/>
      <c r="AO734" s="522"/>
      <c r="AP734" s="522"/>
      <c r="AQ734" s="522"/>
      <c r="AR734" s="522"/>
      <c r="AS734" s="107"/>
      <c r="AT734" s="107"/>
      <c r="AU734" s="107"/>
      <c r="AV734" s="107"/>
      <c r="AW734" s="107"/>
      <c r="AX734" s="107"/>
      <c r="AY734" s="107"/>
      <c r="AZ734" s="107"/>
      <c r="BA734" s="107"/>
      <c r="BB734" s="107"/>
      <c r="BC734" s="107"/>
      <c r="BD734" s="107"/>
      <c r="BE734" s="107"/>
      <c r="BF734" s="107"/>
      <c r="BG734" s="107"/>
      <c r="BH734" s="107"/>
    </row>
    <row r="735">
      <c r="A735" s="107"/>
      <c r="B735" s="524"/>
      <c r="C735" s="522"/>
      <c r="D735" s="522"/>
      <c r="E735" s="522"/>
      <c r="F735" s="522"/>
      <c r="G735" s="522"/>
      <c r="H735" s="522"/>
      <c r="I735" s="522"/>
      <c r="J735" s="522"/>
      <c r="K735" s="522"/>
      <c r="L735" s="522"/>
      <c r="M735" s="107"/>
      <c r="N735" s="522"/>
      <c r="O735" s="522"/>
      <c r="P735" s="522"/>
      <c r="Q735" s="522"/>
      <c r="R735" s="522"/>
      <c r="S735" s="522"/>
      <c r="T735" s="522"/>
      <c r="U735" s="522"/>
      <c r="V735" s="522"/>
      <c r="W735" s="522"/>
      <c r="X735" s="522"/>
      <c r="Y735" s="522"/>
      <c r="Z735" s="522"/>
      <c r="AA735" s="522"/>
      <c r="AB735" s="522"/>
      <c r="AC735" s="522"/>
      <c r="AD735" s="522"/>
      <c r="AE735" s="522"/>
      <c r="AF735" s="522"/>
      <c r="AG735" s="522"/>
      <c r="AH735" s="523"/>
      <c r="AI735" s="522"/>
      <c r="AJ735" s="522"/>
      <c r="AK735" s="522"/>
      <c r="AL735" s="522"/>
      <c r="AM735" s="522"/>
      <c r="AN735" s="522"/>
      <c r="AO735" s="522"/>
      <c r="AP735" s="522"/>
      <c r="AQ735" s="522"/>
      <c r="AR735" s="522"/>
      <c r="AS735" s="107"/>
      <c r="AT735" s="107"/>
      <c r="AU735" s="107"/>
      <c r="AV735" s="107"/>
      <c r="AW735" s="107"/>
      <c r="AX735" s="107"/>
      <c r="AY735" s="107"/>
      <c r="AZ735" s="107"/>
      <c r="BA735" s="107"/>
      <c r="BB735" s="107"/>
      <c r="BC735" s="107"/>
      <c r="BD735" s="107"/>
      <c r="BE735" s="107"/>
      <c r="BF735" s="107"/>
      <c r="BG735" s="107"/>
      <c r="BH735" s="107"/>
    </row>
    <row r="736">
      <c r="A736" s="107"/>
      <c r="B736" s="524"/>
      <c r="C736" s="522"/>
      <c r="D736" s="522"/>
      <c r="E736" s="522"/>
      <c r="F736" s="522"/>
      <c r="G736" s="522"/>
      <c r="H736" s="522"/>
      <c r="I736" s="522"/>
      <c r="J736" s="522"/>
      <c r="K736" s="522"/>
      <c r="L736" s="522"/>
      <c r="M736" s="107"/>
      <c r="N736" s="522"/>
      <c r="O736" s="522"/>
      <c r="P736" s="522"/>
      <c r="Q736" s="522"/>
      <c r="R736" s="522"/>
      <c r="S736" s="522"/>
      <c r="T736" s="522"/>
      <c r="U736" s="522"/>
      <c r="V736" s="522"/>
      <c r="W736" s="522"/>
      <c r="X736" s="522"/>
      <c r="Y736" s="522"/>
      <c r="Z736" s="522"/>
      <c r="AA736" s="522"/>
      <c r="AB736" s="522"/>
      <c r="AC736" s="522"/>
      <c r="AD736" s="522"/>
      <c r="AE736" s="522"/>
      <c r="AF736" s="522"/>
      <c r="AG736" s="522"/>
      <c r="AH736" s="523"/>
      <c r="AI736" s="522"/>
      <c r="AJ736" s="522"/>
      <c r="AK736" s="522"/>
      <c r="AL736" s="522"/>
      <c r="AM736" s="522"/>
      <c r="AN736" s="522"/>
      <c r="AO736" s="522"/>
      <c r="AP736" s="522"/>
      <c r="AQ736" s="522"/>
      <c r="AR736" s="522"/>
      <c r="AS736" s="107"/>
      <c r="AT736" s="107"/>
      <c r="AU736" s="107"/>
      <c r="AV736" s="107"/>
      <c r="AW736" s="107"/>
      <c r="AX736" s="107"/>
      <c r="AY736" s="107"/>
      <c r="AZ736" s="107"/>
      <c r="BA736" s="107"/>
      <c r="BB736" s="107"/>
      <c r="BC736" s="107"/>
      <c r="BD736" s="107"/>
      <c r="BE736" s="107"/>
      <c r="BF736" s="107"/>
      <c r="BG736" s="107"/>
      <c r="BH736" s="107"/>
    </row>
    <row r="737">
      <c r="A737" s="107"/>
      <c r="B737" s="524"/>
      <c r="C737" s="522"/>
      <c r="D737" s="522"/>
      <c r="E737" s="522"/>
      <c r="F737" s="522"/>
      <c r="G737" s="522"/>
      <c r="H737" s="522"/>
      <c r="I737" s="522"/>
      <c r="J737" s="522"/>
      <c r="K737" s="522"/>
      <c r="L737" s="522"/>
      <c r="M737" s="107"/>
      <c r="N737" s="522"/>
      <c r="O737" s="522"/>
      <c r="P737" s="522"/>
      <c r="Q737" s="522"/>
      <c r="R737" s="522"/>
      <c r="S737" s="522"/>
      <c r="T737" s="522"/>
      <c r="U737" s="522"/>
      <c r="V737" s="522"/>
      <c r="W737" s="522"/>
      <c r="X737" s="522"/>
      <c r="Y737" s="522"/>
      <c r="Z737" s="522"/>
      <c r="AA737" s="522"/>
      <c r="AB737" s="522"/>
      <c r="AC737" s="522"/>
      <c r="AD737" s="522"/>
      <c r="AE737" s="522"/>
      <c r="AF737" s="522"/>
      <c r="AG737" s="522"/>
      <c r="AH737" s="523"/>
      <c r="AI737" s="522"/>
      <c r="AJ737" s="522"/>
      <c r="AK737" s="522"/>
      <c r="AL737" s="522"/>
      <c r="AM737" s="522"/>
      <c r="AN737" s="522"/>
      <c r="AO737" s="522"/>
      <c r="AP737" s="522"/>
      <c r="AQ737" s="522"/>
      <c r="AR737" s="522"/>
      <c r="AS737" s="107"/>
      <c r="AT737" s="107"/>
      <c r="AU737" s="107"/>
      <c r="AV737" s="107"/>
      <c r="AW737" s="107"/>
      <c r="AX737" s="107"/>
      <c r="AY737" s="107"/>
      <c r="AZ737" s="107"/>
      <c r="BA737" s="107"/>
      <c r="BB737" s="107"/>
      <c r="BC737" s="107"/>
      <c r="BD737" s="107"/>
      <c r="BE737" s="107"/>
      <c r="BF737" s="107"/>
      <c r="BG737" s="107"/>
      <c r="BH737" s="107"/>
    </row>
    <row r="738">
      <c r="A738" s="107"/>
      <c r="B738" s="524"/>
      <c r="C738" s="522"/>
      <c r="D738" s="522"/>
      <c r="E738" s="522"/>
      <c r="F738" s="522"/>
      <c r="G738" s="522"/>
      <c r="H738" s="522"/>
      <c r="I738" s="522"/>
      <c r="J738" s="522"/>
      <c r="K738" s="522"/>
      <c r="L738" s="522"/>
      <c r="M738" s="107"/>
      <c r="N738" s="522"/>
      <c r="O738" s="522"/>
      <c r="P738" s="522"/>
      <c r="Q738" s="522"/>
      <c r="R738" s="522"/>
      <c r="S738" s="522"/>
      <c r="T738" s="522"/>
      <c r="U738" s="522"/>
      <c r="V738" s="522"/>
      <c r="W738" s="522"/>
      <c r="X738" s="522"/>
      <c r="Y738" s="522"/>
      <c r="Z738" s="522"/>
      <c r="AA738" s="522"/>
      <c r="AB738" s="522"/>
      <c r="AC738" s="522"/>
      <c r="AD738" s="522"/>
      <c r="AE738" s="522"/>
      <c r="AF738" s="522"/>
      <c r="AG738" s="522"/>
      <c r="AH738" s="523"/>
      <c r="AI738" s="522"/>
      <c r="AJ738" s="522"/>
      <c r="AK738" s="522"/>
      <c r="AL738" s="522"/>
      <c r="AM738" s="522"/>
      <c r="AN738" s="522"/>
      <c r="AO738" s="522"/>
      <c r="AP738" s="522"/>
      <c r="AQ738" s="522"/>
      <c r="AR738" s="522"/>
      <c r="AS738" s="107"/>
      <c r="AT738" s="107"/>
      <c r="AU738" s="107"/>
      <c r="AV738" s="107"/>
      <c r="AW738" s="107"/>
      <c r="AX738" s="107"/>
      <c r="AY738" s="107"/>
      <c r="AZ738" s="107"/>
      <c r="BA738" s="107"/>
      <c r="BB738" s="107"/>
      <c r="BC738" s="107"/>
      <c r="BD738" s="107"/>
      <c r="BE738" s="107"/>
      <c r="BF738" s="107"/>
      <c r="BG738" s="107"/>
      <c r="BH738" s="107"/>
    </row>
    <row r="739">
      <c r="A739" s="107"/>
      <c r="B739" s="524"/>
      <c r="C739" s="522"/>
      <c r="D739" s="522"/>
      <c r="E739" s="522"/>
      <c r="F739" s="522"/>
      <c r="G739" s="522"/>
      <c r="H739" s="522"/>
      <c r="I739" s="522"/>
      <c r="J739" s="522"/>
      <c r="K739" s="522"/>
      <c r="L739" s="522"/>
      <c r="M739" s="107"/>
      <c r="N739" s="522"/>
      <c r="O739" s="522"/>
      <c r="P739" s="522"/>
      <c r="Q739" s="522"/>
      <c r="R739" s="522"/>
      <c r="S739" s="522"/>
      <c r="T739" s="522"/>
      <c r="U739" s="522"/>
      <c r="V739" s="522"/>
      <c r="W739" s="522"/>
      <c r="X739" s="522"/>
      <c r="Y739" s="522"/>
      <c r="Z739" s="522"/>
      <c r="AA739" s="522"/>
      <c r="AB739" s="522"/>
      <c r="AC739" s="522"/>
      <c r="AD739" s="522"/>
      <c r="AE739" s="522"/>
      <c r="AF739" s="522"/>
      <c r="AG739" s="522"/>
      <c r="AH739" s="523"/>
      <c r="AI739" s="522"/>
      <c r="AJ739" s="522"/>
      <c r="AK739" s="522"/>
      <c r="AL739" s="522"/>
      <c r="AM739" s="522"/>
      <c r="AN739" s="522"/>
      <c r="AO739" s="522"/>
      <c r="AP739" s="522"/>
      <c r="AQ739" s="522"/>
      <c r="AR739" s="522"/>
      <c r="AS739" s="107"/>
      <c r="AT739" s="107"/>
      <c r="AU739" s="107"/>
      <c r="AV739" s="107"/>
      <c r="AW739" s="107"/>
      <c r="AX739" s="107"/>
      <c r="AY739" s="107"/>
      <c r="AZ739" s="107"/>
      <c r="BA739" s="107"/>
      <c r="BB739" s="107"/>
      <c r="BC739" s="107"/>
      <c r="BD739" s="107"/>
      <c r="BE739" s="107"/>
      <c r="BF739" s="107"/>
      <c r="BG739" s="107"/>
      <c r="BH739" s="107"/>
    </row>
    <row r="740">
      <c r="A740" s="107"/>
      <c r="B740" s="524"/>
      <c r="C740" s="522"/>
      <c r="D740" s="522"/>
      <c r="E740" s="522"/>
      <c r="F740" s="522"/>
      <c r="G740" s="522"/>
      <c r="H740" s="522"/>
      <c r="I740" s="522"/>
      <c r="J740" s="522"/>
      <c r="K740" s="522"/>
      <c r="L740" s="522"/>
      <c r="M740" s="107"/>
      <c r="N740" s="522"/>
      <c r="O740" s="522"/>
      <c r="P740" s="522"/>
      <c r="Q740" s="522"/>
      <c r="R740" s="522"/>
      <c r="S740" s="522"/>
      <c r="T740" s="522"/>
      <c r="U740" s="522"/>
      <c r="V740" s="522"/>
      <c r="W740" s="522"/>
      <c r="X740" s="522"/>
      <c r="Y740" s="522"/>
      <c r="Z740" s="522"/>
      <c r="AA740" s="522"/>
      <c r="AB740" s="522"/>
      <c r="AC740" s="522"/>
      <c r="AD740" s="522"/>
      <c r="AE740" s="522"/>
      <c r="AF740" s="522"/>
      <c r="AG740" s="522"/>
      <c r="AH740" s="523"/>
      <c r="AI740" s="522"/>
      <c r="AJ740" s="522"/>
      <c r="AK740" s="522"/>
      <c r="AL740" s="522"/>
      <c r="AM740" s="522"/>
      <c r="AN740" s="522"/>
      <c r="AO740" s="522"/>
      <c r="AP740" s="522"/>
      <c r="AQ740" s="522"/>
      <c r="AR740" s="522"/>
      <c r="AS740" s="107"/>
      <c r="AT740" s="107"/>
      <c r="AU740" s="107"/>
      <c r="AV740" s="107"/>
      <c r="AW740" s="107"/>
      <c r="AX740" s="107"/>
      <c r="AY740" s="107"/>
      <c r="AZ740" s="107"/>
      <c r="BA740" s="107"/>
      <c r="BB740" s="107"/>
      <c r="BC740" s="107"/>
      <c r="BD740" s="107"/>
      <c r="BE740" s="107"/>
      <c r="BF740" s="107"/>
      <c r="BG740" s="107"/>
      <c r="BH740" s="107"/>
    </row>
    <row r="741">
      <c r="A741" s="107"/>
      <c r="B741" s="524"/>
      <c r="C741" s="522"/>
      <c r="D741" s="522"/>
      <c r="E741" s="522"/>
      <c r="F741" s="522"/>
      <c r="G741" s="522"/>
      <c r="H741" s="522"/>
      <c r="I741" s="522"/>
      <c r="J741" s="522"/>
      <c r="K741" s="522"/>
      <c r="L741" s="522"/>
      <c r="M741" s="107"/>
      <c r="N741" s="522"/>
      <c r="O741" s="522"/>
      <c r="P741" s="522"/>
      <c r="Q741" s="522"/>
      <c r="R741" s="522"/>
      <c r="S741" s="522"/>
      <c r="T741" s="522"/>
      <c r="U741" s="522"/>
      <c r="V741" s="522"/>
      <c r="W741" s="522"/>
      <c r="X741" s="522"/>
      <c r="Y741" s="522"/>
      <c r="Z741" s="522"/>
      <c r="AA741" s="522"/>
      <c r="AB741" s="522"/>
      <c r="AC741" s="522"/>
      <c r="AD741" s="522"/>
      <c r="AE741" s="522"/>
      <c r="AF741" s="522"/>
      <c r="AG741" s="522"/>
      <c r="AH741" s="523"/>
      <c r="AI741" s="522"/>
      <c r="AJ741" s="522"/>
      <c r="AK741" s="522"/>
      <c r="AL741" s="522"/>
      <c r="AM741" s="522"/>
      <c r="AN741" s="522"/>
      <c r="AO741" s="522"/>
      <c r="AP741" s="522"/>
      <c r="AQ741" s="522"/>
      <c r="AR741" s="522"/>
      <c r="AS741" s="107"/>
      <c r="AT741" s="107"/>
      <c r="AU741" s="107"/>
      <c r="AV741" s="107"/>
      <c r="AW741" s="107"/>
      <c r="AX741" s="107"/>
      <c r="AY741" s="107"/>
      <c r="AZ741" s="107"/>
      <c r="BA741" s="107"/>
      <c r="BB741" s="107"/>
      <c r="BC741" s="107"/>
      <c r="BD741" s="107"/>
      <c r="BE741" s="107"/>
      <c r="BF741" s="107"/>
      <c r="BG741" s="107"/>
      <c r="BH741" s="107"/>
    </row>
    <row r="742">
      <c r="A742" s="107"/>
      <c r="B742" s="524"/>
      <c r="C742" s="522"/>
      <c r="D742" s="522"/>
      <c r="E742" s="522"/>
      <c r="F742" s="522"/>
      <c r="G742" s="522"/>
      <c r="H742" s="522"/>
      <c r="I742" s="522"/>
      <c r="J742" s="522"/>
      <c r="K742" s="522"/>
      <c r="L742" s="522"/>
      <c r="M742" s="107"/>
      <c r="N742" s="522"/>
      <c r="O742" s="522"/>
      <c r="P742" s="522"/>
      <c r="Q742" s="522"/>
      <c r="R742" s="522"/>
      <c r="S742" s="522"/>
      <c r="T742" s="522"/>
      <c r="U742" s="522"/>
      <c r="V742" s="522"/>
      <c r="W742" s="522"/>
      <c r="X742" s="522"/>
      <c r="Y742" s="522"/>
      <c r="Z742" s="522"/>
      <c r="AA742" s="522"/>
      <c r="AB742" s="522"/>
      <c r="AC742" s="522"/>
      <c r="AD742" s="522"/>
      <c r="AE742" s="522"/>
      <c r="AF742" s="522"/>
      <c r="AG742" s="522"/>
      <c r="AH742" s="523"/>
      <c r="AI742" s="522"/>
      <c r="AJ742" s="522"/>
      <c r="AK742" s="522"/>
      <c r="AL742" s="522"/>
      <c r="AM742" s="522"/>
      <c r="AN742" s="522"/>
      <c r="AO742" s="522"/>
      <c r="AP742" s="522"/>
      <c r="AQ742" s="522"/>
      <c r="AR742" s="522"/>
      <c r="AS742" s="107"/>
      <c r="AT742" s="107"/>
      <c r="AU742" s="107"/>
      <c r="AV742" s="107"/>
      <c r="AW742" s="107"/>
      <c r="AX742" s="107"/>
      <c r="AY742" s="107"/>
      <c r="AZ742" s="107"/>
      <c r="BA742" s="107"/>
      <c r="BB742" s="107"/>
      <c r="BC742" s="107"/>
      <c r="BD742" s="107"/>
      <c r="BE742" s="107"/>
      <c r="BF742" s="107"/>
      <c r="BG742" s="107"/>
      <c r="BH742" s="107"/>
    </row>
    <row r="743">
      <c r="A743" s="107"/>
      <c r="B743" s="524"/>
      <c r="C743" s="522"/>
      <c r="D743" s="522"/>
      <c r="E743" s="522"/>
      <c r="F743" s="522"/>
      <c r="G743" s="522"/>
      <c r="H743" s="522"/>
      <c r="I743" s="522"/>
      <c r="J743" s="522"/>
      <c r="K743" s="522"/>
      <c r="L743" s="522"/>
      <c r="M743" s="107"/>
      <c r="N743" s="522"/>
      <c r="O743" s="522"/>
      <c r="P743" s="522"/>
      <c r="Q743" s="522"/>
      <c r="R743" s="522"/>
      <c r="S743" s="522"/>
      <c r="T743" s="522"/>
      <c r="U743" s="522"/>
      <c r="V743" s="522"/>
      <c r="W743" s="522"/>
      <c r="X743" s="522"/>
      <c r="Y743" s="522"/>
      <c r="Z743" s="522"/>
      <c r="AA743" s="522"/>
      <c r="AB743" s="522"/>
      <c r="AC743" s="522"/>
      <c r="AD743" s="522"/>
      <c r="AE743" s="522"/>
      <c r="AF743" s="522"/>
      <c r="AG743" s="522"/>
      <c r="AH743" s="523"/>
      <c r="AI743" s="522"/>
      <c r="AJ743" s="522"/>
      <c r="AK743" s="522"/>
      <c r="AL743" s="522"/>
      <c r="AM743" s="522"/>
      <c r="AN743" s="522"/>
      <c r="AO743" s="522"/>
      <c r="AP743" s="522"/>
      <c r="AQ743" s="522"/>
      <c r="AR743" s="522"/>
      <c r="AS743" s="107"/>
      <c r="AT743" s="107"/>
      <c r="AU743" s="107"/>
      <c r="AV743" s="107"/>
      <c r="AW743" s="107"/>
      <c r="AX743" s="107"/>
      <c r="AY743" s="107"/>
      <c r="AZ743" s="107"/>
      <c r="BA743" s="107"/>
      <c r="BB743" s="107"/>
      <c r="BC743" s="107"/>
      <c r="BD743" s="107"/>
      <c r="BE743" s="107"/>
      <c r="BF743" s="107"/>
      <c r="BG743" s="107"/>
      <c r="BH743" s="107"/>
    </row>
    <row r="744">
      <c r="A744" s="107"/>
      <c r="B744" s="524"/>
      <c r="C744" s="522"/>
      <c r="D744" s="522"/>
      <c r="E744" s="522"/>
      <c r="F744" s="522"/>
      <c r="G744" s="522"/>
      <c r="H744" s="522"/>
      <c r="I744" s="522"/>
      <c r="J744" s="522"/>
      <c r="K744" s="522"/>
      <c r="L744" s="522"/>
      <c r="M744" s="107"/>
      <c r="N744" s="522"/>
      <c r="O744" s="522"/>
      <c r="P744" s="522"/>
      <c r="Q744" s="522"/>
      <c r="R744" s="522"/>
      <c r="S744" s="522"/>
      <c r="T744" s="522"/>
      <c r="U744" s="522"/>
      <c r="V744" s="522"/>
      <c r="W744" s="522"/>
      <c r="X744" s="522"/>
      <c r="Y744" s="522"/>
      <c r="Z744" s="522"/>
      <c r="AA744" s="522"/>
      <c r="AB744" s="522"/>
      <c r="AC744" s="522"/>
      <c r="AD744" s="522"/>
      <c r="AE744" s="522"/>
      <c r="AF744" s="522"/>
      <c r="AG744" s="522"/>
      <c r="AH744" s="523"/>
      <c r="AI744" s="522"/>
      <c r="AJ744" s="522"/>
      <c r="AK744" s="522"/>
      <c r="AL744" s="522"/>
      <c r="AM744" s="522"/>
      <c r="AN744" s="522"/>
      <c r="AO744" s="522"/>
      <c r="AP744" s="522"/>
      <c r="AQ744" s="522"/>
      <c r="AR744" s="522"/>
      <c r="AS744" s="107"/>
      <c r="AT744" s="107"/>
      <c r="AU744" s="107"/>
      <c r="AV744" s="107"/>
      <c r="AW744" s="107"/>
      <c r="AX744" s="107"/>
      <c r="AY744" s="107"/>
      <c r="AZ744" s="107"/>
      <c r="BA744" s="107"/>
      <c r="BB744" s="107"/>
      <c r="BC744" s="107"/>
      <c r="BD744" s="107"/>
      <c r="BE744" s="107"/>
      <c r="BF744" s="107"/>
      <c r="BG744" s="107"/>
      <c r="BH744" s="107"/>
    </row>
    <row r="745">
      <c r="A745" s="107"/>
      <c r="B745" s="524"/>
      <c r="C745" s="522"/>
      <c r="D745" s="522"/>
      <c r="E745" s="522"/>
      <c r="F745" s="522"/>
      <c r="G745" s="522"/>
      <c r="H745" s="522"/>
      <c r="I745" s="522"/>
      <c r="J745" s="522"/>
      <c r="K745" s="522"/>
      <c r="L745" s="522"/>
      <c r="M745" s="107"/>
      <c r="N745" s="522"/>
      <c r="O745" s="522"/>
      <c r="P745" s="522"/>
      <c r="Q745" s="522"/>
      <c r="R745" s="522"/>
      <c r="S745" s="522"/>
      <c r="T745" s="522"/>
      <c r="U745" s="522"/>
      <c r="V745" s="522"/>
      <c r="W745" s="522"/>
      <c r="X745" s="522"/>
      <c r="Y745" s="522"/>
      <c r="Z745" s="522"/>
      <c r="AA745" s="522"/>
      <c r="AB745" s="522"/>
      <c r="AC745" s="522"/>
      <c r="AD745" s="522"/>
      <c r="AE745" s="522"/>
      <c r="AF745" s="522"/>
      <c r="AG745" s="522"/>
      <c r="AH745" s="523"/>
      <c r="AI745" s="522"/>
      <c r="AJ745" s="522"/>
      <c r="AK745" s="522"/>
      <c r="AL745" s="522"/>
      <c r="AM745" s="522"/>
      <c r="AN745" s="522"/>
      <c r="AO745" s="522"/>
      <c r="AP745" s="522"/>
      <c r="AQ745" s="522"/>
      <c r="AR745" s="522"/>
      <c r="AS745" s="107"/>
      <c r="AT745" s="107"/>
      <c r="AU745" s="107"/>
      <c r="AV745" s="107"/>
      <c r="AW745" s="107"/>
      <c r="AX745" s="107"/>
      <c r="AY745" s="107"/>
      <c r="AZ745" s="107"/>
      <c r="BA745" s="107"/>
      <c r="BB745" s="107"/>
      <c r="BC745" s="107"/>
      <c r="BD745" s="107"/>
      <c r="BE745" s="107"/>
      <c r="BF745" s="107"/>
      <c r="BG745" s="107"/>
      <c r="BH745" s="107"/>
    </row>
    <row r="746">
      <c r="A746" s="107"/>
      <c r="B746" s="524"/>
      <c r="C746" s="522"/>
      <c r="D746" s="522"/>
      <c r="E746" s="522"/>
      <c r="F746" s="522"/>
      <c r="G746" s="522"/>
      <c r="H746" s="522"/>
      <c r="I746" s="522"/>
      <c r="J746" s="522"/>
      <c r="K746" s="522"/>
      <c r="L746" s="522"/>
      <c r="M746" s="107"/>
      <c r="N746" s="522"/>
      <c r="O746" s="522"/>
      <c r="P746" s="522"/>
      <c r="Q746" s="522"/>
      <c r="R746" s="522"/>
      <c r="S746" s="522"/>
      <c r="T746" s="522"/>
      <c r="U746" s="522"/>
      <c r="V746" s="522"/>
      <c r="W746" s="522"/>
      <c r="X746" s="522"/>
      <c r="Y746" s="522"/>
      <c r="Z746" s="522"/>
      <c r="AA746" s="522"/>
      <c r="AB746" s="522"/>
      <c r="AC746" s="522"/>
      <c r="AD746" s="522"/>
      <c r="AE746" s="522"/>
      <c r="AF746" s="522"/>
      <c r="AG746" s="522"/>
      <c r="AH746" s="523"/>
      <c r="AI746" s="522"/>
      <c r="AJ746" s="522"/>
      <c r="AK746" s="522"/>
      <c r="AL746" s="522"/>
      <c r="AM746" s="522"/>
      <c r="AN746" s="522"/>
      <c r="AO746" s="522"/>
      <c r="AP746" s="522"/>
      <c r="AQ746" s="522"/>
      <c r="AR746" s="522"/>
      <c r="AS746" s="107"/>
      <c r="AT746" s="107"/>
      <c r="AU746" s="107"/>
      <c r="AV746" s="107"/>
      <c r="AW746" s="107"/>
      <c r="AX746" s="107"/>
      <c r="AY746" s="107"/>
      <c r="AZ746" s="107"/>
      <c r="BA746" s="107"/>
      <c r="BB746" s="107"/>
      <c r="BC746" s="107"/>
      <c r="BD746" s="107"/>
      <c r="BE746" s="107"/>
      <c r="BF746" s="107"/>
      <c r="BG746" s="107"/>
      <c r="BH746" s="107"/>
    </row>
    <row r="747">
      <c r="A747" s="107"/>
      <c r="B747" s="524"/>
      <c r="C747" s="522"/>
      <c r="D747" s="522"/>
      <c r="E747" s="522"/>
      <c r="F747" s="522"/>
      <c r="G747" s="522"/>
      <c r="H747" s="522"/>
      <c r="I747" s="522"/>
      <c r="J747" s="522"/>
      <c r="K747" s="522"/>
      <c r="L747" s="522"/>
      <c r="M747" s="107"/>
      <c r="N747" s="522"/>
      <c r="O747" s="522"/>
      <c r="P747" s="522"/>
      <c r="Q747" s="522"/>
      <c r="R747" s="522"/>
      <c r="S747" s="522"/>
      <c r="T747" s="522"/>
      <c r="U747" s="522"/>
      <c r="V747" s="522"/>
      <c r="W747" s="522"/>
      <c r="X747" s="522"/>
      <c r="Y747" s="522"/>
      <c r="Z747" s="522"/>
      <c r="AA747" s="522"/>
      <c r="AB747" s="522"/>
      <c r="AC747" s="522"/>
      <c r="AD747" s="522"/>
      <c r="AE747" s="522"/>
      <c r="AF747" s="522"/>
      <c r="AG747" s="522"/>
      <c r="AH747" s="523"/>
      <c r="AI747" s="522"/>
      <c r="AJ747" s="522"/>
      <c r="AK747" s="522"/>
      <c r="AL747" s="522"/>
      <c r="AM747" s="522"/>
      <c r="AN747" s="522"/>
      <c r="AO747" s="522"/>
      <c r="AP747" s="522"/>
      <c r="AQ747" s="522"/>
      <c r="AR747" s="522"/>
      <c r="AS747" s="107"/>
      <c r="AT747" s="107"/>
      <c r="AU747" s="107"/>
      <c r="AV747" s="107"/>
      <c r="AW747" s="107"/>
      <c r="AX747" s="107"/>
      <c r="AY747" s="107"/>
      <c r="AZ747" s="107"/>
      <c r="BA747" s="107"/>
      <c r="BB747" s="107"/>
      <c r="BC747" s="107"/>
      <c r="BD747" s="107"/>
      <c r="BE747" s="107"/>
      <c r="BF747" s="107"/>
      <c r="BG747" s="107"/>
      <c r="BH747" s="107"/>
    </row>
    <row r="748">
      <c r="A748" s="107"/>
      <c r="B748" s="524"/>
      <c r="C748" s="522"/>
      <c r="D748" s="522"/>
      <c r="E748" s="522"/>
      <c r="F748" s="522"/>
      <c r="G748" s="522"/>
      <c r="H748" s="522"/>
      <c r="I748" s="522"/>
      <c r="J748" s="522"/>
      <c r="K748" s="522"/>
      <c r="L748" s="522"/>
      <c r="M748" s="107"/>
      <c r="N748" s="522"/>
      <c r="O748" s="522"/>
      <c r="P748" s="522"/>
      <c r="Q748" s="522"/>
      <c r="R748" s="522"/>
      <c r="S748" s="522"/>
      <c r="T748" s="522"/>
      <c r="U748" s="522"/>
      <c r="V748" s="522"/>
      <c r="W748" s="522"/>
      <c r="X748" s="522"/>
      <c r="Y748" s="522"/>
      <c r="Z748" s="522"/>
      <c r="AA748" s="522"/>
      <c r="AB748" s="522"/>
      <c r="AC748" s="522"/>
      <c r="AD748" s="522"/>
      <c r="AE748" s="522"/>
      <c r="AF748" s="522"/>
      <c r="AG748" s="522"/>
      <c r="AH748" s="523"/>
      <c r="AI748" s="522"/>
      <c r="AJ748" s="522"/>
      <c r="AK748" s="522"/>
      <c r="AL748" s="522"/>
      <c r="AM748" s="522"/>
      <c r="AN748" s="522"/>
      <c r="AO748" s="522"/>
      <c r="AP748" s="522"/>
      <c r="AQ748" s="522"/>
      <c r="AR748" s="522"/>
      <c r="AS748" s="107"/>
      <c r="AT748" s="107"/>
      <c r="AU748" s="107"/>
      <c r="AV748" s="107"/>
      <c r="AW748" s="107"/>
      <c r="AX748" s="107"/>
      <c r="AY748" s="107"/>
      <c r="AZ748" s="107"/>
      <c r="BA748" s="107"/>
      <c r="BB748" s="107"/>
      <c r="BC748" s="107"/>
      <c r="BD748" s="107"/>
      <c r="BE748" s="107"/>
      <c r="BF748" s="107"/>
      <c r="BG748" s="107"/>
      <c r="BH748" s="107"/>
    </row>
    <row r="749">
      <c r="A749" s="107"/>
      <c r="B749" s="524"/>
      <c r="C749" s="522"/>
      <c r="D749" s="522"/>
      <c r="E749" s="522"/>
      <c r="F749" s="522"/>
      <c r="G749" s="522"/>
      <c r="H749" s="522"/>
      <c r="I749" s="522"/>
      <c r="J749" s="522"/>
      <c r="K749" s="522"/>
      <c r="L749" s="522"/>
      <c r="M749" s="107"/>
      <c r="N749" s="522"/>
      <c r="O749" s="522"/>
      <c r="P749" s="522"/>
      <c r="Q749" s="522"/>
      <c r="R749" s="522"/>
      <c r="S749" s="522"/>
      <c r="T749" s="522"/>
      <c r="U749" s="522"/>
      <c r="V749" s="522"/>
      <c r="W749" s="522"/>
      <c r="X749" s="522"/>
      <c r="Y749" s="522"/>
      <c r="Z749" s="522"/>
      <c r="AA749" s="522"/>
      <c r="AB749" s="522"/>
      <c r="AC749" s="522"/>
      <c r="AD749" s="522"/>
      <c r="AE749" s="522"/>
      <c r="AF749" s="522"/>
      <c r="AG749" s="522"/>
      <c r="AH749" s="523"/>
      <c r="AI749" s="522"/>
      <c r="AJ749" s="522"/>
      <c r="AK749" s="522"/>
      <c r="AL749" s="522"/>
      <c r="AM749" s="522"/>
      <c r="AN749" s="522"/>
      <c r="AO749" s="522"/>
      <c r="AP749" s="522"/>
      <c r="AQ749" s="522"/>
      <c r="AR749" s="522"/>
      <c r="AS749" s="107"/>
      <c r="AT749" s="107"/>
      <c r="AU749" s="107"/>
      <c r="AV749" s="107"/>
      <c r="AW749" s="107"/>
      <c r="AX749" s="107"/>
      <c r="AY749" s="107"/>
      <c r="AZ749" s="107"/>
      <c r="BA749" s="107"/>
      <c r="BB749" s="107"/>
      <c r="BC749" s="107"/>
      <c r="BD749" s="107"/>
      <c r="BE749" s="107"/>
      <c r="BF749" s="107"/>
      <c r="BG749" s="107"/>
      <c r="BH749" s="107"/>
    </row>
    <row r="750">
      <c r="A750" s="107"/>
      <c r="B750" s="524"/>
      <c r="C750" s="522"/>
      <c r="D750" s="522"/>
      <c r="E750" s="522"/>
      <c r="F750" s="522"/>
      <c r="G750" s="522"/>
      <c r="H750" s="522"/>
      <c r="I750" s="522"/>
      <c r="J750" s="522"/>
      <c r="K750" s="522"/>
      <c r="L750" s="522"/>
      <c r="M750" s="107"/>
      <c r="N750" s="522"/>
      <c r="O750" s="522"/>
      <c r="P750" s="522"/>
      <c r="Q750" s="522"/>
      <c r="R750" s="522"/>
      <c r="S750" s="522"/>
      <c r="T750" s="522"/>
      <c r="U750" s="522"/>
      <c r="V750" s="522"/>
      <c r="W750" s="522"/>
      <c r="X750" s="522"/>
      <c r="Y750" s="522"/>
      <c r="Z750" s="522"/>
      <c r="AA750" s="522"/>
      <c r="AB750" s="522"/>
      <c r="AC750" s="522"/>
      <c r="AD750" s="522"/>
      <c r="AE750" s="522"/>
      <c r="AF750" s="522"/>
      <c r="AG750" s="522"/>
      <c r="AH750" s="523"/>
      <c r="AI750" s="522"/>
      <c r="AJ750" s="522"/>
      <c r="AK750" s="522"/>
      <c r="AL750" s="522"/>
      <c r="AM750" s="522"/>
      <c r="AN750" s="522"/>
      <c r="AO750" s="522"/>
      <c r="AP750" s="522"/>
      <c r="AQ750" s="522"/>
      <c r="AR750" s="522"/>
      <c r="AS750" s="107"/>
      <c r="AT750" s="107"/>
      <c r="AU750" s="107"/>
      <c r="AV750" s="107"/>
      <c r="AW750" s="107"/>
      <c r="AX750" s="107"/>
      <c r="AY750" s="107"/>
      <c r="AZ750" s="107"/>
      <c r="BA750" s="107"/>
      <c r="BB750" s="107"/>
      <c r="BC750" s="107"/>
      <c r="BD750" s="107"/>
      <c r="BE750" s="107"/>
      <c r="BF750" s="107"/>
      <c r="BG750" s="107"/>
      <c r="BH750" s="107"/>
    </row>
    <row r="751">
      <c r="A751" s="107"/>
      <c r="B751" s="524"/>
      <c r="C751" s="522"/>
      <c r="D751" s="522"/>
      <c r="E751" s="522"/>
      <c r="F751" s="522"/>
      <c r="G751" s="522"/>
      <c r="H751" s="522"/>
      <c r="I751" s="522"/>
      <c r="J751" s="522"/>
      <c r="K751" s="522"/>
      <c r="L751" s="522"/>
      <c r="M751" s="107"/>
      <c r="N751" s="522"/>
      <c r="O751" s="522"/>
      <c r="P751" s="522"/>
      <c r="Q751" s="522"/>
      <c r="R751" s="522"/>
      <c r="S751" s="522"/>
      <c r="T751" s="522"/>
      <c r="U751" s="522"/>
      <c r="V751" s="522"/>
      <c r="W751" s="522"/>
      <c r="X751" s="522"/>
      <c r="Y751" s="522"/>
      <c r="Z751" s="522"/>
      <c r="AA751" s="522"/>
      <c r="AB751" s="522"/>
      <c r="AC751" s="522"/>
      <c r="AD751" s="522"/>
      <c r="AE751" s="522"/>
      <c r="AF751" s="522"/>
      <c r="AG751" s="522"/>
      <c r="AH751" s="523"/>
      <c r="AI751" s="522"/>
      <c r="AJ751" s="522"/>
      <c r="AK751" s="522"/>
      <c r="AL751" s="522"/>
      <c r="AM751" s="522"/>
      <c r="AN751" s="522"/>
      <c r="AO751" s="522"/>
      <c r="AP751" s="522"/>
      <c r="AQ751" s="522"/>
      <c r="AR751" s="522"/>
      <c r="AS751" s="107"/>
      <c r="AT751" s="107"/>
      <c r="AU751" s="107"/>
      <c r="AV751" s="107"/>
      <c r="AW751" s="107"/>
      <c r="AX751" s="107"/>
      <c r="AY751" s="107"/>
      <c r="AZ751" s="107"/>
      <c r="BA751" s="107"/>
      <c r="BB751" s="107"/>
      <c r="BC751" s="107"/>
      <c r="BD751" s="107"/>
      <c r="BE751" s="107"/>
      <c r="BF751" s="107"/>
      <c r="BG751" s="107"/>
      <c r="BH751" s="107"/>
    </row>
    <row r="752">
      <c r="A752" s="107"/>
      <c r="B752" s="524"/>
      <c r="C752" s="522"/>
      <c r="D752" s="522"/>
      <c r="E752" s="522"/>
      <c r="F752" s="522"/>
      <c r="G752" s="522"/>
      <c r="H752" s="522"/>
      <c r="I752" s="522"/>
      <c r="J752" s="522"/>
      <c r="K752" s="522"/>
      <c r="L752" s="522"/>
      <c r="M752" s="107"/>
      <c r="N752" s="522"/>
      <c r="O752" s="522"/>
      <c r="P752" s="522"/>
      <c r="Q752" s="522"/>
      <c r="R752" s="522"/>
      <c r="S752" s="522"/>
      <c r="T752" s="522"/>
      <c r="U752" s="522"/>
      <c r="V752" s="522"/>
      <c r="W752" s="522"/>
      <c r="X752" s="522"/>
      <c r="Y752" s="522"/>
      <c r="Z752" s="522"/>
      <c r="AA752" s="522"/>
      <c r="AB752" s="522"/>
      <c r="AC752" s="522"/>
      <c r="AD752" s="522"/>
      <c r="AE752" s="522"/>
      <c r="AF752" s="522"/>
      <c r="AG752" s="522"/>
      <c r="AH752" s="523"/>
      <c r="AI752" s="522"/>
      <c r="AJ752" s="522"/>
      <c r="AK752" s="522"/>
      <c r="AL752" s="522"/>
      <c r="AM752" s="522"/>
      <c r="AN752" s="522"/>
      <c r="AO752" s="522"/>
      <c r="AP752" s="522"/>
      <c r="AQ752" s="522"/>
      <c r="AR752" s="522"/>
      <c r="AS752" s="107"/>
      <c r="AT752" s="107"/>
      <c r="AU752" s="107"/>
      <c r="AV752" s="107"/>
      <c r="AW752" s="107"/>
      <c r="AX752" s="107"/>
      <c r="AY752" s="107"/>
      <c r="AZ752" s="107"/>
      <c r="BA752" s="107"/>
      <c r="BB752" s="107"/>
      <c r="BC752" s="107"/>
      <c r="BD752" s="107"/>
      <c r="BE752" s="107"/>
      <c r="BF752" s="107"/>
      <c r="BG752" s="107"/>
      <c r="BH752" s="107"/>
    </row>
    <row r="753">
      <c r="A753" s="107"/>
      <c r="B753" s="524"/>
      <c r="C753" s="522"/>
      <c r="D753" s="522"/>
      <c r="E753" s="522"/>
      <c r="F753" s="522"/>
      <c r="G753" s="522"/>
      <c r="H753" s="522"/>
      <c r="I753" s="522"/>
      <c r="J753" s="522"/>
      <c r="K753" s="522"/>
      <c r="L753" s="522"/>
      <c r="M753" s="107"/>
      <c r="N753" s="522"/>
      <c r="O753" s="522"/>
      <c r="P753" s="522"/>
      <c r="Q753" s="522"/>
      <c r="R753" s="522"/>
      <c r="S753" s="522"/>
      <c r="T753" s="522"/>
      <c r="U753" s="522"/>
      <c r="V753" s="522"/>
      <c r="W753" s="522"/>
      <c r="X753" s="522"/>
      <c r="Y753" s="522"/>
      <c r="Z753" s="522"/>
      <c r="AA753" s="522"/>
      <c r="AB753" s="522"/>
      <c r="AC753" s="522"/>
      <c r="AD753" s="522"/>
      <c r="AE753" s="522"/>
      <c r="AF753" s="522"/>
      <c r="AG753" s="522"/>
      <c r="AH753" s="523"/>
      <c r="AI753" s="522"/>
      <c r="AJ753" s="522"/>
      <c r="AK753" s="522"/>
      <c r="AL753" s="522"/>
      <c r="AM753" s="522"/>
      <c r="AN753" s="522"/>
      <c r="AO753" s="522"/>
      <c r="AP753" s="522"/>
      <c r="AQ753" s="522"/>
      <c r="AR753" s="522"/>
      <c r="AS753" s="107"/>
      <c r="AT753" s="107"/>
      <c r="AU753" s="107"/>
      <c r="AV753" s="107"/>
      <c r="AW753" s="107"/>
      <c r="AX753" s="107"/>
      <c r="AY753" s="107"/>
      <c r="AZ753" s="107"/>
      <c r="BA753" s="107"/>
      <c r="BB753" s="107"/>
      <c r="BC753" s="107"/>
      <c r="BD753" s="107"/>
      <c r="BE753" s="107"/>
      <c r="BF753" s="107"/>
      <c r="BG753" s="107"/>
      <c r="BH753" s="107"/>
    </row>
    <row r="754">
      <c r="A754" s="107"/>
      <c r="B754" s="524"/>
      <c r="C754" s="522"/>
      <c r="D754" s="522"/>
      <c r="E754" s="522"/>
      <c r="F754" s="522"/>
      <c r="G754" s="522"/>
      <c r="H754" s="522"/>
      <c r="I754" s="522"/>
      <c r="J754" s="522"/>
      <c r="K754" s="522"/>
      <c r="L754" s="522"/>
      <c r="M754" s="107"/>
      <c r="N754" s="522"/>
      <c r="O754" s="522"/>
      <c r="P754" s="522"/>
      <c r="Q754" s="522"/>
      <c r="R754" s="522"/>
      <c r="S754" s="522"/>
      <c r="T754" s="522"/>
      <c r="U754" s="522"/>
      <c r="V754" s="522"/>
      <c r="W754" s="522"/>
      <c r="X754" s="522"/>
      <c r="Y754" s="522"/>
      <c r="Z754" s="522"/>
      <c r="AA754" s="522"/>
      <c r="AB754" s="522"/>
      <c r="AC754" s="522"/>
      <c r="AD754" s="522"/>
      <c r="AE754" s="522"/>
      <c r="AF754" s="522"/>
      <c r="AG754" s="522"/>
      <c r="AH754" s="523"/>
      <c r="AI754" s="522"/>
      <c r="AJ754" s="522"/>
      <c r="AK754" s="522"/>
      <c r="AL754" s="522"/>
      <c r="AM754" s="522"/>
      <c r="AN754" s="522"/>
      <c r="AO754" s="522"/>
      <c r="AP754" s="522"/>
      <c r="AQ754" s="522"/>
      <c r="AR754" s="522"/>
      <c r="AS754" s="107"/>
      <c r="AT754" s="107"/>
      <c r="AU754" s="107"/>
      <c r="AV754" s="107"/>
      <c r="AW754" s="107"/>
      <c r="AX754" s="107"/>
      <c r="AY754" s="107"/>
      <c r="AZ754" s="107"/>
      <c r="BA754" s="107"/>
      <c r="BB754" s="107"/>
      <c r="BC754" s="107"/>
      <c r="BD754" s="107"/>
      <c r="BE754" s="107"/>
      <c r="BF754" s="107"/>
      <c r="BG754" s="107"/>
      <c r="BH754" s="107"/>
    </row>
    <row r="755">
      <c r="A755" s="107"/>
      <c r="B755" s="524"/>
      <c r="C755" s="522"/>
      <c r="D755" s="522"/>
      <c r="E755" s="522"/>
      <c r="F755" s="522"/>
      <c r="G755" s="522"/>
      <c r="H755" s="522"/>
      <c r="I755" s="522"/>
      <c r="J755" s="522"/>
      <c r="K755" s="522"/>
      <c r="L755" s="522"/>
      <c r="M755" s="107"/>
      <c r="N755" s="522"/>
      <c r="O755" s="522"/>
      <c r="P755" s="522"/>
      <c r="Q755" s="522"/>
      <c r="R755" s="522"/>
      <c r="S755" s="522"/>
      <c r="T755" s="522"/>
      <c r="U755" s="522"/>
      <c r="V755" s="522"/>
      <c r="W755" s="522"/>
      <c r="X755" s="522"/>
      <c r="Y755" s="522"/>
      <c r="Z755" s="522"/>
      <c r="AA755" s="522"/>
      <c r="AB755" s="522"/>
      <c r="AC755" s="522"/>
      <c r="AD755" s="522"/>
      <c r="AE755" s="522"/>
      <c r="AF755" s="522"/>
      <c r="AG755" s="522"/>
      <c r="AH755" s="523"/>
      <c r="AI755" s="522"/>
      <c r="AJ755" s="522"/>
      <c r="AK755" s="522"/>
      <c r="AL755" s="522"/>
      <c r="AM755" s="522"/>
      <c r="AN755" s="522"/>
      <c r="AO755" s="522"/>
      <c r="AP755" s="522"/>
      <c r="AQ755" s="522"/>
      <c r="AR755" s="522"/>
      <c r="AS755" s="107"/>
      <c r="AT755" s="107"/>
      <c r="AU755" s="107"/>
      <c r="AV755" s="107"/>
      <c r="AW755" s="107"/>
      <c r="AX755" s="107"/>
      <c r="AY755" s="107"/>
      <c r="AZ755" s="107"/>
      <c r="BA755" s="107"/>
      <c r="BB755" s="107"/>
      <c r="BC755" s="107"/>
      <c r="BD755" s="107"/>
      <c r="BE755" s="107"/>
      <c r="BF755" s="107"/>
      <c r="BG755" s="107"/>
      <c r="BH755" s="107"/>
    </row>
    <row r="756">
      <c r="A756" s="107"/>
      <c r="B756" s="524"/>
      <c r="C756" s="522"/>
      <c r="D756" s="522"/>
      <c r="E756" s="522"/>
      <c r="F756" s="522"/>
      <c r="G756" s="522"/>
      <c r="H756" s="522"/>
      <c r="I756" s="522"/>
      <c r="J756" s="522"/>
      <c r="K756" s="522"/>
      <c r="L756" s="522"/>
      <c r="M756" s="107"/>
      <c r="N756" s="522"/>
      <c r="O756" s="522"/>
      <c r="P756" s="522"/>
      <c r="Q756" s="522"/>
      <c r="R756" s="522"/>
      <c r="S756" s="522"/>
      <c r="T756" s="522"/>
      <c r="U756" s="522"/>
      <c r="V756" s="522"/>
      <c r="W756" s="522"/>
      <c r="X756" s="522"/>
      <c r="Y756" s="522"/>
      <c r="Z756" s="522"/>
      <c r="AA756" s="522"/>
      <c r="AB756" s="522"/>
      <c r="AC756" s="522"/>
      <c r="AD756" s="522"/>
      <c r="AE756" s="522"/>
      <c r="AF756" s="522"/>
      <c r="AG756" s="522"/>
      <c r="AH756" s="523"/>
      <c r="AI756" s="522"/>
      <c r="AJ756" s="522"/>
      <c r="AK756" s="522"/>
      <c r="AL756" s="522"/>
      <c r="AM756" s="522"/>
      <c r="AN756" s="522"/>
      <c r="AO756" s="522"/>
      <c r="AP756" s="522"/>
      <c r="AQ756" s="522"/>
      <c r="AR756" s="522"/>
      <c r="AS756" s="107"/>
      <c r="AT756" s="107"/>
      <c r="AU756" s="107"/>
      <c r="AV756" s="107"/>
      <c r="AW756" s="107"/>
      <c r="AX756" s="107"/>
      <c r="AY756" s="107"/>
      <c r="AZ756" s="107"/>
      <c r="BA756" s="107"/>
      <c r="BB756" s="107"/>
      <c r="BC756" s="107"/>
      <c r="BD756" s="107"/>
      <c r="BE756" s="107"/>
      <c r="BF756" s="107"/>
      <c r="BG756" s="107"/>
      <c r="BH756" s="107"/>
    </row>
    <row r="757">
      <c r="A757" s="107"/>
      <c r="B757" s="524"/>
      <c r="C757" s="522"/>
      <c r="D757" s="522"/>
      <c r="E757" s="522"/>
      <c r="F757" s="522"/>
      <c r="G757" s="522"/>
      <c r="H757" s="522"/>
      <c r="I757" s="522"/>
      <c r="J757" s="522"/>
      <c r="K757" s="522"/>
      <c r="L757" s="522"/>
      <c r="M757" s="107"/>
      <c r="N757" s="522"/>
      <c r="O757" s="522"/>
      <c r="P757" s="522"/>
      <c r="Q757" s="522"/>
      <c r="R757" s="522"/>
      <c r="S757" s="522"/>
      <c r="T757" s="522"/>
      <c r="U757" s="522"/>
      <c r="V757" s="522"/>
      <c r="W757" s="522"/>
      <c r="X757" s="522"/>
      <c r="Y757" s="522"/>
      <c r="Z757" s="522"/>
      <c r="AA757" s="522"/>
      <c r="AB757" s="522"/>
      <c r="AC757" s="522"/>
      <c r="AD757" s="522"/>
      <c r="AE757" s="522"/>
      <c r="AF757" s="522"/>
      <c r="AG757" s="522"/>
      <c r="AH757" s="523"/>
      <c r="AI757" s="522"/>
      <c r="AJ757" s="522"/>
      <c r="AK757" s="522"/>
      <c r="AL757" s="522"/>
      <c r="AM757" s="522"/>
      <c r="AN757" s="522"/>
      <c r="AO757" s="522"/>
      <c r="AP757" s="522"/>
      <c r="AQ757" s="522"/>
      <c r="AR757" s="522"/>
      <c r="AS757" s="107"/>
      <c r="AT757" s="107"/>
      <c r="AU757" s="107"/>
      <c r="AV757" s="107"/>
      <c r="AW757" s="107"/>
      <c r="AX757" s="107"/>
      <c r="AY757" s="107"/>
      <c r="AZ757" s="107"/>
      <c r="BA757" s="107"/>
      <c r="BB757" s="107"/>
      <c r="BC757" s="107"/>
      <c r="BD757" s="107"/>
      <c r="BE757" s="107"/>
      <c r="BF757" s="107"/>
      <c r="BG757" s="107"/>
      <c r="BH757" s="107"/>
    </row>
    <row r="758">
      <c r="A758" s="107"/>
      <c r="B758" s="524"/>
      <c r="C758" s="522"/>
      <c r="D758" s="522"/>
      <c r="E758" s="522"/>
      <c r="F758" s="522"/>
      <c r="G758" s="522"/>
      <c r="H758" s="522"/>
      <c r="I758" s="522"/>
      <c r="J758" s="522"/>
      <c r="K758" s="522"/>
      <c r="L758" s="522"/>
      <c r="M758" s="107"/>
      <c r="N758" s="522"/>
      <c r="O758" s="522"/>
      <c r="P758" s="522"/>
      <c r="Q758" s="522"/>
      <c r="R758" s="522"/>
      <c r="S758" s="522"/>
      <c r="T758" s="522"/>
      <c r="U758" s="522"/>
      <c r="V758" s="522"/>
      <c r="W758" s="522"/>
      <c r="X758" s="522"/>
      <c r="Y758" s="522"/>
      <c r="Z758" s="522"/>
      <c r="AA758" s="522"/>
      <c r="AB758" s="522"/>
      <c r="AC758" s="522"/>
      <c r="AD758" s="522"/>
      <c r="AE758" s="522"/>
      <c r="AF758" s="522"/>
      <c r="AG758" s="522"/>
      <c r="AH758" s="523"/>
      <c r="AI758" s="522"/>
      <c r="AJ758" s="522"/>
      <c r="AK758" s="522"/>
      <c r="AL758" s="522"/>
      <c r="AM758" s="522"/>
      <c r="AN758" s="522"/>
      <c r="AO758" s="522"/>
      <c r="AP758" s="522"/>
      <c r="AQ758" s="522"/>
      <c r="AR758" s="522"/>
      <c r="AS758" s="107"/>
      <c r="AT758" s="107"/>
      <c r="AU758" s="107"/>
      <c r="AV758" s="107"/>
      <c r="AW758" s="107"/>
      <c r="AX758" s="107"/>
      <c r="AY758" s="107"/>
      <c r="AZ758" s="107"/>
      <c r="BA758" s="107"/>
      <c r="BB758" s="107"/>
      <c r="BC758" s="107"/>
      <c r="BD758" s="107"/>
      <c r="BE758" s="107"/>
      <c r="BF758" s="107"/>
      <c r="BG758" s="107"/>
      <c r="BH758" s="107"/>
    </row>
    <row r="759">
      <c r="A759" s="107"/>
      <c r="B759" s="524"/>
      <c r="C759" s="522"/>
      <c r="D759" s="522"/>
      <c r="E759" s="522"/>
      <c r="F759" s="522"/>
      <c r="G759" s="522"/>
      <c r="H759" s="522"/>
      <c r="I759" s="522"/>
      <c r="J759" s="522"/>
      <c r="K759" s="522"/>
      <c r="L759" s="522"/>
      <c r="M759" s="107"/>
      <c r="N759" s="522"/>
      <c r="O759" s="522"/>
      <c r="P759" s="522"/>
      <c r="Q759" s="522"/>
      <c r="R759" s="522"/>
      <c r="S759" s="522"/>
      <c r="T759" s="522"/>
      <c r="U759" s="522"/>
      <c r="V759" s="522"/>
      <c r="W759" s="522"/>
      <c r="X759" s="522"/>
      <c r="Y759" s="522"/>
      <c r="Z759" s="522"/>
      <c r="AA759" s="522"/>
      <c r="AB759" s="522"/>
      <c r="AC759" s="522"/>
      <c r="AD759" s="522"/>
      <c r="AE759" s="522"/>
      <c r="AF759" s="522"/>
      <c r="AG759" s="522"/>
      <c r="AH759" s="523"/>
      <c r="AI759" s="522"/>
      <c r="AJ759" s="522"/>
      <c r="AK759" s="522"/>
      <c r="AL759" s="522"/>
      <c r="AM759" s="522"/>
      <c r="AN759" s="522"/>
      <c r="AO759" s="522"/>
      <c r="AP759" s="522"/>
      <c r="AQ759" s="522"/>
      <c r="AR759" s="522"/>
      <c r="AS759" s="107"/>
      <c r="AT759" s="107"/>
      <c r="AU759" s="107"/>
      <c r="AV759" s="107"/>
      <c r="AW759" s="107"/>
      <c r="AX759" s="107"/>
      <c r="AY759" s="107"/>
      <c r="AZ759" s="107"/>
      <c r="BA759" s="107"/>
      <c r="BB759" s="107"/>
      <c r="BC759" s="107"/>
      <c r="BD759" s="107"/>
      <c r="BE759" s="107"/>
      <c r="BF759" s="107"/>
      <c r="BG759" s="107"/>
      <c r="BH759" s="107"/>
    </row>
    <row r="760">
      <c r="A760" s="107"/>
      <c r="B760" s="524"/>
      <c r="C760" s="522"/>
      <c r="D760" s="522"/>
      <c r="E760" s="522"/>
      <c r="F760" s="522"/>
      <c r="G760" s="522"/>
      <c r="H760" s="522"/>
      <c r="I760" s="522"/>
      <c r="J760" s="522"/>
      <c r="K760" s="522"/>
      <c r="L760" s="522"/>
      <c r="M760" s="107"/>
      <c r="N760" s="522"/>
      <c r="O760" s="522"/>
      <c r="P760" s="522"/>
      <c r="Q760" s="522"/>
      <c r="R760" s="522"/>
      <c r="S760" s="522"/>
      <c r="T760" s="522"/>
      <c r="U760" s="522"/>
      <c r="V760" s="522"/>
      <c r="W760" s="522"/>
      <c r="X760" s="522"/>
      <c r="Y760" s="522"/>
      <c r="Z760" s="522"/>
      <c r="AA760" s="522"/>
      <c r="AB760" s="522"/>
      <c r="AC760" s="522"/>
      <c r="AD760" s="522"/>
      <c r="AE760" s="522"/>
      <c r="AF760" s="522"/>
      <c r="AG760" s="522"/>
      <c r="AH760" s="523"/>
      <c r="AI760" s="522"/>
      <c r="AJ760" s="522"/>
      <c r="AK760" s="522"/>
      <c r="AL760" s="522"/>
      <c r="AM760" s="522"/>
      <c r="AN760" s="522"/>
      <c r="AO760" s="522"/>
      <c r="AP760" s="522"/>
      <c r="AQ760" s="522"/>
      <c r="AR760" s="522"/>
      <c r="AS760" s="107"/>
      <c r="AT760" s="107"/>
      <c r="AU760" s="107"/>
      <c r="AV760" s="107"/>
      <c r="AW760" s="107"/>
      <c r="AX760" s="107"/>
      <c r="AY760" s="107"/>
      <c r="AZ760" s="107"/>
      <c r="BA760" s="107"/>
      <c r="BB760" s="107"/>
      <c r="BC760" s="107"/>
      <c r="BD760" s="107"/>
      <c r="BE760" s="107"/>
      <c r="BF760" s="107"/>
      <c r="BG760" s="107"/>
      <c r="BH760" s="107"/>
    </row>
    <row r="761">
      <c r="A761" s="107"/>
      <c r="B761" s="524"/>
      <c r="C761" s="522"/>
      <c r="D761" s="522"/>
      <c r="E761" s="522"/>
      <c r="F761" s="522"/>
      <c r="G761" s="522"/>
      <c r="H761" s="522"/>
      <c r="I761" s="522"/>
      <c r="J761" s="522"/>
      <c r="K761" s="522"/>
      <c r="L761" s="522"/>
      <c r="M761" s="107"/>
      <c r="N761" s="522"/>
      <c r="O761" s="522"/>
      <c r="P761" s="522"/>
      <c r="Q761" s="522"/>
      <c r="R761" s="522"/>
      <c r="S761" s="522"/>
      <c r="T761" s="522"/>
      <c r="U761" s="522"/>
      <c r="V761" s="522"/>
      <c r="W761" s="522"/>
      <c r="X761" s="522"/>
      <c r="Y761" s="522"/>
      <c r="Z761" s="522"/>
      <c r="AA761" s="522"/>
      <c r="AB761" s="522"/>
      <c r="AC761" s="522"/>
      <c r="AD761" s="522"/>
      <c r="AE761" s="522"/>
      <c r="AF761" s="522"/>
      <c r="AG761" s="522"/>
      <c r="AH761" s="523"/>
      <c r="AI761" s="522"/>
      <c r="AJ761" s="522"/>
      <c r="AK761" s="522"/>
      <c r="AL761" s="522"/>
      <c r="AM761" s="522"/>
      <c r="AN761" s="522"/>
      <c r="AO761" s="522"/>
      <c r="AP761" s="522"/>
      <c r="AQ761" s="522"/>
      <c r="AR761" s="522"/>
      <c r="AS761" s="107"/>
      <c r="AT761" s="107"/>
      <c r="AU761" s="107"/>
      <c r="AV761" s="107"/>
      <c r="AW761" s="107"/>
      <c r="AX761" s="107"/>
      <c r="AY761" s="107"/>
      <c r="AZ761" s="107"/>
      <c r="BA761" s="107"/>
      <c r="BB761" s="107"/>
      <c r="BC761" s="107"/>
      <c r="BD761" s="107"/>
      <c r="BE761" s="107"/>
      <c r="BF761" s="107"/>
      <c r="BG761" s="107"/>
      <c r="BH761" s="107"/>
    </row>
    <row r="762">
      <c r="A762" s="107"/>
      <c r="B762" s="524"/>
      <c r="C762" s="522"/>
      <c r="D762" s="522"/>
      <c r="E762" s="522"/>
      <c r="F762" s="522"/>
      <c r="G762" s="522"/>
      <c r="H762" s="522"/>
      <c r="I762" s="522"/>
      <c r="J762" s="522"/>
      <c r="K762" s="522"/>
      <c r="L762" s="522"/>
      <c r="M762" s="107"/>
      <c r="N762" s="522"/>
      <c r="O762" s="522"/>
      <c r="P762" s="522"/>
      <c r="Q762" s="522"/>
      <c r="R762" s="522"/>
      <c r="S762" s="522"/>
      <c r="T762" s="522"/>
      <c r="U762" s="522"/>
      <c r="V762" s="522"/>
      <c r="W762" s="522"/>
      <c r="X762" s="522"/>
      <c r="Y762" s="522"/>
      <c r="Z762" s="522"/>
      <c r="AA762" s="522"/>
      <c r="AB762" s="522"/>
      <c r="AC762" s="522"/>
      <c r="AD762" s="522"/>
      <c r="AE762" s="522"/>
      <c r="AF762" s="522"/>
      <c r="AG762" s="522"/>
      <c r="AH762" s="523"/>
      <c r="AI762" s="522"/>
      <c r="AJ762" s="522"/>
      <c r="AK762" s="522"/>
      <c r="AL762" s="522"/>
      <c r="AM762" s="522"/>
      <c r="AN762" s="522"/>
      <c r="AO762" s="522"/>
      <c r="AP762" s="522"/>
      <c r="AQ762" s="522"/>
      <c r="AR762" s="522"/>
      <c r="AS762" s="107"/>
      <c r="AT762" s="107"/>
      <c r="AU762" s="107"/>
      <c r="AV762" s="107"/>
      <c r="AW762" s="107"/>
      <c r="AX762" s="107"/>
      <c r="AY762" s="107"/>
      <c r="AZ762" s="107"/>
      <c r="BA762" s="107"/>
      <c r="BB762" s="107"/>
      <c r="BC762" s="107"/>
      <c r="BD762" s="107"/>
      <c r="BE762" s="107"/>
      <c r="BF762" s="107"/>
      <c r="BG762" s="107"/>
      <c r="BH762" s="107"/>
    </row>
    <row r="763">
      <c r="A763" s="107"/>
      <c r="B763" s="524"/>
      <c r="C763" s="522"/>
      <c r="D763" s="522"/>
      <c r="E763" s="522"/>
      <c r="F763" s="522"/>
      <c r="G763" s="522"/>
      <c r="H763" s="522"/>
      <c r="I763" s="522"/>
      <c r="J763" s="522"/>
      <c r="K763" s="522"/>
      <c r="L763" s="522"/>
      <c r="M763" s="107"/>
      <c r="N763" s="522"/>
      <c r="O763" s="522"/>
      <c r="P763" s="522"/>
      <c r="Q763" s="522"/>
      <c r="R763" s="522"/>
      <c r="S763" s="522"/>
      <c r="T763" s="522"/>
      <c r="U763" s="522"/>
      <c r="V763" s="522"/>
      <c r="W763" s="522"/>
      <c r="X763" s="522"/>
      <c r="Y763" s="522"/>
      <c r="Z763" s="522"/>
      <c r="AA763" s="522"/>
      <c r="AB763" s="522"/>
      <c r="AC763" s="522"/>
      <c r="AD763" s="522"/>
      <c r="AE763" s="522"/>
      <c r="AF763" s="522"/>
      <c r="AG763" s="522"/>
      <c r="AH763" s="523"/>
      <c r="AI763" s="522"/>
      <c r="AJ763" s="522"/>
      <c r="AK763" s="522"/>
      <c r="AL763" s="522"/>
      <c r="AM763" s="522"/>
      <c r="AN763" s="522"/>
      <c r="AO763" s="522"/>
      <c r="AP763" s="522"/>
      <c r="AQ763" s="522"/>
      <c r="AR763" s="522"/>
      <c r="AS763" s="107"/>
      <c r="AT763" s="107"/>
      <c r="AU763" s="107"/>
      <c r="AV763" s="107"/>
      <c r="AW763" s="107"/>
      <c r="AX763" s="107"/>
      <c r="AY763" s="107"/>
      <c r="AZ763" s="107"/>
      <c r="BA763" s="107"/>
      <c r="BB763" s="107"/>
      <c r="BC763" s="107"/>
      <c r="BD763" s="107"/>
      <c r="BE763" s="107"/>
      <c r="BF763" s="107"/>
      <c r="BG763" s="107"/>
      <c r="BH763" s="107"/>
    </row>
    <row r="764">
      <c r="A764" s="107"/>
      <c r="B764" s="524"/>
      <c r="C764" s="522"/>
      <c r="D764" s="522"/>
      <c r="E764" s="522"/>
      <c r="F764" s="522"/>
      <c r="G764" s="522"/>
      <c r="H764" s="522"/>
      <c r="I764" s="522"/>
      <c r="J764" s="522"/>
      <c r="K764" s="522"/>
      <c r="L764" s="522"/>
      <c r="M764" s="107"/>
      <c r="N764" s="522"/>
      <c r="O764" s="522"/>
      <c r="P764" s="522"/>
      <c r="Q764" s="522"/>
      <c r="R764" s="522"/>
      <c r="S764" s="522"/>
      <c r="T764" s="522"/>
      <c r="U764" s="522"/>
      <c r="V764" s="522"/>
      <c r="W764" s="522"/>
      <c r="X764" s="522"/>
      <c r="Y764" s="522"/>
      <c r="Z764" s="522"/>
      <c r="AA764" s="522"/>
      <c r="AB764" s="522"/>
      <c r="AC764" s="522"/>
      <c r="AD764" s="522"/>
      <c r="AE764" s="522"/>
      <c r="AF764" s="522"/>
      <c r="AG764" s="522"/>
      <c r="AH764" s="523"/>
      <c r="AI764" s="522"/>
      <c r="AJ764" s="522"/>
      <c r="AK764" s="522"/>
      <c r="AL764" s="522"/>
      <c r="AM764" s="522"/>
      <c r="AN764" s="522"/>
      <c r="AO764" s="522"/>
      <c r="AP764" s="522"/>
      <c r="AQ764" s="522"/>
      <c r="AR764" s="522"/>
      <c r="AS764" s="107"/>
      <c r="AT764" s="107"/>
      <c r="AU764" s="107"/>
      <c r="AV764" s="107"/>
      <c r="AW764" s="107"/>
      <c r="AX764" s="107"/>
      <c r="AY764" s="107"/>
      <c r="AZ764" s="107"/>
      <c r="BA764" s="107"/>
      <c r="BB764" s="107"/>
      <c r="BC764" s="107"/>
      <c r="BD764" s="107"/>
      <c r="BE764" s="107"/>
      <c r="BF764" s="107"/>
      <c r="BG764" s="107"/>
      <c r="BH764" s="107"/>
    </row>
    <row r="765">
      <c r="A765" s="107"/>
      <c r="B765" s="524"/>
      <c r="C765" s="522"/>
      <c r="D765" s="522"/>
      <c r="E765" s="522"/>
      <c r="F765" s="522"/>
      <c r="G765" s="522"/>
      <c r="H765" s="522"/>
      <c r="I765" s="522"/>
      <c r="J765" s="522"/>
      <c r="K765" s="522"/>
      <c r="L765" s="522"/>
      <c r="M765" s="107"/>
      <c r="N765" s="522"/>
      <c r="O765" s="522"/>
      <c r="P765" s="522"/>
      <c r="Q765" s="522"/>
      <c r="R765" s="522"/>
      <c r="S765" s="522"/>
      <c r="T765" s="522"/>
      <c r="U765" s="522"/>
      <c r="V765" s="522"/>
      <c r="W765" s="522"/>
      <c r="X765" s="522"/>
      <c r="Y765" s="522"/>
      <c r="Z765" s="522"/>
      <c r="AA765" s="522"/>
      <c r="AB765" s="522"/>
      <c r="AC765" s="522"/>
      <c r="AD765" s="522"/>
      <c r="AE765" s="522"/>
      <c r="AF765" s="522"/>
      <c r="AG765" s="522"/>
      <c r="AH765" s="523"/>
      <c r="AI765" s="522"/>
      <c r="AJ765" s="522"/>
      <c r="AK765" s="522"/>
      <c r="AL765" s="522"/>
      <c r="AM765" s="522"/>
      <c r="AN765" s="522"/>
      <c r="AO765" s="522"/>
      <c r="AP765" s="522"/>
      <c r="AQ765" s="522"/>
      <c r="AR765" s="522"/>
      <c r="AS765" s="107"/>
      <c r="AT765" s="107"/>
      <c r="AU765" s="107"/>
      <c r="AV765" s="107"/>
      <c r="AW765" s="107"/>
      <c r="AX765" s="107"/>
      <c r="AY765" s="107"/>
      <c r="AZ765" s="107"/>
      <c r="BA765" s="107"/>
      <c r="BB765" s="107"/>
      <c r="BC765" s="107"/>
      <c r="BD765" s="107"/>
      <c r="BE765" s="107"/>
      <c r="BF765" s="107"/>
      <c r="BG765" s="107"/>
      <c r="BH765" s="107"/>
    </row>
    <row r="766">
      <c r="A766" s="107"/>
      <c r="B766" s="524"/>
      <c r="C766" s="522"/>
      <c r="D766" s="522"/>
      <c r="E766" s="522"/>
      <c r="F766" s="522"/>
      <c r="G766" s="522"/>
      <c r="H766" s="522"/>
      <c r="I766" s="522"/>
      <c r="J766" s="522"/>
      <c r="K766" s="522"/>
      <c r="L766" s="522"/>
      <c r="M766" s="107"/>
      <c r="N766" s="522"/>
      <c r="O766" s="522"/>
      <c r="P766" s="522"/>
      <c r="Q766" s="522"/>
      <c r="R766" s="522"/>
      <c r="S766" s="522"/>
      <c r="T766" s="522"/>
      <c r="U766" s="522"/>
      <c r="V766" s="522"/>
      <c r="W766" s="522"/>
      <c r="X766" s="522"/>
      <c r="Y766" s="522"/>
      <c r="Z766" s="522"/>
      <c r="AA766" s="522"/>
      <c r="AB766" s="522"/>
      <c r="AC766" s="522"/>
      <c r="AD766" s="522"/>
      <c r="AE766" s="522"/>
      <c r="AF766" s="522"/>
      <c r="AG766" s="522"/>
      <c r="AH766" s="523"/>
      <c r="AI766" s="522"/>
      <c r="AJ766" s="522"/>
      <c r="AK766" s="522"/>
      <c r="AL766" s="522"/>
      <c r="AM766" s="522"/>
      <c r="AN766" s="522"/>
      <c r="AO766" s="522"/>
      <c r="AP766" s="522"/>
      <c r="AQ766" s="522"/>
      <c r="AR766" s="522"/>
      <c r="AS766" s="107"/>
      <c r="AT766" s="107"/>
      <c r="AU766" s="107"/>
      <c r="AV766" s="107"/>
      <c r="AW766" s="107"/>
      <c r="AX766" s="107"/>
      <c r="AY766" s="107"/>
      <c r="AZ766" s="107"/>
      <c r="BA766" s="107"/>
      <c r="BB766" s="107"/>
      <c r="BC766" s="107"/>
      <c r="BD766" s="107"/>
      <c r="BE766" s="107"/>
      <c r="BF766" s="107"/>
      <c r="BG766" s="107"/>
      <c r="BH766" s="107"/>
    </row>
    <row r="767">
      <c r="A767" s="107"/>
      <c r="B767" s="524"/>
      <c r="C767" s="522"/>
      <c r="D767" s="522"/>
      <c r="E767" s="522"/>
      <c r="F767" s="522"/>
      <c r="G767" s="522"/>
      <c r="H767" s="522"/>
      <c r="I767" s="522"/>
      <c r="J767" s="522"/>
      <c r="K767" s="522"/>
      <c r="L767" s="522"/>
      <c r="M767" s="107"/>
      <c r="N767" s="522"/>
      <c r="O767" s="522"/>
      <c r="P767" s="522"/>
      <c r="Q767" s="522"/>
      <c r="R767" s="522"/>
      <c r="S767" s="522"/>
      <c r="T767" s="522"/>
      <c r="U767" s="522"/>
      <c r="V767" s="522"/>
      <c r="W767" s="522"/>
      <c r="X767" s="522"/>
      <c r="Y767" s="522"/>
      <c r="Z767" s="522"/>
      <c r="AA767" s="522"/>
      <c r="AB767" s="522"/>
      <c r="AC767" s="522"/>
      <c r="AD767" s="522"/>
      <c r="AE767" s="522"/>
      <c r="AF767" s="522"/>
      <c r="AG767" s="522"/>
      <c r="AH767" s="523"/>
      <c r="AI767" s="522"/>
      <c r="AJ767" s="522"/>
      <c r="AK767" s="522"/>
      <c r="AL767" s="522"/>
      <c r="AM767" s="522"/>
      <c r="AN767" s="522"/>
      <c r="AO767" s="522"/>
      <c r="AP767" s="522"/>
      <c r="AQ767" s="522"/>
      <c r="AR767" s="522"/>
      <c r="AS767" s="107"/>
      <c r="AT767" s="107"/>
      <c r="AU767" s="107"/>
      <c r="AV767" s="107"/>
      <c r="AW767" s="107"/>
      <c r="AX767" s="107"/>
      <c r="AY767" s="107"/>
      <c r="AZ767" s="107"/>
      <c r="BA767" s="107"/>
      <c r="BB767" s="107"/>
      <c r="BC767" s="107"/>
      <c r="BD767" s="107"/>
      <c r="BE767" s="107"/>
      <c r="BF767" s="107"/>
      <c r="BG767" s="107"/>
      <c r="BH767" s="107"/>
    </row>
    <row r="768">
      <c r="A768" s="107"/>
      <c r="B768" s="524"/>
      <c r="C768" s="522"/>
      <c r="D768" s="522"/>
      <c r="E768" s="522"/>
      <c r="F768" s="522"/>
      <c r="G768" s="522"/>
      <c r="H768" s="522"/>
      <c r="I768" s="522"/>
      <c r="J768" s="522"/>
      <c r="K768" s="522"/>
      <c r="L768" s="522"/>
      <c r="M768" s="107"/>
      <c r="N768" s="522"/>
      <c r="O768" s="522"/>
      <c r="P768" s="522"/>
      <c r="Q768" s="522"/>
      <c r="R768" s="522"/>
      <c r="S768" s="522"/>
      <c r="T768" s="522"/>
      <c r="U768" s="522"/>
      <c r="V768" s="522"/>
      <c r="W768" s="522"/>
      <c r="X768" s="522"/>
      <c r="Y768" s="522"/>
      <c r="Z768" s="522"/>
      <c r="AA768" s="522"/>
      <c r="AB768" s="522"/>
      <c r="AC768" s="522"/>
      <c r="AD768" s="522"/>
      <c r="AE768" s="522"/>
      <c r="AF768" s="522"/>
      <c r="AG768" s="522"/>
      <c r="AH768" s="523"/>
      <c r="AI768" s="522"/>
      <c r="AJ768" s="522"/>
      <c r="AK768" s="522"/>
      <c r="AL768" s="522"/>
      <c r="AM768" s="522"/>
      <c r="AN768" s="522"/>
      <c r="AO768" s="522"/>
      <c r="AP768" s="522"/>
      <c r="AQ768" s="522"/>
      <c r="AR768" s="522"/>
      <c r="AS768" s="107"/>
      <c r="AT768" s="107"/>
      <c r="AU768" s="107"/>
      <c r="AV768" s="107"/>
      <c r="AW768" s="107"/>
      <c r="AX768" s="107"/>
      <c r="AY768" s="107"/>
      <c r="AZ768" s="107"/>
      <c r="BA768" s="107"/>
      <c r="BB768" s="107"/>
      <c r="BC768" s="107"/>
      <c r="BD768" s="107"/>
      <c r="BE768" s="107"/>
      <c r="BF768" s="107"/>
      <c r="BG768" s="107"/>
      <c r="BH768" s="107"/>
    </row>
    <row r="769">
      <c r="A769" s="107"/>
      <c r="B769" s="524"/>
      <c r="C769" s="522"/>
      <c r="D769" s="522"/>
      <c r="E769" s="522"/>
      <c r="F769" s="522"/>
      <c r="G769" s="522"/>
      <c r="H769" s="522"/>
      <c r="I769" s="522"/>
      <c r="J769" s="522"/>
      <c r="K769" s="522"/>
      <c r="L769" s="522"/>
      <c r="M769" s="107"/>
      <c r="N769" s="522"/>
      <c r="O769" s="522"/>
      <c r="P769" s="522"/>
      <c r="Q769" s="522"/>
      <c r="R769" s="522"/>
      <c r="S769" s="522"/>
      <c r="T769" s="522"/>
      <c r="U769" s="522"/>
      <c r="V769" s="522"/>
      <c r="W769" s="522"/>
      <c r="X769" s="522"/>
      <c r="Y769" s="522"/>
      <c r="Z769" s="522"/>
      <c r="AA769" s="522"/>
      <c r="AB769" s="522"/>
      <c r="AC769" s="522"/>
      <c r="AD769" s="522"/>
      <c r="AE769" s="522"/>
      <c r="AF769" s="522"/>
      <c r="AG769" s="522"/>
      <c r="AH769" s="523"/>
      <c r="AI769" s="522"/>
      <c r="AJ769" s="522"/>
      <c r="AK769" s="522"/>
      <c r="AL769" s="522"/>
      <c r="AM769" s="522"/>
      <c r="AN769" s="522"/>
      <c r="AO769" s="522"/>
      <c r="AP769" s="522"/>
      <c r="AQ769" s="522"/>
      <c r="AR769" s="522"/>
      <c r="AS769" s="107"/>
      <c r="AT769" s="107"/>
      <c r="AU769" s="107"/>
      <c r="AV769" s="107"/>
      <c r="AW769" s="107"/>
      <c r="AX769" s="107"/>
      <c r="AY769" s="107"/>
      <c r="AZ769" s="107"/>
      <c r="BA769" s="107"/>
      <c r="BB769" s="107"/>
      <c r="BC769" s="107"/>
      <c r="BD769" s="107"/>
      <c r="BE769" s="107"/>
      <c r="BF769" s="107"/>
      <c r="BG769" s="107"/>
      <c r="BH769" s="107"/>
    </row>
    <row r="770">
      <c r="A770" s="107"/>
      <c r="B770" s="524"/>
      <c r="C770" s="522"/>
      <c r="D770" s="522"/>
      <c r="E770" s="522"/>
      <c r="F770" s="522"/>
      <c r="G770" s="522"/>
      <c r="H770" s="522"/>
      <c r="I770" s="522"/>
      <c r="J770" s="522"/>
      <c r="K770" s="522"/>
      <c r="L770" s="522"/>
      <c r="M770" s="107"/>
      <c r="N770" s="522"/>
      <c r="O770" s="522"/>
      <c r="P770" s="522"/>
      <c r="Q770" s="522"/>
      <c r="R770" s="522"/>
      <c r="S770" s="522"/>
      <c r="T770" s="522"/>
      <c r="U770" s="522"/>
      <c r="V770" s="522"/>
      <c r="W770" s="522"/>
      <c r="X770" s="522"/>
      <c r="Y770" s="522"/>
      <c r="Z770" s="522"/>
      <c r="AA770" s="522"/>
      <c r="AB770" s="522"/>
      <c r="AC770" s="522"/>
      <c r="AD770" s="522"/>
      <c r="AE770" s="522"/>
      <c r="AF770" s="522"/>
      <c r="AG770" s="522"/>
      <c r="AH770" s="523"/>
      <c r="AI770" s="522"/>
      <c r="AJ770" s="522"/>
      <c r="AK770" s="522"/>
      <c r="AL770" s="522"/>
      <c r="AM770" s="522"/>
      <c r="AN770" s="522"/>
      <c r="AO770" s="522"/>
      <c r="AP770" s="522"/>
      <c r="AQ770" s="522"/>
      <c r="AR770" s="522"/>
      <c r="AS770" s="107"/>
      <c r="AT770" s="107"/>
      <c r="AU770" s="107"/>
      <c r="AV770" s="107"/>
      <c r="AW770" s="107"/>
      <c r="AX770" s="107"/>
      <c r="AY770" s="107"/>
      <c r="AZ770" s="107"/>
      <c r="BA770" s="107"/>
      <c r="BB770" s="107"/>
      <c r="BC770" s="107"/>
      <c r="BD770" s="107"/>
      <c r="BE770" s="107"/>
      <c r="BF770" s="107"/>
      <c r="BG770" s="107"/>
      <c r="BH770" s="107"/>
    </row>
    <row r="771">
      <c r="A771" s="107"/>
      <c r="B771" s="524"/>
      <c r="C771" s="522"/>
      <c r="D771" s="522"/>
      <c r="E771" s="522"/>
      <c r="F771" s="522"/>
      <c r="G771" s="522"/>
      <c r="H771" s="522"/>
      <c r="I771" s="522"/>
      <c r="J771" s="522"/>
      <c r="K771" s="522"/>
      <c r="L771" s="522"/>
      <c r="M771" s="107"/>
      <c r="N771" s="522"/>
      <c r="O771" s="522"/>
      <c r="P771" s="522"/>
      <c r="Q771" s="522"/>
      <c r="R771" s="522"/>
      <c r="S771" s="522"/>
      <c r="T771" s="522"/>
      <c r="U771" s="522"/>
      <c r="V771" s="522"/>
      <c r="W771" s="522"/>
      <c r="X771" s="522"/>
      <c r="Y771" s="522"/>
      <c r="Z771" s="522"/>
      <c r="AA771" s="522"/>
      <c r="AB771" s="522"/>
      <c r="AC771" s="522"/>
      <c r="AD771" s="522"/>
      <c r="AE771" s="522"/>
      <c r="AF771" s="522"/>
      <c r="AG771" s="522"/>
      <c r="AH771" s="523"/>
      <c r="AI771" s="522"/>
      <c r="AJ771" s="522"/>
      <c r="AK771" s="522"/>
      <c r="AL771" s="522"/>
      <c r="AM771" s="522"/>
      <c r="AN771" s="522"/>
      <c r="AO771" s="522"/>
      <c r="AP771" s="522"/>
      <c r="AQ771" s="522"/>
      <c r="AR771" s="522"/>
      <c r="AS771" s="107"/>
      <c r="AT771" s="107"/>
      <c r="AU771" s="107"/>
      <c r="AV771" s="107"/>
      <c r="AW771" s="107"/>
      <c r="AX771" s="107"/>
      <c r="AY771" s="107"/>
      <c r="AZ771" s="107"/>
      <c r="BA771" s="107"/>
      <c r="BB771" s="107"/>
      <c r="BC771" s="107"/>
      <c r="BD771" s="107"/>
      <c r="BE771" s="107"/>
      <c r="BF771" s="107"/>
      <c r="BG771" s="107"/>
      <c r="BH771" s="107"/>
    </row>
    <row r="772">
      <c r="A772" s="107"/>
      <c r="B772" s="524"/>
      <c r="C772" s="522"/>
      <c r="D772" s="522"/>
      <c r="E772" s="522"/>
      <c r="F772" s="522"/>
      <c r="G772" s="522"/>
      <c r="H772" s="522"/>
      <c r="I772" s="522"/>
      <c r="J772" s="522"/>
      <c r="K772" s="522"/>
      <c r="L772" s="522"/>
      <c r="M772" s="107"/>
      <c r="N772" s="522"/>
      <c r="O772" s="522"/>
      <c r="P772" s="522"/>
      <c r="Q772" s="522"/>
      <c r="R772" s="522"/>
      <c r="S772" s="522"/>
      <c r="T772" s="522"/>
      <c r="U772" s="522"/>
      <c r="V772" s="522"/>
      <c r="W772" s="522"/>
      <c r="X772" s="522"/>
      <c r="Y772" s="522"/>
      <c r="Z772" s="522"/>
      <c r="AA772" s="522"/>
      <c r="AB772" s="522"/>
      <c r="AC772" s="522"/>
      <c r="AD772" s="522"/>
      <c r="AE772" s="522"/>
      <c r="AF772" s="522"/>
      <c r="AG772" s="522"/>
      <c r="AH772" s="523"/>
      <c r="AI772" s="522"/>
      <c r="AJ772" s="522"/>
      <c r="AK772" s="522"/>
      <c r="AL772" s="522"/>
      <c r="AM772" s="522"/>
      <c r="AN772" s="522"/>
      <c r="AO772" s="522"/>
      <c r="AP772" s="522"/>
      <c r="AQ772" s="522"/>
      <c r="AR772" s="522"/>
      <c r="AS772" s="107"/>
      <c r="AT772" s="107"/>
      <c r="AU772" s="107"/>
      <c r="AV772" s="107"/>
      <c r="AW772" s="107"/>
      <c r="AX772" s="107"/>
      <c r="AY772" s="107"/>
      <c r="AZ772" s="107"/>
      <c r="BA772" s="107"/>
      <c r="BB772" s="107"/>
      <c r="BC772" s="107"/>
      <c r="BD772" s="107"/>
      <c r="BE772" s="107"/>
      <c r="BF772" s="107"/>
      <c r="BG772" s="107"/>
      <c r="BH772" s="107"/>
    </row>
    <row r="773">
      <c r="A773" s="107"/>
      <c r="B773" s="524"/>
      <c r="C773" s="522"/>
      <c r="D773" s="522"/>
      <c r="E773" s="522"/>
      <c r="F773" s="522"/>
      <c r="G773" s="522"/>
      <c r="H773" s="522"/>
      <c r="I773" s="522"/>
      <c r="J773" s="522"/>
      <c r="K773" s="522"/>
      <c r="L773" s="522"/>
      <c r="M773" s="107"/>
      <c r="N773" s="522"/>
      <c r="O773" s="522"/>
      <c r="P773" s="522"/>
      <c r="Q773" s="522"/>
      <c r="R773" s="522"/>
      <c r="S773" s="522"/>
      <c r="T773" s="522"/>
      <c r="U773" s="522"/>
      <c r="V773" s="522"/>
      <c r="W773" s="522"/>
      <c r="X773" s="522"/>
      <c r="Y773" s="522"/>
      <c r="Z773" s="522"/>
      <c r="AA773" s="522"/>
      <c r="AB773" s="522"/>
      <c r="AC773" s="522"/>
      <c r="AD773" s="522"/>
      <c r="AE773" s="522"/>
      <c r="AF773" s="522"/>
      <c r="AG773" s="522"/>
      <c r="AH773" s="523"/>
      <c r="AI773" s="522"/>
      <c r="AJ773" s="522"/>
      <c r="AK773" s="522"/>
      <c r="AL773" s="522"/>
      <c r="AM773" s="522"/>
      <c r="AN773" s="522"/>
      <c r="AO773" s="522"/>
      <c r="AP773" s="522"/>
      <c r="AQ773" s="522"/>
      <c r="AR773" s="522"/>
      <c r="AS773" s="107"/>
      <c r="AT773" s="107"/>
      <c r="AU773" s="107"/>
      <c r="AV773" s="107"/>
      <c r="AW773" s="107"/>
      <c r="AX773" s="107"/>
      <c r="AY773" s="107"/>
      <c r="AZ773" s="107"/>
      <c r="BA773" s="107"/>
      <c r="BB773" s="107"/>
      <c r="BC773" s="107"/>
      <c r="BD773" s="107"/>
      <c r="BE773" s="107"/>
      <c r="BF773" s="107"/>
      <c r="BG773" s="107"/>
      <c r="BH773" s="107"/>
    </row>
    <row r="774">
      <c r="A774" s="107"/>
      <c r="B774" s="524"/>
      <c r="C774" s="522"/>
      <c r="D774" s="522"/>
      <c r="E774" s="522"/>
      <c r="F774" s="522"/>
      <c r="G774" s="522"/>
      <c r="H774" s="522"/>
      <c r="I774" s="522"/>
      <c r="J774" s="522"/>
      <c r="K774" s="522"/>
      <c r="L774" s="522"/>
      <c r="M774" s="107"/>
      <c r="N774" s="522"/>
      <c r="O774" s="522"/>
      <c r="P774" s="522"/>
      <c r="Q774" s="522"/>
      <c r="R774" s="522"/>
      <c r="S774" s="522"/>
      <c r="T774" s="522"/>
      <c r="U774" s="522"/>
      <c r="V774" s="522"/>
      <c r="W774" s="522"/>
      <c r="X774" s="522"/>
      <c r="Y774" s="522"/>
      <c r="Z774" s="522"/>
      <c r="AA774" s="522"/>
      <c r="AB774" s="522"/>
      <c r="AC774" s="522"/>
      <c r="AD774" s="522"/>
      <c r="AE774" s="522"/>
      <c r="AF774" s="522"/>
      <c r="AG774" s="522"/>
      <c r="AH774" s="523"/>
      <c r="AI774" s="522"/>
      <c r="AJ774" s="522"/>
      <c r="AK774" s="522"/>
      <c r="AL774" s="522"/>
      <c r="AM774" s="522"/>
      <c r="AN774" s="522"/>
      <c r="AO774" s="522"/>
      <c r="AP774" s="522"/>
      <c r="AQ774" s="522"/>
      <c r="AR774" s="522"/>
      <c r="AS774" s="107"/>
      <c r="AT774" s="107"/>
      <c r="AU774" s="107"/>
      <c r="AV774" s="107"/>
      <c r="AW774" s="107"/>
      <c r="AX774" s="107"/>
      <c r="AY774" s="107"/>
      <c r="AZ774" s="107"/>
      <c r="BA774" s="107"/>
      <c r="BB774" s="107"/>
      <c r="BC774" s="107"/>
      <c r="BD774" s="107"/>
      <c r="BE774" s="107"/>
      <c r="BF774" s="107"/>
      <c r="BG774" s="107"/>
      <c r="BH774" s="107"/>
    </row>
    <row r="775">
      <c r="A775" s="107"/>
      <c r="B775" s="524"/>
      <c r="C775" s="522"/>
      <c r="D775" s="522"/>
      <c r="E775" s="522"/>
      <c r="F775" s="522"/>
      <c r="G775" s="522"/>
      <c r="H775" s="522"/>
      <c r="I775" s="522"/>
      <c r="J775" s="522"/>
      <c r="K775" s="522"/>
      <c r="L775" s="522"/>
      <c r="M775" s="107"/>
      <c r="N775" s="522"/>
      <c r="O775" s="522"/>
      <c r="P775" s="522"/>
      <c r="Q775" s="522"/>
      <c r="R775" s="522"/>
      <c r="S775" s="522"/>
      <c r="T775" s="522"/>
      <c r="U775" s="522"/>
      <c r="V775" s="522"/>
      <c r="W775" s="522"/>
      <c r="X775" s="522"/>
      <c r="Y775" s="522"/>
      <c r="Z775" s="522"/>
      <c r="AA775" s="522"/>
      <c r="AB775" s="522"/>
      <c r="AC775" s="522"/>
      <c r="AD775" s="522"/>
      <c r="AE775" s="522"/>
      <c r="AF775" s="522"/>
      <c r="AG775" s="522"/>
      <c r="AH775" s="523"/>
      <c r="AI775" s="522"/>
      <c r="AJ775" s="522"/>
      <c r="AK775" s="522"/>
      <c r="AL775" s="522"/>
      <c r="AM775" s="522"/>
      <c r="AN775" s="522"/>
      <c r="AO775" s="522"/>
      <c r="AP775" s="522"/>
      <c r="AQ775" s="522"/>
      <c r="AR775" s="522"/>
      <c r="AS775" s="107"/>
      <c r="AT775" s="107"/>
      <c r="AU775" s="107"/>
      <c r="AV775" s="107"/>
      <c r="AW775" s="107"/>
      <c r="AX775" s="107"/>
      <c r="AY775" s="107"/>
      <c r="AZ775" s="107"/>
      <c r="BA775" s="107"/>
      <c r="BB775" s="107"/>
      <c r="BC775" s="107"/>
      <c r="BD775" s="107"/>
      <c r="BE775" s="107"/>
      <c r="BF775" s="107"/>
      <c r="BG775" s="107"/>
      <c r="BH775" s="107"/>
    </row>
    <row r="776">
      <c r="A776" s="107"/>
      <c r="B776" s="524"/>
      <c r="C776" s="522"/>
      <c r="D776" s="522"/>
      <c r="E776" s="522"/>
      <c r="F776" s="522"/>
      <c r="G776" s="522"/>
      <c r="H776" s="522"/>
      <c r="I776" s="522"/>
      <c r="J776" s="522"/>
      <c r="K776" s="522"/>
      <c r="L776" s="522"/>
      <c r="M776" s="107"/>
      <c r="N776" s="522"/>
      <c r="O776" s="522"/>
      <c r="P776" s="522"/>
      <c r="Q776" s="522"/>
      <c r="R776" s="522"/>
      <c r="S776" s="522"/>
      <c r="T776" s="522"/>
      <c r="U776" s="522"/>
      <c r="V776" s="522"/>
      <c r="W776" s="522"/>
      <c r="X776" s="522"/>
      <c r="Y776" s="522"/>
      <c r="Z776" s="522"/>
      <c r="AA776" s="522"/>
      <c r="AB776" s="522"/>
      <c r="AC776" s="522"/>
      <c r="AD776" s="522"/>
      <c r="AE776" s="522"/>
      <c r="AF776" s="522"/>
      <c r="AG776" s="522"/>
      <c r="AH776" s="523"/>
      <c r="AI776" s="522"/>
      <c r="AJ776" s="522"/>
      <c r="AK776" s="522"/>
      <c r="AL776" s="522"/>
      <c r="AM776" s="522"/>
      <c r="AN776" s="522"/>
      <c r="AO776" s="522"/>
      <c r="AP776" s="522"/>
      <c r="AQ776" s="522"/>
      <c r="AR776" s="522"/>
      <c r="AS776" s="107"/>
      <c r="AT776" s="107"/>
      <c r="AU776" s="107"/>
      <c r="AV776" s="107"/>
      <c r="AW776" s="107"/>
      <c r="AX776" s="107"/>
      <c r="AY776" s="107"/>
      <c r="AZ776" s="107"/>
      <c r="BA776" s="107"/>
      <c r="BB776" s="107"/>
      <c r="BC776" s="107"/>
      <c r="BD776" s="107"/>
      <c r="BE776" s="107"/>
      <c r="BF776" s="107"/>
      <c r="BG776" s="107"/>
      <c r="BH776" s="107"/>
    </row>
    <row r="777">
      <c r="A777" s="107"/>
      <c r="B777" s="524"/>
      <c r="C777" s="522"/>
      <c r="D777" s="522"/>
      <c r="E777" s="522"/>
      <c r="F777" s="522"/>
      <c r="G777" s="522"/>
      <c r="H777" s="522"/>
      <c r="I777" s="522"/>
      <c r="J777" s="522"/>
      <c r="K777" s="522"/>
      <c r="L777" s="522"/>
      <c r="M777" s="107"/>
      <c r="N777" s="522"/>
      <c r="O777" s="522"/>
      <c r="P777" s="522"/>
      <c r="Q777" s="522"/>
      <c r="R777" s="522"/>
      <c r="S777" s="522"/>
      <c r="T777" s="522"/>
      <c r="U777" s="522"/>
      <c r="V777" s="522"/>
      <c r="W777" s="522"/>
      <c r="X777" s="522"/>
      <c r="Y777" s="522"/>
      <c r="Z777" s="522"/>
      <c r="AA777" s="522"/>
      <c r="AB777" s="522"/>
      <c r="AC777" s="522"/>
      <c r="AD777" s="522"/>
      <c r="AE777" s="522"/>
      <c r="AF777" s="522"/>
      <c r="AG777" s="522"/>
      <c r="AH777" s="523"/>
      <c r="AI777" s="522"/>
      <c r="AJ777" s="522"/>
      <c r="AK777" s="522"/>
      <c r="AL777" s="522"/>
      <c r="AM777" s="522"/>
      <c r="AN777" s="522"/>
      <c r="AO777" s="522"/>
      <c r="AP777" s="522"/>
      <c r="AQ777" s="522"/>
      <c r="AR777" s="522"/>
      <c r="AS777" s="107"/>
      <c r="AT777" s="107"/>
      <c r="AU777" s="107"/>
      <c r="AV777" s="107"/>
      <c r="AW777" s="107"/>
      <c r="AX777" s="107"/>
      <c r="AY777" s="107"/>
      <c r="AZ777" s="107"/>
      <c r="BA777" s="107"/>
      <c r="BB777" s="107"/>
      <c r="BC777" s="107"/>
      <c r="BD777" s="107"/>
      <c r="BE777" s="107"/>
      <c r="BF777" s="107"/>
      <c r="BG777" s="107"/>
      <c r="BH777" s="107"/>
    </row>
    <row r="778">
      <c r="A778" s="107"/>
      <c r="B778" s="524"/>
      <c r="C778" s="522"/>
      <c r="D778" s="522"/>
      <c r="E778" s="522"/>
      <c r="F778" s="522"/>
      <c r="G778" s="522"/>
      <c r="H778" s="522"/>
      <c r="I778" s="522"/>
      <c r="J778" s="522"/>
      <c r="K778" s="522"/>
      <c r="L778" s="522"/>
      <c r="M778" s="107"/>
      <c r="N778" s="522"/>
      <c r="O778" s="522"/>
      <c r="P778" s="522"/>
      <c r="Q778" s="522"/>
      <c r="R778" s="522"/>
      <c r="S778" s="522"/>
      <c r="T778" s="522"/>
      <c r="U778" s="522"/>
      <c r="V778" s="522"/>
      <c r="W778" s="522"/>
      <c r="X778" s="522"/>
      <c r="Y778" s="522"/>
      <c r="Z778" s="522"/>
      <c r="AA778" s="522"/>
      <c r="AB778" s="522"/>
      <c r="AC778" s="522"/>
      <c r="AD778" s="522"/>
      <c r="AE778" s="522"/>
      <c r="AF778" s="522"/>
      <c r="AG778" s="522"/>
      <c r="AH778" s="523"/>
      <c r="AI778" s="522"/>
      <c r="AJ778" s="522"/>
      <c r="AK778" s="522"/>
      <c r="AL778" s="522"/>
      <c r="AM778" s="522"/>
      <c r="AN778" s="522"/>
      <c r="AO778" s="522"/>
      <c r="AP778" s="522"/>
      <c r="AQ778" s="522"/>
      <c r="AR778" s="522"/>
      <c r="AS778" s="107"/>
      <c r="AT778" s="107"/>
      <c r="AU778" s="107"/>
      <c r="AV778" s="107"/>
      <c r="AW778" s="107"/>
      <c r="AX778" s="107"/>
      <c r="AY778" s="107"/>
      <c r="AZ778" s="107"/>
      <c r="BA778" s="107"/>
      <c r="BB778" s="107"/>
      <c r="BC778" s="107"/>
      <c r="BD778" s="107"/>
      <c r="BE778" s="107"/>
      <c r="BF778" s="107"/>
      <c r="BG778" s="107"/>
      <c r="BH778" s="107"/>
    </row>
    <row r="779">
      <c r="A779" s="107"/>
      <c r="B779" s="524"/>
      <c r="C779" s="522"/>
      <c r="D779" s="522"/>
      <c r="E779" s="522"/>
      <c r="F779" s="522"/>
      <c r="G779" s="522"/>
      <c r="H779" s="522"/>
      <c r="I779" s="522"/>
      <c r="J779" s="522"/>
      <c r="K779" s="522"/>
      <c r="L779" s="522"/>
      <c r="M779" s="107"/>
      <c r="N779" s="522"/>
      <c r="O779" s="522"/>
      <c r="P779" s="522"/>
      <c r="Q779" s="522"/>
      <c r="R779" s="522"/>
      <c r="S779" s="522"/>
      <c r="T779" s="522"/>
      <c r="U779" s="522"/>
      <c r="V779" s="522"/>
      <c r="W779" s="522"/>
      <c r="X779" s="522"/>
      <c r="Y779" s="522"/>
      <c r="Z779" s="522"/>
      <c r="AA779" s="522"/>
      <c r="AB779" s="522"/>
      <c r="AC779" s="522"/>
      <c r="AD779" s="522"/>
      <c r="AE779" s="522"/>
      <c r="AF779" s="522"/>
      <c r="AG779" s="522"/>
      <c r="AH779" s="523"/>
      <c r="AI779" s="522"/>
      <c r="AJ779" s="522"/>
      <c r="AK779" s="522"/>
      <c r="AL779" s="522"/>
      <c r="AM779" s="522"/>
      <c r="AN779" s="522"/>
      <c r="AO779" s="522"/>
      <c r="AP779" s="522"/>
      <c r="AQ779" s="522"/>
      <c r="AR779" s="522"/>
      <c r="AS779" s="107"/>
      <c r="AT779" s="107"/>
      <c r="AU779" s="107"/>
      <c r="AV779" s="107"/>
      <c r="AW779" s="107"/>
      <c r="AX779" s="107"/>
      <c r="AY779" s="107"/>
      <c r="AZ779" s="107"/>
      <c r="BA779" s="107"/>
      <c r="BB779" s="107"/>
      <c r="BC779" s="107"/>
      <c r="BD779" s="107"/>
      <c r="BE779" s="107"/>
      <c r="BF779" s="107"/>
      <c r="BG779" s="107"/>
      <c r="BH779" s="107"/>
    </row>
    <row r="780">
      <c r="A780" s="107"/>
      <c r="B780" s="524"/>
      <c r="C780" s="522"/>
      <c r="D780" s="522"/>
      <c r="E780" s="522"/>
      <c r="F780" s="522"/>
      <c r="G780" s="522"/>
      <c r="H780" s="522"/>
      <c r="I780" s="522"/>
      <c r="J780" s="522"/>
      <c r="K780" s="522"/>
      <c r="L780" s="522"/>
      <c r="M780" s="107"/>
      <c r="N780" s="522"/>
      <c r="O780" s="522"/>
      <c r="P780" s="522"/>
      <c r="Q780" s="522"/>
      <c r="R780" s="522"/>
      <c r="S780" s="522"/>
      <c r="T780" s="522"/>
      <c r="U780" s="522"/>
      <c r="V780" s="522"/>
      <c r="W780" s="522"/>
      <c r="X780" s="522"/>
      <c r="Y780" s="522"/>
      <c r="Z780" s="522"/>
      <c r="AA780" s="522"/>
      <c r="AB780" s="522"/>
      <c r="AC780" s="522"/>
      <c r="AD780" s="522"/>
      <c r="AE780" s="522"/>
      <c r="AF780" s="522"/>
      <c r="AG780" s="522"/>
      <c r="AH780" s="523"/>
      <c r="AI780" s="522"/>
      <c r="AJ780" s="522"/>
      <c r="AK780" s="522"/>
      <c r="AL780" s="522"/>
      <c r="AM780" s="522"/>
      <c r="AN780" s="522"/>
      <c r="AO780" s="522"/>
      <c r="AP780" s="522"/>
      <c r="AQ780" s="522"/>
      <c r="AR780" s="522"/>
      <c r="AS780" s="107"/>
      <c r="AT780" s="107"/>
      <c r="AU780" s="107"/>
      <c r="AV780" s="107"/>
      <c r="AW780" s="107"/>
      <c r="AX780" s="107"/>
      <c r="AY780" s="107"/>
      <c r="AZ780" s="107"/>
      <c r="BA780" s="107"/>
      <c r="BB780" s="107"/>
      <c r="BC780" s="107"/>
      <c r="BD780" s="107"/>
      <c r="BE780" s="107"/>
      <c r="BF780" s="107"/>
      <c r="BG780" s="107"/>
      <c r="BH780" s="107"/>
    </row>
    <row r="781">
      <c r="A781" s="107"/>
      <c r="B781" s="524"/>
      <c r="C781" s="522"/>
      <c r="D781" s="522"/>
      <c r="E781" s="522"/>
      <c r="F781" s="522"/>
      <c r="G781" s="522"/>
      <c r="H781" s="522"/>
      <c r="I781" s="522"/>
      <c r="J781" s="522"/>
      <c r="K781" s="522"/>
      <c r="L781" s="522"/>
      <c r="M781" s="107"/>
      <c r="N781" s="522"/>
      <c r="O781" s="522"/>
      <c r="P781" s="522"/>
      <c r="Q781" s="522"/>
      <c r="R781" s="522"/>
      <c r="S781" s="522"/>
      <c r="T781" s="522"/>
      <c r="U781" s="522"/>
      <c r="V781" s="522"/>
      <c r="W781" s="522"/>
      <c r="X781" s="522"/>
      <c r="Y781" s="522"/>
      <c r="Z781" s="522"/>
      <c r="AA781" s="522"/>
      <c r="AB781" s="522"/>
      <c r="AC781" s="522"/>
      <c r="AD781" s="522"/>
      <c r="AE781" s="522"/>
      <c r="AF781" s="522"/>
      <c r="AG781" s="522"/>
      <c r="AH781" s="523"/>
      <c r="AI781" s="522"/>
      <c r="AJ781" s="522"/>
      <c r="AK781" s="522"/>
      <c r="AL781" s="522"/>
      <c r="AM781" s="522"/>
      <c r="AN781" s="522"/>
      <c r="AO781" s="522"/>
      <c r="AP781" s="522"/>
      <c r="AQ781" s="522"/>
      <c r="AR781" s="522"/>
      <c r="AS781" s="107"/>
      <c r="AT781" s="107"/>
      <c r="AU781" s="107"/>
      <c r="AV781" s="107"/>
      <c r="AW781" s="107"/>
      <c r="AX781" s="107"/>
      <c r="AY781" s="107"/>
      <c r="AZ781" s="107"/>
      <c r="BA781" s="107"/>
      <c r="BB781" s="107"/>
      <c r="BC781" s="107"/>
      <c r="BD781" s="107"/>
      <c r="BE781" s="107"/>
      <c r="BF781" s="107"/>
      <c r="BG781" s="107"/>
      <c r="BH781" s="107"/>
    </row>
    <row r="782">
      <c r="A782" s="107"/>
      <c r="B782" s="524"/>
      <c r="C782" s="522"/>
      <c r="D782" s="522"/>
      <c r="E782" s="522"/>
      <c r="F782" s="522"/>
      <c r="G782" s="522"/>
      <c r="H782" s="522"/>
      <c r="I782" s="522"/>
      <c r="J782" s="522"/>
      <c r="K782" s="522"/>
      <c r="L782" s="522"/>
      <c r="M782" s="107"/>
      <c r="N782" s="522"/>
      <c r="O782" s="522"/>
      <c r="P782" s="522"/>
      <c r="Q782" s="522"/>
      <c r="R782" s="522"/>
      <c r="S782" s="522"/>
      <c r="T782" s="522"/>
      <c r="U782" s="522"/>
      <c r="V782" s="522"/>
      <c r="W782" s="522"/>
      <c r="X782" s="522"/>
      <c r="Y782" s="522"/>
      <c r="Z782" s="522"/>
      <c r="AA782" s="522"/>
      <c r="AB782" s="522"/>
      <c r="AC782" s="522"/>
      <c r="AD782" s="522"/>
      <c r="AE782" s="522"/>
      <c r="AF782" s="522"/>
      <c r="AG782" s="522"/>
      <c r="AH782" s="523"/>
      <c r="AI782" s="522"/>
      <c r="AJ782" s="522"/>
      <c r="AK782" s="522"/>
      <c r="AL782" s="522"/>
      <c r="AM782" s="522"/>
      <c r="AN782" s="522"/>
      <c r="AO782" s="522"/>
      <c r="AP782" s="522"/>
      <c r="AQ782" s="522"/>
      <c r="AR782" s="522"/>
      <c r="AS782" s="107"/>
      <c r="AT782" s="107"/>
      <c r="AU782" s="107"/>
      <c r="AV782" s="107"/>
      <c r="AW782" s="107"/>
      <c r="AX782" s="107"/>
      <c r="AY782" s="107"/>
      <c r="AZ782" s="107"/>
      <c r="BA782" s="107"/>
      <c r="BB782" s="107"/>
      <c r="BC782" s="107"/>
      <c r="BD782" s="107"/>
      <c r="BE782" s="107"/>
      <c r="BF782" s="107"/>
      <c r="BG782" s="107"/>
      <c r="BH782" s="107"/>
    </row>
    <row r="783">
      <c r="A783" s="107"/>
      <c r="B783" s="524"/>
      <c r="C783" s="522"/>
      <c r="D783" s="522"/>
      <c r="E783" s="522"/>
      <c r="F783" s="522"/>
      <c r="G783" s="522"/>
      <c r="H783" s="522"/>
      <c r="I783" s="522"/>
      <c r="J783" s="522"/>
      <c r="K783" s="522"/>
      <c r="L783" s="522"/>
      <c r="M783" s="107"/>
      <c r="N783" s="522"/>
      <c r="O783" s="522"/>
      <c r="P783" s="522"/>
      <c r="Q783" s="522"/>
      <c r="R783" s="522"/>
      <c r="S783" s="522"/>
      <c r="T783" s="522"/>
      <c r="U783" s="522"/>
      <c r="V783" s="522"/>
      <c r="W783" s="522"/>
      <c r="X783" s="522"/>
      <c r="Y783" s="522"/>
      <c r="Z783" s="522"/>
      <c r="AA783" s="522"/>
      <c r="AB783" s="522"/>
      <c r="AC783" s="522"/>
      <c r="AD783" s="522"/>
      <c r="AE783" s="522"/>
      <c r="AF783" s="522"/>
      <c r="AG783" s="522"/>
      <c r="AH783" s="523"/>
      <c r="AI783" s="522"/>
      <c r="AJ783" s="522"/>
      <c r="AK783" s="522"/>
      <c r="AL783" s="522"/>
      <c r="AM783" s="522"/>
      <c r="AN783" s="522"/>
      <c r="AO783" s="522"/>
      <c r="AP783" s="522"/>
      <c r="AQ783" s="522"/>
      <c r="AR783" s="522"/>
      <c r="AS783" s="107"/>
      <c r="AT783" s="107"/>
      <c r="AU783" s="107"/>
      <c r="AV783" s="107"/>
      <c r="AW783" s="107"/>
      <c r="AX783" s="107"/>
      <c r="AY783" s="107"/>
      <c r="AZ783" s="107"/>
      <c r="BA783" s="107"/>
      <c r="BB783" s="107"/>
      <c r="BC783" s="107"/>
      <c r="BD783" s="107"/>
      <c r="BE783" s="107"/>
      <c r="BF783" s="107"/>
      <c r="BG783" s="107"/>
      <c r="BH783" s="107"/>
    </row>
    <row r="784">
      <c r="A784" s="107"/>
      <c r="B784" s="524"/>
      <c r="C784" s="522"/>
      <c r="D784" s="522"/>
      <c r="E784" s="522"/>
      <c r="F784" s="522"/>
      <c r="G784" s="522"/>
      <c r="H784" s="522"/>
      <c r="I784" s="522"/>
      <c r="J784" s="522"/>
      <c r="K784" s="522"/>
      <c r="L784" s="522"/>
      <c r="M784" s="107"/>
      <c r="N784" s="522"/>
      <c r="O784" s="522"/>
      <c r="P784" s="522"/>
      <c r="Q784" s="522"/>
      <c r="R784" s="522"/>
      <c r="S784" s="522"/>
      <c r="T784" s="522"/>
      <c r="U784" s="522"/>
      <c r="V784" s="522"/>
      <c r="W784" s="522"/>
      <c r="X784" s="522"/>
      <c r="Y784" s="522"/>
      <c r="Z784" s="522"/>
      <c r="AA784" s="522"/>
      <c r="AB784" s="522"/>
      <c r="AC784" s="522"/>
      <c r="AD784" s="522"/>
      <c r="AE784" s="522"/>
      <c r="AF784" s="522"/>
      <c r="AG784" s="522"/>
      <c r="AH784" s="523"/>
      <c r="AI784" s="522"/>
      <c r="AJ784" s="522"/>
      <c r="AK784" s="522"/>
      <c r="AL784" s="522"/>
      <c r="AM784" s="522"/>
      <c r="AN784" s="522"/>
      <c r="AO784" s="522"/>
      <c r="AP784" s="522"/>
      <c r="AQ784" s="522"/>
      <c r="AR784" s="522"/>
      <c r="AS784" s="107"/>
      <c r="AT784" s="107"/>
      <c r="AU784" s="107"/>
      <c r="AV784" s="107"/>
      <c r="AW784" s="107"/>
      <c r="AX784" s="107"/>
      <c r="AY784" s="107"/>
      <c r="AZ784" s="107"/>
      <c r="BA784" s="107"/>
      <c r="BB784" s="107"/>
      <c r="BC784" s="107"/>
      <c r="BD784" s="107"/>
      <c r="BE784" s="107"/>
      <c r="BF784" s="107"/>
      <c r="BG784" s="107"/>
      <c r="BH784" s="107"/>
    </row>
    <row r="785">
      <c r="A785" s="107"/>
      <c r="B785" s="524"/>
      <c r="C785" s="522"/>
      <c r="D785" s="522"/>
      <c r="E785" s="522"/>
      <c r="F785" s="522"/>
      <c r="G785" s="522"/>
      <c r="H785" s="522"/>
      <c r="I785" s="522"/>
      <c r="J785" s="522"/>
      <c r="K785" s="522"/>
      <c r="L785" s="522"/>
      <c r="M785" s="107"/>
      <c r="N785" s="522"/>
      <c r="O785" s="522"/>
      <c r="P785" s="522"/>
      <c r="Q785" s="522"/>
      <c r="R785" s="522"/>
      <c r="S785" s="522"/>
      <c r="T785" s="522"/>
      <c r="U785" s="522"/>
      <c r="V785" s="522"/>
      <c r="W785" s="522"/>
      <c r="X785" s="522"/>
      <c r="Y785" s="522"/>
      <c r="Z785" s="522"/>
      <c r="AA785" s="522"/>
      <c r="AB785" s="522"/>
      <c r="AC785" s="522"/>
      <c r="AD785" s="522"/>
      <c r="AE785" s="522"/>
      <c r="AF785" s="522"/>
      <c r="AG785" s="522"/>
      <c r="AH785" s="523"/>
      <c r="AI785" s="522"/>
      <c r="AJ785" s="522"/>
      <c r="AK785" s="522"/>
      <c r="AL785" s="522"/>
      <c r="AM785" s="522"/>
      <c r="AN785" s="522"/>
      <c r="AO785" s="522"/>
      <c r="AP785" s="522"/>
      <c r="AQ785" s="522"/>
      <c r="AR785" s="522"/>
      <c r="AS785" s="107"/>
      <c r="AT785" s="107"/>
      <c r="AU785" s="107"/>
      <c r="AV785" s="107"/>
      <c r="AW785" s="107"/>
      <c r="AX785" s="107"/>
      <c r="AY785" s="107"/>
      <c r="AZ785" s="107"/>
      <c r="BA785" s="107"/>
      <c r="BB785" s="107"/>
      <c r="BC785" s="107"/>
      <c r="BD785" s="107"/>
      <c r="BE785" s="107"/>
      <c r="BF785" s="107"/>
      <c r="BG785" s="107"/>
      <c r="BH785" s="107"/>
    </row>
    <row r="786">
      <c r="A786" s="107"/>
      <c r="B786" s="524"/>
      <c r="C786" s="522"/>
      <c r="D786" s="522"/>
      <c r="E786" s="522"/>
      <c r="F786" s="522"/>
      <c r="G786" s="522"/>
      <c r="H786" s="522"/>
      <c r="I786" s="522"/>
      <c r="J786" s="522"/>
      <c r="K786" s="522"/>
      <c r="L786" s="522"/>
      <c r="M786" s="107"/>
      <c r="N786" s="522"/>
      <c r="O786" s="522"/>
      <c r="P786" s="522"/>
      <c r="Q786" s="522"/>
      <c r="R786" s="522"/>
      <c r="S786" s="522"/>
      <c r="T786" s="522"/>
      <c r="U786" s="522"/>
      <c r="V786" s="522"/>
      <c r="W786" s="522"/>
      <c r="X786" s="522"/>
      <c r="Y786" s="522"/>
      <c r="Z786" s="522"/>
      <c r="AA786" s="522"/>
      <c r="AB786" s="522"/>
      <c r="AC786" s="522"/>
      <c r="AD786" s="522"/>
      <c r="AE786" s="522"/>
      <c r="AF786" s="522"/>
      <c r="AG786" s="522"/>
      <c r="AH786" s="523"/>
      <c r="AI786" s="522"/>
      <c r="AJ786" s="522"/>
      <c r="AK786" s="522"/>
      <c r="AL786" s="522"/>
      <c r="AM786" s="522"/>
      <c r="AN786" s="522"/>
      <c r="AO786" s="522"/>
      <c r="AP786" s="522"/>
      <c r="AQ786" s="522"/>
      <c r="AR786" s="522"/>
      <c r="AS786" s="107"/>
      <c r="AT786" s="107"/>
      <c r="AU786" s="107"/>
      <c r="AV786" s="107"/>
      <c r="AW786" s="107"/>
      <c r="AX786" s="107"/>
      <c r="AY786" s="107"/>
      <c r="AZ786" s="107"/>
      <c r="BA786" s="107"/>
      <c r="BB786" s="107"/>
      <c r="BC786" s="107"/>
      <c r="BD786" s="107"/>
      <c r="BE786" s="107"/>
      <c r="BF786" s="107"/>
      <c r="BG786" s="107"/>
      <c r="BH786" s="107"/>
    </row>
    <row r="787">
      <c r="A787" s="107"/>
      <c r="B787" s="524"/>
      <c r="C787" s="522"/>
      <c r="D787" s="522"/>
      <c r="E787" s="522"/>
      <c r="F787" s="522"/>
      <c r="G787" s="522"/>
      <c r="H787" s="522"/>
      <c r="I787" s="522"/>
      <c r="J787" s="522"/>
      <c r="K787" s="522"/>
      <c r="L787" s="522"/>
      <c r="M787" s="107"/>
      <c r="N787" s="522"/>
      <c r="O787" s="522"/>
      <c r="P787" s="522"/>
      <c r="Q787" s="522"/>
      <c r="R787" s="522"/>
      <c r="S787" s="522"/>
      <c r="T787" s="522"/>
      <c r="U787" s="522"/>
      <c r="V787" s="522"/>
      <c r="W787" s="522"/>
      <c r="X787" s="522"/>
      <c r="Y787" s="522"/>
      <c r="Z787" s="522"/>
      <c r="AA787" s="522"/>
      <c r="AB787" s="522"/>
      <c r="AC787" s="522"/>
      <c r="AD787" s="522"/>
      <c r="AE787" s="522"/>
      <c r="AF787" s="522"/>
      <c r="AG787" s="522"/>
      <c r="AH787" s="523"/>
      <c r="AI787" s="522"/>
      <c r="AJ787" s="522"/>
      <c r="AK787" s="522"/>
      <c r="AL787" s="522"/>
      <c r="AM787" s="522"/>
      <c r="AN787" s="522"/>
      <c r="AO787" s="522"/>
      <c r="AP787" s="522"/>
      <c r="AQ787" s="522"/>
      <c r="AR787" s="522"/>
      <c r="AS787" s="107"/>
      <c r="AT787" s="107"/>
      <c r="AU787" s="107"/>
      <c r="AV787" s="107"/>
      <c r="AW787" s="107"/>
      <c r="AX787" s="107"/>
      <c r="AY787" s="107"/>
      <c r="AZ787" s="107"/>
      <c r="BA787" s="107"/>
      <c r="BB787" s="107"/>
      <c r="BC787" s="107"/>
      <c r="BD787" s="107"/>
      <c r="BE787" s="107"/>
      <c r="BF787" s="107"/>
      <c r="BG787" s="107"/>
      <c r="BH787" s="107"/>
    </row>
    <row r="788">
      <c r="A788" s="107"/>
      <c r="B788" s="524"/>
      <c r="C788" s="522"/>
      <c r="D788" s="522"/>
      <c r="E788" s="522"/>
      <c r="F788" s="522"/>
      <c r="G788" s="522"/>
      <c r="H788" s="522"/>
      <c r="I788" s="522"/>
      <c r="J788" s="522"/>
      <c r="K788" s="522"/>
      <c r="L788" s="522"/>
      <c r="M788" s="107"/>
      <c r="N788" s="522"/>
      <c r="O788" s="522"/>
      <c r="P788" s="522"/>
      <c r="Q788" s="522"/>
      <c r="R788" s="522"/>
      <c r="S788" s="522"/>
      <c r="T788" s="522"/>
      <c r="U788" s="522"/>
      <c r="V788" s="522"/>
      <c r="W788" s="522"/>
      <c r="X788" s="522"/>
      <c r="Y788" s="522"/>
      <c r="Z788" s="522"/>
      <c r="AA788" s="522"/>
      <c r="AB788" s="522"/>
      <c r="AC788" s="522"/>
      <c r="AD788" s="522"/>
      <c r="AE788" s="522"/>
      <c r="AF788" s="522"/>
      <c r="AG788" s="522"/>
      <c r="AH788" s="523"/>
      <c r="AI788" s="522"/>
      <c r="AJ788" s="522"/>
      <c r="AK788" s="522"/>
      <c r="AL788" s="522"/>
      <c r="AM788" s="522"/>
      <c r="AN788" s="522"/>
      <c r="AO788" s="522"/>
      <c r="AP788" s="522"/>
      <c r="AQ788" s="522"/>
      <c r="AR788" s="522"/>
      <c r="AS788" s="107"/>
      <c r="AT788" s="107"/>
      <c r="AU788" s="107"/>
      <c r="AV788" s="107"/>
      <c r="AW788" s="107"/>
      <c r="AX788" s="107"/>
      <c r="AY788" s="107"/>
      <c r="AZ788" s="107"/>
      <c r="BA788" s="107"/>
      <c r="BB788" s="107"/>
      <c r="BC788" s="107"/>
      <c r="BD788" s="107"/>
      <c r="BE788" s="107"/>
      <c r="BF788" s="107"/>
      <c r="BG788" s="107"/>
      <c r="BH788" s="107"/>
    </row>
    <row r="789">
      <c r="A789" s="107"/>
      <c r="B789" s="524"/>
      <c r="C789" s="522"/>
      <c r="D789" s="522"/>
      <c r="E789" s="522"/>
      <c r="F789" s="522"/>
      <c r="G789" s="522"/>
      <c r="H789" s="522"/>
      <c r="I789" s="522"/>
      <c r="J789" s="522"/>
      <c r="K789" s="522"/>
      <c r="L789" s="522"/>
      <c r="M789" s="107"/>
      <c r="N789" s="522"/>
      <c r="O789" s="522"/>
      <c r="P789" s="522"/>
      <c r="Q789" s="522"/>
      <c r="R789" s="522"/>
      <c r="S789" s="522"/>
      <c r="T789" s="522"/>
      <c r="U789" s="522"/>
      <c r="V789" s="522"/>
      <c r="W789" s="522"/>
      <c r="X789" s="522"/>
      <c r="Y789" s="522"/>
      <c r="Z789" s="522"/>
      <c r="AA789" s="522"/>
      <c r="AB789" s="522"/>
      <c r="AC789" s="522"/>
      <c r="AD789" s="522"/>
      <c r="AE789" s="522"/>
      <c r="AF789" s="522"/>
      <c r="AG789" s="522"/>
      <c r="AH789" s="523"/>
      <c r="AI789" s="522"/>
      <c r="AJ789" s="522"/>
      <c r="AK789" s="522"/>
      <c r="AL789" s="522"/>
      <c r="AM789" s="522"/>
      <c r="AN789" s="522"/>
      <c r="AO789" s="522"/>
      <c r="AP789" s="522"/>
      <c r="AQ789" s="522"/>
      <c r="AR789" s="522"/>
      <c r="AS789" s="107"/>
      <c r="AT789" s="107"/>
      <c r="AU789" s="107"/>
      <c r="AV789" s="107"/>
      <c r="AW789" s="107"/>
      <c r="AX789" s="107"/>
      <c r="AY789" s="107"/>
      <c r="AZ789" s="107"/>
      <c r="BA789" s="107"/>
      <c r="BB789" s="107"/>
      <c r="BC789" s="107"/>
      <c r="BD789" s="107"/>
      <c r="BE789" s="107"/>
      <c r="BF789" s="107"/>
      <c r="BG789" s="107"/>
      <c r="BH789" s="107"/>
    </row>
    <row r="790">
      <c r="A790" s="107"/>
      <c r="B790" s="524"/>
      <c r="C790" s="522"/>
      <c r="D790" s="522"/>
      <c r="E790" s="522"/>
      <c r="F790" s="522"/>
      <c r="G790" s="522"/>
      <c r="H790" s="522"/>
      <c r="I790" s="522"/>
      <c r="J790" s="522"/>
      <c r="K790" s="522"/>
      <c r="L790" s="522"/>
      <c r="M790" s="107"/>
      <c r="N790" s="522"/>
      <c r="O790" s="522"/>
      <c r="P790" s="522"/>
      <c r="Q790" s="522"/>
      <c r="R790" s="522"/>
      <c r="S790" s="522"/>
      <c r="T790" s="522"/>
      <c r="U790" s="522"/>
      <c r="V790" s="522"/>
      <c r="W790" s="522"/>
      <c r="X790" s="522"/>
      <c r="Y790" s="522"/>
      <c r="Z790" s="522"/>
      <c r="AA790" s="522"/>
      <c r="AB790" s="522"/>
      <c r="AC790" s="522"/>
      <c r="AD790" s="522"/>
      <c r="AE790" s="522"/>
      <c r="AF790" s="522"/>
      <c r="AG790" s="522"/>
      <c r="AH790" s="523"/>
      <c r="AI790" s="522"/>
      <c r="AJ790" s="522"/>
      <c r="AK790" s="522"/>
      <c r="AL790" s="522"/>
      <c r="AM790" s="522"/>
      <c r="AN790" s="522"/>
      <c r="AO790" s="522"/>
      <c r="AP790" s="522"/>
      <c r="AQ790" s="522"/>
      <c r="AR790" s="522"/>
      <c r="AS790" s="107"/>
      <c r="AT790" s="107"/>
      <c r="AU790" s="107"/>
      <c r="AV790" s="107"/>
      <c r="AW790" s="107"/>
      <c r="AX790" s="107"/>
      <c r="AY790" s="107"/>
      <c r="AZ790" s="107"/>
      <c r="BA790" s="107"/>
      <c r="BB790" s="107"/>
      <c r="BC790" s="107"/>
      <c r="BD790" s="107"/>
      <c r="BE790" s="107"/>
      <c r="BF790" s="107"/>
      <c r="BG790" s="107"/>
      <c r="BH790" s="107"/>
    </row>
    <row r="791">
      <c r="A791" s="107"/>
      <c r="B791" s="524"/>
      <c r="C791" s="522"/>
      <c r="D791" s="522"/>
      <c r="E791" s="522"/>
      <c r="F791" s="522"/>
      <c r="G791" s="522"/>
      <c r="H791" s="522"/>
      <c r="I791" s="522"/>
      <c r="J791" s="522"/>
      <c r="K791" s="522"/>
      <c r="L791" s="522"/>
      <c r="M791" s="107"/>
      <c r="N791" s="522"/>
      <c r="O791" s="522"/>
      <c r="P791" s="522"/>
      <c r="Q791" s="522"/>
      <c r="R791" s="522"/>
      <c r="S791" s="522"/>
      <c r="T791" s="522"/>
      <c r="U791" s="522"/>
      <c r="V791" s="522"/>
      <c r="W791" s="522"/>
      <c r="X791" s="522"/>
      <c r="Y791" s="522"/>
      <c r="Z791" s="522"/>
      <c r="AA791" s="522"/>
      <c r="AB791" s="522"/>
      <c r="AC791" s="522"/>
      <c r="AD791" s="522"/>
      <c r="AE791" s="522"/>
      <c r="AF791" s="522"/>
      <c r="AG791" s="522"/>
      <c r="AH791" s="523"/>
      <c r="AI791" s="522"/>
      <c r="AJ791" s="522"/>
      <c r="AK791" s="522"/>
      <c r="AL791" s="522"/>
      <c r="AM791" s="522"/>
      <c r="AN791" s="522"/>
      <c r="AO791" s="522"/>
      <c r="AP791" s="522"/>
      <c r="AQ791" s="522"/>
      <c r="AR791" s="522"/>
      <c r="AS791" s="107"/>
      <c r="AT791" s="107"/>
      <c r="AU791" s="107"/>
      <c r="AV791" s="107"/>
      <c r="AW791" s="107"/>
      <c r="AX791" s="107"/>
      <c r="AY791" s="107"/>
      <c r="AZ791" s="107"/>
      <c r="BA791" s="107"/>
      <c r="BB791" s="107"/>
      <c r="BC791" s="107"/>
      <c r="BD791" s="107"/>
      <c r="BE791" s="107"/>
      <c r="BF791" s="107"/>
      <c r="BG791" s="107"/>
      <c r="BH791" s="107"/>
    </row>
    <row r="792">
      <c r="A792" s="107"/>
      <c r="B792" s="524"/>
      <c r="C792" s="522"/>
      <c r="D792" s="522"/>
      <c r="E792" s="522"/>
      <c r="F792" s="522"/>
      <c r="G792" s="522"/>
      <c r="H792" s="522"/>
      <c r="I792" s="522"/>
      <c r="J792" s="522"/>
      <c r="K792" s="522"/>
      <c r="L792" s="522"/>
      <c r="M792" s="107"/>
      <c r="N792" s="522"/>
      <c r="O792" s="522"/>
      <c r="P792" s="522"/>
      <c r="Q792" s="522"/>
      <c r="R792" s="522"/>
      <c r="S792" s="522"/>
      <c r="T792" s="522"/>
      <c r="U792" s="522"/>
      <c r="V792" s="522"/>
      <c r="W792" s="522"/>
      <c r="X792" s="522"/>
      <c r="Y792" s="522"/>
      <c r="Z792" s="522"/>
      <c r="AA792" s="522"/>
      <c r="AB792" s="522"/>
      <c r="AC792" s="522"/>
      <c r="AD792" s="522"/>
      <c r="AE792" s="522"/>
      <c r="AF792" s="522"/>
      <c r="AG792" s="522"/>
      <c r="AH792" s="523"/>
      <c r="AI792" s="522"/>
      <c r="AJ792" s="522"/>
      <c r="AK792" s="522"/>
      <c r="AL792" s="522"/>
      <c r="AM792" s="522"/>
      <c r="AN792" s="522"/>
      <c r="AO792" s="522"/>
      <c r="AP792" s="522"/>
      <c r="AQ792" s="522"/>
      <c r="AR792" s="522"/>
      <c r="AS792" s="107"/>
      <c r="AT792" s="107"/>
      <c r="AU792" s="107"/>
      <c r="AV792" s="107"/>
      <c r="AW792" s="107"/>
      <c r="AX792" s="107"/>
      <c r="AY792" s="107"/>
      <c r="AZ792" s="107"/>
      <c r="BA792" s="107"/>
      <c r="BB792" s="107"/>
      <c r="BC792" s="107"/>
      <c r="BD792" s="107"/>
      <c r="BE792" s="107"/>
      <c r="BF792" s="107"/>
      <c r="BG792" s="107"/>
      <c r="BH792" s="107"/>
    </row>
    <row r="793">
      <c r="A793" s="107"/>
      <c r="B793" s="524"/>
      <c r="C793" s="522"/>
      <c r="D793" s="522"/>
      <c r="E793" s="522"/>
      <c r="F793" s="522"/>
      <c r="G793" s="522"/>
      <c r="H793" s="522"/>
      <c r="I793" s="522"/>
      <c r="J793" s="522"/>
      <c r="K793" s="522"/>
      <c r="L793" s="522"/>
      <c r="M793" s="107"/>
      <c r="N793" s="522"/>
      <c r="O793" s="522"/>
      <c r="P793" s="522"/>
      <c r="Q793" s="522"/>
      <c r="R793" s="522"/>
      <c r="S793" s="522"/>
      <c r="T793" s="522"/>
      <c r="U793" s="522"/>
      <c r="V793" s="522"/>
      <c r="W793" s="522"/>
      <c r="X793" s="522"/>
      <c r="Y793" s="522"/>
      <c r="Z793" s="522"/>
      <c r="AA793" s="522"/>
      <c r="AB793" s="522"/>
      <c r="AC793" s="522"/>
      <c r="AD793" s="522"/>
      <c r="AE793" s="522"/>
      <c r="AF793" s="522"/>
      <c r="AG793" s="522"/>
      <c r="AH793" s="523"/>
      <c r="AI793" s="522"/>
      <c r="AJ793" s="522"/>
      <c r="AK793" s="522"/>
      <c r="AL793" s="522"/>
      <c r="AM793" s="522"/>
      <c r="AN793" s="522"/>
      <c r="AO793" s="522"/>
      <c r="AP793" s="522"/>
      <c r="AQ793" s="522"/>
      <c r="AR793" s="522"/>
      <c r="AS793" s="107"/>
      <c r="AT793" s="107"/>
      <c r="AU793" s="107"/>
      <c r="AV793" s="107"/>
      <c r="AW793" s="107"/>
      <c r="AX793" s="107"/>
      <c r="AY793" s="107"/>
      <c r="AZ793" s="107"/>
      <c r="BA793" s="107"/>
      <c r="BB793" s="107"/>
      <c r="BC793" s="107"/>
      <c r="BD793" s="107"/>
      <c r="BE793" s="107"/>
      <c r="BF793" s="107"/>
      <c r="BG793" s="107"/>
      <c r="BH793" s="107"/>
    </row>
    <row r="794">
      <c r="A794" s="107"/>
      <c r="B794" s="524"/>
      <c r="C794" s="522"/>
      <c r="D794" s="522"/>
      <c r="E794" s="522"/>
      <c r="F794" s="522"/>
      <c r="G794" s="522"/>
      <c r="H794" s="522"/>
      <c r="I794" s="522"/>
      <c r="J794" s="522"/>
      <c r="K794" s="522"/>
      <c r="L794" s="522"/>
      <c r="M794" s="107"/>
      <c r="N794" s="522"/>
      <c r="O794" s="522"/>
      <c r="P794" s="522"/>
      <c r="Q794" s="522"/>
      <c r="R794" s="522"/>
      <c r="S794" s="522"/>
      <c r="T794" s="522"/>
      <c r="U794" s="522"/>
      <c r="V794" s="522"/>
      <c r="W794" s="522"/>
      <c r="X794" s="522"/>
      <c r="Y794" s="522"/>
      <c r="Z794" s="522"/>
      <c r="AA794" s="522"/>
      <c r="AB794" s="522"/>
      <c r="AC794" s="522"/>
      <c r="AD794" s="522"/>
      <c r="AE794" s="522"/>
      <c r="AF794" s="522"/>
      <c r="AG794" s="522"/>
      <c r="AH794" s="523"/>
      <c r="AI794" s="522"/>
      <c r="AJ794" s="522"/>
      <c r="AK794" s="522"/>
      <c r="AL794" s="522"/>
      <c r="AM794" s="522"/>
      <c r="AN794" s="522"/>
      <c r="AO794" s="522"/>
      <c r="AP794" s="522"/>
      <c r="AQ794" s="522"/>
      <c r="AR794" s="522"/>
      <c r="AS794" s="107"/>
      <c r="AT794" s="107"/>
      <c r="AU794" s="107"/>
      <c r="AV794" s="107"/>
      <c r="AW794" s="107"/>
      <c r="AX794" s="107"/>
      <c r="AY794" s="107"/>
      <c r="AZ794" s="107"/>
      <c r="BA794" s="107"/>
      <c r="BB794" s="107"/>
      <c r="BC794" s="107"/>
      <c r="BD794" s="107"/>
      <c r="BE794" s="107"/>
      <c r="BF794" s="107"/>
      <c r="BG794" s="107"/>
      <c r="BH794" s="107"/>
    </row>
    <row r="795">
      <c r="A795" s="107"/>
      <c r="B795" s="524"/>
      <c r="C795" s="522"/>
      <c r="D795" s="522"/>
      <c r="E795" s="522"/>
      <c r="F795" s="522"/>
      <c r="G795" s="522"/>
      <c r="H795" s="522"/>
      <c r="I795" s="522"/>
      <c r="J795" s="522"/>
      <c r="K795" s="522"/>
      <c r="L795" s="522"/>
      <c r="M795" s="107"/>
      <c r="N795" s="522"/>
      <c r="O795" s="522"/>
      <c r="P795" s="522"/>
      <c r="Q795" s="522"/>
      <c r="R795" s="522"/>
      <c r="S795" s="522"/>
      <c r="T795" s="522"/>
      <c r="U795" s="522"/>
      <c r="V795" s="522"/>
      <c r="W795" s="522"/>
      <c r="X795" s="522"/>
      <c r="Y795" s="522"/>
      <c r="Z795" s="522"/>
      <c r="AA795" s="522"/>
      <c r="AB795" s="522"/>
      <c r="AC795" s="522"/>
      <c r="AD795" s="522"/>
      <c r="AE795" s="522"/>
      <c r="AF795" s="522"/>
      <c r="AG795" s="522"/>
      <c r="AH795" s="523"/>
      <c r="AI795" s="522"/>
      <c r="AJ795" s="522"/>
      <c r="AK795" s="522"/>
      <c r="AL795" s="522"/>
      <c r="AM795" s="522"/>
      <c r="AN795" s="522"/>
      <c r="AO795" s="522"/>
      <c r="AP795" s="522"/>
      <c r="AQ795" s="522"/>
      <c r="AR795" s="522"/>
      <c r="AS795" s="107"/>
      <c r="AT795" s="107"/>
      <c r="AU795" s="107"/>
      <c r="AV795" s="107"/>
      <c r="AW795" s="107"/>
      <c r="AX795" s="107"/>
      <c r="AY795" s="107"/>
      <c r="AZ795" s="107"/>
      <c r="BA795" s="107"/>
      <c r="BB795" s="107"/>
      <c r="BC795" s="107"/>
      <c r="BD795" s="107"/>
      <c r="BE795" s="107"/>
      <c r="BF795" s="107"/>
      <c r="BG795" s="107"/>
      <c r="BH795" s="107"/>
    </row>
    <row r="796">
      <c r="A796" s="107"/>
      <c r="B796" s="524"/>
      <c r="C796" s="522"/>
      <c r="D796" s="522"/>
      <c r="E796" s="522"/>
      <c r="F796" s="522"/>
      <c r="G796" s="522"/>
      <c r="H796" s="522"/>
      <c r="I796" s="522"/>
      <c r="J796" s="522"/>
      <c r="K796" s="522"/>
      <c r="L796" s="522"/>
      <c r="M796" s="107"/>
      <c r="N796" s="522"/>
      <c r="O796" s="522"/>
      <c r="P796" s="522"/>
      <c r="Q796" s="522"/>
      <c r="R796" s="522"/>
      <c r="S796" s="522"/>
      <c r="T796" s="522"/>
      <c r="U796" s="522"/>
      <c r="V796" s="522"/>
      <c r="W796" s="522"/>
      <c r="X796" s="522"/>
      <c r="Y796" s="522"/>
      <c r="Z796" s="522"/>
      <c r="AA796" s="522"/>
      <c r="AB796" s="522"/>
      <c r="AC796" s="522"/>
      <c r="AD796" s="522"/>
      <c r="AE796" s="522"/>
      <c r="AF796" s="522"/>
      <c r="AG796" s="522"/>
      <c r="AH796" s="523"/>
      <c r="AI796" s="522"/>
      <c r="AJ796" s="522"/>
      <c r="AK796" s="522"/>
      <c r="AL796" s="522"/>
      <c r="AM796" s="522"/>
      <c r="AN796" s="522"/>
      <c r="AO796" s="522"/>
      <c r="AP796" s="522"/>
      <c r="AQ796" s="522"/>
      <c r="AR796" s="522"/>
      <c r="AS796" s="107"/>
      <c r="AT796" s="107"/>
      <c r="AU796" s="107"/>
      <c r="AV796" s="107"/>
      <c r="AW796" s="107"/>
      <c r="AX796" s="107"/>
      <c r="AY796" s="107"/>
      <c r="AZ796" s="107"/>
      <c r="BA796" s="107"/>
      <c r="BB796" s="107"/>
      <c r="BC796" s="107"/>
      <c r="BD796" s="107"/>
      <c r="BE796" s="107"/>
      <c r="BF796" s="107"/>
      <c r="BG796" s="107"/>
      <c r="BH796" s="107"/>
    </row>
    <row r="797">
      <c r="A797" s="107"/>
      <c r="B797" s="524"/>
      <c r="C797" s="522"/>
      <c r="D797" s="522"/>
      <c r="E797" s="522"/>
      <c r="F797" s="522"/>
      <c r="G797" s="522"/>
      <c r="H797" s="522"/>
      <c r="I797" s="522"/>
      <c r="J797" s="522"/>
      <c r="K797" s="522"/>
      <c r="L797" s="522"/>
      <c r="M797" s="107"/>
      <c r="N797" s="522"/>
      <c r="O797" s="522"/>
      <c r="P797" s="522"/>
      <c r="Q797" s="522"/>
      <c r="R797" s="522"/>
      <c r="S797" s="522"/>
      <c r="T797" s="522"/>
      <c r="U797" s="522"/>
      <c r="V797" s="522"/>
      <c r="W797" s="522"/>
      <c r="X797" s="522"/>
      <c r="Y797" s="522"/>
      <c r="Z797" s="522"/>
      <c r="AA797" s="522"/>
      <c r="AB797" s="522"/>
      <c r="AC797" s="522"/>
      <c r="AD797" s="522"/>
      <c r="AE797" s="522"/>
      <c r="AF797" s="522"/>
      <c r="AG797" s="522"/>
      <c r="AH797" s="523"/>
      <c r="AI797" s="522"/>
      <c r="AJ797" s="522"/>
      <c r="AK797" s="522"/>
      <c r="AL797" s="522"/>
      <c r="AM797" s="522"/>
      <c r="AN797" s="522"/>
      <c r="AO797" s="522"/>
      <c r="AP797" s="522"/>
      <c r="AQ797" s="522"/>
      <c r="AR797" s="522"/>
      <c r="AS797" s="107"/>
      <c r="AT797" s="107"/>
      <c r="AU797" s="107"/>
      <c r="AV797" s="107"/>
      <c r="AW797" s="107"/>
      <c r="AX797" s="107"/>
      <c r="AY797" s="107"/>
      <c r="AZ797" s="107"/>
      <c r="BA797" s="107"/>
      <c r="BB797" s="107"/>
      <c r="BC797" s="107"/>
      <c r="BD797" s="107"/>
      <c r="BE797" s="107"/>
      <c r="BF797" s="107"/>
      <c r="BG797" s="107"/>
      <c r="BH797" s="107"/>
    </row>
    <row r="798">
      <c r="A798" s="107"/>
      <c r="B798" s="524"/>
      <c r="C798" s="522"/>
      <c r="D798" s="522"/>
      <c r="E798" s="522"/>
      <c r="F798" s="522"/>
      <c r="G798" s="522"/>
      <c r="H798" s="522"/>
      <c r="I798" s="522"/>
      <c r="J798" s="522"/>
      <c r="K798" s="522"/>
      <c r="L798" s="522"/>
      <c r="M798" s="107"/>
      <c r="N798" s="522"/>
      <c r="O798" s="522"/>
      <c r="P798" s="522"/>
      <c r="Q798" s="522"/>
      <c r="R798" s="522"/>
      <c r="S798" s="522"/>
      <c r="T798" s="522"/>
      <c r="U798" s="522"/>
      <c r="V798" s="522"/>
      <c r="W798" s="522"/>
      <c r="X798" s="522"/>
      <c r="Y798" s="522"/>
      <c r="Z798" s="522"/>
      <c r="AA798" s="522"/>
      <c r="AB798" s="522"/>
      <c r="AC798" s="522"/>
      <c r="AD798" s="522"/>
      <c r="AE798" s="522"/>
      <c r="AF798" s="522"/>
      <c r="AG798" s="522"/>
      <c r="AH798" s="523"/>
      <c r="AI798" s="522"/>
      <c r="AJ798" s="522"/>
      <c r="AK798" s="522"/>
      <c r="AL798" s="522"/>
      <c r="AM798" s="522"/>
      <c r="AN798" s="522"/>
      <c r="AO798" s="522"/>
      <c r="AP798" s="522"/>
      <c r="AQ798" s="522"/>
      <c r="AR798" s="522"/>
      <c r="AS798" s="107"/>
      <c r="AT798" s="107"/>
      <c r="AU798" s="107"/>
      <c r="AV798" s="107"/>
      <c r="AW798" s="107"/>
      <c r="AX798" s="107"/>
      <c r="AY798" s="107"/>
      <c r="AZ798" s="107"/>
      <c r="BA798" s="107"/>
      <c r="BB798" s="107"/>
      <c r="BC798" s="107"/>
      <c r="BD798" s="107"/>
      <c r="BE798" s="107"/>
      <c r="BF798" s="107"/>
      <c r="BG798" s="107"/>
      <c r="BH798" s="107"/>
    </row>
    <row r="799">
      <c r="A799" s="107"/>
      <c r="B799" s="524"/>
      <c r="C799" s="522"/>
      <c r="D799" s="522"/>
      <c r="E799" s="522"/>
      <c r="F799" s="522"/>
      <c r="G799" s="522"/>
      <c r="H799" s="522"/>
      <c r="I799" s="522"/>
      <c r="J799" s="522"/>
      <c r="K799" s="522"/>
      <c r="L799" s="522"/>
      <c r="M799" s="107"/>
      <c r="N799" s="522"/>
      <c r="O799" s="522"/>
      <c r="P799" s="522"/>
      <c r="Q799" s="522"/>
      <c r="R799" s="522"/>
      <c r="S799" s="522"/>
      <c r="T799" s="522"/>
      <c r="U799" s="522"/>
      <c r="V799" s="522"/>
      <c r="W799" s="522"/>
      <c r="X799" s="522"/>
      <c r="Y799" s="522"/>
      <c r="Z799" s="522"/>
      <c r="AA799" s="522"/>
      <c r="AB799" s="522"/>
      <c r="AC799" s="522"/>
      <c r="AD799" s="522"/>
      <c r="AE799" s="522"/>
      <c r="AF799" s="522"/>
      <c r="AG799" s="522"/>
      <c r="AH799" s="523"/>
      <c r="AI799" s="522"/>
      <c r="AJ799" s="522"/>
      <c r="AK799" s="522"/>
      <c r="AL799" s="522"/>
      <c r="AM799" s="522"/>
      <c r="AN799" s="522"/>
      <c r="AO799" s="522"/>
      <c r="AP799" s="522"/>
      <c r="AQ799" s="522"/>
      <c r="AR799" s="522"/>
      <c r="AS799" s="107"/>
      <c r="AT799" s="107"/>
      <c r="AU799" s="107"/>
      <c r="AV799" s="107"/>
      <c r="AW799" s="107"/>
      <c r="AX799" s="107"/>
      <c r="AY799" s="107"/>
      <c r="AZ799" s="107"/>
      <c r="BA799" s="107"/>
      <c r="BB799" s="107"/>
      <c r="BC799" s="107"/>
      <c r="BD799" s="107"/>
      <c r="BE799" s="107"/>
      <c r="BF799" s="107"/>
      <c r="BG799" s="107"/>
      <c r="BH799" s="107"/>
    </row>
    <row r="800">
      <c r="A800" s="107"/>
      <c r="B800" s="524"/>
      <c r="C800" s="522"/>
      <c r="D800" s="522"/>
      <c r="E800" s="522"/>
      <c r="F800" s="522"/>
      <c r="G800" s="522"/>
      <c r="H800" s="522"/>
      <c r="I800" s="522"/>
      <c r="J800" s="522"/>
      <c r="K800" s="522"/>
      <c r="L800" s="522"/>
      <c r="M800" s="107"/>
      <c r="N800" s="522"/>
      <c r="O800" s="522"/>
      <c r="P800" s="522"/>
      <c r="Q800" s="522"/>
      <c r="R800" s="522"/>
      <c r="S800" s="522"/>
      <c r="T800" s="522"/>
      <c r="U800" s="522"/>
      <c r="V800" s="522"/>
      <c r="W800" s="522"/>
      <c r="X800" s="522"/>
      <c r="Y800" s="522"/>
      <c r="Z800" s="522"/>
      <c r="AA800" s="522"/>
      <c r="AB800" s="522"/>
      <c r="AC800" s="522"/>
      <c r="AD800" s="522"/>
      <c r="AE800" s="522"/>
      <c r="AF800" s="522"/>
      <c r="AG800" s="522"/>
      <c r="AH800" s="523"/>
      <c r="AI800" s="522"/>
      <c r="AJ800" s="522"/>
      <c r="AK800" s="522"/>
      <c r="AL800" s="522"/>
      <c r="AM800" s="522"/>
      <c r="AN800" s="522"/>
      <c r="AO800" s="522"/>
      <c r="AP800" s="522"/>
      <c r="AQ800" s="522"/>
      <c r="AR800" s="522"/>
      <c r="AS800" s="107"/>
      <c r="AT800" s="107"/>
      <c r="AU800" s="107"/>
      <c r="AV800" s="107"/>
      <c r="AW800" s="107"/>
      <c r="AX800" s="107"/>
      <c r="AY800" s="107"/>
      <c r="AZ800" s="107"/>
      <c r="BA800" s="107"/>
      <c r="BB800" s="107"/>
      <c r="BC800" s="107"/>
      <c r="BD800" s="107"/>
      <c r="BE800" s="107"/>
      <c r="BF800" s="107"/>
      <c r="BG800" s="107"/>
      <c r="BH800" s="107"/>
    </row>
    <row r="801">
      <c r="A801" s="107"/>
      <c r="B801" s="524"/>
      <c r="C801" s="522"/>
      <c r="D801" s="522"/>
      <c r="E801" s="522"/>
      <c r="F801" s="522"/>
      <c r="G801" s="522"/>
      <c r="H801" s="522"/>
      <c r="I801" s="522"/>
      <c r="J801" s="522"/>
      <c r="K801" s="522"/>
      <c r="L801" s="522"/>
      <c r="M801" s="107"/>
      <c r="N801" s="522"/>
      <c r="O801" s="522"/>
      <c r="P801" s="522"/>
      <c r="Q801" s="522"/>
      <c r="R801" s="522"/>
      <c r="S801" s="522"/>
      <c r="T801" s="522"/>
      <c r="U801" s="522"/>
      <c r="V801" s="522"/>
      <c r="W801" s="522"/>
      <c r="X801" s="522"/>
      <c r="Y801" s="522"/>
      <c r="Z801" s="522"/>
      <c r="AA801" s="522"/>
      <c r="AB801" s="522"/>
      <c r="AC801" s="522"/>
      <c r="AD801" s="522"/>
      <c r="AE801" s="522"/>
      <c r="AF801" s="522"/>
      <c r="AG801" s="522"/>
      <c r="AH801" s="523"/>
      <c r="AI801" s="522"/>
      <c r="AJ801" s="522"/>
      <c r="AK801" s="522"/>
      <c r="AL801" s="522"/>
      <c r="AM801" s="522"/>
      <c r="AN801" s="522"/>
      <c r="AO801" s="522"/>
      <c r="AP801" s="522"/>
      <c r="AQ801" s="522"/>
      <c r="AR801" s="522"/>
      <c r="AS801" s="107"/>
      <c r="AT801" s="107"/>
      <c r="AU801" s="107"/>
      <c r="AV801" s="107"/>
      <c r="AW801" s="107"/>
      <c r="AX801" s="107"/>
      <c r="AY801" s="107"/>
      <c r="AZ801" s="107"/>
      <c r="BA801" s="107"/>
      <c r="BB801" s="107"/>
      <c r="BC801" s="107"/>
      <c r="BD801" s="107"/>
      <c r="BE801" s="107"/>
      <c r="BF801" s="107"/>
      <c r="BG801" s="107"/>
      <c r="BH801" s="107"/>
    </row>
    <row r="802">
      <c r="A802" s="107"/>
      <c r="B802" s="524"/>
      <c r="C802" s="522"/>
      <c r="D802" s="522"/>
      <c r="E802" s="522"/>
      <c r="F802" s="522"/>
      <c r="G802" s="522"/>
      <c r="H802" s="522"/>
      <c r="I802" s="522"/>
      <c r="J802" s="522"/>
      <c r="K802" s="522"/>
      <c r="L802" s="522"/>
      <c r="M802" s="107"/>
      <c r="N802" s="522"/>
      <c r="O802" s="522"/>
      <c r="P802" s="522"/>
      <c r="Q802" s="522"/>
      <c r="R802" s="522"/>
      <c r="S802" s="522"/>
      <c r="T802" s="522"/>
      <c r="U802" s="522"/>
      <c r="V802" s="522"/>
      <c r="W802" s="522"/>
      <c r="X802" s="522"/>
      <c r="Y802" s="522"/>
      <c r="Z802" s="522"/>
      <c r="AA802" s="522"/>
      <c r="AB802" s="522"/>
      <c r="AC802" s="522"/>
      <c r="AD802" s="522"/>
      <c r="AE802" s="522"/>
      <c r="AF802" s="522"/>
      <c r="AG802" s="522"/>
      <c r="AH802" s="523"/>
      <c r="AI802" s="522"/>
      <c r="AJ802" s="522"/>
      <c r="AK802" s="522"/>
      <c r="AL802" s="522"/>
      <c r="AM802" s="522"/>
      <c r="AN802" s="522"/>
      <c r="AO802" s="522"/>
      <c r="AP802" s="522"/>
      <c r="AQ802" s="522"/>
      <c r="AR802" s="522"/>
      <c r="AS802" s="107"/>
      <c r="AT802" s="107"/>
      <c r="AU802" s="107"/>
      <c r="AV802" s="107"/>
      <c r="AW802" s="107"/>
      <c r="AX802" s="107"/>
      <c r="AY802" s="107"/>
      <c r="AZ802" s="107"/>
      <c r="BA802" s="107"/>
      <c r="BB802" s="107"/>
      <c r="BC802" s="107"/>
      <c r="BD802" s="107"/>
      <c r="BE802" s="107"/>
      <c r="BF802" s="107"/>
      <c r="BG802" s="107"/>
      <c r="BH802" s="107"/>
    </row>
    <row r="803">
      <c r="A803" s="107"/>
      <c r="B803" s="524"/>
      <c r="C803" s="522"/>
      <c r="D803" s="522"/>
      <c r="E803" s="522"/>
      <c r="F803" s="522"/>
      <c r="G803" s="522"/>
      <c r="H803" s="522"/>
      <c r="I803" s="522"/>
      <c r="J803" s="522"/>
      <c r="K803" s="522"/>
      <c r="L803" s="522"/>
      <c r="M803" s="107"/>
      <c r="N803" s="522"/>
      <c r="O803" s="522"/>
      <c r="P803" s="522"/>
      <c r="Q803" s="522"/>
      <c r="R803" s="522"/>
      <c r="S803" s="522"/>
      <c r="T803" s="522"/>
      <c r="U803" s="522"/>
      <c r="V803" s="522"/>
      <c r="W803" s="522"/>
      <c r="X803" s="522"/>
      <c r="Y803" s="522"/>
      <c r="Z803" s="522"/>
      <c r="AA803" s="522"/>
      <c r="AB803" s="522"/>
      <c r="AC803" s="522"/>
      <c r="AD803" s="522"/>
      <c r="AE803" s="522"/>
      <c r="AF803" s="522"/>
      <c r="AG803" s="522"/>
      <c r="AH803" s="523"/>
      <c r="AI803" s="522"/>
      <c r="AJ803" s="522"/>
      <c r="AK803" s="522"/>
      <c r="AL803" s="522"/>
      <c r="AM803" s="522"/>
      <c r="AN803" s="522"/>
      <c r="AO803" s="522"/>
      <c r="AP803" s="522"/>
      <c r="AQ803" s="522"/>
      <c r="AR803" s="522"/>
      <c r="AS803" s="107"/>
      <c r="AT803" s="107"/>
      <c r="AU803" s="107"/>
      <c r="AV803" s="107"/>
      <c r="AW803" s="107"/>
      <c r="AX803" s="107"/>
      <c r="AY803" s="107"/>
      <c r="AZ803" s="107"/>
      <c r="BA803" s="107"/>
      <c r="BB803" s="107"/>
      <c r="BC803" s="107"/>
      <c r="BD803" s="107"/>
      <c r="BE803" s="107"/>
      <c r="BF803" s="107"/>
      <c r="BG803" s="107"/>
      <c r="BH803" s="107"/>
    </row>
    <row r="804">
      <c r="A804" s="107"/>
      <c r="B804" s="524"/>
      <c r="C804" s="522"/>
      <c r="D804" s="522"/>
      <c r="E804" s="522"/>
      <c r="F804" s="522"/>
      <c r="G804" s="522"/>
      <c r="H804" s="522"/>
      <c r="I804" s="522"/>
      <c r="J804" s="522"/>
      <c r="K804" s="522"/>
      <c r="L804" s="522"/>
      <c r="M804" s="107"/>
      <c r="N804" s="522"/>
      <c r="O804" s="522"/>
      <c r="P804" s="522"/>
      <c r="Q804" s="522"/>
      <c r="R804" s="522"/>
      <c r="S804" s="522"/>
      <c r="T804" s="522"/>
      <c r="U804" s="522"/>
      <c r="V804" s="522"/>
      <c r="W804" s="522"/>
      <c r="X804" s="522"/>
      <c r="Y804" s="522"/>
      <c r="Z804" s="522"/>
      <c r="AA804" s="522"/>
      <c r="AB804" s="522"/>
      <c r="AC804" s="522"/>
      <c r="AD804" s="522"/>
      <c r="AE804" s="522"/>
      <c r="AF804" s="522"/>
      <c r="AG804" s="522"/>
      <c r="AH804" s="523"/>
      <c r="AI804" s="522"/>
      <c r="AJ804" s="522"/>
      <c r="AK804" s="522"/>
      <c r="AL804" s="522"/>
      <c r="AM804" s="522"/>
      <c r="AN804" s="522"/>
      <c r="AO804" s="522"/>
      <c r="AP804" s="522"/>
      <c r="AQ804" s="522"/>
      <c r="AR804" s="522"/>
      <c r="AS804" s="107"/>
      <c r="AT804" s="107"/>
      <c r="AU804" s="107"/>
      <c r="AV804" s="107"/>
      <c r="AW804" s="107"/>
      <c r="AX804" s="107"/>
      <c r="AY804" s="107"/>
      <c r="AZ804" s="107"/>
      <c r="BA804" s="107"/>
      <c r="BB804" s="107"/>
      <c r="BC804" s="107"/>
      <c r="BD804" s="107"/>
      <c r="BE804" s="107"/>
      <c r="BF804" s="107"/>
      <c r="BG804" s="107"/>
      <c r="BH804" s="107"/>
    </row>
    <row r="805">
      <c r="A805" s="107"/>
      <c r="B805" s="524"/>
      <c r="C805" s="522"/>
      <c r="D805" s="522"/>
      <c r="E805" s="522"/>
      <c r="F805" s="522"/>
      <c r="G805" s="522"/>
      <c r="H805" s="522"/>
      <c r="I805" s="522"/>
      <c r="J805" s="522"/>
      <c r="K805" s="522"/>
      <c r="L805" s="522"/>
      <c r="M805" s="107"/>
      <c r="N805" s="522"/>
      <c r="O805" s="522"/>
      <c r="P805" s="522"/>
      <c r="Q805" s="522"/>
      <c r="R805" s="522"/>
      <c r="S805" s="522"/>
      <c r="T805" s="522"/>
      <c r="U805" s="522"/>
      <c r="V805" s="522"/>
      <c r="W805" s="522"/>
      <c r="X805" s="522"/>
      <c r="Y805" s="522"/>
      <c r="Z805" s="522"/>
      <c r="AA805" s="522"/>
      <c r="AB805" s="522"/>
      <c r="AC805" s="522"/>
      <c r="AD805" s="522"/>
      <c r="AE805" s="522"/>
      <c r="AF805" s="522"/>
      <c r="AG805" s="522"/>
      <c r="AH805" s="523"/>
      <c r="AI805" s="522"/>
      <c r="AJ805" s="522"/>
      <c r="AK805" s="522"/>
      <c r="AL805" s="522"/>
      <c r="AM805" s="522"/>
      <c r="AN805" s="522"/>
      <c r="AO805" s="522"/>
      <c r="AP805" s="522"/>
      <c r="AQ805" s="522"/>
      <c r="AR805" s="522"/>
      <c r="AS805" s="107"/>
      <c r="AT805" s="107"/>
      <c r="AU805" s="107"/>
      <c r="AV805" s="107"/>
      <c r="AW805" s="107"/>
      <c r="AX805" s="107"/>
      <c r="AY805" s="107"/>
      <c r="AZ805" s="107"/>
      <c r="BA805" s="107"/>
      <c r="BB805" s="107"/>
      <c r="BC805" s="107"/>
      <c r="BD805" s="107"/>
      <c r="BE805" s="107"/>
      <c r="BF805" s="107"/>
      <c r="BG805" s="107"/>
      <c r="BH805" s="107"/>
    </row>
    <row r="806">
      <c r="A806" s="107"/>
      <c r="B806" s="524"/>
      <c r="C806" s="522"/>
      <c r="D806" s="522"/>
      <c r="E806" s="522"/>
      <c r="F806" s="522"/>
      <c r="G806" s="522"/>
      <c r="H806" s="522"/>
      <c r="I806" s="522"/>
      <c r="J806" s="522"/>
      <c r="K806" s="522"/>
      <c r="L806" s="522"/>
      <c r="M806" s="107"/>
      <c r="N806" s="522"/>
      <c r="O806" s="522"/>
      <c r="P806" s="522"/>
      <c r="Q806" s="522"/>
      <c r="R806" s="522"/>
      <c r="S806" s="522"/>
      <c r="T806" s="522"/>
      <c r="U806" s="522"/>
      <c r="V806" s="522"/>
      <c r="W806" s="522"/>
      <c r="X806" s="522"/>
      <c r="Y806" s="522"/>
      <c r="Z806" s="522"/>
      <c r="AA806" s="522"/>
      <c r="AB806" s="522"/>
      <c r="AC806" s="522"/>
      <c r="AD806" s="522"/>
      <c r="AE806" s="522"/>
      <c r="AF806" s="522"/>
      <c r="AG806" s="522"/>
      <c r="AH806" s="523"/>
      <c r="AI806" s="522"/>
      <c r="AJ806" s="522"/>
      <c r="AK806" s="522"/>
      <c r="AL806" s="522"/>
      <c r="AM806" s="522"/>
      <c r="AN806" s="522"/>
      <c r="AO806" s="522"/>
      <c r="AP806" s="522"/>
      <c r="AQ806" s="522"/>
      <c r="AR806" s="522"/>
      <c r="AS806" s="107"/>
      <c r="AT806" s="107"/>
      <c r="AU806" s="107"/>
      <c r="AV806" s="107"/>
      <c r="AW806" s="107"/>
      <c r="AX806" s="107"/>
      <c r="AY806" s="107"/>
      <c r="AZ806" s="107"/>
      <c r="BA806" s="107"/>
      <c r="BB806" s="107"/>
      <c r="BC806" s="107"/>
      <c r="BD806" s="107"/>
      <c r="BE806" s="107"/>
      <c r="BF806" s="107"/>
      <c r="BG806" s="107"/>
      <c r="BH806" s="107"/>
    </row>
    <row r="807">
      <c r="A807" s="107"/>
      <c r="B807" s="524"/>
      <c r="C807" s="522"/>
      <c r="D807" s="522"/>
      <c r="E807" s="522"/>
      <c r="F807" s="522"/>
      <c r="G807" s="522"/>
      <c r="H807" s="522"/>
      <c r="I807" s="522"/>
      <c r="J807" s="522"/>
      <c r="K807" s="522"/>
      <c r="L807" s="522"/>
      <c r="M807" s="107"/>
      <c r="N807" s="522"/>
      <c r="O807" s="522"/>
      <c r="P807" s="522"/>
      <c r="Q807" s="522"/>
      <c r="R807" s="522"/>
      <c r="S807" s="522"/>
      <c r="T807" s="522"/>
      <c r="U807" s="522"/>
      <c r="V807" s="522"/>
      <c r="W807" s="522"/>
      <c r="X807" s="522"/>
      <c r="Y807" s="522"/>
      <c r="Z807" s="522"/>
      <c r="AA807" s="522"/>
      <c r="AB807" s="522"/>
      <c r="AC807" s="522"/>
      <c r="AD807" s="522"/>
      <c r="AE807" s="522"/>
      <c r="AF807" s="522"/>
      <c r="AG807" s="522"/>
      <c r="AH807" s="523"/>
      <c r="AI807" s="522"/>
      <c r="AJ807" s="522"/>
      <c r="AK807" s="522"/>
      <c r="AL807" s="522"/>
      <c r="AM807" s="522"/>
      <c r="AN807" s="522"/>
      <c r="AO807" s="522"/>
      <c r="AP807" s="522"/>
      <c r="AQ807" s="522"/>
      <c r="AR807" s="522"/>
      <c r="AS807" s="107"/>
      <c r="AT807" s="107"/>
      <c r="AU807" s="107"/>
      <c r="AV807" s="107"/>
      <c r="AW807" s="107"/>
      <c r="AX807" s="107"/>
      <c r="AY807" s="107"/>
      <c r="AZ807" s="107"/>
      <c r="BA807" s="107"/>
      <c r="BB807" s="107"/>
      <c r="BC807" s="107"/>
      <c r="BD807" s="107"/>
      <c r="BE807" s="107"/>
      <c r="BF807" s="107"/>
      <c r="BG807" s="107"/>
      <c r="BH807" s="107"/>
    </row>
    <row r="808">
      <c r="A808" s="107"/>
      <c r="B808" s="524"/>
      <c r="C808" s="522"/>
      <c r="D808" s="522"/>
      <c r="E808" s="522"/>
      <c r="F808" s="522"/>
      <c r="G808" s="522"/>
      <c r="H808" s="522"/>
      <c r="I808" s="522"/>
      <c r="J808" s="522"/>
      <c r="K808" s="522"/>
      <c r="L808" s="522"/>
      <c r="M808" s="107"/>
      <c r="N808" s="522"/>
      <c r="O808" s="522"/>
      <c r="P808" s="522"/>
      <c r="Q808" s="522"/>
      <c r="R808" s="522"/>
      <c r="S808" s="522"/>
      <c r="T808" s="522"/>
      <c r="U808" s="522"/>
      <c r="V808" s="522"/>
      <c r="W808" s="522"/>
      <c r="X808" s="522"/>
      <c r="Y808" s="522"/>
      <c r="Z808" s="522"/>
      <c r="AA808" s="522"/>
      <c r="AB808" s="522"/>
      <c r="AC808" s="522"/>
      <c r="AD808" s="522"/>
      <c r="AE808" s="522"/>
      <c r="AF808" s="522"/>
      <c r="AG808" s="522"/>
      <c r="AH808" s="523"/>
      <c r="AI808" s="522"/>
      <c r="AJ808" s="522"/>
      <c r="AK808" s="522"/>
      <c r="AL808" s="522"/>
      <c r="AM808" s="522"/>
      <c r="AN808" s="522"/>
      <c r="AO808" s="522"/>
      <c r="AP808" s="522"/>
      <c r="AQ808" s="522"/>
      <c r="AR808" s="522"/>
      <c r="AS808" s="107"/>
      <c r="AT808" s="107"/>
      <c r="AU808" s="107"/>
      <c r="AV808" s="107"/>
      <c r="AW808" s="107"/>
      <c r="AX808" s="107"/>
      <c r="AY808" s="107"/>
      <c r="AZ808" s="107"/>
      <c r="BA808" s="107"/>
      <c r="BB808" s="107"/>
      <c r="BC808" s="107"/>
      <c r="BD808" s="107"/>
      <c r="BE808" s="107"/>
      <c r="BF808" s="107"/>
      <c r="BG808" s="107"/>
      <c r="BH808" s="107"/>
    </row>
    <row r="809">
      <c r="A809" s="107"/>
      <c r="B809" s="524"/>
      <c r="C809" s="522"/>
      <c r="D809" s="522"/>
      <c r="E809" s="522"/>
      <c r="F809" s="522"/>
      <c r="G809" s="522"/>
      <c r="H809" s="522"/>
      <c r="I809" s="522"/>
      <c r="J809" s="522"/>
      <c r="K809" s="522"/>
      <c r="L809" s="522"/>
      <c r="M809" s="107"/>
      <c r="N809" s="522"/>
      <c r="O809" s="522"/>
      <c r="P809" s="522"/>
      <c r="Q809" s="522"/>
      <c r="R809" s="522"/>
      <c r="S809" s="522"/>
      <c r="T809" s="522"/>
      <c r="U809" s="522"/>
      <c r="V809" s="522"/>
      <c r="W809" s="522"/>
      <c r="X809" s="522"/>
      <c r="Y809" s="522"/>
      <c r="Z809" s="522"/>
      <c r="AA809" s="522"/>
      <c r="AB809" s="522"/>
      <c r="AC809" s="522"/>
      <c r="AD809" s="522"/>
      <c r="AE809" s="522"/>
      <c r="AF809" s="522"/>
      <c r="AG809" s="522"/>
      <c r="AH809" s="523"/>
      <c r="AI809" s="522"/>
      <c r="AJ809" s="522"/>
      <c r="AK809" s="522"/>
      <c r="AL809" s="522"/>
      <c r="AM809" s="522"/>
      <c r="AN809" s="522"/>
      <c r="AO809" s="522"/>
      <c r="AP809" s="522"/>
      <c r="AQ809" s="522"/>
      <c r="AR809" s="522"/>
      <c r="AS809" s="107"/>
      <c r="AT809" s="107"/>
      <c r="AU809" s="107"/>
      <c r="AV809" s="107"/>
      <c r="AW809" s="107"/>
      <c r="AX809" s="107"/>
      <c r="AY809" s="107"/>
      <c r="AZ809" s="107"/>
      <c r="BA809" s="107"/>
      <c r="BB809" s="107"/>
      <c r="BC809" s="107"/>
      <c r="BD809" s="107"/>
      <c r="BE809" s="107"/>
      <c r="BF809" s="107"/>
      <c r="BG809" s="107"/>
      <c r="BH809" s="107"/>
    </row>
    <row r="810">
      <c r="A810" s="107"/>
      <c r="B810" s="524"/>
      <c r="C810" s="522"/>
      <c r="D810" s="522"/>
      <c r="E810" s="522"/>
      <c r="F810" s="522"/>
      <c r="G810" s="522"/>
      <c r="H810" s="522"/>
      <c r="I810" s="522"/>
      <c r="J810" s="522"/>
      <c r="K810" s="522"/>
      <c r="L810" s="522"/>
      <c r="M810" s="107"/>
      <c r="N810" s="522"/>
      <c r="O810" s="522"/>
      <c r="P810" s="522"/>
      <c r="Q810" s="522"/>
      <c r="R810" s="522"/>
      <c r="S810" s="522"/>
      <c r="T810" s="522"/>
      <c r="U810" s="522"/>
      <c r="V810" s="522"/>
      <c r="W810" s="522"/>
      <c r="X810" s="522"/>
      <c r="Y810" s="522"/>
      <c r="Z810" s="522"/>
      <c r="AA810" s="522"/>
      <c r="AB810" s="522"/>
      <c r="AC810" s="522"/>
      <c r="AD810" s="522"/>
      <c r="AE810" s="522"/>
      <c r="AF810" s="522"/>
      <c r="AG810" s="522"/>
      <c r="AH810" s="523"/>
      <c r="AI810" s="522"/>
      <c r="AJ810" s="522"/>
      <c r="AK810" s="522"/>
      <c r="AL810" s="522"/>
      <c r="AM810" s="522"/>
      <c r="AN810" s="522"/>
      <c r="AO810" s="522"/>
      <c r="AP810" s="522"/>
      <c r="AQ810" s="522"/>
      <c r="AR810" s="522"/>
      <c r="AS810" s="107"/>
      <c r="AT810" s="107"/>
      <c r="AU810" s="107"/>
      <c r="AV810" s="107"/>
      <c r="AW810" s="107"/>
      <c r="AX810" s="107"/>
      <c r="AY810" s="107"/>
      <c r="AZ810" s="107"/>
      <c r="BA810" s="107"/>
      <c r="BB810" s="107"/>
      <c r="BC810" s="107"/>
      <c r="BD810" s="107"/>
      <c r="BE810" s="107"/>
      <c r="BF810" s="107"/>
      <c r="BG810" s="107"/>
      <c r="BH810" s="107"/>
    </row>
    <row r="811">
      <c r="A811" s="107"/>
      <c r="B811" s="524"/>
      <c r="C811" s="522"/>
      <c r="D811" s="522"/>
      <c r="E811" s="522"/>
      <c r="F811" s="522"/>
      <c r="G811" s="522"/>
      <c r="H811" s="522"/>
      <c r="I811" s="522"/>
      <c r="J811" s="522"/>
      <c r="K811" s="522"/>
      <c r="L811" s="522"/>
      <c r="M811" s="107"/>
      <c r="N811" s="522"/>
      <c r="O811" s="522"/>
      <c r="P811" s="522"/>
      <c r="Q811" s="522"/>
      <c r="R811" s="522"/>
      <c r="S811" s="522"/>
      <c r="T811" s="522"/>
      <c r="U811" s="522"/>
      <c r="V811" s="522"/>
      <c r="W811" s="522"/>
      <c r="X811" s="522"/>
      <c r="Y811" s="522"/>
      <c r="Z811" s="522"/>
      <c r="AA811" s="522"/>
      <c r="AB811" s="522"/>
      <c r="AC811" s="522"/>
      <c r="AD811" s="522"/>
      <c r="AE811" s="522"/>
      <c r="AF811" s="522"/>
      <c r="AG811" s="522"/>
      <c r="AH811" s="523"/>
      <c r="AI811" s="522"/>
      <c r="AJ811" s="522"/>
      <c r="AK811" s="522"/>
      <c r="AL811" s="522"/>
      <c r="AM811" s="522"/>
      <c r="AN811" s="522"/>
      <c r="AO811" s="522"/>
      <c r="AP811" s="522"/>
      <c r="AQ811" s="522"/>
      <c r="AR811" s="522"/>
      <c r="AS811" s="107"/>
      <c r="AT811" s="107"/>
      <c r="AU811" s="107"/>
      <c r="AV811" s="107"/>
      <c r="AW811" s="107"/>
      <c r="AX811" s="107"/>
      <c r="AY811" s="107"/>
      <c r="AZ811" s="107"/>
      <c r="BA811" s="107"/>
      <c r="BB811" s="107"/>
      <c r="BC811" s="107"/>
      <c r="BD811" s="107"/>
      <c r="BE811" s="107"/>
      <c r="BF811" s="107"/>
      <c r="BG811" s="107"/>
      <c r="BH811" s="107"/>
    </row>
    <row r="812">
      <c r="A812" s="107"/>
      <c r="B812" s="524"/>
      <c r="C812" s="522"/>
      <c r="D812" s="522"/>
      <c r="E812" s="522"/>
      <c r="F812" s="522"/>
      <c r="G812" s="522"/>
      <c r="H812" s="522"/>
      <c r="I812" s="522"/>
      <c r="J812" s="522"/>
      <c r="K812" s="522"/>
      <c r="L812" s="522"/>
      <c r="M812" s="107"/>
      <c r="N812" s="522"/>
      <c r="O812" s="522"/>
      <c r="P812" s="522"/>
      <c r="Q812" s="522"/>
      <c r="R812" s="522"/>
      <c r="S812" s="522"/>
      <c r="T812" s="522"/>
      <c r="U812" s="522"/>
      <c r="V812" s="522"/>
      <c r="W812" s="522"/>
      <c r="X812" s="522"/>
      <c r="Y812" s="522"/>
      <c r="Z812" s="522"/>
      <c r="AA812" s="522"/>
      <c r="AB812" s="522"/>
      <c r="AC812" s="522"/>
      <c r="AD812" s="522"/>
      <c r="AE812" s="522"/>
      <c r="AF812" s="522"/>
      <c r="AG812" s="522"/>
      <c r="AH812" s="523"/>
      <c r="AI812" s="522"/>
      <c r="AJ812" s="522"/>
      <c r="AK812" s="522"/>
      <c r="AL812" s="522"/>
      <c r="AM812" s="522"/>
      <c r="AN812" s="522"/>
      <c r="AO812" s="522"/>
      <c r="AP812" s="522"/>
      <c r="AQ812" s="522"/>
      <c r="AR812" s="522"/>
      <c r="AS812" s="107"/>
      <c r="AT812" s="107"/>
      <c r="AU812" s="107"/>
      <c r="AV812" s="107"/>
      <c r="AW812" s="107"/>
      <c r="AX812" s="107"/>
      <c r="AY812" s="107"/>
      <c r="AZ812" s="107"/>
      <c r="BA812" s="107"/>
      <c r="BB812" s="107"/>
      <c r="BC812" s="107"/>
      <c r="BD812" s="107"/>
      <c r="BE812" s="107"/>
      <c r="BF812" s="107"/>
      <c r="BG812" s="107"/>
      <c r="BH812" s="107"/>
    </row>
    <row r="813">
      <c r="A813" s="107"/>
      <c r="B813" s="524"/>
      <c r="C813" s="522"/>
      <c r="D813" s="522"/>
      <c r="E813" s="522"/>
      <c r="F813" s="522"/>
      <c r="G813" s="522"/>
      <c r="H813" s="522"/>
      <c r="I813" s="522"/>
      <c r="J813" s="522"/>
      <c r="K813" s="522"/>
      <c r="L813" s="522"/>
      <c r="M813" s="107"/>
      <c r="N813" s="522"/>
      <c r="O813" s="522"/>
      <c r="P813" s="522"/>
      <c r="Q813" s="522"/>
      <c r="R813" s="522"/>
      <c r="S813" s="522"/>
      <c r="T813" s="522"/>
      <c r="U813" s="522"/>
      <c r="V813" s="522"/>
      <c r="W813" s="522"/>
      <c r="X813" s="522"/>
      <c r="Y813" s="522"/>
      <c r="Z813" s="522"/>
      <c r="AA813" s="522"/>
      <c r="AB813" s="522"/>
      <c r="AC813" s="522"/>
      <c r="AD813" s="522"/>
      <c r="AE813" s="522"/>
      <c r="AF813" s="522"/>
      <c r="AG813" s="522"/>
      <c r="AH813" s="523"/>
      <c r="AI813" s="522"/>
      <c r="AJ813" s="522"/>
      <c r="AK813" s="522"/>
      <c r="AL813" s="522"/>
      <c r="AM813" s="522"/>
      <c r="AN813" s="522"/>
      <c r="AO813" s="522"/>
      <c r="AP813" s="522"/>
      <c r="AQ813" s="522"/>
      <c r="AR813" s="522"/>
      <c r="AS813" s="107"/>
      <c r="AT813" s="107"/>
      <c r="AU813" s="107"/>
      <c r="AV813" s="107"/>
      <c r="AW813" s="107"/>
      <c r="AX813" s="107"/>
      <c r="AY813" s="107"/>
      <c r="AZ813" s="107"/>
      <c r="BA813" s="107"/>
      <c r="BB813" s="107"/>
      <c r="BC813" s="107"/>
      <c r="BD813" s="107"/>
      <c r="BE813" s="107"/>
      <c r="BF813" s="107"/>
      <c r="BG813" s="107"/>
      <c r="BH813" s="107"/>
    </row>
    <row r="814">
      <c r="A814" s="107"/>
      <c r="B814" s="524"/>
      <c r="C814" s="522"/>
      <c r="D814" s="522"/>
      <c r="E814" s="522"/>
      <c r="F814" s="522"/>
      <c r="G814" s="522"/>
      <c r="H814" s="522"/>
      <c r="I814" s="522"/>
      <c r="J814" s="522"/>
      <c r="K814" s="522"/>
      <c r="L814" s="522"/>
      <c r="M814" s="107"/>
      <c r="N814" s="522"/>
      <c r="O814" s="522"/>
      <c r="P814" s="522"/>
      <c r="Q814" s="522"/>
      <c r="R814" s="522"/>
      <c r="S814" s="522"/>
      <c r="T814" s="522"/>
      <c r="U814" s="522"/>
      <c r="V814" s="522"/>
      <c r="W814" s="522"/>
      <c r="X814" s="522"/>
      <c r="Y814" s="522"/>
      <c r="Z814" s="522"/>
      <c r="AA814" s="522"/>
      <c r="AB814" s="522"/>
      <c r="AC814" s="522"/>
      <c r="AD814" s="522"/>
      <c r="AE814" s="522"/>
      <c r="AF814" s="522"/>
      <c r="AG814" s="522"/>
      <c r="AH814" s="523"/>
      <c r="AI814" s="522"/>
      <c r="AJ814" s="522"/>
      <c r="AK814" s="522"/>
      <c r="AL814" s="522"/>
      <c r="AM814" s="522"/>
      <c r="AN814" s="522"/>
      <c r="AO814" s="522"/>
      <c r="AP814" s="522"/>
      <c r="AQ814" s="522"/>
      <c r="AR814" s="522"/>
      <c r="AS814" s="107"/>
      <c r="AT814" s="107"/>
      <c r="AU814" s="107"/>
      <c r="AV814" s="107"/>
      <c r="AW814" s="107"/>
      <c r="AX814" s="107"/>
      <c r="AY814" s="107"/>
      <c r="AZ814" s="107"/>
      <c r="BA814" s="107"/>
      <c r="BB814" s="107"/>
      <c r="BC814" s="107"/>
      <c r="BD814" s="107"/>
      <c r="BE814" s="107"/>
      <c r="BF814" s="107"/>
      <c r="BG814" s="107"/>
      <c r="BH814" s="107"/>
    </row>
    <row r="815">
      <c r="A815" s="107"/>
      <c r="B815" s="524"/>
      <c r="C815" s="522"/>
      <c r="D815" s="522"/>
      <c r="E815" s="522"/>
      <c r="F815" s="522"/>
      <c r="G815" s="522"/>
      <c r="H815" s="522"/>
      <c r="I815" s="522"/>
      <c r="J815" s="522"/>
      <c r="K815" s="522"/>
      <c r="L815" s="522"/>
      <c r="M815" s="107"/>
      <c r="N815" s="522"/>
      <c r="O815" s="522"/>
      <c r="P815" s="522"/>
      <c r="Q815" s="522"/>
      <c r="R815" s="522"/>
      <c r="S815" s="522"/>
      <c r="T815" s="522"/>
      <c r="U815" s="522"/>
      <c r="V815" s="522"/>
      <c r="W815" s="522"/>
      <c r="X815" s="522"/>
      <c r="Y815" s="522"/>
      <c r="Z815" s="522"/>
      <c r="AA815" s="522"/>
      <c r="AB815" s="522"/>
      <c r="AC815" s="522"/>
      <c r="AD815" s="522"/>
      <c r="AE815" s="522"/>
      <c r="AF815" s="522"/>
      <c r="AG815" s="522"/>
      <c r="AH815" s="523"/>
      <c r="AI815" s="522"/>
      <c r="AJ815" s="522"/>
      <c r="AK815" s="522"/>
      <c r="AL815" s="522"/>
      <c r="AM815" s="522"/>
      <c r="AN815" s="522"/>
      <c r="AO815" s="522"/>
      <c r="AP815" s="522"/>
      <c r="AQ815" s="522"/>
      <c r="AR815" s="522"/>
      <c r="AS815" s="107"/>
      <c r="AT815" s="107"/>
      <c r="AU815" s="107"/>
      <c r="AV815" s="107"/>
      <c r="AW815" s="107"/>
      <c r="AX815" s="107"/>
      <c r="AY815" s="107"/>
      <c r="AZ815" s="107"/>
      <c r="BA815" s="107"/>
      <c r="BB815" s="107"/>
      <c r="BC815" s="107"/>
      <c r="BD815" s="107"/>
      <c r="BE815" s="107"/>
      <c r="BF815" s="107"/>
      <c r="BG815" s="107"/>
      <c r="BH815" s="107"/>
    </row>
    <row r="816">
      <c r="A816" s="107"/>
      <c r="B816" s="524"/>
      <c r="C816" s="522"/>
      <c r="D816" s="522"/>
      <c r="E816" s="522"/>
      <c r="F816" s="522"/>
      <c r="G816" s="522"/>
      <c r="H816" s="522"/>
      <c r="I816" s="522"/>
      <c r="J816" s="522"/>
      <c r="K816" s="522"/>
      <c r="L816" s="522"/>
      <c r="M816" s="107"/>
      <c r="N816" s="522"/>
      <c r="O816" s="522"/>
      <c r="P816" s="522"/>
      <c r="Q816" s="522"/>
      <c r="R816" s="522"/>
      <c r="S816" s="522"/>
      <c r="T816" s="522"/>
      <c r="U816" s="522"/>
      <c r="V816" s="522"/>
      <c r="W816" s="522"/>
      <c r="X816" s="522"/>
      <c r="Y816" s="522"/>
      <c r="Z816" s="522"/>
      <c r="AA816" s="522"/>
      <c r="AB816" s="522"/>
      <c r="AC816" s="522"/>
      <c r="AD816" s="522"/>
      <c r="AE816" s="522"/>
      <c r="AF816" s="522"/>
      <c r="AG816" s="522"/>
      <c r="AH816" s="523"/>
      <c r="AI816" s="522"/>
      <c r="AJ816" s="522"/>
      <c r="AK816" s="522"/>
      <c r="AL816" s="522"/>
      <c r="AM816" s="522"/>
      <c r="AN816" s="522"/>
      <c r="AO816" s="522"/>
      <c r="AP816" s="522"/>
      <c r="AQ816" s="522"/>
      <c r="AR816" s="522"/>
      <c r="AS816" s="107"/>
      <c r="AT816" s="107"/>
      <c r="AU816" s="107"/>
      <c r="AV816" s="107"/>
      <c r="AW816" s="107"/>
      <c r="AX816" s="107"/>
      <c r="AY816" s="107"/>
      <c r="AZ816" s="107"/>
      <c r="BA816" s="107"/>
      <c r="BB816" s="107"/>
      <c r="BC816" s="107"/>
      <c r="BD816" s="107"/>
      <c r="BE816" s="107"/>
      <c r="BF816" s="107"/>
      <c r="BG816" s="107"/>
      <c r="BH816" s="107"/>
    </row>
    <row r="817">
      <c r="A817" s="107"/>
      <c r="B817" s="524"/>
      <c r="C817" s="522"/>
      <c r="D817" s="522"/>
      <c r="E817" s="522"/>
      <c r="F817" s="522"/>
      <c r="G817" s="522"/>
      <c r="H817" s="522"/>
      <c r="I817" s="522"/>
      <c r="J817" s="522"/>
      <c r="K817" s="522"/>
      <c r="L817" s="522"/>
      <c r="M817" s="107"/>
      <c r="N817" s="522"/>
      <c r="O817" s="522"/>
      <c r="P817" s="522"/>
      <c r="Q817" s="522"/>
      <c r="R817" s="522"/>
      <c r="S817" s="522"/>
      <c r="T817" s="522"/>
      <c r="U817" s="522"/>
      <c r="V817" s="522"/>
      <c r="W817" s="522"/>
      <c r="X817" s="522"/>
      <c r="Y817" s="522"/>
      <c r="Z817" s="522"/>
      <c r="AA817" s="522"/>
      <c r="AB817" s="522"/>
      <c r="AC817" s="522"/>
      <c r="AD817" s="522"/>
      <c r="AE817" s="522"/>
      <c r="AF817" s="522"/>
      <c r="AG817" s="522"/>
      <c r="AH817" s="523"/>
      <c r="AI817" s="522"/>
      <c r="AJ817" s="522"/>
      <c r="AK817" s="522"/>
      <c r="AL817" s="522"/>
      <c r="AM817" s="522"/>
      <c r="AN817" s="522"/>
      <c r="AO817" s="522"/>
      <c r="AP817" s="522"/>
      <c r="AQ817" s="522"/>
      <c r="AR817" s="522"/>
      <c r="AS817" s="107"/>
      <c r="AT817" s="107"/>
      <c r="AU817" s="107"/>
      <c r="AV817" s="107"/>
      <c r="AW817" s="107"/>
      <c r="AX817" s="107"/>
      <c r="AY817" s="107"/>
      <c r="AZ817" s="107"/>
      <c r="BA817" s="107"/>
      <c r="BB817" s="107"/>
      <c r="BC817" s="107"/>
      <c r="BD817" s="107"/>
      <c r="BE817" s="107"/>
      <c r="BF817" s="107"/>
      <c r="BG817" s="107"/>
      <c r="BH817" s="107"/>
    </row>
    <row r="818">
      <c r="A818" s="107"/>
      <c r="B818" s="524"/>
      <c r="C818" s="522"/>
      <c r="D818" s="522"/>
      <c r="E818" s="522"/>
      <c r="F818" s="522"/>
      <c r="G818" s="522"/>
      <c r="H818" s="522"/>
      <c r="I818" s="522"/>
      <c r="J818" s="522"/>
      <c r="K818" s="522"/>
      <c r="L818" s="522"/>
      <c r="M818" s="107"/>
      <c r="N818" s="522"/>
      <c r="O818" s="522"/>
      <c r="P818" s="522"/>
      <c r="Q818" s="522"/>
      <c r="R818" s="522"/>
      <c r="S818" s="522"/>
      <c r="T818" s="522"/>
      <c r="U818" s="522"/>
      <c r="V818" s="522"/>
      <c r="W818" s="522"/>
      <c r="X818" s="522"/>
      <c r="Y818" s="522"/>
      <c r="Z818" s="522"/>
      <c r="AA818" s="522"/>
      <c r="AB818" s="522"/>
      <c r="AC818" s="522"/>
      <c r="AD818" s="522"/>
      <c r="AE818" s="522"/>
      <c r="AF818" s="522"/>
      <c r="AG818" s="522"/>
      <c r="AH818" s="523"/>
      <c r="AI818" s="522"/>
      <c r="AJ818" s="522"/>
      <c r="AK818" s="522"/>
      <c r="AL818" s="522"/>
      <c r="AM818" s="522"/>
      <c r="AN818" s="522"/>
      <c r="AO818" s="522"/>
      <c r="AP818" s="522"/>
      <c r="AQ818" s="522"/>
      <c r="AR818" s="522"/>
      <c r="AS818" s="107"/>
      <c r="AT818" s="107"/>
      <c r="AU818" s="107"/>
      <c r="AV818" s="107"/>
      <c r="AW818" s="107"/>
      <c r="AX818" s="107"/>
      <c r="AY818" s="107"/>
      <c r="AZ818" s="107"/>
      <c r="BA818" s="107"/>
      <c r="BB818" s="107"/>
      <c r="BC818" s="107"/>
      <c r="BD818" s="107"/>
      <c r="BE818" s="107"/>
      <c r="BF818" s="107"/>
      <c r="BG818" s="107"/>
      <c r="BH818" s="107"/>
    </row>
    <row r="819">
      <c r="A819" s="107"/>
      <c r="B819" s="524"/>
      <c r="C819" s="522"/>
      <c r="D819" s="522"/>
      <c r="E819" s="522"/>
      <c r="F819" s="522"/>
      <c r="G819" s="522"/>
      <c r="H819" s="522"/>
      <c r="I819" s="522"/>
      <c r="J819" s="522"/>
      <c r="K819" s="522"/>
      <c r="L819" s="522"/>
      <c r="M819" s="107"/>
      <c r="N819" s="522"/>
      <c r="O819" s="522"/>
      <c r="P819" s="522"/>
      <c r="Q819" s="522"/>
      <c r="R819" s="522"/>
      <c r="S819" s="522"/>
      <c r="T819" s="522"/>
      <c r="U819" s="522"/>
      <c r="V819" s="522"/>
      <c r="W819" s="522"/>
      <c r="X819" s="522"/>
      <c r="Y819" s="522"/>
      <c r="Z819" s="522"/>
      <c r="AA819" s="522"/>
      <c r="AB819" s="522"/>
      <c r="AC819" s="522"/>
      <c r="AD819" s="522"/>
      <c r="AE819" s="522"/>
      <c r="AF819" s="522"/>
      <c r="AG819" s="522"/>
      <c r="AH819" s="523"/>
      <c r="AI819" s="522"/>
      <c r="AJ819" s="522"/>
      <c r="AK819" s="522"/>
      <c r="AL819" s="522"/>
      <c r="AM819" s="522"/>
      <c r="AN819" s="522"/>
      <c r="AO819" s="522"/>
      <c r="AP819" s="522"/>
      <c r="AQ819" s="522"/>
      <c r="AR819" s="522"/>
      <c r="AS819" s="107"/>
      <c r="AT819" s="107"/>
      <c r="AU819" s="107"/>
      <c r="AV819" s="107"/>
      <c r="AW819" s="107"/>
      <c r="AX819" s="107"/>
      <c r="AY819" s="107"/>
      <c r="AZ819" s="107"/>
      <c r="BA819" s="107"/>
      <c r="BB819" s="107"/>
      <c r="BC819" s="107"/>
      <c r="BD819" s="107"/>
      <c r="BE819" s="107"/>
      <c r="BF819" s="107"/>
      <c r="BG819" s="107"/>
      <c r="BH819" s="107"/>
    </row>
    <row r="820">
      <c r="A820" s="107"/>
      <c r="B820" s="524"/>
      <c r="C820" s="522"/>
      <c r="D820" s="522"/>
      <c r="E820" s="522"/>
      <c r="F820" s="522"/>
      <c r="G820" s="522"/>
      <c r="H820" s="522"/>
      <c r="I820" s="522"/>
      <c r="J820" s="522"/>
      <c r="K820" s="522"/>
      <c r="L820" s="522"/>
      <c r="M820" s="107"/>
      <c r="N820" s="522"/>
      <c r="O820" s="522"/>
      <c r="P820" s="522"/>
      <c r="Q820" s="522"/>
      <c r="R820" s="522"/>
      <c r="S820" s="522"/>
      <c r="T820" s="522"/>
      <c r="U820" s="522"/>
      <c r="V820" s="522"/>
      <c r="W820" s="522"/>
      <c r="X820" s="522"/>
      <c r="Y820" s="522"/>
      <c r="Z820" s="522"/>
      <c r="AA820" s="522"/>
      <c r="AB820" s="522"/>
      <c r="AC820" s="522"/>
      <c r="AD820" s="522"/>
      <c r="AE820" s="522"/>
      <c r="AF820" s="522"/>
      <c r="AG820" s="522"/>
      <c r="AH820" s="523"/>
      <c r="AI820" s="522"/>
      <c r="AJ820" s="522"/>
      <c r="AK820" s="522"/>
      <c r="AL820" s="522"/>
      <c r="AM820" s="522"/>
      <c r="AN820" s="522"/>
      <c r="AO820" s="522"/>
      <c r="AP820" s="522"/>
      <c r="AQ820" s="522"/>
      <c r="AR820" s="522"/>
      <c r="AS820" s="107"/>
      <c r="AT820" s="107"/>
      <c r="AU820" s="107"/>
      <c r="AV820" s="107"/>
      <c r="AW820" s="107"/>
      <c r="AX820" s="107"/>
      <c r="AY820" s="107"/>
      <c r="AZ820" s="107"/>
      <c r="BA820" s="107"/>
      <c r="BB820" s="107"/>
      <c r="BC820" s="107"/>
      <c r="BD820" s="107"/>
      <c r="BE820" s="107"/>
      <c r="BF820" s="107"/>
      <c r="BG820" s="107"/>
      <c r="BH820" s="107"/>
    </row>
    <row r="821">
      <c r="A821" s="107"/>
      <c r="B821" s="524"/>
      <c r="C821" s="522"/>
      <c r="D821" s="522"/>
      <c r="E821" s="522"/>
      <c r="F821" s="522"/>
      <c r="G821" s="522"/>
      <c r="H821" s="522"/>
      <c r="I821" s="522"/>
      <c r="J821" s="522"/>
      <c r="K821" s="522"/>
      <c r="L821" s="522"/>
      <c r="M821" s="107"/>
      <c r="N821" s="522"/>
      <c r="O821" s="522"/>
      <c r="P821" s="522"/>
      <c r="Q821" s="522"/>
      <c r="R821" s="522"/>
      <c r="S821" s="522"/>
      <c r="T821" s="522"/>
      <c r="U821" s="522"/>
      <c r="V821" s="522"/>
      <c r="W821" s="522"/>
      <c r="X821" s="522"/>
      <c r="Y821" s="522"/>
      <c r="Z821" s="522"/>
      <c r="AA821" s="522"/>
      <c r="AB821" s="522"/>
      <c r="AC821" s="522"/>
      <c r="AD821" s="522"/>
      <c r="AE821" s="522"/>
      <c r="AF821" s="522"/>
      <c r="AG821" s="522"/>
      <c r="AH821" s="523"/>
      <c r="AI821" s="522"/>
      <c r="AJ821" s="522"/>
      <c r="AK821" s="522"/>
      <c r="AL821" s="522"/>
      <c r="AM821" s="522"/>
      <c r="AN821" s="522"/>
      <c r="AO821" s="522"/>
      <c r="AP821" s="522"/>
      <c r="AQ821" s="522"/>
      <c r="AR821" s="522"/>
      <c r="AS821" s="107"/>
      <c r="AT821" s="107"/>
      <c r="AU821" s="107"/>
      <c r="AV821" s="107"/>
      <c r="AW821" s="107"/>
      <c r="AX821" s="107"/>
      <c r="AY821" s="107"/>
      <c r="AZ821" s="107"/>
      <c r="BA821" s="107"/>
      <c r="BB821" s="107"/>
      <c r="BC821" s="107"/>
      <c r="BD821" s="107"/>
      <c r="BE821" s="107"/>
      <c r="BF821" s="107"/>
      <c r="BG821" s="107"/>
      <c r="BH821" s="107"/>
    </row>
    <row r="822">
      <c r="A822" s="107"/>
      <c r="B822" s="524"/>
      <c r="C822" s="522"/>
      <c r="D822" s="522"/>
      <c r="E822" s="522"/>
      <c r="F822" s="522"/>
      <c r="G822" s="522"/>
      <c r="H822" s="522"/>
      <c r="I822" s="522"/>
      <c r="J822" s="522"/>
      <c r="K822" s="522"/>
      <c r="L822" s="522"/>
      <c r="M822" s="107"/>
      <c r="N822" s="522"/>
      <c r="O822" s="522"/>
      <c r="P822" s="522"/>
      <c r="Q822" s="522"/>
      <c r="R822" s="522"/>
      <c r="S822" s="522"/>
      <c r="T822" s="522"/>
      <c r="U822" s="522"/>
      <c r="V822" s="522"/>
      <c r="W822" s="522"/>
      <c r="X822" s="522"/>
      <c r="Y822" s="522"/>
      <c r="Z822" s="522"/>
      <c r="AA822" s="522"/>
      <c r="AB822" s="522"/>
      <c r="AC822" s="522"/>
      <c r="AD822" s="522"/>
      <c r="AE822" s="522"/>
      <c r="AF822" s="522"/>
      <c r="AG822" s="522"/>
      <c r="AH822" s="523"/>
      <c r="AI822" s="522"/>
      <c r="AJ822" s="522"/>
      <c r="AK822" s="522"/>
      <c r="AL822" s="522"/>
      <c r="AM822" s="522"/>
      <c r="AN822" s="522"/>
      <c r="AO822" s="522"/>
      <c r="AP822" s="522"/>
      <c r="AQ822" s="522"/>
      <c r="AR822" s="522"/>
      <c r="AS822" s="107"/>
      <c r="AT822" s="107"/>
      <c r="AU822" s="107"/>
      <c r="AV822" s="107"/>
      <c r="AW822" s="107"/>
      <c r="AX822" s="107"/>
      <c r="AY822" s="107"/>
      <c r="AZ822" s="107"/>
      <c r="BA822" s="107"/>
      <c r="BB822" s="107"/>
      <c r="BC822" s="107"/>
      <c r="BD822" s="107"/>
      <c r="BE822" s="107"/>
      <c r="BF822" s="107"/>
      <c r="BG822" s="107"/>
      <c r="BH822" s="107"/>
    </row>
    <row r="823">
      <c r="A823" s="107"/>
      <c r="B823" s="524"/>
      <c r="C823" s="522"/>
      <c r="D823" s="522"/>
      <c r="E823" s="522"/>
      <c r="F823" s="522"/>
      <c r="G823" s="522"/>
      <c r="H823" s="522"/>
      <c r="I823" s="522"/>
      <c r="J823" s="522"/>
      <c r="K823" s="522"/>
      <c r="L823" s="522"/>
      <c r="M823" s="107"/>
      <c r="N823" s="522"/>
      <c r="O823" s="522"/>
      <c r="P823" s="522"/>
      <c r="Q823" s="522"/>
      <c r="R823" s="522"/>
      <c r="S823" s="522"/>
      <c r="T823" s="522"/>
      <c r="U823" s="522"/>
      <c r="V823" s="522"/>
      <c r="W823" s="522"/>
      <c r="X823" s="522"/>
      <c r="Y823" s="522"/>
      <c r="Z823" s="522"/>
      <c r="AA823" s="522"/>
      <c r="AB823" s="522"/>
      <c r="AC823" s="522"/>
      <c r="AD823" s="522"/>
      <c r="AE823" s="522"/>
      <c r="AF823" s="522"/>
      <c r="AG823" s="522"/>
      <c r="AH823" s="523"/>
      <c r="AI823" s="522"/>
      <c r="AJ823" s="522"/>
      <c r="AK823" s="522"/>
      <c r="AL823" s="522"/>
      <c r="AM823" s="522"/>
      <c r="AN823" s="522"/>
      <c r="AO823" s="522"/>
      <c r="AP823" s="522"/>
      <c r="AQ823" s="522"/>
      <c r="AR823" s="522"/>
      <c r="AS823" s="107"/>
      <c r="AT823" s="107"/>
      <c r="AU823" s="107"/>
      <c r="AV823" s="107"/>
      <c r="AW823" s="107"/>
      <c r="AX823" s="107"/>
      <c r="AY823" s="107"/>
      <c r="AZ823" s="107"/>
      <c r="BA823" s="107"/>
      <c r="BB823" s="107"/>
      <c r="BC823" s="107"/>
      <c r="BD823" s="107"/>
      <c r="BE823" s="107"/>
      <c r="BF823" s="107"/>
      <c r="BG823" s="107"/>
      <c r="BH823" s="107"/>
    </row>
    <row r="824">
      <c r="A824" s="107"/>
      <c r="B824" s="524"/>
      <c r="C824" s="522"/>
      <c r="D824" s="522"/>
      <c r="E824" s="522"/>
      <c r="F824" s="522"/>
      <c r="G824" s="522"/>
      <c r="H824" s="522"/>
      <c r="I824" s="522"/>
      <c r="J824" s="522"/>
      <c r="K824" s="522"/>
      <c r="L824" s="522"/>
      <c r="M824" s="107"/>
      <c r="N824" s="522"/>
      <c r="O824" s="522"/>
      <c r="P824" s="522"/>
      <c r="Q824" s="522"/>
      <c r="R824" s="522"/>
      <c r="S824" s="522"/>
      <c r="T824" s="522"/>
      <c r="U824" s="522"/>
      <c r="V824" s="522"/>
      <c r="W824" s="522"/>
      <c r="X824" s="522"/>
      <c r="Y824" s="522"/>
      <c r="Z824" s="522"/>
      <c r="AA824" s="522"/>
      <c r="AB824" s="522"/>
      <c r="AC824" s="522"/>
      <c r="AD824" s="522"/>
      <c r="AE824" s="522"/>
      <c r="AF824" s="522"/>
      <c r="AG824" s="522"/>
      <c r="AH824" s="523"/>
      <c r="AI824" s="522"/>
      <c r="AJ824" s="522"/>
      <c r="AK824" s="522"/>
      <c r="AL824" s="522"/>
      <c r="AM824" s="522"/>
      <c r="AN824" s="522"/>
      <c r="AO824" s="522"/>
      <c r="AP824" s="522"/>
      <c r="AQ824" s="522"/>
      <c r="AR824" s="522"/>
      <c r="AS824" s="107"/>
      <c r="AT824" s="107"/>
      <c r="AU824" s="107"/>
      <c r="AV824" s="107"/>
      <c r="AW824" s="107"/>
      <c r="AX824" s="107"/>
      <c r="AY824" s="107"/>
      <c r="AZ824" s="107"/>
      <c r="BA824" s="107"/>
      <c r="BB824" s="107"/>
      <c r="BC824" s="107"/>
      <c r="BD824" s="107"/>
      <c r="BE824" s="107"/>
      <c r="BF824" s="107"/>
      <c r="BG824" s="107"/>
      <c r="BH824" s="107"/>
    </row>
    <row r="825">
      <c r="A825" s="107"/>
      <c r="B825" s="524"/>
      <c r="C825" s="522"/>
      <c r="D825" s="522"/>
      <c r="E825" s="522"/>
      <c r="F825" s="522"/>
      <c r="G825" s="522"/>
      <c r="H825" s="522"/>
      <c r="I825" s="522"/>
      <c r="J825" s="522"/>
      <c r="K825" s="522"/>
      <c r="L825" s="522"/>
      <c r="M825" s="107"/>
      <c r="N825" s="522"/>
      <c r="O825" s="522"/>
      <c r="P825" s="522"/>
      <c r="Q825" s="522"/>
      <c r="R825" s="522"/>
      <c r="S825" s="522"/>
      <c r="T825" s="522"/>
      <c r="U825" s="522"/>
      <c r="V825" s="522"/>
      <c r="W825" s="522"/>
      <c r="X825" s="522"/>
      <c r="Y825" s="522"/>
      <c r="Z825" s="522"/>
      <c r="AA825" s="522"/>
      <c r="AB825" s="522"/>
      <c r="AC825" s="522"/>
      <c r="AD825" s="522"/>
      <c r="AE825" s="522"/>
      <c r="AF825" s="522"/>
      <c r="AG825" s="522"/>
      <c r="AH825" s="523"/>
      <c r="AI825" s="522"/>
      <c r="AJ825" s="522"/>
      <c r="AK825" s="522"/>
      <c r="AL825" s="522"/>
      <c r="AM825" s="522"/>
      <c r="AN825" s="522"/>
      <c r="AO825" s="522"/>
      <c r="AP825" s="522"/>
      <c r="AQ825" s="522"/>
      <c r="AR825" s="522"/>
      <c r="AS825" s="107"/>
      <c r="AT825" s="107"/>
      <c r="AU825" s="107"/>
      <c r="AV825" s="107"/>
      <c r="AW825" s="107"/>
      <c r="AX825" s="107"/>
      <c r="AY825" s="107"/>
      <c r="AZ825" s="107"/>
      <c r="BA825" s="107"/>
      <c r="BB825" s="107"/>
      <c r="BC825" s="107"/>
      <c r="BD825" s="107"/>
      <c r="BE825" s="107"/>
      <c r="BF825" s="107"/>
      <c r="BG825" s="107"/>
      <c r="BH825" s="107"/>
    </row>
    <row r="826">
      <c r="A826" s="107"/>
      <c r="B826" s="524"/>
      <c r="C826" s="522"/>
      <c r="D826" s="522"/>
      <c r="E826" s="522"/>
      <c r="F826" s="522"/>
      <c r="G826" s="522"/>
      <c r="H826" s="522"/>
      <c r="I826" s="522"/>
      <c r="J826" s="522"/>
      <c r="K826" s="522"/>
      <c r="L826" s="522"/>
      <c r="M826" s="107"/>
      <c r="N826" s="522"/>
      <c r="O826" s="522"/>
      <c r="P826" s="522"/>
      <c r="Q826" s="522"/>
      <c r="R826" s="522"/>
      <c r="S826" s="522"/>
      <c r="T826" s="522"/>
      <c r="U826" s="522"/>
      <c r="V826" s="522"/>
      <c r="W826" s="522"/>
      <c r="X826" s="522"/>
      <c r="Y826" s="522"/>
      <c r="Z826" s="522"/>
      <c r="AA826" s="522"/>
      <c r="AB826" s="522"/>
      <c r="AC826" s="522"/>
      <c r="AD826" s="522"/>
      <c r="AE826" s="522"/>
      <c r="AF826" s="522"/>
      <c r="AG826" s="522"/>
      <c r="AH826" s="523"/>
      <c r="AI826" s="522"/>
      <c r="AJ826" s="522"/>
      <c r="AK826" s="522"/>
      <c r="AL826" s="522"/>
      <c r="AM826" s="522"/>
      <c r="AN826" s="522"/>
      <c r="AO826" s="522"/>
      <c r="AP826" s="522"/>
      <c r="AQ826" s="522"/>
      <c r="AR826" s="522"/>
      <c r="AS826" s="107"/>
      <c r="AT826" s="107"/>
      <c r="AU826" s="107"/>
      <c r="AV826" s="107"/>
      <c r="AW826" s="107"/>
      <c r="AX826" s="107"/>
      <c r="AY826" s="107"/>
      <c r="AZ826" s="107"/>
      <c r="BA826" s="107"/>
      <c r="BB826" s="107"/>
      <c r="BC826" s="107"/>
      <c r="BD826" s="107"/>
      <c r="BE826" s="107"/>
      <c r="BF826" s="107"/>
      <c r="BG826" s="107"/>
      <c r="BH826" s="107"/>
    </row>
    <row r="827">
      <c r="A827" s="107"/>
      <c r="B827" s="524"/>
      <c r="C827" s="522"/>
      <c r="D827" s="522"/>
      <c r="E827" s="522"/>
      <c r="F827" s="522"/>
      <c r="G827" s="522"/>
      <c r="H827" s="522"/>
      <c r="I827" s="522"/>
      <c r="J827" s="522"/>
      <c r="K827" s="522"/>
      <c r="L827" s="522"/>
      <c r="M827" s="107"/>
      <c r="N827" s="522"/>
      <c r="O827" s="522"/>
      <c r="P827" s="522"/>
      <c r="Q827" s="522"/>
      <c r="R827" s="522"/>
      <c r="S827" s="522"/>
      <c r="T827" s="522"/>
      <c r="U827" s="522"/>
      <c r="V827" s="522"/>
      <c r="W827" s="522"/>
      <c r="X827" s="522"/>
      <c r="Y827" s="522"/>
      <c r="Z827" s="522"/>
      <c r="AA827" s="522"/>
      <c r="AB827" s="522"/>
      <c r="AC827" s="522"/>
      <c r="AD827" s="522"/>
      <c r="AE827" s="522"/>
      <c r="AF827" s="522"/>
      <c r="AG827" s="522"/>
      <c r="AH827" s="523"/>
      <c r="AI827" s="522"/>
      <c r="AJ827" s="522"/>
      <c r="AK827" s="522"/>
      <c r="AL827" s="522"/>
      <c r="AM827" s="522"/>
      <c r="AN827" s="522"/>
      <c r="AO827" s="522"/>
      <c r="AP827" s="522"/>
      <c r="AQ827" s="522"/>
      <c r="AR827" s="522"/>
      <c r="AS827" s="107"/>
      <c r="AT827" s="107"/>
      <c r="AU827" s="107"/>
      <c r="AV827" s="107"/>
      <c r="AW827" s="107"/>
      <c r="AX827" s="107"/>
      <c r="AY827" s="107"/>
      <c r="AZ827" s="107"/>
      <c r="BA827" s="107"/>
      <c r="BB827" s="107"/>
      <c r="BC827" s="107"/>
      <c r="BD827" s="107"/>
      <c r="BE827" s="107"/>
      <c r="BF827" s="107"/>
      <c r="BG827" s="107"/>
      <c r="BH827" s="107"/>
    </row>
    <row r="828">
      <c r="A828" s="107"/>
      <c r="B828" s="524"/>
      <c r="C828" s="522"/>
      <c r="D828" s="522"/>
      <c r="E828" s="522"/>
      <c r="F828" s="522"/>
      <c r="G828" s="522"/>
      <c r="H828" s="522"/>
      <c r="I828" s="522"/>
      <c r="J828" s="522"/>
      <c r="K828" s="522"/>
      <c r="L828" s="522"/>
      <c r="M828" s="107"/>
      <c r="N828" s="522"/>
      <c r="O828" s="522"/>
      <c r="P828" s="522"/>
      <c r="Q828" s="522"/>
      <c r="R828" s="522"/>
      <c r="S828" s="522"/>
      <c r="T828" s="522"/>
      <c r="U828" s="522"/>
      <c r="V828" s="522"/>
      <c r="W828" s="522"/>
      <c r="X828" s="522"/>
      <c r="Y828" s="522"/>
      <c r="Z828" s="522"/>
      <c r="AA828" s="522"/>
      <c r="AB828" s="522"/>
      <c r="AC828" s="522"/>
      <c r="AD828" s="522"/>
      <c r="AE828" s="522"/>
      <c r="AF828" s="522"/>
      <c r="AG828" s="522"/>
      <c r="AH828" s="523"/>
      <c r="AI828" s="522"/>
      <c r="AJ828" s="522"/>
      <c r="AK828" s="522"/>
      <c r="AL828" s="522"/>
      <c r="AM828" s="522"/>
      <c r="AN828" s="522"/>
      <c r="AO828" s="522"/>
      <c r="AP828" s="522"/>
      <c r="AQ828" s="522"/>
      <c r="AR828" s="522"/>
      <c r="AS828" s="107"/>
      <c r="AT828" s="107"/>
      <c r="AU828" s="107"/>
      <c r="AV828" s="107"/>
      <c r="AW828" s="107"/>
      <c r="AX828" s="107"/>
      <c r="AY828" s="107"/>
      <c r="AZ828" s="107"/>
      <c r="BA828" s="107"/>
      <c r="BB828" s="107"/>
      <c r="BC828" s="107"/>
      <c r="BD828" s="107"/>
      <c r="BE828" s="107"/>
      <c r="BF828" s="107"/>
      <c r="BG828" s="107"/>
      <c r="BH828" s="107"/>
    </row>
    <row r="829">
      <c r="A829" s="107"/>
      <c r="B829" s="524"/>
      <c r="C829" s="522"/>
      <c r="D829" s="522"/>
      <c r="E829" s="522"/>
      <c r="F829" s="522"/>
      <c r="G829" s="522"/>
      <c r="H829" s="522"/>
      <c r="I829" s="522"/>
      <c r="J829" s="522"/>
      <c r="K829" s="522"/>
      <c r="L829" s="522"/>
      <c r="M829" s="107"/>
      <c r="N829" s="522"/>
      <c r="O829" s="522"/>
      <c r="P829" s="522"/>
      <c r="Q829" s="522"/>
      <c r="R829" s="522"/>
      <c r="S829" s="522"/>
      <c r="T829" s="522"/>
      <c r="U829" s="522"/>
      <c r="V829" s="522"/>
      <c r="W829" s="522"/>
      <c r="X829" s="522"/>
      <c r="Y829" s="522"/>
      <c r="Z829" s="522"/>
      <c r="AA829" s="522"/>
      <c r="AB829" s="522"/>
      <c r="AC829" s="522"/>
      <c r="AD829" s="522"/>
      <c r="AE829" s="522"/>
      <c r="AF829" s="522"/>
      <c r="AG829" s="522"/>
      <c r="AH829" s="523"/>
      <c r="AI829" s="522"/>
      <c r="AJ829" s="522"/>
      <c r="AK829" s="522"/>
      <c r="AL829" s="522"/>
      <c r="AM829" s="522"/>
      <c r="AN829" s="522"/>
      <c r="AO829" s="522"/>
      <c r="AP829" s="522"/>
      <c r="AQ829" s="522"/>
      <c r="AR829" s="522"/>
      <c r="AS829" s="107"/>
      <c r="AT829" s="107"/>
      <c r="AU829" s="107"/>
      <c r="AV829" s="107"/>
      <c r="AW829" s="107"/>
      <c r="AX829" s="107"/>
      <c r="AY829" s="107"/>
      <c r="AZ829" s="107"/>
      <c r="BA829" s="107"/>
      <c r="BB829" s="107"/>
      <c r="BC829" s="107"/>
      <c r="BD829" s="107"/>
      <c r="BE829" s="107"/>
      <c r="BF829" s="107"/>
      <c r="BG829" s="107"/>
      <c r="BH829" s="107"/>
    </row>
    <row r="830">
      <c r="A830" s="107"/>
      <c r="B830" s="524"/>
      <c r="C830" s="522"/>
      <c r="D830" s="522"/>
      <c r="E830" s="522"/>
      <c r="F830" s="522"/>
      <c r="G830" s="522"/>
      <c r="H830" s="522"/>
      <c r="I830" s="522"/>
      <c r="J830" s="522"/>
      <c r="K830" s="522"/>
      <c r="L830" s="522"/>
      <c r="M830" s="107"/>
      <c r="N830" s="522"/>
      <c r="O830" s="522"/>
      <c r="P830" s="522"/>
      <c r="Q830" s="522"/>
      <c r="R830" s="522"/>
      <c r="S830" s="522"/>
      <c r="T830" s="522"/>
      <c r="U830" s="522"/>
      <c r="V830" s="522"/>
      <c r="W830" s="522"/>
      <c r="X830" s="522"/>
      <c r="Y830" s="522"/>
      <c r="Z830" s="522"/>
      <c r="AA830" s="522"/>
      <c r="AB830" s="522"/>
      <c r="AC830" s="522"/>
      <c r="AD830" s="522"/>
      <c r="AE830" s="522"/>
      <c r="AF830" s="522"/>
      <c r="AG830" s="522"/>
      <c r="AH830" s="523"/>
      <c r="AI830" s="522"/>
      <c r="AJ830" s="522"/>
      <c r="AK830" s="522"/>
      <c r="AL830" s="522"/>
      <c r="AM830" s="522"/>
      <c r="AN830" s="522"/>
      <c r="AO830" s="522"/>
      <c r="AP830" s="522"/>
      <c r="AQ830" s="522"/>
      <c r="AR830" s="522"/>
      <c r="AS830" s="107"/>
      <c r="AT830" s="107"/>
      <c r="AU830" s="107"/>
      <c r="AV830" s="107"/>
      <c r="AW830" s="107"/>
      <c r="AX830" s="107"/>
      <c r="AY830" s="107"/>
      <c r="AZ830" s="107"/>
      <c r="BA830" s="107"/>
      <c r="BB830" s="107"/>
      <c r="BC830" s="107"/>
      <c r="BD830" s="107"/>
      <c r="BE830" s="107"/>
      <c r="BF830" s="107"/>
      <c r="BG830" s="107"/>
      <c r="BH830" s="107"/>
    </row>
    <row r="831">
      <c r="A831" s="107"/>
      <c r="B831" s="524"/>
      <c r="C831" s="522"/>
      <c r="D831" s="522"/>
      <c r="E831" s="522"/>
      <c r="F831" s="522"/>
      <c r="G831" s="522"/>
      <c r="H831" s="522"/>
      <c r="I831" s="522"/>
      <c r="J831" s="522"/>
      <c r="K831" s="522"/>
      <c r="L831" s="522"/>
      <c r="M831" s="107"/>
      <c r="N831" s="522"/>
      <c r="O831" s="522"/>
      <c r="P831" s="522"/>
      <c r="Q831" s="522"/>
      <c r="R831" s="522"/>
      <c r="S831" s="522"/>
      <c r="T831" s="522"/>
      <c r="U831" s="522"/>
      <c r="V831" s="522"/>
      <c r="W831" s="522"/>
      <c r="X831" s="522"/>
      <c r="Y831" s="522"/>
      <c r="Z831" s="522"/>
      <c r="AA831" s="522"/>
      <c r="AB831" s="522"/>
      <c r="AC831" s="522"/>
      <c r="AD831" s="522"/>
      <c r="AE831" s="522"/>
      <c r="AF831" s="522"/>
      <c r="AG831" s="522"/>
      <c r="AH831" s="523"/>
      <c r="AI831" s="522"/>
      <c r="AJ831" s="522"/>
      <c r="AK831" s="522"/>
      <c r="AL831" s="522"/>
      <c r="AM831" s="522"/>
      <c r="AN831" s="522"/>
      <c r="AO831" s="522"/>
      <c r="AP831" s="522"/>
      <c r="AQ831" s="522"/>
      <c r="AR831" s="522"/>
      <c r="AS831" s="107"/>
      <c r="AT831" s="107"/>
      <c r="AU831" s="107"/>
      <c r="AV831" s="107"/>
      <c r="AW831" s="107"/>
      <c r="AX831" s="107"/>
      <c r="AY831" s="107"/>
      <c r="AZ831" s="107"/>
      <c r="BA831" s="107"/>
      <c r="BB831" s="107"/>
      <c r="BC831" s="107"/>
      <c r="BD831" s="107"/>
      <c r="BE831" s="107"/>
      <c r="BF831" s="107"/>
      <c r="BG831" s="107"/>
      <c r="BH831" s="107"/>
    </row>
    <row r="832">
      <c r="A832" s="107"/>
      <c r="B832" s="524"/>
      <c r="C832" s="522"/>
      <c r="D832" s="522"/>
      <c r="E832" s="522"/>
      <c r="F832" s="522"/>
      <c r="G832" s="522"/>
      <c r="H832" s="522"/>
      <c r="I832" s="522"/>
      <c r="J832" s="522"/>
      <c r="K832" s="522"/>
      <c r="L832" s="522"/>
      <c r="M832" s="107"/>
      <c r="N832" s="522"/>
      <c r="O832" s="522"/>
      <c r="P832" s="522"/>
      <c r="Q832" s="522"/>
      <c r="R832" s="522"/>
      <c r="S832" s="522"/>
      <c r="T832" s="522"/>
      <c r="U832" s="522"/>
      <c r="V832" s="522"/>
      <c r="W832" s="522"/>
      <c r="X832" s="522"/>
      <c r="Y832" s="522"/>
      <c r="Z832" s="522"/>
      <c r="AA832" s="522"/>
      <c r="AB832" s="522"/>
      <c r="AC832" s="522"/>
      <c r="AD832" s="522"/>
      <c r="AE832" s="522"/>
      <c r="AF832" s="522"/>
      <c r="AG832" s="522"/>
      <c r="AH832" s="523"/>
      <c r="AI832" s="522"/>
      <c r="AJ832" s="522"/>
      <c r="AK832" s="522"/>
      <c r="AL832" s="522"/>
      <c r="AM832" s="522"/>
      <c r="AN832" s="522"/>
      <c r="AO832" s="522"/>
      <c r="AP832" s="522"/>
      <c r="AQ832" s="522"/>
      <c r="AR832" s="522"/>
      <c r="AS832" s="107"/>
      <c r="AT832" s="107"/>
      <c r="AU832" s="107"/>
      <c r="AV832" s="107"/>
      <c r="AW832" s="107"/>
      <c r="AX832" s="107"/>
      <c r="AY832" s="107"/>
      <c r="AZ832" s="107"/>
      <c r="BA832" s="107"/>
      <c r="BB832" s="107"/>
      <c r="BC832" s="107"/>
      <c r="BD832" s="107"/>
      <c r="BE832" s="107"/>
      <c r="BF832" s="107"/>
      <c r="BG832" s="107"/>
      <c r="BH832" s="107"/>
    </row>
    <row r="833">
      <c r="A833" s="107"/>
      <c r="B833" s="524"/>
      <c r="C833" s="522"/>
      <c r="D833" s="522"/>
      <c r="E833" s="522"/>
      <c r="F833" s="522"/>
      <c r="G833" s="522"/>
      <c r="H833" s="522"/>
      <c r="I833" s="522"/>
      <c r="J833" s="522"/>
      <c r="K833" s="522"/>
      <c r="L833" s="522"/>
      <c r="M833" s="107"/>
      <c r="N833" s="522"/>
      <c r="O833" s="522"/>
      <c r="P833" s="522"/>
      <c r="Q833" s="522"/>
      <c r="R833" s="522"/>
      <c r="S833" s="522"/>
      <c r="T833" s="522"/>
      <c r="U833" s="522"/>
      <c r="V833" s="522"/>
      <c r="W833" s="522"/>
      <c r="X833" s="522"/>
      <c r="Y833" s="522"/>
      <c r="Z833" s="522"/>
      <c r="AA833" s="522"/>
      <c r="AB833" s="522"/>
      <c r="AC833" s="522"/>
      <c r="AD833" s="522"/>
      <c r="AE833" s="522"/>
      <c r="AF833" s="522"/>
      <c r="AG833" s="522"/>
      <c r="AH833" s="523"/>
      <c r="AI833" s="522"/>
      <c r="AJ833" s="522"/>
      <c r="AK833" s="522"/>
      <c r="AL833" s="522"/>
      <c r="AM833" s="522"/>
      <c r="AN833" s="522"/>
      <c r="AO833" s="522"/>
      <c r="AP833" s="522"/>
      <c r="AQ833" s="522"/>
      <c r="AR833" s="522"/>
      <c r="AS833" s="107"/>
      <c r="AT833" s="107"/>
      <c r="AU833" s="107"/>
      <c r="AV833" s="107"/>
      <c r="AW833" s="107"/>
      <c r="AX833" s="107"/>
      <c r="AY833" s="107"/>
      <c r="AZ833" s="107"/>
      <c r="BA833" s="107"/>
      <c r="BB833" s="107"/>
      <c r="BC833" s="107"/>
      <c r="BD833" s="107"/>
      <c r="BE833" s="107"/>
      <c r="BF833" s="107"/>
      <c r="BG833" s="107"/>
      <c r="BH833" s="107"/>
    </row>
    <row r="834">
      <c r="A834" s="107"/>
      <c r="B834" s="524"/>
      <c r="C834" s="522"/>
      <c r="D834" s="522"/>
      <c r="E834" s="522"/>
      <c r="F834" s="522"/>
      <c r="G834" s="522"/>
      <c r="H834" s="522"/>
      <c r="I834" s="522"/>
      <c r="J834" s="522"/>
      <c r="K834" s="522"/>
      <c r="L834" s="522"/>
      <c r="M834" s="107"/>
      <c r="N834" s="522"/>
      <c r="O834" s="522"/>
      <c r="P834" s="522"/>
      <c r="Q834" s="522"/>
      <c r="R834" s="522"/>
      <c r="S834" s="522"/>
      <c r="T834" s="522"/>
      <c r="U834" s="522"/>
      <c r="V834" s="522"/>
      <c r="W834" s="522"/>
      <c r="X834" s="522"/>
      <c r="Y834" s="522"/>
      <c r="Z834" s="522"/>
      <c r="AA834" s="522"/>
      <c r="AB834" s="522"/>
      <c r="AC834" s="522"/>
      <c r="AD834" s="522"/>
      <c r="AE834" s="522"/>
      <c r="AF834" s="522"/>
      <c r="AG834" s="522"/>
      <c r="AH834" s="523"/>
      <c r="AI834" s="522"/>
      <c r="AJ834" s="522"/>
      <c r="AK834" s="522"/>
      <c r="AL834" s="522"/>
      <c r="AM834" s="522"/>
      <c r="AN834" s="522"/>
      <c r="AO834" s="522"/>
      <c r="AP834" s="522"/>
      <c r="AQ834" s="522"/>
      <c r="AR834" s="522"/>
      <c r="AS834" s="107"/>
      <c r="AT834" s="107"/>
      <c r="AU834" s="107"/>
      <c r="AV834" s="107"/>
      <c r="AW834" s="107"/>
      <c r="AX834" s="107"/>
      <c r="AY834" s="107"/>
      <c r="AZ834" s="107"/>
      <c r="BA834" s="107"/>
      <c r="BB834" s="107"/>
      <c r="BC834" s="107"/>
      <c r="BD834" s="107"/>
      <c r="BE834" s="107"/>
      <c r="BF834" s="107"/>
      <c r="BG834" s="107"/>
      <c r="BH834" s="107"/>
    </row>
    <row r="835">
      <c r="A835" s="107"/>
      <c r="B835" s="524"/>
      <c r="C835" s="522"/>
      <c r="D835" s="522"/>
      <c r="E835" s="522"/>
      <c r="F835" s="522"/>
      <c r="G835" s="522"/>
      <c r="H835" s="522"/>
      <c r="I835" s="522"/>
      <c r="J835" s="522"/>
      <c r="K835" s="522"/>
      <c r="L835" s="522"/>
      <c r="M835" s="107"/>
      <c r="N835" s="522"/>
      <c r="O835" s="522"/>
      <c r="P835" s="522"/>
      <c r="Q835" s="522"/>
      <c r="R835" s="522"/>
      <c r="S835" s="522"/>
      <c r="T835" s="522"/>
      <c r="U835" s="522"/>
      <c r="V835" s="522"/>
      <c r="W835" s="522"/>
      <c r="X835" s="522"/>
      <c r="Y835" s="522"/>
      <c r="Z835" s="522"/>
      <c r="AA835" s="522"/>
      <c r="AB835" s="522"/>
      <c r="AC835" s="522"/>
      <c r="AD835" s="522"/>
      <c r="AE835" s="522"/>
      <c r="AF835" s="522"/>
      <c r="AG835" s="522"/>
      <c r="AH835" s="523"/>
      <c r="AI835" s="522"/>
      <c r="AJ835" s="522"/>
      <c r="AK835" s="522"/>
      <c r="AL835" s="522"/>
      <c r="AM835" s="522"/>
      <c r="AN835" s="522"/>
      <c r="AO835" s="522"/>
      <c r="AP835" s="522"/>
      <c r="AQ835" s="522"/>
      <c r="AR835" s="522"/>
      <c r="AS835" s="107"/>
      <c r="AT835" s="107"/>
      <c r="AU835" s="107"/>
      <c r="AV835" s="107"/>
      <c r="AW835" s="107"/>
      <c r="AX835" s="107"/>
      <c r="AY835" s="107"/>
      <c r="AZ835" s="107"/>
      <c r="BA835" s="107"/>
      <c r="BB835" s="107"/>
      <c r="BC835" s="107"/>
      <c r="BD835" s="107"/>
      <c r="BE835" s="107"/>
      <c r="BF835" s="107"/>
      <c r="BG835" s="107"/>
      <c r="BH835" s="107"/>
    </row>
    <row r="836">
      <c r="A836" s="107"/>
      <c r="B836" s="524"/>
      <c r="C836" s="522"/>
      <c r="D836" s="522"/>
      <c r="E836" s="522"/>
      <c r="F836" s="522"/>
      <c r="G836" s="522"/>
      <c r="H836" s="522"/>
      <c r="I836" s="522"/>
      <c r="J836" s="522"/>
      <c r="K836" s="522"/>
      <c r="L836" s="522"/>
      <c r="M836" s="107"/>
      <c r="N836" s="522"/>
      <c r="O836" s="522"/>
      <c r="P836" s="522"/>
      <c r="Q836" s="522"/>
      <c r="R836" s="522"/>
      <c r="S836" s="522"/>
      <c r="T836" s="522"/>
      <c r="U836" s="522"/>
      <c r="V836" s="522"/>
      <c r="W836" s="522"/>
      <c r="X836" s="522"/>
      <c r="Y836" s="522"/>
      <c r="Z836" s="522"/>
      <c r="AA836" s="522"/>
      <c r="AB836" s="522"/>
      <c r="AC836" s="522"/>
      <c r="AD836" s="522"/>
      <c r="AE836" s="522"/>
      <c r="AF836" s="522"/>
      <c r="AG836" s="522"/>
      <c r="AH836" s="523"/>
      <c r="AI836" s="522"/>
      <c r="AJ836" s="522"/>
      <c r="AK836" s="522"/>
      <c r="AL836" s="522"/>
      <c r="AM836" s="522"/>
      <c r="AN836" s="522"/>
      <c r="AO836" s="522"/>
      <c r="AP836" s="522"/>
      <c r="AQ836" s="522"/>
      <c r="AR836" s="522"/>
      <c r="AS836" s="107"/>
      <c r="AT836" s="107"/>
      <c r="AU836" s="107"/>
      <c r="AV836" s="107"/>
      <c r="AW836" s="107"/>
      <c r="AX836" s="107"/>
      <c r="AY836" s="107"/>
      <c r="AZ836" s="107"/>
      <c r="BA836" s="107"/>
      <c r="BB836" s="107"/>
      <c r="BC836" s="107"/>
      <c r="BD836" s="107"/>
      <c r="BE836" s="107"/>
      <c r="BF836" s="107"/>
      <c r="BG836" s="107"/>
      <c r="BH836" s="107"/>
    </row>
    <row r="837">
      <c r="A837" s="107"/>
      <c r="B837" s="524"/>
      <c r="C837" s="522"/>
      <c r="D837" s="522"/>
      <c r="E837" s="522"/>
      <c r="F837" s="522"/>
      <c r="G837" s="522"/>
      <c r="H837" s="522"/>
      <c r="I837" s="522"/>
      <c r="J837" s="522"/>
      <c r="K837" s="522"/>
      <c r="L837" s="522"/>
      <c r="M837" s="107"/>
      <c r="N837" s="522"/>
      <c r="O837" s="522"/>
      <c r="P837" s="522"/>
      <c r="Q837" s="522"/>
      <c r="R837" s="522"/>
      <c r="S837" s="522"/>
      <c r="T837" s="522"/>
      <c r="U837" s="522"/>
      <c r="V837" s="522"/>
      <c r="W837" s="522"/>
      <c r="X837" s="522"/>
      <c r="Y837" s="522"/>
      <c r="Z837" s="522"/>
      <c r="AA837" s="522"/>
      <c r="AB837" s="522"/>
      <c r="AC837" s="522"/>
      <c r="AD837" s="522"/>
      <c r="AE837" s="522"/>
      <c r="AF837" s="522"/>
      <c r="AG837" s="522"/>
      <c r="AH837" s="523"/>
      <c r="AI837" s="522"/>
      <c r="AJ837" s="522"/>
      <c r="AK837" s="522"/>
      <c r="AL837" s="522"/>
      <c r="AM837" s="522"/>
      <c r="AN837" s="522"/>
      <c r="AO837" s="522"/>
      <c r="AP837" s="522"/>
      <c r="AQ837" s="522"/>
      <c r="AR837" s="522"/>
      <c r="AS837" s="107"/>
      <c r="AT837" s="107"/>
      <c r="AU837" s="107"/>
      <c r="AV837" s="107"/>
      <c r="AW837" s="107"/>
      <c r="AX837" s="107"/>
      <c r="AY837" s="107"/>
      <c r="AZ837" s="107"/>
      <c r="BA837" s="107"/>
      <c r="BB837" s="107"/>
      <c r="BC837" s="107"/>
      <c r="BD837" s="107"/>
      <c r="BE837" s="107"/>
      <c r="BF837" s="107"/>
      <c r="BG837" s="107"/>
      <c r="BH837" s="107"/>
    </row>
    <row r="838">
      <c r="A838" s="107"/>
      <c r="B838" s="524"/>
      <c r="C838" s="522"/>
      <c r="D838" s="522"/>
      <c r="E838" s="522"/>
      <c r="F838" s="522"/>
      <c r="G838" s="522"/>
      <c r="H838" s="522"/>
      <c r="I838" s="522"/>
      <c r="J838" s="522"/>
      <c r="K838" s="522"/>
      <c r="L838" s="522"/>
      <c r="M838" s="107"/>
      <c r="N838" s="522"/>
      <c r="O838" s="522"/>
      <c r="P838" s="522"/>
      <c r="Q838" s="522"/>
      <c r="R838" s="522"/>
      <c r="S838" s="522"/>
      <c r="T838" s="522"/>
      <c r="U838" s="522"/>
      <c r="V838" s="522"/>
      <c r="W838" s="522"/>
      <c r="X838" s="522"/>
      <c r="Y838" s="522"/>
      <c r="Z838" s="522"/>
      <c r="AA838" s="522"/>
      <c r="AB838" s="522"/>
      <c r="AC838" s="522"/>
      <c r="AD838" s="522"/>
      <c r="AE838" s="522"/>
      <c r="AF838" s="522"/>
      <c r="AG838" s="522"/>
      <c r="AH838" s="523"/>
      <c r="AI838" s="522"/>
      <c r="AJ838" s="522"/>
      <c r="AK838" s="522"/>
      <c r="AL838" s="522"/>
      <c r="AM838" s="522"/>
      <c r="AN838" s="522"/>
      <c r="AO838" s="522"/>
      <c r="AP838" s="522"/>
      <c r="AQ838" s="522"/>
      <c r="AR838" s="522"/>
      <c r="AS838" s="107"/>
      <c r="AT838" s="107"/>
      <c r="AU838" s="107"/>
      <c r="AV838" s="107"/>
      <c r="AW838" s="107"/>
      <c r="AX838" s="107"/>
      <c r="AY838" s="107"/>
      <c r="AZ838" s="107"/>
      <c r="BA838" s="107"/>
      <c r="BB838" s="107"/>
      <c r="BC838" s="107"/>
      <c r="BD838" s="107"/>
      <c r="BE838" s="107"/>
      <c r="BF838" s="107"/>
      <c r="BG838" s="107"/>
      <c r="BH838" s="107"/>
    </row>
    <row r="839">
      <c r="A839" s="107"/>
      <c r="B839" s="524"/>
      <c r="C839" s="522"/>
      <c r="D839" s="522"/>
      <c r="E839" s="522"/>
      <c r="F839" s="522"/>
      <c r="G839" s="522"/>
      <c r="H839" s="522"/>
      <c r="I839" s="522"/>
      <c r="J839" s="522"/>
      <c r="K839" s="522"/>
      <c r="L839" s="522"/>
      <c r="M839" s="107"/>
      <c r="N839" s="522"/>
      <c r="O839" s="522"/>
      <c r="P839" s="522"/>
      <c r="Q839" s="522"/>
      <c r="R839" s="522"/>
      <c r="S839" s="522"/>
      <c r="T839" s="522"/>
      <c r="U839" s="522"/>
      <c r="V839" s="522"/>
      <c r="W839" s="522"/>
      <c r="X839" s="522"/>
      <c r="Y839" s="522"/>
      <c r="Z839" s="522"/>
      <c r="AA839" s="522"/>
      <c r="AB839" s="522"/>
      <c r="AC839" s="522"/>
      <c r="AD839" s="522"/>
      <c r="AE839" s="522"/>
      <c r="AF839" s="522"/>
      <c r="AG839" s="522"/>
      <c r="AH839" s="523"/>
      <c r="AI839" s="522"/>
      <c r="AJ839" s="522"/>
      <c r="AK839" s="522"/>
      <c r="AL839" s="522"/>
      <c r="AM839" s="522"/>
      <c r="AN839" s="522"/>
      <c r="AO839" s="522"/>
      <c r="AP839" s="522"/>
      <c r="AQ839" s="522"/>
      <c r="AR839" s="522"/>
      <c r="AS839" s="107"/>
      <c r="AT839" s="107"/>
      <c r="AU839" s="107"/>
      <c r="AV839" s="107"/>
      <c r="AW839" s="107"/>
      <c r="AX839" s="107"/>
      <c r="AY839" s="107"/>
      <c r="AZ839" s="107"/>
      <c r="BA839" s="107"/>
      <c r="BB839" s="107"/>
      <c r="BC839" s="107"/>
      <c r="BD839" s="107"/>
      <c r="BE839" s="107"/>
      <c r="BF839" s="107"/>
      <c r="BG839" s="107"/>
      <c r="BH839" s="107"/>
    </row>
    <row r="840">
      <c r="A840" s="107"/>
      <c r="B840" s="524"/>
      <c r="C840" s="522"/>
      <c r="D840" s="522"/>
      <c r="E840" s="522"/>
      <c r="F840" s="522"/>
      <c r="G840" s="522"/>
      <c r="H840" s="522"/>
      <c r="I840" s="522"/>
      <c r="J840" s="522"/>
      <c r="K840" s="522"/>
      <c r="L840" s="522"/>
      <c r="M840" s="107"/>
      <c r="N840" s="522"/>
      <c r="O840" s="522"/>
      <c r="P840" s="522"/>
      <c r="Q840" s="522"/>
      <c r="R840" s="522"/>
      <c r="S840" s="522"/>
      <c r="T840" s="522"/>
      <c r="U840" s="522"/>
      <c r="V840" s="522"/>
      <c r="W840" s="522"/>
      <c r="X840" s="522"/>
      <c r="Y840" s="522"/>
      <c r="Z840" s="522"/>
      <c r="AA840" s="522"/>
      <c r="AB840" s="522"/>
      <c r="AC840" s="522"/>
      <c r="AD840" s="522"/>
      <c r="AE840" s="522"/>
      <c r="AF840" s="522"/>
      <c r="AG840" s="522"/>
      <c r="AH840" s="523"/>
      <c r="AI840" s="522"/>
      <c r="AJ840" s="522"/>
      <c r="AK840" s="522"/>
      <c r="AL840" s="522"/>
      <c r="AM840" s="522"/>
      <c r="AN840" s="522"/>
      <c r="AO840" s="522"/>
      <c r="AP840" s="522"/>
      <c r="AQ840" s="522"/>
      <c r="AR840" s="522"/>
      <c r="AS840" s="107"/>
      <c r="AT840" s="107"/>
      <c r="AU840" s="107"/>
      <c r="AV840" s="107"/>
      <c r="AW840" s="107"/>
      <c r="AX840" s="107"/>
      <c r="AY840" s="107"/>
      <c r="AZ840" s="107"/>
      <c r="BA840" s="107"/>
      <c r="BB840" s="107"/>
      <c r="BC840" s="107"/>
      <c r="BD840" s="107"/>
      <c r="BE840" s="107"/>
      <c r="BF840" s="107"/>
      <c r="BG840" s="107"/>
      <c r="BH840" s="107"/>
    </row>
    <row r="841">
      <c r="A841" s="107"/>
      <c r="B841" s="524"/>
      <c r="C841" s="522"/>
      <c r="D841" s="522"/>
      <c r="E841" s="522"/>
      <c r="F841" s="522"/>
      <c r="G841" s="522"/>
      <c r="H841" s="522"/>
      <c r="I841" s="522"/>
      <c r="J841" s="522"/>
      <c r="K841" s="522"/>
      <c r="L841" s="522"/>
      <c r="M841" s="107"/>
      <c r="N841" s="522"/>
      <c r="O841" s="522"/>
      <c r="P841" s="522"/>
      <c r="Q841" s="522"/>
      <c r="R841" s="522"/>
      <c r="S841" s="522"/>
      <c r="T841" s="522"/>
      <c r="U841" s="522"/>
      <c r="V841" s="522"/>
      <c r="W841" s="522"/>
      <c r="X841" s="522"/>
      <c r="Y841" s="522"/>
      <c r="Z841" s="522"/>
      <c r="AA841" s="522"/>
      <c r="AB841" s="522"/>
      <c r="AC841" s="522"/>
      <c r="AD841" s="522"/>
      <c r="AE841" s="522"/>
      <c r="AF841" s="522"/>
      <c r="AG841" s="522"/>
      <c r="AH841" s="523"/>
      <c r="AI841" s="522"/>
      <c r="AJ841" s="522"/>
      <c r="AK841" s="522"/>
      <c r="AL841" s="522"/>
      <c r="AM841" s="522"/>
      <c r="AN841" s="522"/>
      <c r="AO841" s="522"/>
      <c r="AP841" s="522"/>
      <c r="AQ841" s="522"/>
      <c r="AR841" s="522"/>
      <c r="AS841" s="107"/>
      <c r="AT841" s="107"/>
      <c r="AU841" s="107"/>
      <c r="AV841" s="107"/>
      <c r="AW841" s="107"/>
      <c r="AX841" s="107"/>
      <c r="AY841" s="107"/>
      <c r="AZ841" s="107"/>
      <c r="BA841" s="107"/>
      <c r="BB841" s="107"/>
      <c r="BC841" s="107"/>
      <c r="BD841" s="107"/>
      <c r="BE841" s="107"/>
      <c r="BF841" s="107"/>
      <c r="BG841" s="107"/>
      <c r="BH841" s="107"/>
    </row>
    <row r="842">
      <c r="A842" s="107"/>
      <c r="B842" s="524"/>
      <c r="C842" s="522"/>
      <c r="D842" s="522"/>
      <c r="E842" s="522"/>
      <c r="F842" s="522"/>
      <c r="G842" s="522"/>
      <c r="H842" s="522"/>
      <c r="I842" s="522"/>
      <c r="J842" s="522"/>
      <c r="K842" s="522"/>
      <c r="L842" s="522"/>
      <c r="M842" s="107"/>
      <c r="N842" s="522"/>
      <c r="O842" s="522"/>
      <c r="P842" s="522"/>
      <c r="Q842" s="522"/>
      <c r="R842" s="522"/>
      <c r="S842" s="522"/>
      <c r="T842" s="522"/>
      <c r="U842" s="522"/>
      <c r="V842" s="522"/>
      <c r="W842" s="522"/>
      <c r="X842" s="522"/>
      <c r="Y842" s="522"/>
      <c r="Z842" s="522"/>
      <c r="AA842" s="522"/>
      <c r="AB842" s="522"/>
      <c r="AC842" s="522"/>
      <c r="AD842" s="522"/>
      <c r="AE842" s="522"/>
      <c r="AF842" s="522"/>
      <c r="AG842" s="522"/>
      <c r="AH842" s="523"/>
      <c r="AI842" s="522"/>
      <c r="AJ842" s="522"/>
      <c r="AK842" s="522"/>
      <c r="AL842" s="522"/>
      <c r="AM842" s="522"/>
      <c r="AN842" s="522"/>
      <c r="AO842" s="522"/>
      <c r="AP842" s="522"/>
      <c r="AQ842" s="522"/>
      <c r="AR842" s="522"/>
      <c r="AS842" s="107"/>
      <c r="AT842" s="107"/>
      <c r="AU842" s="107"/>
      <c r="AV842" s="107"/>
      <c r="AW842" s="107"/>
      <c r="AX842" s="107"/>
      <c r="AY842" s="107"/>
      <c r="AZ842" s="107"/>
      <c r="BA842" s="107"/>
      <c r="BB842" s="107"/>
      <c r="BC842" s="107"/>
      <c r="BD842" s="107"/>
      <c r="BE842" s="107"/>
      <c r="BF842" s="107"/>
      <c r="BG842" s="107"/>
      <c r="BH842" s="107"/>
    </row>
    <row r="843">
      <c r="A843" s="107"/>
      <c r="B843" s="524"/>
      <c r="C843" s="522"/>
      <c r="D843" s="522"/>
      <c r="E843" s="522"/>
      <c r="F843" s="522"/>
      <c r="G843" s="522"/>
      <c r="H843" s="522"/>
      <c r="I843" s="522"/>
      <c r="J843" s="522"/>
      <c r="K843" s="522"/>
      <c r="L843" s="522"/>
      <c r="M843" s="107"/>
      <c r="N843" s="522"/>
      <c r="O843" s="522"/>
      <c r="P843" s="522"/>
      <c r="Q843" s="522"/>
      <c r="R843" s="522"/>
      <c r="S843" s="522"/>
      <c r="T843" s="522"/>
      <c r="U843" s="522"/>
      <c r="V843" s="522"/>
      <c r="W843" s="522"/>
      <c r="X843" s="522"/>
      <c r="Y843" s="522"/>
      <c r="Z843" s="522"/>
      <c r="AA843" s="522"/>
      <c r="AB843" s="522"/>
      <c r="AC843" s="522"/>
      <c r="AD843" s="522"/>
      <c r="AE843" s="522"/>
      <c r="AF843" s="522"/>
      <c r="AG843" s="522"/>
      <c r="AH843" s="523"/>
      <c r="AI843" s="522"/>
      <c r="AJ843" s="522"/>
      <c r="AK843" s="522"/>
      <c r="AL843" s="522"/>
      <c r="AM843" s="522"/>
      <c r="AN843" s="522"/>
      <c r="AO843" s="522"/>
      <c r="AP843" s="522"/>
      <c r="AQ843" s="522"/>
      <c r="AR843" s="522"/>
      <c r="AS843" s="107"/>
      <c r="AT843" s="107"/>
      <c r="AU843" s="107"/>
      <c r="AV843" s="107"/>
      <c r="AW843" s="107"/>
      <c r="AX843" s="107"/>
      <c r="AY843" s="107"/>
      <c r="AZ843" s="107"/>
      <c r="BA843" s="107"/>
      <c r="BB843" s="107"/>
      <c r="BC843" s="107"/>
      <c r="BD843" s="107"/>
      <c r="BE843" s="107"/>
      <c r="BF843" s="107"/>
      <c r="BG843" s="107"/>
      <c r="BH843" s="107"/>
    </row>
    <row r="844">
      <c r="A844" s="107"/>
      <c r="B844" s="524"/>
      <c r="C844" s="522"/>
      <c r="D844" s="522"/>
      <c r="E844" s="522"/>
      <c r="F844" s="522"/>
      <c r="G844" s="522"/>
      <c r="H844" s="522"/>
      <c r="I844" s="522"/>
      <c r="J844" s="522"/>
      <c r="K844" s="522"/>
      <c r="L844" s="522"/>
      <c r="M844" s="107"/>
      <c r="N844" s="522"/>
      <c r="O844" s="522"/>
      <c r="P844" s="522"/>
      <c r="Q844" s="522"/>
      <c r="R844" s="522"/>
      <c r="S844" s="522"/>
      <c r="T844" s="522"/>
      <c r="U844" s="522"/>
      <c r="V844" s="522"/>
      <c r="W844" s="522"/>
      <c r="X844" s="522"/>
      <c r="Y844" s="522"/>
      <c r="Z844" s="522"/>
      <c r="AA844" s="522"/>
      <c r="AB844" s="522"/>
      <c r="AC844" s="522"/>
      <c r="AD844" s="522"/>
      <c r="AE844" s="522"/>
      <c r="AF844" s="522"/>
      <c r="AG844" s="522"/>
      <c r="AH844" s="523"/>
      <c r="AI844" s="522"/>
      <c r="AJ844" s="522"/>
      <c r="AK844" s="522"/>
      <c r="AL844" s="522"/>
      <c r="AM844" s="522"/>
      <c r="AN844" s="522"/>
      <c r="AO844" s="522"/>
      <c r="AP844" s="522"/>
      <c r="AQ844" s="522"/>
      <c r="AR844" s="522"/>
      <c r="AS844" s="107"/>
      <c r="AT844" s="107"/>
      <c r="AU844" s="107"/>
      <c r="AV844" s="107"/>
      <c r="AW844" s="107"/>
      <c r="AX844" s="107"/>
      <c r="AY844" s="107"/>
      <c r="AZ844" s="107"/>
      <c r="BA844" s="107"/>
      <c r="BB844" s="107"/>
      <c r="BC844" s="107"/>
      <c r="BD844" s="107"/>
      <c r="BE844" s="107"/>
      <c r="BF844" s="107"/>
      <c r="BG844" s="107"/>
      <c r="BH844" s="107"/>
    </row>
    <row r="845">
      <c r="A845" s="107"/>
      <c r="B845" s="524"/>
      <c r="C845" s="522"/>
      <c r="D845" s="522"/>
      <c r="E845" s="522"/>
      <c r="F845" s="522"/>
      <c r="G845" s="522"/>
      <c r="H845" s="522"/>
      <c r="I845" s="522"/>
      <c r="J845" s="522"/>
      <c r="K845" s="522"/>
      <c r="L845" s="522"/>
      <c r="M845" s="107"/>
      <c r="N845" s="522"/>
      <c r="O845" s="522"/>
      <c r="P845" s="522"/>
      <c r="Q845" s="522"/>
      <c r="R845" s="522"/>
      <c r="S845" s="522"/>
      <c r="T845" s="522"/>
      <c r="U845" s="522"/>
      <c r="V845" s="522"/>
      <c r="W845" s="522"/>
      <c r="X845" s="522"/>
      <c r="Y845" s="522"/>
      <c r="Z845" s="522"/>
      <c r="AA845" s="522"/>
      <c r="AB845" s="522"/>
      <c r="AC845" s="522"/>
      <c r="AD845" s="522"/>
      <c r="AE845" s="522"/>
      <c r="AF845" s="522"/>
      <c r="AG845" s="522"/>
      <c r="AH845" s="523"/>
      <c r="AI845" s="522"/>
      <c r="AJ845" s="522"/>
      <c r="AK845" s="522"/>
      <c r="AL845" s="522"/>
      <c r="AM845" s="522"/>
      <c r="AN845" s="522"/>
      <c r="AO845" s="522"/>
      <c r="AP845" s="522"/>
      <c r="AQ845" s="522"/>
      <c r="AR845" s="522"/>
      <c r="AS845" s="107"/>
      <c r="AT845" s="107"/>
      <c r="AU845" s="107"/>
      <c r="AV845" s="107"/>
      <c r="AW845" s="107"/>
      <c r="AX845" s="107"/>
      <c r="AY845" s="107"/>
      <c r="AZ845" s="107"/>
      <c r="BA845" s="107"/>
      <c r="BB845" s="107"/>
      <c r="BC845" s="107"/>
      <c r="BD845" s="107"/>
      <c r="BE845" s="107"/>
      <c r="BF845" s="107"/>
      <c r="BG845" s="107"/>
      <c r="BH845" s="107"/>
    </row>
    <row r="846">
      <c r="A846" s="107"/>
      <c r="B846" s="524"/>
      <c r="C846" s="522"/>
      <c r="D846" s="522"/>
      <c r="E846" s="522"/>
      <c r="F846" s="522"/>
      <c r="G846" s="522"/>
      <c r="H846" s="522"/>
      <c r="I846" s="522"/>
      <c r="J846" s="522"/>
      <c r="K846" s="522"/>
      <c r="L846" s="522"/>
      <c r="M846" s="107"/>
      <c r="N846" s="522"/>
      <c r="O846" s="522"/>
      <c r="P846" s="522"/>
      <c r="Q846" s="522"/>
      <c r="R846" s="522"/>
      <c r="S846" s="522"/>
      <c r="T846" s="522"/>
      <c r="U846" s="522"/>
      <c r="V846" s="522"/>
      <c r="W846" s="522"/>
      <c r="X846" s="522"/>
      <c r="Y846" s="522"/>
      <c r="Z846" s="522"/>
      <c r="AA846" s="522"/>
      <c r="AB846" s="522"/>
      <c r="AC846" s="522"/>
      <c r="AD846" s="522"/>
      <c r="AE846" s="522"/>
      <c r="AF846" s="522"/>
      <c r="AG846" s="522"/>
      <c r="AH846" s="523"/>
      <c r="AI846" s="522"/>
      <c r="AJ846" s="522"/>
      <c r="AK846" s="522"/>
      <c r="AL846" s="522"/>
      <c r="AM846" s="522"/>
      <c r="AN846" s="522"/>
      <c r="AO846" s="522"/>
      <c r="AP846" s="522"/>
      <c r="AQ846" s="522"/>
      <c r="AR846" s="522"/>
      <c r="AS846" s="107"/>
      <c r="AT846" s="107"/>
      <c r="AU846" s="107"/>
      <c r="AV846" s="107"/>
      <c r="AW846" s="107"/>
      <c r="AX846" s="107"/>
      <c r="AY846" s="107"/>
      <c r="AZ846" s="107"/>
      <c r="BA846" s="107"/>
      <c r="BB846" s="107"/>
      <c r="BC846" s="107"/>
      <c r="BD846" s="107"/>
      <c r="BE846" s="107"/>
      <c r="BF846" s="107"/>
      <c r="BG846" s="107"/>
      <c r="BH846" s="107"/>
    </row>
    <row r="847">
      <c r="A847" s="107"/>
      <c r="B847" s="524"/>
      <c r="C847" s="522"/>
      <c r="D847" s="522"/>
      <c r="E847" s="522"/>
      <c r="F847" s="522"/>
      <c r="G847" s="522"/>
      <c r="H847" s="522"/>
      <c r="I847" s="522"/>
      <c r="J847" s="522"/>
      <c r="K847" s="522"/>
      <c r="L847" s="522"/>
      <c r="M847" s="107"/>
      <c r="N847" s="522"/>
      <c r="O847" s="522"/>
      <c r="P847" s="522"/>
      <c r="Q847" s="522"/>
      <c r="R847" s="522"/>
      <c r="S847" s="522"/>
      <c r="T847" s="522"/>
      <c r="U847" s="522"/>
      <c r="V847" s="522"/>
      <c r="W847" s="522"/>
      <c r="X847" s="522"/>
      <c r="Y847" s="522"/>
      <c r="Z847" s="522"/>
      <c r="AA847" s="522"/>
      <c r="AB847" s="522"/>
      <c r="AC847" s="522"/>
      <c r="AD847" s="522"/>
      <c r="AE847" s="522"/>
      <c r="AF847" s="522"/>
      <c r="AG847" s="522"/>
      <c r="AH847" s="523"/>
      <c r="AI847" s="522"/>
      <c r="AJ847" s="522"/>
      <c r="AK847" s="522"/>
      <c r="AL847" s="522"/>
      <c r="AM847" s="522"/>
      <c r="AN847" s="522"/>
      <c r="AO847" s="522"/>
      <c r="AP847" s="522"/>
      <c r="AQ847" s="522"/>
      <c r="AR847" s="522"/>
      <c r="AS847" s="107"/>
      <c r="AT847" s="107"/>
      <c r="AU847" s="107"/>
      <c r="AV847" s="107"/>
      <c r="AW847" s="107"/>
      <c r="AX847" s="107"/>
      <c r="AY847" s="107"/>
      <c r="AZ847" s="107"/>
      <c r="BA847" s="107"/>
      <c r="BB847" s="107"/>
      <c r="BC847" s="107"/>
      <c r="BD847" s="107"/>
      <c r="BE847" s="107"/>
      <c r="BF847" s="107"/>
      <c r="BG847" s="107"/>
      <c r="BH847" s="107"/>
    </row>
    <row r="848">
      <c r="A848" s="107"/>
      <c r="B848" s="524"/>
      <c r="C848" s="522"/>
      <c r="D848" s="522"/>
      <c r="E848" s="522"/>
      <c r="F848" s="522"/>
      <c r="G848" s="522"/>
      <c r="H848" s="522"/>
      <c r="I848" s="522"/>
      <c r="J848" s="522"/>
      <c r="K848" s="522"/>
      <c r="L848" s="522"/>
      <c r="M848" s="107"/>
      <c r="N848" s="522"/>
      <c r="O848" s="522"/>
      <c r="P848" s="522"/>
      <c r="Q848" s="522"/>
      <c r="R848" s="522"/>
      <c r="S848" s="522"/>
      <c r="T848" s="522"/>
      <c r="U848" s="522"/>
      <c r="V848" s="522"/>
      <c r="W848" s="522"/>
      <c r="X848" s="522"/>
      <c r="Y848" s="522"/>
      <c r="Z848" s="522"/>
      <c r="AA848" s="522"/>
      <c r="AB848" s="522"/>
      <c r="AC848" s="522"/>
      <c r="AD848" s="522"/>
      <c r="AE848" s="522"/>
      <c r="AF848" s="522"/>
      <c r="AG848" s="522"/>
      <c r="AH848" s="523"/>
      <c r="AI848" s="522"/>
      <c r="AJ848" s="522"/>
      <c r="AK848" s="522"/>
      <c r="AL848" s="522"/>
      <c r="AM848" s="522"/>
      <c r="AN848" s="522"/>
      <c r="AO848" s="522"/>
      <c r="AP848" s="522"/>
      <c r="AQ848" s="522"/>
      <c r="AR848" s="522"/>
      <c r="AS848" s="107"/>
      <c r="AT848" s="107"/>
      <c r="AU848" s="107"/>
      <c r="AV848" s="107"/>
      <c r="AW848" s="107"/>
      <c r="AX848" s="107"/>
      <c r="AY848" s="107"/>
      <c r="AZ848" s="107"/>
      <c r="BA848" s="107"/>
      <c r="BB848" s="107"/>
      <c r="BC848" s="107"/>
      <c r="BD848" s="107"/>
      <c r="BE848" s="107"/>
      <c r="BF848" s="107"/>
      <c r="BG848" s="107"/>
      <c r="BH848" s="107"/>
    </row>
    <row r="849">
      <c r="A849" s="107"/>
      <c r="B849" s="524"/>
      <c r="C849" s="522"/>
      <c r="D849" s="522"/>
      <c r="E849" s="522"/>
      <c r="F849" s="522"/>
      <c r="G849" s="522"/>
      <c r="H849" s="522"/>
      <c r="I849" s="522"/>
      <c r="J849" s="522"/>
      <c r="K849" s="522"/>
      <c r="L849" s="522"/>
      <c r="M849" s="107"/>
      <c r="N849" s="522"/>
      <c r="O849" s="522"/>
      <c r="P849" s="522"/>
      <c r="Q849" s="522"/>
      <c r="R849" s="522"/>
      <c r="S849" s="522"/>
      <c r="T849" s="522"/>
      <c r="U849" s="522"/>
      <c r="V849" s="522"/>
      <c r="W849" s="522"/>
      <c r="X849" s="522"/>
      <c r="Y849" s="522"/>
      <c r="Z849" s="522"/>
      <c r="AA849" s="522"/>
      <c r="AB849" s="522"/>
      <c r="AC849" s="522"/>
      <c r="AD849" s="522"/>
      <c r="AE849" s="522"/>
      <c r="AF849" s="522"/>
      <c r="AG849" s="522"/>
      <c r="AH849" s="523"/>
      <c r="AI849" s="522"/>
      <c r="AJ849" s="522"/>
      <c r="AK849" s="522"/>
      <c r="AL849" s="522"/>
      <c r="AM849" s="522"/>
      <c r="AN849" s="522"/>
      <c r="AO849" s="522"/>
      <c r="AP849" s="522"/>
      <c r="AQ849" s="522"/>
      <c r="AR849" s="522"/>
      <c r="AS849" s="107"/>
      <c r="AT849" s="107"/>
      <c r="AU849" s="107"/>
      <c r="AV849" s="107"/>
      <c r="AW849" s="107"/>
      <c r="AX849" s="107"/>
      <c r="AY849" s="107"/>
      <c r="AZ849" s="107"/>
      <c r="BA849" s="107"/>
      <c r="BB849" s="107"/>
      <c r="BC849" s="107"/>
      <c r="BD849" s="107"/>
      <c r="BE849" s="107"/>
      <c r="BF849" s="107"/>
      <c r="BG849" s="107"/>
      <c r="BH849" s="107"/>
    </row>
    <row r="850">
      <c r="A850" s="107"/>
      <c r="B850" s="524"/>
      <c r="C850" s="522"/>
      <c r="D850" s="522"/>
      <c r="E850" s="522"/>
      <c r="F850" s="522"/>
      <c r="G850" s="522"/>
      <c r="H850" s="522"/>
      <c r="I850" s="522"/>
      <c r="J850" s="522"/>
      <c r="K850" s="522"/>
      <c r="L850" s="522"/>
      <c r="M850" s="107"/>
      <c r="N850" s="522"/>
      <c r="O850" s="522"/>
      <c r="P850" s="522"/>
      <c r="Q850" s="522"/>
      <c r="R850" s="522"/>
      <c r="S850" s="522"/>
      <c r="T850" s="522"/>
      <c r="U850" s="522"/>
      <c r="V850" s="522"/>
      <c r="W850" s="522"/>
      <c r="X850" s="522"/>
      <c r="Y850" s="522"/>
      <c r="Z850" s="522"/>
      <c r="AA850" s="522"/>
      <c r="AB850" s="522"/>
      <c r="AC850" s="522"/>
      <c r="AD850" s="522"/>
      <c r="AE850" s="522"/>
      <c r="AF850" s="522"/>
      <c r="AG850" s="522"/>
      <c r="AH850" s="523"/>
      <c r="AI850" s="522"/>
      <c r="AJ850" s="522"/>
      <c r="AK850" s="522"/>
      <c r="AL850" s="522"/>
      <c r="AM850" s="522"/>
      <c r="AN850" s="522"/>
      <c r="AO850" s="522"/>
      <c r="AP850" s="522"/>
      <c r="AQ850" s="522"/>
      <c r="AR850" s="522"/>
      <c r="AS850" s="107"/>
      <c r="AT850" s="107"/>
      <c r="AU850" s="107"/>
      <c r="AV850" s="107"/>
      <c r="AW850" s="107"/>
      <c r="AX850" s="107"/>
      <c r="AY850" s="107"/>
      <c r="AZ850" s="107"/>
      <c r="BA850" s="107"/>
      <c r="BB850" s="107"/>
      <c r="BC850" s="107"/>
      <c r="BD850" s="107"/>
      <c r="BE850" s="107"/>
      <c r="BF850" s="107"/>
      <c r="BG850" s="107"/>
      <c r="BH850" s="107"/>
    </row>
    <row r="851">
      <c r="A851" s="107"/>
      <c r="B851" s="524"/>
      <c r="C851" s="522"/>
      <c r="D851" s="522"/>
      <c r="E851" s="522"/>
      <c r="F851" s="522"/>
      <c r="G851" s="522"/>
      <c r="H851" s="522"/>
      <c r="I851" s="522"/>
      <c r="J851" s="522"/>
      <c r="K851" s="522"/>
      <c r="L851" s="522"/>
      <c r="M851" s="107"/>
      <c r="N851" s="522"/>
      <c r="O851" s="522"/>
      <c r="P851" s="522"/>
      <c r="Q851" s="522"/>
      <c r="R851" s="522"/>
      <c r="S851" s="522"/>
      <c r="T851" s="522"/>
      <c r="U851" s="522"/>
      <c r="V851" s="522"/>
      <c r="W851" s="522"/>
      <c r="X851" s="522"/>
      <c r="Y851" s="522"/>
      <c r="Z851" s="522"/>
      <c r="AA851" s="522"/>
      <c r="AB851" s="522"/>
      <c r="AC851" s="522"/>
      <c r="AD851" s="522"/>
      <c r="AE851" s="522"/>
      <c r="AF851" s="522"/>
      <c r="AG851" s="522"/>
      <c r="AH851" s="523"/>
      <c r="AI851" s="522"/>
      <c r="AJ851" s="522"/>
      <c r="AK851" s="522"/>
      <c r="AL851" s="522"/>
      <c r="AM851" s="522"/>
      <c r="AN851" s="522"/>
      <c r="AO851" s="522"/>
      <c r="AP851" s="522"/>
      <c r="AQ851" s="522"/>
      <c r="AR851" s="522"/>
      <c r="AS851" s="107"/>
      <c r="AT851" s="107"/>
      <c r="AU851" s="107"/>
      <c r="AV851" s="107"/>
      <c r="AW851" s="107"/>
      <c r="AX851" s="107"/>
      <c r="AY851" s="107"/>
      <c r="AZ851" s="107"/>
      <c r="BA851" s="107"/>
      <c r="BB851" s="107"/>
      <c r="BC851" s="107"/>
      <c r="BD851" s="107"/>
      <c r="BE851" s="107"/>
      <c r="BF851" s="107"/>
      <c r="BG851" s="107"/>
      <c r="BH851" s="107"/>
    </row>
    <row r="852">
      <c r="A852" s="107"/>
      <c r="B852" s="524"/>
      <c r="C852" s="522"/>
      <c r="D852" s="522"/>
      <c r="E852" s="522"/>
      <c r="F852" s="522"/>
      <c r="G852" s="522"/>
      <c r="H852" s="522"/>
      <c r="I852" s="522"/>
      <c r="J852" s="522"/>
      <c r="K852" s="522"/>
      <c r="L852" s="522"/>
      <c r="M852" s="107"/>
      <c r="N852" s="522"/>
      <c r="O852" s="522"/>
      <c r="P852" s="522"/>
      <c r="Q852" s="522"/>
      <c r="R852" s="522"/>
      <c r="S852" s="522"/>
      <c r="T852" s="522"/>
      <c r="U852" s="522"/>
      <c r="V852" s="522"/>
      <c r="W852" s="522"/>
      <c r="X852" s="522"/>
      <c r="Y852" s="522"/>
      <c r="Z852" s="522"/>
      <c r="AA852" s="522"/>
      <c r="AB852" s="522"/>
      <c r="AC852" s="522"/>
      <c r="AD852" s="522"/>
      <c r="AE852" s="522"/>
      <c r="AF852" s="522"/>
      <c r="AG852" s="522"/>
      <c r="AH852" s="523"/>
      <c r="AI852" s="522"/>
      <c r="AJ852" s="522"/>
      <c r="AK852" s="522"/>
      <c r="AL852" s="522"/>
      <c r="AM852" s="522"/>
      <c r="AN852" s="522"/>
      <c r="AO852" s="522"/>
      <c r="AP852" s="522"/>
      <c r="AQ852" s="522"/>
      <c r="AR852" s="522"/>
      <c r="AS852" s="107"/>
      <c r="AT852" s="107"/>
      <c r="AU852" s="107"/>
      <c r="AV852" s="107"/>
      <c r="AW852" s="107"/>
      <c r="AX852" s="107"/>
      <c r="AY852" s="107"/>
      <c r="AZ852" s="107"/>
      <c r="BA852" s="107"/>
      <c r="BB852" s="107"/>
      <c r="BC852" s="107"/>
      <c r="BD852" s="107"/>
      <c r="BE852" s="107"/>
      <c r="BF852" s="107"/>
      <c r="BG852" s="107"/>
      <c r="BH852" s="107"/>
    </row>
    <row r="853">
      <c r="A853" s="107"/>
      <c r="B853" s="524"/>
      <c r="C853" s="522"/>
      <c r="D853" s="522"/>
      <c r="E853" s="522"/>
      <c r="F853" s="522"/>
      <c r="G853" s="522"/>
      <c r="H853" s="522"/>
      <c r="I853" s="522"/>
      <c r="J853" s="522"/>
      <c r="K853" s="522"/>
      <c r="L853" s="522"/>
      <c r="M853" s="107"/>
      <c r="N853" s="522"/>
      <c r="O853" s="522"/>
      <c r="P853" s="522"/>
      <c r="Q853" s="522"/>
      <c r="R853" s="522"/>
      <c r="S853" s="522"/>
      <c r="T853" s="522"/>
      <c r="U853" s="522"/>
      <c r="V853" s="522"/>
      <c r="W853" s="522"/>
      <c r="X853" s="522"/>
      <c r="Y853" s="522"/>
      <c r="Z853" s="522"/>
      <c r="AA853" s="522"/>
      <c r="AB853" s="522"/>
      <c r="AC853" s="522"/>
      <c r="AD853" s="522"/>
      <c r="AE853" s="522"/>
      <c r="AF853" s="522"/>
      <c r="AG853" s="522"/>
      <c r="AH853" s="523"/>
      <c r="AI853" s="522"/>
      <c r="AJ853" s="522"/>
      <c r="AK853" s="522"/>
      <c r="AL853" s="522"/>
      <c r="AM853" s="522"/>
      <c r="AN853" s="522"/>
      <c r="AO853" s="522"/>
      <c r="AP853" s="522"/>
      <c r="AQ853" s="522"/>
      <c r="AR853" s="522"/>
      <c r="AS853" s="107"/>
      <c r="AT853" s="107"/>
      <c r="AU853" s="107"/>
      <c r="AV853" s="107"/>
      <c r="AW853" s="107"/>
      <c r="AX853" s="107"/>
      <c r="AY853" s="107"/>
      <c r="AZ853" s="107"/>
      <c r="BA853" s="107"/>
      <c r="BB853" s="107"/>
      <c r="BC853" s="107"/>
      <c r="BD853" s="107"/>
      <c r="BE853" s="107"/>
      <c r="BF853" s="107"/>
      <c r="BG853" s="107"/>
      <c r="BH853" s="107"/>
    </row>
    <row r="854">
      <c r="A854" s="107"/>
      <c r="B854" s="524"/>
      <c r="C854" s="522"/>
      <c r="D854" s="522"/>
      <c r="E854" s="522"/>
      <c r="F854" s="522"/>
      <c r="G854" s="522"/>
      <c r="H854" s="522"/>
      <c r="I854" s="522"/>
      <c r="J854" s="522"/>
      <c r="K854" s="522"/>
      <c r="L854" s="522"/>
      <c r="M854" s="107"/>
      <c r="N854" s="522"/>
      <c r="O854" s="522"/>
      <c r="P854" s="522"/>
      <c r="Q854" s="522"/>
      <c r="R854" s="522"/>
      <c r="S854" s="522"/>
      <c r="T854" s="522"/>
      <c r="U854" s="522"/>
      <c r="V854" s="522"/>
      <c r="W854" s="522"/>
      <c r="X854" s="522"/>
      <c r="Y854" s="522"/>
      <c r="Z854" s="522"/>
      <c r="AA854" s="522"/>
      <c r="AB854" s="522"/>
      <c r="AC854" s="522"/>
      <c r="AD854" s="522"/>
      <c r="AE854" s="522"/>
      <c r="AF854" s="522"/>
      <c r="AG854" s="522"/>
      <c r="AH854" s="523"/>
      <c r="AI854" s="522"/>
      <c r="AJ854" s="522"/>
      <c r="AK854" s="522"/>
      <c r="AL854" s="522"/>
      <c r="AM854" s="522"/>
      <c r="AN854" s="522"/>
      <c r="AO854" s="522"/>
      <c r="AP854" s="522"/>
      <c r="AQ854" s="522"/>
      <c r="AR854" s="522"/>
      <c r="AS854" s="107"/>
      <c r="AT854" s="107"/>
      <c r="AU854" s="107"/>
      <c r="AV854" s="107"/>
      <c r="AW854" s="107"/>
      <c r="AX854" s="107"/>
      <c r="AY854" s="107"/>
      <c r="AZ854" s="107"/>
      <c r="BA854" s="107"/>
      <c r="BB854" s="107"/>
      <c r="BC854" s="107"/>
      <c r="BD854" s="107"/>
      <c r="BE854" s="107"/>
      <c r="BF854" s="107"/>
      <c r="BG854" s="107"/>
      <c r="BH854" s="107"/>
    </row>
    <row r="855">
      <c r="A855" s="107"/>
      <c r="B855" s="524"/>
      <c r="C855" s="522"/>
      <c r="D855" s="522"/>
      <c r="E855" s="522"/>
      <c r="F855" s="522"/>
      <c r="G855" s="522"/>
      <c r="H855" s="522"/>
      <c r="I855" s="522"/>
      <c r="J855" s="522"/>
      <c r="K855" s="522"/>
      <c r="L855" s="522"/>
      <c r="M855" s="107"/>
      <c r="N855" s="522"/>
      <c r="O855" s="522"/>
      <c r="P855" s="522"/>
      <c r="Q855" s="522"/>
      <c r="R855" s="522"/>
      <c r="S855" s="522"/>
      <c r="T855" s="522"/>
      <c r="U855" s="522"/>
      <c r="V855" s="522"/>
      <c r="W855" s="522"/>
      <c r="X855" s="522"/>
      <c r="Y855" s="522"/>
      <c r="Z855" s="522"/>
      <c r="AA855" s="522"/>
      <c r="AB855" s="522"/>
      <c r="AC855" s="522"/>
      <c r="AD855" s="522"/>
      <c r="AE855" s="522"/>
      <c r="AF855" s="522"/>
      <c r="AG855" s="522"/>
      <c r="AH855" s="523"/>
      <c r="AI855" s="522"/>
      <c r="AJ855" s="522"/>
      <c r="AK855" s="522"/>
      <c r="AL855" s="522"/>
      <c r="AM855" s="522"/>
      <c r="AN855" s="522"/>
      <c r="AO855" s="522"/>
      <c r="AP855" s="522"/>
      <c r="AQ855" s="522"/>
      <c r="AR855" s="522"/>
      <c r="AS855" s="107"/>
      <c r="AT855" s="107"/>
      <c r="AU855" s="107"/>
      <c r="AV855" s="107"/>
      <c r="AW855" s="107"/>
      <c r="AX855" s="107"/>
      <c r="AY855" s="107"/>
      <c r="AZ855" s="107"/>
      <c r="BA855" s="107"/>
      <c r="BB855" s="107"/>
      <c r="BC855" s="107"/>
      <c r="BD855" s="107"/>
      <c r="BE855" s="107"/>
      <c r="BF855" s="107"/>
      <c r="BG855" s="107"/>
      <c r="BH855" s="107"/>
    </row>
    <row r="856">
      <c r="A856" s="107"/>
      <c r="B856" s="524"/>
      <c r="C856" s="522"/>
      <c r="D856" s="522"/>
      <c r="E856" s="522"/>
      <c r="F856" s="522"/>
      <c r="G856" s="522"/>
      <c r="H856" s="522"/>
      <c r="I856" s="522"/>
      <c r="J856" s="522"/>
      <c r="K856" s="522"/>
      <c r="L856" s="522"/>
      <c r="M856" s="107"/>
      <c r="N856" s="522"/>
      <c r="O856" s="522"/>
      <c r="P856" s="522"/>
      <c r="Q856" s="522"/>
      <c r="R856" s="522"/>
      <c r="S856" s="522"/>
      <c r="T856" s="522"/>
      <c r="U856" s="522"/>
      <c r="V856" s="522"/>
      <c r="W856" s="522"/>
      <c r="X856" s="522"/>
      <c r="Y856" s="522"/>
      <c r="Z856" s="522"/>
      <c r="AA856" s="522"/>
      <c r="AB856" s="522"/>
      <c r="AC856" s="522"/>
      <c r="AD856" s="522"/>
      <c r="AE856" s="522"/>
      <c r="AF856" s="522"/>
      <c r="AG856" s="522"/>
      <c r="AH856" s="523"/>
      <c r="AI856" s="522"/>
      <c r="AJ856" s="522"/>
      <c r="AK856" s="522"/>
      <c r="AL856" s="522"/>
      <c r="AM856" s="522"/>
      <c r="AN856" s="522"/>
      <c r="AO856" s="522"/>
      <c r="AP856" s="522"/>
      <c r="AQ856" s="522"/>
      <c r="AR856" s="522"/>
      <c r="AS856" s="107"/>
      <c r="AT856" s="107"/>
      <c r="AU856" s="107"/>
      <c r="AV856" s="107"/>
      <c r="AW856" s="107"/>
      <c r="AX856" s="107"/>
      <c r="AY856" s="107"/>
      <c r="AZ856" s="107"/>
      <c r="BA856" s="107"/>
      <c r="BB856" s="107"/>
      <c r="BC856" s="107"/>
      <c r="BD856" s="107"/>
      <c r="BE856" s="107"/>
      <c r="BF856" s="107"/>
      <c r="BG856" s="107"/>
      <c r="BH856" s="107"/>
    </row>
    <row r="857">
      <c r="A857" s="107"/>
      <c r="B857" s="524"/>
      <c r="C857" s="522"/>
      <c r="D857" s="522"/>
      <c r="E857" s="522"/>
      <c r="F857" s="522"/>
      <c r="G857" s="522"/>
      <c r="H857" s="522"/>
      <c r="I857" s="522"/>
      <c r="J857" s="522"/>
      <c r="K857" s="522"/>
      <c r="L857" s="522"/>
      <c r="M857" s="107"/>
      <c r="N857" s="522"/>
      <c r="O857" s="522"/>
      <c r="P857" s="522"/>
      <c r="Q857" s="522"/>
      <c r="R857" s="522"/>
      <c r="S857" s="522"/>
      <c r="T857" s="522"/>
      <c r="U857" s="522"/>
      <c r="V857" s="522"/>
      <c r="W857" s="522"/>
      <c r="X857" s="522"/>
      <c r="Y857" s="522"/>
      <c r="Z857" s="522"/>
      <c r="AA857" s="522"/>
      <c r="AB857" s="522"/>
      <c r="AC857" s="522"/>
      <c r="AD857" s="522"/>
      <c r="AE857" s="522"/>
      <c r="AF857" s="522"/>
      <c r="AG857" s="522"/>
      <c r="AH857" s="523"/>
      <c r="AI857" s="522"/>
      <c r="AJ857" s="522"/>
      <c r="AK857" s="522"/>
      <c r="AL857" s="522"/>
      <c r="AM857" s="522"/>
      <c r="AN857" s="522"/>
      <c r="AO857" s="522"/>
      <c r="AP857" s="522"/>
      <c r="AQ857" s="522"/>
      <c r="AR857" s="522"/>
      <c r="AS857" s="107"/>
      <c r="AT857" s="107"/>
      <c r="AU857" s="107"/>
      <c r="AV857" s="107"/>
      <c r="AW857" s="107"/>
      <c r="AX857" s="107"/>
      <c r="AY857" s="107"/>
      <c r="AZ857" s="107"/>
      <c r="BA857" s="107"/>
      <c r="BB857" s="107"/>
      <c r="BC857" s="107"/>
      <c r="BD857" s="107"/>
      <c r="BE857" s="107"/>
      <c r="BF857" s="107"/>
      <c r="BG857" s="107"/>
      <c r="BH857" s="107"/>
    </row>
    <row r="858">
      <c r="A858" s="107"/>
      <c r="B858" s="524"/>
      <c r="C858" s="522"/>
      <c r="D858" s="522"/>
      <c r="E858" s="522"/>
      <c r="F858" s="522"/>
      <c r="G858" s="522"/>
      <c r="H858" s="522"/>
      <c r="I858" s="522"/>
      <c r="J858" s="522"/>
      <c r="K858" s="522"/>
      <c r="L858" s="522"/>
      <c r="M858" s="107"/>
      <c r="N858" s="522"/>
      <c r="O858" s="522"/>
      <c r="P858" s="522"/>
      <c r="Q858" s="522"/>
      <c r="R858" s="522"/>
      <c r="S858" s="522"/>
      <c r="T858" s="522"/>
      <c r="U858" s="522"/>
      <c r="V858" s="522"/>
      <c r="W858" s="522"/>
      <c r="X858" s="522"/>
      <c r="Y858" s="522"/>
      <c r="Z858" s="522"/>
      <c r="AA858" s="522"/>
      <c r="AB858" s="522"/>
      <c r="AC858" s="522"/>
      <c r="AD858" s="522"/>
      <c r="AE858" s="522"/>
      <c r="AF858" s="522"/>
      <c r="AG858" s="522"/>
      <c r="AH858" s="523"/>
      <c r="AI858" s="522"/>
      <c r="AJ858" s="522"/>
      <c r="AK858" s="522"/>
      <c r="AL858" s="522"/>
      <c r="AM858" s="522"/>
      <c r="AN858" s="522"/>
      <c r="AO858" s="522"/>
      <c r="AP858" s="522"/>
      <c r="AQ858" s="522"/>
      <c r="AR858" s="522"/>
      <c r="AS858" s="107"/>
      <c r="AT858" s="107"/>
      <c r="AU858" s="107"/>
      <c r="AV858" s="107"/>
      <c r="AW858" s="107"/>
      <c r="AX858" s="107"/>
      <c r="AY858" s="107"/>
      <c r="AZ858" s="107"/>
      <c r="BA858" s="107"/>
      <c r="BB858" s="107"/>
      <c r="BC858" s="107"/>
      <c r="BD858" s="107"/>
      <c r="BE858" s="107"/>
      <c r="BF858" s="107"/>
      <c r="BG858" s="107"/>
      <c r="BH858" s="107"/>
    </row>
    <row r="859">
      <c r="A859" s="107"/>
      <c r="B859" s="524"/>
      <c r="C859" s="522"/>
      <c r="D859" s="522"/>
      <c r="E859" s="522"/>
      <c r="F859" s="522"/>
      <c r="G859" s="522"/>
      <c r="H859" s="522"/>
      <c r="I859" s="522"/>
      <c r="J859" s="522"/>
      <c r="K859" s="522"/>
      <c r="L859" s="522"/>
      <c r="M859" s="107"/>
      <c r="N859" s="522"/>
      <c r="O859" s="522"/>
      <c r="P859" s="522"/>
      <c r="Q859" s="522"/>
      <c r="R859" s="522"/>
      <c r="S859" s="522"/>
      <c r="T859" s="522"/>
      <c r="U859" s="522"/>
      <c r="V859" s="522"/>
      <c r="W859" s="522"/>
      <c r="X859" s="522"/>
      <c r="Y859" s="522"/>
      <c r="Z859" s="522"/>
      <c r="AA859" s="522"/>
      <c r="AB859" s="522"/>
      <c r="AC859" s="522"/>
      <c r="AD859" s="522"/>
      <c r="AE859" s="522"/>
      <c r="AF859" s="522"/>
      <c r="AG859" s="522"/>
      <c r="AH859" s="523"/>
      <c r="AI859" s="522"/>
      <c r="AJ859" s="522"/>
      <c r="AK859" s="522"/>
      <c r="AL859" s="522"/>
      <c r="AM859" s="522"/>
      <c r="AN859" s="522"/>
      <c r="AO859" s="522"/>
      <c r="AP859" s="522"/>
      <c r="AQ859" s="522"/>
      <c r="AR859" s="522"/>
      <c r="AS859" s="107"/>
      <c r="AT859" s="107"/>
      <c r="AU859" s="107"/>
      <c r="AV859" s="107"/>
      <c r="AW859" s="107"/>
      <c r="AX859" s="107"/>
      <c r="AY859" s="107"/>
      <c r="AZ859" s="107"/>
      <c r="BA859" s="107"/>
      <c r="BB859" s="107"/>
      <c r="BC859" s="107"/>
      <c r="BD859" s="107"/>
      <c r="BE859" s="107"/>
      <c r="BF859" s="107"/>
      <c r="BG859" s="107"/>
      <c r="BH859" s="107"/>
    </row>
    <row r="860">
      <c r="A860" s="107"/>
      <c r="B860" s="524"/>
      <c r="C860" s="522"/>
      <c r="D860" s="522"/>
      <c r="E860" s="522"/>
      <c r="F860" s="522"/>
      <c r="G860" s="522"/>
      <c r="H860" s="522"/>
      <c r="I860" s="522"/>
      <c r="J860" s="522"/>
      <c r="K860" s="522"/>
      <c r="L860" s="522"/>
      <c r="M860" s="107"/>
      <c r="N860" s="522"/>
      <c r="O860" s="522"/>
      <c r="P860" s="522"/>
      <c r="Q860" s="522"/>
      <c r="R860" s="522"/>
      <c r="S860" s="522"/>
      <c r="T860" s="522"/>
      <c r="U860" s="522"/>
      <c r="V860" s="522"/>
      <c r="W860" s="522"/>
      <c r="X860" s="522"/>
      <c r="Y860" s="522"/>
      <c r="Z860" s="522"/>
      <c r="AA860" s="522"/>
      <c r="AB860" s="522"/>
      <c r="AC860" s="522"/>
      <c r="AD860" s="522"/>
      <c r="AE860" s="522"/>
      <c r="AF860" s="522"/>
      <c r="AG860" s="522"/>
      <c r="AH860" s="523"/>
      <c r="AI860" s="522"/>
      <c r="AJ860" s="522"/>
      <c r="AK860" s="522"/>
      <c r="AL860" s="522"/>
      <c r="AM860" s="522"/>
      <c r="AN860" s="522"/>
      <c r="AO860" s="522"/>
      <c r="AP860" s="522"/>
      <c r="AQ860" s="522"/>
      <c r="AR860" s="522"/>
      <c r="AS860" s="107"/>
      <c r="AT860" s="107"/>
      <c r="AU860" s="107"/>
      <c r="AV860" s="107"/>
      <c r="AW860" s="107"/>
      <c r="AX860" s="107"/>
      <c r="AY860" s="107"/>
      <c r="AZ860" s="107"/>
      <c r="BA860" s="107"/>
      <c r="BB860" s="107"/>
      <c r="BC860" s="107"/>
      <c r="BD860" s="107"/>
      <c r="BE860" s="107"/>
      <c r="BF860" s="107"/>
      <c r="BG860" s="107"/>
      <c r="BH860" s="107"/>
    </row>
    <row r="861">
      <c r="A861" s="107"/>
      <c r="B861" s="524"/>
      <c r="C861" s="522"/>
      <c r="D861" s="522"/>
      <c r="E861" s="522"/>
      <c r="F861" s="522"/>
      <c r="G861" s="522"/>
      <c r="H861" s="522"/>
      <c r="I861" s="522"/>
      <c r="J861" s="522"/>
      <c r="K861" s="522"/>
      <c r="L861" s="522"/>
      <c r="M861" s="107"/>
      <c r="N861" s="522"/>
      <c r="O861" s="522"/>
      <c r="P861" s="522"/>
      <c r="Q861" s="522"/>
      <c r="R861" s="522"/>
      <c r="S861" s="522"/>
      <c r="T861" s="522"/>
      <c r="U861" s="522"/>
      <c r="V861" s="522"/>
      <c r="W861" s="522"/>
      <c r="X861" s="522"/>
      <c r="Y861" s="522"/>
      <c r="Z861" s="522"/>
      <c r="AA861" s="522"/>
      <c r="AB861" s="522"/>
      <c r="AC861" s="522"/>
      <c r="AD861" s="522"/>
      <c r="AE861" s="522"/>
      <c r="AF861" s="522"/>
      <c r="AG861" s="522"/>
      <c r="AH861" s="523"/>
      <c r="AI861" s="522"/>
      <c r="AJ861" s="522"/>
      <c r="AK861" s="522"/>
      <c r="AL861" s="522"/>
      <c r="AM861" s="522"/>
      <c r="AN861" s="522"/>
      <c r="AO861" s="522"/>
      <c r="AP861" s="522"/>
      <c r="AQ861" s="522"/>
      <c r="AR861" s="522"/>
      <c r="AS861" s="107"/>
      <c r="AT861" s="107"/>
      <c r="AU861" s="107"/>
      <c r="AV861" s="107"/>
      <c r="AW861" s="107"/>
      <c r="AX861" s="107"/>
      <c r="AY861" s="107"/>
      <c r="AZ861" s="107"/>
      <c r="BA861" s="107"/>
      <c r="BB861" s="107"/>
      <c r="BC861" s="107"/>
      <c r="BD861" s="107"/>
      <c r="BE861" s="107"/>
      <c r="BF861" s="107"/>
      <c r="BG861" s="107"/>
      <c r="BH861" s="107"/>
    </row>
    <row r="862">
      <c r="A862" s="107"/>
      <c r="B862" s="524"/>
      <c r="C862" s="522"/>
      <c r="D862" s="522"/>
      <c r="E862" s="522"/>
      <c r="F862" s="522"/>
      <c r="G862" s="522"/>
      <c r="H862" s="522"/>
      <c r="I862" s="522"/>
      <c r="J862" s="522"/>
      <c r="K862" s="522"/>
      <c r="L862" s="522"/>
      <c r="M862" s="107"/>
      <c r="N862" s="522"/>
      <c r="O862" s="522"/>
      <c r="P862" s="522"/>
      <c r="Q862" s="522"/>
      <c r="R862" s="522"/>
      <c r="S862" s="522"/>
      <c r="T862" s="522"/>
      <c r="U862" s="522"/>
      <c r="V862" s="522"/>
      <c r="W862" s="522"/>
      <c r="X862" s="522"/>
      <c r="Y862" s="522"/>
      <c r="Z862" s="522"/>
      <c r="AA862" s="522"/>
      <c r="AB862" s="522"/>
      <c r="AC862" s="522"/>
      <c r="AD862" s="522"/>
      <c r="AE862" s="522"/>
      <c r="AF862" s="522"/>
      <c r="AG862" s="522"/>
      <c r="AH862" s="523"/>
      <c r="AI862" s="522"/>
      <c r="AJ862" s="522"/>
      <c r="AK862" s="522"/>
      <c r="AL862" s="522"/>
      <c r="AM862" s="522"/>
      <c r="AN862" s="522"/>
      <c r="AO862" s="522"/>
      <c r="AP862" s="522"/>
      <c r="AQ862" s="522"/>
      <c r="AR862" s="522"/>
      <c r="AS862" s="107"/>
      <c r="AT862" s="107"/>
      <c r="AU862" s="107"/>
      <c r="AV862" s="107"/>
      <c r="AW862" s="107"/>
      <c r="AX862" s="107"/>
      <c r="AY862" s="107"/>
      <c r="AZ862" s="107"/>
      <c r="BA862" s="107"/>
      <c r="BB862" s="107"/>
      <c r="BC862" s="107"/>
      <c r="BD862" s="107"/>
      <c r="BE862" s="107"/>
      <c r="BF862" s="107"/>
      <c r="BG862" s="107"/>
      <c r="BH862" s="107"/>
    </row>
    <row r="863">
      <c r="A863" s="107"/>
      <c r="B863" s="524"/>
      <c r="C863" s="522"/>
      <c r="D863" s="522"/>
      <c r="E863" s="522"/>
      <c r="F863" s="522"/>
      <c r="G863" s="522"/>
      <c r="H863" s="522"/>
      <c r="I863" s="522"/>
      <c r="J863" s="522"/>
      <c r="K863" s="522"/>
      <c r="L863" s="522"/>
      <c r="M863" s="107"/>
      <c r="N863" s="522"/>
      <c r="O863" s="522"/>
      <c r="P863" s="522"/>
      <c r="Q863" s="522"/>
      <c r="R863" s="522"/>
      <c r="S863" s="522"/>
      <c r="T863" s="522"/>
      <c r="U863" s="522"/>
      <c r="V863" s="522"/>
      <c r="W863" s="522"/>
      <c r="X863" s="522"/>
      <c r="Y863" s="522"/>
      <c r="Z863" s="522"/>
      <c r="AA863" s="522"/>
      <c r="AB863" s="522"/>
      <c r="AC863" s="522"/>
      <c r="AD863" s="522"/>
      <c r="AE863" s="522"/>
      <c r="AF863" s="522"/>
      <c r="AG863" s="522"/>
      <c r="AH863" s="523"/>
      <c r="AI863" s="522"/>
      <c r="AJ863" s="522"/>
      <c r="AK863" s="522"/>
      <c r="AL863" s="522"/>
      <c r="AM863" s="522"/>
      <c r="AN863" s="522"/>
      <c r="AO863" s="522"/>
      <c r="AP863" s="522"/>
      <c r="AQ863" s="522"/>
      <c r="AR863" s="522"/>
      <c r="AS863" s="107"/>
      <c r="AT863" s="107"/>
      <c r="AU863" s="107"/>
      <c r="AV863" s="107"/>
      <c r="AW863" s="107"/>
      <c r="AX863" s="107"/>
      <c r="AY863" s="107"/>
      <c r="AZ863" s="107"/>
      <c r="BA863" s="107"/>
      <c r="BB863" s="107"/>
      <c r="BC863" s="107"/>
      <c r="BD863" s="107"/>
      <c r="BE863" s="107"/>
      <c r="BF863" s="107"/>
      <c r="BG863" s="107"/>
      <c r="BH863" s="107"/>
    </row>
    <row r="864">
      <c r="A864" s="107"/>
      <c r="B864" s="524"/>
      <c r="C864" s="522"/>
      <c r="D864" s="522"/>
      <c r="E864" s="522"/>
      <c r="F864" s="522"/>
      <c r="G864" s="522"/>
      <c r="H864" s="522"/>
      <c r="I864" s="522"/>
      <c r="J864" s="522"/>
      <c r="K864" s="522"/>
      <c r="L864" s="522"/>
      <c r="M864" s="107"/>
      <c r="N864" s="522"/>
      <c r="O864" s="522"/>
      <c r="P864" s="522"/>
      <c r="Q864" s="522"/>
      <c r="R864" s="522"/>
      <c r="S864" s="522"/>
      <c r="T864" s="522"/>
      <c r="U864" s="522"/>
      <c r="V864" s="522"/>
      <c r="W864" s="522"/>
      <c r="X864" s="522"/>
      <c r="Y864" s="522"/>
      <c r="Z864" s="522"/>
      <c r="AA864" s="522"/>
      <c r="AB864" s="522"/>
      <c r="AC864" s="522"/>
      <c r="AD864" s="522"/>
      <c r="AE864" s="522"/>
      <c r="AF864" s="522"/>
      <c r="AG864" s="522"/>
      <c r="AH864" s="523"/>
      <c r="AI864" s="522"/>
      <c r="AJ864" s="522"/>
      <c r="AK864" s="522"/>
      <c r="AL864" s="522"/>
      <c r="AM864" s="522"/>
      <c r="AN864" s="522"/>
      <c r="AO864" s="522"/>
      <c r="AP864" s="522"/>
      <c r="AQ864" s="522"/>
      <c r="AR864" s="522"/>
      <c r="AS864" s="107"/>
      <c r="AT864" s="107"/>
      <c r="AU864" s="107"/>
      <c r="AV864" s="107"/>
      <c r="AW864" s="107"/>
      <c r="AX864" s="107"/>
      <c r="AY864" s="107"/>
      <c r="AZ864" s="107"/>
      <c r="BA864" s="107"/>
      <c r="BB864" s="107"/>
      <c r="BC864" s="107"/>
      <c r="BD864" s="107"/>
      <c r="BE864" s="107"/>
      <c r="BF864" s="107"/>
      <c r="BG864" s="107"/>
      <c r="BH864" s="107"/>
    </row>
    <row r="865">
      <c r="A865" s="107"/>
      <c r="B865" s="524"/>
      <c r="C865" s="522"/>
      <c r="D865" s="522"/>
      <c r="E865" s="522"/>
      <c r="F865" s="522"/>
      <c r="G865" s="522"/>
      <c r="H865" s="522"/>
      <c r="I865" s="522"/>
      <c r="J865" s="522"/>
      <c r="K865" s="522"/>
      <c r="L865" s="522"/>
      <c r="M865" s="107"/>
      <c r="N865" s="522"/>
      <c r="O865" s="522"/>
      <c r="P865" s="522"/>
      <c r="Q865" s="522"/>
      <c r="R865" s="522"/>
      <c r="S865" s="522"/>
      <c r="T865" s="522"/>
      <c r="U865" s="522"/>
      <c r="V865" s="522"/>
      <c r="W865" s="522"/>
      <c r="X865" s="522"/>
      <c r="Y865" s="522"/>
      <c r="Z865" s="522"/>
      <c r="AA865" s="522"/>
      <c r="AB865" s="522"/>
      <c r="AC865" s="522"/>
      <c r="AD865" s="522"/>
      <c r="AE865" s="522"/>
      <c r="AF865" s="522"/>
      <c r="AG865" s="522"/>
      <c r="AH865" s="523"/>
      <c r="AI865" s="522"/>
      <c r="AJ865" s="522"/>
      <c r="AK865" s="522"/>
      <c r="AL865" s="522"/>
      <c r="AM865" s="522"/>
      <c r="AN865" s="522"/>
      <c r="AO865" s="522"/>
      <c r="AP865" s="522"/>
      <c r="AQ865" s="522"/>
      <c r="AR865" s="522"/>
      <c r="AS865" s="107"/>
      <c r="AT865" s="107"/>
      <c r="AU865" s="107"/>
      <c r="AV865" s="107"/>
      <c r="AW865" s="107"/>
      <c r="AX865" s="107"/>
      <c r="AY865" s="107"/>
      <c r="AZ865" s="107"/>
      <c r="BA865" s="107"/>
      <c r="BB865" s="107"/>
      <c r="BC865" s="107"/>
      <c r="BD865" s="107"/>
      <c r="BE865" s="107"/>
      <c r="BF865" s="107"/>
      <c r="BG865" s="107"/>
      <c r="BH865" s="107"/>
    </row>
    <row r="866">
      <c r="A866" s="107"/>
      <c r="B866" s="524"/>
      <c r="C866" s="522"/>
      <c r="D866" s="522"/>
      <c r="E866" s="522"/>
      <c r="F866" s="522"/>
      <c r="G866" s="522"/>
      <c r="H866" s="522"/>
      <c r="I866" s="522"/>
      <c r="J866" s="522"/>
      <c r="K866" s="522"/>
      <c r="L866" s="522"/>
      <c r="M866" s="107"/>
      <c r="N866" s="522"/>
      <c r="O866" s="522"/>
      <c r="P866" s="522"/>
      <c r="Q866" s="522"/>
      <c r="R866" s="522"/>
      <c r="S866" s="522"/>
      <c r="T866" s="522"/>
      <c r="U866" s="522"/>
      <c r="V866" s="522"/>
      <c r="W866" s="522"/>
      <c r="X866" s="522"/>
      <c r="Y866" s="522"/>
      <c r="Z866" s="522"/>
      <c r="AA866" s="522"/>
      <c r="AB866" s="522"/>
      <c r="AC866" s="522"/>
      <c r="AD866" s="522"/>
      <c r="AE866" s="522"/>
      <c r="AF866" s="522"/>
      <c r="AG866" s="522"/>
      <c r="AH866" s="523"/>
      <c r="AI866" s="522"/>
      <c r="AJ866" s="522"/>
      <c r="AK866" s="522"/>
      <c r="AL866" s="522"/>
      <c r="AM866" s="522"/>
      <c r="AN866" s="522"/>
      <c r="AO866" s="522"/>
      <c r="AP866" s="522"/>
      <c r="AQ866" s="522"/>
      <c r="AR866" s="522"/>
      <c r="AS866" s="107"/>
      <c r="AT866" s="107"/>
      <c r="AU866" s="107"/>
      <c r="AV866" s="107"/>
      <c r="AW866" s="107"/>
      <c r="AX866" s="107"/>
      <c r="AY866" s="107"/>
      <c r="AZ866" s="107"/>
      <c r="BA866" s="107"/>
      <c r="BB866" s="107"/>
      <c r="BC866" s="107"/>
      <c r="BD866" s="107"/>
      <c r="BE866" s="107"/>
      <c r="BF866" s="107"/>
      <c r="BG866" s="107"/>
      <c r="BH866" s="107"/>
    </row>
    <row r="867">
      <c r="A867" s="107"/>
      <c r="B867" s="524"/>
      <c r="C867" s="522"/>
      <c r="D867" s="522"/>
      <c r="E867" s="522"/>
      <c r="F867" s="522"/>
      <c r="G867" s="522"/>
      <c r="H867" s="522"/>
      <c r="I867" s="522"/>
      <c r="J867" s="522"/>
      <c r="K867" s="522"/>
      <c r="L867" s="522"/>
      <c r="M867" s="107"/>
      <c r="N867" s="522"/>
      <c r="O867" s="522"/>
      <c r="P867" s="522"/>
      <c r="Q867" s="522"/>
      <c r="R867" s="522"/>
      <c r="S867" s="522"/>
      <c r="T867" s="522"/>
      <c r="U867" s="522"/>
      <c r="V867" s="522"/>
      <c r="W867" s="522"/>
      <c r="X867" s="522"/>
      <c r="Y867" s="522"/>
      <c r="Z867" s="522"/>
      <c r="AA867" s="522"/>
      <c r="AB867" s="522"/>
      <c r="AC867" s="522"/>
      <c r="AD867" s="522"/>
      <c r="AE867" s="522"/>
      <c r="AF867" s="522"/>
      <c r="AG867" s="522"/>
      <c r="AH867" s="523"/>
      <c r="AI867" s="522"/>
      <c r="AJ867" s="522"/>
      <c r="AK867" s="522"/>
      <c r="AL867" s="522"/>
      <c r="AM867" s="522"/>
      <c r="AN867" s="522"/>
      <c r="AO867" s="522"/>
      <c r="AP867" s="522"/>
      <c r="AQ867" s="522"/>
      <c r="AR867" s="522"/>
      <c r="AS867" s="107"/>
      <c r="AT867" s="107"/>
      <c r="AU867" s="107"/>
      <c r="AV867" s="107"/>
      <c r="AW867" s="107"/>
      <c r="AX867" s="107"/>
      <c r="AY867" s="107"/>
      <c r="AZ867" s="107"/>
      <c r="BA867" s="107"/>
      <c r="BB867" s="107"/>
      <c r="BC867" s="107"/>
      <c r="BD867" s="107"/>
      <c r="BE867" s="107"/>
      <c r="BF867" s="107"/>
      <c r="BG867" s="107"/>
      <c r="BH867" s="107"/>
    </row>
    <row r="868">
      <c r="A868" s="107"/>
      <c r="B868" s="524"/>
      <c r="C868" s="522"/>
      <c r="D868" s="522"/>
      <c r="E868" s="522"/>
      <c r="F868" s="522"/>
      <c r="G868" s="522"/>
      <c r="H868" s="522"/>
      <c r="I868" s="522"/>
      <c r="J868" s="522"/>
      <c r="K868" s="522"/>
      <c r="L868" s="522"/>
      <c r="M868" s="107"/>
      <c r="N868" s="522"/>
      <c r="O868" s="522"/>
      <c r="P868" s="522"/>
      <c r="Q868" s="522"/>
      <c r="R868" s="522"/>
      <c r="S868" s="522"/>
      <c r="T868" s="522"/>
      <c r="U868" s="522"/>
      <c r="V868" s="522"/>
      <c r="W868" s="522"/>
      <c r="X868" s="522"/>
      <c r="Y868" s="522"/>
      <c r="Z868" s="522"/>
      <c r="AA868" s="522"/>
      <c r="AB868" s="522"/>
      <c r="AC868" s="522"/>
      <c r="AD868" s="522"/>
      <c r="AE868" s="522"/>
      <c r="AF868" s="522"/>
      <c r="AG868" s="522"/>
      <c r="AH868" s="523"/>
      <c r="AI868" s="522"/>
      <c r="AJ868" s="522"/>
      <c r="AK868" s="522"/>
      <c r="AL868" s="522"/>
      <c r="AM868" s="522"/>
      <c r="AN868" s="522"/>
      <c r="AO868" s="522"/>
      <c r="AP868" s="522"/>
      <c r="AQ868" s="522"/>
      <c r="AR868" s="522"/>
      <c r="AS868" s="107"/>
      <c r="AT868" s="107"/>
      <c r="AU868" s="107"/>
      <c r="AV868" s="107"/>
      <c r="AW868" s="107"/>
      <c r="AX868" s="107"/>
      <c r="AY868" s="107"/>
      <c r="AZ868" s="107"/>
      <c r="BA868" s="107"/>
      <c r="BB868" s="107"/>
      <c r="BC868" s="107"/>
      <c r="BD868" s="107"/>
      <c r="BE868" s="107"/>
      <c r="BF868" s="107"/>
      <c r="BG868" s="107"/>
      <c r="BH868" s="107"/>
    </row>
    <row r="869">
      <c r="A869" s="107"/>
      <c r="B869" s="524"/>
      <c r="C869" s="522"/>
      <c r="D869" s="522"/>
      <c r="E869" s="522"/>
      <c r="F869" s="522"/>
      <c r="G869" s="522"/>
      <c r="H869" s="522"/>
      <c r="I869" s="522"/>
      <c r="J869" s="522"/>
      <c r="K869" s="522"/>
      <c r="L869" s="522"/>
      <c r="M869" s="107"/>
      <c r="N869" s="522"/>
      <c r="O869" s="522"/>
      <c r="P869" s="522"/>
      <c r="Q869" s="522"/>
      <c r="R869" s="522"/>
      <c r="S869" s="522"/>
      <c r="T869" s="522"/>
      <c r="U869" s="522"/>
      <c r="V869" s="522"/>
      <c r="W869" s="522"/>
      <c r="X869" s="522"/>
      <c r="Y869" s="522"/>
      <c r="Z869" s="522"/>
      <c r="AA869" s="522"/>
      <c r="AB869" s="522"/>
      <c r="AC869" s="522"/>
      <c r="AD869" s="522"/>
      <c r="AE869" s="522"/>
      <c r="AF869" s="522"/>
      <c r="AG869" s="522"/>
      <c r="AH869" s="523"/>
      <c r="AI869" s="522"/>
      <c r="AJ869" s="522"/>
      <c r="AK869" s="522"/>
      <c r="AL869" s="522"/>
      <c r="AM869" s="522"/>
      <c r="AN869" s="522"/>
      <c r="AO869" s="522"/>
      <c r="AP869" s="522"/>
      <c r="AQ869" s="522"/>
      <c r="AR869" s="522"/>
      <c r="AS869" s="107"/>
      <c r="AT869" s="107"/>
      <c r="AU869" s="107"/>
      <c r="AV869" s="107"/>
      <c r="AW869" s="107"/>
      <c r="AX869" s="107"/>
      <c r="AY869" s="107"/>
      <c r="AZ869" s="107"/>
      <c r="BA869" s="107"/>
      <c r="BB869" s="107"/>
      <c r="BC869" s="107"/>
      <c r="BD869" s="107"/>
      <c r="BE869" s="107"/>
      <c r="BF869" s="107"/>
      <c r="BG869" s="107"/>
      <c r="BH869" s="107"/>
    </row>
    <row r="870">
      <c r="A870" s="107"/>
      <c r="B870" s="524"/>
      <c r="C870" s="522"/>
      <c r="D870" s="522"/>
      <c r="E870" s="522"/>
      <c r="F870" s="522"/>
      <c r="G870" s="522"/>
      <c r="H870" s="522"/>
      <c r="I870" s="522"/>
      <c r="J870" s="522"/>
      <c r="K870" s="522"/>
      <c r="L870" s="522"/>
      <c r="M870" s="107"/>
      <c r="N870" s="522"/>
      <c r="O870" s="522"/>
      <c r="P870" s="522"/>
      <c r="Q870" s="522"/>
      <c r="R870" s="522"/>
      <c r="S870" s="522"/>
      <c r="T870" s="522"/>
      <c r="U870" s="522"/>
      <c r="V870" s="522"/>
      <c r="W870" s="522"/>
      <c r="X870" s="522"/>
      <c r="Y870" s="522"/>
      <c r="Z870" s="522"/>
      <c r="AA870" s="522"/>
      <c r="AB870" s="522"/>
      <c r="AC870" s="522"/>
      <c r="AD870" s="522"/>
      <c r="AE870" s="522"/>
      <c r="AF870" s="522"/>
      <c r="AG870" s="522"/>
      <c r="AH870" s="523"/>
      <c r="AI870" s="522"/>
      <c r="AJ870" s="522"/>
      <c r="AK870" s="522"/>
      <c r="AL870" s="522"/>
      <c r="AM870" s="522"/>
      <c r="AN870" s="522"/>
      <c r="AO870" s="522"/>
      <c r="AP870" s="522"/>
      <c r="AQ870" s="522"/>
      <c r="AR870" s="522"/>
      <c r="AS870" s="107"/>
      <c r="AT870" s="107"/>
      <c r="AU870" s="107"/>
      <c r="AV870" s="107"/>
      <c r="AW870" s="107"/>
      <c r="AX870" s="107"/>
      <c r="AY870" s="107"/>
      <c r="AZ870" s="107"/>
      <c r="BA870" s="107"/>
      <c r="BB870" s="107"/>
      <c r="BC870" s="107"/>
      <c r="BD870" s="107"/>
      <c r="BE870" s="107"/>
      <c r="BF870" s="107"/>
      <c r="BG870" s="107"/>
      <c r="BH870" s="107"/>
    </row>
    <row r="871">
      <c r="A871" s="107"/>
      <c r="B871" s="524"/>
      <c r="C871" s="522"/>
      <c r="D871" s="522"/>
      <c r="E871" s="522"/>
      <c r="F871" s="522"/>
      <c r="G871" s="522"/>
      <c r="H871" s="522"/>
      <c r="I871" s="522"/>
      <c r="J871" s="522"/>
      <c r="K871" s="522"/>
      <c r="L871" s="522"/>
      <c r="M871" s="107"/>
      <c r="N871" s="522"/>
      <c r="O871" s="522"/>
      <c r="P871" s="522"/>
      <c r="Q871" s="522"/>
      <c r="R871" s="522"/>
      <c r="S871" s="522"/>
      <c r="T871" s="522"/>
      <c r="U871" s="522"/>
      <c r="V871" s="522"/>
      <c r="W871" s="522"/>
      <c r="X871" s="522"/>
      <c r="Y871" s="522"/>
      <c r="Z871" s="522"/>
      <c r="AA871" s="522"/>
      <c r="AB871" s="522"/>
      <c r="AC871" s="522"/>
      <c r="AD871" s="522"/>
      <c r="AE871" s="522"/>
      <c r="AF871" s="522"/>
      <c r="AG871" s="522"/>
      <c r="AH871" s="523"/>
      <c r="AI871" s="522"/>
      <c r="AJ871" s="522"/>
      <c r="AK871" s="522"/>
      <c r="AL871" s="522"/>
      <c r="AM871" s="522"/>
      <c r="AN871" s="522"/>
      <c r="AO871" s="522"/>
      <c r="AP871" s="522"/>
      <c r="AQ871" s="522"/>
      <c r="AR871" s="522"/>
      <c r="AS871" s="107"/>
      <c r="AT871" s="107"/>
      <c r="AU871" s="107"/>
      <c r="AV871" s="107"/>
      <c r="AW871" s="107"/>
      <c r="AX871" s="107"/>
      <c r="AY871" s="107"/>
      <c r="AZ871" s="107"/>
      <c r="BA871" s="107"/>
      <c r="BB871" s="107"/>
      <c r="BC871" s="107"/>
      <c r="BD871" s="107"/>
      <c r="BE871" s="107"/>
      <c r="BF871" s="107"/>
      <c r="BG871" s="107"/>
      <c r="BH871" s="107"/>
    </row>
    <row r="872">
      <c r="A872" s="107"/>
      <c r="B872" s="524"/>
      <c r="C872" s="522"/>
      <c r="D872" s="522"/>
      <c r="E872" s="522"/>
      <c r="F872" s="522"/>
      <c r="G872" s="522"/>
      <c r="H872" s="522"/>
      <c r="I872" s="522"/>
      <c r="J872" s="522"/>
      <c r="K872" s="522"/>
      <c r="L872" s="522"/>
      <c r="M872" s="107"/>
      <c r="N872" s="522"/>
      <c r="O872" s="522"/>
      <c r="P872" s="522"/>
      <c r="Q872" s="522"/>
      <c r="R872" s="522"/>
      <c r="S872" s="522"/>
      <c r="T872" s="522"/>
      <c r="U872" s="522"/>
      <c r="V872" s="522"/>
      <c r="W872" s="522"/>
      <c r="X872" s="522"/>
      <c r="Y872" s="522"/>
      <c r="Z872" s="522"/>
      <c r="AA872" s="522"/>
      <c r="AB872" s="522"/>
      <c r="AC872" s="522"/>
      <c r="AD872" s="522"/>
      <c r="AE872" s="522"/>
      <c r="AF872" s="522"/>
      <c r="AG872" s="522"/>
      <c r="AH872" s="523"/>
      <c r="AI872" s="522"/>
      <c r="AJ872" s="522"/>
      <c r="AK872" s="522"/>
      <c r="AL872" s="522"/>
      <c r="AM872" s="522"/>
      <c r="AN872" s="522"/>
      <c r="AO872" s="522"/>
      <c r="AP872" s="522"/>
      <c r="AQ872" s="522"/>
      <c r="AR872" s="522"/>
      <c r="AS872" s="107"/>
      <c r="AT872" s="107"/>
      <c r="AU872" s="107"/>
      <c r="AV872" s="107"/>
      <c r="AW872" s="107"/>
      <c r="AX872" s="107"/>
      <c r="AY872" s="107"/>
      <c r="AZ872" s="107"/>
      <c r="BA872" s="107"/>
      <c r="BB872" s="107"/>
      <c r="BC872" s="107"/>
      <c r="BD872" s="107"/>
      <c r="BE872" s="107"/>
      <c r="BF872" s="107"/>
      <c r="BG872" s="107"/>
      <c r="BH872" s="107"/>
    </row>
    <row r="873">
      <c r="A873" s="107"/>
      <c r="B873" s="524"/>
      <c r="C873" s="522"/>
      <c r="D873" s="522"/>
      <c r="E873" s="522"/>
      <c r="F873" s="522"/>
      <c r="G873" s="522"/>
      <c r="H873" s="522"/>
      <c r="I873" s="522"/>
      <c r="J873" s="522"/>
      <c r="K873" s="522"/>
      <c r="L873" s="522"/>
      <c r="M873" s="107"/>
      <c r="N873" s="522"/>
      <c r="O873" s="522"/>
      <c r="P873" s="522"/>
      <c r="Q873" s="522"/>
      <c r="R873" s="522"/>
      <c r="S873" s="522"/>
      <c r="T873" s="522"/>
      <c r="U873" s="522"/>
      <c r="V873" s="522"/>
      <c r="W873" s="522"/>
      <c r="X873" s="522"/>
      <c r="Y873" s="522"/>
      <c r="Z873" s="522"/>
      <c r="AA873" s="522"/>
      <c r="AB873" s="522"/>
      <c r="AC873" s="522"/>
      <c r="AD873" s="522"/>
      <c r="AE873" s="522"/>
      <c r="AF873" s="522"/>
      <c r="AG873" s="522"/>
      <c r="AH873" s="523"/>
      <c r="AI873" s="522"/>
      <c r="AJ873" s="522"/>
      <c r="AK873" s="522"/>
      <c r="AL873" s="522"/>
      <c r="AM873" s="522"/>
      <c r="AN873" s="522"/>
      <c r="AO873" s="522"/>
      <c r="AP873" s="522"/>
      <c r="AQ873" s="522"/>
      <c r="AR873" s="522"/>
      <c r="AS873" s="107"/>
      <c r="AT873" s="107"/>
      <c r="AU873" s="107"/>
      <c r="AV873" s="107"/>
      <c r="AW873" s="107"/>
      <c r="AX873" s="107"/>
      <c r="AY873" s="107"/>
      <c r="AZ873" s="107"/>
      <c r="BA873" s="107"/>
      <c r="BB873" s="107"/>
      <c r="BC873" s="107"/>
      <c r="BD873" s="107"/>
      <c r="BE873" s="107"/>
      <c r="BF873" s="107"/>
      <c r="BG873" s="107"/>
      <c r="BH873" s="107"/>
    </row>
    <row r="874">
      <c r="A874" s="107"/>
      <c r="B874" s="524"/>
      <c r="C874" s="522"/>
      <c r="D874" s="522"/>
      <c r="E874" s="522"/>
      <c r="F874" s="522"/>
      <c r="G874" s="522"/>
      <c r="H874" s="522"/>
      <c r="I874" s="522"/>
      <c r="J874" s="522"/>
      <c r="K874" s="522"/>
      <c r="L874" s="522"/>
      <c r="M874" s="107"/>
      <c r="N874" s="522"/>
      <c r="O874" s="522"/>
      <c r="P874" s="522"/>
      <c r="Q874" s="522"/>
      <c r="R874" s="522"/>
      <c r="S874" s="522"/>
      <c r="T874" s="522"/>
      <c r="U874" s="522"/>
      <c r="V874" s="522"/>
      <c r="W874" s="522"/>
      <c r="X874" s="522"/>
      <c r="Y874" s="522"/>
      <c r="Z874" s="522"/>
      <c r="AA874" s="522"/>
      <c r="AB874" s="522"/>
      <c r="AC874" s="522"/>
      <c r="AD874" s="522"/>
      <c r="AE874" s="522"/>
      <c r="AF874" s="522"/>
      <c r="AG874" s="522"/>
      <c r="AH874" s="523"/>
      <c r="AI874" s="522"/>
      <c r="AJ874" s="522"/>
      <c r="AK874" s="522"/>
      <c r="AL874" s="522"/>
      <c r="AM874" s="522"/>
      <c r="AN874" s="522"/>
      <c r="AO874" s="522"/>
      <c r="AP874" s="522"/>
      <c r="AQ874" s="522"/>
      <c r="AR874" s="522"/>
      <c r="AS874" s="107"/>
      <c r="AT874" s="107"/>
      <c r="AU874" s="107"/>
      <c r="AV874" s="107"/>
      <c r="AW874" s="107"/>
      <c r="AX874" s="107"/>
      <c r="AY874" s="107"/>
      <c r="AZ874" s="107"/>
      <c r="BA874" s="107"/>
      <c r="BB874" s="107"/>
      <c r="BC874" s="107"/>
      <c r="BD874" s="107"/>
      <c r="BE874" s="107"/>
      <c r="BF874" s="107"/>
      <c r="BG874" s="107"/>
      <c r="BH874" s="107"/>
    </row>
    <row r="875">
      <c r="A875" s="107"/>
      <c r="B875" s="524"/>
      <c r="C875" s="522"/>
      <c r="D875" s="522"/>
      <c r="E875" s="522"/>
      <c r="F875" s="522"/>
      <c r="G875" s="522"/>
      <c r="H875" s="522"/>
      <c r="I875" s="522"/>
      <c r="J875" s="522"/>
      <c r="K875" s="522"/>
      <c r="L875" s="522"/>
      <c r="M875" s="107"/>
      <c r="N875" s="522"/>
      <c r="O875" s="522"/>
      <c r="P875" s="522"/>
      <c r="Q875" s="522"/>
      <c r="R875" s="522"/>
      <c r="S875" s="522"/>
      <c r="T875" s="522"/>
      <c r="U875" s="522"/>
      <c r="V875" s="522"/>
      <c r="W875" s="522"/>
      <c r="X875" s="522"/>
      <c r="Y875" s="522"/>
      <c r="Z875" s="522"/>
      <c r="AA875" s="522"/>
      <c r="AB875" s="522"/>
      <c r="AC875" s="522"/>
      <c r="AD875" s="522"/>
      <c r="AE875" s="522"/>
      <c r="AF875" s="522"/>
      <c r="AG875" s="522"/>
      <c r="AH875" s="523"/>
      <c r="AI875" s="522"/>
      <c r="AJ875" s="522"/>
      <c r="AK875" s="522"/>
      <c r="AL875" s="522"/>
      <c r="AM875" s="522"/>
      <c r="AN875" s="522"/>
      <c r="AO875" s="522"/>
      <c r="AP875" s="522"/>
      <c r="AQ875" s="522"/>
      <c r="AR875" s="522"/>
      <c r="AS875" s="107"/>
      <c r="AT875" s="107"/>
      <c r="AU875" s="107"/>
      <c r="AV875" s="107"/>
      <c r="AW875" s="107"/>
      <c r="AX875" s="107"/>
      <c r="AY875" s="107"/>
      <c r="AZ875" s="107"/>
      <c r="BA875" s="107"/>
      <c r="BB875" s="107"/>
      <c r="BC875" s="107"/>
      <c r="BD875" s="107"/>
      <c r="BE875" s="107"/>
      <c r="BF875" s="107"/>
      <c r="BG875" s="107"/>
      <c r="BH875" s="107"/>
    </row>
    <row r="876">
      <c r="A876" s="107"/>
      <c r="B876" s="524"/>
      <c r="C876" s="522"/>
      <c r="D876" s="522"/>
      <c r="E876" s="522"/>
      <c r="F876" s="522"/>
      <c r="G876" s="522"/>
      <c r="H876" s="522"/>
      <c r="I876" s="522"/>
      <c r="J876" s="522"/>
      <c r="K876" s="522"/>
      <c r="L876" s="522"/>
      <c r="M876" s="107"/>
      <c r="N876" s="522"/>
      <c r="O876" s="522"/>
      <c r="P876" s="522"/>
      <c r="Q876" s="522"/>
      <c r="R876" s="522"/>
      <c r="S876" s="522"/>
      <c r="T876" s="522"/>
      <c r="U876" s="522"/>
      <c r="V876" s="522"/>
      <c r="W876" s="522"/>
      <c r="X876" s="522"/>
      <c r="Y876" s="522"/>
      <c r="Z876" s="522"/>
      <c r="AA876" s="522"/>
      <c r="AB876" s="522"/>
      <c r="AC876" s="522"/>
      <c r="AD876" s="522"/>
      <c r="AE876" s="522"/>
      <c r="AF876" s="522"/>
      <c r="AG876" s="522"/>
      <c r="AH876" s="523"/>
      <c r="AI876" s="522"/>
      <c r="AJ876" s="522"/>
      <c r="AK876" s="522"/>
      <c r="AL876" s="522"/>
      <c r="AM876" s="522"/>
      <c r="AN876" s="522"/>
      <c r="AO876" s="522"/>
      <c r="AP876" s="522"/>
      <c r="AQ876" s="522"/>
      <c r="AR876" s="522"/>
      <c r="AS876" s="107"/>
      <c r="AT876" s="107"/>
      <c r="AU876" s="107"/>
      <c r="AV876" s="107"/>
      <c r="AW876" s="107"/>
      <c r="AX876" s="107"/>
      <c r="AY876" s="107"/>
      <c r="AZ876" s="107"/>
      <c r="BA876" s="107"/>
      <c r="BB876" s="107"/>
      <c r="BC876" s="107"/>
      <c r="BD876" s="107"/>
      <c r="BE876" s="107"/>
      <c r="BF876" s="107"/>
      <c r="BG876" s="107"/>
      <c r="BH876" s="107"/>
    </row>
    <row r="877">
      <c r="A877" s="107"/>
      <c r="B877" s="524"/>
      <c r="C877" s="522"/>
      <c r="D877" s="522"/>
      <c r="E877" s="522"/>
      <c r="F877" s="522"/>
      <c r="G877" s="522"/>
      <c r="H877" s="522"/>
      <c r="I877" s="522"/>
      <c r="J877" s="522"/>
      <c r="K877" s="522"/>
      <c r="L877" s="522"/>
      <c r="M877" s="107"/>
      <c r="N877" s="522"/>
      <c r="O877" s="522"/>
      <c r="P877" s="522"/>
      <c r="Q877" s="522"/>
      <c r="R877" s="522"/>
      <c r="S877" s="522"/>
      <c r="T877" s="522"/>
      <c r="U877" s="522"/>
      <c r="V877" s="522"/>
      <c r="W877" s="522"/>
      <c r="X877" s="522"/>
      <c r="Y877" s="522"/>
      <c r="Z877" s="522"/>
      <c r="AA877" s="522"/>
      <c r="AB877" s="522"/>
      <c r="AC877" s="522"/>
      <c r="AD877" s="522"/>
      <c r="AE877" s="522"/>
      <c r="AF877" s="522"/>
      <c r="AG877" s="522"/>
      <c r="AH877" s="523"/>
      <c r="AI877" s="522"/>
      <c r="AJ877" s="522"/>
      <c r="AK877" s="522"/>
      <c r="AL877" s="522"/>
      <c r="AM877" s="522"/>
      <c r="AN877" s="522"/>
      <c r="AO877" s="522"/>
      <c r="AP877" s="522"/>
      <c r="AQ877" s="522"/>
      <c r="AR877" s="522"/>
      <c r="AS877" s="107"/>
      <c r="AT877" s="107"/>
      <c r="AU877" s="107"/>
      <c r="AV877" s="107"/>
      <c r="AW877" s="107"/>
      <c r="AX877" s="107"/>
      <c r="AY877" s="107"/>
      <c r="AZ877" s="107"/>
      <c r="BA877" s="107"/>
      <c r="BB877" s="107"/>
      <c r="BC877" s="107"/>
      <c r="BD877" s="107"/>
      <c r="BE877" s="107"/>
      <c r="BF877" s="107"/>
      <c r="BG877" s="107"/>
      <c r="BH877" s="107"/>
    </row>
    <row r="878">
      <c r="A878" s="107"/>
      <c r="B878" s="524"/>
      <c r="C878" s="522"/>
      <c r="D878" s="522"/>
      <c r="E878" s="522"/>
      <c r="F878" s="522"/>
      <c r="G878" s="522"/>
      <c r="H878" s="522"/>
      <c r="I878" s="522"/>
      <c r="J878" s="522"/>
      <c r="K878" s="522"/>
      <c r="L878" s="522"/>
      <c r="M878" s="107"/>
      <c r="N878" s="522"/>
      <c r="O878" s="522"/>
      <c r="P878" s="522"/>
      <c r="Q878" s="522"/>
      <c r="R878" s="522"/>
      <c r="S878" s="522"/>
      <c r="T878" s="522"/>
      <c r="U878" s="522"/>
      <c r="V878" s="522"/>
      <c r="W878" s="522"/>
      <c r="X878" s="522"/>
      <c r="Y878" s="522"/>
      <c r="Z878" s="522"/>
      <c r="AA878" s="522"/>
      <c r="AB878" s="522"/>
      <c r="AC878" s="522"/>
      <c r="AD878" s="522"/>
      <c r="AE878" s="522"/>
      <c r="AF878" s="522"/>
      <c r="AG878" s="522"/>
      <c r="AH878" s="523"/>
      <c r="AI878" s="522"/>
      <c r="AJ878" s="522"/>
      <c r="AK878" s="522"/>
      <c r="AL878" s="522"/>
      <c r="AM878" s="522"/>
      <c r="AN878" s="522"/>
      <c r="AO878" s="522"/>
      <c r="AP878" s="522"/>
      <c r="AQ878" s="522"/>
      <c r="AR878" s="522"/>
      <c r="AS878" s="107"/>
      <c r="AT878" s="107"/>
      <c r="AU878" s="107"/>
      <c r="AV878" s="107"/>
      <c r="AW878" s="107"/>
      <c r="AX878" s="107"/>
      <c r="AY878" s="107"/>
      <c r="AZ878" s="107"/>
      <c r="BA878" s="107"/>
      <c r="BB878" s="107"/>
      <c r="BC878" s="107"/>
      <c r="BD878" s="107"/>
      <c r="BE878" s="107"/>
      <c r="BF878" s="107"/>
      <c r="BG878" s="107"/>
      <c r="BH878" s="107"/>
    </row>
    <row r="879">
      <c r="A879" s="107"/>
      <c r="B879" s="524"/>
      <c r="C879" s="522"/>
      <c r="D879" s="522"/>
      <c r="E879" s="522"/>
      <c r="F879" s="522"/>
      <c r="G879" s="522"/>
      <c r="H879" s="522"/>
      <c r="I879" s="522"/>
      <c r="J879" s="522"/>
      <c r="K879" s="522"/>
      <c r="L879" s="522"/>
      <c r="M879" s="107"/>
      <c r="N879" s="522"/>
      <c r="O879" s="522"/>
      <c r="P879" s="522"/>
      <c r="Q879" s="522"/>
      <c r="R879" s="522"/>
      <c r="S879" s="522"/>
      <c r="T879" s="522"/>
      <c r="U879" s="522"/>
      <c r="V879" s="522"/>
      <c r="W879" s="522"/>
      <c r="X879" s="522"/>
      <c r="Y879" s="522"/>
      <c r="Z879" s="522"/>
      <c r="AA879" s="522"/>
      <c r="AB879" s="522"/>
      <c r="AC879" s="522"/>
      <c r="AD879" s="522"/>
      <c r="AE879" s="522"/>
      <c r="AF879" s="522"/>
      <c r="AG879" s="522"/>
      <c r="AH879" s="523"/>
      <c r="AI879" s="522"/>
      <c r="AJ879" s="522"/>
      <c r="AK879" s="522"/>
      <c r="AL879" s="522"/>
      <c r="AM879" s="522"/>
      <c r="AN879" s="522"/>
      <c r="AO879" s="522"/>
      <c r="AP879" s="522"/>
      <c r="AQ879" s="522"/>
      <c r="AR879" s="522"/>
      <c r="AS879" s="107"/>
      <c r="AT879" s="107"/>
      <c r="AU879" s="107"/>
      <c r="AV879" s="107"/>
      <c r="AW879" s="107"/>
      <c r="AX879" s="107"/>
      <c r="AY879" s="107"/>
      <c r="AZ879" s="107"/>
      <c r="BA879" s="107"/>
      <c r="BB879" s="107"/>
      <c r="BC879" s="107"/>
      <c r="BD879" s="107"/>
      <c r="BE879" s="107"/>
      <c r="BF879" s="107"/>
      <c r="BG879" s="107"/>
      <c r="BH879" s="107"/>
    </row>
    <row r="880">
      <c r="A880" s="107"/>
      <c r="B880" s="524"/>
      <c r="C880" s="522"/>
      <c r="D880" s="522"/>
      <c r="E880" s="522"/>
      <c r="F880" s="522"/>
      <c r="G880" s="522"/>
      <c r="H880" s="522"/>
      <c r="I880" s="522"/>
      <c r="J880" s="522"/>
      <c r="K880" s="522"/>
      <c r="L880" s="522"/>
      <c r="M880" s="107"/>
      <c r="N880" s="522"/>
      <c r="O880" s="522"/>
      <c r="P880" s="522"/>
      <c r="Q880" s="522"/>
      <c r="R880" s="522"/>
      <c r="S880" s="522"/>
      <c r="T880" s="522"/>
      <c r="U880" s="522"/>
      <c r="V880" s="522"/>
      <c r="W880" s="522"/>
      <c r="X880" s="522"/>
      <c r="Y880" s="522"/>
      <c r="Z880" s="522"/>
      <c r="AA880" s="522"/>
      <c r="AB880" s="522"/>
      <c r="AC880" s="522"/>
      <c r="AD880" s="522"/>
      <c r="AE880" s="522"/>
      <c r="AF880" s="522"/>
      <c r="AG880" s="522"/>
      <c r="AH880" s="523"/>
      <c r="AI880" s="522"/>
      <c r="AJ880" s="522"/>
      <c r="AK880" s="522"/>
      <c r="AL880" s="522"/>
      <c r="AM880" s="522"/>
      <c r="AN880" s="522"/>
      <c r="AO880" s="522"/>
      <c r="AP880" s="522"/>
      <c r="AQ880" s="522"/>
      <c r="AR880" s="522"/>
      <c r="AS880" s="107"/>
      <c r="AT880" s="107"/>
      <c r="AU880" s="107"/>
      <c r="AV880" s="107"/>
      <c r="AW880" s="107"/>
      <c r="AX880" s="107"/>
      <c r="AY880" s="107"/>
      <c r="AZ880" s="107"/>
      <c r="BA880" s="107"/>
      <c r="BB880" s="107"/>
      <c r="BC880" s="107"/>
      <c r="BD880" s="107"/>
      <c r="BE880" s="107"/>
      <c r="BF880" s="107"/>
      <c r="BG880" s="107"/>
      <c r="BH880" s="107"/>
    </row>
    <row r="881">
      <c r="A881" s="107"/>
      <c r="B881" s="524"/>
      <c r="C881" s="522"/>
      <c r="D881" s="522"/>
      <c r="E881" s="522"/>
      <c r="F881" s="522"/>
      <c r="G881" s="522"/>
      <c r="H881" s="522"/>
      <c r="I881" s="522"/>
      <c r="J881" s="522"/>
      <c r="K881" s="522"/>
      <c r="L881" s="522"/>
      <c r="M881" s="107"/>
      <c r="N881" s="522"/>
      <c r="O881" s="522"/>
      <c r="P881" s="522"/>
      <c r="Q881" s="522"/>
      <c r="R881" s="522"/>
      <c r="S881" s="522"/>
      <c r="T881" s="522"/>
      <c r="U881" s="522"/>
      <c r="V881" s="522"/>
      <c r="W881" s="522"/>
      <c r="X881" s="522"/>
      <c r="Y881" s="522"/>
      <c r="Z881" s="522"/>
      <c r="AA881" s="522"/>
      <c r="AB881" s="522"/>
      <c r="AC881" s="522"/>
      <c r="AD881" s="522"/>
      <c r="AE881" s="522"/>
      <c r="AF881" s="522"/>
      <c r="AG881" s="522"/>
      <c r="AH881" s="523"/>
      <c r="AI881" s="522"/>
      <c r="AJ881" s="522"/>
      <c r="AK881" s="522"/>
      <c r="AL881" s="522"/>
      <c r="AM881" s="522"/>
      <c r="AN881" s="522"/>
      <c r="AO881" s="522"/>
      <c r="AP881" s="522"/>
      <c r="AQ881" s="522"/>
      <c r="AR881" s="522"/>
      <c r="AS881" s="107"/>
      <c r="AT881" s="107"/>
      <c r="AU881" s="107"/>
      <c r="AV881" s="107"/>
      <c r="AW881" s="107"/>
      <c r="AX881" s="107"/>
      <c r="AY881" s="107"/>
      <c r="AZ881" s="107"/>
      <c r="BA881" s="107"/>
      <c r="BB881" s="107"/>
      <c r="BC881" s="107"/>
      <c r="BD881" s="107"/>
      <c r="BE881" s="107"/>
      <c r="BF881" s="107"/>
      <c r="BG881" s="107"/>
      <c r="BH881" s="107"/>
    </row>
    <row r="882">
      <c r="A882" s="107"/>
      <c r="B882" s="524"/>
      <c r="C882" s="522"/>
      <c r="D882" s="522"/>
      <c r="E882" s="522"/>
      <c r="F882" s="522"/>
      <c r="G882" s="522"/>
      <c r="H882" s="522"/>
      <c r="I882" s="522"/>
      <c r="J882" s="522"/>
      <c r="K882" s="522"/>
      <c r="L882" s="522"/>
      <c r="M882" s="107"/>
      <c r="N882" s="522"/>
      <c r="O882" s="522"/>
      <c r="P882" s="522"/>
      <c r="Q882" s="522"/>
      <c r="R882" s="522"/>
      <c r="S882" s="522"/>
      <c r="T882" s="522"/>
      <c r="U882" s="522"/>
      <c r="V882" s="522"/>
      <c r="W882" s="522"/>
      <c r="X882" s="522"/>
      <c r="Y882" s="522"/>
      <c r="Z882" s="522"/>
      <c r="AA882" s="522"/>
      <c r="AB882" s="522"/>
      <c r="AC882" s="522"/>
      <c r="AD882" s="522"/>
      <c r="AE882" s="522"/>
      <c r="AF882" s="522"/>
      <c r="AG882" s="522"/>
      <c r="AH882" s="523"/>
      <c r="AI882" s="522"/>
      <c r="AJ882" s="522"/>
      <c r="AK882" s="522"/>
      <c r="AL882" s="522"/>
      <c r="AM882" s="522"/>
      <c r="AN882" s="522"/>
      <c r="AO882" s="522"/>
      <c r="AP882" s="522"/>
      <c r="AQ882" s="522"/>
      <c r="AR882" s="522"/>
      <c r="AS882" s="107"/>
      <c r="AT882" s="107"/>
      <c r="AU882" s="107"/>
      <c r="AV882" s="107"/>
      <c r="AW882" s="107"/>
      <c r="AX882" s="107"/>
      <c r="AY882" s="107"/>
      <c r="AZ882" s="107"/>
      <c r="BA882" s="107"/>
      <c r="BB882" s="107"/>
      <c r="BC882" s="107"/>
      <c r="BD882" s="107"/>
      <c r="BE882" s="107"/>
      <c r="BF882" s="107"/>
      <c r="BG882" s="107"/>
      <c r="BH882" s="107"/>
    </row>
    <row r="883">
      <c r="A883" s="107"/>
      <c r="B883" s="524"/>
      <c r="C883" s="522"/>
      <c r="D883" s="522"/>
      <c r="E883" s="522"/>
      <c r="F883" s="522"/>
      <c r="G883" s="522"/>
      <c r="H883" s="522"/>
      <c r="I883" s="522"/>
      <c r="J883" s="522"/>
      <c r="K883" s="522"/>
      <c r="L883" s="522"/>
      <c r="M883" s="107"/>
      <c r="N883" s="522"/>
      <c r="O883" s="522"/>
      <c r="P883" s="522"/>
      <c r="Q883" s="522"/>
      <c r="R883" s="522"/>
      <c r="S883" s="522"/>
      <c r="T883" s="522"/>
      <c r="U883" s="522"/>
      <c r="V883" s="522"/>
      <c r="W883" s="522"/>
      <c r="X883" s="522"/>
      <c r="Y883" s="522"/>
      <c r="Z883" s="522"/>
      <c r="AA883" s="522"/>
      <c r="AB883" s="522"/>
      <c r="AC883" s="522"/>
      <c r="AD883" s="522"/>
      <c r="AE883" s="522"/>
      <c r="AF883" s="522"/>
      <c r="AG883" s="522"/>
      <c r="AH883" s="523"/>
      <c r="AI883" s="522"/>
      <c r="AJ883" s="522"/>
      <c r="AK883" s="522"/>
      <c r="AL883" s="522"/>
      <c r="AM883" s="522"/>
      <c r="AN883" s="522"/>
      <c r="AO883" s="522"/>
      <c r="AP883" s="522"/>
      <c r="AQ883" s="522"/>
      <c r="AR883" s="522"/>
      <c r="AS883" s="107"/>
      <c r="AT883" s="107"/>
      <c r="AU883" s="107"/>
      <c r="AV883" s="107"/>
      <c r="AW883" s="107"/>
      <c r="AX883" s="107"/>
      <c r="AY883" s="107"/>
      <c r="AZ883" s="107"/>
      <c r="BA883" s="107"/>
      <c r="BB883" s="107"/>
      <c r="BC883" s="107"/>
      <c r="BD883" s="107"/>
      <c r="BE883" s="107"/>
      <c r="BF883" s="107"/>
      <c r="BG883" s="107"/>
      <c r="BH883" s="107"/>
    </row>
    <row r="884">
      <c r="A884" s="107"/>
      <c r="B884" s="524"/>
      <c r="C884" s="522"/>
      <c r="D884" s="522"/>
      <c r="E884" s="522"/>
      <c r="F884" s="522"/>
      <c r="G884" s="522"/>
      <c r="H884" s="522"/>
      <c r="I884" s="522"/>
      <c r="J884" s="522"/>
      <c r="K884" s="522"/>
      <c r="L884" s="522"/>
      <c r="M884" s="107"/>
      <c r="N884" s="522"/>
      <c r="O884" s="522"/>
      <c r="P884" s="522"/>
      <c r="Q884" s="522"/>
      <c r="R884" s="522"/>
      <c r="S884" s="522"/>
      <c r="T884" s="522"/>
      <c r="U884" s="522"/>
      <c r="V884" s="522"/>
      <c r="W884" s="522"/>
      <c r="X884" s="522"/>
      <c r="Y884" s="522"/>
      <c r="Z884" s="522"/>
      <c r="AA884" s="522"/>
      <c r="AB884" s="522"/>
      <c r="AC884" s="522"/>
      <c r="AD884" s="522"/>
      <c r="AE884" s="522"/>
      <c r="AF884" s="522"/>
      <c r="AG884" s="522"/>
      <c r="AH884" s="523"/>
      <c r="AI884" s="522"/>
      <c r="AJ884" s="522"/>
      <c r="AK884" s="522"/>
      <c r="AL884" s="522"/>
      <c r="AM884" s="522"/>
      <c r="AN884" s="522"/>
      <c r="AO884" s="522"/>
      <c r="AP884" s="522"/>
      <c r="AQ884" s="522"/>
      <c r="AR884" s="522"/>
      <c r="AS884" s="107"/>
      <c r="AT884" s="107"/>
      <c r="AU884" s="107"/>
      <c r="AV884" s="107"/>
      <c r="AW884" s="107"/>
      <c r="AX884" s="107"/>
      <c r="AY884" s="107"/>
      <c r="AZ884" s="107"/>
      <c r="BA884" s="107"/>
      <c r="BB884" s="107"/>
      <c r="BC884" s="107"/>
      <c r="BD884" s="107"/>
      <c r="BE884" s="107"/>
      <c r="BF884" s="107"/>
      <c r="BG884" s="107"/>
      <c r="BH884" s="107"/>
    </row>
    <row r="885">
      <c r="A885" s="107"/>
      <c r="B885" s="524"/>
      <c r="C885" s="522"/>
      <c r="D885" s="522"/>
      <c r="E885" s="522"/>
      <c r="F885" s="522"/>
      <c r="G885" s="522"/>
      <c r="H885" s="522"/>
      <c r="I885" s="522"/>
      <c r="J885" s="522"/>
      <c r="K885" s="522"/>
      <c r="L885" s="522"/>
      <c r="M885" s="107"/>
      <c r="N885" s="522"/>
      <c r="O885" s="522"/>
      <c r="P885" s="522"/>
      <c r="Q885" s="522"/>
      <c r="R885" s="522"/>
      <c r="S885" s="522"/>
      <c r="T885" s="522"/>
      <c r="U885" s="522"/>
      <c r="V885" s="522"/>
      <c r="W885" s="522"/>
      <c r="X885" s="522"/>
      <c r="Y885" s="522"/>
      <c r="Z885" s="522"/>
      <c r="AA885" s="522"/>
      <c r="AB885" s="522"/>
      <c r="AC885" s="522"/>
      <c r="AD885" s="522"/>
      <c r="AE885" s="522"/>
      <c r="AF885" s="522"/>
      <c r="AG885" s="522"/>
      <c r="AH885" s="523"/>
      <c r="AI885" s="522"/>
      <c r="AJ885" s="522"/>
      <c r="AK885" s="522"/>
      <c r="AL885" s="522"/>
      <c r="AM885" s="522"/>
      <c r="AN885" s="522"/>
      <c r="AO885" s="522"/>
      <c r="AP885" s="522"/>
      <c r="AQ885" s="522"/>
      <c r="AR885" s="522"/>
      <c r="AS885" s="107"/>
      <c r="AT885" s="107"/>
      <c r="AU885" s="107"/>
      <c r="AV885" s="107"/>
      <c r="AW885" s="107"/>
      <c r="AX885" s="107"/>
      <c r="AY885" s="107"/>
      <c r="AZ885" s="107"/>
      <c r="BA885" s="107"/>
      <c r="BB885" s="107"/>
      <c r="BC885" s="107"/>
      <c r="BD885" s="107"/>
      <c r="BE885" s="107"/>
      <c r="BF885" s="107"/>
      <c r="BG885" s="107"/>
      <c r="BH885" s="107"/>
    </row>
    <row r="886">
      <c r="A886" s="107"/>
      <c r="B886" s="524"/>
      <c r="C886" s="522"/>
      <c r="D886" s="522"/>
      <c r="E886" s="522"/>
      <c r="F886" s="522"/>
      <c r="G886" s="522"/>
      <c r="H886" s="522"/>
      <c r="I886" s="522"/>
      <c r="J886" s="522"/>
      <c r="K886" s="522"/>
      <c r="L886" s="522"/>
      <c r="M886" s="107"/>
      <c r="N886" s="522"/>
      <c r="O886" s="522"/>
      <c r="P886" s="522"/>
      <c r="Q886" s="522"/>
      <c r="R886" s="522"/>
      <c r="S886" s="522"/>
      <c r="T886" s="522"/>
      <c r="U886" s="522"/>
      <c r="V886" s="522"/>
      <c r="W886" s="522"/>
      <c r="X886" s="522"/>
      <c r="Y886" s="522"/>
      <c r="Z886" s="522"/>
      <c r="AA886" s="522"/>
      <c r="AB886" s="522"/>
      <c r="AC886" s="522"/>
      <c r="AD886" s="522"/>
      <c r="AE886" s="522"/>
      <c r="AF886" s="522"/>
      <c r="AG886" s="522"/>
      <c r="AH886" s="523"/>
      <c r="AI886" s="522"/>
      <c r="AJ886" s="522"/>
      <c r="AK886" s="522"/>
      <c r="AL886" s="522"/>
      <c r="AM886" s="522"/>
      <c r="AN886" s="522"/>
      <c r="AO886" s="522"/>
      <c r="AP886" s="522"/>
      <c r="AQ886" s="522"/>
      <c r="AR886" s="522"/>
      <c r="AS886" s="107"/>
      <c r="AT886" s="107"/>
      <c r="AU886" s="107"/>
      <c r="AV886" s="107"/>
      <c r="AW886" s="107"/>
      <c r="AX886" s="107"/>
      <c r="AY886" s="107"/>
      <c r="AZ886" s="107"/>
      <c r="BA886" s="107"/>
      <c r="BB886" s="107"/>
      <c r="BC886" s="107"/>
      <c r="BD886" s="107"/>
      <c r="BE886" s="107"/>
      <c r="BF886" s="107"/>
      <c r="BG886" s="107"/>
      <c r="BH886" s="107"/>
    </row>
    <row r="887">
      <c r="A887" s="107"/>
      <c r="B887" s="524"/>
      <c r="C887" s="522"/>
      <c r="D887" s="522"/>
      <c r="E887" s="522"/>
      <c r="F887" s="522"/>
      <c r="G887" s="522"/>
      <c r="H887" s="522"/>
      <c r="I887" s="522"/>
      <c r="J887" s="522"/>
      <c r="K887" s="522"/>
      <c r="L887" s="522"/>
      <c r="M887" s="107"/>
      <c r="N887" s="522"/>
      <c r="O887" s="522"/>
      <c r="P887" s="522"/>
      <c r="Q887" s="522"/>
      <c r="R887" s="522"/>
      <c r="S887" s="522"/>
      <c r="T887" s="522"/>
      <c r="U887" s="522"/>
      <c r="V887" s="522"/>
      <c r="W887" s="522"/>
      <c r="X887" s="522"/>
      <c r="Y887" s="522"/>
      <c r="Z887" s="522"/>
      <c r="AA887" s="522"/>
      <c r="AB887" s="522"/>
      <c r="AC887" s="522"/>
      <c r="AD887" s="522"/>
      <c r="AE887" s="522"/>
      <c r="AF887" s="522"/>
      <c r="AG887" s="522"/>
      <c r="AH887" s="523"/>
      <c r="AI887" s="522"/>
      <c r="AJ887" s="522"/>
      <c r="AK887" s="522"/>
      <c r="AL887" s="522"/>
      <c r="AM887" s="522"/>
      <c r="AN887" s="522"/>
      <c r="AO887" s="522"/>
      <c r="AP887" s="522"/>
      <c r="AQ887" s="522"/>
      <c r="AR887" s="522"/>
      <c r="AS887" s="107"/>
      <c r="AT887" s="107"/>
      <c r="AU887" s="107"/>
      <c r="AV887" s="107"/>
      <c r="AW887" s="107"/>
      <c r="AX887" s="107"/>
      <c r="AY887" s="107"/>
      <c r="AZ887" s="107"/>
      <c r="BA887" s="107"/>
      <c r="BB887" s="107"/>
      <c r="BC887" s="107"/>
      <c r="BD887" s="107"/>
      <c r="BE887" s="107"/>
      <c r="BF887" s="107"/>
      <c r="BG887" s="107"/>
      <c r="BH887" s="107"/>
    </row>
    <row r="888">
      <c r="A888" s="107"/>
      <c r="B888" s="524"/>
      <c r="C888" s="522"/>
      <c r="D888" s="522"/>
      <c r="E888" s="522"/>
      <c r="F888" s="522"/>
      <c r="G888" s="522"/>
      <c r="H888" s="522"/>
      <c r="I888" s="522"/>
      <c r="J888" s="522"/>
      <c r="K888" s="522"/>
      <c r="L888" s="522"/>
      <c r="M888" s="107"/>
      <c r="N888" s="522"/>
      <c r="O888" s="522"/>
      <c r="P888" s="522"/>
      <c r="Q888" s="522"/>
      <c r="R888" s="522"/>
      <c r="S888" s="522"/>
      <c r="T888" s="522"/>
      <c r="U888" s="522"/>
      <c r="V888" s="522"/>
      <c r="W888" s="522"/>
      <c r="X888" s="522"/>
      <c r="Y888" s="522"/>
      <c r="Z888" s="522"/>
      <c r="AA888" s="522"/>
      <c r="AB888" s="522"/>
      <c r="AC888" s="522"/>
      <c r="AD888" s="522"/>
      <c r="AE888" s="522"/>
      <c r="AF888" s="522"/>
      <c r="AG888" s="522"/>
      <c r="AH888" s="523"/>
      <c r="AI888" s="522"/>
      <c r="AJ888" s="522"/>
      <c r="AK888" s="522"/>
      <c r="AL888" s="522"/>
      <c r="AM888" s="522"/>
      <c r="AN888" s="522"/>
      <c r="AO888" s="522"/>
      <c r="AP888" s="522"/>
      <c r="AQ888" s="522"/>
      <c r="AR888" s="522"/>
      <c r="AS888" s="107"/>
      <c r="AT888" s="107"/>
      <c r="AU888" s="107"/>
      <c r="AV888" s="107"/>
      <c r="AW888" s="107"/>
      <c r="AX888" s="107"/>
      <c r="AY888" s="107"/>
      <c r="AZ888" s="107"/>
      <c r="BA888" s="107"/>
      <c r="BB888" s="107"/>
      <c r="BC888" s="107"/>
      <c r="BD888" s="107"/>
      <c r="BE888" s="107"/>
      <c r="BF888" s="107"/>
      <c r="BG888" s="107"/>
      <c r="BH888" s="107"/>
    </row>
    <row r="889">
      <c r="A889" s="107"/>
      <c r="B889" s="524"/>
      <c r="C889" s="522"/>
      <c r="D889" s="522"/>
      <c r="E889" s="522"/>
      <c r="F889" s="522"/>
      <c r="G889" s="522"/>
      <c r="H889" s="522"/>
      <c r="I889" s="522"/>
      <c r="J889" s="522"/>
      <c r="K889" s="522"/>
      <c r="L889" s="522"/>
      <c r="M889" s="107"/>
      <c r="N889" s="522"/>
      <c r="O889" s="522"/>
      <c r="P889" s="522"/>
      <c r="Q889" s="522"/>
      <c r="R889" s="522"/>
      <c r="S889" s="522"/>
      <c r="T889" s="522"/>
      <c r="U889" s="522"/>
      <c r="V889" s="522"/>
      <c r="W889" s="522"/>
      <c r="X889" s="522"/>
      <c r="Y889" s="522"/>
      <c r="Z889" s="522"/>
      <c r="AA889" s="522"/>
      <c r="AB889" s="522"/>
      <c r="AC889" s="522"/>
      <c r="AD889" s="522"/>
      <c r="AE889" s="522"/>
      <c r="AF889" s="522"/>
      <c r="AG889" s="522"/>
      <c r="AH889" s="523"/>
      <c r="AI889" s="522"/>
      <c r="AJ889" s="522"/>
      <c r="AK889" s="522"/>
      <c r="AL889" s="522"/>
      <c r="AM889" s="522"/>
      <c r="AN889" s="522"/>
      <c r="AO889" s="522"/>
      <c r="AP889" s="522"/>
      <c r="AQ889" s="522"/>
      <c r="AR889" s="522"/>
      <c r="AS889" s="107"/>
      <c r="AT889" s="107"/>
      <c r="AU889" s="107"/>
      <c r="AV889" s="107"/>
      <c r="AW889" s="107"/>
      <c r="AX889" s="107"/>
      <c r="AY889" s="107"/>
      <c r="AZ889" s="107"/>
      <c r="BA889" s="107"/>
      <c r="BB889" s="107"/>
      <c r="BC889" s="107"/>
      <c r="BD889" s="107"/>
      <c r="BE889" s="107"/>
      <c r="BF889" s="107"/>
      <c r="BG889" s="107"/>
      <c r="BH889" s="107"/>
    </row>
    <row r="890">
      <c r="A890" s="107"/>
      <c r="B890" s="524"/>
      <c r="C890" s="522"/>
      <c r="D890" s="522"/>
      <c r="E890" s="522"/>
      <c r="F890" s="522"/>
      <c r="G890" s="522"/>
      <c r="H890" s="522"/>
      <c r="I890" s="522"/>
      <c r="J890" s="522"/>
      <c r="K890" s="522"/>
      <c r="L890" s="522"/>
      <c r="M890" s="107"/>
      <c r="N890" s="522"/>
      <c r="O890" s="522"/>
      <c r="P890" s="522"/>
      <c r="Q890" s="522"/>
      <c r="R890" s="522"/>
      <c r="S890" s="522"/>
      <c r="T890" s="522"/>
      <c r="U890" s="522"/>
      <c r="V890" s="522"/>
      <c r="W890" s="522"/>
      <c r="X890" s="522"/>
      <c r="Y890" s="522"/>
      <c r="Z890" s="522"/>
      <c r="AA890" s="522"/>
      <c r="AB890" s="522"/>
      <c r="AC890" s="522"/>
      <c r="AD890" s="522"/>
      <c r="AE890" s="522"/>
      <c r="AF890" s="522"/>
      <c r="AG890" s="522"/>
      <c r="AH890" s="523"/>
      <c r="AI890" s="522"/>
      <c r="AJ890" s="522"/>
      <c r="AK890" s="522"/>
      <c r="AL890" s="522"/>
      <c r="AM890" s="522"/>
      <c r="AN890" s="522"/>
      <c r="AO890" s="522"/>
      <c r="AP890" s="522"/>
      <c r="AQ890" s="522"/>
      <c r="AR890" s="522"/>
      <c r="AS890" s="107"/>
      <c r="AT890" s="107"/>
      <c r="AU890" s="107"/>
      <c r="AV890" s="107"/>
      <c r="AW890" s="107"/>
      <c r="AX890" s="107"/>
      <c r="AY890" s="107"/>
      <c r="AZ890" s="107"/>
      <c r="BA890" s="107"/>
      <c r="BB890" s="107"/>
      <c r="BC890" s="107"/>
      <c r="BD890" s="107"/>
      <c r="BE890" s="107"/>
      <c r="BF890" s="107"/>
      <c r="BG890" s="107"/>
      <c r="BH890" s="107"/>
    </row>
    <row r="891">
      <c r="A891" s="107"/>
      <c r="B891" s="524"/>
      <c r="C891" s="522"/>
      <c r="D891" s="522"/>
      <c r="E891" s="522"/>
      <c r="F891" s="522"/>
      <c r="G891" s="522"/>
      <c r="H891" s="522"/>
      <c r="I891" s="522"/>
      <c r="J891" s="522"/>
      <c r="K891" s="522"/>
      <c r="L891" s="522"/>
      <c r="M891" s="107"/>
      <c r="N891" s="522"/>
      <c r="O891" s="522"/>
      <c r="P891" s="522"/>
      <c r="Q891" s="522"/>
      <c r="R891" s="522"/>
      <c r="S891" s="522"/>
      <c r="T891" s="522"/>
      <c r="U891" s="522"/>
      <c r="V891" s="522"/>
      <c r="W891" s="522"/>
      <c r="X891" s="522"/>
      <c r="Y891" s="522"/>
      <c r="Z891" s="522"/>
      <c r="AA891" s="522"/>
      <c r="AB891" s="522"/>
      <c r="AC891" s="522"/>
      <c r="AD891" s="522"/>
      <c r="AE891" s="522"/>
      <c r="AF891" s="522"/>
      <c r="AG891" s="522"/>
      <c r="AH891" s="523"/>
      <c r="AI891" s="522"/>
      <c r="AJ891" s="522"/>
      <c r="AK891" s="522"/>
      <c r="AL891" s="522"/>
      <c r="AM891" s="522"/>
      <c r="AN891" s="522"/>
      <c r="AO891" s="522"/>
      <c r="AP891" s="522"/>
      <c r="AQ891" s="522"/>
      <c r="AR891" s="522"/>
      <c r="AS891" s="107"/>
      <c r="AT891" s="107"/>
      <c r="AU891" s="107"/>
      <c r="AV891" s="107"/>
      <c r="AW891" s="107"/>
      <c r="AX891" s="107"/>
      <c r="AY891" s="107"/>
      <c r="AZ891" s="107"/>
      <c r="BA891" s="107"/>
      <c r="BB891" s="107"/>
      <c r="BC891" s="107"/>
      <c r="BD891" s="107"/>
      <c r="BE891" s="107"/>
      <c r="BF891" s="107"/>
      <c r="BG891" s="107"/>
      <c r="BH891" s="107"/>
    </row>
    <row r="892">
      <c r="A892" s="107"/>
      <c r="B892" s="524"/>
      <c r="C892" s="522"/>
      <c r="D892" s="522"/>
      <c r="E892" s="522"/>
      <c r="F892" s="522"/>
      <c r="G892" s="522"/>
      <c r="H892" s="522"/>
      <c r="I892" s="522"/>
      <c r="J892" s="522"/>
      <c r="K892" s="522"/>
      <c r="L892" s="522"/>
      <c r="M892" s="107"/>
      <c r="N892" s="522"/>
      <c r="O892" s="522"/>
      <c r="P892" s="522"/>
      <c r="Q892" s="522"/>
      <c r="R892" s="522"/>
      <c r="S892" s="522"/>
      <c r="T892" s="522"/>
      <c r="U892" s="522"/>
      <c r="V892" s="522"/>
      <c r="W892" s="522"/>
      <c r="X892" s="522"/>
      <c r="Y892" s="522"/>
      <c r="Z892" s="522"/>
      <c r="AA892" s="522"/>
      <c r="AB892" s="522"/>
      <c r="AC892" s="522"/>
      <c r="AD892" s="522"/>
      <c r="AE892" s="522"/>
      <c r="AF892" s="522"/>
      <c r="AG892" s="522"/>
      <c r="AH892" s="523"/>
      <c r="AI892" s="522"/>
      <c r="AJ892" s="522"/>
      <c r="AK892" s="522"/>
      <c r="AL892" s="522"/>
      <c r="AM892" s="522"/>
      <c r="AN892" s="522"/>
      <c r="AO892" s="522"/>
      <c r="AP892" s="522"/>
      <c r="AQ892" s="522"/>
      <c r="AR892" s="522"/>
      <c r="AS892" s="107"/>
      <c r="AT892" s="107"/>
      <c r="AU892" s="107"/>
      <c r="AV892" s="107"/>
      <c r="AW892" s="107"/>
      <c r="AX892" s="107"/>
      <c r="AY892" s="107"/>
      <c r="AZ892" s="107"/>
      <c r="BA892" s="107"/>
      <c r="BB892" s="107"/>
      <c r="BC892" s="107"/>
      <c r="BD892" s="107"/>
      <c r="BE892" s="107"/>
      <c r="BF892" s="107"/>
      <c r="BG892" s="107"/>
      <c r="BH892" s="107"/>
    </row>
    <row r="893">
      <c r="A893" s="107"/>
      <c r="B893" s="524"/>
      <c r="C893" s="522"/>
      <c r="D893" s="522"/>
      <c r="E893" s="522"/>
      <c r="F893" s="522"/>
      <c r="G893" s="522"/>
      <c r="H893" s="522"/>
      <c r="I893" s="522"/>
      <c r="J893" s="522"/>
      <c r="K893" s="522"/>
      <c r="L893" s="522"/>
      <c r="M893" s="107"/>
      <c r="N893" s="522"/>
      <c r="O893" s="522"/>
      <c r="P893" s="522"/>
      <c r="Q893" s="522"/>
      <c r="R893" s="522"/>
      <c r="S893" s="522"/>
      <c r="T893" s="522"/>
      <c r="U893" s="522"/>
      <c r="V893" s="522"/>
      <c r="W893" s="522"/>
      <c r="X893" s="522"/>
      <c r="Y893" s="522"/>
      <c r="Z893" s="522"/>
      <c r="AA893" s="522"/>
      <c r="AB893" s="522"/>
      <c r="AC893" s="522"/>
      <c r="AD893" s="522"/>
      <c r="AE893" s="522"/>
      <c r="AF893" s="522"/>
      <c r="AG893" s="522"/>
      <c r="AH893" s="523"/>
      <c r="AI893" s="522"/>
      <c r="AJ893" s="522"/>
      <c r="AK893" s="522"/>
      <c r="AL893" s="522"/>
      <c r="AM893" s="522"/>
      <c r="AN893" s="522"/>
      <c r="AO893" s="522"/>
      <c r="AP893" s="522"/>
      <c r="AQ893" s="522"/>
      <c r="AR893" s="522"/>
      <c r="AS893" s="107"/>
      <c r="AT893" s="107"/>
      <c r="AU893" s="107"/>
      <c r="AV893" s="107"/>
      <c r="AW893" s="107"/>
      <c r="AX893" s="107"/>
      <c r="AY893" s="107"/>
      <c r="AZ893" s="107"/>
      <c r="BA893" s="107"/>
      <c r="BB893" s="107"/>
      <c r="BC893" s="107"/>
      <c r="BD893" s="107"/>
      <c r="BE893" s="107"/>
      <c r="BF893" s="107"/>
      <c r="BG893" s="107"/>
      <c r="BH893" s="107"/>
    </row>
    <row r="894">
      <c r="A894" s="107"/>
      <c r="B894" s="524"/>
      <c r="C894" s="522"/>
      <c r="D894" s="522"/>
      <c r="E894" s="522"/>
      <c r="F894" s="522"/>
      <c r="G894" s="522"/>
      <c r="H894" s="522"/>
      <c r="I894" s="522"/>
      <c r="J894" s="522"/>
      <c r="K894" s="522"/>
      <c r="L894" s="522"/>
      <c r="M894" s="107"/>
      <c r="N894" s="522"/>
      <c r="O894" s="522"/>
      <c r="P894" s="522"/>
      <c r="Q894" s="522"/>
      <c r="R894" s="522"/>
      <c r="S894" s="522"/>
      <c r="T894" s="522"/>
      <c r="U894" s="522"/>
      <c r="V894" s="522"/>
      <c r="W894" s="522"/>
      <c r="X894" s="522"/>
      <c r="Y894" s="522"/>
      <c r="Z894" s="522"/>
      <c r="AA894" s="522"/>
      <c r="AB894" s="522"/>
      <c r="AC894" s="522"/>
      <c r="AD894" s="522"/>
      <c r="AE894" s="522"/>
      <c r="AF894" s="522"/>
      <c r="AG894" s="522"/>
      <c r="AH894" s="523"/>
      <c r="AI894" s="522"/>
      <c r="AJ894" s="522"/>
      <c r="AK894" s="522"/>
      <c r="AL894" s="522"/>
      <c r="AM894" s="522"/>
      <c r="AN894" s="522"/>
      <c r="AO894" s="522"/>
      <c r="AP894" s="522"/>
      <c r="AQ894" s="522"/>
      <c r="AR894" s="522"/>
      <c r="AS894" s="107"/>
      <c r="AT894" s="107"/>
      <c r="AU894" s="107"/>
      <c r="AV894" s="107"/>
      <c r="AW894" s="107"/>
      <c r="AX894" s="107"/>
      <c r="AY894" s="107"/>
      <c r="AZ894" s="107"/>
      <c r="BA894" s="107"/>
      <c r="BB894" s="107"/>
      <c r="BC894" s="107"/>
      <c r="BD894" s="107"/>
      <c r="BE894" s="107"/>
      <c r="BF894" s="107"/>
      <c r="BG894" s="107"/>
      <c r="BH894" s="107"/>
    </row>
    <row r="895">
      <c r="A895" s="107"/>
      <c r="B895" s="524"/>
      <c r="C895" s="522"/>
      <c r="D895" s="522"/>
      <c r="E895" s="522"/>
      <c r="F895" s="522"/>
      <c r="G895" s="522"/>
      <c r="H895" s="522"/>
      <c r="I895" s="522"/>
      <c r="J895" s="522"/>
      <c r="K895" s="522"/>
      <c r="L895" s="522"/>
      <c r="M895" s="107"/>
      <c r="N895" s="522"/>
      <c r="O895" s="522"/>
      <c r="P895" s="522"/>
      <c r="Q895" s="522"/>
      <c r="R895" s="522"/>
      <c r="S895" s="522"/>
      <c r="T895" s="522"/>
      <c r="U895" s="522"/>
      <c r="V895" s="522"/>
      <c r="W895" s="522"/>
      <c r="X895" s="522"/>
      <c r="Y895" s="522"/>
      <c r="Z895" s="522"/>
      <c r="AA895" s="522"/>
      <c r="AB895" s="522"/>
      <c r="AC895" s="522"/>
      <c r="AD895" s="522"/>
      <c r="AE895" s="522"/>
      <c r="AF895" s="522"/>
      <c r="AG895" s="522"/>
      <c r="AH895" s="523"/>
      <c r="AI895" s="522"/>
      <c r="AJ895" s="522"/>
      <c r="AK895" s="522"/>
      <c r="AL895" s="522"/>
      <c r="AM895" s="522"/>
      <c r="AN895" s="522"/>
      <c r="AO895" s="522"/>
      <c r="AP895" s="522"/>
      <c r="AQ895" s="522"/>
      <c r="AR895" s="522"/>
      <c r="AS895" s="107"/>
      <c r="AT895" s="107"/>
      <c r="AU895" s="107"/>
      <c r="AV895" s="107"/>
      <c r="AW895" s="107"/>
      <c r="AX895" s="107"/>
      <c r="AY895" s="107"/>
      <c r="AZ895" s="107"/>
      <c r="BA895" s="107"/>
      <c r="BB895" s="107"/>
      <c r="BC895" s="107"/>
      <c r="BD895" s="107"/>
      <c r="BE895" s="107"/>
      <c r="BF895" s="107"/>
      <c r="BG895" s="107"/>
      <c r="BH895" s="107"/>
    </row>
    <row r="896">
      <c r="A896" s="107"/>
      <c r="B896" s="524"/>
      <c r="C896" s="522"/>
      <c r="D896" s="522"/>
      <c r="E896" s="522"/>
      <c r="F896" s="522"/>
      <c r="G896" s="522"/>
      <c r="H896" s="522"/>
      <c r="I896" s="522"/>
      <c r="J896" s="522"/>
      <c r="K896" s="522"/>
      <c r="L896" s="522"/>
      <c r="M896" s="107"/>
      <c r="N896" s="522"/>
      <c r="O896" s="522"/>
      <c r="P896" s="522"/>
      <c r="Q896" s="522"/>
      <c r="R896" s="522"/>
      <c r="S896" s="522"/>
      <c r="T896" s="522"/>
      <c r="U896" s="522"/>
      <c r="V896" s="522"/>
      <c r="W896" s="522"/>
      <c r="X896" s="522"/>
      <c r="Y896" s="522"/>
      <c r="Z896" s="522"/>
      <c r="AA896" s="522"/>
      <c r="AB896" s="522"/>
      <c r="AC896" s="522"/>
      <c r="AD896" s="522"/>
      <c r="AE896" s="522"/>
      <c r="AF896" s="522"/>
      <c r="AG896" s="522"/>
      <c r="AH896" s="523"/>
      <c r="AI896" s="522"/>
      <c r="AJ896" s="522"/>
      <c r="AK896" s="522"/>
      <c r="AL896" s="522"/>
      <c r="AM896" s="522"/>
      <c r="AN896" s="522"/>
      <c r="AO896" s="522"/>
      <c r="AP896" s="522"/>
      <c r="AQ896" s="522"/>
      <c r="AR896" s="522"/>
      <c r="AS896" s="107"/>
      <c r="AT896" s="107"/>
      <c r="AU896" s="107"/>
      <c r="AV896" s="107"/>
      <c r="AW896" s="107"/>
      <c r="AX896" s="107"/>
      <c r="AY896" s="107"/>
      <c r="AZ896" s="107"/>
      <c r="BA896" s="107"/>
      <c r="BB896" s="107"/>
      <c r="BC896" s="107"/>
      <c r="BD896" s="107"/>
      <c r="BE896" s="107"/>
      <c r="BF896" s="107"/>
      <c r="BG896" s="107"/>
      <c r="BH896" s="107"/>
    </row>
    <row r="897">
      <c r="A897" s="107"/>
      <c r="B897" s="524"/>
      <c r="C897" s="522"/>
      <c r="D897" s="522"/>
      <c r="E897" s="522"/>
      <c r="F897" s="522"/>
      <c r="G897" s="522"/>
      <c r="H897" s="522"/>
      <c r="I897" s="522"/>
      <c r="J897" s="522"/>
      <c r="K897" s="522"/>
      <c r="L897" s="522"/>
      <c r="M897" s="107"/>
      <c r="N897" s="522"/>
      <c r="O897" s="522"/>
      <c r="P897" s="522"/>
      <c r="Q897" s="522"/>
      <c r="R897" s="522"/>
      <c r="S897" s="522"/>
      <c r="T897" s="522"/>
      <c r="U897" s="522"/>
      <c r="V897" s="522"/>
      <c r="W897" s="522"/>
      <c r="X897" s="522"/>
      <c r="Y897" s="522"/>
      <c r="Z897" s="522"/>
      <c r="AA897" s="522"/>
      <c r="AB897" s="522"/>
      <c r="AC897" s="522"/>
      <c r="AD897" s="522"/>
      <c r="AE897" s="522"/>
      <c r="AF897" s="522"/>
      <c r="AG897" s="522"/>
      <c r="AH897" s="523"/>
      <c r="AI897" s="522"/>
      <c r="AJ897" s="522"/>
      <c r="AK897" s="522"/>
      <c r="AL897" s="522"/>
      <c r="AM897" s="522"/>
      <c r="AN897" s="522"/>
      <c r="AO897" s="522"/>
      <c r="AP897" s="522"/>
      <c r="AQ897" s="522"/>
      <c r="AR897" s="522"/>
      <c r="AS897" s="107"/>
      <c r="AT897" s="107"/>
      <c r="AU897" s="107"/>
      <c r="AV897" s="107"/>
      <c r="AW897" s="107"/>
      <c r="AX897" s="107"/>
      <c r="AY897" s="107"/>
      <c r="AZ897" s="107"/>
      <c r="BA897" s="107"/>
      <c r="BB897" s="107"/>
      <c r="BC897" s="107"/>
      <c r="BD897" s="107"/>
      <c r="BE897" s="107"/>
      <c r="BF897" s="107"/>
      <c r="BG897" s="107"/>
      <c r="BH897" s="107"/>
    </row>
    <row r="898">
      <c r="A898" s="107"/>
      <c r="B898" s="524"/>
      <c r="C898" s="522"/>
      <c r="D898" s="522"/>
      <c r="E898" s="522"/>
      <c r="F898" s="522"/>
      <c r="G898" s="522"/>
      <c r="H898" s="522"/>
      <c r="I898" s="522"/>
      <c r="J898" s="522"/>
      <c r="K898" s="522"/>
      <c r="L898" s="522"/>
      <c r="M898" s="107"/>
      <c r="N898" s="522"/>
      <c r="O898" s="522"/>
      <c r="P898" s="522"/>
      <c r="Q898" s="522"/>
      <c r="R898" s="522"/>
      <c r="S898" s="522"/>
      <c r="T898" s="522"/>
      <c r="U898" s="522"/>
      <c r="V898" s="522"/>
      <c r="W898" s="522"/>
      <c r="X898" s="522"/>
      <c r="Y898" s="522"/>
      <c r="Z898" s="522"/>
      <c r="AA898" s="522"/>
      <c r="AB898" s="522"/>
      <c r="AC898" s="522"/>
      <c r="AD898" s="522"/>
      <c r="AE898" s="522"/>
      <c r="AF898" s="522"/>
      <c r="AG898" s="522"/>
      <c r="AH898" s="523"/>
      <c r="AI898" s="522"/>
      <c r="AJ898" s="522"/>
      <c r="AK898" s="522"/>
      <c r="AL898" s="522"/>
      <c r="AM898" s="522"/>
      <c r="AN898" s="522"/>
      <c r="AO898" s="522"/>
      <c r="AP898" s="522"/>
      <c r="AQ898" s="522"/>
      <c r="AR898" s="522"/>
      <c r="AS898" s="107"/>
      <c r="AT898" s="107"/>
      <c r="AU898" s="107"/>
      <c r="AV898" s="107"/>
      <c r="AW898" s="107"/>
      <c r="AX898" s="107"/>
      <c r="AY898" s="107"/>
      <c r="AZ898" s="107"/>
      <c r="BA898" s="107"/>
      <c r="BB898" s="107"/>
      <c r="BC898" s="107"/>
      <c r="BD898" s="107"/>
      <c r="BE898" s="107"/>
      <c r="BF898" s="107"/>
      <c r="BG898" s="107"/>
      <c r="BH898" s="107"/>
    </row>
    <row r="899">
      <c r="A899" s="107"/>
      <c r="B899" s="524"/>
      <c r="C899" s="522"/>
      <c r="D899" s="522"/>
      <c r="E899" s="522"/>
      <c r="F899" s="522"/>
      <c r="G899" s="522"/>
      <c r="H899" s="522"/>
      <c r="I899" s="522"/>
      <c r="J899" s="522"/>
      <c r="K899" s="522"/>
      <c r="L899" s="522"/>
      <c r="M899" s="107"/>
      <c r="N899" s="522"/>
      <c r="O899" s="522"/>
      <c r="P899" s="522"/>
      <c r="Q899" s="522"/>
      <c r="R899" s="522"/>
      <c r="S899" s="522"/>
      <c r="T899" s="522"/>
      <c r="U899" s="522"/>
      <c r="V899" s="522"/>
      <c r="W899" s="522"/>
      <c r="X899" s="522"/>
      <c r="Y899" s="522"/>
      <c r="Z899" s="522"/>
      <c r="AA899" s="522"/>
      <c r="AB899" s="522"/>
      <c r="AC899" s="522"/>
      <c r="AD899" s="522"/>
      <c r="AE899" s="522"/>
      <c r="AF899" s="522"/>
      <c r="AG899" s="522"/>
      <c r="AH899" s="523"/>
      <c r="AI899" s="522"/>
      <c r="AJ899" s="522"/>
      <c r="AK899" s="522"/>
      <c r="AL899" s="522"/>
      <c r="AM899" s="522"/>
      <c r="AN899" s="522"/>
      <c r="AO899" s="522"/>
      <c r="AP899" s="522"/>
      <c r="AQ899" s="522"/>
      <c r="AR899" s="522"/>
      <c r="AS899" s="107"/>
      <c r="AT899" s="107"/>
      <c r="AU899" s="107"/>
      <c r="AV899" s="107"/>
      <c r="AW899" s="107"/>
      <c r="AX899" s="107"/>
      <c r="AY899" s="107"/>
      <c r="AZ899" s="107"/>
      <c r="BA899" s="107"/>
      <c r="BB899" s="107"/>
      <c r="BC899" s="107"/>
      <c r="BD899" s="107"/>
      <c r="BE899" s="107"/>
      <c r="BF899" s="107"/>
      <c r="BG899" s="107"/>
      <c r="BH899" s="107"/>
    </row>
    <row r="900">
      <c r="A900" s="107"/>
      <c r="B900" s="524"/>
      <c r="C900" s="522"/>
      <c r="D900" s="522"/>
      <c r="E900" s="522"/>
      <c r="F900" s="522"/>
      <c r="G900" s="522"/>
      <c r="H900" s="522"/>
      <c r="I900" s="522"/>
      <c r="J900" s="522"/>
      <c r="K900" s="522"/>
      <c r="L900" s="522"/>
      <c r="M900" s="107"/>
      <c r="N900" s="522"/>
      <c r="O900" s="522"/>
      <c r="P900" s="522"/>
      <c r="Q900" s="522"/>
      <c r="R900" s="522"/>
      <c r="S900" s="522"/>
      <c r="T900" s="522"/>
      <c r="U900" s="522"/>
      <c r="V900" s="522"/>
      <c r="W900" s="522"/>
      <c r="X900" s="522"/>
      <c r="Y900" s="522"/>
      <c r="Z900" s="522"/>
      <c r="AA900" s="522"/>
      <c r="AB900" s="522"/>
      <c r="AC900" s="522"/>
      <c r="AD900" s="522"/>
      <c r="AE900" s="522"/>
      <c r="AF900" s="522"/>
      <c r="AG900" s="522"/>
      <c r="AH900" s="523"/>
      <c r="AI900" s="522"/>
      <c r="AJ900" s="522"/>
      <c r="AK900" s="522"/>
      <c r="AL900" s="522"/>
      <c r="AM900" s="522"/>
      <c r="AN900" s="522"/>
      <c r="AO900" s="522"/>
      <c r="AP900" s="522"/>
      <c r="AQ900" s="522"/>
      <c r="AR900" s="522"/>
      <c r="AS900" s="107"/>
      <c r="AT900" s="107"/>
      <c r="AU900" s="107"/>
      <c r="AV900" s="107"/>
      <c r="AW900" s="107"/>
      <c r="AX900" s="107"/>
      <c r="AY900" s="107"/>
      <c r="AZ900" s="107"/>
      <c r="BA900" s="107"/>
      <c r="BB900" s="107"/>
      <c r="BC900" s="107"/>
      <c r="BD900" s="107"/>
      <c r="BE900" s="107"/>
      <c r="BF900" s="107"/>
      <c r="BG900" s="107"/>
      <c r="BH900" s="107"/>
    </row>
    <row r="901">
      <c r="A901" s="107"/>
      <c r="B901" s="524"/>
      <c r="C901" s="522"/>
      <c r="D901" s="522"/>
      <c r="E901" s="522"/>
      <c r="F901" s="522"/>
      <c r="G901" s="522"/>
      <c r="H901" s="522"/>
      <c r="I901" s="522"/>
      <c r="J901" s="522"/>
      <c r="K901" s="522"/>
      <c r="L901" s="522"/>
      <c r="M901" s="107"/>
      <c r="N901" s="522"/>
      <c r="O901" s="522"/>
      <c r="P901" s="522"/>
      <c r="Q901" s="522"/>
      <c r="R901" s="522"/>
      <c r="S901" s="522"/>
      <c r="T901" s="522"/>
      <c r="U901" s="522"/>
      <c r="V901" s="522"/>
      <c r="W901" s="522"/>
      <c r="X901" s="522"/>
      <c r="Y901" s="522"/>
      <c r="Z901" s="522"/>
      <c r="AA901" s="522"/>
      <c r="AB901" s="522"/>
      <c r="AC901" s="522"/>
      <c r="AD901" s="522"/>
      <c r="AE901" s="522"/>
      <c r="AF901" s="522"/>
      <c r="AG901" s="522"/>
      <c r="AH901" s="523"/>
      <c r="AI901" s="522"/>
      <c r="AJ901" s="522"/>
      <c r="AK901" s="522"/>
      <c r="AL901" s="522"/>
      <c r="AM901" s="522"/>
      <c r="AN901" s="522"/>
      <c r="AO901" s="522"/>
      <c r="AP901" s="522"/>
      <c r="AQ901" s="522"/>
      <c r="AR901" s="522"/>
      <c r="AS901" s="107"/>
      <c r="AT901" s="107"/>
      <c r="AU901" s="107"/>
      <c r="AV901" s="107"/>
      <c r="AW901" s="107"/>
      <c r="AX901" s="107"/>
      <c r="AY901" s="107"/>
      <c r="AZ901" s="107"/>
      <c r="BA901" s="107"/>
      <c r="BB901" s="107"/>
      <c r="BC901" s="107"/>
      <c r="BD901" s="107"/>
      <c r="BE901" s="107"/>
      <c r="BF901" s="107"/>
      <c r="BG901" s="107"/>
      <c r="BH901" s="107"/>
    </row>
    <row r="902">
      <c r="A902" s="107"/>
      <c r="B902" s="524"/>
      <c r="C902" s="522"/>
      <c r="D902" s="522"/>
      <c r="E902" s="522"/>
      <c r="F902" s="522"/>
      <c r="G902" s="522"/>
      <c r="H902" s="522"/>
      <c r="I902" s="522"/>
      <c r="J902" s="522"/>
      <c r="K902" s="522"/>
      <c r="L902" s="522"/>
      <c r="M902" s="107"/>
      <c r="N902" s="522"/>
      <c r="O902" s="522"/>
      <c r="P902" s="522"/>
      <c r="Q902" s="522"/>
      <c r="R902" s="522"/>
      <c r="S902" s="522"/>
      <c r="T902" s="522"/>
      <c r="U902" s="522"/>
      <c r="V902" s="522"/>
      <c r="W902" s="522"/>
      <c r="X902" s="522"/>
      <c r="Y902" s="522"/>
      <c r="Z902" s="522"/>
      <c r="AA902" s="522"/>
      <c r="AB902" s="522"/>
      <c r="AC902" s="522"/>
      <c r="AD902" s="522"/>
      <c r="AE902" s="522"/>
      <c r="AF902" s="522"/>
      <c r="AG902" s="522"/>
      <c r="AH902" s="523"/>
      <c r="AI902" s="522"/>
      <c r="AJ902" s="522"/>
      <c r="AK902" s="522"/>
      <c r="AL902" s="522"/>
      <c r="AM902" s="522"/>
      <c r="AN902" s="522"/>
      <c r="AO902" s="522"/>
      <c r="AP902" s="522"/>
      <c r="AQ902" s="522"/>
      <c r="AR902" s="522"/>
      <c r="AS902" s="107"/>
      <c r="AT902" s="107"/>
      <c r="AU902" s="107"/>
      <c r="AV902" s="107"/>
      <c r="AW902" s="107"/>
      <c r="AX902" s="107"/>
      <c r="AY902" s="107"/>
      <c r="AZ902" s="107"/>
      <c r="BA902" s="107"/>
      <c r="BB902" s="107"/>
      <c r="BC902" s="107"/>
      <c r="BD902" s="107"/>
      <c r="BE902" s="107"/>
      <c r="BF902" s="107"/>
      <c r="BG902" s="107"/>
      <c r="BH902" s="107"/>
    </row>
    <row r="903">
      <c r="A903" s="107"/>
      <c r="B903" s="524"/>
      <c r="C903" s="522"/>
      <c r="D903" s="522"/>
      <c r="E903" s="522"/>
      <c r="F903" s="522"/>
      <c r="G903" s="522"/>
      <c r="H903" s="522"/>
      <c r="I903" s="522"/>
      <c r="J903" s="522"/>
      <c r="K903" s="522"/>
      <c r="L903" s="522"/>
      <c r="M903" s="107"/>
      <c r="N903" s="522"/>
      <c r="O903" s="522"/>
      <c r="P903" s="522"/>
      <c r="Q903" s="522"/>
      <c r="R903" s="522"/>
      <c r="S903" s="522"/>
      <c r="T903" s="522"/>
      <c r="U903" s="522"/>
      <c r="V903" s="522"/>
      <c r="W903" s="522"/>
      <c r="X903" s="522"/>
      <c r="Y903" s="522"/>
      <c r="Z903" s="522"/>
      <c r="AA903" s="522"/>
      <c r="AB903" s="522"/>
      <c r="AC903" s="522"/>
      <c r="AD903" s="522"/>
      <c r="AE903" s="522"/>
      <c r="AF903" s="522"/>
      <c r="AG903" s="522"/>
      <c r="AH903" s="523"/>
      <c r="AI903" s="522"/>
      <c r="AJ903" s="522"/>
      <c r="AK903" s="522"/>
      <c r="AL903" s="522"/>
      <c r="AM903" s="522"/>
      <c r="AN903" s="522"/>
      <c r="AO903" s="522"/>
      <c r="AP903" s="522"/>
      <c r="AQ903" s="522"/>
      <c r="AR903" s="522"/>
      <c r="AS903" s="107"/>
      <c r="AT903" s="107"/>
      <c r="AU903" s="107"/>
      <c r="AV903" s="107"/>
      <c r="AW903" s="107"/>
      <c r="AX903" s="107"/>
      <c r="AY903" s="107"/>
      <c r="AZ903" s="107"/>
      <c r="BA903" s="107"/>
      <c r="BB903" s="107"/>
      <c r="BC903" s="107"/>
      <c r="BD903" s="107"/>
      <c r="BE903" s="107"/>
      <c r="BF903" s="107"/>
      <c r="BG903" s="107"/>
      <c r="BH903" s="107"/>
    </row>
    <row r="904">
      <c r="A904" s="107"/>
      <c r="B904" s="524"/>
      <c r="C904" s="522"/>
      <c r="D904" s="522"/>
      <c r="E904" s="522"/>
      <c r="F904" s="522"/>
      <c r="G904" s="522"/>
      <c r="H904" s="522"/>
      <c r="I904" s="522"/>
      <c r="J904" s="522"/>
      <c r="K904" s="522"/>
      <c r="L904" s="522"/>
      <c r="M904" s="107"/>
      <c r="N904" s="522"/>
      <c r="O904" s="522"/>
      <c r="P904" s="522"/>
      <c r="Q904" s="522"/>
      <c r="R904" s="522"/>
      <c r="S904" s="522"/>
      <c r="T904" s="522"/>
      <c r="U904" s="522"/>
      <c r="V904" s="522"/>
      <c r="W904" s="522"/>
      <c r="X904" s="522"/>
      <c r="Y904" s="522"/>
      <c r="Z904" s="522"/>
      <c r="AA904" s="522"/>
      <c r="AB904" s="522"/>
      <c r="AC904" s="522"/>
      <c r="AD904" s="522"/>
      <c r="AE904" s="522"/>
      <c r="AF904" s="522"/>
      <c r="AG904" s="522"/>
      <c r="AH904" s="523"/>
      <c r="AI904" s="522"/>
      <c r="AJ904" s="522"/>
      <c r="AK904" s="522"/>
      <c r="AL904" s="522"/>
      <c r="AM904" s="522"/>
      <c r="AN904" s="522"/>
      <c r="AO904" s="522"/>
      <c r="AP904" s="522"/>
      <c r="AQ904" s="522"/>
      <c r="AR904" s="522"/>
      <c r="AS904" s="107"/>
      <c r="AT904" s="107"/>
      <c r="AU904" s="107"/>
      <c r="AV904" s="107"/>
      <c r="AW904" s="107"/>
      <c r="AX904" s="107"/>
      <c r="AY904" s="107"/>
      <c r="AZ904" s="107"/>
      <c r="BA904" s="107"/>
      <c r="BB904" s="107"/>
      <c r="BC904" s="107"/>
      <c r="BD904" s="107"/>
      <c r="BE904" s="107"/>
      <c r="BF904" s="107"/>
      <c r="BG904" s="107"/>
      <c r="BH904" s="107"/>
    </row>
    <row r="905">
      <c r="A905" s="107"/>
      <c r="B905" s="524"/>
      <c r="C905" s="522"/>
      <c r="D905" s="522"/>
      <c r="E905" s="522"/>
      <c r="F905" s="522"/>
      <c r="G905" s="522"/>
      <c r="H905" s="522"/>
      <c r="I905" s="522"/>
      <c r="J905" s="522"/>
      <c r="K905" s="522"/>
      <c r="L905" s="522"/>
      <c r="M905" s="107"/>
      <c r="N905" s="522"/>
      <c r="O905" s="522"/>
      <c r="P905" s="522"/>
      <c r="Q905" s="522"/>
      <c r="R905" s="522"/>
      <c r="S905" s="522"/>
      <c r="T905" s="522"/>
      <c r="U905" s="522"/>
      <c r="V905" s="522"/>
      <c r="W905" s="522"/>
      <c r="X905" s="522"/>
      <c r="Y905" s="522"/>
      <c r="Z905" s="522"/>
      <c r="AA905" s="522"/>
      <c r="AB905" s="522"/>
      <c r="AC905" s="522"/>
      <c r="AD905" s="522"/>
      <c r="AE905" s="522"/>
      <c r="AF905" s="522"/>
      <c r="AG905" s="522"/>
      <c r="AH905" s="523"/>
      <c r="AI905" s="522"/>
      <c r="AJ905" s="522"/>
      <c r="AK905" s="522"/>
      <c r="AL905" s="522"/>
      <c r="AM905" s="522"/>
      <c r="AN905" s="522"/>
      <c r="AO905" s="522"/>
      <c r="AP905" s="522"/>
      <c r="AQ905" s="522"/>
      <c r="AR905" s="522"/>
      <c r="AS905" s="107"/>
      <c r="AT905" s="107"/>
      <c r="AU905" s="107"/>
      <c r="AV905" s="107"/>
      <c r="AW905" s="107"/>
      <c r="AX905" s="107"/>
      <c r="AY905" s="107"/>
      <c r="AZ905" s="107"/>
      <c r="BA905" s="107"/>
      <c r="BB905" s="107"/>
      <c r="BC905" s="107"/>
      <c r="BD905" s="107"/>
      <c r="BE905" s="107"/>
      <c r="BF905" s="107"/>
      <c r="BG905" s="107"/>
      <c r="BH905" s="107"/>
    </row>
    <row r="906">
      <c r="A906" s="107"/>
      <c r="B906" s="524"/>
      <c r="C906" s="522"/>
      <c r="D906" s="522"/>
      <c r="E906" s="522"/>
      <c r="F906" s="522"/>
      <c r="G906" s="522"/>
      <c r="H906" s="522"/>
      <c r="I906" s="522"/>
      <c r="J906" s="522"/>
      <c r="K906" s="522"/>
      <c r="L906" s="522"/>
      <c r="M906" s="107"/>
      <c r="N906" s="522"/>
      <c r="O906" s="522"/>
      <c r="P906" s="522"/>
      <c r="Q906" s="522"/>
      <c r="R906" s="522"/>
      <c r="S906" s="522"/>
      <c r="T906" s="522"/>
      <c r="U906" s="522"/>
      <c r="V906" s="522"/>
      <c r="W906" s="522"/>
      <c r="X906" s="522"/>
      <c r="Y906" s="522"/>
      <c r="Z906" s="522"/>
      <c r="AA906" s="522"/>
      <c r="AB906" s="522"/>
      <c r="AC906" s="522"/>
      <c r="AD906" s="522"/>
      <c r="AE906" s="522"/>
      <c r="AF906" s="522"/>
      <c r="AG906" s="522"/>
      <c r="AH906" s="523"/>
      <c r="AI906" s="522"/>
      <c r="AJ906" s="522"/>
      <c r="AK906" s="522"/>
      <c r="AL906" s="522"/>
      <c r="AM906" s="522"/>
      <c r="AN906" s="522"/>
      <c r="AO906" s="522"/>
      <c r="AP906" s="522"/>
      <c r="AQ906" s="522"/>
      <c r="AR906" s="522"/>
      <c r="AS906" s="107"/>
      <c r="AT906" s="107"/>
      <c r="AU906" s="107"/>
      <c r="AV906" s="107"/>
      <c r="AW906" s="107"/>
      <c r="AX906" s="107"/>
      <c r="AY906" s="107"/>
      <c r="AZ906" s="107"/>
      <c r="BA906" s="107"/>
      <c r="BB906" s="107"/>
      <c r="BC906" s="107"/>
      <c r="BD906" s="107"/>
      <c r="BE906" s="107"/>
      <c r="BF906" s="107"/>
      <c r="BG906" s="107"/>
      <c r="BH906" s="107"/>
    </row>
    <row r="907">
      <c r="A907" s="107"/>
      <c r="B907" s="524"/>
      <c r="C907" s="522"/>
      <c r="D907" s="522"/>
      <c r="E907" s="522"/>
      <c r="F907" s="522"/>
      <c r="G907" s="522"/>
      <c r="H907" s="522"/>
      <c r="I907" s="522"/>
      <c r="J907" s="522"/>
      <c r="K907" s="522"/>
      <c r="L907" s="522"/>
      <c r="M907" s="107"/>
      <c r="N907" s="522"/>
      <c r="O907" s="522"/>
      <c r="P907" s="522"/>
      <c r="Q907" s="522"/>
      <c r="R907" s="522"/>
      <c r="S907" s="522"/>
      <c r="T907" s="522"/>
      <c r="U907" s="522"/>
      <c r="V907" s="522"/>
      <c r="W907" s="522"/>
      <c r="X907" s="522"/>
      <c r="Y907" s="522"/>
      <c r="Z907" s="522"/>
      <c r="AA907" s="522"/>
      <c r="AB907" s="522"/>
      <c r="AC907" s="522"/>
      <c r="AD907" s="522"/>
      <c r="AE907" s="522"/>
      <c r="AF907" s="522"/>
      <c r="AG907" s="522"/>
      <c r="AH907" s="523"/>
      <c r="AI907" s="522"/>
      <c r="AJ907" s="522"/>
      <c r="AK907" s="522"/>
      <c r="AL907" s="522"/>
      <c r="AM907" s="522"/>
      <c r="AN907" s="522"/>
      <c r="AO907" s="522"/>
      <c r="AP907" s="522"/>
      <c r="AQ907" s="522"/>
      <c r="AR907" s="522"/>
      <c r="AS907" s="107"/>
      <c r="AT907" s="107"/>
      <c r="AU907" s="107"/>
      <c r="AV907" s="107"/>
      <c r="AW907" s="107"/>
      <c r="AX907" s="107"/>
      <c r="AY907" s="107"/>
      <c r="AZ907" s="107"/>
      <c r="BA907" s="107"/>
      <c r="BB907" s="107"/>
      <c r="BC907" s="107"/>
      <c r="BD907" s="107"/>
      <c r="BE907" s="107"/>
      <c r="BF907" s="107"/>
      <c r="BG907" s="107"/>
      <c r="BH907" s="107"/>
    </row>
    <row r="908">
      <c r="A908" s="107"/>
      <c r="B908" s="524"/>
      <c r="C908" s="522"/>
      <c r="D908" s="522"/>
      <c r="E908" s="522"/>
      <c r="F908" s="522"/>
      <c r="G908" s="522"/>
      <c r="H908" s="522"/>
      <c r="I908" s="522"/>
      <c r="J908" s="522"/>
      <c r="K908" s="522"/>
      <c r="L908" s="522"/>
      <c r="M908" s="107"/>
      <c r="N908" s="522"/>
      <c r="O908" s="522"/>
      <c r="P908" s="522"/>
      <c r="Q908" s="522"/>
      <c r="R908" s="522"/>
      <c r="S908" s="522"/>
      <c r="T908" s="522"/>
      <c r="U908" s="522"/>
      <c r="V908" s="522"/>
      <c r="W908" s="522"/>
      <c r="X908" s="522"/>
      <c r="Y908" s="522"/>
      <c r="Z908" s="522"/>
      <c r="AA908" s="522"/>
      <c r="AB908" s="522"/>
      <c r="AC908" s="522"/>
      <c r="AD908" s="522"/>
      <c r="AE908" s="522"/>
      <c r="AF908" s="522"/>
      <c r="AG908" s="522"/>
      <c r="AH908" s="523"/>
      <c r="AI908" s="522"/>
      <c r="AJ908" s="522"/>
      <c r="AK908" s="522"/>
      <c r="AL908" s="522"/>
      <c r="AM908" s="522"/>
      <c r="AN908" s="522"/>
      <c r="AO908" s="522"/>
      <c r="AP908" s="522"/>
      <c r="AQ908" s="522"/>
      <c r="AR908" s="522"/>
      <c r="AS908" s="107"/>
      <c r="AT908" s="107"/>
      <c r="AU908" s="107"/>
      <c r="AV908" s="107"/>
      <c r="AW908" s="107"/>
      <c r="AX908" s="107"/>
      <c r="AY908" s="107"/>
      <c r="AZ908" s="107"/>
      <c r="BA908" s="107"/>
      <c r="BB908" s="107"/>
      <c r="BC908" s="107"/>
      <c r="BD908" s="107"/>
      <c r="BE908" s="107"/>
      <c r="BF908" s="107"/>
      <c r="BG908" s="107"/>
      <c r="BH908" s="107"/>
    </row>
    <row r="909">
      <c r="A909" s="107"/>
      <c r="B909" s="524"/>
      <c r="C909" s="522"/>
      <c r="D909" s="522"/>
      <c r="E909" s="522"/>
      <c r="F909" s="522"/>
      <c r="G909" s="522"/>
      <c r="H909" s="522"/>
      <c r="I909" s="522"/>
      <c r="J909" s="522"/>
      <c r="K909" s="522"/>
      <c r="L909" s="522"/>
      <c r="M909" s="107"/>
      <c r="N909" s="522"/>
      <c r="O909" s="522"/>
      <c r="P909" s="522"/>
      <c r="Q909" s="522"/>
      <c r="R909" s="522"/>
      <c r="S909" s="522"/>
      <c r="T909" s="522"/>
      <c r="U909" s="522"/>
      <c r="V909" s="522"/>
      <c r="W909" s="522"/>
      <c r="X909" s="522"/>
      <c r="Y909" s="522"/>
      <c r="Z909" s="522"/>
      <c r="AA909" s="522"/>
      <c r="AB909" s="522"/>
      <c r="AC909" s="522"/>
      <c r="AD909" s="522"/>
      <c r="AE909" s="522"/>
      <c r="AF909" s="522"/>
      <c r="AG909" s="522"/>
      <c r="AH909" s="523"/>
      <c r="AI909" s="522"/>
      <c r="AJ909" s="522"/>
      <c r="AK909" s="522"/>
      <c r="AL909" s="522"/>
      <c r="AM909" s="522"/>
      <c r="AN909" s="522"/>
      <c r="AO909" s="522"/>
      <c r="AP909" s="522"/>
      <c r="AQ909" s="522"/>
      <c r="AR909" s="522"/>
      <c r="AS909" s="107"/>
      <c r="AT909" s="107"/>
      <c r="AU909" s="107"/>
      <c r="AV909" s="107"/>
      <c r="AW909" s="107"/>
      <c r="AX909" s="107"/>
      <c r="AY909" s="107"/>
      <c r="AZ909" s="107"/>
      <c r="BA909" s="107"/>
      <c r="BB909" s="107"/>
      <c r="BC909" s="107"/>
      <c r="BD909" s="107"/>
      <c r="BE909" s="107"/>
      <c r="BF909" s="107"/>
      <c r="BG909" s="107"/>
      <c r="BH909" s="107"/>
    </row>
    <row r="910">
      <c r="A910" s="107"/>
      <c r="B910" s="524"/>
      <c r="C910" s="522"/>
      <c r="D910" s="522"/>
      <c r="E910" s="522"/>
      <c r="F910" s="522"/>
      <c r="G910" s="522"/>
      <c r="H910" s="522"/>
      <c r="I910" s="522"/>
      <c r="J910" s="522"/>
      <c r="K910" s="522"/>
      <c r="L910" s="522"/>
      <c r="M910" s="107"/>
      <c r="N910" s="522"/>
      <c r="O910" s="522"/>
      <c r="P910" s="522"/>
      <c r="Q910" s="522"/>
      <c r="R910" s="522"/>
      <c r="S910" s="522"/>
      <c r="T910" s="522"/>
      <c r="U910" s="522"/>
      <c r="V910" s="522"/>
      <c r="W910" s="522"/>
      <c r="X910" s="522"/>
      <c r="Y910" s="522"/>
      <c r="Z910" s="522"/>
      <c r="AA910" s="522"/>
      <c r="AB910" s="522"/>
      <c r="AC910" s="522"/>
      <c r="AD910" s="522"/>
      <c r="AE910" s="522"/>
      <c r="AF910" s="522"/>
      <c r="AG910" s="522"/>
      <c r="AH910" s="523"/>
      <c r="AI910" s="522"/>
      <c r="AJ910" s="522"/>
      <c r="AK910" s="522"/>
      <c r="AL910" s="522"/>
      <c r="AM910" s="522"/>
      <c r="AN910" s="522"/>
      <c r="AO910" s="522"/>
      <c r="AP910" s="522"/>
      <c r="AQ910" s="522"/>
      <c r="AR910" s="522"/>
      <c r="AS910" s="107"/>
      <c r="AT910" s="107"/>
      <c r="AU910" s="107"/>
      <c r="AV910" s="107"/>
      <c r="AW910" s="107"/>
      <c r="AX910" s="107"/>
      <c r="AY910" s="107"/>
      <c r="AZ910" s="107"/>
      <c r="BA910" s="107"/>
      <c r="BB910" s="107"/>
      <c r="BC910" s="107"/>
      <c r="BD910" s="107"/>
      <c r="BE910" s="107"/>
      <c r="BF910" s="107"/>
      <c r="BG910" s="107"/>
      <c r="BH910" s="107"/>
    </row>
    <row r="911">
      <c r="A911" s="107"/>
      <c r="B911" s="524"/>
      <c r="C911" s="522"/>
      <c r="D911" s="522"/>
      <c r="E911" s="522"/>
      <c r="F911" s="522"/>
      <c r="G911" s="522"/>
      <c r="H911" s="522"/>
      <c r="I911" s="522"/>
      <c r="J911" s="522"/>
      <c r="K911" s="522"/>
      <c r="L911" s="522"/>
      <c r="M911" s="107"/>
      <c r="N911" s="522"/>
      <c r="O911" s="522"/>
      <c r="P911" s="522"/>
      <c r="Q911" s="522"/>
      <c r="R911" s="522"/>
      <c r="S911" s="522"/>
      <c r="T911" s="522"/>
      <c r="U911" s="522"/>
      <c r="V911" s="522"/>
      <c r="W911" s="522"/>
      <c r="X911" s="522"/>
      <c r="Y911" s="522"/>
      <c r="Z911" s="522"/>
      <c r="AA911" s="522"/>
      <c r="AB911" s="522"/>
      <c r="AC911" s="522"/>
      <c r="AD911" s="522"/>
      <c r="AE911" s="522"/>
      <c r="AF911" s="522"/>
      <c r="AG911" s="522"/>
      <c r="AH911" s="523"/>
      <c r="AI911" s="522"/>
      <c r="AJ911" s="522"/>
      <c r="AK911" s="522"/>
      <c r="AL911" s="522"/>
      <c r="AM911" s="522"/>
      <c r="AN911" s="522"/>
      <c r="AO911" s="522"/>
      <c r="AP911" s="522"/>
      <c r="AQ911" s="522"/>
      <c r="AR911" s="522"/>
      <c r="AS911" s="107"/>
      <c r="AT911" s="107"/>
      <c r="AU911" s="107"/>
      <c r="AV911" s="107"/>
      <c r="AW911" s="107"/>
      <c r="AX911" s="107"/>
      <c r="AY911" s="107"/>
      <c r="AZ911" s="107"/>
      <c r="BA911" s="107"/>
      <c r="BB911" s="107"/>
      <c r="BC911" s="107"/>
      <c r="BD911" s="107"/>
      <c r="BE911" s="107"/>
      <c r="BF911" s="107"/>
      <c r="BG911" s="107"/>
      <c r="BH911" s="107"/>
    </row>
    <row r="912">
      <c r="A912" s="107"/>
      <c r="B912" s="524"/>
      <c r="C912" s="522"/>
      <c r="D912" s="522"/>
      <c r="E912" s="522"/>
      <c r="F912" s="522"/>
      <c r="G912" s="522"/>
      <c r="H912" s="522"/>
      <c r="I912" s="522"/>
      <c r="J912" s="522"/>
      <c r="K912" s="522"/>
      <c r="L912" s="522"/>
      <c r="M912" s="107"/>
      <c r="N912" s="522"/>
      <c r="O912" s="522"/>
      <c r="P912" s="522"/>
      <c r="Q912" s="522"/>
      <c r="R912" s="522"/>
      <c r="S912" s="522"/>
      <c r="T912" s="522"/>
      <c r="U912" s="522"/>
      <c r="V912" s="522"/>
      <c r="W912" s="522"/>
      <c r="X912" s="522"/>
      <c r="Y912" s="522"/>
      <c r="Z912" s="522"/>
      <c r="AA912" s="522"/>
      <c r="AB912" s="522"/>
      <c r="AC912" s="522"/>
      <c r="AD912" s="522"/>
      <c r="AE912" s="522"/>
      <c r="AF912" s="522"/>
      <c r="AG912" s="522"/>
      <c r="AH912" s="523"/>
      <c r="AI912" s="522"/>
      <c r="AJ912" s="522"/>
      <c r="AK912" s="522"/>
      <c r="AL912" s="522"/>
      <c r="AM912" s="522"/>
      <c r="AN912" s="522"/>
      <c r="AO912" s="522"/>
      <c r="AP912" s="522"/>
      <c r="AQ912" s="522"/>
      <c r="AR912" s="522"/>
      <c r="AS912" s="107"/>
      <c r="AT912" s="107"/>
      <c r="AU912" s="107"/>
      <c r="AV912" s="107"/>
      <c r="AW912" s="107"/>
      <c r="AX912" s="107"/>
      <c r="AY912" s="107"/>
      <c r="AZ912" s="107"/>
      <c r="BA912" s="107"/>
      <c r="BB912" s="107"/>
      <c r="BC912" s="107"/>
      <c r="BD912" s="107"/>
      <c r="BE912" s="107"/>
      <c r="BF912" s="107"/>
      <c r="BG912" s="107"/>
      <c r="BH912" s="107"/>
    </row>
    <row r="913">
      <c r="A913" s="107"/>
      <c r="B913" s="524"/>
      <c r="C913" s="522"/>
      <c r="D913" s="522"/>
      <c r="E913" s="522"/>
      <c r="F913" s="522"/>
      <c r="G913" s="522"/>
      <c r="H913" s="522"/>
      <c r="I913" s="522"/>
      <c r="J913" s="522"/>
      <c r="K913" s="522"/>
      <c r="L913" s="522"/>
      <c r="M913" s="107"/>
      <c r="N913" s="522"/>
      <c r="O913" s="522"/>
      <c r="P913" s="522"/>
      <c r="Q913" s="522"/>
      <c r="R913" s="522"/>
      <c r="S913" s="522"/>
      <c r="T913" s="522"/>
      <c r="U913" s="522"/>
      <c r="V913" s="522"/>
      <c r="W913" s="522"/>
      <c r="X913" s="522"/>
      <c r="Y913" s="522"/>
      <c r="Z913" s="522"/>
      <c r="AA913" s="522"/>
      <c r="AB913" s="522"/>
      <c r="AC913" s="522"/>
      <c r="AD913" s="522"/>
      <c r="AE913" s="522"/>
      <c r="AF913" s="522"/>
      <c r="AG913" s="522"/>
      <c r="AH913" s="523"/>
      <c r="AI913" s="522"/>
      <c r="AJ913" s="522"/>
      <c r="AK913" s="522"/>
      <c r="AL913" s="522"/>
      <c r="AM913" s="522"/>
      <c r="AN913" s="522"/>
      <c r="AO913" s="522"/>
      <c r="AP913" s="522"/>
      <c r="AQ913" s="522"/>
      <c r="AR913" s="522"/>
      <c r="AS913" s="107"/>
      <c r="AT913" s="107"/>
      <c r="AU913" s="107"/>
      <c r="AV913" s="107"/>
      <c r="AW913" s="107"/>
      <c r="AX913" s="107"/>
      <c r="AY913" s="107"/>
      <c r="AZ913" s="107"/>
      <c r="BA913" s="107"/>
      <c r="BB913" s="107"/>
      <c r="BC913" s="107"/>
      <c r="BD913" s="107"/>
      <c r="BE913" s="107"/>
      <c r="BF913" s="107"/>
      <c r="BG913" s="107"/>
      <c r="BH913" s="107"/>
    </row>
    <row r="914">
      <c r="A914" s="107"/>
      <c r="B914" s="524"/>
      <c r="C914" s="522"/>
      <c r="D914" s="522"/>
      <c r="E914" s="522"/>
      <c r="F914" s="522"/>
      <c r="G914" s="522"/>
      <c r="H914" s="522"/>
      <c r="I914" s="522"/>
      <c r="J914" s="522"/>
      <c r="K914" s="522"/>
      <c r="L914" s="522"/>
      <c r="M914" s="107"/>
      <c r="N914" s="522"/>
      <c r="O914" s="522"/>
      <c r="P914" s="522"/>
      <c r="Q914" s="522"/>
      <c r="R914" s="522"/>
      <c r="S914" s="522"/>
      <c r="T914" s="522"/>
      <c r="U914" s="522"/>
      <c r="V914" s="522"/>
      <c r="W914" s="522"/>
      <c r="X914" s="522"/>
      <c r="Y914" s="522"/>
      <c r="Z914" s="522"/>
      <c r="AA914" s="522"/>
      <c r="AB914" s="522"/>
      <c r="AC914" s="522"/>
      <c r="AD914" s="522"/>
      <c r="AE914" s="522"/>
      <c r="AF914" s="522"/>
      <c r="AG914" s="522"/>
      <c r="AH914" s="523"/>
      <c r="AI914" s="522"/>
      <c r="AJ914" s="522"/>
      <c r="AK914" s="522"/>
      <c r="AL914" s="522"/>
      <c r="AM914" s="522"/>
      <c r="AN914" s="522"/>
      <c r="AO914" s="522"/>
      <c r="AP914" s="522"/>
      <c r="AQ914" s="522"/>
      <c r="AR914" s="522"/>
      <c r="AS914" s="107"/>
      <c r="AT914" s="107"/>
      <c r="AU914" s="107"/>
      <c r="AV914" s="107"/>
      <c r="AW914" s="107"/>
      <c r="AX914" s="107"/>
      <c r="AY914" s="107"/>
      <c r="AZ914" s="107"/>
      <c r="BA914" s="107"/>
      <c r="BB914" s="107"/>
      <c r="BC914" s="107"/>
      <c r="BD914" s="107"/>
      <c r="BE914" s="107"/>
      <c r="BF914" s="107"/>
      <c r="BG914" s="107"/>
      <c r="BH914" s="107"/>
    </row>
    <row r="915">
      <c r="A915" s="107"/>
      <c r="B915" s="524"/>
      <c r="C915" s="522"/>
      <c r="D915" s="522"/>
      <c r="E915" s="522"/>
      <c r="F915" s="522"/>
      <c r="G915" s="522"/>
      <c r="H915" s="522"/>
      <c r="I915" s="522"/>
      <c r="J915" s="522"/>
      <c r="K915" s="522"/>
      <c r="L915" s="522"/>
      <c r="M915" s="107"/>
      <c r="N915" s="522"/>
      <c r="O915" s="522"/>
      <c r="P915" s="522"/>
      <c r="Q915" s="522"/>
      <c r="R915" s="522"/>
      <c r="S915" s="522"/>
      <c r="T915" s="522"/>
      <c r="U915" s="522"/>
      <c r="V915" s="522"/>
      <c r="W915" s="522"/>
      <c r="X915" s="522"/>
      <c r="Y915" s="522"/>
      <c r="Z915" s="522"/>
      <c r="AA915" s="522"/>
      <c r="AB915" s="522"/>
      <c r="AC915" s="522"/>
      <c r="AD915" s="522"/>
      <c r="AE915" s="522"/>
      <c r="AF915" s="522"/>
      <c r="AG915" s="522"/>
      <c r="AH915" s="523"/>
      <c r="AI915" s="522"/>
      <c r="AJ915" s="522"/>
      <c r="AK915" s="522"/>
      <c r="AL915" s="522"/>
      <c r="AM915" s="522"/>
      <c r="AN915" s="522"/>
      <c r="AO915" s="522"/>
      <c r="AP915" s="522"/>
      <c r="AQ915" s="522"/>
      <c r="AR915" s="522"/>
      <c r="AS915" s="107"/>
      <c r="AT915" s="107"/>
      <c r="AU915" s="107"/>
      <c r="AV915" s="107"/>
      <c r="AW915" s="107"/>
      <c r="AX915" s="107"/>
      <c r="AY915" s="107"/>
      <c r="AZ915" s="107"/>
      <c r="BA915" s="107"/>
      <c r="BB915" s="107"/>
      <c r="BC915" s="107"/>
      <c r="BD915" s="107"/>
      <c r="BE915" s="107"/>
      <c r="BF915" s="107"/>
      <c r="BG915" s="107"/>
      <c r="BH915" s="107"/>
    </row>
    <row r="916">
      <c r="A916" s="107"/>
      <c r="B916" s="524"/>
      <c r="C916" s="522"/>
      <c r="D916" s="522"/>
      <c r="E916" s="522"/>
      <c r="F916" s="522"/>
      <c r="G916" s="522"/>
      <c r="H916" s="522"/>
      <c r="I916" s="522"/>
      <c r="J916" s="522"/>
      <c r="K916" s="522"/>
      <c r="L916" s="522"/>
      <c r="M916" s="107"/>
      <c r="N916" s="522"/>
      <c r="O916" s="522"/>
      <c r="P916" s="522"/>
      <c r="Q916" s="522"/>
      <c r="R916" s="522"/>
      <c r="S916" s="522"/>
      <c r="T916" s="522"/>
      <c r="U916" s="522"/>
      <c r="V916" s="522"/>
      <c r="W916" s="522"/>
      <c r="X916" s="522"/>
      <c r="Y916" s="522"/>
      <c r="Z916" s="522"/>
      <c r="AA916" s="522"/>
      <c r="AB916" s="522"/>
      <c r="AC916" s="522"/>
      <c r="AD916" s="522"/>
      <c r="AE916" s="522"/>
      <c r="AF916" s="522"/>
      <c r="AG916" s="522"/>
      <c r="AH916" s="523"/>
      <c r="AI916" s="522"/>
      <c r="AJ916" s="522"/>
      <c r="AK916" s="522"/>
      <c r="AL916" s="522"/>
      <c r="AM916" s="522"/>
      <c r="AN916" s="522"/>
      <c r="AO916" s="522"/>
      <c r="AP916" s="522"/>
      <c r="AQ916" s="522"/>
      <c r="AR916" s="522"/>
      <c r="AS916" s="107"/>
      <c r="AT916" s="107"/>
      <c r="AU916" s="107"/>
      <c r="AV916" s="107"/>
      <c r="AW916" s="107"/>
      <c r="AX916" s="107"/>
      <c r="AY916" s="107"/>
      <c r="AZ916" s="107"/>
      <c r="BA916" s="107"/>
      <c r="BB916" s="107"/>
      <c r="BC916" s="107"/>
      <c r="BD916" s="107"/>
      <c r="BE916" s="107"/>
      <c r="BF916" s="107"/>
      <c r="BG916" s="107"/>
      <c r="BH916" s="107"/>
    </row>
    <row r="917">
      <c r="A917" s="107"/>
      <c r="B917" s="524"/>
      <c r="C917" s="522"/>
      <c r="D917" s="522"/>
      <c r="E917" s="522"/>
      <c r="F917" s="522"/>
      <c r="G917" s="522"/>
      <c r="H917" s="522"/>
      <c r="I917" s="522"/>
      <c r="J917" s="522"/>
      <c r="K917" s="522"/>
      <c r="L917" s="522"/>
      <c r="M917" s="107"/>
      <c r="N917" s="522"/>
      <c r="O917" s="522"/>
      <c r="P917" s="522"/>
      <c r="Q917" s="522"/>
      <c r="R917" s="522"/>
      <c r="S917" s="522"/>
      <c r="T917" s="522"/>
      <c r="U917" s="522"/>
      <c r="V917" s="522"/>
      <c r="W917" s="522"/>
      <c r="X917" s="522"/>
      <c r="Y917" s="522"/>
      <c r="Z917" s="522"/>
      <c r="AA917" s="522"/>
      <c r="AB917" s="522"/>
      <c r="AC917" s="522"/>
      <c r="AD917" s="522"/>
      <c r="AE917" s="522"/>
      <c r="AF917" s="522"/>
      <c r="AG917" s="522"/>
      <c r="AH917" s="523"/>
      <c r="AI917" s="522"/>
      <c r="AJ917" s="522"/>
      <c r="AK917" s="522"/>
      <c r="AL917" s="522"/>
      <c r="AM917" s="522"/>
      <c r="AN917" s="522"/>
      <c r="AO917" s="522"/>
      <c r="AP917" s="522"/>
      <c r="AQ917" s="522"/>
      <c r="AR917" s="522"/>
      <c r="AS917" s="107"/>
      <c r="AT917" s="107"/>
      <c r="AU917" s="107"/>
      <c r="AV917" s="107"/>
      <c r="AW917" s="107"/>
      <c r="AX917" s="107"/>
      <c r="AY917" s="107"/>
      <c r="AZ917" s="107"/>
      <c r="BA917" s="107"/>
      <c r="BB917" s="107"/>
      <c r="BC917" s="107"/>
      <c r="BD917" s="107"/>
      <c r="BE917" s="107"/>
      <c r="BF917" s="107"/>
      <c r="BG917" s="107"/>
      <c r="BH917" s="107"/>
    </row>
    <row r="918">
      <c r="A918" s="107"/>
      <c r="B918" s="524"/>
      <c r="C918" s="522"/>
      <c r="D918" s="522"/>
      <c r="E918" s="522"/>
      <c r="F918" s="522"/>
      <c r="G918" s="522"/>
      <c r="H918" s="522"/>
      <c r="I918" s="522"/>
      <c r="J918" s="522"/>
      <c r="K918" s="522"/>
      <c r="L918" s="522"/>
      <c r="M918" s="107"/>
      <c r="N918" s="522"/>
      <c r="O918" s="522"/>
      <c r="P918" s="522"/>
      <c r="Q918" s="522"/>
      <c r="R918" s="522"/>
      <c r="S918" s="522"/>
      <c r="T918" s="522"/>
      <c r="U918" s="522"/>
      <c r="V918" s="522"/>
      <c r="W918" s="522"/>
      <c r="X918" s="522"/>
      <c r="Y918" s="522"/>
      <c r="Z918" s="522"/>
      <c r="AA918" s="522"/>
      <c r="AB918" s="522"/>
      <c r="AC918" s="522"/>
      <c r="AD918" s="522"/>
      <c r="AE918" s="522"/>
      <c r="AF918" s="522"/>
      <c r="AG918" s="522"/>
      <c r="AH918" s="523"/>
      <c r="AI918" s="522"/>
      <c r="AJ918" s="522"/>
      <c r="AK918" s="522"/>
      <c r="AL918" s="522"/>
      <c r="AM918" s="522"/>
      <c r="AN918" s="522"/>
      <c r="AO918" s="522"/>
      <c r="AP918" s="522"/>
      <c r="AQ918" s="522"/>
      <c r="AR918" s="522"/>
      <c r="AS918" s="107"/>
      <c r="AT918" s="107"/>
      <c r="AU918" s="107"/>
      <c r="AV918" s="107"/>
      <c r="AW918" s="107"/>
      <c r="AX918" s="107"/>
      <c r="AY918" s="107"/>
      <c r="AZ918" s="107"/>
      <c r="BA918" s="107"/>
      <c r="BB918" s="107"/>
      <c r="BC918" s="107"/>
      <c r="BD918" s="107"/>
      <c r="BE918" s="107"/>
      <c r="BF918" s="107"/>
      <c r="BG918" s="107"/>
      <c r="BH918" s="107"/>
    </row>
    <row r="919">
      <c r="A919" s="107"/>
      <c r="B919" s="524"/>
      <c r="C919" s="522"/>
      <c r="D919" s="522"/>
      <c r="E919" s="522"/>
      <c r="F919" s="522"/>
      <c r="G919" s="522"/>
      <c r="H919" s="522"/>
      <c r="I919" s="522"/>
      <c r="J919" s="522"/>
      <c r="K919" s="522"/>
      <c r="L919" s="522"/>
      <c r="M919" s="107"/>
      <c r="N919" s="522"/>
      <c r="O919" s="522"/>
      <c r="P919" s="522"/>
      <c r="Q919" s="522"/>
      <c r="R919" s="522"/>
      <c r="S919" s="522"/>
      <c r="T919" s="522"/>
      <c r="U919" s="522"/>
      <c r="V919" s="522"/>
      <c r="W919" s="522"/>
      <c r="X919" s="522"/>
      <c r="Y919" s="522"/>
      <c r="Z919" s="522"/>
      <c r="AA919" s="522"/>
      <c r="AB919" s="522"/>
      <c r="AC919" s="522"/>
      <c r="AD919" s="522"/>
      <c r="AE919" s="522"/>
      <c r="AF919" s="522"/>
      <c r="AG919" s="522"/>
      <c r="AH919" s="523"/>
      <c r="AI919" s="522"/>
      <c r="AJ919" s="522"/>
      <c r="AK919" s="522"/>
      <c r="AL919" s="522"/>
      <c r="AM919" s="522"/>
      <c r="AN919" s="522"/>
      <c r="AO919" s="522"/>
      <c r="AP919" s="522"/>
      <c r="AQ919" s="522"/>
      <c r="AR919" s="522"/>
      <c r="AS919" s="107"/>
      <c r="AT919" s="107"/>
      <c r="AU919" s="107"/>
      <c r="AV919" s="107"/>
      <c r="AW919" s="107"/>
      <c r="AX919" s="107"/>
      <c r="AY919" s="107"/>
      <c r="AZ919" s="107"/>
      <c r="BA919" s="107"/>
      <c r="BB919" s="107"/>
      <c r="BC919" s="107"/>
      <c r="BD919" s="107"/>
      <c r="BE919" s="107"/>
      <c r="BF919" s="107"/>
      <c r="BG919" s="107"/>
      <c r="BH919" s="107"/>
    </row>
    <row r="920">
      <c r="A920" s="107"/>
      <c r="B920" s="524"/>
      <c r="C920" s="522"/>
      <c r="D920" s="522"/>
      <c r="E920" s="522"/>
      <c r="F920" s="522"/>
      <c r="G920" s="522"/>
      <c r="H920" s="522"/>
      <c r="I920" s="522"/>
      <c r="J920" s="522"/>
      <c r="K920" s="522"/>
      <c r="L920" s="522"/>
      <c r="M920" s="107"/>
      <c r="N920" s="522"/>
      <c r="O920" s="522"/>
      <c r="P920" s="522"/>
      <c r="Q920" s="522"/>
      <c r="R920" s="522"/>
      <c r="S920" s="522"/>
      <c r="T920" s="522"/>
      <c r="U920" s="522"/>
      <c r="V920" s="522"/>
      <c r="W920" s="522"/>
      <c r="X920" s="522"/>
      <c r="Y920" s="522"/>
      <c r="Z920" s="522"/>
      <c r="AA920" s="522"/>
      <c r="AB920" s="522"/>
      <c r="AC920" s="522"/>
      <c r="AD920" s="522"/>
      <c r="AE920" s="522"/>
      <c r="AF920" s="522"/>
      <c r="AG920" s="522"/>
      <c r="AH920" s="523"/>
      <c r="AI920" s="522"/>
      <c r="AJ920" s="522"/>
      <c r="AK920" s="522"/>
      <c r="AL920" s="522"/>
      <c r="AM920" s="522"/>
      <c r="AN920" s="522"/>
      <c r="AO920" s="522"/>
      <c r="AP920" s="522"/>
      <c r="AQ920" s="522"/>
      <c r="AR920" s="522"/>
      <c r="AS920" s="107"/>
      <c r="AT920" s="107"/>
      <c r="AU920" s="107"/>
      <c r="AV920" s="107"/>
      <c r="AW920" s="107"/>
      <c r="AX920" s="107"/>
      <c r="AY920" s="107"/>
      <c r="AZ920" s="107"/>
      <c r="BA920" s="107"/>
      <c r="BB920" s="107"/>
      <c r="BC920" s="107"/>
      <c r="BD920" s="107"/>
      <c r="BE920" s="107"/>
      <c r="BF920" s="107"/>
      <c r="BG920" s="107"/>
      <c r="BH920" s="107"/>
    </row>
    <row r="921">
      <c r="A921" s="107"/>
      <c r="B921" s="524"/>
      <c r="C921" s="522"/>
      <c r="D921" s="522"/>
      <c r="E921" s="522"/>
      <c r="F921" s="522"/>
      <c r="G921" s="522"/>
      <c r="H921" s="522"/>
      <c r="I921" s="522"/>
      <c r="J921" s="522"/>
      <c r="K921" s="522"/>
      <c r="L921" s="522"/>
      <c r="M921" s="107"/>
      <c r="N921" s="522"/>
      <c r="O921" s="522"/>
      <c r="P921" s="522"/>
      <c r="Q921" s="522"/>
      <c r="R921" s="522"/>
      <c r="S921" s="522"/>
      <c r="T921" s="522"/>
      <c r="U921" s="522"/>
      <c r="V921" s="522"/>
      <c r="W921" s="522"/>
      <c r="X921" s="522"/>
      <c r="Y921" s="522"/>
      <c r="Z921" s="522"/>
      <c r="AA921" s="522"/>
      <c r="AB921" s="522"/>
      <c r="AC921" s="522"/>
      <c r="AD921" s="522"/>
      <c r="AE921" s="522"/>
      <c r="AF921" s="522"/>
      <c r="AG921" s="522"/>
      <c r="AH921" s="523"/>
      <c r="AI921" s="522"/>
      <c r="AJ921" s="522"/>
      <c r="AK921" s="522"/>
      <c r="AL921" s="522"/>
      <c r="AM921" s="522"/>
      <c r="AN921" s="522"/>
      <c r="AO921" s="522"/>
      <c r="AP921" s="522"/>
      <c r="AQ921" s="522"/>
      <c r="AR921" s="522"/>
      <c r="AS921" s="107"/>
      <c r="AT921" s="107"/>
      <c r="AU921" s="107"/>
      <c r="AV921" s="107"/>
      <c r="AW921" s="107"/>
      <c r="AX921" s="107"/>
      <c r="AY921" s="107"/>
      <c r="AZ921" s="107"/>
      <c r="BA921" s="107"/>
      <c r="BB921" s="107"/>
      <c r="BC921" s="107"/>
      <c r="BD921" s="107"/>
      <c r="BE921" s="107"/>
      <c r="BF921" s="107"/>
      <c r="BG921" s="107"/>
      <c r="BH921" s="107"/>
    </row>
    <row r="922">
      <c r="A922" s="107"/>
      <c r="B922" s="524"/>
      <c r="C922" s="522"/>
      <c r="D922" s="522"/>
      <c r="E922" s="522"/>
      <c r="F922" s="522"/>
      <c r="G922" s="522"/>
      <c r="H922" s="522"/>
      <c r="I922" s="522"/>
      <c r="J922" s="522"/>
      <c r="K922" s="522"/>
      <c r="L922" s="522"/>
      <c r="M922" s="107"/>
      <c r="N922" s="522"/>
      <c r="O922" s="522"/>
      <c r="P922" s="522"/>
      <c r="Q922" s="522"/>
      <c r="R922" s="522"/>
      <c r="S922" s="522"/>
      <c r="T922" s="522"/>
      <c r="U922" s="522"/>
      <c r="V922" s="522"/>
      <c r="W922" s="522"/>
      <c r="X922" s="522"/>
      <c r="Y922" s="522"/>
      <c r="Z922" s="522"/>
      <c r="AA922" s="522"/>
      <c r="AB922" s="522"/>
      <c r="AC922" s="522"/>
      <c r="AD922" s="522"/>
      <c r="AE922" s="522"/>
      <c r="AF922" s="522"/>
      <c r="AG922" s="522"/>
      <c r="AH922" s="523"/>
      <c r="AI922" s="522"/>
      <c r="AJ922" s="522"/>
      <c r="AK922" s="522"/>
      <c r="AL922" s="522"/>
      <c r="AM922" s="522"/>
      <c r="AN922" s="522"/>
      <c r="AO922" s="522"/>
      <c r="AP922" s="522"/>
      <c r="AQ922" s="522"/>
      <c r="AR922" s="522"/>
      <c r="AS922" s="107"/>
      <c r="AT922" s="107"/>
      <c r="AU922" s="107"/>
      <c r="AV922" s="107"/>
      <c r="AW922" s="107"/>
      <c r="AX922" s="107"/>
      <c r="AY922" s="107"/>
      <c r="AZ922" s="107"/>
      <c r="BA922" s="107"/>
      <c r="BB922" s="107"/>
      <c r="BC922" s="107"/>
      <c r="BD922" s="107"/>
      <c r="BE922" s="107"/>
      <c r="BF922" s="107"/>
      <c r="BG922" s="107"/>
      <c r="BH922" s="107"/>
    </row>
    <row r="923">
      <c r="A923" s="107"/>
      <c r="B923" s="524"/>
      <c r="C923" s="522"/>
      <c r="D923" s="522"/>
      <c r="E923" s="522"/>
      <c r="F923" s="522"/>
      <c r="G923" s="522"/>
      <c r="H923" s="522"/>
      <c r="I923" s="522"/>
      <c r="J923" s="522"/>
      <c r="K923" s="522"/>
      <c r="L923" s="522"/>
      <c r="M923" s="107"/>
      <c r="N923" s="522"/>
      <c r="O923" s="522"/>
      <c r="P923" s="522"/>
      <c r="Q923" s="522"/>
      <c r="R923" s="522"/>
      <c r="S923" s="522"/>
      <c r="T923" s="522"/>
      <c r="U923" s="522"/>
      <c r="V923" s="522"/>
      <c r="W923" s="522"/>
      <c r="X923" s="522"/>
      <c r="Y923" s="522"/>
      <c r="Z923" s="522"/>
      <c r="AA923" s="522"/>
      <c r="AB923" s="522"/>
      <c r="AC923" s="522"/>
      <c r="AD923" s="522"/>
      <c r="AE923" s="522"/>
      <c r="AF923" s="522"/>
      <c r="AG923" s="522"/>
      <c r="AH923" s="523"/>
      <c r="AI923" s="522"/>
      <c r="AJ923" s="522"/>
      <c r="AK923" s="522"/>
      <c r="AL923" s="522"/>
      <c r="AM923" s="522"/>
      <c r="AN923" s="522"/>
      <c r="AO923" s="522"/>
      <c r="AP923" s="522"/>
      <c r="AQ923" s="522"/>
      <c r="AR923" s="522"/>
      <c r="AS923" s="107"/>
      <c r="AT923" s="107"/>
      <c r="AU923" s="107"/>
      <c r="AV923" s="107"/>
      <c r="AW923" s="107"/>
      <c r="AX923" s="107"/>
      <c r="AY923" s="107"/>
      <c r="AZ923" s="107"/>
      <c r="BA923" s="107"/>
      <c r="BB923" s="107"/>
      <c r="BC923" s="107"/>
      <c r="BD923" s="107"/>
      <c r="BE923" s="107"/>
      <c r="BF923" s="107"/>
      <c r="BG923" s="107"/>
      <c r="BH923" s="107"/>
    </row>
    <row r="924">
      <c r="A924" s="107"/>
      <c r="B924" s="524"/>
      <c r="C924" s="522"/>
      <c r="D924" s="522"/>
      <c r="E924" s="522"/>
      <c r="F924" s="522"/>
      <c r="G924" s="522"/>
      <c r="H924" s="522"/>
      <c r="I924" s="522"/>
      <c r="J924" s="522"/>
      <c r="K924" s="522"/>
      <c r="L924" s="522"/>
      <c r="M924" s="107"/>
      <c r="N924" s="522"/>
      <c r="O924" s="522"/>
      <c r="P924" s="522"/>
      <c r="Q924" s="522"/>
      <c r="R924" s="522"/>
      <c r="S924" s="522"/>
      <c r="T924" s="522"/>
      <c r="U924" s="522"/>
      <c r="V924" s="522"/>
      <c r="W924" s="522"/>
      <c r="X924" s="522"/>
      <c r="Y924" s="522"/>
      <c r="Z924" s="522"/>
      <c r="AA924" s="522"/>
      <c r="AB924" s="522"/>
      <c r="AC924" s="522"/>
      <c r="AD924" s="522"/>
      <c r="AE924" s="522"/>
      <c r="AF924" s="522"/>
      <c r="AG924" s="522"/>
      <c r="AH924" s="523"/>
      <c r="AI924" s="522"/>
      <c r="AJ924" s="522"/>
      <c r="AK924" s="522"/>
      <c r="AL924" s="522"/>
      <c r="AM924" s="522"/>
      <c r="AN924" s="522"/>
      <c r="AO924" s="522"/>
      <c r="AP924" s="522"/>
      <c r="AQ924" s="522"/>
      <c r="AR924" s="522"/>
      <c r="AS924" s="107"/>
      <c r="AT924" s="107"/>
      <c r="AU924" s="107"/>
      <c r="AV924" s="107"/>
      <c r="AW924" s="107"/>
      <c r="AX924" s="107"/>
      <c r="AY924" s="107"/>
      <c r="AZ924" s="107"/>
      <c r="BA924" s="107"/>
      <c r="BB924" s="107"/>
      <c r="BC924" s="107"/>
      <c r="BD924" s="107"/>
      <c r="BE924" s="107"/>
      <c r="BF924" s="107"/>
      <c r="BG924" s="107"/>
      <c r="BH924" s="107"/>
    </row>
    <row r="925">
      <c r="A925" s="107"/>
      <c r="B925" s="524"/>
      <c r="C925" s="522"/>
      <c r="D925" s="522"/>
      <c r="E925" s="522"/>
      <c r="F925" s="522"/>
      <c r="G925" s="522"/>
      <c r="H925" s="522"/>
      <c r="I925" s="522"/>
      <c r="J925" s="522"/>
      <c r="K925" s="522"/>
      <c r="L925" s="522"/>
      <c r="M925" s="107"/>
      <c r="N925" s="522"/>
      <c r="O925" s="522"/>
      <c r="P925" s="522"/>
      <c r="Q925" s="522"/>
      <c r="R925" s="522"/>
      <c r="S925" s="522"/>
      <c r="T925" s="522"/>
      <c r="U925" s="522"/>
      <c r="V925" s="522"/>
      <c r="W925" s="522"/>
      <c r="X925" s="522"/>
      <c r="Y925" s="522"/>
      <c r="Z925" s="522"/>
      <c r="AA925" s="522"/>
      <c r="AB925" s="522"/>
      <c r="AC925" s="522"/>
      <c r="AD925" s="522"/>
      <c r="AE925" s="522"/>
      <c r="AF925" s="522"/>
      <c r="AG925" s="522"/>
      <c r="AH925" s="523"/>
      <c r="AI925" s="522"/>
      <c r="AJ925" s="522"/>
      <c r="AK925" s="522"/>
      <c r="AL925" s="522"/>
      <c r="AM925" s="522"/>
      <c r="AN925" s="522"/>
      <c r="AO925" s="522"/>
      <c r="AP925" s="522"/>
      <c r="AQ925" s="522"/>
      <c r="AR925" s="522"/>
      <c r="AS925" s="107"/>
      <c r="AT925" s="107"/>
      <c r="AU925" s="107"/>
      <c r="AV925" s="107"/>
      <c r="AW925" s="107"/>
      <c r="AX925" s="107"/>
      <c r="AY925" s="107"/>
      <c r="AZ925" s="107"/>
      <c r="BA925" s="107"/>
      <c r="BB925" s="107"/>
      <c r="BC925" s="107"/>
      <c r="BD925" s="107"/>
      <c r="BE925" s="107"/>
      <c r="BF925" s="107"/>
      <c r="BG925" s="107"/>
      <c r="BH925" s="107"/>
    </row>
    <row r="926">
      <c r="A926" s="107"/>
      <c r="B926" s="524"/>
      <c r="C926" s="522"/>
      <c r="D926" s="522"/>
      <c r="E926" s="522"/>
      <c r="F926" s="522"/>
      <c r="G926" s="522"/>
      <c r="H926" s="522"/>
      <c r="I926" s="522"/>
      <c r="J926" s="522"/>
      <c r="K926" s="522"/>
      <c r="L926" s="522"/>
      <c r="M926" s="107"/>
      <c r="N926" s="522"/>
      <c r="O926" s="522"/>
      <c r="P926" s="522"/>
      <c r="Q926" s="522"/>
      <c r="R926" s="522"/>
      <c r="S926" s="522"/>
      <c r="T926" s="522"/>
      <c r="U926" s="522"/>
      <c r="V926" s="522"/>
      <c r="W926" s="522"/>
      <c r="X926" s="522"/>
      <c r="Y926" s="522"/>
      <c r="Z926" s="522"/>
      <c r="AA926" s="522"/>
      <c r="AB926" s="522"/>
      <c r="AC926" s="522"/>
      <c r="AD926" s="522"/>
      <c r="AE926" s="522"/>
      <c r="AF926" s="522"/>
      <c r="AG926" s="522"/>
      <c r="AH926" s="523"/>
      <c r="AI926" s="522"/>
      <c r="AJ926" s="522"/>
      <c r="AK926" s="522"/>
      <c r="AL926" s="522"/>
      <c r="AM926" s="522"/>
      <c r="AN926" s="522"/>
      <c r="AO926" s="522"/>
      <c r="AP926" s="522"/>
      <c r="AQ926" s="522"/>
      <c r="AR926" s="522"/>
      <c r="AS926" s="107"/>
      <c r="AT926" s="107"/>
      <c r="AU926" s="107"/>
      <c r="AV926" s="107"/>
      <c r="AW926" s="107"/>
      <c r="AX926" s="107"/>
      <c r="AY926" s="107"/>
      <c r="AZ926" s="107"/>
      <c r="BA926" s="107"/>
      <c r="BB926" s="107"/>
      <c r="BC926" s="107"/>
      <c r="BD926" s="107"/>
      <c r="BE926" s="107"/>
      <c r="BF926" s="107"/>
      <c r="BG926" s="107"/>
      <c r="BH926" s="107"/>
    </row>
    <row r="927">
      <c r="A927" s="107"/>
      <c r="B927" s="524"/>
      <c r="C927" s="522"/>
      <c r="D927" s="522"/>
      <c r="E927" s="522"/>
      <c r="F927" s="522"/>
      <c r="G927" s="522"/>
      <c r="H927" s="522"/>
      <c r="I927" s="522"/>
      <c r="J927" s="522"/>
      <c r="K927" s="522"/>
      <c r="L927" s="522"/>
      <c r="M927" s="107"/>
      <c r="N927" s="522"/>
      <c r="O927" s="522"/>
      <c r="P927" s="522"/>
      <c r="Q927" s="522"/>
      <c r="R927" s="522"/>
      <c r="S927" s="522"/>
      <c r="T927" s="522"/>
      <c r="U927" s="522"/>
      <c r="V927" s="522"/>
      <c r="W927" s="522"/>
      <c r="X927" s="522"/>
      <c r="Y927" s="522"/>
      <c r="Z927" s="522"/>
      <c r="AA927" s="522"/>
      <c r="AB927" s="522"/>
      <c r="AC927" s="522"/>
      <c r="AD927" s="522"/>
      <c r="AE927" s="522"/>
      <c r="AF927" s="522"/>
      <c r="AG927" s="522"/>
      <c r="AH927" s="523"/>
      <c r="AI927" s="522"/>
      <c r="AJ927" s="522"/>
      <c r="AK927" s="522"/>
      <c r="AL927" s="522"/>
      <c r="AM927" s="522"/>
      <c r="AN927" s="522"/>
      <c r="AO927" s="522"/>
      <c r="AP927" s="522"/>
      <c r="AQ927" s="522"/>
      <c r="AR927" s="522"/>
      <c r="AS927" s="107"/>
      <c r="AT927" s="107"/>
      <c r="AU927" s="107"/>
      <c r="AV927" s="107"/>
      <c r="AW927" s="107"/>
      <c r="AX927" s="107"/>
      <c r="AY927" s="107"/>
      <c r="AZ927" s="107"/>
      <c r="BA927" s="107"/>
      <c r="BB927" s="107"/>
      <c r="BC927" s="107"/>
      <c r="BD927" s="107"/>
      <c r="BE927" s="107"/>
      <c r="BF927" s="107"/>
      <c r="BG927" s="107"/>
      <c r="BH927" s="107"/>
    </row>
    <row r="928">
      <c r="A928" s="107"/>
      <c r="B928" s="524"/>
      <c r="C928" s="522"/>
      <c r="D928" s="522"/>
      <c r="E928" s="522"/>
      <c r="F928" s="522"/>
      <c r="G928" s="522"/>
      <c r="H928" s="522"/>
      <c r="I928" s="522"/>
      <c r="J928" s="522"/>
      <c r="K928" s="522"/>
      <c r="L928" s="522"/>
      <c r="M928" s="107"/>
      <c r="N928" s="522"/>
      <c r="O928" s="522"/>
      <c r="P928" s="522"/>
      <c r="Q928" s="522"/>
      <c r="R928" s="522"/>
      <c r="S928" s="522"/>
      <c r="T928" s="522"/>
      <c r="U928" s="522"/>
      <c r="V928" s="522"/>
      <c r="W928" s="522"/>
      <c r="X928" s="522"/>
      <c r="Y928" s="522"/>
      <c r="Z928" s="522"/>
      <c r="AA928" s="522"/>
      <c r="AB928" s="522"/>
      <c r="AC928" s="522"/>
      <c r="AD928" s="522"/>
      <c r="AE928" s="522"/>
      <c r="AF928" s="522"/>
      <c r="AG928" s="522"/>
      <c r="AH928" s="523"/>
      <c r="AI928" s="522"/>
      <c r="AJ928" s="522"/>
      <c r="AK928" s="522"/>
      <c r="AL928" s="522"/>
      <c r="AM928" s="522"/>
      <c r="AN928" s="522"/>
      <c r="AO928" s="522"/>
      <c r="AP928" s="522"/>
      <c r="AQ928" s="522"/>
      <c r="AR928" s="522"/>
      <c r="AS928" s="107"/>
      <c r="AT928" s="107"/>
      <c r="AU928" s="107"/>
      <c r="AV928" s="107"/>
      <c r="AW928" s="107"/>
      <c r="AX928" s="107"/>
      <c r="AY928" s="107"/>
      <c r="AZ928" s="107"/>
      <c r="BA928" s="107"/>
      <c r="BB928" s="107"/>
      <c r="BC928" s="107"/>
      <c r="BD928" s="107"/>
      <c r="BE928" s="107"/>
      <c r="BF928" s="107"/>
      <c r="BG928" s="107"/>
      <c r="BH928" s="107"/>
    </row>
    <row r="929">
      <c r="A929" s="107"/>
      <c r="B929" s="524"/>
      <c r="C929" s="522"/>
      <c r="D929" s="522"/>
      <c r="E929" s="522"/>
      <c r="F929" s="522"/>
      <c r="G929" s="522"/>
      <c r="H929" s="522"/>
      <c r="I929" s="522"/>
      <c r="J929" s="522"/>
      <c r="K929" s="522"/>
      <c r="L929" s="522"/>
      <c r="M929" s="107"/>
      <c r="N929" s="522"/>
      <c r="O929" s="522"/>
      <c r="P929" s="522"/>
      <c r="Q929" s="522"/>
      <c r="R929" s="522"/>
      <c r="S929" s="522"/>
      <c r="T929" s="522"/>
      <c r="U929" s="522"/>
      <c r="V929" s="522"/>
      <c r="W929" s="522"/>
      <c r="X929" s="522"/>
      <c r="Y929" s="522"/>
      <c r="Z929" s="522"/>
      <c r="AA929" s="522"/>
      <c r="AB929" s="522"/>
      <c r="AC929" s="522"/>
      <c r="AD929" s="522"/>
      <c r="AE929" s="522"/>
      <c r="AF929" s="522"/>
      <c r="AG929" s="522"/>
      <c r="AH929" s="523"/>
      <c r="AI929" s="522"/>
      <c r="AJ929" s="522"/>
      <c r="AK929" s="522"/>
      <c r="AL929" s="522"/>
      <c r="AM929" s="522"/>
      <c r="AN929" s="522"/>
      <c r="AO929" s="522"/>
      <c r="AP929" s="522"/>
      <c r="AQ929" s="522"/>
      <c r="AR929" s="522"/>
      <c r="AS929" s="107"/>
      <c r="AT929" s="107"/>
      <c r="AU929" s="107"/>
      <c r="AV929" s="107"/>
      <c r="AW929" s="107"/>
      <c r="AX929" s="107"/>
      <c r="AY929" s="107"/>
      <c r="AZ929" s="107"/>
      <c r="BA929" s="107"/>
      <c r="BB929" s="107"/>
      <c r="BC929" s="107"/>
      <c r="BD929" s="107"/>
      <c r="BE929" s="107"/>
      <c r="BF929" s="107"/>
      <c r="BG929" s="107"/>
      <c r="BH929" s="107"/>
    </row>
    <row r="930">
      <c r="A930" s="107"/>
      <c r="B930" s="524"/>
      <c r="C930" s="522"/>
      <c r="D930" s="522"/>
      <c r="E930" s="522"/>
      <c r="F930" s="522"/>
      <c r="G930" s="522"/>
      <c r="H930" s="522"/>
      <c r="I930" s="522"/>
      <c r="J930" s="522"/>
      <c r="K930" s="522"/>
      <c r="L930" s="522"/>
      <c r="M930" s="107"/>
      <c r="N930" s="522"/>
      <c r="O930" s="522"/>
      <c r="P930" s="522"/>
      <c r="Q930" s="522"/>
      <c r="R930" s="522"/>
      <c r="S930" s="522"/>
      <c r="T930" s="522"/>
      <c r="U930" s="522"/>
      <c r="V930" s="522"/>
      <c r="W930" s="522"/>
      <c r="X930" s="522"/>
      <c r="Y930" s="522"/>
      <c r="Z930" s="522"/>
      <c r="AA930" s="522"/>
      <c r="AB930" s="522"/>
      <c r="AC930" s="522"/>
      <c r="AD930" s="522"/>
      <c r="AE930" s="522"/>
      <c r="AF930" s="522"/>
      <c r="AG930" s="522"/>
      <c r="AH930" s="523"/>
      <c r="AI930" s="522"/>
      <c r="AJ930" s="522"/>
      <c r="AK930" s="522"/>
      <c r="AL930" s="522"/>
      <c r="AM930" s="522"/>
      <c r="AN930" s="522"/>
      <c r="AO930" s="522"/>
      <c r="AP930" s="522"/>
      <c r="AQ930" s="522"/>
      <c r="AR930" s="522"/>
      <c r="AS930" s="107"/>
      <c r="AT930" s="107"/>
      <c r="AU930" s="107"/>
      <c r="AV930" s="107"/>
      <c r="AW930" s="107"/>
      <c r="AX930" s="107"/>
      <c r="AY930" s="107"/>
      <c r="AZ930" s="107"/>
      <c r="BA930" s="107"/>
      <c r="BB930" s="107"/>
      <c r="BC930" s="107"/>
      <c r="BD930" s="107"/>
      <c r="BE930" s="107"/>
      <c r="BF930" s="107"/>
      <c r="BG930" s="107"/>
      <c r="BH930" s="107"/>
    </row>
    <row r="931">
      <c r="A931" s="107"/>
      <c r="B931" s="524"/>
      <c r="C931" s="522"/>
      <c r="D931" s="522"/>
      <c r="E931" s="522"/>
      <c r="F931" s="522"/>
      <c r="G931" s="522"/>
      <c r="H931" s="522"/>
      <c r="I931" s="522"/>
      <c r="J931" s="522"/>
      <c r="K931" s="522"/>
      <c r="L931" s="522"/>
      <c r="M931" s="107"/>
      <c r="N931" s="522"/>
      <c r="O931" s="522"/>
      <c r="P931" s="522"/>
      <c r="Q931" s="522"/>
      <c r="R931" s="522"/>
      <c r="S931" s="522"/>
      <c r="T931" s="522"/>
      <c r="U931" s="522"/>
      <c r="V931" s="522"/>
      <c r="W931" s="522"/>
      <c r="X931" s="522"/>
      <c r="Y931" s="522"/>
      <c r="Z931" s="522"/>
      <c r="AA931" s="522"/>
      <c r="AB931" s="522"/>
      <c r="AC931" s="522"/>
      <c r="AD931" s="522"/>
      <c r="AE931" s="522"/>
      <c r="AF931" s="522"/>
      <c r="AG931" s="522"/>
      <c r="AH931" s="523"/>
      <c r="AI931" s="522"/>
      <c r="AJ931" s="522"/>
      <c r="AK931" s="522"/>
      <c r="AL931" s="522"/>
      <c r="AM931" s="522"/>
      <c r="AN931" s="522"/>
      <c r="AO931" s="522"/>
      <c r="AP931" s="522"/>
      <c r="AQ931" s="522"/>
      <c r="AR931" s="522"/>
      <c r="AS931" s="107"/>
      <c r="AT931" s="107"/>
      <c r="AU931" s="107"/>
      <c r="AV931" s="107"/>
      <c r="AW931" s="107"/>
      <c r="AX931" s="107"/>
      <c r="AY931" s="107"/>
      <c r="AZ931" s="107"/>
      <c r="BA931" s="107"/>
      <c r="BB931" s="107"/>
      <c r="BC931" s="107"/>
      <c r="BD931" s="107"/>
      <c r="BE931" s="107"/>
      <c r="BF931" s="107"/>
      <c r="BG931" s="107"/>
      <c r="BH931" s="107"/>
    </row>
    <row r="932">
      <c r="A932" s="107"/>
      <c r="B932" s="524"/>
      <c r="C932" s="522"/>
      <c r="D932" s="522"/>
      <c r="E932" s="522"/>
      <c r="F932" s="522"/>
      <c r="G932" s="522"/>
      <c r="H932" s="522"/>
      <c r="I932" s="522"/>
      <c r="J932" s="522"/>
      <c r="K932" s="522"/>
      <c r="L932" s="522"/>
      <c r="M932" s="107"/>
      <c r="N932" s="522"/>
      <c r="O932" s="522"/>
      <c r="P932" s="522"/>
      <c r="Q932" s="522"/>
      <c r="R932" s="522"/>
      <c r="S932" s="522"/>
      <c r="T932" s="522"/>
      <c r="U932" s="522"/>
      <c r="V932" s="522"/>
      <c r="W932" s="522"/>
      <c r="X932" s="522"/>
      <c r="Y932" s="522"/>
      <c r="Z932" s="522"/>
      <c r="AA932" s="522"/>
      <c r="AB932" s="522"/>
      <c r="AC932" s="522"/>
      <c r="AD932" s="522"/>
      <c r="AE932" s="522"/>
      <c r="AF932" s="522"/>
      <c r="AG932" s="522"/>
      <c r="AH932" s="523"/>
      <c r="AI932" s="522"/>
      <c r="AJ932" s="522"/>
      <c r="AK932" s="522"/>
      <c r="AL932" s="522"/>
      <c r="AM932" s="522"/>
      <c r="AN932" s="522"/>
      <c r="AO932" s="522"/>
      <c r="AP932" s="522"/>
      <c r="AQ932" s="522"/>
      <c r="AR932" s="522"/>
      <c r="AS932" s="107"/>
      <c r="AT932" s="107"/>
      <c r="AU932" s="107"/>
      <c r="AV932" s="107"/>
      <c r="AW932" s="107"/>
      <c r="AX932" s="107"/>
      <c r="AY932" s="107"/>
      <c r="AZ932" s="107"/>
      <c r="BA932" s="107"/>
      <c r="BB932" s="107"/>
      <c r="BC932" s="107"/>
      <c r="BD932" s="107"/>
      <c r="BE932" s="107"/>
      <c r="BF932" s="107"/>
      <c r="BG932" s="107"/>
      <c r="BH932" s="107"/>
    </row>
    <row r="933">
      <c r="A933" s="107"/>
      <c r="B933" s="524"/>
      <c r="C933" s="522"/>
      <c r="D933" s="522"/>
      <c r="E933" s="522"/>
      <c r="F933" s="522"/>
      <c r="G933" s="522"/>
      <c r="H933" s="522"/>
      <c r="I933" s="522"/>
      <c r="J933" s="522"/>
      <c r="K933" s="522"/>
      <c r="L933" s="522"/>
      <c r="M933" s="107"/>
      <c r="N933" s="522"/>
      <c r="O933" s="522"/>
      <c r="P933" s="522"/>
      <c r="Q933" s="522"/>
      <c r="R933" s="522"/>
      <c r="S933" s="522"/>
      <c r="T933" s="522"/>
      <c r="U933" s="522"/>
      <c r="V933" s="522"/>
      <c r="W933" s="522"/>
      <c r="X933" s="522"/>
      <c r="Y933" s="522"/>
      <c r="Z933" s="522"/>
      <c r="AA933" s="522"/>
      <c r="AB933" s="522"/>
      <c r="AC933" s="522"/>
      <c r="AD933" s="522"/>
      <c r="AE933" s="522"/>
      <c r="AF933" s="522"/>
      <c r="AG933" s="522"/>
      <c r="AH933" s="523"/>
      <c r="AI933" s="522"/>
      <c r="AJ933" s="522"/>
      <c r="AK933" s="522"/>
      <c r="AL933" s="522"/>
      <c r="AM933" s="522"/>
      <c r="AN933" s="522"/>
      <c r="AO933" s="522"/>
      <c r="AP933" s="522"/>
      <c r="AQ933" s="522"/>
      <c r="AR933" s="522"/>
      <c r="AS933" s="107"/>
      <c r="AT933" s="107"/>
      <c r="AU933" s="107"/>
      <c r="AV933" s="107"/>
      <c r="AW933" s="107"/>
      <c r="AX933" s="107"/>
      <c r="AY933" s="107"/>
      <c r="AZ933" s="107"/>
      <c r="BA933" s="107"/>
      <c r="BB933" s="107"/>
      <c r="BC933" s="107"/>
      <c r="BD933" s="107"/>
      <c r="BE933" s="107"/>
      <c r="BF933" s="107"/>
      <c r="BG933" s="107"/>
      <c r="BH933" s="107"/>
    </row>
    <row r="934">
      <c r="A934" s="107"/>
      <c r="B934" s="524"/>
      <c r="C934" s="522"/>
      <c r="D934" s="522"/>
      <c r="E934" s="522"/>
      <c r="F934" s="522"/>
      <c r="G934" s="522"/>
      <c r="H934" s="522"/>
      <c r="I934" s="522"/>
      <c r="J934" s="522"/>
      <c r="K934" s="522"/>
      <c r="L934" s="522"/>
      <c r="M934" s="107"/>
      <c r="N934" s="522"/>
      <c r="O934" s="522"/>
      <c r="P934" s="522"/>
      <c r="Q934" s="522"/>
      <c r="R934" s="522"/>
      <c r="S934" s="522"/>
      <c r="T934" s="522"/>
      <c r="U934" s="522"/>
      <c r="V934" s="522"/>
      <c r="W934" s="522"/>
      <c r="X934" s="522"/>
      <c r="Y934" s="522"/>
      <c r="Z934" s="522"/>
      <c r="AA934" s="522"/>
      <c r="AB934" s="522"/>
      <c r="AC934" s="522"/>
      <c r="AD934" s="522"/>
      <c r="AE934" s="522"/>
      <c r="AF934" s="522"/>
      <c r="AG934" s="522"/>
      <c r="AH934" s="523"/>
      <c r="AI934" s="522"/>
      <c r="AJ934" s="522"/>
      <c r="AK934" s="522"/>
      <c r="AL934" s="522"/>
      <c r="AM934" s="522"/>
      <c r="AN934" s="522"/>
      <c r="AO934" s="522"/>
      <c r="AP934" s="522"/>
      <c r="AQ934" s="522"/>
      <c r="AR934" s="522"/>
      <c r="AS934" s="107"/>
      <c r="AT934" s="107"/>
      <c r="AU934" s="107"/>
      <c r="AV934" s="107"/>
      <c r="AW934" s="107"/>
      <c r="AX934" s="107"/>
      <c r="AY934" s="107"/>
      <c r="AZ934" s="107"/>
      <c r="BA934" s="107"/>
      <c r="BB934" s="107"/>
      <c r="BC934" s="107"/>
      <c r="BD934" s="107"/>
      <c r="BE934" s="107"/>
      <c r="BF934" s="107"/>
      <c r="BG934" s="107"/>
      <c r="BH934" s="107"/>
    </row>
    <row r="935">
      <c r="A935" s="107"/>
      <c r="B935" s="524"/>
      <c r="C935" s="522"/>
      <c r="D935" s="522"/>
      <c r="E935" s="522"/>
      <c r="F935" s="522"/>
      <c r="G935" s="522"/>
      <c r="H935" s="522"/>
      <c r="I935" s="522"/>
      <c r="J935" s="522"/>
      <c r="K935" s="522"/>
      <c r="L935" s="522"/>
      <c r="M935" s="107"/>
      <c r="N935" s="522"/>
      <c r="O935" s="522"/>
      <c r="P935" s="522"/>
      <c r="Q935" s="522"/>
      <c r="R935" s="522"/>
      <c r="S935" s="522"/>
      <c r="T935" s="522"/>
      <c r="U935" s="522"/>
      <c r="V935" s="522"/>
      <c r="W935" s="522"/>
      <c r="X935" s="522"/>
      <c r="Y935" s="522"/>
      <c r="Z935" s="522"/>
      <c r="AA935" s="522"/>
      <c r="AB935" s="522"/>
      <c r="AC935" s="522"/>
      <c r="AD935" s="522"/>
      <c r="AE935" s="522"/>
      <c r="AF935" s="522"/>
      <c r="AG935" s="522"/>
      <c r="AH935" s="523"/>
      <c r="AI935" s="522"/>
      <c r="AJ935" s="522"/>
      <c r="AK935" s="522"/>
      <c r="AL935" s="522"/>
      <c r="AM935" s="522"/>
      <c r="AN935" s="522"/>
      <c r="AO935" s="522"/>
      <c r="AP935" s="522"/>
      <c r="AQ935" s="522"/>
      <c r="AR935" s="522"/>
      <c r="AS935" s="107"/>
      <c r="AT935" s="107"/>
      <c r="AU935" s="107"/>
      <c r="AV935" s="107"/>
      <c r="AW935" s="107"/>
      <c r="AX935" s="107"/>
      <c r="AY935" s="107"/>
      <c r="AZ935" s="107"/>
      <c r="BA935" s="107"/>
      <c r="BB935" s="107"/>
      <c r="BC935" s="107"/>
      <c r="BD935" s="107"/>
      <c r="BE935" s="107"/>
      <c r="BF935" s="107"/>
      <c r="BG935" s="107"/>
      <c r="BH935" s="107"/>
    </row>
    <row r="936">
      <c r="A936" s="107"/>
      <c r="B936" s="524"/>
      <c r="C936" s="522"/>
      <c r="D936" s="522"/>
      <c r="E936" s="522"/>
      <c r="F936" s="522"/>
      <c r="G936" s="522"/>
      <c r="H936" s="522"/>
      <c r="I936" s="522"/>
      <c r="J936" s="522"/>
      <c r="K936" s="522"/>
      <c r="L936" s="522"/>
      <c r="M936" s="107"/>
      <c r="N936" s="522"/>
      <c r="O936" s="522"/>
      <c r="P936" s="522"/>
      <c r="Q936" s="522"/>
      <c r="R936" s="522"/>
      <c r="S936" s="522"/>
      <c r="T936" s="522"/>
      <c r="U936" s="522"/>
      <c r="V936" s="522"/>
      <c r="W936" s="522"/>
      <c r="X936" s="522"/>
      <c r="Y936" s="522"/>
      <c r="Z936" s="522"/>
      <c r="AA936" s="522"/>
      <c r="AB936" s="522"/>
      <c r="AC936" s="522"/>
      <c r="AD936" s="522"/>
      <c r="AE936" s="522"/>
      <c r="AF936" s="522"/>
      <c r="AG936" s="522"/>
      <c r="AH936" s="523"/>
      <c r="AI936" s="522"/>
      <c r="AJ936" s="522"/>
      <c r="AK936" s="522"/>
      <c r="AL936" s="522"/>
      <c r="AM936" s="522"/>
      <c r="AN936" s="522"/>
      <c r="AO936" s="522"/>
      <c r="AP936" s="522"/>
      <c r="AQ936" s="522"/>
      <c r="AR936" s="522"/>
      <c r="AS936" s="107"/>
      <c r="AT936" s="107"/>
      <c r="AU936" s="107"/>
      <c r="AV936" s="107"/>
      <c r="AW936" s="107"/>
      <c r="AX936" s="107"/>
      <c r="AY936" s="107"/>
      <c r="AZ936" s="107"/>
      <c r="BA936" s="107"/>
      <c r="BB936" s="107"/>
      <c r="BC936" s="107"/>
      <c r="BD936" s="107"/>
      <c r="BE936" s="107"/>
      <c r="BF936" s="107"/>
      <c r="BG936" s="107"/>
      <c r="BH936" s="107"/>
    </row>
    <row r="937">
      <c r="A937" s="107"/>
      <c r="B937" s="524"/>
      <c r="C937" s="522"/>
      <c r="D937" s="522"/>
      <c r="E937" s="522"/>
      <c r="F937" s="522"/>
      <c r="G937" s="522"/>
      <c r="H937" s="522"/>
      <c r="I937" s="522"/>
      <c r="J937" s="522"/>
      <c r="K937" s="522"/>
      <c r="L937" s="522"/>
      <c r="M937" s="107"/>
      <c r="N937" s="522"/>
      <c r="O937" s="522"/>
      <c r="P937" s="522"/>
      <c r="Q937" s="522"/>
      <c r="R937" s="522"/>
      <c r="S937" s="522"/>
      <c r="T937" s="522"/>
      <c r="U937" s="522"/>
      <c r="V937" s="522"/>
      <c r="W937" s="522"/>
      <c r="X937" s="522"/>
      <c r="Y937" s="522"/>
      <c r="Z937" s="522"/>
      <c r="AA937" s="522"/>
      <c r="AB937" s="522"/>
      <c r="AC937" s="522"/>
      <c r="AD937" s="522"/>
      <c r="AE937" s="522"/>
      <c r="AF937" s="522"/>
      <c r="AG937" s="522"/>
      <c r="AH937" s="523"/>
      <c r="AI937" s="522"/>
      <c r="AJ937" s="522"/>
      <c r="AK937" s="522"/>
      <c r="AL937" s="522"/>
      <c r="AM937" s="522"/>
      <c r="AN937" s="522"/>
      <c r="AO937" s="522"/>
      <c r="AP937" s="522"/>
      <c r="AQ937" s="522"/>
      <c r="AR937" s="522"/>
      <c r="AS937" s="107"/>
      <c r="AT937" s="107"/>
      <c r="AU937" s="107"/>
      <c r="AV937" s="107"/>
      <c r="AW937" s="107"/>
      <c r="AX937" s="107"/>
      <c r="AY937" s="107"/>
      <c r="AZ937" s="107"/>
      <c r="BA937" s="107"/>
      <c r="BB937" s="107"/>
      <c r="BC937" s="107"/>
      <c r="BD937" s="107"/>
      <c r="BE937" s="107"/>
      <c r="BF937" s="107"/>
      <c r="BG937" s="107"/>
      <c r="BH937" s="107"/>
    </row>
    <row r="938">
      <c r="A938" s="107"/>
      <c r="B938" s="524"/>
      <c r="C938" s="522"/>
      <c r="D938" s="522"/>
      <c r="E938" s="522"/>
      <c r="F938" s="522"/>
      <c r="G938" s="522"/>
      <c r="H938" s="522"/>
      <c r="I938" s="522"/>
      <c r="J938" s="522"/>
      <c r="K938" s="522"/>
      <c r="L938" s="522"/>
      <c r="M938" s="107"/>
      <c r="N938" s="522"/>
      <c r="O938" s="522"/>
      <c r="P938" s="522"/>
      <c r="Q938" s="522"/>
      <c r="R938" s="522"/>
      <c r="S938" s="522"/>
      <c r="T938" s="522"/>
      <c r="U938" s="522"/>
      <c r="V938" s="522"/>
      <c r="W938" s="522"/>
      <c r="X938" s="522"/>
      <c r="Y938" s="522"/>
      <c r="Z938" s="522"/>
      <c r="AA938" s="522"/>
      <c r="AB938" s="522"/>
      <c r="AC938" s="522"/>
      <c r="AD938" s="522"/>
      <c r="AE938" s="522"/>
      <c r="AF938" s="522"/>
      <c r="AG938" s="522"/>
      <c r="AH938" s="523"/>
      <c r="AI938" s="522"/>
      <c r="AJ938" s="522"/>
      <c r="AK938" s="522"/>
      <c r="AL938" s="522"/>
      <c r="AM938" s="522"/>
      <c r="AN938" s="522"/>
      <c r="AO938" s="522"/>
      <c r="AP938" s="522"/>
      <c r="AQ938" s="522"/>
      <c r="AR938" s="522"/>
      <c r="AS938" s="107"/>
      <c r="AT938" s="107"/>
      <c r="AU938" s="107"/>
      <c r="AV938" s="107"/>
      <c r="AW938" s="107"/>
      <c r="AX938" s="107"/>
      <c r="AY938" s="107"/>
      <c r="AZ938" s="107"/>
      <c r="BA938" s="107"/>
      <c r="BB938" s="107"/>
      <c r="BC938" s="107"/>
      <c r="BD938" s="107"/>
      <c r="BE938" s="107"/>
      <c r="BF938" s="107"/>
      <c r="BG938" s="107"/>
      <c r="BH938" s="107"/>
    </row>
    <row r="939">
      <c r="A939" s="107"/>
      <c r="B939" s="524"/>
      <c r="C939" s="522"/>
      <c r="D939" s="522"/>
      <c r="E939" s="522"/>
      <c r="F939" s="522"/>
      <c r="G939" s="522"/>
      <c r="H939" s="522"/>
      <c r="I939" s="522"/>
      <c r="J939" s="522"/>
      <c r="K939" s="522"/>
      <c r="L939" s="522"/>
      <c r="M939" s="107"/>
      <c r="N939" s="522"/>
      <c r="O939" s="522"/>
      <c r="P939" s="522"/>
      <c r="Q939" s="522"/>
      <c r="R939" s="522"/>
      <c r="S939" s="522"/>
      <c r="T939" s="522"/>
      <c r="U939" s="522"/>
      <c r="V939" s="522"/>
      <c r="W939" s="522"/>
      <c r="X939" s="522"/>
      <c r="Y939" s="522"/>
      <c r="Z939" s="522"/>
      <c r="AA939" s="522"/>
      <c r="AB939" s="522"/>
      <c r="AC939" s="522"/>
      <c r="AD939" s="522"/>
      <c r="AE939" s="522"/>
      <c r="AF939" s="522"/>
      <c r="AG939" s="522"/>
      <c r="AH939" s="523"/>
      <c r="AI939" s="522"/>
      <c r="AJ939" s="522"/>
      <c r="AK939" s="522"/>
      <c r="AL939" s="522"/>
      <c r="AM939" s="522"/>
      <c r="AN939" s="522"/>
      <c r="AO939" s="522"/>
      <c r="AP939" s="522"/>
      <c r="AQ939" s="522"/>
      <c r="AR939" s="522"/>
      <c r="AS939" s="107"/>
      <c r="AT939" s="107"/>
      <c r="AU939" s="107"/>
      <c r="AV939" s="107"/>
      <c r="AW939" s="107"/>
      <c r="AX939" s="107"/>
      <c r="AY939" s="107"/>
      <c r="AZ939" s="107"/>
      <c r="BA939" s="107"/>
      <c r="BB939" s="107"/>
      <c r="BC939" s="107"/>
      <c r="BD939" s="107"/>
      <c r="BE939" s="107"/>
      <c r="BF939" s="107"/>
      <c r="BG939" s="107"/>
      <c r="BH939" s="107"/>
    </row>
    <row r="940">
      <c r="A940" s="107"/>
      <c r="B940" s="524"/>
      <c r="C940" s="522"/>
      <c r="D940" s="522"/>
      <c r="E940" s="522"/>
      <c r="F940" s="522"/>
      <c r="G940" s="522"/>
      <c r="H940" s="522"/>
      <c r="I940" s="522"/>
      <c r="J940" s="522"/>
      <c r="K940" s="522"/>
      <c r="L940" s="522"/>
      <c r="M940" s="107"/>
      <c r="N940" s="522"/>
      <c r="O940" s="522"/>
      <c r="P940" s="522"/>
      <c r="Q940" s="522"/>
      <c r="R940" s="522"/>
      <c r="S940" s="522"/>
      <c r="T940" s="522"/>
      <c r="U940" s="522"/>
      <c r="V940" s="522"/>
      <c r="W940" s="522"/>
      <c r="X940" s="522"/>
      <c r="Y940" s="522"/>
      <c r="Z940" s="522"/>
      <c r="AA940" s="522"/>
      <c r="AB940" s="522"/>
      <c r="AC940" s="522"/>
      <c r="AD940" s="522"/>
      <c r="AE940" s="522"/>
      <c r="AF940" s="522"/>
      <c r="AG940" s="522"/>
      <c r="AH940" s="523"/>
      <c r="AI940" s="522"/>
      <c r="AJ940" s="522"/>
      <c r="AK940" s="522"/>
      <c r="AL940" s="522"/>
      <c r="AM940" s="522"/>
      <c r="AN940" s="522"/>
      <c r="AO940" s="522"/>
      <c r="AP940" s="522"/>
      <c r="AQ940" s="522"/>
      <c r="AR940" s="522"/>
      <c r="AS940" s="107"/>
      <c r="AT940" s="107"/>
      <c r="AU940" s="107"/>
      <c r="AV940" s="107"/>
      <c r="AW940" s="107"/>
      <c r="AX940" s="107"/>
      <c r="AY940" s="107"/>
      <c r="AZ940" s="107"/>
      <c r="BA940" s="107"/>
      <c r="BB940" s="107"/>
      <c r="BC940" s="107"/>
      <c r="BD940" s="107"/>
      <c r="BE940" s="107"/>
      <c r="BF940" s="107"/>
      <c r="BG940" s="107"/>
      <c r="BH940" s="107"/>
    </row>
    <row r="941">
      <c r="A941" s="107"/>
      <c r="B941" s="524"/>
      <c r="C941" s="522"/>
      <c r="D941" s="522"/>
      <c r="E941" s="522"/>
      <c r="F941" s="522"/>
      <c r="G941" s="522"/>
      <c r="H941" s="522"/>
      <c r="I941" s="522"/>
      <c r="J941" s="522"/>
      <c r="K941" s="522"/>
      <c r="L941" s="522"/>
      <c r="M941" s="107"/>
      <c r="N941" s="522"/>
      <c r="O941" s="522"/>
      <c r="P941" s="522"/>
      <c r="Q941" s="522"/>
      <c r="R941" s="522"/>
      <c r="S941" s="522"/>
      <c r="T941" s="522"/>
      <c r="U941" s="522"/>
      <c r="V941" s="522"/>
      <c r="W941" s="522"/>
      <c r="X941" s="522"/>
      <c r="Y941" s="522"/>
      <c r="Z941" s="522"/>
      <c r="AA941" s="522"/>
      <c r="AB941" s="522"/>
      <c r="AC941" s="522"/>
      <c r="AD941" s="522"/>
      <c r="AE941" s="522"/>
      <c r="AF941" s="522"/>
      <c r="AG941" s="522"/>
      <c r="AH941" s="523"/>
      <c r="AI941" s="522"/>
      <c r="AJ941" s="522"/>
      <c r="AK941" s="522"/>
      <c r="AL941" s="522"/>
      <c r="AM941" s="522"/>
      <c r="AN941" s="522"/>
      <c r="AO941" s="522"/>
      <c r="AP941" s="522"/>
      <c r="AQ941" s="522"/>
      <c r="AR941" s="522"/>
      <c r="AS941" s="107"/>
      <c r="AT941" s="107"/>
      <c r="AU941" s="107"/>
      <c r="AV941" s="107"/>
      <c r="AW941" s="107"/>
      <c r="AX941" s="107"/>
      <c r="AY941" s="107"/>
      <c r="AZ941" s="107"/>
      <c r="BA941" s="107"/>
      <c r="BB941" s="107"/>
      <c r="BC941" s="107"/>
      <c r="BD941" s="107"/>
      <c r="BE941" s="107"/>
      <c r="BF941" s="107"/>
      <c r="BG941" s="107"/>
      <c r="BH941" s="107"/>
    </row>
    <row r="942">
      <c r="A942" s="107"/>
      <c r="B942" s="524"/>
      <c r="C942" s="522"/>
      <c r="D942" s="522"/>
      <c r="E942" s="522"/>
      <c r="F942" s="522"/>
      <c r="G942" s="522"/>
      <c r="H942" s="522"/>
      <c r="I942" s="522"/>
      <c r="J942" s="522"/>
      <c r="K942" s="522"/>
      <c r="L942" s="522"/>
      <c r="M942" s="107"/>
      <c r="N942" s="522"/>
      <c r="O942" s="522"/>
      <c r="P942" s="522"/>
      <c r="Q942" s="522"/>
      <c r="R942" s="522"/>
      <c r="S942" s="522"/>
      <c r="T942" s="522"/>
      <c r="U942" s="522"/>
      <c r="V942" s="522"/>
      <c r="W942" s="522"/>
      <c r="X942" s="522"/>
      <c r="Y942" s="522"/>
      <c r="Z942" s="522"/>
      <c r="AA942" s="522"/>
      <c r="AB942" s="522"/>
      <c r="AC942" s="522"/>
      <c r="AD942" s="522"/>
      <c r="AE942" s="522"/>
      <c r="AF942" s="522"/>
      <c r="AG942" s="522"/>
      <c r="AH942" s="523"/>
      <c r="AI942" s="522"/>
      <c r="AJ942" s="522"/>
      <c r="AK942" s="522"/>
      <c r="AL942" s="522"/>
      <c r="AM942" s="522"/>
      <c r="AN942" s="522"/>
      <c r="AO942" s="522"/>
      <c r="AP942" s="522"/>
      <c r="AQ942" s="522"/>
      <c r="AR942" s="522"/>
      <c r="AS942" s="107"/>
      <c r="AT942" s="107"/>
      <c r="AU942" s="107"/>
      <c r="AV942" s="107"/>
      <c r="AW942" s="107"/>
      <c r="AX942" s="107"/>
      <c r="AY942" s="107"/>
      <c r="AZ942" s="107"/>
      <c r="BA942" s="107"/>
      <c r="BB942" s="107"/>
      <c r="BC942" s="107"/>
      <c r="BD942" s="107"/>
      <c r="BE942" s="107"/>
      <c r="BF942" s="107"/>
      <c r="BG942" s="107"/>
      <c r="BH942" s="107"/>
    </row>
    <row r="943">
      <c r="A943" s="107"/>
      <c r="B943" s="524"/>
      <c r="C943" s="522"/>
      <c r="D943" s="522"/>
      <c r="E943" s="522"/>
      <c r="F943" s="522"/>
      <c r="G943" s="522"/>
      <c r="H943" s="522"/>
      <c r="I943" s="522"/>
      <c r="J943" s="522"/>
      <c r="K943" s="522"/>
      <c r="L943" s="522"/>
      <c r="M943" s="107"/>
      <c r="N943" s="522"/>
      <c r="O943" s="522"/>
      <c r="P943" s="522"/>
      <c r="Q943" s="522"/>
      <c r="R943" s="522"/>
      <c r="S943" s="522"/>
      <c r="T943" s="522"/>
      <c r="U943" s="522"/>
      <c r="V943" s="522"/>
      <c r="W943" s="522"/>
      <c r="X943" s="522"/>
      <c r="Y943" s="522"/>
      <c r="Z943" s="522"/>
      <c r="AA943" s="522"/>
      <c r="AB943" s="522"/>
      <c r="AC943" s="522"/>
      <c r="AD943" s="522"/>
      <c r="AE943" s="522"/>
      <c r="AF943" s="522"/>
      <c r="AG943" s="522"/>
      <c r="AH943" s="523"/>
      <c r="AI943" s="522"/>
      <c r="AJ943" s="522"/>
      <c r="AK943" s="522"/>
      <c r="AL943" s="522"/>
      <c r="AM943" s="522"/>
      <c r="AN943" s="522"/>
      <c r="AO943" s="522"/>
      <c r="AP943" s="522"/>
      <c r="AQ943" s="522"/>
      <c r="AR943" s="522"/>
      <c r="AS943" s="107"/>
      <c r="AT943" s="107"/>
      <c r="AU943" s="107"/>
      <c r="AV943" s="107"/>
      <c r="AW943" s="107"/>
      <c r="AX943" s="107"/>
      <c r="AY943" s="107"/>
      <c r="AZ943" s="107"/>
      <c r="BA943" s="107"/>
      <c r="BB943" s="107"/>
      <c r="BC943" s="107"/>
      <c r="BD943" s="107"/>
      <c r="BE943" s="107"/>
      <c r="BF943" s="107"/>
      <c r="BG943" s="107"/>
      <c r="BH943" s="107"/>
    </row>
    <row r="944">
      <c r="A944" s="107"/>
      <c r="B944" s="524"/>
      <c r="C944" s="522"/>
      <c r="D944" s="522"/>
      <c r="E944" s="522"/>
      <c r="F944" s="522"/>
      <c r="G944" s="522"/>
      <c r="H944" s="522"/>
      <c r="I944" s="522"/>
      <c r="J944" s="522"/>
      <c r="K944" s="522"/>
      <c r="L944" s="522"/>
      <c r="M944" s="107"/>
      <c r="N944" s="522"/>
      <c r="O944" s="522"/>
      <c r="P944" s="522"/>
      <c r="Q944" s="522"/>
      <c r="R944" s="522"/>
      <c r="S944" s="522"/>
      <c r="T944" s="522"/>
      <c r="U944" s="522"/>
      <c r="V944" s="522"/>
      <c r="W944" s="522"/>
      <c r="X944" s="522"/>
      <c r="Y944" s="522"/>
      <c r="Z944" s="522"/>
      <c r="AA944" s="522"/>
      <c r="AB944" s="522"/>
      <c r="AC944" s="522"/>
      <c r="AD944" s="522"/>
      <c r="AE944" s="522"/>
      <c r="AF944" s="522"/>
      <c r="AG944" s="522"/>
      <c r="AH944" s="523"/>
      <c r="AI944" s="522"/>
      <c r="AJ944" s="522"/>
      <c r="AK944" s="522"/>
      <c r="AL944" s="522"/>
      <c r="AM944" s="522"/>
      <c r="AN944" s="522"/>
      <c r="AO944" s="522"/>
      <c r="AP944" s="522"/>
      <c r="AQ944" s="522"/>
      <c r="AR944" s="522"/>
      <c r="AS944" s="107"/>
      <c r="AT944" s="107"/>
      <c r="AU944" s="107"/>
      <c r="AV944" s="107"/>
      <c r="AW944" s="107"/>
      <c r="AX944" s="107"/>
      <c r="AY944" s="107"/>
      <c r="AZ944" s="107"/>
      <c r="BA944" s="107"/>
      <c r="BB944" s="107"/>
      <c r="BC944" s="107"/>
      <c r="BD944" s="107"/>
      <c r="BE944" s="107"/>
      <c r="BF944" s="107"/>
      <c r="BG944" s="107"/>
      <c r="BH944" s="107"/>
    </row>
    <row r="945">
      <c r="A945" s="107"/>
      <c r="B945" s="524"/>
      <c r="C945" s="522"/>
      <c r="D945" s="522"/>
      <c r="E945" s="522"/>
      <c r="F945" s="522"/>
      <c r="G945" s="522"/>
      <c r="H945" s="522"/>
      <c r="I945" s="522"/>
      <c r="J945" s="522"/>
      <c r="K945" s="522"/>
      <c r="L945" s="522"/>
      <c r="M945" s="107"/>
      <c r="N945" s="522"/>
      <c r="O945" s="522"/>
      <c r="P945" s="522"/>
      <c r="Q945" s="522"/>
      <c r="R945" s="522"/>
      <c r="S945" s="522"/>
      <c r="T945" s="522"/>
      <c r="U945" s="522"/>
      <c r="V945" s="522"/>
      <c r="W945" s="522"/>
      <c r="X945" s="522"/>
      <c r="Y945" s="522"/>
      <c r="Z945" s="522"/>
      <c r="AA945" s="522"/>
      <c r="AB945" s="522"/>
      <c r="AC945" s="522"/>
      <c r="AD945" s="522"/>
      <c r="AE945" s="522"/>
      <c r="AF945" s="522"/>
      <c r="AG945" s="522"/>
      <c r="AH945" s="523"/>
      <c r="AI945" s="522"/>
      <c r="AJ945" s="522"/>
      <c r="AK945" s="522"/>
      <c r="AL945" s="522"/>
      <c r="AM945" s="522"/>
      <c r="AN945" s="522"/>
      <c r="AO945" s="522"/>
      <c r="AP945" s="522"/>
      <c r="AQ945" s="522"/>
      <c r="AR945" s="522"/>
      <c r="AS945" s="107"/>
      <c r="AT945" s="107"/>
      <c r="AU945" s="107"/>
      <c r="AV945" s="107"/>
      <c r="AW945" s="107"/>
      <c r="AX945" s="107"/>
      <c r="AY945" s="107"/>
      <c r="AZ945" s="107"/>
      <c r="BA945" s="107"/>
      <c r="BB945" s="107"/>
      <c r="BC945" s="107"/>
      <c r="BD945" s="107"/>
      <c r="BE945" s="107"/>
      <c r="BF945" s="107"/>
      <c r="BG945" s="107"/>
      <c r="BH945" s="107"/>
    </row>
    <row r="946">
      <c r="A946" s="107"/>
      <c r="B946" s="524"/>
      <c r="C946" s="522"/>
      <c r="D946" s="522"/>
      <c r="E946" s="522"/>
      <c r="F946" s="522"/>
      <c r="G946" s="522"/>
      <c r="H946" s="522"/>
      <c r="I946" s="522"/>
      <c r="J946" s="522"/>
      <c r="K946" s="522"/>
      <c r="L946" s="522"/>
      <c r="M946" s="107"/>
      <c r="N946" s="522"/>
      <c r="O946" s="522"/>
      <c r="P946" s="522"/>
      <c r="Q946" s="522"/>
      <c r="R946" s="522"/>
      <c r="S946" s="522"/>
      <c r="T946" s="522"/>
      <c r="U946" s="522"/>
      <c r="V946" s="522"/>
      <c r="W946" s="522"/>
      <c r="X946" s="522"/>
      <c r="Y946" s="522"/>
      <c r="Z946" s="522"/>
      <c r="AA946" s="522"/>
      <c r="AB946" s="522"/>
      <c r="AC946" s="522"/>
      <c r="AD946" s="522"/>
      <c r="AE946" s="522"/>
      <c r="AF946" s="522"/>
      <c r="AG946" s="522"/>
      <c r="AH946" s="523"/>
      <c r="AI946" s="522"/>
      <c r="AJ946" s="522"/>
      <c r="AK946" s="522"/>
      <c r="AL946" s="522"/>
      <c r="AM946" s="522"/>
      <c r="AN946" s="522"/>
      <c r="AO946" s="522"/>
      <c r="AP946" s="522"/>
      <c r="AQ946" s="522"/>
      <c r="AR946" s="522"/>
      <c r="AS946" s="107"/>
      <c r="AT946" s="107"/>
      <c r="AU946" s="107"/>
      <c r="AV946" s="107"/>
      <c r="AW946" s="107"/>
      <c r="AX946" s="107"/>
      <c r="AY946" s="107"/>
      <c r="AZ946" s="107"/>
      <c r="BA946" s="107"/>
      <c r="BB946" s="107"/>
      <c r="BC946" s="107"/>
      <c r="BD946" s="107"/>
      <c r="BE946" s="107"/>
      <c r="BF946" s="107"/>
      <c r="BG946" s="107"/>
      <c r="BH946" s="107"/>
    </row>
    <row r="947">
      <c r="A947" s="107"/>
      <c r="B947" s="524"/>
      <c r="C947" s="522"/>
      <c r="D947" s="522"/>
      <c r="E947" s="522"/>
      <c r="F947" s="522"/>
      <c r="G947" s="522"/>
      <c r="H947" s="522"/>
      <c r="I947" s="522"/>
      <c r="J947" s="522"/>
      <c r="K947" s="522"/>
      <c r="L947" s="522"/>
      <c r="M947" s="107"/>
      <c r="N947" s="522"/>
      <c r="O947" s="522"/>
      <c r="P947" s="522"/>
      <c r="Q947" s="522"/>
      <c r="R947" s="522"/>
      <c r="S947" s="522"/>
      <c r="T947" s="522"/>
      <c r="U947" s="522"/>
      <c r="V947" s="522"/>
      <c r="W947" s="522"/>
      <c r="X947" s="522"/>
      <c r="Y947" s="522"/>
      <c r="Z947" s="522"/>
      <c r="AA947" s="522"/>
      <c r="AB947" s="522"/>
      <c r="AC947" s="522"/>
      <c r="AD947" s="522"/>
      <c r="AE947" s="522"/>
      <c r="AF947" s="522"/>
      <c r="AG947" s="522"/>
      <c r="AH947" s="523"/>
      <c r="AI947" s="522"/>
      <c r="AJ947" s="522"/>
      <c r="AK947" s="522"/>
      <c r="AL947" s="522"/>
      <c r="AM947" s="522"/>
      <c r="AN947" s="522"/>
      <c r="AO947" s="522"/>
      <c r="AP947" s="522"/>
      <c r="AQ947" s="522"/>
      <c r="AR947" s="522"/>
      <c r="AS947" s="107"/>
      <c r="AT947" s="107"/>
      <c r="AU947" s="107"/>
      <c r="AV947" s="107"/>
      <c r="AW947" s="107"/>
      <c r="AX947" s="107"/>
      <c r="AY947" s="107"/>
      <c r="AZ947" s="107"/>
      <c r="BA947" s="107"/>
      <c r="BB947" s="107"/>
      <c r="BC947" s="107"/>
      <c r="BD947" s="107"/>
      <c r="BE947" s="107"/>
      <c r="BF947" s="107"/>
      <c r="BG947" s="107"/>
      <c r="BH947" s="107"/>
    </row>
    <row r="948">
      <c r="A948" s="107"/>
      <c r="B948" s="524"/>
      <c r="C948" s="522"/>
      <c r="D948" s="522"/>
      <c r="E948" s="522"/>
      <c r="F948" s="522"/>
      <c r="G948" s="522"/>
      <c r="H948" s="522"/>
      <c r="I948" s="522"/>
      <c r="J948" s="522"/>
      <c r="K948" s="522"/>
      <c r="L948" s="522"/>
      <c r="M948" s="107"/>
      <c r="N948" s="522"/>
      <c r="O948" s="522"/>
      <c r="P948" s="522"/>
      <c r="Q948" s="522"/>
      <c r="R948" s="522"/>
      <c r="S948" s="522"/>
      <c r="T948" s="522"/>
      <c r="U948" s="522"/>
      <c r="V948" s="522"/>
      <c r="W948" s="522"/>
      <c r="X948" s="522"/>
      <c r="Y948" s="522"/>
      <c r="Z948" s="522"/>
      <c r="AA948" s="522"/>
      <c r="AB948" s="522"/>
      <c r="AC948" s="522"/>
      <c r="AD948" s="522"/>
      <c r="AE948" s="522"/>
      <c r="AF948" s="522"/>
      <c r="AG948" s="522"/>
      <c r="AH948" s="523"/>
      <c r="AI948" s="522"/>
      <c r="AJ948" s="522"/>
      <c r="AK948" s="522"/>
      <c r="AL948" s="522"/>
      <c r="AM948" s="522"/>
      <c r="AN948" s="522"/>
      <c r="AO948" s="522"/>
      <c r="AP948" s="522"/>
      <c r="AQ948" s="522"/>
      <c r="AR948" s="522"/>
      <c r="AS948" s="107"/>
      <c r="AT948" s="107"/>
      <c r="AU948" s="107"/>
      <c r="AV948" s="107"/>
      <c r="AW948" s="107"/>
      <c r="AX948" s="107"/>
      <c r="AY948" s="107"/>
      <c r="AZ948" s="107"/>
      <c r="BA948" s="107"/>
      <c r="BB948" s="107"/>
      <c r="BC948" s="107"/>
      <c r="BD948" s="107"/>
      <c r="BE948" s="107"/>
      <c r="BF948" s="107"/>
      <c r="BG948" s="107"/>
      <c r="BH948" s="107"/>
    </row>
    <row r="949">
      <c r="A949" s="107"/>
      <c r="B949" s="524"/>
      <c r="C949" s="522"/>
      <c r="D949" s="522"/>
      <c r="E949" s="522"/>
      <c r="F949" s="522"/>
      <c r="G949" s="522"/>
      <c r="H949" s="522"/>
      <c r="I949" s="522"/>
      <c r="J949" s="522"/>
      <c r="K949" s="522"/>
      <c r="L949" s="522"/>
      <c r="M949" s="107"/>
      <c r="N949" s="522"/>
      <c r="O949" s="522"/>
      <c r="P949" s="522"/>
      <c r="Q949" s="522"/>
      <c r="R949" s="522"/>
      <c r="S949" s="522"/>
      <c r="T949" s="522"/>
      <c r="U949" s="522"/>
      <c r="V949" s="522"/>
      <c r="W949" s="522"/>
      <c r="X949" s="522"/>
      <c r="Y949" s="522"/>
      <c r="Z949" s="522"/>
      <c r="AA949" s="522"/>
      <c r="AB949" s="522"/>
      <c r="AC949" s="522"/>
      <c r="AD949" s="522"/>
      <c r="AE949" s="522"/>
      <c r="AF949" s="522"/>
      <c r="AG949" s="522"/>
      <c r="AH949" s="523"/>
      <c r="AI949" s="522"/>
      <c r="AJ949" s="522"/>
      <c r="AK949" s="522"/>
      <c r="AL949" s="522"/>
      <c r="AM949" s="522"/>
      <c r="AN949" s="522"/>
      <c r="AO949" s="522"/>
      <c r="AP949" s="522"/>
      <c r="AQ949" s="522"/>
      <c r="AR949" s="522"/>
      <c r="AS949" s="107"/>
      <c r="AT949" s="107"/>
      <c r="AU949" s="107"/>
      <c r="AV949" s="107"/>
      <c r="AW949" s="107"/>
      <c r="AX949" s="107"/>
      <c r="AY949" s="107"/>
      <c r="AZ949" s="107"/>
      <c r="BA949" s="107"/>
      <c r="BB949" s="107"/>
      <c r="BC949" s="107"/>
      <c r="BD949" s="107"/>
      <c r="BE949" s="107"/>
      <c r="BF949" s="107"/>
      <c r="BG949" s="107"/>
      <c r="BH949" s="107"/>
    </row>
    <row r="950">
      <c r="A950" s="107"/>
      <c r="B950" s="524"/>
      <c r="C950" s="522"/>
      <c r="D950" s="522"/>
      <c r="E950" s="522"/>
      <c r="F950" s="522"/>
      <c r="G950" s="522"/>
      <c r="H950" s="522"/>
      <c r="I950" s="522"/>
      <c r="J950" s="522"/>
      <c r="K950" s="522"/>
      <c r="L950" s="522"/>
      <c r="M950" s="107"/>
      <c r="N950" s="522"/>
      <c r="O950" s="522"/>
      <c r="P950" s="522"/>
      <c r="Q950" s="522"/>
      <c r="R950" s="522"/>
      <c r="S950" s="522"/>
      <c r="T950" s="522"/>
      <c r="U950" s="522"/>
      <c r="V950" s="522"/>
      <c r="W950" s="522"/>
      <c r="X950" s="522"/>
      <c r="Y950" s="522"/>
      <c r="Z950" s="522"/>
      <c r="AA950" s="522"/>
      <c r="AB950" s="522"/>
      <c r="AC950" s="522"/>
      <c r="AD950" s="522"/>
      <c r="AE950" s="522"/>
      <c r="AF950" s="522"/>
      <c r="AG950" s="522"/>
      <c r="AH950" s="523"/>
      <c r="AI950" s="522"/>
      <c r="AJ950" s="522"/>
      <c r="AK950" s="522"/>
      <c r="AL950" s="522"/>
      <c r="AM950" s="522"/>
      <c r="AN950" s="522"/>
      <c r="AO950" s="522"/>
      <c r="AP950" s="522"/>
      <c r="AQ950" s="522"/>
      <c r="AR950" s="522"/>
      <c r="AS950" s="107"/>
      <c r="AT950" s="107"/>
      <c r="AU950" s="107"/>
      <c r="AV950" s="107"/>
      <c r="AW950" s="107"/>
      <c r="AX950" s="107"/>
      <c r="AY950" s="107"/>
      <c r="AZ950" s="107"/>
      <c r="BA950" s="107"/>
      <c r="BB950" s="107"/>
      <c r="BC950" s="107"/>
      <c r="BD950" s="107"/>
      <c r="BE950" s="107"/>
      <c r="BF950" s="107"/>
      <c r="BG950" s="107"/>
      <c r="BH950" s="107"/>
    </row>
    <row r="951">
      <c r="A951" s="107"/>
      <c r="B951" s="524"/>
      <c r="C951" s="522"/>
      <c r="D951" s="522"/>
      <c r="E951" s="522"/>
      <c r="F951" s="522"/>
      <c r="G951" s="522"/>
      <c r="H951" s="522"/>
      <c r="I951" s="522"/>
      <c r="J951" s="522"/>
      <c r="K951" s="522"/>
      <c r="L951" s="522"/>
      <c r="M951" s="107"/>
      <c r="N951" s="522"/>
      <c r="O951" s="522"/>
      <c r="P951" s="522"/>
      <c r="Q951" s="522"/>
      <c r="R951" s="522"/>
      <c r="S951" s="522"/>
      <c r="T951" s="522"/>
      <c r="U951" s="522"/>
      <c r="V951" s="522"/>
      <c r="W951" s="522"/>
      <c r="X951" s="522"/>
      <c r="Y951" s="522"/>
      <c r="Z951" s="522"/>
      <c r="AA951" s="522"/>
      <c r="AB951" s="522"/>
      <c r="AC951" s="522"/>
      <c r="AD951" s="522"/>
      <c r="AE951" s="522"/>
      <c r="AF951" s="522"/>
      <c r="AG951" s="522"/>
      <c r="AH951" s="523"/>
      <c r="AI951" s="522"/>
      <c r="AJ951" s="522"/>
      <c r="AK951" s="522"/>
      <c r="AL951" s="522"/>
      <c r="AM951" s="522"/>
      <c r="AN951" s="522"/>
      <c r="AO951" s="522"/>
      <c r="AP951" s="522"/>
      <c r="AQ951" s="522"/>
      <c r="AR951" s="522"/>
      <c r="AS951" s="107"/>
      <c r="AT951" s="107"/>
      <c r="AU951" s="107"/>
      <c r="AV951" s="107"/>
      <c r="AW951" s="107"/>
      <c r="AX951" s="107"/>
      <c r="AY951" s="107"/>
      <c r="AZ951" s="107"/>
      <c r="BA951" s="107"/>
      <c r="BB951" s="107"/>
      <c r="BC951" s="107"/>
      <c r="BD951" s="107"/>
      <c r="BE951" s="107"/>
      <c r="BF951" s="107"/>
      <c r="BG951" s="107"/>
      <c r="BH951" s="107"/>
    </row>
    <row r="952">
      <c r="A952" s="107"/>
      <c r="B952" s="524"/>
      <c r="C952" s="522"/>
      <c r="D952" s="522"/>
      <c r="E952" s="522"/>
      <c r="F952" s="522"/>
      <c r="G952" s="522"/>
      <c r="H952" s="522"/>
      <c r="I952" s="522"/>
      <c r="J952" s="522"/>
      <c r="K952" s="522"/>
      <c r="L952" s="522"/>
      <c r="M952" s="107"/>
      <c r="N952" s="522"/>
      <c r="O952" s="522"/>
      <c r="P952" s="522"/>
      <c r="Q952" s="522"/>
      <c r="R952" s="522"/>
      <c r="S952" s="522"/>
      <c r="T952" s="522"/>
      <c r="U952" s="522"/>
      <c r="V952" s="522"/>
      <c r="W952" s="522"/>
      <c r="X952" s="522"/>
      <c r="Y952" s="522"/>
      <c r="Z952" s="522"/>
      <c r="AA952" s="522"/>
      <c r="AB952" s="522"/>
      <c r="AC952" s="522"/>
      <c r="AD952" s="522"/>
      <c r="AE952" s="522"/>
      <c r="AF952" s="522"/>
      <c r="AG952" s="522"/>
      <c r="AH952" s="523"/>
      <c r="AI952" s="522"/>
      <c r="AJ952" s="522"/>
      <c r="AK952" s="522"/>
      <c r="AL952" s="522"/>
      <c r="AM952" s="522"/>
      <c r="AN952" s="522"/>
      <c r="AO952" s="522"/>
      <c r="AP952" s="522"/>
      <c r="AQ952" s="522"/>
      <c r="AR952" s="522"/>
      <c r="AS952" s="107"/>
      <c r="AT952" s="107"/>
      <c r="AU952" s="107"/>
      <c r="AV952" s="107"/>
      <c r="AW952" s="107"/>
      <c r="AX952" s="107"/>
      <c r="AY952" s="107"/>
      <c r="AZ952" s="107"/>
      <c r="BA952" s="107"/>
      <c r="BB952" s="107"/>
      <c r="BC952" s="107"/>
      <c r="BD952" s="107"/>
      <c r="BE952" s="107"/>
      <c r="BF952" s="107"/>
      <c r="BG952" s="107"/>
      <c r="BH952" s="107"/>
    </row>
    <row r="953">
      <c r="A953" s="107"/>
      <c r="B953" s="524"/>
      <c r="C953" s="522"/>
      <c r="D953" s="522"/>
      <c r="E953" s="522"/>
      <c r="F953" s="522"/>
      <c r="G953" s="522"/>
      <c r="H953" s="522"/>
      <c r="I953" s="522"/>
      <c r="J953" s="522"/>
      <c r="K953" s="522"/>
      <c r="L953" s="522"/>
      <c r="M953" s="107"/>
      <c r="N953" s="522"/>
      <c r="O953" s="522"/>
      <c r="P953" s="522"/>
      <c r="Q953" s="522"/>
      <c r="R953" s="522"/>
      <c r="S953" s="522"/>
      <c r="T953" s="522"/>
      <c r="U953" s="522"/>
      <c r="V953" s="522"/>
      <c r="W953" s="522"/>
      <c r="X953" s="522"/>
      <c r="Y953" s="522"/>
      <c r="Z953" s="522"/>
      <c r="AA953" s="522"/>
      <c r="AB953" s="522"/>
      <c r="AC953" s="522"/>
      <c r="AD953" s="522"/>
      <c r="AE953" s="522"/>
      <c r="AF953" s="522"/>
      <c r="AG953" s="522"/>
      <c r="AH953" s="523"/>
      <c r="AI953" s="522"/>
      <c r="AJ953" s="522"/>
      <c r="AK953" s="522"/>
      <c r="AL953" s="522"/>
      <c r="AM953" s="522"/>
      <c r="AN953" s="522"/>
      <c r="AO953" s="522"/>
      <c r="AP953" s="522"/>
      <c r="AQ953" s="522"/>
      <c r="AR953" s="522"/>
      <c r="AS953" s="107"/>
      <c r="AT953" s="107"/>
      <c r="AU953" s="107"/>
      <c r="AV953" s="107"/>
      <c r="AW953" s="107"/>
      <c r="AX953" s="107"/>
      <c r="AY953" s="107"/>
      <c r="AZ953" s="107"/>
      <c r="BA953" s="107"/>
      <c r="BB953" s="107"/>
      <c r="BC953" s="107"/>
      <c r="BD953" s="107"/>
      <c r="BE953" s="107"/>
      <c r="BF953" s="107"/>
      <c r="BG953" s="107"/>
      <c r="BH953" s="107"/>
    </row>
    <row r="954">
      <c r="A954" s="107"/>
      <c r="B954" s="524"/>
      <c r="C954" s="522"/>
      <c r="D954" s="522"/>
      <c r="E954" s="522"/>
      <c r="F954" s="522"/>
      <c r="G954" s="522"/>
      <c r="H954" s="522"/>
      <c r="I954" s="522"/>
      <c r="J954" s="522"/>
      <c r="K954" s="522"/>
      <c r="L954" s="522"/>
      <c r="M954" s="107"/>
      <c r="N954" s="522"/>
      <c r="O954" s="522"/>
      <c r="P954" s="522"/>
      <c r="Q954" s="522"/>
      <c r="R954" s="522"/>
      <c r="S954" s="522"/>
      <c r="T954" s="522"/>
      <c r="U954" s="522"/>
      <c r="V954" s="522"/>
      <c r="W954" s="522"/>
      <c r="X954" s="522"/>
      <c r="Y954" s="522"/>
      <c r="Z954" s="522"/>
      <c r="AA954" s="522"/>
      <c r="AB954" s="522"/>
      <c r="AC954" s="522"/>
      <c r="AD954" s="522"/>
      <c r="AE954" s="522"/>
      <c r="AF954" s="522"/>
      <c r="AG954" s="522"/>
      <c r="AH954" s="523"/>
      <c r="AI954" s="522"/>
      <c r="AJ954" s="522"/>
      <c r="AK954" s="522"/>
      <c r="AL954" s="522"/>
      <c r="AM954" s="522"/>
      <c r="AN954" s="522"/>
      <c r="AO954" s="522"/>
      <c r="AP954" s="522"/>
      <c r="AQ954" s="522"/>
      <c r="AR954" s="522"/>
      <c r="AS954" s="107"/>
      <c r="AT954" s="107"/>
      <c r="AU954" s="107"/>
      <c r="AV954" s="107"/>
      <c r="AW954" s="107"/>
      <c r="AX954" s="107"/>
      <c r="AY954" s="107"/>
      <c r="AZ954" s="107"/>
      <c r="BA954" s="107"/>
      <c r="BB954" s="107"/>
      <c r="BC954" s="107"/>
      <c r="BD954" s="107"/>
      <c r="BE954" s="107"/>
      <c r="BF954" s="107"/>
      <c r="BG954" s="107"/>
      <c r="BH954" s="107"/>
    </row>
    <row r="955">
      <c r="A955" s="107"/>
      <c r="B955" s="524"/>
      <c r="C955" s="522"/>
      <c r="D955" s="522"/>
      <c r="E955" s="522"/>
      <c r="F955" s="522"/>
      <c r="G955" s="522"/>
      <c r="H955" s="522"/>
      <c r="I955" s="522"/>
      <c r="J955" s="522"/>
      <c r="K955" s="522"/>
      <c r="L955" s="522"/>
      <c r="M955" s="107"/>
      <c r="N955" s="522"/>
      <c r="O955" s="522"/>
      <c r="P955" s="522"/>
      <c r="Q955" s="522"/>
      <c r="R955" s="522"/>
      <c r="S955" s="522"/>
      <c r="T955" s="522"/>
      <c r="U955" s="522"/>
      <c r="V955" s="522"/>
      <c r="W955" s="522"/>
      <c r="X955" s="522"/>
      <c r="Y955" s="522"/>
      <c r="Z955" s="522"/>
      <c r="AA955" s="522"/>
      <c r="AB955" s="522"/>
      <c r="AC955" s="522"/>
      <c r="AD955" s="522"/>
      <c r="AE955" s="522"/>
      <c r="AF955" s="522"/>
      <c r="AG955" s="522"/>
      <c r="AH955" s="523"/>
      <c r="AI955" s="522"/>
      <c r="AJ955" s="522"/>
      <c r="AK955" s="522"/>
      <c r="AL955" s="522"/>
      <c r="AM955" s="522"/>
      <c r="AN955" s="522"/>
      <c r="AO955" s="522"/>
      <c r="AP955" s="522"/>
      <c r="AQ955" s="522"/>
      <c r="AR955" s="522"/>
      <c r="AS955" s="107"/>
      <c r="AT955" s="107"/>
      <c r="AU955" s="107"/>
      <c r="AV955" s="107"/>
      <c r="AW955" s="107"/>
      <c r="AX955" s="107"/>
      <c r="AY955" s="107"/>
      <c r="AZ955" s="107"/>
      <c r="BA955" s="107"/>
      <c r="BB955" s="107"/>
      <c r="BC955" s="107"/>
      <c r="BD955" s="107"/>
      <c r="BE955" s="107"/>
      <c r="BF955" s="107"/>
      <c r="BG955" s="107"/>
      <c r="BH955" s="107"/>
    </row>
    <row r="956">
      <c r="A956" s="107"/>
      <c r="B956" s="524"/>
      <c r="C956" s="522"/>
      <c r="D956" s="522"/>
      <c r="E956" s="522"/>
      <c r="F956" s="522"/>
      <c r="G956" s="522"/>
      <c r="H956" s="522"/>
      <c r="I956" s="522"/>
      <c r="J956" s="522"/>
      <c r="K956" s="522"/>
      <c r="L956" s="522"/>
      <c r="M956" s="107"/>
      <c r="N956" s="522"/>
      <c r="O956" s="522"/>
      <c r="P956" s="522"/>
      <c r="Q956" s="522"/>
      <c r="R956" s="522"/>
      <c r="S956" s="522"/>
      <c r="T956" s="522"/>
      <c r="U956" s="522"/>
      <c r="V956" s="522"/>
      <c r="W956" s="522"/>
      <c r="X956" s="522"/>
      <c r="Y956" s="522"/>
      <c r="Z956" s="522"/>
      <c r="AA956" s="522"/>
      <c r="AB956" s="522"/>
      <c r="AC956" s="522"/>
      <c r="AD956" s="522"/>
      <c r="AE956" s="522"/>
      <c r="AF956" s="522"/>
      <c r="AG956" s="522"/>
      <c r="AH956" s="523"/>
      <c r="AI956" s="522"/>
      <c r="AJ956" s="522"/>
      <c r="AK956" s="522"/>
      <c r="AL956" s="522"/>
      <c r="AM956" s="522"/>
      <c r="AN956" s="522"/>
      <c r="AO956" s="522"/>
      <c r="AP956" s="522"/>
      <c r="AQ956" s="522"/>
      <c r="AR956" s="522"/>
      <c r="AS956" s="107"/>
      <c r="AT956" s="107"/>
      <c r="AU956" s="107"/>
      <c r="AV956" s="107"/>
      <c r="AW956" s="107"/>
      <c r="AX956" s="107"/>
      <c r="AY956" s="107"/>
      <c r="AZ956" s="107"/>
      <c r="BA956" s="107"/>
      <c r="BB956" s="107"/>
      <c r="BC956" s="107"/>
      <c r="BD956" s="107"/>
      <c r="BE956" s="107"/>
      <c r="BF956" s="107"/>
      <c r="BG956" s="107"/>
      <c r="BH956" s="107"/>
    </row>
    <row r="957">
      <c r="A957" s="107"/>
      <c r="B957" s="524"/>
      <c r="C957" s="522"/>
      <c r="D957" s="522"/>
      <c r="E957" s="522"/>
      <c r="F957" s="522"/>
      <c r="G957" s="522"/>
      <c r="H957" s="522"/>
      <c r="I957" s="522"/>
      <c r="J957" s="522"/>
      <c r="K957" s="522"/>
      <c r="L957" s="522"/>
      <c r="M957" s="107"/>
      <c r="N957" s="522"/>
      <c r="O957" s="522"/>
      <c r="P957" s="522"/>
      <c r="Q957" s="522"/>
      <c r="R957" s="522"/>
      <c r="S957" s="522"/>
      <c r="T957" s="522"/>
      <c r="U957" s="522"/>
      <c r="V957" s="522"/>
      <c r="W957" s="522"/>
      <c r="X957" s="522"/>
      <c r="Y957" s="522"/>
      <c r="Z957" s="522"/>
      <c r="AA957" s="522"/>
      <c r="AB957" s="522"/>
      <c r="AC957" s="522"/>
      <c r="AD957" s="522"/>
      <c r="AE957" s="522"/>
      <c r="AF957" s="522"/>
      <c r="AG957" s="522"/>
      <c r="AH957" s="523"/>
      <c r="AI957" s="522"/>
      <c r="AJ957" s="522"/>
      <c r="AK957" s="522"/>
      <c r="AL957" s="522"/>
      <c r="AM957" s="522"/>
      <c r="AN957" s="522"/>
      <c r="AO957" s="522"/>
      <c r="AP957" s="522"/>
      <c r="AQ957" s="522"/>
      <c r="AR957" s="522"/>
      <c r="AS957" s="107"/>
      <c r="AT957" s="107"/>
      <c r="AU957" s="107"/>
      <c r="AV957" s="107"/>
      <c r="AW957" s="107"/>
      <c r="AX957" s="107"/>
      <c r="AY957" s="107"/>
      <c r="AZ957" s="107"/>
      <c r="BA957" s="107"/>
      <c r="BB957" s="107"/>
      <c r="BC957" s="107"/>
      <c r="BD957" s="107"/>
      <c r="BE957" s="107"/>
      <c r="BF957" s="107"/>
      <c r="BG957" s="107"/>
      <c r="BH957" s="107"/>
    </row>
    <row r="958">
      <c r="A958" s="107"/>
      <c r="B958" s="524"/>
      <c r="C958" s="522"/>
      <c r="D958" s="522"/>
      <c r="E958" s="522"/>
      <c r="F958" s="522"/>
      <c r="G958" s="522"/>
      <c r="H958" s="522"/>
      <c r="I958" s="522"/>
      <c r="J958" s="522"/>
      <c r="K958" s="522"/>
      <c r="L958" s="522"/>
      <c r="M958" s="107"/>
      <c r="N958" s="522"/>
      <c r="O958" s="522"/>
      <c r="P958" s="522"/>
      <c r="Q958" s="522"/>
      <c r="R958" s="522"/>
      <c r="S958" s="522"/>
      <c r="T958" s="522"/>
      <c r="U958" s="522"/>
      <c r="V958" s="522"/>
      <c r="W958" s="522"/>
      <c r="X958" s="522"/>
      <c r="Y958" s="522"/>
      <c r="Z958" s="522"/>
      <c r="AA958" s="522"/>
      <c r="AB958" s="522"/>
      <c r="AC958" s="522"/>
      <c r="AD958" s="522"/>
      <c r="AE958" s="522"/>
      <c r="AF958" s="522"/>
      <c r="AG958" s="522"/>
      <c r="AH958" s="523"/>
      <c r="AI958" s="522"/>
      <c r="AJ958" s="522"/>
      <c r="AK958" s="522"/>
      <c r="AL958" s="522"/>
      <c r="AM958" s="522"/>
      <c r="AN958" s="522"/>
      <c r="AO958" s="522"/>
      <c r="AP958" s="522"/>
      <c r="AQ958" s="522"/>
      <c r="AR958" s="522"/>
      <c r="AS958" s="107"/>
      <c r="AT958" s="107"/>
      <c r="AU958" s="107"/>
      <c r="AV958" s="107"/>
      <c r="AW958" s="107"/>
      <c r="AX958" s="107"/>
      <c r="AY958" s="107"/>
      <c r="AZ958" s="107"/>
      <c r="BA958" s="107"/>
      <c r="BB958" s="107"/>
      <c r="BC958" s="107"/>
      <c r="BD958" s="107"/>
      <c r="BE958" s="107"/>
      <c r="BF958" s="107"/>
      <c r="BG958" s="107"/>
      <c r="BH958" s="107"/>
    </row>
    <row r="959">
      <c r="A959" s="107"/>
      <c r="B959" s="524"/>
      <c r="C959" s="522"/>
      <c r="D959" s="522"/>
      <c r="E959" s="522"/>
      <c r="F959" s="522"/>
      <c r="G959" s="522"/>
      <c r="H959" s="522"/>
      <c r="I959" s="522"/>
      <c r="J959" s="522"/>
      <c r="K959" s="522"/>
      <c r="L959" s="522"/>
      <c r="M959" s="107"/>
      <c r="N959" s="522"/>
      <c r="O959" s="522"/>
      <c r="P959" s="522"/>
      <c r="Q959" s="522"/>
      <c r="R959" s="522"/>
      <c r="S959" s="522"/>
      <c r="T959" s="522"/>
      <c r="U959" s="522"/>
      <c r="V959" s="522"/>
      <c r="W959" s="522"/>
      <c r="X959" s="522"/>
      <c r="Y959" s="522"/>
      <c r="Z959" s="522"/>
      <c r="AA959" s="522"/>
      <c r="AB959" s="522"/>
      <c r="AC959" s="522"/>
      <c r="AD959" s="522"/>
      <c r="AE959" s="522"/>
      <c r="AF959" s="522"/>
      <c r="AG959" s="522"/>
      <c r="AH959" s="523"/>
      <c r="AI959" s="522"/>
      <c r="AJ959" s="522"/>
      <c r="AK959" s="522"/>
      <c r="AL959" s="522"/>
      <c r="AM959" s="522"/>
      <c r="AN959" s="522"/>
      <c r="AO959" s="522"/>
      <c r="AP959" s="522"/>
      <c r="AQ959" s="522"/>
      <c r="AR959" s="522"/>
      <c r="AS959" s="107"/>
      <c r="AT959" s="107"/>
      <c r="AU959" s="107"/>
      <c r="AV959" s="107"/>
      <c r="AW959" s="107"/>
      <c r="AX959" s="107"/>
      <c r="AY959" s="107"/>
      <c r="AZ959" s="107"/>
      <c r="BA959" s="107"/>
      <c r="BB959" s="107"/>
      <c r="BC959" s="107"/>
      <c r="BD959" s="107"/>
      <c r="BE959" s="107"/>
      <c r="BF959" s="107"/>
      <c r="BG959" s="107"/>
      <c r="BH959" s="107"/>
    </row>
    <row r="960">
      <c r="A960" s="107"/>
      <c r="B960" s="524"/>
      <c r="C960" s="522"/>
      <c r="D960" s="522"/>
      <c r="E960" s="522"/>
      <c r="F960" s="522"/>
      <c r="G960" s="522"/>
      <c r="H960" s="522"/>
      <c r="I960" s="522"/>
      <c r="J960" s="522"/>
      <c r="K960" s="522"/>
      <c r="L960" s="522"/>
      <c r="M960" s="107"/>
      <c r="N960" s="522"/>
      <c r="O960" s="522"/>
      <c r="P960" s="522"/>
      <c r="Q960" s="522"/>
      <c r="R960" s="522"/>
      <c r="S960" s="522"/>
      <c r="T960" s="522"/>
      <c r="U960" s="522"/>
      <c r="V960" s="522"/>
      <c r="W960" s="522"/>
      <c r="X960" s="522"/>
      <c r="Y960" s="522"/>
      <c r="Z960" s="522"/>
      <c r="AA960" s="522"/>
      <c r="AB960" s="522"/>
      <c r="AC960" s="522"/>
      <c r="AD960" s="522"/>
      <c r="AE960" s="522"/>
      <c r="AF960" s="522"/>
      <c r="AG960" s="522"/>
      <c r="AH960" s="523"/>
      <c r="AI960" s="522"/>
      <c r="AJ960" s="522"/>
      <c r="AK960" s="522"/>
      <c r="AL960" s="522"/>
      <c r="AM960" s="522"/>
      <c r="AN960" s="522"/>
      <c r="AO960" s="522"/>
      <c r="AP960" s="522"/>
      <c r="AQ960" s="522"/>
      <c r="AR960" s="522"/>
      <c r="AS960" s="107"/>
      <c r="AT960" s="107"/>
      <c r="AU960" s="107"/>
      <c r="AV960" s="107"/>
      <c r="AW960" s="107"/>
      <c r="AX960" s="107"/>
      <c r="AY960" s="107"/>
      <c r="AZ960" s="107"/>
      <c r="BA960" s="107"/>
      <c r="BB960" s="107"/>
      <c r="BC960" s="107"/>
      <c r="BD960" s="107"/>
      <c r="BE960" s="107"/>
      <c r="BF960" s="107"/>
      <c r="BG960" s="107"/>
      <c r="BH960" s="107"/>
    </row>
    <row r="961">
      <c r="A961" s="107"/>
      <c r="B961" s="524"/>
      <c r="C961" s="522"/>
      <c r="D961" s="522"/>
      <c r="E961" s="522"/>
      <c r="F961" s="522"/>
      <c r="G961" s="522"/>
      <c r="H961" s="522"/>
      <c r="I961" s="522"/>
      <c r="J961" s="522"/>
      <c r="K961" s="522"/>
      <c r="L961" s="522"/>
      <c r="M961" s="107"/>
      <c r="N961" s="522"/>
      <c r="O961" s="522"/>
      <c r="P961" s="522"/>
      <c r="Q961" s="522"/>
      <c r="R961" s="522"/>
      <c r="S961" s="522"/>
      <c r="T961" s="522"/>
      <c r="U961" s="522"/>
      <c r="V961" s="522"/>
      <c r="W961" s="522"/>
      <c r="X961" s="522"/>
      <c r="Y961" s="522"/>
      <c r="Z961" s="522"/>
      <c r="AA961" s="522"/>
      <c r="AB961" s="522"/>
      <c r="AC961" s="522"/>
      <c r="AD961" s="522"/>
      <c r="AE961" s="522"/>
      <c r="AF961" s="522"/>
      <c r="AG961" s="522"/>
      <c r="AH961" s="523"/>
      <c r="AI961" s="522"/>
      <c r="AJ961" s="522"/>
      <c r="AK961" s="522"/>
      <c r="AL961" s="522"/>
      <c r="AM961" s="522"/>
      <c r="AN961" s="522"/>
      <c r="AO961" s="522"/>
      <c r="AP961" s="522"/>
      <c r="AQ961" s="522"/>
      <c r="AR961" s="522"/>
      <c r="AS961" s="107"/>
      <c r="AT961" s="107"/>
      <c r="AU961" s="107"/>
      <c r="AV961" s="107"/>
      <c r="AW961" s="107"/>
      <c r="AX961" s="107"/>
      <c r="AY961" s="107"/>
      <c r="AZ961" s="107"/>
      <c r="BA961" s="107"/>
      <c r="BB961" s="107"/>
      <c r="BC961" s="107"/>
      <c r="BD961" s="107"/>
      <c r="BE961" s="107"/>
      <c r="BF961" s="107"/>
      <c r="BG961" s="107"/>
      <c r="BH961" s="107"/>
    </row>
    <row r="962">
      <c r="A962" s="107"/>
      <c r="B962" s="524"/>
      <c r="C962" s="522"/>
      <c r="D962" s="522"/>
      <c r="E962" s="522"/>
      <c r="F962" s="522"/>
      <c r="G962" s="522"/>
      <c r="H962" s="522"/>
      <c r="I962" s="522"/>
      <c r="J962" s="522"/>
      <c r="K962" s="522"/>
      <c r="L962" s="522"/>
      <c r="M962" s="107"/>
      <c r="N962" s="522"/>
      <c r="O962" s="522"/>
      <c r="P962" s="522"/>
      <c r="Q962" s="522"/>
      <c r="R962" s="522"/>
      <c r="S962" s="522"/>
      <c r="T962" s="522"/>
      <c r="U962" s="522"/>
      <c r="V962" s="522"/>
      <c r="W962" s="522"/>
      <c r="X962" s="522"/>
      <c r="Y962" s="522"/>
      <c r="Z962" s="522"/>
      <c r="AA962" s="522"/>
      <c r="AB962" s="522"/>
      <c r="AC962" s="522"/>
      <c r="AD962" s="522"/>
      <c r="AE962" s="522"/>
      <c r="AF962" s="522"/>
      <c r="AG962" s="522"/>
      <c r="AH962" s="523"/>
      <c r="AI962" s="522"/>
      <c r="AJ962" s="522"/>
      <c r="AK962" s="522"/>
      <c r="AL962" s="522"/>
      <c r="AM962" s="522"/>
      <c r="AN962" s="522"/>
      <c r="AO962" s="522"/>
      <c r="AP962" s="522"/>
      <c r="AQ962" s="522"/>
      <c r="AR962" s="522"/>
      <c r="AS962" s="107"/>
      <c r="AT962" s="107"/>
      <c r="AU962" s="107"/>
      <c r="AV962" s="107"/>
      <c r="AW962" s="107"/>
      <c r="AX962" s="107"/>
      <c r="AY962" s="107"/>
      <c r="AZ962" s="107"/>
      <c r="BA962" s="107"/>
      <c r="BB962" s="107"/>
      <c r="BC962" s="107"/>
      <c r="BD962" s="107"/>
      <c r="BE962" s="107"/>
      <c r="BF962" s="107"/>
      <c r="BG962" s="107"/>
      <c r="BH962" s="107"/>
    </row>
    <row r="963">
      <c r="A963" s="107"/>
      <c r="B963" s="524"/>
      <c r="C963" s="522"/>
      <c r="D963" s="522"/>
      <c r="E963" s="522"/>
      <c r="F963" s="522"/>
      <c r="G963" s="522"/>
      <c r="H963" s="522"/>
      <c r="I963" s="522"/>
      <c r="J963" s="522"/>
      <c r="K963" s="522"/>
      <c r="L963" s="522"/>
      <c r="M963" s="107"/>
      <c r="N963" s="522"/>
      <c r="O963" s="522"/>
      <c r="P963" s="522"/>
      <c r="Q963" s="522"/>
      <c r="R963" s="522"/>
      <c r="S963" s="522"/>
      <c r="T963" s="522"/>
      <c r="U963" s="522"/>
      <c r="V963" s="522"/>
      <c r="W963" s="522"/>
      <c r="X963" s="522"/>
      <c r="Y963" s="522"/>
      <c r="Z963" s="522"/>
      <c r="AA963" s="522"/>
      <c r="AB963" s="522"/>
      <c r="AC963" s="522"/>
      <c r="AD963" s="522"/>
      <c r="AE963" s="522"/>
      <c r="AF963" s="522"/>
      <c r="AG963" s="522"/>
      <c r="AH963" s="523"/>
      <c r="AI963" s="522"/>
      <c r="AJ963" s="522"/>
      <c r="AK963" s="522"/>
      <c r="AL963" s="522"/>
      <c r="AM963" s="522"/>
      <c r="AN963" s="522"/>
      <c r="AO963" s="522"/>
      <c r="AP963" s="522"/>
      <c r="AQ963" s="522"/>
      <c r="AR963" s="522"/>
      <c r="AS963" s="107"/>
      <c r="AT963" s="107"/>
      <c r="AU963" s="107"/>
      <c r="AV963" s="107"/>
      <c r="AW963" s="107"/>
      <c r="AX963" s="107"/>
      <c r="AY963" s="107"/>
      <c r="AZ963" s="107"/>
      <c r="BA963" s="107"/>
      <c r="BB963" s="107"/>
      <c r="BC963" s="107"/>
      <c r="BD963" s="107"/>
      <c r="BE963" s="107"/>
      <c r="BF963" s="107"/>
      <c r="BG963" s="107"/>
      <c r="BH963" s="107"/>
    </row>
    <row r="964">
      <c r="A964" s="107"/>
      <c r="B964" s="524"/>
      <c r="C964" s="522"/>
      <c r="D964" s="522"/>
      <c r="E964" s="522"/>
      <c r="F964" s="522"/>
      <c r="G964" s="522"/>
      <c r="H964" s="522"/>
      <c r="I964" s="522"/>
      <c r="J964" s="522"/>
      <c r="K964" s="522"/>
      <c r="L964" s="522"/>
      <c r="M964" s="107"/>
      <c r="N964" s="522"/>
      <c r="O964" s="522"/>
      <c r="P964" s="522"/>
      <c r="Q964" s="522"/>
      <c r="R964" s="522"/>
      <c r="S964" s="522"/>
      <c r="T964" s="522"/>
      <c r="U964" s="522"/>
      <c r="V964" s="522"/>
      <c r="W964" s="522"/>
      <c r="X964" s="522"/>
      <c r="Y964" s="522"/>
      <c r="Z964" s="522"/>
      <c r="AA964" s="522"/>
      <c r="AB964" s="522"/>
      <c r="AC964" s="522"/>
      <c r="AD964" s="522"/>
      <c r="AE964" s="522"/>
      <c r="AF964" s="522"/>
      <c r="AG964" s="522"/>
      <c r="AH964" s="523"/>
      <c r="AI964" s="522"/>
      <c r="AJ964" s="522"/>
      <c r="AK964" s="522"/>
      <c r="AL964" s="522"/>
      <c r="AM964" s="522"/>
      <c r="AN964" s="522"/>
      <c r="AO964" s="522"/>
      <c r="AP964" s="522"/>
      <c r="AQ964" s="522"/>
      <c r="AR964" s="522"/>
      <c r="AS964" s="107"/>
      <c r="AT964" s="107"/>
      <c r="AU964" s="107"/>
      <c r="AV964" s="107"/>
      <c r="AW964" s="107"/>
      <c r="AX964" s="107"/>
      <c r="AY964" s="107"/>
      <c r="AZ964" s="107"/>
      <c r="BA964" s="107"/>
      <c r="BB964" s="107"/>
      <c r="BC964" s="107"/>
      <c r="BD964" s="107"/>
      <c r="BE964" s="107"/>
      <c r="BF964" s="107"/>
      <c r="BG964" s="107"/>
      <c r="BH964" s="107"/>
    </row>
    <row r="965">
      <c r="A965" s="107"/>
      <c r="B965" s="524"/>
      <c r="C965" s="522"/>
      <c r="D965" s="522"/>
      <c r="E965" s="522"/>
      <c r="F965" s="522"/>
      <c r="G965" s="522"/>
      <c r="H965" s="522"/>
      <c r="I965" s="522"/>
      <c r="J965" s="522"/>
      <c r="K965" s="522"/>
      <c r="L965" s="522"/>
      <c r="M965" s="107"/>
      <c r="N965" s="522"/>
      <c r="O965" s="522"/>
      <c r="P965" s="522"/>
      <c r="Q965" s="522"/>
      <c r="R965" s="522"/>
      <c r="S965" s="522"/>
      <c r="T965" s="522"/>
      <c r="U965" s="522"/>
      <c r="V965" s="522"/>
      <c r="W965" s="522"/>
      <c r="X965" s="522"/>
      <c r="Y965" s="522"/>
      <c r="Z965" s="522"/>
      <c r="AA965" s="522"/>
      <c r="AB965" s="522"/>
      <c r="AC965" s="522"/>
      <c r="AD965" s="522"/>
      <c r="AE965" s="522"/>
      <c r="AF965" s="522"/>
      <c r="AG965" s="522"/>
      <c r="AH965" s="523"/>
      <c r="AI965" s="522"/>
      <c r="AJ965" s="522"/>
      <c r="AK965" s="522"/>
      <c r="AL965" s="522"/>
      <c r="AM965" s="522"/>
      <c r="AN965" s="522"/>
      <c r="AO965" s="522"/>
      <c r="AP965" s="522"/>
      <c r="AQ965" s="522"/>
      <c r="AR965" s="522"/>
      <c r="AS965" s="107"/>
      <c r="AT965" s="107"/>
      <c r="AU965" s="107"/>
      <c r="AV965" s="107"/>
      <c r="AW965" s="107"/>
      <c r="AX965" s="107"/>
      <c r="AY965" s="107"/>
      <c r="AZ965" s="107"/>
      <c r="BA965" s="107"/>
      <c r="BB965" s="107"/>
      <c r="BC965" s="107"/>
      <c r="BD965" s="107"/>
      <c r="BE965" s="107"/>
      <c r="BF965" s="107"/>
      <c r="BG965" s="107"/>
      <c r="BH965" s="107"/>
    </row>
    <row r="966">
      <c r="A966" s="107"/>
      <c r="B966" s="524"/>
      <c r="C966" s="522"/>
      <c r="D966" s="522"/>
      <c r="E966" s="522"/>
      <c r="F966" s="522"/>
      <c r="G966" s="522"/>
      <c r="H966" s="522"/>
      <c r="I966" s="522"/>
      <c r="J966" s="522"/>
      <c r="K966" s="522"/>
      <c r="L966" s="522"/>
      <c r="M966" s="107"/>
      <c r="N966" s="522"/>
      <c r="O966" s="522"/>
      <c r="P966" s="522"/>
      <c r="Q966" s="522"/>
      <c r="R966" s="522"/>
      <c r="S966" s="522"/>
      <c r="T966" s="522"/>
      <c r="U966" s="522"/>
      <c r="V966" s="522"/>
      <c r="W966" s="522"/>
      <c r="X966" s="522"/>
      <c r="Y966" s="522"/>
      <c r="Z966" s="522"/>
      <c r="AA966" s="522"/>
      <c r="AB966" s="522"/>
      <c r="AC966" s="522"/>
      <c r="AD966" s="522"/>
      <c r="AE966" s="522"/>
      <c r="AF966" s="522"/>
      <c r="AG966" s="522"/>
      <c r="AH966" s="523"/>
      <c r="AI966" s="522"/>
      <c r="AJ966" s="522"/>
      <c r="AK966" s="522"/>
      <c r="AL966" s="522"/>
      <c r="AM966" s="522"/>
      <c r="AN966" s="522"/>
      <c r="AO966" s="522"/>
      <c r="AP966" s="522"/>
      <c r="AQ966" s="522"/>
      <c r="AR966" s="522"/>
      <c r="AS966" s="107"/>
      <c r="AT966" s="107"/>
      <c r="AU966" s="107"/>
      <c r="AV966" s="107"/>
      <c r="AW966" s="107"/>
      <c r="AX966" s="107"/>
      <c r="AY966" s="107"/>
      <c r="AZ966" s="107"/>
      <c r="BA966" s="107"/>
      <c r="BB966" s="107"/>
      <c r="BC966" s="107"/>
      <c r="BD966" s="107"/>
      <c r="BE966" s="107"/>
      <c r="BF966" s="107"/>
      <c r="BG966" s="107"/>
      <c r="BH966" s="107"/>
    </row>
    <row r="967">
      <c r="A967" s="107"/>
      <c r="B967" s="524"/>
      <c r="C967" s="522"/>
      <c r="D967" s="522"/>
      <c r="E967" s="522"/>
      <c r="F967" s="522"/>
      <c r="G967" s="522"/>
      <c r="H967" s="522"/>
      <c r="I967" s="522"/>
      <c r="J967" s="522"/>
      <c r="K967" s="522"/>
      <c r="L967" s="522"/>
      <c r="M967" s="107"/>
      <c r="N967" s="522"/>
      <c r="O967" s="522"/>
      <c r="P967" s="522"/>
      <c r="Q967" s="522"/>
      <c r="R967" s="522"/>
      <c r="S967" s="522"/>
      <c r="T967" s="522"/>
      <c r="U967" s="522"/>
      <c r="V967" s="522"/>
      <c r="W967" s="522"/>
      <c r="X967" s="522"/>
      <c r="Y967" s="522"/>
      <c r="Z967" s="522"/>
      <c r="AA967" s="522"/>
      <c r="AB967" s="522"/>
      <c r="AC967" s="522"/>
      <c r="AD967" s="522"/>
      <c r="AE967" s="522"/>
      <c r="AF967" s="522"/>
      <c r="AG967" s="522"/>
      <c r="AH967" s="523"/>
      <c r="AI967" s="522"/>
      <c r="AJ967" s="522"/>
      <c r="AK967" s="522"/>
      <c r="AL967" s="522"/>
      <c r="AM967" s="522"/>
      <c r="AN967" s="522"/>
      <c r="AO967" s="522"/>
      <c r="AP967" s="522"/>
      <c r="AQ967" s="522"/>
      <c r="AR967" s="522"/>
      <c r="AS967" s="107"/>
      <c r="AT967" s="107"/>
      <c r="AU967" s="107"/>
      <c r="AV967" s="107"/>
      <c r="AW967" s="107"/>
      <c r="AX967" s="107"/>
      <c r="AY967" s="107"/>
      <c r="AZ967" s="107"/>
      <c r="BA967" s="107"/>
      <c r="BB967" s="107"/>
      <c r="BC967" s="107"/>
      <c r="BD967" s="107"/>
      <c r="BE967" s="107"/>
      <c r="BF967" s="107"/>
      <c r="BG967" s="107"/>
      <c r="BH967" s="107"/>
    </row>
    <row r="968">
      <c r="A968" s="107"/>
      <c r="B968" s="524"/>
      <c r="C968" s="522"/>
      <c r="D968" s="522"/>
      <c r="E968" s="522"/>
      <c r="F968" s="522"/>
      <c r="G968" s="522"/>
      <c r="H968" s="522"/>
      <c r="I968" s="522"/>
      <c r="J968" s="522"/>
      <c r="K968" s="522"/>
      <c r="L968" s="522"/>
      <c r="M968" s="107"/>
      <c r="N968" s="522"/>
      <c r="O968" s="522"/>
      <c r="P968" s="522"/>
      <c r="Q968" s="522"/>
      <c r="R968" s="522"/>
      <c r="S968" s="522"/>
      <c r="T968" s="522"/>
      <c r="U968" s="522"/>
      <c r="V968" s="522"/>
      <c r="W968" s="522"/>
      <c r="X968" s="522"/>
      <c r="Y968" s="522"/>
      <c r="Z968" s="522"/>
      <c r="AA968" s="522"/>
      <c r="AB968" s="522"/>
      <c r="AC968" s="522"/>
      <c r="AD968" s="522"/>
      <c r="AE968" s="522"/>
      <c r="AF968" s="522"/>
      <c r="AG968" s="522"/>
      <c r="AH968" s="523"/>
      <c r="AI968" s="522"/>
      <c r="AJ968" s="522"/>
      <c r="AK968" s="522"/>
      <c r="AL968" s="522"/>
      <c r="AM968" s="522"/>
      <c r="AN968" s="522"/>
      <c r="AO968" s="522"/>
      <c r="AP968" s="522"/>
      <c r="AQ968" s="522"/>
      <c r="AR968" s="522"/>
      <c r="AS968" s="107"/>
      <c r="AT968" s="107"/>
      <c r="AU968" s="107"/>
      <c r="AV968" s="107"/>
      <c r="AW968" s="107"/>
      <c r="AX968" s="107"/>
      <c r="AY968" s="107"/>
      <c r="AZ968" s="107"/>
      <c r="BA968" s="107"/>
      <c r="BB968" s="107"/>
      <c r="BC968" s="107"/>
      <c r="BD968" s="107"/>
      <c r="BE968" s="107"/>
      <c r="BF968" s="107"/>
      <c r="BG968" s="107"/>
      <c r="BH968" s="107"/>
    </row>
    <row r="969">
      <c r="A969" s="107"/>
      <c r="B969" s="524"/>
      <c r="C969" s="522"/>
      <c r="D969" s="522"/>
      <c r="E969" s="522"/>
      <c r="F969" s="522"/>
      <c r="G969" s="522"/>
      <c r="H969" s="522"/>
      <c r="I969" s="522"/>
      <c r="J969" s="522"/>
      <c r="K969" s="522"/>
      <c r="L969" s="522"/>
      <c r="M969" s="107"/>
      <c r="N969" s="522"/>
      <c r="O969" s="522"/>
      <c r="P969" s="522"/>
      <c r="Q969" s="522"/>
      <c r="R969" s="522"/>
      <c r="S969" s="522"/>
      <c r="T969" s="522"/>
      <c r="U969" s="522"/>
      <c r="V969" s="522"/>
      <c r="W969" s="522"/>
      <c r="X969" s="522"/>
      <c r="Y969" s="522"/>
      <c r="Z969" s="522"/>
      <c r="AA969" s="522"/>
      <c r="AB969" s="522"/>
      <c r="AC969" s="522"/>
      <c r="AD969" s="522"/>
      <c r="AE969" s="522"/>
      <c r="AF969" s="522"/>
      <c r="AG969" s="522"/>
      <c r="AH969" s="523"/>
      <c r="AI969" s="522"/>
      <c r="AJ969" s="522"/>
      <c r="AK969" s="522"/>
      <c r="AL969" s="522"/>
      <c r="AM969" s="522"/>
      <c r="AN969" s="522"/>
      <c r="AO969" s="522"/>
      <c r="AP969" s="522"/>
      <c r="AQ969" s="522"/>
      <c r="AR969" s="522"/>
      <c r="AS969" s="107"/>
      <c r="AT969" s="107"/>
      <c r="AU969" s="107"/>
      <c r="AV969" s="107"/>
      <c r="AW969" s="107"/>
      <c r="AX969" s="107"/>
      <c r="AY969" s="107"/>
      <c r="AZ969" s="107"/>
      <c r="BA969" s="107"/>
      <c r="BB969" s="107"/>
      <c r="BC969" s="107"/>
      <c r="BD969" s="107"/>
      <c r="BE969" s="107"/>
      <c r="BF969" s="107"/>
      <c r="BG969" s="107"/>
      <c r="BH969" s="107"/>
    </row>
    <row r="970">
      <c r="A970" s="107"/>
      <c r="B970" s="524"/>
      <c r="C970" s="522"/>
      <c r="D970" s="522"/>
      <c r="E970" s="522"/>
      <c r="F970" s="522"/>
      <c r="G970" s="522"/>
      <c r="H970" s="522"/>
      <c r="I970" s="522"/>
      <c r="J970" s="522"/>
      <c r="K970" s="522"/>
      <c r="L970" s="522"/>
      <c r="M970" s="107"/>
      <c r="N970" s="522"/>
      <c r="O970" s="522"/>
      <c r="P970" s="522"/>
      <c r="Q970" s="522"/>
      <c r="R970" s="522"/>
      <c r="S970" s="522"/>
      <c r="T970" s="522"/>
      <c r="U970" s="522"/>
      <c r="V970" s="522"/>
      <c r="W970" s="522"/>
      <c r="X970" s="522"/>
      <c r="Y970" s="522"/>
      <c r="Z970" s="522"/>
      <c r="AA970" s="522"/>
      <c r="AB970" s="522"/>
      <c r="AC970" s="522"/>
      <c r="AD970" s="522"/>
      <c r="AE970" s="522"/>
      <c r="AF970" s="522"/>
      <c r="AG970" s="522"/>
      <c r="AH970" s="523"/>
      <c r="AI970" s="522"/>
      <c r="AJ970" s="522"/>
      <c r="AK970" s="522"/>
      <c r="AL970" s="522"/>
      <c r="AM970" s="522"/>
      <c r="AN970" s="522"/>
      <c r="AO970" s="522"/>
      <c r="AP970" s="522"/>
      <c r="AQ970" s="522"/>
      <c r="AR970" s="522"/>
      <c r="AS970" s="107"/>
      <c r="AT970" s="107"/>
      <c r="AU970" s="107"/>
      <c r="AV970" s="107"/>
      <c r="AW970" s="107"/>
      <c r="AX970" s="107"/>
      <c r="AY970" s="107"/>
      <c r="AZ970" s="107"/>
      <c r="BA970" s="107"/>
      <c r="BB970" s="107"/>
      <c r="BC970" s="107"/>
      <c r="BD970" s="107"/>
      <c r="BE970" s="107"/>
      <c r="BF970" s="107"/>
      <c r="BG970" s="107"/>
      <c r="BH970" s="107"/>
    </row>
    <row r="971">
      <c r="A971" s="107"/>
      <c r="B971" s="524"/>
      <c r="C971" s="522"/>
      <c r="D971" s="522"/>
      <c r="E971" s="522"/>
      <c r="F971" s="522"/>
      <c r="G971" s="522"/>
      <c r="H971" s="522"/>
      <c r="I971" s="522"/>
      <c r="J971" s="522"/>
      <c r="K971" s="522"/>
      <c r="L971" s="522"/>
      <c r="M971" s="107"/>
      <c r="N971" s="522"/>
      <c r="O971" s="522"/>
      <c r="P971" s="522"/>
      <c r="Q971" s="522"/>
      <c r="R971" s="522"/>
      <c r="S971" s="522"/>
      <c r="T971" s="522"/>
      <c r="U971" s="522"/>
      <c r="V971" s="522"/>
      <c r="W971" s="522"/>
      <c r="X971" s="522"/>
      <c r="Y971" s="522"/>
      <c r="Z971" s="522"/>
      <c r="AA971" s="522"/>
      <c r="AB971" s="522"/>
      <c r="AC971" s="522"/>
      <c r="AD971" s="522"/>
      <c r="AE971" s="522"/>
      <c r="AF971" s="522"/>
      <c r="AG971" s="522"/>
      <c r="AH971" s="523"/>
      <c r="AI971" s="522"/>
      <c r="AJ971" s="522"/>
      <c r="AK971" s="522"/>
      <c r="AL971" s="522"/>
      <c r="AM971" s="522"/>
      <c r="AN971" s="522"/>
      <c r="AO971" s="522"/>
      <c r="AP971" s="522"/>
      <c r="AQ971" s="522"/>
      <c r="AR971" s="522"/>
      <c r="AS971" s="107"/>
      <c r="AT971" s="107"/>
      <c r="AU971" s="107"/>
      <c r="AV971" s="107"/>
      <c r="AW971" s="107"/>
      <c r="AX971" s="107"/>
      <c r="AY971" s="107"/>
      <c r="AZ971" s="107"/>
      <c r="BA971" s="107"/>
      <c r="BB971" s="107"/>
      <c r="BC971" s="107"/>
      <c r="BD971" s="107"/>
      <c r="BE971" s="107"/>
      <c r="BF971" s="107"/>
      <c r="BG971" s="107"/>
      <c r="BH971" s="107"/>
    </row>
    <row r="972">
      <c r="A972" s="107"/>
      <c r="B972" s="524"/>
      <c r="C972" s="522"/>
      <c r="D972" s="522"/>
      <c r="E972" s="522"/>
      <c r="F972" s="522"/>
      <c r="G972" s="522"/>
      <c r="H972" s="522"/>
      <c r="I972" s="522"/>
      <c r="J972" s="522"/>
      <c r="K972" s="522"/>
      <c r="L972" s="522"/>
      <c r="M972" s="107"/>
      <c r="N972" s="522"/>
      <c r="O972" s="522"/>
      <c r="P972" s="522"/>
      <c r="Q972" s="522"/>
      <c r="R972" s="522"/>
      <c r="S972" s="522"/>
      <c r="T972" s="522"/>
      <c r="U972" s="522"/>
      <c r="V972" s="522"/>
      <c r="W972" s="522"/>
      <c r="X972" s="522"/>
      <c r="Y972" s="522"/>
      <c r="Z972" s="522"/>
      <c r="AA972" s="522"/>
      <c r="AB972" s="522"/>
      <c r="AC972" s="522"/>
      <c r="AD972" s="522"/>
      <c r="AE972" s="522"/>
      <c r="AF972" s="522"/>
      <c r="AG972" s="522"/>
      <c r="AH972" s="523"/>
      <c r="AI972" s="522"/>
      <c r="AJ972" s="522"/>
      <c r="AK972" s="522"/>
      <c r="AL972" s="522"/>
      <c r="AM972" s="522"/>
      <c r="AN972" s="522"/>
      <c r="AO972" s="522"/>
      <c r="AP972" s="522"/>
      <c r="AQ972" s="522"/>
      <c r="AR972" s="522"/>
      <c r="AS972" s="107"/>
      <c r="AT972" s="107"/>
      <c r="AU972" s="107"/>
      <c r="AV972" s="107"/>
      <c r="AW972" s="107"/>
      <c r="AX972" s="107"/>
      <c r="AY972" s="107"/>
      <c r="AZ972" s="107"/>
      <c r="BA972" s="107"/>
      <c r="BB972" s="107"/>
      <c r="BC972" s="107"/>
      <c r="BD972" s="107"/>
      <c r="BE972" s="107"/>
      <c r="BF972" s="107"/>
      <c r="BG972" s="107"/>
      <c r="BH972" s="107"/>
    </row>
    <row r="973">
      <c r="A973" s="107"/>
      <c r="B973" s="524"/>
      <c r="C973" s="522"/>
      <c r="D973" s="522"/>
      <c r="E973" s="522"/>
      <c r="F973" s="522"/>
      <c r="G973" s="522"/>
      <c r="H973" s="522"/>
      <c r="I973" s="522"/>
      <c r="J973" s="522"/>
      <c r="K973" s="522"/>
      <c r="L973" s="522"/>
      <c r="M973" s="107"/>
      <c r="N973" s="522"/>
      <c r="O973" s="522"/>
      <c r="P973" s="522"/>
      <c r="Q973" s="522"/>
      <c r="R973" s="522"/>
      <c r="S973" s="522"/>
      <c r="T973" s="522"/>
      <c r="U973" s="522"/>
      <c r="V973" s="522"/>
      <c r="W973" s="522"/>
      <c r="X973" s="522"/>
      <c r="Y973" s="522"/>
      <c r="Z973" s="522"/>
      <c r="AA973" s="522"/>
      <c r="AB973" s="522"/>
      <c r="AC973" s="522"/>
      <c r="AD973" s="522"/>
      <c r="AE973" s="522"/>
      <c r="AF973" s="522"/>
      <c r="AG973" s="522"/>
      <c r="AH973" s="523"/>
      <c r="AI973" s="522"/>
      <c r="AJ973" s="522"/>
      <c r="AK973" s="522"/>
      <c r="AL973" s="522"/>
      <c r="AM973" s="522"/>
      <c r="AN973" s="522"/>
      <c r="AO973" s="522"/>
      <c r="AP973" s="522"/>
      <c r="AQ973" s="522"/>
      <c r="AR973" s="522"/>
      <c r="AS973" s="107"/>
      <c r="AT973" s="107"/>
      <c r="AU973" s="107"/>
      <c r="AV973" s="107"/>
      <c r="AW973" s="107"/>
      <c r="AX973" s="107"/>
      <c r="AY973" s="107"/>
      <c r="AZ973" s="107"/>
      <c r="BA973" s="107"/>
      <c r="BB973" s="107"/>
      <c r="BC973" s="107"/>
      <c r="BD973" s="107"/>
      <c r="BE973" s="107"/>
      <c r="BF973" s="107"/>
      <c r="BG973" s="107"/>
      <c r="BH973" s="107"/>
    </row>
    <row r="974">
      <c r="A974" s="107"/>
      <c r="B974" s="524"/>
      <c r="C974" s="522"/>
      <c r="D974" s="522"/>
      <c r="E974" s="522"/>
      <c r="F974" s="522"/>
      <c r="G974" s="522"/>
      <c r="H974" s="522"/>
      <c r="I974" s="522"/>
      <c r="J974" s="522"/>
      <c r="K974" s="522"/>
      <c r="L974" s="522"/>
      <c r="M974" s="107"/>
      <c r="N974" s="522"/>
      <c r="O974" s="522"/>
      <c r="P974" s="522"/>
      <c r="Q974" s="522"/>
      <c r="R974" s="522"/>
      <c r="S974" s="522"/>
      <c r="T974" s="522"/>
      <c r="U974" s="522"/>
      <c r="V974" s="522"/>
      <c r="W974" s="522"/>
      <c r="X974" s="522"/>
      <c r="Y974" s="522"/>
      <c r="Z974" s="522"/>
      <c r="AA974" s="522"/>
      <c r="AB974" s="522"/>
      <c r="AC974" s="522"/>
      <c r="AD974" s="522"/>
      <c r="AE974" s="522"/>
      <c r="AF974" s="522"/>
      <c r="AG974" s="522"/>
      <c r="AH974" s="523"/>
      <c r="AI974" s="522"/>
      <c r="AJ974" s="522"/>
      <c r="AK974" s="522"/>
      <c r="AL974" s="522"/>
      <c r="AM974" s="522"/>
      <c r="AN974" s="522"/>
      <c r="AO974" s="522"/>
      <c r="AP974" s="522"/>
      <c r="AQ974" s="522"/>
      <c r="AR974" s="522"/>
      <c r="AS974" s="107"/>
      <c r="AT974" s="107"/>
      <c r="AU974" s="107"/>
      <c r="AV974" s="107"/>
      <c r="AW974" s="107"/>
      <c r="AX974" s="107"/>
      <c r="AY974" s="107"/>
      <c r="AZ974" s="107"/>
      <c r="BA974" s="107"/>
      <c r="BB974" s="107"/>
      <c r="BC974" s="107"/>
      <c r="BD974" s="107"/>
      <c r="BE974" s="107"/>
      <c r="BF974" s="107"/>
      <c r="BG974" s="107"/>
      <c r="BH974" s="107"/>
    </row>
    <row r="975">
      <c r="A975" s="107"/>
      <c r="B975" s="524"/>
      <c r="C975" s="522"/>
      <c r="D975" s="522"/>
      <c r="E975" s="522"/>
      <c r="F975" s="522"/>
      <c r="G975" s="522"/>
      <c r="H975" s="522"/>
      <c r="I975" s="522"/>
      <c r="J975" s="522"/>
      <c r="K975" s="522"/>
      <c r="L975" s="522"/>
      <c r="M975" s="107"/>
      <c r="N975" s="522"/>
      <c r="O975" s="522"/>
      <c r="P975" s="522"/>
      <c r="Q975" s="522"/>
      <c r="R975" s="522"/>
      <c r="S975" s="522"/>
      <c r="T975" s="522"/>
      <c r="U975" s="522"/>
      <c r="V975" s="522"/>
      <c r="W975" s="522"/>
      <c r="X975" s="522"/>
      <c r="Y975" s="522"/>
      <c r="Z975" s="522"/>
      <c r="AA975" s="522"/>
      <c r="AB975" s="522"/>
      <c r="AC975" s="522"/>
      <c r="AD975" s="522"/>
      <c r="AE975" s="522"/>
      <c r="AF975" s="522"/>
      <c r="AG975" s="522"/>
      <c r="AH975" s="523"/>
      <c r="AI975" s="522"/>
      <c r="AJ975" s="522"/>
      <c r="AK975" s="522"/>
      <c r="AL975" s="522"/>
      <c r="AM975" s="522"/>
      <c r="AN975" s="522"/>
      <c r="AO975" s="522"/>
      <c r="AP975" s="522"/>
      <c r="AQ975" s="522"/>
      <c r="AR975" s="522"/>
      <c r="AS975" s="107"/>
      <c r="AT975" s="107"/>
      <c r="AU975" s="107"/>
      <c r="AV975" s="107"/>
      <c r="AW975" s="107"/>
      <c r="AX975" s="107"/>
      <c r="AY975" s="107"/>
      <c r="AZ975" s="107"/>
      <c r="BA975" s="107"/>
      <c r="BB975" s="107"/>
      <c r="BC975" s="107"/>
      <c r="BD975" s="107"/>
      <c r="BE975" s="107"/>
      <c r="BF975" s="107"/>
      <c r="BG975" s="107"/>
      <c r="BH975" s="107"/>
    </row>
    <row r="976">
      <c r="A976" s="107"/>
      <c r="B976" s="524"/>
      <c r="C976" s="522"/>
      <c r="D976" s="522"/>
      <c r="E976" s="522"/>
      <c r="F976" s="522"/>
      <c r="G976" s="522"/>
      <c r="H976" s="522"/>
      <c r="I976" s="522"/>
      <c r="J976" s="522"/>
      <c r="K976" s="522"/>
      <c r="L976" s="522"/>
      <c r="M976" s="107"/>
      <c r="N976" s="522"/>
      <c r="O976" s="522"/>
      <c r="P976" s="522"/>
      <c r="Q976" s="522"/>
      <c r="R976" s="522"/>
      <c r="S976" s="522"/>
      <c r="T976" s="522"/>
      <c r="U976" s="522"/>
      <c r="V976" s="522"/>
      <c r="W976" s="522"/>
      <c r="X976" s="522"/>
      <c r="Y976" s="522"/>
      <c r="Z976" s="522"/>
      <c r="AA976" s="522"/>
      <c r="AB976" s="522"/>
      <c r="AC976" s="522"/>
      <c r="AD976" s="522"/>
      <c r="AE976" s="522"/>
      <c r="AF976" s="522"/>
      <c r="AG976" s="522"/>
      <c r="AH976" s="523"/>
      <c r="AI976" s="522"/>
      <c r="AJ976" s="522"/>
      <c r="AK976" s="522"/>
      <c r="AL976" s="522"/>
      <c r="AM976" s="522"/>
      <c r="AN976" s="522"/>
      <c r="AO976" s="522"/>
      <c r="AP976" s="522"/>
      <c r="AQ976" s="522"/>
      <c r="AR976" s="522"/>
      <c r="AS976" s="107"/>
      <c r="AT976" s="107"/>
      <c r="AU976" s="107"/>
      <c r="AV976" s="107"/>
      <c r="AW976" s="107"/>
      <c r="AX976" s="107"/>
      <c r="AY976" s="107"/>
      <c r="AZ976" s="107"/>
      <c r="BA976" s="107"/>
      <c r="BB976" s="107"/>
      <c r="BC976" s="107"/>
      <c r="BD976" s="107"/>
      <c r="BE976" s="107"/>
      <c r="BF976" s="107"/>
      <c r="BG976" s="107"/>
      <c r="BH976" s="107"/>
    </row>
    <row r="977">
      <c r="A977" s="107"/>
      <c r="B977" s="524"/>
      <c r="C977" s="522"/>
      <c r="D977" s="522"/>
      <c r="E977" s="522"/>
      <c r="F977" s="522"/>
      <c r="G977" s="522"/>
      <c r="H977" s="522"/>
      <c r="I977" s="522"/>
      <c r="J977" s="522"/>
      <c r="K977" s="522"/>
      <c r="L977" s="522"/>
      <c r="M977" s="107"/>
      <c r="N977" s="522"/>
      <c r="O977" s="522"/>
      <c r="P977" s="522"/>
      <c r="Q977" s="522"/>
      <c r="R977" s="522"/>
      <c r="S977" s="522"/>
      <c r="T977" s="522"/>
      <c r="U977" s="522"/>
      <c r="V977" s="522"/>
      <c r="W977" s="522"/>
      <c r="X977" s="522"/>
      <c r="Y977" s="522"/>
      <c r="Z977" s="522"/>
      <c r="AA977" s="522"/>
      <c r="AB977" s="522"/>
      <c r="AC977" s="522"/>
      <c r="AD977" s="522"/>
      <c r="AE977" s="522"/>
      <c r="AF977" s="522"/>
      <c r="AG977" s="522"/>
      <c r="AH977" s="523"/>
      <c r="AI977" s="522"/>
      <c r="AJ977" s="522"/>
      <c r="AK977" s="522"/>
      <c r="AL977" s="522"/>
      <c r="AM977" s="522"/>
      <c r="AN977" s="522"/>
      <c r="AO977" s="522"/>
      <c r="AP977" s="522"/>
      <c r="AQ977" s="522"/>
      <c r="AR977" s="522"/>
      <c r="AS977" s="107"/>
      <c r="AT977" s="107"/>
      <c r="AU977" s="107"/>
      <c r="AV977" s="107"/>
      <c r="AW977" s="107"/>
      <c r="AX977" s="107"/>
      <c r="AY977" s="107"/>
      <c r="AZ977" s="107"/>
      <c r="BA977" s="107"/>
      <c r="BB977" s="107"/>
      <c r="BC977" s="107"/>
      <c r="BD977" s="107"/>
      <c r="BE977" s="107"/>
      <c r="BF977" s="107"/>
      <c r="BG977" s="107"/>
      <c r="BH977" s="107"/>
    </row>
    <row r="978">
      <c r="A978" s="107"/>
      <c r="B978" s="524"/>
      <c r="C978" s="522"/>
      <c r="D978" s="522"/>
      <c r="E978" s="522"/>
      <c r="F978" s="522"/>
      <c r="G978" s="522"/>
      <c r="H978" s="522"/>
      <c r="I978" s="522"/>
      <c r="J978" s="522"/>
      <c r="K978" s="522"/>
      <c r="L978" s="522"/>
      <c r="M978" s="107"/>
      <c r="N978" s="522"/>
      <c r="O978" s="522"/>
      <c r="P978" s="522"/>
      <c r="Q978" s="522"/>
      <c r="R978" s="522"/>
      <c r="S978" s="522"/>
      <c r="T978" s="522"/>
      <c r="U978" s="522"/>
      <c r="V978" s="522"/>
      <c r="W978" s="522"/>
      <c r="X978" s="522"/>
      <c r="Y978" s="522"/>
      <c r="Z978" s="522"/>
      <c r="AA978" s="522"/>
      <c r="AB978" s="522"/>
      <c r="AC978" s="522"/>
      <c r="AD978" s="522"/>
      <c r="AE978" s="522"/>
      <c r="AF978" s="522"/>
      <c r="AG978" s="522"/>
      <c r="AH978" s="523"/>
      <c r="AI978" s="522"/>
      <c r="AJ978" s="522"/>
      <c r="AK978" s="522"/>
      <c r="AL978" s="522"/>
      <c r="AM978" s="522"/>
      <c r="AN978" s="522"/>
      <c r="AO978" s="522"/>
      <c r="AP978" s="522"/>
      <c r="AQ978" s="522"/>
      <c r="AR978" s="522"/>
      <c r="AS978" s="107"/>
      <c r="AT978" s="107"/>
      <c r="AU978" s="107"/>
      <c r="AV978" s="107"/>
      <c r="AW978" s="107"/>
      <c r="AX978" s="107"/>
      <c r="AY978" s="107"/>
      <c r="AZ978" s="107"/>
      <c r="BA978" s="107"/>
      <c r="BB978" s="107"/>
      <c r="BC978" s="107"/>
      <c r="BD978" s="107"/>
      <c r="BE978" s="107"/>
      <c r="BF978" s="107"/>
      <c r="BG978" s="107"/>
      <c r="BH978" s="107"/>
    </row>
    <row r="979">
      <c r="A979" s="107"/>
      <c r="B979" s="524"/>
      <c r="C979" s="522"/>
      <c r="D979" s="522"/>
      <c r="E979" s="522"/>
      <c r="F979" s="522"/>
      <c r="G979" s="522"/>
      <c r="H979" s="522"/>
      <c r="I979" s="522"/>
      <c r="J979" s="522"/>
      <c r="K979" s="522"/>
      <c r="L979" s="522"/>
      <c r="M979" s="107"/>
      <c r="N979" s="522"/>
      <c r="O979" s="522"/>
      <c r="P979" s="522"/>
      <c r="Q979" s="522"/>
      <c r="R979" s="522"/>
      <c r="S979" s="522"/>
      <c r="T979" s="522"/>
      <c r="U979" s="522"/>
      <c r="V979" s="522"/>
      <c r="W979" s="522"/>
      <c r="X979" s="522"/>
      <c r="Y979" s="522"/>
      <c r="Z979" s="522"/>
      <c r="AA979" s="522"/>
      <c r="AB979" s="522"/>
      <c r="AC979" s="522"/>
      <c r="AD979" s="522"/>
      <c r="AE979" s="522"/>
      <c r="AF979" s="522"/>
      <c r="AG979" s="522"/>
      <c r="AH979" s="523"/>
      <c r="AI979" s="522"/>
      <c r="AJ979" s="522"/>
      <c r="AK979" s="522"/>
      <c r="AL979" s="522"/>
      <c r="AM979" s="522"/>
      <c r="AN979" s="522"/>
      <c r="AO979" s="522"/>
      <c r="AP979" s="522"/>
      <c r="AQ979" s="522"/>
      <c r="AR979" s="522"/>
      <c r="AS979" s="107"/>
      <c r="AT979" s="107"/>
      <c r="AU979" s="107"/>
      <c r="AV979" s="107"/>
      <c r="AW979" s="107"/>
      <c r="AX979" s="107"/>
      <c r="AY979" s="107"/>
      <c r="AZ979" s="107"/>
      <c r="BA979" s="107"/>
      <c r="BB979" s="107"/>
      <c r="BC979" s="107"/>
      <c r="BD979" s="107"/>
      <c r="BE979" s="107"/>
      <c r="BF979" s="107"/>
      <c r="BG979" s="107"/>
      <c r="BH979" s="107"/>
    </row>
    <row r="980">
      <c r="A980" s="107"/>
      <c r="B980" s="524"/>
      <c r="C980" s="522"/>
      <c r="D980" s="522"/>
      <c r="E980" s="522"/>
      <c r="F980" s="522"/>
      <c r="G980" s="522"/>
      <c r="H980" s="522"/>
      <c r="I980" s="522"/>
      <c r="J980" s="522"/>
      <c r="K980" s="522"/>
      <c r="L980" s="522"/>
      <c r="M980" s="107"/>
      <c r="N980" s="522"/>
      <c r="O980" s="522"/>
      <c r="P980" s="522"/>
      <c r="Q980" s="522"/>
      <c r="R980" s="522"/>
      <c r="S980" s="522"/>
      <c r="T980" s="522"/>
      <c r="U980" s="522"/>
      <c r="V980" s="522"/>
      <c r="W980" s="522"/>
      <c r="X980" s="522"/>
      <c r="Y980" s="522"/>
      <c r="Z980" s="522"/>
      <c r="AA980" s="522"/>
      <c r="AB980" s="522"/>
      <c r="AC980" s="522"/>
      <c r="AD980" s="522"/>
      <c r="AE980" s="522"/>
      <c r="AF980" s="522"/>
      <c r="AG980" s="522"/>
      <c r="AH980" s="523"/>
      <c r="AI980" s="522"/>
      <c r="AJ980" s="522"/>
      <c r="AK980" s="522"/>
      <c r="AL980" s="522"/>
      <c r="AM980" s="522"/>
      <c r="AN980" s="522"/>
      <c r="AO980" s="522"/>
      <c r="AP980" s="522"/>
      <c r="AQ980" s="522"/>
      <c r="AR980" s="522"/>
      <c r="AS980" s="107"/>
      <c r="AT980" s="107"/>
      <c r="AU980" s="107"/>
      <c r="AV980" s="107"/>
      <c r="AW980" s="107"/>
      <c r="AX980" s="107"/>
      <c r="AY980" s="107"/>
      <c r="AZ980" s="107"/>
      <c r="BA980" s="107"/>
      <c r="BB980" s="107"/>
      <c r="BC980" s="107"/>
      <c r="BD980" s="107"/>
      <c r="BE980" s="107"/>
      <c r="BF980" s="107"/>
      <c r="BG980" s="107"/>
      <c r="BH980" s="107"/>
    </row>
    <row r="981">
      <c r="A981" s="107"/>
      <c r="B981" s="524"/>
      <c r="C981" s="522"/>
      <c r="D981" s="522"/>
      <c r="E981" s="522"/>
      <c r="F981" s="522"/>
      <c r="G981" s="522"/>
      <c r="H981" s="522"/>
      <c r="I981" s="522"/>
      <c r="J981" s="522"/>
      <c r="K981" s="522"/>
      <c r="L981" s="522"/>
      <c r="M981" s="107"/>
      <c r="N981" s="522"/>
      <c r="O981" s="522"/>
      <c r="P981" s="522"/>
      <c r="Q981" s="522"/>
      <c r="R981" s="522"/>
      <c r="S981" s="522"/>
      <c r="T981" s="522"/>
      <c r="U981" s="522"/>
      <c r="V981" s="522"/>
      <c r="W981" s="522"/>
      <c r="X981" s="522"/>
      <c r="Y981" s="522"/>
      <c r="Z981" s="522"/>
      <c r="AA981" s="522"/>
      <c r="AB981" s="522"/>
      <c r="AC981" s="522"/>
      <c r="AD981" s="522"/>
      <c r="AE981" s="522"/>
      <c r="AF981" s="522"/>
      <c r="AG981" s="522"/>
      <c r="AH981" s="523"/>
      <c r="AI981" s="522"/>
      <c r="AJ981" s="522"/>
      <c r="AK981" s="522"/>
      <c r="AL981" s="522"/>
      <c r="AM981" s="522"/>
      <c r="AN981" s="522"/>
      <c r="AO981" s="522"/>
      <c r="AP981" s="522"/>
      <c r="AQ981" s="522"/>
      <c r="AR981" s="522"/>
      <c r="AS981" s="107"/>
      <c r="AT981" s="107"/>
      <c r="AU981" s="107"/>
      <c r="AV981" s="107"/>
      <c r="AW981" s="107"/>
      <c r="AX981" s="107"/>
      <c r="AY981" s="107"/>
      <c r="AZ981" s="107"/>
      <c r="BA981" s="107"/>
      <c r="BB981" s="107"/>
      <c r="BC981" s="107"/>
      <c r="BD981" s="107"/>
      <c r="BE981" s="107"/>
      <c r="BF981" s="107"/>
      <c r="BG981" s="107"/>
      <c r="BH981" s="107"/>
    </row>
    <row r="982">
      <c r="A982" s="107"/>
      <c r="B982" s="524"/>
      <c r="C982" s="522"/>
      <c r="D982" s="522"/>
      <c r="E982" s="522"/>
      <c r="F982" s="522"/>
      <c r="G982" s="522"/>
      <c r="H982" s="522"/>
      <c r="I982" s="522"/>
      <c r="J982" s="522"/>
      <c r="K982" s="522"/>
      <c r="L982" s="522"/>
      <c r="M982" s="107"/>
      <c r="N982" s="522"/>
      <c r="O982" s="522"/>
      <c r="P982" s="522"/>
      <c r="Q982" s="522"/>
      <c r="R982" s="522"/>
      <c r="S982" s="522"/>
      <c r="T982" s="522"/>
      <c r="U982" s="522"/>
      <c r="V982" s="522"/>
      <c r="W982" s="522"/>
      <c r="X982" s="522"/>
      <c r="Y982" s="522"/>
      <c r="Z982" s="522"/>
      <c r="AA982" s="522"/>
      <c r="AB982" s="522"/>
      <c r="AC982" s="522"/>
      <c r="AD982" s="522"/>
      <c r="AE982" s="522"/>
      <c r="AF982" s="522"/>
      <c r="AG982" s="522"/>
      <c r="AH982" s="523"/>
      <c r="AI982" s="522"/>
      <c r="AJ982" s="522"/>
      <c r="AK982" s="522"/>
      <c r="AL982" s="522"/>
      <c r="AM982" s="522"/>
      <c r="AN982" s="522"/>
      <c r="AO982" s="522"/>
      <c r="AP982" s="522"/>
      <c r="AQ982" s="522"/>
      <c r="AR982" s="522"/>
      <c r="AS982" s="107"/>
      <c r="AT982" s="107"/>
      <c r="AU982" s="107"/>
      <c r="AV982" s="107"/>
      <c r="AW982" s="107"/>
      <c r="AX982" s="107"/>
      <c r="AY982" s="107"/>
      <c r="AZ982" s="107"/>
      <c r="BA982" s="107"/>
      <c r="BB982" s="107"/>
      <c r="BC982" s="107"/>
      <c r="BD982" s="107"/>
      <c r="BE982" s="107"/>
      <c r="BF982" s="107"/>
      <c r="BG982" s="107"/>
      <c r="BH982" s="107"/>
    </row>
    <row r="983">
      <c r="A983" s="107"/>
      <c r="B983" s="524"/>
      <c r="C983" s="522"/>
      <c r="D983" s="522"/>
      <c r="E983" s="522"/>
      <c r="F983" s="522"/>
      <c r="G983" s="522"/>
      <c r="H983" s="522"/>
      <c r="I983" s="522"/>
      <c r="J983" s="522"/>
      <c r="K983" s="522"/>
      <c r="L983" s="522"/>
      <c r="M983" s="107"/>
      <c r="N983" s="522"/>
      <c r="O983" s="522"/>
      <c r="P983" s="522"/>
      <c r="Q983" s="522"/>
      <c r="R983" s="522"/>
      <c r="S983" s="522"/>
      <c r="T983" s="522"/>
      <c r="U983" s="522"/>
      <c r="V983" s="522"/>
      <c r="W983" s="522"/>
      <c r="X983" s="522"/>
      <c r="Y983" s="522"/>
      <c r="Z983" s="522"/>
      <c r="AA983" s="522"/>
      <c r="AB983" s="522"/>
      <c r="AC983" s="522"/>
      <c r="AD983" s="522"/>
      <c r="AE983" s="522"/>
      <c r="AF983" s="522"/>
      <c r="AG983" s="522"/>
      <c r="AH983" s="523"/>
      <c r="AI983" s="522"/>
      <c r="AJ983" s="522"/>
      <c r="AK983" s="522"/>
      <c r="AL983" s="522"/>
      <c r="AM983" s="522"/>
      <c r="AN983" s="522"/>
      <c r="AO983" s="522"/>
      <c r="AP983" s="522"/>
      <c r="AQ983" s="522"/>
      <c r="AR983" s="522"/>
      <c r="AS983" s="107"/>
      <c r="AT983" s="107"/>
      <c r="AU983" s="107"/>
      <c r="AV983" s="107"/>
      <c r="AW983" s="107"/>
      <c r="AX983" s="107"/>
      <c r="AY983" s="107"/>
      <c r="AZ983" s="107"/>
      <c r="BA983" s="107"/>
      <c r="BB983" s="107"/>
      <c r="BC983" s="107"/>
      <c r="BD983" s="107"/>
      <c r="BE983" s="107"/>
      <c r="BF983" s="107"/>
      <c r="BG983" s="107"/>
      <c r="BH983" s="107"/>
    </row>
    <row r="984">
      <c r="A984" s="107"/>
      <c r="B984" s="524"/>
      <c r="C984" s="522"/>
      <c r="D984" s="522"/>
      <c r="E984" s="522"/>
      <c r="F984" s="522"/>
      <c r="G984" s="522"/>
      <c r="H984" s="522"/>
      <c r="I984" s="522"/>
      <c r="J984" s="522"/>
      <c r="K984" s="522"/>
      <c r="L984" s="522"/>
      <c r="M984" s="107"/>
      <c r="N984" s="522"/>
      <c r="O984" s="522"/>
      <c r="P984" s="522"/>
      <c r="Q984" s="522"/>
      <c r="R984" s="522"/>
      <c r="S984" s="522"/>
      <c r="T984" s="522"/>
      <c r="U984" s="522"/>
      <c r="V984" s="522"/>
      <c r="W984" s="522"/>
      <c r="X984" s="522"/>
      <c r="Y984" s="522"/>
      <c r="Z984" s="522"/>
      <c r="AA984" s="522"/>
      <c r="AB984" s="522"/>
      <c r="AC984" s="522"/>
      <c r="AD984" s="522"/>
      <c r="AE984" s="522"/>
      <c r="AF984" s="522"/>
      <c r="AG984" s="522"/>
      <c r="AH984" s="523"/>
      <c r="AI984" s="522"/>
      <c r="AJ984" s="522"/>
      <c r="AK984" s="522"/>
      <c r="AL984" s="522"/>
      <c r="AM984" s="522"/>
      <c r="AN984" s="522"/>
      <c r="AO984" s="522"/>
      <c r="AP984" s="522"/>
      <c r="AQ984" s="522"/>
      <c r="AR984" s="522"/>
      <c r="AS984" s="107"/>
      <c r="AT984" s="107"/>
      <c r="AU984" s="107"/>
      <c r="AV984" s="107"/>
      <c r="AW984" s="107"/>
      <c r="AX984" s="107"/>
      <c r="AY984" s="107"/>
      <c r="AZ984" s="107"/>
      <c r="BA984" s="107"/>
      <c r="BB984" s="107"/>
      <c r="BC984" s="107"/>
      <c r="BD984" s="107"/>
      <c r="BE984" s="107"/>
      <c r="BF984" s="107"/>
      <c r="BG984" s="107"/>
      <c r="BH984" s="107"/>
    </row>
    <row r="985">
      <c r="A985" s="107"/>
      <c r="B985" s="524"/>
      <c r="C985" s="522"/>
      <c r="D985" s="522"/>
      <c r="E985" s="522"/>
      <c r="F985" s="522"/>
      <c r="G985" s="522"/>
      <c r="H985" s="522"/>
      <c r="I985" s="522"/>
      <c r="J985" s="522"/>
      <c r="K985" s="522"/>
      <c r="L985" s="522"/>
      <c r="M985" s="107"/>
      <c r="N985" s="522"/>
      <c r="O985" s="522"/>
      <c r="P985" s="522"/>
      <c r="Q985" s="522"/>
      <c r="R985" s="522"/>
      <c r="S985" s="522"/>
      <c r="T985" s="522"/>
      <c r="U985" s="522"/>
      <c r="V985" s="522"/>
      <c r="W985" s="522"/>
      <c r="X985" s="522"/>
      <c r="Y985" s="522"/>
      <c r="Z985" s="522"/>
      <c r="AA985" s="522"/>
      <c r="AB985" s="522"/>
      <c r="AC985" s="522"/>
      <c r="AD985" s="522"/>
      <c r="AE985" s="522"/>
      <c r="AF985" s="522"/>
      <c r="AG985" s="522"/>
      <c r="AH985" s="523"/>
      <c r="AI985" s="522"/>
      <c r="AJ985" s="522"/>
      <c r="AK985" s="522"/>
      <c r="AL985" s="522"/>
      <c r="AM985" s="522"/>
      <c r="AN985" s="522"/>
      <c r="AO985" s="522"/>
      <c r="AP985" s="522"/>
      <c r="AQ985" s="522"/>
      <c r="AR985" s="522"/>
      <c r="AS985" s="107"/>
      <c r="AT985" s="107"/>
      <c r="AU985" s="107"/>
      <c r="AV985" s="107"/>
      <c r="AW985" s="107"/>
      <c r="AX985" s="107"/>
      <c r="AY985" s="107"/>
      <c r="AZ985" s="107"/>
      <c r="BA985" s="107"/>
      <c r="BB985" s="107"/>
      <c r="BC985" s="107"/>
      <c r="BD985" s="107"/>
      <c r="BE985" s="107"/>
      <c r="BF985" s="107"/>
      <c r="BG985" s="107"/>
      <c r="BH985" s="107"/>
    </row>
    <row r="986">
      <c r="A986" s="107"/>
      <c r="B986" s="524"/>
      <c r="C986" s="522"/>
      <c r="D986" s="522"/>
      <c r="E986" s="522"/>
      <c r="F986" s="522"/>
      <c r="G986" s="522"/>
      <c r="H986" s="522"/>
      <c r="I986" s="522"/>
      <c r="J986" s="522"/>
      <c r="K986" s="522"/>
      <c r="L986" s="522"/>
      <c r="M986" s="107"/>
      <c r="N986" s="522"/>
      <c r="O986" s="522"/>
      <c r="P986" s="522"/>
      <c r="Q986" s="522"/>
      <c r="R986" s="522"/>
      <c r="S986" s="522"/>
      <c r="T986" s="522"/>
      <c r="U986" s="522"/>
      <c r="V986" s="522"/>
      <c r="W986" s="522"/>
      <c r="X986" s="522"/>
      <c r="Y986" s="522"/>
      <c r="Z986" s="522"/>
      <c r="AA986" s="522"/>
      <c r="AB986" s="522"/>
      <c r="AC986" s="522"/>
      <c r="AD986" s="522"/>
      <c r="AE986" s="522"/>
      <c r="AF986" s="522"/>
      <c r="AG986" s="522"/>
      <c r="AH986" s="523"/>
      <c r="AI986" s="522"/>
      <c r="AJ986" s="522"/>
      <c r="AK986" s="522"/>
      <c r="AL986" s="522"/>
      <c r="AM986" s="522"/>
      <c r="AN986" s="522"/>
      <c r="AO986" s="522"/>
      <c r="AP986" s="522"/>
      <c r="AQ986" s="522"/>
      <c r="AR986" s="522"/>
      <c r="AS986" s="107"/>
      <c r="AT986" s="107"/>
      <c r="AU986" s="107"/>
      <c r="AV986" s="107"/>
      <c r="AW986" s="107"/>
      <c r="AX986" s="107"/>
      <c r="AY986" s="107"/>
      <c r="AZ986" s="107"/>
      <c r="BA986" s="107"/>
      <c r="BB986" s="107"/>
      <c r="BC986" s="107"/>
      <c r="BD986" s="107"/>
      <c r="BE986" s="107"/>
      <c r="BF986" s="107"/>
      <c r="BG986" s="107"/>
      <c r="BH986" s="107"/>
    </row>
    <row r="987">
      <c r="A987" s="107"/>
      <c r="B987" s="524"/>
      <c r="C987" s="522"/>
      <c r="D987" s="522"/>
      <c r="E987" s="522"/>
      <c r="F987" s="522"/>
      <c r="G987" s="522"/>
      <c r="H987" s="522"/>
      <c r="I987" s="522"/>
      <c r="J987" s="522"/>
      <c r="K987" s="522"/>
      <c r="L987" s="522"/>
      <c r="M987" s="107"/>
      <c r="N987" s="522"/>
      <c r="O987" s="522"/>
      <c r="P987" s="522"/>
      <c r="Q987" s="522"/>
      <c r="R987" s="522"/>
      <c r="S987" s="522"/>
      <c r="T987" s="522"/>
      <c r="U987" s="522"/>
      <c r="V987" s="522"/>
      <c r="W987" s="522"/>
      <c r="X987" s="522"/>
      <c r="Y987" s="522"/>
      <c r="Z987" s="522"/>
      <c r="AA987" s="522"/>
      <c r="AB987" s="522"/>
      <c r="AC987" s="522"/>
      <c r="AD987" s="522"/>
      <c r="AE987" s="522"/>
      <c r="AF987" s="522"/>
      <c r="AG987" s="522"/>
      <c r="AH987" s="523"/>
      <c r="AI987" s="522"/>
      <c r="AJ987" s="522"/>
      <c r="AK987" s="522"/>
      <c r="AL987" s="522"/>
      <c r="AM987" s="522"/>
      <c r="AN987" s="522"/>
      <c r="AO987" s="522"/>
      <c r="AP987" s="522"/>
      <c r="AQ987" s="522"/>
      <c r="AR987" s="522"/>
      <c r="AS987" s="107"/>
      <c r="AT987" s="107"/>
      <c r="AU987" s="107"/>
      <c r="AV987" s="107"/>
      <c r="AW987" s="107"/>
      <c r="AX987" s="107"/>
      <c r="AY987" s="107"/>
      <c r="AZ987" s="107"/>
      <c r="BA987" s="107"/>
      <c r="BB987" s="107"/>
      <c r="BC987" s="107"/>
      <c r="BD987" s="107"/>
      <c r="BE987" s="107"/>
      <c r="BF987" s="107"/>
      <c r="BG987" s="107"/>
      <c r="BH987" s="107"/>
    </row>
    <row r="988">
      <c r="A988" s="107"/>
      <c r="B988" s="524"/>
      <c r="C988" s="522"/>
      <c r="D988" s="522"/>
      <c r="E988" s="522"/>
      <c r="F988" s="522"/>
      <c r="G988" s="522"/>
      <c r="H988" s="522"/>
      <c r="I988" s="522"/>
      <c r="J988" s="522"/>
      <c r="K988" s="522"/>
      <c r="L988" s="522"/>
      <c r="M988" s="107"/>
      <c r="N988" s="522"/>
      <c r="O988" s="522"/>
      <c r="P988" s="522"/>
      <c r="Q988" s="522"/>
      <c r="R988" s="522"/>
      <c r="S988" s="522"/>
      <c r="T988" s="522"/>
      <c r="U988" s="522"/>
      <c r="V988" s="522"/>
      <c r="W988" s="522"/>
      <c r="X988" s="522"/>
      <c r="Y988" s="522"/>
      <c r="Z988" s="522"/>
      <c r="AA988" s="522"/>
      <c r="AB988" s="522"/>
      <c r="AC988" s="522"/>
      <c r="AD988" s="522"/>
      <c r="AE988" s="522"/>
      <c r="AF988" s="522"/>
      <c r="AG988" s="522"/>
      <c r="AH988" s="523"/>
      <c r="AI988" s="522"/>
      <c r="AJ988" s="522"/>
      <c r="AK988" s="522"/>
      <c r="AL988" s="522"/>
      <c r="AM988" s="522"/>
      <c r="AN988" s="522"/>
      <c r="AO988" s="522"/>
      <c r="AP988" s="522"/>
      <c r="AQ988" s="522"/>
      <c r="AR988" s="522"/>
      <c r="AS988" s="107"/>
      <c r="AT988" s="107"/>
      <c r="AU988" s="107"/>
      <c r="AV988" s="107"/>
      <c r="AW988" s="107"/>
      <c r="AX988" s="107"/>
      <c r="AY988" s="107"/>
      <c r="AZ988" s="107"/>
      <c r="BA988" s="107"/>
      <c r="BB988" s="107"/>
      <c r="BC988" s="107"/>
      <c r="BD988" s="107"/>
      <c r="BE988" s="107"/>
      <c r="BF988" s="107"/>
      <c r="BG988" s="107"/>
      <c r="BH988" s="107"/>
    </row>
    <row r="989">
      <c r="A989" s="107"/>
      <c r="B989" s="524"/>
      <c r="C989" s="522"/>
      <c r="D989" s="522"/>
      <c r="E989" s="522"/>
      <c r="F989" s="522"/>
      <c r="G989" s="522"/>
      <c r="H989" s="522"/>
      <c r="I989" s="522"/>
      <c r="J989" s="522"/>
      <c r="K989" s="522"/>
      <c r="L989" s="522"/>
      <c r="M989" s="107"/>
      <c r="N989" s="522"/>
      <c r="O989" s="522"/>
      <c r="P989" s="522"/>
      <c r="Q989" s="522"/>
      <c r="R989" s="522"/>
      <c r="S989" s="522"/>
      <c r="T989" s="522"/>
      <c r="U989" s="522"/>
      <c r="V989" s="522"/>
      <c r="W989" s="522"/>
      <c r="X989" s="522"/>
      <c r="Y989" s="522"/>
      <c r="Z989" s="522"/>
      <c r="AA989" s="522"/>
      <c r="AB989" s="522"/>
      <c r="AC989" s="522"/>
      <c r="AD989" s="522"/>
      <c r="AE989" s="522"/>
      <c r="AF989" s="522"/>
      <c r="AG989" s="522"/>
      <c r="AH989" s="523"/>
      <c r="AI989" s="522"/>
      <c r="AJ989" s="522"/>
      <c r="AK989" s="522"/>
      <c r="AL989" s="522"/>
      <c r="AM989" s="522"/>
      <c r="AN989" s="522"/>
      <c r="AO989" s="522"/>
      <c r="AP989" s="522"/>
      <c r="AQ989" s="522"/>
      <c r="AR989" s="522"/>
      <c r="AS989" s="107"/>
      <c r="AT989" s="107"/>
      <c r="AU989" s="107"/>
      <c r="AV989" s="107"/>
      <c r="AW989" s="107"/>
      <c r="AX989" s="107"/>
      <c r="AY989" s="107"/>
      <c r="AZ989" s="107"/>
      <c r="BA989" s="107"/>
      <c r="BB989" s="107"/>
      <c r="BC989" s="107"/>
      <c r="BD989" s="107"/>
      <c r="BE989" s="107"/>
      <c r="BF989" s="107"/>
      <c r="BG989" s="107"/>
      <c r="BH989" s="107"/>
    </row>
    <row r="990">
      <c r="A990" s="107"/>
      <c r="B990" s="524"/>
      <c r="C990" s="522"/>
      <c r="D990" s="522"/>
      <c r="E990" s="522"/>
      <c r="F990" s="522"/>
      <c r="G990" s="522"/>
      <c r="H990" s="522"/>
      <c r="I990" s="522"/>
      <c r="J990" s="522"/>
      <c r="K990" s="522"/>
      <c r="L990" s="522"/>
      <c r="M990" s="107"/>
      <c r="N990" s="522"/>
      <c r="O990" s="522"/>
      <c r="P990" s="522"/>
      <c r="Q990" s="522"/>
      <c r="R990" s="522"/>
      <c r="S990" s="522"/>
      <c r="T990" s="522"/>
      <c r="U990" s="522"/>
      <c r="V990" s="522"/>
      <c r="W990" s="522"/>
      <c r="X990" s="522"/>
      <c r="Y990" s="522"/>
      <c r="Z990" s="522"/>
      <c r="AA990" s="522"/>
      <c r="AB990" s="522"/>
      <c r="AC990" s="522"/>
      <c r="AD990" s="522"/>
      <c r="AE990" s="522"/>
      <c r="AF990" s="522"/>
      <c r="AG990" s="522"/>
      <c r="AH990" s="523"/>
      <c r="AI990" s="522"/>
      <c r="AJ990" s="522"/>
      <c r="AK990" s="522"/>
      <c r="AL990" s="522"/>
      <c r="AM990" s="522"/>
      <c r="AN990" s="522"/>
      <c r="AO990" s="522"/>
      <c r="AP990" s="522"/>
      <c r="AQ990" s="522"/>
      <c r="AR990" s="522"/>
      <c r="AS990" s="107"/>
      <c r="AT990" s="107"/>
      <c r="AU990" s="107"/>
      <c r="AV990" s="107"/>
      <c r="AW990" s="107"/>
      <c r="AX990" s="107"/>
      <c r="AY990" s="107"/>
      <c r="AZ990" s="107"/>
      <c r="BA990" s="107"/>
      <c r="BB990" s="107"/>
      <c r="BC990" s="107"/>
      <c r="BD990" s="107"/>
      <c r="BE990" s="107"/>
      <c r="BF990" s="107"/>
      <c r="BG990" s="107"/>
      <c r="BH990" s="107"/>
    </row>
    <row r="991">
      <c r="A991" s="107"/>
      <c r="B991" s="524"/>
      <c r="C991" s="522"/>
      <c r="D991" s="522"/>
      <c r="E991" s="522"/>
      <c r="F991" s="522"/>
      <c r="G991" s="522"/>
      <c r="H991" s="522"/>
      <c r="I991" s="522"/>
      <c r="J991" s="522"/>
      <c r="K991" s="522"/>
      <c r="L991" s="522"/>
      <c r="M991" s="107"/>
      <c r="N991" s="522"/>
      <c r="O991" s="522"/>
      <c r="P991" s="522"/>
      <c r="Q991" s="522"/>
      <c r="R991" s="522"/>
      <c r="S991" s="522"/>
      <c r="T991" s="522"/>
      <c r="U991" s="522"/>
      <c r="V991" s="522"/>
      <c r="W991" s="522"/>
      <c r="X991" s="522"/>
      <c r="Y991" s="522"/>
      <c r="Z991" s="522"/>
      <c r="AA991" s="522"/>
      <c r="AB991" s="522"/>
      <c r="AC991" s="522"/>
      <c r="AD991" s="522"/>
      <c r="AE991" s="522"/>
      <c r="AF991" s="522"/>
      <c r="AG991" s="522"/>
      <c r="AH991" s="523"/>
      <c r="AI991" s="522"/>
      <c r="AJ991" s="522"/>
      <c r="AK991" s="522"/>
      <c r="AL991" s="522"/>
      <c r="AM991" s="522"/>
      <c r="AN991" s="522"/>
      <c r="AO991" s="522"/>
      <c r="AP991" s="522"/>
      <c r="AQ991" s="522"/>
      <c r="AR991" s="522"/>
      <c r="AS991" s="107"/>
      <c r="AT991" s="107"/>
      <c r="AU991" s="107"/>
      <c r="AV991" s="107"/>
      <c r="AW991" s="107"/>
      <c r="AX991" s="107"/>
      <c r="AY991" s="107"/>
      <c r="AZ991" s="107"/>
      <c r="BA991" s="107"/>
      <c r="BB991" s="107"/>
      <c r="BC991" s="107"/>
      <c r="BD991" s="107"/>
      <c r="BE991" s="107"/>
      <c r="BF991" s="107"/>
      <c r="BG991" s="107"/>
      <c r="BH991" s="107"/>
    </row>
    <row r="992">
      <c r="A992" s="107"/>
      <c r="B992" s="524"/>
      <c r="C992" s="522"/>
      <c r="D992" s="522"/>
      <c r="E992" s="522"/>
      <c r="F992" s="522"/>
      <c r="G992" s="522"/>
      <c r="H992" s="522"/>
      <c r="I992" s="522"/>
      <c r="J992" s="522"/>
      <c r="K992" s="522"/>
      <c r="L992" s="522"/>
      <c r="M992" s="107"/>
      <c r="N992" s="522"/>
      <c r="O992" s="522"/>
      <c r="P992" s="522"/>
      <c r="Q992" s="522"/>
      <c r="R992" s="522"/>
      <c r="S992" s="522"/>
      <c r="T992" s="522"/>
      <c r="U992" s="522"/>
      <c r="V992" s="522"/>
      <c r="W992" s="522"/>
      <c r="X992" s="522"/>
      <c r="Y992" s="522"/>
      <c r="Z992" s="522"/>
      <c r="AA992" s="522"/>
      <c r="AB992" s="522"/>
      <c r="AC992" s="522"/>
      <c r="AD992" s="522"/>
      <c r="AE992" s="522"/>
      <c r="AF992" s="522"/>
      <c r="AG992" s="522"/>
      <c r="AH992" s="523"/>
      <c r="AI992" s="522"/>
      <c r="AJ992" s="522"/>
      <c r="AK992" s="522"/>
      <c r="AL992" s="522"/>
      <c r="AM992" s="522"/>
      <c r="AN992" s="522"/>
      <c r="AO992" s="522"/>
      <c r="AP992" s="522"/>
      <c r="AQ992" s="522"/>
      <c r="AR992" s="522"/>
      <c r="AS992" s="107"/>
      <c r="AT992" s="107"/>
      <c r="AU992" s="107"/>
      <c r="AV992" s="107"/>
      <c r="AW992" s="107"/>
      <c r="AX992" s="107"/>
      <c r="AY992" s="107"/>
      <c r="AZ992" s="107"/>
      <c r="BA992" s="107"/>
      <c r="BB992" s="107"/>
      <c r="BC992" s="107"/>
      <c r="BD992" s="107"/>
      <c r="BE992" s="107"/>
      <c r="BF992" s="107"/>
      <c r="BG992" s="107"/>
      <c r="BH992" s="107"/>
    </row>
    <row r="993">
      <c r="A993" s="107"/>
      <c r="B993" s="524"/>
      <c r="C993" s="522"/>
      <c r="D993" s="522"/>
      <c r="E993" s="522"/>
      <c r="F993" s="522"/>
      <c r="G993" s="522"/>
      <c r="H993" s="522"/>
      <c r="I993" s="522"/>
      <c r="J993" s="522"/>
      <c r="K993" s="522"/>
      <c r="L993" s="522"/>
      <c r="M993" s="107"/>
      <c r="N993" s="522"/>
      <c r="O993" s="522"/>
      <c r="P993" s="522"/>
      <c r="Q993" s="522"/>
      <c r="R993" s="522"/>
      <c r="S993" s="522"/>
      <c r="T993" s="522"/>
      <c r="U993" s="522"/>
      <c r="V993" s="522"/>
      <c r="W993" s="522"/>
      <c r="X993" s="522"/>
      <c r="Y993" s="522"/>
      <c r="Z993" s="522"/>
      <c r="AA993" s="522"/>
      <c r="AB993" s="522"/>
      <c r="AC993" s="522"/>
      <c r="AD993" s="522"/>
      <c r="AE993" s="522"/>
      <c r="AF993" s="522"/>
      <c r="AG993" s="522"/>
      <c r="AH993" s="523"/>
      <c r="AI993" s="522"/>
      <c r="AJ993" s="522"/>
      <c r="AK993" s="522"/>
      <c r="AL993" s="522"/>
      <c r="AM993" s="522"/>
      <c r="AN993" s="522"/>
      <c r="AO993" s="522"/>
      <c r="AP993" s="522"/>
      <c r="AQ993" s="522"/>
      <c r="AR993" s="522"/>
      <c r="AS993" s="107"/>
      <c r="AT993" s="107"/>
      <c r="AU993" s="107"/>
      <c r="AV993" s="107"/>
      <c r="AW993" s="107"/>
      <c r="AX993" s="107"/>
      <c r="AY993" s="107"/>
      <c r="AZ993" s="107"/>
      <c r="BA993" s="107"/>
      <c r="BB993" s="107"/>
      <c r="BC993" s="107"/>
      <c r="BD993" s="107"/>
      <c r="BE993" s="107"/>
      <c r="BF993" s="107"/>
      <c r="BG993" s="107"/>
      <c r="BH993" s="107"/>
    </row>
    <row r="994">
      <c r="A994" s="107"/>
      <c r="B994" s="524"/>
      <c r="C994" s="522"/>
      <c r="D994" s="522"/>
      <c r="E994" s="522"/>
      <c r="F994" s="522"/>
      <c r="G994" s="522"/>
      <c r="H994" s="522"/>
      <c r="I994" s="522"/>
      <c r="J994" s="522"/>
      <c r="K994" s="522"/>
      <c r="L994" s="522"/>
      <c r="M994" s="107"/>
      <c r="N994" s="522"/>
      <c r="O994" s="522"/>
      <c r="P994" s="522"/>
      <c r="Q994" s="522"/>
      <c r="R994" s="522"/>
      <c r="S994" s="522"/>
      <c r="T994" s="522"/>
      <c r="U994" s="522"/>
      <c r="V994" s="522"/>
      <c r="W994" s="522"/>
      <c r="X994" s="522"/>
      <c r="Y994" s="522"/>
      <c r="Z994" s="522"/>
      <c r="AA994" s="522"/>
      <c r="AB994" s="522"/>
      <c r="AC994" s="522"/>
      <c r="AD994" s="522"/>
      <c r="AE994" s="522"/>
      <c r="AF994" s="522"/>
      <c r="AG994" s="522"/>
      <c r="AH994" s="523"/>
      <c r="AI994" s="522"/>
      <c r="AJ994" s="522"/>
      <c r="AK994" s="522"/>
      <c r="AL994" s="522"/>
      <c r="AM994" s="522"/>
      <c r="AN994" s="522"/>
      <c r="AO994" s="522"/>
      <c r="AP994" s="522"/>
      <c r="AQ994" s="522"/>
      <c r="AR994" s="522"/>
      <c r="AS994" s="107"/>
      <c r="AT994" s="107"/>
      <c r="AU994" s="107"/>
      <c r="AV994" s="107"/>
      <c r="AW994" s="107"/>
      <c r="AX994" s="107"/>
      <c r="AY994" s="107"/>
      <c r="AZ994" s="107"/>
      <c r="BA994" s="107"/>
      <c r="BB994" s="107"/>
      <c r="BC994" s="107"/>
      <c r="BD994" s="107"/>
      <c r="BE994" s="107"/>
      <c r="BF994" s="107"/>
      <c r="BG994" s="107"/>
      <c r="BH994" s="107"/>
    </row>
    <row r="995">
      <c r="A995" s="107"/>
      <c r="B995" s="524"/>
      <c r="C995" s="522"/>
      <c r="D995" s="522"/>
      <c r="E995" s="522"/>
      <c r="F995" s="522"/>
      <c r="G995" s="522"/>
      <c r="H995" s="522"/>
      <c r="I995" s="522"/>
      <c r="J995" s="522"/>
      <c r="K995" s="522"/>
      <c r="L995" s="522"/>
      <c r="M995" s="107"/>
      <c r="N995" s="522"/>
      <c r="O995" s="522"/>
      <c r="P995" s="522"/>
      <c r="Q995" s="522"/>
      <c r="R995" s="522"/>
      <c r="S995" s="522"/>
      <c r="T995" s="522"/>
      <c r="U995" s="522"/>
      <c r="V995" s="522"/>
      <c r="W995" s="522"/>
      <c r="X995" s="522"/>
      <c r="Y995" s="522"/>
      <c r="Z995" s="522"/>
      <c r="AA995" s="522"/>
      <c r="AB995" s="522"/>
      <c r="AC995" s="522"/>
      <c r="AD995" s="522"/>
      <c r="AE995" s="522"/>
      <c r="AF995" s="522"/>
      <c r="AG995" s="522"/>
      <c r="AH995" s="523"/>
      <c r="AI995" s="522"/>
      <c r="AJ995" s="522"/>
      <c r="AK995" s="522"/>
      <c r="AL995" s="522"/>
      <c r="AM995" s="522"/>
      <c r="AN995" s="522"/>
      <c r="AO995" s="522"/>
      <c r="AP995" s="522"/>
      <c r="AQ995" s="522"/>
      <c r="AR995" s="522"/>
      <c r="AS995" s="107"/>
      <c r="AT995" s="107"/>
      <c r="AU995" s="107"/>
      <c r="AV995" s="107"/>
      <c r="AW995" s="107"/>
      <c r="AX995" s="107"/>
      <c r="AY995" s="107"/>
      <c r="AZ995" s="107"/>
      <c r="BA995" s="107"/>
      <c r="BB995" s="107"/>
      <c r="BC995" s="107"/>
      <c r="BD995" s="107"/>
      <c r="BE995" s="107"/>
      <c r="BF995" s="107"/>
      <c r="BG995" s="107"/>
      <c r="BH995" s="107"/>
    </row>
    <row r="996">
      <c r="A996" s="107"/>
      <c r="B996" s="524"/>
      <c r="C996" s="522"/>
      <c r="D996" s="522"/>
      <c r="E996" s="522"/>
      <c r="F996" s="522"/>
      <c r="G996" s="522"/>
      <c r="H996" s="522"/>
      <c r="I996" s="522"/>
      <c r="J996" s="522"/>
      <c r="K996" s="522"/>
      <c r="L996" s="522"/>
      <c r="M996" s="107"/>
      <c r="N996" s="522"/>
      <c r="O996" s="522"/>
      <c r="P996" s="522"/>
      <c r="Q996" s="522"/>
      <c r="R996" s="522"/>
      <c r="S996" s="522"/>
      <c r="T996" s="522"/>
      <c r="U996" s="522"/>
      <c r="V996" s="522"/>
      <c r="W996" s="522"/>
      <c r="X996" s="522"/>
      <c r="Y996" s="522"/>
      <c r="Z996" s="522"/>
      <c r="AA996" s="522"/>
      <c r="AB996" s="522"/>
      <c r="AC996" s="522"/>
      <c r="AD996" s="522"/>
      <c r="AE996" s="522"/>
      <c r="AF996" s="522"/>
      <c r="AG996" s="522"/>
      <c r="AH996" s="523"/>
      <c r="AI996" s="522"/>
      <c r="AJ996" s="522"/>
      <c r="AK996" s="522"/>
      <c r="AL996" s="522"/>
      <c r="AM996" s="522"/>
      <c r="AN996" s="522"/>
      <c r="AO996" s="522"/>
      <c r="AP996" s="522"/>
      <c r="AQ996" s="522"/>
      <c r="AR996" s="522"/>
      <c r="AS996" s="107"/>
      <c r="AT996" s="107"/>
      <c r="AU996" s="107"/>
      <c r="AV996" s="107"/>
      <c r="AW996" s="107"/>
      <c r="AX996" s="107"/>
      <c r="AY996" s="107"/>
      <c r="AZ996" s="107"/>
      <c r="BA996" s="107"/>
      <c r="BB996" s="107"/>
      <c r="BC996" s="107"/>
      <c r="BD996" s="107"/>
      <c r="BE996" s="107"/>
      <c r="BF996" s="107"/>
      <c r="BG996" s="107"/>
      <c r="BH996" s="107"/>
    </row>
    <row r="997">
      <c r="A997" s="107"/>
      <c r="B997" s="524"/>
      <c r="C997" s="522"/>
      <c r="D997" s="522"/>
      <c r="E997" s="522"/>
      <c r="F997" s="522"/>
      <c r="G997" s="522"/>
      <c r="H997" s="522"/>
      <c r="I997" s="522"/>
      <c r="J997" s="522"/>
      <c r="K997" s="522"/>
      <c r="L997" s="522"/>
      <c r="M997" s="107"/>
      <c r="N997" s="522"/>
      <c r="O997" s="522"/>
      <c r="P997" s="522"/>
      <c r="Q997" s="522"/>
      <c r="R997" s="522"/>
      <c r="S997" s="522"/>
      <c r="T997" s="522"/>
      <c r="U997" s="522"/>
      <c r="V997" s="522"/>
      <c r="W997" s="522"/>
      <c r="X997" s="522"/>
      <c r="Y997" s="522"/>
      <c r="Z997" s="522"/>
      <c r="AA997" s="522"/>
      <c r="AB997" s="522"/>
      <c r="AC997" s="522"/>
      <c r="AD997" s="522"/>
      <c r="AE997" s="522"/>
      <c r="AF997" s="522"/>
      <c r="AG997" s="522"/>
      <c r="AH997" s="523"/>
      <c r="AI997" s="522"/>
      <c r="AJ997" s="522"/>
      <c r="AK997" s="522"/>
      <c r="AL997" s="522"/>
      <c r="AM997" s="522"/>
      <c r="AN997" s="522"/>
      <c r="AO997" s="522"/>
      <c r="AP997" s="522"/>
      <c r="AQ997" s="522"/>
      <c r="AR997" s="522"/>
      <c r="AS997" s="107"/>
      <c r="AT997" s="107"/>
      <c r="AU997" s="107"/>
      <c r="AV997" s="107"/>
      <c r="AW997" s="107"/>
      <c r="AX997" s="107"/>
      <c r="AY997" s="107"/>
      <c r="AZ997" s="107"/>
      <c r="BA997" s="107"/>
      <c r="BB997" s="107"/>
      <c r="BC997" s="107"/>
      <c r="BD997" s="107"/>
      <c r="BE997" s="107"/>
      <c r="BF997" s="107"/>
      <c r="BG997" s="107"/>
      <c r="BH997" s="107"/>
    </row>
    <row r="998">
      <c r="A998" s="107"/>
      <c r="B998" s="524"/>
      <c r="C998" s="522"/>
      <c r="D998" s="522"/>
      <c r="E998" s="522"/>
      <c r="F998" s="522"/>
      <c r="G998" s="522"/>
      <c r="H998" s="522"/>
      <c r="I998" s="522"/>
      <c r="J998" s="522"/>
      <c r="K998" s="522"/>
      <c r="L998" s="522"/>
      <c r="M998" s="107"/>
      <c r="N998" s="522"/>
      <c r="O998" s="522"/>
      <c r="P998" s="522"/>
      <c r="Q998" s="522"/>
      <c r="R998" s="522"/>
      <c r="S998" s="522"/>
      <c r="T998" s="522"/>
      <c r="U998" s="522"/>
      <c r="V998" s="522"/>
      <c r="W998" s="522"/>
      <c r="X998" s="522"/>
      <c r="Y998" s="522"/>
      <c r="Z998" s="522"/>
      <c r="AA998" s="522"/>
      <c r="AB998" s="522"/>
      <c r="AC998" s="522"/>
      <c r="AD998" s="522"/>
      <c r="AE998" s="522"/>
      <c r="AF998" s="522"/>
      <c r="AG998" s="522"/>
      <c r="AH998" s="523"/>
      <c r="AI998" s="522"/>
      <c r="AJ998" s="522"/>
      <c r="AK998" s="522"/>
      <c r="AL998" s="522"/>
      <c r="AM998" s="522"/>
      <c r="AN998" s="522"/>
      <c r="AO998" s="522"/>
      <c r="AP998" s="522"/>
      <c r="AQ998" s="522"/>
      <c r="AR998" s="522"/>
      <c r="AS998" s="107"/>
      <c r="AT998" s="107"/>
      <c r="AU998" s="107"/>
      <c r="AV998" s="107"/>
      <c r="AW998" s="107"/>
      <c r="AX998" s="107"/>
      <c r="AY998" s="107"/>
      <c r="AZ998" s="107"/>
      <c r="BA998" s="107"/>
      <c r="BB998" s="107"/>
      <c r="BC998" s="107"/>
      <c r="BD998" s="107"/>
      <c r="BE998" s="107"/>
      <c r="BF998" s="107"/>
      <c r="BG998" s="107"/>
      <c r="BH998" s="107"/>
    </row>
    <row r="999">
      <c r="A999" s="107"/>
      <c r="B999" s="524"/>
      <c r="C999" s="522"/>
      <c r="D999" s="522"/>
      <c r="E999" s="522"/>
      <c r="F999" s="522"/>
      <c r="G999" s="522"/>
      <c r="H999" s="522"/>
      <c r="I999" s="522"/>
      <c r="J999" s="522"/>
      <c r="K999" s="522"/>
      <c r="L999" s="522"/>
      <c r="M999" s="107"/>
      <c r="N999" s="522"/>
      <c r="O999" s="522"/>
      <c r="P999" s="522"/>
      <c r="Q999" s="522"/>
      <c r="R999" s="522"/>
      <c r="S999" s="522"/>
      <c r="T999" s="522"/>
      <c r="U999" s="522"/>
      <c r="V999" s="522"/>
      <c r="W999" s="522"/>
      <c r="X999" s="522"/>
      <c r="Y999" s="522"/>
      <c r="Z999" s="522"/>
      <c r="AA999" s="522"/>
      <c r="AB999" s="522"/>
      <c r="AC999" s="522"/>
      <c r="AD999" s="522"/>
      <c r="AE999" s="522"/>
      <c r="AF999" s="522"/>
      <c r="AG999" s="522"/>
      <c r="AH999" s="523"/>
      <c r="AI999" s="522"/>
      <c r="AJ999" s="522"/>
      <c r="AK999" s="522"/>
      <c r="AL999" s="522"/>
      <c r="AM999" s="522"/>
      <c r="AN999" s="522"/>
      <c r="AO999" s="522"/>
      <c r="AP999" s="522"/>
      <c r="AQ999" s="522"/>
      <c r="AR999" s="522"/>
      <c r="AS999" s="107"/>
      <c r="AT999" s="107"/>
      <c r="AU999" s="107"/>
      <c r="AV999" s="107"/>
      <c r="AW999" s="107"/>
      <c r="AX999" s="107"/>
      <c r="AY999" s="107"/>
      <c r="AZ999" s="107"/>
      <c r="BA999" s="107"/>
      <c r="BB999" s="107"/>
      <c r="BC999" s="107"/>
      <c r="BD999" s="107"/>
      <c r="BE999" s="107"/>
      <c r="BF999" s="107"/>
      <c r="BG999" s="107"/>
      <c r="BH999" s="107"/>
    </row>
    <row r="1000">
      <c r="A1000" s="107"/>
      <c r="B1000" s="524"/>
      <c r="C1000" s="522"/>
      <c r="D1000" s="522"/>
      <c r="E1000" s="522"/>
      <c r="F1000" s="522"/>
      <c r="G1000" s="522"/>
      <c r="H1000" s="522"/>
      <c r="I1000" s="522"/>
      <c r="J1000" s="522"/>
      <c r="K1000" s="522"/>
      <c r="L1000" s="522"/>
      <c r="M1000" s="107"/>
      <c r="N1000" s="522"/>
      <c r="O1000" s="522"/>
      <c r="P1000" s="522"/>
      <c r="Q1000" s="522"/>
      <c r="R1000" s="522"/>
      <c r="S1000" s="522"/>
      <c r="T1000" s="522"/>
      <c r="U1000" s="522"/>
      <c r="V1000" s="522"/>
      <c r="W1000" s="522"/>
      <c r="X1000" s="522"/>
      <c r="Y1000" s="522"/>
      <c r="Z1000" s="522"/>
      <c r="AA1000" s="522"/>
      <c r="AB1000" s="522"/>
      <c r="AC1000" s="522"/>
      <c r="AD1000" s="522"/>
      <c r="AE1000" s="522"/>
      <c r="AF1000" s="522"/>
      <c r="AG1000" s="522"/>
      <c r="AH1000" s="523"/>
      <c r="AI1000" s="522"/>
      <c r="AJ1000" s="522"/>
      <c r="AK1000" s="522"/>
      <c r="AL1000" s="522"/>
      <c r="AM1000" s="522"/>
      <c r="AN1000" s="522"/>
      <c r="AO1000" s="522"/>
      <c r="AP1000" s="522"/>
      <c r="AQ1000" s="522"/>
      <c r="AR1000" s="522"/>
      <c r="AS1000" s="107"/>
      <c r="AT1000" s="107"/>
      <c r="AU1000" s="107"/>
      <c r="AV1000" s="107"/>
      <c r="AW1000" s="107"/>
      <c r="AX1000" s="107"/>
      <c r="AY1000" s="107"/>
      <c r="AZ1000" s="107"/>
      <c r="BA1000" s="107"/>
      <c r="BB1000" s="107"/>
      <c r="BC1000" s="107"/>
      <c r="BD1000" s="107"/>
      <c r="BE1000" s="107"/>
      <c r="BF1000" s="107"/>
      <c r="BG1000" s="107"/>
      <c r="BH1000" s="107"/>
    </row>
    <row r="1001">
      <c r="A1001" s="107"/>
      <c r="B1001" s="524"/>
      <c r="C1001" s="522"/>
      <c r="D1001" s="522"/>
      <c r="E1001" s="522"/>
      <c r="F1001" s="522"/>
      <c r="G1001" s="522"/>
      <c r="H1001" s="522"/>
      <c r="I1001" s="522"/>
      <c r="J1001" s="522"/>
      <c r="K1001" s="522"/>
      <c r="L1001" s="522"/>
      <c r="M1001" s="107"/>
      <c r="N1001" s="522"/>
      <c r="O1001" s="522"/>
      <c r="P1001" s="522"/>
      <c r="Q1001" s="522"/>
      <c r="R1001" s="522"/>
      <c r="S1001" s="522"/>
      <c r="T1001" s="522"/>
      <c r="U1001" s="522"/>
      <c r="V1001" s="522"/>
      <c r="W1001" s="522"/>
      <c r="X1001" s="522"/>
      <c r="Y1001" s="522"/>
      <c r="Z1001" s="522"/>
      <c r="AA1001" s="522"/>
      <c r="AB1001" s="522"/>
      <c r="AC1001" s="522"/>
      <c r="AD1001" s="522"/>
      <c r="AE1001" s="522"/>
      <c r="AF1001" s="522"/>
      <c r="AG1001" s="522"/>
      <c r="AH1001" s="523"/>
      <c r="AI1001" s="522"/>
      <c r="AJ1001" s="522"/>
      <c r="AK1001" s="522"/>
      <c r="AL1001" s="522"/>
      <c r="AM1001" s="522"/>
      <c r="AN1001" s="522"/>
      <c r="AO1001" s="522"/>
      <c r="AP1001" s="522"/>
      <c r="AQ1001" s="522"/>
      <c r="AR1001" s="522"/>
      <c r="AS1001" s="107"/>
      <c r="AT1001" s="107"/>
      <c r="AU1001" s="107"/>
      <c r="AV1001" s="107"/>
      <c r="AW1001" s="107"/>
      <c r="AX1001" s="107"/>
      <c r="AY1001" s="107"/>
      <c r="AZ1001" s="107"/>
      <c r="BA1001" s="107"/>
      <c r="BB1001" s="107"/>
      <c r="BC1001" s="107"/>
      <c r="BD1001" s="107"/>
      <c r="BE1001" s="107"/>
      <c r="BF1001" s="107"/>
      <c r="BG1001" s="107"/>
      <c r="BH1001" s="107"/>
    </row>
    <row r="1002">
      <c r="A1002" s="107"/>
      <c r="B1002" s="524"/>
      <c r="C1002" s="522"/>
      <c r="D1002" s="522"/>
      <c r="E1002" s="522"/>
      <c r="F1002" s="522"/>
      <c r="G1002" s="522"/>
      <c r="H1002" s="522"/>
      <c r="I1002" s="522"/>
      <c r="J1002" s="522"/>
      <c r="K1002" s="522"/>
      <c r="L1002" s="522"/>
      <c r="M1002" s="107"/>
      <c r="N1002" s="522"/>
      <c r="O1002" s="522"/>
      <c r="P1002" s="522"/>
      <c r="Q1002" s="522"/>
      <c r="R1002" s="522"/>
      <c r="S1002" s="522"/>
      <c r="T1002" s="522"/>
      <c r="U1002" s="522"/>
      <c r="V1002" s="522"/>
      <c r="W1002" s="522"/>
      <c r="X1002" s="522"/>
      <c r="Y1002" s="522"/>
      <c r="Z1002" s="522"/>
      <c r="AA1002" s="522"/>
      <c r="AB1002" s="522"/>
      <c r="AC1002" s="522"/>
      <c r="AD1002" s="522"/>
      <c r="AE1002" s="522"/>
      <c r="AF1002" s="522"/>
      <c r="AG1002" s="522"/>
      <c r="AH1002" s="523"/>
      <c r="AI1002" s="522"/>
      <c r="AJ1002" s="522"/>
      <c r="AK1002" s="522"/>
      <c r="AL1002" s="522"/>
      <c r="AM1002" s="522"/>
      <c r="AN1002" s="522"/>
      <c r="AO1002" s="522"/>
      <c r="AP1002" s="522"/>
      <c r="AQ1002" s="522"/>
      <c r="AR1002" s="522"/>
      <c r="AS1002" s="107"/>
      <c r="AT1002" s="107"/>
      <c r="AU1002" s="107"/>
      <c r="AV1002" s="107"/>
      <c r="AW1002" s="107"/>
      <c r="AX1002" s="107"/>
      <c r="AY1002" s="107"/>
      <c r="AZ1002" s="107"/>
      <c r="BA1002" s="107"/>
      <c r="BB1002" s="107"/>
      <c r="BC1002" s="107"/>
      <c r="BD1002" s="107"/>
      <c r="BE1002" s="107"/>
      <c r="BF1002" s="107"/>
      <c r="BG1002" s="107"/>
      <c r="BH1002" s="107"/>
    </row>
    <row r="1003">
      <c r="A1003" s="107"/>
      <c r="B1003" s="524"/>
      <c r="C1003" s="522"/>
      <c r="D1003" s="522"/>
      <c r="E1003" s="522"/>
      <c r="F1003" s="522"/>
      <c r="G1003" s="522"/>
      <c r="H1003" s="522"/>
      <c r="I1003" s="522"/>
      <c r="J1003" s="522"/>
      <c r="K1003" s="522"/>
      <c r="L1003" s="522"/>
      <c r="M1003" s="107"/>
      <c r="N1003" s="522"/>
      <c r="O1003" s="522"/>
      <c r="P1003" s="522"/>
      <c r="Q1003" s="522"/>
      <c r="R1003" s="522"/>
      <c r="S1003" s="522"/>
      <c r="T1003" s="522"/>
      <c r="U1003" s="522"/>
      <c r="V1003" s="522"/>
      <c r="W1003" s="522"/>
      <c r="X1003" s="522"/>
      <c r="Y1003" s="522"/>
      <c r="Z1003" s="522"/>
      <c r="AA1003" s="522"/>
      <c r="AB1003" s="522"/>
      <c r="AC1003" s="522"/>
      <c r="AD1003" s="522"/>
      <c r="AE1003" s="522"/>
      <c r="AF1003" s="522"/>
      <c r="AG1003" s="522"/>
      <c r="AH1003" s="523"/>
      <c r="AI1003" s="522"/>
      <c r="AJ1003" s="522"/>
      <c r="AK1003" s="522"/>
      <c r="AL1003" s="522"/>
      <c r="AM1003" s="522"/>
      <c r="AN1003" s="522"/>
      <c r="AO1003" s="522"/>
      <c r="AP1003" s="522"/>
      <c r="AQ1003" s="522"/>
      <c r="AR1003" s="522"/>
      <c r="AS1003" s="107"/>
      <c r="AT1003" s="107"/>
      <c r="AU1003" s="107"/>
      <c r="AV1003" s="107"/>
      <c r="AW1003" s="107"/>
      <c r="AX1003" s="107"/>
      <c r="AY1003" s="107"/>
      <c r="AZ1003" s="107"/>
      <c r="BA1003" s="107"/>
      <c r="BB1003" s="107"/>
      <c r="BC1003" s="107"/>
      <c r="BD1003" s="107"/>
      <c r="BE1003" s="107"/>
      <c r="BF1003" s="107"/>
      <c r="BG1003" s="107"/>
      <c r="BH1003" s="107"/>
    </row>
    <row r="1004">
      <c r="A1004" s="107"/>
      <c r="B1004" s="524"/>
      <c r="C1004" s="522"/>
      <c r="D1004" s="522"/>
      <c r="E1004" s="522"/>
      <c r="F1004" s="522"/>
      <c r="G1004" s="522"/>
      <c r="H1004" s="522"/>
      <c r="I1004" s="522"/>
      <c r="J1004" s="522"/>
      <c r="K1004" s="522"/>
      <c r="L1004" s="522"/>
      <c r="M1004" s="107"/>
      <c r="N1004" s="522"/>
      <c r="O1004" s="522"/>
      <c r="P1004" s="522"/>
      <c r="Q1004" s="522"/>
      <c r="R1004" s="522"/>
      <c r="S1004" s="522"/>
      <c r="T1004" s="522"/>
      <c r="U1004" s="522"/>
      <c r="V1004" s="522"/>
      <c r="W1004" s="522"/>
      <c r="X1004" s="522"/>
      <c r="Y1004" s="522"/>
      <c r="Z1004" s="522"/>
      <c r="AA1004" s="522"/>
      <c r="AB1004" s="522"/>
      <c r="AC1004" s="522"/>
      <c r="AD1004" s="522"/>
      <c r="AE1004" s="522"/>
      <c r="AF1004" s="522"/>
      <c r="AG1004" s="522"/>
      <c r="AH1004" s="523"/>
      <c r="AI1004" s="522"/>
      <c r="AJ1004" s="522"/>
      <c r="AK1004" s="522"/>
      <c r="AL1004" s="522"/>
      <c r="AM1004" s="522"/>
      <c r="AN1004" s="522"/>
      <c r="AO1004" s="522"/>
      <c r="AP1004" s="522"/>
      <c r="AQ1004" s="522"/>
      <c r="AR1004" s="522"/>
      <c r="AS1004" s="107"/>
      <c r="AT1004" s="107"/>
      <c r="AU1004" s="107"/>
      <c r="AV1004" s="107"/>
      <c r="AW1004" s="107"/>
      <c r="AX1004" s="107"/>
      <c r="AY1004" s="107"/>
      <c r="AZ1004" s="107"/>
      <c r="BA1004" s="107"/>
      <c r="BB1004" s="107"/>
      <c r="BC1004" s="107"/>
      <c r="BD1004" s="107"/>
      <c r="BE1004" s="107"/>
      <c r="BF1004" s="107"/>
      <c r="BG1004" s="107"/>
      <c r="BH1004" s="107"/>
    </row>
    <row r="1005">
      <c r="A1005" s="107"/>
      <c r="B1005" s="524"/>
      <c r="C1005" s="522"/>
      <c r="D1005" s="522"/>
      <c r="E1005" s="522"/>
      <c r="F1005" s="522"/>
      <c r="G1005" s="522"/>
      <c r="H1005" s="522"/>
      <c r="I1005" s="522"/>
      <c r="J1005" s="522"/>
      <c r="K1005" s="522"/>
      <c r="L1005" s="522"/>
      <c r="M1005" s="107"/>
      <c r="N1005" s="522"/>
      <c r="O1005" s="522"/>
      <c r="P1005" s="522"/>
      <c r="Q1005" s="522"/>
      <c r="R1005" s="522"/>
      <c r="S1005" s="522"/>
      <c r="T1005" s="522"/>
      <c r="U1005" s="522"/>
      <c r="V1005" s="522"/>
      <c r="W1005" s="522"/>
      <c r="X1005" s="522"/>
      <c r="Y1005" s="522"/>
      <c r="Z1005" s="522"/>
      <c r="AA1005" s="522"/>
      <c r="AB1005" s="522"/>
      <c r="AC1005" s="522"/>
      <c r="AD1005" s="522"/>
      <c r="AE1005" s="522"/>
      <c r="AF1005" s="522"/>
      <c r="AG1005" s="522"/>
      <c r="AH1005" s="523"/>
      <c r="AI1005" s="522"/>
      <c r="AJ1005" s="522"/>
      <c r="AK1005" s="522"/>
      <c r="AL1005" s="522"/>
      <c r="AM1005" s="522"/>
      <c r="AN1005" s="522"/>
      <c r="AO1005" s="522"/>
      <c r="AP1005" s="522"/>
      <c r="AQ1005" s="522"/>
      <c r="AR1005" s="522"/>
      <c r="AS1005" s="107"/>
      <c r="AT1005" s="107"/>
      <c r="AU1005" s="107"/>
      <c r="AV1005" s="107"/>
      <c r="AW1005" s="107"/>
      <c r="AX1005" s="107"/>
      <c r="AY1005" s="107"/>
      <c r="AZ1005" s="107"/>
      <c r="BA1005" s="107"/>
      <c r="BB1005" s="107"/>
      <c r="BC1005" s="107"/>
      <c r="BD1005" s="107"/>
      <c r="BE1005" s="107"/>
      <c r="BF1005" s="107"/>
      <c r="BG1005" s="107"/>
      <c r="BH1005" s="107"/>
    </row>
    <row r="1006">
      <c r="A1006" s="107"/>
      <c r="B1006" s="524"/>
      <c r="C1006" s="522"/>
      <c r="D1006" s="522"/>
      <c r="E1006" s="522"/>
      <c r="F1006" s="522"/>
      <c r="G1006" s="522"/>
      <c r="H1006" s="522"/>
      <c r="I1006" s="522"/>
      <c r="J1006" s="522"/>
      <c r="K1006" s="522"/>
      <c r="L1006" s="522"/>
      <c r="M1006" s="107"/>
      <c r="N1006" s="522"/>
      <c r="O1006" s="522"/>
      <c r="P1006" s="522"/>
      <c r="Q1006" s="522"/>
      <c r="R1006" s="522"/>
      <c r="S1006" s="522"/>
      <c r="T1006" s="522"/>
      <c r="U1006" s="522"/>
      <c r="V1006" s="522"/>
      <c r="W1006" s="522"/>
      <c r="X1006" s="522"/>
      <c r="Y1006" s="522"/>
      <c r="Z1006" s="522"/>
      <c r="AA1006" s="522"/>
      <c r="AB1006" s="522"/>
      <c r="AC1006" s="522"/>
      <c r="AD1006" s="522"/>
      <c r="AE1006" s="522"/>
      <c r="AF1006" s="522"/>
      <c r="AG1006" s="522"/>
      <c r="AH1006" s="523"/>
      <c r="AI1006" s="522"/>
      <c r="AJ1006" s="522"/>
      <c r="AK1006" s="522"/>
      <c r="AL1006" s="522"/>
      <c r="AM1006" s="522"/>
      <c r="AN1006" s="522"/>
      <c r="AO1006" s="522"/>
      <c r="AP1006" s="522"/>
      <c r="AQ1006" s="522"/>
      <c r="AR1006" s="522"/>
      <c r="AS1006" s="107"/>
      <c r="AT1006" s="107"/>
      <c r="AU1006" s="107"/>
      <c r="AV1006" s="107"/>
      <c r="AW1006" s="107"/>
      <c r="AX1006" s="107"/>
      <c r="AY1006" s="107"/>
      <c r="AZ1006" s="107"/>
      <c r="BA1006" s="107"/>
      <c r="BB1006" s="107"/>
      <c r="BC1006" s="107"/>
      <c r="BD1006" s="107"/>
      <c r="BE1006" s="107"/>
      <c r="BF1006" s="107"/>
      <c r="BG1006" s="107"/>
      <c r="BH1006" s="107"/>
    </row>
    <row r="1007">
      <c r="A1007" s="107"/>
      <c r="B1007" s="524"/>
      <c r="C1007" s="522"/>
      <c r="D1007" s="522"/>
      <c r="E1007" s="522"/>
      <c r="F1007" s="522"/>
      <c r="G1007" s="522"/>
      <c r="H1007" s="522"/>
      <c r="I1007" s="522"/>
      <c r="J1007" s="522"/>
      <c r="K1007" s="522"/>
      <c r="L1007" s="522"/>
      <c r="M1007" s="107"/>
      <c r="N1007" s="522"/>
      <c r="O1007" s="522"/>
      <c r="P1007" s="522"/>
      <c r="Q1007" s="522"/>
      <c r="R1007" s="522"/>
      <c r="S1007" s="522"/>
      <c r="T1007" s="522"/>
      <c r="U1007" s="522"/>
      <c r="V1007" s="522"/>
      <c r="W1007" s="522"/>
      <c r="X1007" s="522"/>
      <c r="Y1007" s="522"/>
      <c r="Z1007" s="522"/>
      <c r="AA1007" s="522"/>
      <c r="AB1007" s="522"/>
      <c r="AC1007" s="522"/>
      <c r="AD1007" s="522"/>
      <c r="AE1007" s="522"/>
      <c r="AF1007" s="522"/>
      <c r="AG1007" s="522"/>
      <c r="AH1007" s="523"/>
      <c r="AI1007" s="522"/>
      <c r="AJ1007" s="522"/>
      <c r="AK1007" s="522"/>
      <c r="AL1007" s="522"/>
      <c r="AM1007" s="522"/>
      <c r="AN1007" s="522"/>
      <c r="AO1007" s="522"/>
      <c r="AP1007" s="522"/>
      <c r="AQ1007" s="522"/>
      <c r="AR1007" s="522"/>
      <c r="AS1007" s="107"/>
      <c r="AT1007" s="107"/>
      <c r="AU1007" s="107"/>
      <c r="AV1007" s="107"/>
      <c r="AW1007" s="107"/>
      <c r="AX1007" s="107"/>
      <c r="AY1007" s="107"/>
      <c r="AZ1007" s="107"/>
      <c r="BA1007" s="107"/>
      <c r="BB1007" s="107"/>
      <c r="BC1007" s="107"/>
      <c r="BD1007" s="107"/>
      <c r="BE1007" s="107"/>
      <c r="BF1007" s="107"/>
      <c r="BG1007" s="107"/>
      <c r="BH1007" s="107"/>
    </row>
    <row r="1008">
      <c r="A1008" s="107"/>
      <c r="B1008" s="524"/>
      <c r="C1008" s="522"/>
      <c r="D1008" s="522"/>
      <c r="E1008" s="522"/>
      <c r="F1008" s="522"/>
      <c r="G1008" s="522"/>
      <c r="H1008" s="522"/>
      <c r="I1008" s="522"/>
      <c r="J1008" s="522"/>
      <c r="K1008" s="522"/>
      <c r="L1008" s="522"/>
      <c r="M1008" s="107"/>
      <c r="N1008" s="522"/>
      <c r="O1008" s="522"/>
      <c r="P1008" s="522"/>
      <c r="Q1008" s="522"/>
      <c r="R1008" s="522"/>
      <c r="S1008" s="522"/>
      <c r="T1008" s="522"/>
      <c r="U1008" s="522"/>
      <c r="V1008" s="522"/>
      <c r="W1008" s="522"/>
      <c r="X1008" s="522"/>
      <c r="Y1008" s="522"/>
      <c r="Z1008" s="522"/>
      <c r="AA1008" s="522"/>
      <c r="AB1008" s="522"/>
      <c r="AC1008" s="522"/>
      <c r="AD1008" s="522"/>
      <c r="AE1008" s="522"/>
      <c r="AF1008" s="522"/>
      <c r="AG1008" s="522"/>
      <c r="AH1008" s="523"/>
      <c r="AI1008" s="522"/>
      <c r="AJ1008" s="522"/>
      <c r="AK1008" s="522"/>
      <c r="AL1008" s="522"/>
      <c r="AM1008" s="522"/>
      <c r="AN1008" s="522"/>
      <c r="AO1008" s="522"/>
      <c r="AP1008" s="522"/>
      <c r="AQ1008" s="522"/>
      <c r="AR1008" s="522"/>
      <c r="AS1008" s="107"/>
      <c r="AT1008" s="107"/>
      <c r="AU1008" s="107"/>
      <c r="AV1008" s="107"/>
      <c r="AW1008" s="107"/>
      <c r="AX1008" s="107"/>
      <c r="AY1008" s="107"/>
      <c r="AZ1008" s="107"/>
      <c r="BA1008" s="107"/>
      <c r="BB1008" s="107"/>
      <c r="BC1008" s="107"/>
      <c r="BD1008" s="107"/>
      <c r="BE1008" s="107"/>
      <c r="BF1008" s="107"/>
      <c r="BG1008" s="107"/>
      <c r="BH1008" s="107"/>
    </row>
    <row r="1009">
      <c r="A1009" s="107"/>
      <c r="B1009" s="524"/>
      <c r="C1009" s="522"/>
      <c r="D1009" s="522"/>
      <c r="E1009" s="522"/>
      <c r="F1009" s="522"/>
      <c r="G1009" s="522"/>
      <c r="H1009" s="522"/>
      <c r="I1009" s="522"/>
      <c r="J1009" s="522"/>
      <c r="K1009" s="522"/>
      <c r="L1009" s="522"/>
      <c r="M1009" s="107"/>
      <c r="N1009" s="522"/>
      <c r="O1009" s="522"/>
      <c r="P1009" s="522"/>
      <c r="Q1009" s="522"/>
      <c r="R1009" s="522"/>
      <c r="S1009" s="522"/>
      <c r="T1009" s="522"/>
      <c r="U1009" s="522"/>
      <c r="V1009" s="522"/>
      <c r="W1009" s="522"/>
      <c r="X1009" s="522"/>
      <c r="Y1009" s="522"/>
      <c r="Z1009" s="522"/>
      <c r="AA1009" s="522"/>
      <c r="AB1009" s="522"/>
      <c r="AC1009" s="522"/>
      <c r="AD1009" s="522"/>
      <c r="AE1009" s="522"/>
      <c r="AF1009" s="522"/>
      <c r="AG1009" s="522"/>
      <c r="AH1009" s="523"/>
      <c r="AI1009" s="522"/>
      <c r="AJ1009" s="522"/>
      <c r="AK1009" s="522"/>
      <c r="AL1009" s="522"/>
      <c r="AM1009" s="522"/>
      <c r="AN1009" s="522"/>
      <c r="AO1009" s="522"/>
      <c r="AP1009" s="522"/>
      <c r="AQ1009" s="522"/>
      <c r="AR1009" s="522"/>
      <c r="AS1009" s="107"/>
      <c r="AT1009" s="107"/>
      <c r="AU1009" s="107"/>
      <c r="AV1009" s="107"/>
      <c r="AW1009" s="107"/>
      <c r="AX1009" s="107"/>
      <c r="AY1009" s="107"/>
      <c r="AZ1009" s="107"/>
      <c r="BA1009" s="107"/>
      <c r="BB1009" s="107"/>
      <c r="BC1009" s="107"/>
      <c r="BD1009" s="107"/>
      <c r="BE1009" s="107"/>
      <c r="BF1009" s="107"/>
      <c r="BG1009" s="107"/>
      <c r="BH1009" s="107"/>
    </row>
    <row r="1010">
      <c r="A1010" s="107"/>
      <c r="B1010" s="524"/>
      <c r="C1010" s="522"/>
      <c r="D1010" s="522"/>
      <c r="E1010" s="522"/>
      <c r="F1010" s="522"/>
      <c r="G1010" s="522"/>
      <c r="H1010" s="522"/>
      <c r="I1010" s="522"/>
      <c r="J1010" s="522"/>
      <c r="K1010" s="522"/>
      <c r="L1010" s="522"/>
      <c r="M1010" s="107"/>
      <c r="N1010" s="522"/>
      <c r="O1010" s="522"/>
      <c r="P1010" s="522"/>
      <c r="Q1010" s="522"/>
      <c r="R1010" s="522"/>
      <c r="S1010" s="522"/>
      <c r="T1010" s="522"/>
      <c r="U1010" s="522"/>
      <c r="V1010" s="522"/>
      <c r="W1010" s="522"/>
      <c r="X1010" s="522"/>
      <c r="Y1010" s="522"/>
      <c r="Z1010" s="522"/>
      <c r="AA1010" s="522"/>
      <c r="AB1010" s="522"/>
      <c r="AC1010" s="522"/>
      <c r="AD1010" s="522"/>
      <c r="AE1010" s="522"/>
      <c r="AF1010" s="522"/>
      <c r="AG1010" s="522"/>
      <c r="AH1010" s="523"/>
      <c r="AI1010" s="522"/>
      <c r="AJ1010" s="522"/>
      <c r="AK1010" s="522"/>
      <c r="AL1010" s="522"/>
      <c r="AM1010" s="522"/>
      <c r="AN1010" s="522"/>
      <c r="AO1010" s="522"/>
      <c r="AP1010" s="522"/>
      <c r="AQ1010" s="522"/>
      <c r="AR1010" s="522"/>
      <c r="AS1010" s="107"/>
      <c r="AT1010" s="107"/>
      <c r="AU1010" s="107"/>
      <c r="AV1010" s="107"/>
      <c r="AW1010" s="107"/>
      <c r="AX1010" s="107"/>
      <c r="AY1010" s="107"/>
      <c r="AZ1010" s="107"/>
      <c r="BA1010" s="107"/>
      <c r="BB1010" s="107"/>
      <c r="BC1010" s="107"/>
      <c r="BD1010" s="107"/>
      <c r="BE1010" s="107"/>
      <c r="BF1010" s="107"/>
      <c r="BG1010" s="107"/>
      <c r="BH1010" s="107"/>
    </row>
    <row r="1011">
      <c r="A1011" s="107"/>
      <c r="B1011" s="524"/>
      <c r="C1011" s="522"/>
      <c r="D1011" s="522"/>
      <c r="E1011" s="522"/>
      <c r="F1011" s="522"/>
      <c r="G1011" s="522"/>
      <c r="H1011" s="522"/>
      <c r="I1011" s="522"/>
      <c r="J1011" s="522"/>
      <c r="K1011" s="522"/>
      <c r="L1011" s="522"/>
      <c r="M1011" s="107"/>
      <c r="N1011" s="522"/>
      <c r="O1011" s="522"/>
      <c r="P1011" s="522"/>
      <c r="Q1011" s="522"/>
      <c r="R1011" s="522"/>
      <c r="S1011" s="522"/>
      <c r="T1011" s="522"/>
      <c r="U1011" s="522"/>
      <c r="V1011" s="522"/>
      <c r="W1011" s="522"/>
      <c r="X1011" s="522"/>
      <c r="Y1011" s="522"/>
      <c r="Z1011" s="522"/>
      <c r="AA1011" s="522"/>
      <c r="AB1011" s="522"/>
      <c r="AC1011" s="522"/>
      <c r="AD1011" s="522"/>
      <c r="AE1011" s="522"/>
      <c r="AF1011" s="522"/>
      <c r="AG1011" s="522"/>
      <c r="AH1011" s="523"/>
      <c r="AI1011" s="522"/>
      <c r="AJ1011" s="522"/>
      <c r="AK1011" s="522"/>
      <c r="AL1011" s="522"/>
      <c r="AM1011" s="522"/>
      <c r="AN1011" s="522"/>
      <c r="AO1011" s="522"/>
      <c r="AP1011" s="522"/>
      <c r="AQ1011" s="522"/>
      <c r="AR1011" s="522"/>
      <c r="AS1011" s="107"/>
      <c r="AT1011" s="107"/>
      <c r="AU1011" s="107"/>
      <c r="AV1011" s="107"/>
      <c r="AW1011" s="107"/>
      <c r="AX1011" s="107"/>
      <c r="AY1011" s="107"/>
      <c r="AZ1011" s="107"/>
      <c r="BA1011" s="107"/>
      <c r="BB1011" s="107"/>
      <c r="BC1011" s="107"/>
      <c r="BD1011" s="107"/>
      <c r="BE1011" s="107"/>
      <c r="BF1011" s="107"/>
      <c r="BG1011" s="107"/>
      <c r="BH1011" s="107"/>
    </row>
    <row r="1012">
      <c r="A1012" s="107"/>
      <c r="B1012" s="524"/>
      <c r="C1012" s="522"/>
      <c r="D1012" s="522"/>
      <c r="E1012" s="522"/>
      <c r="F1012" s="522"/>
      <c r="G1012" s="522"/>
      <c r="H1012" s="522"/>
      <c r="I1012" s="522"/>
      <c r="J1012" s="522"/>
      <c r="K1012" s="522"/>
      <c r="L1012" s="522"/>
      <c r="M1012" s="107"/>
      <c r="N1012" s="522"/>
      <c r="O1012" s="522"/>
      <c r="P1012" s="522"/>
      <c r="Q1012" s="522"/>
      <c r="R1012" s="522"/>
      <c r="S1012" s="522"/>
      <c r="T1012" s="522"/>
      <c r="U1012" s="522"/>
      <c r="V1012" s="522"/>
      <c r="W1012" s="522"/>
      <c r="X1012" s="522"/>
      <c r="Y1012" s="522"/>
      <c r="Z1012" s="522"/>
      <c r="AA1012" s="522"/>
      <c r="AB1012" s="522"/>
      <c r="AC1012" s="522"/>
      <c r="AD1012" s="522"/>
      <c r="AE1012" s="522"/>
      <c r="AF1012" s="522"/>
      <c r="AG1012" s="522"/>
      <c r="AH1012" s="523"/>
      <c r="AI1012" s="522"/>
      <c r="AJ1012" s="522"/>
      <c r="AK1012" s="522"/>
      <c r="AL1012" s="522"/>
      <c r="AM1012" s="522"/>
      <c r="AN1012" s="522"/>
      <c r="AO1012" s="522"/>
      <c r="AP1012" s="522"/>
      <c r="AQ1012" s="522"/>
      <c r="AR1012" s="522"/>
      <c r="AS1012" s="107"/>
      <c r="AT1012" s="107"/>
      <c r="AU1012" s="107"/>
      <c r="AV1012" s="107"/>
      <c r="AW1012" s="107"/>
      <c r="AX1012" s="107"/>
      <c r="AY1012" s="107"/>
      <c r="AZ1012" s="107"/>
      <c r="BA1012" s="107"/>
      <c r="BB1012" s="107"/>
      <c r="BC1012" s="107"/>
      <c r="BD1012" s="107"/>
      <c r="BE1012" s="107"/>
      <c r="BF1012" s="107"/>
      <c r="BG1012" s="107"/>
      <c r="BH1012" s="107"/>
    </row>
    <row r="1013">
      <c r="A1013" s="107"/>
      <c r="B1013" s="524"/>
      <c r="C1013" s="522"/>
      <c r="D1013" s="522"/>
      <c r="E1013" s="522"/>
      <c r="F1013" s="522"/>
      <c r="G1013" s="522"/>
      <c r="H1013" s="522"/>
      <c r="I1013" s="522"/>
      <c r="J1013" s="522"/>
      <c r="K1013" s="522"/>
      <c r="L1013" s="522"/>
      <c r="M1013" s="107"/>
      <c r="N1013" s="522"/>
      <c r="O1013" s="522"/>
      <c r="P1013" s="522"/>
      <c r="Q1013" s="522"/>
      <c r="R1013" s="522"/>
      <c r="S1013" s="522"/>
      <c r="T1013" s="522"/>
      <c r="U1013" s="522"/>
      <c r="V1013" s="522"/>
      <c r="W1013" s="522"/>
      <c r="X1013" s="522"/>
      <c r="Y1013" s="522"/>
      <c r="Z1013" s="522"/>
      <c r="AA1013" s="522"/>
      <c r="AB1013" s="522"/>
      <c r="AC1013" s="522"/>
      <c r="AD1013" s="522"/>
      <c r="AE1013" s="522"/>
      <c r="AF1013" s="522"/>
      <c r="AG1013" s="522"/>
      <c r="AH1013" s="523"/>
      <c r="AI1013" s="522"/>
      <c r="AJ1013" s="522"/>
      <c r="AK1013" s="522"/>
      <c r="AL1013" s="522"/>
      <c r="AM1013" s="522"/>
      <c r="AN1013" s="522"/>
      <c r="AO1013" s="522"/>
      <c r="AP1013" s="522"/>
      <c r="AQ1013" s="522"/>
      <c r="AR1013" s="522"/>
      <c r="AS1013" s="107"/>
      <c r="AT1013" s="107"/>
      <c r="AU1013" s="107"/>
      <c r="AV1013" s="107"/>
      <c r="AW1013" s="107"/>
      <c r="AX1013" s="107"/>
      <c r="AY1013" s="107"/>
      <c r="AZ1013" s="107"/>
      <c r="BA1013" s="107"/>
      <c r="BB1013" s="107"/>
      <c r="BC1013" s="107"/>
      <c r="BD1013" s="107"/>
      <c r="BE1013" s="107"/>
      <c r="BF1013" s="107"/>
      <c r="BG1013" s="107"/>
      <c r="BH1013" s="107"/>
    </row>
    <row r="1014">
      <c r="A1014" s="107"/>
      <c r="B1014" s="524"/>
      <c r="C1014" s="522"/>
      <c r="D1014" s="522"/>
      <c r="E1014" s="522"/>
      <c r="F1014" s="522"/>
      <c r="G1014" s="522"/>
      <c r="H1014" s="522"/>
      <c r="I1014" s="522"/>
      <c r="J1014" s="522"/>
      <c r="K1014" s="522"/>
      <c r="L1014" s="522"/>
      <c r="M1014" s="107"/>
      <c r="N1014" s="522"/>
      <c r="O1014" s="522"/>
      <c r="P1014" s="522"/>
      <c r="Q1014" s="522"/>
      <c r="R1014" s="522"/>
      <c r="S1014" s="522"/>
      <c r="T1014" s="522"/>
      <c r="U1014" s="522"/>
      <c r="V1014" s="522"/>
      <c r="W1014" s="522"/>
      <c r="X1014" s="522"/>
      <c r="Y1014" s="522"/>
      <c r="Z1014" s="522"/>
      <c r="AA1014" s="522"/>
      <c r="AB1014" s="522"/>
      <c r="AC1014" s="522"/>
      <c r="AD1014" s="522"/>
      <c r="AE1014" s="522"/>
      <c r="AF1014" s="522"/>
      <c r="AG1014" s="522"/>
      <c r="AH1014" s="523"/>
      <c r="AI1014" s="522"/>
      <c r="AJ1014" s="522"/>
      <c r="AK1014" s="522"/>
      <c r="AL1014" s="522"/>
      <c r="AM1014" s="522"/>
      <c r="AN1014" s="522"/>
      <c r="AO1014" s="522"/>
      <c r="AP1014" s="522"/>
      <c r="AQ1014" s="522"/>
      <c r="AR1014" s="522"/>
      <c r="AS1014" s="107"/>
      <c r="AT1014" s="107"/>
      <c r="AU1014" s="107"/>
      <c r="AV1014" s="107"/>
      <c r="AW1014" s="107"/>
      <c r="AX1014" s="107"/>
      <c r="AY1014" s="107"/>
      <c r="AZ1014" s="107"/>
      <c r="BA1014" s="107"/>
      <c r="BB1014" s="107"/>
      <c r="BC1014" s="107"/>
      <c r="BD1014" s="107"/>
      <c r="BE1014" s="107"/>
      <c r="BF1014" s="107"/>
      <c r="BG1014" s="107"/>
      <c r="BH1014" s="107"/>
    </row>
    <row r="1015">
      <c r="A1015" s="107"/>
      <c r="B1015" s="524"/>
      <c r="C1015" s="522"/>
      <c r="D1015" s="522"/>
      <c r="E1015" s="522"/>
      <c r="F1015" s="522"/>
      <c r="G1015" s="522"/>
      <c r="H1015" s="522"/>
      <c r="I1015" s="522"/>
      <c r="J1015" s="522"/>
      <c r="K1015" s="522"/>
      <c r="L1015" s="522"/>
      <c r="M1015" s="107"/>
      <c r="N1015" s="522"/>
      <c r="O1015" s="522"/>
      <c r="P1015" s="522"/>
      <c r="Q1015" s="522"/>
      <c r="R1015" s="522"/>
      <c r="S1015" s="522"/>
      <c r="T1015" s="522"/>
      <c r="U1015" s="522"/>
      <c r="V1015" s="522"/>
      <c r="W1015" s="522"/>
      <c r="X1015" s="522"/>
      <c r="Y1015" s="522"/>
      <c r="Z1015" s="522"/>
      <c r="AA1015" s="522"/>
      <c r="AB1015" s="522"/>
      <c r="AC1015" s="522"/>
      <c r="AD1015" s="522"/>
      <c r="AE1015" s="522"/>
      <c r="AF1015" s="522"/>
      <c r="AG1015" s="522"/>
      <c r="AH1015" s="523"/>
      <c r="AI1015" s="522"/>
      <c r="AJ1015" s="522"/>
      <c r="AK1015" s="522"/>
      <c r="AL1015" s="522"/>
      <c r="AM1015" s="522"/>
      <c r="AN1015" s="522"/>
      <c r="AO1015" s="522"/>
      <c r="AP1015" s="522"/>
      <c r="AQ1015" s="522"/>
      <c r="AR1015" s="522"/>
      <c r="AS1015" s="107"/>
      <c r="AT1015" s="107"/>
      <c r="AU1015" s="107"/>
      <c r="AV1015" s="107"/>
      <c r="AW1015" s="107"/>
      <c r="AX1015" s="107"/>
      <c r="AY1015" s="107"/>
      <c r="AZ1015" s="107"/>
      <c r="BA1015" s="107"/>
      <c r="BB1015" s="107"/>
      <c r="BC1015" s="107"/>
      <c r="BD1015" s="107"/>
      <c r="BE1015" s="107"/>
      <c r="BF1015" s="107"/>
      <c r="BG1015" s="107"/>
      <c r="BH1015" s="107"/>
    </row>
    <row r="1016">
      <c r="A1016" s="107"/>
      <c r="B1016" s="524"/>
      <c r="C1016" s="522"/>
      <c r="D1016" s="522"/>
      <c r="E1016" s="522"/>
      <c r="F1016" s="522"/>
      <c r="G1016" s="522"/>
      <c r="H1016" s="522"/>
      <c r="I1016" s="522"/>
      <c r="J1016" s="522"/>
      <c r="K1016" s="522"/>
      <c r="L1016" s="522"/>
      <c r="M1016" s="107"/>
      <c r="N1016" s="522"/>
      <c r="O1016" s="522"/>
      <c r="P1016" s="522"/>
      <c r="Q1016" s="522"/>
      <c r="R1016" s="522"/>
      <c r="S1016" s="522"/>
      <c r="T1016" s="522"/>
      <c r="U1016" s="522"/>
      <c r="V1016" s="522"/>
      <c r="W1016" s="522"/>
      <c r="X1016" s="522"/>
      <c r="Y1016" s="522"/>
      <c r="Z1016" s="522"/>
      <c r="AA1016" s="522"/>
      <c r="AB1016" s="522"/>
      <c r="AC1016" s="522"/>
      <c r="AD1016" s="522"/>
      <c r="AE1016" s="522"/>
      <c r="AF1016" s="522"/>
      <c r="AG1016" s="522"/>
      <c r="AH1016" s="523"/>
      <c r="AI1016" s="522"/>
      <c r="AJ1016" s="522"/>
      <c r="AK1016" s="522"/>
      <c r="AL1016" s="522"/>
      <c r="AM1016" s="522"/>
      <c r="AN1016" s="522"/>
      <c r="AO1016" s="522"/>
      <c r="AP1016" s="522"/>
      <c r="AQ1016" s="522"/>
      <c r="AR1016" s="522"/>
      <c r="AS1016" s="107"/>
      <c r="AT1016" s="107"/>
      <c r="AU1016" s="107"/>
      <c r="AV1016" s="107"/>
      <c r="AW1016" s="107"/>
      <c r="AX1016" s="107"/>
      <c r="AY1016" s="107"/>
      <c r="AZ1016" s="107"/>
      <c r="BA1016" s="107"/>
      <c r="BB1016" s="107"/>
      <c r="BC1016" s="107"/>
      <c r="BD1016" s="107"/>
      <c r="BE1016" s="107"/>
      <c r="BF1016" s="107"/>
      <c r="BG1016" s="107"/>
      <c r="BH1016" s="107"/>
    </row>
    <row r="1017">
      <c r="A1017" s="107"/>
      <c r="B1017" s="524"/>
      <c r="C1017" s="522"/>
      <c r="D1017" s="522"/>
      <c r="E1017" s="522"/>
      <c r="F1017" s="522"/>
      <c r="G1017" s="522"/>
      <c r="H1017" s="522"/>
      <c r="I1017" s="522"/>
      <c r="J1017" s="522"/>
      <c r="K1017" s="522"/>
      <c r="L1017" s="522"/>
      <c r="M1017" s="107"/>
      <c r="N1017" s="522"/>
      <c r="O1017" s="522"/>
      <c r="P1017" s="522"/>
      <c r="Q1017" s="522"/>
      <c r="R1017" s="522"/>
      <c r="S1017" s="522"/>
      <c r="T1017" s="522"/>
      <c r="U1017" s="522"/>
      <c r="V1017" s="522"/>
      <c r="W1017" s="522"/>
      <c r="X1017" s="522"/>
      <c r="Y1017" s="522"/>
      <c r="Z1017" s="522"/>
      <c r="AA1017" s="522"/>
      <c r="AB1017" s="522"/>
      <c r="AC1017" s="522"/>
      <c r="AD1017" s="522"/>
      <c r="AE1017" s="522"/>
      <c r="AF1017" s="522"/>
      <c r="AG1017" s="522"/>
      <c r="AH1017" s="523"/>
      <c r="AI1017" s="522"/>
      <c r="AJ1017" s="522"/>
      <c r="AK1017" s="522"/>
      <c r="AL1017" s="522"/>
      <c r="AM1017" s="522"/>
      <c r="AN1017" s="522"/>
      <c r="AO1017" s="522"/>
      <c r="AP1017" s="522"/>
      <c r="AQ1017" s="522"/>
      <c r="AR1017" s="522"/>
      <c r="AS1017" s="107"/>
      <c r="AT1017" s="107"/>
      <c r="AU1017" s="107"/>
      <c r="AV1017" s="107"/>
      <c r="AW1017" s="107"/>
      <c r="AX1017" s="107"/>
      <c r="AY1017" s="107"/>
      <c r="AZ1017" s="107"/>
      <c r="BA1017" s="107"/>
      <c r="BB1017" s="107"/>
      <c r="BC1017" s="107"/>
      <c r="BD1017" s="107"/>
      <c r="BE1017" s="107"/>
      <c r="BF1017" s="107"/>
      <c r="BG1017" s="107"/>
      <c r="BH1017" s="107"/>
    </row>
    <row r="1018">
      <c r="A1018" s="107"/>
      <c r="B1018" s="524"/>
      <c r="C1018" s="522"/>
      <c r="D1018" s="522"/>
      <c r="E1018" s="522"/>
      <c r="F1018" s="522"/>
      <c r="G1018" s="522"/>
      <c r="H1018" s="522"/>
      <c r="I1018" s="522"/>
      <c r="J1018" s="522"/>
      <c r="K1018" s="522"/>
      <c r="L1018" s="522"/>
      <c r="M1018" s="107"/>
      <c r="N1018" s="522"/>
      <c r="O1018" s="522"/>
      <c r="P1018" s="522"/>
      <c r="Q1018" s="522"/>
      <c r="R1018" s="522"/>
      <c r="S1018" s="522"/>
      <c r="T1018" s="522"/>
      <c r="U1018" s="522"/>
      <c r="V1018" s="522"/>
      <c r="W1018" s="522"/>
      <c r="X1018" s="522"/>
      <c r="Y1018" s="522"/>
      <c r="Z1018" s="522"/>
      <c r="AA1018" s="522"/>
      <c r="AB1018" s="522"/>
      <c r="AC1018" s="522"/>
      <c r="AD1018" s="522"/>
      <c r="AE1018" s="522"/>
      <c r="AF1018" s="522"/>
      <c r="AG1018" s="522"/>
      <c r="AH1018" s="523"/>
      <c r="AI1018" s="522"/>
      <c r="AJ1018" s="522"/>
      <c r="AK1018" s="522"/>
      <c r="AL1018" s="522"/>
      <c r="AM1018" s="522"/>
      <c r="AN1018" s="522"/>
      <c r="AO1018" s="522"/>
      <c r="AP1018" s="522"/>
      <c r="AQ1018" s="522"/>
      <c r="AR1018" s="522"/>
      <c r="AS1018" s="107"/>
      <c r="AT1018" s="107"/>
      <c r="AU1018" s="107"/>
      <c r="AV1018" s="107"/>
      <c r="AW1018" s="107"/>
      <c r="AX1018" s="107"/>
      <c r="AY1018" s="107"/>
      <c r="AZ1018" s="107"/>
      <c r="BA1018" s="107"/>
      <c r="BB1018" s="107"/>
      <c r="BC1018" s="107"/>
      <c r="BD1018" s="107"/>
      <c r="BE1018" s="107"/>
      <c r="BF1018" s="107"/>
      <c r="BG1018" s="107"/>
      <c r="BH1018" s="107"/>
    </row>
    <row r="1019">
      <c r="A1019" s="107"/>
      <c r="B1019" s="524"/>
      <c r="C1019" s="522"/>
      <c r="D1019" s="522"/>
      <c r="E1019" s="522"/>
      <c r="F1019" s="522"/>
      <c r="G1019" s="522"/>
      <c r="H1019" s="522"/>
      <c r="I1019" s="522"/>
      <c r="J1019" s="522"/>
      <c r="K1019" s="522"/>
      <c r="L1019" s="522"/>
      <c r="M1019" s="107"/>
      <c r="N1019" s="522"/>
      <c r="O1019" s="522"/>
      <c r="P1019" s="522"/>
      <c r="Q1019" s="522"/>
      <c r="R1019" s="522"/>
      <c r="S1019" s="522"/>
      <c r="T1019" s="522"/>
      <c r="U1019" s="522"/>
      <c r="V1019" s="522"/>
      <c r="W1019" s="522"/>
      <c r="X1019" s="522"/>
      <c r="Y1019" s="522"/>
      <c r="Z1019" s="522"/>
      <c r="AA1019" s="522"/>
      <c r="AB1019" s="522"/>
      <c r="AC1019" s="522"/>
      <c r="AD1019" s="522"/>
      <c r="AE1019" s="522"/>
      <c r="AF1019" s="522"/>
      <c r="AG1019" s="522"/>
      <c r="AH1019" s="523"/>
      <c r="AI1019" s="522"/>
      <c r="AJ1019" s="522"/>
      <c r="AK1019" s="522"/>
      <c r="AL1019" s="522"/>
      <c r="AM1019" s="522"/>
      <c r="AN1019" s="522"/>
      <c r="AO1019" s="522"/>
      <c r="AP1019" s="522"/>
      <c r="AQ1019" s="522"/>
      <c r="AR1019" s="522"/>
      <c r="AS1019" s="107"/>
      <c r="AT1019" s="107"/>
      <c r="AU1019" s="107"/>
      <c r="AV1019" s="107"/>
      <c r="AW1019" s="107"/>
      <c r="AX1019" s="107"/>
      <c r="AY1019" s="107"/>
      <c r="AZ1019" s="107"/>
      <c r="BA1019" s="107"/>
      <c r="BB1019" s="107"/>
      <c r="BC1019" s="107"/>
      <c r="BD1019" s="107"/>
      <c r="BE1019" s="107"/>
      <c r="BF1019" s="107"/>
      <c r="BG1019" s="107"/>
      <c r="BH1019" s="107"/>
    </row>
    <row r="1020">
      <c r="A1020" s="107"/>
      <c r="B1020" s="524"/>
      <c r="C1020" s="522"/>
      <c r="D1020" s="522"/>
      <c r="E1020" s="522"/>
      <c r="F1020" s="522"/>
      <c r="G1020" s="522"/>
      <c r="H1020" s="522"/>
      <c r="I1020" s="522"/>
      <c r="J1020" s="522"/>
      <c r="K1020" s="522"/>
      <c r="L1020" s="522"/>
      <c r="M1020" s="107"/>
      <c r="N1020" s="522"/>
      <c r="O1020" s="522"/>
      <c r="P1020" s="522"/>
      <c r="Q1020" s="522"/>
      <c r="R1020" s="522"/>
      <c r="S1020" s="522"/>
      <c r="T1020" s="522"/>
      <c r="U1020" s="522"/>
      <c r="V1020" s="522"/>
      <c r="W1020" s="522"/>
      <c r="X1020" s="522"/>
      <c r="Y1020" s="522"/>
      <c r="Z1020" s="522"/>
      <c r="AA1020" s="522"/>
      <c r="AB1020" s="522"/>
      <c r="AC1020" s="522"/>
      <c r="AD1020" s="522"/>
      <c r="AE1020" s="522"/>
      <c r="AF1020" s="522"/>
      <c r="AG1020" s="522"/>
      <c r="AH1020" s="523"/>
      <c r="AI1020" s="522"/>
      <c r="AJ1020" s="522"/>
      <c r="AK1020" s="522"/>
      <c r="AL1020" s="522"/>
      <c r="AM1020" s="522"/>
      <c r="AN1020" s="522"/>
      <c r="AO1020" s="522"/>
      <c r="AP1020" s="522"/>
      <c r="AQ1020" s="522"/>
      <c r="AR1020" s="522"/>
      <c r="AS1020" s="107"/>
      <c r="AT1020" s="107"/>
      <c r="AU1020" s="107"/>
      <c r="AV1020" s="107"/>
      <c r="AW1020" s="107"/>
      <c r="AX1020" s="107"/>
      <c r="AY1020" s="107"/>
      <c r="AZ1020" s="107"/>
      <c r="BA1020" s="107"/>
      <c r="BB1020" s="107"/>
      <c r="BC1020" s="107"/>
      <c r="BD1020" s="107"/>
      <c r="BE1020" s="107"/>
      <c r="BF1020" s="107"/>
      <c r="BG1020" s="107"/>
      <c r="BH1020" s="107"/>
    </row>
    <row r="1021">
      <c r="A1021" s="107"/>
      <c r="B1021" s="524"/>
      <c r="C1021" s="522"/>
      <c r="D1021" s="522"/>
      <c r="E1021" s="522"/>
      <c r="F1021" s="522"/>
      <c r="G1021" s="522"/>
      <c r="H1021" s="522"/>
      <c r="I1021" s="522"/>
      <c r="J1021" s="522"/>
      <c r="K1021" s="522"/>
      <c r="L1021" s="522"/>
      <c r="M1021" s="107"/>
      <c r="N1021" s="522"/>
      <c r="O1021" s="522"/>
      <c r="P1021" s="522"/>
      <c r="Q1021" s="522"/>
      <c r="R1021" s="522"/>
      <c r="S1021" s="522"/>
      <c r="T1021" s="522"/>
      <c r="U1021" s="522"/>
      <c r="V1021" s="522"/>
      <c r="W1021" s="522"/>
      <c r="X1021" s="522"/>
      <c r="Y1021" s="522"/>
      <c r="Z1021" s="522"/>
      <c r="AA1021" s="522"/>
      <c r="AB1021" s="522"/>
      <c r="AC1021" s="522"/>
      <c r="AD1021" s="522"/>
      <c r="AE1021" s="522"/>
      <c r="AF1021" s="522"/>
      <c r="AG1021" s="522"/>
      <c r="AH1021" s="523"/>
      <c r="AI1021" s="522"/>
      <c r="AJ1021" s="522"/>
      <c r="AK1021" s="522"/>
      <c r="AL1021" s="522"/>
      <c r="AM1021" s="522"/>
      <c r="AN1021" s="522"/>
      <c r="AO1021" s="522"/>
      <c r="AP1021" s="522"/>
      <c r="AQ1021" s="522"/>
      <c r="AR1021" s="522"/>
      <c r="AS1021" s="107"/>
      <c r="AT1021" s="107"/>
      <c r="AU1021" s="107"/>
      <c r="AV1021" s="107"/>
      <c r="AW1021" s="107"/>
      <c r="AX1021" s="107"/>
      <c r="AY1021" s="107"/>
      <c r="AZ1021" s="107"/>
      <c r="BA1021" s="107"/>
      <c r="BB1021" s="107"/>
      <c r="BC1021" s="107"/>
      <c r="BD1021" s="107"/>
      <c r="BE1021" s="107"/>
      <c r="BF1021" s="107"/>
      <c r="BG1021" s="107"/>
      <c r="BH1021" s="107"/>
    </row>
    <row r="1022">
      <c r="A1022" s="107"/>
      <c r="B1022" s="524"/>
      <c r="C1022" s="522"/>
      <c r="D1022" s="522"/>
      <c r="E1022" s="522"/>
      <c r="F1022" s="522"/>
      <c r="G1022" s="522"/>
      <c r="H1022" s="522"/>
      <c r="I1022" s="522"/>
      <c r="J1022" s="522"/>
      <c r="K1022" s="522"/>
      <c r="L1022" s="522"/>
      <c r="M1022" s="107"/>
      <c r="N1022" s="522"/>
      <c r="O1022" s="522"/>
      <c r="P1022" s="522"/>
      <c r="Q1022" s="522"/>
      <c r="R1022" s="522"/>
      <c r="S1022" s="522"/>
      <c r="T1022" s="522"/>
      <c r="U1022" s="522"/>
      <c r="V1022" s="522"/>
      <c r="W1022" s="522"/>
      <c r="X1022" s="522"/>
      <c r="Y1022" s="522"/>
      <c r="Z1022" s="522"/>
      <c r="AA1022" s="522"/>
      <c r="AB1022" s="522"/>
      <c r="AC1022" s="522"/>
      <c r="AD1022" s="522"/>
      <c r="AE1022" s="522"/>
      <c r="AF1022" s="522"/>
      <c r="AG1022" s="522"/>
      <c r="AH1022" s="523"/>
      <c r="AI1022" s="522"/>
      <c r="AJ1022" s="522"/>
      <c r="AK1022" s="522"/>
      <c r="AL1022" s="522"/>
      <c r="AM1022" s="522"/>
      <c r="AN1022" s="522"/>
      <c r="AO1022" s="522"/>
      <c r="AP1022" s="522"/>
      <c r="AQ1022" s="522"/>
      <c r="AR1022" s="522"/>
      <c r="AS1022" s="107"/>
      <c r="AT1022" s="107"/>
      <c r="AU1022" s="107"/>
      <c r="AV1022" s="107"/>
      <c r="AW1022" s="107"/>
      <c r="AX1022" s="107"/>
      <c r="AY1022" s="107"/>
      <c r="AZ1022" s="107"/>
      <c r="BA1022" s="107"/>
      <c r="BB1022" s="107"/>
      <c r="BC1022" s="107"/>
      <c r="BD1022" s="107"/>
      <c r="BE1022" s="107"/>
      <c r="BF1022" s="107"/>
      <c r="BG1022" s="107"/>
      <c r="BH1022" s="107"/>
    </row>
    <row r="1023">
      <c r="A1023" s="107"/>
      <c r="B1023" s="524"/>
      <c r="C1023" s="522"/>
      <c r="D1023" s="522"/>
      <c r="E1023" s="522"/>
      <c r="F1023" s="522"/>
      <c r="G1023" s="522"/>
      <c r="H1023" s="522"/>
      <c r="I1023" s="522"/>
      <c r="J1023" s="522"/>
      <c r="K1023" s="522"/>
      <c r="L1023" s="522"/>
      <c r="M1023" s="107"/>
      <c r="N1023" s="522"/>
      <c r="O1023" s="522"/>
      <c r="P1023" s="522"/>
      <c r="Q1023" s="522"/>
      <c r="R1023" s="522"/>
      <c r="S1023" s="522"/>
      <c r="T1023" s="522"/>
      <c r="U1023" s="522"/>
      <c r="V1023" s="522"/>
      <c r="W1023" s="522"/>
      <c r="X1023" s="522"/>
      <c r="Y1023" s="522"/>
      <c r="Z1023" s="522"/>
      <c r="AA1023" s="522"/>
      <c r="AB1023" s="522"/>
      <c r="AC1023" s="522"/>
      <c r="AD1023" s="522"/>
      <c r="AE1023" s="522"/>
      <c r="AF1023" s="522"/>
      <c r="AG1023" s="522"/>
      <c r="AH1023" s="523"/>
      <c r="AI1023" s="522"/>
      <c r="AJ1023" s="522"/>
      <c r="AK1023" s="522"/>
      <c r="AL1023" s="522"/>
      <c r="AM1023" s="522"/>
      <c r="AN1023" s="522"/>
      <c r="AO1023" s="522"/>
      <c r="AP1023" s="522"/>
      <c r="AQ1023" s="522"/>
      <c r="AR1023" s="522"/>
      <c r="AS1023" s="107"/>
      <c r="AT1023" s="107"/>
      <c r="AU1023" s="107"/>
      <c r="AV1023" s="107"/>
      <c r="AW1023" s="107"/>
      <c r="AX1023" s="107"/>
      <c r="AY1023" s="107"/>
      <c r="AZ1023" s="107"/>
      <c r="BA1023" s="107"/>
      <c r="BB1023" s="107"/>
      <c r="BC1023" s="107"/>
      <c r="BD1023" s="107"/>
      <c r="BE1023" s="107"/>
      <c r="BF1023" s="107"/>
      <c r="BG1023" s="107"/>
      <c r="BH1023" s="107"/>
    </row>
    <row r="1024">
      <c r="A1024" s="107"/>
      <c r="B1024" s="524"/>
      <c r="C1024" s="522"/>
      <c r="D1024" s="522"/>
      <c r="E1024" s="522"/>
      <c r="F1024" s="522"/>
      <c r="G1024" s="522"/>
      <c r="H1024" s="522"/>
      <c r="I1024" s="522"/>
      <c r="J1024" s="522"/>
      <c r="K1024" s="522"/>
      <c r="L1024" s="522"/>
      <c r="M1024" s="107"/>
      <c r="N1024" s="522"/>
      <c r="O1024" s="522"/>
      <c r="P1024" s="522"/>
      <c r="Q1024" s="522"/>
      <c r="R1024" s="522"/>
      <c r="S1024" s="522"/>
      <c r="T1024" s="522"/>
      <c r="U1024" s="522"/>
      <c r="V1024" s="522"/>
      <c r="W1024" s="522"/>
      <c r="X1024" s="522"/>
      <c r="Y1024" s="522"/>
      <c r="Z1024" s="522"/>
      <c r="AA1024" s="522"/>
      <c r="AB1024" s="522"/>
      <c r="AC1024" s="522"/>
      <c r="AD1024" s="522"/>
      <c r="AE1024" s="522"/>
      <c r="AF1024" s="522"/>
      <c r="AG1024" s="522"/>
      <c r="AH1024" s="523"/>
      <c r="AI1024" s="522"/>
      <c r="AJ1024" s="522"/>
      <c r="AK1024" s="522"/>
      <c r="AL1024" s="522"/>
      <c r="AM1024" s="522"/>
      <c r="AN1024" s="522"/>
      <c r="AO1024" s="522"/>
      <c r="AP1024" s="522"/>
      <c r="AQ1024" s="522"/>
      <c r="AR1024" s="522"/>
      <c r="AS1024" s="107"/>
      <c r="AT1024" s="107"/>
      <c r="AU1024" s="107"/>
      <c r="AV1024" s="107"/>
      <c r="AW1024" s="107"/>
      <c r="AX1024" s="107"/>
      <c r="AY1024" s="107"/>
      <c r="AZ1024" s="107"/>
      <c r="BA1024" s="107"/>
      <c r="BB1024" s="107"/>
      <c r="BC1024" s="107"/>
      <c r="BD1024" s="107"/>
      <c r="BE1024" s="107"/>
      <c r="BF1024" s="107"/>
      <c r="BG1024" s="107"/>
      <c r="BH1024" s="107"/>
    </row>
    <row r="1025">
      <c r="A1025" s="107"/>
      <c r="B1025" s="524"/>
      <c r="C1025" s="522"/>
      <c r="D1025" s="522"/>
      <c r="E1025" s="522"/>
      <c r="F1025" s="522"/>
      <c r="G1025" s="522"/>
      <c r="H1025" s="522"/>
      <c r="I1025" s="522"/>
      <c r="J1025" s="522"/>
      <c r="K1025" s="522"/>
      <c r="L1025" s="522"/>
      <c r="M1025" s="107"/>
      <c r="N1025" s="522"/>
      <c r="O1025" s="522"/>
      <c r="P1025" s="522"/>
      <c r="Q1025" s="522"/>
      <c r="R1025" s="522"/>
      <c r="S1025" s="522"/>
      <c r="T1025" s="522"/>
      <c r="U1025" s="522"/>
      <c r="V1025" s="522"/>
      <c r="W1025" s="522"/>
      <c r="X1025" s="522"/>
      <c r="Y1025" s="522"/>
      <c r="Z1025" s="522"/>
      <c r="AA1025" s="522"/>
      <c r="AB1025" s="522"/>
      <c r="AC1025" s="522"/>
      <c r="AD1025" s="522"/>
      <c r="AE1025" s="522"/>
      <c r="AF1025" s="522"/>
      <c r="AG1025" s="522"/>
      <c r="AH1025" s="523"/>
      <c r="AI1025" s="522"/>
      <c r="AJ1025" s="522"/>
      <c r="AK1025" s="522"/>
      <c r="AL1025" s="522"/>
      <c r="AM1025" s="522"/>
      <c r="AN1025" s="522"/>
      <c r="AO1025" s="522"/>
      <c r="AP1025" s="522"/>
      <c r="AQ1025" s="522"/>
      <c r="AR1025" s="522"/>
      <c r="AS1025" s="107"/>
      <c r="AT1025" s="107"/>
      <c r="AU1025" s="107"/>
      <c r="AV1025" s="107"/>
      <c r="AW1025" s="107"/>
      <c r="AX1025" s="107"/>
      <c r="AY1025" s="107"/>
      <c r="AZ1025" s="107"/>
      <c r="BA1025" s="107"/>
      <c r="BB1025" s="107"/>
      <c r="BC1025" s="107"/>
      <c r="BD1025" s="107"/>
      <c r="BE1025" s="107"/>
      <c r="BF1025" s="107"/>
      <c r="BG1025" s="107"/>
      <c r="BH1025" s="107"/>
    </row>
    <row r="1026">
      <c r="A1026" s="107"/>
      <c r="B1026" s="524"/>
      <c r="C1026" s="522"/>
      <c r="D1026" s="522"/>
      <c r="E1026" s="522"/>
      <c r="F1026" s="522"/>
      <c r="G1026" s="522"/>
      <c r="H1026" s="522"/>
      <c r="I1026" s="522"/>
      <c r="J1026" s="522"/>
      <c r="K1026" s="522"/>
      <c r="L1026" s="522"/>
      <c r="M1026" s="107"/>
      <c r="N1026" s="522"/>
      <c r="O1026" s="522"/>
      <c r="P1026" s="522"/>
      <c r="Q1026" s="522"/>
      <c r="R1026" s="522"/>
      <c r="S1026" s="522"/>
      <c r="T1026" s="522"/>
      <c r="U1026" s="522"/>
      <c r="V1026" s="522"/>
      <c r="W1026" s="522"/>
      <c r="X1026" s="522"/>
      <c r="Y1026" s="522"/>
      <c r="Z1026" s="522"/>
      <c r="AA1026" s="522"/>
      <c r="AB1026" s="522"/>
      <c r="AC1026" s="522"/>
      <c r="AD1026" s="522"/>
      <c r="AE1026" s="522"/>
      <c r="AF1026" s="522"/>
      <c r="AG1026" s="522"/>
      <c r="AH1026" s="523"/>
      <c r="AI1026" s="522"/>
      <c r="AJ1026" s="522"/>
      <c r="AK1026" s="522"/>
      <c r="AL1026" s="522"/>
      <c r="AM1026" s="522"/>
      <c r="AN1026" s="522"/>
      <c r="AO1026" s="522"/>
      <c r="AP1026" s="522"/>
      <c r="AQ1026" s="522"/>
      <c r="AR1026" s="522"/>
      <c r="AS1026" s="107"/>
      <c r="AT1026" s="107"/>
      <c r="AU1026" s="107"/>
      <c r="AV1026" s="107"/>
      <c r="AW1026" s="107"/>
      <c r="AX1026" s="107"/>
      <c r="AY1026" s="107"/>
      <c r="AZ1026" s="107"/>
      <c r="BA1026" s="107"/>
      <c r="BB1026" s="107"/>
      <c r="BC1026" s="107"/>
      <c r="BD1026" s="107"/>
      <c r="BE1026" s="107"/>
      <c r="BF1026" s="107"/>
      <c r="BG1026" s="107"/>
      <c r="BH1026" s="107"/>
    </row>
    <row r="1027">
      <c r="A1027" s="107"/>
      <c r="B1027" s="524"/>
      <c r="C1027" s="522"/>
      <c r="D1027" s="522"/>
      <c r="E1027" s="522"/>
      <c r="F1027" s="522"/>
      <c r="G1027" s="522"/>
      <c r="H1027" s="522"/>
      <c r="I1027" s="522"/>
      <c r="J1027" s="522"/>
      <c r="K1027" s="522"/>
      <c r="L1027" s="522"/>
      <c r="M1027" s="107"/>
      <c r="N1027" s="522"/>
      <c r="O1027" s="522"/>
      <c r="P1027" s="522"/>
      <c r="Q1027" s="522"/>
      <c r="R1027" s="522"/>
      <c r="S1027" s="522"/>
      <c r="T1027" s="522"/>
      <c r="U1027" s="522"/>
      <c r="V1027" s="522"/>
      <c r="W1027" s="522"/>
      <c r="X1027" s="522"/>
      <c r="Y1027" s="522"/>
      <c r="Z1027" s="522"/>
      <c r="AA1027" s="522"/>
      <c r="AB1027" s="522"/>
      <c r="AC1027" s="522"/>
      <c r="AD1027" s="522"/>
      <c r="AE1027" s="522"/>
      <c r="AF1027" s="522"/>
      <c r="AG1027" s="522"/>
      <c r="AH1027" s="523"/>
      <c r="AI1027" s="522"/>
      <c r="AJ1027" s="522"/>
      <c r="AK1027" s="522"/>
      <c r="AL1027" s="522"/>
      <c r="AM1027" s="522"/>
      <c r="AN1027" s="522"/>
      <c r="AO1027" s="522"/>
      <c r="AP1027" s="522"/>
      <c r="AQ1027" s="522"/>
      <c r="AR1027" s="522"/>
      <c r="AS1027" s="107"/>
      <c r="AT1027" s="107"/>
      <c r="AU1027" s="107"/>
      <c r="AV1027" s="107"/>
      <c r="AW1027" s="107"/>
      <c r="AX1027" s="107"/>
      <c r="AY1027" s="107"/>
      <c r="AZ1027" s="107"/>
      <c r="BA1027" s="107"/>
      <c r="BB1027" s="107"/>
      <c r="BC1027" s="107"/>
      <c r="BD1027" s="107"/>
      <c r="BE1027" s="107"/>
      <c r="BF1027" s="107"/>
      <c r="BG1027" s="107"/>
      <c r="BH1027" s="107"/>
    </row>
    <row r="1028">
      <c r="A1028" s="107"/>
      <c r="B1028" s="524"/>
      <c r="C1028" s="522"/>
      <c r="D1028" s="522"/>
      <c r="E1028" s="522"/>
      <c r="F1028" s="522"/>
      <c r="G1028" s="522"/>
      <c r="H1028" s="522"/>
      <c r="I1028" s="522"/>
      <c r="J1028" s="522"/>
      <c r="K1028" s="522"/>
      <c r="L1028" s="522"/>
      <c r="M1028" s="107"/>
      <c r="N1028" s="522"/>
      <c r="O1028" s="522"/>
      <c r="P1028" s="522"/>
      <c r="Q1028" s="522"/>
      <c r="R1028" s="522"/>
      <c r="S1028" s="522"/>
      <c r="T1028" s="522"/>
      <c r="U1028" s="522"/>
      <c r="V1028" s="522"/>
      <c r="W1028" s="522"/>
      <c r="X1028" s="522"/>
      <c r="Y1028" s="522"/>
      <c r="Z1028" s="522"/>
      <c r="AA1028" s="522"/>
      <c r="AB1028" s="522"/>
      <c r="AC1028" s="522"/>
      <c r="AD1028" s="522"/>
      <c r="AE1028" s="522"/>
      <c r="AF1028" s="522"/>
      <c r="AG1028" s="522"/>
      <c r="AH1028" s="523"/>
      <c r="AI1028" s="522"/>
      <c r="AJ1028" s="522"/>
      <c r="AK1028" s="522"/>
      <c r="AL1028" s="522"/>
      <c r="AM1028" s="522"/>
      <c r="AN1028" s="522"/>
      <c r="AO1028" s="522"/>
      <c r="AP1028" s="522"/>
      <c r="AQ1028" s="522"/>
      <c r="AR1028" s="522"/>
      <c r="AS1028" s="107"/>
      <c r="AT1028" s="107"/>
      <c r="AU1028" s="107"/>
      <c r="AV1028" s="107"/>
      <c r="AW1028" s="107"/>
      <c r="AX1028" s="107"/>
      <c r="AY1028" s="107"/>
      <c r="AZ1028" s="107"/>
      <c r="BA1028" s="107"/>
      <c r="BB1028" s="107"/>
      <c r="BC1028" s="107"/>
      <c r="BD1028" s="107"/>
      <c r="BE1028" s="107"/>
      <c r="BF1028" s="107"/>
      <c r="BG1028" s="107"/>
      <c r="BH1028" s="107"/>
    </row>
    <row r="1029">
      <c r="A1029" s="107"/>
      <c r="B1029" s="524"/>
      <c r="C1029" s="522"/>
      <c r="D1029" s="522"/>
      <c r="E1029" s="522"/>
      <c r="F1029" s="522"/>
      <c r="G1029" s="522"/>
      <c r="H1029" s="522"/>
      <c r="I1029" s="522"/>
      <c r="J1029" s="522"/>
      <c r="K1029" s="522"/>
      <c r="L1029" s="522"/>
      <c r="M1029" s="107"/>
      <c r="N1029" s="522"/>
      <c r="O1029" s="522"/>
      <c r="P1029" s="522"/>
      <c r="Q1029" s="522"/>
      <c r="R1029" s="522"/>
      <c r="S1029" s="522"/>
      <c r="T1029" s="522"/>
      <c r="U1029" s="522"/>
      <c r="V1029" s="522"/>
      <c r="W1029" s="522"/>
      <c r="X1029" s="522"/>
      <c r="Y1029" s="522"/>
      <c r="Z1029" s="522"/>
      <c r="AA1029" s="522"/>
      <c r="AB1029" s="522"/>
      <c r="AC1029" s="522"/>
      <c r="AD1029" s="522"/>
      <c r="AE1029" s="522"/>
      <c r="AF1029" s="522"/>
      <c r="AG1029" s="522"/>
      <c r="AH1029" s="523"/>
      <c r="AI1029" s="522"/>
      <c r="AJ1029" s="522"/>
      <c r="AK1029" s="522"/>
      <c r="AL1029" s="522"/>
      <c r="AM1029" s="522"/>
      <c r="AN1029" s="522"/>
      <c r="AO1029" s="522"/>
      <c r="AP1029" s="522"/>
      <c r="AQ1029" s="522"/>
      <c r="AR1029" s="522"/>
      <c r="AS1029" s="107"/>
      <c r="AT1029" s="107"/>
      <c r="AU1029" s="107"/>
      <c r="AV1029" s="107"/>
      <c r="AW1029" s="107"/>
      <c r="AX1029" s="107"/>
      <c r="AY1029" s="107"/>
      <c r="AZ1029" s="107"/>
      <c r="BA1029" s="107"/>
      <c r="BB1029" s="107"/>
      <c r="BC1029" s="107"/>
      <c r="BD1029" s="107"/>
      <c r="BE1029" s="107"/>
      <c r="BF1029" s="107"/>
      <c r="BG1029" s="107"/>
      <c r="BH1029" s="107"/>
    </row>
    <row r="1030">
      <c r="A1030" s="107"/>
      <c r="B1030" s="524"/>
      <c r="C1030" s="522"/>
      <c r="D1030" s="522"/>
      <c r="E1030" s="522"/>
      <c r="F1030" s="522"/>
      <c r="G1030" s="522"/>
      <c r="H1030" s="522"/>
      <c r="I1030" s="522"/>
      <c r="J1030" s="522"/>
      <c r="K1030" s="522"/>
      <c r="L1030" s="522"/>
      <c r="M1030" s="107"/>
      <c r="N1030" s="522"/>
      <c r="O1030" s="522"/>
      <c r="P1030" s="522"/>
      <c r="Q1030" s="522"/>
      <c r="R1030" s="522"/>
      <c r="S1030" s="522"/>
      <c r="T1030" s="522"/>
      <c r="U1030" s="522"/>
      <c r="V1030" s="522"/>
      <c r="W1030" s="522"/>
      <c r="X1030" s="522"/>
      <c r="Y1030" s="522"/>
      <c r="Z1030" s="522"/>
      <c r="AA1030" s="522"/>
      <c r="AB1030" s="522"/>
      <c r="AC1030" s="522"/>
      <c r="AD1030" s="522"/>
      <c r="AE1030" s="522"/>
      <c r="AF1030" s="522"/>
      <c r="AG1030" s="522"/>
      <c r="AH1030" s="523"/>
      <c r="AI1030" s="522"/>
      <c r="AJ1030" s="522"/>
      <c r="AK1030" s="522"/>
      <c r="AL1030" s="522"/>
      <c r="AM1030" s="522"/>
      <c r="AN1030" s="522"/>
      <c r="AO1030" s="522"/>
      <c r="AP1030" s="522"/>
      <c r="AQ1030" s="522"/>
      <c r="AR1030" s="522"/>
      <c r="AS1030" s="107"/>
      <c r="AT1030" s="107"/>
      <c r="AU1030" s="107"/>
      <c r="AV1030" s="107"/>
      <c r="AW1030" s="107"/>
      <c r="AX1030" s="107"/>
      <c r="AY1030" s="107"/>
      <c r="AZ1030" s="107"/>
      <c r="BA1030" s="107"/>
      <c r="BB1030" s="107"/>
      <c r="BC1030" s="107"/>
      <c r="BD1030" s="107"/>
      <c r="BE1030" s="107"/>
      <c r="BF1030" s="107"/>
      <c r="BG1030" s="107"/>
      <c r="BH1030" s="107"/>
    </row>
    <row r="1031">
      <c r="A1031" s="107"/>
      <c r="B1031" s="524"/>
      <c r="C1031" s="522"/>
      <c r="D1031" s="522"/>
      <c r="E1031" s="522"/>
      <c r="F1031" s="522"/>
      <c r="G1031" s="522"/>
      <c r="H1031" s="522"/>
      <c r="I1031" s="522"/>
      <c r="J1031" s="522"/>
      <c r="K1031" s="522"/>
      <c r="L1031" s="522"/>
      <c r="M1031" s="107"/>
      <c r="N1031" s="522"/>
      <c r="O1031" s="522"/>
      <c r="P1031" s="522"/>
      <c r="Q1031" s="522"/>
      <c r="R1031" s="522"/>
      <c r="S1031" s="522"/>
      <c r="T1031" s="522"/>
      <c r="U1031" s="522"/>
      <c r="V1031" s="522"/>
      <c r="W1031" s="522"/>
      <c r="X1031" s="522"/>
      <c r="Y1031" s="522"/>
      <c r="Z1031" s="522"/>
      <c r="AA1031" s="522"/>
      <c r="AB1031" s="522"/>
      <c r="AC1031" s="522"/>
      <c r="AD1031" s="522"/>
      <c r="AE1031" s="522"/>
      <c r="AF1031" s="522"/>
      <c r="AG1031" s="522"/>
      <c r="AH1031" s="523"/>
      <c r="AI1031" s="522"/>
      <c r="AJ1031" s="522"/>
      <c r="AK1031" s="522"/>
      <c r="AL1031" s="522"/>
      <c r="AM1031" s="522"/>
      <c r="AN1031" s="522"/>
      <c r="AO1031" s="522"/>
      <c r="AP1031" s="522"/>
      <c r="AQ1031" s="522"/>
      <c r="AR1031" s="522"/>
      <c r="AS1031" s="107"/>
      <c r="AT1031" s="107"/>
      <c r="AU1031" s="107"/>
      <c r="AV1031" s="107"/>
      <c r="AW1031" s="107"/>
      <c r="AX1031" s="107"/>
      <c r="AY1031" s="107"/>
      <c r="AZ1031" s="107"/>
      <c r="BA1031" s="107"/>
      <c r="BB1031" s="107"/>
      <c r="BC1031" s="107"/>
      <c r="BD1031" s="107"/>
      <c r="BE1031" s="107"/>
      <c r="BF1031" s="107"/>
      <c r="BG1031" s="107"/>
      <c r="BH1031" s="107"/>
    </row>
    <row r="1032">
      <c r="A1032" s="107"/>
      <c r="B1032" s="524"/>
      <c r="C1032" s="522"/>
      <c r="D1032" s="522"/>
      <c r="E1032" s="522"/>
      <c r="F1032" s="522"/>
      <c r="G1032" s="522"/>
      <c r="H1032" s="522"/>
      <c r="I1032" s="522"/>
      <c r="J1032" s="522"/>
      <c r="K1032" s="522"/>
      <c r="L1032" s="522"/>
      <c r="M1032" s="107"/>
      <c r="N1032" s="522"/>
      <c r="O1032" s="522"/>
      <c r="P1032" s="522"/>
      <c r="Q1032" s="522"/>
      <c r="R1032" s="522"/>
      <c r="S1032" s="522"/>
      <c r="T1032" s="522"/>
      <c r="U1032" s="522"/>
      <c r="V1032" s="522"/>
      <c r="W1032" s="522"/>
      <c r="X1032" s="522"/>
      <c r="Y1032" s="522"/>
      <c r="Z1032" s="522"/>
      <c r="AA1032" s="522"/>
      <c r="AB1032" s="522"/>
      <c r="AC1032" s="522"/>
      <c r="AD1032" s="522"/>
      <c r="AE1032" s="522"/>
      <c r="AF1032" s="522"/>
      <c r="AG1032" s="522"/>
      <c r="AH1032" s="523"/>
      <c r="AI1032" s="522"/>
      <c r="AJ1032" s="522"/>
      <c r="AK1032" s="522"/>
      <c r="AL1032" s="522"/>
      <c r="AM1032" s="522"/>
      <c r="AN1032" s="522"/>
      <c r="AO1032" s="522"/>
      <c r="AP1032" s="522"/>
      <c r="AQ1032" s="522"/>
      <c r="AR1032" s="522"/>
      <c r="AS1032" s="107"/>
      <c r="AT1032" s="107"/>
      <c r="AU1032" s="107"/>
      <c r="AV1032" s="107"/>
      <c r="AW1032" s="107"/>
      <c r="AX1032" s="107"/>
      <c r="AY1032" s="107"/>
      <c r="AZ1032" s="107"/>
      <c r="BA1032" s="107"/>
      <c r="BB1032" s="107"/>
      <c r="BC1032" s="107"/>
      <c r="BD1032" s="107"/>
      <c r="BE1032" s="107"/>
      <c r="BF1032" s="107"/>
      <c r="BG1032" s="107"/>
      <c r="BH1032" s="107"/>
    </row>
    <row r="1033">
      <c r="A1033" s="107"/>
      <c r="B1033" s="524"/>
      <c r="C1033" s="522"/>
      <c r="D1033" s="522"/>
      <c r="E1033" s="522"/>
      <c r="F1033" s="522"/>
      <c r="G1033" s="522"/>
      <c r="H1033" s="522"/>
      <c r="I1033" s="522"/>
      <c r="J1033" s="522"/>
      <c r="K1033" s="522"/>
      <c r="L1033" s="522"/>
      <c r="M1033" s="107"/>
      <c r="N1033" s="522"/>
      <c r="O1033" s="522"/>
      <c r="P1033" s="522"/>
      <c r="Q1033" s="522"/>
      <c r="R1033" s="522"/>
      <c r="S1033" s="522"/>
      <c r="T1033" s="522"/>
      <c r="U1033" s="522"/>
      <c r="V1033" s="522"/>
      <c r="W1033" s="522"/>
      <c r="X1033" s="522"/>
      <c r="Y1033" s="522"/>
      <c r="Z1033" s="522"/>
      <c r="AA1033" s="522"/>
      <c r="AB1033" s="522"/>
      <c r="AC1033" s="522"/>
      <c r="AD1033" s="522"/>
      <c r="AE1033" s="522"/>
      <c r="AF1033" s="522"/>
      <c r="AG1033" s="522"/>
      <c r="AH1033" s="523"/>
      <c r="AI1033" s="522"/>
      <c r="AJ1033" s="522"/>
      <c r="AK1033" s="522"/>
      <c r="AL1033" s="522"/>
      <c r="AM1033" s="522"/>
      <c r="AN1033" s="522"/>
      <c r="AO1033" s="522"/>
      <c r="AP1033" s="522"/>
      <c r="AQ1033" s="522"/>
      <c r="AR1033" s="522"/>
      <c r="AS1033" s="107"/>
      <c r="AT1033" s="107"/>
      <c r="AU1033" s="107"/>
      <c r="AV1033" s="107"/>
      <c r="AW1033" s="107"/>
      <c r="AX1033" s="107"/>
      <c r="AY1033" s="107"/>
      <c r="AZ1033" s="107"/>
      <c r="BA1033" s="107"/>
      <c r="BB1033" s="107"/>
      <c r="BC1033" s="107"/>
      <c r="BD1033" s="107"/>
      <c r="BE1033" s="107"/>
      <c r="BF1033" s="107"/>
      <c r="BG1033" s="107"/>
      <c r="BH1033" s="107"/>
    </row>
    <row r="1034">
      <c r="A1034" s="107"/>
      <c r="B1034" s="524"/>
      <c r="C1034" s="522"/>
      <c r="D1034" s="522"/>
      <c r="E1034" s="522"/>
      <c r="F1034" s="522"/>
      <c r="G1034" s="522"/>
      <c r="H1034" s="522"/>
      <c r="I1034" s="522"/>
      <c r="J1034" s="522"/>
      <c r="K1034" s="522"/>
      <c r="L1034" s="522"/>
      <c r="M1034" s="107"/>
      <c r="N1034" s="522"/>
      <c r="O1034" s="522"/>
      <c r="P1034" s="522"/>
      <c r="Q1034" s="522"/>
      <c r="R1034" s="522"/>
      <c r="S1034" s="522"/>
      <c r="T1034" s="522"/>
      <c r="U1034" s="522"/>
      <c r="V1034" s="522"/>
      <c r="W1034" s="522"/>
      <c r="X1034" s="522"/>
      <c r="Y1034" s="522"/>
      <c r="Z1034" s="522"/>
      <c r="AA1034" s="522"/>
      <c r="AB1034" s="522"/>
      <c r="AC1034" s="522"/>
      <c r="AD1034" s="522"/>
      <c r="AE1034" s="522"/>
      <c r="AF1034" s="522"/>
      <c r="AG1034" s="522"/>
      <c r="AH1034" s="523"/>
      <c r="AI1034" s="522"/>
      <c r="AJ1034" s="522"/>
      <c r="AK1034" s="522"/>
      <c r="AL1034" s="522"/>
      <c r="AM1034" s="522"/>
      <c r="AN1034" s="522"/>
      <c r="AO1034" s="522"/>
      <c r="AP1034" s="522"/>
      <c r="AQ1034" s="522"/>
      <c r="AR1034" s="522"/>
      <c r="AS1034" s="107"/>
      <c r="AT1034" s="107"/>
      <c r="AU1034" s="107"/>
      <c r="AV1034" s="107"/>
      <c r="AW1034" s="107"/>
      <c r="AX1034" s="107"/>
      <c r="AY1034" s="107"/>
      <c r="AZ1034" s="107"/>
      <c r="BA1034" s="107"/>
      <c r="BB1034" s="107"/>
      <c r="BC1034" s="107"/>
      <c r="BD1034" s="107"/>
      <c r="BE1034" s="107"/>
      <c r="BF1034" s="107"/>
      <c r="BG1034" s="107"/>
      <c r="BH1034" s="107"/>
    </row>
    <row r="1035">
      <c r="A1035" s="107"/>
      <c r="B1035" s="524"/>
      <c r="C1035" s="522"/>
      <c r="D1035" s="522"/>
      <c r="E1035" s="522"/>
      <c r="F1035" s="522"/>
      <c r="G1035" s="522"/>
      <c r="H1035" s="522"/>
      <c r="I1035" s="522"/>
      <c r="J1035" s="522"/>
      <c r="K1035" s="522"/>
      <c r="L1035" s="522"/>
      <c r="M1035" s="107"/>
      <c r="N1035" s="522"/>
      <c r="O1035" s="522"/>
      <c r="P1035" s="522"/>
      <c r="Q1035" s="522"/>
      <c r="R1035" s="522"/>
      <c r="S1035" s="522"/>
      <c r="T1035" s="522"/>
      <c r="U1035" s="522"/>
      <c r="V1035" s="522"/>
      <c r="W1035" s="522"/>
      <c r="X1035" s="522"/>
      <c r="Y1035" s="522"/>
      <c r="Z1035" s="522"/>
      <c r="AA1035" s="522"/>
      <c r="AB1035" s="522"/>
      <c r="AC1035" s="522"/>
      <c r="AD1035" s="522"/>
      <c r="AE1035" s="522"/>
      <c r="AF1035" s="522"/>
      <c r="AG1035" s="522"/>
      <c r="AH1035" s="523"/>
      <c r="AI1035" s="522"/>
      <c r="AJ1035" s="522"/>
      <c r="AK1035" s="522"/>
      <c r="AL1035" s="522"/>
      <c r="AM1035" s="522"/>
      <c r="AN1035" s="522"/>
      <c r="AO1035" s="522"/>
      <c r="AP1035" s="522"/>
      <c r="AQ1035" s="522"/>
      <c r="AR1035" s="522"/>
      <c r="AS1035" s="107"/>
      <c r="AT1035" s="107"/>
      <c r="AU1035" s="107"/>
      <c r="AV1035" s="107"/>
      <c r="AW1035" s="107"/>
      <c r="AX1035" s="107"/>
      <c r="AY1035" s="107"/>
      <c r="AZ1035" s="107"/>
      <c r="BA1035" s="107"/>
      <c r="BB1035" s="107"/>
      <c r="BC1035" s="107"/>
      <c r="BD1035" s="107"/>
      <c r="BE1035" s="107"/>
      <c r="BF1035" s="107"/>
      <c r="BG1035" s="107"/>
      <c r="BH1035" s="107"/>
    </row>
    <row r="1036">
      <c r="A1036" s="107"/>
      <c r="B1036" s="524"/>
      <c r="C1036" s="522"/>
      <c r="D1036" s="522"/>
      <c r="E1036" s="522"/>
      <c r="F1036" s="522"/>
      <c r="G1036" s="522"/>
      <c r="H1036" s="522"/>
      <c r="I1036" s="522"/>
      <c r="J1036" s="522"/>
      <c r="K1036" s="522"/>
      <c r="L1036" s="522"/>
      <c r="M1036" s="107"/>
      <c r="N1036" s="522"/>
      <c r="O1036" s="522"/>
      <c r="P1036" s="522"/>
      <c r="Q1036" s="522"/>
      <c r="R1036" s="522"/>
      <c r="S1036" s="522"/>
      <c r="T1036" s="522"/>
      <c r="U1036" s="522"/>
      <c r="V1036" s="522"/>
      <c r="W1036" s="522"/>
      <c r="X1036" s="522"/>
      <c r="Y1036" s="522"/>
      <c r="Z1036" s="522"/>
      <c r="AA1036" s="522"/>
      <c r="AB1036" s="522"/>
      <c r="AC1036" s="522"/>
      <c r="AD1036" s="522"/>
      <c r="AE1036" s="522"/>
      <c r="AF1036" s="522"/>
      <c r="AG1036" s="522"/>
      <c r="AH1036" s="523"/>
      <c r="AI1036" s="522"/>
      <c r="AJ1036" s="522"/>
      <c r="AK1036" s="522"/>
      <c r="AL1036" s="522"/>
      <c r="AM1036" s="522"/>
      <c r="AN1036" s="522"/>
      <c r="AO1036" s="522"/>
      <c r="AP1036" s="522"/>
      <c r="AQ1036" s="522"/>
      <c r="AR1036" s="522"/>
      <c r="AS1036" s="107"/>
      <c r="AT1036" s="107"/>
      <c r="AU1036" s="107"/>
      <c r="AV1036" s="107"/>
      <c r="AW1036" s="107"/>
      <c r="AX1036" s="107"/>
      <c r="AY1036" s="107"/>
      <c r="AZ1036" s="107"/>
      <c r="BA1036" s="107"/>
      <c r="BB1036" s="107"/>
      <c r="BC1036" s="107"/>
      <c r="BD1036" s="107"/>
      <c r="BE1036" s="107"/>
      <c r="BF1036" s="107"/>
      <c r="BG1036" s="107"/>
      <c r="BH1036" s="107"/>
    </row>
    <row r="1037">
      <c r="A1037" s="107"/>
      <c r="B1037" s="524"/>
      <c r="C1037" s="522"/>
      <c r="D1037" s="522"/>
      <c r="E1037" s="522"/>
      <c r="F1037" s="522"/>
      <c r="G1037" s="522"/>
      <c r="H1037" s="522"/>
      <c r="I1037" s="522"/>
      <c r="J1037" s="522"/>
      <c r="K1037" s="522"/>
      <c r="L1037" s="522"/>
      <c r="M1037" s="107"/>
      <c r="N1037" s="522"/>
      <c r="O1037" s="522"/>
      <c r="P1037" s="522"/>
      <c r="Q1037" s="522"/>
      <c r="R1037" s="522"/>
      <c r="S1037" s="522"/>
      <c r="T1037" s="522"/>
      <c r="U1037" s="522"/>
      <c r="V1037" s="522"/>
      <c r="W1037" s="522"/>
      <c r="X1037" s="522"/>
      <c r="Y1037" s="522"/>
      <c r="Z1037" s="522"/>
      <c r="AA1037" s="522"/>
      <c r="AB1037" s="522"/>
      <c r="AC1037" s="522"/>
      <c r="AD1037" s="522"/>
      <c r="AE1037" s="522"/>
      <c r="AF1037" s="522"/>
      <c r="AG1037" s="522"/>
      <c r="AH1037" s="523"/>
      <c r="AI1037" s="522"/>
      <c r="AJ1037" s="522"/>
      <c r="AK1037" s="522"/>
      <c r="AL1037" s="522"/>
      <c r="AM1037" s="522"/>
      <c r="AN1037" s="522"/>
      <c r="AO1037" s="522"/>
      <c r="AP1037" s="522"/>
      <c r="AQ1037" s="522"/>
      <c r="AR1037" s="522"/>
      <c r="AS1037" s="107"/>
      <c r="AT1037" s="107"/>
      <c r="AU1037" s="107"/>
      <c r="AV1037" s="107"/>
      <c r="AW1037" s="107"/>
      <c r="AX1037" s="107"/>
      <c r="AY1037" s="107"/>
      <c r="AZ1037" s="107"/>
      <c r="BA1037" s="107"/>
      <c r="BB1037" s="107"/>
      <c r="BC1037" s="107"/>
      <c r="BD1037" s="107"/>
      <c r="BE1037" s="107"/>
      <c r="BF1037" s="107"/>
      <c r="BG1037" s="107"/>
      <c r="BH1037" s="107"/>
    </row>
    <row r="1038">
      <c r="A1038" s="107"/>
      <c r="B1038" s="524"/>
      <c r="C1038" s="522"/>
      <c r="D1038" s="522"/>
      <c r="E1038" s="522"/>
      <c r="F1038" s="522"/>
      <c r="G1038" s="522"/>
      <c r="H1038" s="522"/>
      <c r="I1038" s="522"/>
      <c r="J1038" s="522"/>
      <c r="K1038" s="522"/>
      <c r="L1038" s="522"/>
      <c r="M1038" s="107"/>
      <c r="N1038" s="522"/>
      <c r="O1038" s="522"/>
      <c r="P1038" s="522"/>
      <c r="Q1038" s="522"/>
      <c r="R1038" s="522"/>
      <c r="S1038" s="522"/>
      <c r="T1038" s="522"/>
      <c r="U1038" s="522"/>
      <c r="V1038" s="522"/>
      <c r="W1038" s="522"/>
      <c r="X1038" s="522"/>
      <c r="Y1038" s="522"/>
      <c r="Z1038" s="522"/>
      <c r="AA1038" s="522"/>
      <c r="AB1038" s="522"/>
      <c r="AC1038" s="522"/>
      <c r="AD1038" s="522"/>
      <c r="AE1038" s="522"/>
      <c r="AF1038" s="522"/>
      <c r="AG1038" s="522"/>
      <c r="AH1038" s="523"/>
      <c r="AI1038" s="522"/>
      <c r="AJ1038" s="522"/>
      <c r="AK1038" s="522"/>
      <c r="AL1038" s="522"/>
      <c r="AM1038" s="522"/>
      <c r="AN1038" s="522"/>
      <c r="AO1038" s="522"/>
      <c r="AP1038" s="522"/>
      <c r="AQ1038" s="522"/>
      <c r="AR1038" s="522"/>
      <c r="AS1038" s="107"/>
      <c r="AT1038" s="107"/>
      <c r="AU1038" s="107"/>
      <c r="AV1038" s="107"/>
      <c r="AW1038" s="107"/>
      <c r="AX1038" s="107"/>
      <c r="AY1038" s="107"/>
      <c r="AZ1038" s="107"/>
      <c r="BA1038" s="107"/>
      <c r="BB1038" s="107"/>
      <c r="BC1038" s="107"/>
      <c r="BD1038" s="107"/>
      <c r="BE1038" s="107"/>
      <c r="BF1038" s="107"/>
      <c r="BG1038" s="107"/>
      <c r="BH1038" s="107"/>
    </row>
    <row r="1039">
      <c r="A1039" s="107"/>
      <c r="B1039" s="524"/>
      <c r="C1039" s="522"/>
      <c r="D1039" s="522"/>
      <c r="E1039" s="522"/>
      <c r="F1039" s="522"/>
      <c r="G1039" s="522"/>
      <c r="H1039" s="522"/>
      <c r="I1039" s="522"/>
      <c r="J1039" s="522"/>
      <c r="K1039" s="522"/>
      <c r="L1039" s="522"/>
      <c r="M1039" s="107"/>
      <c r="N1039" s="522"/>
      <c r="O1039" s="522"/>
      <c r="P1039" s="522"/>
      <c r="Q1039" s="522"/>
      <c r="R1039" s="522"/>
      <c r="S1039" s="522"/>
      <c r="T1039" s="522"/>
      <c r="U1039" s="522"/>
      <c r="V1039" s="522"/>
      <c r="W1039" s="522"/>
      <c r="X1039" s="522"/>
      <c r="Y1039" s="522"/>
      <c r="Z1039" s="522"/>
      <c r="AA1039" s="522"/>
      <c r="AB1039" s="522"/>
      <c r="AC1039" s="522"/>
      <c r="AD1039" s="522"/>
      <c r="AE1039" s="522"/>
      <c r="AF1039" s="522"/>
      <c r="AG1039" s="522"/>
      <c r="AH1039" s="523"/>
      <c r="AI1039" s="522"/>
      <c r="AJ1039" s="522"/>
      <c r="AK1039" s="522"/>
      <c r="AL1039" s="522"/>
      <c r="AM1039" s="522"/>
      <c r="AN1039" s="522"/>
      <c r="AO1039" s="522"/>
      <c r="AP1039" s="522"/>
      <c r="AQ1039" s="522"/>
      <c r="AR1039" s="522"/>
      <c r="AS1039" s="107"/>
      <c r="AT1039" s="107"/>
      <c r="AU1039" s="107"/>
      <c r="AV1039" s="107"/>
      <c r="AW1039" s="107"/>
      <c r="AX1039" s="107"/>
      <c r="AY1039" s="107"/>
      <c r="AZ1039" s="107"/>
      <c r="BA1039" s="107"/>
      <c r="BB1039" s="107"/>
      <c r="BC1039" s="107"/>
      <c r="BD1039" s="107"/>
      <c r="BE1039" s="107"/>
      <c r="BF1039" s="107"/>
      <c r="BG1039" s="107"/>
      <c r="BH1039" s="107"/>
    </row>
    <row r="1040">
      <c r="A1040" s="107"/>
      <c r="B1040" s="524"/>
      <c r="C1040" s="522"/>
      <c r="D1040" s="522"/>
      <c r="E1040" s="522"/>
      <c r="F1040" s="522"/>
      <c r="G1040" s="522"/>
      <c r="H1040" s="522"/>
      <c r="I1040" s="522"/>
      <c r="J1040" s="522"/>
      <c r="K1040" s="522"/>
      <c r="L1040" s="522"/>
      <c r="M1040" s="107"/>
      <c r="N1040" s="522"/>
      <c r="O1040" s="522"/>
      <c r="P1040" s="522"/>
      <c r="Q1040" s="522"/>
      <c r="R1040" s="522"/>
      <c r="S1040" s="522"/>
      <c r="T1040" s="522"/>
      <c r="U1040" s="522"/>
      <c r="V1040" s="522"/>
      <c r="W1040" s="522"/>
      <c r="X1040" s="522"/>
      <c r="Y1040" s="522"/>
      <c r="Z1040" s="522"/>
      <c r="AA1040" s="522"/>
      <c r="AB1040" s="522"/>
      <c r="AC1040" s="522"/>
      <c r="AD1040" s="522"/>
      <c r="AE1040" s="522"/>
      <c r="AF1040" s="522"/>
      <c r="AG1040" s="522"/>
      <c r="AH1040" s="523"/>
      <c r="AI1040" s="522"/>
      <c r="AJ1040" s="522"/>
      <c r="AK1040" s="522"/>
      <c r="AL1040" s="522"/>
      <c r="AM1040" s="522"/>
      <c r="AN1040" s="522"/>
      <c r="AO1040" s="522"/>
      <c r="AP1040" s="522"/>
      <c r="AQ1040" s="522"/>
      <c r="AR1040" s="522"/>
      <c r="AS1040" s="107"/>
      <c r="AT1040" s="107"/>
      <c r="AU1040" s="107"/>
      <c r="AV1040" s="107"/>
      <c r="AW1040" s="107"/>
      <c r="AX1040" s="107"/>
      <c r="AY1040" s="107"/>
      <c r="AZ1040" s="107"/>
      <c r="BA1040" s="107"/>
      <c r="BB1040" s="107"/>
      <c r="BC1040" s="107"/>
      <c r="BD1040" s="107"/>
      <c r="BE1040" s="107"/>
      <c r="BF1040" s="107"/>
      <c r="BG1040" s="107"/>
      <c r="BH1040" s="107"/>
    </row>
    <row r="1041">
      <c r="A1041" s="107"/>
      <c r="B1041" s="524"/>
      <c r="C1041" s="522"/>
      <c r="D1041" s="522"/>
      <c r="E1041" s="522"/>
      <c r="F1041" s="522"/>
      <c r="G1041" s="522"/>
      <c r="H1041" s="522"/>
      <c r="I1041" s="522"/>
      <c r="J1041" s="522"/>
      <c r="K1041" s="522"/>
      <c r="L1041" s="522"/>
      <c r="M1041" s="107"/>
      <c r="N1041" s="522"/>
      <c r="O1041" s="522"/>
      <c r="P1041" s="522"/>
      <c r="Q1041" s="522"/>
      <c r="R1041" s="522"/>
      <c r="S1041" s="522"/>
      <c r="T1041" s="522"/>
      <c r="U1041" s="522"/>
      <c r="V1041" s="522"/>
      <c r="W1041" s="522"/>
      <c r="X1041" s="522"/>
      <c r="Y1041" s="522"/>
      <c r="Z1041" s="522"/>
      <c r="AA1041" s="522"/>
      <c r="AB1041" s="522"/>
      <c r="AC1041" s="522"/>
      <c r="AD1041" s="522"/>
      <c r="AE1041" s="522"/>
      <c r="AF1041" s="522"/>
      <c r="AG1041" s="522"/>
      <c r="AH1041" s="523"/>
      <c r="AI1041" s="522"/>
      <c r="AJ1041" s="522"/>
      <c r="AK1041" s="522"/>
      <c r="AL1041" s="522"/>
      <c r="AM1041" s="522"/>
      <c r="AN1041" s="522"/>
      <c r="AO1041" s="522"/>
      <c r="AP1041" s="522"/>
      <c r="AQ1041" s="522"/>
      <c r="AR1041" s="522"/>
      <c r="AS1041" s="107"/>
      <c r="AT1041" s="107"/>
      <c r="AU1041" s="107"/>
      <c r="AV1041" s="107"/>
      <c r="AW1041" s="107"/>
      <c r="AX1041" s="107"/>
      <c r="AY1041" s="107"/>
      <c r="AZ1041" s="107"/>
      <c r="BA1041" s="107"/>
      <c r="BB1041" s="107"/>
      <c r="BC1041" s="107"/>
      <c r="BD1041" s="107"/>
      <c r="BE1041" s="107"/>
      <c r="BF1041" s="107"/>
      <c r="BG1041" s="107"/>
      <c r="BH1041" s="107"/>
    </row>
    <row r="1042">
      <c r="A1042" s="107"/>
      <c r="B1042" s="524"/>
      <c r="C1042" s="522"/>
      <c r="D1042" s="522"/>
      <c r="E1042" s="522"/>
      <c r="F1042" s="522"/>
      <c r="G1042" s="522"/>
      <c r="H1042" s="522"/>
      <c r="I1042" s="522"/>
      <c r="J1042" s="522"/>
      <c r="K1042" s="522"/>
      <c r="L1042" s="522"/>
      <c r="M1042" s="107"/>
      <c r="N1042" s="522"/>
      <c r="O1042" s="522"/>
      <c r="P1042" s="522"/>
      <c r="Q1042" s="522"/>
      <c r="R1042" s="522"/>
      <c r="S1042" s="522"/>
      <c r="T1042" s="522"/>
      <c r="U1042" s="522"/>
      <c r="V1042" s="522"/>
      <c r="W1042" s="522"/>
      <c r="X1042" s="522"/>
      <c r="Y1042" s="522"/>
      <c r="Z1042" s="522"/>
      <c r="AA1042" s="522"/>
      <c r="AB1042" s="522"/>
      <c r="AC1042" s="522"/>
      <c r="AD1042" s="522"/>
      <c r="AE1042" s="522"/>
      <c r="AF1042" s="522"/>
      <c r="AG1042" s="522"/>
      <c r="AH1042" s="523"/>
      <c r="AI1042" s="522"/>
      <c r="AJ1042" s="522"/>
      <c r="AK1042" s="522"/>
      <c r="AL1042" s="522"/>
      <c r="AM1042" s="522"/>
      <c r="AN1042" s="522"/>
      <c r="AO1042" s="522"/>
      <c r="AP1042" s="522"/>
      <c r="AQ1042" s="522"/>
      <c r="AR1042" s="522"/>
      <c r="AS1042" s="107"/>
      <c r="AT1042" s="107"/>
      <c r="AU1042" s="107"/>
      <c r="AV1042" s="107"/>
      <c r="AW1042" s="107"/>
      <c r="AX1042" s="107"/>
      <c r="AY1042" s="107"/>
      <c r="AZ1042" s="107"/>
      <c r="BA1042" s="107"/>
      <c r="BB1042" s="107"/>
      <c r="BC1042" s="107"/>
      <c r="BD1042" s="107"/>
      <c r="BE1042" s="107"/>
      <c r="BF1042" s="107"/>
      <c r="BG1042" s="107"/>
      <c r="BH1042" s="107"/>
    </row>
    <row r="1043">
      <c r="A1043" s="107"/>
      <c r="B1043" s="524"/>
      <c r="C1043" s="522"/>
      <c r="D1043" s="522"/>
      <c r="E1043" s="522"/>
      <c r="F1043" s="522"/>
      <c r="G1043" s="522"/>
      <c r="H1043" s="522"/>
      <c r="I1043" s="522"/>
      <c r="J1043" s="522"/>
      <c r="K1043" s="522"/>
      <c r="L1043" s="522"/>
      <c r="M1043" s="107"/>
      <c r="N1043" s="522"/>
      <c r="O1043" s="522"/>
      <c r="P1043" s="522"/>
      <c r="Q1043" s="522"/>
      <c r="R1043" s="522"/>
      <c r="S1043" s="522"/>
      <c r="T1043" s="522"/>
      <c r="U1043" s="522"/>
      <c r="V1043" s="522"/>
      <c r="W1043" s="522"/>
      <c r="X1043" s="522"/>
      <c r="Y1043" s="522"/>
      <c r="Z1043" s="522"/>
      <c r="AA1043" s="522"/>
      <c r="AB1043" s="522"/>
      <c r="AC1043" s="522"/>
      <c r="AD1043" s="522"/>
      <c r="AE1043" s="522"/>
      <c r="AF1043" s="522"/>
      <c r="AG1043" s="522"/>
      <c r="AH1043" s="523"/>
      <c r="AI1043" s="522"/>
      <c r="AJ1043" s="522"/>
      <c r="AK1043" s="522"/>
      <c r="AL1043" s="522"/>
      <c r="AM1043" s="522"/>
      <c r="AN1043" s="522"/>
      <c r="AO1043" s="522"/>
      <c r="AP1043" s="522"/>
      <c r="AQ1043" s="522"/>
      <c r="AR1043" s="522"/>
      <c r="AS1043" s="107"/>
      <c r="AT1043" s="107"/>
      <c r="AU1043" s="107"/>
      <c r="AV1043" s="107"/>
      <c r="AW1043" s="107"/>
      <c r="AX1043" s="107"/>
      <c r="AY1043" s="107"/>
      <c r="AZ1043" s="107"/>
      <c r="BA1043" s="107"/>
      <c r="BB1043" s="107"/>
      <c r="BC1043" s="107"/>
      <c r="BD1043" s="107"/>
      <c r="BE1043" s="107"/>
      <c r="BF1043" s="107"/>
      <c r="BG1043" s="107"/>
      <c r="BH1043" s="107"/>
    </row>
    <row r="1044">
      <c r="A1044" s="107"/>
      <c r="B1044" s="524"/>
      <c r="C1044" s="522"/>
      <c r="D1044" s="522"/>
      <c r="E1044" s="522"/>
      <c r="F1044" s="522"/>
      <c r="G1044" s="522"/>
      <c r="H1044" s="522"/>
      <c r="I1044" s="522"/>
      <c r="J1044" s="522"/>
      <c r="K1044" s="522"/>
      <c r="L1044" s="522"/>
      <c r="M1044" s="107"/>
      <c r="N1044" s="522"/>
      <c r="O1044" s="522"/>
      <c r="P1044" s="522"/>
      <c r="Q1044" s="522"/>
      <c r="R1044" s="522"/>
      <c r="S1044" s="522"/>
      <c r="T1044" s="522"/>
      <c r="U1044" s="522"/>
      <c r="V1044" s="522"/>
      <c r="W1044" s="522"/>
      <c r="X1044" s="522"/>
      <c r="Y1044" s="522"/>
      <c r="Z1044" s="522"/>
      <c r="AA1044" s="522"/>
      <c r="AB1044" s="522"/>
      <c r="AC1044" s="522"/>
      <c r="AD1044" s="522"/>
      <c r="AE1044" s="522"/>
      <c r="AF1044" s="522"/>
      <c r="AG1044" s="522"/>
      <c r="AH1044" s="523"/>
      <c r="AI1044" s="522"/>
      <c r="AJ1044" s="522"/>
      <c r="AK1044" s="522"/>
      <c r="AL1044" s="522"/>
      <c r="AM1044" s="522"/>
      <c r="AN1044" s="522"/>
      <c r="AO1044" s="522"/>
      <c r="AP1044" s="522"/>
      <c r="AQ1044" s="522"/>
      <c r="AR1044" s="522"/>
      <c r="AS1044" s="107"/>
      <c r="AT1044" s="107"/>
      <c r="AU1044" s="107"/>
      <c r="AV1044" s="107"/>
      <c r="AW1044" s="107"/>
      <c r="AX1044" s="107"/>
      <c r="AY1044" s="107"/>
      <c r="AZ1044" s="107"/>
      <c r="BA1044" s="107"/>
      <c r="BB1044" s="107"/>
      <c r="BC1044" s="107"/>
      <c r="BD1044" s="107"/>
      <c r="BE1044" s="107"/>
      <c r="BF1044" s="107"/>
      <c r="BG1044" s="107"/>
      <c r="BH1044" s="107"/>
    </row>
    <row r="1045">
      <c r="A1045" s="107"/>
      <c r="B1045" s="524"/>
      <c r="C1045" s="522"/>
      <c r="D1045" s="522"/>
      <c r="E1045" s="522"/>
      <c r="F1045" s="522"/>
      <c r="G1045" s="522"/>
      <c r="H1045" s="522"/>
      <c r="I1045" s="522"/>
      <c r="J1045" s="522"/>
      <c r="K1045" s="522"/>
      <c r="L1045" s="522"/>
      <c r="M1045" s="107"/>
      <c r="N1045" s="522"/>
      <c r="O1045" s="522"/>
      <c r="P1045" s="522"/>
      <c r="Q1045" s="522"/>
      <c r="R1045" s="522"/>
      <c r="S1045" s="522"/>
      <c r="T1045" s="522"/>
      <c r="U1045" s="522"/>
      <c r="V1045" s="522"/>
      <c r="W1045" s="522"/>
      <c r="X1045" s="522"/>
      <c r="Y1045" s="522"/>
      <c r="Z1045" s="522"/>
      <c r="AA1045" s="522"/>
      <c r="AB1045" s="522"/>
      <c r="AC1045" s="522"/>
      <c r="AD1045" s="522"/>
      <c r="AE1045" s="522"/>
      <c r="AF1045" s="522"/>
      <c r="AG1045" s="522"/>
      <c r="AH1045" s="523"/>
      <c r="AI1045" s="522"/>
      <c r="AJ1045" s="522"/>
      <c r="AK1045" s="522"/>
      <c r="AL1045" s="522"/>
      <c r="AM1045" s="522"/>
      <c r="AN1045" s="522"/>
      <c r="AO1045" s="522"/>
      <c r="AP1045" s="522"/>
      <c r="AQ1045" s="522"/>
      <c r="AR1045" s="522"/>
      <c r="AS1045" s="107"/>
      <c r="AT1045" s="107"/>
      <c r="AU1045" s="107"/>
      <c r="AV1045" s="107"/>
      <c r="AW1045" s="107"/>
      <c r="AX1045" s="107"/>
      <c r="AY1045" s="107"/>
      <c r="AZ1045" s="107"/>
      <c r="BA1045" s="107"/>
      <c r="BB1045" s="107"/>
      <c r="BC1045" s="107"/>
      <c r="BD1045" s="107"/>
      <c r="BE1045" s="107"/>
      <c r="BF1045" s="107"/>
      <c r="BG1045" s="107"/>
      <c r="BH1045" s="107"/>
    </row>
    <row r="1046">
      <c r="A1046" s="107"/>
      <c r="B1046" s="524"/>
      <c r="C1046" s="522"/>
      <c r="D1046" s="522"/>
      <c r="E1046" s="522"/>
      <c r="F1046" s="522"/>
      <c r="G1046" s="522"/>
      <c r="H1046" s="522"/>
      <c r="I1046" s="522"/>
      <c r="J1046" s="522"/>
      <c r="K1046" s="522"/>
      <c r="L1046" s="522"/>
      <c r="M1046" s="107"/>
      <c r="N1046" s="522"/>
      <c r="O1046" s="522"/>
      <c r="P1046" s="522"/>
      <c r="Q1046" s="522"/>
      <c r="R1046" s="522"/>
      <c r="S1046" s="522"/>
      <c r="T1046" s="522"/>
      <c r="U1046" s="522"/>
      <c r="V1046" s="522"/>
      <c r="W1046" s="522"/>
      <c r="X1046" s="522"/>
      <c r="Y1046" s="522"/>
      <c r="Z1046" s="522"/>
      <c r="AA1046" s="522"/>
      <c r="AB1046" s="522"/>
      <c r="AC1046" s="522"/>
      <c r="AD1046" s="522"/>
      <c r="AE1046" s="522"/>
      <c r="AF1046" s="522"/>
      <c r="AG1046" s="522"/>
      <c r="AH1046" s="523"/>
      <c r="AI1046" s="522"/>
      <c r="AJ1046" s="522"/>
      <c r="AK1046" s="522"/>
      <c r="AL1046" s="522"/>
      <c r="AM1046" s="522"/>
      <c r="AN1046" s="522"/>
      <c r="AO1046" s="522"/>
      <c r="AP1046" s="522"/>
      <c r="AQ1046" s="522"/>
      <c r="AR1046" s="522"/>
      <c r="AS1046" s="107"/>
      <c r="AT1046" s="107"/>
      <c r="AU1046" s="107"/>
      <c r="AV1046" s="107"/>
      <c r="AW1046" s="107"/>
      <c r="AX1046" s="107"/>
      <c r="AY1046" s="107"/>
      <c r="AZ1046" s="107"/>
      <c r="BA1046" s="107"/>
      <c r="BB1046" s="107"/>
      <c r="BC1046" s="107"/>
      <c r="BD1046" s="107"/>
      <c r="BE1046" s="107"/>
      <c r="BF1046" s="107"/>
      <c r="BG1046" s="107"/>
      <c r="BH1046" s="107"/>
    </row>
    <row r="1047">
      <c r="A1047" s="107"/>
      <c r="B1047" s="524"/>
      <c r="C1047" s="522"/>
      <c r="D1047" s="522"/>
      <c r="E1047" s="522"/>
      <c r="F1047" s="522"/>
      <c r="G1047" s="522"/>
      <c r="H1047" s="522"/>
      <c r="I1047" s="522"/>
      <c r="J1047" s="522"/>
      <c r="K1047" s="522"/>
      <c r="L1047" s="522"/>
      <c r="M1047" s="107"/>
      <c r="N1047" s="522"/>
      <c r="O1047" s="522"/>
      <c r="P1047" s="522"/>
      <c r="Q1047" s="522"/>
      <c r="R1047" s="522"/>
      <c r="S1047" s="522"/>
      <c r="T1047" s="522"/>
      <c r="U1047" s="522"/>
      <c r="V1047" s="522"/>
      <c r="W1047" s="522"/>
      <c r="X1047" s="522"/>
      <c r="Y1047" s="522"/>
      <c r="Z1047" s="522"/>
      <c r="AA1047" s="522"/>
      <c r="AB1047" s="522"/>
      <c r="AC1047" s="522"/>
      <c r="AD1047" s="522"/>
      <c r="AE1047" s="522"/>
      <c r="AF1047" s="522"/>
      <c r="AG1047" s="522"/>
      <c r="AH1047" s="523"/>
      <c r="AI1047" s="522"/>
      <c r="AJ1047" s="522"/>
      <c r="AK1047" s="522"/>
      <c r="AL1047" s="522"/>
      <c r="AM1047" s="522"/>
      <c r="AN1047" s="522"/>
      <c r="AO1047" s="522"/>
      <c r="AP1047" s="522"/>
      <c r="AQ1047" s="522"/>
      <c r="AR1047" s="522"/>
      <c r="AS1047" s="107"/>
      <c r="AT1047" s="107"/>
      <c r="AU1047" s="107"/>
      <c r="AV1047" s="107"/>
      <c r="AW1047" s="107"/>
      <c r="AX1047" s="107"/>
      <c r="AY1047" s="107"/>
      <c r="AZ1047" s="107"/>
      <c r="BA1047" s="107"/>
      <c r="BB1047" s="107"/>
      <c r="BC1047" s="107"/>
      <c r="BD1047" s="107"/>
      <c r="BE1047" s="107"/>
      <c r="BF1047" s="107"/>
      <c r="BG1047" s="107"/>
      <c r="BH1047" s="107"/>
    </row>
    <row r="1048">
      <c r="A1048" s="107"/>
      <c r="B1048" s="524"/>
      <c r="C1048" s="522"/>
      <c r="D1048" s="522"/>
      <c r="E1048" s="522"/>
      <c r="F1048" s="522"/>
      <c r="G1048" s="522"/>
      <c r="H1048" s="522"/>
      <c r="I1048" s="522"/>
      <c r="J1048" s="522"/>
      <c r="K1048" s="522"/>
      <c r="L1048" s="522"/>
      <c r="M1048" s="107"/>
      <c r="N1048" s="522"/>
      <c r="O1048" s="522"/>
      <c r="P1048" s="522"/>
      <c r="Q1048" s="522"/>
      <c r="R1048" s="522"/>
      <c r="S1048" s="522"/>
      <c r="T1048" s="522"/>
      <c r="U1048" s="522"/>
      <c r="V1048" s="522"/>
      <c r="W1048" s="522"/>
      <c r="X1048" s="522"/>
      <c r="Y1048" s="522"/>
      <c r="Z1048" s="522"/>
      <c r="AA1048" s="522"/>
      <c r="AB1048" s="522"/>
      <c r="AC1048" s="522"/>
      <c r="AD1048" s="522"/>
      <c r="AE1048" s="522"/>
      <c r="AF1048" s="522"/>
      <c r="AG1048" s="522"/>
      <c r="AH1048" s="523"/>
      <c r="AI1048" s="522"/>
      <c r="AJ1048" s="522"/>
      <c r="AK1048" s="522"/>
      <c r="AL1048" s="522"/>
      <c r="AM1048" s="522"/>
      <c r="AN1048" s="522"/>
      <c r="AO1048" s="522"/>
      <c r="AP1048" s="522"/>
      <c r="AQ1048" s="522"/>
      <c r="AR1048" s="522"/>
      <c r="AS1048" s="107"/>
      <c r="AT1048" s="107"/>
      <c r="AU1048" s="107"/>
      <c r="AV1048" s="107"/>
      <c r="AW1048" s="107"/>
      <c r="AX1048" s="107"/>
      <c r="AY1048" s="107"/>
      <c r="AZ1048" s="107"/>
      <c r="BA1048" s="107"/>
      <c r="BB1048" s="107"/>
      <c r="BC1048" s="107"/>
      <c r="BD1048" s="107"/>
      <c r="BE1048" s="107"/>
      <c r="BF1048" s="107"/>
      <c r="BG1048" s="107"/>
      <c r="BH1048" s="107"/>
    </row>
    <row r="1049">
      <c r="A1049" s="107"/>
      <c r="B1049" s="524"/>
      <c r="C1049" s="522"/>
      <c r="D1049" s="522"/>
      <c r="E1049" s="522"/>
      <c r="F1049" s="522"/>
      <c r="G1049" s="522"/>
      <c r="H1049" s="522"/>
      <c r="I1049" s="522"/>
      <c r="J1049" s="522"/>
      <c r="K1049" s="522"/>
      <c r="L1049" s="522"/>
      <c r="M1049" s="107"/>
      <c r="N1049" s="522"/>
      <c r="O1049" s="522"/>
      <c r="P1049" s="522"/>
      <c r="Q1049" s="522"/>
      <c r="R1049" s="522"/>
      <c r="S1049" s="522"/>
      <c r="T1049" s="522"/>
      <c r="U1049" s="522"/>
      <c r="V1049" s="522"/>
      <c r="W1049" s="522"/>
      <c r="X1049" s="522"/>
      <c r="Y1049" s="522"/>
      <c r="Z1049" s="522"/>
      <c r="AA1049" s="522"/>
      <c r="AB1049" s="522"/>
      <c r="AC1049" s="522"/>
      <c r="AD1049" s="522"/>
      <c r="AE1049" s="522"/>
      <c r="AF1049" s="522"/>
      <c r="AG1049" s="522"/>
      <c r="AH1049" s="523"/>
      <c r="AI1049" s="522"/>
      <c r="AJ1049" s="522"/>
      <c r="AK1049" s="522"/>
      <c r="AL1049" s="522"/>
      <c r="AM1049" s="522"/>
      <c r="AN1049" s="522"/>
      <c r="AO1049" s="522"/>
      <c r="AP1049" s="522"/>
      <c r="AQ1049" s="522"/>
      <c r="AR1049" s="522"/>
      <c r="AS1049" s="107"/>
      <c r="AT1049" s="107"/>
      <c r="AU1049" s="107"/>
      <c r="AV1049" s="107"/>
      <c r="AW1049" s="107"/>
      <c r="AX1049" s="107"/>
      <c r="AY1049" s="107"/>
      <c r="AZ1049" s="107"/>
      <c r="BA1049" s="107"/>
      <c r="BB1049" s="107"/>
      <c r="BC1049" s="107"/>
      <c r="BD1049" s="107"/>
      <c r="BE1049" s="107"/>
      <c r="BF1049" s="107"/>
      <c r="BG1049" s="107"/>
      <c r="BH1049" s="107"/>
    </row>
    <row r="1050">
      <c r="A1050" s="107"/>
      <c r="B1050" s="524"/>
      <c r="C1050" s="522"/>
      <c r="D1050" s="522"/>
      <c r="E1050" s="522"/>
      <c r="F1050" s="522"/>
      <c r="G1050" s="522"/>
      <c r="H1050" s="522"/>
      <c r="I1050" s="522"/>
      <c r="J1050" s="522"/>
      <c r="K1050" s="522"/>
      <c r="L1050" s="522"/>
      <c r="M1050" s="107"/>
      <c r="N1050" s="522"/>
      <c r="O1050" s="522"/>
      <c r="P1050" s="522"/>
      <c r="Q1050" s="522"/>
      <c r="R1050" s="522"/>
      <c r="S1050" s="522"/>
      <c r="T1050" s="522"/>
      <c r="U1050" s="522"/>
      <c r="V1050" s="522"/>
      <c r="W1050" s="522"/>
      <c r="X1050" s="522"/>
      <c r="Y1050" s="522"/>
      <c r="Z1050" s="522"/>
      <c r="AA1050" s="522"/>
      <c r="AB1050" s="522"/>
      <c r="AC1050" s="522"/>
      <c r="AD1050" s="522"/>
      <c r="AE1050" s="522"/>
      <c r="AF1050" s="522"/>
      <c r="AG1050" s="522"/>
      <c r="AH1050" s="523"/>
      <c r="AI1050" s="522"/>
      <c r="AJ1050" s="522"/>
      <c r="AK1050" s="522"/>
      <c r="AL1050" s="522"/>
      <c r="AM1050" s="522"/>
      <c r="AN1050" s="522"/>
      <c r="AO1050" s="522"/>
      <c r="AP1050" s="522"/>
      <c r="AQ1050" s="522"/>
      <c r="AR1050" s="522"/>
      <c r="AS1050" s="107"/>
      <c r="AT1050" s="107"/>
      <c r="AU1050" s="107"/>
      <c r="AV1050" s="107"/>
      <c r="AW1050" s="107"/>
      <c r="AX1050" s="107"/>
      <c r="AY1050" s="107"/>
      <c r="AZ1050" s="107"/>
      <c r="BA1050" s="107"/>
      <c r="BB1050" s="107"/>
      <c r="BC1050" s="107"/>
      <c r="BD1050" s="107"/>
      <c r="BE1050" s="107"/>
      <c r="BF1050" s="107"/>
      <c r="BG1050" s="107"/>
      <c r="BH1050" s="107"/>
    </row>
    <row r="1051">
      <c r="A1051" s="107"/>
      <c r="B1051" s="524"/>
      <c r="C1051" s="522"/>
      <c r="D1051" s="522"/>
      <c r="E1051" s="522"/>
      <c r="F1051" s="522"/>
      <c r="G1051" s="522"/>
      <c r="H1051" s="522"/>
      <c r="I1051" s="522"/>
      <c r="J1051" s="522"/>
      <c r="K1051" s="522"/>
      <c r="L1051" s="522"/>
      <c r="M1051" s="107"/>
      <c r="N1051" s="522"/>
      <c r="O1051" s="522"/>
      <c r="P1051" s="522"/>
      <c r="Q1051" s="522"/>
      <c r="R1051" s="522"/>
      <c r="S1051" s="522"/>
      <c r="T1051" s="522"/>
      <c r="U1051" s="522"/>
      <c r="V1051" s="522"/>
      <c r="W1051" s="522"/>
      <c r="X1051" s="522"/>
      <c r="Y1051" s="522"/>
      <c r="Z1051" s="522"/>
      <c r="AA1051" s="522"/>
      <c r="AB1051" s="522"/>
      <c r="AC1051" s="522"/>
      <c r="AD1051" s="522"/>
      <c r="AE1051" s="522"/>
      <c r="AF1051" s="522"/>
      <c r="AG1051" s="522"/>
      <c r="AH1051" s="523"/>
      <c r="AI1051" s="522"/>
      <c r="AJ1051" s="522"/>
      <c r="AK1051" s="522"/>
      <c r="AL1051" s="522"/>
      <c r="AM1051" s="522"/>
      <c r="AN1051" s="522"/>
      <c r="AO1051" s="522"/>
      <c r="AP1051" s="522"/>
      <c r="AQ1051" s="522"/>
      <c r="AR1051" s="522"/>
      <c r="AS1051" s="107"/>
      <c r="AT1051" s="107"/>
      <c r="AU1051" s="107"/>
      <c r="AV1051" s="107"/>
      <c r="AW1051" s="107"/>
      <c r="AX1051" s="107"/>
      <c r="AY1051" s="107"/>
      <c r="AZ1051" s="107"/>
      <c r="BA1051" s="107"/>
      <c r="BB1051" s="107"/>
      <c r="BC1051" s="107"/>
      <c r="BD1051" s="107"/>
      <c r="BE1051" s="107"/>
      <c r="BF1051" s="107"/>
      <c r="BG1051" s="107"/>
      <c r="BH1051" s="107"/>
    </row>
    <row r="1052">
      <c r="A1052" s="107"/>
      <c r="B1052" s="524"/>
      <c r="C1052" s="522"/>
      <c r="D1052" s="522"/>
      <c r="E1052" s="522"/>
      <c r="F1052" s="522"/>
      <c r="G1052" s="522"/>
      <c r="H1052" s="522"/>
      <c r="I1052" s="522"/>
      <c r="J1052" s="522"/>
      <c r="K1052" s="522"/>
      <c r="L1052" s="522"/>
      <c r="M1052" s="107"/>
      <c r="N1052" s="522"/>
      <c r="O1052" s="522"/>
      <c r="P1052" s="522"/>
      <c r="Q1052" s="522"/>
      <c r="R1052" s="522"/>
      <c r="S1052" s="522"/>
      <c r="T1052" s="522"/>
      <c r="U1052" s="522"/>
      <c r="V1052" s="522"/>
      <c r="W1052" s="522"/>
      <c r="X1052" s="522"/>
      <c r="Y1052" s="522"/>
      <c r="Z1052" s="522"/>
      <c r="AA1052" s="522"/>
      <c r="AB1052" s="522"/>
      <c r="AC1052" s="522"/>
      <c r="AD1052" s="522"/>
      <c r="AE1052" s="522"/>
      <c r="AF1052" s="522"/>
      <c r="AG1052" s="522"/>
      <c r="AH1052" s="523"/>
      <c r="AI1052" s="522"/>
      <c r="AJ1052" s="522"/>
      <c r="AK1052" s="522"/>
      <c r="AL1052" s="522"/>
      <c r="AM1052" s="522"/>
      <c r="AN1052" s="522"/>
      <c r="AO1052" s="522"/>
      <c r="AP1052" s="522"/>
      <c r="AQ1052" s="522"/>
      <c r="AR1052" s="522"/>
      <c r="AS1052" s="107"/>
      <c r="AT1052" s="107"/>
      <c r="AU1052" s="107"/>
      <c r="AV1052" s="107"/>
      <c r="AW1052" s="107"/>
      <c r="AX1052" s="107"/>
      <c r="AY1052" s="107"/>
      <c r="AZ1052" s="107"/>
      <c r="BA1052" s="107"/>
      <c r="BB1052" s="107"/>
      <c r="BC1052" s="107"/>
      <c r="BD1052" s="107"/>
      <c r="BE1052" s="107"/>
      <c r="BF1052" s="107"/>
      <c r="BG1052" s="107"/>
      <c r="BH1052" s="107"/>
    </row>
    <row r="1053">
      <c r="A1053" s="107"/>
      <c r="B1053" s="524"/>
      <c r="C1053" s="522"/>
      <c r="D1053" s="522"/>
      <c r="E1053" s="522"/>
      <c r="F1053" s="522"/>
      <c r="G1053" s="522"/>
      <c r="H1053" s="522"/>
      <c r="I1053" s="522"/>
      <c r="J1053" s="522"/>
      <c r="K1053" s="522"/>
      <c r="L1053" s="522"/>
      <c r="M1053" s="107"/>
      <c r="N1053" s="522"/>
      <c r="O1053" s="522"/>
      <c r="P1053" s="522"/>
      <c r="Q1053" s="522"/>
      <c r="R1053" s="522"/>
      <c r="S1053" s="522"/>
      <c r="T1053" s="522"/>
      <c r="U1053" s="522"/>
      <c r="V1053" s="522"/>
      <c r="W1053" s="522"/>
      <c r="X1053" s="522"/>
      <c r="Y1053" s="522"/>
      <c r="Z1053" s="522"/>
      <c r="AA1053" s="522"/>
      <c r="AB1053" s="522"/>
      <c r="AC1053" s="522"/>
      <c r="AD1053" s="522"/>
      <c r="AE1053" s="522"/>
      <c r="AF1053" s="522"/>
      <c r="AG1053" s="522"/>
      <c r="AH1053" s="523"/>
      <c r="AI1053" s="522"/>
      <c r="AJ1053" s="522"/>
      <c r="AK1053" s="522"/>
      <c r="AL1053" s="522"/>
      <c r="AM1053" s="522"/>
      <c r="AN1053" s="522"/>
      <c r="AO1053" s="522"/>
      <c r="AP1053" s="522"/>
      <c r="AQ1053" s="522"/>
      <c r="AR1053" s="522"/>
      <c r="AS1053" s="107"/>
      <c r="AT1053" s="107"/>
      <c r="AU1053" s="107"/>
      <c r="AV1053" s="107"/>
      <c r="AW1053" s="107"/>
      <c r="AX1053" s="107"/>
      <c r="AY1053" s="107"/>
      <c r="AZ1053" s="107"/>
      <c r="BA1053" s="107"/>
      <c r="BB1053" s="107"/>
      <c r="BC1053" s="107"/>
      <c r="BD1053" s="107"/>
      <c r="BE1053" s="107"/>
      <c r="BF1053" s="107"/>
      <c r="BG1053" s="107"/>
      <c r="BH1053" s="107"/>
    </row>
    <row r="1054">
      <c r="A1054" s="107"/>
      <c r="B1054" s="524"/>
      <c r="C1054" s="522"/>
      <c r="D1054" s="522"/>
      <c r="E1054" s="522"/>
      <c r="F1054" s="522"/>
      <c r="G1054" s="522"/>
      <c r="H1054" s="522"/>
      <c r="I1054" s="522"/>
      <c r="J1054" s="522"/>
      <c r="K1054" s="522"/>
      <c r="L1054" s="522"/>
      <c r="M1054" s="107"/>
      <c r="N1054" s="522"/>
      <c r="O1054" s="522"/>
      <c r="P1054" s="522"/>
      <c r="Q1054" s="522"/>
      <c r="R1054" s="522"/>
      <c r="S1054" s="522"/>
      <c r="T1054" s="522"/>
      <c r="U1054" s="522"/>
      <c r="V1054" s="522"/>
      <c r="W1054" s="522"/>
      <c r="X1054" s="522"/>
      <c r="Y1054" s="522"/>
      <c r="Z1054" s="522"/>
      <c r="AA1054" s="522"/>
      <c r="AB1054" s="522"/>
      <c r="AC1054" s="522"/>
      <c r="AD1054" s="522"/>
      <c r="AE1054" s="522"/>
      <c r="AF1054" s="522"/>
      <c r="AG1054" s="522"/>
      <c r="AH1054" s="523"/>
      <c r="AI1054" s="522"/>
      <c r="AJ1054" s="522"/>
      <c r="AK1054" s="522"/>
      <c r="AL1054" s="522"/>
      <c r="AM1054" s="522"/>
      <c r="AN1054" s="522"/>
      <c r="AO1054" s="522"/>
      <c r="AP1054" s="522"/>
      <c r="AQ1054" s="522"/>
      <c r="AR1054" s="522"/>
      <c r="AS1054" s="107"/>
      <c r="AT1054" s="107"/>
      <c r="AU1054" s="107"/>
      <c r="AV1054" s="107"/>
      <c r="AW1054" s="107"/>
      <c r="AX1054" s="107"/>
      <c r="AY1054" s="107"/>
      <c r="AZ1054" s="107"/>
      <c r="BA1054" s="107"/>
      <c r="BB1054" s="107"/>
      <c r="BC1054" s="107"/>
      <c r="BD1054" s="107"/>
      <c r="BE1054" s="107"/>
      <c r="BF1054" s="107"/>
      <c r="BG1054" s="107"/>
      <c r="BH1054" s="107"/>
    </row>
    <row r="1055">
      <c r="A1055" s="107"/>
      <c r="B1055" s="524"/>
      <c r="C1055" s="522"/>
      <c r="D1055" s="522"/>
      <c r="E1055" s="522"/>
      <c r="F1055" s="522"/>
      <c r="G1055" s="522"/>
      <c r="H1055" s="522"/>
      <c r="I1055" s="522"/>
      <c r="J1055" s="522"/>
      <c r="K1055" s="522"/>
      <c r="L1055" s="522"/>
      <c r="M1055" s="107"/>
      <c r="N1055" s="522"/>
      <c r="O1055" s="522"/>
      <c r="P1055" s="522"/>
      <c r="Q1055" s="522"/>
      <c r="R1055" s="522"/>
      <c r="S1055" s="522"/>
      <c r="T1055" s="522"/>
      <c r="U1055" s="522"/>
      <c r="V1055" s="522"/>
      <c r="W1055" s="522"/>
      <c r="X1055" s="522"/>
      <c r="Y1055" s="522"/>
      <c r="Z1055" s="522"/>
      <c r="AA1055" s="522"/>
      <c r="AB1055" s="522"/>
      <c r="AC1055" s="522"/>
      <c r="AD1055" s="522"/>
      <c r="AE1055" s="522"/>
      <c r="AF1055" s="522"/>
      <c r="AG1055" s="522"/>
      <c r="AH1055" s="523"/>
      <c r="AI1055" s="522"/>
      <c r="AJ1055" s="522"/>
      <c r="AK1055" s="522"/>
      <c r="AL1055" s="522"/>
      <c r="AM1055" s="522"/>
      <c r="AN1055" s="522"/>
      <c r="AO1055" s="522"/>
      <c r="AP1055" s="522"/>
      <c r="AQ1055" s="522"/>
      <c r="AR1055" s="522"/>
      <c r="AS1055" s="107"/>
      <c r="AT1055" s="107"/>
      <c r="AU1055" s="107"/>
      <c r="AV1055" s="107"/>
      <c r="AW1055" s="107"/>
      <c r="AX1055" s="107"/>
      <c r="AY1055" s="107"/>
      <c r="AZ1055" s="107"/>
      <c r="BA1055" s="107"/>
      <c r="BB1055" s="107"/>
      <c r="BC1055" s="107"/>
      <c r="BD1055" s="107"/>
      <c r="BE1055" s="107"/>
      <c r="BF1055" s="107"/>
      <c r="BG1055" s="107"/>
      <c r="BH1055" s="107"/>
    </row>
    <row r="1056">
      <c r="A1056" s="107"/>
      <c r="B1056" s="524"/>
      <c r="C1056" s="522"/>
      <c r="D1056" s="522"/>
      <c r="E1056" s="522"/>
      <c r="F1056" s="522"/>
      <c r="G1056" s="522"/>
      <c r="H1056" s="522"/>
      <c r="I1056" s="522"/>
      <c r="J1056" s="522"/>
      <c r="K1056" s="522"/>
      <c r="L1056" s="522"/>
      <c r="M1056" s="107"/>
      <c r="N1056" s="522"/>
      <c r="O1056" s="522"/>
      <c r="P1056" s="522"/>
      <c r="Q1056" s="522"/>
      <c r="R1056" s="522"/>
      <c r="S1056" s="522"/>
      <c r="T1056" s="522"/>
      <c r="U1056" s="522"/>
      <c r="V1056" s="522"/>
      <c r="W1056" s="522"/>
      <c r="X1056" s="522"/>
      <c r="Y1056" s="522"/>
      <c r="Z1056" s="522"/>
      <c r="AA1056" s="522"/>
      <c r="AB1056" s="522"/>
      <c r="AC1056" s="522"/>
      <c r="AD1056" s="522"/>
      <c r="AE1056" s="522"/>
      <c r="AF1056" s="522"/>
      <c r="AG1056" s="522"/>
      <c r="AH1056" s="523"/>
      <c r="AI1056" s="522"/>
      <c r="AJ1056" s="522"/>
      <c r="AK1056" s="522"/>
      <c r="AL1056" s="522"/>
      <c r="AM1056" s="522"/>
      <c r="AN1056" s="522"/>
      <c r="AO1056" s="522"/>
      <c r="AP1056" s="522"/>
      <c r="AQ1056" s="522"/>
      <c r="AR1056" s="522"/>
      <c r="AS1056" s="107"/>
      <c r="AT1056" s="107"/>
      <c r="AU1056" s="107"/>
      <c r="AV1056" s="107"/>
      <c r="AW1056" s="107"/>
      <c r="AX1056" s="107"/>
      <c r="AY1056" s="107"/>
      <c r="AZ1056" s="107"/>
      <c r="BA1056" s="107"/>
      <c r="BB1056" s="107"/>
      <c r="BC1056" s="107"/>
      <c r="BD1056" s="107"/>
      <c r="BE1056" s="107"/>
      <c r="BF1056" s="107"/>
      <c r="BG1056" s="107"/>
      <c r="BH1056" s="107"/>
    </row>
    <row r="1057">
      <c r="A1057" s="107"/>
      <c r="B1057" s="524"/>
      <c r="C1057" s="522"/>
      <c r="D1057" s="522"/>
      <c r="E1057" s="522"/>
      <c r="F1057" s="522"/>
      <c r="G1057" s="522"/>
      <c r="H1057" s="522"/>
      <c r="I1057" s="522"/>
      <c r="J1057" s="522"/>
      <c r="K1057" s="522"/>
      <c r="L1057" s="522"/>
      <c r="M1057" s="107"/>
      <c r="N1057" s="522"/>
      <c r="O1057" s="522"/>
      <c r="P1057" s="522"/>
      <c r="Q1057" s="522"/>
      <c r="R1057" s="522"/>
      <c r="S1057" s="522"/>
      <c r="T1057" s="522"/>
      <c r="U1057" s="522"/>
      <c r="V1057" s="522"/>
      <c r="W1057" s="522"/>
      <c r="X1057" s="522"/>
      <c r="Y1057" s="522"/>
      <c r="Z1057" s="522"/>
      <c r="AA1057" s="522"/>
      <c r="AB1057" s="522"/>
      <c r="AC1057" s="522"/>
      <c r="AD1057" s="522"/>
      <c r="AE1057" s="522"/>
      <c r="AF1057" s="522"/>
      <c r="AG1057" s="522"/>
      <c r="AH1057" s="523"/>
      <c r="AI1057" s="522"/>
      <c r="AJ1057" s="522"/>
      <c r="AK1057" s="522"/>
      <c r="AL1057" s="522"/>
      <c r="AM1057" s="522"/>
      <c r="AN1057" s="522"/>
      <c r="AO1057" s="522"/>
      <c r="AP1057" s="522"/>
      <c r="AQ1057" s="522"/>
      <c r="AR1057" s="522"/>
      <c r="AS1057" s="107"/>
      <c r="AT1057" s="107"/>
      <c r="AU1057" s="107"/>
      <c r="AV1057" s="107"/>
      <c r="AW1057" s="107"/>
      <c r="AX1057" s="107"/>
      <c r="AY1057" s="107"/>
      <c r="AZ1057" s="107"/>
      <c r="BA1057" s="107"/>
      <c r="BB1057" s="107"/>
      <c r="BC1057" s="107"/>
      <c r="BD1057" s="107"/>
      <c r="BE1057" s="107"/>
      <c r="BF1057" s="107"/>
      <c r="BG1057" s="107"/>
      <c r="BH1057" s="107"/>
    </row>
    <row r="1058">
      <c r="A1058" s="107"/>
      <c r="B1058" s="524"/>
      <c r="C1058" s="522"/>
      <c r="D1058" s="522"/>
      <c r="E1058" s="522"/>
      <c r="F1058" s="522"/>
      <c r="G1058" s="522"/>
      <c r="H1058" s="522"/>
      <c r="I1058" s="522"/>
      <c r="J1058" s="522"/>
      <c r="K1058" s="522"/>
      <c r="L1058" s="522"/>
      <c r="M1058" s="107"/>
      <c r="N1058" s="522"/>
      <c r="O1058" s="522"/>
      <c r="P1058" s="522"/>
      <c r="Q1058" s="522"/>
      <c r="R1058" s="522"/>
      <c r="S1058" s="522"/>
      <c r="T1058" s="522"/>
      <c r="U1058" s="522"/>
      <c r="V1058" s="522"/>
      <c r="W1058" s="522"/>
      <c r="X1058" s="522"/>
      <c r="Y1058" s="522"/>
      <c r="Z1058" s="522"/>
      <c r="AA1058" s="522"/>
      <c r="AB1058" s="522"/>
      <c r="AC1058" s="522"/>
      <c r="AD1058" s="522"/>
      <c r="AE1058" s="522"/>
      <c r="AF1058" s="522"/>
      <c r="AG1058" s="522"/>
      <c r="AH1058" s="523"/>
      <c r="AI1058" s="522"/>
      <c r="AJ1058" s="522"/>
      <c r="AK1058" s="522"/>
      <c r="AL1058" s="522"/>
      <c r="AM1058" s="522"/>
      <c r="AN1058" s="522"/>
      <c r="AO1058" s="522"/>
      <c r="AP1058" s="522"/>
      <c r="AQ1058" s="522"/>
      <c r="AR1058" s="522"/>
      <c r="AS1058" s="107"/>
      <c r="AT1058" s="107"/>
      <c r="AU1058" s="107"/>
      <c r="AV1058" s="107"/>
      <c r="AW1058" s="107"/>
      <c r="AX1058" s="107"/>
      <c r="AY1058" s="107"/>
      <c r="AZ1058" s="107"/>
      <c r="BA1058" s="107"/>
      <c r="BB1058" s="107"/>
      <c r="BC1058" s="107"/>
      <c r="BD1058" s="107"/>
      <c r="BE1058" s="107"/>
      <c r="BF1058" s="107"/>
      <c r="BG1058" s="107"/>
      <c r="BH1058" s="107"/>
    </row>
    <row r="1059">
      <c r="A1059" s="107"/>
      <c r="B1059" s="524"/>
      <c r="C1059" s="522"/>
      <c r="D1059" s="522"/>
      <c r="E1059" s="522"/>
      <c r="F1059" s="522"/>
      <c r="G1059" s="522"/>
      <c r="H1059" s="522"/>
      <c r="I1059" s="522"/>
      <c r="J1059" s="522"/>
      <c r="K1059" s="522"/>
      <c r="L1059" s="522"/>
      <c r="M1059" s="107"/>
      <c r="N1059" s="522"/>
      <c r="O1059" s="522"/>
      <c r="P1059" s="522"/>
      <c r="Q1059" s="522"/>
      <c r="R1059" s="522"/>
      <c r="S1059" s="522"/>
      <c r="T1059" s="522"/>
      <c r="U1059" s="522"/>
      <c r="V1059" s="522"/>
      <c r="W1059" s="522"/>
      <c r="X1059" s="522"/>
      <c r="Y1059" s="522"/>
      <c r="Z1059" s="522"/>
      <c r="AA1059" s="522"/>
      <c r="AB1059" s="522"/>
      <c r="AC1059" s="522"/>
      <c r="AD1059" s="522"/>
      <c r="AE1059" s="522"/>
      <c r="AF1059" s="522"/>
      <c r="AG1059" s="522"/>
      <c r="AH1059" s="523"/>
      <c r="AI1059" s="522"/>
      <c r="AJ1059" s="522"/>
      <c r="AK1059" s="522"/>
      <c r="AL1059" s="522"/>
      <c r="AM1059" s="522"/>
      <c r="AN1059" s="522"/>
      <c r="AO1059" s="522"/>
      <c r="AP1059" s="522"/>
      <c r="AQ1059" s="522"/>
      <c r="AR1059" s="522"/>
      <c r="AS1059" s="107"/>
      <c r="AT1059" s="107"/>
      <c r="AU1059" s="107"/>
      <c r="AV1059" s="107"/>
      <c r="AW1059" s="107"/>
      <c r="AX1059" s="107"/>
      <c r="AY1059" s="107"/>
      <c r="AZ1059" s="107"/>
      <c r="BA1059" s="107"/>
      <c r="BB1059" s="107"/>
      <c r="BC1059" s="107"/>
      <c r="BD1059" s="107"/>
      <c r="BE1059" s="107"/>
      <c r="BF1059" s="107"/>
      <c r="BG1059" s="107"/>
      <c r="BH1059" s="107"/>
    </row>
    <row r="1060">
      <c r="A1060" s="107"/>
      <c r="B1060" s="524"/>
      <c r="C1060" s="522"/>
      <c r="D1060" s="522"/>
      <c r="E1060" s="522"/>
      <c r="F1060" s="522"/>
      <c r="G1060" s="522"/>
      <c r="H1060" s="522"/>
      <c r="I1060" s="522"/>
      <c r="J1060" s="522"/>
      <c r="K1060" s="522"/>
      <c r="L1060" s="522"/>
      <c r="M1060" s="107"/>
      <c r="N1060" s="522"/>
      <c r="O1060" s="522"/>
      <c r="P1060" s="522"/>
      <c r="Q1060" s="522"/>
      <c r="R1060" s="522"/>
      <c r="S1060" s="522"/>
      <c r="T1060" s="522"/>
      <c r="U1060" s="522"/>
      <c r="V1060" s="522"/>
      <c r="W1060" s="522"/>
      <c r="X1060" s="522"/>
      <c r="Y1060" s="522"/>
      <c r="Z1060" s="522"/>
      <c r="AA1060" s="522"/>
      <c r="AB1060" s="522"/>
      <c r="AC1060" s="522"/>
      <c r="AD1060" s="522"/>
      <c r="AE1060" s="522"/>
      <c r="AF1060" s="522"/>
      <c r="AG1060" s="522"/>
      <c r="AH1060" s="523"/>
      <c r="AI1060" s="522"/>
      <c r="AJ1060" s="522"/>
      <c r="AK1060" s="522"/>
      <c r="AL1060" s="522"/>
      <c r="AM1060" s="522"/>
      <c r="AN1060" s="522"/>
      <c r="AO1060" s="522"/>
      <c r="AP1060" s="522"/>
      <c r="AQ1060" s="522"/>
      <c r="AR1060" s="522"/>
      <c r="AS1060" s="107"/>
      <c r="AT1060" s="107"/>
      <c r="AU1060" s="107"/>
      <c r="AV1060" s="107"/>
      <c r="AW1060" s="107"/>
      <c r="AX1060" s="107"/>
      <c r="AY1060" s="107"/>
      <c r="AZ1060" s="107"/>
      <c r="BA1060" s="107"/>
      <c r="BB1060" s="107"/>
      <c r="BC1060" s="107"/>
      <c r="BD1060" s="107"/>
      <c r="BE1060" s="107"/>
      <c r="BF1060" s="107"/>
      <c r="BG1060" s="107"/>
      <c r="BH1060" s="107"/>
    </row>
    <row r="1061">
      <c r="A1061" s="107"/>
      <c r="B1061" s="524"/>
      <c r="C1061" s="522"/>
      <c r="D1061" s="522"/>
      <c r="E1061" s="522"/>
      <c r="F1061" s="522"/>
      <c r="G1061" s="522"/>
      <c r="H1061" s="522"/>
      <c r="I1061" s="522"/>
      <c r="J1061" s="522"/>
      <c r="K1061" s="522"/>
      <c r="L1061" s="522"/>
      <c r="M1061" s="107"/>
      <c r="N1061" s="522"/>
      <c r="O1061" s="522"/>
      <c r="P1061" s="522"/>
      <c r="Q1061" s="522"/>
      <c r="R1061" s="522"/>
      <c r="S1061" s="522"/>
      <c r="T1061" s="522"/>
      <c r="U1061" s="522"/>
      <c r="V1061" s="522"/>
      <c r="W1061" s="522"/>
      <c r="X1061" s="522"/>
      <c r="Y1061" s="522"/>
      <c r="Z1061" s="522"/>
      <c r="AA1061" s="522"/>
      <c r="AB1061" s="522"/>
      <c r="AC1061" s="522"/>
      <c r="AD1061" s="522"/>
      <c r="AE1061" s="522"/>
      <c r="AF1061" s="522"/>
      <c r="AG1061" s="522"/>
      <c r="AH1061" s="523"/>
      <c r="AI1061" s="522"/>
      <c r="AJ1061" s="522"/>
      <c r="AK1061" s="522"/>
      <c r="AL1061" s="522"/>
      <c r="AM1061" s="522"/>
      <c r="AN1061" s="522"/>
      <c r="AO1061" s="522"/>
      <c r="AP1061" s="522"/>
      <c r="AQ1061" s="522"/>
      <c r="AR1061" s="522"/>
      <c r="AS1061" s="107"/>
      <c r="AT1061" s="107"/>
      <c r="AU1061" s="107"/>
      <c r="AV1061" s="107"/>
      <c r="AW1061" s="107"/>
      <c r="AX1061" s="107"/>
      <c r="AY1061" s="107"/>
      <c r="AZ1061" s="107"/>
      <c r="BA1061" s="107"/>
      <c r="BB1061" s="107"/>
      <c r="BC1061" s="107"/>
      <c r="BD1061" s="107"/>
      <c r="BE1061" s="107"/>
      <c r="BF1061" s="107"/>
      <c r="BG1061" s="107"/>
      <c r="BH1061" s="107"/>
    </row>
    <row r="1062">
      <c r="A1062" s="107"/>
      <c r="B1062" s="524"/>
      <c r="C1062" s="522"/>
      <c r="D1062" s="522"/>
      <c r="E1062" s="522"/>
      <c r="F1062" s="522"/>
      <c r="G1062" s="522"/>
      <c r="H1062" s="522"/>
      <c r="I1062" s="522"/>
      <c r="J1062" s="522"/>
      <c r="K1062" s="522"/>
      <c r="L1062" s="522"/>
      <c r="M1062" s="107"/>
      <c r="N1062" s="522"/>
      <c r="O1062" s="522"/>
      <c r="P1062" s="522"/>
      <c r="Q1062" s="522"/>
      <c r="R1062" s="522"/>
      <c r="S1062" s="522"/>
      <c r="T1062" s="522"/>
      <c r="U1062" s="522"/>
      <c r="V1062" s="522"/>
      <c r="W1062" s="522"/>
      <c r="X1062" s="522"/>
      <c r="Y1062" s="522"/>
      <c r="Z1062" s="522"/>
      <c r="AA1062" s="522"/>
      <c r="AB1062" s="522"/>
      <c r="AC1062" s="522"/>
      <c r="AD1062" s="522"/>
      <c r="AE1062" s="522"/>
      <c r="AF1062" s="522"/>
      <c r="AG1062" s="522"/>
      <c r="AH1062" s="523"/>
      <c r="AI1062" s="522"/>
      <c r="AJ1062" s="522"/>
      <c r="AK1062" s="522"/>
      <c r="AL1062" s="522"/>
      <c r="AM1062" s="522"/>
      <c r="AN1062" s="522"/>
      <c r="AO1062" s="522"/>
      <c r="AP1062" s="522"/>
      <c r="AQ1062" s="522"/>
      <c r="AR1062" s="522"/>
      <c r="AS1062" s="107"/>
      <c r="AT1062" s="107"/>
      <c r="AU1062" s="107"/>
      <c r="AV1062" s="107"/>
      <c r="AW1062" s="107"/>
      <c r="AX1062" s="107"/>
      <c r="AY1062" s="107"/>
      <c r="AZ1062" s="107"/>
      <c r="BA1062" s="107"/>
      <c r="BB1062" s="107"/>
      <c r="BC1062" s="107"/>
      <c r="BD1062" s="107"/>
      <c r="BE1062" s="107"/>
      <c r="BF1062" s="107"/>
      <c r="BG1062" s="107"/>
      <c r="BH1062" s="107"/>
    </row>
    <row r="1063">
      <c r="A1063" s="107"/>
      <c r="B1063" s="524"/>
      <c r="C1063" s="522"/>
      <c r="D1063" s="522"/>
      <c r="E1063" s="522"/>
      <c r="F1063" s="522"/>
      <c r="G1063" s="522"/>
      <c r="H1063" s="522"/>
      <c r="I1063" s="522"/>
      <c r="J1063" s="522"/>
      <c r="K1063" s="522"/>
      <c r="L1063" s="522"/>
      <c r="M1063" s="107"/>
      <c r="N1063" s="522"/>
      <c r="O1063" s="522"/>
      <c r="P1063" s="522"/>
      <c r="Q1063" s="522"/>
      <c r="R1063" s="522"/>
      <c r="S1063" s="522"/>
      <c r="T1063" s="522"/>
      <c r="U1063" s="522"/>
      <c r="V1063" s="522"/>
      <c r="W1063" s="522"/>
      <c r="X1063" s="522"/>
      <c r="Y1063" s="522"/>
      <c r="Z1063" s="522"/>
      <c r="AA1063" s="522"/>
      <c r="AB1063" s="522"/>
      <c r="AC1063" s="522"/>
      <c r="AD1063" s="522"/>
      <c r="AE1063" s="522"/>
      <c r="AF1063" s="522"/>
      <c r="AG1063" s="522"/>
      <c r="AH1063" s="523"/>
      <c r="AI1063" s="522"/>
      <c r="AJ1063" s="522"/>
      <c r="AK1063" s="522"/>
      <c r="AL1063" s="522"/>
      <c r="AM1063" s="522"/>
      <c r="AN1063" s="522"/>
      <c r="AO1063" s="522"/>
      <c r="AP1063" s="522"/>
      <c r="AQ1063" s="522"/>
      <c r="AR1063" s="522"/>
      <c r="AS1063" s="107"/>
      <c r="AT1063" s="107"/>
      <c r="AU1063" s="107"/>
      <c r="AV1063" s="107"/>
      <c r="AW1063" s="107"/>
      <c r="AX1063" s="107"/>
      <c r="AY1063" s="107"/>
      <c r="AZ1063" s="107"/>
      <c r="BA1063" s="107"/>
      <c r="BB1063" s="107"/>
      <c r="BC1063" s="107"/>
      <c r="BD1063" s="107"/>
      <c r="BE1063" s="107"/>
      <c r="BF1063" s="107"/>
      <c r="BG1063" s="107"/>
      <c r="BH1063" s="107"/>
    </row>
    <row r="1064">
      <c r="A1064" s="107"/>
      <c r="B1064" s="524"/>
      <c r="C1064" s="522"/>
      <c r="D1064" s="522"/>
      <c r="E1064" s="522"/>
      <c r="F1064" s="522"/>
      <c r="G1064" s="522"/>
      <c r="H1064" s="522"/>
      <c r="I1064" s="522"/>
      <c r="J1064" s="522"/>
      <c r="K1064" s="522"/>
      <c r="L1064" s="522"/>
      <c r="M1064" s="107"/>
      <c r="N1064" s="522"/>
      <c r="O1064" s="522"/>
      <c r="P1064" s="522"/>
      <c r="Q1064" s="522"/>
      <c r="R1064" s="522"/>
      <c r="S1064" s="522"/>
      <c r="T1064" s="522"/>
      <c r="U1064" s="522"/>
      <c r="V1064" s="522"/>
      <c r="W1064" s="522"/>
      <c r="X1064" s="522"/>
      <c r="Y1064" s="522"/>
      <c r="Z1064" s="522"/>
      <c r="AA1064" s="522"/>
      <c r="AB1064" s="522"/>
      <c r="AC1064" s="522"/>
      <c r="AD1064" s="522"/>
      <c r="AE1064" s="522"/>
      <c r="AF1064" s="522"/>
      <c r="AG1064" s="522"/>
      <c r="AH1064" s="523"/>
      <c r="AI1064" s="522"/>
      <c r="AJ1064" s="522"/>
      <c r="AK1064" s="522"/>
      <c r="AL1064" s="522"/>
      <c r="AM1064" s="522"/>
      <c r="AN1064" s="522"/>
      <c r="AO1064" s="522"/>
      <c r="AP1064" s="522"/>
      <c r="AQ1064" s="522"/>
      <c r="AR1064" s="522"/>
      <c r="AS1064" s="107"/>
      <c r="AT1064" s="107"/>
      <c r="AU1064" s="107"/>
      <c r="AV1064" s="107"/>
      <c r="AW1064" s="107"/>
      <c r="AX1064" s="107"/>
      <c r="AY1064" s="107"/>
      <c r="AZ1064" s="107"/>
      <c r="BA1064" s="107"/>
      <c r="BB1064" s="107"/>
      <c r="BC1064" s="107"/>
      <c r="BD1064" s="107"/>
      <c r="BE1064" s="107"/>
      <c r="BF1064" s="107"/>
      <c r="BG1064" s="107"/>
      <c r="BH1064" s="107"/>
    </row>
    <row r="1065">
      <c r="A1065" s="107"/>
      <c r="B1065" s="524"/>
      <c r="C1065" s="522"/>
      <c r="D1065" s="522"/>
      <c r="E1065" s="522"/>
      <c r="F1065" s="522"/>
      <c r="G1065" s="522"/>
      <c r="H1065" s="522"/>
      <c r="I1065" s="522"/>
      <c r="J1065" s="522"/>
      <c r="K1065" s="522"/>
      <c r="L1065" s="522"/>
      <c r="M1065" s="107"/>
      <c r="N1065" s="522"/>
      <c r="O1065" s="522"/>
      <c r="P1065" s="522"/>
      <c r="Q1065" s="522"/>
      <c r="R1065" s="522"/>
      <c r="S1065" s="522"/>
      <c r="T1065" s="522"/>
      <c r="U1065" s="522"/>
      <c r="V1065" s="522"/>
      <c r="W1065" s="522"/>
      <c r="X1065" s="522"/>
      <c r="Y1065" s="522"/>
      <c r="Z1065" s="522"/>
      <c r="AA1065" s="522"/>
      <c r="AB1065" s="522"/>
      <c r="AC1065" s="522"/>
      <c r="AD1065" s="522"/>
      <c r="AE1065" s="522"/>
      <c r="AF1065" s="522"/>
      <c r="AG1065" s="522"/>
      <c r="AH1065" s="523"/>
      <c r="AI1065" s="522"/>
      <c r="AJ1065" s="522"/>
      <c r="AK1065" s="522"/>
      <c r="AL1065" s="522"/>
      <c r="AM1065" s="522"/>
      <c r="AN1065" s="522"/>
      <c r="AO1065" s="522"/>
      <c r="AP1065" s="522"/>
      <c r="AQ1065" s="522"/>
      <c r="AR1065" s="522"/>
      <c r="AS1065" s="107"/>
      <c r="AT1065" s="107"/>
      <c r="AU1065" s="107"/>
      <c r="AV1065" s="107"/>
      <c r="AW1065" s="107"/>
      <c r="AX1065" s="107"/>
      <c r="AY1065" s="107"/>
      <c r="AZ1065" s="107"/>
      <c r="BA1065" s="107"/>
      <c r="BB1065" s="107"/>
      <c r="BC1065" s="107"/>
      <c r="BD1065" s="107"/>
      <c r="BE1065" s="107"/>
      <c r="BF1065" s="107"/>
      <c r="BG1065" s="107"/>
      <c r="BH1065" s="107"/>
    </row>
    <row r="1066">
      <c r="A1066" s="107"/>
      <c r="B1066" s="524"/>
      <c r="C1066" s="522"/>
      <c r="D1066" s="522"/>
      <c r="E1066" s="522"/>
      <c r="F1066" s="522"/>
      <c r="G1066" s="522"/>
      <c r="H1066" s="522"/>
      <c r="I1066" s="522"/>
      <c r="J1066" s="522"/>
      <c r="K1066" s="522"/>
      <c r="L1066" s="522"/>
      <c r="M1066" s="107"/>
      <c r="N1066" s="522"/>
      <c r="O1066" s="522"/>
      <c r="P1066" s="522"/>
      <c r="Q1066" s="522"/>
      <c r="R1066" s="522"/>
      <c r="S1066" s="522"/>
      <c r="T1066" s="522"/>
      <c r="U1066" s="522"/>
      <c r="V1066" s="522"/>
      <c r="W1066" s="522"/>
      <c r="X1066" s="522"/>
      <c r="Y1066" s="522"/>
      <c r="Z1066" s="522"/>
      <c r="AA1066" s="522"/>
      <c r="AB1066" s="522"/>
      <c r="AC1066" s="522"/>
      <c r="AD1066" s="522"/>
      <c r="AE1066" s="522"/>
      <c r="AF1066" s="522"/>
      <c r="AG1066" s="522"/>
      <c r="AH1066" s="523"/>
      <c r="AI1066" s="522"/>
      <c r="AJ1066" s="522"/>
      <c r="AK1066" s="522"/>
      <c r="AL1066" s="522"/>
      <c r="AM1066" s="522"/>
      <c r="AN1066" s="522"/>
      <c r="AO1066" s="522"/>
      <c r="AP1066" s="522"/>
      <c r="AQ1066" s="522"/>
      <c r="AR1066" s="522"/>
      <c r="AS1066" s="107"/>
      <c r="AT1066" s="107"/>
      <c r="AU1066" s="107"/>
      <c r="AV1066" s="107"/>
      <c r="AW1066" s="107"/>
      <c r="AX1066" s="107"/>
      <c r="AY1066" s="107"/>
      <c r="AZ1066" s="107"/>
      <c r="BA1066" s="107"/>
      <c r="BB1066" s="107"/>
      <c r="BC1066" s="107"/>
      <c r="BD1066" s="107"/>
      <c r="BE1066" s="107"/>
      <c r="BF1066" s="107"/>
      <c r="BG1066" s="107"/>
      <c r="BH1066" s="107"/>
    </row>
    <row r="1067">
      <c r="A1067" s="107"/>
      <c r="B1067" s="524"/>
      <c r="C1067" s="522"/>
      <c r="D1067" s="522"/>
      <c r="E1067" s="522"/>
      <c r="F1067" s="522"/>
      <c r="G1067" s="522"/>
      <c r="H1067" s="522"/>
      <c r="I1067" s="522"/>
      <c r="J1067" s="522"/>
      <c r="K1067" s="522"/>
      <c r="L1067" s="522"/>
      <c r="M1067" s="107"/>
      <c r="N1067" s="522"/>
      <c r="O1067" s="522"/>
      <c r="P1067" s="522"/>
      <c r="Q1067" s="522"/>
      <c r="R1067" s="522"/>
      <c r="S1067" s="522"/>
      <c r="T1067" s="522"/>
      <c r="U1067" s="522"/>
      <c r="V1067" s="522"/>
      <c r="W1067" s="522"/>
      <c r="X1067" s="522"/>
      <c r="Y1067" s="522"/>
      <c r="Z1067" s="522"/>
      <c r="AA1067" s="522"/>
      <c r="AB1067" s="522"/>
      <c r="AC1067" s="522"/>
      <c r="AD1067" s="522"/>
      <c r="AE1067" s="522"/>
      <c r="AF1067" s="522"/>
      <c r="AG1067" s="522"/>
      <c r="AH1067" s="523"/>
      <c r="AI1067" s="522"/>
      <c r="AJ1067" s="522"/>
      <c r="AK1067" s="522"/>
      <c r="AL1067" s="522"/>
      <c r="AM1067" s="522"/>
      <c r="AN1067" s="522"/>
      <c r="AO1067" s="522"/>
      <c r="AP1067" s="522"/>
      <c r="AQ1067" s="522"/>
      <c r="AR1067" s="522"/>
      <c r="AS1067" s="107"/>
      <c r="AT1067" s="107"/>
      <c r="AU1067" s="107"/>
      <c r="AV1067" s="107"/>
      <c r="AW1067" s="107"/>
      <c r="AX1067" s="107"/>
      <c r="AY1067" s="107"/>
      <c r="AZ1067" s="107"/>
      <c r="BA1067" s="107"/>
      <c r="BB1067" s="107"/>
      <c r="BC1067" s="107"/>
      <c r="BD1067" s="107"/>
      <c r="BE1067" s="107"/>
      <c r="BF1067" s="107"/>
      <c r="BG1067" s="107"/>
      <c r="BH1067" s="107"/>
    </row>
    <row r="1068">
      <c r="A1068" s="107"/>
      <c r="B1068" s="524"/>
      <c r="C1068" s="522"/>
      <c r="D1068" s="522"/>
      <c r="E1068" s="522"/>
      <c r="F1068" s="522"/>
      <c r="G1068" s="522"/>
      <c r="H1068" s="522"/>
      <c r="I1068" s="522"/>
      <c r="J1068" s="522"/>
      <c r="K1068" s="522"/>
      <c r="L1068" s="522"/>
      <c r="M1068" s="107"/>
      <c r="N1068" s="522"/>
      <c r="O1068" s="522"/>
      <c r="P1068" s="522"/>
      <c r="Q1068" s="522"/>
      <c r="R1068" s="522"/>
      <c r="S1068" s="522"/>
      <c r="T1068" s="522"/>
      <c r="U1068" s="522"/>
      <c r="V1068" s="522"/>
      <c r="W1068" s="522"/>
      <c r="X1068" s="522"/>
      <c r="Y1068" s="522"/>
      <c r="Z1068" s="522"/>
      <c r="AA1068" s="522"/>
      <c r="AB1068" s="522"/>
      <c r="AC1068" s="522"/>
      <c r="AD1068" s="522"/>
      <c r="AE1068" s="522"/>
      <c r="AF1068" s="522"/>
      <c r="AG1068" s="522"/>
      <c r="AH1068" s="523"/>
      <c r="AI1068" s="522"/>
      <c r="AJ1068" s="522"/>
      <c r="AK1068" s="522"/>
      <c r="AL1068" s="522"/>
      <c r="AM1068" s="522"/>
      <c r="AN1068" s="522"/>
      <c r="AO1068" s="522"/>
      <c r="AP1068" s="522"/>
      <c r="AQ1068" s="522"/>
      <c r="AR1068" s="522"/>
      <c r="AS1068" s="107"/>
      <c r="AT1068" s="107"/>
      <c r="AU1068" s="107"/>
      <c r="AV1068" s="107"/>
      <c r="AW1068" s="107"/>
      <c r="AX1068" s="107"/>
      <c r="AY1068" s="107"/>
      <c r="AZ1068" s="107"/>
      <c r="BA1068" s="107"/>
      <c r="BB1068" s="107"/>
      <c r="BC1068" s="107"/>
      <c r="BD1068" s="107"/>
      <c r="BE1068" s="107"/>
      <c r="BF1068" s="107"/>
      <c r="BG1068" s="107"/>
      <c r="BH1068" s="107"/>
    </row>
    <row r="1069">
      <c r="A1069" s="107"/>
      <c r="B1069" s="524"/>
      <c r="C1069" s="522"/>
      <c r="D1069" s="522"/>
      <c r="E1069" s="522"/>
      <c r="F1069" s="522"/>
      <c r="G1069" s="522"/>
      <c r="H1069" s="522"/>
      <c r="I1069" s="522"/>
      <c r="J1069" s="522"/>
      <c r="K1069" s="522"/>
      <c r="L1069" s="522"/>
      <c r="M1069" s="107"/>
      <c r="N1069" s="522"/>
      <c r="O1069" s="522"/>
      <c r="P1069" s="522"/>
      <c r="Q1069" s="522"/>
      <c r="R1069" s="522"/>
      <c r="S1069" s="522"/>
      <c r="T1069" s="522"/>
      <c r="U1069" s="522"/>
      <c r="V1069" s="522"/>
      <c r="W1069" s="522"/>
      <c r="X1069" s="522"/>
      <c r="Y1069" s="522"/>
      <c r="Z1069" s="522"/>
      <c r="AA1069" s="522"/>
      <c r="AB1069" s="522"/>
      <c r="AC1069" s="522"/>
      <c r="AD1069" s="522"/>
      <c r="AE1069" s="522"/>
      <c r="AF1069" s="522"/>
      <c r="AG1069" s="522"/>
      <c r="AH1069" s="523"/>
      <c r="AI1069" s="522"/>
      <c r="AJ1069" s="522"/>
      <c r="AK1069" s="522"/>
      <c r="AL1069" s="522"/>
      <c r="AM1069" s="522"/>
      <c r="AN1069" s="522"/>
      <c r="AO1069" s="522"/>
      <c r="AP1069" s="522"/>
      <c r="AQ1069" s="522"/>
      <c r="AR1069" s="522"/>
      <c r="AS1069" s="107"/>
      <c r="AT1069" s="107"/>
      <c r="AU1069" s="107"/>
      <c r="AV1069" s="107"/>
      <c r="AW1069" s="107"/>
      <c r="AX1069" s="107"/>
      <c r="AY1069" s="107"/>
      <c r="AZ1069" s="107"/>
      <c r="BA1069" s="107"/>
      <c r="BB1069" s="107"/>
      <c r="BC1069" s="107"/>
      <c r="BD1069" s="107"/>
      <c r="BE1069" s="107"/>
      <c r="BF1069" s="107"/>
      <c r="BG1069" s="107"/>
      <c r="BH1069" s="107"/>
    </row>
    <row r="1070">
      <c r="A1070" s="107"/>
      <c r="B1070" s="524"/>
      <c r="C1070" s="522"/>
      <c r="D1070" s="522"/>
      <c r="E1070" s="522"/>
      <c r="F1070" s="522"/>
      <c r="G1070" s="522"/>
      <c r="H1070" s="522"/>
      <c r="I1070" s="522"/>
      <c r="J1070" s="522"/>
      <c r="K1070" s="522"/>
      <c r="L1070" s="522"/>
      <c r="M1070" s="107"/>
      <c r="N1070" s="522"/>
      <c r="O1070" s="522"/>
      <c r="P1070" s="522"/>
      <c r="Q1070" s="522"/>
      <c r="R1070" s="522"/>
      <c r="S1070" s="522"/>
      <c r="T1070" s="522"/>
      <c r="U1070" s="522"/>
      <c r="V1070" s="522"/>
      <c r="W1070" s="522"/>
      <c r="X1070" s="522"/>
      <c r="Y1070" s="522"/>
      <c r="Z1070" s="522"/>
      <c r="AA1070" s="522"/>
      <c r="AB1070" s="522"/>
      <c r="AC1070" s="522"/>
      <c r="AD1070" s="522"/>
      <c r="AE1070" s="522"/>
      <c r="AF1070" s="522"/>
      <c r="AG1070" s="522"/>
      <c r="AH1070" s="523"/>
      <c r="AI1070" s="522"/>
      <c r="AJ1070" s="522"/>
      <c r="AK1070" s="522"/>
      <c r="AL1070" s="522"/>
      <c r="AM1070" s="522"/>
      <c r="AN1070" s="522"/>
      <c r="AO1070" s="522"/>
      <c r="AP1070" s="522"/>
      <c r="AQ1070" s="522"/>
      <c r="AR1070" s="522"/>
      <c r="AS1070" s="107"/>
      <c r="AT1070" s="107"/>
      <c r="AU1070" s="107"/>
      <c r="AV1070" s="107"/>
      <c r="AW1070" s="107"/>
      <c r="AX1070" s="107"/>
      <c r="AY1070" s="107"/>
      <c r="AZ1070" s="107"/>
      <c r="BA1070" s="107"/>
      <c r="BB1070" s="107"/>
      <c r="BC1070" s="107"/>
      <c r="BD1070" s="107"/>
      <c r="BE1070" s="107"/>
      <c r="BF1070" s="107"/>
      <c r="BG1070" s="107"/>
      <c r="BH1070" s="107"/>
    </row>
    <row r="1071">
      <c r="A1071" s="107"/>
      <c r="B1071" s="524"/>
      <c r="C1071" s="522"/>
      <c r="D1071" s="522"/>
      <c r="E1071" s="522"/>
      <c r="F1071" s="522"/>
      <c r="G1071" s="522"/>
      <c r="H1071" s="522"/>
      <c r="I1071" s="522"/>
      <c r="J1071" s="522"/>
      <c r="K1071" s="522"/>
      <c r="L1071" s="522"/>
      <c r="M1071" s="107"/>
      <c r="N1071" s="522"/>
      <c r="O1071" s="522"/>
      <c r="P1071" s="522"/>
      <c r="Q1071" s="522"/>
      <c r="R1071" s="522"/>
      <c r="S1071" s="522"/>
      <c r="T1071" s="522"/>
      <c r="U1071" s="522"/>
      <c r="V1071" s="522"/>
      <c r="W1071" s="522"/>
      <c r="X1071" s="522"/>
      <c r="Y1071" s="522"/>
      <c r="Z1071" s="522"/>
      <c r="AA1071" s="522"/>
      <c r="AB1071" s="522"/>
      <c r="AC1071" s="522"/>
      <c r="AD1071" s="522"/>
      <c r="AE1071" s="522"/>
      <c r="AF1071" s="522"/>
      <c r="AG1071" s="522"/>
      <c r="AH1071" s="523"/>
      <c r="AI1071" s="522"/>
      <c r="AJ1071" s="522"/>
      <c r="AK1071" s="522"/>
      <c r="AL1071" s="522"/>
      <c r="AM1071" s="522"/>
      <c r="AN1071" s="522"/>
      <c r="AO1071" s="522"/>
      <c r="AP1071" s="522"/>
      <c r="AQ1071" s="522"/>
      <c r="AR1071" s="522"/>
      <c r="AS1071" s="107"/>
      <c r="AT1071" s="107"/>
      <c r="AU1071" s="107"/>
      <c r="AV1071" s="107"/>
      <c r="AW1071" s="107"/>
      <c r="AX1071" s="107"/>
      <c r="AY1071" s="107"/>
      <c r="AZ1071" s="107"/>
      <c r="BA1071" s="107"/>
      <c r="BB1071" s="107"/>
      <c r="BC1071" s="107"/>
      <c r="BD1071" s="107"/>
      <c r="BE1071" s="107"/>
      <c r="BF1071" s="107"/>
      <c r="BG1071" s="107"/>
      <c r="BH1071" s="107"/>
    </row>
    <row r="1072">
      <c r="A1072" s="107"/>
      <c r="B1072" s="524"/>
      <c r="C1072" s="522"/>
      <c r="D1072" s="522"/>
      <c r="E1072" s="522"/>
      <c r="F1072" s="522"/>
      <c r="G1072" s="522"/>
      <c r="H1072" s="522"/>
      <c r="I1072" s="522"/>
      <c r="J1072" s="522"/>
      <c r="K1072" s="522"/>
      <c r="L1072" s="522"/>
      <c r="M1072" s="107"/>
      <c r="N1072" s="522"/>
      <c r="O1072" s="522"/>
      <c r="P1072" s="522"/>
      <c r="Q1072" s="522"/>
      <c r="R1072" s="522"/>
      <c r="S1072" s="522"/>
      <c r="T1072" s="522"/>
      <c r="U1072" s="522"/>
      <c r="V1072" s="522"/>
      <c r="W1072" s="522"/>
      <c r="X1072" s="522"/>
      <c r="Y1072" s="522"/>
      <c r="Z1072" s="522"/>
      <c r="AA1072" s="522"/>
      <c r="AB1072" s="522"/>
      <c r="AC1072" s="522"/>
      <c r="AD1072" s="522"/>
      <c r="AE1072" s="522"/>
      <c r="AF1072" s="522"/>
      <c r="AG1072" s="522"/>
      <c r="AH1072" s="523"/>
      <c r="AI1072" s="522"/>
      <c r="AJ1072" s="522"/>
      <c r="AK1072" s="522"/>
      <c r="AL1072" s="522"/>
      <c r="AM1072" s="522"/>
      <c r="AN1072" s="522"/>
      <c r="AO1072" s="522"/>
      <c r="AP1072" s="522"/>
      <c r="AQ1072" s="522"/>
      <c r="AR1072" s="522"/>
      <c r="AS1072" s="107"/>
      <c r="AT1072" s="107"/>
      <c r="AU1072" s="107"/>
      <c r="AV1072" s="107"/>
      <c r="AW1072" s="107"/>
      <c r="AX1072" s="107"/>
      <c r="AY1072" s="107"/>
      <c r="AZ1072" s="107"/>
      <c r="BA1072" s="107"/>
      <c r="BB1072" s="107"/>
      <c r="BC1072" s="107"/>
      <c r="BD1072" s="107"/>
      <c r="BE1072" s="107"/>
      <c r="BF1072" s="107"/>
      <c r="BG1072" s="107"/>
      <c r="BH1072" s="107"/>
    </row>
    <row r="1073">
      <c r="A1073" s="107"/>
      <c r="B1073" s="524"/>
      <c r="C1073" s="522"/>
      <c r="D1073" s="522"/>
      <c r="E1073" s="522"/>
      <c r="F1073" s="522"/>
      <c r="G1073" s="522"/>
      <c r="H1073" s="522"/>
      <c r="I1073" s="522"/>
      <c r="J1073" s="522"/>
      <c r="K1073" s="522"/>
      <c r="L1073" s="522"/>
      <c r="M1073" s="107"/>
      <c r="N1073" s="522"/>
      <c r="O1073" s="522"/>
      <c r="P1073" s="522"/>
      <c r="Q1073" s="522"/>
      <c r="R1073" s="522"/>
      <c r="S1073" s="522"/>
      <c r="T1073" s="522"/>
      <c r="U1073" s="522"/>
      <c r="V1073" s="522"/>
      <c r="W1073" s="522"/>
      <c r="X1073" s="522"/>
      <c r="Y1073" s="522"/>
      <c r="Z1073" s="522"/>
      <c r="AA1073" s="522"/>
      <c r="AB1073" s="522"/>
      <c r="AC1073" s="522"/>
      <c r="AD1073" s="522"/>
      <c r="AE1073" s="522"/>
      <c r="AF1073" s="522"/>
      <c r="AG1073" s="522"/>
      <c r="AH1073" s="523"/>
      <c r="AI1073" s="522"/>
      <c r="AJ1073" s="522"/>
      <c r="AK1073" s="522"/>
      <c r="AL1073" s="522"/>
      <c r="AM1073" s="522"/>
      <c r="AN1073" s="522"/>
      <c r="AO1073" s="522"/>
      <c r="AP1073" s="522"/>
      <c r="AQ1073" s="522"/>
      <c r="AR1073" s="522"/>
      <c r="AS1073" s="107"/>
      <c r="AT1073" s="107"/>
      <c r="AU1073" s="107"/>
      <c r="AV1073" s="107"/>
      <c r="AW1073" s="107"/>
      <c r="AX1073" s="107"/>
      <c r="AY1073" s="107"/>
      <c r="AZ1073" s="107"/>
      <c r="BA1073" s="107"/>
      <c r="BB1073" s="107"/>
      <c r="BC1073" s="107"/>
      <c r="BD1073" s="107"/>
      <c r="BE1073" s="107"/>
      <c r="BF1073" s="107"/>
      <c r="BG1073" s="107"/>
      <c r="BH1073" s="107"/>
    </row>
    <row r="1074">
      <c r="A1074" s="107"/>
      <c r="B1074" s="524"/>
      <c r="C1074" s="522"/>
      <c r="D1074" s="522"/>
      <c r="E1074" s="522"/>
      <c r="F1074" s="522"/>
      <c r="G1074" s="522"/>
      <c r="H1074" s="522"/>
      <c r="I1074" s="522"/>
      <c r="J1074" s="522"/>
      <c r="K1074" s="522"/>
      <c r="L1074" s="522"/>
      <c r="M1074" s="107"/>
      <c r="N1074" s="522"/>
      <c r="O1074" s="522"/>
      <c r="P1074" s="522"/>
      <c r="Q1074" s="522"/>
      <c r="R1074" s="522"/>
      <c r="S1074" s="522"/>
      <c r="T1074" s="522"/>
      <c r="U1074" s="522"/>
      <c r="V1074" s="522"/>
      <c r="W1074" s="522"/>
      <c r="X1074" s="522"/>
      <c r="Y1074" s="522"/>
      <c r="Z1074" s="522"/>
      <c r="AA1074" s="522"/>
      <c r="AB1074" s="522"/>
      <c r="AC1074" s="522"/>
      <c r="AD1074" s="522"/>
      <c r="AE1074" s="522"/>
      <c r="AF1074" s="522"/>
      <c r="AG1074" s="522"/>
      <c r="AH1074" s="523"/>
      <c r="AI1074" s="522"/>
      <c r="AJ1074" s="522"/>
      <c r="AK1074" s="522"/>
      <c r="AL1074" s="522"/>
      <c r="AM1074" s="522"/>
      <c r="AN1074" s="522"/>
      <c r="AO1074" s="522"/>
      <c r="AP1074" s="522"/>
      <c r="AQ1074" s="522"/>
      <c r="AR1074" s="522"/>
      <c r="AS1074" s="107"/>
      <c r="AT1074" s="107"/>
      <c r="AU1074" s="107"/>
      <c r="AV1074" s="107"/>
      <c r="AW1074" s="107"/>
      <c r="AX1074" s="107"/>
      <c r="AY1074" s="107"/>
      <c r="AZ1074" s="107"/>
      <c r="BA1074" s="107"/>
      <c r="BB1074" s="107"/>
      <c r="BC1074" s="107"/>
      <c r="BD1074" s="107"/>
      <c r="BE1074" s="107"/>
      <c r="BF1074" s="107"/>
      <c r="BG1074" s="107"/>
      <c r="BH1074" s="107"/>
    </row>
    <row r="1075">
      <c r="A1075" s="107"/>
      <c r="B1075" s="524"/>
      <c r="C1075" s="522"/>
      <c r="D1075" s="522"/>
      <c r="E1075" s="522"/>
      <c r="F1075" s="522"/>
      <c r="G1075" s="522"/>
      <c r="H1075" s="522"/>
      <c r="I1075" s="522"/>
      <c r="J1075" s="522"/>
      <c r="K1075" s="522"/>
      <c r="L1075" s="522"/>
      <c r="M1075" s="107"/>
      <c r="N1075" s="522"/>
      <c r="O1075" s="522"/>
      <c r="P1075" s="522"/>
      <c r="Q1075" s="522"/>
      <c r="R1075" s="522"/>
      <c r="S1075" s="522"/>
      <c r="T1075" s="522"/>
      <c r="U1075" s="522"/>
      <c r="V1075" s="522"/>
      <c r="W1075" s="522"/>
      <c r="X1075" s="522"/>
      <c r="Y1075" s="522"/>
      <c r="Z1075" s="522"/>
      <c r="AA1075" s="522"/>
      <c r="AB1075" s="522"/>
      <c r="AC1075" s="522"/>
      <c r="AD1075" s="522"/>
      <c r="AE1075" s="522"/>
      <c r="AF1075" s="522"/>
      <c r="AG1075" s="522"/>
      <c r="AH1075" s="523"/>
      <c r="AI1075" s="522"/>
      <c r="AJ1075" s="522"/>
      <c r="AK1075" s="522"/>
      <c r="AL1075" s="522"/>
      <c r="AM1075" s="522"/>
      <c r="AN1075" s="522"/>
      <c r="AO1075" s="522"/>
      <c r="AP1075" s="522"/>
      <c r="AQ1075" s="522"/>
      <c r="AR1075" s="522"/>
      <c r="AS1075" s="107"/>
      <c r="AT1075" s="107"/>
      <c r="AU1075" s="107"/>
      <c r="AV1075" s="107"/>
      <c r="AW1075" s="107"/>
      <c r="AX1075" s="107"/>
      <c r="AY1075" s="107"/>
      <c r="AZ1075" s="107"/>
      <c r="BA1075" s="107"/>
      <c r="BB1075" s="107"/>
      <c r="BC1075" s="107"/>
      <c r="BD1075" s="107"/>
      <c r="BE1075" s="107"/>
      <c r="BF1075" s="107"/>
      <c r="BG1075" s="107"/>
      <c r="BH1075" s="107"/>
    </row>
    <row r="1076">
      <c r="A1076" s="107"/>
      <c r="B1076" s="524"/>
      <c r="C1076" s="522"/>
      <c r="D1076" s="522"/>
      <c r="E1076" s="522"/>
      <c r="F1076" s="522"/>
      <c r="G1076" s="522"/>
      <c r="H1076" s="522"/>
      <c r="I1076" s="522"/>
      <c r="J1076" s="522"/>
      <c r="K1076" s="522"/>
      <c r="L1076" s="522"/>
      <c r="M1076" s="107"/>
      <c r="N1076" s="522"/>
      <c r="O1076" s="522"/>
      <c r="P1076" s="522"/>
      <c r="Q1076" s="522"/>
      <c r="R1076" s="522"/>
      <c r="S1076" s="522"/>
      <c r="T1076" s="522"/>
      <c r="U1076" s="522"/>
      <c r="V1076" s="522"/>
      <c r="W1076" s="522"/>
      <c r="X1076" s="522"/>
      <c r="Y1076" s="522"/>
      <c r="Z1076" s="522"/>
      <c r="AA1076" s="522"/>
      <c r="AB1076" s="522"/>
      <c r="AC1076" s="522"/>
      <c r="AD1076" s="522"/>
      <c r="AE1076" s="522"/>
      <c r="AF1076" s="522"/>
      <c r="AG1076" s="522"/>
      <c r="AH1076" s="523"/>
      <c r="AI1076" s="522"/>
      <c r="AJ1076" s="522"/>
      <c r="AK1076" s="522"/>
      <c r="AL1076" s="522"/>
      <c r="AM1076" s="522"/>
      <c r="AN1076" s="522"/>
      <c r="AO1076" s="522"/>
      <c r="AP1076" s="522"/>
      <c r="AQ1076" s="522"/>
      <c r="AR1076" s="522"/>
      <c r="AS1076" s="107"/>
      <c r="AT1076" s="107"/>
      <c r="AU1076" s="107"/>
      <c r="AV1076" s="107"/>
      <c r="AW1076" s="107"/>
      <c r="AX1076" s="107"/>
      <c r="AY1076" s="107"/>
      <c r="AZ1076" s="107"/>
      <c r="BA1076" s="107"/>
      <c r="BB1076" s="107"/>
      <c r="BC1076" s="107"/>
      <c r="BD1076" s="107"/>
      <c r="BE1076" s="107"/>
      <c r="BF1076" s="107"/>
      <c r="BG1076" s="107"/>
      <c r="BH1076" s="107"/>
    </row>
    <row r="1077">
      <c r="A1077" s="107"/>
      <c r="B1077" s="524"/>
      <c r="C1077" s="522"/>
      <c r="D1077" s="522"/>
      <c r="E1077" s="522"/>
      <c r="F1077" s="522"/>
      <c r="G1077" s="522"/>
      <c r="H1077" s="522"/>
      <c r="I1077" s="522"/>
      <c r="J1077" s="522"/>
      <c r="K1077" s="522"/>
      <c r="L1077" s="522"/>
      <c r="M1077" s="107"/>
      <c r="N1077" s="522"/>
      <c r="O1077" s="522"/>
      <c r="P1077" s="522"/>
      <c r="Q1077" s="522"/>
      <c r="R1077" s="522"/>
      <c r="S1077" s="522"/>
      <c r="T1077" s="522"/>
      <c r="U1077" s="522"/>
      <c r="V1077" s="522"/>
      <c r="W1077" s="522"/>
      <c r="X1077" s="522"/>
      <c r="Y1077" s="522"/>
      <c r="Z1077" s="522"/>
      <c r="AA1077" s="522"/>
      <c r="AB1077" s="522"/>
      <c r="AC1077" s="522"/>
      <c r="AD1077" s="522"/>
      <c r="AE1077" s="522"/>
      <c r="AF1077" s="522"/>
      <c r="AG1077" s="522"/>
      <c r="AH1077" s="523"/>
      <c r="AI1077" s="522"/>
      <c r="AJ1077" s="522"/>
      <c r="AK1077" s="522"/>
      <c r="AL1077" s="522"/>
      <c r="AM1077" s="522"/>
      <c r="AN1077" s="522"/>
      <c r="AO1077" s="522"/>
      <c r="AP1077" s="522"/>
      <c r="AQ1077" s="522"/>
      <c r="AR1077" s="522"/>
      <c r="AS1077" s="107"/>
      <c r="AT1077" s="107"/>
      <c r="AU1077" s="107"/>
      <c r="AV1077" s="107"/>
      <c r="AW1077" s="107"/>
      <c r="AX1077" s="107"/>
      <c r="AY1077" s="107"/>
      <c r="AZ1077" s="107"/>
      <c r="BA1077" s="107"/>
      <c r="BB1077" s="107"/>
      <c r="BC1077" s="107"/>
      <c r="BD1077" s="107"/>
      <c r="BE1077" s="107"/>
      <c r="BF1077" s="107"/>
      <c r="BG1077" s="107"/>
      <c r="BH1077" s="107"/>
    </row>
    <row r="1078">
      <c r="A1078" s="107"/>
      <c r="B1078" s="524"/>
      <c r="C1078" s="522"/>
      <c r="D1078" s="522"/>
      <c r="E1078" s="522"/>
      <c r="F1078" s="522"/>
      <c r="G1078" s="522"/>
      <c r="H1078" s="522"/>
      <c r="I1078" s="522"/>
      <c r="J1078" s="522"/>
      <c r="K1078" s="522"/>
      <c r="L1078" s="522"/>
      <c r="M1078" s="107"/>
      <c r="N1078" s="522"/>
      <c r="O1078" s="522"/>
      <c r="P1078" s="522"/>
      <c r="Q1078" s="522"/>
      <c r="R1078" s="522"/>
      <c r="S1078" s="522"/>
      <c r="T1078" s="522"/>
      <c r="U1078" s="522"/>
      <c r="V1078" s="522"/>
      <c r="W1078" s="522"/>
      <c r="X1078" s="522"/>
      <c r="Y1078" s="522"/>
      <c r="Z1078" s="522"/>
      <c r="AA1078" s="522"/>
      <c r="AB1078" s="522"/>
      <c r="AC1078" s="522"/>
      <c r="AD1078" s="522"/>
      <c r="AE1078" s="522"/>
      <c r="AF1078" s="522"/>
      <c r="AG1078" s="522"/>
      <c r="AH1078" s="523"/>
      <c r="AI1078" s="522"/>
      <c r="AJ1078" s="522"/>
      <c r="AK1078" s="522"/>
      <c r="AL1078" s="522"/>
      <c r="AM1078" s="522"/>
      <c r="AN1078" s="522"/>
      <c r="AO1078" s="522"/>
      <c r="AP1078" s="522"/>
      <c r="AQ1078" s="522"/>
      <c r="AR1078" s="522"/>
      <c r="AS1078" s="107"/>
      <c r="AT1078" s="107"/>
      <c r="AU1078" s="107"/>
      <c r="AV1078" s="107"/>
      <c r="AW1078" s="107"/>
      <c r="AX1078" s="107"/>
      <c r="AY1078" s="107"/>
      <c r="AZ1078" s="107"/>
      <c r="BA1078" s="107"/>
      <c r="BB1078" s="107"/>
      <c r="BC1078" s="107"/>
      <c r="BD1078" s="107"/>
      <c r="BE1078" s="107"/>
      <c r="BF1078" s="107"/>
      <c r="BG1078" s="107"/>
      <c r="BH1078" s="107"/>
    </row>
    <row r="1079">
      <c r="A1079" s="107"/>
      <c r="B1079" s="524"/>
      <c r="C1079" s="522"/>
      <c r="D1079" s="522"/>
      <c r="E1079" s="522"/>
      <c r="F1079" s="522"/>
      <c r="G1079" s="522"/>
      <c r="H1079" s="522"/>
      <c r="I1079" s="522"/>
      <c r="J1079" s="522"/>
      <c r="K1079" s="522"/>
      <c r="L1079" s="522"/>
      <c r="M1079" s="107"/>
      <c r="N1079" s="522"/>
      <c r="O1079" s="522"/>
      <c r="P1079" s="522"/>
      <c r="Q1079" s="522"/>
      <c r="R1079" s="522"/>
      <c r="S1079" s="522"/>
      <c r="T1079" s="522"/>
      <c r="U1079" s="522"/>
      <c r="V1079" s="522"/>
      <c r="W1079" s="522"/>
      <c r="X1079" s="522"/>
      <c r="Y1079" s="522"/>
      <c r="Z1079" s="522"/>
      <c r="AA1079" s="522"/>
      <c r="AB1079" s="522"/>
      <c r="AC1079" s="522"/>
      <c r="AD1079" s="522"/>
      <c r="AE1079" s="522"/>
      <c r="AF1079" s="522"/>
      <c r="AG1079" s="522"/>
      <c r="AH1079" s="523"/>
      <c r="AI1079" s="522"/>
      <c r="AJ1079" s="522"/>
      <c r="AK1079" s="522"/>
      <c r="AL1079" s="522"/>
      <c r="AM1079" s="522"/>
      <c r="AN1079" s="522"/>
      <c r="AO1079" s="522"/>
      <c r="AP1079" s="522"/>
      <c r="AQ1079" s="522"/>
      <c r="AR1079" s="522"/>
      <c r="AS1079" s="107"/>
      <c r="AT1079" s="107"/>
      <c r="AU1079" s="107"/>
      <c r="AV1079" s="107"/>
      <c r="AW1079" s="107"/>
      <c r="AX1079" s="107"/>
      <c r="AY1079" s="107"/>
      <c r="AZ1079" s="107"/>
      <c r="BA1079" s="107"/>
      <c r="BB1079" s="107"/>
      <c r="BC1079" s="107"/>
      <c r="BD1079" s="107"/>
      <c r="BE1079" s="107"/>
      <c r="BF1079" s="107"/>
      <c r="BG1079" s="107"/>
      <c r="BH1079" s="107"/>
    </row>
    <row r="1080">
      <c r="A1080" s="107"/>
      <c r="B1080" s="524"/>
      <c r="C1080" s="522"/>
      <c r="D1080" s="522"/>
      <c r="E1080" s="522"/>
      <c r="F1080" s="522"/>
      <c r="G1080" s="522"/>
      <c r="H1080" s="522"/>
      <c r="I1080" s="522"/>
      <c r="J1080" s="522"/>
      <c r="K1080" s="522"/>
      <c r="L1080" s="522"/>
      <c r="M1080" s="107"/>
      <c r="N1080" s="522"/>
      <c r="O1080" s="522"/>
      <c r="P1080" s="522"/>
      <c r="Q1080" s="522"/>
      <c r="R1080" s="522"/>
      <c r="S1080" s="522"/>
      <c r="T1080" s="522"/>
      <c r="U1080" s="522"/>
      <c r="V1080" s="522"/>
      <c r="W1080" s="522"/>
      <c r="X1080" s="522"/>
      <c r="Y1080" s="522"/>
      <c r="Z1080" s="522"/>
      <c r="AA1080" s="522"/>
      <c r="AB1080" s="522"/>
      <c r="AC1080" s="522"/>
      <c r="AD1080" s="522"/>
      <c r="AE1080" s="522"/>
      <c r="AF1080" s="522"/>
      <c r="AG1080" s="522"/>
      <c r="AH1080" s="523"/>
      <c r="AI1080" s="522"/>
      <c r="AJ1080" s="522"/>
      <c r="AK1080" s="522"/>
      <c r="AL1080" s="522"/>
      <c r="AM1080" s="522"/>
      <c r="AN1080" s="522"/>
      <c r="AO1080" s="522"/>
      <c r="AP1080" s="522"/>
      <c r="AQ1080" s="522"/>
      <c r="AR1080" s="522"/>
      <c r="AS1080" s="107"/>
      <c r="AT1080" s="107"/>
      <c r="AU1080" s="107"/>
      <c r="AV1080" s="107"/>
      <c r="AW1080" s="107"/>
      <c r="AX1080" s="107"/>
      <c r="AY1080" s="107"/>
      <c r="AZ1080" s="107"/>
      <c r="BA1080" s="107"/>
      <c r="BB1080" s="107"/>
      <c r="BC1080" s="107"/>
      <c r="BD1080" s="107"/>
      <c r="BE1080" s="107"/>
      <c r="BF1080" s="107"/>
      <c r="BG1080" s="107"/>
      <c r="BH1080" s="107"/>
    </row>
    <row r="1081">
      <c r="A1081" s="107"/>
      <c r="B1081" s="524"/>
      <c r="C1081" s="522"/>
      <c r="D1081" s="522"/>
      <c r="E1081" s="522"/>
      <c r="F1081" s="522"/>
      <c r="G1081" s="522"/>
      <c r="H1081" s="522"/>
      <c r="I1081" s="522"/>
      <c r="J1081" s="522"/>
      <c r="K1081" s="522"/>
      <c r="L1081" s="522"/>
      <c r="M1081" s="107"/>
      <c r="N1081" s="522"/>
      <c r="O1081" s="522"/>
      <c r="P1081" s="522"/>
      <c r="Q1081" s="522"/>
      <c r="R1081" s="522"/>
      <c r="S1081" s="522"/>
      <c r="T1081" s="522"/>
      <c r="U1081" s="522"/>
      <c r="V1081" s="522"/>
      <c r="W1081" s="522"/>
      <c r="X1081" s="522"/>
      <c r="Y1081" s="522"/>
      <c r="Z1081" s="522"/>
      <c r="AA1081" s="522"/>
      <c r="AB1081" s="522"/>
      <c r="AC1081" s="522"/>
      <c r="AD1081" s="522"/>
      <c r="AE1081" s="522"/>
      <c r="AF1081" s="522"/>
      <c r="AG1081" s="522"/>
      <c r="AH1081" s="523"/>
      <c r="AI1081" s="522"/>
      <c r="AJ1081" s="522"/>
      <c r="AK1081" s="522"/>
      <c r="AL1081" s="522"/>
      <c r="AM1081" s="522"/>
      <c r="AN1081" s="522"/>
      <c r="AO1081" s="522"/>
      <c r="AP1081" s="522"/>
      <c r="AQ1081" s="522"/>
      <c r="AR1081" s="522"/>
      <c r="AS1081" s="107"/>
      <c r="AT1081" s="107"/>
      <c r="AU1081" s="107"/>
      <c r="AV1081" s="107"/>
      <c r="AW1081" s="107"/>
      <c r="AX1081" s="107"/>
      <c r="AY1081" s="107"/>
      <c r="AZ1081" s="107"/>
      <c r="BA1081" s="107"/>
      <c r="BB1081" s="107"/>
      <c r="BC1081" s="107"/>
      <c r="BD1081" s="107"/>
      <c r="BE1081" s="107"/>
      <c r="BF1081" s="107"/>
      <c r="BG1081" s="107"/>
      <c r="BH1081" s="107"/>
    </row>
    <row r="1082">
      <c r="A1082" s="107"/>
      <c r="B1082" s="524"/>
      <c r="C1082" s="522"/>
      <c r="D1082" s="522"/>
      <c r="E1082" s="522"/>
      <c r="F1082" s="522"/>
      <c r="G1082" s="522"/>
      <c r="H1082" s="522"/>
      <c r="I1082" s="522"/>
      <c r="J1082" s="522"/>
      <c r="K1082" s="522"/>
      <c r="L1082" s="522"/>
      <c r="M1082" s="107"/>
      <c r="N1082" s="522"/>
      <c r="O1082" s="522"/>
      <c r="P1082" s="522"/>
      <c r="Q1082" s="522"/>
      <c r="R1082" s="522"/>
      <c r="S1082" s="522"/>
      <c r="T1082" s="522"/>
      <c r="U1082" s="522"/>
      <c r="V1082" s="522"/>
      <c r="W1082" s="522"/>
      <c r="X1082" s="522"/>
      <c r="Y1082" s="522"/>
      <c r="Z1082" s="522"/>
      <c r="AA1082" s="522"/>
      <c r="AB1082" s="522"/>
      <c r="AC1082" s="522"/>
      <c r="AD1082" s="522"/>
      <c r="AE1082" s="522"/>
      <c r="AF1082" s="522"/>
      <c r="AG1082" s="522"/>
      <c r="AH1082" s="523"/>
      <c r="AI1082" s="522"/>
      <c r="AJ1082" s="522"/>
      <c r="AK1082" s="522"/>
      <c r="AL1082" s="522"/>
      <c r="AM1082" s="522"/>
      <c r="AN1082" s="522"/>
      <c r="AO1082" s="522"/>
      <c r="AP1082" s="522"/>
      <c r="AQ1082" s="522"/>
      <c r="AR1082" s="522"/>
      <c r="AS1082" s="107"/>
      <c r="AT1082" s="107"/>
      <c r="AU1082" s="107"/>
      <c r="AV1082" s="107"/>
      <c r="AW1082" s="107"/>
      <c r="AX1082" s="107"/>
      <c r="AY1082" s="107"/>
      <c r="AZ1082" s="107"/>
      <c r="BA1082" s="107"/>
      <c r="BB1082" s="107"/>
      <c r="BC1082" s="107"/>
      <c r="BD1082" s="107"/>
      <c r="BE1082" s="107"/>
      <c r="BF1082" s="107"/>
      <c r="BG1082" s="107"/>
      <c r="BH1082" s="107"/>
    </row>
    <row r="1083">
      <c r="A1083" s="107"/>
      <c r="B1083" s="524"/>
      <c r="C1083" s="522"/>
      <c r="D1083" s="522"/>
      <c r="E1083" s="522"/>
      <c r="F1083" s="522"/>
      <c r="G1083" s="522"/>
      <c r="H1083" s="522"/>
      <c r="I1083" s="522"/>
      <c r="J1083" s="522"/>
      <c r="K1083" s="522"/>
      <c r="L1083" s="522"/>
      <c r="M1083" s="107"/>
      <c r="N1083" s="522"/>
      <c r="O1083" s="522"/>
      <c r="P1083" s="522"/>
      <c r="Q1083" s="522"/>
      <c r="R1083" s="522"/>
      <c r="S1083" s="522"/>
      <c r="T1083" s="522"/>
      <c r="U1083" s="522"/>
      <c r="V1083" s="522"/>
      <c r="W1083" s="522"/>
      <c r="X1083" s="522"/>
      <c r="Y1083" s="522"/>
      <c r="Z1083" s="522"/>
      <c r="AA1083" s="522"/>
      <c r="AB1083" s="522"/>
      <c r="AC1083" s="522"/>
      <c r="AD1083" s="522"/>
      <c r="AE1083" s="522"/>
      <c r="AF1083" s="522"/>
      <c r="AG1083" s="522"/>
      <c r="AH1083" s="523"/>
      <c r="AI1083" s="522"/>
      <c r="AJ1083" s="522"/>
      <c r="AK1083" s="522"/>
      <c r="AL1083" s="522"/>
      <c r="AM1083" s="522"/>
      <c r="AN1083" s="522"/>
      <c r="AO1083" s="522"/>
      <c r="AP1083" s="522"/>
      <c r="AQ1083" s="522"/>
      <c r="AR1083" s="522"/>
      <c r="AS1083" s="107"/>
      <c r="AT1083" s="107"/>
      <c r="AU1083" s="107"/>
      <c r="AV1083" s="107"/>
      <c r="AW1083" s="107"/>
      <c r="AX1083" s="107"/>
      <c r="AY1083" s="107"/>
      <c r="AZ1083" s="107"/>
      <c r="BA1083" s="107"/>
      <c r="BB1083" s="107"/>
      <c r="BC1083" s="107"/>
      <c r="BD1083" s="107"/>
      <c r="BE1083" s="107"/>
      <c r="BF1083" s="107"/>
      <c r="BG1083" s="107"/>
      <c r="BH1083" s="107"/>
    </row>
    <row r="1084">
      <c r="A1084" s="107"/>
      <c r="B1084" s="524"/>
      <c r="C1084" s="522"/>
      <c r="D1084" s="522"/>
      <c r="E1084" s="522"/>
      <c r="F1084" s="522"/>
      <c r="G1084" s="522"/>
      <c r="H1084" s="522"/>
      <c r="I1084" s="522"/>
      <c r="J1084" s="522"/>
      <c r="K1084" s="522"/>
      <c r="L1084" s="522"/>
      <c r="M1084" s="107"/>
      <c r="N1084" s="522"/>
      <c r="O1084" s="522"/>
      <c r="P1084" s="522"/>
      <c r="Q1084" s="522"/>
      <c r="R1084" s="522"/>
      <c r="S1084" s="522"/>
      <c r="T1084" s="522"/>
      <c r="U1084" s="522"/>
      <c r="V1084" s="522"/>
      <c r="W1084" s="522"/>
      <c r="X1084" s="522"/>
      <c r="Y1084" s="522"/>
      <c r="Z1084" s="522"/>
      <c r="AA1084" s="522"/>
      <c r="AB1084" s="522"/>
      <c r="AC1084" s="522"/>
      <c r="AD1084" s="522"/>
      <c r="AE1084" s="522"/>
      <c r="AF1084" s="522"/>
      <c r="AG1084" s="522"/>
      <c r="AH1084" s="523"/>
      <c r="AI1084" s="522"/>
      <c r="AJ1084" s="522"/>
      <c r="AK1084" s="522"/>
      <c r="AL1084" s="522"/>
      <c r="AM1084" s="522"/>
      <c r="AN1084" s="522"/>
      <c r="AO1084" s="522"/>
      <c r="AP1084" s="522"/>
      <c r="AQ1084" s="522"/>
      <c r="AR1084" s="522"/>
      <c r="AS1084" s="107"/>
      <c r="AT1084" s="107"/>
      <c r="AU1084" s="107"/>
      <c r="AV1084" s="107"/>
      <c r="AW1084" s="107"/>
      <c r="AX1084" s="107"/>
      <c r="AY1084" s="107"/>
      <c r="AZ1084" s="107"/>
      <c r="BA1084" s="107"/>
      <c r="BB1084" s="107"/>
      <c r="BC1084" s="107"/>
      <c r="BD1084" s="107"/>
      <c r="BE1084" s="107"/>
      <c r="BF1084" s="107"/>
      <c r="BG1084" s="107"/>
      <c r="BH1084" s="107"/>
    </row>
    <row r="1085">
      <c r="A1085" s="107"/>
      <c r="B1085" s="524"/>
      <c r="C1085" s="522"/>
      <c r="D1085" s="522"/>
      <c r="E1085" s="522"/>
      <c r="F1085" s="522"/>
      <c r="G1085" s="522"/>
      <c r="H1085" s="522"/>
      <c r="I1085" s="522"/>
      <c r="J1085" s="522"/>
      <c r="K1085" s="522"/>
      <c r="L1085" s="522"/>
      <c r="M1085" s="107"/>
      <c r="N1085" s="522"/>
      <c r="O1085" s="522"/>
      <c r="P1085" s="522"/>
      <c r="Q1085" s="522"/>
      <c r="R1085" s="522"/>
      <c r="S1085" s="522"/>
      <c r="T1085" s="522"/>
      <c r="U1085" s="522"/>
      <c r="V1085" s="522"/>
      <c r="W1085" s="522"/>
      <c r="X1085" s="522"/>
      <c r="Y1085" s="522"/>
      <c r="Z1085" s="522"/>
      <c r="AA1085" s="522"/>
      <c r="AB1085" s="522"/>
      <c r="AC1085" s="522"/>
      <c r="AD1085" s="522"/>
      <c r="AE1085" s="522"/>
      <c r="AF1085" s="522"/>
      <c r="AG1085" s="522"/>
      <c r="AH1085" s="523"/>
      <c r="AI1085" s="522"/>
      <c r="AJ1085" s="522"/>
      <c r="AK1085" s="522"/>
      <c r="AL1085" s="522"/>
      <c r="AM1085" s="522"/>
      <c r="AN1085" s="522"/>
      <c r="AO1085" s="522"/>
      <c r="AP1085" s="522"/>
      <c r="AQ1085" s="522"/>
      <c r="AR1085" s="522"/>
      <c r="AS1085" s="107"/>
      <c r="AT1085" s="107"/>
      <c r="AU1085" s="107"/>
      <c r="AV1085" s="107"/>
      <c r="AW1085" s="107"/>
      <c r="AX1085" s="107"/>
      <c r="AY1085" s="107"/>
      <c r="AZ1085" s="107"/>
      <c r="BA1085" s="107"/>
      <c r="BB1085" s="107"/>
      <c r="BC1085" s="107"/>
      <c r="BD1085" s="107"/>
      <c r="BE1085" s="107"/>
      <c r="BF1085" s="107"/>
      <c r="BG1085" s="107"/>
      <c r="BH1085" s="107"/>
    </row>
    <row r="1086">
      <c r="A1086" s="107"/>
      <c r="B1086" s="524"/>
      <c r="C1086" s="522"/>
      <c r="D1086" s="522"/>
      <c r="E1086" s="522"/>
      <c r="F1086" s="522"/>
      <c r="G1086" s="522"/>
      <c r="H1086" s="522"/>
      <c r="I1086" s="522"/>
      <c r="J1086" s="522"/>
      <c r="K1086" s="522"/>
      <c r="L1086" s="522"/>
      <c r="M1086" s="107"/>
      <c r="N1086" s="522"/>
      <c r="O1086" s="522"/>
      <c r="P1086" s="522"/>
      <c r="Q1086" s="522"/>
      <c r="R1086" s="522"/>
      <c r="S1086" s="522"/>
      <c r="T1086" s="522"/>
      <c r="U1086" s="522"/>
      <c r="V1086" s="522"/>
      <c r="W1086" s="522"/>
      <c r="X1086" s="522"/>
      <c r="Y1086" s="522"/>
      <c r="Z1086" s="522"/>
      <c r="AA1086" s="522"/>
      <c r="AB1086" s="522"/>
      <c r="AC1086" s="522"/>
      <c r="AD1086" s="522"/>
      <c r="AE1086" s="522"/>
      <c r="AF1086" s="522"/>
      <c r="AG1086" s="522"/>
      <c r="AH1086" s="523"/>
      <c r="AI1086" s="522"/>
      <c r="AJ1086" s="522"/>
      <c r="AK1086" s="522"/>
      <c r="AL1086" s="522"/>
      <c r="AM1086" s="522"/>
      <c r="AN1086" s="522"/>
      <c r="AO1086" s="522"/>
      <c r="AP1086" s="522"/>
      <c r="AQ1086" s="522"/>
      <c r="AR1086" s="522"/>
      <c r="AS1086" s="107"/>
      <c r="AT1086" s="107"/>
      <c r="AU1086" s="107"/>
      <c r="AV1086" s="107"/>
      <c r="AW1086" s="107"/>
      <c r="AX1086" s="107"/>
      <c r="AY1086" s="107"/>
      <c r="AZ1086" s="107"/>
      <c r="BA1086" s="107"/>
      <c r="BB1086" s="107"/>
      <c r="BC1086" s="107"/>
      <c r="BD1086" s="107"/>
      <c r="BE1086" s="107"/>
      <c r="BF1086" s="107"/>
      <c r="BG1086" s="107"/>
      <c r="BH1086" s="107"/>
    </row>
    <row r="1087">
      <c r="A1087" s="107"/>
      <c r="B1087" s="524"/>
      <c r="C1087" s="522"/>
      <c r="D1087" s="522"/>
      <c r="E1087" s="522"/>
      <c r="F1087" s="522"/>
      <c r="G1087" s="522"/>
      <c r="H1087" s="522"/>
      <c r="I1087" s="522"/>
      <c r="J1087" s="522"/>
      <c r="K1087" s="522"/>
      <c r="L1087" s="522"/>
      <c r="M1087" s="107"/>
      <c r="N1087" s="522"/>
      <c r="O1087" s="522"/>
      <c r="P1087" s="522"/>
      <c r="Q1087" s="522"/>
      <c r="R1087" s="522"/>
      <c r="S1087" s="522"/>
      <c r="T1087" s="522"/>
      <c r="U1087" s="522"/>
      <c r="V1087" s="522"/>
      <c r="W1087" s="522"/>
      <c r="X1087" s="522"/>
      <c r="Y1087" s="522"/>
      <c r="Z1087" s="522"/>
      <c r="AA1087" s="522"/>
      <c r="AB1087" s="522"/>
      <c r="AC1087" s="522"/>
      <c r="AD1087" s="522"/>
      <c r="AE1087" s="522"/>
      <c r="AF1087" s="522"/>
      <c r="AG1087" s="522"/>
      <c r="AH1087" s="523"/>
      <c r="AI1087" s="522"/>
      <c r="AJ1087" s="522"/>
      <c r="AK1087" s="522"/>
      <c r="AL1087" s="522"/>
      <c r="AM1087" s="522"/>
      <c r="AN1087" s="522"/>
      <c r="AO1087" s="522"/>
      <c r="AP1087" s="522"/>
      <c r="AQ1087" s="522"/>
      <c r="AR1087" s="522"/>
      <c r="AS1087" s="107"/>
      <c r="AT1087" s="107"/>
      <c r="AU1087" s="107"/>
      <c r="AV1087" s="107"/>
      <c r="AW1087" s="107"/>
      <c r="AX1087" s="107"/>
      <c r="AY1087" s="107"/>
      <c r="AZ1087" s="107"/>
      <c r="BA1087" s="107"/>
      <c r="BB1087" s="107"/>
      <c r="BC1087" s="107"/>
      <c r="BD1087" s="107"/>
      <c r="BE1087" s="107"/>
      <c r="BF1087" s="107"/>
      <c r="BG1087" s="107"/>
      <c r="BH1087" s="107"/>
    </row>
    <row r="1088">
      <c r="A1088" s="107"/>
      <c r="B1088" s="524"/>
      <c r="C1088" s="522"/>
      <c r="D1088" s="522"/>
      <c r="E1088" s="522"/>
      <c r="F1088" s="522"/>
      <c r="G1088" s="522"/>
      <c r="H1088" s="522"/>
      <c r="I1088" s="522"/>
      <c r="J1088" s="522"/>
      <c r="K1088" s="522"/>
      <c r="L1088" s="522"/>
      <c r="M1088" s="107"/>
      <c r="N1088" s="522"/>
      <c r="O1088" s="522"/>
      <c r="P1088" s="522"/>
      <c r="Q1088" s="522"/>
      <c r="R1088" s="522"/>
      <c r="S1088" s="522"/>
      <c r="T1088" s="522"/>
      <c r="U1088" s="522"/>
      <c r="V1088" s="522"/>
      <c r="W1088" s="522"/>
      <c r="X1088" s="522"/>
      <c r="Y1088" s="522"/>
      <c r="Z1088" s="522"/>
      <c r="AA1088" s="522"/>
      <c r="AB1088" s="522"/>
      <c r="AC1088" s="522"/>
      <c r="AD1088" s="522"/>
      <c r="AE1088" s="522"/>
      <c r="AF1088" s="522"/>
      <c r="AG1088" s="522"/>
      <c r="AH1088" s="523"/>
      <c r="AI1088" s="522"/>
      <c r="AJ1088" s="522"/>
      <c r="AK1088" s="522"/>
      <c r="AL1088" s="522"/>
      <c r="AM1088" s="522"/>
      <c r="AN1088" s="522"/>
      <c r="AO1088" s="522"/>
      <c r="AP1088" s="522"/>
      <c r="AQ1088" s="522"/>
      <c r="AR1088" s="522"/>
      <c r="AS1088" s="107"/>
      <c r="AT1088" s="107"/>
      <c r="AU1088" s="107"/>
      <c r="AV1088" s="107"/>
      <c r="AW1088" s="107"/>
      <c r="AX1088" s="107"/>
      <c r="AY1088" s="107"/>
      <c r="AZ1088" s="107"/>
      <c r="BA1088" s="107"/>
      <c r="BB1088" s="107"/>
      <c r="BC1088" s="107"/>
      <c r="BD1088" s="107"/>
      <c r="BE1088" s="107"/>
      <c r="BF1088" s="107"/>
      <c r="BG1088" s="107"/>
      <c r="BH1088" s="107"/>
    </row>
    <row r="1089">
      <c r="A1089" s="107"/>
      <c r="B1089" s="524"/>
      <c r="C1089" s="522"/>
      <c r="D1089" s="522"/>
      <c r="E1089" s="522"/>
      <c r="F1089" s="522"/>
      <c r="G1089" s="522"/>
      <c r="H1089" s="522"/>
      <c r="I1089" s="522"/>
      <c r="J1089" s="522"/>
      <c r="K1089" s="522"/>
      <c r="L1089" s="522"/>
      <c r="M1089" s="107"/>
      <c r="N1089" s="522"/>
      <c r="O1089" s="522"/>
      <c r="P1089" s="522"/>
      <c r="Q1089" s="522"/>
      <c r="R1089" s="522"/>
      <c r="S1089" s="522"/>
      <c r="T1089" s="522"/>
      <c r="U1089" s="522"/>
      <c r="V1089" s="522"/>
      <c r="W1089" s="522"/>
      <c r="X1089" s="522"/>
      <c r="Y1089" s="522"/>
      <c r="Z1089" s="522"/>
      <c r="AA1089" s="522"/>
      <c r="AB1089" s="522"/>
      <c r="AC1089" s="522"/>
      <c r="AD1089" s="522"/>
      <c r="AE1089" s="522"/>
      <c r="AF1089" s="522"/>
      <c r="AG1089" s="522"/>
      <c r="AH1089" s="523"/>
      <c r="AI1089" s="522"/>
      <c r="AJ1089" s="522"/>
      <c r="AK1089" s="522"/>
      <c r="AL1089" s="522"/>
      <c r="AM1089" s="522"/>
      <c r="AN1089" s="522"/>
      <c r="AO1089" s="522"/>
      <c r="AP1089" s="522"/>
      <c r="AQ1089" s="522"/>
      <c r="AR1089" s="522"/>
      <c r="AS1089" s="107"/>
      <c r="AT1089" s="107"/>
      <c r="AU1089" s="107"/>
      <c r="AV1089" s="107"/>
      <c r="AW1089" s="107"/>
      <c r="AX1089" s="107"/>
      <c r="AY1089" s="107"/>
      <c r="AZ1089" s="107"/>
      <c r="BA1089" s="107"/>
      <c r="BB1089" s="107"/>
      <c r="BC1089" s="107"/>
      <c r="BD1089" s="107"/>
      <c r="BE1089" s="107"/>
      <c r="BF1089" s="107"/>
      <c r="BG1089" s="107"/>
      <c r="BH1089" s="107"/>
    </row>
    <row r="1090">
      <c r="A1090" s="107"/>
      <c r="B1090" s="524"/>
      <c r="C1090" s="522"/>
      <c r="D1090" s="522"/>
      <c r="E1090" s="522"/>
      <c r="F1090" s="522"/>
      <c r="G1090" s="522"/>
      <c r="H1090" s="522"/>
      <c r="I1090" s="522"/>
      <c r="J1090" s="522"/>
      <c r="K1090" s="522"/>
      <c r="L1090" s="522"/>
      <c r="M1090" s="107"/>
      <c r="N1090" s="522"/>
      <c r="O1090" s="522"/>
      <c r="P1090" s="522"/>
      <c r="Q1090" s="522"/>
      <c r="R1090" s="522"/>
      <c r="S1090" s="522"/>
      <c r="T1090" s="522"/>
      <c r="U1090" s="522"/>
      <c r="V1090" s="522"/>
      <c r="W1090" s="522"/>
      <c r="X1090" s="522"/>
      <c r="Y1090" s="522"/>
      <c r="Z1090" s="522"/>
      <c r="AA1090" s="522"/>
      <c r="AB1090" s="522"/>
      <c r="AC1090" s="522"/>
      <c r="AD1090" s="522"/>
      <c r="AE1090" s="522"/>
      <c r="AF1090" s="522"/>
      <c r="AG1090" s="522"/>
      <c r="AH1090" s="523"/>
      <c r="AI1090" s="522"/>
      <c r="AJ1090" s="522"/>
      <c r="AK1090" s="522"/>
      <c r="AL1090" s="522"/>
      <c r="AM1090" s="522"/>
      <c r="AN1090" s="522"/>
      <c r="AO1090" s="522"/>
      <c r="AP1090" s="522"/>
      <c r="AQ1090" s="522"/>
      <c r="AR1090" s="522"/>
      <c r="AS1090" s="107"/>
      <c r="AT1090" s="107"/>
      <c r="AU1090" s="107"/>
      <c r="AV1090" s="107"/>
      <c r="AW1090" s="107"/>
      <c r="AX1090" s="107"/>
      <c r="AY1090" s="107"/>
      <c r="AZ1090" s="107"/>
      <c r="BA1090" s="107"/>
      <c r="BB1090" s="107"/>
      <c r="BC1090" s="107"/>
      <c r="BD1090" s="107"/>
      <c r="BE1090" s="107"/>
      <c r="BF1090" s="107"/>
      <c r="BG1090" s="107"/>
      <c r="BH1090" s="107"/>
    </row>
    <row r="1091">
      <c r="A1091" s="107"/>
      <c r="B1091" s="524"/>
      <c r="C1091" s="522"/>
      <c r="D1091" s="522"/>
      <c r="E1091" s="522"/>
      <c r="F1091" s="522"/>
      <c r="G1091" s="522"/>
      <c r="H1091" s="522"/>
      <c r="I1091" s="522"/>
      <c r="J1091" s="522"/>
      <c r="K1091" s="522"/>
      <c r="L1091" s="522"/>
      <c r="M1091" s="107"/>
      <c r="N1091" s="522"/>
      <c r="O1091" s="522"/>
      <c r="P1091" s="522"/>
      <c r="Q1091" s="522"/>
      <c r="R1091" s="522"/>
      <c r="S1091" s="522"/>
      <c r="T1091" s="522"/>
      <c r="U1091" s="522"/>
      <c r="V1091" s="522"/>
      <c r="W1091" s="522"/>
      <c r="X1091" s="522"/>
      <c r="Y1091" s="522"/>
      <c r="Z1091" s="522"/>
      <c r="AA1091" s="522"/>
      <c r="AB1091" s="522"/>
      <c r="AC1091" s="522"/>
      <c r="AD1091" s="522"/>
      <c r="AE1091" s="522"/>
      <c r="AF1091" s="522"/>
      <c r="AG1091" s="522"/>
      <c r="AH1091" s="523"/>
      <c r="AI1091" s="522"/>
      <c r="AJ1091" s="522"/>
      <c r="AK1091" s="522"/>
      <c r="AL1091" s="522"/>
      <c r="AM1091" s="522"/>
      <c r="AN1091" s="522"/>
      <c r="AO1091" s="522"/>
      <c r="AP1091" s="522"/>
      <c r="AQ1091" s="522"/>
      <c r="AR1091" s="522"/>
      <c r="AS1091" s="107"/>
      <c r="AT1091" s="107"/>
      <c r="AU1091" s="107"/>
      <c r="AV1091" s="107"/>
      <c r="AW1091" s="107"/>
      <c r="AX1091" s="107"/>
      <c r="AY1091" s="107"/>
      <c r="AZ1091" s="107"/>
      <c r="BA1091" s="107"/>
      <c r="BB1091" s="107"/>
      <c r="BC1091" s="107"/>
      <c r="BD1091" s="107"/>
      <c r="BE1091" s="107"/>
      <c r="BF1091" s="107"/>
      <c r="BG1091" s="107"/>
      <c r="BH1091" s="107"/>
    </row>
    <row r="1092">
      <c r="A1092" s="107"/>
      <c r="B1092" s="524"/>
      <c r="C1092" s="522"/>
      <c r="D1092" s="522"/>
      <c r="E1092" s="522"/>
      <c r="F1092" s="522"/>
      <c r="G1092" s="522"/>
      <c r="H1092" s="522"/>
      <c r="I1092" s="522"/>
      <c r="J1092" s="522"/>
      <c r="K1092" s="522"/>
      <c r="L1092" s="522"/>
      <c r="M1092" s="107"/>
      <c r="N1092" s="522"/>
      <c r="O1092" s="522"/>
      <c r="P1092" s="522"/>
      <c r="Q1092" s="522"/>
      <c r="R1092" s="522"/>
      <c r="S1092" s="522"/>
      <c r="T1092" s="522"/>
      <c r="U1092" s="522"/>
      <c r="V1092" s="522"/>
      <c r="W1092" s="522"/>
      <c r="X1092" s="522"/>
      <c r="Y1092" s="522"/>
      <c r="Z1092" s="522"/>
      <c r="AA1092" s="522"/>
      <c r="AB1092" s="522"/>
      <c r="AC1092" s="522"/>
      <c r="AD1092" s="522"/>
      <c r="AE1092" s="522"/>
      <c r="AF1092" s="522"/>
      <c r="AG1092" s="522"/>
      <c r="AH1092" s="523"/>
      <c r="AI1092" s="522"/>
      <c r="AJ1092" s="522"/>
      <c r="AK1092" s="522"/>
      <c r="AL1092" s="522"/>
      <c r="AM1092" s="522"/>
      <c r="AN1092" s="522"/>
      <c r="AO1092" s="522"/>
      <c r="AP1092" s="522"/>
      <c r="AQ1092" s="522"/>
      <c r="AR1092" s="522"/>
      <c r="AS1092" s="107"/>
      <c r="AT1092" s="107"/>
      <c r="AU1092" s="107"/>
      <c r="AV1092" s="107"/>
      <c r="AW1092" s="107"/>
      <c r="AX1092" s="107"/>
      <c r="AY1092" s="107"/>
      <c r="AZ1092" s="107"/>
      <c r="BA1092" s="107"/>
      <c r="BB1092" s="107"/>
      <c r="BC1092" s="107"/>
      <c r="BD1092" s="107"/>
      <c r="BE1092" s="107"/>
      <c r="BF1092" s="107"/>
      <c r="BG1092" s="107"/>
      <c r="BH1092" s="107"/>
    </row>
    <row r="1093">
      <c r="A1093" s="107"/>
      <c r="B1093" s="524"/>
      <c r="C1093" s="522"/>
      <c r="D1093" s="522"/>
      <c r="E1093" s="522"/>
      <c r="F1093" s="522"/>
      <c r="G1093" s="522"/>
      <c r="H1093" s="522"/>
      <c r="I1093" s="522"/>
      <c r="J1093" s="522"/>
      <c r="K1093" s="522"/>
      <c r="L1093" s="522"/>
      <c r="M1093" s="107"/>
      <c r="N1093" s="522"/>
      <c r="O1093" s="522"/>
      <c r="P1093" s="522"/>
      <c r="Q1093" s="522"/>
      <c r="R1093" s="522"/>
      <c r="S1093" s="522"/>
      <c r="T1093" s="522"/>
      <c r="U1093" s="522"/>
      <c r="V1093" s="522"/>
      <c r="W1093" s="522"/>
      <c r="X1093" s="522"/>
      <c r="Y1093" s="522"/>
      <c r="Z1093" s="522"/>
      <c r="AA1093" s="522"/>
      <c r="AB1093" s="522"/>
      <c r="AC1093" s="522"/>
      <c r="AD1093" s="522"/>
      <c r="AE1093" s="522"/>
      <c r="AF1093" s="522"/>
      <c r="AG1093" s="522"/>
      <c r="AH1093" s="523"/>
      <c r="AI1093" s="522"/>
      <c r="AJ1093" s="522"/>
      <c r="AK1093" s="522"/>
      <c r="AL1093" s="522"/>
      <c r="AM1093" s="522"/>
      <c r="AN1093" s="522"/>
      <c r="AO1093" s="522"/>
      <c r="AP1093" s="522"/>
      <c r="AQ1093" s="522"/>
      <c r="AR1093" s="522"/>
      <c r="AS1093" s="107"/>
      <c r="AT1093" s="107"/>
      <c r="AU1093" s="107"/>
      <c r="AV1093" s="107"/>
      <c r="AW1093" s="107"/>
      <c r="AX1093" s="107"/>
      <c r="AY1093" s="107"/>
      <c r="AZ1093" s="107"/>
      <c r="BA1093" s="107"/>
      <c r="BB1093" s="107"/>
      <c r="BC1093" s="107"/>
      <c r="BD1093" s="107"/>
      <c r="BE1093" s="107"/>
      <c r="BF1093" s="107"/>
      <c r="BG1093" s="107"/>
      <c r="BH1093" s="107"/>
    </row>
    <row r="1094">
      <c r="A1094" s="107"/>
      <c r="B1094" s="524"/>
      <c r="C1094" s="522"/>
      <c r="D1094" s="522"/>
      <c r="E1094" s="522"/>
      <c r="F1094" s="522"/>
      <c r="G1094" s="522"/>
      <c r="H1094" s="522"/>
      <c r="I1094" s="522"/>
      <c r="J1094" s="522"/>
      <c r="K1094" s="522"/>
      <c r="L1094" s="522"/>
      <c r="M1094" s="107"/>
      <c r="N1094" s="522"/>
      <c r="O1094" s="522"/>
      <c r="P1094" s="522"/>
      <c r="Q1094" s="522"/>
      <c r="R1094" s="522"/>
      <c r="S1094" s="522"/>
      <c r="T1094" s="522"/>
      <c r="U1094" s="522"/>
      <c r="V1094" s="522"/>
      <c r="W1094" s="522"/>
      <c r="X1094" s="522"/>
      <c r="Y1094" s="522"/>
      <c r="Z1094" s="522"/>
      <c r="AA1094" s="522"/>
      <c r="AB1094" s="522"/>
      <c r="AC1094" s="522"/>
      <c r="AD1094" s="522"/>
      <c r="AE1094" s="522"/>
      <c r="AF1094" s="522"/>
      <c r="AG1094" s="522"/>
      <c r="AH1094" s="523"/>
      <c r="AI1094" s="522"/>
      <c r="AJ1094" s="522"/>
      <c r="AK1094" s="522"/>
      <c r="AL1094" s="522"/>
      <c r="AM1094" s="522"/>
      <c r="AN1094" s="522"/>
      <c r="AO1094" s="522"/>
      <c r="AP1094" s="522"/>
      <c r="AQ1094" s="522"/>
      <c r="AR1094" s="522"/>
      <c r="AS1094" s="107"/>
      <c r="AT1094" s="107"/>
      <c r="AU1094" s="107"/>
      <c r="AV1094" s="107"/>
      <c r="AW1094" s="107"/>
      <c r="AX1094" s="107"/>
      <c r="AY1094" s="107"/>
      <c r="AZ1094" s="107"/>
      <c r="BA1094" s="107"/>
      <c r="BB1094" s="107"/>
      <c r="BC1094" s="107"/>
      <c r="BD1094" s="107"/>
      <c r="BE1094" s="107"/>
      <c r="BF1094" s="107"/>
      <c r="BG1094" s="107"/>
      <c r="BH1094" s="107"/>
    </row>
    <row r="1095">
      <c r="A1095" s="107"/>
      <c r="B1095" s="524"/>
      <c r="C1095" s="522"/>
      <c r="D1095" s="522"/>
      <c r="E1095" s="522"/>
      <c r="F1095" s="522"/>
      <c r="G1095" s="522"/>
      <c r="H1095" s="522"/>
      <c r="I1095" s="522"/>
      <c r="J1095" s="522"/>
      <c r="K1095" s="522"/>
      <c r="L1095" s="522"/>
      <c r="M1095" s="107"/>
      <c r="N1095" s="522"/>
      <c r="O1095" s="522"/>
      <c r="P1095" s="522"/>
      <c r="Q1095" s="522"/>
      <c r="R1095" s="522"/>
      <c r="S1095" s="522"/>
      <c r="T1095" s="522"/>
      <c r="U1095" s="522"/>
      <c r="V1095" s="522"/>
      <c r="W1095" s="522"/>
      <c r="X1095" s="522"/>
      <c r="Y1095" s="522"/>
      <c r="Z1095" s="522"/>
      <c r="AA1095" s="522"/>
      <c r="AB1095" s="522"/>
      <c r="AC1095" s="522"/>
      <c r="AD1095" s="522"/>
      <c r="AE1095" s="522"/>
      <c r="AF1095" s="522"/>
      <c r="AG1095" s="522"/>
      <c r="AH1095" s="523"/>
      <c r="AI1095" s="522"/>
      <c r="AJ1095" s="522"/>
      <c r="AK1095" s="522"/>
      <c r="AL1095" s="522"/>
      <c r="AM1095" s="522"/>
      <c r="AN1095" s="522"/>
      <c r="AO1095" s="522"/>
      <c r="AP1095" s="522"/>
      <c r="AQ1095" s="522"/>
      <c r="AR1095" s="522"/>
      <c r="AS1095" s="107"/>
      <c r="AT1095" s="107"/>
      <c r="AU1095" s="107"/>
      <c r="AV1095" s="107"/>
      <c r="AW1095" s="107"/>
      <c r="AX1095" s="107"/>
      <c r="AY1095" s="107"/>
      <c r="AZ1095" s="107"/>
      <c r="BA1095" s="107"/>
      <c r="BB1095" s="107"/>
      <c r="BC1095" s="107"/>
      <c r="BD1095" s="107"/>
      <c r="BE1095" s="107"/>
      <c r="BF1095" s="107"/>
      <c r="BG1095" s="107"/>
      <c r="BH1095" s="107"/>
    </row>
    <row r="1096">
      <c r="A1096" s="107"/>
      <c r="B1096" s="524"/>
      <c r="C1096" s="522"/>
      <c r="D1096" s="522"/>
      <c r="E1096" s="522"/>
      <c r="F1096" s="522"/>
      <c r="G1096" s="522"/>
      <c r="H1096" s="522"/>
      <c r="I1096" s="522"/>
      <c r="J1096" s="522"/>
      <c r="K1096" s="522"/>
      <c r="L1096" s="522"/>
      <c r="M1096" s="107"/>
      <c r="N1096" s="522"/>
      <c r="O1096" s="522"/>
      <c r="P1096" s="522"/>
      <c r="Q1096" s="522"/>
      <c r="R1096" s="522"/>
      <c r="S1096" s="522"/>
      <c r="T1096" s="522"/>
      <c r="U1096" s="522"/>
      <c r="V1096" s="522"/>
      <c r="W1096" s="522"/>
      <c r="X1096" s="522"/>
      <c r="Y1096" s="522"/>
      <c r="Z1096" s="522"/>
      <c r="AA1096" s="522"/>
      <c r="AB1096" s="522"/>
      <c r="AC1096" s="522"/>
      <c r="AD1096" s="522"/>
      <c r="AE1096" s="522"/>
      <c r="AF1096" s="522"/>
      <c r="AG1096" s="522"/>
      <c r="AH1096" s="523"/>
      <c r="AI1096" s="522"/>
      <c r="AJ1096" s="522"/>
      <c r="AK1096" s="522"/>
      <c r="AL1096" s="522"/>
      <c r="AM1096" s="522"/>
      <c r="AN1096" s="522"/>
      <c r="AO1096" s="522"/>
      <c r="AP1096" s="522"/>
      <c r="AQ1096" s="522"/>
      <c r="AR1096" s="522"/>
      <c r="AS1096" s="107"/>
      <c r="AT1096" s="107"/>
      <c r="AU1096" s="107"/>
      <c r="AV1096" s="107"/>
      <c r="AW1096" s="107"/>
      <c r="AX1096" s="107"/>
      <c r="AY1096" s="107"/>
      <c r="AZ1096" s="107"/>
      <c r="BA1096" s="107"/>
      <c r="BB1096" s="107"/>
      <c r="BC1096" s="107"/>
      <c r="BD1096" s="107"/>
      <c r="BE1096" s="107"/>
      <c r="BF1096" s="107"/>
      <c r="BG1096" s="107"/>
      <c r="BH1096" s="107"/>
    </row>
    <row r="1097">
      <c r="A1097" s="107"/>
      <c r="B1097" s="524"/>
      <c r="C1097" s="522"/>
      <c r="D1097" s="522"/>
      <c r="E1097" s="522"/>
      <c r="F1097" s="522"/>
      <c r="G1097" s="522"/>
      <c r="H1097" s="522"/>
      <c r="I1097" s="522"/>
      <c r="J1097" s="522"/>
      <c r="K1097" s="522"/>
      <c r="L1097" s="522"/>
      <c r="M1097" s="107"/>
      <c r="N1097" s="522"/>
      <c r="O1097" s="522"/>
      <c r="P1097" s="522"/>
      <c r="Q1097" s="522"/>
      <c r="R1097" s="522"/>
      <c r="S1097" s="522"/>
      <c r="T1097" s="522"/>
      <c r="U1097" s="522"/>
      <c r="V1097" s="522"/>
      <c r="W1097" s="522"/>
      <c r="X1097" s="522"/>
      <c r="Y1097" s="522"/>
      <c r="Z1097" s="522"/>
      <c r="AA1097" s="522"/>
      <c r="AB1097" s="522"/>
      <c r="AC1097" s="522"/>
      <c r="AD1097" s="522"/>
      <c r="AE1097" s="522"/>
      <c r="AF1097" s="522"/>
      <c r="AG1097" s="522"/>
      <c r="AH1097" s="523"/>
      <c r="AI1097" s="522"/>
      <c r="AJ1097" s="522"/>
      <c r="AK1097" s="522"/>
      <c r="AL1097" s="522"/>
      <c r="AM1097" s="522"/>
      <c r="AN1097" s="522"/>
      <c r="AO1097" s="522"/>
      <c r="AP1097" s="522"/>
      <c r="AQ1097" s="522"/>
      <c r="AR1097" s="522"/>
      <c r="AS1097" s="107"/>
      <c r="AT1097" s="107"/>
      <c r="AU1097" s="107"/>
      <c r="AV1097" s="107"/>
      <c r="AW1097" s="107"/>
      <c r="AX1097" s="107"/>
      <c r="AY1097" s="107"/>
      <c r="AZ1097" s="107"/>
      <c r="BA1097" s="107"/>
      <c r="BB1097" s="107"/>
      <c r="BC1097" s="107"/>
      <c r="BD1097" s="107"/>
      <c r="BE1097" s="107"/>
      <c r="BF1097" s="107"/>
      <c r="BG1097" s="107"/>
      <c r="BH1097" s="107"/>
    </row>
    <row r="1098">
      <c r="A1098" s="107"/>
      <c r="B1098" s="524"/>
      <c r="C1098" s="522"/>
      <c r="D1098" s="522"/>
      <c r="E1098" s="522"/>
      <c r="F1098" s="522"/>
      <c r="G1098" s="522"/>
      <c r="H1098" s="522"/>
      <c r="I1098" s="522"/>
      <c r="J1098" s="522"/>
      <c r="K1098" s="522"/>
      <c r="L1098" s="522"/>
      <c r="M1098" s="107"/>
      <c r="N1098" s="522"/>
      <c r="O1098" s="522"/>
      <c r="P1098" s="522"/>
      <c r="Q1098" s="522"/>
      <c r="R1098" s="522"/>
      <c r="S1098" s="522"/>
      <c r="T1098" s="522"/>
      <c r="U1098" s="522"/>
      <c r="V1098" s="522"/>
      <c r="W1098" s="522"/>
      <c r="X1098" s="522"/>
      <c r="Y1098" s="522"/>
      <c r="Z1098" s="522"/>
      <c r="AA1098" s="522"/>
      <c r="AB1098" s="522"/>
      <c r="AC1098" s="522"/>
      <c r="AD1098" s="522"/>
      <c r="AE1098" s="522"/>
      <c r="AF1098" s="522"/>
      <c r="AG1098" s="522"/>
      <c r="AH1098" s="523"/>
      <c r="AI1098" s="522"/>
      <c r="AJ1098" s="522"/>
      <c r="AK1098" s="522"/>
      <c r="AL1098" s="522"/>
      <c r="AM1098" s="522"/>
      <c r="AN1098" s="522"/>
      <c r="AO1098" s="522"/>
      <c r="AP1098" s="522"/>
      <c r="AQ1098" s="522"/>
      <c r="AR1098" s="522"/>
      <c r="AS1098" s="107"/>
      <c r="AT1098" s="107"/>
      <c r="AU1098" s="107"/>
      <c r="AV1098" s="107"/>
      <c r="AW1098" s="107"/>
      <c r="AX1098" s="107"/>
      <c r="AY1098" s="107"/>
      <c r="AZ1098" s="107"/>
      <c r="BA1098" s="107"/>
      <c r="BB1098" s="107"/>
      <c r="BC1098" s="107"/>
      <c r="BD1098" s="107"/>
      <c r="BE1098" s="107"/>
      <c r="BF1098" s="107"/>
      <c r="BG1098" s="107"/>
      <c r="BH1098" s="107"/>
    </row>
    <row r="1099">
      <c r="A1099" s="107"/>
      <c r="B1099" s="524"/>
      <c r="C1099" s="522"/>
      <c r="D1099" s="522"/>
      <c r="E1099" s="522"/>
      <c r="F1099" s="522"/>
      <c r="G1099" s="522"/>
      <c r="H1099" s="522"/>
      <c r="I1099" s="522"/>
      <c r="J1099" s="522"/>
      <c r="K1099" s="522"/>
      <c r="L1099" s="522"/>
      <c r="M1099" s="107"/>
      <c r="N1099" s="522"/>
      <c r="O1099" s="522"/>
      <c r="P1099" s="522"/>
      <c r="Q1099" s="522"/>
      <c r="R1099" s="522"/>
      <c r="S1099" s="522"/>
      <c r="T1099" s="522"/>
      <c r="U1099" s="522"/>
      <c r="V1099" s="522"/>
      <c r="W1099" s="522"/>
      <c r="X1099" s="522"/>
      <c r="Y1099" s="522"/>
      <c r="Z1099" s="522"/>
      <c r="AA1099" s="522"/>
      <c r="AB1099" s="522"/>
      <c r="AC1099" s="522"/>
      <c r="AD1099" s="522"/>
      <c r="AE1099" s="522"/>
      <c r="AF1099" s="522"/>
      <c r="AG1099" s="522"/>
      <c r="AH1099" s="523"/>
      <c r="AI1099" s="522"/>
      <c r="AJ1099" s="522"/>
      <c r="AK1099" s="522"/>
      <c r="AL1099" s="522"/>
      <c r="AM1099" s="522"/>
      <c r="AN1099" s="522"/>
      <c r="AO1099" s="522"/>
      <c r="AP1099" s="522"/>
      <c r="AQ1099" s="522"/>
      <c r="AR1099" s="522"/>
      <c r="AS1099" s="107"/>
      <c r="AT1099" s="107"/>
      <c r="AU1099" s="107"/>
      <c r="AV1099" s="107"/>
      <c r="AW1099" s="107"/>
      <c r="AX1099" s="107"/>
      <c r="AY1099" s="107"/>
      <c r="AZ1099" s="107"/>
      <c r="BA1099" s="107"/>
      <c r="BB1099" s="107"/>
      <c r="BC1099" s="107"/>
      <c r="BD1099" s="107"/>
      <c r="BE1099" s="107"/>
      <c r="BF1099" s="107"/>
      <c r="BG1099" s="107"/>
      <c r="BH1099" s="107"/>
    </row>
    <row r="1100">
      <c r="A1100" s="107"/>
      <c r="B1100" s="524"/>
      <c r="C1100" s="522"/>
      <c r="D1100" s="522"/>
      <c r="E1100" s="522"/>
      <c r="F1100" s="522"/>
      <c r="G1100" s="522"/>
      <c r="H1100" s="522"/>
      <c r="I1100" s="522"/>
      <c r="J1100" s="522"/>
      <c r="K1100" s="522"/>
      <c r="L1100" s="522"/>
      <c r="M1100" s="107"/>
      <c r="N1100" s="522"/>
      <c r="O1100" s="522"/>
      <c r="P1100" s="522"/>
      <c r="Q1100" s="522"/>
      <c r="R1100" s="522"/>
      <c r="S1100" s="522"/>
      <c r="T1100" s="522"/>
      <c r="U1100" s="522"/>
      <c r="V1100" s="522"/>
      <c r="W1100" s="522"/>
      <c r="X1100" s="522"/>
      <c r="Y1100" s="522"/>
      <c r="Z1100" s="522"/>
      <c r="AA1100" s="522"/>
      <c r="AB1100" s="522"/>
      <c r="AC1100" s="522"/>
      <c r="AD1100" s="522"/>
      <c r="AE1100" s="522"/>
      <c r="AF1100" s="522"/>
      <c r="AG1100" s="522"/>
      <c r="AH1100" s="523"/>
      <c r="AI1100" s="522"/>
      <c r="AJ1100" s="522"/>
      <c r="AK1100" s="522"/>
      <c r="AL1100" s="522"/>
      <c r="AM1100" s="522"/>
      <c r="AN1100" s="522"/>
      <c r="AO1100" s="522"/>
      <c r="AP1100" s="522"/>
      <c r="AQ1100" s="522"/>
      <c r="AR1100" s="522"/>
      <c r="AS1100" s="107"/>
      <c r="AT1100" s="107"/>
      <c r="AU1100" s="107"/>
      <c r="AV1100" s="107"/>
      <c r="AW1100" s="107"/>
      <c r="AX1100" s="107"/>
      <c r="AY1100" s="107"/>
      <c r="AZ1100" s="107"/>
      <c r="BA1100" s="107"/>
      <c r="BB1100" s="107"/>
      <c r="BC1100" s="107"/>
      <c r="BD1100" s="107"/>
      <c r="BE1100" s="107"/>
      <c r="BF1100" s="107"/>
      <c r="BG1100" s="107"/>
      <c r="BH1100" s="107"/>
    </row>
    <row r="1101">
      <c r="A1101" s="107"/>
      <c r="B1101" s="524"/>
      <c r="C1101" s="522"/>
      <c r="D1101" s="522"/>
      <c r="E1101" s="522"/>
      <c r="F1101" s="522"/>
      <c r="G1101" s="522"/>
      <c r="H1101" s="522"/>
      <c r="I1101" s="522"/>
      <c r="J1101" s="522"/>
      <c r="K1101" s="522"/>
      <c r="L1101" s="522"/>
      <c r="M1101" s="107"/>
      <c r="N1101" s="522"/>
      <c r="O1101" s="522"/>
      <c r="P1101" s="522"/>
      <c r="Q1101" s="522"/>
      <c r="R1101" s="522"/>
      <c r="S1101" s="522"/>
      <c r="T1101" s="522"/>
      <c r="U1101" s="522"/>
      <c r="V1101" s="522"/>
      <c r="W1101" s="522"/>
      <c r="X1101" s="522"/>
      <c r="Y1101" s="522"/>
      <c r="Z1101" s="522"/>
      <c r="AA1101" s="522"/>
      <c r="AB1101" s="522"/>
      <c r="AC1101" s="522"/>
      <c r="AD1101" s="522"/>
      <c r="AE1101" s="522"/>
      <c r="AF1101" s="522"/>
      <c r="AG1101" s="522"/>
      <c r="AH1101" s="523"/>
      <c r="AI1101" s="522"/>
      <c r="AJ1101" s="522"/>
      <c r="AK1101" s="522"/>
      <c r="AL1101" s="522"/>
      <c r="AM1101" s="522"/>
      <c r="AN1101" s="522"/>
      <c r="AO1101" s="522"/>
      <c r="AP1101" s="522"/>
      <c r="AQ1101" s="522"/>
      <c r="AR1101" s="522"/>
      <c r="AS1101" s="107"/>
      <c r="AT1101" s="107"/>
      <c r="AU1101" s="107"/>
      <c r="AV1101" s="107"/>
      <c r="AW1101" s="107"/>
      <c r="AX1101" s="107"/>
      <c r="AY1101" s="107"/>
      <c r="AZ1101" s="107"/>
      <c r="BA1101" s="107"/>
      <c r="BB1101" s="107"/>
      <c r="BC1101" s="107"/>
      <c r="BD1101" s="107"/>
      <c r="BE1101" s="107"/>
      <c r="BF1101" s="107"/>
      <c r="BG1101" s="107"/>
      <c r="BH1101" s="107"/>
    </row>
    <row r="1102">
      <c r="A1102" s="107"/>
      <c r="B1102" s="524"/>
      <c r="C1102" s="522"/>
      <c r="D1102" s="522"/>
      <c r="E1102" s="522"/>
      <c r="F1102" s="522"/>
      <c r="G1102" s="522"/>
      <c r="H1102" s="522"/>
      <c r="I1102" s="522"/>
      <c r="J1102" s="522"/>
      <c r="K1102" s="522"/>
      <c r="L1102" s="522"/>
      <c r="M1102" s="107"/>
      <c r="N1102" s="522"/>
      <c r="O1102" s="522"/>
      <c r="P1102" s="522"/>
      <c r="Q1102" s="522"/>
      <c r="R1102" s="522"/>
      <c r="S1102" s="522"/>
      <c r="T1102" s="522"/>
      <c r="U1102" s="522"/>
      <c r="V1102" s="522"/>
      <c r="W1102" s="522"/>
      <c r="X1102" s="522"/>
      <c r="Y1102" s="522"/>
      <c r="Z1102" s="522"/>
      <c r="AA1102" s="522"/>
      <c r="AB1102" s="522"/>
      <c r="AC1102" s="522"/>
      <c r="AD1102" s="522"/>
      <c r="AE1102" s="522"/>
      <c r="AF1102" s="522"/>
      <c r="AG1102" s="522"/>
      <c r="AH1102" s="523"/>
      <c r="AI1102" s="522"/>
      <c r="AJ1102" s="522"/>
      <c r="AK1102" s="522"/>
      <c r="AL1102" s="522"/>
      <c r="AM1102" s="522"/>
      <c r="AN1102" s="522"/>
      <c r="AO1102" s="522"/>
      <c r="AP1102" s="522"/>
      <c r="AQ1102" s="522"/>
      <c r="AR1102" s="522"/>
      <c r="AS1102" s="107"/>
      <c r="AT1102" s="107"/>
      <c r="AU1102" s="107"/>
      <c r="AV1102" s="107"/>
      <c r="AW1102" s="107"/>
      <c r="AX1102" s="107"/>
      <c r="AY1102" s="107"/>
      <c r="AZ1102" s="107"/>
      <c r="BA1102" s="107"/>
      <c r="BB1102" s="107"/>
      <c r="BC1102" s="107"/>
      <c r="BD1102" s="107"/>
      <c r="BE1102" s="107"/>
      <c r="BF1102" s="107"/>
      <c r="BG1102" s="107"/>
      <c r="BH1102" s="107"/>
    </row>
    <row r="1103">
      <c r="A1103" s="107"/>
      <c r="B1103" s="524"/>
      <c r="C1103" s="522"/>
      <c r="D1103" s="522"/>
      <c r="E1103" s="522"/>
      <c r="F1103" s="522"/>
      <c r="G1103" s="522"/>
      <c r="H1103" s="522"/>
      <c r="I1103" s="522"/>
      <c r="J1103" s="522"/>
      <c r="K1103" s="522"/>
      <c r="L1103" s="522"/>
      <c r="M1103" s="107"/>
      <c r="N1103" s="522"/>
      <c r="O1103" s="522"/>
      <c r="P1103" s="522"/>
      <c r="Q1103" s="522"/>
      <c r="R1103" s="522"/>
      <c r="S1103" s="522"/>
      <c r="T1103" s="522"/>
      <c r="U1103" s="522"/>
      <c r="V1103" s="522"/>
      <c r="W1103" s="522"/>
      <c r="X1103" s="522"/>
      <c r="Y1103" s="522"/>
      <c r="Z1103" s="522"/>
      <c r="AA1103" s="522"/>
      <c r="AB1103" s="522"/>
      <c r="AC1103" s="522"/>
      <c r="AD1103" s="522"/>
      <c r="AE1103" s="522"/>
      <c r="AF1103" s="522"/>
      <c r="AG1103" s="522"/>
      <c r="AH1103" s="523"/>
      <c r="AI1103" s="522"/>
      <c r="AJ1103" s="522"/>
      <c r="AK1103" s="522"/>
      <c r="AL1103" s="522"/>
      <c r="AM1103" s="522"/>
      <c r="AN1103" s="522"/>
      <c r="AO1103" s="522"/>
      <c r="AP1103" s="522"/>
      <c r="AQ1103" s="522"/>
      <c r="AR1103" s="522"/>
      <c r="AS1103" s="107"/>
      <c r="AT1103" s="107"/>
      <c r="AU1103" s="107"/>
      <c r="AV1103" s="107"/>
      <c r="AW1103" s="107"/>
      <c r="AX1103" s="107"/>
      <c r="AY1103" s="107"/>
      <c r="AZ1103" s="107"/>
      <c r="BA1103" s="107"/>
      <c r="BB1103" s="107"/>
      <c r="BC1103" s="107"/>
      <c r="BD1103" s="107"/>
      <c r="BE1103" s="107"/>
      <c r="BF1103" s="107"/>
      <c r="BG1103" s="107"/>
      <c r="BH1103" s="107"/>
    </row>
    <row r="1104">
      <c r="A1104" s="107"/>
      <c r="B1104" s="524"/>
      <c r="C1104" s="522"/>
      <c r="D1104" s="522"/>
      <c r="E1104" s="522"/>
      <c r="F1104" s="522"/>
      <c r="G1104" s="522"/>
      <c r="H1104" s="522"/>
      <c r="I1104" s="522"/>
      <c r="J1104" s="522"/>
      <c r="K1104" s="522"/>
      <c r="L1104" s="522"/>
      <c r="M1104" s="107"/>
      <c r="N1104" s="522"/>
      <c r="O1104" s="522"/>
      <c r="P1104" s="522"/>
      <c r="Q1104" s="522"/>
      <c r="R1104" s="522"/>
      <c r="S1104" s="522"/>
      <c r="T1104" s="522"/>
      <c r="U1104" s="522"/>
      <c r="V1104" s="522"/>
      <c r="W1104" s="522"/>
      <c r="X1104" s="522"/>
      <c r="Y1104" s="522"/>
      <c r="Z1104" s="522"/>
      <c r="AA1104" s="522"/>
      <c r="AB1104" s="522"/>
      <c r="AC1104" s="522"/>
      <c r="AD1104" s="522"/>
      <c r="AE1104" s="522"/>
      <c r="AF1104" s="522"/>
      <c r="AG1104" s="522"/>
      <c r="AH1104" s="523"/>
      <c r="AI1104" s="522"/>
      <c r="AJ1104" s="522"/>
      <c r="AK1104" s="522"/>
      <c r="AL1104" s="522"/>
      <c r="AM1104" s="522"/>
      <c r="AN1104" s="522"/>
      <c r="AO1104" s="522"/>
      <c r="AP1104" s="522"/>
      <c r="AQ1104" s="522"/>
      <c r="AR1104" s="522"/>
      <c r="AS1104" s="107"/>
      <c r="AT1104" s="107"/>
      <c r="AU1104" s="107"/>
      <c r="AV1104" s="107"/>
      <c r="AW1104" s="107"/>
      <c r="AX1104" s="107"/>
      <c r="AY1104" s="107"/>
      <c r="AZ1104" s="107"/>
      <c r="BA1104" s="107"/>
      <c r="BB1104" s="107"/>
      <c r="BC1104" s="107"/>
      <c r="BD1104" s="107"/>
      <c r="BE1104" s="107"/>
      <c r="BF1104" s="107"/>
      <c r="BG1104" s="107"/>
      <c r="BH1104" s="107"/>
    </row>
    <row r="1105">
      <c r="A1105" s="107"/>
      <c r="B1105" s="524"/>
      <c r="C1105" s="522"/>
      <c r="D1105" s="522"/>
      <c r="E1105" s="522"/>
      <c r="F1105" s="522"/>
      <c r="G1105" s="522"/>
      <c r="H1105" s="522"/>
      <c r="I1105" s="522"/>
      <c r="J1105" s="522"/>
      <c r="K1105" s="522"/>
      <c r="L1105" s="522"/>
      <c r="M1105" s="107"/>
      <c r="N1105" s="522"/>
      <c r="O1105" s="522"/>
      <c r="P1105" s="522"/>
      <c r="Q1105" s="522"/>
      <c r="R1105" s="522"/>
      <c r="S1105" s="522"/>
      <c r="T1105" s="522"/>
      <c r="U1105" s="522"/>
      <c r="V1105" s="522"/>
      <c r="W1105" s="522"/>
      <c r="X1105" s="522"/>
      <c r="Y1105" s="522"/>
      <c r="Z1105" s="522"/>
      <c r="AA1105" s="522"/>
      <c r="AB1105" s="522"/>
      <c r="AC1105" s="522"/>
      <c r="AD1105" s="522"/>
      <c r="AE1105" s="522"/>
      <c r="AF1105" s="522"/>
      <c r="AG1105" s="522"/>
      <c r="AH1105" s="523"/>
      <c r="AI1105" s="522"/>
      <c r="AJ1105" s="522"/>
      <c r="AK1105" s="522"/>
      <c r="AL1105" s="522"/>
      <c r="AM1105" s="522"/>
      <c r="AN1105" s="522"/>
      <c r="AO1105" s="522"/>
      <c r="AP1105" s="522"/>
      <c r="AQ1105" s="522"/>
      <c r="AR1105" s="522"/>
      <c r="AS1105" s="107"/>
      <c r="AT1105" s="107"/>
      <c r="AU1105" s="107"/>
      <c r="AV1105" s="107"/>
      <c r="AW1105" s="107"/>
      <c r="AX1105" s="107"/>
      <c r="AY1105" s="107"/>
      <c r="AZ1105" s="107"/>
      <c r="BA1105" s="107"/>
      <c r="BB1105" s="107"/>
      <c r="BC1105" s="107"/>
      <c r="BD1105" s="107"/>
      <c r="BE1105" s="107"/>
      <c r="BF1105" s="107"/>
      <c r="BG1105" s="107"/>
      <c r="BH1105" s="107"/>
    </row>
    <row r="1106">
      <c r="A1106" s="107"/>
      <c r="B1106" s="524"/>
      <c r="C1106" s="522"/>
      <c r="D1106" s="522"/>
      <c r="E1106" s="522"/>
      <c r="F1106" s="522"/>
      <c r="G1106" s="522"/>
      <c r="H1106" s="522"/>
      <c r="I1106" s="522"/>
      <c r="J1106" s="522"/>
      <c r="K1106" s="522"/>
      <c r="L1106" s="522"/>
      <c r="M1106" s="107"/>
      <c r="N1106" s="522"/>
      <c r="O1106" s="522"/>
      <c r="P1106" s="522"/>
      <c r="Q1106" s="522"/>
      <c r="R1106" s="522"/>
      <c r="S1106" s="522"/>
      <c r="T1106" s="522"/>
      <c r="U1106" s="522"/>
      <c r="V1106" s="522"/>
      <c r="W1106" s="522"/>
      <c r="X1106" s="522"/>
      <c r="Y1106" s="522"/>
      <c r="Z1106" s="522"/>
      <c r="AA1106" s="522"/>
      <c r="AB1106" s="522"/>
      <c r="AC1106" s="522"/>
      <c r="AD1106" s="522"/>
      <c r="AE1106" s="522"/>
      <c r="AF1106" s="522"/>
      <c r="AG1106" s="522"/>
      <c r="AH1106" s="523"/>
      <c r="AI1106" s="522"/>
      <c r="AJ1106" s="522"/>
      <c r="AK1106" s="522"/>
      <c r="AL1106" s="522"/>
      <c r="AM1106" s="522"/>
      <c r="AN1106" s="522"/>
      <c r="AO1106" s="522"/>
      <c r="AP1106" s="522"/>
      <c r="AQ1106" s="522"/>
      <c r="AR1106" s="522"/>
      <c r="AS1106" s="107"/>
      <c r="AT1106" s="107"/>
      <c r="AU1106" s="107"/>
      <c r="AV1106" s="107"/>
      <c r="AW1106" s="107"/>
      <c r="AX1106" s="107"/>
      <c r="AY1106" s="107"/>
      <c r="AZ1106" s="107"/>
      <c r="BA1106" s="107"/>
      <c r="BB1106" s="107"/>
      <c r="BC1106" s="107"/>
      <c r="BD1106" s="107"/>
      <c r="BE1106" s="107"/>
      <c r="BF1106" s="107"/>
      <c r="BG1106" s="107"/>
      <c r="BH1106" s="107"/>
    </row>
    <row r="1107">
      <c r="A1107" s="107"/>
      <c r="B1107" s="524"/>
      <c r="C1107" s="522"/>
      <c r="D1107" s="522"/>
      <c r="E1107" s="522"/>
      <c r="F1107" s="522"/>
      <c r="G1107" s="522"/>
      <c r="H1107" s="522"/>
      <c r="I1107" s="522"/>
      <c r="J1107" s="522"/>
      <c r="K1107" s="522"/>
      <c r="L1107" s="522"/>
      <c r="M1107" s="107"/>
      <c r="N1107" s="522"/>
      <c r="O1107" s="522"/>
      <c r="P1107" s="522"/>
      <c r="Q1107" s="522"/>
      <c r="R1107" s="522"/>
      <c r="S1107" s="522"/>
      <c r="T1107" s="522"/>
      <c r="U1107" s="522"/>
      <c r="V1107" s="522"/>
      <c r="W1107" s="522"/>
      <c r="X1107" s="522"/>
      <c r="Y1107" s="522"/>
      <c r="Z1107" s="522"/>
      <c r="AA1107" s="522"/>
      <c r="AB1107" s="522"/>
      <c r="AC1107" s="522"/>
      <c r="AD1107" s="522"/>
      <c r="AE1107" s="522"/>
      <c r="AF1107" s="522"/>
      <c r="AG1107" s="522"/>
      <c r="AH1107" s="523"/>
      <c r="AI1107" s="522"/>
      <c r="AJ1107" s="522"/>
      <c r="AK1107" s="522"/>
      <c r="AL1107" s="522"/>
      <c r="AM1107" s="522"/>
      <c r="AN1107" s="522"/>
      <c r="AO1107" s="522"/>
      <c r="AP1107" s="522"/>
      <c r="AQ1107" s="522"/>
      <c r="AR1107" s="522"/>
      <c r="AS1107" s="107"/>
      <c r="AT1107" s="107"/>
      <c r="AU1107" s="107"/>
      <c r="AV1107" s="107"/>
      <c r="AW1107" s="107"/>
      <c r="AX1107" s="107"/>
      <c r="AY1107" s="107"/>
      <c r="AZ1107" s="107"/>
      <c r="BA1107" s="107"/>
      <c r="BB1107" s="107"/>
      <c r="BC1107" s="107"/>
      <c r="BD1107" s="107"/>
      <c r="BE1107" s="107"/>
      <c r="BF1107" s="107"/>
      <c r="BG1107" s="107"/>
      <c r="BH1107" s="107"/>
    </row>
    <row r="1108">
      <c r="A1108" s="107"/>
      <c r="B1108" s="524"/>
      <c r="C1108" s="522"/>
      <c r="D1108" s="522"/>
      <c r="E1108" s="522"/>
      <c r="F1108" s="522"/>
      <c r="G1108" s="522"/>
      <c r="H1108" s="522"/>
      <c r="I1108" s="522"/>
      <c r="J1108" s="522"/>
      <c r="K1108" s="522"/>
      <c r="L1108" s="522"/>
      <c r="M1108" s="107"/>
      <c r="N1108" s="522"/>
      <c r="O1108" s="522"/>
      <c r="P1108" s="522"/>
      <c r="Q1108" s="522"/>
      <c r="R1108" s="522"/>
      <c r="S1108" s="522"/>
      <c r="T1108" s="522"/>
      <c r="U1108" s="522"/>
      <c r="V1108" s="522"/>
      <c r="W1108" s="522"/>
      <c r="X1108" s="522"/>
      <c r="Y1108" s="522"/>
      <c r="Z1108" s="522"/>
      <c r="AA1108" s="522"/>
      <c r="AB1108" s="522"/>
      <c r="AC1108" s="522"/>
      <c r="AD1108" s="522"/>
      <c r="AE1108" s="522"/>
      <c r="AF1108" s="522"/>
      <c r="AG1108" s="522"/>
      <c r="AH1108" s="523"/>
      <c r="AI1108" s="522"/>
      <c r="AJ1108" s="522"/>
      <c r="AK1108" s="522"/>
      <c r="AL1108" s="522"/>
      <c r="AM1108" s="522"/>
      <c r="AN1108" s="522"/>
      <c r="AO1108" s="522"/>
      <c r="AP1108" s="522"/>
      <c r="AQ1108" s="522"/>
      <c r="AR1108" s="522"/>
      <c r="AS1108" s="107"/>
      <c r="AT1108" s="107"/>
      <c r="AU1108" s="107"/>
      <c r="AV1108" s="107"/>
      <c r="AW1108" s="107"/>
      <c r="AX1108" s="107"/>
      <c r="AY1108" s="107"/>
      <c r="AZ1108" s="107"/>
      <c r="BA1108" s="107"/>
      <c r="BB1108" s="107"/>
      <c r="BC1108" s="107"/>
      <c r="BD1108" s="107"/>
      <c r="BE1108" s="107"/>
      <c r="BF1108" s="107"/>
      <c r="BG1108" s="107"/>
      <c r="BH1108" s="107"/>
    </row>
    <row r="1109">
      <c r="A1109" s="107"/>
      <c r="B1109" s="524"/>
      <c r="C1109" s="522"/>
      <c r="D1109" s="522"/>
      <c r="E1109" s="522"/>
      <c r="F1109" s="522"/>
      <c r="G1109" s="522"/>
      <c r="H1109" s="522"/>
      <c r="I1109" s="522"/>
      <c r="J1109" s="522"/>
      <c r="K1109" s="522"/>
      <c r="L1109" s="522"/>
      <c r="M1109" s="107"/>
      <c r="N1109" s="522"/>
      <c r="O1109" s="522"/>
      <c r="P1109" s="522"/>
      <c r="Q1109" s="522"/>
      <c r="R1109" s="522"/>
      <c r="S1109" s="522"/>
      <c r="T1109" s="522"/>
      <c r="U1109" s="522"/>
      <c r="V1109" s="522"/>
      <c r="W1109" s="522"/>
      <c r="X1109" s="522"/>
      <c r="Y1109" s="522"/>
      <c r="Z1109" s="522"/>
      <c r="AA1109" s="522"/>
      <c r="AB1109" s="522"/>
      <c r="AC1109" s="522"/>
      <c r="AD1109" s="522"/>
      <c r="AE1109" s="522"/>
      <c r="AF1109" s="522"/>
      <c r="AG1109" s="522"/>
      <c r="AH1109" s="523"/>
      <c r="AI1109" s="522"/>
      <c r="AJ1109" s="522"/>
      <c r="AK1109" s="522"/>
      <c r="AL1109" s="522"/>
      <c r="AM1109" s="522"/>
      <c r="AN1109" s="522"/>
      <c r="AO1109" s="522"/>
      <c r="AP1109" s="522"/>
      <c r="AQ1109" s="522"/>
      <c r="AR1109" s="522"/>
      <c r="AS1109" s="107"/>
      <c r="AT1109" s="107"/>
      <c r="AU1109" s="107"/>
      <c r="AV1109" s="107"/>
      <c r="AW1109" s="107"/>
      <c r="AX1109" s="107"/>
      <c r="AY1109" s="107"/>
      <c r="AZ1109" s="107"/>
      <c r="BA1109" s="107"/>
      <c r="BB1109" s="107"/>
      <c r="BC1109" s="107"/>
      <c r="BD1109" s="107"/>
      <c r="BE1109" s="107"/>
      <c r="BF1109" s="107"/>
      <c r="BG1109" s="107"/>
      <c r="BH1109" s="107"/>
    </row>
    <row r="1110">
      <c r="A1110" s="107"/>
      <c r="B1110" s="524"/>
      <c r="C1110" s="522"/>
      <c r="D1110" s="522"/>
      <c r="E1110" s="522"/>
      <c r="F1110" s="522"/>
      <c r="G1110" s="522"/>
      <c r="H1110" s="522"/>
      <c r="I1110" s="522"/>
      <c r="J1110" s="522"/>
      <c r="K1110" s="522"/>
      <c r="L1110" s="522"/>
      <c r="M1110" s="107"/>
      <c r="N1110" s="522"/>
      <c r="O1110" s="522"/>
      <c r="P1110" s="522"/>
      <c r="Q1110" s="522"/>
      <c r="R1110" s="522"/>
      <c r="S1110" s="522"/>
      <c r="T1110" s="522"/>
      <c r="U1110" s="522"/>
      <c r="V1110" s="522"/>
      <c r="W1110" s="522"/>
      <c r="X1110" s="522"/>
      <c r="Y1110" s="522"/>
      <c r="Z1110" s="522"/>
      <c r="AA1110" s="522"/>
      <c r="AB1110" s="522"/>
      <c r="AC1110" s="522"/>
      <c r="AD1110" s="522"/>
      <c r="AE1110" s="522"/>
      <c r="AF1110" s="522"/>
      <c r="AG1110" s="522"/>
      <c r="AH1110" s="523"/>
      <c r="AI1110" s="522"/>
      <c r="AJ1110" s="522"/>
      <c r="AK1110" s="522"/>
      <c r="AL1110" s="522"/>
      <c r="AM1110" s="522"/>
      <c r="AN1110" s="522"/>
      <c r="AO1110" s="522"/>
      <c r="AP1110" s="522"/>
      <c r="AQ1110" s="522"/>
      <c r="AR1110" s="522"/>
      <c r="AS1110" s="107"/>
      <c r="AT1110" s="107"/>
      <c r="AU1110" s="107"/>
      <c r="AV1110" s="107"/>
      <c r="AW1110" s="107"/>
      <c r="AX1110" s="107"/>
      <c r="AY1110" s="107"/>
      <c r="AZ1110" s="107"/>
      <c r="BA1110" s="107"/>
      <c r="BB1110" s="107"/>
      <c r="BC1110" s="107"/>
      <c r="BD1110" s="107"/>
      <c r="BE1110" s="107"/>
      <c r="BF1110" s="107"/>
      <c r="BG1110" s="107"/>
      <c r="BH1110" s="107"/>
    </row>
    <row r="1111">
      <c r="A1111" s="107"/>
      <c r="B1111" s="524"/>
      <c r="C1111" s="522"/>
      <c r="D1111" s="522"/>
      <c r="E1111" s="522"/>
      <c r="F1111" s="522"/>
      <c r="G1111" s="522"/>
      <c r="H1111" s="522"/>
      <c r="I1111" s="522"/>
      <c r="J1111" s="522"/>
      <c r="K1111" s="522"/>
      <c r="L1111" s="522"/>
      <c r="M1111" s="107"/>
      <c r="N1111" s="522"/>
      <c r="O1111" s="522"/>
      <c r="P1111" s="522"/>
      <c r="Q1111" s="522"/>
      <c r="R1111" s="522"/>
      <c r="S1111" s="522"/>
      <c r="T1111" s="522"/>
      <c r="U1111" s="522"/>
      <c r="V1111" s="522"/>
      <c r="W1111" s="522"/>
      <c r="X1111" s="522"/>
      <c r="Y1111" s="522"/>
      <c r="Z1111" s="522"/>
      <c r="AA1111" s="522"/>
      <c r="AB1111" s="522"/>
      <c r="AC1111" s="522"/>
      <c r="AD1111" s="522"/>
      <c r="AE1111" s="522"/>
      <c r="AF1111" s="522"/>
      <c r="AG1111" s="522"/>
      <c r="AH1111" s="523"/>
      <c r="AI1111" s="522"/>
      <c r="AJ1111" s="522"/>
      <c r="AK1111" s="522"/>
      <c r="AL1111" s="522"/>
      <c r="AM1111" s="522"/>
      <c r="AN1111" s="522"/>
      <c r="AO1111" s="522"/>
      <c r="AP1111" s="522"/>
      <c r="AQ1111" s="522"/>
      <c r="AR1111" s="522"/>
      <c r="AS1111" s="107"/>
      <c r="AT1111" s="107"/>
      <c r="AU1111" s="107"/>
      <c r="AV1111" s="107"/>
      <c r="AW1111" s="107"/>
      <c r="AX1111" s="107"/>
      <c r="AY1111" s="107"/>
      <c r="AZ1111" s="107"/>
      <c r="BA1111" s="107"/>
      <c r="BB1111" s="107"/>
      <c r="BC1111" s="107"/>
      <c r="BD1111" s="107"/>
      <c r="BE1111" s="107"/>
      <c r="BF1111" s="107"/>
      <c r="BG1111" s="107"/>
      <c r="BH1111" s="107"/>
    </row>
    <row r="1112">
      <c r="A1112" s="107"/>
      <c r="B1112" s="524"/>
      <c r="C1112" s="522"/>
      <c r="D1112" s="522"/>
      <c r="E1112" s="522"/>
      <c r="F1112" s="522"/>
      <c r="G1112" s="522"/>
      <c r="H1112" s="522"/>
      <c r="I1112" s="522"/>
      <c r="J1112" s="522"/>
      <c r="K1112" s="522"/>
      <c r="L1112" s="522"/>
      <c r="M1112" s="107"/>
      <c r="N1112" s="522"/>
      <c r="O1112" s="522"/>
      <c r="P1112" s="522"/>
      <c r="Q1112" s="522"/>
      <c r="R1112" s="522"/>
      <c r="S1112" s="522"/>
      <c r="T1112" s="522"/>
      <c r="U1112" s="522"/>
      <c r="V1112" s="522"/>
      <c r="W1112" s="522"/>
      <c r="X1112" s="522"/>
      <c r="Y1112" s="522"/>
      <c r="Z1112" s="522"/>
      <c r="AA1112" s="522"/>
      <c r="AB1112" s="522"/>
      <c r="AC1112" s="522"/>
      <c r="AD1112" s="522"/>
      <c r="AE1112" s="522"/>
      <c r="AF1112" s="522"/>
      <c r="AG1112" s="522"/>
      <c r="AH1112" s="523"/>
      <c r="AI1112" s="522"/>
      <c r="AJ1112" s="522"/>
      <c r="AK1112" s="522"/>
      <c r="AL1112" s="522"/>
      <c r="AM1112" s="522"/>
      <c r="AN1112" s="522"/>
      <c r="AO1112" s="522"/>
      <c r="AP1112" s="522"/>
      <c r="AQ1112" s="522"/>
      <c r="AR1112" s="522"/>
      <c r="AS1112" s="107"/>
      <c r="AT1112" s="107"/>
      <c r="AU1112" s="107"/>
      <c r="AV1112" s="107"/>
      <c r="AW1112" s="107"/>
      <c r="AX1112" s="107"/>
      <c r="AY1112" s="107"/>
      <c r="AZ1112" s="107"/>
      <c r="BA1112" s="107"/>
      <c r="BB1112" s="107"/>
      <c r="BC1112" s="107"/>
      <c r="BD1112" s="107"/>
      <c r="BE1112" s="107"/>
      <c r="BF1112" s="107"/>
      <c r="BG1112" s="107"/>
      <c r="BH1112" s="107"/>
    </row>
    <row r="1113">
      <c r="A1113" s="107"/>
      <c r="B1113" s="524"/>
      <c r="C1113" s="522"/>
      <c r="D1113" s="522"/>
      <c r="E1113" s="522"/>
      <c r="F1113" s="522"/>
      <c r="G1113" s="522"/>
      <c r="H1113" s="522"/>
      <c r="I1113" s="522"/>
      <c r="J1113" s="522"/>
      <c r="K1113" s="522"/>
      <c r="L1113" s="522"/>
      <c r="M1113" s="107"/>
      <c r="N1113" s="522"/>
      <c r="O1113" s="522"/>
      <c r="P1113" s="522"/>
      <c r="Q1113" s="522"/>
      <c r="R1113" s="522"/>
      <c r="S1113" s="522"/>
      <c r="T1113" s="522"/>
      <c r="U1113" s="522"/>
      <c r="V1113" s="522"/>
      <c r="W1113" s="522"/>
      <c r="X1113" s="522"/>
      <c r="Y1113" s="522"/>
      <c r="Z1113" s="522"/>
      <c r="AA1113" s="522"/>
      <c r="AB1113" s="522"/>
      <c r="AC1113" s="522"/>
      <c r="AD1113" s="522"/>
      <c r="AE1113" s="522"/>
      <c r="AF1113" s="522"/>
      <c r="AG1113" s="522"/>
      <c r="AH1113" s="523"/>
      <c r="AI1113" s="522"/>
      <c r="AJ1113" s="522"/>
      <c r="AK1113" s="522"/>
      <c r="AL1113" s="522"/>
      <c r="AM1113" s="522"/>
      <c r="AN1113" s="522"/>
      <c r="AO1113" s="522"/>
      <c r="AP1113" s="522"/>
      <c r="AQ1113" s="522"/>
      <c r="AR1113" s="522"/>
      <c r="AS1113" s="107"/>
      <c r="AT1113" s="107"/>
      <c r="AU1113" s="107"/>
      <c r="AV1113" s="107"/>
      <c r="AW1113" s="107"/>
      <c r="AX1113" s="107"/>
      <c r="AY1113" s="107"/>
      <c r="AZ1113" s="107"/>
      <c r="BA1113" s="107"/>
      <c r="BB1113" s="107"/>
      <c r="BC1113" s="107"/>
      <c r="BD1113" s="107"/>
      <c r="BE1113" s="107"/>
      <c r="BF1113" s="107"/>
      <c r="BG1113" s="107"/>
      <c r="BH1113" s="107"/>
    </row>
    <row r="1114">
      <c r="A1114" s="107"/>
      <c r="B1114" s="524"/>
      <c r="C1114" s="522"/>
      <c r="D1114" s="522"/>
      <c r="E1114" s="522"/>
      <c r="F1114" s="522"/>
      <c r="G1114" s="522"/>
      <c r="H1114" s="522"/>
      <c r="I1114" s="522"/>
      <c r="J1114" s="522"/>
      <c r="K1114" s="522"/>
      <c r="L1114" s="522"/>
      <c r="M1114" s="107"/>
      <c r="N1114" s="522"/>
      <c r="O1114" s="522"/>
      <c r="P1114" s="522"/>
      <c r="Q1114" s="522"/>
      <c r="R1114" s="522"/>
      <c r="S1114" s="522"/>
      <c r="T1114" s="522"/>
      <c r="U1114" s="522"/>
      <c r="V1114" s="522"/>
      <c r="W1114" s="522"/>
      <c r="X1114" s="522"/>
      <c r="Y1114" s="522"/>
      <c r="Z1114" s="522"/>
      <c r="AA1114" s="522"/>
      <c r="AB1114" s="522"/>
      <c r="AC1114" s="522"/>
      <c r="AD1114" s="522"/>
      <c r="AE1114" s="522"/>
      <c r="AF1114" s="522"/>
      <c r="AG1114" s="522"/>
      <c r="AH1114" s="523"/>
      <c r="AI1114" s="522"/>
      <c r="AJ1114" s="522"/>
      <c r="AK1114" s="522"/>
      <c r="AL1114" s="522"/>
      <c r="AM1114" s="522"/>
      <c r="AN1114" s="522"/>
      <c r="AO1114" s="522"/>
      <c r="AP1114" s="522"/>
      <c r="AQ1114" s="522"/>
      <c r="AR1114" s="522"/>
      <c r="AS1114" s="107"/>
      <c r="AT1114" s="107"/>
      <c r="AU1114" s="107"/>
      <c r="AV1114" s="107"/>
      <c r="AW1114" s="107"/>
      <c r="AX1114" s="107"/>
      <c r="AY1114" s="107"/>
      <c r="AZ1114" s="107"/>
      <c r="BA1114" s="107"/>
      <c r="BB1114" s="107"/>
      <c r="BC1114" s="107"/>
      <c r="BD1114" s="107"/>
      <c r="BE1114" s="107"/>
      <c r="BF1114" s="107"/>
      <c r="BG1114" s="107"/>
      <c r="BH1114" s="107"/>
    </row>
    <row r="1115">
      <c r="A1115" s="107"/>
      <c r="B1115" s="524"/>
      <c r="C1115" s="522"/>
      <c r="D1115" s="522"/>
      <c r="E1115" s="522"/>
      <c r="F1115" s="522"/>
      <c r="G1115" s="522"/>
      <c r="H1115" s="522"/>
      <c r="I1115" s="522"/>
      <c r="J1115" s="522"/>
      <c r="K1115" s="522"/>
      <c r="L1115" s="522"/>
      <c r="M1115" s="107"/>
      <c r="N1115" s="522"/>
      <c r="O1115" s="522"/>
      <c r="P1115" s="522"/>
      <c r="Q1115" s="522"/>
      <c r="R1115" s="522"/>
      <c r="S1115" s="522"/>
      <c r="T1115" s="522"/>
      <c r="U1115" s="522"/>
      <c r="V1115" s="522"/>
      <c r="W1115" s="522"/>
      <c r="X1115" s="522"/>
      <c r="Y1115" s="522"/>
      <c r="Z1115" s="522"/>
      <c r="AA1115" s="522"/>
      <c r="AB1115" s="522"/>
      <c r="AC1115" s="522"/>
      <c r="AD1115" s="522"/>
      <c r="AE1115" s="522"/>
      <c r="AF1115" s="522"/>
      <c r="AG1115" s="522"/>
      <c r="AH1115" s="523"/>
      <c r="AI1115" s="522"/>
      <c r="AJ1115" s="522"/>
      <c r="AK1115" s="522"/>
      <c r="AL1115" s="522"/>
      <c r="AM1115" s="522"/>
      <c r="AN1115" s="522"/>
      <c r="AO1115" s="522"/>
      <c r="AP1115" s="522"/>
      <c r="AQ1115" s="522"/>
      <c r="AR1115" s="522"/>
      <c r="AS1115" s="107"/>
      <c r="AT1115" s="107"/>
      <c r="AU1115" s="107"/>
      <c r="AV1115" s="107"/>
      <c r="AW1115" s="107"/>
      <c r="AX1115" s="107"/>
      <c r="AY1115" s="107"/>
      <c r="AZ1115" s="107"/>
      <c r="BA1115" s="107"/>
      <c r="BB1115" s="107"/>
      <c r="BC1115" s="107"/>
      <c r="BD1115" s="107"/>
      <c r="BE1115" s="107"/>
      <c r="BF1115" s="107"/>
      <c r="BG1115" s="107"/>
      <c r="BH1115" s="107"/>
    </row>
    <row r="1116">
      <c r="A1116" s="107"/>
      <c r="B1116" s="524"/>
      <c r="C1116" s="522"/>
      <c r="D1116" s="522"/>
      <c r="E1116" s="522"/>
      <c r="F1116" s="522"/>
      <c r="G1116" s="522"/>
      <c r="H1116" s="522"/>
      <c r="I1116" s="522"/>
      <c r="J1116" s="522"/>
      <c r="K1116" s="522"/>
      <c r="L1116" s="522"/>
      <c r="M1116" s="107"/>
      <c r="N1116" s="522"/>
      <c r="O1116" s="522"/>
      <c r="P1116" s="522"/>
      <c r="Q1116" s="522"/>
      <c r="R1116" s="522"/>
      <c r="S1116" s="522"/>
      <c r="T1116" s="522"/>
      <c r="U1116" s="522"/>
      <c r="V1116" s="522"/>
      <c r="W1116" s="522"/>
      <c r="X1116" s="522"/>
      <c r="Y1116" s="522"/>
      <c r="Z1116" s="522"/>
      <c r="AA1116" s="522"/>
      <c r="AB1116" s="522"/>
      <c r="AC1116" s="522"/>
      <c r="AD1116" s="522"/>
      <c r="AE1116" s="522"/>
      <c r="AF1116" s="522"/>
      <c r="AG1116" s="522"/>
      <c r="AH1116" s="523"/>
      <c r="AI1116" s="522"/>
      <c r="AJ1116" s="522"/>
      <c r="AK1116" s="522"/>
      <c r="AL1116" s="522"/>
      <c r="AM1116" s="522"/>
      <c r="AN1116" s="522"/>
      <c r="AO1116" s="522"/>
      <c r="AP1116" s="522"/>
      <c r="AQ1116" s="522"/>
      <c r="AR1116" s="522"/>
      <c r="AS1116" s="107"/>
      <c r="AT1116" s="107"/>
      <c r="AU1116" s="107"/>
      <c r="AV1116" s="107"/>
      <c r="AW1116" s="107"/>
      <c r="AX1116" s="107"/>
      <c r="AY1116" s="107"/>
      <c r="AZ1116" s="107"/>
      <c r="BA1116" s="107"/>
      <c r="BB1116" s="107"/>
      <c r="BC1116" s="107"/>
      <c r="BD1116" s="107"/>
      <c r="BE1116" s="107"/>
      <c r="BF1116" s="107"/>
      <c r="BG1116" s="107"/>
      <c r="BH1116" s="107"/>
    </row>
    <row r="1117">
      <c r="A1117" s="107"/>
      <c r="B1117" s="524"/>
      <c r="C1117" s="522"/>
      <c r="D1117" s="522"/>
      <c r="E1117" s="522"/>
      <c r="F1117" s="522"/>
      <c r="G1117" s="522"/>
      <c r="H1117" s="522"/>
      <c r="I1117" s="522"/>
      <c r="J1117" s="522"/>
      <c r="K1117" s="522"/>
      <c r="L1117" s="522"/>
      <c r="M1117" s="107"/>
      <c r="N1117" s="522"/>
      <c r="O1117" s="522"/>
      <c r="P1117" s="522"/>
      <c r="Q1117" s="522"/>
      <c r="R1117" s="522"/>
      <c r="S1117" s="522"/>
      <c r="T1117" s="522"/>
      <c r="U1117" s="522"/>
      <c r="V1117" s="522"/>
      <c r="W1117" s="522"/>
      <c r="X1117" s="522"/>
      <c r="Y1117" s="522"/>
      <c r="Z1117" s="522"/>
      <c r="AA1117" s="522"/>
      <c r="AB1117" s="522"/>
      <c r="AC1117" s="522"/>
      <c r="AD1117" s="522"/>
      <c r="AE1117" s="522"/>
      <c r="AF1117" s="522"/>
      <c r="AG1117" s="522"/>
      <c r="AH1117" s="523"/>
      <c r="AI1117" s="522"/>
      <c r="AJ1117" s="522"/>
      <c r="AK1117" s="522"/>
      <c r="AL1117" s="522"/>
      <c r="AM1117" s="522"/>
      <c r="AN1117" s="522"/>
      <c r="AO1117" s="522"/>
      <c r="AP1117" s="522"/>
      <c r="AQ1117" s="522"/>
      <c r="AR1117" s="522"/>
      <c r="AS1117" s="107"/>
      <c r="AT1117" s="107"/>
      <c r="AU1117" s="107"/>
      <c r="AV1117" s="107"/>
      <c r="AW1117" s="107"/>
      <c r="AX1117" s="107"/>
      <c r="AY1117" s="107"/>
      <c r="AZ1117" s="107"/>
      <c r="BA1117" s="107"/>
      <c r="BB1117" s="107"/>
      <c r="BC1117" s="107"/>
      <c r="BD1117" s="107"/>
      <c r="BE1117" s="107"/>
      <c r="BF1117" s="107"/>
      <c r="BG1117" s="107"/>
      <c r="BH1117" s="107"/>
    </row>
    <row r="1118">
      <c r="A1118" s="107"/>
      <c r="B1118" s="524"/>
      <c r="C1118" s="522"/>
      <c r="D1118" s="522"/>
      <c r="E1118" s="522"/>
      <c r="F1118" s="522"/>
      <c r="G1118" s="522"/>
      <c r="H1118" s="522"/>
      <c r="I1118" s="522"/>
      <c r="J1118" s="522"/>
      <c r="K1118" s="522"/>
      <c r="L1118" s="522"/>
      <c r="M1118" s="107"/>
      <c r="N1118" s="522"/>
      <c r="O1118" s="522"/>
      <c r="P1118" s="522"/>
      <c r="Q1118" s="522"/>
      <c r="R1118" s="522"/>
      <c r="S1118" s="522"/>
      <c r="T1118" s="522"/>
      <c r="U1118" s="522"/>
      <c r="V1118" s="522"/>
      <c r="W1118" s="522"/>
      <c r="X1118" s="522"/>
      <c r="Y1118" s="522"/>
      <c r="Z1118" s="522"/>
      <c r="AA1118" s="522"/>
      <c r="AB1118" s="522"/>
      <c r="AC1118" s="522"/>
      <c r="AD1118" s="522"/>
      <c r="AE1118" s="522"/>
      <c r="AF1118" s="522"/>
      <c r="AG1118" s="522"/>
      <c r="AH1118" s="523"/>
      <c r="AI1118" s="522"/>
      <c r="AJ1118" s="522"/>
      <c r="AK1118" s="522"/>
      <c r="AL1118" s="522"/>
      <c r="AM1118" s="522"/>
      <c r="AN1118" s="522"/>
      <c r="AO1118" s="522"/>
      <c r="AP1118" s="522"/>
      <c r="AQ1118" s="522"/>
      <c r="AR1118" s="522"/>
      <c r="AS1118" s="107"/>
      <c r="AT1118" s="107"/>
      <c r="AU1118" s="107"/>
      <c r="AV1118" s="107"/>
      <c r="AW1118" s="107"/>
      <c r="AX1118" s="107"/>
      <c r="AY1118" s="107"/>
      <c r="AZ1118" s="107"/>
      <c r="BA1118" s="107"/>
      <c r="BB1118" s="107"/>
      <c r="BC1118" s="107"/>
      <c r="BD1118" s="107"/>
      <c r="BE1118" s="107"/>
      <c r="BF1118" s="107"/>
      <c r="BG1118" s="107"/>
      <c r="BH1118" s="107"/>
    </row>
    <row r="1119">
      <c r="A1119" s="107"/>
      <c r="B1119" s="524"/>
      <c r="C1119" s="522"/>
      <c r="D1119" s="522"/>
      <c r="E1119" s="522"/>
      <c r="F1119" s="522"/>
      <c r="G1119" s="522"/>
      <c r="H1119" s="522"/>
      <c r="I1119" s="522"/>
      <c r="J1119" s="522"/>
      <c r="K1119" s="522"/>
      <c r="L1119" s="522"/>
      <c r="M1119" s="107"/>
      <c r="N1119" s="522"/>
      <c r="O1119" s="522"/>
      <c r="P1119" s="522"/>
      <c r="Q1119" s="522"/>
      <c r="R1119" s="522"/>
      <c r="S1119" s="522"/>
      <c r="T1119" s="522"/>
      <c r="U1119" s="522"/>
      <c r="V1119" s="522"/>
      <c r="W1119" s="522"/>
      <c r="X1119" s="522"/>
      <c r="Y1119" s="522"/>
      <c r="Z1119" s="522"/>
      <c r="AA1119" s="522"/>
      <c r="AB1119" s="522"/>
      <c r="AC1119" s="522"/>
      <c r="AD1119" s="522"/>
      <c r="AE1119" s="522"/>
      <c r="AF1119" s="522"/>
      <c r="AG1119" s="522"/>
      <c r="AH1119" s="523"/>
      <c r="AI1119" s="522"/>
      <c r="AJ1119" s="522"/>
      <c r="AK1119" s="522"/>
      <c r="AL1119" s="522"/>
      <c r="AM1119" s="522"/>
      <c r="AN1119" s="522"/>
      <c r="AO1119" s="522"/>
      <c r="AP1119" s="522"/>
      <c r="AQ1119" s="522"/>
      <c r="AR1119" s="522"/>
      <c r="AS1119" s="107"/>
      <c r="AT1119" s="107"/>
      <c r="AU1119" s="107"/>
      <c r="AV1119" s="107"/>
      <c r="AW1119" s="107"/>
      <c r="AX1119" s="107"/>
      <c r="AY1119" s="107"/>
      <c r="AZ1119" s="107"/>
      <c r="BA1119" s="107"/>
      <c r="BB1119" s="107"/>
      <c r="BC1119" s="107"/>
      <c r="BD1119" s="107"/>
      <c r="BE1119" s="107"/>
      <c r="BF1119" s="107"/>
      <c r="BG1119" s="107"/>
      <c r="BH1119" s="107"/>
    </row>
    <row r="1120">
      <c r="A1120" s="107"/>
      <c r="B1120" s="524"/>
      <c r="C1120" s="522"/>
      <c r="D1120" s="522"/>
      <c r="E1120" s="522"/>
      <c r="F1120" s="522"/>
      <c r="G1120" s="522"/>
      <c r="H1120" s="522"/>
      <c r="I1120" s="522"/>
      <c r="J1120" s="522"/>
      <c r="K1120" s="522"/>
      <c r="L1120" s="522"/>
      <c r="M1120" s="107"/>
      <c r="N1120" s="522"/>
      <c r="O1120" s="522"/>
      <c r="P1120" s="522"/>
      <c r="Q1120" s="522"/>
      <c r="R1120" s="522"/>
      <c r="S1120" s="522"/>
      <c r="T1120" s="522"/>
      <c r="U1120" s="522"/>
      <c r="V1120" s="522"/>
      <c r="W1120" s="522"/>
      <c r="X1120" s="522"/>
      <c r="Y1120" s="522"/>
      <c r="Z1120" s="522"/>
      <c r="AA1120" s="522"/>
      <c r="AB1120" s="522"/>
      <c r="AC1120" s="522"/>
      <c r="AD1120" s="522"/>
      <c r="AE1120" s="522"/>
      <c r="AF1120" s="522"/>
      <c r="AG1120" s="522"/>
      <c r="AH1120" s="523"/>
      <c r="AI1120" s="522"/>
      <c r="AJ1120" s="522"/>
      <c r="AK1120" s="522"/>
      <c r="AL1120" s="522"/>
      <c r="AM1120" s="522"/>
      <c r="AN1120" s="522"/>
      <c r="AO1120" s="522"/>
      <c r="AP1120" s="522"/>
      <c r="AQ1120" s="522"/>
      <c r="AR1120" s="522"/>
      <c r="AS1120" s="107"/>
      <c r="AT1120" s="107"/>
      <c r="AU1120" s="107"/>
      <c r="AV1120" s="107"/>
      <c r="AW1120" s="107"/>
      <c r="AX1120" s="107"/>
      <c r="AY1120" s="107"/>
      <c r="AZ1120" s="107"/>
      <c r="BA1120" s="107"/>
      <c r="BB1120" s="107"/>
      <c r="BC1120" s="107"/>
      <c r="BD1120" s="107"/>
      <c r="BE1120" s="107"/>
      <c r="BF1120" s="107"/>
      <c r="BG1120" s="107"/>
      <c r="BH1120" s="107"/>
    </row>
    <row r="1121">
      <c r="A1121" s="107"/>
      <c r="B1121" s="524"/>
      <c r="C1121" s="522"/>
      <c r="D1121" s="522"/>
      <c r="E1121" s="522"/>
      <c r="F1121" s="522"/>
      <c r="G1121" s="522"/>
      <c r="H1121" s="522"/>
      <c r="I1121" s="522"/>
      <c r="J1121" s="522"/>
      <c r="K1121" s="522"/>
      <c r="L1121" s="522"/>
      <c r="M1121" s="107"/>
      <c r="N1121" s="522"/>
      <c r="O1121" s="522"/>
      <c r="P1121" s="522"/>
      <c r="Q1121" s="522"/>
      <c r="R1121" s="522"/>
      <c r="S1121" s="522"/>
      <c r="T1121" s="522"/>
      <c r="U1121" s="522"/>
      <c r="V1121" s="522"/>
      <c r="W1121" s="522"/>
      <c r="X1121" s="522"/>
      <c r="Y1121" s="522"/>
      <c r="Z1121" s="522"/>
      <c r="AA1121" s="522"/>
      <c r="AB1121" s="522"/>
      <c r="AC1121" s="522"/>
      <c r="AD1121" s="522"/>
      <c r="AE1121" s="522"/>
      <c r="AF1121" s="522"/>
      <c r="AG1121" s="522"/>
      <c r="AH1121" s="523"/>
      <c r="AI1121" s="522"/>
      <c r="AJ1121" s="522"/>
      <c r="AK1121" s="522"/>
      <c r="AL1121" s="522"/>
      <c r="AM1121" s="522"/>
      <c r="AN1121" s="522"/>
      <c r="AO1121" s="522"/>
      <c r="AP1121" s="522"/>
      <c r="AQ1121" s="522"/>
      <c r="AR1121" s="522"/>
      <c r="AS1121" s="107"/>
      <c r="AT1121" s="107"/>
      <c r="AU1121" s="107"/>
      <c r="AV1121" s="107"/>
      <c r="AW1121" s="107"/>
      <c r="AX1121" s="107"/>
      <c r="AY1121" s="107"/>
      <c r="AZ1121" s="107"/>
      <c r="BA1121" s="107"/>
      <c r="BB1121" s="107"/>
      <c r="BC1121" s="107"/>
      <c r="BD1121" s="107"/>
      <c r="BE1121" s="107"/>
      <c r="BF1121" s="107"/>
      <c r="BG1121" s="107"/>
      <c r="BH1121" s="107"/>
    </row>
    <row r="1122">
      <c r="A1122" s="107"/>
      <c r="B1122" s="524"/>
      <c r="C1122" s="522"/>
      <c r="D1122" s="522"/>
      <c r="E1122" s="522"/>
      <c r="F1122" s="522"/>
      <c r="G1122" s="522"/>
      <c r="H1122" s="522"/>
      <c r="I1122" s="522"/>
      <c r="J1122" s="522"/>
      <c r="K1122" s="522"/>
      <c r="L1122" s="522"/>
      <c r="M1122" s="107"/>
      <c r="N1122" s="522"/>
      <c r="O1122" s="522"/>
      <c r="P1122" s="522"/>
      <c r="Q1122" s="522"/>
      <c r="R1122" s="522"/>
      <c r="S1122" s="522"/>
      <c r="T1122" s="522"/>
      <c r="U1122" s="522"/>
      <c r="V1122" s="522"/>
      <c r="W1122" s="522"/>
      <c r="X1122" s="522"/>
      <c r="Y1122" s="522"/>
      <c r="Z1122" s="522"/>
      <c r="AA1122" s="522"/>
      <c r="AB1122" s="522"/>
      <c r="AC1122" s="522"/>
      <c r="AD1122" s="522"/>
      <c r="AE1122" s="522"/>
      <c r="AF1122" s="522"/>
      <c r="AG1122" s="522"/>
      <c r="AH1122" s="523"/>
      <c r="AI1122" s="522"/>
      <c r="AJ1122" s="522"/>
      <c r="AK1122" s="522"/>
      <c r="AL1122" s="522"/>
      <c r="AM1122" s="522"/>
      <c r="AN1122" s="522"/>
      <c r="AO1122" s="522"/>
      <c r="AP1122" s="522"/>
      <c r="AQ1122" s="522"/>
      <c r="AR1122" s="522"/>
      <c r="AS1122" s="107"/>
      <c r="AT1122" s="107"/>
      <c r="AU1122" s="107"/>
      <c r="AV1122" s="107"/>
      <c r="AW1122" s="107"/>
      <c r="AX1122" s="107"/>
      <c r="AY1122" s="107"/>
      <c r="AZ1122" s="107"/>
      <c r="BA1122" s="107"/>
      <c r="BB1122" s="107"/>
      <c r="BC1122" s="107"/>
      <c r="BD1122" s="107"/>
      <c r="BE1122" s="107"/>
      <c r="BF1122" s="107"/>
      <c r="BG1122" s="107"/>
      <c r="BH1122" s="107"/>
    </row>
    <row r="1123">
      <c r="A1123" s="107"/>
      <c r="B1123" s="524"/>
      <c r="C1123" s="522"/>
      <c r="D1123" s="522"/>
      <c r="E1123" s="522"/>
      <c r="F1123" s="522"/>
      <c r="G1123" s="522"/>
      <c r="H1123" s="522"/>
      <c r="I1123" s="522"/>
      <c r="J1123" s="522"/>
      <c r="K1123" s="522"/>
      <c r="L1123" s="522"/>
      <c r="M1123" s="107"/>
      <c r="N1123" s="522"/>
      <c r="O1123" s="522"/>
      <c r="P1123" s="522"/>
      <c r="Q1123" s="522"/>
      <c r="R1123" s="522"/>
      <c r="S1123" s="522"/>
      <c r="T1123" s="522"/>
      <c r="U1123" s="522"/>
      <c r="V1123" s="522"/>
      <c r="W1123" s="522"/>
      <c r="X1123" s="522"/>
      <c r="Y1123" s="522"/>
      <c r="Z1123" s="522"/>
      <c r="AA1123" s="522"/>
      <c r="AB1123" s="522"/>
      <c r="AC1123" s="522"/>
      <c r="AD1123" s="522"/>
      <c r="AE1123" s="522"/>
      <c r="AF1123" s="522"/>
      <c r="AG1123" s="522"/>
      <c r="AH1123" s="523"/>
      <c r="AI1123" s="522"/>
      <c r="AJ1123" s="522"/>
      <c r="AK1123" s="522"/>
      <c r="AL1123" s="522"/>
      <c r="AM1123" s="522"/>
      <c r="AN1123" s="522"/>
      <c r="AO1123" s="522"/>
      <c r="AP1123" s="522"/>
      <c r="AQ1123" s="522"/>
      <c r="AR1123" s="522"/>
      <c r="AS1123" s="107"/>
      <c r="AT1123" s="107"/>
      <c r="AU1123" s="107"/>
      <c r="AV1123" s="107"/>
      <c r="AW1123" s="107"/>
      <c r="AX1123" s="107"/>
      <c r="AY1123" s="107"/>
      <c r="AZ1123" s="107"/>
      <c r="BA1123" s="107"/>
      <c r="BB1123" s="107"/>
      <c r="BC1123" s="107"/>
      <c r="BD1123" s="107"/>
      <c r="BE1123" s="107"/>
      <c r="BF1123" s="107"/>
      <c r="BG1123" s="107"/>
      <c r="BH1123" s="107"/>
    </row>
    <row r="1124">
      <c r="A1124" s="107"/>
      <c r="B1124" s="524"/>
      <c r="C1124" s="522"/>
      <c r="D1124" s="522"/>
      <c r="E1124" s="522"/>
      <c r="F1124" s="522"/>
      <c r="G1124" s="522"/>
      <c r="H1124" s="522"/>
      <c r="I1124" s="522"/>
      <c r="J1124" s="522"/>
      <c r="K1124" s="522"/>
      <c r="L1124" s="522"/>
      <c r="M1124" s="107"/>
      <c r="N1124" s="522"/>
      <c r="O1124" s="522"/>
      <c r="P1124" s="522"/>
      <c r="Q1124" s="522"/>
      <c r="R1124" s="522"/>
      <c r="S1124" s="522"/>
      <c r="T1124" s="522"/>
      <c r="U1124" s="522"/>
      <c r="V1124" s="522"/>
      <c r="W1124" s="522"/>
      <c r="X1124" s="522"/>
      <c r="Y1124" s="522"/>
      <c r="Z1124" s="522"/>
      <c r="AA1124" s="522"/>
      <c r="AB1124" s="522"/>
      <c r="AC1124" s="522"/>
      <c r="AD1124" s="522"/>
      <c r="AE1124" s="522"/>
      <c r="AF1124" s="522"/>
      <c r="AG1124" s="522"/>
      <c r="AH1124" s="523"/>
      <c r="AI1124" s="522"/>
      <c r="AJ1124" s="522"/>
      <c r="AK1124" s="522"/>
      <c r="AL1124" s="522"/>
      <c r="AM1124" s="522"/>
      <c r="AN1124" s="522"/>
      <c r="AO1124" s="522"/>
      <c r="AP1124" s="522"/>
      <c r="AQ1124" s="522"/>
      <c r="AR1124" s="522"/>
      <c r="AS1124" s="107"/>
      <c r="AT1124" s="107"/>
      <c r="AU1124" s="107"/>
      <c r="AV1124" s="107"/>
      <c r="AW1124" s="107"/>
      <c r="AX1124" s="107"/>
      <c r="AY1124" s="107"/>
      <c r="AZ1124" s="107"/>
      <c r="BA1124" s="107"/>
      <c r="BB1124" s="107"/>
      <c r="BC1124" s="107"/>
      <c r="BD1124" s="107"/>
      <c r="BE1124" s="107"/>
      <c r="BF1124" s="107"/>
      <c r="BG1124" s="107"/>
      <c r="BH1124" s="107"/>
    </row>
    <row r="1125">
      <c r="A1125" s="107"/>
      <c r="B1125" s="524"/>
      <c r="C1125" s="522"/>
      <c r="D1125" s="522"/>
      <c r="E1125" s="522"/>
      <c r="F1125" s="522"/>
      <c r="G1125" s="522"/>
      <c r="H1125" s="522"/>
      <c r="I1125" s="522"/>
      <c r="J1125" s="522"/>
      <c r="K1125" s="522"/>
      <c r="L1125" s="522"/>
      <c r="M1125" s="107"/>
      <c r="N1125" s="522"/>
      <c r="O1125" s="522"/>
      <c r="P1125" s="522"/>
      <c r="Q1125" s="522"/>
      <c r="R1125" s="522"/>
      <c r="S1125" s="522"/>
      <c r="T1125" s="522"/>
      <c r="U1125" s="522"/>
      <c r="V1125" s="522"/>
      <c r="W1125" s="522"/>
      <c r="X1125" s="522"/>
      <c r="Y1125" s="522"/>
      <c r="Z1125" s="522"/>
      <c r="AA1125" s="522"/>
      <c r="AB1125" s="522"/>
      <c r="AC1125" s="522"/>
      <c r="AD1125" s="522"/>
      <c r="AE1125" s="522"/>
      <c r="AF1125" s="522"/>
      <c r="AG1125" s="522"/>
      <c r="AH1125" s="523"/>
      <c r="AI1125" s="522"/>
      <c r="AJ1125" s="522"/>
      <c r="AK1125" s="522"/>
      <c r="AL1125" s="522"/>
      <c r="AM1125" s="522"/>
      <c r="AN1125" s="522"/>
      <c r="AO1125" s="522"/>
      <c r="AP1125" s="522"/>
      <c r="AQ1125" s="522"/>
      <c r="AR1125" s="522"/>
      <c r="AS1125" s="107"/>
      <c r="AT1125" s="107"/>
      <c r="AU1125" s="107"/>
      <c r="AV1125" s="107"/>
      <c r="AW1125" s="107"/>
      <c r="AX1125" s="107"/>
      <c r="AY1125" s="107"/>
      <c r="AZ1125" s="107"/>
      <c r="BA1125" s="107"/>
      <c r="BB1125" s="107"/>
      <c r="BC1125" s="107"/>
      <c r="BD1125" s="107"/>
      <c r="BE1125" s="107"/>
      <c r="BF1125" s="107"/>
      <c r="BG1125" s="107"/>
      <c r="BH1125" s="107"/>
    </row>
    <row r="1126">
      <c r="A1126" s="107"/>
      <c r="B1126" s="524"/>
      <c r="C1126" s="522"/>
      <c r="D1126" s="522"/>
      <c r="E1126" s="522"/>
      <c r="F1126" s="522"/>
      <c r="G1126" s="522"/>
      <c r="H1126" s="522"/>
      <c r="I1126" s="522"/>
      <c r="J1126" s="522"/>
      <c r="K1126" s="522"/>
      <c r="L1126" s="522"/>
      <c r="M1126" s="107"/>
      <c r="N1126" s="522"/>
      <c r="O1126" s="522"/>
      <c r="P1126" s="522"/>
      <c r="Q1126" s="522"/>
      <c r="R1126" s="522"/>
      <c r="S1126" s="522"/>
      <c r="T1126" s="522"/>
      <c r="U1126" s="522"/>
      <c r="V1126" s="522"/>
      <c r="W1126" s="522"/>
      <c r="X1126" s="522"/>
      <c r="Y1126" s="522"/>
      <c r="Z1126" s="522"/>
      <c r="AA1126" s="522"/>
      <c r="AB1126" s="522"/>
      <c r="AC1126" s="522"/>
      <c r="AD1126" s="522"/>
      <c r="AE1126" s="522"/>
      <c r="AF1126" s="522"/>
      <c r="AG1126" s="522"/>
      <c r="AH1126" s="523"/>
      <c r="AI1126" s="522"/>
      <c r="AJ1126" s="522"/>
      <c r="AK1126" s="522"/>
      <c r="AL1126" s="522"/>
      <c r="AM1126" s="522"/>
      <c r="AN1126" s="522"/>
      <c r="AO1126" s="522"/>
      <c r="AP1126" s="522"/>
      <c r="AQ1126" s="522"/>
      <c r="AR1126" s="522"/>
      <c r="AS1126" s="107"/>
      <c r="AT1126" s="107"/>
      <c r="AU1126" s="107"/>
      <c r="AV1126" s="107"/>
      <c r="AW1126" s="107"/>
      <c r="AX1126" s="107"/>
      <c r="AY1126" s="107"/>
      <c r="AZ1126" s="107"/>
      <c r="BA1126" s="107"/>
      <c r="BB1126" s="107"/>
      <c r="BC1126" s="107"/>
      <c r="BD1126" s="107"/>
      <c r="BE1126" s="107"/>
      <c r="BF1126" s="107"/>
      <c r="BG1126" s="107"/>
      <c r="BH1126" s="107"/>
    </row>
    <row r="1127">
      <c r="A1127" s="107"/>
      <c r="B1127" s="524"/>
      <c r="C1127" s="522"/>
      <c r="D1127" s="522"/>
      <c r="E1127" s="522"/>
      <c r="F1127" s="522"/>
      <c r="G1127" s="522"/>
      <c r="H1127" s="522"/>
      <c r="I1127" s="522"/>
      <c r="J1127" s="522"/>
      <c r="K1127" s="522"/>
      <c r="L1127" s="522"/>
      <c r="M1127" s="107"/>
      <c r="N1127" s="522"/>
      <c r="O1127" s="522"/>
      <c r="P1127" s="522"/>
      <c r="Q1127" s="522"/>
      <c r="R1127" s="522"/>
      <c r="S1127" s="522"/>
      <c r="T1127" s="522"/>
      <c r="U1127" s="522"/>
      <c r="V1127" s="522"/>
      <c r="W1127" s="522"/>
      <c r="X1127" s="522"/>
      <c r="Y1127" s="522"/>
      <c r="Z1127" s="522"/>
      <c r="AA1127" s="522"/>
      <c r="AB1127" s="522"/>
      <c r="AC1127" s="522"/>
      <c r="AD1127" s="522"/>
      <c r="AE1127" s="522"/>
      <c r="AF1127" s="522"/>
      <c r="AG1127" s="522"/>
      <c r="AH1127" s="523"/>
      <c r="AI1127" s="522"/>
      <c r="AJ1127" s="522"/>
      <c r="AK1127" s="522"/>
      <c r="AL1127" s="522"/>
      <c r="AM1127" s="522"/>
      <c r="AN1127" s="522"/>
      <c r="AO1127" s="522"/>
      <c r="AP1127" s="522"/>
      <c r="AQ1127" s="522"/>
      <c r="AR1127" s="522"/>
      <c r="AS1127" s="107"/>
      <c r="AT1127" s="107"/>
      <c r="AU1127" s="107"/>
      <c r="AV1127" s="107"/>
      <c r="AW1127" s="107"/>
      <c r="AX1127" s="107"/>
      <c r="AY1127" s="107"/>
      <c r="AZ1127" s="107"/>
      <c r="BA1127" s="107"/>
      <c r="BB1127" s="107"/>
      <c r="BC1127" s="107"/>
      <c r="BD1127" s="107"/>
      <c r="BE1127" s="107"/>
      <c r="BF1127" s="107"/>
      <c r="BG1127" s="107"/>
      <c r="BH1127" s="107"/>
    </row>
    <row r="1128">
      <c r="A1128" s="107"/>
      <c r="B1128" s="524"/>
      <c r="C1128" s="522"/>
      <c r="D1128" s="522"/>
      <c r="E1128" s="522"/>
      <c r="F1128" s="522"/>
      <c r="G1128" s="522"/>
      <c r="H1128" s="522"/>
      <c r="I1128" s="522"/>
      <c r="J1128" s="522"/>
      <c r="K1128" s="522"/>
      <c r="L1128" s="522"/>
      <c r="M1128" s="107"/>
      <c r="N1128" s="522"/>
      <c r="O1128" s="522"/>
      <c r="P1128" s="522"/>
      <c r="Q1128" s="522"/>
      <c r="R1128" s="522"/>
      <c r="S1128" s="522"/>
      <c r="T1128" s="522"/>
      <c r="U1128" s="522"/>
      <c r="V1128" s="522"/>
      <c r="W1128" s="522"/>
      <c r="X1128" s="522"/>
      <c r="Y1128" s="522"/>
      <c r="Z1128" s="522"/>
      <c r="AA1128" s="522"/>
      <c r="AB1128" s="522"/>
      <c r="AC1128" s="522"/>
      <c r="AD1128" s="522"/>
      <c r="AE1128" s="522"/>
      <c r="AF1128" s="522"/>
      <c r="AG1128" s="522"/>
      <c r="AH1128" s="523"/>
      <c r="AI1128" s="522"/>
      <c r="AJ1128" s="522"/>
      <c r="AK1128" s="522"/>
      <c r="AL1128" s="522"/>
      <c r="AM1128" s="522"/>
      <c r="AN1128" s="522"/>
      <c r="AO1128" s="522"/>
      <c r="AP1128" s="522"/>
      <c r="AQ1128" s="522"/>
      <c r="AR1128" s="522"/>
      <c r="AS1128" s="107"/>
      <c r="AT1128" s="107"/>
      <c r="AU1128" s="107"/>
      <c r="AV1128" s="107"/>
      <c r="AW1128" s="107"/>
      <c r="AX1128" s="107"/>
      <c r="AY1128" s="107"/>
      <c r="AZ1128" s="107"/>
      <c r="BA1128" s="107"/>
      <c r="BB1128" s="107"/>
      <c r="BC1128" s="107"/>
      <c r="BD1128" s="107"/>
      <c r="BE1128" s="107"/>
      <c r="BF1128" s="107"/>
      <c r="BG1128" s="107"/>
      <c r="BH1128" s="107"/>
    </row>
    <row r="1129">
      <c r="A1129" s="107"/>
      <c r="B1129" s="524"/>
      <c r="C1129" s="522"/>
      <c r="D1129" s="522"/>
      <c r="E1129" s="522"/>
      <c r="F1129" s="522"/>
      <c r="G1129" s="522"/>
      <c r="H1129" s="522"/>
      <c r="I1129" s="522"/>
      <c r="J1129" s="522"/>
      <c r="K1129" s="522"/>
      <c r="L1129" s="522"/>
      <c r="M1129" s="107"/>
      <c r="N1129" s="522"/>
      <c r="O1129" s="522"/>
      <c r="P1129" s="522"/>
      <c r="Q1129" s="522"/>
      <c r="R1129" s="522"/>
      <c r="S1129" s="522"/>
      <c r="T1129" s="522"/>
      <c r="U1129" s="522"/>
      <c r="V1129" s="522"/>
      <c r="W1129" s="522"/>
      <c r="X1129" s="522"/>
      <c r="Y1129" s="522"/>
      <c r="Z1129" s="522"/>
      <c r="AA1129" s="522"/>
      <c r="AB1129" s="522"/>
      <c r="AC1129" s="522"/>
      <c r="AD1129" s="522"/>
      <c r="AE1129" s="522"/>
      <c r="AF1129" s="522"/>
      <c r="AG1129" s="522"/>
      <c r="AH1129" s="523"/>
      <c r="AI1129" s="522"/>
      <c r="AJ1129" s="522"/>
      <c r="AK1129" s="522"/>
      <c r="AL1129" s="522"/>
      <c r="AM1129" s="522"/>
      <c r="AN1129" s="522"/>
      <c r="AO1129" s="522"/>
      <c r="AP1129" s="522"/>
      <c r="AQ1129" s="522"/>
      <c r="AR1129" s="522"/>
      <c r="AS1129" s="107"/>
      <c r="AT1129" s="107"/>
      <c r="AU1129" s="107"/>
      <c r="AV1129" s="107"/>
      <c r="AW1129" s="107"/>
      <c r="AX1129" s="107"/>
      <c r="AY1129" s="107"/>
      <c r="AZ1129" s="107"/>
      <c r="BA1129" s="107"/>
      <c r="BB1129" s="107"/>
      <c r="BC1129" s="107"/>
      <c r="BD1129" s="107"/>
      <c r="BE1129" s="107"/>
      <c r="BF1129" s="107"/>
      <c r="BG1129" s="107"/>
      <c r="BH1129" s="107"/>
    </row>
    <row r="1130">
      <c r="A1130" s="107"/>
      <c r="B1130" s="524"/>
      <c r="C1130" s="522"/>
      <c r="D1130" s="522"/>
      <c r="E1130" s="522"/>
      <c r="F1130" s="522"/>
      <c r="G1130" s="522"/>
      <c r="H1130" s="522"/>
      <c r="I1130" s="522"/>
      <c r="J1130" s="522"/>
      <c r="K1130" s="522"/>
      <c r="L1130" s="522"/>
      <c r="M1130" s="107"/>
      <c r="N1130" s="522"/>
      <c r="O1130" s="522"/>
      <c r="P1130" s="522"/>
      <c r="Q1130" s="522"/>
      <c r="R1130" s="522"/>
      <c r="S1130" s="522"/>
      <c r="T1130" s="522"/>
      <c r="U1130" s="522"/>
      <c r="V1130" s="522"/>
      <c r="W1130" s="522"/>
      <c r="X1130" s="522"/>
      <c r="Y1130" s="522"/>
      <c r="Z1130" s="522"/>
      <c r="AA1130" s="522"/>
      <c r="AB1130" s="522"/>
      <c r="AC1130" s="522"/>
      <c r="AD1130" s="522"/>
      <c r="AE1130" s="522"/>
      <c r="AF1130" s="522"/>
      <c r="AG1130" s="522"/>
      <c r="AH1130" s="523"/>
      <c r="AI1130" s="522"/>
      <c r="AJ1130" s="522"/>
      <c r="AK1130" s="522"/>
      <c r="AL1130" s="522"/>
      <c r="AM1130" s="522"/>
      <c r="AN1130" s="522"/>
      <c r="AO1130" s="522"/>
      <c r="AP1130" s="522"/>
      <c r="AQ1130" s="522"/>
      <c r="AR1130" s="522"/>
      <c r="AS1130" s="107"/>
      <c r="AT1130" s="107"/>
      <c r="AU1130" s="107"/>
      <c r="AV1130" s="107"/>
      <c r="AW1130" s="107"/>
      <c r="AX1130" s="107"/>
      <c r="AY1130" s="107"/>
      <c r="AZ1130" s="107"/>
      <c r="BA1130" s="107"/>
      <c r="BB1130" s="107"/>
      <c r="BC1130" s="107"/>
      <c r="BD1130" s="107"/>
      <c r="BE1130" s="107"/>
      <c r="BF1130" s="107"/>
      <c r="BG1130" s="107"/>
      <c r="BH1130" s="107"/>
    </row>
    <row r="1131">
      <c r="A1131" s="107"/>
      <c r="B1131" s="524"/>
      <c r="C1131" s="522"/>
      <c r="D1131" s="522"/>
      <c r="E1131" s="522"/>
      <c r="F1131" s="522"/>
      <c r="G1131" s="522"/>
      <c r="H1131" s="522"/>
      <c r="I1131" s="522"/>
      <c r="J1131" s="522"/>
      <c r="K1131" s="522"/>
      <c r="L1131" s="522"/>
      <c r="M1131" s="107"/>
      <c r="N1131" s="522"/>
      <c r="O1131" s="522"/>
      <c r="P1131" s="522"/>
      <c r="Q1131" s="522"/>
      <c r="R1131" s="522"/>
      <c r="S1131" s="522"/>
      <c r="T1131" s="522"/>
      <c r="U1131" s="522"/>
      <c r="V1131" s="522"/>
      <c r="W1131" s="522"/>
      <c r="X1131" s="522"/>
      <c r="Y1131" s="522"/>
      <c r="Z1131" s="522"/>
      <c r="AA1131" s="522"/>
      <c r="AB1131" s="522"/>
      <c r="AC1131" s="522"/>
      <c r="AD1131" s="522"/>
      <c r="AE1131" s="522"/>
      <c r="AF1131" s="522"/>
      <c r="AG1131" s="522"/>
      <c r="AH1131" s="523"/>
      <c r="AI1131" s="522"/>
      <c r="AJ1131" s="522"/>
      <c r="AK1131" s="522"/>
      <c r="AL1131" s="522"/>
      <c r="AM1131" s="522"/>
      <c r="AN1131" s="522"/>
      <c r="AO1131" s="522"/>
      <c r="AP1131" s="522"/>
      <c r="AQ1131" s="522"/>
      <c r="AR1131" s="522"/>
      <c r="AS1131" s="107"/>
      <c r="AT1131" s="107"/>
      <c r="AU1131" s="107"/>
      <c r="AV1131" s="107"/>
      <c r="AW1131" s="107"/>
      <c r="AX1131" s="107"/>
      <c r="AY1131" s="107"/>
      <c r="AZ1131" s="107"/>
      <c r="BA1131" s="107"/>
      <c r="BB1131" s="107"/>
      <c r="BC1131" s="107"/>
      <c r="BD1131" s="107"/>
      <c r="BE1131" s="107"/>
      <c r="BF1131" s="107"/>
      <c r="BG1131" s="107"/>
      <c r="BH1131" s="107"/>
    </row>
    <row r="1132">
      <c r="A1132" s="107"/>
      <c r="B1132" s="524"/>
      <c r="C1132" s="522"/>
      <c r="D1132" s="522"/>
      <c r="E1132" s="522"/>
      <c r="F1132" s="522"/>
      <c r="G1132" s="522"/>
      <c r="H1132" s="522"/>
      <c r="I1132" s="522"/>
      <c r="J1132" s="522"/>
      <c r="K1132" s="522"/>
      <c r="L1132" s="522"/>
      <c r="M1132" s="107"/>
      <c r="N1132" s="522"/>
      <c r="O1132" s="522"/>
      <c r="P1132" s="522"/>
      <c r="Q1132" s="522"/>
      <c r="R1132" s="522"/>
      <c r="S1132" s="522"/>
      <c r="T1132" s="522"/>
      <c r="U1132" s="522"/>
      <c r="V1132" s="522"/>
      <c r="W1132" s="522"/>
      <c r="X1132" s="522"/>
      <c r="Y1132" s="522"/>
      <c r="Z1132" s="522"/>
      <c r="AA1132" s="522"/>
      <c r="AB1132" s="522"/>
      <c r="AC1132" s="522"/>
      <c r="AD1132" s="522"/>
      <c r="AE1132" s="522"/>
      <c r="AF1132" s="522"/>
      <c r="AG1132" s="522"/>
      <c r="AH1132" s="523"/>
      <c r="AI1132" s="522"/>
      <c r="AJ1132" s="522"/>
      <c r="AK1132" s="522"/>
      <c r="AL1132" s="522"/>
      <c r="AM1132" s="522"/>
      <c r="AN1132" s="522"/>
      <c r="AO1132" s="522"/>
      <c r="AP1132" s="522"/>
      <c r="AQ1132" s="522"/>
      <c r="AR1132" s="522"/>
      <c r="AS1132" s="107"/>
      <c r="AT1132" s="107"/>
      <c r="AU1132" s="107"/>
      <c r="AV1132" s="107"/>
      <c r="AW1132" s="107"/>
      <c r="AX1132" s="107"/>
      <c r="AY1132" s="107"/>
      <c r="AZ1132" s="107"/>
      <c r="BA1132" s="107"/>
      <c r="BB1132" s="107"/>
      <c r="BC1132" s="107"/>
      <c r="BD1132" s="107"/>
      <c r="BE1132" s="107"/>
      <c r="BF1132" s="107"/>
      <c r="BG1132" s="107"/>
      <c r="BH1132" s="107"/>
    </row>
    <row r="1133">
      <c r="A1133" s="107"/>
      <c r="B1133" s="524"/>
      <c r="C1133" s="522"/>
      <c r="D1133" s="522"/>
      <c r="E1133" s="522"/>
      <c r="F1133" s="522"/>
      <c r="G1133" s="522"/>
      <c r="H1133" s="522"/>
      <c r="I1133" s="522"/>
      <c r="J1133" s="522"/>
      <c r="K1133" s="522"/>
      <c r="L1133" s="522"/>
      <c r="M1133" s="107"/>
      <c r="N1133" s="522"/>
      <c r="O1133" s="522"/>
      <c r="P1133" s="522"/>
      <c r="Q1133" s="522"/>
      <c r="R1133" s="522"/>
      <c r="S1133" s="522"/>
      <c r="T1133" s="522"/>
      <c r="U1133" s="522"/>
      <c r="V1133" s="522"/>
      <c r="W1133" s="522"/>
      <c r="X1133" s="522"/>
      <c r="Y1133" s="522"/>
      <c r="Z1133" s="522"/>
      <c r="AA1133" s="522"/>
      <c r="AB1133" s="522"/>
      <c r="AC1133" s="522"/>
      <c r="AD1133" s="522"/>
      <c r="AE1133" s="522"/>
      <c r="AF1133" s="522"/>
      <c r="AG1133" s="522"/>
      <c r="AH1133" s="523"/>
      <c r="AI1133" s="522"/>
      <c r="AJ1133" s="522"/>
      <c r="AK1133" s="522"/>
      <c r="AL1133" s="522"/>
      <c r="AM1133" s="522"/>
      <c r="AN1133" s="522"/>
      <c r="AO1133" s="522"/>
      <c r="AP1133" s="522"/>
      <c r="AQ1133" s="522"/>
      <c r="AR1133" s="522"/>
      <c r="AS1133" s="107"/>
      <c r="AT1133" s="107"/>
      <c r="AU1133" s="107"/>
      <c r="AV1133" s="107"/>
      <c r="AW1133" s="107"/>
      <c r="AX1133" s="107"/>
      <c r="AY1133" s="107"/>
      <c r="AZ1133" s="107"/>
      <c r="BA1133" s="107"/>
      <c r="BB1133" s="107"/>
      <c r="BC1133" s="107"/>
      <c r="BD1133" s="107"/>
      <c r="BE1133" s="107"/>
      <c r="BF1133" s="107"/>
      <c r="BG1133" s="107"/>
      <c r="BH1133" s="107"/>
    </row>
    <row r="1134">
      <c r="A1134" s="107"/>
      <c r="B1134" s="524"/>
      <c r="C1134" s="522"/>
      <c r="D1134" s="522"/>
      <c r="E1134" s="522"/>
      <c r="F1134" s="522"/>
      <c r="G1134" s="522"/>
      <c r="H1134" s="522"/>
      <c r="I1134" s="522"/>
      <c r="J1134" s="522"/>
      <c r="K1134" s="522"/>
      <c r="L1134" s="522"/>
      <c r="M1134" s="107"/>
      <c r="N1134" s="522"/>
      <c r="O1134" s="522"/>
      <c r="P1134" s="522"/>
      <c r="Q1134" s="522"/>
      <c r="R1134" s="522"/>
      <c r="S1134" s="522"/>
      <c r="T1134" s="522"/>
      <c r="U1134" s="522"/>
      <c r="V1134" s="522"/>
      <c r="W1134" s="522"/>
      <c r="X1134" s="522"/>
      <c r="Y1134" s="522"/>
      <c r="Z1134" s="522"/>
      <c r="AA1134" s="522"/>
      <c r="AB1134" s="522"/>
      <c r="AC1134" s="522"/>
      <c r="AD1134" s="522"/>
      <c r="AE1134" s="522"/>
      <c r="AF1134" s="522"/>
      <c r="AG1134" s="522"/>
      <c r="AH1134" s="523"/>
      <c r="AI1134" s="522"/>
      <c r="AJ1134" s="522"/>
      <c r="AK1134" s="522"/>
      <c r="AL1134" s="522"/>
      <c r="AM1134" s="522"/>
      <c r="AN1134" s="522"/>
      <c r="AO1134" s="522"/>
      <c r="AP1134" s="522"/>
      <c r="AQ1134" s="522"/>
      <c r="AR1134" s="522"/>
      <c r="AS1134" s="107"/>
      <c r="AT1134" s="107"/>
      <c r="AU1134" s="107"/>
      <c r="AV1134" s="107"/>
      <c r="AW1134" s="107"/>
      <c r="AX1134" s="107"/>
      <c r="AY1134" s="107"/>
      <c r="AZ1134" s="107"/>
      <c r="BA1134" s="107"/>
      <c r="BB1134" s="107"/>
      <c r="BC1134" s="107"/>
      <c r="BD1134" s="107"/>
      <c r="BE1134" s="107"/>
      <c r="BF1134" s="107"/>
      <c r="BG1134" s="107"/>
      <c r="BH1134" s="107"/>
    </row>
    <row r="1135">
      <c r="A1135" s="107"/>
      <c r="B1135" s="524"/>
      <c r="C1135" s="522"/>
      <c r="D1135" s="522"/>
      <c r="E1135" s="522"/>
      <c r="F1135" s="522"/>
      <c r="G1135" s="522"/>
      <c r="H1135" s="522"/>
      <c r="I1135" s="522"/>
      <c r="J1135" s="522"/>
      <c r="K1135" s="522"/>
      <c r="L1135" s="522"/>
      <c r="M1135" s="107"/>
      <c r="N1135" s="522"/>
      <c r="O1135" s="522"/>
      <c r="P1135" s="522"/>
      <c r="Q1135" s="522"/>
      <c r="R1135" s="522"/>
      <c r="S1135" s="522"/>
      <c r="T1135" s="522"/>
      <c r="U1135" s="522"/>
      <c r="V1135" s="522"/>
      <c r="W1135" s="522"/>
      <c r="X1135" s="522"/>
      <c r="Y1135" s="522"/>
      <c r="Z1135" s="522"/>
      <c r="AA1135" s="522"/>
      <c r="AB1135" s="522"/>
      <c r="AC1135" s="522"/>
      <c r="AD1135" s="522"/>
      <c r="AE1135" s="522"/>
      <c r="AF1135" s="522"/>
      <c r="AG1135" s="522"/>
      <c r="AH1135" s="523"/>
      <c r="AI1135" s="522"/>
      <c r="AJ1135" s="522"/>
      <c r="AK1135" s="522"/>
      <c r="AL1135" s="522"/>
      <c r="AM1135" s="522"/>
      <c r="AN1135" s="522"/>
      <c r="AO1135" s="522"/>
      <c r="AP1135" s="522"/>
      <c r="AQ1135" s="522"/>
      <c r="AR1135" s="522"/>
      <c r="AS1135" s="107"/>
      <c r="AT1135" s="107"/>
      <c r="AU1135" s="107"/>
      <c r="AV1135" s="107"/>
      <c r="AW1135" s="107"/>
      <c r="AX1135" s="107"/>
      <c r="AY1135" s="107"/>
      <c r="AZ1135" s="107"/>
      <c r="BA1135" s="107"/>
      <c r="BB1135" s="107"/>
      <c r="BC1135" s="107"/>
      <c r="BD1135" s="107"/>
      <c r="BE1135" s="107"/>
      <c r="BF1135" s="107"/>
      <c r="BG1135" s="107"/>
      <c r="BH1135" s="107"/>
    </row>
    <row r="1136">
      <c r="A1136" s="107"/>
      <c r="B1136" s="524"/>
      <c r="C1136" s="522"/>
      <c r="D1136" s="522"/>
      <c r="E1136" s="522"/>
      <c r="F1136" s="522"/>
      <c r="G1136" s="522"/>
      <c r="H1136" s="522"/>
      <c r="I1136" s="522"/>
      <c r="J1136" s="522"/>
      <c r="K1136" s="522"/>
      <c r="L1136" s="522"/>
      <c r="M1136" s="107"/>
      <c r="N1136" s="522"/>
      <c r="O1136" s="522"/>
      <c r="P1136" s="522"/>
      <c r="Q1136" s="522"/>
      <c r="R1136" s="522"/>
      <c r="S1136" s="522"/>
      <c r="T1136" s="522"/>
      <c r="U1136" s="522"/>
      <c r="V1136" s="522"/>
      <c r="W1136" s="522"/>
      <c r="X1136" s="522"/>
      <c r="Y1136" s="522"/>
      <c r="Z1136" s="522"/>
      <c r="AA1136" s="522"/>
      <c r="AB1136" s="522"/>
      <c r="AC1136" s="522"/>
      <c r="AD1136" s="522"/>
      <c r="AE1136" s="522"/>
      <c r="AF1136" s="522"/>
      <c r="AG1136" s="522"/>
      <c r="AH1136" s="523"/>
      <c r="AI1136" s="522"/>
      <c r="AJ1136" s="522"/>
      <c r="AK1136" s="522"/>
      <c r="AL1136" s="522"/>
      <c r="AM1136" s="522"/>
      <c r="AN1136" s="522"/>
      <c r="AO1136" s="522"/>
      <c r="AP1136" s="522"/>
      <c r="AQ1136" s="522"/>
      <c r="AR1136" s="522"/>
      <c r="AS1136" s="107"/>
      <c r="AT1136" s="107"/>
      <c r="AU1136" s="107"/>
      <c r="AV1136" s="107"/>
      <c r="AW1136" s="107"/>
      <c r="AX1136" s="107"/>
      <c r="AY1136" s="107"/>
      <c r="AZ1136" s="107"/>
      <c r="BA1136" s="107"/>
      <c r="BB1136" s="107"/>
      <c r="BC1136" s="107"/>
      <c r="BD1136" s="107"/>
      <c r="BE1136" s="107"/>
      <c r="BF1136" s="107"/>
      <c r="BG1136" s="107"/>
      <c r="BH1136" s="107"/>
    </row>
    <row r="1137">
      <c r="A1137" s="107"/>
      <c r="B1137" s="524"/>
      <c r="C1137" s="522"/>
      <c r="D1137" s="522"/>
      <c r="E1137" s="522"/>
      <c r="F1137" s="522"/>
      <c r="G1137" s="522"/>
      <c r="H1137" s="522"/>
      <c r="I1137" s="522"/>
      <c r="J1137" s="522"/>
      <c r="K1137" s="522"/>
      <c r="L1137" s="522"/>
      <c r="M1137" s="107"/>
      <c r="N1137" s="522"/>
      <c r="O1137" s="522"/>
      <c r="P1137" s="522"/>
      <c r="Q1137" s="522"/>
      <c r="R1137" s="522"/>
      <c r="S1137" s="522"/>
      <c r="T1137" s="522"/>
      <c r="U1137" s="522"/>
      <c r="V1137" s="522"/>
      <c r="W1137" s="522"/>
      <c r="X1137" s="522"/>
      <c r="Y1137" s="522"/>
      <c r="Z1137" s="522"/>
      <c r="AA1137" s="522"/>
      <c r="AB1137" s="522"/>
      <c r="AC1137" s="522"/>
      <c r="AD1137" s="522"/>
      <c r="AE1137" s="522"/>
      <c r="AF1137" s="522"/>
      <c r="AG1137" s="522"/>
      <c r="AH1137" s="523"/>
      <c r="AI1137" s="522"/>
      <c r="AJ1137" s="522"/>
      <c r="AK1137" s="522"/>
      <c r="AL1137" s="522"/>
      <c r="AM1137" s="522"/>
      <c r="AN1137" s="522"/>
      <c r="AO1137" s="522"/>
      <c r="AP1137" s="522"/>
      <c r="AQ1137" s="522"/>
      <c r="AR1137" s="522"/>
      <c r="AS1137" s="107"/>
      <c r="AT1137" s="107"/>
      <c r="AU1137" s="107"/>
      <c r="AV1137" s="107"/>
      <c r="AW1137" s="107"/>
      <c r="AX1137" s="107"/>
      <c r="AY1137" s="107"/>
      <c r="AZ1137" s="107"/>
      <c r="BA1137" s="107"/>
      <c r="BB1137" s="107"/>
      <c r="BC1137" s="107"/>
      <c r="BD1137" s="107"/>
      <c r="BE1137" s="107"/>
      <c r="BF1137" s="107"/>
      <c r="BG1137" s="107"/>
      <c r="BH1137" s="107"/>
    </row>
    <row r="1138">
      <c r="A1138" s="107"/>
      <c r="B1138" s="524"/>
      <c r="C1138" s="522"/>
      <c r="D1138" s="522"/>
      <c r="E1138" s="522"/>
      <c r="F1138" s="522"/>
      <c r="G1138" s="522"/>
      <c r="H1138" s="522"/>
      <c r="I1138" s="522"/>
      <c r="J1138" s="522"/>
      <c r="K1138" s="522"/>
      <c r="L1138" s="522"/>
      <c r="M1138" s="107"/>
      <c r="N1138" s="522"/>
      <c r="O1138" s="522"/>
      <c r="P1138" s="522"/>
      <c r="Q1138" s="522"/>
      <c r="R1138" s="522"/>
      <c r="S1138" s="522"/>
      <c r="T1138" s="522"/>
      <c r="U1138" s="522"/>
      <c r="V1138" s="522"/>
      <c r="W1138" s="522"/>
      <c r="X1138" s="522"/>
      <c r="Y1138" s="522"/>
      <c r="Z1138" s="522"/>
      <c r="AA1138" s="522"/>
      <c r="AB1138" s="522"/>
      <c r="AC1138" s="522"/>
      <c r="AD1138" s="522"/>
      <c r="AE1138" s="522"/>
      <c r="AF1138" s="522"/>
      <c r="AG1138" s="522"/>
      <c r="AH1138" s="523"/>
      <c r="AI1138" s="522"/>
      <c r="AJ1138" s="522"/>
      <c r="AK1138" s="522"/>
      <c r="AL1138" s="522"/>
      <c r="AM1138" s="522"/>
      <c r="AN1138" s="522"/>
      <c r="AO1138" s="522"/>
      <c r="AP1138" s="522"/>
      <c r="AQ1138" s="522"/>
      <c r="AR1138" s="522"/>
      <c r="AS1138" s="107"/>
      <c r="AT1138" s="107"/>
      <c r="AU1138" s="107"/>
      <c r="AV1138" s="107"/>
      <c r="AW1138" s="107"/>
      <c r="AX1138" s="107"/>
      <c r="AY1138" s="107"/>
      <c r="AZ1138" s="107"/>
      <c r="BA1138" s="107"/>
      <c r="BB1138" s="107"/>
      <c r="BC1138" s="107"/>
      <c r="BD1138" s="107"/>
      <c r="BE1138" s="107"/>
      <c r="BF1138" s="107"/>
      <c r="BG1138" s="107"/>
      <c r="BH1138" s="107"/>
    </row>
    <row r="1139">
      <c r="A1139" s="107"/>
      <c r="B1139" s="524"/>
      <c r="C1139" s="522"/>
      <c r="D1139" s="522"/>
      <c r="E1139" s="522"/>
      <c r="F1139" s="522"/>
      <c r="G1139" s="522"/>
      <c r="H1139" s="522"/>
      <c r="I1139" s="522"/>
      <c r="J1139" s="522"/>
      <c r="K1139" s="522"/>
      <c r="L1139" s="522"/>
      <c r="M1139" s="107"/>
      <c r="N1139" s="522"/>
      <c r="O1139" s="522"/>
      <c r="P1139" s="522"/>
      <c r="Q1139" s="522"/>
      <c r="R1139" s="522"/>
      <c r="S1139" s="522"/>
      <c r="T1139" s="522"/>
      <c r="U1139" s="522"/>
      <c r="V1139" s="522"/>
      <c r="W1139" s="522"/>
      <c r="X1139" s="522"/>
      <c r="Y1139" s="522"/>
      <c r="Z1139" s="522"/>
      <c r="AA1139" s="522"/>
      <c r="AB1139" s="522"/>
      <c r="AC1139" s="522"/>
      <c r="AD1139" s="522"/>
      <c r="AE1139" s="522"/>
      <c r="AF1139" s="522"/>
      <c r="AG1139" s="522"/>
      <c r="AH1139" s="523"/>
      <c r="AI1139" s="522"/>
      <c r="AJ1139" s="522"/>
      <c r="AK1139" s="522"/>
      <c r="AL1139" s="522"/>
      <c r="AM1139" s="522"/>
      <c r="AN1139" s="522"/>
      <c r="AO1139" s="522"/>
      <c r="AP1139" s="522"/>
      <c r="AQ1139" s="522"/>
      <c r="AR1139" s="522"/>
      <c r="AS1139" s="107"/>
      <c r="AT1139" s="107"/>
      <c r="AU1139" s="107"/>
      <c r="AV1139" s="107"/>
      <c r="AW1139" s="107"/>
      <c r="AX1139" s="107"/>
      <c r="AY1139" s="107"/>
      <c r="AZ1139" s="107"/>
      <c r="BA1139" s="107"/>
      <c r="BB1139" s="107"/>
      <c r="BC1139" s="107"/>
      <c r="BD1139" s="107"/>
      <c r="BE1139" s="107"/>
      <c r="BF1139" s="107"/>
      <c r="BG1139" s="107"/>
      <c r="BH1139" s="107"/>
    </row>
    <row r="1140">
      <c r="A1140" s="107"/>
      <c r="B1140" s="524"/>
      <c r="C1140" s="522"/>
      <c r="D1140" s="522"/>
      <c r="E1140" s="522"/>
      <c r="F1140" s="522"/>
      <c r="G1140" s="522"/>
      <c r="H1140" s="522"/>
      <c r="I1140" s="522"/>
      <c r="J1140" s="522"/>
      <c r="K1140" s="522"/>
      <c r="L1140" s="522"/>
      <c r="M1140" s="107"/>
      <c r="N1140" s="522"/>
      <c r="O1140" s="522"/>
      <c r="P1140" s="522"/>
      <c r="Q1140" s="522"/>
      <c r="R1140" s="522"/>
      <c r="S1140" s="522"/>
      <c r="T1140" s="522"/>
      <c r="U1140" s="522"/>
      <c r="V1140" s="522"/>
      <c r="W1140" s="522"/>
      <c r="X1140" s="522"/>
      <c r="Y1140" s="522"/>
      <c r="Z1140" s="522"/>
      <c r="AA1140" s="522"/>
      <c r="AB1140" s="522"/>
      <c r="AC1140" s="522"/>
      <c r="AD1140" s="522"/>
      <c r="AE1140" s="522"/>
      <c r="AF1140" s="522"/>
      <c r="AG1140" s="522"/>
      <c r="AH1140" s="523"/>
      <c r="AI1140" s="522"/>
      <c r="AJ1140" s="522"/>
      <c r="AK1140" s="522"/>
      <c r="AL1140" s="522"/>
      <c r="AM1140" s="522"/>
      <c r="AN1140" s="522"/>
      <c r="AO1140" s="522"/>
      <c r="AP1140" s="522"/>
      <c r="AQ1140" s="522"/>
      <c r="AR1140" s="522"/>
      <c r="AS1140" s="107"/>
      <c r="AT1140" s="107"/>
      <c r="AU1140" s="107"/>
      <c r="AV1140" s="107"/>
      <c r="AW1140" s="107"/>
      <c r="AX1140" s="107"/>
      <c r="AY1140" s="107"/>
      <c r="AZ1140" s="107"/>
      <c r="BA1140" s="107"/>
      <c r="BB1140" s="107"/>
      <c r="BC1140" s="107"/>
      <c r="BD1140" s="107"/>
      <c r="BE1140" s="107"/>
      <c r="BF1140" s="107"/>
      <c r="BG1140" s="107"/>
      <c r="BH1140" s="107"/>
    </row>
    <row r="1141">
      <c r="A1141" s="107"/>
      <c r="B1141" s="524"/>
      <c r="C1141" s="522"/>
      <c r="D1141" s="522"/>
      <c r="E1141" s="522"/>
      <c r="F1141" s="522"/>
      <c r="G1141" s="522"/>
      <c r="H1141" s="522"/>
      <c r="I1141" s="522"/>
      <c r="J1141" s="522"/>
      <c r="K1141" s="522"/>
      <c r="L1141" s="522"/>
      <c r="M1141" s="107"/>
      <c r="N1141" s="522"/>
      <c r="O1141" s="522"/>
      <c r="P1141" s="522"/>
      <c r="Q1141" s="522"/>
      <c r="R1141" s="522"/>
      <c r="S1141" s="522"/>
      <c r="T1141" s="522"/>
      <c r="U1141" s="522"/>
      <c r="V1141" s="522"/>
      <c r="W1141" s="522"/>
      <c r="X1141" s="522"/>
      <c r="Y1141" s="522"/>
      <c r="Z1141" s="522"/>
      <c r="AA1141" s="522"/>
      <c r="AB1141" s="522"/>
      <c r="AC1141" s="522"/>
      <c r="AD1141" s="522"/>
      <c r="AE1141" s="522"/>
      <c r="AF1141" s="522"/>
      <c r="AG1141" s="522"/>
      <c r="AH1141" s="523"/>
      <c r="AI1141" s="522"/>
      <c r="AJ1141" s="522"/>
      <c r="AK1141" s="522"/>
      <c r="AL1141" s="522"/>
      <c r="AM1141" s="522"/>
      <c r="AN1141" s="522"/>
      <c r="AO1141" s="522"/>
      <c r="AP1141" s="522"/>
      <c r="AQ1141" s="522"/>
      <c r="AR1141" s="522"/>
      <c r="AS1141" s="107"/>
      <c r="AT1141" s="107"/>
      <c r="AU1141" s="107"/>
      <c r="AV1141" s="107"/>
      <c r="AW1141" s="107"/>
      <c r="AX1141" s="107"/>
      <c r="AY1141" s="107"/>
      <c r="AZ1141" s="107"/>
      <c r="BA1141" s="107"/>
      <c r="BB1141" s="107"/>
      <c r="BC1141" s="107"/>
      <c r="BD1141" s="107"/>
      <c r="BE1141" s="107"/>
      <c r="BF1141" s="107"/>
      <c r="BG1141" s="107"/>
      <c r="BH1141" s="107"/>
    </row>
    <row r="1142">
      <c r="A1142" s="107"/>
      <c r="B1142" s="524"/>
      <c r="C1142" s="522"/>
      <c r="D1142" s="522"/>
      <c r="E1142" s="522"/>
      <c r="F1142" s="522"/>
      <c r="G1142" s="522"/>
      <c r="H1142" s="522"/>
      <c r="I1142" s="522"/>
      <c r="J1142" s="522"/>
      <c r="K1142" s="522"/>
      <c r="L1142" s="522"/>
      <c r="M1142" s="107"/>
      <c r="N1142" s="522"/>
      <c r="O1142" s="522"/>
      <c r="P1142" s="522"/>
      <c r="Q1142" s="522"/>
      <c r="R1142" s="522"/>
      <c r="S1142" s="522"/>
      <c r="T1142" s="522"/>
      <c r="U1142" s="522"/>
      <c r="V1142" s="522"/>
      <c r="W1142" s="522"/>
      <c r="X1142" s="522"/>
      <c r="Y1142" s="522"/>
      <c r="Z1142" s="522"/>
      <c r="AA1142" s="522"/>
      <c r="AB1142" s="522"/>
      <c r="AC1142" s="522"/>
      <c r="AD1142" s="522"/>
      <c r="AE1142" s="522"/>
      <c r="AF1142" s="522"/>
      <c r="AG1142" s="522"/>
      <c r="AH1142" s="523"/>
      <c r="AI1142" s="522"/>
      <c r="AJ1142" s="522"/>
      <c r="AK1142" s="522"/>
      <c r="AL1142" s="522"/>
      <c r="AM1142" s="522"/>
      <c r="AN1142" s="522"/>
      <c r="AO1142" s="522"/>
      <c r="AP1142" s="522"/>
      <c r="AQ1142" s="522"/>
      <c r="AR1142" s="522"/>
      <c r="AS1142" s="107"/>
      <c r="AT1142" s="107"/>
      <c r="AU1142" s="107"/>
      <c r="AV1142" s="107"/>
      <c r="AW1142" s="107"/>
      <c r="AX1142" s="107"/>
      <c r="AY1142" s="107"/>
      <c r="AZ1142" s="107"/>
      <c r="BA1142" s="107"/>
      <c r="BB1142" s="107"/>
      <c r="BC1142" s="107"/>
      <c r="BD1142" s="107"/>
      <c r="BE1142" s="107"/>
      <c r="BF1142" s="107"/>
      <c r="BG1142" s="107"/>
      <c r="BH1142" s="107"/>
    </row>
    <row r="1143">
      <c r="A1143" s="107"/>
      <c r="B1143" s="524"/>
      <c r="C1143" s="522"/>
      <c r="D1143" s="522"/>
      <c r="E1143" s="522"/>
      <c r="F1143" s="522"/>
      <c r="G1143" s="522"/>
      <c r="H1143" s="522"/>
      <c r="I1143" s="522"/>
      <c r="J1143" s="522"/>
      <c r="K1143" s="522"/>
      <c r="L1143" s="522"/>
      <c r="M1143" s="107"/>
      <c r="N1143" s="522"/>
      <c r="O1143" s="522"/>
      <c r="P1143" s="522"/>
      <c r="Q1143" s="522"/>
      <c r="R1143" s="522"/>
      <c r="S1143" s="522"/>
      <c r="T1143" s="522"/>
      <c r="U1143" s="522"/>
      <c r="V1143" s="522"/>
      <c r="W1143" s="522"/>
      <c r="X1143" s="522"/>
      <c r="Y1143" s="522"/>
      <c r="Z1143" s="522"/>
      <c r="AA1143" s="522"/>
      <c r="AB1143" s="522"/>
      <c r="AC1143" s="522"/>
      <c r="AD1143" s="522"/>
      <c r="AE1143" s="522"/>
      <c r="AF1143" s="522"/>
      <c r="AG1143" s="522"/>
      <c r="AH1143" s="523"/>
      <c r="AI1143" s="522"/>
      <c r="AJ1143" s="522"/>
      <c r="AK1143" s="522"/>
      <c r="AL1143" s="522"/>
      <c r="AM1143" s="522"/>
      <c r="AN1143" s="522"/>
      <c r="AO1143" s="522"/>
      <c r="AP1143" s="522"/>
      <c r="AQ1143" s="522"/>
      <c r="AR1143" s="522"/>
      <c r="AS1143" s="107"/>
      <c r="AT1143" s="107"/>
      <c r="AU1143" s="107"/>
      <c r="AV1143" s="107"/>
      <c r="AW1143" s="107"/>
      <c r="AX1143" s="107"/>
      <c r="AY1143" s="107"/>
      <c r="AZ1143" s="107"/>
      <c r="BA1143" s="107"/>
      <c r="BB1143" s="107"/>
      <c r="BC1143" s="107"/>
      <c r="BD1143" s="107"/>
      <c r="BE1143" s="107"/>
      <c r="BF1143" s="107"/>
      <c r="BG1143" s="107"/>
      <c r="BH1143" s="107"/>
    </row>
    <row r="1144">
      <c r="A1144" s="107"/>
      <c r="B1144" s="524"/>
      <c r="C1144" s="522"/>
      <c r="D1144" s="522"/>
      <c r="E1144" s="522"/>
      <c r="F1144" s="522"/>
      <c r="G1144" s="522"/>
      <c r="H1144" s="522"/>
      <c r="I1144" s="522"/>
      <c r="J1144" s="522"/>
      <c r="K1144" s="522"/>
      <c r="L1144" s="522"/>
      <c r="M1144" s="107"/>
      <c r="N1144" s="522"/>
      <c r="O1144" s="522"/>
      <c r="P1144" s="522"/>
      <c r="Q1144" s="522"/>
      <c r="R1144" s="522"/>
      <c r="S1144" s="522"/>
      <c r="T1144" s="522"/>
      <c r="U1144" s="522"/>
      <c r="V1144" s="522"/>
      <c r="W1144" s="522"/>
      <c r="X1144" s="522"/>
      <c r="Y1144" s="522"/>
      <c r="Z1144" s="522"/>
      <c r="AA1144" s="522"/>
      <c r="AB1144" s="522"/>
      <c r="AC1144" s="522"/>
      <c r="AD1144" s="522"/>
      <c r="AE1144" s="522"/>
      <c r="AF1144" s="522"/>
      <c r="AG1144" s="522"/>
      <c r="AH1144" s="523"/>
      <c r="AI1144" s="522"/>
      <c r="AJ1144" s="522"/>
      <c r="AK1144" s="522"/>
      <c r="AL1144" s="522"/>
      <c r="AM1144" s="522"/>
      <c r="AN1144" s="522"/>
      <c r="AO1144" s="522"/>
      <c r="AP1144" s="522"/>
      <c r="AQ1144" s="522"/>
      <c r="AR1144" s="522"/>
      <c r="AS1144" s="107"/>
      <c r="AT1144" s="107"/>
      <c r="AU1144" s="107"/>
      <c r="AV1144" s="107"/>
      <c r="AW1144" s="107"/>
      <c r="AX1144" s="107"/>
      <c r="AY1144" s="107"/>
      <c r="AZ1144" s="107"/>
      <c r="BA1144" s="107"/>
      <c r="BB1144" s="107"/>
      <c r="BC1144" s="107"/>
      <c r="BD1144" s="107"/>
      <c r="BE1144" s="107"/>
      <c r="BF1144" s="107"/>
      <c r="BG1144" s="107"/>
      <c r="BH1144" s="107"/>
    </row>
    <row r="1145">
      <c r="A1145" s="107"/>
      <c r="B1145" s="524"/>
      <c r="C1145" s="522"/>
      <c r="D1145" s="522"/>
      <c r="E1145" s="522"/>
      <c r="F1145" s="522"/>
      <c r="G1145" s="522"/>
      <c r="H1145" s="522"/>
      <c r="I1145" s="522"/>
      <c r="J1145" s="522"/>
      <c r="K1145" s="522"/>
      <c r="L1145" s="522"/>
      <c r="M1145" s="107"/>
      <c r="N1145" s="522"/>
      <c r="O1145" s="522"/>
      <c r="P1145" s="522"/>
      <c r="Q1145" s="522"/>
      <c r="R1145" s="522"/>
      <c r="S1145" s="522"/>
      <c r="T1145" s="522"/>
      <c r="U1145" s="522"/>
      <c r="V1145" s="522"/>
      <c r="W1145" s="522"/>
      <c r="X1145" s="522"/>
      <c r="Y1145" s="522"/>
      <c r="Z1145" s="522"/>
      <c r="AA1145" s="522"/>
      <c r="AB1145" s="522"/>
      <c r="AC1145" s="522"/>
      <c r="AD1145" s="522"/>
      <c r="AE1145" s="522"/>
      <c r="AF1145" s="522"/>
      <c r="AG1145" s="522"/>
      <c r="AH1145" s="523"/>
      <c r="AI1145" s="522"/>
      <c r="AJ1145" s="522"/>
      <c r="AK1145" s="522"/>
      <c r="AL1145" s="522"/>
      <c r="AM1145" s="522"/>
      <c r="AN1145" s="522"/>
      <c r="AO1145" s="522"/>
      <c r="AP1145" s="522"/>
      <c r="AQ1145" s="522"/>
      <c r="AR1145" s="522"/>
      <c r="AS1145" s="107"/>
      <c r="AT1145" s="107"/>
      <c r="AU1145" s="107"/>
      <c r="AV1145" s="107"/>
      <c r="AW1145" s="107"/>
      <c r="AX1145" s="107"/>
      <c r="AY1145" s="107"/>
      <c r="AZ1145" s="107"/>
      <c r="BA1145" s="107"/>
      <c r="BB1145" s="107"/>
      <c r="BC1145" s="107"/>
      <c r="BD1145" s="107"/>
      <c r="BE1145" s="107"/>
      <c r="BF1145" s="107"/>
      <c r="BG1145" s="107"/>
      <c r="BH1145" s="107"/>
    </row>
    <row r="1146">
      <c r="A1146" s="107"/>
      <c r="B1146" s="524"/>
      <c r="C1146" s="522"/>
      <c r="D1146" s="522"/>
      <c r="E1146" s="522"/>
      <c r="F1146" s="522"/>
      <c r="G1146" s="522"/>
      <c r="H1146" s="522"/>
      <c r="I1146" s="522"/>
      <c r="J1146" s="522"/>
      <c r="K1146" s="522"/>
      <c r="L1146" s="522"/>
      <c r="M1146" s="107"/>
      <c r="N1146" s="522"/>
      <c r="O1146" s="522"/>
      <c r="P1146" s="522"/>
      <c r="Q1146" s="522"/>
      <c r="R1146" s="522"/>
      <c r="S1146" s="522"/>
      <c r="T1146" s="522"/>
      <c r="U1146" s="522"/>
      <c r="V1146" s="522"/>
      <c r="W1146" s="522"/>
      <c r="X1146" s="522"/>
      <c r="Y1146" s="522"/>
      <c r="Z1146" s="522"/>
      <c r="AA1146" s="522"/>
      <c r="AB1146" s="522"/>
      <c r="AC1146" s="522"/>
      <c r="AD1146" s="522"/>
      <c r="AE1146" s="522"/>
      <c r="AF1146" s="522"/>
      <c r="AG1146" s="522"/>
      <c r="AH1146" s="523"/>
      <c r="AI1146" s="522"/>
      <c r="AJ1146" s="522"/>
      <c r="AK1146" s="522"/>
      <c r="AL1146" s="522"/>
      <c r="AM1146" s="522"/>
      <c r="AN1146" s="522"/>
      <c r="AO1146" s="522"/>
      <c r="AP1146" s="522"/>
      <c r="AQ1146" s="522"/>
      <c r="AR1146" s="522"/>
      <c r="AS1146" s="107"/>
      <c r="AT1146" s="107"/>
      <c r="AU1146" s="107"/>
      <c r="AV1146" s="107"/>
      <c r="AW1146" s="107"/>
      <c r="AX1146" s="107"/>
      <c r="AY1146" s="107"/>
      <c r="AZ1146" s="107"/>
      <c r="BA1146" s="107"/>
      <c r="BB1146" s="107"/>
      <c r="BC1146" s="107"/>
      <c r="BD1146" s="107"/>
      <c r="BE1146" s="107"/>
      <c r="BF1146" s="107"/>
      <c r="BG1146" s="107"/>
      <c r="BH1146" s="107"/>
    </row>
    <row r="1147">
      <c r="A1147" s="107"/>
      <c r="B1147" s="524"/>
      <c r="C1147" s="522"/>
      <c r="D1147" s="522"/>
      <c r="E1147" s="522"/>
      <c r="F1147" s="522"/>
      <c r="G1147" s="522"/>
      <c r="H1147" s="522"/>
      <c r="I1147" s="522"/>
      <c r="J1147" s="522"/>
      <c r="K1147" s="522"/>
      <c r="L1147" s="522"/>
      <c r="M1147" s="107"/>
      <c r="N1147" s="522"/>
      <c r="O1147" s="522"/>
      <c r="P1147" s="522"/>
      <c r="Q1147" s="522"/>
      <c r="R1147" s="522"/>
      <c r="S1147" s="522"/>
      <c r="T1147" s="522"/>
      <c r="U1147" s="522"/>
      <c r="V1147" s="522"/>
      <c r="W1147" s="522"/>
      <c r="X1147" s="522"/>
      <c r="Y1147" s="522"/>
      <c r="Z1147" s="522"/>
      <c r="AA1147" s="522"/>
      <c r="AB1147" s="522"/>
      <c r="AC1147" s="522"/>
      <c r="AD1147" s="522"/>
      <c r="AE1147" s="522"/>
      <c r="AF1147" s="522"/>
      <c r="AG1147" s="522"/>
      <c r="AH1147" s="523"/>
      <c r="AI1147" s="522"/>
      <c r="AJ1147" s="522"/>
      <c r="AK1147" s="522"/>
      <c r="AL1147" s="522"/>
      <c r="AM1147" s="522"/>
      <c r="AN1147" s="522"/>
      <c r="AO1147" s="522"/>
      <c r="AP1147" s="522"/>
      <c r="AQ1147" s="522"/>
      <c r="AR1147" s="522"/>
      <c r="AS1147" s="107"/>
      <c r="AT1147" s="107"/>
      <c r="AU1147" s="107"/>
      <c r="AV1147" s="107"/>
      <c r="AW1147" s="107"/>
      <c r="AX1147" s="107"/>
      <c r="AY1147" s="107"/>
      <c r="AZ1147" s="107"/>
      <c r="BA1147" s="107"/>
      <c r="BB1147" s="107"/>
      <c r="BC1147" s="107"/>
      <c r="BD1147" s="107"/>
      <c r="BE1147" s="107"/>
      <c r="BF1147" s="107"/>
      <c r="BG1147" s="107"/>
      <c r="BH1147" s="107"/>
    </row>
    <row r="1148">
      <c r="A1148" s="107"/>
      <c r="B1148" s="524"/>
      <c r="C1148" s="522"/>
      <c r="D1148" s="522"/>
      <c r="E1148" s="522"/>
      <c r="F1148" s="522"/>
      <c r="G1148" s="522"/>
      <c r="H1148" s="522"/>
      <c r="I1148" s="522"/>
      <c r="J1148" s="522"/>
      <c r="K1148" s="522"/>
      <c r="L1148" s="522"/>
      <c r="M1148" s="107"/>
      <c r="N1148" s="522"/>
      <c r="O1148" s="522"/>
      <c r="P1148" s="522"/>
      <c r="Q1148" s="522"/>
      <c r="R1148" s="522"/>
      <c r="S1148" s="522"/>
      <c r="T1148" s="522"/>
      <c r="U1148" s="522"/>
      <c r="V1148" s="522"/>
      <c r="W1148" s="522"/>
      <c r="X1148" s="522"/>
      <c r="Y1148" s="522"/>
      <c r="Z1148" s="522"/>
      <c r="AA1148" s="522"/>
      <c r="AB1148" s="522"/>
      <c r="AC1148" s="522"/>
      <c r="AD1148" s="522"/>
      <c r="AE1148" s="522"/>
      <c r="AF1148" s="522"/>
      <c r="AG1148" s="522"/>
      <c r="AH1148" s="523"/>
      <c r="AI1148" s="522"/>
      <c r="AJ1148" s="522"/>
      <c r="AK1148" s="522"/>
      <c r="AL1148" s="522"/>
      <c r="AM1148" s="522"/>
      <c r="AN1148" s="522"/>
      <c r="AO1148" s="522"/>
      <c r="AP1148" s="522"/>
      <c r="AQ1148" s="522"/>
      <c r="AR1148" s="522"/>
      <c r="AS1148" s="107"/>
      <c r="AT1148" s="107"/>
      <c r="AU1148" s="107"/>
      <c r="AV1148" s="107"/>
      <c r="AW1148" s="107"/>
      <c r="AX1148" s="107"/>
      <c r="AY1148" s="107"/>
      <c r="AZ1148" s="107"/>
      <c r="BA1148" s="107"/>
      <c r="BB1148" s="107"/>
      <c r="BC1148" s="107"/>
      <c r="BD1148" s="107"/>
      <c r="BE1148" s="107"/>
      <c r="BF1148" s="107"/>
      <c r="BG1148" s="107"/>
      <c r="BH1148" s="107"/>
    </row>
    <row r="1149">
      <c r="A1149" s="107"/>
      <c r="B1149" s="524"/>
      <c r="C1149" s="522"/>
      <c r="D1149" s="522"/>
      <c r="E1149" s="522"/>
      <c r="F1149" s="522"/>
      <c r="G1149" s="522"/>
      <c r="H1149" s="522"/>
      <c r="I1149" s="522"/>
      <c r="J1149" s="522"/>
      <c r="K1149" s="522"/>
      <c r="L1149" s="522"/>
      <c r="M1149" s="107"/>
      <c r="N1149" s="522"/>
      <c r="O1149" s="522"/>
      <c r="P1149" s="522"/>
      <c r="Q1149" s="522"/>
      <c r="R1149" s="522"/>
      <c r="S1149" s="522"/>
      <c r="T1149" s="522"/>
      <c r="U1149" s="522"/>
      <c r="V1149" s="522"/>
      <c r="W1149" s="522"/>
      <c r="X1149" s="522"/>
      <c r="Y1149" s="522"/>
      <c r="Z1149" s="522"/>
      <c r="AA1149" s="522"/>
      <c r="AB1149" s="522"/>
      <c r="AC1149" s="522"/>
      <c r="AD1149" s="522"/>
      <c r="AE1149" s="522"/>
      <c r="AF1149" s="522"/>
      <c r="AG1149" s="522"/>
      <c r="AH1149" s="523"/>
      <c r="AI1149" s="522"/>
      <c r="AJ1149" s="522"/>
      <c r="AK1149" s="522"/>
      <c r="AL1149" s="522"/>
      <c r="AM1149" s="522"/>
      <c r="AN1149" s="522"/>
      <c r="AO1149" s="522"/>
      <c r="AP1149" s="522"/>
      <c r="AQ1149" s="522"/>
      <c r="AR1149" s="522"/>
      <c r="AS1149" s="107"/>
      <c r="AT1149" s="107"/>
      <c r="AU1149" s="107"/>
      <c r="AV1149" s="107"/>
      <c r="AW1149" s="107"/>
      <c r="AX1149" s="107"/>
      <c r="AY1149" s="107"/>
      <c r="AZ1149" s="107"/>
      <c r="BA1149" s="107"/>
      <c r="BB1149" s="107"/>
      <c r="BC1149" s="107"/>
      <c r="BD1149" s="107"/>
      <c r="BE1149" s="107"/>
      <c r="BF1149" s="107"/>
      <c r="BG1149" s="107"/>
      <c r="BH1149" s="107"/>
    </row>
    <row r="1150">
      <c r="A1150" s="107"/>
      <c r="B1150" s="524"/>
      <c r="C1150" s="522"/>
      <c r="D1150" s="522"/>
      <c r="E1150" s="522"/>
      <c r="F1150" s="522"/>
      <c r="G1150" s="522"/>
      <c r="H1150" s="522"/>
      <c r="I1150" s="522"/>
      <c r="J1150" s="522"/>
      <c r="K1150" s="522"/>
      <c r="L1150" s="522"/>
      <c r="M1150" s="107"/>
      <c r="N1150" s="522"/>
      <c r="O1150" s="522"/>
      <c r="P1150" s="522"/>
      <c r="Q1150" s="522"/>
      <c r="R1150" s="522"/>
      <c r="S1150" s="522"/>
      <c r="T1150" s="522"/>
      <c r="U1150" s="522"/>
      <c r="V1150" s="522"/>
      <c r="W1150" s="522"/>
      <c r="X1150" s="522"/>
      <c r="Y1150" s="522"/>
      <c r="Z1150" s="522"/>
      <c r="AA1150" s="522"/>
      <c r="AB1150" s="522"/>
      <c r="AC1150" s="522"/>
      <c r="AD1150" s="522"/>
      <c r="AE1150" s="522"/>
      <c r="AF1150" s="522"/>
      <c r="AG1150" s="522"/>
      <c r="AH1150" s="523"/>
      <c r="AI1150" s="522"/>
      <c r="AJ1150" s="522"/>
      <c r="AK1150" s="522"/>
      <c r="AL1150" s="522"/>
      <c r="AM1150" s="522"/>
      <c r="AN1150" s="522"/>
      <c r="AO1150" s="522"/>
      <c r="AP1150" s="522"/>
      <c r="AQ1150" s="522"/>
      <c r="AR1150" s="522"/>
      <c r="AS1150" s="107"/>
      <c r="AT1150" s="107"/>
      <c r="AU1150" s="107"/>
      <c r="AV1150" s="107"/>
      <c r="AW1150" s="107"/>
      <c r="AX1150" s="107"/>
      <c r="AY1150" s="107"/>
      <c r="AZ1150" s="107"/>
      <c r="BA1150" s="107"/>
      <c r="BB1150" s="107"/>
      <c r="BC1150" s="107"/>
      <c r="BD1150" s="107"/>
      <c r="BE1150" s="107"/>
      <c r="BF1150" s="107"/>
      <c r="BG1150" s="107"/>
      <c r="BH1150" s="107"/>
    </row>
    <row r="1151">
      <c r="A1151" s="107"/>
      <c r="B1151" s="524"/>
      <c r="C1151" s="522"/>
      <c r="D1151" s="522"/>
      <c r="E1151" s="522"/>
      <c r="F1151" s="522"/>
      <c r="G1151" s="522"/>
      <c r="H1151" s="522"/>
      <c r="I1151" s="522"/>
      <c r="J1151" s="522"/>
      <c r="K1151" s="522"/>
      <c r="L1151" s="522"/>
      <c r="M1151" s="107"/>
      <c r="N1151" s="522"/>
      <c r="O1151" s="522"/>
      <c r="P1151" s="522"/>
      <c r="Q1151" s="522"/>
      <c r="R1151" s="522"/>
      <c r="S1151" s="522"/>
      <c r="T1151" s="522"/>
      <c r="U1151" s="522"/>
      <c r="V1151" s="522"/>
      <c r="W1151" s="522"/>
      <c r="X1151" s="522"/>
      <c r="Y1151" s="522"/>
      <c r="Z1151" s="522"/>
      <c r="AA1151" s="522"/>
      <c r="AB1151" s="522"/>
      <c r="AC1151" s="522"/>
      <c r="AD1151" s="522"/>
      <c r="AE1151" s="522"/>
      <c r="AF1151" s="522"/>
      <c r="AG1151" s="522"/>
      <c r="AH1151" s="523"/>
      <c r="AI1151" s="522"/>
      <c r="AJ1151" s="522"/>
      <c r="AK1151" s="522"/>
      <c r="AL1151" s="522"/>
      <c r="AM1151" s="522"/>
      <c r="AN1151" s="522"/>
      <c r="AO1151" s="522"/>
      <c r="AP1151" s="522"/>
      <c r="AQ1151" s="522"/>
      <c r="AR1151" s="522"/>
      <c r="AS1151" s="107"/>
      <c r="AT1151" s="107"/>
      <c r="AU1151" s="107"/>
      <c r="AV1151" s="107"/>
      <c r="AW1151" s="107"/>
      <c r="AX1151" s="107"/>
      <c r="AY1151" s="107"/>
      <c r="AZ1151" s="107"/>
      <c r="BA1151" s="107"/>
      <c r="BB1151" s="107"/>
      <c r="BC1151" s="107"/>
      <c r="BD1151" s="107"/>
      <c r="BE1151" s="107"/>
      <c r="BF1151" s="107"/>
      <c r="BG1151" s="107"/>
      <c r="BH1151" s="107"/>
    </row>
    <row r="1152">
      <c r="A1152" s="107"/>
      <c r="B1152" s="524"/>
      <c r="C1152" s="522"/>
      <c r="D1152" s="522"/>
      <c r="E1152" s="522"/>
      <c r="F1152" s="522"/>
      <c r="G1152" s="522"/>
      <c r="H1152" s="522"/>
      <c r="I1152" s="522"/>
      <c r="J1152" s="522"/>
      <c r="K1152" s="522"/>
      <c r="L1152" s="522"/>
      <c r="M1152" s="107"/>
      <c r="N1152" s="522"/>
      <c r="O1152" s="522"/>
      <c r="P1152" s="522"/>
      <c r="Q1152" s="522"/>
      <c r="R1152" s="522"/>
      <c r="S1152" s="522"/>
      <c r="T1152" s="522"/>
      <c r="U1152" s="522"/>
      <c r="V1152" s="522"/>
      <c r="W1152" s="522"/>
      <c r="X1152" s="522"/>
      <c r="Y1152" s="522"/>
      <c r="Z1152" s="522"/>
      <c r="AA1152" s="522"/>
      <c r="AB1152" s="522"/>
      <c r="AC1152" s="522"/>
      <c r="AD1152" s="522"/>
      <c r="AE1152" s="522"/>
      <c r="AF1152" s="522"/>
      <c r="AG1152" s="522"/>
      <c r="AH1152" s="523"/>
      <c r="AI1152" s="522"/>
      <c r="AJ1152" s="522"/>
      <c r="AK1152" s="522"/>
      <c r="AL1152" s="522"/>
      <c r="AM1152" s="522"/>
      <c r="AN1152" s="522"/>
      <c r="AO1152" s="522"/>
      <c r="AP1152" s="522"/>
      <c r="AQ1152" s="522"/>
      <c r="AR1152" s="522"/>
      <c r="AS1152" s="107"/>
      <c r="AT1152" s="107"/>
      <c r="AU1152" s="107"/>
      <c r="AV1152" s="107"/>
      <c r="AW1152" s="107"/>
      <c r="AX1152" s="107"/>
      <c r="AY1152" s="107"/>
      <c r="AZ1152" s="107"/>
      <c r="BA1152" s="107"/>
      <c r="BB1152" s="107"/>
      <c r="BC1152" s="107"/>
      <c r="BD1152" s="107"/>
      <c r="BE1152" s="107"/>
      <c r="BF1152" s="107"/>
      <c r="BG1152" s="107"/>
      <c r="BH1152" s="107"/>
    </row>
    <row r="1153">
      <c r="A1153" s="107"/>
      <c r="B1153" s="524"/>
      <c r="C1153" s="522"/>
      <c r="D1153" s="522"/>
      <c r="E1153" s="522"/>
      <c r="F1153" s="522"/>
      <c r="G1153" s="522"/>
      <c r="H1153" s="522"/>
      <c r="I1153" s="522"/>
      <c r="J1153" s="522"/>
      <c r="K1153" s="522"/>
      <c r="L1153" s="522"/>
      <c r="M1153" s="107"/>
      <c r="N1153" s="522"/>
      <c r="O1153" s="522"/>
      <c r="P1153" s="522"/>
      <c r="Q1153" s="522"/>
      <c r="R1153" s="522"/>
      <c r="S1153" s="522"/>
      <c r="T1153" s="522"/>
      <c r="U1153" s="522"/>
      <c r="V1153" s="522"/>
      <c r="W1153" s="522"/>
      <c r="X1153" s="522"/>
      <c r="Y1153" s="522"/>
      <c r="Z1153" s="522"/>
      <c r="AA1153" s="522"/>
      <c r="AB1153" s="522"/>
      <c r="AC1153" s="522"/>
      <c r="AD1153" s="522"/>
      <c r="AE1153" s="522"/>
      <c r="AF1153" s="522"/>
      <c r="AG1153" s="522"/>
      <c r="AH1153" s="523"/>
      <c r="AI1153" s="522"/>
      <c r="AJ1153" s="522"/>
      <c r="AK1153" s="522"/>
      <c r="AL1153" s="522"/>
      <c r="AM1153" s="522"/>
      <c r="AN1153" s="522"/>
      <c r="AO1153" s="522"/>
      <c r="AP1153" s="522"/>
      <c r="AQ1153" s="522"/>
      <c r="AR1153" s="522"/>
      <c r="AS1153" s="107"/>
      <c r="AT1153" s="107"/>
      <c r="AU1153" s="107"/>
      <c r="AV1153" s="107"/>
      <c r="AW1153" s="107"/>
      <c r="AX1153" s="107"/>
      <c r="AY1153" s="107"/>
      <c r="AZ1153" s="107"/>
      <c r="BA1153" s="107"/>
      <c r="BB1153" s="107"/>
      <c r="BC1153" s="107"/>
      <c r="BD1153" s="107"/>
      <c r="BE1153" s="107"/>
      <c r="BF1153" s="107"/>
      <c r="BG1153" s="107"/>
      <c r="BH1153" s="107"/>
    </row>
    <row r="1154">
      <c r="A1154" s="107"/>
      <c r="B1154" s="524"/>
      <c r="C1154" s="522"/>
      <c r="D1154" s="522"/>
      <c r="E1154" s="522"/>
      <c r="F1154" s="522"/>
      <c r="G1154" s="522"/>
      <c r="H1154" s="522"/>
      <c r="I1154" s="522"/>
      <c r="J1154" s="522"/>
      <c r="K1154" s="522"/>
      <c r="L1154" s="522"/>
      <c r="M1154" s="107"/>
      <c r="N1154" s="522"/>
      <c r="O1154" s="522"/>
      <c r="P1154" s="522"/>
      <c r="Q1154" s="522"/>
      <c r="R1154" s="522"/>
      <c r="S1154" s="522"/>
      <c r="T1154" s="522"/>
      <c r="U1154" s="522"/>
      <c r="V1154" s="522"/>
      <c r="W1154" s="522"/>
      <c r="X1154" s="522"/>
      <c r="Y1154" s="522"/>
      <c r="Z1154" s="522"/>
      <c r="AA1154" s="522"/>
      <c r="AB1154" s="522"/>
      <c r="AC1154" s="522"/>
      <c r="AD1154" s="522"/>
      <c r="AE1154" s="522"/>
      <c r="AF1154" s="522"/>
      <c r="AG1154" s="522"/>
      <c r="AH1154" s="523"/>
      <c r="AI1154" s="522"/>
      <c r="AJ1154" s="522"/>
      <c r="AK1154" s="522"/>
      <c r="AL1154" s="522"/>
      <c r="AM1154" s="522"/>
      <c r="AN1154" s="522"/>
      <c r="AO1154" s="522"/>
      <c r="AP1154" s="522"/>
      <c r="AQ1154" s="522"/>
      <c r="AR1154" s="522"/>
      <c r="AS1154" s="107"/>
      <c r="AT1154" s="107"/>
      <c r="AU1154" s="107"/>
      <c r="AV1154" s="107"/>
      <c r="AW1154" s="107"/>
      <c r="AX1154" s="107"/>
      <c r="AY1154" s="107"/>
      <c r="AZ1154" s="107"/>
      <c r="BA1154" s="107"/>
      <c r="BB1154" s="107"/>
      <c r="BC1154" s="107"/>
      <c r="BD1154" s="107"/>
      <c r="BE1154" s="107"/>
      <c r="BF1154" s="107"/>
      <c r="BG1154" s="107"/>
      <c r="BH1154" s="107"/>
    </row>
    <row r="1155">
      <c r="A1155" s="107"/>
      <c r="B1155" s="524"/>
      <c r="C1155" s="522"/>
      <c r="D1155" s="522"/>
      <c r="E1155" s="522"/>
      <c r="F1155" s="522"/>
      <c r="G1155" s="522"/>
      <c r="H1155" s="522"/>
      <c r="I1155" s="522"/>
      <c r="J1155" s="522"/>
      <c r="K1155" s="522"/>
      <c r="L1155" s="522"/>
      <c r="M1155" s="107"/>
      <c r="N1155" s="522"/>
      <c r="O1155" s="522"/>
      <c r="P1155" s="522"/>
      <c r="Q1155" s="522"/>
      <c r="R1155" s="522"/>
      <c r="S1155" s="522"/>
      <c r="T1155" s="522"/>
      <c r="U1155" s="522"/>
      <c r="V1155" s="522"/>
      <c r="W1155" s="522"/>
      <c r="X1155" s="522"/>
      <c r="Y1155" s="522"/>
      <c r="Z1155" s="522"/>
      <c r="AA1155" s="522"/>
      <c r="AB1155" s="522"/>
      <c r="AC1155" s="522"/>
      <c r="AD1155" s="522"/>
      <c r="AE1155" s="522"/>
      <c r="AF1155" s="522"/>
      <c r="AG1155" s="522"/>
      <c r="AH1155" s="523"/>
      <c r="AI1155" s="522"/>
      <c r="AJ1155" s="522"/>
      <c r="AK1155" s="522"/>
      <c r="AL1155" s="522"/>
      <c r="AM1155" s="522"/>
      <c r="AN1155" s="522"/>
      <c r="AO1155" s="522"/>
      <c r="AP1155" s="522"/>
      <c r="AQ1155" s="522"/>
      <c r="AR1155" s="522"/>
      <c r="AS1155" s="107"/>
      <c r="AT1155" s="107"/>
      <c r="AU1155" s="107"/>
      <c r="AV1155" s="107"/>
      <c r="AW1155" s="107"/>
      <c r="AX1155" s="107"/>
      <c r="AY1155" s="107"/>
      <c r="AZ1155" s="107"/>
      <c r="BA1155" s="107"/>
      <c r="BB1155" s="107"/>
      <c r="BC1155" s="107"/>
      <c r="BD1155" s="107"/>
      <c r="BE1155" s="107"/>
      <c r="BF1155" s="107"/>
      <c r="BG1155" s="107"/>
      <c r="BH1155" s="107"/>
    </row>
    <row r="1156">
      <c r="A1156" s="107"/>
      <c r="B1156" s="524"/>
      <c r="C1156" s="522"/>
      <c r="D1156" s="522"/>
      <c r="E1156" s="522"/>
      <c r="F1156" s="522"/>
      <c r="G1156" s="522"/>
      <c r="H1156" s="522"/>
      <c r="I1156" s="522"/>
      <c r="J1156" s="522"/>
      <c r="K1156" s="522"/>
      <c r="L1156" s="522"/>
      <c r="M1156" s="107"/>
      <c r="N1156" s="522"/>
      <c r="O1156" s="522"/>
      <c r="P1156" s="522"/>
      <c r="Q1156" s="522"/>
      <c r="R1156" s="522"/>
      <c r="S1156" s="522"/>
      <c r="T1156" s="522"/>
      <c r="U1156" s="522"/>
      <c r="V1156" s="522"/>
      <c r="W1156" s="522"/>
      <c r="X1156" s="522"/>
      <c r="Y1156" s="522"/>
      <c r="Z1156" s="522"/>
      <c r="AA1156" s="522"/>
      <c r="AB1156" s="522"/>
      <c r="AC1156" s="522"/>
      <c r="AD1156" s="522"/>
      <c r="AE1156" s="522"/>
      <c r="AF1156" s="522"/>
      <c r="AG1156" s="522"/>
      <c r="AH1156" s="523"/>
      <c r="AI1156" s="522"/>
      <c r="AJ1156" s="522"/>
      <c r="AK1156" s="522"/>
      <c r="AL1156" s="522"/>
      <c r="AM1156" s="522"/>
      <c r="AN1156" s="522"/>
      <c r="AO1156" s="522"/>
      <c r="AP1156" s="522"/>
      <c r="AQ1156" s="522"/>
      <c r="AR1156" s="522"/>
      <c r="AS1156" s="107"/>
      <c r="AT1156" s="107"/>
      <c r="AU1156" s="107"/>
      <c r="AV1156" s="107"/>
      <c r="AW1156" s="107"/>
      <c r="AX1156" s="107"/>
      <c r="AY1156" s="107"/>
      <c r="AZ1156" s="107"/>
      <c r="BA1156" s="107"/>
      <c r="BB1156" s="107"/>
      <c r="BC1156" s="107"/>
      <c r="BD1156" s="107"/>
      <c r="BE1156" s="107"/>
      <c r="BF1156" s="107"/>
      <c r="BG1156" s="107"/>
      <c r="BH1156" s="107"/>
    </row>
    <row r="1157">
      <c r="A1157" s="107"/>
      <c r="B1157" s="524"/>
      <c r="C1157" s="522"/>
      <c r="D1157" s="522"/>
      <c r="E1157" s="522"/>
      <c r="F1157" s="522"/>
      <c r="G1157" s="522"/>
      <c r="H1157" s="522"/>
      <c r="I1157" s="522"/>
      <c r="J1157" s="522"/>
      <c r="K1157" s="522"/>
      <c r="L1157" s="522"/>
      <c r="M1157" s="107"/>
      <c r="N1157" s="522"/>
      <c r="O1157" s="522"/>
      <c r="P1157" s="522"/>
      <c r="Q1157" s="522"/>
      <c r="R1157" s="522"/>
      <c r="S1157" s="522"/>
      <c r="T1157" s="522"/>
      <c r="U1157" s="522"/>
      <c r="V1157" s="522"/>
      <c r="W1157" s="522"/>
      <c r="X1157" s="522"/>
      <c r="Y1157" s="522"/>
      <c r="Z1157" s="522"/>
      <c r="AA1157" s="522"/>
      <c r="AB1157" s="522"/>
      <c r="AC1157" s="522"/>
      <c r="AD1157" s="522"/>
      <c r="AE1157" s="522"/>
      <c r="AF1157" s="522"/>
      <c r="AG1157" s="522"/>
      <c r="AH1157" s="523"/>
      <c r="AI1157" s="522"/>
      <c r="AJ1157" s="522"/>
      <c r="AK1157" s="522"/>
      <c r="AL1157" s="522"/>
      <c r="AM1157" s="522"/>
      <c r="AN1157" s="522"/>
      <c r="AO1157" s="522"/>
      <c r="AP1157" s="522"/>
      <c r="AQ1157" s="522"/>
      <c r="AR1157" s="522"/>
      <c r="AS1157" s="107"/>
      <c r="AT1157" s="107"/>
      <c r="AU1157" s="107"/>
      <c r="AV1157" s="107"/>
      <c r="AW1157" s="107"/>
      <c r="AX1157" s="107"/>
      <c r="AY1157" s="107"/>
      <c r="AZ1157" s="107"/>
      <c r="BA1157" s="107"/>
      <c r="BB1157" s="107"/>
      <c r="BC1157" s="107"/>
      <c r="BD1157" s="107"/>
      <c r="BE1157" s="107"/>
      <c r="BF1157" s="107"/>
      <c r="BG1157" s="107"/>
      <c r="BH1157" s="107"/>
    </row>
    <row r="1158">
      <c r="A1158" s="107"/>
      <c r="B1158" s="524"/>
      <c r="C1158" s="522"/>
      <c r="D1158" s="522"/>
      <c r="E1158" s="522"/>
      <c r="F1158" s="522"/>
      <c r="G1158" s="522"/>
      <c r="H1158" s="522"/>
      <c r="I1158" s="522"/>
      <c r="J1158" s="522"/>
      <c r="K1158" s="522"/>
      <c r="L1158" s="522"/>
      <c r="M1158" s="107"/>
      <c r="N1158" s="522"/>
      <c r="O1158" s="522"/>
      <c r="P1158" s="522"/>
      <c r="Q1158" s="522"/>
      <c r="R1158" s="522"/>
      <c r="S1158" s="522"/>
      <c r="T1158" s="522"/>
      <c r="U1158" s="522"/>
      <c r="V1158" s="522"/>
      <c r="W1158" s="522"/>
      <c r="X1158" s="522"/>
      <c r="Y1158" s="522"/>
      <c r="Z1158" s="522"/>
      <c r="AA1158" s="522"/>
      <c r="AB1158" s="522"/>
      <c r="AC1158" s="522"/>
      <c r="AD1158" s="522"/>
      <c r="AE1158" s="522"/>
      <c r="AF1158" s="522"/>
      <c r="AG1158" s="522"/>
      <c r="AH1158" s="523"/>
      <c r="AI1158" s="522"/>
      <c r="AJ1158" s="522"/>
      <c r="AK1158" s="522"/>
      <c r="AL1158" s="522"/>
      <c r="AM1158" s="522"/>
      <c r="AN1158" s="522"/>
      <c r="AO1158" s="522"/>
      <c r="AP1158" s="522"/>
      <c r="AQ1158" s="522"/>
      <c r="AR1158" s="522"/>
      <c r="AS1158" s="107"/>
      <c r="AT1158" s="107"/>
      <c r="AU1158" s="107"/>
      <c r="AV1158" s="107"/>
      <c r="AW1158" s="107"/>
      <c r="AX1158" s="107"/>
      <c r="AY1158" s="107"/>
      <c r="AZ1158" s="107"/>
      <c r="BA1158" s="107"/>
      <c r="BB1158" s="107"/>
      <c r="BC1158" s="107"/>
      <c r="BD1158" s="107"/>
      <c r="BE1158" s="107"/>
      <c r="BF1158" s="107"/>
      <c r="BG1158" s="107"/>
      <c r="BH1158" s="107"/>
    </row>
    <row r="1159">
      <c r="A1159" s="107"/>
      <c r="B1159" s="524"/>
      <c r="C1159" s="522"/>
      <c r="D1159" s="522"/>
      <c r="E1159" s="522"/>
      <c r="F1159" s="522"/>
      <c r="G1159" s="522"/>
      <c r="H1159" s="522"/>
      <c r="I1159" s="522"/>
      <c r="J1159" s="522"/>
      <c r="K1159" s="522"/>
      <c r="L1159" s="522"/>
      <c r="M1159" s="107"/>
      <c r="N1159" s="522"/>
      <c r="O1159" s="522"/>
      <c r="P1159" s="522"/>
      <c r="Q1159" s="522"/>
      <c r="R1159" s="522"/>
      <c r="S1159" s="522"/>
      <c r="T1159" s="522"/>
      <c r="U1159" s="522"/>
      <c r="V1159" s="522"/>
      <c r="W1159" s="522"/>
      <c r="X1159" s="522"/>
      <c r="Y1159" s="522"/>
      <c r="Z1159" s="522"/>
      <c r="AA1159" s="522"/>
      <c r="AB1159" s="522"/>
      <c r="AC1159" s="522"/>
      <c r="AD1159" s="522"/>
      <c r="AE1159" s="522"/>
      <c r="AF1159" s="522"/>
      <c r="AG1159" s="522"/>
      <c r="AH1159" s="523"/>
      <c r="AI1159" s="522"/>
      <c r="AJ1159" s="522"/>
      <c r="AK1159" s="522"/>
      <c r="AL1159" s="522"/>
      <c r="AM1159" s="522"/>
      <c r="AN1159" s="522"/>
      <c r="AO1159" s="522"/>
      <c r="AP1159" s="522"/>
      <c r="AQ1159" s="522"/>
      <c r="AR1159" s="522"/>
      <c r="AS1159" s="107"/>
      <c r="AT1159" s="107"/>
      <c r="AU1159" s="107"/>
      <c r="AV1159" s="107"/>
      <c r="AW1159" s="107"/>
      <c r="AX1159" s="107"/>
      <c r="AY1159" s="107"/>
      <c r="AZ1159" s="107"/>
      <c r="BA1159" s="107"/>
      <c r="BB1159" s="107"/>
      <c r="BC1159" s="107"/>
      <c r="BD1159" s="107"/>
      <c r="BE1159" s="107"/>
      <c r="BF1159" s="107"/>
      <c r="BG1159" s="107"/>
      <c r="BH1159" s="107"/>
    </row>
    <row r="1160">
      <c r="A1160" s="107"/>
      <c r="B1160" s="524"/>
      <c r="C1160" s="522"/>
      <c r="D1160" s="522"/>
      <c r="E1160" s="522"/>
      <c r="F1160" s="522"/>
      <c r="G1160" s="522"/>
      <c r="H1160" s="522"/>
      <c r="I1160" s="522"/>
      <c r="J1160" s="522"/>
      <c r="K1160" s="522"/>
      <c r="L1160" s="522"/>
      <c r="M1160" s="107"/>
      <c r="N1160" s="522"/>
      <c r="O1160" s="522"/>
      <c r="P1160" s="522"/>
      <c r="Q1160" s="522"/>
      <c r="R1160" s="522"/>
      <c r="S1160" s="522"/>
      <c r="T1160" s="522"/>
      <c r="U1160" s="522"/>
      <c r="V1160" s="522"/>
      <c r="W1160" s="522"/>
      <c r="X1160" s="522"/>
      <c r="Y1160" s="522"/>
      <c r="Z1160" s="522"/>
      <c r="AA1160" s="522"/>
      <c r="AB1160" s="522"/>
      <c r="AC1160" s="522"/>
      <c r="AD1160" s="522"/>
      <c r="AE1160" s="522"/>
      <c r="AF1160" s="522"/>
      <c r="AG1160" s="522"/>
      <c r="AH1160" s="523"/>
      <c r="AI1160" s="522"/>
      <c r="AJ1160" s="522"/>
      <c r="AK1160" s="522"/>
      <c r="AL1160" s="522"/>
      <c r="AM1160" s="522"/>
      <c r="AN1160" s="522"/>
      <c r="AO1160" s="522"/>
      <c r="AP1160" s="522"/>
      <c r="AQ1160" s="522"/>
      <c r="AR1160" s="522"/>
      <c r="AS1160" s="107"/>
      <c r="AT1160" s="107"/>
      <c r="AU1160" s="107"/>
      <c r="AV1160" s="107"/>
      <c r="AW1160" s="107"/>
      <c r="AX1160" s="107"/>
      <c r="AY1160" s="107"/>
      <c r="AZ1160" s="107"/>
      <c r="BA1160" s="107"/>
      <c r="BB1160" s="107"/>
      <c r="BC1160" s="107"/>
      <c r="BD1160" s="107"/>
      <c r="BE1160" s="107"/>
      <c r="BF1160" s="107"/>
      <c r="BG1160" s="107"/>
      <c r="BH1160" s="107"/>
    </row>
    <row r="1161">
      <c r="A1161" s="107"/>
      <c r="B1161" s="524"/>
      <c r="C1161" s="522"/>
      <c r="D1161" s="522"/>
      <c r="E1161" s="522"/>
      <c r="F1161" s="522"/>
      <c r="G1161" s="522"/>
      <c r="H1161" s="522"/>
      <c r="I1161" s="522"/>
      <c r="J1161" s="522"/>
      <c r="K1161" s="522"/>
      <c r="L1161" s="522"/>
      <c r="M1161" s="107"/>
      <c r="N1161" s="522"/>
      <c r="O1161" s="522"/>
      <c r="P1161" s="522"/>
      <c r="Q1161" s="522"/>
      <c r="R1161" s="522"/>
      <c r="S1161" s="522"/>
      <c r="T1161" s="522"/>
      <c r="U1161" s="522"/>
      <c r="V1161" s="522"/>
      <c r="W1161" s="522"/>
      <c r="X1161" s="522"/>
      <c r="Y1161" s="522"/>
      <c r="Z1161" s="522"/>
      <c r="AA1161" s="522"/>
      <c r="AB1161" s="522"/>
      <c r="AC1161" s="522"/>
      <c r="AD1161" s="522"/>
      <c r="AE1161" s="522"/>
      <c r="AF1161" s="522"/>
      <c r="AG1161" s="522"/>
      <c r="AH1161" s="523"/>
      <c r="AI1161" s="522"/>
      <c r="AJ1161" s="522"/>
      <c r="AK1161" s="522"/>
      <c r="AL1161" s="522"/>
      <c r="AM1161" s="522"/>
      <c r="AN1161" s="522"/>
      <c r="AO1161" s="522"/>
      <c r="AP1161" s="522"/>
      <c r="AQ1161" s="522"/>
      <c r="AR1161" s="522"/>
      <c r="AS1161" s="107"/>
      <c r="AT1161" s="107"/>
      <c r="AU1161" s="107"/>
      <c r="AV1161" s="107"/>
      <c r="AW1161" s="107"/>
      <c r="AX1161" s="107"/>
      <c r="AY1161" s="107"/>
      <c r="AZ1161" s="107"/>
      <c r="BA1161" s="107"/>
      <c r="BB1161" s="107"/>
      <c r="BC1161" s="107"/>
      <c r="BD1161" s="107"/>
      <c r="BE1161" s="107"/>
      <c r="BF1161" s="107"/>
      <c r="BG1161" s="107"/>
      <c r="BH1161" s="107"/>
    </row>
    <row r="1162">
      <c r="A1162" s="107"/>
      <c r="B1162" s="524"/>
      <c r="C1162" s="522"/>
      <c r="D1162" s="522"/>
      <c r="E1162" s="522"/>
      <c r="F1162" s="522"/>
      <c r="G1162" s="522"/>
      <c r="H1162" s="522"/>
      <c r="I1162" s="522"/>
      <c r="J1162" s="522"/>
      <c r="K1162" s="522"/>
      <c r="L1162" s="522"/>
      <c r="M1162" s="107"/>
      <c r="N1162" s="522"/>
      <c r="O1162" s="522"/>
      <c r="P1162" s="522"/>
      <c r="Q1162" s="522"/>
      <c r="R1162" s="522"/>
      <c r="S1162" s="522"/>
      <c r="T1162" s="522"/>
      <c r="U1162" s="522"/>
      <c r="V1162" s="522"/>
      <c r="W1162" s="522"/>
      <c r="X1162" s="522"/>
      <c r="Y1162" s="522"/>
      <c r="Z1162" s="522"/>
      <c r="AA1162" s="522"/>
      <c r="AB1162" s="522"/>
      <c r="AC1162" s="522"/>
      <c r="AD1162" s="522"/>
      <c r="AE1162" s="522"/>
      <c r="AF1162" s="522"/>
      <c r="AG1162" s="522"/>
      <c r="AH1162" s="523"/>
      <c r="AI1162" s="522"/>
      <c r="AJ1162" s="522"/>
      <c r="AK1162" s="522"/>
      <c r="AL1162" s="522"/>
      <c r="AM1162" s="522"/>
      <c r="AN1162" s="522"/>
      <c r="AO1162" s="522"/>
      <c r="AP1162" s="522"/>
      <c r="AQ1162" s="522"/>
      <c r="AR1162" s="522"/>
      <c r="AS1162" s="107"/>
      <c r="AT1162" s="107"/>
      <c r="AU1162" s="107"/>
      <c r="AV1162" s="107"/>
      <c r="AW1162" s="107"/>
      <c r="AX1162" s="107"/>
      <c r="AY1162" s="107"/>
      <c r="AZ1162" s="107"/>
      <c r="BA1162" s="107"/>
      <c r="BB1162" s="107"/>
      <c r="BC1162" s="107"/>
      <c r="BD1162" s="107"/>
      <c r="BE1162" s="107"/>
      <c r="BF1162" s="107"/>
      <c r="BG1162" s="107"/>
      <c r="BH1162" s="107"/>
    </row>
    <row r="1163">
      <c r="A1163" s="107"/>
      <c r="B1163" s="524"/>
      <c r="C1163" s="522"/>
      <c r="D1163" s="522"/>
      <c r="E1163" s="522"/>
      <c r="F1163" s="522"/>
      <c r="G1163" s="522"/>
      <c r="H1163" s="522"/>
      <c r="I1163" s="522"/>
      <c r="J1163" s="522"/>
      <c r="K1163" s="522"/>
      <c r="L1163" s="522"/>
      <c r="M1163" s="107"/>
      <c r="N1163" s="522"/>
      <c r="O1163" s="522"/>
      <c r="P1163" s="522"/>
      <c r="Q1163" s="522"/>
      <c r="R1163" s="522"/>
      <c r="S1163" s="522"/>
      <c r="T1163" s="522"/>
      <c r="U1163" s="522"/>
      <c r="V1163" s="522"/>
      <c r="W1163" s="522"/>
      <c r="X1163" s="522"/>
      <c r="Y1163" s="522"/>
      <c r="Z1163" s="522"/>
      <c r="AA1163" s="522"/>
      <c r="AB1163" s="522"/>
      <c r="AC1163" s="522"/>
      <c r="AD1163" s="522"/>
      <c r="AE1163" s="522"/>
      <c r="AF1163" s="522"/>
      <c r="AG1163" s="522"/>
      <c r="AH1163" s="523"/>
      <c r="AI1163" s="522"/>
      <c r="AJ1163" s="522"/>
      <c r="AK1163" s="522"/>
      <c r="AL1163" s="522"/>
      <c r="AM1163" s="522"/>
      <c r="AN1163" s="522"/>
      <c r="AO1163" s="522"/>
      <c r="AP1163" s="522"/>
      <c r="AQ1163" s="522"/>
      <c r="AR1163" s="522"/>
      <c r="AS1163" s="107"/>
      <c r="AT1163" s="107"/>
      <c r="AU1163" s="107"/>
      <c r="AV1163" s="107"/>
      <c r="AW1163" s="107"/>
      <c r="AX1163" s="107"/>
      <c r="AY1163" s="107"/>
      <c r="AZ1163" s="107"/>
      <c r="BA1163" s="107"/>
      <c r="BB1163" s="107"/>
      <c r="BC1163" s="107"/>
      <c r="BD1163" s="107"/>
      <c r="BE1163" s="107"/>
      <c r="BF1163" s="107"/>
      <c r="BG1163" s="107"/>
      <c r="BH1163" s="107"/>
    </row>
    <row r="1164">
      <c r="A1164" s="107"/>
      <c r="B1164" s="524"/>
      <c r="C1164" s="522"/>
      <c r="D1164" s="522"/>
      <c r="E1164" s="522"/>
      <c r="F1164" s="522"/>
      <c r="G1164" s="522"/>
      <c r="H1164" s="522"/>
      <c r="I1164" s="522"/>
      <c r="J1164" s="522"/>
      <c r="K1164" s="522"/>
      <c r="L1164" s="522"/>
      <c r="M1164" s="107"/>
      <c r="N1164" s="522"/>
      <c r="O1164" s="522"/>
      <c r="P1164" s="522"/>
      <c r="Q1164" s="522"/>
      <c r="R1164" s="522"/>
      <c r="S1164" s="522"/>
      <c r="T1164" s="522"/>
      <c r="U1164" s="522"/>
      <c r="V1164" s="522"/>
      <c r="W1164" s="522"/>
      <c r="X1164" s="522"/>
      <c r="Y1164" s="522"/>
      <c r="Z1164" s="522"/>
      <c r="AA1164" s="522"/>
      <c r="AB1164" s="522"/>
      <c r="AC1164" s="522"/>
      <c r="AD1164" s="522"/>
      <c r="AE1164" s="522"/>
      <c r="AF1164" s="522"/>
      <c r="AG1164" s="522"/>
      <c r="AH1164" s="523"/>
      <c r="AI1164" s="522"/>
      <c r="AJ1164" s="522"/>
      <c r="AK1164" s="522"/>
      <c r="AL1164" s="522"/>
      <c r="AM1164" s="522"/>
      <c r="AN1164" s="522"/>
      <c r="AO1164" s="522"/>
      <c r="AP1164" s="522"/>
      <c r="AQ1164" s="522"/>
      <c r="AR1164" s="522"/>
      <c r="AS1164" s="107"/>
      <c r="AT1164" s="107"/>
      <c r="AU1164" s="107"/>
      <c r="AV1164" s="107"/>
      <c r="AW1164" s="107"/>
      <c r="AX1164" s="107"/>
      <c r="AY1164" s="107"/>
      <c r="AZ1164" s="107"/>
      <c r="BA1164" s="107"/>
      <c r="BB1164" s="107"/>
      <c r="BC1164" s="107"/>
      <c r="BD1164" s="107"/>
      <c r="BE1164" s="107"/>
      <c r="BF1164" s="107"/>
      <c r="BG1164" s="107"/>
      <c r="BH1164" s="107"/>
    </row>
    <row r="1165">
      <c r="A1165" s="107"/>
      <c r="B1165" s="524"/>
      <c r="C1165" s="522"/>
      <c r="D1165" s="522"/>
      <c r="E1165" s="522"/>
      <c r="F1165" s="522"/>
      <c r="G1165" s="522"/>
      <c r="H1165" s="522"/>
      <c r="I1165" s="522"/>
      <c r="J1165" s="522"/>
      <c r="K1165" s="522"/>
      <c r="L1165" s="522"/>
      <c r="M1165" s="107"/>
      <c r="N1165" s="522"/>
      <c r="O1165" s="522"/>
      <c r="P1165" s="522"/>
      <c r="Q1165" s="522"/>
      <c r="R1165" s="522"/>
      <c r="S1165" s="522"/>
      <c r="T1165" s="522"/>
      <c r="U1165" s="522"/>
      <c r="V1165" s="522"/>
      <c r="W1165" s="522"/>
      <c r="X1165" s="522"/>
      <c r="Y1165" s="522"/>
      <c r="Z1165" s="522"/>
      <c r="AA1165" s="522"/>
      <c r="AB1165" s="522"/>
      <c r="AC1165" s="522"/>
      <c r="AD1165" s="522"/>
      <c r="AE1165" s="522"/>
      <c r="AF1165" s="522"/>
      <c r="AG1165" s="522"/>
      <c r="AH1165" s="523"/>
      <c r="AI1165" s="522"/>
      <c r="AJ1165" s="522"/>
      <c r="AK1165" s="522"/>
      <c r="AL1165" s="522"/>
      <c r="AM1165" s="522"/>
      <c r="AN1165" s="522"/>
      <c r="AO1165" s="522"/>
      <c r="AP1165" s="522"/>
      <c r="AQ1165" s="522"/>
      <c r="AR1165" s="522"/>
      <c r="AS1165" s="107"/>
      <c r="AT1165" s="107"/>
      <c r="AU1165" s="107"/>
      <c r="AV1165" s="107"/>
      <c r="AW1165" s="107"/>
      <c r="AX1165" s="107"/>
      <c r="AY1165" s="107"/>
      <c r="AZ1165" s="107"/>
      <c r="BA1165" s="107"/>
      <c r="BB1165" s="107"/>
      <c r="BC1165" s="107"/>
      <c r="BD1165" s="107"/>
      <c r="BE1165" s="107"/>
      <c r="BF1165" s="107"/>
      <c r="BG1165" s="107"/>
      <c r="BH1165" s="107"/>
    </row>
    <row r="1166">
      <c r="A1166" s="107"/>
      <c r="B1166" s="524"/>
      <c r="C1166" s="522"/>
      <c r="D1166" s="522"/>
      <c r="E1166" s="522"/>
      <c r="F1166" s="522"/>
      <c r="G1166" s="522"/>
      <c r="H1166" s="522"/>
      <c r="I1166" s="522"/>
      <c r="J1166" s="522"/>
      <c r="K1166" s="522"/>
      <c r="L1166" s="522"/>
      <c r="M1166" s="107"/>
      <c r="N1166" s="522"/>
      <c r="O1166" s="522"/>
      <c r="P1166" s="522"/>
      <c r="Q1166" s="522"/>
      <c r="R1166" s="522"/>
      <c r="S1166" s="522"/>
      <c r="T1166" s="522"/>
      <c r="U1166" s="522"/>
      <c r="V1166" s="522"/>
      <c r="W1166" s="522"/>
      <c r="X1166" s="522"/>
      <c r="Y1166" s="522"/>
      <c r="Z1166" s="522"/>
      <c r="AA1166" s="522"/>
      <c r="AB1166" s="522"/>
      <c r="AC1166" s="522"/>
      <c r="AD1166" s="522"/>
      <c r="AE1166" s="522"/>
      <c r="AF1166" s="522"/>
      <c r="AG1166" s="522"/>
      <c r="AH1166" s="523"/>
      <c r="AI1166" s="522"/>
      <c r="AJ1166" s="522"/>
      <c r="AK1166" s="522"/>
      <c r="AL1166" s="522"/>
      <c r="AM1166" s="522"/>
      <c r="AN1166" s="522"/>
      <c r="AO1166" s="522"/>
      <c r="AP1166" s="522"/>
      <c r="AQ1166" s="522"/>
      <c r="AR1166" s="522"/>
      <c r="AS1166" s="107"/>
      <c r="AT1166" s="107"/>
      <c r="AU1166" s="107"/>
      <c r="AV1166" s="107"/>
      <c r="AW1166" s="107"/>
      <c r="AX1166" s="107"/>
      <c r="AY1166" s="107"/>
      <c r="AZ1166" s="107"/>
      <c r="BA1166" s="107"/>
      <c r="BB1166" s="107"/>
      <c r="BC1166" s="107"/>
      <c r="BD1166" s="107"/>
      <c r="BE1166" s="107"/>
      <c r="BF1166" s="107"/>
      <c r="BG1166" s="107"/>
      <c r="BH1166" s="107"/>
    </row>
    <row r="1167">
      <c r="A1167" s="107"/>
      <c r="B1167" s="524"/>
      <c r="C1167" s="522"/>
      <c r="D1167" s="522"/>
      <c r="E1167" s="522"/>
      <c r="F1167" s="522"/>
      <c r="G1167" s="522"/>
      <c r="H1167" s="522"/>
      <c r="I1167" s="522"/>
      <c r="J1167" s="522"/>
      <c r="K1167" s="522"/>
      <c r="L1167" s="522"/>
      <c r="M1167" s="107"/>
      <c r="N1167" s="522"/>
      <c r="O1167" s="522"/>
      <c r="P1167" s="522"/>
      <c r="Q1167" s="522"/>
      <c r="R1167" s="522"/>
      <c r="S1167" s="522"/>
      <c r="T1167" s="522"/>
      <c r="U1167" s="522"/>
      <c r="V1167" s="522"/>
      <c r="W1167" s="522"/>
      <c r="X1167" s="522"/>
      <c r="Y1167" s="522"/>
      <c r="Z1167" s="522"/>
      <c r="AA1167" s="522"/>
      <c r="AB1167" s="522"/>
      <c r="AC1167" s="522"/>
      <c r="AD1167" s="522"/>
      <c r="AE1167" s="522"/>
      <c r="AF1167" s="522"/>
      <c r="AG1167" s="522"/>
      <c r="AH1167" s="523"/>
      <c r="AI1167" s="522"/>
      <c r="AJ1167" s="522"/>
      <c r="AK1167" s="522"/>
      <c r="AL1167" s="522"/>
      <c r="AM1167" s="522"/>
      <c r="AN1167" s="522"/>
      <c r="AO1167" s="522"/>
      <c r="AP1167" s="522"/>
      <c r="AQ1167" s="522"/>
      <c r="AR1167" s="522"/>
      <c r="AS1167" s="107"/>
      <c r="AT1167" s="107"/>
      <c r="AU1167" s="107"/>
      <c r="AV1167" s="107"/>
      <c r="AW1167" s="107"/>
      <c r="AX1167" s="107"/>
      <c r="AY1167" s="107"/>
      <c r="AZ1167" s="107"/>
      <c r="BA1167" s="107"/>
      <c r="BB1167" s="107"/>
      <c r="BC1167" s="107"/>
      <c r="BD1167" s="107"/>
      <c r="BE1167" s="107"/>
      <c r="BF1167" s="107"/>
      <c r="BG1167" s="107"/>
      <c r="BH1167" s="107"/>
    </row>
    <row r="1168">
      <c r="A1168" s="107"/>
      <c r="B1168" s="524"/>
      <c r="C1168" s="522"/>
      <c r="D1168" s="522"/>
      <c r="E1168" s="522"/>
      <c r="F1168" s="522"/>
      <c r="G1168" s="522"/>
      <c r="H1168" s="522"/>
      <c r="I1168" s="522"/>
      <c r="J1168" s="522"/>
      <c r="K1168" s="522"/>
      <c r="L1168" s="522"/>
      <c r="M1168" s="107"/>
      <c r="N1168" s="522"/>
      <c r="O1168" s="522"/>
      <c r="P1168" s="522"/>
      <c r="Q1168" s="522"/>
      <c r="R1168" s="522"/>
      <c r="S1168" s="522"/>
      <c r="T1168" s="522"/>
      <c r="U1168" s="522"/>
      <c r="V1168" s="522"/>
      <c r="W1168" s="522"/>
      <c r="X1168" s="522"/>
      <c r="Y1168" s="522"/>
      <c r="Z1168" s="522"/>
      <c r="AA1168" s="522"/>
      <c r="AB1168" s="522"/>
      <c r="AC1168" s="522"/>
      <c r="AD1168" s="522"/>
      <c r="AE1168" s="522"/>
      <c r="AF1168" s="522"/>
      <c r="AG1168" s="522"/>
      <c r="AH1168" s="523"/>
      <c r="AI1168" s="522"/>
      <c r="AJ1168" s="522"/>
      <c r="AK1168" s="522"/>
      <c r="AL1168" s="522"/>
      <c r="AM1168" s="522"/>
      <c r="AN1168" s="522"/>
      <c r="AO1168" s="522"/>
      <c r="AP1168" s="522"/>
      <c r="AQ1168" s="522"/>
      <c r="AR1168" s="522"/>
      <c r="AS1168" s="107"/>
      <c r="AT1168" s="107"/>
      <c r="AU1168" s="107"/>
      <c r="AV1168" s="107"/>
      <c r="AW1168" s="107"/>
      <c r="AX1168" s="107"/>
      <c r="AY1168" s="107"/>
      <c r="AZ1168" s="107"/>
      <c r="BA1168" s="107"/>
      <c r="BB1168" s="107"/>
      <c r="BC1168" s="107"/>
      <c r="BD1168" s="107"/>
      <c r="BE1168" s="107"/>
      <c r="BF1168" s="107"/>
      <c r="BG1168" s="107"/>
      <c r="BH1168" s="107"/>
    </row>
    <row r="1169">
      <c r="A1169" s="107"/>
      <c r="B1169" s="524"/>
      <c r="C1169" s="522"/>
      <c r="D1169" s="522"/>
      <c r="E1169" s="522"/>
      <c r="F1169" s="522"/>
      <c r="G1169" s="522"/>
      <c r="H1169" s="522"/>
      <c r="I1169" s="522"/>
      <c r="J1169" s="522"/>
      <c r="K1169" s="522"/>
      <c r="L1169" s="522"/>
      <c r="M1169" s="107"/>
      <c r="N1169" s="522"/>
      <c r="O1169" s="522"/>
      <c r="P1169" s="522"/>
      <c r="Q1169" s="522"/>
      <c r="R1169" s="522"/>
      <c r="S1169" s="522"/>
      <c r="T1169" s="522"/>
      <c r="U1169" s="522"/>
      <c r="V1169" s="522"/>
      <c r="W1169" s="522"/>
      <c r="X1169" s="522"/>
      <c r="Y1169" s="522"/>
      <c r="Z1169" s="522"/>
      <c r="AA1169" s="522"/>
      <c r="AB1169" s="522"/>
      <c r="AC1169" s="522"/>
      <c r="AD1169" s="522"/>
      <c r="AE1169" s="522"/>
      <c r="AF1169" s="522"/>
      <c r="AG1169" s="522"/>
      <c r="AH1169" s="523"/>
      <c r="AI1169" s="522"/>
      <c r="AJ1169" s="522"/>
      <c r="AK1169" s="522"/>
      <c r="AL1169" s="522"/>
      <c r="AM1169" s="522"/>
      <c r="AN1169" s="522"/>
      <c r="AO1169" s="522"/>
      <c r="AP1169" s="522"/>
      <c r="AQ1169" s="522"/>
      <c r="AR1169" s="522"/>
      <c r="AS1169" s="107"/>
      <c r="AT1169" s="107"/>
      <c r="AU1169" s="107"/>
      <c r="AV1169" s="107"/>
      <c r="AW1169" s="107"/>
      <c r="AX1169" s="107"/>
      <c r="AY1169" s="107"/>
      <c r="AZ1169" s="107"/>
      <c r="BA1169" s="107"/>
      <c r="BB1169" s="107"/>
      <c r="BC1169" s="107"/>
      <c r="BD1169" s="107"/>
      <c r="BE1169" s="107"/>
      <c r="BF1169" s="107"/>
      <c r="BG1169" s="107"/>
      <c r="BH1169" s="107"/>
    </row>
    <row r="1170">
      <c r="A1170" s="107"/>
      <c r="B1170" s="524"/>
      <c r="C1170" s="522"/>
      <c r="D1170" s="522"/>
      <c r="E1170" s="522"/>
      <c r="F1170" s="522"/>
      <c r="G1170" s="522"/>
      <c r="H1170" s="522"/>
      <c r="I1170" s="522"/>
      <c r="J1170" s="522"/>
      <c r="K1170" s="522"/>
      <c r="L1170" s="522"/>
      <c r="M1170" s="107"/>
      <c r="N1170" s="522"/>
      <c r="O1170" s="522"/>
      <c r="P1170" s="522"/>
      <c r="Q1170" s="522"/>
      <c r="R1170" s="522"/>
      <c r="S1170" s="522"/>
      <c r="T1170" s="522"/>
      <c r="U1170" s="522"/>
      <c r="V1170" s="522"/>
      <c r="W1170" s="522"/>
      <c r="X1170" s="522"/>
      <c r="Y1170" s="522"/>
      <c r="Z1170" s="522"/>
      <c r="AA1170" s="522"/>
      <c r="AB1170" s="522"/>
      <c r="AC1170" s="522"/>
      <c r="AD1170" s="522"/>
      <c r="AE1170" s="522"/>
      <c r="AF1170" s="522"/>
      <c r="AG1170" s="522"/>
      <c r="AH1170" s="523"/>
      <c r="AI1170" s="522"/>
      <c r="AJ1170" s="522"/>
      <c r="AK1170" s="522"/>
      <c r="AL1170" s="522"/>
      <c r="AM1170" s="522"/>
      <c r="AN1170" s="522"/>
      <c r="AO1170" s="522"/>
      <c r="AP1170" s="522"/>
      <c r="AQ1170" s="522"/>
      <c r="AR1170" s="522"/>
      <c r="AS1170" s="107"/>
      <c r="AT1170" s="107"/>
      <c r="AU1170" s="107"/>
      <c r="AV1170" s="107"/>
      <c r="AW1170" s="107"/>
      <c r="AX1170" s="107"/>
      <c r="AY1170" s="107"/>
      <c r="AZ1170" s="107"/>
      <c r="BA1170" s="107"/>
      <c r="BB1170" s="107"/>
      <c r="BC1170" s="107"/>
      <c r="BD1170" s="107"/>
      <c r="BE1170" s="107"/>
      <c r="BF1170" s="107"/>
      <c r="BG1170" s="107"/>
      <c r="BH1170" s="107"/>
    </row>
    <row r="1171">
      <c r="A1171" s="107"/>
      <c r="B1171" s="524"/>
      <c r="C1171" s="522"/>
      <c r="D1171" s="522"/>
      <c r="E1171" s="522"/>
      <c r="F1171" s="522"/>
      <c r="G1171" s="522"/>
      <c r="H1171" s="522"/>
      <c r="I1171" s="522"/>
      <c r="J1171" s="522"/>
      <c r="K1171" s="522"/>
      <c r="L1171" s="522"/>
      <c r="M1171" s="107"/>
      <c r="N1171" s="522"/>
      <c r="O1171" s="522"/>
      <c r="P1171" s="522"/>
      <c r="Q1171" s="522"/>
      <c r="R1171" s="522"/>
      <c r="S1171" s="522"/>
      <c r="T1171" s="522"/>
      <c r="U1171" s="522"/>
      <c r="V1171" s="522"/>
      <c r="W1171" s="522"/>
      <c r="X1171" s="522"/>
      <c r="Y1171" s="522"/>
      <c r="Z1171" s="522"/>
      <c r="AA1171" s="522"/>
      <c r="AB1171" s="522"/>
      <c r="AC1171" s="522"/>
      <c r="AD1171" s="522"/>
      <c r="AE1171" s="522"/>
      <c r="AF1171" s="522"/>
      <c r="AG1171" s="522"/>
      <c r="AH1171" s="523"/>
      <c r="AI1171" s="522"/>
      <c r="AJ1171" s="522"/>
      <c r="AK1171" s="522"/>
      <c r="AL1171" s="522"/>
      <c r="AM1171" s="522"/>
      <c r="AN1171" s="522"/>
      <c r="AO1171" s="522"/>
      <c r="AP1171" s="522"/>
      <c r="AQ1171" s="522"/>
      <c r="AR1171" s="522"/>
      <c r="AS1171" s="107"/>
      <c r="AT1171" s="107"/>
      <c r="AU1171" s="107"/>
      <c r="AV1171" s="107"/>
      <c r="AW1171" s="107"/>
      <c r="AX1171" s="107"/>
      <c r="AY1171" s="107"/>
      <c r="AZ1171" s="107"/>
      <c r="BA1171" s="107"/>
      <c r="BB1171" s="107"/>
      <c r="BC1171" s="107"/>
      <c r="BD1171" s="107"/>
      <c r="BE1171" s="107"/>
      <c r="BF1171" s="107"/>
      <c r="BG1171" s="107"/>
      <c r="BH1171" s="107"/>
    </row>
    <row r="1172">
      <c r="A1172" s="107"/>
      <c r="B1172" s="524"/>
      <c r="C1172" s="522"/>
      <c r="D1172" s="522"/>
      <c r="E1172" s="522"/>
      <c r="F1172" s="522"/>
      <c r="G1172" s="522"/>
      <c r="H1172" s="522"/>
      <c r="I1172" s="522"/>
      <c r="J1172" s="522"/>
      <c r="K1172" s="522"/>
      <c r="L1172" s="522"/>
      <c r="M1172" s="107"/>
      <c r="N1172" s="522"/>
      <c r="O1172" s="522"/>
      <c r="P1172" s="522"/>
      <c r="Q1172" s="522"/>
      <c r="R1172" s="522"/>
      <c r="S1172" s="522"/>
      <c r="T1172" s="522"/>
      <c r="U1172" s="522"/>
      <c r="V1172" s="522"/>
      <c r="W1172" s="522"/>
      <c r="X1172" s="522"/>
      <c r="Y1172" s="522"/>
      <c r="Z1172" s="522"/>
      <c r="AA1172" s="522"/>
      <c r="AB1172" s="522"/>
      <c r="AC1172" s="522"/>
      <c r="AD1172" s="522"/>
      <c r="AE1172" s="522"/>
      <c r="AF1172" s="522"/>
      <c r="AG1172" s="522"/>
      <c r="AH1172" s="523"/>
      <c r="AI1172" s="522"/>
      <c r="AJ1172" s="522"/>
      <c r="AK1172" s="522"/>
      <c r="AL1172" s="522"/>
      <c r="AM1172" s="522"/>
      <c r="AN1172" s="522"/>
      <c r="AO1172" s="522"/>
      <c r="AP1172" s="522"/>
      <c r="AQ1172" s="522"/>
      <c r="AR1172" s="522"/>
      <c r="AS1172" s="107"/>
      <c r="AT1172" s="107"/>
      <c r="AU1172" s="107"/>
      <c r="AV1172" s="107"/>
      <c r="AW1172" s="107"/>
      <c r="AX1172" s="107"/>
      <c r="AY1172" s="107"/>
      <c r="AZ1172" s="107"/>
      <c r="BA1172" s="107"/>
      <c r="BB1172" s="107"/>
      <c r="BC1172" s="107"/>
      <c r="BD1172" s="107"/>
      <c r="BE1172" s="107"/>
      <c r="BF1172" s="107"/>
      <c r="BG1172" s="107"/>
      <c r="BH1172" s="107"/>
    </row>
    <row r="1173">
      <c r="A1173" s="107"/>
      <c r="B1173" s="524"/>
      <c r="C1173" s="522"/>
      <c r="D1173" s="522"/>
      <c r="E1173" s="522"/>
      <c r="F1173" s="522"/>
      <c r="G1173" s="522"/>
      <c r="H1173" s="522"/>
      <c r="I1173" s="522"/>
      <c r="J1173" s="522"/>
      <c r="K1173" s="522"/>
      <c r="L1173" s="522"/>
      <c r="M1173" s="107"/>
      <c r="N1173" s="522"/>
      <c r="O1173" s="522"/>
      <c r="P1173" s="522"/>
      <c r="Q1173" s="522"/>
      <c r="R1173" s="522"/>
      <c r="S1173" s="522"/>
      <c r="T1173" s="522"/>
      <c r="U1173" s="522"/>
      <c r="V1173" s="522"/>
      <c r="W1173" s="522"/>
      <c r="X1173" s="522"/>
      <c r="Y1173" s="522"/>
      <c r="Z1173" s="522"/>
      <c r="AA1173" s="522"/>
      <c r="AB1173" s="522"/>
      <c r="AC1173" s="522"/>
      <c r="AD1173" s="522"/>
      <c r="AE1173" s="522"/>
      <c r="AF1173" s="522"/>
      <c r="AG1173" s="522"/>
      <c r="AH1173" s="523"/>
      <c r="AI1173" s="522"/>
      <c r="AJ1173" s="522"/>
      <c r="AK1173" s="522"/>
      <c r="AL1173" s="522"/>
      <c r="AM1173" s="522"/>
      <c r="AN1173" s="522"/>
      <c r="AO1173" s="522"/>
      <c r="AP1173" s="522"/>
      <c r="AQ1173" s="522"/>
      <c r="AR1173" s="522"/>
      <c r="AS1173" s="107"/>
      <c r="AT1173" s="107"/>
      <c r="AU1173" s="107"/>
      <c r="AV1173" s="107"/>
      <c r="AW1173" s="107"/>
      <c r="AX1173" s="107"/>
      <c r="AY1173" s="107"/>
      <c r="AZ1173" s="107"/>
      <c r="BA1173" s="107"/>
      <c r="BB1173" s="107"/>
      <c r="BC1173" s="107"/>
      <c r="BD1173" s="107"/>
      <c r="BE1173" s="107"/>
      <c r="BF1173" s="107"/>
      <c r="BG1173" s="107"/>
      <c r="BH1173" s="107"/>
    </row>
    <row r="1174">
      <c r="A1174" s="107"/>
      <c r="B1174" s="524"/>
      <c r="C1174" s="522"/>
      <c r="D1174" s="522"/>
      <c r="E1174" s="522"/>
      <c r="F1174" s="522"/>
      <c r="G1174" s="522"/>
      <c r="H1174" s="522"/>
      <c r="I1174" s="522"/>
      <c r="J1174" s="522"/>
      <c r="K1174" s="522"/>
      <c r="L1174" s="522"/>
      <c r="M1174" s="107"/>
      <c r="N1174" s="522"/>
      <c r="O1174" s="522"/>
      <c r="P1174" s="522"/>
      <c r="Q1174" s="522"/>
      <c r="R1174" s="522"/>
      <c r="S1174" s="522"/>
      <c r="T1174" s="522"/>
      <c r="U1174" s="522"/>
      <c r="V1174" s="522"/>
      <c r="W1174" s="522"/>
      <c r="X1174" s="522"/>
      <c r="Y1174" s="522"/>
      <c r="Z1174" s="522"/>
      <c r="AA1174" s="522"/>
      <c r="AB1174" s="522"/>
      <c r="AC1174" s="522"/>
      <c r="AD1174" s="522"/>
      <c r="AE1174" s="522"/>
      <c r="AF1174" s="522"/>
      <c r="AG1174" s="522"/>
      <c r="AH1174" s="523"/>
      <c r="AI1174" s="522"/>
      <c r="AJ1174" s="522"/>
      <c r="AK1174" s="522"/>
      <c r="AL1174" s="522"/>
      <c r="AM1174" s="522"/>
      <c r="AN1174" s="522"/>
      <c r="AO1174" s="522"/>
      <c r="AP1174" s="522"/>
      <c r="AQ1174" s="522"/>
      <c r="AR1174" s="522"/>
      <c r="AS1174" s="107"/>
      <c r="AT1174" s="107"/>
      <c r="AU1174" s="107"/>
      <c r="AV1174" s="107"/>
      <c r="AW1174" s="107"/>
      <c r="AX1174" s="107"/>
      <c r="AY1174" s="107"/>
      <c r="AZ1174" s="107"/>
      <c r="BA1174" s="107"/>
      <c r="BB1174" s="107"/>
      <c r="BC1174" s="107"/>
      <c r="BD1174" s="107"/>
      <c r="BE1174" s="107"/>
      <c r="BF1174" s="107"/>
      <c r="BG1174" s="107"/>
      <c r="BH1174" s="107"/>
    </row>
    <row r="1175">
      <c r="A1175" s="107"/>
      <c r="B1175" s="524"/>
      <c r="C1175" s="522"/>
      <c r="D1175" s="522"/>
      <c r="E1175" s="522"/>
      <c r="F1175" s="522"/>
      <c r="G1175" s="522"/>
      <c r="H1175" s="522"/>
      <c r="I1175" s="522"/>
      <c r="J1175" s="522"/>
      <c r="K1175" s="522"/>
      <c r="L1175" s="522"/>
      <c r="M1175" s="107"/>
      <c r="N1175" s="522"/>
      <c r="O1175" s="522"/>
      <c r="P1175" s="522"/>
      <c r="Q1175" s="522"/>
      <c r="R1175" s="522"/>
      <c r="S1175" s="522"/>
      <c r="T1175" s="522"/>
      <c r="U1175" s="522"/>
      <c r="V1175" s="522"/>
      <c r="W1175" s="522"/>
      <c r="X1175" s="522"/>
      <c r="Y1175" s="522"/>
      <c r="Z1175" s="522"/>
      <c r="AA1175" s="522"/>
      <c r="AB1175" s="522"/>
      <c r="AC1175" s="522"/>
      <c r="AD1175" s="522"/>
      <c r="AE1175" s="522"/>
      <c r="AF1175" s="522"/>
      <c r="AG1175" s="522"/>
      <c r="AH1175" s="523"/>
      <c r="AI1175" s="522"/>
      <c r="AJ1175" s="522"/>
      <c r="AK1175" s="522"/>
      <c r="AL1175" s="522"/>
      <c r="AM1175" s="522"/>
      <c r="AN1175" s="522"/>
      <c r="AO1175" s="522"/>
      <c r="AP1175" s="522"/>
      <c r="AQ1175" s="522"/>
      <c r="AR1175" s="522"/>
      <c r="AS1175" s="107"/>
      <c r="AT1175" s="107"/>
      <c r="AU1175" s="107"/>
      <c r="AV1175" s="107"/>
      <c r="AW1175" s="107"/>
      <c r="AX1175" s="107"/>
      <c r="AY1175" s="107"/>
      <c r="AZ1175" s="107"/>
      <c r="BA1175" s="107"/>
      <c r="BB1175" s="107"/>
      <c r="BC1175" s="107"/>
      <c r="BD1175" s="107"/>
      <c r="BE1175" s="107"/>
      <c r="BF1175" s="107"/>
      <c r="BG1175" s="107"/>
      <c r="BH1175" s="107"/>
    </row>
    <row r="1176">
      <c r="A1176" s="107"/>
      <c r="B1176" s="524"/>
      <c r="C1176" s="522"/>
      <c r="D1176" s="522"/>
      <c r="E1176" s="522"/>
      <c r="F1176" s="522"/>
      <c r="G1176" s="522"/>
      <c r="H1176" s="522"/>
      <c r="I1176" s="522"/>
      <c r="J1176" s="522"/>
      <c r="K1176" s="522"/>
      <c r="L1176" s="522"/>
      <c r="M1176" s="107"/>
      <c r="N1176" s="522"/>
      <c r="O1176" s="522"/>
      <c r="P1176" s="522"/>
      <c r="Q1176" s="522"/>
      <c r="R1176" s="522"/>
      <c r="S1176" s="522"/>
      <c r="T1176" s="522"/>
      <c r="U1176" s="522"/>
      <c r="V1176" s="522"/>
      <c r="W1176" s="522"/>
      <c r="X1176" s="522"/>
      <c r="Y1176" s="522"/>
      <c r="Z1176" s="522"/>
      <c r="AA1176" s="522"/>
      <c r="AB1176" s="522"/>
      <c r="AC1176" s="522"/>
      <c r="AD1176" s="522"/>
      <c r="AE1176" s="522"/>
      <c r="AF1176" s="522"/>
      <c r="AG1176" s="522"/>
      <c r="AH1176" s="523"/>
      <c r="AI1176" s="522"/>
      <c r="AJ1176" s="522"/>
      <c r="AK1176" s="522"/>
      <c r="AL1176" s="522"/>
      <c r="AM1176" s="522"/>
      <c r="AN1176" s="522"/>
      <c r="AO1176" s="522"/>
      <c r="AP1176" s="522"/>
      <c r="AQ1176" s="522"/>
      <c r="AR1176" s="522"/>
      <c r="AS1176" s="107"/>
      <c r="AT1176" s="107"/>
      <c r="AU1176" s="107"/>
      <c r="AV1176" s="107"/>
      <c r="AW1176" s="107"/>
      <c r="AX1176" s="107"/>
      <c r="AY1176" s="107"/>
      <c r="AZ1176" s="107"/>
      <c r="BA1176" s="107"/>
      <c r="BB1176" s="107"/>
      <c r="BC1176" s="107"/>
      <c r="BD1176" s="107"/>
      <c r="BE1176" s="107"/>
      <c r="BF1176" s="107"/>
      <c r="BG1176" s="107"/>
      <c r="BH1176" s="107"/>
    </row>
    <row r="1177">
      <c r="A1177" s="107"/>
      <c r="B1177" s="524"/>
      <c r="C1177" s="522"/>
      <c r="D1177" s="522"/>
      <c r="E1177" s="522"/>
      <c r="F1177" s="522"/>
      <c r="G1177" s="522"/>
      <c r="H1177" s="522"/>
      <c r="I1177" s="522"/>
      <c r="J1177" s="522"/>
      <c r="K1177" s="522"/>
      <c r="L1177" s="522"/>
      <c r="M1177" s="107"/>
      <c r="N1177" s="522"/>
      <c r="O1177" s="522"/>
      <c r="P1177" s="522"/>
      <c r="Q1177" s="522"/>
      <c r="R1177" s="522"/>
      <c r="S1177" s="522"/>
      <c r="T1177" s="522"/>
      <c r="U1177" s="522"/>
      <c r="V1177" s="522"/>
      <c r="W1177" s="522"/>
      <c r="X1177" s="522"/>
      <c r="Y1177" s="522"/>
      <c r="Z1177" s="522"/>
      <c r="AA1177" s="522"/>
      <c r="AB1177" s="522"/>
      <c r="AC1177" s="522"/>
      <c r="AD1177" s="522"/>
      <c r="AE1177" s="522"/>
      <c r="AF1177" s="522"/>
      <c r="AG1177" s="522"/>
      <c r="AH1177" s="523"/>
      <c r="AI1177" s="522"/>
      <c r="AJ1177" s="522"/>
      <c r="AK1177" s="522"/>
      <c r="AL1177" s="522"/>
      <c r="AM1177" s="522"/>
      <c r="AN1177" s="522"/>
      <c r="AO1177" s="522"/>
      <c r="AP1177" s="522"/>
      <c r="AQ1177" s="522"/>
      <c r="AR1177" s="522"/>
      <c r="AS1177" s="107"/>
      <c r="AT1177" s="107"/>
      <c r="AU1177" s="107"/>
      <c r="AV1177" s="107"/>
      <c r="AW1177" s="107"/>
      <c r="AX1177" s="107"/>
      <c r="AY1177" s="107"/>
      <c r="AZ1177" s="107"/>
      <c r="BA1177" s="107"/>
      <c r="BB1177" s="107"/>
      <c r="BC1177" s="107"/>
      <c r="BD1177" s="107"/>
      <c r="BE1177" s="107"/>
      <c r="BF1177" s="107"/>
      <c r="BG1177" s="107"/>
      <c r="BH1177" s="107"/>
    </row>
    <row r="1178">
      <c r="A1178" s="107"/>
      <c r="B1178" s="524"/>
      <c r="C1178" s="522"/>
      <c r="D1178" s="522"/>
      <c r="E1178" s="522"/>
      <c r="F1178" s="522"/>
      <c r="G1178" s="522"/>
      <c r="H1178" s="522"/>
      <c r="I1178" s="522"/>
      <c r="J1178" s="522"/>
      <c r="K1178" s="522"/>
      <c r="L1178" s="522"/>
      <c r="M1178" s="107"/>
      <c r="N1178" s="522"/>
      <c r="O1178" s="522"/>
      <c r="P1178" s="522"/>
      <c r="Q1178" s="522"/>
      <c r="R1178" s="522"/>
      <c r="S1178" s="522"/>
      <c r="T1178" s="522"/>
      <c r="U1178" s="522"/>
      <c r="V1178" s="522"/>
      <c r="W1178" s="522"/>
      <c r="X1178" s="522"/>
      <c r="Y1178" s="522"/>
      <c r="Z1178" s="522"/>
      <c r="AA1178" s="522"/>
      <c r="AB1178" s="522"/>
      <c r="AC1178" s="522"/>
      <c r="AD1178" s="522"/>
      <c r="AE1178" s="522"/>
      <c r="AF1178" s="522"/>
      <c r="AG1178" s="522"/>
      <c r="AH1178" s="523"/>
      <c r="AI1178" s="522"/>
      <c r="AJ1178" s="522"/>
      <c r="AK1178" s="522"/>
      <c r="AL1178" s="522"/>
      <c r="AM1178" s="522"/>
      <c r="AN1178" s="522"/>
      <c r="AO1178" s="522"/>
      <c r="AP1178" s="522"/>
      <c r="AQ1178" s="522"/>
      <c r="AR1178" s="522"/>
      <c r="AS1178" s="107"/>
      <c r="AT1178" s="107"/>
      <c r="AU1178" s="107"/>
      <c r="AV1178" s="107"/>
      <c r="AW1178" s="107"/>
      <c r="AX1178" s="107"/>
      <c r="AY1178" s="107"/>
      <c r="AZ1178" s="107"/>
      <c r="BA1178" s="107"/>
      <c r="BB1178" s="107"/>
      <c r="BC1178" s="107"/>
      <c r="BD1178" s="107"/>
      <c r="BE1178" s="107"/>
      <c r="BF1178" s="107"/>
      <c r="BG1178" s="107"/>
      <c r="BH1178" s="107"/>
    </row>
    <row r="1179">
      <c r="A1179" s="107"/>
      <c r="B1179" s="524"/>
      <c r="C1179" s="522"/>
      <c r="D1179" s="522"/>
      <c r="E1179" s="522"/>
      <c r="F1179" s="522"/>
      <c r="G1179" s="522"/>
      <c r="H1179" s="522"/>
      <c r="I1179" s="522"/>
      <c r="J1179" s="522"/>
      <c r="K1179" s="522"/>
      <c r="L1179" s="522"/>
      <c r="M1179" s="107"/>
      <c r="N1179" s="522"/>
      <c r="O1179" s="522"/>
      <c r="P1179" s="522"/>
      <c r="Q1179" s="522"/>
      <c r="R1179" s="522"/>
      <c r="S1179" s="522"/>
      <c r="T1179" s="522"/>
      <c r="U1179" s="522"/>
      <c r="V1179" s="522"/>
      <c r="W1179" s="522"/>
      <c r="X1179" s="522"/>
      <c r="Y1179" s="522"/>
      <c r="Z1179" s="522"/>
      <c r="AA1179" s="522"/>
      <c r="AB1179" s="522"/>
      <c r="AC1179" s="522"/>
      <c r="AD1179" s="522"/>
      <c r="AE1179" s="522"/>
      <c r="AF1179" s="522"/>
      <c r="AG1179" s="522"/>
      <c r="AH1179" s="523"/>
      <c r="AI1179" s="522"/>
      <c r="AJ1179" s="522"/>
      <c r="AK1179" s="522"/>
      <c r="AL1179" s="522"/>
      <c r="AM1179" s="522"/>
      <c r="AN1179" s="522"/>
      <c r="AO1179" s="522"/>
      <c r="AP1179" s="522"/>
      <c r="AQ1179" s="522"/>
      <c r="AR1179" s="522"/>
      <c r="AS1179" s="107"/>
      <c r="AT1179" s="107"/>
      <c r="AU1179" s="107"/>
      <c r="AV1179" s="107"/>
      <c r="AW1179" s="107"/>
      <c r="AX1179" s="107"/>
      <c r="AY1179" s="107"/>
      <c r="AZ1179" s="107"/>
      <c r="BA1179" s="107"/>
      <c r="BB1179" s="107"/>
      <c r="BC1179" s="107"/>
      <c r="BD1179" s="107"/>
      <c r="BE1179" s="107"/>
      <c r="BF1179" s="107"/>
      <c r="BG1179" s="107"/>
      <c r="BH1179" s="107"/>
    </row>
    <row r="1180">
      <c r="A1180" s="107"/>
      <c r="B1180" s="524"/>
      <c r="C1180" s="522"/>
      <c r="D1180" s="522"/>
      <c r="E1180" s="522"/>
      <c r="F1180" s="522"/>
      <c r="G1180" s="522"/>
      <c r="H1180" s="522"/>
      <c r="I1180" s="522"/>
      <c r="J1180" s="522"/>
      <c r="K1180" s="522"/>
      <c r="L1180" s="522"/>
      <c r="M1180" s="107"/>
      <c r="N1180" s="522"/>
      <c r="O1180" s="522"/>
      <c r="P1180" s="522"/>
      <c r="Q1180" s="522"/>
      <c r="R1180" s="522"/>
      <c r="S1180" s="522"/>
      <c r="T1180" s="522"/>
      <c r="U1180" s="522"/>
      <c r="V1180" s="522"/>
      <c r="W1180" s="522"/>
      <c r="X1180" s="522"/>
      <c r="Y1180" s="522"/>
      <c r="Z1180" s="522"/>
      <c r="AA1180" s="522"/>
      <c r="AB1180" s="522"/>
      <c r="AC1180" s="522"/>
      <c r="AD1180" s="522"/>
      <c r="AE1180" s="522"/>
      <c r="AF1180" s="522"/>
      <c r="AG1180" s="522"/>
      <c r="AH1180" s="523"/>
      <c r="AI1180" s="522"/>
      <c r="AJ1180" s="522"/>
      <c r="AK1180" s="522"/>
      <c r="AL1180" s="522"/>
      <c r="AM1180" s="522"/>
      <c r="AN1180" s="522"/>
      <c r="AO1180" s="522"/>
      <c r="AP1180" s="522"/>
      <c r="AQ1180" s="522"/>
      <c r="AR1180" s="522"/>
      <c r="AS1180" s="107"/>
      <c r="AT1180" s="107"/>
      <c r="AU1180" s="107"/>
      <c r="AV1180" s="107"/>
      <c r="AW1180" s="107"/>
      <c r="AX1180" s="107"/>
      <c r="AY1180" s="107"/>
      <c r="AZ1180" s="107"/>
      <c r="BA1180" s="107"/>
      <c r="BB1180" s="107"/>
      <c r="BC1180" s="107"/>
      <c r="BD1180" s="107"/>
      <c r="BE1180" s="107"/>
      <c r="BF1180" s="107"/>
      <c r="BG1180" s="107"/>
      <c r="BH1180" s="107"/>
    </row>
    <row r="1181">
      <c r="A1181" s="107"/>
      <c r="B1181" s="524"/>
      <c r="C1181" s="522"/>
      <c r="D1181" s="522"/>
      <c r="E1181" s="522"/>
      <c r="F1181" s="522"/>
      <c r="G1181" s="522"/>
      <c r="H1181" s="522"/>
      <c r="I1181" s="522"/>
      <c r="J1181" s="522"/>
      <c r="K1181" s="522"/>
      <c r="L1181" s="522"/>
      <c r="M1181" s="107"/>
      <c r="N1181" s="522"/>
      <c r="O1181" s="522"/>
      <c r="P1181" s="522"/>
      <c r="Q1181" s="522"/>
      <c r="R1181" s="522"/>
      <c r="S1181" s="522"/>
      <c r="T1181" s="522"/>
      <c r="U1181" s="522"/>
      <c r="V1181" s="522"/>
      <c r="W1181" s="522"/>
      <c r="X1181" s="522"/>
      <c r="Y1181" s="522"/>
      <c r="Z1181" s="522"/>
      <c r="AA1181" s="522"/>
      <c r="AB1181" s="522"/>
      <c r="AC1181" s="522"/>
      <c r="AD1181" s="522"/>
      <c r="AE1181" s="522"/>
      <c r="AF1181" s="522"/>
      <c r="AG1181" s="522"/>
      <c r="AH1181" s="523"/>
      <c r="AI1181" s="522"/>
      <c r="AJ1181" s="522"/>
      <c r="AK1181" s="522"/>
      <c r="AL1181" s="522"/>
      <c r="AM1181" s="522"/>
      <c r="AN1181" s="522"/>
      <c r="AO1181" s="522"/>
      <c r="AP1181" s="522"/>
      <c r="AQ1181" s="522"/>
      <c r="AR1181" s="522"/>
      <c r="AS1181" s="107"/>
      <c r="AT1181" s="107"/>
      <c r="AU1181" s="107"/>
      <c r="AV1181" s="107"/>
      <c r="AW1181" s="107"/>
      <c r="AX1181" s="107"/>
      <c r="AY1181" s="107"/>
      <c r="AZ1181" s="107"/>
      <c r="BA1181" s="107"/>
      <c r="BB1181" s="107"/>
      <c r="BC1181" s="107"/>
      <c r="BD1181" s="107"/>
      <c r="BE1181" s="107"/>
      <c r="BF1181" s="107"/>
      <c r="BG1181" s="107"/>
      <c r="BH1181" s="107"/>
    </row>
    <row r="1182">
      <c r="A1182" s="107"/>
      <c r="B1182" s="524"/>
      <c r="C1182" s="522"/>
      <c r="D1182" s="522"/>
      <c r="E1182" s="522"/>
      <c r="F1182" s="522"/>
      <c r="G1182" s="522"/>
      <c r="H1182" s="522"/>
      <c r="I1182" s="522"/>
      <c r="J1182" s="522"/>
      <c r="K1182" s="522"/>
      <c r="L1182" s="522"/>
      <c r="M1182" s="107"/>
      <c r="N1182" s="522"/>
      <c r="O1182" s="522"/>
      <c r="P1182" s="522"/>
      <c r="Q1182" s="522"/>
      <c r="R1182" s="522"/>
      <c r="S1182" s="522"/>
      <c r="T1182" s="522"/>
      <c r="U1182" s="522"/>
      <c r="V1182" s="522"/>
      <c r="W1182" s="522"/>
      <c r="X1182" s="522"/>
      <c r="Y1182" s="522"/>
      <c r="Z1182" s="522"/>
      <c r="AA1182" s="522"/>
      <c r="AB1182" s="522"/>
      <c r="AC1182" s="522"/>
      <c r="AD1182" s="522"/>
      <c r="AE1182" s="522"/>
      <c r="AF1182" s="522"/>
      <c r="AG1182" s="522"/>
      <c r="AH1182" s="523"/>
      <c r="AI1182" s="522"/>
      <c r="AJ1182" s="522"/>
      <c r="AK1182" s="522"/>
      <c r="AL1182" s="522"/>
      <c r="AM1182" s="522"/>
      <c r="AN1182" s="522"/>
      <c r="AO1182" s="522"/>
      <c r="AP1182" s="522"/>
      <c r="AQ1182" s="522"/>
      <c r="AR1182" s="522"/>
      <c r="AS1182" s="107"/>
      <c r="AT1182" s="107"/>
      <c r="AU1182" s="107"/>
      <c r="AV1182" s="107"/>
      <c r="AW1182" s="107"/>
      <c r="AX1182" s="107"/>
      <c r="AY1182" s="107"/>
      <c r="AZ1182" s="107"/>
      <c r="BA1182" s="107"/>
      <c r="BB1182" s="107"/>
      <c r="BC1182" s="107"/>
      <c r="BD1182" s="107"/>
      <c r="BE1182" s="107"/>
      <c r="BF1182" s="107"/>
      <c r="BG1182" s="107"/>
      <c r="BH1182" s="107"/>
    </row>
    <row r="1183">
      <c r="A1183" s="107"/>
      <c r="B1183" s="524"/>
      <c r="C1183" s="522"/>
      <c r="D1183" s="522"/>
      <c r="E1183" s="522"/>
      <c r="F1183" s="522"/>
      <c r="G1183" s="522"/>
      <c r="H1183" s="522"/>
      <c r="I1183" s="522"/>
      <c r="J1183" s="522"/>
      <c r="K1183" s="522"/>
      <c r="L1183" s="522"/>
      <c r="M1183" s="107"/>
      <c r="N1183" s="522"/>
      <c r="O1183" s="522"/>
      <c r="P1183" s="522"/>
      <c r="Q1183" s="522"/>
      <c r="R1183" s="522"/>
      <c r="S1183" s="522"/>
      <c r="T1183" s="522"/>
      <c r="U1183" s="522"/>
      <c r="V1183" s="522"/>
      <c r="W1183" s="522"/>
      <c r="X1183" s="522"/>
      <c r="Y1183" s="522"/>
      <c r="Z1183" s="522"/>
      <c r="AA1183" s="522"/>
      <c r="AB1183" s="522"/>
      <c r="AC1183" s="522"/>
      <c r="AD1183" s="522"/>
      <c r="AE1183" s="522"/>
      <c r="AF1183" s="522"/>
      <c r="AG1183" s="522"/>
      <c r="AH1183" s="523"/>
      <c r="AI1183" s="522"/>
      <c r="AJ1183" s="522"/>
      <c r="AK1183" s="522"/>
      <c r="AL1183" s="522"/>
      <c r="AM1183" s="522"/>
      <c r="AN1183" s="522"/>
      <c r="AO1183" s="522"/>
      <c r="AP1183" s="522"/>
      <c r="AQ1183" s="522"/>
      <c r="AR1183" s="522"/>
      <c r="AS1183" s="107"/>
      <c r="AT1183" s="107"/>
      <c r="AU1183" s="107"/>
      <c r="AV1183" s="107"/>
      <c r="AW1183" s="107"/>
      <c r="AX1183" s="107"/>
      <c r="AY1183" s="107"/>
      <c r="AZ1183" s="107"/>
      <c r="BA1183" s="107"/>
      <c r="BB1183" s="107"/>
      <c r="BC1183" s="107"/>
      <c r="BD1183" s="107"/>
      <c r="BE1183" s="107"/>
      <c r="BF1183" s="107"/>
      <c r="BG1183" s="107"/>
      <c r="BH1183" s="107"/>
    </row>
    <row r="1184">
      <c r="A1184" s="107"/>
      <c r="B1184" s="524"/>
      <c r="C1184" s="522"/>
      <c r="D1184" s="522"/>
      <c r="E1184" s="522"/>
      <c r="F1184" s="522"/>
      <c r="G1184" s="522"/>
      <c r="H1184" s="522"/>
      <c r="I1184" s="522"/>
      <c r="J1184" s="522"/>
      <c r="K1184" s="522"/>
      <c r="L1184" s="522"/>
      <c r="M1184" s="107"/>
      <c r="N1184" s="522"/>
      <c r="O1184" s="522"/>
      <c r="P1184" s="522"/>
      <c r="Q1184" s="522"/>
      <c r="R1184" s="522"/>
      <c r="S1184" s="522"/>
      <c r="T1184" s="522"/>
      <c r="U1184" s="522"/>
      <c r="V1184" s="522"/>
      <c r="W1184" s="522"/>
      <c r="X1184" s="522"/>
      <c r="Y1184" s="522"/>
      <c r="Z1184" s="522"/>
      <c r="AA1184" s="522"/>
      <c r="AB1184" s="522"/>
      <c r="AC1184" s="522"/>
      <c r="AD1184" s="522"/>
      <c r="AE1184" s="522"/>
      <c r="AF1184" s="522"/>
      <c r="AG1184" s="522"/>
      <c r="AH1184" s="523"/>
      <c r="AI1184" s="522"/>
      <c r="AJ1184" s="522"/>
      <c r="AK1184" s="522"/>
      <c r="AL1184" s="522"/>
      <c r="AM1184" s="522"/>
      <c r="AN1184" s="522"/>
      <c r="AO1184" s="522"/>
      <c r="AP1184" s="522"/>
      <c r="AQ1184" s="522"/>
      <c r="AR1184" s="522"/>
      <c r="AS1184" s="107"/>
      <c r="AT1184" s="107"/>
      <c r="AU1184" s="107"/>
      <c r="AV1184" s="107"/>
      <c r="AW1184" s="107"/>
      <c r="AX1184" s="107"/>
      <c r="AY1184" s="107"/>
      <c r="AZ1184" s="107"/>
      <c r="BA1184" s="107"/>
      <c r="BB1184" s="107"/>
      <c r="BC1184" s="107"/>
      <c r="BD1184" s="107"/>
      <c r="BE1184" s="107"/>
      <c r="BF1184" s="107"/>
      <c r="BG1184" s="107"/>
      <c r="BH1184" s="107"/>
    </row>
    <row r="1185">
      <c r="A1185" s="107"/>
      <c r="B1185" s="524"/>
      <c r="C1185" s="522"/>
      <c r="D1185" s="522"/>
      <c r="E1185" s="522"/>
      <c r="F1185" s="522"/>
      <c r="G1185" s="522"/>
      <c r="H1185" s="522"/>
      <c r="I1185" s="522"/>
      <c r="J1185" s="522"/>
      <c r="K1185" s="522"/>
      <c r="L1185" s="522"/>
      <c r="M1185" s="107"/>
      <c r="N1185" s="522"/>
      <c r="O1185" s="522"/>
      <c r="P1185" s="522"/>
      <c r="Q1185" s="522"/>
      <c r="R1185" s="522"/>
      <c r="S1185" s="522"/>
      <c r="T1185" s="522"/>
      <c r="U1185" s="522"/>
      <c r="V1185" s="522"/>
      <c r="W1185" s="522"/>
      <c r="X1185" s="522"/>
      <c r="Y1185" s="522"/>
      <c r="Z1185" s="522"/>
      <c r="AA1185" s="522"/>
      <c r="AB1185" s="522"/>
      <c r="AC1185" s="522"/>
      <c r="AD1185" s="522"/>
      <c r="AE1185" s="522"/>
      <c r="AF1185" s="522"/>
      <c r="AG1185" s="522"/>
      <c r="AH1185" s="523"/>
      <c r="AI1185" s="522"/>
      <c r="AJ1185" s="522"/>
      <c r="AK1185" s="522"/>
      <c r="AL1185" s="522"/>
      <c r="AM1185" s="522"/>
      <c r="AN1185" s="522"/>
      <c r="AO1185" s="522"/>
      <c r="AP1185" s="522"/>
      <c r="AQ1185" s="522"/>
      <c r="AR1185" s="522"/>
      <c r="AS1185" s="107"/>
      <c r="AT1185" s="107"/>
      <c r="AU1185" s="107"/>
      <c r="AV1185" s="107"/>
      <c r="AW1185" s="107"/>
      <c r="AX1185" s="107"/>
      <c r="AY1185" s="107"/>
      <c r="AZ1185" s="107"/>
      <c r="BA1185" s="107"/>
      <c r="BB1185" s="107"/>
      <c r="BC1185" s="107"/>
      <c r="BD1185" s="107"/>
      <c r="BE1185" s="107"/>
      <c r="BF1185" s="107"/>
      <c r="BG1185" s="107"/>
      <c r="BH1185" s="107"/>
    </row>
    <row r="1186">
      <c r="A1186" s="107"/>
      <c r="B1186" s="524"/>
      <c r="C1186" s="522"/>
      <c r="D1186" s="522"/>
      <c r="E1186" s="522"/>
      <c r="F1186" s="522"/>
      <c r="G1186" s="522"/>
      <c r="H1186" s="522"/>
      <c r="I1186" s="522"/>
      <c r="J1186" s="522"/>
      <c r="K1186" s="522"/>
      <c r="L1186" s="522"/>
      <c r="M1186" s="107"/>
      <c r="N1186" s="522"/>
      <c r="O1186" s="522"/>
      <c r="P1186" s="522"/>
      <c r="Q1186" s="522"/>
      <c r="R1186" s="522"/>
      <c r="S1186" s="522"/>
      <c r="T1186" s="522"/>
      <c r="U1186" s="522"/>
      <c r="V1186" s="522"/>
      <c r="W1186" s="522"/>
      <c r="X1186" s="522"/>
      <c r="Y1186" s="522"/>
      <c r="Z1186" s="522"/>
      <c r="AA1186" s="522"/>
      <c r="AB1186" s="522"/>
      <c r="AC1186" s="522"/>
      <c r="AD1186" s="522"/>
      <c r="AE1186" s="522"/>
      <c r="AF1186" s="522"/>
      <c r="AG1186" s="522"/>
      <c r="AH1186" s="523"/>
      <c r="AI1186" s="522"/>
      <c r="AJ1186" s="522"/>
      <c r="AK1186" s="522"/>
      <c r="AL1186" s="522"/>
      <c r="AM1186" s="522"/>
      <c r="AN1186" s="522"/>
      <c r="AO1186" s="522"/>
      <c r="AP1186" s="522"/>
      <c r="AQ1186" s="522"/>
      <c r="AR1186" s="522"/>
      <c r="AS1186" s="107"/>
      <c r="AT1186" s="107"/>
      <c r="AU1186" s="107"/>
      <c r="AV1186" s="107"/>
      <c r="AW1186" s="107"/>
      <c r="AX1186" s="107"/>
      <c r="AY1186" s="107"/>
      <c r="AZ1186" s="107"/>
      <c r="BA1186" s="107"/>
      <c r="BB1186" s="107"/>
      <c r="BC1186" s="107"/>
      <c r="BD1186" s="107"/>
      <c r="BE1186" s="107"/>
      <c r="BF1186" s="107"/>
      <c r="BG1186" s="107"/>
      <c r="BH1186" s="107"/>
    </row>
    <row r="1187">
      <c r="A1187" s="107"/>
      <c r="B1187" s="524"/>
      <c r="C1187" s="522"/>
      <c r="D1187" s="522"/>
      <c r="E1187" s="522"/>
      <c r="F1187" s="522"/>
      <c r="G1187" s="522"/>
      <c r="H1187" s="522"/>
      <c r="I1187" s="522"/>
      <c r="J1187" s="522"/>
      <c r="K1187" s="522"/>
      <c r="L1187" s="522"/>
      <c r="M1187" s="107"/>
      <c r="N1187" s="522"/>
      <c r="O1187" s="522"/>
      <c r="P1187" s="522"/>
      <c r="Q1187" s="522"/>
      <c r="R1187" s="522"/>
      <c r="S1187" s="522"/>
      <c r="T1187" s="522"/>
      <c r="U1187" s="522"/>
      <c r="V1187" s="522"/>
      <c r="W1187" s="522"/>
      <c r="X1187" s="522"/>
      <c r="Y1187" s="522"/>
      <c r="Z1187" s="522"/>
      <c r="AA1187" s="522"/>
      <c r="AB1187" s="522"/>
      <c r="AC1187" s="522"/>
      <c r="AD1187" s="522"/>
      <c r="AE1187" s="522"/>
      <c r="AF1187" s="522"/>
      <c r="AG1187" s="522"/>
      <c r="AH1187" s="523"/>
      <c r="AI1187" s="522"/>
      <c r="AJ1187" s="522"/>
      <c r="AK1187" s="522"/>
      <c r="AL1187" s="522"/>
      <c r="AM1187" s="522"/>
      <c r="AN1187" s="522"/>
      <c r="AO1187" s="522"/>
      <c r="AP1187" s="522"/>
      <c r="AQ1187" s="522"/>
      <c r="AR1187" s="522"/>
      <c r="AS1187" s="107"/>
      <c r="AT1187" s="107"/>
      <c r="AU1187" s="107"/>
      <c r="AV1187" s="107"/>
      <c r="AW1187" s="107"/>
      <c r="AX1187" s="107"/>
      <c r="AY1187" s="107"/>
      <c r="AZ1187" s="107"/>
      <c r="BA1187" s="107"/>
      <c r="BB1187" s="107"/>
      <c r="BC1187" s="107"/>
      <c r="BD1187" s="107"/>
      <c r="BE1187" s="107"/>
      <c r="BF1187" s="107"/>
      <c r="BG1187" s="107"/>
      <c r="BH1187" s="107"/>
    </row>
    <row r="1188">
      <c r="A1188" s="107"/>
      <c r="B1188" s="524"/>
      <c r="C1188" s="522"/>
      <c r="D1188" s="522"/>
      <c r="E1188" s="522"/>
      <c r="F1188" s="522"/>
      <c r="G1188" s="522"/>
      <c r="H1188" s="522"/>
      <c r="I1188" s="522"/>
      <c r="J1188" s="522"/>
      <c r="K1188" s="522"/>
      <c r="L1188" s="522"/>
      <c r="M1188" s="107"/>
      <c r="N1188" s="522"/>
      <c r="O1188" s="522"/>
      <c r="P1188" s="522"/>
      <c r="Q1188" s="522"/>
      <c r="R1188" s="522"/>
      <c r="S1188" s="522"/>
      <c r="T1188" s="522"/>
      <c r="U1188" s="522"/>
      <c r="V1188" s="522"/>
      <c r="W1188" s="522"/>
      <c r="X1188" s="522"/>
      <c r="Y1188" s="522"/>
      <c r="Z1188" s="522"/>
      <c r="AA1188" s="522"/>
      <c r="AB1188" s="522"/>
      <c r="AC1188" s="522"/>
      <c r="AD1188" s="522"/>
      <c r="AE1188" s="522"/>
      <c r="AF1188" s="522"/>
      <c r="AG1188" s="522"/>
      <c r="AH1188" s="523"/>
      <c r="AI1188" s="522"/>
      <c r="AJ1188" s="522"/>
      <c r="AK1188" s="522"/>
      <c r="AL1188" s="522"/>
      <c r="AM1188" s="522"/>
      <c r="AN1188" s="522"/>
      <c r="AO1188" s="522"/>
      <c r="AP1188" s="522"/>
      <c r="AQ1188" s="522"/>
      <c r="AR1188" s="522"/>
      <c r="AS1188" s="107"/>
      <c r="AT1188" s="107"/>
      <c r="AU1188" s="107"/>
      <c r="AV1188" s="107"/>
      <c r="AW1188" s="107"/>
      <c r="AX1188" s="107"/>
      <c r="AY1188" s="107"/>
      <c r="AZ1188" s="107"/>
      <c r="BA1188" s="107"/>
      <c r="BB1188" s="107"/>
      <c r="BC1188" s="107"/>
      <c r="BD1188" s="107"/>
      <c r="BE1188" s="107"/>
      <c r="BF1188" s="107"/>
      <c r="BG1188" s="107"/>
      <c r="BH1188" s="107"/>
    </row>
    <row r="1189">
      <c r="A1189" s="107"/>
      <c r="B1189" s="524"/>
      <c r="C1189" s="522"/>
      <c r="D1189" s="522"/>
      <c r="E1189" s="522"/>
      <c r="F1189" s="522"/>
      <c r="G1189" s="522"/>
      <c r="H1189" s="522"/>
      <c r="I1189" s="522"/>
      <c r="J1189" s="522"/>
      <c r="K1189" s="522"/>
      <c r="L1189" s="522"/>
      <c r="M1189" s="107"/>
      <c r="N1189" s="522"/>
      <c r="O1189" s="522"/>
      <c r="P1189" s="522"/>
      <c r="Q1189" s="522"/>
      <c r="R1189" s="522"/>
      <c r="S1189" s="522"/>
      <c r="T1189" s="522"/>
      <c r="U1189" s="522"/>
      <c r="V1189" s="522"/>
      <c r="W1189" s="522"/>
      <c r="X1189" s="522"/>
      <c r="Y1189" s="522"/>
      <c r="Z1189" s="522"/>
      <c r="AA1189" s="522"/>
      <c r="AB1189" s="522"/>
      <c r="AC1189" s="522"/>
      <c r="AD1189" s="522"/>
      <c r="AE1189" s="522"/>
      <c r="AF1189" s="522"/>
      <c r="AG1189" s="522"/>
      <c r="AH1189" s="523"/>
      <c r="AI1189" s="522"/>
      <c r="AJ1189" s="522"/>
      <c r="AK1189" s="522"/>
      <c r="AL1189" s="522"/>
      <c r="AM1189" s="522"/>
      <c r="AN1189" s="522"/>
      <c r="AO1189" s="522"/>
      <c r="AP1189" s="522"/>
      <c r="AQ1189" s="522"/>
      <c r="AR1189" s="522"/>
      <c r="AS1189" s="107"/>
      <c r="AT1189" s="107"/>
      <c r="AU1189" s="107"/>
      <c r="AV1189" s="107"/>
      <c r="AW1189" s="107"/>
      <c r="AX1189" s="107"/>
      <c r="AY1189" s="107"/>
      <c r="AZ1189" s="107"/>
      <c r="BA1189" s="107"/>
      <c r="BB1189" s="107"/>
      <c r="BC1189" s="107"/>
      <c r="BD1189" s="107"/>
      <c r="BE1189" s="107"/>
      <c r="BF1189" s="107"/>
      <c r="BG1189" s="107"/>
      <c r="BH1189" s="107"/>
    </row>
    <row r="1190">
      <c r="A1190" s="107"/>
      <c r="B1190" s="524"/>
      <c r="C1190" s="522"/>
      <c r="D1190" s="522"/>
      <c r="E1190" s="522"/>
      <c r="F1190" s="522"/>
      <c r="G1190" s="522"/>
      <c r="H1190" s="522"/>
      <c r="I1190" s="522"/>
      <c r="J1190" s="522"/>
      <c r="K1190" s="522"/>
      <c r="L1190" s="522"/>
      <c r="M1190" s="107"/>
      <c r="N1190" s="522"/>
      <c r="O1190" s="522"/>
      <c r="P1190" s="522"/>
      <c r="Q1190" s="522"/>
      <c r="R1190" s="522"/>
      <c r="S1190" s="522"/>
      <c r="T1190" s="522"/>
      <c r="U1190" s="522"/>
      <c r="V1190" s="522"/>
      <c r="W1190" s="522"/>
      <c r="X1190" s="522"/>
      <c r="Y1190" s="522"/>
      <c r="Z1190" s="522"/>
      <c r="AA1190" s="522"/>
      <c r="AB1190" s="522"/>
      <c r="AC1190" s="522"/>
      <c r="AD1190" s="522"/>
      <c r="AE1190" s="522"/>
      <c r="AF1190" s="522"/>
      <c r="AG1190" s="522"/>
      <c r="AH1190" s="523"/>
      <c r="AI1190" s="522"/>
      <c r="AJ1190" s="522"/>
      <c r="AK1190" s="522"/>
      <c r="AL1190" s="522"/>
      <c r="AM1190" s="522"/>
      <c r="AN1190" s="522"/>
      <c r="AO1190" s="522"/>
      <c r="AP1190" s="522"/>
      <c r="AQ1190" s="522"/>
      <c r="AR1190" s="522"/>
      <c r="AS1190" s="107"/>
      <c r="AT1190" s="107"/>
      <c r="AU1190" s="107"/>
      <c r="AV1190" s="107"/>
      <c r="AW1190" s="107"/>
      <c r="AX1190" s="107"/>
      <c r="AY1190" s="107"/>
      <c r="AZ1190" s="107"/>
      <c r="BA1190" s="107"/>
      <c r="BB1190" s="107"/>
      <c r="BC1190" s="107"/>
      <c r="BD1190" s="107"/>
      <c r="BE1190" s="107"/>
      <c r="BF1190" s="107"/>
      <c r="BG1190" s="107"/>
      <c r="BH1190" s="107"/>
    </row>
    <row r="1191">
      <c r="A1191" s="107"/>
      <c r="B1191" s="524"/>
      <c r="C1191" s="522"/>
      <c r="D1191" s="522"/>
      <c r="E1191" s="522"/>
      <c r="F1191" s="522"/>
      <c r="G1191" s="522"/>
      <c r="H1191" s="522"/>
      <c r="I1191" s="522"/>
      <c r="J1191" s="522"/>
      <c r="K1191" s="522"/>
      <c r="L1191" s="522"/>
      <c r="M1191" s="107"/>
      <c r="N1191" s="522"/>
      <c r="O1191" s="522"/>
      <c r="P1191" s="522"/>
      <c r="Q1191" s="522"/>
      <c r="R1191" s="522"/>
      <c r="S1191" s="522"/>
      <c r="T1191" s="522"/>
      <c r="U1191" s="522"/>
      <c r="V1191" s="522"/>
      <c r="W1191" s="522"/>
      <c r="X1191" s="522"/>
      <c r="Y1191" s="522"/>
      <c r="Z1191" s="522"/>
      <c r="AA1191" s="522"/>
      <c r="AB1191" s="522"/>
      <c r="AC1191" s="522"/>
      <c r="AD1191" s="522"/>
      <c r="AE1191" s="522"/>
      <c r="AF1191" s="522"/>
      <c r="AG1191" s="522"/>
      <c r="AH1191" s="523"/>
      <c r="AI1191" s="522"/>
      <c r="AJ1191" s="522"/>
      <c r="AK1191" s="522"/>
      <c r="AL1191" s="522"/>
      <c r="AM1191" s="522"/>
      <c r="AN1191" s="522"/>
      <c r="AO1191" s="522"/>
      <c r="AP1191" s="522"/>
      <c r="AQ1191" s="522"/>
      <c r="AR1191" s="522"/>
      <c r="AS1191" s="107"/>
      <c r="AT1191" s="107"/>
      <c r="AU1191" s="107"/>
      <c r="AV1191" s="107"/>
      <c r="AW1191" s="107"/>
      <c r="AX1191" s="107"/>
      <c r="AY1191" s="107"/>
      <c r="AZ1191" s="107"/>
      <c r="BA1191" s="107"/>
      <c r="BB1191" s="107"/>
      <c r="BC1191" s="107"/>
      <c r="BD1191" s="107"/>
      <c r="BE1191" s="107"/>
      <c r="BF1191" s="107"/>
      <c r="BG1191" s="107"/>
      <c r="BH1191" s="107"/>
    </row>
    <row r="1192">
      <c r="A1192" s="107"/>
      <c r="B1192" s="524"/>
      <c r="C1192" s="522"/>
      <c r="D1192" s="522"/>
      <c r="E1192" s="522"/>
      <c r="F1192" s="522"/>
      <c r="G1192" s="522"/>
      <c r="H1192" s="522"/>
      <c r="I1192" s="522"/>
      <c r="J1192" s="522"/>
      <c r="K1192" s="522"/>
      <c r="L1192" s="522"/>
      <c r="M1192" s="107"/>
      <c r="N1192" s="522"/>
      <c r="O1192" s="522"/>
      <c r="P1192" s="522"/>
      <c r="Q1192" s="522"/>
      <c r="R1192" s="522"/>
      <c r="S1192" s="522"/>
      <c r="T1192" s="522"/>
      <c r="U1192" s="522"/>
      <c r="V1192" s="522"/>
      <c r="W1192" s="522"/>
      <c r="X1192" s="522"/>
      <c r="Y1192" s="522"/>
      <c r="Z1192" s="522"/>
      <c r="AA1192" s="522"/>
      <c r="AB1192" s="522"/>
      <c r="AC1192" s="522"/>
      <c r="AD1192" s="522"/>
      <c r="AE1192" s="522"/>
      <c r="AF1192" s="522"/>
      <c r="AG1192" s="522"/>
      <c r="AH1192" s="523"/>
      <c r="AI1192" s="522"/>
      <c r="AJ1192" s="522"/>
      <c r="AK1192" s="522"/>
      <c r="AL1192" s="522"/>
      <c r="AM1192" s="522"/>
      <c r="AN1192" s="522"/>
      <c r="AO1192" s="522"/>
      <c r="AP1192" s="522"/>
      <c r="AQ1192" s="522"/>
      <c r="AR1192" s="522"/>
      <c r="AS1192" s="107"/>
      <c r="AT1192" s="107"/>
      <c r="AU1192" s="107"/>
      <c r="AV1192" s="107"/>
      <c r="AW1192" s="107"/>
      <c r="AX1192" s="107"/>
      <c r="AY1192" s="107"/>
      <c r="AZ1192" s="107"/>
      <c r="BA1192" s="107"/>
      <c r="BB1192" s="107"/>
      <c r="BC1192" s="107"/>
      <c r="BD1192" s="107"/>
      <c r="BE1192" s="107"/>
      <c r="BF1192" s="107"/>
      <c r="BG1192" s="107"/>
      <c r="BH1192" s="107"/>
    </row>
    <row r="1193">
      <c r="A1193" s="107"/>
      <c r="B1193" s="524"/>
      <c r="C1193" s="522"/>
      <c r="D1193" s="522"/>
      <c r="E1193" s="522"/>
      <c r="F1193" s="522"/>
      <c r="G1193" s="522"/>
      <c r="H1193" s="522"/>
      <c r="I1193" s="522"/>
      <c r="J1193" s="522"/>
      <c r="K1193" s="522"/>
      <c r="L1193" s="522"/>
      <c r="M1193" s="107"/>
      <c r="N1193" s="522"/>
      <c r="O1193" s="522"/>
      <c r="P1193" s="522"/>
      <c r="Q1193" s="522"/>
      <c r="R1193" s="522"/>
      <c r="S1193" s="522"/>
      <c r="T1193" s="522"/>
      <c r="U1193" s="522"/>
      <c r="V1193" s="522"/>
      <c r="W1193" s="522"/>
      <c r="X1193" s="522"/>
      <c r="Y1193" s="522"/>
      <c r="Z1193" s="522"/>
      <c r="AA1193" s="522"/>
      <c r="AB1193" s="522"/>
      <c r="AC1193" s="522"/>
      <c r="AD1193" s="522"/>
      <c r="AE1193" s="522"/>
      <c r="AF1193" s="522"/>
      <c r="AG1193" s="522"/>
      <c r="AH1193" s="523"/>
      <c r="AI1193" s="522"/>
      <c r="AJ1193" s="522"/>
      <c r="AK1193" s="522"/>
      <c r="AL1193" s="522"/>
      <c r="AM1193" s="522"/>
      <c r="AN1193" s="522"/>
      <c r="AO1193" s="522"/>
      <c r="AP1193" s="522"/>
      <c r="AQ1193" s="522"/>
      <c r="AR1193" s="522"/>
      <c r="AS1193" s="107"/>
      <c r="AT1193" s="107"/>
      <c r="AU1193" s="107"/>
      <c r="AV1193" s="107"/>
      <c r="AW1193" s="107"/>
      <c r="AX1193" s="107"/>
      <c r="AY1193" s="107"/>
      <c r="AZ1193" s="107"/>
      <c r="BA1193" s="107"/>
      <c r="BB1193" s="107"/>
      <c r="BC1193" s="107"/>
      <c r="BD1193" s="107"/>
      <c r="BE1193" s="107"/>
      <c r="BF1193" s="107"/>
      <c r="BG1193" s="107"/>
      <c r="BH1193" s="107"/>
    </row>
    <row r="1194">
      <c r="A1194" s="107"/>
      <c r="B1194" s="524"/>
      <c r="C1194" s="522"/>
      <c r="D1194" s="522"/>
      <c r="E1194" s="522"/>
      <c r="F1194" s="522"/>
      <c r="G1194" s="522"/>
      <c r="H1194" s="522"/>
      <c r="I1194" s="522"/>
      <c r="J1194" s="522"/>
      <c r="K1194" s="522"/>
      <c r="L1194" s="522"/>
      <c r="M1194" s="107"/>
      <c r="N1194" s="522"/>
      <c r="O1194" s="522"/>
      <c r="P1194" s="522"/>
      <c r="Q1194" s="522"/>
      <c r="R1194" s="522"/>
      <c r="S1194" s="522"/>
      <c r="T1194" s="522"/>
      <c r="U1194" s="522"/>
      <c r="V1194" s="522"/>
      <c r="W1194" s="522"/>
      <c r="X1194" s="522"/>
      <c r="Y1194" s="522"/>
      <c r="Z1194" s="522"/>
      <c r="AA1194" s="522"/>
      <c r="AB1194" s="522"/>
      <c r="AC1194" s="522"/>
      <c r="AD1194" s="522"/>
      <c r="AE1194" s="522"/>
      <c r="AF1194" s="522"/>
      <c r="AG1194" s="522"/>
      <c r="AH1194" s="523"/>
      <c r="AI1194" s="522"/>
      <c r="AJ1194" s="522"/>
      <c r="AK1194" s="522"/>
      <c r="AL1194" s="522"/>
      <c r="AM1194" s="522"/>
      <c r="AN1194" s="522"/>
      <c r="AO1194" s="522"/>
      <c r="AP1194" s="522"/>
      <c r="AQ1194" s="522"/>
      <c r="AR1194" s="522"/>
      <c r="AS1194" s="107"/>
      <c r="AT1194" s="107"/>
      <c r="AU1194" s="107"/>
      <c r="AV1194" s="107"/>
      <c r="AW1194" s="107"/>
      <c r="AX1194" s="107"/>
      <c r="AY1194" s="107"/>
      <c r="AZ1194" s="107"/>
      <c r="BA1194" s="107"/>
      <c r="BB1194" s="107"/>
      <c r="BC1194" s="107"/>
      <c r="BD1194" s="107"/>
      <c r="BE1194" s="107"/>
      <c r="BF1194" s="107"/>
      <c r="BG1194" s="107"/>
      <c r="BH1194" s="107"/>
    </row>
    <row r="1195">
      <c r="A1195" s="107"/>
      <c r="B1195" s="524"/>
      <c r="C1195" s="522"/>
      <c r="D1195" s="522"/>
      <c r="E1195" s="522"/>
      <c r="F1195" s="522"/>
      <c r="G1195" s="522"/>
      <c r="H1195" s="522"/>
      <c r="I1195" s="522"/>
      <c r="J1195" s="522"/>
      <c r="K1195" s="522"/>
      <c r="L1195" s="522"/>
      <c r="M1195" s="107"/>
      <c r="N1195" s="522"/>
      <c r="O1195" s="522"/>
      <c r="P1195" s="522"/>
      <c r="Q1195" s="522"/>
      <c r="R1195" s="522"/>
      <c r="S1195" s="522"/>
      <c r="T1195" s="522"/>
      <c r="U1195" s="522"/>
      <c r="V1195" s="522"/>
      <c r="W1195" s="522"/>
      <c r="X1195" s="522"/>
      <c r="Y1195" s="522"/>
      <c r="Z1195" s="522"/>
      <c r="AA1195" s="522"/>
      <c r="AB1195" s="522"/>
      <c r="AC1195" s="522"/>
      <c r="AD1195" s="522"/>
      <c r="AE1195" s="522"/>
      <c r="AF1195" s="522"/>
      <c r="AG1195" s="522"/>
      <c r="AH1195" s="523"/>
      <c r="AI1195" s="522"/>
      <c r="AJ1195" s="522"/>
      <c r="AK1195" s="522"/>
      <c r="AL1195" s="522"/>
      <c r="AM1195" s="522"/>
      <c r="AN1195" s="522"/>
      <c r="AO1195" s="522"/>
      <c r="AP1195" s="522"/>
      <c r="AQ1195" s="522"/>
      <c r="AR1195" s="522"/>
      <c r="AS1195" s="107"/>
      <c r="AT1195" s="107"/>
      <c r="AU1195" s="107"/>
      <c r="AV1195" s="107"/>
      <c r="AW1195" s="107"/>
      <c r="AX1195" s="107"/>
      <c r="AY1195" s="107"/>
      <c r="AZ1195" s="107"/>
      <c r="BA1195" s="107"/>
      <c r="BB1195" s="107"/>
      <c r="BC1195" s="107"/>
      <c r="BD1195" s="107"/>
      <c r="BE1195" s="107"/>
      <c r="BF1195" s="107"/>
      <c r="BG1195" s="107"/>
      <c r="BH1195" s="107"/>
    </row>
    <row r="1196">
      <c r="A1196" s="107"/>
      <c r="B1196" s="524"/>
      <c r="C1196" s="522"/>
      <c r="D1196" s="522"/>
      <c r="E1196" s="522"/>
      <c r="F1196" s="522"/>
      <c r="G1196" s="522"/>
      <c r="H1196" s="522"/>
      <c r="I1196" s="522"/>
      <c r="J1196" s="522"/>
      <c r="K1196" s="522"/>
      <c r="L1196" s="522"/>
      <c r="M1196" s="107"/>
      <c r="N1196" s="522"/>
      <c r="O1196" s="522"/>
      <c r="P1196" s="522"/>
      <c r="Q1196" s="522"/>
      <c r="R1196" s="522"/>
      <c r="S1196" s="522"/>
      <c r="T1196" s="522"/>
      <c r="U1196" s="522"/>
      <c r="V1196" s="522"/>
      <c r="W1196" s="522"/>
      <c r="X1196" s="522"/>
      <c r="Y1196" s="522"/>
      <c r="Z1196" s="522"/>
      <c r="AA1196" s="522"/>
      <c r="AB1196" s="522"/>
      <c r="AC1196" s="522"/>
      <c r="AD1196" s="522"/>
      <c r="AE1196" s="522"/>
      <c r="AF1196" s="522"/>
      <c r="AG1196" s="522"/>
      <c r="AH1196" s="523"/>
      <c r="AI1196" s="522"/>
      <c r="AJ1196" s="522"/>
      <c r="AK1196" s="522"/>
      <c r="AL1196" s="522"/>
      <c r="AM1196" s="522"/>
      <c r="AN1196" s="522"/>
      <c r="AO1196" s="522"/>
      <c r="AP1196" s="522"/>
      <c r="AQ1196" s="522"/>
      <c r="AR1196" s="522"/>
      <c r="AS1196" s="107"/>
      <c r="AT1196" s="107"/>
      <c r="AU1196" s="107"/>
      <c r="AV1196" s="107"/>
      <c r="AW1196" s="107"/>
      <c r="AX1196" s="107"/>
      <c r="AY1196" s="107"/>
      <c r="AZ1196" s="107"/>
      <c r="BA1196" s="107"/>
      <c r="BB1196" s="107"/>
      <c r="BC1196" s="107"/>
      <c r="BD1196" s="107"/>
      <c r="BE1196" s="107"/>
      <c r="BF1196" s="107"/>
      <c r="BG1196" s="107"/>
      <c r="BH1196" s="107"/>
    </row>
    <row r="1197">
      <c r="A1197" s="107"/>
      <c r="B1197" s="524"/>
      <c r="C1197" s="522"/>
      <c r="D1197" s="522"/>
      <c r="E1197" s="522"/>
      <c r="F1197" s="522"/>
      <c r="G1197" s="522"/>
      <c r="H1197" s="522"/>
      <c r="I1197" s="522"/>
      <c r="J1197" s="522"/>
      <c r="K1197" s="522"/>
      <c r="L1197" s="522"/>
      <c r="M1197" s="107"/>
      <c r="N1197" s="522"/>
      <c r="O1197" s="522"/>
      <c r="P1197" s="522"/>
      <c r="Q1197" s="522"/>
      <c r="R1197" s="522"/>
      <c r="S1197" s="522"/>
      <c r="T1197" s="522"/>
      <c r="U1197" s="522"/>
      <c r="V1197" s="522"/>
      <c r="W1197" s="522"/>
      <c r="X1197" s="522"/>
      <c r="Y1197" s="522"/>
      <c r="Z1197" s="522"/>
      <c r="AA1197" s="522"/>
      <c r="AB1197" s="522"/>
      <c r="AC1197" s="522"/>
      <c r="AD1197" s="522"/>
      <c r="AE1197" s="522"/>
      <c r="AF1197" s="522"/>
      <c r="AG1197" s="522"/>
      <c r="AH1197" s="523"/>
      <c r="AI1197" s="522"/>
      <c r="AJ1197" s="522"/>
      <c r="AK1197" s="522"/>
      <c r="AL1197" s="522"/>
      <c r="AM1197" s="522"/>
      <c r="AN1197" s="522"/>
      <c r="AO1197" s="522"/>
      <c r="AP1197" s="522"/>
      <c r="AQ1197" s="522"/>
      <c r="AR1197" s="522"/>
      <c r="AS1197" s="107"/>
      <c r="AT1197" s="107"/>
      <c r="AU1197" s="107"/>
      <c r="AV1197" s="107"/>
      <c r="AW1197" s="107"/>
      <c r="AX1197" s="107"/>
      <c r="AY1197" s="107"/>
      <c r="AZ1197" s="107"/>
      <c r="BA1197" s="107"/>
      <c r="BB1197" s="107"/>
      <c r="BC1197" s="107"/>
      <c r="BD1197" s="107"/>
      <c r="BE1197" s="107"/>
      <c r="BF1197" s="107"/>
      <c r="BG1197" s="107"/>
      <c r="BH1197" s="107"/>
    </row>
    <row r="1198">
      <c r="A1198" s="107"/>
      <c r="B1198" s="524"/>
      <c r="C1198" s="522"/>
      <c r="D1198" s="522"/>
      <c r="E1198" s="522"/>
      <c r="F1198" s="522"/>
      <c r="G1198" s="522"/>
      <c r="H1198" s="522"/>
      <c r="I1198" s="522"/>
      <c r="J1198" s="522"/>
      <c r="K1198" s="522"/>
      <c r="L1198" s="522"/>
      <c r="M1198" s="107"/>
      <c r="N1198" s="522"/>
      <c r="O1198" s="522"/>
      <c r="P1198" s="522"/>
      <c r="Q1198" s="522"/>
      <c r="R1198" s="522"/>
      <c r="S1198" s="522"/>
      <c r="T1198" s="522"/>
      <c r="U1198" s="522"/>
      <c r="V1198" s="522"/>
      <c r="W1198" s="522"/>
      <c r="X1198" s="522"/>
      <c r="Y1198" s="522"/>
      <c r="Z1198" s="522"/>
      <c r="AA1198" s="522"/>
      <c r="AB1198" s="522"/>
      <c r="AC1198" s="522"/>
      <c r="AD1198" s="522"/>
      <c r="AE1198" s="522"/>
      <c r="AF1198" s="522"/>
      <c r="AG1198" s="522"/>
      <c r="AH1198" s="523"/>
      <c r="AI1198" s="522"/>
      <c r="AJ1198" s="522"/>
      <c r="AK1198" s="522"/>
      <c r="AL1198" s="522"/>
      <c r="AM1198" s="522"/>
      <c r="AN1198" s="522"/>
      <c r="AO1198" s="522"/>
      <c r="AP1198" s="522"/>
      <c r="AQ1198" s="522"/>
      <c r="AR1198" s="522"/>
      <c r="AS1198" s="107"/>
      <c r="AT1198" s="107"/>
      <c r="AU1198" s="107"/>
      <c r="AV1198" s="107"/>
      <c r="AW1198" s="107"/>
      <c r="AX1198" s="107"/>
      <c r="AY1198" s="107"/>
      <c r="AZ1198" s="107"/>
      <c r="BA1198" s="107"/>
      <c r="BB1198" s="107"/>
      <c r="BC1198" s="107"/>
      <c r="BD1198" s="107"/>
      <c r="BE1198" s="107"/>
      <c r="BF1198" s="107"/>
      <c r="BG1198" s="107"/>
      <c r="BH1198" s="107"/>
    </row>
    <row r="1199">
      <c r="A1199" s="107"/>
      <c r="B1199" s="524"/>
      <c r="C1199" s="522"/>
      <c r="D1199" s="522"/>
      <c r="E1199" s="522"/>
      <c r="F1199" s="522"/>
      <c r="G1199" s="522"/>
      <c r="H1199" s="522"/>
      <c r="I1199" s="522"/>
      <c r="J1199" s="522"/>
      <c r="K1199" s="522"/>
      <c r="L1199" s="522"/>
      <c r="M1199" s="107"/>
      <c r="N1199" s="522"/>
      <c r="O1199" s="522"/>
      <c r="P1199" s="522"/>
      <c r="Q1199" s="522"/>
      <c r="R1199" s="522"/>
      <c r="S1199" s="522"/>
      <c r="T1199" s="522"/>
      <c r="U1199" s="522"/>
      <c r="V1199" s="522"/>
      <c r="W1199" s="522"/>
      <c r="X1199" s="522"/>
      <c r="Y1199" s="522"/>
      <c r="Z1199" s="522"/>
      <c r="AA1199" s="522"/>
      <c r="AB1199" s="522"/>
      <c r="AC1199" s="522"/>
      <c r="AD1199" s="522"/>
      <c r="AE1199" s="522"/>
      <c r="AF1199" s="522"/>
      <c r="AG1199" s="522"/>
      <c r="AH1199" s="523"/>
      <c r="AI1199" s="522"/>
      <c r="AJ1199" s="522"/>
      <c r="AK1199" s="522"/>
      <c r="AL1199" s="522"/>
      <c r="AM1199" s="522"/>
      <c r="AN1199" s="522"/>
      <c r="AO1199" s="522"/>
      <c r="AP1199" s="522"/>
      <c r="AQ1199" s="522"/>
      <c r="AR1199" s="522"/>
      <c r="AS1199" s="107"/>
      <c r="AT1199" s="107"/>
      <c r="AU1199" s="107"/>
      <c r="AV1199" s="107"/>
      <c r="AW1199" s="107"/>
      <c r="AX1199" s="107"/>
      <c r="AY1199" s="107"/>
      <c r="AZ1199" s="107"/>
      <c r="BA1199" s="107"/>
      <c r="BB1199" s="107"/>
      <c r="BC1199" s="107"/>
      <c r="BD1199" s="107"/>
      <c r="BE1199" s="107"/>
      <c r="BF1199" s="107"/>
      <c r="BG1199" s="107"/>
      <c r="BH1199" s="107"/>
    </row>
    <row r="1200">
      <c r="A1200" s="107"/>
      <c r="B1200" s="524"/>
      <c r="C1200" s="522"/>
      <c r="D1200" s="522"/>
      <c r="E1200" s="522"/>
      <c r="F1200" s="522"/>
      <c r="G1200" s="522"/>
      <c r="H1200" s="522"/>
      <c r="I1200" s="522"/>
      <c r="J1200" s="522"/>
      <c r="K1200" s="522"/>
      <c r="L1200" s="522"/>
      <c r="M1200" s="107"/>
      <c r="N1200" s="522"/>
      <c r="O1200" s="522"/>
      <c r="P1200" s="522"/>
      <c r="Q1200" s="522"/>
      <c r="R1200" s="522"/>
      <c r="S1200" s="522"/>
      <c r="T1200" s="522"/>
      <c r="U1200" s="522"/>
      <c r="V1200" s="522"/>
      <c r="W1200" s="522"/>
      <c r="X1200" s="522"/>
      <c r="Y1200" s="522"/>
      <c r="Z1200" s="522"/>
      <c r="AA1200" s="522"/>
      <c r="AB1200" s="522"/>
      <c r="AC1200" s="522"/>
      <c r="AD1200" s="522"/>
      <c r="AE1200" s="522"/>
      <c r="AF1200" s="522"/>
      <c r="AG1200" s="522"/>
      <c r="AH1200" s="523"/>
      <c r="AI1200" s="522"/>
      <c r="AJ1200" s="522"/>
      <c r="AK1200" s="522"/>
      <c r="AL1200" s="522"/>
      <c r="AM1200" s="522"/>
      <c r="AN1200" s="522"/>
      <c r="AO1200" s="522"/>
      <c r="AP1200" s="522"/>
      <c r="AQ1200" s="522"/>
      <c r="AR1200" s="522"/>
      <c r="AS1200" s="107"/>
      <c r="AT1200" s="107"/>
      <c r="AU1200" s="107"/>
      <c r="AV1200" s="107"/>
      <c r="AW1200" s="107"/>
      <c r="AX1200" s="107"/>
      <c r="AY1200" s="107"/>
      <c r="AZ1200" s="107"/>
      <c r="BA1200" s="107"/>
      <c r="BB1200" s="107"/>
      <c r="BC1200" s="107"/>
      <c r="BD1200" s="107"/>
      <c r="BE1200" s="107"/>
      <c r="BF1200" s="107"/>
      <c r="BG1200" s="107"/>
      <c r="BH1200" s="107"/>
    </row>
    <row r="1201">
      <c r="A1201" s="107"/>
      <c r="B1201" s="524"/>
      <c r="C1201" s="522"/>
      <c r="D1201" s="522"/>
      <c r="E1201" s="522"/>
      <c r="F1201" s="522"/>
      <c r="G1201" s="522"/>
      <c r="H1201" s="522"/>
      <c r="I1201" s="522"/>
      <c r="J1201" s="522"/>
      <c r="K1201" s="522"/>
      <c r="L1201" s="522"/>
      <c r="M1201" s="107"/>
      <c r="N1201" s="522"/>
      <c r="O1201" s="522"/>
      <c r="P1201" s="522"/>
      <c r="Q1201" s="522"/>
      <c r="R1201" s="522"/>
      <c r="S1201" s="522"/>
      <c r="T1201" s="522"/>
      <c r="U1201" s="522"/>
      <c r="V1201" s="522"/>
      <c r="W1201" s="522"/>
      <c r="X1201" s="522"/>
      <c r="Y1201" s="522"/>
      <c r="Z1201" s="522"/>
      <c r="AA1201" s="522"/>
      <c r="AB1201" s="522"/>
      <c r="AC1201" s="522"/>
      <c r="AD1201" s="522"/>
      <c r="AE1201" s="522"/>
      <c r="AF1201" s="522"/>
      <c r="AG1201" s="522"/>
      <c r="AH1201" s="523"/>
      <c r="AI1201" s="522"/>
      <c r="AJ1201" s="522"/>
      <c r="AK1201" s="522"/>
      <c r="AL1201" s="522"/>
      <c r="AM1201" s="522"/>
      <c r="AN1201" s="522"/>
      <c r="AO1201" s="522"/>
      <c r="AP1201" s="522"/>
      <c r="AQ1201" s="522"/>
      <c r="AR1201" s="522"/>
      <c r="AS1201" s="107"/>
      <c r="AT1201" s="107"/>
      <c r="AU1201" s="107"/>
      <c r="AV1201" s="107"/>
      <c r="AW1201" s="107"/>
      <c r="AX1201" s="107"/>
      <c r="AY1201" s="107"/>
      <c r="AZ1201" s="107"/>
      <c r="BA1201" s="107"/>
      <c r="BB1201" s="107"/>
      <c r="BC1201" s="107"/>
      <c r="BD1201" s="107"/>
      <c r="BE1201" s="107"/>
      <c r="BF1201" s="107"/>
      <c r="BG1201" s="107"/>
      <c r="BH1201" s="107"/>
    </row>
    <row r="1202">
      <c r="A1202" s="107"/>
      <c r="B1202" s="524"/>
      <c r="C1202" s="522"/>
      <c r="D1202" s="522"/>
      <c r="E1202" s="522"/>
      <c r="F1202" s="522"/>
      <c r="G1202" s="522"/>
      <c r="H1202" s="522"/>
      <c r="I1202" s="522"/>
      <c r="J1202" s="522"/>
      <c r="K1202" s="522"/>
      <c r="L1202" s="522"/>
      <c r="M1202" s="107"/>
      <c r="N1202" s="522"/>
      <c r="O1202" s="522"/>
      <c r="P1202" s="522"/>
      <c r="Q1202" s="522"/>
      <c r="R1202" s="522"/>
      <c r="S1202" s="522"/>
      <c r="T1202" s="522"/>
      <c r="U1202" s="522"/>
      <c r="V1202" s="522"/>
      <c r="W1202" s="522"/>
      <c r="X1202" s="522"/>
      <c r="Y1202" s="522"/>
      <c r="Z1202" s="522"/>
      <c r="AA1202" s="522"/>
      <c r="AB1202" s="522"/>
      <c r="AC1202" s="522"/>
      <c r="AD1202" s="522"/>
      <c r="AE1202" s="522"/>
      <c r="AF1202" s="522"/>
      <c r="AG1202" s="522"/>
      <c r="AH1202" s="523"/>
      <c r="AI1202" s="522"/>
      <c r="AJ1202" s="522"/>
      <c r="AK1202" s="522"/>
      <c r="AL1202" s="522"/>
      <c r="AM1202" s="522"/>
      <c r="AN1202" s="522"/>
      <c r="AO1202" s="522"/>
      <c r="AP1202" s="522"/>
      <c r="AQ1202" s="522"/>
      <c r="AR1202" s="522"/>
      <c r="AS1202" s="107"/>
      <c r="AT1202" s="107"/>
      <c r="AU1202" s="107"/>
      <c r="AV1202" s="107"/>
      <c r="AW1202" s="107"/>
      <c r="AX1202" s="107"/>
      <c r="AY1202" s="107"/>
      <c r="AZ1202" s="107"/>
      <c r="BA1202" s="107"/>
      <c r="BB1202" s="107"/>
      <c r="BC1202" s="107"/>
      <c r="BD1202" s="107"/>
      <c r="BE1202" s="107"/>
      <c r="BF1202" s="107"/>
      <c r="BG1202" s="107"/>
      <c r="BH1202" s="107"/>
    </row>
    <row r="1203">
      <c r="A1203" s="107"/>
      <c r="B1203" s="524"/>
      <c r="C1203" s="522"/>
      <c r="D1203" s="522"/>
      <c r="E1203" s="522"/>
      <c r="F1203" s="522"/>
      <c r="G1203" s="522"/>
      <c r="H1203" s="522"/>
      <c r="I1203" s="522"/>
      <c r="J1203" s="522"/>
      <c r="K1203" s="522"/>
      <c r="L1203" s="522"/>
      <c r="M1203" s="107"/>
      <c r="N1203" s="522"/>
      <c r="O1203" s="522"/>
      <c r="P1203" s="522"/>
      <c r="Q1203" s="522"/>
      <c r="R1203" s="522"/>
      <c r="S1203" s="522"/>
      <c r="T1203" s="522"/>
      <c r="U1203" s="522"/>
      <c r="V1203" s="522"/>
      <c r="W1203" s="522"/>
      <c r="X1203" s="522"/>
      <c r="Y1203" s="522"/>
      <c r="Z1203" s="522"/>
      <c r="AA1203" s="522"/>
      <c r="AB1203" s="522"/>
      <c r="AC1203" s="522"/>
      <c r="AD1203" s="522"/>
      <c r="AE1203" s="522"/>
      <c r="AF1203" s="522"/>
      <c r="AG1203" s="522"/>
      <c r="AH1203" s="523"/>
      <c r="AI1203" s="522"/>
      <c r="AJ1203" s="522"/>
      <c r="AK1203" s="522"/>
      <c r="AL1203" s="522"/>
      <c r="AM1203" s="522"/>
      <c r="AN1203" s="522"/>
      <c r="AO1203" s="522"/>
      <c r="AP1203" s="522"/>
      <c r="AQ1203" s="522"/>
      <c r="AR1203" s="522"/>
      <c r="AS1203" s="107"/>
      <c r="AT1203" s="107"/>
      <c r="AU1203" s="107"/>
      <c r="AV1203" s="107"/>
      <c r="AW1203" s="107"/>
      <c r="AX1203" s="107"/>
      <c r="AY1203" s="107"/>
      <c r="AZ1203" s="107"/>
      <c r="BA1203" s="107"/>
      <c r="BB1203" s="107"/>
      <c r="BC1203" s="107"/>
      <c r="BD1203" s="107"/>
      <c r="BE1203" s="107"/>
      <c r="BF1203" s="107"/>
      <c r="BG1203" s="107"/>
      <c r="BH1203" s="107"/>
    </row>
    <row r="1204">
      <c r="A1204" s="107"/>
      <c r="B1204" s="524"/>
      <c r="C1204" s="522"/>
      <c r="D1204" s="522"/>
      <c r="E1204" s="522"/>
      <c r="F1204" s="522"/>
      <c r="G1204" s="522"/>
      <c r="H1204" s="522"/>
      <c r="I1204" s="522"/>
      <c r="J1204" s="522"/>
      <c r="K1204" s="522"/>
      <c r="L1204" s="522"/>
      <c r="M1204" s="107"/>
      <c r="N1204" s="522"/>
      <c r="O1204" s="522"/>
      <c r="P1204" s="522"/>
      <c r="Q1204" s="522"/>
      <c r="R1204" s="522"/>
      <c r="S1204" s="522"/>
      <c r="T1204" s="522"/>
      <c r="U1204" s="522"/>
      <c r="V1204" s="522"/>
      <c r="W1204" s="522"/>
      <c r="X1204" s="522"/>
      <c r="Y1204" s="522"/>
      <c r="Z1204" s="522"/>
      <c r="AA1204" s="522"/>
      <c r="AB1204" s="522"/>
      <c r="AC1204" s="522"/>
      <c r="AD1204" s="522"/>
      <c r="AE1204" s="522"/>
      <c r="AF1204" s="522"/>
      <c r="AG1204" s="522"/>
      <c r="AH1204" s="523"/>
      <c r="AI1204" s="522"/>
      <c r="AJ1204" s="522"/>
      <c r="AK1204" s="522"/>
      <c r="AL1204" s="522"/>
      <c r="AM1204" s="522"/>
      <c r="AN1204" s="522"/>
      <c r="AO1204" s="522"/>
      <c r="AP1204" s="522"/>
      <c r="AQ1204" s="522"/>
      <c r="AR1204" s="522"/>
      <c r="AS1204" s="107"/>
      <c r="AT1204" s="107"/>
      <c r="AU1204" s="107"/>
      <c r="AV1204" s="107"/>
      <c r="AW1204" s="107"/>
      <c r="AX1204" s="107"/>
      <c r="AY1204" s="107"/>
      <c r="AZ1204" s="107"/>
      <c r="BA1204" s="107"/>
      <c r="BB1204" s="107"/>
      <c r="BC1204" s="107"/>
      <c r="BD1204" s="107"/>
      <c r="BE1204" s="107"/>
      <c r="BF1204" s="107"/>
      <c r="BG1204" s="107"/>
      <c r="BH1204" s="107"/>
    </row>
    <row r="1205">
      <c r="A1205" s="107"/>
      <c r="B1205" s="524"/>
      <c r="C1205" s="522"/>
      <c r="D1205" s="522"/>
      <c r="E1205" s="522"/>
      <c r="F1205" s="522"/>
      <c r="G1205" s="522"/>
      <c r="H1205" s="522"/>
      <c r="I1205" s="522"/>
      <c r="J1205" s="522"/>
      <c r="K1205" s="522"/>
      <c r="L1205" s="522"/>
      <c r="M1205" s="107"/>
      <c r="N1205" s="522"/>
      <c r="O1205" s="522"/>
      <c r="P1205" s="522"/>
      <c r="Q1205" s="522"/>
      <c r="R1205" s="522"/>
      <c r="S1205" s="522"/>
      <c r="T1205" s="522"/>
      <c r="U1205" s="522"/>
      <c r="V1205" s="522"/>
      <c r="W1205" s="522"/>
      <c r="X1205" s="522"/>
      <c r="Y1205" s="522"/>
      <c r="Z1205" s="522"/>
      <c r="AA1205" s="522"/>
      <c r="AB1205" s="522"/>
      <c r="AC1205" s="522"/>
      <c r="AD1205" s="522"/>
      <c r="AE1205" s="522"/>
      <c r="AF1205" s="522"/>
      <c r="AG1205" s="522"/>
      <c r="AH1205" s="523"/>
      <c r="AI1205" s="522"/>
      <c r="AJ1205" s="522"/>
      <c r="AK1205" s="522"/>
      <c r="AL1205" s="522"/>
      <c r="AM1205" s="522"/>
      <c r="AN1205" s="522"/>
      <c r="AO1205" s="522"/>
      <c r="AP1205" s="522"/>
      <c r="AQ1205" s="522"/>
      <c r="AR1205" s="522"/>
      <c r="AS1205" s="107"/>
      <c r="AT1205" s="107"/>
      <c r="AU1205" s="107"/>
      <c r="AV1205" s="107"/>
      <c r="AW1205" s="107"/>
      <c r="AX1205" s="107"/>
      <c r="AY1205" s="107"/>
      <c r="AZ1205" s="107"/>
      <c r="BA1205" s="107"/>
      <c r="BB1205" s="107"/>
      <c r="BC1205" s="107"/>
      <c r="BD1205" s="107"/>
      <c r="BE1205" s="107"/>
      <c r="BF1205" s="107"/>
      <c r="BG1205" s="107"/>
      <c r="BH1205" s="107"/>
    </row>
    <row r="1206">
      <c r="A1206" s="107"/>
      <c r="B1206" s="524"/>
      <c r="C1206" s="522"/>
      <c r="D1206" s="522"/>
      <c r="E1206" s="522"/>
      <c r="F1206" s="522"/>
      <c r="G1206" s="522"/>
      <c r="H1206" s="522"/>
      <c r="I1206" s="522"/>
      <c r="J1206" s="522"/>
      <c r="K1206" s="522"/>
      <c r="L1206" s="522"/>
      <c r="M1206" s="107"/>
      <c r="N1206" s="522"/>
      <c r="O1206" s="522"/>
      <c r="P1206" s="522"/>
      <c r="Q1206" s="522"/>
      <c r="R1206" s="522"/>
      <c r="S1206" s="522"/>
      <c r="T1206" s="522"/>
      <c r="U1206" s="522"/>
      <c r="V1206" s="522"/>
      <c r="W1206" s="522"/>
      <c r="X1206" s="522"/>
      <c r="Y1206" s="522"/>
      <c r="Z1206" s="522"/>
      <c r="AA1206" s="522"/>
      <c r="AB1206" s="522"/>
      <c r="AC1206" s="522"/>
      <c r="AD1206" s="522"/>
      <c r="AE1206" s="522"/>
      <c r="AF1206" s="522"/>
      <c r="AG1206" s="522"/>
      <c r="AH1206" s="523"/>
      <c r="AI1206" s="522"/>
      <c r="AJ1206" s="522"/>
      <c r="AK1206" s="522"/>
      <c r="AL1206" s="522"/>
      <c r="AM1206" s="522"/>
      <c r="AN1206" s="522"/>
      <c r="AO1206" s="522"/>
      <c r="AP1206" s="522"/>
      <c r="AQ1206" s="522"/>
      <c r="AR1206" s="522"/>
      <c r="AS1206" s="107"/>
      <c r="AT1206" s="107"/>
      <c r="AU1206" s="107"/>
      <c r="AV1206" s="107"/>
      <c r="AW1206" s="107"/>
      <c r="AX1206" s="107"/>
      <c r="AY1206" s="107"/>
      <c r="AZ1206" s="107"/>
      <c r="BA1206" s="107"/>
      <c r="BB1206" s="107"/>
      <c r="BC1206" s="107"/>
      <c r="BD1206" s="107"/>
      <c r="BE1206" s="107"/>
      <c r="BF1206" s="107"/>
      <c r="BG1206" s="107"/>
      <c r="BH1206" s="107"/>
    </row>
    <row r="1207">
      <c r="A1207" s="107"/>
      <c r="B1207" s="524"/>
      <c r="C1207" s="522"/>
      <c r="D1207" s="522"/>
      <c r="E1207" s="522"/>
      <c r="F1207" s="522"/>
      <c r="G1207" s="522"/>
      <c r="H1207" s="522"/>
      <c r="I1207" s="522"/>
      <c r="J1207" s="522"/>
      <c r="K1207" s="522"/>
      <c r="L1207" s="522"/>
      <c r="M1207" s="107"/>
      <c r="N1207" s="522"/>
      <c r="O1207" s="522"/>
      <c r="P1207" s="522"/>
      <c r="Q1207" s="522"/>
      <c r="R1207" s="522"/>
      <c r="S1207" s="522"/>
      <c r="T1207" s="522"/>
      <c r="U1207" s="522"/>
      <c r="V1207" s="522"/>
      <c r="W1207" s="522"/>
      <c r="X1207" s="522"/>
      <c r="Y1207" s="522"/>
      <c r="Z1207" s="522"/>
      <c r="AA1207" s="522"/>
      <c r="AB1207" s="522"/>
      <c r="AC1207" s="522"/>
      <c r="AD1207" s="522"/>
      <c r="AE1207" s="522"/>
      <c r="AF1207" s="522"/>
      <c r="AG1207" s="522"/>
      <c r="AH1207" s="523"/>
      <c r="AI1207" s="522"/>
      <c r="AJ1207" s="522"/>
      <c r="AK1207" s="522"/>
      <c r="AL1207" s="522"/>
      <c r="AM1207" s="522"/>
      <c r="AN1207" s="522"/>
      <c r="AO1207" s="522"/>
      <c r="AP1207" s="522"/>
      <c r="AQ1207" s="522"/>
      <c r="AR1207" s="522"/>
      <c r="AS1207" s="107"/>
      <c r="AT1207" s="107"/>
      <c r="AU1207" s="107"/>
      <c r="AV1207" s="107"/>
      <c r="AW1207" s="107"/>
      <c r="AX1207" s="107"/>
      <c r="AY1207" s="107"/>
      <c r="AZ1207" s="107"/>
      <c r="BA1207" s="107"/>
      <c r="BB1207" s="107"/>
      <c r="BC1207" s="107"/>
      <c r="BD1207" s="107"/>
      <c r="BE1207" s="107"/>
      <c r="BF1207" s="107"/>
      <c r="BG1207" s="107"/>
      <c r="BH1207" s="107"/>
    </row>
    <row r="1208">
      <c r="A1208" s="107"/>
      <c r="B1208" s="524"/>
      <c r="C1208" s="522"/>
      <c r="D1208" s="522"/>
      <c r="E1208" s="522"/>
      <c r="F1208" s="522"/>
      <c r="G1208" s="522"/>
      <c r="H1208" s="522"/>
      <c r="I1208" s="522"/>
      <c r="J1208" s="522"/>
      <c r="K1208" s="522"/>
      <c r="L1208" s="522"/>
      <c r="M1208" s="107"/>
      <c r="N1208" s="522"/>
      <c r="O1208" s="522"/>
      <c r="P1208" s="522"/>
      <c r="Q1208" s="522"/>
      <c r="R1208" s="522"/>
      <c r="S1208" s="522"/>
      <c r="T1208" s="522"/>
      <c r="U1208" s="522"/>
      <c r="V1208" s="522"/>
      <c r="W1208" s="522"/>
      <c r="X1208" s="522"/>
      <c r="Y1208" s="522"/>
      <c r="Z1208" s="522"/>
      <c r="AA1208" s="522"/>
      <c r="AB1208" s="522"/>
      <c r="AC1208" s="522"/>
      <c r="AD1208" s="522"/>
      <c r="AE1208" s="522"/>
      <c r="AF1208" s="522"/>
      <c r="AG1208" s="522"/>
      <c r="AH1208" s="523"/>
      <c r="AI1208" s="522"/>
      <c r="AJ1208" s="522"/>
      <c r="AK1208" s="522"/>
      <c r="AL1208" s="522"/>
      <c r="AM1208" s="522"/>
      <c r="AN1208" s="522"/>
      <c r="AO1208" s="522"/>
      <c r="AP1208" s="522"/>
      <c r="AQ1208" s="522"/>
      <c r="AR1208" s="522"/>
      <c r="AS1208" s="107"/>
      <c r="AT1208" s="107"/>
      <c r="AU1208" s="107"/>
      <c r="AV1208" s="107"/>
      <c r="AW1208" s="107"/>
      <c r="AX1208" s="107"/>
      <c r="AY1208" s="107"/>
      <c r="AZ1208" s="107"/>
      <c r="BA1208" s="107"/>
      <c r="BB1208" s="107"/>
      <c r="BC1208" s="107"/>
      <c r="BD1208" s="107"/>
      <c r="BE1208" s="107"/>
      <c r="BF1208" s="107"/>
      <c r="BG1208" s="107"/>
      <c r="BH1208" s="107"/>
    </row>
    <row r="1209">
      <c r="A1209" s="107"/>
      <c r="B1209" s="524"/>
      <c r="C1209" s="522"/>
      <c r="D1209" s="522"/>
      <c r="E1209" s="522"/>
      <c r="F1209" s="522"/>
      <c r="G1209" s="522"/>
      <c r="H1209" s="522"/>
      <c r="I1209" s="522"/>
      <c r="J1209" s="522"/>
      <c r="K1209" s="522"/>
      <c r="L1209" s="522"/>
      <c r="M1209" s="107"/>
      <c r="N1209" s="522"/>
      <c r="O1209" s="522"/>
      <c r="P1209" s="522"/>
      <c r="Q1209" s="522"/>
      <c r="R1209" s="522"/>
      <c r="S1209" s="522"/>
      <c r="T1209" s="522"/>
      <c r="U1209" s="522"/>
      <c r="V1209" s="522"/>
      <c r="W1209" s="522"/>
      <c r="X1209" s="522"/>
      <c r="Y1209" s="522"/>
      <c r="Z1209" s="522"/>
      <c r="AA1209" s="522"/>
      <c r="AB1209" s="522"/>
      <c r="AC1209" s="522"/>
      <c r="AD1209" s="522"/>
      <c r="AE1209" s="522"/>
      <c r="AF1209" s="522"/>
      <c r="AG1209" s="522"/>
      <c r="AH1209" s="523"/>
      <c r="AI1209" s="522"/>
      <c r="AJ1209" s="522"/>
      <c r="AK1209" s="522"/>
      <c r="AL1209" s="522"/>
      <c r="AM1209" s="522"/>
      <c r="AN1209" s="522"/>
      <c r="AO1209" s="522"/>
      <c r="AP1209" s="522"/>
      <c r="AQ1209" s="522"/>
      <c r="AR1209" s="522"/>
      <c r="AS1209" s="107"/>
      <c r="AT1209" s="107"/>
      <c r="AU1209" s="107"/>
      <c r="AV1209" s="107"/>
      <c r="AW1209" s="107"/>
      <c r="AX1209" s="107"/>
      <c r="AY1209" s="107"/>
      <c r="AZ1209" s="107"/>
      <c r="BA1209" s="107"/>
      <c r="BB1209" s="107"/>
      <c r="BC1209" s="107"/>
      <c r="BD1209" s="107"/>
      <c r="BE1209" s="107"/>
      <c r="BF1209" s="107"/>
      <c r="BG1209" s="107"/>
      <c r="BH1209" s="107"/>
    </row>
    <row r="1210">
      <c r="A1210" s="107"/>
      <c r="B1210" s="524"/>
      <c r="C1210" s="522"/>
      <c r="D1210" s="522"/>
      <c r="E1210" s="522"/>
      <c r="F1210" s="522"/>
      <c r="G1210" s="522"/>
      <c r="H1210" s="522"/>
      <c r="I1210" s="522"/>
      <c r="J1210" s="522"/>
      <c r="K1210" s="522"/>
      <c r="L1210" s="522"/>
      <c r="M1210" s="107"/>
      <c r="N1210" s="522"/>
      <c r="O1210" s="522"/>
      <c r="P1210" s="522"/>
      <c r="Q1210" s="522"/>
      <c r="R1210" s="522"/>
      <c r="S1210" s="522"/>
      <c r="T1210" s="522"/>
      <c r="U1210" s="522"/>
      <c r="V1210" s="522"/>
      <c r="W1210" s="522"/>
      <c r="X1210" s="522"/>
      <c r="Y1210" s="522"/>
      <c r="Z1210" s="522"/>
      <c r="AA1210" s="522"/>
      <c r="AB1210" s="522"/>
      <c r="AC1210" s="522"/>
      <c r="AD1210" s="522"/>
      <c r="AE1210" s="522"/>
      <c r="AF1210" s="522"/>
      <c r="AG1210" s="522"/>
      <c r="AH1210" s="523"/>
      <c r="AI1210" s="522"/>
      <c r="AJ1210" s="522"/>
      <c r="AK1210" s="522"/>
      <c r="AL1210" s="522"/>
      <c r="AM1210" s="522"/>
      <c r="AN1210" s="522"/>
      <c r="AO1210" s="522"/>
      <c r="AP1210" s="522"/>
      <c r="AQ1210" s="522"/>
      <c r="AR1210" s="522"/>
      <c r="AS1210" s="107"/>
      <c r="AT1210" s="107"/>
      <c r="AU1210" s="107"/>
      <c r="AV1210" s="107"/>
      <c r="AW1210" s="107"/>
      <c r="AX1210" s="107"/>
      <c r="AY1210" s="107"/>
      <c r="AZ1210" s="107"/>
      <c r="BA1210" s="107"/>
      <c r="BB1210" s="107"/>
      <c r="BC1210" s="107"/>
      <c r="BD1210" s="107"/>
      <c r="BE1210" s="107"/>
      <c r="BF1210" s="107"/>
      <c r="BG1210" s="107"/>
      <c r="BH1210" s="107"/>
    </row>
    <row r="1211">
      <c r="A1211" s="107"/>
      <c r="B1211" s="524"/>
      <c r="C1211" s="522"/>
      <c r="D1211" s="522"/>
      <c r="E1211" s="522"/>
      <c r="F1211" s="522"/>
      <c r="G1211" s="522"/>
      <c r="H1211" s="522"/>
      <c r="I1211" s="522"/>
      <c r="J1211" s="522"/>
      <c r="K1211" s="522"/>
      <c r="L1211" s="522"/>
      <c r="M1211" s="107"/>
      <c r="N1211" s="522"/>
      <c r="O1211" s="522"/>
      <c r="P1211" s="522"/>
      <c r="Q1211" s="522"/>
      <c r="R1211" s="522"/>
      <c r="S1211" s="522"/>
      <c r="T1211" s="522"/>
      <c r="U1211" s="522"/>
      <c r="V1211" s="522"/>
      <c r="W1211" s="522"/>
      <c r="X1211" s="522"/>
      <c r="Y1211" s="522"/>
      <c r="Z1211" s="522"/>
      <c r="AA1211" s="522"/>
      <c r="AB1211" s="522"/>
      <c r="AC1211" s="522"/>
      <c r="AD1211" s="522"/>
      <c r="AE1211" s="522"/>
      <c r="AF1211" s="522"/>
      <c r="AG1211" s="522"/>
      <c r="AH1211" s="523"/>
      <c r="AI1211" s="522"/>
      <c r="AJ1211" s="522"/>
      <c r="AK1211" s="522"/>
      <c r="AL1211" s="522"/>
      <c r="AM1211" s="522"/>
      <c r="AN1211" s="522"/>
      <c r="AO1211" s="522"/>
      <c r="AP1211" s="522"/>
      <c r="AQ1211" s="522"/>
      <c r="AR1211" s="522"/>
      <c r="AS1211" s="107"/>
      <c r="AT1211" s="107"/>
      <c r="AU1211" s="107"/>
      <c r="AV1211" s="107"/>
      <c r="AW1211" s="107"/>
      <c r="AX1211" s="107"/>
      <c r="AY1211" s="107"/>
      <c r="AZ1211" s="107"/>
      <c r="BA1211" s="107"/>
      <c r="BB1211" s="107"/>
      <c r="BC1211" s="107"/>
      <c r="BD1211" s="107"/>
      <c r="BE1211" s="107"/>
      <c r="BF1211" s="107"/>
      <c r="BG1211" s="107"/>
      <c r="BH1211" s="107"/>
    </row>
    <row r="1212">
      <c r="A1212" s="107"/>
      <c r="B1212" s="524"/>
      <c r="C1212" s="522"/>
      <c r="D1212" s="522"/>
      <c r="E1212" s="522"/>
      <c r="F1212" s="522"/>
      <c r="G1212" s="522"/>
      <c r="H1212" s="522"/>
      <c r="I1212" s="522"/>
      <c r="J1212" s="522"/>
      <c r="K1212" s="522"/>
      <c r="L1212" s="522"/>
      <c r="M1212" s="107"/>
      <c r="N1212" s="522"/>
      <c r="O1212" s="522"/>
      <c r="P1212" s="522"/>
      <c r="Q1212" s="522"/>
      <c r="R1212" s="522"/>
      <c r="S1212" s="522"/>
      <c r="T1212" s="522"/>
      <c r="U1212" s="522"/>
      <c r="V1212" s="522"/>
      <c r="W1212" s="522"/>
      <c r="X1212" s="522"/>
      <c r="Y1212" s="522"/>
      <c r="Z1212" s="522"/>
      <c r="AA1212" s="522"/>
      <c r="AB1212" s="522"/>
      <c r="AC1212" s="522"/>
      <c r="AD1212" s="522"/>
      <c r="AE1212" s="522"/>
      <c r="AF1212" s="522"/>
      <c r="AG1212" s="522"/>
      <c r="AH1212" s="523"/>
      <c r="AI1212" s="522"/>
      <c r="AJ1212" s="522"/>
      <c r="AK1212" s="522"/>
      <c r="AL1212" s="522"/>
      <c r="AM1212" s="522"/>
      <c r="AN1212" s="522"/>
      <c r="AO1212" s="522"/>
      <c r="AP1212" s="522"/>
      <c r="AQ1212" s="522"/>
      <c r="AR1212" s="522"/>
      <c r="AS1212" s="107"/>
      <c r="AT1212" s="107"/>
      <c r="AU1212" s="107"/>
      <c r="AV1212" s="107"/>
      <c r="AW1212" s="107"/>
      <c r="AX1212" s="107"/>
      <c r="AY1212" s="107"/>
      <c r="AZ1212" s="107"/>
      <c r="BA1212" s="107"/>
      <c r="BB1212" s="107"/>
      <c r="BC1212" s="107"/>
      <c r="BD1212" s="107"/>
      <c r="BE1212" s="107"/>
      <c r="BF1212" s="107"/>
      <c r="BG1212" s="107"/>
      <c r="BH1212" s="107"/>
    </row>
    <row r="1213">
      <c r="A1213" s="107"/>
      <c r="B1213" s="524"/>
      <c r="C1213" s="522"/>
      <c r="D1213" s="522"/>
      <c r="E1213" s="522"/>
      <c r="F1213" s="522"/>
      <c r="G1213" s="522"/>
      <c r="H1213" s="522"/>
      <c r="I1213" s="522"/>
      <c r="J1213" s="522"/>
      <c r="K1213" s="522"/>
      <c r="L1213" s="522"/>
      <c r="M1213" s="107"/>
      <c r="N1213" s="522"/>
      <c r="O1213" s="522"/>
      <c r="P1213" s="522"/>
      <c r="Q1213" s="522"/>
      <c r="R1213" s="522"/>
      <c r="S1213" s="522"/>
      <c r="T1213" s="522"/>
      <c r="U1213" s="522"/>
      <c r="V1213" s="522"/>
      <c r="W1213" s="522"/>
      <c r="X1213" s="522"/>
      <c r="Y1213" s="522"/>
      <c r="Z1213" s="522"/>
      <c r="AA1213" s="522"/>
      <c r="AB1213" s="522"/>
      <c r="AC1213" s="522"/>
      <c r="AD1213" s="522"/>
      <c r="AE1213" s="522"/>
      <c r="AF1213" s="522"/>
      <c r="AG1213" s="522"/>
      <c r="AH1213" s="523"/>
      <c r="AI1213" s="522"/>
      <c r="AJ1213" s="522"/>
      <c r="AK1213" s="522"/>
      <c r="AL1213" s="522"/>
      <c r="AM1213" s="522"/>
      <c r="AN1213" s="522"/>
      <c r="AO1213" s="522"/>
      <c r="AP1213" s="522"/>
      <c r="AQ1213" s="522"/>
      <c r="AR1213" s="522"/>
      <c r="AS1213" s="107"/>
      <c r="AT1213" s="107"/>
      <c r="AU1213" s="107"/>
      <c r="AV1213" s="107"/>
      <c r="AW1213" s="107"/>
      <c r="AX1213" s="107"/>
      <c r="AY1213" s="107"/>
      <c r="AZ1213" s="107"/>
      <c r="BA1213" s="107"/>
      <c r="BB1213" s="107"/>
      <c r="BC1213" s="107"/>
      <c r="BD1213" s="107"/>
      <c r="BE1213" s="107"/>
      <c r="BF1213" s="107"/>
      <c r="BG1213" s="107"/>
      <c r="BH1213" s="107"/>
    </row>
    <row r="1214">
      <c r="A1214" s="107"/>
      <c r="B1214" s="524"/>
      <c r="C1214" s="522"/>
      <c r="D1214" s="522"/>
      <c r="E1214" s="522"/>
      <c r="F1214" s="522"/>
      <c r="G1214" s="522"/>
      <c r="H1214" s="522"/>
      <c r="I1214" s="522"/>
      <c r="J1214" s="522"/>
      <c r="K1214" s="522"/>
      <c r="L1214" s="522"/>
      <c r="M1214" s="107"/>
      <c r="N1214" s="522"/>
      <c r="O1214" s="522"/>
      <c r="P1214" s="522"/>
      <c r="Q1214" s="522"/>
      <c r="R1214" s="522"/>
      <c r="S1214" s="522"/>
      <c r="T1214" s="522"/>
      <c r="U1214" s="522"/>
      <c r="V1214" s="522"/>
      <c r="W1214" s="522"/>
      <c r="X1214" s="522"/>
      <c r="Y1214" s="522"/>
      <c r="Z1214" s="522"/>
      <c r="AA1214" s="522"/>
      <c r="AB1214" s="522"/>
      <c r="AC1214" s="522"/>
      <c r="AD1214" s="522"/>
      <c r="AE1214" s="522"/>
      <c r="AF1214" s="522"/>
      <c r="AG1214" s="522"/>
      <c r="AH1214" s="523"/>
      <c r="AI1214" s="522"/>
      <c r="AJ1214" s="522"/>
      <c r="AK1214" s="522"/>
      <c r="AL1214" s="522"/>
      <c r="AM1214" s="522"/>
      <c r="AN1214" s="522"/>
      <c r="AO1214" s="522"/>
      <c r="AP1214" s="522"/>
      <c r="AQ1214" s="522"/>
      <c r="AR1214" s="522"/>
      <c r="AS1214" s="107"/>
      <c r="AT1214" s="107"/>
      <c r="AU1214" s="107"/>
      <c r="AV1214" s="107"/>
      <c r="AW1214" s="107"/>
      <c r="AX1214" s="107"/>
      <c r="AY1214" s="107"/>
      <c r="AZ1214" s="107"/>
      <c r="BA1214" s="107"/>
      <c r="BB1214" s="107"/>
      <c r="BC1214" s="107"/>
      <c r="BD1214" s="107"/>
      <c r="BE1214" s="107"/>
      <c r="BF1214" s="107"/>
      <c r="BG1214" s="107"/>
      <c r="BH1214" s="107"/>
    </row>
    <row r="1215">
      <c r="A1215" s="107"/>
      <c r="B1215" s="524"/>
      <c r="C1215" s="522"/>
      <c r="D1215" s="522"/>
      <c r="E1215" s="522"/>
      <c r="F1215" s="522"/>
      <c r="G1215" s="522"/>
      <c r="H1215" s="522"/>
      <c r="I1215" s="522"/>
      <c r="J1215" s="522"/>
      <c r="K1215" s="522"/>
      <c r="L1215" s="522"/>
      <c r="M1215" s="107"/>
      <c r="N1215" s="522"/>
      <c r="O1215" s="522"/>
      <c r="P1215" s="522"/>
      <c r="Q1215" s="522"/>
      <c r="R1215" s="522"/>
      <c r="S1215" s="522"/>
      <c r="T1215" s="522"/>
      <c r="U1215" s="522"/>
      <c r="V1215" s="522"/>
      <c r="W1215" s="522"/>
      <c r="X1215" s="522"/>
      <c r="Y1215" s="522"/>
      <c r="Z1215" s="522"/>
      <c r="AA1215" s="522"/>
      <c r="AB1215" s="522"/>
      <c r="AC1215" s="522"/>
      <c r="AD1215" s="522"/>
      <c r="AE1215" s="522"/>
      <c r="AF1215" s="522"/>
      <c r="AG1215" s="522"/>
      <c r="AH1215" s="523"/>
      <c r="AI1215" s="522"/>
      <c r="AJ1215" s="522"/>
      <c r="AK1215" s="522"/>
      <c r="AL1215" s="522"/>
      <c r="AM1215" s="522"/>
      <c r="AN1215" s="522"/>
      <c r="AO1215" s="522"/>
      <c r="AP1215" s="522"/>
      <c r="AQ1215" s="522"/>
      <c r="AR1215" s="522"/>
      <c r="AS1215" s="107"/>
      <c r="AT1215" s="107"/>
      <c r="AU1215" s="107"/>
      <c r="AV1215" s="107"/>
      <c r="AW1215" s="107"/>
      <c r="AX1215" s="107"/>
      <c r="AY1215" s="107"/>
      <c r="AZ1215" s="107"/>
      <c r="BA1215" s="107"/>
      <c r="BB1215" s="107"/>
      <c r="BC1215" s="107"/>
      <c r="BD1215" s="107"/>
      <c r="BE1215" s="107"/>
      <c r="BF1215" s="107"/>
      <c r="BG1215" s="107"/>
      <c r="BH1215" s="107"/>
    </row>
    <row r="1216">
      <c r="A1216" s="107"/>
      <c r="B1216" s="524"/>
      <c r="C1216" s="522"/>
      <c r="D1216" s="522"/>
      <c r="E1216" s="522"/>
      <c r="F1216" s="522"/>
      <c r="G1216" s="522"/>
      <c r="H1216" s="522"/>
      <c r="I1216" s="522"/>
      <c r="J1216" s="522"/>
      <c r="K1216" s="522"/>
      <c r="L1216" s="522"/>
      <c r="M1216" s="107"/>
      <c r="N1216" s="522"/>
      <c r="O1216" s="522"/>
      <c r="P1216" s="522"/>
      <c r="Q1216" s="522"/>
      <c r="R1216" s="522"/>
      <c r="S1216" s="522"/>
      <c r="T1216" s="522"/>
      <c r="U1216" s="522"/>
      <c r="V1216" s="522"/>
      <c r="W1216" s="522"/>
      <c r="X1216" s="522"/>
      <c r="Y1216" s="522"/>
      <c r="Z1216" s="522"/>
      <c r="AA1216" s="522"/>
      <c r="AB1216" s="522"/>
      <c r="AC1216" s="522"/>
      <c r="AD1216" s="522"/>
      <c r="AE1216" s="522"/>
      <c r="AF1216" s="522"/>
      <c r="AG1216" s="522"/>
      <c r="AH1216" s="523"/>
      <c r="AI1216" s="522"/>
      <c r="AJ1216" s="522"/>
      <c r="AK1216" s="522"/>
      <c r="AL1216" s="522"/>
      <c r="AM1216" s="522"/>
      <c r="AN1216" s="522"/>
      <c r="AO1216" s="522"/>
      <c r="AP1216" s="522"/>
      <c r="AQ1216" s="522"/>
      <c r="AR1216" s="522"/>
      <c r="AS1216" s="107"/>
      <c r="AT1216" s="107"/>
      <c r="AU1216" s="107"/>
      <c r="AV1216" s="107"/>
      <c r="AW1216" s="107"/>
      <c r="AX1216" s="107"/>
      <c r="AY1216" s="107"/>
      <c r="AZ1216" s="107"/>
      <c r="BA1216" s="107"/>
      <c r="BB1216" s="107"/>
      <c r="BC1216" s="107"/>
      <c r="BD1216" s="107"/>
      <c r="BE1216" s="107"/>
      <c r="BF1216" s="107"/>
      <c r="BG1216" s="107"/>
      <c r="BH1216" s="107"/>
    </row>
    <row r="1217">
      <c r="A1217" s="107"/>
      <c r="B1217" s="524"/>
      <c r="C1217" s="522"/>
      <c r="D1217" s="522"/>
      <c r="E1217" s="522"/>
      <c r="F1217" s="522"/>
      <c r="G1217" s="522"/>
      <c r="H1217" s="522"/>
      <c r="I1217" s="522"/>
      <c r="J1217" s="522"/>
      <c r="K1217" s="522"/>
      <c r="L1217" s="522"/>
      <c r="M1217" s="107"/>
      <c r="N1217" s="522"/>
      <c r="O1217" s="522"/>
      <c r="P1217" s="522"/>
      <c r="Q1217" s="522"/>
      <c r="R1217" s="522"/>
      <c r="S1217" s="522"/>
      <c r="T1217" s="522"/>
      <c r="U1217" s="522"/>
      <c r="V1217" s="522"/>
      <c r="W1217" s="522"/>
      <c r="X1217" s="522"/>
      <c r="Y1217" s="522"/>
      <c r="Z1217" s="522"/>
      <c r="AA1217" s="522"/>
      <c r="AB1217" s="522"/>
      <c r="AC1217" s="522"/>
      <c r="AD1217" s="522"/>
      <c r="AE1217" s="522"/>
      <c r="AF1217" s="522"/>
      <c r="AG1217" s="522"/>
      <c r="AH1217" s="523"/>
      <c r="AI1217" s="522"/>
      <c r="AJ1217" s="522"/>
      <c r="AK1217" s="522"/>
      <c r="AL1217" s="522"/>
      <c r="AM1217" s="522"/>
      <c r="AN1217" s="522"/>
      <c r="AO1217" s="522"/>
      <c r="AP1217" s="522"/>
      <c r="AQ1217" s="522"/>
      <c r="AR1217" s="522"/>
      <c r="AS1217" s="107"/>
      <c r="AT1217" s="107"/>
      <c r="AU1217" s="107"/>
      <c r="AV1217" s="107"/>
      <c r="AW1217" s="107"/>
      <c r="AX1217" s="107"/>
      <c r="AY1217" s="107"/>
      <c r="AZ1217" s="107"/>
      <c r="BA1217" s="107"/>
      <c r="BB1217" s="107"/>
      <c r="BC1217" s="107"/>
      <c r="BD1217" s="107"/>
      <c r="BE1217" s="107"/>
      <c r="BF1217" s="107"/>
      <c r="BG1217" s="107"/>
      <c r="BH1217" s="107"/>
    </row>
    <row r="1218">
      <c r="A1218" s="107"/>
      <c r="B1218" s="524"/>
      <c r="C1218" s="522"/>
      <c r="D1218" s="522"/>
      <c r="E1218" s="522"/>
      <c r="F1218" s="522"/>
      <c r="G1218" s="522"/>
      <c r="H1218" s="522"/>
      <c r="I1218" s="522"/>
      <c r="J1218" s="522"/>
      <c r="K1218" s="522"/>
      <c r="L1218" s="522"/>
      <c r="M1218" s="107"/>
      <c r="N1218" s="522"/>
      <c r="O1218" s="522"/>
      <c r="P1218" s="522"/>
      <c r="Q1218" s="522"/>
      <c r="R1218" s="522"/>
      <c r="S1218" s="522"/>
      <c r="T1218" s="522"/>
      <c r="U1218" s="522"/>
      <c r="V1218" s="522"/>
      <c r="W1218" s="522"/>
      <c r="X1218" s="522"/>
      <c r="Y1218" s="522"/>
      <c r="Z1218" s="522"/>
      <c r="AA1218" s="522"/>
      <c r="AB1218" s="522"/>
      <c r="AC1218" s="522"/>
      <c r="AD1218" s="522"/>
      <c r="AE1218" s="522"/>
      <c r="AF1218" s="522"/>
      <c r="AG1218" s="522"/>
      <c r="AH1218" s="523"/>
      <c r="AI1218" s="522"/>
      <c r="AJ1218" s="522"/>
      <c r="AK1218" s="522"/>
      <c r="AL1218" s="522"/>
      <c r="AM1218" s="522"/>
      <c r="AN1218" s="522"/>
      <c r="AO1218" s="522"/>
      <c r="AP1218" s="522"/>
      <c r="AQ1218" s="522"/>
      <c r="AR1218" s="522"/>
      <c r="AS1218" s="107"/>
      <c r="AT1218" s="107"/>
      <c r="AU1218" s="107"/>
      <c r="AV1218" s="107"/>
      <c r="AW1218" s="107"/>
      <c r="AX1218" s="107"/>
      <c r="AY1218" s="107"/>
      <c r="AZ1218" s="107"/>
      <c r="BA1218" s="107"/>
      <c r="BB1218" s="107"/>
      <c r="BC1218" s="107"/>
      <c r="BD1218" s="107"/>
      <c r="BE1218" s="107"/>
      <c r="BF1218" s="107"/>
      <c r="BG1218" s="107"/>
      <c r="BH1218" s="107"/>
    </row>
    <row r="1219">
      <c r="A1219" s="107"/>
      <c r="B1219" s="524"/>
      <c r="C1219" s="522"/>
      <c r="D1219" s="522"/>
      <c r="E1219" s="522"/>
      <c r="F1219" s="522"/>
      <c r="G1219" s="522"/>
      <c r="H1219" s="522"/>
      <c r="I1219" s="522"/>
      <c r="J1219" s="522"/>
      <c r="K1219" s="522"/>
      <c r="L1219" s="522"/>
      <c r="M1219" s="107"/>
      <c r="N1219" s="522"/>
      <c r="O1219" s="522"/>
      <c r="P1219" s="522"/>
      <c r="Q1219" s="522"/>
      <c r="R1219" s="522"/>
      <c r="S1219" s="522"/>
      <c r="T1219" s="522"/>
      <c r="U1219" s="522"/>
      <c r="V1219" s="522"/>
      <c r="W1219" s="522"/>
      <c r="X1219" s="522"/>
      <c r="Y1219" s="522"/>
      <c r="Z1219" s="522"/>
      <c r="AA1219" s="522"/>
      <c r="AB1219" s="522"/>
      <c r="AC1219" s="522"/>
      <c r="AD1219" s="522"/>
      <c r="AE1219" s="522"/>
      <c r="AF1219" s="522"/>
      <c r="AG1219" s="522"/>
      <c r="AH1219" s="523"/>
      <c r="AI1219" s="522"/>
      <c r="AJ1219" s="522"/>
      <c r="AK1219" s="522"/>
      <c r="AL1219" s="522"/>
      <c r="AM1219" s="522"/>
      <c r="AN1219" s="522"/>
      <c r="AO1219" s="522"/>
      <c r="AP1219" s="522"/>
      <c r="AQ1219" s="522"/>
      <c r="AR1219" s="522"/>
      <c r="AS1219" s="107"/>
      <c r="AT1219" s="107"/>
      <c r="AU1219" s="107"/>
      <c r="AV1219" s="107"/>
      <c r="AW1219" s="107"/>
      <c r="AX1219" s="107"/>
      <c r="AY1219" s="107"/>
      <c r="AZ1219" s="107"/>
      <c r="BA1219" s="107"/>
      <c r="BB1219" s="107"/>
      <c r="BC1219" s="107"/>
      <c r="BD1219" s="107"/>
      <c r="BE1219" s="107"/>
      <c r="BF1219" s="107"/>
      <c r="BG1219" s="107"/>
      <c r="BH1219" s="107"/>
    </row>
    <row r="1220">
      <c r="A1220" s="107"/>
      <c r="B1220" s="524"/>
      <c r="C1220" s="522"/>
      <c r="D1220" s="522"/>
      <c r="E1220" s="522"/>
      <c r="F1220" s="522"/>
      <c r="G1220" s="522"/>
      <c r="H1220" s="522"/>
      <c r="I1220" s="522"/>
      <c r="J1220" s="522"/>
      <c r="K1220" s="522"/>
      <c r="L1220" s="522"/>
      <c r="M1220" s="107"/>
      <c r="N1220" s="522"/>
      <c r="O1220" s="522"/>
      <c r="P1220" s="522"/>
      <c r="Q1220" s="522"/>
      <c r="R1220" s="522"/>
      <c r="S1220" s="522"/>
      <c r="T1220" s="522"/>
      <c r="U1220" s="522"/>
      <c r="V1220" s="522"/>
      <c r="W1220" s="522"/>
      <c r="X1220" s="522"/>
      <c r="Y1220" s="522"/>
      <c r="Z1220" s="522"/>
      <c r="AA1220" s="522"/>
      <c r="AB1220" s="522"/>
      <c r="AC1220" s="522"/>
      <c r="AD1220" s="522"/>
      <c r="AE1220" s="522"/>
      <c r="AF1220" s="522"/>
      <c r="AG1220" s="522"/>
      <c r="AH1220" s="523"/>
      <c r="AI1220" s="522"/>
      <c r="AJ1220" s="522"/>
      <c r="AK1220" s="522"/>
      <c r="AL1220" s="522"/>
      <c r="AM1220" s="522"/>
      <c r="AN1220" s="522"/>
      <c r="AO1220" s="522"/>
      <c r="AP1220" s="522"/>
      <c r="AQ1220" s="522"/>
      <c r="AR1220" s="522"/>
      <c r="AS1220" s="107"/>
      <c r="AT1220" s="107"/>
      <c r="AU1220" s="107"/>
      <c r="AV1220" s="107"/>
      <c r="AW1220" s="107"/>
      <c r="AX1220" s="107"/>
      <c r="AY1220" s="107"/>
      <c r="AZ1220" s="107"/>
      <c r="BA1220" s="107"/>
      <c r="BB1220" s="107"/>
      <c r="BC1220" s="107"/>
      <c r="BD1220" s="107"/>
      <c r="BE1220" s="107"/>
      <c r="BF1220" s="107"/>
      <c r="BG1220" s="107"/>
      <c r="BH1220" s="107"/>
    </row>
    <row r="1221">
      <c r="A1221" s="107"/>
      <c r="B1221" s="524"/>
      <c r="C1221" s="522"/>
      <c r="D1221" s="522"/>
      <c r="E1221" s="522"/>
      <c r="F1221" s="522"/>
      <c r="G1221" s="522"/>
      <c r="H1221" s="522"/>
      <c r="I1221" s="522"/>
      <c r="J1221" s="522"/>
      <c r="K1221" s="522"/>
      <c r="L1221" s="522"/>
      <c r="M1221" s="107"/>
      <c r="N1221" s="522"/>
      <c r="O1221" s="522"/>
      <c r="P1221" s="522"/>
      <c r="Q1221" s="522"/>
      <c r="R1221" s="522"/>
      <c r="S1221" s="522"/>
      <c r="T1221" s="522"/>
      <c r="U1221" s="522"/>
      <c r="V1221" s="522"/>
      <c r="W1221" s="522"/>
      <c r="X1221" s="522"/>
      <c r="Y1221" s="522"/>
      <c r="Z1221" s="522"/>
      <c r="AA1221" s="522"/>
      <c r="AB1221" s="522"/>
      <c r="AC1221" s="522"/>
      <c r="AD1221" s="522"/>
      <c r="AE1221" s="522"/>
      <c r="AF1221" s="522"/>
      <c r="AG1221" s="522"/>
      <c r="AH1221" s="523"/>
      <c r="AI1221" s="522"/>
      <c r="AJ1221" s="522"/>
      <c r="AK1221" s="522"/>
      <c r="AL1221" s="522"/>
      <c r="AM1221" s="522"/>
      <c r="AN1221" s="522"/>
      <c r="AO1221" s="522"/>
      <c r="AP1221" s="522"/>
      <c r="AQ1221" s="522"/>
      <c r="AR1221" s="522"/>
      <c r="AS1221" s="107"/>
      <c r="AT1221" s="107"/>
      <c r="AU1221" s="107"/>
      <c r="AV1221" s="107"/>
      <c r="AW1221" s="107"/>
      <c r="AX1221" s="107"/>
      <c r="AY1221" s="107"/>
      <c r="AZ1221" s="107"/>
      <c r="BA1221" s="107"/>
      <c r="BB1221" s="107"/>
      <c r="BC1221" s="107"/>
      <c r="BD1221" s="107"/>
      <c r="BE1221" s="107"/>
      <c r="BF1221" s="107"/>
      <c r="BG1221" s="107"/>
      <c r="BH1221" s="107"/>
    </row>
    <row r="1222">
      <c r="A1222" s="107"/>
      <c r="B1222" s="524"/>
      <c r="C1222" s="522"/>
      <c r="D1222" s="522"/>
      <c r="E1222" s="522"/>
      <c r="F1222" s="522"/>
      <c r="G1222" s="522"/>
      <c r="H1222" s="522"/>
      <c r="I1222" s="522"/>
      <c r="J1222" s="522"/>
      <c r="K1222" s="522"/>
      <c r="L1222" s="522"/>
      <c r="M1222" s="107"/>
      <c r="N1222" s="522"/>
      <c r="O1222" s="522"/>
      <c r="P1222" s="522"/>
      <c r="Q1222" s="522"/>
      <c r="R1222" s="522"/>
      <c r="S1222" s="522"/>
      <c r="T1222" s="522"/>
      <c r="U1222" s="522"/>
      <c r="V1222" s="522"/>
      <c r="W1222" s="522"/>
      <c r="X1222" s="522"/>
      <c r="Y1222" s="522"/>
      <c r="Z1222" s="522"/>
      <c r="AA1222" s="522"/>
      <c r="AB1222" s="522"/>
      <c r="AC1222" s="522"/>
      <c r="AD1222" s="522"/>
      <c r="AE1222" s="522"/>
      <c r="AF1222" s="522"/>
      <c r="AG1222" s="522"/>
      <c r="AH1222" s="523"/>
      <c r="AI1222" s="522"/>
      <c r="AJ1222" s="522"/>
      <c r="AK1222" s="522"/>
      <c r="AL1222" s="522"/>
      <c r="AM1222" s="522"/>
      <c r="AN1222" s="522"/>
      <c r="AO1222" s="522"/>
      <c r="AP1222" s="522"/>
      <c r="AQ1222" s="522"/>
      <c r="AR1222" s="522"/>
      <c r="AS1222" s="107"/>
      <c r="AT1222" s="107"/>
      <c r="AU1222" s="107"/>
      <c r="AV1222" s="107"/>
      <c r="AW1222" s="107"/>
      <c r="AX1222" s="107"/>
      <c r="AY1222" s="107"/>
      <c r="AZ1222" s="107"/>
      <c r="BA1222" s="107"/>
      <c r="BB1222" s="107"/>
      <c r="BC1222" s="107"/>
      <c r="BD1222" s="107"/>
      <c r="BE1222" s="107"/>
      <c r="BF1222" s="107"/>
      <c r="BG1222" s="107"/>
      <c r="BH1222" s="107"/>
    </row>
    <row r="1223">
      <c r="A1223" s="107"/>
      <c r="B1223" s="524"/>
      <c r="C1223" s="522"/>
      <c r="D1223" s="522"/>
      <c r="E1223" s="522"/>
      <c r="F1223" s="522"/>
      <c r="G1223" s="522"/>
      <c r="H1223" s="522"/>
      <c r="I1223" s="522"/>
      <c r="J1223" s="522"/>
      <c r="K1223" s="522"/>
      <c r="L1223" s="522"/>
      <c r="M1223" s="107"/>
      <c r="N1223" s="522"/>
      <c r="O1223" s="522"/>
      <c r="P1223" s="522"/>
      <c r="Q1223" s="522"/>
      <c r="R1223" s="522"/>
      <c r="S1223" s="522"/>
      <c r="T1223" s="522"/>
      <c r="U1223" s="522"/>
      <c r="V1223" s="522"/>
      <c r="W1223" s="522"/>
      <c r="X1223" s="522"/>
      <c r="Y1223" s="522"/>
      <c r="Z1223" s="522"/>
      <c r="AA1223" s="522"/>
      <c r="AB1223" s="522"/>
      <c r="AC1223" s="522"/>
      <c r="AD1223" s="522"/>
      <c r="AE1223" s="522"/>
      <c r="AF1223" s="522"/>
      <c r="AG1223" s="522"/>
      <c r="AH1223" s="523"/>
      <c r="AI1223" s="522"/>
      <c r="AJ1223" s="522"/>
      <c r="AK1223" s="522"/>
      <c r="AL1223" s="522"/>
      <c r="AM1223" s="522"/>
      <c r="AN1223" s="522"/>
      <c r="AO1223" s="522"/>
      <c r="AP1223" s="522"/>
      <c r="AQ1223" s="522"/>
      <c r="AR1223" s="522"/>
      <c r="AS1223" s="107"/>
      <c r="AT1223" s="107"/>
      <c r="AU1223" s="107"/>
      <c r="AV1223" s="107"/>
      <c r="AW1223" s="107"/>
      <c r="AX1223" s="107"/>
      <c r="AY1223" s="107"/>
      <c r="AZ1223" s="107"/>
      <c r="BA1223" s="107"/>
      <c r="BB1223" s="107"/>
      <c r="BC1223" s="107"/>
      <c r="BD1223" s="107"/>
      <c r="BE1223" s="107"/>
      <c r="BF1223" s="107"/>
      <c r="BG1223" s="107"/>
      <c r="BH1223" s="107"/>
    </row>
    <row r="1224">
      <c r="A1224" s="107"/>
      <c r="B1224" s="524"/>
      <c r="C1224" s="522"/>
      <c r="D1224" s="522"/>
      <c r="E1224" s="522"/>
      <c r="F1224" s="522"/>
      <c r="G1224" s="522"/>
      <c r="H1224" s="522"/>
      <c r="I1224" s="522"/>
      <c r="J1224" s="522"/>
      <c r="K1224" s="522"/>
      <c r="L1224" s="522"/>
      <c r="M1224" s="107"/>
      <c r="N1224" s="522"/>
      <c r="O1224" s="522"/>
      <c r="P1224" s="522"/>
      <c r="Q1224" s="522"/>
      <c r="R1224" s="522"/>
      <c r="S1224" s="522"/>
      <c r="T1224" s="522"/>
      <c r="U1224" s="522"/>
      <c r="V1224" s="522"/>
      <c r="W1224" s="522"/>
      <c r="X1224" s="522"/>
      <c r="Y1224" s="522"/>
      <c r="Z1224" s="522"/>
      <c r="AA1224" s="522"/>
      <c r="AB1224" s="522"/>
      <c r="AC1224" s="522"/>
      <c r="AD1224" s="522"/>
      <c r="AE1224" s="522"/>
      <c r="AF1224" s="522"/>
      <c r="AG1224" s="522"/>
      <c r="AH1224" s="523"/>
      <c r="AI1224" s="522"/>
      <c r="AJ1224" s="522"/>
      <c r="AK1224" s="522"/>
      <c r="AL1224" s="522"/>
      <c r="AM1224" s="522"/>
      <c r="AN1224" s="522"/>
      <c r="AO1224" s="522"/>
      <c r="AP1224" s="522"/>
      <c r="AQ1224" s="522"/>
      <c r="AR1224" s="522"/>
      <c r="AS1224" s="107"/>
      <c r="AT1224" s="107"/>
      <c r="AU1224" s="107"/>
      <c r="AV1224" s="107"/>
      <c r="AW1224" s="107"/>
      <c r="AX1224" s="107"/>
      <c r="AY1224" s="107"/>
      <c r="AZ1224" s="107"/>
      <c r="BA1224" s="107"/>
      <c r="BB1224" s="107"/>
      <c r="BC1224" s="107"/>
      <c r="BD1224" s="107"/>
      <c r="BE1224" s="107"/>
      <c r="BF1224" s="107"/>
      <c r="BG1224" s="107"/>
      <c r="BH1224" s="107"/>
    </row>
    <row r="1225">
      <c r="A1225" s="107"/>
      <c r="B1225" s="524"/>
      <c r="C1225" s="522"/>
      <c r="D1225" s="522"/>
      <c r="E1225" s="522"/>
      <c r="F1225" s="522"/>
      <c r="G1225" s="522"/>
      <c r="H1225" s="522"/>
      <c r="I1225" s="522"/>
      <c r="J1225" s="522"/>
      <c r="K1225" s="522"/>
      <c r="L1225" s="522"/>
      <c r="M1225" s="107"/>
      <c r="N1225" s="522"/>
      <c r="O1225" s="522"/>
      <c r="P1225" s="522"/>
      <c r="Q1225" s="522"/>
      <c r="R1225" s="522"/>
      <c r="S1225" s="522"/>
      <c r="T1225" s="522"/>
      <c r="U1225" s="522"/>
      <c r="V1225" s="522"/>
      <c r="W1225" s="522"/>
      <c r="X1225" s="522"/>
      <c r="Y1225" s="522"/>
      <c r="Z1225" s="522"/>
      <c r="AA1225" s="522"/>
      <c r="AB1225" s="522"/>
      <c r="AC1225" s="522"/>
      <c r="AD1225" s="522"/>
      <c r="AE1225" s="522"/>
      <c r="AF1225" s="522"/>
      <c r="AG1225" s="522"/>
      <c r="AH1225" s="523"/>
      <c r="AI1225" s="522"/>
      <c r="AJ1225" s="522"/>
      <c r="AK1225" s="522"/>
      <c r="AL1225" s="522"/>
      <c r="AM1225" s="522"/>
      <c r="AN1225" s="522"/>
      <c r="AO1225" s="522"/>
      <c r="AP1225" s="522"/>
      <c r="AQ1225" s="522"/>
      <c r="AR1225" s="522"/>
      <c r="AS1225" s="107"/>
      <c r="AT1225" s="107"/>
      <c r="AU1225" s="107"/>
      <c r="AV1225" s="107"/>
      <c r="AW1225" s="107"/>
      <c r="AX1225" s="107"/>
      <c r="AY1225" s="107"/>
      <c r="AZ1225" s="107"/>
      <c r="BA1225" s="107"/>
      <c r="BB1225" s="107"/>
      <c r="BC1225" s="107"/>
      <c r="BD1225" s="107"/>
      <c r="BE1225" s="107"/>
      <c r="BF1225" s="107"/>
      <c r="BG1225" s="107"/>
      <c r="BH1225" s="107"/>
    </row>
    <row r="1226">
      <c r="A1226" s="107"/>
      <c r="B1226" s="524"/>
      <c r="C1226" s="522"/>
      <c r="D1226" s="522"/>
      <c r="E1226" s="522"/>
      <c r="F1226" s="522"/>
      <c r="G1226" s="522"/>
      <c r="H1226" s="522"/>
      <c r="I1226" s="522"/>
      <c r="J1226" s="522"/>
      <c r="K1226" s="522"/>
      <c r="L1226" s="522"/>
      <c r="M1226" s="107"/>
      <c r="N1226" s="522"/>
      <c r="O1226" s="522"/>
      <c r="P1226" s="522"/>
      <c r="Q1226" s="522"/>
      <c r="R1226" s="522"/>
      <c r="S1226" s="522"/>
      <c r="T1226" s="522"/>
      <c r="U1226" s="522"/>
      <c r="V1226" s="522"/>
      <c r="W1226" s="522"/>
      <c r="X1226" s="522"/>
      <c r="Y1226" s="522"/>
      <c r="Z1226" s="522"/>
      <c r="AA1226" s="522"/>
      <c r="AB1226" s="522"/>
      <c r="AC1226" s="522"/>
      <c r="AD1226" s="522"/>
      <c r="AE1226" s="522"/>
      <c r="AF1226" s="522"/>
      <c r="AG1226" s="522"/>
      <c r="AH1226" s="523"/>
      <c r="AI1226" s="522"/>
      <c r="AJ1226" s="522"/>
      <c r="AK1226" s="522"/>
      <c r="AL1226" s="522"/>
      <c r="AM1226" s="522"/>
      <c r="AN1226" s="522"/>
      <c r="AO1226" s="522"/>
      <c r="AP1226" s="522"/>
      <c r="AQ1226" s="522"/>
      <c r="AR1226" s="522"/>
      <c r="AS1226" s="107"/>
      <c r="AT1226" s="107"/>
      <c r="AU1226" s="107"/>
      <c r="AV1226" s="107"/>
      <c r="AW1226" s="107"/>
      <c r="AX1226" s="107"/>
      <c r="AY1226" s="107"/>
      <c r="AZ1226" s="107"/>
      <c r="BA1226" s="107"/>
      <c r="BB1226" s="107"/>
      <c r="BC1226" s="107"/>
      <c r="BD1226" s="107"/>
      <c r="BE1226" s="107"/>
      <c r="BF1226" s="107"/>
      <c r="BG1226" s="107"/>
      <c r="BH1226" s="107"/>
    </row>
    <row r="1227">
      <c r="A1227" s="107"/>
      <c r="B1227" s="524"/>
      <c r="C1227" s="522"/>
      <c r="D1227" s="522"/>
      <c r="E1227" s="522"/>
      <c r="F1227" s="522"/>
      <c r="G1227" s="522"/>
      <c r="H1227" s="522"/>
      <c r="I1227" s="522"/>
      <c r="J1227" s="522"/>
      <c r="K1227" s="522"/>
      <c r="L1227" s="522"/>
      <c r="M1227" s="107"/>
      <c r="N1227" s="522"/>
      <c r="O1227" s="522"/>
      <c r="P1227" s="522"/>
      <c r="Q1227" s="522"/>
      <c r="R1227" s="522"/>
      <c r="S1227" s="522"/>
      <c r="T1227" s="522"/>
      <c r="U1227" s="522"/>
      <c r="V1227" s="522"/>
      <c r="W1227" s="522"/>
      <c r="X1227" s="522"/>
      <c r="Y1227" s="522"/>
      <c r="Z1227" s="522"/>
      <c r="AA1227" s="522"/>
      <c r="AB1227" s="522"/>
      <c r="AC1227" s="522"/>
      <c r="AD1227" s="522"/>
      <c r="AE1227" s="522"/>
      <c r="AF1227" s="522"/>
      <c r="AG1227" s="522"/>
      <c r="AH1227" s="523"/>
      <c r="AI1227" s="522"/>
      <c r="AJ1227" s="522"/>
      <c r="AK1227" s="522"/>
      <c r="AL1227" s="522"/>
      <c r="AM1227" s="522"/>
      <c r="AN1227" s="522"/>
      <c r="AO1227" s="522"/>
      <c r="AP1227" s="522"/>
      <c r="AQ1227" s="522"/>
      <c r="AR1227" s="522"/>
      <c r="AS1227" s="107"/>
      <c r="AT1227" s="107"/>
      <c r="AU1227" s="107"/>
      <c r="AV1227" s="107"/>
      <c r="AW1227" s="107"/>
      <c r="AX1227" s="107"/>
      <c r="AY1227" s="107"/>
      <c r="AZ1227" s="107"/>
      <c r="BA1227" s="107"/>
      <c r="BB1227" s="107"/>
      <c r="BC1227" s="107"/>
      <c r="BD1227" s="107"/>
      <c r="BE1227" s="107"/>
      <c r="BF1227" s="107"/>
      <c r="BG1227" s="107"/>
      <c r="BH1227" s="107"/>
    </row>
    <row r="1228">
      <c r="A1228" s="107"/>
      <c r="B1228" s="524"/>
      <c r="C1228" s="522"/>
      <c r="D1228" s="522"/>
      <c r="E1228" s="522"/>
      <c r="F1228" s="522"/>
      <c r="G1228" s="522"/>
      <c r="H1228" s="522"/>
      <c r="I1228" s="522"/>
      <c r="J1228" s="522"/>
      <c r="K1228" s="522"/>
      <c r="L1228" s="522"/>
      <c r="M1228" s="107"/>
      <c r="N1228" s="522"/>
      <c r="O1228" s="522"/>
      <c r="P1228" s="522"/>
      <c r="Q1228" s="522"/>
      <c r="R1228" s="522"/>
      <c r="S1228" s="522"/>
      <c r="T1228" s="522"/>
      <c r="U1228" s="522"/>
      <c r="V1228" s="522"/>
      <c r="W1228" s="522"/>
      <c r="X1228" s="522"/>
      <c r="Y1228" s="522"/>
      <c r="Z1228" s="522"/>
      <c r="AA1228" s="522"/>
      <c r="AB1228" s="522"/>
      <c r="AC1228" s="522"/>
      <c r="AD1228" s="522"/>
      <c r="AE1228" s="522"/>
      <c r="AF1228" s="522"/>
      <c r="AG1228" s="522"/>
      <c r="AH1228" s="523"/>
      <c r="AI1228" s="522"/>
      <c r="AJ1228" s="522"/>
      <c r="AK1228" s="522"/>
      <c r="AL1228" s="522"/>
      <c r="AM1228" s="522"/>
      <c r="AN1228" s="522"/>
      <c r="AO1228" s="522"/>
      <c r="AP1228" s="522"/>
      <c r="AQ1228" s="522"/>
      <c r="AR1228" s="522"/>
      <c r="AS1228" s="107"/>
      <c r="AT1228" s="107"/>
      <c r="AU1228" s="107"/>
      <c r="AV1228" s="107"/>
      <c r="AW1228" s="107"/>
      <c r="AX1228" s="107"/>
      <c r="AY1228" s="107"/>
      <c r="AZ1228" s="107"/>
      <c r="BA1228" s="107"/>
      <c r="BB1228" s="107"/>
      <c r="BC1228" s="107"/>
      <c r="BD1228" s="107"/>
      <c r="BE1228" s="107"/>
      <c r="BF1228" s="107"/>
      <c r="BG1228" s="107"/>
      <c r="BH1228" s="107"/>
    </row>
    <row r="1229">
      <c r="A1229" s="107"/>
      <c r="B1229" s="524"/>
      <c r="C1229" s="522"/>
      <c r="D1229" s="522"/>
      <c r="E1229" s="522"/>
      <c r="F1229" s="522"/>
      <c r="G1229" s="522"/>
      <c r="H1229" s="522"/>
      <c r="I1229" s="522"/>
      <c r="J1229" s="522"/>
      <c r="K1229" s="522"/>
      <c r="L1229" s="522"/>
      <c r="M1229" s="107"/>
      <c r="N1229" s="522"/>
      <c r="O1229" s="522"/>
      <c r="P1229" s="522"/>
      <c r="Q1229" s="522"/>
      <c r="R1229" s="522"/>
      <c r="S1229" s="522"/>
      <c r="T1229" s="522"/>
      <c r="U1229" s="522"/>
      <c r="V1229" s="522"/>
      <c r="W1229" s="522"/>
      <c r="X1229" s="522"/>
      <c r="Y1229" s="522"/>
      <c r="Z1229" s="522"/>
      <c r="AA1229" s="522"/>
      <c r="AB1229" s="522"/>
      <c r="AC1229" s="522"/>
      <c r="AD1229" s="522"/>
      <c r="AE1229" s="522"/>
      <c r="AF1229" s="522"/>
      <c r="AG1229" s="522"/>
      <c r="AH1229" s="523"/>
      <c r="AI1229" s="522"/>
      <c r="AJ1229" s="522"/>
      <c r="AK1229" s="522"/>
      <c r="AL1229" s="522"/>
      <c r="AM1229" s="522"/>
      <c r="AN1229" s="522"/>
      <c r="AO1229" s="522"/>
      <c r="AP1229" s="522"/>
      <c r="AQ1229" s="522"/>
      <c r="AR1229" s="522"/>
      <c r="AS1229" s="107"/>
      <c r="AT1229" s="107"/>
      <c r="AU1229" s="107"/>
      <c r="AV1229" s="107"/>
      <c r="AW1229" s="107"/>
      <c r="AX1229" s="107"/>
      <c r="AY1229" s="107"/>
      <c r="AZ1229" s="107"/>
      <c r="BA1229" s="107"/>
      <c r="BB1229" s="107"/>
      <c r="BC1229" s="107"/>
      <c r="BD1229" s="107"/>
      <c r="BE1229" s="107"/>
      <c r="BF1229" s="107"/>
      <c r="BG1229" s="107"/>
      <c r="BH1229" s="107"/>
    </row>
    <row r="1230">
      <c r="A1230" s="107"/>
      <c r="B1230" s="524"/>
      <c r="C1230" s="522"/>
      <c r="D1230" s="522"/>
      <c r="E1230" s="522"/>
      <c r="F1230" s="522"/>
      <c r="G1230" s="522"/>
      <c r="H1230" s="522"/>
      <c r="I1230" s="522"/>
      <c r="J1230" s="522"/>
      <c r="K1230" s="522"/>
      <c r="L1230" s="522"/>
      <c r="M1230" s="107"/>
      <c r="N1230" s="522"/>
      <c r="O1230" s="522"/>
      <c r="P1230" s="522"/>
      <c r="Q1230" s="522"/>
      <c r="R1230" s="522"/>
      <c r="S1230" s="522"/>
      <c r="T1230" s="522"/>
      <c r="U1230" s="522"/>
      <c r="V1230" s="522"/>
      <c r="W1230" s="522"/>
      <c r="X1230" s="522"/>
      <c r="Y1230" s="522"/>
      <c r="Z1230" s="522"/>
      <c r="AA1230" s="522"/>
      <c r="AB1230" s="522"/>
      <c r="AC1230" s="522"/>
      <c r="AD1230" s="522"/>
      <c r="AE1230" s="522"/>
      <c r="AF1230" s="522"/>
      <c r="AG1230" s="522"/>
      <c r="AH1230" s="523"/>
      <c r="AI1230" s="522"/>
      <c r="AJ1230" s="522"/>
      <c r="AK1230" s="522"/>
      <c r="AL1230" s="522"/>
      <c r="AM1230" s="522"/>
      <c r="AN1230" s="522"/>
      <c r="AO1230" s="522"/>
      <c r="AP1230" s="522"/>
      <c r="AQ1230" s="522"/>
      <c r="AR1230" s="522"/>
      <c r="AS1230" s="107"/>
      <c r="AT1230" s="107"/>
      <c r="AU1230" s="107"/>
      <c r="AV1230" s="107"/>
      <c r="AW1230" s="107"/>
      <c r="AX1230" s="107"/>
      <c r="AY1230" s="107"/>
      <c r="AZ1230" s="107"/>
      <c r="BA1230" s="107"/>
      <c r="BB1230" s="107"/>
      <c r="BC1230" s="107"/>
      <c r="BD1230" s="107"/>
      <c r="BE1230" s="107"/>
      <c r="BF1230" s="107"/>
      <c r="BG1230" s="107"/>
      <c r="BH1230" s="107"/>
    </row>
    <row r="1231">
      <c r="A1231" s="107"/>
      <c r="B1231" s="524"/>
      <c r="C1231" s="522"/>
      <c r="D1231" s="522"/>
      <c r="E1231" s="522"/>
      <c r="F1231" s="522"/>
      <c r="G1231" s="522"/>
      <c r="H1231" s="522"/>
      <c r="I1231" s="522"/>
      <c r="J1231" s="522"/>
      <c r="K1231" s="522"/>
      <c r="L1231" s="522"/>
      <c r="M1231" s="107"/>
      <c r="N1231" s="522"/>
      <c r="O1231" s="522"/>
      <c r="P1231" s="522"/>
      <c r="Q1231" s="522"/>
      <c r="R1231" s="522"/>
      <c r="S1231" s="522"/>
      <c r="T1231" s="522"/>
      <c r="U1231" s="522"/>
      <c r="V1231" s="522"/>
      <c r="W1231" s="522"/>
      <c r="X1231" s="522"/>
      <c r="Y1231" s="522"/>
      <c r="Z1231" s="522"/>
      <c r="AA1231" s="522"/>
      <c r="AB1231" s="522"/>
      <c r="AC1231" s="522"/>
      <c r="AD1231" s="522"/>
      <c r="AE1231" s="522"/>
      <c r="AF1231" s="522"/>
      <c r="AG1231" s="522"/>
      <c r="AH1231" s="523"/>
      <c r="AI1231" s="522"/>
      <c r="AJ1231" s="522"/>
      <c r="AK1231" s="522"/>
      <c r="AL1231" s="522"/>
      <c r="AM1231" s="522"/>
      <c r="AN1231" s="522"/>
      <c r="AO1231" s="522"/>
      <c r="AP1231" s="522"/>
      <c r="AQ1231" s="522"/>
      <c r="AR1231" s="522"/>
      <c r="AS1231" s="107"/>
      <c r="AT1231" s="107"/>
      <c r="AU1231" s="107"/>
      <c r="AV1231" s="107"/>
      <c r="AW1231" s="107"/>
      <c r="AX1231" s="107"/>
      <c r="AY1231" s="107"/>
      <c r="AZ1231" s="107"/>
      <c r="BA1231" s="107"/>
      <c r="BB1231" s="107"/>
      <c r="BC1231" s="107"/>
      <c r="BD1231" s="107"/>
      <c r="BE1231" s="107"/>
      <c r="BF1231" s="107"/>
      <c r="BG1231" s="107"/>
      <c r="BH1231" s="107"/>
    </row>
    <row r="1232">
      <c r="A1232" s="107"/>
      <c r="B1232" s="524"/>
      <c r="C1232" s="522"/>
      <c r="D1232" s="522"/>
      <c r="E1232" s="522"/>
      <c r="F1232" s="522"/>
      <c r="G1232" s="522"/>
      <c r="H1232" s="522"/>
      <c r="I1232" s="522"/>
      <c r="J1232" s="522"/>
      <c r="K1232" s="522"/>
      <c r="L1232" s="522"/>
      <c r="M1232" s="107"/>
      <c r="N1232" s="522"/>
      <c r="O1232" s="522"/>
      <c r="P1232" s="522"/>
      <c r="Q1232" s="522"/>
      <c r="R1232" s="522"/>
      <c r="S1232" s="522"/>
      <c r="T1232" s="522"/>
      <c r="U1232" s="522"/>
      <c r="V1232" s="522"/>
      <c r="W1232" s="522"/>
      <c r="X1232" s="522"/>
      <c r="Y1232" s="522"/>
      <c r="Z1232" s="522"/>
      <c r="AA1232" s="522"/>
      <c r="AB1232" s="522"/>
      <c r="AC1232" s="522"/>
      <c r="AD1232" s="522"/>
      <c r="AE1232" s="522"/>
      <c r="AF1232" s="522"/>
      <c r="AG1232" s="522"/>
      <c r="AH1232" s="523"/>
      <c r="AI1232" s="522"/>
      <c r="AJ1232" s="522"/>
      <c r="AK1232" s="522"/>
      <c r="AL1232" s="522"/>
      <c r="AM1232" s="522"/>
      <c r="AN1232" s="522"/>
      <c r="AO1232" s="522"/>
      <c r="AP1232" s="522"/>
      <c r="AQ1232" s="522"/>
      <c r="AR1232" s="522"/>
      <c r="AS1232" s="107"/>
      <c r="AT1232" s="107"/>
      <c r="AU1232" s="107"/>
      <c r="AV1232" s="107"/>
      <c r="AW1232" s="107"/>
      <c r="AX1232" s="107"/>
      <c r="AY1232" s="107"/>
      <c r="AZ1232" s="107"/>
      <c r="BA1232" s="107"/>
      <c r="BB1232" s="107"/>
      <c r="BC1232" s="107"/>
      <c r="BD1232" s="107"/>
      <c r="BE1232" s="107"/>
      <c r="BF1232" s="107"/>
      <c r="BG1232" s="107"/>
      <c r="BH1232" s="107"/>
    </row>
    <row r="1233">
      <c r="A1233" s="107"/>
      <c r="B1233" s="524"/>
      <c r="C1233" s="522"/>
      <c r="D1233" s="522"/>
      <c r="E1233" s="522"/>
      <c r="F1233" s="522"/>
      <c r="G1233" s="522"/>
      <c r="H1233" s="522"/>
      <c r="I1233" s="522"/>
      <c r="J1233" s="522"/>
      <c r="K1233" s="522"/>
      <c r="L1233" s="522"/>
      <c r="M1233" s="107"/>
      <c r="N1233" s="522"/>
      <c r="O1233" s="522"/>
      <c r="P1233" s="522"/>
      <c r="Q1233" s="522"/>
      <c r="R1233" s="522"/>
      <c r="S1233" s="522"/>
      <c r="T1233" s="522"/>
      <c r="U1233" s="522"/>
      <c r="V1233" s="522"/>
      <c r="W1233" s="522"/>
      <c r="X1233" s="522"/>
      <c r="Y1233" s="522"/>
      <c r="Z1233" s="522"/>
      <c r="AA1233" s="522"/>
      <c r="AB1233" s="522"/>
      <c r="AC1233" s="522"/>
      <c r="AD1233" s="522"/>
      <c r="AE1233" s="522"/>
      <c r="AF1233" s="522"/>
      <c r="AG1233" s="522"/>
      <c r="AH1233" s="523"/>
      <c r="AI1233" s="522"/>
      <c r="AJ1233" s="522"/>
      <c r="AK1233" s="522"/>
      <c r="AL1233" s="522"/>
      <c r="AM1233" s="522"/>
      <c r="AN1233" s="522"/>
      <c r="AO1233" s="522"/>
      <c r="AP1233" s="522"/>
      <c r="AQ1233" s="522"/>
      <c r="AR1233" s="522"/>
      <c r="AS1233" s="107"/>
      <c r="AT1233" s="107"/>
      <c r="AU1233" s="107"/>
      <c r="AV1233" s="107"/>
      <c r="AW1233" s="107"/>
      <c r="AX1233" s="107"/>
      <c r="AY1233" s="107"/>
      <c r="AZ1233" s="107"/>
      <c r="BA1233" s="107"/>
      <c r="BB1233" s="107"/>
      <c r="BC1233" s="107"/>
      <c r="BD1233" s="107"/>
      <c r="BE1233" s="107"/>
      <c r="BF1233" s="107"/>
      <c r="BG1233" s="107"/>
      <c r="BH1233" s="107"/>
    </row>
    <row r="1234">
      <c r="A1234" s="107"/>
      <c r="B1234" s="524"/>
      <c r="C1234" s="522"/>
      <c r="D1234" s="522"/>
      <c r="E1234" s="522"/>
      <c r="F1234" s="522"/>
      <c r="G1234" s="522"/>
      <c r="H1234" s="522"/>
      <c r="I1234" s="522"/>
      <c r="J1234" s="522"/>
      <c r="K1234" s="522"/>
      <c r="L1234" s="522"/>
      <c r="M1234" s="107"/>
      <c r="N1234" s="522"/>
      <c r="O1234" s="522"/>
      <c r="P1234" s="522"/>
      <c r="Q1234" s="522"/>
      <c r="R1234" s="522"/>
      <c r="S1234" s="522"/>
      <c r="T1234" s="522"/>
      <c r="U1234" s="522"/>
      <c r="V1234" s="522"/>
      <c r="W1234" s="522"/>
      <c r="X1234" s="522"/>
      <c r="Y1234" s="522"/>
      <c r="Z1234" s="522"/>
      <c r="AA1234" s="522"/>
      <c r="AB1234" s="522"/>
      <c r="AC1234" s="522"/>
      <c r="AD1234" s="522"/>
      <c r="AE1234" s="522"/>
      <c r="AF1234" s="522"/>
      <c r="AG1234" s="522"/>
      <c r="AH1234" s="523"/>
      <c r="AI1234" s="522"/>
      <c r="AJ1234" s="522"/>
      <c r="AK1234" s="522"/>
      <c r="AL1234" s="522"/>
      <c r="AM1234" s="522"/>
      <c r="AN1234" s="522"/>
      <c r="AO1234" s="522"/>
      <c r="AP1234" s="522"/>
      <c r="AQ1234" s="522"/>
      <c r="AR1234" s="522"/>
      <c r="AS1234" s="107"/>
      <c r="AT1234" s="107"/>
      <c r="AU1234" s="107"/>
      <c r="AV1234" s="107"/>
      <c r="AW1234" s="107"/>
      <c r="AX1234" s="107"/>
      <c r="AY1234" s="107"/>
      <c r="AZ1234" s="107"/>
      <c r="BA1234" s="107"/>
      <c r="BB1234" s="107"/>
      <c r="BC1234" s="107"/>
      <c r="BD1234" s="107"/>
      <c r="BE1234" s="107"/>
      <c r="BF1234" s="107"/>
      <c r="BG1234" s="107"/>
      <c r="BH1234" s="107"/>
    </row>
    <row r="1235">
      <c r="A1235" s="107"/>
      <c r="B1235" s="524"/>
      <c r="C1235" s="522"/>
      <c r="D1235" s="522"/>
      <c r="E1235" s="522"/>
      <c r="F1235" s="522"/>
      <c r="G1235" s="522"/>
      <c r="H1235" s="522"/>
      <c r="I1235" s="522"/>
      <c r="J1235" s="522"/>
      <c r="K1235" s="522"/>
      <c r="L1235" s="522"/>
      <c r="M1235" s="107"/>
      <c r="N1235" s="522"/>
      <c r="O1235" s="522"/>
      <c r="P1235" s="522"/>
      <c r="Q1235" s="522"/>
      <c r="R1235" s="522"/>
      <c r="S1235" s="522"/>
      <c r="T1235" s="522"/>
      <c r="U1235" s="522"/>
      <c r="V1235" s="522"/>
      <c r="W1235" s="522"/>
      <c r="X1235" s="522"/>
      <c r="Y1235" s="522"/>
      <c r="Z1235" s="522"/>
      <c r="AA1235" s="522"/>
      <c r="AB1235" s="522"/>
      <c r="AC1235" s="522"/>
      <c r="AD1235" s="522"/>
      <c r="AE1235" s="522"/>
      <c r="AF1235" s="522"/>
      <c r="AG1235" s="522"/>
      <c r="AH1235" s="523"/>
      <c r="AI1235" s="522"/>
      <c r="AJ1235" s="522"/>
      <c r="AK1235" s="522"/>
      <c r="AL1235" s="522"/>
      <c r="AM1235" s="522"/>
      <c r="AN1235" s="522"/>
      <c r="AO1235" s="522"/>
      <c r="AP1235" s="522"/>
      <c r="AQ1235" s="522"/>
      <c r="AR1235" s="522"/>
      <c r="AS1235" s="107"/>
      <c r="AT1235" s="107"/>
      <c r="AU1235" s="107"/>
      <c r="AV1235" s="107"/>
      <c r="AW1235" s="107"/>
      <c r="AX1235" s="107"/>
      <c r="AY1235" s="107"/>
      <c r="AZ1235" s="107"/>
      <c r="BA1235" s="107"/>
      <c r="BB1235" s="107"/>
      <c r="BC1235" s="107"/>
      <c r="BD1235" s="107"/>
      <c r="BE1235" s="107"/>
      <c r="BF1235" s="107"/>
      <c r="BG1235" s="107"/>
      <c r="BH1235" s="107"/>
    </row>
    <row r="1236">
      <c r="A1236" s="107"/>
      <c r="B1236" s="524"/>
      <c r="C1236" s="522"/>
      <c r="D1236" s="522"/>
      <c r="E1236" s="522"/>
      <c r="F1236" s="522"/>
      <c r="G1236" s="522"/>
      <c r="H1236" s="522"/>
      <c r="I1236" s="522"/>
      <c r="J1236" s="522"/>
      <c r="K1236" s="522"/>
      <c r="L1236" s="522"/>
      <c r="M1236" s="107"/>
      <c r="N1236" s="522"/>
      <c r="O1236" s="522"/>
      <c r="P1236" s="522"/>
      <c r="Q1236" s="522"/>
      <c r="R1236" s="522"/>
      <c r="S1236" s="522"/>
      <c r="T1236" s="522"/>
      <c r="U1236" s="522"/>
      <c r="V1236" s="522"/>
      <c r="W1236" s="522"/>
      <c r="X1236" s="522"/>
      <c r="Y1236" s="522"/>
      <c r="Z1236" s="522"/>
      <c r="AA1236" s="522"/>
      <c r="AB1236" s="522"/>
      <c r="AC1236" s="522"/>
      <c r="AD1236" s="522"/>
      <c r="AE1236" s="522"/>
      <c r="AF1236" s="522"/>
      <c r="AG1236" s="522"/>
      <c r="AH1236" s="523"/>
      <c r="AI1236" s="522"/>
      <c r="AJ1236" s="522"/>
      <c r="AK1236" s="522"/>
      <c r="AL1236" s="522"/>
      <c r="AM1236" s="522"/>
      <c r="AN1236" s="522"/>
      <c r="AO1236" s="522"/>
      <c r="AP1236" s="522"/>
      <c r="AQ1236" s="522"/>
      <c r="AR1236" s="522"/>
      <c r="AS1236" s="107"/>
      <c r="AT1236" s="107"/>
      <c r="AU1236" s="107"/>
      <c r="AV1236" s="107"/>
      <c r="AW1236" s="107"/>
      <c r="AX1236" s="107"/>
      <c r="AY1236" s="107"/>
      <c r="AZ1236" s="107"/>
      <c r="BA1236" s="107"/>
      <c r="BB1236" s="107"/>
      <c r="BC1236" s="107"/>
      <c r="BD1236" s="107"/>
      <c r="BE1236" s="107"/>
      <c r="BF1236" s="107"/>
      <c r="BG1236" s="107"/>
      <c r="BH1236" s="107"/>
    </row>
    <row r="1237">
      <c r="A1237" s="107"/>
      <c r="B1237" s="524"/>
      <c r="C1237" s="522"/>
      <c r="D1237" s="522"/>
      <c r="E1237" s="522"/>
      <c r="F1237" s="522"/>
      <c r="G1237" s="522"/>
      <c r="H1237" s="522"/>
      <c r="I1237" s="522"/>
      <c r="J1237" s="522"/>
      <c r="K1237" s="522"/>
      <c r="L1237" s="522"/>
      <c r="M1237" s="107"/>
      <c r="N1237" s="522"/>
      <c r="O1237" s="522"/>
      <c r="P1237" s="522"/>
      <c r="Q1237" s="522"/>
      <c r="R1237" s="522"/>
      <c r="S1237" s="522"/>
      <c r="T1237" s="522"/>
      <c r="U1237" s="522"/>
      <c r="V1237" s="522"/>
      <c r="W1237" s="522"/>
      <c r="X1237" s="522"/>
      <c r="Y1237" s="522"/>
      <c r="Z1237" s="522"/>
      <c r="AA1237" s="522"/>
      <c r="AB1237" s="522"/>
      <c r="AC1237" s="522"/>
      <c r="AD1237" s="522"/>
      <c r="AE1237" s="522"/>
      <c r="AF1237" s="522"/>
      <c r="AG1237" s="522"/>
      <c r="AH1237" s="523"/>
      <c r="AI1237" s="522"/>
      <c r="AJ1237" s="522"/>
      <c r="AK1237" s="522"/>
      <c r="AL1237" s="522"/>
      <c r="AM1237" s="522"/>
      <c r="AN1237" s="522"/>
      <c r="AO1237" s="522"/>
      <c r="AP1237" s="522"/>
      <c r="AQ1237" s="522"/>
      <c r="AR1237" s="522"/>
      <c r="AS1237" s="107"/>
      <c r="AT1237" s="107"/>
      <c r="AU1237" s="107"/>
      <c r="AV1237" s="107"/>
      <c r="AW1237" s="107"/>
      <c r="AX1237" s="107"/>
      <c r="AY1237" s="107"/>
      <c r="AZ1237" s="107"/>
      <c r="BA1237" s="107"/>
      <c r="BB1237" s="107"/>
      <c r="BC1237" s="107"/>
      <c r="BD1237" s="107"/>
      <c r="BE1237" s="107"/>
      <c r="BF1237" s="107"/>
      <c r="BG1237" s="107"/>
      <c r="BH1237" s="107"/>
    </row>
    <row r="1238">
      <c r="A1238" s="107"/>
      <c r="B1238" s="524"/>
      <c r="C1238" s="522"/>
      <c r="D1238" s="522"/>
      <c r="E1238" s="522"/>
      <c r="F1238" s="522"/>
      <c r="G1238" s="522"/>
      <c r="H1238" s="522"/>
      <c r="I1238" s="522"/>
      <c r="J1238" s="522"/>
      <c r="K1238" s="522"/>
      <c r="L1238" s="522"/>
      <c r="M1238" s="107"/>
      <c r="N1238" s="522"/>
      <c r="O1238" s="522"/>
      <c r="P1238" s="522"/>
      <c r="Q1238" s="522"/>
      <c r="R1238" s="522"/>
      <c r="S1238" s="522"/>
      <c r="T1238" s="522"/>
      <c r="U1238" s="522"/>
      <c r="V1238" s="522"/>
      <c r="W1238" s="522"/>
      <c r="X1238" s="522"/>
      <c r="Y1238" s="522"/>
      <c r="Z1238" s="522"/>
      <c r="AA1238" s="522"/>
      <c r="AB1238" s="522"/>
      <c r="AC1238" s="522"/>
      <c r="AD1238" s="522"/>
      <c r="AE1238" s="522"/>
      <c r="AF1238" s="522"/>
      <c r="AG1238" s="522"/>
      <c r="AH1238" s="523"/>
      <c r="AI1238" s="522"/>
      <c r="AJ1238" s="522"/>
      <c r="AK1238" s="522"/>
      <c r="AL1238" s="522"/>
      <c r="AM1238" s="522"/>
      <c r="AN1238" s="522"/>
      <c r="AO1238" s="522"/>
      <c r="AP1238" s="522"/>
      <c r="AQ1238" s="522"/>
      <c r="AR1238" s="522"/>
      <c r="AS1238" s="107"/>
      <c r="AT1238" s="107"/>
      <c r="AU1238" s="107"/>
      <c r="AV1238" s="107"/>
      <c r="AW1238" s="107"/>
      <c r="AX1238" s="107"/>
      <c r="AY1238" s="107"/>
      <c r="AZ1238" s="107"/>
      <c r="BA1238" s="107"/>
      <c r="BB1238" s="107"/>
      <c r="BC1238" s="107"/>
      <c r="BD1238" s="107"/>
      <c r="BE1238" s="107"/>
      <c r="BF1238" s="107"/>
      <c r="BG1238" s="107"/>
      <c r="BH1238" s="107"/>
    </row>
    <row r="1239">
      <c r="A1239" s="107"/>
      <c r="B1239" s="524"/>
      <c r="C1239" s="522"/>
      <c r="D1239" s="522"/>
      <c r="E1239" s="522"/>
      <c r="F1239" s="522"/>
      <c r="G1239" s="522"/>
      <c r="H1239" s="522"/>
      <c r="I1239" s="522"/>
      <c r="J1239" s="522"/>
      <c r="K1239" s="522"/>
      <c r="L1239" s="522"/>
      <c r="M1239" s="107"/>
      <c r="N1239" s="522"/>
      <c r="O1239" s="522"/>
      <c r="P1239" s="522"/>
      <c r="Q1239" s="522"/>
      <c r="R1239" s="522"/>
      <c r="S1239" s="522"/>
      <c r="T1239" s="522"/>
      <c r="U1239" s="522"/>
      <c r="V1239" s="522"/>
      <c r="W1239" s="522"/>
      <c r="X1239" s="522"/>
      <c r="Y1239" s="522"/>
      <c r="Z1239" s="522"/>
      <c r="AA1239" s="522"/>
      <c r="AB1239" s="522"/>
      <c r="AC1239" s="522"/>
      <c r="AD1239" s="522"/>
      <c r="AE1239" s="522"/>
      <c r="AF1239" s="522"/>
      <c r="AG1239" s="522"/>
      <c r="AH1239" s="523"/>
      <c r="AI1239" s="522"/>
      <c r="AJ1239" s="522"/>
      <c r="AK1239" s="522"/>
      <c r="AL1239" s="522"/>
      <c r="AM1239" s="522"/>
      <c r="AN1239" s="522"/>
      <c r="AO1239" s="522"/>
      <c r="AP1239" s="522"/>
      <c r="AQ1239" s="522"/>
      <c r="AR1239" s="522"/>
      <c r="AS1239" s="107"/>
      <c r="AT1239" s="107"/>
      <c r="AU1239" s="107"/>
      <c r="AV1239" s="107"/>
      <c r="AW1239" s="107"/>
      <c r="AX1239" s="107"/>
      <c r="AY1239" s="107"/>
      <c r="AZ1239" s="107"/>
      <c r="BA1239" s="107"/>
      <c r="BB1239" s="107"/>
      <c r="BC1239" s="107"/>
      <c r="BD1239" s="107"/>
      <c r="BE1239" s="107"/>
      <c r="BF1239" s="107"/>
      <c r="BG1239" s="107"/>
      <c r="BH1239" s="107"/>
    </row>
    <row r="1240">
      <c r="A1240" s="107"/>
      <c r="B1240" s="524"/>
      <c r="C1240" s="522"/>
      <c r="D1240" s="522"/>
      <c r="E1240" s="522"/>
      <c r="F1240" s="522"/>
      <c r="G1240" s="522"/>
      <c r="H1240" s="522"/>
      <c r="I1240" s="522"/>
      <c r="J1240" s="522"/>
      <c r="K1240" s="522"/>
      <c r="L1240" s="522"/>
      <c r="M1240" s="107"/>
      <c r="N1240" s="522"/>
      <c r="O1240" s="522"/>
      <c r="P1240" s="522"/>
      <c r="Q1240" s="522"/>
      <c r="R1240" s="522"/>
      <c r="S1240" s="522"/>
      <c r="T1240" s="522"/>
      <c r="U1240" s="522"/>
      <c r="V1240" s="522"/>
      <c r="W1240" s="522"/>
      <c r="X1240" s="522"/>
      <c r="Y1240" s="522"/>
      <c r="Z1240" s="522"/>
      <c r="AA1240" s="522"/>
      <c r="AB1240" s="522"/>
      <c r="AC1240" s="522"/>
      <c r="AD1240" s="522"/>
      <c r="AE1240" s="522"/>
      <c r="AF1240" s="522"/>
      <c r="AG1240" s="522"/>
      <c r="AH1240" s="523"/>
      <c r="AI1240" s="522"/>
      <c r="AJ1240" s="522"/>
      <c r="AK1240" s="522"/>
      <c r="AL1240" s="522"/>
      <c r="AM1240" s="522"/>
      <c r="AN1240" s="522"/>
      <c r="AO1240" s="522"/>
      <c r="AP1240" s="522"/>
      <c r="AQ1240" s="522"/>
      <c r="AR1240" s="522"/>
      <c r="AS1240" s="107"/>
      <c r="AT1240" s="107"/>
      <c r="AU1240" s="107"/>
      <c r="AV1240" s="107"/>
      <c r="AW1240" s="107"/>
      <c r="AX1240" s="107"/>
      <c r="AY1240" s="107"/>
      <c r="AZ1240" s="107"/>
      <c r="BA1240" s="107"/>
      <c r="BB1240" s="107"/>
      <c r="BC1240" s="107"/>
      <c r="BD1240" s="107"/>
      <c r="BE1240" s="107"/>
      <c r="BF1240" s="107"/>
      <c r="BG1240" s="107"/>
      <c r="BH1240" s="107"/>
    </row>
    <row r="1241">
      <c r="A1241" s="107"/>
      <c r="B1241" s="524"/>
      <c r="C1241" s="522"/>
      <c r="D1241" s="522"/>
      <c r="E1241" s="522"/>
      <c r="F1241" s="522"/>
      <c r="G1241" s="522"/>
      <c r="H1241" s="522"/>
      <c r="I1241" s="522"/>
      <c r="J1241" s="522"/>
      <c r="K1241" s="522"/>
      <c r="L1241" s="522"/>
      <c r="M1241" s="107"/>
      <c r="N1241" s="522"/>
      <c r="O1241" s="522"/>
      <c r="P1241" s="522"/>
      <c r="Q1241" s="522"/>
      <c r="R1241" s="522"/>
      <c r="S1241" s="522"/>
      <c r="T1241" s="522"/>
      <c r="U1241" s="522"/>
      <c r="V1241" s="522"/>
      <c r="W1241" s="522"/>
      <c r="X1241" s="522"/>
      <c r="Y1241" s="522"/>
      <c r="Z1241" s="522"/>
      <c r="AA1241" s="522"/>
      <c r="AB1241" s="522"/>
      <c r="AC1241" s="522"/>
      <c r="AD1241" s="522"/>
      <c r="AE1241" s="522"/>
      <c r="AF1241" s="522"/>
      <c r="AG1241" s="522"/>
      <c r="AH1241" s="523"/>
      <c r="AI1241" s="522"/>
      <c r="AJ1241" s="522"/>
      <c r="AK1241" s="522"/>
      <c r="AL1241" s="522"/>
      <c r="AM1241" s="522"/>
      <c r="AN1241" s="522"/>
      <c r="AO1241" s="522"/>
      <c r="AP1241" s="522"/>
      <c r="AQ1241" s="522"/>
      <c r="AR1241" s="522"/>
      <c r="AS1241" s="107"/>
      <c r="AT1241" s="107"/>
      <c r="AU1241" s="107"/>
      <c r="AV1241" s="107"/>
      <c r="AW1241" s="107"/>
      <c r="AX1241" s="107"/>
      <c r="AY1241" s="107"/>
      <c r="AZ1241" s="107"/>
      <c r="BA1241" s="107"/>
      <c r="BB1241" s="107"/>
      <c r="BC1241" s="107"/>
      <c r="BD1241" s="107"/>
      <c r="BE1241" s="107"/>
      <c r="BF1241" s="107"/>
      <c r="BG1241" s="107"/>
      <c r="BH1241" s="107"/>
    </row>
    <row r="1242">
      <c r="A1242" s="107"/>
      <c r="B1242" s="524"/>
      <c r="C1242" s="522"/>
      <c r="D1242" s="522"/>
      <c r="E1242" s="522"/>
      <c r="F1242" s="522"/>
      <c r="G1242" s="522"/>
      <c r="H1242" s="522"/>
      <c r="I1242" s="522"/>
      <c r="J1242" s="522"/>
      <c r="K1242" s="522"/>
      <c r="L1242" s="522"/>
      <c r="M1242" s="107"/>
      <c r="N1242" s="522"/>
      <c r="O1242" s="522"/>
      <c r="P1242" s="522"/>
      <c r="Q1242" s="522"/>
      <c r="R1242" s="522"/>
      <c r="S1242" s="522"/>
      <c r="T1242" s="522"/>
      <c r="U1242" s="522"/>
      <c r="V1242" s="522"/>
      <c r="W1242" s="522"/>
      <c r="X1242" s="522"/>
      <c r="Y1242" s="522"/>
      <c r="Z1242" s="522"/>
      <c r="AA1242" s="522"/>
      <c r="AB1242" s="522"/>
      <c r="AC1242" s="522"/>
      <c r="AD1242" s="522"/>
      <c r="AE1242" s="522"/>
      <c r="AF1242" s="522"/>
      <c r="AG1242" s="522"/>
      <c r="AH1242" s="523"/>
      <c r="AI1242" s="522"/>
      <c r="AJ1242" s="522"/>
      <c r="AK1242" s="522"/>
      <c r="AL1242" s="522"/>
      <c r="AM1242" s="522"/>
      <c r="AN1242" s="522"/>
      <c r="AO1242" s="522"/>
      <c r="AP1242" s="522"/>
      <c r="AQ1242" s="522"/>
      <c r="AR1242" s="522"/>
      <c r="AS1242" s="107"/>
      <c r="AT1242" s="107"/>
      <c r="AU1242" s="107"/>
      <c r="AV1242" s="107"/>
      <c r="AW1242" s="107"/>
      <c r="AX1242" s="107"/>
      <c r="AY1242" s="107"/>
      <c r="AZ1242" s="107"/>
      <c r="BA1242" s="107"/>
      <c r="BB1242" s="107"/>
      <c r="BC1242" s="107"/>
      <c r="BD1242" s="107"/>
      <c r="BE1242" s="107"/>
      <c r="BF1242" s="107"/>
      <c r="BG1242" s="107"/>
      <c r="BH1242" s="107"/>
    </row>
    <row r="1243">
      <c r="A1243" s="107"/>
      <c r="B1243" s="524"/>
      <c r="C1243" s="522"/>
      <c r="D1243" s="522"/>
      <c r="E1243" s="522"/>
      <c r="F1243" s="522"/>
      <c r="G1243" s="522"/>
      <c r="H1243" s="522"/>
      <c r="I1243" s="522"/>
      <c r="J1243" s="522"/>
      <c r="K1243" s="522"/>
      <c r="L1243" s="522"/>
      <c r="M1243" s="107"/>
      <c r="N1243" s="522"/>
      <c r="O1243" s="522"/>
      <c r="P1243" s="522"/>
      <c r="Q1243" s="522"/>
      <c r="R1243" s="522"/>
      <c r="S1243" s="522"/>
      <c r="T1243" s="522"/>
      <c r="U1243" s="522"/>
      <c r="V1243" s="522"/>
      <c r="W1243" s="522"/>
      <c r="X1243" s="522"/>
      <c r="Y1243" s="522"/>
      <c r="Z1243" s="522"/>
      <c r="AA1243" s="522"/>
      <c r="AB1243" s="522"/>
      <c r="AC1243" s="522"/>
      <c r="AD1243" s="522"/>
      <c r="AE1243" s="522"/>
      <c r="AF1243" s="522"/>
      <c r="AG1243" s="522"/>
      <c r="AH1243" s="523"/>
      <c r="AI1243" s="522"/>
      <c r="AJ1243" s="522"/>
      <c r="AK1243" s="522"/>
      <c r="AL1243" s="522"/>
      <c r="AM1243" s="522"/>
      <c r="AN1243" s="522"/>
      <c r="AO1243" s="522"/>
      <c r="AP1243" s="522"/>
      <c r="AQ1243" s="522"/>
      <c r="AR1243" s="522"/>
      <c r="AS1243" s="107"/>
      <c r="AT1243" s="107"/>
      <c r="AU1243" s="107"/>
      <c r="AV1243" s="107"/>
      <c r="AW1243" s="107"/>
      <c r="AX1243" s="107"/>
      <c r="AY1243" s="107"/>
      <c r="AZ1243" s="107"/>
      <c r="BA1243" s="107"/>
      <c r="BB1243" s="107"/>
      <c r="BC1243" s="107"/>
      <c r="BD1243" s="107"/>
      <c r="BE1243" s="107"/>
      <c r="BF1243" s="107"/>
      <c r="BG1243" s="107"/>
      <c r="BH1243" s="107"/>
    </row>
    <row r="1244">
      <c r="A1244" s="107"/>
      <c r="B1244" s="524"/>
      <c r="C1244" s="522"/>
      <c r="D1244" s="522"/>
      <c r="E1244" s="522"/>
      <c r="F1244" s="522"/>
      <c r="G1244" s="522"/>
      <c r="H1244" s="522"/>
      <c r="I1244" s="522"/>
      <c r="J1244" s="522"/>
      <c r="K1244" s="522"/>
      <c r="L1244" s="522"/>
      <c r="M1244" s="107"/>
      <c r="N1244" s="522"/>
      <c r="O1244" s="522"/>
      <c r="P1244" s="522"/>
      <c r="Q1244" s="522"/>
      <c r="R1244" s="522"/>
      <c r="S1244" s="522"/>
      <c r="T1244" s="522"/>
      <c r="U1244" s="522"/>
      <c r="V1244" s="522"/>
      <c r="W1244" s="522"/>
      <c r="X1244" s="522"/>
      <c r="Y1244" s="522"/>
      <c r="Z1244" s="522"/>
      <c r="AA1244" s="522"/>
      <c r="AB1244" s="522"/>
      <c r="AC1244" s="522"/>
      <c r="AD1244" s="522"/>
      <c r="AE1244" s="522"/>
      <c r="AF1244" s="522"/>
      <c r="AG1244" s="522"/>
      <c r="AH1244" s="523"/>
      <c r="AI1244" s="522"/>
      <c r="AJ1244" s="522"/>
      <c r="AK1244" s="522"/>
      <c r="AL1244" s="522"/>
      <c r="AM1244" s="522"/>
      <c r="AN1244" s="522"/>
      <c r="AO1244" s="522"/>
      <c r="AP1244" s="522"/>
      <c r="AQ1244" s="522"/>
      <c r="AR1244" s="522"/>
      <c r="AS1244" s="107"/>
      <c r="AT1244" s="107"/>
      <c r="AU1244" s="107"/>
      <c r="AV1244" s="107"/>
      <c r="AW1244" s="107"/>
      <c r="AX1244" s="107"/>
      <c r="AY1244" s="107"/>
      <c r="AZ1244" s="107"/>
      <c r="BA1244" s="107"/>
      <c r="BB1244" s="107"/>
      <c r="BC1244" s="107"/>
      <c r="BD1244" s="107"/>
      <c r="BE1244" s="107"/>
      <c r="BF1244" s="107"/>
      <c r="BG1244" s="107"/>
      <c r="BH1244" s="107"/>
    </row>
    <row r="1245">
      <c r="A1245" s="107"/>
      <c r="B1245" s="524"/>
      <c r="C1245" s="522"/>
      <c r="D1245" s="522"/>
      <c r="E1245" s="522"/>
      <c r="F1245" s="522"/>
      <c r="G1245" s="522"/>
      <c r="H1245" s="522"/>
      <c r="I1245" s="522"/>
      <c r="J1245" s="522"/>
      <c r="K1245" s="522"/>
      <c r="L1245" s="522"/>
      <c r="M1245" s="107"/>
      <c r="N1245" s="522"/>
      <c r="O1245" s="522"/>
      <c r="P1245" s="522"/>
      <c r="Q1245" s="522"/>
      <c r="R1245" s="522"/>
      <c r="S1245" s="522"/>
      <c r="T1245" s="522"/>
      <c r="U1245" s="522"/>
      <c r="V1245" s="522"/>
      <c r="W1245" s="522"/>
      <c r="X1245" s="522"/>
      <c r="Y1245" s="522"/>
      <c r="Z1245" s="522"/>
      <c r="AA1245" s="522"/>
      <c r="AB1245" s="522"/>
      <c r="AC1245" s="522"/>
      <c r="AD1245" s="522"/>
      <c r="AE1245" s="522"/>
      <c r="AF1245" s="522"/>
      <c r="AG1245" s="522"/>
      <c r="AH1245" s="523"/>
      <c r="AI1245" s="522"/>
      <c r="AJ1245" s="522"/>
      <c r="AK1245" s="522"/>
      <c r="AL1245" s="522"/>
      <c r="AM1245" s="522"/>
      <c r="AN1245" s="522"/>
      <c r="AO1245" s="522"/>
      <c r="AP1245" s="522"/>
      <c r="AQ1245" s="522"/>
      <c r="AR1245" s="522"/>
      <c r="AS1245" s="107"/>
      <c r="AT1245" s="107"/>
      <c r="AU1245" s="107"/>
      <c r="AV1245" s="107"/>
      <c r="AW1245" s="107"/>
      <c r="AX1245" s="107"/>
      <c r="AY1245" s="107"/>
      <c r="AZ1245" s="107"/>
      <c r="BA1245" s="107"/>
      <c r="BB1245" s="107"/>
      <c r="BC1245" s="107"/>
      <c r="BD1245" s="107"/>
      <c r="BE1245" s="107"/>
      <c r="BF1245" s="107"/>
      <c r="BG1245" s="107"/>
      <c r="BH1245" s="107"/>
    </row>
    <row r="1246">
      <c r="A1246" s="107"/>
      <c r="B1246" s="524"/>
      <c r="C1246" s="522"/>
      <c r="D1246" s="522"/>
      <c r="E1246" s="522"/>
      <c r="F1246" s="522"/>
      <c r="G1246" s="522"/>
      <c r="H1246" s="522"/>
      <c r="I1246" s="522"/>
      <c r="J1246" s="522"/>
      <c r="K1246" s="522"/>
      <c r="L1246" s="522"/>
      <c r="M1246" s="107"/>
      <c r="N1246" s="522"/>
      <c r="O1246" s="522"/>
      <c r="P1246" s="522"/>
      <c r="Q1246" s="522"/>
      <c r="R1246" s="522"/>
      <c r="S1246" s="522"/>
      <c r="T1246" s="522"/>
      <c r="U1246" s="522"/>
      <c r="V1246" s="522"/>
      <c r="W1246" s="522"/>
      <c r="X1246" s="522"/>
      <c r="Y1246" s="522"/>
      <c r="Z1246" s="522"/>
      <c r="AA1246" s="522"/>
      <c r="AB1246" s="522"/>
      <c r="AC1246" s="522"/>
      <c r="AD1246" s="522"/>
      <c r="AE1246" s="522"/>
      <c r="AF1246" s="522"/>
      <c r="AG1246" s="522"/>
      <c r="AH1246" s="523"/>
      <c r="AI1246" s="522"/>
      <c r="AJ1246" s="522"/>
      <c r="AK1246" s="522"/>
      <c r="AL1246" s="522"/>
      <c r="AM1246" s="522"/>
      <c r="AN1246" s="522"/>
      <c r="AO1246" s="522"/>
      <c r="AP1246" s="522"/>
      <c r="AQ1246" s="522"/>
      <c r="AR1246" s="522"/>
      <c r="AS1246" s="107"/>
      <c r="AT1246" s="107"/>
      <c r="AU1246" s="107"/>
      <c r="AV1246" s="107"/>
      <c r="AW1246" s="107"/>
      <c r="AX1246" s="107"/>
      <c r="AY1246" s="107"/>
      <c r="AZ1246" s="107"/>
      <c r="BA1246" s="107"/>
      <c r="BB1246" s="107"/>
      <c r="BC1246" s="107"/>
      <c r="BD1246" s="107"/>
      <c r="BE1246" s="107"/>
      <c r="BF1246" s="107"/>
      <c r="BG1246" s="107"/>
      <c r="BH1246" s="107"/>
    </row>
    <row r="1247">
      <c r="A1247" s="107"/>
      <c r="B1247" s="524"/>
      <c r="C1247" s="522"/>
      <c r="D1247" s="522"/>
      <c r="E1247" s="522"/>
      <c r="F1247" s="522"/>
      <c r="G1247" s="522"/>
      <c r="H1247" s="522"/>
      <c r="I1247" s="522"/>
      <c r="J1247" s="522"/>
      <c r="K1247" s="522"/>
      <c r="L1247" s="522"/>
      <c r="M1247" s="107"/>
      <c r="N1247" s="522"/>
      <c r="O1247" s="522"/>
      <c r="P1247" s="522"/>
      <c r="Q1247" s="522"/>
      <c r="R1247" s="522"/>
      <c r="S1247" s="522"/>
      <c r="T1247" s="522"/>
      <c r="U1247" s="522"/>
      <c r="V1247" s="522"/>
      <c r="W1247" s="522"/>
      <c r="X1247" s="522"/>
      <c r="Y1247" s="522"/>
      <c r="Z1247" s="522"/>
      <c r="AA1247" s="522"/>
      <c r="AB1247" s="522"/>
      <c r="AC1247" s="522"/>
      <c r="AD1247" s="522"/>
      <c r="AE1247" s="522"/>
      <c r="AF1247" s="522"/>
      <c r="AG1247" s="522"/>
      <c r="AH1247" s="523"/>
      <c r="AI1247" s="522"/>
      <c r="AJ1247" s="522"/>
      <c r="AK1247" s="522"/>
      <c r="AL1247" s="522"/>
      <c r="AM1247" s="522"/>
      <c r="AN1247" s="522"/>
      <c r="AO1247" s="522"/>
      <c r="AP1247" s="522"/>
      <c r="AQ1247" s="522"/>
      <c r="AR1247" s="522"/>
      <c r="AS1247" s="107"/>
      <c r="AT1247" s="107"/>
      <c r="AU1247" s="107"/>
      <c r="AV1247" s="107"/>
      <c r="AW1247" s="107"/>
      <c r="AX1247" s="107"/>
      <c r="AY1247" s="107"/>
      <c r="AZ1247" s="107"/>
      <c r="BA1247" s="107"/>
      <c r="BB1247" s="107"/>
      <c r="BC1247" s="107"/>
      <c r="BD1247" s="107"/>
      <c r="BE1247" s="107"/>
      <c r="BF1247" s="107"/>
      <c r="BG1247" s="107"/>
      <c r="BH1247" s="107"/>
    </row>
    <row r="1248">
      <c r="A1248" s="107"/>
      <c r="B1248" s="524"/>
      <c r="C1248" s="522"/>
      <c r="D1248" s="522"/>
      <c r="E1248" s="522"/>
      <c r="F1248" s="522"/>
      <c r="G1248" s="522"/>
      <c r="H1248" s="522"/>
      <c r="I1248" s="522"/>
      <c r="J1248" s="522"/>
      <c r="K1248" s="522"/>
      <c r="L1248" s="522"/>
      <c r="M1248" s="107"/>
      <c r="N1248" s="522"/>
      <c r="O1248" s="522"/>
      <c r="P1248" s="522"/>
      <c r="Q1248" s="522"/>
      <c r="R1248" s="522"/>
      <c r="S1248" s="522"/>
      <c r="T1248" s="522"/>
      <c r="U1248" s="522"/>
      <c r="V1248" s="522"/>
      <c r="W1248" s="522"/>
      <c r="X1248" s="522"/>
      <c r="Y1248" s="522"/>
      <c r="Z1248" s="522"/>
      <c r="AA1248" s="522"/>
      <c r="AB1248" s="522"/>
      <c r="AC1248" s="522"/>
      <c r="AD1248" s="522"/>
      <c r="AE1248" s="522"/>
      <c r="AF1248" s="522"/>
      <c r="AG1248" s="522"/>
      <c r="AH1248" s="523"/>
      <c r="AI1248" s="522"/>
      <c r="AJ1248" s="522"/>
      <c r="AK1248" s="522"/>
      <c r="AL1248" s="522"/>
      <c r="AM1248" s="522"/>
      <c r="AN1248" s="522"/>
      <c r="AO1248" s="522"/>
      <c r="AP1248" s="522"/>
      <c r="AQ1248" s="522"/>
      <c r="AR1248" s="522"/>
      <c r="AS1248" s="107"/>
      <c r="AT1248" s="107"/>
      <c r="AU1248" s="107"/>
      <c r="AV1248" s="107"/>
      <c r="AW1248" s="107"/>
      <c r="AX1248" s="107"/>
      <c r="AY1248" s="107"/>
      <c r="AZ1248" s="107"/>
      <c r="BA1248" s="107"/>
      <c r="BB1248" s="107"/>
      <c r="BC1248" s="107"/>
      <c r="BD1248" s="107"/>
      <c r="BE1248" s="107"/>
      <c r="BF1248" s="107"/>
      <c r="BG1248" s="107"/>
      <c r="BH1248" s="107"/>
    </row>
    <row r="1249">
      <c r="A1249" s="107"/>
      <c r="B1249" s="524"/>
      <c r="C1249" s="522"/>
      <c r="D1249" s="522"/>
      <c r="E1249" s="522"/>
      <c r="F1249" s="522"/>
      <c r="G1249" s="522"/>
      <c r="H1249" s="522"/>
      <c r="I1249" s="522"/>
      <c r="J1249" s="522"/>
      <c r="K1249" s="522"/>
      <c r="L1249" s="522"/>
      <c r="M1249" s="107"/>
      <c r="N1249" s="522"/>
      <c r="O1249" s="522"/>
      <c r="P1249" s="522"/>
      <c r="Q1249" s="522"/>
      <c r="R1249" s="522"/>
      <c r="S1249" s="522"/>
      <c r="T1249" s="522"/>
      <c r="U1249" s="522"/>
      <c r="V1249" s="522"/>
      <c r="W1249" s="522"/>
      <c r="X1249" s="522"/>
      <c r="Y1249" s="522"/>
      <c r="Z1249" s="522"/>
      <c r="AA1249" s="522"/>
      <c r="AB1249" s="522"/>
      <c r="AC1249" s="522"/>
      <c r="AD1249" s="522"/>
      <c r="AE1249" s="522"/>
      <c r="AF1249" s="522"/>
      <c r="AG1249" s="522"/>
      <c r="AH1249" s="523"/>
      <c r="AI1249" s="522"/>
      <c r="AJ1249" s="522"/>
      <c r="AK1249" s="522"/>
      <c r="AL1249" s="522"/>
      <c r="AM1249" s="522"/>
      <c r="AN1249" s="522"/>
      <c r="AO1249" s="522"/>
      <c r="AP1249" s="522"/>
      <c r="AQ1249" s="522"/>
      <c r="AR1249" s="522"/>
      <c r="AS1249" s="107"/>
      <c r="AT1249" s="107"/>
      <c r="AU1249" s="107"/>
      <c r="AV1249" s="107"/>
      <c r="AW1249" s="107"/>
      <c r="AX1249" s="107"/>
      <c r="AY1249" s="107"/>
      <c r="AZ1249" s="107"/>
      <c r="BA1249" s="107"/>
      <c r="BB1249" s="107"/>
      <c r="BC1249" s="107"/>
      <c r="BD1249" s="107"/>
      <c r="BE1249" s="107"/>
      <c r="BF1249" s="107"/>
      <c r="BG1249" s="107"/>
      <c r="BH1249" s="107"/>
    </row>
    <row r="1250">
      <c r="A1250" s="107"/>
      <c r="B1250" s="524"/>
      <c r="C1250" s="522"/>
      <c r="D1250" s="522"/>
      <c r="E1250" s="522"/>
      <c r="F1250" s="522"/>
      <c r="G1250" s="522"/>
      <c r="H1250" s="522"/>
      <c r="I1250" s="522"/>
      <c r="J1250" s="522"/>
      <c r="K1250" s="522"/>
      <c r="L1250" s="522"/>
      <c r="M1250" s="107"/>
      <c r="N1250" s="522"/>
      <c r="O1250" s="522"/>
      <c r="P1250" s="522"/>
      <c r="Q1250" s="522"/>
      <c r="R1250" s="522"/>
      <c r="S1250" s="522"/>
      <c r="T1250" s="522"/>
      <c r="U1250" s="522"/>
      <c r="V1250" s="522"/>
      <c r="W1250" s="522"/>
      <c r="X1250" s="522"/>
      <c r="Y1250" s="522"/>
      <c r="Z1250" s="522"/>
      <c r="AA1250" s="522"/>
      <c r="AB1250" s="522"/>
      <c r="AC1250" s="522"/>
      <c r="AD1250" s="522"/>
      <c r="AE1250" s="522"/>
      <c r="AF1250" s="522"/>
      <c r="AG1250" s="522"/>
      <c r="AH1250" s="523"/>
      <c r="AI1250" s="522"/>
      <c r="AJ1250" s="522"/>
      <c r="AK1250" s="522"/>
      <c r="AL1250" s="522"/>
      <c r="AM1250" s="522"/>
      <c r="AN1250" s="522"/>
      <c r="AO1250" s="522"/>
      <c r="AP1250" s="522"/>
      <c r="AQ1250" s="522"/>
      <c r="AR1250" s="522"/>
      <c r="AS1250" s="107"/>
      <c r="AT1250" s="107"/>
      <c r="AU1250" s="107"/>
      <c r="AV1250" s="107"/>
      <c r="AW1250" s="107"/>
      <c r="AX1250" s="107"/>
      <c r="AY1250" s="107"/>
      <c r="AZ1250" s="107"/>
      <c r="BA1250" s="107"/>
      <c r="BB1250" s="107"/>
      <c r="BC1250" s="107"/>
      <c r="BD1250" s="107"/>
      <c r="BE1250" s="107"/>
      <c r="BF1250" s="107"/>
      <c r="BG1250" s="107"/>
      <c r="BH1250" s="107"/>
    </row>
    <row r="1251">
      <c r="A1251" s="107"/>
      <c r="B1251" s="524"/>
      <c r="C1251" s="522"/>
      <c r="D1251" s="522"/>
      <c r="E1251" s="522"/>
      <c r="F1251" s="522"/>
      <c r="G1251" s="522"/>
      <c r="H1251" s="522"/>
      <c r="I1251" s="522"/>
      <c r="J1251" s="522"/>
      <c r="K1251" s="522"/>
      <c r="L1251" s="522"/>
      <c r="M1251" s="107"/>
      <c r="N1251" s="522"/>
      <c r="O1251" s="522"/>
      <c r="P1251" s="522"/>
      <c r="Q1251" s="522"/>
      <c r="R1251" s="522"/>
      <c r="S1251" s="522"/>
      <c r="T1251" s="522"/>
      <c r="U1251" s="522"/>
      <c r="V1251" s="522"/>
      <c r="W1251" s="522"/>
      <c r="X1251" s="522"/>
      <c r="Y1251" s="522"/>
      <c r="Z1251" s="522"/>
      <c r="AA1251" s="522"/>
      <c r="AB1251" s="522"/>
      <c r="AC1251" s="522"/>
      <c r="AD1251" s="522"/>
      <c r="AE1251" s="522"/>
      <c r="AF1251" s="522"/>
      <c r="AG1251" s="522"/>
      <c r="AH1251" s="523"/>
      <c r="AI1251" s="522"/>
      <c r="AJ1251" s="522"/>
      <c r="AK1251" s="522"/>
      <c r="AL1251" s="522"/>
      <c r="AM1251" s="522"/>
      <c r="AN1251" s="522"/>
      <c r="AO1251" s="522"/>
      <c r="AP1251" s="522"/>
      <c r="AQ1251" s="522"/>
      <c r="AR1251" s="522"/>
      <c r="AS1251" s="107"/>
      <c r="AT1251" s="107"/>
      <c r="AU1251" s="107"/>
      <c r="AV1251" s="107"/>
      <c r="AW1251" s="107"/>
      <c r="AX1251" s="107"/>
      <c r="AY1251" s="107"/>
      <c r="AZ1251" s="107"/>
      <c r="BA1251" s="107"/>
      <c r="BB1251" s="107"/>
      <c r="BC1251" s="107"/>
      <c r="BD1251" s="107"/>
      <c r="BE1251" s="107"/>
      <c r="BF1251" s="107"/>
      <c r="BG1251" s="107"/>
      <c r="BH1251" s="107"/>
    </row>
    <row r="1252">
      <c r="A1252" s="107"/>
      <c r="B1252" s="524"/>
      <c r="C1252" s="522"/>
      <c r="D1252" s="522"/>
      <c r="E1252" s="522"/>
      <c r="F1252" s="522"/>
      <c r="G1252" s="522"/>
      <c r="H1252" s="522"/>
      <c r="I1252" s="522"/>
      <c r="J1252" s="522"/>
      <c r="K1252" s="522"/>
      <c r="L1252" s="522"/>
      <c r="M1252" s="107"/>
      <c r="N1252" s="522"/>
      <c r="O1252" s="522"/>
      <c r="P1252" s="522"/>
      <c r="Q1252" s="522"/>
      <c r="R1252" s="522"/>
      <c r="S1252" s="522"/>
      <c r="T1252" s="522"/>
      <c r="U1252" s="522"/>
      <c r="V1252" s="522"/>
      <c r="W1252" s="522"/>
      <c r="X1252" s="522"/>
      <c r="Y1252" s="522"/>
      <c r="Z1252" s="522"/>
      <c r="AA1252" s="522"/>
      <c r="AB1252" s="522"/>
      <c r="AC1252" s="522"/>
      <c r="AD1252" s="522"/>
      <c r="AE1252" s="522"/>
      <c r="AF1252" s="522"/>
      <c r="AG1252" s="522"/>
      <c r="AH1252" s="523"/>
      <c r="AI1252" s="522"/>
      <c r="AJ1252" s="522"/>
      <c r="AK1252" s="522"/>
      <c r="AL1252" s="522"/>
      <c r="AM1252" s="522"/>
      <c r="AN1252" s="522"/>
      <c r="AO1252" s="522"/>
      <c r="AP1252" s="522"/>
      <c r="AQ1252" s="522"/>
      <c r="AR1252" s="522"/>
      <c r="AS1252" s="107"/>
      <c r="AT1252" s="107"/>
      <c r="AU1252" s="107"/>
      <c r="AV1252" s="107"/>
      <c r="AW1252" s="107"/>
      <c r="AX1252" s="107"/>
      <c r="AY1252" s="107"/>
      <c r="AZ1252" s="107"/>
      <c r="BA1252" s="107"/>
      <c r="BB1252" s="107"/>
      <c r="BC1252" s="107"/>
      <c r="BD1252" s="107"/>
      <c r="BE1252" s="107"/>
      <c r="BF1252" s="107"/>
      <c r="BG1252" s="107"/>
      <c r="BH1252" s="107"/>
    </row>
    <row r="1253">
      <c r="A1253" s="107"/>
      <c r="B1253" s="524"/>
      <c r="C1253" s="522"/>
      <c r="D1253" s="522"/>
      <c r="E1253" s="522"/>
      <c r="F1253" s="522"/>
      <c r="G1253" s="522"/>
      <c r="H1253" s="522"/>
      <c r="I1253" s="522"/>
      <c r="J1253" s="522"/>
      <c r="K1253" s="522"/>
      <c r="L1253" s="522"/>
      <c r="M1253" s="107"/>
      <c r="N1253" s="522"/>
      <c r="O1253" s="522"/>
      <c r="P1253" s="522"/>
      <c r="Q1253" s="522"/>
      <c r="R1253" s="522"/>
      <c r="S1253" s="522"/>
      <c r="T1253" s="522"/>
      <c r="U1253" s="522"/>
      <c r="V1253" s="522"/>
      <c r="W1253" s="522"/>
      <c r="X1253" s="522"/>
      <c r="Y1253" s="522"/>
      <c r="Z1253" s="522"/>
      <c r="AA1253" s="522"/>
      <c r="AB1253" s="522"/>
      <c r="AC1253" s="522"/>
      <c r="AD1253" s="522"/>
      <c r="AE1253" s="522"/>
      <c r="AF1253" s="522"/>
      <c r="AG1253" s="522"/>
      <c r="AH1253" s="523"/>
      <c r="AI1253" s="522"/>
      <c r="AJ1253" s="522"/>
      <c r="AK1253" s="522"/>
      <c r="AL1253" s="522"/>
      <c r="AM1253" s="522"/>
      <c r="AN1253" s="522"/>
      <c r="AO1253" s="522"/>
      <c r="AP1253" s="522"/>
      <c r="AQ1253" s="522"/>
      <c r="AR1253" s="522"/>
      <c r="AS1253" s="107"/>
      <c r="AT1253" s="107"/>
      <c r="AU1253" s="107"/>
      <c r="AV1253" s="107"/>
      <c r="AW1253" s="107"/>
      <c r="AX1253" s="107"/>
      <c r="AY1253" s="107"/>
      <c r="AZ1253" s="107"/>
      <c r="BA1253" s="107"/>
      <c r="BB1253" s="107"/>
      <c r="BC1253" s="107"/>
      <c r="BD1253" s="107"/>
      <c r="BE1253" s="107"/>
      <c r="BF1253" s="107"/>
      <c r="BG1253" s="107"/>
      <c r="BH1253" s="107"/>
    </row>
    <row r="1254">
      <c r="A1254" s="107"/>
      <c r="B1254" s="524"/>
      <c r="C1254" s="522"/>
      <c r="D1254" s="522"/>
      <c r="E1254" s="522"/>
      <c r="F1254" s="522"/>
      <c r="G1254" s="522"/>
      <c r="H1254" s="522"/>
      <c r="I1254" s="522"/>
      <c r="J1254" s="522"/>
      <c r="K1254" s="522"/>
      <c r="L1254" s="522"/>
      <c r="M1254" s="107"/>
      <c r="N1254" s="522"/>
      <c r="O1254" s="522"/>
      <c r="P1254" s="522"/>
      <c r="Q1254" s="522"/>
      <c r="R1254" s="522"/>
      <c r="S1254" s="522"/>
      <c r="T1254" s="522"/>
      <c r="U1254" s="522"/>
      <c r="V1254" s="522"/>
      <c r="W1254" s="522"/>
      <c r="X1254" s="522"/>
      <c r="Y1254" s="522"/>
      <c r="Z1254" s="522"/>
      <c r="AA1254" s="522"/>
      <c r="AB1254" s="522"/>
      <c r="AC1254" s="522"/>
      <c r="AD1254" s="522"/>
      <c r="AE1254" s="522"/>
      <c r="AF1254" s="522"/>
      <c r="AG1254" s="522"/>
      <c r="AH1254" s="523"/>
      <c r="AI1254" s="522"/>
      <c r="AJ1254" s="522"/>
      <c r="AK1254" s="522"/>
      <c r="AL1254" s="522"/>
      <c r="AM1254" s="522"/>
      <c r="AN1254" s="522"/>
      <c r="AO1254" s="522"/>
      <c r="AP1254" s="522"/>
      <c r="AQ1254" s="522"/>
      <c r="AR1254" s="522"/>
      <c r="AS1254" s="107"/>
      <c r="AT1254" s="107"/>
      <c r="AU1254" s="107"/>
      <c r="AV1254" s="107"/>
      <c r="AW1254" s="107"/>
      <c r="AX1254" s="107"/>
      <c r="AY1254" s="107"/>
      <c r="AZ1254" s="107"/>
      <c r="BA1254" s="107"/>
      <c r="BB1254" s="107"/>
      <c r="BC1254" s="107"/>
      <c r="BD1254" s="107"/>
      <c r="BE1254" s="107"/>
      <c r="BF1254" s="107"/>
      <c r="BG1254" s="107"/>
      <c r="BH1254" s="107"/>
    </row>
    <row r="1255">
      <c r="A1255" s="107"/>
      <c r="B1255" s="524"/>
      <c r="C1255" s="522"/>
      <c r="D1255" s="522"/>
      <c r="E1255" s="522"/>
      <c r="F1255" s="522"/>
      <c r="G1255" s="522"/>
      <c r="H1255" s="522"/>
      <c r="I1255" s="522"/>
      <c r="J1255" s="522"/>
      <c r="K1255" s="522"/>
      <c r="L1255" s="522"/>
      <c r="M1255" s="107"/>
      <c r="N1255" s="522"/>
      <c r="O1255" s="522"/>
      <c r="P1255" s="522"/>
      <c r="Q1255" s="522"/>
      <c r="R1255" s="522"/>
      <c r="S1255" s="522"/>
      <c r="T1255" s="522"/>
      <c r="U1255" s="522"/>
      <c r="V1255" s="522"/>
      <c r="W1255" s="522"/>
      <c r="X1255" s="522"/>
      <c r="Y1255" s="522"/>
      <c r="Z1255" s="522"/>
      <c r="AA1255" s="522"/>
      <c r="AB1255" s="522"/>
      <c r="AC1255" s="522"/>
      <c r="AD1255" s="522"/>
      <c r="AE1255" s="522"/>
      <c r="AF1255" s="522"/>
      <c r="AG1255" s="522"/>
      <c r="AH1255" s="523"/>
      <c r="AI1255" s="522"/>
      <c r="AJ1255" s="522"/>
      <c r="AK1255" s="522"/>
      <c r="AL1255" s="522"/>
      <c r="AM1255" s="522"/>
      <c r="AN1255" s="522"/>
      <c r="AO1255" s="522"/>
      <c r="AP1255" s="522"/>
      <c r="AQ1255" s="522"/>
      <c r="AR1255" s="522"/>
      <c r="AS1255" s="107"/>
      <c r="AT1255" s="107"/>
      <c r="AU1255" s="107"/>
      <c r="AV1255" s="107"/>
      <c r="AW1255" s="107"/>
      <c r="AX1255" s="107"/>
      <c r="AY1255" s="107"/>
      <c r="AZ1255" s="107"/>
      <c r="BA1255" s="107"/>
      <c r="BB1255" s="107"/>
      <c r="BC1255" s="107"/>
      <c r="BD1255" s="107"/>
      <c r="BE1255" s="107"/>
      <c r="BF1255" s="107"/>
      <c r="BG1255" s="107"/>
      <c r="BH1255" s="107"/>
    </row>
    <row r="1256">
      <c r="A1256" s="107"/>
      <c r="B1256" s="524"/>
      <c r="C1256" s="522"/>
      <c r="D1256" s="522"/>
      <c r="E1256" s="522"/>
      <c r="F1256" s="522"/>
      <c r="G1256" s="522"/>
      <c r="H1256" s="522"/>
      <c r="I1256" s="522"/>
      <c r="J1256" s="522"/>
      <c r="K1256" s="522"/>
      <c r="L1256" s="522"/>
      <c r="M1256" s="107"/>
      <c r="N1256" s="522"/>
      <c r="O1256" s="522"/>
      <c r="P1256" s="522"/>
      <c r="Q1256" s="522"/>
      <c r="R1256" s="522"/>
      <c r="S1256" s="522"/>
      <c r="T1256" s="522"/>
      <c r="U1256" s="522"/>
      <c r="V1256" s="522"/>
      <c r="W1256" s="522"/>
      <c r="X1256" s="522"/>
      <c r="Y1256" s="522"/>
      <c r="Z1256" s="522"/>
      <c r="AA1256" s="522"/>
      <c r="AB1256" s="522"/>
      <c r="AC1256" s="522"/>
      <c r="AD1256" s="522"/>
      <c r="AE1256" s="522"/>
      <c r="AF1256" s="522"/>
      <c r="AG1256" s="522"/>
      <c r="AH1256" s="523"/>
      <c r="AI1256" s="522"/>
      <c r="AJ1256" s="522"/>
      <c r="AK1256" s="522"/>
      <c r="AL1256" s="522"/>
      <c r="AM1256" s="522"/>
      <c r="AN1256" s="522"/>
      <c r="AO1256" s="522"/>
      <c r="AP1256" s="522"/>
      <c r="AQ1256" s="522"/>
      <c r="AR1256" s="522"/>
      <c r="AS1256" s="107"/>
      <c r="AT1256" s="107"/>
      <c r="AU1256" s="107"/>
      <c r="AV1256" s="107"/>
      <c r="AW1256" s="107"/>
      <c r="AX1256" s="107"/>
      <c r="AY1256" s="107"/>
      <c r="AZ1256" s="107"/>
      <c r="BA1256" s="107"/>
      <c r="BB1256" s="107"/>
      <c r="BC1256" s="107"/>
      <c r="BD1256" s="107"/>
      <c r="BE1256" s="107"/>
      <c r="BF1256" s="107"/>
      <c r="BG1256" s="107"/>
      <c r="BH1256" s="107"/>
    </row>
    <row r="1257">
      <c r="A1257" s="107"/>
      <c r="B1257" s="524"/>
      <c r="C1257" s="522"/>
      <c r="D1257" s="522"/>
      <c r="E1257" s="522"/>
      <c r="F1257" s="522"/>
      <c r="G1257" s="522"/>
      <c r="H1257" s="522"/>
      <c r="I1257" s="522"/>
      <c r="J1257" s="522"/>
      <c r="K1257" s="522"/>
      <c r="L1257" s="522"/>
      <c r="M1257" s="107"/>
      <c r="N1257" s="522"/>
      <c r="O1257" s="522"/>
      <c r="P1257" s="522"/>
      <c r="Q1257" s="522"/>
      <c r="R1257" s="522"/>
      <c r="S1257" s="522"/>
      <c r="T1257" s="522"/>
      <c r="U1257" s="522"/>
      <c r="V1257" s="522"/>
      <c r="W1257" s="522"/>
      <c r="X1257" s="522"/>
      <c r="Y1257" s="522"/>
      <c r="Z1257" s="522"/>
      <c r="AA1257" s="522"/>
      <c r="AB1257" s="522"/>
      <c r="AC1257" s="522"/>
      <c r="AD1257" s="522"/>
      <c r="AE1257" s="522"/>
      <c r="AF1257" s="522"/>
      <c r="AG1257" s="522"/>
      <c r="AH1257" s="523"/>
      <c r="AI1257" s="522"/>
      <c r="AJ1257" s="522"/>
      <c r="AK1257" s="522"/>
      <c r="AL1257" s="522"/>
      <c r="AM1257" s="522"/>
      <c r="AN1257" s="522"/>
      <c r="AO1257" s="522"/>
      <c r="AP1257" s="522"/>
      <c r="AQ1257" s="522"/>
      <c r="AR1257" s="522"/>
      <c r="AS1257" s="107"/>
      <c r="AT1257" s="107"/>
      <c r="AU1257" s="107"/>
      <c r="AV1257" s="107"/>
      <c r="AW1257" s="107"/>
      <c r="AX1257" s="107"/>
      <c r="AY1257" s="107"/>
      <c r="AZ1257" s="107"/>
      <c r="BA1257" s="107"/>
      <c r="BB1257" s="107"/>
      <c r="BC1257" s="107"/>
      <c r="BD1257" s="107"/>
      <c r="BE1257" s="107"/>
      <c r="BF1257" s="107"/>
      <c r="BG1257" s="107"/>
      <c r="BH1257" s="107"/>
    </row>
    <row r="1258">
      <c r="A1258" s="107"/>
      <c r="B1258" s="524"/>
      <c r="C1258" s="522"/>
      <c r="D1258" s="522"/>
      <c r="E1258" s="522"/>
      <c r="F1258" s="522"/>
      <c r="G1258" s="522"/>
      <c r="H1258" s="522"/>
      <c r="I1258" s="522"/>
      <c r="J1258" s="522"/>
      <c r="K1258" s="522"/>
      <c r="L1258" s="522"/>
      <c r="M1258" s="107"/>
      <c r="N1258" s="522"/>
      <c r="O1258" s="522"/>
      <c r="P1258" s="522"/>
      <c r="Q1258" s="522"/>
      <c r="R1258" s="522"/>
      <c r="S1258" s="522"/>
      <c r="T1258" s="522"/>
      <c r="U1258" s="522"/>
      <c r="V1258" s="522"/>
      <c r="W1258" s="522"/>
      <c r="X1258" s="522"/>
      <c r="Y1258" s="522"/>
      <c r="Z1258" s="522"/>
      <c r="AA1258" s="522"/>
      <c r="AB1258" s="522"/>
      <c r="AC1258" s="522"/>
      <c r="AD1258" s="522"/>
      <c r="AE1258" s="522"/>
      <c r="AF1258" s="522"/>
      <c r="AG1258" s="522"/>
      <c r="AH1258" s="523"/>
      <c r="AI1258" s="522"/>
      <c r="AJ1258" s="522"/>
      <c r="AK1258" s="522"/>
      <c r="AL1258" s="522"/>
      <c r="AM1258" s="522"/>
      <c r="AN1258" s="522"/>
      <c r="AO1258" s="522"/>
      <c r="AP1258" s="522"/>
      <c r="AQ1258" s="522"/>
      <c r="AR1258" s="522"/>
      <c r="AS1258" s="107"/>
      <c r="AT1258" s="107"/>
      <c r="AU1258" s="107"/>
      <c r="AV1258" s="107"/>
      <c r="AW1258" s="107"/>
      <c r="AX1258" s="107"/>
      <c r="AY1258" s="107"/>
      <c r="AZ1258" s="107"/>
      <c r="BA1258" s="107"/>
      <c r="BB1258" s="107"/>
      <c r="BC1258" s="107"/>
      <c r="BD1258" s="107"/>
      <c r="BE1258" s="107"/>
      <c r="BF1258" s="107"/>
      <c r="BG1258" s="107"/>
      <c r="BH1258" s="107"/>
    </row>
    <row r="1259">
      <c r="A1259" s="107"/>
      <c r="B1259" s="524"/>
      <c r="C1259" s="522"/>
      <c r="D1259" s="522"/>
      <c r="E1259" s="522"/>
      <c r="F1259" s="522"/>
      <c r="G1259" s="522"/>
      <c r="H1259" s="522"/>
      <c r="I1259" s="522"/>
      <c r="J1259" s="522"/>
      <c r="K1259" s="522"/>
      <c r="L1259" s="522"/>
      <c r="M1259" s="107"/>
      <c r="N1259" s="522"/>
      <c r="O1259" s="522"/>
      <c r="P1259" s="522"/>
      <c r="Q1259" s="522"/>
      <c r="R1259" s="522"/>
      <c r="S1259" s="522"/>
      <c r="T1259" s="522"/>
      <c r="U1259" s="522"/>
      <c r="V1259" s="522"/>
      <c r="W1259" s="522"/>
      <c r="X1259" s="522"/>
      <c r="Y1259" s="522"/>
      <c r="Z1259" s="522"/>
      <c r="AA1259" s="522"/>
      <c r="AB1259" s="522"/>
      <c r="AC1259" s="522"/>
      <c r="AD1259" s="522"/>
      <c r="AE1259" s="522"/>
      <c r="AF1259" s="522"/>
      <c r="AG1259" s="522"/>
      <c r="AH1259" s="523"/>
      <c r="AI1259" s="522"/>
      <c r="AJ1259" s="522"/>
      <c r="AK1259" s="522"/>
      <c r="AL1259" s="522"/>
      <c r="AM1259" s="522"/>
      <c r="AN1259" s="522"/>
      <c r="AO1259" s="522"/>
      <c r="AP1259" s="522"/>
      <c r="AQ1259" s="522"/>
      <c r="AR1259" s="522"/>
      <c r="AS1259" s="107"/>
      <c r="AT1259" s="107"/>
      <c r="AU1259" s="107"/>
      <c r="AV1259" s="107"/>
      <c r="AW1259" s="107"/>
      <c r="AX1259" s="107"/>
      <c r="AY1259" s="107"/>
      <c r="AZ1259" s="107"/>
      <c r="BA1259" s="107"/>
      <c r="BB1259" s="107"/>
      <c r="BC1259" s="107"/>
      <c r="BD1259" s="107"/>
      <c r="BE1259" s="107"/>
      <c r="BF1259" s="107"/>
      <c r="BG1259" s="107"/>
      <c r="BH1259" s="107"/>
    </row>
    <row r="1260">
      <c r="A1260" s="107"/>
      <c r="B1260" s="524"/>
      <c r="C1260" s="522"/>
      <c r="D1260" s="522"/>
      <c r="E1260" s="522"/>
      <c r="F1260" s="522"/>
      <c r="G1260" s="522"/>
      <c r="H1260" s="522"/>
      <c r="I1260" s="522"/>
      <c r="J1260" s="522"/>
      <c r="K1260" s="522"/>
      <c r="L1260" s="522"/>
      <c r="M1260" s="107"/>
      <c r="N1260" s="522"/>
      <c r="O1260" s="522"/>
      <c r="P1260" s="522"/>
      <c r="Q1260" s="522"/>
      <c r="R1260" s="522"/>
      <c r="S1260" s="522"/>
      <c r="T1260" s="522"/>
      <c r="U1260" s="522"/>
      <c r="V1260" s="522"/>
      <c r="W1260" s="522"/>
      <c r="X1260" s="522"/>
      <c r="Y1260" s="522"/>
      <c r="Z1260" s="522"/>
      <c r="AA1260" s="522"/>
      <c r="AB1260" s="522"/>
      <c r="AC1260" s="522"/>
      <c r="AD1260" s="522"/>
      <c r="AE1260" s="522"/>
      <c r="AF1260" s="522"/>
      <c r="AG1260" s="522"/>
      <c r="AH1260" s="523"/>
      <c r="AI1260" s="522"/>
      <c r="AJ1260" s="522"/>
      <c r="AK1260" s="522"/>
      <c r="AL1260" s="522"/>
      <c r="AM1260" s="522"/>
      <c r="AN1260" s="522"/>
      <c r="AO1260" s="522"/>
      <c r="AP1260" s="522"/>
      <c r="AQ1260" s="522"/>
      <c r="AR1260" s="522"/>
      <c r="AS1260" s="107"/>
      <c r="AT1260" s="107"/>
      <c r="AU1260" s="107"/>
      <c r="AV1260" s="107"/>
      <c r="AW1260" s="107"/>
      <c r="AX1260" s="107"/>
      <c r="AY1260" s="107"/>
      <c r="AZ1260" s="107"/>
      <c r="BA1260" s="107"/>
      <c r="BB1260" s="107"/>
      <c r="BC1260" s="107"/>
      <c r="BD1260" s="107"/>
      <c r="BE1260" s="107"/>
      <c r="BF1260" s="107"/>
      <c r="BG1260" s="107"/>
      <c r="BH1260" s="107"/>
    </row>
    <row r="1261">
      <c r="A1261" s="107"/>
      <c r="B1261" s="524"/>
      <c r="C1261" s="522"/>
      <c r="D1261" s="522"/>
      <c r="E1261" s="522"/>
      <c r="F1261" s="522"/>
      <c r="G1261" s="522"/>
      <c r="H1261" s="522"/>
      <c r="I1261" s="522"/>
      <c r="J1261" s="522"/>
      <c r="K1261" s="522"/>
      <c r="L1261" s="522"/>
      <c r="M1261" s="107"/>
      <c r="N1261" s="522"/>
      <c r="O1261" s="522"/>
      <c r="P1261" s="522"/>
      <c r="Q1261" s="522"/>
      <c r="R1261" s="522"/>
      <c r="S1261" s="522"/>
      <c r="T1261" s="522"/>
      <c r="U1261" s="522"/>
      <c r="V1261" s="522"/>
      <c r="W1261" s="522"/>
      <c r="X1261" s="522"/>
      <c r="Y1261" s="522"/>
      <c r="Z1261" s="522"/>
      <c r="AA1261" s="522"/>
      <c r="AB1261" s="522"/>
      <c r="AC1261" s="522"/>
      <c r="AD1261" s="522"/>
      <c r="AE1261" s="522"/>
      <c r="AF1261" s="522"/>
      <c r="AG1261" s="522"/>
      <c r="AH1261" s="523"/>
      <c r="AI1261" s="522"/>
      <c r="AJ1261" s="522"/>
      <c r="AK1261" s="522"/>
      <c r="AL1261" s="522"/>
      <c r="AM1261" s="522"/>
      <c r="AN1261" s="522"/>
      <c r="AO1261" s="522"/>
      <c r="AP1261" s="522"/>
      <c r="AQ1261" s="522"/>
      <c r="AR1261" s="522"/>
      <c r="AS1261" s="107"/>
      <c r="AT1261" s="107"/>
      <c r="AU1261" s="107"/>
      <c r="AV1261" s="107"/>
      <c r="AW1261" s="107"/>
      <c r="AX1261" s="107"/>
      <c r="AY1261" s="107"/>
      <c r="AZ1261" s="107"/>
      <c r="BA1261" s="107"/>
      <c r="BB1261" s="107"/>
      <c r="BC1261" s="107"/>
      <c r="BD1261" s="107"/>
      <c r="BE1261" s="107"/>
      <c r="BF1261" s="107"/>
      <c r="BG1261" s="107"/>
      <c r="BH1261" s="107"/>
    </row>
    <row r="1262">
      <c r="A1262" s="107"/>
      <c r="B1262" s="524"/>
      <c r="C1262" s="522"/>
      <c r="D1262" s="522"/>
      <c r="E1262" s="522"/>
      <c r="F1262" s="522"/>
      <c r="G1262" s="522"/>
      <c r="H1262" s="522"/>
      <c r="I1262" s="522"/>
      <c r="J1262" s="522"/>
      <c r="K1262" s="522"/>
      <c r="L1262" s="522"/>
      <c r="M1262" s="107"/>
      <c r="N1262" s="522"/>
      <c r="O1262" s="522"/>
      <c r="P1262" s="522"/>
      <c r="Q1262" s="522"/>
      <c r="R1262" s="522"/>
      <c r="S1262" s="522"/>
      <c r="T1262" s="522"/>
      <c r="U1262" s="522"/>
      <c r="V1262" s="522"/>
      <c r="W1262" s="522"/>
      <c r="X1262" s="522"/>
      <c r="Y1262" s="522"/>
      <c r="Z1262" s="522"/>
      <c r="AA1262" s="522"/>
      <c r="AB1262" s="522"/>
      <c r="AC1262" s="522"/>
      <c r="AD1262" s="522"/>
      <c r="AE1262" s="522"/>
      <c r="AF1262" s="522"/>
      <c r="AG1262" s="522"/>
      <c r="AH1262" s="523"/>
      <c r="AI1262" s="522"/>
      <c r="AJ1262" s="522"/>
      <c r="AK1262" s="522"/>
      <c r="AL1262" s="522"/>
      <c r="AM1262" s="522"/>
      <c r="AN1262" s="522"/>
      <c r="AO1262" s="522"/>
      <c r="AP1262" s="522"/>
      <c r="AQ1262" s="522"/>
      <c r="AR1262" s="522"/>
      <c r="AS1262" s="107"/>
      <c r="AT1262" s="107"/>
      <c r="AU1262" s="107"/>
      <c r="AV1262" s="107"/>
      <c r="AW1262" s="107"/>
      <c r="AX1262" s="107"/>
      <c r="AY1262" s="107"/>
      <c r="AZ1262" s="107"/>
      <c r="BA1262" s="107"/>
      <c r="BB1262" s="107"/>
      <c r="BC1262" s="107"/>
      <c r="BD1262" s="107"/>
      <c r="BE1262" s="107"/>
      <c r="BF1262" s="107"/>
      <c r="BG1262" s="107"/>
      <c r="BH1262" s="107"/>
    </row>
    <row r="1263">
      <c r="A1263" s="107"/>
      <c r="B1263" s="524"/>
      <c r="C1263" s="522"/>
      <c r="D1263" s="522"/>
      <c r="E1263" s="522"/>
      <c r="F1263" s="522"/>
      <c r="G1263" s="522"/>
      <c r="H1263" s="522"/>
      <c r="I1263" s="522"/>
      <c r="J1263" s="522"/>
      <c r="K1263" s="522"/>
      <c r="L1263" s="522"/>
      <c r="M1263" s="107"/>
      <c r="N1263" s="522"/>
      <c r="O1263" s="522"/>
      <c r="P1263" s="522"/>
      <c r="Q1263" s="522"/>
      <c r="R1263" s="522"/>
      <c r="S1263" s="522"/>
      <c r="T1263" s="522"/>
      <c r="U1263" s="522"/>
      <c r="V1263" s="522"/>
      <c r="W1263" s="522"/>
      <c r="X1263" s="522"/>
      <c r="Y1263" s="522"/>
      <c r="Z1263" s="522"/>
      <c r="AA1263" s="522"/>
      <c r="AB1263" s="522"/>
      <c r="AC1263" s="522"/>
      <c r="AD1263" s="522"/>
      <c r="AE1263" s="522"/>
      <c r="AF1263" s="522"/>
      <c r="AG1263" s="522"/>
      <c r="AH1263" s="523"/>
      <c r="AI1263" s="522"/>
      <c r="AJ1263" s="522"/>
      <c r="AK1263" s="522"/>
      <c r="AL1263" s="522"/>
      <c r="AM1263" s="522"/>
      <c r="AN1263" s="522"/>
      <c r="AO1263" s="522"/>
      <c r="AP1263" s="522"/>
      <c r="AQ1263" s="522"/>
      <c r="AR1263" s="522"/>
      <c r="AS1263" s="107"/>
      <c r="AT1263" s="107"/>
      <c r="AU1263" s="107"/>
      <c r="AV1263" s="107"/>
      <c r="AW1263" s="107"/>
      <c r="AX1263" s="107"/>
      <c r="AY1263" s="107"/>
      <c r="AZ1263" s="107"/>
      <c r="BA1263" s="107"/>
      <c r="BB1263" s="107"/>
      <c r="BC1263" s="107"/>
      <c r="BD1263" s="107"/>
      <c r="BE1263" s="107"/>
      <c r="BF1263" s="107"/>
      <c r="BG1263" s="107"/>
      <c r="BH1263" s="107"/>
    </row>
    <row r="1264">
      <c r="A1264" s="107"/>
      <c r="B1264" s="524"/>
      <c r="C1264" s="522"/>
      <c r="D1264" s="522"/>
      <c r="E1264" s="522"/>
      <c r="F1264" s="522"/>
      <c r="G1264" s="522"/>
      <c r="H1264" s="522"/>
      <c r="I1264" s="522"/>
      <c r="J1264" s="522"/>
      <c r="K1264" s="522"/>
      <c r="L1264" s="522"/>
      <c r="M1264" s="107"/>
      <c r="N1264" s="522"/>
      <c r="O1264" s="522"/>
      <c r="P1264" s="522"/>
      <c r="Q1264" s="522"/>
      <c r="R1264" s="522"/>
      <c r="S1264" s="522"/>
      <c r="T1264" s="522"/>
      <c r="U1264" s="522"/>
      <c r="V1264" s="522"/>
      <c r="W1264" s="522"/>
      <c r="X1264" s="522"/>
      <c r="Y1264" s="522"/>
      <c r="Z1264" s="522"/>
      <c r="AA1264" s="522"/>
      <c r="AB1264" s="522"/>
      <c r="AC1264" s="522"/>
      <c r="AD1264" s="522"/>
      <c r="AE1264" s="522"/>
      <c r="AF1264" s="522"/>
      <c r="AG1264" s="522"/>
      <c r="AH1264" s="523"/>
      <c r="AI1264" s="522"/>
      <c r="AJ1264" s="522"/>
      <c r="AK1264" s="522"/>
      <c r="AL1264" s="522"/>
      <c r="AM1264" s="522"/>
      <c r="AN1264" s="522"/>
      <c r="AO1264" s="522"/>
      <c r="AP1264" s="522"/>
      <c r="AQ1264" s="522"/>
      <c r="AR1264" s="522"/>
      <c r="AS1264" s="107"/>
      <c r="AT1264" s="107"/>
      <c r="AU1264" s="107"/>
      <c r="AV1264" s="107"/>
      <c r="AW1264" s="107"/>
      <c r="AX1264" s="107"/>
      <c r="AY1264" s="107"/>
      <c r="AZ1264" s="107"/>
      <c r="BA1264" s="107"/>
      <c r="BB1264" s="107"/>
      <c r="BC1264" s="107"/>
      <c r="BD1264" s="107"/>
      <c r="BE1264" s="107"/>
      <c r="BF1264" s="107"/>
      <c r="BG1264" s="107"/>
      <c r="BH1264" s="107"/>
    </row>
    <row r="1265">
      <c r="A1265" s="107"/>
      <c r="B1265" s="524"/>
      <c r="C1265" s="522"/>
      <c r="D1265" s="522"/>
      <c r="E1265" s="522"/>
      <c r="F1265" s="522"/>
      <c r="G1265" s="522"/>
      <c r="H1265" s="522"/>
      <c r="I1265" s="522"/>
      <c r="J1265" s="522"/>
      <c r="K1265" s="522"/>
      <c r="L1265" s="522"/>
      <c r="M1265" s="107"/>
      <c r="N1265" s="522"/>
      <c r="O1265" s="522"/>
      <c r="P1265" s="522"/>
      <c r="Q1265" s="522"/>
      <c r="R1265" s="522"/>
      <c r="S1265" s="522"/>
      <c r="T1265" s="522"/>
      <c r="U1265" s="522"/>
      <c r="V1265" s="522"/>
      <c r="W1265" s="522"/>
      <c r="X1265" s="522"/>
      <c r="Y1265" s="522"/>
      <c r="Z1265" s="522"/>
      <c r="AA1265" s="522"/>
      <c r="AB1265" s="522"/>
      <c r="AC1265" s="522"/>
      <c r="AD1265" s="522"/>
      <c r="AE1265" s="522"/>
      <c r="AF1265" s="522"/>
      <c r="AG1265" s="522"/>
      <c r="AH1265" s="523"/>
      <c r="AI1265" s="522"/>
      <c r="AJ1265" s="522"/>
      <c r="AK1265" s="522"/>
      <c r="AL1265" s="522"/>
      <c r="AM1265" s="522"/>
      <c r="AN1265" s="522"/>
      <c r="AO1265" s="522"/>
      <c r="AP1265" s="522"/>
      <c r="AQ1265" s="522"/>
      <c r="AR1265" s="522"/>
      <c r="AS1265" s="107"/>
      <c r="AT1265" s="107"/>
      <c r="AU1265" s="107"/>
      <c r="AV1265" s="107"/>
      <c r="AW1265" s="107"/>
      <c r="AX1265" s="107"/>
      <c r="AY1265" s="107"/>
      <c r="AZ1265" s="107"/>
      <c r="BA1265" s="107"/>
      <c r="BB1265" s="107"/>
      <c r="BC1265" s="107"/>
      <c r="BD1265" s="107"/>
      <c r="BE1265" s="107"/>
      <c r="BF1265" s="107"/>
      <c r="BG1265" s="107"/>
      <c r="BH1265" s="107"/>
    </row>
    <row r="1266">
      <c r="A1266" s="107"/>
      <c r="B1266" s="524"/>
      <c r="C1266" s="522"/>
      <c r="D1266" s="522"/>
      <c r="E1266" s="522"/>
      <c r="F1266" s="522"/>
      <c r="G1266" s="522"/>
      <c r="H1266" s="522"/>
      <c r="I1266" s="522"/>
      <c r="J1266" s="522"/>
      <c r="K1266" s="522"/>
      <c r="L1266" s="522"/>
      <c r="M1266" s="107"/>
      <c r="N1266" s="522"/>
      <c r="O1266" s="522"/>
      <c r="P1266" s="522"/>
      <c r="Q1266" s="522"/>
      <c r="R1266" s="522"/>
      <c r="S1266" s="522"/>
      <c r="T1266" s="522"/>
      <c r="U1266" s="522"/>
      <c r="V1266" s="522"/>
      <c r="W1266" s="522"/>
      <c r="X1266" s="522"/>
      <c r="Y1266" s="522"/>
      <c r="Z1266" s="522"/>
      <c r="AA1266" s="522"/>
      <c r="AB1266" s="522"/>
      <c r="AC1266" s="522"/>
      <c r="AD1266" s="522"/>
      <c r="AE1266" s="522"/>
      <c r="AF1266" s="522"/>
      <c r="AG1266" s="522"/>
      <c r="AH1266" s="523"/>
      <c r="AI1266" s="522"/>
      <c r="AJ1266" s="522"/>
      <c r="AK1266" s="522"/>
      <c r="AL1266" s="522"/>
      <c r="AM1266" s="522"/>
      <c r="AN1266" s="522"/>
      <c r="AO1266" s="522"/>
      <c r="AP1266" s="522"/>
      <c r="AQ1266" s="522"/>
      <c r="AR1266" s="522"/>
      <c r="AS1266" s="107"/>
      <c r="AT1266" s="107"/>
      <c r="AU1266" s="107"/>
      <c r="AV1266" s="107"/>
      <c r="AW1266" s="107"/>
      <c r="AX1266" s="107"/>
      <c r="AY1266" s="107"/>
      <c r="AZ1266" s="107"/>
      <c r="BA1266" s="107"/>
      <c r="BB1266" s="107"/>
      <c r="BC1266" s="107"/>
      <c r="BD1266" s="107"/>
      <c r="BE1266" s="107"/>
      <c r="BF1266" s="107"/>
      <c r="BG1266" s="107"/>
      <c r="BH1266" s="107"/>
    </row>
    <row r="1267">
      <c r="A1267" s="107"/>
      <c r="B1267" s="524"/>
      <c r="C1267" s="522"/>
      <c r="D1267" s="522"/>
      <c r="E1267" s="522"/>
      <c r="F1267" s="522"/>
      <c r="G1267" s="522"/>
      <c r="H1267" s="522"/>
      <c r="I1267" s="522"/>
      <c r="J1267" s="522"/>
      <c r="K1267" s="522"/>
      <c r="L1267" s="522"/>
      <c r="M1267" s="107"/>
      <c r="N1267" s="522"/>
      <c r="O1267" s="522"/>
      <c r="P1267" s="522"/>
      <c r="Q1267" s="522"/>
      <c r="R1267" s="522"/>
      <c r="S1267" s="522"/>
      <c r="T1267" s="522"/>
      <c r="U1267" s="522"/>
      <c r="V1267" s="522"/>
      <c r="W1267" s="522"/>
      <c r="X1267" s="522"/>
      <c r="Y1267" s="522"/>
      <c r="Z1267" s="522"/>
      <c r="AA1267" s="522"/>
      <c r="AB1267" s="522"/>
      <c r="AC1267" s="522"/>
      <c r="AD1267" s="522"/>
      <c r="AE1267" s="522"/>
      <c r="AF1267" s="522"/>
      <c r="AG1267" s="522"/>
      <c r="AH1267" s="523"/>
      <c r="AI1267" s="522"/>
      <c r="AJ1267" s="522"/>
      <c r="AK1267" s="522"/>
      <c r="AL1267" s="522"/>
      <c r="AM1267" s="522"/>
      <c r="AN1267" s="522"/>
      <c r="AO1267" s="522"/>
      <c r="AP1267" s="522"/>
      <c r="AQ1267" s="522"/>
      <c r="AR1267" s="522"/>
      <c r="AS1267" s="107"/>
      <c r="AT1267" s="107"/>
      <c r="AU1267" s="107"/>
      <c r="AV1267" s="107"/>
      <c r="AW1267" s="107"/>
      <c r="AX1267" s="107"/>
      <c r="AY1267" s="107"/>
      <c r="AZ1267" s="107"/>
      <c r="BA1267" s="107"/>
      <c r="BB1267" s="107"/>
      <c r="BC1267" s="107"/>
      <c r="BD1267" s="107"/>
      <c r="BE1267" s="107"/>
      <c r="BF1267" s="107"/>
      <c r="BG1267" s="107"/>
      <c r="BH1267" s="107"/>
    </row>
    <row r="1268">
      <c r="A1268" s="107"/>
      <c r="B1268" s="524"/>
      <c r="C1268" s="522"/>
      <c r="D1268" s="522"/>
      <c r="E1268" s="522"/>
      <c r="F1268" s="522"/>
      <c r="G1268" s="522"/>
      <c r="H1268" s="522"/>
      <c r="I1268" s="522"/>
      <c r="J1268" s="522"/>
      <c r="K1268" s="522"/>
      <c r="L1268" s="522"/>
      <c r="M1268" s="107"/>
      <c r="N1268" s="522"/>
      <c r="O1268" s="522"/>
      <c r="P1268" s="522"/>
      <c r="Q1268" s="522"/>
      <c r="R1268" s="522"/>
      <c r="S1268" s="522"/>
      <c r="T1268" s="522"/>
      <c r="U1268" s="522"/>
      <c r="V1268" s="522"/>
      <c r="W1268" s="522"/>
      <c r="X1268" s="522"/>
      <c r="Y1268" s="522"/>
      <c r="Z1268" s="522"/>
      <c r="AA1268" s="522"/>
      <c r="AB1268" s="522"/>
      <c r="AC1268" s="522"/>
      <c r="AD1268" s="522"/>
      <c r="AE1268" s="522"/>
      <c r="AF1268" s="522"/>
      <c r="AG1268" s="522"/>
      <c r="AH1268" s="523"/>
      <c r="AI1268" s="522"/>
      <c r="AJ1268" s="522"/>
      <c r="AK1268" s="522"/>
      <c r="AL1268" s="522"/>
      <c r="AM1268" s="522"/>
      <c r="AN1268" s="522"/>
      <c r="AO1268" s="522"/>
      <c r="AP1268" s="522"/>
      <c r="AQ1268" s="522"/>
      <c r="AR1268" s="522"/>
      <c r="AS1268" s="107"/>
      <c r="AT1268" s="107"/>
      <c r="AU1268" s="107"/>
      <c r="AV1268" s="107"/>
      <c r="AW1268" s="107"/>
      <c r="AX1268" s="107"/>
      <c r="AY1268" s="107"/>
      <c r="AZ1268" s="107"/>
      <c r="BA1268" s="107"/>
      <c r="BB1268" s="107"/>
      <c r="BC1268" s="107"/>
      <c r="BD1268" s="107"/>
      <c r="BE1268" s="107"/>
      <c r="BF1268" s="107"/>
      <c r="BG1268" s="107"/>
      <c r="BH1268" s="107"/>
    </row>
    <row r="1269">
      <c r="A1269" s="107"/>
      <c r="B1269" s="524"/>
      <c r="C1269" s="522"/>
      <c r="D1269" s="522"/>
      <c r="E1269" s="522"/>
      <c r="F1269" s="522"/>
      <c r="G1269" s="522"/>
      <c r="H1269" s="522"/>
      <c r="I1269" s="522"/>
      <c r="J1269" s="522"/>
      <c r="K1269" s="522"/>
      <c r="L1269" s="522"/>
      <c r="M1269" s="107"/>
      <c r="N1269" s="522"/>
      <c r="O1269" s="522"/>
      <c r="P1269" s="522"/>
      <c r="Q1269" s="522"/>
      <c r="R1269" s="522"/>
      <c r="S1269" s="522"/>
      <c r="T1269" s="522"/>
      <c r="U1269" s="522"/>
      <c r="V1269" s="522"/>
      <c r="W1269" s="522"/>
      <c r="X1269" s="522"/>
      <c r="Y1269" s="522"/>
      <c r="Z1269" s="522"/>
      <c r="AA1269" s="522"/>
      <c r="AB1269" s="522"/>
      <c r="AC1269" s="522"/>
      <c r="AD1269" s="522"/>
      <c r="AE1269" s="522"/>
      <c r="AF1269" s="522"/>
      <c r="AG1269" s="522"/>
      <c r="AH1269" s="523"/>
      <c r="AI1269" s="522"/>
      <c r="AJ1269" s="522"/>
      <c r="AK1269" s="522"/>
      <c r="AL1269" s="522"/>
      <c r="AM1269" s="522"/>
      <c r="AN1269" s="522"/>
      <c r="AO1269" s="522"/>
      <c r="AP1269" s="522"/>
      <c r="AQ1269" s="522"/>
      <c r="AR1269" s="522"/>
      <c r="AS1269" s="107"/>
      <c r="AT1269" s="107"/>
      <c r="AU1269" s="107"/>
      <c r="AV1269" s="107"/>
      <c r="AW1269" s="107"/>
      <c r="AX1269" s="107"/>
      <c r="AY1269" s="107"/>
      <c r="AZ1269" s="107"/>
      <c r="BA1269" s="107"/>
      <c r="BB1269" s="107"/>
      <c r="BC1269" s="107"/>
      <c r="BD1269" s="107"/>
      <c r="BE1269" s="107"/>
      <c r="BF1269" s="107"/>
      <c r="BG1269" s="107"/>
      <c r="BH1269" s="107"/>
    </row>
    <row r="1270">
      <c r="A1270" s="107"/>
      <c r="B1270" s="524"/>
      <c r="C1270" s="522"/>
      <c r="D1270" s="522"/>
      <c r="E1270" s="522"/>
      <c r="F1270" s="522"/>
      <c r="G1270" s="522"/>
      <c r="H1270" s="522"/>
      <c r="I1270" s="522"/>
      <c r="J1270" s="522"/>
      <c r="K1270" s="522"/>
      <c r="L1270" s="522"/>
      <c r="M1270" s="107"/>
      <c r="N1270" s="522"/>
      <c r="O1270" s="522"/>
      <c r="P1270" s="522"/>
      <c r="Q1270" s="522"/>
      <c r="R1270" s="522"/>
      <c r="S1270" s="522"/>
      <c r="T1270" s="522"/>
      <c r="U1270" s="522"/>
      <c r="V1270" s="522"/>
      <c r="W1270" s="522"/>
      <c r="X1270" s="522"/>
      <c r="Y1270" s="522"/>
      <c r="Z1270" s="522"/>
      <c r="AA1270" s="522"/>
      <c r="AB1270" s="522"/>
      <c r="AC1270" s="522"/>
      <c r="AD1270" s="522"/>
      <c r="AE1270" s="522"/>
      <c r="AF1270" s="522"/>
      <c r="AG1270" s="522"/>
      <c r="AH1270" s="523"/>
      <c r="AI1270" s="522"/>
      <c r="AJ1270" s="522"/>
      <c r="AK1270" s="522"/>
      <c r="AL1270" s="522"/>
      <c r="AM1270" s="522"/>
      <c r="AN1270" s="522"/>
      <c r="AO1270" s="522"/>
      <c r="AP1270" s="522"/>
      <c r="AQ1270" s="522"/>
      <c r="AR1270" s="522"/>
      <c r="AS1270" s="107"/>
      <c r="AT1270" s="107"/>
      <c r="AU1270" s="107"/>
      <c r="AV1270" s="107"/>
      <c r="AW1270" s="107"/>
      <c r="AX1270" s="107"/>
      <c r="AY1270" s="107"/>
      <c r="AZ1270" s="107"/>
      <c r="BA1270" s="107"/>
      <c r="BB1270" s="107"/>
      <c r="BC1270" s="107"/>
      <c r="BD1270" s="107"/>
      <c r="BE1270" s="107"/>
      <c r="BF1270" s="107"/>
      <c r="BG1270" s="107"/>
      <c r="BH1270" s="107"/>
    </row>
    <row r="1271">
      <c r="A1271" s="107"/>
      <c r="B1271" s="524"/>
      <c r="C1271" s="522"/>
      <c r="D1271" s="522"/>
      <c r="E1271" s="522"/>
      <c r="F1271" s="522"/>
      <c r="G1271" s="522"/>
      <c r="H1271" s="522"/>
      <c r="I1271" s="522"/>
      <c r="J1271" s="522"/>
      <c r="K1271" s="522"/>
      <c r="L1271" s="522"/>
      <c r="M1271" s="107"/>
      <c r="N1271" s="522"/>
      <c r="O1271" s="522"/>
      <c r="P1271" s="522"/>
      <c r="Q1271" s="522"/>
      <c r="R1271" s="522"/>
      <c r="S1271" s="522"/>
      <c r="T1271" s="522"/>
      <c r="U1271" s="522"/>
      <c r="V1271" s="522"/>
      <c r="W1271" s="522"/>
      <c r="X1271" s="522"/>
      <c r="Y1271" s="522"/>
      <c r="Z1271" s="522"/>
      <c r="AA1271" s="522"/>
      <c r="AB1271" s="522"/>
      <c r="AC1271" s="522"/>
      <c r="AD1271" s="522"/>
      <c r="AE1271" s="522"/>
      <c r="AF1271" s="522"/>
      <c r="AG1271" s="522"/>
      <c r="AH1271" s="523"/>
      <c r="AI1271" s="522"/>
      <c r="AJ1271" s="522"/>
      <c r="AK1271" s="522"/>
      <c r="AL1271" s="522"/>
      <c r="AM1271" s="522"/>
      <c r="AN1271" s="522"/>
      <c r="AO1271" s="522"/>
      <c r="AP1271" s="522"/>
      <c r="AQ1271" s="522"/>
      <c r="AR1271" s="522"/>
      <c r="AS1271" s="107"/>
      <c r="AT1271" s="107"/>
      <c r="AU1271" s="107"/>
      <c r="AV1271" s="107"/>
      <c r="AW1271" s="107"/>
      <c r="AX1271" s="107"/>
      <c r="AY1271" s="107"/>
      <c r="AZ1271" s="107"/>
      <c r="BA1271" s="107"/>
      <c r="BB1271" s="107"/>
      <c r="BC1271" s="107"/>
      <c r="BD1271" s="107"/>
      <c r="BE1271" s="107"/>
      <c r="BF1271" s="107"/>
      <c r="BG1271" s="107"/>
      <c r="BH1271" s="107"/>
    </row>
    <row r="1272">
      <c r="A1272" s="107"/>
      <c r="B1272" s="524"/>
      <c r="C1272" s="522"/>
      <c r="D1272" s="522"/>
      <c r="E1272" s="522"/>
      <c r="F1272" s="522"/>
      <c r="G1272" s="522"/>
      <c r="H1272" s="522"/>
      <c r="I1272" s="522"/>
      <c r="J1272" s="522"/>
      <c r="K1272" s="522"/>
      <c r="L1272" s="522"/>
      <c r="M1272" s="107"/>
      <c r="N1272" s="522"/>
      <c r="O1272" s="522"/>
      <c r="P1272" s="522"/>
      <c r="Q1272" s="522"/>
      <c r="R1272" s="522"/>
      <c r="S1272" s="522"/>
      <c r="T1272" s="522"/>
      <c r="U1272" s="522"/>
      <c r="V1272" s="522"/>
      <c r="W1272" s="522"/>
      <c r="X1272" s="522"/>
      <c r="Y1272" s="522"/>
      <c r="Z1272" s="522"/>
      <c r="AA1272" s="522"/>
      <c r="AB1272" s="522"/>
      <c r="AC1272" s="522"/>
      <c r="AD1272" s="522"/>
      <c r="AE1272" s="522"/>
      <c r="AF1272" s="522"/>
      <c r="AG1272" s="522"/>
      <c r="AH1272" s="523"/>
      <c r="AI1272" s="522"/>
      <c r="AJ1272" s="522"/>
      <c r="AK1272" s="522"/>
      <c r="AL1272" s="522"/>
      <c r="AM1272" s="522"/>
      <c r="AN1272" s="522"/>
      <c r="AO1272" s="522"/>
      <c r="AP1272" s="522"/>
      <c r="AQ1272" s="522"/>
      <c r="AR1272" s="522"/>
      <c r="AS1272" s="107"/>
      <c r="AT1272" s="107"/>
      <c r="AU1272" s="107"/>
      <c r="AV1272" s="107"/>
      <c r="AW1272" s="107"/>
      <c r="AX1272" s="107"/>
      <c r="AY1272" s="107"/>
      <c r="AZ1272" s="107"/>
      <c r="BA1272" s="107"/>
      <c r="BB1272" s="107"/>
      <c r="BC1272" s="107"/>
      <c r="BD1272" s="107"/>
      <c r="BE1272" s="107"/>
      <c r="BF1272" s="107"/>
      <c r="BG1272" s="107"/>
      <c r="BH1272" s="107"/>
    </row>
    <row r="1273">
      <c r="A1273" s="107"/>
      <c r="B1273" s="524"/>
      <c r="C1273" s="522"/>
      <c r="D1273" s="522"/>
      <c r="E1273" s="522"/>
      <c r="F1273" s="522"/>
      <c r="G1273" s="522"/>
      <c r="H1273" s="522"/>
      <c r="I1273" s="522"/>
      <c r="J1273" s="522"/>
      <c r="K1273" s="522"/>
      <c r="L1273" s="522"/>
      <c r="M1273" s="107"/>
      <c r="N1273" s="522"/>
      <c r="O1273" s="522"/>
      <c r="P1273" s="522"/>
      <c r="Q1273" s="522"/>
      <c r="R1273" s="522"/>
      <c r="S1273" s="522"/>
      <c r="T1273" s="522"/>
      <c r="U1273" s="522"/>
      <c r="V1273" s="522"/>
      <c r="W1273" s="522"/>
      <c r="X1273" s="522"/>
      <c r="Y1273" s="522"/>
      <c r="Z1273" s="522"/>
      <c r="AA1273" s="522"/>
      <c r="AB1273" s="522"/>
      <c r="AC1273" s="522"/>
      <c r="AD1273" s="522"/>
      <c r="AE1273" s="522"/>
      <c r="AF1273" s="522"/>
      <c r="AG1273" s="522"/>
      <c r="AH1273" s="523"/>
      <c r="AI1273" s="522"/>
      <c r="AJ1273" s="522"/>
      <c r="AK1273" s="522"/>
      <c r="AL1273" s="522"/>
      <c r="AM1273" s="522"/>
      <c r="AN1273" s="522"/>
      <c r="AO1273" s="522"/>
      <c r="AP1273" s="522"/>
      <c r="AQ1273" s="522"/>
      <c r="AR1273" s="522"/>
      <c r="AS1273" s="107"/>
      <c r="AT1273" s="107"/>
      <c r="AU1273" s="107"/>
      <c r="AV1273" s="107"/>
      <c r="AW1273" s="107"/>
      <c r="AX1273" s="107"/>
      <c r="AY1273" s="107"/>
      <c r="AZ1273" s="107"/>
      <c r="BA1273" s="107"/>
      <c r="BB1273" s="107"/>
      <c r="BC1273" s="107"/>
      <c r="BD1273" s="107"/>
      <c r="BE1273" s="107"/>
      <c r="BF1273" s="107"/>
      <c r="BG1273" s="107"/>
      <c r="BH1273" s="107"/>
    </row>
    <row r="1274">
      <c r="A1274" s="107"/>
      <c r="B1274" s="524"/>
      <c r="C1274" s="522"/>
      <c r="D1274" s="522"/>
      <c r="E1274" s="522"/>
      <c r="F1274" s="522"/>
      <c r="G1274" s="522"/>
      <c r="H1274" s="522"/>
      <c r="I1274" s="522"/>
      <c r="J1274" s="522"/>
      <c r="K1274" s="522"/>
      <c r="L1274" s="522"/>
      <c r="M1274" s="107"/>
      <c r="N1274" s="522"/>
      <c r="O1274" s="522"/>
      <c r="P1274" s="522"/>
      <c r="Q1274" s="522"/>
      <c r="R1274" s="522"/>
      <c r="S1274" s="522"/>
      <c r="T1274" s="522"/>
      <c r="U1274" s="522"/>
      <c r="V1274" s="522"/>
      <c r="W1274" s="522"/>
      <c r="X1274" s="522"/>
      <c r="Y1274" s="522"/>
      <c r="Z1274" s="522"/>
      <c r="AA1274" s="522"/>
      <c r="AB1274" s="522"/>
      <c r="AC1274" s="522"/>
      <c r="AD1274" s="522"/>
      <c r="AE1274" s="522"/>
      <c r="AF1274" s="522"/>
      <c r="AG1274" s="522"/>
      <c r="AH1274" s="523"/>
      <c r="AI1274" s="522"/>
      <c r="AJ1274" s="522"/>
      <c r="AK1274" s="522"/>
      <c r="AL1274" s="522"/>
      <c r="AM1274" s="522"/>
      <c r="AN1274" s="522"/>
      <c r="AO1274" s="522"/>
      <c r="AP1274" s="522"/>
      <c r="AQ1274" s="522"/>
      <c r="AR1274" s="522"/>
      <c r="AS1274" s="107"/>
      <c r="AT1274" s="107"/>
      <c r="AU1274" s="107"/>
      <c r="AV1274" s="107"/>
      <c r="AW1274" s="107"/>
      <c r="AX1274" s="107"/>
      <c r="AY1274" s="107"/>
      <c r="AZ1274" s="107"/>
      <c r="BA1274" s="107"/>
      <c r="BB1274" s="107"/>
      <c r="BC1274" s="107"/>
      <c r="BD1274" s="107"/>
      <c r="BE1274" s="107"/>
      <c r="BF1274" s="107"/>
      <c r="BG1274" s="107"/>
      <c r="BH1274" s="107"/>
    </row>
    <row r="1275">
      <c r="A1275" s="107"/>
      <c r="B1275" s="524"/>
      <c r="C1275" s="522"/>
      <c r="D1275" s="522"/>
      <c r="E1275" s="522"/>
      <c r="F1275" s="522"/>
      <c r="G1275" s="522"/>
      <c r="H1275" s="522"/>
      <c r="I1275" s="522"/>
      <c r="J1275" s="522"/>
      <c r="K1275" s="522"/>
      <c r="L1275" s="522"/>
      <c r="M1275" s="107"/>
      <c r="N1275" s="522"/>
      <c r="O1275" s="522"/>
      <c r="P1275" s="522"/>
      <c r="Q1275" s="522"/>
      <c r="R1275" s="522"/>
      <c r="S1275" s="522"/>
      <c r="T1275" s="522"/>
      <c r="U1275" s="522"/>
      <c r="V1275" s="522"/>
      <c r="W1275" s="522"/>
      <c r="X1275" s="522"/>
      <c r="Y1275" s="522"/>
      <c r="Z1275" s="522"/>
      <c r="AA1275" s="522"/>
      <c r="AB1275" s="522"/>
      <c r="AC1275" s="522"/>
      <c r="AD1275" s="522"/>
      <c r="AE1275" s="522"/>
      <c r="AF1275" s="522"/>
      <c r="AG1275" s="522"/>
      <c r="AH1275" s="523"/>
      <c r="AI1275" s="522"/>
      <c r="AJ1275" s="522"/>
      <c r="AK1275" s="522"/>
      <c r="AL1275" s="522"/>
      <c r="AM1275" s="522"/>
      <c r="AN1275" s="522"/>
      <c r="AO1275" s="522"/>
      <c r="AP1275" s="522"/>
      <c r="AQ1275" s="522"/>
      <c r="AR1275" s="522"/>
      <c r="AS1275" s="107"/>
      <c r="AT1275" s="107"/>
      <c r="AU1275" s="107"/>
      <c r="AV1275" s="107"/>
      <c r="AW1275" s="107"/>
      <c r="AX1275" s="107"/>
      <c r="AY1275" s="107"/>
      <c r="AZ1275" s="107"/>
      <c r="BA1275" s="107"/>
      <c r="BB1275" s="107"/>
      <c r="BC1275" s="107"/>
      <c r="BD1275" s="107"/>
      <c r="BE1275" s="107"/>
      <c r="BF1275" s="107"/>
      <c r="BG1275" s="107"/>
      <c r="BH1275" s="107"/>
    </row>
    <row r="1276">
      <c r="A1276" s="107"/>
      <c r="B1276" s="524"/>
      <c r="C1276" s="522"/>
      <c r="D1276" s="522"/>
      <c r="E1276" s="522"/>
      <c r="F1276" s="522"/>
      <c r="G1276" s="522"/>
      <c r="H1276" s="522"/>
      <c r="I1276" s="522"/>
      <c r="J1276" s="522"/>
      <c r="K1276" s="522"/>
      <c r="L1276" s="522"/>
      <c r="M1276" s="107"/>
      <c r="N1276" s="522"/>
      <c r="O1276" s="522"/>
      <c r="P1276" s="522"/>
      <c r="Q1276" s="522"/>
      <c r="R1276" s="522"/>
      <c r="S1276" s="522"/>
      <c r="T1276" s="522"/>
      <c r="U1276" s="522"/>
      <c r="V1276" s="522"/>
      <c r="W1276" s="522"/>
      <c r="X1276" s="522"/>
      <c r="Y1276" s="522"/>
      <c r="Z1276" s="522"/>
      <c r="AA1276" s="522"/>
      <c r="AB1276" s="522"/>
      <c r="AC1276" s="522"/>
      <c r="AD1276" s="522"/>
      <c r="AE1276" s="522"/>
      <c r="AF1276" s="522"/>
      <c r="AG1276" s="522"/>
      <c r="AH1276" s="523"/>
      <c r="AI1276" s="522"/>
      <c r="AJ1276" s="522"/>
      <c r="AK1276" s="522"/>
      <c r="AL1276" s="522"/>
      <c r="AM1276" s="522"/>
      <c r="AN1276" s="522"/>
      <c r="AO1276" s="522"/>
      <c r="AP1276" s="522"/>
      <c r="AQ1276" s="522"/>
      <c r="AR1276" s="522"/>
      <c r="AS1276" s="107"/>
      <c r="AT1276" s="107"/>
      <c r="AU1276" s="107"/>
      <c r="AV1276" s="107"/>
      <c r="AW1276" s="107"/>
      <c r="AX1276" s="107"/>
      <c r="AY1276" s="107"/>
      <c r="AZ1276" s="107"/>
      <c r="BA1276" s="107"/>
      <c r="BB1276" s="107"/>
      <c r="BC1276" s="107"/>
      <c r="BD1276" s="107"/>
      <c r="BE1276" s="107"/>
      <c r="BF1276" s="107"/>
      <c r="BG1276" s="107"/>
      <c r="BH1276" s="107"/>
    </row>
    <row r="1277">
      <c r="A1277" s="107"/>
      <c r="B1277" s="524"/>
      <c r="C1277" s="522"/>
      <c r="D1277" s="522"/>
      <c r="E1277" s="522"/>
      <c r="F1277" s="522"/>
      <c r="G1277" s="522"/>
      <c r="H1277" s="522"/>
      <c r="I1277" s="522"/>
      <c r="J1277" s="522"/>
      <c r="K1277" s="522"/>
      <c r="L1277" s="522"/>
      <c r="M1277" s="107"/>
      <c r="N1277" s="522"/>
      <c r="O1277" s="522"/>
      <c r="P1277" s="522"/>
      <c r="Q1277" s="522"/>
      <c r="R1277" s="522"/>
      <c r="S1277" s="522"/>
      <c r="T1277" s="522"/>
      <c r="U1277" s="522"/>
      <c r="V1277" s="522"/>
      <c r="W1277" s="522"/>
      <c r="X1277" s="522"/>
      <c r="Y1277" s="522"/>
      <c r="Z1277" s="522"/>
      <c r="AA1277" s="522"/>
      <c r="AB1277" s="522"/>
      <c r="AC1277" s="522"/>
      <c r="AD1277" s="522"/>
      <c r="AE1277" s="522"/>
      <c r="AF1277" s="522"/>
      <c r="AG1277" s="522"/>
      <c r="AH1277" s="523"/>
      <c r="AI1277" s="522"/>
      <c r="AJ1277" s="522"/>
      <c r="AK1277" s="522"/>
      <c r="AL1277" s="522"/>
      <c r="AM1277" s="522"/>
      <c r="AN1277" s="522"/>
      <c r="AO1277" s="522"/>
      <c r="AP1277" s="522"/>
      <c r="AQ1277" s="522"/>
      <c r="AR1277" s="522"/>
      <c r="AS1277" s="107"/>
      <c r="AT1277" s="107"/>
      <c r="AU1277" s="107"/>
      <c r="AV1277" s="107"/>
      <c r="AW1277" s="107"/>
      <c r="AX1277" s="107"/>
      <c r="AY1277" s="107"/>
      <c r="AZ1277" s="107"/>
      <c r="BA1277" s="107"/>
      <c r="BB1277" s="107"/>
      <c r="BC1277" s="107"/>
      <c r="BD1277" s="107"/>
      <c r="BE1277" s="107"/>
      <c r="BF1277" s="107"/>
      <c r="BG1277" s="107"/>
      <c r="BH1277" s="107"/>
    </row>
    <row r="1278">
      <c r="A1278" s="107"/>
      <c r="B1278" s="524"/>
      <c r="C1278" s="522"/>
      <c r="D1278" s="522"/>
      <c r="E1278" s="522"/>
      <c r="F1278" s="522"/>
      <c r="G1278" s="522"/>
      <c r="H1278" s="522"/>
      <c r="I1278" s="522"/>
      <c r="J1278" s="522"/>
      <c r="K1278" s="522"/>
      <c r="L1278" s="522"/>
      <c r="M1278" s="107"/>
      <c r="N1278" s="522"/>
      <c r="O1278" s="522"/>
      <c r="P1278" s="522"/>
      <c r="Q1278" s="522"/>
      <c r="R1278" s="522"/>
      <c r="S1278" s="522"/>
      <c r="T1278" s="522"/>
      <c r="U1278" s="522"/>
      <c r="V1278" s="522"/>
      <c r="W1278" s="522"/>
      <c r="X1278" s="522"/>
      <c r="Y1278" s="522"/>
      <c r="Z1278" s="522"/>
      <c r="AA1278" s="522"/>
      <c r="AB1278" s="522"/>
      <c r="AC1278" s="522"/>
      <c r="AD1278" s="522"/>
      <c r="AE1278" s="522"/>
      <c r="AF1278" s="522"/>
      <c r="AG1278" s="522"/>
      <c r="AH1278" s="523"/>
      <c r="AI1278" s="522"/>
      <c r="AJ1278" s="522"/>
      <c r="AK1278" s="522"/>
      <c r="AL1278" s="522"/>
      <c r="AM1278" s="522"/>
      <c r="AN1278" s="522"/>
      <c r="AO1278" s="522"/>
      <c r="AP1278" s="522"/>
      <c r="AQ1278" s="522"/>
      <c r="AR1278" s="522"/>
      <c r="AS1278" s="107"/>
      <c r="AT1278" s="107"/>
      <c r="AU1278" s="107"/>
      <c r="AV1278" s="107"/>
      <c r="AW1278" s="107"/>
      <c r="AX1278" s="107"/>
      <c r="AY1278" s="107"/>
      <c r="AZ1278" s="107"/>
      <c r="BA1278" s="107"/>
      <c r="BB1278" s="107"/>
      <c r="BC1278" s="107"/>
      <c r="BD1278" s="107"/>
      <c r="BE1278" s="107"/>
      <c r="BF1278" s="107"/>
      <c r="BG1278" s="107"/>
      <c r="BH1278" s="107"/>
    </row>
    <row r="1279">
      <c r="A1279" s="107"/>
      <c r="B1279" s="524"/>
      <c r="C1279" s="522"/>
      <c r="D1279" s="522"/>
      <c r="E1279" s="522"/>
      <c r="F1279" s="522"/>
      <c r="G1279" s="522"/>
      <c r="H1279" s="522"/>
      <c r="I1279" s="522"/>
      <c r="J1279" s="522"/>
      <c r="K1279" s="522"/>
      <c r="L1279" s="522"/>
      <c r="M1279" s="107"/>
      <c r="N1279" s="522"/>
      <c r="O1279" s="522"/>
      <c r="P1279" s="522"/>
      <c r="Q1279" s="522"/>
      <c r="R1279" s="522"/>
      <c r="S1279" s="522"/>
      <c r="T1279" s="522"/>
      <c r="U1279" s="522"/>
      <c r="V1279" s="522"/>
      <c r="W1279" s="522"/>
      <c r="X1279" s="522"/>
      <c r="Y1279" s="522"/>
      <c r="Z1279" s="522"/>
      <c r="AA1279" s="522"/>
      <c r="AB1279" s="522"/>
      <c r="AC1279" s="522"/>
      <c r="AD1279" s="522"/>
      <c r="AE1279" s="522"/>
      <c r="AF1279" s="522"/>
      <c r="AG1279" s="522"/>
      <c r="AH1279" s="523"/>
      <c r="AI1279" s="522"/>
      <c r="AJ1279" s="522"/>
      <c r="AK1279" s="522"/>
      <c r="AL1279" s="522"/>
      <c r="AM1279" s="522"/>
      <c r="AN1279" s="522"/>
      <c r="AO1279" s="522"/>
      <c r="AP1279" s="522"/>
      <c r="AQ1279" s="522"/>
      <c r="AR1279" s="522"/>
      <c r="AS1279" s="107"/>
      <c r="AT1279" s="107"/>
      <c r="AU1279" s="107"/>
      <c r="AV1279" s="107"/>
      <c r="AW1279" s="107"/>
      <c r="AX1279" s="107"/>
      <c r="AY1279" s="107"/>
      <c r="AZ1279" s="107"/>
      <c r="BA1279" s="107"/>
      <c r="BB1279" s="107"/>
      <c r="BC1279" s="107"/>
      <c r="BD1279" s="107"/>
      <c r="BE1279" s="107"/>
      <c r="BF1279" s="107"/>
      <c r="BG1279" s="107"/>
      <c r="BH1279" s="107"/>
    </row>
    <row r="1280">
      <c r="A1280" s="107"/>
      <c r="B1280" s="524"/>
      <c r="C1280" s="522"/>
      <c r="D1280" s="522"/>
      <c r="E1280" s="522"/>
      <c r="F1280" s="522"/>
      <c r="G1280" s="522"/>
      <c r="H1280" s="522"/>
      <c r="I1280" s="522"/>
      <c r="J1280" s="522"/>
      <c r="K1280" s="522"/>
      <c r="L1280" s="522"/>
      <c r="M1280" s="107"/>
      <c r="N1280" s="522"/>
      <c r="O1280" s="522"/>
      <c r="P1280" s="522"/>
      <c r="Q1280" s="522"/>
      <c r="R1280" s="522"/>
      <c r="S1280" s="522"/>
      <c r="T1280" s="522"/>
      <c r="U1280" s="522"/>
      <c r="V1280" s="522"/>
      <c r="W1280" s="522"/>
      <c r="X1280" s="522"/>
      <c r="Y1280" s="522"/>
      <c r="Z1280" s="522"/>
      <c r="AA1280" s="522"/>
      <c r="AB1280" s="522"/>
      <c r="AC1280" s="522"/>
      <c r="AD1280" s="522"/>
      <c r="AE1280" s="522"/>
      <c r="AF1280" s="522"/>
      <c r="AG1280" s="522"/>
      <c r="AH1280" s="523"/>
      <c r="AI1280" s="522"/>
      <c r="AJ1280" s="522"/>
      <c r="AK1280" s="522"/>
      <c r="AL1280" s="522"/>
      <c r="AM1280" s="522"/>
      <c r="AN1280" s="522"/>
      <c r="AO1280" s="522"/>
      <c r="AP1280" s="522"/>
      <c r="AQ1280" s="522"/>
      <c r="AR1280" s="522"/>
      <c r="AS1280" s="107"/>
      <c r="AT1280" s="107"/>
      <c r="AU1280" s="107"/>
      <c r="AV1280" s="107"/>
      <c r="AW1280" s="107"/>
      <c r="AX1280" s="107"/>
      <c r="AY1280" s="107"/>
      <c r="AZ1280" s="107"/>
      <c r="BA1280" s="107"/>
      <c r="BB1280" s="107"/>
      <c r="BC1280" s="107"/>
      <c r="BD1280" s="107"/>
      <c r="BE1280" s="107"/>
      <c r="BF1280" s="107"/>
      <c r="BG1280" s="107"/>
      <c r="BH1280" s="107"/>
    </row>
    <row r="1281">
      <c r="A1281" s="107"/>
      <c r="B1281" s="524"/>
      <c r="C1281" s="522"/>
      <c r="D1281" s="522"/>
      <c r="E1281" s="522"/>
      <c r="F1281" s="522"/>
      <c r="G1281" s="522"/>
      <c r="H1281" s="522"/>
      <c r="I1281" s="522"/>
      <c r="J1281" s="522"/>
      <c r="K1281" s="522"/>
      <c r="L1281" s="522"/>
      <c r="M1281" s="107"/>
      <c r="N1281" s="522"/>
      <c r="O1281" s="522"/>
      <c r="P1281" s="522"/>
      <c r="Q1281" s="522"/>
      <c r="R1281" s="522"/>
      <c r="S1281" s="522"/>
      <c r="T1281" s="522"/>
      <c r="U1281" s="522"/>
      <c r="V1281" s="522"/>
      <c r="W1281" s="522"/>
      <c r="X1281" s="522"/>
      <c r="Y1281" s="522"/>
      <c r="Z1281" s="522"/>
      <c r="AA1281" s="522"/>
      <c r="AB1281" s="522"/>
      <c r="AC1281" s="522"/>
      <c r="AD1281" s="522"/>
      <c r="AE1281" s="522"/>
      <c r="AF1281" s="522"/>
      <c r="AG1281" s="522"/>
      <c r="AH1281" s="523"/>
      <c r="AI1281" s="522"/>
      <c r="AJ1281" s="522"/>
      <c r="AK1281" s="522"/>
      <c r="AL1281" s="522"/>
      <c r="AM1281" s="522"/>
      <c r="AN1281" s="522"/>
      <c r="AO1281" s="522"/>
      <c r="AP1281" s="522"/>
      <c r="AQ1281" s="522"/>
      <c r="AR1281" s="522"/>
      <c r="AS1281" s="107"/>
      <c r="AT1281" s="107"/>
      <c r="AU1281" s="107"/>
      <c r="AV1281" s="107"/>
      <c r="AW1281" s="107"/>
      <c r="AX1281" s="107"/>
      <c r="AY1281" s="107"/>
      <c r="AZ1281" s="107"/>
      <c r="BA1281" s="107"/>
      <c r="BB1281" s="107"/>
      <c r="BC1281" s="107"/>
      <c r="BD1281" s="107"/>
      <c r="BE1281" s="107"/>
      <c r="BF1281" s="107"/>
      <c r="BG1281" s="107"/>
      <c r="BH1281" s="107"/>
    </row>
    <row r="1282">
      <c r="A1282" s="107"/>
      <c r="B1282" s="524"/>
      <c r="C1282" s="522"/>
      <c r="D1282" s="522"/>
      <c r="E1282" s="522"/>
      <c r="F1282" s="522"/>
      <c r="G1282" s="522"/>
      <c r="H1282" s="522"/>
      <c r="I1282" s="522"/>
      <c r="J1282" s="522"/>
      <c r="K1282" s="522"/>
      <c r="L1282" s="522"/>
      <c r="M1282" s="107"/>
      <c r="N1282" s="522"/>
      <c r="O1282" s="522"/>
      <c r="P1282" s="522"/>
      <c r="Q1282" s="522"/>
      <c r="R1282" s="522"/>
      <c r="S1282" s="522"/>
      <c r="T1282" s="522"/>
      <c r="U1282" s="522"/>
      <c r="V1282" s="522"/>
      <c r="W1282" s="522"/>
      <c r="X1282" s="522"/>
      <c r="Y1282" s="522"/>
      <c r="Z1282" s="522"/>
      <c r="AA1282" s="522"/>
      <c r="AB1282" s="522"/>
      <c r="AC1282" s="522"/>
      <c r="AD1282" s="522"/>
      <c r="AE1282" s="522"/>
      <c r="AF1282" s="522"/>
      <c r="AG1282" s="522"/>
      <c r="AH1282" s="523"/>
      <c r="AI1282" s="522"/>
      <c r="AJ1282" s="522"/>
      <c r="AK1282" s="522"/>
      <c r="AL1282" s="522"/>
      <c r="AM1282" s="522"/>
      <c r="AN1282" s="522"/>
      <c r="AO1282" s="522"/>
      <c r="AP1282" s="522"/>
      <c r="AQ1282" s="522"/>
      <c r="AR1282" s="522"/>
      <c r="AS1282" s="107"/>
      <c r="AT1282" s="107"/>
      <c r="AU1282" s="107"/>
      <c r="AV1282" s="107"/>
      <c r="AW1282" s="107"/>
      <c r="AX1282" s="107"/>
      <c r="AY1282" s="107"/>
      <c r="AZ1282" s="107"/>
      <c r="BA1282" s="107"/>
      <c r="BB1282" s="107"/>
      <c r="BC1282" s="107"/>
      <c r="BD1282" s="107"/>
      <c r="BE1282" s="107"/>
      <c r="BF1282" s="107"/>
      <c r="BG1282" s="107"/>
      <c r="BH1282" s="107"/>
    </row>
    <row r="1283">
      <c r="A1283" s="107"/>
      <c r="B1283" s="524"/>
      <c r="C1283" s="522"/>
      <c r="D1283" s="522"/>
      <c r="E1283" s="522"/>
      <c r="F1283" s="522"/>
      <c r="G1283" s="522"/>
      <c r="H1283" s="522"/>
      <c r="I1283" s="522"/>
      <c r="J1283" s="522"/>
      <c r="K1283" s="522"/>
      <c r="L1283" s="522"/>
      <c r="M1283" s="107"/>
      <c r="N1283" s="522"/>
      <c r="O1283" s="522"/>
      <c r="P1283" s="522"/>
      <c r="Q1283" s="522"/>
      <c r="R1283" s="522"/>
      <c r="S1283" s="522"/>
      <c r="T1283" s="522"/>
      <c r="U1283" s="522"/>
      <c r="V1283" s="522"/>
      <c r="W1283" s="522"/>
      <c r="X1283" s="522"/>
      <c r="Y1283" s="522"/>
      <c r="Z1283" s="522"/>
      <c r="AA1283" s="522"/>
      <c r="AB1283" s="522"/>
      <c r="AC1283" s="522"/>
      <c r="AD1283" s="522"/>
      <c r="AE1283" s="522"/>
      <c r="AF1283" s="522"/>
      <c r="AG1283" s="522"/>
      <c r="AH1283" s="523"/>
      <c r="AI1283" s="522"/>
      <c r="AJ1283" s="522"/>
      <c r="AK1283" s="522"/>
      <c r="AL1283" s="522"/>
      <c r="AM1283" s="522"/>
      <c r="AN1283" s="522"/>
      <c r="AO1283" s="522"/>
      <c r="AP1283" s="522"/>
      <c r="AQ1283" s="522"/>
      <c r="AR1283" s="522"/>
      <c r="AS1283" s="107"/>
      <c r="AT1283" s="107"/>
      <c r="AU1283" s="107"/>
      <c r="AV1283" s="107"/>
      <c r="AW1283" s="107"/>
      <c r="AX1283" s="107"/>
      <c r="AY1283" s="107"/>
      <c r="AZ1283" s="107"/>
      <c r="BA1283" s="107"/>
      <c r="BB1283" s="107"/>
      <c r="BC1283" s="107"/>
      <c r="BD1283" s="107"/>
      <c r="BE1283" s="107"/>
      <c r="BF1283" s="107"/>
      <c r="BG1283" s="107"/>
      <c r="BH1283" s="107"/>
    </row>
    <row r="1284">
      <c r="A1284" s="107"/>
      <c r="B1284" s="524"/>
      <c r="C1284" s="522"/>
      <c r="D1284" s="522"/>
      <c r="E1284" s="522"/>
      <c r="F1284" s="522"/>
      <c r="G1284" s="522"/>
      <c r="H1284" s="522"/>
      <c r="I1284" s="522"/>
      <c r="J1284" s="522"/>
      <c r="K1284" s="522"/>
      <c r="L1284" s="522"/>
      <c r="M1284" s="107"/>
      <c r="N1284" s="522"/>
      <c r="O1284" s="522"/>
      <c r="P1284" s="522"/>
      <c r="Q1284" s="522"/>
      <c r="R1284" s="522"/>
      <c r="S1284" s="522"/>
      <c r="T1284" s="522"/>
      <c r="U1284" s="522"/>
      <c r="V1284" s="522"/>
      <c r="W1284" s="522"/>
      <c r="X1284" s="522"/>
      <c r="Y1284" s="522"/>
      <c r="Z1284" s="522"/>
      <c r="AA1284" s="522"/>
      <c r="AB1284" s="522"/>
      <c r="AC1284" s="522"/>
      <c r="AD1284" s="522"/>
      <c r="AE1284" s="522"/>
      <c r="AF1284" s="522"/>
      <c r="AG1284" s="522"/>
      <c r="AH1284" s="523"/>
      <c r="AI1284" s="522"/>
      <c r="AJ1284" s="522"/>
      <c r="AK1284" s="522"/>
      <c r="AL1284" s="522"/>
      <c r="AM1284" s="522"/>
      <c r="AN1284" s="522"/>
      <c r="AO1284" s="522"/>
      <c r="AP1284" s="522"/>
      <c r="AQ1284" s="522"/>
      <c r="AR1284" s="522"/>
      <c r="AS1284" s="107"/>
      <c r="AT1284" s="107"/>
      <c r="AU1284" s="107"/>
      <c r="AV1284" s="107"/>
      <c r="AW1284" s="107"/>
      <c r="AX1284" s="107"/>
      <c r="AY1284" s="107"/>
      <c r="AZ1284" s="107"/>
      <c r="BA1284" s="107"/>
      <c r="BB1284" s="107"/>
      <c r="BC1284" s="107"/>
      <c r="BD1284" s="107"/>
      <c r="BE1284" s="107"/>
      <c r="BF1284" s="107"/>
      <c r="BG1284" s="107"/>
      <c r="BH1284" s="107"/>
    </row>
    <row r="1285">
      <c r="A1285" s="107"/>
      <c r="B1285" s="524"/>
      <c r="C1285" s="522"/>
      <c r="D1285" s="522"/>
      <c r="E1285" s="522"/>
      <c r="F1285" s="522"/>
      <c r="G1285" s="522"/>
      <c r="H1285" s="522"/>
      <c r="I1285" s="522"/>
      <c r="J1285" s="522"/>
      <c r="K1285" s="522"/>
      <c r="L1285" s="522"/>
      <c r="M1285" s="107"/>
      <c r="N1285" s="522"/>
      <c r="O1285" s="522"/>
      <c r="P1285" s="522"/>
      <c r="Q1285" s="522"/>
      <c r="R1285" s="522"/>
      <c r="S1285" s="522"/>
      <c r="T1285" s="522"/>
      <c r="U1285" s="522"/>
      <c r="V1285" s="522"/>
      <c r="W1285" s="522"/>
      <c r="X1285" s="522"/>
      <c r="Y1285" s="522"/>
      <c r="Z1285" s="522"/>
      <c r="AA1285" s="522"/>
      <c r="AB1285" s="522"/>
      <c r="AC1285" s="522"/>
      <c r="AD1285" s="522"/>
      <c r="AE1285" s="522"/>
      <c r="AF1285" s="522"/>
      <c r="AG1285" s="522"/>
      <c r="AH1285" s="523"/>
      <c r="AI1285" s="522"/>
      <c r="AJ1285" s="522"/>
      <c r="AK1285" s="522"/>
      <c r="AL1285" s="522"/>
      <c r="AM1285" s="522"/>
      <c r="AN1285" s="522"/>
      <c r="AO1285" s="522"/>
      <c r="AP1285" s="522"/>
      <c r="AQ1285" s="522"/>
      <c r="AR1285" s="522"/>
      <c r="AS1285" s="107"/>
      <c r="AT1285" s="107"/>
      <c r="AU1285" s="107"/>
      <c r="AV1285" s="107"/>
      <c r="AW1285" s="107"/>
      <c r="AX1285" s="107"/>
      <c r="AY1285" s="107"/>
      <c r="AZ1285" s="107"/>
      <c r="BA1285" s="107"/>
      <c r="BB1285" s="107"/>
      <c r="BC1285" s="107"/>
      <c r="BD1285" s="107"/>
      <c r="BE1285" s="107"/>
      <c r="BF1285" s="107"/>
      <c r="BG1285" s="107"/>
      <c r="BH1285" s="107"/>
    </row>
    <row r="1286">
      <c r="A1286" s="107"/>
      <c r="B1286" s="524"/>
      <c r="C1286" s="522"/>
      <c r="D1286" s="522"/>
      <c r="E1286" s="522"/>
      <c r="F1286" s="522"/>
      <c r="G1286" s="522"/>
      <c r="H1286" s="522"/>
      <c r="I1286" s="522"/>
      <c r="J1286" s="522"/>
      <c r="K1286" s="522"/>
      <c r="L1286" s="522"/>
      <c r="M1286" s="107"/>
      <c r="N1286" s="522"/>
      <c r="O1286" s="522"/>
      <c r="P1286" s="522"/>
      <c r="Q1286" s="522"/>
      <c r="R1286" s="522"/>
      <c r="S1286" s="522"/>
      <c r="T1286" s="522"/>
      <c r="U1286" s="522"/>
      <c r="V1286" s="522"/>
      <c r="W1286" s="522"/>
      <c r="X1286" s="522"/>
      <c r="Y1286" s="522"/>
      <c r="Z1286" s="522"/>
      <c r="AA1286" s="522"/>
      <c r="AB1286" s="522"/>
      <c r="AC1286" s="522"/>
      <c r="AD1286" s="522"/>
      <c r="AE1286" s="522"/>
      <c r="AF1286" s="522"/>
      <c r="AG1286" s="522"/>
      <c r="AH1286" s="523"/>
      <c r="AI1286" s="522"/>
      <c r="AJ1286" s="522"/>
      <c r="AK1286" s="522"/>
      <c r="AL1286" s="522"/>
      <c r="AM1286" s="522"/>
      <c r="AN1286" s="522"/>
      <c r="AO1286" s="522"/>
      <c r="AP1286" s="522"/>
      <c r="AQ1286" s="522"/>
      <c r="AR1286" s="522"/>
      <c r="AS1286" s="107"/>
      <c r="AT1286" s="107"/>
      <c r="AU1286" s="107"/>
      <c r="AV1286" s="107"/>
      <c r="AW1286" s="107"/>
      <c r="AX1286" s="107"/>
      <c r="AY1286" s="107"/>
      <c r="AZ1286" s="107"/>
      <c r="BA1286" s="107"/>
      <c r="BB1286" s="107"/>
      <c r="BC1286" s="107"/>
      <c r="BD1286" s="107"/>
      <c r="BE1286" s="107"/>
      <c r="BF1286" s="107"/>
      <c r="BG1286" s="107"/>
      <c r="BH1286" s="107"/>
    </row>
    <row r="1287">
      <c r="A1287" s="107"/>
      <c r="B1287" s="524"/>
      <c r="C1287" s="522"/>
      <c r="D1287" s="522"/>
      <c r="E1287" s="522"/>
      <c r="F1287" s="522"/>
      <c r="G1287" s="522"/>
      <c r="H1287" s="522"/>
      <c r="I1287" s="522"/>
      <c r="J1287" s="522"/>
      <c r="K1287" s="522"/>
      <c r="L1287" s="522"/>
      <c r="M1287" s="107"/>
      <c r="N1287" s="522"/>
      <c r="O1287" s="522"/>
      <c r="P1287" s="522"/>
      <c r="Q1287" s="522"/>
      <c r="R1287" s="522"/>
      <c r="S1287" s="522"/>
      <c r="T1287" s="522"/>
      <c r="U1287" s="522"/>
      <c r="V1287" s="522"/>
      <c r="W1287" s="522"/>
      <c r="X1287" s="522"/>
      <c r="Y1287" s="522"/>
      <c r="Z1287" s="522"/>
      <c r="AA1287" s="522"/>
      <c r="AB1287" s="522"/>
      <c r="AC1287" s="522"/>
      <c r="AD1287" s="522"/>
      <c r="AE1287" s="522"/>
      <c r="AF1287" s="522"/>
      <c r="AG1287" s="522"/>
      <c r="AH1287" s="523"/>
      <c r="AI1287" s="522"/>
      <c r="AJ1287" s="522"/>
      <c r="AK1287" s="522"/>
      <c r="AL1287" s="522"/>
      <c r="AM1287" s="522"/>
      <c r="AN1287" s="522"/>
      <c r="AO1287" s="522"/>
      <c r="AP1287" s="522"/>
      <c r="AQ1287" s="522"/>
      <c r="AR1287" s="522"/>
      <c r="AS1287" s="107"/>
      <c r="AT1287" s="107"/>
      <c r="AU1287" s="107"/>
      <c r="AV1287" s="107"/>
      <c r="AW1287" s="107"/>
      <c r="AX1287" s="107"/>
      <c r="AY1287" s="107"/>
      <c r="AZ1287" s="107"/>
      <c r="BA1287" s="107"/>
      <c r="BB1287" s="107"/>
      <c r="BC1287" s="107"/>
      <c r="BD1287" s="107"/>
      <c r="BE1287" s="107"/>
      <c r="BF1287" s="107"/>
      <c r="BG1287" s="107"/>
      <c r="BH1287" s="107"/>
    </row>
    <row r="1288">
      <c r="A1288" s="107"/>
      <c r="B1288" s="524"/>
      <c r="C1288" s="522"/>
      <c r="D1288" s="522"/>
      <c r="E1288" s="522"/>
      <c r="F1288" s="522"/>
      <c r="G1288" s="522"/>
      <c r="H1288" s="522"/>
      <c r="I1288" s="522"/>
      <c r="J1288" s="522"/>
      <c r="K1288" s="522"/>
      <c r="L1288" s="522"/>
      <c r="M1288" s="107"/>
      <c r="N1288" s="522"/>
      <c r="O1288" s="522"/>
      <c r="P1288" s="522"/>
      <c r="Q1288" s="522"/>
      <c r="R1288" s="522"/>
      <c r="S1288" s="522"/>
      <c r="T1288" s="522"/>
      <c r="U1288" s="522"/>
      <c r="V1288" s="522"/>
      <c r="W1288" s="522"/>
      <c r="X1288" s="522"/>
      <c r="Y1288" s="522"/>
      <c r="Z1288" s="522"/>
      <c r="AA1288" s="522"/>
      <c r="AB1288" s="522"/>
      <c r="AC1288" s="522"/>
      <c r="AD1288" s="522"/>
      <c r="AE1288" s="522"/>
      <c r="AF1288" s="522"/>
      <c r="AG1288" s="522"/>
      <c r="AH1288" s="523"/>
      <c r="AI1288" s="522"/>
      <c r="AJ1288" s="522"/>
      <c r="AK1288" s="522"/>
      <c r="AL1288" s="522"/>
      <c r="AM1288" s="522"/>
      <c r="AN1288" s="522"/>
      <c r="AO1288" s="522"/>
      <c r="AP1288" s="522"/>
      <c r="AQ1288" s="522"/>
      <c r="AR1288" s="522"/>
      <c r="AS1288" s="107"/>
      <c r="AT1288" s="107"/>
      <c r="AU1288" s="107"/>
      <c r="AV1288" s="107"/>
      <c r="AW1288" s="107"/>
      <c r="AX1288" s="107"/>
      <c r="AY1288" s="107"/>
      <c r="AZ1288" s="107"/>
      <c r="BA1288" s="107"/>
      <c r="BB1288" s="107"/>
      <c r="BC1288" s="107"/>
      <c r="BD1288" s="107"/>
      <c r="BE1288" s="107"/>
      <c r="BF1288" s="107"/>
      <c r="BG1288" s="107"/>
      <c r="BH1288" s="107"/>
    </row>
    <row r="1289">
      <c r="A1289" s="107"/>
      <c r="B1289" s="524"/>
      <c r="C1289" s="522"/>
      <c r="D1289" s="522"/>
      <c r="E1289" s="522"/>
      <c r="F1289" s="522"/>
      <c r="G1289" s="522"/>
      <c r="H1289" s="522"/>
      <c r="I1289" s="522"/>
      <c r="J1289" s="522"/>
      <c r="K1289" s="522"/>
      <c r="L1289" s="522"/>
      <c r="M1289" s="107"/>
      <c r="N1289" s="522"/>
      <c r="O1289" s="522"/>
      <c r="P1289" s="522"/>
      <c r="Q1289" s="522"/>
      <c r="R1289" s="522"/>
      <c r="S1289" s="522"/>
      <c r="T1289" s="522"/>
      <c r="U1289" s="522"/>
      <c r="V1289" s="522"/>
      <c r="W1289" s="522"/>
      <c r="X1289" s="522"/>
      <c r="Y1289" s="522"/>
      <c r="Z1289" s="522"/>
      <c r="AA1289" s="522"/>
      <c r="AB1289" s="522"/>
      <c r="AC1289" s="522"/>
      <c r="AD1289" s="522"/>
      <c r="AE1289" s="522"/>
      <c r="AF1289" s="522"/>
      <c r="AG1289" s="522"/>
      <c r="AH1289" s="523"/>
      <c r="AI1289" s="522"/>
      <c r="AJ1289" s="522"/>
      <c r="AK1289" s="522"/>
      <c r="AL1289" s="522"/>
      <c r="AM1289" s="522"/>
      <c r="AN1289" s="522"/>
      <c r="AO1289" s="522"/>
      <c r="AP1289" s="522"/>
      <c r="AQ1289" s="522"/>
      <c r="AR1289" s="522"/>
      <c r="AS1289" s="107"/>
      <c r="AT1289" s="107"/>
      <c r="AU1289" s="107"/>
      <c r="AV1289" s="107"/>
      <c r="AW1289" s="107"/>
      <c r="AX1289" s="107"/>
      <c r="AY1289" s="107"/>
      <c r="AZ1289" s="107"/>
      <c r="BA1289" s="107"/>
      <c r="BB1289" s="107"/>
      <c r="BC1289" s="107"/>
      <c r="BD1289" s="107"/>
      <c r="BE1289" s="107"/>
      <c r="BF1289" s="107"/>
      <c r="BG1289" s="107"/>
      <c r="BH1289" s="107"/>
    </row>
    <row r="1290">
      <c r="A1290" s="107"/>
      <c r="B1290" s="524"/>
      <c r="C1290" s="522"/>
      <c r="D1290" s="522"/>
      <c r="E1290" s="522"/>
      <c r="F1290" s="522"/>
      <c r="G1290" s="522"/>
      <c r="H1290" s="522"/>
      <c r="I1290" s="522"/>
      <c r="J1290" s="522"/>
      <c r="K1290" s="522"/>
      <c r="L1290" s="522"/>
      <c r="M1290" s="107"/>
      <c r="N1290" s="522"/>
      <c r="O1290" s="522"/>
      <c r="P1290" s="522"/>
      <c r="Q1290" s="522"/>
      <c r="R1290" s="522"/>
      <c r="S1290" s="522"/>
      <c r="T1290" s="522"/>
      <c r="U1290" s="522"/>
      <c r="V1290" s="522"/>
      <c r="W1290" s="522"/>
      <c r="X1290" s="522"/>
      <c r="Y1290" s="522"/>
      <c r="Z1290" s="522"/>
      <c r="AA1290" s="522"/>
      <c r="AB1290" s="522"/>
      <c r="AC1290" s="522"/>
      <c r="AD1290" s="522"/>
      <c r="AE1290" s="522"/>
      <c r="AF1290" s="522"/>
      <c r="AG1290" s="522"/>
      <c r="AH1290" s="523"/>
      <c r="AI1290" s="522"/>
      <c r="AJ1290" s="522"/>
      <c r="AK1290" s="522"/>
      <c r="AL1290" s="522"/>
      <c r="AM1290" s="522"/>
      <c r="AN1290" s="522"/>
      <c r="AO1290" s="522"/>
      <c r="AP1290" s="522"/>
      <c r="AQ1290" s="522"/>
      <c r="AR1290" s="522"/>
      <c r="AS1290" s="107"/>
      <c r="AT1290" s="107"/>
      <c r="AU1290" s="107"/>
      <c r="AV1290" s="107"/>
      <c r="AW1290" s="107"/>
      <c r="AX1290" s="107"/>
      <c r="AY1290" s="107"/>
      <c r="AZ1290" s="107"/>
      <c r="BA1290" s="107"/>
      <c r="BB1290" s="107"/>
      <c r="BC1290" s="107"/>
      <c r="BD1290" s="107"/>
      <c r="BE1290" s="107"/>
      <c r="BF1290" s="107"/>
      <c r="BG1290" s="107"/>
      <c r="BH1290" s="107"/>
    </row>
    <row r="1291">
      <c r="A1291" s="107"/>
      <c r="B1291" s="524"/>
      <c r="C1291" s="522"/>
      <c r="D1291" s="522"/>
      <c r="E1291" s="522"/>
      <c r="F1291" s="522"/>
      <c r="G1291" s="522"/>
      <c r="H1291" s="522"/>
      <c r="I1291" s="522"/>
      <c r="J1291" s="522"/>
      <c r="K1291" s="522"/>
      <c r="L1291" s="522"/>
      <c r="M1291" s="107"/>
      <c r="N1291" s="522"/>
      <c r="O1291" s="522"/>
      <c r="P1291" s="522"/>
      <c r="Q1291" s="522"/>
      <c r="R1291" s="522"/>
      <c r="S1291" s="522"/>
      <c r="T1291" s="522"/>
      <c r="U1291" s="522"/>
      <c r="V1291" s="522"/>
      <c r="W1291" s="522"/>
      <c r="X1291" s="522"/>
      <c r="Y1291" s="522"/>
      <c r="Z1291" s="522"/>
      <c r="AA1291" s="522"/>
      <c r="AB1291" s="522"/>
      <c r="AC1291" s="522"/>
      <c r="AD1291" s="522"/>
      <c r="AE1291" s="522"/>
      <c r="AF1291" s="522"/>
      <c r="AG1291" s="522"/>
      <c r="AH1291" s="523"/>
      <c r="AI1291" s="522"/>
      <c r="AJ1291" s="522"/>
      <c r="AK1291" s="522"/>
      <c r="AL1291" s="522"/>
      <c r="AM1291" s="522"/>
      <c r="AN1291" s="522"/>
      <c r="AO1291" s="522"/>
      <c r="AP1291" s="522"/>
      <c r="AQ1291" s="522"/>
      <c r="AR1291" s="522"/>
      <c r="AS1291" s="107"/>
      <c r="AT1291" s="107"/>
      <c r="AU1291" s="107"/>
      <c r="AV1291" s="107"/>
      <c r="AW1291" s="107"/>
      <c r="AX1291" s="107"/>
      <c r="AY1291" s="107"/>
      <c r="AZ1291" s="107"/>
      <c r="BA1291" s="107"/>
      <c r="BB1291" s="107"/>
      <c r="BC1291" s="107"/>
      <c r="BD1291" s="107"/>
      <c r="BE1291" s="107"/>
      <c r="BF1291" s="107"/>
      <c r="BG1291" s="107"/>
      <c r="BH1291" s="107"/>
    </row>
    <row r="1292">
      <c r="A1292" s="107"/>
      <c r="B1292" s="524"/>
      <c r="C1292" s="522"/>
      <c r="D1292" s="522"/>
      <c r="E1292" s="522"/>
      <c r="F1292" s="522"/>
      <c r="G1292" s="522"/>
      <c r="H1292" s="522"/>
      <c r="I1292" s="522"/>
      <c r="J1292" s="522"/>
      <c r="K1292" s="522"/>
      <c r="L1292" s="522"/>
      <c r="M1292" s="107"/>
      <c r="N1292" s="522"/>
      <c r="O1292" s="522"/>
      <c r="P1292" s="522"/>
      <c r="Q1292" s="522"/>
      <c r="R1292" s="522"/>
      <c r="S1292" s="522"/>
      <c r="T1292" s="522"/>
      <c r="U1292" s="522"/>
      <c r="V1292" s="522"/>
      <c r="W1292" s="522"/>
      <c r="X1292" s="522"/>
      <c r="Y1292" s="522"/>
      <c r="Z1292" s="522"/>
      <c r="AA1292" s="522"/>
      <c r="AB1292" s="522"/>
      <c r="AC1292" s="522"/>
      <c r="AD1292" s="522"/>
      <c r="AE1292" s="522"/>
      <c r="AF1292" s="522"/>
      <c r="AG1292" s="522"/>
      <c r="AH1292" s="523"/>
      <c r="AI1292" s="522"/>
      <c r="AJ1292" s="522"/>
      <c r="AK1292" s="522"/>
      <c r="AL1292" s="522"/>
      <c r="AM1292" s="522"/>
      <c r="AN1292" s="522"/>
      <c r="AO1292" s="522"/>
      <c r="AP1292" s="522"/>
      <c r="AQ1292" s="522"/>
      <c r="AR1292" s="522"/>
      <c r="AS1292" s="107"/>
      <c r="AT1292" s="107"/>
      <c r="AU1292" s="107"/>
      <c r="AV1292" s="107"/>
      <c r="AW1292" s="107"/>
      <c r="AX1292" s="107"/>
      <c r="AY1292" s="107"/>
      <c r="AZ1292" s="107"/>
      <c r="BA1292" s="107"/>
      <c r="BB1292" s="107"/>
      <c r="BC1292" s="107"/>
      <c r="BD1292" s="107"/>
      <c r="BE1292" s="107"/>
      <c r="BF1292" s="107"/>
      <c r="BG1292" s="107"/>
      <c r="BH1292" s="107"/>
    </row>
    <row r="1293">
      <c r="A1293" s="107"/>
      <c r="B1293" s="524"/>
      <c r="C1293" s="522"/>
      <c r="D1293" s="522"/>
      <c r="E1293" s="522"/>
      <c r="F1293" s="522"/>
      <c r="G1293" s="522"/>
      <c r="H1293" s="522"/>
      <c r="I1293" s="522"/>
      <c r="J1293" s="522"/>
      <c r="K1293" s="522"/>
      <c r="L1293" s="522"/>
      <c r="M1293" s="107"/>
      <c r="N1293" s="522"/>
      <c r="O1293" s="522"/>
      <c r="P1293" s="522"/>
      <c r="Q1293" s="522"/>
      <c r="R1293" s="522"/>
      <c r="S1293" s="522"/>
      <c r="T1293" s="522"/>
      <c r="U1293" s="522"/>
      <c r="V1293" s="522"/>
      <c r="W1293" s="522"/>
      <c r="X1293" s="522"/>
      <c r="Y1293" s="522"/>
      <c r="Z1293" s="522"/>
      <c r="AA1293" s="522"/>
      <c r="AB1293" s="522"/>
      <c r="AC1293" s="522"/>
      <c r="AD1293" s="522"/>
      <c r="AE1293" s="522"/>
      <c r="AF1293" s="522"/>
      <c r="AG1293" s="522"/>
      <c r="AH1293" s="523"/>
      <c r="AI1293" s="522"/>
      <c r="AJ1293" s="522"/>
      <c r="AK1293" s="522"/>
      <c r="AL1293" s="522"/>
      <c r="AM1293" s="522"/>
      <c r="AN1293" s="522"/>
      <c r="AO1293" s="522"/>
      <c r="AP1293" s="522"/>
      <c r="AQ1293" s="522"/>
      <c r="AR1293" s="522"/>
      <c r="AS1293" s="107"/>
      <c r="AT1293" s="107"/>
      <c r="AU1293" s="107"/>
      <c r="AV1293" s="107"/>
      <c r="AW1293" s="107"/>
      <c r="AX1293" s="107"/>
      <c r="AY1293" s="107"/>
      <c r="AZ1293" s="107"/>
      <c r="BA1293" s="107"/>
      <c r="BB1293" s="107"/>
      <c r="BC1293" s="107"/>
      <c r="BD1293" s="107"/>
      <c r="BE1293" s="107"/>
      <c r="BF1293" s="107"/>
      <c r="BG1293" s="107"/>
      <c r="BH1293" s="107"/>
    </row>
    <row r="1294">
      <c r="A1294" s="107"/>
      <c r="B1294" s="524"/>
      <c r="C1294" s="522"/>
      <c r="D1294" s="522"/>
      <c r="E1294" s="522"/>
      <c r="F1294" s="522"/>
      <c r="G1294" s="522"/>
      <c r="H1294" s="522"/>
      <c r="I1294" s="522"/>
      <c r="J1294" s="522"/>
      <c r="K1294" s="522"/>
      <c r="L1294" s="522"/>
      <c r="M1294" s="107"/>
      <c r="N1294" s="522"/>
      <c r="O1294" s="522"/>
      <c r="P1294" s="522"/>
      <c r="Q1294" s="522"/>
      <c r="R1294" s="522"/>
      <c r="S1294" s="522"/>
      <c r="T1294" s="522"/>
      <c r="U1294" s="522"/>
      <c r="V1294" s="522"/>
      <c r="W1294" s="522"/>
      <c r="X1294" s="522"/>
      <c r="Y1294" s="522"/>
      <c r="Z1294" s="522"/>
      <c r="AA1294" s="522"/>
      <c r="AB1294" s="522"/>
      <c r="AC1294" s="522"/>
      <c r="AD1294" s="522"/>
      <c r="AE1294" s="522"/>
      <c r="AF1294" s="522"/>
      <c r="AG1294" s="522"/>
      <c r="AH1294" s="523"/>
      <c r="AI1294" s="522"/>
      <c r="AJ1294" s="522"/>
      <c r="AK1294" s="522"/>
      <c r="AL1294" s="522"/>
      <c r="AM1294" s="522"/>
      <c r="AN1294" s="522"/>
      <c r="AO1294" s="522"/>
      <c r="AP1294" s="522"/>
      <c r="AQ1294" s="522"/>
      <c r="AR1294" s="522"/>
      <c r="AS1294" s="107"/>
      <c r="AT1294" s="107"/>
      <c r="AU1294" s="107"/>
      <c r="AV1294" s="107"/>
      <c r="AW1294" s="107"/>
      <c r="AX1294" s="107"/>
      <c r="AY1294" s="107"/>
      <c r="AZ1294" s="107"/>
      <c r="BA1294" s="107"/>
      <c r="BB1294" s="107"/>
      <c r="BC1294" s="107"/>
      <c r="BD1294" s="107"/>
      <c r="BE1294" s="107"/>
      <c r="BF1294" s="107"/>
      <c r="BG1294" s="107"/>
      <c r="BH1294" s="107"/>
    </row>
    <row r="1295">
      <c r="A1295" s="107"/>
      <c r="B1295" s="524"/>
      <c r="C1295" s="522"/>
      <c r="D1295" s="522"/>
      <c r="E1295" s="522"/>
      <c r="F1295" s="522"/>
      <c r="G1295" s="522"/>
      <c r="H1295" s="522"/>
      <c r="I1295" s="522"/>
      <c r="J1295" s="522"/>
      <c r="K1295" s="522"/>
      <c r="L1295" s="522"/>
      <c r="M1295" s="107"/>
      <c r="N1295" s="522"/>
      <c r="O1295" s="522"/>
      <c r="P1295" s="522"/>
      <c r="Q1295" s="522"/>
      <c r="R1295" s="522"/>
      <c r="S1295" s="522"/>
      <c r="T1295" s="522"/>
      <c r="U1295" s="522"/>
      <c r="V1295" s="522"/>
      <c r="W1295" s="522"/>
      <c r="X1295" s="522"/>
      <c r="Y1295" s="522"/>
      <c r="Z1295" s="522"/>
      <c r="AA1295" s="522"/>
      <c r="AB1295" s="522"/>
      <c r="AC1295" s="522"/>
      <c r="AD1295" s="522"/>
      <c r="AE1295" s="522"/>
      <c r="AF1295" s="522"/>
      <c r="AG1295" s="522"/>
      <c r="AH1295" s="523"/>
      <c r="AI1295" s="522"/>
      <c r="AJ1295" s="522"/>
      <c r="AK1295" s="522"/>
      <c r="AL1295" s="522"/>
      <c r="AM1295" s="522"/>
      <c r="AN1295" s="522"/>
      <c r="AO1295" s="522"/>
      <c r="AP1295" s="522"/>
      <c r="AQ1295" s="522"/>
      <c r="AR1295" s="522"/>
      <c r="AS1295" s="107"/>
      <c r="AT1295" s="107"/>
      <c r="AU1295" s="107"/>
      <c r="AV1295" s="107"/>
      <c r="AW1295" s="107"/>
      <c r="AX1295" s="107"/>
      <c r="AY1295" s="107"/>
      <c r="AZ1295" s="107"/>
      <c r="BA1295" s="107"/>
      <c r="BB1295" s="107"/>
      <c r="BC1295" s="107"/>
      <c r="BD1295" s="107"/>
      <c r="BE1295" s="107"/>
      <c r="BF1295" s="107"/>
      <c r="BG1295" s="107"/>
      <c r="BH1295" s="107"/>
    </row>
    <row r="1296">
      <c r="A1296" s="107"/>
      <c r="B1296" s="524"/>
      <c r="C1296" s="522"/>
      <c r="D1296" s="522"/>
      <c r="E1296" s="522"/>
      <c r="F1296" s="522"/>
      <c r="G1296" s="522"/>
      <c r="H1296" s="522"/>
      <c r="I1296" s="522"/>
      <c r="J1296" s="522"/>
      <c r="K1296" s="522"/>
      <c r="L1296" s="522"/>
      <c r="M1296" s="107"/>
      <c r="N1296" s="522"/>
      <c r="O1296" s="522"/>
      <c r="P1296" s="522"/>
      <c r="Q1296" s="522"/>
      <c r="R1296" s="522"/>
      <c r="S1296" s="522"/>
      <c r="T1296" s="522"/>
      <c r="U1296" s="522"/>
      <c r="V1296" s="522"/>
      <c r="W1296" s="522"/>
      <c r="X1296" s="522"/>
      <c r="Y1296" s="522"/>
      <c r="Z1296" s="522"/>
      <c r="AA1296" s="522"/>
      <c r="AB1296" s="522"/>
      <c r="AC1296" s="522"/>
      <c r="AD1296" s="522"/>
      <c r="AE1296" s="522"/>
      <c r="AF1296" s="522"/>
      <c r="AG1296" s="522"/>
      <c r="AH1296" s="523"/>
      <c r="AI1296" s="522"/>
      <c r="AJ1296" s="522"/>
      <c r="AK1296" s="522"/>
      <c r="AL1296" s="522"/>
      <c r="AM1296" s="522"/>
      <c r="AN1296" s="522"/>
      <c r="AO1296" s="522"/>
      <c r="AP1296" s="522"/>
      <c r="AQ1296" s="522"/>
      <c r="AR1296" s="522"/>
      <c r="AS1296" s="107"/>
      <c r="AT1296" s="107"/>
      <c r="AU1296" s="107"/>
      <c r="AV1296" s="107"/>
      <c r="AW1296" s="107"/>
      <c r="AX1296" s="107"/>
      <c r="AY1296" s="107"/>
      <c r="AZ1296" s="107"/>
      <c r="BA1296" s="107"/>
      <c r="BB1296" s="107"/>
      <c r="BC1296" s="107"/>
      <c r="BD1296" s="107"/>
      <c r="BE1296" s="107"/>
      <c r="BF1296" s="107"/>
      <c r="BG1296" s="107"/>
      <c r="BH1296" s="107"/>
    </row>
    <row r="1297">
      <c r="A1297" s="107"/>
      <c r="B1297" s="524"/>
      <c r="C1297" s="522"/>
      <c r="D1297" s="522"/>
      <c r="E1297" s="522"/>
      <c r="F1297" s="522"/>
      <c r="G1297" s="522"/>
      <c r="H1297" s="522"/>
      <c r="I1297" s="522"/>
      <c r="J1297" s="522"/>
      <c r="K1297" s="522"/>
      <c r="L1297" s="522"/>
      <c r="M1297" s="107"/>
      <c r="N1297" s="522"/>
      <c r="O1297" s="522"/>
      <c r="P1297" s="522"/>
      <c r="Q1297" s="522"/>
      <c r="R1297" s="522"/>
      <c r="S1297" s="522"/>
      <c r="T1297" s="522"/>
      <c r="U1297" s="522"/>
      <c r="V1297" s="522"/>
      <c r="W1297" s="522"/>
      <c r="X1297" s="522"/>
      <c r="Y1297" s="522"/>
      <c r="Z1297" s="522"/>
      <c r="AA1297" s="522"/>
      <c r="AB1297" s="522"/>
      <c r="AC1297" s="522"/>
      <c r="AD1297" s="522"/>
      <c r="AE1297" s="522"/>
      <c r="AF1297" s="522"/>
      <c r="AG1297" s="522"/>
      <c r="AH1297" s="523"/>
      <c r="AI1297" s="522"/>
      <c r="AJ1297" s="522"/>
      <c r="AK1297" s="522"/>
      <c r="AL1297" s="522"/>
      <c r="AM1297" s="522"/>
      <c r="AN1297" s="522"/>
      <c r="AO1297" s="522"/>
      <c r="AP1297" s="522"/>
      <c r="AQ1297" s="522"/>
      <c r="AR1297" s="522"/>
      <c r="AS1297" s="107"/>
      <c r="AT1297" s="107"/>
      <c r="AU1297" s="107"/>
      <c r="AV1297" s="107"/>
      <c r="AW1297" s="107"/>
      <c r="AX1297" s="107"/>
      <c r="AY1297" s="107"/>
      <c r="AZ1297" s="107"/>
      <c r="BA1297" s="107"/>
      <c r="BB1297" s="107"/>
      <c r="BC1297" s="107"/>
      <c r="BD1297" s="107"/>
      <c r="BE1297" s="107"/>
      <c r="BF1297" s="107"/>
      <c r="BG1297" s="107"/>
      <c r="BH1297" s="107"/>
    </row>
    <row r="1298">
      <c r="A1298" s="107"/>
      <c r="B1298" s="524"/>
      <c r="C1298" s="522"/>
      <c r="D1298" s="522"/>
      <c r="E1298" s="522"/>
      <c r="F1298" s="522"/>
      <c r="G1298" s="522"/>
      <c r="H1298" s="522"/>
      <c r="I1298" s="522"/>
      <c r="J1298" s="522"/>
      <c r="K1298" s="522"/>
      <c r="L1298" s="522"/>
      <c r="M1298" s="107"/>
      <c r="N1298" s="522"/>
      <c r="O1298" s="522"/>
      <c r="P1298" s="522"/>
      <c r="Q1298" s="522"/>
      <c r="R1298" s="522"/>
      <c r="S1298" s="522"/>
      <c r="T1298" s="522"/>
      <c r="U1298" s="522"/>
      <c r="V1298" s="522"/>
      <c r="W1298" s="522"/>
      <c r="X1298" s="522"/>
      <c r="Y1298" s="522"/>
      <c r="Z1298" s="522"/>
      <c r="AA1298" s="522"/>
      <c r="AB1298" s="522"/>
      <c r="AC1298" s="522"/>
      <c r="AD1298" s="522"/>
      <c r="AE1298" s="522"/>
      <c r="AF1298" s="522"/>
      <c r="AG1298" s="522"/>
      <c r="AH1298" s="523"/>
      <c r="AI1298" s="522"/>
      <c r="AJ1298" s="522"/>
      <c r="AK1298" s="522"/>
      <c r="AL1298" s="522"/>
      <c r="AM1298" s="522"/>
      <c r="AN1298" s="522"/>
      <c r="AO1298" s="522"/>
      <c r="AP1298" s="522"/>
      <c r="AQ1298" s="522"/>
      <c r="AR1298" s="522"/>
      <c r="AS1298" s="107"/>
      <c r="AT1298" s="107"/>
      <c r="AU1298" s="107"/>
      <c r="AV1298" s="107"/>
      <c r="AW1298" s="107"/>
      <c r="AX1298" s="107"/>
      <c r="AY1298" s="107"/>
      <c r="AZ1298" s="107"/>
      <c r="BA1298" s="107"/>
      <c r="BB1298" s="107"/>
      <c r="BC1298" s="107"/>
      <c r="BD1298" s="107"/>
      <c r="BE1298" s="107"/>
      <c r="BF1298" s="107"/>
      <c r="BG1298" s="107"/>
      <c r="BH1298" s="107"/>
    </row>
    <row r="1299">
      <c r="A1299" s="107"/>
      <c r="B1299" s="524"/>
      <c r="C1299" s="522"/>
      <c r="D1299" s="522"/>
      <c r="E1299" s="522"/>
      <c r="F1299" s="522"/>
      <c r="G1299" s="522"/>
      <c r="H1299" s="522"/>
      <c r="I1299" s="522"/>
      <c r="J1299" s="522"/>
      <c r="K1299" s="522"/>
      <c r="L1299" s="522"/>
      <c r="M1299" s="107"/>
      <c r="N1299" s="522"/>
      <c r="O1299" s="522"/>
      <c r="P1299" s="522"/>
      <c r="Q1299" s="522"/>
      <c r="R1299" s="522"/>
      <c r="S1299" s="522"/>
      <c r="T1299" s="522"/>
      <c r="U1299" s="522"/>
      <c r="V1299" s="522"/>
      <c r="W1299" s="522"/>
      <c r="X1299" s="522"/>
      <c r="Y1299" s="522"/>
      <c r="Z1299" s="522"/>
      <c r="AA1299" s="522"/>
      <c r="AB1299" s="522"/>
      <c r="AC1299" s="522"/>
      <c r="AD1299" s="522"/>
      <c r="AE1299" s="522"/>
      <c r="AF1299" s="522"/>
      <c r="AG1299" s="522"/>
      <c r="AH1299" s="523"/>
      <c r="AI1299" s="522"/>
      <c r="AJ1299" s="522"/>
      <c r="AK1299" s="522"/>
      <c r="AL1299" s="522"/>
      <c r="AM1299" s="522"/>
      <c r="AN1299" s="522"/>
      <c r="AO1299" s="522"/>
      <c r="AP1299" s="522"/>
      <c r="AQ1299" s="522"/>
      <c r="AR1299" s="522"/>
      <c r="AS1299" s="107"/>
      <c r="AT1299" s="107"/>
      <c r="AU1299" s="107"/>
      <c r="AV1299" s="107"/>
      <c r="AW1299" s="107"/>
      <c r="AX1299" s="107"/>
      <c r="AY1299" s="107"/>
      <c r="AZ1299" s="107"/>
      <c r="BA1299" s="107"/>
      <c r="BB1299" s="107"/>
      <c r="BC1299" s="107"/>
      <c r="BD1299" s="107"/>
      <c r="BE1299" s="107"/>
      <c r="BF1299" s="107"/>
      <c r="BG1299" s="107"/>
      <c r="BH1299" s="107"/>
    </row>
    <row r="1300">
      <c r="A1300" s="107"/>
      <c r="B1300" s="524"/>
      <c r="C1300" s="522"/>
      <c r="D1300" s="522"/>
      <c r="E1300" s="522"/>
      <c r="F1300" s="522"/>
      <c r="G1300" s="522"/>
      <c r="H1300" s="522"/>
      <c r="I1300" s="522"/>
      <c r="J1300" s="522"/>
      <c r="K1300" s="522"/>
      <c r="L1300" s="522"/>
      <c r="M1300" s="107"/>
      <c r="N1300" s="522"/>
      <c r="O1300" s="522"/>
      <c r="P1300" s="522"/>
      <c r="Q1300" s="522"/>
      <c r="R1300" s="522"/>
      <c r="S1300" s="522"/>
      <c r="T1300" s="522"/>
      <c r="U1300" s="522"/>
      <c r="V1300" s="522"/>
      <c r="W1300" s="522"/>
      <c r="X1300" s="522"/>
      <c r="Y1300" s="522"/>
      <c r="Z1300" s="522"/>
      <c r="AA1300" s="522"/>
      <c r="AB1300" s="522"/>
      <c r="AC1300" s="522"/>
      <c r="AD1300" s="522"/>
      <c r="AE1300" s="522"/>
      <c r="AF1300" s="522"/>
      <c r="AG1300" s="522"/>
      <c r="AH1300" s="523"/>
      <c r="AI1300" s="522"/>
      <c r="AJ1300" s="522"/>
      <c r="AK1300" s="522"/>
      <c r="AL1300" s="522"/>
      <c r="AM1300" s="522"/>
      <c r="AN1300" s="522"/>
      <c r="AO1300" s="522"/>
      <c r="AP1300" s="522"/>
      <c r="AQ1300" s="522"/>
      <c r="AR1300" s="522"/>
      <c r="AS1300" s="107"/>
      <c r="AT1300" s="107"/>
      <c r="AU1300" s="107"/>
      <c r="AV1300" s="107"/>
      <c r="AW1300" s="107"/>
      <c r="AX1300" s="107"/>
      <c r="AY1300" s="107"/>
      <c r="AZ1300" s="107"/>
      <c r="BA1300" s="107"/>
      <c r="BB1300" s="107"/>
      <c r="BC1300" s="107"/>
      <c r="BD1300" s="107"/>
      <c r="BE1300" s="107"/>
      <c r="BF1300" s="107"/>
      <c r="BG1300" s="107"/>
      <c r="BH1300" s="107"/>
    </row>
    <row r="1301">
      <c r="A1301" s="107"/>
      <c r="B1301" s="524"/>
      <c r="C1301" s="522"/>
      <c r="D1301" s="522"/>
      <c r="E1301" s="522"/>
      <c r="F1301" s="522"/>
      <c r="G1301" s="522"/>
      <c r="H1301" s="522"/>
      <c r="I1301" s="522"/>
      <c r="J1301" s="522"/>
      <c r="K1301" s="522"/>
      <c r="L1301" s="522"/>
      <c r="M1301" s="107"/>
      <c r="N1301" s="522"/>
      <c r="O1301" s="522"/>
      <c r="P1301" s="522"/>
      <c r="Q1301" s="522"/>
      <c r="R1301" s="522"/>
      <c r="S1301" s="522"/>
      <c r="T1301" s="522"/>
      <c r="U1301" s="522"/>
      <c r="V1301" s="522"/>
      <c r="W1301" s="522"/>
      <c r="X1301" s="522"/>
      <c r="Y1301" s="522"/>
      <c r="Z1301" s="522"/>
      <c r="AA1301" s="522"/>
      <c r="AB1301" s="522"/>
      <c r="AC1301" s="522"/>
      <c r="AD1301" s="522"/>
      <c r="AE1301" s="522"/>
      <c r="AF1301" s="522"/>
      <c r="AG1301" s="522"/>
      <c r="AH1301" s="523"/>
      <c r="AI1301" s="522"/>
      <c r="AJ1301" s="522"/>
      <c r="AK1301" s="522"/>
      <c r="AL1301" s="522"/>
      <c r="AM1301" s="522"/>
      <c r="AN1301" s="522"/>
      <c r="AO1301" s="522"/>
      <c r="AP1301" s="522"/>
      <c r="AQ1301" s="522"/>
      <c r="AR1301" s="522"/>
      <c r="AS1301" s="107"/>
      <c r="AT1301" s="107"/>
      <c r="AU1301" s="107"/>
      <c r="AV1301" s="107"/>
      <c r="AW1301" s="107"/>
      <c r="AX1301" s="107"/>
      <c r="AY1301" s="107"/>
      <c r="AZ1301" s="107"/>
      <c r="BA1301" s="107"/>
      <c r="BB1301" s="107"/>
      <c r="BC1301" s="107"/>
      <c r="BD1301" s="107"/>
      <c r="BE1301" s="107"/>
      <c r="BF1301" s="107"/>
      <c r="BG1301" s="107"/>
      <c r="BH1301" s="107"/>
    </row>
    <row r="1302">
      <c r="A1302" s="107"/>
      <c r="B1302" s="524"/>
      <c r="C1302" s="522"/>
      <c r="D1302" s="522"/>
      <c r="E1302" s="522"/>
      <c r="F1302" s="522"/>
      <c r="G1302" s="522"/>
      <c r="H1302" s="522"/>
      <c r="I1302" s="522"/>
      <c r="J1302" s="522"/>
      <c r="K1302" s="522"/>
      <c r="L1302" s="522"/>
      <c r="M1302" s="107"/>
      <c r="N1302" s="522"/>
      <c r="O1302" s="522"/>
      <c r="P1302" s="522"/>
      <c r="Q1302" s="522"/>
      <c r="R1302" s="522"/>
      <c r="S1302" s="522"/>
      <c r="T1302" s="522"/>
      <c r="U1302" s="522"/>
      <c r="V1302" s="522"/>
      <c r="W1302" s="522"/>
      <c r="X1302" s="522"/>
      <c r="Y1302" s="522"/>
      <c r="Z1302" s="522"/>
      <c r="AA1302" s="522"/>
      <c r="AB1302" s="522"/>
      <c r="AC1302" s="522"/>
      <c r="AD1302" s="522"/>
      <c r="AE1302" s="522"/>
      <c r="AF1302" s="522"/>
      <c r="AG1302" s="522"/>
      <c r="AH1302" s="523"/>
      <c r="AI1302" s="522"/>
      <c r="AJ1302" s="522"/>
      <c r="AK1302" s="522"/>
      <c r="AL1302" s="522"/>
      <c r="AM1302" s="522"/>
      <c r="AN1302" s="522"/>
      <c r="AO1302" s="522"/>
      <c r="AP1302" s="522"/>
      <c r="AQ1302" s="522"/>
      <c r="AR1302" s="522"/>
      <c r="AS1302" s="107"/>
      <c r="AT1302" s="107"/>
      <c r="AU1302" s="107"/>
      <c r="AV1302" s="107"/>
      <c r="AW1302" s="107"/>
      <c r="AX1302" s="107"/>
      <c r="AY1302" s="107"/>
      <c r="AZ1302" s="107"/>
      <c r="BA1302" s="107"/>
      <c r="BB1302" s="107"/>
      <c r="BC1302" s="107"/>
      <c r="BD1302" s="107"/>
      <c r="BE1302" s="107"/>
      <c r="BF1302" s="107"/>
      <c r="BG1302" s="107"/>
      <c r="BH1302" s="107"/>
    </row>
    <row r="1303">
      <c r="A1303" s="107"/>
      <c r="B1303" s="524"/>
      <c r="C1303" s="522"/>
      <c r="D1303" s="522"/>
      <c r="E1303" s="522"/>
      <c r="F1303" s="522"/>
      <c r="G1303" s="522"/>
      <c r="H1303" s="522"/>
      <c r="I1303" s="522"/>
      <c r="J1303" s="522"/>
      <c r="K1303" s="522"/>
      <c r="L1303" s="522"/>
      <c r="M1303" s="107"/>
      <c r="N1303" s="522"/>
      <c r="O1303" s="522"/>
      <c r="P1303" s="522"/>
      <c r="Q1303" s="522"/>
      <c r="R1303" s="522"/>
      <c r="S1303" s="522"/>
      <c r="T1303" s="522"/>
      <c r="U1303" s="522"/>
      <c r="V1303" s="522"/>
      <c r="W1303" s="522"/>
      <c r="X1303" s="522"/>
      <c r="Y1303" s="522"/>
      <c r="Z1303" s="522"/>
      <c r="AA1303" s="522"/>
      <c r="AB1303" s="522"/>
      <c r="AC1303" s="522"/>
      <c r="AD1303" s="522"/>
      <c r="AE1303" s="522"/>
      <c r="AF1303" s="522"/>
      <c r="AG1303" s="522"/>
      <c r="AH1303" s="523"/>
      <c r="AI1303" s="522"/>
      <c r="AJ1303" s="522"/>
      <c r="AK1303" s="522"/>
      <c r="AL1303" s="522"/>
      <c r="AM1303" s="522"/>
      <c r="AN1303" s="522"/>
      <c r="AO1303" s="522"/>
      <c r="AP1303" s="522"/>
      <c r="AQ1303" s="522"/>
      <c r="AR1303" s="522"/>
      <c r="AS1303" s="107"/>
      <c r="AT1303" s="107"/>
      <c r="AU1303" s="107"/>
      <c r="AV1303" s="107"/>
      <c r="AW1303" s="107"/>
      <c r="AX1303" s="107"/>
      <c r="AY1303" s="107"/>
      <c r="AZ1303" s="107"/>
      <c r="BA1303" s="107"/>
      <c r="BB1303" s="107"/>
      <c r="BC1303" s="107"/>
      <c r="BD1303" s="107"/>
      <c r="BE1303" s="107"/>
      <c r="BF1303" s="107"/>
      <c r="BG1303" s="107"/>
      <c r="BH1303" s="107"/>
    </row>
    <row r="1304">
      <c r="A1304" s="107"/>
      <c r="B1304" s="524"/>
      <c r="C1304" s="522"/>
      <c r="D1304" s="522"/>
      <c r="E1304" s="522"/>
      <c r="F1304" s="522"/>
      <c r="G1304" s="522"/>
      <c r="H1304" s="522"/>
      <c r="I1304" s="522"/>
      <c r="J1304" s="522"/>
      <c r="K1304" s="522"/>
      <c r="L1304" s="522"/>
      <c r="M1304" s="107"/>
      <c r="N1304" s="522"/>
      <c r="O1304" s="522"/>
      <c r="P1304" s="522"/>
      <c r="Q1304" s="522"/>
      <c r="R1304" s="522"/>
      <c r="S1304" s="522"/>
      <c r="T1304" s="522"/>
      <c r="U1304" s="522"/>
      <c r="V1304" s="522"/>
      <c r="W1304" s="522"/>
      <c r="X1304" s="522"/>
      <c r="Y1304" s="522"/>
      <c r="Z1304" s="522"/>
      <c r="AA1304" s="522"/>
      <c r="AB1304" s="522"/>
      <c r="AC1304" s="522"/>
      <c r="AD1304" s="522"/>
      <c r="AE1304" s="522"/>
      <c r="AF1304" s="522"/>
      <c r="AG1304" s="522"/>
      <c r="AH1304" s="523"/>
      <c r="AI1304" s="522"/>
      <c r="AJ1304" s="522"/>
      <c r="AK1304" s="522"/>
      <c r="AL1304" s="522"/>
      <c r="AM1304" s="522"/>
      <c r="AN1304" s="522"/>
      <c r="AO1304" s="522"/>
      <c r="AP1304" s="522"/>
      <c r="AQ1304" s="522"/>
      <c r="AR1304" s="522"/>
      <c r="AS1304" s="107"/>
      <c r="AT1304" s="107"/>
      <c r="AU1304" s="107"/>
      <c r="AV1304" s="107"/>
      <c r="AW1304" s="107"/>
      <c r="AX1304" s="107"/>
      <c r="AY1304" s="107"/>
      <c r="AZ1304" s="107"/>
      <c r="BA1304" s="107"/>
      <c r="BB1304" s="107"/>
      <c r="BC1304" s="107"/>
      <c r="BD1304" s="107"/>
      <c r="BE1304" s="107"/>
      <c r="BF1304" s="107"/>
      <c r="BG1304" s="107"/>
      <c r="BH1304" s="107"/>
    </row>
    <row r="1305">
      <c r="A1305" s="107"/>
      <c r="B1305" s="524"/>
      <c r="C1305" s="522"/>
      <c r="D1305" s="522"/>
      <c r="E1305" s="522"/>
      <c r="F1305" s="522"/>
      <c r="G1305" s="522"/>
      <c r="H1305" s="522"/>
      <c r="I1305" s="522"/>
      <c r="J1305" s="522"/>
      <c r="K1305" s="522"/>
      <c r="L1305" s="522"/>
      <c r="M1305" s="107"/>
      <c r="N1305" s="522"/>
      <c r="O1305" s="522"/>
      <c r="P1305" s="522"/>
      <c r="Q1305" s="522"/>
      <c r="R1305" s="522"/>
      <c r="S1305" s="522"/>
      <c r="T1305" s="522"/>
      <c r="U1305" s="522"/>
      <c r="V1305" s="522"/>
      <c r="W1305" s="522"/>
      <c r="X1305" s="522"/>
      <c r="Y1305" s="522"/>
      <c r="Z1305" s="522"/>
      <c r="AA1305" s="522"/>
      <c r="AB1305" s="522"/>
      <c r="AC1305" s="522"/>
      <c r="AD1305" s="522"/>
      <c r="AE1305" s="522"/>
      <c r="AF1305" s="522"/>
      <c r="AG1305" s="522"/>
      <c r="AH1305" s="523"/>
      <c r="AI1305" s="522"/>
      <c r="AJ1305" s="522"/>
      <c r="AK1305" s="522"/>
      <c r="AL1305" s="522"/>
      <c r="AM1305" s="522"/>
      <c r="AN1305" s="522"/>
      <c r="AO1305" s="522"/>
      <c r="AP1305" s="522"/>
      <c r="AQ1305" s="522"/>
      <c r="AR1305" s="522"/>
      <c r="AS1305" s="107"/>
      <c r="AT1305" s="107"/>
      <c r="AU1305" s="107"/>
      <c r="AV1305" s="107"/>
      <c r="AW1305" s="107"/>
      <c r="AX1305" s="107"/>
      <c r="AY1305" s="107"/>
      <c r="AZ1305" s="107"/>
      <c r="BA1305" s="107"/>
      <c r="BB1305" s="107"/>
      <c r="BC1305" s="107"/>
      <c r="BD1305" s="107"/>
      <c r="BE1305" s="107"/>
      <c r="BF1305" s="107"/>
      <c r="BG1305" s="107"/>
      <c r="BH1305" s="107"/>
    </row>
    <row r="1306">
      <c r="A1306" s="107"/>
      <c r="B1306" s="524"/>
      <c r="C1306" s="522"/>
      <c r="D1306" s="522"/>
      <c r="E1306" s="522"/>
      <c r="F1306" s="522"/>
      <c r="G1306" s="522"/>
      <c r="H1306" s="522"/>
      <c r="I1306" s="522"/>
      <c r="J1306" s="522"/>
      <c r="K1306" s="522"/>
      <c r="L1306" s="522"/>
      <c r="M1306" s="107"/>
      <c r="N1306" s="522"/>
      <c r="O1306" s="522"/>
      <c r="P1306" s="522"/>
      <c r="Q1306" s="522"/>
      <c r="R1306" s="522"/>
      <c r="S1306" s="522"/>
      <c r="T1306" s="522"/>
      <c r="U1306" s="522"/>
      <c r="V1306" s="522"/>
      <c r="W1306" s="522"/>
      <c r="X1306" s="522"/>
      <c r="Y1306" s="522"/>
      <c r="Z1306" s="522"/>
      <c r="AA1306" s="522"/>
      <c r="AB1306" s="522"/>
      <c r="AC1306" s="522"/>
      <c r="AD1306" s="522"/>
      <c r="AE1306" s="522"/>
      <c r="AF1306" s="522"/>
      <c r="AG1306" s="522"/>
      <c r="AH1306" s="523"/>
      <c r="AI1306" s="522"/>
      <c r="AJ1306" s="522"/>
      <c r="AK1306" s="522"/>
      <c r="AL1306" s="522"/>
      <c r="AM1306" s="522"/>
      <c r="AN1306" s="522"/>
      <c r="AO1306" s="522"/>
      <c r="AP1306" s="522"/>
      <c r="AQ1306" s="522"/>
      <c r="AR1306" s="522"/>
      <c r="AS1306" s="107"/>
      <c r="AT1306" s="107"/>
      <c r="AU1306" s="107"/>
      <c r="AV1306" s="107"/>
      <c r="AW1306" s="107"/>
      <c r="AX1306" s="107"/>
      <c r="AY1306" s="107"/>
      <c r="AZ1306" s="107"/>
      <c r="BA1306" s="107"/>
      <c r="BB1306" s="107"/>
      <c r="BC1306" s="107"/>
      <c r="BD1306" s="107"/>
      <c r="BE1306" s="107"/>
      <c r="BF1306" s="107"/>
      <c r="BG1306" s="107"/>
      <c r="BH1306" s="107"/>
    </row>
    <row r="1307">
      <c r="A1307" s="107"/>
      <c r="B1307" s="524"/>
      <c r="C1307" s="522"/>
      <c r="D1307" s="522"/>
      <c r="E1307" s="522"/>
      <c r="F1307" s="522"/>
      <c r="G1307" s="522"/>
      <c r="H1307" s="522"/>
      <c r="I1307" s="522"/>
      <c r="J1307" s="522"/>
      <c r="K1307" s="522"/>
      <c r="L1307" s="522"/>
      <c r="M1307" s="107"/>
      <c r="N1307" s="522"/>
      <c r="O1307" s="522"/>
      <c r="P1307" s="522"/>
      <c r="Q1307" s="522"/>
      <c r="R1307" s="522"/>
      <c r="S1307" s="522"/>
      <c r="T1307" s="522"/>
      <c r="U1307" s="522"/>
      <c r="V1307" s="522"/>
      <c r="W1307" s="522"/>
      <c r="X1307" s="522"/>
      <c r="Y1307" s="522"/>
      <c r="Z1307" s="522"/>
      <c r="AA1307" s="522"/>
      <c r="AB1307" s="522"/>
      <c r="AC1307" s="522"/>
      <c r="AD1307" s="522"/>
      <c r="AE1307" s="522"/>
      <c r="AF1307" s="522"/>
      <c r="AG1307" s="522"/>
      <c r="AH1307" s="523"/>
      <c r="AI1307" s="522"/>
      <c r="AJ1307" s="522"/>
      <c r="AK1307" s="522"/>
      <c r="AL1307" s="522"/>
      <c r="AM1307" s="522"/>
      <c r="AN1307" s="522"/>
      <c r="AO1307" s="522"/>
      <c r="AP1307" s="522"/>
      <c r="AQ1307" s="522"/>
      <c r="AR1307" s="522"/>
      <c r="AS1307" s="107"/>
      <c r="AT1307" s="107"/>
      <c r="AU1307" s="107"/>
      <c r="AV1307" s="107"/>
      <c r="AW1307" s="107"/>
      <c r="AX1307" s="107"/>
      <c r="AY1307" s="107"/>
      <c r="AZ1307" s="107"/>
      <c r="BA1307" s="107"/>
      <c r="BB1307" s="107"/>
      <c r="BC1307" s="107"/>
      <c r="BD1307" s="107"/>
      <c r="BE1307" s="107"/>
      <c r="BF1307" s="107"/>
      <c r="BG1307" s="107"/>
      <c r="BH1307" s="107"/>
    </row>
    <row r="1308">
      <c r="A1308" s="107"/>
      <c r="B1308" s="524"/>
      <c r="C1308" s="522"/>
      <c r="D1308" s="522"/>
      <c r="E1308" s="522"/>
      <c r="F1308" s="522"/>
      <c r="G1308" s="522"/>
      <c r="H1308" s="522"/>
      <c r="I1308" s="522"/>
      <c r="J1308" s="522"/>
      <c r="K1308" s="522"/>
      <c r="L1308" s="522"/>
      <c r="M1308" s="107"/>
      <c r="N1308" s="522"/>
      <c r="O1308" s="522"/>
      <c r="P1308" s="522"/>
      <c r="Q1308" s="522"/>
      <c r="R1308" s="522"/>
      <c r="S1308" s="522"/>
      <c r="T1308" s="522"/>
      <c r="U1308" s="522"/>
      <c r="V1308" s="522"/>
      <c r="W1308" s="522"/>
      <c r="X1308" s="522"/>
      <c r="Y1308" s="522"/>
      <c r="Z1308" s="522"/>
      <c r="AA1308" s="522"/>
      <c r="AB1308" s="522"/>
      <c r="AC1308" s="522"/>
      <c r="AD1308" s="522"/>
      <c r="AE1308" s="522"/>
      <c r="AF1308" s="522"/>
      <c r="AG1308" s="522"/>
      <c r="AH1308" s="523"/>
      <c r="AI1308" s="522"/>
      <c r="AJ1308" s="522"/>
      <c r="AK1308" s="522"/>
      <c r="AL1308" s="522"/>
      <c r="AM1308" s="522"/>
      <c r="AN1308" s="522"/>
      <c r="AO1308" s="522"/>
      <c r="AP1308" s="522"/>
      <c r="AQ1308" s="522"/>
      <c r="AR1308" s="522"/>
      <c r="AS1308" s="107"/>
      <c r="AT1308" s="107"/>
      <c r="AU1308" s="107"/>
      <c r="AV1308" s="107"/>
      <c r="AW1308" s="107"/>
      <c r="AX1308" s="107"/>
      <c r="AY1308" s="107"/>
      <c r="AZ1308" s="107"/>
      <c r="BA1308" s="107"/>
      <c r="BB1308" s="107"/>
      <c r="BC1308" s="107"/>
      <c r="BD1308" s="107"/>
      <c r="BE1308" s="107"/>
      <c r="BF1308" s="107"/>
      <c r="BG1308" s="107"/>
      <c r="BH1308" s="107"/>
    </row>
    <row r="1309">
      <c r="A1309" s="107"/>
      <c r="B1309" s="524"/>
      <c r="C1309" s="522"/>
      <c r="D1309" s="522"/>
      <c r="E1309" s="522"/>
      <c r="F1309" s="522"/>
      <c r="G1309" s="522"/>
      <c r="H1309" s="522"/>
      <c r="I1309" s="522"/>
      <c r="J1309" s="522"/>
      <c r="K1309" s="522"/>
      <c r="L1309" s="522"/>
      <c r="M1309" s="107"/>
      <c r="N1309" s="522"/>
      <c r="O1309" s="522"/>
      <c r="P1309" s="522"/>
      <c r="Q1309" s="522"/>
      <c r="R1309" s="522"/>
      <c r="S1309" s="522"/>
      <c r="T1309" s="522"/>
      <c r="U1309" s="522"/>
      <c r="V1309" s="522"/>
      <c r="W1309" s="522"/>
      <c r="X1309" s="522"/>
      <c r="Y1309" s="522"/>
      <c r="Z1309" s="522"/>
      <c r="AA1309" s="522"/>
      <c r="AB1309" s="522"/>
      <c r="AC1309" s="522"/>
      <c r="AD1309" s="522"/>
      <c r="AE1309" s="522"/>
      <c r="AF1309" s="522"/>
      <c r="AG1309" s="522"/>
      <c r="AH1309" s="523"/>
      <c r="AI1309" s="522"/>
      <c r="AJ1309" s="522"/>
      <c r="AK1309" s="522"/>
      <c r="AL1309" s="522"/>
      <c r="AM1309" s="522"/>
      <c r="AN1309" s="522"/>
      <c r="AO1309" s="522"/>
      <c r="AP1309" s="522"/>
      <c r="AQ1309" s="522"/>
      <c r="AR1309" s="522"/>
      <c r="AS1309" s="107"/>
      <c r="AT1309" s="107"/>
      <c r="AU1309" s="107"/>
      <c r="AV1309" s="107"/>
      <c r="AW1309" s="107"/>
      <c r="AX1309" s="107"/>
      <c r="AY1309" s="107"/>
      <c r="AZ1309" s="107"/>
      <c r="BA1309" s="107"/>
      <c r="BB1309" s="107"/>
      <c r="BC1309" s="107"/>
      <c r="BD1309" s="107"/>
      <c r="BE1309" s="107"/>
      <c r="BF1309" s="107"/>
      <c r="BG1309" s="107"/>
      <c r="BH1309" s="107"/>
    </row>
    <row r="1310">
      <c r="A1310" s="107"/>
      <c r="B1310" s="524"/>
      <c r="C1310" s="522"/>
      <c r="D1310" s="522"/>
      <c r="E1310" s="522"/>
      <c r="F1310" s="522"/>
      <c r="G1310" s="522"/>
      <c r="H1310" s="522"/>
      <c r="I1310" s="522"/>
      <c r="J1310" s="522"/>
      <c r="K1310" s="522"/>
      <c r="L1310" s="522"/>
      <c r="M1310" s="107"/>
      <c r="N1310" s="522"/>
      <c r="O1310" s="522"/>
      <c r="P1310" s="522"/>
      <c r="Q1310" s="522"/>
      <c r="R1310" s="522"/>
      <c r="S1310" s="522"/>
      <c r="T1310" s="522"/>
      <c r="U1310" s="522"/>
      <c r="V1310" s="522"/>
      <c r="W1310" s="522"/>
      <c r="X1310" s="522"/>
      <c r="Y1310" s="522"/>
      <c r="Z1310" s="522"/>
      <c r="AA1310" s="522"/>
      <c r="AB1310" s="522"/>
      <c r="AC1310" s="522"/>
      <c r="AD1310" s="522"/>
      <c r="AE1310" s="522"/>
      <c r="AF1310" s="522"/>
      <c r="AG1310" s="522"/>
      <c r="AH1310" s="523"/>
      <c r="AI1310" s="522"/>
      <c r="AJ1310" s="522"/>
      <c r="AK1310" s="522"/>
      <c r="AL1310" s="522"/>
      <c r="AM1310" s="522"/>
      <c r="AN1310" s="522"/>
      <c r="AO1310" s="522"/>
      <c r="AP1310" s="522"/>
      <c r="AQ1310" s="522"/>
      <c r="AR1310" s="522"/>
      <c r="AS1310" s="107"/>
      <c r="AT1310" s="107"/>
      <c r="AU1310" s="107"/>
      <c r="AV1310" s="107"/>
      <c r="AW1310" s="107"/>
      <c r="AX1310" s="107"/>
      <c r="AY1310" s="107"/>
      <c r="AZ1310" s="107"/>
      <c r="BA1310" s="107"/>
      <c r="BB1310" s="107"/>
      <c r="BC1310" s="107"/>
      <c r="BD1310" s="107"/>
      <c r="BE1310" s="107"/>
      <c r="BF1310" s="107"/>
      <c r="BG1310" s="107"/>
      <c r="BH1310" s="107"/>
    </row>
    <row r="1311">
      <c r="A1311" s="107"/>
      <c r="B1311" s="524"/>
      <c r="C1311" s="522"/>
      <c r="D1311" s="522"/>
      <c r="E1311" s="522"/>
      <c r="F1311" s="522"/>
      <c r="G1311" s="522"/>
      <c r="H1311" s="522"/>
      <c r="I1311" s="522"/>
      <c r="J1311" s="522"/>
      <c r="K1311" s="522"/>
      <c r="L1311" s="522"/>
      <c r="M1311" s="107"/>
      <c r="N1311" s="522"/>
      <c r="O1311" s="522"/>
      <c r="P1311" s="522"/>
      <c r="Q1311" s="522"/>
      <c r="R1311" s="522"/>
      <c r="S1311" s="522"/>
      <c r="T1311" s="522"/>
      <c r="U1311" s="522"/>
      <c r="V1311" s="522"/>
      <c r="W1311" s="522"/>
      <c r="X1311" s="522"/>
      <c r="Y1311" s="522"/>
      <c r="Z1311" s="522"/>
      <c r="AA1311" s="522"/>
      <c r="AB1311" s="522"/>
      <c r="AC1311" s="522"/>
      <c r="AD1311" s="522"/>
      <c r="AE1311" s="522"/>
      <c r="AF1311" s="522"/>
      <c r="AG1311" s="522"/>
      <c r="AH1311" s="523"/>
      <c r="AI1311" s="522"/>
      <c r="AJ1311" s="522"/>
      <c r="AK1311" s="522"/>
      <c r="AL1311" s="522"/>
      <c r="AM1311" s="522"/>
      <c r="AN1311" s="522"/>
      <c r="AO1311" s="522"/>
      <c r="AP1311" s="522"/>
      <c r="AQ1311" s="522"/>
      <c r="AR1311" s="522"/>
      <c r="AS1311" s="107"/>
      <c r="AT1311" s="107"/>
      <c r="AU1311" s="107"/>
      <c r="AV1311" s="107"/>
      <c r="AW1311" s="107"/>
      <c r="AX1311" s="107"/>
      <c r="AY1311" s="107"/>
      <c r="AZ1311" s="107"/>
      <c r="BA1311" s="107"/>
      <c r="BB1311" s="107"/>
      <c r="BC1311" s="107"/>
      <c r="BD1311" s="107"/>
      <c r="BE1311" s="107"/>
      <c r="BF1311" s="107"/>
      <c r="BG1311" s="107"/>
      <c r="BH1311" s="107"/>
    </row>
    <row r="1312">
      <c r="A1312" s="107"/>
      <c r="B1312" s="524"/>
      <c r="C1312" s="522"/>
      <c r="D1312" s="522"/>
      <c r="E1312" s="522"/>
      <c r="F1312" s="522"/>
      <c r="G1312" s="522"/>
      <c r="H1312" s="522"/>
      <c r="I1312" s="522"/>
      <c r="J1312" s="522"/>
      <c r="K1312" s="522"/>
      <c r="L1312" s="522"/>
      <c r="M1312" s="107"/>
      <c r="N1312" s="522"/>
      <c r="O1312" s="522"/>
      <c r="P1312" s="522"/>
      <c r="Q1312" s="522"/>
      <c r="R1312" s="522"/>
      <c r="S1312" s="522"/>
      <c r="T1312" s="522"/>
      <c r="U1312" s="522"/>
      <c r="V1312" s="522"/>
      <c r="W1312" s="522"/>
      <c r="X1312" s="522"/>
      <c r="Y1312" s="522"/>
      <c r="Z1312" s="522"/>
      <c r="AA1312" s="522"/>
      <c r="AB1312" s="522"/>
      <c r="AC1312" s="522"/>
      <c r="AD1312" s="522"/>
      <c r="AE1312" s="522"/>
      <c r="AF1312" s="522"/>
      <c r="AG1312" s="522"/>
      <c r="AH1312" s="523"/>
      <c r="AI1312" s="522"/>
      <c r="AJ1312" s="522"/>
      <c r="AK1312" s="522"/>
      <c r="AL1312" s="522"/>
      <c r="AM1312" s="522"/>
      <c r="AN1312" s="522"/>
      <c r="AO1312" s="522"/>
      <c r="AP1312" s="522"/>
      <c r="AQ1312" s="522"/>
      <c r="AR1312" s="522"/>
      <c r="AS1312" s="107"/>
      <c r="AT1312" s="107"/>
      <c r="AU1312" s="107"/>
      <c r="AV1312" s="107"/>
      <c r="AW1312" s="107"/>
      <c r="AX1312" s="107"/>
      <c r="AY1312" s="107"/>
      <c r="AZ1312" s="107"/>
      <c r="BA1312" s="107"/>
      <c r="BB1312" s="107"/>
      <c r="BC1312" s="107"/>
      <c r="BD1312" s="107"/>
      <c r="BE1312" s="107"/>
      <c r="BF1312" s="107"/>
      <c r="BG1312" s="107"/>
      <c r="BH1312" s="107"/>
    </row>
    <row r="1313">
      <c r="A1313" s="107"/>
      <c r="B1313" s="524"/>
      <c r="C1313" s="522"/>
      <c r="D1313" s="522"/>
      <c r="E1313" s="522"/>
      <c r="F1313" s="522"/>
      <c r="G1313" s="522"/>
      <c r="H1313" s="522"/>
      <c r="I1313" s="522"/>
      <c r="J1313" s="522"/>
      <c r="K1313" s="522"/>
      <c r="L1313" s="522"/>
      <c r="M1313" s="107"/>
      <c r="N1313" s="522"/>
      <c r="O1313" s="522"/>
      <c r="P1313" s="522"/>
      <c r="Q1313" s="522"/>
      <c r="R1313" s="522"/>
      <c r="S1313" s="522"/>
      <c r="T1313" s="522"/>
      <c r="U1313" s="522"/>
      <c r="V1313" s="522"/>
      <c r="W1313" s="522"/>
      <c r="X1313" s="522"/>
      <c r="Y1313" s="522"/>
      <c r="Z1313" s="522"/>
      <c r="AA1313" s="522"/>
      <c r="AB1313" s="522"/>
      <c r="AC1313" s="522"/>
      <c r="AD1313" s="522"/>
      <c r="AE1313" s="522"/>
      <c r="AF1313" s="522"/>
      <c r="AG1313" s="522"/>
      <c r="AH1313" s="523"/>
      <c r="AI1313" s="522"/>
      <c r="AJ1313" s="522"/>
      <c r="AK1313" s="522"/>
      <c r="AL1313" s="522"/>
      <c r="AM1313" s="522"/>
      <c r="AN1313" s="522"/>
      <c r="AO1313" s="522"/>
      <c r="AP1313" s="522"/>
      <c r="AQ1313" s="522"/>
      <c r="AR1313" s="522"/>
      <c r="AS1313" s="107"/>
      <c r="AT1313" s="107"/>
      <c r="AU1313" s="107"/>
      <c r="AV1313" s="107"/>
      <c r="AW1313" s="107"/>
      <c r="AX1313" s="107"/>
      <c r="AY1313" s="107"/>
      <c r="AZ1313" s="107"/>
      <c r="BA1313" s="107"/>
      <c r="BB1313" s="107"/>
      <c r="BC1313" s="107"/>
      <c r="BD1313" s="107"/>
      <c r="BE1313" s="107"/>
      <c r="BF1313" s="107"/>
      <c r="BG1313" s="107"/>
      <c r="BH1313" s="107"/>
    </row>
    <row r="1314">
      <c r="A1314" s="107"/>
      <c r="B1314" s="524"/>
      <c r="C1314" s="522"/>
      <c r="D1314" s="522"/>
      <c r="E1314" s="522"/>
      <c r="F1314" s="522"/>
      <c r="G1314" s="522"/>
      <c r="H1314" s="522"/>
      <c r="I1314" s="522"/>
      <c r="J1314" s="522"/>
      <c r="K1314" s="522"/>
      <c r="L1314" s="522"/>
      <c r="M1314" s="107"/>
      <c r="N1314" s="522"/>
      <c r="O1314" s="522"/>
      <c r="P1314" s="522"/>
      <c r="Q1314" s="522"/>
      <c r="R1314" s="522"/>
      <c r="S1314" s="522"/>
      <c r="T1314" s="522"/>
      <c r="U1314" s="522"/>
      <c r="V1314" s="522"/>
      <c r="W1314" s="522"/>
      <c r="X1314" s="522"/>
      <c r="Y1314" s="522"/>
      <c r="Z1314" s="522"/>
      <c r="AA1314" s="522"/>
      <c r="AB1314" s="522"/>
      <c r="AC1314" s="522"/>
      <c r="AD1314" s="522"/>
      <c r="AE1314" s="522"/>
      <c r="AF1314" s="522"/>
      <c r="AG1314" s="522"/>
      <c r="AH1314" s="523"/>
      <c r="AI1314" s="522"/>
      <c r="AJ1314" s="522"/>
      <c r="AK1314" s="522"/>
      <c r="AL1314" s="522"/>
      <c r="AM1314" s="522"/>
      <c r="AN1314" s="522"/>
      <c r="AO1314" s="522"/>
      <c r="AP1314" s="522"/>
      <c r="AQ1314" s="522"/>
      <c r="AR1314" s="522"/>
      <c r="AS1314" s="107"/>
      <c r="AT1314" s="107"/>
      <c r="AU1314" s="107"/>
      <c r="AV1314" s="107"/>
      <c r="AW1314" s="107"/>
      <c r="AX1314" s="107"/>
      <c r="AY1314" s="107"/>
      <c r="AZ1314" s="107"/>
      <c r="BA1314" s="107"/>
      <c r="BB1314" s="107"/>
      <c r="BC1314" s="107"/>
      <c r="BD1314" s="107"/>
      <c r="BE1314" s="107"/>
      <c r="BF1314" s="107"/>
      <c r="BG1314" s="107"/>
      <c r="BH1314" s="107"/>
    </row>
    <row r="1315">
      <c r="A1315" s="107"/>
      <c r="B1315" s="524"/>
      <c r="C1315" s="522"/>
      <c r="D1315" s="522"/>
      <c r="E1315" s="522"/>
      <c r="F1315" s="522"/>
      <c r="G1315" s="522"/>
      <c r="H1315" s="522"/>
      <c r="I1315" s="522"/>
      <c r="J1315" s="522"/>
      <c r="K1315" s="522"/>
      <c r="L1315" s="522"/>
      <c r="M1315" s="107"/>
      <c r="N1315" s="522"/>
      <c r="O1315" s="522"/>
      <c r="P1315" s="522"/>
      <c r="Q1315" s="522"/>
      <c r="R1315" s="522"/>
      <c r="S1315" s="522"/>
      <c r="T1315" s="522"/>
      <c r="U1315" s="522"/>
      <c r="V1315" s="522"/>
      <c r="W1315" s="522"/>
      <c r="X1315" s="522"/>
      <c r="Y1315" s="522"/>
      <c r="Z1315" s="522"/>
      <c r="AA1315" s="522"/>
      <c r="AB1315" s="522"/>
      <c r="AC1315" s="522"/>
      <c r="AD1315" s="522"/>
      <c r="AE1315" s="522"/>
      <c r="AF1315" s="522"/>
      <c r="AG1315" s="522"/>
      <c r="AH1315" s="523"/>
      <c r="AI1315" s="522"/>
      <c r="AJ1315" s="522"/>
      <c r="AK1315" s="522"/>
      <c r="AL1315" s="522"/>
      <c r="AM1315" s="522"/>
      <c r="AN1315" s="522"/>
      <c r="AO1315" s="522"/>
      <c r="AP1315" s="522"/>
      <c r="AQ1315" s="522"/>
      <c r="AR1315" s="522"/>
      <c r="AS1315" s="107"/>
      <c r="AT1315" s="107"/>
      <c r="AU1315" s="107"/>
      <c r="AV1315" s="107"/>
      <c r="AW1315" s="107"/>
      <c r="AX1315" s="107"/>
      <c r="AY1315" s="107"/>
      <c r="AZ1315" s="107"/>
      <c r="BA1315" s="107"/>
      <c r="BB1315" s="107"/>
      <c r="BC1315" s="107"/>
      <c r="BD1315" s="107"/>
      <c r="BE1315" s="107"/>
      <c r="BF1315" s="107"/>
      <c r="BG1315" s="107"/>
      <c r="BH1315" s="107"/>
    </row>
    <row r="1316">
      <c r="A1316" s="107"/>
      <c r="B1316" s="524"/>
      <c r="C1316" s="522"/>
      <c r="D1316" s="522"/>
      <c r="E1316" s="522"/>
      <c r="F1316" s="522"/>
      <c r="G1316" s="522"/>
      <c r="H1316" s="522"/>
      <c r="I1316" s="522"/>
      <c r="J1316" s="522"/>
      <c r="K1316" s="522"/>
      <c r="L1316" s="522"/>
      <c r="M1316" s="107"/>
      <c r="N1316" s="522"/>
      <c r="O1316" s="522"/>
      <c r="P1316" s="522"/>
      <c r="Q1316" s="522"/>
      <c r="R1316" s="522"/>
      <c r="S1316" s="522"/>
      <c r="T1316" s="522"/>
      <c r="U1316" s="522"/>
      <c r="V1316" s="522"/>
      <c r="W1316" s="522"/>
      <c r="X1316" s="522"/>
      <c r="Y1316" s="522"/>
      <c r="Z1316" s="522"/>
      <c r="AA1316" s="522"/>
      <c r="AB1316" s="522"/>
      <c r="AC1316" s="522"/>
      <c r="AD1316" s="522"/>
      <c r="AE1316" s="522"/>
      <c r="AF1316" s="522"/>
      <c r="AG1316" s="522"/>
      <c r="AH1316" s="523"/>
      <c r="AI1316" s="522"/>
      <c r="AJ1316" s="522"/>
      <c r="AK1316" s="522"/>
      <c r="AL1316" s="522"/>
      <c r="AM1316" s="522"/>
      <c r="AN1316" s="522"/>
      <c r="AO1316" s="522"/>
      <c r="AP1316" s="522"/>
      <c r="AQ1316" s="522"/>
      <c r="AR1316" s="522"/>
      <c r="AS1316" s="107"/>
      <c r="AT1316" s="107"/>
      <c r="AU1316" s="107"/>
      <c r="AV1316" s="107"/>
      <c r="AW1316" s="107"/>
      <c r="AX1316" s="107"/>
      <c r="AY1316" s="107"/>
      <c r="AZ1316" s="107"/>
      <c r="BA1316" s="107"/>
      <c r="BB1316" s="107"/>
      <c r="BC1316" s="107"/>
      <c r="BD1316" s="107"/>
      <c r="BE1316" s="107"/>
      <c r="BF1316" s="107"/>
      <c r="BG1316" s="107"/>
      <c r="BH1316" s="107"/>
    </row>
    <row r="1317">
      <c r="A1317" s="107"/>
      <c r="B1317" s="524"/>
      <c r="C1317" s="522"/>
      <c r="D1317" s="522"/>
      <c r="E1317" s="522"/>
      <c r="F1317" s="522"/>
      <c r="G1317" s="522"/>
      <c r="H1317" s="522"/>
      <c r="I1317" s="522"/>
      <c r="J1317" s="522"/>
      <c r="K1317" s="522"/>
      <c r="L1317" s="522"/>
      <c r="M1317" s="107"/>
      <c r="N1317" s="522"/>
      <c r="O1317" s="522"/>
      <c r="P1317" s="522"/>
      <c r="Q1317" s="522"/>
      <c r="R1317" s="522"/>
      <c r="S1317" s="522"/>
      <c r="T1317" s="522"/>
      <c r="U1317" s="522"/>
      <c r="V1317" s="522"/>
      <c r="W1317" s="522"/>
      <c r="X1317" s="522"/>
      <c r="Y1317" s="522"/>
      <c r="Z1317" s="522"/>
      <c r="AA1317" s="522"/>
      <c r="AB1317" s="522"/>
      <c r="AC1317" s="522"/>
      <c r="AD1317" s="522"/>
      <c r="AE1317" s="522"/>
      <c r="AF1317" s="522"/>
      <c r="AG1317" s="522"/>
      <c r="AH1317" s="523"/>
      <c r="AI1317" s="522"/>
      <c r="AJ1317" s="522"/>
      <c r="AK1317" s="522"/>
      <c r="AL1317" s="522"/>
      <c r="AM1317" s="522"/>
      <c r="AN1317" s="522"/>
      <c r="AO1317" s="522"/>
      <c r="AP1317" s="522"/>
      <c r="AQ1317" s="522"/>
      <c r="AR1317" s="522"/>
      <c r="AS1317" s="107"/>
      <c r="AT1317" s="107"/>
      <c r="AU1317" s="107"/>
      <c r="AV1317" s="107"/>
      <c r="AW1317" s="107"/>
      <c r="AX1317" s="107"/>
      <c r="AY1317" s="107"/>
      <c r="AZ1317" s="107"/>
      <c r="BA1317" s="107"/>
      <c r="BB1317" s="107"/>
      <c r="BC1317" s="107"/>
      <c r="BD1317" s="107"/>
      <c r="BE1317" s="107"/>
      <c r="BF1317" s="107"/>
      <c r="BG1317" s="107"/>
      <c r="BH1317" s="107"/>
    </row>
    <row r="1318">
      <c r="A1318" s="107"/>
      <c r="B1318" s="524"/>
      <c r="C1318" s="522"/>
      <c r="D1318" s="522"/>
      <c r="E1318" s="522"/>
      <c r="F1318" s="522"/>
      <c r="G1318" s="522"/>
      <c r="H1318" s="522"/>
      <c r="I1318" s="522"/>
      <c r="J1318" s="522"/>
      <c r="K1318" s="522"/>
      <c r="L1318" s="522"/>
      <c r="M1318" s="107"/>
      <c r="N1318" s="522"/>
      <c r="O1318" s="522"/>
      <c r="P1318" s="522"/>
      <c r="Q1318" s="522"/>
      <c r="R1318" s="522"/>
      <c r="S1318" s="522"/>
      <c r="T1318" s="522"/>
      <c r="U1318" s="522"/>
      <c r="V1318" s="522"/>
      <c r="W1318" s="522"/>
      <c r="X1318" s="522"/>
      <c r="Y1318" s="522"/>
      <c r="Z1318" s="522"/>
      <c r="AA1318" s="522"/>
      <c r="AB1318" s="522"/>
      <c r="AC1318" s="522"/>
      <c r="AD1318" s="522"/>
      <c r="AE1318" s="522"/>
      <c r="AF1318" s="522"/>
      <c r="AG1318" s="522"/>
      <c r="AH1318" s="523"/>
      <c r="AI1318" s="522"/>
      <c r="AJ1318" s="522"/>
      <c r="AK1318" s="522"/>
      <c r="AL1318" s="522"/>
      <c r="AM1318" s="522"/>
      <c r="AN1318" s="522"/>
      <c r="AO1318" s="522"/>
      <c r="AP1318" s="522"/>
      <c r="AQ1318" s="522"/>
      <c r="AR1318" s="522"/>
      <c r="AS1318" s="107"/>
      <c r="AT1318" s="107"/>
      <c r="AU1318" s="107"/>
      <c r="AV1318" s="107"/>
      <c r="AW1318" s="107"/>
      <c r="AX1318" s="107"/>
      <c r="AY1318" s="107"/>
      <c r="AZ1318" s="107"/>
      <c r="BA1318" s="107"/>
      <c r="BB1318" s="107"/>
      <c r="BC1318" s="107"/>
      <c r="BD1318" s="107"/>
      <c r="BE1318" s="107"/>
      <c r="BF1318" s="107"/>
      <c r="BG1318" s="107"/>
      <c r="BH1318" s="107"/>
    </row>
    <row r="1319">
      <c r="A1319" s="107"/>
      <c r="B1319" s="524"/>
      <c r="C1319" s="522"/>
      <c r="D1319" s="522"/>
      <c r="E1319" s="522"/>
      <c r="F1319" s="522"/>
      <c r="G1319" s="522"/>
      <c r="H1319" s="522"/>
      <c r="I1319" s="522"/>
      <c r="J1319" s="522"/>
      <c r="K1319" s="522"/>
      <c r="L1319" s="522"/>
      <c r="M1319" s="107"/>
      <c r="N1319" s="522"/>
      <c r="O1319" s="522"/>
      <c r="P1319" s="522"/>
      <c r="Q1319" s="522"/>
      <c r="R1319" s="522"/>
      <c r="S1319" s="522"/>
      <c r="T1319" s="522"/>
      <c r="U1319" s="522"/>
      <c r="V1319" s="522"/>
      <c r="W1319" s="522"/>
      <c r="X1319" s="522"/>
      <c r="Y1319" s="522"/>
      <c r="Z1319" s="522"/>
      <c r="AA1319" s="522"/>
      <c r="AB1319" s="522"/>
      <c r="AC1319" s="522"/>
      <c r="AD1319" s="522"/>
      <c r="AE1319" s="522"/>
      <c r="AF1319" s="522"/>
      <c r="AG1319" s="522"/>
      <c r="AH1319" s="523"/>
      <c r="AI1319" s="522"/>
      <c r="AJ1319" s="522"/>
      <c r="AK1319" s="522"/>
      <c r="AL1319" s="522"/>
      <c r="AM1319" s="522"/>
      <c r="AN1319" s="522"/>
      <c r="AO1319" s="522"/>
      <c r="AP1319" s="522"/>
      <c r="AQ1319" s="522"/>
      <c r="AR1319" s="522"/>
      <c r="AS1319" s="107"/>
      <c r="AT1319" s="107"/>
      <c r="AU1319" s="107"/>
      <c r="AV1319" s="107"/>
      <c r="AW1319" s="107"/>
      <c r="AX1319" s="107"/>
      <c r="AY1319" s="107"/>
      <c r="AZ1319" s="107"/>
      <c r="BA1319" s="107"/>
      <c r="BB1319" s="107"/>
      <c r="BC1319" s="107"/>
      <c r="BD1319" s="107"/>
      <c r="BE1319" s="107"/>
      <c r="BF1319" s="107"/>
      <c r="BG1319" s="107"/>
      <c r="BH1319" s="107"/>
    </row>
    <row r="1320">
      <c r="A1320" s="107"/>
      <c r="B1320" s="524"/>
      <c r="C1320" s="522"/>
      <c r="D1320" s="522"/>
      <c r="E1320" s="522"/>
      <c r="F1320" s="522"/>
      <c r="G1320" s="522"/>
      <c r="H1320" s="522"/>
      <c r="I1320" s="522"/>
      <c r="J1320" s="522"/>
      <c r="K1320" s="522"/>
      <c r="L1320" s="522"/>
      <c r="M1320" s="107"/>
      <c r="N1320" s="522"/>
      <c r="O1320" s="522"/>
      <c r="P1320" s="522"/>
      <c r="Q1320" s="522"/>
      <c r="R1320" s="522"/>
      <c r="S1320" s="522"/>
      <c r="T1320" s="522"/>
      <c r="U1320" s="522"/>
      <c r="V1320" s="522"/>
      <c r="W1320" s="522"/>
      <c r="X1320" s="522"/>
      <c r="Y1320" s="522"/>
      <c r="Z1320" s="522"/>
      <c r="AA1320" s="522"/>
      <c r="AB1320" s="522"/>
      <c r="AC1320" s="522"/>
      <c r="AD1320" s="522"/>
      <c r="AE1320" s="522"/>
      <c r="AF1320" s="522"/>
      <c r="AG1320" s="522"/>
      <c r="AH1320" s="523"/>
      <c r="AI1320" s="522"/>
      <c r="AJ1320" s="522"/>
      <c r="AK1320" s="522"/>
      <c r="AL1320" s="522"/>
      <c r="AM1320" s="522"/>
      <c r="AN1320" s="522"/>
      <c r="AO1320" s="522"/>
      <c r="AP1320" s="522"/>
      <c r="AQ1320" s="522"/>
      <c r="AR1320" s="522"/>
      <c r="AS1320" s="107"/>
      <c r="AT1320" s="107"/>
      <c r="AU1320" s="107"/>
      <c r="AV1320" s="107"/>
      <c r="AW1320" s="107"/>
      <c r="AX1320" s="107"/>
      <c r="AY1320" s="107"/>
      <c r="AZ1320" s="107"/>
      <c r="BA1320" s="107"/>
      <c r="BB1320" s="107"/>
      <c r="BC1320" s="107"/>
      <c r="BD1320" s="107"/>
      <c r="BE1320" s="107"/>
      <c r="BF1320" s="107"/>
      <c r="BG1320" s="107"/>
      <c r="BH1320" s="107"/>
    </row>
    <row r="1321">
      <c r="A1321" s="107"/>
      <c r="B1321" s="524"/>
      <c r="C1321" s="522"/>
      <c r="D1321" s="522"/>
      <c r="E1321" s="522"/>
      <c r="F1321" s="522"/>
      <c r="G1321" s="522"/>
      <c r="H1321" s="522"/>
      <c r="I1321" s="522"/>
      <c r="J1321" s="522"/>
      <c r="K1321" s="522"/>
      <c r="L1321" s="522"/>
      <c r="M1321" s="107"/>
      <c r="N1321" s="522"/>
      <c r="O1321" s="522"/>
      <c r="P1321" s="522"/>
      <c r="Q1321" s="522"/>
      <c r="R1321" s="522"/>
      <c r="S1321" s="522"/>
      <c r="T1321" s="522"/>
      <c r="U1321" s="522"/>
      <c r="V1321" s="522"/>
      <c r="W1321" s="522"/>
      <c r="X1321" s="522"/>
      <c r="Y1321" s="522"/>
      <c r="Z1321" s="522"/>
      <c r="AA1321" s="522"/>
      <c r="AB1321" s="522"/>
      <c r="AC1321" s="522"/>
      <c r="AD1321" s="522"/>
      <c r="AE1321" s="522"/>
      <c r="AF1321" s="522"/>
      <c r="AG1321" s="522"/>
      <c r="AH1321" s="523"/>
      <c r="AI1321" s="522"/>
      <c r="AJ1321" s="522"/>
      <c r="AK1321" s="522"/>
      <c r="AL1321" s="522"/>
      <c r="AM1321" s="522"/>
      <c r="AN1321" s="522"/>
      <c r="AO1321" s="522"/>
      <c r="AP1321" s="522"/>
      <c r="AQ1321" s="522"/>
      <c r="AR1321" s="522"/>
      <c r="AS1321" s="107"/>
      <c r="AT1321" s="107"/>
      <c r="AU1321" s="107"/>
      <c r="AV1321" s="107"/>
      <c r="AW1321" s="107"/>
      <c r="AX1321" s="107"/>
      <c r="AY1321" s="107"/>
      <c r="AZ1321" s="107"/>
      <c r="BA1321" s="107"/>
      <c r="BB1321" s="107"/>
      <c r="BC1321" s="107"/>
      <c r="BD1321" s="107"/>
      <c r="BE1321" s="107"/>
      <c r="BF1321" s="107"/>
      <c r="BG1321" s="107"/>
      <c r="BH1321" s="107"/>
    </row>
    <row r="1322">
      <c r="A1322" s="107"/>
      <c r="B1322" s="524"/>
      <c r="C1322" s="522"/>
      <c r="D1322" s="522"/>
      <c r="E1322" s="522"/>
      <c r="F1322" s="522"/>
      <c r="G1322" s="522"/>
      <c r="H1322" s="522"/>
      <c r="I1322" s="522"/>
      <c r="J1322" s="522"/>
      <c r="K1322" s="522"/>
      <c r="L1322" s="522"/>
      <c r="M1322" s="107"/>
      <c r="N1322" s="522"/>
      <c r="O1322" s="522"/>
      <c r="P1322" s="522"/>
      <c r="Q1322" s="522"/>
      <c r="R1322" s="522"/>
      <c r="S1322" s="522"/>
      <c r="T1322" s="522"/>
      <c r="U1322" s="522"/>
      <c r="V1322" s="522"/>
      <c r="W1322" s="522"/>
      <c r="X1322" s="522"/>
      <c r="Y1322" s="522"/>
      <c r="Z1322" s="522"/>
      <c r="AA1322" s="522"/>
      <c r="AB1322" s="522"/>
      <c r="AC1322" s="522"/>
      <c r="AD1322" s="522"/>
      <c r="AE1322" s="522"/>
      <c r="AF1322" s="522"/>
      <c r="AG1322" s="522"/>
      <c r="AH1322" s="523"/>
      <c r="AI1322" s="522"/>
      <c r="AJ1322" s="522"/>
      <c r="AK1322" s="522"/>
      <c r="AL1322" s="522"/>
      <c r="AM1322" s="522"/>
      <c r="AN1322" s="522"/>
      <c r="AO1322" s="522"/>
      <c r="AP1322" s="522"/>
      <c r="AQ1322" s="522"/>
      <c r="AR1322" s="522"/>
      <c r="AS1322" s="107"/>
      <c r="AT1322" s="107"/>
      <c r="AU1322" s="107"/>
      <c r="AV1322" s="107"/>
      <c r="AW1322" s="107"/>
      <c r="AX1322" s="107"/>
      <c r="AY1322" s="107"/>
      <c r="AZ1322" s="107"/>
      <c r="BA1322" s="107"/>
      <c r="BB1322" s="107"/>
      <c r="BC1322" s="107"/>
      <c r="BD1322" s="107"/>
      <c r="BE1322" s="107"/>
      <c r="BF1322" s="107"/>
      <c r="BG1322" s="107"/>
      <c r="BH1322" s="107"/>
    </row>
    <row r="1323">
      <c r="A1323" s="107"/>
      <c r="B1323" s="524"/>
      <c r="C1323" s="522"/>
      <c r="D1323" s="522"/>
      <c r="E1323" s="522"/>
      <c r="F1323" s="522"/>
      <c r="G1323" s="522"/>
      <c r="H1323" s="522"/>
      <c r="I1323" s="522"/>
      <c r="J1323" s="522"/>
      <c r="K1323" s="522"/>
      <c r="L1323" s="522"/>
      <c r="M1323" s="107"/>
      <c r="N1323" s="522"/>
      <c r="O1323" s="522"/>
      <c r="P1323" s="522"/>
      <c r="Q1323" s="522"/>
      <c r="R1323" s="522"/>
      <c r="S1323" s="522"/>
      <c r="T1323" s="522"/>
      <c r="U1323" s="522"/>
      <c r="V1323" s="522"/>
      <c r="W1323" s="522"/>
      <c r="X1323" s="522"/>
      <c r="Y1323" s="522"/>
      <c r="Z1323" s="522"/>
      <c r="AA1323" s="522"/>
      <c r="AB1323" s="522"/>
      <c r="AC1323" s="522"/>
      <c r="AD1323" s="522"/>
      <c r="AE1323" s="522"/>
      <c r="AF1323" s="522"/>
      <c r="AG1323" s="522"/>
      <c r="AH1323" s="523"/>
      <c r="AI1323" s="522"/>
      <c r="AJ1323" s="522"/>
      <c r="AK1323" s="522"/>
      <c r="AL1323" s="522"/>
      <c r="AM1323" s="522"/>
      <c r="AN1323" s="522"/>
      <c r="AO1323" s="522"/>
      <c r="AP1323" s="522"/>
      <c r="AQ1323" s="522"/>
      <c r="AR1323" s="522"/>
      <c r="AS1323" s="107"/>
      <c r="AT1323" s="107"/>
      <c r="AU1323" s="107"/>
      <c r="AV1323" s="107"/>
      <c r="AW1323" s="107"/>
      <c r="AX1323" s="107"/>
      <c r="AY1323" s="107"/>
      <c r="AZ1323" s="107"/>
      <c r="BA1323" s="107"/>
      <c r="BB1323" s="107"/>
      <c r="BC1323" s="107"/>
      <c r="BD1323" s="107"/>
      <c r="BE1323" s="107"/>
      <c r="BF1323" s="107"/>
      <c r="BG1323" s="107"/>
      <c r="BH1323" s="107"/>
    </row>
    <row r="1324">
      <c r="A1324" s="107"/>
      <c r="B1324" s="524"/>
      <c r="C1324" s="522"/>
      <c r="D1324" s="522"/>
      <c r="E1324" s="522"/>
      <c r="F1324" s="522"/>
      <c r="G1324" s="522"/>
      <c r="H1324" s="522"/>
      <c r="I1324" s="522"/>
      <c r="J1324" s="522"/>
      <c r="K1324" s="522"/>
      <c r="L1324" s="522"/>
      <c r="M1324" s="107"/>
      <c r="N1324" s="522"/>
      <c r="O1324" s="522"/>
      <c r="P1324" s="522"/>
      <c r="Q1324" s="522"/>
      <c r="R1324" s="522"/>
      <c r="S1324" s="522"/>
      <c r="T1324" s="522"/>
      <c r="U1324" s="522"/>
      <c r="V1324" s="522"/>
      <c r="W1324" s="522"/>
      <c r="X1324" s="522"/>
      <c r="Y1324" s="522"/>
      <c r="Z1324" s="522"/>
      <c r="AA1324" s="522"/>
      <c r="AB1324" s="522"/>
      <c r="AC1324" s="522"/>
      <c r="AD1324" s="522"/>
      <c r="AE1324" s="522"/>
      <c r="AF1324" s="522"/>
      <c r="AG1324" s="522"/>
      <c r="AH1324" s="523"/>
      <c r="AI1324" s="522"/>
      <c r="AJ1324" s="522"/>
      <c r="AK1324" s="522"/>
      <c r="AL1324" s="522"/>
      <c r="AM1324" s="522"/>
      <c r="AN1324" s="522"/>
      <c r="AO1324" s="522"/>
      <c r="AP1324" s="522"/>
      <c r="AQ1324" s="522"/>
      <c r="AR1324" s="522"/>
      <c r="AS1324" s="107"/>
      <c r="AT1324" s="107"/>
      <c r="AU1324" s="107"/>
      <c r="AV1324" s="107"/>
      <c r="AW1324" s="107"/>
      <c r="AX1324" s="107"/>
      <c r="AY1324" s="107"/>
      <c r="AZ1324" s="107"/>
      <c r="BA1324" s="107"/>
      <c r="BB1324" s="107"/>
      <c r="BC1324" s="107"/>
      <c r="BD1324" s="107"/>
      <c r="BE1324" s="107"/>
      <c r="BF1324" s="107"/>
      <c r="BG1324" s="107"/>
      <c r="BH1324" s="107"/>
    </row>
    <row r="1325">
      <c r="A1325" s="107"/>
      <c r="B1325" s="524"/>
      <c r="C1325" s="522"/>
      <c r="D1325" s="522"/>
      <c r="E1325" s="522"/>
      <c r="F1325" s="522"/>
      <c r="G1325" s="522"/>
      <c r="H1325" s="522"/>
      <c r="I1325" s="522"/>
      <c r="J1325" s="522"/>
      <c r="K1325" s="522"/>
      <c r="L1325" s="522"/>
      <c r="M1325" s="107"/>
      <c r="N1325" s="522"/>
      <c r="O1325" s="522"/>
      <c r="P1325" s="522"/>
      <c r="Q1325" s="522"/>
      <c r="R1325" s="522"/>
      <c r="S1325" s="522"/>
      <c r="T1325" s="522"/>
      <c r="U1325" s="522"/>
      <c r="V1325" s="522"/>
      <c r="W1325" s="522"/>
      <c r="X1325" s="522"/>
      <c r="Y1325" s="522"/>
      <c r="Z1325" s="522"/>
      <c r="AA1325" s="522"/>
      <c r="AB1325" s="522"/>
      <c r="AC1325" s="522"/>
      <c r="AD1325" s="522"/>
      <c r="AE1325" s="522"/>
      <c r="AF1325" s="522"/>
      <c r="AG1325" s="522"/>
      <c r="AH1325" s="523"/>
      <c r="AI1325" s="522"/>
      <c r="AJ1325" s="522"/>
      <c r="AK1325" s="522"/>
      <c r="AL1325" s="522"/>
      <c r="AM1325" s="522"/>
      <c r="AN1325" s="522"/>
      <c r="AO1325" s="522"/>
      <c r="AP1325" s="522"/>
      <c r="AQ1325" s="522"/>
      <c r="AR1325" s="522"/>
      <c r="AS1325" s="107"/>
      <c r="AT1325" s="107"/>
      <c r="AU1325" s="107"/>
      <c r="AV1325" s="107"/>
      <c r="AW1325" s="107"/>
      <c r="AX1325" s="107"/>
      <c r="AY1325" s="107"/>
      <c r="AZ1325" s="107"/>
      <c r="BA1325" s="107"/>
      <c r="BB1325" s="107"/>
      <c r="BC1325" s="107"/>
      <c r="BD1325" s="107"/>
      <c r="BE1325" s="107"/>
      <c r="BF1325" s="107"/>
      <c r="BG1325" s="107"/>
      <c r="BH1325" s="107"/>
    </row>
    <row r="1326">
      <c r="A1326" s="107"/>
      <c r="B1326" s="524"/>
      <c r="C1326" s="522"/>
      <c r="D1326" s="522"/>
      <c r="E1326" s="522"/>
      <c r="F1326" s="522"/>
      <c r="G1326" s="522"/>
      <c r="H1326" s="522"/>
      <c r="I1326" s="522"/>
      <c r="J1326" s="522"/>
      <c r="K1326" s="522"/>
      <c r="L1326" s="522"/>
      <c r="M1326" s="107"/>
      <c r="N1326" s="522"/>
      <c r="O1326" s="522"/>
      <c r="P1326" s="522"/>
      <c r="Q1326" s="522"/>
      <c r="R1326" s="522"/>
      <c r="S1326" s="522"/>
      <c r="T1326" s="522"/>
      <c r="U1326" s="522"/>
      <c r="V1326" s="522"/>
      <c r="W1326" s="522"/>
      <c r="X1326" s="522"/>
      <c r="Y1326" s="522"/>
      <c r="Z1326" s="522"/>
      <c r="AA1326" s="522"/>
      <c r="AB1326" s="522"/>
      <c r="AC1326" s="522"/>
      <c r="AD1326" s="522"/>
      <c r="AE1326" s="522"/>
      <c r="AF1326" s="522"/>
      <c r="AG1326" s="522"/>
      <c r="AH1326" s="523"/>
      <c r="AI1326" s="522"/>
      <c r="AJ1326" s="522"/>
      <c r="AK1326" s="522"/>
      <c r="AL1326" s="522"/>
      <c r="AM1326" s="522"/>
      <c r="AN1326" s="522"/>
      <c r="AO1326" s="522"/>
      <c r="AP1326" s="522"/>
      <c r="AQ1326" s="522"/>
      <c r="AR1326" s="522"/>
      <c r="AS1326" s="107"/>
      <c r="AT1326" s="107"/>
      <c r="AU1326" s="107"/>
      <c r="AV1326" s="107"/>
      <c r="AW1326" s="107"/>
      <c r="AX1326" s="107"/>
      <c r="AY1326" s="107"/>
      <c r="AZ1326" s="107"/>
      <c r="BA1326" s="107"/>
      <c r="BB1326" s="107"/>
      <c r="BC1326" s="107"/>
      <c r="BD1326" s="107"/>
      <c r="BE1326" s="107"/>
      <c r="BF1326" s="107"/>
      <c r="BG1326" s="107"/>
      <c r="BH1326" s="107"/>
    </row>
    <row r="1327">
      <c r="A1327" s="107"/>
      <c r="B1327" s="524"/>
      <c r="C1327" s="522"/>
      <c r="D1327" s="522"/>
      <c r="E1327" s="522"/>
      <c r="F1327" s="522"/>
      <c r="G1327" s="522"/>
      <c r="H1327" s="522"/>
      <c r="I1327" s="522"/>
      <c r="J1327" s="522"/>
      <c r="K1327" s="522"/>
      <c r="L1327" s="522"/>
      <c r="M1327" s="107"/>
      <c r="N1327" s="522"/>
      <c r="O1327" s="522"/>
      <c r="P1327" s="522"/>
      <c r="Q1327" s="522"/>
      <c r="R1327" s="522"/>
      <c r="S1327" s="522"/>
      <c r="T1327" s="522"/>
      <c r="U1327" s="522"/>
      <c r="V1327" s="522"/>
      <c r="W1327" s="522"/>
      <c r="X1327" s="522"/>
      <c r="Y1327" s="522"/>
      <c r="Z1327" s="522"/>
      <c r="AA1327" s="522"/>
      <c r="AB1327" s="522"/>
      <c r="AC1327" s="522"/>
      <c r="AD1327" s="522"/>
      <c r="AE1327" s="522"/>
      <c r="AF1327" s="522"/>
      <c r="AG1327" s="522"/>
      <c r="AH1327" s="523"/>
      <c r="AI1327" s="522"/>
      <c r="AJ1327" s="522"/>
      <c r="AK1327" s="522"/>
      <c r="AL1327" s="522"/>
      <c r="AM1327" s="522"/>
      <c r="AN1327" s="522"/>
      <c r="AO1327" s="522"/>
      <c r="AP1327" s="522"/>
      <c r="AQ1327" s="522"/>
      <c r="AR1327" s="522"/>
      <c r="AS1327" s="107"/>
      <c r="AT1327" s="107"/>
      <c r="AU1327" s="107"/>
      <c r="AV1327" s="107"/>
      <c r="AW1327" s="107"/>
      <c r="AX1327" s="107"/>
      <c r="AY1327" s="107"/>
      <c r="AZ1327" s="107"/>
      <c r="BA1327" s="107"/>
      <c r="BB1327" s="107"/>
      <c r="BC1327" s="107"/>
      <c r="BD1327" s="107"/>
      <c r="BE1327" s="107"/>
      <c r="BF1327" s="107"/>
      <c r="BG1327" s="107"/>
      <c r="BH1327" s="107"/>
    </row>
    <row r="1328">
      <c r="A1328" s="107"/>
      <c r="B1328" s="524"/>
      <c r="C1328" s="522"/>
      <c r="D1328" s="522"/>
      <c r="E1328" s="522"/>
      <c r="F1328" s="522"/>
      <c r="G1328" s="522"/>
      <c r="H1328" s="522"/>
      <c r="I1328" s="522"/>
      <c r="J1328" s="522"/>
      <c r="K1328" s="522"/>
      <c r="L1328" s="522"/>
      <c r="M1328" s="107"/>
      <c r="N1328" s="522"/>
      <c r="O1328" s="522"/>
      <c r="P1328" s="522"/>
      <c r="Q1328" s="522"/>
      <c r="R1328" s="522"/>
      <c r="S1328" s="522"/>
      <c r="T1328" s="522"/>
      <c r="U1328" s="522"/>
      <c r="V1328" s="522"/>
      <c r="W1328" s="522"/>
      <c r="X1328" s="522"/>
      <c r="Y1328" s="522"/>
      <c r="Z1328" s="522"/>
      <c r="AA1328" s="522"/>
      <c r="AB1328" s="522"/>
      <c r="AC1328" s="522"/>
      <c r="AD1328" s="522"/>
      <c r="AE1328" s="522"/>
      <c r="AF1328" s="522"/>
      <c r="AG1328" s="522"/>
      <c r="AH1328" s="523"/>
      <c r="AI1328" s="522"/>
      <c r="AJ1328" s="522"/>
      <c r="AK1328" s="522"/>
      <c r="AL1328" s="522"/>
      <c r="AM1328" s="522"/>
      <c r="AN1328" s="522"/>
      <c r="AO1328" s="522"/>
      <c r="AP1328" s="522"/>
      <c r="AQ1328" s="522"/>
      <c r="AR1328" s="522"/>
      <c r="AS1328" s="107"/>
      <c r="AT1328" s="107"/>
      <c r="AU1328" s="107"/>
      <c r="AV1328" s="107"/>
      <c r="AW1328" s="107"/>
      <c r="AX1328" s="107"/>
      <c r="AY1328" s="107"/>
      <c r="AZ1328" s="107"/>
      <c r="BA1328" s="107"/>
      <c r="BB1328" s="107"/>
      <c r="BC1328" s="107"/>
      <c r="BD1328" s="107"/>
      <c r="BE1328" s="107"/>
      <c r="BF1328" s="107"/>
      <c r="BG1328" s="107"/>
      <c r="BH1328" s="107"/>
    </row>
    <row r="1329">
      <c r="A1329" s="107"/>
      <c r="B1329" s="524"/>
      <c r="C1329" s="522"/>
      <c r="D1329" s="522"/>
      <c r="E1329" s="522"/>
      <c r="F1329" s="522"/>
      <c r="G1329" s="522"/>
      <c r="H1329" s="522"/>
      <c r="I1329" s="522"/>
      <c r="J1329" s="522"/>
      <c r="K1329" s="522"/>
      <c r="L1329" s="522"/>
      <c r="M1329" s="107"/>
      <c r="N1329" s="522"/>
      <c r="O1329" s="522"/>
      <c r="P1329" s="522"/>
      <c r="Q1329" s="522"/>
      <c r="R1329" s="522"/>
      <c r="S1329" s="522"/>
      <c r="T1329" s="522"/>
      <c r="U1329" s="522"/>
      <c r="V1329" s="522"/>
      <c r="W1329" s="522"/>
      <c r="X1329" s="522"/>
      <c r="Y1329" s="522"/>
      <c r="Z1329" s="522"/>
      <c r="AA1329" s="522"/>
      <c r="AB1329" s="522"/>
      <c r="AC1329" s="522"/>
      <c r="AD1329" s="522"/>
      <c r="AE1329" s="522"/>
      <c r="AF1329" s="522"/>
      <c r="AG1329" s="522"/>
      <c r="AH1329" s="523"/>
      <c r="AI1329" s="522"/>
      <c r="AJ1329" s="522"/>
      <c r="AK1329" s="522"/>
      <c r="AL1329" s="522"/>
      <c r="AM1329" s="522"/>
      <c r="AN1329" s="522"/>
      <c r="AO1329" s="522"/>
      <c r="AP1329" s="522"/>
      <c r="AQ1329" s="522"/>
      <c r="AR1329" s="522"/>
      <c r="AS1329" s="107"/>
      <c r="AT1329" s="107"/>
      <c r="AU1329" s="107"/>
      <c r="AV1329" s="107"/>
      <c r="AW1329" s="107"/>
      <c r="AX1329" s="107"/>
      <c r="AY1329" s="107"/>
      <c r="AZ1329" s="107"/>
      <c r="BA1329" s="107"/>
      <c r="BB1329" s="107"/>
      <c r="BC1329" s="107"/>
      <c r="BD1329" s="107"/>
      <c r="BE1329" s="107"/>
      <c r="BF1329" s="107"/>
      <c r="BG1329" s="107"/>
      <c r="BH1329" s="107"/>
    </row>
    <row r="1330">
      <c r="A1330" s="107"/>
      <c r="B1330" s="524"/>
      <c r="C1330" s="522"/>
      <c r="D1330" s="522"/>
      <c r="E1330" s="522"/>
      <c r="F1330" s="522"/>
      <c r="G1330" s="522"/>
      <c r="H1330" s="522"/>
      <c r="I1330" s="522"/>
      <c r="J1330" s="522"/>
      <c r="K1330" s="522"/>
      <c r="L1330" s="522"/>
      <c r="M1330" s="107"/>
      <c r="N1330" s="522"/>
      <c r="O1330" s="522"/>
      <c r="P1330" s="522"/>
      <c r="Q1330" s="522"/>
      <c r="R1330" s="522"/>
      <c r="S1330" s="522"/>
      <c r="T1330" s="522"/>
      <c r="U1330" s="522"/>
      <c r="V1330" s="522"/>
      <c r="W1330" s="522"/>
      <c r="X1330" s="522"/>
      <c r="Y1330" s="522"/>
      <c r="Z1330" s="522"/>
      <c r="AA1330" s="522"/>
      <c r="AB1330" s="522"/>
      <c r="AC1330" s="522"/>
      <c r="AD1330" s="522"/>
      <c r="AE1330" s="522"/>
      <c r="AF1330" s="522"/>
      <c r="AG1330" s="522"/>
      <c r="AH1330" s="523"/>
      <c r="AI1330" s="522"/>
      <c r="AJ1330" s="522"/>
      <c r="AK1330" s="522"/>
      <c r="AL1330" s="522"/>
      <c r="AM1330" s="522"/>
      <c r="AN1330" s="522"/>
      <c r="AO1330" s="522"/>
      <c r="AP1330" s="522"/>
      <c r="AQ1330" s="522"/>
      <c r="AR1330" s="522"/>
      <c r="AS1330" s="107"/>
      <c r="AT1330" s="107"/>
      <c r="AU1330" s="107"/>
      <c r="AV1330" s="107"/>
      <c r="AW1330" s="107"/>
      <c r="AX1330" s="107"/>
      <c r="AY1330" s="107"/>
      <c r="AZ1330" s="107"/>
      <c r="BA1330" s="107"/>
      <c r="BB1330" s="107"/>
      <c r="BC1330" s="107"/>
      <c r="BD1330" s="107"/>
      <c r="BE1330" s="107"/>
      <c r="BF1330" s="107"/>
      <c r="BG1330" s="107"/>
      <c r="BH1330" s="107"/>
    </row>
    <row r="1331">
      <c r="A1331" s="107"/>
      <c r="B1331" s="524"/>
      <c r="C1331" s="522"/>
      <c r="D1331" s="522"/>
      <c r="E1331" s="522"/>
      <c r="F1331" s="522"/>
      <c r="G1331" s="522"/>
      <c r="H1331" s="522"/>
      <c r="I1331" s="522"/>
      <c r="J1331" s="522"/>
      <c r="K1331" s="522"/>
      <c r="L1331" s="522"/>
      <c r="M1331" s="107"/>
      <c r="N1331" s="522"/>
      <c r="O1331" s="522"/>
      <c r="P1331" s="522"/>
      <c r="Q1331" s="522"/>
      <c r="R1331" s="522"/>
      <c r="S1331" s="522"/>
      <c r="T1331" s="522"/>
      <c r="U1331" s="522"/>
      <c r="V1331" s="522"/>
      <c r="W1331" s="522"/>
      <c r="X1331" s="522"/>
      <c r="Y1331" s="522"/>
      <c r="Z1331" s="522"/>
      <c r="AA1331" s="522"/>
      <c r="AB1331" s="522"/>
      <c r="AC1331" s="522"/>
      <c r="AD1331" s="522"/>
      <c r="AE1331" s="522"/>
      <c r="AF1331" s="522"/>
      <c r="AG1331" s="522"/>
      <c r="AH1331" s="523"/>
      <c r="AI1331" s="522"/>
      <c r="AJ1331" s="522"/>
      <c r="AK1331" s="522"/>
      <c r="AL1331" s="522"/>
      <c r="AM1331" s="522"/>
      <c r="AN1331" s="522"/>
      <c r="AO1331" s="522"/>
      <c r="AP1331" s="522"/>
      <c r="AQ1331" s="522"/>
      <c r="AR1331" s="522"/>
      <c r="AS1331" s="107"/>
      <c r="AT1331" s="107"/>
      <c r="AU1331" s="107"/>
      <c r="AV1331" s="107"/>
      <c r="AW1331" s="107"/>
      <c r="AX1331" s="107"/>
      <c r="AY1331" s="107"/>
      <c r="AZ1331" s="107"/>
      <c r="BA1331" s="107"/>
      <c r="BB1331" s="107"/>
      <c r="BC1331" s="107"/>
      <c r="BD1331" s="107"/>
      <c r="BE1331" s="107"/>
      <c r="BF1331" s="107"/>
      <c r="BG1331" s="107"/>
      <c r="BH1331" s="107"/>
    </row>
    <row r="1332">
      <c r="A1332" s="107"/>
      <c r="B1332" s="524"/>
      <c r="C1332" s="522"/>
      <c r="D1332" s="522"/>
      <c r="E1332" s="522"/>
      <c r="F1332" s="522"/>
      <c r="G1332" s="522"/>
      <c r="H1332" s="522"/>
      <c r="I1332" s="522"/>
      <c r="J1332" s="522"/>
      <c r="K1332" s="522"/>
      <c r="L1332" s="522"/>
      <c r="M1332" s="107"/>
      <c r="N1332" s="522"/>
      <c r="O1332" s="522"/>
      <c r="P1332" s="522"/>
      <c r="Q1332" s="522"/>
      <c r="R1332" s="522"/>
      <c r="S1332" s="522"/>
      <c r="T1332" s="522"/>
      <c r="U1332" s="522"/>
      <c r="V1332" s="522"/>
      <c r="W1332" s="522"/>
      <c r="X1332" s="522"/>
      <c r="Y1332" s="522"/>
      <c r="Z1332" s="522"/>
      <c r="AA1332" s="522"/>
      <c r="AB1332" s="522"/>
      <c r="AC1332" s="522"/>
      <c r="AD1332" s="522"/>
      <c r="AE1332" s="522"/>
      <c r="AF1332" s="522"/>
      <c r="AG1332" s="522"/>
      <c r="AH1332" s="523"/>
      <c r="AI1332" s="522"/>
      <c r="AJ1332" s="522"/>
      <c r="AK1332" s="522"/>
      <c r="AL1332" s="522"/>
      <c r="AM1332" s="522"/>
      <c r="AN1332" s="522"/>
      <c r="AO1332" s="522"/>
      <c r="AP1332" s="522"/>
      <c r="AQ1332" s="522"/>
      <c r="AR1332" s="522"/>
      <c r="AS1332" s="107"/>
      <c r="AT1332" s="107"/>
      <c r="AU1332" s="107"/>
      <c r="AV1332" s="107"/>
      <c r="AW1332" s="107"/>
      <c r="AX1332" s="107"/>
      <c r="AY1332" s="107"/>
      <c r="AZ1332" s="107"/>
      <c r="BA1332" s="107"/>
      <c r="BB1332" s="107"/>
      <c r="BC1332" s="107"/>
      <c r="BD1332" s="107"/>
      <c r="BE1332" s="107"/>
      <c r="BF1332" s="107"/>
      <c r="BG1332" s="107"/>
      <c r="BH1332" s="107"/>
    </row>
    <row r="1333">
      <c r="A1333" s="107"/>
      <c r="B1333" s="524"/>
      <c r="C1333" s="522"/>
      <c r="D1333" s="522"/>
      <c r="E1333" s="522"/>
      <c r="F1333" s="522"/>
      <c r="G1333" s="522"/>
      <c r="H1333" s="522"/>
      <c r="I1333" s="522"/>
      <c r="J1333" s="522"/>
      <c r="K1333" s="522"/>
      <c r="L1333" s="522"/>
      <c r="M1333" s="107"/>
      <c r="N1333" s="522"/>
      <c r="O1333" s="522"/>
      <c r="P1333" s="522"/>
      <c r="Q1333" s="522"/>
      <c r="R1333" s="522"/>
      <c r="S1333" s="522"/>
      <c r="T1333" s="522"/>
      <c r="U1333" s="522"/>
      <c r="V1333" s="522"/>
      <c r="W1333" s="522"/>
      <c r="X1333" s="522"/>
      <c r="Y1333" s="522"/>
      <c r="Z1333" s="522"/>
      <c r="AA1333" s="522"/>
      <c r="AB1333" s="522"/>
      <c r="AC1333" s="522"/>
      <c r="AD1333" s="522"/>
      <c r="AE1333" s="522"/>
      <c r="AF1333" s="522"/>
      <c r="AG1333" s="522"/>
      <c r="AH1333" s="523"/>
      <c r="AI1333" s="522"/>
      <c r="AJ1333" s="522"/>
      <c r="AK1333" s="522"/>
      <c r="AL1333" s="522"/>
      <c r="AM1333" s="522"/>
      <c r="AN1333" s="522"/>
      <c r="AO1333" s="522"/>
      <c r="AP1333" s="522"/>
      <c r="AQ1333" s="522"/>
      <c r="AR1333" s="522"/>
      <c r="AS1333" s="107"/>
      <c r="AT1333" s="107"/>
      <c r="AU1333" s="107"/>
      <c r="AV1333" s="107"/>
      <c r="AW1333" s="107"/>
      <c r="AX1333" s="107"/>
      <c r="AY1333" s="107"/>
      <c r="AZ1333" s="107"/>
      <c r="BA1333" s="107"/>
      <c r="BB1333" s="107"/>
      <c r="BC1333" s="107"/>
      <c r="BD1333" s="107"/>
      <c r="BE1333" s="107"/>
      <c r="BF1333" s="107"/>
      <c r="BG1333" s="107"/>
      <c r="BH1333" s="107"/>
    </row>
    <row r="1334">
      <c r="A1334" s="107"/>
      <c r="B1334" s="524"/>
      <c r="C1334" s="522"/>
      <c r="D1334" s="522"/>
      <c r="E1334" s="522"/>
      <c r="F1334" s="522"/>
      <c r="G1334" s="522"/>
      <c r="H1334" s="522"/>
      <c r="I1334" s="522"/>
      <c r="J1334" s="522"/>
      <c r="K1334" s="522"/>
      <c r="L1334" s="522"/>
      <c r="M1334" s="107"/>
      <c r="N1334" s="522"/>
      <c r="O1334" s="522"/>
      <c r="P1334" s="522"/>
      <c r="Q1334" s="522"/>
      <c r="R1334" s="522"/>
      <c r="S1334" s="522"/>
      <c r="T1334" s="522"/>
      <c r="U1334" s="522"/>
      <c r="V1334" s="522"/>
      <c r="W1334" s="522"/>
      <c r="X1334" s="522"/>
      <c r="Y1334" s="522"/>
      <c r="Z1334" s="522"/>
      <c r="AA1334" s="522"/>
      <c r="AB1334" s="522"/>
      <c r="AC1334" s="522"/>
      <c r="AD1334" s="522"/>
      <c r="AE1334" s="522"/>
      <c r="AF1334" s="522"/>
      <c r="AG1334" s="522"/>
      <c r="AH1334" s="523"/>
      <c r="AI1334" s="522"/>
      <c r="AJ1334" s="522"/>
      <c r="AK1334" s="522"/>
      <c r="AL1334" s="522"/>
      <c r="AM1334" s="522"/>
      <c r="AN1334" s="522"/>
      <c r="AO1334" s="522"/>
      <c r="AP1334" s="522"/>
      <c r="AQ1334" s="522"/>
      <c r="AR1334" s="522"/>
      <c r="AS1334" s="107"/>
      <c r="AT1334" s="107"/>
      <c r="AU1334" s="107"/>
      <c r="AV1334" s="107"/>
      <c r="AW1334" s="107"/>
      <c r="AX1334" s="107"/>
      <c r="AY1334" s="107"/>
      <c r="AZ1334" s="107"/>
      <c r="BA1334" s="107"/>
      <c r="BB1334" s="107"/>
      <c r="BC1334" s="107"/>
      <c r="BD1334" s="107"/>
      <c r="BE1334" s="107"/>
      <c r="BF1334" s="107"/>
      <c r="BG1334" s="107"/>
      <c r="BH1334" s="107"/>
    </row>
    <row r="1335">
      <c r="A1335" s="107"/>
      <c r="B1335" s="524"/>
      <c r="C1335" s="522"/>
      <c r="D1335" s="522"/>
      <c r="E1335" s="522"/>
      <c r="F1335" s="522"/>
      <c r="G1335" s="522"/>
      <c r="H1335" s="522"/>
      <c r="I1335" s="522"/>
      <c r="J1335" s="522"/>
      <c r="K1335" s="522"/>
      <c r="L1335" s="522"/>
      <c r="M1335" s="107"/>
      <c r="N1335" s="522"/>
      <c r="O1335" s="522"/>
      <c r="P1335" s="522"/>
      <c r="Q1335" s="522"/>
      <c r="R1335" s="522"/>
      <c r="S1335" s="522"/>
      <c r="T1335" s="522"/>
      <c r="U1335" s="522"/>
      <c r="V1335" s="522"/>
      <c r="W1335" s="522"/>
      <c r="X1335" s="522"/>
      <c r="Y1335" s="522"/>
      <c r="Z1335" s="522"/>
      <c r="AA1335" s="522"/>
      <c r="AB1335" s="522"/>
      <c r="AC1335" s="522"/>
      <c r="AD1335" s="522"/>
      <c r="AE1335" s="522"/>
      <c r="AF1335" s="522"/>
      <c r="AG1335" s="522"/>
      <c r="AH1335" s="523"/>
      <c r="AI1335" s="522"/>
      <c r="AJ1335" s="522"/>
      <c r="AK1335" s="522"/>
      <c r="AL1335" s="522"/>
      <c r="AM1335" s="522"/>
      <c r="AN1335" s="522"/>
      <c r="AO1335" s="522"/>
      <c r="AP1335" s="522"/>
      <c r="AQ1335" s="522"/>
      <c r="AR1335" s="522"/>
      <c r="AS1335" s="107"/>
      <c r="AT1335" s="107"/>
      <c r="AU1335" s="107"/>
      <c r="AV1335" s="107"/>
      <c r="AW1335" s="107"/>
      <c r="AX1335" s="107"/>
      <c r="AY1335" s="107"/>
      <c r="AZ1335" s="107"/>
      <c r="BA1335" s="107"/>
      <c r="BB1335" s="107"/>
      <c r="BC1335" s="107"/>
      <c r="BD1335" s="107"/>
      <c r="BE1335" s="107"/>
      <c r="BF1335" s="107"/>
      <c r="BG1335" s="107"/>
      <c r="BH1335" s="107"/>
    </row>
    <row r="1336">
      <c r="A1336" s="107"/>
      <c r="B1336" s="524"/>
      <c r="C1336" s="522"/>
      <c r="D1336" s="522"/>
      <c r="E1336" s="522"/>
      <c r="F1336" s="522"/>
      <c r="G1336" s="522"/>
      <c r="H1336" s="522"/>
      <c r="I1336" s="522"/>
      <c r="J1336" s="522"/>
      <c r="K1336" s="522"/>
      <c r="L1336" s="522"/>
      <c r="M1336" s="107"/>
      <c r="N1336" s="522"/>
      <c r="O1336" s="522"/>
      <c r="P1336" s="522"/>
      <c r="Q1336" s="522"/>
      <c r="R1336" s="522"/>
      <c r="S1336" s="522"/>
      <c r="T1336" s="522"/>
      <c r="U1336" s="522"/>
      <c r="V1336" s="522"/>
      <c r="W1336" s="522"/>
      <c r="X1336" s="522"/>
      <c r="Y1336" s="522"/>
      <c r="Z1336" s="522"/>
      <c r="AA1336" s="522"/>
      <c r="AB1336" s="522"/>
      <c r="AC1336" s="522"/>
      <c r="AD1336" s="522"/>
      <c r="AE1336" s="522"/>
      <c r="AF1336" s="522"/>
      <c r="AG1336" s="522"/>
      <c r="AH1336" s="523"/>
      <c r="AI1336" s="522"/>
      <c r="AJ1336" s="522"/>
      <c r="AK1336" s="522"/>
      <c r="AL1336" s="522"/>
      <c r="AM1336" s="522"/>
      <c r="AN1336" s="522"/>
      <c r="AO1336" s="522"/>
      <c r="AP1336" s="522"/>
      <c r="AQ1336" s="522"/>
      <c r="AR1336" s="522"/>
      <c r="AS1336" s="107"/>
      <c r="AT1336" s="107"/>
      <c r="AU1336" s="107"/>
      <c r="AV1336" s="107"/>
      <c r="AW1336" s="107"/>
      <c r="AX1336" s="107"/>
      <c r="AY1336" s="107"/>
      <c r="AZ1336" s="107"/>
      <c r="BA1336" s="107"/>
      <c r="BB1336" s="107"/>
      <c r="BC1336" s="107"/>
      <c r="BD1336" s="107"/>
      <c r="BE1336" s="107"/>
      <c r="BF1336" s="107"/>
      <c r="BG1336" s="107"/>
      <c r="BH1336" s="107"/>
    </row>
    <row r="1337">
      <c r="A1337" s="107"/>
      <c r="B1337" s="524"/>
      <c r="C1337" s="522"/>
      <c r="D1337" s="522"/>
      <c r="E1337" s="522"/>
      <c r="F1337" s="522"/>
      <c r="G1337" s="522"/>
      <c r="H1337" s="522"/>
      <c r="I1337" s="522"/>
      <c r="J1337" s="522"/>
      <c r="K1337" s="522"/>
      <c r="L1337" s="522"/>
      <c r="M1337" s="107"/>
      <c r="N1337" s="522"/>
      <c r="O1337" s="522"/>
      <c r="P1337" s="522"/>
      <c r="Q1337" s="522"/>
      <c r="R1337" s="522"/>
      <c r="S1337" s="522"/>
      <c r="T1337" s="522"/>
      <c r="U1337" s="522"/>
      <c r="V1337" s="522"/>
      <c r="W1337" s="522"/>
      <c r="X1337" s="522"/>
      <c r="Y1337" s="522"/>
      <c r="Z1337" s="522"/>
      <c r="AA1337" s="522"/>
      <c r="AB1337" s="522"/>
      <c r="AC1337" s="522"/>
      <c r="AD1337" s="522"/>
      <c r="AE1337" s="522"/>
      <c r="AF1337" s="522"/>
      <c r="AG1337" s="522"/>
      <c r="AH1337" s="523"/>
      <c r="AI1337" s="522"/>
      <c r="AJ1337" s="522"/>
      <c r="AK1337" s="522"/>
      <c r="AL1337" s="522"/>
      <c r="AM1337" s="522"/>
      <c r="AN1337" s="522"/>
      <c r="AO1337" s="522"/>
      <c r="AP1337" s="522"/>
      <c r="AQ1337" s="522"/>
      <c r="AR1337" s="522"/>
      <c r="AS1337" s="107"/>
      <c r="AT1337" s="107"/>
      <c r="AU1337" s="107"/>
      <c r="AV1337" s="107"/>
      <c r="AW1337" s="107"/>
      <c r="AX1337" s="107"/>
      <c r="AY1337" s="107"/>
      <c r="AZ1337" s="107"/>
      <c r="BA1337" s="107"/>
      <c r="BB1337" s="107"/>
      <c r="BC1337" s="107"/>
      <c r="BD1337" s="107"/>
      <c r="BE1337" s="107"/>
      <c r="BF1337" s="107"/>
      <c r="BG1337" s="107"/>
      <c r="BH1337" s="107"/>
    </row>
    <row r="1338">
      <c r="A1338" s="107"/>
      <c r="B1338" s="524"/>
      <c r="C1338" s="522"/>
      <c r="D1338" s="522"/>
      <c r="E1338" s="522"/>
      <c r="F1338" s="522"/>
      <c r="G1338" s="522"/>
      <c r="H1338" s="522"/>
      <c r="I1338" s="522"/>
      <c r="J1338" s="522"/>
      <c r="K1338" s="522"/>
      <c r="L1338" s="522"/>
      <c r="M1338" s="107"/>
      <c r="N1338" s="522"/>
      <c r="O1338" s="522"/>
      <c r="P1338" s="522"/>
      <c r="Q1338" s="522"/>
      <c r="R1338" s="522"/>
      <c r="S1338" s="522"/>
      <c r="T1338" s="522"/>
      <c r="U1338" s="522"/>
      <c r="V1338" s="522"/>
      <c r="W1338" s="522"/>
      <c r="X1338" s="522"/>
      <c r="Y1338" s="522"/>
      <c r="Z1338" s="522"/>
      <c r="AA1338" s="522"/>
      <c r="AB1338" s="522"/>
      <c r="AC1338" s="522"/>
      <c r="AD1338" s="522"/>
      <c r="AE1338" s="522"/>
      <c r="AF1338" s="522"/>
      <c r="AG1338" s="522"/>
      <c r="AH1338" s="523"/>
      <c r="AI1338" s="522"/>
      <c r="AJ1338" s="522"/>
      <c r="AK1338" s="522"/>
      <c r="AL1338" s="522"/>
      <c r="AM1338" s="522"/>
      <c r="AN1338" s="522"/>
      <c r="AO1338" s="522"/>
      <c r="AP1338" s="522"/>
      <c r="AQ1338" s="522"/>
      <c r="AR1338" s="522"/>
      <c r="AS1338" s="107"/>
      <c r="AT1338" s="107"/>
      <c r="AU1338" s="107"/>
      <c r="AV1338" s="107"/>
      <c r="AW1338" s="107"/>
      <c r="AX1338" s="107"/>
      <c r="AY1338" s="107"/>
      <c r="AZ1338" s="107"/>
      <c r="BA1338" s="107"/>
      <c r="BB1338" s="107"/>
      <c r="BC1338" s="107"/>
      <c r="BD1338" s="107"/>
      <c r="BE1338" s="107"/>
      <c r="BF1338" s="107"/>
      <c r="BG1338" s="107"/>
      <c r="BH1338" s="107"/>
    </row>
    <row r="1339">
      <c r="A1339" s="107"/>
      <c r="B1339" s="524"/>
      <c r="C1339" s="522"/>
      <c r="D1339" s="522"/>
      <c r="E1339" s="522"/>
      <c r="F1339" s="522"/>
      <c r="G1339" s="522"/>
      <c r="H1339" s="522"/>
      <c r="I1339" s="522"/>
      <c r="J1339" s="522"/>
      <c r="K1339" s="522"/>
      <c r="L1339" s="522"/>
      <c r="M1339" s="107"/>
      <c r="N1339" s="522"/>
      <c r="O1339" s="522"/>
      <c r="P1339" s="522"/>
      <c r="Q1339" s="522"/>
      <c r="R1339" s="522"/>
      <c r="S1339" s="522"/>
      <c r="T1339" s="522"/>
      <c r="U1339" s="522"/>
      <c r="V1339" s="522"/>
      <c r="W1339" s="522"/>
      <c r="X1339" s="522"/>
      <c r="Y1339" s="522"/>
      <c r="Z1339" s="522"/>
      <c r="AA1339" s="522"/>
      <c r="AB1339" s="522"/>
      <c r="AC1339" s="522"/>
      <c r="AD1339" s="522"/>
      <c r="AE1339" s="522"/>
      <c r="AF1339" s="522"/>
      <c r="AG1339" s="522"/>
      <c r="AH1339" s="523"/>
      <c r="AI1339" s="522"/>
      <c r="AJ1339" s="522"/>
      <c r="AK1339" s="522"/>
      <c r="AL1339" s="522"/>
      <c r="AM1339" s="522"/>
      <c r="AN1339" s="522"/>
      <c r="AO1339" s="522"/>
      <c r="AP1339" s="522"/>
      <c r="AQ1339" s="522"/>
      <c r="AR1339" s="522"/>
      <c r="AS1339" s="107"/>
      <c r="AT1339" s="107"/>
      <c r="AU1339" s="107"/>
      <c r="AV1339" s="107"/>
      <c r="AW1339" s="107"/>
      <c r="AX1339" s="107"/>
      <c r="AY1339" s="107"/>
      <c r="AZ1339" s="107"/>
      <c r="BA1339" s="107"/>
      <c r="BB1339" s="107"/>
      <c r="BC1339" s="107"/>
      <c r="BD1339" s="107"/>
      <c r="BE1339" s="107"/>
      <c r="BF1339" s="107"/>
      <c r="BG1339" s="107"/>
      <c r="BH1339" s="107"/>
    </row>
    <row r="1340">
      <c r="A1340" s="107"/>
      <c r="B1340" s="524"/>
      <c r="C1340" s="522"/>
      <c r="D1340" s="522"/>
      <c r="E1340" s="522"/>
      <c r="F1340" s="522"/>
      <c r="G1340" s="522"/>
      <c r="H1340" s="522"/>
      <c r="I1340" s="522"/>
      <c r="J1340" s="522"/>
      <c r="K1340" s="522"/>
      <c r="L1340" s="522"/>
      <c r="M1340" s="107"/>
      <c r="N1340" s="522"/>
      <c r="O1340" s="522"/>
      <c r="P1340" s="522"/>
      <c r="Q1340" s="522"/>
      <c r="R1340" s="522"/>
      <c r="S1340" s="522"/>
      <c r="T1340" s="522"/>
      <c r="U1340" s="522"/>
      <c r="V1340" s="522"/>
      <c r="W1340" s="522"/>
      <c r="X1340" s="522"/>
      <c r="Y1340" s="522"/>
      <c r="Z1340" s="522"/>
      <c r="AA1340" s="522"/>
      <c r="AB1340" s="522"/>
      <c r="AC1340" s="522"/>
      <c r="AD1340" s="522"/>
      <c r="AE1340" s="522"/>
      <c r="AF1340" s="522"/>
      <c r="AG1340" s="522"/>
      <c r="AH1340" s="523"/>
      <c r="AI1340" s="522"/>
      <c r="AJ1340" s="522"/>
      <c r="AK1340" s="522"/>
      <c r="AL1340" s="522"/>
      <c r="AM1340" s="522"/>
      <c r="AN1340" s="522"/>
      <c r="AO1340" s="522"/>
      <c r="AP1340" s="522"/>
      <c r="AQ1340" s="522"/>
      <c r="AR1340" s="522"/>
      <c r="AS1340" s="107"/>
      <c r="AT1340" s="107"/>
      <c r="AU1340" s="107"/>
      <c r="AV1340" s="107"/>
      <c r="AW1340" s="107"/>
      <c r="AX1340" s="107"/>
      <c r="AY1340" s="107"/>
      <c r="AZ1340" s="107"/>
      <c r="BA1340" s="107"/>
      <c r="BB1340" s="107"/>
      <c r="BC1340" s="107"/>
      <c r="BD1340" s="107"/>
      <c r="BE1340" s="107"/>
      <c r="BF1340" s="107"/>
      <c r="BG1340" s="107"/>
      <c r="BH1340" s="107"/>
    </row>
    <row r="1341">
      <c r="A1341" s="107"/>
      <c r="B1341" s="524"/>
      <c r="C1341" s="522"/>
      <c r="D1341" s="522"/>
      <c r="E1341" s="522"/>
      <c r="F1341" s="522"/>
      <c r="G1341" s="522"/>
      <c r="H1341" s="522"/>
      <c r="I1341" s="522"/>
      <c r="J1341" s="522"/>
      <c r="K1341" s="522"/>
      <c r="L1341" s="522"/>
      <c r="M1341" s="107"/>
      <c r="N1341" s="522"/>
      <c r="O1341" s="522"/>
      <c r="P1341" s="522"/>
      <c r="Q1341" s="522"/>
      <c r="R1341" s="522"/>
      <c r="S1341" s="522"/>
      <c r="T1341" s="522"/>
      <c r="U1341" s="522"/>
      <c r="V1341" s="522"/>
      <c r="W1341" s="522"/>
      <c r="X1341" s="522"/>
      <c r="Y1341" s="522"/>
      <c r="Z1341" s="522"/>
      <c r="AA1341" s="522"/>
      <c r="AB1341" s="522"/>
      <c r="AC1341" s="522"/>
      <c r="AD1341" s="522"/>
      <c r="AE1341" s="522"/>
      <c r="AF1341" s="522"/>
      <c r="AG1341" s="522"/>
      <c r="AH1341" s="523"/>
      <c r="AI1341" s="522"/>
      <c r="AJ1341" s="522"/>
      <c r="AK1341" s="522"/>
      <c r="AL1341" s="522"/>
      <c r="AM1341" s="522"/>
      <c r="AN1341" s="522"/>
      <c r="AO1341" s="522"/>
      <c r="AP1341" s="522"/>
      <c r="AQ1341" s="522"/>
      <c r="AR1341" s="522"/>
      <c r="AS1341" s="107"/>
      <c r="AT1341" s="107"/>
      <c r="AU1341" s="107"/>
      <c r="AV1341" s="107"/>
      <c r="AW1341" s="107"/>
      <c r="AX1341" s="107"/>
      <c r="AY1341" s="107"/>
      <c r="AZ1341" s="107"/>
      <c r="BA1341" s="107"/>
      <c r="BB1341" s="107"/>
      <c r="BC1341" s="107"/>
      <c r="BD1341" s="107"/>
      <c r="BE1341" s="107"/>
      <c r="BF1341" s="107"/>
      <c r="BG1341" s="107"/>
      <c r="BH1341" s="107"/>
    </row>
    <row r="1342">
      <c r="A1342" s="107"/>
      <c r="B1342" s="524"/>
      <c r="C1342" s="522"/>
      <c r="D1342" s="522"/>
      <c r="E1342" s="522"/>
      <c r="F1342" s="522"/>
      <c r="G1342" s="522"/>
      <c r="H1342" s="522"/>
      <c r="I1342" s="522"/>
      <c r="J1342" s="522"/>
      <c r="K1342" s="522"/>
      <c r="L1342" s="522"/>
      <c r="M1342" s="107"/>
      <c r="N1342" s="522"/>
      <c r="O1342" s="522"/>
      <c r="P1342" s="522"/>
      <c r="Q1342" s="522"/>
      <c r="R1342" s="522"/>
      <c r="S1342" s="522"/>
      <c r="T1342" s="522"/>
      <c r="U1342" s="522"/>
      <c r="V1342" s="522"/>
      <c r="W1342" s="522"/>
      <c r="X1342" s="522"/>
      <c r="Y1342" s="522"/>
      <c r="Z1342" s="522"/>
      <c r="AA1342" s="522"/>
      <c r="AB1342" s="522"/>
      <c r="AC1342" s="522"/>
      <c r="AD1342" s="522"/>
      <c r="AE1342" s="522"/>
      <c r="AF1342" s="522"/>
      <c r="AG1342" s="522"/>
      <c r="AH1342" s="523"/>
      <c r="AI1342" s="522"/>
      <c r="AJ1342" s="522"/>
      <c r="AK1342" s="522"/>
      <c r="AL1342" s="522"/>
      <c r="AM1342" s="522"/>
      <c r="AN1342" s="522"/>
      <c r="AO1342" s="522"/>
      <c r="AP1342" s="522"/>
      <c r="AQ1342" s="522"/>
      <c r="AR1342" s="522"/>
      <c r="AS1342" s="107"/>
      <c r="AT1342" s="107"/>
      <c r="AU1342" s="107"/>
      <c r="AV1342" s="107"/>
      <c r="AW1342" s="107"/>
      <c r="AX1342" s="107"/>
      <c r="AY1342" s="107"/>
      <c r="AZ1342" s="107"/>
      <c r="BA1342" s="107"/>
      <c r="BB1342" s="107"/>
      <c r="BC1342" s="107"/>
      <c r="BD1342" s="107"/>
      <c r="BE1342" s="107"/>
      <c r="BF1342" s="107"/>
      <c r="BG1342" s="107"/>
      <c r="BH1342" s="107"/>
    </row>
    <row r="1343">
      <c r="A1343" s="107"/>
      <c r="B1343" s="524"/>
      <c r="C1343" s="522"/>
      <c r="D1343" s="522"/>
      <c r="E1343" s="522"/>
      <c r="F1343" s="522"/>
      <c r="G1343" s="522"/>
      <c r="H1343" s="522"/>
      <c r="I1343" s="522"/>
      <c r="J1343" s="522"/>
      <c r="K1343" s="522"/>
      <c r="L1343" s="522"/>
      <c r="M1343" s="107"/>
      <c r="N1343" s="522"/>
      <c r="O1343" s="522"/>
      <c r="P1343" s="522"/>
      <c r="Q1343" s="522"/>
      <c r="R1343" s="522"/>
      <c r="S1343" s="522"/>
      <c r="T1343" s="522"/>
      <c r="U1343" s="522"/>
      <c r="V1343" s="522"/>
      <c r="W1343" s="522"/>
      <c r="X1343" s="522"/>
      <c r="Y1343" s="522"/>
      <c r="Z1343" s="522"/>
      <c r="AA1343" s="522"/>
      <c r="AB1343" s="522"/>
      <c r="AC1343" s="522"/>
      <c r="AD1343" s="522"/>
      <c r="AE1343" s="522"/>
      <c r="AF1343" s="522"/>
      <c r="AG1343" s="522"/>
      <c r="AH1343" s="523"/>
      <c r="AI1343" s="522"/>
      <c r="AJ1343" s="522"/>
      <c r="AK1343" s="522"/>
      <c r="AL1343" s="522"/>
      <c r="AM1343" s="522"/>
      <c r="AN1343" s="522"/>
      <c r="AO1343" s="522"/>
      <c r="AP1343" s="522"/>
      <c r="AQ1343" s="522"/>
      <c r="AR1343" s="522"/>
      <c r="AS1343" s="107"/>
      <c r="AT1343" s="107"/>
      <c r="AU1343" s="107"/>
      <c r="AV1343" s="107"/>
      <c r="AW1343" s="107"/>
      <c r="AX1343" s="107"/>
      <c r="AY1343" s="107"/>
      <c r="AZ1343" s="107"/>
      <c r="BA1343" s="107"/>
      <c r="BB1343" s="107"/>
      <c r="BC1343" s="107"/>
      <c r="BD1343" s="107"/>
      <c r="BE1343" s="107"/>
      <c r="BF1343" s="107"/>
      <c r="BG1343" s="107"/>
      <c r="BH1343" s="107"/>
    </row>
    <row r="1344">
      <c r="A1344" s="107"/>
      <c r="B1344" s="524"/>
      <c r="C1344" s="522"/>
      <c r="D1344" s="522"/>
      <c r="E1344" s="522"/>
      <c r="F1344" s="522"/>
      <c r="G1344" s="522"/>
      <c r="H1344" s="522"/>
      <c r="I1344" s="522"/>
      <c r="J1344" s="522"/>
      <c r="K1344" s="522"/>
      <c r="L1344" s="522"/>
      <c r="M1344" s="107"/>
      <c r="N1344" s="522"/>
      <c r="O1344" s="522"/>
      <c r="P1344" s="522"/>
      <c r="Q1344" s="522"/>
      <c r="R1344" s="522"/>
      <c r="S1344" s="522"/>
      <c r="T1344" s="522"/>
      <c r="U1344" s="522"/>
      <c r="V1344" s="522"/>
      <c r="W1344" s="522"/>
      <c r="X1344" s="522"/>
      <c r="Y1344" s="522"/>
      <c r="Z1344" s="522"/>
      <c r="AA1344" s="522"/>
      <c r="AB1344" s="522"/>
      <c r="AC1344" s="522"/>
      <c r="AD1344" s="522"/>
      <c r="AE1344" s="522"/>
      <c r="AF1344" s="522"/>
      <c r="AG1344" s="522"/>
      <c r="AH1344" s="523"/>
      <c r="AI1344" s="522"/>
      <c r="AJ1344" s="522"/>
      <c r="AK1344" s="522"/>
      <c r="AL1344" s="522"/>
      <c r="AM1344" s="522"/>
      <c r="AN1344" s="522"/>
      <c r="AO1344" s="522"/>
      <c r="AP1344" s="522"/>
      <c r="AQ1344" s="522"/>
      <c r="AR1344" s="522"/>
      <c r="AS1344" s="107"/>
      <c r="AT1344" s="107"/>
      <c r="AU1344" s="107"/>
      <c r="AV1344" s="107"/>
      <c r="AW1344" s="107"/>
      <c r="AX1344" s="107"/>
      <c r="AY1344" s="107"/>
      <c r="AZ1344" s="107"/>
      <c r="BA1344" s="107"/>
      <c r="BB1344" s="107"/>
      <c r="BC1344" s="107"/>
      <c r="BD1344" s="107"/>
      <c r="BE1344" s="107"/>
      <c r="BF1344" s="107"/>
      <c r="BG1344" s="107"/>
      <c r="BH1344" s="107"/>
    </row>
    <row r="1345">
      <c r="A1345" s="107"/>
      <c r="B1345" s="524"/>
      <c r="C1345" s="522"/>
      <c r="D1345" s="522"/>
      <c r="E1345" s="522"/>
      <c r="F1345" s="522"/>
      <c r="G1345" s="522"/>
      <c r="H1345" s="522"/>
      <c r="I1345" s="522"/>
      <c r="J1345" s="522"/>
      <c r="K1345" s="522"/>
      <c r="L1345" s="522"/>
      <c r="M1345" s="107"/>
      <c r="N1345" s="522"/>
      <c r="O1345" s="522"/>
      <c r="P1345" s="522"/>
      <c r="Q1345" s="522"/>
      <c r="R1345" s="522"/>
      <c r="S1345" s="522"/>
      <c r="T1345" s="522"/>
      <c r="U1345" s="522"/>
      <c r="V1345" s="522"/>
      <c r="W1345" s="522"/>
      <c r="X1345" s="522"/>
      <c r="Y1345" s="522"/>
      <c r="Z1345" s="522"/>
      <c r="AA1345" s="522"/>
      <c r="AB1345" s="522"/>
      <c r="AC1345" s="522"/>
      <c r="AD1345" s="522"/>
      <c r="AE1345" s="522"/>
      <c r="AF1345" s="522"/>
      <c r="AG1345" s="522"/>
      <c r="AH1345" s="523"/>
      <c r="AI1345" s="522"/>
      <c r="AJ1345" s="522"/>
      <c r="AK1345" s="522"/>
      <c r="AL1345" s="522"/>
      <c r="AM1345" s="522"/>
      <c r="AN1345" s="522"/>
      <c r="AO1345" s="522"/>
      <c r="AP1345" s="522"/>
      <c r="AQ1345" s="522"/>
      <c r="AR1345" s="522"/>
      <c r="AS1345" s="107"/>
      <c r="AT1345" s="107"/>
      <c r="AU1345" s="107"/>
      <c r="AV1345" s="107"/>
      <c r="AW1345" s="107"/>
      <c r="AX1345" s="107"/>
      <c r="AY1345" s="107"/>
      <c r="AZ1345" s="107"/>
      <c r="BA1345" s="107"/>
      <c r="BB1345" s="107"/>
      <c r="BC1345" s="107"/>
      <c r="BD1345" s="107"/>
      <c r="BE1345" s="107"/>
      <c r="BF1345" s="107"/>
      <c r="BG1345" s="107"/>
      <c r="BH1345" s="107"/>
    </row>
    <row r="1346">
      <c r="A1346" s="107"/>
      <c r="B1346" s="524"/>
      <c r="C1346" s="522"/>
      <c r="D1346" s="522"/>
      <c r="E1346" s="522"/>
      <c r="F1346" s="522"/>
      <c r="G1346" s="522"/>
      <c r="H1346" s="522"/>
      <c r="I1346" s="522"/>
      <c r="J1346" s="522"/>
      <c r="K1346" s="522"/>
      <c r="L1346" s="522"/>
      <c r="M1346" s="107"/>
      <c r="N1346" s="522"/>
      <c r="O1346" s="522"/>
      <c r="P1346" s="522"/>
      <c r="Q1346" s="522"/>
      <c r="R1346" s="522"/>
      <c r="S1346" s="522"/>
      <c r="T1346" s="522"/>
      <c r="U1346" s="522"/>
      <c r="V1346" s="522"/>
      <c r="W1346" s="522"/>
      <c r="X1346" s="522"/>
      <c r="Y1346" s="522"/>
      <c r="Z1346" s="522"/>
      <c r="AA1346" s="522"/>
      <c r="AB1346" s="522"/>
      <c r="AC1346" s="522"/>
      <c r="AD1346" s="522"/>
      <c r="AE1346" s="522"/>
      <c r="AF1346" s="522"/>
      <c r="AG1346" s="522"/>
      <c r="AH1346" s="523"/>
      <c r="AI1346" s="522"/>
      <c r="AJ1346" s="522"/>
      <c r="AK1346" s="522"/>
      <c r="AL1346" s="522"/>
      <c r="AM1346" s="522"/>
      <c r="AN1346" s="522"/>
      <c r="AO1346" s="522"/>
      <c r="AP1346" s="522"/>
      <c r="AQ1346" s="522"/>
      <c r="AR1346" s="522"/>
      <c r="AS1346" s="107"/>
      <c r="AT1346" s="107"/>
      <c r="AU1346" s="107"/>
      <c r="AV1346" s="107"/>
      <c r="AW1346" s="107"/>
      <c r="AX1346" s="107"/>
      <c r="AY1346" s="107"/>
      <c r="AZ1346" s="107"/>
      <c r="BA1346" s="107"/>
      <c r="BB1346" s="107"/>
      <c r="BC1346" s="107"/>
      <c r="BD1346" s="107"/>
      <c r="BE1346" s="107"/>
      <c r="BF1346" s="107"/>
      <c r="BG1346" s="107"/>
      <c r="BH1346" s="107"/>
    </row>
    <row r="1347">
      <c r="A1347" s="107"/>
      <c r="B1347" s="524"/>
      <c r="C1347" s="522"/>
      <c r="D1347" s="522"/>
      <c r="E1347" s="522"/>
      <c r="F1347" s="522"/>
      <c r="G1347" s="522"/>
      <c r="H1347" s="522"/>
      <c r="I1347" s="522"/>
      <c r="J1347" s="522"/>
      <c r="K1347" s="522"/>
      <c r="L1347" s="522"/>
      <c r="M1347" s="107"/>
      <c r="N1347" s="522"/>
      <c r="O1347" s="522"/>
      <c r="P1347" s="522"/>
      <c r="Q1347" s="522"/>
      <c r="R1347" s="522"/>
      <c r="S1347" s="522"/>
      <c r="T1347" s="522"/>
      <c r="U1347" s="522"/>
      <c r="V1347" s="522"/>
      <c r="W1347" s="522"/>
      <c r="X1347" s="522"/>
      <c r="Y1347" s="522"/>
      <c r="Z1347" s="522"/>
      <c r="AA1347" s="522"/>
      <c r="AB1347" s="522"/>
      <c r="AC1347" s="522"/>
      <c r="AD1347" s="522"/>
      <c r="AE1347" s="522"/>
      <c r="AF1347" s="522"/>
      <c r="AG1347" s="522"/>
      <c r="AH1347" s="523"/>
      <c r="AI1347" s="522"/>
      <c r="AJ1347" s="522"/>
      <c r="AK1347" s="522"/>
      <c r="AL1347" s="522"/>
      <c r="AM1347" s="522"/>
      <c r="AN1347" s="522"/>
      <c r="AO1347" s="522"/>
      <c r="AP1347" s="522"/>
      <c r="AQ1347" s="522"/>
      <c r="AR1347" s="522"/>
      <c r="AS1347" s="107"/>
      <c r="AT1347" s="107"/>
      <c r="AU1347" s="107"/>
      <c r="AV1347" s="107"/>
      <c r="AW1347" s="107"/>
      <c r="AX1347" s="107"/>
      <c r="AY1347" s="107"/>
      <c r="AZ1347" s="107"/>
      <c r="BA1347" s="107"/>
      <c r="BB1347" s="107"/>
      <c r="BC1347" s="107"/>
      <c r="BD1347" s="107"/>
      <c r="BE1347" s="107"/>
      <c r="BF1347" s="107"/>
      <c r="BG1347" s="107"/>
      <c r="BH1347" s="107"/>
    </row>
    <row r="1348">
      <c r="A1348" s="107"/>
      <c r="B1348" s="524"/>
      <c r="C1348" s="522"/>
      <c r="D1348" s="522"/>
      <c r="E1348" s="522"/>
      <c r="F1348" s="522"/>
      <c r="G1348" s="522"/>
      <c r="H1348" s="522"/>
      <c r="I1348" s="522"/>
      <c r="J1348" s="522"/>
      <c r="K1348" s="522"/>
      <c r="L1348" s="522"/>
      <c r="M1348" s="107"/>
      <c r="N1348" s="522"/>
      <c r="O1348" s="522"/>
      <c r="P1348" s="522"/>
      <c r="Q1348" s="522"/>
      <c r="R1348" s="522"/>
      <c r="S1348" s="522"/>
      <c r="T1348" s="522"/>
      <c r="U1348" s="522"/>
      <c r="V1348" s="522"/>
      <c r="W1348" s="522"/>
      <c r="X1348" s="522"/>
      <c r="Y1348" s="522"/>
      <c r="Z1348" s="522"/>
      <c r="AA1348" s="522"/>
      <c r="AB1348" s="522"/>
      <c r="AC1348" s="522"/>
      <c r="AD1348" s="522"/>
      <c r="AE1348" s="522"/>
      <c r="AF1348" s="522"/>
      <c r="AG1348" s="522"/>
      <c r="AH1348" s="523"/>
      <c r="AI1348" s="522"/>
      <c r="AJ1348" s="522"/>
      <c r="AK1348" s="522"/>
      <c r="AL1348" s="522"/>
      <c r="AM1348" s="522"/>
      <c r="AN1348" s="522"/>
      <c r="AO1348" s="522"/>
      <c r="AP1348" s="522"/>
      <c r="AQ1348" s="522"/>
      <c r="AR1348" s="522"/>
      <c r="AS1348" s="107"/>
      <c r="AT1348" s="107"/>
      <c r="AU1348" s="107"/>
      <c r="AV1348" s="107"/>
      <c r="AW1348" s="107"/>
      <c r="AX1348" s="107"/>
      <c r="AY1348" s="107"/>
      <c r="AZ1348" s="107"/>
      <c r="BA1348" s="107"/>
      <c r="BB1348" s="107"/>
      <c r="BC1348" s="107"/>
      <c r="BD1348" s="107"/>
      <c r="BE1348" s="107"/>
      <c r="BF1348" s="107"/>
      <c r="BG1348" s="107"/>
      <c r="BH1348" s="107"/>
    </row>
    <row r="1349">
      <c r="A1349" s="107"/>
      <c r="B1349" s="524"/>
      <c r="C1349" s="522"/>
      <c r="D1349" s="522"/>
      <c r="E1349" s="522"/>
      <c r="F1349" s="522"/>
      <c r="G1349" s="522"/>
      <c r="H1349" s="522"/>
      <c r="I1349" s="522"/>
      <c r="J1349" s="522"/>
      <c r="K1349" s="522"/>
      <c r="L1349" s="522"/>
      <c r="M1349" s="107"/>
      <c r="N1349" s="522"/>
      <c r="O1349" s="522"/>
      <c r="P1349" s="522"/>
      <c r="Q1349" s="522"/>
      <c r="R1349" s="522"/>
      <c r="S1349" s="522"/>
      <c r="T1349" s="522"/>
      <c r="U1349" s="522"/>
      <c r="V1349" s="522"/>
      <c r="W1349" s="522"/>
      <c r="X1349" s="522"/>
      <c r="Y1349" s="522"/>
      <c r="Z1349" s="522"/>
      <c r="AA1349" s="522"/>
      <c r="AB1349" s="522"/>
      <c r="AC1349" s="522"/>
      <c r="AD1349" s="522"/>
      <c r="AE1349" s="522"/>
      <c r="AF1349" s="522"/>
      <c r="AG1349" s="522"/>
      <c r="AH1349" s="523"/>
      <c r="AI1349" s="522"/>
      <c r="AJ1349" s="522"/>
      <c r="AK1349" s="522"/>
      <c r="AL1349" s="522"/>
      <c r="AM1349" s="522"/>
      <c r="AN1349" s="522"/>
      <c r="AO1349" s="522"/>
      <c r="AP1349" s="522"/>
      <c r="AQ1349" s="522"/>
      <c r="AR1349" s="522"/>
      <c r="AS1349" s="107"/>
      <c r="AT1349" s="107"/>
      <c r="AU1349" s="107"/>
      <c r="AV1349" s="107"/>
      <c r="AW1349" s="107"/>
      <c r="AX1349" s="107"/>
      <c r="AY1349" s="107"/>
      <c r="AZ1349" s="107"/>
      <c r="BA1349" s="107"/>
      <c r="BB1349" s="107"/>
      <c r="BC1349" s="107"/>
      <c r="BD1349" s="107"/>
      <c r="BE1349" s="107"/>
      <c r="BF1349" s="107"/>
      <c r="BG1349" s="107"/>
      <c r="BH1349" s="107"/>
    </row>
    <row r="1350">
      <c r="A1350" s="107"/>
      <c r="B1350" s="524"/>
      <c r="C1350" s="522"/>
      <c r="D1350" s="522"/>
      <c r="E1350" s="522"/>
      <c r="F1350" s="522"/>
      <c r="G1350" s="522"/>
      <c r="H1350" s="522"/>
      <c r="I1350" s="522"/>
      <c r="J1350" s="522"/>
      <c r="K1350" s="522"/>
      <c r="L1350" s="522"/>
      <c r="M1350" s="107"/>
      <c r="N1350" s="522"/>
      <c r="O1350" s="522"/>
      <c r="P1350" s="522"/>
      <c r="Q1350" s="522"/>
      <c r="R1350" s="522"/>
      <c r="S1350" s="522"/>
      <c r="T1350" s="522"/>
      <c r="U1350" s="522"/>
      <c r="V1350" s="522"/>
      <c r="W1350" s="522"/>
      <c r="X1350" s="522"/>
      <c r="Y1350" s="522"/>
      <c r="Z1350" s="522"/>
      <c r="AA1350" s="522"/>
      <c r="AB1350" s="522"/>
      <c r="AC1350" s="522"/>
      <c r="AD1350" s="522"/>
      <c r="AE1350" s="522"/>
      <c r="AF1350" s="522"/>
      <c r="AG1350" s="522"/>
      <c r="AH1350" s="523"/>
      <c r="AI1350" s="522"/>
      <c r="AJ1350" s="522"/>
      <c r="AK1350" s="522"/>
      <c r="AL1350" s="522"/>
      <c r="AM1350" s="522"/>
      <c r="AN1350" s="522"/>
      <c r="AO1350" s="522"/>
      <c r="AP1350" s="522"/>
      <c r="AQ1350" s="522"/>
      <c r="AR1350" s="522"/>
      <c r="AS1350" s="107"/>
      <c r="AT1350" s="107"/>
      <c r="AU1350" s="107"/>
      <c r="AV1350" s="107"/>
      <c r="AW1350" s="107"/>
      <c r="AX1350" s="107"/>
      <c r="AY1350" s="107"/>
      <c r="AZ1350" s="107"/>
      <c r="BA1350" s="107"/>
      <c r="BB1350" s="107"/>
      <c r="BC1350" s="107"/>
      <c r="BD1350" s="107"/>
      <c r="BE1350" s="107"/>
      <c r="BF1350" s="107"/>
      <c r="BG1350" s="107"/>
      <c r="BH1350" s="107"/>
    </row>
    <row r="1351">
      <c r="A1351" s="107"/>
      <c r="B1351" s="524"/>
      <c r="C1351" s="522"/>
      <c r="D1351" s="522"/>
      <c r="E1351" s="522"/>
      <c r="F1351" s="522"/>
      <c r="G1351" s="522"/>
      <c r="H1351" s="522"/>
      <c r="I1351" s="522"/>
      <c r="J1351" s="522"/>
      <c r="K1351" s="522"/>
      <c r="L1351" s="522"/>
      <c r="M1351" s="107"/>
      <c r="N1351" s="522"/>
      <c r="O1351" s="522"/>
      <c r="P1351" s="522"/>
      <c r="Q1351" s="522"/>
      <c r="R1351" s="522"/>
      <c r="S1351" s="522"/>
      <c r="T1351" s="522"/>
      <c r="U1351" s="522"/>
      <c r="V1351" s="522"/>
      <c r="W1351" s="522"/>
      <c r="X1351" s="522"/>
      <c r="Y1351" s="522"/>
      <c r="Z1351" s="522"/>
      <c r="AA1351" s="522"/>
      <c r="AB1351" s="522"/>
      <c r="AC1351" s="522"/>
      <c r="AD1351" s="522"/>
      <c r="AE1351" s="522"/>
      <c r="AF1351" s="522"/>
      <c r="AG1351" s="522"/>
      <c r="AH1351" s="523"/>
      <c r="AI1351" s="522"/>
      <c r="AJ1351" s="522"/>
      <c r="AK1351" s="522"/>
      <c r="AL1351" s="522"/>
      <c r="AM1351" s="522"/>
      <c r="AN1351" s="522"/>
      <c r="AO1351" s="522"/>
      <c r="AP1351" s="522"/>
      <c r="AQ1351" s="522"/>
      <c r="AR1351" s="522"/>
      <c r="AS1351" s="107"/>
      <c r="AT1351" s="107"/>
      <c r="AU1351" s="107"/>
      <c r="AV1351" s="107"/>
      <c r="AW1351" s="107"/>
      <c r="AX1351" s="107"/>
      <c r="AY1351" s="107"/>
      <c r="AZ1351" s="107"/>
      <c r="BA1351" s="107"/>
      <c r="BB1351" s="107"/>
      <c r="BC1351" s="107"/>
      <c r="BD1351" s="107"/>
      <c r="BE1351" s="107"/>
      <c r="BF1351" s="107"/>
      <c r="BG1351" s="107"/>
      <c r="BH1351" s="107"/>
    </row>
    <row r="1352">
      <c r="A1352" s="107"/>
      <c r="B1352" s="524"/>
      <c r="C1352" s="522"/>
      <c r="D1352" s="522"/>
      <c r="E1352" s="522"/>
      <c r="F1352" s="522"/>
      <c r="G1352" s="522"/>
      <c r="H1352" s="522"/>
      <c r="I1352" s="522"/>
      <c r="J1352" s="522"/>
      <c r="K1352" s="522"/>
      <c r="L1352" s="522"/>
      <c r="M1352" s="107"/>
      <c r="N1352" s="522"/>
      <c r="O1352" s="522"/>
      <c r="P1352" s="522"/>
      <c r="Q1352" s="522"/>
      <c r="R1352" s="522"/>
      <c r="S1352" s="522"/>
      <c r="T1352" s="522"/>
      <c r="U1352" s="522"/>
      <c r="V1352" s="522"/>
      <c r="W1352" s="522"/>
      <c r="X1352" s="522"/>
      <c r="Y1352" s="522"/>
      <c r="Z1352" s="522"/>
      <c r="AA1352" s="522"/>
      <c r="AB1352" s="522"/>
      <c r="AC1352" s="522"/>
      <c r="AD1352" s="522"/>
      <c r="AE1352" s="522"/>
      <c r="AF1352" s="522"/>
      <c r="AG1352" s="522"/>
      <c r="AH1352" s="523"/>
      <c r="AI1352" s="522"/>
      <c r="AJ1352" s="522"/>
      <c r="AK1352" s="522"/>
      <c r="AL1352" s="522"/>
      <c r="AM1352" s="522"/>
      <c r="AN1352" s="522"/>
      <c r="AO1352" s="522"/>
      <c r="AP1352" s="522"/>
      <c r="AQ1352" s="522"/>
      <c r="AR1352" s="522"/>
      <c r="AS1352" s="107"/>
      <c r="AT1352" s="107"/>
      <c r="AU1352" s="107"/>
      <c r="AV1352" s="107"/>
      <c r="AW1352" s="107"/>
      <c r="AX1352" s="107"/>
      <c r="AY1352" s="107"/>
      <c r="AZ1352" s="107"/>
      <c r="BA1352" s="107"/>
      <c r="BB1352" s="107"/>
      <c r="BC1352" s="107"/>
      <c r="BD1352" s="107"/>
      <c r="BE1352" s="107"/>
      <c r="BF1352" s="107"/>
      <c r="BG1352" s="107"/>
      <c r="BH1352" s="107"/>
    </row>
    <row r="1353">
      <c r="A1353" s="107"/>
      <c r="B1353" s="524"/>
      <c r="C1353" s="522"/>
      <c r="D1353" s="522"/>
      <c r="E1353" s="522"/>
      <c r="F1353" s="522"/>
      <c r="G1353" s="522"/>
      <c r="H1353" s="522"/>
      <c r="I1353" s="522"/>
      <c r="J1353" s="522"/>
      <c r="K1353" s="522"/>
      <c r="L1353" s="522"/>
      <c r="M1353" s="107"/>
      <c r="N1353" s="522"/>
      <c r="O1353" s="522"/>
      <c r="P1353" s="522"/>
      <c r="Q1353" s="522"/>
      <c r="R1353" s="522"/>
      <c r="S1353" s="522"/>
      <c r="T1353" s="522"/>
      <c r="U1353" s="522"/>
      <c r="V1353" s="522"/>
      <c r="W1353" s="522"/>
      <c r="X1353" s="522"/>
      <c r="Y1353" s="522"/>
      <c r="Z1353" s="522"/>
      <c r="AA1353" s="522"/>
      <c r="AB1353" s="522"/>
      <c r="AC1353" s="522"/>
      <c r="AD1353" s="522"/>
      <c r="AE1353" s="522"/>
      <c r="AF1353" s="522"/>
      <c r="AG1353" s="522"/>
      <c r="AH1353" s="523"/>
      <c r="AI1353" s="522"/>
      <c r="AJ1353" s="522"/>
      <c r="AK1353" s="522"/>
      <c r="AL1353" s="522"/>
      <c r="AM1353" s="522"/>
      <c r="AN1353" s="522"/>
      <c r="AO1353" s="522"/>
      <c r="AP1353" s="522"/>
      <c r="AQ1353" s="522"/>
      <c r="AR1353" s="522"/>
      <c r="AS1353" s="107"/>
      <c r="AT1353" s="107"/>
      <c r="AU1353" s="107"/>
      <c r="AV1353" s="107"/>
      <c r="AW1353" s="107"/>
      <c r="AX1353" s="107"/>
      <c r="AY1353" s="107"/>
      <c r="AZ1353" s="107"/>
      <c r="BA1353" s="107"/>
      <c r="BB1353" s="107"/>
      <c r="BC1353" s="107"/>
      <c r="BD1353" s="107"/>
      <c r="BE1353" s="107"/>
      <c r="BF1353" s="107"/>
      <c r="BG1353" s="107"/>
      <c r="BH1353" s="107"/>
    </row>
    <row r="1354">
      <c r="A1354" s="107"/>
      <c r="B1354" s="524"/>
      <c r="C1354" s="522"/>
      <c r="D1354" s="522"/>
      <c r="E1354" s="522"/>
      <c r="F1354" s="522"/>
      <c r="G1354" s="522"/>
      <c r="H1354" s="522"/>
      <c r="I1354" s="522"/>
      <c r="J1354" s="522"/>
      <c r="K1354" s="522"/>
      <c r="L1354" s="522"/>
      <c r="M1354" s="107"/>
      <c r="N1354" s="522"/>
      <c r="O1354" s="522"/>
      <c r="P1354" s="522"/>
      <c r="Q1354" s="522"/>
      <c r="R1354" s="522"/>
      <c r="S1354" s="522"/>
      <c r="T1354" s="522"/>
      <c r="U1354" s="522"/>
      <c r="V1354" s="522"/>
      <c r="W1354" s="522"/>
      <c r="X1354" s="522"/>
      <c r="Y1354" s="522"/>
      <c r="Z1354" s="522"/>
      <c r="AA1354" s="522"/>
      <c r="AB1354" s="522"/>
      <c r="AC1354" s="522"/>
      <c r="AD1354" s="522"/>
      <c r="AE1354" s="522"/>
      <c r="AF1354" s="522"/>
      <c r="AG1354" s="522"/>
      <c r="AH1354" s="523"/>
      <c r="AI1354" s="522"/>
      <c r="AJ1354" s="522"/>
      <c r="AK1354" s="522"/>
      <c r="AL1354" s="522"/>
      <c r="AM1354" s="522"/>
      <c r="AN1354" s="522"/>
      <c r="AO1354" s="522"/>
      <c r="AP1354" s="522"/>
      <c r="AQ1354" s="522"/>
      <c r="AR1354" s="522"/>
      <c r="AS1354" s="107"/>
      <c r="AT1354" s="107"/>
      <c r="AU1354" s="107"/>
      <c r="AV1354" s="107"/>
      <c r="AW1354" s="107"/>
      <c r="AX1354" s="107"/>
      <c r="AY1354" s="107"/>
      <c r="AZ1354" s="107"/>
      <c r="BA1354" s="107"/>
      <c r="BB1354" s="107"/>
      <c r="BC1354" s="107"/>
      <c r="BD1354" s="107"/>
      <c r="BE1354" s="107"/>
      <c r="BF1354" s="107"/>
      <c r="BG1354" s="107"/>
      <c r="BH1354" s="107"/>
    </row>
    <row r="1355">
      <c r="A1355" s="107"/>
      <c r="B1355" s="524"/>
      <c r="C1355" s="522"/>
      <c r="D1355" s="522"/>
      <c r="E1355" s="522"/>
      <c r="F1355" s="522"/>
      <c r="G1355" s="522"/>
      <c r="H1355" s="522"/>
      <c r="I1355" s="522"/>
      <c r="J1355" s="522"/>
      <c r="K1355" s="522"/>
      <c r="L1355" s="522"/>
      <c r="M1355" s="107"/>
      <c r="N1355" s="522"/>
      <c r="O1355" s="522"/>
      <c r="P1355" s="522"/>
      <c r="Q1355" s="522"/>
      <c r="R1355" s="522"/>
      <c r="S1355" s="522"/>
      <c r="T1355" s="522"/>
      <c r="U1355" s="522"/>
      <c r="V1355" s="522"/>
      <c r="W1355" s="522"/>
      <c r="X1355" s="522"/>
      <c r="Y1355" s="522"/>
      <c r="Z1355" s="522"/>
      <c r="AA1355" s="522"/>
      <c r="AB1355" s="522"/>
      <c r="AC1355" s="522"/>
      <c r="AD1355" s="522"/>
      <c r="AE1355" s="522"/>
      <c r="AF1355" s="522"/>
      <c r="AG1355" s="522"/>
      <c r="AH1355" s="523"/>
      <c r="AI1355" s="522"/>
      <c r="AJ1355" s="522"/>
      <c r="AK1355" s="522"/>
      <c r="AL1355" s="522"/>
      <c r="AM1355" s="522"/>
      <c r="AN1355" s="522"/>
      <c r="AO1355" s="522"/>
      <c r="AP1355" s="522"/>
      <c r="AQ1355" s="522"/>
      <c r="AR1355" s="522"/>
      <c r="AS1355" s="107"/>
      <c r="AT1355" s="107"/>
      <c r="AU1355" s="107"/>
      <c r="AV1355" s="107"/>
      <c r="AW1355" s="107"/>
      <c r="AX1355" s="107"/>
      <c r="AY1355" s="107"/>
      <c r="AZ1355" s="107"/>
      <c r="BA1355" s="107"/>
      <c r="BB1355" s="107"/>
      <c r="BC1355" s="107"/>
      <c r="BD1355" s="107"/>
      <c r="BE1355" s="107"/>
      <c r="BF1355" s="107"/>
      <c r="BG1355" s="107"/>
      <c r="BH1355" s="107"/>
    </row>
    <row r="1356">
      <c r="A1356" s="107"/>
      <c r="B1356" s="524"/>
      <c r="C1356" s="522"/>
      <c r="D1356" s="522"/>
      <c r="E1356" s="522"/>
      <c r="F1356" s="522"/>
      <c r="G1356" s="522"/>
      <c r="H1356" s="522"/>
      <c r="I1356" s="522"/>
      <c r="J1356" s="522"/>
      <c r="K1356" s="522"/>
      <c r="L1356" s="522"/>
      <c r="M1356" s="107"/>
      <c r="N1356" s="522"/>
      <c r="O1356" s="522"/>
      <c r="P1356" s="522"/>
      <c r="Q1356" s="522"/>
      <c r="R1356" s="522"/>
      <c r="S1356" s="522"/>
      <c r="T1356" s="522"/>
      <c r="U1356" s="522"/>
      <c r="V1356" s="522"/>
      <c r="W1356" s="522"/>
      <c r="X1356" s="522"/>
      <c r="Y1356" s="522"/>
      <c r="Z1356" s="522"/>
      <c r="AA1356" s="522"/>
      <c r="AB1356" s="522"/>
      <c r="AC1356" s="522"/>
      <c r="AD1356" s="522"/>
      <c r="AE1356" s="522"/>
      <c r="AF1356" s="522"/>
      <c r="AG1356" s="522"/>
      <c r="AH1356" s="523"/>
      <c r="AI1356" s="522"/>
      <c r="AJ1356" s="522"/>
      <c r="AK1356" s="522"/>
      <c r="AL1356" s="522"/>
      <c r="AM1356" s="522"/>
      <c r="AN1356" s="522"/>
      <c r="AO1356" s="522"/>
      <c r="AP1356" s="522"/>
      <c r="AQ1356" s="522"/>
      <c r="AR1356" s="522"/>
      <c r="AS1356" s="107"/>
      <c r="AT1356" s="107"/>
      <c r="AU1356" s="107"/>
      <c r="AV1356" s="107"/>
      <c r="AW1356" s="107"/>
      <c r="AX1356" s="107"/>
      <c r="AY1356" s="107"/>
      <c r="AZ1356" s="107"/>
      <c r="BA1356" s="107"/>
      <c r="BB1356" s="107"/>
      <c r="BC1356" s="107"/>
      <c r="BD1356" s="107"/>
      <c r="BE1356" s="107"/>
      <c r="BF1356" s="107"/>
      <c r="BG1356" s="107"/>
      <c r="BH1356" s="107"/>
    </row>
    <row r="1357">
      <c r="A1357" s="107"/>
      <c r="B1357" s="524"/>
      <c r="C1357" s="522"/>
      <c r="D1357" s="522"/>
      <c r="E1357" s="522"/>
      <c r="F1357" s="522"/>
      <c r="G1357" s="522"/>
      <c r="H1357" s="522"/>
      <c r="I1357" s="522"/>
      <c r="J1357" s="522"/>
      <c r="K1357" s="522"/>
      <c r="L1357" s="522"/>
      <c r="M1357" s="107"/>
      <c r="N1357" s="522"/>
      <c r="O1357" s="522"/>
      <c r="P1357" s="522"/>
      <c r="Q1357" s="522"/>
      <c r="R1357" s="522"/>
      <c r="S1357" s="522"/>
      <c r="T1357" s="522"/>
      <c r="U1357" s="522"/>
      <c r="V1357" s="522"/>
      <c r="W1357" s="522"/>
      <c r="X1357" s="522"/>
      <c r="Y1357" s="522"/>
      <c r="Z1357" s="522"/>
      <c r="AA1357" s="522"/>
      <c r="AB1357" s="522"/>
      <c r="AC1357" s="522"/>
      <c r="AD1357" s="522"/>
      <c r="AE1357" s="522"/>
      <c r="AF1357" s="522"/>
      <c r="AG1357" s="522"/>
      <c r="AH1357" s="523"/>
      <c r="AI1357" s="522"/>
      <c r="AJ1357" s="522"/>
      <c r="AK1357" s="522"/>
      <c r="AL1357" s="522"/>
      <c r="AM1357" s="522"/>
      <c r="AN1357" s="522"/>
      <c r="AO1357" s="522"/>
      <c r="AP1357" s="522"/>
      <c r="AQ1357" s="522"/>
      <c r="AR1357" s="522"/>
      <c r="AS1357" s="107"/>
      <c r="AT1357" s="107"/>
      <c r="AU1357" s="107"/>
      <c r="AV1357" s="107"/>
      <c r="AW1357" s="107"/>
      <c r="AX1357" s="107"/>
      <c r="AY1357" s="107"/>
      <c r="AZ1357" s="107"/>
      <c r="BA1357" s="107"/>
      <c r="BB1357" s="107"/>
      <c r="BC1357" s="107"/>
      <c r="BD1357" s="107"/>
      <c r="BE1357" s="107"/>
      <c r="BF1357" s="107"/>
      <c r="BG1357" s="107"/>
      <c r="BH1357" s="107"/>
    </row>
    <row r="1358">
      <c r="A1358" s="107"/>
      <c r="B1358" s="524"/>
      <c r="C1358" s="522"/>
      <c r="D1358" s="522"/>
      <c r="E1358" s="522"/>
      <c r="F1358" s="522"/>
      <c r="G1358" s="522"/>
      <c r="H1358" s="522"/>
      <c r="I1358" s="522"/>
      <c r="J1358" s="522"/>
      <c r="K1358" s="522"/>
      <c r="L1358" s="522"/>
      <c r="M1358" s="107"/>
      <c r="N1358" s="522"/>
      <c r="O1358" s="522"/>
      <c r="P1358" s="522"/>
      <c r="Q1358" s="522"/>
      <c r="R1358" s="522"/>
      <c r="S1358" s="522"/>
      <c r="T1358" s="522"/>
      <c r="U1358" s="522"/>
      <c r="V1358" s="522"/>
      <c r="W1358" s="522"/>
      <c r="X1358" s="522"/>
      <c r="Y1358" s="522"/>
      <c r="Z1358" s="522"/>
      <c r="AA1358" s="522"/>
      <c r="AB1358" s="522"/>
      <c r="AC1358" s="522"/>
      <c r="AD1358" s="522"/>
      <c r="AE1358" s="522"/>
      <c r="AF1358" s="522"/>
      <c r="AG1358" s="522"/>
      <c r="AH1358" s="523"/>
      <c r="AI1358" s="522"/>
      <c r="AJ1358" s="522"/>
      <c r="AK1358" s="522"/>
      <c r="AL1358" s="522"/>
      <c r="AM1358" s="522"/>
      <c r="AN1358" s="522"/>
      <c r="AO1358" s="522"/>
      <c r="AP1358" s="522"/>
      <c r="AQ1358" s="522"/>
      <c r="AR1358" s="522"/>
      <c r="AS1358" s="107"/>
      <c r="AT1358" s="107"/>
      <c r="AU1358" s="107"/>
      <c r="AV1358" s="107"/>
      <c r="AW1358" s="107"/>
      <c r="AX1358" s="107"/>
      <c r="AY1358" s="107"/>
      <c r="AZ1358" s="107"/>
      <c r="BA1358" s="107"/>
      <c r="BB1358" s="107"/>
      <c r="BC1358" s="107"/>
      <c r="BD1358" s="107"/>
      <c r="BE1358" s="107"/>
      <c r="BF1358" s="107"/>
      <c r="BG1358" s="107"/>
      <c r="BH1358" s="107"/>
    </row>
    <row r="1359">
      <c r="A1359" s="107"/>
      <c r="B1359" s="524"/>
      <c r="C1359" s="522"/>
      <c r="D1359" s="522"/>
      <c r="E1359" s="522"/>
      <c r="F1359" s="522"/>
      <c r="G1359" s="522"/>
      <c r="H1359" s="522"/>
      <c r="I1359" s="522"/>
      <c r="J1359" s="522"/>
      <c r="K1359" s="522"/>
      <c r="L1359" s="522"/>
      <c r="M1359" s="107"/>
      <c r="N1359" s="522"/>
      <c r="O1359" s="522"/>
      <c r="P1359" s="522"/>
      <c r="Q1359" s="522"/>
      <c r="R1359" s="522"/>
      <c r="S1359" s="522"/>
      <c r="T1359" s="522"/>
      <c r="U1359" s="522"/>
      <c r="V1359" s="522"/>
      <c r="W1359" s="522"/>
      <c r="X1359" s="522"/>
      <c r="Y1359" s="522"/>
      <c r="Z1359" s="522"/>
      <c r="AA1359" s="522"/>
      <c r="AB1359" s="522"/>
      <c r="AC1359" s="522"/>
      <c r="AD1359" s="522"/>
      <c r="AE1359" s="522"/>
      <c r="AF1359" s="522"/>
      <c r="AG1359" s="522"/>
      <c r="AH1359" s="523"/>
      <c r="AI1359" s="522"/>
      <c r="AJ1359" s="522"/>
      <c r="AK1359" s="522"/>
      <c r="AL1359" s="522"/>
      <c r="AM1359" s="522"/>
      <c r="AN1359" s="522"/>
      <c r="AO1359" s="522"/>
      <c r="AP1359" s="522"/>
      <c r="AQ1359" s="522"/>
      <c r="AR1359" s="522"/>
      <c r="AS1359" s="107"/>
      <c r="AT1359" s="107"/>
      <c r="AU1359" s="107"/>
      <c r="AV1359" s="107"/>
      <c r="AW1359" s="107"/>
      <c r="AX1359" s="107"/>
      <c r="AY1359" s="107"/>
      <c r="AZ1359" s="107"/>
      <c r="BA1359" s="107"/>
      <c r="BB1359" s="107"/>
      <c r="BC1359" s="107"/>
      <c r="BD1359" s="107"/>
      <c r="BE1359" s="107"/>
      <c r="BF1359" s="107"/>
      <c r="BG1359" s="107"/>
      <c r="BH1359" s="107"/>
    </row>
    <row r="1360">
      <c r="A1360" s="107"/>
      <c r="B1360" s="524"/>
      <c r="C1360" s="522"/>
      <c r="D1360" s="522"/>
      <c r="E1360" s="522"/>
      <c r="F1360" s="522"/>
      <c r="G1360" s="522"/>
      <c r="H1360" s="522"/>
      <c r="I1360" s="522"/>
      <c r="J1360" s="522"/>
      <c r="K1360" s="522"/>
      <c r="L1360" s="522"/>
      <c r="M1360" s="107"/>
      <c r="N1360" s="522"/>
      <c r="O1360" s="522"/>
      <c r="P1360" s="522"/>
      <c r="Q1360" s="522"/>
      <c r="R1360" s="522"/>
      <c r="S1360" s="522"/>
      <c r="T1360" s="522"/>
      <c r="U1360" s="522"/>
      <c r="V1360" s="522"/>
      <c r="W1360" s="522"/>
      <c r="X1360" s="522"/>
      <c r="Y1360" s="522"/>
      <c r="Z1360" s="522"/>
      <c r="AA1360" s="522"/>
      <c r="AB1360" s="522"/>
      <c r="AC1360" s="522"/>
      <c r="AD1360" s="522"/>
      <c r="AE1360" s="522"/>
      <c r="AF1360" s="522"/>
      <c r="AG1360" s="522"/>
      <c r="AH1360" s="523"/>
      <c r="AI1360" s="522"/>
      <c r="AJ1360" s="522"/>
      <c r="AK1360" s="522"/>
      <c r="AL1360" s="522"/>
      <c r="AM1360" s="522"/>
      <c r="AN1360" s="522"/>
      <c r="AO1360" s="522"/>
      <c r="AP1360" s="522"/>
      <c r="AQ1360" s="522"/>
      <c r="AR1360" s="522"/>
      <c r="AS1360" s="107"/>
      <c r="AT1360" s="107"/>
      <c r="AU1360" s="107"/>
      <c r="AV1360" s="107"/>
      <c r="AW1360" s="107"/>
      <c r="AX1360" s="107"/>
      <c r="AY1360" s="107"/>
      <c r="AZ1360" s="107"/>
      <c r="BA1360" s="107"/>
      <c r="BB1360" s="107"/>
      <c r="BC1360" s="107"/>
      <c r="BD1360" s="107"/>
      <c r="BE1360" s="107"/>
      <c r="BF1360" s="107"/>
      <c r="BG1360" s="107"/>
      <c r="BH1360" s="107"/>
    </row>
    <row r="1361">
      <c r="A1361" s="107"/>
      <c r="B1361" s="524"/>
      <c r="C1361" s="522"/>
      <c r="D1361" s="522"/>
      <c r="E1361" s="522"/>
      <c r="F1361" s="522"/>
      <c r="G1361" s="522"/>
      <c r="H1361" s="522"/>
      <c r="I1361" s="522"/>
      <c r="J1361" s="522"/>
      <c r="K1361" s="522"/>
      <c r="L1361" s="522"/>
      <c r="M1361" s="107"/>
      <c r="N1361" s="522"/>
      <c r="O1361" s="522"/>
      <c r="P1361" s="522"/>
      <c r="Q1361" s="522"/>
      <c r="R1361" s="522"/>
      <c r="S1361" s="522"/>
      <c r="T1361" s="522"/>
      <c r="U1361" s="522"/>
      <c r="V1361" s="522"/>
      <c r="W1361" s="522"/>
      <c r="X1361" s="522"/>
      <c r="Y1361" s="522"/>
      <c r="Z1361" s="522"/>
      <c r="AA1361" s="522"/>
      <c r="AB1361" s="522"/>
      <c r="AC1361" s="522"/>
      <c r="AD1361" s="522"/>
      <c r="AE1361" s="522"/>
      <c r="AF1361" s="522"/>
      <c r="AG1361" s="522"/>
      <c r="AH1361" s="523"/>
      <c r="AI1361" s="522"/>
      <c r="AJ1361" s="522"/>
      <c r="AK1361" s="522"/>
      <c r="AL1361" s="522"/>
      <c r="AM1361" s="522"/>
      <c r="AN1361" s="522"/>
      <c r="AO1361" s="522"/>
      <c r="AP1361" s="522"/>
      <c r="AQ1361" s="522"/>
      <c r="AR1361" s="522"/>
      <c r="AS1361" s="107"/>
      <c r="AT1361" s="107"/>
      <c r="AU1361" s="107"/>
      <c r="AV1361" s="107"/>
      <c r="AW1361" s="107"/>
      <c r="AX1361" s="107"/>
      <c r="AY1361" s="107"/>
      <c r="AZ1361" s="107"/>
      <c r="BA1361" s="107"/>
      <c r="BB1361" s="107"/>
      <c r="BC1361" s="107"/>
      <c r="BD1361" s="107"/>
      <c r="BE1361" s="107"/>
      <c r="BF1361" s="107"/>
      <c r="BG1361" s="107"/>
      <c r="BH1361" s="107"/>
    </row>
    <row r="1362">
      <c r="A1362" s="107"/>
      <c r="B1362" s="524"/>
      <c r="C1362" s="522"/>
      <c r="D1362" s="522"/>
      <c r="E1362" s="522"/>
      <c r="F1362" s="522"/>
      <c r="G1362" s="522"/>
      <c r="H1362" s="522"/>
      <c r="I1362" s="522"/>
      <c r="J1362" s="522"/>
      <c r="K1362" s="522"/>
      <c r="L1362" s="522"/>
      <c r="M1362" s="107"/>
      <c r="N1362" s="522"/>
      <c r="O1362" s="522"/>
      <c r="P1362" s="522"/>
      <c r="Q1362" s="522"/>
      <c r="R1362" s="522"/>
      <c r="S1362" s="522"/>
      <c r="T1362" s="522"/>
      <c r="U1362" s="522"/>
      <c r="V1362" s="522"/>
      <c r="W1362" s="522"/>
      <c r="X1362" s="522"/>
      <c r="Y1362" s="522"/>
      <c r="Z1362" s="522"/>
      <c r="AA1362" s="522"/>
      <c r="AB1362" s="522"/>
      <c r="AC1362" s="522"/>
      <c r="AD1362" s="522"/>
      <c r="AE1362" s="522"/>
      <c r="AF1362" s="522"/>
      <c r="AG1362" s="522"/>
      <c r="AH1362" s="523"/>
      <c r="AI1362" s="522"/>
      <c r="AJ1362" s="522"/>
      <c r="AK1362" s="522"/>
      <c r="AL1362" s="522"/>
      <c r="AM1362" s="522"/>
      <c r="AN1362" s="522"/>
      <c r="AO1362" s="522"/>
      <c r="AP1362" s="522"/>
      <c r="AQ1362" s="522"/>
      <c r="AR1362" s="522"/>
      <c r="AS1362" s="107"/>
      <c r="AT1362" s="107"/>
      <c r="AU1362" s="107"/>
      <c r="AV1362" s="107"/>
      <c r="AW1362" s="107"/>
      <c r="AX1362" s="107"/>
      <c r="AY1362" s="107"/>
      <c r="AZ1362" s="107"/>
      <c r="BA1362" s="107"/>
      <c r="BB1362" s="107"/>
      <c r="BC1362" s="107"/>
      <c r="BD1362" s="107"/>
      <c r="BE1362" s="107"/>
      <c r="BF1362" s="107"/>
      <c r="BG1362" s="107"/>
      <c r="BH1362" s="107"/>
    </row>
    <row r="1363">
      <c r="A1363" s="107"/>
      <c r="B1363" s="524"/>
      <c r="C1363" s="522"/>
      <c r="D1363" s="522"/>
      <c r="E1363" s="522"/>
      <c r="F1363" s="522"/>
      <c r="G1363" s="522"/>
      <c r="H1363" s="522"/>
      <c r="I1363" s="522"/>
      <c r="J1363" s="522"/>
      <c r="K1363" s="522"/>
      <c r="L1363" s="522"/>
      <c r="M1363" s="107"/>
      <c r="N1363" s="522"/>
      <c r="O1363" s="522"/>
      <c r="P1363" s="522"/>
      <c r="Q1363" s="522"/>
      <c r="R1363" s="522"/>
      <c r="S1363" s="522"/>
      <c r="T1363" s="522"/>
      <c r="U1363" s="522"/>
      <c r="V1363" s="522"/>
      <c r="W1363" s="522"/>
      <c r="X1363" s="522"/>
      <c r="Y1363" s="522"/>
      <c r="Z1363" s="522"/>
      <c r="AA1363" s="522"/>
      <c r="AB1363" s="522"/>
      <c r="AC1363" s="522"/>
      <c r="AD1363" s="522"/>
      <c r="AE1363" s="522"/>
      <c r="AF1363" s="522"/>
      <c r="AG1363" s="522"/>
      <c r="AH1363" s="523"/>
      <c r="AI1363" s="522"/>
      <c r="AJ1363" s="522"/>
      <c r="AK1363" s="522"/>
      <c r="AL1363" s="522"/>
      <c r="AM1363" s="522"/>
      <c r="AN1363" s="522"/>
      <c r="AO1363" s="522"/>
      <c r="AP1363" s="522"/>
      <c r="AQ1363" s="522"/>
      <c r="AR1363" s="522"/>
      <c r="AS1363" s="107"/>
      <c r="AT1363" s="107"/>
      <c r="AU1363" s="107"/>
      <c r="AV1363" s="107"/>
      <c r="AW1363" s="107"/>
      <c r="AX1363" s="107"/>
      <c r="AY1363" s="107"/>
      <c r="AZ1363" s="107"/>
      <c r="BA1363" s="107"/>
      <c r="BB1363" s="107"/>
      <c r="BC1363" s="107"/>
      <c r="BD1363" s="107"/>
      <c r="BE1363" s="107"/>
      <c r="BF1363" s="107"/>
      <c r="BG1363" s="107"/>
      <c r="BH1363" s="107"/>
    </row>
    <row r="1364">
      <c r="A1364" s="107"/>
      <c r="B1364" s="524"/>
      <c r="C1364" s="522"/>
      <c r="D1364" s="522"/>
      <c r="E1364" s="522"/>
      <c r="F1364" s="522"/>
      <c r="G1364" s="522"/>
      <c r="H1364" s="522"/>
      <c r="I1364" s="522"/>
      <c r="J1364" s="522"/>
      <c r="K1364" s="522"/>
      <c r="L1364" s="522"/>
      <c r="M1364" s="107"/>
      <c r="N1364" s="522"/>
      <c r="O1364" s="522"/>
      <c r="P1364" s="522"/>
      <c r="Q1364" s="522"/>
      <c r="R1364" s="522"/>
      <c r="S1364" s="522"/>
      <c r="T1364" s="522"/>
      <c r="U1364" s="522"/>
      <c r="V1364" s="522"/>
      <c r="W1364" s="522"/>
      <c r="X1364" s="522"/>
      <c r="Y1364" s="522"/>
      <c r="Z1364" s="522"/>
      <c r="AA1364" s="522"/>
      <c r="AB1364" s="522"/>
      <c r="AC1364" s="522"/>
      <c r="AD1364" s="522"/>
      <c r="AE1364" s="522"/>
      <c r="AF1364" s="522"/>
      <c r="AG1364" s="522"/>
      <c r="AH1364" s="523"/>
      <c r="AI1364" s="522"/>
      <c r="AJ1364" s="522"/>
      <c r="AK1364" s="522"/>
      <c r="AL1364" s="522"/>
      <c r="AM1364" s="522"/>
      <c r="AN1364" s="522"/>
      <c r="AO1364" s="522"/>
      <c r="AP1364" s="522"/>
      <c r="AQ1364" s="522"/>
      <c r="AR1364" s="522"/>
      <c r="AS1364" s="107"/>
      <c r="AT1364" s="107"/>
      <c r="AU1364" s="107"/>
      <c r="AV1364" s="107"/>
      <c r="AW1364" s="107"/>
      <c r="AX1364" s="107"/>
      <c r="AY1364" s="107"/>
      <c r="AZ1364" s="107"/>
      <c r="BA1364" s="107"/>
      <c r="BB1364" s="107"/>
      <c r="BC1364" s="107"/>
      <c r="BD1364" s="107"/>
      <c r="BE1364" s="107"/>
      <c r="BF1364" s="107"/>
      <c r="BG1364" s="107"/>
      <c r="BH1364" s="107"/>
    </row>
    <row r="1365">
      <c r="A1365" s="107"/>
      <c r="B1365" s="524"/>
      <c r="C1365" s="522"/>
      <c r="D1365" s="522"/>
      <c r="E1365" s="522"/>
      <c r="F1365" s="522"/>
      <c r="G1365" s="522"/>
      <c r="H1365" s="522"/>
      <c r="I1365" s="522"/>
      <c r="J1365" s="522"/>
      <c r="K1365" s="522"/>
      <c r="L1365" s="522"/>
      <c r="M1365" s="107"/>
      <c r="N1365" s="522"/>
      <c r="O1365" s="522"/>
      <c r="P1365" s="522"/>
      <c r="Q1365" s="522"/>
      <c r="R1365" s="522"/>
      <c r="S1365" s="522"/>
      <c r="T1365" s="522"/>
      <c r="U1365" s="522"/>
      <c r="V1365" s="522"/>
      <c r="W1365" s="522"/>
      <c r="X1365" s="522"/>
      <c r="Y1365" s="522"/>
      <c r="Z1365" s="522"/>
      <c r="AA1365" s="522"/>
      <c r="AB1365" s="522"/>
      <c r="AC1365" s="522"/>
      <c r="AD1365" s="522"/>
      <c r="AE1365" s="522"/>
      <c r="AF1365" s="522"/>
      <c r="AG1365" s="522"/>
      <c r="AH1365" s="523"/>
      <c r="AI1365" s="522"/>
      <c r="AJ1365" s="522"/>
      <c r="AK1365" s="522"/>
      <c r="AL1365" s="522"/>
      <c r="AM1365" s="522"/>
      <c r="AN1365" s="522"/>
      <c r="AO1365" s="522"/>
      <c r="AP1365" s="522"/>
      <c r="AQ1365" s="522"/>
      <c r="AR1365" s="522"/>
      <c r="AS1365" s="107"/>
      <c r="AT1365" s="107"/>
      <c r="AU1365" s="107"/>
      <c r="AV1365" s="107"/>
      <c r="AW1365" s="107"/>
      <c r="AX1365" s="107"/>
      <c r="AY1365" s="107"/>
      <c r="AZ1365" s="107"/>
      <c r="BA1365" s="107"/>
      <c r="BB1365" s="107"/>
      <c r="BC1365" s="107"/>
      <c r="BD1365" s="107"/>
      <c r="BE1365" s="107"/>
      <c r="BF1365" s="107"/>
      <c r="BG1365" s="107"/>
      <c r="BH1365" s="107"/>
    </row>
    <row r="1366">
      <c r="A1366" s="107"/>
      <c r="B1366" s="524"/>
      <c r="C1366" s="522"/>
      <c r="D1366" s="522"/>
      <c r="E1366" s="522"/>
      <c r="F1366" s="522"/>
      <c r="G1366" s="522"/>
      <c r="H1366" s="522"/>
      <c r="I1366" s="522"/>
      <c r="J1366" s="522"/>
      <c r="K1366" s="522"/>
      <c r="L1366" s="522"/>
      <c r="M1366" s="107"/>
      <c r="N1366" s="522"/>
      <c r="O1366" s="522"/>
      <c r="P1366" s="522"/>
      <c r="Q1366" s="522"/>
      <c r="R1366" s="522"/>
      <c r="S1366" s="522"/>
      <c r="T1366" s="522"/>
      <c r="U1366" s="522"/>
      <c r="V1366" s="522"/>
      <c r="W1366" s="522"/>
      <c r="X1366" s="522"/>
      <c r="Y1366" s="522"/>
      <c r="Z1366" s="522"/>
      <c r="AA1366" s="522"/>
      <c r="AB1366" s="522"/>
      <c r="AC1366" s="522"/>
      <c r="AD1366" s="522"/>
      <c r="AE1366" s="522"/>
      <c r="AF1366" s="522"/>
      <c r="AG1366" s="522"/>
      <c r="AH1366" s="523"/>
      <c r="AI1366" s="522"/>
      <c r="AJ1366" s="522"/>
      <c r="AK1366" s="522"/>
      <c r="AL1366" s="522"/>
      <c r="AM1366" s="522"/>
      <c r="AN1366" s="522"/>
      <c r="AO1366" s="522"/>
      <c r="AP1366" s="522"/>
      <c r="AQ1366" s="522"/>
      <c r="AR1366" s="522"/>
      <c r="AS1366" s="107"/>
      <c r="AT1366" s="107"/>
      <c r="AU1366" s="107"/>
      <c r="AV1366" s="107"/>
      <c r="AW1366" s="107"/>
      <c r="AX1366" s="107"/>
      <c r="AY1366" s="107"/>
      <c r="AZ1366" s="107"/>
      <c r="BA1366" s="107"/>
      <c r="BB1366" s="107"/>
      <c r="BC1366" s="107"/>
      <c r="BD1366" s="107"/>
      <c r="BE1366" s="107"/>
      <c r="BF1366" s="107"/>
      <c r="BG1366" s="107"/>
      <c r="BH1366" s="107"/>
    </row>
    <row r="1367">
      <c r="A1367" s="107"/>
      <c r="B1367" s="524"/>
      <c r="C1367" s="522"/>
      <c r="D1367" s="522"/>
      <c r="E1367" s="522"/>
      <c r="F1367" s="522"/>
      <c r="G1367" s="522"/>
      <c r="H1367" s="522"/>
      <c r="I1367" s="522"/>
      <c r="J1367" s="522"/>
      <c r="K1367" s="522"/>
      <c r="L1367" s="522"/>
      <c r="M1367" s="107"/>
      <c r="N1367" s="522"/>
      <c r="O1367" s="522"/>
      <c r="P1367" s="522"/>
      <c r="Q1367" s="522"/>
      <c r="R1367" s="522"/>
      <c r="S1367" s="522"/>
      <c r="T1367" s="522"/>
      <c r="U1367" s="522"/>
      <c r="V1367" s="522"/>
      <c r="W1367" s="522"/>
      <c r="X1367" s="522"/>
      <c r="Y1367" s="522"/>
      <c r="Z1367" s="522"/>
      <c r="AA1367" s="522"/>
      <c r="AB1367" s="522"/>
      <c r="AC1367" s="522"/>
      <c r="AD1367" s="522"/>
      <c r="AE1367" s="522"/>
      <c r="AF1367" s="522"/>
      <c r="AG1367" s="522"/>
      <c r="AH1367" s="523"/>
      <c r="AI1367" s="522"/>
      <c r="AJ1367" s="522"/>
      <c r="AK1367" s="522"/>
      <c r="AL1367" s="522"/>
      <c r="AM1367" s="522"/>
      <c r="AN1367" s="522"/>
      <c r="AO1367" s="522"/>
      <c r="AP1367" s="522"/>
      <c r="AQ1367" s="522"/>
      <c r="AR1367" s="522"/>
      <c r="AS1367" s="107"/>
      <c r="AT1367" s="107"/>
      <c r="AU1367" s="107"/>
      <c r="AV1367" s="107"/>
      <c r="AW1367" s="107"/>
      <c r="AX1367" s="107"/>
      <c r="AY1367" s="107"/>
      <c r="AZ1367" s="107"/>
      <c r="BA1367" s="107"/>
      <c r="BB1367" s="107"/>
      <c r="BC1367" s="107"/>
      <c r="BD1367" s="107"/>
      <c r="BE1367" s="107"/>
      <c r="BF1367" s="107"/>
      <c r="BG1367" s="107"/>
      <c r="BH1367" s="107"/>
    </row>
    <row r="1368">
      <c r="A1368" s="107"/>
      <c r="B1368" s="524"/>
      <c r="C1368" s="522"/>
      <c r="D1368" s="522"/>
      <c r="E1368" s="522"/>
      <c r="F1368" s="522"/>
      <c r="G1368" s="522"/>
      <c r="H1368" s="522"/>
      <c r="I1368" s="522"/>
      <c r="J1368" s="522"/>
      <c r="K1368" s="522"/>
      <c r="L1368" s="522"/>
      <c r="M1368" s="107"/>
      <c r="N1368" s="522"/>
      <c r="O1368" s="522"/>
      <c r="P1368" s="522"/>
      <c r="Q1368" s="522"/>
      <c r="R1368" s="522"/>
      <c r="S1368" s="522"/>
      <c r="T1368" s="522"/>
      <c r="U1368" s="522"/>
      <c r="V1368" s="522"/>
      <c r="W1368" s="522"/>
      <c r="X1368" s="522"/>
      <c r="Y1368" s="522"/>
      <c r="Z1368" s="522"/>
      <c r="AA1368" s="522"/>
      <c r="AB1368" s="522"/>
      <c r="AC1368" s="522"/>
      <c r="AD1368" s="522"/>
      <c r="AE1368" s="522"/>
      <c r="AF1368" s="522"/>
      <c r="AG1368" s="522"/>
      <c r="AH1368" s="523"/>
      <c r="AI1368" s="522"/>
      <c r="AJ1368" s="522"/>
      <c r="AK1368" s="522"/>
      <c r="AL1368" s="522"/>
      <c r="AM1368" s="522"/>
      <c r="AN1368" s="522"/>
      <c r="AO1368" s="522"/>
      <c r="AP1368" s="522"/>
      <c r="AQ1368" s="522"/>
      <c r="AR1368" s="522"/>
      <c r="AS1368" s="107"/>
      <c r="AT1368" s="107"/>
      <c r="AU1368" s="107"/>
      <c r="AV1368" s="107"/>
      <c r="AW1368" s="107"/>
      <c r="AX1368" s="107"/>
      <c r="AY1368" s="107"/>
      <c r="AZ1368" s="107"/>
      <c r="BA1368" s="107"/>
      <c r="BB1368" s="107"/>
      <c r="BC1368" s="107"/>
      <c r="BD1368" s="107"/>
      <c r="BE1368" s="107"/>
      <c r="BF1368" s="107"/>
      <c r="BG1368" s="107"/>
      <c r="BH1368" s="107"/>
    </row>
    <row r="1369">
      <c r="A1369" s="107"/>
      <c r="B1369" s="524"/>
      <c r="C1369" s="522"/>
      <c r="D1369" s="522"/>
      <c r="E1369" s="522"/>
      <c r="F1369" s="522"/>
      <c r="G1369" s="522"/>
      <c r="H1369" s="522"/>
      <c r="I1369" s="522"/>
      <c r="J1369" s="522"/>
      <c r="K1369" s="522"/>
      <c r="L1369" s="522"/>
      <c r="M1369" s="107"/>
      <c r="N1369" s="522"/>
      <c r="O1369" s="522"/>
      <c r="P1369" s="522"/>
      <c r="Q1369" s="522"/>
      <c r="R1369" s="522"/>
      <c r="S1369" s="522"/>
      <c r="T1369" s="522"/>
      <c r="U1369" s="522"/>
      <c r="V1369" s="522"/>
      <c r="W1369" s="522"/>
      <c r="X1369" s="522"/>
      <c r="Y1369" s="522"/>
      <c r="Z1369" s="522"/>
      <c r="AA1369" s="522"/>
      <c r="AB1369" s="522"/>
      <c r="AC1369" s="522"/>
      <c r="AD1369" s="522"/>
      <c r="AE1369" s="522"/>
      <c r="AF1369" s="522"/>
      <c r="AG1369" s="522"/>
      <c r="AH1369" s="523"/>
      <c r="AI1369" s="522"/>
      <c r="AJ1369" s="522"/>
      <c r="AK1369" s="522"/>
      <c r="AL1369" s="522"/>
      <c r="AM1369" s="522"/>
      <c r="AN1369" s="522"/>
      <c r="AO1369" s="522"/>
      <c r="AP1369" s="522"/>
      <c r="AQ1369" s="522"/>
      <c r="AR1369" s="522"/>
      <c r="AS1369" s="107"/>
      <c r="AT1369" s="107"/>
      <c r="AU1369" s="107"/>
      <c r="AV1369" s="107"/>
      <c r="AW1369" s="107"/>
      <c r="AX1369" s="107"/>
      <c r="AY1369" s="107"/>
      <c r="AZ1369" s="107"/>
      <c r="BA1369" s="107"/>
      <c r="BB1369" s="107"/>
      <c r="BC1369" s="107"/>
      <c r="BD1369" s="107"/>
      <c r="BE1369" s="107"/>
      <c r="BF1369" s="107"/>
      <c r="BG1369" s="107"/>
      <c r="BH1369" s="107"/>
    </row>
    <row r="1370">
      <c r="A1370" s="107"/>
      <c r="B1370" s="524"/>
      <c r="C1370" s="522"/>
      <c r="D1370" s="522"/>
      <c r="E1370" s="522"/>
      <c r="F1370" s="522"/>
      <c r="G1370" s="522"/>
      <c r="H1370" s="522"/>
      <c r="I1370" s="522"/>
      <c r="J1370" s="522"/>
      <c r="K1370" s="522"/>
      <c r="L1370" s="522"/>
      <c r="M1370" s="107"/>
      <c r="N1370" s="522"/>
      <c r="O1370" s="522"/>
      <c r="P1370" s="522"/>
      <c r="Q1370" s="522"/>
      <c r="R1370" s="522"/>
      <c r="S1370" s="522"/>
      <c r="T1370" s="522"/>
      <c r="U1370" s="522"/>
      <c r="V1370" s="522"/>
      <c r="W1370" s="522"/>
      <c r="X1370" s="522"/>
      <c r="Y1370" s="522"/>
      <c r="Z1370" s="522"/>
      <c r="AA1370" s="522"/>
      <c r="AB1370" s="522"/>
      <c r="AC1370" s="522"/>
      <c r="AD1370" s="522"/>
      <c r="AE1370" s="522"/>
      <c r="AF1370" s="522"/>
      <c r="AG1370" s="522"/>
      <c r="AH1370" s="523"/>
      <c r="AI1370" s="522"/>
      <c r="AJ1370" s="522"/>
      <c r="AK1370" s="522"/>
      <c r="AL1370" s="522"/>
      <c r="AM1370" s="522"/>
      <c r="AN1370" s="522"/>
      <c r="AO1370" s="522"/>
      <c r="AP1370" s="522"/>
      <c r="AQ1370" s="522"/>
      <c r="AR1370" s="522"/>
      <c r="AS1370" s="107"/>
      <c r="AT1370" s="107"/>
      <c r="AU1370" s="107"/>
      <c r="AV1370" s="107"/>
      <c r="AW1370" s="107"/>
      <c r="AX1370" s="107"/>
      <c r="AY1370" s="107"/>
      <c r="AZ1370" s="107"/>
      <c r="BA1370" s="107"/>
      <c r="BB1370" s="107"/>
      <c r="BC1370" s="107"/>
      <c r="BD1370" s="107"/>
      <c r="BE1370" s="107"/>
      <c r="BF1370" s="107"/>
      <c r="BG1370" s="107"/>
      <c r="BH1370" s="107"/>
    </row>
    <row r="1371">
      <c r="A1371" s="107"/>
      <c r="B1371" s="524"/>
      <c r="C1371" s="522"/>
      <c r="D1371" s="522"/>
      <c r="E1371" s="522"/>
      <c r="F1371" s="522"/>
      <c r="G1371" s="522"/>
      <c r="H1371" s="522"/>
      <c r="I1371" s="522"/>
      <c r="J1371" s="522"/>
      <c r="K1371" s="522"/>
      <c r="L1371" s="522"/>
      <c r="M1371" s="107"/>
      <c r="N1371" s="522"/>
      <c r="O1371" s="522"/>
      <c r="P1371" s="522"/>
      <c r="Q1371" s="522"/>
      <c r="R1371" s="522"/>
      <c r="S1371" s="522"/>
      <c r="T1371" s="522"/>
      <c r="U1371" s="522"/>
      <c r="V1371" s="522"/>
      <c r="W1371" s="522"/>
      <c r="X1371" s="522"/>
      <c r="Y1371" s="522"/>
      <c r="Z1371" s="522"/>
      <c r="AA1371" s="522"/>
      <c r="AB1371" s="522"/>
      <c r="AC1371" s="522"/>
      <c r="AD1371" s="522"/>
      <c r="AE1371" s="522"/>
      <c r="AF1371" s="522"/>
      <c r="AG1371" s="522"/>
      <c r="AH1371" s="523"/>
      <c r="AI1371" s="522"/>
      <c r="AJ1371" s="522"/>
      <c r="AK1371" s="522"/>
      <c r="AL1371" s="522"/>
      <c r="AM1371" s="522"/>
      <c r="AN1371" s="522"/>
      <c r="AO1371" s="522"/>
      <c r="AP1371" s="522"/>
      <c r="AQ1371" s="522"/>
      <c r="AR1371" s="522"/>
      <c r="AS1371" s="107"/>
      <c r="AT1371" s="107"/>
      <c r="AU1371" s="107"/>
      <c r="AV1371" s="107"/>
      <c r="AW1371" s="107"/>
      <c r="AX1371" s="107"/>
      <c r="AY1371" s="107"/>
      <c r="AZ1371" s="107"/>
      <c r="BA1371" s="107"/>
      <c r="BB1371" s="107"/>
      <c r="BC1371" s="107"/>
      <c r="BD1371" s="107"/>
      <c r="BE1371" s="107"/>
      <c r="BF1371" s="107"/>
      <c r="BG1371" s="107"/>
      <c r="BH1371" s="107"/>
    </row>
    <row r="1372">
      <c r="A1372" s="107"/>
      <c r="B1372" s="524"/>
      <c r="C1372" s="522"/>
      <c r="D1372" s="522"/>
      <c r="E1372" s="522"/>
      <c r="F1372" s="522"/>
      <c r="G1372" s="522"/>
      <c r="H1372" s="522"/>
      <c r="I1372" s="522"/>
      <c r="J1372" s="522"/>
      <c r="K1372" s="522"/>
      <c r="L1372" s="522"/>
      <c r="M1372" s="107"/>
      <c r="N1372" s="522"/>
      <c r="O1372" s="522"/>
      <c r="P1372" s="522"/>
      <c r="Q1372" s="522"/>
      <c r="R1372" s="522"/>
      <c r="S1372" s="522"/>
      <c r="T1372" s="522"/>
      <c r="U1372" s="522"/>
      <c r="V1372" s="522"/>
      <c r="W1372" s="522"/>
      <c r="X1372" s="522"/>
      <c r="Y1372" s="522"/>
      <c r="Z1372" s="522"/>
      <c r="AA1372" s="522"/>
      <c r="AB1372" s="522"/>
      <c r="AC1372" s="522"/>
      <c r="AD1372" s="522"/>
      <c r="AE1372" s="522"/>
      <c r="AF1372" s="522"/>
      <c r="AG1372" s="522"/>
      <c r="AH1372" s="523"/>
      <c r="AI1372" s="522"/>
      <c r="AJ1372" s="522"/>
      <c r="AK1372" s="522"/>
      <c r="AL1372" s="522"/>
      <c r="AM1372" s="522"/>
      <c r="AN1372" s="522"/>
      <c r="AO1372" s="522"/>
      <c r="AP1372" s="522"/>
      <c r="AQ1372" s="522"/>
      <c r="AR1372" s="522"/>
      <c r="AS1372" s="107"/>
      <c r="AT1372" s="107"/>
      <c r="AU1372" s="107"/>
      <c r="AV1372" s="107"/>
      <c r="AW1372" s="107"/>
      <c r="AX1372" s="107"/>
      <c r="AY1372" s="107"/>
      <c r="AZ1372" s="107"/>
      <c r="BA1372" s="107"/>
      <c r="BB1372" s="107"/>
      <c r="BC1372" s="107"/>
      <c r="BD1372" s="107"/>
      <c r="BE1372" s="107"/>
      <c r="BF1372" s="107"/>
      <c r="BG1372" s="107"/>
      <c r="BH1372" s="107"/>
    </row>
    <row r="1373">
      <c r="A1373" s="107"/>
      <c r="B1373" s="524"/>
      <c r="C1373" s="522"/>
      <c r="D1373" s="522"/>
      <c r="E1373" s="522"/>
      <c r="F1373" s="522"/>
      <c r="G1373" s="522"/>
      <c r="H1373" s="522"/>
      <c r="I1373" s="522"/>
      <c r="J1373" s="522"/>
      <c r="K1373" s="522"/>
      <c r="L1373" s="522"/>
      <c r="M1373" s="107"/>
      <c r="N1373" s="522"/>
      <c r="O1373" s="522"/>
      <c r="P1373" s="522"/>
      <c r="Q1373" s="522"/>
      <c r="R1373" s="522"/>
      <c r="S1373" s="522"/>
      <c r="T1373" s="522"/>
      <c r="U1373" s="522"/>
      <c r="V1373" s="522"/>
      <c r="W1373" s="522"/>
      <c r="X1373" s="522"/>
      <c r="Y1373" s="522"/>
      <c r="Z1373" s="522"/>
      <c r="AA1373" s="522"/>
      <c r="AB1373" s="522"/>
      <c r="AC1373" s="522"/>
      <c r="AD1373" s="522"/>
      <c r="AE1373" s="522"/>
      <c r="AF1373" s="522"/>
      <c r="AG1373" s="522"/>
      <c r="AH1373" s="523"/>
      <c r="AI1373" s="522"/>
      <c r="AJ1373" s="522"/>
      <c r="AK1373" s="522"/>
      <c r="AL1373" s="522"/>
      <c r="AM1373" s="522"/>
      <c r="AN1373" s="522"/>
      <c r="AO1373" s="522"/>
      <c r="AP1373" s="522"/>
      <c r="AQ1373" s="522"/>
      <c r="AR1373" s="522"/>
      <c r="AS1373" s="107"/>
      <c r="AT1373" s="107"/>
      <c r="AU1373" s="107"/>
      <c r="AV1373" s="107"/>
      <c r="AW1373" s="107"/>
      <c r="AX1373" s="107"/>
      <c r="AY1373" s="107"/>
      <c r="AZ1373" s="107"/>
      <c r="BA1373" s="107"/>
      <c r="BB1373" s="107"/>
      <c r="BC1373" s="107"/>
      <c r="BD1373" s="107"/>
      <c r="BE1373" s="107"/>
      <c r="BF1373" s="107"/>
      <c r="BG1373" s="107"/>
      <c r="BH1373" s="107"/>
    </row>
    <row r="1374">
      <c r="A1374" s="107"/>
      <c r="B1374" s="524"/>
      <c r="C1374" s="522"/>
      <c r="D1374" s="522"/>
      <c r="E1374" s="522"/>
      <c r="F1374" s="522"/>
      <c r="G1374" s="522"/>
      <c r="H1374" s="522"/>
      <c r="I1374" s="522"/>
      <c r="J1374" s="522"/>
      <c r="K1374" s="522"/>
      <c r="L1374" s="522"/>
      <c r="M1374" s="107"/>
      <c r="N1374" s="522"/>
      <c r="O1374" s="522"/>
      <c r="P1374" s="522"/>
      <c r="Q1374" s="522"/>
      <c r="R1374" s="522"/>
      <c r="S1374" s="522"/>
      <c r="T1374" s="522"/>
      <c r="U1374" s="522"/>
      <c r="V1374" s="522"/>
      <c r="W1374" s="522"/>
      <c r="X1374" s="522"/>
      <c r="Y1374" s="522"/>
      <c r="Z1374" s="522"/>
      <c r="AA1374" s="522"/>
      <c r="AB1374" s="522"/>
      <c r="AC1374" s="522"/>
      <c r="AD1374" s="522"/>
      <c r="AE1374" s="522"/>
      <c r="AF1374" s="522"/>
      <c r="AG1374" s="522"/>
      <c r="AH1374" s="523"/>
      <c r="AI1374" s="522"/>
      <c r="AJ1374" s="522"/>
      <c r="AK1374" s="522"/>
      <c r="AL1374" s="522"/>
      <c r="AM1374" s="522"/>
      <c r="AN1374" s="522"/>
      <c r="AO1374" s="522"/>
      <c r="AP1374" s="522"/>
      <c r="AQ1374" s="522"/>
      <c r="AR1374" s="522"/>
      <c r="AS1374" s="107"/>
      <c r="AT1374" s="107"/>
      <c r="AU1374" s="107"/>
      <c r="AV1374" s="107"/>
      <c r="AW1374" s="107"/>
      <c r="AX1374" s="107"/>
      <c r="AY1374" s="107"/>
      <c r="AZ1374" s="107"/>
      <c r="BA1374" s="107"/>
      <c r="BB1374" s="107"/>
      <c r="BC1374" s="107"/>
      <c r="BD1374" s="107"/>
      <c r="BE1374" s="107"/>
      <c r="BF1374" s="107"/>
      <c r="BG1374" s="107"/>
      <c r="BH1374" s="107"/>
    </row>
    <row r="1375">
      <c r="A1375" s="107"/>
      <c r="B1375" s="524"/>
      <c r="C1375" s="522"/>
      <c r="D1375" s="522"/>
      <c r="E1375" s="522"/>
      <c r="F1375" s="522"/>
      <c r="G1375" s="522"/>
      <c r="H1375" s="522"/>
      <c r="I1375" s="522"/>
      <c r="J1375" s="522"/>
      <c r="K1375" s="522"/>
      <c r="L1375" s="522"/>
      <c r="M1375" s="107"/>
      <c r="N1375" s="522"/>
      <c r="O1375" s="522"/>
      <c r="P1375" s="522"/>
      <c r="Q1375" s="522"/>
      <c r="R1375" s="522"/>
      <c r="S1375" s="522"/>
      <c r="T1375" s="522"/>
      <c r="U1375" s="522"/>
      <c r="V1375" s="522"/>
      <c r="W1375" s="522"/>
      <c r="X1375" s="522"/>
      <c r="Y1375" s="522"/>
      <c r="Z1375" s="522"/>
      <c r="AA1375" s="522"/>
      <c r="AB1375" s="522"/>
      <c r="AC1375" s="522"/>
      <c r="AD1375" s="522"/>
      <c r="AE1375" s="522"/>
      <c r="AF1375" s="522"/>
      <c r="AG1375" s="522"/>
      <c r="AH1375" s="523"/>
      <c r="AI1375" s="522"/>
      <c r="AJ1375" s="522"/>
      <c r="AK1375" s="522"/>
      <c r="AL1375" s="522"/>
      <c r="AM1375" s="522"/>
      <c r="AN1375" s="522"/>
      <c r="AO1375" s="522"/>
      <c r="AP1375" s="522"/>
      <c r="AQ1375" s="522"/>
      <c r="AR1375" s="522"/>
      <c r="AS1375" s="107"/>
      <c r="AT1375" s="107"/>
      <c r="AU1375" s="107"/>
      <c r="AV1375" s="107"/>
      <c r="AW1375" s="107"/>
      <c r="AX1375" s="107"/>
      <c r="AY1375" s="107"/>
      <c r="AZ1375" s="107"/>
      <c r="BA1375" s="107"/>
      <c r="BB1375" s="107"/>
      <c r="BC1375" s="107"/>
      <c r="BD1375" s="107"/>
      <c r="BE1375" s="107"/>
      <c r="BF1375" s="107"/>
      <c r="BG1375" s="107"/>
      <c r="BH1375" s="107"/>
    </row>
    <row r="1376">
      <c r="A1376" s="107"/>
      <c r="B1376" s="524"/>
      <c r="C1376" s="522"/>
      <c r="D1376" s="522"/>
      <c r="E1376" s="522"/>
      <c r="F1376" s="522"/>
      <c r="G1376" s="522"/>
      <c r="H1376" s="522"/>
      <c r="I1376" s="522"/>
      <c r="J1376" s="522"/>
      <c r="K1376" s="522"/>
      <c r="L1376" s="522"/>
      <c r="M1376" s="107"/>
      <c r="N1376" s="522"/>
      <c r="O1376" s="522"/>
      <c r="P1376" s="522"/>
      <c r="Q1376" s="522"/>
      <c r="R1376" s="522"/>
      <c r="S1376" s="522"/>
      <c r="T1376" s="522"/>
      <c r="U1376" s="522"/>
      <c r="V1376" s="522"/>
      <c r="W1376" s="522"/>
      <c r="X1376" s="522"/>
      <c r="Y1376" s="522"/>
      <c r="Z1376" s="522"/>
      <c r="AA1376" s="522"/>
      <c r="AB1376" s="522"/>
      <c r="AC1376" s="522"/>
      <c r="AD1376" s="522"/>
      <c r="AE1376" s="522"/>
      <c r="AF1376" s="522"/>
      <c r="AG1376" s="522"/>
      <c r="AH1376" s="523"/>
      <c r="AI1376" s="522"/>
      <c r="AJ1376" s="522"/>
      <c r="AK1376" s="522"/>
      <c r="AL1376" s="522"/>
      <c r="AM1376" s="522"/>
      <c r="AN1376" s="522"/>
      <c r="AO1376" s="522"/>
      <c r="AP1376" s="522"/>
      <c r="AQ1376" s="522"/>
      <c r="AR1376" s="522"/>
      <c r="AS1376" s="107"/>
      <c r="AT1376" s="107"/>
      <c r="AU1376" s="107"/>
      <c r="AV1376" s="107"/>
      <c r="AW1376" s="107"/>
      <c r="AX1376" s="107"/>
      <c r="AY1376" s="107"/>
      <c r="AZ1376" s="107"/>
      <c r="BA1376" s="107"/>
      <c r="BB1376" s="107"/>
      <c r="BC1376" s="107"/>
      <c r="BD1376" s="107"/>
      <c r="BE1376" s="107"/>
      <c r="BF1376" s="107"/>
      <c r="BG1376" s="107"/>
      <c r="BH1376" s="107"/>
    </row>
    <row r="1377">
      <c r="A1377" s="107"/>
      <c r="B1377" s="524"/>
      <c r="C1377" s="522"/>
      <c r="D1377" s="522"/>
      <c r="E1377" s="522"/>
      <c r="F1377" s="522"/>
      <c r="G1377" s="522"/>
      <c r="H1377" s="522"/>
      <c r="I1377" s="522"/>
      <c r="J1377" s="522"/>
      <c r="K1377" s="522"/>
      <c r="L1377" s="522"/>
      <c r="M1377" s="107"/>
      <c r="N1377" s="522"/>
      <c r="O1377" s="522"/>
      <c r="P1377" s="522"/>
      <c r="Q1377" s="522"/>
      <c r="R1377" s="522"/>
      <c r="S1377" s="522"/>
      <c r="T1377" s="522"/>
      <c r="U1377" s="522"/>
      <c r="V1377" s="522"/>
      <c r="W1377" s="522"/>
      <c r="X1377" s="522"/>
      <c r="Y1377" s="522"/>
      <c r="Z1377" s="522"/>
      <c r="AA1377" s="522"/>
      <c r="AB1377" s="522"/>
      <c r="AC1377" s="522"/>
      <c r="AD1377" s="522"/>
      <c r="AE1377" s="522"/>
      <c r="AF1377" s="522"/>
      <c r="AG1377" s="522"/>
      <c r="AH1377" s="523"/>
      <c r="AI1377" s="522"/>
      <c r="AJ1377" s="522"/>
      <c r="AK1377" s="522"/>
      <c r="AL1377" s="522"/>
      <c r="AM1377" s="522"/>
      <c r="AN1377" s="522"/>
      <c r="AO1377" s="522"/>
      <c r="AP1377" s="522"/>
      <c r="AQ1377" s="522"/>
      <c r="AR1377" s="522"/>
      <c r="AS1377" s="107"/>
      <c r="AT1377" s="107"/>
      <c r="AU1377" s="107"/>
      <c r="AV1377" s="107"/>
      <c r="AW1377" s="107"/>
      <c r="AX1377" s="107"/>
      <c r="AY1377" s="107"/>
      <c r="AZ1377" s="107"/>
      <c r="BA1377" s="107"/>
      <c r="BB1377" s="107"/>
      <c r="BC1377" s="107"/>
      <c r="BD1377" s="107"/>
      <c r="BE1377" s="107"/>
      <c r="BF1377" s="107"/>
      <c r="BG1377" s="107"/>
      <c r="BH1377" s="107"/>
    </row>
    <row r="1378">
      <c r="A1378" s="107"/>
      <c r="B1378" s="524"/>
      <c r="C1378" s="522"/>
      <c r="D1378" s="522"/>
      <c r="E1378" s="522"/>
      <c r="F1378" s="522"/>
      <c r="G1378" s="522"/>
      <c r="H1378" s="522"/>
      <c r="I1378" s="522"/>
      <c r="J1378" s="522"/>
      <c r="K1378" s="522"/>
      <c r="L1378" s="522"/>
      <c r="M1378" s="107"/>
      <c r="N1378" s="522"/>
      <c r="O1378" s="522"/>
      <c r="P1378" s="522"/>
      <c r="Q1378" s="522"/>
      <c r="R1378" s="522"/>
      <c r="S1378" s="522"/>
      <c r="T1378" s="522"/>
      <c r="U1378" s="522"/>
      <c r="V1378" s="522"/>
      <c r="W1378" s="522"/>
      <c r="X1378" s="522"/>
      <c r="Y1378" s="522"/>
      <c r="Z1378" s="522"/>
      <c r="AA1378" s="522"/>
      <c r="AB1378" s="522"/>
      <c r="AC1378" s="522"/>
      <c r="AD1378" s="522"/>
      <c r="AE1378" s="522"/>
      <c r="AF1378" s="522"/>
      <c r="AG1378" s="522"/>
      <c r="AH1378" s="523"/>
      <c r="AI1378" s="522"/>
      <c r="AJ1378" s="522"/>
      <c r="AK1378" s="522"/>
      <c r="AL1378" s="522"/>
      <c r="AM1378" s="522"/>
      <c r="AN1378" s="522"/>
      <c r="AO1378" s="522"/>
      <c r="AP1378" s="522"/>
      <c r="AQ1378" s="522"/>
      <c r="AR1378" s="522"/>
      <c r="AS1378" s="107"/>
      <c r="AT1378" s="107"/>
      <c r="AU1378" s="107"/>
      <c r="AV1378" s="107"/>
      <c r="AW1378" s="107"/>
      <c r="AX1378" s="107"/>
      <c r="AY1378" s="107"/>
      <c r="AZ1378" s="107"/>
      <c r="BA1378" s="107"/>
      <c r="BB1378" s="107"/>
      <c r="BC1378" s="107"/>
      <c r="BD1378" s="107"/>
      <c r="BE1378" s="107"/>
      <c r="BF1378" s="107"/>
      <c r="BG1378" s="107"/>
      <c r="BH1378" s="107"/>
    </row>
    <row r="1379">
      <c r="A1379" s="107"/>
      <c r="B1379" s="524"/>
      <c r="C1379" s="522"/>
      <c r="D1379" s="522"/>
      <c r="E1379" s="522"/>
      <c r="F1379" s="522"/>
      <c r="G1379" s="522"/>
      <c r="H1379" s="522"/>
      <c r="I1379" s="522"/>
      <c r="J1379" s="522"/>
      <c r="K1379" s="522"/>
      <c r="L1379" s="522"/>
      <c r="M1379" s="107"/>
      <c r="N1379" s="522"/>
      <c r="O1379" s="522"/>
      <c r="P1379" s="522"/>
      <c r="Q1379" s="522"/>
      <c r="R1379" s="522"/>
      <c r="S1379" s="522"/>
      <c r="T1379" s="522"/>
      <c r="U1379" s="522"/>
      <c r="V1379" s="522"/>
      <c r="W1379" s="522"/>
      <c r="X1379" s="522"/>
      <c r="Y1379" s="522"/>
      <c r="Z1379" s="522"/>
      <c r="AA1379" s="522"/>
      <c r="AB1379" s="522"/>
      <c r="AC1379" s="522"/>
      <c r="AD1379" s="522"/>
      <c r="AE1379" s="522"/>
      <c r="AF1379" s="522"/>
      <c r="AG1379" s="522"/>
      <c r="AH1379" s="523"/>
      <c r="AI1379" s="522"/>
      <c r="AJ1379" s="522"/>
      <c r="AK1379" s="522"/>
      <c r="AL1379" s="522"/>
      <c r="AM1379" s="522"/>
      <c r="AN1379" s="522"/>
      <c r="AO1379" s="522"/>
      <c r="AP1379" s="522"/>
      <c r="AQ1379" s="522"/>
      <c r="AR1379" s="522"/>
      <c r="AS1379" s="107"/>
      <c r="AT1379" s="107"/>
      <c r="AU1379" s="107"/>
      <c r="AV1379" s="107"/>
      <c r="AW1379" s="107"/>
      <c r="AX1379" s="107"/>
      <c r="AY1379" s="107"/>
      <c r="AZ1379" s="107"/>
      <c r="BA1379" s="107"/>
      <c r="BB1379" s="107"/>
      <c r="BC1379" s="107"/>
      <c r="BD1379" s="107"/>
      <c r="BE1379" s="107"/>
      <c r="BF1379" s="107"/>
      <c r="BG1379" s="107"/>
      <c r="BH1379" s="107"/>
    </row>
    <row r="1380">
      <c r="A1380" s="107"/>
      <c r="B1380" s="524"/>
      <c r="C1380" s="522"/>
      <c r="D1380" s="522"/>
      <c r="E1380" s="522"/>
      <c r="F1380" s="522"/>
      <c r="G1380" s="522"/>
      <c r="H1380" s="522"/>
      <c r="I1380" s="522"/>
      <c r="J1380" s="522"/>
      <c r="K1380" s="522"/>
      <c r="L1380" s="522"/>
      <c r="M1380" s="107"/>
      <c r="N1380" s="522"/>
      <c r="O1380" s="522"/>
      <c r="P1380" s="522"/>
      <c r="Q1380" s="522"/>
      <c r="R1380" s="522"/>
      <c r="S1380" s="522"/>
      <c r="T1380" s="522"/>
      <c r="U1380" s="522"/>
      <c r="V1380" s="522"/>
      <c r="W1380" s="522"/>
      <c r="X1380" s="522"/>
      <c r="Y1380" s="522"/>
      <c r="Z1380" s="522"/>
      <c r="AA1380" s="522"/>
      <c r="AB1380" s="522"/>
      <c r="AC1380" s="522"/>
      <c r="AD1380" s="522"/>
      <c r="AE1380" s="522"/>
      <c r="AF1380" s="522"/>
      <c r="AG1380" s="522"/>
      <c r="AH1380" s="523"/>
      <c r="AI1380" s="522"/>
      <c r="AJ1380" s="522"/>
      <c r="AK1380" s="522"/>
      <c r="AL1380" s="522"/>
      <c r="AM1380" s="522"/>
      <c r="AN1380" s="522"/>
      <c r="AO1380" s="522"/>
      <c r="AP1380" s="522"/>
      <c r="AQ1380" s="522"/>
      <c r="AR1380" s="522"/>
      <c r="AS1380" s="107"/>
      <c r="AT1380" s="107"/>
      <c r="AU1380" s="107"/>
      <c r="AV1380" s="107"/>
      <c r="AW1380" s="107"/>
      <c r="AX1380" s="107"/>
      <c r="AY1380" s="107"/>
      <c r="AZ1380" s="107"/>
      <c r="BA1380" s="107"/>
      <c r="BB1380" s="107"/>
      <c r="BC1380" s="107"/>
      <c r="BD1380" s="107"/>
      <c r="BE1380" s="107"/>
      <c r="BF1380" s="107"/>
      <c r="BG1380" s="107"/>
      <c r="BH1380" s="107"/>
    </row>
    <row r="1381">
      <c r="A1381" s="107"/>
      <c r="B1381" s="524"/>
      <c r="C1381" s="522"/>
      <c r="D1381" s="522"/>
      <c r="E1381" s="522"/>
      <c r="F1381" s="522"/>
      <c r="G1381" s="522"/>
      <c r="H1381" s="522"/>
      <c r="I1381" s="522"/>
      <c r="J1381" s="522"/>
      <c r="K1381" s="522"/>
      <c r="L1381" s="522"/>
      <c r="M1381" s="107"/>
      <c r="N1381" s="522"/>
      <c r="O1381" s="522"/>
      <c r="P1381" s="522"/>
      <c r="Q1381" s="522"/>
      <c r="R1381" s="522"/>
      <c r="S1381" s="522"/>
      <c r="T1381" s="522"/>
      <c r="U1381" s="522"/>
      <c r="V1381" s="522"/>
      <c r="W1381" s="522"/>
      <c r="X1381" s="522"/>
      <c r="Y1381" s="522"/>
      <c r="Z1381" s="522"/>
      <c r="AA1381" s="522"/>
      <c r="AB1381" s="522"/>
      <c r="AC1381" s="522"/>
      <c r="AD1381" s="522"/>
      <c r="AE1381" s="522"/>
      <c r="AF1381" s="522"/>
      <c r="AG1381" s="522"/>
      <c r="AH1381" s="523"/>
      <c r="AI1381" s="522"/>
      <c r="AJ1381" s="522"/>
      <c r="AK1381" s="522"/>
      <c r="AL1381" s="522"/>
      <c r="AM1381" s="522"/>
      <c r="AN1381" s="522"/>
      <c r="AO1381" s="522"/>
      <c r="AP1381" s="522"/>
      <c r="AQ1381" s="522"/>
      <c r="AR1381" s="522"/>
      <c r="AS1381" s="107"/>
      <c r="AT1381" s="107"/>
      <c r="AU1381" s="107"/>
      <c r="AV1381" s="107"/>
      <c r="AW1381" s="107"/>
      <c r="AX1381" s="107"/>
      <c r="AY1381" s="107"/>
      <c r="AZ1381" s="107"/>
      <c r="BA1381" s="107"/>
      <c r="BB1381" s="107"/>
      <c r="BC1381" s="107"/>
      <c r="BD1381" s="107"/>
      <c r="BE1381" s="107"/>
      <c r="BF1381" s="107"/>
      <c r="BG1381" s="107"/>
      <c r="BH1381" s="107"/>
    </row>
    <row r="1382">
      <c r="A1382" s="107"/>
      <c r="B1382" s="524"/>
      <c r="C1382" s="522"/>
      <c r="D1382" s="522"/>
      <c r="E1382" s="522"/>
      <c r="F1382" s="522"/>
      <c r="G1382" s="522"/>
      <c r="H1382" s="522"/>
      <c r="I1382" s="522"/>
      <c r="J1382" s="522"/>
      <c r="K1382" s="522"/>
      <c r="L1382" s="522"/>
      <c r="M1382" s="107"/>
      <c r="N1382" s="522"/>
      <c r="O1382" s="522"/>
      <c r="P1382" s="522"/>
      <c r="Q1382" s="522"/>
      <c r="R1382" s="522"/>
      <c r="S1382" s="522"/>
      <c r="T1382" s="522"/>
      <c r="U1382" s="522"/>
      <c r="V1382" s="522"/>
      <c r="W1382" s="522"/>
      <c r="X1382" s="522"/>
      <c r="Y1382" s="522"/>
      <c r="Z1382" s="522"/>
      <c r="AA1382" s="522"/>
      <c r="AB1382" s="522"/>
      <c r="AC1382" s="522"/>
      <c r="AD1382" s="522"/>
      <c r="AE1382" s="522"/>
      <c r="AF1382" s="522"/>
      <c r="AG1382" s="522"/>
      <c r="AH1382" s="523"/>
      <c r="AI1382" s="522"/>
      <c r="AJ1382" s="522"/>
      <c r="AK1382" s="522"/>
      <c r="AL1382" s="522"/>
      <c r="AM1382" s="522"/>
      <c r="AN1382" s="522"/>
      <c r="AO1382" s="522"/>
      <c r="AP1382" s="522"/>
      <c r="AQ1382" s="522"/>
      <c r="AR1382" s="522"/>
      <c r="AS1382" s="107"/>
      <c r="AT1382" s="107"/>
      <c r="AU1382" s="107"/>
      <c r="AV1382" s="107"/>
      <c r="AW1382" s="107"/>
      <c r="AX1382" s="107"/>
      <c r="AY1382" s="107"/>
      <c r="AZ1382" s="107"/>
      <c r="BA1382" s="107"/>
      <c r="BB1382" s="107"/>
      <c r="BC1382" s="107"/>
      <c r="BD1382" s="107"/>
      <c r="BE1382" s="107"/>
      <c r="BF1382" s="107"/>
      <c r="BG1382" s="107"/>
      <c r="BH1382" s="107"/>
    </row>
    <row r="1383">
      <c r="A1383" s="107"/>
      <c r="B1383" s="524"/>
      <c r="C1383" s="522"/>
      <c r="D1383" s="522"/>
      <c r="E1383" s="522"/>
      <c r="F1383" s="522"/>
      <c r="G1383" s="522"/>
      <c r="H1383" s="522"/>
      <c r="I1383" s="522"/>
      <c r="J1383" s="522"/>
      <c r="K1383" s="522"/>
      <c r="L1383" s="522"/>
      <c r="M1383" s="107"/>
      <c r="N1383" s="522"/>
      <c r="O1383" s="522"/>
      <c r="P1383" s="522"/>
      <c r="Q1383" s="522"/>
      <c r="R1383" s="522"/>
      <c r="S1383" s="522"/>
      <c r="T1383" s="522"/>
      <c r="U1383" s="522"/>
      <c r="V1383" s="522"/>
      <c r="W1383" s="522"/>
      <c r="X1383" s="522"/>
      <c r="Y1383" s="522"/>
      <c r="Z1383" s="522"/>
      <c r="AA1383" s="522"/>
      <c r="AB1383" s="522"/>
      <c r="AC1383" s="522"/>
      <c r="AD1383" s="522"/>
      <c r="AE1383" s="522"/>
      <c r="AF1383" s="522"/>
      <c r="AG1383" s="522"/>
      <c r="AH1383" s="523"/>
      <c r="AI1383" s="522"/>
      <c r="AJ1383" s="522"/>
      <c r="AK1383" s="522"/>
      <c r="AL1383" s="522"/>
      <c r="AM1383" s="522"/>
      <c r="AN1383" s="522"/>
      <c r="AO1383" s="522"/>
      <c r="AP1383" s="522"/>
      <c r="AQ1383" s="522"/>
      <c r="AR1383" s="522"/>
      <c r="AS1383" s="107"/>
      <c r="AT1383" s="107"/>
      <c r="AU1383" s="107"/>
      <c r="AV1383" s="107"/>
      <c r="AW1383" s="107"/>
      <c r="AX1383" s="107"/>
      <c r="AY1383" s="107"/>
      <c r="AZ1383" s="107"/>
      <c r="BA1383" s="107"/>
      <c r="BB1383" s="107"/>
      <c r="BC1383" s="107"/>
      <c r="BD1383" s="107"/>
      <c r="BE1383" s="107"/>
      <c r="BF1383" s="107"/>
      <c r="BG1383" s="107"/>
      <c r="BH1383" s="107"/>
    </row>
    <row r="1384">
      <c r="A1384" s="107"/>
      <c r="B1384" s="524"/>
      <c r="C1384" s="522"/>
      <c r="D1384" s="522"/>
      <c r="E1384" s="522"/>
      <c r="F1384" s="522"/>
      <c r="G1384" s="522"/>
      <c r="H1384" s="522"/>
      <c r="I1384" s="522"/>
      <c r="J1384" s="522"/>
      <c r="K1384" s="522"/>
      <c r="L1384" s="522"/>
      <c r="M1384" s="107"/>
      <c r="N1384" s="522"/>
      <c r="O1384" s="522"/>
      <c r="P1384" s="522"/>
      <c r="Q1384" s="522"/>
      <c r="R1384" s="522"/>
      <c r="S1384" s="522"/>
      <c r="T1384" s="522"/>
      <c r="U1384" s="522"/>
      <c r="V1384" s="522"/>
      <c r="W1384" s="522"/>
      <c r="X1384" s="522"/>
      <c r="Y1384" s="522"/>
      <c r="Z1384" s="522"/>
      <c r="AA1384" s="522"/>
      <c r="AB1384" s="522"/>
      <c r="AC1384" s="522"/>
      <c r="AD1384" s="522"/>
      <c r="AE1384" s="522"/>
      <c r="AF1384" s="522"/>
      <c r="AG1384" s="522"/>
      <c r="AH1384" s="523"/>
      <c r="AI1384" s="522"/>
      <c r="AJ1384" s="522"/>
      <c r="AK1384" s="522"/>
      <c r="AL1384" s="522"/>
      <c r="AM1384" s="522"/>
      <c r="AN1384" s="522"/>
      <c r="AO1384" s="522"/>
      <c r="AP1384" s="522"/>
      <c r="AQ1384" s="522"/>
      <c r="AR1384" s="522"/>
      <c r="AS1384" s="107"/>
      <c r="AT1384" s="107"/>
      <c r="AU1384" s="107"/>
      <c r="AV1384" s="107"/>
      <c r="AW1384" s="107"/>
      <c r="AX1384" s="107"/>
      <c r="AY1384" s="107"/>
      <c r="AZ1384" s="107"/>
      <c r="BA1384" s="107"/>
      <c r="BB1384" s="107"/>
      <c r="BC1384" s="107"/>
      <c r="BD1384" s="107"/>
      <c r="BE1384" s="107"/>
      <c r="BF1384" s="107"/>
      <c r="BG1384" s="107"/>
      <c r="BH1384" s="107"/>
    </row>
    <row r="1385">
      <c r="A1385" s="107"/>
      <c r="B1385" s="524"/>
      <c r="C1385" s="522"/>
      <c r="D1385" s="522"/>
      <c r="E1385" s="522"/>
      <c r="F1385" s="522"/>
      <c r="G1385" s="522"/>
      <c r="H1385" s="522"/>
      <c r="I1385" s="522"/>
      <c r="J1385" s="522"/>
      <c r="K1385" s="522"/>
      <c r="L1385" s="522"/>
      <c r="M1385" s="107"/>
      <c r="N1385" s="522"/>
      <c r="O1385" s="522"/>
      <c r="P1385" s="522"/>
      <c r="Q1385" s="522"/>
      <c r="R1385" s="522"/>
      <c r="S1385" s="522"/>
      <c r="T1385" s="522"/>
      <c r="U1385" s="522"/>
      <c r="V1385" s="522"/>
      <c r="W1385" s="522"/>
      <c r="X1385" s="522"/>
      <c r="Y1385" s="522"/>
      <c r="Z1385" s="522"/>
      <c r="AA1385" s="522"/>
      <c r="AB1385" s="522"/>
      <c r="AC1385" s="522"/>
      <c r="AD1385" s="522"/>
      <c r="AE1385" s="522"/>
      <c r="AF1385" s="522"/>
      <c r="AG1385" s="522"/>
      <c r="AH1385" s="523"/>
      <c r="AI1385" s="522"/>
      <c r="AJ1385" s="522"/>
      <c r="AK1385" s="522"/>
      <c r="AL1385" s="522"/>
      <c r="AM1385" s="522"/>
      <c r="AN1385" s="522"/>
      <c r="AO1385" s="522"/>
      <c r="AP1385" s="522"/>
      <c r="AQ1385" s="522"/>
      <c r="AR1385" s="522"/>
      <c r="AS1385" s="107"/>
      <c r="AT1385" s="107"/>
      <c r="AU1385" s="107"/>
      <c r="AV1385" s="107"/>
      <c r="AW1385" s="107"/>
      <c r="AX1385" s="107"/>
      <c r="AY1385" s="107"/>
      <c r="AZ1385" s="107"/>
      <c r="BA1385" s="107"/>
      <c r="BB1385" s="107"/>
      <c r="BC1385" s="107"/>
      <c r="BD1385" s="107"/>
      <c r="BE1385" s="107"/>
      <c r="BF1385" s="107"/>
      <c r="BG1385" s="107"/>
      <c r="BH1385" s="107"/>
    </row>
    <row r="1386">
      <c r="A1386" s="107"/>
      <c r="B1386" s="524"/>
      <c r="C1386" s="522"/>
      <c r="D1386" s="522"/>
      <c r="E1386" s="522"/>
      <c r="F1386" s="522"/>
      <c r="G1386" s="522"/>
      <c r="H1386" s="522"/>
      <c r="I1386" s="522"/>
      <c r="J1386" s="522"/>
      <c r="K1386" s="522"/>
      <c r="L1386" s="522"/>
      <c r="M1386" s="107"/>
      <c r="N1386" s="522"/>
      <c r="O1386" s="522"/>
      <c r="P1386" s="522"/>
      <c r="Q1386" s="522"/>
      <c r="R1386" s="522"/>
      <c r="S1386" s="522"/>
      <c r="T1386" s="522"/>
      <c r="U1386" s="522"/>
      <c r="V1386" s="522"/>
      <c r="W1386" s="522"/>
      <c r="X1386" s="522"/>
      <c r="Y1386" s="522"/>
      <c r="Z1386" s="522"/>
      <c r="AA1386" s="522"/>
      <c r="AB1386" s="522"/>
      <c r="AC1386" s="522"/>
      <c r="AD1386" s="522"/>
      <c r="AE1386" s="522"/>
      <c r="AF1386" s="522"/>
      <c r="AG1386" s="522"/>
      <c r="AH1386" s="523"/>
      <c r="AI1386" s="522"/>
      <c r="AJ1386" s="522"/>
      <c r="AK1386" s="522"/>
      <c r="AL1386" s="522"/>
      <c r="AM1386" s="522"/>
      <c r="AN1386" s="522"/>
      <c r="AO1386" s="522"/>
      <c r="AP1386" s="522"/>
      <c r="AQ1386" s="522"/>
      <c r="AR1386" s="522"/>
      <c r="AS1386" s="107"/>
      <c r="AT1386" s="107"/>
      <c r="AU1386" s="107"/>
      <c r="AV1386" s="107"/>
      <c r="AW1386" s="107"/>
      <c r="AX1386" s="107"/>
      <c r="AY1386" s="107"/>
      <c r="AZ1386" s="107"/>
      <c r="BA1386" s="107"/>
      <c r="BB1386" s="107"/>
      <c r="BC1386" s="107"/>
      <c r="BD1386" s="107"/>
      <c r="BE1386" s="107"/>
      <c r="BF1386" s="107"/>
      <c r="BG1386" s="107"/>
      <c r="BH1386" s="107"/>
    </row>
    <row r="1387">
      <c r="A1387" s="107"/>
      <c r="B1387" s="524"/>
      <c r="C1387" s="522"/>
      <c r="D1387" s="522"/>
      <c r="E1387" s="522"/>
      <c r="F1387" s="522"/>
      <c r="G1387" s="522"/>
      <c r="H1387" s="522"/>
      <c r="I1387" s="522"/>
      <c r="J1387" s="522"/>
      <c r="K1387" s="522"/>
      <c r="L1387" s="522"/>
      <c r="M1387" s="107"/>
      <c r="N1387" s="522"/>
      <c r="O1387" s="522"/>
      <c r="P1387" s="522"/>
      <c r="Q1387" s="522"/>
      <c r="R1387" s="522"/>
      <c r="S1387" s="522"/>
      <c r="T1387" s="522"/>
      <c r="U1387" s="522"/>
      <c r="V1387" s="522"/>
      <c r="W1387" s="522"/>
      <c r="X1387" s="522"/>
      <c r="Y1387" s="522"/>
      <c r="Z1387" s="522"/>
      <c r="AA1387" s="522"/>
      <c r="AB1387" s="522"/>
      <c r="AC1387" s="522"/>
      <c r="AD1387" s="522"/>
      <c r="AE1387" s="522"/>
      <c r="AF1387" s="522"/>
      <c r="AG1387" s="522"/>
      <c r="AH1387" s="523"/>
      <c r="AI1387" s="522"/>
      <c r="AJ1387" s="522"/>
      <c r="AK1387" s="522"/>
      <c r="AL1387" s="522"/>
      <c r="AM1387" s="522"/>
      <c r="AN1387" s="522"/>
      <c r="AO1387" s="522"/>
      <c r="AP1387" s="522"/>
      <c r="AQ1387" s="522"/>
      <c r="AR1387" s="522"/>
      <c r="AS1387" s="107"/>
      <c r="AT1387" s="107"/>
      <c r="AU1387" s="107"/>
      <c r="AV1387" s="107"/>
      <c r="AW1387" s="107"/>
      <c r="AX1387" s="107"/>
      <c r="AY1387" s="107"/>
      <c r="AZ1387" s="107"/>
      <c r="BA1387" s="107"/>
      <c r="BB1387" s="107"/>
      <c r="BC1387" s="107"/>
      <c r="BD1387" s="107"/>
      <c r="BE1387" s="107"/>
      <c r="BF1387" s="107"/>
      <c r="BG1387" s="107"/>
      <c r="BH1387" s="107"/>
    </row>
    <row r="1388">
      <c r="A1388" s="107"/>
      <c r="B1388" s="524"/>
      <c r="C1388" s="522"/>
      <c r="D1388" s="522"/>
      <c r="E1388" s="522"/>
      <c r="F1388" s="522"/>
      <c r="G1388" s="522"/>
      <c r="H1388" s="522"/>
      <c r="I1388" s="522"/>
      <c r="J1388" s="522"/>
      <c r="K1388" s="522"/>
      <c r="L1388" s="522"/>
      <c r="M1388" s="107"/>
      <c r="N1388" s="522"/>
      <c r="O1388" s="522"/>
      <c r="P1388" s="522"/>
      <c r="Q1388" s="522"/>
      <c r="R1388" s="522"/>
      <c r="S1388" s="522"/>
      <c r="T1388" s="522"/>
      <c r="U1388" s="522"/>
      <c r="V1388" s="522"/>
      <c r="W1388" s="522"/>
      <c r="X1388" s="522"/>
      <c r="Y1388" s="522"/>
      <c r="Z1388" s="522"/>
      <c r="AA1388" s="522"/>
      <c r="AB1388" s="522"/>
      <c r="AC1388" s="522"/>
      <c r="AD1388" s="522"/>
      <c r="AE1388" s="522"/>
      <c r="AF1388" s="522"/>
      <c r="AG1388" s="522"/>
      <c r="AH1388" s="523"/>
      <c r="AI1388" s="522"/>
      <c r="AJ1388" s="522"/>
      <c r="AK1388" s="522"/>
      <c r="AL1388" s="522"/>
      <c r="AM1388" s="522"/>
      <c r="AN1388" s="522"/>
      <c r="AO1388" s="522"/>
      <c r="AP1388" s="522"/>
      <c r="AQ1388" s="522"/>
      <c r="AR1388" s="522"/>
      <c r="AS1388" s="107"/>
      <c r="AT1388" s="107"/>
      <c r="AU1388" s="107"/>
      <c r="AV1388" s="107"/>
      <c r="AW1388" s="107"/>
      <c r="AX1388" s="107"/>
      <c r="AY1388" s="107"/>
      <c r="AZ1388" s="107"/>
      <c r="BA1388" s="107"/>
      <c r="BB1388" s="107"/>
      <c r="BC1388" s="107"/>
      <c r="BD1388" s="107"/>
      <c r="BE1388" s="107"/>
      <c r="BF1388" s="107"/>
      <c r="BG1388" s="107"/>
      <c r="BH1388" s="107"/>
    </row>
    <row r="1389">
      <c r="A1389" s="107"/>
      <c r="B1389" s="524"/>
      <c r="C1389" s="522"/>
      <c r="D1389" s="522"/>
      <c r="E1389" s="522"/>
      <c r="F1389" s="522"/>
      <c r="G1389" s="522"/>
      <c r="H1389" s="522"/>
      <c r="I1389" s="522"/>
      <c r="J1389" s="522"/>
      <c r="K1389" s="522"/>
      <c r="L1389" s="522"/>
      <c r="M1389" s="107"/>
      <c r="N1389" s="522"/>
      <c r="O1389" s="522"/>
      <c r="P1389" s="522"/>
      <c r="Q1389" s="522"/>
      <c r="R1389" s="522"/>
      <c r="S1389" s="522"/>
      <c r="T1389" s="522"/>
      <c r="U1389" s="522"/>
      <c r="V1389" s="522"/>
      <c r="W1389" s="522"/>
      <c r="X1389" s="522"/>
      <c r="Y1389" s="522"/>
      <c r="Z1389" s="522"/>
      <c r="AA1389" s="522"/>
      <c r="AB1389" s="522"/>
      <c r="AC1389" s="522"/>
      <c r="AD1389" s="522"/>
      <c r="AE1389" s="522"/>
      <c r="AF1389" s="522"/>
      <c r="AG1389" s="522"/>
      <c r="AH1389" s="523"/>
      <c r="AI1389" s="522"/>
      <c r="AJ1389" s="522"/>
      <c r="AK1389" s="522"/>
      <c r="AL1389" s="522"/>
      <c r="AM1389" s="522"/>
      <c r="AN1389" s="522"/>
      <c r="AO1389" s="522"/>
      <c r="AP1389" s="522"/>
      <c r="AQ1389" s="522"/>
      <c r="AR1389" s="522"/>
      <c r="AS1389" s="107"/>
      <c r="AT1389" s="107"/>
      <c r="AU1389" s="107"/>
      <c r="AV1389" s="107"/>
      <c r="AW1389" s="107"/>
      <c r="AX1389" s="107"/>
      <c r="AY1389" s="107"/>
      <c r="AZ1389" s="107"/>
      <c r="BA1389" s="107"/>
      <c r="BB1389" s="107"/>
      <c r="BC1389" s="107"/>
      <c r="BD1389" s="107"/>
      <c r="BE1389" s="107"/>
      <c r="BF1389" s="107"/>
      <c r="BG1389" s="107"/>
      <c r="BH1389" s="107"/>
    </row>
    <row r="1390">
      <c r="A1390" s="107"/>
      <c r="B1390" s="524"/>
      <c r="C1390" s="522"/>
      <c r="D1390" s="522"/>
      <c r="E1390" s="522"/>
      <c r="F1390" s="522"/>
      <c r="G1390" s="522"/>
      <c r="H1390" s="522"/>
      <c r="I1390" s="522"/>
      <c r="J1390" s="522"/>
      <c r="K1390" s="522"/>
      <c r="L1390" s="522"/>
      <c r="M1390" s="107"/>
      <c r="N1390" s="522"/>
      <c r="O1390" s="522"/>
      <c r="P1390" s="522"/>
      <c r="Q1390" s="522"/>
      <c r="R1390" s="522"/>
      <c r="S1390" s="522"/>
      <c r="T1390" s="522"/>
      <c r="U1390" s="522"/>
      <c r="V1390" s="522"/>
      <c r="W1390" s="522"/>
      <c r="X1390" s="522"/>
      <c r="Y1390" s="522"/>
      <c r="Z1390" s="522"/>
      <c r="AA1390" s="522"/>
      <c r="AB1390" s="522"/>
      <c r="AC1390" s="522"/>
      <c r="AD1390" s="522"/>
      <c r="AE1390" s="522"/>
      <c r="AF1390" s="522"/>
      <c r="AG1390" s="522"/>
      <c r="AH1390" s="523"/>
      <c r="AI1390" s="522"/>
      <c r="AJ1390" s="522"/>
      <c r="AK1390" s="522"/>
      <c r="AL1390" s="522"/>
      <c r="AM1390" s="522"/>
      <c r="AN1390" s="522"/>
      <c r="AO1390" s="522"/>
      <c r="AP1390" s="522"/>
      <c r="AQ1390" s="522"/>
      <c r="AR1390" s="522"/>
      <c r="AS1390" s="107"/>
      <c r="AT1390" s="107"/>
      <c r="AU1390" s="107"/>
      <c r="AV1390" s="107"/>
      <c r="AW1390" s="107"/>
      <c r="AX1390" s="107"/>
      <c r="AY1390" s="107"/>
      <c r="AZ1390" s="107"/>
      <c r="BA1390" s="107"/>
      <c r="BB1390" s="107"/>
      <c r="BC1390" s="107"/>
      <c r="BD1390" s="107"/>
      <c r="BE1390" s="107"/>
      <c r="BF1390" s="107"/>
      <c r="BG1390" s="107"/>
      <c r="BH1390" s="107"/>
    </row>
    <row r="1391">
      <c r="A1391" s="107"/>
      <c r="B1391" s="524"/>
      <c r="C1391" s="522"/>
      <c r="D1391" s="522"/>
      <c r="E1391" s="522"/>
      <c r="F1391" s="522"/>
      <c r="G1391" s="522"/>
      <c r="H1391" s="522"/>
      <c r="I1391" s="522"/>
      <c r="J1391" s="522"/>
      <c r="K1391" s="522"/>
      <c r="L1391" s="522"/>
      <c r="M1391" s="107"/>
      <c r="N1391" s="522"/>
      <c r="O1391" s="522"/>
      <c r="P1391" s="522"/>
      <c r="Q1391" s="522"/>
      <c r="R1391" s="522"/>
      <c r="S1391" s="522"/>
      <c r="T1391" s="522"/>
      <c r="U1391" s="522"/>
      <c r="V1391" s="522"/>
      <c r="W1391" s="522"/>
      <c r="X1391" s="522"/>
      <c r="Y1391" s="522"/>
      <c r="Z1391" s="522"/>
      <c r="AA1391" s="522"/>
      <c r="AB1391" s="522"/>
      <c r="AC1391" s="522"/>
      <c r="AD1391" s="522"/>
      <c r="AE1391" s="522"/>
      <c r="AF1391" s="522"/>
      <c r="AG1391" s="522"/>
      <c r="AH1391" s="523"/>
      <c r="AI1391" s="522"/>
      <c r="AJ1391" s="522"/>
      <c r="AK1391" s="522"/>
      <c r="AL1391" s="522"/>
      <c r="AM1391" s="522"/>
      <c r="AN1391" s="522"/>
      <c r="AO1391" s="522"/>
      <c r="AP1391" s="522"/>
      <c r="AQ1391" s="522"/>
      <c r="AR1391" s="522"/>
      <c r="AS1391" s="107"/>
      <c r="AT1391" s="107"/>
      <c r="AU1391" s="107"/>
      <c r="AV1391" s="107"/>
      <c r="AW1391" s="107"/>
      <c r="AX1391" s="107"/>
      <c r="AY1391" s="107"/>
      <c r="AZ1391" s="107"/>
      <c r="BA1391" s="107"/>
      <c r="BB1391" s="107"/>
      <c r="BC1391" s="107"/>
      <c r="BD1391" s="107"/>
      <c r="BE1391" s="107"/>
      <c r="BF1391" s="107"/>
      <c r="BG1391" s="107"/>
      <c r="BH1391" s="107"/>
    </row>
    <row r="1392">
      <c r="A1392" s="107"/>
      <c r="B1392" s="524"/>
      <c r="C1392" s="522"/>
      <c r="D1392" s="522"/>
      <c r="E1392" s="522"/>
      <c r="F1392" s="522"/>
      <c r="G1392" s="522"/>
      <c r="H1392" s="522"/>
      <c r="I1392" s="522"/>
      <c r="J1392" s="522"/>
      <c r="K1392" s="522"/>
      <c r="L1392" s="522"/>
      <c r="M1392" s="107"/>
      <c r="N1392" s="522"/>
      <c r="O1392" s="522"/>
      <c r="P1392" s="522"/>
      <c r="Q1392" s="522"/>
      <c r="R1392" s="522"/>
      <c r="S1392" s="522"/>
      <c r="T1392" s="522"/>
      <c r="U1392" s="522"/>
      <c r="V1392" s="522"/>
      <c r="W1392" s="522"/>
      <c r="X1392" s="522"/>
      <c r="Y1392" s="522"/>
      <c r="Z1392" s="522"/>
      <c r="AA1392" s="522"/>
      <c r="AB1392" s="522"/>
      <c r="AC1392" s="522"/>
      <c r="AD1392" s="522"/>
      <c r="AE1392" s="522"/>
      <c r="AF1392" s="522"/>
      <c r="AG1392" s="522"/>
      <c r="AH1392" s="523"/>
      <c r="AI1392" s="522"/>
      <c r="AJ1392" s="522"/>
      <c r="AK1392" s="522"/>
      <c r="AL1392" s="522"/>
      <c r="AM1392" s="522"/>
      <c r="AN1392" s="522"/>
      <c r="AO1392" s="522"/>
      <c r="AP1392" s="522"/>
      <c r="AQ1392" s="522"/>
      <c r="AR1392" s="522"/>
      <c r="AS1392" s="107"/>
      <c r="AT1392" s="107"/>
      <c r="AU1392" s="107"/>
      <c r="AV1392" s="107"/>
      <c r="AW1392" s="107"/>
      <c r="AX1392" s="107"/>
      <c r="AY1392" s="107"/>
      <c r="AZ1392" s="107"/>
      <c r="BA1392" s="107"/>
      <c r="BB1392" s="107"/>
      <c r="BC1392" s="107"/>
      <c r="BD1392" s="107"/>
      <c r="BE1392" s="107"/>
      <c r="BF1392" s="107"/>
      <c r="BG1392" s="107"/>
      <c r="BH1392" s="107"/>
    </row>
    <row r="1393">
      <c r="A1393" s="107"/>
      <c r="B1393" s="524"/>
      <c r="C1393" s="522"/>
      <c r="D1393" s="522"/>
      <c r="E1393" s="522"/>
      <c r="F1393" s="522"/>
      <c r="G1393" s="522"/>
      <c r="H1393" s="522"/>
      <c r="I1393" s="522"/>
      <c r="J1393" s="522"/>
      <c r="K1393" s="522"/>
      <c r="L1393" s="522"/>
      <c r="M1393" s="107"/>
      <c r="N1393" s="522"/>
      <c r="O1393" s="522"/>
      <c r="P1393" s="522"/>
      <c r="Q1393" s="522"/>
      <c r="R1393" s="522"/>
      <c r="S1393" s="522"/>
      <c r="T1393" s="522"/>
      <c r="U1393" s="522"/>
      <c r="V1393" s="522"/>
      <c r="W1393" s="522"/>
      <c r="X1393" s="522"/>
      <c r="Y1393" s="522"/>
      <c r="Z1393" s="522"/>
      <c r="AA1393" s="522"/>
      <c r="AB1393" s="522"/>
      <c r="AC1393" s="522"/>
      <c r="AD1393" s="522"/>
      <c r="AE1393" s="522"/>
      <c r="AF1393" s="522"/>
      <c r="AG1393" s="522"/>
      <c r="AH1393" s="523"/>
      <c r="AI1393" s="522"/>
      <c r="AJ1393" s="522"/>
      <c r="AK1393" s="522"/>
      <c r="AL1393" s="522"/>
      <c r="AM1393" s="522"/>
      <c r="AN1393" s="522"/>
      <c r="AO1393" s="522"/>
      <c r="AP1393" s="522"/>
      <c r="AQ1393" s="522"/>
      <c r="AR1393" s="522"/>
      <c r="AS1393" s="107"/>
      <c r="AT1393" s="107"/>
      <c r="AU1393" s="107"/>
      <c r="AV1393" s="107"/>
      <c r="AW1393" s="107"/>
      <c r="AX1393" s="107"/>
      <c r="AY1393" s="107"/>
      <c r="AZ1393" s="107"/>
      <c r="BA1393" s="107"/>
      <c r="BB1393" s="107"/>
      <c r="BC1393" s="107"/>
      <c r="BD1393" s="107"/>
      <c r="BE1393" s="107"/>
      <c r="BF1393" s="107"/>
      <c r="BG1393" s="107"/>
      <c r="BH1393" s="107"/>
    </row>
    <row r="1394">
      <c r="A1394" s="107"/>
      <c r="B1394" s="524"/>
      <c r="C1394" s="522"/>
      <c r="D1394" s="522"/>
      <c r="E1394" s="522"/>
      <c r="F1394" s="522"/>
      <c r="G1394" s="522"/>
      <c r="H1394" s="522"/>
      <c r="I1394" s="522"/>
      <c r="J1394" s="522"/>
      <c r="K1394" s="522"/>
      <c r="L1394" s="522"/>
      <c r="M1394" s="107"/>
      <c r="N1394" s="522"/>
      <c r="O1394" s="522"/>
      <c r="P1394" s="522"/>
      <c r="Q1394" s="522"/>
      <c r="R1394" s="522"/>
      <c r="S1394" s="522"/>
      <c r="T1394" s="522"/>
      <c r="U1394" s="522"/>
      <c r="V1394" s="522"/>
      <c r="W1394" s="522"/>
      <c r="X1394" s="522"/>
      <c r="Y1394" s="522"/>
      <c r="Z1394" s="522"/>
      <c r="AA1394" s="522"/>
      <c r="AB1394" s="522"/>
      <c r="AC1394" s="522"/>
      <c r="AD1394" s="522"/>
      <c r="AE1394" s="522"/>
      <c r="AF1394" s="522"/>
      <c r="AG1394" s="522"/>
      <c r="AH1394" s="523"/>
      <c r="AI1394" s="522"/>
      <c r="AJ1394" s="522"/>
      <c r="AK1394" s="522"/>
      <c r="AL1394" s="522"/>
      <c r="AM1394" s="522"/>
      <c r="AN1394" s="522"/>
      <c r="AO1394" s="522"/>
      <c r="AP1394" s="522"/>
      <c r="AQ1394" s="522"/>
      <c r="AR1394" s="522"/>
      <c r="AS1394" s="107"/>
      <c r="AT1394" s="107"/>
      <c r="AU1394" s="107"/>
      <c r="AV1394" s="107"/>
      <c r="AW1394" s="107"/>
      <c r="AX1394" s="107"/>
      <c r="AY1394" s="107"/>
      <c r="AZ1394" s="107"/>
      <c r="BA1394" s="107"/>
      <c r="BB1394" s="107"/>
      <c r="BC1394" s="107"/>
      <c r="BD1394" s="107"/>
      <c r="BE1394" s="107"/>
      <c r="BF1394" s="107"/>
      <c r="BG1394" s="107"/>
      <c r="BH1394" s="107"/>
    </row>
    <row r="1395">
      <c r="A1395" s="107"/>
      <c r="B1395" s="524"/>
      <c r="C1395" s="522"/>
      <c r="D1395" s="522"/>
      <c r="E1395" s="522"/>
      <c r="F1395" s="522"/>
      <c r="G1395" s="522"/>
      <c r="H1395" s="522"/>
      <c r="I1395" s="522"/>
      <c r="J1395" s="522"/>
      <c r="K1395" s="522"/>
      <c r="L1395" s="522"/>
      <c r="M1395" s="107"/>
      <c r="N1395" s="522"/>
      <c r="O1395" s="522"/>
      <c r="P1395" s="522"/>
      <c r="Q1395" s="522"/>
      <c r="R1395" s="522"/>
      <c r="S1395" s="522"/>
      <c r="T1395" s="522"/>
      <c r="U1395" s="522"/>
      <c r="V1395" s="522"/>
      <c r="W1395" s="522"/>
      <c r="X1395" s="522"/>
      <c r="Y1395" s="522"/>
      <c r="Z1395" s="522"/>
      <c r="AA1395" s="522"/>
      <c r="AB1395" s="522"/>
      <c r="AC1395" s="522"/>
      <c r="AD1395" s="522"/>
      <c r="AE1395" s="522"/>
      <c r="AF1395" s="522"/>
      <c r="AG1395" s="522"/>
      <c r="AH1395" s="523"/>
      <c r="AI1395" s="522"/>
      <c r="AJ1395" s="522"/>
      <c r="AK1395" s="522"/>
      <c r="AL1395" s="522"/>
      <c r="AM1395" s="522"/>
      <c r="AN1395" s="522"/>
      <c r="AO1395" s="522"/>
      <c r="AP1395" s="522"/>
      <c r="AQ1395" s="522"/>
      <c r="AR1395" s="522"/>
      <c r="AS1395" s="107"/>
      <c r="AT1395" s="107"/>
      <c r="AU1395" s="107"/>
      <c r="AV1395" s="107"/>
      <c r="AW1395" s="107"/>
      <c r="AX1395" s="107"/>
      <c r="AY1395" s="107"/>
      <c r="AZ1395" s="107"/>
      <c r="BA1395" s="107"/>
      <c r="BB1395" s="107"/>
      <c r="BC1395" s="107"/>
      <c r="BD1395" s="107"/>
      <c r="BE1395" s="107"/>
      <c r="BF1395" s="107"/>
      <c r="BG1395" s="107"/>
      <c r="BH1395" s="107"/>
    </row>
    <row r="1396">
      <c r="A1396" s="107"/>
      <c r="B1396" s="524"/>
      <c r="C1396" s="522"/>
      <c r="D1396" s="522"/>
      <c r="E1396" s="522"/>
      <c r="F1396" s="522"/>
      <c r="G1396" s="522"/>
      <c r="H1396" s="522"/>
      <c r="I1396" s="522"/>
      <c r="J1396" s="522"/>
      <c r="K1396" s="522"/>
      <c r="L1396" s="522"/>
      <c r="M1396" s="107"/>
      <c r="N1396" s="522"/>
      <c r="O1396" s="522"/>
      <c r="P1396" s="522"/>
      <c r="Q1396" s="522"/>
      <c r="R1396" s="522"/>
      <c r="S1396" s="522"/>
      <c r="T1396" s="522"/>
      <c r="U1396" s="522"/>
      <c r="V1396" s="522"/>
      <c r="W1396" s="522"/>
      <c r="X1396" s="522"/>
      <c r="Y1396" s="522"/>
      <c r="Z1396" s="522"/>
      <c r="AA1396" s="522"/>
      <c r="AB1396" s="522"/>
      <c r="AC1396" s="522"/>
      <c r="AD1396" s="522"/>
      <c r="AE1396" s="522"/>
      <c r="AF1396" s="522"/>
      <c r="AG1396" s="522"/>
      <c r="AH1396" s="523"/>
      <c r="AI1396" s="522"/>
      <c r="AJ1396" s="522"/>
      <c r="AK1396" s="522"/>
      <c r="AL1396" s="522"/>
      <c r="AM1396" s="522"/>
      <c r="AN1396" s="522"/>
      <c r="AO1396" s="522"/>
      <c r="AP1396" s="522"/>
      <c r="AQ1396" s="522"/>
      <c r="AR1396" s="522"/>
      <c r="AS1396" s="107"/>
      <c r="AT1396" s="107"/>
      <c r="AU1396" s="107"/>
      <c r="AV1396" s="107"/>
      <c r="AW1396" s="107"/>
      <c r="AX1396" s="107"/>
      <c r="AY1396" s="107"/>
      <c r="AZ1396" s="107"/>
      <c r="BA1396" s="107"/>
      <c r="BB1396" s="107"/>
      <c r="BC1396" s="107"/>
      <c r="BD1396" s="107"/>
      <c r="BE1396" s="107"/>
      <c r="BF1396" s="107"/>
      <c r="BG1396" s="107"/>
      <c r="BH1396" s="107"/>
    </row>
    <row r="1397">
      <c r="A1397" s="107"/>
      <c r="B1397" s="524"/>
      <c r="C1397" s="522"/>
      <c r="D1397" s="522"/>
      <c r="E1397" s="522"/>
      <c r="F1397" s="522"/>
      <c r="G1397" s="522"/>
      <c r="H1397" s="522"/>
      <c r="I1397" s="522"/>
      <c r="J1397" s="522"/>
      <c r="K1397" s="522"/>
      <c r="L1397" s="522"/>
      <c r="M1397" s="107"/>
      <c r="N1397" s="522"/>
      <c r="O1397" s="522"/>
      <c r="P1397" s="522"/>
      <c r="Q1397" s="522"/>
      <c r="R1397" s="522"/>
      <c r="S1397" s="522"/>
      <c r="T1397" s="522"/>
      <c r="U1397" s="522"/>
      <c r="V1397" s="522"/>
      <c r="W1397" s="522"/>
      <c r="X1397" s="522"/>
      <c r="Y1397" s="522"/>
      <c r="Z1397" s="522"/>
      <c r="AA1397" s="522"/>
      <c r="AB1397" s="522"/>
      <c r="AC1397" s="522"/>
      <c r="AD1397" s="522"/>
      <c r="AE1397" s="522"/>
      <c r="AF1397" s="522"/>
      <c r="AG1397" s="522"/>
      <c r="AH1397" s="523"/>
      <c r="AI1397" s="522"/>
      <c r="AJ1397" s="522"/>
      <c r="AK1397" s="522"/>
      <c r="AL1397" s="522"/>
      <c r="AM1397" s="522"/>
      <c r="AN1397" s="522"/>
      <c r="AO1397" s="522"/>
      <c r="AP1397" s="522"/>
      <c r="AQ1397" s="522"/>
      <c r="AR1397" s="522"/>
      <c r="AS1397" s="107"/>
      <c r="AT1397" s="107"/>
      <c r="AU1397" s="107"/>
      <c r="AV1397" s="107"/>
      <c r="AW1397" s="107"/>
      <c r="AX1397" s="107"/>
      <c r="AY1397" s="107"/>
      <c r="AZ1397" s="107"/>
      <c r="BA1397" s="107"/>
      <c r="BB1397" s="107"/>
      <c r="BC1397" s="107"/>
      <c r="BD1397" s="107"/>
      <c r="BE1397" s="107"/>
      <c r="BF1397" s="107"/>
      <c r="BG1397" s="107"/>
      <c r="BH1397" s="107"/>
    </row>
    <row r="1398">
      <c r="A1398" s="107"/>
      <c r="B1398" s="524"/>
      <c r="C1398" s="522"/>
      <c r="D1398" s="522"/>
      <c r="E1398" s="522"/>
      <c r="F1398" s="522"/>
      <c r="G1398" s="522"/>
      <c r="H1398" s="522"/>
      <c r="I1398" s="522"/>
      <c r="J1398" s="522"/>
      <c r="K1398" s="522"/>
      <c r="L1398" s="522"/>
      <c r="M1398" s="107"/>
      <c r="N1398" s="522"/>
      <c r="O1398" s="522"/>
      <c r="P1398" s="522"/>
      <c r="Q1398" s="522"/>
      <c r="R1398" s="522"/>
      <c r="S1398" s="522"/>
      <c r="T1398" s="522"/>
      <c r="U1398" s="522"/>
      <c r="V1398" s="522"/>
      <c r="W1398" s="522"/>
      <c r="X1398" s="522"/>
      <c r="Y1398" s="522"/>
      <c r="Z1398" s="522"/>
      <c r="AA1398" s="522"/>
      <c r="AB1398" s="522"/>
      <c r="AC1398" s="522"/>
      <c r="AD1398" s="522"/>
      <c r="AE1398" s="522"/>
      <c r="AF1398" s="522"/>
      <c r="AG1398" s="522"/>
      <c r="AH1398" s="523"/>
      <c r="AI1398" s="522"/>
      <c r="AJ1398" s="522"/>
      <c r="AK1398" s="522"/>
      <c r="AL1398" s="522"/>
      <c r="AM1398" s="522"/>
      <c r="AN1398" s="522"/>
      <c r="AO1398" s="522"/>
      <c r="AP1398" s="522"/>
      <c r="AQ1398" s="522"/>
      <c r="AR1398" s="522"/>
      <c r="AS1398" s="107"/>
      <c r="AT1398" s="107"/>
      <c r="AU1398" s="107"/>
      <c r="AV1398" s="107"/>
      <c r="AW1398" s="107"/>
      <c r="AX1398" s="107"/>
      <c r="AY1398" s="107"/>
      <c r="AZ1398" s="107"/>
      <c r="BA1398" s="107"/>
      <c r="BB1398" s="107"/>
      <c r="BC1398" s="107"/>
      <c r="BD1398" s="107"/>
      <c r="BE1398" s="107"/>
      <c r="BF1398" s="107"/>
      <c r="BG1398" s="107"/>
      <c r="BH1398" s="107"/>
    </row>
    <row r="1399">
      <c r="A1399" s="107"/>
      <c r="B1399" s="524"/>
      <c r="C1399" s="522"/>
      <c r="D1399" s="522"/>
      <c r="E1399" s="522"/>
      <c r="F1399" s="522"/>
      <c r="G1399" s="522"/>
      <c r="H1399" s="522"/>
      <c r="I1399" s="522"/>
      <c r="J1399" s="522"/>
      <c r="K1399" s="522"/>
      <c r="L1399" s="522"/>
      <c r="M1399" s="107"/>
      <c r="N1399" s="522"/>
      <c r="O1399" s="522"/>
      <c r="P1399" s="522"/>
      <c r="Q1399" s="522"/>
      <c r="R1399" s="522"/>
      <c r="S1399" s="522"/>
      <c r="T1399" s="522"/>
      <c r="U1399" s="522"/>
      <c r="V1399" s="522"/>
      <c r="W1399" s="522"/>
      <c r="X1399" s="522"/>
      <c r="Y1399" s="522"/>
      <c r="Z1399" s="522"/>
      <c r="AA1399" s="522"/>
      <c r="AB1399" s="522"/>
      <c r="AC1399" s="522"/>
      <c r="AD1399" s="522"/>
      <c r="AE1399" s="522"/>
      <c r="AF1399" s="522"/>
      <c r="AG1399" s="522"/>
      <c r="AH1399" s="523"/>
      <c r="AI1399" s="522"/>
      <c r="AJ1399" s="522"/>
      <c r="AK1399" s="522"/>
      <c r="AL1399" s="522"/>
      <c r="AM1399" s="522"/>
      <c r="AN1399" s="522"/>
      <c r="AO1399" s="522"/>
      <c r="AP1399" s="522"/>
      <c r="AQ1399" s="522"/>
      <c r="AR1399" s="522"/>
      <c r="AS1399" s="107"/>
      <c r="AT1399" s="107"/>
      <c r="AU1399" s="107"/>
      <c r="AV1399" s="107"/>
      <c r="AW1399" s="107"/>
      <c r="AX1399" s="107"/>
      <c r="AY1399" s="107"/>
      <c r="AZ1399" s="107"/>
      <c r="BA1399" s="107"/>
      <c r="BB1399" s="107"/>
      <c r="BC1399" s="107"/>
      <c r="BD1399" s="107"/>
      <c r="BE1399" s="107"/>
      <c r="BF1399" s="107"/>
      <c r="BG1399" s="107"/>
      <c r="BH1399" s="107"/>
    </row>
    <row r="1400">
      <c r="A1400" s="107"/>
      <c r="B1400" s="524"/>
      <c r="C1400" s="522"/>
      <c r="D1400" s="522"/>
      <c r="E1400" s="522"/>
      <c r="F1400" s="522"/>
      <c r="G1400" s="522"/>
      <c r="H1400" s="522"/>
      <c r="I1400" s="522"/>
      <c r="J1400" s="522"/>
      <c r="K1400" s="522"/>
      <c r="L1400" s="522"/>
      <c r="M1400" s="107"/>
      <c r="N1400" s="522"/>
      <c r="O1400" s="522"/>
      <c r="P1400" s="522"/>
      <c r="Q1400" s="522"/>
      <c r="R1400" s="522"/>
      <c r="S1400" s="522"/>
      <c r="T1400" s="522"/>
      <c r="U1400" s="522"/>
      <c r="V1400" s="522"/>
      <c r="W1400" s="522"/>
      <c r="X1400" s="522"/>
      <c r="Y1400" s="522"/>
      <c r="Z1400" s="522"/>
      <c r="AA1400" s="522"/>
      <c r="AB1400" s="522"/>
      <c r="AC1400" s="522"/>
      <c r="AD1400" s="522"/>
      <c r="AE1400" s="522"/>
      <c r="AF1400" s="522"/>
      <c r="AG1400" s="522"/>
      <c r="AH1400" s="523"/>
      <c r="AI1400" s="522"/>
      <c r="AJ1400" s="522"/>
      <c r="AK1400" s="522"/>
      <c r="AL1400" s="522"/>
      <c r="AM1400" s="522"/>
      <c r="AN1400" s="522"/>
      <c r="AO1400" s="522"/>
      <c r="AP1400" s="522"/>
      <c r="AQ1400" s="522"/>
      <c r="AR1400" s="522"/>
      <c r="AS1400" s="107"/>
      <c r="AT1400" s="107"/>
      <c r="AU1400" s="107"/>
      <c r="AV1400" s="107"/>
      <c r="AW1400" s="107"/>
      <c r="AX1400" s="107"/>
      <c r="AY1400" s="107"/>
      <c r="AZ1400" s="107"/>
      <c r="BA1400" s="107"/>
      <c r="BB1400" s="107"/>
      <c r="BC1400" s="107"/>
      <c r="BD1400" s="107"/>
      <c r="BE1400" s="107"/>
      <c r="BF1400" s="107"/>
      <c r="BG1400" s="107"/>
      <c r="BH1400" s="107"/>
    </row>
    <row r="1401">
      <c r="A1401" s="107"/>
      <c r="B1401" s="524"/>
      <c r="C1401" s="522"/>
      <c r="D1401" s="522"/>
      <c r="E1401" s="522"/>
      <c r="F1401" s="522"/>
      <c r="G1401" s="522"/>
      <c r="H1401" s="522"/>
      <c r="I1401" s="522"/>
      <c r="J1401" s="522"/>
      <c r="K1401" s="522"/>
      <c r="L1401" s="522"/>
      <c r="M1401" s="107"/>
      <c r="N1401" s="522"/>
      <c r="O1401" s="522"/>
      <c r="P1401" s="522"/>
      <c r="Q1401" s="522"/>
      <c r="R1401" s="522"/>
      <c r="S1401" s="522"/>
      <c r="T1401" s="522"/>
      <c r="U1401" s="522"/>
      <c r="V1401" s="522"/>
      <c r="W1401" s="522"/>
      <c r="X1401" s="522"/>
      <c r="Y1401" s="522"/>
      <c r="Z1401" s="522"/>
      <c r="AA1401" s="522"/>
      <c r="AB1401" s="522"/>
      <c r="AC1401" s="522"/>
      <c r="AD1401" s="522"/>
      <c r="AE1401" s="522"/>
      <c r="AF1401" s="522"/>
      <c r="AG1401" s="522"/>
      <c r="AH1401" s="523"/>
      <c r="AI1401" s="522"/>
      <c r="AJ1401" s="522"/>
      <c r="AK1401" s="522"/>
      <c r="AL1401" s="522"/>
      <c r="AM1401" s="522"/>
      <c r="AN1401" s="522"/>
      <c r="AO1401" s="522"/>
      <c r="AP1401" s="522"/>
      <c r="AQ1401" s="522"/>
      <c r="AR1401" s="522"/>
      <c r="AS1401" s="107"/>
      <c r="AT1401" s="107"/>
      <c r="AU1401" s="107"/>
      <c r="AV1401" s="107"/>
      <c r="AW1401" s="107"/>
      <c r="AX1401" s="107"/>
      <c r="AY1401" s="107"/>
      <c r="AZ1401" s="107"/>
      <c r="BA1401" s="107"/>
      <c r="BB1401" s="107"/>
      <c r="BC1401" s="107"/>
      <c r="BD1401" s="107"/>
      <c r="BE1401" s="107"/>
      <c r="BF1401" s="107"/>
      <c r="BG1401" s="107"/>
      <c r="BH1401" s="107"/>
    </row>
    <row r="1402">
      <c r="A1402" s="107"/>
      <c r="B1402" s="524"/>
      <c r="C1402" s="522"/>
      <c r="D1402" s="522"/>
      <c r="E1402" s="522"/>
      <c r="F1402" s="522"/>
      <c r="G1402" s="522"/>
      <c r="H1402" s="522"/>
      <c r="I1402" s="522"/>
      <c r="J1402" s="522"/>
      <c r="K1402" s="522"/>
      <c r="L1402" s="522"/>
      <c r="M1402" s="107"/>
      <c r="N1402" s="522"/>
      <c r="O1402" s="522"/>
      <c r="P1402" s="522"/>
      <c r="Q1402" s="522"/>
      <c r="R1402" s="522"/>
      <c r="S1402" s="522"/>
      <c r="T1402" s="522"/>
      <c r="U1402" s="522"/>
      <c r="V1402" s="522"/>
      <c r="W1402" s="522"/>
      <c r="X1402" s="522"/>
      <c r="Y1402" s="522"/>
      <c r="Z1402" s="522"/>
      <c r="AA1402" s="522"/>
      <c r="AB1402" s="522"/>
      <c r="AC1402" s="522"/>
      <c r="AD1402" s="522"/>
      <c r="AE1402" s="522"/>
      <c r="AF1402" s="522"/>
      <c r="AG1402" s="522"/>
      <c r="AH1402" s="523"/>
      <c r="AI1402" s="522"/>
      <c r="AJ1402" s="522"/>
      <c r="AK1402" s="522"/>
      <c r="AL1402" s="522"/>
      <c r="AM1402" s="522"/>
      <c r="AN1402" s="522"/>
      <c r="AO1402" s="522"/>
      <c r="AP1402" s="522"/>
      <c r="AQ1402" s="522"/>
      <c r="AR1402" s="522"/>
      <c r="AS1402" s="107"/>
      <c r="AT1402" s="107"/>
      <c r="AU1402" s="107"/>
      <c r="AV1402" s="107"/>
      <c r="AW1402" s="107"/>
      <c r="AX1402" s="107"/>
      <c r="AY1402" s="107"/>
      <c r="AZ1402" s="107"/>
      <c r="BA1402" s="107"/>
      <c r="BB1402" s="107"/>
      <c r="BC1402" s="107"/>
      <c r="BD1402" s="107"/>
      <c r="BE1402" s="107"/>
      <c r="BF1402" s="107"/>
      <c r="BG1402" s="107"/>
      <c r="BH1402" s="107"/>
    </row>
    <row r="1403">
      <c r="A1403" s="107"/>
      <c r="B1403" s="524"/>
      <c r="C1403" s="522"/>
      <c r="D1403" s="522"/>
      <c r="E1403" s="522"/>
      <c r="F1403" s="522"/>
      <c r="G1403" s="522"/>
      <c r="H1403" s="522"/>
      <c r="I1403" s="522"/>
      <c r="J1403" s="522"/>
      <c r="K1403" s="522"/>
      <c r="L1403" s="522"/>
      <c r="M1403" s="107"/>
      <c r="N1403" s="522"/>
      <c r="O1403" s="522"/>
      <c r="P1403" s="522"/>
      <c r="Q1403" s="522"/>
      <c r="R1403" s="522"/>
      <c r="S1403" s="522"/>
      <c r="T1403" s="522"/>
      <c r="U1403" s="522"/>
      <c r="V1403" s="522"/>
      <c r="W1403" s="522"/>
      <c r="X1403" s="522"/>
      <c r="Y1403" s="522"/>
      <c r="Z1403" s="522"/>
      <c r="AA1403" s="522"/>
      <c r="AB1403" s="522"/>
      <c r="AC1403" s="522"/>
      <c r="AD1403" s="522"/>
      <c r="AE1403" s="522"/>
      <c r="AF1403" s="522"/>
      <c r="AG1403" s="522"/>
      <c r="AH1403" s="523"/>
      <c r="AI1403" s="522"/>
      <c r="AJ1403" s="522"/>
      <c r="AK1403" s="522"/>
      <c r="AL1403" s="522"/>
      <c r="AM1403" s="522"/>
      <c r="AN1403" s="522"/>
      <c r="AO1403" s="522"/>
      <c r="AP1403" s="522"/>
      <c r="AQ1403" s="522"/>
      <c r="AR1403" s="522"/>
      <c r="AS1403" s="107"/>
      <c r="AT1403" s="107"/>
      <c r="AU1403" s="107"/>
      <c r="AV1403" s="107"/>
      <c r="AW1403" s="107"/>
      <c r="AX1403" s="107"/>
      <c r="AY1403" s="107"/>
      <c r="AZ1403" s="107"/>
      <c r="BA1403" s="107"/>
      <c r="BB1403" s="107"/>
      <c r="BC1403" s="107"/>
      <c r="BD1403" s="107"/>
      <c r="BE1403" s="107"/>
      <c r="BF1403" s="107"/>
      <c r="BG1403" s="107"/>
      <c r="BH1403" s="107"/>
    </row>
    <row r="1404">
      <c r="A1404" s="107"/>
      <c r="B1404" s="524"/>
      <c r="C1404" s="522"/>
      <c r="D1404" s="522"/>
      <c r="E1404" s="522"/>
      <c r="F1404" s="522"/>
      <c r="G1404" s="522"/>
      <c r="H1404" s="522"/>
      <c r="I1404" s="522"/>
      <c r="J1404" s="522"/>
      <c r="K1404" s="522"/>
      <c r="L1404" s="522"/>
      <c r="M1404" s="107"/>
      <c r="N1404" s="522"/>
      <c r="O1404" s="522"/>
      <c r="P1404" s="522"/>
      <c r="Q1404" s="522"/>
      <c r="R1404" s="522"/>
      <c r="S1404" s="522"/>
      <c r="T1404" s="522"/>
      <c r="U1404" s="522"/>
      <c r="V1404" s="522"/>
      <c r="W1404" s="522"/>
      <c r="X1404" s="522"/>
      <c r="Y1404" s="522"/>
      <c r="Z1404" s="522"/>
      <c r="AA1404" s="522"/>
      <c r="AB1404" s="522"/>
      <c r="AC1404" s="522"/>
      <c r="AD1404" s="522"/>
      <c r="AE1404" s="522"/>
      <c r="AF1404" s="522"/>
      <c r="AG1404" s="522"/>
      <c r="AH1404" s="523"/>
      <c r="AI1404" s="522"/>
      <c r="AJ1404" s="522"/>
      <c r="AK1404" s="522"/>
      <c r="AL1404" s="522"/>
      <c r="AM1404" s="522"/>
      <c r="AN1404" s="522"/>
      <c r="AO1404" s="522"/>
      <c r="AP1404" s="522"/>
      <c r="AQ1404" s="522"/>
      <c r="AR1404" s="522"/>
      <c r="AS1404" s="107"/>
      <c r="AT1404" s="107"/>
      <c r="AU1404" s="107"/>
      <c r="AV1404" s="107"/>
      <c r="AW1404" s="107"/>
      <c r="AX1404" s="107"/>
      <c r="AY1404" s="107"/>
      <c r="AZ1404" s="107"/>
      <c r="BA1404" s="107"/>
      <c r="BB1404" s="107"/>
      <c r="BC1404" s="107"/>
      <c r="BD1404" s="107"/>
      <c r="BE1404" s="107"/>
      <c r="BF1404" s="107"/>
      <c r="BG1404" s="107"/>
      <c r="BH1404" s="107"/>
    </row>
    <row r="1405">
      <c r="A1405" s="107"/>
      <c r="B1405" s="524"/>
      <c r="C1405" s="522"/>
      <c r="D1405" s="522"/>
      <c r="E1405" s="522"/>
      <c r="F1405" s="522"/>
      <c r="G1405" s="522"/>
      <c r="H1405" s="522"/>
      <c r="I1405" s="522"/>
      <c r="J1405" s="522"/>
      <c r="K1405" s="522"/>
      <c r="L1405" s="522"/>
      <c r="M1405" s="107"/>
      <c r="N1405" s="522"/>
      <c r="O1405" s="522"/>
      <c r="P1405" s="522"/>
      <c r="Q1405" s="522"/>
      <c r="R1405" s="522"/>
      <c r="S1405" s="522"/>
      <c r="T1405" s="522"/>
      <c r="U1405" s="522"/>
      <c r="V1405" s="522"/>
      <c r="W1405" s="522"/>
      <c r="X1405" s="522"/>
      <c r="Y1405" s="522"/>
      <c r="Z1405" s="522"/>
      <c r="AA1405" s="522"/>
      <c r="AB1405" s="522"/>
      <c r="AC1405" s="522"/>
      <c r="AD1405" s="522"/>
      <c r="AE1405" s="522"/>
      <c r="AF1405" s="522"/>
      <c r="AG1405" s="522"/>
      <c r="AH1405" s="523"/>
      <c r="AI1405" s="522"/>
      <c r="AJ1405" s="522"/>
      <c r="AK1405" s="522"/>
      <c r="AL1405" s="522"/>
      <c r="AM1405" s="522"/>
      <c r="AN1405" s="522"/>
      <c r="AO1405" s="522"/>
      <c r="AP1405" s="522"/>
      <c r="AQ1405" s="522"/>
      <c r="AR1405" s="522"/>
      <c r="AS1405" s="107"/>
      <c r="AT1405" s="107"/>
      <c r="AU1405" s="107"/>
      <c r="AV1405" s="107"/>
      <c r="AW1405" s="107"/>
      <c r="AX1405" s="107"/>
      <c r="AY1405" s="107"/>
      <c r="AZ1405" s="107"/>
      <c r="BA1405" s="107"/>
      <c r="BB1405" s="107"/>
      <c r="BC1405" s="107"/>
      <c r="BD1405" s="107"/>
      <c r="BE1405" s="107"/>
      <c r="BF1405" s="107"/>
      <c r="BG1405" s="107"/>
      <c r="BH1405" s="107"/>
    </row>
    <row r="1406">
      <c r="A1406" s="107"/>
      <c r="B1406" s="524"/>
      <c r="C1406" s="522"/>
      <c r="D1406" s="522"/>
      <c r="E1406" s="522"/>
      <c r="F1406" s="522"/>
      <c r="G1406" s="522"/>
      <c r="H1406" s="522"/>
      <c r="I1406" s="522"/>
      <c r="J1406" s="522"/>
      <c r="K1406" s="522"/>
      <c r="L1406" s="522"/>
      <c r="M1406" s="107"/>
      <c r="N1406" s="522"/>
      <c r="O1406" s="522"/>
      <c r="P1406" s="522"/>
      <c r="Q1406" s="522"/>
      <c r="R1406" s="522"/>
      <c r="S1406" s="522"/>
      <c r="T1406" s="522"/>
      <c r="U1406" s="522"/>
      <c r="V1406" s="522"/>
      <c r="W1406" s="522"/>
      <c r="X1406" s="522"/>
      <c r="Y1406" s="522"/>
      <c r="Z1406" s="522"/>
      <c r="AA1406" s="522"/>
      <c r="AB1406" s="522"/>
      <c r="AC1406" s="522"/>
      <c r="AD1406" s="522"/>
      <c r="AE1406" s="522"/>
      <c r="AF1406" s="522"/>
      <c r="AG1406" s="522"/>
      <c r="AH1406" s="523"/>
      <c r="AI1406" s="522"/>
      <c r="AJ1406" s="522"/>
      <c r="AK1406" s="522"/>
      <c r="AL1406" s="522"/>
      <c r="AM1406" s="522"/>
      <c r="AN1406" s="522"/>
      <c r="AO1406" s="522"/>
      <c r="AP1406" s="522"/>
      <c r="AQ1406" s="522"/>
      <c r="AR1406" s="522"/>
      <c r="AS1406" s="107"/>
      <c r="AT1406" s="107"/>
      <c r="AU1406" s="107"/>
      <c r="AV1406" s="107"/>
      <c r="AW1406" s="107"/>
      <c r="AX1406" s="107"/>
      <c r="AY1406" s="107"/>
      <c r="AZ1406" s="107"/>
      <c r="BA1406" s="107"/>
      <c r="BB1406" s="107"/>
      <c r="BC1406" s="107"/>
      <c r="BD1406" s="107"/>
      <c r="BE1406" s="107"/>
      <c r="BF1406" s="107"/>
      <c r="BG1406" s="107"/>
      <c r="BH1406" s="107"/>
    </row>
    <row r="1407">
      <c r="A1407" s="107"/>
      <c r="B1407" s="524"/>
      <c r="C1407" s="522"/>
      <c r="D1407" s="522"/>
      <c r="E1407" s="522"/>
      <c r="F1407" s="522"/>
      <c r="G1407" s="522"/>
      <c r="H1407" s="522"/>
      <c r="I1407" s="522"/>
      <c r="J1407" s="522"/>
      <c r="K1407" s="522"/>
      <c r="L1407" s="522"/>
      <c r="M1407" s="107"/>
      <c r="N1407" s="522"/>
      <c r="O1407" s="522"/>
      <c r="P1407" s="522"/>
      <c r="Q1407" s="522"/>
      <c r="R1407" s="522"/>
      <c r="S1407" s="522"/>
      <c r="T1407" s="522"/>
      <c r="U1407" s="522"/>
      <c r="V1407" s="522"/>
      <c r="W1407" s="522"/>
      <c r="X1407" s="522"/>
      <c r="Y1407" s="522"/>
      <c r="Z1407" s="522"/>
      <c r="AA1407" s="522"/>
      <c r="AB1407" s="522"/>
      <c r="AC1407" s="522"/>
      <c r="AD1407" s="522"/>
      <c r="AE1407" s="522"/>
      <c r="AF1407" s="522"/>
      <c r="AG1407" s="522"/>
      <c r="AH1407" s="523"/>
      <c r="AI1407" s="522"/>
      <c r="AJ1407" s="522"/>
      <c r="AK1407" s="522"/>
      <c r="AL1407" s="522"/>
      <c r="AM1407" s="522"/>
      <c r="AN1407" s="522"/>
      <c r="AO1407" s="522"/>
      <c r="AP1407" s="522"/>
      <c r="AQ1407" s="522"/>
      <c r="AR1407" s="522"/>
      <c r="AS1407" s="107"/>
      <c r="AT1407" s="107"/>
      <c r="AU1407" s="107"/>
      <c r="AV1407" s="107"/>
      <c r="AW1407" s="107"/>
      <c r="AX1407" s="107"/>
      <c r="AY1407" s="107"/>
      <c r="AZ1407" s="107"/>
      <c r="BA1407" s="107"/>
      <c r="BB1407" s="107"/>
      <c r="BC1407" s="107"/>
      <c r="BD1407" s="107"/>
      <c r="BE1407" s="107"/>
      <c r="BF1407" s="107"/>
      <c r="BG1407" s="107"/>
      <c r="BH1407" s="107"/>
    </row>
    <row r="1408">
      <c r="A1408" s="107"/>
      <c r="B1408" s="524"/>
      <c r="C1408" s="522"/>
      <c r="D1408" s="522"/>
      <c r="E1408" s="522"/>
      <c r="F1408" s="522"/>
      <c r="G1408" s="522"/>
      <c r="H1408" s="522"/>
      <c r="I1408" s="522"/>
      <c r="J1408" s="522"/>
      <c r="K1408" s="522"/>
      <c r="L1408" s="522"/>
      <c r="M1408" s="107"/>
      <c r="N1408" s="522"/>
      <c r="O1408" s="522"/>
      <c r="P1408" s="522"/>
      <c r="Q1408" s="522"/>
      <c r="R1408" s="522"/>
      <c r="S1408" s="522"/>
      <c r="T1408" s="522"/>
      <c r="U1408" s="522"/>
      <c r="V1408" s="522"/>
      <c r="W1408" s="522"/>
      <c r="X1408" s="522"/>
      <c r="Y1408" s="522"/>
      <c r="Z1408" s="522"/>
      <c r="AA1408" s="522"/>
      <c r="AB1408" s="522"/>
      <c r="AC1408" s="522"/>
      <c r="AD1408" s="522"/>
      <c r="AE1408" s="522"/>
      <c r="AF1408" s="522"/>
      <c r="AG1408" s="522"/>
      <c r="AH1408" s="523"/>
      <c r="AI1408" s="522"/>
      <c r="AJ1408" s="522"/>
      <c r="AK1408" s="522"/>
      <c r="AL1408" s="522"/>
      <c r="AM1408" s="522"/>
      <c r="AN1408" s="522"/>
      <c r="AO1408" s="522"/>
      <c r="AP1408" s="522"/>
      <c r="AQ1408" s="522"/>
      <c r="AR1408" s="522"/>
      <c r="AS1408" s="107"/>
      <c r="AT1408" s="107"/>
      <c r="AU1408" s="107"/>
      <c r="AV1408" s="107"/>
      <c r="AW1408" s="107"/>
      <c r="AX1408" s="107"/>
      <c r="AY1408" s="107"/>
      <c r="AZ1408" s="107"/>
      <c r="BA1408" s="107"/>
      <c r="BB1408" s="107"/>
      <c r="BC1408" s="107"/>
      <c r="BD1408" s="107"/>
      <c r="BE1408" s="107"/>
      <c r="BF1408" s="107"/>
      <c r="BG1408" s="107"/>
      <c r="BH1408" s="107"/>
    </row>
    <row r="1409">
      <c r="A1409" s="107"/>
      <c r="B1409" s="524"/>
      <c r="C1409" s="522"/>
      <c r="D1409" s="522"/>
      <c r="E1409" s="522"/>
      <c r="F1409" s="522"/>
      <c r="G1409" s="522"/>
      <c r="H1409" s="522"/>
      <c r="I1409" s="522"/>
      <c r="J1409" s="522"/>
      <c r="K1409" s="522"/>
      <c r="L1409" s="522"/>
      <c r="M1409" s="107"/>
      <c r="N1409" s="522"/>
      <c r="O1409" s="522"/>
      <c r="P1409" s="522"/>
      <c r="Q1409" s="522"/>
      <c r="R1409" s="522"/>
      <c r="S1409" s="522"/>
      <c r="T1409" s="522"/>
      <c r="U1409" s="522"/>
      <c r="V1409" s="522"/>
      <c r="W1409" s="522"/>
      <c r="X1409" s="522"/>
      <c r="Y1409" s="522"/>
      <c r="Z1409" s="522"/>
      <c r="AA1409" s="522"/>
      <c r="AB1409" s="522"/>
      <c r="AC1409" s="522"/>
      <c r="AD1409" s="522"/>
      <c r="AE1409" s="522"/>
      <c r="AF1409" s="522"/>
      <c r="AG1409" s="522"/>
      <c r="AH1409" s="523"/>
      <c r="AI1409" s="522"/>
      <c r="AJ1409" s="522"/>
      <c r="AK1409" s="522"/>
      <c r="AL1409" s="522"/>
      <c r="AM1409" s="522"/>
      <c r="AN1409" s="522"/>
      <c r="AO1409" s="522"/>
      <c r="AP1409" s="522"/>
      <c r="AQ1409" s="522"/>
      <c r="AR1409" s="522"/>
      <c r="AS1409" s="107"/>
      <c r="AT1409" s="107"/>
      <c r="AU1409" s="107"/>
      <c r="AV1409" s="107"/>
      <c r="AW1409" s="107"/>
      <c r="AX1409" s="107"/>
      <c r="AY1409" s="107"/>
      <c r="AZ1409" s="107"/>
      <c r="BA1409" s="107"/>
      <c r="BB1409" s="107"/>
      <c r="BC1409" s="107"/>
      <c r="BD1409" s="107"/>
      <c r="BE1409" s="107"/>
      <c r="BF1409" s="107"/>
      <c r="BG1409" s="107"/>
      <c r="BH1409" s="107"/>
    </row>
    <row r="1410">
      <c r="A1410" s="107"/>
      <c r="B1410" s="524"/>
      <c r="C1410" s="522"/>
      <c r="D1410" s="522"/>
      <c r="E1410" s="522"/>
      <c r="F1410" s="522"/>
      <c r="G1410" s="522"/>
      <c r="H1410" s="522"/>
      <c r="I1410" s="522"/>
      <c r="J1410" s="522"/>
      <c r="K1410" s="522"/>
      <c r="L1410" s="522"/>
      <c r="M1410" s="107"/>
      <c r="N1410" s="522"/>
      <c r="O1410" s="522"/>
      <c r="P1410" s="522"/>
      <c r="Q1410" s="522"/>
      <c r="R1410" s="522"/>
      <c r="S1410" s="522"/>
      <c r="T1410" s="522"/>
      <c r="U1410" s="522"/>
      <c r="V1410" s="522"/>
      <c r="W1410" s="522"/>
      <c r="X1410" s="522"/>
      <c r="Y1410" s="522"/>
      <c r="Z1410" s="522"/>
      <c r="AA1410" s="522"/>
      <c r="AB1410" s="522"/>
      <c r="AC1410" s="522"/>
      <c r="AD1410" s="522"/>
      <c r="AE1410" s="522"/>
      <c r="AF1410" s="522"/>
      <c r="AG1410" s="522"/>
      <c r="AH1410" s="523"/>
      <c r="AI1410" s="522"/>
      <c r="AJ1410" s="522"/>
      <c r="AK1410" s="522"/>
      <c r="AL1410" s="522"/>
      <c r="AM1410" s="522"/>
      <c r="AN1410" s="522"/>
      <c r="AO1410" s="522"/>
      <c r="AP1410" s="522"/>
      <c r="AQ1410" s="522"/>
      <c r="AR1410" s="522"/>
      <c r="AS1410" s="107"/>
      <c r="AT1410" s="107"/>
      <c r="AU1410" s="107"/>
      <c r="AV1410" s="107"/>
      <c r="AW1410" s="107"/>
      <c r="AX1410" s="107"/>
      <c r="AY1410" s="107"/>
      <c r="AZ1410" s="107"/>
      <c r="BA1410" s="107"/>
      <c r="BB1410" s="107"/>
      <c r="BC1410" s="107"/>
      <c r="BD1410" s="107"/>
      <c r="BE1410" s="107"/>
      <c r="BF1410" s="107"/>
      <c r="BG1410" s="107"/>
      <c r="BH1410" s="107"/>
    </row>
    <row r="1411">
      <c r="A1411" s="107"/>
      <c r="B1411" s="524"/>
      <c r="C1411" s="522"/>
      <c r="D1411" s="522"/>
      <c r="E1411" s="522"/>
      <c r="F1411" s="522"/>
      <c r="G1411" s="522"/>
      <c r="H1411" s="522"/>
      <c r="I1411" s="522"/>
      <c r="J1411" s="522"/>
      <c r="K1411" s="522"/>
      <c r="L1411" s="522"/>
      <c r="M1411" s="107"/>
      <c r="N1411" s="522"/>
      <c r="O1411" s="522"/>
      <c r="P1411" s="522"/>
      <c r="Q1411" s="522"/>
      <c r="R1411" s="522"/>
      <c r="S1411" s="522"/>
      <c r="T1411" s="522"/>
      <c r="U1411" s="522"/>
      <c r="V1411" s="522"/>
      <c r="W1411" s="522"/>
      <c r="X1411" s="522"/>
      <c r="Y1411" s="522"/>
      <c r="Z1411" s="522"/>
      <c r="AA1411" s="522"/>
      <c r="AB1411" s="522"/>
      <c r="AC1411" s="522"/>
      <c r="AD1411" s="522"/>
      <c r="AE1411" s="522"/>
      <c r="AF1411" s="522"/>
      <c r="AG1411" s="522"/>
      <c r="AH1411" s="523"/>
      <c r="AI1411" s="522"/>
      <c r="AJ1411" s="522"/>
      <c r="AK1411" s="522"/>
      <c r="AL1411" s="522"/>
      <c r="AM1411" s="522"/>
      <c r="AN1411" s="522"/>
      <c r="AO1411" s="522"/>
      <c r="AP1411" s="522"/>
      <c r="AQ1411" s="522"/>
      <c r="AR1411" s="522"/>
      <c r="AS1411" s="107"/>
      <c r="AT1411" s="107"/>
      <c r="AU1411" s="107"/>
      <c r="AV1411" s="107"/>
      <c r="AW1411" s="107"/>
      <c r="AX1411" s="107"/>
      <c r="AY1411" s="107"/>
      <c r="AZ1411" s="107"/>
      <c r="BA1411" s="107"/>
      <c r="BB1411" s="107"/>
      <c r="BC1411" s="107"/>
      <c r="BD1411" s="107"/>
      <c r="BE1411" s="107"/>
      <c r="BF1411" s="107"/>
      <c r="BG1411" s="107"/>
      <c r="BH1411" s="107"/>
    </row>
    <row r="1412">
      <c r="A1412" s="107"/>
      <c r="B1412" s="524"/>
      <c r="C1412" s="522"/>
      <c r="D1412" s="522"/>
      <c r="E1412" s="522"/>
      <c r="F1412" s="522"/>
      <c r="G1412" s="522"/>
      <c r="H1412" s="522"/>
      <c r="I1412" s="522"/>
      <c r="J1412" s="522"/>
      <c r="K1412" s="522"/>
      <c r="L1412" s="522"/>
      <c r="M1412" s="107"/>
      <c r="N1412" s="522"/>
      <c r="O1412" s="522"/>
      <c r="P1412" s="522"/>
      <c r="Q1412" s="522"/>
      <c r="R1412" s="522"/>
      <c r="S1412" s="522"/>
      <c r="T1412" s="522"/>
      <c r="U1412" s="522"/>
      <c r="V1412" s="522"/>
      <c r="W1412" s="522"/>
      <c r="X1412" s="522"/>
      <c r="Y1412" s="522"/>
      <c r="Z1412" s="522"/>
      <c r="AA1412" s="522"/>
      <c r="AB1412" s="522"/>
      <c r="AC1412" s="522"/>
      <c r="AD1412" s="522"/>
      <c r="AE1412" s="522"/>
      <c r="AF1412" s="522"/>
      <c r="AG1412" s="522"/>
      <c r="AH1412" s="523"/>
      <c r="AI1412" s="522"/>
      <c r="AJ1412" s="522"/>
      <c r="AK1412" s="522"/>
      <c r="AL1412" s="522"/>
      <c r="AM1412" s="522"/>
      <c r="AN1412" s="522"/>
      <c r="AO1412" s="522"/>
      <c r="AP1412" s="522"/>
      <c r="AQ1412" s="522"/>
      <c r="AR1412" s="522"/>
      <c r="AS1412" s="107"/>
      <c r="AT1412" s="107"/>
      <c r="AU1412" s="107"/>
      <c r="AV1412" s="107"/>
      <c r="AW1412" s="107"/>
      <c r="AX1412" s="107"/>
      <c r="AY1412" s="107"/>
      <c r="AZ1412" s="107"/>
      <c r="BA1412" s="107"/>
      <c r="BB1412" s="107"/>
      <c r="BC1412" s="107"/>
      <c r="BD1412" s="107"/>
      <c r="BE1412" s="107"/>
      <c r="BF1412" s="107"/>
      <c r="BG1412" s="107"/>
      <c r="BH1412" s="107"/>
    </row>
    <row r="1413">
      <c r="A1413" s="107"/>
      <c r="B1413" s="524"/>
      <c r="C1413" s="522"/>
      <c r="D1413" s="522"/>
      <c r="E1413" s="522"/>
      <c r="F1413" s="522"/>
      <c r="G1413" s="522"/>
      <c r="H1413" s="522"/>
      <c r="I1413" s="522"/>
      <c r="J1413" s="522"/>
      <c r="K1413" s="522"/>
      <c r="L1413" s="522"/>
      <c r="M1413" s="107"/>
      <c r="N1413" s="522"/>
      <c r="O1413" s="522"/>
      <c r="P1413" s="522"/>
      <c r="Q1413" s="522"/>
      <c r="R1413" s="522"/>
      <c r="S1413" s="522"/>
      <c r="T1413" s="522"/>
      <c r="U1413" s="522"/>
      <c r="V1413" s="522"/>
      <c r="W1413" s="522"/>
      <c r="X1413" s="522"/>
      <c r="Y1413" s="522"/>
      <c r="Z1413" s="522"/>
      <c r="AA1413" s="522"/>
      <c r="AB1413" s="522"/>
      <c r="AC1413" s="522"/>
      <c r="AD1413" s="522"/>
      <c r="AE1413" s="522"/>
      <c r="AF1413" s="522"/>
      <c r="AG1413" s="522"/>
      <c r="AH1413" s="523"/>
      <c r="AI1413" s="522"/>
      <c r="AJ1413" s="522"/>
      <c r="AK1413" s="522"/>
      <c r="AL1413" s="522"/>
      <c r="AM1413" s="522"/>
      <c r="AN1413" s="522"/>
      <c r="AO1413" s="522"/>
      <c r="AP1413" s="522"/>
      <c r="AQ1413" s="522"/>
      <c r="AR1413" s="522"/>
      <c r="AS1413" s="107"/>
      <c r="AT1413" s="107"/>
      <c r="AU1413" s="107"/>
      <c r="AV1413" s="107"/>
      <c r="AW1413" s="107"/>
      <c r="AX1413" s="107"/>
      <c r="AY1413" s="107"/>
      <c r="AZ1413" s="107"/>
      <c r="BA1413" s="107"/>
      <c r="BB1413" s="107"/>
      <c r="BC1413" s="107"/>
      <c r="BD1413" s="107"/>
      <c r="BE1413" s="107"/>
      <c r="BF1413" s="107"/>
      <c r="BG1413" s="107"/>
      <c r="BH1413" s="107"/>
    </row>
    <row r="1414">
      <c r="A1414" s="107"/>
      <c r="B1414" s="524"/>
      <c r="C1414" s="522"/>
      <c r="D1414" s="522"/>
      <c r="E1414" s="522"/>
      <c r="F1414" s="522"/>
      <c r="G1414" s="522"/>
      <c r="H1414" s="522"/>
      <c r="I1414" s="522"/>
      <c r="J1414" s="522"/>
      <c r="K1414" s="522"/>
      <c r="L1414" s="522"/>
      <c r="M1414" s="107"/>
      <c r="N1414" s="522"/>
      <c r="O1414" s="522"/>
      <c r="P1414" s="522"/>
      <c r="Q1414" s="522"/>
      <c r="R1414" s="522"/>
      <c r="S1414" s="522"/>
      <c r="T1414" s="522"/>
      <c r="U1414" s="522"/>
      <c r="V1414" s="522"/>
      <c r="W1414" s="522"/>
      <c r="X1414" s="522"/>
      <c r="Y1414" s="522"/>
      <c r="Z1414" s="522"/>
      <c r="AA1414" s="522"/>
      <c r="AB1414" s="522"/>
      <c r="AC1414" s="522"/>
      <c r="AD1414" s="522"/>
      <c r="AE1414" s="522"/>
      <c r="AF1414" s="522"/>
      <c r="AG1414" s="522"/>
      <c r="AH1414" s="523"/>
      <c r="AI1414" s="522"/>
      <c r="AJ1414" s="522"/>
      <c r="AK1414" s="522"/>
      <c r="AL1414" s="522"/>
      <c r="AM1414" s="522"/>
      <c r="AN1414" s="522"/>
      <c r="AO1414" s="522"/>
      <c r="AP1414" s="522"/>
      <c r="AQ1414" s="522"/>
      <c r="AR1414" s="522"/>
      <c r="AS1414" s="107"/>
      <c r="AT1414" s="107"/>
      <c r="AU1414" s="107"/>
      <c r="AV1414" s="107"/>
      <c r="AW1414" s="107"/>
      <c r="AX1414" s="107"/>
      <c r="AY1414" s="107"/>
      <c r="AZ1414" s="107"/>
      <c r="BA1414" s="107"/>
      <c r="BB1414" s="107"/>
      <c r="BC1414" s="107"/>
      <c r="BD1414" s="107"/>
      <c r="BE1414" s="107"/>
      <c r="BF1414" s="107"/>
      <c r="BG1414" s="107"/>
      <c r="BH1414" s="107"/>
    </row>
    <row r="1415">
      <c r="A1415" s="107"/>
      <c r="B1415" s="524"/>
      <c r="C1415" s="522"/>
      <c r="D1415" s="522"/>
      <c r="E1415" s="522"/>
      <c r="F1415" s="522"/>
      <c r="G1415" s="522"/>
      <c r="H1415" s="522"/>
      <c r="I1415" s="522"/>
      <c r="J1415" s="522"/>
      <c r="K1415" s="522"/>
      <c r="L1415" s="522"/>
      <c r="M1415" s="107"/>
      <c r="N1415" s="522"/>
      <c r="O1415" s="522"/>
      <c r="P1415" s="522"/>
      <c r="Q1415" s="522"/>
      <c r="R1415" s="522"/>
      <c r="S1415" s="522"/>
      <c r="T1415" s="522"/>
      <c r="U1415" s="522"/>
      <c r="V1415" s="522"/>
      <c r="W1415" s="522"/>
      <c r="X1415" s="522"/>
      <c r="Y1415" s="522"/>
      <c r="Z1415" s="522"/>
      <c r="AA1415" s="522"/>
      <c r="AB1415" s="522"/>
      <c r="AC1415" s="522"/>
      <c r="AD1415" s="522"/>
      <c r="AE1415" s="522"/>
      <c r="AF1415" s="522"/>
      <c r="AG1415" s="522"/>
      <c r="AH1415" s="523"/>
      <c r="AI1415" s="522"/>
      <c r="AJ1415" s="522"/>
      <c r="AK1415" s="522"/>
      <c r="AL1415" s="522"/>
      <c r="AM1415" s="522"/>
      <c r="AN1415" s="522"/>
      <c r="AO1415" s="522"/>
      <c r="AP1415" s="522"/>
      <c r="AQ1415" s="522"/>
      <c r="AR1415" s="522"/>
      <c r="AS1415" s="107"/>
      <c r="AT1415" s="107"/>
      <c r="AU1415" s="107"/>
      <c r="AV1415" s="107"/>
      <c r="AW1415" s="107"/>
      <c r="AX1415" s="107"/>
      <c r="AY1415" s="107"/>
      <c r="AZ1415" s="107"/>
      <c r="BA1415" s="107"/>
      <c r="BB1415" s="107"/>
      <c r="BC1415" s="107"/>
      <c r="BD1415" s="107"/>
      <c r="BE1415" s="107"/>
      <c r="BF1415" s="107"/>
      <c r="BG1415" s="107"/>
      <c r="BH1415" s="107"/>
    </row>
    <row r="1416">
      <c r="A1416" s="107"/>
      <c r="B1416" s="524"/>
      <c r="C1416" s="522"/>
      <c r="D1416" s="522"/>
      <c r="E1416" s="522"/>
      <c r="F1416" s="522"/>
      <c r="G1416" s="522"/>
      <c r="H1416" s="522"/>
      <c r="I1416" s="522"/>
      <c r="J1416" s="522"/>
      <c r="K1416" s="522"/>
      <c r="L1416" s="522"/>
      <c r="M1416" s="107"/>
      <c r="N1416" s="522"/>
      <c r="O1416" s="522"/>
      <c r="P1416" s="522"/>
      <c r="Q1416" s="522"/>
      <c r="R1416" s="522"/>
      <c r="S1416" s="522"/>
      <c r="T1416" s="522"/>
      <c r="U1416" s="522"/>
      <c r="V1416" s="522"/>
      <c r="W1416" s="522"/>
      <c r="X1416" s="522"/>
      <c r="Y1416" s="522"/>
      <c r="Z1416" s="522"/>
      <c r="AA1416" s="522"/>
      <c r="AB1416" s="522"/>
      <c r="AC1416" s="522"/>
      <c r="AD1416" s="522"/>
      <c r="AE1416" s="522"/>
      <c r="AF1416" s="522"/>
      <c r="AG1416" s="522"/>
      <c r="AH1416" s="523"/>
      <c r="AI1416" s="522"/>
      <c r="AJ1416" s="522"/>
      <c r="AK1416" s="522"/>
      <c r="AL1416" s="522"/>
      <c r="AM1416" s="522"/>
      <c r="AN1416" s="522"/>
      <c r="AO1416" s="522"/>
      <c r="AP1416" s="522"/>
      <c r="AQ1416" s="522"/>
      <c r="AR1416" s="522"/>
      <c r="AS1416" s="107"/>
      <c r="AT1416" s="107"/>
      <c r="AU1416" s="107"/>
      <c r="AV1416" s="107"/>
      <c r="AW1416" s="107"/>
      <c r="AX1416" s="107"/>
      <c r="AY1416" s="107"/>
      <c r="AZ1416" s="107"/>
      <c r="BA1416" s="107"/>
      <c r="BB1416" s="107"/>
      <c r="BC1416" s="107"/>
      <c r="BD1416" s="107"/>
      <c r="BE1416" s="107"/>
      <c r="BF1416" s="107"/>
      <c r="BG1416" s="107"/>
      <c r="BH1416" s="107"/>
    </row>
    <row r="1417">
      <c r="A1417" s="107"/>
      <c r="B1417" s="524"/>
      <c r="C1417" s="522"/>
      <c r="D1417" s="522"/>
      <c r="E1417" s="522"/>
      <c r="F1417" s="522"/>
      <c r="G1417" s="522"/>
      <c r="H1417" s="522"/>
      <c r="I1417" s="522"/>
      <c r="J1417" s="522"/>
      <c r="K1417" s="522"/>
      <c r="L1417" s="522"/>
      <c r="M1417" s="107"/>
      <c r="N1417" s="522"/>
      <c r="O1417" s="522"/>
      <c r="P1417" s="522"/>
      <c r="Q1417" s="522"/>
      <c r="R1417" s="522"/>
      <c r="S1417" s="522"/>
      <c r="T1417" s="522"/>
      <c r="U1417" s="522"/>
      <c r="V1417" s="522"/>
      <c r="W1417" s="522"/>
      <c r="X1417" s="522"/>
      <c r="Y1417" s="522"/>
      <c r="Z1417" s="522"/>
      <c r="AA1417" s="522"/>
      <c r="AB1417" s="522"/>
      <c r="AC1417" s="522"/>
      <c r="AD1417" s="522"/>
      <c r="AE1417" s="522"/>
      <c r="AF1417" s="522"/>
      <c r="AG1417" s="522"/>
      <c r="AH1417" s="523"/>
      <c r="AI1417" s="522"/>
      <c r="AJ1417" s="522"/>
      <c r="AK1417" s="522"/>
      <c r="AL1417" s="522"/>
      <c r="AM1417" s="522"/>
      <c r="AN1417" s="522"/>
      <c r="AO1417" s="522"/>
      <c r="AP1417" s="522"/>
      <c r="AQ1417" s="522"/>
      <c r="AR1417" s="522"/>
      <c r="AS1417" s="107"/>
      <c r="AT1417" s="107"/>
      <c r="AU1417" s="107"/>
      <c r="AV1417" s="107"/>
      <c r="AW1417" s="107"/>
      <c r="AX1417" s="107"/>
      <c r="AY1417" s="107"/>
      <c r="AZ1417" s="107"/>
      <c r="BA1417" s="107"/>
      <c r="BB1417" s="107"/>
      <c r="BC1417" s="107"/>
      <c r="BD1417" s="107"/>
      <c r="BE1417" s="107"/>
      <c r="BF1417" s="107"/>
      <c r="BG1417" s="107"/>
      <c r="BH1417" s="107"/>
    </row>
    <row r="1418">
      <c r="A1418" s="107"/>
      <c r="B1418" s="524"/>
      <c r="C1418" s="522"/>
      <c r="D1418" s="522"/>
      <c r="E1418" s="522"/>
      <c r="F1418" s="522"/>
      <c r="G1418" s="522"/>
      <c r="H1418" s="522"/>
      <c r="I1418" s="522"/>
      <c r="J1418" s="522"/>
      <c r="K1418" s="522"/>
      <c r="L1418" s="522"/>
      <c r="M1418" s="107"/>
      <c r="N1418" s="522"/>
      <c r="O1418" s="522"/>
      <c r="P1418" s="522"/>
      <c r="Q1418" s="522"/>
      <c r="R1418" s="522"/>
      <c r="S1418" s="522"/>
      <c r="T1418" s="522"/>
      <c r="U1418" s="522"/>
      <c r="V1418" s="522"/>
      <c r="W1418" s="522"/>
      <c r="X1418" s="522"/>
      <c r="Y1418" s="522"/>
      <c r="Z1418" s="522"/>
      <c r="AA1418" s="522"/>
      <c r="AB1418" s="522"/>
      <c r="AC1418" s="522"/>
      <c r="AD1418" s="522"/>
      <c r="AE1418" s="522"/>
      <c r="AF1418" s="522"/>
      <c r="AG1418" s="522"/>
      <c r="AH1418" s="523"/>
      <c r="AI1418" s="522"/>
      <c r="AJ1418" s="522"/>
      <c r="AK1418" s="522"/>
      <c r="AL1418" s="522"/>
      <c r="AM1418" s="522"/>
      <c r="AN1418" s="522"/>
      <c r="AO1418" s="522"/>
      <c r="AP1418" s="522"/>
      <c r="AQ1418" s="522"/>
      <c r="AR1418" s="522"/>
      <c r="AS1418" s="107"/>
      <c r="AT1418" s="107"/>
      <c r="AU1418" s="107"/>
      <c r="AV1418" s="107"/>
      <c r="AW1418" s="107"/>
      <c r="AX1418" s="107"/>
      <c r="AY1418" s="107"/>
      <c r="AZ1418" s="107"/>
      <c r="BA1418" s="107"/>
      <c r="BB1418" s="107"/>
      <c r="BC1418" s="107"/>
      <c r="BD1418" s="107"/>
      <c r="BE1418" s="107"/>
      <c r="BF1418" s="107"/>
      <c r="BG1418" s="107"/>
      <c r="BH1418" s="107"/>
    </row>
    <row r="1419">
      <c r="A1419" s="107"/>
      <c r="B1419" s="524"/>
      <c r="C1419" s="522"/>
      <c r="D1419" s="522"/>
      <c r="E1419" s="522"/>
      <c r="F1419" s="522"/>
      <c r="G1419" s="522"/>
      <c r="H1419" s="522"/>
      <c r="I1419" s="522"/>
      <c r="J1419" s="522"/>
      <c r="K1419" s="522"/>
      <c r="L1419" s="522"/>
      <c r="M1419" s="107"/>
      <c r="N1419" s="522"/>
      <c r="O1419" s="522"/>
      <c r="P1419" s="522"/>
      <c r="Q1419" s="522"/>
      <c r="R1419" s="522"/>
      <c r="S1419" s="522"/>
      <c r="T1419" s="522"/>
      <c r="U1419" s="522"/>
      <c r="V1419" s="522"/>
      <c r="W1419" s="522"/>
      <c r="X1419" s="522"/>
      <c r="Y1419" s="522"/>
      <c r="Z1419" s="522"/>
      <c r="AA1419" s="522"/>
      <c r="AB1419" s="522"/>
      <c r="AC1419" s="522"/>
      <c r="AD1419" s="522"/>
      <c r="AE1419" s="522"/>
      <c r="AF1419" s="522"/>
      <c r="AG1419" s="522"/>
      <c r="AH1419" s="523"/>
      <c r="AI1419" s="522"/>
      <c r="AJ1419" s="522"/>
      <c r="AK1419" s="522"/>
      <c r="AL1419" s="522"/>
      <c r="AM1419" s="522"/>
      <c r="AN1419" s="522"/>
      <c r="AO1419" s="522"/>
      <c r="AP1419" s="522"/>
      <c r="AQ1419" s="522"/>
      <c r="AR1419" s="522"/>
      <c r="AS1419" s="107"/>
      <c r="AT1419" s="107"/>
      <c r="AU1419" s="107"/>
      <c r="AV1419" s="107"/>
      <c r="AW1419" s="107"/>
      <c r="AX1419" s="107"/>
      <c r="AY1419" s="107"/>
      <c r="AZ1419" s="107"/>
      <c r="BA1419" s="107"/>
      <c r="BB1419" s="107"/>
      <c r="BC1419" s="107"/>
      <c r="BD1419" s="107"/>
      <c r="BE1419" s="107"/>
      <c r="BF1419" s="107"/>
      <c r="BG1419" s="107"/>
      <c r="BH1419" s="107"/>
    </row>
    <row r="1420">
      <c r="A1420" s="107"/>
      <c r="B1420" s="524"/>
      <c r="C1420" s="522"/>
      <c r="D1420" s="522"/>
      <c r="E1420" s="522"/>
      <c r="F1420" s="522"/>
      <c r="G1420" s="522"/>
      <c r="H1420" s="522"/>
      <c r="I1420" s="522"/>
      <c r="J1420" s="522"/>
      <c r="K1420" s="522"/>
      <c r="L1420" s="522"/>
      <c r="M1420" s="107"/>
      <c r="N1420" s="522"/>
      <c r="O1420" s="522"/>
      <c r="P1420" s="522"/>
      <c r="Q1420" s="522"/>
      <c r="R1420" s="522"/>
      <c r="S1420" s="522"/>
      <c r="T1420" s="522"/>
      <c r="U1420" s="522"/>
      <c r="V1420" s="522"/>
      <c r="W1420" s="522"/>
      <c r="X1420" s="522"/>
      <c r="Y1420" s="522"/>
      <c r="Z1420" s="522"/>
      <c r="AA1420" s="522"/>
      <c r="AB1420" s="522"/>
      <c r="AC1420" s="522"/>
      <c r="AD1420" s="522"/>
      <c r="AE1420" s="522"/>
      <c r="AF1420" s="522"/>
      <c r="AG1420" s="522"/>
      <c r="AH1420" s="523"/>
      <c r="AI1420" s="522"/>
      <c r="AJ1420" s="522"/>
      <c r="AK1420" s="522"/>
      <c r="AL1420" s="522"/>
      <c r="AM1420" s="522"/>
      <c r="AN1420" s="522"/>
      <c r="AO1420" s="522"/>
      <c r="AP1420" s="522"/>
      <c r="AQ1420" s="522"/>
      <c r="AR1420" s="522"/>
      <c r="AS1420" s="107"/>
      <c r="AT1420" s="107"/>
      <c r="AU1420" s="107"/>
      <c r="AV1420" s="107"/>
      <c r="AW1420" s="107"/>
      <c r="AX1420" s="107"/>
      <c r="AY1420" s="107"/>
      <c r="AZ1420" s="107"/>
      <c r="BA1420" s="107"/>
      <c r="BB1420" s="107"/>
      <c r="BC1420" s="107"/>
      <c r="BD1420" s="107"/>
      <c r="BE1420" s="107"/>
      <c r="BF1420" s="107"/>
      <c r="BG1420" s="107"/>
      <c r="BH1420" s="107"/>
    </row>
    <row r="1421">
      <c r="A1421" s="107"/>
      <c r="B1421" s="524"/>
      <c r="C1421" s="522"/>
      <c r="D1421" s="522"/>
      <c r="E1421" s="522"/>
      <c r="F1421" s="522"/>
      <c r="G1421" s="522"/>
      <c r="H1421" s="522"/>
      <c r="I1421" s="522"/>
      <c r="J1421" s="522"/>
      <c r="K1421" s="522"/>
      <c r="L1421" s="522"/>
      <c r="M1421" s="107"/>
      <c r="N1421" s="522"/>
      <c r="O1421" s="522"/>
      <c r="P1421" s="522"/>
      <c r="Q1421" s="522"/>
      <c r="R1421" s="522"/>
      <c r="S1421" s="522"/>
      <c r="T1421" s="522"/>
      <c r="U1421" s="522"/>
      <c r="V1421" s="522"/>
      <c r="W1421" s="522"/>
      <c r="X1421" s="522"/>
      <c r="Y1421" s="522"/>
      <c r="Z1421" s="522"/>
      <c r="AA1421" s="522"/>
      <c r="AB1421" s="522"/>
      <c r="AC1421" s="522"/>
      <c r="AD1421" s="522"/>
      <c r="AE1421" s="522"/>
      <c r="AF1421" s="522"/>
      <c r="AG1421" s="522"/>
      <c r="AH1421" s="523"/>
      <c r="AI1421" s="522"/>
      <c r="AJ1421" s="522"/>
      <c r="AK1421" s="522"/>
      <c r="AL1421" s="522"/>
      <c r="AM1421" s="522"/>
      <c r="AN1421" s="522"/>
      <c r="AO1421" s="522"/>
      <c r="AP1421" s="522"/>
      <c r="AQ1421" s="522"/>
      <c r="AR1421" s="522"/>
      <c r="AS1421" s="107"/>
      <c r="AT1421" s="107"/>
      <c r="AU1421" s="107"/>
      <c r="AV1421" s="107"/>
      <c r="AW1421" s="107"/>
      <c r="AX1421" s="107"/>
      <c r="AY1421" s="107"/>
      <c r="AZ1421" s="107"/>
      <c r="BA1421" s="107"/>
      <c r="BB1421" s="107"/>
      <c r="BC1421" s="107"/>
      <c r="BD1421" s="107"/>
      <c r="BE1421" s="107"/>
      <c r="BF1421" s="107"/>
      <c r="BG1421" s="107"/>
      <c r="BH1421" s="107"/>
    </row>
    <row r="1422">
      <c r="A1422" s="107"/>
      <c r="B1422" s="524"/>
      <c r="C1422" s="522"/>
      <c r="D1422" s="522"/>
      <c r="E1422" s="522"/>
      <c r="F1422" s="522"/>
      <c r="G1422" s="522"/>
      <c r="H1422" s="522"/>
      <c r="I1422" s="522"/>
      <c r="J1422" s="522"/>
      <c r="K1422" s="522"/>
      <c r="L1422" s="522"/>
      <c r="M1422" s="107"/>
      <c r="N1422" s="522"/>
      <c r="O1422" s="522"/>
      <c r="P1422" s="522"/>
      <c r="Q1422" s="522"/>
      <c r="R1422" s="522"/>
      <c r="S1422" s="522"/>
      <c r="T1422" s="522"/>
      <c r="U1422" s="522"/>
      <c r="V1422" s="522"/>
      <c r="W1422" s="522"/>
      <c r="X1422" s="522"/>
      <c r="Y1422" s="522"/>
      <c r="Z1422" s="522"/>
      <c r="AA1422" s="522"/>
      <c r="AB1422" s="522"/>
      <c r="AC1422" s="522"/>
      <c r="AD1422" s="522"/>
      <c r="AE1422" s="522"/>
      <c r="AF1422" s="522"/>
      <c r="AG1422" s="522"/>
      <c r="AH1422" s="523"/>
      <c r="AI1422" s="522"/>
      <c r="AJ1422" s="522"/>
      <c r="AK1422" s="522"/>
      <c r="AL1422" s="522"/>
      <c r="AM1422" s="522"/>
      <c r="AN1422" s="522"/>
      <c r="AO1422" s="522"/>
      <c r="AP1422" s="522"/>
      <c r="AQ1422" s="522"/>
      <c r="AR1422" s="522"/>
      <c r="AS1422" s="107"/>
      <c r="AT1422" s="107"/>
      <c r="AU1422" s="107"/>
      <c r="AV1422" s="107"/>
      <c r="AW1422" s="107"/>
      <c r="AX1422" s="107"/>
      <c r="AY1422" s="107"/>
      <c r="AZ1422" s="107"/>
      <c r="BA1422" s="107"/>
      <c r="BB1422" s="107"/>
      <c r="BC1422" s="107"/>
      <c r="BD1422" s="107"/>
      <c r="BE1422" s="107"/>
      <c r="BF1422" s="107"/>
      <c r="BG1422" s="107"/>
      <c r="BH1422" s="107"/>
    </row>
    <row r="1423">
      <c r="A1423" s="107"/>
      <c r="B1423" s="524"/>
      <c r="C1423" s="522"/>
      <c r="D1423" s="522"/>
      <c r="E1423" s="522"/>
      <c r="F1423" s="522"/>
      <c r="G1423" s="522"/>
      <c r="H1423" s="522"/>
      <c r="I1423" s="522"/>
      <c r="J1423" s="522"/>
      <c r="K1423" s="522"/>
      <c r="L1423" s="522"/>
      <c r="M1423" s="107"/>
      <c r="N1423" s="522"/>
      <c r="O1423" s="522"/>
      <c r="P1423" s="522"/>
      <c r="Q1423" s="522"/>
      <c r="R1423" s="522"/>
      <c r="S1423" s="522"/>
      <c r="T1423" s="522"/>
      <c r="U1423" s="522"/>
      <c r="V1423" s="522"/>
      <c r="W1423" s="522"/>
      <c r="X1423" s="522"/>
      <c r="Y1423" s="522"/>
      <c r="Z1423" s="522"/>
      <c r="AA1423" s="522"/>
      <c r="AB1423" s="522"/>
      <c r="AC1423" s="522"/>
      <c r="AD1423" s="522"/>
      <c r="AE1423" s="522"/>
      <c r="AF1423" s="522"/>
      <c r="AG1423" s="522"/>
      <c r="AH1423" s="523"/>
      <c r="AI1423" s="522"/>
      <c r="AJ1423" s="522"/>
      <c r="AK1423" s="522"/>
      <c r="AL1423" s="522"/>
      <c r="AM1423" s="522"/>
      <c r="AN1423" s="522"/>
      <c r="AO1423" s="522"/>
      <c r="AP1423" s="522"/>
      <c r="AQ1423" s="522"/>
      <c r="AR1423" s="522"/>
      <c r="AS1423" s="107"/>
      <c r="AT1423" s="107"/>
      <c r="AU1423" s="107"/>
      <c r="AV1423" s="107"/>
      <c r="AW1423" s="107"/>
      <c r="AX1423" s="107"/>
      <c r="AY1423" s="107"/>
      <c r="AZ1423" s="107"/>
      <c r="BA1423" s="107"/>
      <c r="BB1423" s="107"/>
      <c r="BC1423" s="107"/>
      <c r="BD1423" s="107"/>
      <c r="BE1423" s="107"/>
      <c r="BF1423" s="107"/>
      <c r="BG1423" s="107"/>
      <c r="BH1423" s="107"/>
    </row>
  </sheetData>
  <customSheetViews>
    <customSheetView guid="{888ACF09-03D4-4E7C-90B4-FECC8F9D95B3}" filter="1" showAutoFilter="1">
      <autoFilter ref="$A$7:$BH$443"/>
    </customSheetView>
    <customSheetView guid="{45656B41-6F08-4C0B-A272-5DAD7E834410}" filter="1" showAutoFilter="1">
      <autoFilter ref="$B$1:$BH$1423">
        <filterColumn colId="4">
          <filters>
            <filter val="Yến Lê"/>
            <filter val="PiC"/>
            <filter val="Quân, Yến Lê, Hoài"/>
          </filters>
        </filterColumn>
      </autoFilter>
    </customSheetView>
    <customSheetView guid="{EDC72D86-AF5F-4044-A5B9-5DCA70C2A696}" filter="1" showAutoFilter="1">
      <autoFilter ref="$A$1:$BH$1423"/>
    </customSheetView>
    <customSheetView guid="{F3CF3E2A-D70A-4C19-8DDC-F027D2F9EF2F}" filter="1" showAutoFilter="1">
      <autoFilter ref="$A$1:$AR$215">
        <filterColumn colId="5">
          <filters>
            <filter val="Yến Lê"/>
            <filter val="PiC"/>
          </filters>
        </filterColumn>
      </autoFilter>
    </customSheetView>
  </customSheetViews>
  <mergeCells count="1740">
    <mergeCell ref="AG11:AG14"/>
    <mergeCell ref="AG16:AG20"/>
    <mergeCell ref="V8:V10"/>
    <mergeCell ref="V11:V15"/>
    <mergeCell ref="Y11:Y15"/>
    <mergeCell ref="AC11:AC20"/>
    <mergeCell ref="AD11:AD20"/>
    <mergeCell ref="AE11:AE20"/>
    <mergeCell ref="Y16:Y20"/>
    <mergeCell ref="B8:B10"/>
    <mergeCell ref="S8:U9"/>
    <mergeCell ref="W8:W10"/>
    <mergeCell ref="B11:B20"/>
    <mergeCell ref="W11:W15"/>
    <mergeCell ref="G16:G20"/>
    <mergeCell ref="D18:D19"/>
    <mergeCell ref="R21:R29"/>
    <mergeCell ref="S21:S29"/>
    <mergeCell ref="U11:U14"/>
    <mergeCell ref="S16:S20"/>
    <mergeCell ref="T16:T20"/>
    <mergeCell ref="U16:U20"/>
    <mergeCell ref="O21:O29"/>
    <mergeCell ref="P21:P29"/>
    <mergeCell ref="Q21:Q29"/>
    <mergeCell ref="AE30:AE35"/>
    <mergeCell ref="AF30:AF35"/>
    <mergeCell ref="AG30:AG35"/>
    <mergeCell ref="AH30:AH35"/>
    <mergeCell ref="AI30:AI35"/>
    <mergeCell ref="AJ30:AJ35"/>
    <mergeCell ref="AL30:AL35"/>
    <mergeCell ref="V16:V20"/>
    <mergeCell ref="W16:W20"/>
    <mergeCell ref="W30:W35"/>
    <mergeCell ref="X30:X35"/>
    <mergeCell ref="Y30:Y35"/>
    <mergeCell ref="AC30:AC35"/>
    <mergeCell ref="AD30:AD35"/>
    <mergeCell ref="C36:C41"/>
    <mergeCell ref="E36:E41"/>
    <mergeCell ref="F36:F41"/>
    <mergeCell ref="G36:G41"/>
    <mergeCell ref="H36:H41"/>
    <mergeCell ref="I36:I41"/>
    <mergeCell ref="J36:J41"/>
    <mergeCell ref="R36:R41"/>
    <mergeCell ref="S36:S41"/>
    <mergeCell ref="T36:T41"/>
    <mergeCell ref="U36:U41"/>
    <mergeCell ref="V36:V41"/>
    <mergeCell ref="W36:W41"/>
    <mergeCell ref="X36:X41"/>
    <mergeCell ref="Y36:Y41"/>
    <mergeCell ref="K36:K41"/>
    <mergeCell ref="L36:L41"/>
    <mergeCell ref="M36:M41"/>
    <mergeCell ref="N36:N41"/>
    <mergeCell ref="O36:O41"/>
    <mergeCell ref="P36:P41"/>
    <mergeCell ref="Q36:Q41"/>
    <mergeCell ref="C42:C47"/>
    <mergeCell ref="E42:E47"/>
    <mergeCell ref="F42:F47"/>
    <mergeCell ref="G42:G47"/>
    <mergeCell ref="H42:H47"/>
    <mergeCell ref="I42:I47"/>
    <mergeCell ref="J42:J47"/>
    <mergeCell ref="R42:R47"/>
    <mergeCell ref="S42:S47"/>
    <mergeCell ref="T42:T47"/>
    <mergeCell ref="U42:U47"/>
    <mergeCell ref="V42:V47"/>
    <mergeCell ref="W42:W47"/>
    <mergeCell ref="X42:X47"/>
    <mergeCell ref="Y42:Y47"/>
    <mergeCell ref="A8:A10"/>
    <mergeCell ref="A21:A29"/>
    <mergeCell ref="B21:B53"/>
    <mergeCell ref="C21:C29"/>
    <mergeCell ref="D23:D24"/>
    <mergeCell ref="D26:D27"/>
    <mergeCell ref="C30:C35"/>
    <mergeCell ref="K42:K47"/>
    <mergeCell ref="L42:L47"/>
    <mergeCell ref="M42:M47"/>
    <mergeCell ref="N42:N47"/>
    <mergeCell ref="O42:O47"/>
    <mergeCell ref="P42:P47"/>
    <mergeCell ref="Q42:Q47"/>
    <mergeCell ref="T69:T74"/>
    <mergeCell ref="U69:U74"/>
    <mergeCell ref="M66:M74"/>
    <mergeCell ref="N69:N74"/>
    <mergeCell ref="O69:O74"/>
    <mergeCell ref="P69:P74"/>
    <mergeCell ref="Q69:Q74"/>
    <mergeCell ref="R69:R74"/>
    <mergeCell ref="S69:S74"/>
    <mergeCell ref="K48:K53"/>
    <mergeCell ref="L48:L53"/>
    <mergeCell ref="C48:C53"/>
    <mergeCell ref="C54:C59"/>
    <mergeCell ref="E54:E59"/>
    <mergeCell ref="F54:F59"/>
    <mergeCell ref="G54:G59"/>
    <mergeCell ref="H54:H59"/>
    <mergeCell ref="C60:C68"/>
    <mergeCell ref="D62:D63"/>
    <mergeCell ref="D65:D66"/>
    <mergeCell ref="F69:F74"/>
    <mergeCell ref="G69:G74"/>
    <mergeCell ref="I54:I59"/>
    <mergeCell ref="J54:J59"/>
    <mergeCell ref="K54:K59"/>
    <mergeCell ref="L54:L59"/>
    <mergeCell ref="M60:M65"/>
    <mergeCell ref="K69:K74"/>
    <mergeCell ref="L69:L74"/>
    <mergeCell ref="W81:W86"/>
    <mergeCell ref="X81:X86"/>
    <mergeCell ref="P81:P86"/>
    <mergeCell ref="Q81:Q86"/>
    <mergeCell ref="R81:R86"/>
    <mergeCell ref="S81:S86"/>
    <mergeCell ref="T81:T86"/>
    <mergeCell ref="U81:U86"/>
    <mergeCell ref="V81:V86"/>
    <mergeCell ref="C69:C74"/>
    <mergeCell ref="E69:E74"/>
    <mergeCell ref="H69:H74"/>
    <mergeCell ref="I69:I74"/>
    <mergeCell ref="J75:J80"/>
    <mergeCell ref="K75:K80"/>
    <mergeCell ref="L75:L80"/>
    <mergeCell ref="M75:M80"/>
    <mergeCell ref="N75:N80"/>
    <mergeCell ref="O75:O80"/>
    <mergeCell ref="P75:P80"/>
    <mergeCell ref="X75:X80"/>
    <mergeCell ref="Y75:Y80"/>
    <mergeCell ref="Y81:Y86"/>
    <mergeCell ref="Q75:Q80"/>
    <mergeCell ref="R75:R80"/>
    <mergeCell ref="S75:S80"/>
    <mergeCell ref="T75:T80"/>
    <mergeCell ref="U75:U80"/>
    <mergeCell ref="V75:V80"/>
    <mergeCell ref="W75:W80"/>
    <mergeCell ref="C81:C86"/>
    <mergeCell ref="E81:E86"/>
    <mergeCell ref="F81:F86"/>
    <mergeCell ref="G81:G86"/>
    <mergeCell ref="K81:K86"/>
    <mergeCell ref="L81:L86"/>
    <mergeCell ref="M81:M86"/>
    <mergeCell ref="N81:N86"/>
    <mergeCell ref="O81:O86"/>
    <mergeCell ref="R93:R98"/>
    <mergeCell ref="S93:S98"/>
    <mergeCell ref="S87:S92"/>
    <mergeCell ref="T87:T92"/>
    <mergeCell ref="M93:M98"/>
    <mergeCell ref="N93:N98"/>
    <mergeCell ref="O93:O98"/>
    <mergeCell ref="P93:P98"/>
    <mergeCell ref="Q93:Q98"/>
    <mergeCell ref="AD93:AD98"/>
    <mergeCell ref="AF93:AF98"/>
    <mergeCell ref="AG93:AG98"/>
    <mergeCell ref="AI93:AI98"/>
    <mergeCell ref="T93:T98"/>
    <mergeCell ref="U93:U98"/>
    <mergeCell ref="V93:V98"/>
    <mergeCell ref="W93:W98"/>
    <mergeCell ref="X93:X98"/>
    <mergeCell ref="Y93:Y98"/>
    <mergeCell ref="AC93:AC98"/>
    <mergeCell ref="AC75:AC80"/>
    <mergeCell ref="AD75:AD80"/>
    <mergeCell ref="AF75:AF80"/>
    <mergeCell ref="AG75:AG80"/>
    <mergeCell ref="AI75:AI80"/>
    <mergeCell ref="AC81:AC86"/>
    <mergeCell ref="AD81:AD86"/>
    <mergeCell ref="AI81:AI86"/>
    <mergeCell ref="U87:U92"/>
    <mergeCell ref="V87:V92"/>
    <mergeCell ref="W87:W92"/>
    <mergeCell ref="X87:X92"/>
    <mergeCell ref="Y87:Y92"/>
    <mergeCell ref="AC87:AC92"/>
    <mergeCell ref="AF81:AF86"/>
    <mergeCell ref="AF87:AF92"/>
    <mergeCell ref="AG87:AG92"/>
    <mergeCell ref="AI87:AI92"/>
    <mergeCell ref="AG81:AG86"/>
    <mergeCell ref="N87:N92"/>
    <mergeCell ref="O87:O92"/>
    <mergeCell ref="P87:P92"/>
    <mergeCell ref="Q87:Q92"/>
    <mergeCell ref="R87:R92"/>
    <mergeCell ref="AD87:AD92"/>
    <mergeCell ref="AK9:AM9"/>
    <mergeCell ref="AN9:AO9"/>
    <mergeCell ref="AL11:AL20"/>
    <mergeCell ref="X8:AB9"/>
    <mergeCell ref="AC8:AF9"/>
    <mergeCell ref="AG8:AG10"/>
    <mergeCell ref="AH8:AO8"/>
    <mergeCell ref="AP8:AQ9"/>
    <mergeCell ref="AR8:AR10"/>
    <mergeCell ref="AH9:AJ9"/>
    <mergeCell ref="C8:C10"/>
    <mergeCell ref="C11:C15"/>
    <mergeCell ref="F11:F15"/>
    <mergeCell ref="G11:G15"/>
    <mergeCell ref="S11:S14"/>
    <mergeCell ref="T11:T14"/>
    <mergeCell ref="D8:D10"/>
    <mergeCell ref="D14:D15"/>
    <mergeCell ref="C16:C20"/>
    <mergeCell ref="F16:F20"/>
    <mergeCell ref="AE21:AE29"/>
    <mergeCell ref="AI21:AI29"/>
    <mergeCell ref="T21:T29"/>
    <mergeCell ref="U21:U29"/>
    <mergeCell ref="V21:V29"/>
    <mergeCell ref="W21:W29"/>
    <mergeCell ref="Y21:Y29"/>
    <mergeCell ref="AC21:AC29"/>
    <mergeCell ref="AD21:AD29"/>
    <mergeCell ref="L30:L35"/>
    <mergeCell ref="M30:M35"/>
    <mergeCell ref="E30:E35"/>
    <mergeCell ref="F30:F35"/>
    <mergeCell ref="G30:G35"/>
    <mergeCell ref="H30:H35"/>
    <mergeCell ref="I30:I35"/>
    <mergeCell ref="J30:J35"/>
    <mergeCell ref="K30:K35"/>
    <mergeCell ref="N30:N35"/>
    <mergeCell ref="O30:O35"/>
    <mergeCell ref="P30:P35"/>
    <mergeCell ref="Q30:Q35"/>
    <mergeCell ref="R30:R35"/>
    <mergeCell ref="S30:S35"/>
    <mergeCell ref="T30:T35"/>
    <mergeCell ref="AG36:AG41"/>
    <mergeCell ref="AH36:AH41"/>
    <mergeCell ref="AC42:AC47"/>
    <mergeCell ref="AD42:AD47"/>
    <mergeCell ref="AE42:AE47"/>
    <mergeCell ref="AF42:AF47"/>
    <mergeCell ref="AG42:AG47"/>
    <mergeCell ref="AH42:AH47"/>
    <mergeCell ref="AI36:AI41"/>
    <mergeCell ref="AJ36:AJ41"/>
    <mergeCell ref="AI42:AI47"/>
    <mergeCell ref="AJ42:AJ47"/>
    <mergeCell ref="AL42:AL47"/>
    <mergeCell ref="AO30:AO35"/>
    <mergeCell ref="AO36:AO41"/>
    <mergeCell ref="AO42:AO47"/>
    <mergeCell ref="U30:U35"/>
    <mergeCell ref="V30:V35"/>
    <mergeCell ref="AC36:AC41"/>
    <mergeCell ref="AD36:AD41"/>
    <mergeCell ref="AE36:AE41"/>
    <mergeCell ref="AF36:AF41"/>
    <mergeCell ref="AL36:AL41"/>
    <mergeCell ref="M48:M53"/>
    <mergeCell ref="N48:N53"/>
    <mergeCell ref="O48:O53"/>
    <mergeCell ref="P48:P53"/>
    <mergeCell ref="Q48:Q53"/>
    <mergeCell ref="R48:R53"/>
    <mergeCell ref="U48:U53"/>
    <mergeCell ref="AL48:AL53"/>
    <mergeCell ref="AO48:AO53"/>
    <mergeCell ref="V48:V53"/>
    <mergeCell ref="W48:W53"/>
    <mergeCell ref="AC48:AC53"/>
    <mergeCell ref="AD48:AD53"/>
    <mergeCell ref="AE48:AE53"/>
    <mergeCell ref="AF48:AF53"/>
    <mergeCell ref="AI48:AI53"/>
    <mergeCell ref="AF54:AF59"/>
    <mergeCell ref="AI54:AI59"/>
    <mergeCell ref="AL54:AL59"/>
    <mergeCell ref="AO54:AO59"/>
    <mergeCell ref="T54:T59"/>
    <mergeCell ref="U54:U59"/>
    <mergeCell ref="V54:V59"/>
    <mergeCell ref="W54:W59"/>
    <mergeCell ref="AC54:AC59"/>
    <mergeCell ref="AD54:AD59"/>
    <mergeCell ref="AE54:AE59"/>
    <mergeCell ref="M54:M59"/>
    <mergeCell ref="N54:N59"/>
    <mergeCell ref="O54:O59"/>
    <mergeCell ref="P54:P59"/>
    <mergeCell ref="Q54:Q59"/>
    <mergeCell ref="R54:R59"/>
    <mergeCell ref="S54:S59"/>
    <mergeCell ref="V60:V68"/>
    <mergeCell ref="W60:W68"/>
    <mergeCell ref="X60:X68"/>
    <mergeCell ref="Y60:Y68"/>
    <mergeCell ref="AI60:AI68"/>
    <mergeCell ref="O60:O68"/>
    <mergeCell ref="P60:P68"/>
    <mergeCell ref="Q60:Q68"/>
    <mergeCell ref="R60:R68"/>
    <mergeCell ref="S60:S68"/>
    <mergeCell ref="T60:T68"/>
    <mergeCell ref="U60:U68"/>
    <mergeCell ref="AG69:AG74"/>
    <mergeCell ref="AI69:AI74"/>
    <mergeCell ref="AL69:AL74"/>
    <mergeCell ref="V69:V74"/>
    <mergeCell ref="W69:W74"/>
    <mergeCell ref="X69:X74"/>
    <mergeCell ref="Y69:Y74"/>
    <mergeCell ref="AC69:AC74"/>
    <mergeCell ref="AD69:AD74"/>
    <mergeCell ref="AE69:AE74"/>
    <mergeCell ref="AF123:AF128"/>
    <mergeCell ref="AF129:AF134"/>
    <mergeCell ref="AG129:AG134"/>
    <mergeCell ref="AG135:AG140"/>
    <mergeCell ref="AF111:AF116"/>
    <mergeCell ref="AG111:AG116"/>
    <mergeCell ref="AF117:AF122"/>
    <mergeCell ref="AG117:AG122"/>
    <mergeCell ref="AI117:AI122"/>
    <mergeCell ref="AG123:AG128"/>
    <mergeCell ref="AI123:AI128"/>
    <mergeCell ref="N99:N104"/>
    <mergeCell ref="O99:O104"/>
    <mergeCell ref="P99:P104"/>
    <mergeCell ref="Q99:Q104"/>
    <mergeCell ref="R99:R104"/>
    <mergeCell ref="S99:S104"/>
    <mergeCell ref="T99:T104"/>
    <mergeCell ref="AF99:AF104"/>
    <mergeCell ref="AG99:AG104"/>
    <mergeCell ref="AI99:AI104"/>
    <mergeCell ref="U99:U104"/>
    <mergeCell ref="V99:V104"/>
    <mergeCell ref="W99:W104"/>
    <mergeCell ref="X99:X104"/>
    <mergeCell ref="Y99:Y104"/>
    <mergeCell ref="AC99:AC104"/>
    <mergeCell ref="AD99:AD104"/>
    <mergeCell ref="AC105:AC110"/>
    <mergeCell ref="AD105:AD110"/>
    <mergeCell ref="AF105:AF110"/>
    <mergeCell ref="AG105:AG110"/>
    <mergeCell ref="AI105:AI110"/>
    <mergeCell ref="AD111:AD116"/>
    <mergeCell ref="AI111:AI116"/>
    <mergeCell ref="AC135:AC140"/>
    <mergeCell ref="AD135:AD140"/>
    <mergeCell ref="AC111:AC116"/>
    <mergeCell ref="AC117:AC122"/>
    <mergeCell ref="AD117:AD122"/>
    <mergeCell ref="AC123:AC128"/>
    <mergeCell ref="AD123:AD128"/>
    <mergeCell ref="AC129:AC134"/>
    <mergeCell ref="AD129:AD134"/>
    <mergeCell ref="AI129:AI134"/>
    <mergeCell ref="AI135:AI140"/>
    <mergeCell ref="C105:C110"/>
    <mergeCell ref="F105:F110"/>
    <mergeCell ref="G105:G110"/>
    <mergeCell ref="H105:H110"/>
    <mergeCell ref="I105:I110"/>
    <mergeCell ref="J105:J110"/>
    <mergeCell ref="C111:C116"/>
    <mergeCell ref="F111:F116"/>
    <mergeCell ref="G111:G116"/>
    <mergeCell ref="H111:H116"/>
    <mergeCell ref="C117:C122"/>
    <mergeCell ref="F117:F122"/>
    <mergeCell ref="I111:I116"/>
    <mergeCell ref="J111:J116"/>
    <mergeCell ref="K117:K122"/>
    <mergeCell ref="L117:L122"/>
    <mergeCell ref="M117:M122"/>
    <mergeCell ref="N117:N122"/>
    <mergeCell ref="O117:O122"/>
    <mergeCell ref="G117:G122"/>
    <mergeCell ref="H117:H122"/>
    <mergeCell ref="I117:I122"/>
    <mergeCell ref="J117:J122"/>
    <mergeCell ref="C123:C128"/>
    <mergeCell ref="F123:F128"/>
    <mergeCell ref="G123:G128"/>
    <mergeCell ref="H123:H128"/>
    <mergeCell ref="C129:C134"/>
    <mergeCell ref="F129:F134"/>
    <mergeCell ref="G129:G134"/>
    <mergeCell ref="H129:H134"/>
    <mergeCell ref="K129:K134"/>
    <mergeCell ref="L129:L134"/>
    <mergeCell ref="M129:M134"/>
    <mergeCell ref="N129:N134"/>
    <mergeCell ref="O129:O134"/>
    <mergeCell ref="I123:I128"/>
    <mergeCell ref="J123:J128"/>
    <mergeCell ref="K135:K140"/>
    <mergeCell ref="L135:L140"/>
    <mergeCell ref="M135:M140"/>
    <mergeCell ref="N135:N140"/>
    <mergeCell ref="O135:O140"/>
    <mergeCell ref="AI351:AI356"/>
    <mergeCell ref="AI357:AI362"/>
    <mergeCell ref="AC351:AC356"/>
    <mergeCell ref="AD351:AD356"/>
    <mergeCell ref="AF351:AF356"/>
    <mergeCell ref="AL351:AL356"/>
    <mergeCell ref="AD357:AD362"/>
    <mergeCell ref="AF357:AF362"/>
    <mergeCell ref="AL357:AL362"/>
    <mergeCell ref="AC393:AC398"/>
    <mergeCell ref="AD393:AD398"/>
    <mergeCell ref="AE393:AE398"/>
    <mergeCell ref="AF393:AF398"/>
    <mergeCell ref="AL393:AL398"/>
    <mergeCell ref="AC399:AC404"/>
    <mergeCell ref="AF399:AF404"/>
    <mergeCell ref="AL399:AL404"/>
    <mergeCell ref="AC417:AC422"/>
    <mergeCell ref="AD417:AD422"/>
    <mergeCell ref="AC423:AC428"/>
    <mergeCell ref="AD423:AD428"/>
    <mergeCell ref="AF423:AF428"/>
    <mergeCell ref="AD399:AD404"/>
    <mergeCell ref="AE399:AE404"/>
    <mergeCell ref="AC405:AC410"/>
    <mergeCell ref="AD405:AD410"/>
    <mergeCell ref="AC411:AC416"/>
    <mergeCell ref="AD411:AD416"/>
    <mergeCell ref="AF411:AF416"/>
    <mergeCell ref="AI417:AI422"/>
    <mergeCell ref="AI423:AI428"/>
    <mergeCell ref="AL423:AL428"/>
    <mergeCell ref="AL434:AL436"/>
    <mergeCell ref="AP443:AQ443"/>
    <mergeCell ref="AI393:AI398"/>
    <mergeCell ref="AI399:AI404"/>
    <mergeCell ref="AI405:AI410"/>
    <mergeCell ref="AL405:AL410"/>
    <mergeCell ref="AI411:AI416"/>
    <mergeCell ref="AL411:AL416"/>
    <mergeCell ref="AL417:AL422"/>
    <mergeCell ref="AC303:AC308"/>
    <mergeCell ref="AD303:AD308"/>
    <mergeCell ref="AE303:AE308"/>
    <mergeCell ref="AG303:AG308"/>
    <mergeCell ref="AI303:AI308"/>
    <mergeCell ref="AC309:AC314"/>
    <mergeCell ref="AD309:AD314"/>
    <mergeCell ref="AE309:AE314"/>
    <mergeCell ref="AF309:AF314"/>
    <mergeCell ref="AC315:AC320"/>
    <mergeCell ref="AD315:AD320"/>
    <mergeCell ref="AF315:AF320"/>
    <mergeCell ref="AI315:AI320"/>
    <mergeCell ref="AL315:AL320"/>
    <mergeCell ref="AI321:AI326"/>
    <mergeCell ref="AI327:AI332"/>
    <mergeCell ref="AI333:AI338"/>
    <mergeCell ref="AL333:AL338"/>
    <mergeCell ref="AI339:AI344"/>
    <mergeCell ref="AL339:AL344"/>
    <mergeCell ref="AC321:AC326"/>
    <mergeCell ref="AD321:AD326"/>
    <mergeCell ref="AF321:AF326"/>
    <mergeCell ref="AL321:AL326"/>
    <mergeCell ref="AD327:AD332"/>
    <mergeCell ref="AF327:AF332"/>
    <mergeCell ref="AL327:AL332"/>
    <mergeCell ref="AC345:AC350"/>
    <mergeCell ref="AD345:AD350"/>
    <mergeCell ref="AF345:AF350"/>
    <mergeCell ref="AI345:AI350"/>
    <mergeCell ref="AL345:AL350"/>
    <mergeCell ref="AC327:AC332"/>
    <mergeCell ref="AC333:AC338"/>
    <mergeCell ref="AD333:AD338"/>
    <mergeCell ref="AF333:AF338"/>
    <mergeCell ref="AC339:AC344"/>
    <mergeCell ref="AD339:AD344"/>
    <mergeCell ref="AF339:AF344"/>
    <mergeCell ref="AD369:AD374"/>
    <mergeCell ref="AE369:AE374"/>
    <mergeCell ref="AD375:AD380"/>
    <mergeCell ref="AE375:AE380"/>
    <mergeCell ref="AF375:AF380"/>
    <mergeCell ref="AI375:AI381"/>
    <mergeCell ref="AL375:AL380"/>
    <mergeCell ref="I129:I134"/>
    <mergeCell ref="J129:J134"/>
    <mergeCell ref="C135:C140"/>
    <mergeCell ref="F135:F140"/>
    <mergeCell ref="G135:G140"/>
    <mergeCell ref="H135:H140"/>
    <mergeCell ref="I135:I140"/>
    <mergeCell ref="J135:J140"/>
    <mergeCell ref="C141:C146"/>
    <mergeCell ref="F141:F146"/>
    <mergeCell ref="G141:G146"/>
    <mergeCell ref="H141:H146"/>
    <mergeCell ref="I141:I146"/>
    <mergeCell ref="J141:J146"/>
    <mergeCell ref="K141:K146"/>
    <mergeCell ref="L141:L146"/>
    <mergeCell ref="M141:M146"/>
    <mergeCell ref="N141:N146"/>
    <mergeCell ref="O141:O146"/>
    <mergeCell ref="AF153:AF158"/>
    <mergeCell ref="AG153:AG158"/>
    <mergeCell ref="AF159:AF164"/>
    <mergeCell ref="AG159:AG164"/>
    <mergeCell ref="AI159:AI164"/>
    <mergeCell ref="AG165:AG170"/>
    <mergeCell ref="AI165:AI170"/>
    <mergeCell ref="AI171:AI176"/>
    <mergeCell ref="AC153:AC158"/>
    <mergeCell ref="AC159:AC164"/>
    <mergeCell ref="AD159:AD164"/>
    <mergeCell ref="AC165:AC170"/>
    <mergeCell ref="AD165:AD170"/>
    <mergeCell ref="AC171:AC176"/>
    <mergeCell ref="AD171:AD176"/>
    <mergeCell ref="P141:P146"/>
    <mergeCell ref="Q141:Q146"/>
    <mergeCell ref="R141:R146"/>
    <mergeCell ref="S141:S146"/>
    <mergeCell ref="T141:T146"/>
    <mergeCell ref="U141:U146"/>
    <mergeCell ref="V141:V146"/>
    <mergeCell ref="W141:W146"/>
    <mergeCell ref="X141:X146"/>
    <mergeCell ref="AC141:AC146"/>
    <mergeCell ref="AD141:AD146"/>
    <mergeCell ref="AF141:AF146"/>
    <mergeCell ref="AG141:AG146"/>
    <mergeCell ref="AI141:AI146"/>
    <mergeCell ref="AC147:AC152"/>
    <mergeCell ref="AD147:AD152"/>
    <mergeCell ref="AF147:AF152"/>
    <mergeCell ref="AG147:AG152"/>
    <mergeCell ref="AI147:AI152"/>
    <mergeCell ref="AD153:AD158"/>
    <mergeCell ref="AI153:AI158"/>
    <mergeCell ref="AF165:AF170"/>
    <mergeCell ref="AF171:AF176"/>
    <mergeCell ref="AG171:AG176"/>
    <mergeCell ref="AG189:AG197"/>
    <mergeCell ref="AG198:AG206"/>
    <mergeCell ref="AG207:AG215"/>
    <mergeCell ref="AC177:AC182"/>
    <mergeCell ref="AD177:AD182"/>
    <mergeCell ref="AF177:AF182"/>
    <mergeCell ref="AG177:AG182"/>
    <mergeCell ref="AI177:AI182"/>
    <mergeCell ref="AC183:AC188"/>
    <mergeCell ref="AD183:AD188"/>
    <mergeCell ref="AF183:AF188"/>
    <mergeCell ref="AG183:AG188"/>
    <mergeCell ref="AI183:AI188"/>
    <mergeCell ref="AC216:AC221"/>
    <mergeCell ref="AD216:AD221"/>
    <mergeCell ref="AE216:AE221"/>
    <mergeCell ref="AF216:AF221"/>
    <mergeCell ref="AI216:AI221"/>
    <mergeCell ref="AL216:AL221"/>
    <mergeCell ref="AO216:AO221"/>
    <mergeCell ref="AI222:AI227"/>
    <mergeCell ref="AI228:AI233"/>
    <mergeCell ref="AI234:AI239"/>
    <mergeCell ref="AL234:AL239"/>
    <mergeCell ref="AC222:AC227"/>
    <mergeCell ref="AD222:AD227"/>
    <mergeCell ref="AE222:AE227"/>
    <mergeCell ref="AF222:AF227"/>
    <mergeCell ref="AL222:AL227"/>
    <mergeCell ref="AC228:AC233"/>
    <mergeCell ref="AF228:AF233"/>
    <mergeCell ref="AL228:AL233"/>
    <mergeCell ref="AM240:AM245"/>
    <mergeCell ref="AN240:AN245"/>
    <mergeCell ref="AO240:AO245"/>
    <mergeCell ref="AL246:AL251"/>
    <mergeCell ref="AL252:AL257"/>
    <mergeCell ref="AL258:AL263"/>
    <mergeCell ref="AL264:AL269"/>
    <mergeCell ref="AL270:AL275"/>
    <mergeCell ref="AD240:AD245"/>
    <mergeCell ref="AE240:AE245"/>
    <mergeCell ref="AH240:AH245"/>
    <mergeCell ref="AI240:AI245"/>
    <mergeCell ref="AJ240:AJ245"/>
    <mergeCell ref="AK240:AK245"/>
    <mergeCell ref="AL240:AL245"/>
    <mergeCell ref="AD252:AD257"/>
    <mergeCell ref="AE252:AE257"/>
    <mergeCell ref="AI246:AI251"/>
    <mergeCell ref="AI252:AI257"/>
    <mergeCell ref="AI258:AI263"/>
    <mergeCell ref="AI264:AI269"/>
    <mergeCell ref="AI270:AI275"/>
    <mergeCell ref="AI276:AI281"/>
    <mergeCell ref="AC258:AC263"/>
    <mergeCell ref="AD258:AD263"/>
    <mergeCell ref="AE258:AE263"/>
    <mergeCell ref="AF258:AF263"/>
    <mergeCell ref="AD228:AD233"/>
    <mergeCell ref="AE228:AE233"/>
    <mergeCell ref="AC234:AC239"/>
    <mergeCell ref="AD234:AD239"/>
    <mergeCell ref="AE234:AE239"/>
    <mergeCell ref="AF234:AF239"/>
    <mergeCell ref="AF240:AF245"/>
    <mergeCell ref="AC240:AC245"/>
    <mergeCell ref="AC246:AC251"/>
    <mergeCell ref="AD246:AD251"/>
    <mergeCell ref="AE246:AE251"/>
    <mergeCell ref="AF246:AF251"/>
    <mergeCell ref="AC252:AC257"/>
    <mergeCell ref="AF252:AF257"/>
    <mergeCell ref="AC264:AC269"/>
    <mergeCell ref="AD264:AD269"/>
    <mergeCell ref="AE264:AE269"/>
    <mergeCell ref="AF264:AF269"/>
    <mergeCell ref="AC270:AC275"/>
    <mergeCell ref="AE270:AE275"/>
    <mergeCell ref="AF270:AF275"/>
    <mergeCell ref="AE291:AE296"/>
    <mergeCell ref="AF291:AF296"/>
    <mergeCell ref="AI291:AI296"/>
    <mergeCell ref="AD270:AD275"/>
    <mergeCell ref="AD276:AD281"/>
    <mergeCell ref="AG276:AG281"/>
    <mergeCell ref="AD282:AD287"/>
    <mergeCell ref="AG282:AG290"/>
    <mergeCell ref="AD288:AD296"/>
    <mergeCell ref="AG291:AG296"/>
    <mergeCell ref="AC291:AC296"/>
    <mergeCell ref="AC297:AC302"/>
    <mergeCell ref="AD297:AD302"/>
    <mergeCell ref="AE297:AE302"/>
    <mergeCell ref="AF297:AF302"/>
    <mergeCell ref="AG297:AG302"/>
    <mergeCell ref="AI297:AI302"/>
    <mergeCell ref="AI309:AI314"/>
    <mergeCell ref="AL309:AL314"/>
    <mergeCell ref="AI363:AI368"/>
    <mergeCell ref="AI369:AI374"/>
    <mergeCell ref="AL369:AL374"/>
    <mergeCell ref="AO369:AO374"/>
    <mergeCell ref="AO375:AO380"/>
    <mergeCell ref="AO381:AO386"/>
    <mergeCell ref="AL382:AL386"/>
    <mergeCell ref="AC357:AC362"/>
    <mergeCell ref="AC363:AC368"/>
    <mergeCell ref="AD363:AD368"/>
    <mergeCell ref="AF363:AF368"/>
    <mergeCell ref="AL363:AL368"/>
    <mergeCell ref="AC369:AC374"/>
    <mergeCell ref="AF369:AF374"/>
    <mergeCell ref="AD387:AD392"/>
    <mergeCell ref="AE387:AE392"/>
    <mergeCell ref="AL387:AL392"/>
    <mergeCell ref="AI388:AI392"/>
    <mergeCell ref="AC375:AC380"/>
    <mergeCell ref="AC381:AC386"/>
    <mergeCell ref="AD381:AD386"/>
    <mergeCell ref="AE381:AE386"/>
    <mergeCell ref="AF381:AF386"/>
    <mergeCell ref="AI382:AI387"/>
    <mergeCell ref="AC387:AC392"/>
    <mergeCell ref="AF387:AF392"/>
    <mergeCell ref="R105:R110"/>
    <mergeCell ref="S105:S110"/>
    <mergeCell ref="T105:T110"/>
    <mergeCell ref="U105:U110"/>
    <mergeCell ref="V105:V110"/>
    <mergeCell ref="W105:W110"/>
    <mergeCell ref="X105:X110"/>
    <mergeCell ref="Y105:Y110"/>
    <mergeCell ref="K105:K110"/>
    <mergeCell ref="L105:L110"/>
    <mergeCell ref="M105:M110"/>
    <mergeCell ref="N105:N110"/>
    <mergeCell ref="O105:O110"/>
    <mergeCell ref="P105:P110"/>
    <mergeCell ref="Q105:Q110"/>
    <mergeCell ref="R111:R116"/>
    <mergeCell ref="S111:S116"/>
    <mergeCell ref="T111:T116"/>
    <mergeCell ref="U111:U116"/>
    <mergeCell ref="V111:V116"/>
    <mergeCell ref="W111:W116"/>
    <mergeCell ref="X111:X116"/>
    <mergeCell ref="Y111:Y116"/>
    <mergeCell ref="K111:K116"/>
    <mergeCell ref="L111:L116"/>
    <mergeCell ref="M111:M116"/>
    <mergeCell ref="N111:N116"/>
    <mergeCell ref="O111:O116"/>
    <mergeCell ref="P111:P116"/>
    <mergeCell ref="Q111:Q116"/>
    <mergeCell ref="J69:J74"/>
    <mergeCell ref="C75:C80"/>
    <mergeCell ref="E75:E80"/>
    <mergeCell ref="F75:F80"/>
    <mergeCell ref="G75:G80"/>
    <mergeCell ref="H75:H80"/>
    <mergeCell ref="I75:I80"/>
    <mergeCell ref="H81:H86"/>
    <mergeCell ref="I81:I86"/>
    <mergeCell ref="J87:J92"/>
    <mergeCell ref="K87:K92"/>
    <mergeCell ref="L87:L92"/>
    <mergeCell ref="J81:J86"/>
    <mergeCell ref="C87:C92"/>
    <mergeCell ref="E87:E92"/>
    <mergeCell ref="F87:F92"/>
    <mergeCell ref="G87:G92"/>
    <mergeCell ref="H87:H92"/>
    <mergeCell ref="I87:I92"/>
    <mergeCell ref="C93:C98"/>
    <mergeCell ref="E93:E98"/>
    <mergeCell ref="F93:F98"/>
    <mergeCell ref="G93:G98"/>
    <mergeCell ref="H93:H98"/>
    <mergeCell ref="I93:I98"/>
    <mergeCell ref="K93:K98"/>
    <mergeCell ref="L93:L98"/>
    <mergeCell ref="K99:K104"/>
    <mergeCell ref="L99:L104"/>
    <mergeCell ref="M99:M104"/>
    <mergeCell ref="W117:W122"/>
    <mergeCell ref="X117:X122"/>
    <mergeCell ref="Y117:Y122"/>
    <mergeCell ref="P117:P122"/>
    <mergeCell ref="Q117:Q122"/>
    <mergeCell ref="R117:R122"/>
    <mergeCell ref="S117:S122"/>
    <mergeCell ref="T117:T122"/>
    <mergeCell ref="U117:U122"/>
    <mergeCell ref="V117:V122"/>
    <mergeCell ref="R123:R128"/>
    <mergeCell ref="S123:S128"/>
    <mergeCell ref="T123:T128"/>
    <mergeCell ref="U123:U128"/>
    <mergeCell ref="V123:V128"/>
    <mergeCell ref="W123:W128"/>
    <mergeCell ref="X123:X128"/>
    <mergeCell ref="Y123:Y128"/>
    <mergeCell ref="K123:K128"/>
    <mergeCell ref="L123:L128"/>
    <mergeCell ref="M123:M128"/>
    <mergeCell ref="N123:N128"/>
    <mergeCell ref="O123:O128"/>
    <mergeCell ref="P123:P128"/>
    <mergeCell ref="Q123:Q128"/>
    <mergeCell ref="W129:W134"/>
    <mergeCell ref="X129:X134"/>
    <mergeCell ref="Y129:Y134"/>
    <mergeCell ref="P129:P134"/>
    <mergeCell ref="Q129:Q134"/>
    <mergeCell ref="R129:R134"/>
    <mergeCell ref="S129:S134"/>
    <mergeCell ref="T129:T134"/>
    <mergeCell ref="U129:U134"/>
    <mergeCell ref="V129:V134"/>
    <mergeCell ref="C264:C269"/>
    <mergeCell ref="C270:C275"/>
    <mergeCell ref="C276:C281"/>
    <mergeCell ref="A282:A290"/>
    <mergeCell ref="C282:C290"/>
    <mergeCell ref="B291:B308"/>
    <mergeCell ref="C291:C296"/>
    <mergeCell ref="C297:C302"/>
    <mergeCell ref="C303:C308"/>
    <mergeCell ref="A189:A197"/>
    <mergeCell ref="C189:C197"/>
    <mergeCell ref="A198:A206"/>
    <mergeCell ref="C198:C206"/>
    <mergeCell ref="A207:A215"/>
    <mergeCell ref="C207:C215"/>
    <mergeCell ref="B216:B281"/>
    <mergeCell ref="R309:R314"/>
    <mergeCell ref="S309:S314"/>
    <mergeCell ref="T309:T314"/>
    <mergeCell ref="U309:U314"/>
    <mergeCell ref="V309:V314"/>
    <mergeCell ref="W309:W314"/>
    <mergeCell ref="X309:X314"/>
    <mergeCell ref="Y309:Y314"/>
    <mergeCell ref="K309:K314"/>
    <mergeCell ref="L309:L314"/>
    <mergeCell ref="M309:M314"/>
    <mergeCell ref="N309:N314"/>
    <mergeCell ref="O309:O314"/>
    <mergeCell ref="P309:P314"/>
    <mergeCell ref="Q309:Q314"/>
    <mergeCell ref="R315:R320"/>
    <mergeCell ref="S315:S320"/>
    <mergeCell ref="T315:T320"/>
    <mergeCell ref="U315:U320"/>
    <mergeCell ref="V315:V320"/>
    <mergeCell ref="W315:W320"/>
    <mergeCell ref="X315:X320"/>
    <mergeCell ref="Y315:Y320"/>
    <mergeCell ref="K315:K320"/>
    <mergeCell ref="L315:L320"/>
    <mergeCell ref="M315:M320"/>
    <mergeCell ref="N315:N320"/>
    <mergeCell ref="O315:O320"/>
    <mergeCell ref="P315:P320"/>
    <mergeCell ref="Q315:Q320"/>
    <mergeCell ref="R321:R326"/>
    <mergeCell ref="S321:S326"/>
    <mergeCell ref="T321:T326"/>
    <mergeCell ref="U321:U326"/>
    <mergeCell ref="V321:V326"/>
    <mergeCell ref="W321:W326"/>
    <mergeCell ref="X321:X326"/>
    <mergeCell ref="Y321:Y326"/>
    <mergeCell ref="K321:K326"/>
    <mergeCell ref="L321:L326"/>
    <mergeCell ref="M321:M326"/>
    <mergeCell ref="N321:N326"/>
    <mergeCell ref="O321:O326"/>
    <mergeCell ref="P321:P326"/>
    <mergeCell ref="Q321:Q326"/>
    <mergeCell ref="R327:R332"/>
    <mergeCell ref="S327:S332"/>
    <mergeCell ref="T327:T332"/>
    <mergeCell ref="U327:U332"/>
    <mergeCell ref="V327:V332"/>
    <mergeCell ref="W327:W332"/>
    <mergeCell ref="X327:X332"/>
    <mergeCell ref="Y327:Y332"/>
    <mergeCell ref="K327:K332"/>
    <mergeCell ref="L327:L332"/>
    <mergeCell ref="M327:M332"/>
    <mergeCell ref="N327:N332"/>
    <mergeCell ref="O327:O332"/>
    <mergeCell ref="P327:P332"/>
    <mergeCell ref="Q327:Q332"/>
    <mergeCell ref="R333:R338"/>
    <mergeCell ref="S333:S338"/>
    <mergeCell ref="T333:T338"/>
    <mergeCell ref="U333:U338"/>
    <mergeCell ref="V333:V338"/>
    <mergeCell ref="W333:W338"/>
    <mergeCell ref="X333:X338"/>
    <mergeCell ref="Y333:Y338"/>
    <mergeCell ref="K333:K338"/>
    <mergeCell ref="L333:L338"/>
    <mergeCell ref="M333:M338"/>
    <mergeCell ref="N333:N338"/>
    <mergeCell ref="O333:O338"/>
    <mergeCell ref="P333:P338"/>
    <mergeCell ref="Q333:Q338"/>
    <mergeCell ref="R339:R344"/>
    <mergeCell ref="S339:S344"/>
    <mergeCell ref="T339:T344"/>
    <mergeCell ref="U339:U344"/>
    <mergeCell ref="V339:V344"/>
    <mergeCell ref="W339:W344"/>
    <mergeCell ref="X339:X344"/>
    <mergeCell ref="Y339:Y344"/>
    <mergeCell ref="K339:K344"/>
    <mergeCell ref="L339:L344"/>
    <mergeCell ref="M339:M344"/>
    <mergeCell ref="N339:N344"/>
    <mergeCell ref="O339:O344"/>
    <mergeCell ref="P339:P344"/>
    <mergeCell ref="Q339:Q344"/>
    <mergeCell ref="R345:R350"/>
    <mergeCell ref="S345:S350"/>
    <mergeCell ref="T345:T350"/>
    <mergeCell ref="U345:U350"/>
    <mergeCell ref="V345:V350"/>
    <mergeCell ref="W345:W350"/>
    <mergeCell ref="X345:X350"/>
    <mergeCell ref="Y345:Y350"/>
    <mergeCell ref="K345:K350"/>
    <mergeCell ref="L345:L350"/>
    <mergeCell ref="M345:M350"/>
    <mergeCell ref="N345:N350"/>
    <mergeCell ref="O345:O350"/>
    <mergeCell ref="P345:P350"/>
    <mergeCell ref="Q345:Q350"/>
    <mergeCell ref="R351:R356"/>
    <mergeCell ref="S351:S356"/>
    <mergeCell ref="T351:T356"/>
    <mergeCell ref="U351:U356"/>
    <mergeCell ref="V351:V356"/>
    <mergeCell ref="W351:W356"/>
    <mergeCell ref="X351:X356"/>
    <mergeCell ref="Y351:Y356"/>
    <mergeCell ref="K351:K356"/>
    <mergeCell ref="L351:L356"/>
    <mergeCell ref="M351:M356"/>
    <mergeCell ref="N351:N356"/>
    <mergeCell ref="O351:O356"/>
    <mergeCell ref="P351:P356"/>
    <mergeCell ref="Q351:Q356"/>
    <mergeCell ref="R399:R404"/>
    <mergeCell ref="S399:S404"/>
    <mergeCell ref="T399:T404"/>
    <mergeCell ref="U399:U404"/>
    <mergeCell ref="V399:V404"/>
    <mergeCell ref="W399:W404"/>
    <mergeCell ref="X399:X404"/>
    <mergeCell ref="Y399:Y404"/>
    <mergeCell ref="K399:K404"/>
    <mergeCell ref="L399:L404"/>
    <mergeCell ref="M399:M404"/>
    <mergeCell ref="N399:N404"/>
    <mergeCell ref="O399:O404"/>
    <mergeCell ref="P399:P404"/>
    <mergeCell ref="Q399:Q404"/>
    <mergeCell ref="R405:R410"/>
    <mergeCell ref="S405:S410"/>
    <mergeCell ref="T405:T410"/>
    <mergeCell ref="U405:U410"/>
    <mergeCell ref="V405:V410"/>
    <mergeCell ref="W405:W410"/>
    <mergeCell ref="X405:X410"/>
    <mergeCell ref="Y405:Y410"/>
    <mergeCell ref="K405:K410"/>
    <mergeCell ref="L405:L410"/>
    <mergeCell ref="M405:M410"/>
    <mergeCell ref="N405:N410"/>
    <mergeCell ref="O405:O410"/>
    <mergeCell ref="P405:P410"/>
    <mergeCell ref="Q405:Q410"/>
    <mergeCell ref="X291:X296"/>
    <mergeCell ref="Y291:Y296"/>
    <mergeCell ref="Q291:Q296"/>
    <mergeCell ref="R291:R296"/>
    <mergeCell ref="S291:S296"/>
    <mergeCell ref="T291:T296"/>
    <mergeCell ref="U291:U296"/>
    <mergeCell ref="V291:V296"/>
    <mergeCell ref="W291:W296"/>
    <mergeCell ref="S297:S302"/>
    <mergeCell ref="T297:T302"/>
    <mergeCell ref="U297:U302"/>
    <mergeCell ref="V297:V302"/>
    <mergeCell ref="W297:W302"/>
    <mergeCell ref="X297:X302"/>
    <mergeCell ref="Y297:Y302"/>
    <mergeCell ref="E297:E302"/>
    <mergeCell ref="F297:F302"/>
    <mergeCell ref="G297:G302"/>
    <mergeCell ref="O297:O302"/>
    <mergeCell ref="P297:P302"/>
    <mergeCell ref="Q297:Q302"/>
    <mergeCell ref="R297:R302"/>
    <mergeCell ref="S303:S308"/>
    <mergeCell ref="T303:T308"/>
    <mergeCell ref="U303:U308"/>
    <mergeCell ref="V303:V308"/>
    <mergeCell ref="W303:W308"/>
    <mergeCell ref="X303:X308"/>
    <mergeCell ref="Y303:Y308"/>
    <mergeCell ref="E303:E308"/>
    <mergeCell ref="F303:F308"/>
    <mergeCell ref="G303:G308"/>
    <mergeCell ref="O303:O308"/>
    <mergeCell ref="P303:P308"/>
    <mergeCell ref="Q303:Q308"/>
    <mergeCell ref="R303:R308"/>
    <mergeCell ref="R411:R416"/>
    <mergeCell ref="S411:S416"/>
    <mergeCell ref="T411:T416"/>
    <mergeCell ref="U411:U416"/>
    <mergeCell ref="V411:V416"/>
    <mergeCell ref="W411:W416"/>
    <mergeCell ref="X411:X416"/>
    <mergeCell ref="Y411:Y416"/>
    <mergeCell ref="K411:K416"/>
    <mergeCell ref="L411:L416"/>
    <mergeCell ref="M411:M416"/>
    <mergeCell ref="N411:N416"/>
    <mergeCell ref="O411:O416"/>
    <mergeCell ref="P411:P416"/>
    <mergeCell ref="Q411:Q416"/>
    <mergeCell ref="R357:R362"/>
    <mergeCell ref="S357:S362"/>
    <mergeCell ref="T357:T362"/>
    <mergeCell ref="U357:U362"/>
    <mergeCell ref="V357:V362"/>
    <mergeCell ref="W357:W362"/>
    <mergeCell ref="X357:X362"/>
    <mergeCell ref="Y357:Y362"/>
    <mergeCell ref="K357:K362"/>
    <mergeCell ref="L357:L362"/>
    <mergeCell ref="M357:M362"/>
    <mergeCell ref="N357:N362"/>
    <mergeCell ref="O357:O362"/>
    <mergeCell ref="P357:P362"/>
    <mergeCell ref="Q357:Q362"/>
    <mergeCell ref="R363:R368"/>
    <mergeCell ref="S363:S368"/>
    <mergeCell ref="T363:T368"/>
    <mergeCell ref="U363:U368"/>
    <mergeCell ref="V363:V368"/>
    <mergeCell ref="W363:W368"/>
    <mergeCell ref="X363:X368"/>
    <mergeCell ref="Y363:Y368"/>
    <mergeCell ref="K363:K368"/>
    <mergeCell ref="L363:L368"/>
    <mergeCell ref="M363:M368"/>
    <mergeCell ref="N363:N368"/>
    <mergeCell ref="O363:O368"/>
    <mergeCell ref="P363:P368"/>
    <mergeCell ref="Q363:Q368"/>
    <mergeCell ref="R369:R374"/>
    <mergeCell ref="S369:S374"/>
    <mergeCell ref="T369:T374"/>
    <mergeCell ref="U369:U374"/>
    <mergeCell ref="V369:V374"/>
    <mergeCell ref="W369:W374"/>
    <mergeCell ref="X369:X374"/>
    <mergeCell ref="Y369:Y374"/>
    <mergeCell ref="K369:K374"/>
    <mergeCell ref="L369:L374"/>
    <mergeCell ref="M369:M374"/>
    <mergeCell ref="N369:N374"/>
    <mergeCell ref="O369:O374"/>
    <mergeCell ref="P369:P374"/>
    <mergeCell ref="Q369:Q374"/>
    <mergeCell ref="R375:R380"/>
    <mergeCell ref="S375:S380"/>
    <mergeCell ref="T375:T380"/>
    <mergeCell ref="U375:U380"/>
    <mergeCell ref="V375:V380"/>
    <mergeCell ref="W375:W380"/>
    <mergeCell ref="X375:X380"/>
    <mergeCell ref="Y375:Y380"/>
    <mergeCell ref="K375:K380"/>
    <mergeCell ref="L375:L380"/>
    <mergeCell ref="M375:M380"/>
    <mergeCell ref="N375:N380"/>
    <mergeCell ref="O375:O380"/>
    <mergeCell ref="P375:P380"/>
    <mergeCell ref="Q375:Q380"/>
    <mergeCell ref="R381:R386"/>
    <mergeCell ref="S381:S386"/>
    <mergeCell ref="T381:T386"/>
    <mergeCell ref="U381:U386"/>
    <mergeCell ref="V381:V386"/>
    <mergeCell ref="W381:W386"/>
    <mergeCell ref="X381:X386"/>
    <mergeCell ref="Y381:Y386"/>
    <mergeCell ref="K381:K386"/>
    <mergeCell ref="L381:L386"/>
    <mergeCell ref="M381:M386"/>
    <mergeCell ref="N381:N386"/>
    <mergeCell ref="O381:O386"/>
    <mergeCell ref="P381:P386"/>
    <mergeCell ref="Q381:Q386"/>
    <mergeCell ref="R387:R392"/>
    <mergeCell ref="S387:S392"/>
    <mergeCell ref="T387:T392"/>
    <mergeCell ref="U387:U392"/>
    <mergeCell ref="V387:V392"/>
    <mergeCell ref="W387:W392"/>
    <mergeCell ref="X387:X392"/>
    <mergeCell ref="Y387:Y392"/>
    <mergeCell ref="K387:K392"/>
    <mergeCell ref="L387:L392"/>
    <mergeCell ref="M387:M392"/>
    <mergeCell ref="N387:N392"/>
    <mergeCell ref="O387:O392"/>
    <mergeCell ref="P387:P392"/>
    <mergeCell ref="Q387:Q392"/>
    <mergeCell ref="R393:R398"/>
    <mergeCell ref="S393:S398"/>
    <mergeCell ref="T393:T398"/>
    <mergeCell ref="U393:U398"/>
    <mergeCell ref="V393:V398"/>
    <mergeCell ref="W393:W398"/>
    <mergeCell ref="X393:X398"/>
    <mergeCell ref="Y393:Y398"/>
    <mergeCell ref="K393:K398"/>
    <mergeCell ref="L393:L398"/>
    <mergeCell ref="M393:M398"/>
    <mergeCell ref="N393:N398"/>
    <mergeCell ref="O393:O398"/>
    <mergeCell ref="P393:P398"/>
    <mergeCell ref="Q393:Q398"/>
    <mergeCell ref="H405:H410"/>
    <mergeCell ref="I405:I410"/>
    <mergeCell ref="J405:J410"/>
    <mergeCell ref="H411:H416"/>
    <mergeCell ref="I411:I416"/>
    <mergeCell ref="J411:J416"/>
    <mergeCell ref="H417:H422"/>
    <mergeCell ref="W417:W422"/>
    <mergeCell ref="X417:X422"/>
    <mergeCell ref="Y417:Y422"/>
    <mergeCell ref="P417:P422"/>
    <mergeCell ref="Q417:Q422"/>
    <mergeCell ref="R417:R422"/>
    <mergeCell ref="S417:S422"/>
    <mergeCell ref="T417:T422"/>
    <mergeCell ref="U417:U422"/>
    <mergeCell ref="V417:V422"/>
    <mergeCell ref="I417:I422"/>
    <mergeCell ref="J417:J422"/>
    <mergeCell ref="K417:K422"/>
    <mergeCell ref="L417:L422"/>
    <mergeCell ref="M417:M422"/>
    <mergeCell ref="N417:N422"/>
    <mergeCell ref="O417:O422"/>
    <mergeCell ref="R423:R428"/>
    <mergeCell ref="S423:S428"/>
    <mergeCell ref="T423:T428"/>
    <mergeCell ref="U423:U428"/>
    <mergeCell ref="V423:V428"/>
    <mergeCell ref="W423:W428"/>
    <mergeCell ref="X423:X428"/>
    <mergeCell ref="Y423:Y428"/>
    <mergeCell ref="K434:K436"/>
    <mergeCell ref="L434:L436"/>
    <mergeCell ref="K437:K439"/>
    <mergeCell ref="L437:L439"/>
    <mergeCell ref="K440:K442"/>
    <mergeCell ref="L440:L442"/>
    <mergeCell ref="K423:K428"/>
    <mergeCell ref="L423:L428"/>
    <mergeCell ref="M423:M428"/>
    <mergeCell ref="N423:N428"/>
    <mergeCell ref="O423:O428"/>
    <mergeCell ref="P423:P428"/>
    <mergeCell ref="Q423:Q428"/>
    <mergeCell ref="H333:H338"/>
    <mergeCell ref="H339:H344"/>
    <mergeCell ref="I339:I344"/>
    <mergeCell ref="J339:J344"/>
    <mergeCell ref="H345:H350"/>
    <mergeCell ref="I345:I350"/>
    <mergeCell ref="J345:J350"/>
    <mergeCell ref="I363:I368"/>
    <mergeCell ref="J363:J368"/>
    <mergeCell ref="H351:H356"/>
    <mergeCell ref="I351:I356"/>
    <mergeCell ref="J351:J356"/>
    <mergeCell ref="H357:H362"/>
    <mergeCell ref="I357:I362"/>
    <mergeCell ref="J357:J362"/>
    <mergeCell ref="H363:H368"/>
    <mergeCell ref="I381:I386"/>
    <mergeCell ref="J381:J386"/>
    <mergeCell ref="H369:H374"/>
    <mergeCell ref="I369:I374"/>
    <mergeCell ref="J369:J374"/>
    <mergeCell ref="H375:H380"/>
    <mergeCell ref="I375:I380"/>
    <mergeCell ref="J375:J380"/>
    <mergeCell ref="H381:H386"/>
    <mergeCell ref="I399:I404"/>
    <mergeCell ref="J399:J404"/>
    <mergeCell ref="H387:H392"/>
    <mergeCell ref="I387:I392"/>
    <mergeCell ref="J387:J392"/>
    <mergeCell ref="H393:H398"/>
    <mergeCell ref="I393:I398"/>
    <mergeCell ref="J393:J398"/>
    <mergeCell ref="H399:H404"/>
    <mergeCell ref="J93:J98"/>
    <mergeCell ref="C99:C104"/>
    <mergeCell ref="F99:F104"/>
    <mergeCell ref="G99:G104"/>
    <mergeCell ref="H99:H104"/>
    <mergeCell ref="I99:I104"/>
    <mergeCell ref="J99:J104"/>
    <mergeCell ref="F189:F194"/>
    <mergeCell ref="D191:D192"/>
    <mergeCell ref="D194:D195"/>
    <mergeCell ref="D200:D201"/>
    <mergeCell ref="D203:D204"/>
    <mergeCell ref="D209:D210"/>
    <mergeCell ref="E216:E221"/>
    <mergeCell ref="F216:F221"/>
    <mergeCell ref="G216:G221"/>
    <mergeCell ref="H216:H221"/>
    <mergeCell ref="I216:I221"/>
    <mergeCell ref="J216:J221"/>
    <mergeCell ref="E48:E53"/>
    <mergeCell ref="F48:F53"/>
    <mergeCell ref="G48:G53"/>
    <mergeCell ref="H48:H53"/>
    <mergeCell ref="I48:I53"/>
    <mergeCell ref="J48:J53"/>
    <mergeCell ref="B54:B215"/>
    <mergeCell ref="D212:D213"/>
    <mergeCell ref="C216:C221"/>
    <mergeCell ref="C222:C227"/>
    <mergeCell ref="F222:F227"/>
    <mergeCell ref="G222:G227"/>
    <mergeCell ref="H222:H227"/>
    <mergeCell ref="I222:I227"/>
    <mergeCell ref="J222:J227"/>
    <mergeCell ref="E222:E227"/>
    <mergeCell ref="E228:E233"/>
    <mergeCell ref="F228:F233"/>
    <mergeCell ref="G228:G233"/>
    <mergeCell ref="H228:H233"/>
    <mergeCell ref="I228:I233"/>
    <mergeCell ref="J228:J233"/>
    <mergeCell ref="C327:C332"/>
    <mergeCell ref="E327:E332"/>
    <mergeCell ref="C333:C338"/>
    <mergeCell ref="E333:E338"/>
    <mergeCell ref="F333:F338"/>
    <mergeCell ref="G333:G338"/>
    <mergeCell ref="C339:C344"/>
    <mergeCell ref="E339:E344"/>
    <mergeCell ref="F339:F344"/>
    <mergeCell ref="G339:G344"/>
    <mergeCell ref="C345:C350"/>
    <mergeCell ref="E345:E350"/>
    <mergeCell ref="F345:F350"/>
    <mergeCell ref="G345:G350"/>
    <mergeCell ref="H240:H245"/>
    <mergeCell ref="I240:I245"/>
    <mergeCell ref="H309:H314"/>
    <mergeCell ref="I309:I314"/>
    <mergeCell ref="J309:J314"/>
    <mergeCell ref="E234:E239"/>
    <mergeCell ref="F234:F239"/>
    <mergeCell ref="G234:G239"/>
    <mergeCell ref="H234:H239"/>
    <mergeCell ref="I234:I239"/>
    <mergeCell ref="J234:J239"/>
    <mergeCell ref="E240:E245"/>
    <mergeCell ref="J240:J245"/>
    <mergeCell ref="E309:E314"/>
    <mergeCell ref="E315:E320"/>
    <mergeCell ref="F315:F320"/>
    <mergeCell ref="G315:G320"/>
    <mergeCell ref="H315:H320"/>
    <mergeCell ref="I315:I320"/>
    <mergeCell ref="J315:J320"/>
    <mergeCell ref="C321:C326"/>
    <mergeCell ref="E321:E326"/>
    <mergeCell ref="F321:F326"/>
    <mergeCell ref="G321:G326"/>
    <mergeCell ref="H321:H326"/>
    <mergeCell ref="I321:I326"/>
    <mergeCell ref="J321:J326"/>
    <mergeCell ref="F327:F332"/>
    <mergeCell ref="G327:G332"/>
    <mergeCell ref="H327:H332"/>
    <mergeCell ref="I327:I332"/>
    <mergeCell ref="J327:J332"/>
    <mergeCell ref="I333:I338"/>
    <mergeCell ref="J333:J338"/>
    <mergeCell ref="C351:C356"/>
    <mergeCell ref="E351:E356"/>
    <mergeCell ref="F351:F356"/>
    <mergeCell ref="G351:G356"/>
    <mergeCell ref="C357:C362"/>
    <mergeCell ref="E357:E362"/>
    <mergeCell ref="F357:F362"/>
    <mergeCell ref="G357:G362"/>
    <mergeCell ref="C363:C368"/>
    <mergeCell ref="E363:E368"/>
    <mergeCell ref="F363:F368"/>
    <mergeCell ref="G363:G368"/>
    <mergeCell ref="F369:F374"/>
    <mergeCell ref="G369:G374"/>
    <mergeCell ref="C369:C374"/>
    <mergeCell ref="E369:E374"/>
    <mergeCell ref="C375:C380"/>
    <mergeCell ref="E375:E380"/>
    <mergeCell ref="F375:F380"/>
    <mergeCell ref="G375:G380"/>
    <mergeCell ref="C381:C386"/>
    <mergeCell ref="E381:E386"/>
    <mergeCell ref="F381:F386"/>
    <mergeCell ref="G381:G386"/>
    <mergeCell ref="C387:C392"/>
    <mergeCell ref="E387:E392"/>
    <mergeCell ref="F387:F392"/>
    <mergeCell ref="G387:G392"/>
    <mergeCell ref="C411:C416"/>
    <mergeCell ref="E411:E416"/>
    <mergeCell ref="C417:C422"/>
    <mergeCell ref="E417:E422"/>
    <mergeCell ref="F417:F422"/>
    <mergeCell ref="G417:G422"/>
    <mergeCell ref="C423:C428"/>
    <mergeCell ref="E423:E428"/>
    <mergeCell ref="B429:B442"/>
    <mergeCell ref="C430:C433"/>
    <mergeCell ref="C434:C436"/>
    <mergeCell ref="C437:C439"/>
    <mergeCell ref="C440:C442"/>
    <mergeCell ref="F423:F428"/>
    <mergeCell ref="G423:G428"/>
    <mergeCell ref="F430:F433"/>
    <mergeCell ref="F434:F442"/>
    <mergeCell ref="G434:G436"/>
    <mergeCell ref="G437:G439"/>
    <mergeCell ref="G440:G442"/>
    <mergeCell ref="F240:F245"/>
    <mergeCell ref="G240:G245"/>
    <mergeCell ref="B309:B428"/>
    <mergeCell ref="C309:C314"/>
    <mergeCell ref="F309:F314"/>
    <mergeCell ref="G309:G314"/>
    <mergeCell ref="C315:C320"/>
    <mergeCell ref="C393:C398"/>
    <mergeCell ref="E393:E398"/>
    <mergeCell ref="F393:F398"/>
    <mergeCell ref="G393:G398"/>
    <mergeCell ref="C399:C404"/>
    <mergeCell ref="E399:E404"/>
    <mergeCell ref="F399:F404"/>
    <mergeCell ref="G399:G404"/>
    <mergeCell ref="C405:C410"/>
    <mergeCell ref="E405:E410"/>
    <mergeCell ref="F405:F410"/>
    <mergeCell ref="G405:G410"/>
    <mergeCell ref="I437:I439"/>
    <mergeCell ref="J437:J439"/>
    <mergeCell ref="I440:I442"/>
    <mergeCell ref="J440:J442"/>
    <mergeCell ref="F411:F416"/>
    <mergeCell ref="G411:G416"/>
    <mergeCell ref="H423:H428"/>
    <mergeCell ref="I423:I428"/>
    <mergeCell ref="J423:J428"/>
    <mergeCell ref="I434:I436"/>
    <mergeCell ref="J434:J436"/>
    <mergeCell ref="W135:W140"/>
    <mergeCell ref="X135:X140"/>
    <mergeCell ref="Y135:Y140"/>
    <mergeCell ref="Y141:Y146"/>
    <mergeCell ref="P135:P140"/>
    <mergeCell ref="Q135:Q140"/>
    <mergeCell ref="R135:R140"/>
    <mergeCell ref="S135:S140"/>
    <mergeCell ref="T135:T140"/>
    <mergeCell ref="U135:U140"/>
    <mergeCell ref="V135:V140"/>
    <mergeCell ref="R147:R152"/>
    <mergeCell ref="S147:S152"/>
    <mergeCell ref="T147:T152"/>
    <mergeCell ref="U147:U152"/>
    <mergeCell ref="V147:V152"/>
    <mergeCell ref="W147:W152"/>
    <mergeCell ref="X147:X152"/>
    <mergeCell ref="Y147:Y152"/>
    <mergeCell ref="K147:K152"/>
    <mergeCell ref="L147:L152"/>
    <mergeCell ref="M147:M152"/>
    <mergeCell ref="N147:N152"/>
    <mergeCell ref="O147:O152"/>
    <mergeCell ref="P147:P152"/>
    <mergeCell ref="Q147:Q152"/>
    <mergeCell ref="K153:K158"/>
    <mergeCell ref="L153:L158"/>
    <mergeCell ref="M153:M158"/>
    <mergeCell ref="N153:N158"/>
    <mergeCell ref="O153:O158"/>
    <mergeCell ref="P153:P158"/>
    <mergeCell ref="Q153:Q158"/>
    <mergeCell ref="Y153:Y158"/>
    <mergeCell ref="Y159:Y164"/>
    <mergeCell ref="R153:R158"/>
    <mergeCell ref="S153:S158"/>
    <mergeCell ref="T153:T158"/>
    <mergeCell ref="U153:U158"/>
    <mergeCell ref="V153:V158"/>
    <mergeCell ref="W153:W158"/>
    <mergeCell ref="X153:X158"/>
    <mergeCell ref="C147:C152"/>
    <mergeCell ref="F147:F152"/>
    <mergeCell ref="G147:G152"/>
    <mergeCell ref="H147:H152"/>
    <mergeCell ref="I147:I152"/>
    <mergeCell ref="J147:J152"/>
    <mergeCell ref="C153:C158"/>
    <mergeCell ref="F153:F158"/>
    <mergeCell ref="G153:G158"/>
    <mergeCell ref="H153:H158"/>
    <mergeCell ref="C159:C164"/>
    <mergeCell ref="F159:F164"/>
    <mergeCell ref="I153:I158"/>
    <mergeCell ref="J153:J158"/>
    <mergeCell ref="K159:K164"/>
    <mergeCell ref="L159:L164"/>
    <mergeCell ref="M159:M164"/>
    <mergeCell ref="N159:N164"/>
    <mergeCell ref="O159:O164"/>
    <mergeCell ref="W159:W164"/>
    <mergeCell ref="X159:X164"/>
    <mergeCell ref="Y171:Y176"/>
    <mergeCell ref="P159:P164"/>
    <mergeCell ref="Q159:Q164"/>
    <mergeCell ref="R159:R164"/>
    <mergeCell ref="S159:S164"/>
    <mergeCell ref="T159:T164"/>
    <mergeCell ref="U159:U164"/>
    <mergeCell ref="V159:V164"/>
    <mergeCell ref="R165:R170"/>
    <mergeCell ref="S165:S170"/>
    <mergeCell ref="T165:T170"/>
    <mergeCell ref="U165:U170"/>
    <mergeCell ref="V165:V170"/>
    <mergeCell ref="W165:W170"/>
    <mergeCell ref="X165:X170"/>
    <mergeCell ref="Y165:Y170"/>
    <mergeCell ref="K165:K170"/>
    <mergeCell ref="L165:L170"/>
    <mergeCell ref="M165:M170"/>
    <mergeCell ref="N165:N170"/>
    <mergeCell ref="O165:O170"/>
    <mergeCell ref="P165:P170"/>
    <mergeCell ref="Q165:Q170"/>
    <mergeCell ref="G159:G164"/>
    <mergeCell ref="H159:H164"/>
    <mergeCell ref="I159:I164"/>
    <mergeCell ref="J159:J164"/>
    <mergeCell ref="C165:C170"/>
    <mergeCell ref="F165:F170"/>
    <mergeCell ref="G165:G170"/>
    <mergeCell ref="H165:H170"/>
    <mergeCell ref="I165:I170"/>
    <mergeCell ref="J165:J170"/>
    <mergeCell ref="C171:C176"/>
    <mergeCell ref="F171:F176"/>
    <mergeCell ref="G171:G176"/>
    <mergeCell ref="H171:H176"/>
    <mergeCell ref="K171:K176"/>
    <mergeCell ref="L171:L176"/>
    <mergeCell ref="M171:M176"/>
    <mergeCell ref="N171:N176"/>
    <mergeCell ref="O171:O176"/>
    <mergeCell ref="W171:W176"/>
    <mergeCell ref="X171:X176"/>
    <mergeCell ref="P171:P176"/>
    <mergeCell ref="Q171:Q176"/>
    <mergeCell ref="R171:R176"/>
    <mergeCell ref="S171:S176"/>
    <mergeCell ref="T171:T176"/>
    <mergeCell ref="U171:U176"/>
    <mergeCell ref="V171:V176"/>
    <mergeCell ref="R177:R182"/>
    <mergeCell ref="S177:S182"/>
    <mergeCell ref="T177:T182"/>
    <mergeCell ref="U177:U182"/>
    <mergeCell ref="V177:V182"/>
    <mergeCell ref="W177:W182"/>
    <mergeCell ref="X177:X182"/>
    <mergeCell ref="Y177:Y182"/>
    <mergeCell ref="K177:K182"/>
    <mergeCell ref="L177:L182"/>
    <mergeCell ref="M177:M182"/>
    <mergeCell ref="N177:N182"/>
    <mergeCell ref="O177:O182"/>
    <mergeCell ref="P177:P182"/>
    <mergeCell ref="Q177:Q182"/>
    <mergeCell ref="I171:I176"/>
    <mergeCell ref="J171:J176"/>
    <mergeCell ref="C177:C182"/>
    <mergeCell ref="F177:F182"/>
    <mergeCell ref="G177:G182"/>
    <mergeCell ref="H177:H182"/>
    <mergeCell ref="I177:I182"/>
    <mergeCell ref="J177:J182"/>
    <mergeCell ref="C183:C188"/>
    <mergeCell ref="F183:F188"/>
    <mergeCell ref="G183:G188"/>
    <mergeCell ref="H183:H188"/>
    <mergeCell ref="I183:I188"/>
    <mergeCell ref="J183:J188"/>
    <mergeCell ref="K183:K188"/>
    <mergeCell ref="L183:L188"/>
    <mergeCell ref="N183:N188"/>
    <mergeCell ref="O183:O188"/>
    <mergeCell ref="P183:P188"/>
    <mergeCell ref="X183:X188"/>
    <mergeCell ref="Y183:Y188"/>
    <mergeCell ref="S183:S188"/>
    <mergeCell ref="S189:S197"/>
    <mergeCell ref="T189:T197"/>
    <mergeCell ref="U189:U197"/>
    <mergeCell ref="V189:V197"/>
    <mergeCell ref="W189:W197"/>
    <mergeCell ref="Y189:Y197"/>
    <mergeCell ref="Q183:Q188"/>
    <mergeCell ref="R183:R188"/>
    <mergeCell ref="T183:T188"/>
    <mergeCell ref="U183:U188"/>
    <mergeCell ref="V183:V188"/>
    <mergeCell ref="W183:W188"/>
    <mergeCell ref="O189:O197"/>
    <mergeCell ref="S198:S206"/>
    <mergeCell ref="S207:S215"/>
    <mergeCell ref="T207:T215"/>
    <mergeCell ref="U207:U215"/>
    <mergeCell ref="V207:V215"/>
    <mergeCell ref="W207:W215"/>
    <mergeCell ref="O198:O206"/>
    <mergeCell ref="T198:T206"/>
    <mergeCell ref="U198:U206"/>
    <mergeCell ref="V198:V206"/>
    <mergeCell ref="W198:W206"/>
    <mergeCell ref="Y198:Y206"/>
    <mergeCell ref="Y207:Y215"/>
    <mergeCell ref="X216:X221"/>
    <mergeCell ref="Y216:Y221"/>
    <mergeCell ref="Q216:Q221"/>
    <mergeCell ref="R216:R221"/>
    <mergeCell ref="S216:S221"/>
    <mergeCell ref="T216:T221"/>
    <mergeCell ref="U216:U221"/>
    <mergeCell ref="V216:V221"/>
    <mergeCell ref="W216:W221"/>
    <mergeCell ref="O207:O215"/>
    <mergeCell ref="K216:K221"/>
    <mergeCell ref="L216:L221"/>
    <mergeCell ref="M216:M221"/>
    <mergeCell ref="N216:N221"/>
    <mergeCell ref="O216:O221"/>
    <mergeCell ref="P216:P221"/>
    <mergeCell ref="R222:R227"/>
    <mergeCell ref="U222:U227"/>
    <mergeCell ref="V222:V227"/>
    <mergeCell ref="W222:W227"/>
    <mergeCell ref="K222:K227"/>
    <mergeCell ref="L222:L227"/>
    <mergeCell ref="M222:M227"/>
    <mergeCell ref="N222:N227"/>
    <mergeCell ref="O222:O227"/>
    <mergeCell ref="P222:P227"/>
    <mergeCell ref="Q222:Q227"/>
    <mergeCell ref="R252:R257"/>
    <mergeCell ref="S252:S257"/>
    <mergeCell ref="T252:T257"/>
    <mergeCell ref="U252:U257"/>
    <mergeCell ref="V252:V257"/>
    <mergeCell ref="W252:W257"/>
    <mergeCell ref="X252:X257"/>
    <mergeCell ref="Y252:Y257"/>
    <mergeCell ref="K252:K257"/>
    <mergeCell ref="L252:L257"/>
    <mergeCell ref="M252:M257"/>
    <mergeCell ref="N252:N257"/>
    <mergeCell ref="O252:O257"/>
    <mergeCell ref="P252:P257"/>
    <mergeCell ref="Q252:Q257"/>
    <mergeCell ref="R228:R233"/>
    <mergeCell ref="U228:U233"/>
    <mergeCell ref="V228:V233"/>
    <mergeCell ref="W228:W233"/>
    <mergeCell ref="K228:K233"/>
    <mergeCell ref="L228:L233"/>
    <mergeCell ref="M228:M233"/>
    <mergeCell ref="N228:N233"/>
    <mergeCell ref="O228:O233"/>
    <mergeCell ref="P228:P233"/>
    <mergeCell ref="Q228:Q233"/>
    <mergeCell ref="R234:R239"/>
    <mergeCell ref="U234:U239"/>
    <mergeCell ref="V234:V239"/>
    <mergeCell ref="W234:W239"/>
    <mergeCell ref="K234:K239"/>
    <mergeCell ref="L234:L239"/>
    <mergeCell ref="M234:M239"/>
    <mergeCell ref="N234:N239"/>
    <mergeCell ref="O234:O239"/>
    <mergeCell ref="P234:P239"/>
    <mergeCell ref="Q234:Q239"/>
    <mergeCell ref="R240:R245"/>
    <mergeCell ref="S240:S245"/>
    <mergeCell ref="T240:T245"/>
    <mergeCell ref="U240:U245"/>
    <mergeCell ref="V240:V245"/>
    <mergeCell ref="W240:W245"/>
    <mergeCell ref="X240:X245"/>
    <mergeCell ref="Y240:Y245"/>
    <mergeCell ref="K240:K245"/>
    <mergeCell ref="L240:L245"/>
    <mergeCell ref="M240:M245"/>
    <mergeCell ref="N240:N245"/>
    <mergeCell ref="O240:O245"/>
    <mergeCell ref="P240:P245"/>
    <mergeCell ref="Q240:Q245"/>
    <mergeCell ref="R258:R263"/>
    <mergeCell ref="S258:S263"/>
    <mergeCell ref="T258:T263"/>
    <mergeCell ref="U258:U263"/>
    <mergeCell ref="V258:V263"/>
    <mergeCell ref="W258:W263"/>
    <mergeCell ref="X258:X263"/>
    <mergeCell ref="Y258:Y263"/>
    <mergeCell ref="K258:K263"/>
    <mergeCell ref="L258:L263"/>
    <mergeCell ref="M258:M263"/>
    <mergeCell ref="N258:N263"/>
    <mergeCell ref="O258:O263"/>
    <mergeCell ref="P258:P263"/>
    <mergeCell ref="Q258:Q263"/>
    <mergeCell ref="R246:R251"/>
    <mergeCell ref="S246:S251"/>
    <mergeCell ref="T246:T251"/>
    <mergeCell ref="U246:U251"/>
    <mergeCell ref="V246:V251"/>
    <mergeCell ref="W246:W251"/>
    <mergeCell ref="X246:X251"/>
    <mergeCell ref="Y246:Y251"/>
    <mergeCell ref="K246:K251"/>
    <mergeCell ref="L246:L251"/>
    <mergeCell ref="M246:M251"/>
    <mergeCell ref="N246:N251"/>
    <mergeCell ref="O246:O251"/>
    <mergeCell ref="P246:P251"/>
    <mergeCell ref="Q246:Q251"/>
    <mergeCell ref="C228:C233"/>
    <mergeCell ref="C234:C239"/>
    <mergeCell ref="E246:E251"/>
    <mergeCell ref="E252:E257"/>
    <mergeCell ref="F252:F257"/>
    <mergeCell ref="G252:G257"/>
    <mergeCell ref="H252:H257"/>
    <mergeCell ref="I252:I257"/>
    <mergeCell ref="J252:J257"/>
    <mergeCell ref="C240:C245"/>
    <mergeCell ref="C246:C251"/>
    <mergeCell ref="F246:F251"/>
    <mergeCell ref="G246:G251"/>
    <mergeCell ref="H246:H251"/>
    <mergeCell ref="I246:I251"/>
    <mergeCell ref="J246:J251"/>
    <mergeCell ref="C252:C257"/>
    <mergeCell ref="C258:C263"/>
    <mergeCell ref="F258:F263"/>
    <mergeCell ref="G258:G263"/>
    <mergeCell ref="H258:H263"/>
    <mergeCell ref="I258:I263"/>
    <mergeCell ref="J258:J263"/>
    <mergeCell ref="R264:R269"/>
    <mergeCell ref="S264:S269"/>
    <mergeCell ref="T264:T269"/>
    <mergeCell ref="U264:U269"/>
    <mergeCell ref="V264:V269"/>
    <mergeCell ref="W264:W269"/>
    <mergeCell ref="X264:X269"/>
    <mergeCell ref="Y264:Y269"/>
    <mergeCell ref="K264:K269"/>
    <mergeCell ref="L264:L269"/>
    <mergeCell ref="M264:M269"/>
    <mergeCell ref="N264:N269"/>
    <mergeCell ref="O264:O269"/>
    <mergeCell ref="P264:P269"/>
    <mergeCell ref="Q264:Q269"/>
    <mergeCell ref="E258:E263"/>
    <mergeCell ref="E264:E269"/>
    <mergeCell ref="F264:F269"/>
    <mergeCell ref="G264:G269"/>
    <mergeCell ref="H264:H269"/>
    <mergeCell ref="I264:I269"/>
    <mergeCell ref="J264:J269"/>
    <mergeCell ref="E276:E281"/>
    <mergeCell ref="F276:F281"/>
    <mergeCell ref="G276:G281"/>
    <mergeCell ref="H276:H281"/>
    <mergeCell ref="I276:I281"/>
    <mergeCell ref="J276:J281"/>
    <mergeCell ref="E282:E290"/>
    <mergeCell ref="D284:D285"/>
    <mergeCell ref="D287:D288"/>
    <mergeCell ref="E291:E296"/>
    <mergeCell ref="F291:F296"/>
    <mergeCell ref="G291:G296"/>
    <mergeCell ref="H291:H296"/>
    <mergeCell ref="I291:I296"/>
    <mergeCell ref="S270:S275"/>
    <mergeCell ref="T270:T275"/>
    <mergeCell ref="U270:U275"/>
    <mergeCell ref="V270:V275"/>
    <mergeCell ref="W270:W275"/>
    <mergeCell ref="X270:X275"/>
    <mergeCell ref="Y270:Y275"/>
    <mergeCell ref="L270:L275"/>
    <mergeCell ref="M270:M275"/>
    <mergeCell ref="N270:N275"/>
    <mergeCell ref="O270:O275"/>
    <mergeCell ref="P270:P275"/>
    <mergeCell ref="Q270:Q275"/>
    <mergeCell ref="R270:R275"/>
    <mergeCell ref="E270:E275"/>
    <mergeCell ref="F270:F275"/>
    <mergeCell ref="G270:G275"/>
    <mergeCell ref="H270:H275"/>
    <mergeCell ref="I270:I275"/>
    <mergeCell ref="J270:J275"/>
    <mergeCell ref="K270:K275"/>
    <mergeCell ref="X276:X281"/>
    <mergeCell ref="Y276:Y281"/>
    <mergeCell ref="Y282:Y290"/>
    <mergeCell ref="L276:L281"/>
    <mergeCell ref="O276:O281"/>
    <mergeCell ref="S276:S281"/>
    <mergeCell ref="T276:T281"/>
    <mergeCell ref="U276:U281"/>
    <mergeCell ref="V276:V281"/>
    <mergeCell ref="W276:W281"/>
    <mergeCell ref="K276:K281"/>
    <mergeCell ref="O282:O290"/>
    <mergeCell ref="S282:S290"/>
    <mergeCell ref="T282:T290"/>
    <mergeCell ref="U282:U290"/>
    <mergeCell ref="V282:V290"/>
    <mergeCell ref="W282:W290"/>
    <mergeCell ref="J291:J296"/>
    <mergeCell ref="K291:K296"/>
    <mergeCell ref="L291:L296"/>
    <mergeCell ref="M291:M296"/>
    <mergeCell ref="N291:N296"/>
    <mergeCell ref="O291:O296"/>
    <mergeCell ref="P291:P296"/>
  </mergeCells>
  <conditionalFormatting sqref="AH11:AH20 AJ11:AJ20 AK11:AN442 AO11:AO368 AH48:AH442 AJ48:AJ442 AO375:AO442">
    <cfRule type="timePeriod" dxfId="0" priority="1" timePeriod="today"/>
  </conditionalFormatting>
  <dataValidations>
    <dataValidation type="list" allowBlank="1" showErrorMessage="1" sqref="W11 W16 W21 W30 W36 W42 W48 W54 W60 W69 W75 W81 W87 W93 W99 W105 W111 W117 W123 W129 W135 W141 W147 W153 W159 W165 W171 W177 W183 W189 W198 W207 W216 W222 W228 W234 W240 W246 W252 W258 W264 W270 W276 W291 W297 W303 W309 W315 W321 W327 W333 W339 W345 W351 W357 W363 W369 W375 W381 W387 W393 W399 W405 W411 W417 W423 W429:W442">
      <formula1>"Ưu tiên cao,Ưu tiên TB,Ưu tiên thấp,Cancel,Chưa xác định"</formula1>
    </dataValidation>
    <dataValidation type="list" allowBlank="1" showErrorMessage="1" sqref="F11 F16 F30 F36 F42 F48 F54 F69 F75 F81 F87 F93 F99 F105 F111 F117 F123 F129 F135 F141 F147 F153 F159 F165 F171 F177 F183 F216 F222 F228 F234 F240 F246 F252 F258 F264 F270 F291 F297 F303 F309 F315 F321 F327 F333 F339 F345 F351 F357 F363 F369 F375 F381 F387 F393 F399 F405 F411 F417 F423 F429 F434">
      <formula1>"Quân,Hoài,Nga,Yến Lê,Huyền,Hân,Hải Anh,Xika,Huy,Yến Trịnh"</formula1>
    </dataValidation>
    <dataValidation type="list" allowBlank="1" showErrorMessage="1" sqref="AA11:AA442">
      <formula1>"[ĐT] Đã phát triển - Chưa rà soát với BTC,[ĐT] Đã phát triển - Đã rà soát với BTC"</formula1>
    </dataValidation>
    <dataValidation type="list" allowBlank="1" showErrorMessage="1" sqref="AG11 AG15:AG16 AG21:AG30 AG36 AG42 AG48:AG69 AG75 AG81 AG87 AG93 AG99 AG105 AG111 AG117 AG123 AG129 AG135 AG141 AG147 AG153 AG159 AG165 AG171 AG177 AG183 AG189 AG198 AG207 AG216:AG276 AG282 AG291 AG297 AG303 AG309:AG442">
      <formula1>"To-do,In progress,Done ,Pending"</formula1>
    </dataValidation>
    <dataValidation type="list" allowBlank="1" showErrorMessage="1" sqref="AD11 AD21">
      <formula1>"To-do,In progress,Done round 1,Reviewing,Done ,N/A"</formula1>
    </dataValidation>
    <dataValidation type="list" allowBlank="1" showErrorMessage="1" sqref="F430">
      <formula1>"Quân,Hoài,Nga,Yến Lê,Huyền,Hân,Hải Anh,Xika,Huy,Yến Trịnh"</formula1>
    </dataValidation>
    <dataValidation type="list" allowBlank="1" showErrorMessage="1" sqref="Z11:Z442">
      <formula1>"A Chí,C Tuyết,SotaTek,Đang rà soát"</formula1>
    </dataValidation>
    <dataValidation type="list" allowBlank="1" showErrorMessage="1" sqref="G11 G16 G30 G36 G42 G48 G54 G69 G75 G81 G87 G93 G99 G105 G111 G117 G123 G129 G135 G141 G147 G153 G159 G165 G171 G177 G183 G216 G222 G228 G234 G240 G246 G252 G258 G264 G270 G291 G297 G303 G309 G315 G321 G327 G333 G339 G345 G351 G357 G363 G369 G375 G381 G387 G393 G399 G405 G411 G417 G423 G434 G437 G440">
      <formula1>"Admin site,User site"</formula1>
    </dataValidation>
    <dataValidation type="list" allowBlank="1" showErrorMessage="1" sqref="S11 S15:S16 S21 S30 S36 S42 S48:S54 S60 S69 S75 S81 S87 S93 S99 S105 S111 S117 S123 S129 S135 S141 S147 S153 S159 S165 S171 S177 S183 S189 S198 S207 S216 S222:S240 S246 S252 S258 S264 S270 S276 S282 S291 S297 S303 S309 S315 S321 S327 S333 S339 S345 S351 S357 S363 S369 S375 S381 S387 S393 S399 S405 S411 S417 S423 S429:S442">
      <formula1>"Có trong file rà soát,Thông tư 02,Thông tư 03,Thông tư 25,Có trên website,Thông tư 05,Thông tư 131,N/A"</formula1>
    </dataValidation>
    <dataValidation type="list" allowBlank="1" showErrorMessage="1" sqref="X11:X30 X36 X42 X48:X60 X69 X75 X81 X87 X93 X99 X105 X111 X117 X123 X129 X135 X141 X147 X153 X159 X165 X171 X177 X183 X189:X216 X222:X240 X246 X252 X258 X264 X270 X276 X282:X291 X297 X303 X309 X315 X321 X327 X333 X339 X345 X351 X357 X363 X369 X375 X381 X387 X393 X399 X405 X411 X417 X423 X429:X442">
      <formula1>"Quân,Hoài,Nga,Yến,Hân,Hải Anh,Xika"</formula1>
    </dataValidation>
    <dataValidation type="list" allowBlank="1" showErrorMessage="1" sqref="Y11 Y16 Y21 Y30 Y36 Y42 Y48:Y60 Y69 Y75 Y81 Y87 Y93 Y99 Y105 Y111 Y117 Y123 Y129 Y135 Y141 Y147 Y153 Y159 Y165 Y171 Y177 Y183 Y189 Y198 Y207 Y216 Y222:Y240 Y246 Y252 Y258 Y264 Y270 Y276 Y282 Y291 Y297 Y303 Y309 Y315 Y321 Y327 Y333 Y339 Y345 Y351 Y357 Y363 Y369 Y375 Y381 Y387 Y393 Y399 Y405 Y411 Y417 Y423 Y429:Y442">
      <formula1>"ĐTRNN,KKT, KCN,Xúc tiến đầu tư,Cục tổng hợp (ĐTTN, ĐTNN),Đang rà soát"</formula1>
    </dataValidation>
    <dataValidation type="list" allowBlank="1" showErrorMessage="1" sqref="AE11 AE21 AD30:AF30 AD36:AF36 AD42:AF42 AD48:AF48 AD54:AF54 AD60:AD68 AD69:AE69 AD75 AF75 AD81 AF81 AD87 AF87 AD93 AF93 AD99 AF99 AD105 AF105 AD111 AF111 AD117 AF117 AD123 AF123 AD129 AF129 AD135 AD141 AF141 AD147 AF147 AD153 AF153 AD159 AF159 AD165 AF165 AD171 AF171 AD177 AF177 AD183 AF183 AD189:AD215 AD216:AF216 AD222:AF222 AD228:AF228 AD234:AF234 AD240:AF240 AD246:AF246 AD252:AF252 AD258:AF258 AD264:AF264 AD270:AF270 AD276 AD282 AD288 AE291:AF291 AD297:AF297 AD303:AE303 AD309:AF309 AD315 AF315 AD321 AF321 AD327 AF327 AD333 AF333 AD339 AF339 AD345 AF345 AD351 AF351 AD357 AF357 AD363 AF363 AD369:AF369 AD375:AF375 AD381:AF381 AD387:AF387 AD393:AF393 AD399:AF399 AD405 AD411 AF411 AD417 AD423 AF423 AD429:AD442">
      <formula1>"To-do,In progress,Done round 1,Reviewing,Pending,Done "</formula1>
    </dataValidation>
    <dataValidation type="list" allowBlank="1" showErrorMessage="1" sqref="AC11 AC21 AC30 AC36 AC42 AC48 AC54 AC60:AC69 AC75 AC81 AC87 AC93 AC99 AC105 AC111 AC117 AC123 AC129 AC135 AC141 AC147 AC153 AC159 AC165 AC171 AC177 AC183 AC189:AC216 AC222 AC228 AC234 AC240 AC246 AC252 AC258 AC264 AC270 AC276:AC291 AC297 AC303 AC309 AC315 AC321 AC327 AC333 AC339 AC345 AC351 AC357 AC363 AC369 AC375 AC381 AC387 AC393 AC399 AC405 AC411 AC417 AC423 AC429:AC442">
      <formula1>"Quân,Hoài,Nga,Yến,Huyền,Hân,Hải Anh,Xika"</formula1>
    </dataValidation>
    <dataValidation type="list" allowBlank="1" showErrorMessage="1" sqref="V11 V16 V21 V30 V36 V42 V48 V54 V60 V69 V75 V81 V87 V93 V99 V105 V111 V117 V123 V129 V135 V141 V147 V153 V159 V165 V171 V177 V183 V189 V198 V207 V216 V222 V228 V234 V240 V246 V252 V258 V264 V270 V276 V282:W282 V291 V297 V303 V309 V315 V321 V327 V333 V339 V345 V351 V357 V363 V369 V375 V381 V387 V393 V399 V405 V411 V417 V423 V429:V442">
      <formula1>"In-scope,Out-of-scope,Thêm mới,Cancel,Chưa xác định"</formula1>
    </dataValidation>
  </dataValidations>
  <hyperlinks>
    <hyperlink r:id="rId4" ref="C11"/>
    <hyperlink r:id="rId5" ref="AL11"/>
    <hyperlink r:id="rId6" ref="B21"/>
    <hyperlink r:id="rId7" ref="O21"/>
    <hyperlink r:id="rId8" ref="U21"/>
    <hyperlink r:id="rId9" ref="AI21"/>
    <hyperlink r:id="rId10" ref="O30"/>
    <hyperlink r:id="rId11" ref="U30"/>
    <hyperlink r:id="rId12" ref="AI30"/>
    <hyperlink r:id="rId13" ref="AL30"/>
    <hyperlink r:id="rId14" ref="AO30"/>
    <hyperlink r:id="rId15" ref="O36"/>
    <hyperlink r:id="rId16" ref="U36"/>
    <hyperlink r:id="rId17" ref="AI36"/>
    <hyperlink r:id="rId18" ref="AL36"/>
    <hyperlink r:id="rId19" ref="AO36"/>
    <hyperlink r:id="rId20" ref="O42"/>
    <hyperlink r:id="rId21" ref="U42"/>
    <hyperlink r:id="rId22" ref="AI42"/>
    <hyperlink r:id="rId23" ref="AL42"/>
    <hyperlink r:id="rId24" ref="AO42"/>
    <hyperlink r:id="rId25" ref="O48"/>
    <hyperlink r:id="rId26" location="gid=1068468483" ref="AI48"/>
    <hyperlink r:id="rId27" ref="AL48"/>
    <hyperlink r:id="rId28" ref="AO48"/>
    <hyperlink r:id="rId29" ref="B54"/>
    <hyperlink r:id="rId30" ref="O54"/>
    <hyperlink r:id="rId31" location="gid=1135924117" ref="AI54"/>
    <hyperlink r:id="rId32" ref="AO54"/>
    <hyperlink r:id="rId33" ref="AI60"/>
    <hyperlink r:id="rId34" ref="O69"/>
    <hyperlink r:id="rId35" ref="AI69"/>
    <hyperlink r:id="rId36" ref="AL69"/>
    <hyperlink r:id="rId37" location="gid=1661689771" ref="AI75"/>
    <hyperlink r:id="rId38" ref="O81"/>
    <hyperlink r:id="rId39" ref="U81"/>
    <hyperlink r:id="rId40" location="gid=465491492" ref="AI81"/>
    <hyperlink r:id="rId41" ref="O87"/>
    <hyperlink r:id="rId42" ref="U87"/>
    <hyperlink r:id="rId43" location="gid=950532982" ref="AI87"/>
    <hyperlink r:id="rId44" ref="O93"/>
    <hyperlink r:id="rId45" location="gid=1260763368" ref="AI93"/>
    <hyperlink r:id="rId46" ref="O99"/>
    <hyperlink r:id="rId47" location="gid=838372192" ref="AI99"/>
    <hyperlink r:id="rId48" ref="O105"/>
    <hyperlink r:id="rId49" location="gid=388143766" ref="AI105"/>
    <hyperlink r:id="rId50" location="gid=1068468483" ref="AI111"/>
    <hyperlink r:id="rId51" ref="O117"/>
    <hyperlink r:id="rId52" location="gid=1286717644" ref="AI117"/>
    <hyperlink r:id="rId53" ref="O123"/>
    <hyperlink r:id="rId54" location="gid=1624759021" ref="AI123"/>
    <hyperlink r:id="rId55" ref="O129"/>
    <hyperlink r:id="rId56" location="gid=821785386" ref="AI129"/>
    <hyperlink r:id="rId57" ref="O135"/>
    <hyperlink r:id="rId58" location="gid=2130026721" ref="AI135"/>
    <hyperlink r:id="rId59" ref="O141"/>
    <hyperlink r:id="rId60" location="gid=806642823" ref="AI141"/>
    <hyperlink r:id="rId61" ref="O147"/>
    <hyperlink r:id="rId62" location="gid=1788700621" ref="AI147"/>
    <hyperlink r:id="rId63" ref="O153"/>
    <hyperlink r:id="rId64" location="gid=911100451" ref="AI153"/>
    <hyperlink r:id="rId65" ref="O159"/>
    <hyperlink r:id="rId66" location="gid=1326850555" ref="AI159"/>
    <hyperlink r:id="rId67" ref="O165"/>
    <hyperlink r:id="rId68" location="gid=613618740" ref="AI165"/>
    <hyperlink r:id="rId69" ref="O171"/>
    <hyperlink r:id="rId70" location="gid=1641619045" ref="AI171"/>
    <hyperlink r:id="rId71" ref="O177"/>
    <hyperlink r:id="rId72" location="gid=39222773" ref="AI177"/>
    <hyperlink r:id="rId73" ref="O183"/>
    <hyperlink r:id="rId74" location="gid=1895480501" ref="AI183"/>
    <hyperlink r:id="rId75" ref="B216"/>
    <hyperlink r:id="rId76" ref="O216"/>
    <hyperlink r:id="rId77" ref="AI216"/>
    <hyperlink r:id="rId78" ref="AL216"/>
    <hyperlink r:id="rId79" ref="AO216"/>
    <hyperlink r:id="rId80" ref="AI222"/>
    <hyperlink r:id="rId81" ref="AI228"/>
    <hyperlink r:id="rId82" ref="AL228"/>
    <hyperlink r:id="rId83" ref="AI234"/>
    <hyperlink r:id="rId84" ref="AL234"/>
    <hyperlink r:id="rId85" ref="O240"/>
    <hyperlink r:id="rId86" ref="AI240"/>
    <hyperlink r:id="rId87" ref="AL240"/>
    <hyperlink r:id="rId88" ref="AO240"/>
    <hyperlink r:id="rId89" ref="O246"/>
    <hyperlink r:id="rId90" ref="AI246"/>
    <hyperlink r:id="rId91" ref="AL246"/>
    <hyperlink r:id="rId92" ref="O252"/>
    <hyperlink r:id="rId93" ref="AI252"/>
    <hyperlink r:id="rId94" ref="AL252"/>
    <hyperlink r:id="rId95" ref="O258"/>
    <hyperlink r:id="rId96" ref="AI258"/>
    <hyperlink r:id="rId97" ref="AL258"/>
    <hyperlink r:id="rId98" ref="O264"/>
    <hyperlink r:id="rId99" ref="AI264"/>
    <hyperlink r:id="rId100" ref="AL264"/>
    <hyperlink r:id="rId101" ref="O270"/>
    <hyperlink r:id="rId102" ref="AI270"/>
    <hyperlink r:id="rId103" ref="AI291"/>
    <hyperlink r:id="rId104" location="gid=1661689771" ref="AI297"/>
    <hyperlink r:id="rId105" ref="O303"/>
    <hyperlink r:id="rId106" ref="U303"/>
    <hyperlink r:id="rId107" location="gid=465491492" ref="AI303"/>
    <hyperlink r:id="rId108" ref="B309"/>
    <hyperlink r:id="rId109" ref="O309"/>
    <hyperlink r:id="rId110" ref="AI309"/>
    <hyperlink r:id="rId111" ref="AL309"/>
    <hyperlink r:id="rId112" ref="O315"/>
    <hyperlink r:id="rId113" ref="AI315"/>
    <hyperlink r:id="rId114" ref="O321"/>
    <hyperlink r:id="rId115" ref="AI321"/>
    <hyperlink r:id="rId116" ref="O327"/>
    <hyperlink r:id="rId117" ref="AI327"/>
    <hyperlink r:id="rId118" ref="O333"/>
    <hyperlink r:id="rId119" ref="AI333"/>
    <hyperlink r:id="rId120" ref="O339"/>
    <hyperlink r:id="rId121" ref="AI339"/>
    <hyperlink r:id="rId122" ref="O345"/>
    <hyperlink r:id="rId123" ref="AI345"/>
    <hyperlink r:id="rId124" ref="O351"/>
    <hyperlink r:id="rId125" ref="AI351"/>
    <hyperlink r:id="rId126" ref="O357"/>
    <hyperlink r:id="rId127" ref="AI357"/>
    <hyperlink r:id="rId128" ref="O363"/>
    <hyperlink r:id="rId129" ref="AI363"/>
    <hyperlink r:id="rId130" ref="O369"/>
    <hyperlink r:id="rId131" ref="AI369"/>
    <hyperlink r:id="rId132" ref="AL369"/>
    <hyperlink r:id="rId133" location="heading=h.chcd3jpu0be" ref="AO369"/>
    <hyperlink r:id="rId134" ref="O375"/>
    <hyperlink r:id="rId135" ref="AI375"/>
    <hyperlink r:id="rId136" ref="AL375"/>
    <hyperlink r:id="rId137" ref="AO375"/>
    <hyperlink r:id="rId138" ref="O381"/>
    <hyperlink r:id="rId139" location="heading=h.ejbxoyncj7hk" ref="AO381"/>
    <hyperlink r:id="rId140" ref="AI382"/>
    <hyperlink r:id="rId141" ref="AL382"/>
    <hyperlink r:id="rId142" ref="O387"/>
    <hyperlink r:id="rId143" ref="AL387"/>
    <hyperlink r:id="rId144" ref="AI388"/>
    <hyperlink r:id="rId145" ref="O393"/>
    <hyperlink r:id="rId146" ref="AI393"/>
    <hyperlink r:id="rId147" ref="AL393"/>
    <hyperlink r:id="rId148" ref="O399"/>
    <hyperlink r:id="rId149" ref="AI399"/>
    <hyperlink r:id="rId150" ref="AL399"/>
    <hyperlink r:id="rId151" ref="O405"/>
    <hyperlink r:id="rId152" ref="AI405"/>
    <hyperlink r:id="rId153" ref="L411"/>
    <hyperlink r:id="rId154" ref="O411"/>
    <hyperlink r:id="rId155" ref="AI411"/>
    <hyperlink r:id="rId156" ref="O417"/>
    <hyperlink r:id="rId157" ref="AI417"/>
    <hyperlink r:id="rId158" ref="L423"/>
    <hyperlink r:id="rId159" ref="O423"/>
    <hyperlink r:id="rId160" ref="AI423"/>
    <hyperlink r:id="rId161" ref="AL434"/>
  </hyperlinks>
  <printOptions gridLines="1" horizontalCentered="1"/>
  <pageMargins bottom="0.75" footer="0.0" header="0.0" left="0.7" right="0.7" top="0.75"/>
  <pageSetup fitToHeight="0" cellComments="atEnd" orientation="landscape" pageOrder="overThenDown"/>
  <drawing r:id="rId162"/>
  <legacyDrawing r:id="rId16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4.0" topLeftCell="A15" activePane="bottomLeft" state="frozen"/>
      <selection activeCell="B16" sqref="B16" pane="bottomLeft"/>
    </sheetView>
  </sheetViews>
  <sheetFormatPr customHeight="1" defaultColWidth="12.63" defaultRowHeight="15.75" outlineLevelRow="1"/>
  <cols>
    <col customWidth="1" min="1" max="1" width="8.5"/>
    <col customWidth="1" min="2" max="2" width="25.0"/>
    <col customWidth="1" min="3" max="3" width="28.13"/>
    <col customWidth="1" min="4" max="4" width="28.38"/>
    <col customWidth="1" min="5" max="5" width="41.5"/>
    <col customWidth="1" min="6" max="7" width="16.63"/>
    <col customWidth="1" min="8" max="8" width="12.38"/>
    <col customWidth="1" min="9" max="9" width="20.0"/>
    <col customWidth="1" min="10" max="11" width="17.5"/>
    <col customWidth="1" min="12" max="12" width="21.25"/>
    <col customWidth="1" min="13" max="13" width="19.25"/>
    <col customWidth="1" min="14" max="14" width="13.63"/>
    <col customWidth="1" min="15" max="15" width="18.63"/>
    <col hidden="1" min="16" max="17" width="12.63"/>
    <col customWidth="1" min="19" max="19" width="13.63"/>
    <col customWidth="1" min="23" max="23" width="16.38"/>
    <col customWidth="1" min="34" max="34" width="52.13"/>
  </cols>
  <sheetData>
    <row r="1">
      <c r="A1" s="385" t="s">
        <v>2531</v>
      </c>
      <c r="B1" s="386"/>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7"/>
      <c r="AJ1" s="107"/>
      <c r="AK1" s="107"/>
      <c r="AL1" s="107"/>
      <c r="AM1" s="107"/>
      <c r="AN1" s="107"/>
      <c r="AO1" s="107"/>
      <c r="AP1" s="107"/>
      <c r="AQ1" s="107"/>
      <c r="AR1" s="107"/>
      <c r="AS1" s="107"/>
      <c r="AT1" s="107"/>
      <c r="AU1" s="107"/>
      <c r="AV1" s="107"/>
      <c r="AW1" s="107"/>
      <c r="AX1" s="107"/>
    </row>
    <row r="2" ht="22.5" customHeight="1" collapsed="1">
      <c r="A2" s="108"/>
      <c r="B2" s="525"/>
      <c r="C2" s="108"/>
      <c r="D2" s="109" t="s">
        <v>193</v>
      </c>
      <c r="AI2" s="107"/>
      <c r="AJ2" s="107"/>
      <c r="AK2" s="107"/>
      <c r="AL2" s="107"/>
      <c r="AM2" s="107"/>
      <c r="AN2" s="107"/>
      <c r="AO2" s="107"/>
      <c r="AP2" s="107"/>
      <c r="AQ2" s="107"/>
      <c r="AR2" s="107"/>
      <c r="AS2" s="107"/>
      <c r="AT2" s="107"/>
      <c r="AU2" s="107"/>
      <c r="AV2" s="107"/>
      <c r="AW2" s="107"/>
      <c r="AX2" s="107"/>
    </row>
    <row r="3" hidden="1" outlineLevel="1">
      <c r="A3" s="110"/>
      <c r="B3" s="389"/>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07"/>
      <c r="AJ3" s="107"/>
      <c r="AK3" s="107"/>
      <c r="AL3" s="107"/>
      <c r="AM3" s="107"/>
      <c r="AN3" s="107"/>
      <c r="AO3" s="107"/>
      <c r="AP3" s="107"/>
      <c r="AQ3" s="107"/>
      <c r="AR3" s="107"/>
      <c r="AS3" s="107"/>
      <c r="AT3" s="107"/>
      <c r="AU3" s="107"/>
      <c r="AV3" s="107"/>
      <c r="AW3" s="107"/>
      <c r="AX3" s="107"/>
    </row>
    <row r="4" hidden="1" outlineLevel="1">
      <c r="A4" s="112" t="s">
        <v>194</v>
      </c>
      <c r="B4" s="392" t="s">
        <v>1957</v>
      </c>
      <c r="C4" s="112">
        <v>103.0</v>
      </c>
      <c r="D4" s="112"/>
      <c r="E4" s="112"/>
      <c r="F4" s="395"/>
      <c r="G4" s="395"/>
      <c r="H4" s="395"/>
      <c r="I4" s="395"/>
      <c r="J4" s="526"/>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07"/>
      <c r="AJ4" s="107"/>
      <c r="AK4" s="107"/>
      <c r="AL4" s="107"/>
      <c r="AM4" s="107"/>
      <c r="AN4" s="107"/>
      <c r="AO4" s="107"/>
      <c r="AP4" s="107"/>
      <c r="AQ4" s="107"/>
      <c r="AR4" s="107"/>
      <c r="AS4" s="107"/>
      <c r="AT4" s="107"/>
      <c r="AU4" s="107"/>
      <c r="AV4" s="107"/>
      <c r="AW4" s="107"/>
      <c r="AX4" s="107"/>
    </row>
    <row r="5" hidden="1" outlineLevel="1">
      <c r="A5" s="110"/>
      <c r="B5" s="392" t="s">
        <v>195</v>
      </c>
      <c r="C5" s="113"/>
      <c r="D5" s="112"/>
      <c r="E5" s="112"/>
      <c r="F5" s="395"/>
      <c r="G5" s="395"/>
      <c r="H5" s="395"/>
      <c r="I5" s="395"/>
      <c r="J5" s="526"/>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07"/>
      <c r="AJ5" s="107"/>
      <c r="AK5" s="107"/>
      <c r="AL5" s="107"/>
      <c r="AM5" s="107"/>
      <c r="AN5" s="107"/>
      <c r="AO5" s="107"/>
      <c r="AP5" s="107"/>
      <c r="AQ5" s="107"/>
      <c r="AR5" s="107"/>
      <c r="AS5" s="107"/>
      <c r="AT5" s="107"/>
      <c r="AU5" s="107"/>
      <c r="AV5" s="107"/>
      <c r="AW5" s="107"/>
      <c r="AX5" s="107"/>
    </row>
    <row r="6" hidden="1" outlineLevel="1">
      <c r="A6" s="110"/>
      <c r="B6" s="392"/>
      <c r="C6" s="113"/>
      <c r="D6" s="112"/>
      <c r="E6" s="112"/>
      <c r="F6" s="113"/>
      <c r="G6" s="113"/>
      <c r="H6" s="113"/>
      <c r="I6" s="113"/>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07"/>
      <c r="AJ6" s="107"/>
      <c r="AK6" s="107"/>
      <c r="AL6" s="107"/>
      <c r="AM6" s="107"/>
      <c r="AN6" s="107"/>
      <c r="AO6" s="107"/>
      <c r="AP6" s="107"/>
      <c r="AQ6" s="107"/>
      <c r="AR6" s="107"/>
      <c r="AS6" s="107"/>
      <c r="AT6" s="107"/>
      <c r="AU6" s="107"/>
      <c r="AV6" s="107"/>
      <c r="AW6" s="107"/>
      <c r="AX6" s="107"/>
    </row>
    <row r="7" hidden="1" outlineLevel="1">
      <c r="A7" s="110"/>
      <c r="B7" s="392"/>
      <c r="C7" s="113"/>
      <c r="D7" s="110"/>
      <c r="E7" s="112"/>
      <c r="F7" s="113"/>
      <c r="G7" s="113"/>
      <c r="H7" s="113"/>
      <c r="I7" s="113"/>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07"/>
      <c r="AJ7" s="107"/>
      <c r="AK7" s="107"/>
      <c r="AL7" s="107"/>
      <c r="AM7" s="107"/>
      <c r="AN7" s="107"/>
      <c r="AO7" s="107"/>
      <c r="AP7" s="107"/>
      <c r="AQ7" s="107"/>
      <c r="AR7" s="107"/>
      <c r="AS7" s="107"/>
      <c r="AT7" s="107"/>
      <c r="AU7" s="107"/>
      <c r="AV7" s="107"/>
      <c r="AW7" s="107"/>
      <c r="AX7" s="107"/>
    </row>
    <row r="8" hidden="1" outlineLevel="1">
      <c r="A8" s="110"/>
      <c r="B8" s="392"/>
      <c r="C8" s="113"/>
      <c r="D8" s="110"/>
      <c r="E8" s="112"/>
      <c r="F8" s="113"/>
      <c r="G8" s="113"/>
      <c r="H8" s="113"/>
      <c r="I8" s="113"/>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07"/>
      <c r="AJ8" s="107"/>
      <c r="AK8" s="107"/>
      <c r="AL8" s="107"/>
      <c r="AM8" s="107"/>
      <c r="AN8" s="107"/>
      <c r="AO8" s="107"/>
      <c r="AP8" s="107"/>
      <c r="AQ8" s="107"/>
      <c r="AR8" s="107"/>
      <c r="AS8" s="107"/>
      <c r="AT8" s="107"/>
      <c r="AU8" s="107"/>
      <c r="AV8" s="107"/>
      <c r="AW8" s="107"/>
      <c r="AX8" s="107"/>
    </row>
    <row r="9" hidden="1" outlineLevel="1">
      <c r="A9" s="110"/>
      <c r="B9" s="392"/>
      <c r="C9" s="113"/>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07"/>
      <c r="AJ9" s="107"/>
      <c r="AK9" s="107"/>
      <c r="AL9" s="107"/>
      <c r="AM9" s="107"/>
      <c r="AN9" s="107"/>
      <c r="AO9" s="107"/>
      <c r="AP9" s="107"/>
      <c r="AQ9" s="107"/>
      <c r="AR9" s="107"/>
      <c r="AS9" s="107"/>
      <c r="AT9" s="107"/>
      <c r="AU9" s="107"/>
      <c r="AV9" s="107"/>
      <c r="AW9" s="107"/>
      <c r="AX9" s="107"/>
    </row>
    <row r="10" hidden="1" outlineLevel="1">
      <c r="A10" s="110"/>
      <c r="B10" s="392"/>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07"/>
      <c r="AJ10" s="107"/>
      <c r="AK10" s="107"/>
      <c r="AL10" s="107"/>
      <c r="AM10" s="107"/>
      <c r="AN10" s="107"/>
      <c r="AO10" s="107"/>
      <c r="AP10" s="107"/>
      <c r="AQ10" s="107"/>
      <c r="AR10" s="107"/>
      <c r="AS10" s="107"/>
      <c r="AT10" s="107"/>
      <c r="AU10" s="107"/>
      <c r="AV10" s="107"/>
      <c r="AW10" s="107"/>
      <c r="AX10" s="107"/>
    </row>
    <row r="11" ht="7.5" customHeight="1">
      <c r="A11" s="118"/>
      <c r="B11" s="118"/>
      <c r="C11" s="118"/>
      <c r="D11" s="118"/>
      <c r="E11" s="118"/>
      <c r="F11" s="119"/>
      <c r="G11" s="119"/>
      <c r="H11" s="119"/>
      <c r="I11" s="119"/>
      <c r="J11" s="119"/>
      <c r="K11" s="119"/>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07"/>
      <c r="AJ11" s="107"/>
      <c r="AK11" s="107"/>
      <c r="AL11" s="107"/>
      <c r="AM11" s="107"/>
      <c r="AN11" s="107"/>
      <c r="AO11" s="107"/>
      <c r="AP11" s="107"/>
      <c r="AQ11" s="107"/>
      <c r="AR11" s="107"/>
      <c r="AS11" s="107"/>
      <c r="AT11" s="107"/>
      <c r="AU11" s="107"/>
      <c r="AV11" s="107"/>
      <c r="AW11" s="107"/>
      <c r="AX11" s="107"/>
    </row>
    <row r="12" ht="13.5" customHeight="1">
      <c r="A12" s="404" t="s">
        <v>785</v>
      </c>
      <c r="B12" s="122" t="s">
        <v>205</v>
      </c>
      <c r="C12" s="123" t="s">
        <v>206</v>
      </c>
      <c r="D12" s="123" t="s">
        <v>207</v>
      </c>
      <c r="E12" s="123" t="s">
        <v>2532</v>
      </c>
      <c r="F12" s="124" t="s">
        <v>209</v>
      </c>
      <c r="K12" s="125"/>
      <c r="L12" s="126" t="s">
        <v>210</v>
      </c>
      <c r="M12" s="126" t="s">
        <v>211</v>
      </c>
      <c r="N12" s="127" t="s">
        <v>77</v>
      </c>
      <c r="O12" s="130"/>
      <c r="P12" s="130"/>
      <c r="Q12" s="130"/>
      <c r="R12" s="128"/>
      <c r="S12" s="129" t="s">
        <v>82</v>
      </c>
      <c r="T12" s="130"/>
      <c r="U12" s="130"/>
      <c r="V12" s="128"/>
      <c r="W12" s="131" t="s">
        <v>212</v>
      </c>
      <c r="X12" s="132" t="s">
        <v>213</v>
      </c>
      <c r="Y12" s="12"/>
      <c r="Z12" s="12"/>
      <c r="AA12" s="12"/>
      <c r="AB12" s="12"/>
      <c r="AC12" s="12"/>
      <c r="AD12" s="12"/>
      <c r="AE12" s="13"/>
      <c r="AF12" s="133" t="s">
        <v>214</v>
      </c>
      <c r="AG12" s="128"/>
      <c r="AH12" s="123" t="s">
        <v>215</v>
      </c>
      <c r="AI12" s="107"/>
      <c r="AJ12" s="107"/>
      <c r="AK12" s="107"/>
      <c r="AL12" s="107"/>
      <c r="AM12" s="107"/>
      <c r="AN12" s="107"/>
      <c r="AO12" s="107"/>
      <c r="AP12" s="107"/>
      <c r="AQ12" s="107"/>
      <c r="AR12" s="107"/>
      <c r="AS12" s="107"/>
      <c r="AT12" s="107"/>
      <c r="AU12" s="107"/>
      <c r="AV12" s="107"/>
      <c r="AW12" s="107"/>
      <c r="AX12" s="107"/>
    </row>
    <row r="13" ht="3.0" customHeight="1">
      <c r="A13" s="61"/>
      <c r="B13" s="125"/>
      <c r="C13" s="125"/>
      <c r="D13" s="125"/>
      <c r="E13" s="125"/>
      <c r="F13" s="134"/>
      <c r="G13" s="134"/>
      <c r="H13" s="134"/>
      <c r="I13" s="134"/>
      <c r="J13" s="134"/>
      <c r="K13" s="135"/>
      <c r="L13" s="125"/>
      <c r="M13" s="125"/>
      <c r="N13" s="136"/>
      <c r="O13" s="134"/>
      <c r="P13" s="134"/>
      <c r="Q13" s="134"/>
      <c r="R13" s="135"/>
      <c r="S13" s="136"/>
      <c r="T13" s="134"/>
      <c r="U13" s="134"/>
      <c r="V13" s="135"/>
      <c r="W13" s="61"/>
      <c r="X13" s="137" t="s">
        <v>1965</v>
      </c>
      <c r="Y13" s="134"/>
      <c r="Z13" s="135"/>
      <c r="AA13" s="137" t="s">
        <v>217</v>
      </c>
      <c r="AB13" s="134"/>
      <c r="AC13" s="135"/>
      <c r="AD13" s="137" t="s">
        <v>218</v>
      </c>
      <c r="AE13" s="135"/>
      <c r="AF13" s="136"/>
      <c r="AG13" s="135"/>
      <c r="AH13" s="125"/>
      <c r="AI13" s="107"/>
      <c r="AJ13" s="107"/>
      <c r="AK13" s="107"/>
      <c r="AL13" s="107"/>
      <c r="AM13" s="107"/>
      <c r="AN13" s="107"/>
      <c r="AO13" s="107"/>
      <c r="AP13" s="107"/>
      <c r="AQ13" s="107"/>
      <c r="AR13" s="107"/>
      <c r="AS13" s="107"/>
      <c r="AT13" s="107"/>
      <c r="AU13" s="107"/>
      <c r="AV13" s="107"/>
      <c r="AW13" s="107"/>
      <c r="AX13" s="107"/>
    </row>
    <row r="14" ht="33.0" customHeight="1">
      <c r="A14" s="62"/>
      <c r="B14" s="135"/>
      <c r="C14" s="135"/>
      <c r="D14" s="135"/>
      <c r="E14" s="135"/>
      <c r="F14" s="138" t="s">
        <v>1976</v>
      </c>
      <c r="G14" s="138" t="s">
        <v>1977</v>
      </c>
      <c r="H14" s="138" t="s">
        <v>1978</v>
      </c>
      <c r="I14" s="138" t="s">
        <v>1979</v>
      </c>
      <c r="J14" s="138" t="s">
        <v>1980</v>
      </c>
      <c r="K14" s="138" t="s">
        <v>1981</v>
      </c>
      <c r="L14" s="135"/>
      <c r="M14" s="135"/>
      <c r="N14" s="139" t="s">
        <v>223</v>
      </c>
      <c r="O14" s="139" t="s">
        <v>1982</v>
      </c>
      <c r="P14" s="139" t="s">
        <v>224</v>
      </c>
      <c r="Q14" s="139" t="s">
        <v>219</v>
      </c>
      <c r="R14" s="139" t="s">
        <v>1983</v>
      </c>
      <c r="S14" s="140" t="s">
        <v>223</v>
      </c>
      <c r="T14" s="140" t="s">
        <v>1984</v>
      </c>
      <c r="U14" s="140" t="s">
        <v>227</v>
      </c>
      <c r="V14" s="140" t="s">
        <v>228</v>
      </c>
      <c r="W14" s="62"/>
      <c r="X14" s="141" t="s">
        <v>229</v>
      </c>
      <c r="Y14" s="141" t="s">
        <v>11</v>
      </c>
      <c r="Z14" s="141" t="s">
        <v>230</v>
      </c>
      <c r="AA14" s="141" t="s">
        <v>229</v>
      </c>
      <c r="AB14" s="141" t="s">
        <v>11</v>
      </c>
      <c r="AC14" s="141" t="s">
        <v>230</v>
      </c>
      <c r="AD14" s="141" t="s">
        <v>229</v>
      </c>
      <c r="AE14" s="141" t="s">
        <v>11</v>
      </c>
      <c r="AF14" s="143" t="s">
        <v>231</v>
      </c>
      <c r="AG14" s="143" t="s">
        <v>232</v>
      </c>
      <c r="AH14" s="135"/>
      <c r="AI14" s="107"/>
      <c r="AJ14" s="107"/>
      <c r="AK14" s="107"/>
      <c r="AL14" s="107"/>
      <c r="AM14" s="107"/>
      <c r="AN14" s="107"/>
      <c r="AO14" s="107"/>
      <c r="AP14" s="107"/>
      <c r="AQ14" s="107"/>
      <c r="AR14" s="107"/>
      <c r="AS14" s="107"/>
      <c r="AT14" s="107"/>
      <c r="AU14" s="107"/>
      <c r="AV14" s="107"/>
      <c r="AW14" s="107"/>
      <c r="AX14" s="107"/>
    </row>
    <row r="15">
      <c r="A15" s="144">
        <v>1.0</v>
      </c>
      <c r="B15" s="434" t="s">
        <v>2001</v>
      </c>
      <c r="C15" s="183" t="s">
        <v>2533</v>
      </c>
      <c r="D15" s="148" t="s">
        <v>2534</v>
      </c>
      <c r="E15" s="148"/>
      <c r="F15" s="449"/>
      <c r="G15" s="449"/>
      <c r="H15" s="449"/>
      <c r="I15" s="449" t="s">
        <v>2339</v>
      </c>
      <c r="J15" s="449" t="s">
        <v>1539</v>
      </c>
      <c r="K15" s="449" t="s">
        <v>1537</v>
      </c>
      <c r="L15" s="157" t="s">
        <v>1990</v>
      </c>
      <c r="M15" s="157" t="s">
        <v>2228</v>
      </c>
      <c r="N15" s="151"/>
      <c r="O15" s="449" t="s">
        <v>832</v>
      </c>
      <c r="P15" s="152"/>
      <c r="Q15" s="152"/>
      <c r="R15" s="152"/>
      <c r="S15" s="151"/>
      <c r="T15" s="152"/>
      <c r="U15" s="152"/>
      <c r="V15" s="152"/>
      <c r="W15" s="449" t="s">
        <v>290</v>
      </c>
      <c r="X15" s="527"/>
      <c r="Y15" s="527"/>
      <c r="Z15" s="527"/>
      <c r="AA15" s="152"/>
      <c r="AB15" s="152"/>
      <c r="AC15" s="152"/>
      <c r="AD15" s="152"/>
      <c r="AE15" s="152"/>
      <c r="AF15" s="152"/>
      <c r="AG15" s="152"/>
      <c r="AH15" s="152"/>
      <c r="AI15" s="107"/>
      <c r="AJ15" s="107"/>
      <c r="AK15" s="107"/>
      <c r="AL15" s="107"/>
      <c r="AM15" s="107"/>
      <c r="AN15" s="107"/>
      <c r="AO15" s="107"/>
      <c r="AP15" s="107"/>
      <c r="AQ15" s="107"/>
      <c r="AR15" s="107"/>
      <c r="AS15" s="107"/>
      <c r="AT15" s="107"/>
      <c r="AU15" s="107"/>
      <c r="AV15" s="107"/>
      <c r="AW15" s="107"/>
      <c r="AX15" s="107"/>
    </row>
    <row r="16" outlineLevel="1">
      <c r="A16" s="144">
        <f t="shared" ref="A16:A29" si="1">A15+1</f>
        <v>2</v>
      </c>
      <c r="B16" s="61"/>
      <c r="C16" s="61"/>
      <c r="D16" s="148" t="s">
        <v>2535</v>
      </c>
      <c r="E16" s="148"/>
      <c r="F16" s="125"/>
      <c r="G16" s="125"/>
      <c r="H16" s="125"/>
      <c r="I16" s="125"/>
      <c r="J16" s="125"/>
      <c r="K16" s="125"/>
      <c r="L16" s="61"/>
      <c r="M16" s="61"/>
      <c r="N16" s="151"/>
      <c r="O16" s="125"/>
      <c r="P16" s="152"/>
      <c r="Q16" s="152"/>
      <c r="R16" s="152"/>
      <c r="S16" s="151"/>
      <c r="T16" s="152"/>
      <c r="U16" s="152"/>
      <c r="V16" s="152"/>
      <c r="W16" s="125"/>
      <c r="X16" s="125"/>
      <c r="Y16" s="125"/>
      <c r="Z16" s="125"/>
      <c r="AA16" s="152"/>
      <c r="AB16" s="152"/>
      <c r="AC16" s="152"/>
      <c r="AD16" s="152"/>
      <c r="AE16" s="152"/>
      <c r="AF16" s="152"/>
      <c r="AG16" s="152"/>
      <c r="AH16" s="152"/>
      <c r="AI16" s="107"/>
      <c r="AJ16" s="107"/>
      <c r="AK16" s="107"/>
      <c r="AL16" s="107"/>
      <c r="AM16" s="107"/>
      <c r="AN16" s="107"/>
      <c r="AO16" s="107"/>
      <c r="AP16" s="107"/>
      <c r="AQ16" s="107"/>
      <c r="AR16" s="107"/>
      <c r="AS16" s="107"/>
      <c r="AT16" s="107"/>
      <c r="AU16" s="107"/>
      <c r="AV16" s="107"/>
      <c r="AW16" s="107"/>
      <c r="AX16" s="107"/>
    </row>
    <row r="17" outlineLevel="1">
      <c r="A17" s="144">
        <f t="shared" si="1"/>
        <v>3</v>
      </c>
      <c r="B17" s="61"/>
      <c r="C17" s="61"/>
      <c r="D17" s="528" t="s">
        <v>2536</v>
      </c>
      <c r="E17" s="529"/>
      <c r="F17" s="125"/>
      <c r="G17" s="125"/>
      <c r="H17" s="125"/>
      <c r="I17" s="125"/>
      <c r="J17" s="125"/>
      <c r="K17" s="125"/>
      <c r="L17" s="61"/>
      <c r="M17" s="61"/>
      <c r="N17" s="151"/>
      <c r="O17" s="125"/>
      <c r="P17" s="152"/>
      <c r="Q17" s="152"/>
      <c r="R17" s="152"/>
      <c r="S17" s="151"/>
      <c r="T17" s="152"/>
      <c r="U17" s="152"/>
      <c r="V17" s="152"/>
      <c r="W17" s="125"/>
      <c r="X17" s="125"/>
      <c r="Y17" s="125"/>
      <c r="Z17" s="125"/>
      <c r="AA17" s="152"/>
      <c r="AB17" s="152"/>
      <c r="AC17" s="152"/>
      <c r="AD17" s="152"/>
      <c r="AE17" s="152"/>
      <c r="AF17" s="152"/>
      <c r="AG17" s="152"/>
      <c r="AH17" s="152"/>
      <c r="AI17" s="107"/>
      <c r="AJ17" s="107"/>
      <c r="AK17" s="107"/>
      <c r="AL17" s="107"/>
      <c r="AM17" s="107"/>
      <c r="AN17" s="107"/>
      <c r="AO17" s="107"/>
      <c r="AP17" s="107"/>
      <c r="AQ17" s="107"/>
      <c r="AR17" s="107"/>
      <c r="AS17" s="107"/>
      <c r="AT17" s="107"/>
      <c r="AU17" s="107"/>
      <c r="AV17" s="107"/>
      <c r="AW17" s="107"/>
      <c r="AX17" s="107"/>
    </row>
    <row r="18" outlineLevel="1">
      <c r="A18" s="144">
        <f t="shared" si="1"/>
        <v>4</v>
      </c>
      <c r="B18" s="61"/>
      <c r="C18" s="61"/>
      <c r="D18" s="148" t="s">
        <v>2537</v>
      </c>
      <c r="E18" s="148"/>
      <c r="F18" s="125"/>
      <c r="G18" s="125"/>
      <c r="H18" s="125"/>
      <c r="I18" s="125"/>
      <c r="J18" s="125"/>
      <c r="K18" s="125"/>
      <c r="L18" s="61"/>
      <c r="M18" s="61"/>
      <c r="N18" s="151"/>
      <c r="O18" s="125"/>
      <c r="P18" s="152"/>
      <c r="Q18" s="152"/>
      <c r="R18" s="152"/>
      <c r="S18" s="151"/>
      <c r="T18" s="152"/>
      <c r="U18" s="152"/>
      <c r="V18" s="152"/>
      <c r="W18" s="125"/>
      <c r="X18" s="125"/>
      <c r="Y18" s="125"/>
      <c r="Z18" s="125"/>
      <c r="AA18" s="152"/>
      <c r="AB18" s="152"/>
      <c r="AC18" s="152"/>
      <c r="AD18" s="152"/>
      <c r="AE18" s="152"/>
      <c r="AF18" s="152"/>
      <c r="AG18" s="152"/>
      <c r="AH18" s="152"/>
      <c r="AI18" s="107"/>
      <c r="AJ18" s="107"/>
      <c r="AK18" s="107"/>
      <c r="AL18" s="107"/>
      <c r="AM18" s="107"/>
      <c r="AN18" s="107"/>
      <c r="AO18" s="107"/>
      <c r="AP18" s="107"/>
      <c r="AQ18" s="107"/>
      <c r="AR18" s="107"/>
      <c r="AS18" s="107"/>
      <c r="AT18" s="107"/>
      <c r="AU18" s="107"/>
      <c r="AV18" s="107"/>
      <c r="AW18" s="107"/>
      <c r="AX18" s="107"/>
    </row>
    <row r="19" outlineLevel="1">
      <c r="A19" s="144">
        <f t="shared" si="1"/>
        <v>5</v>
      </c>
      <c r="B19" s="62"/>
      <c r="C19" s="62"/>
      <c r="D19" s="148" t="s">
        <v>2538</v>
      </c>
      <c r="E19" s="148"/>
      <c r="F19" s="135"/>
      <c r="G19" s="135"/>
      <c r="H19" s="135"/>
      <c r="I19" s="135"/>
      <c r="J19" s="135"/>
      <c r="K19" s="135"/>
      <c r="L19" s="62"/>
      <c r="M19" s="62"/>
      <c r="N19" s="151"/>
      <c r="O19" s="135"/>
      <c r="P19" s="152"/>
      <c r="Q19" s="152"/>
      <c r="R19" s="152"/>
      <c r="S19" s="151"/>
      <c r="T19" s="152"/>
      <c r="U19" s="152"/>
      <c r="V19" s="152"/>
      <c r="W19" s="135"/>
      <c r="X19" s="135"/>
      <c r="Y19" s="135"/>
      <c r="Z19" s="135"/>
      <c r="AA19" s="152"/>
      <c r="AB19" s="152"/>
      <c r="AC19" s="152"/>
      <c r="AD19" s="152"/>
      <c r="AE19" s="152"/>
      <c r="AF19" s="152"/>
      <c r="AG19" s="152"/>
      <c r="AH19" s="152"/>
      <c r="AI19" s="107"/>
      <c r="AJ19" s="107"/>
      <c r="AK19" s="107"/>
      <c r="AL19" s="107"/>
      <c r="AM19" s="107"/>
      <c r="AN19" s="107"/>
      <c r="AO19" s="107"/>
      <c r="AP19" s="107"/>
      <c r="AQ19" s="107"/>
      <c r="AR19" s="107"/>
      <c r="AS19" s="107"/>
      <c r="AT19" s="107"/>
      <c r="AU19" s="107"/>
      <c r="AV19" s="107"/>
      <c r="AW19" s="107"/>
      <c r="AX19" s="107"/>
    </row>
    <row r="20" outlineLevel="1">
      <c r="A20" s="144">
        <f t="shared" si="1"/>
        <v>6</v>
      </c>
      <c r="B20" s="457" t="s">
        <v>2539</v>
      </c>
      <c r="C20" s="157" t="s">
        <v>2540</v>
      </c>
      <c r="D20" s="148" t="s">
        <v>2541</v>
      </c>
      <c r="E20" s="148"/>
      <c r="F20" s="148"/>
      <c r="G20" s="148"/>
      <c r="H20" s="148"/>
      <c r="I20" s="449" t="s">
        <v>2339</v>
      </c>
      <c r="J20" s="449" t="s">
        <v>1633</v>
      </c>
      <c r="K20" s="449" t="s">
        <v>1632</v>
      </c>
      <c r="L20" s="157" t="s">
        <v>1990</v>
      </c>
      <c r="M20" s="157" t="s">
        <v>2228</v>
      </c>
      <c r="N20" s="151"/>
      <c r="O20" s="449" t="s">
        <v>2080</v>
      </c>
      <c r="P20" s="152"/>
      <c r="Q20" s="152"/>
      <c r="R20" s="152"/>
      <c r="S20" s="151"/>
      <c r="T20" s="152"/>
      <c r="U20" s="152"/>
      <c r="V20" s="152"/>
      <c r="W20" s="449" t="s">
        <v>290</v>
      </c>
      <c r="X20" s="152"/>
      <c r="Y20" s="152"/>
      <c r="Z20" s="152"/>
      <c r="AA20" s="152"/>
      <c r="AB20" s="152"/>
      <c r="AC20" s="152"/>
      <c r="AD20" s="152"/>
      <c r="AE20" s="152"/>
      <c r="AF20" s="152"/>
      <c r="AG20" s="152"/>
      <c r="AH20" s="152"/>
      <c r="AI20" s="107"/>
      <c r="AJ20" s="107"/>
      <c r="AK20" s="107"/>
      <c r="AL20" s="107"/>
      <c r="AM20" s="107"/>
      <c r="AN20" s="107"/>
      <c r="AO20" s="107"/>
      <c r="AP20" s="107"/>
      <c r="AQ20" s="107"/>
      <c r="AR20" s="107"/>
      <c r="AS20" s="107"/>
      <c r="AT20" s="107"/>
      <c r="AU20" s="107"/>
      <c r="AV20" s="107"/>
      <c r="AW20" s="107"/>
      <c r="AX20" s="107"/>
    </row>
    <row r="21" outlineLevel="1">
      <c r="A21" s="144">
        <f t="shared" si="1"/>
        <v>7</v>
      </c>
      <c r="B21" s="61"/>
      <c r="C21" s="61"/>
      <c r="D21" s="148" t="s">
        <v>2542</v>
      </c>
      <c r="E21" s="148"/>
      <c r="F21" s="148"/>
      <c r="G21" s="148"/>
      <c r="H21" s="148"/>
      <c r="I21" s="125"/>
      <c r="J21" s="125"/>
      <c r="K21" s="125"/>
      <c r="L21" s="61"/>
      <c r="M21" s="61"/>
      <c r="N21" s="151"/>
      <c r="O21" s="125"/>
      <c r="P21" s="152"/>
      <c r="Q21" s="152"/>
      <c r="R21" s="152"/>
      <c r="S21" s="151"/>
      <c r="T21" s="152"/>
      <c r="U21" s="152"/>
      <c r="V21" s="152"/>
      <c r="W21" s="125"/>
      <c r="X21" s="152"/>
      <c r="Y21" s="152"/>
      <c r="Z21" s="152"/>
      <c r="AA21" s="152"/>
      <c r="AB21" s="152"/>
      <c r="AC21" s="152"/>
      <c r="AD21" s="152"/>
      <c r="AE21" s="152"/>
      <c r="AF21" s="152"/>
      <c r="AG21" s="152"/>
      <c r="AH21" s="152"/>
      <c r="AI21" s="107"/>
      <c r="AJ21" s="107"/>
      <c r="AK21" s="107"/>
      <c r="AL21" s="107"/>
      <c r="AM21" s="107"/>
      <c r="AN21" s="107"/>
      <c r="AO21" s="107"/>
      <c r="AP21" s="107"/>
      <c r="AQ21" s="107"/>
      <c r="AR21" s="107"/>
      <c r="AS21" s="107"/>
      <c r="AT21" s="107"/>
      <c r="AU21" s="107"/>
      <c r="AV21" s="107"/>
      <c r="AW21" s="107"/>
      <c r="AX21" s="107"/>
    </row>
    <row r="22" outlineLevel="1">
      <c r="A22" s="144">
        <f t="shared" si="1"/>
        <v>8</v>
      </c>
      <c r="B22" s="61"/>
      <c r="C22" s="61"/>
      <c r="D22" s="528" t="s">
        <v>2543</v>
      </c>
      <c r="E22" s="529"/>
      <c r="F22" s="148"/>
      <c r="G22" s="148"/>
      <c r="H22" s="148"/>
      <c r="I22" s="125"/>
      <c r="J22" s="125"/>
      <c r="K22" s="125"/>
      <c r="L22" s="61"/>
      <c r="M22" s="61"/>
      <c r="N22" s="151"/>
      <c r="O22" s="125"/>
      <c r="P22" s="152"/>
      <c r="Q22" s="152"/>
      <c r="R22" s="152"/>
      <c r="S22" s="151"/>
      <c r="T22" s="152"/>
      <c r="U22" s="152"/>
      <c r="V22" s="152"/>
      <c r="W22" s="125"/>
      <c r="X22" s="152"/>
      <c r="Y22" s="152"/>
      <c r="Z22" s="152"/>
      <c r="AA22" s="152"/>
      <c r="AB22" s="152"/>
      <c r="AC22" s="152"/>
      <c r="AD22" s="152"/>
      <c r="AE22" s="152"/>
      <c r="AF22" s="152"/>
      <c r="AG22" s="152"/>
      <c r="AH22" s="152"/>
      <c r="AI22" s="107"/>
      <c r="AJ22" s="107"/>
      <c r="AK22" s="107"/>
      <c r="AL22" s="107"/>
      <c r="AM22" s="107"/>
      <c r="AN22" s="107"/>
      <c r="AO22" s="107"/>
      <c r="AP22" s="107"/>
      <c r="AQ22" s="107"/>
      <c r="AR22" s="107"/>
      <c r="AS22" s="107"/>
      <c r="AT22" s="107"/>
      <c r="AU22" s="107"/>
      <c r="AV22" s="107"/>
      <c r="AW22" s="107"/>
      <c r="AX22" s="107"/>
    </row>
    <row r="23" outlineLevel="1">
      <c r="A23" s="144">
        <f t="shared" si="1"/>
        <v>9</v>
      </c>
      <c r="B23" s="61"/>
      <c r="C23" s="61"/>
      <c r="D23" s="148" t="s">
        <v>2544</v>
      </c>
      <c r="E23" s="148"/>
      <c r="F23" s="148"/>
      <c r="G23" s="148"/>
      <c r="H23" s="148"/>
      <c r="I23" s="125"/>
      <c r="J23" s="125"/>
      <c r="K23" s="125"/>
      <c r="L23" s="61"/>
      <c r="M23" s="61"/>
      <c r="N23" s="151"/>
      <c r="O23" s="125"/>
      <c r="P23" s="152"/>
      <c r="Q23" s="152"/>
      <c r="R23" s="152"/>
      <c r="S23" s="151"/>
      <c r="T23" s="152"/>
      <c r="U23" s="152"/>
      <c r="V23" s="152"/>
      <c r="W23" s="125"/>
      <c r="X23" s="152"/>
      <c r="Y23" s="152"/>
      <c r="Z23" s="152"/>
      <c r="AA23" s="152"/>
      <c r="AB23" s="152"/>
      <c r="AC23" s="152"/>
      <c r="AD23" s="152"/>
      <c r="AE23" s="152"/>
      <c r="AF23" s="152"/>
      <c r="AG23" s="152"/>
      <c r="AH23" s="152"/>
      <c r="AI23" s="107"/>
      <c r="AJ23" s="107"/>
      <c r="AK23" s="107"/>
      <c r="AL23" s="107"/>
      <c r="AM23" s="107"/>
      <c r="AN23" s="107"/>
      <c r="AO23" s="107"/>
      <c r="AP23" s="107"/>
      <c r="AQ23" s="107"/>
      <c r="AR23" s="107"/>
      <c r="AS23" s="107"/>
      <c r="AT23" s="107"/>
      <c r="AU23" s="107"/>
      <c r="AV23" s="107"/>
      <c r="AW23" s="107"/>
      <c r="AX23" s="107"/>
    </row>
    <row r="24" outlineLevel="1">
      <c r="A24" s="144">
        <f t="shared" si="1"/>
        <v>10</v>
      </c>
      <c r="B24" s="62"/>
      <c r="C24" s="62"/>
      <c r="D24" s="148" t="s">
        <v>2545</v>
      </c>
      <c r="E24" s="148"/>
      <c r="F24" s="148"/>
      <c r="G24" s="148"/>
      <c r="H24" s="148"/>
      <c r="I24" s="135"/>
      <c r="J24" s="135"/>
      <c r="K24" s="135"/>
      <c r="L24" s="62"/>
      <c r="M24" s="62"/>
      <c r="N24" s="151"/>
      <c r="O24" s="135"/>
      <c r="P24" s="152"/>
      <c r="Q24" s="152"/>
      <c r="R24" s="152"/>
      <c r="S24" s="151"/>
      <c r="T24" s="152"/>
      <c r="U24" s="152"/>
      <c r="V24" s="152"/>
      <c r="W24" s="135"/>
      <c r="X24" s="152"/>
      <c r="Y24" s="152"/>
      <c r="Z24" s="152"/>
      <c r="AA24" s="152"/>
      <c r="AB24" s="152"/>
      <c r="AC24" s="152"/>
      <c r="AD24" s="152"/>
      <c r="AE24" s="152"/>
      <c r="AF24" s="152"/>
      <c r="AG24" s="152"/>
      <c r="AH24" s="152"/>
      <c r="AI24" s="107"/>
      <c r="AJ24" s="107"/>
      <c r="AK24" s="107"/>
      <c r="AL24" s="107"/>
      <c r="AM24" s="107"/>
      <c r="AN24" s="107"/>
      <c r="AO24" s="107"/>
      <c r="AP24" s="107"/>
      <c r="AQ24" s="107"/>
      <c r="AR24" s="107"/>
      <c r="AS24" s="107"/>
      <c r="AT24" s="107"/>
      <c r="AU24" s="107"/>
      <c r="AV24" s="107"/>
      <c r="AW24" s="107"/>
      <c r="AX24" s="107"/>
    </row>
    <row r="25">
      <c r="A25" s="144">
        <f t="shared" si="1"/>
        <v>11</v>
      </c>
      <c r="B25" s="457" t="s">
        <v>2546</v>
      </c>
      <c r="C25" s="157" t="s">
        <v>2547</v>
      </c>
      <c r="D25" s="148" t="s">
        <v>2548</v>
      </c>
      <c r="E25" s="148"/>
      <c r="F25" s="148"/>
      <c r="G25" s="148"/>
      <c r="H25" s="148"/>
      <c r="I25" s="449" t="s">
        <v>2339</v>
      </c>
      <c r="J25" s="449" t="s">
        <v>1781</v>
      </c>
      <c r="K25" s="449" t="s">
        <v>1780</v>
      </c>
      <c r="L25" s="157" t="s">
        <v>261</v>
      </c>
      <c r="M25" s="157" t="s">
        <v>261</v>
      </c>
      <c r="N25" s="151"/>
      <c r="O25" s="449" t="s">
        <v>2247</v>
      </c>
      <c r="P25" s="152"/>
      <c r="Q25" s="152"/>
      <c r="R25" s="152"/>
      <c r="S25" s="151"/>
      <c r="T25" s="152"/>
      <c r="U25" s="152"/>
      <c r="V25" s="152"/>
      <c r="W25" s="449" t="s">
        <v>290</v>
      </c>
      <c r="X25" s="152"/>
      <c r="Y25" s="152"/>
      <c r="Z25" s="152"/>
      <c r="AA25" s="152"/>
      <c r="AB25" s="152"/>
      <c r="AC25" s="152"/>
      <c r="AD25" s="152"/>
      <c r="AE25" s="152"/>
      <c r="AF25" s="152"/>
      <c r="AG25" s="152"/>
      <c r="AH25" s="152"/>
      <c r="AI25" s="107"/>
      <c r="AJ25" s="107"/>
      <c r="AK25" s="107"/>
      <c r="AL25" s="107"/>
      <c r="AM25" s="107"/>
      <c r="AN25" s="107"/>
      <c r="AO25" s="107"/>
      <c r="AP25" s="107"/>
      <c r="AQ25" s="107"/>
      <c r="AR25" s="107"/>
      <c r="AS25" s="107"/>
      <c r="AT25" s="107"/>
      <c r="AU25" s="107"/>
      <c r="AV25" s="107"/>
      <c r="AW25" s="107"/>
      <c r="AX25" s="107"/>
    </row>
    <row r="26">
      <c r="A26" s="144">
        <f t="shared" si="1"/>
        <v>12</v>
      </c>
      <c r="B26" s="61"/>
      <c r="C26" s="61"/>
      <c r="D26" s="148" t="s">
        <v>2549</v>
      </c>
      <c r="E26" s="148"/>
      <c r="F26" s="148"/>
      <c r="G26" s="148"/>
      <c r="H26" s="148"/>
      <c r="I26" s="125"/>
      <c r="J26" s="125"/>
      <c r="K26" s="125"/>
      <c r="L26" s="61"/>
      <c r="M26" s="61"/>
      <c r="N26" s="151"/>
      <c r="O26" s="125"/>
      <c r="P26" s="152"/>
      <c r="Q26" s="152"/>
      <c r="R26" s="152"/>
      <c r="S26" s="151"/>
      <c r="T26" s="152"/>
      <c r="U26" s="152"/>
      <c r="V26" s="152"/>
      <c r="W26" s="125"/>
      <c r="X26" s="152"/>
      <c r="Y26" s="152"/>
      <c r="Z26" s="152"/>
      <c r="AA26" s="152"/>
      <c r="AB26" s="152"/>
      <c r="AC26" s="152"/>
      <c r="AD26" s="152"/>
      <c r="AE26" s="152"/>
      <c r="AF26" s="152"/>
      <c r="AG26" s="152"/>
      <c r="AH26" s="152"/>
      <c r="AI26" s="107"/>
      <c r="AJ26" s="107"/>
      <c r="AK26" s="107"/>
      <c r="AL26" s="107"/>
      <c r="AM26" s="107"/>
      <c r="AN26" s="107"/>
      <c r="AO26" s="107"/>
      <c r="AP26" s="107"/>
      <c r="AQ26" s="107"/>
      <c r="AR26" s="107"/>
      <c r="AS26" s="107"/>
      <c r="AT26" s="107"/>
      <c r="AU26" s="107"/>
      <c r="AV26" s="107"/>
      <c r="AW26" s="107"/>
      <c r="AX26" s="107"/>
    </row>
    <row r="27">
      <c r="A27" s="144">
        <f t="shared" si="1"/>
        <v>13</v>
      </c>
      <c r="B27" s="61"/>
      <c r="C27" s="61"/>
      <c r="D27" s="528" t="s">
        <v>2550</v>
      </c>
      <c r="E27" s="529" t="s">
        <v>2551</v>
      </c>
      <c r="F27" s="148"/>
      <c r="G27" s="148"/>
      <c r="H27" s="148"/>
      <c r="I27" s="125"/>
      <c r="J27" s="125"/>
      <c r="K27" s="125"/>
      <c r="L27" s="61"/>
      <c r="M27" s="61"/>
      <c r="N27" s="151"/>
      <c r="O27" s="125"/>
      <c r="P27" s="152"/>
      <c r="Q27" s="152"/>
      <c r="R27" s="152"/>
      <c r="S27" s="151"/>
      <c r="T27" s="152"/>
      <c r="U27" s="152"/>
      <c r="V27" s="152"/>
      <c r="W27" s="125"/>
      <c r="X27" s="152"/>
      <c r="Y27" s="152"/>
      <c r="Z27" s="152"/>
      <c r="AA27" s="152"/>
      <c r="AB27" s="152"/>
      <c r="AC27" s="152"/>
      <c r="AD27" s="152"/>
      <c r="AE27" s="152"/>
      <c r="AF27" s="152"/>
      <c r="AG27" s="152"/>
      <c r="AH27" s="152"/>
      <c r="AI27" s="107"/>
      <c r="AJ27" s="107"/>
      <c r="AK27" s="107"/>
      <c r="AL27" s="107"/>
      <c r="AM27" s="107"/>
      <c r="AN27" s="107"/>
      <c r="AO27" s="107"/>
      <c r="AP27" s="107"/>
      <c r="AQ27" s="107"/>
      <c r="AR27" s="107"/>
      <c r="AS27" s="107"/>
      <c r="AT27" s="107"/>
      <c r="AU27" s="107"/>
      <c r="AV27" s="107"/>
      <c r="AW27" s="107"/>
      <c r="AX27" s="107"/>
    </row>
    <row r="28">
      <c r="A28" s="144">
        <f t="shared" si="1"/>
        <v>14</v>
      </c>
      <c r="B28" s="61"/>
      <c r="C28" s="61"/>
      <c r="D28" s="148" t="s">
        <v>2552</v>
      </c>
      <c r="E28" s="148"/>
      <c r="F28" s="148"/>
      <c r="G28" s="148"/>
      <c r="H28" s="148"/>
      <c r="I28" s="125"/>
      <c r="J28" s="125"/>
      <c r="K28" s="125"/>
      <c r="L28" s="61"/>
      <c r="M28" s="61"/>
      <c r="N28" s="151"/>
      <c r="O28" s="125"/>
      <c r="P28" s="152"/>
      <c r="Q28" s="152"/>
      <c r="R28" s="152"/>
      <c r="S28" s="151"/>
      <c r="T28" s="152"/>
      <c r="U28" s="152"/>
      <c r="V28" s="152"/>
      <c r="W28" s="125"/>
      <c r="X28" s="152"/>
      <c r="Y28" s="152"/>
      <c r="Z28" s="152"/>
      <c r="AA28" s="152"/>
      <c r="AB28" s="152"/>
      <c r="AC28" s="152"/>
      <c r="AD28" s="152"/>
      <c r="AE28" s="152"/>
      <c r="AF28" s="152"/>
      <c r="AG28" s="152"/>
      <c r="AH28" s="152"/>
      <c r="AI28" s="107"/>
      <c r="AJ28" s="107"/>
      <c r="AK28" s="107"/>
      <c r="AL28" s="107"/>
      <c r="AM28" s="107"/>
      <c r="AN28" s="107"/>
      <c r="AO28" s="107"/>
      <c r="AP28" s="107"/>
      <c r="AQ28" s="107"/>
      <c r="AR28" s="107"/>
      <c r="AS28" s="107"/>
      <c r="AT28" s="107"/>
      <c r="AU28" s="107"/>
      <c r="AV28" s="107"/>
      <c r="AW28" s="107"/>
      <c r="AX28" s="107"/>
    </row>
    <row r="29">
      <c r="A29" s="144">
        <f t="shared" si="1"/>
        <v>15</v>
      </c>
      <c r="B29" s="62"/>
      <c r="C29" s="62"/>
      <c r="D29" s="148" t="s">
        <v>2553</v>
      </c>
      <c r="E29" s="148" t="s">
        <v>2554</v>
      </c>
      <c r="F29" s="148"/>
      <c r="G29" s="148"/>
      <c r="H29" s="148"/>
      <c r="I29" s="135"/>
      <c r="J29" s="135"/>
      <c r="K29" s="135"/>
      <c r="L29" s="62"/>
      <c r="M29" s="62"/>
      <c r="N29" s="151"/>
      <c r="O29" s="135"/>
      <c r="P29" s="152"/>
      <c r="Q29" s="152"/>
      <c r="R29" s="152"/>
      <c r="S29" s="151"/>
      <c r="T29" s="152"/>
      <c r="U29" s="152"/>
      <c r="V29" s="152"/>
      <c r="W29" s="135"/>
      <c r="X29" s="152"/>
      <c r="Y29" s="152"/>
      <c r="Z29" s="152"/>
      <c r="AA29" s="152"/>
      <c r="AB29" s="152"/>
      <c r="AC29" s="152"/>
      <c r="AD29" s="152"/>
      <c r="AE29" s="152"/>
      <c r="AF29" s="152"/>
      <c r="AG29" s="152"/>
      <c r="AH29" s="152"/>
      <c r="AI29" s="107"/>
      <c r="AJ29" s="107"/>
      <c r="AK29" s="107"/>
      <c r="AL29" s="107"/>
      <c r="AM29" s="107"/>
      <c r="AN29" s="107"/>
      <c r="AO29" s="107"/>
      <c r="AP29" s="107"/>
      <c r="AQ29" s="107"/>
      <c r="AR29" s="107"/>
      <c r="AS29" s="107"/>
      <c r="AT29" s="107"/>
      <c r="AU29" s="107"/>
      <c r="AV29" s="107"/>
      <c r="AW29" s="107"/>
      <c r="AX29" s="107"/>
    </row>
    <row r="30">
      <c r="A30" s="110"/>
      <c r="B30" s="511"/>
      <c r="C30" s="244"/>
      <c r="D30" s="244" t="s">
        <v>783</v>
      </c>
      <c r="E30" s="245"/>
      <c r="F30" s="245"/>
      <c r="G30" s="245"/>
      <c r="H30" s="245"/>
      <c r="I30" s="245"/>
      <c r="J30" s="245"/>
      <c r="K30" s="245"/>
      <c r="L30" s="246"/>
      <c r="M30" s="246"/>
      <c r="N30" s="246"/>
      <c r="O30" s="246"/>
      <c r="P30" s="246"/>
      <c r="Q30" s="246"/>
      <c r="R30" s="246"/>
      <c r="S30" s="246"/>
      <c r="T30" s="246"/>
      <c r="U30" s="246"/>
      <c r="V30" s="246"/>
      <c r="W30" s="246"/>
      <c r="X30" s="246"/>
      <c r="Y30" s="246"/>
      <c r="Z30" s="246"/>
      <c r="AA30" s="246"/>
      <c r="AB30" s="246"/>
      <c r="AC30" s="246"/>
      <c r="AD30" s="246"/>
      <c r="AE30" s="246"/>
      <c r="AF30" s="248"/>
      <c r="AG30" s="135"/>
      <c r="AH30" s="240"/>
      <c r="AI30" s="107"/>
      <c r="AJ30" s="107"/>
      <c r="AK30" s="107"/>
      <c r="AL30" s="107"/>
      <c r="AM30" s="107"/>
      <c r="AN30" s="107"/>
      <c r="AO30" s="107"/>
      <c r="AP30" s="107"/>
      <c r="AQ30" s="107"/>
      <c r="AR30" s="107"/>
      <c r="AS30" s="107"/>
      <c r="AT30" s="107"/>
      <c r="AU30" s="107"/>
      <c r="AV30" s="107"/>
      <c r="AW30" s="107"/>
      <c r="AX30" s="107"/>
    </row>
    <row r="31">
      <c r="A31" s="110"/>
      <c r="B31" s="511"/>
      <c r="C31" s="11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c r="AF31" s="240"/>
      <c r="AG31" s="110"/>
      <c r="AH31" s="110"/>
      <c r="AI31" s="107"/>
      <c r="AJ31" s="107"/>
      <c r="AK31" s="107"/>
      <c r="AL31" s="107"/>
      <c r="AM31" s="107"/>
      <c r="AN31" s="107"/>
      <c r="AO31" s="107"/>
      <c r="AP31" s="107"/>
      <c r="AQ31" s="107"/>
      <c r="AR31" s="107"/>
      <c r="AS31" s="107"/>
      <c r="AT31" s="107"/>
      <c r="AU31" s="107"/>
      <c r="AV31" s="107"/>
      <c r="AW31" s="107"/>
      <c r="AX31" s="107"/>
    </row>
    <row r="32">
      <c r="A32" s="112"/>
      <c r="B32" s="397"/>
      <c r="C32" s="11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c r="AB32" s="240"/>
      <c r="AC32" s="240"/>
      <c r="AD32" s="240"/>
      <c r="AE32" s="240"/>
      <c r="AF32" s="240"/>
      <c r="AG32" s="110"/>
      <c r="AH32" s="110"/>
      <c r="AI32" s="107"/>
      <c r="AJ32" s="107"/>
      <c r="AK32" s="107"/>
      <c r="AL32" s="107"/>
      <c r="AM32" s="107"/>
      <c r="AN32" s="107"/>
      <c r="AO32" s="107"/>
      <c r="AP32" s="107"/>
      <c r="AQ32" s="107"/>
      <c r="AR32" s="107"/>
      <c r="AS32" s="107"/>
      <c r="AT32" s="107"/>
      <c r="AU32" s="107"/>
      <c r="AV32" s="107"/>
      <c r="AW32" s="107"/>
      <c r="AX32" s="107"/>
    </row>
    <row r="33">
      <c r="A33" s="107"/>
      <c r="B33" s="519"/>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c r="AB33" s="240"/>
      <c r="AC33" s="240"/>
      <c r="AD33" s="240"/>
      <c r="AE33" s="240"/>
      <c r="AF33" s="240"/>
      <c r="AG33" s="240"/>
      <c r="AH33" s="240"/>
      <c r="AI33" s="107"/>
      <c r="AJ33" s="107"/>
      <c r="AK33" s="107"/>
      <c r="AL33" s="107"/>
      <c r="AM33" s="107"/>
      <c r="AN33" s="107"/>
      <c r="AO33" s="107"/>
      <c r="AP33" s="107"/>
      <c r="AQ33" s="107"/>
      <c r="AR33" s="107"/>
      <c r="AS33" s="107"/>
      <c r="AT33" s="107"/>
      <c r="AU33" s="107"/>
      <c r="AV33" s="107"/>
      <c r="AW33" s="107"/>
      <c r="AX33" s="107"/>
    </row>
    <row r="34">
      <c r="A34" s="107"/>
      <c r="B34" s="519"/>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107"/>
      <c r="AJ34" s="107"/>
      <c r="AK34" s="107"/>
      <c r="AL34" s="107"/>
      <c r="AM34" s="107"/>
      <c r="AN34" s="107"/>
      <c r="AO34" s="107"/>
      <c r="AP34" s="107"/>
      <c r="AQ34" s="107"/>
      <c r="AR34" s="107"/>
      <c r="AS34" s="107"/>
      <c r="AT34" s="107"/>
      <c r="AU34" s="107"/>
      <c r="AV34" s="107"/>
      <c r="AW34" s="107"/>
      <c r="AX34" s="107"/>
    </row>
    <row r="35">
      <c r="A35" s="107"/>
      <c r="B35" s="519"/>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107"/>
      <c r="AJ35" s="107"/>
      <c r="AK35" s="107"/>
      <c r="AL35" s="107"/>
      <c r="AM35" s="107"/>
      <c r="AN35" s="107"/>
      <c r="AO35" s="107"/>
      <c r="AP35" s="107"/>
      <c r="AQ35" s="107"/>
      <c r="AR35" s="107"/>
      <c r="AS35" s="107"/>
      <c r="AT35" s="107"/>
      <c r="AU35" s="107"/>
      <c r="AV35" s="107"/>
      <c r="AW35" s="107"/>
      <c r="AX35" s="107"/>
    </row>
    <row r="36">
      <c r="A36" s="107"/>
      <c r="B36" s="519"/>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107"/>
      <c r="AJ36" s="107"/>
      <c r="AK36" s="107"/>
      <c r="AL36" s="107"/>
      <c r="AM36" s="107"/>
      <c r="AN36" s="107"/>
      <c r="AO36" s="107"/>
      <c r="AP36" s="107"/>
      <c r="AQ36" s="107"/>
      <c r="AR36" s="107"/>
      <c r="AS36" s="107"/>
      <c r="AT36" s="107"/>
      <c r="AU36" s="107"/>
      <c r="AV36" s="107"/>
      <c r="AW36" s="107"/>
      <c r="AX36" s="107"/>
    </row>
    <row r="37">
      <c r="A37" s="107"/>
      <c r="B37" s="519"/>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107"/>
      <c r="AJ37" s="107"/>
      <c r="AK37" s="107"/>
      <c r="AL37" s="107"/>
      <c r="AM37" s="107"/>
      <c r="AN37" s="107"/>
      <c r="AO37" s="107"/>
      <c r="AP37" s="107"/>
      <c r="AQ37" s="107"/>
      <c r="AR37" s="107"/>
      <c r="AS37" s="107"/>
      <c r="AT37" s="107"/>
      <c r="AU37" s="107"/>
      <c r="AV37" s="107"/>
      <c r="AW37" s="107"/>
      <c r="AX37" s="107"/>
    </row>
    <row r="38">
      <c r="A38" s="107"/>
      <c r="B38" s="519"/>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C38" s="240"/>
      <c r="AD38" s="240"/>
      <c r="AE38" s="240"/>
      <c r="AF38" s="240"/>
      <c r="AG38" s="240"/>
      <c r="AH38" s="240"/>
      <c r="AI38" s="107"/>
      <c r="AJ38" s="107"/>
      <c r="AK38" s="107"/>
      <c r="AL38" s="107"/>
      <c r="AM38" s="107"/>
      <c r="AN38" s="107"/>
      <c r="AO38" s="107"/>
      <c r="AP38" s="107"/>
      <c r="AQ38" s="107"/>
      <c r="AR38" s="107"/>
      <c r="AS38" s="107"/>
      <c r="AT38" s="107"/>
      <c r="AU38" s="107"/>
      <c r="AV38" s="107"/>
      <c r="AW38" s="107"/>
      <c r="AX38" s="107"/>
    </row>
    <row r="39">
      <c r="A39" s="107"/>
      <c r="B39" s="519"/>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c r="AF39" s="240"/>
      <c r="AG39" s="240"/>
      <c r="AH39" s="240"/>
      <c r="AI39" s="107"/>
      <c r="AJ39" s="107"/>
      <c r="AK39" s="107"/>
      <c r="AL39" s="107"/>
      <c r="AM39" s="107"/>
      <c r="AN39" s="107"/>
      <c r="AO39" s="107"/>
      <c r="AP39" s="107"/>
      <c r="AQ39" s="107"/>
      <c r="AR39" s="107"/>
      <c r="AS39" s="107"/>
      <c r="AT39" s="107"/>
      <c r="AU39" s="107"/>
      <c r="AV39" s="107"/>
      <c r="AW39" s="107"/>
      <c r="AX39" s="107"/>
    </row>
    <row r="40">
      <c r="A40" s="107"/>
      <c r="B40" s="519"/>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c r="AB40" s="240"/>
      <c r="AC40" s="240"/>
      <c r="AD40" s="240"/>
      <c r="AE40" s="240"/>
      <c r="AF40" s="240"/>
      <c r="AG40" s="240"/>
      <c r="AH40" s="240"/>
      <c r="AI40" s="107"/>
      <c r="AJ40" s="107"/>
      <c r="AK40" s="107"/>
      <c r="AL40" s="107"/>
      <c r="AM40" s="107"/>
      <c r="AN40" s="107"/>
      <c r="AO40" s="107"/>
      <c r="AP40" s="107"/>
      <c r="AQ40" s="107"/>
      <c r="AR40" s="107"/>
      <c r="AS40" s="107"/>
      <c r="AT40" s="107"/>
      <c r="AU40" s="107"/>
      <c r="AV40" s="107"/>
      <c r="AW40" s="107"/>
      <c r="AX40" s="107"/>
    </row>
    <row r="41">
      <c r="A41" s="110"/>
      <c r="B41" s="511"/>
      <c r="C41" s="110"/>
      <c r="D41" s="110"/>
      <c r="E41" s="110"/>
      <c r="F41" s="110"/>
      <c r="G41" s="110"/>
      <c r="H41" s="110"/>
      <c r="I41" s="110"/>
      <c r="J41" s="110"/>
      <c r="K41" s="110"/>
      <c r="L41" s="240"/>
      <c r="M41" s="240"/>
      <c r="N41" s="240"/>
      <c r="O41" s="110"/>
      <c r="P41" s="110"/>
      <c r="Q41" s="110"/>
      <c r="R41" s="110"/>
      <c r="S41" s="240"/>
      <c r="T41" s="110"/>
      <c r="U41" s="110"/>
      <c r="V41" s="110"/>
      <c r="W41" s="110"/>
      <c r="X41" s="110"/>
      <c r="Y41" s="110"/>
      <c r="Z41" s="110"/>
      <c r="AA41" s="110"/>
      <c r="AB41" s="110"/>
      <c r="AC41" s="110"/>
      <c r="AD41" s="110"/>
      <c r="AE41" s="110"/>
      <c r="AF41" s="110"/>
      <c r="AG41" s="110"/>
      <c r="AH41" s="107"/>
      <c r="AI41" s="107"/>
      <c r="AJ41" s="107"/>
      <c r="AK41" s="107"/>
      <c r="AL41" s="107"/>
      <c r="AM41" s="107"/>
      <c r="AN41" s="107"/>
      <c r="AO41" s="107"/>
      <c r="AP41" s="107"/>
      <c r="AQ41" s="107"/>
      <c r="AR41" s="107"/>
      <c r="AS41" s="107"/>
      <c r="AT41" s="107"/>
      <c r="AU41" s="107"/>
      <c r="AV41" s="107"/>
      <c r="AW41" s="107"/>
      <c r="AX41" s="107"/>
    </row>
    <row r="42">
      <c r="A42" s="110"/>
      <c r="B42" s="511"/>
      <c r="C42" s="110"/>
      <c r="D42" s="107"/>
      <c r="E42" s="107"/>
      <c r="F42" s="107"/>
      <c r="G42" s="107"/>
      <c r="H42" s="107"/>
      <c r="I42" s="107"/>
      <c r="J42" s="107"/>
      <c r="K42" s="107"/>
      <c r="L42" s="240"/>
      <c r="M42" s="240"/>
      <c r="N42" s="240"/>
      <c r="O42" s="110"/>
      <c r="P42" s="110"/>
      <c r="Q42" s="110"/>
      <c r="R42" s="110"/>
      <c r="S42" s="240"/>
      <c r="T42" s="110"/>
      <c r="U42" s="110"/>
      <c r="V42" s="110"/>
      <c r="W42" s="110"/>
      <c r="X42" s="110"/>
      <c r="Y42" s="110"/>
      <c r="Z42" s="110"/>
      <c r="AA42" s="110"/>
      <c r="AB42" s="110"/>
      <c r="AC42" s="110"/>
      <c r="AD42" s="110"/>
      <c r="AE42" s="110"/>
      <c r="AF42" s="110"/>
      <c r="AG42" s="110"/>
      <c r="AH42" s="107"/>
      <c r="AI42" s="107"/>
      <c r="AJ42" s="107"/>
      <c r="AK42" s="107"/>
      <c r="AL42" s="107"/>
      <c r="AM42" s="107"/>
      <c r="AN42" s="107"/>
      <c r="AO42" s="107"/>
      <c r="AP42" s="107"/>
      <c r="AQ42" s="107"/>
      <c r="AR42" s="107"/>
      <c r="AS42" s="107"/>
      <c r="AT42" s="107"/>
      <c r="AU42" s="107"/>
      <c r="AV42" s="107"/>
      <c r="AW42" s="107"/>
      <c r="AX42" s="107"/>
    </row>
    <row r="43">
      <c r="A43" s="110"/>
      <c r="B43" s="511"/>
      <c r="C43" s="107"/>
      <c r="D43" s="107"/>
      <c r="E43" s="107"/>
      <c r="F43" s="107"/>
      <c r="G43" s="107"/>
      <c r="H43" s="107"/>
      <c r="I43" s="107"/>
      <c r="J43" s="107"/>
      <c r="K43" s="107"/>
      <c r="L43" s="240"/>
      <c r="M43" s="240"/>
      <c r="N43" s="240"/>
      <c r="O43" s="240"/>
      <c r="P43" s="240"/>
      <c r="Q43" s="240"/>
      <c r="R43" s="240"/>
      <c r="S43" s="240"/>
      <c r="T43" s="240"/>
      <c r="U43" s="240"/>
      <c r="V43" s="240"/>
      <c r="W43" s="240"/>
      <c r="X43" s="240"/>
      <c r="Y43" s="240"/>
      <c r="Z43" s="240"/>
      <c r="AA43" s="240"/>
      <c r="AB43" s="240"/>
      <c r="AC43" s="240"/>
      <c r="AD43" s="240"/>
      <c r="AE43" s="240"/>
      <c r="AF43" s="240"/>
      <c r="AG43" s="240"/>
      <c r="AH43" s="107"/>
      <c r="AI43" s="107"/>
      <c r="AJ43" s="107"/>
      <c r="AK43" s="107"/>
      <c r="AL43" s="107"/>
      <c r="AM43" s="107"/>
      <c r="AN43" s="107"/>
      <c r="AO43" s="107"/>
      <c r="AP43" s="107"/>
      <c r="AQ43" s="107"/>
      <c r="AR43" s="107"/>
      <c r="AS43" s="107"/>
      <c r="AT43" s="107"/>
      <c r="AU43" s="107"/>
      <c r="AV43" s="107"/>
      <c r="AW43" s="107"/>
      <c r="AX43" s="107"/>
    </row>
    <row r="44">
      <c r="A44" s="110"/>
      <c r="B44" s="511"/>
      <c r="C44" s="107"/>
      <c r="D44" s="107"/>
      <c r="E44" s="107"/>
      <c r="F44" s="107"/>
      <c r="G44" s="107"/>
      <c r="H44" s="107"/>
      <c r="I44" s="107"/>
      <c r="J44" s="107"/>
      <c r="K44" s="107"/>
      <c r="L44" s="240"/>
      <c r="M44" s="240"/>
      <c r="N44" s="240"/>
      <c r="O44" s="240"/>
      <c r="P44" s="240"/>
      <c r="Q44" s="240"/>
      <c r="R44" s="240"/>
      <c r="S44" s="240"/>
      <c r="T44" s="240"/>
      <c r="U44" s="240"/>
      <c r="V44" s="240"/>
      <c r="W44" s="240"/>
      <c r="X44" s="240"/>
      <c r="Y44" s="240"/>
      <c r="Z44" s="240"/>
      <c r="AA44" s="240"/>
      <c r="AB44" s="240"/>
      <c r="AC44" s="240"/>
      <c r="AD44" s="240"/>
      <c r="AE44" s="240"/>
      <c r="AF44" s="240"/>
      <c r="AG44" s="240"/>
      <c r="AH44" s="107"/>
      <c r="AI44" s="107"/>
      <c r="AJ44" s="107"/>
      <c r="AK44" s="107"/>
      <c r="AL44" s="107"/>
      <c r="AM44" s="107"/>
      <c r="AN44" s="107"/>
      <c r="AO44" s="107"/>
      <c r="AP44" s="107"/>
      <c r="AQ44" s="107"/>
      <c r="AR44" s="107"/>
      <c r="AS44" s="107"/>
      <c r="AT44" s="107"/>
      <c r="AU44" s="107"/>
      <c r="AV44" s="107"/>
      <c r="AW44" s="107"/>
      <c r="AX44" s="107"/>
    </row>
    <row r="45">
      <c r="A45" s="110"/>
      <c r="B45" s="511"/>
      <c r="C45" s="110"/>
      <c r="D45" s="110"/>
      <c r="E45" s="110"/>
      <c r="F45" s="110"/>
      <c r="G45" s="110"/>
      <c r="H45" s="110"/>
      <c r="I45" s="110"/>
      <c r="J45" s="110"/>
      <c r="K45" s="110"/>
      <c r="L45" s="110"/>
      <c r="M45" s="110"/>
      <c r="N45" s="110"/>
      <c r="O45" s="240"/>
      <c r="P45" s="240"/>
      <c r="Q45" s="240"/>
      <c r="R45" s="240"/>
      <c r="S45" s="110"/>
      <c r="T45" s="240"/>
      <c r="U45" s="240"/>
      <c r="V45" s="240"/>
      <c r="W45" s="240"/>
      <c r="X45" s="240"/>
      <c r="Y45" s="240"/>
      <c r="Z45" s="240"/>
      <c r="AA45" s="240"/>
      <c r="AB45" s="240"/>
      <c r="AC45" s="240"/>
      <c r="AD45" s="240"/>
      <c r="AE45" s="240"/>
      <c r="AF45" s="240"/>
      <c r="AG45" s="240"/>
      <c r="AH45" s="107"/>
      <c r="AI45" s="107"/>
      <c r="AJ45" s="107"/>
      <c r="AK45" s="107"/>
      <c r="AL45" s="107"/>
      <c r="AM45" s="107"/>
      <c r="AN45" s="107"/>
      <c r="AO45" s="107"/>
      <c r="AP45" s="107"/>
      <c r="AQ45" s="107"/>
      <c r="AR45" s="107"/>
      <c r="AS45" s="107"/>
      <c r="AT45" s="107"/>
      <c r="AU45" s="107"/>
      <c r="AV45" s="107"/>
      <c r="AW45" s="107"/>
      <c r="AX45" s="107"/>
    </row>
    <row r="46">
      <c r="A46" s="110"/>
      <c r="B46" s="511"/>
      <c r="C46" s="110"/>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10"/>
      <c r="AH46" s="110"/>
      <c r="AI46" s="107"/>
      <c r="AJ46" s="107"/>
      <c r="AK46" s="107"/>
      <c r="AL46" s="107"/>
      <c r="AM46" s="107"/>
      <c r="AN46" s="107"/>
      <c r="AO46" s="107"/>
      <c r="AP46" s="107"/>
      <c r="AQ46" s="107"/>
      <c r="AR46" s="107"/>
      <c r="AS46" s="107"/>
      <c r="AT46" s="107"/>
      <c r="AU46" s="107"/>
      <c r="AV46" s="107"/>
      <c r="AW46" s="107"/>
      <c r="AX46" s="107"/>
    </row>
    <row r="47">
      <c r="A47" s="110"/>
      <c r="B47" s="511"/>
      <c r="C47" s="110"/>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10"/>
      <c r="AH47" s="110"/>
      <c r="AI47" s="107"/>
      <c r="AJ47" s="107"/>
      <c r="AK47" s="107"/>
      <c r="AL47" s="107"/>
      <c r="AM47" s="107"/>
      <c r="AN47" s="107"/>
      <c r="AO47" s="107"/>
      <c r="AP47" s="107"/>
      <c r="AQ47" s="107"/>
      <c r="AR47" s="107"/>
      <c r="AS47" s="107"/>
      <c r="AT47" s="107"/>
      <c r="AU47" s="107"/>
      <c r="AV47" s="107"/>
      <c r="AW47" s="107"/>
      <c r="AX47" s="107"/>
    </row>
    <row r="48">
      <c r="A48" s="107"/>
      <c r="B48" s="524"/>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row>
    <row r="49">
      <c r="A49" s="107"/>
      <c r="B49" s="524"/>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row>
    <row r="50">
      <c r="A50" s="107"/>
      <c r="B50" s="524"/>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row>
    <row r="51">
      <c r="A51" s="107"/>
      <c r="B51" s="524"/>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row>
    <row r="52">
      <c r="A52" s="107"/>
      <c r="B52" s="524"/>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row>
    <row r="53">
      <c r="A53" s="107"/>
      <c r="B53" s="524"/>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row>
    <row r="54">
      <c r="A54" s="107"/>
      <c r="B54" s="524"/>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row>
    <row r="55">
      <c r="A55" s="107"/>
      <c r="B55" s="524"/>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row>
    <row r="56">
      <c r="A56" s="107"/>
      <c r="B56" s="524"/>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row>
    <row r="57">
      <c r="A57" s="107"/>
      <c r="B57" s="524"/>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row>
    <row r="58">
      <c r="A58" s="107"/>
      <c r="B58" s="524"/>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row>
    <row r="59">
      <c r="A59" s="107"/>
      <c r="B59" s="524"/>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row>
    <row r="60">
      <c r="A60" s="107"/>
      <c r="B60" s="524"/>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row>
    <row r="61">
      <c r="A61" s="107"/>
      <c r="B61" s="524"/>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row>
    <row r="62">
      <c r="A62" s="107"/>
      <c r="B62" s="524"/>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row>
    <row r="63">
      <c r="A63" s="107"/>
      <c r="B63" s="524"/>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row>
    <row r="64">
      <c r="A64" s="107"/>
      <c r="B64" s="524"/>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row>
    <row r="65">
      <c r="A65" s="107"/>
      <c r="B65" s="524"/>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row>
    <row r="66">
      <c r="A66" s="107"/>
      <c r="B66" s="524"/>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row>
    <row r="67">
      <c r="A67" s="107"/>
      <c r="B67" s="524"/>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row>
    <row r="68">
      <c r="A68" s="107"/>
      <c r="B68" s="524"/>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row>
    <row r="69">
      <c r="A69" s="107"/>
      <c r="B69" s="524"/>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row>
    <row r="70">
      <c r="A70" s="107"/>
      <c r="B70" s="524"/>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row>
    <row r="71">
      <c r="A71" s="107"/>
      <c r="B71" s="524"/>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row>
    <row r="72">
      <c r="A72" s="107"/>
      <c r="B72" s="524"/>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row>
    <row r="73">
      <c r="A73" s="107"/>
      <c r="B73" s="524"/>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row>
    <row r="74">
      <c r="A74" s="107"/>
      <c r="B74" s="524"/>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c r="AS74" s="107"/>
      <c r="AT74" s="107"/>
      <c r="AU74" s="107"/>
      <c r="AV74" s="107"/>
      <c r="AW74" s="107"/>
      <c r="AX74" s="107"/>
    </row>
    <row r="75">
      <c r="A75" s="107"/>
      <c r="B75" s="524"/>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row>
    <row r="76">
      <c r="A76" s="107"/>
      <c r="B76" s="524"/>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row>
    <row r="77">
      <c r="A77" s="107"/>
      <c r="B77" s="524"/>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row>
    <row r="78">
      <c r="A78" s="107"/>
      <c r="B78" s="524"/>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row>
    <row r="79">
      <c r="A79" s="107"/>
      <c r="B79" s="524"/>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row>
    <row r="80">
      <c r="A80" s="107"/>
      <c r="B80" s="524"/>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row>
    <row r="81">
      <c r="A81" s="107"/>
      <c r="B81" s="524"/>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row>
    <row r="82">
      <c r="A82" s="107"/>
      <c r="B82" s="524"/>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row>
    <row r="83">
      <c r="A83" s="107"/>
      <c r="B83" s="524"/>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row>
    <row r="84">
      <c r="A84" s="107"/>
      <c r="B84" s="524"/>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row>
    <row r="85">
      <c r="A85" s="107"/>
      <c r="B85" s="524"/>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row>
    <row r="86">
      <c r="A86" s="107"/>
      <c r="B86" s="524"/>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row>
    <row r="87">
      <c r="A87" s="107"/>
      <c r="B87" s="524"/>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row>
    <row r="88">
      <c r="A88" s="107"/>
      <c r="B88" s="524"/>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row>
    <row r="89">
      <c r="A89" s="107"/>
      <c r="B89" s="524"/>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row>
    <row r="90">
      <c r="A90" s="107"/>
      <c r="B90" s="524"/>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row>
    <row r="91">
      <c r="A91" s="107"/>
      <c r="B91" s="524"/>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row>
    <row r="92">
      <c r="A92" s="107"/>
      <c r="B92" s="524"/>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row>
    <row r="93">
      <c r="A93" s="107"/>
      <c r="B93" s="524"/>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row>
    <row r="94">
      <c r="A94" s="107"/>
      <c r="B94" s="524"/>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row>
    <row r="95">
      <c r="A95" s="107"/>
      <c r="B95" s="524"/>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row>
    <row r="96">
      <c r="A96" s="107"/>
      <c r="B96" s="524"/>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row>
    <row r="97">
      <c r="A97" s="107"/>
      <c r="B97" s="524"/>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row>
    <row r="98">
      <c r="A98" s="107"/>
      <c r="B98" s="524"/>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row>
    <row r="99">
      <c r="A99" s="107"/>
      <c r="B99" s="524"/>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row>
    <row r="100">
      <c r="A100" s="107"/>
      <c r="B100" s="524"/>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row>
    <row r="101">
      <c r="A101" s="107"/>
      <c r="B101" s="524"/>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row>
    <row r="102">
      <c r="A102" s="107"/>
      <c r="B102" s="524"/>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row>
    <row r="103">
      <c r="A103" s="107"/>
      <c r="B103" s="524"/>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row>
    <row r="104">
      <c r="A104" s="107"/>
      <c r="B104" s="524"/>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row>
    <row r="105">
      <c r="A105" s="107"/>
      <c r="B105" s="524"/>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row>
    <row r="106">
      <c r="A106" s="107"/>
      <c r="B106" s="524"/>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row>
    <row r="107">
      <c r="A107" s="107"/>
      <c r="B107" s="524"/>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row>
    <row r="108">
      <c r="A108" s="107"/>
      <c r="B108" s="524"/>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row>
    <row r="109">
      <c r="A109" s="107"/>
      <c r="B109" s="524"/>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row>
    <row r="110">
      <c r="A110" s="107"/>
      <c r="B110" s="524"/>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row>
    <row r="111">
      <c r="A111" s="107"/>
      <c r="B111" s="524"/>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row>
    <row r="112">
      <c r="A112" s="107"/>
      <c r="B112" s="524"/>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row>
    <row r="113">
      <c r="A113" s="107"/>
      <c r="B113" s="524"/>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row>
    <row r="114">
      <c r="A114" s="107"/>
      <c r="B114" s="524"/>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row>
    <row r="115">
      <c r="A115" s="107"/>
      <c r="B115" s="524"/>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row>
    <row r="116">
      <c r="A116" s="107"/>
      <c r="B116" s="524"/>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row>
    <row r="117">
      <c r="A117" s="107"/>
      <c r="B117" s="524"/>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row>
    <row r="118">
      <c r="A118" s="107"/>
      <c r="B118" s="524"/>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row>
    <row r="119">
      <c r="A119" s="107"/>
      <c r="B119" s="524"/>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row>
    <row r="120">
      <c r="A120" s="107"/>
      <c r="B120" s="524"/>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row>
    <row r="121">
      <c r="A121" s="107"/>
      <c r="B121" s="524"/>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row>
    <row r="122">
      <c r="A122" s="107"/>
      <c r="B122" s="524"/>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row>
    <row r="123">
      <c r="A123" s="107"/>
      <c r="B123" s="524"/>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row>
    <row r="124">
      <c r="A124" s="107"/>
      <c r="B124" s="524"/>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row>
    <row r="125">
      <c r="A125" s="107"/>
      <c r="B125" s="524"/>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row>
    <row r="126">
      <c r="A126" s="107"/>
      <c r="B126" s="524"/>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row>
    <row r="127">
      <c r="A127" s="107"/>
      <c r="B127" s="524"/>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row>
    <row r="128">
      <c r="A128" s="107"/>
      <c r="B128" s="524"/>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row>
    <row r="129">
      <c r="A129" s="107"/>
      <c r="B129" s="524"/>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row>
    <row r="130">
      <c r="A130" s="107"/>
      <c r="B130" s="524"/>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row>
    <row r="131">
      <c r="A131" s="107"/>
      <c r="B131" s="524"/>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row>
    <row r="132">
      <c r="A132" s="107"/>
      <c r="B132" s="524"/>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row>
    <row r="133">
      <c r="A133" s="107"/>
      <c r="B133" s="524"/>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row>
    <row r="134">
      <c r="A134" s="107"/>
      <c r="B134" s="524"/>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row>
    <row r="135">
      <c r="A135" s="107"/>
      <c r="B135" s="524"/>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row>
    <row r="136">
      <c r="A136" s="107"/>
      <c r="B136" s="524"/>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row>
    <row r="137">
      <c r="A137" s="107"/>
      <c r="B137" s="524"/>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row>
    <row r="138">
      <c r="A138" s="107"/>
      <c r="B138" s="524"/>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row>
    <row r="139">
      <c r="A139" s="107"/>
      <c r="B139" s="524"/>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row>
    <row r="140">
      <c r="A140" s="107"/>
      <c r="B140" s="524"/>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row>
    <row r="141">
      <c r="A141" s="107"/>
      <c r="B141" s="524"/>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row>
    <row r="142">
      <c r="A142" s="107"/>
      <c r="B142" s="524"/>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row>
    <row r="143">
      <c r="A143" s="107"/>
      <c r="B143" s="524"/>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row>
    <row r="144">
      <c r="A144" s="107"/>
      <c r="B144" s="524"/>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row>
    <row r="145">
      <c r="A145" s="107"/>
      <c r="B145" s="524"/>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row>
    <row r="146">
      <c r="A146" s="107"/>
      <c r="B146" s="524"/>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row>
    <row r="147">
      <c r="A147" s="107"/>
      <c r="B147" s="524"/>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row>
    <row r="148">
      <c r="A148" s="107"/>
      <c r="B148" s="524"/>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row>
    <row r="149">
      <c r="A149" s="107"/>
      <c r="B149" s="524"/>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row>
    <row r="150">
      <c r="A150" s="107"/>
      <c r="B150" s="524"/>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row>
    <row r="151">
      <c r="A151" s="107"/>
      <c r="B151" s="524"/>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row>
    <row r="152">
      <c r="A152" s="107"/>
      <c r="B152" s="524"/>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row>
    <row r="153">
      <c r="A153" s="107"/>
      <c r="B153" s="524"/>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row>
    <row r="154">
      <c r="A154" s="107"/>
      <c r="B154" s="524"/>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row>
    <row r="155">
      <c r="A155" s="107"/>
      <c r="B155" s="524"/>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row>
    <row r="156">
      <c r="A156" s="107"/>
      <c r="B156" s="524"/>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row>
    <row r="157">
      <c r="A157" s="107"/>
      <c r="B157" s="524"/>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row>
    <row r="158">
      <c r="A158" s="107"/>
      <c r="B158" s="524"/>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row>
    <row r="159">
      <c r="A159" s="107"/>
      <c r="B159" s="524"/>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row>
    <row r="160">
      <c r="A160" s="107"/>
      <c r="B160" s="524"/>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row>
    <row r="161">
      <c r="A161" s="107"/>
      <c r="B161" s="524"/>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row>
    <row r="162">
      <c r="A162" s="107"/>
      <c r="B162" s="524"/>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row>
    <row r="163">
      <c r="A163" s="107"/>
      <c r="B163" s="524"/>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row>
    <row r="164">
      <c r="A164" s="107"/>
      <c r="B164" s="524"/>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row>
    <row r="165">
      <c r="A165" s="107"/>
      <c r="B165" s="524"/>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row>
    <row r="166">
      <c r="A166" s="107"/>
      <c r="B166" s="524"/>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row>
    <row r="167">
      <c r="A167" s="107"/>
      <c r="B167" s="524"/>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row>
    <row r="168">
      <c r="A168" s="107"/>
      <c r="B168" s="524"/>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row>
    <row r="169">
      <c r="A169" s="107"/>
      <c r="B169" s="524"/>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row>
    <row r="170">
      <c r="A170" s="107"/>
      <c r="B170" s="524"/>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row>
    <row r="171">
      <c r="A171" s="107"/>
      <c r="B171" s="524"/>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row>
    <row r="172">
      <c r="A172" s="107"/>
      <c r="B172" s="524"/>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row>
    <row r="173">
      <c r="A173" s="107"/>
      <c r="B173" s="524"/>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row>
    <row r="174">
      <c r="A174" s="107"/>
      <c r="B174" s="524"/>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row>
    <row r="175">
      <c r="A175" s="107"/>
      <c r="B175" s="524"/>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row>
    <row r="176">
      <c r="A176" s="107"/>
      <c r="B176" s="524"/>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row>
    <row r="177">
      <c r="A177" s="107"/>
      <c r="B177" s="524"/>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row>
    <row r="178">
      <c r="A178" s="107"/>
      <c r="B178" s="524"/>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row>
    <row r="179">
      <c r="A179" s="107"/>
      <c r="B179" s="524"/>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row>
    <row r="180">
      <c r="A180" s="107"/>
      <c r="B180" s="524"/>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row>
    <row r="181">
      <c r="A181" s="107"/>
      <c r="B181" s="524"/>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row>
    <row r="182">
      <c r="A182" s="107"/>
      <c r="B182" s="524"/>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row>
    <row r="183">
      <c r="A183" s="107"/>
      <c r="B183" s="524"/>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row>
    <row r="184">
      <c r="A184" s="107"/>
      <c r="B184" s="524"/>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row>
    <row r="185">
      <c r="A185" s="107"/>
      <c r="B185" s="524"/>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row>
    <row r="186">
      <c r="A186" s="107"/>
      <c r="B186" s="524"/>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row>
    <row r="187">
      <c r="A187" s="107"/>
      <c r="B187" s="524"/>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row>
    <row r="188">
      <c r="A188" s="107"/>
      <c r="B188" s="524"/>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row>
    <row r="189">
      <c r="A189" s="107"/>
      <c r="B189" s="524"/>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row>
    <row r="190">
      <c r="A190" s="107"/>
      <c r="B190" s="524"/>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row>
    <row r="191">
      <c r="A191" s="107"/>
      <c r="B191" s="524"/>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row>
    <row r="192">
      <c r="A192" s="107"/>
      <c r="B192" s="524"/>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row>
    <row r="193">
      <c r="A193" s="107"/>
      <c r="B193" s="524"/>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row>
    <row r="194">
      <c r="A194" s="107"/>
      <c r="B194" s="524"/>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row>
    <row r="195">
      <c r="A195" s="107"/>
      <c r="B195" s="524"/>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7"/>
      <c r="AX195" s="107"/>
    </row>
    <row r="196">
      <c r="A196" s="107"/>
      <c r="B196" s="524"/>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c r="AX196" s="107"/>
    </row>
    <row r="197">
      <c r="A197" s="107"/>
      <c r="B197" s="524"/>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c r="AX197" s="107"/>
    </row>
    <row r="198">
      <c r="A198" s="107"/>
      <c r="B198" s="524"/>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c r="AX198" s="107"/>
    </row>
    <row r="199">
      <c r="A199" s="107"/>
      <c r="B199" s="524"/>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row>
    <row r="200">
      <c r="A200" s="107"/>
      <c r="B200" s="524"/>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row>
    <row r="201">
      <c r="A201" s="107"/>
      <c r="B201" s="524"/>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c r="AX201" s="107"/>
    </row>
    <row r="202">
      <c r="A202" s="107"/>
      <c r="B202" s="524"/>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c r="AX202" s="107"/>
    </row>
    <row r="203">
      <c r="A203" s="107"/>
      <c r="B203" s="524"/>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c r="AX203" s="107"/>
    </row>
    <row r="204">
      <c r="A204" s="107"/>
      <c r="B204" s="524"/>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c r="AX204" s="107"/>
    </row>
    <row r="205">
      <c r="A205" s="107"/>
      <c r="B205" s="524"/>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c r="AX205" s="107"/>
    </row>
    <row r="206">
      <c r="A206" s="107"/>
      <c r="B206" s="524"/>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c r="AX206" s="107"/>
    </row>
    <row r="207">
      <c r="A207" s="107"/>
      <c r="B207" s="524"/>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c r="AX207" s="107"/>
    </row>
    <row r="208">
      <c r="A208" s="107"/>
      <c r="B208" s="524"/>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c r="AX208" s="107"/>
    </row>
    <row r="209">
      <c r="A209" s="107"/>
      <c r="B209" s="524"/>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c r="AX209" s="107"/>
    </row>
    <row r="210">
      <c r="A210" s="107"/>
      <c r="B210" s="524"/>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c r="AX210" s="107"/>
    </row>
    <row r="211">
      <c r="A211" s="107"/>
      <c r="B211" s="524"/>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c r="AX211" s="107"/>
    </row>
    <row r="212">
      <c r="A212" s="107"/>
      <c r="B212" s="524"/>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c r="AX212" s="107"/>
    </row>
    <row r="213">
      <c r="A213" s="107"/>
      <c r="B213" s="524"/>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c r="AX213" s="107"/>
    </row>
    <row r="214">
      <c r="A214" s="107"/>
      <c r="B214" s="524"/>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c r="AX214" s="107"/>
    </row>
    <row r="215">
      <c r="A215" s="107"/>
      <c r="B215" s="524"/>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c r="AX215" s="107"/>
    </row>
    <row r="216">
      <c r="A216" s="107"/>
      <c r="B216" s="524"/>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c r="AX216" s="107"/>
    </row>
    <row r="217">
      <c r="A217" s="107"/>
      <c r="B217" s="524"/>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c r="AX217" s="107"/>
    </row>
    <row r="218">
      <c r="A218" s="107"/>
      <c r="B218" s="524"/>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c r="AX218" s="107"/>
    </row>
    <row r="219">
      <c r="A219" s="107"/>
      <c r="B219" s="524"/>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c r="AX219" s="107"/>
    </row>
    <row r="220">
      <c r="A220" s="107"/>
      <c r="B220" s="524"/>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c r="AX220" s="107"/>
    </row>
    <row r="221">
      <c r="A221" s="107"/>
      <c r="B221" s="524"/>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c r="AX221" s="107"/>
    </row>
    <row r="222">
      <c r="A222" s="107"/>
      <c r="B222" s="524"/>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c r="AX222" s="107"/>
    </row>
    <row r="223">
      <c r="A223" s="107"/>
      <c r="B223" s="524"/>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c r="AX223" s="107"/>
    </row>
    <row r="224">
      <c r="A224" s="107"/>
      <c r="B224" s="524"/>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c r="AX224" s="107"/>
    </row>
    <row r="225">
      <c r="A225" s="107"/>
      <c r="B225" s="524"/>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c r="AX225" s="107"/>
    </row>
    <row r="226">
      <c r="A226" s="107"/>
      <c r="B226" s="524"/>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c r="AX226" s="107"/>
    </row>
    <row r="227">
      <c r="A227" s="107"/>
      <c r="B227" s="524"/>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c r="AX227" s="107"/>
    </row>
    <row r="228">
      <c r="A228" s="107"/>
      <c r="B228" s="524"/>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c r="AX228" s="107"/>
    </row>
    <row r="229">
      <c r="A229" s="107"/>
      <c r="B229" s="524"/>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c r="AX229" s="107"/>
    </row>
    <row r="230">
      <c r="A230" s="107"/>
      <c r="B230" s="524"/>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c r="AX230" s="107"/>
    </row>
    <row r="231">
      <c r="A231" s="107"/>
      <c r="B231" s="524"/>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c r="AX231" s="107"/>
    </row>
    <row r="232">
      <c r="A232" s="107"/>
      <c r="B232" s="524"/>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c r="AX232" s="107"/>
    </row>
    <row r="233">
      <c r="A233" s="107"/>
      <c r="B233" s="524"/>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c r="AX233" s="107"/>
    </row>
    <row r="234">
      <c r="A234" s="107"/>
      <c r="B234" s="524"/>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c r="AX234" s="107"/>
    </row>
    <row r="235">
      <c r="A235" s="107"/>
      <c r="B235" s="524"/>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c r="AX235" s="107"/>
    </row>
    <row r="236">
      <c r="A236" s="107"/>
      <c r="B236" s="524"/>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c r="AX236" s="107"/>
    </row>
    <row r="237">
      <c r="A237" s="107"/>
      <c r="B237" s="524"/>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c r="AX237" s="107"/>
    </row>
    <row r="238">
      <c r="A238" s="107"/>
      <c r="B238" s="524"/>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c r="AX238" s="107"/>
    </row>
    <row r="239">
      <c r="A239" s="107"/>
      <c r="B239" s="524"/>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c r="AX239" s="107"/>
    </row>
    <row r="240">
      <c r="A240" s="107"/>
      <c r="B240" s="524"/>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c r="AX240" s="107"/>
    </row>
    <row r="241">
      <c r="A241" s="107"/>
      <c r="B241" s="524"/>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c r="AX241" s="107"/>
    </row>
    <row r="242">
      <c r="A242" s="107"/>
      <c r="B242" s="524"/>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c r="AX242" s="107"/>
    </row>
    <row r="243">
      <c r="A243" s="107"/>
      <c r="B243" s="524"/>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c r="AX243" s="107"/>
    </row>
    <row r="244">
      <c r="A244" s="107"/>
      <c r="B244" s="524"/>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c r="AX244" s="107"/>
    </row>
    <row r="245">
      <c r="A245" s="107"/>
      <c r="B245" s="524"/>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c r="AX245" s="107"/>
    </row>
    <row r="246">
      <c r="A246" s="107"/>
      <c r="B246" s="524"/>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c r="AX246" s="107"/>
    </row>
    <row r="247">
      <c r="A247" s="107"/>
      <c r="B247" s="524"/>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row>
    <row r="248">
      <c r="A248" s="107"/>
      <c r="B248" s="524"/>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c r="AX248" s="107"/>
    </row>
    <row r="249">
      <c r="A249" s="107"/>
      <c r="B249" s="524"/>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c r="AX249" s="107"/>
    </row>
    <row r="250">
      <c r="A250" s="107"/>
      <c r="B250" s="524"/>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c r="AX250" s="107"/>
    </row>
    <row r="251">
      <c r="A251" s="107"/>
      <c r="B251" s="524"/>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row>
    <row r="252">
      <c r="A252" s="107"/>
      <c r="B252" s="524"/>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c r="AX252" s="107"/>
    </row>
    <row r="253">
      <c r="A253" s="107"/>
      <c r="B253" s="524"/>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c r="AX253" s="107"/>
    </row>
    <row r="254">
      <c r="A254" s="107"/>
      <c r="B254" s="524"/>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c r="AX254" s="107"/>
    </row>
    <row r="255">
      <c r="A255" s="107"/>
      <c r="B255" s="524"/>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row>
    <row r="256">
      <c r="A256" s="107"/>
      <c r="B256" s="524"/>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c r="AX256" s="107"/>
    </row>
    <row r="257">
      <c r="A257" s="107"/>
      <c r="B257" s="524"/>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row>
    <row r="258">
      <c r="A258" s="107"/>
      <c r="B258" s="524"/>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c r="AX258" s="107"/>
    </row>
    <row r="259">
      <c r="A259" s="107"/>
      <c r="B259" s="524"/>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c r="AX259" s="107"/>
    </row>
    <row r="260">
      <c r="A260" s="107"/>
      <c r="B260" s="524"/>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c r="AX260" s="107"/>
    </row>
    <row r="261">
      <c r="A261" s="107"/>
      <c r="B261" s="524"/>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c r="AX261" s="107"/>
    </row>
    <row r="262">
      <c r="A262" s="107"/>
      <c r="B262" s="524"/>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c r="AX262" s="107"/>
    </row>
    <row r="263">
      <c r="A263" s="107"/>
      <c r="B263" s="524"/>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c r="AX263" s="107"/>
    </row>
    <row r="264">
      <c r="A264" s="107"/>
      <c r="B264" s="524"/>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c r="AX264" s="107"/>
    </row>
    <row r="265">
      <c r="A265" s="107"/>
      <c r="B265" s="524"/>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c r="AX265" s="107"/>
    </row>
    <row r="266">
      <c r="A266" s="107"/>
      <c r="B266" s="524"/>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c r="AX266" s="107"/>
    </row>
    <row r="267">
      <c r="A267" s="107"/>
      <c r="B267" s="524"/>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c r="AX267" s="107"/>
    </row>
    <row r="268">
      <c r="A268" s="107"/>
      <c r="B268" s="524"/>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c r="AX268" s="107"/>
    </row>
    <row r="269">
      <c r="A269" s="107"/>
      <c r="B269" s="524"/>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c r="AN269" s="107"/>
      <c r="AO269" s="107"/>
      <c r="AP269" s="107"/>
      <c r="AQ269" s="107"/>
      <c r="AR269" s="107"/>
      <c r="AS269" s="107"/>
      <c r="AT269" s="107"/>
      <c r="AU269" s="107"/>
      <c r="AV269" s="107"/>
      <c r="AW269" s="107"/>
      <c r="AX269" s="107"/>
    </row>
    <row r="270">
      <c r="A270" s="107"/>
      <c r="B270" s="524"/>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c r="AX270" s="107"/>
    </row>
    <row r="271">
      <c r="A271" s="107"/>
      <c r="B271" s="524"/>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c r="AX271" s="107"/>
    </row>
    <row r="272">
      <c r="A272" s="107"/>
      <c r="B272" s="524"/>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c r="AX272" s="107"/>
    </row>
    <row r="273">
      <c r="A273" s="107"/>
      <c r="B273" s="524"/>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c r="AX273" s="107"/>
    </row>
    <row r="274">
      <c r="A274" s="107"/>
      <c r="B274" s="524"/>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c r="AX274" s="107"/>
    </row>
    <row r="275">
      <c r="A275" s="107"/>
      <c r="B275" s="524"/>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row>
    <row r="276">
      <c r="A276" s="107"/>
      <c r="B276" s="524"/>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c r="AX276" s="107"/>
    </row>
    <row r="277">
      <c r="A277" s="107"/>
      <c r="B277" s="524"/>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c r="AX277" s="107"/>
    </row>
    <row r="278">
      <c r="A278" s="107"/>
      <c r="B278" s="524"/>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c r="AN278" s="107"/>
      <c r="AO278" s="107"/>
      <c r="AP278" s="107"/>
      <c r="AQ278" s="107"/>
      <c r="AR278" s="107"/>
      <c r="AS278" s="107"/>
      <c r="AT278" s="107"/>
      <c r="AU278" s="107"/>
      <c r="AV278" s="107"/>
      <c r="AW278" s="107"/>
      <c r="AX278" s="107"/>
    </row>
    <row r="279">
      <c r="A279" s="107"/>
      <c r="B279" s="524"/>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c r="AX279" s="107"/>
    </row>
    <row r="280">
      <c r="A280" s="107"/>
      <c r="B280" s="524"/>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c r="AX280" s="107"/>
    </row>
    <row r="281">
      <c r="A281" s="107"/>
      <c r="B281" s="524"/>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c r="AX281" s="107"/>
    </row>
    <row r="282">
      <c r="A282" s="107"/>
      <c r="B282" s="524"/>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c r="AX282" s="107"/>
    </row>
    <row r="283">
      <c r="A283" s="107"/>
      <c r="B283" s="524"/>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row>
    <row r="284">
      <c r="A284" s="107"/>
      <c r="B284" s="524"/>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c r="AX284" s="107"/>
    </row>
    <row r="285">
      <c r="A285" s="107"/>
      <c r="B285" s="524"/>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row>
    <row r="286">
      <c r="A286" s="107"/>
      <c r="B286" s="524"/>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c r="AX286" s="107"/>
    </row>
    <row r="287">
      <c r="A287" s="107"/>
      <c r="B287" s="524"/>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c r="AX287" s="107"/>
    </row>
    <row r="288">
      <c r="A288" s="107"/>
      <c r="B288" s="524"/>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c r="AX288" s="107"/>
    </row>
    <row r="289">
      <c r="A289" s="107"/>
      <c r="B289" s="524"/>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c r="AX289" s="107"/>
    </row>
    <row r="290">
      <c r="A290" s="107"/>
      <c r="B290" s="524"/>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c r="AX290" s="107"/>
    </row>
    <row r="291">
      <c r="A291" s="107"/>
      <c r="B291" s="524"/>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c r="AX291" s="107"/>
    </row>
    <row r="292">
      <c r="A292" s="107"/>
      <c r="B292" s="524"/>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c r="AX292" s="107"/>
    </row>
    <row r="293">
      <c r="A293" s="107"/>
      <c r="B293" s="524"/>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c r="AX293" s="107"/>
    </row>
    <row r="294">
      <c r="A294" s="107"/>
      <c r="B294" s="524"/>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c r="AX294" s="107"/>
    </row>
    <row r="295">
      <c r="A295" s="107"/>
      <c r="B295" s="524"/>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row>
    <row r="296">
      <c r="A296" s="107"/>
      <c r="B296" s="524"/>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row>
    <row r="297">
      <c r="A297" s="107"/>
      <c r="B297" s="524"/>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row>
    <row r="298">
      <c r="A298" s="107"/>
      <c r="B298" s="524"/>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row>
    <row r="299">
      <c r="A299" s="107"/>
      <c r="B299" s="524"/>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c r="AX299" s="107"/>
    </row>
    <row r="300">
      <c r="A300" s="107"/>
      <c r="B300" s="524"/>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row>
    <row r="301">
      <c r="A301" s="107"/>
      <c r="B301" s="524"/>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c r="AX301" s="107"/>
    </row>
    <row r="302">
      <c r="A302" s="107"/>
      <c r="B302" s="524"/>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row>
    <row r="303">
      <c r="A303" s="107"/>
      <c r="B303" s="524"/>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row>
    <row r="304">
      <c r="A304" s="107"/>
      <c r="B304" s="524"/>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row>
    <row r="305">
      <c r="A305" s="107"/>
      <c r="B305" s="524"/>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row>
    <row r="306">
      <c r="A306" s="107"/>
      <c r="B306" s="524"/>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c r="AX306" s="107"/>
    </row>
    <row r="307">
      <c r="A307" s="107"/>
      <c r="B307" s="524"/>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c r="AX307" s="107"/>
    </row>
    <row r="308">
      <c r="A308" s="107"/>
      <c r="B308" s="524"/>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c r="AX308" s="107"/>
    </row>
    <row r="309">
      <c r="A309" s="107"/>
      <c r="B309" s="524"/>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c r="AX309" s="107"/>
    </row>
    <row r="310">
      <c r="A310" s="107"/>
      <c r="B310" s="524"/>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c r="AX310" s="107"/>
    </row>
    <row r="311">
      <c r="A311" s="107"/>
      <c r="B311" s="524"/>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c r="AX311" s="107"/>
    </row>
    <row r="312">
      <c r="A312" s="107"/>
      <c r="B312" s="524"/>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c r="AX312" s="107"/>
    </row>
    <row r="313">
      <c r="A313" s="107"/>
      <c r="B313" s="524"/>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c r="AX313" s="107"/>
    </row>
    <row r="314">
      <c r="A314" s="107"/>
      <c r="B314" s="524"/>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c r="AX314" s="107"/>
    </row>
    <row r="315">
      <c r="A315" s="107"/>
      <c r="B315" s="524"/>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c r="AX315" s="107"/>
    </row>
    <row r="316">
      <c r="A316" s="107"/>
      <c r="B316" s="524"/>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c r="AX316" s="107"/>
    </row>
    <row r="317">
      <c r="A317" s="107"/>
      <c r="B317" s="524"/>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c r="AX317" s="107"/>
    </row>
    <row r="318">
      <c r="A318" s="107"/>
      <c r="B318" s="524"/>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c r="AX318" s="107"/>
    </row>
    <row r="319">
      <c r="A319" s="107"/>
      <c r="B319" s="524"/>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c r="AX319" s="107"/>
    </row>
    <row r="320">
      <c r="A320" s="107"/>
      <c r="B320" s="524"/>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row>
    <row r="321">
      <c r="A321" s="107"/>
      <c r="B321" s="524"/>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c r="AX321" s="107"/>
    </row>
    <row r="322">
      <c r="A322" s="107"/>
      <c r="B322" s="524"/>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c r="AX322" s="107"/>
    </row>
    <row r="323">
      <c r="A323" s="107"/>
      <c r="B323" s="524"/>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row>
    <row r="324">
      <c r="A324" s="107"/>
      <c r="B324" s="524"/>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c r="AX324" s="107"/>
    </row>
    <row r="325">
      <c r="A325" s="107"/>
      <c r="B325" s="524"/>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c r="AX325" s="107"/>
    </row>
    <row r="326">
      <c r="A326" s="107"/>
      <c r="B326" s="524"/>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c r="AX326" s="107"/>
    </row>
    <row r="327">
      <c r="A327" s="107"/>
      <c r="B327" s="524"/>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c r="AX327" s="107"/>
    </row>
    <row r="328">
      <c r="A328" s="107"/>
      <c r="B328" s="524"/>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c r="AX328" s="107"/>
    </row>
    <row r="329">
      <c r="A329" s="107"/>
      <c r="B329" s="524"/>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c r="AX329" s="107"/>
    </row>
    <row r="330">
      <c r="A330" s="107"/>
      <c r="B330" s="524"/>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c r="AX330" s="107"/>
    </row>
    <row r="331">
      <c r="A331" s="107"/>
      <c r="B331" s="524"/>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c r="AX331" s="107"/>
    </row>
    <row r="332">
      <c r="A332" s="107"/>
      <c r="B332" s="524"/>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c r="AX332" s="107"/>
    </row>
    <row r="333">
      <c r="A333" s="107"/>
      <c r="B333" s="524"/>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c r="AX333" s="107"/>
    </row>
    <row r="334">
      <c r="A334" s="107"/>
      <c r="B334" s="524"/>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c r="AN334" s="107"/>
      <c r="AO334" s="107"/>
      <c r="AP334" s="107"/>
      <c r="AQ334" s="107"/>
      <c r="AR334" s="107"/>
      <c r="AS334" s="107"/>
      <c r="AT334" s="107"/>
      <c r="AU334" s="107"/>
      <c r="AV334" s="107"/>
      <c r="AW334" s="107"/>
      <c r="AX334" s="107"/>
    </row>
    <row r="335">
      <c r="A335" s="107"/>
      <c r="B335" s="524"/>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c r="AN335" s="107"/>
      <c r="AO335" s="107"/>
      <c r="AP335" s="107"/>
      <c r="AQ335" s="107"/>
      <c r="AR335" s="107"/>
      <c r="AS335" s="107"/>
      <c r="AT335" s="107"/>
      <c r="AU335" s="107"/>
      <c r="AV335" s="107"/>
      <c r="AW335" s="107"/>
      <c r="AX335" s="107"/>
    </row>
    <row r="336">
      <c r="A336" s="107"/>
      <c r="B336" s="524"/>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c r="AN336" s="107"/>
      <c r="AO336" s="107"/>
      <c r="AP336" s="107"/>
      <c r="AQ336" s="107"/>
      <c r="AR336" s="107"/>
      <c r="AS336" s="107"/>
      <c r="AT336" s="107"/>
      <c r="AU336" s="107"/>
      <c r="AV336" s="107"/>
      <c r="AW336" s="107"/>
      <c r="AX336" s="107"/>
    </row>
    <row r="337">
      <c r="A337" s="107"/>
      <c r="B337" s="524"/>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c r="AX337" s="107"/>
    </row>
    <row r="338">
      <c r="A338" s="107"/>
      <c r="B338" s="524"/>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row>
    <row r="339">
      <c r="A339" s="107"/>
      <c r="B339" s="524"/>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c r="AX339" s="107"/>
    </row>
    <row r="340">
      <c r="A340" s="107"/>
      <c r="B340" s="524"/>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c r="AS340" s="107"/>
      <c r="AT340" s="107"/>
      <c r="AU340" s="107"/>
      <c r="AV340" s="107"/>
      <c r="AW340" s="107"/>
      <c r="AX340" s="107"/>
    </row>
    <row r="341">
      <c r="A341" s="107"/>
      <c r="B341" s="524"/>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c r="AX341" s="107"/>
    </row>
    <row r="342">
      <c r="A342" s="107"/>
      <c r="B342" s="524"/>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row>
    <row r="343">
      <c r="A343" s="107"/>
      <c r="B343" s="524"/>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c r="AS343" s="107"/>
      <c r="AT343" s="107"/>
      <c r="AU343" s="107"/>
      <c r="AV343" s="107"/>
      <c r="AW343" s="107"/>
      <c r="AX343" s="107"/>
    </row>
    <row r="344">
      <c r="A344" s="107"/>
      <c r="B344" s="524"/>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c r="AX344" s="107"/>
    </row>
    <row r="345">
      <c r="A345" s="107"/>
      <c r="B345" s="524"/>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c r="AX345" s="107"/>
    </row>
    <row r="346">
      <c r="A346" s="107"/>
      <c r="B346" s="524"/>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c r="AX346" s="107"/>
    </row>
    <row r="347">
      <c r="A347" s="107"/>
      <c r="B347" s="524"/>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c r="AS347" s="107"/>
      <c r="AT347" s="107"/>
      <c r="AU347" s="107"/>
      <c r="AV347" s="107"/>
      <c r="AW347" s="107"/>
      <c r="AX347" s="107"/>
    </row>
    <row r="348">
      <c r="A348" s="107"/>
      <c r="B348" s="524"/>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c r="AS348" s="107"/>
      <c r="AT348" s="107"/>
      <c r="AU348" s="107"/>
      <c r="AV348" s="107"/>
      <c r="AW348" s="107"/>
      <c r="AX348" s="107"/>
    </row>
    <row r="349">
      <c r="A349" s="107"/>
      <c r="B349" s="524"/>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c r="AS349" s="107"/>
      <c r="AT349" s="107"/>
      <c r="AU349" s="107"/>
      <c r="AV349" s="107"/>
      <c r="AW349" s="107"/>
      <c r="AX349" s="107"/>
    </row>
    <row r="350">
      <c r="A350" s="107"/>
      <c r="B350" s="524"/>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c r="AS350" s="107"/>
      <c r="AT350" s="107"/>
      <c r="AU350" s="107"/>
      <c r="AV350" s="107"/>
      <c r="AW350" s="107"/>
      <c r="AX350" s="107"/>
    </row>
    <row r="351">
      <c r="A351" s="107"/>
      <c r="B351" s="524"/>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c r="AS351" s="107"/>
      <c r="AT351" s="107"/>
      <c r="AU351" s="107"/>
      <c r="AV351" s="107"/>
      <c r="AW351" s="107"/>
      <c r="AX351" s="107"/>
    </row>
    <row r="352">
      <c r="A352" s="107"/>
      <c r="B352" s="524"/>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c r="AS352" s="107"/>
      <c r="AT352" s="107"/>
      <c r="AU352" s="107"/>
      <c r="AV352" s="107"/>
      <c r="AW352" s="107"/>
      <c r="AX352" s="107"/>
    </row>
    <row r="353">
      <c r="A353" s="107"/>
      <c r="B353" s="524"/>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c r="AS353" s="107"/>
      <c r="AT353" s="107"/>
      <c r="AU353" s="107"/>
      <c r="AV353" s="107"/>
      <c r="AW353" s="107"/>
      <c r="AX353" s="107"/>
    </row>
    <row r="354">
      <c r="A354" s="107"/>
      <c r="B354" s="524"/>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c r="AS354" s="107"/>
      <c r="AT354" s="107"/>
      <c r="AU354" s="107"/>
      <c r="AV354" s="107"/>
      <c r="AW354" s="107"/>
      <c r="AX354" s="107"/>
    </row>
    <row r="355">
      <c r="A355" s="107"/>
      <c r="B355" s="524"/>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c r="AS355" s="107"/>
      <c r="AT355" s="107"/>
      <c r="AU355" s="107"/>
      <c r="AV355" s="107"/>
      <c r="AW355" s="107"/>
      <c r="AX355" s="107"/>
    </row>
    <row r="356">
      <c r="A356" s="107"/>
      <c r="B356" s="524"/>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c r="AS356" s="107"/>
      <c r="AT356" s="107"/>
      <c r="AU356" s="107"/>
      <c r="AV356" s="107"/>
      <c r="AW356" s="107"/>
      <c r="AX356" s="107"/>
    </row>
    <row r="357">
      <c r="A357" s="107"/>
      <c r="B357" s="524"/>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c r="AS357" s="107"/>
      <c r="AT357" s="107"/>
      <c r="AU357" s="107"/>
      <c r="AV357" s="107"/>
      <c r="AW357" s="107"/>
      <c r="AX357" s="107"/>
    </row>
    <row r="358">
      <c r="A358" s="107"/>
      <c r="B358" s="524"/>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c r="AS358" s="107"/>
      <c r="AT358" s="107"/>
      <c r="AU358" s="107"/>
      <c r="AV358" s="107"/>
      <c r="AW358" s="107"/>
      <c r="AX358" s="107"/>
    </row>
    <row r="359">
      <c r="A359" s="107"/>
      <c r="B359" s="524"/>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c r="AS359" s="107"/>
      <c r="AT359" s="107"/>
      <c r="AU359" s="107"/>
      <c r="AV359" s="107"/>
      <c r="AW359" s="107"/>
      <c r="AX359" s="107"/>
    </row>
    <row r="360">
      <c r="A360" s="107"/>
      <c r="B360" s="524"/>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c r="AS360" s="107"/>
      <c r="AT360" s="107"/>
      <c r="AU360" s="107"/>
      <c r="AV360" s="107"/>
      <c r="AW360" s="107"/>
      <c r="AX360" s="107"/>
    </row>
    <row r="361">
      <c r="A361" s="107"/>
      <c r="B361" s="524"/>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c r="AS361" s="107"/>
      <c r="AT361" s="107"/>
      <c r="AU361" s="107"/>
      <c r="AV361" s="107"/>
      <c r="AW361" s="107"/>
      <c r="AX361" s="107"/>
    </row>
    <row r="362">
      <c r="A362" s="107"/>
      <c r="B362" s="524"/>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c r="AS362" s="107"/>
      <c r="AT362" s="107"/>
      <c r="AU362" s="107"/>
      <c r="AV362" s="107"/>
      <c r="AW362" s="107"/>
      <c r="AX362" s="107"/>
    </row>
    <row r="363">
      <c r="A363" s="107"/>
      <c r="B363" s="524"/>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c r="AS363" s="107"/>
      <c r="AT363" s="107"/>
      <c r="AU363" s="107"/>
      <c r="AV363" s="107"/>
      <c r="AW363" s="107"/>
      <c r="AX363" s="107"/>
    </row>
    <row r="364">
      <c r="A364" s="107"/>
      <c r="B364" s="524"/>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c r="AS364" s="107"/>
      <c r="AT364" s="107"/>
      <c r="AU364" s="107"/>
      <c r="AV364" s="107"/>
      <c r="AW364" s="107"/>
      <c r="AX364" s="107"/>
    </row>
    <row r="365">
      <c r="A365" s="107"/>
      <c r="B365" s="524"/>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c r="AS365" s="107"/>
      <c r="AT365" s="107"/>
      <c r="AU365" s="107"/>
      <c r="AV365" s="107"/>
      <c r="AW365" s="107"/>
      <c r="AX365" s="107"/>
    </row>
    <row r="366">
      <c r="A366" s="107"/>
      <c r="B366" s="524"/>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c r="AS366" s="107"/>
      <c r="AT366" s="107"/>
      <c r="AU366" s="107"/>
      <c r="AV366" s="107"/>
      <c r="AW366" s="107"/>
      <c r="AX366" s="107"/>
    </row>
    <row r="367">
      <c r="A367" s="107"/>
      <c r="B367" s="524"/>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c r="AS367" s="107"/>
      <c r="AT367" s="107"/>
      <c r="AU367" s="107"/>
      <c r="AV367" s="107"/>
      <c r="AW367" s="107"/>
      <c r="AX367" s="107"/>
    </row>
    <row r="368">
      <c r="A368" s="107"/>
      <c r="B368" s="524"/>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c r="AS368" s="107"/>
      <c r="AT368" s="107"/>
      <c r="AU368" s="107"/>
      <c r="AV368" s="107"/>
      <c r="AW368" s="107"/>
      <c r="AX368" s="107"/>
    </row>
    <row r="369">
      <c r="A369" s="107"/>
      <c r="B369" s="524"/>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c r="AS369" s="107"/>
      <c r="AT369" s="107"/>
      <c r="AU369" s="107"/>
      <c r="AV369" s="107"/>
      <c r="AW369" s="107"/>
      <c r="AX369" s="107"/>
    </row>
    <row r="370">
      <c r="A370" s="107"/>
      <c r="B370" s="524"/>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c r="AS370" s="107"/>
      <c r="AT370" s="107"/>
      <c r="AU370" s="107"/>
      <c r="AV370" s="107"/>
      <c r="AW370" s="107"/>
      <c r="AX370" s="107"/>
    </row>
    <row r="371">
      <c r="A371" s="107"/>
      <c r="B371" s="524"/>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c r="AS371" s="107"/>
      <c r="AT371" s="107"/>
      <c r="AU371" s="107"/>
      <c r="AV371" s="107"/>
      <c r="AW371" s="107"/>
      <c r="AX371" s="107"/>
    </row>
    <row r="372">
      <c r="A372" s="107"/>
      <c r="B372" s="524"/>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c r="AS372" s="107"/>
      <c r="AT372" s="107"/>
      <c r="AU372" s="107"/>
      <c r="AV372" s="107"/>
      <c r="AW372" s="107"/>
      <c r="AX372" s="107"/>
    </row>
    <row r="373">
      <c r="A373" s="107"/>
      <c r="B373" s="524"/>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c r="AS373" s="107"/>
      <c r="AT373" s="107"/>
      <c r="AU373" s="107"/>
      <c r="AV373" s="107"/>
      <c r="AW373" s="107"/>
      <c r="AX373" s="107"/>
    </row>
    <row r="374">
      <c r="A374" s="107"/>
      <c r="B374" s="524"/>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c r="AS374" s="107"/>
      <c r="AT374" s="107"/>
      <c r="AU374" s="107"/>
      <c r="AV374" s="107"/>
      <c r="AW374" s="107"/>
      <c r="AX374" s="107"/>
    </row>
    <row r="375">
      <c r="A375" s="107"/>
      <c r="B375" s="524"/>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c r="AS375" s="107"/>
      <c r="AT375" s="107"/>
      <c r="AU375" s="107"/>
      <c r="AV375" s="107"/>
      <c r="AW375" s="107"/>
      <c r="AX375" s="107"/>
    </row>
    <row r="376">
      <c r="A376" s="107"/>
      <c r="B376" s="524"/>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c r="AS376" s="107"/>
      <c r="AT376" s="107"/>
      <c r="AU376" s="107"/>
      <c r="AV376" s="107"/>
      <c r="AW376" s="107"/>
      <c r="AX376" s="107"/>
    </row>
    <row r="377">
      <c r="A377" s="107"/>
      <c r="B377" s="524"/>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c r="AS377" s="107"/>
      <c r="AT377" s="107"/>
      <c r="AU377" s="107"/>
      <c r="AV377" s="107"/>
      <c r="AW377" s="107"/>
      <c r="AX377" s="107"/>
    </row>
    <row r="378">
      <c r="A378" s="107"/>
      <c r="B378" s="524"/>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c r="AS378" s="107"/>
      <c r="AT378" s="107"/>
      <c r="AU378" s="107"/>
      <c r="AV378" s="107"/>
      <c r="AW378" s="107"/>
      <c r="AX378" s="107"/>
    </row>
    <row r="379">
      <c r="A379" s="107"/>
      <c r="B379" s="524"/>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c r="AS379" s="107"/>
      <c r="AT379" s="107"/>
      <c r="AU379" s="107"/>
      <c r="AV379" s="107"/>
      <c r="AW379" s="107"/>
      <c r="AX379" s="107"/>
    </row>
    <row r="380">
      <c r="A380" s="107"/>
      <c r="B380" s="524"/>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c r="AS380" s="107"/>
      <c r="AT380" s="107"/>
      <c r="AU380" s="107"/>
      <c r="AV380" s="107"/>
      <c r="AW380" s="107"/>
      <c r="AX380" s="107"/>
    </row>
    <row r="381">
      <c r="A381" s="107"/>
      <c r="B381" s="524"/>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c r="AS381" s="107"/>
      <c r="AT381" s="107"/>
      <c r="AU381" s="107"/>
      <c r="AV381" s="107"/>
      <c r="AW381" s="107"/>
      <c r="AX381" s="107"/>
    </row>
    <row r="382">
      <c r="A382" s="107"/>
      <c r="B382" s="524"/>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c r="AS382" s="107"/>
      <c r="AT382" s="107"/>
      <c r="AU382" s="107"/>
      <c r="AV382" s="107"/>
      <c r="AW382" s="107"/>
      <c r="AX382" s="107"/>
    </row>
    <row r="383">
      <c r="A383" s="107"/>
      <c r="B383" s="524"/>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c r="AU383" s="107"/>
      <c r="AV383" s="107"/>
      <c r="AW383" s="107"/>
      <c r="AX383" s="107"/>
    </row>
    <row r="384">
      <c r="A384" s="107"/>
      <c r="B384" s="524"/>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row>
    <row r="385">
      <c r="A385" s="107"/>
      <c r="B385" s="524"/>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c r="AS385" s="107"/>
      <c r="AT385" s="107"/>
      <c r="AU385" s="107"/>
      <c r="AV385" s="107"/>
      <c r="AW385" s="107"/>
      <c r="AX385" s="107"/>
    </row>
    <row r="386">
      <c r="A386" s="107"/>
      <c r="B386" s="524"/>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c r="AS386" s="107"/>
      <c r="AT386" s="107"/>
      <c r="AU386" s="107"/>
      <c r="AV386" s="107"/>
      <c r="AW386" s="107"/>
      <c r="AX386" s="107"/>
    </row>
    <row r="387">
      <c r="A387" s="107"/>
      <c r="B387" s="524"/>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c r="AS387" s="107"/>
      <c r="AT387" s="107"/>
      <c r="AU387" s="107"/>
      <c r="AV387" s="107"/>
      <c r="AW387" s="107"/>
      <c r="AX387" s="107"/>
    </row>
    <row r="388">
      <c r="A388" s="107"/>
      <c r="B388" s="524"/>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c r="AS388" s="107"/>
      <c r="AT388" s="107"/>
      <c r="AU388" s="107"/>
      <c r="AV388" s="107"/>
      <c r="AW388" s="107"/>
      <c r="AX388" s="107"/>
    </row>
    <row r="389">
      <c r="A389" s="107"/>
      <c r="B389" s="524"/>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c r="AS389" s="107"/>
      <c r="AT389" s="107"/>
      <c r="AU389" s="107"/>
      <c r="AV389" s="107"/>
      <c r="AW389" s="107"/>
      <c r="AX389" s="107"/>
    </row>
    <row r="390">
      <c r="A390" s="107"/>
      <c r="B390" s="524"/>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c r="AS390" s="107"/>
      <c r="AT390" s="107"/>
      <c r="AU390" s="107"/>
      <c r="AV390" s="107"/>
      <c r="AW390" s="107"/>
      <c r="AX390" s="107"/>
    </row>
    <row r="391">
      <c r="A391" s="107"/>
      <c r="B391" s="524"/>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c r="AS391" s="107"/>
      <c r="AT391" s="107"/>
      <c r="AU391" s="107"/>
      <c r="AV391" s="107"/>
      <c r="AW391" s="107"/>
      <c r="AX391" s="107"/>
    </row>
    <row r="392">
      <c r="A392" s="107"/>
      <c r="B392" s="524"/>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c r="AS392" s="107"/>
      <c r="AT392" s="107"/>
      <c r="AU392" s="107"/>
      <c r="AV392" s="107"/>
      <c r="AW392" s="107"/>
      <c r="AX392" s="107"/>
    </row>
    <row r="393">
      <c r="A393" s="107"/>
      <c r="B393" s="524"/>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c r="AS393" s="107"/>
      <c r="AT393" s="107"/>
      <c r="AU393" s="107"/>
      <c r="AV393" s="107"/>
      <c r="AW393" s="107"/>
      <c r="AX393" s="107"/>
    </row>
    <row r="394">
      <c r="A394" s="107"/>
      <c r="B394" s="524"/>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c r="AS394" s="107"/>
      <c r="AT394" s="107"/>
      <c r="AU394" s="107"/>
      <c r="AV394" s="107"/>
      <c r="AW394" s="107"/>
      <c r="AX394" s="107"/>
    </row>
    <row r="395">
      <c r="A395" s="107"/>
      <c r="B395" s="524"/>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c r="AS395" s="107"/>
      <c r="AT395" s="107"/>
      <c r="AU395" s="107"/>
      <c r="AV395" s="107"/>
      <c r="AW395" s="107"/>
      <c r="AX395" s="107"/>
    </row>
    <row r="396">
      <c r="A396" s="107"/>
      <c r="B396" s="524"/>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c r="AS396" s="107"/>
      <c r="AT396" s="107"/>
      <c r="AU396" s="107"/>
      <c r="AV396" s="107"/>
      <c r="AW396" s="107"/>
      <c r="AX396" s="107"/>
    </row>
    <row r="397">
      <c r="A397" s="107"/>
      <c r="B397" s="524"/>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c r="AS397" s="107"/>
      <c r="AT397" s="107"/>
      <c r="AU397" s="107"/>
      <c r="AV397" s="107"/>
      <c r="AW397" s="107"/>
      <c r="AX397" s="107"/>
    </row>
    <row r="398">
      <c r="A398" s="107"/>
      <c r="B398" s="524"/>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row>
    <row r="399">
      <c r="A399" s="107"/>
      <c r="B399" s="524"/>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c r="AU399" s="107"/>
      <c r="AV399" s="107"/>
      <c r="AW399" s="107"/>
      <c r="AX399" s="107"/>
    </row>
    <row r="400">
      <c r="A400" s="107"/>
      <c r="B400" s="524"/>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c r="AS400" s="107"/>
      <c r="AT400" s="107"/>
      <c r="AU400" s="107"/>
      <c r="AV400" s="107"/>
      <c r="AW400" s="107"/>
      <c r="AX400" s="107"/>
    </row>
    <row r="401">
      <c r="A401" s="107"/>
      <c r="B401" s="524"/>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c r="AS401" s="107"/>
      <c r="AT401" s="107"/>
      <c r="AU401" s="107"/>
      <c r="AV401" s="107"/>
      <c r="AW401" s="107"/>
      <c r="AX401" s="107"/>
    </row>
    <row r="402">
      <c r="A402" s="107"/>
      <c r="B402" s="524"/>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c r="AS402" s="107"/>
      <c r="AT402" s="107"/>
      <c r="AU402" s="107"/>
      <c r="AV402" s="107"/>
      <c r="AW402" s="107"/>
      <c r="AX402" s="107"/>
    </row>
    <row r="403">
      <c r="A403" s="107"/>
      <c r="B403" s="524"/>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c r="AS403" s="107"/>
      <c r="AT403" s="107"/>
      <c r="AU403" s="107"/>
      <c r="AV403" s="107"/>
      <c r="AW403" s="107"/>
      <c r="AX403" s="107"/>
    </row>
    <row r="404">
      <c r="A404" s="107"/>
      <c r="B404" s="524"/>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c r="AS404" s="107"/>
      <c r="AT404" s="107"/>
      <c r="AU404" s="107"/>
      <c r="AV404" s="107"/>
      <c r="AW404" s="107"/>
      <c r="AX404" s="107"/>
    </row>
    <row r="405">
      <c r="A405" s="107"/>
      <c r="B405" s="524"/>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c r="AU405" s="107"/>
      <c r="AV405" s="107"/>
      <c r="AW405" s="107"/>
      <c r="AX405" s="107"/>
    </row>
    <row r="406">
      <c r="A406" s="107"/>
      <c r="B406" s="524"/>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c r="AS406" s="107"/>
      <c r="AT406" s="107"/>
      <c r="AU406" s="107"/>
      <c r="AV406" s="107"/>
      <c r="AW406" s="107"/>
      <c r="AX406" s="107"/>
    </row>
    <row r="407">
      <c r="A407" s="107"/>
      <c r="B407" s="524"/>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c r="AS407" s="107"/>
      <c r="AT407" s="107"/>
      <c r="AU407" s="107"/>
      <c r="AV407" s="107"/>
      <c r="AW407" s="107"/>
      <c r="AX407" s="107"/>
    </row>
    <row r="408">
      <c r="A408" s="107"/>
      <c r="B408" s="524"/>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c r="AU408" s="107"/>
      <c r="AV408" s="107"/>
      <c r="AW408" s="107"/>
      <c r="AX408" s="107"/>
    </row>
    <row r="409">
      <c r="A409" s="107"/>
      <c r="B409" s="524"/>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row>
    <row r="410">
      <c r="A410" s="107"/>
      <c r="B410" s="524"/>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c r="AS410" s="107"/>
      <c r="AT410" s="107"/>
      <c r="AU410" s="107"/>
      <c r="AV410" s="107"/>
      <c r="AW410" s="107"/>
      <c r="AX410" s="107"/>
    </row>
    <row r="411">
      <c r="A411" s="107"/>
      <c r="B411" s="524"/>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row>
    <row r="412">
      <c r="A412" s="107"/>
      <c r="B412" s="524"/>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c r="AS412" s="107"/>
      <c r="AT412" s="107"/>
      <c r="AU412" s="107"/>
      <c r="AV412" s="107"/>
      <c r="AW412" s="107"/>
      <c r="AX412" s="107"/>
    </row>
    <row r="413">
      <c r="A413" s="107"/>
      <c r="B413" s="524"/>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c r="AS413" s="107"/>
      <c r="AT413" s="107"/>
      <c r="AU413" s="107"/>
      <c r="AV413" s="107"/>
      <c r="AW413" s="107"/>
      <c r="AX413" s="107"/>
    </row>
    <row r="414">
      <c r="A414" s="107"/>
      <c r="B414" s="524"/>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c r="AU414" s="107"/>
      <c r="AV414" s="107"/>
      <c r="AW414" s="107"/>
      <c r="AX414" s="107"/>
    </row>
    <row r="415">
      <c r="A415" s="107"/>
      <c r="B415" s="524"/>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row>
    <row r="416">
      <c r="A416" s="107"/>
      <c r="B416" s="524"/>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c r="AU416" s="107"/>
      <c r="AV416" s="107"/>
      <c r="AW416" s="107"/>
      <c r="AX416" s="107"/>
    </row>
    <row r="417">
      <c r="A417" s="107"/>
      <c r="B417" s="524"/>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c r="AU417" s="107"/>
      <c r="AV417" s="107"/>
      <c r="AW417" s="107"/>
      <c r="AX417" s="107"/>
    </row>
    <row r="418">
      <c r="A418" s="107"/>
      <c r="B418" s="524"/>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row>
    <row r="419">
      <c r="A419" s="107"/>
      <c r="B419" s="524"/>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c r="AU419" s="107"/>
      <c r="AV419" s="107"/>
      <c r="AW419" s="107"/>
      <c r="AX419" s="107"/>
    </row>
    <row r="420">
      <c r="A420" s="107"/>
      <c r="B420" s="524"/>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c r="AU420" s="107"/>
      <c r="AV420" s="107"/>
      <c r="AW420" s="107"/>
      <c r="AX420" s="107"/>
    </row>
    <row r="421">
      <c r="A421" s="107"/>
      <c r="B421" s="524"/>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c r="AU421" s="107"/>
      <c r="AV421" s="107"/>
      <c r="AW421" s="107"/>
      <c r="AX421" s="107"/>
    </row>
    <row r="422">
      <c r="A422" s="107"/>
      <c r="B422" s="524"/>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c r="AU422" s="107"/>
      <c r="AV422" s="107"/>
      <c r="AW422" s="107"/>
      <c r="AX422" s="107"/>
    </row>
    <row r="423">
      <c r="A423" s="107"/>
      <c r="B423" s="524"/>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row>
    <row r="424">
      <c r="A424" s="107"/>
      <c r="B424" s="524"/>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c r="AS424" s="107"/>
      <c r="AT424" s="107"/>
      <c r="AU424" s="107"/>
      <c r="AV424" s="107"/>
      <c r="AW424" s="107"/>
      <c r="AX424" s="107"/>
    </row>
    <row r="425">
      <c r="A425" s="107"/>
      <c r="B425" s="524"/>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c r="AU425" s="107"/>
      <c r="AV425" s="107"/>
      <c r="AW425" s="107"/>
      <c r="AX425" s="107"/>
    </row>
    <row r="426">
      <c r="A426" s="107"/>
      <c r="B426" s="524"/>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c r="AU426" s="107"/>
      <c r="AV426" s="107"/>
      <c r="AW426" s="107"/>
      <c r="AX426" s="107"/>
    </row>
    <row r="427">
      <c r="A427" s="107"/>
      <c r="B427" s="524"/>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c r="AU427" s="107"/>
      <c r="AV427" s="107"/>
      <c r="AW427" s="107"/>
      <c r="AX427" s="107"/>
    </row>
    <row r="428">
      <c r="A428" s="107"/>
      <c r="B428" s="524"/>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c r="AU428" s="107"/>
      <c r="AV428" s="107"/>
      <c r="AW428" s="107"/>
      <c r="AX428" s="107"/>
    </row>
    <row r="429">
      <c r="A429" s="107"/>
      <c r="B429" s="524"/>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c r="AU429" s="107"/>
      <c r="AV429" s="107"/>
      <c r="AW429" s="107"/>
      <c r="AX429" s="107"/>
    </row>
    <row r="430">
      <c r="A430" s="107"/>
      <c r="B430" s="524"/>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c r="AS430" s="107"/>
      <c r="AT430" s="107"/>
      <c r="AU430" s="107"/>
      <c r="AV430" s="107"/>
      <c r="AW430" s="107"/>
      <c r="AX430" s="107"/>
    </row>
    <row r="431">
      <c r="A431" s="107"/>
      <c r="B431" s="524"/>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c r="AS431" s="107"/>
      <c r="AT431" s="107"/>
      <c r="AU431" s="107"/>
      <c r="AV431" s="107"/>
      <c r="AW431" s="107"/>
      <c r="AX431" s="107"/>
    </row>
    <row r="432">
      <c r="A432" s="107"/>
      <c r="B432" s="524"/>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c r="AS432" s="107"/>
      <c r="AT432" s="107"/>
      <c r="AU432" s="107"/>
      <c r="AV432" s="107"/>
      <c r="AW432" s="107"/>
      <c r="AX432" s="107"/>
    </row>
    <row r="433">
      <c r="A433" s="107"/>
      <c r="B433" s="524"/>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c r="AS433" s="107"/>
      <c r="AT433" s="107"/>
      <c r="AU433" s="107"/>
      <c r="AV433" s="107"/>
      <c r="AW433" s="107"/>
      <c r="AX433" s="107"/>
    </row>
    <row r="434">
      <c r="A434" s="107"/>
      <c r="B434" s="524"/>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c r="AS434" s="107"/>
      <c r="AT434" s="107"/>
      <c r="AU434" s="107"/>
      <c r="AV434" s="107"/>
      <c r="AW434" s="107"/>
      <c r="AX434" s="107"/>
    </row>
    <row r="435">
      <c r="A435" s="107"/>
      <c r="B435" s="524"/>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c r="AS435" s="107"/>
      <c r="AT435" s="107"/>
      <c r="AU435" s="107"/>
      <c r="AV435" s="107"/>
      <c r="AW435" s="107"/>
      <c r="AX435" s="107"/>
    </row>
    <row r="436">
      <c r="A436" s="107"/>
      <c r="B436" s="524"/>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row>
    <row r="437">
      <c r="A437" s="107"/>
      <c r="B437" s="524"/>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c r="AU437" s="107"/>
      <c r="AV437" s="107"/>
      <c r="AW437" s="107"/>
      <c r="AX437" s="107"/>
    </row>
    <row r="438">
      <c r="A438" s="107"/>
      <c r="B438" s="524"/>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c r="AS438" s="107"/>
      <c r="AT438" s="107"/>
      <c r="AU438" s="107"/>
      <c r="AV438" s="107"/>
      <c r="AW438" s="107"/>
      <c r="AX438" s="107"/>
    </row>
    <row r="439">
      <c r="A439" s="107"/>
      <c r="B439" s="524"/>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c r="AU439" s="107"/>
      <c r="AV439" s="107"/>
      <c r="AW439" s="107"/>
      <c r="AX439" s="107"/>
    </row>
    <row r="440">
      <c r="A440" s="107"/>
      <c r="B440" s="524"/>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c r="AS440" s="107"/>
      <c r="AT440" s="107"/>
      <c r="AU440" s="107"/>
      <c r="AV440" s="107"/>
      <c r="AW440" s="107"/>
      <c r="AX440" s="107"/>
    </row>
    <row r="441">
      <c r="A441" s="107"/>
      <c r="B441" s="524"/>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c r="AS441" s="107"/>
      <c r="AT441" s="107"/>
      <c r="AU441" s="107"/>
      <c r="AV441" s="107"/>
      <c r="AW441" s="107"/>
      <c r="AX441" s="107"/>
    </row>
    <row r="442">
      <c r="A442" s="107"/>
      <c r="B442" s="524"/>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c r="AS442" s="107"/>
      <c r="AT442" s="107"/>
      <c r="AU442" s="107"/>
      <c r="AV442" s="107"/>
      <c r="AW442" s="107"/>
      <c r="AX442" s="107"/>
    </row>
    <row r="443">
      <c r="A443" s="107"/>
      <c r="B443" s="524"/>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c r="AS443" s="107"/>
      <c r="AT443" s="107"/>
      <c r="AU443" s="107"/>
      <c r="AV443" s="107"/>
      <c r="AW443" s="107"/>
      <c r="AX443" s="107"/>
    </row>
    <row r="444">
      <c r="A444" s="107"/>
      <c r="B444" s="524"/>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c r="AU444" s="107"/>
      <c r="AV444" s="107"/>
      <c r="AW444" s="107"/>
      <c r="AX444" s="107"/>
    </row>
    <row r="445">
      <c r="A445" s="107"/>
      <c r="B445" s="524"/>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c r="AU445" s="107"/>
      <c r="AV445" s="107"/>
      <c r="AW445" s="107"/>
      <c r="AX445" s="107"/>
    </row>
    <row r="446">
      <c r="A446" s="107"/>
      <c r="B446" s="524"/>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c r="AU446" s="107"/>
      <c r="AV446" s="107"/>
      <c r="AW446" s="107"/>
      <c r="AX446" s="107"/>
    </row>
    <row r="447">
      <c r="A447" s="107"/>
      <c r="B447" s="524"/>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c r="AU447" s="107"/>
      <c r="AV447" s="107"/>
      <c r="AW447" s="107"/>
      <c r="AX447" s="107"/>
    </row>
    <row r="448">
      <c r="A448" s="107"/>
      <c r="B448" s="524"/>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c r="AU448" s="107"/>
      <c r="AV448" s="107"/>
      <c r="AW448" s="107"/>
      <c r="AX448" s="107"/>
    </row>
    <row r="449">
      <c r="A449" s="107"/>
      <c r="B449" s="524"/>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c r="AU449" s="107"/>
      <c r="AV449" s="107"/>
      <c r="AW449" s="107"/>
      <c r="AX449" s="107"/>
    </row>
    <row r="450">
      <c r="A450" s="107"/>
      <c r="B450" s="524"/>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c r="AU450" s="107"/>
      <c r="AV450" s="107"/>
      <c r="AW450" s="107"/>
      <c r="AX450" s="107"/>
    </row>
    <row r="451">
      <c r="A451" s="107"/>
      <c r="B451" s="524"/>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c r="AS451" s="107"/>
      <c r="AT451" s="107"/>
      <c r="AU451" s="107"/>
      <c r="AV451" s="107"/>
      <c r="AW451" s="107"/>
      <c r="AX451" s="107"/>
    </row>
    <row r="452">
      <c r="A452" s="107"/>
      <c r="B452" s="524"/>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c r="AU452" s="107"/>
      <c r="AV452" s="107"/>
      <c r="AW452" s="107"/>
      <c r="AX452" s="107"/>
    </row>
    <row r="453">
      <c r="A453" s="107"/>
      <c r="B453" s="524"/>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c r="AU453" s="107"/>
      <c r="AV453" s="107"/>
      <c r="AW453" s="107"/>
      <c r="AX453" s="107"/>
    </row>
    <row r="454">
      <c r="A454" s="107"/>
      <c r="B454" s="524"/>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row>
    <row r="455">
      <c r="A455" s="107"/>
      <c r="B455" s="524"/>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c r="AS455" s="107"/>
      <c r="AT455" s="107"/>
      <c r="AU455" s="107"/>
      <c r="AV455" s="107"/>
      <c r="AW455" s="107"/>
      <c r="AX455" s="107"/>
    </row>
    <row r="456">
      <c r="A456" s="107"/>
      <c r="B456" s="524"/>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c r="AU456" s="107"/>
      <c r="AV456" s="107"/>
      <c r="AW456" s="107"/>
      <c r="AX456" s="107"/>
    </row>
    <row r="457">
      <c r="A457" s="107"/>
      <c r="B457" s="524"/>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c r="AU457" s="107"/>
      <c r="AV457" s="107"/>
      <c r="AW457" s="107"/>
      <c r="AX457" s="107"/>
    </row>
    <row r="458">
      <c r="A458" s="107"/>
      <c r="B458" s="524"/>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c r="AS458" s="107"/>
      <c r="AT458" s="107"/>
      <c r="AU458" s="107"/>
      <c r="AV458" s="107"/>
      <c r="AW458" s="107"/>
      <c r="AX458" s="107"/>
    </row>
    <row r="459">
      <c r="A459" s="107"/>
      <c r="B459" s="524"/>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c r="AS459" s="107"/>
      <c r="AT459" s="107"/>
      <c r="AU459" s="107"/>
      <c r="AV459" s="107"/>
      <c r="AW459" s="107"/>
      <c r="AX459" s="107"/>
    </row>
    <row r="460">
      <c r="A460" s="107"/>
      <c r="B460" s="524"/>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c r="AS460" s="107"/>
      <c r="AT460" s="107"/>
      <c r="AU460" s="107"/>
      <c r="AV460" s="107"/>
      <c r="AW460" s="107"/>
      <c r="AX460" s="107"/>
    </row>
    <row r="461">
      <c r="A461" s="107"/>
      <c r="B461" s="524"/>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c r="AS461" s="107"/>
      <c r="AT461" s="107"/>
      <c r="AU461" s="107"/>
      <c r="AV461" s="107"/>
      <c r="AW461" s="107"/>
      <c r="AX461" s="107"/>
    </row>
    <row r="462">
      <c r="A462" s="107"/>
      <c r="B462" s="524"/>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c r="AS462" s="107"/>
      <c r="AT462" s="107"/>
      <c r="AU462" s="107"/>
      <c r="AV462" s="107"/>
      <c r="AW462" s="107"/>
      <c r="AX462" s="107"/>
    </row>
    <row r="463">
      <c r="A463" s="107"/>
      <c r="B463" s="524"/>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c r="AS463" s="107"/>
      <c r="AT463" s="107"/>
      <c r="AU463" s="107"/>
      <c r="AV463" s="107"/>
      <c r="AW463" s="107"/>
      <c r="AX463" s="107"/>
    </row>
    <row r="464">
      <c r="A464" s="107"/>
      <c r="B464" s="524"/>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c r="AS464" s="107"/>
      <c r="AT464" s="107"/>
      <c r="AU464" s="107"/>
      <c r="AV464" s="107"/>
      <c r="AW464" s="107"/>
      <c r="AX464" s="107"/>
    </row>
    <row r="465">
      <c r="A465" s="107"/>
      <c r="B465" s="524"/>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c r="AU465" s="107"/>
      <c r="AV465" s="107"/>
      <c r="AW465" s="107"/>
      <c r="AX465" s="107"/>
    </row>
    <row r="466">
      <c r="A466" s="107"/>
      <c r="B466" s="524"/>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c r="AS466" s="107"/>
      <c r="AT466" s="107"/>
      <c r="AU466" s="107"/>
      <c r="AV466" s="107"/>
      <c r="AW466" s="107"/>
      <c r="AX466" s="107"/>
    </row>
    <row r="467">
      <c r="A467" s="107"/>
      <c r="B467" s="524"/>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c r="AS467" s="107"/>
      <c r="AT467" s="107"/>
      <c r="AU467" s="107"/>
      <c r="AV467" s="107"/>
      <c r="AW467" s="107"/>
      <c r="AX467" s="107"/>
    </row>
    <row r="468">
      <c r="A468" s="107"/>
      <c r="B468" s="524"/>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c r="AS468" s="107"/>
      <c r="AT468" s="107"/>
      <c r="AU468" s="107"/>
      <c r="AV468" s="107"/>
      <c r="AW468" s="107"/>
      <c r="AX468" s="107"/>
    </row>
    <row r="469">
      <c r="A469" s="107"/>
      <c r="B469" s="524"/>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c r="AS469" s="107"/>
      <c r="AT469" s="107"/>
      <c r="AU469" s="107"/>
      <c r="AV469" s="107"/>
      <c r="AW469" s="107"/>
      <c r="AX469" s="107"/>
    </row>
    <row r="470">
      <c r="A470" s="107"/>
      <c r="B470" s="524"/>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c r="AS470" s="107"/>
      <c r="AT470" s="107"/>
      <c r="AU470" s="107"/>
      <c r="AV470" s="107"/>
      <c r="AW470" s="107"/>
      <c r="AX470" s="107"/>
    </row>
    <row r="471">
      <c r="A471" s="107"/>
      <c r="B471" s="524"/>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c r="AS471" s="107"/>
      <c r="AT471" s="107"/>
      <c r="AU471" s="107"/>
      <c r="AV471" s="107"/>
      <c r="AW471" s="107"/>
      <c r="AX471" s="107"/>
    </row>
    <row r="472">
      <c r="A472" s="107"/>
      <c r="B472" s="524"/>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c r="AS472" s="107"/>
      <c r="AT472" s="107"/>
      <c r="AU472" s="107"/>
      <c r="AV472" s="107"/>
      <c r="AW472" s="107"/>
      <c r="AX472" s="107"/>
    </row>
    <row r="473">
      <c r="A473" s="107"/>
      <c r="B473" s="524"/>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c r="AS473" s="107"/>
      <c r="AT473" s="107"/>
      <c r="AU473" s="107"/>
      <c r="AV473" s="107"/>
      <c r="AW473" s="107"/>
      <c r="AX473" s="107"/>
    </row>
    <row r="474">
      <c r="A474" s="107"/>
      <c r="B474" s="524"/>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c r="AS474" s="107"/>
      <c r="AT474" s="107"/>
      <c r="AU474" s="107"/>
      <c r="AV474" s="107"/>
      <c r="AW474" s="107"/>
      <c r="AX474" s="107"/>
    </row>
    <row r="475">
      <c r="A475" s="107"/>
      <c r="B475" s="524"/>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c r="AU475" s="107"/>
      <c r="AV475" s="107"/>
      <c r="AW475" s="107"/>
      <c r="AX475" s="107"/>
    </row>
    <row r="476">
      <c r="A476" s="107"/>
      <c r="B476" s="524"/>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c r="AS476" s="107"/>
      <c r="AT476" s="107"/>
      <c r="AU476" s="107"/>
      <c r="AV476" s="107"/>
      <c r="AW476" s="107"/>
      <c r="AX476" s="107"/>
    </row>
    <row r="477">
      <c r="A477" s="107"/>
      <c r="B477" s="524"/>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c r="AS477" s="107"/>
      <c r="AT477" s="107"/>
      <c r="AU477" s="107"/>
      <c r="AV477" s="107"/>
      <c r="AW477" s="107"/>
      <c r="AX477" s="107"/>
    </row>
    <row r="478">
      <c r="A478" s="107"/>
      <c r="B478" s="524"/>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c r="AS478" s="107"/>
      <c r="AT478" s="107"/>
      <c r="AU478" s="107"/>
      <c r="AV478" s="107"/>
      <c r="AW478" s="107"/>
      <c r="AX478" s="107"/>
    </row>
    <row r="479">
      <c r="A479" s="107"/>
      <c r="B479" s="524"/>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row>
    <row r="480">
      <c r="A480" s="107"/>
      <c r="B480" s="524"/>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c r="AS480" s="107"/>
      <c r="AT480" s="107"/>
      <c r="AU480" s="107"/>
      <c r="AV480" s="107"/>
      <c r="AW480" s="107"/>
      <c r="AX480" s="107"/>
    </row>
    <row r="481">
      <c r="A481" s="107"/>
      <c r="B481" s="524"/>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c r="AS481" s="107"/>
      <c r="AT481" s="107"/>
      <c r="AU481" s="107"/>
      <c r="AV481" s="107"/>
      <c r="AW481" s="107"/>
      <c r="AX481" s="107"/>
    </row>
    <row r="482">
      <c r="A482" s="107"/>
      <c r="B482" s="524"/>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c r="AS482" s="107"/>
      <c r="AT482" s="107"/>
      <c r="AU482" s="107"/>
      <c r="AV482" s="107"/>
      <c r="AW482" s="107"/>
      <c r="AX482" s="107"/>
    </row>
    <row r="483">
      <c r="A483" s="107"/>
      <c r="B483" s="524"/>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c r="AS483" s="107"/>
      <c r="AT483" s="107"/>
      <c r="AU483" s="107"/>
      <c r="AV483" s="107"/>
      <c r="AW483" s="107"/>
      <c r="AX483" s="107"/>
    </row>
    <row r="484">
      <c r="A484" s="107"/>
      <c r="B484" s="524"/>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c r="AS484" s="107"/>
      <c r="AT484" s="107"/>
      <c r="AU484" s="107"/>
      <c r="AV484" s="107"/>
      <c r="AW484" s="107"/>
      <c r="AX484" s="107"/>
    </row>
    <row r="485">
      <c r="A485" s="107"/>
      <c r="B485" s="524"/>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c r="AS485" s="107"/>
      <c r="AT485" s="107"/>
      <c r="AU485" s="107"/>
      <c r="AV485" s="107"/>
      <c r="AW485" s="107"/>
      <c r="AX485" s="107"/>
    </row>
    <row r="486">
      <c r="A486" s="107"/>
      <c r="B486" s="524"/>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c r="AS486" s="107"/>
      <c r="AT486" s="107"/>
      <c r="AU486" s="107"/>
      <c r="AV486" s="107"/>
      <c r="AW486" s="107"/>
      <c r="AX486" s="107"/>
    </row>
    <row r="487">
      <c r="A487" s="107"/>
      <c r="B487" s="524"/>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c r="AU487" s="107"/>
      <c r="AV487" s="107"/>
      <c r="AW487" s="107"/>
      <c r="AX487" s="107"/>
    </row>
    <row r="488">
      <c r="A488" s="107"/>
      <c r="B488" s="524"/>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c r="AS488" s="107"/>
      <c r="AT488" s="107"/>
      <c r="AU488" s="107"/>
      <c r="AV488" s="107"/>
      <c r="AW488" s="107"/>
      <c r="AX488" s="107"/>
    </row>
    <row r="489">
      <c r="A489" s="107"/>
      <c r="B489" s="524"/>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c r="AS489" s="107"/>
      <c r="AT489" s="107"/>
      <c r="AU489" s="107"/>
      <c r="AV489" s="107"/>
      <c r="AW489" s="107"/>
      <c r="AX489" s="107"/>
    </row>
    <row r="490">
      <c r="A490" s="107"/>
      <c r="B490" s="524"/>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c r="AS490" s="107"/>
      <c r="AT490" s="107"/>
      <c r="AU490" s="107"/>
      <c r="AV490" s="107"/>
      <c r="AW490" s="107"/>
      <c r="AX490" s="107"/>
    </row>
    <row r="491">
      <c r="A491" s="107"/>
      <c r="B491" s="524"/>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c r="AS491" s="107"/>
      <c r="AT491" s="107"/>
      <c r="AU491" s="107"/>
      <c r="AV491" s="107"/>
      <c r="AW491" s="107"/>
      <c r="AX491" s="107"/>
    </row>
    <row r="492">
      <c r="A492" s="107"/>
      <c r="B492" s="524"/>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c r="AS492" s="107"/>
      <c r="AT492" s="107"/>
      <c r="AU492" s="107"/>
      <c r="AV492" s="107"/>
      <c r="AW492" s="107"/>
      <c r="AX492" s="107"/>
    </row>
    <row r="493">
      <c r="A493" s="107"/>
      <c r="B493" s="524"/>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c r="AS493" s="107"/>
      <c r="AT493" s="107"/>
      <c r="AU493" s="107"/>
      <c r="AV493" s="107"/>
      <c r="AW493" s="107"/>
      <c r="AX493" s="107"/>
    </row>
    <row r="494">
      <c r="A494" s="107"/>
      <c r="B494" s="524"/>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07"/>
      <c r="AX494" s="107"/>
    </row>
    <row r="495">
      <c r="A495" s="107"/>
      <c r="B495" s="524"/>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c r="AS495" s="107"/>
      <c r="AT495" s="107"/>
      <c r="AU495" s="107"/>
      <c r="AV495" s="107"/>
      <c r="AW495" s="107"/>
      <c r="AX495" s="107"/>
    </row>
    <row r="496">
      <c r="A496" s="107"/>
      <c r="B496" s="524"/>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c r="AS496" s="107"/>
      <c r="AT496" s="107"/>
      <c r="AU496" s="107"/>
      <c r="AV496" s="107"/>
      <c r="AW496" s="107"/>
      <c r="AX496" s="107"/>
    </row>
    <row r="497">
      <c r="A497" s="107"/>
      <c r="B497" s="524"/>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c r="AS497" s="107"/>
      <c r="AT497" s="107"/>
      <c r="AU497" s="107"/>
      <c r="AV497" s="107"/>
      <c r="AW497" s="107"/>
      <c r="AX497" s="107"/>
    </row>
    <row r="498">
      <c r="A498" s="107"/>
      <c r="B498" s="524"/>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c r="AS498" s="107"/>
      <c r="AT498" s="107"/>
      <c r="AU498" s="107"/>
      <c r="AV498" s="107"/>
      <c r="AW498" s="107"/>
      <c r="AX498" s="107"/>
    </row>
    <row r="499">
      <c r="A499" s="107"/>
      <c r="B499" s="524"/>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c r="AS499" s="107"/>
      <c r="AT499" s="107"/>
      <c r="AU499" s="107"/>
      <c r="AV499" s="107"/>
      <c r="AW499" s="107"/>
      <c r="AX499" s="107"/>
    </row>
    <row r="500">
      <c r="A500" s="107"/>
      <c r="B500" s="524"/>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c r="AS500" s="107"/>
      <c r="AT500" s="107"/>
      <c r="AU500" s="107"/>
      <c r="AV500" s="107"/>
      <c r="AW500" s="107"/>
      <c r="AX500" s="107"/>
    </row>
    <row r="501">
      <c r="A501" s="107"/>
      <c r="B501" s="524"/>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c r="AS501" s="107"/>
      <c r="AT501" s="107"/>
      <c r="AU501" s="107"/>
      <c r="AV501" s="107"/>
      <c r="AW501" s="107"/>
      <c r="AX501" s="107"/>
    </row>
    <row r="502">
      <c r="A502" s="107"/>
      <c r="B502" s="524"/>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c r="AS502" s="107"/>
      <c r="AT502" s="107"/>
      <c r="AU502" s="107"/>
      <c r="AV502" s="107"/>
      <c r="AW502" s="107"/>
      <c r="AX502" s="107"/>
    </row>
    <row r="503">
      <c r="A503" s="107"/>
      <c r="B503" s="524"/>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c r="AS503" s="107"/>
      <c r="AT503" s="107"/>
      <c r="AU503" s="107"/>
      <c r="AV503" s="107"/>
      <c r="AW503" s="107"/>
      <c r="AX503" s="107"/>
    </row>
    <row r="504">
      <c r="A504" s="107"/>
      <c r="B504" s="524"/>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c r="AS504" s="107"/>
      <c r="AT504" s="107"/>
      <c r="AU504" s="107"/>
      <c r="AV504" s="107"/>
      <c r="AW504" s="107"/>
      <c r="AX504" s="107"/>
    </row>
    <row r="505">
      <c r="A505" s="107"/>
      <c r="B505" s="524"/>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c r="AS505" s="107"/>
      <c r="AT505" s="107"/>
      <c r="AU505" s="107"/>
      <c r="AV505" s="107"/>
      <c r="AW505" s="107"/>
      <c r="AX505" s="107"/>
    </row>
    <row r="506">
      <c r="A506" s="107"/>
      <c r="B506" s="524"/>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c r="AS506" s="107"/>
      <c r="AT506" s="107"/>
      <c r="AU506" s="107"/>
      <c r="AV506" s="107"/>
      <c r="AW506" s="107"/>
      <c r="AX506" s="107"/>
    </row>
    <row r="507">
      <c r="A507" s="107"/>
      <c r="B507" s="524"/>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c r="AU507" s="107"/>
      <c r="AV507" s="107"/>
      <c r="AW507" s="107"/>
      <c r="AX507" s="107"/>
    </row>
    <row r="508">
      <c r="A508" s="107"/>
      <c r="B508" s="524"/>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c r="AS508" s="107"/>
      <c r="AT508" s="107"/>
      <c r="AU508" s="107"/>
      <c r="AV508" s="107"/>
      <c r="AW508" s="107"/>
      <c r="AX508" s="107"/>
    </row>
    <row r="509">
      <c r="A509" s="107"/>
      <c r="B509" s="524"/>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c r="AS509" s="107"/>
      <c r="AT509" s="107"/>
      <c r="AU509" s="107"/>
      <c r="AV509" s="107"/>
      <c r="AW509" s="107"/>
      <c r="AX509" s="107"/>
    </row>
    <row r="510">
      <c r="A510" s="107"/>
      <c r="B510" s="524"/>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c r="AS510" s="107"/>
      <c r="AT510" s="107"/>
      <c r="AU510" s="107"/>
      <c r="AV510" s="107"/>
      <c r="AW510" s="107"/>
      <c r="AX510" s="107"/>
    </row>
    <row r="511">
      <c r="A511" s="107"/>
      <c r="B511" s="524"/>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c r="AS511" s="107"/>
      <c r="AT511" s="107"/>
      <c r="AU511" s="107"/>
      <c r="AV511" s="107"/>
      <c r="AW511" s="107"/>
      <c r="AX511" s="107"/>
    </row>
    <row r="512">
      <c r="A512" s="107"/>
      <c r="B512" s="524"/>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c r="AS512" s="107"/>
      <c r="AT512" s="107"/>
      <c r="AU512" s="107"/>
      <c r="AV512" s="107"/>
      <c r="AW512" s="107"/>
      <c r="AX512" s="107"/>
    </row>
    <row r="513">
      <c r="A513" s="107"/>
      <c r="B513" s="524"/>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c r="AS513" s="107"/>
      <c r="AT513" s="107"/>
      <c r="AU513" s="107"/>
      <c r="AV513" s="107"/>
      <c r="AW513" s="107"/>
      <c r="AX513" s="107"/>
    </row>
    <row r="514">
      <c r="A514" s="107"/>
      <c r="B514" s="524"/>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c r="AS514" s="107"/>
      <c r="AT514" s="107"/>
      <c r="AU514" s="107"/>
      <c r="AV514" s="107"/>
      <c r="AW514" s="107"/>
      <c r="AX514" s="107"/>
    </row>
    <row r="515">
      <c r="A515" s="107"/>
      <c r="B515" s="524"/>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c r="AS515" s="107"/>
      <c r="AT515" s="107"/>
      <c r="AU515" s="107"/>
      <c r="AV515" s="107"/>
      <c r="AW515" s="107"/>
      <c r="AX515" s="107"/>
    </row>
    <row r="516">
      <c r="A516" s="107"/>
      <c r="B516" s="524"/>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c r="AS516" s="107"/>
      <c r="AT516" s="107"/>
      <c r="AU516" s="107"/>
      <c r="AV516" s="107"/>
      <c r="AW516" s="107"/>
      <c r="AX516" s="107"/>
    </row>
    <row r="517">
      <c r="A517" s="107"/>
      <c r="B517" s="524"/>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c r="AS517" s="107"/>
      <c r="AT517" s="107"/>
      <c r="AU517" s="107"/>
      <c r="AV517" s="107"/>
      <c r="AW517" s="107"/>
      <c r="AX517" s="107"/>
    </row>
    <row r="518">
      <c r="A518" s="107"/>
      <c r="B518" s="524"/>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c r="AS518" s="107"/>
      <c r="AT518" s="107"/>
      <c r="AU518" s="107"/>
      <c r="AV518" s="107"/>
      <c r="AW518" s="107"/>
      <c r="AX518" s="107"/>
    </row>
    <row r="519">
      <c r="A519" s="107"/>
      <c r="B519" s="524"/>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c r="AS519" s="107"/>
      <c r="AT519" s="107"/>
      <c r="AU519" s="107"/>
      <c r="AV519" s="107"/>
      <c r="AW519" s="107"/>
      <c r="AX519" s="107"/>
    </row>
    <row r="520">
      <c r="A520" s="107"/>
      <c r="B520" s="524"/>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c r="AS520" s="107"/>
      <c r="AT520" s="107"/>
      <c r="AU520" s="107"/>
      <c r="AV520" s="107"/>
      <c r="AW520" s="107"/>
      <c r="AX520" s="107"/>
    </row>
    <row r="521">
      <c r="A521" s="107"/>
      <c r="B521" s="524"/>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c r="AS521" s="107"/>
      <c r="AT521" s="107"/>
      <c r="AU521" s="107"/>
      <c r="AV521" s="107"/>
      <c r="AW521" s="107"/>
      <c r="AX521" s="107"/>
    </row>
    <row r="522">
      <c r="A522" s="107"/>
      <c r="B522" s="524"/>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c r="AS522" s="107"/>
      <c r="AT522" s="107"/>
      <c r="AU522" s="107"/>
      <c r="AV522" s="107"/>
      <c r="AW522" s="107"/>
      <c r="AX522" s="107"/>
    </row>
    <row r="523">
      <c r="A523" s="107"/>
      <c r="B523" s="524"/>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c r="AS523" s="107"/>
      <c r="AT523" s="107"/>
      <c r="AU523" s="107"/>
      <c r="AV523" s="107"/>
      <c r="AW523" s="107"/>
      <c r="AX523" s="107"/>
    </row>
    <row r="524">
      <c r="A524" s="107"/>
      <c r="B524" s="524"/>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c r="AS524" s="107"/>
      <c r="AT524" s="107"/>
      <c r="AU524" s="107"/>
      <c r="AV524" s="107"/>
      <c r="AW524" s="107"/>
      <c r="AX524" s="107"/>
    </row>
    <row r="525">
      <c r="A525" s="107"/>
      <c r="B525" s="524"/>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c r="AS525" s="107"/>
      <c r="AT525" s="107"/>
      <c r="AU525" s="107"/>
      <c r="AV525" s="107"/>
      <c r="AW525" s="107"/>
      <c r="AX525" s="107"/>
    </row>
    <row r="526">
      <c r="A526" s="107"/>
      <c r="B526" s="524"/>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c r="AS526" s="107"/>
      <c r="AT526" s="107"/>
      <c r="AU526" s="107"/>
      <c r="AV526" s="107"/>
      <c r="AW526" s="107"/>
      <c r="AX526" s="107"/>
    </row>
    <row r="527">
      <c r="A527" s="107"/>
      <c r="B527" s="524"/>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c r="AS527" s="107"/>
      <c r="AT527" s="107"/>
      <c r="AU527" s="107"/>
      <c r="AV527" s="107"/>
      <c r="AW527" s="107"/>
      <c r="AX527" s="107"/>
    </row>
    <row r="528">
      <c r="A528" s="107"/>
      <c r="B528" s="524"/>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c r="AS528" s="107"/>
      <c r="AT528" s="107"/>
      <c r="AU528" s="107"/>
      <c r="AV528" s="107"/>
      <c r="AW528" s="107"/>
      <c r="AX528" s="107"/>
    </row>
    <row r="529">
      <c r="A529" s="107"/>
      <c r="B529" s="524"/>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c r="AS529" s="107"/>
      <c r="AT529" s="107"/>
      <c r="AU529" s="107"/>
      <c r="AV529" s="107"/>
      <c r="AW529" s="107"/>
      <c r="AX529" s="107"/>
    </row>
    <row r="530">
      <c r="A530" s="107"/>
      <c r="B530" s="524"/>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c r="AS530" s="107"/>
      <c r="AT530" s="107"/>
      <c r="AU530" s="107"/>
      <c r="AV530" s="107"/>
      <c r="AW530" s="107"/>
      <c r="AX530" s="107"/>
    </row>
    <row r="531">
      <c r="A531" s="107"/>
      <c r="B531" s="524"/>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c r="AS531" s="107"/>
      <c r="AT531" s="107"/>
      <c r="AU531" s="107"/>
      <c r="AV531" s="107"/>
      <c r="AW531" s="107"/>
      <c r="AX531" s="107"/>
    </row>
    <row r="532">
      <c r="A532" s="107"/>
      <c r="B532" s="524"/>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c r="AS532" s="107"/>
      <c r="AT532" s="107"/>
      <c r="AU532" s="107"/>
      <c r="AV532" s="107"/>
      <c r="AW532" s="107"/>
      <c r="AX532" s="107"/>
    </row>
    <row r="533">
      <c r="A533" s="107"/>
      <c r="B533" s="524"/>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c r="AS533" s="107"/>
      <c r="AT533" s="107"/>
      <c r="AU533" s="107"/>
      <c r="AV533" s="107"/>
      <c r="AW533" s="107"/>
      <c r="AX533" s="107"/>
    </row>
    <row r="534">
      <c r="A534" s="107"/>
      <c r="B534" s="524"/>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c r="AS534" s="107"/>
      <c r="AT534" s="107"/>
      <c r="AU534" s="107"/>
      <c r="AV534" s="107"/>
      <c r="AW534" s="107"/>
      <c r="AX534" s="107"/>
    </row>
    <row r="535">
      <c r="A535" s="107"/>
      <c r="B535" s="524"/>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c r="AS535" s="107"/>
      <c r="AT535" s="107"/>
      <c r="AU535" s="107"/>
      <c r="AV535" s="107"/>
      <c r="AW535" s="107"/>
      <c r="AX535" s="107"/>
    </row>
    <row r="536">
      <c r="A536" s="107"/>
      <c r="B536" s="524"/>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c r="AS536" s="107"/>
      <c r="AT536" s="107"/>
      <c r="AU536" s="107"/>
      <c r="AV536" s="107"/>
      <c r="AW536" s="107"/>
      <c r="AX536" s="107"/>
    </row>
    <row r="537">
      <c r="A537" s="107"/>
      <c r="B537" s="524"/>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c r="AS537" s="107"/>
      <c r="AT537" s="107"/>
      <c r="AU537" s="107"/>
      <c r="AV537" s="107"/>
      <c r="AW537" s="107"/>
      <c r="AX537" s="107"/>
    </row>
    <row r="538">
      <c r="A538" s="107"/>
      <c r="B538" s="524"/>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c r="AS538" s="107"/>
      <c r="AT538" s="107"/>
      <c r="AU538" s="107"/>
      <c r="AV538" s="107"/>
      <c r="AW538" s="107"/>
      <c r="AX538" s="107"/>
    </row>
    <row r="539">
      <c r="A539" s="107"/>
      <c r="B539" s="524"/>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c r="AS539" s="107"/>
      <c r="AT539" s="107"/>
      <c r="AU539" s="107"/>
      <c r="AV539" s="107"/>
      <c r="AW539" s="107"/>
      <c r="AX539" s="107"/>
    </row>
    <row r="540">
      <c r="A540" s="107"/>
      <c r="B540" s="524"/>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c r="AS540" s="107"/>
      <c r="AT540" s="107"/>
      <c r="AU540" s="107"/>
      <c r="AV540" s="107"/>
      <c r="AW540" s="107"/>
      <c r="AX540" s="107"/>
    </row>
    <row r="541">
      <c r="A541" s="107"/>
      <c r="B541" s="524"/>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c r="AS541" s="107"/>
      <c r="AT541" s="107"/>
      <c r="AU541" s="107"/>
      <c r="AV541" s="107"/>
      <c r="AW541" s="107"/>
      <c r="AX541" s="107"/>
    </row>
    <row r="542">
      <c r="A542" s="107"/>
      <c r="B542" s="524"/>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c r="AS542" s="107"/>
      <c r="AT542" s="107"/>
      <c r="AU542" s="107"/>
      <c r="AV542" s="107"/>
      <c r="AW542" s="107"/>
      <c r="AX542" s="107"/>
    </row>
    <row r="543">
      <c r="A543" s="107"/>
      <c r="B543" s="524"/>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c r="AS543" s="107"/>
      <c r="AT543" s="107"/>
      <c r="AU543" s="107"/>
      <c r="AV543" s="107"/>
      <c r="AW543" s="107"/>
      <c r="AX543" s="107"/>
    </row>
    <row r="544">
      <c r="A544" s="107"/>
      <c r="B544" s="524"/>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c r="AS544" s="107"/>
      <c r="AT544" s="107"/>
      <c r="AU544" s="107"/>
      <c r="AV544" s="107"/>
      <c r="AW544" s="107"/>
      <c r="AX544" s="107"/>
    </row>
    <row r="545">
      <c r="A545" s="107"/>
      <c r="B545" s="524"/>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c r="AS545" s="107"/>
      <c r="AT545" s="107"/>
      <c r="AU545" s="107"/>
      <c r="AV545" s="107"/>
      <c r="AW545" s="107"/>
      <c r="AX545" s="107"/>
    </row>
    <row r="546">
      <c r="A546" s="107"/>
      <c r="B546" s="524"/>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c r="AS546" s="107"/>
      <c r="AT546" s="107"/>
      <c r="AU546" s="107"/>
      <c r="AV546" s="107"/>
      <c r="AW546" s="107"/>
      <c r="AX546" s="107"/>
    </row>
    <row r="547">
      <c r="A547" s="107"/>
      <c r="B547" s="524"/>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c r="AS547" s="107"/>
      <c r="AT547" s="107"/>
      <c r="AU547" s="107"/>
      <c r="AV547" s="107"/>
      <c r="AW547" s="107"/>
      <c r="AX547" s="107"/>
    </row>
    <row r="548">
      <c r="A548" s="107"/>
      <c r="B548" s="524"/>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c r="AS548" s="107"/>
      <c r="AT548" s="107"/>
      <c r="AU548" s="107"/>
      <c r="AV548" s="107"/>
      <c r="AW548" s="107"/>
      <c r="AX548" s="107"/>
    </row>
    <row r="549">
      <c r="A549" s="107"/>
      <c r="B549" s="524"/>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c r="AS549" s="107"/>
      <c r="AT549" s="107"/>
      <c r="AU549" s="107"/>
      <c r="AV549" s="107"/>
      <c r="AW549" s="107"/>
      <c r="AX549" s="107"/>
    </row>
    <row r="550">
      <c r="A550" s="107"/>
      <c r="B550" s="524"/>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c r="AS550" s="107"/>
      <c r="AT550" s="107"/>
      <c r="AU550" s="107"/>
      <c r="AV550" s="107"/>
      <c r="AW550" s="107"/>
      <c r="AX550" s="107"/>
    </row>
    <row r="551">
      <c r="A551" s="107"/>
      <c r="B551" s="524"/>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c r="AS551" s="107"/>
      <c r="AT551" s="107"/>
      <c r="AU551" s="107"/>
      <c r="AV551" s="107"/>
      <c r="AW551" s="107"/>
      <c r="AX551" s="107"/>
    </row>
    <row r="552">
      <c r="A552" s="107"/>
      <c r="B552" s="524"/>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c r="AS552" s="107"/>
      <c r="AT552" s="107"/>
      <c r="AU552" s="107"/>
      <c r="AV552" s="107"/>
      <c r="AW552" s="107"/>
      <c r="AX552" s="107"/>
    </row>
    <row r="553">
      <c r="A553" s="107"/>
      <c r="B553" s="524"/>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c r="AS553" s="107"/>
      <c r="AT553" s="107"/>
      <c r="AU553" s="107"/>
      <c r="AV553" s="107"/>
      <c r="AW553" s="107"/>
      <c r="AX553" s="107"/>
    </row>
    <row r="554">
      <c r="A554" s="107"/>
      <c r="B554" s="524"/>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c r="AS554" s="107"/>
      <c r="AT554" s="107"/>
      <c r="AU554" s="107"/>
      <c r="AV554" s="107"/>
      <c r="AW554" s="107"/>
      <c r="AX554" s="107"/>
    </row>
    <row r="555">
      <c r="A555" s="107"/>
      <c r="B555" s="524"/>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c r="AS555" s="107"/>
      <c r="AT555" s="107"/>
      <c r="AU555" s="107"/>
      <c r="AV555" s="107"/>
      <c r="AW555" s="107"/>
      <c r="AX555" s="107"/>
    </row>
    <row r="556">
      <c r="A556" s="107"/>
      <c r="B556" s="524"/>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c r="AS556" s="107"/>
      <c r="AT556" s="107"/>
      <c r="AU556" s="107"/>
      <c r="AV556" s="107"/>
      <c r="AW556" s="107"/>
      <c r="AX556" s="107"/>
    </row>
    <row r="557">
      <c r="A557" s="107"/>
      <c r="B557" s="524"/>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c r="AS557" s="107"/>
      <c r="AT557" s="107"/>
      <c r="AU557" s="107"/>
      <c r="AV557" s="107"/>
      <c r="AW557" s="107"/>
      <c r="AX557" s="107"/>
    </row>
    <row r="558">
      <c r="A558" s="107"/>
      <c r="B558" s="524"/>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c r="AS558" s="107"/>
      <c r="AT558" s="107"/>
      <c r="AU558" s="107"/>
      <c r="AV558" s="107"/>
      <c r="AW558" s="107"/>
      <c r="AX558" s="107"/>
    </row>
    <row r="559">
      <c r="A559" s="107"/>
      <c r="B559" s="524"/>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c r="AS559" s="107"/>
      <c r="AT559" s="107"/>
      <c r="AU559" s="107"/>
      <c r="AV559" s="107"/>
      <c r="AW559" s="107"/>
      <c r="AX559" s="107"/>
    </row>
    <row r="560">
      <c r="A560" s="107"/>
      <c r="B560" s="524"/>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c r="AS560" s="107"/>
      <c r="AT560" s="107"/>
      <c r="AU560" s="107"/>
      <c r="AV560" s="107"/>
      <c r="AW560" s="107"/>
      <c r="AX560" s="107"/>
    </row>
    <row r="561">
      <c r="A561" s="107"/>
      <c r="B561" s="524"/>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c r="AS561" s="107"/>
      <c r="AT561" s="107"/>
      <c r="AU561" s="107"/>
      <c r="AV561" s="107"/>
      <c r="AW561" s="107"/>
      <c r="AX561" s="107"/>
    </row>
    <row r="562">
      <c r="A562" s="107"/>
      <c r="B562" s="524"/>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c r="AS562" s="107"/>
      <c r="AT562" s="107"/>
      <c r="AU562" s="107"/>
      <c r="AV562" s="107"/>
      <c r="AW562" s="107"/>
      <c r="AX562" s="107"/>
    </row>
    <row r="563">
      <c r="A563" s="107"/>
      <c r="B563" s="524"/>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c r="AS563" s="107"/>
      <c r="AT563" s="107"/>
      <c r="AU563" s="107"/>
      <c r="AV563" s="107"/>
      <c r="AW563" s="107"/>
      <c r="AX563" s="107"/>
    </row>
    <row r="564">
      <c r="A564" s="107"/>
      <c r="B564" s="524"/>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c r="AS564" s="107"/>
      <c r="AT564" s="107"/>
      <c r="AU564" s="107"/>
      <c r="AV564" s="107"/>
      <c r="AW564" s="107"/>
      <c r="AX564" s="107"/>
    </row>
    <row r="565">
      <c r="A565" s="107"/>
      <c r="B565" s="524"/>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c r="AS565" s="107"/>
      <c r="AT565" s="107"/>
      <c r="AU565" s="107"/>
      <c r="AV565" s="107"/>
      <c r="AW565" s="107"/>
      <c r="AX565" s="107"/>
    </row>
    <row r="566">
      <c r="A566" s="107"/>
      <c r="B566" s="524"/>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c r="AS566" s="107"/>
      <c r="AT566" s="107"/>
      <c r="AU566" s="107"/>
      <c r="AV566" s="107"/>
      <c r="AW566" s="107"/>
      <c r="AX566" s="107"/>
    </row>
    <row r="567">
      <c r="A567" s="107"/>
      <c r="B567" s="524"/>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c r="AS567" s="107"/>
      <c r="AT567" s="107"/>
      <c r="AU567" s="107"/>
      <c r="AV567" s="107"/>
      <c r="AW567" s="107"/>
      <c r="AX567" s="107"/>
    </row>
    <row r="568">
      <c r="A568" s="107"/>
      <c r="B568" s="524"/>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c r="AS568" s="107"/>
      <c r="AT568" s="107"/>
      <c r="AU568" s="107"/>
      <c r="AV568" s="107"/>
      <c r="AW568" s="107"/>
      <c r="AX568" s="107"/>
    </row>
    <row r="569">
      <c r="A569" s="107"/>
      <c r="B569" s="524"/>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c r="AS569" s="107"/>
      <c r="AT569" s="107"/>
      <c r="AU569" s="107"/>
      <c r="AV569" s="107"/>
      <c r="AW569" s="107"/>
      <c r="AX569" s="107"/>
    </row>
    <row r="570">
      <c r="A570" s="107"/>
      <c r="B570" s="524"/>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c r="AS570" s="107"/>
      <c r="AT570" s="107"/>
      <c r="AU570" s="107"/>
      <c r="AV570" s="107"/>
      <c r="AW570" s="107"/>
      <c r="AX570" s="107"/>
    </row>
    <row r="571">
      <c r="A571" s="107"/>
      <c r="B571" s="524"/>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c r="AS571" s="107"/>
      <c r="AT571" s="107"/>
      <c r="AU571" s="107"/>
      <c r="AV571" s="107"/>
      <c r="AW571" s="107"/>
      <c r="AX571" s="107"/>
    </row>
    <row r="572">
      <c r="A572" s="107"/>
      <c r="B572" s="524"/>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c r="AS572" s="107"/>
      <c r="AT572" s="107"/>
      <c r="AU572" s="107"/>
      <c r="AV572" s="107"/>
      <c r="AW572" s="107"/>
      <c r="AX572" s="107"/>
    </row>
    <row r="573">
      <c r="A573" s="107"/>
      <c r="B573" s="524"/>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c r="AU573" s="107"/>
      <c r="AV573" s="107"/>
      <c r="AW573" s="107"/>
      <c r="AX573" s="107"/>
    </row>
    <row r="574">
      <c r="A574" s="107"/>
      <c r="B574" s="524"/>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c r="AS574" s="107"/>
      <c r="AT574" s="107"/>
      <c r="AU574" s="107"/>
      <c r="AV574" s="107"/>
      <c r="AW574" s="107"/>
      <c r="AX574" s="107"/>
    </row>
    <row r="575">
      <c r="A575" s="107"/>
      <c r="B575" s="524"/>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c r="AS575" s="107"/>
      <c r="AT575" s="107"/>
      <c r="AU575" s="107"/>
      <c r="AV575" s="107"/>
      <c r="AW575" s="107"/>
      <c r="AX575" s="107"/>
    </row>
    <row r="576">
      <c r="A576" s="107"/>
      <c r="B576" s="524"/>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c r="AS576" s="107"/>
      <c r="AT576" s="107"/>
      <c r="AU576" s="107"/>
      <c r="AV576" s="107"/>
      <c r="AW576" s="107"/>
      <c r="AX576" s="107"/>
    </row>
    <row r="577">
      <c r="A577" s="107"/>
      <c r="B577" s="524"/>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c r="AS577" s="107"/>
      <c r="AT577" s="107"/>
      <c r="AU577" s="107"/>
      <c r="AV577" s="107"/>
      <c r="AW577" s="107"/>
      <c r="AX577" s="107"/>
    </row>
    <row r="578">
      <c r="A578" s="107"/>
      <c r="B578" s="524"/>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c r="AS578" s="107"/>
      <c r="AT578" s="107"/>
      <c r="AU578" s="107"/>
      <c r="AV578" s="107"/>
      <c r="AW578" s="107"/>
      <c r="AX578" s="107"/>
    </row>
    <row r="579">
      <c r="A579" s="107"/>
      <c r="B579" s="524"/>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row>
    <row r="580">
      <c r="A580" s="107"/>
      <c r="B580" s="524"/>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c r="AS580" s="107"/>
      <c r="AT580" s="107"/>
      <c r="AU580" s="107"/>
      <c r="AV580" s="107"/>
      <c r="AW580" s="107"/>
      <c r="AX580" s="107"/>
    </row>
    <row r="581">
      <c r="A581" s="107"/>
      <c r="B581" s="524"/>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c r="AS581" s="107"/>
      <c r="AT581" s="107"/>
      <c r="AU581" s="107"/>
      <c r="AV581" s="107"/>
      <c r="AW581" s="107"/>
      <c r="AX581" s="107"/>
    </row>
    <row r="582">
      <c r="A582" s="107"/>
      <c r="B582" s="524"/>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c r="AS582" s="107"/>
      <c r="AT582" s="107"/>
      <c r="AU582" s="107"/>
      <c r="AV582" s="107"/>
      <c r="AW582" s="107"/>
      <c r="AX582" s="107"/>
    </row>
    <row r="583">
      <c r="A583" s="107"/>
      <c r="B583" s="524"/>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c r="AS583" s="107"/>
      <c r="AT583" s="107"/>
      <c r="AU583" s="107"/>
      <c r="AV583" s="107"/>
      <c r="AW583" s="107"/>
      <c r="AX583" s="107"/>
    </row>
    <row r="584">
      <c r="A584" s="107"/>
      <c r="B584" s="524"/>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c r="AS584" s="107"/>
      <c r="AT584" s="107"/>
      <c r="AU584" s="107"/>
      <c r="AV584" s="107"/>
      <c r="AW584" s="107"/>
      <c r="AX584" s="107"/>
    </row>
    <row r="585">
      <c r="A585" s="107"/>
      <c r="B585" s="524"/>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c r="AS585" s="107"/>
      <c r="AT585" s="107"/>
      <c r="AU585" s="107"/>
      <c r="AV585" s="107"/>
      <c r="AW585" s="107"/>
      <c r="AX585" s="107"/>
    </row>
    <row r="586">
      <c r="A586" s="107"/>
      <c r="B586" s="524"/>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c r="AS586" s="107"/>
      <c r="AT586" s="107"/>
      <c r="AU586" s="107"/>
      <c r="AV586" s="107"/>
      <c r="AW586" s="107"/>
      <c r="AX586" s="107"/>
    </row>
    <row r="587">
      <c r="A587" s="107"/>
      <c r="B587" s="524"/>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c r="AS587" s="107"/>
      <c r="AT587" s="107"/>
      <c r="AU587" s="107"/>
      <c r="AV587" s="107"/>
      <c r="AW587" s="107"/>
      <c r="AX587" s="107"/>
    </row>
    <row r="588">
      <c r="A588" s="107"/>
      <c r="B588" s="524"/>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c r="AS588" s="107"/>
      <c r="AT588" s="107"/>
      <c r="AU588" s="107"/>
      <c r="AV588" s="107"/>
      <c r="AW588" s="107"/>
      <c r="AX588" s="107"/>
    </row>
    <row r="589">
      <c r="A589" s="107"/>
      <c r="B589" s="524"/>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c r="AS589" s="107"/>
      <c r="AT589" s="107"/>
      <c r="AU589" s="107"/>
      <c r="AV589" s="107"/>
      <c r="AW589" s="107"/>
      <c r="AX589" s="107"/>
    </row>
    <row r="590">
      <c r="A590" s="107"/>
      <c r="B590" s="524"/>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c r="AS590" s="107"/>
      <c r="AT590" s="107"/>
      <c r="AU590" s="107"/>
      <c r="AV590" s="107"/>
      <c r="AW590" s="107"/>
      <c r="AX590" s="107"/>
    </row>
    <row r="591">
      <c r="A591" s="107"/>
      <c r="B591" s="524"/>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c r="AS591" s="107"/>
      <c r="AT591" s="107"/>
      <c r="AU591" s="107"/>
      <c r="AV591" s="107"/>
      <c r="AW591" s="107"/>
      <c r="AX591" s="107"/>
    </row>
    <row r="592">
      <c r="A592" s="107"/>
      <c r="B592" s="524"/>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c r="AS592" s="107"/>
      <c r="AT592" s="107"/>
      <c r="AU592" s="107"/>
      <c r="AV592" s="107"/>
      <c r="AW592" s="107"/>
      <c r="AX592" s="107"/>
    </row>
    <row r="593">
      <c r="A593" s="107"/>
      <c r="B593" s="524"/>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c r="AS593" s="107"/>
      <c r="AT593" s="107"/>
      <c r="AU593" s="107"/>
      <c r="AV593" s="107"/>
      <c r="AW593" s="107"/>
      <c r="AX593" s="107"/>
    </row>
    <row r="594">
      <c r="A594" s="107"/>
      <c r="B594" s="524"/>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c r="AS594" s="107"/>
      <c r="AT594" s="107"/>
      <c r="AU594" s="107"/>
      <c r="AV594" s="107"/>
      <c r="AW594" s="107"/>
      <c r="AX594" s="107"/>
    </row>
    <row r="595">
      <c r="A595" s="107"/>
      <c r="B595" s="524"/>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c r="AS595" s="107"/>
      <c r="AT595" s="107"/>
      <c r="AU595" s="107"/>
      <c r="AV595" s="107"/>
      <c r="AW595" s="107"/>
      <c r="AX595" s="107"/>
    </row>
    <row r="596">
      <c r="A596" s="107"/>
      <c r="B596" s="524"/>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c r="AS596" s="107"/>
      <c r="AT596" s="107"/>
      <c r="AU596" s="107"/>
      <c r="AV596" s="107"/>
      <c r="AW596" s="107"/>
      <c r="AX596" s="107"/>
    </row>
    <row r="597">
      <c r="A597" s="107"/>
      <c r="B597" s="524"/>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c r="AS597" s="107"/>
      <c r="AT597" s="107"/>
      <c r="AU597" s="107"/>
      <c r="AV597" s="107"/>
      <c r="AW597" s="107"/>
      <c r="AX597" s="107"/>
    </row>
    <row r="598">
      <c r="A598" s="107"/>
      <c r="B598" s="524"/>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c r="AS598" s="107"/>
      <c r="AT598" s="107"/>
      <c r="AU598" s="107"/>
      <c r="AV598" s="107"/>
      <c r="AW598" s="107"/>
      <c r="AX598" s="107"/>
    </row>
    <row r="599">
      <c r="A599" s="107"/>
      <c r="B599" s="524"/>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c r="AS599" s="107"/>
      <c r="AT599" s="107"/>
      <c r="AU599" s="107"/>
      <c r="AV599" s="107"/>
      <c r="AW599" s="107"/>
      <c r="AX599" s="107"/>
    </row>
    <row r="600">
      <c r="A600" s="107"/>
      <c r="B600" s="524"/>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c r="AS600" s="107"/>
      <c r="AT600" s="107"/>
      <c r="AU600" s="107"/>
      <c r="AV600" s="107"/>
      <c r="AW600" s="107"/>
      <c r="AX600" s="107"/>
    </row>
    <row r="601">
      <c r="A601" s="107"/>
      <c r="B601" s="524"/>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c r="AS601" s="107"/>
      <c r="AT601" s="107"/>
      <c r="AU601" s="107"/>
      <c r="AV601" s="107"/>
      <c r="AW601" s="107"/>
      <c r="AX601" s="107"/>
    </row>
    <row r="602">
      <c r="A602" s="107"/>
      <c r="B602" s="524"/>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c r="AS602" s="107"/>
      <c r="AT602" s="107"/>
      <c r="AU602" s="107"/>
      <c r="AV602" s="107"/>
      <c r="AW602" s="107"/>
      <c r="AX602" s="107"/>
    </row>
    <row r="603">
      <c r="A603" s="107"/>
      <c r="B603" s="524"/>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c r="AS603" s="107"/>
      <c r="AT603" s="107"/>
      <c r="AU603" s="107"/>
      <c r="AV603" s="107"/>
      <c r="AW603" s="107"/>
      <c r="AX603" s="107"/>
    </row>
    <row r="604">
      <c r="A604" s="107"/>
      <c r="B604" s="524"/>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c r="AS604" s="107"/>
      <c r="AT604" s="107"/>
      <c r="AU604" s="107"/>
      <c r="AV604" s="107"/>
      <c r="AW604" s="107"/>
      <c r="AX604" s="107"/>
    </row>
    <row r="605">
      <c r="A605" s="107"/>
      <c r="B605" s="524"/>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c r="AS605" s="107"/>
      <c r="AT605" s="107"/>
      <c r="AU605" s="107"/>
      <c r="AV605" s="107"/>
      <c r="AW605" s="107"/>
      <c r="AX605" s="107"/>
    </row>
    <row r="606">
      <c r="A606" s="107"/>
      <c r="B606" s="524"/>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c r="AU606" s="107"/>
      <c r="AV606" s="107"/>
      <c r="AW606" s="107"/>
      <c r="AX606" s="107"/>
    </row>
    <row r="607">
      <c r="A607" s="107"/>
      <c r="B607" s="524"/>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c r="AS607" s="107"/>
      <c r="AT607" s="107"/>
      <c r="AU607" s="107"/>
      <c r="AV607" s="107"/>
      <c r="AW607" s="107"/>
      <c r="AX607" s="107"/>
    </row>
    <row r="608">
      <c r="A608" s="107"/>
      <c r="B608" s="524"/>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c r="AS608" s="107"/>
      <c r="AT608" s="107"/>
      <c r="AU608" s="107"/>
      <c r="AV608" s="107"/>
      <c r="AW608" s="107"/>
      <c r="AX608" s="107"/>
    </row>
    <row r="609">
      <c r="A609" s="107"/>
      <c r="B609" s="524"/>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c r="AS609" s="107"/>
      <c r="AT609" s="107"/>
      <c r="AU609" s="107"/>
      <c r="AV609" s="107"/>
      <c r="AW609" s="107"/>
      <c r="AX609" s="107"/>
    </row>
    <row r="610">
      <c r="A610" s="107"/>
      <c r="B610" s="524"/>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c r="AS610" s="107"/>
      <c r="AT610" s="107"/>
      <c r="AU610" s="107"/>
      <c r="AV610" s="107"/>
      <c r="AW610" s="107"/>
      <c r="AX610" s="107"/>
    </row>
    <row r="611">
      <c r="A611" s="107"/>
      <c r="B611" s="524"/>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c r="AS611" s="107"/>
      <c r="AT611" s="107"/>
      <c r="AU611" s="107"/>
      <c r="AV611" s="107"/>
      <c r="AW611" s="107"/>
      <c r="AX611" s="107"/>
    </row>
    <row r="612">
      <c r="A612" s="107"/>
      <c r="B612" s="524"/>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c r="AS612" s="107"/>
      <c r="AT612" s="107"/>
      <c r="AU612" s="107"/>
      <c r="AV612" s="107"/>
      <c r="AW612" s="107"/>
      <c r="AX612" s="107"/>
    </row>
    <row r="613">
      <c r="A613" s="107"/>
      <c r="B613" s="524"/>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c r="AS613" s="107"/>
      <c r="AT613" s="107"/>
      <c r="AU613" s="107"/>
      <c r="AV613" s="107"/>
      <c r="AW613" s="107"/>
      <c r="AX613" s="107"/>
    </row>
    <row r="614">
      <c r="A614" s="107"/>
      <c r="B614" s="524"/>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c r="AS614" s="107"/>
      <c r="AT614" s="107"/>
      <c r="AU614" s="107"/>
      <c r="AV614" s="107"/>
      <c r="AW614" s="107"/>
      <c r="AX614" s="107"/>
    </row>
    <row r="615">
      <c r="A615" s="107"/>
      <c r="B615" s="524"/>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c r="AS615" s="107"/>
      <c r="AT615" s="107"/>
      <c r="AU615" s="107"/>
      <c r="AV615" s="107"/>
      <c r="AW615" s="107"/>
      <c r="AX615" s="107"/>
    </row>
    <row r="616">
      <c r="A616" s="107"/>
      <c r="B616" s="524"/>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c r="AS616" s="107"/>
      <c r="AT616" s="107"/>
      <c r="AU616" s="107"/>
      <c r="AV616" s="107"/>
      <c r="AW616" s="107"/>
      <c r="AX616" s="107"/>
    </row>
    <row r="617">
      <c r="A617" s="107"/>
      <c r="B617" s="524"/>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c r="AS617" s="107"/>
      <c r="AT617" s="107"/>
      <c r="AU617" s="107"/>
      <c r="AV617" s="107"/>
      <c r="AW617" s="107"/>
      <c r="AX617" s="107"/>
    </row>
    <row r="618">
      <c r="A618" s="107"/>
      <c r="B618" s="524"/>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c r="AS618" s="107"/>
      <c r="AT618" s="107"/>
      <c r="AU618" s="107"/>
      <c r="AV618" s="107"/>
      <c r="AW618" s="107"/>
      <c r="AX618" s="107"/>
    </row>
    <row r="619">
      <c r="A619" s="107"/>
      <c r="B619" s="524"/>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c r="AS619" s="107"/>
      <c r="AT619" s="107"/>
      <c r="AU619" s="107"/>
      <c r="AV619" s="107"/>
      <c r="AW619" s="107"/>
      <c r="AX619" s="107"/>
    </row>
    <row r="620">
      <c r="A620" s="107"/>
      <c r="B620" s="524"/>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c r="AS620" s="107"/>
      <c r="AT620" s="107"/>
      <c r="AU620" s="107"/>
      <c r="AV620" s="107"/>
      <c r="AW620" s="107"/>
      <c r="AX620" s="107"/>
    </row>
    <row r="621">
      <c r="A621" s="107"/>
      <c r="B621" s="524"/>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c r="AS621" s="107"/>
      <c r="AT621" s="107"/>
      <c r="AU621" s="107"/>
      <c r="AV621" s="107"/>
      <c r="AW621" s="107"/>
      <c r="AX621" s="107"/>
    </row>
    <row r="622">
      <c r="A622" s="107"/>
      <c r="B622" s="524"/>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c r="AS622" s="107"/>
      <c r="AT622" s="107"/>
      <c r="AU622" s="107"/>
      <c r="AV622" s="107"/>
      <c r="AW622" s="107"/>
      <c r="AX622" s="107"/>
    </row>
    <row r="623">
      <c r="A623" s="107"/>
      <c r="B623" s="524"/>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c r="AS623" s="107"/>
      <c r="AT623" s="107"/>
      <c r="AU623" s="107"/>
      <c r="AV623" s="107"/>
      <c r="AW623" s="107"/>
      <c r="AX623" s="107"/>
    </row>
    <row r="624">
      <c r="A624" s="107"/>
      <c r="B624" s="524"/>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c r="AS624" s="107"/>
      <c r="AT624" s="107"/>
      <c r="AU624" s="107"/>
      <c r="AV624" s="107"/>
      <c r="AW624" s="107"/>
      <c r="AX624" s="107"/>
    </row>
    <row r="625">
      <c r="A625" s="107"/>
      <c r="B625" s="524"/>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c r="AS625" s="107"/>
      <c r="AT625" s="107"/>
      <c r="AU625" s="107"/>
      <c r="AV625" s="107"/>
      <c r="AW625" s="107"/>
      <c r="AX625" s="107"/>
    </row>
    <row r="626">
      <c r="A626" s="107"/>
      <c r="B626" s="524"/>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c r="AS626" s="107"/>
      <c r="AT626" s="107"/>
      <c r="AU626" s="107"/>
      <c r="AV626" s="107"/>
      <c r="AW626" s="107"/>
      <c r="AX626" s="107"/>
    </row>
    <row r="627">
      <c r="A627" s="107"/>
      <c r="B627" s="524"/>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c r="AS627" s="107"/>
      <c r="AT627" s="107"/>
      <c r="AU627" s="107"/>
      <c r="AV627" s="107"/>
      <c r="AW627" s="107"/>
      <c r="AX627" s="107"/>
    </row>
    <row r="628">
      <c r="A628" s="107"/>
      <c r="B628" s="524"/>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c r="AS628" s="107"/>
      <c r="AT628" s="107"/>
      <c r="AU628" s="107"/>
      <c r="AV628" s="107"/>
      <c r="AW628" s="107"/>
      <c r="AX628" s="107"/>
    </row>
    <row r="629">
      <c r="A629" s="107"/>
      <c r="B629" s="524"/>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c r="AS629" s="107"/>
      <c r="AT629" s="107"/>
      <c r="AU629" s="107"/>
      <c r="AV629" s="107"/>
      <c r="AW629" s="107"/>
      <c r="AX629" s="107"/>
    </row>
    <row r="630">
      <c r="A630" s="107"/>
      <c r="B630" s="524"/>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c r="AS630" s="107"/>
      <c r="AT630" s="107"/>
      <c r="AU630" s="107"/>
      <c r="AV630" s="107"/>
      <c r="AW630" s="107"/>
      <c r="AX630" s="107"/>
    </row>
    <row r="631">
      <c r="A631" s="107"/>
      <c r="B631" s="524"/>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c r="AS631" s="107"/>
      <c r="AT631" s="107"/>
      <c r="AU631" s="107"/>
      <c r="AV631" s="107"/>
      <c r="AW631" s="107"/>
      <c r="AX631" s="107"/>
    </row>
    <row r="632">
      <c r="A632" s="107"/>
      <c r="B632" s="524"/>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c r="AS632" s="107"/>
      <c r="AT632" s="107"/>
      <c r="AU632" s="107"/>
      <c r="AV632" s="107"/>
      <c r="AW632" s="107"/>
      <c r="AX632" s="107"/>
    </row>
    <row r="633">
      <c r="A633" s="107"/>
      <c r="B633" s="524"/>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c r="AS633" s="107"/>
      <c r="AT633" s="107"/>
      <c r="AU633" s="107"/>
      <c r="AV633" s="107"/>
      <c r="AW633" s="107"/>
      <c r="AX633" s="107"/>
    </row>
    <row r="634">
      <c r="A634" s="107"/>
      <c r="B634" s="524"/>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c r="AS634" s="107"/>
      <c r="AT634" s="107"/>
      <c r="AU634" s="107"/>
      <c r="AV634" s="107"/>
      <c r="AW634" s="107"/>
      <c r="AX634" s="107"/>
    </row>
    <row r="635">
      <c r="A635" s="107"/>
      <c r="B635" s="524"/>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c r="AS635" s="107"/>
      <c r="AT635" s="107"/>
      <c r="AU635" s="107"/>
      <c r="AV635" s="107"/>
      <c r="AW635" s="107"/>
      <c r="AX635" s="107"/>
    </row>
    <row r="636">
      <c r="A636" s="107"/>
      <c r="B636" s="524"/>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c r="AS636" s="107"/>
      <c r="AT636" s="107"/>
      <c r="AU636" s="107"/>
      <c r="AV636" s="107"/>
      <c r="AW636" s="107"/>
      <c r="AX636" s="107"/>
    </row>
    <row r="637">
      <c r="A637" s="107"/>
      <c r="B637" s="524"/>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c r="AS637" s="107"/>
      <c r="AT637" s="107"/>
      <c r="AU637" s="107"/>
      <c r="AV637" s="107"/>
      <c r="AW637" s="107"/>
      <c r="AX637" s="107"/>
    </row>
    <row r="638">
      <c r="A638" s="107"/>
      <c r="B638" s="524"/>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c r="AS638" s="107"/>
      <c r="AT638" s="107"/>
      <c r="AU638" s="107"/>
      <c r="AV638" s="107"/>
      <c r="AW638" s="107"/>
      <c r="AX638" s="107"/>
    </row>
    <row r="639">
      <c r="A639" s="107"/>
      <c r="B639" s="524"/>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c r="AS639" s="107"/>
      <c r="AT639" s="107"/>
      <c r="AU639" s="107"/>
      <c r="AV639" s="107"/>
      <c r="AW639" s="107"/>
      <c r="AX639" s="107"/>
    </row>
    <row r="640">
      <c r="A640" s="107"/>
      <c r="B640" s="524"/>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c r="AS640" s="107"/>
      <c r="AT640" s="107"/>
      <c r="AU640" s="107"/>
      <c r="AV640" s="107"/>
      <c r="AW640" s="107"/>
      <c r="AX640" s="107"/>
    </row>
    <row r="641">
      <c r="A641" s="107"/>
      <c r="B641" s="524"/>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c r="AS641" s="107"/>
      <c r="AT641" s="107"/>
      <c r="AU641" s="107"/>
      <c r="AV641" s="107"/>
      <c r="AW641" s="107"/>
      <c r="AX641" s="107"/>
    </row>
    <row r="642">
      <c r="A642" s="107"/>
      <c r="B642" s="524"/>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c r="AS642" s="107"/>
      <c r="AT642" s="107"/>
      <c r="AU642" s="107"/>
      <c r="AV642" s="107"/>
      <c r="AW642" s="107"/>
      <c r="AX642" s="107"/>
    </row>
    <row r="643">
      <c r="A643" s="107"/>
      <c r="B643" s="524"/>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c r="AS643" s="107"/>
      <c r="AT643" s="107"/>
      <c r="AU643" s="107"/>
      <c r="AV643" s="107"/>
      <c r="AW643" s="107"/>
      <c r="AX643" s="107"/>
    </row>
    <row r="644">
      <c r="A644" s="107"/>
      <c r="B644" s="524"/>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c r="AS644" s="107"/>
      <c r="AT644" s="107"/>
      <c r="AU644" s="107"/>
      <c r="AV644" s="107"/>
      <c r="AW644" s="107"/>
      <c r="AX644" s="107"/>
    </row>
    <row r="645">
      <c r="A645" s="107"/>
      <c r="B645" s="524"/>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c r="AS645" s="107"/>
      <c r="AT645" s="107"/>
      <c r="AU645" s="107"/>
      <c r="AV645" s="107"/>
      <c r="AW645" s="107"/>
      <c r="AX645" s="107"/>
    </row>
    <row r="646">
      <c r="A646" s="107"/>
      <c r="B646" s="524"/>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c r="AS646" s="107"/>
      <c r="AT646" s="107"/>
      <c r="AU646" s="107"/>
      <c r="AV646" s="107"/>
      <c r="AW646" s="107"/>
      <c r="AX646" s="107"/>
    </row>
    <row r="647">
      <c r="A647" s="107"/>
      <c r="B647" s="524"/>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c r="AS647" s="107"/>
      <c r="AT647" s="107"/>
      <c r="AU647" s="107"/>
      <c r="AV647" s="107"/>
      <c r="AW647" s="107"/>
      <c r="AX647" s="107"/>
    </row>
    <row r="648">
      <c r="A648" s="107"/>
      <c r="B648" s="524"/>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c r="AS648" s="107"/>
      <c r="AT648" s="107"/>
      <c r="AU648" s="107"/>
      <c r="AV648" s="107"/>
      <c r="AW648" s="107"/>
      <c r="AX648" s="107"/>
    </row>
    <row r="649">
      <c r="A649" s="107"/>
      <c r="B649" s="524"/>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c r="AS649" s="107"/>
      <c r="AT649" s="107"/>
      <c r="AU649" s="107"/>
      <c r="AV649" s="107"/>
      <c r="AW649" s="107"/>
      <c r="AX649" s="107"/>
    </row>
    <row r="650">
      <c r="A650" s="107"/>
      <c r="B650" s="524"/>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c r="AS650" s="107"/>
      <c r="AT650" s="107"/>
      <c r="AU650" s="107"/>
      <c r="AV650" s="107"/>
      <c r="AW650" s="107"/>
      <c r="AX650" s="107"/>
    </row>
    <row r="651">
      <c r="A651" s="107"/>
      <c r="B651" s="524"/>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c r="AS651" s="107"/>
      <c r="AT651" s="107"/>
      <c r="AU651" s="107"/>
      <c r="AV651" s="107"/>
      <c r="AW651" s="107"/>
      <c r="AX651" s="107"/>
    </row>
    <row r="652">
      <c r="A652" s="107"/>
      <c r="B652" s="524"/>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c r="AS652" s="107"/>
      <c r="AT652" s="107"/>
      <c r="AU652" s="107"/>
      <c r="AV652" s="107"/>
      <c r="AW652" s="107"/>
      <c r="AX652" s="107"/>
    </row>
    <row r="653">
      <c r="A653" s="107"/>
      <c r="B653" s="524"/>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c r="AS653" s="107"/>
      <c r="AT653" s="107"/>
      <c r="AU653" s="107"/>
      <c r="AV653" s="107"/>
      <c r="AW653" s="107"/>
      <c r="AX653" s="107"/>
    </row>
    <row r="654">
      <c r="A654" s="107"/>
      <c r="B654" s="524"/>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c r="AS654" s="107"/>
      <c r="AT654" s="107"/>
      <c r="AU654" s="107"/>
      <c r="AV654" s="107"/>
      <c r="AW654" s="107"/>
      <c r="AX654" s="107"/>
    </row>
    <row r="655">
      <c r="A655" s="107"/>
      <c r="B655" s="524"/>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c r="AS655" s="107"/>
      <c r="AT655" s="107"/>
      <c r="AU655" s="107"/>
      <c r="AV655" s="107"/>
      <c r="AW655" s="107"/>
      <c r="AX655" s="107"/>
    </row>
    <row r="656">
      <c r="A656" s="107"/>
      <c r="B656" s="524"/>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c r="AS656" s="107"/>
      <c r="AT656" s="107"/>
      <c r="AU656" s="107"/>
      <c r="AV656" s="107"/>
      <c r="AW656" s="107"/>
      <c r="AX656" s="107"/>
    </row>
    <row r="657">
      <c r="A657" s="107"/>
      <c r="B657" s="524"/>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107"/>
      <c r="AW657" s="107"/>
      <c r="AX657" s="107"/>
    </row>
    <row r="658">
      <c r="A658" s="107"/>
      <c r="B658" s="524"/>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107"/>
      <c r="AW658" s="107"/>
      <c r="AX658" s="107"/>
    </row>
    <row r="659">
      <c r="A659" s="107"/>
      <c r="B659" s="524"/>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107"/>
      <c r="AW659" s="107"/>
      <c r="AX659" s="107"/>
    </row>
    <row r="660">
      <c r="A660" s="107"/>
      <c r="B660" s="524"/>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107"/>
      <c r="AW660" s="107"/>
      <c r="AX660" s="107"/>
    </row>
    <row r="661">
      <c r="A661" s="107"/>
      <c r="B661" s="524"/>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c r="AU661" s="107"/>
      <c r="AV661" s="107"/>
      <c r="AW661" s="107"/>
      <c r="AX661" s="107"/>
    </row>
    <row r="662">
      <c r="A662" s="107"/>
      <c r="B662" s="524"/>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107"/>
      <c r="AW662" s="107"/>
      <c r="AX662" s="107"/>
    </row>
    <row r="663">
      <c r="A663" s="107"/>
      <c r="B663" s="524"/>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107"/>
      <c r="AW663" s="107"/>
      <c r="AX663" s="107"/>
    </row>
    <row r="664">
      <c r="A664" s="107"/>
      <c r="B664" s="524"/>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107"/>
      <c r="AW664" s="107"/>
      <c r="AX664" s="107"/>
    </row>
    <row r="665">
      <c r="A665" s="107"/>
      <c r="B665" s="524"/>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c r="AU665" s="107"/>
      <c r="AV665" s="107"/>
      <c r="AW665" s="107"/>
      <c r="AX665" s="107"/>
    </row>
    <row r="666">
      <c r="A666" s="107"/>
      <c r="B666" s="524"/>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c r="AU666" s="107"/>
      <c r="AV666" s="107"/>
      <c r="AW666" s="107"/>
      <c r="AX666" s="107"/>
    </row>
    <row r="667">
      <c r="A667" s="107"/>
      <c r="B667" s="524"/>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c r="AU667" s="107"/>
      <c r="AV667" s="107"/>
      <c r="AW667" s="107"/>
      <c r="AX667" s="107"/>
    </row>
    <row r="668">
      <c r="A668" s="107"/>
      <c r="B668" s="524"/>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107"/>
      <c r="AW668" s="107"/>
      <c r="AX668" s="107"/>
    </row>
    <row r="669">
      <c r="A669" s="107"/>
      <c r="B669" s="524"/>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c r="AS669" s="107"/>
      <c r="AT669" s="107"/>
      <c r="AU669" s="107"/>
      <c r="AV669" s="107"/>
      <c r="AW669" s="107"/>
      <c r="AX669" s="107"/>
    </row>
    <row r="670">
      <c r="A670" s="107"/>
      <c r="B670" s="524"/>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c r="AS670" s="107"/>
      <c r="AT670" s="107"/>
      <c r="AU670" s="107"/>
      <c r="AV670" s="107"/>
      <c r="AW670" s="107"/>
      <c r="AX670" s="107"/>
    </row>
    <row r="671">
      <c r="A671" s="107"/>
      <c r="B671" s="524"/>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c r="AS671" s="107"/>
      <c r="AT671" s="107"/>
      <c r="AU671" s="107"/>
      <c r="AV671" s="107"/>
      <c r="AW671" s="107"/>
      <c r="AX671" s="107"/>
    </row>
    <row r="672">
      <c r="A672" s="107"/>
      <c r="B672" s="524"/>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c r="AS672" s="107"/>
      <c r="AT672" s="107"/>
      <c r="AU672" s="107"/>
      <c r="AV672" s="107"/>
      <c r="AW672" s="107"/>
      <c r="AX672" s="107"/>
    </row>
    <row r="673">
      <c r="A673" s="107"/>
      <c r="B673" s="524"/>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c r="AS673" s="107"/>
      <c r="AT673" s="107"/>
      <c r="AU673" s="107"/>
      <c r="AV673" s="107"/>
      <c r="AW673" s="107"/>
      <c r="AX673" s="107"/>
    </row>
    <row r="674">
      <c r="A674" s="107"/>
      <c r="B674" s="524"/>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c r="AS674" s="107"/>
      <c r="AT674" s="107"/>
      <c r="AU674" s="107"/>
      <c r="AV674" s="107"/>
      <c r="AW674" s="107"/>
      <c r="AX674" s="107"/>
    </row>
    <row r="675">
      <c r="A675" s="107"/>
      <c r="B675" s="524"/>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c r="AS675" s="107"/>
      <c r="AT675" s="107"/>
      <c r="AU675" s="107"/>
      <c r="AV675" s="107"/>
      <c r="AW675" s="107"/>
      <c r="AX675" s="107"/>
    </row>
    <row r="676">
      <c r="A676" s="107"/>
      <c r="B676" s="524"/>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c r="AS676" s="107"/>
      <c r="AT676" s="107"/>
      <c r="AU676" s="107"/>
      <c r="AV676" s="107"/>
      <c r="AW676" s="107"/>
      <c r="AX676" s="107"/>
    </row>
    <row r="677">
      <c r="A677" s="107"/>
      <c r="B677" s="524"/>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c r="AS677" s="107"/>
      <c r="AT677" s="107"/>
      <c r="AU677" s="107"/>
      <c r="AV677" s="107"/>
      <c r="AW677" s="107"/>
      <c r="AX677" s="107"/>
    </row>
    <row r="678">
      <c r="A678" s="107"/>
      <c r="B678" s="524"/>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c r="AS678" s="107"/>
      <c r="AT678" s="107"/>
      <c r="AU678" s="107"/>
      <c r="AV678" s="107"/>
      <c r="AW678" s="107"/>
      <c r="AX678" s="107"/>
    </row>
    <row r="679">
      <c r="A679" s="107"/>
      <c r="B679" s="524"/>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c r="AS679" s="107"/>
      <c r="AT679" s="107"/>
      <c r="AU679" s="107"/>
      <c r="AV679" s="107"/>
      <c r="AW679" s="107"/>
      <c r="AX679" s="107"/>
    </row>
    <row r="680">
      <c r="A680" s="107"/>
      <c r="B680" s="524"/>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c r="AS680" s="107"/>
      <c r="AT680" s="107"/>
      <c r="AU680" s="107"/>
      <c r="AV680" s="107"/>
      <c r="AW680" s="107"/>
      <c r="AX680" s="107"/>
    </row>
    <row r="681">
      <c r="A681" s="107"/>
      <c r="B681" s="524"/>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c r="AS681" s="107"/>
      <c r="AT681" s="107"/>
      <c r="AU681" s="107"/>
      <c r="AV681" s="107"/>
      <c r="AW681" s="107"/>
      <c r="AX681" s="107"/>
    </row>
    <row r="682">
      <c r="A682" s="107"/>
      <c r="B682" s="524"/>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c r="AS682" s="107"/>
      <c r="AT682" s="107"/>
      <c r="AU682" s="107"/>
      <c r="AV682" s="107"/>
      <c r="AW682" s="107"/>
      <c r="AX682" s="107"/>
    </row>
    <row r="683">
      <c r="A683" s="107"/>
      <c r="B683" s="524"/>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c r="AS683" s="107"/>
      <c r="AT683" s="107"/>
      <c r="AU683" s="107"/>
      <c r="AV683" s="107"/>
      <c r="AW683" s="107"/>
      <c r="AX683" s="107"/>
    </row>
    <row r="684">
      <c r="A684" s="107"/>
      <c r="B684" s="524"/>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c r="AS684" s="107"/>
      <c r="AT684" s="107"/>
      <c r="AU684" s="107"/>
      <c r="AV684" s="107"/>
      <c r="AW684" s="107"/>
      <c r="AX684" s="107"/>
    </row>
    <row r="685">
      <c r="A685" s="107"/>
      <c r="B685" s="524"/>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c r="AS685" s="107"/>
      <c r="AT685" s="107"/>
      <c r="AU685" s="107"/>
      <c r="AV685" s="107"/>
      <c r="AW685" s="107"/>
      <c r="AX685" s="107"/>
    </row>
    <row r="686">
      <c r="A686" s="107"/>
      <c r="B686" s="524"/>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c r="AS686" s="107"/>
      <c r="AT686" s="107"/>
      <c r="AU686" s="107"/>
      <c r="AV686" s="107"/>
      <c r="AW686" s="107"/>
      <c r="AX686" s="107"/>
    </row>
    <row r="687">
      <c r="A687" s="107"/>
      <c r="B687" s="524"/>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c r="AS687" s="107"/>
      <c r="AT687" s="107"/>
      <c r="AU687" s="107"/>
      <c r="AV687" s="107"/>
      <c r="AW687" s="107"/>
      <c r="AX687" s="107"/>
    </row>
    <row r="688">
      <c r="A688" s="107"/>
      <c r="B688" s="524"/>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c r="AS688" s="107"/>
      <c r="AT688" s="107"/>
      <c r="AU688" s="107"/>
      <c r="AV688" s="107"/>
      <c r="AW688" s="107"/>
      <c r="AX688" s="107"/>
    </row>
    <row r="689">
      <c r="A689" s="107"/>
      <c r="B689" s="524"/>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c r="AS689" s="107"/>
      <c r="AT689" s="107"/>
      <c r="AU689" s="107"/>
      <c r="AV689" s="107"/>
      <c r="AW689" s="107"/>
      <c r="AX689" s="107"/>
    </row>
    <row r="690">
      <c r="A690" s="107"/>
      <c r="B690" s="524"/>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c r="AS690" s="107"/>
      <c r="AT690" s="107"/>
      <c r="AU690" s="107"/>
      <c r="AV690" s="107"/>
      <c r="AW690" s="107"/>
      <c r="AX690" s="107"/>
    </row>
    <row r="691">
      <c r="A691" s="107"/>
      <c r="B691" s="524"/>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c r="AS691" s="107"/>
      <c r="AT691" s="107"/>
      <c r="AU691" s="107"/>
      <c r="AV691" s="107"/>
      <c r="AW691" s="107"/>
      <c r="AX691" s="107"/>
    </row>
    <row r="692">
      <c r="A692" s="107"/>
      <c r="B692" s="524"/>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c r="AS692" s="107"/>
      <c r="AT692" s="107"/>
      <c r="AU692" s="107"/>
      <c r="AV692" s="107"/>
      <c r="AW692" s="107"/>
      <c r="AX692" s="107"/>
    </row>
    <row r="693">
      <c r="A693" s="107"/>
      <c r="B693" s="524"/>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c r="AS693" s="107"/>
      <c r="AT693" s="107"/>
      <c r="AU693" s="107"/>
      <c r="AV693" s="107"/>
      <c r="AW693" s="107"/>
      <c r="AX693" s="107"/>
    </row>
    <row r="694">
      <c r="A694" s="107"/>
      <c r="B694" s="524"/>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c r="AS694" s="107"/>
      <c r="AT694" s="107"/>
      <c r="AU694" s="107"/>
      <c r="AV694" s="107"/>
      <c r="AW694" s="107"/>
      <c r="AX694" s="107"/>
    </row>
    <row r="695">
      <c r="A695" s="107"/>
      <c r="B695" s="524"/>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c r="AS695" s="107"/>
      <c r="AT695" s="107"/>
      <c r="AU695" s="107"/>
      <c r="AV695" s="107"/>
      <c r="AW695" s="107"/>
      <c r="AX695" s="107"/>
    </row>
    <row r="696">
      <c r="A696" s="107"/>
      <c r="B696" s="524"/>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c r="AS696" s="107"/>
      <c r="AT696" s="107"/>
      <c r="AU696" s="107"/>
      <c r="AV696" s="107"/>
      <c r="AW696" s="107"/>
      <c r="AX696" s="107"/>
    </row>
    <row r="697">
      <c r="A697" s="107"/>
      <c r="B697" s="524"/>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c r="AS697" s="107"/>
      <c r="AT697" s="107"/>
      <c r="AU697" s="107"/>
      <c r="AV697" s="107"/>
      <c r="AW697" s="107"/>
      <c r="AX697" s="107"/>
    </row>
    <row r="698">
      <c r="A698" s="107"/>
      <c r="B698" s="524"/>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c r="AS698" s="107"/>
      <c r="AT698" s="107"/>
      <c r="AU698" s="107"/>
      <c r="AV698" s="107"/>
      <c r="AW698" s="107"/>
      <c r="AX698" s="107"/>
    </row>
    <row r="699">
      <c r="A699" s="107"/>
      <c r="B699" s="524"/>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c r="AS699" s="107"/>
      <c r="AT699" s="107"/>
      <c r="AU699" s="107"/>
      <c r="AV699" s="107"/>
      <c r="AW699" s="107"/>
      <c r="AX699" s="107"/>
    </row>
    <row r="700">
      <c r="A700" s="107"/>
      <c r="B700" s="524"/>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c r="AS700" s="107"/>
      <c r="AT700" s="107"/>
      <c r="AU700" s="107"/>
      <c r="AV700" s="107"/>
      <c r="AW700" s="107"/>
      <c r="AX700" s="107"/>
    </row>
    <row r="701">
      <c r="A701" s="107"/>
      <c r="B701" s="524"/>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c r="AS701" s="107"/>
      <c r="AT701" s="107"/>
      <c r="AU701" s="107"/>
      <c r="AV701" s="107"/>
      <c r="AW701" s="107"/>
      <c r="AX701" s="107"/>
    </row>
    <row r="702">
      <c r="A702" s="107"/>
      <c r="B702" s="524"/>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c r="AS702" s="107"/>
      <c r="AT702" s="107"/>
      <c r="AU702" s="107"/>
      <c r="AV702" s="107"/>
      <c r="AW702" s="107"/>
      <c r="AX702" s="107"/>
    </row>
    <row r="703">
      <c r="A703" s="107"/>
      <c r="B703" s="524"/>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c r="AS703" s="107"/>
      <c r="AT703" s="107"/>
      <c r="AU703" s="107"/>
      <c r="AV703" s="107"/>
      <c r="AW703" s="107"/>
      <c r="AX703" s="107"/>
    </row>
    <row r="704">
      <c r="A704" s="107"/>
      <c r="B704" s="524"/>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c r="AS704" s="107"/>
      <c r="AT704" s="107"/>
      <c r="AU704" s="107"/>
      <c r="AV704" s="107"/>
      <c r="AW704" s="107"/>
      <c r="AX704" s="107"/>
    </row>
    <row r="705">
      <c r="A705" s="107"/>
      <c r="B705" s="524"/>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c r="AS705" s="107"/>
      <c r="AT705" s="107"/>
      <c r="AU705" s="107"/>
      <c r="AV705" s="107"/>
      <c r="AW705" s="107"/>
      <c r="AX705" s="107"/>
    </row>
    <row r="706">
      <c r="A706" s="107"/>
      <c r="B706" s="524"/>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c r="AS706" s="107"/>
      <c r="AT706" s="107"/>
      <c r="AU706" s="107"/>
      <c r="AV706" s="107"/>
      <c r="AW706" s="107"/>
      <c r="AX706" s="107"/>
    </row>
    <row r="707">
      <c r="A707" s="107"/>
      <c r="B707" s="524"/>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c r="AS707" s="107"/>
      <c r="AT707" s="107"/>
      <c r="AU707" s="107"/>
      <c r="AV707" s="107"/>
      <c r="AW707" s="107"/>
      <c r="AX707" s="107"/>
    </row>
    <row r="708">
      <c r="A708" s="107"/>
      <c r="B708" s="524"/>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c r="AS708" s="107"/>
      <c r="AT708" s="107"/>
      <c r="AU708" s="107"/>
      <c r="AV708" s="107"/>
      <c r="AW708" s="107"/>
      <c r="AX708" s="107"/>
    </row>
    <row r="709">
      <c r="A709" s="107"/>
      <c r="B709" s="524"/>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c r="AS709" s="107"/>
      <c r="AT709" s="107"/>
      <c r="AU709" s="107"/>
      <c r="AV709" s="107"/>
      <c r="AW709" s="107"/>
      <c r="AX709" s="107"/>
    </row>
    <row r="710">
      <c r="A710" s="107"/>
      <c r="B710" s="524"/>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c r="AS710" s="107"/>
      <c r="AT710" s="107"/>
      <c r="AU710" s="107"/>
      <c r="AV710" s="107"/>
      <c r="AW710" s="107"/>
      <c r="AX710" s="107"/>
    </row>
    <row r="711">
      <c r="A711" s="107"/>
      <c r="B711" s="524"/>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c r="AS711" s="107"/>
      <c r="AT711" s="107"/>
      <c r="AU711" s="107"/>
      <c r="AV711" s="107"/>
      <c r="AW711" s="107"/>
      <c r="AX711" s="107"/>
    </row>
    <row r="712">
      <c r="A712" s="107"/>
      <c r="B712" s="524"/>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c r="AS712" s="107"/>
      <c r="AT712" s="107"/>
      <c r="AU712" s="107"/>
      <c r="AV712" s="107"/>
      <c r="AW712" s="107"/>
      <c r="AX712" s="107"/>
    </row>
    <row r="713">
      <c r="A713" s="107"/>
      <c r="B713" s="524"/>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c r="AS713" s="107"/>
      <c r="AT713" s="107"/>
      <c r="AU713" s="107"/>
      <c r="AV713" s="107"/>
      <c r="AW713" s="107"/>
      <c r="AX713" s="107"/>
    </row>
    <row r="714">
      <c r="A714" s="107"/>
      <c r="B714" s="524"/>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c r="AS714" s="107"/>
      <c r="AT714" s="107"/>
      <c r="AU714" s="107"/>
      <c r="AV714" s="107"/>
      <c r="AW714" s="107"/>
      <c r="AX714" s="107"/>
    </row>
    <row r="715">
      <c r="A715" s="107"/>
      <c r="B715" s="524"/>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c r="AS715" s="107"/>
      <c r="AT715" s="107"/>
      <c r="AU715" s="107"/>
      <c r="AV715" s="107"/>
      <c r="AW715" s="107"/>
      <c r="AX715" s="107"/>
    </row>
    <row r="716">
      <c r="A716" s="107"/>
      <c r="B716" s="524"/>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c r="AS716" s="107"/>
      <c r="AT716" s="107"/>
      <c r="AU716" s="107"/>
      <c r="AV716" s="107"/>
      <c r="AW716" s="107"/>
      <c r="AX716" s="107"/>
    </row>
    <row r="717">
      <c r="A717" s="107"/>
      <c r="B717" s="524"/>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c r="AS717" s="107"/>
      <c r="AT717" s="107"/>
      <c r="AU717" s="107"/>
      <c r="AV717" s="107"/>
      <c r="AW717" s="107"/>
      <c r="AX717" s="107"/>
    </row>
    <row r="718">
      <c r="A718" s="107"/>
      <c r="B718" s="524"/>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c r="AS718" s="107"/>
      <c r="AT718" s="107"/>
      <c r="AU718" s="107"/>
      <c r="AV718" s="107"/>
      <c r="AW718" s="107"/>
      <c r="AX718" s="107"/>
    </row>
    <row r="719">
      <c r="A719" s="107"/>
      <c r="B719" s="524"/>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c r="AS719" s="107"/>
      <c r="AT719" s="107"/>
      <c r="AU719" s="107"/>
      <c r="AV719" s="107"/>
      <c r="AW719" s="107"/>
      <c r="AX719" s="107"/>
    </row>
    <row r="720">
      <c r="A720" s="107"/>
      <c r="B720" s="524"/>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c r="AS720" s="107"/>
      <c r="AT720" s="107"/>
      <c r="AU720" s="107"/>
      <c r="AV720" s="107"/>
      <c r="AW720" s="107"/>
      <c r="AX720" s="107"/>
    </row>
    <row r="721">
      <c r="A721" s="107"/>
      <c r="B721" s="524"/>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c r="AS721" s="107"/>
      <c r="AT721" s="107"/>
      <c r="AU721" s="107"/>
      <c r="AV721" s="107"/>
      <c r="AW721" s="107"/>
      <c r="AX721" s="107"/>
    </row>
    <row r="722">
      <c r="A722" s="107"/>
      <c r="B722" s="524"/>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c r="AS722" s="107"/>
      <c r="AT722" s="107"/>
      <c r="AU722" s="107"/>
      <c r="AV722" s="107"/>
      <c r="AW722" s="107"/>
      <c r="AX722" s="107"/>
    </row>
    <row r="723">
      <c r="A723" s="107"/>
      <c r="B723" s="524"/>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c r="AS723" s="107"/>
      <c r="AT723" s="107"/>
      <c r="AU723" s="107"/>
      <c r="AV723" s="107"/>
      <c r="AW723" s="107"/>
      <c r="AX723" s="107"/>
    </row>
    <row r="724">
      <c r="A724" s="107"/>
      <c r="B724" s="524"/>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c r="AS724" s="107"/>
      <c r="AT724" s="107"/>
      <c r="AU724" s="107"/>
      <c r="AV724" s="107"/>
      <c r="AW724" s="107"/>
      <c r="AX724" s="107"/>
    </row>
    <row r="725">
      <c r="A725" s="107"/>
      <c r="B725" s="524"/>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c r="AS725" s="107"/>
      <c r="AT725" s="107"/>
      <c r="AU725" s="107"/>
      <c r="AV725" s="107"/>
      <c r="AW725" s="107"/>
      <c r="AX725" s="107"/>
    </row>
    <row r="726">
      <c r="A726" s="107"/>
      <c r="B726" s="524"/>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c r="AS726" s="107"/>
      <c r="AT726" s="107"/>
      <c r="AU726" s="107"/>
      <c r="AV726" s="107"/>
      <c r="AW726" s="107"/>
      <c r="AX726" s="107"/>
    </row>
    <row r="727">
      <c r="A727" s="107"/>
      <c r="B727" s="524"/>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c r="AS727" s="107"/>
      <c r="AT727" s="107"/>
      <c r="AU727" s="107"/>
      <c r="AV727" s="107"/>
      <c r="AW727" s="107"/>
      <c r="AX727" s="107"/>
    </row>
    <row r="728">
      <c r="A728" s="107"/>
      <c r="B728" s="524"/>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c r="AS728" s="107"/>
      <c r="AT728" s="107"/>
      <c r="AU728" s="107"/>
      <c r="AV728" s="107"/>
      <c r="AW728" s="107"/>
      <c r="AX728" s="107"/>
    </row>
    <row r="729">
      <c r="A729" s="107"/>
      <c r="B729" s="524"/>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c r="AS729" s="107"/>
      <c r="AT729" s="107"/>
      <c r="AU729" s="107"/>
      <c r="AV729" s="107"/>
      <c r="AW729" s="107"/>
      <c r="AX729" s="107"/>
    </row>
    <row r="730">
      <c r="A730" s="107"/>
      <c r="B730" s="524"/>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c r="AS730" s="107"/>
      <c r="AT730" s="107"/>
      <c r="AU730" s="107"/>
      <c r="AV730" s="107"/>
      <c r="AW730" s="107"/>
      <c r="AX730" s="107"/>
    </row>
    <row r="731">
      <c r="A731" s="107"/>
      <c r="B731" s="524"/>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c r="AS731" s="107"/>
      <c r="AT731" s="107"/>
      <c r="AU731" s="107"/>
      <c r="AV731" s="107"/>
      <c r="AW731" s="107"/>
      <c r="AX731" s="107"/>
    </row>
    <row r="732">
      <c r="A732" s="107"/>
      <c r="B732" s="524"/>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c r="AS732" s="107"/>
      <c r="AT732" s="107"/>
      <c r="AU732" s="107"/>
      <c r="AV732" s="107"/>
      <c r="AW732" s="107"/>
      <c r="AX732" s="107"/>
    </row>
    <row r="733">
      <c r="A733" s="107"/>
      <c r="B733" s="524"/>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c r="AU733" s="107"/>
      <c r="AV733" s="107"/>
      <c r="AW733" s="107"/>
      <c r="AX733" s="107"/>
    </row>
    <row r="734">
      <c r="A734" s="107"/>
      <c r="B734" s="524"/>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c r="AU734" s="107"/>
      <c r="AV734" s="107"/>
      <c r="AW734" s="107"/>
      <c r="AX734" s="107"/>
    </row>
    <row r="735">
      <c r="A735" s="107"/>
      <c r="B735" s="524"/>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c r="AU735" s="107"/>
      <c r="AV735" s="107"/>
      <c r="AW735" s="107"/>
      <c r="AX735" s="107"/>
    </row>
    <row r="736">
      <c r="A736" s="107"/>
      <c r="B736" s="524"/>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c r="AU736" s="107"/>
      <c r="AV736" s="107"/>
      <c r="AW736" s="107"/>
      <c r="AX736" s="107"/>
    </row>
    <row r="737">
      <c r="A737" s="107"/>
      <c r="B737" s="524"/>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c r="AU737" s="107"/>
      <c r="AV737" s="107"/>
      <c r="AW737" s="107"/>
      <c r="AX737" s="107"/>
    </row>
    <row r="738">
      <c r="A738" s="107"/>
      <c r="B738" s="524"/>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c r="AU738" s="107"/>
      <c r="AV738" s="107"/>
      <c r="AW738" s="107"/>
      <c r="AX738" s="107"/>
    </row>
    <row r="739">
      <c r="A739" s="107"/>
      <c r="B739" s="524"/>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107"/>
      <c r="AW739" s="107"/>
      <c r="AX739" s="107"/>
    </row>
    <row r="740">
      <c r="A740" s="107"/>
      <c r="B740" s="524"/>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107"/>
      <c r="AW740" s="107"/>
      <c r="AX740" s="107"/>
    </row>
    <row r="741">
      <c r="A741" s="107"/>
      <c r="B741" s="524"/>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107"/>
      <c r="AW741" s="107"/>
      <c r="AX741" s="107"/>
    </row>
    <row r="742">
      <c r="A742" s="107"/>
      <c r="B742" s="524"/>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107"/>
      <c r="AW742" s="107"/>
      <c r="AX742" s="107"/>
    </row>
    <row r="743">
      <c r="A743" s="107"/>
      <c r="B743" s="524"/>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107"/>
      <c r="AW743" s="107"/>
      <c r="AX743" s="107"/>
    </row>
    <row r="744">
      <c r="A744" s="107"/>
      <c r="B744" s="524"/>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107"/>
      <c r="AW744" s="107"/>
      <c r="AX744" s="107"/>
    </row>
    <row r="745">
      <c r="A745" s="107"/>
      <c r="B745" s="524"/>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c r="AS745" s="107"/>
      <c r="AT745" s="107"/>
      <c r="AU745" s="107"/>
      <c r="AV745" s="107"/>
      <c r="AW745" s="107"/>
      <c r="AX745" s="107"/>
    </row>
    <row r="746">
      <c r="A746" s="107"/>
      <c r="B746" s="524"/>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c r="AS746" s="107"/>
      <c r="AT746" s="107"/>
      <c r="AU746" s="107"/>
      <c r="AV746" s="107"/>
      <c r="AW746" s="107"/>
      <c r="AX746" s="107"/>
    </row>
    <row r="747">
      <c r="A747" s="107"/>
      <c r="B747" s="524"/>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c r="AS747" s="107"/>
      <c r="AT747" s="107"/>
      <c r="AU747" s="107"/>
      <c r="AV747" s="107"/>
      <c r="AW747" s="107"/>
      <c r="AX747" s="107"/>
    </row>
    <row r="748">
      <c r="A748" s="107"/>
      <c r="B748" s="524"/>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c r="AS748" s="107"/>
      <c r="AT748" s="107"/>
      <c r="AU748" s="107"/>
      <c r="AV748" s="107"/>
      <c r="AW748" s="107"/>
      <c r="AX748" s="107"/>
    </row>
    <row r="749">
      <c r="A749" s="107"/>
      <c r="B749" s="524"/>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c r="AS749" s="107"/>
      <c r="AT749" s="107"/>
      <c r="AU749" s="107"/>
      <c r="AV749" s="107"/>
      <c r="AW749" s="107"/>
      <c r="AX749" s="107"/>
    </row>
    <row r="750">
      <c r="A750" s="107"/>
      <c r="B750" s="524"/>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c r="AS750" s="107"/>
      <c r="AT750" s="107"/>
      <c r="AU750" s="107"/>
      <c r="AV750" s="107"/>
      <c r="AW750" s="107"/>
      <c r="AX750" s="107"/>
    </row>
    <row r="751">
      <c r="A751" s="107"/>
      <c r="B751" s="524"/>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c r="AS751" s="107"/>
      <c r="AT751" s="107"/>
      <c r="AU751" s="107"/>
      <c r="AV751" s="107"/>
      <c r="AW751" s="107"/>
      <c r="AX751" s="107"/>
    </row>
    <row r="752">
      <c r="A752" s="107"/>
      <c r="B752" s="524"/>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c r="AS752" s="107"/>
      <c r="AT752" s="107"/>
      <c r="AU752" s="107"/>
      <c r="AV752" s="107"/>
      <c r="AW752" s="107"/>
      <c r="AX752" s="107"/>
    </row>
    <row r="753">
      <c r="A753" s="107"/>
      <c r="B753" s="524"/>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c r="AS753" s="107"/>
      <c r="AT753" s="107"/>
      <c r="AU753" s="107"/>
      <c r="AV753" s="107"/>
      <c r="AW753" s="107"/>
      <c r="AX753" s="107"/>
    </row>
    <row r="754">
      <c r="A754" s="107"/>
      <c r="B754" s="524"/>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c r="AS754" s="107"/>
      <c r="AT754" s="107"/>
      <c r="AU754" s="107"/>
      <c r="AV754" s="107"/>
      <c r="AW754" s="107"/>
      <c r="AX754" s="107"/>
    </row>
    <row r="755">
      <c r="A755" s="107"/>
      <c r="B755" s="524"/>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c r="AS755" s="107"/>
      <c r="AT755" s="107"/>
      <c r="AU755" s="107"/>
      <c r="AV755" s="107"/>
      <c r="AW755" s="107"/>
      <c r="AX755" s="107"/>
    </row>
    <row r="756">
      <c r="A756" s="107"/>
      <c r="B756" s="524"/>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c r="AS756" s="107"/>
      <c r="AT756" s="107"/>
      <c r="AU756" s="107"/>
      <c r="AV756" s="107"/>
      <c r="AW756" s="107"/>
      <c r="AX756" s="107"/>
    </row>
    <row r="757">
      <c r="A757" s="107"/>
      <c r="B757" s="524"/>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c r="AS757" s="107"/>
      <c r="AT757" s="107"/>
      <c r="AU757" s="107"/>
      <c r="AV757" s="107"/>
      <c r="AW757" s="107"/>
      <c r="AX757" s="107"/>
    </row>
    <row r="758">
      <c r="A758" s="107"/>
      <c r="B758" s="524"/>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c r="AS758" s="107"/>
      <c r="AT758" s="107"/>
      <c r="AU758" s="107"/>
      <c r="AV758" s="107"/>
      <c r="AW758" s="107"/>
      <c r="AX758" s="107"/>
    </row>
    <row r="759">
      <c r="A759" s="107"/>
      <c r="B759" s="524"/>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c r="AS759" s="107"/>
      <c r="AT759" s="107"/>
      <c r="AU759" s="107"/>
      <c r="AV759" s="107"/>
      <c r="AW759" s="107"/>
      <c r="AX759" s="107"/>
    </row>
    <row r="760">
      <c r="A760" s="107"/>
      <c r="B760" s="524"/>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c r="AS760" s="107"/>
      <c r="AT760" s="107"/>
      <c r="AU760" s="107"/>
      <c r="AV760" s="107"/>
      <c r="AW760" s="107"/>
      <c r="AX760" s="107"/>
    </row>
    <row r="761">
      <c r="A761" s="107"/>
      <c r="B761" s="524"/>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c r="AS761" s="107"/>
      <c r="AT761" s="107"/>
      <c r="AU761" s="107"/>
      <c r="AV761" s="107"/>
      <c r="AW761" s="107"/>
      <c r="AX761" s="107"/>
    </row>
    <row r="762">
      <c r="A762" s="107"/>
      <c r="B762" s="524"/>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c r="AS762" s="107"/>
      <c r="AT762" s="107"/>
      <c r="AU762" s="107"/>
      <c r="AV762" s="107"/>
      <c r="AW762" s="107"/>
      <c r="AX762" s="107"/>
    </row>
    <row r="763">
      <c r="A763" s="107"/>
      <c r="B763" s="524"/>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c r="AS763" s="107"/>
      <c r="AT763" s="107"/>
      <c r="AU763" s="107"/>
      <c r="AV763" s="107"/>
      <c r="AW763" s="107"/>
      <c r="AX763" s="107"/>
    </row>
    <row r="764">
      <c r="A764" s="107"/>
      <c r="B764" s="524"/>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c r="AS764" s="107"/>
      <c r="AT764" s="107"/>
      <c r="AU764" s="107"/>
      <c r="AV764" s="107"/>
      <c r="AW764" s="107"/>
      <c r="AX764" s="107"/>
    </row>
    <row r="765">
      <c r="A765" s="107"/>
      <c r="B765" s="524"/>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c r="AS765" s="107"/>
      <c r="AT765" s="107"/>
      <c r="AU765" s="107"/>
      <c r="AV765" s="107"/>
      <c r="AW765" s="107"/>
      <c r="AX765" s="107"/>
    </row>
    <row r="766">
      <c r="A766" s="107"/>
      <c r="B766" s="524"/>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c r="AS766" s="107"/>
      <c r="AT766" s="107"/>
      <c r="AU766" s="107"/>
      <c r="AV766" s="107"/>
      <c r="AW766" s="107"/>
      <c r="AX766" s="107"/>
    </row>
    <row r="767">
      <c r="A767" s="107"/>
      <c r="B767" s="524"/>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c r="AS767" s="107"/>
      <c r="AT767" s="107"/>
      <c r="AU767" s="107"/>
      <c r="AV767" s="107"/>
      <c r="AW767" s="107"/>
      <c r="AX767" s="107"/>
    </row>
    <row r="768">
      <c r="A768" s="107"/>
      <c r="B768" s="524"/>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107"/>
      <c r="AW768" s="107"/>
      <c r="AX768" s="107"/>
    </row>
    <row r="769">
      <c r="A769" s="107"/>
      <c r="B769" s="524"/>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c r="AS769" s="107"/>
      <c r="AT769" s="107"/>
      <c r="AU769" s="107"/>
      <c r="AV769" s="107"/>
      <c r="AW769" s="107"/>
      <c r="AX769" s="107"/>
    </row>
    <row r="770">
      <c r="A770" s="107"/>
      <c r="B770" s="524"/>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c r="AS770" s="107"/>
      <c r="AT770" s="107"/>
      <c r="AU770" s="107"/>
      <c r="AV770" s="107"/>
      <c r="AW770" s="107"/>
      <c r="AX770" s="107"/>
    </row>
    <row r="771">
      <c r="A771" s="107"/>
      <c r="B771" s="524"/>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c r="AS771" s="107"/>
      <c r="AT771" s="107"/>
      <c r="AU771" s="107"/>
      <c r="AV771" s="107"/>
      <c r="AW771" s="107"/>
      <c r="AX771" s="107"/>
    </row>
    <row r="772">
      <c r="A772" s="107"/>
      <c r="B772" s="524"/>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c r="AS772" s="107"/>
      <c r="AT772" s="107"/>
      <c r="AU772" s="107"/>
      <c r="AV772" s="107"/>
      <c r="AW772" s="107"/>
      <c r="AX772" s="107"/>
    </row>
    <row r="773">
      <c r="A773" s="107"/>
      <c r="B773" s="524"/>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c r="AS773" s="107"/>
      <c r="AT773" s="107"/>
      <c r="AU773" s="107"/>
      <c r="AV773" s="107"/>
      <c r="AW773" s="107"/>
      <c r="AX773" s="107"/>
    </row>
    <row r="774">
      <c r="A774" s="107"/>
      <c r="B774" s="524"/>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c r="AS774" s="107"/>
      <c r="AT774" s="107"/>
      <c r="AU774" s="107"/>
      <c r="AV774" s="107"/>
      <c r="AW774" s="107"/>
      <c r="AX774" s="107"/>
    </row>
    <row r="775">
      <c r="A775" s="107"/>
      <c r="B775" s="524"/>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c r="AS775" s="107"/>
      <c r="AT775" s="107"/>
      <c r="AU775" s="107"/>
      <c r="AV775" s="107"/>
      <c r="AW775" s="107"/>
      <c r="AX775" s="107"/>
    </row>
    <row r="776">
      <c r="A776" s="107"/>
      <c r="B776" s="524"/>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c r="AS776" s="107"/>
      <c r="AT776" s="107"/>
      <c r="AU776" s="107"/>
      <c r="AV776" s="107"/>
      <c r="AW776" s="107"/>
      <c r="AX776" s="107"/>
    </row>
    <row r="777">
      <c r="A777" s="107"/>
      <c r="B777" s="524"/>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c r="AS777" s="107"/>
      <c r="AT777" s="107"/>
      <c r="AU777" s="107"/>
      <c r="AV777" s="107"/>
      <c r="AW777" s="107"/>
      <c r="AX777" s="107"/>
    </row>
    <row r="778">
      <c r="A778" s="107"/>
      <c r="B778" s="524"/>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c r="AS778" s="107"/>
      <c r="AT778" s="107"/>
      <c r="AU778" s="107"/>
      <c r="AV778" s="107"/>
      <c r="AW778" s="107"/>
      <c r="AX778" s="107"/>
    </row>
    <row r="779">
      <c r="A779" s="107"/>
      <c r="B779" s="524"/>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c r="AS779" s="107"/>
      <c r="AT779" s="107"/>
      <c r="AU779" s="107"/>
      <c r="AV779" s="107"/>
      <c r="AW779" s="107"/>
      <c r="AX779" s="107"/>
    </row>
    <row r="780">
      <c r="A780" s="107"/>
      <c r="B780" s="524"/>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c r="AS780" s="107"/>
      <c r="AT780" s="107"/>
      <c r="AU780" s="107"/>
      <c r="AV780" s="107"/>
      <c r="AW780" s="107"/>
      <c r="AX780" s="107"/>
    </row>
    <row r="781">
      <c r="A781" s="107"/>
      <c r="B781" s="524"/>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c r="AS781" s="107"/>
      <c r="AT781" s="107"/>
      <c r="AU781" s="107"/>
      <c r="AV781" s="107"/>
      <c r="AW781" s="107"/>
      <c r="AX781" s="107"/>
    </row>
    <row r="782">
      <c r="A782" s="107"/>
      <c r="B782" s="524"/>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c r="AS782" s="107"/>
      <c r="AT782" s="107"/>
      <c r="AU782" s="107"/>
      <c r="AV782" s="107"/>
      <c r="AW782" s="107"/>
      <c r="AX782" s="107"/>
    </row>
    <row r="783">
      <c r="A783" s="107"/>
      <c r="B783" s="524"/>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c r="AU783" s="107"/>
      <c r="AV783" s="107"/>
      <c r="AW783" s="107"/>
      <c r="AX783" s="107"/>
    </row>
    <row r="784">
      <c r="A784" s="107"/>
      <c r="B784" s="524"/>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c r="AU784" s="107"/>
      <c r="AV784" s="107"/>
      <c r="AW784" s="107"/>
      <c r="AX784" s="107"/>
    </row>
    <row r="785">
      <c r="A785" s="107"/>
      <c r="B785" s="524"/>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c r="AU785" s="107"/>
      <c r="AV785" s="107"/>
      <c r="AW785" s="107"/>
      <c r="AX785" s="107"/>
    </row>
    <row r="786">
      <c r="A786" s="107"/>
      <c r="B786" s="524"/>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c r="AU786" s="107"/>
      <c r="AV786" s="107"/>
      <c r="AW786" s="107"/>
      <c r="AX786" s="107"/>
    </row>
    <row r="787">
      <c r="A787" s="107"/>
      <c r="B787" s="524"/>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c r="AU787" s="107"/>
      <c r="AV787" s="107"/>
      <c r="AW787" s="107"/>
      <c r="AX787" s="107"/>
    </row>
    <row r="788">
      <c r="A788" s="107"/>
      <c r="B788" s="524"/>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c r="AU788" s="107"/>
      <c r="AV788" s="107"/>
      <c r="AW788" s="107"/>
      <c r="AX788" s="107"/>
    </row>
    <row r="789">
      <c r="A789" s="107"/>
      <c r="B789" s="524"/>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c r="AU789" s="107"/>
      <c r="AV789" s="107"/>
      <c r="AW789" s="107"/>
      <c r="AX789" s="107"/>
    </row>
    <row r="790">
      <c r="A790" s="107"/>
      <c r="B790" s="524"/>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c r="AU790" s="107"/>
      <c r="AV790" s="107"/>
      <c r="AW790" s="107"/>
      <c r="AX790" s="107"/>
    </row>
    <row r="791">
      <c r="A791" s="107"/>
      <c r="B791" s="524"/>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c r="AS791" s="107"/>
      <c r="AT791" s="107"/>
      <c r="AU791" s="107"/>
      <c r="AV791" s="107"/>
      <c r="AW791" s="107"/>
      <c r="AX791" s="107"/>
    </row>
    <row r="792">
      <c r="A792" s="107"/>
      <c r="B792" s="524"/>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c r="AS792" s="107"/>
      <c r="AT792" s="107"/>
      <c r="AU792" s="107"/>
      <c r="AV792" s="107"/>
      <c r="AW792" s="107"/>
      <c r="AX792" s="107"/>
    </row>
    <row r="793">
      <c r="A793" s="107"/>
      <c r="B793" s="524"/>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c r="AS793" s="107"/>
      <c r="AT793" s="107"/>
      <c r="AU793" s="107"/>
      <c r="AV793" s="107"/>
      <c r="AW793" s="107"/>
      <c r="AX793" s="107"/>
    </row>
    <row r="794">
      <c r="A794" s="107"/>
      <c r="B794" s="524"/>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c r="AS794" s="107"/>
      <c r="AT794" s="107"/>
      <c r="AU794" s="107"/>
      <c r="AV794" s="107"/>
      <c r="AW794" s="107"/>
      <c r="AX794" s="107"/>
    </row>
    <row r="795">
      <c r="A795" s="107"/>
      <c r="B795" s="524"/>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c r="AS795" s="107"/>
      <c r="AT795" s="107"/>
      <c r="AU795" s="107"/>
      <c r="AV795" s="107"/>
      <c r="AW795" s="107"/>
      <c r="AX795" s="107"/>
    </row>
    <row r="796">
      <c r="A796" s="107"/>
      <c r="B796" s="524"/>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c r="AS796" s="107"/>
      <c r="AT796" s="107"/>
      <c r="AU796" s="107"/>
      <c r="AV796" s="107"/>
      <c r="AW796" s="107"/>
      <c r="AX796" s="107"/>
    </row>
    <row r="797">
      <c r="A797" s="107"/>
      <c r="B797" s="524"/>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c r="AS797" s="107"/>
      <c r="AT797" s="107"/>
      <c r="AU797" s="107"/>
      <c r="AV797" s="107"/>
      <c r="AW797" s="107"/>
      <c r="AX797" s="107"/>
    </row>
    <row r="798">
      <c r="A798" s="107"/>
      <c r="B798" s="524"/>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c r="AS798" s="107"/>
      <c r="AT798" s="107"/>
      <c r="AU798" s="107"/>
      <c r="AV798" s="107"/>
      <c r="AW798" s="107"/>
      <c r="AX798" s="107"/>
    </row>
    <row r="799">
      <c r="A799" s="107"/>
      <c r="B799" s="524"/>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c r="AS799" s="107"/>
      <c r="AT799" s="107"/>
      <c r="AU799" s="107"/>
      <c r="AV799" s="107"/>
      <c r="AW799" s="107"/>
      <c r="AX799" s="107"/>
    </row>
    <row r="800">
      <c r="A800" s="107"/>
      <c r="B800" s="524"/>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c r="AS800" s="107"/>
      <c r="AT800" s="107"/>
      <c r="AU800" s="107"/>
      <c r="AV800" s="107"/>
      <c r="AW800" s="107"/>
      <c r="AX800" s="107"/>
    </row>
    <row r="801">
      <c r="A801" s="107"/>
      <c r="B801" s="524"/>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c r="AS801" s="107"/>
      <c r="AT801" s="107"/>
      <c r="AU801" s="107"/>
      <c r="AV801" s="107"/>
      <c r="AW801" s="107"/>
      <c r="AX801" s="107"/>
    </row>
    <row r="802">
      <c r="A802" s="107"/>
      <c r="B802" s="524"/>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c r="AS802" s="107"/>
      <c r="AT802" s="107"/>
      <c r="AU802" s="107"/>
      <c r="AV802" s="107"/>
      <c r="AW802" s="107"/>
      <c r="AX802" s="107"/>
    </row>
    <row r="803">
      <c r="A803" s="107"/>
      <c r="B803" s="524"/>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c r="AS803" s="107"/>
      <c r="AT803" s="107"/>
      <c r="AU803" s="107"/>
      <c r="AV803" s="107"/>
      <c r="AW803" s="107"/>
      <c r="AX803" s="107"/>
    </row>
    <row r="804">
      <c r="A804" s="107"/>
      <c r="B804" s="524"/>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c r="AS804" s="107"/>
      <c r="AT804" s="107"/>
      <c r="AU804" s="107"/>
      <c r="AV804" s="107"/>
      <c r="AW804" s="107"/>
      <c r="AX804" s="107"/>
    </row>
    <row r="805">
      <c r="A805" s="107"/>
      <c r="B805" s="524"/>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c r="AS805" s="107"/>
      <c r="AT805" s="107"/>
      <c r="AU805" s="107"/>
      <c r="AV805" s="107"/>
      <c r="AW805" s="107"/>
      <c r="AX805" s="107"/>
    </row>
    <row r="806">
      <c r="A806" s="107"/>
      <c r="B806" s="524"/>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c r="AS806" s="107"/>
      <c r="AT806" s="107"/>
      <c r="AU806" s="107"/>
      <c r="AV806" s="107"/>
      <c r="AW806" s="107"/>
      <c r="AX806" s="107"/>
    </row>
    <row r="807">
      <c r="A807" s="107"/>
      <c r="B807" s="524"/>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c r="AS807" s="107"/>
      <c r="AT807" s="107"/>
      <c r="AU807" s="107"/>
      <c r="AV807" s="107"/>
      <c r="AW807" s="107"/>
      <c r="AX807" s="107"/>
    </row>
    <row r="808">
      <c r="A808" s="107"/>
      <c r="B808" s="524"/>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c r="AS808" s="107"/>
      <c r="AT808" s="107"/>
      <c r="AU808" s="107"/>
      <c r="AV808" s="107"/>
      <c r="AW808" s="107"/>
      <c r="AX808" s="107"/>
    </row>
    <row r="809">
      <c r="A809" s="107"/>
      <c r="B809" s="524"/>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c r="AS809" s="107"/>
      <c r="AT809" s="107"/>
      <c r="AU809" s="107"/>
      <c r="AV809" s="107"/>
      <c r="AW809" s="107"/>
      <c r="AX809" s="107"/>
    </row>
    <row r="810">
      <c r="A810" s="107"/>
      <c r="B810" s="524"/>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c r="AU810" s="107"/>
      <c r="AV810" s="107"/>
      <c r="AW810" s="107"/>
      <c r="AX810" s="107"/>
    </row>
    <row r="811">
      <c r="A811" s="107"/>
      <c r="B811" s="524"/>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c r="AU811" s="107"/>
      <c r="AV811" s="107"/>
      <c r="AW811" s="107"/>
      <c r="AX811" s="107"/>
    </row>
    <row r="812">
      <c r="A812" s="107"/>
      <c r="B812" s="524"/>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c r="AU812" s="107"/>
      <c r="AV812" s="107"/>
      <c r="AW812" s="107"/>
      <c r="AX812" s="107"/>
    </row>
    <row r="813">
      <c r="A813" s="107"/>
      <c r="B813" s="524"/>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c r="AU813" s="107"/>
      <c r="AV813" s="107"/>
      <c r="AW813" s="107"/>
      <c r="AX813" s="107"/>
    </row>
    <row r="814">
      <c r="A814" s="107"/>
      <c r="B814" s="524"/>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c r="AU814" s="107"/>
      <c r="AV814" s="107"/>
      <c r="AW814" s="107"/>
      <c r="AX814" s="107"/>
    </row>
    <row r="815">
      <c r="A815" s="107"/>
      <c r="B815" s="524"/>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c r="AU815" s="107"/>
      <c r="AV815" s="107"/>
      <c r="AW815" s="107"/>
      <c r="AX815" s="107"/>
    </row>
    <row r="816">
      <c r="A816" s="107"/>
      <c r="B816" s="524"/>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c r="AU816" s="107"/>
      <c r="AV816" s="107"/>
      <c r="AW816" s="107"/>
      <c r="AX816" s="107"/>
    </row>
    <row r="817">
      <c r="A817" s="107"/>
      <c r="B817" s="524"/>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c r="AU817" s="107"/>
      <c r="AV817" s="107"/>
      <c r="AW817" s="107"/>
      <c r="AX817" s="107"/>
    </row>
    <row r="818">
      <c r="A818" s="107"/>
      <c r="B818" s="524"/>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c r="AU818" s="107"/>
      <c r="AV818" s="107"/>
      <c r="AW818" s="107"/>
      <c r="AX818" s="107"/>
    </row>
    <row r="819">
      <c r="A819" s="107"/>
      <c r="B819" s="524"/>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c r="AU819" s="107"/>
      <c r="AV819" s="107"/>
      <c r="AW819" s="107"/>
      <c r="AX819" s="107"/>
    </row>
    <row r="820">
      <c r="A820" s="107"/>
      <c r="B820" s="524"/>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c r="AU820" s="107"/>
      <c r="AV820" s="107"/>
      <c r="AW820" s="107"/>
      <c r="AX820" s="107"/>
    </row>
    <row r="821">
      <c r="A821" s="107"/>
      <c r="B821" s="524"/>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c r="AU821" s="107"/>
      <c r="AV821" s="107"/>
      <c r="AW821" s="107"/>
      <c r="AX821" s="107"/>
    </row>
    <row r="822">
      <c r="A822" s="107"/>
      <c r="B822" s="524"/>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c r="AS822" s="107"/>
      <c r="AT822" s="107"/>
      <c r="AU822" s="107"/>
      <c r="AV822" s="107"/>
      <c r="AW822" s="107"/>
      <c r="AX822" s="107"/>
    </row>
    <row r="823">
      <c r="A823" s="107"/>
      <c r="B823" s="524"/>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c r="AU823" s="107"/>
      <c r="AV823" s="107"/>
      <c r="AW823" s="107"/>
      <c r="AX823" s="107"/>
    </row>
    <row r="824">
      <c r="A824" s="107"/>
      <c r="B824" s="524"/>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c r="AU824" s="107"/>
      <c r="AV824" s="107"/>
      <c r="AW824" s="107"/>
      <c r="AX824" s="107"/>
    </row>
    <row r="825">
      <c r="A825" s="107"/>
      <c r="B825" s="524"/>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c r="AU825" s="107"/>
      <c r="AV825" s="107"/>
      <c r="AW825" s="107"/>
      <c r="AX825" s="107"/>
    </row>
    <row r="826">
      <c r="A826" s="107"/>
      <c r="B826" s="524"/>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c r="AU826" s="107"/>
      <c r="AV826" s="107"/>
      <c r="AW826" s="107"/>
      <c r="AX826" s="107"/>
    </row>
    <row r="827">
      <c r="A827" s="107"/>
      <c r="B827" s="524"/>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c r="AU827" s="107"/>
      <c r="AV827" s="107"/>
      <c r="AW827" s="107"/>
      <c r="AX827" s="107"/>
    </row>
    <row r="828">
      <c r="A828" s="107"/>
      <c r="B828" s="524"/>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c r="AU828" s="107"/>
      <c r="AV828" s="107"/>
      <c r="AW828" s="107"/>
      <c r="AX828" s="107"/>
    </row>
    <row r="829">
      <c r="A829" s="107"/>
      <c r="B829" s="524"/>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c r="AS829" s="107"/>
      <c r="AT829" s="107"/>
      <c r="AU829" s="107"/>
      <c r="AV829" s="107"/>
      <c r="AW829" s="107"/>
      <c r="AX829" s="107"/>
    </row>
    <row r="830">
      <c r="A830" s="107"/>
      <c r="B830" s="524"/>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c r="AU830" s="107"/>
      <c r="AV830" s="107"/>
      <c r="AW830" s="107"/>
      <c r="AX830" s="107"/>
    </row>
    <row r="831">
      <c r="A831" s="107"/>
      <c r="B831" s="524"/>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c r="AU831" s="107"/>
      <c r="AV831" s="107"/>
      <c r="AW831" s="107"/>
      <c r="AX831" s="107"/>
    </row>
    <row r="832">
      <c r="A832" s="107"/>
      <c r="B832" s="524"/>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c r="AU832" s="107"/>
      <c r="AV832" s="107"/>
      <c r="AW832" s="107"/>
      <c r="AX832" s="107"/>
    </row>
    <row r="833">
      <c r="A833" s="107"/>
      <c r="B833" s="524"/>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c r="AS833" s="107"/>
      <c r="AT833" s="107"/>
      <c r="AU833" s="107"/>
      <c r="AV833" s="107"/>
      <c r="AW833" s="107"/>
      <c r="AX833" s="107"/>
    </row>
    <row r="834">
      <c r="A834" s="107"/>
      <c r="B834" s="524"/>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c r="AS834" s="107"/>
      <c r="AT834" s="107"/>
      <c r="AU834" s="107"/>
      <c r="AV834" s="107"/>
      <c r="AW834" s="107"/>
      <c r="AX834" s="107"/>
    </row>
    <row r="835">
      <c r="A835" s="107"/>
      <c r="B835" s="524"/>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c r="AS835" s="107"/>
      <c r="AT835" s="107"/>
      <c r="AU835" s="107"/>
      <c r="AV835" s="107"/>
      <c r="AW835" s="107"/>
      <c r="AX835" s="107"/>
    </row>
    <row r="836">
      <c r="A836" s="107"/>
      <c r="B836" s="524"/>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c r="AS836" s="107"/>
      <c r="AT836" s="107"/>
      <c r="AU836" s="107"/>
      <c r="AV836" s="107"/>
      <c r="AW836" s="107"/>
      <c r="AX836" s="107"/>
    </row>
    <row r="837">
      <c r="A837" s="107"/>
      <c r="B837" s="524"/>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c r="AS837" s="107"/>
      <c r="AT837" s="107"/>
      <c r="AU837" s="107"/>
      <c r="AV837" s="107"/>
      <c r="AW837" s="107"/>
      <c r="AX837" s="107"/>
    </row>
    <row r="838">
      <c r="A838" s="107"/>
      <c r="B838" s="524"/>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c r="AS838" s="107"/>
      <c r="AT838" s="107"/>
      <c r="AU838" s="107"/>
      <c r="AV838" s="107"/>
      <c r="AW838" s="107"/>
      <c r="AX838" s="107"/>
    </row>
    <row r="839">
      <c r="A839" s="107"/>
      <c r="B839" s="524"/>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c r="AS839" s="107"/>
      <c r="AT839" s="107"/>
      <c r="AU839" s="107"/>
      <c r="AV839" s="107"/>
      <c r="AW839" s="107"/>
      <c r="AX839" s="107"/>
    </row>
    <row r="840">
      <c r="A840" s="107"/>
      <c r="B840" s="524"/>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c r="AS840" s="107"/>
      <c r="AT840" s="107"/>
      <c r="AU840" s="107"/>
      <c r="AV840" s="107"/>
      <c r="AW840" s="107"/>
      <c r="AX840" s="107"/>
    </row>
    <row r="841">
      <c r="A841" s="107"/>
      <c r="B841" s="524"/>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c r="AS841" s="107"/>
      <c r="AT841" s="107"/>
      <c r="AU841" s="107"/>
      <c r="AV841" s="107"/>
      <c r="AW841" s="107"/>
      <c r="AX841" s="107"/>
    </row>
    <row r="842">
      <c r="A842" s="107"/>
      <c r="B842" s="524"/>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c r="AU842" s="107"/>
      <c r="AV842" s="107"/>
      <c r="AW842" s="107"/>
      <c r="AX842" s="107"/>
    </row>
    <row r="843">
      <c r="A843" s="107"/>
      <c r="B843" s="524"/>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c r="AS843" s="107"/>
      <c r="AT843" s="107"/>
      <c r="AU843" s="107"/>
      <c r="AV843" s="107"/>
      <c r="AW843" s="107"/>
      <c r="AX843" s="107"/>
    </row>
    <row r="844">
      <c r="A844" s="107"/>
      <c r="B844" s="524"/>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c r="AS844" s="107"/>
      <c r="AT844" s="107"/>
      <c r="AU844" s="107"/>
      <c r="AV844" s="107"/>
      <c r="AW844" s="107"/>
      <c r="AX844" s="107"/>
    </row>
    <row r="845">
      <c r="A845" s="107"/>
      <c r="B845" s="524"/>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c r="AS845" s="107"/>
      <c r="AT845" s="107"/>
      <c r="AU845" s="107"/>
      <c r="AV845" s="107"/>
      <c r="AW845" s="107"/>
      <c r="AX845" s="107"/>
    </row>
    <row r="846">
      <c r="A846" s="107"/>
      <c r="B846" s="524"/>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c r="AS846" s="107"/>
      <c r="AT846" s="107"/>
      <c r="AU846" s="107"/>
      <c r="AV846" s="107"/>
      <c r="AW846" s="107"/>
      <c r="AX846" s="107"/>
    </row>
    <row r="847">
      <c r="A847" s="107"/>
      <c r="B847" s="524"/>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c r="AS847" s="107"/>
      <c r="AT847" s="107"/>
      <c r="AU847" s="107"/>
      <c r="AV847" s="107"/>
      <c r="AW847" s="107"/>
      <c r="AX847" s="107"/>
    </row>
    <row r="848">
      <c r="A848" s="107"/>
      <c r="B848" s="524"/>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c r="AS848" s="107"/>
      <c r="AT848" s="107"/>
      <c r="AU848" s="107"/>
      <c r="AV848" s="107"/>
      <c r="AW848" s="107"/>
      <c r="AX848" s="107"/>
    </row>
    <row r="849">
      <c r="A849" s="107"/>
      <c r="B849" s="524"/>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c r="AS849" s="107"/>
      <c r="AT849" s="107"/>
      <c r="AU849" s="107"/>
      <c r="AV849" s="107"/>
      <c r="AW849" s="107"/>
      <c r="AX849" s="107"/>
    </row>
    <row r="850">
      <c r="A850" s="107"/>
      <c r="B850" s="524"/>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c r="AS850" s="107"/>
      <c r="AT850" s="107"/>
      <c r="AU850" s="107"/>
      <c r="AV850" s="107"/>
      <c r="AW850" s="107"/>
      <c r="AX850" s="107"/>
    </row>
    <row r="851">
      <c r="A851" s="107"/>
      <c r="B851" s="524"/>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c r="AS851" s="107"/>
      <c r="AT851" s="107"/>
      <c r="AU851" s="107"/>
      <c r="AV851" s="107"/>
      <c r="AW851" s="107"/>
      <c r="AX851" s="107"/>
    </row>
    <row r="852">
      <c r="A852" s="107"/>
      <c r="B852" s="524"/>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c r="AS852" s="107"/>
      <c r="AT852" s="107"/>
      <c r="AU852" s="107"/>
      <c r="AV852" s="107"/>
      <c r="AW852" s="107"/>
      <c r="AX852" s="107"/>
    </row>
    <row r="853">
      <c r="A853" s="107"/>
      <c r="B853" s="524"/>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c r="AS853" s="107"/>
      <c r="AT853" s="107"/>
      <c r="AU853" s="107"/>
      <c r="AV853" s="107"/>
      <c r="AW853" s="107"/>
      <c r="AX853" s="107"/>
    </row>
    <row r="854">
      <c r="A854" s="107"/>
      <c r="B854" s="524"/>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c r="AS854" s="107"/>
      <c r="AT854" s="107"/>
      <c r="AU854" s="107"/>
      <c r="AV854" s="107"/>
      <c r="AW854" s="107"/>
      <c r="AX854" s="107"/>
    </row>
    <row r="855">
      <c r="A855" s="107"/>
      <c r="B855" s="524"/>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c r="AS855" s="107"/>
      <c r="AT855" s="107"/>
      <c r="AU855" s="107"/>
      <c r="AV855" s="107"/>
      <c r="AW855" s="107"/>
      <c r="AX855" s="107"/>
    </row>
    <row r="856">
      <c r="A856" s="107"/>
      <c r="B856" s="524"/>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c r="AS856" s="107"/>
      <c r="AT856" s="107"/>
      <c r="AU856" s="107"/>
      <c r="AV856" s="107"/>
      <c r="AW856" s="107"/>
      <c r="AX856" s="107"/>
    </row>
    <row r="857">
      <c r="A857" s="107"/>
      <c r="B857" s="524"/>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c r="AS857" s="107"/>
      <c r="AT857" s="107"/>
      <c r="AU857" s="107"/>
      <c r="AV857" s="107"/>
      <c r="AW857" s="107"/>
      <c r="AX857" s="107"/>
    </row>
    <row r="858">
      <c r="A858" s="107"/>
      <c r="B858" s="524"/>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c r="AS858" s="107"/>
      <c r="AT858" s="107"/>
      <c r="AU858" s="107"/>
      <c r="AV858" s="107"/>
      <c r="AW858" s="107"/>
      <c r="AX858" s="107"/>
    </row>
    <row r="859">
      <c r="A859" s="107"/>
      <c r="B859" s="524"/>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c r="AS859" s="107"/>
      <c r="AT859" s="107"/>
      <c r="AU859" s="107"/>
      <c r="AV859" s="107"/>
      <c r="AW859" s="107"/>
      <c r="AX859" s="107"/>
    </row>
    <row r="860">
      <c r="A860" s="107"/>
      <c r="B860" s="524"/>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c r="AS860" s="107"/>
      <c r="AT860" s="107"/>
      <c r="AU860" s="107"/>
      <c r="AV860" s="107"/>
      <c r="AW860" s="107"/>
      <c r="AX860" s="107"/>
    </row>
    <row r="861">
      <c r="A861" s="107"/>
      <c r="B861" s="524"/>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c r="AS861" s="107"/>
      <c r="AT861" s="107"/>
      <c r="AU861" s="107"/>
      <c r="AV861" s="107"/>
      <c r="AW861" s="107"/>
      <c r="AX861" s="107"/>
    </row>
    <row r="862">
      <c r="A862" s="107"/>
      <c r="B862" s="524"/>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c r="AS862" s="107"/>
      <c r="AT862" s="107"/>
      <c r="AU862" s="107"/>
      <c r="AV862" s="107"/>
      <c r="AW862" s="107"/>
      <c r="AX862" s="107"/>
    </row>
    <row r="863">
      <c r="A863" s="107"/>
      <c r="B863" s="524"/>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c r="AS863" s="107"/>
      <c r="AT863" s="107"/>
      <c r="AU863" s="107"/>
      <c r="AV863" s="107"/>
      <c r="AW863" s="107"/>
      <c r="AX863" s="107"/>
    </row>
    <row r="864">
      <c r="A864" s="107"/>
      <c r="B864" s="524"/>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c r="AS864" s="107"/>
      <c r="AT864" s="107"/>
      <c r="AU864" s="107"/>
      <c r="AV864" s="107"/>
      <c r="AW864" s="107"/>
      <c r="AX864" s="107"/>
    </row>
    <row r="865">
      <c r="A865" s="107"/>
      <c r="B865" s="524"/>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c r="AU865" s="107"/>
      <c r="AV865" s="107"/>
      <c r="AW865" s="107"/>
      <c r="AX865" s="107"/>
    </row>
    <row r="866">
      <c r="A866" s="107"/>
      <c r="B866" s="524"/>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c r="AU866" s="107"/>
      <c r="AV866" s="107"/>
      <c r="AW866" s="107"/>
      <c r="AX866" s="107"/>
    </row>
    <row r="867">
      <c r="A867" s="107"/>
      <c r="B867" s="524"/>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c r="AU867" s="107"/>
      <c r="AV867" s="107"/>
      <c r="AW867" s="107"/>
      <c r="AX867" s="107"/>
    </row>
    <row r="868">
      <c r="A868" s="107"/>
      <c r="B868" s="524"/>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c r="AU868" s="107"/>
      <c r="AV868" s="107"/>
      <c r="AW868" s="107"/>
      <c r="AX868" s="107"/>
    </row>
    <row r="869">
      <c r="A869" s="107"/>
      <c r="B869" s="524"/>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c r="AU869" s="107"/>
      <c r="AV869" s="107"/>
      <c r="AW869" s="107"/>
      <c r="AX869" s="107"/>
    </row>
    <row r="870">
      <c r="A870" s="107"/>
      <c r="B870" s="524"/>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c r="AU870" s="107"/>
      <c r="AV870" s="107"/>
      <c r="AW870" s="107"/>
      <c r="AX870" s="107"/>
    </row>
    <row r="871">
      <c r="A871" s="107"/>
      <c r="B871" s="524"/>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c r="AS871" s="107"/>
      <c r="AT871" s="107"/>
      <c r="AU871" s="107"/>
      <c r="AV871" s="107"/>
      <c r="AW871" s="107"/>
      <c r="AX871" s="107"/>
    </row>
    <row r="872">
      <c r="A872" s="107"/>
      <c r="B872" s="524"/>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c r="AU872" s="107"/>
      <c r="AV872" s="107"/>
      <c r="AW872" s="107"/>
      <c r="AX872" s="107"/>
    </row>
    <row r="873">
      <c r="A873" s="107"/>
      <c r="B873" s="524"/>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c r="AU873" s="107"/>
      <c r="AV873" s="107"/>
      <c r="AW873" s="107"/>
      <c r="AX873" s="107"/>
    </row>
    <row r="874">
      <c r="A874" s="107"/>
      <c r="B874" s="524"/>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c r="AU874" s="107"/>
      <c r="AV874" s="107"/>
      <c r="AW874" s="107"/>
      <c r="AX874" s="107"/>
    </row>
    <row r="875">
      <c r="A875" s="107"/>
      <c r="B875" s="524"/>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c r="AS875" s="107"/>
      <c r="AT875" s="107"/>
      <c r="AU875" s="107"/>
      <c r="AV875" s="107"/>
      <c r="AW875" s="107"/>
      <c r="AX875" s="107"/>
    </row>
    <row r="876">
      <c r="A876" s="107"/>
      <c r="B876" s="524"/>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c r="AS876" s="107"/>
      <c r="AT876" s="107"/>
      <c r="AU876" s="107"/>
      <c r="AV876" s="107"/>
      <c r="AW876" s="107"/>
      <c r="AX876" s="107"/>
    </row>
    <row r="877">
      <c r="A877" s="107"/>
      <c r="B877" s="524"/>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c r="AS877" s="107"/>
      <c r="AT877" s="107"/>
      <c r="AU877" s="107"/>
      <c r="AV877" s="107"/>
      <c r="AW877" s="107"/>
      <c r="AX877" s="107"/>
    </row>
    <row r="878">
      <c r="A878" s="107"/>
      <c r="B878" s="524"/>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c r="AS878" s="107"/>
      <c r="AT878" s="107"/>
      <c r="AU878" s="107"/>
      <c r="AV878" s="107"/>
      <c r="AW878" s="107"/>
      <c r="AX878" s="107"/>
    </row>
    <row r="879">
      <c r="A879" s="107"/>
      <c r="B879" s="524"/>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c r="AS879" s="107"/>
      <c r="AT879" s="107"/>
      <c r="AU879" s="107"/>
      <c r="AV879" s="107"/>
      <c r="AW879" s="107"/>
      <c r="AX879" s="107"/>
    </row>
    <row r="880">
      <c r="A880" s="107"/>
      <c r="B880" s="524"/>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c r="AS880" s="107"/>
      <c r="AT880" s="107"/>
      <c r="AU880" s="107"/>
      <c r="AV880" s="107"/>
      <c r="AW880" s="107"/>
      <c r="AX880" s="107"/>
    </row>
    <row r="881">
      <c r="A881" s="107"/>
      <c r="B881" s="524"/>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c r="AS881" s="107"/>
      <c r="AT881" s="107"/>
      <c r="AU881" s="107"/>
      <c r="AV881" s="107"/>
      <c r="AW881" s="107"/>
      <c r="AX881" s="107"/>
    </row>
    <row r="882">
      <c r="A882" s="107"/>
      <c r="B882" s="524"/>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c r="AS882" s="107"/>
      <c r="AT882" s="107"/>
      <c r="AU882" s="107"/>
      <c r="AV882" s="107"/>
      <c r="AW882" s="107"/>
      <c r="AX882" s="107"/>
    </row>
    <row r="883">
      <c r="A883" s="107"/>
      <c r="B883" s="524"/>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c r="AS883" s="107"/>
      <c r="AT883" s="107"/>
      <c r="AU883" s="107"/>
      <c r="AV883" s="107"/>
      <c r="AW883" s="107"/>
      <c r="AX883" s="107"/>
    </row>
    <row r="884">
      <c r="A884" s="107"/>
      <c r="B884" s="524"/>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c r="AS884" s="107"/>
      <c r="AT884" s="107"/>
      <c r="AU884" s="107"/>
      <c r="AV884" s="107"/>
      <c r="AW884" s="107"/>
      <c r="AX884" s="107"/>
    </row>
    <row r="885">
      <c r="A885" s="107"/>
      <c r="B885" s="524"/>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c r="AS885" s="107"/>
      <c r="AT885" s="107"/>
      <c r="AU885" s="107"/>
      <c r="AV885" s="107"/>
      <c r="AW885" s="107"/>
      <c r="AX885" s="107"/>
    </row>
    <row r="886">
      <c r="A886" s="107"/>
      <c r="B886" s="524"/>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c r="AS886" s="107"/>
      <c r="AT886" s="107"/>
      <c r="AU886" s="107"/>
      <c r="AV886" s="107"/>
      <c r="AW886" s="107"/>
      <c r="AX886" s="107"/>
    </row>
    <row r="887">
      <c r="A887" s="107"/>
      <c r="B887" s="524"/>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c r="AS887" s="107"/>
      <c r="AT887" s="107"/>
      <c r="AU887" s="107"/>
      <c r="AV887" s="107"/>
      <c r="AW887" s="107"/>
      <c r="AX887" s="107"/>
    </row>
    <row r="888">
      <c r="A888" s="107"/>
      <c r="B888" s="524"/>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c r="AS888" s="107"/>
      <c r="AT888" s="107"/>
      <c r="AU888" s="107"/>
      <c r="AV888" s="107"/>
      <c r="AW888" s="107"/>
      <c r="AX888" s="107"/>
    </row>
    <row r="889">
      <c r="A889" s="107"/>
      <c r="B889" s="524"/>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c r="AS889" s="107"/>
      <c r="AT889" s="107"/>
      <c r="AU889" s="107"/>
      <c r="AV889" s="107"/>
      <c r="AW889" s="107"/>
      <c r="AX889" s="107"/>
    </row>
    <row r="890">
      <c r="A890" s="107"/>
      <c r="B890" s="524"/>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c r="AU890" s="107"/>
      <c r="AV890" s="107"/>
      <c r="AW890" s="107"/>
      <c r="AX890" s="107"/>
    </row>
    <row r="891">
      <c r="A891" s="107"/>
      <c r="B891" s="524"/>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c r="AS891" s="107"/>
      <c r="AT891" s="107"/>
      <c r="AU891" s="107"/>
      <c r="AV891" s="107"/>
      <c r="AW891" s="107"/>
      <c r="AX891" s="107"/>
    </row>
    <row r="892">
      <c r="A892" s="107"/>
      <c r="B892" s="524"/>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c r="AS892" s="107"/>
      <c r="AT892" s="107"/>
      <c r="AU892" s="107"/>
      <c r="AV892" s="107"/>
      <c r="AW892" s="107"/>
      <c r="AX892" s="107"/>
    </row>
    <row r="893">
      <c r="A893" s="107"/>
      <c r="B893" s="524"/>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c r="AS893" s="107"/>
      <c r="AT893" s="107"/>
      <c r="AU893" s="107"/>
      <c r="AV893" s="107"/>
      <c r="AW893" s="107"/>
      <c r="AX893" s="107"/>
    </row>
    <row r="894">
      <c r="A894" s="107"/>
      <c r="B894" s="524"/>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c r="AS894" s="107"/>
      <c r="AT894" s="107"/>
      <c r="AU894" s="107"/>
      <c r="AV894" s="107"/>
      <c r="AW894" s="107"/>
      <c r="AX894" s="107"/>
    </row>
    <row r="895">
      <c r="A895" s="107"/>
      <c r="B895" s="524"/>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c r="AS895" s="107"/>
      <c r="AT895" s="107"/>
      <c r="AU895" s="107"/>
      <c r="AV895" s="107"/>
      <c r="AW895" s="107"/>
      <c r="AX895" s="107"/>
    </row>
    <row r="896">
      <c r="A896" s="107"/>
      <c r="B896" s="524"/>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c r="AS896" s="107"/>
      <c r="AT896" s="107"/>
      <c r="AU896" s="107"/>
      <c r="AV896" s="107"/>
      <c r="AW896" s="107"/>
      <c r="AX896" s="107"/>
    </row>
    <row r="897">
      <c r="A897" s="107"/>
      <c r="B897" s="524"/>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c r="AS897" s="107"/>
      <c r="AT897" s="107"/>
      <c r="AU897" s="107"/>
      <c r="AV897" s="107"/>
      <c r="AW897" s="107"/>
      <c r="AX897" s="107"/>
    </row>
    <row r="898">
      <c r="A898" s="107"/>
      <c r="B898" s="524"/>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c r="AS898" s="107"/>
      <c r="AT898" s="107"/>
      <c r="AU898" s="107"/>
      <c r="AV898" s="107"/>
      <c r="AW898" s="107"/>
      <c r="AX898" s="107"/>
    </row>
    <row r="899">
      <c r="A899" s="107"/>
      <c r="B899" s="524"/>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c r="AS899" s="107"/>
      <c r="AT899" s="107"/>
      <c r="AU899" s="107"/>
      <c r="AV899" s="107"/>
      <c r="AW899" s="107"/>
      <c r="AX899" s="107"/>
    </row>
    <row r="900">
      <c r="A900" s="107"/>
      <c r="B900" s="524"/>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c r="AS900" s="107"/>
      <c r="AT900" s="107"/>
      <c r="AU900" s="107"/>
      <c r="AV900" s="107"/>
      <c r="AW900" s="107"/>
      <c r="AX900" s="107"/>
    </row>
    <row r="901">
      <c r="A901" s="107"/>
      <c r="B901" s="524"/>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c r="AS901" s="107"/>
      <c r="AT901" s="107"/>
      <c r="AU901" s="107"/>
      <c r="AV901" s="107"/>
      <c r="AW901" s="107"/>
      <c r="AX901" s="107"/>
    </row>
    <row r="902">
      <c r="A902" s="107"/>
      <c r="B902" s="524"/>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c r="AS902" s="107"/>
      <c r="AT902" s="107"/>
      <c r="AU902" s="107"/>
      <c r="AV902" s="107"/>
      <c r="AW902" s="107"/>
      <c r="AX902" s="107"/>
    </row>
    <row r="903">
      <c r="A903" s="107"/>
      <c r="B903" s="524"/>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c r="AS903" s="107"/>
      <c r="AT903" s="107"/>
      <c r="AU903" s="107"/>
      <c r="AV903" s="107"/>
      <c r="AW903" s="107"/>
      <c r="AX903" s="107"/>
    </row>
    <row r="904">
      <c r="A904" s="107"/>
      <c r="B904" s="524"/>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c r="AS904" s="107"/>
      <c r="AT904" s="107"/>
      <c r="AU904" s="107"/>
      <c r="AV904" s="107"/>
      <c r="AW904" s="107"/>
      <c r="AX904" s="107"/>
    </row>
    <row r="905">
      <c r="A905" s="107"/>
      <c r="B905" s="524"/>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c r="AS905" s="107"/>
      <c r="AT905" s="107"/>
      <c r="AU905" s="107"/>
      <c r="AV905" s="107"/>
      <c r="AW905" s="107"/>
      <c r="AX905" s="107"/>
    </row>
    <row r="906">
      <c r="A906" s="107"/>
      <c r="B906" s="524"/>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c r="AS906" s="107"/>
      <c r="AT906" s="107"/>
      <c r="AU906" s="107"/>
      <c r="AV906" s="107"/>
      <c r="AW906" s="107"/>
      <c r="AX906" s="107"/>
    </row>
    <row r="907">
      <c r="A907" s="107"/>
      <c r="B907" s="524"/>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c r="AU907" s="107"/>
      <c r="AV907" s="107"/>
      <c r="AW907" s="107"/>
      <c r="AX907" s="107"/>
    </row>
    <row r="908">
      <c r="A908" s="107"/>
      <c r="B908" s="524"/>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c r="AU908" s="107"/>
      <c r="AV908" s="107"/>
      <c r="AW908" s="107"/>
      <c r="AX908" s="107"/>
    </row>
    <row r="909">
      <c r="A909" s="107"/>
      <c r="B909" s="524"/>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c r="AU909" s="107"/>
      <c r="AV909" s="107"/>
      <c r="AW909" s="107"/>
      <c r="AX909" s="107"/>
    </row>
    <row r="910">
      <c r="A910" s="107"/>
      <c r="B910" s="524"/>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c r="AU910" s="107"/>
      <c r="AV910" s="107"/>
      <c r="AW910" s="107"/>
      <c r="AX910" s="107"/>
    </row>
    <row r="911">
      <c r="A911" s="107"/>
      <c r="B911" s="524"/>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c r="AU911" s="107"/>
      <c r="AV911" s="107"/>
      <c r="AW911" s="107"/>
      <c r="AX911" s="107"/>
    </row>
    <row r="912">
      <c r="A912" s="107"/>
      <c r="B912" s="524"/>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c r="AU912" s="107"/>
      <c r="AV912" s="107"/>
      <c r="AW912" s="107"/>
      <c r="AX912" s="107"/>
    </row>
    <row r="913">
      <c r="A913" s="107"/>
      <c r="B913" s="524"/>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c r="AS913" s="107"/>
      <c r="AT913" s="107"/>
      <c r="AU913" s="107"/>
      <c r="AV913" s="107"/>
      <c r="AW913" s="107"/>
      <c r="AX913" s="107"/>
    </row>
    <row r="914">
      <c r="A914" s="107"/>
      <c r="B914" s="524"/>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c r="AU914" s="107"/>
      <c r="AV914" s="107"/>
      <c r="AW914" s="107"/>
      <c r="AX914" s="107"/>
    </row>
    <row r="915">
      <c r="A915" s="107"/>
      <c r="B915" s="524"/>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c r="AU915" s="107"/>
      <c r="AV915" s="107"/>
      <c r="AW915" s="107"/>
      <c r="AX915" s="107"/>
    </row>
    <row r="916">
      <c r="A916" s="107"/>
      <c r="B916" s="524"/>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c r="AU916" s="107"/>
      <c r="AV916" s="107"/>
      <c r="AW916" s="107"/>
      <c r="AX916" s="107"/>
    </row>
    <row r="917">
      <c r="A917" s="107"/>
      <c r="B917" s="524"/>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c r="AS917" s="107"/>
      <c r="AT917" s="107"/>
      <c r="AU917" s="107"/>
      <c r="AV917" s="107"/>
      <c r="AW917" s="107"/>
      <c r="AX917" s="107"/>
    </row>
    <row r="918">
      <c r="A918" s="107"/>
      <c r="B918" s="524"/>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c r="AS918" s="107"/>
      <c r="AT918" s="107"/>
      <c r="AU918" s="107"/>
      <c r="AV918" s="107"/>
      <c r="AW918" s="107"/>
      <c r="AX918" s="107"/>
    </row>
    <row r="919">
      <c r="A919" s="107"/>
      <c r="B919" s="524"/>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c r="AS919" s="107"/>
      <c r="AT919" s="107"/>
      <c r="AU919" s="107"/>
      <c r="AV919" s="107"/>
      <c r="AW919" s="107"/>
      <c r="AX919" s="107"/>
    </row>
    <row r="920">
      <c r="A920" s="107"/>
      <c r="B920" s="524"/>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c r="AS920" s="107"/>
      <c r="AT920" s="107"/>
      <c r="AU920" s="107"/>
      <c r="AV920" s="107"/>
      <c r="AW920" s="107"/>
      <c r="AX920" s="107"/>
    </row>
    <row r="921">
      <c r="A921" s="107"/>
      <c r="B921" s="524"/>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c r="AS921" s="107"/>
      <c r="AT921" s="107"/>
      <c r="AU921" s="107"/>
      <c r="AV921" s="107"/>
      <c r="AW921" s="107"/>
      <c r="AX921" s="107"/>
    </row>
    <row r="922">
      <c r="A922" s="107"/>
      <c r="B922" s="524"/>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c r="AS922" s="107"/>
      <c r="AT922" s="107"/>
      <c r="AU922" s="107"/>
      <c r="AV922" s="107"/>
      <c r="AW922" s="107"/>
      <c r="AX922" s="107"/>
    </row>
    <row r="923">
      <c r="A923" s="107"/>
      <c r="B923" s="524"/>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c r="AS923" s="107"/>
      <c r="AT923" s="107"/>
      <c r="AU923" s="107"/>
      <c r="AV923" s="107"/>
      <c r="AW923" s="107"/>
      <c r="AX923" s="107"/>
    </row>
    <row r="924">
      <c r="A924" s="107"/>
      <c r="B924" s="524"/>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c r="AS924" s="107"/>
      <c r="AT924" s="107"/>
      <c r="AU924" s="107"/>
      <c r="AV924" s="107"/>
      <c r="AW924" s="107"/>
      <c r="AX924" s="107"/>
    </row>
    <row r="925">
      <c r="A925" s="107"/>
      <c r="B925" s="524"/>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c r="AS925" s="107"/>
      <c r="AT925" s="107"/>
      <c r="AU925" s="107"/>
      <c r="AV925" s="107"/>
      <c r="AW925" s="107"/>
      <c r="AX925" s="107"/>
    </row>
    <row r="926">
      <c r="A926" s="107"/>
      <c r="B926" s="524"/>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c r="AS926" s="107"/>
      <c r="AT926" s="107"/>
      <c r="AU926" s="107"/>
      <c r="AV926" s="107"/>
      <c r="AW926" s="107"/>
      <c r="AX926" s="107"/>
    </row>
    <row r="927">
      <c r="A927" s="107"/>
      <c r="B927" s="524"/>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c r="AS927" s="107"/>
      <c r="AT927" s="107"/>
      <c r="AU927" s="107"/>
      <c r="AV927" s="107"/>
      <c r="AW927" s="107"/>
      <c r="AX927" s="107"/>
    </row>
    <row r="928">
      <c r="A928" s="107"/>
      <c r="B928" s="524"/>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c r="AS928" s="107"/>
      <c r="AT928" s="107"/>
      <c r="AU928" s="107"/>
      <c r="AV928" s="107"/>
      <c r="AW928" s="107"/>
      <c r="AX928" s="107"/>
    </row>
    <row r="929">
      <c r="A929" s="107"/>
      <c r="B929" s="524"/>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c r="AS929" s="107"/>
      <c r="AT929" s="107"/>
      <c r="AU929" s="107"/>
      <c r="AV929" s="107"/>
      <c r="AW929" s="107"/>
      <c r="AX929" s="107"/>
    </row>
    <row r="930">
      <c r="A930" s="107"/>
      <c r="B930" s="524"/>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c r="AS930" s="107"/>
      <c r="AT930" s="107"/>
      <c r="AU930" s="107"/>
      <c r="AV930" s="107"/>
      <c r="AW930" s="107"/>
      <c r="AX930" s="107"/>
    </row>
    <row r="931">
      <c r="A931" s="107"/>
      <c r="B931" s="524"/>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c r="AS931" s="107"/>
      <c r="AT931" s="107"/>
      <c r="AU931" s="107"/>
      <c r="AV931" s="107"/>
      <c r="AW931" s="107"/>
      <c r="AX931" s="107"/>
    </row>
    <row r="932">
      <c r="A932" s="107"/>
      <c r="B932" s="524"/>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c r="AS932" s="107"/>
      <c r="AT932" s="107"/>
      <c r="AU932" s="107"/>
      <c r="AV932" s="107"/>
      <c r="AW932" s="107"/>
      <c r="AX932" s="107"/>
    </row>
    <row r="933">
      <c r="A933" s="107"/>
      <c r="B933" s="524"/>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c r="AS933" s="107"/>
      <c r="AT933" s="107"/>
      <c r="AU933" s="107"/>
      <c r="AV933" s="107"/>
      <c r="AW933" s="107"/>
      <c r="AX933" s="107"/>
    </row>
    <row r="934">
      <c r="A934" s="107"/>
      <c r="B934" s="524"/>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c r="AS934" s="107"/>
      <c r="AT934" s="107"/>
      <c r="AU934" s="107"/>
      <c r="AV934" s="107"/>
      <c r="AW934" s="107"/>
      <c r="AX934" s="107"/>
    </row>
    <row r="935">
      <c r="A935" s="107"/>
      <c r="B935" s="524"/>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c r="AS935" s="107"/>
      <c r="AT935" s="107"/>
      <c r="AU935" s="107"/>
      <c r="AV935" s="107"/>
      <c r="AW935" s="107"/>
      <c r="AX935" s="107"/>
    </row>
    <row r="936">
      <c r="A936" s="107"/>
      <c r="B936" s="524"/>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c r="AS936" s="107"/>
      <c r="AT936" s="107"/>
      <c r="AU936" s="107"/>
      <c r="AV936" s="107"/>
      <c r="AW936" s="107"/>
      <c r="AX936" s="107"/>
    </row>
    <row r="937">
      <c r="A937" s="107"/>
      <c r="B937" s="524"/>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c r="AU937" s="107"/>
      <c r="AV937" s="107"/>
      <c r="AW937" s="107"/>
      <c r="AX937" s="107"/>
    </row>
    <row r="938">
      <c r="A938" s="107"/>
      <c r="B938" s="524"/>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c r="AS938" s="107"/>
      <c r="AT938" s="107"/>
      <c r="AU938" s="107"/>
      <c r="AV938" s="107"/>
      <c r="AW938" s="107"/>
      <c r="AX938" s="107"/>
    </row>
    <row r="939">
      <c r="A939" s="107"/>
      <c r="B939" s="524"/>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c r="AS939" s="107"/>
      <c r="AT939" s="107"/>
      <c r="AU939" s="107"/>
      <c r="AV939" s="107"/>
      <c r="AW939" s="107"/>
      <c r="AX939" s="107"/>
    </row>
    <row r="940">
      <c r="A940" s="107"/>
      <c r="B940" s="524"/>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c r="AS940" s="107"/>
      <c r="AT940" s="107"/>
      <c r="AU940" s="107"/>
      <c r="AV940" s="107"/>
      <c r="AW940" s="107"/>
      <c r="AX940" s="107"/>
    </row>
    <row r="941">
      <c r="A941" s="107"/>
      <c r="B941" s="524"/>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c r="AS941" s="107"/>
      <c r="AT941" s="107"/>
      <c r="AU941" s="107"/>
      <c r="AV941" s="107"/>
      <c r="AW941" s="107"/>
      <c r="AX941" s="107"/>
    </row>
    <row r="942">
      <c r="A942" s="107"/>
      <c r="B942" s="524"/>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c r="AS942" s="107"/>
      <c r="AT942" s="107"/>
      <c r="AU942" s="107"/>
      <c r="AV942" s="107"/>
      <c r="AW942" s="107"/>
      <c r="AX942" s="107"/>
    </row>
    <row r="943">
      <c r="A943" s="107"/>
      <c r="B943" s="524"/>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c r="AS943" s="107"/>
      <c r="AT943" s="107"/>
      <c r="AU943" s="107"/>
      <c r="AV943" s="107"/>
      <c r="AW943" s="107"/>
      <c r="AX943" s="107"/>
    </row>
    <row r="944">
      <c r="A944" s="107"/>
      <c r="B944" s="524"/>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c r="AS944" s="107"/>
      <c r="AT944" s="107"/>
      <c r="AU944" s="107"/>
      <c r="AV944" s="107"/>
      <c r="AW944" s="107"/>
      <c r="AX944" s="107"/>
    </row>
    <row r="945">
      <c r="A945" s="107"/>
      <c r="B945" s="524"/>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c r="AS945" s="107"/>
      <c r="AT945" s="107"/>
      <c r="AU945" s="107"/>
      <c r="AV945" s="107"/>
      <c r="AW945" s="107"/>
      <c r="AX945" s="107"/>
    </row>
    <row r="946">
      <c r="A946" s="107"/>
      <c r="B946" s="524"/>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c r="AS946" s="107"/>
      <c r="AT946" s="107"/>
      <c r="AU946" s="107"/>
      <c r="AV946" s="107"/>
      <c r="AW946" s="107"/>
      <c r="AX946" s="107"/>
    </row>
    <row r="947">
      <c r="A947" s="107"/>
      <c r="B947" s="524"/>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c r="AS947" s="107"/>
      <c r="AT947" s="107"/>
      <c r="AU947" s="107"/>
      <c r="AV947" s="107"/>
      <c r="AW947" s="107"/>
      <c r="AX947" s="107"/>
    </row>
    <row r="948">
      <c r="A948" s="107"/>
      <c r="B948" s="524"/>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c r="AS948" s="107"/>
      <c r="AT948" s="107"/>
      <c r="AU948" s="107"/>
      <c r="AV948" s="107"/>
      <c r="AW948" s="107"/>
      <c r="AX948" s="107"/>
    </row>
    <row r="949">
      <c r="A949" s="107"/>
      <c r="B949" s="524"/>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c r="AU949" s="107"/>
      <c r="AV949" s="107"/>
      <c r="AW949" s="107"/>
      <c r="AX949" s="107"/>
    </row>
    <row r="950">
      <c r="A950" s="107"/>
      <c r="B950" s="524"/>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c r="AU950" s="107"/>
      <c r="AV950" s="107"/>
      <c r="AW950" s="107"/>
      <c r="AX950" s="107"/>
    </row>
    <row r="951">
      <c r="A951" s="107"/>
      <c r="B951" s="524"/>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c r="AU951" s="107"/>
      <c r="AV951" s="107"/>
      <c r="AW951" s="107"/>
      <c r="AX951" s="107"/>
    </row>
    <row r="952">
      <c r="A952" s="107"/>
      <c r="B952" s="524"/>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c r="AU952" s="107"/>
      <c r="AV952" s="107"/>
      <c r="AW952" s="107"/>
      <c r="AX952" s="107"/>
    </row>
    <row r="953">
      <c r="A953" s="107"/>
      <c r="B953" s="524"/>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c r="AU953" s="107"/>
      <c r="AV953" s="107"/>
      <c r="AW953" s="107"/>
      <c r="AX953" s="107"/>
    </row>
    <row r="954">
      <c r="A954" s="107"/>
      <c r="B954" s="524"/>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c r="AU954" s="107"/>
      <c r="AV954" s="107"/>
      <c r="AW954" s="107"/>
      <c r="AX954" s="107"/>
    </row>
    <row r="955">
      <c r="A955" s="107"/>
      <c r="B955" s="524"/>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c r="AS955" s="107"/>
      <c r="AT955" s="107"/>
      <c r="AU955" s="107"/>
      <c r="AV955" s="107"/>
      <c r="AW955" s="107"/>
      <c r="AX955" s="107"/>
    </row>
    <row r="956">
      <c r="A956" s="107"/>
      <c r="B956" s="524"/>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c r="AU956" s="107"/>
      <c r="AV956" s="107"/>
      <c r="AW956" s="107"/>
      <c r="AX956" s="107"/>
    </row>
    <row r="957">
      <c r="A957" s="107"/>
      <c r="B957" s="524"/>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c r="AU957" s="107"/>
      <c r="AV957" s="107"/>
      <c r="AW957" s="107"/>
      <c r="AX957" s="107"/>
    </row>
    <row r="958">
      <c r="A958" s="107"/>
      <c r="B958" s="524"/>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c r="AU958" s="107"/>
      <c r="AV958" s="107"/>
      <c r="AW958" s="107"/>
      <c r="AX958" s="107"/>
    </row>
    <row r="959">
      <c r="A959" s="107"/>
      <c r="B959" s="524"/>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c r="AU959" s="107"/>
      <c r="AV959" s="107"/>
      <c r="AW959" s="107"/>
      <c r="AX959" s="107"/>
    </row>
    <row r="960">
      <c r="A960" s="107"/>
      <c r="B960" s="524"/>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c r="AS960" s="107"/>
      <c r="AT960" s="107"/>
      <c r="AU960" s="107"/>
      <c r="AV960" s="107"/>
      <c r="AW960" s="107"/>
      <c r="AX960" s="107"/>
    </row>
    <row r="961">
      <c r="A961" s="107"/>
      <c r="B961" s="524"/>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c r="AS961" s="107"/>
      <c r="AT961" s="107"/>
      <c r="AU961" s="107"/>
      <c r="AV961" s="107"/>
      <c r="AW961" s="107"/>
      <c r="AX961" s="107"/>
    </row>
    <row r="962">
      <c r="A962" s="107"/>
      <c r="B962" s="524"/>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c r="AS962" s="107"/>
      <c r="AT962" s="107"/>
      <c r="AU962" s="107"/>
      <c r="AV962" s="107"/>
      <c r="AW962" s="107"/>
      <c r="AX962" s="107"/>
    </row>
    <row r="963">
      <c r="A963" s="107"/>
      <c r="B963" s="524"/>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c r="AS963" s="107"/>
      <c r="AT963" s="107"/>
      <c r="AU963" s="107"/>
      <c r="AV963" s="107"/>
      <c r="AW963" s="107"/>
      <c r="AX963" s="107"/>
    </row>
    <row r="964">
      <c r="A964" s="107"/>
      <c r="B964" s="524"/>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c r="AS964" s="107"/>
      <c r="AT964" s="107"/>
      <c r="AU964" s="107"/>
      <c r="AV964" s="107"/>
      <c r="AW964" s="107"/>
      <c r="AX964" s="107"/>
    </row>
    <row r="965">
      <c r="A965" s="107"/>
      <c r="B965" s="524"/>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c r="AS965" s="107"/>
      <c r="AT965" s="107"/>
      <c r="AU965" s="107"/>
      <c r="AV965" s="107"/>
      <c r="AW965" s="107"/>
      <c r="AX965" s="107"/>
    </row>
    <row r="966">
      <c r="A966" s="107"/>
      <c r="B966" s="524"/>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c r="AS966" s="107"/>
      <c r="AT966" s="107"/>
      <c r="AU966" s="107"/>
      <c r="AV966" s="107"/>
      <c r="AW966" s="107"/>
      <c r="AX966" s="107"/>
    </row>
    <row r="967">
      <c r="A967" s="107"/>
      <c r="B967" s="524"/>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c r="AS967" s="107"/>
      <c r="AT967" s="107"/>
      <c r="AU967" s="107"/>
      <c r="AV967" s="107"/>
      <c r="AW967" s="107"/>
      <c r="AX967" s="107"/>
    </row>
    <row r="968">
      <c r="A968" s="107"/>
      <c r="B968" s="524"/>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c r="AS968" s="107"/>
      <c r="AT968" s="107"/>
      <c r="AU968" s="107"/>
      <c r="AV968" s="107"/>
      <c r="AW968" s="107"/>
      <c r="AX968" s="107"/>
    </row>
    <row r="969">
      <c r="A969" s="107"/>
      <c r="B969" s="524"/>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c r="AS969" s="107"/>
      <c r="AT969" s="107"/>
      <c r="AU969" s="107"/>
      <c r="AV969" s="107"/>
      <c r="AW969" s="107"/>
      <c r="AX969" s="107"/>
    </row>
    <row r="970">
      <c r="A970" s="107"/>
      <c r="B970" s="524"/>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c r="AS970" s="107"/>
      <c r="AT970" s="107"/>
      <c r="AU970" s="107"/>
      <c r="AV970" s="107"/>
      <c r="AW970" s="107"/>
      <c r="AX970" s="107"/>
    </row>
    <row r="971">
      <c r="A971" s="107"/>
      <c r="B971" s="524"/>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c r="AS971" s="107"/>
      <c r="AT971" s="107"/>
      <c r="AU971" s="107"/>
      <c r="AV971" s="107"/>
      <c r="AW971" s="107"/>
      <c r="AX971" s="107"/>
    </row>
    <row r="972">
      <c r="A972" s="107"/>
      <c r="B972" s="524"/>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c r="AS972" s="107"/>
      <c r="AT972" s="107"/>
      <c r="AU972" s="107"/>
      <c r="AV972" s="107"/>
      <c r="AW972" s="107"/>
      <c r="AX972" s="107"/>
    </row>
    <row r="973">
      <c r="A973" s="107"/>
      <c r="B973" s="524"/>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c r="AS973" s="107"/>
      <c r="AT973" s="107"/>
      <c r="AU973" s="107"/>
      <c r="AV973" s="107"/>
      <c r="AW973" s="107"/>
      <c r="AX973" s="107"/>
    </row>
    <row r="974">
      <c r="A974" s="107"/>
      <c r="B974" s="524"/>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c r="AS974" s="107"/>
      <c r="AT974" s="107"/>
      <c r="AU974" s="107"/>
      <c r="AV974" s="107"/>
      <c r="AW974" s="107"/>
      <c r="AX974" s="107"/>
    </row>
    <row r="975">
      <c r="A975" s="107"/>
      <c r="B975" s="524"/>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c r="AS975" s="107"/>
      <c r="AT975" s="107"/>
      <c r="AU975" s="107"/>
      <c r="AV975" s="107"/>
      <c r="AW975" s="107"/>
      <c r="AX975" s="107"/>
    </row>
    <row r="976">
      <c r="A976" s="107"/>
      <c r="B976" s="524"/>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c r="AS976" s="107"/>
      <c r="AT976" s="107"/>
      <c r="AU976" s="107"/>
      <c r="AV976" s="107"/>
      <c r="AW976" s="107"/>
      <c r="AX976" s="107"/>
    </row>
    <row r="977">
      <c r="A977" s="107"/>
      <c r="B977" s="524"/>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c r="AS977" s="107"/>
      <c r="AT977" s="107"/>
      <c r="AU977" s="107"/>
      <c r="AV977" s="107"/>
      <c r="AW977" s="107"/>
      <c r="AX977" s="107"/>
    </row>
    <row r="978">
      <c r="A978" s="107"/>
      <c r="B978" s="524"/>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c r="AS978" s="107"/>
      <c r="AT978" s="107"/>
      <c r="AU978" s="107"/>
      <c r="AV978" s="107"/>
      <c r="AW978" s="107"/>
      <c r="AX978" s="107"/>
    </row>
    <row r="979">
      <c r="A979" s="107"/>
      <c r="B979" s="524"/>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c r="AS979" s="107"/>
      <c r="AT979" s="107"/>
      <c r="AU979" s="107"/>
      <c r="AV979" s="107"/>
      <c r="AW979" s="107"/>
      <c r="AX979" s="107"/>
    </row>
    <row r="980">
      <c r="A980" s="107"/>
      <c r="B980" s="524"/>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c r="AS980" s="107"/>
      <c r="AT980" s="107"/>
      <c r="AU980" s="107"/>
      <c r="AV980" s="107"/>
      <c r="AW980" s="107"/>
      <c r="AX980" s="107"/>
    </row>
    <row r="981">
      <c r="A981" s="107"/>
      <c r="B981" s="524"/>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c r="AS981" s="107"/>
      <c r="AT981" s="107"/>
      <c r="AU981" s="107"/>
      <c r="AV981" s="107"/>
      <c r="AW981" s="107"/>
      <c r="AX981" s="107"/>
    </row>
    <row r="982">
      <c r="A982" s="107"/>
      <c r="B982" s="524"/>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c r="AS982" s="107"/>
      <c r="AT982" s="107"/>
      <c r="AU982" s="107"/>
      <c r="AV982" s="107"/>
      <c r="AW982" s="107"/>
      <c r="AX982" s="107"/>
    </row>
    <row r="983">
      <c r="A983" s="107"/>
      <c r="B983" s="524"/>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c r="AS983" s="107"/>
      <c r="AT983" s="107"/>
      <c r="AU983" s="107"/>
      <c r="AV983" s="107"/>
      <c r="AW983" s="107"/>
      <c r="AX983" s="107"/>
    </row>
    <row r="984">
      <c r="A984" s="107"/>
      <c r="B984" s="524"/>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c r="AS984" s="107"/>
      <c r="AT984" s="107"/>
      <c r="AU984" s="107"/>
      <c r="AV984" s="107"/>
      <c r="AW984" s="107"/>
      <c r="AX984" s="107"/>
    </row>
    <row r="985">
      <c r="A985" s="107"/>
      <c r="B985" s="524"/>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c r="AS985" s="107"/>
      <c r="AT985" s="107"/>
      <c r="AU985" s="107"/>
      <c r="AV985" s="107"/>
      <c r="AW985" s="107"/>
      <c r="AX985" s="107"/>
    </row>
    <row r="986">
      <c r="A986" s="107"/>
      <c r="B986" s="524"/>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c r="AS986" s="107"/>
      <c r="AT986" s="107"/>
      <c r="AU986" s="107"/>
      <c r="AV986" s="107"/>
      <c r="AW986" s="107"/>
      <c r="AX986" s="107"/>
    </row>
    <row r="987">
      <c r="A987" s="107"/>
      <c r="B987" s="524"/>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c r="AS987" s="107"/>
      <c r="AT987" s="107"/>
      <c r="AU987" s="107"/>
      <c r="AV987" s="107"/>
      <c r="AW987" s="107"/>
      <c r="AX987" s="107"/>
    </row>
    <row r="988">
      <c r="A988" s="107"/>
      <c r="B988" s="524"/>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c r="AS988" s="107"/>
      <c r="AT988" s="107"/>
      <c r="AU988" s="107"/>
      <c r="AV988" s="107"/>
      <c r="AW988" s="107"/>
      <c r="AX988" s="107"/>
    </row>
    <row r="989">
      <c r="A989" s="107"/>
      <c r="B989" s="524"/>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c r="AS989" s="107"/>
      <c r="AT989" s="107"/>
      <c r="AU989" s="107"/>
      <c r="AV989" s="107"/>
      <c r="AW989" s="107"/>
      <c r="AX989" s="107"/>
    </row>
    <row r="990">
      <c r="A990" s="107"/>
      <c r="B990" s="524"/>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c r="AS990" s="107"/>
      <c r="AT990" s="107"/>
      <c r="AU990" s="107"/>
      <c r="AV990" s="107"/>
      <c r="AW990" s="107"/>
      <c r="AX990" s="107"/>
    </row>
    <row r="991">
      <c r="A991" s="107"/>
      <c r="B991" s="524"/>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c r="AS991" s="107"/>
      <c r="AT991" s="107"/>
      <c r="AU991" s="107"/>
      <c r="AV991" s="107"/>
      <c r="AW991" s="107"/>
      <c r="AX991" s="107"/>
    </row>
    <row r="992">
      <c r="A992" s="107"/>
      <c r="B992" s="524"/>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c r="AS992" s="107"/>
      <c r="AT992" s="107"/>
      <c r="AU992" s="107"/>
      <c r="AV992" s="107"/>
      <c r="AW992" s="107"/>
      <c r="AX992" s="107"/>
    </row>
    <row r="993">
      <c r="A993" s="107"/>
      <c r="B993" s="524"/>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c r="AS993" s="107"/>
      <c r="AT993" s="107"/>
      <c r="AU993" s="107"/>
      <c r="AV993" s="107"/>
      <c r="AW993" s="107"/>
      <c r="AX993" s="107"/>
    </row>
    <row r="994">
      <c r="A994" s="107"/>
      <c r="B994" s="524"/>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c r="AU994" s="107"/>
      <c r="AV994" s="107"/>
      <c r="AW994" s="107"/>
      <c r="AX994" s="107"/>
    </row>
    <row r="995">
      <c r="A995" s="107"/>
      <c r="B995" s="524"/>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c r="AS995" s="107"/>
      <c r="AT995" s="107"/>
      <c r="AU995" s="107"/>
      <c r="AV995" s="107"/>
      <c r="AW995" s="107"/>
      <c r="AX995" s="107"/>
    </row>
    <row r="996">
      <c r="A996" s="107"/>
      <c r="B996" s="524"/>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c r="AS996" s="107"/>
      <c r="AT996" s="107"/>
      <c r="AU996" s="107"/>
      <c r="AV996" s="107"/>
      <c r="AW996" s="107"/>
      <c r="AX996" s="107"/>
    </row>
    <row r="997">
      <c r="A997" s="107"/>
      <c r="B997" s="524"/>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c r="AS997" s="107"/>
      <c r="AT997" s="107"/>
      <c r="AU997" s="107"/>
      <c r="AV997" s="107"/>
      <c r="AW997" s="107"/>
      <c r="AX997" s="107"/>
    </row>
    <row r="998">
      <c r="A998" s="107"/>
      <c r="B998" s="524"/>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c r="AS998" s="107"/>
      <c r="AT998" s="107"/>
      <c r="AU998" s="107"/>
      <c r="AV998" s="107"/>
      <c r="AW998" s="107"/>
      <c r="AX998" s="107"/>
    </row>
    <row r="999">
      <c r="A999" s="107"/>
      <c r="B999" s="524"/>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c r="AS999" s="107"/>
      <c r="AT999" s="107"/>
      <c r="AU999" s="107"/>
      <c r="AV999" s="107"/>
      <c r="AW999" s="107"/>
      <c r="AX999" s="107"/>
    </row>
    <row r="1000">
      <c r="A1000" s="107"/>
      <c r="B1000" s="524"/>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c r="AS1000" s="107"/>
      <c r="AT1000" s="107"/>
      <c r="AU1000" s="107"/>
      <c r="AV1000" s="107"/>
      <c r="AW1000" s="107"/>
      <c r="AX1000" s="107"/>
    </row>
    <row r="1001">
      <c r="A1001" s="107"/>
      <c r="B1001" s="524"/>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c r="AS1001" s="107"/>
      <c r="AT1001" s="107"/>
      <c r="AU1001" s="107"/>
      <c r="AV1001" s="107"/>
      <c r="AW1001" s="107"/>
      <c r="AX1001" s="107"/>
    </row>
    <row r="1002">
      <c r="A1002" s="107"/>
      <c r="B1002" s="524"/>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c r="AS1002" s="107"/>
      <c r="AT1002" s="107"/>
      <c r="AU1002" s="107"/>
      <c r="AV1002" s="107"/>
      <c r="AW1002" s="107"/>
      <c r="AX1002" s="107"/>
    </row>
    <row r="1003">
      <c r="A1003" s="107"/>
      <c r="B1003" s="524"/>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c r="AB1003" s="107"/>
      <c r="AC1003" s="107"/>
      <c r="AD1003" s="107"/>
      <c r="AE1003" s="107"/>
      <c r="AF1003" s="107"/>
      <c r="AG1003" s="107"/>
      <c r="AH1003" s="107"/>
      <c r="AI1003" s="107"/>
      <c r="AJ1003" s="107"/>
      <c r="AK1003" s="107"/>
      <c r="AL1003" s="107"/>
      <c r="AM1003" s="107"/>
      <c r="AN1003" s="107"/>
      <c r="AO1003" s="107"/>
      <c r="AP1003" s="107"/>
      <c r="AQ1003" s="107"/>
      <c r="AR1003" s="107"/>
      <c r="AS1003" s="107"/>
      <c r="AT1003" s="107"/>
      <c r="AU1003" s="107"/>
      <c r="AV1003" s="107"/>
      <c r="AW1003" s="107"/>
      <c r="AX1003" s="107"/>
    </row>
    <row r="1004">
      <c r="A1004" s="107"/>
      <c r="B1004" s="524"/>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c r="AB1004" s="107"/>
      <c r="AC1004" s="107"/>
      <c r="AD1004" s="107"/>
      <c r="AE1004" s="107"/>
      <c r="AF1004" s="107"/>
      <c r="AG1004" s="107"/>
      <c r="AH1004" s="107"/>
      <c r="AI1004" s="107"/>
      <c r="AJ1004" s="107"/>
      <c r="AK1004" s="107"/>
      <c r="AL1004" s="107"/>
      <c r="AM1004" s="107"/>
      <c r="AN1004" s="107"/>
      <c r="AO1004" s="107"/>
      <c r="AP1004" s="107"/>
      <c r="AQ1004" s="107"/>
      <c r="AR1004" s="107"/>
      <c r="AS1004" s="107"/>
      <c r="AT1004" s="107"/>
      <c r="AU1004" s="107"/>
      <c r="AV1004" s="107"/>
      <c r="AW1004" s="107"/>
      <c r="AX1004" s="107"/>
    </row>
    <row r="1005">
      <c r="A1005" s="107"/>
      <c r="B1005" s="524"/>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c r="AB1005" s="107"/>
      <c r="AC1005" s="107"/>
      <c r="AD1005" s="107"/>
      <c r="AE1005" s="107"/>
      <c r="AF1005" s="107"/>
      <c r="AG1005" s="107"/>
      <c r="AH1005" s="107"/>
      <c r="AI1005" s="107"/>
      <c r="AJ1005" s="107"/>
      <c r="AK1005" s="107"/>
      <c r="AL1005" s="107"/>
      <c r="AM1005" s="107"/>
      <c r="AN1005" s="107"/>
      <c r="AO1005" s="107"/>
      <c r="AP1005" s="107"/>
      <c r="AQ1005" s="107"/>
      <c r="AR1005" s="107"/>
      <c r="AS1005" s="107"/>
      <c r="AT1005" s="107"/>
      <c r="AU1005" s="107"/>
      <c r="AV1005" s="107"/>
      <c r="AW1005" s="107"/>
      <c r="AX1005" s="107"/>
    </row>
    <row r="1006">
      <c r="A1006" s="107"/>
      <c r="B1006" s="524"/>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c r="AB1006" s="107"/>
      <c r="AC1006" s="107"/>
      <c r="AD1006" s="107"/>
      <c r="AE1006" s="107"/>
      <c r="AF1006" s="107"/>
      <c r="AG1006" s="107"/>
      <c r="AH1006" s="107"/>
      <c r="AI1006" s="107"/>
      <c r="AJ1006" s="107"/>
      <c r="AK1006" s="107"/>
      <c r="AL1006" s="107"/>
      <c r="AM1006" s="107"/>
      <c r="AN1006" s="107"/>
      <c r="AO1006" s="107"/>
      <c r="AP1006" s="107"/>
      <c r="AQ1006" s="107"/>
      <c r="AR1006" s="107"/>
      <c r="AS1006" s="107"/>
      <c r="AT1006" s="107"/>
      <c r="AU1006" s="107"/>
      <c r="AV1006" s="107"/>
      <c r="AW1006" s="107"/>
      <c r="AX1006" s="107"/>
    </row>
    <row r="1007">
      <c r="A1007" s="107"/>
      <c r="B1007" s="524"/>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c r="AB1007" s="107"/>
      <c r="AC1007" s="107"/>
      <c r="AD1007" s="107"/>
      <c r="AE1007" s="107"/>
      <c r="AF1007" s="107"/>
      <c r="AG1007" s="107"/>
      <c r="AH1007" s="107"/>
      <c r="AI1007" s="107"/>
      <c r="AJ1007" s="107"/>
      <c r="AK1007" s="107"/>
      <c r="AL1007" s="107"/>
      <c r="AM1007" s="107"/>
      <c r="AN1007" s="107"/>
      <c r="AO1007" s="107"/>
      <c r="AP1007" s="107"/>
      <c r="AQ1007" s="107"/>
      <c r="AR1007" s="107"/>
      <c r="AS1007" s="107"/>
      <c r="AT1007" s="107"/>
      <c r="AU1007" s="107"/>
      <c r="AV1007" s="107"/>
      <c r="AW1007" s="107"/>
      <c r="AX1007" s="107"/>
    </row>
    <row r="1008">
      <c r="A1008" s="107"/>
      <c r="B1008" s="524"/>
      <c r="C1008" s="107"/>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c r="AB1008" s="107"/>
      <c r="AC1008" s="107"/>
      <c r="AD1008" s="107"/>
      <c r="AE1008" s="107"/>
      <c r="AF1008" s="107"/>
      <c r="AG1008" s="107"/>
      <c r="AH1008" s="107"/>
      <c r="AI1008" s="107"/>
      <c r="AJ1008" s="107"/>
      <c r="AK1008" s="107"/>
      <c r="AL1008" s="107"/>
      <c r="AM1008" s="107"/>
      <c r="AN1008" s="107"/>
      <c r="AO1008" s="107"/>
      <c r="AP1008" s="107"/>
      <c r="AQ1008" s="107"/>
      <c r="AR1008" s="107"/>
      <c r="AS1008" s="107"/>
      <c r="AT1008" s="107"/>
      <c r="AU1008" s="107"/>
      <c r="AV1008" s="107"/>
      <c r="AW1008" s="107"/>
      <c r="AX1008" s="107"/>
    </row>
    <row r="1009">
      <c r="A1009" s="107"/>
      <c r="B1009" s="524"/>
      <c r="C1009" s="107"/>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c r="AB1009" s="107"/>
      <c r="AC1009" s="107"/>
      <c r="AD1009" s="107"/>
      <c r="AE1009" s="107"/>
      <c r="AF1009" s="107"/>
      <c r="AG1009" s="107"/>
      <c r="AH1009" s="107"/>
      <c r="AI1009" s="107"/>
      <c r="AJ1009" s="107"/>
      <c r="AK1009" s="107"/>
      <c r="AL1009" s="107"/>
      <c r="AM1009" s="107"/>
      <c r="AN1009" s="107"/>
      <c r="AO1009" s="107"/>
      <c r="AP1009" s="107"/>
      <c r="AQ1009" s="107"/>
      <c r="AR1009" s="107"/>
      <c r="AS1009" s="107"/>
      <c r="AT1009" s="107"/>
      <c r="AU1009" s="107"/>
      <c r="AV1009" s="107"/>
      <c r="AW1009" s="107"/>
      <c r="AX1009" s="107"/>
    </row>
    <row r="1010">
      <c r="A1010" s="107"/>
      <c r="B1010" s="524"/>
      <c r="C1010" s="107"/>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c r="AB1010" s="107"/>
      <c r="AC1010" s="107"/>
      <c r="AD1010" s="107"/>
      <c r="AE1010" s="107"/>
      <c r="AF1010" s="107"/>
      <c r="AG1010" s="107"/>
      <c r="AH1010" s="107"/>
      <c r="AI1010" s="107"/>
      <c r="AJ1010" s="107"/>
      <c r="AK1010" s="107"/>
      <c r="AL1010" s="107"/>
      <c r="AM1010" s="107"/>
      <c r="AN1010" s="107"/>
      <c r="AO1010" s="107"/>
      <c r="AP1010" s="107"/>
      <c r="AQ1010" s="107"/>
      <c r="AR1010" s="107"/>
      <c r="AS1010" s="107"/>
      <c r="AT1010" s="107"/>
      <c r="AU1010" s="107"/>
      <c r="AV1010" s="107"/>
      <c r="AW1010" s="107"/>
      <c r="AX1010" s="107"/>
    </row>
  </sheetData>
  <customSheetViews>
    <customSheetView guid="{AAACB8D7-6F95-4F6F-8BF7-F2A37ED7F4B8}" filter="1" showAutoFilter="1">
      <autoFilter ref="$A$2:$AH$24">
        <filterColumn colId="1">
          <filters>
            <filter val="Tổng số báo cáo ban đầu"/>
            <filter val="Quản lý xúc tiến đầu tư Phụ lục TT03.rar&#10;ĐTNN_Du thao Thong tu.docx"/>
            <filter val="Tổng số UC"/>
            <filter val="Quản lý đầu tư nước ngoài&#10;ĐTNN_Du thao Thong tu.docx&#10;2026_1.4.07 Phu luc A TT03.2021- BC DTNN III-IV.xlsx"/>
          </filters>
        </filterColumn>
      </autoFilter>
    </customSheetView>
    <customSheetView guid="{888ACF09-03D4-4E7C-90B4-FECC8F9D95B3}" filter="1" showAutoFilter="1">
      <autoFilter ref="$A$11:$AX$30"/>
    </customSheetView>
    <customSheetView guid="{45656B41-6F08-4C0B-A272-5DAD7E834410}" filter="1" showAutoFilter="1">
      <autoFilter ref="$B$1:$AX$1010">
        <filterColumn colId="0">
          <filters>
            <filter val="Quản lý đầu tư trong nước S1-VC2 - Final Biểu mẫu.docx"/>
            <filter val="Tổng số UC"/>
          </filters>
        </filterColumn>
      </autoFilter>
    </customSheetView>
    <customSheetView guid="{EDC72D86-AF5F-4044-A5B9-5DCA70C2A696}" filter="1" showAutoFilter="1">
      <autoFilter ref="$A$1:$AX$1010">
        <filterColumn colId="1">
          <filters blank="1">
            <filter val="Quản lý đầu tư trong nước S1-VC2 - Final Biểu mẫu.docx"/>
            <filter val="Quản lý xúc tiến đầu tư Phụ lục TT03.rar&#10;ĐTNN_Du thao Thong tu.docx"/>
            <filter val="Tổng số UC"/>
            <filter val="Danh mục"/>
          </filters>
        </filterColumn>
      </autoFilter>
    </customSheetView>
  </customSheetViews>
  <mergeCells count="52">
    <mergeCell ref="K15:K19"/>
    <mergeCell ref="L15:L19"/>
    <mergeCell ref="O15:O19"/>
    <mergeCell ref="W15:W19"/>
    <mergeCell ref="X15:X19"/>
    <mergeCell ref="Y15:Y19"/>
    <mergeCell ref="Z15:Z19"/>
    <mergeCell ref="W20:W24"/>
    <mergeCell ref="I15:I19"/>
    <mergeCell ref="J15:J19"/>
    <mergeCell ref="J20:J24"/>
    <mergeCell ref="K20:K24"/>
    <mergeCell ref="L20:L24"/>
    <mergeCell ref="M20:M24"/>
    <mergeCell ref="O20:O24"/>
    <mergeCell ref="N12:R13"/>
    <mergeCell ref="S12:V13"/>
    <mergeCell ref="W12:W14"/>
    <mergeCell ref="X12:AE12"/>
    <mergeCell ref="X13:Z13"/>
    <mergeCell ref="AA13:AC13"/>
    <mergeCell ref="AD13:AE13"/>
    <mergeCell ref="AF12:AG13"/>
    <mergeCell ref="AH12:AH14"/>
    <mergeCell ref="AF30:AG30"/>
    <mergeCell ref="D2:AH2"/>
    <mergeCell ref="A12:A14"/>
    <mergeCell ref="B12:B14"/>
    <mergeCell ref="C12:C14"/>
    <mergeCell ref="D12:D14"/>
    <mergeCell ref="E12:E14"/>
    <mergeCell ref="F12:K13"/>
    <mergeCell ref="B15:B19"/>
    <mergeCell ref="B20:B24"/>
    <mergeCell ref="C20:C24"/>
    <mergeCell ref="B25:B29"/>
    <mergeCell ref="C25:C29"/>
    <mergeCell ref="L12:L14"/>
    <mergeCell ref="M12:M14"/>
    <mergeCell ref="C15:C19"/>
    <mergeCell ref="F15:F19"/>
    <mergeCell ref="G15:G19"/>
    <mergeCell ref="H15:H19"/>
    <mergeCell ref="M15:M19"/>
    <mergeCell ref="I20:I24"/>
    <mergeCell ref="I25:I29"/>
    <mergeCell ref="J25:J29"/>
    <mergeCell ref="K25:K29"/>
    <mergeCell ref="L25:L29"/>
    <mergeCell ref="M25:M29"/>
    <mergeCell ref="O25:O29"/>
    <mergeCell ref="W25:W29"/>
  </mergeCells>
  <conditionalFormatting sqref="X15:X29 Y15:Y19 Z15:AE29">
    <cfRule type="timePeriod" dxfId="0" priority="1" timePeriod="today"/>
  </conditionalFormatting>
  <dataValidations>
    <dataValidation type="list" allowBlank="1" showErrorMessage="1" sqref="I15 I20 I25">
      <formula1>"Có trong file rà soát,Thông tư 02,Thông tư 03,Thông tư 25,Có trên website,Thông tư 05,Thông tư 131,N/A"</formula1>
    </dataValidation>
    <dataValidation type="list" allowBlank="1" showErrorMessage="1" sqref="M15 M20 M25">
      <formula1>"Ưu tiên cao,Ưu tiên TB,Ưu tiên thấp,Cancel,Chưa xác định"</formula1>
    </dataValidation>
    <dataValidation type="list" allowBlank="1" showErrorMessage="1" sqref="N15:N29">
      <formula1>"Quân,Hoài,Nga,Yến,Hân,Hải Anh,Xika"</formula1>
    </dataValidation>
    <dataValidation type="list" allowBlank="1" showErrorMessage="1" sqref="O15 O20 O25">
      <formula1>"ĐTRNN,KKT, KCN,Xúc tiến đầu tư,Cục tổng hợp (ĐTTN, ĐTNN),Đang rà soát"</formula1>
    </dataValidation>
    <dataValidation type="list" allowBlank="1" showErrorMessage="1" sqref="T15:T29">
      <formula1>"To-do,In progress,Done round 1,Reviewing,Done "</formula1>
    </dataValidation>
    <dataValidation type="list" allowBlank="1" showErrorMessage="1" sqref="Q15:Q29">
      <formula1>"[ĐT] Đã phát triển - Chưa rà soát với BTC,[ĐT] Đã phát triển - Đã rà soát với BTC"</formula1>
    </dataValidation>
    <dataValidation type="list" allowBlank="1" showErrorMessage="1" sqref="W15 W20 W25">
      <formula1>"To-do,In progress,Done ,Pending"</formula1>
    </dataValidation>
    <dataValidation type="list" allowBlank="1" showErrorMessage="1" sqref="S15:S29">
      <formula1>"Quân,Hoài,Nga,Yến,Huyền,Hân,Hải Anh,Xika"</formula1>
    </dataValidation>
    <dataValidation type="list" allowBlank="1" showErrorMessage="1" sqref="L15 L20 L25">
      <formula1>"In-scope,Out-of-scope,Thêm mới,Cancel,Chưa xác định"</formula1>
    </dataValidation>
    <dataValidation type="list" allowBlank="1" showErrorMessage="1" sqref="P15:P29">
      <formula1>"A Chí,C Tuyết,SotaTek,Đang rà soát"</formula1>
    </dataValidation>
  </dataValidations>
  <hyperlinks>
    <hyperlink r:id="rId1" ref="B15"/>
    <hyperlink r:id="rId2" ref="B20"/>
    <hyperlink r:id="rId3" ref="B25"/>
  </hyperlinks>
  <printOptions gridLines="1" horizontalCentered="1"/>
  <pageMargins bottom="0.75" footer="0.0" header="0.0" left="0.7" right="0.7" top="0.75"/>
  <pageSetup fitToHeight="0" cellComments="atEnd" orientation="landscape" pageOrder="overThenDown"/>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13"/>
    <col customWidth="1" min="3" max="3" width="14.25"/>
    <col customWidth="1" min="4" max="4" width="22.38"/>
    <col customWidth="1" min="5" max="5" width="55.5"/>
    <col customWidth="1" min="6" max="6" width="16.75"/>
    <col customWidth="1" min="7" max="7" width="67.25"/>
    <col customWidth="1" min="10" max="10" width="14.13"/>
    <col customWidth="1" min="11" max="11" width="52.13"/>
    <col customWidth="1" min="12" max="13" width="43.63"/>
  </cols>
  <sheetData>
    <row r="1">
      <c r="A1" s="4"/>
      <c r="B1" s="4"/>
      <c r="C1" s="48"/>
      <c r="D1" s="4"/>
      <c r="E1" s="89"/>
      <c r="F1" s="4"/>
      <c r="G1" s="89"/>
      <c r="H1" s="4"/>
      <c r="I1" s="6"/>
      <c r="J1" s="4"/>
      <c r="K1" s="4"/>
      <c r="L1" s="4"/>
      <c r="M1" s="4"/>
      <c r="N1" s="4"/>
      <c r="O1" s="4"/>
      <c r="P1" s="4"/>
      <c r="Q1" s="4"/>
      <c r="R1" s="4"/>
      <c r="S1" s="4"/>
      <c r="T1" s="4"/>
      <c r="U1" s="4"/>
      <c r="V1" s="4"/>
      <c r="W1" s="4"/>
      <c r="X1" s="4"/>
      <c r="Y1" s="4"/>
      <c r="Z1" s="4"/>
      <c r="AA1" s="4"/>
      <c r="AB1" s="4"/>
      <c r="AC1" s="4"/>
    </row>
    <row r="2">
      <c r="A2" s="4"/>
      <c r="B2" s="251" t="s">
        <v>784</v>
      </c>
      <c r="C2" s="130"/>
      <c r="D2" s="130"/>
      <c r="E2" s="130"/>
      <c r="F2" s="130"/>
      <c r="G2" s="130"/>
      <c r="H2" s="130"/>
      <c r="I2" s="130"/>
      <c r="J2" s="130"/>
      <c r="K2" s="130"/>
      <c r="L2" s="130"/>
      <c r="M2" s="128"/>
      <c r="N2" s="4"/>
      <c r="O2" s="4"/>
      <c r="P2" s="4"/>
      <c r="Q2" s="4"/>
      <c r="R2" s="4"/>
      <c r="S2" s="4"/>
      <c r="T2" s="4"/>
      <c r="U2" s="4"/>
      <c r="V2" s="4"/>
      <c r="W2" s="4"/>
      <c r="X2" s="4"/>
      <c r="Y2" s="4"/>
      <c r="Z2" s="4"/>
      <c r="AA2" s="4"/>
      <c r="AB2" s="4"/>
      <c r="AC2" s="4"/>
    </row>
    <row r="3">
      <c r="A3" s="4"/>
      <c r="B3" s="136"/>
      <c r="C3" s="134"/>
      <c r="D3" s="134"/>
      <c r="E3" s="134"/>
      <c r="F3" s="134"/>
      <c r="G3" s="134"/>
      <c r="H3" s="134"/>
      <c r="I3" s="134"/>
      <c r="J3" s="134"/>
      <c r="K3" s="134"/>
      <c r="L3" s="134"/>
      <c r="M3" s="135"/>
      <c r="N3" s="4"/>
      <c r="O3" s="4"/>
      <c r="P3" s="4"/>
      <c r="Q3" s="4"/>
      <c r="R3" s="4"/>
      <c r="S3" s="4"/>
      <c r="T3" s="4"/>
      <c r="U3" s="4"/>
      <c r="V3" s="4"/>
      <c r="W3" s="4"/>
      <c r="X3" s="4"/>
      <c r="Y3" s="4"/>
      <c r="Z3" s="4"/>
      <c r="AA3" s="4"/>
      <c r="AB3" s="4"/>
      <c r="AC3" s="4"/>
    </row>
    <row r="4">
      <c r="A4" s="4"/>
      <c r="B4" s="4"/>
      <c r="C4" s="48"/>
      <c r="D4" s="4"/>
      <c r="E4" s="89"/>
      <c r="F4" s="4"/>
      <c r="G4" s="89"/>
      <c r="H4" s="4"/>
      <c r="I4" s="6"/>
      <c r="J4" s="4"/>
      <c r="K4" s="4"/>
      <c r="L4" s="4"/>
      <c r="M4" s="4"/>
      <c r="N4" s="4"/>
      <c r="O4" s="4"/>
      <c r="P4" s="4"/>
      <c r="Q4" s="4"/>
      <c r="R4" s="4"/>
      <c r="S4" s="4"/>
      <c r="T4" s="4"/>
      <c r="U4" s="4"/>
      <c r="V4" s="4"/>
      <c r="W4" s="4"/>
      <c r="X4" s="4"/>
      <c r="Y4" s="4"/>
      <c r="Z4" s="4"/>
      <c r="AA4" s="4"/>
      <c r="AB4" s="4"/>
      <c r="AC4" s="4"/>
    </row>
    <row r="5">
      <c r="A5" s="4"/>
      <c r="B5" s="252" t="s">
        <v>785</v>
      </c>
      <c r="C5" s="530" t="s">
        <v>786</v>
      </c>
      <c r="D5" s="252" t="s">
        <v>72</v>
      </c>
      <c r="E5" s="530" t="s">
        <v>787</v>
      </c>
      <c r="F5" s="252" t="s">
        <v>788</v>
      </c>
      <c r="G5" s="530" t="s">
        <v>789</v>
      </c>
      <c r="H5" s="252" t="s">
        <v>790</v>
      </c>
      <c r="I5" s="252" t="s">
        <v>791</v>
      </c>
      <c r="J5" s="252" t="s">
        <v>792</v>
      </c>
      <c r="K5" s="253" t="s">
        <v>793</v>
      </c>
      <c r="L5" s="253" t="s">
        <v>794</v>
      </c>
      <c r="M5" s="252" t="s">
        <v>795</v>
      </c>
      <c r="N5" s="4"/>
      <c r="O5" s="4"/>
      <c r="P5" s="4"/>
      <c r="Q5" s="4"/>
      <c r="R5" s="4"/>
      <c r="S5" s="4"/>
      <c r="T5" s="4"/>
      <c r="U5" s="4"/>
      <c r="V5" s="4"/>
      <c r="W5" s="4"/>
      <c r="X5" s="4"/>
      <c r="Y5" s="4"/>
      <c r="Z5" s="4"/>
      <c r="AA5" s="4"/>
      <c r="AB5" s="4"/>
      <c r="AC5" s="4"/>
    </row>
    <row r="6">
      <c r="A6" s="4"/>
      <c r="B6" s="20">
        <v>1.0</v>
      </c>
      <c r="C6" s="63">
        <v>46114.0</v>
      </c>
      <c r="D6" s="33" t="s">
        <v>13</v>
      </c>
      <c r="E6" s="255" t="s">
        <v>2555</v>
      </c>
      <c r="F6" s="20" t="s">
        <v>82</v>
      </c>
      <c r="G6" s="255" t="s">
        <v>2556</v>
      </c>
      <c r="H6" s="20" t="s">
        <v>77</v>
      </c>
      <c r="I6" s="256">
        <v>46207.0</v>
      </c>
      <c r="J6" s="20" t="s">
        <v>799</v>
      </c>
      <c r="K6" s="257"/>
      <c r="L6" s="531"/>
      <c r="M6" s="531"/>
      <c r="N6" s="4"/>
      <c r="O6" s="4"/>
      <c r="P6" s="4"/>
      <c r="Q6" s="4"/>
      <c r="R6" s="4"/>
      <c r="S6" s="4"/>
      <c r="T6" s="4"/>
      <c r="U6" s="4"/>
      <c r="V6" s="4"/>
      <c r="W6" s="4"/>
      <c r="X6" s="4"/>
      <c r="Y6" s="4"/>
      <c r="Z6" s="4"/>
      <c r="AA6" s="4"/>
      <c r="AB6" s="4"/>
      <c r="AC6" s="4"/>
    </row>
    <row r="7">
      <c r="A7" s="4"/>
      <c r="B7" s="24">
        <f t="shared" ref="B7:B89" si="1">B6+1</f>
        <v>2</v>
      </c>
      <c r="C7" s="63">
        <v>46205.0</v>
      </c>
      <c r="D7" s="33" t="s">
        <v>13</v>
      </c>
      <c r="E7" s="255" t="s">
        <v>2557</v>
      </c>
      <c r="F7" s="20" t="s">
        <v>77</v>
      </c>
      <c r="G7" s="255" t="s">
        <v>2558</v>
      </c>
      <c r="H7" s="20" t="s">
        <v>82</v>
      </c>
      <c r="I7" s="264"/>
      <c r="J7" s="20" t="s">
        <v>799</v>
      </c>
      <c r="K7" s="257"/>
      <c r="L7" s="257"/>
      <c r="M7" s="531"/>
      <c r="N7" s="4"/>
      <c r="O7" s="4"/>
      <c r="P7" s="4"/>
      <c r="Q7" s="4"/>
      <c r="R7" s="4"/>
      <c r="S7" s="4"/>
      <c r="T7" s="4"/>
      <c r="U7" s="4"/>
      <c r="V7" s="4"/>
      <c r="W7" s="4"/>
      <c r="X7" s="4"/>
      <c r="Y7" s="4"/>
      <c r="Z7" s="4"/>
      <c r="AA7" s="4"/>
      <c r="AB7" s="4"/>
      <c r="AC7" s="4"/>
    </row>
    <row r="8">
      <c r="A8" s="4"/>
      <c r="B8" s="24">
        <f t="shared" si="1"/>
        <v>3</v>
      </c>
      <c r="C8" s="63">
        <v>46120.0</v>
      </c>
      <c r="D8" s="33" t="s">
        <v>2559</v>
      </c>
      <c r="E8" s="255" t="s">
        <v>2560</v>
      </c>
      <c r="F8" s="20" t="s">
        <v>2561</v>
      </c>
      <c r="G8" s="255" t="s">
        <v>2562</v>
      </c>
      <c r="H8" s="20" t="s">
        <v>77</v>
      </c>
      <c r="I8" s="256">
        <v>46211.0</v>
      </c>
      <c r="J8" s="20" t="s">
        <v>799</v>
      </c>
      <c r="K8" s="259"/>
      <c r="L8" s="84"/>
      <c r="M8" s="531"/>
      <c r="N8" s="4"/>
      <c r="O8" s="4"/>
      <c r="P8" s="4"/>
      <c r="Q8" s="4"/>
      <c r="R8" s="4"/>
      <c r="S8" s="4"/>
      <c r="T8" s="4"/>
      <c r="U8" s="4"/>
      <c r="V8" s="4"/>
      <c r="W8" s="4"/>
      <c r="X8" s="4"/>
      <c r="Y8" s="4"/>
      <c r="Z8" s="4"/>
      <c r="AA8" s="4"/>
      <c r="AB8" s="4"/>
      <c r="AC8" s="4"/>
    </row>
    <row r="9">
      <c r="A9" s="4"/>
      <c r="B9" s="24">
        <f t="shared" si="1"/>
        <v>4</v>
      </c>
      <c r="C9" s="63">
        <v>46120.0</v>
      </c>
      <c r="D9" s="33" t="s">
        <v>13</v>
      </c>
      <c r="E9" s="86" t="s">
        <v>2563</v>
      </c>
      <c r="F9" s="20" t="s">
        <v>82</v>
      </c>
      <c r="G9" s="255" t="s">
        <v>2564</v>
      </c>
      <c r="H9" s="20" t="s">
        <v>77</v>
      </c>
      <c r="I9" s="256">
        <v>46211.0</v>
      </c>
      <c r="J9" s="20" t="s">
        <v>799</v>
      </c>
      <c r="K9" s="84" t="s">
        <v>2565</v>
      </c>
      <c r="L9" s="84" t="s">
        <v>2566</v>
      </c>
      <c r="M9" s="267"/>
      <c r="N9" s="4"/>
      <c r="O9" s="4"/>
      <c r="P9" s="4"/>
      <c r="Q9" s="4"/>
      <c r="R9" s="4"/>
      <c r="S9" s="4"/>
      <c r="T9" s="4"/>
      <c r="U9" s="4"/>
      <c r="V9" s="4"/>
      <c r="W9" s="4"/>
      <c r="X9" s="4"/>
      <c r="Y9" s="4"/>
      <c r="Z9" s="4"/>
      <c r="AA9" s="4"/>
      <c r="AB9" s="4"/>
      <c r="AC9" s="4"/>
    </row>
    <row r="10">
      <c r="A10" s="4"/>
      <c r="B10" s="24">
        <f t="shared" si="1"/>
        <v>5</v>
      </c>
      <c r="C10" s="63">
        <v>46120.0</v>
      </c>
      <c r="D10" s="33" t="s">
        <v>53</v>
      </c>
      <c r="E10" s="84" t="s">
        <v>2567</v>
      </c>
      <c r="F10" s="20" t="s">
        <v>82</v>
      </c>
      <c r="G10" s="262" t="s">
        <v>2568</v>
      </c>
      <c r="H10" s="20" t="s">
        <v>77</v>
      </c>
      <c r="I10" s="256">
        <v>46121.0</v>
      </c>
      <c r="J10" s="20" t="s">
        <v>799</v>
      </c>
      <c r="K10" s="84" t="s">
        <v>2569</v>
      </c>
      <c r="L10" s="265" t="s">
        <v>2570</v>
      </c>
      <c r="M10" s="267"/>
      <c r="N10" s="4"/>
      <c r="O10" s="4"/>
      <c r="P10" s="4"/>
      <c r="Q10" s="4"/>
      <c r="R10" s="4"/>
      <c r="S10" s="4"/>
      <c r="T10" s="4"/>
      <c r="U10" s="4"/>
      <c r="V10" s="4"/>
      <c r="W10" s="4"/>
      <c r="X10" s="4"/>
      <c r="Y10" s="4"/>
      <c r="Z10" s="4"/>
      <c r="AA10" s="4"/>
      <c r="AB10" s="4"/>
      <c r="AC10" s="4"/>
    </row>
    <row r="11">
      <c r="A11" s="4"/>
      <c r="B11" s="24">
        <f t="shared" si="1"/>
        <v>6</v>
      </c>
      <c r="C11" s="63">
        <v>46120.0</v>
      </c>
      <c r="D11" s="33" t="s">
        <v>2559</v>
      </c>
      <c r="E11" s="84" t="s">
        <v>2571</v>
      </c>
      <c r="F11" s="20" t="s">
        <v>82</v>
      </c>
      <c r="G11" s="255" t="s">
        <v>2572</v>
      </c>
      <c r="H11" s="20" t="s">
        <v>77</v>
      </c>
      <c r="I11" s="256">
        <v>46121.0</v>
      </c>
      <c r="J11" s="20" t="s">
        <v>799</v>
      </c>
      <c r="K11" s="267"/>
      <c r="L11" s="267"/>
      <c r="M11" s="267"/>
      <c r="N11" s="4"/>
      <c r="O11" s="4"/>
      <c r="P11" s="4"/>
      <c r="Q11" s="4"/>
      <c r="R11" s="4"/>
      <c r="S11" s="4"/>
      <c r="T11" s="4"/>
      <c r="U11" s="4"/>
      <c r="V11" s="4"/>
      <c r="W11" s="4"/>
      <c r="X11" s="4"/>
      <c r="Y11" s="4"/>
      <c r="Z11" s="4"/>
      <c r="AA11" s="4"/>
      <c r="AB11" s="4"/>
      <c r="AC11" s="4"/>
    </row>
    <row r="12">
      <c r="A12" s="4"/>
      <c r="B12" s="24">
        <f t="shared" si="1"/>
        <v>7</v>
      </c>
      <c r="C12" s="63">
        <v>46120.0</v>
      </c>
      <c r="D12" s="33" t="s">
        <v>2573</v>
      </c>
      <c r="E12" s="84" t="s">
        <v>2574</v>
      </c>
      <c r="F12" s="20" t="s">
        <v>77</v>
      </c>
      <c r="G12" s="255" t="s">
        <v>2575</v>
      </c>
      <c r="H12" s="20" t="s">
        <v>82</v>
      </c>
      <c r="I12" s="256">
        <v>46121.0</v>
      </c>
      <c r="J12" s="20" t="s">
        <v>799</v>
      </c>
      <c r="K12" s="261"/>
      <c r="L12" s="267"/>
      <c r="M12" s="267"/>
      <c r="N12" s="4"/>
      <c r="O12" s="4"/>
      <c r="P12" s="4"/>
      <c r="Q12" s="4"/>
      <c r="R12" s="4"/>
      <c r="S12" s="4"/>
      <c r="T12" s="4"/>
      <c r="U12" s="4"/>
      <c r="V12" s="4"/>
      <c r="W12" s="4"/>
      <c r="X12" s="4"/>
      <c r="Y12" s="4"/>
      <c r="Z12" s="4"/>
      <c r="AA12" s="4"/>
      <c r="AB12" s="4"/>
      <c r="AC12" s="4"/>
    </row>
    <row r="13">
      <c r="A13" s="4"/>
      <c r="B13" s="24">
        <f t="shared" si="1"/>
        <v>8</v>
      </c>
      <c r="C13" s="63">
        <v>46120.0</v>
      </c>
      <c r="D13" s="33" t="s">
        <v>2573</v>
      </c>
      <c r="E13" s="84" t="s">
        <v>2576</v>
      </c>
      <c r="F13" s="20" t="s">
        <v>77</v>
      </c>
      <c r="G13" s="255" t="s">
        <v>2577</v>
      </c>
      <c r="H13" s="20" t="s">
        <v>82</v>
      </c>
      <c r="I13" s="256">
        <v>46121.0</v>
      </c>
      <c r="J13" s="20" t="s">
        <v>799</v>
      </c>
      <c r="K13" s="261"/>
      <c r="L13" s="267"/>
      <c r="M13" s="267"/>
      <c r="N13" s="4"/>
      <c r="O13" s="4"/>
      <c r="P13" s="4"/>
      <c r="Q13" s="4"/>
      <c r="R13" s="4"/>
      <c r="S13" s="4"/>
      <c r="T13" s="4"/>
      <c r="U13" s="4"/>
      <c r="V13" s="4"/>
      <c r="W13" s="4"/>
      <c r="X13" s="4"/>
      <c r="Y13" s="4"/>
      <c r="Z13" s="4"/>
      <c r="AA13" s="4"/>
      <c r="AB13" s="4"/>
      <c r="AC13" s="4"/>
    </row>
    <row r="14">
      <c r="A14" s="4"/>
      <c r="B14" s="24">
        <f t="shared" si="1"/>
        <v>9</v>
      </c>
      <c r="C14" s="63">
        <v>46121.0</v>
      </c>
      <c r="D14" s="33" t="s">
        <v>2573</v>
      </c>
      <c r="E14" s="84" t="s">
        <v>2578</v>
      </c>
      <c r="F14" s="20" t="s">
        <v>2561</v>
      </c>
      <c r="G14" s="255" t="s">
        <v>2579</v>
      </c>
      <c r="H14" s="20" t="s">
        <v>82</v>
      </c>
      <c r="I14" s="256">
        <v>46126.0</v>
      </c>
      <c r="J14" s="20" t="s">
        <v>799</v>
      </c>
      <c r="K14" s="259"/>
      <c r="L14" s="267"/>
      <c r="M14" s="267"/>
      <c r="N14" s="4"/>
      <c r="O14" s="4"/>
      <c r="P14" s="4"/>
      <c r="Q14" s="4"/>
      <c r="R14" s="4"/>
      <c r="S14" s="4"/>
      <c r="T14" s="4"/>
      <c r="U14" s="4"/>
      <c r="V14" s="4"/>
      <c r="W14" s="4"/>
      <c r="X14" s="4"/>
      <c r="Y14" s="4"/>
      <c r="Z14" s="4"/>
      <c r="AA14" s="4"/>
      <c r="AB14" s="4"/>
      <c r="AC14" s="4"/>
    </row>
    <row r="15">
      <c r="A15" s="4"/>
      <c r="B15" s="24">
        <f t="shared" si="1"/>
        <v>10</v>
      </c>
      <c r="C15" s="63">
        <v>46125.0</v>
      </c>
      <c r="D15" s="33" t="s">
        <v>13</v>
      </c>
      <c r="E15" s="532" t="s">
        <v>2580</v>
      </c>
      <c r="F15" s="20" t="s">
        <v>815</v>
      </c>
      <c r="G15" s="533" t="s">
        <v>2581</v>
      </c>
      <c r="H15" s="20" t="s">
        <v>77</v>
      </c>
      <c r="I15" s="269"/>
      <c r="J15" s="20" t="s">
        <v>799</v>
      </c>
      <c r="K15" s="267"/>
      <c r="L15" s="267"/>
      <c r="M15" s="267"/>
      <c r="N15" s="4"/>
      <c r="O15" s="4"/>
      <c r="P15" s="4"/>
      <c r="Q15" s="4"/>
      <c r="R15" s="4"/>
      <c r="S15" s="4"/>
      <c r="T15" s="4"/>
      <c r="U15" s="4"/>
      <c r="V15" s="4"/>
      <c r="W15" s="4"/>
      <c r="X15" s="4"/>
      <c r="Y15" s="4"/>
      <c r="Z15" s="4"/>
      <c r="AA15" s="4"/>
      <c r="AB15" s="4"/>
      <c r="AC15" s="4"/>
    </row>
    <row r="16">
      <c r="A16" s="4"/>
      <c r="B16" s="24">
        <f t="shared" si="1"/>
        <v>11</v>
      </c>
      <c r="C16" s="63">
        <v>46126.0</v>
      </c>
      <c r="D16" s="33" t="s">
        <v>13</v>
      </c>
      <c r="E16" s="84" t="s">
        <v>2582</v>
      </c>
      <c r="F16" s="20" t="s">
        <v>82</v>
      </c>
      <c r="G16" s="84" t="s">
        <v>2583</v>
      </c>
      <c r="H16" s="20" t="s">
        <v>77</v>
      </c>
      <c r="I16" s="256">
        <v>46127.0</v>
      </c>
      <c r="J16" s="20" t="s">
        <v>799</v>
      </c>
      <c r="K16" s="267"/>
      <c r="L16" s="267"/>
      <c r="M16" s="267"/>
      <c r="N16" s="4"/>
      <c r="O16" s="4"/>
      <c r="P16" s="4"/>
      <c r="Q16" s="4"/>
      <c r="R16" s="4"/>
      <c r="S16" s="4"/>
      <c r="T16" s="4"/>
      <c r="U16" s="4"/>
      <c r="V16" s="4"/>
      <c r="W16" s="4"/>
      <c r="X16" s="4"/>
      <c r="Y16" s="4"/>
      <c r="Z16" s="4"/>
      <c r="AA16" s="4"/>
      <c r="AB16" s="4"/>
      <c r="AC16" s="4"/>
    </row>
    <row r="17">
      <c r="A17" s="4"/>
      <c r="B17" s="24">
        <f t="shared" si="1"/>
        <v>12</v>
      </c>
      <c r="C17" s="63">
        <v>46127.0</v>
      </c>
      <c r="D17" s="33" t="s">
        <v>13</v>
      </c>
      <c r="E17" s="84" t="s">
        <v>2584</v>
      </c>
      <c r="F17" s="20" t="s">
        <v>815</v>
      </c>
      <c r="G17" s="86" t="s">
        <v>2585</v>
      </c>
      <c r="H17" s="20" t="s">
        <v>82</v>
      </c>
      <c r="I17" s="256">
        <v>46127.0</v>
      </c>
      <c r="J17" s="20" t="s">
        <v>799</v>
      </c>
      <c r="K17" s="267"/>
      <c r="L17" s="267"/>
      <c r="M17" s="267"/>
      <c r="N17" s="4"/>
      <c r="O17" s="4"/>
      <c r="P17" s="4"/>
      <c r="Q17" s="4"/>
      <c r="R17" s="4"/>
      <c r="S17" s="4"/>
      <c r="T17" s="4"/>
      <c r="U17" s="4"/>
      <c r="V17" s="4"/>
      <c r="W17" s="4"/>
      <c r="X17" s="4"/>
      <c r="Y17" s="4"/>
      <c r="Z17" s="4"/>
      <c r="AA17" s="4"/>
      <c r="AB17" s="4"/>
      <c r="AC17" s="4"/>
    </row>
    <row r="18">
      <c r="A18" s="4"/>
      <c r="B18" s="24">
        <f t="shared" si="1"/>
        <v>13</v>
      </c>
      <c r="C18" s="63">
        <v>46127.0</v>
      </c>
      <c r="D18" s="33" t="s">
        <v>13</v>
      </c>
      <c r="E18" s="84" t="s">
        <v>2586</v>
      </c>
      <c r="F18" s="20" t="s">
        <v>815</v>
      </c>
      <c r="G18" s="278" t="s">
        <v>2587</v>
      </c>
      <c r="H18" s="20" t="s">
        <v>82</v>
      </c>
      <c r="I18" s="256">
        <v>46127.0</v>
      </c>
      <c r="J18" s="20" t="s">
        <v>799</v>
      </c>
      <c r="K18" s="267"/>
      <c r="L18" s="267"/>
      <c r="M18" s="267"/>
      <c r="N18" s="4"/>
      <c r="O18" s="4"/>
      <c r="P18" s="4"/>
      <c r="Q18" s="4"/>
      <c r="R18" s="4"/>
      <c r="S18" s="4"/>
      <c r="T18" s="4"/>
      <c r="U18" s="4"/>
      <c r="V18" s="4"/>
      <c r="W18" s="4"/>
      <c r="X18" s="4"/>
      <c r="Y18" s="4"/>
      <c r="Z18" s="4"/>
      <c r="AA18" s="4"/>
      <c r="AB18" s="4"/>
      <c r="AC18" s="4"/>
    </row>
    <row r="19">
      <c r="A19" s="4"/>
      <c r="B19" s="24">
        <f t="shared" si="1"/>
        <v>14</v>
      </c>
      <c r="C19" s="63">
        <v>46127.0</v>
      </c>
      <c r="D19" s="33" t="s">
        <v>13</v>
      </c>
      <c r="E19" s="84" t="s">
        <v>2588</v>
      </c>
      <c r="F19" s="20" t="s">
        <v>815</v>
      </c>
      <c r="G19" s="532" t="s">
        <v>2589</v>
      </c>
      <c r="H19" s="20" t="s">
        <v>82</v>
      </c>
      <c r="I19" s="256">
        <v>46127.0</v>
      </c>
      <c r="J19" s="20" t="s">
        <v>799</v>
      </c>
      <c r="K19" s="267"/>
      <c r="L19" s="267"/>
      <c r="M19" s="267"/>
      <c r="N19" s="4"/>
      <c r="O19" s="4"/>
      <c r="P19" s="4"/>
      <c r="Q19" s="4"/>
      <c r="R19" s="4"/>
      <c r="S19" s="4"/>
      <c r="T19" s="4"/>
      <c r="U19" s="4"/>
      <c r="V19" s="4"/>
      <c r="W19" s="4"/>
      <c r="X19" s="4"/>
      <c r="Y19" s="4"/>
      <c r="Z19" s="4"/>
      <c r="AA19" s="4"/>
      <c r="AB19" s="4"/>
      <c r="AC19" s="4"/>
    </row>
    <row r="20">
      <c r="A20" s="4"/>
      <c r="B20" s="24">
        <f t="shared" si="1"/>
        <v>15</v>
      </c>
      <c r="C20" s="63">
        <v>46127.0</v>
      </c>
      <c r="D20" s="33" t="s">
        <v>13</v>
      </c>
      <c r="E20" s="84" t="s">
        <v>2590</v>
      </c>
      <c r="F20" s="20" t="s">
        <v>815</v>
      </c>
      <c r="G20" s="84" t="s">
        <v>2591</v>
      </c>
      <c r="H20" s="20" t="s">
        <v>82</v>
      </c>
      <c r="I20" s="256">
        <v>46127.0</v>
      </c>
      <c r="J20" s="20" t="s">
        <v>799</v>
      </c>
      <c r="K20" s="267"/>
      <c r="L20" s="267"/>
      <c r="M20" s="267"/>
      <c r="N20" s="4"/>
      <c r="O20" s="4"/>
      <c r="P20" s="4"/>
      <c r="Q20" s="4"/>
      <c r="R20" s="4"/>
      <c r="S20" s="4"/>
      <c r="T20" s="4"/>
      <c r="U20" s="4"/>
      <c r="V20" s="4"/>
      <c r="W20" s="4"/>
      <c r="X20" s="4"/>
      <c r="Y20" s="4"/>
      <c r="Z20" s="4"/>
      <c r="AA20" s="4"/>
      <c r="AB20" s="4"/>
      <c r="AC20" s="4"/>
    </row>
    <row r="21">
      <c r="A21" s="4"/>
      <c r="B21" s="24">
        <f t="shared" si="1"/>
        <v>16</v>
      </c>
      <c r="C21" s="63">
        <v>46127.0</v>
      </c>
      <c r="D21" s="33" t="s">
        <v>13</v>
      </c>
      <c r="E21" s="534" t="s">
        <v>2592</v>
      </c>
      <c r="F21" s="20" t="s">
        <v>82</v>
      </c>
      <c r="G21" s="84" t="s">
        <v>2593</v>
      </c>
      <c r="H21" s="20" t="s">
        <v>77</v>
      </c>
      <c r="I21" s="256">
        <v>46129.0</v>
      </c>
      <c r="J21" s="20" t="s">
        <v>799</v>
      </c>
      <c r="K21" s="267"/>
      <c r="L21" s="267"/>
      <c r="M21" s="267"/>
      <c r="N21" s="4"/>
      <c r="O21" s="4"/>
      <c r="P21" s="4"/>
      <c r="Q21" s="4"/>
      <c r="R21" s="4"/>
      <c r="S21" s="4"/>
      <c r="T21" s="4"/>
      <c r="U21" s="4"/>
      <c r="V21" s="4"/>
      <c r="W21" s="4"/>
      <c r="X21" s="4"/>
      <c r="Y21" s="4"/>
      <c r="Z21" s="4"/>
      <c r="AA21" s="4"/>
      <c r="AB21" s="4"/>
      <c r="AC21" s="4"/>
    </row>
    <row r="22">
      <c r="A22" s="4"/>
      <c r="B22" s="24">
        <f t="shared" si="1"/>
        <v>17</v>
      </c>
      <c r="C22" s="63">
        <v>46128.0</v>
      </c>
      <c r="D22" s="33" t="s">
        <v>13</v>
      </c>
      <c r="E22" s="84" t="s">
        <v>2594</v>
      </c>
      <c r="F22" s="20" t="s">
        <v>82</v>
      </c>
      <c r="G22" s="84" t="s">
        <v>2595</v>
      </c>
      <c r="H22" s="20" t="s">
        <v>77</v>
      </c>
      <c r="I22" s="256">
        <v>46129.0</v>
      </c>
      <c r="J22" s="20" t="s">
        <v>804</v>
      </c>
      <c r="K22" s="265" t="s">
        <v>2596</v>
      </c>
      <c r="L22" s="265" t="s">
        <v>2597</v>
      </c>
      <c r="M22" s="265" t="s">
        <v>2598</v>
      </c>
      <c r="N22" s="4"/>
      <c r="O22" s="4"/>
      <c r="P22" s="4"/>
      <c r="Q22" s="4"/>
      <c r="R22" s="4"/>
      <c r="S22" s="4"/>
      <c r="T22" s="4"/>
      <c r="U22" s="4"/>
      <c r="V22" s="4"/>
      <c r="W22" s="4"/>
      <c r="X22" s="4"/>
      <c r="Y22" s="4"/>
      <c r="Z22" s="4"/>
      <c r="AA22" s="4"/>
      <c r="AB22" s="4"/>
      <c r="AC22" s="4"/>
    </row>
    <row r="23">
      <c r="A23" s="4"/>
      <c r="B23" s="24">
        <f t="shared" si="1"/>
        <v>18</v>
      </c>
      <c r="C23" s="63">
        <v>46128.0</v>
      </c>
      <c r="D23" s="33" t="s">
        <v>13</v>
      </c>
      <c r="E23" s="84" t="s">
        <v>2599</v>
      </c>
      <c r="F23" s="20" t="s">
        <v>82</v>
      </c>
      <c r="G23" s="84" t="s">
        <v>2600</v>
      </c>
      <c r="H23" s="20" t="s">
        <v>77</v>
      </c>
      <c r="I23" s="256">
        <v>46133.0</v>
      </c>
      <c r="J23" s="20" t="s">
        <v>804</v>
      </c>
      <c r="K23" s="265" t="s">
        <v>2601</v>
      </c>
      <c r="L23" s="265" t="s">
        <v>2602</v>
      </c>
      <c r="M23" s="265" t="s">
        <v>2603</v>
      </c>
      <c r="N23" s="4"/>
      <c r="O23" s="4"/>
      <c r="P23" s="4"/>
      <c r="Q23" s="4"/>
      <c r="R23" s="4"/>
      <c r="S23" s="4"/>
      <c r="T23" s="4"/>
      <c r="U23" s="4"/>
      <c r="V23" s="4"/>
      <c r="W23" s="4"/>
      <c r="X23" s="4"/>
      <c r="Y23" s="4"/>
      <c r="Z23" s="4"/>
      <c r="AA23" s="4"/>
      <c r="AB23" s="4"/>
      <c r="AC23" s="4"/>
    </row>
    <row r="24">
      <c r="A24" s="4"/>
      <c r="B24" s="24">
        <f t="shared" si="1"/>
        <v>19</v>
      </c>
      <c r="C24" s="63">
        <v>46129.0</v>
      </c>
      <c r="D24" s="33" t="s">
        <v>13</v>
      </c>
      <c r="E24" s="84" t="s">
        <v>2604</v>
      </c>
      <c r="F24" s="20" t="s">
        <v>82</v>
      </c>
      <c r="G24" s="84" t="s">
        <v>2605</v>
      </c>
      <c r="H24" s="20" t="s">
        <v>77</v>
      </c>
      <c r="I24" s="256">
        <v>46132.0</v>
      </c>
      <c r="J24" s="20" t="s">
        <v>799</v>
      </c>
      <c r="K24" s="267"/>
      <c r="L24" s="267"/>
      <c r="M24" s="267"/>
      <c r="N24" s="4"/>
      <c r="O24" s="4"/>
      <c r="P24" s="4"/>
      <c r="Q24" s="4"/>
      <c r="R24" s="4"/>
      <c r="S24" s="4"/>
      <c r="T24" s="4"/>
      <c r="U24" s="4"/>
      <c r="V24" s="4"/>
      <c r="W24" s="4"/>
      <c r="X24" s="4"/>
      <c r="Y24" s="4"/>
      <c r="Z24" s="4"/>
      <c r="AA24" s="4"/>
      <c r="AB24" s="4"/>
      <c r="AC24" s="4"/>
    </row>
    <row r="25">
      <c r="A25" s="4"/>
      <c r="B25" s="24">
        <f t="shared" si="1"/>
        <v>20</v>
      </c>
      <c r="C25" s="63">
        <v>46129.0</v>
      </c>
      <c r="D25" s="33" t="s">
        <v>13</v>
      </c>
      <c r="E25" s="84" t="s">
        <v>2606</v>
      </c>
      <c r="F25" s="20" t="s">
        <v>82</v>
      </c>
      <c r="G25" s="84" t="s">
        <v>2607</v>
      </c>
      <c r="H25" s="20" t="s">
        <v>77</v>
      </c>
      <c r="I25" s="256">
        <v>46132.0</v>
      </c>
      <c r="J25" s="20" t="s">
        <v>799</v>
      </c>
      <c r="K25" s="267"/>
      <c r="L25" s="267"/>
      <c r="M25" s="267"/>
      <c r="N25" s="4"/>
      <c r="O25" s="4"/>
      <c r="P25" s="4"/>
      <c r="Q25" s="4"/>
      <c r="R25" s="4"/>
      <c r="S25" s="4"/>
      <c r="T25" s="4"/>
      <c r="U25" s="4"/>
      <c r="V25" s="4"/>
      <c r="W25" s="4"/>
      <c r="X25" s="4"/>
      <c r="Y25" s="4"/>
      <c r="Z25" s="4"/>
      <c r="AA25" s="4"/>
      <c r="AB25" s="4"/>
      <c r="AC25" s="4"/>
    </row>
    <row r="26">
      <c r="A26" s="4"/>
      <c r="B26" s="24">
        <f t="shared" si="1"/>
        <v>21</v>
      </c>
      <c r="C26" s="63">
        <v>46129.0</v>
      </c>
      <c r="D26" s="33" t="s">
        <v>13</v>
      </c>
      <c r="E26" s="84" t="s">
        <v>2608</v>
      </c>
      <c r="F26" s="20" t="s">
        <v>82</v>
      </c>
      <c r="G26" s="84" t="s">
        <v>2609</v>
      </c>
      <c r="H26" s="20" t="s">
        <v>77</v>
      </c>
      <c r="I26" s="256">
        <v>46132.0</v>
      </c>
      <c r="J26" s="20" t="s">
        <v>804</v>
      </c>
      <c r="K26" s="265" t="s">
        <v>2610</v>
      </c>
      <c r="L26" s="267"/>
      <c r="M26" s="267"/>
      <c r="N26" s="4"/>
      <c r="O26" s="4"/>
      <c r="P26" s="4"/>
      <c r="Q26" s="4"/>
      <c r="R26" s="4"/>
      <c r="S26" s="4"/>
      <c r="T26" s="4"/>
      <c r="U26" s="4"/>
      <c r="V26" s="4"/>
      <c r="W26" s="4"/>
      <c r="X26" s="4"/>
      <c r="Y26" s="4"/>
      <c r="Z26" s="4"/>
      <c r="AA26" s="4"/>
      <c r="AB26" s="4"/>
      <c r="AC26" s="4"/>
    </row>
    <row r="27">
      <c r="A27" s="4"/>
      <c r="B27" s="24">
        <f t="shared" si="1"/>
        <v>22</v>
      </c>
      <c r="C27" s="63">
        <v>46129.0</v>
      </c>
      <c r="D27" s="33" t="s">
        <v>13</v>
      </c>
      <c r="E27" s="84" t="s">
        <v>2611</v>
      </c>
      <c r="F27" s="20" t="s">
        <v>82</v>
      </c>
      <c r="G27" s="84" t="s">
        <v>2612</v>
      </c>
      <c r="H27" s="20" t="s">
        <v>77</v>
      </c>
      <c r="I27" s="256">
        <v>46132.0</v>
      </c>
      <c r="J27" s="20" t="s">
        <v>799</v>
      </c>
      <c r="K27" s="267"/>
      <c r="L27" s="267"/>
      <c r="M27" s="267"/>
      <c r="N27" s="4"/>
      <c r="O27" s="4"/>
      <c r="P27" s="4"/>
      <c r="Q27" s="4"/>
      <c r="R27" s="4"/>
      <c r="S27" s="4"/>
      <c r="T27" s="4"/>
      <c r="U27" s="4"/>
      <c r="V27" s="4"/>
      <c r="W27" s="4"/>
      <c r="X27" s="4"/>
      <c r="Y27" s="4"/>
      <c r="Z27" s="4"/>
      <c r="AA27" s="4"/>
      <c r="AB27" s="4"/>
      <c r="AC27" s="4"/>
    </row>
    <row r="28">
      <c r="A28" s="4"/>
      <c r="B28" s="24">
        <f t="shared" si="1"/>
        <v>23</v>
      </c>
      <c r="C28" s="63">
        <v>46129.0</v>
      </c>
      <c r="D28" s="33" t="s">
        <v>13</v>
      </c>
      <c r="E28" s="84" t="s">
        <v>2613</v>
      </c>
      <c r="F28" s="20" t="s">
        <v>82</v>
      </c>
      <c r="G28" s="84" t="s">
        <v>2614</v>
      </c>
      <c r="H28" s="20" t="s">
        <v>77</v>
      </c>
      <c r="I28" s="256">
        <v>46133.0</v>
      </c>
      <c r="J28" s="20" t="s">
        <v>799</v>
      </c>
      <c r="K28" s="267"/>
      <c r="L28" s="267"/>
      <c r="M28" s="267"/>
      <c r="N28" s="4"/>
      <c r="O28" s="4"/>
      <c r="P28" s="4"/>
      <c r="Q28" s="4"/>
      <c r="R28" s="4"/>
      <c r="S28" s="4"/>
      <c r="T28" s="4"/>
      <c r="U28" s="4"/>
      <c r="V28" s="4"/>
      <c r="W28" s="4"/>
      <c r="X28" s="4"/>
      <c r="Y28" s="4"/>
      <c r="Z28" s="4"/>
      <c r="AA28" s="4"/>
      <c r="AB28" s="4"/>
      <c r="AC28" s="4"/>
    </row>
    <row r="29">
      <c r="A29" s="4"/>
      <c r="B29" s="24">
        <f t="shared" si="1"/>
        <v>24</v>
      </c>
      <c r="C29" s="63">
        <v>46129.0</v>
      </c>
      <c r="D29" s="33" t="s">
        <v>13</v>
      </c>
      <c r="E29" s="532" t="s">
        <v>2615</v>
      </c>
      <c r="F29" s="20" t="s">
        <v>82</v>
      </c>
      <c r="G29" s="84" t="s">
        <v>2616</v>
      </c>
      <c r="H29" s="20" t="s">
        <v>77</v>
      </c>
      <c r="I29" s="256">
        <v>46133.0</v>
      </c>
      <c r="J29" s="20" t="s">
        <v>804</v>
      </c>
      <c r="K29" s="267"/>
      <c r="L29" s="267"/>
      <c r="M29" s="267"/>
      <c r="N29" s="4"/>
      <c r="O29" s="4"/>
      <c r="P29" s="4"/>
      <c r="Q29" s="4"/>
      <c r="R29" s="4"/>
      <c r="S29" s="4"/>
      <c r="T29" s="4"/>
      <c r="U29" s="4"/>
      <c r="V29" s="4"/>
      <c r="W29" s="4"/>
      <c r="X29" s="4"/>
      <c r="Y29" s="4"/>
      <c r="Z29" s="4"/>
      <c r="AA29" s="4"/>
      <c r="AB29" s="4"/>
      <c r="AC29" s="4"/>
    </row>
    <row r="30">
      <c r="A30" s="4"/>
      <c r="B30" s="24">
        <f t="shared" si="1"/>
        <v>25</v>
      </c>
      <c r="C30" s="63">
        <v>46129.0</v>
      </c>
      <c r="D30" s="33" t="s">
        <v>13</v>
      </c>
      <c r="E30" s="84" t="s">
        <v>2617</v>
      </c>
      <c r="F30" s="20" t="s">
        <v>82</v>
      </c>
      <c r="G30" s="84" t="s">
        <v>2618</v>
      </c>
      <c r="H30" s="20" t="s">
        <v>77</v>
      </c>
      <c r="I30" s="256">
        <v>46132.0</v>
      </c>
      <c r="J30" s="20" t="s">
        <v>799</v>
      </c>
      <c r="K30" s="267"/>
      <c r="L30" s="267"/>
      <c r="M30" s="267"/>
      <c r="N30" s="4"/>
      <c r="O30" s="4"/>
      <c r="P30" s="4"/>
      <c r="Q30" s="4"/>
      <c r="R30" s="4"/>
      <c r="S30" s="4"/>
      <c r="T30" s="4"/>
      <c r="U30" s="4"/>
      <c r="V30" s="4"/>
      <c r="W30" s="4"/>
      <c r="X30" s="4"/>
      <c r="Y30" s="4"/>
      <c r="Z30" s="4"/>
      <c r="AA30" s="4"/>
      <c r="AB30" s="4"/>
      <c r="AC30" s="4"/>
    </row>
    <row r="31">
      <c r="A31" s="4"/>
      <c r="B31" s="24">
        <f t="shared" si="1"/>
        <v>26</v>
      </c>
      <c r="C31" s="63">
        <v>46131.0</v>
      </c>
      <c r="D31" s="33" t="s">
        <v>13</v>
      </c>
      <c r="E31" s="84" t="s">
        <v>2619</v>
      </c>
      <c r="F31" s="20" t="s">
        <v>82</v>
      </c>
      <c r="G31" s="84" t="s">
        <v>2620</v>
      </c>
      <c r="H31" s="20" t="s">
        <v>77</v>
      </c>
      <c r="I31" s="256">
        <v>46133.0</v>
      </c>
      <c r="J31" s="20" t="s">
        <v>804</v>
      </c>
      <c r="K31" s="267"/>
      <c r="L31" s="267"/>
      <c r="M31" s="267"/>
      <c r="N31" s="4"/>
      <c r="O31" s="4"/>
      <c r="P31" s="4"/>
      <c r="Q31" s="4"/>
      <c r="R31" s="4"/>
      <c r="S31" s="4"/>
      <c r="T31" s="4"/>
      <c r="U31" s="4"/>
      <c r="V31" s="4"/>
      <c r="W31" s="4"/>
      <c r="X31" s="4"/>
      <c r="Y31" s="4"/>
      <c r="Z31" s="4"/>
      <c r="AA31" s="4"/>
      <c r="AB31" s="4"/>
      <c r="AC31" s="4"/>
    </row>
    <row r="32">
      <c r="A32" s="4"/>
      <c r="B32" s="24">
        <f t="shared" si="1"/>
        <v>27</v>
      </c>
      <c r="C32" s="63">
        <v>46131.0</v>
      </c>
      <c r="D32" s="33" t="s">
        <v>13</v>
      </c>
      <c r="E32" s="84" t="s">
        <v>2621</v>
      </c>
      <c r="F32" s="20" t="s">
        <v>82</v>
      </c>
      <c r="G32" s="535" t="s">
        <v>2622</v>
      </c>
      <c r="H32" s="20" t="s">
        <v>77</v>
      </c>
      <c r="I32" s="256">
        <v>46133.0</v>
      </c>
      <c r="J32" s="20" t="s">
        <v>799</v>
      </c>
      <c r="K32" s="267"/>
      <c r="L32" s="267"/>
      <c r="M32" s="267"/>
      <c r="N32" s="4"/>
      <c r="O32" s="4"/>
      <c r="P32" s="4"/>
      <c r="Q32" s="4"/>
      <c r="R32" s="4"/>
      <c r="S32" s="4"/>
      <c r="T32" s="4"/>
      <c r="U32" s="4"/>
      <c r="V32" s="4"/>
      <c r="W32" s="4"/>
      <c r="X32" s="4"/>
      <c r="Y32" s="4"/>
      <c r="Z32" s="4"/>
      <c r="AA32" s="4"/>
      <c r="AB32" s="4"/>
      <c r="AC32" s="4"/>
    </row>
    <row r="33">
      <c r="A33" s="4"/>
      <c r="B33" s="24">
        <f t="shared" si="1"/>
        <v>28</v>
      </c>
      <c r="C33" s="63">
        <v>46131.0</v>
      </c>
      <c r="D33" s="33" t="s">
        <v>13</v>
      </c>
      <c r="E33" s="84" t="s">
        <v>2623</v>
      </c>
      <c r="F33" s="20" t="s">
        <v>82</v>
      </c>
      <c r="G33" s="535" t="s">
        <v>2622</v>
      </c>
      <c r="H33" s="24"/>
      <c r="I33" s="269"/>
      <c r="J33" s="24"/>
      <c r="K33" s="267"/>
      <c r="L33" s="267"/>
      <c r="M33" s="267"/>
      <c r="N33" s="4"/>
      <c r="O33" s="4"/>
      <c r="P33" s="4"/>
      <c r="Q33" s="4"/>
      <c r="R33" s="4"/>
      <c r="S33" s="4"/>
      <c r="T33" s="4"/>
      <c r="U33" s="4"/>
      <c r="V33" s="4"/>
      <c r="W33" s="4"/>
      <c r="X33" s="4"/>
      <c r="Y33" s="4"/>
      <c r="Z33" s="4"/>
      <c r="AA33" s="4"/>
      <c r="AB33" s="4"/>
      <c r="AC33" s="4"/>
    </row>
    <row r="34">
      <c r="A34" s="4"/>
      <c r="B34" s="24">
        <f t="shared" si="1"/>
        <v>29</v>
      </c>
      <c r="C34" s="63">
        <v>46131.0</v>
      </c>
      <c r="D34" s="33" t="s">
        <v>13</v>
      </c>
      <c r="E34" s="84" t="s">
        <v>2624</v>
      </c>
      <c r="F34" s="20" t="s">
        <v>82</v>
      </c>
      <c r="G34" s="535" t="s">
        <v>2622</v>
      </c>
      <c r="H34" s="24"/>
      <c r="I34" s="269"/>
      <c r="J34" s="24"/>
      <c r="K34" s="267"/>
      <c r="L34" s="267"/>
      <c r="M34" s="267"/>
      <c r="N34" s="4"/>
      <c r="O34" s="4"/>
      <c r="P34" s="4"/>
      <c r="Q34" s="4"/>
      <c r="R34" s="4"/>
      <c r="S34" s="4"/>
      <c r="T34" s="4"/>
      <c r="U34" s="4"/>
      <c r="V34" s="4"/>
      <c r="W34" s="4"/>
      <c r="X34" s="4"/>
      <c r="Y34" s="4"/>
      <c r="Z34" s="4"/>
      <c r="AA34" s="4"/>
      <c r="AB34" s="4"/>
      <c r="AC34" s="4"/>
    </row>
    <row r="35">
      <c r="A35" s="4"/>
      <c r="B35" s="24">
        <f t="shared" si="1"/>
        <v>30</v>
      </c>
      <c r="C35" s="63">
        <v>46131.0</v>
      </c>
      <c r="D35" s="33" t="s">
        <v>13</v>
      </c>
      <c r="E35" s="84" t="s">
        <v>2625</v>
      </c>
      <c r="F35" s="20" t="s">
        <v>82</v>
      </c>
      <c r="G35" s="84" t="s">
        <v>2626</v>
      </c>
      <c r="H35" s="20" t="s">
        <v>77</v>
      </c>
      <c r="I35" s="256">
        <v>46133.0</v>
      </c>
      <c r="J35" s="20" t="s">
        <v>804</v>
      </c>
      <c r="K35" s="267"/>
      <c r="L35" s="267"/>
      <c r="M35" s="267"/>
      <c r="N35" s="4"/>
      <c r="O35" s="4"/>
      <c r="P35" s="4"/>
      <c r="Q35" s="4"/>
      <c r="R35" s="4"/>
      <c r="S35" s="4"/>
      <c r="T35" s="4"/>
      <c r="U35" s="4"/>
      <c r="V35" s="4"/>
      <c r="W35" s="4"/>
      <c r="X35" s="4"/>
      <c r="Y35" s="4"/>
      <c r="Z35" s="4"/>
      <c r="AA35" s="4"/>
      <c r="AB35" s="4"/>
      <c r="AC35" s="4"/>
    </row>
    <row r="36">
      <c r="A36" s="4"/>
      <c r="B36" s="24">
        <f t="shared" si="1"/>
        <v>31</v>
      </c>
      <c r="C36" s="63">
        <v>46131.0</v>
      </c>
      <c r="D36" s="33" t="s">
        <v>13</v>
      </c>
      <c r="E36" s="84" t="s">
        <v>2627</v>
      </c>
      <c r="F36" s="20" t="s">
        <v>82</v>
      </c>
      <c r="G36" s="84" t="s">
        <v>2628</v>
      </c>
      <c r="H36" s="20" t="s">
        <v>77</v>
      </c>
      <c r="I36" s="256">
        <v>46133.0</v>
      </c>
      <c r="J36" s="20" t="s">
        <v>804</v>
      </c>
      <c r="K36" s="265" t="s">
        <v>2629</v>
      </c>
      <c r="L36" s="265" t="s">
        <v>2630</v>
      </c>
      <c r="M36" s="267"/>
      <c r="N36" s="4"/>
      <c r="O36" s="4"/>
      <c r="P36" s="4"/>
      <c r="Q36" s="4"/>
      <c r="R36" s="4"/>
      <c r="S36" s="4"/>
      <c r="T36" s="4"/>
      <c r="U36" s="4"/>
      <c r="V36" s="4"/>
      <c r="W36" s="4"/>
      <c r="X36" s="4"/>
      <c r="Y36" s="4"/>
      <c r="Z36" s="4"/>
      <c r="AA36" s="4"/>
      <c r="AB36" s="4"/>
      <c r="AC36" s="4"/>
    </row>
    <row r="37">
      <c r="A37" s="4"/>
      <c r="B37" s="24">
        <f t="shared" si="1"/>
        <v>32</v>
      </c>
      <c r="C37" s="63">
        <v>46131.0</v>
      </c>
      <c r="D37" s="33" t="s">
        <v>13</v>
      </c>
      <c r="E37" s="84" t="s">
        <v>2631</v>
      </c>
      <c r="F37" s="20" t="s">
        <v>82</v>
      </c>
      <c r="G37" s="84" t="s">
        <v>2632</v>
      </c>
      <c r="H37" s="20" t="s">
        <v>77</v>
      </c>
      <c r="I37" s="256">
        <v>46133.0</v>
      </c>
      <c r="J37" s="20" t="s">
        <v>799</v>
      </c>
      <c r="K37" s="267"/>
      <c r="L37" s="267"/>
      <c r="M37" s="267"/>
      <c r="N37" s="4"/>
      <c r="O37" s="4"/>
      <c r="P37" s="4"/>
      <c r="Q37" s="4"/>
      <c r="R37" s="4"/>
      <c r="S37" s="4"/>
      <c r="T37" s="4"/>
      <c r="U37" s="4"/>
      <c r="V37" s="4"/>
      <c r="W37" s="4"/>
      <c r="X37" s="4"/>
      <c r="Y37" s="4"/>
      <c r="Z37" s="4"/>
      <c r="AA37" s="4"/>
      <c r="AB37" s="4"/>
      <c r="AC37" s="4"/>
    </row>
    <row r="38">
      <c r="A38" s="4"/>
      <c r="B38" s="24">
        <f t="shared" si="1"/>
        <v>33</v>
      </c>
      <c r="C38" s="63">
        <v>46131.0</v>
      </c>
      <c r="D38" s="33" t="s">
        <v>13</v>
      </c>
      <c r="E38" s="84" t="s">
        <v>2633</v>
      </c>
      <c r="F38" s="20" t="s">
        <v>82</v>
      </c>
      <c r="G38" s="84" t="s">
        <v>2634</v>
      </c>
      <c r="H38" s="20" t="s">
        <v>77</v>
      </c>
      <c r="I38" s="256">
        <v>46133.0</v>
      </c>
      <c r="J38" s="20" t="s">
        <v>804</v>
      </c>
      <c r="K38" s="267"/>
      <c r="L38" s="267"/>
      <c r="M38" s="267"/>
      <c r="N38" s="4"/>
      <c r="O38" s="4"/>
      <c r="P38" s="4"/>
      <c r="Q38" s="4"/>
      <c r="R38" s="4"/>
      <c r="S38" s="4"/>
      <c r="T38" s="4"/>
      <c r="U38" s="4"/>
      <c r="V38" s="4"/>
      <c r="W38" s="4"/>
      <c r="X38" s="4"/>
      <c r="Y38" s="4"/>
      <c r="Z38" s="4"/>
      <c r="AA38" s="4"/>
      <c r="AB38" s="4"/>
      <c r="AC38" s="4"/>
    </row>
    <row r="39">
      <c r="A39" s="4"/>
      <c r="B39" s="24">
        <f t="shared" si="1"/>
        <v>34</v>
      </c>
      <c r="C39" s="63">
        <v>46132.0</v>
      </c>
      <c r="D39" s="33" t="s">
        <v>53</v>
      </c>
      <c r="E39" s="84" t="s">
        <v>2635</v>
      </c>
      <c r="F39" s="20" t="s">
        <v>82</v>
      </c>
      <c r="G39" s="84" t="s">
        <v>2636</v>
      </c>
      <c r="H39" s="20" t="s">
        <v>77</v>
      </c>
      <c r="I39" s="256">
        <v>46133.0</v>
      </c>
      <c r="J39" s="20" t="s">
        <v>804</v>
      </c>
      <c r="K39" s="267"/>
      <c r="L39" s="267"/>
      <c r="M39" s="267"/>
      <c r="N39" s="4"/>
      <c r="O39" s="4"/>
      <c r="P39" s="4"/>
      <c r="Q39" s="4"/>
      <c r="R39" s="4"/>
      <c r="S39" s="4"/>
      <c r="T39" s="4"/>
      <c r="U39" s="4"/>
      <c r="V39" s="4"/>
      <c r="W39" s="4"/>
      <c r="X39" s="4"/>
      <c r="Y39" s="4"/>
      <c r="Z39" s="4"/>
      <c r="AA39" s="4"/>
      <c r="AB39" s="4"/>
      <c r="AC39" s="4"/>
    </row>
    <row r="40">
      <c r="A40" s="4"/>
      <c r="B40" s="24">
        <f t="shared" si="1"/>
        <v>35</v>
      </c>
      <c r="C40" s="63">
        <v>46132.0</v>
      </c>
      <c r="D40" s="33" t="s">
        <v>13</v>
      </c>
      <c r="E40" s="84" t="s">
        <v>2637</v>
      </c>
      <c r="F40" s="20" t="s">
        <v>2561</v>
      </c>
      <c r="G40" s="255" t="s">
        <v>2638</v>
      </c>
      <c r="H40" s="20" t="s">
        <v>77</v>
      </c>
      <c r="I40" s="256">
        <v>46133.0</v>
      </c>
      <c r="J40" s="20" t="s">
        <v>804</v>
      </c>
      <c r="K40" s="267"/>
      <c r="L40" s="267"/>
      <c r="M40" s="267"/>
      <c r="N40" s="4"/>
      <c r="O40" s="4"/>
      <c r="P40" s="4"/>
      <c r="Q40" s="4"/>
      <c r="R40" s="4"/>
      <c r="S40" s="4"/>
      <c r="T40" s="4"/>
      <c r="U40" s="4"/>
      <c r="V40" s="4"/>
      <c r="W40" s="4"/>
      <c r="X40" s="4"/>
      <c r="Y40" s="4"/>
      <c r="Z40" s="4"/>
      <c r="AA40" s="4"/>
      <c r="AB40" s="4"/>
      <c r="AC40" s="4"/>
    </row>
    <row r="41">
      <c r="A41" s="4"/>
      <c r="B41" s="24">
        <f t="shared" si="1"/>
        <v>36</v>
      </c>
      <c r="C41" s="63">
        <v>46132.0</v>
      </c>
      <c r="D41" s="33" t="s">
        <v>13</v>
      </c>
      <c r="E41" s="84" t="s">
        <v>2639</v>
      </c>
      <c r="F41" s="20" t="s">
        <v>2561</v>
      </c>
      <c r="G41" s="84" t="s">
        <v>2640</v>
      </c>
      <c r="H41" s="20" t="s">
        <v>82</v>
      </c>
      <c r="I41" s="256">
        <v>46133.0</v>
      </c>
      <c r="J41" s="20" t="s">
        <v>804</v>
      </c>
      <c r="K41" s="267"/>
      <c r="L41" s="267"/>
      <c r="M41" s="267"/>
      <c r="N41" s="4"/>
      <c r="O41" s="4"/>
      <c r="P41" s="4"/>
      <c r="Q41" s="4"/>
      <c r="R41" s="4"/>
      <c r="S41" s="4"/>
      <c r="T41" s="4"/>
      <c r="U41" s="4"/>
      <c r="V41" s="4"/>
      <c r="W41" s="4"/>
      <c r="X41" s="4"/>
      <c r="Y41" s="4"/>
      <c r="Z41" s="4"/>
      <c r="AA41" s="4"/>
      <c r="AB41" s="4"/>
      <c r="AC41" s="4"/>
    </row>
    <row r="42">
      <c r="A42" s="4"/>
      <c r="B42" s="24">
        <f t="shared" si="1"/>
        <v>37</v>
      </c>
      <c r="C42" s="63">
        <v>46132.0</v>
      </c>
      <c r="D42" s="33" t="s">
        <v>13</v>
      </c>
      <c r="E42" s="536" t="s">
        <v>2641</v>
      </c>
      <c r="F42" s="20" t="s">
        <v>2561</v>
      </c>
      <c r="G42" s="84" t="s">
        <v>2642</v>
      </c>
      <c r="H42" s="20" t="s">
        <v>82</v>
      </c>
      <c r="I42" s="256">
        <v>46133.0</v>
      </c>
      <c r="J42" s="20" t="s">
        <v>804</v>
      </c>
      <c r="K42" s="267"/>
      <c r="L42" s="267"/>
      <c r="M42" s="267"/>
      <c r="N42" s="4"/>
      <c r="O42" s="4"/>
      <c r="P42" s="4"/>
      <c r="Q42" s="4"/>
      <c r="R42" s="4"/>
      <c r="S42" s="4"/>
      <c r="T42" s="4"/>
      <c r="U42" s="4"/>
      <c r="V42" s="4"/>
      <c r="W42" s="4"/>
      <c r="X42" s="4"/>
      <c r="Y42" s="4"/>
      <c r="Z42" s="4"/>
      <c r="AA42" s="4"/>
      <c r="AB42" s="4"/>
      <c r="AC42" s="4"/>
    </row>
    <row r="43">
      <c r="A43" s="4"/>
      <c r="B43" s="24">
        <f t="shared" si="1"/>
        <v>38</v>
      </c>
      <c r="C43" s="63">
        <v>46132.0</v>
      </c>
      <c r="D43" s="33" t="s">
        <v>13</v>
      </c>
      <c r="E43" s="84" t="s">
        <v>2643</v>
      </c>
      <c r="F43" s="20" t="s">
        <v>2561</v>
      </c>
      <c r="G43" s="84" t="s">
        <v>2644</v>
      </c>
      <c r="H43" s="20" t="s">
        <v>82</v>
      </c>
      <c r="I43" s="256">
        <v>46133.0</v>
      </c>
      <c r="J43" s="20" t="s">
        <v>804</v>
      </c>
      <c r="K43" s="267"/>
      <c r="L43" s="267"/>
      <c r="M43" s="267"/>
      <c r="N43" s="4"/>
      <c r="O43" s="4"/>
      <c r="P43" s="4"/>
      <c r="Q43" s="4"/>
      <c r="R43" s="4"/>
      <c r="S43" s="4"/>
      <c r="T43" s="4"/>
      <c r="U43" s="4"/>
      <c r="V43" s="4"/>
      <c r="W43" s="4"/>
      <c r="X43" s="4"/>
      <c r="Y43" s="4"/>
      <c r="Z43" s="4"/>
      <c r="AA43" s="4"/>
      <c r="AB43" s="4"/>
      <c r="AC43" s="4"/>
    </row>
    <row r="44">
      <c r="A44" s="4"/>
      <c r="B44" s="24">
        <f t="shared" si="1"/>
        <v>39</v>
      </c>
      <c r="C44" s="63">
        <v>46132.0</v>
      </c>
      <c r="D44" s="33" t="s">
        <v>13</v>
      </c>
      <c r="E44" s="84" t="s">
        <v>2645</v>
      </c>
      <c r="F44" s="20" t="s">
        <v>2561</v>
      </c>
      <c r="G44" s="86" t="s">
        <v>2646</v>
      </c>
      <c r="H44" s="20" t="s">
        <v>82</v>
      </c>
      <c r="I44" s="256">
        <v>46133.0</v>
      </c>
      <c r="J44" s="20" t="s">
        <v>804</v>
      </c>
      <c r="K44" s="267"/>
      <c r="L44" s="267"/>
      <c r="M44" s="267"/>
      <c r="N44" s="4"/>
      <c r="O44" s="4"/>
      <c r="P44" s="4"/>
      <c r="Q44" s="4"/>
      <c r="R44" s="4"/>
      <c r="S44" s="4"/>
      <c r="T44" s="4"/>
      <c r="U44" s="4"/>
      <c r="V44" s="4"/>
      <c r="W44" s="4"/>
      <c r="X44" s="4"/>
      <c r="Y44" s="4"/>
      <c r="Z44" s="4"/>
      <c r="AA44" s="4"/>
      <c r="AB44" s="4"/>
      <c r="AC44" s="4"/>
    </row>
    <row r="45">
      <c r="A45" s="4"/>
      <c r="B45" s="24">
        <f t="shared" si="1"/>
        <v>40</v>
      </c>
      <c r="C45" s="63">
        <v>46132.0</v>
      </c>
      <c r="D45" s="33" t="s">
        <v>13</v>
      </c>
      <c r="E45" s="84" t="s">
        <v>2647</v>
      </c>
      <c r="F45" s="20" t="s">
        <v>2561</v>
      </c>
      <c r="G45" s="84" t="s">
        <v>2648</v>
      </c>
      <c r="H45" s="20" t="s">
        <v>82</v>
      </c>
      <c r="I45" s="256">
        <v>46133.0</v>
      </c>
      <c r="J45" s="20" t="s">
        <v>804</v>
      </c>
      <c r="K45" s="267"/>
      <c r="L45" s="267"/>
      <c r="M45" s="267"/>
      <c r="N45" s="4"/>
      <c r="O45" s="4"/>
      <c r="P45" s="4"/>
      <c r="Q45" s="4"/>
      <c r="R45" s="4"/>
      <c r="S45" s="4"/>
      <c r="T45" s="4"/>
      <c r="U45" s="4"/>
      <c r="V45" s="4"/>
      <c r="W45" s="4"/>
      <c r="X45" s="4"/>
      <c r="Y45" s="4"/>
      <c r="Z45" s="4"/>
      <c r="AA45" s="4"/>
      <c r="AB45" s="4"/>
      <c r="AC45" s="4"/>
    </row>
    <row r="46">
      <c r="A46" s="4"/>
      <c r="B46" s="24">
        <f t="shared" si="1"/>
        <v>41</v>
      </c>
      <c r="C46" s="63">
        <v>46132.0</v>
      </c>
      <c r="D46" s="33" t="s">
        <v>13</v>
      </c>
      <c r="E46" s="84" t="s">
        <v>2649</v>
      </c>
      <c r="F46" s="20" t="s">
        <v>2561</v>
      </c>
      <c r="G46" s="84" t="s">
        <v>2650</v>
      </c>
      <c r="H46" s="20" t="s">
        <v>82</v>
      </c>
      <c r="I46" s="256">
        <v>46133.0</v>
      </c>
      <c r="J46" s="20" t="s">
        <v>804</v>
      </c>
      <c r="K46" s="267"/>
      <c r="L46" s="267"/>
      <c r="M46" s="267"/>
      <c r="N46" s="4"/>
      <c r="O46" s="4"/>
      <c r="P46" s="4"/>
      <c r="Q46" s="4"/>
      <c r="R46" s="4"/>
      <c r="S46" s="4"/>
      <c r="T46" s="4"/>
      <c r="U46" s="4"/>
      <c r="V46" s="4"/>
      <c r="W46" s="4"/>
      <c r="X46" s="4"/>
      <c r="Y46" s="4"/>
      <c r="Z46" s="4"/>
      <c r="AA46" s="4"/>
      <c r="AB46" s="4"/>
      <c r="AC46" s="4"/>
    </row>
    <row r="47">
      <c r="A47" s="4"/>
      <c r="B47" s="24">
        <f t="shared" si="1"/>
        <v>42</v>
      </c>
      <c r="C47" s="63">
        <v>46133.0</v>
      </c>
      <c r="D47" s="33" t="s">
        <v>53</v>
      </c>
      <c r="E47" s="84" t="s">
        <v>2651</v>
      </c>
      <c r="F47" s="265" t="s">
        <v>82</v>
      </c>
      <c r="G47" s="84" t="s">
        <v>2652</v>
      </c>
      <c r="H47" s="265" t="s">
        <v>77</v>
      </c>
      <c r="I47" s="256">
        <v>46133.0</v>
      </c>
      <c r="J47" s="20" t="s">
        <v>804</v>
      </c>
      <c r="K47" s="267"/>
      <c r="L47" s="267"/>
      <c r="M47" s="267"/>
      <c r="N47" s="4"/>
      <c r="O47" s="4"/>
      <c r="P47" s="4"/>
      <c r="Q47" s="4"/>
      <c r="R47" s="4"/>
      <c r="S47" s="4"/>
      <c r="T47" s="4"/>
      <c r="U47" s="4"/>
      <c r="V47" s="4"/>
      <c r="W47" s="4"/>
      <c r="X47" s="4"/>
      <c r="Y47" s="4"/>
      <c r="Z47" s="4"/>
      <c r="AA47" s="4"/>
      <c r="AB47" s="4"/>
      <c r="AC47" s="4"/>
    </row>
    <row r="48">
      <c r="A48" s="4"/>
      <c r="B48" s="24">
        <f t="shared" si="1"/>
        <v>43</v>
      </c>
      <c r="C48" s="63">
        <v>46133.0</v>
      </c>
      <c r="D48" s="33" t="s">
        <v>53</v>
      </c>
      <c r="E48" s="84" t="s">
        <v>2653</v>
      </c>
      <c r="F48" s="265" t="s">
        <v>82</v>
      </c>
      <c r="G48" s="84" t="s">
        <v>2654</v>
      </c>
      <c r="H48" s="265" t="s">
        <v>77</v>
      </c>
      <c r="I48" s="256">
        <v>46133.0</v>
      </c>
      <c r="J48" s="20" t="s">
        <v>804</v>
      </c>
      <c r="K48" s="267"/>
      <c r="L48" s="267"/>
      <c r="M48" s="267"/>
      <c r="N48" s="4"/>
      <c r="O48" s="4"/>
      <c r="P48" s="4"/>
      <c r="Q48" s="4"/>
      <c r="R48" s="4"/>
      <c r="S48" s="4"/>
      <c r="T48" s="4"/>
      <c r="U48" s="4"/>
      <c r="V48" s="4"/>
      <c r="W48" s="4"/>
      <c r="X48" s="4"/>
      <c r="Y48" s="4"/>
      <c r="Z48" s="4"/>
      <c r="AA48" s="4"/>
      <c r="AB48" s="4"/>
      <c r="AC48" s="4"/>
    </row>
    <row r="49">
      <c r="A49" s="4"/>
      <c r="B49" s="24">
        <f t="shared" si="1"/>
        <v>44</v>
      </c>
      <c r="C49" s="63">
        <v>46133.0</v>
      </c>
      <c r="D49" s="33" t="s">
        <v>53</v>
      </c>
      <c r="E49" s="84" t="s">
        <v>2655</v>
      </c>
      <c r="F49" s="265" t="s">
        <v>82</v>
      </c>
      <c r="G49" s="84" t="s">
        <v>2656</v>
      </c>
      <c r="H49" s="265" t="s">
        <v>77</v>
      </c>
      <c r="I49" s="256">
        <v>46133.0</v>
      </c>
      <c r="J49" s="20" t="s">
        <v>804</v>
      </c>
      <c r="K49" s="267"/>
      <c r="L49" s="267"/>
      <c r="M49" s="267"/>
      <c r="N49" s="4"/>
      <c r="O49" s="4"/>
      <c r="P49" s="4"/>
      <c r="Q49" s="4"/>
      <c r="R49" s="4"/>
      <c r="S49" s="4"/>
      <c r="T49" s="4"/>
      <c r="U49" s="4"/>
      <c r="V49" s="4"/>
      <c r="W49" s="4"/>
      <c r="X49" s="4"/>
      <c r="Y49" s="4"/>
      <c r="Z49" s="4"/>
      <c r="AA49" s="4"/>
      <c r="AB49" s="4"/>
      <c r="AC49" s="4"/>
    </row>
    <row r="50">
      <c r="A50" s="4"/>
      <c r="B50" s="24">
        <f t="shared" si="1"/>
        <v>45</v>
      </c>
      <c r="C50" s="63">
        <v>46133.0</v>
      </c>
      <c r="D50" s="33" t="s">
        <v>53</v>
      </c>
      <c r="E50" s="84" t="s">
        <v>2657</v>
      </c>
      <c r="F50" s="265" t="s">
        <v>82</v>
      </c>
      <c r="G50" s="84" t="s">
        <v>2658</v>
      </c>
      <c r="H50" s="265" t="s">
        <v>77</v>
      </c>
      <c r="I50" s="256">
        <v>46133.0</v>
      </c>
      <c r="J50" s="20" t="s">
        <v>804</v>
      </c>
      <c r="K50" s="267"/>
      <c r="L50" s="267"/>
      <c r="M50" s="267"/>
      <c r="N50" s="4"/>
      <c r="O50" s="4"/>
      <c r="P50" s="4"/>
      <c r="Q50" s="4"/>
      <c r="R50" s="4"/>
      <c r="S50" s="4"/>
      <c r="T50" s="4"/>
      <c r="U50" s="4"/>
      <c r="V50" s="4"/>
      <c r="W50" s="4"/>
      <c r="X50" s="4"/>
      <c r="Y50" s="4"/>
      <c r="Z50" s="4"/>
      <c r="AA50" s="4"/>
      <c r="AB50" s="4"/>
      <c r="AC50" s="4"/>
    </row>
    <row r="51" ht="289.5" customHeight="1">
      <c r="A51" s="4"/>
      <c r="B51" s="24">
        <f t="shared" si="1"/>
        <v>46</v>
      </c>
      <c r="C51" s="63">
        <v>46133.0</v>
      </c>
      <c r="D51" s="33" t="s">
        <v>53</v>
      </c>
      <c r="E51" s="84" t="s">
        <v>2659</v>
      </c>
      <c r="F51" s="265" t="s">
        <v>82</v>
      </c>
      <c r="G51" s="537" t="s">
        <v>2660</v>
      </c>
      <c r="H51" s="265" t="s">
        <v>77</v>
      </c>
      <c r="I51" s="256">
        <v>46134.0</v>
      </c>
      <c r="J51" s="20" t="s">
        <v>804</v>
      </c>
      <c r="K51" s="267"/>
      <c r="L51" s="267"/>
      <c r="M51" s="267"/>
      <c r="N51" s="4"/>
      <c r="O51" s="4"/>
      <c r="P51" s="4"/>
      <c r="Q51" s="4"/>
      <c r="R51" s="4"/>
      <c r="S51" s="4"/>
      <c r="T51" s="4"/>
      <c r="U51" s="4"/>
      <c r="V51" s="4"/>
      <c r="W51" s="4"/>
      <c r="X51" s="4"/>
      <c r="Y51" s="4"/>
      <c r="Z51" s="4"/>
      <c r="AA51" s="4"/>
      <c r="AB51" s="4"/>
      <c r="AC51" s="4"/>
    </row>
    <row r="52">
      <c r="A52" s="4"/>
      <c r="B52" s="24">
        <f t="shared" si="1"/>
        <v>47</v>
      </c>
      <c r="C52" s="63">
        <v>46133.0</v>
      </c>
      <c r="D52" s="33" t="s">
        <v>2661</v>
      </c>
      <c r="E52" s="84" t="s">
        <v>2662</v>
      </c>
      <c r="F52" s="265" t="s">
        <v>82</v>
      </c>
      <c r="G52" s="84" t="s">
        <v>2663</v>
      </c>
      <c r="H52" s="267"/>
      <c r="I52" s="269"/>
      <c r="J52" s="267"/>
      <c r="K52" s="267"/>
      <c r="L52" s="267"/>
      <c r="M52" s="267"/>
      <c r="N52" s="4"/>
      <c r="O52" s="4"/>
      <c r="P52" s="4"/>
      <c r="Q52" s="4"/>
      <c r="R52" s="4"/>
      <c r="S52" s="4"/>
      <c r="T52" s="4"/>
      <c r="U52" s="4"/>
      <c r="V52" s="4"/>
      <c r="W52" s="4"/>
      <c r="X52" s="4"/>
      <c r="Y52" s="4"/>
      <c r="Z52" s="4"/>
      <c r="AA52" s="4"/>
      <c r="AB52" s="4"/>
      <c r="AC52" s="4"/>
    </row>
    <row r="53">
      <c r="A53" s="4"/>
      <c r="B53" s="24">
        <f t="shared" si="1"/>
        <v>48</v>
      </c>
      <c r="C53" s="63">
        <v>46134.0</v>
      </c>
      <c r="D53" s="33" t="s">
        <v>13</v>
      </c>
      <c r="E53" s="84" t="s">
        <v>2664</v>
      </c>
      <c r="G53" s="84" t="s">
        <v>2665</v>
      </c>
      <c r="H53" s="265" t="s">
        <v>77</v>
      </c>
      <c r="I53" s="256">
        <v>46134.0</v>
      </c>
      <c r="J53" s="265" t="s">
        <v>804</v>
      </c>
      <c r="K53" s="267"/>
      <c r="L53" s="267"/>
      <c r="M53" s="267"/>
      <c r="N53" s="4"/>
      <c r="O53" s="4"/>
      <c r="P53" s="4"/>
      <c r="Q53" s="4"/>
      <c r="R53" s="4"/>
      <c r="S53" s="4"/>
      <c r="T53" s="4"/>
      <c r="U53" s="4"/>
      <c r="V53" s="4"/>
      <c r="W53" s="4"/>
      <c r="X53" s="4"/>
      <c r="Y53" s="4"/>
      <c r="Z53" s="4"/>
      <c r="AA53" s="4"/>
      <c r="AB53" s="4"/>
      <c r="AC53" s="4"/>
    </row>
    <row r="54">
      <c r="A54" s="4"/>
      <c r="B54" s="24">
        <f t="shared" si="1"/>
        <v>49</v>
      </c>
      <c r="C54" s="24"/>
      <c r="D54" s="538" t="s">
        <v>13</v>
      </c>
      <c r="E54" s="532" t="s">
        <v>2666</v>
      </c>
      <c r="F54" s="265" t="s">
        <v>82</v>
      </c>
      <c r="G54" s="259"/>
      <c r="H54" s="267"/>
      <c r="I54" s="269"/>
      <c r="J54" s="267"/>
      <c r="K54" s="267"/>
      <c r="L54" s="267"/>
      <c r="M54" s="267"/>
      <c r="N54" s="4"/>
      <c r="O54" s="4"/>
      <c r="P54" s="4"/>
      <c r="Q54" s="4"/>
      <c r="R54" s="4"/>
      <c r="S54" s="4"/>
      <c r="T54" s="4"/>
      <c r="U54" s="4"/>
      <c r="V54" s="4"/>
      <c r="W54" s="4"/>
      <c r="X54" s="4"/>
      <c r="Y54" s="4"/>
      <c r="Z54" s="4"/>
      <c r="AA54" s="4"/>
      <c r="AB54" s="4"/>
      <c r="AC54" s="4"/>
    </row>
    <row r="55">
      <c r="A55" s="4"/>
      <c r="B55" s="24">
        <f t="shared" si="1"/>
        <v>50</v>
      </c>
      <c r="C55" s="24"/>
      <c r="D55" s="538" t="s">
        <v>13</v>
      </c>
      <c r="E55" s="532" t="s">
        <v>2667</v>
      </c>
      <c r="F55" s="265" t="s">
        <v>82</v>
      </c>
      <c r="G55" s="259"/>
      <c r="H55" s="267"/>
      <c r="I55" s="269"/>
      <c r="J55" s="267"/>
      <c r="K55" s="267"/>
      <c r="L55" s="267"/>
      <c r="M55" s="267"/>
      <c r="N55" s="4"/>
      <c r="O55" s="4"/>
      <c r="P55" s="4"/>
      <c r="Q55" s="4"/>
      <c r="R55" s="4"/>
      <c r="S55" s="4"/>
      <c r="T55" s="4"/>
      <c r="U55" s="4"/>
      <c r="V55" s="4"/>
      <c r="W55" s="4"/>
      <c r="X55" s="4"/>
      <c r="Y55" s="4"/>
      <c r="Z55" s="4"/>
      <c r="AA55" s="4"/>
      <c r="AB55" s="4"/>
      <c r="AC55" s="4"/>
    </row>
    <row r="56">
      <c r="A56" s="4"/>
      <c r="B56" s="24">
        <f t="shared" si="1"/>
        <v>51</v>
      </c>
      <c r="C56" s="24"/>
      <c r="D56" s="538" t="s">
        <v>13</v>
      </c>
      <c r="E56" s="532" t="s">
        <v>2668</v>
      </c>
      <c r="F56" s="265" t="s">
        <v>82</v>
      </c>
      <c r="G56" s="259"/>
      <c r="H56" s="267"/>
      <c r="I56" s="269"/>
      <c r="J56" s="267"/>
      <c r="K56" s="267"/>
      <c r="L56" s="267"/>
      <c r="M56" s="267"/>
      <c r="N56" s="4"/>
      <c r="O56" s="4"/>
      <c r="P56" s="4"/>
      <c r="Q56" s="4"/>
      <c r="R56" s="4"/>
      <c r="S56" s="4"/>
      <c r="T56" s="4"/>
      <c r="U56" s="4"/>
      <c r="V56" s="4"/>
      <c r="W56" s="4"/>
      <c r="X56" s="4"/>
      <c r="Y56" s="4"/>
      <c r="Z56" s="4"/>
      <c r="AA56" s="4"/>
      <c r="AB56" s="4"/>
      <c r="AC56" s="4"/>
    </row>
    <row r="57">
      <c r="A57" s="4"/>
      <c r="B57" s="24">
        <f t="shared" si="1"/>
        <v>52</v>
      </c>
      <c r="C57" s="24"/>
      <c r="D57" s="33" t="s">
        <v>13</v>
      </c>
      <c r="E57" s="84" t="s">
        <v>2669</v>
      </c>
      <c r="F57" s="265" t="s">
        <v>82</v>
      </c>
      <c r="G57" s="259"/>
      <c r="H57" s="267"/>
      <c r="I57" s="269"/>
      <c r="J57" s="267"/>
      <c r="K57" s="267"/>
      <c r="L57" s="267"/>
      <c r="M57" s="267"/>
      <c r="N57" s="4"/>
      <c r="O57" s="4"/>
      <c r="P57" s="4"/>
      <c r="Q57" s="4"/>
      <c r="R57" s="4"/>
      <c r="S57" s="4"/>
      <c r="T57" s="4"/>
      <c r="U57" s="4"/>
      <c r="V57" s="4"/>
      <c r="W57" s="4"/>
      <c r="X57" s="4"/>
      <c r="Y57" s="4"/>
      <c r="Z57" s="4"/>
      <c r="AA57" s="4"/>
      <c r="AB57" s="4"/>
      <c r="AC57" s="4"/>
    </row>
    <row r="58">
      <c r="A58" s="4"/>
      <c r="B58" s="24">
        <f t="shared" si="1"/>
        <v>53</v>
      </c>
      <c r="C58" s="24"/>
      <c r="D58" s="33" t="s">
        <v>13</v>
      </c>
      <c r="E58" s="259"/>
      <c r="F58" s="267"/>
      <c r="G58" s="259"/>
      <c r="H58" s="267"/>
      <c r="I58" s="269"/>
      <c r="J58" s="267"/>
      <c r="K58" s="267"/>
      <c r="L58" s="267"/>
      <c r="M58" s="267"/>
      <c r="N58" s="4"/>
      <c r="O58" s="4"/>
      <c r="P58" s="4"/>
      <c r="Q58" s="4"/>
      <c r="R58" s="4"/>
      <c r="S58" s="4"/>
      <c r="T58" s="4"/>
      <c r="U58" s="4"/>
      <c r="V58" s="4"/>
      <c r="W58" s="4"/>
      <c r="X58" s="4"/>
      <c r="Y58" s="4"/>
      <c r="Z58" s="4"/>
      <c r="AA58" s="4"/>
      <c r="AB58" s="4"/>
      <c r="AC58" s="4"/>
    </row>
    <row r="59">
      <c r="A59" s="4"/>
      <c r="B59" s="24">
        <f t="shared" si="1"/>
        <v>54</v>
      </c>
      <c r="C59" s="24"/>
      <c r="D59" s="267"/>
      <c r="E59" s="259"/>
      <c r="F59" s="267"/>
      <c r="G59" s="259"/>
      <c r="H59" s="267"/>
      <c r="I59" s="269"/>
      <c r="J59" s="267"/>
      <c r="K59" s="267"/>
      <c r="L59" s="267"/>
      <c r="M59" s="267"/>
      <c r="N59" s="4"/>
      <c r="O59" s="4"/>
      <c r="P59" s="4"/>
      <c r="Q59" s="4"/>
      <c r="R59" s="4"/>
      <c r="S59" s="4"/>
      <c r="T59" s="4"/>
      <c r="U59" s="4"/>
      <c r="V59" s="4"/>
      <c r="W59" s="4"/>
      <c r="X59" s="4"/>
      <c r="Y59" s="4"/>
      <c r="Z59" s="4"/>
      <c r="AA59" s="4"/>
      <c r="AB59" s="4"/>
      <c r="AC59" s="4"/>
    </row>
    <row r="60">
      <c r="A60" s="4"/>
      <c r="B60" s="24">
        <f t="shared" si="1"/>
        <v>55</v>
      </c>
      <c r="C60" s="24"/>
      <c r="D60" s="267"/>
      <c r="E60" s="259"/>
      <c r="F60" s="267"/>
      <c r="G60" s="259"/>
      <c r="H60" s="267"/>
      <c r="I60" s="269"/>
      <c r="J60" s="267"/>
      <c r="K60" s="267"/>
      <c r="L60" s="267"/>
      <c r="M60" s="267"/>
      <c r="N60" s="4"/>
      <c r="O60" s="4"/>
      <c r="P60" s="4"/>
      <c r="Q60" s="4"/>
      <c r="R60" s="4"/>
      <c r="S60" s="4"/>
      <c r="T60" s="4"/>
      <c r="U60" s="4"/>
      <c r="V60" s="4"/>
      <c r="W60" s="4"/>
      <c r="X60" s="4"/>
      <c r="Y60" s="4"/>
      <c r="Z60" s="4"/>
      <c r="AA60" s="4"/>
      <c r="AB60" s="4"/>
      <c r="AC60" s="4"/>
    </row>
    <row r="61">
      <c r="A61" s="4"/>
      <c r="B61" s="24">
        <f t="shared" si="1"/>
        <v>56</v>
      </c>
      <c r="C61" s="24"/>
      <c r="D61" s="267"/>
      <c r="E61" s="259"/>
      <c r="F61" s="267"/>
      <c r="G61" s="259"/>
      <c r="H61" s="267"/>
      <c r="I61" s="269"/>
      <c r="J61" s="267"/>
      <c r="K61" s="267"/>
      <c r="L61" s="267"/>
      <c r="M61" s="267"/>
      <c r="N61" s="4"/>
      <c r="O61" s="4"/>
      <c r="P61" s="4"/>
      <c r="Q61" s="4"/>
      <c r="R61" s="4"/>
      <c r="S61" s="4"/>
      <c r="T61" s="4"/>
      <c r="U61" s="4"/>
      <c r="V61" s="4"/>
      <c r="W61" s="4"/>
      <c r="X61" s="4"/>
      <c r="Y61" s="4"/>
      <c r="Z61" s="4"/>
      <c r="AA61" s="4"/>
      <c r="AB61" s="4"/>
      <c r="AC61" s="4"/>
    </row>
    <row r="62">
      <c r="A62" s="4"/>
      <c r="B62" s="24">
        <f t="shared" si="1"/>
        <v>57</v>
      </c>
      <c r="C62" s="24"/>
      <c r="D62" s="267"/>
      <c r="E62" s="259"/>
      <c r="F62" s="267"/>
      <c r="G62" s="259"/>
      <c r="H62" s="267"/>
      <c r="I62" s="269"/>
      <c r="J62" s="267"/>
      <c r="K62" s="267"/>
      <c r="L62" s="267"/>
      <c r="M62" s="267"/>
      <c r="N62" s="4"/>
      <c r="O62" s="4"/>
      <c r="P62" s="4"/>
      <c r="Q62" s="4"/>
      <c r="R62" s="4"/>
      <c r="S62" s="4"/>
      <c r="T62" s="4"/>
      <c r="U62" s="4"/>
      <c r="V62" s="4"/>
      <c r="W62" s="4"/>
      <c r="X62" s="4"/>
      <c r="Y62" s="4"/>
      <c r="Z62" s="4"/>
      <c r="AA62" s="4"/>
      <c r="AB62" s="4"/>
      <c r="AC62" s="4"/>
    </row>
    <row r="63">
      <c r="A63" s="4"/>
      <c r="B63" s="24">
        <f t="shared" si="1"/>
        <v>58</v>
      </c>
      <c r="C63" s="24"/>
      <c r="D63" s="267"/>
      <c r="E63" s="259"/>
      <c r="F63" s="267"/>
      <c r="G63" s="259"/>
      <c r="H63" s="267"/>
      <c r="I63" s="269"/>
      <c r="J63" s="267"/>
      <c r="K63" s="267"/>
      <c r="L63" s="267"/>
      <c r="M63" s="267"/>
      <c r="N63" s="4"/>
      <c r="O63" s="4"/>
      <c r="P63" s="4"/>
      <c r="Q63" s="4"/>
      <c r="R63" s="4"/>
      <c r="S63" s="4"/>
      <c r="T63" s="4"/>
      <c r="U63" s="4"/>
      <c r="V63" s="4"/>
      <c r="W63" s="4"/>
      <c r="X63" s="4"/>
      <c r="Y63" s="4"/>
      <c r="Z63" s="4"/>
      <c r="AA63" s="4"/>
      <c r="AB63" s="4"/>
      <c r="AC63" s="4"/>
    </row>
    <row r="64">
      <c r="A64" s="4"/>
      <c r="B64" s="24">
        <f t="shared" si="1"/>
        <v>59</v>
      </c>
      <c r="C64" s="24"/>
      <c r="D64" s="267"/>
      <c r="E64" s="259"/>
      <c r="F64" s="267"/>
      <c r="G64" s="259"/>
      <c r="H64" s="267"/>
      <c r="I64" s="269"/>
      <c r="J64" s="267"/>
      <c r="K64" s="267"/>
      <c r="L64" s="267"/>
      <c r="M64" s="267"/>
      <c r="N64" s="4"/>
      <c r="O64" s="4"/>
      <c r="P64" s="4"/>
      <c r="Q64" s="4"/>
      <c r="R64" s="4"/>
      <c r="S64" s="4"/>
      <c r="T64" s="4"/>
      <c r="U64" s="4"/>
      <c r="V64" s="4"/>
      <c r="W64" s="4"/>
      <c r="X64" s="4"/>
      <c r="Y64" s="4"/>
      <c r="Z64" s="4"/>
      <c r="AA64" s="4"/>
      <c r="AB64" s="4"/>
      <c r="AC64" s="4"/>
    </row>
    <row r="65">
      <c r="A65" s="4"/>
      <c r="B65" s="24">
        <f t="shared" si="1"/>
        <v>60</v>
      </c>
      <c r="C65" s="24"/>
      <c r="D65" s="267"/>
      <c r="E65" s="259"/>
      <c r="F65" s="267"/>
      <c r="G65" s="259"/>
      <c r="H65" s="267"/>
      <c r="I65" s="269"/>
      <c r="J65" s="267"/>
      <c r="K65" s="267"/>
      <c r="L65" s="267"/>
      <c r="M65" s="267"/>
      <c r="N65" s="4"/>
      <c r="O65" s="4"/>
      <c r="P65" s="4"/>
      <c r="Q65" s="4"/>
      <c r="R65" s="4"/>
      <c r="S65" s="4"/>
      <c r="T65" s="4"/>
      <c r="U65" s="4"/>
      <c r="V65" s="4"/>
      <c r="W65" s="4"/>
      <c r="X65" s="4"/>
      <c r="Y65" s="4"/>
      <c r="Z65" s="4"/>
      <c r="AA65" s="4"/>
      <c r="AB65" s="4"/>
      <c r="AC65" s="4"/>
    </row>
    <row r="66">
      <c r="A66" s="4"/>
      <c r="B66" s="24">
        <f t="shared" si="1"/>
        <v>61</v>
      </c>
      <c r="C66" s="24"/>
      <c r="D66" s="267"/>
      <c r="E66" s="259"/>
      <c r="F66" s="267"/>
      <c r="G66" s="259"/>
      <c r="H66" s="267"/>
      <c r="I66" s="269"/>
      <c r="J66" s="267"/>
      <c r="K66" s="267"/>
      <c r="L66" s="267"/>
      <c r="M66" s="267"/>
      <c r="N66" s="4"/>
      <c r="O66" s="4"/>
      <c r="P66" s="4"/>
      <c r="Q66" s="4"/>
      <c r="R66" s="4"/>
      <c r="S66" s="4"/>
      <c r="T66" s="4"/>
      <c r="U66" s="4"/>
      <c r="V66" s="4"/>
      <c r="W66" s="4"/>
      <c r="X66" s="4"/>
      <c r="Y66" s="4"/>
      <c r="Z66" s="4"/>
      <c r="AA66" s="4"/>
      <c r="AB66" s="4"/>
      <c r="AC66" s="4"/>
    </row>
    <row r="67">
      <c r="A67" s="4"/>
      <c r="B67" s="24">
        <f t="shared" si="1"/>
        <v>62</v>
      </c>
      <c r="C67" s="24"/>
      <c r="D67" s="267"/>
      <c r="E67" s="259"/>
      <c r="F67" s="267"/>
      <c r="G67" s="259"/>
      <c r="H67" s="267"/>
      <c r="I67" s="269"/>
      <c r="J67" s="267"/>
      <c r="K67" s="267"/>
      <c r="L67" s="267"/>
      <c r="M67" s="267"/>
      <c r="N67" s="4"/>
      <c r="O67" s="4"/>
      <c r="P67" s="4"/>
      <c r="Q67" s="4"/>
      <c r="R67" s="4"/>
      <c r="S67" s="4"/>
      <c r="T67" s="4"/>
      <c r="U67" s="4"/>
      <c r="V67" s="4"/>
      <c r="W67" s="4"/>
      <c r="X67" s="4"/>
      <c r="Y67" s="4"/>
      <c r="Z67" s="4"/>
      <c r="AA67" s="4"/>
      <c r="AB67" s="4"/>
      <c r="AC67" s="4"/>
    </row>
    <row r="68">
      <c r="A68" s="4"/>
      <c r="B68" s="24">
        <f t="shared" si="1"/>
        <v>63</v>
      </c>
      <c r="C68" s="24"/>
      <c r="D68" s="267"/>
      <c r="E68" s="259"/>
      <c r="F68" s="267"/>
      <c r="G68" s="259"/>
      <c r="H68" s="267"/>
      <c r="I68" s="269"/>
      <c r="J68" s="267"/>
      <c r="K68" s="267"/>
      <c r="L68" s="267"/>
      <c r="M68" s="267"/>
      <c r="N68" s="4"/>
      <c r="O68" s="4"/>
      <c r="P68" s="4"/>
      <c r="Q68" s="4"/>
      <c r="R68" s="4"/>
      <c r="S68" s="4"/>
      <c r="T68" s="4"/>
      <c r="U68" s="4"/>
      <c r="V68" s="4"/>
      <c r="W68" s="4"/>
      <c r="X68" s="4"/>
      <c r="Y68" s="4"/>
      <c r="Z68" s="4"/>
      <c r="AA68" s="4"/>
      <c r="AB68" s="4"/>
      <c r="AC68" s="4"/>
    </row>
    <row r="69">
      <c r="A69" s="4"/>
      <c r="B69" s="24">
        <f t="shared" si="1"/>
        <v>64</v>
      </c>
      <c r="C69" s="24"/>
      <c r="D69" s="267"/>
      <c r="E69" s="259"/>
      <c r="F69" s="267"/>
      <c r="G69" s="259"/>
      <c r="H69" s="267"/>
      <c r="I69" s="269"/>
      <c r="J69" s="267"/>
      <c r="K69" s="267"/>
      <c r="L69" s="267"/>
      <c r="M69" s="267"/>
      <c r="N69" s="4"/>
      <c r="O69" s="4"/>
      <c r="P69" s="4"/>
      <c r="Q69" s="4"/>
      <c r="R69" s="4"/>
      <c r="S69" s="4"/>
      <c r="T69" s="4"/>
      <c r="U69" s="4"/>
      <c r="V69" s="4"/>
      <c r="W69" s="4"/>
      <c r="X69" s="4"/>
      <c r="Y69" s="4"/>
      <c r="Z69" s="4"/>
      <c r="AA69" s="4"/>
      <c r="AB69" s="4"/>
      <c r="AC69" s="4"/>
    </row>
    <row r="70">
      <c r="A70" s="4"/>
      <c r="B70" s="24">
        <f t="shared" si="1"/>
        <v>65</v>
      </c>
      <c r="C70" s="24"/>
      <c r="D70" s="267"/>
      <c r="E70" s="259"/>
      <c r="F70" s="267"/>
      <c r="G70" s="259"/>
      <c r="H70" s="267"/>
      <c r="I70" s="269"/>
      <c r="J70" s="267"/>
      <c r="K70" s="267"/>
      <c r="L70" s="267"/>
      <c r="M70" s="267"/>
      <c r="N70" s="4"/>
      <c r="O70" s="4"/>
      <c r="P70" s="4"/>
      <c r="Q70" s="4"/>
      <c r="R70" s="4"/>
      <c r="S70" s="4"/>
      <c r="T70" s="4"/>
      <c r="U70" s="4"/>
      <c r="V70" s="4"/>
      <c r="W70" s="4"/>
      <c r="X70" s="4"/>
      <c r="Y70" s="4"/>
      <c r="Z70" s="4"/>
      <c r="AA70" s="4"/>
      <c r="AB70" s="4"/>
      <c r="AC70" s="4"/>
    </row>
    <row r="71">
      <c r="A71" s="4"/>
      <c r="B71" s="24">
        <f t="shared" si="1"/>
        <v>66</v>
      </c>
      <c r="C71" s="24"/>
      <c r="D71" s="267"/>
      <c r="E71" s="259"/>
      <c r="F71" s="267"/>
      <c r="G71" s="259"/>
      <c r="H71" s="267"/>
      <c r="I71" s="269"/>
      <c r="J71" s="267"/>
      <c r="K71" s="267"/>
      <c r="L71" s="267"/>
      <c r="M71" s="267"/>
      <c r="N71" s="4"/>
      <c r="O71" s="4"/>
      <c r="P71" s="4"/>
      <c r="Q71" s="4"/>
      <c r="R71" s="4"/>
      <c r="S71" s="4"/>
      <c r="T71" s="4"/>
      <c r="U71" s="4"/>
      <c r="V71" s="4"/>
      <c r="W71" s="4"/>
      <c r="X71" s="4"/>
      <c r="Y71" s="4"/>
      <c r="Z71" s="4"/>
      <c r="AA71" s="4"/>
      <c r="AB71" s="4"/>
      <c r="AC71" s="4"/>
    </row>
    <row r="72">
      <c r="A72" s="4"/>
      <c r="B72" s="24">
        <f t="shared" si="1"/>
        <v>67</v>
      </c>
      <c r="C72" s="24"/>
      <c r="D72" s="267"/>
      <c r="E72" s="259"/>
      <c r="F72" s="267"/>
      <c r="G72" s="259"/>
      <c r="H72" s="267"/>
      <c r="I72" s="269"/>
      <c r="J72" s="267"/>
      <c r="K72" s="267"/>
      <c r="L72" s="267"/>
      <c r="M72" s="267"/>
      <c r="N72" s="4"/>
      <c r="O72" s="4"/>
      <c r="P72" s="4"/>
      <c r="Q72" s="4"/>
      <c r="R72" s="4"/>
      <c r="S72" s="4"/>
      <c r="T72" s="4"/>
      <c r="U72" s="4"/>
      <c r="V72" s="4"/>
      <c r="W72" s="4"/>
      <c r="X72" s="4"/>
      <c r="Y72" s="4"/>
      <c r="Z72" s="4"/>
      <c r="AA72" s="4"/>
      <c r="AB72" s="4"/>
      <c r="AC72" s="4"/>
    </row>
    <row r="73">
      <c r="A73" s="4"/>
      <c r="B73" s="24">
        <f t="shared" si="1"/>
        <v>68</v>
      </c>
      <c r="C73" s="24"/>
      <c r="D73" s="267"/>
      <c r="E73" s="259"/>
      <c r="F73" s="267"/>
      <c r="G73" s="259"/>
      <c r="H73" s="267"/>
      <c r="I73" s="269"/>
      <c r="J73" s="267"/>
      <c r="K73" s="267"/>
      <c r="L73" s="267"/>
      <c r="M73" s="267"/>
      <c r="N73" s="4"/>
      <c r="O73" s="4"/>
      <c r="P73" s="4"/>
      <c r="Q73" s="4"/>
      <c r="R73" s="4"/>
      <c r="S73" s="4"/>
      <c r="T73" s="4"/>
      <c r="U73" s="4"/>
      <c r="V73" s="4"/>
      <c r="W73" s="4"/>
      <c r="X73" s="4"/>
      <c r="Y73" s="4"/>
      <c r="Z73" s="4"/>
      <c r="AA73" s="4"/>
      <c r="AB73" s="4"/>
      <c r="AC73" s="4"/>
    </row>
    <row r="74">
      <c r="A74" s="4"/>
      <c r="B74" s="24">
        <f t="shared" si="1"/>
        <v>69</v>
      </c>
      <c r="C74" s="24"/>
      <c r="D74" s="267"/>
      <c r="E74" s="259"/>
      <c r="F74" s="267"/>
      <c r="G74" s="259"/>
      <c r="H74" s="267"/>
      <c r="I74" s="269"/>
      <c r="J74" s="267"/>
      <c r="K74" s="267"/>
      <c r="L74" s="267"/>
      <c r="M74" s="267"/>
      <c r="N74" s="4"/>
      <c r="O74" s="4"/>
      <c r="P74" s="4"/>
      <c r="Q74" s="4"/>
      <c r="R74" s="4"/>
      <c r="S74" s="4"/>
      <c r="T74" s="4"/>
      <c r="U74" s="4"/>
      <c r="V74" s="4"/>
      <c r="W74" s="4"/>
      <c r="X74" s="4"/>
      <c r="Y74" s="4"/>
      <c r="Z74" s="4"/>
      <c r="AA74" s="4"/>
      <c r="AB74" s="4"/>
      <c r="AC74" s="4"/>
    </row>
    <row r="75">
      <c r="A75" s="4"/>
      <c r="B75" s="24">
        <f t="shared" si="1"/>
        <v>70</v>
      </c>
      <c r="C75" s="24"/>
      <c r="D75" s="267"/>
      <c r="E75" s="259"/>
      <c r="F75" s="267"/>
      <c r="G75" s="259"/>
      <c r="H75" s="267"/>
      <c r="I75" s="269"/>
      <c r="J75" s="267"/>
      <c r="K75" s="267"/>
      <c r="L75" s="267"/>
      <c r="M75" s="267"/>
      <c r="N75" s="4"/>
      <c r="O75" s="4"/>
      <c r="P75" s="4"/>
      <c r="Q75" s="4"/>
      <c r="R75" s="4"/>
      <c r="S75" s="4"/>
      <c r="T75" s="4"/>
      <c r="U75" s="4"/>
      <c r="V75" s="4"/>
      <c r="W75" s="4"/>
      <c r="X75" s="4"/>
      <c r="Y75" s="4"/>
      <c r="Z75" s="4"/>
      <c r="AA75" s="4"/>
      <c r="AB75" s="4"/>
      <c r="AC75" s="4"/>
    </row>
    <row r="76">
      <c r="A76" s="4"/>
      <c r="B76" s="24">
        <f t="shared" si="1"/>
        <v>71</v>
      </c>
      <c r="C76" s="24"/>
      <c r="D76" s="267"/>
      <c r="E76" s="259"/>
      <c r="F76" s="267"/>
      <c r="G76" s="259"/>
      <c r="H76" s="267"/>
      <c r="I76" s="269"/>
      <c r="J76" s="267"/>
      <c r="K76" s="267"/>
      <c r="L76" s="267"/>
      <c r="M76" s="267"/>
      <c r="N76" s="4"/>
      <c r="O76" s="4"/>
      <c r="P76" s="4"/>
      <c r="Q76" s="4"/>
      <c r="R76" s="4"/>
      <c r="S76" s="4"/>
      <c r="T76" s="4"/>
      <c r="U76" s="4"/>
      <c r="V76" s="4"/>
      <c r="W76" s="4"/>
      <c r="X76" s="4"/>
      <c r="Y76" s="4"/>
      <c r="Z76" s="4"/>
      <c r="AA76" s="4"/>
      <c r="AB76" s="4"/>
      <c r="AC76" s="4"/>
    </row>
    <row r="77">
      <c r="A77" s="4"/>
      <c r="B77" s="24">
        <f t="shared" si="1"/>
        <v>72</v>
      </c>
      <c r="C77" s="24"/>
      <c r="D77" s="267"/>
      <c r="E77" s="259"/>
      <c r="F77" s="267"/>
      <c r="G77" s="259"/>
      <c r="H77" s="267"/>
      <c r="I77" s="269"/>
      <c r="J77" s="267"/>
      <c r="K77" s="267"/>
      <c r="L77" s="267"/>
      <c r="M77" s="267"/>
      <c r="N77" s="4"/>
      <c r="O77" s="4"/>
      <c r="P77" s="4"/>
      <c r="Q77" s="4"/>
      <c r="R77" s="4"/>
      <c r="S77" s="4"/>
      <c r="T77" s="4"/>
      <c r="U77" s="4"/>
      <c r="V77" s="4"/>
      <c r="W77" s="4"/>
      <c r="X77" s="4"/>
      <c r="Y77" s="4"/>
      <c r="Z77" s="4"/>
      <c r="AA77" s="4"/>
      <c r="AB77" s="4"/>
      <c r="AC77" s="4"/>
    </row>
    <row r="78">
      <c r="A78" s="4"/>
      <c r="B78" s="24">
        <f t="shared" si="1"/>
        <v>73</v>
      </c>
      <c r="C78" s="24"/>
      <c r="D78" s="267"/>
      <c r="E78" s="259"/>
      <c r="F78" s="267"/>
      <c r="G78" s="259"/>
      <c r="H78" s="267"/>
      <c r="I78" s="269"/>
      <c r="J78" s="267"/>
      <c r="K78" s="267"/>
      <c r="L78" s="267"/>
      <c r="M78" s="267"/>
      <c r="N78" s="4"/>
      <c r="O78" s="4"/>
      <c r="P78" s="4"/>
      <c r="Q78" s="4"/>
      <c r="R78" s="4"/>
      <c r="S78" s="4"/>
      <c r="T78" s="4"/>
      <c r="U78" s="4"/>
      <c r="V78" s="4"/>
      <c r="W78" s="4"/>
      <c r="X78" s="4"/>
      <c r="Y78" s="4"/>
      <c r="Z78" s="4"/>
      <c r="AA78" s="4"/>
      <c r="AB78" s="4"/>
      <c r="AC78" s="4"/>
    </row>
    <row r="79">
      <c r="A79" s="4"/>
      <c r="B79" s="24">
        <f t="shared" si="1"/>
        <v>74</v>
      </c>
      <c r="C79" s="24"/>
      <c r="D79" s="267"/>
      <c r="E79" s="259"/>
      <c r="F79" s="267"/>
      <c r="G79" s="259"/>
      <c r="H79" s="267"/>
      <c r="I79" s="269"/>
      <c r="J79" s="267"/>
      <c r="K79" s="267"/>
      <c r="L79" s="267"/>
      <c r="M79" s="267"/>
      <c r="N79" s="4"/>
      <c r="O79" s="4"/>
      <c r="P79" s="4"/>
      <c r="Q79" s="4"/>
      <c r="R79" s="4"/>
      <c r="S79" s="4"/>
      <c r="T79" s="4"/>
      <c r="U79" s="4"/>
      <c r="V79" s="4"/>
      <c r="W79" s="4"/>
      <c r="X79" s="4"/>
      <c r="Y79" s="4"/>
      <c r="Z79" s="4"/>
      <c r="AA79" s="4"/>
      <c r="AB79" s="4"/>
      <c r="AC79" s="4"/>
    </row>
    <row r="80">
      <c r="A80" s="4"/>
      <c r="B80" s="24">
        <f t="shared" si="1"/>
        <v>75</v>
      </c>
      <c r="C80" s="24"/>
      <c r="D80" s="267"/>
      <c r="E80" s="259"/>
      <c r="F80" s="267"/>
      <c r="G80" s="259"/>
      <c r="H80" s="267"/>
      <c r="I80" s="269"/>
      <c r="J80" s="267"/>
      <c r="K80" s="267"/>
      <c r="L80" s="267"/>
      <c r="M80" s="267"/>
      <c r="N80" s="4"/>
      <c r="O80" s="4"/>
      <c r="P80" s="4"/>
      <c r="Q80" s="4"/>
      <c r="R80" s="4"/>
      <c r="S80" s="4"/>
      <c r="T80" s="4"/>
      <c r="U80" s="4"/>
      <c r="V80" s="4"/>
      <c r="W80" s="4"/>
      <c r="X80" s="4"/>
      <c r="Y80" s="4"/>
      <c r="Z80" s="4"/>
      <c r="AA80" s="4"/>
      <c r="AB80" s="4"/>
      <c r="AC80" s="4"/>
    </row>
    <row r="81">
      <c r="A81" s="4"/>
      <c r="B81" s="24">
        <f t="shared" si="1"/>
        <v>76</v>
      </c>
      <c r="C81" s="24"/>
      <c r="D81" s="267"/>
      <c r="E81" s="259"/>
      <c r="F81" s="267"/>
      <c r="G81" s="259"/>
      <c r="H81" s="267"/>
      <c r="I81" s="269"/>
      <c r="J81" s="267"/>
      <c r="K81" s="267"/>
      <c r="L81" s="267"/>
      <c r="M81" s="267"/>
      <c r="N81" s="4"/>
      <c r="O81" s="4"/>
      <c r="P81" s="4"/>
      <c r="Q81" s="4"/>
      <c r="R81" s="4"/>
      <c r="S81" s="4"/>
      <c r="T81" s="4"/>
      <c r="U81" s="4"/>
      <c r="V81" s="4"/>
      <c r="W81" s="4"/>
      <c r="X81" s="4"/>
      <c r="Y81" s="4"/>
      <c r="Z81" s="4"/>
      <c r="AA81" s="4"/>
      <c r="AB81" s="4"/>
      <c r="AC81" s="4"/>
    </row>
    <row r="82">
      <c r="A82" s="4"/>
      <c r="B82" s="24">
        <f t="shared" si="1"/>
        <v>77</v>
      </c>
      <c r="C82" s="24"/>
      <c r="D82" s="267"/>
      <c r="E82" s="259"/>
      <c r="F82" s="267"/>
      <c r="G82" s="259"/>
      <c r="H82" s="267"/>
      <c r="I82" s="269"/>
      <c r="J82" s="267"/>
      <c r="K82" s="267"/>
      <c r="L82" s="267"/>
      <c r="M82" s="267"/>
      <c r="N82" s="4"/>
      <c r="O82" s="4"/>
      <c r="P82" s="4"/>
      <c r="Q82" s="4"/>
      <c r="R82" s="4"/>
      <c r="S82" s="4"/>
      <c r="T82" s="4"/>
      <c r="U82" s="4"/>
      <c r="V82" s="4"/>
      <c r="W82" s="4"/>
      <c r="X82" s="4"/>
      <c r="Y82" s="4"/>
      <c r="Z82" s="4"/>
      <c r="AA82" s="4"/>
      <c r="AB82" s="4"/>
      <c r="AC82" s="4"/>
    </row>
    <row r="83">
      <c r="A83" s="4"/>
      <c r="B83" s="24">
        <f t="shared" si="1"/>
        <v>78</v>
      </c>
      <c r="C83" s="24"/>
      <c r="D83" s="267"/>
      <c r="E83" s="259"/>
      <c r="F83" s="267"/>
      <c r="G83" s="259"/>
      <c r="H83" s="267"/>
      <c r="I83" s="269"/>
      <c r="J83" s="267"/>
      <c r="K83" s="267"/>
      <c r="L83" s="267"/>
      <c r="M83" s="267"/>
      <c r="N83" s="4"/>
      <c r="O83" s="4"/>
      <c r="P83" s="4"/>
      <c r="Q83" s="4"/>
      <c r="R83" s="4"/>
      <c r="S83" s="4"/>
      <c r="T83" s="4"/>
      <c r="U83" s="4"/>
      <c r="V83" s="4"/>
      <c r="W83" s="4"/>
      <c r="X83" s="4"/>
      <c r="Y83" s="4"/>
      <c r="Z83" s="4"/>
      <c r="AA83" s="4"/>
      <c r="AB83" s="4"/>
      <c r="AC83" s="4"/>
    </row>
    <row r="84">
      <c r="A84" s="4"/>
      <c r="B84" s="24">
        <f t="shared" si="1"/>
        <v>79</v>
      </c>
      <c r="C84" s="24"/>
      <c r="D84" s="267"/>
      <c r="E84" s="259"/>
      <c r="F84" s="267"/>
      <c r="G84" s="259"/>
      <c r="H84" s="267"/>
      <c r="I84" s="269"/>
      <c r="J84" s="267"/>
      <c r="K84" s="267"/>
      <c r="L84" s="267"/>
      <c r="M84" s="267"/>
      <c r="N84" s="4"/>
      <c r="O84" s="4"/>
      <c r="P84" s="4"/>
      <c r="Q84" s="4"/>
      <c r="R84" s="4"/>
      <c r="S84" s="4"/>
      <c r="T84" s="4"/>
      <c r="U84" s="4"/>
      <c r="V84" s="4"/>
      <c r="W84" s="4"/>
      <c r="X84" s="4"/>
      <c r="Y84" s="4"/>
      <c r="Z84" s="4"/>
      <c r="AA84" s="4"/>
      <c r="AB84" s="4"/>
      <c r="AC84" s="4"/>
    </row>
    <row r="85">
      <c r="A85" s="4"/>
      <c r="B85" s="24">
        <f t="shared" si="1"/>
        <v>80</v>
      </c>
      <c r="C85" s="24"/>
      <c r="D85" s="267"/>
      <c r="E85" s="259"/>
      <c r="F85" s="267"/>
      <c r="G85" s="259"/>
      <c r="H85" s="267"/>
      <c r="I85" s="269"/>
      <c r="J85" s="267"/>
      <c r="K85" s="267"/>
      <c r="L85" s="267"/>
      <c r="M85" s="267"/>
      <c r="N85" s="4"/>
      <c r="O85" s="4"/>
      <c r="P85" s="4"/>
      <c r="Q85" s="4"/>
      <c r="R85" s="4"/>
      <c r="S85" s="4"/>
      <c r="T85" s="4"/>
      <c r="U85" s="4"/>
      <c r="V85" s="4"/>
      <c r="W85" s="4"/>
      <c r="X85" s="4"/>
      <c r="Y85" s="4"/>
      <c r="Z85" s="4"/>
      <c r="AA85" s="4"/>
      <c r="AB85" s="4"/>
      <c r="AC85" s="4"/>
    </row>
    <row r="86">
      <c r="A86" s="4"/>
      <c r="B86" s="24">
        <f t="shared" si="1"/>
        <v>81</v>
      </c>
      <c r="C86" s="24"/>
      <c r="D86" s="267"/>
      <c r="E86" s="259"/>
      <c r="F86" s="267"/>
      <c r="G86" s="259"/>
      <c r="H86" s="267"/>
      <c r="I86" s="269"/>
      <c r="J86" s="267"/>
      <c r="K86" s="267"/>
      <c r="L86" s="267"/>
      <c r="M86" s="267"/>
      <c r="N86" s="4"/>
      <c r="O86" s="4"/>
      <c r="P86" s="4"/>
      <c r="Q86" s="4"/>
      <c r="R86" s="4"/>
      <c r="S86" s="4"/>
      <c r="T86" s="4"/>
      <c r="U86" s="4"/>
      <c r="V86" s="4"/>
      <c r="W86" s="4"/>
      <c r="X86" s="4"/>
      <c r="Y86" s="4"/>
      <c r="Z86" s="4"/>
      <c r="AA86" s="4"/>
      <c r="AB86" s="4"/>
      <c r="AC86" s="4"/>
    </row>
    <row r="87">
      <c r="A87" s="4"/>
      <c r="B87" s="24">
        <f t="shared" si="1"/>
        <v>82</v>
      </c>
      <c r="C87" s="24"/>
      <c r="D87" s="267"/>
      <c r="E87" s="259"/>
      <c r="F87" s="267"/>
      <c r="G87" s="259"/>
      <c r="H87" s="267"/>
      <c r="I87" s="269"/>
      <c r="J87" s="267"/>
      <c r="K87" s="267"/>
      <c r="L87" s="267"/>
      <c r="M87" s="267"/>
      <c r="N87" s="4"/>
      <c r="O87" s="4"/>
      <c r="P87" s="4"/>
      <c r="Q87" s="4"/>
      <c r="R87" s="4"/>
      <c r="S87" s="4"/>
      <c r="T87" s="4"/>
      <c r="U87" s="4"/>
      <c r="V87" s="4"/>
      <c r="W87" s="4"/>
      <c r="X87" s="4"/>
      <c r="Y87" s="4"/>
      <c r="Z87" s="4"/>
      <c r="AA87" s="4"/>
      <c r="AB87" s="4"/>
      <c r="AC87" s="4"/>
    </row>
    <row r="88">
      <c r="A88" s="4"/>
      <c r="B88" s="24">
        <f t="shared" si="1"/>
        <v>83</v>
      </c>
      <c r="C88" s="24"/>
      <c r="D88" s="267"/>
      <c r="E88" s="259"/>
      <c r="F88" s="267"/>
      <c r="G88" s="259"/>
      <c r="H88" s="267"/>
      <c r="I88" s="269"/>
      <c r="J88" s="267"/>
      <c r="K88" s="267"/>
      <c r="L88" s="267"/>
      <c r="M88" s="267"/>
      <c r="N88" s="4"/>
      <c r="O88" s="4"/>
      <c r="P88" s="4"/>
      <c r="Q88" s="4"/>
      <c r="R88" s="4"/>
      <c r="S88" s="4"/>
      <c r="T88" s="4"/>
      <c r="U88" s="4"/>
      <c r="V88" s="4"/>
      <c r="W88" s="4"/>
      <c r="X88" s="4"/>
      <c r="Y88" s="4"/>
      <c r="Z88" s="4"/>
      <c r="AA88" s="4"/>
      <c r="AB88" s="4"/>
      <c r="AC88" s="4"/>
    </row>
    <row r="89">
      <c r="A89" s="4"/>
      <c r="B89" s="24">
        <f t="shared" si="1"/>
        <v>84</v>
      </c>
      <c r="C89" s="24"/>
      <c r="D89" s="267"/>
      <c r="E89" s="259"/>
      <c r="F89" s="267"/>
      <c r="G89" s="259"/>
      <c r="H89" s="267"/>
      <c r="I89" s="269"/>
      <c r="J89" s="267"/>
      <c r="K89" s="267"/>
      <c r="L89" s="267"/>
      <c r="M89" s="267"/>
      <c r="N89" s="4"/>
      <c r="O89" s="4"/>
      <c r="P89" s="4"/>
      <c r="Q89" s="4"/>
      <c r="R89" s="4"/>
      <c r="S89" s="4"/>
      <c r="T89" s="4"/>
      <c r="U89" s="4"/>
      <c r="V89" s="4"/>
      <c r="W89" s="4"/>
      <c r="X89" s="4"/>
      <c r="Y89" s="4"/>
      <c r="Z89" s="4"/>
      <c r="AA89" s="4"/>
      <c r="AB89" s="4"/>
      <c r="AC89" s="4"/>
    </row>
    <row r="90">
      <c r="A90" s="4"/>
      <c r="B90" s="267"/>
      <c r="C90" s="24"/>
      <c r="D90" s="267"/>
      <c r="E90" s="259"/>
      <c r="F90" s="267"/>
      <c r="G90" s="259"/>
      <c r="H90" s="267"/>
      <c r="I90" s="269"/>
      <c r="J90" s="267"/>
      <c r="K90" s="267"/>
      <c r="L90" s="267"/>
      <c r="M90" s="267"/>
      <c r="N90" s="4"/>
      <c r="O90" s="4"/>
      <c r="P90" s="4"/>
      <c r="Q90" s="4"/>
      <c r="R90" s="4"/>
      <c r="S90" s="4"/>
      <c r="T90" s="4"/>
      <c r="U90" s="4"/>
      <c r="V90" s="4"/>
      <c r="W90" s="4"/>
      <c r="X90" s="4"/>
      <c r="Y90" s="4"/>
      <c r="Z90" s="4"/>
      <c r="AA90" s="4"/>
      <c r="AB90" s="4"/>
      <c r="AC90" s="4"/>
    </row>
    <row r="91">
      <c r="A91" s="4"/>
      <c r="B91" s="267"/>
      <c r="C91" s="24"/>
      <c r="D91" s="267"/>
      <c r="E91" s="259"/>
      <c r="F91" s="267"/>
      <c r="G91" s="259"/>
      <c r="H91" s="267"/>
      <c r="I91" s="269"/>
      <c r="J91" s="267"/>
      <c r="K91" s="267"/>
      <c r="L91" s="267"/>
      <c r="M91" s="267"/>
      <c r="N91" s="4"/>
      <c r="O91" s="4"/>
      <c r="P91" s="4"/>
      <c r="Q91" s="4"/>
      <c r="R91" s="4"/>
      <c r="S91" s="4"/>
      <c r="T91" s="4"/>
      <c r="U91" s="4"/>
      <c r="V91" s="4"/>
      <c r="W91" s="4"/>
      <c r="X91" s="4"/>
      <c r="Y91" s="4"/>
      <c r="Z91" s="4"/>
      <c r="AA91" s="4"/>
      <c r="AB91" s="4"/>
      <c r="AC91" s="4"/>
    </row>
    <row r="92">
      <c r="A92" s="4"/>
      <c r="B92" s="267"/>
      <c r="C92" s="24"/>
      <c r="D92" s="267"/>
      <c r="E92" s="259"/>
      <c r="F92" s="267"/>
      <c r="G92" s="259"/>
      <c r="H92" s="267"/>
      <c r="I92" s="269"/>
      <c r="J92" s="267"/>
      <c r="K92" s="267"/>
      <c r="L92" s="267"/>
      <c r="M92" s="267"/>
      <c r="N92" s="4"/>
      <c r="O92" s="4"/>
      <c r="P92" s="4"/>
      <c r="Q92" s="4"/>
      <c r="R92" s="4"/>
      <c r="S92" s="4"/>
      <c r="T92" s="4"/>
      <c r="U92" s="4"/>
      <c r="V92" s="4"/>
      <c r="W92" s="4"/>
      <c r="X92" s="4"/>
      <c r="Y92" s="4"/>
      <c r="Z92" s="4"/>
      <c r="AA92" s="4"/>
      <c r="AB92" s="4"/>
      <c r="AC92" s="4"/>
    </row>
    <row r="93">
      <c r="A93" s="4"/>
      <c r="B93" s="267"/>
      <c r="C93" s="24"/>
      <c r="D93" s="267"/>
      <c r="E93" s="259"/>
      <c r="F93" s="267"/>
      <c r="G93" s="259"/>
      <c r="H93" s="267"/>
      <c r="I93" s="269"/>
      <c r="J93" s="267"/>
      <c r="K93" s="267"/>
      <c r="L93" s="267"/>
      <c r="M93" s="267"/>
      <c r="N93" s="4"/>
      <c r="O93" s="4"/>
      <c r="P93" s="4"/>
      <c r="Q93" s="4"/>
      <c r="R93" s="4"/>
      <c r="S93" s="4"/>
      <c r="T93" s="4"/>
      <c r="U93" s="4"/>
      <c r="V93" s="4"/>
      <c r="W93" s="4"/>
      <c r="X93" s="4"/>
      <c r="Y93" s="4"/>
      <c r="Z93" s="4"/>
      <c r="AA93" s="4"/>
      <c r="AB93" s="4"/>
      <c r="AC93" s="4"/>
    </row>
    <row r="94">
      <c r="A94" s="4"/>
      <c r="B94" s="267"/>
      <c r="C94" s="24"/>
      <c r="D94" s="267"/>
      <c r="E94" s="259"/>
      <c r="F94" s="267"/>
      <c r="G94" s="259"/>
      <c r="H94" s="267"/>
      <c r="I94" s="269"/>
      <c r="J94" s="267"/>
      <c r="K94" s="267"/>
      <c r="L94" s="267"/>
      <c r="M94" s="267"/>
      <c r="N94" s="4"/>
      <c r="O94" s="4"/>
      <c r="P94" s="4"/>
      <c r="Q94" s="4"/>
      <c r="R94" s="4"/>
      <c r="S94" s="4"/>
      <c r="T94" s="4"/>
      <c r="U94" s="4"/>
      <c r="V94" s="4"/>
      <c r="W94" s="4"/>
      <c r="X94" s="4"/>
      <c r="Y94" s="4"/>
      <c r="Z94" s="4"/>
      <c r="AA94" s="4"/>
      <c r="AB94" s="4"/>
      <c r="AC94" s="4"/>
    </row>
    <row r="95">
      <c r="A95" s="4"/>
      <c r="B95" s="267"/>
      <c r="C95" s="24"/>
      <c r="D95" s="267"/>
      <c r="E95" s="259"/>
      <c r="F95" s="267"/>
      <c r="G95" s="259"/>
      <c r="H95" s="267"/>
      <c r="I95" s="269"/>
      <c r="J95" s="267"/>
      <c r="K95" s="267"/>
      <c r="L95" s="267"/>
      <c r="M95" s="267"/>
      <c r="N95" s="4"/>
      <c r="O95" s="4"/>
      <c r="P95" s="4"/>
      <c r="Q95" s="4"/>
      <c r="R95" s="4"/>
      <c r="S95" s="4"/>
      <c r="T95" s="4"/>
      <c r="U95" s="4"/>
      <c r="V95" s="4"/>
      <c r="W95" s="4"/>
      <c r="X95" s="4"/>
      <c r="Y95" s="4"/>
      <c r="Z95" s="4"/>
      <c r="AA95" s="4"/>
      <c r="AB95" s="4"/>
      <c r="AC95" s="4"/>
    </row>
    <row r="96">
      <c r="A96" s="4"/>
      <c r="B96" s="267"/>
      <c r="C96" s="24"/>
      <c r="D96" s="267"/>
      <c r="E96" s="259"/>
      <c r="F96" s="267"/>
      <c r="G96" s="259"/>
      <c r="H96" s="267"/>
      <c r="I96" s="269"/>
      <c r="J96" s="267"/>
      <c r="K96" s="267"/>
      <c r="L96" s="267"/>
      <c r="M96" s="267"/>
      <c r="N96" s="4"/>
      <c r="O96" s="4"/>
      <c r="P96" s="4"/>
      <c r="Q96" s="4"/>
      <c r="R96" s="4"/>
      <c r="S96" s="4"/>
      <c r="T96" s="4"/>
      <c r="U96" s="4"/>
      <c r="V96" s="4"/>
      <c r="W96" s="4"/>
      <c r="X96" s="4"/>
      <c r="Y96" s="4"/>
      <c r="Z96" s="4"/>
      <c r="AA96" s="4"/>
      <c r="AB96" s="4"/>
      <c r="AC96" s="4"/>
    </row>
    <row r="97">
      <c r="A97" s="4"/>
      <c r="B97" s="267"/>
      <c r="C97" s="24"/>
      <c r="D97" s="267"/>
      <c r="E97" s="259"/>
      <c r="F97" s="267"/>
      <c r="G97" s="259"/>
      <c r="H97" s="267"/>
      <c r="I97" s="269"/>
      <c r="J97" s="267"/>
      <c r="K97" s="267"/>
      <c r="L97" s="267"/>
      <c r="M97" s="267"/>
      <c r="N97" s="4"/>
      <c r="O97" s="4"/>
      <c r="P97" s="4"/>
      <c r="Q97" s="4"/>
      <c r="R97" s="4"/>
      <c r="S97" s="4"/>
      <c r="T97" s="4"/>
      <c r="U97" s="4"/>
      <c r="V97" s="4"/>
      <c r="W97" s="4"/>
      <c r="X97" s="4"/>
      <c r="Y97" s="4"/>
      <c r="Z97" s="4"/>
      <c r="AA97" s="4"/>
      <c r="AB97" s="4"/>
      <c r="AC97" s="4"/>
    </row>
    <row r="98">
      <c r="A98" s="4"/>
      <c r="B98" s="267"/>
      <c r="C98" s="24"/>
      <c r="D98" s="267"/>
      <c r="E98" s="259"/>
      <c r="F98" s="267"/>
      <c r="G98" s="259"/>
      <c r="H98" s="267"/>
      <c r="I98" s="269"/>
      <c r="J98" s="267"/>
      <c r="K98" s="267"/>
      <c r="L98" s="267"/>
      <c r="M98" s="267"/>
      <c r="N98" s="4"/>
      <c r="O98" s="4"/>
      <c r="P98" s="4"/>
      <c r="Q98" s="4"/>
      <c r="R98" s="4"/>
      <c r="S98" s="4"/>
      <c r="T98" s="4"/>
      <c r="U98" s="4"/>
      <c r="V98" s="4"/>
      <c r="W98" s="4"/>
      <c r="X98" s="4"/>
      <c r="Y98" s="4"/>
      <c r="Z98" s="4"/>
      <c r="AA98" s="4"/>
      <c r="AB98" s="4"/>
      <c r="AC98" s="4"/>
    </row>
    <row r="99">
      <c r="A99" s="4"/>
      <c r="B99" s="267"/>
      <c r="C99" s="24"/>
      <c r="D99" s="267"/>
      <c r="E99" s="259"/>
      <c r="F99" s="267"/>
      <c r="G99" s="259"/>
      <c r="H99" s="267"/>
      <c r="I99" s="269"/>
      <c r="J99" s="267"/>
      <c r="K99" s="267"/>
      <c r="L99" s="267"/>
      <c r="M99" s="267"/>
      <c r="N99" s="4"/>
      <c r="O99" s="4"/>
      <c r="P99" s="4"/>
      <c r="Q99" s="4"/>
      <c r="R99" s="4"/>
      <c r="S99" s="4"/>
      <c r="T99" s="4"/>
      <c r="U99" s="4"/>
      <c r="V99" s="4"/>
      <c r="W99" s="4"/>
      <c r="X99" s="4"/>
      <c r="Y99" s="4"/>
      <c r="Z99" s="4"/>
      <c r="AA99" s="4"/>
      <c r="AB99" s="4"/>
      <c r="AC99" s="4"/>
    </row>
    <row r="100">
      <c r="A100" s="4"/>
      <c r="B100" s="267"/>
      <c r="C100" s="24"/>
      <c r="D100" s="267"/>
      <c r="E100" s="259"/>
      <c r="F100" s="267"/>
      <c r="G100" s="259"/>
      <c r="H100" s="267"/>
      <c r="I100" s="269"/>
      <c r="J100" s="267"/>
      <c r="K100" s="267"/>
      <c r="L100" s="267"/>
      <c r="M100" s="267"/>
      <c r="N100" s="4"/>
      <c r="O100" s="4"/>
      <c r="P100" s="4"/>
      <c r="Q100" s="4"/>
      <c r="R100" s="4"/>
      <c r="S100" s="4"/>
      <c r="T100" s="4"/>
      <c r="U100" s="4"/>
      <c r="V100" s="4"/>
      <c r="W100" s="4"/>
      <c r="X100" s="4"/>
      <c r="Y100" s="4"/>
      <c r="Z100" s="4"/>
      <c r="AA100" s="4"/>
      <c r="AB100" s="4"/>
      <c r="AC100" s="4"/>
    </row>
    <row r="101">
      <c r="A101" s="4"/>
      <c r="B101" s="267"/>
      <c r="C101" s="24"/>
      <c r="D101" s="267"/>
      <c r="E101" s="259"/>
      <c r="F101" s="267"/>
      <c r="G101" s="259"/>
      <c r="H101" s="267"/>
      <c r="I101" s="269"/>
      <c r="J101" s="267"/>
      <c r="K101" s="267"/>
      <c r="L101" s="267"/>
      <c r="M101" s="267"/>
      <c r="N101" s="4"/>
      <c r="O101" s="4"/>
      <c r="P101" s="4"/>
      <c r="Q101" s="4"/>
      <c r="R101" s="4"/>
      <c r="S101" s="4"/>
      <c r="T101" s="4"/>
      <c r="U101" s="4"/>
      <c r="V101" s="4"/>
      <c r="W101" s="4"/>
      <c r="X101" s="4"/>
      <c r="Y101" s="4"/>
      <c r="Z101" s="4"/>
      <c r="AA101" s="4"/>
      <c r="AB101" s="4"/>
      <c r="AC101" s="4"/>
    </row>
    <row r="102">
      <c r="A102" s="4"/>
      <c r="B102" s="267"/>
      <c r="C102" s="24"/>
      <c r="D102" s="267"/>
      <c r="E102" s="259"/>
      <c r="F102" s="267"/>
      <c r="G102" s="259"/>
      <c r="H102" s="267"/>
      <c r="I102" s="269"/>
      <c r="J102" s="267"/>
      <c r="K102" s="267"/>
      <c r="L102" s="267"/>
      <c r="M102" s="267"/>
      <c r="N102" s="4"/>
      <c r="O102" s="4"/>
      <c r="P102" s="4"/>
      <c r="Q102" s="4"/>
      <c r="R102" s="4"/>
      <c r="S102" s="4"/>
      <c r="T102" s="4"/>
      <c r="U102" s="4"/>
      <c r="V102" s="4"/>
      <c r="W102" s="4"/>
      <c r="X102" s="4"/>
      <c r="Y102" s="4"/>
      <c r="Z102" s="4"/>
      <c r="AA102" s="4"/>
      <c r="AB102" s="4"/>
      <c r="AC102" s="4"/>
    </row>
    <row r="103">
      <c r="A103" s="4"/>
      <c r="B103" s="267"/>
      <c r="C103" s="24"/>
      <c r="D103" s="267"/>
      <c r="E103" s="259"/>
      <c r="F103" s="267"/>
      <c r="G103" s="259"/>
      <c r="H103" s="267"/>
      <c r="I103" s="269"/>
      <c r="J103" s="267"/>
      <c r="K103" s="267"/>
      <c r="L103" s="267"/>
      <c r="M103" s="267"/>
      <c r="N103" s="4"/>
      <c r="O103" s="4"/>
      <c r="P103" s="4"/>
      <c r="Q103" s="4"/>
      <c r="R103" s="4"/>
      <c r="S103" s="4"/>
      <c r="T103" s="4"/>
      <c r="U103" s="4"/>
      <c r="V103" s="4"/>
      <c r="W103" s="4"/>
      <c r="X103" s="4"/>
      <c r="Y103" s="4"/>
      <c r="Z103" s="4"/>
      <c r="AA103" s="4"/>
      <c r="AB103" s="4"/>
      <c r="AC103" s="4"/>
    </row>
    <row r="104">
      <c r="A104" s="4"/>
      <c r="B104" s="267"/>
      <c r="C104" s="24"/>
      <c r="D104" s="267"/>
      <c r="E104" s="259"/>
      <c r="F104" s="267"/>
      <c r="G104" s="259"/>
      <c r="H104" s="267"/>
      <c r="I104" s="269"/>
      <c r="J104" s="267"/>
      <c r="K104" s="267"/>
      <c r="L104" s="267"/>
      <c r="M104" s="267"/>
      <c r="N104" s="4"/>
      <c r="O104" s="4"/>
      <c r="P104" s="4"/>
      <c r="Q104" s="4"/>
      <c r="R104" s="4"/>
      <c r="S104" s="4"/>
      <c r="T104" s="4"/>
      <c r="U104" s="4"/>
      <c r="V104" s="4"/>
      <c r="W104" s="4"/>
      <c r="X104" s="4"/>
      <c r="Y104" s="4"/>
      <c r="Z104" s="4"/>
      <c r="AA104" s="4"/>
      <c r="AB104" s="4"/>
      <c r="AC104" s="4"/>
    </row>
    <row r="105">
      <c r="A105" s="4"/>
      <c r="B105" s="267"/>
      <c r="C105" s="24"/>
      <c r="D105" s="267"/>
      <c r="E105" s="259"/>
      <c r="F105" s="267"/>
      <c r="G105" s="259"/>
      <c r="H105" s="267"/>
      <c r="I105" s="269"/>
      <c r="J105" s="267"/>
      <c r="K105" s="267"/>
      <c r="L105" s="267"/>
      <c r="M105" s="267"/>
      <c r="N105" s="4"/>
      <c r="O105" s="4"/>
      <c r="P105" s="4"/>
      <c r="Q105" s="4"/>
      <c r="R105" s="4"/>
      <c r="S105" s="4"/>
      <c r="T105" s="4"/>
      <c r="U105" s="4"/>
      <c r="V105" s="4"/>
      <c r="W105" s="4"/>
      <c r="X105" s="4"/>
      <c r="Y105" s="4"/>
      <c r="Z105" s="4"/>
      <c r="AA105" s="4"/>
      <c r="AB105" s="4"/>
      <c r="AC105" s="4"/>
    </row>
    <row r="106">
      <c r="A106" s="4"/>
      <c r="B106" s="267"/>
      <c r="C106" s="24"/>
      <c r="D106" s="267"/>
      <c r="E106" s="259"/>
      <c r="F106" s="267"/>
      <c r="G106" s="259"/>
      <c r="H106" s="267"/>
      <c r="I106" s="269"/>
      <c r="J106" s="267"/>
      <c r="K106" s="267"/>
      <c r="L106" s="267"/>
      <c r="M106" s="267"/>
      <c r="N106" s="4"/>
      <c r="O106" s="4"/>
      <c r="P106" s="4"/>
      <c r="Q106" s="4"/>
      <c r="R106" s="4"/>
      <c r="S106" s="4"/>
      <c r="T106" s="4"/>
      <c r="U106" s="4"/>
      <c r="V106" s="4"/>
      <c r="W106" s="4"/>
      <c r="X106" s="4"/>
      <c r="Y106" s="4"/>
      <c r="Z106" s="4"/>
      <c r="AA106" s="4"/>
      <c r="AB106" s="4"/>
      <c r="AC106" s="4"/>
    </row>
    <row r="107">
      <c r="A107" s="4"/>
      <c r="B107" s="267"/>
      <c r="C107" s="24"/>
      <c r="D107" s="267"/>
      <c r="E107" s="259"/>
      <c r="F107" s="267"/>
      <c r="G107" s="259"/>
      <c r="H107" s="267"/>
      <c r="I107" s="269"/>
      <c r="J107" s="267"/>
      <c r="K107" s="267"/>
      <c r="L107" s="267"/>
      <c r="M107" s="267"/>
      <c r="N107" s="4"/>
      <c r="O107" s="4"/>
      <c r="P107" s="4"/>
      <c r="Q107" s="4"/>
      <c r="R107" s="4"/>
      <c r="S107" s="4"/>
      <c r="T107" s="4"/>
      <c r="U107" s="4"/>
      <c r="V107" s="4"/>
      <c r="W107" s="4"/>
      <c r="X107" s="4"/>
      <c r="Y107" s="4"/>
      <c r="Z107" s="4"/>
      <c r="AA107" s="4"/>
      <c r="AB107" s="4"/>
      <c r="AC107" s="4"/>
    </row>
    <row r="108">
      <c r="A108" s="4"/>
      <c r="B108" s="267"/>
      <c r="C108" s="24"/>
      <c r="D108" s="267"/>
      <c r="E108" s="259"/>
      <c r="F108" s="267"/>
      <c r="G108" s="259"/>
      <c r="H108" s="267"/>
      <c r="I108" s="269"/>
      <c r="J108" s="267"/>
      <c r="K108" s="267"/>
      <c r="L108" s="267"/>
      <c r="M108" s="267"/>
      <c r="N108" s="4"/>
      <c r="O108" s="4"/>
      <c r="P108" s="4"/>
      <c r="Q108" s="4"/>
      <c r="R108" s="4"/>
      <c r="S108" s="4"/>
      <c r="T108" s="4"/>
      <c r="U108" s="4"/>
      <c r="V108" s="4"/>
      <c r="W108" s="4"/>
      <c r="X108" s="4"/>
      <c r="Y108" s="4"/>
      <c r="Z108" s="4"/>
      <c r="AA108" s="4"/>
      <c r="AB108" s="4"/>
      <c r="AC108" s="4"/>
    </row>
    <row r="109">
      <c r="A109" s="4"/>
      <c r="B109" s="267"/>
      <c r="C109" s="24"/>
      <c r="D109" s="267"/>
      <c r="E109" s="259"/>
      <c r="F109" s="267"/>
      <c r="G109" s="259"/>
      <c r="H109" s="267"/>
      <c r="I109" s="269"/>
      <c r="J109" s="267"/>
      <c r="K109" s="267"/>
      <c r="L109" s="267"/>
      <c r="M109" s="267"/>
      <c r="N109" s="4"/>
      <c r="O109" s="4"/>
      <c r="P109" s="4"/>
      <c r="Q109" s="4"/>
      <c r="R109" s="4"/>
      <c r="S109" s="4"/>
      <c r="T109" s="4"/>
      <c r="U109" s="4"/>
      <c r="V109" s="4"/>
      <c r="W109" s="4"/>
      <c r="X109" s="4"/>
      <c r="Y109" s="4"/>
      <c r="Z109" s="4"/>
      <c r="AA109" s="4"/>
      <c r="AB109" s="4"/>
      <c r="AC109" s="4"/>
    </row>
    <row r="110">
      <c r="A110" s="4"/>
      <c r="B110" s="267"/>
      <c r="C110" s="24"/>
      <c r="D110" s="267"/>
      <c r="E110" s="259"/>
      <c r="F110" s="267"/>
      <c r="G110" s="259"/>
      <c r="H110" s="267"/>
      <c r="I110" s="269"/>
      <c r="J110" s="267"/>
      <c r="K110" s="267"/>
      <c r="L110" s="267"/>
      <c r="M110" s="267"/>
      <c r="N110" s="4"/>
      <c r="O110" s="4"/>
      <c r="P110" s="4"/>
      <c r="Q110" s="4"/>
      <c r="R110" s="4"/>
      <c r="S110" s="4"/>
      <c r="T110" s="4"/>
      <c r="U110" s="4"/>
      <c r="V110" s="4"/>
      <c r="W110" s="4"/>
      <c r="X110" s="4"/>
      <c r="Y110" s="4"/>
      <c r="Z110" s="4"/>
      <c r="AA110" s="4"/>
      <c r="AB110" s="4"/>
      <c r="AC110" s="4"/>
    </row>
    <row r="111">
      <c r="A111" s="4"/>
      <c r="B111" s="267"/>
      <c r="C111" s="24"/>
      <c r="D111" s="267"/>
      <c r="E111" s="259"/>
      <c r="F111" s="267"/>
      <c r="G111" s="259"/>
      <c r="H111" s="267"/>
      <c r="I111" s="269"/>
      <c r="J111" s="267"/>
      <c r="K111" s="267"/>
      <c r="L111" s="267"/>
      <c r="M111" s="267"/>
      <c r="N111" s="4"/>
      <c r="O111" s="4"/>
      <c r="P111" s="4"/>
      <c r="Q111" s="4"/>
      <c r="R111" s="4"/>
      <c r="S111" s="4"/>
      <c r="T111" s="4"/>
      <c r="U111" s="4"/>
      <c r="V111" s="4"/>
      <c r="W111" s="4"/>
      <c r="X111" s="4"/>
      <c r="Y111" s="4"/>
      <c r="Z111" s="4"/>
      <c r="AA111" s="4"/>
      <c r="AB111" s="4"/>
      <c r="AC111" s="4"/>
    </row>
    <row r="112">
      <c r="A112" s="4"/>
      <c r="B112" s="267"/>
      <c r="C112" s="24"/>
      <c r="D112" s="267"/>
      <c r="E112" s="259"/>
      <c r="F112" s="267"/>
      <c r="G112" s="259"/>
      <c r="H112" s="267"/>
      <c r="I112" s="269"/>
      <c r="J112" s="267"/>
      <c r="K112" s="267"/>
      <c r="L112" s="267"/>
      <c r="M112" s="267"/>
      <c r="N112" s="4"/>
      <c r="O112" s="4"/>
      <c r="P112" s="4"/>
      <c r="Q112" s="4"/>
      <c r="R112" s="4"/>
      <c r="S112" s="4"/>
      <c r="T112" s="4"/>
      <c r="U112" s="4"/>
      <c r="V112" s="4"/>
      <c r="W112" s="4"/>
      <c r="X112" s="4"/>
      <c r="Y112" s="4"/>
      <c r="Z112" s="4"/>
      <c r="AA112" s="4"/>
      <c r="AB112" s="4"/>
      <c r="AC112" s="4"/>
    </row>
    <row r="113">
      <c r="A113" s="4"/>
      <c r="B113" s="267"/>
      <c r="C113" s="24"/>
      <c r="D113" s="267"/>
      <c r="E113" s="259"/>
      <c r="F113" s="267"/>
      <c r="G113" s="259"/>
      <c r="H113" s="267"/>
      <c r="I113" s="269"/>
      <c r="J113" s="267"/>
      <c r="K113" s="267"/>
      <c r="L113" s="267"/>
      <c r="M113" s="267"/>
      <c r="N113" s="4"/>
      <c r="O113" s="4"/>
      <c r="P113" s="4"/>
      <c r="Q113" s="4"/>
      <c r="R113" s="4"/>
      <c r="S113" s="4"/>
      <c r="T113" s="4"/>
      <c r="U113" s="4"/>
      <c r="V113" s="4"/>
      <c r="W113" s="4"/>
      <c r="X113" s="4"/>
      <c r="Y113" s="4"/>
      <c r="Z113" s="4"/>
      <c r="AA113" s="4"/>
      <c r="AB113" s="4"/>
      <c r="AC113" s="4"/>
    </row>
    <row r="114">
      <c r="A114" s="4"/>
      <c r="B114" s="267"/>
      <c r="C114" s="24"/>
      <c r="D114" s="267"/>
      <c r="E114" s="259"/>
      <c r="F114" s="267"/>
      <c r="G114" s="259"/>
      <c r="H114" s="267"/>
      <c r="I114" s="269"/>
      <c r="J114" s="267"/>
      <c r="K114" s="267"/>
      <c r="L114" s="267"/>
      <c r="M114" s="267"/>
      <c r="N114" s="4"/>
      <c r="O114" s="4"/>
      <c r="P114" s="4"/>
      <c r="Q114" s="4"/>
      <c r="R114" s="4"/>
      <c r="S114" s="4"/>
      <c r="T114" s="4"/>
      <c r="U114" s="4"/>
      <c r="V114" s="4"/>
      <c r="W114" s="4"/>
      <c r="X114" s="4"/>
      <c r="Y114" s="4"/>
      <c r="Z114" s="4"/>
      <c r="AA114" s="4"/>
      <c r="AB114" s="4"/>
      <c r="AC114" s="4"/>
    </row>
    <row r="115">
      <c r="A115" s="4"/>
      <c r="B115" s="267"/>
      <c r="C115" s="24"/>
      <c r="D115" s="267"/>
      <c r="E115" s="259"/>
      <c r="F115" s="267"/>
      <c r="G115" s="259"/>
      <c r="H115" s="267"/>
      <c r="I115" s="269"/>
      <c r="J115" s="267"/>
      <c r="K115" s="267"/>
      <c r="L115" s="267"/>
      <c r="M115" s="267"/>
      <c r="N115" s="4"/>
      <c r="O115" s="4"/>
      <c r="P115" s="4"/>
      <c r="Q115" s="4"/>
      <c r="R115" s="4"/>
      <c r="S115" s="4"/>
      <c r="T115" s="4"/>
      <c r="U115" s="4"/>
      <c r="V115" s="4"/>
      <c r="W115" s="4"/>
      <c r="X115" s="4"/>
      <c r="Y115" s="4"/>
      <c r="Z115" s="4"/>
      <c r="AA115" s="4"/>
      <c r="AB115" s="4"/>
      <c r="AC115" s="4"/>
    </row>
    <row r="116">
      <c r="A116" s="4"/>
      <c r="B116" s="267"/>
      <c r="C116" s="24"/>
      <c r="D116" s="267"/>
      <c r="E116" s="259"/>
      <c r="F116" s="267"/>
      <c r="G116" s="259"/>
      <c r="H116" s="267"/>
      <c r="I116" s="269"/>
      <c r="J116" s="267"/>
      <c r="K116" s="267"/>
      <c r="L116" s="267"/>
      <c r="M116" s="267"/>
      <c r="N116" s="4"/>
      <c r="O116" s="4"/>
      <c r="P116" s="4"/>
      <c r="Q116" s="4"/>
      <c r="R116" s="4"/>
      <c r="S116" s="4"/>
      <c r="T116" s="4"/>
      <c r="U116" s="4"/>
      <c r="V116" s="4"/>
      <c r="W116" s="4"/>
      <c r="X116" s="4"/>
      <c r="Y116" s="4"/>
      <c r="Z116" s="4"/>
      <c r="AA116" s="4"/>
      <c r="AB116" s="4"/>
      <c r="AC116" s="4"/>
    </row>
    <row r="117">
      <c r="A117" s="4"/>
      <c r="B117" s="267"/>
      <c r="C117" s="24"/>
      <c r="D117" s="267"/>
      <c r="E117" s="259"/>
      <c r="F117" s="267"/>
      <c r="G117" s="259"/>
      <c r="H117" s="267"/>
      <c r="I117" s="269"/>
      <c r="J117" s="267"/>
      <c r="K117" s="267"/>
      <c r="L117" s="267"/>
      <c r="M117" s="267"/>
      <c r="N117" s="4"/>
      <c r="O117" s="4"/>
      <c r="P117" s="4"/>
      <c r="Q117" s="4"/>
      <c r="R117" s="4"/>
      <c r="S117" s="4"/>
      <c r="T117" s="4"/>
      <c r="U117" s="4"/>
      <c r="V117" s="4"/>
      <c r="W117" s="4"/>
      <c r="X117" s="4"/>
      <c r="Y117" s="4"/>
      <c r="Z117" s="4"/>
      <c r="AA117" s="4"/>
      <c r="AB117" s="4"/>
      <c r="AC117" s="4"/>
    </row>
    <row r="118">
      <c r="A118" s="4"/>
      <c r="B118" s="267"/>
      <c r="C118" s="24"/>
      <c r="D118" s="267"/>
      <c r="E118" s="259"/>
      <c r="F118" s="267"/>
      <c r="G118" s="259"/>
      <c r="H118" s="267"/>
      <c r="I118" s="269"/>
      <c r="J118" s="267"/>
      <c r="K118" s="267"/>
      <c r="L118" s="267"/>
      <c r="M118" s="267"/>
      <c r="N118" s="4"/>
      <c r="O118" s="4"/>
      <c r="P118" s="4"/>
      <c r="Q118" s="4"/>
      <c r="R118" s="4"/>
      <c r="S118" s="4"/>
      <c r="T118" s="4"/>
      <c r="U118" s="4"/>
      <c r="V118" s="4"/>
      <c r="W118" s="4"/>
      <c r="X118" s="4"/>
      <c r="Y118" s="4"/>
      <c r="Z118" s="4"/>
      <c r="AA118" s="4"/>
      <c r="AB118" s="4"/>
      <c r="AC118" s="4"/>
    </row>
    <row r="119">
      <c r="A119" s="4"/>
      <c r="B119" s="267"/>
      <c r="C119" s="24"/>
      <c r="D119" s="267"/>
      <c r="E119" s="259"/>
      <c r="F119" s="267"/>
      <c r="G119" s="259"/>
      <c r="H119" s="267"/>
      <c r="I119" s="269"/>
      <c r="J119" s="267"/>
      <c r="K119" s="267"/>
      <c r="L119" s="267"/>
      <c r="M119" s="267"/>
      <c r="N119" s="4"/>
      <c r="O119" s="4"/>
      <c r="P119" s="4"/>
      <c r="Q119" s="4"/>
      <c r="R119" s="4"/>
      <c r="S119" s="4"/>
      <c r="T119" s="4"/>
      <c r="U119" s="4"/>
      <c r="V119" s="4"/>
      <c r="W119" s="4"/>
      <c r="X119" s="4"/>
      <c r="Y119" s="4"/>
      <c r="Z119" s="4"/>
      <c r="AA119" s="4"/>
      <c r="AB119" s="4"/>
      <c r="AC119" s="4"/>
    </row>
    <row r="120">
      <c r="A120" s="4"/>
      <c r="B120" s="267"/>
      <c r="C120" s="24"/>
      <c r="D120" s="267"/>
      <c r="E120" s="259"/>
      <c r="F120" s="267"/>
      <c r="G120" s="259"/>
      <c r="H120" s="267"/>
      <c r="I120" s="269"/>
      <c r="J120" s="267"/>
      <c r="K120" s="267"/>
      <c r="L120" s="267"/>
      <c r="M120" s="267"/>
      <c r="N120" s="4"/>
      <c r="O120" s="4"/>
      <c r="P120" s="4"/>
      <c r="Q120" s="4"/>
      <c r="R120" s="4"/>
      <c r="S120" s="4"/>
      <c r="T120" s="4"/>
      <c r="U120" s="4"/>
      <c r="V120" s="4"/>
      <c r="W120" s="4"/>
      <c r="X120" s="4"/>
      <c r="Y120" s="4"/>
      <c r="Z120" s="4"/>
      <c r="AA120" s="4"/>
      <c r="AB120" s="4"/>
      <c r="AC120" s="4"/>
    </row>
    <row r="121">
      <c r="A121" s="4"/>
      <c r="B121" s="267"/>
      <c r="C121" s="24"/>
      <c r="D121" s="267"/>
      <c r="E121" s="259"/>
      <c r="F121" s="267"/>
      <c r="G121" s="259"/>
      <c r="H121" s="267"/>
      <c r="I121" s="269"/>
      <c r="J121" s="267"/>
      <c r="K121" s="267"/>
      <c r="L121" s="267"/>
      <c r="M121" s="267"/>
      <c r="N121" s="4"/>
      <c r="O121" s="4"/>
      <c r="P121" s="4"/>
      <c r="Q121" s="4"/>
      <c r="R121" s="4"/>
      <c r="S121" s="4"/>
      <c r="T121" s="4"/>
      <c r="U121" s="4"/>
      <c r="V121" s="4"/>
      <c r="W121" s="4"/>
      <c r="X121" s="4"/>
      <c r="Y121" s="4"/>
      <c r="Z121" s="4"/>
      <c r="AA121" s="4"/>
      <c r="AB121" s="4"/>
      <c r="AC121" s="4"/>
    </row>
    <row r="122">
      <c r="A122" s="4"/>
      <c r="B122" s="267"/>
      <c r="C122" s="24"/>
      <c r="D122" s="267"/>
      <c r="E122" s="259"/>
      <c r="F122" s="267"/>
      <c r="G122" s="259"/>
      <c r="H122" s="267"/>
      <c r="I122" s="269"/>
      <c r="J122" s="267"/>
      <c r="K122" s="267"/>
      <c r="L122" s="267"/>
      <c r="M122" s="267"/>
      <c r="N122" s="4"/>
      <c r="O122" s="4"/>
      <c r="P122" s="4"/>
      <c r="Q122" s="4"/>
      <c r="R122" s="4"/>
      <c r="S122" s="4"/>
      <c r="T122" s="4"/>
      <c r="U122" s="4"/>
      <c r="V122" s="4"/>
      <c r="W122" s="4"/>
      <c r="X122" s="4"/>
      <c r="Y122" s="4"/>
      <c r="Z122" s="4"/>
      <c r="AA122" s="4"/>
      <c r="AB122" s="4"/>
      <c r="AC122" s="4"/>
    </row>
    <row r="123">
      <c r="A123" s="4"/>
      <c r="B123" s="267"/>
      <c r="C123" s="24"/>
      <c r="D123" s="267"/>
      <c r="E123" s="259"/>
      <c r="F123" s="267"/>
      <c r="G123" s="259"/>
      <c r="H123" s="267"/>
      <c r="I123" s="269"/>
      <c r="J123" s="267"/>
      <c r="K123" s="267"/>
      <c r="L123" s="267"/>
      <c r="M123" s="267"/>
      <c r="N123" s="4"/>
      <c r="O123" s="4"/>
      <c r="P123" s="4"/>
      <c r="Q123" s="4"/>
      <c r="R123" s="4"/>
      <c r="S123" s="4"/>
      <c r="T123" s="4"/>
      <c r="U123" s="4"/>
      <c r="V123" s="4"/>
      <c r="W123" s="4"/>
      <c r="X123" s="4"/>
      <c r="Y123" s="4"/>
      <c r="Z123" s="4"/>
      <c r="AA123" s="4"/>
      <c r="AB123" s="4"/>
      <c r="AC123" s="4"/>
    </row>
    <row r="124">
      <c r="A124" s="4"/>
      <c r="B124" s="267"/>
      <c r="C124" s="24"/>
      <c r="D124" s="267"/>
      <c r="E124" s="259"/>
      <c r="F124" s="267"/>
      <c r="G124" s="259"/>
      <c r="H124" s="267"/>
      <c r="I124" s="269"/>
      <c r="J124" s="267"/>
      <c r="K124" s="267"/>
      <c r="L124" s="267"/>
      <c r="M124" s="267"/>
      <c r="N124" s="4"/>
      <c r="O124" s="4"/>
      <c r="P124" s="4"/>
      <c r="Q124" s="4"/>
      <c r="R124" s="4"/>
      <c r="S124" s="4"/>
      <c r="T124" s="4"/>
      <c r="U124" s="4"/>
      <c r="V124" s="4"/>
      <c r="W124" s="4"/>
      <c r="X124" s="4"/>
      <c r="Y124" s="4"/>
      <c r="Z124" s="4"/>
      <c r="AA124" s="4"/>
      <c r="AB124" s="4"/>
      <c r="AC124" s="4"/>
    </row>
    <row r="125">
      <c r="A125" s="4"/>
      <c r="B125" s="4"/>
      <c r="C125" s="48"/>
      <c r="D125" s="4"/>
      <c r="E125" s="89"/>
      <c r="F125" s="4"/>
      <c r="G125" s="89"/>
      <c r="H125" s="4"/>
      <c r="I125" s="6"/>
      <c r="J125" s="4"/>
      <c r="K125" s="4"/>
      <c r="L125" s="4"/>
      <c r="M125" s="4"/>
      <c r="N125" s="4"/>
      <c r="O125" s="4"/>
      <c r="P125" s="4"/>
      <c r="Q125" s="4"/>
      <c r="R125" s="4"/>
      <c r="S125" s="4"/>
      <c r="T125" s="4"/>
      <c r="U125" s="4"/>
      <c r="V125" s="4"/>
      <c r="W125" s="4"/>
      <c r="X125" s="4"/>
      <c r="Y125" s="4"/>
      <c r="Z125" s="4"/>
      <c r="AA125" s="4"/>
      <c r="AB125" s="4"/>
      <c r="AC125" s="4"/>
    </row>
    <row r="126">
      <c r="A126" s="4"/>
      <c r="B126" s="4"/>
      <c r="C126" s="48"/>
      <c r="D126" s="4"/>
      <c r="E126" s="89"/>
      <c r="F126" s="4"/>
      <c r="G126" s="89"/>
      <c r="H126" s="4"/>
      <c r="I126" s="6"/>
      <c r="J126" s="4"/>
      <c r="K126" s="4"/>
      <c r="L126" s="4"/>
      <c r="M126" s="4"/>
      <c r="N126" s="4"/>
      <c r="O126" s="4"/>
      <c r="P126" s="4"/>
      <c r="Q126" s="4"/>
      <c r="R126" s="4"/>
      <c r="S126" s="4"/>
      <c r="T126" s="4"/>
      <c r="U126" s="4"/>
      <c r="V126" s="4"/>
      <c r="W126" s="4"/>
      <c r="X126" s="4"/>
      <c r="Y126" s="4"/>
      <c r="Z126" s="4"/>
      <c r="AA126" s="4"/>
      <c r="AB126" s="4"/>
      <c r="AC126" s="4"/>
    </row>
    <row r="127">
      <c r="A127" s="4"/>
      <c r="B127" s="4"/>
      <c r="C127" s="48"/>
      <c r="D127" s="4"/>
      <c r="E127" s="89"/>
      <c r="F127" s="4"/>
      <c r="G127" s="89"/>
      <c r="H127" s="4"/>
      <c r="I127" s="6"/>
      <c r="J127" s="4"/>
      <c r="K127" s="4"/>
      <c r="L127" s="4"/>
      <c r="M127" s="4"/>
      <c r="N127" s="4"/>
      <c r="O127" s="4"/>
      <c r="P127" s="4"/>
      <c r="Q127" s="4"/>
      <c r="R127" s="4"/>
      <c r="S127" s="4"/>
      <c r="T127" s="4"/>
      <c r="U127" s="4"/>
      <c r="V127" s="4"/>
      <c r="W127" s="4"/>
      <c r="X127" s="4"/>
      <c r="Y127" s="4"/>
      <c r="Z127" s="4"/>
      <c r="AA127" s="4"/>
      <c r="AB127" s="4"/>
      <c r="AC127" s="4"/>
    </row>
    <row r="128">
      <c r="A128" s="4"/>
      <c r="B128" s="4"/>
      <c r="C128" s="48"/>
      <c r="D128" s="4"/>
      <c r="E128" s="89"/>
      <c r="F128" s="4"/>
      <c r="G128" s="89"/>
      <c r="H128" s="4"/>
      <c r="I128" s="6"/>
      <c r="J128" s="4"/>
      <c r="K128" s="4"/>
      <c r="L128" s="4"/>
      <c r="M128" s="4"/>
      <c r="N128" s="4"/>
      <c r="O128" s="4"/>
      <c r="P128" s="4"/>
      <c r="Q128" s="4"/>
      <c r="R128" s="4"/>
      <c r="S128" s="4"/>
      <c r="T128" s="4"/>
      <c r="U128" s="4"/>
      <c r="V128" s="4"/>
      <c r="W128" s="4"/>
      <c r="X128" s="4"/>
      <c r="Y128" s="4"/>
      <c r="Z128" s="4"/>
      <c r="AA128" s="4"/>
      <c r="AB128" s="4"/>
      <c r="AC128" s="4"/>
    </row>
    <row r="129">
      <c r="A129" s="4"/>
      <c r="B129" s="4"/>
      <c r="C129" s="48"/>
      <c r="D129" s="4"/>
      <c r="E129" s="89"/>
      <c r="F129" s="4"/>
      <c r="G129" s="89"/>
      <c r="H129" s="4"/>
      <c r="I129" s="6"/>
      <c r="J129" s="4"/>
      <c r="K129" s="4"/>
      <c r="L129" s="4"/>
      <c r="M129" s="4"/>
      <c r="N129" s="4"/>
      <c r="O129" s="4"/>
      <c r="P129" s="4"/>
      <c r="Q129" s="4"/>
      <c r="R129" s="4"/>
      <c r="S129" s="4"/>
      <c r="T129" s="4"/>
      <c r="U129" s="4"/>
      <c r="V129" s="4"/>
      <c r="W129" s="4"/>
      <c r="X129" s="4"/>
      <c r="Y129" s="4"/>
      <c r="Z129" s="4"/>
      <c r="AA129" s="4"/>
      <c r="AB129" s="4"/>
      <c r="AC129" s="4"/>
    </row>
    <row r="130">
      <c r="A130" s="4"/>
      <c r="B130" s="4"/>
      <c r="C130" s="48"/>
      <c r="D130" s="4"/>
      <c r="E130" s="89"/>
      <c r="F130" s="4"/>
      <c r="G130" s="89"/>
      <c r="H130" s="4"/>
      <c r="I130" s="6"/>
      <c r="J130" s="4"/>
      <c r="K130" s="4"/>
      <c r="L130" s="4"/>
      <c r="M130" s="4"/>
      <c r="N130" s="4"/>
      <c r="O130" s="4"/>
      <c r="P130" s="4"/>
      <c r="Q130" s="4"/>
      <c r="R130" s="4"/>
      <c r="S130" s="4"/>
      <c r="T130" s="4"/>
      <c r="U130" s="4"/>
      <c r="V130" s="4"/>
      <c r="W130" s="4"/>
      <c r="X130" s="4"/>
      <c r="Y130" s="4"/>
      <c r="Z130" s="4"/>
      <c r="AA130" s="4"/>
      <c r="AB130" s="4"/>
      <c r="AC130" s="4"/>
    </row>
    <row r="131">
      <c r="A131" s="4"/>
      <c r="B131" s="4"/>
      <c r="C131" s="48"/>
      <c r="D131" s="4"/>
      <c r="E131" s="89"/>
      <c r="F131" s="4"/>
      <c r="G131" s="89"/>
      <c r="H131" s="4"/>
      <c r="I131" s="6"/>
      <c r="J131" s="4"/>
      <c r="K131" s="4"/>
      <c r="L131" s="4"/>
      <c r="M131" s="4"/>
      <c r="N131" s="4"/>
      <c r="O131" s="4"/>
      <c r="P131" s="4"/>
      <c r="Q131" s="4"/>
      <c r="R131" s="4"/>
      <c r="S131" s="4"/>
      <c r="T131" s="4"/>
      <c r="U131" s="4"/>
      <c r="V131" s="4"/>
      <c r="W131" s="4"/>
      <c r="X131" s="4"/>
      <c r="Y131" s="4"/>
      <c r="Z131" s="4"/>
      <c r="AA131" s="4"/>
      <c r="AB131" s="4"/>
      <c r="AC131" s="4"/>
    </row>
    <row r="132">
      <c r="A132" s="4"/>
      <c r="B132" s="4"/>
      <c r="C132" s="48"/>
      <c r="D132" s="4"/>
      <c r="E132" s="89"/>
      <c r="F132" s="4"/>
      <c r="G132" s="89"/>
      <c r="H132" s="4"/>
      <c r="I132" s="6"/>
      <c r="J132" s="4"/>
      <c r="K132" s="4"/>
      <c r="L132" s="4"/>
      <c r="M132" s="4"/>
      <c r="N132" s="4"/>
      <c r="O132" s="4"/>
      <c r="P132" s="4"/>
      <c r="Q132" s="4"/>
      <c r="R132" s="4"/>
      <c r="S132" s="4"/>
      <c r="T132" s="4"/>
      <c r="U132" s="4"/>
      <c r="V132" s="4"/>
      <c r="W132" s="4"/>
      <c r="X132" s="4"/>
      <c r="Y132" s="4"/>
      <c r="Z132" s="4"/>
      <c r="AA132" s="4"/>
      <c r="AB132" s="4"/>
      <c r="AC132" s="4"/>
    </row>
    <row r="133">
      <c r="A133" s="4"/>
      <c r="B133" s="4"/>
      <c r="C133" s="48"/>
      <c r="D133" s="4"/>
      <c r="E133" s="89"/>
      <c r="F133" s="4"/>
      <c r="G133" s="89"/>
      <c r="H133" s="4"/>
      <c r="I133" s="6"/>
      <c r="J133" s="4"/>
      <c r="K133" s="4"/>
      <c r="L133" s="4"/>
      <c r="M133" s="4"/>
      <c r="N133" s="4"/>
      <c r="O133" s="4"/>
      <c r="P133" s="4"/>
      <c r="Q133" s="4"/>
      <c r="R133" s="4"/>
      <c r="S133" s="4"/>
      <c r="T133" s="4"/>
      <c r="U133" s="4"/>
      <c r="V133" s="4"/>
      <c r="W133" s="4"/>
      <c r="X133" s="4"/>
      <c r="Y133" s="4"/>
      <c r="Z133" s="4"/>
      <c r="AA133" s="4"/>
      <c r="AB133" s="4"/>
      <c r="AC133" s="4"/>
    </row>
    <row r="134">
      <c r="A134" s="4"/>
      <c r="B134" s="4"/>
      <c r="C134" s="48"/>
      <c r="D134" s="4"/>
      <c r="E134" s="89"/>
      <c r="F134" s="4"/>
      <c r="G134" s="89"/>
      <c r="H134" s="4"/>
      <c r="I134" s="6"/>
      <c r="J134" s="4"/>
      <c r="K134" s="4"/>
      <c r="L134" s="4"/>
      <c r="M134" s="4"/>
      <c r="N134" s="4"/>
      <c r="O134" s="4"/>
      <c r="P134" s="4"/>
      <c r="Q134" s="4"/>
      <c r="R134" s="4"/>
      <c r="S134" s="4"/>
      <c r="T134" s="4"/>
      <c r="U134" s="4"/>
      <c r="V134" s="4"/>
      <c r="W134" s="4"/>
      <c r="X134" s="4"/>
      <c r="Y134" s="4"/>
      <c r="Z134" s="4"/>
      <c r="AA134" s="4"/>
      <c r="AB134" s="4"/>
      <c r="AC134" s="4"/>
    </row>
    <row r="135">
      <c r="A135" s="4"/>
      <c r="B135" s="4"/>
      <c r="C135" s="48"/>
      <c r="D135" s="4"/>
      <c r="E135" s="89"/>
      <c r="F135" s="4"/>
      <c r="G135" s="89"/>
      <c r="H135" s="4"/>
      <c r="I135" s="6"/>
      <c r="J135" s="4"/>
      <c r="K135" s="4"/>
      <c r="L135" s="4"/>
      <c r="M135" s="4"/>
      <c r="N135" s="4"/>
      <c r="O135" s="4"/>
      <c r="P135" s="4"/>
      <c r="Q135" s="4"/>
      <c r="R135" s="4"/>
      <c r="S135" s="4"/>
      <c r="T135" s="4"/>
      <c r="U135" s="4"/>
      <c r="V135" s="4"/>
      <c r="W135" s="4"/>
      <c r="X135" s="4"/>
      <c r="Y135" s="4"/>
      <c r="Z135" s="4"/>
      <c r="AA135" s="4"/>
      <c r="AB135" s="4"/>
      <c r="AC135" s="4"/>
    </row>
    <row r="136">
      <c r="A136" s="4"/>
      <c r="B136" s="4"/>
      <c r="C136" s="48"/>
      <c r="D136" s="4"/>
      <c r="E136" s="89"/>
      <c r="F136" s="4"/>
      <c r="G136" s="89"/>
      <c r="H136" s="4"/>
      <c r="I136" s="6"/>
      <c r="J136" s="4"/>
      <c r="K136" s="4"/>
      <c r="L136" s="4"/>
      <c r="M136" s="4"/>
      <c r="N136" s="4"/>
      <c r="O136" s="4"/>
      <c r="P136" s="4"/>
      <c r="Q136" s="4"/>
      <c r="R136" s="4"/>
      <c r="S136" s="4"/>
      <c r="T136" s="4"/>
      <c r="U136" s="4"/>
      <c r="V136" s="4"/>
      <c r="W136" s="4"/>
      <c r="X136" s="4"/>
      <c r="Y136" s="4"/>
      <c r="Z136" s="4"/>
      <c r="AA136" s="4"/>
      <c r="AB136" s="4"/>
      <c r="AC136" s="4"/>
    </row>
    <row r="137">
      <c r="A137" s="4"/>
      <c r="B137" s="4"/>
      <c r="C137" s="48"/>
      <c r="D137" s="4"/>
      <c r="E137" s="89"/>
      <c r="F137" s="4"/>
      <c r="G137" s="89"/>
      <c r="H137" s="4"/>
      <c r="I137" s="6"/>
      <c r="J137" s="4"/>
      <c r="K137" s="4"/>
      <c r="L137" s="4"/>
      <c r="M137" s="4"/>
      <c r="N137" s="4"/>
      <c r="O137" s="4"/>
      <c r="P137" s="4"/>
      <c r="Q137" s="4"/>
      <c r="R137" s="4"/>
      <c r="S137" s="4"/>
      <c r="T137" s="4"/>
      <c r="U137" s="4"/>
      <c r="V137" s="4"/>
      <c r="W137" s="4"/>
      <c r="X137" s="4"/>
      <c r="Y137" s="4"/>
      <c r="Z137" s="4"/>
      <c r="AA137" s="4"/>
      <c r="AB137" s="4"/>
      <c r="AC137" s="4"/>
    </row>
    <row r="138">
      <c r="A138" s="4"/>
      <c r="B138" s="4"/>
      <c r="C138" s="48"/>
      <c r="D138" s="4"/>
      <c r="E138" s="89"/>
      <c r="F138" s="4"/>
      <c r="G138" s="89"/>
      <c r="H138" s="4"/>
      <c r="I138" s="6"/>
      <c r="J138" s="4"/>
      <c r="K138" s="4"/>
      <c r="L138" s="4"/>
      <c r="M138" s="4"/>
      <c r="N138" s="4"/>
      <c r="O138" s="4"/>
      <c r="P138" s="4"/>
      <c r="Q138" s="4"/>
      <c r="R138" s="4"/>
      <c r="S138" s="4"/>
      <c r="T138" s="4"/>
      <c r="U138" s="4"/>
      <c r="V138" s="4"/>
      <c r="W138" s="4"/>
      <c r="X138" s="4"/>
      <c r="Y138" s="4"/>
      <c r="Z138" s="4"/>
      <c r="AA138" s="4"/>
      <c r="AB138" s="4"/>
      <c r="AC138" s="4"/>
    </row>
    <row r="139">
      <c r="A139" s="4"/>
      <c r="B139" s="4"/>
      <c r="C139" s="48"/>
      <c r="D139" s="4"/>
      <c r="E139" s="89"/>
      <c r="F139" s="4"/>
      <c r="G139" s="89"/>
      <c r="H139" s="4"/>
      <c r="I139" s="6"/>
      <c r="J139" s="4"/>
      <c r="K139" s="4"/>
      <c r="L139" s="4"/>
      <c r="M139" s="4"/>
      <c r="N139" s="4"/>
      <c r="O139" s="4"/>
      <c r="P139" s="4"/>
      <c r="Q139" s="4"/>
      <c r="R139" s="4"/>
      <c r="S139" s="4"/>
      <c r="T139" s="4"/>
      <c r="U139" s="4"/>
      <c r="V139" s="4"/>
      <c r="W139" s="4"/>
      <c r="X139" s="4"/>
      <c r="Y139" s="4"/>
      <c r="Z139" s="4"/>
      <c r="AA139" s="4"/>
      <c r="AB139" s="4"/>
      <c r="AC139" s="4"/>
    </row>
    <row r="140">
      <c r="A140" s="4"/>
      <c r="B140" s="4"/>
      <c r="C140" s="48"/>
      <c r="D140" s="4"/>
      <c r="E140" s="89"/>
      <c r="F140" s="4"/>
      <c r="G140" s="89"/>
      <c r="H140" s="4"/>
      <c r="I140" s="6"/>
      <c r="J140" s="4"/>
      <c r="K140" s="4"/>
      <c r="L140" s="4"/>
      <c r="M140" s="4"/>
      <c r="N140" s="4"/>
      <c r="O140" s="4"/>
      <c r="P140" s="4"/>
      <c r="Q140" s="4"/>
      <c r="R140" s="4"/>
      <c r="S140" s="4"/>
      <c r="T140" s="4"/>
      <c r="U140" s="4"/>
      <c r="V140" s="4"/>
      <c r="W140" s="4"/>
      <c r="X140" s="4"/>
      <c r="Y140" s="4"/>
      <c r="Z140" s="4"/>
      <c r="AA140" s="4"/>
      <c r="AB140" s="4"/>
      <c r="AC140" s="4"/>
    </row>
    <row r="141">
      <c r="A141" s="4"/>
      <c r="B141" s="4"/>
      <c r="C141" s="48"/>
      <c r="D141" s="4"/>
      <c r="E141" s="89"/>
      <c r="F141" s="4"/>
      <c r="G141" s="89"/>
      <c r="H141" s="4"/>
      <c r="I141" s="6"/>
      <c r="J141" s="4"/>
      <c r="K141" s="4"/>
      <c r="L141" s="4"/>
      <c r="M141" s="4"/>
      <c r="N141" s="4"/>
      <c r="O141" s="4"/>
      <c r="P141" s="4"/>
      <c r="Q141" s="4"/>
      <c r="R141" s="4"/>
      <c r="S141" s="4"/>
      <c r="T141" s="4"/>
      <c r="U141" s="4"/>
      <c r="V141" s="4"/>
      <c r="W141" s="4"/>
      <c r="X141" s="4"/>
      <c r="Y141" s="4"/>
      <c r="Z141" s="4"/>
      <c r="AA141" s="4"/>
      <c r="AB141" s="4"/>
      <c r="AC141" s="4"/>
    </row>
    <row r="142">
      <c r="A142" s="4"/>
      <c r="B142" s="4"/>
      <c r="C142" s="48"/>
      <c r="D142" s="4"/>
      <c r="E142" s="89"/>
      <c r="F142" s="4"/>
      <c r="G142" s="89"/>
      <c r="H142" s="4"/>
      <c r="I142" s="6"/>
      <c r="J142" s="4"/>
      <c r="K142" s="4"/>
      <c r="L142" s="4"/>
      <c r="M142" s="4"/>
      <c r="N142" s="4"/>
      <c r="O142" s="4"/>
      <c r="P142" s="4"/>
      <c r="Q142" s="4"/>
      <c r="R142" s="4"/>
      <c r="S142" s="4"/>
      <c r="T142" s="4"/>
      <c r="U142" s="4"/>
      <c r="V142" s="4"/>
      <c r="W142" s="4"/>
      <c r="X142" s="4"/>
      <c r="Y142" s="4"/>
      <c r="Z142" s="4"/>
      <c r="AA142" s="4"/>
      <c r="AB142" s="4"/>
      <c r="AC142" s="4"/>
    </row>
    <row r="143">
      <c r="A143" s="4"/>
      <c r="B143" s="4"/>
      <c r="C143" s="48"/>
      <c r="D143" s="4"/>
      <c r="E143" s="89"/>
      <c r="F143" s="4"/>
      <c r="G143" s="89"/>
      <c r="H143" s="4"/>
      <c r="I143" s="6"/>
      <c r="J143" s="4"/>
      <c r="K143" s="4"/>
      <c r="L143" s="4"/>
      <c r="M143" s="4"/>
      <c r="N143" s="4"/>
      <c r="O143" s="4"/>
      <c r="P143" s="4"/>
      <c r="Q143" s="4"/>
      <c r="R143" s="4"/>
      <c r="S143" s="4"/>
      <c r="T143" s="4"/>
      <c r="U143" s="4"/>
      <c r="V143" s="4"/>
      <c r="W143" s="4"/>
      <c r="X143" s="4"/>
      <c r="Y143" s="4"/>
      <c r="Z143" s="4"/>
      <c r="AA143" s="4"/>
      <c r="AB143" s="4"/>
      <c r="AC143" s="4"/>
    </row>
    <row r="144">
      <c r="A144" s="4"/>
      <c r="B144" s="4"/>
      <c r="C144" s="48"/>
      <c r="D144" s="4"/>
      <c r="E144" s="89"/>
      <c r="F144" s="4"/>
      <c r="G144" s="89"/>
      <c r="H144" s="4"/>
      <c r="I144" s="6"/>
      <c r="J144" s="4"/>
      <c r="K144" s="4"/>
      <c r="L144" s="4"/>
      <c r="M144" s="4"/>
      <c r="N144" s="4"/>
      <c r="O144" s="4"/>
      <c r="P144" s="4"/>
      <c r="Q144" s="4"/>
      <c r="R144" s="4"/>
      <c r="S144" s="4"/>
      <c r="T144" s="4"/>
      <c r="U144" s="4"/>
      <c r="V144" s="4"/>
      <c r="W144" s="4"/>
      <c r="X144" s="4"/>
      <c r="Y144" s="4"/>
      <c r="Z144" s="4"/>
      <c r="AA144" s="4"/>
      <c r="AB144" s="4"/>
      <c r="AC144" s="4"/>
    </row>
    <row r="145">
      <c r="A145" s="4"/>
      <c r="B145" s="4"/>
      <c r="C145" s="48"/>
      <c r="D145" s="4"/>
      <c r="E145" s="89"/>
      <c r="F145" s="4"/>
      <c r="G145" s="89"/>
      <c r="H145" s="4"/>
      <c r="I145" s="6"/>
      <c r="J145" s="4"/>
      <c r="K145" s="4"/>
      <c r="L145" s="4"/>
      <c r="M145" s="4"/>
      <c r="N145" s="4"/>
      <c r="O145" s="4"/>
      <c r="P145" s="4"/>
      <c r="Q145" s="4"/>
      <c r="R145" s="4"/>
      <c r="S145" s="4"/>
      <c r="T145" s="4"/>
      <c r="U145" s="4"/>
      <c r="V145" s="4"/>
      <c r="W145" s="4"/>
      <c r="X145" s="4"/>
      <c r="Y145" s="4"/>
      <c r="Z145" s="4"/>
      <c r="AA145" s="4"/>
      <c r="AB145" s="4"/>
      <c r="AC145" s="4"/>
    </row>
    <row r="146">
      <c r="A146" s="4"/>
      <c r="B146" s="4"/>
      <c r="C146" s="48"/>
      <c r="D146" s="4"/>
      <c r="E146" s="89"/>
      <c r="F146" s="4"/>
      <c r="G146" s="89"/>
      <c r="H146" s="4"/>
      <c r="I146" s="6"/>
      <c r="J146" s="4"/>
      <c r="K146" s="4"/>
      <c r="L146" s="4"/>
      <c r="M146" s="4"/>
      <c r="N146" s="4"/>
      <c r="O146" s="4"/>
      <c r="P146" s="4"/>
      <c r="Q146" s="4"/>
      <c r="R146" s="4"/>
      <c r="S146" s="4"/>
      <c r="T146" s="4"/>
      <c r="U146" s="4"/>
      <c r="V146" s="4"/>
      <c r="W146" s="4"/>
      <c r="X146" s="4"/>
      <c r="Y146" s="4"/>
      <c r="Z146" s="4"/>
      <c r="AA146" s="4"/>
      <c r="AB146" s="4"/>
      <c r="AC146" s="4"/>
    </row>
    <row r="147">
      <c r="A147" s="4"/>
      <c r="B147" s="4"/>
      <c r="C147" s="48"/>
      <c r="D147" s="4"/>
      <c r="E147" s="89"/>
      <c r="F147" s="4"/>
      <c r="G147" s="89"/>
      <c r="H147" s="4"/>
      <c r="I147" s="6"/>
      <c r="J147" s="4"/>
      <c r="K147" s="4"/>
      <c r="L147" s="4"/>
      <c r="M147" s="4"/>
      <c r="N147" s="4"/>
      <c r="O147" s="4"/>
      <c r="P147" s="4"/>
      <c r="Q147" s="4"/>
      <c r="R147" s="4"/>
      <c r="S147" s="4"/>
      <c r="T147" s="4"/>
      <c r="U147" s="4"/>
      <c r="V147" s="4"/>
      <c r="W147" s="4"/>
      <c r="X147" s="4"/>
      <c r="Y147" s="4"/>
      <c r="Z147" s="4"/>
      <c r="AA147" s="4"/>
      <c r="AB147" s="4"/>
      <c r="AC147" s="4"/>
    </row>
    <row r="148">
      <c r="A148" s="4"/>
      <c r="B148" s="4"/>
      <c r="C148" s="48"/>
      <c r="D148" s="4"/>
      <c r="E148" s="89"/>
      <c r="F148" s="4"/>
      <c r="G148" s="89"/>
      <c r="H148" s="4"/>
      <c r="I148" s="6"/>
      <c r="J148" s="4"/>
      <c r="K148" s="4"/>
      <c r="L148" s="4"/>
      <c r="M148" s="4"/>
      <c r="N148" s="4"/>
      <c r="O148" s="4"/>
      <c r="P148" s="4"/>
      <c r="Q148" s="4"/>
      <c r="R148" s="4"/>
      <c r="S148" s="4"/>
      <c r="T148" s="4"/>
      <c r="U148" s="4"/>
      <c r="V148" s="4"/>
      <c r="W148" s="4"/>
      <c r="X148" s="4"/>
      <c r="Y148" s="4"/>
      <c r="Z148" s="4"/>
      <c r="AA148" s="4"/>
      <c r="AB148" s="4"/>
      <c r="AC148" s="4"/>
    </row>
    <row r="149">
      <c r="A149" s="4"/>
      <c r="B149" s="4"/>
      <c r="C149" s="48"/>
      <c r="D149" s="4"/>
      <c r="E149" s="89"/>
      <c r="F149" s="4"/>
      <c r="G149" s="89"/>
      <c r="H149" s="4"/>
      <c r="I149" s="6"/>
      <c r="J149" s="4"/>
      <c r="K149" s="4"/>
      <c r="L149" s="4"/>
      <c r="M149" s="4"/>
      <c r="N149" s="4"/>
      <c r="O149" s="4"/>
      <c r="P149" s="4"/>
      <c r="Q149" s="4"/>
      <c r="R149" s="4"/>
      <c r="S149" s="4"/>
      <c r="T149" s="4"/>
      <c r="U149" s="4"/>
      <c r="V149" s="4"/>
      <c r="W149" s="4"/>
      <c r="X149" s="4"/>
      <c r="Y149" s="4"/>
      <c r="Z149" s="4"/>
      <c r="AA149" s="4"/>
      <c r="AB149" s="4"/>
      <c r="AC149" s="4"/>
    </row>
    <row r="150">
      <c r="A150" s="4"/>
      <c r="B150" s="4"/>
      <c r="C150" s="48"/>
      <c r="D150" s="4"/>
      <c r="E150" s="89"/>
      <c r="F150" s="4"/>
      <c r="G150" s="89"/>
      <c r="H150" s="4"/>
      <c r="I150" s="6"/>
      <c r="J150" s="4"/>
      <c r="K150" s="4"/>
      <c r="L150" s="4"/>
      <c r="M150" s="4"/>
      <c r="N150" s="4"/>
      <c r="O150" s="4"/>
      <c r="P150" s="4"/>
      <c r="Q150" s="4"/>
      <c r="R150" s="4"/>
      <c r="S150" s="4"/>
      <c r="T150" s="4"/>
      <c r="U150" s="4"/>
      <c r="V150" s="4"/>
      <c r="W150" s="4"/>
      <c r="X150" s="4"/>
      <c r="Y150" s="4"/>
      <c r="Z150" s="4"/>
      <c r="AA150" s="4"/>
      <c r="AB150" s="4"/>
      <c r="AC150" s="4"/>
    </row>
    <row r="151">
      <c r="A151" s="4"/>
      <c r="B151" s="4"/>
      <c r="C151" s="48"/>
      <c r="D151" s="4"/>
      <c r="E151" s="89"/>
      <c r="F151" s="4"/>
      <c r="G151" s="89"/>
      <c r="H151" s="4"/>
      <c r="I151" s="6"/>
      <c r="J151" s="4"/>
      <c r="K151" s="4"/>
      <c r="L151" s="4"/>
      <c r="M151" s="4"/>
      <c r="N151" s="4"/>
      <c r="O151" s="4"/>
      <c r="P151" s="4"/>
      <c r="Q151" s="4"/>
      <c r="R151" s="4"/>
      <c r="S151" s="4"/>
      <c r="T151" s="4"/>
      <c r="U151" s="4"/>
      <c r="V151" s="4"/>
      <c r="W151" s="4"/>
      <c r="X151" s="4"/>
      <c r="Y151" s="4"/>
      <c r="Z151" s="4"/>
      <c r="AA151" s="4"/>
      <c r="AB151" s="4"/>
      <c r="AC151" s="4"/>
    </row>
    <row r="152">
      <c r="A152" s="4"/>
      <c r="B152" s="4"/>
      <c r="C152" s="48"/>
      <c r="D152" s="4"/>
      <c r="E152" s="89"/>
      <c r="F152" s="4"/>
      <c r="G152" s="89"/>
      <c r="H152" s="4"/>
      <c r="I152" s="6"/>
      <c r="J152" s="4"/>
      <c r="K152" s="4"/>
      <c r="L152" s="4"/>
      <c r="M152" s="4"/>
      <c r="N152" s="4"/>
      <c r="O152" s="4"/>
      <c r="P152" s="4"/>
      <c r="Q152" s="4"/>
      <c r="R152" s="4"/>
      <c r="S152" s="4"/>
      <c r="T152" s="4"/>
      <c r="U152" s="4"/>
      <c r="V152" s="4"/>
      <c r="W152" s="4"/>
      <c r="X152" s="4"/>
      <c r="Y152" s="4"/>
      <c r="Z152" s="4"/>
      <c r="AA152" s="4"/>
      <c r="AB152" s="4"/>
      <c r="AC152" s="4"/>
    </row>
    <row r="153">
      <c r="A153" s="4"/>
      <c r="B153" s="4"/>
      <c r="C153" s="48"/>
      <c r="D153" s="4"/>
      <c r="E153" s="89"/>
      <c r="F153" s="4"/>
      <c r="G153" s="89"/>
      <c r="H153" s="4"/>
      <c r="I153" s="6"/>
      <c r="J153" s="4"/>
      <c r="K153" s="4"/>
      <c r="L153" s="4"/>
      <c r="M153" s="4"/>
      <c r="N153" s="4"/>
      <c r="O153" s="4"/>
      <c r="P153" s="4"/>
      <c r="Q153" s="4"/>
      <c r="R153" s="4"/>
      <c r="S153" s="4"/>
      <c r="T153" s="4"/>
      <c r="U153" s="4"/>
      <c r="V153" s="4"/>
      <c r="W153" s="4"/>
      <c r="X153" s="4"/>
      <c r="Y153" s="4"/>
      <c r="Z153" s="4"/>
      <c r="AA153" s="4"/>
      <c r="AB153" s="4"/>
      <c r="AC153" s="4"/>
    </row>
    <row r="154">
      <c r="A154" s="4"/>
      <c r="B154" s="4"/>
      <c r="C154" s="48"/>
      <c r="D154" s="4"/>
      <c r="E154" s="89"/>
      <c r="F154" s="4"/>
      <c r="G154" s="89"/>
      <c r="H154" s="4"/>
      <c r="I154" s="6"/>
      <c r="J154" s="4"/>
      <c r="K154" s="4"/>
      <c r="L154" s="4"/>
      <c r="M154" s="4"/>
      <c r="N154" s="4"/>
      <c r="O154" s="4"/>
      <c r="P154" s="4"/>
      <c r="Q154" s="4"/>
      <c r="R154" s="4"/>
      <c r="S154" s="4"/>
      <c r="T154" s="4"/>
      <c r="U154" s="4"/>
      <c r="V154" s="4"/>
      <c r="W154" s="4"/>
      <c r="X154" s="4"/>
      <c r="Y154" s="4"/>
      <c r="Z154" s="4"/>
      <c r="AA154" s="4"/>
      <c r="AB154" s="4"/>
      <c r="AC154" s="4"/>
    </row>
    <row r="155">
      <c r="A155" s="4"/>
      <c r="B155" s="4"/>
      <c r="C155" s="48"/>
      <c r="D155" s="4"/>
      <c r="E155" s="89"/>
      <c r="F155" s="4"/>
      <c r="G155" s="89"/>
      <c r="H155" s="4"/>
      <c r="I155" s="6"/>
      <c r="J155" s="4"/>
      <c r="K155" s="4"/>
      <c r="L155" s="4"/>
      <c r="M155" s="4"/>
      <c r="N155" s="4"/>
      <c r="O155" s="4"/>
      <c r="P155" s="4"/>
      <c r="Q155" s="4"/>
      <c r="R155" s="4"/>
      <c r="S155" s="4"/>
      <c r="T155" s="4"/>
      <c r="U155" s="4"/>
      <c r="V155" s="4"/>
      <c r="W155" s="4"/>
      <c r="X155" s="4"/>
      <c r="Y155" s="4"/>
      <c r="Z155" s="4"/>
      <c r="AA155" s="4"/>
      <c r="AB155" s="4"/>
      <c r="AC155" s="4"/>
    </row>
    <row r="156">
      <c r="A156" s="4"/>
      <c r="B156" s="4"/>
      <c r="C156" s="48"/>
      <c r="D156" s="4"/>
      <c r="E156" s="89"/>
      <c r="F156" s="4"/>
      <c r="G156" s="89"/>
      <c r="H156" s="4"/>
      <c r="I156" s="6"/>
      <c r="J156" s="4"/>
      <c r="K156" s="4"/>
      <c r="L156" s="4"/>
      <c r="M156" s="4"/>
      <c r="N156" s="4"/>
      <c r="O156" s="4"/>
      <c r="P156" s="4"/>
      <c r="Q156" s="4"/>
      <c r="R156" s="4"/>
      <c r="S156" s="4"/>
      <c r="T156" s="4"/>
      <c r="U156" s="4"/>
      <c r="V156" s="4"/>
      <c r="W156" s="4"/>
      <c r="X156" s="4"/>
      <c r="Y156" s="4"/>
      <c r="Z156" s="4"/>
      <c r="AA156" s="4"/>
      <c r="AB156" s="4"/>
      <c r="AC156" s="4"/>
    </row>
    <row r="157">
      <c r="A157" s="4"/>
      <c r="B157" s="4"/>
      <c r="C157" s="48"/>
      <c r="D157" s="4"/>
      <c r="E157" s="89"/>
      <c r="F157" s="4"/>
      <c r="G157" s="89"/>
      <c r="H157" s="4"/>
      <c r="I157" s="6"/>
      <c r="J157" s="4"/>
      <c r="K157" s="4"/>
      <c r="L157" s="4"/>
      <c r="M157" s="4"/>
      <c r="N157" s="4"/>
      <c r="O157" s="4"/>
      <c r="P157" s="4"/>
      <c r="Q157" s="4"/>
      <c r="R157" s="4"/>
      <c r="S157" s="4"/>
      <c r="T157" s="4"/>
      <c r="U157" s="4"/>
      <c r="V157" s="4"/>
      <c r="W157" s="4"/>
      <c r="X157" s="4"/>
      <c r="Y157" s="4"/>
      <c r="Z157" s="4"/>
      <c r="AA157" s="4"/>
      <c r="AB157" s="4"/>
      <c r="AC157" s="4"/>
    </row>
    <row r="158">
      <c r="A158" s="4"/>
      <c r="B158" s="4"/>
      <c r="C158" s="48"/>
      <c r="D158" s="4"/>
      <c r="E158" s="89"/>
      <c r="F158" s="4"/>
      <c r="G158" s="89"/>
      <c r="H158" s="4"/>
      <c r="I158" s="6"/>
      <c r="J158" s="4"/>
      <c r="K158" s="4"/>
      <c r="L158" s="4"/>
      <c r="M158" s="4"/>
      <c r="N158" s="4"/>
      <c r="O158" s="4"/>
      <c r="P158" s="4"/>
      <c r="Q158" s="4"/>
      <c r="R158" s="4"/>
      <c r="S158" s="4"/>
      <c r="T158" s="4"/>
      <c r="U158" s="4"/>
      <c r="V158" s="4"/>
      <c r="W158" s="4"/>
      <c r="X158" s="4"/>
      <c r="Y158" s="4"/>
      <c r="Z158" s="4"/>
      <c r="AA158" s="4"/>
      <c r="AB158" s="4"/>
      <c r="AC158" s="4"/>
    </row>
    <row r="159">
      <c r="A159" s="4"/>
      <c r="B159" s="4"/>
      <c r="C159" s="48"/>
      <c r="D159" s="4"/>
      <c r="E159" s="89"/>
      <c r="F159" s="4"/>
      <c r="G159" s="89"/>
      <c r="H159" s="4"/>
      <c r="I159" s="6"/>
      <c r="J159" s="4"/>
      <c r="K159" s="4"/>
      <c r="L159" s="4"/>
      <c r="M159" s="4"/>
      <c r="N159" s="4"/>
      <c r="O159" s="4"/>
      <c r="P159" s="4"/>
      <c r="Q159" s="4"/>
      <c r="R159" s="4"/>
      <c r="S159" s="4"/>
      <c r="T159" s="4"/>
      <c r="U159" s="4"/>
      <c r="V159" s="4"/>
      <c r="W159" s="4"/>
      <c r="X159" s="4"/>
      <c r="Y159" s="4"/>
      <c r="Z159" s="4"/>
      <c r="AA159" s="4"/>
      <c r="AB159" s="4"/>
      <c r="AC159" s="4"/>
    </row>
    <row r="160">
      <c r="A160" s="4"/>
      <c r="B160" s="4"/>
      <c r="C160" s="48"/>
      <c r="D160" s="4"/>
      <c r="E160" s="89"/>
      <c r="F160" s="4"/>
      <c r="G160" s="89"/>
      <c r="H160" s="4"/>
      <c r="I160" s="6"/>
      <c r="J160" s="4"/>
      <c r="K160" s="4"/>
      <c r="L160" s="4"/>
      <c r="M160" s="4"/>
      <c r="N160" s="4"/>
      <c r="O160" s="4"/>
      <c r="P160" s="4"/>
      <c r="Q160" s="4"/>
      <c r="R160" s="4"/>
      <c r="S160" s="4"/>
      <c r="T160" s="4"/>
      <c r="U160" s="4"/>
      <c r="V160" s="4"/>
      <c r="W160" s="4"/>
      <c r="X160" s="4"/>
      <c r="Y160" s="4"/>
      <c r="Z160" s="4"/>
      <c r="AA160" s="4"/>
      <c r="AB160" s="4"/>
      <c r="AC160" s="4"/>
    </row>
    <row r="161">
      <c r="A161" s="4"/>
      <c r="B161" s="4"/>
      <c r="C161" s="48"/>
      <c r="D161" s="4"/>
      <c r="E161" s="89"/>
      <c r="F161" s="4"/>
      <c r="G161" s="89"/>
      <c r="H161" s="4"/>
      <c r="I161" s="6"/>
      <c r="J161" s="4"/>
      <c r="K161" s="4"/>
      <c r="L161" s="4"/>
      <c r="M161" s="4"/>
      <c r="N161" s="4"/>
      <c r="O161" s="4"/>
      <c r="P161" s="4"/>
      <c r="Q161" s="4"/>
      <c r="R161" s="4"/>
      <c r="S161" s="4"/>
      <c r="T161" s="4"/>
      <c r="U161" s="4"/>
      <c r="V161" s="4"/>
      <c r="W161" s="4"/>
      <c r="X161" s="4"/>
      <c r="Y161" s="4"/>
      <c r="Z161" s="4"/>
      <c r="AA161" s="4"/>
      <c r="AB161" s="4"/>
      <c r="AC161" s="4"/>
    </row>
    <row r="162">
      <c r="A162" s="4"/>
      <c r="B162" s="4"/>
      <c r="C162" s="48"/>
      <c r="D162" s="4"/>
      <c r="E162" s="89"/>
      <c r="F162" s="4"/>
      <c r="G162" s="89"/>
      <c r="H162" s="4"/>
      <c r="I162" s="6"/>
      <c r="J162" s="4"/>
      <c r="K162" s="4"/>
      <c r="L162" s="4"/>
      <c r="M162" s="4"/>
      <c r="N162" s="4"/>
      <c r="O162" s="4"/>
      <c r="P162" s="4"/>
      <c r="Q162" s="4"/>
      <c r="R162" s="4"/>
      <c r="S162" s="4"/>
      <c r="T162" s="4"/>
      <c r="U162" s="4"/>
      <c r="V162" s="4"/>
      <c r="W162" s="4"/>
      <c r="X162" s="4"/>
      <c r="Y162" s="4"/>
      <c r="Z162" s="4"/>
      <c r="AA162" s="4"/>
      <c r="AB162" s="4"/>
      <c r="AC162" s="4"/>
    </row>
    <row r="163">
      <c r="A163" s="4"/>
      <c r="B163" s="4"/>
      <c r="C163" s="48"/>
      <c r="D163" s="4"/>
      <c r="E163" s="89"/>
      <c r="F163" s="4"/>
      <c r="G163" s="89"/>
      <c r="H163" s="4"/>
      <c r="I163" s="6"/>
      <c r="J163" s="4"/>
      <c r="K163" s="4"/>
      <c r="L163" s="4"/>
      <c r="M163" s="4"/>
      <c r="N163" s="4"/>
      <c r="O163" s="4"/>
      <c r="P163" s="4"/>
      <c r="Q163" s="4"/>
      <c r="R163" s="4"/>
      <c r="S163" s="4"/>
      <c r="T163" s="4"/>
      <c r="U163" s="4"/>
      <c r="V163" s="4"/>
      <c r="W163" s="4"/>
      <c r="X163" s="4"/>
      <c r="Y163" s="4"/>
      <c r="Z163" s="4"/>
      <c r="AA163" s="4"/>
      <c r="AB163" s="4"/>
      <c r="AC163" s="4"/>
    </row>
    <row r="164">
      <c r="A164" s="4"/>
      <c r="B164" s="4"/>
      <c r="C164" s="48"/>
      <c r="D164" s="4"/>
      <c r="E164" s="89"/>
      <c r="F164" s="4"/>
      <c r="G164" s="89"/>
      <c r="H164" s="4"/>
      <c r="I164" s="6"/>
      <c r="J164" s="4"/>
      <c r="K164" s="4"/>
      <c r="L164" s="4"/>
      <c r="M164" s="4"/>
      <c r="N164" s="4"/>
      <c r="O164" s="4"/>
      <c r="P164" s="4"/>
      <c r="Q164" s="4"/>
      <c r="R164" s="4"/>
      <c r="S164" s="4"/>
      <c r="T164" s="4"/>
      <c r="U164" s="4"/>
      <c r="V164" s="4"/>
      <c r="W164" s="4"/>
      <c r="X164" s="4"/>
      <c r="Y164" s="4"/>
      <c r="Z164" s="4"/>
      <c r="AA164" s="4"/>
      <c r="AB164" s="4"/>
      <c r="AC164" s="4"/>
    </row>
    <row r="165">
      <c r="A165" s="4"/>
      <c r="B165" s="4"/>
      <c r="C165" s="48"/>
      <c r="D165" s="4"/>
      <c r="E165" s="89"/>
      <c r="F165" s="4"/>
      <c r="G165" s="89"/>
      <c r="H165" s="4"/>
      <c r="I165" s="6"/>
      <c r="J165" s="4"/>
      <c r="K165" s="4"/>
      <c r="L165" s="4"/>
      <c r="M165" s="4"/>
      <c r="N165" s="4"/>
      <c r="O165" s="4"/>
      <c r="P165" s="4"/>
      <c r="Q165" s="4"/>
      <c r="R165" s="4"/>
      <c r="S165" s="4"/>
      <c r="T165" s="4"/>
      <c r="U165" s="4"/>
      <c r="V165" s="4"/>
      <c r="W165" s="4"/>
      <c r="X165" s="4"/>
      <c r="Y165" s="4"/>
      <c r="Z165" s="4"/>
      <c r="AA165" s="4"/>
      <c r="AB165" s="4"/>
      <c r="AC165" s="4"/>
    </row>
    <row r="166">
      <c r="A166" s="4"/>
      <c r="B166" s="4"/>
      <c r="C166" s="48"/>
      <c r="D166" s="4"/>
      <c r="E166" s="89"/>
      <c r="F166" s="4"/>
      <c r="G166" s="89"/>
      <c r="H166" s="4"/>
      <c r="I166" s="6"/>
      <c r="J166" s="4"/>
      <c r="K166" s="4"/>
      <c r="L166" s="4"/>
      <c r="M166" s="4"/>
      <c r="N166" s="4"/>
      <c r="O166" s="4"/>
      <c r="P166" s="4"/>
      <c r="Q166" s="4"/>
      <c r="R166" s="4"/>
      <c r="S166" s="4"/>
      <c r="T166" s="4"/>
      <c r="U166" s="4"/>
      <c r="V166" s="4"/>
      <c r="W166" s="4"/>
      <c r="X166" s="4"/>
      <c r="Y166" s="4"/>
      <c r="Z166" s="4"/>
      <c r="AA166" s="4"/>
      <c r="AB166" s="4"/>
      <c r="AC166" s="4"/>
    </row>
    <row r="167">
      <c r="A167" s="4"/>
      <c r="B167" s="4"/>
      <c r="C167" s="48"/>
      <c r="D167" s="4"/>
      <c r="E167" s="89"/>
      <c r="F167" s="4"/>
      <c r="G167" s="89"/>
      <c r="H167" s="4"/>
      <c r="I167" s="6"/>
      <c r="J167" s="4"/>
      <c r="K167" s="4"/>
      <c r="L167" s="4"/>
      <c r="M167" s="4"/>
      <c r="N167" s="4"/>
      <c r="O167" s="4"/>
      <c r="P167" s="4"/>
      <c r="Q167" s="4"/>
      <c r="R167" s="4"/>
      <c r="S167" s="4"/>
      <c r="T167" s="4"/>
      <c r="U167" s="4"/>
      <c r="V167" s="4"/>
      <c r="W167" s="4"/>
      <c r="X167" s="4"/>
      <c r="Y167" s="4"/>
      <c r="Z167" s="4"/>
      <c r="AA167" s="4"/>
      <c r="AB167" s="4"/>
      <c r="AC167" s="4"/>
    </row>
    <row r="168">
      <c r="A168" s="4"/>
      <c r="B168" s="4"/>
      <c r="C168" s="48"/>
      <c r="D168" s="4"/>
      <c r="E168" s="89"/>
      <c r="F168" s="4"/>
      <c r="G168" s="89"/>
      <c r="H168" s="4"/>
      <c r="I168" s="6"/>
      <c r="J168" s="4"/>
      <c r="K168" s="4"/>
      <c r="L168" s="4"/>
      <c r="M168" s="4"/>
      <c r="N168" s="4"/>
      <c r="O168" s="4"/>
      <c r="P168" s="4"/>
      <c r="Q168" s="4"/>
      <c r="R168" s="4"/>
      <c r="S168" s="4"/>
      <c r="T168" s="4"/>
      <c r="U168" s="4"/>
      <c r="V168" s="4"/>
      <c r="W168" s="4"/>
      <c r="X168" s="4"/>
      <c r="Y168" s="4"/>
      <c r="Z168" s="4"/>
      <c r="AA168" s="4"/>
      <c r="AB168" s="4"/>
      <c r="AC168" s="4"/>
    </row>
    <row r="169">
      <c r="A169" s="4"/>
      <c r="B169" s="4"/>
      <c r="C169" s="48"/>
      <c r="D169" s="4"/>
      <c r="E169" s="89"/>
      <c r="F169" s="4"/>
      <c r="G169" s="89"/>
      <c r="H169" s="4"/>
      <c r="I169" s="6"/>
      <c r="J169" s="4"/>
      <c r="K169" s="4"/>
      <c r="L169" s="4"/>
      <c r="M169" s="4"/>
      <c r="N169" s="4"/>
      <c r="O169" s="4"/>
      <c r="P169" s="4"/>
      <c r="Q169" s="4"/>
      <c r="R169" s="4"/>
      <c r="S169" s="4"/>
      <c r="T169" s="4"/>
      <c r="U169" s="4"/>
      <c r="V169" s="4"/>
      <c r="W169" s="4"/>
      <c r="X169" s="4"/>
      <c r="Y169" s="4"/>
      <c r="Z169" s="4"/>
      <c r="AA169" s="4"/>
      <c r="AB169" s="4"/>
      <c r="AC169" s="4"/>
    </row>
    <row r="170">
      <c r="A170" s="4"/>
      <c r="B170" s="4"/>
      <c r="C170" s="48"/>
      <c r="D170" s="4"/>
      <c r="E170" s="89"/>
      <c r="F170" s="4"/>
      <c r="G170" s="89"/>
      <c r="H170" s="4"/>
      <c r="I170" s="6"/>
      <c r="J170" s="4"/>
      <c r="K170" s="4"/>
      <c r="L170" s="4"/>
      <c r="M170" s="4"/>
      <c r="N170" s="4"/>
      <c r="O170" s="4"/>
      <c r="P170" s="4"/>
      <c r="Q170" s="4"/>
      <c r="R170" s="4"/>
      <c r="S170" s="4"/>
      <c r="T170" s="4"/>
      <c r="U170" s="4"/>
      <c r="V170" s="4"/>
      <c r="W170" s="4"/>
      <c r="X170" s="4"/>
      <c r="Y170" s="4"/>
      <c r="Z170" s="4"/>
      <c r="AA170" s="4"/>
      <c r="AB170" s="4"/>
      <c r="AC170" s="4"/>
    </row>
    <row r="171">
      <c r="A171" s="4"/>
      <c r="B171" s="4"/>
      <c r="C171" s="48"/>
      <c r="D171" s="4"/>
      <c r="E171" s="89"/>
      <c r="F171" s="4"/>
      <c r="G171" s="89"/>
      <c r="H171" s="4"/>
      <c r="I171" s="6"/>
      <c r="J171" s="4"/>
      <c r="K171" s="4"/>
      <c r="L171" s="4"/>
      <c r="M171" s="4"/>
      <c r="N171" s="4"/>
      <c r="O171" s="4"/>
      <c r="P171" s="4"/>
      <c r="Q171" s="4"/>
      <c r="R171" s="4"/>
      <c r="S171" s="4"/>
      <c r="T171" s="4"/>
      <c r="U171" s="4"/>
      <c r="V171" s="4"/>
      <c r="W171" s="4"/>
      <c r="X171" s="4"/>
      <c r="Y171" s="4"/>
      <c r="Z171" s="4"/>
      <c r="AA171" s="4"/>
      <c r="AB171" s="4"/>
      <c r="AC171" s="4"/>
    </row>
    <row r="172">
      <c r="A172" s="4"/>
      <c r="B172" s="4"/>
      <c r="C172" s="48"/>
      <c r="D172" s="4"/>
      <c r="E172" s="89"/>
      <c r="F172" s="4"/>
      <c r="G172" s="89"/>
      <c r="H172" s="4"/>
      <c r="I172" s="6"/>
      <c r="J172" s="4"/>
      <c r="K172" s="4"/>
      <c r="L172" s="4"/>
      <c r="M172" s="4"/>
      <c r="N172" s="4"/>
      <c r="O172" s="4"/>
      <c r="P172" s="4"/>
      <c r="Q172" s="4"/>
      <c r="R172" s="4"/>
      <c r="S172" s="4"/>
      <c r="T172" s="4"/>
      <c r="U172" s="4"/>
      <c r="V172" s="4"/>
      <c r="W172" s="4"/>
      <c r="X172" s="4"/>
      <c r="Y172" s="4"/>
      <c r="Z172" s="4"/>
      <c r="AA172" s="4"/>
      <c r="AB172" s="4"/>
      <c r="AC172" s="4"/>
    </row>
    <row r="173">
      <c r="A173" s="4"/>
      <c r="B173" s="4"/>
      <c r="C173" s="48"/>
      <c r="D173" s="4"/>
      <c r="E173" s="89"/>
      <c r="F173" s="4"/>
      <c r="G173" s="89"/>
      <c r="H173" s="4"/>
      <c r="I173" s="6"/>
      <c r="J173" s="4"/>
      <c r="K173" s="4"/>
      <c r="L173" s="4"/>
      <c r="M173" s="4"/>
      <c r="N173" s="4"/>
      <c r="O173" s="4"/>
      <c r="P173" s="4"/>
      <c r="Q173" s="4"/>
      <c r="R173" s="4"/>
      <c r="S173" s="4"/>
      <c r="T173" s="4"/>
      <c r="U173" s="4"/>
      <c r="V173" s="4"/>
      <c r="W173" s="4"/>
      <c r="X173" s="4"/>
      <c r="Y173" s="4"/>
      <c r="Z173" s="4"/>
      <c r="AA173" s="4"/>
      <c r="AB173" s="4"/>
      <c r="AC173" s="4"/>
    </row>
    <row r="174">
      <c r="A174" s="4"/>
      <c r="B174" s="4"/>
      <c r="C174" s="48"/>
      <c r="D174" s="4"/>
      <c r="E174" s="89"/>
      <c r="F174" s="4"/>
      <c r="G174" s="89"/>
      <c r="H174" s="4"/>
      <c r="I174" s="6"/>
      <c r="J174" s="4"/>
      <c r="K174" s="4"/>
      <c r="L174" s="4"/>
      <c r="M174" s="4"/>
      <c r="N174" s="4"/>
      <c r="O174" s="4"/>
      <c r="P174" s="4"/>
      <c r="Q174" s="4"/>
      <c r="R174" s="4"/>
      <c r="S174" s="4"/>
      <c r="T174" s="4"/>
      <c r="U174" s="4"/>
      <c r="V174" s="4"/>
      <c r="W174" s="4"/>
      <c r="X174" s="4"/>
      <c r="Y174" s="4"/>
      <c r="Z174" s="4"/>
      <c r="AA174" s="4"/>
      <c r="AB174" s="4"/>
      <c r="AC174" s="4"/>
    </row>
    <row r="175">
      <c r="A175" s="4"/>
      <c r="B175" s="4"/>
      <c r="C175" s="48"/>
      <c r="D175" s="4"/>
      <c r="E175" s="89"/>
      <c r="F175" s="4"/>
      <c r="G175" s="89"/>
      <c r="H175" s="4"/>
      <c r="I175" s="6"/>
      <c r="J175" s="4"/>
      <c r="K175" s="4"/>
      <c r="L175" s="4"/>
      <c r="M175" s="4"/>
      <c r="N175" s="4"/>
      <c r="O175" s="4"/>
      <c r="P175" s="4"/>
      <c r="Q175" s="4"/>
      <c r="R175" s="4"/>
      <c r="S175" s="4"/>
      <c r="T175" s="4"/>
      <c r="U175" s="4"/>
      <c r="V175" s="4"/>
      <c r="W175" s="4"/>
      <c r="X175" s="4"/>
      <c r="Y175" s="4"/>
      <c r="Z175" s="4"/>
      <c r="AA175" s="4"/>
      <c r="AB175" s="4"/>
      <c r="AC175" s="4"/>
    </row>
    <row r="176">
      <c r="A176" s="4"/>
      <c r="B176" s="4"/>
      <c r="C176" s="48"/>
      <c r="D176" s="4"/>
      <c r="E176" s="89"/>
      <c r="F176" s="4"/>
      <c r="G176" s="89"/>
      <c r="H176" s="4"/>
      <c r="I176" s="6"/>
      <c r="J176" s="4"/>
      <c r="K176" s="4"/>
      <c r="L176" s="4"/>
      <c r="M176" s="4"/>
      <c r="N176" s="4"/>
      <c r="O176" s="4"/>
      <c r="P176" s="4"/>
      <c r="Q176" s="4"/>
      <c r="R176" s="4"/>
      <c r="S176" s="4"/>
      <c r="T176" s="4"/>
      <c r="U176" s="4"/>
      <c r="V176" s="4"/>
      <c r="W176" s="4"/>
      <c r="X176" s="4"/>
      <c r="Y176" s="4"/>
      <c r="Z176" s="4"/>
      <c r="AA176" s="4"/>
      <c r="AB176" s="4"/>
      <c r="AC176" s="4"/>
    </row>
    <row r="177">
      <c r="A177" s="4"/>
      <c r="B177" s="4"/>
      <c r="C177" s="48"/>
      <c r="D177" s="4"/>
      <c r="E177" s="89"/>
      <c r="F177" s="4"/>
      <c r="G177" s="89"/>
      <c r="H177" s="4"/>
      <c r="I177" s="6"/>
      <c r="J177" s="4"/>
      <c r="K177" s="4"/>
      <c r="L177" s="4"/>
      <c r="M177" s="4"/>
      <c r="N177" s="4"/>
      <c r="O177" s="4"/>
      <c r="P177" s="4"/>
      <c r="Q177" s="4"/>
      <c r="R177" s="4"/>
      <c r="S177" s="4"/>
      <c r="T177" s="4"/>
      <c r="U177" s="4"/>
      <c r="V177" s="4"/>
      <c r="W177" s="4"/>
      <c r="X177" s="4"/>
      <c r="Y177" s="4"/>
      <c r="Z177" s="4"/>
      <c r="AA177" s="4"/>
      <c r="AB177" s="4"/>
      <c r="AC177" s="4"/>
    </row>
    <row r="178">
      <c r="A178" s="4"/>
      <c r="B178" s="4"/>
      <c r="C178" s="48"/>
      <c r="D178" s="4"/>
      <c r="E178" s="89"/>
      <c r="F178" s="4"/>
      <c r="G178" s="89"/>
      <c r="H178" s="4"/>
      <c r="I178" s="6"/>
      <c r="J178" s="4"/>
      <c r="K178" s="4"/>
      <c r="L178" s="4"/>
      <c r="M178" s="4"/>
      <c r="N178" s="4"/>
      <c r="O178" s="4"/>
      <c r="P178" s="4"/>
      <c r="Q178" s="4"/>
      <c r="R178" s="4"/>
      <c r="S178" s="4"/>
      <c r="T178" s="4"/>
      <c r="U178" s="4"/>
      <c r="V178" s="4"/>
      <c r="W178" s="4"/>
      <c r="X178" s="4"/>
      <c r="Y178" s="4"/>
      <c r="Z178" s="4"/>
      <c r="AA178" s="4"/>
      <c r="AB178" s="4"/>
      <c r="AC178" s="4"/>
    </row>
    <row r="179">
      <c r="A179" s="4"/>
      <c r="B179" s="4"/>
      <c r="C179" s="48"/>
      <c r="D179" s="4"/>
      <c r="E179" s="89"/>
      <c r="F179" s="4"/>
      <c r="G179" s="89"/>
      <c r="H179" s="4"/>
      <c r="I179" s="6"/>
      <c r="J179" s="4"/>
      <c r="K179" s="4"/>
      <c r="L179" s="4"/>
      <c r="M179" s="4"/>
      <c r="N179" s="4"/>
      <c r="O179" s="4"/>
      <c r="P179" s="4"/>
      <c r="Q179" s="4"/>
      <c r="R179" s="4"/>
      <c r="S179" s="4"/>
      <c r="T179" s="4"/>
      <c r="U179" s="4"/>
      <c r="V179" s="4"/>
      <c r="W179" s="4"/>
      <c r="X179" s="4"/>
      <c r="Y179" s="4"/>
      <c r="Z179" s="4"/>
      <c r="AA179" s="4"/>
      <c r="AB179" s="4"/>
      <c r="AC179" s="4"/>
    </row>
    <row r="180">
      <c r="A180" s="4"/>
      <c r="B180" s="4"/>
      <c r="C180" s="48"/>
      <c r="D180" s="4"/>
      <c r="E180" s="89"/>
      <c r="F180" s="4"/>
      <c r="G180" s="89"/>
      <c r="H180" s="4"/>
      <c r="I180" s="6"/>
      <c r="J180" s="4"/>
      <c r="K180" s="4"/>
      <c r="L180" s="4"/>
      <c r="M180" s="4"/>
      <c r="N180" s="4"/>
      <c r="O180" s="4"/>
      <c r="P180" s="4"/>
      <c r="Q180" s="4"/>
      <c r="R180" s="4"/>
      <c r="S180" s="4"/>
      <c r="T180" s="4"/>
      <c r="U180" s="4"/>
      <c r="V180" s="4"/>
      <c r="W180" s="4"/>
      <c r="X180" s="4"/>
      <c r="Y180" s="4"/>
      <c r="Z180" s="4"/>
      <c r="AA180" s="4"/>
      <c r="AB180" s="4"/>
      <c r="AC180" s="4"/>
    </row>
    <row r="181">
      <c r="A181" s="4"/>
      <c r="B181" s="4"/>
      <c r="C181" s="48"/>
      <c r="D181" s="4"/>
      <c r="E181" s="89"/>
      <c r="F181" s="4"/>
      <c r="G181" s="89"/>
      <c r="H181" s="4"/>
      <c r="I181" s="6"/>
      <c r="J181" s="4"/>
      <c r="K181" s="4"/>
      <c r="L181" s="4"/>
      <c r="M181" s="4"/>
      <c r="N181" s="4"/>
      <c r="O181" s="4"/>
      <c r="P181" s="4"/>
      <c r="Q181" s="4"/>
      <c r="R181" s="4"/>
      <c r="S181" s="4"/>
      <c r="T181" s="4"/>
      <c r="U181" s="4"/>
      <c r="V181" s="4"/>
      <c r="W181" s="4"/>
      <c r="X181" s="4"/>
      <c r="Y181" s="4"/>
      <c r="Z181" s="4"/>
      <c r="AA181" s="4"/>
      <c r="AB181" s="4"/>
      <c r="AC181" s="4"/>
    </row>
    <row r="182">
      <c r="A182" s="4"/>
      <c r="B182" s="4"/>
      <c r="C182" s="48"/>
      <c r="D182" s="4"/>
      <c r="E182" s="89"/>
      <c r="F182" s="4"/>
      <c r="G182" s="89"/>
      <c r="H182" s="4"/>
      <c r="I182" s="6"/>
      <c r="J182" s="4"/>
      <c r="K182" s="4"/>
      <c r="L182" s="4"/>
      <c r="M182" s="4"/>
      <c r="N182" s="4"/>
      <c r="O182" s="4"/>
      <c r="P182" s="4"/>
      <c r="Q182" s="4"/>
      <c r="R182" s="4"/>
      <c r="S182" s="4"/>
      <c r="T182" s="4"/>
      <c r="U182" s="4"/>
      <c r="V182" s="4"/>
      <c r="W182" s="4"/>
      <c r="X182" s="4"/>
      <c r="Y182" s="4"/>
      <c r="Z182" s="4"/>
      <c r="AA182" s="4"/>
      <c r="AB182" s="4"/>
      <c r="AC182" s="4"/>
    </row>
    <row r="183">
      <c r="A183" s="4"/>
      <c r="B183" s="4"/>
      <c r="C183" s="48"/>
      <c r="D183" s="4"/>
      <c r="E183" s="89"/>
      <c r="F183" s="4"/>
      <c r="G183" s="89"/>
      <c r="H183" s="4"/>
      <c r="I183" s="6"/>
      <c r="J183" s="4"/>
      <c r="K183" s="4"/>
      <c r="L183" s="4"/>
      <c r="M183" s="4"/>
      <c r="N183" s="4"/>
      <c r="O183" s="4"/>
      <c r="P183" s="4"/>
      <c r="Q183" s="4"/>
      <c r="R183" s="4"/>
      <c r="S183" s="4"/>
      <c r="T183" s="4"/>
      <c r="U183" s="4"/>
      <c r="V183" s="4"/>
      <c r="W183" s="4"/>
      <c r="X183" s="4"/>
      <c r="Y183" s="4"/>
      <c r="Z183" s="4"/>
      <c r="AA183" s="4"/>
      <c r="AB183" s="4"/>
      <c r="AC183" s="4"/>
    </row>
    <row r="184">
      <c r="A184" s="4"/>
      <c r="B184" s="4"/>
      <c r="C184" s="48"/>
      <c r="D184" s="4"/>
      <c r="E184" s="89"/>
      <c r="F184" s="4"/>
      <c r="G184" s="89"/>
      <c r="H184" s="4"/>
      <c r="I184" s="6"/>
      <c r="J184" s="4"/>
      <c r="K184" s="4"/>
      <c r="L184" s="4"/>
      <c r="M184" s="4"/>
      <c r="N184" s="4"/>
      <c r="O184" s="4"/>
      <c r="P184" s="4"/>
      <c r="Q184" s="4"/>
      <c r="R184" s="4"/>
      <c r="S184" s="4"/>
      <c r="T184" s="4"/>
      <c r="U184" s="4"/>
      <c r="V184" s="4"/>
      <c r="W184" s="4"/>
      <c r="X184" s="4"/>
      <c r="Y184" s="4"/>
      <c r="Z184" s="4"/>
      <c r="AA184" s="4"/>
      <c r="AB184" s="4"/>
      <c r="AC184" s="4"/>
    </row>
    <row r="185">
      <c r="A185" s="4"/>
      <c r="B185" s="4"/>
      <c r="C185" s="48"/>
      <c r="D185" s="4"/>
      <c r="E185" s="89"/>
      <c r="F185" s="4"/>
      <c r="G185" s="89"/>
      <c r="H185" s="4"/>
      <c r="I185" s="6"/>
      <c r="J185" s="4"/>
      <c r="K185" s="4"/>
      <c r="L185" s="4"/>
      <c r="M185" s="4"/>
      <c r="N185" s="4"/>
      <c r="O185" s="4"/>
      <c r="P185" s="4"/>
      <c r="Q185" s="4"/>
      <c r="R185" s="4"/>
      <c r="S185" s="4"/>
      <c r="T185" s="4"/>
      <c r="U185" s="4"/>
      <c r="V185" s="4"/>
      <c r="W185" s="4"/>
      <c r="X185" s="4"/>
      <c r="Y185" s="4"/>
      <c r="Z185" s="4"/>
      <c r="AA185" s="4"/>
      <c r="AB185" s="4"/>
      <c r="AC185" s="4"/>
    </row>
    <row r="186">
      <c r="A186" s="4"/>
      <c r="B186" s="4"/>
      <c r="C186" s="48"/>
      <c r="D186" s="4"/>
      <c r="E186" s="89"/>
      <c r="F186" s="4"/>
      <c r="G186" s="89"/>
      <c r="H186" s="4"/>
      <c r="I186" s="6"/>
      <c r="J186" s="4"/>
      <c r="K186" s="4"/>
      <c r="L186" s="4"/>
      <c r="M186" s="4"/>
      <c r="N186" s="4"/>
      <c r="O186" s="4"/>
      <c r="P186" s="4"/>
      <c r="Q186" s="4"/>
      <c r="R186" s="4"/>
      <c r="S186" s="4"/>
      <c r="T186" s="4"/>
      <c r="U186" s="4"/>
      <c r="V186" s="4"/>
      <c r="W186" s="4"/>
      <c r="X186" s="4"/>
      <c r="Y186" s="4"/>
      <c r="Z186" s="4"/>
      <c r="AA186" s="4"/>
      <c r="AB186" s="4"/>
      <c r="AC186" s="4"/>
    </row>
    <row r="187">
      <c r="A187" s="4"/>
      <c r="B187" s="4"/>
      <c r="C187" s="48"/>
      <c r="D187" s="4"/>
      <c r="E187" s="89"/>
      <c r="F187" s="4"/>
      <c r="G187" s="89"/>
      <c r="H187" s="4"/>
      <c r="I187" s="6"/>
      <c r="J187" s="4"/>
      <c r="K187" s="4"/>
      <c r="L187" s="4"/>
      <c r="M187" s="4"/>
      <c r="N187" s="4"/>
      <c r="O187" s="4"/>
      <c r="P187" s="4"/>
      <c r="Q187" s="4"/>
      <c r="R187" s="4"/>
      <c r="S187" s="4"/>
      <c r="T187" s="4"/>
      <c r="U187" s="4"/>
      <c r="V187" s="4"/>
      <c r="W187" s="4"/>
      <c r="X187" s="4"/>
      <c r="Y187" s="4"/>
      <c r="Z187" s="4"/>
      <c r="AA187" s="4"/>
      <c r="AB187" s="4"/>
      <c r="AC187" s="4"/>
    </row>
    <row r="188">
      <c r="A188" s="4"/>
      <c r="B188" s="4"/>
      <c r="C188" s="48"/>
      <c r="D188" s="4"/>
      <c r="E188" s="89"/>
      <c r="F188" s="4"/>
      <c r="G188" s="89"/>
      <c r="H188" s="4"/>
      <c r="I188" s="6"/>
      <c r="J188" s="4"/>
      <c r="K188" s="4"/>
      <c r="L188" s="4"/>
      <c r="M188" s="4"/>
      <c r="N188" s="4"/>
      <c r="O188" s="4"/>
      <c r="P188" s="4"/>
      <c r="Q188" s="4"/>
      <c r="R188" s="4"/>
      <c r="S188" s="4"/>
      <c r="T188" s="4"/>
      <c r="U188" s="4"/>
      <c r="V188" s="4"/>
      <c r="W188" s="4"/>
      <c r="X188" s="4"/>
      <c r="Y188" s="4"/>
      <c r="Z188" s="4"/>
      <c r="AA188" s="4"/>
      <c r="AB188" s="4"/>
      <c r="AC188" s="4"/>
    </row>
    <row r="189">
      <c r="A189" s="4"/>
      <c r="B189" s="4"/>
      <c r="C189" s="48"/>
      <c r="D189" s="4"/>
      <c r="E189" s="89"/>
      <c r="F189" s="4"/>
      <c r="G189" s="89"/>
      <c r="H189" s="4"/>
      <c r="I189" s="6"/>
      <c r="J189" s="4"/>
      <c r="K189" s="4"/>
      <c r="L189" s="4"/>
      <c r="M189" s="4"/>
      <c r="N189" s="4"/>
      <c r="O189" s="4"/>
      <c r="P189" s="4"/>
      <c r="Q189" s="4"/>
      <c r="R189" s="4"/>
      <c r="S189" s="4"/>
      <c r="T189" s="4"/>
      <c r="U189" s="4"/>
      <c r="V189" s="4"/>
      <c r="W189" s="4"/>
      <c r="X189" s="4"/>
      <c r="Y189" s="4"/>
      <c r="Z189" s="4"/>
      <c r="AA189" s="4"/>
      <c r="AB189" s="4"/>
      <c r="AC189" s="4"/>
    </row>
    <row r="190">
      <c r="A190" s="4"/>
      <c r="B190" s="4"/>
      <c r="C190" s="48"/>
      <c r="D190" s="4"/>
      <c r="E190" s="89"/>
      <c r="F190" s="4"/>
      <c r="G190" s="89"/>
      <c r="H190" s="4"/>
      <c r="I190" s="6"/>
      <c r="J190" s="4"/>
      <c r="K190" s="4"/>
      <c r="L190" s="4"/>
      <c r="M190" s="4"/>
      <c r="N190" s="4"/>
      <c r="O190" s="4"/>
      <c r="P190" s="4"/>
      <c r="Q190" s="4"/>
      <c r="R190" s="4"/>
      <c r="S190" s="4"/>
      <c r="T190" s="4"/>
      <c r="U190" s="4"/>
      <c r="V190" s="4"/>
      <c r="W190" s="4"/>
      <c r="X190" s="4"/>
      <c r="Y190" s="4"/>
      <c r="Z190" s="4"/>
      <c r="AA190" s="4"/>
      <c r="AB190" s="4"/>
      <c r="AC190" s="4"/>
    </row>
    <row r="191">
      <c r="A191" s="4"/>
      <c r="B191" s="4"/>
      <c r="C191" s="48"/>
      <c r="D191" s="4"/>
      <c r="E191" s="89"/>
      <c r="F191" s="4"/>
      <c r="G191" s="89"/>
      <c r="H191" s="4"/>
      <c r="I191" s="6"/>
      <c r="J191" s="4"/>
      <c r="K191" s="4"/>
      <c r="L191" s="4"/>
      <c r="M191" s="4"/>
      <c r="N191" s="4"/>
      <c r="O191" s="4"/>
      <c r="P191" s="4"/>
      <c r="Q191" s="4"/>
      <c r="R191" s="4"/>
      <c r="S191" s="4"/>
      <c r="T191" s="4"/>
      <c r="U191" s="4"/>
      <c r="V191" s="4"/>
      <c r="W191" s="4"/>
      <c r="X191" s="4"/>
      <c r="Y191" s="4"/>
      <c r="Z191" s="4"/>
      <c r="AA191" s="4"/>
      <c r="AB191" s="4"/>
      <c r="AC191" s="4"/>
    </row>
    <row r="192">
      <c r="A192" s="4"/>
      <c r="B192" s="4"/>
      <c r="C192" s="48"/>
      <c r="D192" s="4"/>
      <c r="E192" s="89"/>
      <c r="F192" s="4"/>
      <c r="G192" s="89"/>
      <c r="H192" s="4"/>
      <c r="I192" s="6"/>
      <c r="J192" s="4"/>
      <c r="K192" s="4"/>
      <c r="L192" s="4"/>
      <c r="M192" s="4"/>
      <c r="N192" s="4"/>
      <c r="O192" s="4"/>
      <c r="P192" s="4"/>
      <c r="Q192" s="4"/>
      <c r="R192" s="4"/>
      <c r="S192" s="4"/>
      <c r="T192" s="4"/>
      <c r="U192" s="4"/>
      <c r="V192" s="4"/>
      <c r="W192" s="4"/>
      <c r="X192" s="4"/>
      <c r="Y192" s="4"/>
      <c r="Z192" s="4"/>
      <c r="AA192" s="4"/>
      <c r="AB192" s="4"/>
      <c r="AC192" s="4"/>
    </row>
    <row r="193">
      <c r="A193" s="4"/>
      <c r="B193" s="4"/>
      <c r="C193" s="48"/>
      <c r="D193" s="4"/>
      <c r="E193" s="89"/>
      <c r="F193" s="4"/>
      <c r="G193" s="89"/>
      <c r="H193" s="4"/>
      <c r="I193" s="6"/>
      <c r="J193" s="4"/>
      <c r="K193" s="4"/>
      <c r="L193" s="4"/>
      <c r="M193" s="4"/>
      <c r="N193" s="4"/>
      <c r="O193" s="4"/>
      <c r="P193" s="4"/>
      <c r="Q193" s="4"/>
      <c r="R193" s="4"/>
      <c r="S193" s="4"/>
      <c r="T193" s="4"/>
      <c r="U193" s="4"/>
      <c r="V193" s="4"/>
      <c r="W193" s="4"/>
      <c r="X193" s="4"/>
      <c r="Y193" s="4"/>
      <c r="Z193" s="4"/>
      <c r="AA193" s="4"/>
      <c r="AB193" s="4"/>
      <c r="AC193" s="4"/>
    </row>
    <row r="194">
      <c r="A194" s="4"/>
      <c r="B194" s="4"/>
      <c r="C194" s="48"/>
      <c r="D194" s="4"/>
      <c r="E194" s="89"/>
      <c r="F194" s="4"/>
      <c r="G194" s="89"/>
      <c r="H194" s="4"/>
      <c r="I194" s="6"/>
      <c r="J194" s="4"/>
      <c r="K194" s="4"/>
      <c r="L194" s="4"/>
      <c r="M194" s="4"/>
      <c r="N194" s="4"/>
      <c r="O194" s="4"/>
      <c r="P194" s="4"/>
      <c r="Q194" s="4"/>
      <c r="R194" s="4"/>
      <c r="S194" s="4"/>
      <c r="T194" s="4"/>
      <c r="U194" s="4"/>
      <c r="V194" s="4"/>
      <c r="W194" s="4"/>
      <c r="X194" s="4"/>
      <c r="Y194" s="4"/>
      <c r="Z194" s="4"/>
      <c r="AA194" s="4"/>
      <c r="AB194" s="4"/>
      <c r="AC194" s="4"/>
    </row>
    <row r="195">
      <c r="A195" s="4"/>
      <c r="B195" s="4"/>
      <c r="C195" s="48"/>
      <c r="D195" s="4"/>
      <c r="E195" s="89"/>
      <c r="F195" s="4"/>
      <c r="G195" s="89"/>
      <c r="H195" s="4"/>
      <c r="I195" s="6"/>
      <c r="J195" s="4"/>
      <c r="K195" s="4"/>
      <c r="L195" s="4"/>
      <c r="M195" s="4"/>
      <c r="N195" s="4"/>
      <c r="O195" s="4"/>
      <c r="P195" s="4"/>
      <c r="Q195" s="4"/>
      <c r="R195" s="4"/>
      <c r="S195" s="4"/>
      <c r="T195" s="4"/>
      <c r="U195" s="4"/>
      <c r="V195" s="4"/>
      <c r="W195" s="4"/>
      <c r="X195" s="4"/>
      <c r="Y195" s="4"/>
      <c r="Z195" s="4"/>
      <c r="AA195" s="4"/>
      <c r="AB195" s="4"/>
      <c r="AC195" s="4"/>
    </row>
    <row r="196">
      <c r="A196" s="4"/>
      <c r="B196" s="4"/>
      <c r="C196" s="48"/>
      <c r="D196" s="4"/>
      <c r="E196" s="89"/>
      <c r="F196" s="4"/>
      <c r="G196" s="89"/>
      <c r="H196" s="4"/>
      <c r="I196" s="6"/>
      <c r="J196" s="4"/>
      <c r="K196" s="4"/>
      <c r="L196" s="4"/>
      <c r="M196" s="4"/>
      <c r="N196" s="4"/>
      <c r="O196" s="4"/>
      <c r="P196" s="4"/>
      <c r="Q196" s="4"/>
      <c r="R196" s="4"/>
      <c r="S196" s="4"/>
      <c r="T196" s="4"/>
      <c r="U196" s="4"/>
      <c r="V196" s="4"/>
      <c r="W196" s="4"/>
      <c r="X196" s="4"/>
      <c r="Y196" s="4"/>
      <c r="Z196" s="4"/>
      <c r="AA196" s="4"/>
      <c r="AB196" s="4"/>
      <c r="AC196" s="4"/>
    </row>
    <row r="197">
      <c r="A197" s="4"/>
      <c r="B197" s="4"/>
      <c r="C197" s="48"/>
      <c r="D197" s="4"/>
      <c r="E197" s="89"/>
      <c r="F197" s="4"/>
      <c r="G197" s="539" t="s">
        <v>2670</v>
      </c>
      <c r="H197" s="4"/>
      <c r="I197" s="6"/>
      <c r="J197" s="4"/>
      <c r="K197" s="4"/>
      <c r="L197" s="4"/>
      <c r="M197" s="4"/>
      <c r="N197" s="4"/>
      <c r="O197" s="4"/>
      <c r="P197" s="4"/>
      <c r="Q197" s="4"/>
      <c r="R197" s="4"/>
      <c r="S197" s="4"/>
      <c r="T197" s="4"/>
      <c r="U197" s="4"/>
      <c r="V197" s="4"/>
      <c r="W197" s="4"/>
      <c r="X197" s="4"/>
      <c r="Y197" s="4"/>
      <c r="Z197" s="4"/>
      <c r="AA197" s="4"/>
      <c r="AB197" s="4"/>
      <c r="AC197" s="4"/>
    </row>
    <row r="198">
      <c r="A198" s="4"/>
      <c r="B198" s="4"/>
      <c r="C198" s="48"/>
      <c r="D198" s="4"/>
      <c r="E198" s="89"/>
      <c r="F198" s="4"/>
      <c r="G198" s="89"/>
      <c r="H198" s="4"/>
      <c r="I198" s="6"/>
      <c r="J198" s="4"/>
      <c r="K198" s="4"/>
      <c r="L198" s="4"/>
      <c r="M198" s="4"/>
      <c r="N198" s="4"/>
      <c r="O198" s="4"/>
      <c r="P198" s="4"/>
      <c r="Q198" s="4"/>
      <c r="R198" s="4"/>
      <c r="S198" s="4"/>
      <c r="T198" s="4"/>
      <c r="U198" s="4"/>
      <c r="V198" s="4"/>
      <c r="W198" s="4"/>
      <c r="X198" s="4"/>
      <c r="Y198" s="4"/>
      <c r="Z198" s="4"/>
      <c r="AA198" s="4"/>
      <c r="AB198" s="4"/>
      <c r="AC198" s="4"/>
    </row>
    <row r="199">
      <c r="A199" s="4"/>
      <c r="B199" s="4"/>
      <c r="C199" s="48"/>
      <c r="D199" s="4"/>
      <c r="E199" s="89"/>
      <c r="F199" s="4"/>
      <c r="G199" s="89"/>
      <c r="H199" s="4"/>
      <c r="I199" s="6"/>
      <c r="J199" s="4"/>
      <c r="K199" s="4"/>
      <c r="L199" s="4"/>
      <c r="M199" s="4"/>
      <c r="N199" s="4"/>
      <c r="O199" s="4"/>
      <c r="P199" s="4"/>
      <c r="Q199" s="4"/>
      <c r="R199" s="4"/>
      <c r="S199" s="4"/>
      <c r="T199" s="4"/>
      <c r="U199" s="4"/>
      <c r="V199" s="4"/>
      <c r="W199" s="4"/>
      <c r="X199" s="4"/>
      <c r="Y199" s="4"/>
      <c r="Z199" s="4"/>
      <c r="AA199" s="4"/>
      <c r="AB199" s="4"/>
      <c r="AC199" s="4"/>
    </row>
    <row r="200">
      <c r="A200" s="4"/>
      <c r="B200" s="4"/>
      <c r="C200" s="48"/>
      <c r="D200" s="4"/>
      <c r="E200" s="89"/>
      <c r="F200" s="4"/>
      <c r="G200" s="89"/>
      <c r="H200" s="4"/>
      <c r="I200" s="6"/>
      <c r="J200" s="4"/>
      <c r="K200" s="4"/>
      <c r="L200" s="4"/>
      <c r="M200" s="4"/>
      <c r="N200" s="4"/>
      <c r="O200" s="4"/>
      <c r="P200" s="4"/>
      <c r="Q200" s="4"/>
      <c r="R200" s="4"/>
      <c r="S200" s="4"/>
      <c r="T200" s="4"/>
      <c r="U200" s="4"/>
      <c r="V200" s="4"/>
      <c r="W200" s="4"/>
      <c r="X200" s="4"/>
      <c r="Y200" s="4"/>
      <c r="Z200" s="4"/>
      <c r="AA200" s="4"/>
      <c r="AB200" s="4"/>
      <c r="AC200" s="4"/>
    </row>
    <row r="201">
      <c r="A201" s="4"/>
      <c r="B201" s="4"/>
      <c r="C201" s="48"/>
      <c r="D201" s="4"/>
      <c r="E201" s="89"/>
      <c r="F201" s="4"/>
      <c r="G201" s="89"/>
      <c r="H201" s="4"/>
      <c r="I201" s="6"/>
      <c r="J201" s="4"/>
      <c r="K201" s="4"/>
      <c r="L201" s="4"/>
      <c r="M201" s="4"/>
      <c r="N201" s="4"/>
      <c r="O201" s="4"/>
      <c r="P201" s="4"/>
      <c r="Q201" s="4"/>
      <c r="R201" s="4"/>
      <c r="S201" s="4"/>
      <c r="T201" s="4"/>
      <c r="U201" s="4"/>
      <c r="V201" s="4"/>
      <c r="W201" s="4"/>
      <c r="X201" s="4"/>
      <c r="Y201" s="4"/>
      <c r="Z201" s="4"/>
      <c r="AA201" s="4"/>
      <c r="AB201" s="4"/>
      <c r="AC201" s="4"/>
    </row>
    <row r="202">
      <c r="A202" s="4"/>
      <c r="B202" s="4"/>
      <c r="C202" s="48"/>
      <c r="D202" s="4"/>
      <c r="E202" s="89"/>
      <c r="F202" s="4"/>
      <c r="G202" s="89"/>
      <c r="H202" s="4"/>
      <c r="I202" s="6"/>
      <c r="J202" s="4"/>
      <c r="K202" s="4"/>
      <c r="L202" s="4"/>
      <c r="M202" s="4"/>
      <c r="N202" s="4"/>
      <c r="O202" s="4"/>
      <c r="P202" s="4"/>
      <c r="Q202" s="4"/>
      <c r="R202" s="4"/>
      <c r="S202" s="4"/>
      <c r="T202" s="4"/>
      <c r="U202" s="4"/>
      <c r="V202" s="4"/>
      <c r="W202" s="4"/>
      <c r="X202" s="4"/>
      <c r="Y202" s="4"/>
      <c r="Z202" s="4"/>
      <c r="AA202" s="4"/>
      <c r="AB202" s="4"/>
      <c r="AC202" s="4"/>
    </row>
    <row r="203">
      <c r="A203" s="4"/>
      <c r="B203" s="4"/>
      <c r="C203" s="48"/>
      <c r="D203" s="4"/>
      <c r="E203" s="89"/>
      <c r="F203" s="4"/>
      <c r="G203" s="89"/>
      <c r="H203" s="4"/>
      <c r="I203" s="6"/>
      <c r="J203" s="4"/>
      <c r="K203" s="4"/>
      <c r="L203" s="4"/>
      <c r="M203" s="4"/>
      <c r="N203" s="4"/>
      <c r="O203" s="4"/>
      <c r="P203" s="4"/>
      <c r="Q203" s="4"/>
      <c r="R203" s="4"/>
      <c r="S203" s="4"/>
      <c r="T203" s="4"/>
      <c r="U203" s="4"/>
      <c r="V203" s="4"/>
      <c r="W203" s="4"/>
      <c r="X203" s="4"/>
      <c r="Y203" s="4"/>
      <c r="Z203" s="4"/>
      <c r="AA203" s="4"/>
      <c r="AB203" s="4"/>
      <c r="AC203" s="4"/>
    </row>
    <row r="204">
      <c r="A204" s="4"/>
      <c r="B204" s="4"/>
      <c r="C204" s="48"/>
      <c r="D204" s="4"/>
      <c r="E204" s="89"/>
      <c r="F204" s="4"/>
      <c r="G204" s="89"/>
      <c r="H204" s="4"/>
      <c r="I204" s="6"/>
      <c r="J204" s="4"/>
      <c r="K204" s="4"/>
      <c r="L204" s="4"/>
      <c r="M204" s="4"/>
      <c r="N204" s="4"/>
      <c r="O204" s="4"/>
      <c r="P204" s="4"/>
      <c r="Q204" s="4"/>
      <c r="R204" s="4"/>
      <c r="S204" s="4"/>
      <c r="T204" s="4"/>
      <c r="U204" s="4"/>
      <c r="V204" s="4"/>
      <c r="W204" s="4"/>
      <c r="X204" s="4"/>
      <c r="Y204" s="4"/>
      <c r="Z204" s="4"/>
      <c r="AA204" s="4"/>
      <c r="AB204" s="4"/>
      <c r="AC204" s="4"/>
    </row>
    <row r="205">
      <c r="A205" s="4"/>
      <c r="B205" s="4"/>
      <c r="C205" s="48"/>
      <c r="D205" s="4"/>
      <c r="E205" s="89"/>
      <c r="F205" s="4"/>
      <c r="G205" s="89"/>
      <c r="H205" s="4"/>
      <c r="I205" s="6"/>
      <c r="J205" s="4"/>
      <c r="K205" s="4"/>
      <c r="L205" s="4"/>
      <c r="M205" s="4"/>
      <c r="N205" s="4"/>
      <c r="O205" s="4"/>
      <c r="P205" s="4"/>
      <c r="Q205" s="4"/>
      <c r="R205" s="4"/>
      <c r="S205" s="4"/>
      <c r="T205" s="4"/>
      <c r="U205" s="4"/>
      <c r="V205" s="4"/>
      <c r="W205" s="4"/>
      <c r="X205" s="4"/>
      <c r="Y205" s="4"/>
      <c r="Z205" s="4"/>
      <c r="AA205" s="4"/>
      <c r="AB205" s="4"/>
      <c r="AC205" s="4"/>
    </row>
    <row r="206">
      <c r="A206" s="4"/>
      <c r="B206" s="4"/>
      <c r="C206" s="48"/>
      <c r="D206" s="4"/>
      <c r="E206" s="89"/>
      <c r="F206" s="4"/>
      <c r="G206" s="89"/>
      <c r="H206" s="4"/>
      <c r="I206" s="6"/>
      <c r="J206" s="4"/>
      <c r="K206" s="4"/>
      <c r="L206" s="4"/>
      <c r="M206" s="4"/>
      <c r="N206" s="4"/>
      <c r="O206" s="4"/>
      <c r="P206" s="4"/>
      <c r="Q206" s="4"/>
      <c r="R206" s="4"/>
      <c r="S206" s="4"/>
      <c r="T206" s="4"/>
      <c r="U206" s="4"/>
      <c r="V206" s="4"/>
      <c r="W206" s="4"/>
      <c r="X206" s="4"/>
      <c r="Y206" s="4"/>
      <c r="Z206" s="4"/>
      <c r="AA206" s="4"/>
      <c r="AB206" s="4"/>
      <c r="AC206" s="4"/>
    </row>
    <row r="207">
      <c r="A207" s="4"/>
      <c r="B207" s="4"/>
      <c r="C207" s="48"/>
      <c r="D207" s="4"/>
      <c r="E207" s="89"/>
      <c r="F207" s="4"/>
      <c r="G207" s="89"/>
      <c r="H207" s="4"/>
      <c r="I207" s="6"/>
      <c r="J207" s="4"/>
      <c r="K207" s="4"/>
      <c r="L207" s="4"/>
      <c r="M207" s="4"/>
      <c r="N207" s="4"/>
      <c r="O207" s="4"/>
      <c r="P207" s="4"/>
      <c r="Q207" s="4"/>
      <c r="R207" s="4"/>
      <c r="S207" s="4"/>
      <c r="T207" s="4"/>
      <c r="U207" s="4"/>
      <c r="V207" s="4"/>
      <c r="W207" s="4"/>
      <c r="X207" s="4"/>
      <c r="Y207" s="4"/>
      <c r="Z207" s="4"/>
      <c r="AA207" s="4"/>
      <c r="AB207" s="4"/>
      <c r="AC207" s="4"/>
    </row>
    <row r="208">
      <c r="A208" s="4"/>
      <c r="B208" s="4"/>
      <c r="C208" s="48"/>
      <c r="D208" s="4"/>
      <c r="E208" s="89"/>
      <c r="F208" s="4"/>
      <c r="G208" s="89"/>
      <c r="H208" s="4"/>
      <c r="I208" s="6"/>
      <c r="J208" s="4"/>
      <c r="K208" s="4"/>
      <c r="L208" s="4"/>
      <c r="M208" s="4"/>
      <c r="N208" s="4"/>
      <c r="O208" s="4"/>
      <c r="P208" s="4"/>
      <c r="Q208" s="4"/>
      <c r="R208" s="4"/>
      <c r="S208" s="4"/>
      <c r="T208" s="4"/>
      <c r="U208" s="4"/>
      <c r="V208" s="4"/>
      <c r="W208" s="4"/>
      <c r="X208" s="4"/>
      <c r="Y208" s="4"/>
      <c r="Z208" s="4"/>
      <c r="AA208" s="4"/>
      <c r="AB208" s="4"/>
      <c r="AC208" s="4"/>
    </row>
    <row r="209">
      <c r="A209" s="4"/>
      <c r="B209" s="4"/>
      <c r="C209" s="48"/>
      <c r="D209" s="4"/>
      <c r="E209" s="89"/>
      <c r="F209" s="4"/>
      <c r="G209" s="89"/>
      <c r="H209" s="4"/>
      <c r="I209" s="6"/>
      <c r="J209" s="4"/>
      <c r="K209" s="4"/>
      <c r="L209" s="4"/>
      <c r="M209" s="4"/>
      <c r="N209" s="4"/>
      <c r="O209" s="4"/>
      <c r="P209" s="4"/>
      <c r="Q209" s="4"/>
      <c r="R209" s="4"/>
      <c r="S209" s="4"/>
      <c r="T209" s="4"/>
      <c r="U209" s="4"/>
      <c r="V209" s="4"/>
      <c r="W209" s="4"/>
      <c r="X209" s="4"/>
      <c r="Y209" s="4"/>
      <c r="Z209" s="4"/>
      <c r="AA209" s="4"/>
      <c r="AB209" s="4"/>
      <c r="AC209" s="4"/>
    </row>
    <row r="210">
      <c r="A210" s="4"/>
      <c r="B210" s="4"/>
      <c r="C210" s="48"/>
      <c r="D210" s="4"/>
      <c r="E210" s="89"/>
      <c r="F210" s="4"/>
      <c r="G210" s="89"/>
      <c r="H210" s="4"/>
      <c r="I210" s="6"/>
      <c r="J210" s="4"/>
      <c r="K210" s="4"/>
      <c r="L210" s="4"/>
      <c r="M210" s="4"/>
      <c r="N210" s="4"/>
      <c r="O210" s="4"/>
      <c r="P210" s="4"/>
      <c r="Q210" s="4"/>
      <c r="R210" s="4"/>
      <c r="S210" s="4"/>
      <c r="T210" s="4"/>
      <c r="U210" s="4"/>
      <c r="V210" s="4"/>
      <c r="W210" s="4"/>
      <c r="X210" s="4"/>
      <c r="Y210" s="4"/>
      <c r="Z210" s="4"/>
      <c r="AA210" s="4"/>
      <c r="AB210" s="4"/>
      <c r="AC210" s="4"/>
    </row>
    <row r="211">
      <c r="A211" s="4"/>
      <c r="B211" s="4"/>
      <c r="C211" s="48"/>
      <c r="D211" s="4"/>
      <c r="E211" s="89"/>
      <c r="F211" s="4"/>
      <c r="G211" s="89"/>
      <c r="H211" s="4"/>
      <c r="I211" s="6"/>
      <c r="J211" s="4"/>
      <c r="K211" s="4"/>
      <c r="L211" s="4"/>
      <c r="M211" s="4"/>
      <c r="N211" s="4"/>
      <c r="O211" s="4"/>
      <c r="P211" s="4"/>
      <c r="Q211" s="4"/>
      <c r="R211" s="4"/>
      <c r="S211" s="4"/>
      <c r="T211" s="4"/>
      <c r="U211" s="4"/>
      <c r="V211" s="4"/>
      <c r="W211" s="4"/>
      <c r="X211" s="4"/>
      <c r="Y211" s="4"/>
      <c r="Z211" s="4"/>
      <c r="AA211" s="4"/>
      <c r="AB211" s="4"/>
      <c r="AC211" s="4"/>
    </row>
    <row r="212">
      <c r="A212" s="4"/>
      <c r="B212" s="4"/>
      <c r="C212" s="48"/>
      <c r="D212" s="4"/>
      <c r="E212" s="89"/>
      <c r="F212" s="4"/>
      <c r="G212" s="89"/>
      <c r="H212" s="4"/>
      <c r="I212" s="6"/>
      <c r="J212" s="4"/>
      <c r="K212" s="4"/>
      <c r="L212" s="4"/>
      <c r="M212" s="4"/>
      <c r="N212" s="4"/>
      <c r="O212" s="4"/>
      <c r="P212" s="4"/>
      <c r="Q212" s="4"/>
      <c r="R212" s="4"/>
      <c r="S212" s="4"/>
      <c r="T212" s="4"/>
      <c r="U212" s="4"/>
      <c r="V212" s="4"/>
      <c r="W212" s="4"/>
      <c r="X212" s="4"/>
      <c r="Y212" s="4"/>
      <c r="Z212" s="4"/>
      <c r="AA212" s="4"/>
      <c r="AB212" s="4"/>
      <c r="AC212" s="4"/>
    </row>
    <row r="213">
      <c r="A213" s="4"/>
      <c r="B213" s="4"/>
      <c r="C213" s="48"/>
      <c r="D213" s="4"/>
      <c r="E213" s="89"/>
      <c r="F213" s="4"/>
      <c r="G213" s="89"/>
      <c r="H213" s="4"/>
      <c r="I213" s="6"/>
      <c r="J213" s="4"/>
      <c r="K213" s="4"/>
      <c r="L213" s="4"/>
      <c r="M213" s="4"/>
      <c r="N213" s="4"/>
      <c r="O213" s="4"/>
      <c r="P213" s="4"/>
      <c r="Q213" s="4"/>
      <c r="R213" s="4"/>
      <c r="S213" s="4"/>
      <c r="T213" s="4"/>
      <c r="U213" s="4"/>
      <c r="V213" s="4"/>
      <c r="W213" s="4"/>
      <c r="X213" s="4"/>
      <c r="Y213" s="4"/>
      <c r="Z213" s="4"/>
      <c r="AA213" s="4"/>
      <c r="AB213" s="4"/>
      <c r="AC213" s="4"/>
    </row>
    <row r="214">
      <c r="A214" s="4"/>
      <c r="B214" s="4"/>
      <c r="C214" s="48"/>
      <c r="D214" s="4"/>
      <c r="E214" s="89"/>
      <c r="F214" s="4"/>
      <c r="G214" s="89"/>
      <c r="H214" s="4"/>
      <c r="I214" s="6"/>
      <c r="J214" s="4"/>
      <c r="K214" s="4"/>
      <c r="L214" s="4"/>
      <c r="M214" s="4"/>
      <c r="N214" s="4"/>
      <c r="O214" s="4"/>
      <c r="P214" s="4"/>
      <c r="Q214" s="4"/>
      <c r="R214" s="4"/>
      <c r="S214" s="4"/>
      <c r="T214" s="4"/>
      <c r="U214" s="4"/>
      <c r="V214" s="4"/>
      <c r="W214" s="4"/>
      <c r="X214" s="4"/>
      <c r="Y214" s="4"/>
      <c r="Z214" s="4"/>
      <c r="AA214" s="4"/>
      <c r="AB214" s="4"/>
      <c r="AC214" s="4"/>
    </row>
    <row r="215">
      <c r="A215" s="4"/>
      <c r="B215" s="4"/>
      <c r="C215" s="48"/>
      <c r="D215" s="4"/>
      <c r="E215" s="89"/>
      <c r="F215" s="4"/>
      <c r="G215" s="89"/>
      <c r="H215" s="4"/>
      <c r="I215" s="6"/>
      <c r="J215" s="4"/>
      <c r="K215" s="4"/>
      <c r="L215" s="4"/>
      <c r="M215" s="4"/>
      <c r="N215" s="4"/>
      <c r="O215" s="4"/>
      <c r="P215" s="4"/>
      <c r="Q215" s="4"/>
      <c r="R215" s="4"/>
      <c r="S215" s="4"/>
      <c r="T215" s="4"/>
      <c r="U215" s="4"/>
      <c r="V215" s="4"/>
      <c r="W215" s="4"/>
      <c r="X215" s="4"/>
      <c r="Y215" s="4"/>
      <c r="Z215" s="4"/>
      <c r="AA215" s="4"/>
      <c r="AB215" s="4"/>
      <c r="AC215" s="4"/>
    </row>
    <row r="216">
      <c r="A216" s="4"/>
      <c r="B216" s="4"/>
      <c r="C216" s="48"/>
      <c r="D216" s="4"/>
      <c r="E216" s="89"/>
      <c r="F216" s="4"/>
      <c r="G216" s="89"/>
      <c r="H216" s="4"/>
      <c r="I216" s="6"/>
      <c r="J216" s="4"/>
      <c r="K216" s="4"/>
      <c r="L216" s="4"/>
      <c r="M216" s="4"/>
      <c r="N216" s="4"/>
      <c r="O216" s="4"/>
      <c r="P216" s="4"/>
      <c r="Q216" s="4"/>
      <c r="R216" s="4"/>
      <c r="S216" s="4"/>
      <c r="T216" s="4"/>
      <c r="U216" s="4"/>
      <c r="V216" s="4"/>
      <c r="W216" s="4"/>
      <c r="X216" s="4"/>
      <c r="Y216" s="4"/>
      <c r="Z216" s="4"/>
      <c r="AA216" s="4"/>
      <c r="AB216" s="4"/>
      <c r="AC216" s="4"/>
    </row>
    <row r="217">
      <c r="A217" s="4"/>
      <c r="B217" s="4"/>
      <c r="C217" s="48"/>
      <c r="D217" s="4"/>
      <c r="E217" s="89"/>
      <c r="F217" s="4"/>
      <c r="G217" s="89"/>
      <c r="H217" s="4"/>
      <c r="I217" s="6"/>
      <c r="J217" s="4"/>
      <c r="K217" s="4"/>
      <c r="L217" s="4"/>
      <c r="M217" s="4"/>
      <c r="N217" s="4"/>
      <c r="O217" s="4"/>
      <c r="P217" s="4"/>
      <c r="Q217" s="4"/>
      <c r="R217" s="4"/>
      <c r="S217" s="4"/>
      <c r="T217" s="4"/>
      <c r="U217" s="4"/>
      <c r="V217" s="4"/>
      <c r="W217" s="4"/>
      <c r="X217" s="4"/>
      <c r="Y217" s="4"/>
      <c r="Z217" s="4"/>
      <c r="AA217" s="4"/>
      <c r="AB217" s="4"/>
      <c r="AC217" s="4"/>
    </row>
    <row r="218">
      <c r="A218" s="4"/>
      <c r="B218" s="4"/>
      <c r="C218" s="48"/>
      <c r="D218" s="4"/>
      <c r="E218" s="89"/>
      <c r="F218" s="4"/>
      <c r="G218" s="89"/>
      <c r="H218" s="4"/>
      <c r="I218" s="6"/>
      <c r="J218" s="4"/>
      <c r="K218" s="4"/>
      <c r="L218" s="4"/>
      <c r="M218" s="4"/>
      <c r="N218" s="4"/>
      <c r="O218" s="4"/>
      <c r="P218" s="4"/>
      <c r="Q218" s="4"/>
      <c r="R218" s="4"/>
      <c r="S218" s="4"/>
      <c r="T218" s="4"/>
      <c r="U218" s="4"/>
      <c r="V218" s="4"/>
      <c r="W218" s="4"/>
      <c r="X218" s="4"/>
      <c r="Y218" s="4"/>
      <c r="Z218" s="4"/>
      <c r="AA218" s="4"/>
      <c r="AB218" s="4"/>
      <c r="AC218" s="4"/>
    </row>
    <row r="219">
      <c r="A219" s="4"/>
      <c r="B219" s="4"/>
      <c r="C219" s="48"/>
      <c r="D219" s="4"/>
      <c r="E219" s="89"/>
      <c r="F219" s="4"/>
      <c r="G219" s="89"/>
      <c r="H219" s="4"/>
      <c r="I219" s="6"/>
      <c r="J219" s="4"/>
      <c r="K219" s="4"/>
      <c r="L219" s="4"/>
      <c r="M219" s="4"/>
      <c r="N219" s="4"/>
      <c r="O219" s="4"/>
      <c r="P219" s="4"/>
      <c r="Q219" s="4"/>
      <c r="R219" s="4"/>
      <c r="S219" s="4"/>
      <c r="T219" s="4"/>
      <c r="U219" s="4"/>
      <c r="V219" s="4"/>
      <c r="W219" s="4"/>
      <c r="X219" s="4"/>
      <c r="Y219" s="4"/>
      <c r="Z219" s="4"/>
      <c r="AA219" s="4"/>
      <c r="AB219" s="4"/>
      <c r="AC219" s="4"/>
    </row>
    <row r="220">
      <c r="A220" s="4"/>
      <c r="B220" s="4"/>
      <c r="C220" s="48"/>
      <c r="D220" s="4"/>
      <c r="E220" s="89"/>
      <c r="F220" s="4"/>
      <c r="G220" s="89"/>
      <c r="H220" s="4"/>
      <c r="I220" s="6"/>
      <c r="J220" s="4"/>
      <c r="K220" s="4"/>
      <c r="L220" s="4"/>
      <c r="M220" s="4"/>
      <c r="N220" s="4"/>
      <c r="O220" s="4"/>
      <c r="P220" s="4"/>
      <c r="Q220" s="4"/>
      <c r="R220" s="4"/>
      <c r="S220" s="4"/>
      <c r="T220" s="4"/>
      <c r="U220" s="4"/>
      <c r="V220" s="4"/>
      <c r="W220" s="4"/>
      <c r="X220" s="4"/>
      <c r="Y220" s="4"/>
      <c r="Z220" s="4"/>
      <c r="AA220" s="4"/>
      <c r="AB220" s="4"/>
      <c r="AC220" s="4"/>
    </row>
    <row r="221">
      <c r="A221" s="4"/>
      <c r="B221" s="4"/>
      <c r="C221" s="48"/>
      <c r="D221" s="4"/>
      <c r="E221" s="89"/>
      <c r="F221" s="4"/>
      <c r="G221" s="89"/>
      <c r="H221" s="4"/>
      <c r="I221" s="6"/>
      <c r="J221" s="4"/>
      <c r="K221" s="4"/>
      <c r="L221" s="4"/>
      <c r="M221" s="4"/>
      <c r="N221" s="4"/>
      <c r="O221" s="4"/>
      <c r="P221" s="4"/>
      <c r="Q221" s="4"/>
      <c r="R221" s="4"/>
      <c r="S221" s="4"/>
      <c r="T221" s="4"/>
      <c r="U221" s="4"/>
      <c r="V221" s="4"/>
      <c r="W221" s="4"/>
      <c r="X221" s="4"/>
      <c r="Y221" s="4"/>
      <c r="Z221" s="4"/>
      <c r="AA221" s="4"/>
      <c r="AB221" s="4"/>
      <c r="AC221" s="4"/>
    </row>
    <row r="222">
      <c r="A222" s="4"/>
      <c r="B222" s="4"/>
      <c r="C222" s="48"/>
      <c r="D222" s="4"/>
      <c r="E222" s="89"/>
      <c r="F222" s="4"/>
      <c r="G222" s="89"/>
      <c r="H222" s="4"/>
      <c r="I222" s="6"/>
      <c r="J222" s="4"/>
      <c r="K222" s="4"/>
      <c r="L222" s="4"/>
      <c r="M222" s="4"/>
      <c r="N222" s="4"/>
      <c r="O222" s="4"/>
      <c r="P222" s="4"/>
      <c r="Q222" s="4"/>
      <c r="R222" s="4"/>
      <c r="S222" s="4"/>
      <c r="T222" s="4"/>
      <c r="U222" s="4"/>
      <c r="V222" s="4"/>
      <c r="W222" s="4"/>
      <c r="X222" s="4"/>
      <c r="Y222" s="4"/>
      <c r="Z222" s="4"/>
      <c r="AA222" s="4"/>
      <c r="AB222" s="4"/>
      <c r="AC222" s="4"/>
    </row>
    <row r="223">
      <c r="A223" s="4"/>
      <c r="B223" s="4"/>
      <c r="C223" s="48"/>
      <c r="D223" s="4"/>
      <c r="E223" s="89"/>
      <c r="F223" s="4"/>
      <c r="G223" s="89"/>
      <c r="H223" s="4"/>
      <c r="I223" s="6"/>
      <c r="J223" s="4"/>
      <c r="K223" s="4"/>
      <c r="L223" s="4"/>
      <c r="M223" s="4"/>
      <c r="N223" s="4"/>
      <c r="O223" s="4"/>
      <c r="P223" s="4"/>
      <c r="Q223" s="4"/>
      <c r="R223" s="4"/>
      <c r="S223" s="4"/>
      <c r="T223" s="4"/>
      <c r="U223" s="4"/>
      <c r="V223" s="4"/>
      <c r="W223" s="4"/>
      <c r="X223" s="4"/>
      <c r="Y223" s="4"/>
      <c r="Z223" s="4"/>
      <c r="AA223" s="4"/>
      <c r="AB223" s="4"/>
      <c r="AC223" s="4"/>
    </row>
    <row r="224">
      <c r="A224" s="4"/>
      <c r="B224" s="4"/>
      <c r="C224" s="48"/>
      <c r="D224" s="4"/>
      <c r="E224" s="89"/>
      <c r="F224" s="4"/>
      <c r="G224" s="89"/>
      <c r="H224" s="4"/>
      <c r="I224" s="6"/>
      <c r="J224" s="4"/>
      <c r="K224" s="4"/>
      <c r="L224" s="4"/>
      <c r="M224" s="4"/>
      <c r="N224" s="4"/>
      <c r="O224" s="4"/>
      <c r="P224" s="4"/>
      <c r="Q224" s="4"/>
      <c r="R224" s="4"/>
      <c r="S224" s="4"/>
      <c r="T224" s="4"/>
      <c r="U224" s="4"/>
      <c r="V224" s="4"/>
      <c r="W224" s="4"/>
      <c r="X224" s="4"/>
      <c r="Y224" s="4"/>
      <c r="Z224" s="4"/>
      <c r="AA224" s="4"/>
      <c r="AB224" s="4"/>
      <c r="AC224" s="4"/>
    </row>
    <row r="225">
      <c r="A225" s="4"/>
      <c r="B225" s="4"/>
      <c r="C225" s="48"/>
      <c r="D225" s="4"/>
      <c r="E225" s="89"/>
      <c r="F225" s="4"/>
      <c r="G225" s="89"/>
      <c r="H225" s="4"/>
      <c r="I225" s="6"/>
      <c r="J225" s="4"/>
      <c r="K225" s="4"/>
      <c r="L225" s="4"/>
      <c r="M225" s="4"/>
      <c r="N225" s="4"/>
      <c r="O225" s="4"/>
      <c r="P225" s="4"/>
      <c r="Q225" s="4"/>
      <c r="R225" s="4"/>
      <c r="S225" s="4"/>
      <c r="T225" s="4"/>
      <c r="U225" s="4"/>
      <c r="V225" s="4"/>
      <c r="W225" s="4"/>
      <c r="X225" s="4"/>
      <c r="Y225" s="4"/>
      <c r="Z225" s="4"/>
      <c r="AA225" s="4"/>
      <c r="AB225" s="4"/>
      <c r="AC225" s="4"/>
    </row>
    <row r="226">
      <c r="A226" s="4"/>
      <c r="B226" s="4"/>
      <c r="C226" s="48"/>
      <c r="D226" s="4"/>
      <c r="E226" s="89"/>
      <c r="F226" s="4"/>
      <c r="G226" s="89"/>
      <c r="H226" s="4"/>
      <c r="I226" s="6"/>
      <c r="J226" s="4"/>
      <c r="K226" s="4"/>
      <c r="L226" s="4"/>
      <c r="M226" s="4"/>
      <c r="N226" s="4"/>
      <c r="O226" s="4"/>
      <c r="P226" s="4"/>
      <c r="Q226" s="4"/>
      <c r="R226" s="4"/>
      <c r="S226" s="4"/>
      <c r="T226" s="4"/>
      <c r="U226" s="4"/>
      <c r="V226" s="4"/>
      <c r="W226" s="4"/>
      <c r="X226" s="4"/>
      <c r="Y226" s="4"/>
      <c r="Z226" s="4"/>
      <c r="AA226" s="4"/>
      <c r="AB226" s="4"/>
      <c r="AC226" s="4"/>
    </row>
    <row r="227">
      <c r="A227" s="4"/>
      <c r="B227" s="4"/>
      <c r="C227" s="48"/>
      <c r="D227" s="4"/>
      <c r="E227" s="89"/>
      <c r="F227" s="4"/>
      <c r="G227" s="89"/>
      <c r="H227" s="4"/>
      <c r="I227" s="6"/>
      <c r="J227" s="4"/>
      <c r="K227" s="4"/>
      <c r="L227" s="4"/>
      <c r="M227" s="4"/>
      <c r="N227" s="4"/>
      <c r="O227" s="4"/>
      <c r="P227" s="4"/>
      <c r="Q227" s="4"/>
      <c r="R227" s="4"/>
      <c r="S227" s="4"/>
      <c r="T227" s="4"/>
      <c r="U227" s="4"/>
      <c r="V227" s="4"/>
      <c r="W227" s="4"/>
      <c r="X227" s="4"/>
      <c r="Y227" s="4"/>
      <c r="Z227" s="4"/>
      <c r="AA227" s="4"/>
      <c r="AB227" s="4"/>
      <c r="AC227" s="4"/>
    </row>
    <row r="228">
      <c r="A228" s="4"/>
      <c r="B228" s="4"/>
      <c r="C228" s="48"/>
      <c r="D228" s="4"/>
      <c r="E228" s="89"/>
      <c r="F228" s="4"/>
      <c r="G228" s="89"/>
      <c r="H228" s="4"/>
      <c r="I228" s="6"/>
      <c r="J228" s="4"/>
      <c r="K228" s="4"/>
      <c r="L228" s="4"/>
      <c r="M228" s="4"/>
      <c r="N228" s="4"/>
      <c r="O228" s="4"/>
      <c r="P228" s="4"/>
      <c r="Q228" s="4"/>
      <c r="R228" s="4"/>
      <c r="S228" s="4"/>
      <c r="T228" s="4"/>
      <c r="U228" s="4"/>
      <c r="V228" s="4"/>
      <c r="W228" s="4"/>
      <c r="X228" s="4"/>
      <c r="Y228" s="4"/>
      <c r="Z228" s="4"/>
      <c r="AA228" s="4"/>
      <c r="AB228" s="4"/>
      <c r="AC228" s="4"/>
    </row>
    <row r="229">
      <c r="A229" s="4"/>
      <c r="B229" s="4"/>
      <c r="C229" s="48"/>
      <c r="D229" s="4"/>
      <c r="E229" s="89"/>
      <c r="F229" s="4"/>
      <c r="G229" s="89"/>
      <c r="H229" s="4"/>
      <c r="I229" s="6"/>
      <c r="J229" s="4"/>
      <c r="K229" s="4"/>
      <c r="L229" s="4"/>
      <c r="M229" s="4"/>
      <c r="N229" s="4"/>
      <c r="O229" s="4"/>
      <c r="P229" s="4"/>
      <c r="Q229" s="4"/>
      <c r="R229" s="4"/>
      <c r="S229" s="4"/>
      <c r="T229" s="4"/>
      <c r="U229" s="4"/>
      <c r="V229" s="4"/>
      <c r="W229" s="4"/>
      <c r="X229" s="4"/>
      <c r="Y229" s="4"/>
      <c r="Z229" s="4"/>
      <c r="AA229" s="4"/>
      <c r="AB229" s="4"/>
      <c r="AC229" s="4"/>
    </row>
    <row r="230">
      <c r="A230" s="4"/>
      <c r="B230" s="4"/>
      <c r="C230" s="48"/>
      <c r="D230" s="4"/>
      <c r="E230" s="89"/>
      <c r="F230" s="4"/>
      <c r="G230" s="89"/>
      <c r="H230" s="4"/>
      <c r="I230" s="6"/>
      <c r="J230" s="4"/>
      <c r="K230" s="4"/>
      <c r="L230" s="4"/>
      <c r="M230" s="4"/>
      <c r="N230" s="4"/>
      <c r="O230" s="4"/>
      <c r="P230" s="4"/>
      <c r="Q230" s="4"/>
      <c r="R230" s="4"/>
      <c r="S230" s="4"/>
      <c r="T230" s="4"/>
      <c r="U230" s="4"/>
      <c r="V230" s="4"/>
      <c r="W230" s="4"/>
      <c r="X230" s="4"/>
      <c r="Y230" s="4"/>
      <c r="Z230" s="4"/>
      <c r="AA230" s="4"/>
      <c r="AB230" s="4"/>
      <c r="AC230" s="4"/>
    </row>
    <row r="231">
      <c r="A231" s="4"/>
      <c r="B231" s="4"/>
      <c r="C231" s="48"/>
      <c r="D231" s="4"/>
      <c r="E231" s="89"/>
      <c r="F231" s="4"/>
      <c r="G231" s="89"/>
      <c r="H231" s="4"/>
      <c r="I231" s="6"/>
      <c r="J231" s="4"/>
      <c r="K231" s="4"/>
      <c r="L231" s="4"/>
      <c r="M231" s="4"/>
      <c r="N231" s="4"/>
      <c r="O231" s="4"/>
      <c r="P231" s="4"/>
      <c r="Q231" s="4"/>
      <c r="R231" s="4"/>
      <c r="S231" s="4"/>
      <c r="T231" s="4"/>
      <c r="U231" s="4"/>
      <c r="V231" s="4"/>
      <c r="W231" s="4"/>
      <c r="X231" s="4"/>
      <c r="Y231" s="4"/>
      <c r="Z231" s="4"/>
      <c r="AA231" s="4"/>
      <c r="AB231" s="4"/>
      <c r="AC231" s="4"/>
    </row>
    <row r="232">
      <c r="A232" s="4"/>
      <c r="B232" s="4"/>
      <c r="C232" s="48"/>
      <c r="D232" s="4"/>
      <c r="E232" s="89"/>
      <c r="F232" s="4"/>
      <c r="G232" s="89"/>
      <c r="H232" s="4"/>
      <c r="I232" s="6"/>
      <c r="J232" s="4"/>
      <c r="K232" s="4"/>
      <c r="L232" s="4"/>
      <c r="M232" s="4"/>
      <c r="N232" s="4"/>
      <c r="O232" s="4"/>
      <c r="P232" s="4"/>
      <c r="Q232" s="4"/>
      <c r="R232" s="4"/>
      <c r="S232" s="4"/>
      <c r="T232" s="4"/>
      <c r="U232" s="4"/>
      <c r="V232" s="4"/>
      <c r="W232" s="4"/>
      <c r="X232" s="4"/>
      <c r="Y232" s="4"/>
      <c r="Z232" s="4"/>
      <c r="AA232" s="4"/>
      <c r="AB232" s="4"/>
      <c r="AC232" s="4"/>
    </row>
    <row r="233">
      <c r="A233" s="4"/>
      <c r="B233" s="4"/>
      <c r="C233" s="48"/>
      <c r="D233" s="4"/>
      <c r="E233" s="89"/>
      <c r="F233" s="4"/>
      <c r="G233" s="89"/>
      <c r="H233" s="4"/>
      <c r="I233" s="6"/>
      <c r="J233" s="4"/>
      <c r="K233" s="4"/>
      <c r="L233" s="4"/>
      <c r="M233" s="4"/>
      <c r="N233" s="4"/>
      <c r="O233" s="4"/>
      <c r="P233" s="4"/>
      <c r="Q233" s="4"/>
      <c r="R233" s="4"/>
      <c r="S233" s="4"/>
      <c r="T233" s="4"/>
      <c r="U233" s="4"/>
      <c r="V233" s="4"/>
      <c r="W233" s="4"/>
      <c r="X233" s="4"/>
      <c r="Y233" s="4"/>
      <c r="Z233" s="4"/>
      <c r="AA233" s="4"/>
      <c r="AB233" s="4"/>
      <c r="AC233" s="4"/>
    </row>
    <row r="234">
      <c r="A234" s="4"/>
      <c r="B234" s="4"/>
      <c r="C234" s="48"/>
      <c r="D234" s="4"/>
      <c r="E234" s="89"/>
      <c r="F234" s="4"/>
      <c r="G234" s="89"/>
      <c r="H234" s="4"/>
      <c r="I234" s="6"/>
      <c r="J234" s="4"/>
      <c r="K234" s="4"/>
      <c r="L234" s="4"/>
      <c r="M234" s="4"/>
      <c r="N234" s="4"/>
      <c r="O234" s="4"/>
      <c r="P234" s="4"/>
      <c r="Q234" s="4"/>
      <c r="R234" s="4"/>
      <c r="S234" s="4"/>
      <c r="T234" s="4"/>
      <c r="U234" s="4"/>
      <c r="V234" s="4"/>
      <c r="W234" s="4"/>
      <c r="X234" s="4"/>
      <c r="Y234" s="4"/>
      <c r="Z234" s="4"/>
      <c r="AA234" s="4"/>
      <c r="AB234" s="4"/>
      <c r="AC234" s="4"/>
    </row>
    <row r="235">
      <c r="A235" s="4"/>
      <c r="B235" s="4"/>
      <c r="C235" s="48"/>
      <c r="D235" s="4"/>
      <c r="E235" s="89"/>
      <c r="F235" s="4"/>
      <c r="G235" s="89"/>
      <c r="H235" s="4"/>
      <c r="I235" s="6"/>
      <c r="J235" s="4"/>
      <c r="K235" s="4"/>
      <c r="L235" s="4"/>
      <c r="M235" s="4"/>
      <c r="N235" s="4"/>
      <c r="O235" s="4"/>
      <c r="P235" s="4"/>
      <c r="Q235" s="4"/>
      <c r="R235" s="4"/>
      <c r="S235" s="4"/>
      <c r="T235" s="4"/>
      <c r="U235" s="4"/>
      <c r="V235" s="4"/>
      <c r="W235" s="4"/>
      <c r="X235" s="4"/>
      <c r="Y235" s="4"/>
      <c r="Z235" s="4"/>
      <c r="AA235" s="4"/>
      <c r="AB235" s="4"/>
      <c r="AC235" s="4"/>
    </row>
    <row r="236">
      <c r="A236" s="4"/>
      <c r="B236" s="4"/>
      <c r="C236" s="48"/>
      <c r="D236" s="4"/>
      <c r="E236" s="89"/>
      <c r="F236" s="4"/>
      <c r="G236" s="89"/>
      <c r="H236" s="4"/>
      <c r="I236" s="6"/>
      <c r="J236" s="4"/>
      <c r="K236" s="4"/>
      <c r="L236" s="4"/>
      <c r="M236" s="4"/>
      <c r="N236" s="4"/>
      <c r="O236" s="4"/>
      <c r="P236" s="4"/>
      <c r="Q236" s="4"/>
      <c r="R236" s="4"/>
      <c r="S236" s="4"/>
      <c r="T236" s="4"/>
      <c r="U236" s="4"/>
      <c r="V236" s="4"/>
      <c r="W236" s="4"/>
      <c r="X236" s="4"/>
      <c r="Y236" s="4"/>
      <c r="Z236" s="4"/>
      <c r="AA236" s="4"/>
      <c r="AB236" s="4"/>
      <c r="AC236" s="4"/>
    </row>
    <row r="237">
      <c r="A237" s="4"/>
      <c r="B237" s="4"/>
      <c r="C237" s="48"/>
      <c r="D237" s="4"/>
      <c r="E237" s="89"/>
      <c r="F237" s="4"/>
      <c r="G237" s="89"/>
      <c r="H237" s="4"/>
      <c r="I237" s="6"/>
      <c r="J237" s="4"/>
      <c r="K237" s="4"/>
      <c r="L237" s="4"/>
      <c r="M237" s="4"/>
      <c r="N237" s="4"/>
      <c r="O237" s="4"/>
      <c r="P237" s="4"/>
      <c r="Q237" s="4"/>
      <c r="R237" s="4"/>
      <c r="S237" s="4"/>
      <c r="T237" s="4"/>
      <c r="U237" s="4"/>
      <c r="V237" s="4"/>
      <c r="W237" s="4"/>
      <c r="X237" s="4"/>
      <c r="Y237" s="4"/>
      <c r="Z237" s="4"/>
      <c r="AA237" s="4"/>
      <c r="AB237" s="4"/>
      <c r="AC237" s="4"/>
    </row>
    <row r="238">
      <c r="A238" s="4"/>
      <c r="B238" s="4"/>
      <c r="C238" s="48"/>
      <c r="D238" s="4"/>
      <c r="E238" s="89"/>
      <c r="F238" s="4"/>
      <c r="G238" s="89"/>
      <c r="H238" s="4"/>
      <c r="I238" s="6"/>
      <c r="J238" s="4"/>
      <c r="K238" s="4"/>
      <c r="L238" s="4"/>
      <c r="M238" s="4"/>
      <c r="N238" s="4"/>
      <c r="O238" s="4"/>
      <c r="P238" s="4"/>
      <c r="Q238" s="4"/>
      <c r="R238" s="4"/>
      <c r="S238" s="4"/>
      <c r="T238" s="4"/>
      <c r="U238" s="4"/>
      <c r="V238" s="4"/>
      <c r="W238" s="4"/>
      <c r="X238" s="4"/>
      <c r="Y238" s="4"/>
      <c r="Z238" s="4"/>
      <c r="AA238" s="4"/>
      <c r="AB238" s="4"/>
      <c r="AC238" s="4"/>
    </row>
    <row r="239">
      <c r="A239" s="4"/>
      <c r="B239" s="4"/>
      <c r="C239" s="48"/>
      <c r="D239" s="4"/>
      <c r="E239" s="89"/>
      <c r="F239" s="4"/>
      <c r="G239" s="89"/>
      <c r="H239" s="4"/>
      <c r="I239" s="6"/>
      <c r="J239" s="4"/>
      <c r="K239" s="4"/>
      <c r="L239" s="4"/>
      <c r="M239" s="4"/>
      <c r="N239" s="4"/>
      <c r="O239" s="4"/>
      <c r="P239" s="4"/>
      <c r="Q239" s="4"/>
      <c r="R239" s="4"/>
      <c r="S239" s="4"/>
      <c r="T239" s="4"/>
      <c r="U239" s="4"/>
      <c r="V239" s="4"/>
      <c r="W239" s="4"/>
      <c r="X239" s="4"/>
      <c r="Y239" s="4"/>
      <c r="Z239" s="4"/>
      <c r="AA239" s="4"/>
      <c r="AB239" s="4"/>
      <c r="AC239" s="4"/>
    </row>
    <row r="240">
      <c r="A240" s="4"/>
      <c r="B240" s="4"/>
      <c r="C240" s="48"/>
      <c r="D240" s="4"/>
      <c r="E240" s="89"/>
      <c r="F240" s="4"/>
      <c r="G240" s="89"/>
      <c r="H240" s="4"/>
      <c r="I240" s="6"/>
      <c r="J240" s="4"/>
      <c r="K240" s="4"/>
      <c r="L240" s="4"/>
      <c r="M240" s="4"/>
      <c r="N240" s="4"/>
      <c r="O240" s="4"/>
      <c r="P240" s="4"/>
      <c r="Q240" s="4"/>
      <c r="R240" s="4"/>
      <c r="S240" s="4"/>
      <c r="T240" s="4"/>
      <c r="U240" s="4"/>
      <c r="V240" s="4"/>
      <c r="W240" s="4"/>
      <c r="X240" s="4"/>
      <c r="Y240" s="4"/>
      <c r="Z240" s="4"/>
      <c r="AA240" s="4"/>
      <c r="AB240" s="4"/>
      <c r="AC240" s="4"/>
    </row>
    <row r="241">
      <c r="A241" s="4"/>
      <c r="B241" s="4"/>
      <c r="C241" s="48"/>
      <c r="D241" s="4"/>
      <c r="E241" s="89"/>
      <c r="F241" s="4"/>
      <c r="G241" s="89"/>
      <c r="H241" s="4"/>
      <c r="I241" s="6"/>
      <c r="J241" s="4"/>
      <c r="K241" s="4"/>
      <c r="L241" s="4"/>
      <c r="M241" s="4"/>
      <c r="N241" s="4"/>
      <c r="O241" s="4"/>
      <c r="P241" s="4"/>
      <c r="Q241" s="4"/>
      <c r="R241" s="4"/>
      <c r="S241" s="4"/>
      <c r="T241" s="4"/>
      <c r="U241" s="4"/>
      <c r="V241" s="4"/>
      <c r="W241" s="4"/>
      <c r="X241" s="4"/>
      <c r="Y241" s="4"/>
      <c r="Z241" s="4"/>
      <c r="AA241" s="4"/>
      <c r="AB241" s="4"/>
      <c r="AC241" s="4"/>
    </row>
    <row r="242">
      <c r="A242" s="4"/>
      <c r="B242" s="4"/>
      <c r="C242" s="48"/>
      <c r="D242" s="4"/>
      <c r="E242" s="89"/>
      <c r="F242" s="4"/>
      <c r="G242" s="89"/>
      <c r="H242" s="4"/>
      <c r="I242" s="6"/>
      <c r="J242" s="4"/>
      <c r="K242" s="4"/>
      <c r="L242" s="4"/>
      <c r="M242" s="4"/>
      <c r="N242" s="4"/>
      <c r="O242" s="4"/>
      <c r="P242" s="4"/>
      <c r="Q242" s="4"/>
      <c r="R242" s="4"/>
      <c r="S242" s="4"/>
      <c r="T242" s="4"/>
      <c r="U242" s="4"/>
      <c r="V242" s="4"/>
      <c r="W242" s="4"/>
      <c r="X242" s="4"/>
      <c r="Y242" s="4"/>
      <c r="Z242" s="4"/>
      <c r="AA242" s="4"/>
      <c r="AB242" s="4"/>
      <c r="AC242" s="4"/>
    </row>
    <row r="243">
      <c r="A243" s="4"/>
      <c r="B243" s="4"/>
      <c r="C243" s="48"/>
      <c r="D243" s="4"/>
      <c r="E243" s="89"/>
      <c r="F243" s="4"/>
      <c r="G243" s="89"/>
      <c r="H243" s="4"/>
      <c r="I243" s="6"/>
      <c r="J243" s="4"/>
      <c r="K243" s="4"/>
      <c r="L243" s="4"/>
      <c r="M243" s="4"/>
      <c r="N243" s="4"/>
      <c r="O243" s="4"/>
      <c r="P243" s="4"/>
      <c r="Q243" s="4"/>
      <c r="R243" s="4"/>
      <c r="S243" s="4"/>
      <c r="T243" s="4"/>
      <c r="U243" s="4"/>
      <c r="V243" s="4"/>
      <c r="W243" s="4"/>
      <c r="X243" s="4"/>
      <c r="Y243" s="4"/>
      <c r="Z243" s="4"/>
      <c r="AA243" s="4"/>
      <c r="AB243" s="4"/>
      <c r="AC243" s="4"/>
    </row>
    <row r="244">
      <c r="A244" s="4"/>
      <c r="B244" s="4"/>
      <c r="C244" s="48"/>
      <c r="D244" s="4"/>
      <c r="E244" s="89"/>
      <c r="F244" s="4"/>
      <c r="G244" s="89"/>
      <c r="H244" s="4"/>
      <c r="I244" s="6"/>
      <c r="J244" s="4"/>
      <c r="K244" s="4"/>
      <c r="L244" s="4"/>
      <c r="M244" s="4"/>
      <c r="N244" s="4"/>
      <c r="O244" s="4"/>
      <c r="P244" s="4"/>
      <c r="Q244" s="4"/>
      <c r="R244" s="4"/>
      <c r="S244" s="4"/>
      <c r="T244" s="4"/>
      <c r="U244" s="4"/>
      <c r="V244" s="4"/>
      <c r="W244" s="4"/>
      <c r="X244" s="4"/>
      <c r="Y244" s="4"/>
      <c r="Z244" s="4"/>
      <c r="AA244" s="4"/>
      <c r="AB244" s="4"/>
      <c r="AC244" s="4"/>
    </row>
    <row r="245">
      <c r="A245" s="4"/>
      <c r="B245" s="4"/>
      <c r="C245" s="48"/>
      <c r="D245" s="4"/>
      <c r="E245" s="89"/>
      <c r="F245" s="4"/>
      <c r="G245" s="89"/>
      <c r="H245" s="4"/>
      <c r="I245" s="6"/>
      <c r="J245" s="4"/>
      <c r="K245" s="4"/>
      <c r="L245" s="4"/>
      <c r="M245" s="4"/>
      <c r="N245" s="4"/>
      <c r="O245" s="4"/>
      <c r="P245" s="4"/>
      <c r="Q245" s="4"/>
      <c r="R245" s="4"/>
      <c r="S245" s="4"/>
      <c r="T245" s="4"/>
      <c r="U245" s="4"/>
      <c r="V245" s="4"/>
      <c r="W245" s="4"/>
      <c r="X245" s="4"/>
      <c r="Y245" s="4"/>
      <c r="Z245" s="4"/>
      <c r="AA245" s="4"/>
      <c r="AB245" s="4"/>
      <c r="AC245" s="4"/>
    </row>
    <row r="246">
      <c r="A246" s="4"/>
      <c r="B246" s="4"/>
      <c r="C246" s="48"/>
      <c r="D246" s="4"/>
      <c r="E246" s="89"/>
      <c r="F246" s="4"/>
      <c r="G246" s="89"/>
      <c r="H246" s="4"/>
      <c r="I246" s="6"/>
      <c r="J246" s="4"/>
      <c r="K246" s="4"/>
      <c r="L246" s="4"/>
      <c r="M246" s="4"/>
      <c r="N246" s="4"/>
      <c r="O246" s="4"/>
      <c r="P246" s="4"/>
      <c r="Q246" s="4"/>
      <c r="R246" s="4"/>
      <c r="S246" s="4"/>
      <c r="T246" s="4"/>
      <c r="U246" s="4"/>
      <c r="V246" s="4"/>
      <c r="W246" s="4"/>
      <c r="X246" s="4"/>
      <c r="Y246" s="4"/>
      <c r="Z246" s="4"/>
      <c r="AA246" s="4"/>
      <c r="AB246" s="4"/>
      <c r="AC246" s="4"/>
    </row>
    <row r="247">
      <c r="A247" s="4"/>
      <c r="B247" s="4"/>
      <c r="C247" s="48"/>
      <c r="D247" s="4"/>
      <c r="E247" s="89"/>
      <c r="F247" s="4"/>
      <c r="G247" s="89"/>
      <c r="H247" s="4"/>
      <c r="I247" s="6"/>
      <c r="J247" s="4"/>
      <c r="K247" s="4"/>
      <c r="L247" s="4"/>
      <c r="M247" s="4"/>
      <c r="N247" s="4"/>
      <c r="O247" s="4"/>
      <c r="P247" s="4"/>
      <c r="Q247" s="4"/>
      <c r="R247" s="4"/>
      <c r="S247" s="4"/>
      <c r="T247" s="4"/>
      <c r="U247" s="4"/>
      <c r="V247" s="4"/>
      <c r="W247" s="4"/>
      <c r="X247" s="4"/>
      <c r="Y247" s="4"/>
      <c r="Z247" s="4"/>
      <c r="AA247" s="4"/>
      <c r="AB247" s="4"/>
      <c r="AC247" s="4"/>
    </row>
    <row r="248">
      <c r="A248" s="4"/>
      <c r="B248" s="4"/>
      <c r="C248" s="48"/>
      <c r="D248" s="4"/>
      <c r="E248" s="89"/>
      <c r="F248" s="4"/>
      <c r="G248" s="89"/>
      <c r="H248" s="4"/>
      <c r="I248" s="6"/>
      <c r="J248" s="4"/>
      <c r="K248" s="4"/>
      <c r="L248" s="4"/>
      <c r="M248" s="4"/>
      <c r="N248" s="4"/>
      <c r="O248" s="4"/>
      <c r="P248" s="4"/>
      <c r="Q248" s="4"/>
      <c r="R248" s="4"/>
      <c r="S248" s="4"/>
      <c r="T248" s="4"/>
      <c r="U248" s="4"/>
      <c r="V248" s="4"/>
      <c r="W248" s="4"/>
      <c r="X248" s="4"/>
      <c r="Y248" s="4"/>
      <c r="Z248" s="4"/>
      <c r="AA248" s="4"/>
      <c r="AB248" s="4"/>
      <c r="AC248" s="4"/>
    </row>
    <row r="249">
      <c r="A249" s="4"/>
      <c r="B249" s="4"/>
      <c r="C249" s="48"/>
      <c r="D249" s="4"/>
      <c r="E249" s="89"/>
      <c r="F249" s="4"/>
      <c r="G249" s="89"/>
      <c r="H249" s="4"/>
      <c r="I249" s="6"/>
      <c r="J249" s="4"/>
      <c r="K249" s="4"/>
      <c r="L249" s="4"/>
      <c r="M249" s="4"/>
      <c r="N249" s="4"/>
      <c r="O249" s="4"/>
      <c r="P249" s="4"/>
      <c r="Q249" s="4"/>
      <c r="R249" s="4"/>
      <c r="S249" s="4"/>
      <c r="T249" s="4"/>
      <c r="U249" s="4"/>
      <c r="V249" s="4"/>
      <c r="W249" s="4"/>
      <c r="X249" s="4"/>
      <c r="Y249" s="4"/>
      <c r="Z249" s="4"/>
      <c r="AA249" s="4"/>
      <c r="AB249" s="4"/>
      <c r="AC249" s="4"/>
    </row>
    <row r="250">
      <c r="A250" s="4"/>
      <c r="B250" s="4"/>
      <c r="C250" s="48"/>
      <c r="D250" s="4"/>
      <c r="E250" s="89"/>
      <c r="F250" s="4"/>
      <c r="G250" s="89"/>
      <c r="H250" s="4"/>
      <c r="I250" s="6"/>
      <c r="J250" s="4"/>
      <c r="K250" s="4"/>
      <c r="L250" s="4"/>
      <c r="M250" s="4"/>
      <c r="N250" s="4"/>
      <c r="O250" s="4"/>
      <c r="P250" s="4"/>
      <c r="Q250" s="4"/>
      <c r="R250" s="4"/>
      <c r="S250" s="4"/>
      <c r="T250" s="4"/>
      <c r="U250" s="4"/>
      <c r="V250" s="4"/>
      <c r="W250" s="4"/>
      <c r="X250" s="4"/>
      <c r="Y250" s="4"/>
      <c r="Z250" s="4"/>
      <c r="AA250" s="4"/>
      <c r="AB250" s="4"/>
      <c r="AC250" s="4"/>
    </row>
    <row r="251">
      <c r="A251" s="4"/>
      <c r="B251" s="4"/>
      <c r="C251" s="48"/>
      <c r="D251" s="4"/>
      <c r="E251" s="89"/>
      <c r="F251" s="4"/>
      <c r="G251" s="89"/>
      <c r="H251" s="4"/>
      <c r="I251" s="6"/>
      <c r="J251" s="4"/>
      <c r="K251" s="4"/>
      <c r="L251" s="4"/>
      <c r="M251" s="4"/>
      <c r="N251" s="4"/>
      <c r="O251" s="4"/>
      <c r="P251" s="4"/>
      <c r="Q251" s="4"/>
      <c r="R251" s="4"/>
      <c r="S251" s="4"/>
      <c r="T251" s="4"/>
      <c r="U251" s="4"/>
      <c r="V251" s="4"/>
      <c r="W251" s="4"/>
      <c r="X251" s="4"/>
      <c r="Y251" s="4"/>
      <c r="Z251" s="4"/>
      <c r="AA251" s="4"/>
      <c r="AB251" s="4"/>
      <c r="AC251" s="4"/>
    </row>
    <row r="252">
      <c r="A252" s="4"/>
      <c r="B252" s="4"/>
      <c r="C252" s="48"/>
      <c r="D252" s="4"/>
      <c r="E252" s="89"/>
      <c r="F252" s="4"/>
      <c r="G252" s="89"/>
      <c r="H252" s="4"/>
      <c r="I252" s="6"/>
      <c r="J252" s="4"/>
      <c r="K252" s="4"/>
      <c r="L252" s="4"/>
      <c r="M252" s="4"/>
      <c r="N252" s="4"/>
      <c r="O252" s="4"/>
      <c r="P252" s="4"/>
      <c r="Q252" s="4"/>
      <c r="R252" s="4"/>
      <c r="S252" s="4"/>
      <c r="T252" s="4"/>
      <c r="U252" s="4"/>
      <c r="V252" s="4"/>
      <c r="W252" s="4"/>
      <c r="X252" s="4"/>
      <c r="Y252" s="4"/>
      <c r="Z252" s="4"/>
      <c r="AA252" s="4"/>
      <c r="AB252" s="4"/>
      <c r="AC252" s="4"/>
    </row>
    <row r="253">
      <c r="A253" s="4"/>
      <c r="B253" s="4"/>
      <c r="C253" s="48"/>
      <c r="D253" s="4"/>
      <c r="E253" s="89"/>
      <c r="F253" s="4"/>
      <c r="G253" s="89"/>
      <c r="H253" s="4"/>
      <c r="I253" s="6"/>
      <c r="J253" s="4"/>
      <c r="K253" s="4"/>
      <c r="L253" s="4"/>
      <c r="M253" s="4"/>
      <c r="N253" s="4"/>
      <c r="O253" s="4"/>
      <c r="P253" s="4"/>
      <c r="Q253" s="4"/>
      <c r="R253" s="4"/>
      <c r="S253" s="4"/>
      <c r="T253" s="4"/>
      <c r="U253" s="4"/>
      <c r="V253" s="4"/>
      <c r="W253" s="4"/>
      <c r="X253" s="4"/>
      <c r="Y253" s="4"/>
      <c r="Z253" s="4"/>
      <c r="AA253" s="4"/>
      <c r="AB253" s="4"/>
      <c r="AC253" s="4"/>
    </row>
    <row r="254">
      <c r="A254" s="4"/>
      <c r="B254" s="4"/>
      <c r="C254" s="48"/>
      <c r="D254" s="4"/>
      <c r="E254" s="89"/>
      <c r="F254" s="4"/>
      <c r="G254" s="89"/>
      <c r="H254" s="4"/>
      <c r="I254" s="6"/>
      <c r="J254" s="4"/>
      <c r="K254" s="4"/>
      <c r="L254" s="4"/>
      <c r="M254" s="4"/>
      <c r="N254" s="4"/>
      <c r="O254" s="4"/>
      <c r="P254" s="4"/>
      <c r="Q254" s="4"/>
      <c r="R254" s="4"/>
      <c r="S254" s="4"/>
      <c r="T254" s="4"/>
      <c r="U254" s="4"/>
      <c r="V254" s="4"/>
      <c r="W254" s="4"/>
      <c r="X254" s="4"/>
      <c r="Y254" s="4"/>
      <c r="Z254" s="4"/>
      <c r="AA254" s="4"/>
      <c r="AB254" s="4"/>
      <c r="AC254" s="4"/>
    </row>
    <row r="255">
      <c r="A255" s="4"/>
      <c r="B255" s="4"/>
      <c r="C255" s="48"/>
      <c r="D255" s="4"/>
      <c r="E255" s="89"/>
      <c r="F255" s="4"/>
      <c r="G255" s="89"/>
      <c r="H255" s="4"/>
      <c r="I255" s="6"/>
      <c r="J255" s="4"/>
      <c r="K255" s="4"/>
      <c r="L255" s="4"/>
      <c r="M255" s="4"/>
      <c r="N255" s="4"/>
      <c r="O255" s="4"/>
      <c r="P255" s="4"/>
      <c r="Q255" s="4"/>
      <c r="R255" s="4"/>
      <c r="S255" s="4"/>
      <c r="T255" s="4"/>
      <c r="U255" s="4"/>
      <c r="V255" s="4"/>
      <c r="W255" s="4"/>
      <c r="X255" s="4"/>
      <c r="Y255" s="4"/>
      <c r="Z255" s="4"/>
      <c r="AA255" s="4"/>
      <c r="AB255" s="4"/>
      <c r="AC255" s="4"/>
    </row>
    <row r="256">
      <c r="A256" s="4"/>
      <c r="B256" s="4"/>
      <c r="C256" s="48"/>
      <c r="D256" s="4"/>
      <c r="E256" s="89"/>
      <c r="F256" s="4"/>
      <c r="G256" s="89"/>
      <c r="H256" s="4"/>
      <c r="I256" s="6"/>
      <c r="J256" s="4"/>
      <c r="K256" s="4"/>
      <c r="L256" s="4"/>
      <c r="M256" s="4"/>
      <c r="N256" s="4"/>
      <c r="O256" s="4"/>
      <c r="P256" s="4"/>
      <c r="Q256" s="4"/>
      <c r="R256" s="4"/>
      <c r="S256" s="4"/>
      <c r="T256" s="4"/>
      <c r="U256" s="4"/>
      <c r="V256" s="4"/>
      <c r="W256" s="4"/>
      <c r="X256" s="4"/>
      <c r="Y256" s="4"/>
      <c r="Z256" s="4"/>
      <c r="AA256" s="4"/>
      <c r="AB256" s="4"/>
      <c r="AC256" s="4"/>
    </row>
    <row r="257">
      <c r="A257" s="4"/>
      <c r="B257" s="4"/>
      <c r="C257" s="48"/>
      <c r="D257" s="4"/>
      <c r="E257" s="89"/>
      <c r="F257" s="4"/>
      <c r="G257" s="89"/>
      <c r="H257" s="4"/>
      <c r="I257" s="6"/>
      <c r="J257" s="4"/>
      <c r="K257" s="4"/>
      <c r="L257" s="4"/>
      <c r="M257" s="4"/>
      <c r="N257" s="4"/>
      <c r="O257" s="4"/>
      <c r="P257" s="4"/>
      <c r="Q257" s="4"/>
      <c r="R257" s="4"/>
      <c r="S257" s="4"/>
      <c r="T257" s="4"/>
      <c r="U257" s="4"/>
      <c r="V257" s="4"/>
      <c r="W257" s="4"/>
      <c r="X257" s="4"/>
      <c r="Y257" s="4"/>
      <c r="Z257" s="4"/>
      <c r="AA257" s="4"/>
      <c r="AB257" s="4"/>
      <c r="AC257" s="4"/>
    </row>
    <row r="258">
      <c r="A258" s="4"/>
      <c r="B258" s="4"/>
      <c r="C258" s="48"/>
      <c r="D258" s="4"/>
      <c r="E258" s="89"/>
      <c r="F258" s="4"/>
      <c r="G258" s="89"/>
      <c r="H258" s="4"/>
      <c r="I258" s="6"/>
      <c r="J258" s="4"/>
      <c r="K258" s="4"/>
      <c r="L258" s="4"/>
      <c r="M258" s="4"/>
      <c r="N258" s="4"/>
      <c r="O258" s="4"/>
      <c r="P258" s="4"/>
      <c r="Q258" s="4"/>
      <c r="R258" s="4"/>
      <c r="S258" s="4"/>
      <c r="T258" s="4"/>
      <c r="U258" s="4"/>
      <c r="V258" s="4"/>
      <c r="W258" s="4"/>
      <c r="X258" s="4"/>
      <c r="Y258" s="4"/>
      <c r="Z258" s="4"/>
      <c r="AA258" s="4"/>
      <c r="AB258" s="4"/>
      <c r="AC258" s="4"/>
    </row>
    <row r="259">
      <c r="A259" s="4"/>
      <c r="B259" s="4"/>
      <c r="C259" s="48"/>
      <c r="D259" s="4"/>
      <c r="E259" s="89"/>
      <c r="F259" s="4"/>
      <c r="G259" s="89"/>
      <c r="H259" s="4"/>
      <c r="I259" s="6"/>
      <c r="J259" s="4"/>
      <c r="K259" s="4"/>
      <c r="L259" s="4"/>
      <c r="M259" s="4"/>
      <c r="N259" s="4"/>
      <c r="O259" s="4"/>
      <c r="P259" s="4"/>
      <c r="Q259" s="4"/>
      <c r="R259" s="4"/>
      <c r="S259" s="4"/>
      <c r="T259" s="4"/>
      <c r="U259" s="4"/>
      <c r="V259" s="4"/>
      <c r="W259" s="4"/>
      <c r="X259" s="4"/>
      <c r="Y259" s="4"/>
      <c r="Z259" s="4"/>
      <c r="AA259" s="4"/>
      <c r="AB259" s="4"/>
      <c r="AC259" s="4"/>
    </row>
    <row r="260">
      <c r="A260" s="4"/>
      <c r="B260" s="4"/>
      <c r="C260" s="48"/>
      <c r="D260" s="4"/>
      <c r="E260" s="89"/>
      <c r="F260" s="4"/>
      <c r="G260" s="89"/>
      <c r="H260" s="4"/>
      <c r="I260" s="6"/>
      <c r="J260" s="4"/>
      <c r="K260" s="4"/>
      <c r="L260" s="4"/>
      <c r="M260" s="4"/>
      <c r="N260" s="4"/>
      <c r="O260" s="4"/>
      <c r="P260" s="4"/>
      <c r="Q260" s="4"/>
      <c r="R260" s="4"/>
      <c r="S260" s="4"/>
      <c r="T260" s="4"/>
      <c r="U260" s="4"/>
      <c r="V260" s="4"/>
      <c r="W260" s="4"/>
      <c r="X260" s="4"/>
      <c r="Y260" s="4"/>
      <c r="Z260" s="4"/>
      <c r="AA260" s="4"/>
      <c r="AB260" s="4"/>
      <c r="AC260" s="4"/>
    </row>
    <row r="261">
      <c r="A261" s="4"/>
      <c r="B261" s="4"/>
      <c r="C261" s="48"/>
      <c r="D261" s="4"/>
      <c r="E261" s="89"/>
      <c r="F261" s="4"/>
      <c r="G261" s="89"/>
      <c r="H261" s="4"/>
      <c r="I261" s="6"/>
      <c r="J261" s="4"/>
      <c r="K261" s="4"/>
      <c r="L261" s="4"/>
      <c r="M261" s="4"/>
      <c r="N261" s="4"/>
      <c r="O261" s="4"/>
      <c r="P261" s="4"/>
      <c r="Q261" s="4"/>
      <c r="R261" s="4"/>
      <c r="S261" s="4"/>
      <c r="T261" s="4"/>
      <c r="U261" s="4"/>
      <c r="V261" s="4"/>
      <c r="W261" s="4"/>
      <c r="X261" s="4"/>
      <c r="Y261" s="4"/>
      <c r="Z261" s="4"/>
      <c r="AA261" s="4"/>
      <c r="AB261" s="4"/>
      <c r="AC261" s="4"/>
    </row>
    <row r="262">
      <c r="A262" s="4"/>
      <c r="B262" s="4"/>
      <c r="C262" s="48"/>
      <c r="D262" s="4"/>
      <c r="E262" s="89"/>
      <c r="F262" s="4"/>
      <c r="G262" s="89"/>
      <c r="H262" s="4"/>
      <c r="I262" s="6"/>
      <c r="J262" s="4"/>
      <c r="K262" s="4"/>
      <c r="L262" s="4"/>
      <c r="M262" s="4"/>
      <c r="N262" s="4"/>
      <c r="O262" s="4"/>
      <c r="P262" s="4"/>
      <c r="Q262" s="4"/>
      <c r="R262" s="4"/>
      <c r="S262" s="4"/>
      <c r="T262" s="4"/>
      <c r="U262" s="4"/>
      <c r="V262" s="4"/>
      <c r="W262" s="4"/>
      <c r="X262" s="4"/>
      <c r="Y262" s="4"/>
      <c r="Z262" s="4"/>
      <c r="AA262" s="4"/>
      <c r="AB262" s="4"/>
      <c r="AC262" s="4"/>
    </row>
    <row r="263">
      <c r="A263" s="4"/>
      <c r="B263" s="4"/>
      <c r="C263" s="48"/>
      <c r="D263" s="4"/>
      <c r="E263" s="89"/>
      <c r="F263" s="4"/>
      <c r="G263" s="89"/>
      <c r="H263" s="4"/>
      <c r="I263" s="6"/>
      <c r="J263" s="4"/>
      <c r="K263" s="4"/>
      <c r="L263" s="4"/>
      <c r="M263" s="4"/>
      <c r="N263" s="4"/>
      <c r="O263" s="4"/>
      <c r="P263" s="4"/>
      <c r="Q263" s="4"/>
      <c r="R263" s="4"/>
      <c r="S263" s="4"/>
      <c r="T263" s="4"/>
      <c r="U263" s="4"/>
      <c r="V263" s="4"/>
      <c r="W263" s="4"/>
      <c r="X263" s="4"/>
      <c r="Y263" s="4"/>
      <c r="Z263" s="4"/>
      <c r="AA263" s="4"/>
      <c r="AB263" s="4"/>
      <c r="AC263" s="4"/>
    </row>
    <row r="264">
      <c r="A264" s="4"/>
      <c r="B264" s="4"/>
      <c r="C264" s="48"/>
      <c r="D264" s="4"/>
      <c r="E264" s="89"/>
      <c r="F264" s="4"/>
      <c r="G264" s="89"/>
      <c r="H264" s="4"/>
      <c r="I264" s="6"/>
      <c r="J264" s="4"/>
      <c r="K264" s="4"/>
      <c r="L264" s="4"/>
      <c r="M264" s="4"/>
      <c r="N264" s="4"/>
      <c r="O264" s="4"/>
      <c r="P264" s="4"/>
      <c r="Q264" s="4"/>
      <c r="R264" s="4"/>
      <c r="S264" s="4"/>
      <c r="T264" s="4"/>
      <c r="U264" s="4"/>
      <c r="V264" s="4"/>
      <c r="W264" s="4"/>
      <c r="X264" s="4"/>
      <c r="Y264" s="4"/>
      <c r="Z264" s="4"/>
      <c r="AA264" s="4"/>
      <c r="AB264" s="4"/>
      <c r="AC264" s="4"/>
    </row>
    <row r="265">
      <c r="A265" s="4"/>
      <c r="B265" s="4"/>
      <c r="C265" s="48"/>
      <c r="D265" s="4"/>
      <c r="E265" s="89"/>
      <c r="F265" s="4"/>
      <c r="G265" s="89"/>
      <c r="H265" s="4"/>
      <c r="I265" s="6"/>
      <c r="J265" s="4"/>
      <c r="K265" s="4"/>
      <c r="L265" s="4"/>
      <c r="M265" s="4"/>
      <c r="N265" s="4"/>
      <c r="O265" s="4"/>
      <c r="P265" s="4"/>
      <c r="Q265" s="4"/>
      <c r="R265" s="4"/>
      <c r="S265" s="4"/>
      <c r="T265" s="4"/>
      <c r="U265" s="4"/>
      <c r="V265" s="4"/>
      <c r="W265" s="4"/>
      <c r="X265" s="4"/>
      <c r="Y265" s="4"/>
      <c r="Z265" s="4"/>
      <c r="AA265" s="4"/>
      <c r="AB265" s="4"/>
      <c r="AC265" s="4"/>
    </row>
    <row r="266">
      <c r="A266" s="4"/>
      <c r="B266" s="4"/>
      <c r="C266" s="48"/>
      <c r="D266" s="4"/>
      <c r="E266" s="89"/>
      <c r="F266" s="4"/>
      <c r="G266" s="89"/>
      <c r="H266" s="4"/>
      <c r="I266" s="6"/>
      <c r="J266" s="4"/>
      <c r="K266" s="4"/>
      <c r="L266" s="4"/>
      <c r="M266" s="4"/>
      <c r="N266" s="4"/>
      <c r="O266" s="4"/>
      <c r="P266" s="4"/>
      <c r="Q266" s="4"/>
      <c r="R266" s="4"/>
      <c r="S266" s="4"/>
      <c r="T266" s="4"/>
      <c r="U266" s="4"/>
      <c r="V266" s="4"/>
      <c r="W266" s="4"/>
      <c r="X266" s="4"/>
      <c r="Y266" s="4"/>
      <c r="Z266" s="4"/>
      <c r="AA266" s="4"/>
      <c r="AB266" s="4"/>
      <c r="AC266" s="4"/>
    </row>
    <row r="267">
      <c r="A267" s="4"/>
      <c r="B267" s="4"/>
      <c r="C267" s="48"/>
      <c r="D267" s="4"/>
      <c r="E267" s="89"/>
      <c r="F267" s="4"/>
      <c r="G267" s="89"/>
      <c r="H267" s="4"/>
      <c r="I267" s="6"/>
      <c r="J267" s="4"/>
      <c r="K267" s="4"/>
      <c r="L267" s="4"/>
      <c r="M267" s="4"/>
      <c r="N267" s="4"/>
      <c r="O267" s="4"/>
      <c r="P267" s="4"/>
      <c r="Q267" s="4"/>
      <c r="R267" s="4"/>
      <c r="S267" s="4"/>
      <c r="T267" s="4"/>
      <c r="U267" s="4"/>
      <c r="V267" s="4"/>
      <c r="W267" s="4"/>
      <c r="X267" s="4"/>
      <c r="Y267" s="4"/>
      <c r="Z267" s="4"/>
      <c r="AA267" s="4"/>
      <c r="AB267" s="4"/>
      <c r="AC267" s="4"/>
    </row>
    <row r="268">
      <c r="A268" s="4"/>
      <c r="B268" s="4"/>
      <c r="C268" s="48"/>
      <c r="D268" s="4"/>
      <c r="E268" s="89"/>
      <c r="F268" s="4"/>
      <c r="G268" s="89"/>
      <c r="H268" s="4"/>
      <c r="I268" s="6"/>
      <c r="J268" s="4"/>
      <c r="K268" s="4"/>
      <c r="L268" s="4"/>
      <c r="M268" s="4"/>
      <c r="N268" s="4"/>
      <c r="O268" s="4"/>
      <c r="P268" s="4"/>
      <c r="Q268" s="4"/>
      <c r="R268" s="4"/>
      <c r="S268" s="4"/>
      <c r="T268" s="4"/>
      <c r="U268" s="4"/>
      <c r="V268" s="4"/>
      <c r="W268" s="4"/>
      <c r="X268" s="4"/>
      <c r="Y268" s="4"/>
      <c r="Z268" s="4"/>
      <c r="AA268" s="4"/>
      <c r="AB268" s="4"/>
      <c r="AC268" s="4"/>
    </row>
    <row r="269">
      <c r="A269" s="4"/>
      <c r="B269" s="4"/>
      <c r="C269" s="48"/>
      <c r="D269" s="4"/>
      <c r="E269" s="89"/>
      <c r="F269" s="4"/>
      <c r="G269" s="89"/>
      <c r="H269" s="4"/>
      <c r="I269" s="6"/>
      <c r="J269" s="4"/>
      <c r="K269" s="4"/>
      <c r="L269" s="4"/>
      <c r="M269" s="4"/>
      <c r="N269" s="4"/>
      <c r="O269" s="4"/>
      <c r="P269" s="4"/>
      <c r="Q269" s="4"/>
      <c r="R269" s="4"/>
      <c r="S269" s="4"/>
      <c r="T269" s="4"/>
      <c r="U269" s="4"/>
      <c r="V269" s="4"/>
      <c r="W269" s="4"/>
      <c r="X269" s="4"/>
      <c r="Y269" s="4"/>
      <c r="Z269" s="4"/>
      <c r="AA269" s="4"/>
      <c r="AB269" s="4"/>
      <c r="AC269" s="4"/>
    </row>
    <row r="270">
      <c r="A270" s="4"/>
      <c r="B270" s="4"/>
      <c r="C270" s="48"/>
      <c r="D270" s="4"/>
      <c r="E270" s="89"/>
      <c r="F270" s="4"/>
      <c r="G270" s="89"/>
      <c r="H270" s="4"/>
      <c r="I270" s="6"/>
      <c r="J270" s="4"/>
      <c r="K270" s="4"/>
      <c r="L270" s="4"/>
      <c r="M270" s="4"/>
      <c r="N270" s="4"/>
      <c r="O270" s="4"/>
      <c r="P270" s="4"/>
      <c r="Q270" s="4"/>
      <c r="R270" s="4"/>
      <c r="S270" s="4"/>
      <c r="T270" s="4"/>
      <c r="U270" s="4"/>
      <c r="V270" s="4"/>
      <c r="W270" s="4"/>
      <c r="X270" s="4"/>
      <c r="Y270" s="4"/>
      <c r="Z270" s="4"/>
      <c r="AA270" s="4"/>
      <c r="AB270" s="4"/>
      <c r="AC270" s="4"/>
    </row>
    <row r="271">
      <c r="A271" s="4"/>
      <c r="B271" s="4"/>
      <c r="C271" s="48"/>
      <c r="D271" s="4"/>
      <c r="E271" s="89"/>
      <c r="F271" s="4"/>
      <c r="G271" s="89"/>
      <c r="H271" s="4"/>
      <c r="I271" s="6"/>
      <c r="J271" s="4"/>
      <c r="K271" s="4"/>
      <c r="L271" s="4"/>
      <c r="M271" s="4"/>
      <c r="N271" s="4"/>
      <c r="O271" s="4"/>
      <c r="P271" s="4"/>
      <c r="Q271" s="4"/>
      <c r="R271" s="4"/>
      <c r="S271" s="4"/>
      <c r="T271" s="4"/>
      <c r="U271" s="4"/>
      <c r="V271" s="4"/>
      <c r="W271" s="4"/>
      <c r="X271" s="4"/>
      <c r="Y271" s="4"/>
      <c r="Z271" s="4"/>
      <c r="AA271" s="4"/>
      <c r="AB271" s="4"/>
      <c r="AC271" s="4"/>
    </row>
    <row r="272">
      <c r="A272" s="4"/>
      <c r="B272" s="4"/>
      <c r="C272" s="48"/>
      <c r="D272" s="4"/>
      <c r="E272" s="89"/>
      <c r="F272" s="4"/>
      <c r="G272" s="89"/>
      <c r="H272" s="4"/>
      <c r="I272" s="6"/>
      <c r="J272" s="4"/>
      <c r="K272" s="4"/>
      <c r="L272" s="4"/>
      <c r="M272" s="4"/>
      <c r="N272" s="4"/>
      <c r="O272" s="4"/>
      <c r="P272" s="4"/>
      <c r="Q272" s="4"/>
      <c r="R272" s="4"/>
      <c r="S272" s="4"/>
      <c r="T272" s="4"/>
      <c r="U272" s="4"/>
      <c r="V272" s="4"/>
      <c r="W272" s="4"/>
      <c r="X272" s="4"/>
      <c r="Y272" s="4"/>
      <c r="Z272" s="4"/>
      <c r="AA272" s="4"/>
      <c r="AB272" s="4"/>
      <c r="AC272" s="4"/>
    </row>
    <row r="273">
      <c r="A273" s="4"/>
      <c r="B273" s="4"/>
      <c r="C273" s="48"/>
      <c r="D273" s="4"/>
      <c r="E273" s="89"/>
      <c r="F273" s="4"/>
      <c r="G273" s="89"/>
      <c r="H273" s="4"/>
      <c r="I273" s="6"/>
      <c r="J273" s="4"/>
      <c r="K273" s="4"/>
      <c r="L273" s="4"/>
      <c r="M273" s="4"/>
      <c r="N273" s="4"/>
      <c r="O273" s="4"/>
      <c r="P273" s="4"/>
      <c r="Q273" s="4"/>
      <c r="R273" s="4"/>
      <c r="S273" s="4"/>
      <c r="T273" s="4"/>
      <c r="U273" s="4"/>
      <c r="V273" s="4"/>
      <c r="W273" s="4"/>
      <c r="X273" s="4"/>
      <c r="Y273" s="4"/>
      <c r="Z273" s="4"/>
      <c r="AA273" s="4"/>
      <c r="AB273" s="4"/>
      <c r="AC273" s="4"/>
    </row>
    <row r="274">
      <c r="A274" s="4"/>
      <c r="B274" s="4"/>
      <c r="C274" s="48"/>
      <c r="D274" s="4"/>
      <c r="E274" s="89"/>
      <c r="F274" s="4"/>
      <c r="G274" s="89"/>
      <c r="H274" s="4"/>
      <c r="I274" s="6"/>
      <c r="J274" s="4"/>
      <c r="K274" s="4"/>
      <c r="L274" s="4"/>
      <c r="M274" s="4"/>
      <c r="N274" s="4"/>
      <c r="O274" s="4"/>
      <c r="P274" s="4"/>
      <c r="Q274" s="4"/>
      <c r="R274" s="4"/>
      <c r="S274" s="4"/>
      <c r="T274" s="4"/>
      <c r="U274" s="4"/>
      <c r="V274" s="4"/>
      <c r="W274" s="4"/>
      <c r="X274" s="4"/>
      <c r="Y274" s="4"/>
      <c r="Z274" s="4"/>
      <c r="AA274" s="4"/>
      <c r="AB274" s="4"/>
      <c r="AC274" s="4"/>
    </row>
    <row r="275">
      <c r="A275" s="4"/>
      <c r="B275" s="4"/>
      <c r="C275" s="48"/>
      <c r="D275" s="4"/>
      <c r="E275" s="89"/>
      <c r="F275" s="4"/>
      <c r="G275" s="89"/>
      <c r="H275" s="4"/>
      <c r="I275" s="6"/>
      <c r="J275" s="4"/>
      <c r="K275" s="4"/>
      <c r="L275" s="4"/>
      <c r="M275" s="4"/>
      <c r="N275" s="4"/>
      <c r="O275" s="4"/>
      <c r="P275" s="4"/>
      <c r="Q275" s="4"/>
      <c r="R275" s="4"/>
      <c r="S275" s="4"/>
      <c r="T275" s="4"/>
      <c r="U275" s="4"/>
      <c r="V275" s="4"/>
      <c r="W275" s="4"/>
      <c r="X275" s="4"/>
      <c r="Y275" s="4"/>
      <c r="Z275" s="4"/>
      <c r="AA275" s="4"/>
      <c r="AB275" s="4"/>
      <c r="AC275" s="4"/>
    </row>
    <row r="276">
      <c r="A276" s="4"/>
      <c r="B276" s="4"/>
      <c r="C276" s="48"/>
      <c r="D276" s="4"/>
      <c r="E276" s="89"/>
      <c r="F276" s="4"/>
      <c r="G276" s="89"/>
      <c r="H276" s="4"/>
      <c r="I276" s="6"/>
      <c r="J276" s="4"/>
      <c r="K276" s="4"/>
      <c r="L276" s="4"/>
      <c r="M276" s="4"/>
      <c r="N276" s="4"/>
      <c r="O276" s="4"/>
      <c r="P276" s="4"/>
      <c r="Q276" s="4"/>
      <c r="R276" s="4"/>
      <c r="S276" s="4"/>
      <c r="T276" s="4"/>
      <c r="U276" s="4"/>
      <c r="V276" s="4"/>
      <c r="W276" s="4"/>
      <c r="X276" s="4"/>
      <c r="Y276" s="4"/>
      <c r="Z276" s="4"/>
      <c r="AA276" s="4"/>
      <c r="AB276" s="4"/>
      <c r="AC276" s="4"/>
    </row>
    <row r="277">
      <c r="A277" s="4"/>
      <c r="B277" s="4"/>
      <c r="C277" s="48"/>
      <c r="D277" s="4"/>
      <c r="E277" s="89"/>
      <c r="F277" s="4"/>
      <c r="G277" s="89"/>
      <c r="H277" s="4"/>
      <c r="I277" s="6"/>
      <c r="J277" s="4"/>
      <c r="K277" s="4"/>
      <c r="L277" s="4"/>
      <c r="M277" s="4"/>
      <c r="N277" s="4"/>
      <c r="O277" s="4"/>
      <c r="P277" s="4"/>
      <c r="Q277" s="4"/>
      <c r="R277" s="4"/>
      <c r="S277" s="4"/>
      <c r="T277" s="4"/>
      <c r="U277" s="4"/>
      <c r="V277" s="4"/>
      <c r="W277" s="4"/>
      <c r="X277" s="4"/>
      <c r="Y277" s="4"/>
      <c r="Z277" s="4"/>
      <c r="AA277" s="4"/>
      <c r="AB277" s="4"/>
      <c r="AC277" s="4"/>
    </row>
    <row r="278">
      <c r="A278" s="4"/>
      <c r="B278" s="4"/>
      <c r="C278" s="48"/>
      <c r="D278" s="4"/>
      <c r="E278" s="89"/>
      <c r="F278" s="4"/>
      <c r="G278" s="89"/>
      <c r="H278" s="4"/>
      <c r="I278" s="6"/>
      <c r="J278" s="4"/>
      <c r="K278" s="4"/>
      <c r="L278" s="4"/>
      <c r="M278" s="4"/>
      <c r="N278" s="4"/>
      <c r="O278" s="4"/>
      <c r="P278" s="4"/>
      <c r="Q278" s="4"/>
      <c r="R278" s="4"/>
      <c r="S278" s="4"/>
      <c r="T278" s="4"/>
      <c r="U278" s="4"/>
      <c r="V278" s="4"/>
      <c r="W278" s="4"/>
      <c r="X278" s="4"/>
      <c r="Y278" s="4"/>
      <c r="Z278" s="4"/>
      <c r="AA278" s="4"/>
      <c r="AB278" s="4"/>
      <c r="AC278" s="4"/>
    </row>
    <row r="279">
      <c r="A279" s="4"/>
      <c r="B279" s="4"/>
      <c r="C279" s="48"/>
      <c r="D279" s="4"/>
      <c r="E279" s="89"/>
      <c r="F279" s="4"/>
      <c r="G279" s="89"/>
      <c r="H279" s="4"/>
      <c r="I279" s="6"/>
      <c r="J279" s="4"/>
      <c r="K279" s="4"/>
      <c r="L279" s="4"/>
      <c r="M279" s="4"/>
      <c r="N279" s="4"/>
      <c r="O279" s="4"/>
      <c r="P279" s="4"/>
      <c r="Q279" s="4"/>
      <c r="R279" s="4"/>
      <c r="S279" s="4"/>
      <c r="T279" s="4"/>
      <c r="U279" s="4"/>
      <c r="V279" s="4"/>
      <c r="W279" s="4"/>
      <c r="X279" s="4"/>
      <c r="Y279" s="4"/>
      <c r="Z279" s="4"/>
      <c r="AA279" s="4"/>
      <c r="AB279" s="4"/>
      <c r="AC279" s="4"/>
    </row>
    <row r="280">
      <c r="A280" s="4"/>
      <c r="B280" s="4"/>
      <c r="C280" s="48"/>
      <c r="D280" s="4"/>
      <c r="E280" s="89"/>
      <c r="F280" s="4"/>
      <c r="G280" s="89"/>
      <c r="H280" s="4"/>
      <c r="I280" s="6"/>
      <c r="J280" s="4"/>
      <c r="K280" s="4"/>
      <c r="L280" s="4"/>
      <c r="M280" s="4"/>
      <c r="N280" s="4"/>
      <c r="O280" s="4"/>
      <c r="P280" s="4"/>
      <c r="Q280" s="4"/>
      <c r="R280" s="4"/>
      <c r="S280" s="4"/>
      <c r="T280" s="4"/>
      <c r="U280" s="4"/>
      <c r="V280" s="4"/>
      <c r="W280" s="4"/>
      <c r="X280" s="4"/>
      <c r="Y280" s="4"/>
      <c r="Z280" s="4"/>
      <c r="AA280" s="4"/>
      <c r="AB280" s="4"/>
      <c r="AC280" s="4"/>
    </row>
    <row r="281">
      <c r="A281" s="4"/>
      <c r="B281" s="4"/>
      <c r="C281" s="48"/>
      <c r="D281" s="4"/>
      <c r="E281" s="89"/>
      <c r="F281" s="4"/>
      <c r="G281" s="89"/>
      <c r="H281" s="4"/>
      <c r="I281" s="6"/>
      <c r="J281" s="4"/>
      <c r="K281" s="4"/>
      <c r="L281" s="4"/>
      <c r="M281" s="4"/>
      <c r="N281" s="4"/>
      <c r="O281" s="4"/>
      <c r="P281" s="4"/>
      <c r="Q281" s="4"/>
      <c r="R281" s="4"/>
      <c r="S281" s="4"/>
      <c r="T281" s="4"/>
      <c r="U281" s="4"/>
      <c r="V281" s="4"/>
      <c r="W281" s="4"/>
      <c r="X281" s="4"/>
      <c r="Y281" s="4"/>
      <c r="Z281" s="4"/>
      <c r="AA281" s="4"/>
      <c r="AB281" s="4"/>
      <c r="AC281" s="4"/>
    </row>
    <row r="282">
      <c r="A282" s="4"/>
      <c r="B282" s="4"/>
      <c r="C282" s="48"/>
      <c r="D282" s="4"/>
      <c r="E282" s="89"/>
      <c r="F282" s="4"/>
      <c r="G282" s="89"/>
      <c r="H282" s="4"/>
      <c r="I282" s="6"/>
      <c r="J282" s="4"/>
      <c r="K282" s="4"/>
      <c r="L282" s="4"/>
      <c r="M282" s="4"/>
      <c r="N282" s="4"/>
      <c r="O282" s="4"/>
      <c r="P282" s="4"/>
      <c r="Q282" s="4"/>
      <c r="R282" s="4"/>
      <c r="S282" s="4"/>
      <c r="T282" s="4"/>
      <c r="U282" s="4"/>
      <c r="V282" s="4"/>
      <c r="W282" s="4"/>
      <c r="X282" s="4"/>
      <c r="Y282" s="4"/>
      <c r="Z282" s="4"/>
      <c r="AA282" s="4"/>
      <c r="AB282" s="4"/>
      <c r="AC282" s="4"/>
    </row>
    <row r="283">
      <c r="A283" s="4"/>
      <c r="B283" s="4"/>
      <c r="C283" s="48"/>
      <c r="D283" s="4"/>
      <c r="E283" s="89"/>
      <c r="F283" s="4"/>
      <c r="G283" s="89"/>
      <c r="H283" s="4"/>
      <c r="I283" s="6"/>
      <c r="J283" s="4"/>
      <c r="K283" s="4"/>
      <c r="L283" s="4"/>
      <c r="M283" s="4"/>
      <c r="N283" s="4"/>
      <c r="O283" s="4"/>
      <c r="P283" s="4"/>
      <c r="Q283" s="4"/>
      <c r="R283" s="4"/>
      <c r="S283" s="4"/>
      <c r="T283" s="4"/>
      <c r="U283" s="4"/>
      <c r="V283" s="4"/>
      <c r="W283" s="4"/>
      <c r="X283" s="4"/>
      <c r="Y283" s="4"/>
      <c r="Z283" s="4"/>
      <c r="AA283" s="4"/>
      <c r="AB283" s="4"/>
      <c r="AC283" s="4"/>
    </row>
    <row r="284">
      <c r="A284" s="4"/>
      <c r="B284" s="4"/>
      <c r="C284" s="48"/>
      <c r="D284" s="4"/>
      <c r="E284" s="89"/>
      <c r="F284" s="4"/>
      <c r="G284" s="89"/>
      <c r="H284" s="4"/>
      <c r="I284" s="6"/>
      <c r="J284" s="4"/>
      <c r="K284" s="4"/>
      <c r="L284" s="4"/>
      <c r="M284" s="4"/>
      <c r="N284" s="4"/>
      <c r="O284" s="4"/>
      <c r="P284" s="4"/>
      <c r="Q284" s="4"/>
      <c r="R284" s="4"/>
      <c r="S284" s="4"/>
      <c r="T284" s="4"/>
      <c r="U284" s="4"/>
      <c r="V284" s="4"/>
      <c r="W284" s="4"/>
      <c r="X284" s="4"/>
      <c r="Y284" s="4"/>
      <c r="Z284" s="4"/>
      <c r="AA284" s="4"/>
      <c r="AB284" s="4"/>
      <c r="AC284" s="4"/>
    </row>
    <row r="285">
      <c r="A285" s="4"/>
      <c r="B285" s="4"/>
      <c r="C285" s="48"/>
      <c r="D285" s="4"/>
      <c r="E285" s="89"/>
      <c r="F285" s="4"/>
      <c r="G285" s="89"/>
      <c r="H285" s="4"/>
      <c r="I285" s="6"/>
      <c r="J285" s="4"/>
      <c r="K285" s="4"/>
      <c r="L285" s="4"/>
      <c r="M285" s="4"/>
      <c r="N285" s="4"/>
      <c r="O285" s="4"/>
      <c r="P285" s="4"/>
      <c r="Q285" s="4"/>
      <c r="R285" s="4"/>
      <c r="S285" s="4"/>
      <c r="T285" s="4"/>
      <c r="U285" s="4"/>
      <c r="V285" s="4"/>
      <c r="W285" s="4"/>
      <c r="X285" s="4"/>
      <c r="Y285" s="4"/>
      <c r="Z285" s="4"/>
      <c r="AA285" s="4"/>
      <c r="AB285" s="4"/>
      <c r="AC285" s="4"/>
    </row>
    <row r="286">
      <c r="A286" s="4"/>
      <c r="B286" s="4"/>
      <c r="C286" s="48"/>
      <c r="D286" s="4"/>
      <c r="E286" s="89"/>
      <c r="F286" s="4"/>
      <c r="G286" s="89"/>
      <c r="H286" s="4"/>
      <c r="I286" s="6"/>
      <c r="J286" s="4"/>
      <c r="K286" s="4"/>
      <c r="L286" s="4"/>
      <c r="M286" s="4"/>
      <c r="N286" s="4"/>
      <c r="O286" s="4"/>
      <c r="P286" s="4"/>
      <c r="Q286" s="4"/>
      <c r="R286" s="4"/>
      <c r="S286" s="4"/>
      <c r="T286" s="4"/>
      <c r="U286" s="4"/>
      <c r="V286" s="4"/>
      <c r="W286" s="4"/>
      <c r="X286" s="4"/>
      <c r="Y286" s="4"/>
      <c r="Z286" s="4"/>
      <c r="AA286" s="4"/>
      <c r="AB286" s="4"/>
      <c r="AC286" s="4"/>
    </row>
    <row r="287">
      <c r="A287" s="4"/>
      <c r="B287" s="4"/>
      <c r="C287" s="48"/>
      <c r="D287" s="4"/>
      <c r="E287" s="89"/>
      <c r="F287" s="4"/>
      <c r="G287" s="89"/>
      <c r="H287" s="4"/>
      <c r="I287" s="6"/>
      <c r="J287" s="4"/>
      <c r="K287" s="4"/>
      <c r="L287" s="4"/>
      <c r="M287" s="4"/>
      <c r="N287" s="4"/>
      <c r="O287" s="4"/>
      <c r="P287" s="4"/>
      <c r="Q287" s="4"/>
      <c r="R287" s="4"/>
      <c r="S287" s="4"/>
      <c r="T287" s="4"/>
      <c r="U287" s="4"/>
      <c r="V287" s="4"/>
      <c r="W287" s="4"/>
      <c r="X287" s="4"/>
      <c r="Y287" s="4"/>
      <c r="Z287" s="4"/>
      <c r="AA287" s="4"/>
      <c r="AB287" s="4"/>
      <c r="AC287" s="4"/>
    </row>
    <row r="288">
      <c r="A288" s="4"/>
      <c r="B288" s="4"/>
      <c r="C288" s="48"/>
      <c r="D288" s="4"/>
      <c r="E288" s="89"/>
      <c r="F288" s="4"/>
      <c r="G288" s="89"/>
      <c r="H288" s="4"/>
      <c r="I288" s="6"/>
      <c r="J288" s="4"/>
      <c r="K288" s="4"/>
      <c r="L288" s="4"/>
      <c r="M288" s="4"/>
      <c r="N288" s="4"/>
      <c r="O288" s="4"/>
      <c r="P288" s="4"/>
      <c r="Q288" s="4"/>
      <c r="R288" s="4"/>
      <c r="S288" s="4"/>
      <c r="T288" s="4"/>
      <c r="U288" s="4"/>
      <c r="V288" s="4"/>
      <c r="W288" s="4"/>
      <c r="X288" s="4"/>
      <c r="Y288" s="4"/>
      <c r="Z288" s="4"/>
      <c r="AA288" s="4"/>
      <c r="AB288" s="4"/>
      <c r="AC288" s="4"/>
    </row>
    <row r="289">
      <c r="A289" s="4"/>
      <c r="B289" s="4"/>
      <c r="C289" s="48"/>
      <c r="D289" s="4"/>
      <c r="E289" s="89"/>
      <c r="F289" s="4"/>
      <c r="G289" s="89"/>
      <c r="H289" s="4"/>
      <c r="I289" s="6"/>
      <c r="J289" s="4"/>
      <c r="K289" s="4"/>
      <c r="L289" s="4"/>
      <c r="M289" s="4"/>
      <c r="N289" s="4"/>
      <c r="O289" s="4"/>
      <c r="P289" s="4"/>
      <c r="Q289" s="4"/>
      <c r="R289" s="4"/>
      <c r="S289" s="4"/>
      <c r="T289" s="4"/>
      <c r="U289" s="4"/>
      <c r="V289" s="4"/>
      <c r="W289" s="4"/>
      <c r="X289" s="4"/>
      <c r="Y289" s="4"/>
      <c r="Z289" s="4"/>
      <c r="AA289" s="4"/>
      <c r="AB289" s="4"/>
      <c r="AC289" s="4"/>
    </row>
    <row r="290">
      <c r="A290" s="4"/>
      <c r="B290" s="4"/>
      <c r="C290" s="48"/>
      <c r="D290" s="4"/>
      <c r="E290" s="89"/>
      <c r="F290" s="4"/>
      <c r="G290" s="89"/>
      <c r="H290" s="4"/>
      <c r="I290" s="6"/>
      <c r="J290" s="4"/>
      <c r="K290" s="4"/>
      <c r="L290" s="4"/>
      <c r="M290" s="4"/>
      <c r="N290" s="4"/>
      <c r="O290" s="4"/>
      <c r="P290" s="4"/>
      <c r="Q290" s="4"/>
      <c r="R290" s="4"/>
      <c r="S290" s="4"/>
      <c r="T290" s="4"/>
      <c r="U290" s="4"/>
      <c r="V290" s="4"/>
      <c r="W290" s="4"/>
      <c r="X290" s="4"/>
      <c r="Y290" s="4"/>
      <c r="Z290" s="4"/>
      <c r="AA290" s="4"/>
      <c r="AB290" s="4"/>
      <c r="AC290" s="4"/>
    </row>
    <row r="291">
      <c r="A291" s="4"/>
      <c r="B291" s="4"/>
      <c r="C291" s="48"/>
      <c r="D291" s="4"/>
      <c r="E291" s="89"/>
      <c r="F291" s="4"/>
      <c r="G291" s="89"/>
      <c r="H291" s="4"/>
      <c r="I291" s="6"/>
      <c r="J291" s="4"/>
      <c r="K291" s="4"/>
      <c r="L291" s="4"/>
      <c r="M291" s="4"/>
      <c r="N291" s="4"/>
      <c r="O291" s="4"/>
      <c r="P291" s="4"/>
      <c r="Q291" s="4"/>
      <c r="R291" s="4"/>
      <c r="S291" s="4"/>
      <c r="T291" s="4"/>
      <c r="U291" s="4"/>
      <c r="V291" s="4"/>
      <c r="W291" s="4"/>
      <c r="X291" s="4"/>
      <c r="Y291" s="4"/>
      <c r="Z291" s="4"/>
      <c r="AA291" s="4"/>
      <c r="AB291" s="4"/>
      <c r="AC291" s="4"/>
    </row>
    <row r="292">
      <c r="A292" s="4"/>
      <c r="B292" s="4"/>
      <c r="C292" s="48"/>
      <c r="D292" s="4"/>
      <c r="E292" s="89"/>
      <c r="F292" s="4"/>
      <c r="G292" s="89"/>
      <c r="H292" s="4"/>
      <c r="I292" s="6"/>
      <c r="J292" s="4"/>
      <c r="K292" s="4"/>
      <c r="L292" s="4"/>
      <c r="M292" s="4"/>
      <c r="N292" s="4"/>
      <c r="O292" s="4"/>
      <c r="P292" s="4"/>
      <c r="Q292" s="4"/>
      <c r="R292" s="4"/>
      <c r="S292" s="4"/>
      <c r="T292" s="4"/>
      <c r="U292" s="4"/>
      <c r="V292" s="4"/>
      <c r="W292" s="4"/>
      <c r="X292" s="4"/>
      <c r="Y292" s="4"/>
      <c r="Z292" s="4"/>
      <c r="AA292" s="4"/>
      <c r="AB292" s="4"/>
      <c r="AC292" s="4"/>
    </row>
    <row r="293">
      <c r="A293" s="4"/>
      <c r="B293" s="4"/>
      <c r="C293" s="48"/>
      <c r="D293" s="4"/>
      <c r="E293" s="89"/>
      <c r="F293" s="4"/>
      <c r="G293" s="89"/>
      <c r="H293" s="4"/>
      <c r="I293" s="6"/>
      <c r="J293" s="4"/>
      <c r="K293" s="4"/>
      <c r="L293" s="4"/>
      <c r="M293" s="4"/>
      <c r="N293" s="4"/>
      <c r="O293" s="4"/>
      <c r="P293" s="4"/>
      <c r="Q293" s="4"/>
      <c r="R293" s="4"/>
      <c r="S293" s="4"/>
      <c r="T293" s="4"/>
      <c r="U293" s="4"/>
      <c r="V293" s="4"/>
      <c r="W293" s="4"/>
      <c r="X293" s="4"/>
      <c r="Y293" s="4"/>
      <c r="Z293" s="4"/>
      <c r="AA293" s="4"/>
      <c r="AB293" s="4"/>
      <c r="AC293" s="4"/>
    </row>
    <row r="294">
      <c r="A294" s="4"/>
      <c r="B294" s="4"/>
      <c r="C294" s="48"/>
      <c r="D294" s="4"/>
      <c r="E294" s="89"/>
      <c r="F294" s="4"/>
      <c r="G294" s="89"/>
      <c r="H294" s="4"/>
      <c r="I294" s="6"/>
      <c r="J294" s="4"/>
      <c r="K294" s="4"/>
      <c r="L294" s="4"/>
      <c r="M294" s="4"/>
      <c r="N294" s="4"/>
      <c r="O294" s="4"/>
      <c r="P294" s="4"/>
      <c r="Q294" s="4"/>
      <c r="R294" s="4"/>
      <c r="S294" s="4"/>
      <c r="T294" s="4"/>
      <c r="U294" s="4"/>
      <c r="V294" s="4"/>
      <c r="W294" s="4"/>
      <c r="X294" s="4"/>
      <c r="Y294" s="4"/>
      <c r="Z294" s="4"/>
      <c r="AA294" s="4"/>
      <c r="AB294" s="4"/>
      <c r="AC294" s="4"/>
    </row>
    <row r="295">
      <c r="A295" s="4"/>
      <c r="B295" s="4"/>
      <c r="C295" s="48"/>
      <c r="D295" s="4"/>
      <c r="E295" s="89"/>
      <c r="F295" s="4"/>
      <c r="G295" s="89"/>
      <c r="H295" s="4"/>
      <c r="I295" s="6"/>
      <c r="J295" s="4"/>
      <c r="K295" s="4"/>
      <c r="L295" s="4"/>
      <c r="M295" s="4"/>
      <c r="N295" s="4"/>
      <c r="O295" s="4"/>
      <c r="P295" s="4"/>
      <c r="Q295" s="4"/>
      <c r="R295" s="4"/>
      <c r="S295" s="4"/>
      <c r="T295" s="4"/>
      <c r="U295" s="4"/>
      <c r="V295" s="4"/>
      <c r="W295" s="4"/>
      <c r="X295" s="4"/>
      <c r="Y295" s="4"/>
      <c r="Z295" s="4"/>
      <c r="AA295" s="4"/>
      <c r="AB295" s="4"/>
      <c r="AC295" s="4"/>
    </row>
    <row r="296">
      <c r="A296" s="4"/>
      <c r="B296" s="4"/>
      <c r="C296" s="48"/>
      <c r="D296" s="4"/>
      <c r="E296" s="89"/>
      <c r="F296" s="4"/>
      <c r="G296" s="89"/>
      <c r="H296" s="4"/>
      <c r="I296" s="6"/>
      <c r="J296" s="4"/>
      <c r="K296" s="4"/>
      <c r="L296" s="4"/>
      <c r="M296" s="4"/>
      <c r="N296" s="4"/>
      <c r="O296" s="4"/>
      <c r="P296" s="4"/>
      <c r="Q296" s="4"/>
      <c r="R296" s="4"/>
      <c r="S296" s="4"/>
      <c r="T296" s="4"/>
      <c r="U296" s="4"/>
      <c r="V296" s="4"/>
      <c r="W296" s="4"/>
      <c r="X296" s="4"/>
      <c r="Y296" s="4"/>
      <c r="Z296" s="4"/>
      <c r="AA296" s="4"/>
      <c r="AB296" s="4"/>
      <c r="AC296" s="4"/>
    </row>
    <row r="297">
      <c r="A297" s="4"/>
      <c r="B297" s="4"/>
      <c r="C297" s="48"/>
      <c r="D297" s="4"/>
      <c r="E297" s="89"/>
      <c r="F297" s="4"/>
      <c r="G297" s="89"/>
      <c r="H297" s="4"/>
      <c r="I297" s="6"/>
      <c r="J297" s="4"/>
      <c r="K297" s="4"/>
      <c r="L297" s="4"/>
      <c r="M297" s="4"/>
      <c r="N297" s="4"/>
      <c r="O297" s="4"/>
      <c r="P297" s="4"/>
      <c r="Q297" s="4"/>
      <c r="R297" s="4"/>
      <c r="S297" s="4"/>
      <c r="T297" s="4"/>
      <c r="U297" s="4"/>
      <c r="V297" s="4"/>
      <c r="W297" s="4"/>
      <c r="X297" s="4"/>
      <c r="Y297" s="4"/>
      <c r="Z297" s="4"/>
      <c r="AA297" s="4"/>
      <c r="AB297" s="4"/>
      <c r="AC297" s="4"/>
    </row>
    <row r="298">
      <c r="A298" s="4"/>
      <c r="B298" s="4"/>
      <c r="C298" s="48"/>
      <c r="D298" s="4"/>
      <c r="E298" s="89"/>
      <c r="F298" s="4"/>
      <c r="G298" s="89"/>
      <c r="H298" s="4"/>
      <c r="I298" s="6"/>
      <c r="J298" s="4"/>
      <c r="K298" s="4"/>
      <c r="L298" s="4"/>
      <c r="M298" s="4"/>
      <c r="N298" s="4"/>
      <c r="O298" s="4"/>
      <c r="P298" s="4"/>
      <c r="Q298" s="4"/>
      <c r="R298" s="4"/>
      <c r="S298" s="4"/>
      <c r="T298" s="4"/>
      <c r="U298" s="4"/>
      <c r="V298" s="4"/>
      <c r="W298" s="4"/>
      <c r="X298" s="4"/>
      <c r="Y298" s="4"/>
      <c r="Z298" s="4"/>
      <c r="AA298" s="4"/>
      <c r="AB298" s="4"/>
      <c r="AC298" s="4"/>
    </row>
    <row r="299">
      <c r="A299" s="4"/>
      <c r="B299" s="4"/>
      <c r="C299" s="48"/>
      <c r="D299" s="4"/>
      <c r="E299" s="89"/>
      <c r="F299" s="4"/>
      <c r="G299" s="89"/>
      <c r="H299" s="4"/>
      <c r="I299" s="6"/>
      <c r="J299" s="4"/>
      <c r="K299" s="4"/>
      <c r="L299" s="4"/>
      <c r="M299" s="4"/>
      <c r="N299" s="4"/>
      <c r="O299" s="4"/>
      <c r="P299" s="4"/>
      <c r="Q299" s="4"/>
      <c r="R299" s="4"/>
      <c r="S299" s="4"/>
      <c r="T299" s="4"/>
      <c r="U299" s="4"/>
      <c r="V299" s="4"/>
      <c r="W299" s="4"/>
      <c r="X299" s="4"/>
      <c r="Y299" s="4"/>
      <c r="Z299" s="4"/>
      <c r="AA299" s="4"/>
      <c r="AB299" s="4"/>
      <c r="AC299" s="4"/>
    </row>
    <row r="300">
      <c r="A300" s="4"/>
      <c r="B300" s="4"/>
      <c r="C300" s="48"/>
      <c r="D300" s="4"/>
      <c r="E300" s="89"/>
      <c r="F300" s="4"/>
      <c r="G300" s="89"/>
      <c r="H300" s="4"/>
      <c r="I300" s="6"/>
      <c r="J300" s="4"/>
      <c r="K300" s="4"/>
      <c r="L300" s="4"/>
      <c r="M300" s="4"/>
      <c r="N300" s="4"/>
      <c r="O300" s="4"/>
      <c r="P300" s="4"/>
      <c r="Q300" s="4"/>
      <c r="R300" s="4"/>
      <c r="S300" s="4"/>
      <c r="T300" s="4"/>
      <c r="U300" s="4"/>
      <c r="V300" s="4"/>
      <c r="W300" s="4"/>
      <c r="X300" s="4"/>
      <c r="Y300" s="4"/>
      <c r="Z300" s="4"/>
      <c r="AA300" s="4"/>
      <c r="AB300" s="4"/>
      <c r="AC300" s="4"/>
    </row>
    <row r="301">
      <c r="A301" s="4"/>
      <c r="B301" s="4"/>
      <c r="C301" s="48"/>
      <c r="D301" s="4"/>
      <c r="E301" s="89"/>
      <c r="F301" s="4"/>
      <c r="G301" s="89"/>
      <c r="H301" s="4"/>
      <c r="I301" s="6"/>
      <c r="J301" s="4"/>
      <c r="K301" s="4"/>
      <c r="L301" s="4"/>
      <c r="M301" s="4"/>
      <c r="N301" s="4"/>
      <c r="O301" s="4"/>
      <c r="P301" s="4"/>
      <c r="Q301" s="4"/>
      <c r="R301" s="4"/>
      <c r="S301" s="4"/>
      <c r="T301" s="4"/>
      <c r="U301" s="4"/>
      <c r="V301" s="4"/>
      <c r="W301" s="4"/>
      <c r="X301" s="4"/>
      <c r="Y301" s="4"/>
      <c r="Z301" s="4"/>
      <c r="AA301" s="4"/>
      <c r="AB301" s="4"/>
      <c r="AC301" s="4"/>
    </row>
    <row r="302">
      <c r="A302" s="4"/>
      <c r="B302" s="4"/>
      <c r="C302" s="48"/>
      <c r="D302" s="4"/>
      <c r="E302" s="89"/>
      <c r="F302" s="4"/>
      <c r="G302" s="89"/>
      <c r="H302" s="4"/>
      <c r="I302" s="6"/>
      <c r="J302" s="4"/>
      <c r="K302" s="4"/>
      <c r="L302" s="4"/>
      <c r="M302" s="4"/>
      <c r="N302" s="4"/>
      <c r="O302" s="4"/>
      <c r="P302" s="4"/>
      <c r="Q302" s="4"/>
      <c r="R302" s="4"/>
      <c r="S302" s="4"/>
      <c r="T302" s="4"/>
      <c r="U302" s="4"/>
      <c r="V302" s="4"/>
      <c r="W302" s="4"/>
      <c r="X302" s="4"/>
      <c r="Y302" s="4"/>
      <c r="Z302" s="4"/>
      <c r="AA302" s="4"/>
      <c r="AB302" s="4"/>
      <c r="AC302" s="4"/>
    </row>
    <row r="303">
      <c r="A303" s="4"/>
      <c r="B303" s="4"/>
      <c r="C303" s="48"/>
      <c r="D303" s="4"/>
      <c r="E303" s="89"/>
      <c r="F303" s="4"/>
      <c r="G303" s="89"/>
      <c r="H303" s="4"/>
      <c r="I303" s="6"/>
      <c r="J303" s="4"/>
      <c r="K303" s="4"/>
      <c r="L303" s="4"/>
      <c r="M303" s="4"/>
      <c r="N303" s="4"/>
      <c r="O303" s="4"/>
      <c r="P303" s="4"/>
      <c r="Q303" s="4"/>
      <c r="R303" s="4"/>
      <c r="S303" s="4"/>
      <c r="T303" s="4"/>
      <c r="U303" s="4"/>
      <c r="V303" s="4"/>
      <c r="W303" s="4"/>
      <c r="X303" s="4"/>
      <c r="Y303" s="4"/>
      <c r="Z303" s="4"/>
      <c r="AA303" s="4"/>
      <c r="AB303" s="4"/>
      <c r="AC303" s="4"/>
    </row>
    <row r="304">
      <c r="A304" s="4"/>
      <c r="B304" s="4"/>
      <c r="C304" s="48"/>
      <c r="D304" s="4"/>
      <c r="E304" s="89"/>
      <c r="F304" s="4"/>
      <c r="G304" s="89"/>
      <c r="H304" s="4"/>
      <c r="I304" s="6"/>
      <c r="J304" s="4"/>
      <c r="K304" s="4"/>
      <c r="L304" s="4"/>
      <c r="M304" s="4"/>
      <c r="N304" s="4"/>
      <c r="O304" s="4"/>
      <c r="P304" s="4"/>
      <c r="Q304" s="4"/>
      <c r="R304" s="4"/>
      <c r="S304" s="4"/>
      <c r="T304" s="4"/>
      <c r="U304" s="4"/>
      <c r="V304" s="4"/>
      <c r="W304" s="4"/>
      <c r="X304" s="4"/>
      <c r="Y304" s="4"/>
      <c r="Z304" s="4"/>
      <c r="AA304" s="4"/>
      <c r="AB304" s="4"/>
      <c r="AC304" s="4"/>
    </row>
    <row r="305">
      <c r="A305" s="4"/>
      <c r="B305" s="4"/>
      <c r="C305" s="48"/>
      <c r="D305" s="4"/>
      <c r="E305" s="89"/>
      <c r="F305" s="4"/>
      <c r="G305" s="89"/>
      <c r="H305" s="4"/>
      <c r="I305" s="6"/>
      <c r="J305" s="4"/>
      <c r="K305" s="4"/>
      <c r="L305" s="4"/>
      <c r="M305" s="4"/>
      <c r="N305" s="4"/>
      <c r="O305" s="4"/>
      <c r="P305" s="4"/>
      <c r="Q305" s="4"/>
      <c r="R305" s="4"/>
      <c r="S305" s="4"/>
      <c r="T305" s="4"/>
      <c r="U305" s="4"/>
      <c r="V305" s="4"/>
      <c r="W305" s="4"/>
      <c r="X305" s="4"/>
      <c r="Y305" s="4"/>
      <c r="Z305" s="4"/>
      <c r="AA305" s="4"/>
      <c r="AB305" s="4"/>
      <c r="AC305" s="4"/>
    </row>
    <row r="306">
      <c r="A306" s="4"/>
      <c r="B306" s="4"/>
      <c r="C306" s="48"/>
      <c r="D306" s="4"/>
      <c r="E306" s="89"/>
      <c r="F306" s="4"/>
      <c r="G306" s="89"/>
      <c r="H306" s="4"/>
      <c r="I306" s="6"/>
      <c r="J306" s="4"/>
      <c r="K306" s="4"/>
      <c r="L306" s="4"/>
      <c r="M306" s="4"/>
      <c r="N306" s="4"/>
      <c r="O306" s="4"/>
      <c r="P306" s="4"/>
      <c r="Q306" s="4"/>
      <c r="R306" s="4"/>
      <c r="S306" s="4"/>
      <c r="T306" s="4"/>
      <c r="U306" s="4"/>
      <c r="V306" s="4"/>
      <c r="W306" s="4"/>
      <c r="X306" s="4"/>
      <c r="Y306" s="4"/>
      <c r="Z306" s="4"/>
      <c r="AA306" s="4"/>
      <c r="AB306" s="4"/>
      <c r="AC306" s="4"/>
    </row>
    <row r="307">
      <c r="A307" s="4"/>
      <c r="B307" s="4"/>
      <c r="C307" s="48"/>
      <c r="D307" s="4"/>
      <c r="E307" s="89"/>
      <c r="F307" s="4"/>
      <c r="G307" s="89"/>
      <c r="H307" s="4"/>
      <c r="I307" s="6"/>
      <c r="J307" s="4"/>
      <c r="K307" s="4"/>
      <c r="L307" s="4"/>
      <c r="M307" s="4"/>
      <c r="N307" s="4"/>
      <c r="O307" s="4"/>
      <c r="P307" s="4"/>
      <c r="Q307" s="4"/>
      <c r="R307" s="4"/>
      <c r="S307" s="4"/>
      <c r="T307" s="4"/>
      <c r="U307" s="4"/>
      <c r="V307" s="4"/>
      <c r="W307" s="4"/>
      <c r="X307" s="4"/>
      <c r="Y307" s="4"/>
      <c r="Z307" s="4"/>
      <c r="AA307" s="4"/>
      <c r="AB307" s="4"/>
      <c r="AC307" s="4"/>
    </row>
    <row r="308">
      <c r="A308" s="4"/>
      <c r="B308" s="4"/>
      <c r="C308" s="48"/>
      <c r="D308" s="4"/>
      <c r="E308" s="89"/>
      <c r="F308" s="4"/>
      <c r="G308" s="89"/>
      <c r="H308" s="4"/>
      <c r="I308" s="6"/>
      <c r="J308" s="4"/>
      <c r="K308" s="4"/>
      <c r="L308" s="4"/>
      <c r="M308" s="4"/>
      <c r="N308" s="4"/>
      <c r="O308" s="4"/>
      <c r="P308" s="4"/>
      <c r="Q308" s="4"/>
      <c r="R308" s="4"/>
      <c r="S308" s="4"/>
      <c r="T308" s="4"/>
      <c r="U308" s="4"/>
      <c r="V308" s="4"/>
      <c r="W308" s="4"/>
      <c r="X308" s="4"/>
      <c r="Y308" s="4"/>
      <c r="Z308" s="4"/>
      <c r="AA308" s="4"/>
      <c r="AB308" s="4"/>
      <c r="AC308" s="4"/>
    </row>
    <row r="309">
      <c r="A309" s="4"/>
      <c r="B309" s="4"/>
      <c r="C309" s="48"/>
      <c r="D309" s="4"/>
      <c r="E309" s="89"/>
      <c r="F309" s="4"/>
      <c r="G309" s="89"/>
      <c r="H309" s="4"/>
      <c r="I309" s="6"/>
      <c r="J309" s="4"/>
      <c r="K309" s="4"/>
      <c r="L309" s="4"/>
      <c r="M309" s="4"/>
      <c r="N309" s="4"/>
      <c r="O309" s="4"/>
      <c r="P309" s="4"/>
      <c r="Q309" s="4"/>
      <c r="R309" s="4"/>
      <c r="S309" s="4"/>
      <c r="T309" s="4"/>
      <c r="U309" s="4"/>
      <c r="V309" s="4"/>
      <c r="W309" s="4"/>
      <c r="X309" s="4"/>
      <c r="Y309" s="4"/>
      <c r="Z309" s="4"/>
      <c r="AA309" s="4"/>
      <c r="AB309" s="4"/>
      <c r="AC309" s="4"/>
    </row>
    <row r="310">
      <c r="A310" s="4"/>
      <c r="B310" s="4"/>
      <c r="C310" s="48"/>
      <c r="D310" s="4"/>
      <c r="E310" s="89"/>
      <c r="F310" s="4"/>
      <c r="G310" s="89"/>
      <c r="H310" s="4"/>
      <c r="I310" s="6"/>
      <c r="J310" s="4"/>
      <c r="K310" s="4"/>
      <c r="L310" s="4"/>
      <c r="M310" s="4"/>
      <c r="N310" s="4"/>
      <c r="O310" s="4"/>
      <c r="P310" s="4"/>
      <c r="Q310" s="4"/>
      <c r="R310" s="4"/>
      <c r="S310" s="4"/>
      <c r="T310" s="4"/>
      <c r="U310" s="4"/>
      <c r="V310" s="4"/>
      <c r="W310" s="4"/>
      <c r="X310" s="4"/>
      <c r="Y310" s="4"/>
      <c r="Z310" s="4"/>
      <c r="AA310" s="4"/>
      <c r="AB310" s="4"/>
      <c r="AC310" s="4"/>
    </row>
    <row r="311">
      <c r="A311" s="4"/>
      <c r="B311" s="4"/>
      <c r="C311" s="48"/>
      <c r="D311" s="4"/>
      <c r="E311" s="89"/>
      <c r="F311" s="4"/>
      <c r="G311" s="89"/>
      <c r="H311" s="4"/>
      <c r="I311" s="6"/>
      <c r="J311" s="4"/>
      <c r="K311" s="4"/>
      <c r="L311" s="4"/>
      <c r="M311" s="4"/>
      <c r="N311" s="4"/>
      <c r="O311" s="4"/>
      <c r="P311" s="4"/>
      <c r="Q311" s="4"/>
      <c r="R311" s="4"/>
      <c r="S311" s="4"/>
      <c r="T311" s="4"/>
      <c r="U311" s="4"/>
      <c r="V311" s="4"/>
      <c r="W311" s="4"/>
      <c r="X311" s="4"/>
      <c r="Y311" s="4"/>
      <c r="Z311" s="4"/>
      <c r="AA311" s="4"/>
      <c r="AB311" s="4"/>
      <c r="AC311" s="4"/>
    </row>
    <row r="312">
      <c r="A312" s="4"/>
      <c r="B312" s="4"/>
      <c r="C312" s="48"/>
      <c r="D312" s="4"/>
      <c r="E312" s="89"/>
      <c r="F312" s="4"/>
      <c r="G312" s="89"/>
      <c r="H312" s="4"/>
      <c r="I312" s="6"/>
      <c r="J312" s="4"/>
      <c r="K312" s="4"/>
      <c r="L312" s="4"/>
      <c r="M312" s="4"/>
      <c r="N312" s="4"/>
      <c r="O312" s="4"/>
      <c r="P312" s="4"/>
      <c r="Q312" s="4"/>
      <c r="R312" s="4"/>
      <c r="S312" s="4"/>
      <c r="T312" s="4"/>
      <c r="U312" s="4"/>
      <c r="V312" s="4"/>
      <c r="W312" s="4"/>
      <c r="X312" s="4"/>
      <c r="Y312" s="4"/>
      <c r="Z312" s="4"/>
      <c r="AA312" s="4"/>
      <c r="AB312" s="4"/>
      <c r="AC312" s="4"/>
    </row>
    <row r="313">
      <c r="A313" s="4"/>
      <c r="B313" s="4"/>
      <c r="C313" s="48"/>
      <c r="D313" s="4"/>
      <c r="E313" s="89"/>
      <c r="F313" s="4"/>
      <c r="G313" s="89"/>
      <c r="H313" s="4"/>
      <c r="I313" s="6"/>
      <c r="J313" s="4"/>
      <c r="K313" s="4"/>
      <c r="L313" s="4"/>
      <c r="M313" s="4"/>
      <c r="N313" s="4"/>
      <c r="O313" s="4"/>
      <c r="P313" s="4"/>
      <c r="Q313" s="4"/>
      <c r="R313" s="4"/>
      <c r="S313" s="4"/>
      <c r="T313" s="4"/>
      <c r="U313" s="4"/>
      <c r="V313" s="4"/>
      <c r="W313" s="4"/>
      <c r="X313" s="4"/>
      <c r="Y313" s="4"/>
      <c r="Z313" s="4"/>
      <c r="AA313" s="4"/>
      <c r="AB313" s="4"/>
      <c r="AC313" s="4"/>
    </row>
    <row r="314">
      <c r="A314" s="4"/>
      <c r="B314" s="4"/>
      <c r="C314" s="48"/>
      <c r="D314" s="4"/>
      <c r="E314" s="89"/>
      <c r="F314" s="4"/>
      <c r="G314" s="89"/>
      <c r="H314" s="4"/>
      <c r="I314" s="6"/>
      <c r="J314" s="4"/>
      <c r="K314" s="4"/>
      <c r="L314" s="4"/>
      <c r="M314" s="4"/>
      <c r="N314" s="4"/>
      <c r="O314" s="4"/>
      <c r="P314" s="4"/>
      <c r="Q314" s="4"/>
      <c r="R314" s="4"/>
      <c r="S314" s="4"/>
      <c r="T314" s="4"/>
      <c r="U314" s="4"/>
      <c r="V314" s="4"/>
      <c r="W314" s="4"/>
      <c r="X314" s="4"/>
      <c r="Y314" s="4"/>
      <c r="Z314" s="4"/>
      <c r="AA314" s="4"/>
      <c r="AB314" s="4"/>
      <c r="AC314" s="4"/>
    </row>
    <row r="315">
      <c r="A315" s="4"/>
      <c r="B315" s="4"/>
      <c r="C315" s="48"/>
      <c r="D315" s="4"/>
      <c r="E315" s="89"/>
      <c r="F315" s="4"/>
      <c r="G315" s="89"/>
      <c r="H315" s="4"/>
      <c r="I315" s="6"/>
      <c r="J315" s="4"/>
      <c r="K315" s="4"/>
      <c r="L315" s="4"/>
      <c r="M315" s="4"/>
      <c r="N315" s="4"/>
      <c r="O315" s="4"/>
      <c r="P315" s="4"/>
      <c r="Q315" s="4"/>
      <c r="R315" s="4"/>
      <c r="S315" s="4"/>
      <c r="T315" s="4"/>
      <c r="U315" s="4"/>
      <c r="V315" s="4"/>
      <c r="W315" s="4"/>
      <c r="X315" s="4"/>
      <c r="Y315" s="4"/>
      <c r="Z315" s="4"/>
      <c r="AA315" s="4"/>
      <c r="AB315" s="4"/>
      <c r="AC315" s="4"/>
    </row>
    <row r="316">
      <c r="A316" s="4"/>
      <c r="B316" s="4"/>
      <c r="C316" s="48"/>
      <c r="D316" s="4"/>
      <c r="E316" s="89"/>
      <c r="F316" s="4"/>
      <c r="G316" s="89"/>
      <c r="H316" s="4"/>
      <c r="I316" s="6"/>
      <c r="J316" s="4"/>
      <c r="K316" s="4"/>
      <c r="L316" s="4"/>
      <c r="M316" s="4"/>
      <c r="N316" s="4"/>
      <c r="O316" s="4"/>
      <c r="P316" s="4"/>
      <c r="Q316" s="4"/>
      <c r="R316" s="4"/>
      <c r="S316" s="4"/>
      <c r="T316" s="4"/>
      <c r="U316" s="4"/>
      <c r="V316" s="4"/>
      <c r="W316" s="4"/>
      <c r="X316" s="4"/>
      <c r="Y316" s="4"/>
      <c r="Z316" s="4"/>
      <c r="AA316" s="4"/>
      <c r="AB316" s="4"/>
      <c r="AC316" s="4"/>
    </row>
    <row r="317">
      <c r="A317" s="4"/>
      <c r="B317" s="4"/>
      <c r="C317" s="48"/>
      <c r="D317" s="4"/>
      <c r="E317" s="89"/>
      <c r="F317" s="4"/>
      <c r="G317" s="89"/>
      <c r="H317" s="4"/>
      <c r="I317" s="6"/>
      <c r="J317" s="4"/>
      <c r="K317" s="4"/>
      <c r="L317" s="4"/>
      <c r="M317" s="4"/>
      <c r="N317" s="4"/>
      <c r="O317" s="4"/>
      <c r="P317" s="4"/>
      <c r="Q317" s="4"/>
      <c r="R317" s="4"/>
      <c r="S317" s="4"/>
      <c r="T317" s="4"/>
      <c r="U317" s="4"/>
      <c r="V317" s="4"/>
      <c r="W317" s="4"/>
      <c r="X317" s="4"/>
      <c r="Y317" s="4"/>
      <c r="Z317" s="4"/>
      <c r="AA317" s="4"/>
      <c r="AB317" s="4"/>
      <c r="AC317" s="4"/>
    </row>
    <row r="318">
      <c r="A318" s="4"/>
      <c r="B318" s="4"/>
      <c r="C318" s="48"/>
      <c r="D318" s="4"/>
      <c r="E318" s="89"/>
      <c r="F318" s="4"/>
      <c r="G318" s="89"/>
      <c r="H318" s="4"/>
      <c r="I318" s="6"/>
      <c r="J318" s="4"/>
      <c r="K318" s="4"/>
      <c r="L318" s="4"/>
      <c r="M318" s="4"/>
      <c r="N318" s="4"/>
      <c r="O318" s="4"/>
      <c r="P318" s="4"/>
      <c r="Q318" s="4"/>
      <c r="R318" s="4"/>
      <c r="S318" s="4"/>
      <c r="T318" s="4"/>
      <c r="U318" s="4"/>
      <c r="V318" s="4"/>
      <c r="W318" s="4"/>
      <c r="X318" s="4"/>
      <c r="Y318" s="4"/>
      <c r="Z318" s="4"/>
      <c r="AA318" s="4"/>
      <c r="AB318" s="4"/>
      <c r="AC318" s="4"/>
    </row>
    <row r="319">
      <c r="A319" s="4"/>
      <c r="B319" s="4"/>
      <c r="C319" s="48"/>
      <c r="D319" s="4"/>
      <c r="E319" s="89"/>
      <c r="F319" s="4"/>
      <c r="G319" s="89"/>
      <c r="H319" s="4"/>
      <c r="I319" s="6"/>
      <c r="J319" s="4"/>
      <c r="K319" s="4"/>
      <c r="L319" s="4"/>
      <c r="M319" s="4"/>
      <c r="N319" s="4"/>
      <c r="O319" s="4"/>
      <c r="P319" s="4"/>
      <c r="Q319" s="4"/>
      <c r="R319" s="4"/>
      <c r="S319" s="4"/>
      <c r="T319" s="4"/>
      <c r="U319" s="4"/>
      <c r="V319" s="4"/>
      <c r="W319" s="4"/>
      <c r="X319" s="4"/>
      <c r="Y319" s="4"/>
      <c r="Z319" s="4"/>
      <c r="AA319" s="4"/>
      <c r="AB319" s="4"/>
      <c r="AC319" s="4"/>
    </row>
    <row r="320">
      <c r="A320" s="4"/>
      <c r="B320" s="4"/>
      <c r="C320" s="48"/>
      <c r="D320" s="4"/>
      <c r="E320" s="89"/>
      <c r="F320" s="4"/>
      <c r="G320" s="89"/>
      <c r="H320" s="4"/>
      <c r="I320" s="6"/>
      <c r="J320" s="4"/>
      <c r="K320" s="4"/>
      <c r="L320" s="4"/>
      <c r="M320" s="4"/>
      <c r="N320" s="4"/>
      <c r="O320" s="4"/>
      <c r="P320" s="4"/>
      <c r="Q320" s="4"/>
      <c r="R320" s="4"/>
      <c r="S320" s="4"/>
      <c r="T320" s="4"/>
      <c r="U320" s="4"/>
      <c r="V320" s="4"/>
      <c r="W320" s="4"/>
      <c r="X320" s="4"/>
      <c r="Y320" s="4"/>
      <c r="Z320" s="4"/>
      <c r="AA320" s="4"/>
      <c r="AB320" s="4"/>
      <c r="AC320" s="4"/>
    </row>
    <row r="321">
      <c r="A321" s="4"/>
      <c r="B321" s="4"/>
      <c r="C321" s="48"/>
      <c r="D321" s="4"/>
      <c r="E321" s="89"/>
      <c r="F321" s="4"/>
      <c r="G321" s="89"/>
      <c r="H321" s="4"/>
      <c r="I321" s="6"/>
      <c r="J321" s="4"/>
      <c r="K321" s="4"/>
      <c r="L321" s="4"/>
      <c r="M321" s="4"/>
      <c r="N321" s="4"/>
      <c r="O321" s="4"/>
      <c r="P321" s="4"/>
      <c r="Q321" s="4"/>
      <c r="R321" s="4"/>
      <c r="S321" s="4"/>
      <c r="T321" s="4"/>
      <c r="U321" s="4"/>
      <c r="V321" s="4"/>
      <c r="W321" s="4"/>
      <c r="X321" s="4"/>
      <c r="Y321" s="4"/>
      <c r="Z321" s="4"/>
      <c r="AA321" s="4"/>
      <c r="AB321" s="4"/>
      <c r="AC321" s="4"/>
    </row>
    <row r="322">
      <c r="A322" s="4"/>
      <c r="B322" s="4"/>
      <c r="C322" s="48"/>
      <c r="D322" s="4"/>
      <c r="E322" s="89"/>
      <c r="F322" s="4"/>
      <c r="G322" s="89"/>
      <c r="H322" s="4"/>
      <c r="I322" s="6"/>
      <c r="J322" s="4"/>
      <c r="K322" s="4"/>
      <c r="L322" s="4"/>
      <c r="M322" s="4"/>
      <c r="N322" s="4"/>
      <c r="O322" s="4"/>
      <c r="P322" s="4"/>
      <c r="Q322" s="4"/>
      <c r="R322" s="4"/>
      <c r="S322" s="4"/>
      <c r="T322" s="4"/>
      <c r="U322" s="4"/>
      <c r="V322" s="4"/>
      <c r="W322" s="4"/>
      <c r="X322" s="4"/>
      <c r="Y322" s="4"/>
      <c r="Z322" s="4"/>
      <c r="AA322" s="4"/>
      <c r="AB322" s="4"/>
      <c r="AC322" s="4"/>
    </row>
    <row r="323">
      <c r="A323" s="4"/>
      <c r="B323" s="4"/>
      <c r="C323" s="48"/>
      <c r="D323" s="4"/>
      <c r="E323" s="89"/>
      <c r="F323" s="4"/>
      <c r="G323" s="89"/>
      <c r="H323" s="4"/>
      <c r="I323" s="6"/>
      <c r="J323" s="4"/>
      <c r="K323" s="4"/>
      <c r="L323" s="4"/>
      <c r="M323" s="4"/>
      <c r="N323" s="4"/>
      <c r="O323" s="4"/>
      <c r="P323" s="4"/>
      <c r="Q323" s="4"/>
      <c r="R323" s="4"/>
      <c r="S323" s="4"/>
      <c r="T323" s="4"/>
      <c r="U323" s="4"/>
      <c r="V323" s="4"/>
      <c r="W323" s="4"/>
      <c r="X323" s="4"/>
      <c r="Y323" s="4"/>
      <c r="Z323" s="4"/>
      <c r="AA323" s="4"/>
      <c r="AB323" s="4"/>
      <c r="AC323" s="4"/>
    </row>
    <row r="324">
      <c r="A324" s="4"/>
      <c r="B324" s="4"/>
      <c r="C324" s="48"/>
      <c r="D324" s="4"/>
      <c r="E324" s="89"/>
      <c r="F324" s="4"/>
      <c r="G324" s="89"/>
      <c r="H324" s="4"/>
      <c r="I324" s="6"/>
      <c r="J324" s="4"/>
      <c r="K324" s="4"/>
      <c r="L324" s="4"/>
      <c r="M324" s="4"/>
      <c r="N324" s="4"/>
      <c r="O324" s="4"/>
      <c r="P324" s="4"/>
      <c r="Q324" s="4"/>
      <c r="R324" s="4"/>
      <c r="S324" s="4"/>
      <c r="T324" s="4"/>
      <c r="U324" s="4"/>
      <c r="V324" s="4"/>
      <c r="W324" s="4"/>
      <c r="X324" s="4"/>
      <c r="Y324" s="4"/>
      <c r="Z324" s="4"/>
      <c r="AA324" s="4"/>
      <c r="AB324" s="4"/>
      <c r="AC324" s="4"/>
    </row>
    <row r="325">
      <c r="A325" s="4"/>
      <c r="B325" s="4"/>
      <c r="C325" s="48"/>
      <c r="D325" s="4"/>
      <c r="E325" s="89"/>
      <c r="F325" s="4"/>
      <c r="G325" s="89"/>
      <c r="H325" s="4"/>
      <c r="I325" s="6"/>
      <c r="J325" s="4"/>
      <c r="K325" s="4"/>
      <c r="L325" s="4"/>
      <c r="M325" s="4"/>
      <c r="N325" s="4"/>
      <c r="O325" s="4"/>
      <c r="P325" s="4"/>
      <c r="Q325" s="4"/>
      <c r="R325" s="4"/>
      <c r="S325" s="4"/>
      <c r="T325" s="4"/>
      <c r="U325" s="4"/>
      <c r="V325" s="4"/>
      <c r="W325" s="4"/>
      <c r="X325" s="4"/>
      <c r="Y325" s="4"/>
      <c r="Z325" s="4"/>
      <c r="AA325" s="4"/>
      <c r="AB325" s="4"/>
      <c r="AC325" s="4"/>
    </row>
    <row r="326">
      <c r="A326" s="4"/>
      <c r="B326" s="4"/>
      <c r="C326" s="48"/>
      <c r="D326" s="4"/>
      <c r="E326" s="89"/>
      <c r="F326" s="4"/>
      <c r="G326" s="89"/>
      <c r="H326" s="4"/>
      <c r="I326" s="6"/>
      <c r="J326" s="4"/>
      <c r="K326" s="4"/>
      <c r="L326" s="4"/>
      <c r="M326" s="4"/>
      <c r="N326" s="4"/>
      <c r="O326" s="4"/>
      <c r="P326" s="4"/>
      <c r="Q326" s="4"/>
      <c r="R326" s="4"/>
      <c r="S326" s="4"/>
      <c r="T326" s="4"/>
      <c r="U326" s="4"/>
      <c r="V326" s="4"/>
      <c r="W326" s="4"/>
      <c r="X326" s="4"/>
      <c r="Y326" s="4"/>
      <c r="Z326" s="4"/>
      <c r="AA326" s="4"/>
      <c r="AB326" s="4"/>
      <c r="AC326" s="4"/>
    </row>
    <row r="327">
      <c r="A327" s="4"/>
      <c r="B327" s="4"/>
      <c r="C327" s="48"/>
      <c r="D327" s="4"/>
      <c r="E327" s="89"/>
      <c r="F327" s="4"/>
      <c r="G327" s="89"/>
      <c r="H327" s="4"/>
      <c r="I327" s="6"/>
      <c r="J327" s="4"/>
      <c r="K327" s="4"/>
      <c r="L327" s="4"/>
      <c r="M327" s="4"/>
      <c r="N327" s="4"/>
      <c r="O327" s="4"/>
      <c r="P327" s="4"/>
      <c r="Q327" s="4"/>
      <c r="R327" s="4"/>
      <c r="S327" s="4"/>
      <c r="T327" s="4"/>
      <c r="U327" s="4"/>
      <c r="V327" s="4"/>
      <c r="W327" s="4"/>
      <c r="X327" s="4"/>
      <c r="Y327" s="4"/>
      <c r="Z327" s="4"/>
      <c r="AA327" s="4"/>
      <c r="AB327" s="4"/>
      <c r="AC327" s="4"/>
    </row>
    <row r="328">
      <c r="A328" s="4"/>
      <c r="B328" s="4"/>
      <c r="C328" s="48"/>
      <c r="D328" s="4"/>
      <c r="E328" s="89"/>
      <c r="F328" s="4"/>
      <c r="G328" s="89"/>
      <c r="H328" s="4"/>
      <c r="I328" s="6"/>
      <c r="J328" s="4"/>
      <c r="K328" s="4"/>
      <c r="L328" s="4"/>
      <c r="M328" s="4"/>
      <c r="N328" s="4"/>
      <c r="O328" s="4"/>
      <c r="P328" s="4"/>
      <c r="Q328" s="4"/>
      <c r="R328" s="4"/>
      <c r="S328" s="4"/>
      <c r="T328" s="4"/>
      <c r="U328" s="4"/>
      <c r="V328" s="4"/>
      <c r="W328" s="4"/>
      <c r="X328" s="4"/>
      <c r="Y328" s="4"/>
      <c r="Z328" s="4"/>
      <c r="AA328" s="4"/>
      <c r="AB328" s="4"/>
      <c r="AC328" s="4"/>
    </row>
    <row r="329">
      <c r="A329" s="4"/>
      <c r="B329" s="4"/>
      <c r="C329" s="48"/>
      <c r="D329" s="4"/>
      <c r="E329" s="89"/>
      <c r="F329" s="4"/>
      <c r="G329" s="89"/>
      <c r="H329" s="4"/>
      <c r="I329" s="6"/>
      <c r="J329" s="4"/>
      <c r="K329" s="4"/>
      <c r="L329" s="4"/>
      <c r="M329" s="4"/>
      <c r="N329" s="4"/>
      <c r="O329" s="4"/>
      <c r="P329" s="4"/>
      <c r="Q329" s="4"/>
      <c r="R329" s="4"/>
      <c r="S329" s="4"/>
      <c r="T329" s="4"/>
      <c r="U329" s="4"/>
      <c r="V329" s="4"/>
      <c r="W329" s="4"/>
      <c r="X329" s="4"/>
      <c r="Y329" s="4"/>
      <c r="Z329" s="4"/>
      <c r="AA329" s="4"/>
      <c r="AB329" s="4"/>
      <c r="AC329" s="4"/>
    </row>
    <row r="330">
      <c r="A330" s="4"/>
      <c r="B330" s="4"/>
      <c r="C330" s="48"/>
      <c r="D330" s="4"/>
      <c r="E330" s="89"/>
      <c r="F330" s="4"/>
      <c r="G330" s="89"/>
      <c r="H330" s="4"/>
      <c r="I330" s="6"/>
      <c r="J330" s="4"/>
      <c r="K330" s="4"/>
      <c r="L330" s="4"/>
      <c r="M330" s="4"/>
      <c r="N330" s="4"/>
      <c r="O330" s="4"/>
      <c r="P330" s="4"/>
      <c r="Q330" s="4"/>
      <c r="R330" s="4"/>
      <c r="S330" s="4"/>
      <c r="T330" s="4"/>
      <c r="U330" s="4"/>
      <c r="V330" s="4"/>
      <c r="W330" s="4"/>
      <c r="X330" s="4"/>
      <c r="Y330" s="4"/>
      <c r="Z330" s="4"/>
      <c r="AA330" s="4"/>
      <c r="AB330" s="4"/>
      <c r="AC330" s="4"/>
    </row>
    <row r="331">
      <c r="A331" s="4"/>
      <c r="B331" s="4"/>
      <c r="C331" s="48"/>
      <c r="D331" s="4"/>
      <c r="E331" s="89"/>
      <c r="F331" s="4"/>
      <c r="G331" s="89"/>
      <c r="H331" s="4"/>
      <c r="I331" s="6"/>
      <c r="J331" s="4"/>
      <c r="K331" s="4"/>
      <c r="L331" s="4"/>
      <c r="M331" s="4"/>
      <c r="N331" s="4"/>
      <c r="O331" s="4"/>
      <c r="P331" s="4"/>
      <c r="Q331" s="4"/>
      <c r="R331" s="4"/>
      <c r="S331" s="4"/>
      <c r="T331" s="4"/>
      <c r="U331" s="4"/>
      <c r="V331" s="4"/>
      <c r="W331" s="4"/>
      <c r="X331" s="4"/>
      <c r="Y331" s="4"/>
      <c r="Z331" s="4"/>
      <c r="AA331" s="4"/>
      <c r="AB331" s="4"/>
      <c r="AC331" s="4"/>
    </row>
    <row r="332">
      <c r="A332" s="4"/>
      <c r="B332" s="4"/>
      <c r="C332" s="48"/>
      <c r="D332" s="4"/>
      <c r="E332" s="89"/>
      <c r="F332" s="4"/>
      <c r="G332" s="89"/>
      <c r="H332" s="4"/>
      <c r="I332" s="6"/>
      <c r="J332" s="4"/>
      <c r="K332" s="4"/>
      <c r="L332" s="4"/>
      <c r="M332" s="4"/>
      <c r="N332" s="4"/>
      <c r="O332" s="4"/>
      <c r="P332" s="4"/>
      <c r="Q332" s="4"/>
      <c r="R332" s="4"/>
      <c r="S332" s="4"/>
      <c r="T332" s="4"/>
      <c r="U332" s="4"/>
      <c r="V332" s="4"/>
      <c r="W332" s="4"/>
      <c r="X332" s="4"/>
      <c r="Y332" s="4"/>
      <c r="Z332" s="4"/>
      <c r="AA332" s="4"/>
      <c r="AB332" s="4"/>
      <c r="AC332" s="4"/>
    </row>
    <row r="333">
      <c r="A333" s="4"/>
      <c r="B333" s="4"/>
      <c r="C333" s="48"/>
      <c r="D333" s="4"/>
      <c r="E333" s="89"/>
      <c r="F333" s="4"/>
      <c r="G333" s="89"/>
      <c r="H333" s="4"/>
      <c r="I333" s="6"/>
      <c r="J333" s="4"/>
      <c r="K333" s="4"/>
      <c r="L333" s="4"/>
      <c r="M333" s="4"/>
      <c r="N333" s="4"/>
      <c r="O333" s="4"/>
      <c r="P333" s="4"/>
      <c r="Q333" s="4"/>
      <c r="R333" s="4"/>
      <c r="S333" s="4"/>
      <c r="T333" s="4"/>
      <c r="U333" s="4"/>
      <c r="V333" s="4"/>
      <c r="W333" s="4"/>
      <c r="X333" s="4"/>
      <c r="Y333" s="4"/>
      <c r="Z333" s="4"/>
      <c r="AA333" s="4"/>
      <c r="AB333" s="4"/>
      <c r="AC333" s="4"/>
    </row>
    <row r="334">
      <c r="A334" s="4"/>
      <c r="B334" s="4"/>
      <c r="C334" s="48"/>
      <c r="D334" s="4"/>
      <c r="E334" s="89"/>
      <c r="F334" s="4"/>
      <c r="G334" s="89"/>
      <c r="H334" s="4"/>
      <c r="I334" s="6"/>
      <c r="J334" s="4"/>
      <c r="K334" s="4"/>
      <c r="L334" s="4"/>
      <c r="M334" s="4"/>
      <c r="N334" s="4"/>
      <c r="O334" s="4"/>
      <c r="P334" s="4"/>
      <c r="Q334" s="4"/>
      <c r="R334" s="4"/>
      <c r="S334" s="4"/>
      <c r="T334" s="4"/>
      <c r="U334" s="4"/>
      <c r="V334" s="4"/>
      <c r="W334" s="4"/>
      <c r="X334" s="4"/>
      <c r="Y334" s="4"/>
      <c r="Z334" s="4"/>
      <c r="AA334" s="4"/>
      <c r="AB334" s="4"/>
      <c r="AC334" s="4"/>
    </row>
    <row r="335">
      <c r="A335" s="4"/>
      <c r="B335" s="4"/>
      <c r="C335" s="48"/>
      <c r="D335" s="4"/>
      <c r="E335" s="89"/>
      <c r="F335" s="4"/>
      <c r="G335" s="89"/>
      <c r="H335" s="4"/>
      <c r="I335" s="6"/>
      <c r="J335" s="4"/>
      <c r="K335" s="4"/>
      <c r="L335" s="4"/>
      <c r="M335" s="4"/>
      <c r="N335" s="4"/>
      <c r="O335" s="4"/>
      <c r="P335" s="4"/>
      <c r="Q335" s="4"/>
      <c r="R335" s="4"/>
      <c r="S335" s="4"/>
      <c r="T335" s="4"/>
      <c r="U335" s="4"/>
      <c r="V335" s="4"/>
      <c r="W335" s="4"/>
      <c r="X335" s="4"/>
      <c r="Y335" s="4"/>
      <c r="Z335" s="4"/>
      <c r="AA335" s="4"/>
      <c r="AB335" s="4"/>
      <c r="AC335" s="4"/>
    </row>
    <row r="336">
      <c r="A336" s="4"/>
      <c r="B336" s="4"/>
      <c r="C336" s="48"/>
      <c r="D336" s="4"/>
      <c r="E336" s="89"/>
      <c r="F336" s="4"/>
      <c r="G336" s="89"/>
      <c r="H336" s="4"/>
      <c r="I336" s="6"/>
      <c r="J336" s="4"/>
      <c r="K336" s="4"/>
      <c r="L336" s="4"/>
      <c r="M336" s="4"/>
      <c r="N336" s="4"/>
      <c r="O336" s="4"/>
      <c r="P336" s="4"/>
      <c r="Q336" s="4"/>
      <c r="R336" s="4"/>
      <c r="S336" s="4"/>
      <c r="T336" s="4"/>
      <c r="U336" s="4"/>
      <c r="V336" s="4"/>
      <c r="W336" s="4"/>
      <c r="X336" s="4"/>
      <c r="Y336" s="4"/>
      <c r="Z336" s="4"/>
      <c r="AA336" s="4"/>
      <c r="AB336" s="4"/>
      <c r="AC336" s="4"/>
    </row>
    <row r="337">
      <c r="A337" s="4"/>
      <c r="B337" s="4"/>
      <c r="C337" s="48"/>
      <c r="D337" s="4"/>
      <c r="E337" s="89"/>
      <c r="F337" s="4"/>
      <c r="G337" s="89"/>
      <c r="H337" s="4"/>
      <c r="I337" s="6"/>
      <c r="J337" s="4"/>
      <c r="K337" s="4"/>
      <c r="L337" s="4"/>
      <c r="M337" s="4"/>
      <c r="N337" s="4"/>
      <c r="O337" s="4"/>
      <c r="P337" s="4"/>
      <c r="Q337" s="4"/>
      <c r="R337" s="4"/>
      <c r="S337" s="4"/>
      <c r="T337" s="4"/>
      <c r="U337" s="4"/>
      <c r="V337" s="4"/>
      <c r="W337" s="4"/>
      <c r="X337" s="4"/>
      <c r="Y337" s="4"/>
      <c r="Z337" s="4"/>
      <c r="AA337" s="4"/>
      <c r="AB337" s="4"/>
      <c r="AC337" s="4"/>
    </row>
    <row r="338">
      <c r="A338" s="4"/>
      <c r="B338" s="4"/>
      <c r="C338" s="48"/>
      <c r="D338" s="4"/>
      <c r="E338" s="89"/>
      <c r="F338" s="4"/>
      <c r="G338" s="89"/>
      <c r="H338" s="4"/>
      <c r="I338" s="6"/>
      <c r="J338" s="4"/>
      <c r="K338" s="4"/>
      <c r="L338" s="4"/>
      <c r="M338" s="4"/>
      <c r="N338" s="4"/>
      <c r="O338" s="4"/>
      <c r="P338" s="4"/>
      <c r="Q338" s="4"/>
      <c r="R338" s="4"/>
      <c r="S338" s="4"/>
      <c r="T338" s="4"/>
      <c r="U338" s="4"/>
      <c r="V338" s="4"/>
      <c r="W338" s="4"/>
      <c r="X338" s="4"/>
      <c r="Y338" s="4"/>
      <c r="Z338" s="4"/>
      <c r="AA338" s="4"/>
      <c r="AB338" s="4"/>
      <c r="AC338" s="4"/>
    </row>
    <row r="339">
      <c r="A339" s="4"/>
      <c r="B339" s="4"/>
      <c r="C339" s="48"/>
      <c r="D339" s="4"/>
      <c r="E339" s="89"/>
      <c r="F339" s="4"/>
      <c r="G339" s="89"/>
      <c r="H339" s="4"/>
      <c r="I339" s="6"/>
      <c r="J339" s="4"/>
      <c r="K339" s="4"/>
      <c r="L339" s="4"/>
      <c r="M339" s="4"/>
      <c r="N339" s="4"/>
      <c r="O339" s="4"/>
      <c r="P339" s="4"/>
      <c r="Q339" s="4"/>
      <c r="R339" s="4"/>
      <c r="S339" s="4"/>
      <c r="T339" s="4"/>
      <c r="U339" s="4"/>
      <c r="V339" s="4"/>
      <c r="W339" s="4"/>
      <c r="X339" s="4"/>
      <c r="Y339" s="4"/>
      <c r="Z339" s="4"/>
      <c r="AA339" s="4"/>
      <c r="AB339" s="4"/>
      <c r="AC339" s="4"/>
    </row>
    <row r="340">
      <c r="A340" s="4"/>
      <c r="B340" s="4"/>
      <c r="C340" s="48"/>
      <c r="D340" s="4"/>
      <c r="E340" s="89"/>
      <c r="F340" s="4"/>
      <c r="G340" s="89"/>
      <c r="H340" s="4"/>
      <c r="I340" s="6"/>
      <c r="J340" s="4"/>
      <c r="K340" s="4"/>
      <c r="L340" s="4"/>
      <c r="M340" s="4"/>
      <c r="N340" s="4"/>
      <c r="O340" s="4"/>
      <c r="P340" s="4"/>
      <c r="Q340" s="4"/>
      <c r="R340" s="4"/>
      <c r="S340" s="4"/>
      <c r="T340" s="4"/>
      <c r="U340" s="4"/>
      <c r="V340" s="4"/>
      <c r="W340" s="4"/>
      <c r="X340" s="4"/>
      <c r="Y340" s="4"/>
      <c r="Z340" s="4"/>
      <c r="AA340" s="4"/>
      <c r="AB340" s="4"/>
      <c r="AC340" s="4"/>
    </row>
    <row r="341">
      <c r="A341" s="4"/>
      <c r="B341" s="4"/>
      <c r="C341" s="48"/>
      <c r="D341" s="4"/>
      <c r="E341" s="89"/>
      <c r="F341" s="4"/>
      <c r="G341" s="89"/>
      <c r="H341" s="4"/>
      <c r="I341" s="6"/>
      <c r="J341" s="4"/>
      <c r="K341" s="4"/>
      <c r="L341" s="4"/>
      <c r="M341" s="4"/>
      <c r="N341" s="4"/>
      <c r="O341" s="4"/>
      <c r="P341" s="4"/>
      <c r="Q341" s="4"/>
      <c r="R341" s="4"/>
      <c r="S341" s="4"/>
      <c r="T341" s="4"/>
      <c r="U341" s="4"/>
      <c r="V341" s="4"/>
      <c r="W341" s="4"/>
      <c r="X341" s="4"/>
      <c r="Y341" s="4"/>
      <c r="Z341" s="4"/>
      <c r="AA341" s="4"/>
      <c r="AB341" s="4"/>
      <c r="AC341" s="4"/>
    </row>
    <row r="342">
      <c r="A342" s="4"/>
      <c r="B342" s="4"/>
      <c r="C342" s="48"/>
      <c r="D342" s="4"/>
      <c r="E342" s="89"/>
      <c r="F342" s="4"/>
      <c r="G342" s="89"/>
      <c r="H342" s="4"/>
      <c r="I342" s="6"/>
      <c r="J342" s="4"/>
      <c r="K342" s="4"/>
      <c r="L342" s="4"/>
      <c r="M342" s="4"/>
      <c r="N342" s="4"/>
      <c r="O342" s="4"/>
      <c r="P342" s="4"/>
      <c r="Q342" s="4"/>
      <c r="R342" s="4"/>
      <c r="S342" s="4"/>
      <c r="T342" s="4"/>
      <c r="U342" s="4"/>
      <c r="V342" s="4"/>
      <c r="W342" s="4"/>
      <c r="X342" s="4"/>
      <c r="Y342" s="4"/>
      <c r="Z342" s="4"/>
      <c r="AA342" s="4"/>
      <c r="AB342" s="4"/>
      <c r="AC342" s="4"/>
    </row>
    <row r="343">
      <c r="A343" s="4"/>
      <c r="B343" s="4"/>
      <c r="C343" s="48"/>
      <c r="D343" s="4"/>
      <c r="E343" s="89"/>
      <c r="F343" s="4"/>
      <c r="G343" s="89"/>
      <c r="H343" s="4"/>
      <c r="I343" s="6"/>
      <c r="J343" s="4"/>
      <c r="K343" s="4"/>
      <c r="L343" s="4"/>
      <c r="M343" s="4"/>
      <c r="N343" s="4"/>
      <c r="O343" s="4"/>
      <c r="P343" s="4"/>
      <c r="Q343" s="4"/>
      <c r="R343" s="4"/>
      <c r="S343" s="4"/>
      <c r="T343" s="4"/>
      <c r="U343" s="4"/>
      <c r="V343" s="4"/>
      <c r="W343" s="4"/>
      <c r="X343" s="4"/>
      <c r="Y343" s="4"/>
      <c r="Z343" s="4"/>
      <c r="AA343" s="4"/>
      <c r="AB343" s="4"/>
      <c r="AC343" s="4"/>
    </row>
    <row r="344">
      <c r="A344" s="4"/>
      <c r="B344" s="4"/>
      <c r="C344" s="48"/>
      <c r="D344" s="4"/>
      <c r="E344" s="89"/>
      <c r="F344" s="4"/>
      <c r="G344" s="89"/>
      <c r="H344" s="4"/>
      <c r="I344" s="6"/>
      <c r="J344" s="4"/>
      <c r="K344" s="4"/>
      <c r="L344" s="4"/>
      <c r="M344" s="4"/>
      <c r="N344" s="4"/>
      <c r="O344" s="4"/>
      <c r="P344" s="4"/>
      <c r="Q344" s="4"/>
      <c r="R344" s="4"/>
      <c r="S344" s="4"/>
      <c r="T344" s="4"/>
      <c r="U344" s="4"/>
      <c r="V344" s="4"/>
      <c r="W344" s="4"/>
      <c r="X344" s="4"/>
      <c r="Y344" s="4"/>
      <c r="Z344" s="4"/>
      <c r="AA344" s="4"/>
      <c r="AB344" s="4"/>
      <c r="AC344" s="4"/>
    </row>
    <row r="345">
      <c r="A345" s="4"/>
      <c r="B345" s="4"/>
      <c r="C345" s="48"/>
      <c r="D345" s="4"/>
      <c r="E345" s="89"/>
      <c r="F345" s="4"/>
      <c r="G345" s="89"/>
      <c r="H345" s="4"/>
      <c r="I345" s="6"/>
      <c r="J345" s="4"/>
      <c r="K345" s="4"/>
      <c r="L345" s="4"/>
      <c r="M345" s="4"/>
      <c r="N345" s="4"/>
      <c r="O345" s="4"/>
      <c r="P345" s="4"/>
      <c r="Q345" s="4"/>
      <c r="R345" s="4"/>
      <c r="S345" s="4"/>
      <c r="T345" s="4"/>
      <c r="U345" s="4"/>
      <c r="V345" s="4"/>
      <c r="W345" s="4"/>
      <c r="X345" s="4"/>
      <c r="Y345" s="4"/>
      <c r="Z345" s="4"/>
      <c r="AA345" s="4"/>
      <c r="AB345" s="4"/>
      <c r="AC345" s="4"/>
    </row>
    <row r="346">
      <c r="A346" s="4"/>
      <c r="B346" s="4"/>
      <c r="C346" s="48"/>
      <c r="D346" s="4"/>
      <c r="E346" s="89"/>
      <c r="F346" s="4"/>
      <c r="G346" s="89"/>
      <c r="H346" s="4"/>
      <c r="I346" s="6"/>
      <c r="J346" s="4"/>
      <c r="K346" s="4"/>
      <c r="L346" s="4"/>
      <c r="M346" s="4"/>
      <c r="N346" s="4"/>
      <c r="O346" s="4"/>
      <c r="P346" s="4"/>
      <c r="Q346" s="4"/>
      <c r="R346" s="4"/>
      <c r="S346" s="4"/>
      <c r="T346" s="4"/>
      <c r="U346" s="4"/>
      <c r="V346" s="4"/>
      <c r="W346" s="4"/>
      <c r="X346" s="4"/>
      <c r="Y346" s="4"/>
      <c r="Z346" s="4"/>
      <c r="AA346" s="4"/>
      <c r="AB346" s="4"/>
      <c r="AC346" s="4"/>
    </row>
    <row r="347">
      <c r="A347" s="4"/>
      <c r="B347" s="4"/>
      <c r="C347" s="48"/>
      <c r="D347" s="4"/>
      <c r="E347" s="89"/>
      <c r="F347" s="4"/>
      <c r="G347" s="89"/>
      <c r="H347" s="4"/>
      <c r="I347" s="6"/>
      <c r="J347" s="4"/>
      <c r="K347" s="4"/>
      <c r="L347" s="4"/>
      <c r="M347" s="4"/>
      <c r="N347" s="4"/>
      <c r="O347" s="4"/>
      <c r="P347" s="4"/>
      <c r="Q347" s="4"/>
      <c r="R347" s="4"/>
      <c r="S347" s="4"/>
      <c r="T347" s="4"/>
      <c r="U347" s="4"/>
      <c r="V347" s="4"/>
      <c r="W347" s="4"/>
      <c r="X347" s="4"/>
      <c r="Y347" s="4"/>
      <c r="Z347" s="4"/>
      <c r="AA347" s="4"/>
      <c r="AB347" s="4"/>
      <c r="AC347" s="4"/>
    </row>
    <row r="348">
      <c r="A348" s="4"/>
      <c r="B348" s="4"/>
      <c r="C348" s="48"/>
      <c r="D348" s="4"/>
      <c r="E348" s="89"/>
      <c r="F348" s="4"/>
      <c r="G348" s="89"/>
      <c r="H348" s="4"/>
      <c r="I348" s="6"/>
      <c r="J348" s="4"/>
      <c r="K348" s="4"/>
      <c r="L348" s="4"/>
      <c r="M348" s="4"/>
      <c r="N348" s="4"/>
      <c r="O348" s="4"/>
      <c r="P348" s="4"/>
      <c r="Q348" s="4"/>
      <c r="R348" s="4"/>
      <c r="S348" s="4"/>
      <c r="T348" s="4"/>
      <c r="U348" s="4"/>
      <c r="V348" s="4"/>
      <c r="W348" s="4"/>
      <c r="X348" s="4"/>
      <c r="Y348" s="4"/>
      <c r="Z348" s="4"/>
      <c r="AA348" s="4"/>
      <c r="AB348" s="4"/>
      <c r="AC348" s="4"/>
    </row>
    <row r="349">
      <c r="A349" s="4"/>
      <c r="B349" s="4"/>
      <c r="C349" s="48"/>
      <c r="D349" s="4"/>
      <c r="E349" s="89"/>
      <c r="F349" s="4"/>
      <c r="G349" s="89"/>
      <c r="H349" s="4"/>
      <c r="I349" s="6"/>
      <c r="J349" s="4"/>
      <c r="K349" s="4"/>
      <c r="L349" s="4"/>
      <c r="M349" s="4"/>
      <c r="N349" s="4"/>
      <c r="O349" s="4"/>
      <c r="P349" s="4"/>
      <c r="Q349" s="4"/>
      <c r="R349" s="4"/>
      <c r="S349" s="4"/>
      <c r="T349" s="4"/>
      <c r="U349" s="4"/>
      <c r="V349" s="4"/>
      <c r="W349" s="4"/>
      <c r="X349" s="4"/>
      <c r="Y349" s="4"/>
      <c r="Z349" s="4"/>
      <c r="AA349" s="4"/>
      <c r="AB349" s="4"/>
      <c r="AC349" s="4"/>
    </row>
    <row r="350">
      <c r="A350" s="4"/>
      <c r="B350" s="4"/>
      <c r="C350" s="48"/>
      <c r="D350" s="4"/>
      <c r="E350" s="89"/>
      <c r="F350" s="4"/>
      <c r="G350" s="89"/>
      <c r="H350" s="4"/>
      <c r="I350" s="6"/>
      <c r="J350" s="4"/>
      <c r="K350" s="4"/>
      <c r="L350" s="4"/>
      <c r="M350" s="4"/>
      <c r="N350" s="4"/>
      <c r="O350" s="4"/>
      <c r="P350" s="4"/>
      <c r="Q350" s="4"/>
      <c r="R350" s="4"/>
      <c r="S350" s="4"/>
      <c r="T350" s="4"/>
      <c r="U350" s="4"/>
      <c r="V350" s="4"/>
      <c r="W350" s="4"/>
      <c r="X350" s="4"/>
      <c r="Y350" s="4"/>
      <c r="Z350" s="4"/>
      <c r="AA350" s="4"/>
      <c r="AB350" s="4"/>
      <c r="AC350" s="4"/>
    </row>
    <row r="351">
      <c r="A351" s="4"/>
      <c r="B351" s="4"/>
      <c r="C351" s="48"/>
      <c r="D351" s="4"/>
      <c r="E351" s="89"/>
      <c r="F351" s="4"/>
      <c r="G351" s="89"/>
      <c r="H351" s="4"/>
      <c r="I351" s="6"/>
      <c r="J351" s="4"/>
      <c r="K351" s="4"/>
      <c r="L351" s="4"/>
      <c r="M351" s="4"/>
      <c r="N351" s="4"/>
      <c r="O351" s="4"/>
      <c r="P351" s="4"/>
      <c r="Q351" s="4"/>
      <c r="R351" s="4"/>
      <c r="S351" s="4"/>
      <c r="T351" s="4"/>
      <c r="U351" s="4"/>
      <c r="V351" s="4"/>
      <c r="W351" s="4"/>
      <c r="X351" s="4"/>
      <c r="Y351" s="4"/>
      <c r="Z351" s="4"/>
      <c r="AA351" s="4"/>
      <c r="AB351" s="4"/>
      <c r="AC351" s="4"/>
    </row>
    <row r="352">
      <c r="A352" s="4"/>
      <c r="B352" s="4"/>
      <c r="C352" s="48"/>
      <c r="D352" s="4"/>
      <c r="E352" s="89"/>
      <c r="F352" s="4"/>
      <c r="G352" s="89"/>
      <c r="H352" s="4"/>
      <c r="I352" s="6"/>
      <c r="J352" s="4"/>
      <c r="K352" s="4"/>
      <c r="L352" s="4"/>
      <c r="M352" s="4"/>
      <c r="N352" s="4"/>
      <c r="O352" s="4"/>
      <c r="P352" s="4"/>
      <c r="Q352" s="4"/>
      <c r="R352" s="4"/>
      <c r="S352" s="4"/>
      <c r="T352" s="4"/>
      <c r="U352" s="4"/>
      <c r="V352" s="4"/>
      <c r="W352" s="4"/>
      <c r="X352" s="4"/>
      <c r="Y352" s="4"/>
      <c r="Z352" s="4"/>
      <c r="AA352" s="4"/>
      <c r="AB352" s="4"/>
      <c r="AC352" s="4"/>
    </row>
    <row r="353">
      <c r="A353" s="4"/>
      <c r="B353" s="4"/>
      <c r="C353" s="48"/>
      <c r="D353" s="4"/>
      <c r="E353" s="89"/>
      <c r="F353" s="4"/>
      <c r="G353" s="89"/>
      <c r="H353" s="4"/>
      <c r="I353" s="6"/>
      <c r="J353" s="4"/>
      <c r="K353" s="4"/>
      <c r="L353" s="4"/>
      <c r="M353" s="4"/>
      <c r="N353" s="4"/>
      <c r="O353" s="4"/>
      <c r="P353" s="4"/>
      <c r="Q353" s="4"/>
      <c r="R353" s="4"/>
      <c r="S353" s="4"/>
      <c r="T353" s="4"/>
      <c r="U353" s="4"/>
      <c r="V353" s="4"/>
      <c r="W353" s="4"/>
      <c r="X353" s="4"/>
      <c r="Y353" s="4"/>
      <c r="Z353" s="4"/>
      <c r="AA353" s="4"/>
      <c r="AB353" s="4"/>
      <c r="AC353" s="4"/>
    </row>
    <row r="354">
      <c r="A354" s="4"/>
      <c r="B354" s="4"/>
      <c r="C354" s="48"/>
      <c r="D354" s="4"/>
      <c r="E354" s="89"/>
      <c r="F354" s="4"/>
      <c r="G354" s="89"/>
      <c r="H354" s="4"/>
      <c r="I354" s="6"/>
      <c r="J354" s="4"/>
      <c r="K354" s="4"/>
      <c r="L354" s="4"/>
      <c r="M354" s="4"/>
      <c r="N354" s="4"/>
      <c r="O354" s="4"/>
      <c r="P354" s="4"/>
      <c r="Q354" s="4"/>
      <c r="R354" s="4"/>
      <c r="S354" s="4"/>
      <c r="T354" s="4"/>
      <c r="U354" s="4"/>
      <c r="V354" s="4"/>
      <c r="W354" s="4"/>
      <c r="X354" s="4"/>
      <c r="Y354" s="4"/>
      <c r="Z354" s="4"/>
      <c r="AA354" s="4"/>
      <c r="AB354" s="4"/>
      <c r="AC354" s="4"/>
    </row>
    <row r="355">
      <c r="A355" s="4"/>
      <c r="B355" s="4"/>
      <c r="C355" s="48"/>
      <c r="D355" s="4"/>
      <c r="E355" s="89"/>
      <c r="F355" s="4"/>
      <c r="G355" s="89"/>
      <c r="H355" s="4"/>
      <c r="I355" s="6"/>
      <c r="J355" s="4"/>
      <c r="K355" s="4"/>
      <c r="L355" s="4"/>
      <c r="M355" s="4"/>
      <c r="N355" s="4"/>
      <c r="O355" s="4"/>
      <c r="P355" s="4"/>
      <c r="Q355" s="4"/>
      <c r="R355" s="4"/>
      <c r="S355" s="4"/>
      <c r="T355" s="4"/>
      <c r="U355" s="4"/>
      <c r="V355" s="4"/>
      <c r="W355" s="4"/>
      <c r="X355" s="4"/>
      <c r="Y355" s="4"/>
      <c r="Z355" s="4"/>
      <c r="AA355" s="4"/>
      <c r="AB355" s="4"/>
      <c r="AC355" s="4"/>
    </row>
    <row r="356">
      <c r="A356" s="4"/>
      <c r="B356" s="4"/>
      <c r="C356" s="48"/>
      <c r="D356" s="4"/>
      <c r="E356" s="89"/>
      <c r="F356" s="4"/>
      <c r="G356" s="89"/>
      <c r="H356" s="4"/>
      <c r="I356" s="6"/>
      <c r="J356" s="4"/>
      <c r="K356" s="4"/>
      <c r="L356" s="4"/>
      <c r="M356" s="4"/>
      <c r="N356" s="4"/>
      <c r="O356" s="4"/>
      <c r="P356" s="4"/>
      <c r="Q356" s="4"/>
      <c r="R356" s="4"/>
      <c r="S356" s="4"/>
      <c r="T356" s="4"/>
      <c r="U356" s="4"/>
      <c r="V356" s="4"/>
      <c r="W356" s="4"/>
      <c r="X356" s="4"/>
      <c r="Y356" s="4"/>
      <c r="Z356" s="4"/>
      <c r="AA356" s="4"/>
      <c r="AB356" s="4"/>
      <c r="AC356" s="4"/>
    </row>
    <row r="357">
      <c r="A357" s="4"/>
      <c r="B357" s="4"/>
      <c r="C357" s="48"/>
      <c r="D357" s="4"/>
      <c r="E357" s="89"/>
      <c r="F357" s="4"/>
      <c r="G357" s="89"/>
      <c r="H357" s="4"/>
      <c r="I357" s="6"/>
      <c r="J357" s="4"/>
      <c r="K357" s="4"/>
      <c r="L357" s="4"/>
      <c r="M357" s="4"/>
      <c r="N357" s="4"/>
      <c r="O357" s="4"/>
      <c r="P357" s="4"/>
      <c r="Q357" s="4"/>
      <c r="R357" s="4"/>
      <c r="S357" s="4"/>
      <c r="T357" s="4"/>
      <c r="U357" s="4"/>
      <c r="V357" s="4"/>
      <c r="W357" s="4"/>
      <c r="X357" s="4"/>
      <c r="Y357" s="4"/>
      <c r="Z357" s="4"/>
      <c r="AA357" s="4"/>
      <c r="AB357" s="4"/>
      <c r="AC357" s="4"/>
    </row>
    <row r="358">
      <c r="A358" s="4"/>
      <c r="B358" s="4"/>
      <c r="C358" s="48"/>
      <c r="D358" s="4"/>
      <c r="E358" s="89"/>
      <c r="F358" s="4"/>
      <c r="G358" s="89"/>
      <c r="H358" s="4"/>
      <c r="I358" s="6"/>
      <c r="J358" s="4"/>
      <c r="K358" s="4"/>
      <c r="L358" s="4"/>
      <c r="M358" s="4"/>
      <c r="N358" s="4"/>
      <c r="O358" s="4"/>
      <c r="P358" s="4"/>
      <c r="Q358" s="4"/>
      <c r="R358" s="4"/>
      <c r="S358" s="4"/>
      <c r="T358" s="4"/>
      <c r="U358" s="4"/>
      <c r="V358" s="4"/>
      <c r="W358" s="4"/>
      <c r="X358" s="4"/>
      <c r="Y358" s="4"/>
      <c r="Z358" s="4"/>
      <c r="AA358" s="4"/>
      <c r="AB358" s="4"/>
      <c r="AC358" s="4"/>
    </row>
    <row r="359">
      <c r="A359" s="4"/>
      <c r="B359" s="4"/>
      <c r="C359" s="48"/>
      <c r="D359" s="4"/>
      <c r="E359" s="89"/>
      <c r="F359" s="4"/>
      <c r="G359" s="89"/>
      <c r="H359" s="4"/>
      <c r="I359" s="6"/>
      <c r="J359" s="4"/>
      <c r="K359" s="4"/>
      <c r="L359" s="4"/>
      <c r="M359" s="4"/>
      <c r="N359" s="4"/>
      <c r="O359" s="4"/>
      <c r="P359" s="4"/>
      <c r="Q359" s="4"/>
      <c r="R359" s="4"/>
      <c r="S359" s="4"/>
      <c r="T359" s="4"/>
      <c r="U359" s="4"/>
      <c r="V359" s="4"/>
      <c r="W359" s="4"/>
      <c r="X359" s="4"/>
      <c r="Y359" s="4"/>
      <c r="Z359" s="4"/>
      <c r="AA359" s="4"/>
      <c r="AB359" s="4"/>
      <c r="AC359" s="4"/>
    </row>
    <row r="360">
      <c r="A360" s="4"/>
      <c r="B360" s="4"/>
      <c r="C360" s="48"/>
      <c r="D360" s="4"/>
      <c r="E360" s="89"/>
      <c r="F360" s="4"/>
      <c r="G360" s="89"/>
      <c r="H360" s="4"/>
      <c r="I360" s="6"/>
      <c r="J360" s="4"/>
      <c r="K360" s="4"/>
      <c r="L360" s="4"/>
      <c r="M360" s="4"/>
      <c r="N360" s="4"/>
      <c r="O360" s="4"/>
      <c r="P360" s="4"/>
      <c r="Q360" s="4"/>
      <c r="R360" s="4"/>
      <c r="S360" s="4"/>
      <c r="T360" s="4"/>
      <c r="U360" s="4"/>
      <c r="V360" s="4"/>
      <c r="W360" s="4"/>
      <c r="X360" s="4"/>
      <c r="Y360" s="4"/>
      <c r="Z360" s="4"/>
      <c r="AA360" s="4"/>
      <c r="AB360" s="4"/>
      <c r="AC360" s="4"/>
    </row>
    <row r="361">
      <c r="A361" s="4"/>
      <c r="B361" s="4"/>
      <c r="C361" s="48"/>
      <c r="D361" s="4"/>
      <c r="E361" s="89"/>
      <c r="F361" s="4"/>
      <c r="G361" s="89"/>
      <c r="H361" s="4"/>
      <c r="I361" s="6"/>
      <c r="J361" s="4"/>
      <c r="K361" s="4"/>
      <c r="L361" s="4"/>
      <c r="M361" s="4"/>
      <c r="N361" s="4"/>
      <c r="O361" s="4"/>
      <c r="P361" s="4"/>
      <c r="Q361" s="4"/>
      <c r="R361" s="4"/>
      <c r="S361" s="4"/>
      <c r="T361" s="4"/>
      <c r="U361" s="4"/>
      <c r="V361" s="4"/>
      <c r="W361" s="4"/>
      <c r="X361" s="4"/>
      <c r="Y361" s="4"/>
      <c r="Z361" s="4"/>
      <c r="AA361" s="4"/>
      <c r="AB361" s="4"/>
      <c r="AC361" s="4"/>
    </row>
    <row r="362">
      <c r="A362" s="4"/>
      <c r="B362" s="4"/>
      <c r="C362" s="48"/>
      <c r="D362" s="4"/>
      <c r="E362" s="89"/>
      <c r="F362" s="4"/>
      <c r="G362" s="89"/>
      <c r="H362" s="4"/>
      <c r="I362" s="6"/>
      <c r="J362" s="4"/>
      <c r="K362" s="4"/>
      <c r="L362" s="4"/>
      <c r="M362" s="4"/>
      <c r="N362" s="4"/>
      <c r="O362" s="4"/>
      <c r="P362" s="4"/>
      <c r="Q362" s="4"/>
      <c r="R362" s="4"/>
      <c r="S362" s="4"/>
      <c r="T362" s="4"/>
      <c r="U362" s="4"/>
      <c r="V362" s="4"/>
      <c r="W362" s="4"/>
      <c r="X362" s="4"/>
      <c r="Y362" s="4"/>
      <c r="Z362" s="4"/>
      <c r="AA362" s="4"/>
      <c r="AB362" s="4"/>
      <c r="AC362" s="4"/>
    </row>
    <row r="363">
      <c r="A363" s="4"/>
      <c r="B363" s="4"/>
      <c r="C363" s="48"/>
      <c r="D363" s="4"/>
      <c r="E363" s="89"/>
      <c r="F363" s="4"/>
      <c r="G363" s="89"/>
      <c r="H363" s="4"/>
      <c r="I363" s="6"/>
      <c r="J363" s="4"/>
      <c r="K363" s="4"/>
      <c r="L363" s="4"/>
      <c r="M363" s="4"/>
      <c r="N363" s="4"/>
      <c r="O363" s="4"/>
      <c r="P363" s="4"/>
      <c r="Q363" s="4"/>
      <c r="R363" s="4"/>
      <c r="S363" s="4"/>
      <c r="T363" s="4"/>
      <c r="U363" s="4"/>
      <c r="V363" s="4"/>
      <c r="W363" s="4"/>
      <c r="X363" s="4"/>
      <c r="Y363" s="4"/>
      <c r="Z363" s="4"/>
      <c r="AA363" s="4"/>
      <c r="AB363" s="4"/>
      <c r="AC363" s="4"/>
    </row>
    <row r="364">
      <c r="A364" s="4"/>
      <c r="B364" s="4"/>
      <c r="C364" s="48"/>
      <c r="D364" s="4"/>
      <c r="E364" s="89"/>
      <c r="F364" s="4"/>
      <c r="G364" s="89"/>
      <c r="H364" s="4"/>
      <c r="I364" s="6"/>
      <c r="J364" s="4"/>
      <c r="K364" s="4"/>
      <c r="L364" s="4"/>
      <c r="M364" s="4"/>
      <c r="N364" s="4"/>
      <c r="O364" s="4"/>
      <c r="P364" s="4"/>
      <c r="Q364" s="4"/>
      <c r="R364" s="4"/>
      <c r="S364" s="4"/>
      <c r="T364" s="4"/>
      <c r="U364" s="4"/>
      <c r="V364" s="4"/>
      <c r="W364" s="4"/>
      <c r="X364" s="4"/>
      <c r="Y364" s="4"/>
      <c r="Z364" s="4"/>
      <c r="AA364" s="4"/>
      <c r="AB364" s="4"/>
      <c r="AC364" s="4"/>
    </row>
    <row r="365">
      <c r="A365" s="4"/>
      <c r="B365" s="4"/>
      <c r="C365" s="48"/>
      <c r="D365" s="4"/>
      <c r="E365" s="89"/>
      <c r="F365" s="4"/>
      <c r="G365" s="89"/>
      <c r="H365" s="4"/>
      <c r="I365" s="6"/>
      <c r="J365" s="4"/>
      <c r="K365" s="4"/>
      <c r="L365" s="4"/>
      <c r="M365" s="4"/>
      <c r="N365" s="4"/>
      <c r="O365" s="4"/>
      <c r="P365" s="4"/>
      <c r="Q365" s="4"/>
      <c r="R365" s="4"/>
      <c r="S365" s="4"/>
      <c r="T365" s="4"/>
      <c r="U365" s="4"/>
      <c r="V365" s="4"/>
      <c r="W365" s="4"/>
      <c r="X365" s="4"/>
      <c r="Y365" s="4"/>
      <c r="Z365" s="4"/>
      <c r="AA365" s="4"/>
      <c r="AB365" s="4"/>
      <c r="AC365" s="4"/>
    </row>
    <row r="366">
      <c r="A366" s="4"/>
      <c r="B366" s="4"/>
      <c r="C366" s="48"/>
      <c r="D366" s="4"/>
      <c r="E366" s="89"/>
      <c r="F366" s="4"/>
      <c r="G366" s="89"/>
      <c r="H366" s="4"/>
      <c r="I366" s="6"/>
      <c r="J366" s="4"/>
      <c r="K366" s="4"/>
      <c r="L366" s="4"/>
      <c r="M366" s="4"/>
      <c r="N366" s="4"/>
      <c r="O366" s="4"/>
      <c r="P366" s="4"/>
      <c r="Q366" s="4"/>
      <c r="R366" s="4"/>
      <c r="S366" s="4"/>
      <c r="T366" s="4"/>
      <c r="U366" s="4"/>
      <c r="V366" s="4"/>
      <c r="W366" s="4"/>
      <c r="X366" s="4"/>
      <c r="Y366" s="4"/>
      <c r="Z366" s="4"/>
      <c r="AA366" s="4"/>
      <c r="AB366" s="4"/>
      <c r="AC366" s="4"/>
    </row>
    <row r="367">
      <c r="A367" s="4"/>
      <c r="B367" s="4"/>
      <c r="C367" s="48"/>
      <c r="D367" s="4"/>
      <c r="E367" s="89"/>
      <c r="F367" s="4"/>
      <c r="G367" s="89"/>
      <c r="H367" s="4"/>
      <c r="I367" s="6"/>
      <c r="J367" s="4"/>
      <c r="K367" s="4"/>
      <c r="L367" s="4"/>
      <c r="M367" s="4"/>
      <c r="N367" s="4"/>
      <c r="O367" s="4"/>
      <c r="P367" s="4"/>
      <c r="Q367" s="4"/>
      <c r="R367" s="4"/>
      <c r="S367" s="4"/>
      <c r="T367" s="4"/>
      <c r="U367" s="4"/>
      <c r="V367" s="4"/>
      <c r="W367" s="4"/>
      <c r="X367" s="4"/>
      <c r="Y367" s="4"/>
      <c r="Z367" s="4"/>
      <c r="AA367" s="4"/>
      <c r="AB367" s="4"/>
      <c r="AC367" s="4"/>
    </row>
    <row r="368">
      <c r="A368" s="4"/>
      <c r="B368" s="4"/>
      <c r="C368" s="48"/>
      <c r="D368" s="4"/>
      <c r="E368" s="89"/>
      <c r="F368" s="4"/>
      <c r="G368" s="89"/>
      <c r="H368" s="4"/>
      <c r="I368" s="6"/>
      <c r="J368" s="4"/>
      <c r="K368" s="4"/>
      <c r="L368" s="4"/>
      <c r="M368" s="4"/>
      <c r="N368" s="4"/>
      <c r="O368" s="4"/>
      <c r="P368" s="4"/>
      <c r="Q368" s="4"/>
      <c r="R368" s="4"/>
      <c r="S368" s="4"/>
      <c r="T368" s="4"/>
      <c r="U368" s="4"/>
      <c r="V368" s="4"/>
      <c r="W368" s="4"/>
      <c r="X368" s="4"/>
      <c r="Y368" s="4"/>
      <c r="Z368" s="4"/>
      <c r="AA368" s="4"/>
      <c r="AB368" s="4"/>
      <c r="AC368" s="4"/>
    </row>
    <row r="369">
      <c r="A369" s="4"/>
      <c r="B369" s="4"/>
      <c r="C369" s="48"/>
      <c r="D369" s="4"/>
      <c r="E369" s="89"/>
      <c r="F369" s="4"/>
      <c r="G369" s="89"/>
      <c r="H369" s="4"/>
      <c r="I369" s="6"/>
      <c r="J369" s="4"/>
      <c r="K369" s="4"/>
      <c r="L369" s="4"/>
      <c r="M369" s="4"/>
      <c r="N369" s="4"/>
      <c r="O369" s="4"/>
      <c r="P369" s="4"/>
      <c r="Q369" s="4"/>
      <c r="R369" s="4"/>
      <c r="S369" s="4"/>
      <c r="T369" s="4"/>
      <c r="U369" s="4"/>
      <c r="V369" s="4"/>
      <c r="W369" s="4"/>
      <c r="X369" s="4"/>
      <c r="Y369" s="4"/>
      <c r="Z369" s="4"/>
      <c r="AA369" s="4"/>
      <c r="AB369" s="4"/>
      <c r="AC369" s="4"/>
    </row>
    <row r="370">
      <c r="A370" s="4"/>
      <c r="B370" s="4"/>
      <c r="C370" s="48"/>
      <c r="D370" s="4"/>
      <c r="E370" s="89"/>
      <c r="F370" s="4"/>
      <c r="G370" s="89"/>
      <c r="H370" s="4"/>
      <c r="I370" s="6"/>
      <c r="J370" s="4"/>
      <c r="K370" s="4"/>
      <c r="L370" s="4"/>
      <c r="M370" s="4"/>
      <c r="N370" s="4"/>
      <c r="O370" s="4"/>
      <c r="P370" s="4"/>
      <c r="Q370" s="4"/>
      <c r="R370" s="4"/>
      <c r="S370" s="4"/>
      <c r="T370" s="4"/>
      <c r="U370" s="4"/>
      <c r="V370" s="4"/>
      <c r="W370" s="4"/>
      <c r="X370" s="4"/>
      <c r="Y370" s="4"/>
      <c r="Z370" s="4"/>
      <c r="AA370" s="4"/>
      <c r="AB370" s="4"/>
      <c r="AC370" s="4"/>
    </row>
    <row r="371">
      <c r="A371" s="4"/>
      <c r="B371" s="4"/>
      <c r="C371" s="48"/>
      <c r="D371" s="4"/>
      <c r="E371" s="89"/>
      <c r="F371" s="4"/>
      <c r="G371" s="89"/>
      <c r="H371" s="4"/>
      <c r="I371" s="6"/>
      <c r="J371" s="4"/>
      <c r="K371" s="4"/>
      <c r="L371" s="4"/>
      <c r="M371" s="4"/>
      <c r="N371" s="4"/>
      <c r="O371" s="4"/>
      <c r="P371" s="4"/>
      <c r="Q371" s="4"/>
      <c r="R371" s="4"/>
      <c r="S371" s="4"/>
      <c r="T371" s="4"/>
      <c r="U371" s="4"/>
      <c r="V371" s="4"/>
      <c r="W371" s="4"/>
      <c r="X371" s="4"/>
      <c r="Y371" s="4"/>
      <c r="Z371" s="4"/>
      <c r="AA371" s="4"/>
      <c r="AB371" s="4"/>
      <c r="AC371" s="4"/>
    </row>
    <row r="372">
      <c r="A372" s="4"/>
      <c r="B372" s="4"/>
      <c r="C372" s="48"/>
      <c r="D372" s="4"/>
      <c r="E372" s="89"/>
      <c r="F372" s="4"/>
      <c r="G372" s="89"/>
      <c r="H372" s="4"/>
      <c r="I372" s="6"/>
      <c r="J372" s="4"/>
      <c r="K372" s="4"/>
      <c r="L372" s="4"/>
      <c r="M372" s="4"/>
      <c r="N372" s="4"/>
      <c r="O372" s="4"/>
      <c r="P372" s="4"/>
      <c r="Q372" s="4"/>
      <c r="R372" s="4"/>
      <c r="S372" s="4"/>
      <c r="T372" s="4"/>
      <c r="U372" s="4"/>
      <c r="V372" s="4"/>
      <c r="W372" s="4"/>
      <c r="X372" s="4"/>
      <c r="Y372" s="4"/>
      <c r="Z372" s="4"/>
      <c r="AA372" s="4"/>
      <c r="AB372" s="4"/>
      <c r="AC372" s="4"/>
    </row>
    <row r="373">
      <c r="A373" s="4"/>
      <c r="B373" s="4"/>
      <c r="C373" s="48"/>
      <c r="D373" s="4"/>
      <c r="E373" s="89"/>
      <c r="F373" s="4"/>
      <c r="G373" s="89"/>
      <c r="H373" s="4"/>
      <c r="I373" s="6"/>
      <c r="J373" s="4"/>
      <c r="K373" s="4"/>
      <c r="L373" s="4"/>
      <c r="M373" s="4"/>
      <c r="N373" s="4"/>
      <c r="O373" s="4"/>
      <c r="P373" s="4"/>
      <c r="Q373" s="4"/>
      <c r="R373" s="4"/>
      <c r="S373" s="4"/>
      <c r="T373" s="4"/>
      <c r="U373" s="4"/>
      <c r="V373" s="4"/>
      <c r="W373" s="4"/>
      <c r="X373" s="4"/>
      <c r="Y373" s="4"/>
      <c r="Z373" s="4"/>
      <c r="AA373" s="4"/>
      <c r="AB373" s="4"/>
      <c r="AC373" s="4"/>
    </row>
    <row r="374">
      <c r="A374" s="4"/>
      <c r="B374" s="4"/>
      <c r="C374" s="48"/>
      <c r="D374" s="4"/>
      <c r="E374" s="89"/>
      <c r="F374" s="4"/>
      <c r="G374" s="89"/>
      <c r="H374" s="4"/>
      <c r="I374" s="6"/>
      <c r="J374" s="4"/>
      <c r="K374" s="4"/>
      <c r="L374" s="4"/>
      <c r="M374" s="4"/>
      <c r="N374" s="4"/>
      <c r="O374" s="4"/>
      <c r="P374" s="4"/>
      <c r="Q374" s="4"/>
      <c r="R374" s="4"/>
      <c r="S374" s="4"/>
      <c r="T374" s="4"/>
      <c r="U374" s="4"/>
      <c r="V374" s="4"/>
      <c r="W374" s="4"/>
      <c r="X374" s="4"/>
      <c r="Y374" s="4"/>
      <c r="Z374" s="4"/>
      <c r="AA374" s="4"/>
      <c r="AB374" s="4"/>
      <c r="AC374" s="4"/>
    </row>
    <row r="375">
      <c r="A375" s="4"/>
      <c r="B375" s="4"/>
      <c r="C375" s="48"/>
      <c r="D375" s="4"/>
      <c r="E375" s="89"/>
      <c r="F375" s="4"/>
      <c r="G375" s="89"/>
      <c r="H375" s="4"/>
      <c r="I375" s="6"/>
      <c r="J375" s="4"/>
      <c r="K375" s="4"/>
      <c r="L375" s="4"/>
      <c r="M375" s="4"/>
      <c r="N375" s="4"/>
      <c r="O375" s="4"/>
      <c r="P375" s="4"/>
      <c r="Q375" s="4"/>
      <c r="R375" s="4"/>
      <c r="S375" s="4"/>
      <c r="T375" s="4"/>
      <c r="U375" s="4"/>
      <c r="V375" s="4"/>
      <c r="W375" s="4"/>
      <c r="X375" s="4"/>
      <c r="Y375" s="4"/>
      <c r="Z375" s="4"/>
      <c r="AA375" s="4"/>
      <c r="AB375" s="4"/>
      <c r="AC375" s="4"/>
    </row>
    <row r="376">
      <c r="A376" s="4"/>
      <c r="B376" s="4"/>
      <c r="C376" s="48"/>
      <c r="D376" s="4"/>
      <c r="E376" s="89"/>
      <c r="F376" s="4"/>
      <c r="G376" s="89"/>
      <c r="H376" s="4"/>
      <c r="I376" s="6"/>
      <c r="J376" s="4"/>
      <c r="K376" s="4"/>
      <c r="L376" s="4"/>
      <c r="M376" s="4"/>
      <c r="N376" s="4"/>
      <c r="O376" s="4"/>
      <c r="P376" s="4"/>
      <c r="Q376" s="4"/>
      <c r="R376" s="4"/>
      <c r="S376" s="4"/>
      <c r="T376" s="4"/>
      <c r="U376" s="4"/>
      <c r="V376" s="4"/>
      <c r="W376" s="4"/>
      <c r="X376" s="4"/>
      <c r="Y376" s="4"/>
      <c r="Z376" s="4"/>
      <c r="AA376" s="4"/>
      <c r="AB376" s="4"/>
      <c r="AC376" s="4"/>
    </row>
    <row r="377">
      <c r="A377" s="4"/>
      <c r="B377" s="4"/>
      <c r="C377" s="48"/>
      <c r="D377" s="4"/>
      <c r="E377" s="89"/>
      <c r="F377" s="4"/>
      <c r="G377" s="89"/>
      <c r="H377" s="4"/>
      <c r="I377" s="6"/>
      <c r="J377" s="4"/>
      <c r="K377" s="4"/>
      <c r="L377" s="4"/>
      <c r="M377" s="4"/>
      <c r="N377" s="4"/>
      <c r="O377" s="4"/>
      <c r="P377" s="4"/>
      <c r="Q377" s="4"/>
      <c r="R377" s="4"/>
      <c r="S377" s="4"/>
      <c r="T377" s="4"/>
      <c r="U377" s="4"/>
      <c r="V377" s="4"/>
      <c r="W377" s="4"/>
      <c r="X377" s="4"/>
      <c r="Y377" s="4"/>
      <c r="Z377" s="4"/>
      <c r="AA377" s="4"/>
      <c r="AB377" s="4"/>
      <c r="AC377" s="4"/>
    </row>
    <row r="378">
      <c r="A378" s="4"/>
      <c r="B378" s="4"/>
      <c r="C378" s="48"/>
      <c r="D378" s="4"/>
      <c r="E378" s="89"/>
      <c r="F378" s="4"/>
      <c r="G378" s="89"/>
      <c r="H378" s="4"/>
      <c r="I378" s="6"/>
      <c r="J378" s="4"/>
      <c r="K378" s="4"/>
      <c r="L378" s="4"/>
      <c r="M378" s="4"/>
      <c r="N378" s="4"/>
      <c r="O378" s="4"/>
      <c r="P378" s="4"/>
      <c r="Q378" s="4"/>
      <c r="R378" s="4"/>
      <c r="S378" s="4"/>
      <c r="T378" s="4"/>
      <c r="U378" s="4"/>
      <c r="V378" s="4"/>
      <c r="W378" s="4"/>
      <c r="X378" s="4"/>
      <c r="Y378" s="4"/>
      <c r="Z378" s="4"/>
      <c r="AA378" s="4"/>
      <c r="AB378" s="4"/>
      <c r="AC378" s="4"/>
    </row>
    <row r="379">
      <c r="A379" s="4"/>
      <c r="B379" s="4"/>
      <c r="C379" s="48"/>
      <c r="D379" s="4"/>
      <c r="E379" s="89"/>
      <c r="F379" s="4"/>
      <c r="G379" s="89"/>
      <c r="H379" s="4"/>
      <c r="I379" s="6"/>
      <c r="J379" s="4"/>
      <c r="K379" s="4"/>
      <c r="L379" s="4"/>
      <c r="M379" s="4"/>
      <c r="N379" s="4"/>
      <c r="O379" s="4"/>
      <c r="P379" s="4"/>
      <c r="Q379" s="4"/>
      <c r="R379" s="4"/>
      <c r="S379" s="4"/>
      <c r="T379" s="4"/>
      <c r="U379" s="4"/>
      <c r="V379" s="4"/>
      <c r="W379" s="4"/>
      <c r="X379" s="4"/>
      <c r="Y379" s="4"/>
      <c r="Z379" s="4"/>
      <c r="AA379" s="4"/>
      <c r="AB379" s="4"/>
      <c r="AC379" s="4"/>
    </row>
    <row r="380">
      <c r="A380" s="4"/>
      <c r="B380" s="4"/>
      <c r="C380" s="48"/>
      <c r="D380" s="4"/>
      <c r="E380" s="89"/>
      <c r="F380" s="4"/>
      <c r="G380" s="89"/>
      <c r="H380" s="4"/>
      <c r="I380" s="6"/>
      <c r="J380" s="4"/>
      <c r="K380" s="4"/>
      <c r="L380" s="4"/>
      <c r="M380" s="4"/>
      <c r="N380" s="4"/>
      <c r="O380" s="4"/>
      <c r="P380" s="4"/>
      <c r="Q380" s="4"/>
      <c r="R380" s="4"/>
      <c r="S380" s="4"/>
      <c r="T380" s="4"/>
      <c r="U380" s="4"/>
      <c r="V380" s="4"/>
      <c r="W380" s="4"/>
      <c r="X380" s="4"/>
      <c r="Y380" s="4"/>
      <c r="Z380" s="4"/>
      <c r="AA380" s="4"/>
      <c r="AB380" s="4"/>
      <c r="AC380" s="4"/>
    </row>
    <row r="381">
      <c r="A381" s="4"/>
      <c r="B381" s="4"/>
      <c r="C381" s="48"/>
      <c r="D381" s="4"/>
      <c r="E381" s="89"/>
      <c r="F381" s="4"/>
      <c r="G381" s="89"/>
      <c r="H381" s="4"/>
      <c r="I381" s="6"/>
      <c r="J381" s="4"/>
      <c r="K381" s="4"/>
      <c r="L381" s="4"/>
      <c r="M381" s="4"/>
      <c r="N381" s="4"/>
      <c r="O381" s="4"/>
      <c r="P381" s="4"/>
      <c r="Q381" s="4"/>
      <c r="R381" s="4"/>
      <c r="S381" s="4"/>
      <c r="T381" s="4"/>
      <c r="U381" s="4"/>
      <c r="V381" s="4"/>
      <c r="W381" s="4"/>
      <c r="X381" s="4"/>
      <c r="Y381" s="4"/>
      <c r="Z381" s="4"/>
      <c r="AA381" s="4"/>
      <c r="AB381" s="4"/>
      <c r="AC381" s="4"/>
    </row>
    <row r="382">
      <c r="A382" s="4"/>
      <c r="B382" s="4"/>
      <c r="C382" s="48"/>
      <c r="D382" s="4"/>
      <c r="E382" s="89"/>
      <c r="F382" s="4"/>
      <c r="G382" s="89"/>
      <c r="H382" s="4"/>
      <c r="I382" s="6"/>
      <c r="J382" s="4"/>
      <c r="K382" s="4"/>
      <c r="L382" s="4"/>
      <c r="M382" s="4"/>
      <c r="N382" s="4"/>
      <c r="O382" s="4"/>
      <c r="P382" s="4"/>
      <c r="Q382" s="4"/>
      <c r="R382" s="4"/>
      <c r="S382" s="4"/>
      <c r="T382" s="4"/>
      <c r="U382" s="4"/>
      <c r="V382" s="4"/>
      <c r="W382" s="4"/>
      <c r="X382" s="4"/>
      <c r="Y382" s="4"/>
      <c r="Z382" s="4"/>
      <c r="AA382" s="4"/>
      <c r="AB382" s="4"/>
      <c r="AC382" s="4"/>
    </row>
    <row r="383">
      <c r="A383" s="4"/>
      <c r="B383" s="4"/>
      <c r="C383" s="48"/>
      <c r="D383" s="4"/>
      <c r="E383" s="89"/>
      <c r="F383" s="4"/>
      <c r="G383" s="89"/>
      <c r="H383" s="4"/>
      <c r="I383" s="6"/>
      <c r="J383" s="4"/>
      <c r="K383" s="4"/>
      <c r="L383" s="4"/>
      <c r="M383" s="4"/>
      <c r="N383" s="4"/>
      <c r="O383" s="4"/>
      <c r="P383" s="4"/>
      <c r="Q383" s="4"/>
      <c r="R383" s="4"/>
      <c r="S383" s="4"/>
      <c r="T383" s="4"/>
      <c r="U383" s="4"/>
      <c r="V383" s="4"/>
      <c r="W383" s="4"/>
      <c r="X383" s="4"/>
      <c r="Y383" s="4"/>
      <c r="Z383" s="4"/>
      <c r="AA383" s="4"/>
      <c r="AB383" s="4"/>
      <c r="AC383" s="4"/>
    </row>
    <row r="384">
      <c r="A384" s="4"/>
      <c r="B384" s="4"/>
      <c r="C384" s="48"/>
      <c r="D384" s="4"/>
      <c r="E384" s="89"/>
      <c r="F384" s="4"/>
      <c r="G384" s="89"/>
      <c r="H384" s="4"/>
      <c r="I384" s="6"/>
      <c r="J384" s="4"/>
      <c r="K384" s="4"/>
      <c r="L384" s="4"/>
      <c r="M384" s="4"/>
      <c r="N384" s="4"/>
      <c r="O384" s="4"/>
      <c r="P384" s="4"/>
      <c r="Q384" s="4"/>
      <c r="R384" s="4"/>
      <c r="S384" s="4"/>
      <c r="T384" s="4"/>
      <c r="U384" s="4"/>
      <c r="V384" s="4"/>
      <c r="W384" s="4"/>
      <c r="X384" s="4"/>
      <c r="Y384" s="4"/>
      <c r="Z384" s="4"/>
      <c r="AA384" s="4"/>
      <c r="AB384" s="4"/>
      <c r="AC384" s="4"/>
    </row>
    <row r="385">
      <c r="A385" s="4"/>
      <c r="B385" s="4"/>
      <c r="C385" s="48"/>
      <c r="D385" s="4"/>
      <c r="E385" s="89"/>
      <c r="F385" s="4"/>
      <c r="G385" s="89"/>
      <c r="H385" s="4"/>
      <c r="I385" s="6"/>
      <c r="J385" s="4"/>
      <c r="K385" s="4"/>
      <c r="L385" s="4"/>
      <c r="M385" s="4"/>
      <c r="N385" s="4"/>
      <c r="O385" s="4"/>
      <c r="P385" s="4"/>
      <c r="Q385" s="4"/>
      <c r="R385" s="4"/>
      <c r="S385" s="4"/>
      <c r="T385" s="4"/>
      <c r="U385" s="4"/>
      <c r="V385" s="4"/>
      <c r="W385" s="4"/>
      <c r="X385" s="4"/>
      <c r="Y385" s="4"/>
      <c r="Z385" s="4"/>
      <c r="AA385" s="4"/>
      <c r="AB385" s="4"/>
      <c r="AC385" s="4"/>
    </row>
    <row r="386">
      <c r="A386" s="4"/>
      <c r="B386" s="4"/>
      <c r="C386" s="48"/>
      <c r="D386" s="4"/>
      <c r="E386" s="89"/>
      <c r="F386" s="4"/>
      <c r="G386" s="89"/>
      <c r="H386" s="4"/>
      <c r="I386" s="6"/>
      <c r="J386" s="4"/>
      <c r="K386" s="4"/>
      <c r="L386" s="4"/>
      <c r="M386" s="4"/>
      <c r="N386" s="4"/>
      <c r="O386" s="4"/>
      <c r="P386" s="4"/>
      <c r="Q386" s="4"/>
      <c r="R386" s="4"/>
      <c r="S386" s="4"/>
      <c r="T386" s="4"/>
      <c r="U386" s="4"/>
      <c r="V386" s="4"/>
      <c r="W386" s="4"/>
      <c r="X386" s="4"/>
      <c r="Y386" s="4"/>
      <c r="Z386" s="4"/>
      <c r="AA386" s="4"/>
      <c r="AB386" s="4"/>
      <c r="AC386" s="4"/>
    </row>
    <row r="387">
      <c r="A387" s="4"/>
      <c r="B387" s="4"/>
      <c r="C387" s="48"/>
      <c r="D387" s="4"/>
      <c r="E387" s="89"/>
      <c r="F387" s="4"/>
      <c r="G387" s="89"/>
      <c r="H387" s="4"/>
      <c r="I387" s="6"/>
      <c r="J387" s="4"/>
      <c r="K387" s="4"/>
      <c r="L387" s="4"/>
      <c r="M387" s="4"/>
      <c r="N387" s="4"/>
      <c r="O387" s="4"/>
      <c r="P387" s="4"/>
      <c r="Q387" s="4"/>
      <c r="R387" s="4"/>
      <c r="S387" s="4"/>
      <c r="T387" s="4"/>
      <c r="U387" s="4"/>
      <c r="V387" s="4"/>
      <c r="W387" s="4"/>
      <c r="X387" s="4"/>
      <c r="Y387" s="4"/>
      <c r="Z387" s="4"/>
      <c r="AA387" s="4"/>
      <c r="AB387" s="4"/>
      <c r="AC387" s="4"/>
    </row>
    <row r="388">
      <c r="A388" s="4"/>
      <c r="B388" s="4"/>
      <c r="C388" s="48"/>
      <c r="D388" s="4"/>
      <c r="E388" s="89"/>
      <c r="F388" s="4"/>
      <c r="G388" s="89"/>
      <c r="H388" s="4"/>
      <c r="I388" s="6"/>
      <c r="J388" s="4"/>
      <c r="K388" s="4"/>
      <c r="L388" s="4"/>
      <c r="M388" s="4"/>
      <c r="N388" s="4"/>
      <c r="O388" s="4"/>
      <c r="P388" s="4"/>
      <c r="Q388" s="4"/>
      <c r="R388" s="4"/>
      <c r="S388" s="4"/>
      <c r="T388" s="4"/>
      <c r="U388" s="4"/>
      <c r="V388" s="4"/>
      <c r="W388" s="4"/>
      <c r="X388" s="4"/>
      <c r="Y388" s="4"/>
      <c r="Z388" s="4"/>
      <c r="AA388" s="4"/>
      <c r="AB388" s="4"/>
      <c r="AC388" s="4"/>
    </row>
    <row r="389">
      <c r="A389" s="4"/>
      <c r="B389" s="4"/>
      <c r="C389" s="48"/>
      <c r="D389" s="4"/>
      <c r="E389" s="89"/>
      <c r="F389" s="4"/>
      <c r="G389" s="89"/>
      <c r="H389" s="4"/>
      <c r="I389" s="6"/>
      <c r="J389" s="4"/>
      <c r="K389" s="4"/>
      <c r="L389" s="4"/>
      <c r="M389" s="4"/>
      <c r="N389" s="4"/>
      <c r="O389" s="4"/>
      <c r="P389" s="4"/>
      <c r="Q389" s="4"/>
      <c r="R389" s="4"/>
      <c r="S389" s="4"/>
      <c r="T389" s="4"/>
      <c r="U389" s="4"/>
      <c r="V389" s="4"/>
      <c r="W389" s="4"/>
      <c r="X389" s="4"/>
      <c r="Y389" s="4"/>
      <c r="Z389" s="4"/>
      <c r="AA389" s="4"/>
      <c r="AB389" s="4"/>
      <c r="AC389" s="4"/>
    </row>
    <row r="390">
      <c r="A390" s="4"/>
      <c r="B390" s="4"/>
      <c r="C390" s="48"/>
      <c r="D390" s="4"/>
      <c r="E390" s="89"/>
      <c r="F390" s="4"/>
      <c r="G390" s="89"/>
      <c r="H390" s="4"/>
      <c r="I390" s="6"/>
      <c r="J390" s="4"/>
      <c r="K390" s="4"/>
      <c r="L390" s="4"/>
      <c r="M390" s="4"/>
      <c r="N390" s="4"/>
      <c r="O390" s="4"/>
      <c r="P390" s="4"/>
      <c r="Q390" s="4"/>
      <c r="R390" s="4"/>
      <c r="S390" s="4"/>
      <c r="T390" s="4"/>
      <c r="U390" s="4"/>
      <c r="V390" s="4"/>
      <c r="W390" s="4"/>
      <c r="X390" s="4"/>
      <c r="Y390" s="4"/>
      <c r="Z390" s="4"/>
      <c r="AA390" s="4"/>
      <c r="AB390" s="4"/>
      <c r="AC390" s="4"/>
    </row>
    <row r="391">
      <c r="A391" s="4"/>
      <c r="B391" s="4"/>
      <c r="C391" s="48"/>
      <c r="D391" s="4"/>
      <c r="E391" s="89"/>
      <c r="F391" s="4"/>
      <c r="G391" s="89"/>
      <c r="H391" s="4"/>
      <c r="I391" s="6"/>
      <c r="J391" s="4"/>
      <c r="K391" s="4"/>
      <c r="L391" s="4"/>
      <c r="M391" s="4"/>
      <c r="N391" s="4"/>
      <c r="O391" s="4"/>
      <c r="P391" s="4"/>
      <c r="Q391" s="4"/>
      <c r="R391" s="4"/>
      <c r="S391" s="4"/>
      <c r="T391" s="4"/>
      <c r="U391" s="4"/>
      <c r="V391" s="4"/>
      <c r="W391" s="4"/>
      <c r="X391" s="4"/>
      <c r="Y391" s="4"/>
      <c r="Z391" s="4"/>
      <c r="AA391" s="4"/>
      <c r="AB391" s="4"/>
      <c r="AC391" s="4"/>
    </row>
    <row r="392">
      <c r="A392" s="4"/>
      <c r="B392" s="4"/>
      <c r="C392" s="48"/>
      <c r="D392" s="4"/>
      <c r="E392" s="89"/>
      <c r="F392" s="4"/>
      <c r="G392" s="89"/>
      <c r="H392" s="4"/>
      <c r="I392" s="6"/>
      <c r="J392" s="4"/>
      <c r="K392" s="4"/>
      <c r="L392" s="4"/>
      <c r="M392" s="4"/>
      <c r="N392" s="4"/>
      <c r="O392" s="4"/>
      <c r="P392" s="4"/>
      <c r="Q392" s="4"/>
      <c r="R392" s="4"/>
      <c r="S392" s="4"/>
      <c r="T392" s="4"/>
      <c r="U392" s="4"/>
      <c r="V392" s="4"/>
      <c r="W392" s="4"/>
      <c r="X392" s="4"/>
      <c r="Y392" s="4"/>
      <c r="Z392" s="4"/>
      <c r="AA392" s="4"/>
      <c r="AB392" s="4"/>
      <c r="AC392" s="4"/>
    </row>
    <row r="393">
      <c r="A393" s="4"/>
      <c r="B393" s="4"/>
      <c r="C393" s="48"/>
      <c r="D393" s="4"/>
      <c r="E393" s="89"/>
      <c r="F393" s="4"/>
      <c r="G393" s="89"/>
      <c r="H393" s="4"/>
      <c r="I393" s="6"/>
      <c r="J393" s="4"/>
      <c r="K393" s="4"/>
      <c r="L393" s="4"/>
      <c r="M393" s="4"/>
      <c r="N393" s="4"/>
      <c r="O393" s="4"/>
      <c r="P393" s="4"/>
      <c r="Q393" s="4"/>
      <c r="R393" s="4"/>
      <c r="S393" s="4"/>
      <c r="T393" s="4"/>
      <c r="U393" s="4"/>
      <c r="V393" s="4"/>
      <c r="W393" s="4"/>
      <c r="X393" s="4"/>
      <c r="Y393" s="4"/>
      <c r="Z393" s="4"/>
      <c r="AA393" s="4"/>
      <c r="AB393" s="4"/>
      <c r="AC393" s="4"/>
    </row>
    <row r="394">
      <c r="A394" s="4"/>
      <c r="B394" s="4"/>
      <c r="C394" s="48"/>
      <c r="D394" s="4"/>
      <c r="E394" s="89"/>
      <c r="F394" s="4"/>
      <c r="G394" s="89"/>
      <c r="H394" s="4"/>
      <c r="I394" s="6"/>
      <c r="J394" s="4"/>
      <c r="K394" s="4"/>
      <c r="L394" s="4"/>
      <c r="M394" s="4"/>
      <c r="N394" s="4"/>
      <c r="O394" s="4"/>
      <c r="P394" s="4"/>
      <c r="Q394" s="4"/>
      <c r="R394" s="4"/>
      <c r="S394" s="4"/>
      <c r="T394" s="4"/>
      <c r="U394" s="4"/>
      <c r="V394" s="4"/>
      <c r="W394" s="4"/>
      <c r="X394" s="4"/>
      <c r="Y394" s="4"/>
      <c r="Z394" s="4"/>
      <c r="AA394" s="4"/>
      <c r="AB394" s="4"/>
      <c r="AC394" s="4"/>
    </row>
    <row r="395">
      <c r="A395" s="4"/>
      <c r="B395" s="4"/>
      <c r="C395" s="48"/>
      <c r="D395" s="4"/>
      <c r="E395" s="89"/>
      <c r="F395" s="4"/>
      <c r="G395" s="89"/>
      <c r="H395" s="4"/>
      <c r="I395" s="6"/>
      <c r="J395" s="4"/>
      <c r="K395" s="4"/>
      <c r="L395" s="4"/>
      <c r="M395" s="4"/>
      <c r="N395" s="4"/>
      <c r="O395" s="4"/>
      <c r="P395" s="4"/>
      <c r="Q395" s="4"/>
      <c r="R395" s="4"/>
      <c r="S395" s="4"/>
      <c r="T395" s="4"/>
      <c r="U395" s="4"/>
      <c r="V395" s="4"/>
      <c r="W395" s="4"/>
      <c r="X395" s="4"/>
      <c r="Y395" s="4"/>
      <c r="Z395" s="4"/>
      <c r="AA395" s="4"/>
      <c r="AB395" s="4"/>
      <c r="AC395" s="4"/>
    </row>
    <row r="396">
      <c r="A396" s="4"/>
      <c r="B396" s="4"/>
      <c r="C396" s="48"/>
      <c r="D396" s="4"/>
      <c r="E396" s="89"/>
      <c r="F396" s="4"/>
      <c r="G396" s="89"/>
      <c r="H396" s="4"/>
      <c r="I396" s="6"/>
      <c r="J396" s="4"/>
      <c r="K396" s="4"/>
      <c r="L396" s="4"/>
      <c r="M396" s="4"/>
      <c r="N396" s="4"/>
      <c r="O396" s="4"/>
      <c r="P396" s="4"/>
      <c r="Q396" s="4"/>
      <c r="R396" s="4"/>
      <c r="S396" s="4"/>
      <c r="T396" s="4"/>
      <c r="U396" s="4"/>
      <c r="V396" s="4"/>
      <c r="W396" s="4"/>
      <c r="X396" s="4"/>
      <c r="Y396" s="4"/>
      <c r="Z396" s="4"/>
      <c r="AA396" s="4"/>
      <c r="AB396" s="4"/>
      <c r="AC396" s="4"/>
    </row>
    <row r="397">
      <c r="A397" s="4"/>
      <c r="B397" s="4"/>
      <c r="C397" s="48"/>
      <c r="D397" s="4"/>
      <c r="E397" s="89"/>
      <c r="F397" s="4"/>
      <c r="G397" s="89"/>
      <c r="H397" s="4"/>
      <c r="I397" s="6"/>
      <c r="J397" s="4"/>
      <c r="K397" s="4"/>
      <c r="L397" s="4"/>
      <c r="M397" s="4"/>
      <c r="N397" s="4"/>
      <c r="O397" s="4"/>
      <c r="P397" s="4"/>
      <c r="Q397" s="4"/>
      <c r="R397" s="4"/>
      <c r="S397" s="4"/>
      <c r="T397" s="4"/>
      <c r="U397" s="4"/>
      <c r="V397" s="4"/>
      <c r="W397" s="4"/>
      <c r="X397" s="4"/>
      <c r="Y397" s="4"/>
      <c r="Z397" s="4"/>
      <c r="AA397" s="4"/>
      <c r="AB397" s="4"/>
      <c r="AC397" s="4"/>
    </row>
    <row r="398">
      <c r="A398" s="4"/>
      <c r="B398" s="4"/>
      <c r="C398" s="48"/>
      <c r="D398" s="4"/>
      <c r="E398" s="89"/>
      <c r="F398" s="4"/>
      <c r="G398" s="89"/>
      <c r="H398" s="4"/>
      <c r="I398" s="6"/>
      <c r="J398" s="4"/>
      <c r="K398" s="4"/>
      <c r="L398" s="4"/>
      <c r="M398" s="4"/>
      <c r="N398" s="4"/>
      <c r="O398" s="4"/>
      <c r="P398" s="4"/>
      <c r="Q398" s="4"/>
      <c r="R398" s="4"/>
      <c r="S398" s="4"/>
      <c r="T398" s="4"/>
      <c r="U398" s="4"/>
      <c r="V398" s="4"/>
      <c r="W398" s="4"/>
      <c r="X398" s="4"/>
      <c r="Y398" s="4"/>
      <c r="Z398" s="4"/>
      <c r="AA398" s="4"/>
      <c r="AB398" s="4"/>
      <c r="AC398" s="4"/>
    </row>
    <row r="399">
      <c r="A399" s="4"/>
      <c r="B399" s="4"/>
      <c r="C399" s="48"/>
      <c r="D399" s="4"/>
      <c r="E399" s="89"/>
      <c r="F399" s="4"/>
      <c r="G399" s="89"/>
      <c r="H399" s="4"/>
      <c r="I399" s="6"/>
      <c r="J399" s="4"/>
      <c r="K399" s="4"/>
      <c r="L399" s="4"/>
      <c r="M399" s="4"/>
      <c r="N399" s="4"/>
      <c r="O399" s="4"/>
      <c r="P399" s="4"/>
      <c r="Q399" s="4"/>
      <c r="R399" s="4"/>
      <c r="S399" s="4"/>
      <c r="T399" s="4"/>
      <c r="U399" s="4"/>
      <c r="V399" s="4"/>
      <c r="W399" s="4"/>
      <c r="X399" s="4"/>
      <c r="Y399" s="4"/>
      <c r="Z399" s="4"/>
      <c r="AA399" s="4"/>
      <c r="AB399" s="4"/>
      <c r="AC399" s="4"/>
    </row>
    <row r="400">
      <c r="A400" s="4"/>
      <c r="B400" s="4"/>
      <c r="C400" s="48"/>
      <c r="D400" s="4"/>
      <c r="E400" s="89"/>
      <c r="F400" s="4"/>
      <c r="G400" s="89"/>
      <c r="H400" s="4"/>
      <c r="I400" s="6"/>
      <c r="J400" s="4"/>
      <c r="K400" s="4"/>
      <c r="L400" s="4"/>
      <c r="M400" s="4"/>
      <c r="N400" s="4"/>
      <c r="O400" s="4"/>
      <c r="P400" s="4"/>
      <c r="Q400" s="4"/>
      <c r="R400" s="4"/>
      <c r="S400" s="4"/>
      <c r="T400" s="4"/>
      <c r="U400" s="4"/>
      <c r="V400" s="4"/>
      <c r="W400" s="4"/>
      <c r="X400" s="4"/>
      <c r="Y400" s="4"/>
      <c r="Z400" s="4"/>
      <c r="AA400" s="4"/>
      <c r="AB400" s="4"/>
      <c r="AC400" s="4"/>
    </row>
    <row r="401">
      <c r="A401" s="4"/>
      <c r="B401" s="4"/>
      <c r="C401" s="48"/>
      <c r="D401" s="4"/>
      <c r="E401" s="89"/>
      <c r="F401" s="4"/>
      <c r="G401" s="89"/>
      <c r="H401" s="4"/>
      <c r="I401" s="6"/>
      <c r="J401" s="4"/>
      <c r="K401" s="4"/>
      <c r="L401" s="4"/>
      <c r="M401" s="4"/>
      <c r="N401" s="4"/>
      <c r="O401" s="4"/>
      <c r="P401" s="4"/>
      <c r="Q401" s="4"/>
      <c r="R401" s="4"/>
      <c r="S401" s="4"/>
      <c r="T401" s="4"/>
      <c r="U401" s="4"/>
      <c r="V401" s="4"/>
      <c r="W401" s="4"/>
      <c r="X401" s="4"/>
      <c r="Y401" s="4"/>
      <c r="Z401" s="4"/>
      <c r="AA401" s="4"/>
      <c r="AB401" s="4"/>
      <c r="AC401" s="4"/>
    </row>
    <row r="402">
      <c r="A402" s="4"/>
      <c r="B402" s="4"/>
      <c r="C402" s="48"/>
      <c r="D402" s="4"/>
      <c r="E402" s="89"/>
      <c r="F402" s="4"/>
      <c r="G402" s="89"/>
      <c r="H402" s="4"/>
      <c r="I402" s="6"/>
      <c r="J402" s="4"/>
      <c r="K402" s="4"/>
      <c r="L402" s="4"/>
      <c r="M402" s="4"/>
      <c r="N402" s="4"/>
      <c r="O402" s="4"/>
      <c r="P402" s="4"/>
      <c r="Q402" s="4"/>
      <c r="R402" s="4"/>
      <c r="S402" s="4"/>
      <c r="T402" s="4"/>
      <c r="U402" s="4"/>
      <c r="V402" s="4"/>
      <c r="W402" s="4"/>
      <c r="X402" s="4"/>
      <c r="Y402" s="4"/>
      <c r="Z402" s="4"/>
      <c r="AA402" s="4"/>
      <c r="AB402" s="4"/>
      <c r="AC402" s="4"/>
    </row>
    <row r="403">
      <c r="A403" s="4"/>
      <c r="B403" s="4"/>
      <c r="C403" s="48"/>
      <c r="D403" s="4"/>
      <c r="E403" s="89"/>
      <c r="F403" s="4"/>
      <c r="G403" s="89"/>
      <c r="H403" s="4"/>
      <c r="I403" s="6"/>
      <c r="J403" s="4"/>
      <c r="K403" s="4"/>
      <c r="L403" s="4"/>
      <c r="M403" s="4"/>
      <c r="N403" s="4"/>
      <c r="O403" s="4"/>
      <c r="P403" s="4"/>
      <c r="Q403" s="4"/>
      <c r="R403" s="4"/>
      <c r="S403" s="4"/>
      <c r="T403" s="4"/>
      <c r="U403" s="4"/>
      <c r="V403" s="4"/>
      <c r="W403" s="4"/>
      <c r="X403" s="4"/>
      <c r="Y403" s="4"/>
      <c r="Z403" s="4"/>
      <c r="AA403" s="4"/>
      <c r="AB403" s="4"/>
      <c r="AC403" s="4"/>
    </row>
    <row r="404">
      <c r="A404" s="4"/>
      <c r="B404" s="4"/>
      <c r="C404" s="48"/>
      <c r="D404" s="4"/>
      <c r="E404" s="89"/>
      <c r="F404" s="4"/>
      <c r="G404" s="89"/>
      <c r="H404" s="4"/>
      <c r="I404" s="6"/>
      <c r="J404" s="4"/>
      <c r="K404" s="4"/>
      <c r="L404" s="4"/>
      <c r="M404" s="4"/>
      <c r="N404" s="4"/>
      <c r="O404" s="4"/>
      <c r="P404" s="4"/>
      <c r="Q404" s="4"/>
      <c r="R404" s="4"/>
      <c r="S404" s="4"/>
      <c r="T404" s="4"/>
      <c r="U404" s="4"/>
      <c r="V404" s="4"/>
      <c r="W404" s="4"/>
      <c r="X404" s="4"/>
      <c r="Y404" s="4"/>
      <c r="Z404" s="4"/>
      <c r="AA404" s="4"/>
      <c r="AB404" s="4"/>
      <c r="AC404" s="4"/>
    </row>
    <row r="405">
      <c r="A405" s="4"/>
      <c r="B405" s="4"/>
      <c r="C405" s="48"/>
      <c r="D405" s="4"/>
      <c r="E405" s="89"/>
      <c r="F405" s="4"/>
      <c r="G405" s="89"/>
      <c r="H405" s="4"/>
      <c r="I405" s="6"/>
      <c r="J405" s="4"/>
      <c r="K405" s="4"/>
      <c r="L405" s="4"/>
      <c r="M405" s="4"/>
      <c r="N405" s="4"/>
      <c r="O405" s="4"/>
      <c r="P405" s="4"/>
      <c r="Q405" s="4"/>
      <c r="R405" s="4"/>
      <c r="S405" s="4"/>
      <c r="T405" s="4"/>
      <c r="U405" s="4"/>
      <c r="V405" s="4"/>
      <c r="W405" s="4"/>
      <c r="X405" s="4"/>
      <c r="Y405" s="4"/>
      <c r="Z405" s="4"/>
      <c r="AA405" s="4"/>
      <c r="AB405" s="4"/>
      <c r="AC405" s="4"/>
    </row>
    <row r="406">
      <c r="A406" s="4"/>
      <c r="B406" s="4"/>
      <c r="C406" s="48"/>
      <c r="D406" s="4"/>
      <c r="E406" s="89"/>
      <c r="F406" s="4"/>
      <c r="G406" s="89"/>
      <c r="H406" s="4"/>
      <c r="I406" s="6"/>
      <c r="J406" s="4"/>
      <c r="K406" s="4"/>
      <c r="L406" s="4"/>
      <c r="M406" s="4"/>
      <c r="N406" s="4"/>
      <c r="O406" s="4"/>
      <c r="P406" s="4"/>
      <c r="Q406" s="4"/>
      <c r="R406" s="4"/>
      <c r="S406" s="4"/>
      <c r="T406" s="4"/>
      <c r="U406" s="4"/>
      <c r="V406" s="4"/>
      <c r="W406" s="4"/>
      <c r="X406" s="4"/>
      <c r="Y406" s="4"/>
      <c r="Z406" s="4"/>
      <c r="AA406" s="4"/>
      <c r="AB406" s="4"/>
      <c r="AC406" s="4"/>
    </row>
    <row r="407">
      <c r="A407" s="4"/>
      <c r="B407" s="4"/>
      <c r="C407" s="48"/>
      <c r="D407" s="4"/>
      <c r="E407" s="89"/>
      <c r="F407" s="4"/>
      <c r="G407" s="89"/>
      <c r="H407" s="4"/>
      <c r="I407" s="6"/>
      <c r="J407" s="4"/>
      <c r="K407" s="4"/>
      <c r="L407" s="4"/>
      <c r="M407" s="4"/>
      <c r="N407" s="4"/>
      <c r="O407" s="4"/>
      <c r="P407" s="4"/>
      <c r="Q407" s="4"/>
      <c r="R407" s="4"/>
      <c r="S407" s="4"/>
      <c r="T407" s="4"/>
      <c r="U407" s="4"/>
      <c r="V407" s="4"/>
      <c r="W407" s="4"/>
      <c r="X407" s="4"/>
      <c r="Y407" s="4"/>
      <c r="Z407" s="4"/>
      <c r="AA407" s="4"/>
      <c r="AB407" s="4"/>
      <c r="AC407" s="4"/>
    </row>
    <row r="408">
      <c r="A408" s="4"/>
      <c r="B408" s="4"/>
      <c r="C408" s="48"/>
      <c r="D408" s="4"/>
      <c r="E408" s="89"/>
      <c r="F408" s="4"/>
      <c r="G408" s="89"/>
      <c r="H408" s="4"/>
      <c r="I408" s="6"/>
      <c r="J408" s="4"/>
      <c r="K408" s="4"/>
      <c r="L408" s="4"/>
      <c r="M408" s="4"/>
      <c r="N408" s="4"/>
      <c r="O408" s="4"/>
      <c r="P408" s="4"/>
      <c r="Q408" s="4"/>
      <c r="R408" s="4"/>
      <c r="S408" s="4"/>
      <c r="T408" s="4"/>
      <c r="U408" s="4"/>
      <c r="V408" s="4"/>
      <c r="W408" s="4"/>
      <c r="X408" s="4"/>
      <c r="Y408" s="4"/>
      <c r="Z408" s="4"/>
      <c r="AA408" s="4"/>
      <c r="AB408" s="4"/>
      <c r="AC408" s="4"/>
    </row>
    <row r="409">
      <c r="A409" s="4"/>
      <c r="B409" s="4"/>
      <c r="C409" s="48"/>
      <c r="D409" s="4"/>
      <c r="E409" s="89"/>
      <c r="F409" s="4"/>
      <c r="G409" s="89"/>
      <c r="H409" s="4"/>
      <c r="I409" s="6"/>
      <c r="J409" s="4"/>
      <c r="K409" s="4"/>
      <c r="L409" s="4"/>
      <c r="M409" s="4"/>
      <c r="N409" s="4"/>
      <c r="O409" s="4"/>
      <c r="P409" s="4"/>
      <c r="Q409" s="4"/>
      <c r="R409" s="4"/>
      <c r="S409" s="4"/>
      <c r="T409" s="4"/>
      <c r="U409" s="4"/>
      <c r="V409" s="4"/>
      <c r="W409" s="4"/>
      <c r="X409" s="4"/>
      <c r="Y409" s="4"/>
      <c r="Z409" s="4"/>
      <c r="AA409" s="4"/>
      <c r="AB409" s="4"/>
      <c r="AC409" s="4"/>
    </row>
    <row r="410">
      <c r="A410" s="4"/>
      <c r="B410" s="4"/>
      <c r="C410" s="48"/>
      <c r="D410" s="4"/>
      <c r="E410" s="89"/>
      <c r="F410" s="4"/>
      <c r="G410" s="89"/>
      <c r="H410" s="4"/>
      <c r="I410" s="6"/>
      <c r="J410" s="4"/>
      <c r="K410" s="4"/>
      <c r="L410" s="4"/>
      <c r="M410" s="4"/>
      <c r="N410" s="4"/>
      <c r="O410" s="4"/>
      <c r="P410" s="4"/>
      <c r="Q410" s="4"/>
      <c r="R410" s="4"/>
      <c r="S410" s="4"/>
      <c r="T410" s="4"/>
      <c r="U410" s="4"/>
      <c r="V410" s="4"/>
      <c r="W410" s="4"/>
      <c r="X410" s="4"/>
      <c r="Y410" s="4"/>
      <c r="Z410" s="4"/>
      <c r="AA410" s="4"/>
      <c r="AB410" s="4"/>
      <c r="AC410" s="4"/>
    </row>
    <row r="411">
      <c r="A411" s="4"/>
      <c r="B411" s="4"/>
      <c r="C411" s="48"/>
      <c r="D411" s="4"/>
      <c r="E411" s="89"/>
      <c r="F411" s="4"/>
      <c r="G411" s="89"/>
      <c r="H411" s="4"/>
      <c r="I411" s="6"/>
      <c r="J411" s="4"/>
      <c r="K411" s="4"/>
      <c r="L411" s="4"/>
      <c r="M411" s="4"/>
      <c r="N411" s="4"/>
      <c r="O411" s="4"/>
      <c r="P411" s="4"/>
      <c r="Q411" s="4"/>
      <c r="R411" s="4"/>
      <c r="S411" s="4"/>
      <c r="T411" s="4"/>
      <c r="U411" s="4"/>
      <c r="V411" s="4"/>
      <c r="W411" s="4"/>
      <c r="X411" s="4"/>
      <c r="Y411" s="4"/>
      <c r="Z411" s="4"/>
      <c r="AA411" s="4"/>
      <c r="AB411" s="4"/>
      <c r="AC411" s="4"/>
    </row>
    <row r="412">
      <c r="A412" s="4"/>
      <c r="B412" s="4"/>
      <c r="C412" s="48"/>
      <c r="D412" s="4"/>
      <c r="E412" s="89"/>
      <c r="F412" s="4"/>
      <c r="G412" s="89"/>
      <c r="H412" s="4"/>
      <c r="I412" s="6"/>
      <c r="J412" s="4"/>
      <c r="K412" s="4"/>
      <c r="L412" s="4"/>
      <c r="M412" s="4"/>
      <c r="N412" s="4"/>
      <c r="O412" s="4"/>
      <c r="P412" s="4"/>
      <c r="Q412" s="4"/>
      <c r="R412" s="4"/>
      <c r="S412" s="4"/>
      <c r="T412" s="4"/>
      <c r="U412" s="4"/>
      <c r="V412" s="4"/>
      <c r="W412" s="4"/>
      <c r="X412" s="4"/>
      <c r="Y412" s="4"/>
      <c r="Z412" s="4"/>
      <c r="AA412" s="4"/>
      <c r="AB412" s="4"/>
      <c r="AC412" s="4"/>
    </row>
    <row r="413">
      <c r="A413" s="4"/>
      <c r="B413" s="4"/>
      <c r="C413" s="48"/>
      <c r="D413" s="4"/>
      <c r="E413" s="89"/>
      <c r="F413" s="4"/>
      <c r="G413" s="89"/>
      <c r="H413" s="4"/>
      <c r="I413" s="6"/>
      <c r="J413" s="4"/>
      <c r="K413" s="4"/>
      <c r="L413" s="4"/>
      <c r="M413" s="4"/>
      <c r="N413" s="4"/>
      <c r="O413" s="4"/>
      <c r="P413" s="4"/>
      <c r="Q413" s="4"/>
      <c r="R413" s="4"/>
      <c r="S413" s="4"/>
      <c r="T413" s="4"/>
      <c r="U413" s="4"/>
      <c r="V413" s="4"/>
      <c r="W413" s="4"/>
      <c r="X413" s="4"/>
      <c r="Y413" s="4"/>
      <c r="Z413" s="4"/>
      <c r="AA413" s="4"/>
      <c r="AB413" s="4"/>
      <c r="AC413" s="4"/>
    </row>
    <row r="414">
      <c r="A414" s="4"/>
      <c r="B414" s="4"/>
      <c r="C414" s="48"/>
      <c r="D414" s="4"/>
      <c r="E414" s="89"/>
      <c r="F414" s="4"/>
      <c r="G414" s="89"/>
      <c r="H414" s="4"/>
      <c r="I414" s="6"/>
      <c r="J414" s="4"/>
      <c r="K414" s="4"/>
      <c r="L414" s="4"/>
      <c r="M414" s="4"/>
      <c r="N414" s="4"/>
      <c r="O414" s="4"/>
      <c r="P414" s="4"/>
      <c r="Q414" s="4"/>
      <c r="R414" s="4"/>
      <c r="S414" s="4"/>
      <c r="T414" s="4"/>
      <c r="U414" s="4"/>
      <c r="V414" s="4"/>
      <c r="W414" s="4"/>
      <c r="X414" s="4"/>
      <c r="Y414" s="4"/>
      <c r="Z414" s="4"/>
      <c r="AA414" s="4"/>
      <c r="AB414" s="4"/>
      <c r="AC414" s="4"/>
    </row>
    <row r="415">
      <c r="A415" s="4"/>
      <c r="B415" s="4"/>
      <c r="C415" s="48"/>
      <c r="D415" s="4"/>
      <c r="E415" s="89"/>
      <c r="F415" s="4"/>
      <c r="G415" s="89"/>
      <c r="H415" s="4"/>
      <c r="I415" s="6"/>
      <c r="J415" s="4"/>
      <c r="K415" s="4"/>
      <c r="L415" s="4"/>
      <c r="M415" s="4"/>
      <c r="N415" s="4"/>
      <c r="O415" s="4"/>
      <c r="P415" s="4"/>
      <c r="Q415" s="4"/>
      <c r="R415" s="4"/>
      <c r="S415" s="4"/>
      <c r="T415" s="4"/>
      <c r="U415" s="4"/>
      <c r="V415" s="4"/>
      <c r="W415" s="4"/>
      <c r="X415" s="4"/>
      <c r="Y415" s="4"/>
      <c r="Z415" s="4"/>
      <c r="AA415" s="4"/>
      <c r="AB415" s="4"/>
      <c r="AC415" s="4"/>
    </row>
    <row r="416">
      <c r="A416" s="4"/>
      <c r="B416" s="4"/>
      <c r="C416" s="48"/>
      <c r="D416" s="4"/>
      <c r="E416" s="89"/>
      <c r="F416" s="4"/>
      <c r="G416" s="89"/>
      <c r="H416" s="4"/>
      <c r="I416" s="6"/>
      <c r="J416" s="4"/>
      <c r="K416" s="4"/>
      <c r="L416" s="4"/>
      <c r="M416" s="4"/>
      <c r="N416" s="4"/>
      <c r="O416" s="4"/>
      <c r="P416" s="4"/>
      <c r="Q416" s="4"/>
      <c r="R416" s="4"/>
      <c r="S416" s="4"/>
      <c r="T416" s="4"/>
      <c r="U416" s="4"/>
      <c r="V416" s="4"/>
      <c r="W416" s="4"/>
      <c r="X416" s="4"/>
      <c r="Y416" s="4"/>
      <c r="Z416" s="4"/>
      <c r="AA416" s="4"/>
      <c r="AB416" s="4"/>
      <c r="AC416" s="4"/>
    </row>
    <row r="417">
      <c r="A417" s="4"/>
      <c r="B417" s="4"/>
      <c r="C417" s="48"/>
      <c r="D417" s="4"/>
      <c r="E417" s="89"/>
      <c r="F417" s="4"/>
      <c r="G417" s="89"/>
      <c r="H417" s="4"/>
      <c r="I417" s="6"/>
      <c r="J417" s="4"/>
      <c r="K417" s="4"/>
      <c r="L417" s="4"/>
      <c r="M417" s="4"/>
      <c r="N417" s="4"/>
      <c r="O417" s="4"/>
      <c r="P417" s="4"/>
      <c r="Q417" s="4"/>
      <c r="R417" s="4"/>
      <c r="S417" s="4"/>
      <c r="T417" s="4"/>
      <c r="U417" s="4"/>
      <c r="V417" s="4"/>
      <c r="W417" s="4"/>
      <c r="X417" s="4"/>
      <c r="Y417" s="4"/>
      <c r="Z417" s="4"/>
      <c r="AA417" s="4"/>
      <c r="AB417" s="4"/>
      <c r="AC417" s="4"/>
    </row>
    <row r="418">
      <c r="A418" s="4"/>
      <c r="B418" s="4"/>
      <c r="C418" s="48"/>
      <c r="D418" s="4"/>
      <c r="E418" s="89"/>
      <c r="F418" s="4"/>
      <c r="G418" s="89"/>
      <c r="H418" s="4"/>
      <c r="I418" s="6"/>
      <c r="J418" s="4"/>
      <c r="K418" s="4"/>
      <c r="L418" s="4"/>
      <c r="M418" s="4"/>
      <c r="N418" s="4"/>
      <c r="O418" s="4"/>
      <c r="P418" s="4"/>
      <c r="Q418" s="4"/>
      <c r="R418" s="4"/>
      <c r="S418" s="4"/>
      <c r="T418" s="4"/>
      <c r="U418" s="4"/>
      <c r="V418" s="4"/>
      <c r="W418" s="4"/>
      <c r="X418" s="4"/>
      <c r="Y418" s="4"/>
      <c r="Z418" s="4"/>
      <c r="AA418" s="4"/>
      <c r="AB418" s="4"/>
      <c r="AC418" s="4"/>
    </row>
    <row r="419">
      <c r="A419" s="4"/>
      <c r="B419" s="4"/>
      <c r="C419" s="48"/>
      <c r="D419" s="4"/>
      <c r="E419" s="89"/>
      <c r="F419" s="4"/>
      <c r="G419" s="89"/>
      <c r="H419" s="4"/>
      <c r="I419" s="6"/>
      <c r="J419" s="4"/>
      <c r="K419" s="4"/>
      <c r="L419" s="4"/>
      <c r="M419" s="4"/>
      <c r="N419" s="4"/>
      <c r="O419" s="4"/>
      <c r="P419" s="4"/>
      <c r="Q419" s="4"/>
      <c r="R419" s="4"/>
      <c r="S419" s="4"/>
      <c r="T419" s="4"/>
      <c r="U419" s="4"/>
      <c r="V419" s="4"/>
      <c r="W419" s="4"/>
      <c r="X419" s="4"/>
      <c r="Y419" s="4"/>
      <c r="Z419" s="4"/>
      <c r="AA419" s="4"/>
      <c r="AB419" s="4"/>
      <c r="AC419" s="4"/>
    </row>
    <row r="420">
      <c r="A420" s="4"/>
      <c r="B420" s="4"/>
      <c r="C420" s="48"/>
      <c r="D420" s="4"/>
      <c r="E420" s="89"/>
      <c r="F420" s="4"/>
      <c r="G420" s="89"/>
      <c r="H420" s="4"/>
      <c r="I420" s="6"/>
      <c r="J420" s="4"/>
      <c r="K420" s="4"/>
      <c r="L420" s="4"/>
      <c r="M420" s="4"/>
      <c r="N420" s="4"/>
      <c r="O420" s="4"/>
      <c r="P420" s="4"/>
      <c r="Q420" s="4"/>
      <c r="R420" s="4"/>
      <c r="S420" s="4"/>
      <c r="T420" s="4"/>
      <c r="U420" s="4"/>
      <c r="V420" s="4"/>
      <c r="W420" s="4"/>
      <c r="X420" s="4"/>
      <c r="Y420" s="4"/>
      <c r="Z420" s="4"/>
      <c r="AA420" s="4"/>
      <c r="AB420" s="4"/>
      <c r="AC420" s="4"/>
    </row>
    <row r="421">
      <c r="A421" s="4"/>
      <c r="B421" s="4"/>
      <c r="C421" s="48"/>
      <c r="D421" s="4"/>
      <c r="E421" s="89"/>
      <c r="F421" s="4"/>
      <c r="G421" s="89"/>
      <c r="H421" s="4"/>
      <c r="I421" s="6"/>
      <c r="J421" s="4"/>
      <c r="K421" s="4"/>
      <c r="L421" s="4"/>
      <c r="M421" s="4"/>
      <c r="N421" s="4"/>
      <c r="O421" s="4"/>
      <c r="P421" s="4"/>
      <c r="Q421" s="4"/>
      <c r="R421" s="4"/>
      <c r="S421" s="4"/>
      <c r="T421" s="4"/>
      <c r="U421" s="4"/>
      <c r="V421" s="4"/>
      <c r="W421" s="4"/>
      <c r="X421" s="4"/>
      <c r="Y421" s="4"/>
      <c r="Z421" s="4"/>
      <c r="AA421" s="4"/>
      <c r="AB421" s="4"/>
      <c r="AC421" s="4"/>
    </row>
    <row r="422">
      <c r="A422" s="4"/>
      <c r="B422" s="4"/>
      <c r="C422" s="48"/>
      <c r="D422" s="4"/>
      <c r="E422" s="89"/>
      <c r="F422" s="4"/>
      <c r="G422" s="89"/>
      <c r="H422" s="4"/>
      <c r="I422" s="6"/>
      <c r="J422" s="4"/>
      <c r="K422" s="4"/>
      <c r="L422" s="4"/>
      <c r="M422" s="4"/>
      <c r="N422" s="4"/>
      <c r="O422" s="4"/>
      <c r="P422" s="4"/>
      <c r="Q422" s="4"/>
      <c r="R422" s="4"/>
      <c r="S422" s="4"/>
      <c r="T422" s="4"/>
      <c r="U422" s="4"/>
      <c r="V422" s="4"/>
      <c r="W422" s="4"/>
      <c r="X422" s="4"/>
      <c r="Y422" s="4"/>
      <c r="Z422" s="4"/>
      <c r="AA422" s="4"/>
      <c r="AB422" s="4"/>
      <c r="AC422" s="4"/>
    </row>
    <row r="423">
      <c r="A423" s="4"/>
      <c r="B423" s="4"/>
      <c r="C423" s="48"/>
      <c r="D423" s="4"/>
      <c r="E423" s="89"/>
      <c r="F423" s="4"/>
      <c r="G423" s="89"/>
      <c r="H423" s="4"/>
      <c r="I423" s="6"/>
      <c r="J423" s="4"/>
      <c r="K423" s="4"/>
      <c r="L423" s="4"/>
      <c r="M423" s="4"/>
      <c r="N423" s="4"/>
      <c r="O423" s="4"/>
      <c r="P423" s="4"/>
      <c r="Q423" s="4"/>
      <c r="R423" s="4"/>
      <c r="S423" s="4"/>
      <c r="T423" s="4"/>
      <c r="U423" s="4"/>
      <c r="V423" s="4"/>
      <c r="W423" s="4"/>
      <c r="X423" s="4"/>
      <c r="Y423" s="4"/>
      <c r="Z423" s="4"/>
      <c r="AA423" s="4"/>
      <c r="AB423" s="4"/>
      <c r="AC423" s="4"/>
    </row>
    <row r="424">
      <c r="A424" s="4"/>
      <c r="B424" s="4"/>
      <c r="C424" s="48"/>
      <c r="D424" s="4"/>
      <c r="E424" s="89"/>
      <c r="F424" s="4"/>
      <c r="G424" s="89"/>
      <c r="H424" s="4"/>
      <c r="I424" s="6"/>
      <c r="J424" s="4"/>
      <c r="K424" s="4"/>
      <c r="L424" s="4"/>
      <c r="M424" s="4"/>
      <c r="N424" s="4"/>
      <c r="O424" s="4"/>
      <c r="P424" s="4"/>
      <c r="Q424" s="4"/>
      <c r="R424" s="4"/>
      <c r="S424" s="4"/>
      <c r="T424" s="4"/>
      <c r="U424" s="4"/>
      <c r="V424" s="4"/>
      <c r="W424" s="4"/>
      <c r="X424" s="4"/>
      <c r="Y424" s="4"/>
      <c r="Z424" s="4"/>
      <c r="AA424" s="4"/>
      <c r="AB424" s="4"/>
      <c r="AC424" s="4"/>
    </row>
    <row r="425">
      <c r="A425" s="4"/>
      <c r="B425" s="4"/>
      <c r="C425" s="48"/>
      <c r="D425" s="4"/>
      <c r="E425" s="89"/>
      <c r="F425" s="4"/>
      <c r="G425" s="89"/>
      <c r="H425" s="4"/>
      <c r="I425" s="6"/>
      <c r="J425" s="4"/>
      <c r="K425" s="4"/>
      <c r="L425" s="4"/>
      <c r="M425" s="4"/>
      <c r="N425" s="4"/>
      <c r="O425" s="4"/>
      <c r="P425" s="4"/>
      <c r="Q425" s="4"/>
      <c r="R425" s="4"/>
      <c r="S425" s="4"/>
      <c r="T425" s="4"/>
      <c r="U425" s="4"/>
      <c r="V425" s="4"/>
      <c r="W425" s="4"/>
      <c r="X425" s="4"/>
      <c r="Y425" s="4"/>
      <c r="Z425" s="4"/>
      <c r="AA425" s="4"/>
      <c r="AB425" s="4"/>
      <c r="AC425" s="4"/>
    </row>
    <row r="426">
      <c r="A426" s="4"/>
      <c r="B426" s="4"/>
      <c r="C426" s="48"/>
      <c r="D426" s="4"/>
      <c r="E426" s="89"/>
      <c r="F426" s="4"/>
      <c r="G426" s="89"/>
      <c r="H426" s="4"/>
      <c r="I426" s="6"/>
      <c r="J426" s="4"/>
      <c r="K426" s="4"/>
      <c r="L426" s="4"/>
      <c r="M426" s="4"/>
      <c r="N426" s="4"/>
      <c r="O426" s="4"/>
      <c r="P426" s="4"/>
      <c r="Q426" s="4"/>
      <c r="R426" s="4"/>
      <c r="S426" s="4"/>
      <c r="T426" s="4"/>
      <c r="U426" s="4"/>
      <c r="V426" s="4"/>
      <c r="W426" s="4"/>
      <c r="X426" s="4"/>
      <c r="Y426" s="4"/>
      <c r="Z426" s="4"/>
      <c r="AA426" s="4"/>
      <c r="AB426" s="4"/>
      <c r="AC426" s="4"/>
    </row>
    <row r="427">
      <c r="A427" s="4"/>
      <c r="B427" s="4"/>
      <c r="C427" s="48"/>
      <c r="D427" s="4"/>
      <c r="E427" s="89"/>
      <c r="F427" s="4"/>
      <c r="G427" s="89"/>
      <c r="H427" s="4"/>
      <c r="I427" s="6"/>
      <c r="J427" s="4"/>
      <c r="K427" s="4"/>
      <c r="L427" s="4"/>
      <c r="M427" s="4"/>
      <c r="N427" s="4"/>
      <c r="O427" s="4"/>
      <c r="P427" s="4"/>
      <c r="Q427" s="4"/>
      <c r="R427" s="4"/>
      <c r="S427" s="4"/>
      <c r="T427" s="4"/>
      <c r="U427" s="4"/>
      <c r="V427" s="4"/>
      <c r="W427" s="4"/>
      <c r="X427" s="4"/>
      <c r="Y427" s="4"/>
      <c r="Z427" s="4"/>
      <c r="AA427" s="4"/>
      <c r="AB427" s="4"/>
      <c r="AC427" s="4"/>
    </row>
    <row r="428">
      <c r="A428" s="4"/>
      <c r="B428" s="4"/>
      <c r="C428" s="48"/>
      <c r="D428" s="4"/>
      <c r="E428" s="89"/>
      <c r="F428" s="4"/>
      <c r="G428" s="89"/>
      <c r="H428" s="4"/>
      <c r="I428" s="6"/>
      <c r="J428" s="4"/>
      <c r="K428" s="4"/>
      <c r="L428" s="4"/>
      <c r="M428" s="4"/>
      <c r="N428" s="4"/>
      <c r="O428" s="4"/>
      <c r="P428" s="4"/>
      <c r="Q428" s="4"/>
      <c r="R428" s="4"/>
      <c r="S428" s="4"/>
      <c r="T428" s="4"/>
      <c r="U428" s="4"/>
      <c r="V428" s="4"/>
      <c r="W428" s="4"/>
      <c r="X428" s="4"/>
      <c r="Y428" s="4"/>
      <c r="Z428" s="4"/>
      <c r="AA428" s="4"/>
      <c r="AB428" s="4"/>
      <c r="AC428" s="4"/>
    </row>
    <row r="429">
      <c r="A429" s="4"/>
      <c r="B429" s="4"/>
      <c r="C429" s="48"/>
      <c r="D429" s="4"/>
      <c r="E429" s="89"/>
      <c r="F429" s="4"/>
      <c r="G429" s="89"/>
      <c r="H429" s="4"/>
      <c r="I429" s="6"/>
      <c r="J429" s="4"/>
      <c r="K429" s="4"/>
      <c r="L429" s="4"/>
      <c r="M429" s="4"/>
      <c r="N429" s="4"/>
      <c r="O429" s="4"/>
      <c r="P429" s="4"/>
      <c r="Q429" s="4"/>
      <c r="R429" s="4"/>
      <c r="S429" s="4"/>
      <c r="T429" s="4"/>
      <c r="U429" s="4"/>
      <c r="V429" s="4"/>
      <c r="W429" s="4"/>
      <c r="X429" s="4"/>
      <c r="Y429" s="4"/>
      <c r="Z429" s="4"/>
      <c r="AA429" s="4"/>
      <c r="AB429" s="4"/>
      <c r="AC429" s="4"/>
    </row>
    <row r="430">
      <c r="A430" s="4"/>
      <c r="B430" s="4"/>
      <c r="C430" s="48"/>
      <c r="D430" s="4"/>
      <c r="E430" s="89"/>
      <c r="F430" s="4"/>
      <c r="G430" s="89"/>
      <c r="H430" s="4"/>
      <c r="I430" s="6"/>
      <c r="J430" s="4"/>
      <c r="K430" s="4"/>
      <c r="L430" s="4"/>
      <c r="M430" s="4"/>
      <c r="N430" s="4"/>
      <c r="O430" s="4"/>
      <c r="P430" s="4"/>
      <c r="Q430" s="4"/>
      <c r="R430" s="4"/>
      <c r="S430" s="4"/>
      <c r="T430" s="4"/>
      <c r="U430" s="4"/>
      <c r="V430" s="4"/>
      <c r="W430" s="4"/>
      <c r="X430" s="4"/>
      <c r="Y430" s="4"/>
      <c r="Z430" s="4"/>
      <c r="AA430" s="4"/>
      <c r="AB430" s="4"/>
      <c r="AC430" s="4"/>
    </row>
    <row r="431">
      <c r="A431" s="4"/>
      <c r="B431" s="4"/>
      <c r="C431" s="48"/>
      <c r="D431" s="4"/>
      <c r="E431" s="89"/>
      <c r="F431" s="4"/>
      <c r="G431" s="89"/>
      <c r="H431" s="4"/>
      <c r="I431" s="6"/>
      <c r="J431" s="4"/>
      <c r="K431" s="4"/>
      <c r="L431" s="4"/>
      <c r="M431" s="4"/>
      <c r="N431" s="4"/>
      <c r="O431" s="4"/>
      <c r="P431" s="4"/>
      <c r="Q431" s="4"/>
      <c r="R431" s="4"/>
      <c r="S431" s="4"/>
      <c r="T431" s="4"/>
      <c r="U431" s="4"/>
      <c r="V431" s="4"/>
      <c r="W431" s="4"/>
      <c r="X431" s="4"/>
      <c r="Y431" s="4"/>
      <c r="Z431" s="4"/>
      <c r="AA431" s="4"/>
      <c r="AB431" s="4"/>
      <c r="AC431" s="4"/>
    </row>
    <row r="432">
      <c r="A432" s="4"/>
      <c r="B432" s="4"/>
      <c r="C432" s="48"/>
      <c r="D432" s="4"/>
      <c r="E432" s="89"/>
      <c r="F432" s="4"/>
      <c r="G432" s="89"/>
      <c r="H432" s="4"/>
      <c r="I432" s="6"/>
      <c r="J432" s="4"/>
      <c r="K432" s="4"/>
      <c r="L432" s="4"/>
      <c r="M432" s="4"/>
      <c r="N432" s="4"/>
      <c r="O432" s="4"/>
      <c r="P432" s="4"/>
      <c r="Q432" s="4"/>
      <c r="R432" s="4"/>
      <c r="S432" s="4"/>
      <c r="T432" s="4"/>
      <c r="U432" s="4"/>
      <c r="V432" s="4"/>
      <c r="W432" s="4"/>
      <c r="X432" s="4"/>
      <c r="Y432" s="4"/>
      <c r="Z432" s="4"/>
      <c r="AA432" s="4"/>
      <c r="AB432" s="4"/>
      <c r="AC432" s="4"/>
    </row>
    <row r="433">
      <c r="A433" s="4"/>
      <c r="B433" s="4"/>
      <c r="C433" s="48"/>
      <c r="D433" s="4"/>
      <c r="E433" s="89"/>
      <c r="F433" s="4"/>
      <c r="G433" s="89"/>
      <c r="H433" s="4"/>
      <c r="I433" s="6"/>
      <c r="J433" s="4"/>
      <c r="K433" s="4"/>
      <c r="L433" s="4"/>
      <c r="M433" s="4"/>
      <c r="N433" s="4"/>
      <c r="O433" s="4"/>
      <c r="P433" s="4"/>
      <c r="Q433" s="4"/>
      <c r="R433" s="4"/>
      <c r="S433" s="4"/>
      <c r="T433" s="4"/>
      <c r="U433" s="4"/>
      <c r="V433" s="4"/>
      <c r="W433" s="4"/>
      <c r="X433" s="4"/>
      <c r="Y433" s="4"/>
      <c r="Z433" s="4"/>
      <c r="AA433" s="4"/>
      <c r="AB433" s="4"/>
      <c r="AC433" s="4"/>
    </row>
    <row r="434">
      <c r="A434" s="4"/>
      <c r="B434" s="4"/>
      <c r="C434" s="48"/>
      <c r="D434" s="4"/>
      <c r="E434" s="89"/>
      <c r="F434" s="4"/>
      <c r="G434" s="89"/>
      <c r="H434" s="4"/>
      <c r="I434" s="6"/>
      <c r="J434" s="4"/>
      <c r="K434" s="4"/>
      <c r="L434" s="4"/>
      <c r="M434" s="4"/>
      <c r="N434" s="4"/>
      <c r="O434" s="4"/>
      <c r="P434" s="4"/>
      <c r="Q434" s="4"/>
      <c r="R434" s="4"/>
      <c r="S434" s="4"/>
      <c r="T434" s="4"/>
      <c r="U434" s="4"/>
      <c r="V434" s="4"/>
      <c r="W434" s="4"/>
      <c r="X434" s="4"/>
      <c r="Y434" s="4"/>
      <c r="Z434" s="4"/>
      <c r="AA434" s="4"/>
      <c r="AB434" s="4"/>
      <c r="AC434" s="4"/>
    </row>
    <row r="435">
      <c r="A435" s="4"/>
      <c r="B435" s="4"/>
      <c r="C435" s="48"/>
      <c r="D435" s="4"/>
      <c r="E435" s="89"/>
      <c r="F435" s="4"/>
      <c r="G435" s="89"/>
      <c r="H435" s="4"/>
      <c r="I435" s="6"/>
      <c r="J435" s="4"/>
      <c r="K435" s="4"/>
      <c r="L435" s="4"/>
      <c r="M435" s="4"/>
      <c r="N435" s="4"/>
      <c r="O435" s="4"/>
      <c r="P435" s="4"/>
      <c r="Q435" s="4"/>
      <c r="R435" s="4"/>
      <c r="S435" s="4"/>
      <c r="T435" s="4"/>
      <c r="U435" s="4"/>
      <c r="V435" s="4"/>
      <c r="W435" s="4"/>
      <c r="X435" s="4"/>
      <c r="Y435" s="4"/>
      <c r="Z435" s="4"/>
      <c r="AA435" s="4"/>
      <c r="AB435" s="4"/>
      <c r="AC435" s="4"/>
    </row>
    <row r="436">
      <c r="A436" s="4"/>
      <c r="B436" s="4"/>
      <c r="C436" s="48"/>
      <c r="D436" s="4"/>
      <c r="E436" s="89"/>
      <c r="F436" s="4"/>
      <c r="G436" s="89"/>
      <c r="H436" s="4"/>
      <c r="I436" s="6"/>
      <c r="J436" s="4"/>
      <c r="K436" s="4"/>
      <c r="L436" s="4"/>
      <c r="M436" s="4"/>
      <c r="N436" s="4"/>
      <c r="O436" s="4"/>
      <c r="P436" s="4"/>
      <c r="Q436" s="4"/>
      <c r="R436" s="4"/>
      <c r="S436" s="4"/>
      <c r="T436" s="4"/>
      <c r="U436" s="4"/>
      <c r="V436" s="4"/>
      <c r="W436" s="4"/>
      <c r="X436" s="4"/>
      <c r="Y436" s="4"/>
      <c r="Z436" s="4"/>
      <c r="AA436" s="4"/>
      <c r="AB436" s="4"/>
      <c r="AC436" s="4"/>
    </row>
    <row r="437">
      <c r="A437" s="4"/>
      <c r="B437" s="4"/>
      <c r="C437" s="48"/>
      <c r="D437" s="4"/>
      <c r="E437" s="89"/>
      <c r="F437" s="4"/>
      <c r="G437" s="89"/>
      <c r="H437" s="4"/>
      <c r="I437" s="6"/>
      <c r="J437" s="4"/>
      <c r="K437" s="4"/>
      <c r="L437" s="4"/>
      <c r="M437" s="4"/>
      <c r="N437" s="4"/>
      <c r="O437" s="4"/>
      <c r="P437" s="4"/>
      <c r="Q437" s="4"/>
      <c r="R437" s="4"/>
      <c r="S437" s="4"/>
      <c r="T437" s="4"/>
      <c r="U437" s="4"/>
      <c r="V437" s="4"/>
      <c r="W437" s="4"/>
      <c r="X437" s="4"/>
      <c r="Y437" s="4"/>
      <c r="Z437" s="4"/>
      <c r="AA437" s="4"/>
      <c r="AB437" s="4"/>
      <c r="AC437" s="4"/>
    </row>
    <row r="438">
      <c r="A438" s="4"/>
      <c r="B438" s="4"/>
      <c r="C438" s="48"/>
      <c r="D438" s="4"/>
      <c r="E438" s="89"/>
      <c r="F438" s="4"/>
      <c r="G438" s="89"/>
      <c r="H438" s="4"/>
      <c r="I438" s="6"/>
      <c r="J438" s="4"/>
      <c r="K438" s="4"/>
      <c r="L438" s="4"/>
      <c r="M438" s="4"/>
      <c r="N438" s="4"/>
      <c r="O438" s="4"/>
      <c r="P438" s="4"/>
      <c r="Q438" s="4"/>
      <c r="R438" s="4"/>
      <c r="S438" s="4"/>
      <c r="T438" s="4"/>
      <c r="U438" s="4"/>
      <c r="V438" s="4"/>
      <c r="W438" s="4"/>
      <c r="X438" s="4"/>
      <c r="Y438" s="4"/>
      <c r="Z438" s="4"/>
      <c r="AA438" s="4"/>
      <c r="AB438" s="4"/>
      <c r="AC438" s="4"/>
    </row>
    <row r="439">
      <c r="A439" s="4"/>
      <c r="B439" s="4"/>
      <c r="C439" s="48"/>
      <c r="D439" s="4"/>
      <c r="E439" s="89"/>
      <c r="F439" s="4"/>
      <c r="G439" s="89"/>
      <c r="H439" s="4"/>
      <c r="I439" s="6"/>
      <c r="J439" s="4"/>
      <c r="K439" s="4"/>
      <c r="L439" s="4"/>
      <c r="M439" s="4"/>
      <c r="N439" s="4"/>
      <c r="O439" s="4"/>
      <c r="P439" s="4"/>
      <c r="Q439" s="4"/>
      <c r="R439" s="4"/>
      <c r="S439" s="4"/>
      <c r="T439" s="4"/>
      <c r="U439" s="4"/>
      <c r="V439" s="4"/>
      <c r="W439" s="4"/>
      <c r="X439" s="4"/>
      <c r="Y439" s="4"/>
      <c r="Z439" s="4"/>
      <c r="AA439" s="4"/>
      <c r="AB439" s="4"/>
      <c r="AC439" s="4"/>
    </row>
    <row r="440">
      <c r="A440" s="4"/>
      <c r="B440" s="4"/>
      <c r="C440" s="48"/>
      <c r="D440" s="4"/>
      <c r="E440" s="89"/>
      <c r="F440" s="4"/>
      <c r="G440" s="89"/>
      <c r="H440" s="4"/>
      <c r="I440" s="6"/>
      <c r="J440" s="4"/>
      <c r="K440" s="4"/>
      <c r="L440" s="4"/>
      <c r="M440" s="4"/>
      <c r="N440" s="4"/>
      <c r="O440" s="4"/>
      <c r="P440" s="4"/>
      <c r="Q440" s="4"/>
      <c r="R440" s="4"/>
      <c r="S440" s="4"/>
      <c r="T440" s="4"/>
      <c r="U440" s="4"/>
      <c r="V440" s="4"/>
      <c r="W440" s="4"/>
      <c r="X440" s="4"/>
      <c r="Y440" s="4"/>
      <c r="Z440" s="4"/>
      <c r="AA440" s="4"/>
      <c r="AB440" s="4"/>
      <c r="AC440" s="4"/>
    </row>
    <row r="441">
      <c r="A441" s="4"/>
      <c r="B441" s="4"/>
      <c r="C441" s="48"/>
      <c r="D441" s="4"/>
      <c r="E441" s="89"/>
      <c r="F441" s="4"/>
      <c r="G441" s="89"/>
      <c r="H441" s="4"/>
      <c r="I441" s="6"/>
      <c r="J441" s="4"/>
      <c r="K441" s="4"/>
      <c r="L441" s="4"/>
      <c r="M441" s="4"/>
      <c r="N441" s="4"/>
      <c r="O441" s="4"/>
      <c r="P441" s="4"/>
      <c r="Q441" s="4"/>
      <c r="R441" s="4"/>
      <c r="S441" s="4"/>
      <c r="T441" s="4"/>
      <c r="U441" s="4"/>
      <c r="V441" s="4"/>
      <c r="W441" s="4"/>
      <c r="X441" s="4"/>
      <c r="Y441" s="4"/>
      <c r="Z441" s="4"/>
      <c r="AA441" s="4"/>
      <c r="AB441" s="4"/>
      <c r="AC441" s="4"/>
    </row>
    <row r="442">
      <c r="A442" s="4"/>
      <c r="B442" s="4"/>
      <c r="C442" s="48"/>
      <c r="D442" s="4"/>
      <c r="E442" s="89"/>
      <c r="F442" s="4"/>
      <c r="G442" s="89"/>
      <c r="H442" s="4"/>
      <c r="I442" s="6"/>
      <c r="J442" s="4"/>
      <c r="K442" s="4"/>
      <c r="L442" s="4"/>
      <c r="M442" s="4"/>
      <c r="N442" s="4"/>
      <c r="O442" s="4"/>
      <c r="P442" s="4"/>
      <c r="Q442" s="4"/>
      <c r="R442" s="4"/>
      <c r="S442" s="4"/>
      <c r="T442" s="4"/>
      <c r="U442" s="4"/>
      <c r="V442" s="4"/>
      <c r="W442" s="4"/>
      <c r="X442" s="4"/>
      <c r="Y442" s="4"/>
      <c r="Z442" s="4"/>
      <c r="AA442" s="4"/>
      <c r="AB442" s="4"/>
      <c r="AC442" s="4"/>
    </row>
    <row r="443">
      <c r="A443" s="4"/>
      <c r="B443" s="4"/>
      <c r="C443" s="48"/>
      <c r="D443" s="4"/>
      <c r="E443" s="89"/>
      <c r="F443" s="4"/>
      <c r="G443" s="89"/>
      <c r="H443" s="4"/>
      <c r="I443" s="6"/>
      <c r="J443" s="4"/>
      <c r="K443" s="4"/>
      <c r="L443" s="4"/>
      <c r="M443" s="4"/>
      <c r="N443" s="4"/>
      <c r="O443" s="4"/>
      <c r="P443" s="4"/>
      <c r="Q443" s="4"/>
      <c r="R443" s="4"/>
      <c r="S443" s="4"/>
      <c r="T443" s="4"/>
      <c r="U443" s="4"/>
      <c r="V443" s="4"/>
      <c r="W443" s="4"/>
      <c r="X443" s="4"/>
      <c r="Y443" s="4"/>
      <c r="Z443" s="4"/>
      <c r="AA443" s="4"/>
      <c r="AB443" s="4"/>
      <c r="AC443" s="4"/>
    </row>
    <row r="444">
      <c r="A444" s="4"/>
      <c r="B444" s="4"/>
      <c r="C444" s="48"/>
      <c r="D444" s="4"/>
      <c r="E444" s="89"/>
      <c r="F444" s="4"/>
      <c r="G444" s="89"/>
      <c r="H444" s="4"/>
      <c r="I444" s="6"/>
      <c r="J444" s="4"/>
      <c r="K444" s="4"/>
      <c r="L444" s="4"/>
      <c r="M444" s="4"/>
      <c r="N444" s="4"/>
      <c r="O444" s="4"/>
      <c r="P444" s="4"/>
      <c r="Q444" s="4"/>
      <c r="R444" s="4"/>
      <c r="S444" s="4"/>
      <c r="T444" s="4"/>
      <c r="U444" s="4"/>
      <c r="V444" s="4"/>
      <c r="W444" s="4"/>
      <c r="X444" s="4"/>
      <c r="Y444" s="4"/>
      <c r="Z444" s="4"/>
      <c r="AA444" s="4"/>
      <c r="AB444" s="4"/>
      <c r="AC444" s="4"/>
    </row>
    <row r="445">
      <c r="A445" s="4"/>
      <c r="B445" s="4"/>
      <c r="C445" s="48"/>
      <c r="D445" s="4"/>
      <c r="E445" s="89"/>
      <c r="F445" s="4"/>
      <c r="G445" s="89"/>
      <c r="H445" s="4"/>
      <c r="I445" s="6"/>
      <c r="J445" s="4"/>
      <c r="K445" s="4"/>
      <c r="L445" s="4"/>
      <c r="M445" s="4"/>
      <c r="N445" s="4"/>
      <c r="O445" s="4"/>
      <c r="P445" s="4"/>
      <c r="Q445" s="4"/>
      <c r="R445" s="4"/>
      <c r="S445" s="4"/>
      <c r="T445" s="4"/>
      <c r="U445" s="4"/>
      <c r="V445" s="4"/>
      <c r="W445" s="4"/>
      <c r="X445" s="4"/>
      <c r="Y445" s="4"/>
      <c r="Z445" s="4"/>
      <c r="AA445" s="4"/>
      <c r="AB445" s="4"/>
      <c r="AC445" s="4"/>
    </row>
    <row r="446">
      <c r="A446" s="4"/>
      <c r="B446" s="4"/>
      <c r="C446" s="48"/>
      <c r="D446" s="4"/>
      <c r="E446" s="89"/>
      <c r="F446" s="4"/>
      <c r="G446" s="89"/>
      <c r="H446" s="4"/>
      <c r="I446" s="6"/>
      <c r="J446" s="4"/>
      <c r="K446" s="4"/>
      <c r="L446" s="4"/>
      <c r="M446" s="4"/>
      <c r="N446" s="4"/>
      <c r="O446" s="4"/>
      <c r="P446" s="4"/>
      <c r="Q446" s="4"/>
      <c r="R446" s="4"/>
      <c r="S446" s="4"/>
      <c r="T446" s="4"/>
      <c r="U446" s="4"/>
      <c r="V446" s="4"/>
      <c r="W446" s="4"/>
      <c r="X446" s="4"/>
      <c r="Y446" s="4"/>
      <c r="Z446" s="4"/>
      <c r="AA446" s="4"/>
      <c r="AB446" s="4"/>
      <c r="AC446" s="4"/>
    </row>
    <row r="447">
      <c r="A447" s="4"/>
      <c r="B447" s="4"/>
      <c r="C447" s="48"/>
      <c r="D447" s="4"/>
      <c r="E447" s="89"/>
      <c r="F447" s="4"/>
      <c r="G447" s="89"/>
      <c r="H447" s="4"/>
      <c r="I447" s="6"/>
      <c r="J447" s="4"/>
      <c r="K447" s="4"/>
      <c r="L447" s="4"/>
      <c r="M447" s="4"/>
      <c r="N447" s="4"/>
      <c r="O447" s="4"/>
      <c r="P447" s="4"/>
      <c r="Q447" s="4"/>
      <c r="R447" s="4"/>
      <c r="S447" s="4"/>
      <c r="T447" s="4"/>
      <c r="U447" s="4"/>
      <c r="V447" s="4"/>
      <c r="W447" s="4"/>
      <c r="X447" s="4"/>
      <c r="Y447" s="4"/>
      <c r="Z447" s="4"/>
      <c r="AA447" s="4"/>
      <c r="AB447" s="4"/>
      <c r="AC447" s="4"/>
    </row>
    <row r="448">
      <c r="A448" s="4"/>
      <c r="B448" s="4"/>
      <c r="C448" s="48"/>
      <c r="D448" s="4"/>
      <c r="E448" s="89"/>
      <c r="F448" s="4"/>
      <c r="G448" s="89"/>
      <c r="H448" s="4"/>
      <c r="I448" s="6"/>
      <c r="J448" s="4"/>
      <c r="K448" s="4"/>
      <c r="L448" s="4"/>
      <c r="M448" s="4"/>
      <c r="N448" s="4"/>
      <c r="O448" s="4"/>
      <c r="P448" s="4"/>
      <c r="Q448" s="4"/>
      <c r="R448" s="4"/>
      <c r="S448" s="4"/>
      <c r="T448" s="4"/>
      <c r="U448" s="4"/>
      <c r="V448" s="4"/>
      <c r="W448" s="4"/>
      <c r="X448" s="4"/>
      <c r="Y448" s="4"/>
      <c r="Z448" s="4"/>
      <c r="AA448" s="4"/>
      <c r="AB448" s="4"/>
      <c r="AC448" s="4"/>
    </row>
    <row r="449">
      <c r="A449" s="4"/>
      <c r="B449" s="4"/>
      <c r="C449" s="48"/>
      <c r="D449" s="4"/>
      <c r="E449" s="89"/>
      <c r="F449" s="4"/>
      <c r="G449" s="89"/>
      <c r="H449" s="4"/>
      <c r="I449" s="6"/>
      <c r="J449" s="4"/>
      <c r="K449" s="4"/>
      <c r="L449" s="4"/>
      <c r="M449" s="4"/>
      <c r="N449" s="4"/>
      <c r="O449" s="4"/>
      <c r="P449" s="4"/>
      <c r="Q449" s="4"/>
      <c r="R449" s="4"/>
      <c r="S449" s="4"/>
      <c r="T449" s="4"/>
      <c r="U449" s="4"/>
      <c r="V449" s="4"/>
      <c r="W449" s="4"/>
      <c r="X449" s="4"/>
      <c r="Y449" s="4"/>
      <c r="Z449" s="4"/>
      <c r="AA449" s="4"/>
      <c r="AB449" s="4"/>
      <c r="AC449" s="4"/>
    </row>
    <row r="450">
      <c r="A450" s="4"/>
      <c r="B450" s="4"/>
      <c r="C450" s="48"/>
      <c r="D450" s="4"/>
      <c r="E450" s="89"/>
      <c r="F450" s="4"/>
      <c r="G450" s="89"/>
      <c r="H450" s="4"/>
      <c r="I450" s="6"/>
      <c r="J450" s="4"/>
      <c r="K450" s="4"/>
      <c r="L450" s="4"/>
      <c r="M450" s="4"/>
      <c r="N450" s="4"/>
      <c r="O450" s="4"/>
      <c r="P450" s="4"/>
      <c r="Q450" s="4"/>
      <c r="R450" s="4"/>
      <c r="S450" s="4"/>
      <c r="T450" s="4"/>
      <c r="U450" s="4"/>
      <c r="V450" s="4"/>
      <c r="W450" s="4"/>
      <c r="X450" s="4"/>
      <c r="Y450" s="4"/>
      <c r="Z450" s="4"/>
      <c r="AA450" s="4"/>
      <c r="AB450" s="4"/>
      <c r="AC450" s="4"/>
    </row>
    <row r="451">
      <c r="A451" s="4"/>
      <c r="B451" s="4"/>
      <c r="C451" s="48"/>
      <c r="D451" s="4"/>
      <c r="E451" s="89"/>
      <c r="F451" s="4"/>
      <c r="G451" s="89"/>
      <c r="H451" s="4"/>
      <c r="I451" s="6"/>
      <c r="J451" s="4"/>
      <c r="K451" s="4"/>
      <c r="L451" s="4"/>
      <c r="M451" s="4"/>
      <c r="N451" s="4"/>
      <c r="O451" s="4"/>
      <c r="P451" s="4"/>
      <c r="Q451" s="4"/>
      <c r="R451" s="4"/>
      <c r="S451" s="4"/>
      <c r="T451" s="4"/>
      <c r="U451" s="4"/>
      <c r="V451" s="4"/>
      <c r="W451" s="4"/>
      <c r="X451" s="4"/>
      <c r="Y451" s="4"/>
      <c r="Z451" s="4"/>
      <c r="AA451" s="4"/>
      <c r="AB451" s="4"/>
      <c r="AC451" s="4"/>
    </row>
    <row r="452">
      <c r="A452" s="4"/>
      <c r="B452" s="4"/>
      <c r="C452" s="48"/>
      <c r="D452" s="4"/>
      <c r="E452" s="89"/>
      <c r="F452" s="4"/>
      <c r="G452" s="89"/>
      <c r="H452" s="4"/>
      <c r="I452" s="6"/>
      <c r="J452" s="4"/>
      <c r="K452" s="4"/>
      <c r="L452" s="4"/>
      <c r="M452" s="4"/>
      <c r="N452" s="4"/>
      <c r="O452" s="4"/>
      <c r="P452" s="4"/>
      <c r="Q452" s="4"/>
      <c r="R452" s="4"/>
      <c r="S452" s="4"/>
      <c r="T452" s="4"/>
      <c r="U452" s="4"/>
      <c r="V452" s="4"/>
      <c r="W452" s="4"/>
      <c r="X452" s="4"/>
      <c r="Y452" s="4"/>
      <c r="Z452" s="4"/>
      <c r="AA452" s="4"/>
      <c r="AB452" s="4"/>
      <c r="AC452" s="4"/>
    </row>
    <row r="453">
      <c r="A453" s="4"/>
      <c r="B453" s="4"/>
      <c r="C453" s="48"/>
      <c r="D453" s="4"/>
      <c r="E453" s="89"/>
      <c r="F453" s="4"/>
      <c r="G453" s="89"/>
      <c r="H453" s="4"/>
      <c r="I453" s="6"/>
      <c r="J453" s="4"/>
      <c r="K453" s="4"/>
      <c r="L453" s="4"/>
      <c r="M453" s="4"/>
      <c r="N453" s="4"/>
      <c r="O453" s="4"/>
      <c r="P453" s="4"/>
      <c r="Q453" s="4"/>
      <c r="R453" s="4"/>
      <c r="S453" s="4"/>
      <c r="T453" s="4"/>
      <c r="U453" s="4"/>
      <c r="V453" s="4"/>
      <c r="W453" s="4"/>
      <c r="X453" s="4"/>
      <c r="Y453" s="4"/>
      <c r="Z453" s="4"/>
      <c r="AA453" s="4"/>
      <c r="AB453" s="4"/>
      <c r="AC453" s="4"/>
    </row>
    <row r="454">
      <c r="A454" s="4"/>
      <c r="B454" s="4"/>
      <c r="C454" s="48"/>
      <c r="D454" s="4"/>
      <c r="E454" s="89"/>
      <c r="F454" s="4"/>
      <c r="G454" s="89"/>
      <c r="H454" s="4"/>
      <c r="I454" s="6"/>
      <c r="J454" s="4"/>
      <c r="K454" s="4"/>
      <c r="L454" s="4"/>
      <c r="M454" s="4"/>
      <c r="N454" s="4"/>
      <c r="O454" s="4"/>
      <c r="P454" s="4"/>
      <c r="Q454" s="4"/>
      <c r="R454" s="4"/>
      <c r="S454" s="4"/>
      <c r="T454" s="4"/>
      <c r="U454" s="4"/>
      <c r="V454" s="4"/>
      <c r="W454" s="4"/>
      <c r="X454" s="4"/>
      <c r="Y454" s="4"/>
      <c r="Z454" s="4"/>
      <c r="AA454" s="4"/>
      <c r="AB454" s="4"/>
      <c r="AC454" s="4"/>
    </row>
    <row r="455">
      <c r="A455" s="4"/>
      <c r="B455" s="4"/>
      <c r="C455" s="48"/>
      <c r="D455" s="4"/>
      <c r="E455" s="89"/>
      <c r="F455" s="4"/>
      <c r="G455" s="89"/>
      <c r="H455" s="4"/>
      <c r="I455" s="6"/>
      <c r="J455" s="4"/>
      <c r="K455" s="4"/>
      <c r="L455" s="4"/>
      <c r="M455" s="4"/>
      <c r="N455" s="4"/>
      <c r="O455" s="4"/>
      <c r="P455" s="4"/>
      <c r="Q455" s="4"/>
      <c r="R455" s="4"/>
      <c r="S455" s="4"/>
      <c r="T455" s="4"/>
      <c r="U455" s="4"/>
      <c r="V455" s="4"/>
      <c r="W455" s="4"/>
      <c r="X455" s="4"/>
      <c r="Y455" s="4"/>
      <c r="Z455" s="4"/>
      <c r="AA455" s="4"/>
      <c r="AB455" s="4"/>
      <c r="AC455" s="4"/>
    </row>
    <row r="456">
      <c r="A456" s="4"/>
      <c r="B456" s="4"/>
      <c r="C456" s="48"/>
      <c r="D456" s="4"/>
      <c r="E456" s="89"/>
      <c r="F456" s="4"/>
      <c r="G456" s="89"/>
      <c r="H456" s="4"/>
      <c r="I456" s="6"/>
      <c r="J456" s="4"/>
      <c r="K456" s="4"/>
      <c r="L456" s="4"/>
      <c r="M456" s="4"/>
      <c r="N456" s="4"/>
      <c r="O456" s="4"/>
      <c r="P456" s="4"/>
      <c r="Q456" s="4"/>
      <c r="R456" s="4"/>
      <c r="S456" s="4"/>
      <c r="T456" s="4"/>
      <c r="U456" s="4"/>
      <c r="V456" s="4"/>
      <c r="W456" s="4"/>
      <c r="X456" s="4"/>
      <c r="Y456" s="4"/>
      <c r="Z456" s="4"/>
      <c r="AA456" s="4"/>
      <c r="AB456" s="4"/>
      <c r="AC456" s="4"/>
    </row>
    <row r="457">
      <c r="A457" s="4"/>
      <c r="B457" s="4"/>
      <c r="C457" s="48"/>
      <c r="D457" s="4"/>
      <c r="E457" s="89"/>
      <c r="F457" s="4"/>
      <c r="G457" s="89"/>
      <c r="H457" s="4"/>
      <c r="I457" s="6"/>
      <c r="J457" s="4"/>
      <c r="K457" s="4"/>
      <c r="L457" s="4"/>
      <c r="M457" s="4"/>
      <c r="N457" s="4"/>
      <c r="O457" s="4"/>
      <c r="P457" s="4"/>
      <c r="Q457" s="4"/>
      <c r="R457" s="4"/>
      <c r="S457" s="4"/>
      <c r="T457" s="4"/>
      <c r="U457" s="4"/>
      <c r="V457" s="4"/>
      <c r="W457" s="4"/>
      <c r="X457" s="4"/>
      <c r="Y457" s="4"/>
      <c r="Z457" s="4"/>
      <c r="AA457" s="4"/>
      <c r="AB457" s="4"/>
      <c r="AC457" s="4"/>
    </row>
    <row r="458">
      <c r="A458" s="4"/>
      <c r="B458" s="4"/>
      <c r="C458" s="48"/>
      <c r="D458" s="4"/>
      <c r="E458" s="89"/>
      <c r="F458" s="4"/>
      <c r="G458" s="89"/>
      <c r="H458" s="4"/>
      <c r="I458" s="6"/>
      <c r="J458" s="4"/>
      <c r="K458" s="4"/>
      <c r="L458" s="4"/>
      <c r="M458" s="4"/>
      <c r="N458" s="4"/>
      <c r="O458" s="4"/>
      <c r="P458" s="4"/>
      <c r="Q458" s="4"/>
      <c r="R458" s="4"/>
      <c r="S458" s="4"/>
      <c r="T458" s="4"/>
      <c r="U458" s="4"/>
      <c r="V458" s="4"/>
      <c r="W458" s="4"/>
      <c r="X458" s="4"/>
      <c r="Y458" s="4"/>
      <c r="Z458" s="4"/>
      <c r="AA458" s="4"/>
      <c r="AB458" s="4"/>
      <c r="AC458" s="4"/>
    </row>
    <row r="459">
      <c r="A459" s="4"/>
      <c r="B459" s="4"/>
      <c r="C459" s="48"/>
      <c r="D459" s="4"/>
      <c r="E459" s="89"/>
      <c r="F459" s="4"/>
      <c r="G459" s="89"/>
      <c r="H459" s="4"/>
      <c r="I459" s="6"/>
      <c r="J459" s="4"/>
      <c r="K459" s="4"/>
      <c r="L459" s="4"/>
      <c r="M459" s="4"/>
      <c r="N459" s="4"/>
      <c r="O459" s="4"/>
      <c r="P459" s="4"/>
      <c r="Q459" s="4"/>
      <c r="R459" s="4"/>
      <c r="S459" s="4"/>
      <c r="T459" s="4"/>
      <c r="U459" s="4"/>
      <c r="V459" s="4"/>
      <c r="W459" s="4"/>
      <c r="X459" s="4"/>
      <c r="Y459" s="4"/>
      <c r="Z459" s="4"/>
      <c r="AA459" s="4"/>
      <c r="AB459" s="4"/>
      <c r="AC459" s="4"/>
    </row>
    <row r="460">
      <c r="A460" s="4"/>
      <c r="B460" s="4"/>
      <c r="C460" s="48"/>
      <c r="D460" s="4"/>
      <c r="E460" s="89"/>
      <c r="F460" s="4"/>
      <c r="G460" s="89"/>
      <c r="H460" s="4"/>
      <c r="I460" s="6"/>
      <c r="J460" s="4"/>
      <c r="K460" s="4"/>
      <c r="L460" s="4"/>
      <c r="M460" s="4"/>
      <c r="N460" s="4"/>
      <c r="O460" s="4"/>
      <c r="P460" s="4"/>
      <c r="Q460" s="4"/>
      <c r="R460" s="4"/>
      <c r="S460" s="4"/>
      <c r="T460" s="4"/>
      <c r="U460" s="4"/>
      <c r="V460" s="4"/>
      <c r="W460" s="4"/>
      <c r="X460" s="4"/>
      <c r="Y460" s="4"/>
      <c r="Z460" s="4"/>
      <c r="AA460" s="4"/>
      <c r="AB460" s="4"/>
      <c r="AC460" s="4"/>
    </row>
    <row r="461">
      <c r="A461" s="4"/>
      <c r="B461" s="4"/>
      <c r="C461" s="48"/>
      <c r="D461" s="4"/>
      <c r="E461" s="89"/>
      <c r="F461" s="4"/>
      <c r="G461" s="89"/>
      <c r="H461" s="4"/>
      <c r="I461" s="6"/>
      <c r="J461" s="4"/>
      <c r="K461" s="4"/>
      <c r="L461" s="4"/>
      <c r="M461" s="4"/>
      <c r="N461" s="4"/>
      <c r="O461" s="4"/>
      <c r="P461" s="4"/>
      <c r="Q461" s="4"/>
      <c r="R461" s="4"/>
      <c r="S461" s="4"/>
      <c r="T461" s="4"/>
      <c r="U461" s="4"/>
      <c r="V461" s="4"/>
      <c r="W461" s="4"/>
      <c r="X461" s="4"/>
      <c r="Y461" s="4"/>
      <c r="Z461" s="4"/>
      <c r="AA461" s="4"/>
      <c r="AB461" s="4"/>
      <c r="AC461" s="4"/>
    </row>
    <row r="462">
      <c r="A462" s="4"/>
      <c r="B462" s="4"/>
      <c r="C462" s="48"/>
      <c r="D462" s="4"/>
      <c r="E462" s="89"/>
      <c r="F462" s="4"/>
      <c r="G462" s="89"/>
      <c r="H462" s="4"/>
      <c r="I462" s="6"/>
      <c r="J462" s="4"/>
      <c r="K462" s="4"/>
      <c r="L462" s="4"/>
      <c r="M462" s="4"/>
      <c r="N462" s="4"/>
      <c r="O462" s="4"/>
      <c r="P462" s="4"/>
      <c r="Q462" s="4"/>
      <c r="R462" s="4"/>
      <c r="S462" s="4"/>
      <c r="T462" s="4"/>
      <c r="U462" s="4"/>
      <c r="V462" s="4"/>
      <c r="W462" s="4"/>
      <c r="X462" s="4"/>
      <c r="Y462" s="4"/>
      <c r="Z462" s="4"/>
      <c r="AA462" s="4"/>
      <c r="AB462" s="4"/>
      <c r="AC462" s="4"/>
    </row>
    <row r="463">
      <c r="A463" s="4"/>
      <c r="B463" s="4"/>
      <c r="C463" s="48"/>
      <c r="D463" s="4"/>
      <c r="E463" s="89"/>
      <c r="F463" s="4"/>
      <c r="G463" s="89"/>
      <c r="H463" s="4"/>
      <c r="I463" s="6"/>
      <c r="J463" s="4"/>
      <c r="K463" s="4"/>
      <c r="L463" s="4"/>
      <c r="M463" s="4"/>
      <c r="N463" s="4"/>
      <c r="O463" s="4"/>
      <c r="P463" s="4"/>
      <c r="Q463" s="4"/>
      <c r="R463" s="4"/>
      <c r="S463" s="4"/>
      <c r="T463" s="4"/>
      <c r="U463" s="4"/>
      <c r="V463" s="4"/>
      <c r="W463" s="4"/>
      <c r="X463" s="4"/>
      <c r="Y463" s="4"/>
      <c r="Z463" s="4"/>
      <c r="AA463" s="4"/>
      <c r="AB463" s="4"/>
      <c r="AC463" s="4"/>
    </row>
    <row r="464">
      <c r="A464" s="4"/>
      <c r="B464" s="4"/>
      <c r="C464" s="48"/>
      <c r="D464" s="4"/>
      <c r="E464" s="89"/>
      <c r="F464" s="4"/>
      <c r="G464" s="89"/>
      <c r="H464" s="4"/>
      <c r="I464" s="6"/>
      <c r="J464" s="4"/>
      <c r="K464" s="4"/>
      <c r="L464" s="4"/>
      <c r="M464" s="4"/>
      <c r="N464" s="4"/>
      <c r="O464" s="4"/>
      <c r="P464" s="4"/>
      <c r="Q464" s="4"/>
      <c r="R464" s="4"/>
      <c r="S464" s="4"/>
      <c r="T464" s="4"/>
      <c r="U464" s="4"/>
      <c r="V464" s="4"/>
      <c r="W464" s="4"/>
      <c r="X464" s="4"/>
      <c r="Y464" s="4"/>
      <c r="Z464" s="4"/>
      <c r="AA464" s="4"/>
      <c r="AB464" s="4"/>
      <c r="AC464" s="4"/>
    </row>
    <row r="465">
      <c r="A465" s="4"/>
      <c r="B465" s="4"/>
      <c r="C465" s="48"/>
      <c r="D465" s="4"/>
      <c r="E465" s="89"/>
      <c r="F465" s="4"/>
      <c r="G465" s="89"/>
      <c r="H465" s="4"/>
      <c r="I465" s="6"/>
      <c r="J465" s="4"/>
      <c r="K465" s="4"/>
      <c r="L465" s="4"/>
      <c r="M465" s="4"/>
      <c r="N465" s="4"/>
      <c r="O465" s="4"/>
      <c r="P465" s="4"/>
      <c r="Q465" s="4"/>
      <c r="R465" s="4"/>
      <c r="S465" s="4"/>
      <c r="T465" s="4"/>
      <c r="U465" s="4"/>
      <c r="V465" s="4"/>
      <c r="W465" s="4"/>
      <c r="X465" s="4"/>
      <c r="Y465" s="4"/>
      <c r="Z465" s="4"/>
      <c r="AA465" s="4"/>
      <c r="AB465" s="4"/>
      <c r="AC465" s="4"/>
    </row>
    <row r="466">
      <c r="A466" s="4"/>
      <c r="B466" s="4"/>
      <c r="C466" s="48"/>
      <c r="D466" s="4"/>
      <c r="E466" s="89"/>
      <c r="F466" s="4"/>
      <c r="G466" s="89"/>
      <c r="H466" s="4"/>
      <c r="I466" s="6"/>
      <c r="J466" s="4"/>
      <c r="K466" s="4"/>
      <c r="L466" s="4"/>
      <c r="M466" s="4"/>
      <c r="N466" s="4"/>
      <c r="O466" s="4"/>
      <c r="P466" s="4"/>
      <c r="Q466" s="4"/>
      <c r="R466" s="4"/>
      <c r="S466" s="4"/>
      <c r="T466" s="4"/>
      <c r="U466" s="4"/>
      <c r="V466" s="4"/>
      <c r="W466" s="4"/>
      <c r="X466" s="4"/>
      <c r="Y466" s="4"/>
      <c r="Z466" s="4"/>
      <c r="AA466" s="4"/>
      <c r="AB466" s="4"/>
      <c r="AC466" s="4"/>
    </row>
    <row r="467">
      <c r="A467" s="4"/>
      <c r="B467" s="4"/>
      <c r="C467" s="48"/>
      <c r="D467" s="4"/>
      <c r="E467" s="89"/>
      <c r="F467" s="4"/>
      <c r="G467" s="89"/>
      <c r="H467" s="4"/>
      <c r="I467" s="6"/>
      <c r="J467" s="4"/>
      <c r="K467" s="4"/>
      <c r="L467" s="4"/>
      <c r="M467" s="4"/>
      <c r="N467" s="4"/>
      <c r="O467" s="4"/>
      <c r="P467" s="4"/>
      <c r="Q467" s="4"/>
      <c r="R467" s="4"/>
      <c r="S467" s="4"/>
      <c r="T467" s="4"/>
      <c r="U467" s="4"/>
      <c r="V467" s="4"/>
      <c r="W467" s="4"/>
      <c r="X467" s="4"/>
      <c r="Y467" s="4"/>
      <c r="Z467" s="4"/>
      <c r="AA467" s="4"/>
      <c r="AB467" s="4"/>
      <c r="AC467" s="4"/>
    </row>
    <row r="468">
      <c r="A468" s="4"/>
      <c r="B468" s="4"/>
      <c r="C468" s="48"/>
      <c r="D468" s="4"/>
      <c r="E468" s="89"/>
      <c r="F468" s="4"/>
      <c r="G468" s="89"/>
      <c r="H468" s="4"/>
      <c r="I468" s="6"/>
      <c r="J468" s="4"/>
      <c r="K468" s="4"/>
      <c r="L468" s="4"/>
      <c r="M468" s="4"/>
      <c r="N468" s="4"/>
      <c r="O468" s="4"/>
      <c r="P468" s="4"/>
      <c r="Q468" s="4"/>
      <c r="R468" s="4"/>
      <c r="S468" s="4"/>
      <c r="T468" s="4"/>
      <c r="U468" s="4"/>
      <c r="V468" s="4"/>
      <c r="W468" s="4"/>
      <c r="X468" s="4"/>
      <c r="Y468" s="4"/>
      <c r="Z468" s="4"/>
      <c r="AA468" s="4"/>
      <c r="AB468" s="4"/>
      <c r="AC468" s="4"/>
    </row>
    <row r="469">
      <c r="A469" s="4"/>
      <c r="B469" s="4"/>
      <c r="C469" s="48"/>
      <c r="D469" s="4"/>
      <c r="E469" s="89"/>
      <c r="F469" s="4"/>
      <c r="G469" s="89"/>
      <c r="H469" s="4"/>
      <c r="I469" s="6"/>
      <c r="J469" s="4"/>
      <c r="K469" s="4"/>
      <c r="L469" s="4"/>
      <c r="M469" s="4"/>
      <c r="N469" s="4"/>
      <c r="O469" s="4"/>
      <c r="P469" s="4"/>
      <c r="Q469" s="4"/>
      <c r="R469" s="4"/>
      <c r="S469" s="4"/>
      <c r="T469" s="4"/>
      <c r="U469" s="4"/>
      <c r="V469" s="4"/>
      <c r="W469" s="4"/>
      <c r="X469" s="4"/>
      <c r="Y469" s="4"/>
      <c r="Z469" s="4"/>
      <c r="AA469" s="4"/>
      <c r="AB469" s="4"/>
      <c r="AC469" s="4"/>
    </row>
    <row r="470">
      <c r="A470" s="4"/>
      <c r="B470" s="4"/>
      <c r="C470" s="48"/>
      <c r="D470" s="4"/>
      <c r="E470" s="89"/>
      <c r="F470" s="4"/>
      <c r="G470" s="89"/>
      <c r="H470" s="4"/>
      <c r="I470" s="6"/>
      <c r="J470" s="4"/>
      <c r="K470" s="4"/>
      <c r="L470" s="4"/>
      <c r="M470" s="4"/>
      <c r="N470" s="4"/>
      <c r="O470" s="4"/>
      <c r="P470" s="4"/>
      <c r="Q470" s="4"/>
      <c r="R470" s="4"/>
      <c r="S470" s="4"/>
      <c r="T470" s="4"/>
      <c r="U470" s="4"/>
      <c r="V470" s="4"/>
      <c r="W470" s="4"/>
      <c r="X470" s="4"/>
      <c r="Y470" s="4"/>
      <c r="Z470" s="4"/>
      <c r="AA470" s="4"/>
      <c r="AB470" s="4"/>
      <c r="AC470" s="4"/>
    </row>
    <row r="471">
      <c r="A471" s="4"/>
      <c r="B471" s="4"/>
      <c r="C471" s="48"/>
      <c r="D471" s="4"/>
      <c r="E471" s="89"/>
      <c r="F471" s="4"/>
      <c r="G471" s="89"/>
      <c r="H471" s="4"/>
      <c r="I471" s="6"/>
      <c r="J471" s="4"/>
      <c r="K471" s="4"/>
      <c r="L471" s="4"/>
      <c r="M471" s="4"/>
      <c r="N471" s="4"/>
      <c r="O471" s="4"/>
      <c r="P471" s="4"/>
      <c r="Q471" s="4"/>
      <c r="R471" s="4"/>
      <c r="S471" s="4"/>
      <c r="T471" s="4"/>
      <c r="U471" s="4"/>
      <c r="V471" s="4"/>
      <c r="W471" s="4"/>
      <c r="X471" s="4"/>
      <c r="Y471" s="4"/>
      <c r="Z471" s="4"/>
      <c r="AA471" s="4"/>
      <c r="AB471" s="4"/>
      <c r="AC471" s="4"/>
    </row>
    <row r="472">
      <c r="A472" s="4"/>
      <c r="B472" s="4"/>
      <c r="C472" s="48"/>
      <c r="D472" s="4"/>
      <c r="E472" s="89"/>
      <c r="F472" s="4"/>
      <c r="G472" s="89"/>
      <c r="H472" s="4"/>
      <c r="I472" s="6"/>
      <c r="J472" s="4"/>
      <c r="K472" s="4"/>
      <c r="L472" s="4"/>
      <c r="M472" s="4"/>
      <c r="N472" s="4"/>
      <c r="O472" s="4"/>
      <c r="P472" s="4"/>
      <c r="Q472" s="4"/>
      <c r="R472" s="4"/>
      <c r="S472" s="4"/>
      <c r="T472" s="4"/>
      <c r="U472" s="4"/>
      <c r="V472" s="4"/>
      <c r="W472" s="4"/>
      <c r="X472" s="4"/>
      <c r="Y472" s="4"/>
      <c r="Z472" s="4"/>
      <c r="AA472" s="4"/>
      <c r="AB472" s="4"/>
      <c r="AC472" s="4"/>
    </row>
    <row r="473">
      <c r="A473" s="4"/>
      <c r="B473" s="4"/>
      <c r="C473" s="48"/>
      <c r="D473" s="4"/>
      <c r="E473" s="89"/>
      <c r="F473" s="4"/>
      <c r="G473" s="89"/>
      <c r="H473" s="4"/>
      <c r="I473" s="6"/>
      <c r="J473" s="4"/>
      <c r="K473" s="4"/>
      <c r="L473" s="4"/>
      <c r="M473" s="4"/>
      <c r="N473" s="4"/>
      <c r="O473" s="4"/>
      <c r="P473" s="4"/>
      <c r="Q473" s="4"/>
      <c r="R473" s="4"/>
      <c r="S473" s="4"/>
      <c r="T473" s="4"/>
      <c r="U473" s="4"/>
      <c r="V473" s="4"/>
      <c r="W473" s="4"/>
      <c r="X473" s="4"/>
      <c r="Y473" s="4"/>
      <c r="Z473" s="4"/>
      <c r="AA473" s="4"/>
      <c r="AB473" s="4"/>
      <c r="AC473" s="4"/>
    </row>
    <row r="474">
      <c r="A474" s="4"/>
      <c r="B474" s="4"/>
      <c r="C474" s="48"/>
      <c r="D474" s="4"/>
      <c r="E474" s="89"/>
      <c r="F474" s="4"/>
      <c r="G474" s="89"/>
      <c r="H474" s="4"/>
      <c r="I474" s="6"/>
      <c r="J474" s="4"/>
      <c r="K474" s="4"/>
      <c r="L474" s="4"/>
      <c r="M474" s="4"/>
      <c r="N474" s="4"/>
      <c r="O474" s="4"/>
      <c r="P474" s="4"/>
      <c r="Q474" s="4"/>
      <c r="R474" s="4"/>
      <c r="S474" s="4"/>
      <c r="T474" s="4"/>
      <c r="U474" s="4"/>
      <c r="V474" s="4"/>
      <c r="W474" s="4"/>
      <c r="X474" s="4"/>
      <c r="Y474" s="4"/>
      <c r="Z474" s="4"/>
      <c r="AA474" s="4"/>
      <c r="AB474" s="4"/>
      <c r="AC474" s="4"/>
    </row>
    <row r="475">
      <c r="A475" s="4"/>
      <c r="B475" s="4"/>
      <c r="C475" s="48"/>
      <c r="D475" s="4"/>
      <c r="E475" s="89"/>
      <c r="F475" s="4"/>
      <c r="G475" s="89"/>
      <c r="H475" s="4"/>
      <c r="I475" s="6"/>
      <c r="J475" s="4"/>
      <c r="K475" s="4"/>
      <c r="L475" s="4"/>
      <c r="M475" s="4"/>
      <c r="N475" s="4"/>
      <c r="O475" s="4"/>
      <c r="P475" s="4"/>
      <c r="Q475" s="4"/>
      <c r="R475" s="4"/>
      <c r="S475" s="4"/>
      <c r="T475" s="4"/>
      <c r="U475" s="4"/>
      <c r="V475" s="4"/>
      <c r="W475" s="4"/>
      <c r="X475" s="4"/>
      <c r="Y475" s="4"/>
      <c r="Z475" s="4"/>
      <c r="AA475" s="4"/>
      <c r="AB475" s="4"/>
      <c r="AC475" s="4"/>
    </row>
    <row r="476">
      <c r="A476" s="4"/>
      <c r="B476" s="4"/>
      <c r="C476" s="48"/>
      <c r="D476" s="4"/>
      <c r="E476" s="89"/>
      <c r="F476" s="4"/>
      <c r="G476" s="89"/>
      <c r="H476" s="4"/>
      <c r="I476" s="6"/>
      <c r="J476" s="4"/>
      <c r="K476" s="4"/>
      <c r="L476" s="4"/>
      <c r="M476" s="4"/>
      <c r="N476" s="4"/>
      <c r="O476" s="4"/>
      <c r="P476" s="4"/>
      <c r="Q476" s="4"/>
      <c r="R476" s="4"/>
      <c r="S476" s="4"/>
      <c r="T476" s="4"/>
      <c r="U476" s="4"/>
      <c r="V476" s="4"/>
      <c r="W476" s="4"/>
      <c r="X476" s="4"/>
      <c r="Y476" s="4"/>
      <c r="Z476" s="4"/>
      <c r="AA476" s="4"/>
      <c r="AB476" s="4"/>
      <c r="AC476" s="4"/>
    </row>
    <row r="477">
      <c r="A477" s="4"/>
      <c r="B477" s="4"/>
      <c r="C477" s="48"/>
      <c r="D477" s="4"/>
      <c r="E477" s="89"/>
      <c r="F477" s="4"/>
      <c r="G477" s="89"/>
      <c r="H477" s="4"/>
      <c r="I477" s="6"/>
      <c r="J477" s="4"/>
      <c r="K477" s="4"/>
      <c r="L477" s="4"/>
      <c r="M477" s="4"/>
      <c r="N477" s="4"/>
      <c r="O477" s="4"/>
      <c r="P477" s="4"/>
      <c r="Q477" s="4"/>
      <c r="R477" s="4"/>
      <c r="S477" s="4"/>
      <c r="T477" s="4"/>
      <c r="U477" s="4"/>
      <c r="V477" s="4"/>
      <c r="W477" s="4"/>
      <c r="X477" s="4"/>
      <c r="Y477" s="4"/>
      <c r="Z477" s="4"/>
      <c r="AA477" s="4"/>
      <c r="AB477" s="4"/>
      <c r="AC477" s="4"/>
    </row>
    <row r="478">
      <c r="A478" s="4"/>
      <c r="B478" s="4"/>
      <c r="C478" s="48"/>
      <c r="D478" s="4"/>
      <c r="E478" s="89"/>
      <c r="F478" s="4"/>
      <c r="G478" s="89"/>
      <c r="H478" s="4"/>
      <c r="I478" s="6"/>
      <c r="J478" s="4"/>
      <c r="K478" s="4"/>
      <c r="L478" s="4"/>
      <c r="M478" s="4"/>
      <c r="N478" s="4"/>
      <c r="O478" s="4"/>
      <c r="P478" s="4"/>
      <c r="Q478" s="4"/>
      <c r="R478" s="4"/>
      <c r="S478" s="4"/>
      <c r="T478" s="4"/>
      <c r="U478" s="4"/>
      <c r="V478" s="4"/>
      <c r="W478" s="4"/>
      <c r="X478" s="4"/>
      <c r="Y478" s="4"/>
      <c r="Z478" s="4"/>
      <c r="AA478" s="4"/>
      <c r="AB478" s="4"/>
      <c r="AC478" s="4"/>
    </row>
    <row r="479">
      <c r="A479" s="4"/>
      <c r="B479" s="4"/>
      <c r="C479" s="48"/>
      <c r="D479" s="4"/>
      <c r="E479" s="89"/>
      <c r="F479" s="4"/>
      <c r="G479" s="89"/>
      <c r="H479" s="4"/>
      <c r="I479" s="6"/>
      <c r="J479" s="4"/>
      <c r="K479" s="4"/>
      <c r="L479" s="4"/>
      <c r="M479" s="4"/>
      <c r="N479" s="4"/>
      <c r="O479" s="4"/>
      <c r="P479" s="4"/>
      <c r="Q479" s="4"/>
      <c r="R479" s="4"/>
      <c r="S479" s="4"/>
      <c r="T479" s="4"/>
      <c r="U479" s="4"/>
      <c r="V479" s="4"/>
      <c r="W479" s="4"/>
      <c r="X479" s="4"/>
      <c r="Y479" s="4"/>
      <c r="Z479" s="4"/>
      <c r="AA479" s="4"/>
      <c r="AB479" s="4"/>
      <c r="AC479" s="4"/>
    </row>
    <row r="480">
      <c r="A480" s="4"/>
      <c r="B480" s="4"/>
      <c r="C480" s="48"/>
      <c r="D480" s="4"/>
      <c r="E480" s="89"/>
      <c r="F480" s="4"/>
      <c r="G480" s="89"/>
      <c r="H480" s="4"/>
      <c r="I480" s="6"/>
      <c r="J480" s="4"/>
      <c r="K480" s="4"/>
      <c r="L480" s="4"/>
      <c r="M480" s="4"/>
      <c r="N480" s="4"/>
      <c r="O480" s="4"/>
      <c r="P480" s="4"/>
      <c r="Q480" s="4"/>
      <c r="R480" s="4"/>
      <c r="S480" s="4"/>
      <c r="T480" s="4"/>
      <c r="U480" s="4"/>
      <c r="V480" s="4"/>
      <c r="W480" s="4"/>
      <c r="X480" s="4"/>
      <c r="Y480" s="4"/>
      <c r="Z480" s="4"/>
      <c r="AA480" s="4"/>
      <c r="AB480" s="4"/>
      <c r="AC480" s="4"/>
    </row>
    <row r="481">
      <c r="A481" s="4"/>
      <c r="B481" s="4"/>
      <c r="C481" s="48"/>
      <c r="D481" s="4"/>
      <c r="E481" s="89"/>
      <c r="F481" s="4"/>
      <c r="G481" s="89"/>
      <c r="H481" s="4"/>
      <c r="I481" s="6"/>
      <c r="J481" s="4"/>
      <c r="K481" s="4"/>
      <c r="L481" s="4"/>
      <c r="M481" s="4"/>
      <c r="N481" s="4"/>
      <c r="O481" s="4"/>
      <c r="P481" s="4"/>
      <c r="Q481" s="4"/>
      <c r="R481" s="4"/>
      <c r="S481" s="4"/>
      <c r="T481" s="4"/>
      <c r="U481" s="4"/>
      <c r="V481" s="4"/>
      <c r="W481" s="4"/>
      <c r="X481" s="4"/>
      <c r="Y481" s="4"/>
      <c r="Z481" s="4"/>
      <c r="AA481" s="4"/>
      <c r="AB481" s="4"/>
      <c r="AC481" s="4"/>
    </row>
    <row r="482">
      <c r="A482" s="4"/>
      <c r="B482" s="4"/>
      <c r="C482" s="48"/>
      <c r="D482" s="4"/>
      <c r="E482" s="89"/>
      <c r="F482" s="4"/>
      <c r="G482" s="89"/>
      <c r="H482" s="4"/>
      <c r="I482" s="6"/>
      <c r="J482" s="4"/>
      <c r="K482" s="4"/>
      <c r="L482" s="4"/>
      <c r="M482" s="4"/>
      <c r="N482" s="4"/>
      <c r="O482" s="4"/>
      <c r="P482" s="4"/>
      <c r="Q482" s="4"/>
      <c r="R482" s="4"/>
      <c r="S482" s="4"/>
      <c r="T482" s="4"/>
      <c r="U482" s="4"/>
      <c r="V482" s="4"/>
      <c r="W482" s="4"/>
      <c r="X482" s="4"/>
      <c r="Y482" s="4"/>
      <c r="Z482" s="4"/>
      <c r="AA482" s="4"/>
      <c r="AB482" s="4"/>
      <c r="AC482" s="4"/>
    </row>
    <row r="483">
      <c r="A483" s="4"/>
      <c r="B483" s="4"/>
      <c r="C483" s="48"/>
      <c r="D483" s="4"/>
      <c r="E483" s="89"/>
      <c r="F483" s="4"/>
      <c r="G483" s="89"/>
      <c r="H483" s="4"/>
      <c r="I483" s="6"/>
      <c r="J483" s="4"/>
      <c r="K483" s="4"/>
      <c r="L483" s="4"/>
      <c r="M483" s="4"/>
      <c r="N483" s="4"/>
      <c r="O483" s="4"/>
      <c r="P483" s="4"/>
      <c r="Q483" s="4"/>
      <c r="R483" s="4"/>
      <c r="S483" s="4"/>
      <c r="T483" s="4"/>
      <c r="U483" s="4"/>
      <c r="V483" s="4"/>
      <c r="W483" s="4"/>
      <c r="X483" s="4"/>
      <c r="Y483" s="4"/>
      <c r="Z483" s="4"/>
      <c r="AA483" s="4"/>
      <c r="AB483" s="4"/>
      <c r="AC483" s="4"/>
    </row>
    <row r="484">
      <c r="A484" s="4"/>
      <c r="B484" s="4"/>
      <c r="C484" s="48"/>
      <c r="D484" s="4"/>
      <c r="E484" s="89"/>
      <c r="F484" s="4"/>
      <c r="G484" s="89"/>
      <c r="H484" s="4"/>
      <c r="I484" s="6"/>
      <c r="J484" s="4"/>
      <c r="K484" s="4"/>
      <c r="L484" s="4"/>
      <c r="M484" s="4"/>
      <c r="N484" s="4"/>
      <c r="O484" s="4"/>
      <c r="P484" s="4"/>
      <c r="Q484" s="4"/>
      <c r="R484" s="4"/>
      <c r="S484" s="4"/>
      <c r="T484" s="4"/>
      <c r="U484" s="4"/>
      <c r="V484" s="4"/>
      <c r="W484" s="4"/>
      <c r="X484" s="4"/>
      <c r="Y484" s="4"/>
      <c r="Z484" s="4"/>
      <c r="AA484" s="4"/>
      <c r="AB484" s="4"/>
      <c r="AC484" s="4"/>
    </row>
    <row r="485">
      <c r="A485" s="4"/>
      <c r="B485" s="4"/>
      <c r="C485" s="48"/>
      <c r="D485" s="4"/>
      <c r="E485" s="89"/>
      <c r="F485" s="4"/>
      <c r="G485" s="89"/>
      <c r="H485" s="4"/>
      <c r="I485" s="6"/>
      <c r="J485" s="4"/>
      <c r="K485" s="4"/>
      <c r="L485" s="4"/>
      <c r="M485" s="4"/>
      <c r="N485" s="4"/>
      <c r="O485" s="4"/>
      <c r="P485" s="4"/>
      <c r="Q485" s="4"/>
      <c r="R485" s="4"/>
      <c r="S485" s="4"/>
      <c r="T485" s="4"/>
      <c r="U485" s="4"/>
      <c r="V485" s="4"/>
      <c r="W485" s="4"/>
      <c r="X485" s="4"/>
      <c r="Y485" s="4"/>
      <c r="Z485" s="4"/>
      <c r="AA485" s="4"/>
      <c r="AB485" s="4"/>
      <c r="AC485" s="4"/>
    </row>
    <row r="486">
      <c r="A486" s="4"/>
      <c r="B486" s="4"/>
      <c r="C486" s="48"/>
      <c r="D486" s="4"/>
      <c r="E486" s="89"/>
      <c r="F486" s="4"/>
      <c r="G486" s="89"/>
      <c r="H486" s="4"/>
      <c r="I486" s="6"/>
      <c r="J486" s="4"/>
      <c r="K486" s="4"/>
      <c r="L486" s="4"/>
      <c r="M486" s="4"/>
      <c r="N486" s="4"/>
      <c r="O486" s="4"/>
      <c r="P486" s="4"/>
      <c r="Q486" s="4"/>
      <c r="R486" s="4"/>
      <c r="S486" s="4"/>
      <c r="T486" s="4"/>
      <c r="U486" s="4"/>
      <c r="V486" s="4"/>
      <c r="W486" s="4"/>
      <c r="X486" s="4"/>
      <c r="Y486" s="4"/>
      <c r="Z486" s="4"/>
      <c r="AA486" s="4"/>
      <c r="AB486" s="4"/>
      <c r="AC486" s="4"/>
    </row>
    <row r="487">
      <c r="A487" s="4"/>
      <c r="B487" s="4"/>
      <c r="C487" s="48"/>
      <c r="D487" s="4"/>
      <c r="E487" s="89"/>
      <c r="F487" s="4"/>
      <c r="G487" s="89"/>
      <c r="H487" s="4"/>
      <c r="I487" s="6"/>
      <c r="J487" s="4"/>
      <c r="K487" s="4"/>
      <c r="L487" s="4"/>
      <c r="M487" s="4"/>
      <c r="N487" s="4"/>
      <c r="O487" s="4"/>
      <c r="P487" s="4"/>
      <c r="Q487" s="4"/>
      <c r="R487" s="4"/>
      <c r="S487" s="4"/>
      <c r="T487" s="4"/>
      <c r="U487" s="4"/>
      <c r="V487" s="4"/>
      <c r="W487" s="4"/>
      <c r="X487" s="4"/>
      <c r="Y487" s="4"/>
      <c r="Z487" s="4"/>
      <c r="AA487" s="4"/>
      <c r="AB487" s="4"/>
      <c r="AC487" s="4"/>
    </row>
    <row r="488">
      <c r="A488" s="4"/>
      <c r="B488" s="4"/>
      <c r="C488" s="48"/>
      <c r="D488" s="4"/>
      <c r="E488" s="89"/>
      <c r="F488" s="4"/>
      <c r="G488" s="89"/>
      <c r="H488" s="4"/>
      <c r="I488" s="6"/>
      <c r="J488" s="4"/>
      <c r="K488" s="4"/>
      <c r="L488" s="4"/>
      <c r="M488" s="4"/>
      <c r="N488" s="4"/>
      <c r="O488" s="4"/>
      <c r="P488" s="4"/>
      <c r="Q488" s="4"/>
      <c r="R488" s="4"/>
      <c r="S488" s="4"/>
      <c r="T488" s="4"/>
      <c r="U488" s="4"/>
      <c r="V488" s="4"/>
      <c r="W488" s="4"/>
      <c r="X488" s="4"/>
      <c r="Y488" s="4"/>
      <c r="Z488" s="4"/>
      <c r="AA488" s="4"/>
      <c r="AB488" s="4"/>
      <c r="AC488" s="4"/>
    </row>
    <row r="489">
      <c r="A489" s="4"/>
      <c r="B489" s="4"/>
      <c r="C489" s="48"/>
      <c r="D489" s="4"/>
      <c r="E489" s="89"/>
      <c r="F489" s="4"/>
      <c r="G489" s="89"/>
      <c r="H489" s="4"/>
      <c r="I489" s="6"/>
      <c r="J489" s="4"/>
      <c r="K489" s="4"/>
      <c r="L489" s="4"/>
      <c r="M489" s="4"/>
      <c r="N489" s="4"/>
      <c r="O489" s="4"/>
      <c r="P489" s="4"/>
      <c r="Q489" s="4"/>
      <c r="R489" s="4"/>
      <c r="S489" s="4"/>
      <c r="T489" s="4"/>
      <c r="U489" s="4"/>
      <c r="V489" s="4"/>
      <c r="W489" s="4"/>
      <c r="X489" s="4"/>
      <c r="Y489" s="4"/>
      <c r="Z489" s="4"/>
      <c r="AA489" s="4"/>
      <c r="AB489" s="4"/>
      <c r="AC489" s="4"/>
    </row>
    <row r="490">
      <c r="A490" s="4"/>
      <c r="B490" s="4"/>
      <c r="C490" s="48"/>
      <c r="D490" s="4"/>
      <c r="E490" s="89"/>
      <c r="F490" s="4"/>
      <c r="G490" s="89"/>
      <c r="H490" s="4"/>
      <c r="I490" s="6"/>
      <c r="J490" s="4"/>
      <c r="K490" s="4"/>
      <c r="L490" s="4"/>
      <c r="M490" s="4"/>
      <c r="N490" s="4"/>
      <c r="O490" s="4"/>
      <c r="P490" s="4"/>
      <c r="Q490" s="4"/>
      <c r="R490" s="4"/>
      <c r="S490" s="4"/>
      <c r="T490" s="4"/>
      <c r="U490" s="4"/>
      <c r="V490" s="4"/>
      <c r="W490" s="4"/>
      <c r="X490" s="4"/>
      <c r="Y490" s="4"/>
      <c r="Z490" s="4"/>
      <c r="AA490" s="4"/>
      <c r="AB490" s="4"/>
      <c r="AC490" s="4"/>
    </row>
    <row r="491">
      <c r="A491" s="4"/>
      <c r="B491" s="4"/>
      <c r="C491" s="48"/>
      <c r="D491" s="4"/>
      <c r="E491" s="89"/>
      <c r="F491" s="4"/>
      <c r="G491" s="89"/>
      <c r="H491" s="4"/>
      <c r="I491" s="6"/>
      <c r="J491" s="4"/>
      <c r="K491" s="4"/>
      <c r="L491" s="4"/>
      <c r="M491" s="4"/>
      <c r="N491" s="4"/>
      <c r="O491" s="4"/>
      <c r="P491" s="4"/>
      <c r="Q491" s="4"/>
      <c r="R491" s="4"/>
      <c r="S491" s="4"/>
      <c r="T491" s="4"/>
      <c r="U491" s="4"/>
      <c r="V491" s="4"/>
      <c r="W491" s="4"/>
      <c r="X491" s="4"/>
      <c r="Y491" s="4"/>
      <c r="Z491" s="4"/>
      <c r="AA491" s="4"/>
      <c r="AB491" s="4"/>
      <c r="AC491" s="4"/>
    </row>
    <row r="492">
      <c r="A492" s="4"/>
      <c r="B492" s="4"/>
      <c r="C492" s="48"/>
      <c r="D492" s="4"/>
      <c r="E492" s="89"/>
      <c r="F492" s="4"/>
      <c r="G492" s="89"/>
      <c r="H492" s="4"/>
      <c r="I492" s="6"/>
      <c r="J492" s="4"/>
      <c r="K492" s="4"/>
      <c r="L492" s="4"/>
      <c r="M492" s="4"/>
      <c r="N492" s="4"/>
      <c r="O492" s="4"/>
      <c r="P492" s="4"/>
      <c r="Q492" s="4"/>
      <c r="R492" s="4"/>
      <c r="S492" s="4"/>
      <c r="T492" s="4"/>
      <c r="U492" s="4"/>
      <c r="V492" s="4"/>
      <c r="W492" s="4"/>
      <c r="X492" s="4"/>
      <c r="Y492" s="4"/>
      <c r="Z492" s="4"/>
      <c r="AA492" s="4"/>
      <c r="AB492" s="4"/>
      <c r="AC492" s="4"/>
    </row>
    <row r="493">
      <c r="A493" s="4"/>
      <c r="B493" s="4"/>
      <c r="C493" s="48"/>
      <c r="D493" s="4"/>
      <c r="E493" s="89"/>
      <c r="F493" s="4"/>
      <c r="G493" s="89"/>
      <c r="H493" s="4"/>
      <c r="I493" s="6"/>
      <c r="J493" s="4"/>
      <c r="K493" s="4"/>
      <c r="L493" s="4"/>
      <c r="M493" s="4"/>
      <c r="N493" s="4"/>
      <c r="O493" s="4"/>
      <c r="P493" s="4"/>
      <c r="Q493" s="4"/>
      <c r="R493" s="4"/>
      <c r="S493" s="4"/>
      <c r="T493" s="4"/>
      <c r="U493" s="4"/>
      <c r="V493" s="4"/>
      <c r="W493" s="4"/>
      <c r="X493" s="4"/>
      <c r="Y493" s="4"/>
      <c r="Z493" s="4"/>
      <c r="AA493" s="4"/>
      <c r="AB493" s="4"/>
      <c r="AC493" s="4"/>
    </row>
    <row r="494">
      <c r="A494" s="4"/>
      <c r="B494" s="4"/>
      <c r="C494" s="48"/>
      <c r="D494" s="4"/>
      <c r="E494" s="89"/>
      <c r="F494" s="4"/>
      <c r="G494" s="89"/>
      <c r="H494" s="4"/>
      <c r="I494" s="6"/>
      <c r="J494" s="4"/>
      <c r="K494" s="4"/>
      <c r="L494" s="4"/>
      <c r="M494" s="4"/>
      <c r="N494" s="4"/>
      <c r="O494" s="4"/>
      <c r="P494" s="4"/>
      <c r="Q494" s="4"/>
      <c r="R494" s="4"/>
      <c r="S494" s="4"/>
      <c r="T494" s="4"/>
      <c r="U494" s="4"/>
      <c r="V494" s="4"/>
      <c r="W494" s="4"/>
      <c r="X494" s="4"/>
      <c r="Y494" s="4"/>
      <c r="Z494" s="4"/>
      <c r="AA494" s="4"/>
      <c r="AB494" s="4"/>
      <c r="AC494" s="4"/>
    </row>
    <row r="495">
      <c r="A495" s="4"/>
      <c r="B495" s="4"/>
      <c r="C495" s="48"/>
      <c r="D495" s="4"/>
      <c r="E495" s="89"/>
      <c r="F495" s="4"/>
      <c r="G495" s="89"/>
      <c r="H495" s="4"/>
      <c r="I495" s="6"/>
      <c r="J495" s="4"/>
      <c r="K495" s="4"/>
      <c r="L495" s="4"/>
      <c r="M495" s="4"/>
      <c r="N495" s="4"/>
      <c r="O495" s="4"/>
      <c r="P495" s="4"/>
      <c r="Q495" s="4"/>
      <c r="R495" s="4"/>
      <c r="S495" s="4"/>
      <c r="T495" s="4"/>
      <c r="U495" s="4"/>
      <c r="V495" s="4"/>
      <c r="W495" s="4"/>
      <c r="X495" s="4"/>
      <c r="Y495" s="4"/>
      <c r="Z495" s="4"/>
      <c r="AA495" s="4"/>
      <c r="AB495" s="4"/>
      <c r="AC495" s="4"/>
    </row>
    <row r="496">
      <c r="A496" s="4"/>
      <c r="B496" s="4"/>
      <c r="C496" s="48"/>
      <c r="D496" s="4"/>
      <c r="E496" s="89"/>
      <c r="F496" s="4"/>
      <c r="G496" s="89"/>
      <c r="H496" s="4"/>
      <c r="I496" s="6"/>
      <c r="J496" s="4"/>
      <c r="K496" s="4"/>
      <c r="L496" s="4"/>
      <c r="M496" s="4"/>
      <c r="N496" s="4"/>
      <c r="O496" s="4"/>
      <c r="P496" s="4"/>
      <c r="Q496" s="4"/>
      <c r="R496" s="4"/>
      <c r="S496" s="4"/>
      <c r="T496" s="4"/>
      <c r="U496" s="4"/>
      <c r="V496" s="4"/>
      <c r="W496" s="4"/>
      <c r="X496" s="4"/>
      <c r="Y496" s="4"/>
      <c r="Z496" s="4"/>
      <c r="AA496" s="4"/>
      <c r="AB496" s="4"/>
      <c r="AC496" s="4"/>
    </row>
    <row r="497">
      <c r="A497" s="4"/>
      <c r="B497" s="4"/>
      <c r="C497" s="48"/>
      <c r="D497" s="4"/>
      <c r="E497" s="89"/>
      <c r="F497" s="4"/>
      <c r="G497" s="89"/>
      <c r="H497" s="4"/>
      <c r="I497" s="6"/>
      <c r="J497" s="4"/>
      <c r="K497" s="4"/>
      <c r="L497" s="4"/>
      <c r="M497" s="4"/>
      <c r="N497" s="4"/>
      <c r="O497" s="4"/>
      <c r="P497" s="4"/>
      <c r="Q497" s="4"/>
      <c r="R497" s="4"/>
      <c r="S497" s="4"/>
      <c r="T497" s="4"/>
      <c r="U497" s="4"/>
      <c r="V497" s="4"/>
      <c r="W497" s="4"/>
      <c r="X497" s="4"/>
      <c r="Y497" s="4"/>
      <c r="Z497" s="4"/>
      <c r="AA497" s="4"/>
      <c r="AB497" s="4"/>
      <c r="AC497" s="4"/>
    </row>
    <row r="498">
      <c r="A498" s="4"/>
      <c r="B498" s="4"/>
      <c r="C498" s="48"/>
      <c r="D498" s="4"/>
      <c r="E498" s="89"/>
      <c r="F498" s="4"/>
      <c r="G498" s="89"/>
      <c r="H498" s="4"/>
      <c r="I498" s="6"/>
      <c r="J498" s="4"/>
      <c r="K498" s="4"/>
      <c r="L498" s="4"/>
      <c r="M498" s="4"/>
      <c r="N498" s="4"/>
      <c r="O498" s="4"/>
      <c r="P498" s="4"/>
      <c r="Q498" s="4"/>
      <c r="R498" s="4"/>
      <c r="S498" s="4"/>
      <c r="T498" s="4"/>
      <c r="U498" s="4"/>
      <c r="V498" s="4"/>
      <c r="W498" s="4"/>
      <c r="X498" s="4"/>
      <c r="Y498" s="4"/>
      <c r="Z498" s="4"/>
      <c r="AA498" s="4"/>
      <c r="AB498" s="4"/>
      <c r="AC498" s="4"/>
    </row>
    <row r="499">
      <c r="A499" s="4"/>
      <c r="B499" s="4"/>
      <c r="C499" s="48"/>
      <c r="D499" s="4"/>
      <c r="E499" s="89"/>
      <c r="F499" s="4"/>
      <c r="G499" s="89"/>
      <c r="H499" s="4"/>
      <c r="I499" s="6"/>
      <c r="J499" s="4"/>
      <c r="K499" s="4"/>
      <c r="L499" s="4"/>
      <c r="M499" s="4"/>
      <c r="N499" s="4"/>
      <c r="O499" s="4"/>
      <c r="P499" s="4"/>
      <c r="Q499" s="4"/>
      <c r="R499" s="4"/>
      <c r="S499" s="4"/>
      <c r="T499" s="4"/>
      <c r="U499" s="4"/>
      <c r="V499" s="4"/>
      <c r="W499" s="4"/>
      <c r="X499" s="4"/>
      <c r="Y499" s="4"/>
      <c r="Z499" s="4"/>
      <c r="AA499" s="4"/>
      <c r="AB499" s="4"/>
      <c r="AC499" s="4"/>
    </row>
    <row r="500">
      <c r="A500" s="4"/>
      <c r="B500" s="4"/>
      <c r="C500" s="48"/>
      <c r="D500" s="4"/>
      <c r="E500" s="89"/>
      <c r="F500" s="4"/>
      <c r="G500" s="89"/>
      <c r="H500" s="4"/>
      <c r="I500" s="6"/>
      <c r="J500" s="4"/>
      <c r="K500" s="4"/>
      <c r="L500" s="4"/>
      <c r="M500" s="4"/>
      <c r="N500" s="4"/>
      <c r="O500" s="4"/>
      <c r="P500" s="4"/>
      <c r="Q500" s="4"/>
      <c r="R500" s="4"/>
      <c r="S500" s="4"/>
      <c r="T500" s="4"/>
      <c r="U500" s="4"/>
      <c r="V500" s="4"/>
      <c r="W500" s="4"/>
      <c r="X500" s="4"/>
      <c r="Y500" s="4"/>
      <c r="Z500" s="4"/>
      <c r="AA500" s="4"/>
      <c r="AB500" s="4"/>
      <c r="AC500" s="4"/>
    </row>
    <row r="501">
      <c r="A501" s="4"/>
      <c r="B501" s="4"/>
      <c r="C501" s="48"/>
      <c r="D501" s="4"/>
      <c r="E501" s="89"/>
      <c r="F501" s="4"/>
      <c r="G501" s="89"/>
      <c r="H501" s="4"/>
      <c r="I501" s="6"/>
      <c r="J501" s="4"/>
      <c r="K501" s="4"/>
      <c r="L501" s="4"/>
      <c r="M501" s="4"/>
      <c r="N501" s="4"/>
      <c r="O501" s="4"/>
      <c r="P501" s="4"/>
      <c r="Q501" s="4"/>
      <c r="R501" s="4"/>
      <c r="S501" s="4"/>
      <c r="T501" s="4"/>
      <c r="U501" s="4"/>
      <c r="V501" s="4"/>
      <c r="W501" s="4"/>
      <c r="X501" s="4"/>
      <c r="Y501" s="4"/>
      <c r="Z501" s="4"/>
      <c r="AA501" s="4"/>
      <c r="AB501" s="4"/>
      <c r="AC501" s="4"/>
    </row>
    <row r="502">
      <c r="A502" s="4"/>
      <c r="B502" s="4"/>
      <c r="C502" s="48"/>
      <c r="D502" s="4"/>
      <c r="E502" s="89"/>
      <c r="F502" s="4"/>
      <c r="G502" s="89"/>
      <c r="H502" s="4"/>
      <c r="I502" s="6"/>
      <c r="J502" s="4"/>
      <c r="K502" s="4"/>
      <c r="L502" s="4"/>
      <c r="M502" s="4"/>
      <c r="N502" s="4"/>
      <c r="O502" s="4"/>
      <c r="P502" s="4"/>
      <c r="Q502" s="4"/>
      <c r="R502" s="4"/>
      <c r="S502" s="4"/>
      <c r="T502" s="4"/>
      <c r="U502" s="4"/>
      <c r="V502" s="4"/>
      <c r="W502" s="4"/>
      <c r="X502" s="4"/>
      <c r="Y502" s="4"/>
      <c r="Z502" s="4"/>
      <c r="AA502" s="4"/>
      <c r="AB502" s="4"/>
      <c r="AC502" s="4"/>
    </row>
    <row r="503">
      <c r="A503" s="4"/>
      <c r="B503" s="4"/>
      <c r="C503" s="48"/>
      <c r="D503" s="4"/>
      <c r="E503" s="89"/>
      <c r="F503" s="4"/>
      <c r="G503" s="89"/>
      <c r="H503" s="4"/>
      <c r="I503" s="6"/>
      <c r="J503" s="4"/>
      <c r="K503" s="4"/>
      <c r="L503" s="4"/>
      <c r="M503" s="4"/>
      <c r="N503" s="4"/>
      <c r="O503" s="4"/>
      <c r="P503" s="4"/>
      <c r="Q503" s="4"/>
      <c r="R503" s="4"/>
      <c r="S503" s="4"/>
      <c r="T503" s="4"/>
      <c r="U503" s="4"/>
      <c r="V503" s="4"/>
      <c r="W503" s="4"/>
      <c r="X503" s="4"/>
      <c r="Y503" s="4"/>
      <c r="Z503" s="4"/>
      <c r="AA503" s="4"/>
      <c r="AB503" s="4"/>
      <c r="AC503" s="4"/>
    </row>
    <row r="504">
      <c r="A504" s="4"/>
      <c r="B504" s="4"/>
      <c r="C504" s="48"/>
      <c r="D504" s="4"/>
      <c r="E504" s="89"/>
      <c r="F504" s="4"/>
      <c r="G504" s="89"/>
      <c r="H504" s="4"/>
      <c r="I504" s="6"/>
      <c r="J504" s="4"/>
      <c r="K504" s="4"/>
      <c r="L504" s="4"/>
      <c r="M504" s="4"/>
      <c r="N504" s="4"/>
      <c r="O504" s="4"/>
      <c r="P504" s="4"/>
      <c r="Q504" s="4"/>
      <c r="R504" s="4"/>
      <c r="S504" s="4"/>
      <c r="T504" s="4"/>
      <c r="U504" s="4"/>
      <c r="V504" s="4"/>
      <c r="W504" s="4"/>
      <c r="X504" s="4"/>
      <c r="Y504" s="4"/>
      <c r="Z504" s="4"/>
      <c r="AA504" s="4"/>
      <c r="AB504" s="4"/>
      <c r="AC504" s="4"/>
    </row>
    <row r="505">
      <c r="A505" s="4"/>
      <c r="B505" s="4"/>
      <c r="C505" s="48"/>
      <c r="D505" s="4"/>
      <c r="E505" s="89"/>
      <c r="F505" s="4"/>
      <c r="G505" s="89"/>
      <c r="H505" s="4"/>
      <c r="I505" s="6"/>
      <c r="J505" s="4"/>
      <c r="K505" s="4"/>
      <c r="L505" s="4"/>
      <c r="M505" s="4"/>
      <c r="N505" s="4"/>
      <c r="O505" s="4"/>
      <c r="P505" s="4"/>
      <c r="Q505" s="4"/>
      <c r="R505" s="4"/>
      <c r="S505" s="4"/>
      <c r="T505" s="4"/>
      <c r="U505" s="4"/>
      <c r="V505" s="4"/>
      <c r="W505" s="4"/>
      <c r="X505" s="4"/>
      <c r="Y505" s="4"/>
      <c r="Z505" s="4"/>
      <c r="AA505" s="4"/>
      <c r="AB505" s="4"/>
      <c r="AC505" s="4"/>
    </row>
    <row r="506">
      <c r="A506" s="4"/>
      <c r="B506" s="4"/>
      <c r="C506" s="48"/>
      <c r="D506" s="4"/>
      <c r="E506" s="89"/>
      <c r="F506" s="4"/>
      <c r="G506" s="89"/>
      <c r="H506" s="4"/>
      <c r="I506" s="6"/>
      <c r="J506" s="4"/>
      <c r="K506" s="4"/>
      <c r="L506" s="4"/>
      <c r="M506" s="4"/>
      <c r="N506" s="4"/>
      <c r="O506" s="4"/>
      <c r="P506" s="4"/>
      <c r="Q506" s="4"/>
      <c r="R506" s="4"/>
      <c r="S506" s="4"/>
      <c r="T506" s="4"/>
      <c r="U506" s="4"/>
      <c r="V506" s="4"/>
      <c r="W506" s="4"/>
      <c r="X506" s="4"/>
      <c r="Y506" s="4"/>
      <c r="Z506" s="4"/>
      <c r="AA506" s="4"/>
      <c r="AB506" s="4"/>
      <c r="AC506" s="4"/>
    </row>
    <row r="507">
      <c r="A507" s="4"/>
      <c r="B507" s="4"/>
      <c r="C507" s="48"/>
      <c r="D507" s="4"/>
      <c r="E507" s="89"/>
      <c r="F507" s="4"/>
      <c r="G507" s="89"/>
      <c r="H507" s="4"/>
      <c r="I507" s="6"/>
      <c r="J507" s="4"/>
      <c r="K507" s="4"/>
      <c r="L507" s="4"/>
      <c r="M507" s="4"/>
      <c r="N507" s="4"/>
      <c r="O507" s="4"/>
      <c r="P507" s="4"/>
      <c r="Q507" s="4"/>
      <c r="R507" s="4"/>
      <c r="S507" s="4"/>
      <c r="T507" s="4"/>
      <c r="U507" s="4"/>
      <c r="V507" s="4"/>
      <c r="W507" s="4"/>
      <c r="X507" s="4"/>
      <c r="Y507" s="4"/>
      <c r="Z507" s="4"/>
      <c r="AA507" s="4"/>
      <c r="AB507" s="4"/>
      <c r="AC507" s="4"/>
    </row>
    <row r="508">
      <c r="A508" s="4"/>
      <c r="B508" s="4"/>
      <c r="C508" s="48"/>
      <c r="D508" s="4"/>
      <c r="E508" s="89"/>
      <c r="F508" s="4"/>
      <c r="G508" s="89"/>
      <c r="H508" s="4"/>
      <c r="I508" s="6"/>
      <c r="J508" s="4"/>
      <c r="K508" s="4"/>
      <c r="L508" s="4"/>
      <c r="M508" s="4"/>
      <c r="N508" s="4"/>
      <c r="O508" s="4"/>
      <c r="P508" s="4"/>
      <c r="Q508" s="4"/>
      <c r="R508" s="4"/>
      <c r="S508" s="4"/>
      <c r="T508" s="4"/>
      <c r="U508" s="4"/>
      <c r="V508" s="4"/>
      <c r="W508" s="4"/>
      <c r="X508" s="4"/>
      <c r="Y508" s="4"/>
      <c r="Z508" s="4"/>
      <c r="AA508" s="4"/>
      <c r="AB508" s="4"/>
      <c r="AC508" s="4"/>
    </row>
    <row r="509">
      <c r="A509" s="4"/>
      <c r="B509" s="4"/>
      <c r="C509" s="48"/>
      <c r="D509" s="4"/>
      <c r="E509" s="89"/>
      <c r="F509" s="4"/>
      <c r="G509" s="89"/>
      <c r="H509" s="4"/>
      <c r="I509" s="6"/>
      <c r="J509" s="4"/>
      <c r="K509" s="4"/>
      <c r="L509" s="4"/>
      <c r="M509" s="4"/>
      <c r="N509" s="4"/>
      <c r="O509" s="4"/>
      <c r="P509" s="4"/>
      <c r="Q509" s="4"/>
      <c r="R509" s="4"/>
      <c r="S509" s="4"/>
      <c r="T509" s="4"/>
      <c r="U509" s="4"/>
      <c r="V509" s="4"/>
      <c r="W509" s="4"/>
      <c r="X509" s="4"/>
      <c r="Y509" s="4"/>
      <c r="Z509" s="4"/>
      <c r="AA509" s="4"/>
      <c r="AB509" s="4"/>
      <c r="AC509" s="4"/>
    </row>
    <row r="510">
      <c r="A510" s="4"/>
      <c r="B510" s="4"/>
      <c r="C510" s="48"/>
      <c r="D510" s="4"/>
      <c r="E510" s="89"/>
      <c r="F510" s="4"/>
      <c r="G510" s="89"/>
      <c r="H510" s="4"/>
      <c r="I510" s="6"/>
      <c r="J510" s="4"/>
      <c r="K510" s="4"/>
      <c r="L510" s="4"/>
      <c r="M510" s="4"/>
      <c r="N510" s="4"/>
      <c r="O510" s="4"/>
      <c r="P510" s="4"/>
      <c r="Q510" s="4"/>
      <c r="R510" s="4"/>
      <c r="S510" s="4"/>
      <c r="T510" s="4"/>
      <c r="U510" s="4"/>
      <c r="V510" s="4"/>
      <c r="W510" s="4"/>
      <c r="X510" s="4"/>
      <c r="Y510" s="4"/>
      <c r="Z510" s="4"/>
      <c r="AA510" s="4"/>
      <c r="AB510" s="4"/>
      <c r="AC510" s="4"/>
    </row>
    <row r="511">
      <c r="A511" s="4"/>
      <c r="B511" s="4"/>
      <c r="C511" s="48"/>
      <c r="D511" s="4"/>
      <c r="E511" s="89"/>
      <c r="F511" s="4"/>
      <c r="G511" s="89"/>
      <c r="H511" s="4"/>
      <c r="I511" s="6"/>
      <c r="J511" s="4"/>
      <c r="K511" s="4"/>
      <c r="L511" s="4"/>
      <c r="M511" s="4"/>
      <c r="N511" s="4"/>
      <c r="O511" s="4"/>
      <c r="P511" s="4"/>
      <c r="Q511" s="4"/>
      <c r="R511" s="4"/>
      <c r="S511" s="4"/>
      <c r="T511" s="4"/>
      <c r="U511" s="4"/>
      <c r="V511" s="4"/>
      <c r="W511" s="4"/>
      <c r="X511" s="4"/>
      <c r="Y511" s="4"/>
      <c r="Z511" s="4"/>
      <c r="AA511" s="4"/>
      <c r="AB511" s="4"/>
      <c r="AC511" s="4"/>
    </row>
    <row r="512">
      <c r="A512" s="4"/>
      <c r="B512" s="4"/>
      <c r="C512" s="48"/>
      <c r="D512" s="4"/>
      <c r="E512" s="89"/>
      <c r="F512" s="4"/>
      <c r="G512" s="89"/>
      <c r="H512" s="4"/>
      <c r="I512" s="6"/>
      <c r="J512" s="4"/>
      <c r="K512" s="4"/>
      <c r="L512" s="4"/>
      <c r="M512" s="4"/>
      <c r="N512" s="4"/>
      <c r="O512" s="4"/>
      <c r="P512" s="4"/>
      <c r="Q512" s="4"/>
      <c r="R512" s="4"/>
      <c r="S512" s="4"/>
      <c r="T512" s="4"/>
      <c r="U512" s="4"/>
      <c r="V512" s="4"/>
      <c r="W512" s="4"/>
      <c r="X512" s="4"/>
      <c r="Y512" s="4"/>
      <c r="Z512" s="4"/>
      <c r="AA512" s="4"/>
      <c r="AB512" s="4"/>
      <c r="AC512" s="4"/>
    </row>
    <row r="513">
      <c r="A513" s="4"/>
      <c r="B513" s="4"/>
      <c r="C513" s="48"/>
      <c r="D513" s="4"/>
      <c r="E513" s="89"/>
      <c r="F513" s="4"/>
      <c r="G513" s="89"/>
      <c r="H513" s="4"/>
      <c r="I513" s="6"/>
      <c r="J513" s="4"/>
      <c r="K513" s="4"/>
      <c r="L513" s="4"/>
      <c r="M513" s="4"/>
      <c r="N513" s="4"/>
      <c r="O513" s="4"/>
      <c r="P513" s="4"/>
      <c r="Q513" s="4"/>
      <c r="R513" s="4"/>
      <c r="S513" s="4"/>
      <c r="T513" s="4"/>
      <c r="U513" s="4"/>
      <c r="V513" s="4"/>
      <c r="W513" s="4"/>
      <c r="X513" s="4"/>
      <c r="Y513" s="4"/>
      <c r="Z513" s="4"/>
      <c r="AA513" s="4"/>
      <c r="AB513" s="4"/>
      <c r="AC513" s="4"/>
    </row>
    <row r="514">
      <c r="A514" s="4"/>
      <c r="B514" s="4"/>
      <c r="C514" s="48"/>
      <c r="D514" s="4"/>
      <c r="E514" s="89"/>
      <c r="F514" s="4"/>
      <c r="G514" s="89"/>
      <c r="H514" s="4"/>
      <c r="I514" s="6"/>
      <c r="J514" s="4"/>
      <c r="K514" s="4"/>
      <c r="L514" s="4"/>
      <c r="M514" s="4"/>
      <c r="N514" s="4"/>
      <c r="O514" s="4"/>
      <c r="P514" s="4"/>
      <c r="Q514" s="4"/>
      <c r="R514" s="4"/>
      <c r="S514" s="4"/>
      <c r="T514" s="4"/>
      <c r="U514" s="4"/>
      <c r="V514" s="4"/>
      <c r="W514" s="4"/>
      <c r="X514" s="4"/>
      <c r="Y514" s="4"/>
      <c r="Z514" s="4"/>
      <c r="AA514" s="4"/>
      <c r="AB514" s="4"/>
      <c r="AC514" s="4"/>
    </row>
    <row r="515">
      <c r="A515" s="4"/>
      <c r="B515" s="4"/>
      <c r="C515" s="48"/>
      <c r="D515" s="4"/>
      <c r="E515" s="89"/>
      <c r="F515" s="4"/>
      <c r="G515" s="89"/>
      <c r="H515" s="4"/>
      <c r="I515" s="6"/>
      <c r="J515" s="4"/>
      <c r="K515" s="4"/>
      <c r="L515" s="4"/>
      <c r="M515" s="4"/>
      <c r="N515" s="4"/>
      <c r="O515" s="4"/>
      <c r="P515" s="4"/>
      <c r="Q515" s="4"/>
      <c r="R515" s="4"/>
      <c r="S515" s="4"/>
      <c r="T515" s="4"/>
      <c r="U515" s="4"/>
      <c r="V515" s="4"/>
      <c r="W515" s="4"/>
      <c r="X515" s="4"/>
      <c r="Y515" s="4"/>
      <c r="Z515" s="4"/>
      <c r="AA515" s="4"/>
      <c r="AB515" s="4"/>
      <c r="AC515" s="4"/>
    </row>
    <row r="516">
      <c r="A516" s="4"/>
      <c r="B516" s="4"/>
      <c r="C516" s="48"/>
      <c r="D516" s="4"/>
      <c r="E516" s="89"/>
      <c r="F516" s="4"/>
      <c r="G516" s="89"/>
      <c r="H516" s="4"/>
      <c r="I516" s="6"/>
      <c r="J516" s="4"/>
      <c r="K516" s="4"/>
      <c r="L516" s="4"/>
      <c r="M516" s="4"/>
      <c r="N516" s="4"/>
      <c r="O516" s="4"/>
      <c r="P516" s="4"/>
      <c r="Q516" s="4"/>
      <c r="R516" s="4"/>
      <c r="S516" s="4"/>
      <c r="T516" s="4"/>
      <c r="U516" s="4"/>
      <c r="V516" s="4"/>
      <c r="W516" s="4"/>
      <c r="X516" s="4"/>
      <c r="Y516" s="4"/>
      <c r="Z516" s="4"/>
      <c r="AA516" s="4"/>
      <c r="AB516" s="4"/>
      <c r="AC516" s="4"/>
    </row>
    <row r="517">
      <c r="A517" s="4"/>
      <c r="B517" s="4"/>
      <c r="C517" s="48"/>
      <c r="D517" s="4"/>
      <c r="E517" s="89"/>
      <c r="F517" s="4"/>
      <c r="G517" s="89"/>
      <c r="H517" s="4"/>
      <c r="I517" s="6"/>
      <c r="J517" s="4"/>
      <c r="K517" s="4"/>
      <c r="L517" s="4"/>
      <c r="M517" s="4"/>
      <c r="N517" s="4"/>
      <c r="O517" s="4"/>
      <c r="P517" s="4"/>
      <c r="Q517" s="4"/>
      <c r="R517" s="4"/>
      <c r="S517" s="4"/>
      <c r="T517" s="4"/>
      <c r="U517" s="4"/>
      <c r="V517" s="4"/>
      <c r="W517" s="4"/>
      <c r="X517" s="4"/>
      <c r="Y517" s="4"/>
      <c r="Z517" s="4"/>
      <c r="AA517" s="4"/>
      <c r="AB517" s="4"/>
      <c r="AC517" s="4"/>
    </row>
    <row r="518">
      <c r="A518" s="4"/>
      <c r="B518" s="4"/>
      <c r="C518" s="48"/>
      <c r="D518" s="4"/>
      <c r="E518" s="89"/>
      <c r="F518" s="4"/>
      <c r="G518" s="89"/>
      <c r="H518" s="4"/>
      <c r="I518" s="6"/>
      <c r="J518" s="4"/>
      <c r="K518" s="4"/>
      <c r="L518" s="4"/>
      <c r="M518" s="4"/>
      <c r="N518" s="4"/>
      <c r="O518" s="4"/>
      <c r="P518" s="4"/>
      <c r="Q518" s="4"/>
      <c r="R518" s="4"/>
      <c r="S518" s="4"/>
      <c r="T518" s="4"/>
      <c r="U518" s="4"/>
      <c r="V518" s="4"/>
      <c r="W518" s="4"/>
      <c r="X518" s="4"/>
      <c r="Y518" s="4"/>
      <c r="Z518" s="4"/>
      <c r="AA518" s="4"/>
      <c r="AB518" s="4"/>
      <c r="AC518" s="4"/>
    </row>
    <row r="519">
      <c r="A519" s="4"/>
      <c r="B519" s="4"/>
      <c r="C519" s="48"/>
      <c r="D519" s="4"/>
      <c r="E519" s="89"/>
      <c r="F519" s="4"/>
      <c r="G519" s="89"/>
      <c r="H519" s="4"/>
      <c r="I519" s="6"/>
      <c r="J519" s="4"/>
      <c r="K519" s="4"/>
      <c r="L519" s="4"/>
      <c r="M519" s="4"/>
      <c r="N519" s="4"/>
      <c r="O519" s="4"/>
      <c r="P519" s="4"/>
      <c r="Q519" s="4"/>
      <c r="R519" s="4"/>
      <c r="S519" s="4"/>
      <c r="T519" s="4"/>
      <c r="U519" s="4"/>
      <c r="V519" s="4"/>
      <c r="W519" s="4"/>
      <c r="X519" s="4"/>
      <c r="Y519" s="4"/>
      <c r="Z519" s="4"/>
      <c r="AA519" s="4"/>
      <c r="AB519" s="4"/>
      <c r="AC519" s="4"/>
    </row>
    <row r="520">
      <c r="A520" s="4"/>
      <c r="B520" s="4"/>
      <c r="C520" s="48"/>
      <c r="D520" s="4"/>
      <c r="E520" s="89"/>
      <c r="F520" s="4"/>
      <c r="G520" s="89"/>
      <c r="H520" s="4"/>
      <c r="I520" s="6"/>
      <c r="J520" s="4"/>
      <c r="K520" s="4"/>
      <c r="L520" s="4"/>
      <c r="M520" s="4"/>
      <c r="N520" s="4"/>
      <c r="O520" s="4"/>
      <c r="P520" s="4"/>
      <c r="Q520" s="4"/>
      <c r="R520" s="4"/>
      <c r="S520" s="4"/>
      <c r="T520" s="4"/>
      <c r="U520" s="4"/>
      <c r="V520" s="4"/>
      <c r="W520" s="4"/>
      <c r="X520" s="4"/>
      <c r="Y520" s="4"/>
      <c r="Z520" s="4"/>
      <c r="AA520" s="4"/>
      <c r="AB520" s="4"/>
      <c r="AC520" s="4"/>
    </row>
    <row r="521">
      <c r="A521" s="4"/>
      <c r="B521" s="4"/>
      <c r="C521" s="48"/>
      <c r="D521" s="4"/>
      <c r="E521" s="89"/>
      <c r="F521" s="4"/>
      <c r="G521" s="89"/>
      <c r="H521" s="4"/>
      <c r="I521" s="6"/>
      <c r="J521" s="4"/>
      <c r="K521" s="4"/>
      <c r="L521" s="4"/>
      <c r="M521" s="4"/>
      <c r="N521" s="4"/>
      <c r="O521" s="4"/>
      <c r="P521" s="4"/>
      <c r="Q521" s="4"/>
      <c r="R521" s="4"/>
      <c r="S521" s="4"/>
      <c r="T521" s="4"/>
      <c r="U521" s="4"/>
      <c r="V521" s="4"/>
      <c r="W521" s="4"/>
      <c r="X521" s="4"/>
      <c r="Y521" s="4"/>
      <c r="Z521" s="4"/>
      <c r="AA521" s="4"/>
      <c r="AB521" s="4"/>
      <c r="AC521" s="4"/>
    </row>
    <row r="522">
      <c r="A522" s="4"/>
      <c r="B522" s="4"/>
      <c r="C522" s="48"/>
      <c r="D522" s="4"/>
      <c r="E522" s="89"/>
      <c r="F522" s="4"/>
      <c r="G522" s="89"/>
      <c r="H522" s="4"/>
      <c r="I522" s="6"/>
      <c r="J522" s="4"/>
      <c r="K522" s="4"/>
      <c r="L522" s="4"/>
      <c r="M522" s="4"/>
      <c r="N522" s="4"/>
      <c r="O522" s="4"/>
      <c r="P522" s="4"/>
      <c r="Q522" s="4"/>
      <c r="R522" s="4"/>
      <c r="S522" s="4"/>
      <c r="T522" s="4"/>
      <c r="U522" s="4"/>
      <c r="V522" s="4"/>
      <c r="W522" s="4"/>
      <c r="X522" s="4"/>
      <c r="Y522" s="4"/>
      <c r="Z522" s="4"/>
      <c r="AA522" s="4"/>
      <c r="AB522" s="4"/>
      <c r="AC522" s="4"/>
    </row>
    <row r="523">
      <c r="A523" s="4"/>
      <c r="B523" s="4"/>
      <c r="C523" s="48"/>
      <c r="D523" s="4"/>
      <c r="E523" s="89"/>
      <c r="F523" s="4"/>
      <c r="G523" s="89"/>
      <c r="H523" s="4"/>
      <c r="I523" s="6"/>
      <c r="J523" s="4"/>
      <c r="K523" s="4"/>
      <c r="L523" s="4"/>
      <c r="M523" s="4"/>
      <c r="N523" s="4"/>
      <c r="O523" s="4"/>
      <c r="P523" s="4"/>
      <c r="Q523" s="4"/>
      <c r="R523" s="4"/>
      <c r="S523" s="4"/>
      <c r="T523" s="4"/>
      <c r="U523" s="4"/>
      <c r="V523" s="4"/>
      <c r="W523" s="4"/>
      <c r="X523" s="4"/>
      <c r="Y523" s="4"/>
      <c r="Z523" s="4"/>
      <c r="AA523" s="4"/>
      <c r="AB523" s="4"/>
      <c r="AC523" s="4"/>
    </row>
    <row r="524">
      <c r="A524" s="4"/>
      <c r="B524" s="4"/>
      <c r="C524" s="48"/>
      <c r="D524" s="4"/>
      <c r="E524" s="89"/>
      <c r="F524" s="4"/>
      <c r="G524" s="89"/>
      <c r="H524" s="4"/>
      <c r="I524" s="6"/>
      <c r="J524" s="4"/>
      <c r="K524" s="4"/>
      <c r="L524" s="4"/>
      <c r="M524" s="4"/>
      <c r="N524" s="4"/>
      <c r="O524" s="4"/>
      <c r="P524" s="4"/>
      <c r="Q524" s="4"/>
      <c r="R524" s="4"/>
      <c r="S524" s="4"/>
      <c r="T524" s="4"/>
      <c r="U524" s="4"/>
      <c r="V524" s="4"/>
      <c r="W524" s="4"/>
      <c r="X524" s="4"/>
      <c r="Y524" s="4"/>
      <c r="Z524" s="4"/>
      <c r="AA524" s="4"/>
      <c r="AB524" s="4"/>
      <c r="AC524" s="4"/>
    </row>
    <row r="525">
      <c r="A525" s="4"/>
      <c r="B525" s="4"/>
      <c r="C525" s="48"/>
      <c r="D525" s="4"/>
      <c r="E525" s="89"/>
      <c r="F525" s="4"/>
      <c r="G525" s="89"/>
      <c r="H525" s="4"/>
      <c r="I525" s="6"/>
      <c r="J525" s="4"/>
      <c r="K525" s="4"/>
      <c r="L525" s="4"/>
      <c r="M525" s="4"/>
      <c r="N525" s="4"/>
      <c r="O525" s="4"/>
      <c r="P525" s="4"/>
      <c r="Q525" s="4"/>
      <c r="R525" s="4"/>
      <c r="S525" s="4"/>
      <c r="T525" s="4"/>
      <c r="U525" s="4"/>
      <c r="V525" s="4"/>
      <c r="W525" s="4"/>
      <c r="X525" s="4"/>
      <c r="Y525" s="4"/>
      <c r="Z525" s="4"/>
      <c r="AA525" s="4"/>
      <c r="AB525" s="4"/>
      <c r="AC525" s="4"/>
    </row>
    <row r="526">
      <c r="A526" s="4"/>
      <c r="B526" s="4"/>
      <c r="C526" s="48"/>
      <c r="D526" s="4"/>
      <c r="E526" s="89"/>
      <c r="F526" s="4"/>
      <c r="G526" s="89"/>
      <c r="H526" s="4"/>
      <c r="I526" s="6"/>
      <c r="J526" s="4"/>
      <c r="K526" s="4"/>
      <c r="L526" s="4"/>
      <c r="M526" s="4"/>
      <c r="N526" s="4"/>
      <c r="O526" s="4"/>
      <c r="P526" s="4"/>
      <c r="Q526" s="4"/>
      <c r="R526" s="4"/>
      <c r="S526" s="4"/>
      <c r="T526" s="4"/>
      <c r="U526" s="4"/>
      <c r="V526" s="4"/>
      <c r="W526" s="4"/>
      <c r="X526" s="4"/>
      <c r="Y526" s="4"/>
      <c r="Z526" s="4"/>
      <c r="AA526" s="4"/>
      <c r="AB526" s="4"/>
      <c r="AC526" s="4"/>
    </row>
    <row r="527">
      <c r="A527" s="4"/>
      <c r="B527" s="4"/>
      <c r="C527" s="48"/>
      <c r="D527" s="4"/>
      <c r="E527" s="89"/>
      <c r="F527" s="4"/>
      <c r="G527" s="89"/>
      <c r="H527" s="4"/>
      <c r="I527" s="6"/>
      <c r="J527" s="4"/>
      <c r="K527" s="4"/>
      <c r="L527" s="4"/>
      <c r="M527" s="4"/>
      <c r="N527" s="4"/>
      <c r="O527" s="4"/>
      <c r="P527" s="4"/>
      <c r="Q527" s="4"/>
      <c r="R527" s="4"/>
      <c r="S527" s="4"/>
      <c r="T527" s="4"/>
      <c r="U527" s="4"/>
      <c r="V527" s="4"/>
      <c r="W527" s="4"/>
      <c r="X527" s="4"/>
      <c r="Y527" s="4"/>
      <c r="Z527" s="4"/>
      <c r="AA527" s="4"/>
      <c r="AB527" s="4"/>
      <c r="AC527" s="4"/>
    </row>
    <row r="528">
      <c r="A528" s="4"/>
      <c r="B528" s="4"/>
      <c r="C528" s="48"/>
      <c r="D528" s="4"/>
      <c r="E528" s="89"/>
      <c r="F528" s="4"/>
      <c r="G528" s="89"/>
      <c r="H528" s="4"/>
      <c r="I528" s="6"/>
      <c r="J528" s="4"/>
      <c r="K528" s="4"/>
      <c r="L528" s="4"/>
      <c r="M528" s="4"/>
      <c r="N528" s="4"/>
      <c r="O528" s="4"/>
      <c r="P528" s="4"/>
      <c r="Q528" s="4"/>
      <c r="R528" s="4"/>
      <c r="S528" s="4"/>
      <c r="T528" s="4"/>
      <c r="U528" s="4"/>
      <c r="V528" s="4"/>
      <c r="W528" s="4"/>
      <c r="X528" s="4"/>
      <c r="Y528" s="4"/>
      <c r="Z528" s="4"/>
      <c r="AA528" s="4"/>
      <c r="AB528" s="4"/>
      <c r="AC528" s="4"/>
    </row>
    <row r="529">
      <c r="A529" s="4"/>
      <c r="B529" s="4"/>
      <c r="C529" s="48"/>
      <c r="D529" s="4"/>
      <c r="E529" s="89"/>
      <c r="F529" s="4"/>
      <c r="G529" s="89"/>
      <c r="H529" s="4"/>
      <c r="I529" s="6"/>
      <c r="J529" s="4"/>
      <c r="K529" s="4"/>
      <c r="L529" s="4"/>
      <c r="M529" s="4"/>
      <c r="N529" s="4"/>
      <c r="O529" s="4"/>
      <c r="P529" s="4"/>
      <c r="Q529" s="4"/>
      <c r="R529" s="4"/>
      <c r="S529" s="4"/>
      <c r="T529" s="4"/>
      <c r="U529" s="4"/>
      <c r="V529" s="4"/>
      <c r="W529" s="4"/>
      <c r="X529" s="4"/>
      <c r="Y529" s="4"/>
      <c r="Z529" s="4"/>
      <c r="AA529" s="4"/>
      <c r="AB529" s="4"/>
      <c r="AC529" s="4"/>
    </row>
    <row r="530">
      <c r="A530" s="4"/>
      <c r="B530" s="4"/>
      <c r="C530" s="48"/>
      <c r="D530" s="4"/>
      <c r="E530" s="89"/>
      <c r="F530" s="4"/>
      <c r="G530" s="89"/>
      <c r="H530" s="4"/>
      <c r="I530" s="6"/>
      <c r="J530" s="4"/>
      <c r="K530" s="4"/>
      <c r="L530" s="4"/>
      <c r="M530" s="4"/>
      <c r="N530" s="4"/>
      <c r="O530" s="4"/>
      <c r="P530" s="4"/>
      <c r="Q530" s="4"/>
      <c r="R530" s="4"/>
      <c r="S530" s="4"/>
      <c r="T530" s="4"/>
      <c r="U530" s="4"/>
      <c r="V530" s="4"/>
      <c r="W530" s="4"/>
      <c r="X530" s="4"/>
      <c r="Y530" s="4"/>
      <c r="Z530" s="4"/>
      <c r="AA530" s="4"/>
      <c r="AB530" s="4"/>
      <c r="AC530" s="4"/>
    </row>
    <row r="531">
      <c r="A531" s="4"/>
      <c r="B531" s="4"/>
      <c r="C531" s="48"/>
      <c r="D531" s="4"/>
      <c r="E531" s="89"/>
      <c r="F531" s="4"/>
      <c r="G531" s="89"/>
      <c r="H531" s="4"/>
      <c r="I531" s="6"/>
      <c r="J531" s="4"/>
      <c r="K531" s="4"/>
      <c r="L531" s="4"/>
      <c r="M531" s="4"/>
      <c r="N531" s="4"/>
      <c r="O531" s="4"/>
      <c r="P531" s="4"/>
      <c r="Q531" s="4"/>
      <c r="R531" s="4"/>
      <c r="S531" s="4"/>
      <c r="T531" s="4"/>
      <c r="U531" s="4"/>
      <c r="V531" s="4"/>
      <c r="W531" s="4"/>
      <c r="X531" s="4"/>
      <c r="Y531" s="4"/>
      <c r="Z531" s="4"/>
      <c r="AA531" s="4"/>
      <c r="AB531" s="4"/>
      <c r="AC531" s="4"/>
    </row>
    <row r="532">
      <c r="A532" s="4"/>
      <c r="B532" s="4"/>
      <c r="C532" s="48"/>
      <c r="D532" s="4"/>
      <c r="E532" s="89"/>
      <c r="F532" s="4"/>
      <c r="G532" s="89"/>
      <c r="H532" s="4"/>
      <c r="I532" s="6"/>
      <c r="J532" s="4"/>
      <c r="K532" s="4"/>
      <c r="L532" s="4"/>
      <c r="M532" s="4"/>
      <c r="N532" s="4"/>
      <c r="O532" s="4"/>
      <c r="P532" s="4"/>
      <c r="Q532" s="4"/>
      <c r="R532" s="4"/>
      <c r="S532" s="4"/>
      <c r="T532" s="4"/>
      <c r="U532" s="4"/>
      <c r="V532" s="4"/>
      <c r="W532" s="4"/>
      <c r="X532" s="4"/>
      <c r="Y532" s="4"/>
      <c r="Z532" s="4"/>
      <c r="AA532" s="4"/>
      <c r="AB532" s="4"/>
      <c r="AC532" s="4"/>
    </row>
    <row r="533">
      <c r="A533" s="4"/>
      <c r="B533" s="4"/>
      <c r="C533" s="48"/>
      <c r="D533" s="4"/>
      <c r="E533" s="89"/>
      <c r="F533" s="4"/>
      <c r="G533" s="89"/>
      <c r="H533" s="4"/>
      <c r="I533" s="6"/>
      <c r="J533" s="4"/>
      <c r="K533" s="4"/>
      <c r="L533" s="4"/>
      <c r="M533" s="4"/>
      <c r="N533" s="4"/>
      <c r="O533" s="4"/>
      <c r="P533" s="4"/>
      <c r="Q533" s="4"/>
      <c r="R533" s="4"/>
      <c r="S533" s="4"/>
      <c r="T533" s="4"/>
      <c r="U533" s="4"/>
      <c r="V533" s="4"/>
      <c r="W533" s="4"/>
      <c r="X533" s="4"/>
      <c r="Y533" s="4"/>
      <c r="Z533" s="4"/>
      <c r="AA533" s="4"/>
      <c r="AB533" s="4"/>
      <c r="AC533" s="4"/>
    </row>
    <row r="534">
      <c r="A534" s="4"/>
      <c r="B534" s="4"/>
      <c r="C534" s="48"/>
      <c r="D534" s="4"/>
      <c r="E534" s="89"/>
      <c r="F534" s="4"/>
      <c r="G534" s="89"/>
      <c r="H534" s="4"/>
      <c r="I534" s="6"/>
      <c r="J534" s="4"/>
      <c r="K534" s="4"/>
      <c r="L534" s="4"/>
      <c r="M534" s="4"/>
      <c r="N534" s="4"/>
      <c r="O534" s="4"/>
      <c r="P534" s="4"/>
      <c r="Q534" s="4"/>
      <c r="R534" s="4"/>
      <c r="S534" s="4"/>
      <c r="T534" s="4"/>
      <c r="U534" s="4"/>
      <c r="V534" s="4"/>
      <c r="W534" s="4"/>
      <c r="X534" s="4"/>
      <c r="Y534" s="4"/>
      <c r="Z534" s="4"/>
      <c r="AA534" s="4"/>
      <c r="AB534" s="4"/>
      <c r="AC534" s="4"/>
    </row>
    <row r="535">
      <c r="A535" s="4"/>
      <c r="B535" s="4"/>
      <c r="C535" s="48"/>
      <c r="D535" s="4"/>
      <c r="E535" s="89"/>
      <c r="F535" s="4"/>
      <c r="G535" s="89"/>
      <c r="H535" s="4"/>
      <c r="I535" s="6"/>
      <c r="J535" s="4"/>
      <c r="K535" s="4"/>
      <c r="L535" s="4"/>
      <c r="M535" s="4"/>
      <c r="N535" s="4"/>
      <c r="O535" s="4"/>
      <c r="P535" s="4"/>
      <c r="Q535" s="4"/>
      <c r="R535" s="4"/>
      <c r="S535" s="4"/>
      <c r="T535" s="4"/>
      <c r="U535" s="4"/>
      <c r="V535" s="4"/>
      <c r="W535" s="4"/>
      <c r="X535" s="4"/>
      <c r="Y535" s="4"/>
      <c r="Z535" s="4"/>
      <c r="AA535" s="4"/>
      <c r="AB535" s="4"/>
      <c r="AC535" s="4"/>
    </row>
    <row r="536">
      <c r="A536" s="4"/>
      <c r="B536" s="4"/>
      <c r="C536" s="48"/>
      <c r="D536" s="4"/>
      <c r="E536" s="89"/>
      <c r="F536" s="4"/>
      <c r="G536" s="89"/>
      <c r="H536" s="4"/>
      <c r="I536" s="6"/>
      <c r="J536" s="4"/>
      <c r="K536" s="4"/>
      <c r="L536" s="4"/>
      <c r="M536" s="4"/>
      <c r="N536" s="4"/>
      <c r="O536" s="4"/>
      <c r="P536" s="4"/>
      <c r="Q536" s="4"/>
      <c r="R536" s="4"/>
      <c r="S536" s="4"/>
      <c r="T536" s="4"/>
      <c r="U536" s="4"/>
      <c r="V536" s="4"/>
      <c r="W536" s="4"/>
      <c r="X536" s="4"/>
      <c r="Y536" s="4"/>
      <c r="Z536" s="4"/>
      <c r="AA536" s="4"/>
      <c r="AB536" s="4"/>
      <c r="AC536" s="4"/>
    </row>
    <row r="537">
      <c r="A537" s="4"/>
      <c r="B537" s="4"/>
      <c r="C537" s="48"/>
      <c r="D537" s="4"/>
      <c r="E537" s="89"/>
      <c r="F537" s="4"/>
      <c r="G537" s="89"/>
      <c r="H537" s="4"/>
      <c r="I537" s="6"/>
      <c r="J537" s="4"/>
      <c r="K537" s="4"/>
      <c r="L537" s="4"/>
      <c r="M537" s="4"/>
      <c r="N537" s="4"/>
      <c r="O537" s="4"/>
      <c r="P537" s="4"/>
      <c r="Q537" s="4"/>
      <c r="R537" s="4"/>
      <c r="S537" s="4"/>
      <c r="T537" s="4"/>
      <c r="U537" s="4"/>
      <c r="V537" s="4"/>
      <c r="W537" s="4"/>
      <c r="X537" s="4"/>
      <c r="Y537" s="4"/>
      <c r="Z537" s="4"/>
      <c r="AA537" s="4"/>
      <c r="AB537" s="4"/>
      <c r="AC537" s="4"/>
    </row>
    <row r="538">
      <c r="A538" s="4"/>
      <c r="B538" s="4"/>
      <c r="C538" s="48"/>
      <c r="D538" s="4"/>
      <c r="E538" s="89"/>
      <c r="F538" s="4"/>
      <c r="G538" s="89"/>
      <c r="H538" s="4"/>
      <c r="I538" s="6"/>
      <c r="J538" s="4"/>
      <c r="K538" s="4"/>
      <c r="L538" s="4"/>
      <c r="M538" s="4"/>
      <c r="N538" s="4"/>
      <c r="O538" s="4"/>
      <c r="P538" s="4"/>
      <c r="Q538" s="4"/>
      <c r="R538" s="4"/>
      <c r="S538" s="4"/>
      <c r="T538" s="4"/>
      <c r="U538" s="4"/>
      <c r="V538" s="4"/>
      <c r="W538" s="4"/>
      <c r="X538" s="4"/>
      <c r="Y538" s="4"/>
      <c r="Z538" s="4"/>
      <c r="AA538" s="4"/>
      <c r="AB538" s="4"/>
      <c r="AC538" s="4"/>
    </row>
    <row r="539">
      <c r="A539" s="4"/>
      <c r="B539" s="4"/>
      <c r="C539" s="48"/>
      <c r="D539" s="4"/>
      <c r="E539" s="89"/>
      <c r="F539" s="4"/>
      <c r="G539" s="89"/>
      <c r="H539" s="4"/>
      <c r="I539" s="6"/>
      <c r="J539" s="4"/>
      <c r="K539" s="4"/>
      <c r="L539" s="4"/>
      <c r="M539" s="4"/>
      <c r="N539" s="4"/>
      <c r="O539" s="4"/>
      <c r="P539" s="4"/>
      <c r="Q539" s="4"/>
      <c r="R539" s="4"/>
      <c r="S539" s="4"/>
      <c r="T539" s="4"/>
      <c r="U539" s="4"/>
      <c r="V539" s="4"/>
      <c r="W539" s="4"/>
      <c r="X539" s="4"/>
      <c r="Y539" s="4"/>
      <c r="Z539" s="4"/>
      <c r="AA539" s="4"/>
      <c r="AB539" s="4"/>
      <c r="AC539" s="4"/>
    </row>
    <row r="540">
      <c r="A540" s="4"/>
      <c r="B540" s="4"/>
      <c r="C540" s="48"/>
      <c r="D540" s="4"/>
      <c r="E540" s="89"/>
      <c r="F540" s="4"/>
      <c r="G540" s="89"/>
      <c r="H540" s="4"/>
      <c r="I540" s="6"/>
      <c r="J540" s="4"/>
      <c r="K540" s="4"/>
      <c r="L540" s="4"/>
      <c r="M540" s="4"/>
      <c r="N540" s="4"/>
      <c r="O540" s="4"/>
      <c r="P540" s="4"/>
      <c r="Q540" s="4"/>
      <c r="R540" s="4"/>
      <c r="S540" s="4"/>
      <c r="T540" s="4"/>
      <c r="U540" s="4"/>
      <c r="V540" s="4"/>
      <c r="W540" s="4"/>
      <c r="X540" s="4"/>
      <c r="Y540" s="4"/>
      <c r="Z540" s="4"/>
      <c r="AA540" s="4"/>
      <c r="AB540" s="4"/>
      <c r="AC540" s="4"/>
    </row>
    <row r="541">
      <c r="A541" s="4"/>
      <c r="B541" s="4"/>
      <c r="C541" s="48"/>
      <c r="D541" s="4"/>
      <c r="E541" s="89"/>
      <c r="F541" s="4"/>
      <c r="G541" s="89"/>
      <c r="H541" s="4"/>
      <c r="I541" s="6"/>
      <c r="J541" s="4"/>
      <c r="K541" s="4"/>
      <c r="L541" s="4"/>
      <c r="M541" s="4"/>
      <c r="N541" s="4"/>
      <c r="O541" s="4"/>
      <c r="P541" s="4"/>
      <c r="Q541" s="4"/>
      <c r="R541" s="4"/>
      <c r="S541" s="4"/>
      <c r="T541" s="4"/>
      <c r="U541" s="4"/>
      <c r="V541" s="4"/>
      <c r="W541" s="4"/>
      <c r="X541" s="4"/>
      <c r="Y541" s="4"/>
      <c r="Z541" s="4"/>
      <c r="AA541" s="4"/>
      <c r="AB541" s="4"/>
      <c r="AC541" s="4"/>
    </row>
    <row r="542">
      <c r="A542" s="4"/>
      <c r="B542" s="4"/>
      <c r="C542" s="48"/>
      <c r="D542" s="4"/>
      <c r="E542" s="89"/>
      <c r="F542" s="4"/>
      <c r="G542" s="89"/>
      <c r="H542" s="4"/>
      <c r="I542" s="6"/>
      <c r="J542" s="4"/>
      <c r="K542" s="4"/>
      <c r="L542" s="4"/>
      <c r="M542" s="4"/>
      <c r="N542" s="4"/>
      <c r="O542" s="4"/>
      <c r="P542" s="4"/>
      <c r="Q542" s="4"/>
      <c r="R542" s="4"/>
      <c r="S542" s="4"/>
      <c r="T542" s="4"/>
      <c r="U542" s="4"/>
      <c r="V542" s="4"/>
      <c r="W542" s="4"/>
      <c r="X542" s="4"/>
      <c r="Y542" s="4"/>
      <c r="Z542" s="4"/>
      <c r="AA542" s="4"/>
      <c r="AB542" s="4"/>
      <c r="AC542" s="4"/>
    </row>
    <row r="543">
      <c r="A543" s="4"/>
      <c r="B543" s="4"/>
      <c r="C543" s="48"/>
      <c r="D543" s="4"/>
      <c r="E543" s="89"/>
      <c r="F543" s="4"/>
      <c r="G543" s="89"/>
      <c r="H543" s="4"/>
      <c r="I543" s="6"/>
      <c r="J543" s="4"/>
      <c r="K543" s="4"/>
      <c r="L543" s="4"/>
      <c r="M543" s="4"/>
      <c r="N543" s="4"/>
      <c r="O543" s="4"/>
      <c r="P543" s="4"/>
      <c r="Q543" s="4"/>
      <c r="R543" s="4"/>
      <c r="S543" s="4"/>
      <c r="T543" s="4"/>
      <c r="U543" s="4"/>
      <c r="V543" s="4"/>
      <c r="W543" s="4"/>
      <c r="X543" s="4"/>
      <c r="Y543" s="4"/>
      <c r="Z543" s="4"/>
      <c r="AA543" s="4"/>
      <c r="AB543" s="4"/>
      <c r="AC543" s="4"/>
    </row>
    <row r="544">
      <c r="A544" s="4"/>
      <c r="B544" s="4"/>
      <c r="C544" s="48"/>
      <c r="D544" s="4"/>
      <c r="E544" s="89"/>
      <c r="F544" s="4"/>
      <c r="G544" s="89"/>
      <c r="H544" s="4"/>
      <c r="I544" s="6"/>
      <c r="J544" s="4"/>
      <c r="K544" s="4"/>
      <c r="L544" s="4"/>
      <c r="M544" s="4"/>
      <c r="N544" s="4"/>
      <c r="O544" s="4"/>
      <c r="P544" s="4"/>
      <c r="Q544" s="4"/>
      <c r="R544" s="4"/>
      <c r="S544" s="4"/>
      <c r="T544" s="4"/>
      <c r="U544" s="4"/>
      <c r="V544" s="4"/>
      <c r="W544" s="4"/>
      <c r="X544" s="4"/>
      <c r="Y544" s="4"/>
      <c r="Z544" s="4"/>
      <c r="AA544" s="4"/>
      <c r="AB544" s="4"/>
      <c r="AC544" s="4"/>
    </row>
    <row r="545">
      <c r="A545" s="4"/>
      <c r="B545" s="4"/>
      <c r="C545" s="48"/>
      <c r="D545" s="4"/>
      <c r="E545" s="89"/>
      <c r="F545" s="4"/>
      <c r="G545" s="89"/>
      <c r="H545" s="4"/>
      <c r="I545" s="6"/>
      <c r="J545" s="4"/>
      <c r="K545" s="4"/>
      <c r="L545" s="4"/>
      <c r="M545" s="4"/>
      <c r="N545" s="4"/>
      <c r="O545" s="4"/>
      <c r="P545" s="4"/>
      <c r="Q545" s="4"/>
      <c r="R545" s="4"/>
      <c r="S545" s="4"/>
      <c r="T545" s="4"/>
      <c r="U545" s="4"/>
      <c r="V545" s="4"/>
      <c r="W545" s="4"/>
      <c r="X545" s="4"/>
      <c r="Y545" s="4"/>
      <c r="Z545" s="4"/>
      <c r="AA545" s="4"/>
      <c r="AB545" s="4"/>
      <c r="AC545" s="4"/>
    </row>
    <row r="546">
      <c r="A546" s="4"/>
      <c r="B546" s="4"/>
      <c r="C546" s="48"/>
      <c r="D546" s="4"/>
      <c r="E546" s="89"/>
      <c r="F546" s="4"/>
      <c r="G546" s="89"/>
      <c r="H546" s="4"/>
      <c r="I546" s="6"/>
      <c r="J546" s="4"/>
      <c r="K546" s="4"/>
      <c r="L546" s="4"/>
      <c r="M546" s="4"/>
      <c r="N546" s="4"/>
      <c r="O546" s="4"/>
      <c r="P546" s="4"/>
      <c r="Q546" s="4"/>
      <c r="R546" s="4"/>
      <c r="S546" s="4"/>
      <c r="T546" s="4"/>
      <c r="U546" s="4"/>
      <c r="V546" s="4"/>
      <c r="W546" s="4"/>
      <c r="X546" s="4"/>
      <c r="Y546" s="4"/>
      <c r="Z546" s="4"/>
      <c r="AA546" s="4"/>
      <c r="AB546" s="4"/>
      <c r="AC546" s="4"/>
    </row>
    <row r="547">
      <c r="A547" s="4"/>
      <c r="B547" s="4"/>
      <c r="C547" s="48"/>
      <c r="D547" s="4"/>
      <c r="E547" s="89"/>
      <c r="F547" s="4"/>
      <c r="G547" s="89"/>
      <c r="H547" s="4"/>
      <c r="I547" s="6"/>
      <c r="J547" s="4"/>
      <c r="K547" s="4"/>
      <c r="L547" s="4"/>
      <c r="M547" s="4"/>
      <c r="N547" s="4"/>
      <c r="O547" s="4"/>
      <c r="P547" s="4"/>
      <c r="Q547" s="4"/>
      <c r="R547" s="4"/>
      <c r="S547" s="4"/>
      <c r="T547" s="4"/>
      <c r="U547" s="4"/>
      <c r="V547" s="4"/>
      <c r="W547" s="4"/>
      <c r="X547" s="4"/>
      <c r="Y547" s="4"/>
      <c r="Z547" s="4"/>
      <c r="AA547" s="4"/>
      <c r="AB547" s="4"/>
      <c r="AC547" s="4"/>
    </row>
    <row r="548">
      <c r="A548" s="4"/>
      <c r="B548" s="4"/>
      <c r="C548" s="48"/>
      <c r="D548" s="4"/>
      <c r="E548" s="89"/>
      <c r="F548" s="4"/>
      <c r="G548" s="89"/>
      <c r="H548" s="4"/>
      <c r="I548" s="6"/>
      <c r="J548" s="4"/>
      <c r="K548" s="4"/>
      <c r="L548" s="4"/>
      <c r="M548" s="4"/>
      <c r="N548" s="4"/>
      <c r="O548" s="4"/>
      <c r="P548" s="4"/>
      <c r="Q548" s="4"/>
      <c r="R548" s="4"/>
      <c r="S548" s="4"/>
      <c r="T548" s="4"/>
      <c r="U548" s="4"/>
      <c r="V548" s="4"/>
      <c r="W548" s="4"/>
      <c r="X548" s="4"/>
      <c r="Y548" s="4"/>
      <c r="Z548" s="4"/>
      <c r="AA548" s="4"/>
      <c r="AB548" s="4"/>
      <c r="AC548" s="4"/>
    </row>
    <row r="549">
      <c r="A549" s="4"/>
      <c r="B549" s="4"/>
      <c r="C549" s="48"/>
      <c r="D549" s="4"/>
      <c r="E549" s="89"/>
      <c r="F549" s="4"/>
      <c r="G549" s="89"/>
      <c r="H549" s="4"/>
      <c r="I549" s="6"/>
      <c r="J549" s="4"/>
      <c r="K549" s="4"/>
      <c r="L549" s="4"/>
      <c r="M549" s="4"/>
      <c r="N549" s="4"/>
      <c r="O549" s="4"/>
      <c r="P549" s="4"/>
      <c r="Q549" s="4"/>
      <c r="R549" s="4"/>
      <c r="S549" s="4"/>
      <c r="T549" s="4"/>
      <c r="U549" s="4"/>
      <c r="V549" s="4"/>
      <c r="W549" s="4"/>
      <c r="X549" s="4"/>
      <c r="Y549" s="4"/>
      <c r="Z549" s="4"/>
      <c r="AA549" s="4"/>
      <c r="AB549" s="4"/>
      <c r="AC549" s="4"/>
    </row>
    <row r="550">
      <c r="A550" s="4"/>
      <c r="B550" s="4"/>
      <c r="C550" s="48"/>
      <c r="D550" s="4"/>
      <c r="E550" s="89"/>
      <c r="F550" s="4"/>
      <c r="G550" s="89"/>
      <c r="H550" s="4"/>
      <c r="I550" s="6"/>
      <c r="J550" s="4"/>
      <c r="K550" s="4"/>
      <c r="L550" s="4"/>
      <c r="M550" s="4"/>
      <c r="N550" s="4"/>
      <c r="O550" s="4"/>
      <c r="P550" s="4"/>
      <c r="Q550" s="4"/>
      <c r="R550" s="4"/>
      <c r="S550" s="4"/>
      <c r="T550" s="4"/>
      <c r="U550" s="4"/>
      <c r="V550" s="4"/>
      <c r="W550" s="4"/>
      <c r="X550" s="4"/>
      <c r="Y550" s="4"/>
      <c r="Z550" s="4"/>
      <c r="AA550" s="4"/>
      <c r="AB550" s="4"/>
      <c r="AC550" s="4"/>
    </row>
    <row r="551">
      <c r="A551" s="4"/>
      <c r="B551" s="4"/>
      <c r="C551" s="48"/>
      <c r="D551" s="4"/>
      <c r="E551" s="89"/>
      <c r="F551" s="4"/>
      <c r="G551" s="89"/>
      <c r="H551" s="4"/>
      <c r="I551" s="6"/>
      <c r="J551" s="4"/>
      <c r="K551" s="4"/>
      <c r="L551" s="4"/>
      <c r="M551" s="4"/>
      <c r="N551" s="4"/>
      <c r="O551" s="4"/>
      <c r="P551" s="4"/>
      <c r="Q551" s="4"/>
      <c r="R551" s="4"/>
      <c r="S551" s="4"/>
      <c r="T551" s="4"/>
      <c r="U551" s="4"/>
      <c r="V551" s="4"/>
      <c r="W551" s="4"/>
      <c r="X551" s="4"/>
      <c r="Y551" s="4"/>
      <c r="Z551" s="4"/>
      <c r="AA551" s="4"/>
      <c r="AB551" s="4"/>
      <c r="AC551" s="4"/>
    </row>
    <row r="552">
      <c r="A552" s="4"/>
      <c r="B552" s="4"/>
      <c r="C552" s="48"/>
      <c r="D552" s="4"/>
      <c r="E552" s="89"/>
      <c r="F552" s="4"/>
      <c r="G552" s="89"/>
      <c r="H552" s="4"/>
      <c r="I552" s="6"/>
      <c r="J552" s="4"/>
      <c r="K552" s="4"/>
      <c r="L552" s="4"/>
      <c r="M552" s="4"/>
      <c r="N552" s="4"/>
      <c r="O552" s="4"/>
      <c r="P552" s="4"/>
      <c r="Q552" s="4"/>
      <c r="R552" s="4"/>
      <c r="S552" s="4"/>
      <c r="T552" s="4"/>
      <c r="U552" s="4"/>
      <c r="V552" s="4"/>
      <c r="W552" s="4"/>
      <c r="X552" s="4"/>
      <c r="Y552" s="4"/>
      <c r="Z552" s="4"/>
      <c r="AA552" s="4"/>
      <c r="AB552" s="4"/>
      <c r="AC552" s="4"/>
    </row>
    <row r="553">
      <c r="A553" s="4"/>
      <c r="B553" s="4"/>
      <c r="C553" s="48"/>
      <c r="D553" s="4"/>
      <c r="E553" s="89"/>
      <c r="F553" s="4"/>
      <c r="G553" s="89"/>
      <c r="H553" s="4"/>
      <c r="I553" s="6"/>
      <c r="J553" s="4"/>
      <c r="K553" s="4"/>
      <c r="L553" s="4"/>
      <c r="M553" s="4"/>
      <c r="N553" s="4"/>
      <c r="O553" s="4"/>
      <c r="P553" s="4"/>
      <c r="Q553" s="4"/>
      <c r="R553" s="4"/>
      <c r="S553" s="4"/>
      <c r="T553" s="4"/>
      <c r="U553" s="4"/>
      <c r="V553" s="4"/>
      <c r="W553" s="4"/>
      <c r="X553" s="4"/>
      <c r="Y553" s="4"/>
      <c r="Z553" s="4"/>
      <c r="AA553" s="4"/>
      <c r="AB553" s="4"/>
      <c r="AC553" s="4"/>
    </row>
    <row r="554">
      <c r="A554" s="4"/>
      <c r="B554" s="4"/>
      <c r="C554" s="48"/>
      <c r="D554" s="4"/>
      <c r="E554" s="89"/>
      <c r="F554" s="4"/>
      <c r="G554" s="89"/>
      <c r="H554" s="4"/>
      <c r="I554" s="6"/>
      <c r="J554" s="4"/>
      <c r="K554" s="4"/>
      <c r="L554" s="4"/>
      <c r="M554" s="4"/>
      <c r="N554" s="4"/>
      <c r="O554" s="4"/>
      <c r="P554" s="4"/>
      <c r="Q554" s="4"/>
      <c r="R554" s="4"/>
      <c r="S554" s="4"/>
      <c r="T554" s="4"/>
      <c r="U554" s="4"/>
      <c r="V554" s="4"/>
      <c r="W554" s="4"/>
      <c r="X554" s="4"/>
      <c r="Y554" s="4"/>
      <c r="Z554" s="4"/>
      <c r="AA554" s="4"/>
      <c r="AB554" s="4"/>
      <c r="AC554" s="4"/>
    </row>
    <row r="555">
      <c r="A555" s="4"/>
      <c r="B555" s="4"/>
      <c r="C555" s="48"/>
      <c r="D555" s="4"/>
      <c r="E555" s="89"/>
      <c r="F555" s="4"/>
      <c r="G555" s="89"/>
      <c r="H555" s="4"/>
      <c r="I555" s="6"/>
      <c r="J555" s="4"/>
      <c r="K555" s="4"/>
      <c r="L555" s="4"/>
      <c r="M555" s="4"/>
      <c r="N555" s="4"/>
      <c r="O555" s="4"/>
      <c r="P555" s="4"/>
      <c r="Q555" s="4"/>
      <c r="R555" s="4"/>
      <c r="S555" s="4"/>
      <c r="T555" s="4"/>
      <c r="U555" s="4"/>
      <c r="V555" s="4"/>
      <c r="W555" s="4"/>
      <c r="X555" s="4"/>
      <c r="Y555" s="4"/>
      <c r="Z555" s="4"/>
      <c r="AA555" s="4"/>
      <c r="AB555" s="4"/>
      <c r="AC555" s="4"/>
    </row>
    <row r="556">
      <c r="A556" s="4"/>
      <c r="B556" s="4"/>
      <c r="C556" s="48"/>
      <c r="D556" s="4"/>
      <c r="E556" s="89"/>
      <c r="F556" s="4"/>
      <c r="G556" s="89"/>
      <c r="H556" s="4"/>
      <c r="I556" s="6"/>
      <c r="J556" s="4"/>
      <c r="K556" s="4"/>
      <c r="L556" s="4"/>
      <c r="M556" s="4"/>
      <c r="N556" s="4"/>
      <c r="O556" s="4"/>
      <c r="P556" s="4"/>
      <c r="Q556" s="4"/>
      <c r="R556" s="4"/>
      <c r="S556" s="4"/>
      <c r="T556" s="4"/>
      <c r="U556" s="4"/>
      <c r="V556" s="4"/>
      <c r="W556" s="4"/>
      <c r="X556" s="4"/>
      <c r="Y556" s="4"/>
      <c r="Z556" s="4"/>
      <c r="AA556" s="4"/>
      <c r="AB556" s="4"/>
      <c r="AC556" s="4"/>
    </row>
    <row r="557">
      <c r="A557" s="4"/>
      <c r="B557" s="4"/>
      <c r="C557" s="48"/>
      <c r="D557" s="4"/>
      <c r="E557" s="89"/>
      <c r="F557" s="4"/>
      <c r="G557" s="89"/>
      <c r="H557" s="4"/>
      <c r="I557" s="6"/>
      <c r="J557" s="4"/>
      <c r="K557" s="4"/>
      <c r="L557" s="4"/>
      <c r="M557" s="4"/>
      <c r="N557" s="4"/>
      <c r="O557" s="4"/>
      <c r="P557" s="4"/>
      <c r="Q557" s="4"/>
      <c r="R557" s="4"/>
      <c r="S557" s="4"/>
      <c r="T557" s="4"/>
      <c r="U557" s="4"/>
      <c r="V557" s="4"/>
      <c r="W557" s="4"/>
      <c r="X557" s="4"/>
      <c r="Y557" s="4"/>
      <c r="Z557" s="4"/>
      <c r="AA557" s="4"/>
      <c r="AB557" s="4"/>
      <c r="AC557" s="4"/>
    </row>
    <row r="558">
      <c r="A558" s="4"/>
      <c r="B558" s="4"/>
      <c r="C558" s="48"/>
      <c r="D558" s="4"/>
      <c r="E558" s="89"/>
      <c r="F558" s="4"/>
      <c r="G558" s="89"/>
      <c r="H558" s="4"/>
      <c r="I558" s="6"/>
      <c r="J558" s="4"/>
      <c r="K558" s="4"/>
      <c r="L558" s="4"/>
      <c r="M558" s="4"/>
      <c r="N558" s="4"/>
      <c r="O558" s="4"/>
      <c r="P558" s="4"/>
      <c r="Q558" s="4"/>
      <c r="R558" s="4"/>
      <c r="S558" s="4"/>
      <c r="T558" s="4"/>
      <c r="U558" s="4"/>
      <c r="V558" s="4"/>
      <c r="W558" s="4"/>
      <c r="X558" s="4"/>
      <c r="Y558" s="4"/>
      <c r="Z558" s="4"/>
      <c r="AA558" s="4"/>
      <c r="AB558" s="4"/>
      <c r="AC558" s="4"/>
    </row>
    <row r="559">
      <c r="A559" s="4"/>
      <c r="B559" s="4"/>
      <c r="C559" s="48"/>
      <c r="D559" s="4"/>
      <c r="E559" s="89"/>
      <c r="F559" s="4"/>
      <c r="G559" s="89"/>
      <c r="H559" s="4"/>
      <c r="I559" s="6"/>
      <c r="J559" s="4"/>
      <c r="K559" s="4"/>
      <c r="L559" s="4"/>
      <c r="M559" s="4"/>
      <c r="N559" s="4"/>
      <c r="O559" s="4"/>
      <c r="P559" s="4"/>
      <c r="Q559" s="4"/>
      <c r="R559" s="4"/>
      <c r="S559" s="4"/>
      <c r="T559" s="4"/>
      <c r="U559" s="4"/>
      <c r="V559" s="4"/>
      <c r="W559" s="4"/>
      <c r="X559" s="4"/>
      <c r="Y559" s="4"/>
      <c r="Z559" s="4"/>
      <c r="AA559" s="4"/>
      <c r="AB559" s="4"/>
      <c r="AC559" s="4"/>
    </row>
    <row r="560">
      <c r="A560" s="4"/>
      <c r="B560" s="4"/>
      <c r="C560" s="48"/>
      <c r="D560" s="4"/>
      <c r="E560" s="89"/>
      <c r="F560" s="4"/>
      <c r="G560" s="89"/>
      <c r="H560" s="4"/>
      <c r="I560" s="6"/>
      <c r="J560" s="4"/>
      <c r="K560" s="4"/>
      <c r="L560" s="4"/>
      <c r="M560" s="4"/>
      <c r="N560" s="4"/>
      <c r="O560" s="4"/>
      <c r="P560" s="4"/>
      <c r="Q560" s="4"/>
      <c r="R560" s="4"/>
      <c r="S560" s="4"/>
      <c r="T560" s="4"/>
      <c r="U560" s="4"/>
      <c r="V560" s="4"/>
      <c r="W560" s="4"/>
      <c r="X560" s="4"/>
      <c r="Y560" s="4"/>
      <c r="Z560" s="4"/>
      <c r="AA560" s="4"/>
      <c r="AB560" s="4"/>
      <c r="AC560" s="4"/>
    </row>
    <row r="561">
      <c r="A561" s="4"/>
      <c r="B561" s="4"/>
      <c r="C561" s="48"/>
      <c r="D561" s="4"/>
      <c r="E561" s="89"/>
      <c r="F561" s="4"/>
      <c r="G561" s="89"/>
      <c r="H561" s="4"/>
      <c r="I561" s="6"/>
      <c r="J561" s="4"/>
      <c r="K561" s="4"/>
      <c r="L561" s="4"/>
      <c r="M561" s="4"/>
      <c r="N561" s="4"/>
      <c r="O561" s="4"/>
      <c r="P561" s="4"/>
      <c r="Q561" s="4"/>
      <c r="R561" s="4"/>
      <c r="S561" s="4"/>
      <c r="T561" s="4"/>
      <c r="U561" s="4"/>
      <c r="V561" s="4"/>
      <c r="W561" s="4"/>
      <c r="X561" s="4"/>
      <c r="Y561" s="4"/>
      <c r="Z561" s="4"/>
      <c r="AA561" s="4"/>
      <c r="AB561" s="4"/>
      <c r="AC561" s="4"/>
    </row>
    <row r="562">
      <c r="A562" s="4"/>
      <c r="B562" s="4"/>
      <c r="C562" s="48"/>
      <c r="D562" s="4"/>
      <c r="E562" s="89"/>
      <c r="F562" s="4"/>
      <c r="G562" s="89"/>
      <c r="H562" s="4"/>
      <c r="I562" s="6"/>
      <c r="J562" s="4"/>
      <c r="K562" s="4"/>
      <c r="L562" s="4"/>
      <c r="M562" s="4"/>
      <c r="N562" s="4"/>
      <c r="O562" s="4"/>
      <c r="P562" s="4"/>
      <c r="Q562" s="4"/>
      <c r="R562" s="4"/>
      <c r="S562" s="4"/>
      <c r="T562" s="4"/>
      <c r="U562" s="4"/>
      <c r="V562" s="4"/>
      <c r="W562" s="4"/>
      <c r="X562" s="4"/>
      <c r="Y562" s="4"/>
      <c r="Z562" s="4"/>
      <c r="AA562" s="4"/>
      <c r="AB562" s="4"/>
      <c r="AC562" s="4"/>
    </row>
    <row r="563">
      <c r="A563" s="4"/>
      <c r="B563" s="4"/>
      <c r="C563" s="48"/>
      <c r="D563" s="4"/>
      <c r="E563" s="89"/>
      <c r="F563" s="4"/>
      <c r="G563" s="89"/>
      <c r="H563" s="4"/>
      <c r="I563" s="6"/>
      <c r="J563" s="4"/>
      <c r="K563" s="4"/>
      <c r="L563" s="4"/>
      <c r="M563" s="4"/>
      <c r="N563" s="4"/>
      <c r="O563" s="4"/>
      <c r="P563" s="4"/>
      <c r="Q563" s="4"/>
      <c r="R563" s="4"/>
      <c r="S563" s="4"/>
      <c r="T563" s="4"/>
      <c r="U563" s="4"/>
      <c r="V563" s="4"/>
      <c r="W563" s="4"/>
      <c r="X563" s="4"/>
      <c r="Y563" s="4"/>
      <c r="Z563" s="4"/>
      <c r="AA563" s="4"/>
      <c r="AB563" s="4"/>
      <c r="AC563" s="4"/>
    </row>
    <row r="564">
      <c r="A564" s="4"/>
      <c r="B564" s="4"/>
      <c r="C564" s="48"/>
      <c r="D564" s="4"/>
      <c r="E564" s="89"/>
      <c r="F564" s="4"/>
      <c r="G564" s="89"/>
      <c r="H564" s="4"/>
      <c r="I564" s="6"/>
      <c r="J564" s="4"/>
      <c r="K564" s="4"/>
      <c r="L564" s="4"/>
      <c r="M564" s="4"/>
      <c r="N564" s="4"/>
      <c r="O564" s="4"/>
      <c r="P564" s="4"/>
      <c r="Q564" s="4"/>
      <c r="R564" s="4"/>
      <c r="S564" s="4"/>
      <c r="T564" s="4"/>
      <c r="U564" s="4"/>
      <c r="V564" s="4"/>
      <c r="W564" s="4"/>
      <c r="X564" s="4"/>
      <c r="Y564" s="4"/>
      <c r="Z564" s="4"/>
      <c r="AA564" s="4"/>
      <c r="AB564" s="4"/>
      <c r="AC564" s="4"/>
    </row>
    <row r="565">
      <c r="A565" s="4"/>
      <c r="B565" s="4"/>
      <c r="C565" s="48"/>
      <c r="D565" s="4"/>
      <c r="E565" s="89"/>
      <c r="F565" s="4"/>
      <c r="G565" s="89"/>
      <c r="H565" s="4"/>
      <c r="I565" s="6"/>
      <c r="J565" s="4"/>
      <c r="K565" s="4"/>
      <c r="L565" s="4"/>
      <c r="M565" s="4"/>
      <c r="N565" s="4"/>
      <c r="O565" s="4"/>
      <c r="P565" s="4"/>
      <c r="Q565" s="4"/>
      <c r="R565" s="4"/>
      <c r="S565" s="4"/>
      <c r="T565" s="4"/>
      <c r="U565" s="4"/>
      <c r="V565" s="4"/>
      <c r="W565" s="4"/>
      <c r="X565" s="4"/>
      <c r="Y565" s="4"/>
      <c r="Z565" s="4"/>
      <c r="AA565" s="4"/>
      <c r="AB565" s="4"/>
      <c r="AC565" s="4"/>
    </row>
    <row r="566">
      <c r="A566" s="4"/>
      <c r="B566" s="4"/>
      <c r="C566" s="48"/>
      <c r="D566" s="4"/>
      <c r="E566" s="89"/>
      <c r="F566" s="4"/>
      <c r="G566" s="89"/>
      <c r="H566" s="4"/>
      <c r="I566" s="6"/>
      <c r="J566" s="4"/>
      <c r="K566" s="4"/>
      <c r="L566" s="4"/>
      <c r="M566" s="4"/>
      <c r="N566" s="4"/>
      <c r="O566" s="4"/>
      <c r="P566" s="4"/>
      <c r="Q566" s="4"/>
      <c r="R566" s="4"/>
      <c r="S566" s="4"/>
      <c r="T566" s="4"/>
      <c r="U566" s="4"/>
      <c r="V566" s="4"/>
      <c r="W566" s="4"/>
      <c r="X566" s="4"/>
      <c r="Y566" s="4"/>
      <c r="Z566" s="4"/>
      <c r="AA566" s="4"/>
      <c r="AB566" s="4"/>
      <c r="AC566" s="4"/>
    </row>
    <row r="567">
      <c r="A567" s="4"/>
      <c r="B567" s="4"/>
      <c r="C567" s="48"/>
      <c r="D567" s="4"/>
      <c r="E567" s="89"/>
      <c r="F567" s="4"/>
      <c r="G567" s="89"/>
      <c r="H567" s="4"/>
      <c r="I567" s="6"/>
      <c r="J567" s="4"/>
      <c r="K567" s="4"/>
      <c r="L567" s="4"/>
      <c r="M567" s="4"/>
      <c r="N567" s="4"/>
      <c r="O567" s="4"/>
      <c r="P567" s="4"/>
      <c r="Q567" s="4"/>
      <c r="R567" s="4"/>
      <c r="S567" s="4"/>
      <c r="T567" s="4"/>
      <c r="U567" s="4"/>
      <c r="V567" s="4"/>
      <c r="W567" s="4"/>
      <c r="X567" s="4"/>
      <c r="Y567" s="4"/>
      <c r="Z567" s="4"/>
      <c r="AA567" s="4"/>
      <c r="AB567" s="4"/>
      <c r="AC567" s="4"/>
    </row>
    <row r="568">
      <c r="A568" s="4"/>
      <c r="B568" s="4"/>
      <c r="C568" s="48"/>
      <c r="D568" s="4"/>
      <c r="E568" s="89"/>
      <c r="F568" s="4"/>
      <c r="G568" s="89"/>
      <c r="H568" s="4"/>
      <c r="I568" s="6"/>
      <c r="J568" s="4"/>
      <c r="K568" s="4"/>
      <c r="L568" s="4"/>
      <c r="M568" s="4"/>
      <c r="N568" s="4"/>
      <c r="O568" s="4"/>
      <c r="P568" s="4"/>
      <c r="Q568" s="4"/>
      <c r="R568" s="4"/>
      <c r="S568" s="4"/>
      <c r="T568" s="4"/>
      <c r="U568" s="4"/>
      <c r="V568" s="4"/>
      <c r="W568" s="4"/>
      <c r="X568" s="4"/>
      <c r="Y568" s="4"/>
      <c r="Z568" s="4"/>
      <c r="AA568" s="4"/>
      <c r="AB568" s="4"/>
      <c r="AC568" s="4"/>
    </row>
    <row r="569">
      <c r="A569" s="4"/>
      <c r="B569" s="4"/>
      <c r="C569" s="48"/>
      <c r="D569" s="4"/>
      <c r="E569" s="89"/>
      <c r="F569" s="4"/>
      <c r="G569" s="89"/>
      <c r="H569" s="4"/>
      <c r="I569" s="6"/>
      <c r="J569" s="4"/>
      <c r="K569" s="4"/>
      <c r="L569" s="4"/>
      <c r="M569" s="4"/>
      <c r="N569" s="4"/>
      <c r="O569" s="4"/>
      <c r="P569" s="4"/>
      <c r="Q569" s="4"/>
      <c r="R569" s="4"/>
      <c r="S569" s="4"/>
      <c r="T569" s="4"/>
      <c r="U569" s="4"/>
      <c r="V569" s="4"/>
      <c r="W569" s="4"/>
      <c r="X569" s="4"/>
      <c r="Y569" s="4"/>
      <c r="Z569" s="4"/>
      <c r="AA569" s="4"/>
      <c r="AB569" s="4"/>
      <c r="AC569" s="4"/>
    </row>
    <row r="570">
      <c r="A570" s="4"/>
      <c r="B570" s="4"/>
      <c r="C570" s="48"/>
      <c r="D570" s="4"/>
      <c r="E570" s="89"/>
      <c r="F570" s="4"/>
      <c r="G570" s="89"/>
      <c r="H570" s="4"/>
      <c r="I570" s="6"/>
      <c r="J570" s="4"/>
      <c r="K570" s="4"/>
      <c r="L570" s="4"/>
      <c r="M570" s="4"/>
      <c r="N570" s="4"/>
      <c r="O570" s="4"/>
      <c r="P570" s="4"/>
      <c r="Q570" s="4"/>
      <c r="R570" s="4"/>
      <c r="S570" s="4"/>
      <c r="T570" s="4"/>
      <c r="U570" s="4"/>
      <c r="V570" s="4"/>
      <c r="W570" s="4"/>
      <c r="X570" s="4"/>
      <c r="Y570" s="4"/>
      <c r="Z570" s="4"/>
      <c r="AA570" s="4"/>
      <c r="AB570" s="4"/>
      <c r="AC570" s="4"/>
    </row>
    <row r="571">
      <c r="A571" s="4"/>
      <c r="B571" s="4"/>
      <c r="C571" s="48"/>
      <c r="D571" s="4"/>
      <c r="E571" s="89"/>
      <c r="F571" s="4"/>
      <c r="G571" s="89"/>
      <c r="H571" s="4"/>
      <c r="I571" s="6"/>
      <c r="J571" s="4"/>
      <c r="K571" s="4"/>
      <c r="L571" s="4"/>
      <c r="M571" s="4"/>
      <c r="N571" s="4"/>
      <c r="O571" s="4"/>
      <c r="P571" s="4"/>
      <c r="Q571" s="4"/>
      <c r="R571" s="4"/>
      <c r="S571" s="4"/>
      <c r="T571" s="4"/>
      <c r="U571" s="4"/>
      <c r="V571" s="4"/>
      <c r="W571" s="4"/>
      <c r="X571" s="4"/>
      <c r="Y571" s="4"/>
      <c r="Z571" s="4"/>
      <c r="AA571" s="4"/>
      <c r="AB571" s="4"/>
      <c r="AC571" s="4"/>
    </row>
    <row r="572">
      <c r="A572" s="4"/>
      <c r="B572" s="4"/>
      <c r="C572" s="48"/>
      <c r="D572" s="4"/>
      <c r="E572" s="89"/>
      <c r="F572" s="4"/>
      <c r="G572" s="89"/>
      <c r="H572" s="4"/>
      <c r="I572" s="6"/>
      <c r="J572" s="4"/>
      <c r="K572" s="4"/>
      <c r="L572" s="4"/>
      <c r="M572" s="4"/>
      <c r="N572" s="4"/>
      <c r="O572" s="4"/>
      <c r="P572" s="4"/>
      <c r="Q572" s="4"/>
      <c r="R572" s="4"/>
      <c r="S572" s="4"/>
      <c r="T572" s="4"/>
      <c r="U572" s="4"/>
      <c r="V572" s="4"/>
      <c r="W572" s="4"/>
      <c r="X572" s="4"/>
      <c r="Y572" s="4"/>
      <c r="Z572" s="4"/>
      <c r="AA572" s="4"/>
      <c r="AB572" s="4"/>
      <c r="AC572" s="4"/>
    </row>
    <row r="573">
      <c r="A573" s="4"/>
      <c r="B573" s="4"/>
      <c r="C573" s="48"/>
      <c r="D573" s="4"/>
      <c r="E573" s="89"/>
      <c r="F573" s="4"/>
      <c r="G573" s="89"/>
      <c r="H573" s="4"/>
      <c r="I573" s="6"/>
      <c r="J573" s="4"/>
      <c r="K573" s="4"/>
      <c r="L573" s="4"/>
      <c r="M573" s="4"/>
      <c r="N573" s="4"/>
      <c r="O573" s="4"/>
      <c r="P573" s="4"/>
      <c r="Q573" s="4"/>
      <c r="R573" s="4"/>
      <c r="S573" s="4"/>
      <c r="T573" s="4"/>
      <c r="U573" s="4"/>
      <c r="V573" s="4"/>
      <c r="W573" s="4"/>
      <c r="X573" s="4"/>
      <c r="Y573" s="4"/>
      <c r="Z573" s="4"/>
      <c r="AA573" s="4"/>
      <c r="AB573" s="4"/>
      <c r="AC573" s="4"/>
    </row>
    <row r="574">
      <c r="A574" s="4"/>
      <c r="B574" s="4"/>
      <c r="C574" s="48"/>
      <c r="D574" s="4"/>
      <c r="E574" s="89"/>
      <c r="F574" s="4"/>
      <c r="G574" s="89"/>
      <c r="H574" s="4"/>
      <c r="I574" s="6"/>
      <c r="J574" s="4"/>
      <c r="K574" s="4"/>
      <c r="L574" s="4"/>
      <c r="M574" s="4"/>
      <c r="N574" s="4"/>
      <c r="O574" s="4"/>
      <c r="P574" s="4"/>
      <c r="Q574" s="4"/>
      <c r="R574" s="4"/>
      <c r="S574" s="4"/>
      <c r="T574" s="4"/>
      <c r="U574" s="4"/>
      <c r="V574" s="4"/>
      <c r="W574" s="4"/>
      <c r="X574" s="4"/>
      <c r="Y574" s="4"/>
      <c r="Z574" s="4"/>
      <c r="AA574" s="4"/>
      <c r="AB574" s="4"/>
      <c r="AC574" s="4"/>
    </row>
    <row r="575">
      <c r="A575" s="4"/>
      <c r="B575" s="4"/>
      <c r="C575" s="48"/>
      <c r="D575" s="4"/>
      <c r="E575" s="89"/>
      <c r="F575" s="4"/>
      <c r="G575" s="89"/>
      <c r="H575" s="4"/>
      <c r="I575" s="6"/>
      <c r="J575" s="4"/>
      <c r="K575" s="4"/>
      <c r="L575" s="4"/>
      <c r="M575" s="4"/>
      <c r="N575" s="4"/>
      <c r="O575" s="4"/>
      <c r="P575" s="4"/>
      <c r="Q575" s="4"/>
      <c r="R575" s="4"/>
      <c r="S575" s="4"/>
      <c r="T575" s="4"/>
      <c r="U575" s="4"/>
      <c r="V575" s="4"/>
      <c r="W575" s="4"/>
      <c r="X575" s="4"/>
      <c r="Y575" s="4"/>
      <c r="Z575" s="4"/>
      <c r="AA575" s="4"/>
      <c r="AB575" s="4"/>
      <c r="AC575" s="4"/>
    </row>
    <row r="576">
      <c r="A576" s="4"/>
      <c r="B576" s="4"/>
      <c r="C576" s="48"/>
      <c r="D576" s="4"/>
      <c r="E576" s="89"/>
      <c r="F576" s="4"/>
      <c r="G576" s="89"/>
      <c r="H576" s="4"/>
      <c r="I576" s="6"/>
      <c r="J576" s="4"/>
      <c r="K576" s="4"/>
      <c r="L576" s="4"/>
      <c r="M576" s="4"/>
      <c r="N576" s="4"/>
      <c r="O576" s="4"/>
      <c r="P576" s="4"/>
      <c r="Q576" s="4"/>
      <c r="R576" s="4"/>
      <c r="S576" s="4"/>
      <c r="T576" s="4"/>
      <c r="U576" s="4"/>
      <c r="V576" s="4"/>
      <c r="W576" s="4"/>
      <c r="X576" s="4"/>
      <c r="Y576" s="4"/>
      <c r="Z576" s="4"/>
      <c r="AA576" s="4"/>
      <c r="AB576" s="4"/>
      <c r="AC576" s="4"/>
    </row>
    <row r="577">
      <c r="A577" s="4"/>
      <c r="B577" s="4"/>
      <c r="C577" s="48"/>
      <c r="D577" s="4"/>
      <c r="E577" s="89"/>
      <c r="F577" s="4"/>
      <c r="G577" s="89"/>
      <c r="H577" s="4"/>
      <c r="I577" s="6"/>
      <c r="J577" s="4"/>
      <c r="K577" s="4"/>
      <c r="L577" s="4"/>
      <c r="M577" s="4"/>
      <c r="N577" s="4"/>
      <c r="O577" s="4"/>
      <c r="P577" s="4"/>
      <c r="Q577" s="4"/>
      <c r="R577" s="4"/>
      <c r="S577" s="4"/>
      <c r="T577" s="4"/>
      <c r="U577" s="4"/>
      <c r="V577" s="4"/>
      <c r="W577" s="4"/>
      <c r="X577" s="4"/>
      <c r="Y577" s="4"/>
      <c r="Z577" s="4"/>
      <c r="AA577" s="4"/>
      <c r="AB577" s="4"/>
      <c r="AC577" s="4"/>
    </row>
    <row r="578">
      <c r="A578" s="4"/>
      <c r="B578" s="4"/>
      <c r="C578" s="48"/>
      <c r="D578" s="4"/>
      <c r="E578" s="89"/>
      <c r="F578" s="4"/>
      <c r="G578" s="89"/>
      <c r="H578" s="4"/>
      <c r="I578" s="6"/>
      <c r="J578" s="4"/>
      <c r="K578" s="4"/>
      <c r="L578" s="4"/>
      <c r="M578" s="4"/>
      <c r="N578" s="4"/>
      <c r="O578" s="4"/>
      <c r="P578" s="4"/>
      <c r="Q578" s="4"/>
      <c r="R578" s="4"/>
      <c r="S578" s="4"/>
      <c r="T578" s="4"/>
      <c r="U578" s="4"/>
      <c r="V578" s="4"/>
      <c r="W578" s="4"/>
      <c r="X578" s="4"/>
      <c r="Y578" s="4"/>
      <c r="Z578" s="4"/>
      <c r="AA578" s="4"/>
      <c r="AB578" s="4"/>
      <c r="AC578" s="4"/>
    </row>
    <row r="579">
      <c r="A579" s="4"/>
      <c r="B579" s="4"/>
      <c r="C579" s="48"/>
      <c r="D579" s="4"/>
      <c r="E579" s="89"/>
      <c r="F579" s="4"/>
      <c r="G579" s="89"/>
      <c r="H579" s="4"/>
      <c r="I579" s="6"/>
      <c r="J579" s="4"/>
      <c r="K579" s="4"/>
      <c r="L579" s="4"/>
      <c r="M579" s="4"/>
      <c r="N579" s="4"/>
      <c r="O579" s="4"/>
      <c r="P579" s="4"/>
      <c r="Q579" s="4"/>
      <c r="R579" s="4"/>
      <c r="S579" s="4"/>
      <c r="T579" s="4"/>
      <c r="U579" s="4"/>
      <c r="V579" s="4"/>
      <c r="W579" s="4"/>
      <c r="X579" s="4"/>
      <c r="Y579" s="4"/>
      <c r="Z579" s="4"/>
      <c r="AA579" s="4"/>
      <c r="AB579" s="4"/>
      <c r="AC579" s="4"/>
    </row>
    <row r="580">
      <c r="A580" s="4"/>
      <c r="B580" s="4"/>
      <c r="C580" s="48"/>
      <c r="D580" s="4"/>
      <c r="E580" s="89"/>
      <c r="F580" s="4"/>
      <c r="G580" s="89"/>
      <c r="H580" s="4"/>
      <c r="I580" s="6"/>
      <c r="J580" s="4"/>
      <c r="K580" s="4"/>
      <c r="L580" s="4"/>
      <c r="M580" s="4"/>
      <c r="N580" s="4"/>
      <c r="O580" s="4"/>
      <c r="P580" s="4"/>
      <c r="Q580" s="4"/>
      <c r="R580" s="4"/>
      <c r="S580" s="4"/>
      <c r="T580" s="4"/>
      <c r="U580" s="4"/>
      <c r="V580" s="4"/>
      <c r="W580" s="4"/>
      <c r="X580" s="4"/>
      <c r="Y580" s="4"/>
      <c r="Z580" s="4"/>
      <c r="AA580" s="4"/>
      <c r="AB580" s="4"/>
      <c r="AC580" s="4"/>
    </row>
    <row r="581">
      <c r="A581" s="4"/>
      <c r="B581" s="4"/>
      <c r="C581" s="48"/>
      <c r="D581" s="4"/>
      <c r="E581" s="89"/>
      <c r="F581" s="4"/>
      <c r="G581" s="89"/>
      <c r="H581" s="4"/>
      <c r="I581" s="6"/>
      <c r="J581" s="4"/>
      <c r="K581" s="4"/>
      <c r="L581" s="4"/>
      <c r="M581" s="4"/>
      <c r="N581" s="4"/>
      <c r="O581" s="4"/>
      <c r="P581" s="4"/>
      <c r="Q581" s="4"/>
      <c r="R581" s="4"/>
      <c r="S581" s="4"/>
      <c r="T581" s="4"/>
      <c r="U581" s="4"/>
      <c r="V581" s="4"/>
      <c r="W581" s="4"/>
      <c r="X581" s="4"/>
      <c r="Y581" s="4"/>
      <c r="Z581" s="4"/>
      <c r="AA581" s="4"/>
      <c r="AB581" s="4"/>
      <c r="AC581" s="4"/>
    </row>
    <row r="582">
      <c r="A582" s="4"/>
      <c r="B582" s="4"/>
      <c r="C582" s="48"/>
      <c r="D582" s="4"/>
      <c r="E582" s="89"/>
      <c r="F582" s="4"/>
      <c r="G582" s="89"/>
      <c r="H582" s="4"/>
      <c r="I582" s="6"/>
      <c r="J582" s="4"/>
      <c r="K582" s="4"/>
      <c r="L582" s="4"/>
      <c r="M582" s="4"/>
      <c r="N582" s="4"/>
      <c r="O582" s="4"/>
      <c r="P582" s="4"/>
      <c r="Q582" s="4"/>
      <c r="R582" s="4"/>
      <c r="S582" s="4"/>
      <c r="T582" s="4"/>
      <c r="U582" s="4"/>
      <c r="V582" s="4"/>
      <c r="W582" s="4"/>
      <c r="X582" s="4"/>
      <c r="Y582" s="4"/>
      <c r="Z582" s="4"/>
      <c r="AA582" s="4"/>
      <c r="AB582" s="4"/>
      <c r="AC582" s="4"/>
    </row>
    <row r="583">
      <c r="A583" s="4"/>
      <c r="B583" s="4"/>
      <c r="C583" s="48"/>
      <c r="D583" s="4"/>
      <c r="E583" s="89"/>
      <c r="F583" s="4"/>
      <c r="G583" s="89"/>
      <c r="H583" s="4"/>
      <c r="I583" s="6"/>
      <c r="J583" s="4"/>
      <c r="K583" s="4"/>
      <c r="L583" s="4"/>
      <c r="M583" s="4"/>
      <c r="N583" s="4"/>
      <c r="O583" s="4"/>
      <c r="P583" s="4"/>
      <c r="Q583" s="4"/>
      <c r="R583" s="4"/>
      <c r="S583" s="4"/>
      <c r="T583" s="4"/>
      <c r="U583" s="4"/>
      <c r="V583" s="4"/>
      <c r="W583" s="4"/>
      <c r="X583" s="4"/>
      <c r="Y583" s="4"/>
      <c r="Z583" s="4"/>
      <c r="AA583" s="4"/>
      <c r="AB583" s="4"/>
      <c r="AC583" s="4"/>
    </row>
    <row r="584">
      <c r="A584" s="4"/>
      <c r="B584" s="4"/>
      <c r="C584" s="48"/>
      <c r="D584" s="4"/>
      <c r="E584" s="89"/>
      <c r="F584" s="4"/>
      <c r="G584" s="89"/>
      <c r="H584" s="4"/>
      <c r="I584" s="6"/>
      <c r="J584" s="4"/>
      <c r="K584" s="4"/>
      <c r="L584" s="4"/>
      <c r="M584" s="4"/>
      <c r="N584" s="4"/>
      <c r="O584" s="4"/>
      <c r="P584" s="4"/>
      <c r="Q584" s="4"/>
      <c r="R584" s="4"/>
      <c r="S584" s="4"/>
      <c r="T584" s="4"/>
      <c r="U584" s="4"/>
      <c r="V584" s="4"/>
      <c r="W584" s="4"/>
      <c r="X584" s="4"/>
      <c r="Y584" s="4"/>
      <c r="Z584" s="4"/>
      <c r="AA584" s="4"/>
      <c r="AB584" s="4"/>
      <c r="AC584" s="4"/>
    </row>
    <row r="585">
      <c r="A585" s="4"/>
      <c r="B585" s="4"/>
      <c r="C585" s="48"/>
      <c r="D585" s="4"/>
      <c r="E585" s="89"/>
      <c r="F585" s="4"/>
      <c r="G585" s="89"/>
      <c r="H585" s="4"/>
      <c r="I585" s="6"/>
      <c r="J585" s="4"/>
      <c r="K585" s="4"/>
      <c r="L585" s="4"/>
      <c r="M585" s="4"/>
      <c r="N585" s="4"/>
      <c r="O585" s="4"/>
      <c r="P585" s="4"/>
      <c r="Q585" s="4"/>
      <c r="R585" s="4"/>
      <c r="S585" s="4"/>
      <c r="T585" s="4"/>
      <c r="U585" s="4"/>
      <c r="V585" s="4"/>
      <c r="W585" s="4"/>
      <c r="X585" s="4"/>
      <c r="Y585" s="4"/>
      <c r="Z585" s="4"/>
      <c r="AA585" s="4"/>
      <c r="AB585" s="4"/>
      <c r="AC585" s="4"/>
    </row>
    <row r="586">
      <c r="A586" s="4"/>
      <c r="B586" s="4"/>
      <c r="C586" s="48"/>
      <c r="D586" s="4"/>
      <c r="E586" s="89"/>
      <c r="F586" s="4"/>
      <c r="G586" s="89"/>
      <c r="H586" s="4"/>
      <c r="I586" s="6"/>
      <c r="J586" s="4"/>
      <c r="K586" s="4"/>
      <c r="L586" s="4"/>
      <c r="M586" s="4"/>
      <c r="N586" s="4"/>
      <c r="O586" s="4"/>
      <c r="P586" s="4"/>
      <c r="Q586" s="4"/>
      <c r="R586" s="4"/>
      <c r="S586" s="4"/>
      <c r="T586" s="4"/>
      <c r="U586" s="4"/>
      <c r="V586" s="4"/>
      <c r="W586" s="4"/>
      <c r="X586" s="4"/>
      <c r="Y586" s="4"/>
      <c r="Z586" s="4"/>
      <c r="AA586" s="4"/>
      <c r="AB586" s="4"/>
      <c r="AC586" s="4"/>
    </row>
    <row r="587">
      <c r="A587" s="4"/>
      <c r="B587" s="4"/>
      <c r="C587" s="48"/>
      <c r="D587" s="4"/>
      <c r="E587" s="89"/>
      <c r="F587" s="4"/>
      <c r="G587" s="89"/>
      <c r="H587" s="4"/>
      <c r="I587" s="6"/>
      <c r="J587" s="4"/>
      <c r="K587" s="4"/>
      <c r="L587" s="4"/>
      <c r="M587" s="4"/>
      <c r="N587" s="4"/>
      <c r="O587" s="4"/>
      <c r="P587" s="4"/>
      <c r="Q587" s="4"/>
      <c r="R587" s="4"/>
      <c r="S587" s="4"/>
      <c r="T587" s="4"/>
      <c r="U587" s="4"/>
      <c r="V587" s="4"/>
      <c r="W587" s="4"/>
      <c r="X587" s="4"/>
      <c r="Y587" s="4"/>
      <c r="Z587" s="4"/>
      <c r="AA587" s="4"/>
      <c r="AB587" s="4"/>
      <c r="AC587" s="4"/>
    </row>
    <row r="588">
      <c r="A588" s="4"/>
      <c r="B588" s="4"/>
      <c r="C588" s="48"/>
      <c r="D588" s="4"/>
      <c r="E588" s="89"/>
      <c r="F588" s="4"/>
      <c r="G588" s="89"/>
      <c r="H588" s="4"/>
      <c r="I588" s="6"/>
      <c r="J588" s="4"/>
      <c r="K588" s="4"/>
      <c r="L588" s="4"/>
      <c r="M588" s="4"/>
      <c r="N588" s="4"/>
      <c r="O588" s="4"/>
      <c r="P588" s="4"/>
      <c r="Q588" s="4"/>
      <c r="R588" s="4"/>
      <c r="S588" s="4"/>
      <c r="T588" s="4"/>
      <c r="U588" s="4"/>
      <c r="V588" s="4"/>
      <c r="W588" s="4"/>
      <c r="X588" s="4"/>
      <c r="Y588" s="4"/>
      <c r="Z588" s="4"/>
      <c r="AA588" s="4"/>
      <c r="AB588" s="4"/>
      <c r="AC588" s="4"/>
    </row>
    <row r="589">
      <c r="A589" s="4"/>
      <c r="B589" s="4"/>
      <c r="C589" s="48"/>
      <c r="D589" s="4"/>
      <c r="E589" s="89"/>
      <c r="F589" s="4"/>
      <c r="G589" s="89"/>
      <c r="H589" s="4"/>
      <c r="I589" s="6"/>
      <c r="J589" s="4"/>
      <c r="K589" s="4"/>
      <c r="L589" s="4"/>
      <c r="M589" s="4"/>
      <c r="N589" s="4"/>
      <c r="O589" s="4"/>
      <c r="P589" s="4"/>
      <c r="Q589" s="4"/>
      <c r="R589" s="4"/>
      <c r="S589" s="4"/>
      <c r="T589" s="4"/>
      <c r="U589" s="4"/>
      <c r="V589" s="4"/>
      <c r="W589" s="4"/>
      <c r="X589" s="4"/>
      <c r="Y589" s="4"/>
      <c r="Z589" s="4"/>
      <c r="AA589" s="4"/>
      <c r="AB589" s="4"/>
      <c r="AC589" s="4"/>
    </row>
    <row r="590">
      <c r="A590" s="4"/>
      <c r="B590" s="4"/>
      <c r="C590" s="48"/>
      <c r="D590" s="4"/>
      <c r="E590" s="89"/>
      <c r="F590" s="4"/>
      <c r="G590" s="89"/>
      <c r="H590" s="4"/>
      <c r="I590" s="6"/>
      <c r="J590" s="4"/>
      <c r="K590" s="4"/>
      <c r="L590" s="4"/>
      <c r="M590" s="4"/>
      <c r="N590" s="4"/>
      <c r="O590" s="4"/>
      <c r="P590" s="4"/>
      <c r="Q590" s="4"/>
      <c r="R590" s="4"/>
      <c r="S590" s="4"/>
      <c r="T590" s="4"/>
      <c r="U590" s="4"/>
      <c r="V590" s="4"/>
      <c r="W590" s="4"/>
      <c r="X590" s="4"/>
      <c r="Y590" s="4"/>
      <c r="Z590" s="4"/>
      <c r="AA590" s="4"/>
      <c r="AB590" s="4"/>
      <c r="AC590" s="4"/>
    </row>
    <row r="591">
      <c r="A591" s="4"/>
      <c r="B591" s="4"/>
      <c r="C591" s="48"/>
      <c r="D591" s="4"/>
      <c r="E591" s="89"/>
      <c r="F591" s="4"/>
      <c r="G591" s="89"/>
      <c r="H591" s="4"/>
      <c r="I591" s="6"/>
      <c r="J591" s="4"/>
      <c r="K591" s="4"/>
      <c r="L591" s="4"/>
      <c r="M591" s="4"/>
      <c r="N591" s="4"/>
      <c r="O591" s="4"/>
      <c r="P591" s="4"/>
      <c r="Q591" s="4"/>
      <c r="R591" s="4"/>
      <c r="S591" s="4"/>
      <c r="T591" s="4"/>
      <c r="U591" s="4"/>
      <c r="V591" s="4"/>
      <c r="W591" s="4"/>
      <c r="X591" s="4"/>
      <c r="Y591" s="4"/>
      <c r="Z591" s="4"/>
      <c r="AA591" s="4"/>
      <c r="AB591" s="4"/>
      <c r="AC591" s="4"/>
    </row>
    <row r="592">
      <c r="A592" s="4"/>
      <c r="B592" s="4"/>
      <c r="C592" s="48"/>
      <c r="D592" s="4"/>
      <c r="E592" s="89"/>
      <c r="F592" s="4"/>
      <c r="G592" s="89"/>
      <c r="H592" s="4"/>
      <c r="I592" s="6"/>
      <c r="J592" s="4"/>
      <c r="K592" s="4"/>
      <c r="L592" s="4"/>
      <c r="M592" s="4"/>
      <c r="N592" s="4"/>
      <c r="O592" s="4"/>
      <c r="P592" s="4"/>
      <c r="Q592" s="4"/>
      <c r="R592" s="4"/>
      <c r="S592" s="4"/>
      <c r="T592" s="4"/>
      <c r="U592" s="4"/>
      <c r="V592" s="4"/>
      <c r="W592" s="4"/>
      <c r="X592" s="4"/>
      <c r="Y592" s="4"/>
      <c r="Z592" s="4"/>
      <c r="AA592" s="4"/>
      <c r="AB592" s="4"/>
      <c r="AC592" s="4"/>
    </row>
    <row r="593">
      <c r="A593" s="4"/>
      <c r="B593" s="4"/>
      <c r="C593" s="48"/>
      <c r="D593" s="4"/>
      <c r="E593" s="89"/>
      <c r="F593" s="4"/>
      <c r="G593" s="89"/>
      <c r="H593" s="4"/>
      <c r="I593" s="6"/>
      <c r="J593" s="4"/>
      <c r="K593" s="4"/>
      <c r="L593" s="4"/>
      <c r="M593" s="4"/>
      <c r="N593" s="4"/>
      <c r="O593" s="4"/>
      <c r="P593" s="4"/>
      <c r="Q593" s="4"/>
      <c r="R593" s="4"/>
      <c r="S593" s="4"/>
      <c r="T593" s="4"/>
      <c r="U593" s="4"/>
      <c r="V593" s="4"/>
      <c r="W593" s="4"/>
      <c r="X593" s="4"/>
      <c r="Y593" s="4"/>
      <c r="Z593" s="4"/>
      <c r="AA593" s="4"/>
      <c r="AB593" s="4"/>
      <c r="AC593" s="4"/>
    </row>
    <row r="594">
      <c r="A594" s="4"/>
      <c r="B594" s="4"/>
      <c r="C594" s="48"/>
      <c r="D594" s="4"/>
      <c r="E594" s="89"/>
      <c r="F594" s="4"/>
      <c r="G594" s="89"/>
      <c r="H594" s="4"/>
      <c r="I594" s="6"/>
      <c r="J594" s="4"/>
      <c r="K594" s="4"/>
      <c r="L594" s="4"/>
      <c r="M594" s="4"/>
      <c r="N594" s="4"/>
      <c r="O594" s="4"/>
      <c r="P594" s="4"/>
      <c r="Q594" s="4"/>
      <c r="R594" s="4"/>
      <c r="S594" s="4"/>
      <c r="T594" s="4"/>
      <c r="U594" s="4"/>
      <c r="V594" s="4"/>
      <c r="W594" s="4"/>
      <c r="X594" s="4"/>
      <c r="Y594" s="4"/>
      <c r="Z594" s="4"/>
      <c r="AA594" s="4"/>
      <c r="AB594" s="4"/>
      <c r="AC594" s="4"/>
    </row>
    <row r="595">
      <c r="A595" s="4"/>
      <c r="B595" s="4"/>
      <c r="C595" s="48"/>
      <c r="D595" s="4"/>
      <c r="E595" s="89"/>
      <c r="F595" s="4"/>
      <c r="G595" s="89"/>
      <c r="H595" s="4"/>
      <c r="I595" s="6"/>
      <c r="J595" s="4"/>
      <c r="K595" s="4"/>
      <c r="L595" s="4"/>
      <c r="M595" s="4"/>
      <c r="N595" s="4"/>
      <c r="O595" s="4"/>
      <c r="P595" s="4"/>
      <c r="Q595" s="4"/>
      <c r="R595" s="4"/>
      <c r="S595" s="4"/>
      <c r="T595" s="4"/>
      <c r="U595" s="4"/>
      <c r="V595" s="4"/>
      <c r="W595" s="4"/>
      <c r="X595" s="4"/>
      <c r="Y595" s="4"/>
      <c r="Z595" s="4"/>
      <c r="AA595" s="4"/>
      <c r="AB595" s="4"/>
      <c r="AC595" s="4"/>
    </row>
    <row r="596">
      <c r="A596" s="4"/>
      <c r="B596" s="4"/>
      <c r="C596" s="48"/>
      <c r="D596" s="4"/>
      <c r="E596" s="89"/>
      <c r="F596" s="4"/>
      <c r="G596" s="89"/>
      <c r="H596" s="4"/>
      <c r="I596" s="6"/>
      <c r="J596" s="4"/>
      <c r="K596" s="4"/>
      <c r="L596" s="4"/>
      <c r="M596" s="4"/>
      <c r="N596" s="4"/>
      <c r="O596" s="4"/>
      <c r="P596" s="4"/>
      <c r="Q596" s="4"/>
      <c r="R596" s="4"/>
      <c r="S596" s="4"/>
      <c r="T596" s="4"/>
      <c r="U596" s="4"/>
      <c r="V596" s="4"/>
      <c r="W596" s="4"/>
      <c r="X596" s="4"/>
      <c r="Y596" s="4"/>
      <c r="Z596" s="4"/>
      <c r="AA596" s="4"/>
      <c r="AB596" s="4"/>
      <c r="AC596" s="4"/>
    </row>
    <row r="597">
      <c r="A597" s="4"/>
      <c r="B597" s="4"/>
      <c r="C597" s="48"/>
      <c r="D597" s="4"/>
      <c r="E597" s="89"/>
      <c r="F597" s="4"/>
      <c r="G597" s="89"/>
      <c r="H597" s="4"/>
      <c r="I597" s="6"/>
      <c r="J597" s="4"/>
      <c r="K597" s="4"/>
      <c r="L597" s="4"/>
      <c r="M597" s="4"/>
      <c r="N597" s="4"/>
      <c r="O597" s="4"/>
      <c r="P597" s="4"/>
      <c r="Q597" s="4"/>
      <c r="R597" s="4"/>
      <c r="S597" s="4"/>
      <c r="T597" s="4"/>
      <c r="U597" s="4"/>
      <c r="V597" s="4"/>
      <c r="W597" s="4"/>
      <c r="X597" s="4"/>
      <c r="Y597" s="4"/>
      <c r="Z597" s="4"/>
      <c r="AA597" s="4"/>
      <c r="AB597" s="4"/>
      <c r="AC597" s="4"/>
    </row>
    <row r="598">
      <c r="A598" s="4"/>
      <c r="B598" s="4"/>
      <c r="C598" s="48"/>
      <c r="D598" s="4"/>
      <c r="E598" s="89"/>
      <c r="F598" s="4"/>
      <c r="G598" s="89"/>
      <c r="H598" s="4"/>
      <c r="I598" s="6"/>
      <c r="J598" s="4"/>
      <c r="K598" s="4"/>
      <c r="L598" s="4"/>
      <c r="M598" s="4"/>
      <c r="N598" s="4"/>
      <c r="O598" s="4"/>
      <c r="P598" s="4"/>
      <c r="Q598" s="4"/>
      <c r="R598" s="4"/>
      <c r="S598" s="4"/>
      <c r="T598" s="4"/>
      <c r="U598" s="4"/>
      <c r="V598" s="4"/>
      <c r="W598" s="4"/>
      <c r="X598" s="4"/>
      <c r="Y598" s="4"/>
      <c r="Z598" s="4"/>
      <c r="AA598" s="4"/>
      <c r="AB598" s="4"/>
      <c r="AC598" s="4"/>
    </row>
    <row r="599">
      <c r="A599" s="4"/>
      <c r="B599" s="4"/>
      <c r="C599" s="48"/>
      <c r="D599" s="4"/>
      <c r="E599" s="89"/>
      <c r="F599" s="4"/>
      <c r="G599" s="89"/>
      <c r="H599" s="4"/>
      <c r="I599" s="6"/>
      <c r="J599" s="4"/>
      <c r="K599" s="4"/>
      <c r="L599" s="4"/>
      <c r="M599" s="4"/>
      <c r="N599" s="4"/>
      <c r="O599" s="4"/>
      <c r="P599" s="4"/>
      <c r="Q599" s="4"/>
      <c r="R599" s="4"/>
      <c r="S599" s="4"/>
      <c r="T599" s="4"/>
      <c r="U599" s="4"/>
      <c r="V599" s="4"/>
      <c r="W599" s="4"/>
      <c r="X599" s="4"/>
      <c r="Y599" s="4"/>
      <c r="Z599" s="4"/>
      <c r="AA599" s="4"/>
      <c r="AB599" s="4"/>
      <c r="AC599" s="4"/>
    </row>
    <row r="600">
      <c r="A600" s="4"/>
      <c r="B600" s="4"/>
      <c r="C600" s="48"/>
      <c r="D600" s="4"/>
      <c r="E600" s="89"/>
      <c r="F600" s="4"/>
      <c r="G600" s="89"/>
      <c r="H600" s="4"/>
      <c r="I600" s="6"/>
      <c r="J600" s="4"/>
      <c r="K600" s="4"/>
      <c r="L600" s="4"/>
      <c r="M600" s="4"/>
      <c r="N600" s="4"/>
      <c r="O600" s="4"/>
      <c r="P600" s="4"/>
      <c r="Q600" s="4"/>
      <c r="R600" s="4"/>
      <c r="S600" s="4"/>
      <c r="T600" s="4"/>
      <c r="U600" s="4"/>
      <c r="V600" s="4"/>
      <c r="W600" s="4"/>
      <c r="X600" s="4"/>
      <c r="Y600" s="4"/>
      <c r="Z600" s="4"/>
      <c r="AA600" s="4"/>
      <c r="AB600" s="4"/>
      <c r="AC600" s="4"/>
    </row>
    <row r="601">
      <c r="A601" s="4"/>
      <c r="B601" s="4"/>
      <c r="C601" s="48"/>
      <c r="D601" s="4"/>
      <c r="E601" s="89"/>
      <c r="F601" s="4"/>
      <c r="G601" s="89"/>
      <c r="H601" s="4"/>
      <c r="I601" s="6"/>
      <c r="J601" s="4"/>
      <c r="K601" s="4"/>
      <c r="L601" s="4"/>
      <c r="M601" s="4"/>
      <c r="N601" s="4"/>
      <c r="O601" s="4"/>
      <c r="P601" s="4"/>
      <c r="Q601" s="4"/>
      <c r="R601" s="4"/>
      <c r="S601" s="4"/>
      <c r="T601" s="4"/>
      <c r="U601" s="4"/>
      <c r="V601" s="4"/>
      <c r="W601" s="4"/>
      <c r="X601" s="4"/>
      <c r="Y601" s="4"/>
      <c r="Z601" s="4"/>
      <c r="AA601" s="4"/>
      <c r="AB601" s="4"/>
      <c r="AC601" s="4"/>
    </row>
    <row r="602">
      <c r="A602" s="4"/>
      <c r="B602" s="4"/>
      <c r="C602" s="48"/>
      <c r="D602" s="4"/>
      <c r="E602" s="89"/>
      <c r="F602" s="4"/>
      <c r="G602" s="89"/>
      <c r="H602" s="4"/>
      <c r="I602" s="6"/>
      <c r="J602" s="4"/>
      <c r="K602" s="4"/>
      <c r="L602" s="4"/>
      <c r="M602" s="4"/>
      <c r="N602" s="4"/>
      <c r="O602" s="4"/>
      <c r="P602" s="4"/>
      <c r="Q602" s="4"/>
      <c r="R602" s="4"/>
      <c r="S602" s="4"/>
      <c r="T602" s="4"/>
      <c r="U602" s="4"/>
      <c r="V602" s="4"/>
      <c r="W602" s="4"/>
      <c r="X602" s="4"/>
      <c r="Y602" s="4"/>
      <c r="Z602" s="4"/>
      <c r="AA602" s="4"/>
      <c r="AB602" s="4"/>
      <c r="AC602" s="4"/>
    </row>
    <row r="603">
      <c r="A603" s="4"/>
      <c r="B603" s="4"/>
      <c r="C603" s="48"/>
      <c r="D603" s="4"/>
      <c r="E603" s="89"/>
      <c r="F603" s="4"/>
      <c r="G603" s="89"/>
      <c r="H603" s="4"/>
      <c r="I603" s="6"/>
      <c r="J603" s="4"/>
      <c r="K603" s="4"/>
      <c r="L603" s="4"/>
      <c r="M603" s="4"/>
      <c r="N603" s="4"/>
      <c r="O603" s="4"/>
      <c r="P603" s="4"/>
      <c r="Q603" s="4"/>
      <c r="R603" s="4"/>
      <c r="S603" s="4"/>
      <c r="T603" s="4"/>
      <c r="U603" s="4"/>
      <c r="V603" s="4"/>
      <c r="W603" s="4"/>
      <c r="X603" s="4"/>
      <c r="Y603" s="4"/>
      <c r="Z603" s="4"/>
      <c r="AA603" s="4"/>
      <c r="AB603" s="4"/>
      <c r="AC603" s="4"/>
    </row>
    <row r="604">
      <c r="A604" s="4"/>
      <c r="B604" s="4"/>
      <c r="C604" s="48"/>
      <c r="D604" s="4"/>
      <c r="E604" s="89"/>
      <c r="F604" s="4"/>
      <c r="G604" s="89"/>
      <c r="H604" s="4"/>
      <c r="I604" s="6"/>
      <c r="J604" s="4"/>
      <c r="K604" s="4"/>
      <c r="L604" s="4"/>
      <c r="M604" s="4"/>
      <c r="N604" s="4"/>
      <c r="O604" s="4"/>
      <c r="P604" s="4"/>
      <c r="Q604" s="4"/>
      <c r="R604" s="4"/>
      <c r="S604" s="4"/>
      <c r="T604" s="4"/>
      <c r="U604" s="4"/>
      <c r="V604" s="4"/>
      <c r="W604" s="4"/>
      <c r="X604" s="4"/>
      <c r="Y604" s="4"/>
      <c r="Z604" s="4"/>
      <c r="AA604" s="4"/>
      <c r="AB604" s="4"/>
      <c r="AC604" s="4"/>
    </row>
    <row r="605">
      <c r="A605" s="4"/>
      <c r="B605" s="4"/>
      <c r="C605" s="48"/>
      <c r="D605" s="4"/>
      <c r="E605" s="89"/>
      <c r="F605" s="4"/>
      <c r="G605" s="89"/>
      <c r="H605" s="4"/>
      <c r="I605" s="6"/>
      <c r="J605" s="4"/>
      <c r="K605" s="4"/>
      <c r="L605" s="4"/>
      <c r="M605" s="4"/>
      <c r="N605" s="4"/>
      <c r="O605" s="4"/>
      <c r="P605" s="4"/>
      <c r="Q605" s="4"/>
      <c r="R605" s="4"/>
      <c r="S605" s="4"/>
      <c r="T605" s="4"/>
      <c r="U605" s="4"/>
      <c r="V605" s="4"/>
      <c r="W605" s="4"/>
      <c r="X605" s="4"/>
      <c r="Y605" s="4"/>
      <c r="Z605" s="4"/>
      <c r="AA605" s="4"/>
      <c r="AB605" s="4"/>
      <c r="AC605" s="4"/>
    </row>
    <row r="606">
      <c r="A606" s="4"/>
      <c r="B606" s="4"/>
      <c r="C606" s="48"/>
      <c r="D606" s="4"/>
      <c r="E606" s="89"/>
      <c r="F606" s="4"/>
      <c r="G606" s="89"/>
      <c r="H606" s="4"/>
      <c r="I606" s="6"/>
      <c r="J606" s="4"/>
      <c r="K606" s="4"/>
      <c r="L606" s="4"/>
      <c r="M606" s="4"/>
      <c r="N606" s="4"/>
      <c r="O606" s="4"/>
      <c r="P606" s="4"/>
      <c r="Q606" s="4"/>
      <c r="R606" s="4"/>
      <c r="S606" s="4"/>
      <c r="T606" s="4"/>
      <c r="U606" s="4"/>
      <c r="V606" s="4"/>
      <c r="W606" s="4"/>
      <c r="X606" s="4"/>
      <c r="Y606" s="4"/>
      <c r="Z606" s="4"/>
      <c r="AA606" s="4"/>
      <c r="AB606" s="4"/>
      <c r="AC606" s="4"/>
    </row>
    <row r="607">
      <c r="A607" s="4"/>
      <c r="B607" s="4"/>
      <c r="C607" s="48"/>
      <c r="D607" s="4"/>
      <c r="E607" s="89"/>
      <c r="F607" s="4"/>
      <c r="G607" s="89"/>
      <c r="H607" s="4"/>
      <c r="I607" s="6"/>
      <c r="J607" s="4"/>
      <c r="K607" s="4"/>
      <c r="L607" s="4"/>
      <c r="M607" s="4"/>
      <c r="N607" s="4"/>
      <c r="O607" s="4"/>
      <c r="P607" s="4"/>
      <c r="Q607" s="4"/>
      <c r="R607" s="4"/>
      <c r="S607" s="4"/>
      <c r="T607" s="4"/>
      <c r="U607" s="4"/>
      <c r="V607" s="4"/>
      <c r="W607" s="4"/>
      <c r="X607" s="4"/>
      <c r="Y607" s="4"/>
      <c r="Z607" s="4"/>
      <c r="AA607" s="4"/>
      <c r="AB607" s="4"/>
      <c r="AC607" s="4"/>
    </row>
    <row r="608">
      <c r="A608" s="4"/>
      <c r="B608" s="4"/>
      <c r="C608" s="48"/>
      <c r="D608" s="4"/>
      <c r="E608" s="89"/>
      <c r="F608" s="4"/>
      <c r="G608" s="89"/>
      <c r="H608" s="4"/>
      <c r="I608" s="6"/>
      <c r="J608" s="4"/>
      <c r="K608" s="4"/>
      <c r="L608" s="4"/>
      <c r="M608" s="4"/>
      <c r="N608" s="4"/>
      <c r="O608" s="4"/>
      <c r="P608" s="4"/>
      <c r="Q608" s="4"/>
      <c r="R608" s="4"/>
      <c r="S608" s="4"/>
      <c r="T608" s="4"/>
      <c r="U608" s="4"/>
      <c r="V608" s="4"/>
      <c r="W608" s="4"/>
      <c r="X608" s="4"/>
      <c r="Y608" s="4"/>
      <c r="Z608" s="4"/>
      <c r="AA608" s="4"/>
      <c r="AB608" s="4"/>
      <c r="AC608" s="4"/>
    </row>
    <row r="609">
      <c r="A609" s="4"/>
      <c r="B609" s="4"/>
      <c r="C609" s="48"/>
      <c r="D609" s="4"/>
      <c r="E609" s="89"/>
      <c r="F609" s="4"/>
      <c r="G609" s="89"/>
      <c r="H609" s="4"/>
      <c r="I609" s="6"/>
      <c r="J609" s="4"/>
      <c r="K609" s="4"/>
      <c r="L609" s="4"/>
      <c r="M609" s="4"/>
      <c r="N609" s="4"/>
      <c r="O609" s="4"/>
      <c r="P609" s="4"/>
      <c r="Q609" s="4"/>
      <c r="R609" s="4"/>
      <c r="S609" s="4"/>
      <c r="T609" s="4"/>
      <c r="U609" s="4"/>
      <c r="V609" s="4"/>
      <c r="W609" s="4"/>
      <c r="X609" s="4"/>
      <c r="Y609" s="4"/>
      <c r="Z609" s="4"/>
      <c r="AA609" s="4"/>
      <c r="AB609" s="4"/>
      <c r="AC609" s="4"/>
    </row>
    <row r="610">
      <c r="A610" s="4"/>
      <c r="B610" s="4"/>
      <c r="C610" s="48"/>
      <c r="D610" s="4"/>
      <c r="E610" s="89"/>
      <c r="F610" s="4"/>
      <c r="G610" s="89"/>
      <c r="H610" s="4"/>
      <c r="I610" s="6"/>
      <c r="J610" s="4"/>
      <c r="K610" s="4"/>
      <c r="L610" s="4"/>
      <c r="M610" s="4"/>
      <c r="N610" s="4"/>
      <c r="O610" s="4"/>
      <c r="P610" s="4"/>
      <c r="Q610" s="4"/>
      <c r="R610" s="4"/>
      <c r="S610" s="4"/>
      <c r="T610" s="4"/>
      <c r="U610" s="4"/>
      <c r="V610" s="4"/>
      <c r="W610" s="4"/>
      <c r="X610" s="4"/>
      <c r="Y610" s="4"/>
      <c r="Z610" s="4"/>
      <c r="AA610" s="4"/>
      <c r="AB610" s="4"/>
      <c r="AC610" s="4"/>
    </row>
    <row r="611">
      <c r="A611" s="4"/>
      <c r="B611" s="4"/>
      <c r="C611" s="48"/>
      <c r="D611" s="4"/>
      <c r="E611" s="89"/>
      <c r="F611" s="4"/>
      <c r="G611" s="89"/>
      <c r="H611" s="4"/>
      <c r="I611" s="6"/>
      <c r="J611" s="4"/>
      <c r="K611" s="4"/>
      <c r="L611" s="4"/>
      <c r="M611" s="4"/>
      <c r="N611" s="4"/>
      <c r="O611" s="4"/>
      <c r="P611" s="4"/>
      <c r="Q611" s="4"/>
      <c r="R611" s="4"/>
      <c r="S611" s="4"/>
      <c r="T611" s="4"/>
      <c r="U611" s="4"/>
      <c r="V611" s="4"/>
      <c r="W611" s="4"/>
      <c r="X611" s="4"/>
      <c r="Y611" s="4"/>
      <c r="Z611" s="4"/>
      <c r="AA611" s="4"/>
      <c r="AB611" s="4"/>
      <c r="AC611" s="4"/>
    </row>
    <row r="612">
      <c r="A612" s="4"/>
      <c r="B612" s="4"/>
      <c r="C612" s="48"/>
      <c r="D612" s="4"/>
      <c r="E612" s="89"/>
      <c r="F612" s="4"/>
      <c r="G612" s="89"/>
      <c r="H612" s="4"/>
      <c r="I612" s="6"/>
      <c r="J612" s="4"/>
      <c r="K612" s="4"/>
      <c r="L612" s="4"/>
      <c r="M612" s="4"/>
      <c r="N612" s="4"/>
      <c r="O612" s="4"/>
      <c r="P612" s="4"/>
      <c r="Q612" s="4"/>
      <c r="R612" s="4"/>
      <c r="S612" s="4"/>
      <c r="T612" s="4"/>
      <c r="U612" s="4"/>
      <c r="V612" s="4"/>
      <c r="W612" s="4"/>
      <c r="X612" s="4"/>
      <c r="Y612" s="4"/>
      <c r="Z612" s="4"/>
      <c r="AA612" s="4"/>
      <c r="AB612" s="4"/>
      <c r="AC612" s="4"/>
    </row>
    <row r="613">
      <c r="A613" s="4"/>
      <c r="B613" s="4"/>
      <c r="C613" s="48"/>
      <c r="D613" s="4"/>
      <c r="E613" s="89"/>
      <c r="F613" s="4"/>
      <c r="G613" s="89"/>
      <c r="H613" s="4"/>
      <c r="I613" s="6"/>
      <c r="J613" s="4"/>
      <c r="K613" s="4"/>
      <c r="L613" s="4"/>
      <c r="M613" s="4"/>
      <c r="N613" s="4"/>
      <c r="O613" s="4"/>
      <c r="P613" s="4"/>
      <c r="Q613" s="4"/>
      <c r="R613" s="4"/>
      <c r="S613" s="4"/>
      <c r="T613" s="4"/>
      <c r="U613" s="4"/>
      <c r="V613" s="4"/>
      <c r="W613" s="4"/>
      <c r="X613" s="4"/>
      <c r="Y613" s="4"/>
      <c r="Z613" s="4"/>
      <c r="AA613" s="4"/>
      <c r="AB613" s="4"/>
      <c r="AC613" s="4"/>
    </row>
    <row r="614">
      <c r="A614" s="4"/>
      <c r="B614" s="4"/>
      <c r="C614" s="48"/>
      <c r="D614" s="4"/>
      <c r="E614" s="89"/>
      <c r="F614" s="4"/>
      <c r="G614" s="89"/>
      <c r="H614" s="4"/>
      <c r="I614" s="6"/>
      <c r="J614" s="4"/>
      <c r="K614" s="4"/>
      <c r="L614" s="4"/>
      <c r="M614" s="4"/>
      <c r="N614" s="4"/>
      <c r="O614" s="4"/>
      <c r="P614" s="4"/>
      <c r="Q614" s="4"/>
      <c r="R614" s="4"/>
      <c r="S614" s="4"/>
      <c r="T614" s="4"/>
      <c r="U614" s="4"/>
      <c r="V614" s="4"/>
      <c r="W614" s="4"/>
      <c r="X614" s="4"/>
      <c r="Y614" s="4"/>
      <c r="Z614" s="4"/>
      <c r="AA614" s="4"/>
      <c r="AB614" s="4"/>
      <c r="AC614" s="4"/>
    </row>
    <row r="615">
      <c r="A615" s="4"/>
      <c r="B615" s="4"/>
      <c r="C615" s="48"/>
      <c r="D615" s="4"/>
      <c r="E615" s="89"/>
      <c r="F615" s="4"/>
      <c r="G615" s="89"/>
      <c r="H615" s="4"/>
      <c r="I615" s="6"/>
      <c r="J615" s="4"/>
      <c r="K615" s="4"/>
      <c r="L615" s="4"/>
      <c r="M615" s="4"/>
      <c r="N615" s="4"/>
      <c r="O615" s="4"/>
      <c r="P615" s="4"/>
      <c r="Q615" s="4"/>
      <c r="R615" s="4"/>
      <c r="S615" s="4"/>
      <c r="T615" s="4"/>
      <c r="U615" s="4"/>
      <c r="V615" s="4"/>
      <c r="W615" s="4"/>
      <c r="X615" s="4"/>
      <c r="Y615" s="4"/>
      <c r="Z615" s="4"/>
      <c r="AA615" s="4"/>
      <c r="AB615" s="4"/>
      <c r="AC615" s="4"/>
    </row>
    <row r="616">
      <c r="A616" s="4"/>
      <c r="B616" s="4"/>
      <c r="C616" s="48"/>
      <c r="D616" s="4"/>
      <c r="E616" s="89"/>
      <c r="F616" s="4"/>
      <c r="G616" s="89"/>
      <c r="H616" s="4"/>
      <c r="I616" s="6"/>
      <c r="J616" s="4"/>
      <c r="K616" s="4"/>
      <c r="L616" s="4"/>
      <c r="M616" s="4"/>
      <c r="N616" s="4"/>
      <c r="O616" s="4"/>
      <c r="P616" s="4"/>
      <c r="Q616" s="4"/>
      <c r="R616" s="4"/>
      <c r="S616" s="4"/>
      <c r="T616" s="4"/>
      <c r="U616" s="4"/>
      <c r="V616" s="4"/>
      <c r="W616" s="4"/>
      <c r="X616" s="4"/>
      <c r="Y616" s="4"/>
      <c r="Z616" s="4"/>
      <c r="AA616" s="4"/>
      <c r="AB616" s="4"/>
      <c r="AC616" s="4"/>
    </row>
    <row r="617">
      <c r="A617" s="4"/>
      <c r="B617" s="4"/>
      <c r="C617" s="48"/>
      <c r="D617" s="4"/>
      <c r="E617" s="89"/>
      <c r="F617" s="4"/>
      <c r="G617" s="89"/>
      <c r="H617" s="4"/>
      <c r="I617" s="6"/>
      <c r="J617" s="4"/>
      <c r="K617" s="4"/>
      <c r="L617" s="4"/>
      <c r="M617" s="4"/>
      <c r="N617" s="4"/>
      <c r="O617" s="4"/>
      <c r="P617" s="4"/>
      <c r="Q617" s="4"/>
      <c r="R617" s="4"/>
      <c r="S617" s="4"/>
      <c r="T617" s="4"/>
      <c r="U617" s="4"/>
      <c r="V617" s="4"/>
      <c r="W617" s="4"/>
      <c r="X617" s="4"/>
      <c r="Y617" s="4"/>
      <c r="Z617" s="4"/>
      <c r="AA617" s="4"/>
      <c r="AB617" s="4"/>
      <c r="AC617" s="4"/>
    </row>
    <row r="618">
      <c r="A618" s="4"/>
      <c r="B618" s="4"/>
      <c r="C618" s="48"/>
      <c r="D618" s="4"/>
      <c r="E618" s="89"/>
      <c r="F618" s="4"/>
      <c r="G618" s="89"/>
      <c r="H618" s="4"/>
      <c r="I618" s="6"/>
      <c r="J618" s="4"/>
      <c r="K618" s="4"/>
      <c r="L618" s="4"/>
      <c r="M618" s="4"/>
      <c r="N618" s="4"/>
      <c r="O618" s="4"/>
      <c r="P618" s="4"/>
      <c r="Q618" s="4"/>
      <c r="R618" s="4"/>
      <c r="S618" s="4"/>
      <c r="T618" s="4"/>
      <c r="U618" s="4"/>
      <c r="V618" s="4"/>
      <c r="W618" s="4"/>
      <c r="X618" s="4"/>
      <c r="Y618" s="4"/>
      <c r="Z618" s="4"/>
      <c r="AA618" s="4"/>
      <c r="AB618" s="4"/>
      <c r="AC618" s="4"/>
    </row>
    <row r="619">
      <c r="A619" s="4"/>
      <c r="B619" s="4"/>
      <c r="C619" s="48"/>
      <c r="D619" s="4"/>
      <c r="E619" s="89"/>
      <c r="F619" s="4"/>
      <c r="G619" s="89"/>
      <c r="H619" s="4"/>
      <c r="I619" s="6"/>
      <c r="J619" s="4"/>
      <c r="K619" s="4"/>
      <c r="L619" s="4"/>
      <c r="M619" s="4"/>
      <c r="N619" s="4"/>
      <c r="O619" s="4"/>
      <c r="P619" s="4"/>
      <c r="Q619" s="4"/>
      <c r="R619" s="4"/>
      <c r="S619" s="4"/>
      <c r="T619" s="4"/>
      <c r="U619" s="4"/>
      <c r="V619" s="4"/>
      <c r="W619" s="4"/>
      <c r="X619" s="4"/>
      <c r="Y619" s="4"/>
      <c r="Z619" s="4"/>
      <c r="AA619" s="4"/>
      <c r="AB619" s="4"/>
      <c r="AC619" s="4"/>
    </row>
    <row r="620">
      <c r="A620" s="4"/>
      <c r="B620" s="4"/>
      <c r="C620" s="48"/>
      <c r="D620" s="4"/>
      <c r="E620" s="89"/>
      <c r="F620" s="4"/>
      <c r="G620" s="89"/>
      <c r="H620" s="4"/>
      <c r="I620" s="6"/>
      <c r="J620" s="4"/>
      <c r="K620" s="4"/>
      <c r="L620" s="4"/>
      <c r="M620" s="4"/>
      <c r="N620" s="4"/>
      <c r="O620" s="4"/>
      <c r="P620" s="4"/>
      <c r="Q620" s="4"/>
      <c r="R620" s="4"/>
      <c r="S620" s="4"/>
      <c r="T620" s="4"/>
      <c r="U620" s="4"/>
      <c r="V620" s="4"/>
      <c r="W620" s="4"/>
      <c r="X620" s="4"/>
      <c r="Y620" s="4"/>
      <c r="Z620" s="4"/>
      <c r="AA620" s="4"/>
      <c r="AB620" s="4"/>
      <c r="AC620" s="4"/>
    </row>
    <row r="621">
      <c r="A621" s="4"/>
      <c r="B621" s="4"/>
      <c r="C621" s="48"/>
      <c r="D621" s="4"/>
      <c r="E621" s="89"/>
      <c r="F621" s="4"/>
      <c r="G621" s="89"/>
      <c r="H621" s="4"/>
      <c r="I621" s="6"/>
      <c r="J621" s="4"/>
      <c r="K621" s="4"/>
      <c r="L621" s="4"/>
      <c r="M621" s="4"/>
      <c r="N621" s="4"/>
      <c r="O621" s="4"/>
      <c r="P621" s="4"/>
      <c r="Q621" s="4"/>
      <c r="R621" s="4"/>
      <c r="S621" s="4"/>
      <c r="T621" s="4"/>
      <c r="U621" s="4"/>
      <c r="V621" s="4"/>
      <c r="W621" s="4"/>
      <c r="X621" s="4"/>
      <c r="Y621" s="4"/>
      <c r="Z621" s="4"/>
      <c r="AA621" s="4"/>
      <c r="AB621" s="4"/>
      <c r="AC621" s="4"/>
    </row>
    <row r="622">
      <c r="A622" s="4"/>
      <c r="B622" s="4"/>
      <c r="C622" s="48"/>
      <c r="D622" s="4"/>
      <c r="E622" s="89"/>
      <c r="F622" s="4"/>
      <c r="G622" s="89"/>
      <c r="H622" s="4"/>
      <c r="I622" s="6"/>
      <c r="J622" s="4"/>
      <c r="K622" s="4"/>
      <c r="L622" s="4"/>
      <c r="M622" s="4"/>
      <c r="N622" s="4"/>
      <c r="O622" s="4"/>
      <c r="P622" s="4"/>
      <c r="Q622" s="4"/>
      <c r="R622" s="4"/>
      <c r="S622" s="4"/>
      <c r="T622" s="4"/>
      <c r="U622" s="4"/>
      <c r="V622" s="4"/>
      <c r="W622" s="4"/>
      <c r="X622" s="4"/>
      <c r="Y622" s="4"/>
      <c r="Z622" s="4"/>
      <c r="AA622" s="4"/>
      <c r="AB622" s="4"/>
      <c r="AC622" s="4"/>
    </row>
    <row r="623">
      <c r="A623" s="4"/>
      <c r="B623" s="4"/>
      <c r="C623" s="48"/>
      <c r="D623" s="4"/>
      <c r="E623" s="89"/>
      <c r="F623" s="4"/>
      <c r="G623" s="89"/>
      <c r="H623" s="4"/>
      <c r="I623" s="6"/>
      <c r="J623" s="4"/>
      <c r="K623" s="4"/>
      <c r="L623" s="4"/>
      <c r="M623" s="4"/>
      <c r="N623" s="4"/>
      <c r="O623" s="4"/>
      <c r="P623" s="4"/>
      <c r="Q623" s="4"/>
      <c r="R623" s="4"/>
      <c r="S623" s="4"/>
      <c r="T623" s="4"/>
      <c r="U623" s="4"/>
      <c r="V623" s="4"/>
      <c r="W623" s="4"/>
      <c r="X623" s="4"/>
      <c r="Y623" s="4"/>
      <c r="Z623" s="4"/>
      <c r="AA623" s="4"/>
      <c r="AB623" s="4"/>
      <c r="AC623" s="4"/>
    </row>
    <row r="624">
      <c r="A624" s="4"/>
      <c r="B624" s="4"/>
      <c r="C624" s="48"/>
      <c r="D624" s="4"/>
      <c r="E624" s="89"/>
      <c r="F624" s="4"/>
      <c r="G624" s="89"/>
      <c r="H624" s="4"/>
      <c r="I624" s="6"/>
      <c r="J624" s="4"/>
      <c r="K624" s="4"/>
      <c r="L624" s="4"/>
      <c r="M624" s="4"/>
      <c r="N624" s="4"/>
      <c r="O624" s="4"/>
      <c r="P624" s="4"/>
      <c r="Q624" s="4"/>
      <c r="R624" s="4"/>
      <c r="S624" s="4"/>
      <c r="T624" s="4"/>
      <c r="U624" s="4"/>
      <c r="V624" s="4"/>
      <c r="W624" s="4"/>
      <c r="X624" s="4"/>
      <c r="Y624" s="4"/>
      <c r="Z624" s="4"/>
      <c r="AA624" s="4"/>
      <c r="AB624" s="4"/>
      <c r="AC624" s="4"/>
    </row>
    <row r="625">
      <c r="A625" s="4"/>
      <c r="B625" s="4"/>
      <c r="C625" s="48"/>
      <c r="D625" s="4"/>
      <c r="E625" s="89"/>
      <c r="F625" s="4"/>
      <c r="G625" s="89"/>
      <c r="H625" s="4"/>
      <c r="I625" s="6"/>
      <c r="J625" s="4"/>
      <c r="K625" s="4"/>
      <c r="L625" s="4"/>
      <c r="M625" s="4"/>
      <c r="N625" s="4"/>
      <c r="O625" s="4"/>
      <c r="P625" s="4"/>
      <c r="Q625" s="4"/>
      <c r="R625" s="4"/>
      <c r="S625" s="4"/>
      <c r="T625" s="4"/>
      <c r="U625" s="4"/>
      <c r="V625" s="4"/>
      <c r="W625" s="4"/>
      <c r="X625" s="4"/>
      <c r="Y625" s="4"/>
      <c r="Z625" s="4"/>
      <c r="AA625" s="4"/>
      <c r="AB625" s="4"/>
      <c r="AC625" s="4"/>
    </row>
    <row r="626">
      <c r="A626" s="4"/>
      <c r="B626" s="4"/>
      <c r="C626" s="48"/>
      <c r="D626" s="4"/>
      <c r="E626" s="89"/>
      <c r="F626" s="4"/>
      <c r="G626" s="89"/>
      <c r="H626" s="4"/>
      <c r="I626" s="6"/>
      <c r="J626" s="4"/>
      <c r="K626" s="4"/>
      <c r="L626" s="4"/>
      <c r="M626" s="4"/>
      <c r="N626" s="4"/>
      <c r="O626" s="4"/>
      <c r="P626" s="4"/>
      <c r="Q626" s="4"/>
      <c r="R626" s="4"/>
      <c r="S626" s="4"/>
      <c r="T626" s="4"/>
      <c r="U626" s="4"/>
      <c r="V626" s="4"/>
      <c r="W626" s="4"/>
      <c r="X626" s="4"/>
      <c r="Y626" s="4"/>
      <c r="Z626" s="4"/>
      <c r="AA626" s="4"/>
      <c r="AB626" s="4"/>
      <c r="AC626" s="4"/>
    </row>
    <row r="627">
      <c r="A627" s="4"/>
      <c r="B627" s="4"/>
      <c r="C627" s="48"/>
      <c r="D627" s="4"/>
      <c r="E627" s="89"/>
      <c r="F627" s="4"/>
      <c r="G627" s="89"/>
      <c r="H627" s="4"/>
      <c r="I627" s="6"/>
      <c r="J627" s="4"/>
      <c r="K627" s="4"/>
      <c r="L627" s="4"/>
      <c r="M627" s="4"/>
      <c r="N627" s="4"/>
      <c r="O627" s="4"/>
      <c r="P627" s="4"/>
      <c r="Q627" s="4"/>
      <c r="R627" s="4"/>
      <c r="S627" s="4"/>
      <c r="T627" s="4"/>
      <c r="U627" s="4"/>
      <c r="V627" s="4"/>
      <c r="W627" s="4"/>
      <c r="X627" s="4"/>
      <c r="Y627" s="4"/>
      <c r="Z627" s="4"/>
      <c r="AA627" s="4"/>
      <c r="AB627" s="4"/>
      <c r="AC627" s="4"/>
    </row>
    <row r="628">
      <c r="A628" s="4"/>
      <c r="B628" s="4"/>
      <c r="C628" s="48"/>
      <c r="D628" s="4"/>
      <c r="E628" s="89"/>
      <c r="F628" s="4"/>
      <c r="G628" s="89"/>
      <c r="H628" s="4"/>
      <c r="I628" s="6"/>
      <c r="J628" s="4"/>
      <c r="K628" s="4"/>
      <c r="L628" s="4"/>
      <c r="M628" s="4"/>
      <c r="N628" s="4"/>
      <c r="O628" s="4"/>
      <c r="P628" s="4"/>
      <c r="Q628" s="4"/>
      <c r="R628" s="4"/>
      <c r="S628" s="4"/>
      <c r="T628" s="4"/>
      <c r="U628" s="4"/>
      <c r="V628" s="4"/>
      <c r="W628" s="4"/>
      <c r="X628" s="4"/>
      <c r="Y628" s="4"/>
      <c r="Z628" s="4"/>
      <c r="AA628" s="4"/>
      <c r="AB628" s="4"/>
      <c r="AC628" s="4"/>
    </row>
    <row r="629">
      <c r="A629" s="4"/>
      <c r="B629" s="4"/>
      <c r="C629" s="48"/>
      <c r="D629" s="4"/>
      <c r="E629" s="89"/>
      <c r="F629" s="4"/>
      <c r="G629" s="89"/>
      <c r="H629" s="4"/>
      <c r="I629" s="6"/>
      <c r="J629" s="4"/>
      <c r="K629" s="4"/>
      <c r="L629" s="4"/>
      <c r="M629" s="4"/>
      <c r="N629" s="4"/>
      <c r="O629" s="4"/>
      <c r="P629" s="4"/>
      <c r="Q629" s="4"/>
      <c r="R629" s="4"/>
      <c r="S629" s="4"/>
      <c r="T629" s="4"/>
      <c r="U629" s="4"/>
      <c r="V629" s="4"/>
      <c r="W629" s="4"/>
      <c r="X629" s="4"/>
      <c r="Y629" s="4"/>
      <c r="Z629" s="4"/>
      <c r="AA629" s="4"/>
      <c r="AB629" s="4"/>
      <c r="AC629" s="4"/>
    </row>
    <row r="630">
      <c r="A630" s="4"/>
      <c r="B630" s="4"/>
      <c r="C630" s="48"/>
      <c r="D630" s="4"/>
      <c r="E630" s="89"/>
      <c r="F630" s="4"/>
      <c r="G630" s="89"/>
      <c r="H630" s="4"/>
      <c r="I630" s="6"/>
      <c r="J630" s="4"/>
      <c r="K630" s="4"/>
      <c r="L630" s="4"/>
      <c r="M630" s="4"/>
      <c r="N630" s="4"/>
      <c r="O630" s="4"/>
      <c r="P630" s="4"/>
      <c r="Q630" s="4"/>
      <c r="R630" s="4"/>
      <c r="S630" s="4"/>
      <c r="T630" s="4"/>
      <c r="U630" s="4"/>
      <c r="V630" s="4"/>
      <c r="W630" s="4"/>
      <c r="X630" s="4"/>
      <c r="Y630" s="4"/>
      <c r="Z630" s="4"/>
      <c r="AA630" s="4"/>
      <c r="AB630" s="4"/>
      <c r="AC630" s="4"/>
    </row>
    <row r="631">
      <c r="A631" s="4"/>
      <c r="B631" s="4"/>
      <c r="C631" s="48"/>
      <c r="D631" s="4"/>
      <c r="E631" s="89"/>
      <c r="F631" s="4"/>
      <c r="G631" s="89"/>
      <c r="H631" s="4"/>
      <c r="I631" s="6"/>
      <c r="J631" s="4"/>
      <c r="K631" s="4"/>
      <c r="L631" s="4"/>
      <c r="M631" s="4"/>
      <c r="N631" s="4"/>
      <c r="O631" s="4"/>
      <c r="P631" s="4"/>
      <c r="Q631" s="4"/>
      <c r="R631" s="4"/>
      <c r="S631" s="4"/>
      <c r="T631" s="4"/>
      <c r="U631" s="4"/>
      <c r="V631" s="4"/>
      <c r="W631" s="4"/>
      <c r="X631" s="4"/>
      <c r="Y631" s="4"/>
      <c r="Z631" s="4"/>
      <c r="AA631" s="4"/>
      <c r="AB631" s="4"/>
      <c r="AC631" s="4"/>
    </row>
    <row r="632">
      <c r="A632" s="4"/>
      <c r="B632" s="4"/>
      <c r="C632" s="48"/>
      <c r="D632" s="4"/>
      <c r="E632" s="89"/>
      <c r="F632" s="4"/>
      <c r="G632" s="89"/>
      <c r="H632" s="4"/>
      <c r="I632" s="6"/>
      <c r="J632" s="4"/>
      <c r="K632" s="4"/>
      <c r="L632" s="4"/>
      <c r="M632" s="4"/>
      <c r="N632" s="4"/>
      <c r="O632" s="4"/>
      <c r="P632" s="4"/>
      <c r="Q632" s="4"/>
      <c r="R632" s="4"/>
      <c r="S632" s="4"/>
      <c r="T632" s="4"/>
      <c r="U632" s="4"/>
      <c r="V632" s="4"/>
      <c r="W632" s="4"/>
      <c r="X632" s="4"/>
      <c r="Y632" s="4"/>
      <c r="Z632" s="4"/>
      <c r="AA632" s="4"/>
      <c r="AB632" s="4"/>
      <c r="AC632" s="4"/>
    </row>
    <row r="633">
      <c r="A633" s="4"/>
      <c r="B633" s="4"/>
      <c r="C633" s="48"/>
      <c r="D633" s="4"/>
      <c r="E633" s="89"/>
      <c r="F633" s="4"/>
      <c r="G633" s="89"/>
      <c r="H633" s="4"/>
      <c r="I633" s="6"/>
      <c r="J633" s="4"/>
      <c r="K633" s="4"/>
      <c r="L633" s="4"/>
      <c r="M633" s="4"/>
      <c r="N633" s="4"/>
      <c r="O633" s="4"/>
      <c r="P633" s="4"/>
      <c r="Q633" s="4"/>
      <c r="R633" s="4"/>
      <c r="S633" s="4"/>
      <c r="T633" s="4"/>
      <c r="U633" s="4"/>
      <c r="V633" s="4"/>
      <c r="W633" s="4"/>
      <c r="X633" s="4"/>
      <c r="Y633" s="4"/>
      <c r="Z633" s="4"/>
      <c r="AA633" s="4"/>
      <c r="AB633" s="4"/>
      <c r="AC633" s="4"/>
    </row>
    <row r="634">
      <c r="A634" s="4"/>
      <c r="B634" s="4"/>
      <c r="C634" s="48"/>
      <c r="D634" s="4"/>
      <c r="E634" s="89"/>
      <c r="F634" s="4"/>
      <c r="G634" s="89"/>
      <c r="H634" s="4"/>
      <c r="I634" s="6"/>
      <c r="J634" s="4"/>
      <c r="K634" s="4"/>
      <c r="L634" s="4"/>
      <c r="M634" s="4"/>
      <c r="N634" s="4"/>
      <c r="O634" s="4"/>
      <c r="P634" s="4"/>
      <c r="Q634" s="4"/>
      <c r="R634" s="4"/>
      <c r="S634" s="4"/>
      <c r="T634" s="4"/>
      <c r="U634" s="4"/>
      <c r="V634" s="4"/>
      <c r="W634" s="4"/>
      <c r="X634" s="4"/>
      <c r="Y634" s="4"/>
      <c r="Z634" s="4"/>
      <c r="AA634" s="4"/>
      <c r="AB634" s="4"/>
      <c r="AC634" s="4"/>
    </row>
    <row r="635">
      <c r="A635" s="4"/>
      <c r="B635" s="4"/>
      <c r="C635" s="48"/>
      <c r="D635" s="4"/>
      <c r="E635" s="89"/>
      <c r="F635" s="4"/>
      <c r="G635" s="89"/>
      <c r="H635" s="4"/>
      <c r="I635" s="6"/>
      <c r="J635" s="4"/>
      <c r="K635" s="4"/>
      <c r="L635" s="4"/>
      <c r="M635" s="4"/>
      <c r="N635" s="4"/>
      <c r="O635" s="4"/>
      <c r="P635" s="4"/>
      <c r="Q635" s="4"/>
      <c r="R635" s="4"/>
      <c r="S635" s="4"/>
      <c r="T635" s="4"/>
      <c r="U635" s="4"/>
      <c r="V635" s="4"/>
      <c r="W635" s="4"/>
      <c r="X635" s="4"/>
      <c r="Y635" s="4"/>
      <c r="Z635" s="4"/>
      <c r="AA635" s="4"/>
      <c r="AB635" s="4"/>
      <c r="AC635" s="4"/>
    </row>
    <row r="636">
      <c r="A636" s="4"/>
      <c r="B636" s="4"/>
      <c r="C636" s="48"/>
      <c r="D636" s="4"/>
      <c r="E636" s="89"/>
      <c r="F636" s="4"/>
      <c r="G636" s="89"/>
      <c r="H636" s="4"/>
      <c r="I636" s="6"/>
      <c r="J636" s="4"/>
      <c r="K636" s="4"/>
      <c r="L636" s="4"/>
      <c r="M636" s="4"/>
      <c r="N636" s="4"/>
      <c r="O636" s="4"/>
      <c r="P636" s="4"/>
      <c r="Q636" s="4"/>
      <c r="R636" s="4"/>
      <c r="S636" s="4"/>
      <c r="T636" s="4"/>
      <c r="U636" s="4"/>
      <c r="V636" s="4"/>
      <c r="W636" s="4"/>
      <c r="X636" s="4"/>
      <c r="Y636" s="4"/>
      <c r="Z636" s="4"/>
      <c r="AA636" s="4"/>
      <c r="AB636" s="4"/>
      <c r="AC636" s="4"/>
    </row>
    <row r="637">
      <c r="A637" s="4"/>
      <c r="B637" s="4"/>
      <c r="C637" s="48"/>
      <c r="D637" s="4"/>
      <c r="E637" s="89"/>
      <c r="F637" s="4"/>
      <c r="G637" s="89"/>
      <c r="H637" s="4"/>
      <c r="I637" s="6"/>
      <c r="J637" s="4"/>
      <c r="K637" s="4"/>
      <c r="L637" s="4"/>
      <c r="M637" s="4"/>
      <c r="N637" s="4"/>
      <c r="O637" s="4"/>
      <c r="P637" s="4"/>
      <c r="Q637" s="4"/>
      <c r="R637" s="4"/>
      <c r="S637" s="4"/>
      <c r="T637" s="4"/>
      <c r="U637" s="4"/>
      <c r="V637" s="4"/>
      <c r="W637" s="4"/>
      <c r="X637" s="4"/>
      <c r="Y637" s="4"/>
      <c r="Z637" s="4"/>
      <c r="AA637" s="4"/>
      <c r="AB637" s="4"/>
      <c r="AC637" s="4"/>
    </row>
    <row r="638">
      <c r="A638" s="4"/>
      <c r="B638" s="4"/>
      <c r="C638" s="48"/>
      <c r="D638" s="4"/>
      <c r="E638" s="89"/>
      <c r="F638" s="4"/>
      <c r="G638" s="89"/>
      <c r="H638" s="4"/>
      <c r="I638" s="6"/>
      <c r="J638" s="4"/>
      <c r="K638" s="4"/>
      <c r="L638" s="4"/>
      <c r="M638" s="4"/>
      <c r="N638" s="4"/>
      <c r="O638" s="4"/>
      <c r="P638" s="4"/>
      <c r="Q638" s="4"/>
      <c r="R638" s="4"/>
      <c r="S638" s="4"/>
      <c r="T638" s="4"/>
      <c r="U638" s="4"/>
      <c r="V638" s="4"/>
      <c r="W638" s="4"/>
      <c r="X638" s="4"/>
      <c r="Y638" s="4"/>
      <c r="Z638" s="4"/>
      <c r="AA638" s="4"/>
      <c r="AB638" s="4"/>
      <c r="AC638" s="4"/>
    </row>
    <row r="639">
      <c r="A639" s="4"/>
      <c r="B639" s="4"/>
      <c r="C639" s="48"/>
      <c r="D639" s="4"/>
      <c r="E639" s="89"/>
      <c r="F639" s="4"/>
      <c r="G639" s="89"/>
      <c r="H639" s="4"/>
      <c r="I639" s="6"/>
      <c r="J639" s="4"/>
      <c r="K639" s="4"/>
      <c r="L639" s="4"/>
      <c r="M639" s="4"/>
      <c r="N639" s="4"/>
      <c r="O639" s="4"/>
      <c r="P639" s="4"/>
      <c r="Q639" s="4"/>
      <c r="R639" s="4"/>
      <c r="S639" s="4"/>
      <c r="T639" s="4"/>
      <c r="U639" s="4"/>
      <c r="V639" s="4"/>
      <c r="W639" s="4"/>
      <c r="X639" s="4"/>
      <c r="Y639" s="4"/>
      <c r="Z639" s="4"/>
      <c r="AA639" s="4"/>
      <c r="AB639" s="4"/>
      <c r="AC639" s="4"/>
    </row>
    <row r="640">
      <c r="A640" s="4"/>
      <c r="B640" s="4"/>
      <c r="C640" s="48"/>
      <c r="D640" s="4"/>
      <c r="E640" s="89"/>
      <c r="F640" s="4"/>
      <c r="G640" s="89"/>
      <c r="H640" s="4"/>
      <c r="I640" s="6"/>
      <c r="J640" s="4"/>
      <c r="K640" s="4"/>
      <c r="L640" s="4"/>
      <c r="M640" s="4"/>
      <c r="N640" s="4"/>
      <c r="O640" s="4"/>
      <c r="P640" s="4"/>
      <c r="Q640" s="4"/>
      <c r="R640" s="4"/>
      <c r="S640" s="4"/>
      <c r="T640" s="4"/>
      <c r="U640" s="4"/>
      <c r="V640" s="4"/>
      <c r="W640" s="4"/>
      <c r="X640" s="4"/>
      <c r="Y640" s="4"/>
      <c r="Z640" s="4"/>
      <c r="AA640" s="4"/>
      <c r="AB640" s="4"/>
      <c r="AC640" s="4"/>
    </row>
    <row r="641">
      <c r="A641" s="4"/>
      <c r="B641" s="4"/>
      <c r="C641" s="48"/>
      <c r="D641" s="4"/>
      <c r="E641" s="89"/>
      <c r="F641" s="4"/>
      <c r="G641" s="89"/>
      <c r="H641" s="4"/>
      <c r="I641" s="6"/>
      <c r="J641" s="4"/>
      <c r="K641" s="4"/>
      <c r="L641" s="4"/>
      <c r="M641" s="4"/>
      <c r="N641" s="4"/>
      <c r="O641" s="4"/>
      <c r="P641" s="4"/>
      <c r="Q641" s="4"/>
      <c r="R641" s="4"/>
      <c r="S641" s="4"/>
      <c r="T641" s="4"/>
      <c r="U641" s="4"/>
      <c r="V641" s="4"/>
      <c r="W641" s="4"/>
      <c r="X641" s="4"/>
      <c r="Y641" s="4"/>
      <c r="Z641" s="4"/>
      <c r="AA641" s="4"/>
      <c r="AB641" s="4"/>
      <c r="AC641" s="4"/>
    </row>
    <row r="642">
      <c r="A642" s="4"/>
      <c r="B642" s="4"/>
      <c r="C642" s="48"/>
      <c r="D642" s="4"/>
      <c r="E642" s="89"/>
      <c r="F642" s="4"/>
      <c r="G642" s="89"/>
      <c r="H642" s="4"/>
      <c r="I642" s="6"/>
      <c r="J642" s="4"/>
      <c r="K642" s="4"/>
      <c r="L642" s="4"/>
      <c r="M642" s="4"/>
      <c r="N642" s="4"/>
      <c r="O642" s="4"/>
      <c r="P642" s="4"/>
      <c r="Q642" s="4"/>
      <c r="R642" s="4"/>
      <c r="S642" s="4"/>
      <c r="T642" s="4"/>
      <c r="U642" s="4"/>
      <c r="V642" s="4"/>
      <c r="W642" s="4"/>
      <c r="X642" s="4"/>
      <c r="Y642" s="4"/>
      <c r="Z642" s="4"/>
      <c r="AA642" s="4"/>
      <c r="AB642" s="4"/>
      <c r="AC642" s="4"/>
    </row>
    <row r="643">
      <c r="A643" s="4"/>
      <c r="B643" s="4"/>
      <c r="C643" s="48"/>
      <c r="D643" s="4"/>
      <c r="E643" s="89"/>
      <c r="F643" s="4"/>
      <c r="G643" s="89"/>
      <c r="H643" s="4"/>
      <c r="I643" s="6"/>
      <c r="J643" s="4"/>
      <c r="K643" s="4"/>
      <c r="L643" s="4"/>
      <c r="M643" s="4"/>
      <c r="N643" s="4"/>
      <c r="O643" s="4"/>
      <c r="P643" s="4"/>
      <c r="Q643" s="4"/>
      <c r="R643" s="4"/>
      <c r="S643" s="4"/>
      <c r="T643" s="4"/>
      <c r="U643" s="4"/>
      <c r="V643" s="4"/>
      <c r="W643" s="4"/>
      <c r="X643" s="4"/>
      <c r="Y643" s="4"/>
      <c r="Z643" s="4"/>
      <c r="AA643" s="4"/>
      <c r="AB643" s="4"/>
      <c r="AC643" s="4"/>
    </row>
    <row r="644">
      <c r="A644" s="4"/>
      <c r="B644" s="4"/>
      <c r="C644" s="48"/>
      <c r="D644" s="4"/>
      <c r="E644" s="89"/>
      <c r="F644" s="4"/>
      <c r="G644" s="89"/>
      <c r="H644" s="4"/>
      <c r="I644" s="6"/>
      <c r="J644" s="4"/>
      <c r="K644" s="4"/>
      <c r="L644" s="4"/>
      <c r="M644" s="4"/>
      <c r="N644" s="4"/>
      <c r="O644" s="4"/>
      <c r="P644" s="4"/>
      <c r="Q644" s="4"/>
      <c r="R644" s="4"/>
      <c r="S644" s="4"/>
      <c r="T644" s="4"/>
      <c r="U644" s="4"/>
      <c r="V644" s="4"/>
      <c r="W644" s="4"/>
      <c r="X644" s="4"/>
      <c r="Y644" s="4"/>
      <c r="Z644" s="4"/>
      <c r="AA644" s="4"/>
      <c r="AB644" s="4"/>
      <c r="AC644" s="4"/>
    </row>
    <row r="645">
      <c r="A645" s="4"/>
      <c r="B645" s="4"/>
      <c r="C645" s="48"/>
      <c r="D645" s="4"/>
      <c r="E645" s="89"/>
      <c r="F645" s="4"/>
      <c r="G645" s="89"/>
      <c r="H645" s="4"/>
      <c r="I645" s="6"/>
      <c r="J645" s="4"/>
      <c r="K645" s="4"/>
      <c r="L645" s="4"/>
      <c r="M645" s="4"/>
      <c r="N645" s="4"/>
      <c r="O645" s="4"/>
      <c r="P645" s="4"/>
      <c r="Q645" s="4"/>
      <c r="R645" s="4"/>
      <c r="S645" s="4"/>
      <c r="T645" s="4"/>
      <c r="U645" s="4"/>
      <c r="V645" s="4"/>
      <c r="W645" s="4"/>
      <c r="X645" s="4"/>
      <c r="Y645" s="4"/>
      <c r="Z645" s="4"/>
      <c r="AA645" s="4"/>
      <c r="AB645" s="4"/>
      <c r="AC645" s="4"/>
    </row>
    <row r="646">
      <c r="A646" s="4"/>
      <c r="B646" s="4"/>
      <c r="C646" s="48"/>
      <c r="D646" s="4"/>
      <c r="E646" s="89"/>
      <c r="F646" s="4"/>
      <c r="G646" s="89"/>
      <c r="H646" s="4"/>
      <c r="I646" s="6"/>
      <c r="J646" s="4"/>
      <c r="K646" s="4"/>
      <c r="L646" s="4"/>
      <c r="M646" s="4"/>
      <c r="N646" s="4"/>
      <c r="O646" s="4"/>
      <c r="P646" s="4"/>
      <c r="Q646" s="4"/>
      <c r="R646" s="4"/>
      <c r="S646" s="4"/>
      <c r="T646" s="4"/>
      <c r="U646" s="4"/>
      <c r="V646" s="4"/>
      <c r="W646" s="4"/>
      <c r="X646" s="4"/>
      <c r="Y646" s="4"/>
      <c r="Z646" s="4"/>
      <c r="AA646" s="4"/>
      <c r="AB646" s="4"/>
      <c r="AC646" s="4"/>
    </row>
    <row r="647">
      <c r="A647" s="4"/>
      <c r="B647" s="4"/>
      <c r="C647" s="48"/>
      <c r="D647" s="4"/>
      <c r="E647" s="89"/>
      <c r="F647" s="4"/>
      <c r="G647" s="89"/>
      <c r="H647" s="4"/>
      <c r="I647" s="6"/>
      <c r="J647" s="4"/>
      <c r="K647" s="4"/>
      <c r="L647" s="4"/>
      <c r="M647" s="4"/>
      <c r="N647" s="4"/>
      <c r="O647" s="4"/>
      <c r="P647" s="4"/>
      <c r="Q647" s="4"/>
      <c r="R647" s="4"/>
      <c r="S647" s="4"/>
      <c r="T647" s="4"/>
      <c r="U647" s="4"/>
      <c r="V647" s="4"/>
      <c r="W647" s="4"/>
      <c r="X647" s="4"/>
      <c r="Y647" s="4"/>
      <c r="Z647" s="4"/>
      <c r="AA647" s="4"/>
      <c r="AB647" s="4"/>
      <c r="AC647" s="4"/>
    </row>
    <row r="648">
      <c r="A648" s="4"/>
      <c r="B648" s="4"/>
      <c r="C648" s="48"/>
      <c r="D648" s="4"/>
      <c r="E648" s="89"/>
      <c r="F648" s="4"/>
      <c r="G648" s="89"/>
      <c r="H648" s="4"/>
      <c r="I648" s="6"/>
      <c r="J648" s="4"/>
      <c r="K648" s="4"/>
      <c r="L648" s="4"/>
      <c r="M648" s="4"/>
      <c r="N648" s="4"/>
      <c r="O648" s="4"/>
      <c r="P648" s="4"/>
      <c r="Q648" s="4"/>
      <c r="R648" s="4"/>
      <c r="S648" s="4"/>
      <c r="T648" s="4"/>
      <c r="U648" s="4"/>
      <c r="V648" s="4"/>
      <c r="W648" s="4"/>
      <c r="X648" s="4"/>
      <c r="Y648" s="4"/>
      <c r="Z648" s="4"/>
      <c r="AA648" s="4"/>
      <c r="AB648" s="4"/>
      <c r="AC648" s="4"/>
    </row>
    <row r="649">
      <c r="A649" s="4"/>
      <c r="B649" s="4"/>
      <c r="C649" s="48"/>
      <c r="D649" s="4"/>
      <c r="E649" s="89"/>
      <c r="F649" s="4"/>
      <c r="G649" s="89"/>
      <c r="H649" s="4"/>
      <c r="I649" s="6"/>
      <c r="J649" s="4"/>
      <c r="K649" s="4"/>
      <c r="L649" s="4"/>
      <c r="M649" s="4"/>
      <c r="N649" s="4"/>
      <c r="O649" s="4"/>
      <c r="P649" s="4"/>
      <c r="Q649" s="4"/>
      <c r="R649" s="4"/>
      <c r="S649" s="4"/>
      <c r="T649" s="4"/>
      <c r="U649" s="4"/>
      <c r="V649" s="4"/>
      <c r="W649" s="4"/>
      <c r="X649" s="4"/>
      <c r="Y649" s="4"/>
      <c r="Z649" s="4"/>
      <c r="AA649" s="4"/>
      <c r="AB649" s="4"/>
      <c r="AC649" s="4"/>
    </row>
    <row r="650">
      <c r="A650" s="4"/>
      <c r="B650" s="4"/>
      <c r="C650" s="48"/>
      <c r="D650" s="4"/>
      <c r="E650" s="89"/>
      <c r="F650" s="4"/>
      <c r="G650" s="89"/>
      <c r="H650" s="4"/>
      <c r="I650" s="6"/>
      <c r="J650" s="4"/>
      <c r="K650" s="4"/>
      <c r="L650" s="4"/>
      <c r="M650" s="4"/>
      <c r="N650" s="4"/>
      <c r="O650" s="4"/>
      <c r="P650" s="4"/>
      <c r="Q650" s="4"/>
      <c r="R650" s="4"/>
      <c r="S650" s="4"/>
      <c r="T650" s="4"/>
      <c r="U650" s="4"/>
      <c r="V650" s="4"/>
      <c r="W650" s="4"/>
      <c r="X650" s="4"/>
      <c r="Y650" s="4"/>
      <c r="Z650" s="4"/>
      <c r="AA650" s="4"/>
      <c r="AB650" s="4"/>
      <c r="AC650" s="4"/>
    </row>
    <row r="651">
      <c r="A651" s="4"/>
      <c r="B651" s="4"/>
      <c r="C651" s="48"/>
      <c r="D651" s="4"/>
      <c r="E651" s="89"/>
      <c r="F651" s="4"/>
      <c r="G651" s="89"/>
      <c r="H651" s="4"/>
      <c r="I651" s="6"/>
      <c r="J651" s="4"/>
      <c r="K651" s="4"/>
      <c r="L651" s="4"/>
      <c r="M651" s="4"/>
      <c r="N651" s="4"/>
      <c r="O651" s="4"/>
      <c r="P651" s="4"/>
      <c r="Q651" s="4"/>
      <c r="R651" s="4"/>
      <c r="S651" s="4"/>
      <c r="T651" s="4"/>
      <c r="U651" s="4"/>
      <c r="V651" s="4"/>
      <c r="W651" s="4"/>
      <c r="X651" s="4"/>
      <c r="Y651" s="4"/>
      <c r="Z651" s="4"/>
      <c r="AA651" s="4"/>
      <c r="AB651" s="4"/>
      <c r="AC651" s="4"/>
    </row>
    <row r="652">
      <c r="A652" s="4"/>
      <c r="B652" s="4"/>
      <c r="C652" s="48"/>
      <c r="D652" s="4"/>
      <c r="E652" s="89"/>
      <c r="F652" s="4"/>
      <c r="G652" s="89"/>
      <c r="H652" s="4"/>
      <c r="I652" s="6"/>
      <c r="J652" s="4"/>
      <c r="K652" s="4"/>
      <c r="L652" s="4"/>
      <c r="M652" s="4"/>
      <c r="N652" s="4"/>
      <c r="O652" s="4"/>
      <c r="P652" s="4"/>
      <c r="Q652" s="4"/>
      <c r="R652" s="4"/>
      <c r="S652" s="4"/>
      <c r="T652" s="4"/>
      <c r="U652" s="4"/>
      <c r="V652" s="4"/>
      <c r="W652" s="4"/>
      <c r="X652" s="4"/>
      <c r="Y652" s="4"/>
      <c r="Z652" s="4"/>
      <c r="AA652" s="4"/>
      <c r="AB652" s="4"/>
      <c r="AC652" s="4"/>
    </row>
    <row r="653">
      <c r="A653" s="4"/>
      <c r="B653" s="4"/>
      <c r="C653" s="48"/>
      <c r="D653" s="4"/>
      <c r="E653" s="89"/>
      <c r="F653" s="4"/>
      <c r="G653" s="89"/>
      <c r="H653" s="4"/>
      <c r="I653" s="6"/>
      <c r="J653" s="4"/>
      <c r="K653" s="4"/>
      <c r="L653" s="4"/>
      <c r="M653" s="4"/>
      <c r="N653" s="4"/>
      <c r="O653" s="4"/>
      <c r="P653" s="4"/>
      <c r="Q653" s="4"/>
      <c r="R653" s="4"/>
      <c r="S653" s="4"/>
      <c r="T653" s="4"/>
      <c r="U653" s="4"/>
      <c r="V653" s="4"/>
      <c r="W653" s="4"/>
      <c r="X653" s="4"/>
      <c r="Y653" s="4"/>
      <c r="Z653" s="4"/>
      <c r="AA653" s="4"/>
      <c r="AB653" s="4"/>
      <c r="AC653" s="4"/>
    </row>
    <row r="654">
      <c r="A654" s="4"/>
      <c r="B654" s="4"/>
      <c r="C654" s="48"/>
      <c r="D654" s="4"/>
      <c r="E654" s="89"/>
      <c r="F654" s="4"/>
      <c r="G654" s="89"/>
      <c r="H654" s="4"/>
      <c r="I654" s="6"/>
      <c r="J654" s="4"/>
      <c r="K654" s="4"/>
      <c r="L654" s="4"/>
      <c r="M654" s="4"/>
      <c r="N654" s="4"/>
      <c r="O654" s="4"/>
      <c r="P654" s="4"/>
      <c r="Q654" s="4"/>
      <c r="R654" s="4"/>
      <c r="S654" s="4"/>
      <c r="T654" s="4"/>
      <c r="U654" s="4"/>
      <c r="V654" s="4"/>
      <c r="W654" s="4"/>
      <c r="X654" s="4"/>
      <c r="Y654" s="4"/>
      <c r="Z654" s="4"/>
      <c r="AA654" s="4"/>
      <c r="AB654" s="4"/>
      <c r="AC654" s="4"/>
    </row>
    <row r="655">
      <c r="A655" s="4"/>
      <c r="B655" s="4"/>
      <c r="C655" s="48"/>
      <c r="D655" s="4"/>
      <c r="E655" s="89"/>
      <c r="F655" s="4"/>
      <c r="G655" s="89"/>
      <c r="H655" s="4"/>
      <c r="I655" s="6"/>
      <c r="J655" s="4"/>
      <c r="K655" s="4"/>
      <c r="L655" s="4"/>
      <c r="M655" s="4"/>
      <c r="N655" s="4"/>
      <c r="O655" s="4"/>
      <c r="P655" s="4"/>
      <c r="Q655" s="4"/>
      <c r="R655" s="4"/>
      <c r="S655" s="4"/>
      <c r="T655" s="4"/>
      <c r="U655" s="4"/>
      <c r="V655" s="4"/>
      <c r="W655" s="4"/>
      <c r="X655" s="4"/>
      <c r="Y655" s="4"/>
      <c r="Z655" s="4"/>
      <c r="AA655" s="4"/>
      <c r="AB655" s="4"/>
      <c r="AC655" s="4"/>
    </row>
    <row r="656">
      <c r="A656" s="4"/>
      <c r="B656" s="4"/>
      <c r="C656" s="48"/>
      <c r="D656" s="4"/>
      <c r="E656" s="89"/>
      <c r="F656" s="4"/>
      <c r="G656" s="89"/>
      <c r="H656" s="4"/>
      <c r="I656" s="6"/>
      <c r="J656" s="4"/>
      <c r="K656" s="4"/>
      <c r="L656" s="4"/>
      <c r="M656" s="4"/>
      <c r="N656" s="4"/>
      <c r="O656" s="4"/>
      <c r="P656" s="4"/>
      <c r="Q656" s="4"/>
      <c r="R656" s="4"/>
      <c r="S656" s="4"/>
      <c r="T656" s="4"/>
      <c r="U656" s="4"/>
      <c r="V656" s="4"/>
      <c r="W656" s="4"/>
      <c r="X656" s="4"/>
      <c r="Y656" s="4"/>
      <c r="Z656" s="4"/>
      <c r="AA656" s="4"/>
      <c r="AB656" s="4"/>
      <c r="AC656" s="4"/>
    </row>
    <row r="657">
      <c r="A657" s="4"/>
      <c r="B657" s="4"/>
      <c r="C657" s="48"/>
      <c r="D657" s="4"/>
      <c r="E657" s="89"/>
      <c r="F657" s="4"/>
      <c r="G657" s="89"/>
      <c r="H657" s="4"/>
      <c r="I657" s="6"/>
      <c r="J657" s="4"/>
      <c r="K657" s="4"/>
      <c r="L657" s="4"/>
      <c r="M657" s="4"/>
      <c r="N657" s="4"/>
      <c r="O657" s="4"/>
      <c r="P657" s="4"/>
      <c r="Q657" s="4"/>
      <c r="R657" s="4"/>
      <c r="S657" s="4"/>
      <c r="T657" s="4"/>
      <c r="U657" s="4"/>
      <c r="V657" s="4"/>
      <c r="W657" s="4"/>
      <c r="X657" s="4"/>
      <c r="Y657" s="4"/>
      <c r="Z657" s="4"/>
      <c r="AA657" s="4"/>
      <c r="AB657" s="4"/>
      <c r="AC657" s="4"/>
    </row>
    <row r="658">
      <c r="A658" s="4"/>
      <c r="B658" s="4"/>
      <c r="C658" s="48"/>
      <c r="D658" s="4"/>
      <c r="E658" s="89"/>
      <c r="F658" s="4"/>
      <c r="G658" s="89"/>
      <c r="H658" s="4"/>
      <c r="I658" s="6"/>
      <c r="J658" s="4"/>
      <c r="K658" s="4"/>
      <c r="L658" s="4"/>
      <c r="M658" s="4"/>
      <c r="N658" s="4"/>
      <c r="O658" s="4"/>
      <c r="P658" s="4"/>
      <c r="Q658" s="4"/>
      <c r="R658" s="4"/>
      <c r="S658" s="4"/>
      <c r="T658" s="4"/>
      <c r="U658" s="4"/>
      <c r="V658" s="4"/>
      <c r="W658" s="4"/>
      <c r="X658" s="4"/>
      <c r="Y658" s="4"/>
      <c r="Z658" s="4"/>
      <c r="AA658" s="4"/>
      <c r="AB658" s="4"/>
      <c r="AC658" s="4"/>
    </row>
    <row r="659">
      <c r="A659" s="4"/>
      <c r="B659" s="4"/>
      <c r="C659" s="48"/>
      <c r="D659" s="4"/>
      <c r="E659" s="89"/>
      <c r="F659" s="4"/>
      <c r="G659" s="89"/>
      <c r="H659" s="4"/>
      <c r="I659" s="6"/>
      <c r="J659" s="4"/>
      <c r="K659" s="4"/>
      <c r="L659" s="4"/>
      <c r="M659" s="4"/>
      <c r="N659" s="4"/>
      <c r="O659" s="4"/>
      <c r="P659" s="4"/>
      <c r="Q659" s="4"/>
      <c r="R659" s="4"/>
      <c r="S659" s="4"/>
      <c r="T659" s="4"/>
      <c r="U659" s="4"/>
      <c r="V659" s="4"/>
      <c r="W659" s="4"/>
      <c r="X659" s="4"/>
      <c r="Y659" s="4"/>
      <c r="Z659" s="4"/>
      <c r="AA659" s="4"/>
      <c r="AB659" s="4"/>
      <c r="AC659" s="4"/>
    </row>
    <row r="660">
      <c r="A660" s="4"/>
      <c r="B660" s="4"/>
      <c r="C660" s="48"/>
      <c r="D660" s="4"/>
      <c r="E660" s="89"/>
      <c r="F660" s="4"/>
      <c r="G660" s="89"/>
      <c r="H660" s="4"/>
      <c r="I660" s="6"/>
      <c r="J660" s="4"/>
      <c r="K660" s="4"/>
      <c r="L660" s="4"/>
      <c r="M660" s="4"/>
      <c r="N660" s="4"/>
      <c r="O660" s="4"/>
      <c r="P660" s="4"/>
      <c r="Q660" s="4"/>
      <c r="R660" s="4"/>
      <c r="S660" s="4"/>
      <c r="T660" s="4"/>
      <c r="U660" s="4"/>
      <c r="V660" s="4"/>
      <c r="W660" s="4"/>
      <c r="X660" s="4"/>
      <c r="Y660" s="4"/>
      <c r="Z660" s="4"/>
      <c r="AA660" s="4"/>
      <c r="AB660" s="4"/>
      <c r="AC660" s="4"/>
    </row>
    <row r="661">
      <c r="A661" s="4"/>
      <c r="B661" s="4"/>
      <c r="C661" s="48"/>
      <c r="D661" s="4"/>
      <c r="E661" s="89"/>
      <c r="F661" s="4"/>
      <c r="G661" s="89"/>
      <c r="H661" s="4"/>
      <c r="I661" s="6"/>
      <c r="J661" s="4"/>
      <c r="K661" s="4"/>
      <c r="L661" s="4"/>
      <c r="M661" s="4"/>
      <c r="N661" s="4"/>
      <c r="O661" s="4"/>
      <c r="P661" s="4"/>
      <c r="Q661" s="4"/>
      <c r="R661" s="4"/>
      <c r="S661" s="4"/>
      <c r="T661" s="4"/>
      <c r="U661" s="4"/>
      <c r="V661" s="4"/>
      <c r="W661" s="4"/>
      <c r="X661" s="4"/>
      <c r="Y661" s="4"/>
      <c r="Z661" s="4"/>
      <c r="AA661" s="4"/>
      <c r="AB661" s="4"/>
      <c r="AC661" s="4"/>
    </row>
    <row r="662">
      <c r="A662" s="4"/>
      <c r="B662" s="4"/>
      <c r="C662" s="48"/>
      <c r="D662" s="4"/>
      <c r="E662" s="89"/>
      <c r="F662" s="4"/>
      <c r="G662" s="89"/>
      <c r="H662" s="4"/>
      <c r="I662" s="6"/>
      <c r="J662" s="4"/>
      <c r="K662" s="4"/>
      <c r="L662" s="4"/>
      <c r="M662" s="4"/>
      <c r="N662" s="4"/>
      <c r="O662" s="4"/>
      <c r="P662" s="4"/>
      <c r="Q662" s="4"/>
      <c r="R662" s="4"/>
      <c r="S662" s="4"/>
      <c r="T662" s="4"/>
      <c r="U662" s="4"/>
      <c r="V662" s="4"/>
      <c r="W662" s="4"/>
      <c r="X662" s="4"/>
      <c r="Y662" s="4"/>
      <c r="Z662" s="4"/>
      <c r="AA662" s="4"/>
      <c r="AB662" s="4"/>
      <c r="AC662" s="4"/>
    </row>
    <row r="663">
      <c r="A663" s="4"/>
      <c r="B663" s="4"/>
      <c r="C663" s="48"/>
      <c r="D663" s="4"/>
      <c r="E663" s="89"/>
      <c r="F663" s="4"/>
      <c r="G663" s="89"/>
      <c r="H663" s="4"/>
      <c r="I663" s="6"/>
      <c r="J663" s="4"/>
      <c r="K663" s="4"/>
      <c r="L663" s="4"/>
      <c r="M663" s="4"/>
      <c r="N663" s="4"/>
      <c r="O663" s="4"/>
      <c r="P663" s="4"/>
      <c r="Q663" s="4"/>
      <c r="R663" s="4"/>
      <c r="S663" s="4"/>
      <c r="T663" s="4"/>
      <c r="U663" s="4"/>
      <c r="V663" s="4"/>
      <c r="W663" s="4"/>
      <c r="X663" s="4"/>
      <c r="Y663" s="4"/>
      <c r="Z663" s="4"/>
      <c r="AA663" s="4"/>
      <c r="AB663" s="4"/>
      <c r="AC663" s="4"/>
    </row>
    <row r="664">
      <c r="A664" s="4"/>
      <c r="B664" s="4"/>
      <c r="C664" s="48"/>
      <c r="D664" s="4"/>
      <c r="E664" s="89"/>
      <c r="F664" s="4"/>
      <c r="G664" s="89"/>
      <c r="H664" s="4"/>
      <c r="I664" s="6"/>
      <c r="J664" s="4"/>
      <c r="K664" s="4"/>
      <c r="L664" s="4"/>
      <c r="M664" s="4"/>
      <c r="N664" s="4"/>
      <c r="O664" s="4"/>
      <c r="P664" s="4"/>
      <c r="Q664" s="4"/>
      <c r="R664" s="4"/>
      <c r="S664" s="4"/>
      <c r="T664" s="4"/>
      <c r="U664" s="4"/>
      <c r="V664" s="4"/>
      <c r="W664" s="4"/>
      <c r="X664" s="4"/>
      <c r="Y664" s="4"/>
      <c r="Z664" s="4"/>
      <c r="AA664" s="4"/>
      <c r="AB664" s="4"/>
      <c r="AC664" s="4"/>
    </row>
    <row r="665">
      <c r="A665" s="4"/>
      <c r="B665" s="4"/>
      <c r="C665" s="48"/>
      <c r="D665" s="4"/>
      <c r="E665" s="89"/>
      <c r="F665" s="4"/>
      <c r="G665" s="89"/>
      <c r="H665" s="4"/>
      <c r="I665" s="6"/>
      <c r="J665" s="4"/>
      <c r="K665" s="4"/>
      <c r="L665" s="4"/>
      <c r="M665" s="4"/>
      <c r="N665" s="4"/>
      <c r="O665" s="4"/>
      <c r="P665" s="4"/>
      <c r="Q665" s="4"/>
      <c r="R665" s="4"/>
      <c r="S665" s="4"/>
      <c r="T665" s="4"/>
      <c r="U665" s="4"/>
      <c r="V665" s="4"/>
      <c r="W665" s="4"/>
      <c r="X665" s="4"/>
      <c r="Y665" s="4"/>
      <c r="Z665" s="4"/>
      <c r="AA665" s="4"/>
      <c r="AB665" s="4"/>
      <c r="AC665" s="4"/>
    </row>
    <row r="666">
      <c r="A666" s="4"/>
      <c r="B666" s="4"/>
      <c r="C666" s="48"/>
      <c r="D666" s="4"/>
      <c r="E666" s="89"/>
      <c r="F666" s="4"/>
      <c r="G666" s="89"/>
      <c r="H666" s="4"/>
      <c r="I666" s="6"/>
      <c r="J666" s="4"/>
      <c r="K666" s="4"/>
      <c r="L666" s="4"/>
      <c r="M666" s="4"/>
      <c r="N666" s="4"/>
      <c r="O666" s="4"/>
      <c r="P666" s="4"/>
      <c r="Q666" s="4"/>
      <c r="R666" s="4"/>
      <c r="S666" s="4"/>
      <c r="T666" s="4"/>
      <c r="U666" s="4"/>
      <c r="V666" s="4"/>
      <c r="W666" s="4"/>
      <c r="X666" s="4"/>
      <c r="Y666" s="4"/>
      <c r="Z666" s="4"/>
      <c r="AA666" s="4"/>
      <c r="AB666" s="4"/>
      <c r="AC666" s="4"/>
    </row>
    <row r="667">
      <c r="A667" s="4"/>
      <c r="B667" s="4"/>
      <c r="C667" s="48"/>
      <c r="D667" s="4"/>
      <c r="E667" s="89"/>
      <c r="F667" s="4"/>
      <c r="G667" s="89"/>
      <c r="H667" s="4"/>
      <c r="I667" s="6"/>
      <c r="J667" s="4"/>
      <c r="K667" s="4"/>
      <c r="L667" s="4"/>
      <c r="M667" s="4"/>
      <c r="N667" s="4"/>
      <c r="O667" s="4"/>
      <c r="P667" s="4"/>
      <c r="Q667" s="4"/>
      <c r="R667" s="4"/>
      <c r="S667" s="4"/>
      <c r="T667" s="4"/>
      <c r="U667" s="4"/>
      <c r="V667" s="4"/>
      <c r="W667" s="4"/>
      <c r="X667" s="4"/>
      <c r="Y667" s="4"/>
      <c r="Z667" s="4"/>
      <c r="AA667" s="4"/>
      <c r="AB667" s="4"/>
      <c r="AC667" s="4"/>
    </row>
    <row r="668">
      <c r="A668" s="4"/>
      <c r="B668" s="4"/>
      <c r="C668" s="48"/>
      <c r="D668" s="4"/>
      <c r="E668" s="89"/>
      <c r="F668" s="4"/>
      <c r="G668" s="89"/>
      <c r="H668" s="4"/>
      <c r="I668" s="6"/>
      <c r="J668" s="4"/>
      <c r="K668" s="4"/>
      <c r="L668" s="4"/>
      <c r="M668" s="4"/>
      <c r="N668" s="4"/>
      <c r="O668" s="4"/>
      <c r="P668" s="4"/>
      <c r="Q668" s="4"/>
      <c r="R668" s="4"/>
      <c r="S668" s="4"/>
      <c r="T668" s="4"/>
      <c r="U668" s="4"/>
      <c r="V668" s="4"/>
      <c r="W668" s="4"/>
      <c r="X668" s="4"/>
      <c r="Y668" s="4"/>
      <c r="Z668" s="4"/>
      <c r="AA668" s="4"/>
      <c r="AB668" s="4"/>
      <c r="AC668" s="4"/>
    </row>
    <row r="669">
      <c r="A669" s="4"/>
      <c r="B669" s="4"/>
      <c r="C669" s="48"/>
      <c r="D669" s="4"/>
      <c r="E669" s="89"/>
      <c r="F669" s="4"/>
      <c r="G669" s="89"/>
      <c r="H669" s="4"/>
      <c r="I669" s="6"/>
      <c r="J669" s="4"/>
      <c r="K669" s="4"/>
      <c r="L669" s="4"/>
      <c r="M669" s="4"/>
      <c r="N669" s="4"/>
      <c r="O669" s="4"/>
      <c r="P669" s="4"/>
      <c r="Q669" s="4"/>
      <c r="R669" s="4"/>
      <c r="S669" s="4"/>
      <c r="T669" s="4"/>
      <c r="U669" s="4"/>
      <c r="V669" s="4"/>
      <c r="W669" s="4"/>
      <c r="X669" s="4"/>
      <c r="Y669" s="4"/>
      <c r="Z669" s="4"/>
      <c r="AA669" s="4"/>
      <c r="AB669" s="4"/>
      <c r="AC669" s="4"/>
    </row>
    <row r="670">
      <c r="A670" s="4"/>
      <c r="B670" s="4"/>
      <c r="C670" s="48"/>
      <c r="D670" s="4"/>
      <c r="E670" s="89"/>
      <c r="F670" s="4"/>
      <c r="G670" s="89"/>
      <c r="H670" s="4"/>
      <c r="I670" s="6"/>
      <c r="J670" s="4"/>
      <c r="K670" s="4"/>
      <c r="L670" s="4"/>
      <c r="M670" s="4"/>
      <c r="N670" s="4"/>
      <c r="O670" s="4"/>
      <c r="P670" s="4"/>
      <c r="Q670" s="4"/>
      <c r="R670" s="4"/>
      <c r="S670" s="4"/>
      <c r="T670" s="4"/>
      <c r="U670" s="4"/>
      <c r="V670" s="4"/>
      <c r="W670" s="4"/>
      <c r="X670" s="4"/>
      <c r="Y670" s="4"/>
      <c r="Z670" s="4"/>
      <c r="AA670" s="4"/>
      <c r="AB670" s="4"/>
      <c r="AC670" s="4"/>
    </row>
    <row r="671">
      <c r="A671" s="4"/>
      <c r="B671" s="4"/>
      <c r="C671" s="48"/>
      <c r="D671" s="4"/>
      <c r="E671" s="89"/>
      <c r="F671" s="4"/>
      <c r="G671" s="89"/>
      <c r="H671" s="4"/>
      <c r="I671" s="6"/>
      <c r="J671" s="4"/>
      <c r="K671" s="4"/>
      <c r="L671" s="4"/>
      <c r="M671" s="4"/>
      <c r="N671" s="4"/>
      <c r="O671" s="4"/>
      <c r="P671" s="4"/>
      <c r="Q671" s="4"/>
      <c r="R671" s="4"/>
      <c r="S671" s="4"/>
      <c r="T671" s="4"/>
      <c r="U671" s="4"/>
      <c r="V671" s="4"/>
      <c r="W671" s="4"/>
      <c r="X671" s="4"/>
      <c r="Y671" s="4"/>
      <c r="Z671" s="4"/>
      <c r="AA671" s="4"/>
      <c r="AB671" s="4"/>
      <c r="AC671" s="4"/>
    </row>
    <row r="672">
      <c r="A672" s="4"/>
      <c r="B672" s="4"/>
      <c r="C672" s="48"/>
      <c r="D672" s="4"/>
      <c r="E672" s="89"/>
      <c r="F672" s="4"/>
      <c r="G672" s="89"/>
      <c r="H672" s="4"/>
      <c r="I672" s="6"/>
      <c r="J672" s="4"/>
      <c r="K672" s="4"/>
      <c r="L672" s="4"/>
      <c r="M672" s="4"/>
      <c r="N672" s="4"/>
      <c r="O672" s="4"/>
      <c r="P672" s="4"/>
      <c r="Q672" s="4"/>
      <c r="R672" s="4"/>
      <c r="S672" s="4"/>
      <c r="T672" s="4"/>
      <c r="U672" s="4"/>
      <c r="V672" s="4"/>
      <c r="W672" s="4"/>
      <c r="X672" s="4"/>
      <c r="Y672" s="4"/>
      <c r="Z672" s="4"/>
      <c r="AA672" s="4"/>
      <c r="AB672" s="4"/>
      <c r="AC672" s="4"/>
    </row>
    <row r="673">
      <c r="A673" s="4"/>
      <c r="B673" s="4"/>
      <c r="C673" s="48"/>
      <c r="D673" s="4"/>
      <c r="E673" s="89"/>
      <c r="F673" s="4"/>
      <c r="G673" s="89"/>
      <c r="H673" s="4"/>
      <c r="I673" s="6"/>
      <c r="J673" s="4"/>
      <c r="K673" s="4"/>
      <c r="L673" s="4"/>
      <c r="M673" s="4"/>
      <c r="N673" s="4"/>
      <c r="O673" s="4"/>
      <c r="P673" s="4"/>
      <c r="Q673" s="4"/>
      <c r="R673" s="4"/>
      <c r="S673" s="4"/>
      <c r="T673" s="4"/>
      <c r="U673" s="4"/>
      <c r="V673" s="4"/>
      <c r="W673" s="4"/>
      <c r="X673" s="4"/>
      <c r="Y673" s="4"/>
      <c r="Z673" s="4"/>
      <c r="AA673" s="4"/>
      <c r="AB673" s="4"/>
      <c r="AC673" s="4"/>
    </row>
    <row r="674">
      <c r="A674" s="4"/>
      <c r="B674" s="4"/>
      <c r="C674" s="48"/>
      <c r="D674" s="4"/>
      <c r="E674" s="89"/>
      <c r="F674" s="4"/>
      <c r="G674" s="89"/>
      <c r="H674" s="4"/>
      <c r="I674" s="6"/>
      <c r="J674" s="4"/>
      <c r="K674" s="4"/>
      <c r="L674" s="4"/>
      <c r="M674" s="4"/>
      <c r="N674" s="4"/>
      <c r="O674" s="4"/>
      <c r="P674" s="4"/>
      <c r="Q674" s="4"/>
      <c r="R674" s="4"/>
      <c r="S674" s="4"/>
      <c r="T674" s="4"/>
      <c r="U674" s="4"/>
      <c r="V674" s="4"/>
      <c r="W674" s="4"/>
      <c r="X674" s="4"/>
      <c r="Y674" s="4"/>
      <c r="Z674" s="4"/>
      <c r="AA674" s="4"/>
      <c r="AB674" s="4"/>
      <c r="AC674" s="4"/>
    </row>
    <row r="675">
      <c r="A675" s="4"/>
      <c r="B675" s="4"/>
      <c r="C675" s="48"/>
      <c r="D675" s="4"/>
      <c r="E675" s="89"/>
      <c r="F675" s="4"/>
      <c r="G675" s="89"/>
      <c r="H675" s="4"/>
      <c r="I675" s="6"/>
      <c r="J675" s="4"/>
      <c r="K675" s="4"/>
      <c r="L675" s="4"/>
      <c r="M675" s="4"/>
      <c r="N675" s="4"/>
      <c r="O675" s="4"/>
      <c r="P675" s="4"/>
      <c r="Q675" s="4"/>
      <c r="R675" s="4"/>
      <c r="S675" s="4"/>
      <c r="T675" s="4"/>
      <c r="U675" s="4"/>
      <c r="V675" s="4"/>
      <c r="W675" s="4"/>
      <c r="X675" s="4"/>
      <c r="Y675" s="4"/>
      <c r="Z675" s="4"/>
      <c r="AA675" s="4"/>
      <c r="AB675" s="4"/>
      <c r="AC675" s="4"/>
    </row>
    <row r="676">
      <c r="A676" s="4"/>
      <c r="B676" s="4"/>
      <c r="C676" s="48"/>
      <c r="D676" s="4"/>
      <c r="E676" s="89"/>
      <c r="F676" s="4"/>
      <c r="G676" s="89"/>
      <c r="H676" s="4"/>
      <c r="I676" s="6"/>
      <c r="J676" s="4"/>
      <c r="K676" s="4"/>
      <c r="L676" s="4"/>
      <c r="M676" s="4"/>
      <c r="N676" s="4"/>
      <c r="O676" s="4"/>
      <c r="P676" s="4"/>
      <c r="Q676" s="4"/>
      <c r="R676" s="4"/>
      <c r="S676" s="4"/>
      <c r="T676" s="4"/>
      <c r="U676" s="4"/>
      <c r="V676" s="4"/>
      <c r="W676" s="4"/>
      <c r="X676" s="4"/>
      <c r="Y676" s="4"/>
      <c r="Z676" s="4"/>
      <c r="AA676" s="4"/>
      <c r="AB676" s="4"/>
      <c r="AC676" s="4"/>
    </row>
    <row r="677">
      <c r="A677" s="4"/>
      <c r="B677" s="4"/>
      <c r="C677" s="48"/>
      <c r="D677" s="4"/>
      <c r="E677" s="89"/>
      <c r="F677" s="4"/>
      <c r="G677" s="89"/>
      <c r="H677" s="4"/>
      <c r="I677" s="6"/>
      <c r="J677" s="4"/>
      <c r="K677" s="4"/>
      <c r="L677" s="4"/>
      <c r="M677" s="4"/>
      <c r="N677" s="4"/>
      <c r="O677" s="4"/>
      <c r="P677" s="4"/>
      <c r="Q677" s="4"/>
      <c r="R677" s="4"/>
      <c r="S677" s="4"/>
      <c r="T677" s="4"/>
      <c r="U677" s="4"/>
      <c r="V677" s="4"/>
      <c r="W677" s="4"/>
      <c r="X677" s="4"/>
      <c r="Y677" s="4"/>
      <c r="Z677" s="4"/>
      <c r="AA677" s="4"/>
      <c r="AB677" s="4"/>
      <c r="AC677" s="4"/>
    </row>
    <row r="678">
      <c r="A678" s="4"/>
      <c r="B678" s="4"/>
      <c r="C678" s="48"/>
      <c r="D678" s="4"/>
      <c r="E678" s="89"/>
      <c r="F678" s="4"/>
      <c r="G678" s="89"/>
      <c r="H678" s="4"/>
      <c r="I678" s="6"/>
      <c r="J678" s="4"/>
      <c r="K678" s="4"/>
      <c r="L678" s="4"/>
      <c r="M678" s="4"/>
      <c r="N678" s="4"/>
      <c r="O678" s="4"/>
      <c r="P678" s="4"/>
      <c r="Q678" s="4"/>
      <c r="R678" s="4"/>
      <c r="S678" s="4"/>
      <c r="T678" s="4"/>
      <c r="U678" s="4"/>
      <c r="V678" s="4"/>
      <c r="W678" s="4"/>
      <c r="X678" s="4"/>
      <c r="Y678" s="4"/>
      <c r="Z678" s="4"/>
      <c r="AA678" s="4"/>
      <c r="AB678" s="4"/>
      <c r="AC678" s="4"/>
    </row>
    <row r="679">
      <c r="A679" s="4"/>
      <c r="B679" s="4"/>
      <c r="C679" s="48"/>
      <c r="D679" s="4"/>
      <c r="E679" s="89"/>
      <c r="F679" s="4"/>
      <c r="G679" s="89"/>
      <c r="H679" s="4"/>
      <c r="I679" s="6"/>
      <c r="J679" s="4"/>
      <c r="K679" s="4"/>
      <c r="L679" s="4"/>
      <c r="M679" s="4"/>
      <c r="N679" s="4"/>
      <c r="O679" s="4"/>
      <c r="P679" s="4"/>
      <c r="Q679" s="4"/>
      <c r="R679" s="4"/>
      <c r="S679" s="4"/>
      <c r="T679" s="4"/>
      <c r="U679" s="4"/>
      <c r="V679" s="4"/>
      <c r="W679" s="4"/>
      <c r="X679" s="4"/>
      <c r="Y679" s="4"/>
      <c r="Z679" s="4"/>
      <c r="AA679" s="4"/>
      <c r="AB679" s="4"/>
      <c r="AC679" s="4"/>
    </row>
    <row r="680">
      <c r="A680" s="4"/>
      <c r="B680" s="4"/>
      <c r="C680" s="48"/>
      <c r="D680" s="4"/>
      <c r="E680" s="89"/>
      <c r="F680" s="4"/>
      <c r="G680" s="89"/>
      <c r="H680" s="4"/>
      <c r="I680" s="6"/>
      <c r="J680" s="4"/>
      <c r="K680" s="4"/>
      <c r="L680" s="4"/>
      <c r="M680" s="4"/>
      <c r="N680" s="4"/>
      <c r="O680" s="4"/>
      <c r="P680" s="4"/>
      <c r="Q680" s="4"/>
      <c r="R680" s="4"/>
      <c r="S680" s="4"/>
      <c r="T680" s="4"/>
      <c r="U680" s="4"/>
      <c r="V680" s="4"/>
      <c r="W680" s="4"/>
      <c r="X680" s="4"/>
      <c r="Y680" s="4"/>
      <c r="Z680" s="4"/>
      <c r="AA680" s="4"/>
      <c r="AB680" s="4"/>
      <c r="AC680" s="4"/>
    </row>
    <row r="681">
      <c r="A681" s="4"/>
      <c r="B681" s="4"/>
      <c r="C681" s="48"/>
      <c r="D681" s="4"/>
      <c r="E681" s="89"/>
      <c r="F681" s="4"/>
      <c r="G681" s="89"/>
      <c r="H681" s="4"/>
      <c r="I681" s="6"/>
      <c r="J681" s="4"/>
      <c r="K681" s="4"/>
      <c r="L681" s="4"/>
      <c r="M681" s="4"/>
      <c r="N681" s="4"/>
      <c r="O681" s="4"/>
      <c r="P681" s="4"/>
      <c r="Q681" s="4"/>
      <c r="R681" s="4"/>
      <c r="S681" s="4"/>
      <c r="T681" s="4"/>
      <c r="U681" s="4"/>
      <c r="V681" s="4"/>
      <c r="W681" s="4"/>
      <c r="X681" s="4"/>
      <c r="Y681" s="4"/>
      <c r="Z681" s="4"/>
      <c r="AA681" s="4"/>
      <c r="AB681" s="4"/>
      <c r="AC681" s="4"/>
    </row>
    <row r="682">
      <c r="A682" s="4"/>
      <c r="B682" s="4"/>
      <c r="C682" s="48"/>
      <c r="D682" s="4"/>
      <c r="E682" s="89"/>
      <c r="F682" s="4"/>
      <c r="G682" s="89"/>
      <c r="H682" s="4"/>
      <c r="I682" s="6"/>
      <c r="J682" s="4"/>
      <c r="K682" s="4"/>
      <c r="L682" s="4"/>
      <c r="M682" s="4"/>
      <c r="N682" s="4"/>
      <c r="O682" s="4"/>
      <c r="P682" s="4"/>
      <c r="Q682" s="4"/>
      <c r="R682" s="4"/>
      <c r="S682" s="4"/>
      <c r="T682" s="4"/>
      <c r="U682" s="4"/>
      <c r="V682" s="4"/>
      <c r="W682" s="4"/>
      <c r="X682" s="4"/>
      <c r="Y682" s="4"/>
      <c r="Z682" s="4"/>
      <c r="AA682" s="4"/>
      <c r="AB682" s="4"/>
      <c r="AC682" s="4"/>
    </row>
    <row r="683">
      <c r="A683" s="4"/>
      <c r="B683" s="4"/>
      <c r="C683" s="48"/>
      <c r="D683" s="4"/>
      <c r="E683" s="89"/>
      <c r="F683" s="4"/>
      <c r="G683" s="89"/>
      <c r="H683" s="4"/>
      <c r="I683" s="6"/>
      <c r="J683" s="4"/>
      <c r="K683" s="4"/>
      <c r="L683" s="4"/>
      <c r="M683" s="4"/>
      <c r="N683" s="4"/>
      <c r="O683" s="4"/>
      <c r="P683" s="4"/>
      <c r="Q683" s="4"/>
      <c r="R683" s="4"/>
      <c r="S683" s="4"/>
      <c r="T683" s="4"/>
      <c r="U683" s="4"/>
      <c r="V683" s="4"/>
      <c r="W683" s="4"/>
      <c r="X683" s="4"/>
      <c r="Y683" s="4"/>
      <c r="Z683" s="4"/>
      <c r="AA683" s="4"/>
      <c r="AB683" s="4"/>
      <c r="AC683" s="4"/>
    </row>
    <row r="684">
      <c r="A684" s="4"/>
      <c r="B684" s="4"/>
      <c r="C684" s="48"/>
      <c r="D684" s="4"/>
      <c r="E684" s="89"/>
      <c r="F684" s="4"/>
      <c r="G684" s="89"/>
      <c r="H684" s="4"/>
      <c r="I684" s="6"/>
      <c r="J684" s="4"/>
      <c r="K684" s="4"/>
      <c r="L684" s="4"/>
      <c r="M684" s="4"/>
      <c r="N684" s="4"/>
      <c r="O684" s="4"/>
      <c r="P684" s="4"/>
      <c r="Q684" s="4"/>
      <c r="R684" s="4"/>
      <c r="S684" s="4"/>
      <c r="T684" s="4"/>
      <c r="U684" s="4"/>
      <c r="V684" s="4"/>
      <c r="W684" s="4"/>
      <c r="X684" s="4"/>
      <c r="Y684" s="4"/>
      <c r="Z684" s="4"/>
      <c r="AA684" s="4"/>
      <c r="AB684" s="4"/>
      <c r="AC684" s="4"/>
    </row>
    <row r="685">
      <c r="A685" s="4"/>
      <c r="B685" s="4"/>
      <c r="C685" s="48"/>
      <c r="D685" s="4"/>
      <c r="E685" s="89"/>
      <c r="F685" s="4"/>
      <c r="G685" s="89"/>
      <c r="H685" s="4"/>
      <c r="I685" s="6"/>
      <c r="J685" s="4"/>
      <c r="K685" s="4"/>
      <c r="L685" s="4"/>
      <c r="M685" s="4"/>
      <c r="N685" s="4"/>
      <c r="O685" s="4"/>
      <c r="P685" s="4"/>
      <c r="Q685" s="4"/>
      <c r="R685" s="4"/>
      <c r="S685" s="4"/>
      <c r="T685" s="4"/>
      <c r="U685" s="4"/>
      <c r="V685" s="4"/>
      <c r="W685" s="4"/>
      <c r="X685" s="4"/>
      <c r="Y685" s="4"/>
      <c r="Z685" s="4"/>
      <c r="AA685" s="4"/>
      <c r="AB685" s="4"/>
      <c r="AC685" s="4"/>
    </row>
    <row r="686">
      <c r="A686" s="4"/>
      <c r="B686" s="4"/>
      <c r="C686" s="48"/>
      <c r="D686" s="4"/>
      <c r="E686" s="89"/>
      <c r="F686" s="4"/>
      <c r="G686" s="89"/>
      <c r="H686" s="4"/>
      <c r="I686" s="6"/>
      <c r="J686" s="4"/>
      <c r="K686" s="4"/>
      <c r="L686" s="4"/>
      <c r="M686" s="4"/>
      <c r="N686" s="4"/>
      <c r="O686" s="4"/>
      <c r="P686" s="4"/>
      <c r="Q686" s="4"/>
      <c r="R686" s="4"/>
      <c r="S686" s="4"/>
      <c r="T686" s="4"/>
      <c r="U686" s="4"/>
      <c r="V686" s="4"/>
      <c r="W686" s="4"/>
      <c r="X686" s="4"/>
      <c r="Y686" s="4"/>
      <c r="Z686" s="4"/>
      <c r="AA686" s="4"/>
      <c r="AB686" s="4"/>
      <c r="AC686" s="4"/>
    </row>
    <row r="687">
      <c r="A687" s="4"/>
      <c r="B687" s="4"/>
      <c r="C687" s="48"/>
      <c r="D687" s="4"/>
      <c r="E687" s="89"/>
      <c r="F687" s="4"/>
      <c r="G687" s="89"/>
      <c r="H687" s="4"/>
      <c r="I687" s="6"/>
      <c r="J687" s="4"/>
      <c r="K687" s="4"/>
      <c r="L687" s="4"/>
      <c r="M687" s="4"/>
      <c r="N687" s="4"/>
      <c r="O687" s="4"/>
      <c r="P687" s="4"/>
      <c r="Q687" s="4"/>
      <c r="R687" s="4"/>
      <c r="S687" s="4"/>
      <c r="T687" s="4"/>
      <c r="U687" s="4"/>
      <c r="V687" s="4"/>
      <c r="W687" s="4"/>
      <c r="X687" s="4"/>
      <c r="Y687" s="4"/>
      <c r="Z687" s="4"/>
      <c r="AA687" s="4"/>
      <c r="AB687" s="4"/>
      <c r="AC687" s="4"/>
    </row>
    <row r="688">
      <c r="A688" s="4"/>
      <c r="B688" s="4"/>
      <c r="C688" s="48"/>
      <c r="D688" s="4"/>
      <c r="E688" s="89"/>
      <c r="F688" s="4"/>
      <c r="G688" s="89"/>
      <c r="H688" s="4"/>
      <c r="I688" s="6"/>
      <c r="J688" s="4"/>
      <c r="K688" s="4"/>
      <c r="L688" s="4"/>
      <c r="M688" s="4"/>
      <c r="N688" s="4"/>
      <c r="O688" s="4"/>
      <c r="P688" s="4"/>
      <c r="Q688" s="4"/>
      <c r="R688" s="4"/>
      <c r="S688" s="4"/>
      <c r="T688" s="4"/>
      <c r="U688" s="4"/>
      <c r="V688" s="4"/>
      <c r="W688" s="4"/>
      <c r="X688" s="4"/>
      <c r="Y688" s="4"/>
      <c r="Z688" s="4"/>
      <c r="AA688" s="4"/>
      <c r="AB688" s="4"/>
      <c r="AC688" s="4"/>
    </row>
    <row r="689">
      <c r="A689" s="4"/>
      <c r="B689" s="4"/>
      <c r="C689" s="48"/>
      <c r="D689" s="4"/>
      <c r="E689" s="89"/>
      <c r="F689" s="4"/>
      <c r="G689" s="89"/>
      <c r="H689" s="4"/>
      <c r="I689" s="6"/>
      <c r="J689" s="4"/>
      <c r="K689" s="4"/>
      <c r="L689" s="4"/>
      <c r="M689" s="4"/>
      <c r="N689" s="4"/>
      <c r="O689" s="4"/>
      <c r="P689" s="4"/>
      <c r="Q689" s="4"/>
      <c r="R689" s="4"/>
      <c r="S689" s="4"/>
      <c r="T689" s="4"/>
      <c r="U689" s="4"/>
      <c r="V689" s="4"/>
      <c r="W689" s="4"/>
      <c r="X689" s="4"/>
      <c r="Y689" s="4"/>
      <c r="Z689" s="4"/>
      <c r="AA689" s="4"/>
      <c r="AB689" s="4"/>
      <c r="AC689" s="4"/>
    </row>
    <row r="690">
      <c r="A690" s="4"/>
      <c r="B690" s="4"/>
      <c r="C690" s="48"/>
      <c r="D690" s="4"/>
      <c r="E690" s="89"/>
      <c r="F690" s="4"/>
      <c r="G690" s="89"/>
      <c r="H690" s="4"/>
      <c r="I690" s="6"/>
      <c r="J690" s="4"/>
      <c r="K690" s="4"/>
      <c r="L690" s="4"/>
      <c r="M690" s="4"/>
      <c r="N690" s="4"/>
      <c r="O690" s="4"/>
      <c r="P690" s="4"/>
      <c r="Q690" s="4"/>
      <c r="R690" s="4"/>
      <c r="S690" s="4"/>
      <c r="T690" s="4"/>
      <c r="U690" s="4"/>
      <c r="V690" s="4"/>
      <c r="W690" s="4"/>
      <c r="X690" s="4"/>
      <c r="Y690" s="4"/>
      <c r="Z690" s="4"/>
      <c r="AA690" s="4"/>
      <c r="AB690" s="4"/>
      <c r="AC690" s="4"/>
    </row>
    <row r="691">
      <c r="A691" s="4"/>
      <c r="B691" s="4"/>
      <c r="C691" s="48"/>
      <c r="D691" s="4"/>
      <c r="E691" s="89"/>
      <c r="F691" s="4"/>
      <c r="G691" s="89"/>
      <c r="H691" s="4"/>
      <c r="I691" s="6"/>
      <c r="J691" s="4"/>
      <c r="K691" s="4"/>
      <c r="L691" s="4"/>
      <c r="M691" s="4"/>
      <c r="N691" s="4"/>
      <c r="O691" s="4"/>
      <c r="P691" s="4"/>
      <c r="Q691" s="4"/>
      <c r="R691" s="4"/>
      <c r="S691" s="4"/>
      <c r="T691" s="4"/>
      <c r="U691" s="4"/>
      <c r="V691" s="4"/>
      <c r="W691" s="4"/>
      <c r="X691" s="4"/>
      <c r="Y691" s="4"/>
      <c r="Z691" s="4"/>
      <c r="AA691" s="4"/>
      <c r="AB691" s="4"/>
      <c r="AC691" s="4"/>
    </row>
    <row r="692">
      <c r="A692" s="4"/>
      <c r="B692" s="4"/>
      <c r="C692" s="48"/>
      <c r="D692" s="4"/>
      <c r="E692" s="89"/>
      <c r="F692" s="4"/>
      <c r="G692" s="89"/>
      <c r="H692" s="4"/>
      <c r="I692" s="6"/>
      <c r="J692" s="4"/>
      <c r="K692" s="4"/>
      <c r="L692" s="4"/>
      <c r="M692" s="4"/>
      <c r="N692" s="4"/>
      <c r="O692" s="4"/>
      <c r="P692" s="4"/>
      <c r="Q692" s="4"/>
      <c r="R692" s="4"/>
      <c r="S692" s="4"/>
      <c r="T692" s="4"/>
      <c r="U692" s="4"/>
      <c r="V692" s="4"/>
      <c r="W692" s="4"/>
      <c r="X692" s="4"/>
      <c r="Y692" s="4"/>
      <c r="Z692" s="4"/>
      <c r="AA692" s="4"/>
      <c r="AB692" s="4"/>
      <c r="AC692" s="4"/>
    </row>
    <row r="693">
      <c r="A693" s="4"/>
      <c r="B693" s="4"/>
      <c r="C693" s="48"/>
      <c r="D693" s="4"/>
      <c r="E693" s="89"/>
      <c r="F693" s="4"/>
      <c r="G693" s="89"/>
      <c r="H693" s="4"/>
      <c r="I693" s="6"/>
      <c r="J693" s="4"/>
      <c r="K693" s="4"/>
      <c r="L693" s="4"/>
      <c r="M693" s="4"/>
      <c r="N693" s="4"/>
      <c r="O693" s="4"/>
      <c r="P693" s="4"/>
      <c r="Q693" s="4"/>
      <c r="R693" s="4"/>
      <c r="S693" s="4"/>
      <c r="T693" s="4"/>
      <c r="U693" s="4"/>
      <c r="V693" s="4"/>
      <c r="W693" s="4"/>
      <c r="X693" s="4"/>
      <c r="Y693" s="4"/>
      <c r="Z693" s="4"/>
      <c r="AA693" s="4"/>
      <c r="AB693" s="4"/>
      <c r="AC693" s="4"/>
    </row>
    <row r="694">
      <c r="A694" s="4"/>
      <c r="B694" s="4"/>
      <c r="C694" s="48"/>
      <c r="D694" s="4"/>
      <c r="E694" s="89"/>
      <c r="F694" s="4"/>
      <c r="G694" s="89"/>
      <c r="H694" s="4"/>
      <c r="I694" s="6"/>
      <c r="J694" s="4"/>
      <c r="K694" s="4"/>
      <c r="L694" s="4"/>
      <c r="M694" s="4"/>
      <c r="N694" s="4"/>
      <c r="O694" s="4"/>
      <c r="P694" s="4"/>
      <c r="Q694" s="4"/>
      <c r="R694" s="4"/>
      <c r="S694" s="4"/>
      <c r="T694" s="4"/>
      <c r="U694" s="4"/>
      <c r="V694" s="4"/>
      <c r="W694" s="4"/>
      <c r="X694" s="4"/>
      <c r="Y694" s="4"/>
      <c r="Z694" s="4"/>
      <c r="AA694" s="4"/>
      <c r="AB694" s="4"/>
      <c r="AC694" s="4"/>
    </row>
    <row r="695">
      <c r="A695" s="4"/>
      <c r="B695" s="4"/>
      <c r="C695" s="48"/>
      <c r="D695" s="4"/>
      <c r="E695" s="89"/>
      <c r="F695" s="4"/>
      <c r="G695" s="89"/>
      <c r="H695" s="4"/>
      <c r="I695" s="6"/>
      <c r="J695" s="4"/>
      <c r="K695" s="4"/>
      <c r="L695" s="4"/>
      <c r="M695" s="4"/>
      <c r="N695" s="4"/>
      <c r="O695" s="4"/>
      <c r="P695" s="4"/>
      <c r="Q695" s="4"/>
      <c r="R695" s="4"/>
      <c r="S695" s="4"/>
      <c r="T695" s="4"/>
      <c r="U695" s="4"/>
      <c r="V695" s="4"/>
      <c r="W695" s="4"/>
      <c r="X695" s="4"/>
      <c r="Y695" s="4"/>
      <c r="Z695" s="4"/>
      <c r="AA695" s="4"/>
      <c r="AB695" s="4"/>
      <c r="AC695" s="4"/>
    </row>
    <row r="696">
      <c r="A696" s="4"/>
      <c r="B696" s="4"/>
      <c r="C696" s="48"/>
      <c r="D696" s="4"/>
      <c r="E696" s="89"/>
      <c r="F696" s="4"/>
      <c r="G696" s="89"/>
      <c r="H696" s="4"/>
      <c r="I696" s="6"/>
      <c r="J696" s="4"/>
      <c r="K696" s="4"/>
      <c r="L696" s="4"/>
      <c r="M696" s="4"/>
      <c r="N696" s="4"/>
      <c r="O696" s="4"/>
      <c r="P696" s="4"/>
      <c r="Q696" s="4"/>
      <c r="R696" s="4"/>
      <c r="S696" s="4"/>
      <c r="T696" s="4"/>
      <c r="U696" s="4"/>
      <c r="V696" s="4"/>
      <c r="W696" s="4"/>
      <c r="X696" s="4"/>
      <c r="Y696" s="4"/>
      <c r="Z696" s="4"/>
      <c r="AA696" s="4"/>
      <c r="AB696" s="4"/>
      <c r="AC696" s="4"/>
    </row>
    <row r="697">
      <c r="A697" s="4"/>
      <c r="B697" s="4"/>
      <c r="C697" s="48"/>
      <c r="D697" s="4"/>
      <c r="E697" s="89"/>
      <c r="F697" s="4"/>
      <c r="G697" s="89"/>
      <c r="H697" s="4"/>
      <c r="I697" s="6"/>
      <c r="J697" s="4"/>
      <c r="K697" s="4"/>
      <c r="L697" s="4"/>
      <c r="M697" s="4"/>
      <c r="N697" s="4"/>
      <c r="O697" s="4"/>
      <c r="P697" s="4"/>
      <c r="Q697" s="4"/>
      <c r="R697" s="4"/>
      <c r="S697" s="4"/>
      <c r="T697" s="4"/>
      <c r="U697" s="4"/>
      <c r="V697" s="4"/>
      <c r="W697" s="4"/>
      <c r="X697" s="4"/>
      <c r="Y697" s="4"/>
      <c r="Z697" s="4"/>
      <c r="AA697" s="4"/>
      <c r="AB697" s="4"/>
      <c r="AC697" s="4"/>
    </row>
    <row r="698">
      <c r="A698" s="4"/>
      <c r="B698" s="4"/>
      <c r="C698" s="48"/>
      <c r="D698" s="4"/>
      <c r="E698" s="89"/>
      <c r="F698" s="4"/>
      <c r="G698" s="89"/>
      <c r="H698" s="4"/>
      <c r="I698" s="6"/>
      <c r="J698" s="4"/>
      <c r="K698" s="4"/>
      <c r="L698" s="4"/>
      <c r="M698" s="4"/>
      <c r="N698" s="4"/>
      <c r="O698" s="4"/>
      <c r="P698" s="4"/>
      <c r="Q698" s="4"/>
      <c r="R698" s="4"/>
      <c r="S698" s="4"/>
      <c r="T698" s="4"/>
      <c r="U698" s="4"/>
      <c r="V698" s="4"/>
      <c r="W698" s="4"/>
      <c r="X698" s="4"/>
      <c r="Y698" s="4"/>
      <c r="Z698" s="4"/>
      <c r="AA698" s="4"/>
      <c r="AB698" s="4"/>
      <c r="AC698" s="4"/>
    </row>
    <row r="699">
      <c r="A699" s="4"/>
      <c r="B699" s="4"/>
      <c r="C699" s="48"/>
      <c r="D699" s="4"/>
      <c r="E699" s="89"/>
      <c r="F699" s="4"/>
      <c r="G699" s="89"/>
      <c r="H699" s="4"/>
      <c r="I699" s="6"/>
      <c r="J699" s="4"/>
      <c r="K699" s="4"/>
      <c r="L699" s="4"/>
      <c r="M699" s="4"/>
      <c r="N699" s="4"/>
      <c r="O699" s="4"/>
      <c r="P699" s="4"/>
      <c r="Q699" s="4"/>
      <c r="R699" s="4"/>
      <c r="S699" s="4"/>
      <c r="T699" s="4"/>
      <c r="U699" s="4"/>
      <c r="V699" s="4"/>
      <c r="W699" s="4"/>
      <c r="X699" s="4"/>
      <c r="Y699" s="4"/>
      <c r="Z699" s="4"/>
      <c r="AA699" s="4"/>
      <c r="AB699" s="4"/>
      <c r="AC699" s="4"/>
    </row>
    <row r="700">
      <c r="A700" s="4"/>
      <c r="B700" s="4"/>
      <c r="C700" s="48"/>
      <c r="D700" s="4"/>
      <c r="E700" s="89"/>
      <c r="F700" s="4"/>
      <c r="G700" s="89"/>
      <c r="H700" s="4"/>
      <c r="I700" s="6"/>
      <c r="J700" s="4"/>
      <c r="K700" s="4"/>
      <c r="L700" s="4"/>
      <c r="M700" s="4"/>
      <c r="N700" s="4"/>
      <c r="O700" s="4"/>
      <c r="P700" s="4"/>
      <c r="Q700" s="4"/>
      <c r="R700" s="4"/>
      <c r="S700" s="4"/>
      <c r="T700" s="4"/>
      <c r="U700" s="4"/>
      <c r="V700" s="4"/>
      <c r="W700" s="4"/>
      <c r="X700" s="4"/>
      <c r="Y700" s="4"/>
      <c r="Z700" s="4"/>
      <c r="AA700" s="4"/>
      <c r="AB700" s="4"/>
      <c r="AC700" s="4"/>
    </row>
    <row r="701">
      <c r="A701" s="4"/>
      <c r="B701" s="4"/>
      <c r="C701" s="48"/>
      <c r="D701" s="4"/>
      <c r="E701" s="89"/>
      <c r="F701" s="4"/>
      <c r="G701" s="89"/>
      <c r="H701" s="4"/>
      <c r="I701" s="6"/>
      <c r="J701" s="4"/>
      <c r="K701" s="4"/>
      <c r="L701" s="4"/>
      <c r="M701" s="4"/>
      <c r="N701" s="4"/>
      <c r="O701" s="4"/>
      <c r="P701" s="4"/>
      <c r="Q701" s="4"/>
      <c r="R701" s="4"/>
      <c r="S701" s="4"/>
      <c r="T701" s="4"/>
      <c r="U701" s="4"/>
      <c r="V701" s="4"/>
      <c r="W701" s="4"/>
      <c r="X701" s="4"/>
      <c r="Y701" s="4"/>
      <c r="Z701" s="4"/>
      <c r="AA701" s="4"/>
      <c r="AB701" s="4"/>
      <c r="AC701" s="4"/>
    </row>
    <row r="702">
      <c r="A702" s="4"/>
      <c r="B702" s="4"/>
      <c r="C702" s="48"/>
      <c r="D702" s="4"/>
      <c r="E702" s="89"/>
      <c r="F702" s="4"/>
      <c r="G702" s="89"/>
      <c r="H702" s="4"/>
      <c r="I702" s="6"/>
      <c r="J702" s="4"/>
      <c r="K702" s="4"/>
      <c r="L702" s="4"/>
      <c r="M702" s="4"/>
      <c r="N702" s="4"/>
      <c r="O702" s="4"/>
      <c r="P702" s="4"/>
      <c r="Q702" s="4"/>
      <c r="R702" s="4"/>
      <c r="S702" s="4"/>
      <c r="T702" s="4"/>
      <c r="U702" s="4"/>
      <c r="V702" s="4"/>
      <c r="W702" s="4"/>
      <c r="X702" s="4"/>
      <c r="Y702" s="4"/>
      <c r="Z702" s="4"/>
      <c r="AA702" s="4"/>
      <c r="AB702" s="4"/>
      <c r="AC702" s="4"/>
    </row>
    <row r="703">
      <c r="A703" s="4"/>
      <c r="B703" s="4"/>
      <c r="C703" s="48"/>
      <c r="D703" s="4"/>
      <c r="E703" s="89"/>
      <c r="F703" s="4"/>
      <c r="G703" s="89"/>
      <c r="H703" s="4"/>
      <c r="I703" s="6"/>
      <c r="J703" s="4"/>
      <c r="K703" s="4"/>
      <c r="L703" s="4"/>
      <c r="M703" s="4"/>
      <c r="N703" s="4"/>
      <c r="O703" s="4"/>
      <c r="P703" s="4"/>
      <c r="Q703" s="4"/>
      <c r="R703" s="4"/>
      <c r="S703" s="4"/>
      <c r="T703" s="4"/>
      <c r="U703" s="4"/>
      <c r="V703" s="4"/>
      <c r="W703" s="4"/>
      <c r="X703" s="4"/>
      <c r="Y703" s="4"/>
      <c r="Z703" s="4"/>
      <c r="AA703" s="4"/>
      <c r="AB703" s="4"/>
      <c r="AC703" s="4"/>
    </row>
    <row r="704">
      <c r="A704" s="4"/>
      <c r="B704" s="4"/>
      <c r="C704" s="48"/>
      <c r="D704" s="4"/>
      <c r="E704" s="89"/>
      <c r="F704" s="4"/>
      <c r="G704" s="89"/>
      <c r="H704" s="4"/>
      <c r="I704" s="6"/>
      <c r="J704" s="4"/>
      <c r="K704" s="4"/>
      <c r="L704" s="4"/>
      <c r="M704" s="4"/>
      <c r="N704" s="4"/>
      <c r="O704" s="4"/>
      <c r="P704" s="4"/>
      <c r="Q704" s="4"/>
      <c r="R704" s="4"/>
      <c r="S704" s="4"/>
      <c r="T704" s="4"/>
      <c r="U704" s="4"/>
      <c r="V704" s="4"/>
      <c r="W704" s="4"/>
      <c r="X704" s="4"/>
      <c r="Y704" s="4"/>
      <c r="Z704" s="4"/>
      <c r="AA704" s="4"/>
      <c r="AB704" s="4"/>
      <c r="AC704" s="4"/>
    </row>
    <row r="705">
      <c r="A705" s="4"/>
      <c r="B705" s="4"/>
      <c r="C705" s="48"/>
      <c r="D705" s="4"/>
      <c r="E705" s="89"/>
      <c r="F705" s="4"/>
      <c r="G705" s="89"/>
      <c r="H705" s="4"/>
      <c r="I705" s="6"/>
      <c r="J705" s="4"/>
      <c r="K705" s="4"/>
      <c r="L705" s="4"/>
      <c r="M705" s="4"/>
      <c r="N705" s="4"/>
      <c r="O705" s="4"/>
      <c r="P705" s="4"/>
      <c r="Q705" s="4"/>
      <c r="R705" s="4"/>
      <c r="S705" s="4"/>
      <c r="T705" s="4"/>
      <c r="U705" s="4"/>
      <c r="V705" s="4"/>
      <c r="W705" s="4"/>
      <c r="X705" s="4"/>
      <c r="Y705" s="4"/>
      <c r="Z705" s="4"/>
      <c r="AA705" s="4"/>
      <c r="AB705" s="4"/>
      <c r="AC705" s="4"/>
    </row>
    <row r="706">
      <c r="A706" s="4"/>
      <c r="B706" s="4"/>
      <c r="C706" s="48"/>
      <c r="D706" s="4"/>
      <c r="E706" s="89"/>
      <c r="F706" s="4"/>
      <c r="G706" s="89"/>
      <c r="H706" s="4"/>
      <c r="I706" s="6"/>
      <c r="J706" s="4"/>
      <c r="K706" s="4"/>
      <c r="L706" s="4"/>
      <c r="M706" s="4"/>
      <c r="N706" s="4"/>
      <c r="O706" s="4"/>
      <c r="P706" s="4"/>
      <c r="Q706" s="4"/>
      <c r="R706" s="4"/>
      <c r="S706" s="4"/>
      <c r="T706" s="4"/>
      <c r="U706" s="4"/>
      <c r="V706" s="4"/>
      <c r="W706" s="4"/>
      <c r="X706" s="4"/>
      <c r="Y706" s="4"/>
      <c r="Z706" s="4"/>
      <c r="AA706" s="4"/>
      <c r="AB706" s="4"/>
      <c r="AC706" s="4"/>
    </row>
    <row r="707">
      <c r="A707" s="4"/>
      <c r="B707" s="4"/>
      <c r="C707" s="48"/>
      <c r="D707" s="4"/>
      <c r="E707" s="89"/>
      <c r="F707" s="4"/>
      <c r="G707" s="89"/>
      <c r="H707" s="4"/>
      <c r="I707" s="6"/>
      <c r="J707" s="4"/>
      <c r="K707" s="4"/>
      <c r="L707" s="4"/>
      <c r="M707" s="4"/>
      <c r="N707" s="4"/>
      <c r="O707" s="4"/>
      <c r="P707" s="4"/>
      <c r="Q707" s="4"/>
      <c r="R707" s="4"/>
      <c r="S707" s="4"/>
      <c r="T707" s="4"/>
      <c r="U707" s="4"/>
      <c r="V707" s="4"/>
      <c r="W707" s="4"/>
      <c r="X707" s="4"/>
      <c r="Y707" s="4"/>
      <c r="Z707" s="4"/>
      <c r="AA707" s="4"/>
      <c r="AB707" s="4"/>
      <c r="AC707" s="4"/>
    </row>
    <row r="708">
      <c r="A708" s="4"/>
      <c r="B708" s="4"/>
      <c r="C708" s="48"/>
      <c r="D708" s="4"/>
      <c r="E708" s="89"/>
      <c r="F708" s="4"/>
      <c r="G708" s="89"/>
      <c r="H708" s="4"/>
      <c r="I708" s="6"/>
      <c r="J708" s="4"/>
      <c r="K708" s="4"/>
      <c r="L708" s="4"/>
      <c r="M708" s="4"/>
      <c r="N708" s="4"/>
      <c r="O708" s="4"/>
      <c r="P708" s="4"/>
      <c r="Q708" s="4"/>
      <c r="R708" s="4"/>
      <c r="S708" s="4"/>
      <c r="T708" s="4"/>
      <c r="U708" s="4"/>
      <c r="V708" s="4"/>
      <c r="W708" s="4"/>
      <c r="X708" s="4"/>
      <c r="Y708" s="4"/>
      <c r="Z708" s="4"/>
      <c r="AA708" s="4"/>
      <c r="AB708" s="4"/>
      <c r="AC708" s="4"/>
    </row>
    <row r="709">
      <c r="A709" s="4"/>
      <c r="B709" s="4"/>
      <c r="C709" s="48"/>
      <c r="D709" s="4"/>
      <c r="E709" s="89"/>
      <c r="F709" s="4"/>
      <c r="G709" s="89"/>
      <c r="H709" s="4"/>
      <c r="I709" s="6"/>
      <c r="J709" s="4"/>
      <c r="K709" s="4"/>
      <c r="L709" s="4"/>
      <c r="M709" s="4"/>
      <c r="N709" s="4"/>
      <c r="O709" s="4"/>
      <c r="P709" s="4"/>
      <c r="Q709" s="4"/>
      <c r="R709" s="4"/>
      <c r="S709" s="4"/>
      <c r="T709" s="4"/>
      <c r="U709" s="4"/>
      <c r="V709" s="4"/>
      <c r="W709" s="4"/>
      <c r="X709" s="4"/>
      <c r="Y709" s="4"/>
      <c r="Z709" s="4"/>
      <c r="AA709" s="4"/>
      <c r="AB709" s="4"/>
      <c r="AC709" s="4"/>
    </row>
    <row r="710">
      <c r="A710" s="4"/>
      <c r="B710" s="4"/>
      <c r="C710" s="48"/>
      <c r="D710" s="4"/>
      <c r="E710" s="89"/>
      <c r="F710" s="4"/>
      <c r="G710" s="89"/>
      <c r="H710" s="4"/>
      <c r="I710" s="6"/>
      <c r="J710" s="4"/>
      <c r="K710" s="4"/>
      <c r="L710" s="4"/>
      <c r="M710" s="4"/>
      <c r="N710" s="4"/>
      <c r="O710" s="4"/>
      <c r="P710" s="4"/>
      <c r="Q710" s="4"/>
      <c r="R710" s="4"/>
      <c r="S710" s="4"/>
      <c r="T710" s="4"/>
      <c r="U710" s="4"/>
      <c r="V710" s="4"/>
      <c r="W710" s="4"/>
      <c r="X710" s="4"/>
      <c r="Y710" s="4"/>
      <c r="Z710" s="4"/>
      <c r="AA710" s="4"/>
      <c r="AB710" s="4"/>
      <c r="AC710" s="4"/>
    </row>
    <row r="711">
      <c r="A711" s="4"/>
      <c r="B711" s="4"/>
      <c r="C711" s="48"/>
      <c r="D711" s="4"/>
      <c r="E711" s="89"/>
      <c r="F711" s="4"/>
      <c r="G711" s="89"/>
      <c r="H711" s="4"/>
      <c r="I711" s="6"/>
      <c r="J711" s="4"/>
      <c r="K711" s="4"/>
      <c r="L711" s="4"/>
      <c r="M711" s="4"/>
      <c r="N711" s="4"/>
      <c r="O711" s="4"/>
      <c r="P711" s="4"/>
      <c r="Q711" s="4"/>
      <c r="R711" s="4"/>
      <c r="S711" s="4"/>
      <c r="T711" s="4"/>
      <c r="U711" s="4"/>
      <c r="V711" s="4"/>
      <c r="W711" s="4"/>
      <c r="X711" s="4"/>
      <c r="Y711" s="4"/>
      <c r="Z711" s="4"/>
      <c r="AA711" s="4"/>
      <c r="AB711" s="4"/>
      <c r="AC711" s="4"/>
    </row>
    <row r="712">
      <c r="A712" s="4"/>
      <c r="B712" s="4"/>
      <c r="C712" s="48"/>
      <c r="D712" s="4"/>
      <c r="E712" s="89"/>
      <c r="F712" s="4"/>
      <c r="G712" s="89"/>
      <c r="H712" s="4"/>
      <c r="I712" s="6"/>
      <c r="J712" s="4"/>
      <c r="K712" s="4"/>
      <c r="L712" s="4"/>
      <c r="M712" s="4"/>
      <c r="N712" s="4"/>
      <c r="O712" s="4"/>
      <c r="P712" s="4"/>
      <c r="Q712" s="4"/>
      <c r="R712" s="4"/>
      <c r="S712" s="4"/>
      <c r="T712" s="4"/>
      <c r="U712" s="4"/>
      <c r="V712" s="4"/>
      <c r="W712" s="4"/>
      <c r="X712" s="4"/>
      <c r="Y712" s="4"/>
      <c r="Z712" s="4"/>
      <c r="AA712" s="4"/>
      <c r="AB712" s="4"/>
      <c r="AC712" s="4"/>
    </row>
    <row r="713">
      <c r="A713" s="4"/>
      <c r="B713" s="4"/>
      <c r="C713" s="48"/>
      <c r="D713" s="4"/>
      <c r="E713" s="89"/>
      <c r="F713" s="4"/>
      <c r="G713" s="89"/>
      <c r="H713" s="4"/>
      <c r="I713" s="6"/>
      <c r="J713" s="4"/>
      <c r="K713" s="4"/>
      <c r="L713" s="4"/>
      <c r="M713" s="4"/>
      <c r="N713" s="4"/>
      <c r="O713" s="4"/>
      <c r="P713" s="4"/>
      <c r="Q713" s="4"/>
      <c r="R713" s="4"/>
      <c r="S713" s="4"/>
      <c r="T713" s="4"/>
      <c r="U713" s="4"/>
      <c r="V713" s="4"/>
      <c r="W713" s="4"/>
      <c r="X713" s="4"/>
      <c r="Y713" s="4"/>
      <c r="Z713" s="4"/>
      <c r="AA713" s="4"/>
      <c r="AB713" s="4"/>
      <c r="AC713" s="4"/>
    </row>
    <row r="714">
      <c r="A714" s="4"/>
      <c r="B714" s="4"/>
      <c r="C714" s="48"/>
      <c r="D714" s="4"/>
      <c r="E714" s="89"/>
      <c r="F714" s="4"/>
      <c r="G714" s="89"/>
      <c r="H714" s="4"/>
      <c r="I714" s="6"/>
      <c r="J714" s="4"/>
      <c r="K714" s="4"/>
      <c r="L714" s="4"/>
      <c r="M714" s="4"/>
      <c r="N714" s="4"/>
      <c r="O714" s="4"/>
      <c r="P714" s="4"/>
      <c r="Q714" s="4"/>
      <c r="R714" s="4"/>
      <c r="S714" s="4"/>
      <c r="T714" s="4"/>
      <c r="U714" s="4"/>
      <c r="V714" s="4"/>
      <c r="W714" s="4"/>
      <c r="X714" s="4"/>
      <c r="Y714" s="4"/>
      <c r="Z714" s="4"/>
      <c r="AA714" s="4"/>
      <c r="AB714" s="4"/>
      <c r="AC714" s="4"/>
    </row>
    <row r="715">
      <c r="A715" s="4"/>
      <c r="B715" s="4"/>
      <c r="C715" s="48"/>
      <c r="D715" s="4"/>
      <c r="E715" s="89"/>
      <c r="F715" s="4"/>
      <c r="G715" s="89"/>
      <c r="H715" s="4"/>
      <c r="I715" s="6"/>
      <c r="J715" s="4"/>
      <c r="K715" s="4"/>
      <c r="L715" s="4"/>
      <c r="M715" s="4"/>
      <c r="N715" s="4"/>
      <c r="O715" s="4"/>
      <c r="P715" s="4"/>
      <c r="Q715" s="4"/>
      <c r="R715" s="4"/>
      <c r="S715" s="4"/>
      <c r="T715" s="4"/>
      <c r="U715" s="4"/>
      <c r="V715" s="4"/>
      <c r="W715" s="4"/>
      <c r="X715" s="4"/>
      <c r="Y715" s="4"/>
      <c r="Z715" s="4"/>
      <c r="AA715" s="4"/>
      <c r="AB715" s="4"/>
      <c r="AC715" s="4"/>
    </row>
    <row r="716">
      <c r="A716" s="4"/>
      <c r="B716" s="4"/>
      <c r="C716" s="48"/>
      <c r="D716" s="4"/>
      <c r="E716" s="89"/>
      <c r="F716" s="4"/>
      <c r="G716" s="89"/>
      <c r="H716" s="4"/>
      <c r="I716" s="6"/>
      <c r="J716" s="4"/>
      <c r="K716" s="4"/>
      <c r="L716" s="4"/>
      <c r="M716" s="4"/>
      <c r="N716" s="4"/>
      <c r="O716" s="4"/>
      <c r="P716" s="4"/>
      <c r="Q716" s="4"/>
      <c r="R716" s="4"/>
      <c r="S716" s="4"/>
      <c r="T716" s="4"/>
      <c r="U716" s="4"/>
      <c r="V716" s="4"/>
      <c r="W716" s="4"/>
      <c r="X716" s="4"/>
      <c r="Y716" s="4"/>
      <c r="Z716" s="4"/>
      <c r="AA716" s="4"/>
      <c r="AB716" s="4"/>
      <c r="AC716" s="4"/>
    </row>
    <row r="717">
      <c r="A717" s="4"/>
      <c r="B717" s="4"/>
      <c r="C717" s="48"/>
      <c r="D717" s="4"/>
      <c r="E717" s="89"/>
      <c r="F717" s="4"/>
      <c r="G717" s="89"/>
      <c r="H717" s="4"/>
      <c r="I717" s="6"/>
      <c r="J717" s="4"/>
      <c r="K717" s="4"/>
      <c r="L717" s="4"/>
      <c r="M717" s="4"/>
      <c r="N717" s="4"/>
      <c r="O717" s="4"/>
      <c r="P717" s="4"/>
      <c r="Q717" s="4"/>
      <c r="R717" s="4"/>
      <c r="S717" s="4"/>
      <c r="T717" s="4"/>
      <c r="U717" s="4"/>
      <c r="V717" s="4"/>
      <c r="W717" s="4"/>
      <c r="X717" s="4"/>
      <c r="Y717" s="4"/>
      <c r="Z717" s="4"/>
      <c r="AA717" s="4"/>
      <c r="AB717" s="4"/>
      <c r="AC717" s="4"/>
    </row>
    <row r="718">
      <c r="A718" s="4"/>
      <c r="B718" s="4"/>
      <c r="C718" s="48"/>
      <c r="D718" s="4"/>
      <c r="E718" s="89"/>
      <c r="F718" s="4"/>
      <c r="G718" s="89"/>
      <c r="H718" s="4"/>
      <c r="I718" s="6"/>
      <c r="J718" s="4"/>
      <c r="K718" s="4"/>
      <c r="L718" s="4"/>
      <c r="M718" s="4"/>
      <c r="N718" s="4"/>
      <c r="O718" s="4"/>
      <c r="P718" s="4"/>
      <c r="Q718" s="4"/>
      <c r="R718" s="4"/>
      <c r="S718" s="4"/>
      <c r="T718" s="4"/>
      <c r="U718" s="4"/>
      <c r="V718" s="4"/>
      <c r="W718" s="4"/>
      <c r="X718" s="4"/>
      <c r="Y718" s="4"/>
      <c r="Z718" s="4"/>
      <c r="AA718" s="4"/>
      <c r="AB718" s="4"/>
      <c r="AC718" s="4"/>
    </row>
    <row r="719">
      <c r="A719" s="4"/>
      <c r="B719" s="4"/>
      <c r="C719" s="48"/>
      <c r="D719" s="4"/>
      <c r="E719" s="89"/>
      <c r="F719" s="4"/>
      <c r="G719" s="89"/>
      <c r="H719" s="4"/>
      <c r="I719" s="6"/>
      <c r="J719" s="4"/>
      <c r="K719" s="4"/>
      <c r="L719" s="4"/>
      <c r="M719" s="4"/>
      <c r="N719" s="4"/>
      <c r="O719" s="4"/>
      <c r="P719" s="4"/>
      <c r="Q719" s="4"/>
      <c r="R719" s="4"/>
      <c r="S719" s="4"/>
      <c r="T719" s="4"/>
      <c r="U719" s="4"/>
      <c r="V719" s="4"/>
      <c r="W719" s="4"/>
      <c r="X719" s="4"/>
      <c r="Y719" s="4"/>
      <c r="Z719" s="4"/>
      <c r="AA719" s="4"/>
      <c r="AB719" s="4"/>
      <c r="AC719" s="4"/>
    </row>
    <row r="720">
      <c r="A720" s="4"/>
      <c r="B720" s="4"/>
      <c r="C720" s="48"/>
      <c r="D720" s="4"/>
      <c r="E720" s="89"/>
      <c r="F720" s="4"/>
      <c r="G720" s="89"/>
      <c r="H720" s="4"/>
      <c r="I720" s="6"/>
      <c r="J720" s="4"/>
      <c r="K720" s="4"/>
      <c r="L720" s="4"/>
      <c r="M720" s="4"/>
      <c r="N720" s="4"/>
      <c r="O720" s="4"/>
      <c r="P720" s="4"/>
      <c r="Q720" s="4"/>
      <c r="R720" s="4"/>
      <c r="S720" s="4"/>
      <c r="T720" s="4"/>
      <c r="U720" s="4"/>
      <c r="V720" s="4"/>
      <c r="W720" s="4"/>
      <c r="X720" s="4"/>
      <c r="Y720" s="4"/>
      <c r="Z720" s="4"/>
      <c r="AA720" s="4"/>
      <c r="AB720" s="4"/>
      <c r="AC720" s="4"/>
    </row>
    <row r="721">
      <c r="A721" s="4"/>
      <c r="B721" s="4"/>
      <c r="C721" s="48"/>
      <c r="D721" s="4"/>
      <c r="E721" s="89"/>
      <c r="F721" s="4"/>
      <c r="G721" s="89"/>
      <c r="H721" s="4"/>
      <c r="I721" s="6"/>
      <c r="J721" s="4"/>
      <c r="K721" s="4"/>
      <c r="L721" s="4"/>
      <c r="M721" s="4"/>
      <c r="N721" s="4"/>
      <c r="O721" s="4"/>
      <c r="P721" s="4"/>
      <c r="Q721" s="4"/>
      <c r="R721" s="4"/>
      <c r="S721" s="4"/>
      <c r="T721" s="4"/>
      <c r="U721" s="4"/>
      <c r="V721" s="4"/>
      <c r="W721" s="4"/>
      <c r="X721" s="4"/>
      <c r="Y721" s="4"/>
      <c r="Z721" s="4"/>
      <c r="AA721" s="4"/>
      <c r="AB721" s="4"/>
      <c r="AC721" s="4"/>
    </row>
    <row r="722">
      <c r="A722" s="4"/>
      <c r="B722" s="4"/>
      <c r="C722" s="48"/>
      <c r="D722" s="4"/>
      <c r="E722" s="89"/>
      <c r="F722" s="4"/>
      <c r="G722" s="89"/>
      <c r="H722" s="4"/>
      <c r="I722" s="6"/>
      <c r="J722" s="4"/>
      <c r="K722" s="4"/>
      <c r="L722" s="4"/>
      <c r="M722" s="4"/>
      <c r="N722" s="4"/>
      <c r="O722" s="4"/>
      <c r="P722" s="4"/>
      <c r="Q722" s="4"/>
      <c r="R722" s="4"/>
      <c r="S722" s="4"/>
      <c r="T722" s="4"/>
      <c r="U722" s="4"/>
      <c r="V722" s="4"/>
      <c r="W722" s="4"/>
      <c r="X722" s="4"/>
      <c r="Y722" s="4"/>
      <c r="Z722" s="4"/>
      <c r="AA722" s="4"/>
      <c r="AB722" s="4"/>
      <c r="AC722" s="4"/>
    </row>
    <row r="723">
      <c r="A723" s="4"/>
      <c r="B723" s="4"/>
      <c r="C723" s="48"/>
      <c r="D723" s="4"/>
      <c r="E723" s="89"/>
      <c r="F723" s="4"/>
      <c r="G723" s="89"/>
      <c r="H723" s="4"/>
      <c r="I723" s="6"/>
      <c r="J723" s="4"/>
      <c r="K723" s="4"/>
      <c r="L723" s="4"/>
      <c r="M723" s="4"/>
      <c r="N723" s="4"/>
      <c r="O723" s="4"/>
      <c r="P723" s="4"/>
      <c r="Q723" s="4"/>
      <c r="R723" s="4"/>
      <c r="S723" s="4"/>
      <c r="T723" s="4"/>
      <c r="U723" s="4"/>
      <c r="V723" s="4"/>
      <c r="W723" s="4"/>
      <c r="X723" s="4"/>
      <c r="Y723" s="4"/>
      <c r="Z723" s="4"/>
      <c r="AA723" s="4"/>
      <c r="AB723" s="4"/>
      <c r="AC723" s="4"/>
    </row>
    <row r="724">
      <c r="A724" s="4"/>
      <c r="B724" s="4"/>
      <c r="C724" s="48"/>
      <c r="D724" s="4"/>
      <c r="E724" s="89"/>
      <c r="F724" s="4"/>
      <c r="G724" s="89"/>
      <c r="H724" s="4"/>
      <c r="I724" s="6"/>
      <c r="J724" s="4"/>
      <c r="K724" s="4"/>
      <c r="L724" s="4"/>
      <c r="M724" s="4"/>
      <c r="N724" s="4"/>
      <c r="O724" s="4"/>
      <c r="P724" s="4"/>
      <c r="Q724" s="4"/>
      <c r="R724" s="4"/>
      <c r="S724" s="4"/>
      <c r="T724" s="4"/>
      <c r="U724" s="4"/>
      <c r="V724" s="4"/>
      <c r="W724" s="4"/>
      <c r="X724" s="4"/>
      <c r="Y724" s="4"/>
      <c r="Z724" s="4"/>
      <c r="AA724" s="4"/>
      <c r="AB724" s="4"/>
      <c r="AC724" s="4"/>
    </row>
    <row r="725">
      <c r="A725" s="4"/>
      <c r="B725" s="4"/>
      <c r="C725" s="48"/>
      <c r="D725" s="4"/>
      <c r="E725" s="89"/>
      <c r="F725" s="4"/>
      <c r="G725" s="89"/>
      <c r="H725" s="4"/>
      <c r="I725" s="6"/>
      <c r="J725" s="4"/>
      <c r="K725" s="4"/>
      <c r="L725" s="4"/>
      <c r="M725" s="4"/>
      <c r="N725" s="4"/>
      <c r="O725" s="4"/>
      <c r="P725" s="4"/>
      <c r="Q725" s="4"/>
      <c r="R725" s="4"/>
      <c r="S725" s="4"/>
      <c r="T725" s="4"/>
      <c r="U725" s="4"/>
      <c r="V725" s="4"/>
      <c r="W725" s="4"/>
      <c r="X725" s="4"/>
      <c r="Y725" s="4"/>
      <c r="Z725" s="4"/>
      <c r="AA725" s="4"/>
      <c r="AB725" s="4"/>
      <c r="AC725" s="4"/>
    </row>
    <row r="726">
      <c r="A726" s="4"/>
      <c r="B726" s="4"/>
      <c r="C726" s="48"/>
      <c r="D726" s="4"/>
      <c r="E726" s="89"/>
      <c r="F726" s="4"/>
      <c r="G726" s="89"/>
      <c r="H726" s="4"/>
      <c r="I726" s="6"/>
      <c r="J726" s="4"/>
      <c r="K726" s="4"/>
      <c r="L726" s="4"/>
      <c r="M726" s="4"/>
      <c r="N726" s="4"/>
      <c r="O726" s="4"/>
      <c r="P726" s="4"/>
      <c r="Q726" s="4"/>
      <c r="R726" s="4"/>
      <c r="S726" s="4"/>
      <c r="T726" s="4"/>
      <c r="U726" s="4"/>
      <c r="V726" s="4"/>
      <c r="W726" s="4"/>
      <c r="X726" s="4"/>
      <c r="Y726" s="4"/>
      <c r="Z726" s="4"/>
      <c r="AA726" s="4"/>
      <c r="AB726" s="4"/>
      <c r="AC726" s="4"/>
    </row>
    <row r="727">
      <c r="A727" s="4"/>
      <c r="B727" s="4"/>
      <c r="C727" s="48"/>
      <c r="D727" s="4"/>
      <c r="E727" s="89"/>
      <c r="F727" s="4"/>
      <c r="G727" s="89"/>
      <c r="H727" s="4"/>
      <c r="I727" s="6"/>
      <c r="J727" s="4"/>
      <c r="K727" s="4"/>
      <c r="L727" s="4"/>
      <c r="M727" s="4"/>
      <c r="N727" s="4"/>
      <c r="O727" s="4"/>
      <c r="P727" s="4"/>
      <c r="Q727" s="4"/>
      <c r="R727" s="4"/>
      <c r="S727" s="4"/>
      <c r="T727" s="4"/>
      <c r="U727" s="4"/>
      <c r="V727" s="4"/>
      <c r="W727" s="4"/>
      <c r="X727" s="4"/>
      <c r="Y727" s="4"/>
      <c r="Z727" s="4"/>
      <c r="AA727" s="4"/>
      <c r="AB727" s="4"/>
      <c r="AC727" s="4"/>
    </row>
    <row r="728">
      <c r="A728" s="4"/>
      <c r="B728" s="4"/>
      <c r="C728" s="48"/>
      <c r="D728" s="4"/>
      <c r="E728" s="89"/>
      <c r="F728" s="4"/>
      <c r="G728" s="89"/>
      <c r="H728" s="4"/>
      <c r="I728" s="6"/>
      <c r="J728" s="4"/>
      <c r="K728" s="4"/>
      <c r="L728" s="4"/>
      <c r="M728" s="4"/>
      <c r="N728" s="4"/>
      <c r="O728" s="4"/>
      <c r="P728" s="4"/>
      <c r="Q728" s="4"/>
      <c r="R728" s="4"/>
      <c r="S728" s="4"/>
      <c r="T728" s="4"/>
      <c r="U728" s="4"/>
      <c r="V728" s="4"/>
      <c r="W728" s="4"/>
      <c r="X728" s="4"/>
      <c r="Y728" s="4"/>
      <c r="Z728" s="4"/>
      <c r="AA728" s="4"/>
      <c r="AB728" s="4"/>
      <c r="AC728" s="4"/>
    </row>
    <row r="729">
      <c r="A729" s="4"/>
      <c r="B729" s="4"/>
      <c r="C729" s="48"/>
      <c r="D729" s="4"/>
      <c r="E729" s="89"/>
      <c r="F729" s="4"/>
      <c r="G729" s="89"/>
      <c r="H729" s="4"/>
      <c r="I729" s="6"/>
      <c r="J729" s="4"/>
      <c r="K729" s="4"/>
      <c r="L729" s="4"/>
      <c r="M729" s="4"/>
      <c r="N729" s="4"/>
      <c r="O729" s="4"/>
      <c r="P729" s="4"/>
      <c r="Q729" s="4"/>
      <c r="R729" s="4"/>
      <c r="S729" s="4"/>
      <c r="T729" s="4"/>
      <c r="U729" s="4"/>
      <c r="V729" s="4"/>
      <c r="W729" s="4"/>
      <c r="X729" s="4"/>
      <c r="Y729" s="4"/>
      <c r="Z729" s="4"/>
      <c r="AA729" s="4"/>
      <c r="AB729" s="4"/>
      <c r="AC729" s="4"/>
    </row>
    <row r="730">
      <c r="A730" s="4"/>
      <c r="B730" s="4"/>
      <c r="C730" s="48"/>
      <c r="D730" s="4"/>
      <c r="E730" s="89"/>
      <c r="F730" s="4"/>
      <c r="G730" s="89"/>
      <c r="H730" s="4"/>
      <c r="I730" s="6"/>
      <c r="J730" s="4"/>
      <c r="K730" s="4"/>
      <c r="L730" s="4"/>
      <c r="M730" s="4"/>
      <c r="N730" s="4"/>
      <c r="O730" s="4"/>
      <c r="P730" s="4"/>
      <c r="Q730" s="4"/>
      <c r="R730" s="4"/>
      <c r="S730" s="4"/>
      <c r="T730" s="4"/>
      <c r="U730" s="4"/>
      <c r="V730" s="4"/>
      <c r="W730" s="4"/>
      <c r="X730" s="4"/>
      <c r="Y730" s="4"/>
      <c r="Z730" s="4"/>
      <c r="AA730" s="4"/>
      <c r="AB730" s="4"/>
      <c r="AC730" s="4"/>
    </row>
    <row r="731">
      <c r="A731" s="4"/>
      <c r="B731" s="4"/>
      <c r="C731" s="48"/>
      <c r="D731" s="4"/>
      <c r="E731" s="89"/>
      <c r="F731" s="4"/>
      <c r="G731" s="89"/>
      <c r="H731" s="4"/>
      <c r="I731" s="6"/>
      <c r="J731" s="4"/>
      <c r="K731" s="4"/>
      <c r="L731" s="4"/>
      <c r="M731" s="4"/>
      <c r="N731" s="4"/>
      <c r="O731" s="4"/>
      <c r="P731" s="4"/>
      <c r="Q731" s="4"/>
      <c r="R731" s="4"/>
      <c r="S731" s="4"/>
      <c r="T731" s="4"/>
      <c r="U731" s="4"/>
      <c r="V731" s="4"/>
      <c r="W731" s="4"/>
      <c r="X731" s="4"/>
      <c r="Y731" s="4"/>
      <c r="Z731" s="4"/>
      <c r="AA731" s="4"/>
      <c r="AB731" s="4"/>
      <c r="AC731" s="4"/>
    </row>
    <row r="732">
      <c r="A732" s="4"/>
      <c r="B732" s="4"/>
      <c r="C732" s="48"/>
      <c r="D732" s="4"/>
      <c r="E732" s="89"/>
      <c r="F732" s="4"/>
      <c r="G732" s="89"/>
      <c r="H732" s="4"/>
      <c r="I732" s="6"/>
      <c r="J732" s="4"/>
      <c r="K732" s="4"/>
      <c r="L732" s="4"/>
      <c r="M732" s="4"/>
      <c r="N732" s="4"/>
      <c r="O732" s="4"/>
      <c r="P732" s="4"/>
      <c r="Q732" s="4"/>
      <c r="R732" s="4"/>
      <c r="S732" s="4"/>
      <c r="T732" s="4"/>
      <c r="U732" s="4"/>
      <c r="V732" s="4"/>
      <c r="W732" s="4"/>
      <c r="X732" s="4"/>
      <c r="Y732" s="4"/>
      <c r="Z732" s="4"/>
      <c r="AA732" s="4"/>
      <c r="AB732" s="4"/>
      <c r="AC732" s="4"/>
    </row>
    <row r="733">
      <c r="A733" s="4"/>
      <c r="B733" s="4"/>
      <c r="C733" s="48"/>
      <c r="D733" s="4"/>
      <c r="E733" s="89"/>
      <c r="F733" s="4"/>
      <c r="G733" s="89"/>
      <c r="H733" s="4"/>
      <c r="I733" s="6"/>
      <c r="J733" s="4"/>
      <c r="K733" s="4"/>
      <c r="L733" s="4"/>
      <c r="M733" s="4"/>
      <c r="N733" s="4"/>
      <c r="O733" s="4"/>
      <c r="P733" s="4"/>
      <c r="Q733" s="4"/>
      <c r="R733" s="4"/>
      <c r="S733" s="4"/>
      <c r="T733" s="4"/>
      <c r="U733" s="4"/>
      <c r="V733" s="4"/>
      <c r="W733" s="4"/>
      <c r="X733" s="4"/>
      <c r="Y733" s="4"/>
      <c r="Z733" s="4"/>
      <c r="AA733" s="4"/>
      <c r="AB733" s="4"/>
      <c r="AC733" s="4"/>
    </row>
    <row r="734">
      <c r="A734" s="4"/>
      <c r="B734" s="4"/>
      <c r="C734" s="48"/>
      <c r="D734" s="4"/>
      <c r="E734" s="89"/>
      <c r="F734" s="4"/>
      <c r="G734" s="89"/>
      <c r="H734" s="4"/>
      <c r="I734" s="6"/>
      <c r="J734" s="4"/>
      <c r="K734" s="4"/>
      <c r="L734" s="4"/>
      <c r="M734" s="4"/>
      <c r="N734" s="4"/>
      <c r="O734" s="4"/>
      <c r="P734" s="4"/>
      <c r="Q734" s="4"/>
      <c r="R734" s="4"/>
      <c r="S734" s="4"/>
      <c r="T734" s="4"/>
      <c r="U734" s="4"/>
      <c r="V734" s="4"/>
      <c r="W734" s="4"/>
      <c r="X734" s="4"/>
      <c r="Y734" s="4"/>
      <c r="Z734" s="4"/>
      <c r="AA734" s="4"/>
      <c r="AB734" s="4"/>
      <c r="AC734" s="4"/>
    </row>
    <row r="735">
      <c r="A735" s="4"/>
      <c r="B735" s="4"/>
      <c r="C735" s="48"/>
      <c r="D735" s="4"/>
      <c r="E735" s="89"/>
      <c r="F735" s="4"/>
      <c r="G735" s="89"/>
      <c r="H735" s="4"/>
      <c r="I735" s="6"/>
      <c r="J735" s="4"/>
      <c r="K735" s="4"/>
      <c r="L735" s="4"/>
      <c r="M735" s="4"/>
      <c r="N735" s="4"/>
      <c r="O735" s="4"/>
      <c r="P735" s="4"/>
      <c r="Q735" s="4"/>
      <c r="R735" s="4"/>
      <c r="S735" s="4"/>
      <c r="T735" s="4"/>
      <c r="U735" s="4"/>
      <c r="V735" s="4"/>
      <c r="W735" s="4"/>
      <c r="X735" s="4"/>
      <c r="Y735" s="4"/>
      <c r="Z735" s="4"/>
      <c r="AA735" s="4"/>
      <c r="AB735" s="4"/>
      <c r="AC735" s="4"/>
    </row>
    <row r="736">
      <c r="A736" s="4"/>
      <c r="B736" s="4"/>
      <c r="C736" s="48"/>
      <c r="D736" s="4"/>
      <c r="E736" s="89"/>
      <c r="F736" s="4"/>
      <c r="G736" s="89"/>
      <c r="H736" s="4"/>
      <c r="I736" s="6"/>
      <c r="J736" s="4"/>
      <c r="K736" s="4"/>
      <c r="L736" s="4"/>
      <c r="M736" s="4"/>
      <c r="N736" s="4"/>
      <c r="O736" s="4"/>
      <c r="P736" s="4"/>
      <c r="Q736" s="4"/>
      <c r="R736" s="4"/>
      <c r="S736" s="4"/>
      <c r="T736" s="4"/>
      <c r="U736" s="4"/>
      <c r="V736" s="4"/>
      <c r="W736" s="4"/>
      <c r="X736" s="4"/>
      <c r="Y736" s="4"/>
      <c r="Z736" s="4"/>
      <c r="AA736" s="4"/>
      <c r="AB736" s="4"/>
      <c r="AC736" s="4"/>
    </row>
    <row r="737">
      <c r="A737" s="4"/>
      <c r="B737" s="4"/>
      <c r="C737" s="48"/>
      <c r="D737" s="4"/>
      <c r="E737" s="89"/>
      <c r="F737" s="4"/>
      <c r="G737" s="89"/>
      <c r="H737" s="4"/>
      <c r="I737" s="6"/>
      <c r="J737" s="4"/>
      <c r="K737" s="4"/>
      <c r="L737" s="4"/>
      <c r="M737" s="4"/>
      <c r="N737" s="4"/>
      <c r="O737" s="4"/>
      <c r="P737" s="4"/>
      <c r="Q737" s="4"/>
      <c r="R737" s="4"/>
      <c r="S737" s="4"/>
      <c r="T737" s="4"/>
      <c r="U737" s="4"/>
      <c r="V737" s="4"/>
      <c r="W737" s="4"/>
      <c r="X737" s="4"/>
      <c r="Y737" s="4"/>
      <c r="Z737" s="4"/>
      <c r="AA737" s="4"/>
      <c r="AB737" s="4"/>
      <c r="AC737" s="4"/>
    </row>
    <row r="738">
      <c r="A738" s="4"/>
      <c r="B738" s="4"/>
      <c r="C738" s="48"/>
      <c r="D738" s="4"/>
      <c r="E738" s="89"/>
      <c r="F738" s="4"/>
      <c r="G738" s="89"/>
      <c r="H738" s="4"/>
      <c r="I738" s="6"/>
      <c r="J738" s="4"/>
      <c r="K738" s="4"/>
      <c r="L738" s="4"/>
      <c r="M738" s="4"/>
      <c r="N738" s="4"/>
      <c r="O738" s="4"/>
      <c r="P738" s="4"/>
      <c r="Q738" s="4"/>
      <c r="R738" s="4"/>
      <c r="S738" s="4"/>
      <c r="T738" s="4"/>
      <c r="U738" s="4"/>
      <c r="V738" s="4"/>
      <c r="W738" s="4"/>
      <c r="X738" s="4"/>
      <c r="Y738" s="4"/>
      <c r="Z738" s="4"/>
      <c r="AA738" s="4"/>
      <c r="AB738" s="4"/>
      <c r="AC738" s="4"/>
    </row>
    <row r="739">
      <c r="A739" s="4"/>
      <c r="B739" s="4"/>
      <c r="C739" s="48"/>
      <c r="D739" s="4"/>
      <c r="E739" s="89"/>
      <c r="F739" s="4"/>
      <c r="G739" s="89"/>
      <c r="H739" s="4"/>
      <c r="I739" s="6"/>
      <c r="J739" s="4"/>
      <c r="K739" s="4"/>
      <c r="L739" s="4"/>
      <c r="M739" s="4"/>
      <c r="N739" s="4"/>
      <c r="O739" s="4"/>
      <c r="P739" s="4"/>
      <c r="Q739" s="4"/>
      <c r="R739" s="4"/>
      <c r="S739" s="4"/>
      <c r="T739" s="4"/>
      <c r="U739" s="4"/>
      <c r="V739" s="4"/>
      <c r="W739" s="4"/>
      <c r="X739" s="4"/>
      <c r="Y739" s="4"/>
      <c r="Z739" s="4"/>
      <c r="AA739" s="4"/>
      <c r="AB739" s="4"/>
      <c r="AC739" s="4"/>
    </row>
    <row r="740">
      <c r="A740" s="4"/>
      <c r="B740" s="4"/>
      <c r="C740" s="48"/>
      <c r="D740" s="4"/>
      <c r="E740" s="89"/>
      <c r="F740" s="4"/>
      <c r="G740" s="89"/>
      <c r="H740" s="4"/>
      <c r="I740" s="6"/>
      <c r="J740" s="4"/>
      <c r="K740" s="4"/>
      <c r="L740" s="4"/>
      <c r="M740" s="4"/>
      <c r="N740" s="4"/>
      <c r="O740" s="4"/>
      <c r="P740" s="4"/>
      <c r="Q740" s="4"/>
      <c r="R740" s="4"/>
      <c r="S740" s="4"/>
      <c r="T740" s="4"/>
      <c r="U740" s="4"/>
      <c r="V740" s="4"/>
      <c r="W740" s="4"/>
      <c r="X740" s="4"/>
      <c r="Y740" s="4"/>
      <c r="Z740" s="4"/>
      <c r="AA740" s="4"/>
      <c r="AB740" s="4"/>
      <c r="AC740" s="4"/>
    </row>
    <row r="741">
      <c r="A741" s="4"/>
      <c r="B741" s="4"/>
      <c r="C741" s="48"/>
      <c r="D741" s="4"/>
      <c r="E741" s="89"/>
      <c r="F741" s="4"/>
      <c r="G741" s="89"/>
      <c r="H741" s="4"/>
      <c r="I741" s="6"/>
      <c r="J741" s="4"/>
      <c r="K741" s="4"/>
      <c r="L741" s="4"/>
      <c r="M741" s="4"/>
      <c r="N741" s="4"/>
      <c r="O741" s="4"/>
      <c r="P741" s="4"/>
      <c r="Q741" s="4"/>
      <c r="R741" s="4"/>
      <c r="S741" s="4"/>
      <c r="T741" s="4"/>
      <c r="U741" s="4"/>
      <c r="V741" s="4"/>
      <c r="W741" s="4"/>
      <c r="X741" s="4"/>
      <c r="Y741" s="4"/>
      <c r="Z741" s="4"/>
      <c r="AA741" s="4"/>
      <c r="AB741" s="4"/>
      <c r="AC741" s="4"/>
    </row>
    <row r="742">
      <c r="A742" s="4"/>
      <c r="B742" s="4"/>
      <c r="C742" s="48"/>
      <c r="D742" s="4"/>
      <c r="E742" s="89"/>
      <c r="F742" s="4"/>
      <c r="G742" s="89"/>
      <c r="H742" s="4"/>
      <c r="I742" s="6"/>
      <c r="J742" s="4"/>
      <c r="K742" s="4"/>
      <c r="L742" s="4"/>
      <c r="M742" s="4"/>
      <c r="N742" s="4"/>
      <c r="O742" s="4"/>
      <c r="P742" s="4"/>
      <c r="Q742" s="4"/>
      <c r="R742" s="4"/>
      <c r="S742" s="4"/>
      <c r="T742" s="4"/>
      <c r="U742" s="4"/>
      <c r="V742" s="4"/>
      <c r="W742" s="4"/>
      <c r="X742" s="4"/>
      <c r="Y742" s="4"/>
      <c r="Z742" s="4"/>
      <c r="AA742" s="4"/>
      <c r="AB742" s="4"/>
      <c r="AC742" s="4"/>
    </row>
    <row r="743">
      <c r="A743" s="4"/>
      <c r="B743" s="4"/>
      <c r="C743" s="48"/>
      <c r="D743" s="4"/>
      <c r="E743" s="89"/>
      <c r="F743" s="4"/>
      <c r="G743" s="89"/>
      <c r="H743" s="4"/>
      <c r="I743" s="6"/>
      <c r="J743" s="4"/>
      <c r="K743" s="4"/>
      <c r="L743" s="4"/>
      <c r="M743" s="4"/>
      <c r="N743" s="4"/>
      <c r="O743" s="4"/>
      <c r="P743" s="4"/>
      <c r="Q743" s="4"/>
      <c r="R743" s="4"/>
      <c r="S743" s="4"/>
      <c r="T743" s="4"/>
      <c r="U743" s="4"/>
      <c r="V743" s="4"/>
      <c r="W743" s="4"/>
      <c r="X743" s="4"/>
      <c r="Y743" s="4"/>
      <c r="Z743" s="4"/>
      <c r="AA743" s="4"/>
      <c r="AB743" s="4"/>
      <c r="AC743" s="4"/>
    </row>
    <row r="744">
      <c r="A744" s="4"/>
      <c r="B744" s="4"/>
      <c r="C744" s="48"/>
      <c r="D744" s="4"/>
      <c r="E744" s="89"/>
      <c r="F744" s="4"/>
      <c r="G744" s="89"/>
      <c r="H744" s="4"/>
      <c r="I744" s="6"/>
      <c r="J744" s="4"/>
      <c r="K744" s="4"/>
      <c r="L744" s="4"/>
      <c r="M744" s="4"/>
      <c r="N744" s="4"/>
      <c r="O744" s="4"/>
      <c r="P744" s="4"/>
      <c r="Q744" s="4"/>
      <c r="R744" s="4"/>
      <c r="S744" s="4"/>
      <c r="T744" s="4"/>
      <c r="U744" s="4"/>
      <c r="V744" s="4"/>
      <c r="W744" s="4"/>
      <c r="X744" s="4"/>
      <c r="Y744" s="4"/>
      <c r="Z744" s="4"/>
      <c r="AA744" s="4"/>
      <c r="AB744" s="4"/>
      <c r="AC744" s="4"/>
    </row>
    <row r="745">
      <c r="A745" s="4"/>
      <c r="B745" s="4"/>
      <c r="C745" s="48"/>
      <c r="D745" s="4"/>
      <c r="E745" s="89"/>
      <c r="F745" s="4"/>
      <c r="G745" s="89"/>
      <c r="H745" s="4"/>
      <c r="I745" s="6"/>
      <c r="J745" s="4"/>
      <c r="K745" s="4"/>
      <c r="L745" s="4"/>
      <c r="M745" s="4"/>
      <c r="N745" s="4"/>
      <c r="O745" s="4"/>
      <c r="P745" s="4"/>
      <c r="Q745" s="4"/>
      <c r="R745" s="4"/>
      <c r="S745" s="4"/>
      <c r="T745" s="4"/>
      <c r="U745" s="4"/>
      <c r="V745" s="4"/>
      <c r="W745" s="4"/>
      <c r="X745" s="4"/>
      <c r="Y745" s="4"/>
      <c r="Z745" s="4"/>
      <c r="AA745" s="4"/>
      <c r="AB745" s="4"/>
      <c r="AC745" s="4"/>
    </row>
    <row r="746">
      <c r="A746" s="4"/>
      <c r="B746" s="4"/>
      <c r="C746" s="48"/>
      <c r="D746" s="4"/>
      <c r="E746" s="89"/>
      <c r="F746" s="4"/>
      <c r="G746" s="89"/>
      <c r="H746" s="4"/>
      <c r="I746" s="6"/>
      <c r="J746" s="4"/>
      <c r="K746" s="4"/>
      <c r="L746" s="4"/>
      <c r="M746" s="4"/>
      <c r="N746" s="4"/>
      <c r="O746" s="4"/>
      <c r="P746" s="4"/>
      <c r="Q746" s="4"/>
      <c r="R746" s="4"/>
      <c r="S746" s="4"/>
      <c r="T746" s="4"/>
      <c r="U746" s="4"/>
      <c r="V746" s="4"/>
      <c r="W746" s="4"/>
      <c r="X746" s="4"/>
      <c r="Y746" s="4"/>
      <c r="Z746" s="4"/>
      <c r="AA746" s="4"/>
      <c r="AB746" s="4"/>
      <c r="AC746" s="4"/>
    </row>
    <row r="747">
      <c r="A747" s="4"/>
      <c r="B747" s="4"/>
      <c r="C747" s="48"/>
      <c r="D747" s="4"/>
      <c r="E747" s="89"/>
      <c r="F747" s="4"/>
      <c r="G747" s="89"/>
      <c r="H747" s="4"/>
      <c r="I747" s="6"/>
      <c r="J747" s="4"/>
      <c r="K747" s="4"/>
      <c r="L747" s="4"/>
      <c r="M747" s="4"/>
      <c r="N747" s="4"/>
      <c r="O747" s="4"/>
      <c r="P747" s="4"/>
      <c r="Q747" s="4"/>
      <c r="R747" s="4"/>
      <c r="S747" s="4"/>
      <c r="T747" s="4"/>
      <c r="U747" s="4"/>
      <c r="V747" s="4"/>
      <c r="W747" s="4"/>
      <c r="X747" s="4"/>
      <c r="Y747" s="4"/>
      <c r="Z747" s="4"/>
      <c r="AA747" s="4"/>
      <c r="AB747" s="4"/>
      <c r="AC747" s="4"/>
    </row>
    <row r="748">
      <c r="A748" s="4"/>
      <c r="B748" s="4"/>
      <c r="C748" s="48"/>
      <c r="D748" s="4"/>
      <c r="E748" s="89"/>
      <c r="F748" s="4"/>
      <c r="G748" s="89"/>
      <c r="H748" s="4"/>
      <c r="I748" s="6"/>
      <c r="J748" s="4"/>
      <c r="K748" s="4"/>
      <c r="L748" s="4"/>
      <c r="M748" s="4"/>
      <c r="N748" s="4"/>
      <c r="O748" s="4"/>
      <c r="P748" s="4"/>
      <c r="Q748" s="4"/>
      <c r="R748" s="4"/>
      <c r="S748" s="4"/>
      <c r="T748" s="4"/>
      <c r="U748" s="4"/>
      <c r="V748" s="4"/>
      <c r="W748" s="4"/>
      <c r="X748" s="4"/>
      <c r="Y748" s="4"/>
      <c r="Z748" s="4"/>
      <c r="AA748" s="4"/>
      <c r="AB748" s="4"/>
      <c r="AC748" s="4"/>
    </row>
    <row r="749">
      <c r="A749" s="4"/>
      <c r="B749" s="4"/>
      <c r="C749" s="48"/>
      <c r="D749" s="4"/>
      <c r="E749" s="89"/>
      <c r="F749" s="4"/>
      <c r="G749" s="89"/>
      <c r="H749" s="4"/>
      <c r="I749" s="6"/>
      <c r="J749" s="4"/>
      <c r="K749" s="4"/>
      <c r="L749" s="4"/>
      <c r="M749" s="4"/>
      <c r="N749" s="4"/>
      <c r="O749" s="4"/>
      <c r="P749" s="4"/>
      <c r="Q749" s="4"/>
      <c r="R749" s="4"/>
      <c r="S749" s="4"/>
      <c r="T749" s="4"/>
      <c r="U749" s="4"/>
      <c r="V749" s="4"/>
      <c r="W749" s="4"/>
      <c r="X749" s="4"/>
      <c r="Y749" s="4"/>
      <c r="Z749" s="4"/>
      <c r="AA749" s="4"/>
      <c r="AB749" s="4"/>
      <c r="AC749" s="4"/>
    </row>
    <row r="750">
      <c r="A750" s="4"/>
      <c r="B750" s="4"/>
      <c r="C750" s="48"/>
      <c r="D750" s="4"/>
      <c r="E750" s="89"/>
      <c r="F750" s="4"/>
      <c r="G750" s="89"/>
      <c r="H750" s="4"/>
      <c r="I750" s="6"/>
      <c r="J750" s="4"/>
      <c r="K750" s="4"/>
      <c r="L750" s="4"/>
      <c r="M750" s="4"/>
      <c r="N750" s="4"/>
      <c r="O750" s="4"/>
      <c r="P750" s="4"/>
      <c r="Q750" s="4"/>
      <c r="R750" s="4"/>
      <c r="S750" s="4"/>
      <c r="T750" s="4"/>
      <c r="U750" s="4"/>
      <c r="V750" s="4"/>
      <c r="W750" s="4"/>
      <c r="X750" s="4"/>
      <c r="Y750" s="4"/>
      <c r="Z750" s="4"/>
      <c r="AA750" s="4"/>
      <c r="AB750" s="4"/>
      <c r="AC750" s="4"/>
    </row>
    <row r="751">
      <c r="A751" s="4"/>
      <c r="B751" s="4"/>
      <c r="C751" s="48"/>
      <c r="D751" s="4"/>
      <c r="E751" s="89"/>
      <c r="F751" s="4"/>
      <c r="G751" s="89"/>
      <c r="H751" s="4"/>
      <c r="I751" s="6"/>
      <c r="J751" s="4"/>
      <c r="K751" s="4"/>
      <c r="L751" s="4"/>
      <c r="M751" s="4"/>
      <c r="N751" s="4"/>
      <c r="O751" s="4"/>
      <c r="P751" s="4"/>
      <c r="Q751" s="4"/>
      <c r="R751" s="4"/>
      <c r="S751" s="4"/>
      <c r="T751" s="4"/>
      <c r="U751" s="4"/>
      <c r="V751" s="4"/>
      <c r="W751" s="4"/>
      <c r="X751" s="4"/>
      <c r="Y751" s="4"/>
      <c r="Z751" s="4"/>
      <c r="AA751" s="4"/>
      <c r="AB751" s="4"/>
      <c r="AC751" s="4"/>
    </row>
    <row r="752">
      <c r="A752" s="4"/>
      <c r="B752" s="4"/>
      <c r="C752" s="48"/>
      <c r="D752" s="4"/>
      <c r="E752" s="89"/>
      <c r="F752" s="4"/>
      <c r="G752" s="89"/>
      <c r="H752" s="4"/>
      <c r="I752" s="6"/>
      <c r="J752" s="4"/>
      <c r="K752" s="4"/>
      <c r="L752" s="4"/>
      <c r="M752" s="4"/>
      <c r="N752" s="4"/>
      <c r="O752" s="4"/>
      <c r="P752" s="4"/>
      <c r="Q752" s="4"/>
      <c r="R752" s="4"/>
      <c r="S752" s="4"/>
      <c r="T752" s="4"/>
      <c r="U752" s="4"/>
      <c r="V752" s="4"/>
      <c r="W752" s="4"/>
      <c r="X752" s="4"/>
      <c r="Y752" s="4"/>
      <c r="Z752" s="4"/>
      <c r="AA752" s="4"/>
      <c r="AB752" s="4"/>
      <c r="AC752" s="4"/>
    </row>
    <row r="753">
      <c r="A753" s="4"/>
      <c r="B753" s="4"/>
      <c r="C753" s="48"/>
      <c r="D753" s="4"/>
      <c r="E753" s="89"/>
      <c r="F753" s="4"/>
      <c r="G753" s="89"/>
      <c r="H753" s="4"/>
      <c r="I753" s="6"/>
      <c r="J753" s="4"/>
      <c r="K753" s="4"/>
      <c r="L753" s="4"/>
      <c r="M753" s="4"/>
      <c r="N753" s="4"/>
      <c r="O753" s="4"/>
      <c r="P753" s="4"/>
      <c r="Q753" s="4"/>
      <c r="R753" s="4"/>
      <c r="S753" s="4"/>
      <c r="T753" s="4"/>
      <c r="U753" s="4"/>
      <c r="V753" s="4"/>
      <c r="W753" s="4"/>
      <c r="X753" s="4"/>
      <c r="Y753" s="4"/>
      <c r="Z753" s="4"/>
      <c r="AA753" s="4"/>
      <c r="AB753" s="4"/>
      <c r="AC753" s="4"/>
    </row>
    <row r="754">
      <c r="A754" s="4"/>
      <c r="B754" s="4"/>
      <c r="C754" s="48"/>
      <c r="D754" s="4"/>
      <c r="E754" s="89"/>
      <c r="F754" s="4"/>
      <c r="G754" s="89"/>
      <c r="H754" s="4"/>
      <c r="I754" s="6"/>
      <c r="J754" s="4"/>
      <c r="K754" s="4"/>
      <c r="L754" s="4"/>
      <c r="M754" s="4"/>
      <c r="N754" s="4"/>
      <c r="O754" s="4"/>
      <c r="P754" s="4"/>
      <c r="Q754" s="4"/>
      <c r="R754" s="4"/>
      <c r="S754" s="4"/>
      <c r="T754" s="4"/>
      <c r="U754" s="4"/>
      <c r="V754" s="4"/>
      <c r="W754" s="4"/>
      <c r="X754" s="4"/>
      <c r="Y754" s="4"/>
      <c r="Z754" s="4"/>
      <c r="AA754" s="4"/>
      <c r="AB754" s="4"/>
      <c r="AC754" s="4"/>
    </row>
    <row r="755">
      <c r="A755" s="4"/>
      <c r="B755" s="4"/>
      <c r="C755" s="48"/>
      <c r="D755" s="4"/>
      <c r="E755" s="89"/>
      <c r="F755" s="4"/>
      <c r="G755" s="89"/>
      <c r="H755" s="4"/>
      <c r="I755" s="6"/>
      <c r="J755" s="4"/>
      <c r="K755" s="4"/>
      <c r="L755" s="4"/>
      <c r="M755" s="4"/>
      <c r="N755" s="4"/>
      <c r="O755" s="4"/>
      <c r="P755" s="4"/>
      <c r="Q755" s="4"/>
      <c r="R755" s="4"/>
      <c r="S755" s="4"/>
      <c r="T755" s="4"/>
      <c r="U755" s="4"/>
      <c r="V755" s="4"/>
      <c r="W755" s="4"/>
      <c r="X755" s="4"/>
      <c r="Y755" s="4"/>
      <c r="Z755" s="4"/>
      <c r="AA755" s="4"/>
      <c r="AB755" s="4"/>
      <c r="AC755" s="4"/>
    </row>
    <row r="756">
      <c r="A756" s="4"/>
      <c r="B756" s="4"/>
      <c r="C756" s="48"/>
      <c r="D756" s="4"/>
      <c r="E756" s="89"/>
      <c r="F756" s="4"/>
      <c r="G756" s="89"/>
      <c r="H756" s="4"/>
      <c r="I756" s="6"/>
      <c r="J756" s="4"/>
      <c r="K756" s="4"/>
      <c r="L756" s="4"/>
      <c r="M756" s="4"/>
      <c r="N756" s="4"/>
      <c r="O756" s="4"/>
      <c r="P756" s="4"/>
      <c r="Q756" s="4"/>
      <c r="R756" s="4"/>
      <c r="S756" s="4"/>
      <c r="T756" s="4"/>
      <c r="U756" s="4"/>
      <c r="V756" s="4"/>
      <c r="W756" s="4"/>
      <c r="X756" s="4"/>
      <c r="Y756" s="4"/>
      <c r="Z756" s="4"/>
      <c r="AA756" s="4"/>
      <c r="AB756" s="4"/>
      <c r="AC756" s="4"/>
    </row>
    <row r="757">
      <c r="A757" s="4"/>
      <c r="B757" s="4"/>
      <c r="C757" s="48"/>
      <c r="D757" s="4"/>
      <c r="E757" s="89"/>
      <c r="F757" s="4"/>
      <c r="G757" s="89"/>
      <c r="H757" s="4"/>
      <c r="I757" s="6"/>
      <c r="J757" s="4"/>
      <c r="K757" s="4"/>
      <c r="L757" s="4"/>
      <c r="M757" s="4"/>
      <c r="N757" s="4"/>
      <c r="O757" s="4"/>
      <c r="P757" s="4"/>
      <c r="Q757" s="4"/>
      <c r="R757" s="4"/>
      <c r="S757" s="4"/>
      <c r="T757" s="4"/>
      <c r="U757" s="4"/>
      <c r="V757" s="4"/>
      <c r="W757" s="4"/>
      <c r="X757" s="4"/>
      <c r="Y757" s="4"/>
      <c r="Z757" s="4"/>
      <c r="AA757" s="4"/>
      <c r="AB757" s="4"/>
      <c r="AC757" s="4"/>
    </row>
    <row r="758">
      <c r="A758" s="4"/>
      <c r="B758" s="4"/>
      <c r="C758" s="48"/>
      <c r="D758" s="4"/>
      <c r="E758" s="89"/>
      <c r="F758" s="4"/>
      <c r="G758" s="89"/>
      <c r="H758" s="4"/>
      <c r="I758" s="6"/>
      <c r="J758" s="4"/>
      <c r="K758" s="4"/>
      <c r="L758" s="4"/>
      <c r="M758" s="4"/>
      <c r="N758" s="4"/>
      <c r="O758" s="4"/>
      <c r="P758" s="4"/>
      <c r="Q758" s="4"/>
      <c r="R758" s="4"/>
      <c r="S758" s="4"/>
      <c r="T758" s="4"/>
      <c r="U758" s="4"/>
      <c r="V758" s="4"/>
      <c r="W758" s="4"/>
      <c r="X758" s="4"/>
      <c r="Y758" s="4"/>
      <c r="Z758" s="4"/>
      <c r="AA758" s="4"/>
      <c r="AB758" s="4"/>
      <c r="AC758" s="4"/>
    </row>
    <row r="759">
      <c r="A759" s="4"/>
      <c r="B759" s="4"/>
      <c r="C759" s="48"/>
      <c r="D759" s="4"/>
      <c r="E759" s="89"/>
      <c r="F759" s="4"/>
      <c r="G759" s="89"/>
      <c r="H759" s="4"/>
      <c r="I759" s="6"/>
      <c r="J759" s="4"/>
      <c r="K759" s="4"/>
      <c r="L759" s="4"/>
      <c r="M759" s="4"/>
      <c r="N759" s="4"/>
      <c r="O759" s="4"/>
      <c r="P759" s="4"/>
      <c r="Q759" s="4"/>
      <c r="R759" s="4"/>
      <c r="S759" s="4"/>
      <c r="T759" s="4"/>
      <c r="U759" s="4"/>
      <c r="V759" s="4"/>
      <c r="W759" s="4"/>
      <c r="X759" s="4"/>
      <c r="Y759" s="4"/>
      <c r="Z759" s="4"/>
      <c r="AA759" s="4"/>
      <c r="AB759" s="4"/>
      <c r="AC759" s="4"/>
    </row>
    <row r="760">
      <c r="A760" s="4"/>
      <c r="B760" s="4"/>
      <c r="C760" s="48"/>
      <c r="D760" s="4"/>
      <c r="E760" s="89"/>
      <c r="F760" s="4"/>
      <c r="G760" s="89"/>
      <c r="H760" s="4"/>
      <c r="I760" s="6"/>
      <c r="J760" s="4"/>
      <c r="K760" s="4"/>
      <c r="L760" s="4"/>
      <c r="M760" s="4"/>
      <c r="N760" s="4"/>
      <c r="O760" s="4"/>
      <c r="P760" s="4"/>
      <c r="Q760" s="4"/>
      <c r="R760" s="4"/>
      <c r="S760" s="4"/>
      <c r="T760" s="4"/>
      <c r="U760" s="4"/>
      <c r="V760" s="4"/>
      <c r="W760" s="4"/>
      <c r="X760" s="4"/>
      <c r="Y760" s="4"/>
      <c r="Z760" s="4"/>
      <c r="AA760" s="4"/>
      <c r="AB760" s="4"/>
      <c r="AC760" s="4"/>
    </row>
    <row r="761">
      <c r="A761" s="4"/>
      <c r="B761" s="4"/>
      <c r="C761" s="48"/>
      <c r="D761" s="4"/>
      <c r="E761" s="89"/>
      <c r="F761" s="4"/>
      <c r="G761" s="89"/>
      <c r="H761" s="4"/>
      <c r="I761" s="6"/>
      <c r="J761" s="4"/>
      <c r="K761" s="4"/>
      <c r="L761" s="4"/>
      <c r="M761" s="4"/>
      <c r="N761" s="4"/>
      <c r="O761" s="4"/>
      <c r="P761" s="4"/>
      <c r="Q761" s="4"/>
      <c r="R761" s="4"/>
      <c r="S761" s="4"/>
      <c r="T761" s="4"/>
      <c r="U761" s="4"/>
      <c r="V761" s="4"/>
      <c r="W761" s="4"/>
      <c r="X761" s="4"/>
      <c r="Y761" s="4"/>
      <c r="Z761" s="4"/>
      <c r="AA761" s="4"/>
      <c r="AB761" s="4"/>
      <c r="AC761" s="4"/>
    </row>
    <row r="762">
      <c r="A762" s="4"/>
      <c r="B762" s="4"/>
      <c r="C762" s="48"/>
      <c r="D762" s="4"/>
      <c r="E762" s="89"/>
      <c r="F762" s="4"/>
      <c r="G762" s="89"/>
      <c r="H762" s="4"/>
      <c r="I762" s="6"/>
      <c r="J762" s="4"/>
      <c r="K762" s="4"/>
      <c r="L762" s="4"/>
      <c r="M762" s="4"/>
      <c r="N762" s="4"/>
      <c r="O762" s="4"/>
      <c r="P762" s="4"/>
      <c r="Q762" s="4"/>
      <c r="R762" s="4"/>
      <c r="S762" s="4"/>
      <c r="T762" s="4"/>
      <c r="U762" s="4"/>
      <c r="V762" s="4"/>
      <c r="W762" s="4"/>
      <c r="X762" s="4"/>
      <c r="Y762" s="4"/>
      <c r="Z762" s="4"/>
      <c r="AA762" s="4"/>
      <c r="AB762" s="4"/>
      <c r="AC762" s="4"/>
    </row>
    <row r="763">
      <c r="A763" s="4"/>
      <c r="B763" s="4"/>
      <c r="C763" s="48"/>
      <c r="D763" s="4"/>
      <c r="E763" s="89"/>
      <c r="F763" s="4"/>
      <c r="G763" s="89"/>
      <c r="H763" s="4"/>
      <c r="I763" s="6"/>
      <c r="J763" s="4"/>
      <c r="K763" s="4"/>
      <c r="L763" s="4"/>
      <c r="M763" s="4"/>
      <c r="N763" s="4"/>
      <c r="O763" s="4"/>
      <c r="P763" s="4"/>
      <c r="Q763" s="4"/>
      <c r="R763" s="4"/>
      <c r="S763" s="4"/>
      <c r="T763" s="4"/>
      <c r="U763" s="4"/>
      <c r="V763" s="4"/>
      <c r="W763" s="4"/>
      <c r="X763" s="4"/>
      <c r="Y763" s="4"/>
      <c r="Z763" s="4"/>
      <c r="AA763" s="4"/>
      <c r="AB763" s="4"/>
      <c r="AC763" s="4"/>
    </row>
    <row r="764">
      <c r="A764" s="4"/>
      <c r="B764" s="4"/>
      <c r="C764" s="48"/>
      <c r="D764" s="4"/>
      <c r="E764" s="89"/>
      <c r="F764" s="4"/>
      <c r="G764" s="89"/>
      <c r="H764" s="4"/>
      <c r="I764" s="6"/>
      <c r="J764" s="4"/>
      <c r="K764" s="4"/>
      <c r="L764" s="4"/>
      <c r="M764" s="4"/>
      <c r="N764" s="4"/>
      <c r="O764" s="4"/>
      <c r="P764" s="4"/>
      <c r="Q764" s="4"/>
      <c r="R764" s="4"/>
      <c r="S764" s="4"/>
      <c r="T764" s="4"/>
      <c r="U764" s="4"/>
      <c r="V764" s="4"/>
      <c r="W764" s="4"/>
      <c r="X764" s="4"/>
      <c r="Y764" s="4"/>
      <c r="Z764" s="4"/>
      <c r="AA764" s="4"/>
      <c r="AB764" s="4"/>
      <c r="AC764" s="4"/>
    </row>
    <row r="765">
      <c r="A765" s="4"/>
      <c r="B765" s="4"/>
      <c r="C765" s="48"/>
      <c r="D765" s="4"/>
      <c r="E765" s="89"/>
      <c r="F765" s="4"/>
      <c r="G765" s="89"/>
      <c r="H765" s="4"/>
      <c r="I765" s="6"/>
      <c r="J765" s="4"/>
      <c r="K765" s="4"/>
      <c r="L765" s="4"/>
      <c r="M765" s="4"/>
      <c r="N765" s="4"/>
      <c r="O765" s="4"/>
      <c r="P765" s="4"/>
      <c r="Q765" s="4"/>
      <c r="R765" s="4"/>
      <c r="S765" s="4"/>
      <c r="T765" s="4"/>
      <c r="U765" s="4"/>
      <c r="V765" s="4"/>
      <c r="W765" s="4"/>
      <c r="X765" s="4"/>
      <c r="Y765" s="4"/>
      <c r="Z765" s="4"/>
      <c r="AA765" s="4"/>
      <c r="AB765" s="4"/>
      <c r="AC765" s="4"/>
    </row>
    <row r="766">
      <c r="A766" s="4"/>
      <c r="B766" s="4"/>
      <c r="C766" s="48"/>
      <c r="D766" s="4"/>
      <c r="E766" s="89"/>
      <c r="F766" s="4"/>
      <c r="G766" s="89"/>
      <c r="H766" s="4"/>
      <c r="I766" s="6"/>
      <c r="J766" s="4"/>
      <c r="K766" s="4"/>
      <c r="L766" s="4"/>
      <c r="M766" s="4"/>
      <c r="N766" s="4"/>
      <c r="O766" s="4"/>
      <c r="P766" s="4"/>
      <c r="Q766" s="4"/>
      <c r="R766" s="4"/>
      <c r="S766" s="4"/>
      <c r="T766" s="4"/>
      <c r="U766" s="4"/>
      <c r="V766" s="4"/>
      <c r="W766" s="4"/>
      <c r="X766" s="4"/>
      <c r="Y766" s="4"/>
      <c r="Z766" s="4"/>
      <c r="AA766" s="4"/>
      <c r="AB766" s="4"/>
      <c r="AC766" s="4"/>
    </row>
    <row r="767">
      <c r="A767" s="4"/>
      <c r="B767" s="4"/>
      <c r="C767" s="48"/>
      <c r="D767" s="4"/>
      <c r="E767" s="89"/>
      <c r="F767" s="4"/>
      <c r="G767" s="89"/>
      <c r="H767" s="4"/>
      <c r="I767" s="6"/>
      <c r="J767" s="4"/>
      <c r="K767" s="4"/>
      <c r="L767" s="4"/>
      <c r="M767" s="4"/>
      <c r="N767" s="4"/>
      <c r="O767" s="4"/>
      <c r="P767" s="4"/>
      <c r="Q767" s="4"/>
      <c r="R767" s="4"/>
      <c r="S767" s="4"/>
      <c r="T767" s="4"/>
      <c r="U767" s="4"/>
      <c r="V767" s="4"/>
      <c r="W767" s="4"/>
      <c r="X767" s="4"/>
      <c r="Y767" s="4"/>
      <c r="Z767" s="4"/>
      <c r="AA767" s="4"/>
      <c r="AB767" s="4"/>
      <c r="AC767" s="4"/>
    </row>
    <row r="768">
      <c r="A768" s="4"/>
      <c r="B768" s="4"/>
      <c r="C768" s="48"/>
      <c r="D768" s="4"/>
      <c r="E768" s="89"/>
      <c r="F768" s="4"/>
      <c r="G768" s="89"/>
      <c r="H768" s="4"/>
      <c r="I768" s="6"/>
      <c r="J768" s="4"/>
      <c r="K768" s="4"/>
      <c r="L768" s="4"/>
      <c r="M768" s="4"/>
      <c r="N768" s="4"/>
      <c r="O768" s="4"/>
      <c r="P768" s="4"/>
      <c r="Q768" s="4"/>
      <c r="R768" s="4"/>
      <c r="S768" s="4"/>
      <c r="T768" s="4"/>
      <c r="U768" s="4"/>
      <c r="V768" s="4"/>
      <c r="W768" s="4"/>
      <c r="X768" s="4"/>
      <c r="Y768" s="4"/>
      <c r="Z768" s="4"/>
      <c r="AA768" s="4"/>
      <c r="AB768" s="4"/>
      <c r="AC768" s="4"/>
    </row>
    <row r="769">
      <c r="A769" s="4"/>
      <c r="B769" s="4"/>
      <c r="C769" s="48"/>
      <c r="D769" s="4"/>
      <c r="E769" s="89"/>
      <c r="F769" s="4"/>
      <c r="G769" s="89"/>
      <c r="H769" s="4"/>
      <c r="I769" s="6"/>
      <c r="J769" s="4"/>
      <c r="K769" s="4"/>
      <c r="L769" s="4"/>
      <c r="M769" s="4"/>
      <c r="N769" s="4"/>
      <c r="O769" s="4"/>
      <c r="P769" s="4"/>
      <c r="Q769" s="4"/>
      <c r="R769" s="4"/>
      <c r="S769" s="4"/>
      <c r="T769" s="4"/>
      <c r="U769" s="4"/>
      <c r="V769" s="4"/>
      <c r="W769" s="4"/>
      <c r="X769" s="4"/>
      <c r="Y769" s="4"/>
      <c r="Z769" s="4"/>
      <c r="AA769" s="4"/>
      <c r="AB769" s="4"/>
      <c r="AC769" s="4"/>
    </row>
    <row r="770">
      <c r="A770" s="4"/>
      <c r="B770" s="4"/>
      <c r="C770" s="48"/>
      <c r="D770" s="4"/>
      <c r="E770" s="89"/>
      <c r="F770" s="4"/>
      <c r="G770" s="89"/>
      <c r="H770" s="4"/>
      <c r="I770" s="6"/>
      <c r="J770" s="4"/>
      <c r="K770" s="4"/>
      <c r="L770" s="4"/>
      <c r="M770" s="4"/>
      <c r="N770" s="4"/>
      <c r="O770" s="4"/>
      <c r="P770" s="4"/>
      <c r="Q770" s="4"/>
      <c r="R770" s="4"/>
      <c r="S770" s="4"/>
      <c r="T770" s="4"/>
      <c r="U770" s="4"/>
      <c r="V770" s="4"/>
      <c r="W770" s="4"/>
      <c r="X770" s="4"/>
      <c r="Y770" s="4"/>
      <c r="Z770" s="4"/>
      <c r="AA770" s="4"/>
      <c r="AB770" s="4"/>
      <c r="AC770" s="4"/>
    </row>
    <row r="771">
      <c r="A771" s="4"/>
      <c r="B771" s="4"/>
      <c r="C771" s="48"/>
      <c r="D771" s="4"/>
      <c r="E771" s="89"/>
      <c r="F771" s="4"/>
      <c r="G771" s="89"/>
      <c r="H771" s="4"/>
      <c r="I771" s="6"/>
      <c r="J771" s="4"/>
      <c r="K771" s="4"/>
      <c r="L771" s="4"/>
      <c r="M771" s="4"/>
      <c r="N771" s="4"/>
      <c r="O771" s="4"/>
      <c r="P771" s="4"/>
      <c r="Q771" s="4"/>
      <c r="R771" s="4"/>
      <c r="S771" s="4"/>
      <c r="T771" s="4"/>
      <c r="U771" s="4"/>
      <c r="V771" s="4"/>
      <c r="W771" s="4"/>
      <c r="X771" s="4"/>
      <c r="Y771" s="4"/>
      <c r="Z771" s="4"/>
      <c r="AA771" s="4"/>
      <c r="AB771" s="4"/>
      <c r="AC771" s="4"/>
    </row>
    <row r="772">
      <c r="A772" s="4"/>
      <c r="B772" s="4"/>
      <c r="C772" s="48"/>
      <c r="D772" s="4"/>
      <c r="E772" s="89"/>
      <c r="F772" s="4"/>
      <c r="G772" s="89"/>
      <c r="H772" s="4"/>
      <c r="I772" s="6"/>
      <c r="J772" s="4"/>
      <c r="K772" s="4"/>
      <c r="L772" s="4"/>
      <c r="M772" s="4"/>
      <c r="N772" s="4"/>
      <c r="O772" s="4"/>
      <c r="P772" s="4"/>
      <c r="Q772" s="4"/>
      <c r="R772" s="4"/>
      <c r="S772" s="4"/>
      <c r="T772" s="4"/>
      <c r="U772" s="4"/>
      <c r="V772" s="4"/>
      <c r="W772" s="4"/>
      <c r="X772" s="4"/>
      <c r="Y772" s="4"/>
      <c r="Z772" s="4"/>
      <c r="AA772" s="4"/>
      <c r="AB772" s="4"/>
      <c r="AC772" s="4"/>
    </row>
    <row r="773">
      <c r="A773" s="4"/>
      <c r="B773" s="4"/>
      <c r="C773" s="48"/>
      <c r="D773" s="4"/>
      <c r="E773" s="89"/>
      <c r="F773" s="4"/>
      <c r="G773" s="89"/>
      <c r="H773" s="4"/>
      <c r="I773" s="6"/>
      <c r="J773" s="4"/>
      <c r="K773" s="4"/>
      <c r="L773" s="4"/>
      <c r="M773" s="4"/>
      <c r="N773" s="4"/>
      <c r="O773" s="4"/>
      <c r="P773" s="4"/>
      <c r="Q773" s="4"/>
      <c r="R773" s="4"/>
      <c r="S773" s="4"/>
      <c r="T773" s="4"/>
      <c r="U773" s="4"/>
      <c r="V773" s="4"/>
      <c r="W773" s="4"/>
      <c r="X773" s="4"/>
      <c r="Y773" s="4"/>
      <c r="Z773" s="4"/>
      <c r="AA773" s="4"/>
      <c r="AB773" s="4"/>
      <c r="AC773" s="4"/>
    </row>
    <row r="774">
      <c r="A774" s="4"/>
      <c r="B774" s="4"/>
      <c r="C774" s="48"/>
      <c r="D774" s="4"/>
      <c r="E774" s="89"/>
      <c r="F774" s="4"/>
      <c r="G774" s="89"/>
      <c r="H774" s="4"/>
      <c r="I774" s="6"/>
      <c r="J774" s="4"/>
      <c r="K774" s="4"/>
      <c r="L774" s="4"/>
      <c r="M774" s="4"/>
      <c r="N774" s="4"/>
      <c r="O774" s="4"/>
      <c r="P774" s="4"/>
      <c r="Q774" s="4"/>
      <c r="R774" s="4"/>
      <c r="S774" s="4"/>
      <c r="T774" s="4"/>
      <c r="U774" s="4"/>
      <c r="V774" s="4"/>
      <c r="W774" s="4"/>
      <c r="X774" s="4"/>
      <c r="Y774" s="4"/>
      <c r="Z774" s="4"/>
      <c r="AA774" s="4"/>
      <c r="AB774" s="4"/>
      <c r="AC774" s="4"/>
    </row>
    <row r="775">
      <c r="A775" s="4"/>
      <c r="B775" s="4"/>
      <c r="C775" s="48"/>
      <c r="D775" s="4"/>
      <c r="E775" s="89"/>
      <c r="F775" s="4"/>
      <c r="G775" s="89"/>
      <c r="H775" s="4"/>
      <c r="I775" s="6"/>
      <c r="J775" s="4"/>
      <c r="K775" s="4"/>
      <c r="L775" s="4"/>
      <c r="M775" s="4"/>
      <c r="N775" s="4"/>
      <c r="O775" s="4"/>
      <c r="P775" s="4"/>
      <c r="Q775" s="4"/>
      <c r="R775" s="4"/>
      <c r="S775" s="4"/>
      <c r="T775" s="4"/>
      <c r="U775" s="4"/>
      <c r="V775" s="4"/>
      <c r="W775" s="4"/>
      <c r="X775" s="4"/>
      <c r="Y775" s="4"/>
      <c r="Z775" s="4"/>
      <c r="AA775" s="4"/>
      <c r="AB775" s="4"/>
      <c r="AC775" s="4"/>
    </row>
    <row r="776">
      <c r="A776" s="4"/>
      <c r="B776" s="4"/>
      <c r="C776" s="48"/>
      <c r="D776" s="4"/>
      <c r="E776" s="89"/>
      <c r="F776" s="4"/>
      <c r="G776" s="89"/>
      <c r="H776" s="4"/>
      <c r="I776" s="6"/>
      <c r="J776" s="4"/>
      <c r="K776" s="4"/>
      <c r="L776" s="4"/>
      <c r="M776" s="4"/>
      <c r="N776" s="4"/>
      <c r="O776" s="4"/>
      <c r="P776" s="4"/>
      <c r="Q776" s="4"/>
      <c r="R776" s="4"/>
      <c r="S776" s="4"/>
      <c r="T776" s="4"/>
      <c r="U776" s="4"/>
      <c r="V776" s="4"/>
      <c r="W776" s="4"/>
      <c r="X776" s="4"/>
      <c r="Y776" s="4"/>
      <c r="Z776" s="4"/>
      <c r="AA776" s="4"/>
      <c r="AB776" s="4"/>
      <c r="AC776" s="4"/>
    </row>
    <row r="777">
      <c r="A777" s="4"/>
      <c r="B777" s="4"/>
      <c r="C777" s="48"/>
      <c r="D777" s="4"/>
      <c r="E777" s="89"/>
      <c r="F777" s="4"/>
      <c r="G777" s="89"/>
      <c r="H777" s="4"/>
      <c r="I777" s="6"/>
      <c r="J777" s="4"/>
      <c r="K777" s="4"/>
      <c r="L777" s="4"/>
      <c r="M777" s="4"/>
      <c r="N777" s="4"/>
      <c r="O777" s="4"/>
      <c r="P777" s="4"/>
      <c r="Q777" s="4"/>
      <c r="R777" s="4"/>
      <c r="S777" s="4"/>
      <c r="T777" s="4"/>
      <c r="U777" s="4"/>
      <c r="V777" s="4"/>
      <c r="W777" s="4"/>
      <c r="X777" s="4"/>
      <c r="Y777" s="4"/>
      <c r="Z777" s="4"/>
      <c r="AA777" s="4"/>
      <c r="AB777" s="4"/>
      <c r="AC777" s="4"/>
    </row>
    <row r="778">
      <c r="A778" s="4"/>
      <c r="B778" s="4"/>
      <c r="C778" s="48"/>
      <c r="D778" s="4"/>
      <c r="E778" s="89"/>
      <c r="F778" s="4"/>
      <c r="G778" s="89"/>
      <c r="H778" s="4"/>
      <c r="I778" s="6"/>
      <c r="J778" s="4"/>
      <c r="K778" s="4"/>
      <c r="L778" s="4"/>
      <c r="M778" s="4"/>
      <c r="N778" s="4"/>
      <c r="O778" s="4"/>
      <c r="P778" s="4"/>
      <c r="Q778" s="4"/>
      <c r="R778" s="4"/>
      <c r="S778" s="4"/>
      <c r="T778" s="4"/>
      <c r="U778" s="4"/>
      <c r="V778" s="4"/>
      <c r="W778" s="4"/>
      <c r="X778" s="4"/>
      <c r="Y778" s="4"/>
      <c r="Z778" s="4"/>
      <c r="AA778" s="4"/>
      <c r="AB778" s="4"/>
      <c r="AC778" s="4"/>
    </row>
    <row r="779">
      <c r="A779" s="4"/>
      <c r="B779" s="4"/>
      <c r="C779" s="48"/>
      <c r="D779" s="4"/>
      <c r="E779" s="89"/>
      <c r="F779" s="4"/>
      <c r="G779" s="89"/>
      <c r="H779" s="4"/>
      <c r="I779" s="6"/>
      <c r="J779" s="4"/>
      <c r="K779" s="4"/>
      <c r="L779" s="4"/>
      <c r="M779" s="4"/>
      <c r="N779" s="4"/>
      <c r="O779" s="4"/>
      <c r="P779" s="4"/>
      <c r="Q779" s="4"/>
      <c r="R779" s="4"/>
      <c r="S779" s="4"/>
      <c r="T779" s="4"/>
      <c r="U779" s="4"/>
      <c r="V779" s="4"/>
      <c r="W779" s="4"/>
      <c r="X779" s="4"/>
      <c r="Y779" s="4"/>
      <c r="Z779" s="4"/>
      <c r="AA779" s="4"/>
      <c r="AB779" s="4"/>
      <c r="AC779" s="4"/>
    </row>
    <row r="780">
      <c r="A780" s="4"/>
      <c r="B780" s="4"/>
      <c r="C780" s="48"/>
      <c r="D780" s="4"/>
      <c r="E780" s="89"/>
      <c r="F780" s="4"/>
      <c r="G780" s="89"/>
      <c r="H780" s="4"/>
      <c r="I780" s="6"/>
      <c r="J780" s="4"/>
      <c r="K780" s="4"/>
      <c r="L780" s="4"/>
      <c r="M780" s="4"/>
      <c r="N780" s="4"/>
      <c r="O780" s="4"/>
      <c r="P780" s="4"/>
      <c r="Q780" s="4"/>
      <c r="R780" s="4"/>
      <c r="S780" s="4"/>
      <c r="T780" s="4"/>
      <c r="U780" s="4"/>
      <c r="V780" s="4"/>
      <c r="W780" s="4"/>
      <c r="X780" s="4"/>
      <c r="Y780" s="4"/>
      <c r="Z780" s="4"/>
      <c r="AA780" s="4"/>
      <c r="AB780" s="4"/>
      <c r="AC780" s="4"/>
    </row>
    <row r="781">
      <c r="A781" s="4"/>
      <c r="B781" s="4"/>
      <c r="C781" s="48"/>
      <c r="D781" s="4"/>
      <c r="E781" s="89"/>
      <c r="F781" s="4"/>
      <c r="G781" s="89"/>
      <c r="H781" s="4"/>
      <c r="I781" s="6"/>
      <c r="J781" s="4"/>
      <c r="K781" s="4"/>
      <c r="L781" s="4"/>
      <c r="M781" s="4"/>
      <c r="N781" s="4"/>
      <c r="O781" s="4"/>
      <c r="P781" s="4"/>
      <c r="Q781" s="4"/>
      <c r="R781" s="4"/>
      <c r="S781" s="4"/>
      <c r="T781" s="4"/>
      <c r="U781" s="4"/>
      <c r="V781" s="4"/>
      <c r="W781" s="4"/>
      <c r="X781" s="4"/>
      <c r="Y781" s="4"/>
      <c r="Z781" s="4"/>
      <c r="AA781" s="4"/>
      <c r="AB781" s="4"/>
      <c r="AC781" s="4"/>
    </row>
    <row r="782">
      <c r="A782" s="4"/>
      <c r="B782" s="4"/>
      <c r="C782" s="48"/>
      <c r="D782" s="4"/>
      <c r="E782" s="89"/>
      <c r="F782" s="4"/>
      <c r="G782" s="89"/>
      <c r="H782" s="4"/>
      <c r="I782" s="6"/>
      <c r="J782" s="4"/>
      <c r="K782" s="4"/>
      <c r="L782" s="4"/>
      <c r="M782" s="4"/>
      <c r="N782" s="4"/>
      <c r="O782" s="4"/>
      <c r="P782" s="4"/>
      <c r="Q782" s="4"/>
      <c r="R782" s="4"/>
      <c r="S782" s="4"/>
      <c r="T782" s="4"/>
      <c r="U782" s="4"/>
      <c r="V782" s="4"/>
      <c r="W782" s="4"/>
      <c r="X782" s="4"/>
      <c r="Y782" s="4"/>
      <c r="Z782" s="4"/>
      <c r="AA782" s="4"/>
      <c r="AB782" s="4"/>
      <c r="AC782" s="4"/>
    </row>
    <row r="783">
      <c r="A783" s="4"/>
      <c r="B783" s="4"/>
      <c r="C783" s="48"/>
      <c r="D783" s="4"/>
      <c r="E783" s="89"/>
      <c r="F783" s="4"/>
      <c r="G783" s="89"/>
      <c r="H783" s="4"/>
      <c r="I783" s="6"/>
      <c r="J783" s="4"/>
      <c r="K783" s="4"/>
      <c r="L783" s="4"/>
      <c r="M783" s="4"/>
      <c r="N783" s="4"/>
      <c r="O783" s="4"/>
      <c r="P783" s="4"/>
      <c r="Q783" s="4"/>
      <c r="R783" s="4"/>
      <c r="S783" s="4"/>
      <c r="T783" s="4"/>
      <c r="U783" s="4"/>
      <c r="V783" s="4"/>
      <c r="W783" s="4"/>
      <c r="X783" s="4"/>
      <c r="Y783" s="4"/>
      <c r="Z783" s="4"/>
      <c r="AA783" s="4"/>
      <c r="AB783" s="4"/>
      <c r="AC783" s="4"/>
    </row>
    <row r="784">
      <c r="A784" s="4"/>
      <c r="B784" s="4"/>
      <c r="C784" s="48"/>
      <c r="D784" s="4"/>
      <c r="E784" s="89"/>
      <c r="F784" s="4"/>
      <c r="G784" s="89"/>
      <c r="H784" s="4"/>
      <c r="I784" s="6"/>
      <c r="J784" s="4"/>
      <c r="K784" s="4"/>
      <c r="L784" s="4"/>
      <c r="M784" s="4"/>
      <c r="N784" s="4"/>
      <c r="O784" s="4"/>
      <c r="P784" s="4"/>
      <c r="Q784" s="4"/>
      <c r="R784" s="4"/>
      <c r="S784" s="4"/>
      <c r="T784" s="4"/>
      <c r="U784" s="4"/>
      <c r="V784" s="4"/>
      <c r="W784" s="4"/>
      <c r="X784" s="4"/>
      <c r="Y784" s="4"/>
      <c r="Z784" s="4"/>
      <c r="AA784" s="4"/>
      <c r="AB784" s="4"/>
      <c r="AC784" s="4"/>
    </row>
    <row r="785">
      <c r="A785" s="4"/>
      <c r="B785" s="4"/>
      <c r="C785" s="48"/>
      <c r="D785" s="4"/>
      <c r="E785" s="89"/>
      <c r="F785" s="4"/>
      <c r="G785" s="89"/>
      <c r="H785" s="4"/>
      <c r="I785" s="6"/>
      <c r="J785" s="4"/>
      <c r="K785" s="4"/>
      <c r="L785" s="4"/>
      <c r="M785" s="4"/>
      <c r="N785" s="4"/>
      <c r="O785" s="4"/>
      <c r="P785" s="4"/>
      <c r="Q785" s="4"/>
      <c r="R785" s="4"/>
      <c r="S785" s="4"/>
      <c r="T785" s="4"/>
      <c r="U785" s="4"/>
      <c r="V785" s="4"/>
      <c r="W785" s="4"/>
      <c r="X785" s="4"/>
      <c r="Y785" s="4"/>
      <c r="Z785" s="4"/>
      <c r="AA785" s="4"/>
      <c r="AB785" s="4"/>
      <c r="AC785" s="4"/>
    </row>
    <row r="786">
      <c r="A786" s="4"/>
      <c r="B786" s="4"/>
      <c r="C786" s="48"/>
      <c r="D786" s="4"/>
      <c r="E786" s="89"/>
      <c r="F786" s="4"/>
      <c r="G786" s="89"/>
      <c r="H786" s="4"/>
      <c r="I786" s="6"/>
      <c r="J786" s="4"/>
      <c r="K786" s="4"/>
      <c r="L786" s="4"/>
      <c r="M786" s="4"/>
      <c r="N786" s="4"/>
      <c r="O786" s="4"/>
      <c r="P786" s="4"/>
      <c r="Q786" s="4"/>
      <c r="R786" s="4"/>
      <c r="S786" s="4"/>
      <c r="T786" s="4"/>
      <c r="U786" s="4"/>
      <c r="V786" s="4"/>
      <c r="W786" s="4"/>
      <c r="X786" s="4"/>
      <c r="Y786" s="4"/>
      <c r="Z786" s="4"/>
      <c r="AA786" s="4"/>
      <c r="AB786" s="4"/>
      <c r="AC786" s="4"/>
    </row>
    <row r="787">
      <c r="A787" s="4"/>
      <c r="B787" s="4"/>
      <c r="C787" s="48"/>
      <c r="D787" s="4"/>
      <c r="E787" s="89"/>
      <c r="F787" s="4"/>
      <c r="G787" s="89"/>
      <c r="H787" s="4"/>
      <c r="I787" s="6"/>
      <c r="J787" s="4"/>
      <c r="K787" s="4"/>
      <c r="L787" s="4"/>
      <c r="M787" s="4"/>
      <c r="N787" s="4"/>
      <c r="O787" s="4"/>
      <c r="P787" s="4"/>
      <c r="Q787" s="4"/>
      <c r="R787" s="4"/>
      <c r="S787" s="4"/>
      <c r="T787" s="4"/>
      <c r="U787" s="4"/>
      <c r="V787" s="4"/>
      <c r="W787" s="4"/>
      <c r="X787" s="4"/>
      <c r="Y787" s="4"/>
      <c r="Z787" s="4"/>
      <c r="AA787" s="4"/>
      <c r="AB787" s="4"/>
      <c r="AC787" s="4"/>
    </row>
    <row r="788">
      <c r="A788" s="4"/>
      <c r="B788" s="4"/>
      <c r="C788" s="48"/>
      <c r="D788" s="4"/>
      <c r="E788" s="89"/>
      <c r="F788" s="4"/>
      <c r="G788" s="89"/>
      <c r="H788" s="4"/>
      <c r="I788" s="6"/>
      <c r="J788" s="4"/>
      <c r="K788" s="4"/>
      <c r="L788" s="4"/>
      <c r="M788" s="4"/>
      <c r="N788" s="4"/>
      <c r="O788" s="4"/>
      <c r="P788" s="4"/>
      <c r="Q788" s="4"/>
      <c r="R788" s="4"/>
      <c r="S788" s="4"/>
      <c r="T788" s="4"/>
      <c r="U788" s="4"/>
      <c r="V788" s="4"/>
      <c r="W788" s="4"/>
      <c r="X788" s="4"/>
      <c r="Y788" s="4"/>
      <c r="Z788" s="4"/>
      <c r="AA788" s="4"/>
      <c r="AB788" s="4"/>
      <c r="AC788" s="4"/>
    </row>
    <row r="789">
      <c r="A789" s="4"/>
      <c r="B789" s="4"/>
      <c r="C789" s="48"/>
      <c r="D789" s="4"/>
      <c r="E789" s="89"/>
      <c r="F789" s="4"/>
      <c r="G789" s="89"/>
      <c r="H789" s="4"/>
      <c r="I789" s="6"/>
      <c r="J789" s="4"/>
      <c r="K789" s="4"/>
      <c r="L789" s="4"/>
      <c r="M789" s="4"/>
      <c r="N789" s="4"/>
      <c r="O789" s="4"/>
      <c r="P789" s="4"/>
      <c r="Q789" s="4"/>
      <c r="R789" s="4"/>
      <c r="S789" s="4"/>
      <c r="T789" s="4"/>
      <c r="U789" s="4"/>
      <c r="V789" s="4"/>
      <c r="W789" s="4"/>
      <c r="X789" s="4"/>
      <c r="Y789" s="4"/>
      <c r="Z789" s="4"/>
      <c r="AA789" s="4"/>
      <c r="AB789" s="4"/>
      <c r="AC789" s="4"/>
    </row>
    <row r="790">
      <c r="A790" s="4"/>
      <c r="B790" s="4"/>
      <c r="C790" s="48"/>
      <c r="D790" s="4"/>
      <c r="E790" s="89"/>
      <c r="F790" s="4"/>
      <c r="G790" s="89"/>
      <c r="H790" s="4"/>
      <c r="I790" s="6"/>
      <c r="J790" s="4"/>
      <c r="K790" s="4"/>
      <c r="L790" s="4"/>
      <c r="M790" s="4"/>
      <c r="N790" s="4"/>
      <c r="O790" s="4"/>
      <c r="P790" s="4"/>
      <c r="Q790" s="4"/>
      <c r="R790" s="4"/>
      <c r="S790" s="4"/>
      <c r="T790" s="4"/>
      <c r="U790" s="4"/>
      <c r="V790" s="4"/>
      <c r="W790" s="4"/>
      <c r="X790" s="4"/>
      <c r="Y790" s="4"/>
      <c r="Z790" s="4"/>
      <c r="AA790" s="4"/>
      <c r="AB790" s="4"/>
      <c r="AC790" s="4"/>
    </row>
    <row r="791">
      <c r="A791" s="4"/>
      <c r="B791" s="4"/>
      <c r="C791" s="48"/>
      <c r="D791" s="4"/>
      <c r="E791" s="89"/>
      <c r="F791" s="4"/>
      <c r="G791" s="89"/>
      <c r="H791" s="4"/>
      <c r="I791" s="6"/>
      <c r="J791" s="4"/>
      <c r="K791" s="4"/>
      <c r="L791" s="4"/>
      <c r="M791" s="4"/>
      <c r="N791" s="4"/>
      <c r="O791" s="4"/>
      <c r="P791" s="4"/>
      <c r="Q791" s="4"/>
      <c r="R791" s="4"/>
      <c r="S791" s="4"/>
      <c r="T791" s="4"/>
      <c r="U791" s="4"/>
      <c r="V791" s="4"/>
      <c r="W791" s="4"/>
      <c r="X791" s="4"/>
      <c r="Y791" s="4"/>
      <c r="Z791" s="4"/>
      <c r="AA791" s="4"/>
      <c r="AB791" s="4"/>
      <c r="AC791" s="4"/>
    </row>
    <row r="792">
      <c r="A792" s="4"/>
      <c r="B792" s="4"/>
      <c r="C792" s="48"/>
      <c r="D792" s="4"/>
      <c r="E792" s="89"/>
      <c r="F792" s="4"/>
      <c r="G792" s="89"/>
      <c r="H792" s="4"/>
      <c r="I792" s="6"/>
      <c r="J792" s="4"/>
      <c r="K792" s="4"/>
      <c r="L792" s="4"/>
      <c r="M792" s="4"/>
      <c r="N792" s="4"/>
      <c r="O792" s="4"/>
      <c r="P792" s="4"/>
      <c r="Q792" s="4"/>
      <c r="R792" s="4"/>
      <c r="S792" s="4"/>
      <c r="T792" s="4"/>
      <c r="U792" s="4"/>
      <c r="V792" s="4"/>
      <c r="W792" s="4"/>
      <c r="X792" s="4"/>
      <c r="Y792" s="4"/>
      <c r="Z792" s="4"/>
      <c r="AA792" s="4"/>
      <c r="AB792" s="4"/>
      <c r="AC792" s="4"/>
    </row>
    <row r="793">
      <c r="A793" s="4"/>
      <c r="B793" s="4"/>
      <c r="C793" s="48"/>
      <c r="D793" s="4"/>
      <c r="E793" s="89"/>
      <c r="F793" s="4"/>
      <c r="G793" s="89"/>
      <c r="H793" s="4"/>
      <c r="I793" s="6"/>
      <c r="J793" s="4"/>
      <c r="K793" s="4"/>
      <c r="L793" s="4"/>
      <c r="M793" s="4"/>
      <c r="N793" s="4"/>
      <c r="O793" s="4"/>
      <c r="P793" s="4"/>
      <c r="Q793" s="4"/>
      <c r="R793" s="4"/>
      <c r="S793" s="4"/>
      <c r="T793" s="4"/>
      <c r="U793" s="4"/>
      <c r="V793" s="4"/>
      <c r="W793" s="4"/>
      <c r="X793" s="4"/>
      <c r="Y793" s="4"/>
      <c r="Z793" s="4"/>
      <c r="AA793" s="4"/>
      <c r="AB793" s="4"/>
      <c r="AC793" s="4"/>
    </row>
    <row r="794">
      <c r="A794" s="4"/>
      <c r="B794" s="4"/>
      <c r="C794" s="48"/>
      <c r="D794" s="4"/>
      <c r="E794" s="89"/>
      <c r="F794" s="4"/>
      <c r="G794" s="89"/>
      <c r="H794" s="4"/>
      <c r="I794" s="6"/>
      <c r="J794" s="4"/>
      <c r="K794" s="4"/>
      <c r="L794" s="4"/>
      <c r="M794" s="4"/>
      <c r="N794" s="4"/>
      <c r="O794" s="4"/>
      <c r="P794" s="4"/>
      <c r="Q794" s="4"/>
      <c r="R794" s="4"/>
      <c r="S794" s="4"/>
      <c r="T794" s="4"/>
      <c r="U794" s="4"/>
      <c r="V794" s="4"/>
      <c r="W794" s="4"/>
      <c r="X794" s="4"/>
      <c r="Y794" s="4"/>
      <c r="Z794" s="4"/>
      <c r="AA794" s="4"/>
      <c r="AB794" s="4"/>
      <c r="AC794" s="4"/>
    </row>
    <row r="795">
      <c r="A795" s="4"/>
      <c r="B795" s="4"/>
      <c r="C795" s="48"/>
      <c r="D795" s="4"/>
      <c r="E795" s="89"/>
      <c r="F795" s="4"/>
      <c r="G795" s="89"/>
      <c r="H795" s="4"/>
      <c r="I795" s="6"/>
      <c r="J795" s="4"/>
      <c r="K795" s="4"/>
      <c r="L795" s="4"/>
      <c r="M795" s="4"/>
      <c r="N795" s="4"/>
      <c r="O795" s="4"/>
      <c r="P795" s="4"/>
      <c r="Q795" s="4"/>
      <c r="R795" s="4"/>
      <c r="S795" s="4"/>
      <c r="T795" s="4"/>
      <c r="U795" s="4"/>
      <c r="V795" s="4"/>
      <c r="W795" s="4"/>
      <c r="X795" s="4"/>
      <c r="Y795" s="4"/>
      <c r="Z795" s="4"/>
      <c r="AA795" s="4"/>
      <c r="AB795" s="4"/>
      <c r="AC795" s="4"/>
    </row>
    <row r="796">
      <c r="A796" s="4"/>
      <c r="B796" s="4"/>
      <c r="C796" s="48"/>
      <c r="D796" s="4"/>
      <c r="E796" s="89"/>
      <c r="F796" s="4"/>
      <c r="G796" s="89"/>
      <c r="H796" s="4"/>
      <c r="I796" s="6"/>
      <c r="J796" s="4"/>
      <c r="K796" s="4"/>
      <c r="L796" s="4"/>
      <c r="M796" s="4"/>
      <c r="N796" s="4"/>
      <c r="O796" s="4"/>
      <c r="P796" s="4"/>
      <c r="Q796" s="4"/>
      <c r="R796" s="4"/>
      <c r="S796" s="4"/>
      <c r="T796" s="4"/>
      <c r="U796" s="4"/>
      <c r="V796" s="4"/>
      <c r="W796" s="4"/>
      <c r="X796" s="4"/>
      <c r="Y796" s="4"/>
      <c r="Z796" s="4"/>
      <c r="AA796" s="4"/>
      <c r="AB796" s="4"/>
      <c r="AC796" s="4"/>
    </row>
    <row r="797">
      <c r="A797" s="4"/>
      <c r="B797" s="4"/>
      <c r="C797" s="48"/>
      <c r="D797" s="4"/>
      <c r="E797" s="89"/>
      <c r="F797" s="4"/>
      <c r="G797" s="89"/>
      <c r="H797" s="4"/>
      <c r="I797" s="6"/>
      <c r="J797" s="4"/>
      <c r="K797" s="4"/>
      <c r="L797" s="4"/>
      <c r="M797" s="4"/>
      <c r="N797" s="4"/>
      <c r="O797" s="4"/>
      <c r="P797" s="4"/>
      <c r="Q797" s="4"/>
      <c r="R797" s="4"/>
      <c r="S797" s="4"/>
      <c r="T797" s="4"/>
      <c r="U797" s="4"/>
      <c r="V797" s="4"/>
      <c r="W797" s="4"/>
      <c r="X797" s="4"/>
      <c r="Y797" s="4"/>
      <c r="Z797" s="4"/>
      <c r="AA797" s="4"/>
      <c r="AB797" s="4"/>
      <c r="AC797" s="4"/>
    </row>
    <row r="798">
      <c r="A798" s="4"/>
      <c r="B798" s="4"/>
      <c r="C798" s="48"/>
      <c r="D798" s="4"/>
      <c r="E798" s="89"/>
      <c r="F798" s="4"/>
      <c r="G798" s="89"/>
      <c r="H798" s="4"/>
      <c r="I798" s="6"/>
      <c r="J798" s="4"/>
      <c r="K798" s="4"/>
      <c r="L798" s="4"/>
      <c r="M798" s="4"/>
      <c r="N798" s="4"/>
      <c r="O798" s="4"/>
      <c r="P798" s="4"/>
      <c r="Q798" s="4"/>
      <c r="R798" s="4"/>
      <c r="S798" s="4"/>
      <c r="T798" s="4"/>
      <c r="U798" s="4"/>
      <c r="V798" s="4"/>
      <c r="W798" s="4"/>
      <c r="X798" s="4"/>
      <c r="Y798" s="4"/>
      <c r="Z798" s="4"/>
      <c r="AA798" s="4"/>
      <c r="AB798" s="4"/>
      <c r="AC798" s="4"/>
    </row>
    <row r="799">
      <c r="A799" s="4"/>
      <c r="B799" s="4"/>
      <c r="C799" s="48"/>
      <c r="D799" s="4"/>
      <c r="E799" s="89"/>
      <c r="F799" s="4"/>
      <c r="G799" s="89"/>
      <c r="H799" s="4"/>
      <c r="I799" s="6"/>
      <c r="J799" s="4"/>
      <c r="K799" s="4"/>
      <c r="L799" s="4"/>
      <c r="M799" s="4"/>
      <c r="N799" s="4"/>
      <c r="O799" s="4"/>
      <c r="P799" s="4"/>
      <c r="Q799" s="4"/>
      <c r="R799" s="4"/>
      <c r="S799" s="4"/>
      <c r="T799" s="4"/>
      <c r="U799" s="4"/>
      <c r="V799" s="4"/>
      <c r="W799" s="4"/>
      <c r="X799" s="4"/>
      <c r="Y799" s="4"/>
      <c r="Z799" s="4"/>
      <c r="AA799" s="4"/>
      <c r="AB799" s="4"/>
      <c r="AC799" s="4"/>
    </row>
    <row r="800">
      <c r="A800" s="4"/>
      <c r="B800" s="4"/>
      <c r="C800" s="48"/>
      <c r="D800" s="4"/>
      <c r="E800" s="89"/>
      <c r="F800" s="4"/>
      <c r="G800" s="89"/>
      <c r="H800" s="4"/>
      <c r="I800" s="6"/>
      <c r="J800" s="4"/>
      <c r="K800" s="4"/>
      <c r="L800" s="4"/>
      <c r="M800" s="4"/>
      <c r="N800" s="4"/>
      <c r="O800" s="4"/>
      <c r="P800" s="4"/>
      <c r="Q800" s="4"/>
      <c r="R800" s="4"/>
      <c r="S800" s="4"/>
      <c r="T800" s="4"/>
      <c r="U800" s="4"/>
      <c r="V800" s="4"/>
      <c r="W800" s="4"/>
      <c r="X800" s="4"/>
      <c r="Y800" s="4"/>
      <c r="Z800" s="4"/>
      <c r="AA800" s="4"/>
      <c r="AB800" s="4"/>
      <c r="AC800" s="4"/>
    </row>
    <row r="801">
      <c r="A801" s="4"/>
      <c r="B801" s="4"/>
      <c r="C801" s="48"/>
      <c r="D801" s="4"/>
      <c r="E801" s="89"/>
      <c r="F801" s="4"/>
      <c r="G801" s="89"/>
      <c r="H801" s="4"/>
      <c r="I801" s="6"/>
      <c r="J801" s="4"/>
      <c r="K801" s="4"/>
      <c r="L801" s="4"/>
      <c r="M801" s="4"/>
      <c r="N801" s="4"/>
      <c r="O801" s="4"/>
      <c r="P801" s="4"/>
      <c r="Q801" s="4"/>
      <c r="R801" s="4"/>
      <c r="S801" s="4"/>
      <c r="T801" s="4"/>
      <c r="U801" s="4"/>
      <c r="V801" s="4"/>
      <c r="W801" s="4"/>
      <c r="X801" s="4"/>
      <c r="Y801" s="4"/>
      <c r="Z801" s="4"/>
      <c r="AA801" s="4"/>
      <c r="AB801" s="4"/>
      <c r="AC801" s="4"/>
    </row>
    <row r="802">
      <c r="A802" s="4"/>
      <c r="B802" s="4"/>
      <c r="C802" s="48"/>
      <c r="D802" s="4"/>
      <c r="E802" s="89"/>
      <c r="F802" s="4"/>
      <c r="G802" s="89"/>
      <c r="H802" s="4"/>
      <c r="I802" s="6"/>
      <c r="J802" s="4"/>
      <c r="K802" s="4"/>
      <c r="L802" s="4"/>
      <c r="M802" s="4"/>
      <c r="N802" s="4"/>
      <c r="O802" s="4"/>
      <c r="P802" s="4"/>
      <c r="Q802" s="4"/>
      <c r="R802" s="4"/>
      <c r="S802" s="4"/>
      <c r="T802" s="4"/>
      <c r="U802" s="4"/>
      <c r="V802" s="4"/>
      <c r="W802" s="4"/>
      <c r="X802" s="4"/>
      <c r="Y802" s="4"/>
      <c r="Z802" s="4"/>
      <c r="AA802" s="4"/>
      <c r="AB802" s="4"/>
      <c r="AC802" s="4"/>
    </row>
    <row r="803">
      <c r="A803" s="4"/>
      <c r="B803" s="4"/>
      <c r="C803" s="48"/>
      <c r="D803" s="4"/>
      <c r="E803" s="89"/>
      <c r="F803" s="4"/>
      <c r="G803" s="89"/>
      <c r="H803" s="4"/>
      <c r="I803" s="6"/>
      <c r="J803" s="4"/>
      <c r="K803" s="4"/>
      <c r="L803" s="4"/>
      <c r="M803" s="4"/>
      <c r="N803" s="4"/>
      <c r="O803" s="4"/>
      <c r="P803" s="4"/>
      <c r="Q803" s="4"/>
      <c r="R803" s="4"/>
      <c r="S803" s="4"/>
      <c r="T803" s="4"/>
      <c r="U803" s="4"/>
      <c r="V803" s="4"/>
      <c r="W803" s="4"/>
      <c r="X803" s="4"/>
      <c r="Y803" s="4"/>
      <c r="Z803" s="4"/>
      <c r="AA803" s="4"/>
      <c r="AB803" s="4"/>
      <c r="AC803" s="4"/>
    </row>
    <row r="804">
      <c r="A804" s="4"/>
      <c r="B804" s="4"/>
      <c r="C804" s="48"/>
      <c r="D804" s="4"/>
      <c r="E804" s="89"/>
      <c r="F804" s="4"/>
      <c r="G804" s="89"/>
      <c r="H804" s="4"/>
      <c r="I804" s="6"/>
      <c r="J804" s="4"/>
      <c r="K804" s="4"/>
      <c r="L804" s="4"/>
      <c r="M804" s="4"/>
      <c r="N804" s="4"/>
      <c r="O804" s="4"/>
      <c r="P804" s="4"/>
      <c r="Q804" s="4"/>
      <c r="R804" s="4"/>
      <c r="S804" s="4"/>
      <c r="T804" s="4"/>
      <c r="U804" s="4"/>
      <c r="V804" s="4"/>
      <c r="W804" s="4"/>
      <c r="X804" s="4"/>
      <c r="Y804" s="4"/>
      <c r="Z804" s="4"/>
      <c r="AA804" s="4"/>
      <c r="AB804" s="4"/>
      <c r="AC804" s="4"/>
    </row>
    <row r="805">
      <c r="A805" s="4"/>
      <c r="B805" s="4"/>
      <c r="C805" s="48"/>
      <c r="D805" s="4"/>
      <c r="E805" s="89"/>
      <c r="F805" s="4"/>
      <c r="G805" s="89"/>
      <c r="H805" s="4"/>
      <c r="I805" s="6"/>
      <c r="J805" s="4"/>
      <c r="K805" s="4"/>
      <c r="L805" s="4"/>
      <c r="M805" s="4"/>
      <c r="N805" s="4"/>
      <c r="O805" s="4"/>
      <c r="P805" s="4"/>
      <c r="Q805" s="4"/>
      <c r="R805" s="4"/>
      <c r="S805" s="4"/>
      <c r="T805" s="4"/>
      <c r="U805" s="4"/>
      <c r="V805" s="4"/>
      <c r="W805" s="4"/>
      <c r="X805" s="4"/>
      <c r="Y805" s="4"/>
      <c r="Z805" s="4"/>
      <c r="AA805" s="4"/>
      <c r="AB805" s="4"/>
      <c r="AC805" s="4"/>
    </row>
    <row r="806">
      <c r="A806" s="4"/>
      <c r="B806" s="4"/>
      <c r="C806" s="48"/>
      <c r="D806" s="4"/>
      <c r="E806" s="89"/>
      <c r="F806" s="4"/>
      <c r="G806" s="89"/>
      <c r="H806" s="4"/>
      <c r="I806" s="6"/>
      <c r="J806" s="4"/>
      <c r="K806" s="4"/>
      <c r="L806" s="4"/>
      <c r="M806" s="4"/>
      <c r="N806" s="4"/>
      <c r="O806" s="4"/>
      <c r="P806" s="4"/>
      <c r="Q806" s="4"/>
      <c r="R806" s="4"/>
      <c r="S806" s="4"/>
      <c r="T806" s="4"/>
      <c r="U806" s="4"/>
      <c r="V806" s="4"/>
      <c r="W806" s="4"/>
      <c r="X806" s="4"/>
      <c r="Y806" s="4"/>
      <c r="Z806" s="4"/>
      <c r="AA806" s="4"/>
      <c r="AB806" s="4"/>
      <c r="AC806" s="4"/>
    </row>
    <row r="807">
      <c r="A807" s="4"/>
      <c r="B807" s="4"/>
      <c r="C807" s="48"/>
      <c r="D807" s="4"/>
      <c r="E807" s="89"/>
      <c r="F807" s="4"/>
      <c r="G807" s="89"/>
      <c r="H807" s="4"/>
      <c r="I807" s="6"/>
      <c r="J807" s="4"/>
      <c r="K807" s="4"/>
      <c r="L807" s="4"/>
      <c r="M807" s="4"/>
      <c r="N807" s="4"/>
      <c r="O807" s="4"/>
      <c r="P807" s="4"/>
      <c r="Q807" s="4"/>
      <c r="R807" s="4"/>
      <c r="S807" s="4"/>
      <c r="T807" s="4"/>
      <c r="U807" s="4"/>
      <c r="V807" s="4"/>
      <c r="W807" s="4"/>
      <c r="X807" s="4"/>
      <c r="Y807" s="4"/>
      <c r="Z807" s="4"/>
      <c r="AA807" s="4"/>
      <c r="AB807" s="4"/>
      <c r="AC807" s="4"/>
    </row>
    <row r="808">
      <c r="A808" s="4"/>
      <c r="B808" s="4"/>
      <c r="C808" s="48"/>
      <c r="D808" s="4"/>
      <c r="E808" s="89"/>
      <c r="F808" s="4"/>
      <c r="G808" s="89"/>
      <c r="H808" s="4"/>
      <c r="I808" s="6"/>
      <c r="J808" s="4"/>
      <c r="K808" s="4"/>
      <c r="L808" s="4"/>
      <c r="M808" s="4"/>
      <c r="N808" s="4"/>
      <c r="O808" s="4"/>
      <c r="P808" s="4"/>
      <c r="Q808" s="4"/>
      <c r="R808" s="4"/>
      <c r="S808" s="4"/>
      <c r="T808" s="4"/>
      <c r="U808" s="4"/>
      <c r="V808" s="4"/>
      <c r="W808" s="4"/>
      <c r="X808" s="4"/>
      <c r="Y808" s="4"/>
      <c r="Z808" s="4"/>
      <c r="AA808" s="4"/>
      <c r="AB808" s="4"/>
      <c r="AC808" s="4"/>
    </row>
    <row r="809">
      <c r="A809" s="4"/>
      <c r="B809" s="4"/>
      <c r="C809" s="48"/>
      <c r="D809" s="4"/>
      <c r="E809" s="89"/>
      <c r="F809" s="4"/>
      <c r="G809" s="89"/>
      <c r="H809" s="4"/>
      <c r="I809" s="6"/>
      <c r="J809" s="4"/>
      <c r="K809" s="4"/>
      <c r="L809" s="4"/>
      <c r="M809" s="4"/>
      <c r="N809" s="4"/>
      <c r="O809" s="4"/>
      <c r="P809" s="4"/>
      <c r="Q809" s="4"/>
      <c r="R809" s="4"/>
      <c r="S809" s="4"/>
      <c r="T809" s="4"/>
      <c r="U809" s="4"/>
      <c r="V809" s="4"/>
      <c r="W809" s="4"/>
      <c r="X809" s="4"/>
      <c r="Y809" s="4"/>
      <c r="Z809" s="4"/>
      <c r="AA809" s="4"/>
      <c r="AB809" s="4"/>
      <c r="AC809" s="4"/>
    </row>
    <row r="810">
      <c r="A810" s="4"/>
      <c r="B810" s="4"/>
      <c r="C810" s="48"/>
      <c r="D810" s="4"/>
      <c r="E810" s="89"/>
      <c r="F810" s="4"/>
      <c r="G810" s="89"/>
      <c r="H810" s="4"/>
      <c r="I810" s="6"/>
      <c r="J810" s="4"/>
      <c r="K810" s="4"/>
      <c r="L810" s="4"/>
      <c r="M810" s="4"/>
      <c r="N810" s="4"/>
      <c r="O810" s="4"/>
      <c r="P810" s="4"/>
      <c r="Q810" s="4"/>
      <c r="R810" s="4"/>
      <c r="S810" s="4"/>
      <c r="T810" s="4"/>
      <c r="U810" s="4"/>
      <c r="V810" s="4"/>
      <c r="W810" s="4"/>
      <c r="X810" s="4"/>
      <c r="Y810" s="4"/>
      <c r="Z810" s="4"/>
      <c r="AA810" s="4"/>
      <c r="AB810" s="4"/>
      <c r="AC810" s="4"/>
    </row>
    <row r="811">
      <c r="A811" s="4"/>
      <c r="B811" s="4"/>
      <c r="C811" s="48"/>
      <c r="D811" s="4"/>
      <c r="E811" s="89"/>
      <c r="F811" s="4"/>
      <c r="G811" s="89"/>
      <c r="H811" s="4"/>
      <c r="I811" s="6"/>
      <c r="J811" s="4"/>
      <c r="K811" s="4"/>
      <c r="L811" s="4"/>
      <c r="M811" s="4"/>
      <c r="N811" s="4"/>
      <c r="O811" s="4"/>
      <c r="P811" s="4"/>
      <c r="Q811" s="4"/>
      <c r="R811" s="4"/>
      <c r="S811" s="4"/>
      <c r="T811" s="4"/>
      <c r="U811" s="4"/>
      <c r="V811" s="4"/>
      <c r="W811" s="4"/>
      <c r="X811" s="4"/>
      <c r="Y811" s="4"/>
      <c r="Z811" s="4"/>
      <c r="AA811" s="4"/>
      <c r="AB811" s="4"/>
      <c r="AC811" s="4"/>
    </row>
    <row r="812">
      <c r="A812" s="4"/>
      <c r="B812" s="4"/>
      <c r="C812" s="48"/>
      <c r="D812" s="4"/>
      <c r="E812" s="89"/>
      <c r="F812" s="4"/>
      <c r="G812" s="89"/>
      <c r="H812" s="4"/>
      <c r="I812" s="6"/>
      <c r="J812" s="4"/>
      <c r="K812" s="4"/>
      <c r="L812" s="4"/>
      <c r="M812" s="4"/>
      <c r="N812" s="4"/>
      <c r="O812" s="4"/>
      <c r="P812" s="4"/>
      <c r="Q812" s="4"/>
      <c r="R812" s="4"/>
      <c r="S812" s="4"/>
      <c r="T812" s="4"/>
      <c r="U812" s="4"/>
      <c r="V812" s="4"/>
      <c r="W812" s="4"/>
      <c r="X812" s="4"/>
      <c r="Y812" s="4"/>
      <c r="Z812" s="4"/>
      <c r="AA812" s="4"/>
      <c r="AB812" s="4"/>
      <c r="AC812" s="4"/>
    </row>
    <row r="813">
      <c r="A813" s="4"/>
      <c r="B813" s="4"/>
      <c r="C813" s="48"/>
      <c r="D813" s="4"/>
      <c r="E813" s="89"/>
      <c r="F813" s="4"/>
      <c r="G813" s="89"/>
      <c r="H813" s="4"/>
      <c r="I813" s="6"/>
      <c r="J813" s="4"/>
      <c r="K813" s="4"/>
      <c r="L813" s="4"/>
      <c r="M813" s="4"/>
      <c r="N813" s="4"/>
      <c r="O813" s="4"/>
      <c r="P813" s="4"/>
      <c r="Q813" s="4"/>
      <c r="R813" s="4"/>
      <c r="S813" s="4"/>
      <c r="T813" s="4"/>
      <c r="U813" s="4"/>
      <c r="V813" s="4"/>
      <c r="W813" s="4"/>
      <c r="X813" s="4"/>
      <c r="Y813" s="4"/>
      <c r="Z813" s="4"/>
      <c r="AA813" s="4"/>
      <c r="AB813" s="4"/>
      <c r="AC813" s="4"/>
    </row>
    <row r="814">
      <c r="A814" s="4"/>
      <c r="B814" s="4"/>
      <c r="C814" s="48"/>
      <c r="D814" s="4"/>
      <c r="E814" s="89"/>
      <c r="F814" s="4"/>
      <c r="G814" s="89"/>
      <c r="H814" s="4"/>
      <c r="I814" s="6"/>
      <c r="J814" s="4"/>
      <c r="K814" s="4"/>
      <c r="L814" s="4"/>
      <c r="M814" s="4"/>
      <c r="N814" s="4"/>
      <c r="O814" s="4"/>
      <c r="P814" s="4"/>
      <c r="Q814" s="4"/>
      <c r="R814" s="4"/>
      <c r="S814" s="4"/>
      <c r="T814" s="4"/>
      <c r="U814" s="4"/>
      <c r="V814" s="4"/>
      <c r="W814" s="4"/>
      <c r="X814" s="4"/>
      <c r="Y814" s="4"/>
      <c r="Z814" s="4"/>
      <c r="AA814" s="4"/>
      <c r="AB814" s="4"/>
      <c r="AC814" s="4"/>
    </row>
    <row r="815">
      <c r="A815" s="4"/>
      <c r="B815" s="4"/>
      <c r="C815" s="48"/>
      <c r="D815" s="4"/>
      <c r="E815" s="89"/>
      <c r="F815" s="4"/>
      <c r="G815" s="89"/>
      <c r="H815" s="4"/>
      <c r="I815" s="6"/>
      <c r="J815" s="4"/>
      <c r="K815" s="4"/>
      <c r="L815" s="4"/>
      <c r="M815" s="4"/>
      <c r="N815" s="4"/>
      <c r="O815" s="4"/>
      <c r="P815" s="4"/>
      <c r="Q815" s="4"/>
      <c r="R815" s="4"/>
      <c r="S815" s="4"/>
      <c r="T815" s="4"/>
      <c r="U815" s="4"/>
      <c r="V815" s="4"/>
      <c r="W815" s="4"/>
      <c r="X815" s="4"/>
      <c r="Y815" s="4"/>
      <c r="Z815" s="4"/>
      <c r="AA815" s="4"/>
      <c r="AB815" s="4"/>
      <c r="AC815" s="4"/>
    </row>
    <row r="816">
      <c r="A816" s="4"/>
      <c r="B816" s="4"/>
      <c r="C816" s="48"/>
      <c r="D816" s="4"/>
      <c r="E816" s="89"/>
      <c r="F816" s="4"/>
      <c r="G816" s="89"/>
      <c r="H816" s="4"/>
      <c r="I816" s="6"/>
      <c r="J816" s="4"/>
      <c r="K816" s="4"/>
      <c r="L816" s="4"/>
      <c r="M816" s="4"/>
      <c r="N816" s="4"/>
      <c r="O816" s="4"/>
      <c r="P816" s="4"/>
      <c r="Q816" s="4"/>
      <c r="R816" s="4"/>
      <c r="S816" s="4"/>
      <c r="T816" s="4"/>
      <c r="U816" s="4"/>
      <c r="V816" s="4"/>
      <c r="W816" s="4"/>
      <c r="X816" s="4"/>
      <c r="Y816" s="4"/>
      <c r="Z816" s="4"/>
      <c r="AA816" s="4"/>
      <c r="AB816" s="4"/>
      <c r="AC816" s="4"/>
    </row>
    <row r="817">
      <c r="A817" s="4"/>
      <c r="B817" s="4"/>
      <c r="C817" s="48"/>
      <c r="D817" s="4"/>
      <c r="E817" s="89"/>
      <c r="F817" s="4"/>
      <c r="G817" s="89"/>
      <c r="H817" s="4"/>
      <c r="I817" s="6"/>
      <c r="J817" s="4"/>
      <c r="K817" s="4"/>
      <c r="L817" s="4"/>
      <c r="M817" s="4"/>
      <c r="N817" s="4"/>
      <c r="O817" s="4"/>
      <c r="P817" s="4"/>
      <c r="Q817" s="4"/>
      <c r="R817" s="4"/>
      <c r="S817" s="4"/>
      <c r="T817" s="4"/>
      <c r="U817" s="4"/>
      <c r="V817" s="4"/>
      <c r="W817" s="4"/>
      <c r="X817" s="4"/>
      <c r="Y817" s="4"/>
      <c r="Z817" s="4"/>
      <c r="AA817" s="4"/>
      <c r="AB817" s="4"/>
      <c r="AC817" s="4"/>
    </row>
    <row r="818">
      <c r="A818" s="4"/>
      <c r="B818" s="4"/>
      <c r="C818" s="48"/>
      <c r="D818" s="4"/>
      <c r="E818" s="89"/>
      <c r="F818" s="4"/>
      <c r="G818" s="89"/>
      <c r="H818" s="4"/>
      <c r="I818" s="6"/>
      <c r="J818" s="4"/>
      <c r="K818" s="4"/>
      <c r="L818" s="4"/>
      <c r="M818" s="4"/>
      <c r="N818" s="4"/>
      <c r="O818" s="4"/>
      <c r="P818" s="4"/>
      <c r="Q818" s="4"/>
      <c r="R818" s="4"/>
      <c r="S818" s="4"/>
      <c r="T818" s="4"/>
      <c r="U818" s="4"/>
      <c r="V818" s="4"/>
      <c r="W818" s="4"/>
      <c r="X818" s="4"/>
      <c r="Y818" s="4"/>
      <c r="Z818" s="4"/>
      <c r="AA818" s="4"/>
      <c r="AB818" s="4"/>
      <c r="AC818" s="4"/>
    </row>
    <row r="819">
      <c r="A819" s="4"/>
      <c r="B819" s="4"/>
      <c r="C819" s="48"/>
      <c r="D819" s="4"/>
      <c r="E819" s="89"/>
      <c r="F819" s="4"/>
      <c r="G819" s="89"/>
      <c r="H819" s="4"/>
      <c r="I819" s="6"/>
      <c r="J819" s="4"/>
      <c r="K819" s="4"/>
      <c r="L819" s="4"/>
      <c r="M819" s="4"/>
      <c r="N819" s="4"/>
      <c r="O819" s="4"/>
      <c r="P819" s="4"/>
      <c r="Q819" s="4"/>
      <c r="R819" s="4"/>
      <c r="S819" s="4"/>
      <c r="T819" s="4"/>
      <c r="U819" s="4"/>
      <c r="V819" s="4"/>
      <c r="W819" s="4"/>
      <c r="X819" s="4"/>
      <c r="Y819" s="4"/>
      <c r="Z819" s="4"/>
      <c r="AA819" s="4"/>
      <c r="AB819" s="4"/>
      <c r="AC819" s="4"/>
    </row>
    <row r="820">
      <c r="A820" s="4"/>
      <c r="B820" s="4"/>
      <c r="C820" s="48"/>
      <c r="D820" s="4"/>
      <c r="E820" s="89"/>
      <c r="F820" s="4"/>
      <c r="G820" s="89"/>
      <c r="H820" s="4"/>
      <c r="I820" s="6"/>
      <c r="J820" s="4"/>
      <c r="K820" s="4"/>
      <c r="L820" s="4"/>
      <c r="M820" s="4"/>
      <c r="N820" s="4"/>
      <c r="O820" s="4"/>
      <c r="P820" s="4"/>
      <c r="Q820" s="4"/>
      <c r="R820" s="4"/>
      <c r="S820" s="4"/>
      <c r="T820" s="4"/>
      <c r="U820" s="4"/>
      <c r="V820" s="4"/>
      <c r="W820" s="4"/>
      <c r="X820" s="4"/>
      <c r="Y820" s="4"/>
      <c r="Z820" s="4"/>
      <c r="AA820" s="4"/>
      <c r="AB820" s="4"/>
      <c r="AC820" s="4"/>
    </row>
    <row r="821">
      <c r="A821" s="4"/>
      <c r="B821" s="4"/>
      <c r="C821" s="48"/>
      <c r="D821" s="4"/>
      <c r="E821" s="89"/>
      <c r="F821" s="4"/>
      <c r="G821" s="89"/>
      <c r="H821" s="4"/>
      <c r="I821" s="6"/>
      <c r="J821" s="4"/>
      <c r="K821" s="4"/>
      <c r="L821" s="4"/>
      <c r="M821" s="4"/>
      <c r="N821" s="4"/>
      <c r="O821" s="4"/>
      <c r="P821" s="4"/>
      <c r="Q821" s="4"/>
      <c r="R821" s="4"/>
      <c r="S821" s="4"/>
      <c r="T821" s="4"/>
      <c r="U821" s="4"/>
      <c r="V821" s="4"/>
      <c r="W821" s="4"/>
      <c r="X821" s="4"/>
      <c r="Y821" s="4"/>
      <c r="Z821" s="4"/>
      <c r="AA821" s="4"/>
      <c r="AB821" s="4"/>
      <c r="AC821" s="4"/>
    </row>
    <row r="822">
      <c r="A822" s="4"/>
      <c r="B822" s="4"/>
      <c r="C822" s="48"/>
      <c r="D822" s="4"/>
      <c r="E822" s="89"/>
      <c r="F822" s="4"/>
      <c r="G822" s="89"/>
      <c r="H822" s="4"/>
      <c r="I822" s="6"/>
      <c r="J822" s="4"/>
      <c r="K822" s="4"/>
      <c r="L822" s="4"/>
      <c r="M822" s="4"/>
      <c r="N822" s="4"/>
      <c r="O822" s="4"/>
      <c r="P822" s="4"/>
      <c r="Q822" s="4"/>
      <c r="R822" s="4"/>
      <c r="S822" s="4"/>
      <c r="T822" s="4"/>
      <c r="U822" s="4"/>
      <c r="V822" s="4"/>
      <c r="W822" s="4"/>
      <c r="X822" s="4"/>
      <c r="Y822" s="4"/>
      <c r="Z822" s="4"/>
      <c r="AA822" s="4"/>
      <c r="AB822" s="4"/>
      <c r="AC822" s="4"/>
    </row>
    <row r="823">
      <c r="A823" s="4"/>
      <c r="B823" s="4"/>
      <c r="C823" s="48"/>
      <c r="D823" s="4"/>
      <c r="E823" s="89"/>
      <c r="F823" s="4"/>
      <c r="G823" s="89"/>
      <c r="H823" s="4"/>
      <c r="I823" s="6"/>
      <c r="J823" s="4"/>
      <c r="K823" s="4"/>
      <c r="L823" s="4"/>
      <c r="M823" s="4"/>
      <c r="N823" s="4"/>
      <c r="O823" s="4"/>
      <c r="P823" s="4"/>
      <c r="Q823" s="4"/>
      <c r="R823" s="4"/>
      <c r="S823" s="4"/>
      <c r="T823" s="4"/>
      <c r="U823" s="4"/>
      <c r="V823" s="4"/>
      <c r="W823" s="4"/>
      <c r="X823" s="4"/>
      <c r="Y823" s="4"/>
      <c r="Z823" s="4"/>
      <c r="AA823" s="4"/>
      <c r="AB823" s="4"/>
      <c r="AC823" s="4"/>
    </row>
    <row r="824">
      <c r="A824" s="4"/>
      <c r="B824" s="4"/>
      <c r="C824" s="48"/>
      <c r="D824" s="4"/>
      <c r="E824" s="89"/>
      <c r="F824" s="4"/>
      <c r="G824" s="89"/>
      <c r="H824" s="4"/>
      <c r="I824" s="6"/>
      <c r="J824" s="4"/>
      <c r="K824" s="4"/>
      <c r="L824" s="4"/>
      <c r="M824" s="4"/>
      <c r="N824" s="4"/>
      <c r="O824" s="4"/>
      <c r="P824" s="4"/>
      <c r="Q824" s="4"/>
      <c r="R824" s="4"/>
      <c r="S824" s="4"/>
      <c r="T824" s="4"/>
      <c r="U824" s="4"/>
      <c r="V824" s="4"/>
      <c r="W824" s="4"/>
      <c r="X824" s="4"/>
      <c r="Y824" s="4"/>
      <c r="Z824" s="4"/>
      <c r="AA824" s="4"/>
      <c r="AB824" s="4"/>
      <c r="AC824" s="4"/>
    </row>
    <row r="825">
      <c r="A825" s="4"/>
      <c r="B825" s="4"/>
      <c r="C825" s="48"/>
      <c r="D825" s="4"/>
      <c r="E825" s="89"/>
      <c r="F825" s="4"/>
      <c r="G825" s="89"/>
      <c r="H825" s="4"/>
      <c r="I825" s="6"/>
      <c r="J825" s="4"/>
      <c r="K825" s="4"/>
      <c r="L825" s="4"/>
      <c r="M825" s="4"/>
      <c r="N825" s="4"/>
      <c r="O825" s="4"/>
      <c r="P825" s="4"/>
      <c r="Q825" s="4"/>
      <c r="R825" s="4"/>
      <c r="S825" s="4"/>
      <c r="T825" s="4"/>
      <c r="U825" s="4"/>
      <c r="V825" s="4"/>
      <c r="W825" s="4"/>
      <c r="X825" s="4"/>
      <c r="Y825" s="4"/>
      <c r="Z825" s="4"/>
      <c r="AA825" s="4"/>
      <c r="AB825" s="4"/>
      <c r="AC825" s="4"/>
    </row>
    <row r="826">
      <c r="A826" s="4"/>
      <c r="B826" s="4"/>
      <c r="C826" s="48"/>
      <c r="D826" s="4"/>
      <c r="E826" s="89"/>
      <c r="F826" s="4"/>
      <c r="G826" s="89"/>
      <c r="H826" s="4"/>
      <c r="I826" s="6"/>
      <c r="J826" s="4"/>
      <c r="K826" s="4"/>
      <c r="L826" s="4"/>
      <c r="M826" s="4"/>
      <c r="N826" s="4"/>
      <c r="O826" s="4"/>
      <c r="P826" s="4"/>
      <c r="Q826" s="4"/>
      <c r="R826" s="4"/>
      <c r="S826" s="4"/>
      <c r="T826" s="4"/>
      <c r="U826" s="4"/>
      <c r="V826" s="4"/>
      <c r="W826" s="4"/>
      <c r="X826" s="4"/>
      <c r="Y826" s="4"/>
      <c r="Z826" s="4"/>
      <c r="AA826" s="4"/>
      <c r="AB826" s="4"/>
      <c r="AC826" s="4"/>
    </row>
    <row r="827">
      <c r="A827" s="4"/>
      <c r="B827" s="4"/>
      <c r="C827" s="48"/>
      <c r="D827" s="4"/>
      <c r="E827" s="89"/>
      <c r="F827" s="4"/>
      <c r="G827" s="89"/>
      <c r="H827" s="4"/>
      <c r="I827" s="6"/>
      <c r="J827" s="4"/>
      <c r="K827" s="4"/>
      <c r="L827" s="4"/>
      <c r="M827" s="4"/>
      <c r="N827" s="4"/>
      <c r="O827" s="4"/>
      <c r="P827" s="4"/>
      <c r="Q827" s="4"/>
      <c r="R827" s="4"/>
      <c r="S827" s="4"/>
      <c r="T827" s="4"/>
      <c r="U827" s="4"/>
      <c r="V827" s="4"/>
      <c r="W827" s="4"/>
      <c r="X827" s="4"/>
      <c r="Y827" s="4"/>
      <c r="Z827" s="4"/>
      <c r="AA827" s="4"/>
      <c r="AB827" s="4"/>
      <c r="AC827" s="4"/>
    </row>
    <row r="828">
      <c r="A828" s="4"/>
      <c r="B828" s="4"/>
      <c r="C828" s="48"/>
      <c r="D828" s="4"/>
      <c r="E828" s="89"/>
      <c r="F828" s="4"/>
      <c r="G828" s="89"/>
      <c r="H828" s="4"/>
      <c r="I828" s="6"/>
      <c r="J828" s="4"/>
      <c r="K828" s="4"/>
      <c r="L828" s="4"/>
      <c r="M828" s="4"/>
      <c r="N828" s="4"/>
      <c r="O828" s="4"/>
      <c r="P828" s="4"/>
      <c r="Q828" s="4"/>
      <c r="R828" s="4"/>
      <c r="S828" s="4"/>
      <c r="T828" s="4"/>
      <c r="U828" s="4"/>
      <c r="V828" s="4"/>
      <c r="W828" s="4"/>
      <c r="X828" s="4"/>
      <c r="Y828" s="4"/>
      <c r="Z828" s="4"/>
      <c r="AA828" s="4"/>
      <c r="AB828" s="4"/>
      <c r="AC828" s="4"/>
    </row>
    <row r="829">
      <c r="A829" s="4"/>
      <c r="B829" s="4"/>
      <c r="C829" s="48"/>
      <c r="D829" s="4"/>
      <c r="E829" s="89"/>
      <c r="F829" s="4"/>
      <c r="G829" s="89"/>
      <c r="H829" s="4"/>
      <c r="I829" s="6"/>
      <c r="J829" s="4"/>
      <c r="K829" s="4"/>
      <c r="L829" s="4"/>
      <c r="M829" s="4"/>
      <c r="N829" s="4"/>
      <c r="O829" s="4"/>
      <c r="P829" s="4"/>
      <c r="Q829" s="4"/>
      <c r="R829" s="4"/>
      <c r="S829" s="4"/>
      <c r="T829" s="4"/>
      <c r="U829" s="4"/>
      <c r="V829" s="4"/>
      <c r="W829" s="4"/>
      <c r="X829" s="4"/>
      <c r="Y829" s="4"/>
      <c r="Z829" s="4"/>
      <c r="AA829" s="4"/>
      <c r="AB829" s="4"/>
      <c r="AC829" s="4"/>
    </row>
    <row r="830">
      <c r="A830" s="4"/>
      <c r="B830" s="4"/>
      <c r="C830" s="48"/>
      <c r="D830" s="4"/>
      <c r="E830" s="89"/>
      <c r="F830" s="4"/>
      <c r="G830" s="89"/>
      <c r="H830" s="4"/>
      <c r="I830" s="6"/>
      <c r="J830" s="4"/>
      <c r="K830" s="4"/>
      <c r="L830" s="4"/>
      <c r="M830" s="4"/>
      <c r="N830" s="4"/>
      <c r="O830" s="4"/>
      <c r="P830" s="4"/>
      <c r="Q830" s="4"/>
      <c r="R830" s="4"/>
      <c r="S830" s="4"/>
      <c r="T830" s="4"/>
      <c r="U830" s="4"/>
      <c r="V830" s="4"/>
      <c r="W830" s="4"/>
      <c r="X830" s="4"/>
      <c r="Y830" s="4"/>
      <c r="Z830" s="4"/>
      <c r="AA830" s="4"/>
      <c r="AB830" s="4"/>
      <c r="AC830" s="4"/>
    </row>
    <row r="831">
      <c r="A831" s="4"/>
      <c r="B831" s="4"/>
      <c r="C831" s="48"/>
      <c r="D831" s="4"/>
      <c r="E831" s="89"/>
      <c r="F831" s="4"/>
      <c r="G831" s="89"/>
      <c r="H831" s="4"/>
      <c r="I831" s="6"/>
      <c r="J831" s="4"/>
      <c r="K831" s="4"/>
      <c r="L831" s="4"/>
      <c r="M831" s="4"/>
      <c r="N831" s="4"/>
      <c r="O831" s="4"/>
      <c r="P831" s="4"/>
      <c r="Q831" s="4"/>
      <c r="R831" s="4"/>
      <c r="S831" s="4"/>
      <c r="T831" s="4"/>
      <c r="U831" s="4"/>
      <c r="V831" s="4"/>
      <c r="W831" s="4"/>
      <c r="X831" s="4"/>
      <c r="Y831" s="4"/>
      <c r="Z831" s="4"/>
      <c r="AA831" s="4"/>
      <c r="AB831" s="4"/>
      <c r="AC831" s="4"/>
    </row>
    <row r="832">
      <c r="A832" s="4"/>
      <c r="B832" s="4"/>
      <c r="C832" s="48"/>
      <c r="D832" s="4"/>
      <c r="E832" s="89"/>
      <c r="F832" s="4"/>
      <c r="G832" s="89"/>
      <c r="H832" s="4"/>
      <c r="I832" s="6"/>
      <c r="J832" s="4"/>
      <c r="K832" s="4"/>
      <c r="L832" s="4"/>
      <c r="M832" s="4"/>
      <c r="N832" s="4"/>
      <c r="O832" s="4"/>
      <c r="P832" s="4"/>
      <c r="Q832" s="4"/>
      <c r="R832" s="4"/>
      <c r="S832" s="4"/>
      <c r="T832" s="4"/>
      <c r="U832" s="4"/>
      <c r="V832" s="4"/>
      <c r="W832" s="4"/>
      <c r="X832" s="4"/>
      <c r="Y832" s="4"/>
      <c r="Z832" s="4"/>
      <c r="AA832" s="4"/>
      <c r="AB832" s="4"/>
      <c r="AC832" s="4"/>
    </row>
    <row r="833">
      <c r="A833" s="4"/>
      <c r="B833" s="4"/>
      <c r="C833" s="48"/>
      <c r="D833" s="4"/>
      <c r="E833" s="89"/>
      <c r="F833" s="4"/>
      <c r="G833" s="89"/>
      <c r="H833" s="4"/>
      <c r="I833" s="6"/>
      <c r="J833" s="4"/>
      <c r="K833" s="4"/>
      <c r="L833" s="4"/>
      <c r="M833" s="4"/>
      <c r="N833" s="4"/>
      <c r="O833" s="4"/>
      <c r="P833" s="4"/>
      <c r="Q833" s="4"/>
      <c r="R833" s="4"/>
      <c r="S833" s="4"/>
      <c r="T833" s="4"/>
      <c r="U833" s="4"/>
      <c r="V833" s="4"/>
      <c r="W833" s="4"/>
      <c r="X833" s="4"/>
      <c r="Y833" s="4"/>
      <c r="Z833" s="4"/>
      <c r="AA833" s="4"/>
      <c r="AB833" s="4"/>
      <c r="AC833" s="4"/>
    </row>
    <row r="834">
      <c r="A834" s="4"/>
      <c r="B834" s="4"/>
      <c r="C834" s="48"/>
      <c r="D834" s="4"/>
      <c r="E834" s="89"/>
      <c r="F834" s="4"/>
      <c r="G834" s="89"/>
      <c r="H834" s="4"/>
      <c r="I834" s="6"/>
      <c r="J834" s="4"/>
      <c r="K834" s="4"/>
      <c r="L834" s="4"/>
      <c r="M834" s="4"/>
      <c r="N834" s="4"/>
      <c r="O834" s="4"/>
      <c r="P834" s="4"/>
      <c r="Q834" s="4"/>
      <c r="R834" s="4"/>
      <c r="S834" s="4"/>
      <c r="T834" s="4"/>
      <c r="U834" s="4"/>
      <c r="V834" s="4"/>
      <c r="W834" s="4"/>
      <c r="X834" s="4"/>
      <c r="Y834" s="4"/>
      <c r="Z834" s="4"/>
      <c r="AA834" s="4"/>
      <c r="AB834" s="4"/>
      <c r="AC834" s="4"/>
    </row>
    <row r="835">
      <c r="A835" s="4"/>
      <c r="B835" s="4"/>
      <c r="C835" s="48"/>
      <c r="D835" s="4"/>
      <c r="E835" s="89"/>
      <c r="F835" s="4"/>
      <c r="G835" s="89"/>
      <c r="H835" s="4"/>
      <c r="I835" s="6"/>
      <c r="J835" s="4"/>
      <c r="K835" s="4"/>
      <c r="L835" s="4"/>
      <c r="M835" s="4"/>
      <c r="N835" s="4"/>
      <c r="O835" s="4"/>
      <c r="P835" s="4"/>
      <c r="Q835" s="4"/>
      <c r="R835" s="4"/>
      <c r="S835" s="4"/>
      <c r="T835" s="4"/>
      <c r="U835" s="4"/>
      <c r="V835" s="4"/>
      <c r="W835" s="4"/>
      <c r="X835" s="4"/>
      <c r="Y835" s="4"/>
      <c r="Z835" s="4"/>
      <c r="AA835" s="4"/>
      <c r="AB835" s="4"/>
      <c r="AC835" s="4"/>
    </row>
    <row r="836">
      <c r="A836" s="4"/>
      <c r="B836" s="4"/>
      <c r="C836" s="48"/>
      <c r="D836" s="4"/>
      <c r="E836" s="89"/>
      <c r="F836" s="4"/>
      <c r="G836" s="89"/>
      <c r="H836" s="4"/>
      <c r="I836" s="6"/>
      <c r="J836" s="4"/>
      <c r="K836" s="4"/>
      <c r="L836" s="4"/>
      <c r="M836" s="4"/>
      <c r="N836" s="4"/>
      <c r="O836" s="4"/>
      <c r="P836" s="4"/>
      <c r="Q836" s="4"/>
      <c r="R836" s="4"/>
      <c r="S836" s="4"/>
      <c r="T836" s="4"/>
      <c r="U836" s="4"/>
      <c r="V836" s="4"/>
      <c r="W836" s="4"/>
      <c r="X836" s="4"/>
      <c r="Y836" s="4"/>
      <c r="Z836" s="4"/>
      <c r="AA836" s="4"/>
      <c r="AB836" s="4"/>
      <c r="AC836" s="4"/>
    </row>
    <row r="837">
      <c r="A837" s="4"/>
      <c r="B837" s="4"/>
      <c r="C837" s="48"/>
      <c r="D837" s="4"/>
      <c r="E837" s="89"/>
      <c r="F837" s="4"/>
      <c r="G837" s="89"/>
      <c r="H837" s="4"/>
      <c r="I837" s="6"/>
      <c r="J837" s="4"/>
      <c r="K837" s="4"/>
      <c r="L837" s="4"/>
      <c r="M837" s="4"/>
      <c r="N837" s="4"/>
      <c r="O837" s="4"/>
      <c r="P837" s="4"/>
      <c r="Q837" s="4"/>
      <c r="R837" s="4"/>
      <c r="S837" s="4"/>
      <c r="T837" s="4"/>
      <c r="U837" s="4"/>
      <c r="V837" s="4"/>
      <c r="W837" s="4"/>
      <c r="X837" s="4"/>
      <c r="Y837" s="4"/>
      <c r="Z837" s="4"/>
      <c r="AA837" s="4"/>
      <c r="AB837" s="4"/>
      <c r="AC837" s="4"/>
    </row>
    <row r="838">
      <c r="A838" s="4"/>
      <c r="B838" s="4"/>
      <c r="C838" s="48"/>
      <c r="D838" s="4"/>
      <c r="E838" s="89"/>
      <c r="F838" s="4"/>
      <c r="G838" s="89"/>
      <c r="H838" s="4"/>
      <c r="I838" s="6"/>
      <c r="J838" s="4"/>
      <c r="K838" s="4"/>
      <c r="L838" s="4"/>
      <c r="M838" s="4"/>
      <c r="N838" s="4"/>
      <c r="O838" s="4"/>
      <c r="P838" s="4"/>
      <c r="Q838" s="4"/>
      <c r="R838" s="4"/>
      <c r="S838" s="4"/>
      <c r="T838" s="4"/>
      <c r="U838" s="4"/>
      <c r="V838" s="4"/>
      <c r="W838" s="4"/>
      <c r="X838" s="4"/>
      <c r="Y838" s="4"/>
      <c r="Z838" s="4"/>
      <c r="AA838" s="4"/>
      <c r="AB838" s="4"/>
      <c r="AC838" s="4"/>
    </row>
    <row r="839">
      <c r="A839" s="4"/>
      <c r="B839" s="4"/>
      <c r="C839" s="48"/>
      <c r="D839" s="4"/>
      <c r="E839" s="89"/>
      <c r="F839" s="4"/>
      <c r="G839" s="89"/>
      <c r="H839" s="4"/>
      <c r="I839" s="6"/>
      <c r="J839" s="4"/>
      <c r="K839" s="4"/>
      <c r="L839" s="4"/>
      <c r="M839" s="4"/>
      <c r="N839" s="4"/>
      <c r="O839" s="4"/>
      <c r="P839" s="4"/>
      <c r="Q839" s="4"/>
      <c r="R839" s="4"/>
      <c r="S839" s="4"/>
      <c r="T839" s="4"/>
      <c r="U839" s="4"/>
      <c r="V839" s="4"/>
      <c r="W839" s="4"/>
      <c r="X839" s="4"/>
      <c r="Y839" s="4"/>
      <c r="Z839" s="4"/>
      <c r="AA839" s="4"/>
      <c r="AB839" s="4"/>
      <c r="AC839" s="4"/>
    </row>
    <row r="840">
      <c r="A840" s="4"/>
      <c r="B840" s="4"/>
      <c r="C840" s="48"/>
      <c r="D840" s="4"/>
      <c r="E840" s="89"/>
      <c r="F840" s="4"/>
      <c r="G840" s="89"/>
      <c r="H840" s="4"/>
      <c r="I840" s="6"/>
      <c r="J840" s="4"/>
      <c r="K840" s="4"/>
      <c r="L840" s="4"/>
      <c r="M840" s="4"/>
      <c r="N840" s="4"/>
      <c r="O840" s="4"/>
      <c r="P840" s="4"/>
      <c r="Q840" s="4"/>
      <c r="R840" s="4"/>
      <c r="S840" s="4"/>
      <c r="T840" s="4"/>
      <c r="U840" s="4"/>
      <c r="V840" s="4"/>
      <c r="W840" s="4"/>
      <c r="X840" s="4"/>
      <c r="Y840" s="4"/>
      <c r="Z840" s="4"/>
      <c r="AA840" s="4"/>
      <c r="AB840" s="4"/>
      <c r="AC840" s="4"/>
    </row>
    <row r="841">
      <c r="A841" s="4"/>
      <c r="B841" s="4"/>
      <c r="C841" s="48"/>
      <c r="D841" s="4"/>
      <c r="E841" s="89"/>
      <c r="F841" s="4"/>
      <c r="G841" s="89"/>
      <c r="H841" s="4"/>
      <c r="I841" s="6"/>
      <c r="J841" s="4"/>
      <c r="K841" s="4"/>
      <c r="L841" s="4"/>
      <c r="M841" s="4"/>
      <c r="N841" s="4"/>
      <c r="O841" s="4"/>
      <c r="P841" s="4"/>
      <c r="Q841" s="4"/>
      <c r="R841" s="4"/>
      <c r="S841" s="4"/>
      <c r="T841" s="4"/>
      <c r="U841" s="4"/>
      <c r="V841" s="4"/>
      <c r="W841" s="4"/>
      <c r="X841" s="4"/>
      <c r="Y841" s="4"/>
      <c r="Z841" s="4"/>
      <c r="AA841" s="4"/>
      <c r="AB841" s="4"/>
      <c r="AC841" s="4"/>
    </row>
    <row r="842">
      <c r="A842" s="4"/>
      <c r="B842" s="4"/>
      <c r="C842" s="48"/>
      <c r="D842" s="4"/>
      <c r="E842" s="89"/>
      <c r="F842" s="4"/>
      <c r="G842" s="89"/>
      <c r="H842" s="4"/>
      <c r="I842" s="6"/>
      <c r="J842" s="4"/>
      <c r="K842" s="4"/>
      <c r="L842" s="4"/>
      <c r="M842" s="4"/>
      <c r="N842" s="4"/>
      <c r="O842" s="4"/>
      <c r="P842" s="4"/>
      <c r="Q842" s="4"/>
      <c r="R842" s="4"/>
      <c r="S842" s="4"/>
      <c r="T842" s="4"/>
      <c r="U842" s="4"/>
      <c r="V842" s="4"/>
      <c r="W842" s="4"/>
      <c r="X842" s="4"/>
      <c r="Y842" s="4"/>
      <c r="Z842" s="4"/>
      <c r="AA842" s="4"/>
      <c r="AB842" s="4"/>
      <c r="AC842" s="4"/>
    </row>
    <row r="843">
      <c r="A843" s="4"/>
      <c r="B843" s="4"/>
      <c r="C843" s="48"/>
      <c r="D843" s="4"/>
      <c r="E843" s="89"/>
      <c r="F843" s="4"/>
      <c r="G843" s="89"/>
      <c r="H843" s="4"/>
      <c r="I843" s="6"/>
      <c r="J843" s="4"/>
      <c r="K843" s="4"/>
      <c r="L843" s="4"/>
      <c r="M843" s="4"/>
      <c r="N843" s="4"/>
      <c r="O843" s="4"/>
      <c r="P843" s="4"/>
      <c r="Q843" s="4"/>
      <c r="R843" s="4"/>
      <c r="S843" s="4"/>
      <c r="T843" s="4"/>
      <c r="U843" s="4"/>
      <c r="V843" s="4"/>
      <c r="W843" s="4"/>
      <c r="X843" s="4"/>
      <c r="Y843" s="4"/>
      <c r="Z843" s="4"/>
      <c r="AA843" s="4"/>
      <c r="AB843" s="4"/>
      <c r="AC843" s="4"/>
    </row>
    <row r="844">
      <c r="A844" s="4"/>
      <c r="B844" s="4"/>
      <c r="C844" s="48"/>
      <c r="D844" s="4"/>
      <c r="E844" s="89"/>
      <c r="F844" s="4"/>
      <c r="G844" s="89"/>
      <c r="H844" s="4"/>
      <c r="I844" s="6"/>
      <c r="J844" s="4"/>
      <c r="K844" s="4"/>
      <c r="L844" s="4"/>
      <c r="M844" s="4"/>
      <c r="N844" s="4"/>
      <c r="O844" s="4"/>
      <c r="P844" s="4"/>
      <c r="Q844" s="4"/>
      <c r="R844" s="4"/>
      <c r="S844" s="4"/>
      <c r="T844" s="4"/>
      <c r="U844" s="4"/>
      <c r="V844" s="4"/>
      <c r="W844" s="4"/>
      <c r="X844" s="4"/>
      <c r="Y844" s="4"/>
      <c r="Z844" s="4"/>
      <c r="AA844" s="4"/>
      <c r="AB844" s="4"/>
      <c r="AC844" s="4"/>
    </row>
    <row r="845">
      <c r="A845" s="4"/>
      <c r="B845" s="4"/>
      <c r="C845" s="48"/>
      <c r="D845" s="4"/>
      <c r="E845" s="89"/>
      <c r="F845" s="4"/>
      <c r="G845" s="89"/>
      <c r="H845" s="4"/>
      <c r="I845" s="6"/>
      <c r="J845" s="4"/>
      <c r="K845" s="4"/>
      <c r="L845" s="4"/>
      <c r="M845" s="4"/>
      <c r="N845" s="4"/>
      <c r="O845" s="4"/>
      <c r="P845" s="4"/>
      <c r="Q845" s="4"/>
      <c r="R845" s="4"/>
      <c r="S845" s="4"/>
      <c r="T845" s="4"/>
      <c r="U845" s="4"/>
      <c r="V845" s="4"/>
      <c r="W845" s="4"/>
      <c r="X845" s="4"/>
      <c r="Y845" s="4"/>
      <c r="Z845" s="4"/>
      <c r="AA845" s="4"/>
      <c r="AB845" s="4"/>
      <c r="AC845" s="4"/>
    </row>
    <row r="846">
      <c r="A846" s="4"/>
      <c r="B846" s="4"/>
      <c r="C846" s="48"/>
      <c r="D846" s="4"/>
      <c r="E846" s="89"/>
      <c r="F846" s="4"/>
      <c r="G846" s="89"/>
      <c r="H846" s="4"/>
      <c r="I846" s="6"/>
      <c r="J846" s="4"/>
      <c r="K846" s="4"/>
      <c r="L846" s="4"/>
      <c r="M846" s="4"/>
      <c r="N846" s="4"/>
      <c r="O846" s="4"/>
      <c r="P846" s="4"/>
      <c r="Q846" s="4"/>
      <c r="R846" s="4"/>
      <c r="S846" s="4"/>
      <c r="T846" s="4"/>
      <c r="U846" s="4"/>
      <c r="V846" s="4"/>
      <c r="W846" s="4"/>
      <c r="X846" s="4"/>
      <c r="Y846" s="4"/>
      <c r="Z846" s="4"/>
      <c r="AA846" s="4"/>
      <c r="AB846" s="4"/>
      <c r="AC846" s="4"/>
    </row>
    <row r="847">
      <c r="A847" s="4"/>
      <c r="B847" s="4"/>
      <c r="C847" s="48"/>
      <c r="D847" s="4"/>
      <c r="E847" s="89"/>
      <c r="F847" s="4"/>
      <c r="G847" s="89"/>
      <c r="H847" s="4"/>
      <c r="I847" s="6"/>
      <c r="J847" s="4"/>
      <c r="K847" s="4"/>
      <c r="L847" s="4"/>
      <c r="M847" s="4"/>
      <c r="N847" s="4"/>
      <c r="O847" s="4"/>
      <c r="P847" s="4"/>
      <c r="Q847" s="4"/>
      <c r="R847" s="4"/>
      <c r="S847" s="4"/>
      <c r="T847" s="4"/>
      <c r="U847" s="4"/>
      <c r="V847" s="4"/>
      <c r="W847" s="4"/>
      <c r="X847" s="4"/>
      <c r="Y847" s="4"/>
      <c r="Z847" s="4"/>
      <c r="AA847" s="4"/>
      <c r="AB847" s="4"/>
      <c r="AC847" s="4"/>
    </row>
    <row r="848">
      <c r="A848" s="4"/>
      <c r="B848" s="4"/>
      <c r="C848" s="48"/>
      <c r="D848" s="4"/>
      <c r="E848" s="89"/>
      <c r="F848" s="4"/>
      <c r="G848" s="89"/>
      <c r="H848" s="4"/>
      <c r="I848" s="6"/>
      <c r="J848" s="4"/>
      <c r="K848" s="4"/>
      <c r="L848" s="4"/>
      <c r="M848" s="4"/>
      <c r="N848" s="4"/>
      <c r="O848" s="4"/>
      <c r="P848" s="4"/>
      <c r="Q848" s="4"/>
      <c r="R848" s="4"/>
      <c r="S848" s="4"/>
      <c r="T848" s="4"/>
      <c r="U848" s="4"/>
      <c r="V848" s="4"/>
      <c r="W848" s="4"/>
      <c r="X848" s="4"/>
      <c r="Y848" s="4"/>
      <c r="Z848" s="4"/>
      <c r="AA848" s="4"/>
      <c r="AB848" s="4"/>
      <c r="AC848" s="4"/>
    </row>
    <row r="849">
      <c r="A849" s="4"/>
      <c r="B849" s="4"/>
      <c r="C849" s="48"/>
      <c r="D849" s="4"/>
      <c r="E849" s="89"/>
      <c r="F849" s="4"/>
      <c r="G849" s="89"/>
      <c r="H849" s="4"/>
      <c r="I849" s="6"/>
      <c r="J849" s="4"/>
      <c r="K849" s="4"/>
      <c r="L849" s="4"/>
      <c r="M849" s="4"/>
      <c r="N849" s="4"/>
      <c r="O849" s="4"/>
      <c r="P849" s="4"/>
      <c r="Q849" s="4"/>
      <c r="R849" s="4"/>
      <c r="S849" s="4"/>
      <c r="T849" s="4"/>
      <c r="U849" s="4"/>
      <c r="V849" s="4"/>
      <c r="W849" s="4"/>
      <c r="X849" s="4"/>
      <c r="Y849" s="4"/>
      <c r="Z849" s="4"/>
      <c r="AA849" s="4"/>
      <c r="AB849" s="4"/>
      <c r="AC849" s="4"/>
    </row>
    <row r="850">
      <c r="A850" s="4"/>
      <c r="B850" s="4"/>
      <c r="C850" s="48"/>
      <c r="D850" s="4"/>
      <c r="E850" s="89"/>
      <c r="F850" s="4"/>
      <c r="G850" s="89"/>
      <c r="H850" s="4"/>
      <c r="I850" s="6"/>
      <c r="J850" s="4"/>
      <c r="K850" s="4"/>
      <c r="L850" s="4"/>
      <c r="M850" s="4"/>
      <c r="N850" s="4"/>
      <c r="O850" s="4"/>
      <c r="P850" s="4"/>
      <c r="Q850" s="4"/>
      <c r="R850" s="4"/>
      <c r="S850" s="4"/>
      <c r="T850" s="4"/>
      <c r="U850" s="4"/>
      <c r="V850" s="4"/>
      <c r="W850" s="4"/>
      <c r="X850" s="4"/>
      <c r="Y850" s="4"/>
      <c r="Z850" s="4"/>
      <c r="AA850" s="4"/>
      <c r="AB850" s="4"/>
      <c r="AC850" s="4"/>
    </row>
    <row r="851">
      <c r="A851" s="4"/>
      <c r="B851" s="4"/>
      <c r="C851" s="48"/>
      <c r="D851" s="4"/>
      <c r="E851" s="89"/>
      <c r="F851" s="4"/>
      <c r="G851" s="89"/>
      <c r="H851" s="4"/>
      <c r="I851" s="6"/>
      <c r="J851" s="4"/>
      <c r="K851" s="4"/>
      <c r="L851" s="4"/>
      <c r="M851" s="4"/>
      <c r="N851" s="4"/>
      <c r="O851" s="4"/>
      <c r="P851" s="4"/>
      <c r="Q851" s="4"/>
      <c r="R851" s="4"/>
      <c r="S851" s="4"/>
      <c r="T851" s="4"/>
      <c r="U851" s="4"/>
      <c r="V851" s="4"/>
      <c r="W851" s="4"/>
      <c r="X851" s="4"/>
      <c r="Y851" s="4"/>
      <c r="Z851" s="4"/>
      <c r="AA851" s="4"/>
      <c r="AB851" s="4"/>
      <c r="AC851" s="4"/>
    </row>
    <row r="852">
      <c r="A852" s="4"/>
      <c r="B852" s="4"/>
      <c r="C852" s="48"/>
      <c r="D852" s="4"/>
      <c r="E852" s="89"/>
      <c r="F852" s="4"/>
      <c r="G852" s="89"/>
      <c r="H852" s="4"/>
      <c r="I852" s="6"/>
      <c r="J852" s="4"/>
      <c r="K852" s="4"/>
      <c r="L852" s="4"/>
      <c r="M852" s="4"/>
      <c r="N852" s="4"/>
      <c r="O852" s="4"/>
      <c r="P852" s="4"/>
      <c r="Q852" s="4"/>
      <c r="R852" s="4"/>
      <c r="S852" s="4"/>
      <c r="T852" s="4"/>
      <c r="U852" s="4"/>
      <c r="V852" s="4"/>
      <c r="W852" s="4"/>
      <c r="X852" s="4"/>
      <c r="Y852" s="4"/>
      <c r="Z852" s="4"/>
      <c r="AA852" s="4"/>
      <c r="AB852" s="4"/>
      <c r="AC852" s="4"/>
    </row>
    <row r="853">
      <c r="A853" s="4"/>
      <c r="B853" s="4"/>
      <c r="C853" s="48"/>
      <c r="D853" s="4"/>
      <c r="E853" s="89"/>
      <c r="F853" s="4"/>
      <c r="G853" s="89"/>
      <c r="H853" s="4"/>
      <c r="I853" s="6"/>
      <c r="J853" s="4"/>
      <c r="K853" s="4"/>
      <c r="L853" s="4"/>
      <c r="M853" s="4"/>
      <c r="N853" s="4"/>
      <c r="O853" s="4"/>
      <c r="P853" s="4"/>
      <c r="Q853" s="4"/>
      <c r="R853" s="4"/>
      <c r="S853" s="4"/>
      <c r="T853" s="4"/>
      <c r="U853" s="4"/>
      <c r="V853" s="4"/>
      <c r="W853" s="4"/>
      <c r="X853" s="4"/>
      <c r="Y853" s="4"/>
      <c r="Z853" s="4"/>
      <c r="AA853" s="4"/>
      <c r="AB853" s="4"/>
      <c r="AC853" s="4"/>
    </row>
    <row r="854">
      <c r="A854" s="4"/>
      <c r="B854" s="4"/>
      <c r="C854" s="48"/>
      <c r="D854" s="4"/>
      <c r="E854" s="89"/>
      <c r="F854" s="4"/>
      <c r="G854" s="89"/>
      <c r="H854" s="4"/>
      <c r="I854" s="6"/>
      <c r="J854" s="4"/>
      <c r="K854" s="4"/>
      <c r="L854" s="4"/>
      <c r="M854" s="4"/>
      <c r="N854" s="4"/>
      <c r="O854" s="4"/>
      <c r="P854" s="4"/>
      <c r="Q854" s="4"/>
      <c r="R854" s="4"/>
      <c r="S854" s="4"/>
      <c r="T854" s="4"/>
      <c r="U854" s="4"/>
      <c r="V854" s="4"/>
      <c r="W854" s="4"/>
      <c r="X854" s="4"/>
      <c r="Y854" s="4"/>
      <c r="Z854" s="4"/>
      <c r="AA854" s="4"/>
      <c r="AB854" s="4"/>
      <c r="AC854" s="4"/>
    </row>
    <row r="855">
      <c r="A855" s="4"/>
      <c r="B855" s="4"/>
      <c r="C855" s="48"/>
      <c r="D855" s="4"/>
      <c r="E855" s="89"/>
      <c r="F855" s="4"/>
      <c r="G855" s="89"/>
      <c r="H855" s="4"/>
      <c r="I855" s="6"/>
      <c r="J855" s="4"/>
      <c r="K855" s="4"/>
      <c r="L855" s="4"/>
      <c r="M855" s="4"/>
      <c r="N855" s="4"/>
      <c r="O855" s="4"/>
      <c r="P855" s="4"/>
      <c r="Q855" s="4"/>
      <c r="R855" s="4"/>
      <c r="S855" s="4"/>
      <c r="T855" s="4"/>
      <c r="U855" s="4"/>
      <c r="V855" s="4"/>
      <c r="W855" s="4"/>
      <c r="X855" s="4"/>
      <c r="Y855" s="4"/>
      <c r="Z855" s="4"/>
      <c r="AA855" s="4"/>
      <c r="AB855" s="4"/>
      <c r="AC855" s="4"/>
    </row>
    <row r="856">
      <c r="A856" s="4"/>
      <c r="B856" s="4"/>
      <c r="C856" s="48"/>
      <c r="D856" s="4"/>
      <c r="E856" s="89"/>
      <c r="F856" s="4"/>
      <c r="G856" s="89"/>
      <c r="H856" s="4"/>
      <c r="I856" s="6"/>
      <c r="J856" s="4"/>
      <c r="K856" s="4"/>
      <c r="L856" s="4"/>
      <c r="M856" s="4"/>
      <c r="N856" s="4"/>
      <c r="O856" s="4"/>
      <c r="P856" s="4"/>
      <c r="Q856" s="4"/>
      <c r="R856" s="4"/>
      <c r="S856" s="4"/>
      <c r="T856" s="4"/>
      <c r="U856" s="4"/>
      <c r="V856" s="4"/>
      <c r="W856" s="4"/>
      <c r="X856" s="4"/>
      <c r="Y856" s="4"/>
      <c r="Z856" s="4"/>
      <c r="AA856" s="4"/>
      <c r="AB856" s="4"/>
      <c r="AC856" s="4"/>
    </row>
    <row r="857">
      <c r="A857" s="4"/>
      <c r="B857" s="4"/>
      <c r="C857" s="48"/>
      <c r="D857" s="4"/>
      <c r="E857" s="89"/>
      <c r="F857" s="4"/>
      <c r="G857" s="89"/>
      <c r="H857" s="4"/>
      <c r="I857" s="6"/>
      <c r="J857" s="4"/>
      <c r="K857" s="4"/>
      <c r="L857" s="4"/>
      <c r="M857" s="4"/>
      <c r="N857" s="4"/>
      <c r="O857" s="4"/>
      <c r="P857" s="4"/>
      <c r="Q857" s="4"/>
      <c r="R857" s="4"/>
      <c r="S857" s="4"/>
      <c r="T857" s="4"/>
      <c r="U857" s="4"/>
      <c r="V857" s="4"/>
      <c r="W857" s="4"/>
      <c r="X857" s="4"/>
      <c r="Y857" s="4"/>
      <c r="Z857" s="4"/>
      <c r="AA857" s="4"/>
      <c r="AB857" s="4"/>
      <c r="AC857" s="4"/>
    </row>
    <row r="858">
      <c r="A858" s="4"/>
      <c r="B858" s="4"/>
      <c r="C858" s="48"/>
      <c r="D858" s="4"/>
      <c r="E858" s="89"/>
      <c r="F858" s="4"/>
      <c r="G858" s="89"/>
      <c r="H858" s="4"/>
      <c r="I858" s="6"/>
      <c r="J858" s="4"/>
      <c r="K858" s="4"/>
      <c r="L858" s="4"/>
      <c r="M858" s="4"/>
      <c r="N858" s="4"/>
      <c r="O858" s="4"/>
      <c r="P858" s="4"/>
      <c r="Q858" s="4"/>
      <c r="R858" s="4"/>
      <c r="S858" s="4"/>
      <c r="T858" s="4"/>
      <c r="U858" s="4"/>
      <c r="V858" s="4"/>
      <c r="W858" s="4"/>
      <c r="X858" s="4"/>
      <c r="Y858" s="4"/>
      <c r="Z858" s="4"/>
      <c r="AA858" s="4"/>
      <c r="AB858" s="4"/>
      <c r="AC858" s="4"/>
    </row>
    <row r="859">
      <c r="A859" s="4"/>
      <c r="B859" s="4"/>
      <c r="C859" s="48"/>
      <c r="D859" s="4"/>
      <c r="E859" s="89"/>
      <c r="F859" s="4"/>
      <c r="G859" s="89"/>
      <c r="H859" s="4"/>
      <c r="I859" s="6"/>
      <c r="J859" s="4"/>
      <c r="K859" s="4"/>
      <c r="L859" s="4"/>
      <c r="M859" s="4"/>
      <c r="N859" s="4"/>
      <c r="O859" s="4"/>
      <c r="P859" s="4"/>
      <c r="Q859" s="4"/>
      <c r="R859" s="4"/>
      <c r="S859" s="4"/>
      <c r="T859" s="4"/>
      <c r="U859" s="4"/>
      <c r="V859" s="4"/>
      <c r="W859" s="4"/>
      <c r="X859" s="4"/>
      <c r="Y859" s="4"/>
      <c r="Z859" s="4"/>
      <c r="AA859" s="4"/>
      <c r="AB859" s="4"/>
      <c r="AC859" s="4"/>
    </row>
    <row r="860">
      <c r="A860" s="4"/>
      <c r="B860" s="4"/>
      <c r="C860" s="48"/>
      <c r="D860" s="4"/>
      <c r="E860" s="89"/>
      <c r="F860" s="4"/>
      <c r="G860" s="89"/>
      <c r="H860" s="4"/>
      <c r="I860" s="6"/>
      <c r="J860" s="4"/>
      <c r="K860" s="4"/>
      <c r="L860" s="4"/>
      <c r="M860" s="4"/>
      <c r="N860" s="4"/>
      <c r="O860" s="4"/>
      <c r="P860" s="4"/>
      <c r="Q860" s="4"/>
      <c r="R860" s="4"/>
      <c r="S860" s="4"/>
      <c r="T860" s="4"/>
      <c r="U860" s="4"/>
      <c r="V860" s="4"/>
      <c r="W860" s="4"/>
      <c r="X860" s="4"/>
      <c r="Y860" s="4"/>
      <c r="Z860" s="4"/>
      <c r="AA860" s="4"/>
      <c r="AB860" s="4"/>
      <c r="AC860" s="4"/>
    </row>
    <row r="861">
      <c r="A861" s="4"/>
      <c r="B861" s="4"/>
      <c r="C861" s="48"/>
      <c r="D861" s="4"/>
      <c r="E861" s="89"/>
      <c r="F861" s="4"/>
      <c r="G861" s="89"/>
      <c r="H861" s="4"/>
      <c r="I861" s="6"/>
      <c r="J861" s="4"/>
      <c r="K861" s="4"/>
      <c r="L861" s="4"/>
      <c r="M861" s="4"/>
      <c r="N861" s="4"/>
      <c r="O861" s="4"/>
      <c r="P861" s="4"/>
      <c r="Q861" s="4"/>
      <c r="R861" s="4"/>
      <c r="S861" s="4"/>
      <c r="T861" s="4"/>
      <c r="U861" s="4"/>
      <c r="V861" s="4"/>
      <c r="W861" s="4"/>
      <c r="X861" s="4"/>
      <c r="Y861" s="4"/>
      <c r="Z861" s="4"/>
      <c r="AA861" s="4"/>
      <c r="AB861" s="4"/>
      <c r="AC861" s="4"/>
    </row>
    <row r="862">
      <c r="A862" s="4"/>
      <c r="B862" s="4"/>
      <c r="C862" s="48"/>
      <c r="D862" s="4"/>
      <c r="E862" s="89"/>
      <c r="F862" s="4"/>
      <c r="G862" s="89"/>
      <c r="H862" s="4"/>
      <c r="I862" s="6"/>
      <c r="J862" s="4"/>
      <c r="K862" s="4"/>
      <c r="L862" s="4"/>
      <c r="M862" s="4"/>
      <c r="N862" s="4"/>
      <c r="O862" s="4"/>
      <c r="P862" s="4"/>
      <c r="Q862" s="4"/>
      <c r="R862" s="4"/>
      <c r="S862" s="4"/>
      <c r="T862" s="4"/>
      <c r="U862" s="4"/>
      <c r="V862" s="4"/>
      <c r="W862" s="4"/>
      <c r="X862" s="4"/>
      <c r="Y862" s="4"/>
      <c r="Z862" s="4"/>
      <c r="AA862" s="4"/>
      <c r="AB862" s="4"/>
      <c r="AC862" s="4"/>
    </row>
    <row r="863">
      <c r="A863" s="4"/>
      <c r="B863" s="4"/>
      <c r="C863" s="48"/>
      <c r="D863" s="4"/>
      <c r="E863" s="89"/>
      <c r="F863" s="4"/>
      <c r="G863" s="89"/>
      <c r="H863" s="4"/>
      <c r="I863" s="6"/>
      <c r="J863" s="4"/>
      <c r="K863" s="4"/>
      <c r="L863" s="4"/>
      <c r="M863" s="4"/>
      <c r="N863" s="4"/>
      <c r="O863" s="4"/>
      <c r="P863" s="4"/>
      <c r="Q863" s="4"/>
      <c r="R863" s="4"/>
      <c r="S863" s="4"/>
      <c r="T863" s="4"/>
      <c r="U863" s="4"/>
      <c r="V863" s="4"/>
      <c r="W863" s="4"/>
      <c r="X863" s="4"/>
      <c r="Y863" s="4"/>
      <c r="Z863" s="4"/>
      <c r="AA863" s="4"/>
      <c r="AB863" s="4"/>
      <c r="AC863" s="4"/>
    </row>
    <row r="864">
      <c r="A864" s="4"/>
      <c r="B864" s="4"/>
      <c r="C864" s="48"/>
      <c r="D864" s="4"/>
      <c r="E864" s="89"/>
      <c r="F864" s="4"/>
      <c r="G864" s="89"/>
      <c r="H864" s="4"/>
      <c r="I864" s="6"/>
      <c r="J864" s="4"/>
      <c r="K864" s="4"/>
      <c r="L864" s="4"/>
      <c r="M864" s="4"/>
      <c r="N864" s="4"/>
      <c r="O864" s="4"/>
      <c r="P864" s="4"/>
      <c r="Q864" s="4"/>
      <c r="R864" s="4"/>
      <c r="S864" s="4"/>
      <c r="T864" s="4"/>
      <c r="U864" s="4"/>
      <c r="V864" s="4"/>
      <c r="W864" s="4"/>
      <c r="X864" s="4"/>
      <c r="Y864" s="4"/>
      <c r="Z864" s="4"/>
      <c r="AA864" s="4"/>
      <c r="AB864" s="4"/>
      <c r="AC864" s="4"/>
    </row>
    <row r="865">
      <c r="A865" s="4"/>
      <c r="B865" s="4"/>
      <c r="C865" s="48"/>
      <c r="D865" s="4"/>
      <c r="E865" s="89"/>
      <c r="F865" s="4"/>
      <c r="G865" s="89"/>
      <c r="H865" s="4"/>
      <c r="I865" s="6"/>
      <c r="J865" s="4"/>
      <c r="K865" s="4"/>
      <c r="L865" s="4"/>
      <c r="M865" s="4"/>
      <c r="N865" s="4"/>
      <c r="O865" s="4"/>
      <c r="P865" s="4"/>
      <c r="Q865" s="4"/>
      <c r="R865" s="4"/>
      <c r="S865" s="4"/>
      <c r="T865" s="4"/>
      <c r="U865" s="4"/>
      <c r="V865" s="4"/>
      <c r="W865" s="4"/>
      <c r="X865" s="4"/>
      <c r="Y865" s="4"/>
      <c r="Z865" s="4"/>
      <c r="AA865" s="4"/>
      <c r="AB865" s="4"/>
      <c r="AC865" s="4"/>
    </row>
    <row r="866">
      <c r="A866" s="4"/>
      <c r="B866" s="4"/>
      <c r="C866" s="48"/>
      <c r="D866" s="4"/>
      <c r="E866" s="89"/>
      <c r="F866" s="4"/>
      <c r="G866" s="89"/>
      <c r="H866" s="4"/>
      <c r="I866" s="6"/>
      <c r="J866" s="4"/>
      <c r="K866" s="4"/>
      <c r="L866" s="4"/>
      <c r="M866" s="4"/>
      <c r="N866" s="4"/>
      <c r="O866" s="4"/>
      <c r="P866" s="4"/>
      <c r="Q866" s="4"/>
      <c r="R866" s="4"/>
      <c r="S866" s="4"/>
      <c r="T866" s="4"/>
      <c r="U866" s="4"/>
      <c r="V866" s="4"/>
      <c r="W866" s="4"/>
      <c r="X866" s="4"/>
      <c r="Y866" s="4"/>
      <c r="Z866" s="4"/>
      <c r="AA866" s="4"/>
      <c r="AB866" s="4"/>
      <c r="AC866" s="4"/>
    </row>
    <row r="867">
      <c r="A867" s="4"/>
      <c r="B867" s="4"/>
      <c r="C867" s="48"/>
      <c r="D867" s="4"/>
      <c r="E867" s="89"/>
      <c r="F867" s="4"/>
      <c r="G867" s="89"/>
      <c r="H867" s="4"/>
      <c r="I867" s="6"/>
      <c r="J867" s="4"/>
      <c r="K867" s="4"/>
      <c r="L867" s="4"/>
      <c r="M867" s="4"/>
      <c r="N867" s="4"/>
      <c r="O867" s="4"/>
      <c r="P867" s="4"/>
      <c r="Q867" s="4"/>
      <c r="R867" s="4"/>
      <c r="S867" s="4"/>
      <c r="T867" s="4"/>
      <c r="U867" s="4"/>
      <c r="V867" s="4"/>
      <c r="W867" s="4"/>
      <c r="X867" s="4"/>
      <c r="Y867" s="4"/>
      <c r="Z867" s="4"/>
      <c r="AA867" s="4"/>
      <c r="AB867" s="4"/>
      <c r="AC867" s="4"/>
    </row>
    <row r="868">
      <c r="A868" s="4"/>
      <c r="B868" s="4"/>
      <c r="C868" s="48"/>
      <c r="D868" s="4"/>
      <c r="E868" s="89"/>
      <c r="F868" s="4"/>
      <c r="G868" s="89"/>
      <c r="H868" s="4"/>
      <c r="I868" s="6"/>
      <c r="J868" s="4"/>
      <c r="K868" s="4"/>
      <c r="L868" s="4"/>
      <c r="M868" s="4"/>
      <c r="N868" s="4"/>
      <c r="O868" s="4"/>
      <c r="P868" s="4"/>
      <c r="Q868" s="4"/>
      <c r="R868" s="4"/>
      <c r="S868" s="4"/>
      <c r="T868" s="4"/>
      <c r="U868" s="4"/>
      <c r="V868" s="4"/>
      <c r="W868" s="4"/>
      <c r="X868" s="4"/>
      <c r="Y868" s="4"/>
      <c r="Z868" s="4"/>
      <c r="AA868" s="4"/>
      <c r="AB868" s="4"/>
      <c r="AC868" s="4"/>
    </row>
    <row r="869">
      <c r="A869" s="4"/>
      <c r="B869" s="4"/>
      <c r="C869" s="48"/>
      <c r="D869" s="4"/>
      <c r="E869" s="89"/>
      <c r="F869" s="4"/>
      <c r="G869" s="89"/>
      <c r="H869" s="4"/>
      <c r="I869" s="6"/>
      <c r="J869" s="4"/>
      <c r="K869" s="4"/>
      <c r="L869" s="4"/>
      <c r="M869" s="4"/>
      <c r="N869" s="4"/>
      <c r="O869" s="4"/>
      <c r="P869" s="4"/>
      <c r="Q869" s="4"/>
      <c r="R869" s="4"/>
      <c r="S869" s="4"/>
      <c r="T869" s="4"/>
      <c r="U869" s="4"/>
      <c r="V869" s="4"/>
      <c r="W869" s="4"/>
      <c r="X869" s="4"/>
      <c r="Y869" s="4"/>
      <c r="Z869" s="4"/>
      <c r="AA869" s="4"/>
      <c r="AB869" s="4"/>
      <c r="AC869" s="4"/>
    </row>
    <row r="870">
      <c r="A870" s="4"/>
      <c r="B870" s="4"/>
      <c r="C870" s="48"/>
      <c r="D870" s="4"/>
      <c r="E870" s="89"/>
      <c r="F870" s="4"/>
      <c r="G870" s="89"/>
      <c r="H870" s="4"/>
      <c r="I870" s="6"/>
      <c r="J870" s="4"/>
      <c r="K870" s="4"/>
      <c r="L870" s="4"/>
      <c r="M870" s="4"/>
      <c r="N870" s="4"/>
      <c r="O870" s="4"/>
      <c r="P870" s="4"/>
      <c r="Q870" s="4"/>
      <c r="R870" s="4"/>
      <c r="S870" s="4"/>
      <c r="T870" s="4"/>
      <c r="U870" s="4"/>
      <c r="V870" s="4"/>
      <c r="W870" s="4"/>
      <c r="X870" s="4"/>
      <c r="Y870" s="4"/>
      <c r="Z870" s="4"/>
      <c r="AA870" s="4"/>
      <c r="AB870" s="4"/>
      <c r="AC870" s="4"/>
    </row>
    <row r="871">
      <c r="A871" s="4"/>
      <c r="B871" s="4"/>
      <c r="C871" s="48"/>
      <c r="D871" s="4"/>
      <c r="E871" s="89"/>
      <c r="F871" s="4"/>
      <c r="G871" s="89"/>
      <c r="H871" s="4"/>
      <c r="I871" s="6"/>
      <c r="J871" s="4"/>
      <c r="K871" s="4"/>
      <c r="L871" s="4"/>
      <c r="M871" s="4"/>
      <c r="N871" s="4"/>
      <c r="O871" s="4"/>
      <c r="P871" s="4"/>
      <c r="Q871" s="4"/>
      <c r="R871" s="4"/>
      <c r="S871" s="4"/>
      <c r="T871" s="4"/>
      <c r="U871" s="4"/>
      <c r="V871" s="4"/>
      <c r="W871" s="4"/>
      <c r="X871" s="4"/>
      <c r="Y871" s="4"/>
      <c r="Z871" s="4"/>
      <c r="AA871" s="4"/>
      <c r="AB871" s="4"/>
      <c r="AC871" s="4"/>
    </row>
    <row r="872">
      <c r="A872" s="4"/>
      <c r="B872" s="4"/>
      <c r="C872" s="48"/>
      <c r="D872" s="4"/>
      <c r="E872" s="89"/>
      <c r="F872" s="4"/>
      <c r="G872" s="89"/>
      <c r="H872" s="4"/>
      <c r="I872" s="6"/>
      <c r="J872" s="4"/>
      <c r="K872" s="4"/>
      <c r="L872" s="4"/>
      <c r="M872" s="4"/>
      <c r="N872" s="4"/>
      <c r="O872" s="4"/>
      <c r="P872" s="4"/>
      <c r="Q872" s="4"/>
      <c r="R872" s="4"/>
      <c r="S872" s="4"/>
      <c r="T872" s="4"/>
      <c r="U872" s="4"/>
      <c r="V872" s="4"/>
      <c r="W872" s="4"/>
      <c r="X872" s="4"/>
      <c r="Y872" s="4"/>
      <c r="Z872" s="4"/>
      <c r="AA872" s="4"/>
      <c r="AB872" s="4"/>
      <c r="AC872" s="4"/>
    </row>
    <row r="873">
      <c r="A873" s="4"/>
      <c r="B873" s="4"/>
      <c r="C873" s="48"/>
      <c r="D873" s="4"/>
      <c r="E873" s="89"/>
      <c r="F873" s="4"/>
      <c r="G873" s="89"/>
      <c r="H873" s="4"/>
      <c r="I873" s="6"/>
      <c r="J873" s="4"/>
      <c r="K873" s="4"/>
      <c r="L873" s="4"/>
      <c r="M873" s="4"/>
      <c r="N873" s="4"/>
      <c r="O873" s="4"/>
      <c r="P873" s="4"/>
      <c r="Q873" s="4"/>
      <c r="R873" s="4"/>
      <c r="S873" s="4"/>
      <c r="T873" s="4"/>
      <c r="U873" s="4"/>
      <c r="V873" s="4"/>
      <c r="W873" s="4"/>
      <c r="X873" s="4"/>
      <c r="Y873" s="4"/>
      <c r="Z873" s="4"/>
      <c r="AA873" s="4"/>
      <c r="AB873" s="4"/>
      <c r="AC873" s="4"/>
    </row>
    <row r="874">
      <c r="A874" s="4"/>
      <c r="B874" s="4"/>
      <c r="C874" s="48"/>
      <c r="D874" s="4"/>
      <c r="E874" s="89"/>
      <c r="F874" s="4"/>
      <c r="G874" s="89"/>
      <c r="H874" s="4"/>
      <c r="I874" s="6"/>
      <c r="J874" s="4"/>
      <c r="K874" s="4"/>
      <c r="L874" s="4"/>
      <c r="M874" s="4"/>
      <c r="N874" s="4"/>
      <c r="O874" s="4"/>
      <c r="P874" s="4"/>
      <c r="Q874" s="4"/>
      <c r="R874" s="4"/>
      <c r="S874" s="4"/>
      <c r="T874" s="4"/>
      <c r="U874" s="4"/>
      <c r="V874" s="4"/>
      <c r="W874" s="4"/>
      <c r="X874" s="4"/>
      <c r="Y874" s="4"/>
      <c r="Z874" s="4"/>
      <c r="AA874" s="4"/>
      <c r="AB874" s="4"/>
      <c r="AC874" s="4"/>
    </row>
    <row r="875">
      <c r="A875" s="4"/>
      <c r="B875" s="4"/>
      <c r="C875" s="48"/>
      <c r="D875" s="4"/>
      <c r="E875" s="89"/>
      <c r="F875" s="4"/>
      <c r="G875" s="89"/>
      <c r="H875" s="4"/>
      <c r="I875" s="6"/>
      <c r="J875" s="4"/>
      <c r="K875" s="4"/>
      <c r="L875" s="4"/>
      <c r="M875" s="4"/>
      <c r="N875" s="4"/>
      <c r="O875" s="4"/>
      <c r="P875" s="4"/>
      <c r="Q875" s="4"/>
      <c r="R875" s="4"/>
      <c r="S875" s="4"/>
      <c r="T875" s="4"/>
      <c r="U875" s="4"/>
      <c r="V875" s="4"/>
      <c r="W875" s="4"/>
      <c r="X875" s="4"/>
      <c r="Y875" s="4"/>
      <c r="Z875" s="4"/>
      <c r="AA875" s="4"/>
      <c r="AB875" s="4"/>
      <c r="AC875" s="4"/>
    </row>
    <row r="876">
      <c r="A876" s="4"/>
      <c r="B876" s="4"/>
      <c r="C876" s="48"/>
      <c r="D876" s="4"/>
      <c r="E876" s="89"/>
      <c r="F876" s="4"/>
      <c r="G876" s="89"/>
      <c r="H876" s="4"/>
      <c r="I876" s="6"/>
      <c r="J876" s="4"/>
      <c r="K876" s="4"/>
      <c r="L876" s="4"/>
      <c r="M876" s="4"/>
      <c r="N876" s="4"/>
      <c r="O876" s="4"/>
      <c r="P876" s="4"/>
      <c r="Q876" s="4"/>
      <c r="R876" s="4"/>
      <c r="S876" s="4"/>
      <c r="T876" s="4"/>
      <c r="U876" s="4"/>
      <c r="V876" s="4"/>
      <c r="W876" s="4"/>
      <c r="X876" s="4"/>
      <c r="Y876" s="4"/>
      <c r="Z876" s="4"/>
      <c r="AA876" s="4"/>
      <c r="AB876" s="4"/>
      <c r="AC876" s="4"/>
    </row>
    <row r="877">
      <c r="A877" s="4"/>
      <c r="B877" s="4"/>
      <c r="C877" s="48"/>
      <c r="D877" s="4"/>
      <c r="E877" s="89"/>
      <c r="F877" s="4"/>
      <c r="G877" s="89"/>
      <c r="H877" s="4"/>
      <c r="I877" s="6"/>
      <c r="J877" s="4"/>
      <c r="K877" s="4"/>
      <c r="L877" s="4"/>
      <c r="M877" s="4"/>
      <c r="N877" s="4"/>
      <c r="O877" s="4"/>
      <c r="P877" s="4"/>
      <c r="Q877" s="4"/>
      <c r="R877" s="4"/>
      <c r="S877" s="4"/>
      <c r="T877" s="4"/>
      <c r="U877" s="4"/>
      <c r="V877" s="4"/>
      <c r="W877" s="4"/>
      <c r="X877" s="4"/>
      <c r="Y877" s="4"/>
      <c r="Z877" s="4"/>
      <c r="AA877" s="4"/>
      <c r="AB877" s="4"/>
      <c r="AC877" s="4"/>
    </row>
    <row r="878">
      <c r="A878" s="4"/>
      <c r="B878" s="4"/>
      <c r="C878" s="48"/>
      <c r="D878" s="4"/>
      <c r="E878" s="89"/>
      <c r="F878" s="4"/>
      <c r="G878" s="89"/>
      <c r="H878" s="4"/>
      <c r="I878" s="6"/>
      <c r="J878" s="4"/>
      <c r="K878" s="4"/>
      <c r="L878" s="4"/>
      <c r="M878" s="4"/>
      <c r="N878" s="4"/>
      <c r="O878" s="4"/>
      <c r="P878" s="4"/>
      <c r="Q878" s="4"/>
      <c r="R878" s="4"/>
      <c r="S878" s="4"/>
      <c r="T878" s="4"/>
      <c r="U878" s="4"/>
      <c r="V878" s="4"/>
      <c r="W878" s="4"/>
      <c r="X878" s="4"/>
      <c r="Y878" s="4"/>
      <c r="Z878" s="4"/>
      <c r="AA878" s="4"/>
      <c r="AB878" s="4"/>
      <c r="AC878" s="4"/>
    </row>
    <row r="879">
      <c r="A879" s="4"/>
      <c r="B879" s="4"/>
      <c r="C879" s="48"/>
      <c r="D879" s="4"/>
      <c r="E879" s="89"/>
      <c r="F879" s="4"/>
      <c r="G879" s="89"/>
      <c r="H879" s="4"/>
      <c r="I879" s="6"/>
      <c r="J879" s="4"/>
      <c r="K879" s="4"/>
      <c r="L879" s="4"/>
      <c r="M879" s="4"/>
      <c r="N879" s="4"/>
      <c r="O879" s="4"/>
      <c r="P879" s="4"/>
      <c r="Q879" s="4"/>
      <c r="R879" s="4"/>
      <c r="S879" s="4"/>
      <c r="T879" s="4"/>
      <c r="U879" s="4"/>
      <c r="V879" s="4"/>
      <c r="W879" s="4"/>
      <c r="X879" s="4"/>
      <c r="Y879" s="4"/>
      <c r="Z879" s="4"/>
      <c r="AA879" s="4"/>
      <c r="AB879" s="4"/>
      <c r="AC879" s="4"/>
    </row>
    <row r="880">
      <c r="A880" s="4"/>
      <c r="B880" s="4"/>
      <c r="C880" s="48"/>
      <c r="D880" s="4"/>
      <c r="E880" s="89"/>
      <c r="F880" s="4"/>
      <c r="G880" s="89"/>
      <c r="H880" s="4"/>
      <c r="I880" s="6"/>
      <c r="J880" s="4"/>
      <c r="K880" s="4"/>
      <c r="L880" s="4"/>
      <c r="M880" s="4"/>
      <c r="N880" s="4"/>
      <c r="O880" s="4"/>
      <c r="P880" s="4"/>
      <c r="Q880" s="4"/>
      <c r="R880" s="4"/>
      <c r="S880" s="4"/>
      <c r="T880" s="4"/>
      <c r="U880" s="4"/>
      <c r="V880" s="4"/>
      <c r="W880" s="4"/>
      <c r="X880" s="4"/>
      <c r="Y880" s="4"/>
      <c r="Z880" s="4"/>
      <c r="AA880" s="4"/>
      <c r="AB880" s="4"/>
      <c r="AC880" s="4"/>
    </row>
    <row r="881">
      <c r="A881" s="4"/>
      <c r="B881" s="4"/>
      <c r="C881" s="48"/>
      <c r="D881" s="4"/>
      <c r="E881" s="89"/>
      <c r="F881" s="4"/>
      <c r="G881" s="89"/>
      <c r="H881" s="4"/>
      <c r="I881" s="6"/>
      <c r="J881" s="4"/>
      <c r="K881" s="4"/>
      <c r="L881" s="4"/>
      <c r="M881" s="4"/>
      <c r="N881" s="4"/>
      <c r="O881" s="4"/>
      <c r="P881" s="4"/>
      <c r="Q881" s="4"/>
      <c r="R881" s="4"/>
      <c r="S881" s="4"/>
      <c r="T881" s="4"/>
      <c r="U881" s="4"/>
      <c r="V881" s="4"/>
      <c r="W881" s="4"/>
      <c r="X881" s="4"/>
      <c r="Y881" s="4"/>
      <c r="Z881" s="4"/>
      <c r="AA881" s="4"/>
      <c r="AB881" s="4"/>
      <c r="AC881" s="4"/>
    </row>
    <row r="882">
      <c r="A882" s="4"/>
      <c r="B882" s="4"/>
      <c r="C882" s="48"/>
      <c r="D882" s="4"/>
      <c r="E882" s="89"/>
      <c r="F882" s="4"/>
      <c r="G882" s="89"/>
      <c r="H882" s="4"/>
      <c r="I882" s="6"/>
      <c r="J882" s="4"/>
      <c r="K882" s="4"/>
      <c r="L882" s="4"/>
      <c r="M882" s="4"/>
      <c r="N882" s="4"/>
      <c r="O882" s="4"/>
      <c r="P882" s="4"/>
      <c r="Q882" s="4"/>
      <c r="R882" s="4"/>
      <c r="S882" s="4"/>
      <c r="T882" s="4"/>
      <c r="U882" s="4"/>
      <c r="V882" s="4"/>
      <c r="W882" s="4"/>
      <c r="X882" s="4"/>
      <c r="Y882" s="4"/>
      <c r="Z882" s="4"/>
      <c r="AA882" s="4"/>
      <c r="AB882" s="4"/>
      <c r="AC882" s="4"/>
    </row>
    <row r="883">
      <c r="A883" s="4"/>
      <c r="B883" s="4"/>
      <c r="C883" s="48"/>
      <c r="D883" s="4"/>
      <c r="E883" s="89"/>
      <c r="F883" s="4"/>
      <c r="G883" s="89"/>
      <c r="H883" s="4"/>
      <c r="I883" s="6"/>
      <c r="J883" s="4"/>
      <c r="K883" s="4"/>
      <c r="L883" s="4"/>
      <c r="M883" s="4"/>
      <c r="N883" s="4"/>
      <c r="O883" s="4"/>
      <c r="P883" s="4"/>
      <c r="Q883" s="4"/>
      <c r="R883" s="4"/>
      <c r="S883" s="4"/>
      <c r="T883" s="4"/>
      <c r="U883" s="4"/>
      <c r="V883" s="4"/>
      <c r="W883" s="4"/>
      <c r="X883" s="4"/>
      <c r="Y883" s="4"/>
      <c r="Z883" s="4"/>
      <c r="AA883" s="4"/>
      <c r="AB883" s="4"/>
      <c r="AC883" s="4"/>
    </row>
    <row r="884">
      <c r="A884" s="4"/>
      <c r="B884" s="4"/>
      <c r="C884" s="48"/>
      <c r="D884" s="4"/>
      <c r="E884" s="89"/>
      <c r="F884" s="4"/>
      <c r="G884" s="89"/>
      <c r="H884" s="4"/>
      <c r="I884" s="6"/>
      <c r="J884" s="4"/>
      <c r="K884" s="4"/>
      <c r="L884" s="4"/>
      <c r="M884" s="4"/>
      <c r="N884" s="4"/>
      <c r="O884" s="4"/>
      <c r="P884" s="4"/>
      <c r="Q884" s="4"/>
      <c r="R884" s="4"/>
      <c r="S884" s="4"/>
      <c r="T884" s="4"/>
      <c r="U884" s="4"/>
      <c r="V884" s="4"/>
      <c r="W884" s="4"/>
      <c r="X884" s="4"/>
      <c r="Y884" s="4"/>
      <c r="Z884" s="4"/>
      <c r="AA884" s="4"/>
      <c r="AB884" s="4"/>
      <c r="AC884" s="4"/>
    </row>
    <row r="885">
      <c r="A885" s="4"/>
      <c r="B885" s="4"/>
      <c r="C885" s="48"/>
      <c r="D885" s="4"/>
      <c r="E885" s="89"/>
      <c r="F885" s="4"/>
      <c r="G885" s="89"/>
      <c r="H885" s="4"/>
      <c r="I885" s="6"/>
      <c r="J885" s="4"/>
      <c r="K885" s="4"/>
      <c r="L885" s="4"/>
      <c r="M885" s="4"/>
      <c r="N885" s="4"/>
      <c r="O885" s="4"/>
      <c r="P885" s="4"/>
      <c r="Q885" s="4"/>
      <c r="R885" s="4"/>
      <c r="S885" s="4"/>
      <c r="T885" s="4"/>
      <c r="U885" s="4"/>
      <c r="V885" s="4"/>
      <c r="W885" s="4"/>
      <c r="X885" s="4"/>
      <c r="Y885" s="4"/>
      <c r="Z885" s="4"/>
      <c r="AA885" s="4"/>
      <c r="AB885" s="4"/>
      <c r="AC885" s="4"/>
    </row>
    <row r="886">
      <c r="A886" s="4"/>
      <c r="B886" s="4"/>
      <c r="C886" s="48"/>
      <c r="D886" s="4"/>
      <c r="E886" s="89"/>
      <c r="F886" s="4"/>
      <c r="G886" s="89"/>
      <c r="H886" s="4"/>
      <c r="I886" s="6"/>
      <c r="J886" s="4"/>
      <c r="K886" s="4"/>
      <c r="L886" s="4"/>
      <c r="M886" s="4"/>
      <c r="N886" s="4"/>
      <c r="O886" s="4"/>
      <c r="P886" s="4"/>
      <c r="Q886" s="4"/>
      <c r="R886" s="4"/>
      <c r="S886" s="4"/>
      <c r="T886" s="4"/>
      <c r="U886" s="4"/>
      <c r="V886" s="4"/>
      <c r="W886" s="4"/>
      <c r="X886" s="4"/>
      <c r="Y886" s="4"/>
      <c r="Z886" s="4"/>
      <c r="AA886" s="4"/>
      <c r="AB886" s="4"/>
      <c r="AC886" s="4"/>
    </row>
    <row r="887">
      <c r="A887" s="4"/>
      <c r="B887" s="4"/>
      <c r="C887" s="48"/>
      <c r="D887" s="4"/>
      <c r="E887" s="89"/>
      <c r="F887" s="4"/>
      <c r="G887" s="89"/>
      <c r="H887" s="4"/>
      <c r="I887" s="6"/>
      <c r="J887" s="4"/>
      <c r="K887" s="4"/>
      <c r="L887" s="4"/>
      <c r="M887" s="4"/>
      <c r="N887" s="4"/>
      <c r="O887" s="4"/>
      <c r="P887" s="4"/>
      <c r="Q887" s="4"/>
      <c r="R887" s="4"/>
      <c r="S887" s="4"/>
      <c r="T887" s="4"/>
      <c r="U887" s="4"/>
      <c r="V887" s="4"/>
      <c r="W887" s="4"/>
      <c r="X887" s="4"/>
      <c r="Y887" s="4"/>
      <c r="Z887" s="4"/>
      <c r="AA887" s="4"/>
      <c r="AB887" s="4"/>
      <c r="AC887" s="4"/>
    </row>
    <row r="888">
      <c r="A888" s="4"/>
      <c r="B888" s="4"/>
      <c r="C888" s="48"/>
      <c r="D888" s="4"/>
      <c r="E888" s="89"/>
      <c r="F888" s="4"/>
      <c r="G888" s="89"/>
      <c r="H888" s="4"/>
      <c r="I888" s="6"/>
      <c r="J888" s="4"/>
      <c r="K888" s="4"/>
      <c r="L888" s="4"/>
      <c r="M888" s="4"/>
      <c r="N888" s="4"/>
      <c r="O888" s="4"/>
      <c r="P888" s="4"/>
      <c r="Q888" s="4"/>
      <c r="R888" s="4"/>
      <c r="S888" s="4"/>
      <c r="T888" s="4"/>
      <c r="U888" s="4"/>
      <c r="V888" s="4"/>
      <c r="W888" s="4"/>
      <c r="X888" s="4"/>
      <c r="Y888" s="4"/>
      <c r="Z888" s="4"/>
      <c r="AA888" s="4"/>
      <c r="AB888" s="4"/>
      <c r="AC888" s="4"/>
    </row>
    <row r="889">
      <c r="A889" s="4"/>
      <c r="B889" s="4"/>
      <c r="C889" s="48"/>
      <c r="D889" s="4"/>
      <c r="E889" s="89"/>
      <c r="F889" s="4"/>
      <c r="G889" s="89"/>
      <c r="H889" s="4"/>
      <c r="I889" s="6"/>
      <c r="J889" s="4"/>
      <c r="K889" s="4"/>
      <c r="L889" s="4"/>
      <c r="M889" s="4"/>
      <c r="N889" s="4"/>
      <c r="O889" s="4"/>
      <c r="P889" s="4"/>
      <c r="Q889" s="4"/>
      <c r="R889" s="4"/>
      <c r="S889" s="4"/>
      <c r="T889" s="4"/>
      <c r="U889" s="4"/>
      <c r="V889" s="4"/>
      <c r="W889" s="4"/>
      <c r="X889" s="4"/>
      <c r="Y889" s="4"/>
      <c r="Z889" s="4"/>
      <c r="AA889" s="4"/>
      <c r="AB889" s="4"/>
      <c r="AC889" s="4"/>
    </row>
    <row r="890">
      <c r="A890" s="4"/>
      <c r="B890" s="4"/>
      <c r="C890" s="48"/>
      <c r="D890" s="4"/>
      <c r="E890" s="89"/>
      <c r="F890" s="4"/>
      <c r="G890" s="89"/>
      <c r="H890" s="4"/>
      <c r="I890" s="6"/>
      <c r="J890" s="4"/>
      <c r="K890" s="4"/>
      <c r="L890" s="4"/>
      <c r="M890" s="4"/>
      <c r="N890" s="4"/>
      <c r="O890" s="4"/>
      <c r="P890" s="4"/>
      <c r="Q890" s="4"/>
      <c r="R890" s="4"/>
      <c r="S890" s="4"/>
      <c r="T890" s="4"/>
      <c r="U890" s="4"/>
      <c r="V890" s="4"/>
      <c r="W890" s="4"/>
      <c r="X890" s="4"/>
      <c r="Y890" s="4"/>
      <c r="Z890" s="4"/>
      <c r="AA890" s="4"/>
      <c r="AB890" s="4"/>
      <c r="AC890" s="4"/>
    </row>
    <row r="891">
      <c r="A891" s="4"/>
      <c r="B891" s="4"/>
      <c r="C891" s="48"/>
      <c r="D891" s="4"/>
      <c r="E891" s="89"/>
      <c r="F891" s="4"/>
      <c r="G891" s="89"/>
      <c r="H891" s="4"/>
      <c r="I891" s="6"/>
      <c r="J891" s="4"/>
      <c r="K891" s="4"/>
      <c r="L891" s="4"/>
      <c r="M891" s="4"/>
      <c r="N891" s="4"/>
      <c r="O891" s="4"/>
      <c r="P891" s="4"/>
      <c r="Q891" s="4"/>
      <c r="R891" s="4"/>
      <c r="S891" s="4"/>
      <c r="T891" s="4"/>
      <c r="U891" s="4"/>
      <c r="V891" s="4"/>
      <c r="W891" s="4"/>
      <c r="X891" s="4"/>
      <c r="Y891" s="4"/>
      <c r="Z891" s="4"/>
      <c r="AA891" s="4"/>
      <c r="AB891" s="4"/>
      <c r="AC891" s="4"/>
    </row>
    <row r="892">
      <c r="A892" s="4"/>
      <c r="B892" s="4"/>
      <c r="C892" s="48"/>
      <c r="D892" s="4"/>
      <c r="E892" s="89"/>
      <c r="F892" s="4"/>
      <c r="G892" s="89"/>
      <c r="H892" s="4"/>
      <c r="I892" s="6"/>
      <c r="J892" s="4"/>
      <c r="K892" s="4"/>
      <c r="L892" s="4"/>
      <c r="M892" s="4"/>
      <c r="N892" s="4"/>
      <c r="O892" s="4"/>
      <c r="P892" s="4"/>
      <c r="Q892" s="4"/>
      <c r="R892" s="4"/>
      <c r="S892" s="4"/>
      <c r="T892" s="4"/>
      <c r="U892" s="4"/>
      <c r="V892" s="4"/>
      <c r="W892" s="4"/>
      <c r="X892" s="4"/>
      <c r="Y892" s="4"/>
      <c r="Z892" s="4"/>
      <c r="AA892" s="4"/>
      <c r="AB892" s="4"/>
      <c r="AC892" s="4"/>
    </row>
    <row r="893">
      <c r="A893" s="4"/>
      <c r="B893" s="4"/>
      <c r="C893" s="48"/>
      <c r="D893" s="4"/>
      <c r="E893" s="89"/>
      <c r="F893" s="4"/>
      <c r="G893" s="89"/>
      <c r="H893" s="4"/>
      <c r="I893" s="6"/>
      <c r="J893" s="4"/>
      <c r="K893" s="4"/>
      <c r="L893" s="4"/>
      <c r="M893" s="4"/>
      <c r="N893" s="4"/>
      <c r="O893" s="4"/>
      <c r="P893" s="4"/>
      <c r="Q893" s="4"/>
      <c r="R893" s="4"/>
      <c r="S893" s="4"/>
      <c r="T893" s="4"/>
      <c r="U893" s="4"/>
      <c r="V893" s="4"/>
      <c r="W893" s="4"/>
      <c r="X893" s="4"/>
      <c r="Y893" s="4"/>
      <c r="Z893" s="4"/>
      <c r="AA893" s="4"/>
      <c r="AB893" s="4"/>
      <c r="AC893" s="4"/>
    </row>
    <row r="894">
      <c r="A894" s="4"/>
      <c r="B894" s="4"/>
      <c r="C894" s="48"/>
      <c r="D894" s="4"/>
      <c r="E894" s="89"/>
      <c r="F894" s="4"/>
      <c r="G894" s="89"/>
      <c r="H894" s="4"/>
      <c r="I894" s="6"/>
      <c r="J894" s="4"/>
      <c r="K894" s="4"/>
      <c r="L894" s="4"/>
      <c r="M894" s="4"/>
      <c r="N894" s="4"/>
      <c r="O894" s="4"/>
      <c r="P894" s="4"/>
      <c r="Q894" s="4"/>
      <c r="R894" s="4"/>
      <c r="S894" s="4"/>
      <c r="T894" s="4"/>
      <c r="U894" s="4"/>
      <c r="V894" s="4"/>
      <c r="W894" s="4"/>
      <c r="X894" s="4"/>
      <c r="Y894" s="4"/>
      <c r="Z894" s="4"/>
      <c r="AA894" s="4"/>
      <c r="AB894" s="4"/>
      <c r="AC894" s="4"/>
    </row>
    <row r="895">
      <c r="A895" s="4"/>
      <c r="B895" s="4"/>
      <c r="C895" s="48"/>
      <c r="D895" s="4"/>
      <c r="E895" s="89"/>
      <c r="F895" s="4"/>
      <c r="G895" s="89"/>
      <c r="H895" s="4"/>
      <c r="I895" s="6"/>
      <c r="J895" s="4"/>
      <c r="K895" s="4"/>
      <c r="L895" s="4"/>
      <c r="M895" s="4"/>
      <c r="N895" s="4"/>
      <c r="O895" s="4"/>
      <c r="P895" s="4"/>
      <c r="Q895" s="4"/>
      <c r="R895" s="4"/>
      <c r="S895" s="4"/>
      <c r="T895" s="4"/>
      <c r="U895" s="4"/>
      <c r="V895" s="4"/>
      <c r="W895" s="4"/>
      <c r="X895" s="4"/>
      <c r="Y895" s="4"/>
      <c r="Z895" s="4"/>
      <c r="AA895" s="4"/>
      <c r="AB895" s="4"/>
      <c r="AC895" s="4"/>
    </row>
    <row r="896">
      <c r="A896" s="4"/>
      <c r="B896" s="4"/>
      <c r="C896" s="48"/>
      <c r="D896" s="4"/>
      <c r="E896" s="89"/>
      <c r="F896" s="4"/>
      <c r="G896" s="89"/>
      <c r="H896" s="4"/>
      <c r="I896" s="6"/>
      <c r="J896" s="4"/>
      <c r="K896" s="4"/>
      <c r="L896" s="4"/>
      <c r="M896" s="4"/>
      <c r="N896" s="4"/>
      <c r="O896" s="4"/>
      <c r="P896" s="4"/>
      <c r="Q896" s="4"/>
      <c r="R896" s="4"/>
      <c r="S896" s="4"/>
      <c r="T896" s="4"/>
      <c r="U896" s="4"/>
      <c r="V896" s="4"/>
      <c r="W896" s="4"/>
      <c r="X896" s="4"/>
      <c r="Y896" s="4"/>
      <c r="Z896" s="4"/>
      <c r="AA896" s="4"/>
      <c r="AB896" s="4"/>
      <c r="AC896" s="4"/>
    </row>
    <row r="897">
      <c r="A897" s="4"/>
      <c r="B897" s="4"/>
      <c r="C897" s="48"/>
      <c r="D897" s="4"/>
      <c r="E897" s="89"/>
      <c r="F897" s="4"/>
      <c r="G897" s="89"/>
      <c r="H897" s="4"/>
      <c r="I897" s="6"/>
      <c r="J897" s="4"/>
      <c r="K897" s="4"/>
      <c r="L897" s="4"/>
      <c r="M897" s="4"/>
      <c r="N897" s="4"/>
      <c r="O897" s="4"/>
      <c r="P897" s="4"/>
      <c r="Q897" s="4"/>
      <c r="R897" s="4"/>
      <c r="S897" s="4"/>
      <c r="T897" s="4"/>
      <c r="U897" s="4"/>
      <c r="V897" s="4"/>
      <c r="W897" s="4"/>
      <c r="X897" s="4"/>
      <c r="Y897" s="4"/>
      <c r="Z897" s="4"/>
      <c r="AA897" s="4"/>
      <c r="AB897" s="4"/>
      <c r="AC897" s="4"/>
    </row>
    <row r="898">
      <c r="A898" s="4"/>
      <c r="B898" s="4"/>
      <c r="C898" s="48"/>
      <c r="D898" s="4"/>
      <c r="E898" s="89"/>
      <c r="F898" s="4"/>
      <c r="G898" s="89"/>
      <c r="H898" s="4"/>
      <c r="I898" s="6"/>
      <c r="J898" s="4"/>
      <c r="K898" s="4"/>
      <c r="L898" s="4"/>
      <c r="M898" s="4"/>
      <c r="N898" s="4"/>
      <c r="O898" s="4"/>
      <c r="P898" s="4"/>
      <c r="Q898" s="4"/>
      <c r="R898" s="4"/>
      <c r="S898" s="4"/>
      <c r="T898" s="4"/>
      <c r="U898" s="4"/>
      <c r="V898" s="4"/>
      <c r="W898" s="4"/>
      <c r="X898" s="4"/>
      <c r="Y898" s="4"/>
      <c r="Z898" s="4"/>
      <c r="AA898" s="4"/>
      <c r="AB898" s="4"/>
      <c r="AC898" s="4"/>
    </row>
    <row r="899">
      <c r="A899" s="4"/>
      <c r="B899" s="4"/>
      <c r="C899" s="48"/>
      <c r="D899" s="4"/>
      <c r="E899" s="89"/>
      <c r="F899" s="4"/>
      <c r="G899" s="89"/>
      <c r="H899" s="4"/>
      <c r="I899" s="6"/>
      <c r="J899" s="4"/>
      <c r="K899" s="4"/>
      <c r="L899" s="4"/>
      <c r="M899" s="4"/>
      <c r="N899" s="4"/>
      <c r="O899" s="4"/>
      <c r="P899" s="4"/>
      <c r="Q899" s="4"/>
      <c r="R899" s="4"/>
      <c r="S899" s="4"/>
      <c r="T899" s="4"/>
      <c r="U899" s="4"/>
      <c r="V899" s="4"/>
      <c r="W899" s="4"/>
      <c r="X899" s="4"/>
      <c r="Y899" s="4"/>
      <c r="Z899" s="4"/>
      <c r="AA899" s="4"/>
      <c r="AB899" s="4"/>
      <c r="AC899" s="4"/>
    </row>
    <row r="900">
      <c r="A900" s="4"/>
      <c r="B900" s="4"/>
      <c r="C900" s="48"/>
      <c r="D900" s="4"/>
      <c r="E900" s="89"/>
      <c r="F900" s="4"/>
      <c r="G900" s="89"/>
      <c r="H900" s="4"/>
      <c r="I900" s="6"/>
      <c r="J900" s="4"/>
      <c r="K900" s="4"/>
      <c r="L900" s="4"/>
      <c r="M900" s="4"/>
      <c r="N900" s="4"/>
      <c r="O900" s="4"/>
      <c r="P900" s="4"/>
      <c r="Q900" s="4"/>
      <c r="R900" s="4"/>
      <c r="S900" s="4"/>
      <c r="T900" s="4"/>
      <c r="U900" s="4"/>
      <c r="V900" s="4"/>
      <c r="W900" s="4"/>
      <c r="X900" s="4"/>
      <c r="Y900" s="4"/>
      <c r="Z900" s="4"/>
      <c r="AA900" s="4"/>
      <c r="AB900" s="4"/>
      <c r="AC900" s="4"/>
    </row>
    <row r="901">
      <c r="A901" s="4"/>
      <c r="B901" s="4"/>
      <c r="C901" s="48"/>
      <c r="D901" s="4"/>
      <c r="E901" s="89"/>
      <c r="F901" s="4"/>
      <c r="G901" s="89"/>
      <c r="H901" s="4"/>
      <c r="I901" s="6"/>
      <c r="J901" s="4"/>
      <c r="K901" s="4"/>
      <c r="L901" s="4"/>
      <c r="M901" s="4"/>
      <c r="N901" s="4"/>
      <c r="O901" s="4"/>
      <c r="P901" s="4"/>
      <c r="Q901" s="4"/>
      <c r="R901" s="4"/>
      <c r="S901" s="4"/>
      <c r="T901" s="4"/>
      <c r="U901" s="4"/>
      <c r="V901" s="4"/>
      <c r="W901" s="4"/>
      <c r="X901" s="4"/>
      <c r="Y901" s="4"/>
      <c r="Z901" s="4"/>
      <c r="AA901" s="4"/>
      <c r="AB901" s="4"/>
      <c r="AC901" s="4"/>
    </row>
    <row r="902">
      <c r="A902" s="4"/>
      <c r="B902" s="4"/>
      <c r="C902" s="48"/>
      <c r="D902" s="4"/>
      <c r="E902" s="89"/>
      <c r="F902" s="4"/>
      <c r="G902" s="89"/>
      <c r="H902" s="4"/>
      <c r="I902" s="6"/>
      <c r="J902" s="4"/>
      <c r="K902" s="4"/>
      <c r="L902" s="4"/>
      <c r="M902" s="4"/>
      <c r="N902" s="4"/>
      <c r="O902" s="4"/>
      <c r="P902" s="4"/>
      <c r="Q902" s="4"/>
      <c r="R902" s="4"/>
      <c r="S902" s="4"/>
      <c r="T902" s="4"/>
      <c r="U902" s="4"/>
      <c r="V902" s="4"/>
      <c r="W902" s="4"/>
      <c r="X902" s="4"/>
      <c r="Y902" s="4"/>
      <c r="Z902" s="4"/>
      <c r="AA902" s="4"/>
      <c r="AB902" s="4"/>
      <c r="AC902" s="4"/>
    </row>
    <row r="903">
      <c r="A903" s="4"/>
      <c r="B903" s="4"/>
      <c r="C903" s="48"/>
      <c r="D903" s="4"/>
      <c r="E903" s="89"/>
      <c r="F903" s="4"/>
      <c r="G903" s="89"/>
      <c r="H903" s="4"/>
      <c r="I903" s="6"/>
      <c r="J903" s="4"/>
      <c r="K903" s="4"/>
      <c r="L903" s="4"/>
      <c r="M903" s="4"/>
      <c r="N903" s="4"/>
      <c r="O903" s="4"/>
      <c r="P903" s="4"/>
      <c r="Q903" s="4"/>
      <c r="R903" s="4"/>
      <c r="S903" s="4"/>
      <c r="T903" s="4"/>
      <c r="U903" s="4"/>
      <c r="V903" s="4"/>
      <c r="W903" s="4"/>
      <c r="X903" s="4"/>
      <c r="Y903" s="4"/>
      <c r="Z903" s="4"/>
      <c r="AA903" s="4"/>
      <c r="AB903" s="4"/>
      <c r="AC903" s="4"/>
    </row>
    <row r="904">
      <c r="A904" s="4"/>
      <c r="B904" s="4"/>
      <c r="C904" s="48"/>
      <c r="D904" s="4"/>
      <c r="E904" s="89"/>
      <c r="F904" s="4"/>
      <c r="G904" s="89"/>
      <c r="H904" s="4"/>
      <c r="I904" s="6"/>
      <c r="J904" s="4"/>
      <c r="K904" s="4"/>
      <c r="L904" s="4"/>
      <c r="M904" s="4"/>
      <c r="N904" s="4"/>
      <c r="O904" s="4"/>
      <c r="P904" s="4"/>
      <c r="Q904" s="4"/>
      <c r="R904" s="4"/>
      <c r="S904" s="4"/>
      <c r="T904" s="4"/>
      <c r="U904" s="4"/>
      <c r="V904" s="4"/>
      <c r="W904" s="4"/>
      <c r="X904" s="4"/>
      <c r="Y904" s="4"/>
      <c r="Z904" s="4"/>
      <c r="AA904" s="4"/>
      <c r="AB904" s="4"/>
      <c r="AC904" s="4"/>
    </row>
    <row r="905">
      <c r="A905" s="4"/>
      <c r="B905" s="4"/>
      <c r="C905" s="48"/>
      <c r="D905" s="4"/>
      <c r="E905" s="89"/>
      <c r="F905" s="4"/>
      <c r="G905" s="89"/>
      <c r="H905" s="4"/>
      <c r="I905" s="6"/>
      <c r="J905" s="4"/>
      <c r="K905" s="4"/>
      <c r="L905" s="4"/>
      <c r="M905" s="4"/>
      <c r="N905" s="4"/>
      <c r="O905" s="4"/>
      <c r="P905" s="4"/>
      <c r="Q905" s="4"/>
      <c r="R905" s="4"/>
      <c r="S905" s="4"/>
      <c r="T905" s="4"/>
      <c r="U905" s="4"/>
      <c r="V905" s="4"/>
      <c r="W905" s="4"/>
      <c r="X905" s="4"/>
      <c r="Y905" s="4"/>
      <c r="Z905" s="4"/>
      <c r="AA905" s="4"/>
      <c r="AB905" s="4"/>
      <c r="AC905" s="4"/>
    </row>
    <row r="906">
      <c r="A906" s="4"/>
      <c r="B906" s="4"/>
      <c r="C906" s="48"/>
      <c r="D906" s="4"/>
      <c r="E906" s="89"/>
      <c r="F906" s="4"/>
      <c r="G906" s="89"/>
      <c r="H906" s="4"/>
      <c r="I906" s="6"/>
      <c r="J906" s="4"/>
      <c r="K906" s="4"/>
      <c r="L906" s="4"/>
      <c r="M906" s="4"/>
      <c r="N906" s="4"/>
      <c r="O906" s="4"/>
      <c r="P906" s="4"/>
      <c r="Q906" s="4"/>
      <c r="R906" s="4"/>
      <c r="S906" s="4"/>
      <c r="T906" s="4"/>
      <c r="U906" s="4"/>
      <c r="V906" s="4"/>
      <c r="W906" s="4"/>
      <c r="X906" s="4"/>
      <c r="Y906" s="4"/>
      <c r="Z906" s="4"/>
      <c r="AA906" s="4"/>
      <c r="AB906" s="4"/>
      <c r="AC906" s="4"/>
    </row>
    <row r="907">
      <c r="A907" s="4"/>
      <c r="B907" s="4"/>
      <c r="C907" s="48"/>
      <c r="D907" s="4"/>
      <c r="E907" s="89"/>
      <c r="F907" s="4"/>
      <c r="G907" s="89"/>
      <c r="H907" s="4"/>
      <c r="I907" s="6"/>
      <c r="J907" s="4"/>
      <c r="K907" s="4"/>
      <c r="L907" s="4"/>
      <c r="M907" s="4"/>
      <c r="N907" s="4"/>
      <c r="O907" s="4"/>
      <c r="P907" s="4"/>
      <c r="Q907" s="4"/>
      <c r="R907" s="4"/>
      <c r="S907" s="4"/>
      <c r="T907" s="4"/>
      <c r="U907" s="4"/>
      <c r="V907" s="4"/>
      <c r="W907" s="4"/>
      <c r="X907" s="4"/>
      <c r="Y907" s="4"/>
      <c r="Z907" s="4"/>
      <c r="AA907" s="4"/>
      <c r="AB907" s="4"/>
      <c r="AC907" s="4"/>
    </row>
    <row r="908">
      <c r="A908" s="4"/>
      <c r="B908" s="4"/>
      <c r="C908" s="48"/>
      <c r="D908" s="4"/>
      <c r="E908" s="89"/>
      <c r="F908" s="4"/>
      <c r="G908" s="89"/>
      <c r="H908" s="4"/>
      <c r="I908" s="6"/>
      <c r="J908" s="4"/>
      <c r="K908" s="4"/>
      <c r="L908" s="4"/>
      <c r="M908" s="4"/>
      <c r="N908" s="4"/>
      <c r="O908" s="4"/>
      <c r="P908" s="4"/>
      <c r="Q908" s="4"/>
      <c r="R908" s="4"/>
      <c r="S908" s="4"/>
      <c r="T908" s="4"/>
      <c r="U908" s="4"/>
      <c r="V908" s="4"/>
      <c r="W908" s="4"/>
      <c r="X908" s="4"/>
      <c r="Y908" s="4"/>
      <c r="Z908" s="4"/>
      <c r="AA908" s="4"/>
      <c r="AB908" s="4"/>
      <c r="AC908" s="4"/>
    </row>
    <row r="909">
      <c r="A909" s="4"/>
      <c r="B909" s="4"/>
      <c r="C909" s="48"/>
      <c r="D909" s="4"/>
      <c r="E909" s="89"/>
      <c r="F909" s="4"/>
      <c r="G909" s="89"/>
      <c r="H909" s="4"/>
      <c r="I909" s="6"/>
      <c r="J909" s="4"/>
      <c r="K909" s="4"/>
      <c r="L909" s="4"/>
      <c r="M909" s="4"/>
      <c r="N909" s="4"/>
      <c r="O909" s="4"/>
      <c r="P909" s="4"/>
      <c r="Q909" s="4"/>
      <c r="R909" s="4"/>
      <c r="S909" s="4"/>
      <c r="T909" s="4"/>
      <c r="U909" s="4"/>
      <c r="V909" s="4"/>
      <c r="W909" s="4"/>
      <c r="X909" s="4"/>
      <c r="Y909" s="4"/>
      <c r="Z909" s="4"/>
      <c r="AA909" s="4"/>
      <c r="AB909" s="4"/>
      <c r="AC909" s="4"/>
    </row>
    <row r="910">
      <c r="A910" s="4"/>
      <c r="B910" s="4"/>
      <c r="C910" s="48"/>
      <c r="D910" s="4"/>
      <c r="E910" s="89"/>
      <c r="F910" s="4"/>
      <c r="G910" s="89"/>
      <c r="H910" s="4"/>
      <c r="I910" s="6"/>
      <c r="J910" s="4"/>
      <c r="K910" s="4"/>
      <c r="L910" s="4"/>
      <c r="M910" s="4"/>
      <c r="N910" s="4"/>
      <c r="O910" s="4"/>
      <c r="P910" s="4"/>
      <c r="Q910" s="4"/>
      <c r="R910" s="4"/>
      <c r="S910" s="4"/>
      <c r="T910" s="4"/>
      <c r="U910" s="4"/>
      <c r="V910" s="4"/>
      <c r="W910" s="4"/>
      <c r="X910" s="4"/>
      <c r="Y910" s="4"/>
      <c r="Z910" s="4"/>
      <c r="AA910" s="4"/>
      <c r="AB910" s="4"/>
      <c r="AC910" s="4"/>
    </row>
    <row r="911">
      <c r="A911" s="4"/>
      <c r="B911" s="4"/>
      <c r="C911" s="48"/>
      <c r="D911" s="4"/>
      <c r="E911" s="89"/>
      <c r="F911" s="4"/>
      <c r="G911" s="89"/>
      <c r="H911" s="4"/>
      <c r="I911" s="6"/>
      <c r="J911" s="4"/>
      <c r="K911" s="4"/>
      <c r="L911" s="4"/>
      <c r="M911" s="4"/>
      <c r="N911" s="4"/>
      <c r="O911" s="4"/>
      <c r="P911" s="4"/>
      <c r="Q911" s="4"/>
      <c r="R911" s="4"/>
      <c r="S911" s="4"/>
      <c r="T911" s="4"/>
      <c r="U911" s="4"/>
      <c r="V911" s="4"/>
      <c r="W911" s="4"/>
      <c r="X911" s="4"/>
      <c r="Y911" s="4"/>
      <c r="Z911" s="4"/>
      <c r="AA911" s="4"/>
      <c r="AB911" s="4"/>
      <c r="AC911" s="4"/>
    </row>
    <row r="912">
      <c r="A912" s="4"/>
      <c r="B912" s="4"/>
      <c r="C912" s="48"/>
      <c r="D912" s="4"/>
      <c r="E912" s="89"/>
      <c r="F912" s="4"/>
      <c r="G912" s="89"/>
      <c r="H912" s="4"/>
      <c r="I912" s="6"/>
      <c r="J912" s="4"/>
      <c r="K912" s="4"/>
      <c r="L912" s="4"/>
      <c r="M912" s="4"/>
      <c r="N912" s="4"/>
      <c r="O912" s="4"/>
      <c r="P912" s="4"/>
      <c r="Q912" s="4"/>
      <c r="R912" s="4"/>
      <c r="S912" s="4"/>
      <c r="T912" s="4"/>
      <c r="U912" s="4"/>
      <c r="V912" s="4"/>
      <c r="W912" s="4"/>
      <c r="X912" s="4"/>
      <c r="Y912" s="4"/>
      <c r="Z912" s="4"/>
      <c r="AA912" s="4"/>
      <c r="AB912" s="4"/>
      <c r="AC912" s="4"/>
    </row>
    <row r="913">
      <c r="A913" s="4"/>
      <c r="B913" s="4"/>
      <c r="C913" s="48"/>
      <c r="D913" s="4"/>
      <c r="E913" s="89"/>
      <c r="F913" s="4"/>
      <c r="G913" s="89"/>
      <c r="H913" s="4"/>
      <c r="I913" s="6"/>
      <c r="J913" s="4"/>
      <c r="K913" s="4"/>
      <c r="L913" s="4"/>
      <c r="M913" s="4"/>
      <c r="N913" s="4"/>
      <c r="O913" s="4"/>
      <c r="P913" s="4"/>
      <c r="Q913" s="4"/>
      <c r="R913" s="4"/>
      <c r="S913" s="4"/>
      <c r="T913" s="4"/>
      <c r="U913" s="4"/>
      <c r="V913" s="4"/>
      <c r="W913" s="4"/>
      <c r="X913" s="4"/>
      <c r="Y913" s="4"/>
      <c r="Z913" s="4"/>
      <c r="AA913" s="4"/>
      <c r="AB913" s="4"/>
      <c r="AC913" s="4"/>
    </row>
    <row r="914">
      <c r="A914" s="4"/>
      <c r="B914" s="4"/>
      <c r="C914" s="48"/>
      <c r="D914" s="4"/>
      <c r="E914" s="89"/>
      <c r="F914" s="4"/>
      <c r="G914" s="89"/>
      <c r="H914" s="4"/>
      <c r="I914" s="6"/>
      <c r="J914" s="4"/>
      <c r="K914" s="4"/>
      <c r="L914" s="4"/>
      <c r="M914" s="4"/>
      <c r="N914" s="4"/>
      <c r="O914" s="4"/>
      <c r="P914" s="4"/>
      <c r="Q914" s="4"/>
      <c r="R914" s="4"/>
      <c r="S914" s="4"/>
      <c r="T914" s="4"/>
      <c r="U914" s="4"/>
      <c r="V914" s="4"/>
      <c r="W914" s="4"/>
      <c r="X914" s="4"/>
      <c r="Y914" s="4"/>
      <c r="Z914" s="4"/>
      <c r="AA914" s="4"/>
      <c r="AB914" s="4"/>
      <c r="AC914" s="4"/>
    </row>
    <row r="915">
      <c r="A915" s="4"/>
      <c r="B915" s="4"/>
      <c r="C915" s="48"/>
      <c r="D915" s="4"/>
      <c r="E915" s="89"/>
      <c r="F915" s="4"/>
      <c r="G915" s="89"/>
      <c r="H915" s="4"/>
      <c r="I915" s="6"/>
      <c r="J915" s="4"/>
      <c r="K915" s="4"/>
      <c r="L915" s="4"/>
      <c r="M915" s="4"/>
      <c r="N915" s="4"/>
      <c r="O915" s="4"/>
      <c r="P915" s="4"/>
      <c r="Q915" s="4"/>
      <c r="R915" s="4"/>
      <c r="S915" s="4"/>
      <c r="T915" s="4"/>
      <c r="U915" s="4"/>
      <c r="V915" s="4"/>
      <c r="W915" s="4"/>
      <c r="X915" s="4"/>
      <c r="Y915" s="4"/>
      <c r="Z915" s="4"/>
      <c r="AA915" s="4"/>
      <c r="AB915" s="4"/>
      <c r="AC915" s="4"/>
    </row>
    <row r="916">
      <c r="A916" s="4"/>
      <c r="B916" s="4"/>
      <c r="C916" s="48"/>
      <c r="D916" s="4"/>
      <c r="E916" s="89"/>
      <c r="F916" s="4"/>
      <c r="G916" s="89"/>
      <c r="H916" s="4"/>
      <c r="I916" s="6"/>
      <c r="J916" s="4"/>
      <c r="K916" s="4"/>
      <c r="L916" s="4"/>
      <c r="M916" s="4"/>
      <c r="N916" s="4"/>
      <c r="O916" s="4"/>
      <c r="P916" s="4"/>
      <c r="Q916" s="4"/>
      <c r="R916" s="4"/>
      <c r="S916" s="4"/>
      <c r="T916" s="4"/>
      <c r="U916" s="4"/>
      <c r="V916" s="4"/>
      <c r="W916" s="4"/>
      <c r="X916" s="4"/>
      <c r="Y916" s="4"/>
      <c r="Z916" s="4"/>
      <c r="AA916" s="4"/>
      <c r="AB916" s="4"/>
      <c r="AC916" s="4"/>
    </row>
    <row r="917">
      <c r="A917" s="4"/>
      <c r="B917" s="4"/>
      <c r="C917" s="48"/>
      <c r="D917" s="4"/>
      <c r="E917" s="89"/>
      <c r="F917" s="4"/>
      <c r="G917" s="89"/>
      <c r="H917" s="4"/>
      <c r="I917" s="6"/>
      <c r="J917" s="4"/>
      <c r="K917" s="4"/>
      <c r="L917" s="4"/>
      <c r="M917" s="4"/>
      <c r="N917" s="4"/>
      <c r="O917" s="4"/>
      <c r="P917" s="4"/>
      <c r="Q917" s="4"/>
      <c r="R917" s="4"/>
      <c r="S917" s="4"/>
      <c r="T917" s="4"/>
      <c r="U917" s="4"/>
      <c r="V917" s="4"/>
      <c r="W917" s="4"/>
      <c r="X917" s="4"/>
      <c r="Y917" s="4"/>
      <c r="Z917" s="4"/>
      <c r="AA917" s="4"/>
      <c r="AB917" s="4"/>
      <c r="AC917" s="4"/>
    </row>
    <row r="918">
      <c r="A918" s="4"/>
      <c r="B918" s="4"/>
      <c r="C918" s="48"/>
      <c r="D918" s="4"/>
      <c r="E918" s="89"/>
      <c r="F918" s="4"/>
      <c r="G918" s="89"/>
      <c r="H918" s="4"/>
      <c r="I918" s="6"/>
      <c r="J918" s="4"/>
      <c r="K918" s="4"/>
      <c r="L918" s="4"/>
      <c r="M918" s="4"/>
      <c r="N918" s="4"/>
      <c r="O918" s="4"/>
      <c r="P918" s="4"/>
      <c r="Q918" s="4"/>
      <c r="R918" s="4"/>
      <c r="S918" s="4"/>
      <c r="T918" s="4"/>
      <c r="U918" s="4"/>
      <c r="V918" s="4"/>
      <c r="W918" s="4"/>
      <c r="X918" s="4"/>
      <c r="Y918" s="4"/>
      <c r="Z918" s="4"/>
      <c r="AA918" s="4"/>
      <c r="AB918" s="4"/>
      <c r="AC918" s="4"/>
    </row>
    <row r="919">
      <c r="A919" s="4"/>
      <c r="B919" s="4"/>
      <c r="C919" s="48"/>
      <c r="D919" s="4"/>
      <c r="E919" s="89"/>
      <c r="F919" s="4"/>
      <c r="G919" s="89"/>
      <c r="H919" s="4"/>
      <c r="I919" s="6"/>
      <c r="J919" s="4"/>
      <c r="K919" s="4"/>
      <c r="L919" s="4"/>
      <c r="M919" s="4"/>
      <c r="N919" s="4"/>
      <c r="O919" s="4"/>
      <c r="P919" s="4"/>
      <c r="Q919" s="4"/>
      <c r="R919" s="4"/>
      <c r="S919" s="4"/>
      <c r="T919" s="4"/>
      <c r="U919" s="4"/>
      <c r="V919" s="4"/>
      <c r="W919" s="4"/>
      <c r="X919" s="4"/>
      <c r="Y919" s="4"/>
      <c r="Z919" s="4"/>
      <c r="AA919" s="4"/>
      <c r="AB919" s="4"/>
      <c r="AC919" s="4"/>
    </row>
    <row r="920">
      <c r="A920" s="4"/>
      <c r="B920" s="4"/>
      <c r="C920" s="48"/>
      <c r="D920" s="4"/>
      <c r="E920" s="89"/>
      <c r="F920" s="4"/>
      <c r="G920" s="89"/>
      <c r="H920" s="4"/>
      <c r="I920" s="6"/>
      <c r="J920" s="4"/>
      <c r="K920" s="4"/>
      <c r="L920" s="4"/>
      <c r="M920" s="4"/>
      <c r="N920" s="4"/>
      <c r="O920" s="4"/>
      <c r="P920" s="4"/>
      <c r="Q920" s="4"/>
      <c r="R920" s="4"/>
      <c r="S920" s="4"/>
      <c r="T920" s="4"/>
      <c r="U920" s="4"/>
      <c r="V920" s="4"/>
      <c r="W920" s="4"/>
      <c r="X920" s="4"/>
      <c r="Y920" s="4"/>
      <c r="Z920" s="4"/>
      <c r="AA920" s="4"/>
      <c r="AB920" s="4"/>
      <c r="AC920" s="4"/>
    </row>
    <row r="921">
      <c r="A921" s="4"/>
      <c r="B921" s="4"/>
      <c r="C921" s="48"/>
      <c r="D921" s="4"/>
      <c r="E921" s="89"/>
      <c r="F921" s="4"/>
      <c r="G921" s="89"/>
      <c r="H921" s="4"/>
      <c r="I921" s="6"/>
      <c r="J921" s="4"/>
      <c r="K921" s="4"/>
      <c r="L921" s="4"/>
      <c r="M921" s="4"/>
      <c r="N921" s="4"/>
      <c r="O921" s="4"/>
      <c r="P921" s="4"/>
      <c r="Q921" s="4"/>
      <c r="R921" s="4"/>
      <c r="S921" s="4"/>
      <c r="T921" s="4"/>
      <c r="U921" s="4"/>
      <c r="V921" s="4"/>
      <c r="W921" s="4"/>
      <c r="X921" s="4"/>
      <c r="Y921" s="4"/>
      <c r="Z921" s="4"/>
      <c r="AA921" s="4"/>
      <c r="AB921" s="4"/>
      <c r="AC921" s="4"/>
    </row>
    <row r="922">
      <c r="A922" s="4"/>
      <c r="B922" s="4"/>
      <c r="C922" s="48"/>
      <c r="D922" s="4"/>
      <c r="E922" s="89"/>
      <c r="F922" s="4"/>
      <c r="G922" s="89"/>
      <c r="H922" s="4"/>
      <c r="I922" s="6"/>
      <c r="J922" s="4"/>
      <c r="K922" s="4"/>
      <c r="L922" s="4"/>
      <c r="M922" s="4"/>
      <c r="N922" s="4"/>
      <c r="O922" s="4"/>
      <c r="P922" s="4"/>
      <c r="Q922" s="4"/>
      <c r="R922" s="4"/>
      <c r="S922" s="4"/>
      <c r="T922" s="4"/>
      <c r="U922" s="4"/>
      <c r="V922" s="4"/>
      <c r="W922" s="4"/>
      <c r="X922" s="4"/>
      <c r="Y922" s="4"/>
      <c r="Z922" s="4"/>
      <c r="AA922" s="4"/>
      <c r="AB922" s="4"/>
      <c r="AC922" s="4"/>
    </row>
    <row r="923">
      <c r="A923" s="4"/>
      <c r="B923" s="4"/>
      <c r="C923" s="48"/>
      <c r="D923" s="4"/>
      <c r="E923" s="89"/>
      <c r="F923" s="4"/>
      <c r="G923" s="89"/>
      <c r="H923" s="4"/>
      <c r="I923" s="6"/>
      <c r="J923" s="4"/>
      <c r="K923" s="4"/>
      <c r="L923" s="4"/>
      <c r="M923" s="4"/>
      <c r="N923" s="4"/>
      <c r="O923" s="4"/>
      <c r="P923" s="4"/>
      <c r="Q923" s="4"/>
      <c r="R923" s="4"/>
      <c r="S923" s="4"/>
      <c r="T923" s="4"/>
      <c r="U923" s="4"/>
      <c r="V923" s="4"/>
      <c r="W923" s="4"/>
      <c r="X923" s="4"/>
      <c r="Y923" s="4"/>
      <c r="Z923" s="4"/>
      <c r="AA923" s="4"/>
      <c r="AB923" s="4"/>
      <c r="AC923" s="4"/>
    </row>
    <row r="924">
      <c r="A924" s="4"/>
      <c r="B924" s="4"/>
      <c r="C924" s="48"/>
      <c r="D924" s="4"/>
      <c r="E924" s="89"/>
      <c r="F924" s="4"/>
      <c r="G924" s="89"/>
      <c r="H924" s="4"/>
      <c r="I924" s="6"/>
      <c r="J924" s="4"/>
      <c r="K924" s="4"/>
      <c r="L924" s="4"/>
      <c r="M924" s="4"/>
      <c r="N924" s="4"/>
      <c r="O924" s="4"/>
      <c r="P924" s="4"/>
      <c r="Q924" s="4"/>
      <c r="R924" s="4"/>
      <c r="S924" s="4"/>
      <c r="T924" s="4"/>
      <c r="U924" s="4"/>
      <c r="V924" s="4"/>
      <c r="W924" s="4"/>
      <c r="X924" s="4"/>
      <c r="Y924" s="4"/>
      <c r="Z924" s="4"/>
      <c r="AA924" s="4"/>
      <c r="AB924" s="4"/>
      <c r="AC924" s="4"/>
    </row>
    <row r="925">
      <c r="A925" s="4"/>
      <c r="B925" s="4"/>
      <c r="C925" s="48"/>
      <c r="D925" s="4"/>
      <c r="E925" s="89"/>
      <c r="F925" s="4"/>
      <c r="G925" s="89"/>
      <c r="H925" s="4"/>
      <c r="I925" s="6"/>
      <c r="J925" s="4"/>
      <c r="K925" s="4"/>
      <c r="L925" s="4"/>
      <c r="M925" s="4"/>
      <c r="N925" s="4"/>
      <c r="O925" s="4"/>
      <c r="P925" s="4"/>
      <c r="Q925" s="4"/>
      <c r="R925" s="4"/>
      <c r="S925" s="4"/>
      <c r="T925" s="4"/>
      <c r="U925" s="4"/>
      <c r="V925" s="4"/>
      <c r="W925" s="4"/>
      <c r="X925" s="4"/>
      <c r="Y925" s="4"/>
      <c r="Z925" s="4"/>
      <c r="AA925" s="4"/>
      <c r="AB925" s="4"/>
      <c r="AC925" s="4"/>
    </row>
    <row r="926">
      <c r="A926" s="4"/>
      <c r="B926" s="4"/>
      <c r="C926" s="48"/>
      <c r="D926" s="4"/>
      <c r="E926" s="89"/>
      <c r="F926" s="4"/>
      <c r="G926" s="89"/>
      <c r="H926" s="4"/>
      <c r="I926" s="6"/>
      <c r="J926" s="4"/>
      <c r="K926" s="4"/>
      <c r="L926" s="4"/>
      <c r="M926" s="4"/>
      <c r="N926" s="4"/>
      <c r="O926" s="4"/>
      <c r="P926" s="4"/>
      <c r="Q926" s="4"/>
      <c r="R926" s="4"/>
      <c r="S926" s="4"/>
      <c r="T926" s="4"/>
      <c r="U926" s="4"/>
      <c r="V926" s="4"/>
      <c r="W926" s="4"/>
      <c r="X926" s="4"/>
      <c r="Y926" s="4"/>
      <c r="Z926" s="4"/>
      <c r="AA926" s="4"/>
      <c r="AB926" s="4"/>
      <c r="AC926" s="4"/>
    </row>
    <row r="927">
      <c r="A927" s="4"/>
      <c r="B927" s="4"/>
      <c r="C927" s="48"/>
      <c r="D927" s="4"/>
      <c r="E927" s="89"/>
      <c r="F927" s="4"/>
      <c r="G927" s="89"/>
      <c r="H927" s="4"/>
      <c r="I927" s="6"/>
      <c r="J927" s="4"/>
      <c r="K927" s="4"/>
      <c r="L927" s="4"/>
      <c r="M927" s="4"/>
      <c r="N927" s="4"/>
      <c r="O927" s="4"/>
      <c r="P927" s="4"/>
      <c r="Q927" s="4"/>
      <c r="R927" s="4"/>
      <c r="S927" s="4"/>
      <c r="T927" s="4"/>
      <c r="U927" s="4"/>
      <c r="V927" s="4"/>
      <c r="W927" s="4"/>
      <c r="X927" s="4"/>
      <c r="Y927" s="4"/>
      <c r="Z927" s="4"/>
      <c r="AA927" s="4"/>
      <c r="AB927" s="4"/>
      <c r="AC927" s="4"/>
    </row>
    <row r="928">
      <c r="A928" s="4"/>
      <c r="B928" s="4"/>
      <c r="C928" s="48"/>
      <c r="D928" s="4"/>
      <c r="E928" s="89"/>
      <c r="F928" s="4"/>
      <c r="G928" s="89"/>
      <c r="H928" s="4"/>
      <c r="I928" s="6"/>
      <c r="J928" s="4"/>
      <c r="K928" s="4"/>
      <c r="L928" s="4"/>
      <c r="M928" s="4"/>
      <c r="N928" s="4"/>
      <c r="O928" s="4"/>
      <c r="P928" s="4"/>
      <c r="Q928" s="4"/>
      <c r="R928" s="4"/>
      <c r="S928" s="4"/>
      <c r="T928" s="4"/>
      <c r="U928" s="4"/>
      <c r="V928" s="4"/>
      <c r="W928" s="4"/>
      <c r="X928" s="4"/>
      <c r="Y928" s="4"/>
      <c r="Z928" s="4"/>
      <c r="AA928" s="4"/>
      <c r="AB928" s="4"/>
      <c r="AC928" s="4"/>
    </row>
    <row r="929">
      <c r="A929" s="4"/>
      <c r="B929" s="4"/>
      <c r="C929" s="48"/>
      <c r="D929" s="4"/>
      <c r="E929" s="89"/>
      <c r="F929" s="4"/>
      <c r="G929" s="89"/>
      <c r="H929" s="4"/>
      <c r="I929" s="6"/>
      <c r="J929" s="4"/>
      <c r="K929" s="4"/>
      <c r="L929" s="4"/>
      <c r="M929" s="4"/>
      <c r="N929" s="4"/>
      <c r="O929" s="4"/>
      <c r="P929" s="4"/>
      <c r="Q929" s="4"/>
      <c r="R929" s="4"/>
      <c r="S929" s="4"/>
      <c r="T929" s="4"/>
      <c r="U929" s="4"/>
      <c r="V929" s="4"/>
      <c r="W929" s="4"/>
      <c r="X929" s="4"/>
      <c r="Y929" s="4"/>
      <c r="Z929" s="4"/>
      <c r="AA929" s="4"/>
      <c r="AB929" s="4"/>
      <c r="AC929" s="4"/>
    </row>
    <row r="930">
      <c r="A930" s="4"/>
      <c r="B930" s="4"/>
      <c r="C930" s="48"/>
      <c r="D930" s="4"/>
      <c r="E930" s="89"/>
      <c r="F930" s="4"/>
      <c r="G930" s="89"/>
      <c r="H930" s="4"/>
      <c r="I930" s="6"/>
      <c r="J930" s="4"/>
      <c r="K930" s="4"/>
      <c r="L930" s="4"/>
      <c r="M930" s="4"/>
      <c r="N930" s="4"/>
      <c r="O930" s="4"/>
      <c r="P930" s="4"/>
      <c r="Q930" s="4"/>
      <c r="R930" s="4"/>
      <c r="S930" s="4"/>
      <c r="T930" s="4"/>
      <c r="U930" s="4"/>
      <c r="V930" s="4"/>
      <c r="W930" s="4"/>
      <c r="X930" s="4"/>
      <c r="Y930" s="4"/>
      <c r="Z930" s="4"/>
      <c r="AA930" s="4"/>
      <c r="AB930" s="4"/>
      <c r="AC930" s="4"/>
    </row>
    <row r="931">
      <c r="A931" s="4"/>
      <c r="B931" s="4"/>
      <c r="C931" s="48"/>
      <c r="D931" s="4"/>
      <c r="E931" s="89"/>
      <c r="F931" s="4"/>
      <c r="G931" s="89"/>
      <c r="H931" s="4"/>
      <c r="I931" s="6"/>
      <c r="J931" s="4"/>
      <c r="K931" s="4"/>
      <c r="L931" s="4"/>
      <c r="M931" s="4"/>
      <c r="N931" s="4"/>
      <c r="O931" s="4"/>
      <c r="P931" s="4"/>
      <c r="Q931" s="4"/>
      <c r="R931" s="4"/>
      <c r="S931" s="4"/>
      <c r="T931" s="4"/>
      <c r="U931" s="4"/>
      <c r="V931" s="4"/>
      <c r="W931" s="4"/>
      <c r="X931" s="4"/>
      <c r="Y931" s="4"/>
      <c r="Z931" s="4"/>
      <c r="AA931" s="4"/>
      <c r="AB931" s="4"/>
      <c r="AC931" s="4"/>
    </row>
    <row r="932">
      <c r="A932" s="4"/>
      <c r="B932" s="4"/>
      <c r="C932" s="48"/>
      <c r="D932" s="4"/>
      <c r="E932" s="89"/>
      <c r="F932" s="4"/>
      <c r="G932" s="89"/>
      <c r="H932" s="4"/>
      <c r="I932" s="6"/>
      <c r="J932" s="4"/>
      <c r="K932" s="4"/>
      <c r="L932" s="4"/>
      <c r="M932" s="4"/>
      <c r="N932" s="4"/>
      <c r="O932" s="4"/>
      <c r="P932" s="4"/>
      <c r="Q932" s="4"/>
      <c r="R932" s="4"/>
      <c r="S932" s="4"/>
      <c r="T932" s="4"/>
      <c r="U932" s="4"/>
      <c r="V932" s="4"/>
      <c r="W932" s="4"/>
      <c r="X932" s="4"/>
      <c r="Y932" s="4"/>
      <c r="Z932" s="4"/>
      <c r="AA932" s="4"/>
      <c r="AB932" s="4"/>
      <c r="AC932" s="4"/>
    </row>
    <row r="933">
      <c r="A933" s="4"/>
      <c r="B933" s="4"/>
      <c r="C933" s="48"/>
      <c r="D933" s="4"/>
      <c r="E933" s="89"/>
      <c r="F933" s="4"/>
      <c r="G933" s="89"/>
      <c r="H933" s="4"/>
      <c r="I933" s="6"/>
      <c r="J933" s="4"/>
      <c r="K933" s="4"/>
      <c r="L933" s="4"/>
      <c r="M933" s="4"/>
      <c r="N933" s="4"/>
      <c r="O933" s="4"/>
      <c r="P933" s="4"/>
      <c r="Q933" s="4"/>
      <c r="R933" s="4"/>
      <c r="S933" s="4"/>
      <c r="T933" s="4"/>
      <c r="U933" s="4"/>
      <c r="V933" s="4"/>
      <c r="W933" s="4"/>
      <c r="X933" s="4"/>
      <c r="Y933" s="4"/>
      <c r="Z933" s="4"/>
      <c r="AA933" s="4"/>
      <c r="AB933" s="4"/>
      <c r="AC933" s="4"/>
    </row>
    <row r="934">
      <c r="A934" s="4"/>
      <c r="B934" s="4"/>
      <c r="C934" s="48"/>
      <c r="D934" s="4"/>
      <c r="E934" s="89"/>
      <c r="F934" s="4"/>
      <c r="G934" s="89"/>
      <c r="H934" s="4"/>
      <c r="I934" s="6"/>
      <c r="J934" s="4"/>
      <c r="K934" s="4"/>
      <c r="L934" s="4"/>
      <c r="M934" s="4"/>
      <c r="N934" s="4"/>
      <c r="O934" s="4"/>
      <c r="P934" s="4"/>
      <c r="Q934" s="4"/>
      <c r="R934" s="4"/>
      <c r="S934" s="4"/>
      <c r="T934" s="4"/>
      <c r="U934" s="4"/>
      <c r="V934" s="4"/>
      <c r="W934" s="4"/>
      <c r="X934" s="4"/>
      <c r="Y934" s="4"/>
      <c r="Z934" s="4"/>
      <c r="AA934" s="4"/>
      <c r="AB934" s="4"/>
      <c r="AC934" s="4"/>
    </row>
    <row r="935">
      <c r="A935" s="4"/>
      <c r="B935" s="4"/>
      <c r="C935" s="48"/>
      <c r="D935" s="4"/>
      <c r="E935" s="89"/>
      <c r="F935" s="4"/>
      <c r="G935" s="89"/>
      <c r="H935" s="4"/>
      <c r="I935" s="6"/>
      <c r="J935" s="4"/>
      <c r="K935" s="4"/>
      <c r="L935" s="4"/>
      <c r="M935" s="4"/>
      <c r="N935" s="4"/>
      <c r="O935" s="4"/>
      <c r="P935" s="4"/>
      <c r="Q935" s="4"/>
      <c r="R935" s="4"/>
      <c r="S935" s="4"/>
      <c r="T935" s="4"/>
      <c r="U935" s="4"/>
      <c r="V935" s="4"/>
      <c r="W935" s="4"/>
      <c r="X935" s="4"/>
      <c r="Y935" s="4"/>
      <c r="Z935" s="4"/>
      <c r="AA935" s="4"/>
      <c r="AB935" s="4"/>
      <c r="AC935" s="4"/>
    </row>
    <row r="936">
      <c r="A936" s="4"/>
      <c r="B936" s="4"/>
      <c r="C936" s="48"/>
      <c r="D936" s="4"/>
      <c r="E936" s="89"/>
      <c r="F936" s="4"/>
      <c r="G936" s="89"/>
      <c r="H936" s="4"/>
      <c r="I936" s="6"/>
      <c r="J936" s="4"/>
      <c r="K936" s="4"/>
      <c r="L936" s="4"/>
      <c r="M936" s="4"/>
      <c r="N936" s="4"/>
      <c r="O936" s="4"/>
      <c r="P936" s="4"/>
      <c r="Q936" s="4"/>
      <c r="R936" s="4"/>
      <c r="S936" s="4"/>
      <c r="T936" s="4"/>
      <c r="U936" s="4"/>
      <c r="V936" s="4"/>
      <c r="W936" s="4"/>
      <c r="X936" s="4"/>
      <c r="Y936" s="4"/>
      <c r="Z936" s="4"/>
      <c r="AA936" s="4"/>
      <c r="AB936" s="4"/>
      <c r="AC936" s="4"/>
    </row>
    <row r="937">
      <c r="A937" s="4"/>
      <c r="B937" s="4"/>
      <c r="C937" s="48"/>
      <c r="D937" s="4"/>
      <c r="E937" s="89"/>
      <c r="F937" s="4"/>
      <c r="G937" s="89"/>
      <c r="H937" s="4"/>
      <c r="I937" s="6"/>
      <c r="J937" s="4"/>
      <c r="K937" s="4"/>
      <c r="L937" s="4"/>
      <c r="M937" s="4"/>
      <c r="N937" s="4"/>
      <c r="O937" s="4"/>
      <c r="P937" s="4"/>
      <c r="Q937" s="4"/>
      <c r="R937" s="4"/>
      <c r="S937" s="4"/>
      <c r="T937" s="4"/>
      <c r="U937" s="4"/>
      <c r="V937" s="4"/>
      <c r="W937" s="4"/>
      <c r="X937" s="4"/>
      <c r="Y937" s="4"/>
      <c r="Z937" s="4"/>
      <c r="AA937" s="4"/>
      <c r="AB937" s="4"/>
      <c r="AC937" s="4"/>
    </row>
    <row r="938">
      <c r="A938" s="4"/>
      <c r="B938" s="4"/>
      <c r="C938" s="48"/>
      <c r="D938" s="4"/>
      <c r="E938" s="89"/>
      <c r="F938" s="4"/>
      <c r="G938" s="89"/>
      <c r="H938" s="4"/>
      <c r="I938" s="6"/>
      <c r="J938" s="4"/>
      <c r="K938" s="4"/>
      <c r="L938" s="4"/>
      <c r="M938" s="4"/>
      <c r="N938" s="4"/>
      <c r="O938" s="4"/>
      <c r="P938" s="4"/>
      <c r="Q938" s="4"/>
      <c r="R938" s="4"/>
      <c r="S938" s="4"/>
      <c r="T938" s="4"/>
      <c r="U938" s="4"/>
      <c r="V938" s="4"/>
      <c r="W938" s="4"/>
      <c r="X938" s="4"/>
      <c r="Y938" s="4"/>
      <c r="Z938" s="4"/>
      <c r="AA938" s="4"/>
      <c r="AB938" s="4"/>
      <c r="AC938" s="4"/>
    </row>
    <row r="939">
      <c r="A939" s="4"/>
      <c r="B939" s="4"/>
      <c r="C939" s="48"/>
      <c r="D939" s="4"/>
      <c r="E939" s="89"/>
      <c r="F939" s="4"/>
      <c r="G939" s="89"/>
      <c r="H939" s="4"/>
      <c r="I939" s="6"/>
      <c r="J939" s="4"/>
      <c r="K939" s="4"/>
      <c r="L939" s="4"/>
      <c r="M939" s="4"/>
      <c r="N939" s="4"/>
      <c r="O939" s="4"/>
      <c r="P939" s="4"/>
      <c r="Q939" s="4"/>
      <c r="R939" s="4"/>
      <c r="S939" s="4"/>
      <c r="T939" s="4"/>
      <c r="U939" s="4"/>
      <c r="V939" s="4"/>
      <c r="W939" s="4"/>
      <c r="X939" s="4"/>
      <c r="Y939" s="4"/>
      <c r="Z939" s="4"/>
      <c r="AA939" s="4"/>
      <c r="AB939" s="4"/>
      <c r="AC939" s="4"/>
    </row>
    <row r="940">
      <c r="A940" s="4"/>
      <c r="B940" s="4"/>
      <c r="C940" s="48"/>
      <c r="D940" s="4"/>
      <c r="E940" s="89"/>
      <c r="F940" s="4"/>
      <c r="G940" s="89"/>
      <c r="H940" s="4"/>
      <c r="I940" s="6"/>
      <c r="J940" s="4"/>
      <c r="K940" s="4"/>
      <c r="L940" s="4"/>
      <c r="M940" s="4"/>
      <c r="N940" s="4"/>
      <c r="O940" s="4"/>
      <c r="P940" s="4"/>
      <c r="Q940" s="4"/>
      <c r="R940" s="4"/>
      <c r="S940" s="4"/>
      <c r="T940" s="4"/>
      <c r="U940" s="4"/>
      <c r="V940" s="4"/>
      <c r="W940" s="4"/>
      <c r="X940" s="4"/>
      <c r="Y940" s="4"/>
      <c r="Z940" s="4"/>
      <c r="AA940" s="4"/>
      <c r="AB940" s="4"/>
      <c r="AC940" s="4"/>
    </row>
    <row r="941">
      <c r="A941" s="4"/>
      <c r="B941" s="4"/>
      <c r="C941" s="48"/>
      <c r="D941" s="4"/>
      <c r="E941" s="89"/>
      <c r="F941" s="4"/>
      <c r="G941" s="89"/>
      <c r="H941" s="4"/>
      <c r="I941" s="6"/>
      <c r="J941" s="4"/>
      <c r="K941" s="4"/>
      <c r="L941" s="4"/>
      <c r="M941" s="4"/>
      <c r="N941" s="4"/>
      <c r="O941" s="4"/>
      <c r="P941" s="4"/>
      <c r="Q941" s="4"/>
      <c r="R941" s="4"/>
      <c r="S941" s="4"/>
      <c r="T941" s="4"/>
      <c r="U941" s="4"/>
      <c r="V941" s="4"/>
      <c r="W941" s="4"/>
      <c r="X941" s="4"/>
      <c r="Y941" s="4"/>
      <c r="Z941" s="4"/>
      <c r="AA941" s="4"/>
      <c r="AB941" s="4"/>
      <c r="AC941" s="4"/>
    </row>
    <row r="942">
      <c r="A942" s="4"/>
      <c r="B942" s="4"/>
      <c r="C942" s="48"/>
      <c r="D942" s="4"/>
      <c r="E942" s="89"/>
      <c r="F942" s="4"/>
      <c r="G942" s="89"/>
      <c r="H942" s="4"/>
      <c r="I942" s="6"/>
      <c r="J942" s="4"/>
      <c r="K942" s="4"/>
      <c r="L942" s="4"/>
      <c r="M942" s="4"/>
      <c r="N942" s="4"/>
      <c r="O942" s="4"/>
      <c r="P942" s="4"/>
      <c r="Q942" s="4"/>
      <c r="R942" s="4"/>
      <c r="S942" s="4"/>
      <c r="T942" s="4"/>
      <c r="U942" s="4"/>
      <c r="V942" s="4"/>
      <c r="W942" s="4"/>
      <c r="X942" s="4"/>
      <c r="Y942" s="4"/>
      <c r="Z942" s="4"/>
      <c r="AA942" s="4"/>
      <c r="AB942" s="4"/>
      <c r="AC942" s="4"/>
    </row>
    <row r="943">
      <c r="A943" s="4"/>
      <c r="B943" s="4"/>
      <c r="C943" s="48"/>
      <c r="D943" s="4"/>
      <c r="E943" s="89"/>
      <c r="F943" s="4"/>
      <c r="G943" s="89"/>
      <c r="H943" s="4"/>
      <c r="I943" s="6"/>
      <c r="J943" s="4"/>
      <c r="K943" s="4"/>
      <c r="L943" s="4"/>
      <c r="M943" s="4"/>
      <c r="N943" s="4"/>
      <c r="O943" s="4"/>
      <c r="P943" s="4"/>
      <c r="Q943" s="4"/>
      <c r="R943" s="4"/>
      <c r="S943" s="4"/>
      <c r="T943" s="4"/>
      <c r="U943" s="4"/>
      <c r="V943" s="4"/>
      <c r="W943" s="4"/>
      <c r="X943" s="4"/>
      <c r="Y943" s="4"/>
      <c r="Z943" s="4"/>
      <c r="AA943" s="4"/>
      <c r="AB943" s="4"/>
      <c r="AC943" s="4"/>
    </row>
    <row r="944">
      <c r="A944" s="4"/>
      <c r="B944" s="4"/>
      <c r="C944" s="48"/>
      <c r="D944" s="4"/>
      <c r="E944" s="89"/>
      <c r="F944" s="4"/>
      <c r="G944" s="89"/>
      <c r="H944" s="4"/>
      <c r="I944" s="6"/>
      <c r="J944" s="4"/>
      <c r="K944" s="4"/>
      <c r="L944" s="4"/>
      <c r="M944" s="4"/>
      <c r="N944" s="4"/>
      <c r="O944" s="4"/>
      <c r="P944" s="4"/>
      <c r="Q944" s="4"/>
      <c r="R944" s="4"/>
      <c r="S944" s="4"/>
      <c r="T944" s="4"/>
      <c r="U944" s="4"/>
      <c r="V944" s="4"/>
      <c r="W944" s="4"/>
      <c r="X944" s="4"/>
      <c r="Y944" s="4"/>
      <c r="Z944" s="4"/>
      <c r="AA944" s="4"/>
      <c r="AB944" s="4"/>
      <c r="AC944" s="4"/>
    </row>
    <row r="945">
      <c r="A945" s="4"/>
      <c r="B945" s="4"/>
      <c r="C945" s="48"/>
      <c r="D945" s="4"/>
      <c r="E945" s="89"/>
      <c r="F945" s="4"/>
      <c r="G945" s="89"/>
      <c r="H945" s="4"/>
      <c r="I945" s="6"/>
      <c r="J945" s="4"/>
      <c r="K945" s="4"/>
      <c r="L945" s="4"/>
      <c r="M945" s="4"/>
      <c r="N945" s="4"/>
      <c r="O945" s="4"/>
      <c r="P945" s="4"/>
      <c r="Q945" s="4"/>
      <c r="R945" s="4"/>
      <c r="S945" s="4"/>
      <c r="T945" s="4"/>
      <c r="U945" s="4"/>
      <c r="V945" s="4"/>
      <c r="W945" s="4"/>
      <c r="X945" s="4"/>
      <c r="Y945" s="4"/>
      <c r="Z945" s="4"/>
      <c r="AA945" s="4"/>
      <c r="AB945" s="4"/>
      <c r="AC945" s="4"/>
    </row>
    <row r="946">
      <c r="A946" s="4"/>
      <c r="B946" s="4"/>
      <c r="C946" s="48"/>
      <c r="D946" s="4"/>
      <c r="E946" s="89"/>
      <c r="F946" s="4"/>
      <c r="G946" s="89"/>
      <c r="H946" s="4"/>
      <c r="I946" s="6"/>
      <c r="J946" s="4"/>
      <c r="K946" s="4"/>
      <c r="L946" s="4"/>
      <c r="M946" s="4"/>
      <c r="N946" s="4"/>
      <c r="O946" s="4"/>
      <c r="P946" s="4"/>
      <c r="Q946" s="4"/>
      <c r="R946" s="4"/>
      <c r="S946" s="4"/>
      <c r="T946" s="4"/>
      <c r="U946" s="4"/>
      <c r="V946" s="4"/>
      <c r="W946" s="4"/>
      <c r="X946" s="4"/>
      <c r="Y946" s="4"/>
      <c r="Z946" s="4"/>
      <c r="AA946" s="4"/>
      <c r="AB946" s="4"/>
      <c r="AC946" s="4"/>
    </row>
    <row r="947">
      <c r="A947" s="4"/>
      <c r="B947" s="4"/>
      <c r="C947" s="48"/>
      <c r="D947" s="4"/>
      <c r="E947" s="89"/>
      <c r="F947" s="4"/>
      <c r="G947" s="89"/>
      <c r="H947" s="4"/>
      <c r="I947" s="6"/>
      <c r="J947" s="4"/>
      <c r="K947" s="4"/>
      <c r="L947" s="4"/>
      <c r="M947" s="4"/>
      <c r="N947" s="4"/>
      <c r="O947" s="4"/>
      <c r="P947" s="4"/>
      <c r="Q947" s="4"/>
      <c r="R947" s="4"/>
      <c r="S947" s="4"/>
      <c r="T947" s="4"/>
      <c r="U947" s="4"/>
      <c r="V947" s="4"/>
      <c r="W947" s="4"/>
      <c r="X947" s="4"/>
      <c r="Y947" s="4"/>
      <c r="Z947" s="4"/>
      <c r="AA947" s="4"/>
      <c r="AB947" s="4"/>
      <c r="AC947" s="4"/>
    </row>
    <row r="948">
      <c r="A948" s="4"/>
      <c r="B948" s="4"/>
      <c r="C948" s="48"/>
      <c r="D948" s="4"/>
      <c r="E948" s="89"/>
      <c r="F948" s="4"/>
      <c r="G948" s="89"/>
      <c r="H948" s="4"/>
      <c r="I948" s="6"/>
      <c r="J948" s="4"/>
      <c r="K948" s="4"/>
      <c r="L948" s="4"/>
      <c r="M948" s="4"/>
      <c r="N948" s="4"/>
      <c r="O948" s="4"/>
      <c r="P948" s="4"/>
      <c r="Q948" s="4"/>
      <c r="R948" s="4"/>
      <c r="S948" s="4"/>
      <c r="T948" s="4"/>
      <c r="U948" s="4"/>
      <c r="V948" s="4"/>
      <c r="W948" s="4"/>
      <c r="X948" s="4"/>
      <c r="Y948" s="4"/>
      <c r="Z948" s="4"/>
      <c r="AA948" s="4"/>
      <c r="AB948" s="4"/>
      <c r="AC948" s="4"/>
    </row>
    <row r="949">
      <c r="A949" s="4"/>
      <c r="B949" s="4"/>
      <c r="C949" s="48"/>
      <c r="D949" s="4"/>
      <c r="E949" s="89"/>
      <c r="F949" s="4"/>
      <c r="G949" s="89"/>
      <c r="H949" s="4"/>
      <c r="I949" s="6"/>
      <c r="J949" s="4"/>
      <c r="K949" s="4"/>
      <c r="L949" s="4"/>
      <c r="M949" s="4"/>
      <c r="N949" s="4"/>
      <c r="O949" s="4"/>
      <c r="P949" s="4"/>
      <c r="Q949" s="4"/>
      <c r="R949" s="4"/>
      <c r="S949" s="4"/>
      <c r="T949" s="4"/>
      <c r="U949" s="4"/>
      <c r="V949" s="4"/>
      <c r="W949" s="4"/>
      <c r="X949" s="4"/>
      <c r="Y949" s="4"/>
      <c r="Z949" s="4"/>
      <c r="AA949" s="4"/>
      <c r="AB949" s="4"/>
      <c r="AC949" s="4"/>
    </row>
    <row r="950">
      <c r="A950" s="4"/>
      <c r="B950" s="4"/>
      <c r="C950" s="48"/>
      <c r="D950" s="4"/>
      <c r="E950" s="89"/>
      <c r="F950" s="4"/>
      <c r="G950" s="89"/>
      <c r="H950" s="4"/>
      <c r="I950" s="6"/>
      <c r="J950" s="4"/>
      <c r="K950" s="4"/>
      <c r="L950" s="4"/>
      <c r="M950" s="4"/>
      <c r="N950" s="4"/>
      <c r="O950" s="4"/>
      <c r="P950" s="4"/>
      <c r="Q950" s="4"/>
      <c r="R950" s="4"/>
      <c r="S950" s="4"/>
      <c r="T950" s="4"/>
      <c r="U950" s="4"/>
      <c r="V950" s="4"/>
      <c r="W950" s="4"/>
      <c r="X950" s="4"/>
      <c r="Y950" s="4"/>
      <c r="Z950" s="4"/>
      <c r="AA950" s="4"/>
      <c r="AB950" s="4"/>
      <c r="AC950" s="4"/>
    </row>
    <row r="951">
      <c r="A951" s="4"/>
      <c r="B951" s="4"/>
      <c r="C951" s="48"/>
      <c r="D951" s="4"/>
      <c r="E951" s="89"/>
      <c r="F951" s="4"/>
      <c r="G951" s="89"/>
      <c r="H951" s="4"/>
      <c r="I951" s="6"/>
      <c r="J951" s="4"/>
      <c r="K951" s="4"/>
      <c r="L951" s="4"/>
      <c r="M951" s="4"/>
      <c r="N951" s="4"/>
      <c r="O951" s="4"/>
      <c r="P951" s="4"/>
      <c r="Q951" s="4"/>
      <c r="R951" s="4"/>
      <c r="S951" s="4"/>
      <c r="T951" s="4"/>
      <c r="U951" s="4"/>
      <c r="V951" s="4"/>
      <c r="W951" s="4"/>
      <c r="X951" s="4"/>
      <c r="Y951" s="4"/>
      <c r="Z951" s="4"/>
      <c r="AA951" s="4"/>
      <c r="AB951" s="4"/>
      <c r="AC951" s="4"/>
    </row>
    <row r="952">
      <c r="A952" s="4"/>
      <c r="B952" s="4"/>
      <c r="C952" s="48"/>
      <c r="D952" s="4"/>
      <c r="E952" s="89"/>
      <c r="F952" s="4"/>
      <c r="G952" s="89"/>
      <c r="H952" s="4"/>
      <c r="I952" s="6"/>
      <c r="J952" s="4"/>
      <c r="K952" s="4"/>
      <c r="L952" s="4"/>
      <c r="M952" s="4"/>
      <c r="N952" s="4"/>
      <c r="O952" s="4"/>
      <c r="P952" s="4"/>
      <c r="Q952" s="4"/>
      <c r="R952" s="4"/>
      <c r="S952" s="4"/>
      <c r="T952" s="4"/>
      <c r="U952" s="4"/>
      <c r="V952" s="4"/>
      <c r="W952" s="4"/>
      <c r="X952" s="4"/>
      <c r="Y952" s="4"/>
      <c r="Z952" s="4"/>
      <c r="AA952" s="4"/>
      <c r="AB952" s="4"/>
      <c r="AC952" s="4"/>
    </row>
    <row r="953">
      <c r="A953" s="4"/>
      <c r="B953" s="4"/>
      <c r="C953" s="48"/>
      <c r="D953" s="4"/>
      <c r="E953" s="89"/>
      <c r="F953" s="4"/>
      <c r="G953" s="89"/>
      <c r="H953" s="4"/>
      <c r="I953" s="6"/>
      <c r="J953" s="4"/>
      <c r="K953" s="4"/>
      <c r="L953" s="4"/>
      <c r="M953" s="4"/>
      <c r="N953" s="4"/>
      <c r="O953" s="4"/>
      <c r="P953" s="4"/>
      <c r="Q953" s="4"/>
      <c r="R953" s="4"/>
      <c r="S953" s="4"/>
      <c r="T953" s="4"/>
      <c r="U953" s="4"/>
      <c r="V953" s="4"/>
      <c r="W953" s="4"/>
      <c r="X953" s="4"/>
      <c r="Y953" s="4"/>
      <c r="Z953" s="4"/>
      <c r="AA953" s="4"/>
      <c r="AB953" s="4"/>
      <c r="AC953" s="4"/>
    </row>
    <row r="954">
      <c r="A954" s="4"/>
      <c r="B954" s="4"/>
      <c r="C954" s="48"/>
      <c r="D954" s="4"/>
      <c r="E954" s="89"/>
      <c r="F954" s="4"/>
      <c r="G954" s="89"/>
      <c r="H954" s="4"/>
      <c r="I954" s="6"/>
      <c r="J954" s="4"/>
      <c r="K954" s="4"/>
      <c r="L954" s="4"/>
      <c r="M954" s="4"/>
      <c r="N954" s="4"/>
      <c r="O954" s="4"/>
      <c r="P954" s="4"/>
      <c r="Q954" s="4"/>
      <c r="R954" s="4"/>
      <c r="S954" s="4"/>
      <c r="T954" s="4"/>
      <c r="U954" s="4"/>
      <c r="V954" s="4"/>
      <c r="W954" s="4"/>
      <c r="X954" s="4"/>
      <c r="Y954" s="4"/>
      <c r="Z954" s="4"/>
      <c r="AA954" s="4"/>
      <c r="AB954" s="4"/>
      <c r="AC954" s="4"/>
    </row>
    <row r="955">
      <c r="A955" s="4"/>
      <c r="B955" s="4"/>
      <c r="C955" s="48"/>
      <c r="D955" s="4"/>
      <c r="E955" s="89"/>
      <c r="F955" s="4"/>
      <c r="G955" s="89"/>
      <c r="H955" s="4"/>
      <c r="I955" s="6"/>
      <c r="J955" s="4"/>
      <c r="K955" s="4"/>
      <c r="L955" s="4"/>
      <c r="M955" s="4"/>
      <c r="N955" s="4"/>
      <c r="O955" s="4"/>
      <c r="P955" s="4"/>
      <c r="Q955" s="4"/>
      <c r="R955" s="4"/>
      <c r="S955" s="4"/>
      <c r="T955" s="4"/>
      <c r="U955" s="4"/>
      <c r="V955" s="4"/>
      <c r="W955" s="4"/>
      <c r="X955" s="4"/>
      <c r="Y955" s="4"/>
      <c r="Z955" s="4"/>
      <c r="AA955" s="4"/>
      <c r="AB955" s="4"/>
      <c r="AC955" s="4"/>
    </row>
    <row r="956">
      <c r="A956" s="4"/>
      <c r="B956" s="4"/>
      <c r="C956" s="48"/>
      <c r="D956" s="4"/>
      <c r="E956" s="89"/>
      <c r="F956" s="4"/>
      <c r="G956" s="89"/>
      <c r="H956" s="4"/>
      <c r="I956" s="6"/>
      <c r="J956" s="4"/>
      <c r="K956" s="4"/>
      <c r="L956" s="4"/>
      <c r="M956" s="4"/>
      <c r="N956" s="4"/>
      <c r="O956" s="4"/>
      <c r="P956" s="4"/>
      <c r="Q956" s="4"/>
      <c r="R956" s="4"/>
      <c r="S956" s="4"/>
      <c r="T956" s="4"/>
      <c r="U956" s="4"/>
      <c r="V956" s="4"/>
      <c r="W956" s="4"/>
      <c r="X956" s="4"/>
      <c r="Y956" s="4"/>
      <c r="Z956" s="4"/>
      <c r="AA956" s="4"/>
      <c r="AB956" s="4"/>
      <c r="AC956" s="4"/>
    </row>
    <row r="957">
      <c r="A957" s="4"/>
      <c r="B957" s="4"/>
      <c r="C957" s="48"/>
      <c r="D957" s="4"/>
      <c r="E957" s="89"/>
      <c r="F957" s="4"/>
      <c r="G957" s="89"/>
      <c r="H957" s="4"/>
      <c r="I957" s="6"/>
      <c r="J957" s="4"/>
      <c r="K957" s="4"/>
      <c r="L957" s="4"/>
      <c r="M957" s="4"/>
      <c r="N957" s="4"/>
      <c r="O957" s="4"/>
      <c r="P957" s="4"/>
      <c r="Q957" s="4"/>
      <c r="R957" s="4"/>
      <c r="S957" s="4"/>
      <c r="T957" s="4"/>
      <c r="U957" s="4"/>
      <c r="V957" s="4"/>
      <c r="W957" s="4"/>
      <c r="X957" s="4"/>
      <c r="Y957" s="4"/>
      <c r="Z957" s="4"/>
      <c r="AA957" s="4"/>
      <c r="AB957" s="4"/>
      <c r="AC957" s="4"/>
    </row>
    <row r="958">
      <c r="A958" s="4"/>
      <c r="B958" s="4"/>
      <c r="C958" s="48"/>
      <c r="D958" s="4"/>
      <c r="E958" s="89"/>
      <c r="F958" s="4"/>
      <c r="G958" s="89"/>
      <c r="H958" s="4"/>
      <c r="I958" s="6"/>
      <c r="J958" s="4"/>
      <c r="K958" s="4"/>
      <c r="L958" s="4"/>
      <c r="M958" s="4"/>
      <c r="N958" s="4"/>
      <c r="O958" s="4"/>
      <c r="P958" s="4"/>
      <c r="Q958" s="4"/>
      <c r="R958" s="4"/>
      <c r="S958" s="4"/>
      <c r="T958" s="4"/>
      <c r="U958" s="4"/>
      <c r="V958" s="4"/>
      <c r="W958" s="4"/>
      <c r="X958" s="4"/>
      <c r="Y958" s="4"/>
      <c r="Z958" s="4"/>
      <c r="AA958" s="4"/>
      <c r="AB958" s="4"/>
      <c r="AC958" s="4"/>
    </row>
    <row r="959">
      <c r="A959" s="4"/>
      <c r="B959" s="4"/>
      <c r="C959" s="48"/>
      <c r="D959" s="4"/>
      <c r="E959" s="89"/>
      <c r="F959" s="4"/>
      <c r="G959" s="89"/>
      <c r="H959" s="4"/>
      <c r="I959" s="6"/>
      <c r="J959" s="4"/>
      <c r="K959" s="4"/>
      <c r="L959" s="4"/>
      <c r="M959" s="4"/>
      <c r="N959" s="4"/>
      <c r="O959" s="4"/>
      <c r="P959" s="4"/>
      <c r="Q959" s="4"/>
      <c r="R959" s="4"/>
      <c r="S959" s="4"/>
      <c r="T959" s="4"/>
      <c r="U959" s="4"/>
      <c r="V959" s="4"/>
      <c r="W959" s="4"/>
      <c r="X959" s="4"/>
      <c r="Y959" s="4"/>
      <c r="Z959" s="4"/>
      <c r="AA959" s="4"/>
      <c r="AB959" s="4"/>
      <c r="AC959" s="4"/>
    </row>
    <row r="960">
      <c r="A960" s="4"/>
      <c r="B960" s="4"/>
      <c r="C960" s="48"/>
      <c r="D960" s="4"/>
      <c r="E960" s="89"/>
      <c r="F960" s="4"/>
      <c r="G960" s="89"/>
      <c r="H960" s="4"/>
      <c r="I960" s="6"/>
      <c r="J960" s="4"/>
      <c r="K960" s="4"/>
      <c r="L960" s="4"/>
      <c r="M960" s="4"/>
      <c r="N960" s="4"/>
      <c r="O960" s="4"/>
      <c r="P960" s="4"/>
      <c r="Q960" s="4"/>
      <c r="R960" s="4"/>
      <c r="S960" s="4"/>
      <c r="T960" s="4"/>
      <c r="U960" s="4"/>
      <c r="V960" s="4"/>
      <c r="W960" s="4"/>
      <c r="X960" s="4"/>
      <c r="Y960" s="4"/>
      <c r="Z960" s="4"/>
      <c r="AA960" s="4"/>
      <c r="AB960" s="4"/>
      <c r="AC960" s="4"/>
    </row>
    <row r="961">
      <c r="A961" s="4"/>
      <c r="B961" s="4"/>
      <c r="C961" s="48"/>
      <c r="D961" s="4"/>
      <c r="E961" s="89"/>
      <c r="F961" s="4"/>
      <c r="G961" s="89"/>
      <c r="H961" s="4"/>
      <c r="I961" s="6"/>
      <c r="J961" s="4"/>
      <c r="K961" s="4"/>
      <c r="L961" s="4"/>
      <c r="M961" s="4"/>
      <c r="N961" s="4"/>
      <c r="O961" s="4"/>
      <c r="P961" s="4"/>
      <c r="Q961" s="4"/>
      <c r="R961" s="4"/>
      <c r="S961" s="4"/>
      <c r="T961" s="4"/>
      <c r="U961" s="4"/>
      <c r="V961" s="4"/>
      <c r="W961" s="4"/>
      <c r="X961" s="4"/>
      <c r="Y961" s="4"/>
      <c r="Z961" s="4"/>
      <c r="AA961" s="4"/>
      <c r="AB961" s="4"/>
      <c r="AC961" s="4"/>
    </row>
    <row r="962">
      <c r="A962" s="4"/>
      <c r="B962" s="4"/>
      <c r="C962" s="48"/>
      <c r="D962" s="4"/>
      <c r="E962" s="89"/>
      <c r="F962" s="4"/>
      <c r="G962" s="89"/>
      <c r="H962" s="4"/>
      <c r="I962" s="6"/>
      <c r="J962" s="4"/>
      <c r="K962" s="4"/>
      <c r="L962" s="4"/>
      <c r="M962" s="4"/>
      <c r="N962" s="4"/>
      <c r="O962" s="4"/>
      <c r="P962" s="4"/>
      <c r="Q962" s="4"/>
      <c r="R962" s="4"/>
      <c r="S962" s="4"/>
      <c r="T962" s="4"/>
      <c r="U962" s="4"/>
      <c r="V962" s="4"/>
      <c r="W962" s="4"/>
      <c r="X962" s="4"/>
      <c r="Y962" s="4"/>
      <c r="Z962" s="4"/>
      <c r="AA962" s="4"/>
      <c r="AB962" s="4"/>
      <c r="AC962" s="4"/>
    </row>
    <row r="963">
      <c r="A963" s="4"/>
      <c r="B963" s="4"/>
      <c r="C963" s="48"/>
      <c r="D963" s="4"/>
      <c r="E963" s="89"/>
      <c r="F963" s="4"/>
      <c r="G963" s="89"/>
      <c r="H963" s="4"/>
      <c r="I963" s="6"/>
      <c r="J963" s="4"/>
      <c r="K963" s="4"/>
      <c r="L963" s="4"/>
      <c r="M963" s="4"/>
      <c r="N963" s="4"/>
      <c r="O963" s="4"/>
      <c r="P963" s="4"/>
      <c r="Q963" s="4"/>
      <c r="R963" s="4"/>
      <c r="S963" s="4"/>
      <c r="T963" s="4"/>
      <c r="U963" s="4"/>
      <c r="V963" s="4"/>
      <c r="W963" s="4"/>
      <c r="X963" s="4"/>
      <c r="Y963" s="4"/>
      <c r="Z963" s="4"/>
      <c r="AA963" s="4"/>
      <c r="AB963" s="4"/>
      <c r="AC963" s="4"/>
    </row>
    <row r="964">
      <c r="A964" s="4"/>
      <c r="B964" s="4"/>
      <c r="C964" s="48"/>
      <c r="D964" s="4"/>
      <c r="E964" s="89"/>
      <c r="F964" s="4"/>
      <c r="G964" s="89"/>
      <c r="H964" s="4"/>
      <c r="I964" s="6"/>
      <c r="J964" s="4"/>
      <c r="K964" s="4"/>
      <c r="L964" s="4"/>
      <c r="M964" s="4"/>
      <c r="N964" s="4"/>
      <c r="O964" s="4"/>
      <c r="P964" s="4"/>
      <c r="Q964" s="4"/>
      <c r="R964" s="4"/>
      <c r="S964" s="4"/>
      <c r="T964" s="4"/>
      <c r="U964" s="4"/>
      <c r="V964" s="4"/>
      <c r="W964" s="4"/>
      <c r="X964" s="4"/>
      <c r="Y964" s="4"/>
      <c r="Z964" s="4"/>
      <c r="AA964" s="4"/>
      <c r="AB964" s="4"/>
      <c r="AC964" s="4"/>
    </row>
    <row r="965">
      <c r="A965" s="4"/>
      <c r="B965" s="4"/>
      <c r="C965" s="48"/>
      <c r="D965" s="4"/>
      <c r="E965" s="89"/>
      <c r="F965" s="4"/>
      <c r="G965" s="89"/>
      <c r="H965" s="4"/>
      <c r="I965" s="6"/>
      <c r="J965" s="4"/>
      <c r="K965" s="4"/>
      <c r="L965" s="4"/>
      <c r="M965" s="4"/>
      <c r="N965" s="4"/>
      <c r="O965" s="4"/>
      <c r="P965" s="4"/>
      <c r="Q965" s="4"/>
      <c r="R965" s="4"/>
      <c r="S965" s="4"/>
      <c r="T965" s="4"/>
      <c r="U965" s="4"/>
      <c r="V965" s="4"/>
      <c r="W965" s="4"/>
      <c r="X965" s="4"/>
      <c r="Y965" s="4"/>
      <c r="Z965" s="4"/>
      <c r="AA965" s="4"/>
      <c r="AB965" s="4"/>
      <c r="AC965" s="4"/>
    </row>
    <row r="966">
      <c r="A966" s="4"/>
      <c r="B966" s="4"/>
      <c r="C966" s="48"/>
      <c r="D966" s="4"/>
      <c r="E966" s="89"/>
      <c r="F966" s="4"/>
      <c r="G966" s="89"/>
      <c r="H966" s="4"/>
      <c r="I966" s="6"/>
      <c r="J966" s="4"/>
      <c r="K966" s="4"/>
      <c r="L966" s="4"/>
      <c r="M966" s="4"/>
      <c r="N966" s="4"/>
      <c r="O966" s="4"/>
      <c r="P966" s="4"/>
      <c r="Q966" s="4"/>
      <c r="R966" s="4"/>
      <c r="S966" s="4"/>
      <c r="T966" s="4"/>
      <c r="U966" s="4"/>
      <c r="V966" s="4"/>
      <c r="W966" s="4"/>
      <c r="X966" s="4"/>
      <c r="Y966" s="4"/>
      <c r="Z966" s="4"/>
      <c r="AA966" s="4"/>
      <c r="AB966" s="4"/>
      <c r="AC966" s="4"/>
    </row>
    <row r="967">
      <c r="A967" s="540"/>
      <c r="B967" s="540"/>
      <c r="C967" s="541"/>
      <c r="D967" s="540"/>
      <c r="E967" s="542"/>
      <c r="F967" s="540"/>
      <c r="G967" s="542"/>
      <c r="H967" s="540"/>
      <c r="I967" s="543"/>
      <c r="J967" s="540"/>
      <c r="K967" s="540"/>
      <c r="L967" s="540"/>
      <c r="M967" s="540"/>
      <c r="N967" s="540"/>
      <c r="O967" s="540"/>
      <c r="P967" s="540"/>
      <c r="Q967" s="540"/>
      <c r="R967" s="540"/>
      <c r="S967" s="540"/>
      <c r="T967" s="540"/>
      <c r="U967" s="540"/>
      <c r="V967" s="540"/>
      <c r="W967" s="540"/>
      <c r="X967" s="540"/>
      <c r="Y967" s="540"/>
      <c r="Z967" s="540"/>
      <c r="AA967" s="540"/>
      <c r="AB967" s="540"/>
      <c r="AC967" s="540"/>
    </row>
    <row r="968">
      <c r="A968" s="540"/>
      <c r="B968" s="540"/>
      <c r="C968" s="541"/>
      <c r="D968" s="540"/>
      <c r="E968" s="542"/>
      <c r="F968" s="540"/>
      <c r="G968" s="542"/>
      <c r="H968" s="540"/>
      <c r="I968" s="543"/>
      <c r="J968" s="540"/>
      <c r="K968" s="540"/>
      <c r="L968" s="540"/>
      <c r="M968" s="540"/>
      <c r="N968" s="540"/>
      <c r="O968" s="540"/>
      <c r="P968" s="540"/>
      <c r="Q968" s="540"/>
      <c r="R968" s="540"/>
      <c r="S968" s="540"/>
      <c r="T968" s="540"/>
      <c r="U968" s="540"/>
      <c r="V968" s="540"/>
      <c r="W968" s="540"/>
      <c r="X968" s="540"/>
      <c r="Y968" s="540"/>
      <c r="Z968" s="540"/>
      <c r="AA968" s="540"/>
      <c r="AB968" s="540"/>
      <c r="AC968" s="540"/>
    </row>
    <row r="969">
      <c r="A969" s="540"/>
      <c r="B969" s="540"/>
      <c r="C969" s="541"/>
      <c r="D969" s="540"/>
      <c r="E969" s="542"/>
      <c r="F969" s="540"/>
      <c r="G969" s="542"/>
      <c r="H969" s="540"/>
      <c r="I969" s="543"/>
      <c r="J969" s="540"/>
      <c r="K969" s="540"/>
      <c r="L969" s="540"/>
      <c r="M969" s="540"/>
      <c r="N969" s="540"/>
      <c r="O969" s="540"/>
      <c r="P969" s="540"/>
      <c r="Q969" s="540"/>
      <c r="R969" s="540"/>
      <c r="S969" s="540"/>
      <c r="T969" s="540"/>
      <c r="U969" s="540"/>
      <c r="V969" s="540"/>
      <c r="W969" s="540"/>
      <c r="X969" s="540"/>
      <c r="Y969" s="540"/>
      <c r="Z969" s="540"/>
      <c r="AA969" s="540"/>
      <c r="AB969" s="540"/>
      <c r="AC969" s="540"/>
    </row>
    <row r="970">
      <c r="A970" s="540"/>
      <c r="B970" s="540"/>
      <c r="C970" s="541"/>
      <c r="D970" s="540"/>
      <c r="E970" s="542"/>
      <c r="F970" s="540"/>
      <c r="G970" s="542"/>
      <c r="H970" s="540"/>
      <c r="I970" s="543"/>
      <c r="J970" s="540"/>
      <c r="K970" s="540"/>
      <c r="L970" s="540"/>
      <c r="M970" s="540"/>
      <c r="N970" s="540"/>
      <c r="O970" s="540"/>
      <c r="P970" s="540"/>
      <c r="Q970" s="540"/>
      <c r="R970" s="540"/>
      <c r="S970" s="540"/>
      <c r="T970" s="540"/>
      <c r="U970" s="540"/>
      <c r="V970" s="540"/>
      <c r="W970" s="540"/>
      <c r="X970" s="540"/>
      <c r="Y970" s="540"/>
      <c r="Z970" s="540"/>
      <c r="AA970" s="540"/>
      <c r="AB970" s="540"/>
      <c r="AC970" s="540"/>
    </row>
    <row r="971">
      <c r="A971" s="540"/>
      <c r="B971" s="540"/>
      <c r="C971" s="541"/>
      <c r="D971" s="540"/>
      <c r="E971" s="542"/>
      <c r="F971" s="540"/>
      <c r="G971" s="542"/>
      <c r="H971" s="540"/>
      <c r="I971" s="543"/>
      <c r="J971" s="540"/>
      <c r="K971" s="540"/>
      <c r="L971" s="540"/>
      <c r="M971" s="540"/>
      <c r="N971" s="540"/>
      <c r="O971" s="540"/>
      <c r="P971" s="540"/>
      <c r="Q971" s="540"/>
      <c r="R971" s="540"/>
      <c r="S971" s="540"/>
      <c r="T971" s="540"/>
      <c r="U971" s="540"/>
      <c r="V971" s="540"/>
      <c r="W971" s="540"/>
      <c r="X971" s="540"/>
      <c r="Y971" s="540"/>
      <c r="Z971" s="540"/>
      <c r="AA971" s="540"/>
      <c r="AB971" s="540"/>
      <c r="AC971" s="540"/>
    </row>
    <row r="972">
      <c r="A972" s="540"/>
      <c r="B972" s="540"/>
      <c r="C972" s="541"/>
      <c r="D972" s="540"/>
      <c r="E972" s="542"/>
      <c r="F972" s="540"/>
      <c r="G972" s="542"/>
      <c r="H972" s="540"/>
      <c r="I972" s="543"/>
      <c r="J972" s="540"/>
      <c r="K972" s="540"/>
      <c r="L972" s="540"/>
      <c r="M972" s="540"/>
      <c r="N972" s="540"/>
      <c r="O972" s="540"/>
      <c r="P972" s="540"/>
      <c r="Q972" s="540"/>
      <c r="R972" s="540"/>
      <c r="S972" s="540"/>
      <c r="T972" s="540"/>
      <c r="U972" s="540"/>
      <c r="V972" s="540"/>
      <c r="W972" s="540"/>
      <c r="X972" s="540"/>
      <c r="Y972" s="540"/>
      <c r="Z972" s="540"/>
      <c r="AA972" s="540"/>
      <c r="AB972" s="540"/>
      <c r="AC972" s="540"/>
    </row>
    <row r="973">
      <c r="A973" s="540"/>
      <c r="B973" s="540"/>
      <c r="C973" s="541"/>
      <c r="D973" s="540"/>
      <c r="E973" s="542"/>
      <c r="F973" s="540"/>
      <c r="G973" s="542"/>
      <c r="H973" s="540"/>
      <c r="I973" s="543"/>
      <c r="J973" s="540"/>
      <c r="K973" s="540"/>
      <c r="L973" s="540"/>
      <c r="M973" s="540"/>
      <c r="N973" s="540"/>
      <c r="O973" s="540"/>
      <c r="P973" s="540"/>
      <c r="Q973" s="540"/>
      <c r="R973" s="540"/>
      <c r="S973" s="540"/>
      <c r="T973" s="540"/>
      <c r="U973" s="540"/>
      <c r="V973" s="540"/>
      <c r="W973" s="540"/>
      <c r="X973" s="540"/>
      <c r="Y973" s="540"/>
      <c r="Z973" s="540"/>
      <c r="AA973" s="540"/>
      <c r="AB973" s="540"/>
      <c r="AC973" s="540"/>
    </row>
    <row r="974">
      <c r="A974" s="540"/>
      <c r="B974" s="540"/>
      <c r="C974" s="541"/>
      <c r="D974" s="540"/>
      <c r="E974" s="542"/>
      <c r="F974" s="540"/>
      <c r="G974" s="542"/>
      <c r="H974" s="540"/>
      <c r="I974" s="543"/>
      <c r="J974" s="540"/>
      <c r="K974" s="540"/>
      <c r="L974" s="540"/>
      <c r="M974" s="540"/>
      <c r="N974" s="540"/>
      <c r="O974" s="540"/>
      <c r="P974" s="540"/>
      <c r="Q974" s="540"/>
      <c r="R974" s="540"/>
      <c r="S974" s="540"/>
      <c r="T974" s="540"/>
      <c r="U974" s="540"/>
      <c r="V974" s="540"/>
      <c r="W974" s="540"/>
      <c r="X974" s="540"/>
      <c r="Y974" s="540"/>
      <c r="Z974" s="540"/>
      <c r="AA974" s="540"/>
      <c r="AB974" s="540"/>
      <c r="AC974" s="540"/>
    </row>
    <row r="975">
      <c r="A975" s="540"/>
      <c r="B975" s="540"/>
      <c r="C975" s="541"/>
      <c r="D975" s="540"/>
      <c r="E975" s="542"/>
      <c r="F975" s="540"/>
      <c r="G975" s="542"/>
      <c r="H975" s="540"/>
      <c r="I975" s="543"/>
      <c r="J975" s="540"/>
      <c r="K975" s="540"/>
      <c r="L975" s="540"/>
      <c r="M975" s="540"/>
      <c r="N975" s="540"/>
      <c r="O975" s="540"/>
      <c r="P975" s="540"/>
      <c r="Q975" s="540"/>
      <c r="R975" s="540"/>
      <c r="S975" s="540"/>
      <c r="T975" s="540"/>
      <c r="U975" s="540"/>
      <c r="V975" s="540"/>
      <c r="W975" s="540"/>
      <c r="X975" s="540"/>
      <c r="Y975" s="540"/>
      <c r="Z975" s="540"/>
      <c r="AA975" s="540"/>
      <c r="AB975" s="540"/>
      <c r="AC975" s="540"/>
    </row>
    <row r="976">
      <c r="A976" s="540"/>
      <c r="B976" s="540"/>
      <c r="C976" s="541"/>
      <c r="D976" s="540"/>
      <c r="E976" s="542"/>
      <c r="F976" s="540"/>
      <c r="G976" s="542"/>
      <c r="H976" s="540"/>
      <c r="I976" s="543"/>
      <c r="J976" s="540"/>
      <c r="K976" s="540"/>
      <c r="L976" s="540"/>
      <c r="M976" s="540"/>
      <c r="N976" s="540"/>
      <c r="O976" s="540"/>
      <c r="P976" s="540"/>
      <c r="Q976" s="540"/>
      <c r="R976" s="540"/>
      <c r="S976" s="540"/>
      <c r="T976" s="540"/>
      <c r="U976" s="540"/>
      <c r="V976" s="540"/>
      <c r="W976" s="540"/>
      <c r="X976" s="540"/>
      <c r="Y976" s="540"/>
      <c r="Z976" s="540"/>
      <c r="AA976" s="540"/>
      <c r="AB976" s="540"/>
      <c r="AC976" s="540"/>
    </row>
    <row r="977">
      <c r="A977" s="540"/>
      <c r="B977" s="540"/>
      <c r="C977" s="541"/>
      <c r="D977" s="540"/>
      <c r="E977" s="542"/>
      <c r="F977" s="540"/>
      <c r="G977" s="542"/>
      <c r="H977" s="540"/>
      <c r="I977" s="543"/>
      <c r="J977" s="540"/>
      <c r="K977" s="540"/>
      <c r="L977" s="540"/>
      <c r="M977" s="540"/>
      <c r="N977" s="540"/>
      <c r="O977" s="540"/>
      <c r="P977" s="540"/>
      <c r="Q977" s="540"/>
      <c r="R977" s="540"/>
      <c r="S977" s="540"/>
      <c r="T977" s="540"/>
      <c r="U977" s="540"/>
      <c r="V977" s="540"/>
      <c r="W977" s="540"/>
      <c r="X977" s="540"/>
      <c r="Y977" s="540"/>
      <c r="Z977" s="540"/>
      <c r="AA977" s="540"/>
      <c r="AB977" s="540"/>
      <c r="AC977" s="540"/>
    </row>
    <row r="978">
      <c r="A978" s="540"/>
      <c r="B978" s="540"/>
      <c r="C978" s="541"/>
      <c r="D978" s="540"/>
      <c r="E978" s="542"/>
      <c r="F978" s="540"/>
      <c r="G978" s="542"/>
      <c r="H978" s="540"/>
      <c r="I978" s="543"/>
      <c r="J978" s="540"/>
      <c r="K978" s="540"/>
      <c r="L978" s="540"/>
      <c r="M978" s="540"/>
      <c r="N978" s="540"/>
      <c r="O978" s="540"/>
      <c r="P978" s="540"/>
      <c r="Q978" s="540"/>
      <c r="R978" s="540"/>
      <c r="S978" s="540"/>
      <c r="T978" s="540"/>
      <c r="U978" s="540"/>
      <c r="V978" s="540"/>
      <c r="W978" s="540"/>
      <c r="X978" s="540"/>
      <c r="Y978" s="540"/>
      <c r="Z978" s="540"/>
      <c r="AA978" s="540"/>
      <c r="AB978" s="540"/>
      <c r="AC978" s="540"/>
    </row>
    <row r="979">
      <c r="A979" s="540"/>
      <c r="B979" s="540"/>
      <c r="C979" s="541"/>
      <c r="D979" s="540"/>
      <c r="E979" s="542"/>
      <c r="F979" s="540"/>
      <c r="G979" s="542"/>
      <c r="H979" s="540"/>
      <c r="I979" s="543"/>
      <c r="J979" s="540"/>
      <c r="K979" s="540"/>
      <c r="L979" s="540"/>
      <c r="M979" s="540"/>
      <c r="N979" s="540"/>
      <c r="O979" s="540"/>
      <c r="P979" s="540"/>
      <c r="Q979" s="540"/>
      <c r="R979" s="540"/>
      <c r="S979" s="540"/>
      <c r="T979" s="540"/>
      <c r="U979" s="540"/>
      <c r="V979" s="540"/>
      <c r="W979" s="540"/>
      <c r="X979" s="540"/>
      <c r="Y979" s="540"/>
      <c r="Z979" s="540"/>
      <c r="AA979" s="540"/>
      <c r="AB979" s="540"/>
      <c r="AC979" s="540"/>
    </row>
    <row r="980">
      <c r="A980" s="540"/>
      <c r="B980" s="540"/>
      <c r="C980" s="541"/>
      <c r="D980" s="540"/>
      <c r="E980" s="542"/>
      <c r="F980" s="540"/>
      <c r="G980" s="542"/>
      <c r="H980" s="540"/>
      <c r="I980" s="543"/>
      <c r="J980" s="540"/>
      <c r="K980" s="540"/>
      <c r="L980" s="540"/>
      <c r="M980" s="540"/>
      <c r="N980" s="540"/>
      <c r="O980" s="540"/>
      <c r="P980" s="540"/>
      <c r="Q980" s="540"/>
      <c r="R980" s="540"/>
      <c r="S980" s="540"/>
      <c r="T980" s="540"/>
      <c r="U980" s="540"/>
      <c r="V980" s="540"/>
      <c r="W980" s="540"/>
      <c r="X980" s="540"/>
      <c r="Y980" s="540"/>
      <c r="Z980" s="540"/>
      <c r="AA980" s="540"/>
      <c r="AB980" s="540"/>
      <c r="AC980" s="540"/>
    </row>
    <row r="981">
      <c r="A981" s="540"/>
      <c r="B981" s="540"/>
      <c r="C981" s="541"/>
      <c r="D981" s="540"/>
      <c r="E981" s="542"/>
      <c r="F981" s="540"/>
      <c r="G981" s="542"/>
      <c r="H981" s="540"/>
      <c r="I981" s="543"/>
      <c r="J981" s="540"/>
      <c r="K981" s="540"/>
      <c r="L981" s="540"/>
      <c r="M981" s="540"/>
      <c r="N981" s="540"/>
      <c r="O981" s="540"/>
      <c r="P981" s="540"/>
      <c r="Q981" s="540"/>
      <c r="R981" s="540"/>
      <c r="S981" s="540"/>
      <c r="T981" s="540"/>
      <c r="U981" s="540"/>
      <c r="V981" s="540"/>
      <c r="W981" s="540"/>
      <c r="X981" s="540"/>
      <c r="Y981" s="540"/>
      <c r="Z981" s="540"/>
      <c r="AA981" s="540"/>
      <c r="AB981" s="540"/>
      <c r="AC981" s="540"/>
    </row>
    <row r="982">
      <c r="A982" s="540"/>
      <c r="B982" s="540"/>
      <c r="C982" s="541"/>
      <c r="D982" s="540"/>
      <c r="E982" s="542"/>
      <c r="F982" s="540"/>
      <c r="G982" s="542"/>
      <c r="H982" s="540"/>
      <c r="I982" s="543"/>
      <c r="J982" s="540"/>
      <c r="K982" s="540"/>
      <c r="L982" s="540"/>
      <c r="M982" s="540"/>
      <c r="N982" s="540"/>
      <c r="O982" s="540"/>
      <c r="P982" s="540"/>
      <c r="Q982" s="540"/>
      <c r="R982" s="540"/>
      <c r="S982" s="540"/>
      <c r="T982" s="540"/>
      <c r="U982" s="540"/>
      <c r="V982" s="540"/>
      <c r="W982" s="540"/>
      <c r="X982" s="540"/>
      <c r="Y982" s="540"/>
      <c r="Z982" s="540"/>
      <c r="AA982" s="540"/>
      <c r="AB982" s="540"/>
      <c r="AC982" s="540"/>
    </row>
    <row r="983">
      <c r="A983" s="540"/>
      <c r="B983" s="540"/>
      <c r="C983" s="541"/>
      <c r="D983" s="540"/>
      <c r="E983" s="542"/>
      <c r="F983" s="540"/>
      <c r="G983" s="542"/>
      <c r="H983" s="540"/>
      <c r="I983" s="543"/>
      <c r="J983" s="540"/>
      <c r="K983" s="540"/>
      <c r="L983" s="540"/>
      <c r="M983" s="540"/>
      <c r="N983" s="540"/>
      <c r="O983" s="540"/>
      <c r="P983" s="540"/>
      <c r="Q983" s="540"/>
      <c r="R983" s="540"/>
      <c r="S983" s="540"/>
      <c r="T983" s="540"/>
      <c r="U983" s="540"/>
      <c r="V983" s="540"/>
      <c r="W983" s="540"/>
      <c r="X983" s="540"/>
      <c r="Y983" s="540"/>
      <c r="Z983" s="540"/>
      <c r="AA983" s="540"/>
      <c r="AB983" s="540"/>
      <c r="AC983" s="540"/>
    </row>
    <row r="984">
      <c r="A984" s="540"/>
      <c r="B984" s="540"/>
      <c r="C984" s="541"/>
      <c r="D984" s="540"/>
      <c r="E984" s="542"/>
      <c r="F984" s="540"/>
      <c r="G984" s="542"/>
      <c r="H984" s="540"/>
      <c r="I984" s="543"/>
      <c r="J984" s="540"/>
      <c r="K984" s="540"/>
      <c r="L984" s="540"/>
      <c r="M984" s="540"/>
      <c r="N984" s="540"/>
      <c r="O984" s="540"/>
      <c r="P984" s="540"/>
      <c r="Q984" s="540"/>
      <c r="R984" s="540"/>
      <c r="S984" s="540"/>
      <c r="T984" s="540"/>
      <c r="U984" s="540"/>
      <c r="V984" s="540"/>
      <c r="W984" s="540"/>
      <c r="X984" s="540"/>
      <c r="Y984" s="540"/>
      <c r="Z984" s="540"/>
      <c r="AA984" s="540"/>
      <c r="AB984" s="540"/>
      <c r="AC984" s="540"/>
    </row>
    <row r="985">
      <c r="A985" s="540"/>
      <c r="B985" s="540"/>
      <c r="C985" s="541"/>
      <c r="D985" s="540"/>
      <c r="E985" s="542"/>
      <c r="F985" s="540"/>
      <c r="G985" s="542"/>
      <c r="H985" s="540"/>
      <c r="I985" s="543"/>
      <c r="J985" s="540"/>
      <c r="K985" s="540"/>
      <c r="L985" s="540"/>
      <c r="M985" s="540"/>
      <c r="N985" s="540"/>
      <c r="O985" s="540"/>
      <c r="P985" s="540"/>
      <c r="Q985" s="540"/>
      <c r="R985" s="540"/>
      <c r="S985" s="540"/>
      <c r="T985" s="540"/>
      <c r="U985" s="540"/>
      <c r="V985" s="540"/>
      <c r="W985" s="540"/>
      <c r="X985" s="540"/>
      <c r="Y985" s="540"/>
      <c r="Z985" s="540"/>
      <c r="AA985" s="540"/>
      <c r="AB985" s="540"/>
      <c r="AC985" s="540"/>
    </row>
    <row r="986">
      <c r="A986" s="540"/>
      <c r="B986" s="540"/>
      <c r="C986" s="541"/>
      <c r="D986" s="540"/>
      <c r="E986" s="542"/>
      <c r="F986" s="540"/>
      <c r="G986" s="542"/>
      <c r="H986" s="540"/>
      <c r="I986" s="543"/>
      <c r="J986" s="540"/>
      <c r="K986" s="540"/>
      <c r="L986" s="540"/>
      <c r="M986" s="540"/>
      <c r="N986" s="540"/>
      <c r="O986" s="540"/>
      <c r="P986" s="540"/>
      <c r="Q986" s="540"/>
      <c r="R986" s="540"/>
      <c r="S986" s="540"/>
      <c r="T986" s="540"/>
      <c r="U986" s="540"/>
      <c r="V986" s="540"/>
      <c r="W986" s="540"/>
      <c r="X986" s="540"/>
      <c r="Y986" s="540"/>
      <c r="Z986" s="540"/>
      <c r="AA986" s="540"/>
      <c r="AB986" s="540"/>
      <c r="AC986" s="540"/>
    </row>
    <row r="987">
      <c r="A987" s="540"/>
      <c r="B987" s="540"/>
      <c r="C987" s="541"/>
      <c r="D987" s="540"/>
      <c r="E987" s="542"/>
      <c r="F987" s="540"/>
      <c r="G987" s="542"/>
      <c r="H987" s="540"/>
      <c r="I987" s="543"/>
      <c r="J987" s="540"/>
      <c r="K987" s="540"/>
      <c r="L987" s="540"/>
      <c r="M987" s="540"/>
      <c r="N987" s="540"/>
      <c r="O987" s="540"/>
      <c r="P987" s="540"/>
      <c r="Q987" s="540"/>
      <c r="R987" s="540"/>
      <c r="S987" s="540"/>
      <c r="T987" s="540"/>
      <c r="U987" s="540"/>
      <c r="V987" s="540"/>
      <c r="W987" s="540"/>
      <c r="X987" s="540"/>
      <c r="Y987" s="540"/>
      <c r="Z987" s="540"/>
      <c r="AA987" s="540"/>
      <c r="AB987" s="540"/>
      <c r="AC987" s="540"/>
    </row>
    <row r="988">
      <c r="A988" s="540"/>
      <c r="B988" s="540"/>
      <c r="C988" s="541"/>
      <c r="D988" s="540"/>
      <c r="E988" s="542"/>
      <c r="F988" s="540"/>
      <c r="G988" s="542"/>
      <c r="H988" s="540"/>
      <c r="I988" s="543"/>
      <c r="J988" s="540"/>
      <c r="K988" s="540"/>
      <c r="L988" s="540"/>
      <c r="M988" s="540"/>
      <c r="N988" s="540"/>
      <c r="O988" s="540"/>
      <c r="P988" s="540"/>
      <c r="Q988" s="540"/>
      <c r="R988" s="540"/>
      <c r="S988" s="540"/>
      <c r="T988" s="540"/>
      <c r="U988" s="540"/>
      <c r="V988" s="540"/>
      <c r="W988" s="540"/>
      <c r="X988" s="540"/>
      <c r="Y988" s="540"/>
      <c r="Z988" s="540"/>
      <c r="AA988" s="540"/>
      <c r="AB988" s="540"/>
      <c r="AC988" s="540"/>
    </row>
    <row r="989">
      <c r="A989" s="540"/>
      <c r="B989" s="540"/>
      <c r="C989" s="541"/>
      <c r="D989" s="540"/>
      <c r="E989" s="542"/>
      <c r="F989" s="540"/>
      <c r="G989" s="542"/>
      <c r="H989" s="540"/>
      <c r="I989" s="543"/>
      <c r="J989" s="540"/>
      <c r="K989" s="540"/>
      <c r="L989" s="540"/>
      <c r="M989" s="540"/>
      <c r="N989" s="540"/>
      <c r="O989" s="540"/>
      <c r="P989" s="540"/>
      <c r="Q989" s="540"/>
      <c r="R989" s="540"/>
      <c r="S989" s="540"/>
      <c r="T989" s="540"/>
      <c r="U989" s="540"/>
      <c r="V989" s="540"/>
      <c r="W989" s="540"/>
      <c r="X989" s="540"/>
      <c r="Y989" s="540"/>
      <c r="Z989" s="540"/>
      <c r="AA989" s="540"/>
      <c r="AB989" s="540"/>
      <c r="AC989" s="540"/>
    </row>
    <row r="990">
      <c r="A990" s="540"/>
      <c r="B990" s="540"/>
      <c r="C990" s="541"/>
      <c r="D990" s="540"/>
      <c r="E990" s="542"/>
      <c r="F990" s="540"/>
      <c r="G990" s="542"/>
      <c r="H990" s="540"/>
      <c r="I990" s="543"/>
      <c r="J990" s="540"/>
      <c r="K990" s="540"/>
      <c r="L990" s="540"/>
      <c r="M990" s="540"/>
      <c r="N990" s="540"/>
      <c r="O990" s="540"/>
      <c r="P990" s="540"/>
      <c r="Q990" s="540"/>
      <c r="R990" s="540"/>
      <c r="S990" s="540"/>
      <c r="T990" s="540"/>
      <c r="U990" s="540"/>
      <c r="V990" s="540"/>
      <c r="W990" s="540"/>
      <c r="X990" s="540"/>
      <c r="Y990" s="540"/>
      <c r="Z990" s="540"/>
      <c r="AA990" s="540"/>
      <c r="AB990" s="540"/>
      <c r="AC990" s="540"/>
    </row>
    <row r="991">
      <c r="A991" s="540"/>
      <c r="B991" s="540"/>
      <c r="C991" s="541"/>
      <c r="D991" s="540"/>
      <c r="E991" s="542"/>
      <c r="F991" s="540"/>
      <c r="G991" s="542"/>
      <c r="H991" s="540"/>
      <c r="I991" s="543"/>
      <c r="J991" s="540"/>
      <c r="K991" s="540"/>
      <c r="L991" s="540"/>
      <c r="M991" s="540"/>
      <c r="N991" s="540"/>
      <c r="O991" s="540"/>
      <c r="P991" s="540"/>
      <c r="Q991" s="540"/>
      <c r="R991" s="540"/>
      <c r="S991" s="540"/>
      <c r="T991" s="540"/>
      <c r="U991" s="540"/>
      <c r="V991" s="540"/>
      <c r="W991" s="540"/>
      <c r="X991" s="540"/>
      <c r="Y991" s="540"/>
      <c r="Z991" s="540"/>
      <c r="AA991" s="540"/>
      <c r="AB991" s="540"/>
      <c r="AC991" s="540"/>
    </row>
    <row r="992">
      <c r="A992" s="540"/>
      <c r="B992" s="540"/>
      <c r="C992" s="541"/>
      <c r="D992" s="540"/>
      <c r="E992" s="542"/>
      <c r="F992" s="540"/>
      <c r="G992" s="542"/>
      <c r="H992" s="540"/>
      <c r="I992" s="543"/>
      <c r="J992" s="540"/>
      <c r="K992" s="540"/>
      <c r="L992" s="540"/>
      <c r="M992" s="540"/>
      <c r="N992" s="540"/>
      <c r="O992" s="540"/>
      <c r="P992" s="540"/>
      <c r="Q992" s="540"/>
      <c r="R992" s="540"/>
      <c r="S992" s="540"/>
      <c r="T992" s="540"/>
      <c r="U992" s="540"/>
      <c r="V992" s="540"/>
      <c r="W992" s="540"/>
      <c r="X992" s="540"/>
      <c r="Y992" s="540"/>
      <c r="Z992" s="540"/>
      <c r="AA992" s="540"/>
      <c r="AB992" s="540"/>
      <c r="AC992" s="540"/>
    </row>
    <row r="993">
      <c r="A993" s="540"/>
      <c r="B993" s="540"/>
      <c r="C993" s="541"/>
      <c r="D993" s="540"/>
      <c r="E993" s="542"/>
      <c r="F993" s="540"/>
      <c r="G993" s="542"/>
      <c r="H993" s="540"/>
      <c r="I993" s="543"/>
      <c r="J993" s="540"/>
      <c r="K993" s="540"/>
      <c r="L993" s="540"/>
      <c r="M993" s="540"/>
      <c r="N993" s="540"/>
      <c r="O993" s="540"/>
      <c r="P993" s="540"/>
      <c r="Q993" s="540"/>
      <c r="R993" s="540"/>
      <c r="S993" s="540"/>
      <c r="T993" s="540"/>
      <c r="U993" s="540"/>
      <c r="V993" s="540"/>
      <c r="W993" s="540"/>
      <c r="X993" s="540"/>
      <c r="Y993" s="540"/>
      <c r="Z993" s="540"/>
      <c r="AA993" s="540"/>
      <c r="AB993" s="540"/>
      <c r="AC993" s="540"/>
    </row>
    <row r="994">
      <c r="A994" s="540"/>
      <c r="B994" s="540"/>
      <c r="C994" s="541"/>
      <c r="D994" s="540"/>
      <c r="E994" s="542"/>
      <c r="F994" s="540"/>
      <c r="G994" s="542"/>
      <c r="H994" s="540"/>
      <c r="I994" s="543"/>
      <c r="J994" s="540"/>
      <c r="K994" s="540"/>
      <c r="L994" s="540"/>
      <c r="M994" s="540"/>
      <c r="N994" s="540"/>
      <c r="O994" s="540"/>
      <c r="P994" s="540"/>
      <c r="Q994" s="540"/>
      <c r="R994" s="540"/>
      <c r="S994" s="540"/>
      <c r="T994" s="540"/>
      <c r="U994" s="540"/>
      <c r="V994" s="540"/>
      <c r="W994" s="540"/>
      <c r="X994" s="540"/>
      <c r="Y994" s="540"/>
      <c r="Z994" s="540"/>
      <c r="AA994" s="540"/>
      <c r="AB994" s="540"/>
      <c r="AC994" s="540"/>
    </row>
    <row r="995">
      <c r="A995" s="540"/>
      <c r="B995" s="540"/>
      <c r="C995" s="541"/>
      <c r="D995" s="540"/>
      <c r="E995" s="542"/>
      <c r="F995" s="540"/>
      <c r="G995" s="542"/>
      <c r="H995" s="540"/>
      <c r="I995" s="543"/>
      <c r="J995" s="540"/>
      <c r="K995" s="540"/>
      <c r="L995" s="540"/>
      <c r="M995" s="540"/>
      <c r="N995" s="540"/>
      <c r="O995" s="540"/>
      <c r="P995" s="540"/>
      <c r="Q995" s="540"/>
      <c r="R995" s="540"/>
      <c r="S995" s="540"/>
      <c r="T995" s="540"/>
      <c r="U995" s="540"/>
      <c r="V995" s="540"/>
      <c r="W995" s="540"/>
      <c r="X995" s="540"/>
      <c r="Y995" s="540"/>
      <c r="Z995" s="540"/>
      <c r="AA995" s="540"/>
      <c r="AB995" s="540"/>
      <c r="AC995" s="540"/>
    </row>
    <row r="996">
      <c r="A996" s="540"/>
      <c r="B996" s="540"/>
      <c r="C996" s="541"/>
      <c r="D996" s="540"/>
      <c r="E996" s="542"/>
      <c r="F996" s="540"/>
      <c r="G996" s="542"/>
      <c r="H996" s="540"/>
      <c r="I996" s="543"/>
      <c r="J996" s="540"/>
      <c r="K996" s="540"/>
      <c r="L996" s="540"/>
      <c r="M996" s="540"/>
      <c r="N996" s="540"/>
      <c r="O996" s="540"/>
      <c r="P996" s="540"/>
      <c r="Q996" s="540"/>
      <c r="R996" s="540"/>
      <c r="S996" s="540"/>
      <c r="T996" s="540"/>
      <c r="U996" s="540"/>
      <c r="V996" s="540"/>
      <c r="W996" s="540"/>
      <c r="X996" s="540"/>
      <c r="Y996" s="540"/>
      <c r="Z996" s="540"/>
      <c r="AA996" s="540"/>
      <c r="AB996" s="540"/>
      <c r="AC996" s="540"/>
    </row>
    <row r="997">
      <c r="A997" s="540"/>
      <c r="B997" s="540"/>
      <c r="C997" s="541"/>
      <c r="D997" s="540"/>
      <c r="E997" s="542"/>
      <c r="F997" s="540"/>
      <c r="G997" s="542"/>
      <c r="H997" s="540"/>
      <c r="I997" s="543"/>
      <c r="J997" s="540"/>
      <c r="K997" s="540"/>
      <c r="L997" s="540"/>
      <c r="M997" s="540"/>
      <c r="N997" s="540"/>
      <c r="O997" s="540"/>
      <c r="P997" s="540"/>
      <c r="Q997" s="540"/>
      <c r="R997" s="540"/>
      <c r="S997" s="540"/>
      <c r="T997" s="540"/>
      <c r="U997" s="540"/>
      <c r="V997" s="540"/>
      <c r="W997" s="540"/>
      <c r="X997" s="540"/>
      <c r="Y997" s="540"/>
      <c r="Z997" s="540"/>
      <c r="AA997" s="540"/>
      <c r="AB997" s="540"/>
      <c r="AC997" s="540"/>
    </row>
    <row r="998">
      <c r="A998" s="540"/>
      <c r="B998" s="540"/>
      <c r="C998" s="541"/>
      <c r="D998" s="540"/>
      <c r="E998" s="542"/>
      <c r="F998" s="540"/>
      <c r="G998" s="542"/>
      <c r="H998" s="540"/>
      <c r="I998" s="543"/>
      <c r="J998" s="540"/>
      <c r="K998" s="540"/>
      <c r="L998" s="540"/>
      <c r="M998" s="540"/>
      <c r="N998" s="540"/>
      <c r="O998" s="540"/>
      <c r="P998" s="540"/>
      <c r="Q998" s="540"/>
      <c r="R998" s="540"/>
      <c r="S998" s="540"/>
      <c r="T998" s="540"/>
      <c r="U998" s="540"/>
      <c r="V998" s="540"/>
      <c r="W998" s="540"/>
      <c r="X998" s="540"/>
      <c r="Y998" s="540"/>
      <c r="Z998" s="540"/>
      <c r="AA998" s="540"/>
      <c r="AB998" s="540"/>
      <c r="AC998" s="540"/>
    </row>
    <row r="999">
      <c r="A999" s="540"/>
      <c r="B999" s="540"/>
      <c r="C999" s="541"/>
      <c r="D999" s="540"/>
      <c r="E999" s="542"/>
      <c r="F999" s="540"/>
      <c r="G999" s="542"/>
      <c r="H999" s="540"/>
      <c r="I999" s="543"/>
      <c r="J999" s="540"/>
      <c r="K999" s="540"/>
      <c r="L999" s="540"/>
      <c r="M999" s="540"/>
      <c r="N999" s="540"/>
      <c r="O999" s="540"/>
      <c r="P999" s="540"/>
      <c r="Q999" s="540"/>
      <c r="R999" s="540"/>
      <c r="S999" s="540"/>
      <c r="T999" s="540"/>
      <c r="U999" s="540"/>
      <c r="V999" s="540"/>
      <c r="W999" s="540"/>
      <c r="X999" s="540"/>
      <c r="Y999" s="540"/>
      <c r="Z999" s="540"/>
      <c r="AA999" s="540"/>
      <c r="AB999" s="540"/>
      <c r="AC999" s="540"/>
    </row>
    <row r="1000">
      <c r="A1000" s="540"/>
      <c r="B1000" s="540"/>
      <c r="C1000" s="541"/>
      <c r="D1000" s="540"/>
      <c r="E1000" s="542"/>
      <c r="F1000" s="540"/>
      <c r="G1000" s="542"/>
      <c r="H1000" s="540"/>
      <c r="I1000" s="543"/>
      <c r="J1000" s="540"/>
      <c r="K1000" s="540"/>
      <c r="L1000" s="540"/>
      <c r="M1000" s="540"/>
      <c r="N1000" s="540"/>
      <c r="O1000" s="540"/>
      <c r="P1000" s="540"/>
      <c r="Q1000" s="540"/>
      <c r="R1000" s="540"/>
      <c r="S1000" s="540"/>
      <c r="T1000" s="540"/>
      <c r="U1000" s="540"/>
      <c r="V1000" s="540"/>
      <c r="W1000" s="540"/>
      <c r="X1000" s="540"/>
      <c r="Y1000" s="540"/>
      <c r="Z1000" s="540"/>
      <c r="AA1000" s="540"/>
      <c r="AB1000" s="540"/>
      <c r="AC1000" s="540"/>
    </row>
    <row r="1001">
      <c r="A1001" s="540"/>
      <c r="B1001" s="540"/>
      <c r="C1001" s="541"/>
      <c r="D1001" s="540"/>
      <c r="E1001" s="542"/>
      <c r="F1001" s="540"/>
      <c r="G1001" s="542"/>
      <c r="H1001" s="540"/>
      <c r="I1001" s="543"/>
      <c r="J1001" s="540"/>
      <c r="K1001" s="540"/>
      <c r="L1001" s="540"/>
      <c r="M1001" s="540"/>
      <c r="N1001" s="540"/>
      <c r="O1001" s="540"/>
      <c r="P1001" s="540"/>
      <c r="Q1001" s="540"/>
      <c r="R1001" s="540"/>
      <c r="S1001" s="540"/>
      <c r="T1001" s="540"/>
      <c r="U1001" s="540"/>
      <c r="V1001" s="540"/>
      <c r="W1001" s="540"/>
      <c r="X1001" s="540"/>
      <c r="Y1001" s="540"/>
      <c r="Z1001" s="540"/>
      <c r="AA1001" s="540"/>
      <c r="AB1001" s="540"/>
      <c r="AC1001" s="540"/>
    </row>
  </sheetData>
  <mergeCells count="1">
    <mergeCell ref="B2:M3"/>
  </mergeCells>
  <dataValidations>
    <dataValidation type="list" allowBlank="1" showErrorMessage="1" sqref="F6:F52 F54:F124 H6:H124">
      <formula1>"BA offshore,BA onsite,QC,QA,Dev,PM"</formula1>
    </dataValidation>
    <dataValidation type="list" allowBlank="1" showErrorMessage="1" sqref="D6:D58">
      <formula1>"Quản lý xúc tiến đầu tư,Quản lý đầu tư nước ngoài,Quản lý đầu tư ra nước ngoài,Quản lý đầu tư trong nước,Bộ phận tiếp nhận và trả kết quả,KKT/KCN,Chung"</formula1>
    </dataValidation>
    <dataValidation type="list" allowBlank="1" showErrorMessage="1" sqref="J6:J124">
      <formula1>"Mở,Đang kiểm tra,Đóng"</formula1>
    </dataValidation>
    <dataValidation type="custom" allowBlank="1" showDropDown="1" sqref="C6:C1001 I6:I1001">
      <formula1>OR(NOT(ISERROR(DATEVALUE(C6))), AND(ISNUMBER(C6), LEFT(CELL("format", C6))="D"))</formula1>
    </dataValidation>
  </dataValidations>
  <hyperlinks>
    <hyperlink r:id="rId4" ref="E9"/>
    <hyperlink r:id="rId5" ref="G10"/>
    <hyperlink r:id="rId6" ref="G17"/>
    <hyperlink r:id="rId7" ref="G18"/>
    <hyperlink r:id="rId8" ref="G44"/>
  </hyperlinks>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4.0" topLeftCell="A15" activePane="bottomLeft" state="frozen"/>
      <selection activeCell="B16" sqref="B16" pane="bottomLeft"/>
    </sheetView>
  </sheetViews>
  <sheetFormatPr customHeight="1" defaultColWidth="12.63" defaultRowHeight="15.75" outlineLevelRow="1"/>
  <cols>
    <col customWidth="1" min="1" max="1" width="8.5"/>
    <col customWidth="1" min="2" max="2" width="25.0"/>
    <col customWidth="1" min="3" max="3" width="28.13"/>
    <col customWidth="1" min="4" max="4" width="28.38"/>
    <col customWidth="1" min="5" max="5" width="41.5"/>
    <col customWidth="1" min="6" max="7" width="16.63"/>
    <col customWidth="1" min="8" max="8" width="12.38"/>
    <col customWidth="1" min="9" max="9" width="20.0"/>
    <col customWidth="1" min="10" max="11" width="17.5"/>
    <col customWidth="1" min="12" max="12" width="21.25"/>
    <col customWidth="1" min="13" max="13" width="19.25"/>
    <col customWidth="1" min="14" max="14" width="13.63"/>
    <col customWidth="1" min="15" max="15" width="18.63"/>
    <col hidden="1" min="16" max="17" width="12.63"/>
    <col customWidth="1" min="19" max="19" width="13.63"/>
    <col customWidth="1" min="23" max="23" width="16.38"/>
    <col customWidth="1" min="34" max="34" width="52.13"/>
  </cols>
  <sheetData>
    <row r="1">
      <c r="A1" s="105"/>
      <c r="B1" s="386"/>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7"/>
      <c r="AJ1" s="107"/>
      <c r="AK1" s="107"/>
      <c r="AL1" s="107"/>
      <c r="AM1" s="107"/>
      <c r="AN1" s="107"/>
      <c r="AO1" s="107"/>
      <c r="AP1" s="107"/>
      <c r="AQ1" s="107"/>
      <c r="AR1" s="107"/>
      <c r="AS1" s="107"/>
      <c r="AT1" s="107"/>
      <c r="AU1" s="107"/>
      <c r="AV1" s="107"/>
      <c r="AW1" s="107"/>
      <c r="AX1" s="107"/>
    </row>
    <row r="2" ht="22.5" customHeight="1" collapsed="1">
      <c r="A2" s="108"/>
      <c r="B2" s="525"/>
      <c r="C2" s="108"/>
      <c r="D2" s="109" t="s">
        <v>193</v>
      </c>
      <c r="AI2" s="107"/>
      <c r="AJ2" s="107"/>
      <c r="AK2" s="107"/>
      <c r="AL2" s="107"/>
      <c r="AM2" s="107"/>
      <c r="AN2" s="107"/>
      <c r="AO2" s="107"/>
      <c r="AP2" s="107"/>
      <c r="AQ2" s="107"/>
      <c r="AR2" s="107"/>
      <c r="AS2" s="107"/>
      <c r="AT2" s="107"/>
      <c r="AU2" s="107"/>
      <c r="AV2" s="107"/>
      <c r="AW2" s="107"/>
      <c r="AX2" s="107"/>
    </row>
    <row r="3" hidden="1" outlineLevel="1">
      <c r="A3" s="110"/>
      <c r="B3" s="389"/>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07"/>
      <c r="AJ3" s="107"/>
      <c r="AK3" s="107"/>
      <c r="AL3" s="107"/>
      <c r="AM3" s="107"/>
      <c r="AN3" s="107"/>
      <c r="AO3" s="107"/>
      <c r="AP3" s="107"/>
      <c r="AQ3" s="107"/>
      <c r="AR3" s="107"/>
      <c r="AS3" s="107"/>
      <c r="AT3" s="107"/>
      <c r="AU3" s="107"/>
      <c r="AV3" s="107"/>
      <c r="AW3" s="107"/>
      <c r="AX3" s="107"/>
    </row>
    <row r="4" hidden="1" outlineLevel="1">
      <c r="A4" s="112" t="s">
        <v>194</v>
      </c>
      <c r="B4" s="392" t="s">
        <v>1957</v>
      </c>
      <c r="C4" s="112">
        <v>103.0</v>
      </c>
      <c r="D4" s="112"/>
      <c r="E4" s="112" t="s">
        <v>197</v>
      </c>
      <c r="F4" s="395"/>
      <c r="G4" s="395"/>
      <c r="H4" s="395"/>
      <c r="I4" s="395">
        <f>COUNTIF(M4:M1187, "Ưu tiên cao")</f>
        <v>54</v>
      </c>
      <c r="J4" s="526" t="s">
        <v>1958</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07"/>
      <c r="AJ4" s="107"/>
      <c r="AK4" s="107"/>
      <c r="AL4" s="107"/>
      <c r="AM4" s="107"/>
      <c r="AN4" s="107"/>
      <c r="AO4" s="107"/>
      <c r="AP4" s="107"/>
      <c r="AQ4" s="107"/>
      <c r="AR4" s="107"/>
      <c r="AS4" s="107"/>
      <c r="AT4" s="107"/>
      <c r="AU4" s="107"/>
      <c r="AV4" s="107"/>
      <c r="AW4" s="107"/>
      <c r="AX4" s="107"/>
    </row>
    <row r="5" hidden="1" outlineLevel="1">
      <c r="A5" s="110"/>
      <c r="B5" s="392" t="s">
        <v>1960</v>
      </c>
      <c r="C5" s="113">
        <f>COUNTIFS(L15:L2169, "&lt;&gt;", L15:L2169, "&lt;&gt;cancel")</f>
        <v>123</v>
      </c>
      <c r="D5" s="112" t="s">
        <v>1961</v>
      </c>
      <c r="E5" s="112" t="s">
        <v>2671</v>
      </c>
      <c r="F5" s="395"/>
      <c r="G5" s="395"/>
      <c r="H5" s="395"/>
      <c r="I5" s="395">
        <f>COUNTIF(M5:M1188, "Ưu tiên TB")</f>
        <v>43</v>
      </c>
      <c r="J5" s="526" t="s">
        <v>1962</v>
      </c>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07"/>
      <c r="AJ5" s="107"/>
      <c r="AK5" s="107"/>
      <c r="AL5" s="107"/>
      <c r="AM5" s="107"/>
      <c r="AN5" s="107"/>
      <c r="AO5" s="107"/>
      <c r="AP5" s="107"/>
      <c r="AQ5" s="107"/>
      <c r="AR5" s="107"/>
      <c r="AS5" s="107"/>
      <c r="AT5" s="107"/>
      <c r="AU5" s="107"/>
      <c r="AV5" s="107"/>
      <c r="AW5" s="107"/>
      <c r="AX5" s="107"/>
    </row>
    <row r="6" hidden="1" outlineLevel="1">
      <c r="A6" s="110"/>
      <c r="B6" s="392" t="s">
        <v>2672</v>
      </c>
      <c r="C6" s="113">
        <f>COUNTIF(L15:L2169, "out-of-scope")</f>
        <v>26</v>
      </c>
      <c r="D6" s="112"/>
      <c r="E6" s="112" t="s">
        <v>2673</v>
      </c>
      <c r="F6" s="113"/>
      <c r="G6" s="113"/>
      <c r="H6" s="113"/>
      <c r="I6" s="113">
        <f>COUNTIF(Z6:Z1188, "To-do")</f>
        <v>0</v>
      </c>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07"/>
      <c r="AJ6" s="107"/>
      <c r="AK6" s="107"/>
      <c r="AL6" s="107"/>
      <c r="AM6" s="107"/>
      <c r="AN6" s="107"/>
      <c r="AO6" s="107"/>
      <c r="AP6" s="107"/>
      <c r="AQ6" s="107"/>
      <c r="AR6" s="107"/>
      <c r="AS6" s="107"/>
      <c r="AT6" s="107"/>
      <c r="AU6" s="107"/>
      <c r="AV6" s="107"/>
      <c r="AW6" s="107"/>
      <c r="AX6" s="107"/>
    </row>
    <row r="7" hidden="1" outlineLevel="1">
      <c r="A7" s="110"/>
      <c r="B7" s="392" t="s">
        <v>2674</v>
      </c>
      <c r="C7" s="113">
        <f>COUNTIF(L15:L2169, "cancel")</f>
        <v>16</v>
      </c>
      <c r="D7" s="110"/>
      <c r="E7" s="112" t="s">
        <v>2675</v>
      </c>
      <c r="F7" s="113"/>
      <c r="G7" s="113"/>
      <c r="H7" s="113"/>
      <c r="I7" s="113">
        <f>COUNTIF(Z7:Z1189, "in progress")</f>
        <v>0</v>
      </c>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07"/>
      <c r="AJ7" s="107"/>
      <c r="AK7" s="107"/>
      <c r="AL7" s="107"/>
      <c r="AM7" s="107"/>
      <c r="AN7" s="107"/>
      <c r="AO7" s="107"/>
      <c r="AP7" s="107"/>
      <c r="AQ7" s="107"/>
      <c r="AR7" s="107"/>
      <c r="AS7" s="107"/>
      <c r="AT7" s="107"/>
      <c r="AU7" s="107"/>
      <c r="AV7" s="107"/>
      <c r="AW7" s="107"/>
      <c r="AX7" s="107"/>
    </row>
    <row r="8" hidden="1" outlineLevel="1">
      <c r="A8" s="110"/>
      <c r="B8" s="392"/>
      <c r="C8" s="113"/>
      <c r="D8" s="110"/>
      <c r="E8" s="112" t="s">
        <v>2676</v>
      </c>
      <c r="F8" s="113"/>
      <c r="G8" s="113"/>
      <c r="H8" s="113"/>
      <c r="I8" s="113">
        <f>COUNTIF(Z8:Z1190, "done")</f>
        <v>0</v>
      </c>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07"/>
      <c r="AJ8" s="107"/>
      <c r="AK8" s="107"/>
      <c r="AL8" s="107"/>
      <c r="AM8" s="107"/>
      <c r="AN8" s="107"/>
      <c r="AO8" s="107"/>
      <c r="AP8" s="107"/>
      <c r="AQ8" s="107"/>
      <c r="AR8" s="107"/>
      <c r="AS8" s="107"/>
      <c r="AT8" s="107"/>
      <c r="AU8" s="107"/>
      <c r="AV8" s="107"/>
      <c r="AW8" s="107"/>
      <c r="AX8" s="107"/>
    </row>
    <row r="9" hidden="1" outlineLevel="1">
      <c r="A9" s="110"/>
      <c r="B9" s="392"/>
      <c r="C9" s="113"/>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07"/>
      <c r="AJ9" s="107"/>
      <c r="AK9" s="107"/>
      <c r="AL9" s="107"/>
      <c r="AM9" s="107"/>
      <c r="AN9" s="107"/>
      <c r="AO9" s="107"/>
      <c r="AP9" s="107"/>
      <c r="AQ9" s="107"/>
      <c r="AR9" s="107"/>
      <c r="AS9" s="107"/>
      <c r="AT9" s="107"/>
      <c r="AU9" s="107"/>
      <c r="AV9" s="107"/>
      <c r="AW9" s="107"/>
      <c r="AX9" s="107"/>
    </row>
    <row r="10" hidden="1" outlineLevel="1">
      <c r="A10" s="110"/>
      <c r="B10" s="392"/>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07"/>
      <c r="AJ10" s="107"/>
      <c r="AK10" s="107"/>
      <c r="AL10" s="107"/>
      <c r="AM10" s="107"/>
      <c r="AN10" s="107"/>
      <c r="AO10" s="107"/>
      <c r="AP10" s="107"/>
      <c r="AQ10" s="107"/>
      <c r="AR10" s="107"/>
      <c r="AS10" s="107"/>
      <c r="AT10" s="107"/>
      <c r="AU10" s="107"/>
      <c r="AV10" s="107"/>
      <c r="AW10" s="107"/>
      <c r="AX10" s="107"/>
    </row>
    <row r="11" ht="7.5" customHeight="1">
      <c r="A11" s="118"/>
      <c r="B11" s="118"/>
      <c r="C11" s="118"/>
      <c r="D11" s="118"/>
      <c r="E11" s="118"/>
      <c r="F11" s="119"/>
      <c r="G11" s="119"/>
      <c r="H11" s="119"/>
      <c r="I11" s="119"/>
      <c r="J11" s="119"/>
      <c r="K11" s="119"/>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07"/>
      <c r="AJ11" s="107"/>
      <c r="AK11" s="107"/>
      <c r="AL11" s="107"/>
      <c r="AM11" s="107"/>
      <c r="AN11" s="107"/>
      <c r="AO11" s="107"/>
      <c r="AP11" s="107"/>
      <c r="AQ11" s="107"/>
      <c r="AR11" s="107"/>
      <c r="AS11" s="107"/>
      <c r="AT11" s="107"/>
      <c r="AU11" s="107"/>
      <c r="AV11" s="107"/>
      <c r="AW11" s="107"/>
      <c r="AX11" s="107"/>
    </row>
    <row r="12" ht="13.5" customHeight="1">
      <c r="A12" s="404" t="s">
        <v>785</v>
      </c>
      <c r="B12" s="122" t="s">
        <v>205</v>
      </c>
      <c r="C12" s="123" t="s">
        <v>206</v>
      </c>
      <c r="D12" s="123" t="s">
        <v>207</v>
      </c>
      <c r="E12" s="123" t="s">
        <v>2532</v>
      </c>
      <c r="F12" s="124" t="s">
        <v>209</v>
      </c>
      <c r="K12" s="125"/>
      <c r="L12" s="126" t="s">
        <v>210</v>
      </c>
      <c r="M12" s="126" t="s">
        <v>211</v>
      </c>
      <c r="N12" s="127" t="s">
        <v>77</v>
      </c>
      <c r="O12" s="130"/>
      <c r="P12" s="130"/>
      <c r="Q12" s="130"/>
      <c r="R12" s="128"/>
      <c r="S12" s="129" t="s">
        <v>82</v>
      </c>
      <c r="T12" s="130"/>
      <c r="U12" s="130"/>
      <c r="V12" s="128"/>
      <c r="W12" s="131" t="s">
        <v>212</v>
      </c>
      <c r="X12" s="132" t="s">
        <v>213</v>
      </c>
      <c r="Y12" s="12"/>
      <c r="Z12" s="12"/>
      <c r="AA12" s="12"/>
      <c r="AB12" s="12"/>
      <c r="AC12" s="12"/>
      <c r="AD12" s="12"/>
      <c r="AE12" s="13"/>
      <c r="AF12" s="133" t="s">
        <v>214</v>
      </c>
      <c r="AG12" s="128"/>
      <c r="AH12" s="123" t="s">
        <v>215</v>
      </c>
      <c r="AI12" s="107"/>
      <c r="AJ12" s="107"/>
      <c r="AK12" s="107"/>
      <c r="AL12" s="107"/>
      <c r="AM12" s="107"/>
      <c r="AN12" s="107"/>
      <c r="AO12" s="107"/>
      <c r="AP12" s="107"/>
      <c r="AQ12" s="107"/>
      <c r="AR12" s="107"/>
      <c r="AS12" s="107"/>
      <c r="AT12" s="107"/>
      <c r="AU12" s="107"/>
      <c r="AV12" s="107"/>
      <c r="AW12" s="107"/>
      <c r="AX12" s="107"/>
    </row>
    <row r="13" ht="3.0" customHeight="1">
      <c r="A13" s="61"/>
      <c r="B13" s="125"/>
      <c r="C13" s="125"/>
      <c r="D13" s="125"/>
      <c r="E13" s="125"/>
      <c r="F13" s="134"/>
      <c r="G13" s="134"/>
      <c r="H13" s="134"/>
      <c r="I13" s="134"/>
      <c r="J13" s="134"/>
      <c r="K13" s="135"/>
      <c r="L13" s="125"/>
      <c r="M13" s="125"/>
      <c r="N13" s="136"/>
      <c r="O13" s="134"/>
      <c r="P13" s="134"/>
      <c r="Q13" s="134"/>
      <c r="R13" s="135"/>
      <c r="S13" s="136"/>
      <c r="T13" s="134"/>
      <c r="U13" s="134"/>
      <c r="V13" s="135"/>
      <c r="W13" s="61"/>
      <c r="X13" s="137" t="s">
        <v>1965</v>
      </c>
      <c r="Y13" s="134"/>
      <c r="Z13" s="135"/>
      <c r="AA13" s="137" t="s">
        <v>217</v>
      </c>
      <c r="AB13" s="134"/>
      <c r="AC13" s="135"/>
      <c r="AD13" s="137" t="s">
        <v>218</v>
      </c>
      <c r="AE13" s="135"/>
      <c r="AF13" s="136"/>
      <c r="AG13" s="135"/>
      <c r="AH13" s="125"/>
      <c r="AI13" s="107"/>
      <c r="AJ13" s="107"/>
      <c r="AK13" s="107"/>
      <c r="AL13" s="107"/>
      <c r="AM13" s="107"/>
      <c r="AN13" s="107"/>
      <c r="AO13" s="107"/>
      <c r="AP13" s="107"/>
      <c r="AQ13" s="107"/>
      <c r="AR13" s="107"/>
      <c r="AS13" s="107"/>
      <c r="AT13" s="107"/>
      <c r="AU13" s="107"/>
      <c r="AV13" s="107"/>
      <c r="AW13" s="107"/>
      <c r="AX13" s="107"/>
    </row>
    <row r="14" ht="33.0" customHeight="1">
      <c r="A14" s="62"/>
      <c r="B14" s="135"/>
      <c r="C14" s="135"/>
      <c r="D14" s="135"/>
      <c r="E14" s="135"/>
      <c r="F14" s="138" t="s">
        <v>1976</v>
      </c>
      <c r="G14" s="138" t="s">
        <v>1977</v>
      </c>
      <c r="H14" s="138" t="s">
        <v>1978</v>
      </c>
      <c r="I14" s="138" t="s">
        <v>1979</v>
      </c>
      <c r="J14" s="138" t="s">
        <v>1980</v>
      </c>
      <c r="K14" s="138" t="s">
        <v>1981</v>
      </c>
      <c r="L14" s="135"/>
      <c r="M14" s="135"/>
      <c r="N14" s="139" t="s">
        <v>223</v>
      </c>
      <c r="O14" s="139" t="s">
        <v>1982</v>
      </c>
      <c r="P14" s="139" t="s">
        <v>224</v>
      </c>
      <c r="Q14" s="139" t="s">
        <v>219</v>
      </c>
      <c r="R14" s="139" t="s">
        <v>1983</v>
      </c>
      <c r="S14" s="140" t="s">
        <v>223</v>
      </c>
      <c r="T14" s="140" t="s">
        <v>1984</v>
      </c>
      <c r="U14" s="140" t="s">
        <v>227</v>
      </c>
      <c r="V14" s="140" t="s">
        <v>228</v>
      </c>
      <c r="W14" s="62"/>
      <c r="X14" s="141" t="s">
        <v>229</v>
      </c>
      <c r="Y14" s="141" t="s">
        <v>11</v>
      </c>
      <c r="Z14" s="141" t="s">
        <v>230</v>
      </c>
      <c r="AA14" s="141" t="s">
        <v>229</v>
      </c>
      <c r="AB14" s="141" t="s">
        <v>11</v>
      </c>
      <c r="AC14" s="141" t="s">
        <v>230</v>
      </c>
      <c r="AD14" s="141" t="s">
        <v>229</v>
      </c>
      <c r="AE14" s="141" t="s">
        <v>11</v>
      </c>
      <c r="AF14" s="143" t="s">
        <v>231</v>
      </c>
      <c r="AG14" s="143" t="s">
        <v>232</v>
      </c>
      <c r="AH14" s="135"/>
      <c r="AI14" s="107"/>
      <c r="AJ14" s="107"/>
      <c r="AK14" s="107"/>
      <c r="AL14" s="107"/>
      <c r="AM14" s="107"/>
      <c r="AN14" s="107"/>
      <c r="AO14" s="107"/>
      <c r="AP14" s="107"/>
      <c r="AQ14" s="107"/>
      <c r="AR14" s="107"/>
      <c r="AS14" s="107"/>
      <c r="AT14" s="107"/>
      <c r="AU14" s="107"/>
      <c r="AV14" s="107"/>
      <c r="AW14" s="107"/>
      <c r="AX14" s="107"/>
    </row>
    <row r="15">
      <c r="A15" s="422">
        <v>1.0</v>
      </c>
      <c r="B15" s="423" t="s">
        <v>1498</v>
      </c>
      <c r="C15" s="157" t="s">
        <v>1500</v>
      </c>
      <c r="D15" s="148" t="s">
        <v>1501</v>
      </c>
      <c r="E15" s="154" t="s">
        <v>2677</v>
      </c>
      <c r="F15" s="148"/>
      <c r="G15" s="148"/>
      <c r="H15" s="148"/>
      <c r="I15" s="449" t="s">
        <v>1989</v>
      </c>
      <c r="J15" s="449"/>
      <c r="K15" s="449"/>
      <c r="L15" s="157" t="s">
        <v>1990</v>
      </c>
      <c r="M15" s="157" t="s">
        <v>197</v>
      </c>
      <c r="N15" s="151"/>
      <c r="O15" s="449" t="s">
        <v>1991</v>
      </c>
      <c r="P15" s="152"/>
      <c r="Q15" s="152"/>
      <c r="R15" s="152"/>
      <c r="S15" s="151"/>
      <c r="T15" s="449" t="s">
        <v>1989</v>
      </c>
      <c r="U15" s="449" t="s">
        <v>240</v>
      </c>
      <c r="V15" s="152"/>
      <c r="W15" s="449" t="s">
        <v>290</v>
      </c>
      <c r="X15" s="152"/>
      <c r="Y15" s="152"/>
      <c r="Z15" s="152"/>
      <c r="AA15" s="152"/>
      <c r="AB15" s="544" t="s">
        <v>2678</v>
      </c>
      <c r="AC15" s="152"/>
      <c r="AD15" s="152"/>
      <c r="AE15" s="152"/>
      <c r="AF15" s="152"/>
      <c r="AG15" s="152"/>
      <c r="AH15" s="152"/>
      <c r="AI15" s="107"/>
      <c r="AJ15" s="107"/>
      <c r="AK15" s="107"/>
      <c r="AL15" s="107"/>
      <c r="AM15" s="107"/>
      <c r="AN15" s="107"/>
      <c r="AO15" s="107"/>
      <c r="AP15" s="107"/>
      <c r="AQ15" s="107"/>
      <c r="AR15" s="107"/>
      <c r="AS15" s="107"/>
      <c r="AT15" s="107"/>
      <c r="AU15" s="107"/>
      <c r="AV15" s="107"/>
      <c r="AW15" s="107"/>
      <c r="AX15" s="107"/>
    </row>
    <row r="16" outlineLevel="1">
      <c r="A16" s="61"/>
      <c r="B16" s="61"/>
      <c r="C16" s="61"/>
      <c r="D16" s="449" t="s">
        <v>2679</v>
      </c>
      <c r="E16" s="163" t="s">
        <v>2680</v>
      </c>
      <c r="F16" s="148"/>
      <c r="G16" s="148"/>
      <c r="H16" s="148"/>
      <c r="I16" s="125"/>
      <c r="J16" s="125"/>
      <c r="K16" s="125"/>
      <c r="L16" s="157" t="s">
        <v>1990</v>
      </c>
      <c r="M16" s="61"/>
      <c r="N16" s="151"/>
      <c r="O16" s="125"/>
      <c r="P16" s="152"/>
      <c r="Q16" s="152"/>
      <c r="R16" s="152"/>
      <c r="S16" s="151"/>
      <c r="T16" s="125"/>
      <c r="U16" s="125"/>
      <c r="V16" s="152"/>
      <c r="W16" s="125"/>
      <c r="X16" s="152"/>
      <c r="Y16" s="152"/>
      <c r="Z16" s="152"/>
      <c r="AA16" s="152"/>
      <c r="AB16" s="125"/>
      <c r="AC16" s="152"/>
      <c r="AD16" s="152"/>
      <c r="AE16" s="152"/>
      <c r="AF16" s="152"/>
      <c r="AG16" s="152"/>
      <c r="AH16" s="152"/>
      <c r="AI16" s="107"/>
      <c r="AJ16" s="107"/>
      <c r="AK16" s="107"/>
      <c r="AL16" s="107"/>
      <c r="AM16" s="107"/>
      <c r="AN16" s="107"/>
      <c r="AO16" s="107"/>
      <c r="AP16" s="107"/>
      <c r="AQ16" s="107"/>
      <c r="AR16" s="107"/>
      <c r="AS16" s="107"/>
      <c r="AT16" s="107"/>
      <c r="AU16" s="107"/>
      <c r="AV16" s="107"/>
      <c r="AW16" s="107"/>
      <c r="AX16" s="107"/>
    </row>
    <row r="17" outlineLevel="1">
      <c r="A17" s="61"/>
      <c r="B17" s="61"/>
      <c r="C17" s="61"/>
      <c r="D17" s="125"/>
      <c r="E17" s="163" t="s">
        <v>2681</v>
      </c>
      <c r="F17" s="148"/>
      <c r="G17" s="148"/>
      <c r="H17" s="148"/>
      <c r="I17" s="125"/>
      <c r="J17" s="125"/>
      <c r="K17" s="125"/>
      <c r="L17" s="157" t="s">
        <v>1990</v>
      </c>
      <c r="M17" s="61"/>
      <c r="N17" s="151"/>
      <c r="O17" s="125"/>
      <c r="P17" s="152"/>
      <c r="Q17" s="152"/>
      <c r="R17" s="152"/>
      <c r="S17" s="151"/>
      <c r="T17" s="125"/>
      <c r="U17" s="125"/>
      <c r="V17" s="152"/>
      <c r="W17" s="125"/>
      <c r="X17" s="152"/>
      <c r="Y17" s="152"/>
      <c r="Z17" s="152"/>
      <c r="AA17" s="152"/>
      <c r="AB17" s="125"/>
      <c r="AC17" s="152"/>
      <c r="AD17" s="152"/>
      <c r="AE17" s="152"/>
      <c r="AF17" s="152"/>
      <c r="AG17" s="152"/>
      <c r="AH17" s="152"/>
      <c r="AI17" s="107"/>
      <c r="AJ17" s="107"/>
      <c r="AK17" s="107"/>
      <c r="AL17" s="107"/>
      <c r="AM17" s="107"/>
      <c r="AN17" s="107"/>
      <c r="AO17" s="107"/>
      <c r="AP17" s="107"/>
      <c r="AQ17" s="107"/>
      <c r="AR17" s="107"/>
      <c r="AS17" s="107"/>
      <c r="AT17" s="107"/>
      <c r="AU17" s="107"/>
      <c r="AV17" s="107"/>
      <c r="AW17" s="107"/>
      <c r="AX17" s="107"/>
    </row>
    <row r="18" outlineLevel="1">
      <c r="A18" s="62"/>
      <c r="B18" s="61"/>
      <c r="C18" s="62"/>
      <c r="D18" s="135"/>
      <c r="E18" s="163" t="s">
        <v>2682</v>
      </c>
      <c r="F18" s="148"/>
      <c r="G18" s="148"/>
      <c r="H18" s="148"/>
      <c r="I18" s="135"/>
      <c r="J18" s="135"/>
      <c r="K18" s="135"/>
      <c r="L18" s="157" t="s">
        <v>1990</v>
      </c>
      <c r="M18" s="62"/>
      <c r="N18" s="151"/>
      <c r="O18" s="135"/>
      <c r="P18" s="152"/>
      <c r="Q18" s="152"/>
      <c r="R18" s="152"/>
      <c r="S18" s="151"/>
      <c r="T18" s="125"/>
      <c r="U18" s="125"/>
      <c r="V18" s="152"/>
      <c r="W18" s="135"/>
      <c r="X18" s="152"/>
      <c r="Y18" s="152"/>
      <c r="Z18" s="152"/>
      <c r="AA18" s="152"/>
      <c r="AB18" s="125"/>
      <c r="AC18" s="152"/>
      <c r="AD18" s="152"/>
      <c r="AE18" s="152"/>
      <c r="AF18" s="152"/>
      <c r="AG18" s="152"/>
      <c r="AH18" s="152"/>
      <c r="AI18" s="107"/>
      <c r="AJ18" s="107"/>
      <c r="AK18" s="107"/>
      <c r="AL18" s="107"/>
      <c r="AM18" s="107"/>
      <c r="AN18" s="107"/>
      <c r="AO18" s="107"/>
      <c r="AP18" s="107"/>
      <c r="AQ18" s="107"/>
      <c r="AR18" s="107"/>
      <c r="AS18" s="107"/>
      <c r="AT18" s="107"/>
      <c r="AU18" s="107"/>
      <c r="AV18" s="107"/>
      <c r="AW18" s="107"/>
      <c r="AX18" s="107"/>
    </row>
    <row r="19" outlineLevel="1">
      <c r="A19" s="545">
        <f>A15+1</f>
        <v>2</v>
      </c>
      <c r="B19" s="61"/>
      <c r="C19" s="157" t="s">
        <v>1514</v>
      </c>
      <c r="D19" s="148" t="s">
        <v>1515</v>
      </c>
      <c r="E19" s="148" t="s">
        <v>2683</v>
      </c>
      <c r="F19" s="148"/>
      <c r="G19" s="148"/>
      <c r="H19" s="148"/>
      <c r="I19" s="449" t="s">
        <v>1989</v>
      </c>
      <c r="J19" s="449"/>
      <c r="K19" s="449"/>
      <c r="L19" s="157" t="s">
        <v>1990</v>
      </c>
      <c r="M19" s="157" t="s">
        <v>197</v>
      </c>
      <c r="N19" s="151"/>
      <c r="O19" s="449" t="s">
        <v>1991</v>
      </c>
      <c r="P19" s="152"/>
      <c r="Q19" s="152"/>
      <c r="R19" s="152"/>
      <c r="S19" s="151"/>
      <c r="T19" s="125"/>
      <c r="U19" s="125"/>
      <c r="V19" s="152"/>
      <c r="W19" s="449" t="s">
        <v>290</v>
      </c>
      <c r="X19" s="152"/>
      <c r="Y19" s="152"/>
      <c r="Z19" s="152"/>
      <c r="AA19" s="152"/>
      <c r="AB19" s="125"/>
      <c r="AC19" s="152"/>
      <c r="AD19" s="152"/>
      <c r="AE19" s="152"/>
      <c r="AF19" s="152"/>
      <c r="AG19" s="152"/>
      <c r="AH19" s="152"/>
      <c r="AI19" s="107"/>
      <c r="AJ19" s="107"/>
      <c r="AK19" s="107"/>
      <c r="AL19" s="107"/>
      <c r="AM19" s="107"/>
      <c r="AN19" s="107"/>
      <c r="AO19" s="107"/>
      <c r="AP19" s="107"/>
      <c r="AQ19" s="107"/>
      <c r="AR19" s="107"/>
      <c r="AS19" s="107"/>
      <c r="AT19" s="107"/>
      <c r="AU19" s="107"/>
      <c r="AV19" s="107"/>
      <c r="AW19" s="107"/>
      <c r="AX19" s="107"/>
    </row>
    <row r="20" outlineLevel="1">
      <c r="A20" s="61"/>
      <c r="B20" s="61"/>
      <c r="C20" s="61"/>
      <c r="D20" s="449" t="s">
        <v>2679</v>
      </c>
      <c r="E20" s="148" t="s">
        <v>2684</v>
      </c>
      <c r="F20" s="148"/>
      <c r="G20" s="148"/>
      <c r="H20" s="148"/>
      <c r="I20" s="125"/>
      <c r="J20" s="125"/>
      <c r="K20" s="125"/>
      <c r="L20" s="157" t="s">
        <v>1990</v>
      </c>
      <c r="M20" s="61"/>
      <c r="N20" s="151"/>
      <c r="O20" s="125"/>
      <c r="P20" s="152"/>
      <c r="Q20" s="152"/>
      <c r="R20" s="152"/>
      <c r="S20" s="151"/>
      <c r="T20" s="125"/>
      <c r="U20" s="125"/>
      <c r="V20" s="152"/>
      <c r="W20" s="125"/>
      <c r="X20" s="152"/>
      <c r="Y20" s="152"/>
      <c r="Z20" s="152"/>
      <c r="AA20" s="152"/>
      <c r="AB20" s="125"/>
      <c r="AC20" s="152"/>
      <c r="AD20" s="152"/>
      <c r="AE20" s="152"/>
      <c r="AF20" s="152"/>
      <c r="AG20" s="152"/>
      <c r="AH20" s="152"/>
      <c r="AI20" s="107"/>
      <c r="AJ20" s="107"/>
      <c r="AK20" s="107"/>
      <c r="AL20" s="107"/>
      <c r="AM20" s="107"/>
      <c r="AN20" s="107"/>
      <c r="AO20" s="107"/>
      <c r="AP20" s="107"/>
      <c r="AQ20" s="107"/>
      <c r="AR20" s="107"/>
      <c r="AS20" s="107"/>
      <c r="AT20" s="107"/>
      <c r="AU20" s="107"/>
      <c r="AV20" s="107"/>
      <c r="AW20" s="107"/>
      <c r="AX20" s="107"/>
    </row>
    <row r="21" outlineLevel="1">
      <c r="A21" s="61"/>
      <c r="B21" s="61"/>
      <c r="C21" s="61"/>
      <c r="D21" s="135"/>
      <c r="E21" s="163" t="s">
        <v>2685</v>
      </c>
      <c r="F21" s="148"/>
      <c r="G21" s="148"/>
      <c r="H21" s="148"/>
      <c r="I21" s="125"/>
      <c r="J21" s="125"/>
      <c r="K21" s="125"/>
      <c r="L21" s="157" t="s">
        <v>1990</v>
      </c>
      <c r="M21" s="61"/>
      <c r="N21" s="151"/>
      <c r="O21" s="125"/>
      <c r="P21" s="152"/>
      <c r="Q21" s="152"/>
      <c r="R21" s="152"/>
      <c r="S21" s="151"/>
      <c r="T21" s="125"/>
      <c r="U21" s="125"/>
      <c r="V21" s="152"/>
      <c r="W21" s="125"/>
      <c r="X21" s="152"/>
      <c r="Y21" s="152"/>
      <c r="Z21" s="152"/>
      <c r="AA21" s="152"/>
      <c r="AB21" s="125"/>
      <c r="AC21" s="152"/>
      <c r="AD21" s="152"/>
      <c r="AE21" s="152"/>
      <c r="AF21" s="152"/>
      <c r="AG21" s="152"/>
      <c r="AH21" s="152"/>
      <c r="AI21" s="107"/>
      <c r="AJ21" s="107"/>
      <c r="AK21" s="107"/>
      <c r="AL21" s="107"/>
      <c r="AM21" s="107"/>
      <c r="AN21" s="107"/>
      <c r="AO21" s="107"/>
      <c r="AP21" s="107"/>
      <c r="AQ21" s="107"/>
      <c r="AR21" s="107"/>
      <c r="AS21" s="107"/>
      <c r="AT21" s="107"/>
      <c r="AU21" s="107"/>
      <c r="AV21" s="107"/>
      <c r="AW21" s="107"/>
      <c r="AX21" s="107"/>
    </row>
    <row r="22" outlineLevel="1">
      <c r="A22" s="62"/>
      <c r="B22" s="62"/>
      <c r="C22" s="62"/>
      <c r="D22" s="148" t="s">
        <v>1522</v>
      </c>
      <c r="E22" s="148" t="s">
        <v>2686</v>
      </c>
      <c r="F22" s="148"/>
      <c r="G22" s="148"/>
      <c r="H22" s="148"/>
      <c r="I22" s="135"/>
      <c r="J22" s="135"/>
      <c r="K22" s="135"/>
      <c r="L22" s="157" t="s">
        <v>1990</v>
      </c>
      <c r="M22" s="62"/>
      <c r="N22" s="151"/>
      <c r="O22" s="135"/>
      <c r="P22" s="152"/>
      <c r="Q22" s="152"/>
      <c r="R22" s="152"/>
      <c r="S22" s="151"/>
      <c r="T22" s="135"/>
      <c r="U22" s="135"/>
      <c r="V22" s="152"/>
      <c r="W22" s="135"/>
      <c r="X22" s="152"/>
      <c r="Y22" s="152"/>
      <c r="Z22" s="152"/>
      <c r="AA22" s="152"/>
      <c r="AB22" s="135"/>
      <c r="AC22" s="152"/>
      <c r="AD22" s="152"/>
      <c r="AE22" s="152"/>
      <c r="AF22" s="152"/>
      <c r="AG22" s="152"/>
      <c r="AH22" s="152"/>
      <c r="AI22" s="107"/>
      <c r="AJ22" s="107"/>
      <c r="AK22" s="107"/>
      <c r="AL22" s="107"/>
      <c r="AM22" s="107"/>
      <c r="AN22" s="107"/>
      <c r="AO22" s="107"/>
      <c r="AP22" s="107"/>
      <c r="AQ22" s="107"/>
      <c r="AR22" s="107"/>
      <c r="AS22" s="107"/>
      <c r="AT22" s="107"/>
      <c r="AU22" s="107"/>
      <c r="AV22" s="107"/>
      <c r="AW22" s="107"/>
      <c r="AX22" s="107"/>
    </row>
    <row r="23">
      <c r="A23" s="422">
        <v>3.0</v>
      </c>
      <c r="B23" s="434" t="s">
        <v>2001</v>
      </c>
      <c r="C23" s="157" t="s">
        <v>2002</v>
      </c>
      <c r="D23" s="148" t="s">
        <v>2687</v>
      </c>
      <c r="E23" s="148"/>
      <c r="F23" s="449" t="s">
        <v>2005</v>
      </c>
      <c r="G23" s="449" t="s">
        <v>2006</v>
      </c>
      <c r="H23" s="449" t="s">
        <v>2007</v>
      </c>
      <c r="I23" s="449" t="s">
        <v>1989</v>
      </c>
      <c r="J23" s="449"/>
      <c r="K23" s="546" t="s">
        <v>2688</v>
      </c>
      <c r="L23" s="157" t="s">
        <v>261</v>
      </c>
      <c r="M23" s="157" t="s">
        <v>197</v>
      </c>
      <c r="N23" s="151"/>
      <c r="O23" s="449" t="s">
        <v>832</v>
      </c>
      <c r="P23" s="152"/>
      <c r="Q23" s="152"/>
      <c r="R23" s="152"/>
      <c r="S23" s="151"/>
      <c r="T23" s="449" t="s">
        <v>1989</v>
      </c>
      <c r="U23" s="449"/>
      <c r="V23" s="152"/>
      <c r="W23" s="148"/>
      <c r="X23" s="148"/>
      <c r="Y23" s="449"/>
      <c r="Z23" s="148"/>
      <c r="AA23" s="152"/>
      <c r="AB23" s="152"/>
      <c r="AC23" s="152"/>
      <c r="AD23" s="152"/>
      <c r="AE23" s="152"/>
      <c r="AF23" s="152"/>
      <c r="AG23" s="152"/>
      <c r="AH23" s="152"/>
      <c r="AI23" s="107"/>
      <c r="AJ23" s="107"/>
      <c r="AK23" s="107"/>
      <c r="AL23" s="107"/>
      <c r="AM23" s="107"/>
      <c r="AN23" s="107"/>
      <c r="AO23" s="107"/>
      <c r="AP23" s="107"/>
      <c r="AQ23" s="107"/>
      <c r="AR23" s="107"/>
      <c r="AS23" s="107"/>
      <c r="AT23" s="107"/>
      <c r="AU23" s="107"/>
      <c r="AV23" s="107"/>
      <c r="AW23" s="107"/>
      <c r="AX23" s="107"/>
    </row>
    <row r="24" outlineLevel="1">
      <c r="A24" s="61"/>
      <c r="B24" s="61"/>
      <c r="C24" s="61"/>
      <c r="D24" s="148" t="s">
        <v>2689</v>
      </c>
      <c r="E24" s="148"/>
      <c r="F24" s="125"/>
      <c r="G24" s="125"/>
      <c r="H24" s="125"/>
      <c r="I24" s="125"/>
      <c r="J24" s="125"/>
      <c r="K24" s="125"/>
      <c r="L24" s="61"/>
      <c r="M24" s="61"/>
      <c r="N24" s="151"/>
      <c r="O24" s="125"/>
      <c r="P24" s="152"/>
      <c r="Q24" s="152"/>
      <c r="R24" s="152"/>
      <c r="S24" s="151"/>
      <c r="T24" s="125"/>
      <c r="U24" s="125"/>
      <c r="V24" s="152"/>
      <c r="W24" s="148"/>
      <c r="X24" s="148"/>
      <c r="Y24" s="125"/>
      <c r="Z24" s="148"/>
      <c r="AA24" s="152"/>
      <c r="AB24" s="152"/>
      <c r="AC24" s="152"/>
      <c r="AD24" s="152"/>
      <c r="AE24" s="152"/>
      <c r="AF24" s="152"/>
      <c r="AG24" s="152"/>
      <c r="AH24" s="152"/>
      <c r="AI24" s="107"/>
      <c r="AJ24" s="107"/>
      <c r="AK24" s="107"/>
      <c r="AL24" s="107"/>
      <c r="AM24" s="107"/>
      <c r="AN24" s="107"/>
      <c r="AO24" s="107"/>
      <c r="AP24" s="107"/>
      <c r="AQ24" s="107"/>
      <c r="AR24" s="107"/>
      <c r="AS24" s="107"/>
      <c r="AT24" s="107"/>
      <c r="AU24" s="107"/>
      <c r="AV24" s="107"/>
      <c r="AW24" s="107"/>
      <c r="AX24" s="107"/>
    </row>
    <row r="25" outlineLevel="1">
      <c r="A25" s="61"/>
      <c r="B25" s="61"/>
      <c r="C25" s="61"/>
      <c r="D25" s="449" t="s">
        <v>2690</v>
      </c>
      <c r="E25" s="148" t="s">
        <v>2551</v>
      </c>
      <c r="F25" s="125"/>
      <c r="G25" s="125"/>
      <c r="H25" s="125"/>
      <c r="I25" s="125"/>
      <c r="J25" s="125"/>
      <c r="K25" s="125"/>
      <c r="L25" s="61"/>
      <c r="M25" s="61"/>
      <c r="N25" s="151"/>
      <c r="O25" s="125"/>
      <c r="P25" s="152"/>
      <c r="Q25" s="152"/>
      <c r="R25" s="152"/>
      <c r="S25" s="151"/>
      <c r="T25" s="125"/>
      <c r="U25" s="125"/>
      <c r="V25" s="152"/>
      <c r="W25" s="148"/>
      <c r="X25" s="148"/>
      <c r="Y25" s="125"/>
      <c r="Z25" s="148"/>
      <c r="AA25" s="152"/>
      <c r="AB25" s="152"/>
      <c r="AC25" s="152"/>
      <c r="AD25" s="152"/>
      <c r="AE25" s="152"/>
      <c r="AF25" s="152"/>
      <c r="AG25" s="152"/>
      <c r="AH25" s="152"/>
      <c r="AI25" s="107"/>
      <c r="AJ25" s="107"/>
      <c r="AK25" s="107"/>
      <c r="AL25" s="107"/>
      <c r="AM25" s="107"/>
      <c r="AN25" s="107"/>
      <c r="AO25" s="107"/>
      <c r="AP25" s="107"/>
      <c r="AQ25" s="107"/>
      <c r="AR25" s="107"/>
      <c r="AS25" s="107"/>
      <c r="AT25" s="107"/>
      <c r="AU25" s="107"/>
      <c r="AV25" s="107"/>
      <c r="AW25" s="107"/>
      <c r="AX25" s="107"/>
    </row>
    <row r="26" outlineLevel="1">
      <c r="A26" s="61"/>
      <c r="B26" s="61"/>
      <c r="C26" s="61"/>
      <c r="D26" s="135"/>
      <c r="E26" s="148" t="s">
        <v>2691</v>
      </c>
      <c r="F26" s="125"/>
      <c r="G26" s="125"/>
      <c r="H26" s="125"/>
      <c r="I26" s="125"/>
      <c r="J26" s="125"/>
      <c r="K26" s="125"/>
      <c r="L26" s="61"/>
      <c r="M26" s="61"/>
      <c r="N26" s="151"/>
      <c r="O26" s="125"/>
      <c r="P26" s="152"/>
      <c r="Q26" s="152"/>
      <c r="R26" s="152"/>
      <c r="S26" s="151"/>
      <c r="T26" s="125"/>
      <c r="U26" s="125"/>
      <c r="V26" s="152"/>
      <c r="W26" s="148"/>
      <c r="X26" s="148"/>
      <c r="Y26" s="125"/>
      <c r="Z26" s="148"/>
      <c r="AA26" s="152"/>
      <c r="AB26" s="152"/>
      <c r="AC26" s="152"/>
      <c r="AD26" s="152"/>
      <c r="AE26" s="152"/>
      <c r="AF26" s="152"/>
      <c r="AG26" s="152"/>
      <c r="AH26" s="152"/>
      <c r="AI26" s="107"/>
      <c r="AJ26" s="107"/>
      <c r="AK26" s="107"/>
      <c r="AL26" s="107"/>
      <c r="AM26" s="107"/>
      <c r="AN26" s="107"/>
      <c r="AO26" s="107"/>
      <c r="AP26" s="107"/>
      <c r="AQ26" s="107"/>
      <c r="AR26" s="107"/>
      <c r="AS26" s="107"/>
      <c r="AT26" s="107"/>
      <c r="AU26" s="107"/>
      <c r="AV26" s="107"/>
      <c r="AW26" s="107"/>
      <c r="AX26" s="107"/>
    </row>
    <row r="27" outlineLevel="1">
      <c r="A27" s="61"/>
      <c r="B27" s="61"/>
      <c r="C27" s="61"/>
      <c r="D27" s="148" t="s">
        <v>2692</v>
      </c>
      <c r="E27" s="148"/>
      <c r="F27" s="125"/>
      <c r="G27" s="125"/>
      <c r="H27" s="125"/>
      <c r="I27" s="125"/>
      <c r="J27" s="125"/>
      <c r="K27" s="125"/>
      <c r="L27" s="61"/>
      <c r="M27" s="61"/>
      <c r="N27" s="151"/>
      <c r="O27" s="125"/>
      <c r="P27" s="152"/>
      <c r="Q27" s="152"/>
      <c r="R27" s="152"/>
      <c r="S27" s="151"/>
      <c r="T27" s="125"/>
      <c r="U27" s="125"/>
      <c r="V27" s="152"/>
      <c r="W27" s="148"/>
      <c r="X27" s="148"/>
      <c r="Y27" s="125"/>
      <c r="Z27" s="148"/>
      <c r="AA27" s="152"/>
      <c r="AB27" s="152"/>
      <c r="AC27" s="152"/>
      <c r="AD27" s="152"/>
      <c r="AE27" s="152"/>
      <c r="AF27" s="152"/>
      <c r="AG27" s="152"/>
      <c r="AH27" s="152"/>
      <c r="AI27" s="107"/>
      <c r="AJ27" s="107"/>
      <c r="AK27" s="107"/>
      <c r="AL27" s="107"/>
      <c r="AM27" s="107"/>
      <c r="AN27" s="107"/>
      <c r="AO27" s="107"/>
      <c r="AP27" s="107"/>
      <c r="AQ27" s="107"/>
      <c r="AR27" s="107"/>
      <c r="AS27" s="107"/>
      <c r="AT27" s="107"/>
      <c r="AU27" s="107"/>
      <c r="AV27" s="107"/>
      <c r="AW27" s="107"/>
      <c r="AX27" s="107"/>
    </row>
    <row r="28" outlineLevel="1">
      <c r="A28" s="61"/>
      <c r="B28" s="61"/>
      <c r="C28" s="61"/>
      <c r="D28" s="449" t="s">
        <v>2014</v>
      </c>
      <c r="E28" s="148" t="s">
        <v>2554</v>
      </c>
      <c r="F28" s="125"/>
      <c r="G28" s="125"/>
      <c r="H28" s="125"/>
      <c r="I28" s="125"/>
      <c r="J28" s="125"/>
      <c r="K28" s="125"/>
      <c r="L28" s="61"/>
      <c r="M28" s="61"/>
      <c r="N28" s="151"/>
      <c r="O28" s="125"/>
      <c r="P28" s="152"/>
      <c r="Q28" s="152"/>
      <c r="R28" s="152"/>
      <c r="S28" s="151"/>
      <c r="T28" s="125"/>
      <c r="U28" s="125"/>
      <c r="V28" s="152"/>
      <c r="W28" s="148"/>
      <c r="X28" s="148"/>
      <c r="Y28" s="125"/>
      <c r="Z28" s="148"/>
      <c r="AA28" s="152"/>
      <c r="AB28" s="152"/>
      <c r="AC28" s="152"/>
      <c r="AD28" s="152"/>
      <c r="AE28" s="152"/>
      <c r="AF28" s="152"/>
      <c r="AG28" s="152"/>
      <c r="AH28" s="152"/>
      <c r="AI28" s="107"/>
      <c r="AJ28" s="107"/>
      <c r="AK28" s="107"/>
      <c r="AL28" s="107"/>
      <c r="AM28" s="107"/>
      <c r="AN28" s="107"/>
      <c r="AO28" s="107"/>
      <c r="AP28" s="107"/>
      <c r="AQ28" s="107"/>
      <c r="AR28" s="107"/>
      <c r="AS28" s="107"/>
      <c r="AT28" s="107"/>
      <c r="AU28" s="107"/>
      <c r="AV28" s="107"/>
      <c r="AW28" s="107"/>
      <c r="AX28" s="107"/>
    </row>
    <row r="29" outlineLevel="1">
      <c r="A29" s="61"/>
      <c r="B29" s="61"/>
      <c r="C29" s="61"/>
      <c r="D29" s="135"/>
      <c r="E29" s="148" t="s">
        <v>2693</v>
      </c>
      <c r="F29" s="125"/>
      <c r="G29" s="125"/>
      <c r="H29" s="125"/>
      <c r="I29" s="125"/>
      <c r="J29" s="125"/>
      <c r="K29" s="125"/>
      <c r="L29" s="61"/>
      <c r="M29" s="61"/>
      <c r="N29" s="151"/>
      <c r="O29" s="125"/>
      <c r="P29" s="152"/>
      <c r="Q29" s="152"/>
      <c r="R29" s="152"/>
      <c r="S29" s="151"/>
      <c r="T29" s="125"/>
      <c r="U29" s="125"/>
      <c r="V29" s="152"/>
      <c r="W29" s="148"/>
      <c r="X29" s="148"/>
      <c r="Y29" s="125"/>
      <c r="Z29" s="148"/>
      <c r="AA29" s="152"/>
      <c r="AB29" s="152"/>
      <c r="AC29" s="152"/>
      <c r="AD29" s="152"/>
      <c r="AE29" s="152"/>
      <c r="AF29" s="152"/>
      <c r="AG29" s="152"/>
      <c r="AH29" s="152"/>
      <c r="AI29" s="107"/>
      <c r="AJ29" s="107"/>
      <c r="AK29" s="107"/>
      <c r="AL29" s="107"/>
      <c r="AM29" s="107"/>
      <c r="AN29" s="107"/>
      <c r="AO29" s="107"/>
      <c r="AP29" s="107"/>
      <c r="AQ29" s="107"/>
      <c r="AR29" s="107"/>
      <c r="AS29" s="107"/>
      <c r="AT29" s="107"/>
      <c r="AU29" s="107"/>
      <c r="AV29" s="107"/>
      <c r="AW29" s="107"/>
      <c r="AX29" s="107"/>
    </row>
    <row r="30" outlineLevel="1">
      <c r="A30" s="61"/>
      <c r="B30" s="61"/>
      <c r="C30" s="61"/>
      <c r="D30" s="547" t="s">
        <v>2694</v>
      </c>
      <c r="E30" s="148"/>
      <c r="F30" s="125"/>
      <c r="G30" s="125"/>
      <c r="H30" s="125"/>
      <c r="I30" s="125"/>
      <c r="J30" s="125"/>
      <c r="K30" s="125"/>
      <c r="L30" s="61"/>
      <c r="M30" s="61"/>
      <c r="N30" s="151"/>
      <c r="O30" s="125"/>
      <c r="P30" s="152"/>
      <c r="Q30" s="152"/>
      <c r="R30" s="152"/>
      <c r="S30" s="151"/>
      <c r="T30" s="125"/>
      <c r="U30" s="125"/>
      <c r="V30" s="152"/>
      <c r="W30" s="148"/>
      <c r="X30" s="148"/>
      <c r="Y30" s="125"/>
      <c r="Z30" s="148"/>
      <c r="AA30" s="152"/>
      <c r="AB30" s="152"/>
      <c r="AC30" s="152"/>
      <c r="AD30" s="152"/>
      <c r="AE30" s="152"/>
      <c r="AF30" s="152"/>
      <c r="AG30" s="152"/>
      <c r="AH30" s="152"/>
      <c r="AI30" s="107"/>
      <c r="AJ30" s="107"/>
      <c r="AK30" s="107"/>
      <c r="AL30" s="107"/>
      <c r="AM30" s="107"/>
      <c r="AN30" s="107"/>
      <c r="AO30" s="107"/>
      <c r="AP30" s="107"/>
      <c r="AQ30" s="107"/>
      <c r="AR30" s="107"/>
      <c r="AS30" s="107"/>
      <c r="AT30" s="107"/>
      <c r="AU30" s="107"/>
      <c r="AV30" s="107"/>
      <c r="AW30" s="107"/>
      <c r="AX30" s="107"/>
    </row>
    <row r="31" outlineLevel="1">
      <c r="A31" s="62"/>
      <c r="B31" s="61"/>
      <c r="C31" s="62"/>
      <c r="D31" s="148" t="s">
        <v>2016</v>
      </c>
      <c r="E31" s="148"/>
      <c r="F31" s="135"/>
      <c r="G31" s="135"/>
      <c r="H31" s="135"/>
      <c r="I31" s="135"/>
      <c r="J31" s="135"/>
      <c r="K31" s="135"/>
      <c r="L31" s="62"/>
      <c r="M31" s="62"/>
      <c r="N31" s="151"/>
      <c r="O31" s="135"/>
      <c r="P31" s="152"/>
      <c r="Q31" s="152"/>
      <c r="R31" s="152"/>
      <c r="S31" s="151"/>
      <c r="T31" s="135"/>
      <c r="U31" s="135"/>
      <c r="V31" s="152"/>
      <c r="W31" s="148"/>
      <c r="X31" s="148"/>
      <c r="Y31" s="135"/>
      <c r="Z31" s="148"/>
      <c r="AA31" s="152"/>
      <c r="AB31" s="152"/>
      <c r="AC31" s="152"/>
      <c r="AD31" s="152"/>
      <c r="AE31" s="152"/>
      <c r="AF31" s="152"/>
      <c r="AG31" s="152"/>
      <c r="AH31" s="152"/>
      <c r="AI31" s="107"/>
      <c r="AJ31" s="107"/>
      <c r="AK31" s="107"/>
      <c r="AL31" s="107"/>
      <c r="AM31" s="107"/>
      <c r="AN31" s="107"/>
      <c r="AO31" s="107"/>
      <c r="AP31" s="107"/>
      <c r="AQ31" s="107"/>
      <c r="AR31" s="107"/>
      <c r="AS31" s="107"/>
      <c r="AT31" s="107"/>
      <c r="AU31" s="107"/>
      <c r="AV31" s="107"/>
      <c r="AW31" s="107"/>
      <c r="AX31" s="107"/>
    </row>
    <row r="32" outlineLevel="1">
      <c r="A32" s="422">
        <v>4.0</v>
      </c>
      <c r="B32" s="61"/>
      <c r="C32" s="157" t="s">
        <v>2017</v>
      </c>
      <c r="D32" s="148" t="s">
        <v>2687</v>
      </c>
      <c r="E32" s="148"/>
      <c r="F32" s="449" t="s">
        <v>2025</v>
      </c>
      <c r="G32" s="449" t="s">
        <v>2026</v>
      </c>
      <c r="H32" s="449" t="s">
        <v>2027</v>
      </c>
      <c r="I32" s="449" t="s">
        <v>2028</v>
      </c>
      <c r="J32" s="449"/>
      <c r="K32" s="546" t="s">
        <v>2695</v>
      </c>
      <c r="L32" s="157" t="s">
        <v>1990</v>
      </c>
      <c r="M32" s="157" t="s">
        <v>197</v>
      </c>
      <c r="N32" s="183" t="s">
        <v>2030</v>
      </c>
      <c r="O32" s="449" t="s">
        <v>832</v>
      </c>
      <c r="P32" s="152"/>
      <c r="Q32" s="152"/>
      <c r="R32" s="152"/>
      <c r="S32" s="183" t="s">
        <v>2097</v>
      </c>
      <c r="T32" s="449" t="s">
        <v>2031</v>
      </c>
      <c r="U32" s="449"/>
      <c r="V32" s="152"/>
      <c r="W32" s="157" t="s">
        <v>252</v>
      </c>
      <c r="X32" s="449"/>
      <c r="Y32" s="548" t="s">
        <v>2696</v>
      </c>
      <c r="Z32" s="449"/>
      <c r="AA32" s="152"/>
      <c r="AB32" s="152"/>
      <c r="AC32" s="152"/>
      <c r="AD32" s="152"/>
      <c r="AE32" s="152"/>
      <c r="AF32" s="152"/>
      <c r="AG32" s="152"/>
      <c r="AH32" s="152"/>
      <c r="AI32" s="107"/>
      <c r="AJ32" s="107"/>
      <c r="AK32" s="107"/>
      <c r="AL32" s="107"/>
      <c r="AM32" s="107"/>
      <c r="AN32" s="107"/>
      <c r="AO32" s="107"/>
      <c r="AP32" s="107"/>
      <c r="AQ32" s="107"/>
      <c r="AR32" s="107"/>
      <c r="AS32" s="107"/>
      <c r="AT32" s="107"/>
      <c r="AU32" s="107"/>
      <c r="AV32" s="107"/>
      <c r="AW32" s="107"/>
      <c r="AX32" s="107"/>
    </row>
    <row r="33" outlineLevel="1">
      <c r="A33" s="61"/>
      <c r="B33" s="61"/>
      <c r="C33" s="61"/>
      <c r="D33" s="148" t="s">
        <v>2689</v>
      </c>
      <c r="E33" s="148"/>
      <c r="F33" s="125"/>
      <c r="G33" s="125"/>
      <c r="H33" s="125"/>
      <c r="I33" s="125"/>
      <c r="J33" s="125"/>
      <c r="K33" s="125"/>
      <c r="L33" s="61"/>
      <c r="M33" s="61"/>
      <c r="N33" s="61"/>
      <c r="O33" s="125"/>
      <c r="P33" s="152"/>
      <c r="Q33" s="152"/>
      <c r="R33" s="152"/>
      <c r="S33" s="61"/>
      <c r="T33" s="125"/>
      <c r="U33" s="125"/>
      <c r="V33" s="152"/>
      <c r="W33" s="61"/>
      <c r="X33" s="125"/>
      <c r="Y33" s="125"/>
      <c r="Z33" s="125"/>
      <c r="AA33" s="152"/>
      <c r="AB33" s="152"/>
      <c r="AC33" s="152"/>
      <c r="AD33" s="152"/>
      <c r="AE33" s="152"/>
      <c r="AF33" s="152"/>
      <c r="AG33" s="152"/>
      <c r="AH33" s="152"/>
      <c r="AI33" s="107"/>
      <c r="AJ33" s="107"/>
      <c r="AK33" s="107"/>
      <c r="AL33" s="107"/>
      <c r="AM33" s="107"/>
      <c r="AN33" s="107"/>
      <c r="AO33" s="107"/>
      <c r="AP33" s="107"/>
      <c r="AQ33" s="107"/>
      <c r="AR33" s="107"/>
      <c r="AS33" s="107"/>
      <c r="AT33" s="107"/>
      <c r="AU33" s="107"/>
      <c r="AV33" s="107"/>
      <c r="AW33" s="107"/>
      <c r="AX33" s="107"/>
    </row>
    <row r="34" outlineLevel="1">
      <c r="A34" s="61"/>
      <c r="B34" s="61"/>
      <c r="C34" s="61"/>
      <c r="D34" s="449" t="s">
        <v>2690</v>
      </c>
      <c r="E34" s="148" t="s">
        <v>2551</v>
      </c>
      <c r="F34" s="125"/>
      <c r="G34" s="125"/>
      <c r="H34" s="125"/>
      <c r="I34" s="125"/>
      <c r="J34" s="125"/>
      <c r="K34" s="125"/>
      <c r="L34" s="61"/>
      <c r="M34" s="61"/>
      <c r="N34" s="61"/>
      <c r="O34" s="125"/>
      <c r="P34" s="152"/>
      <c r="Q34" s="152"/>
      <c r="R34" s="152"/>
      <c r="S34" s="61"/>
      <c r="T34" s="125"/>
      <c r="U34" s="125"/>
      <c r="V34" s="152"/>
      <c r="W34" s="61"/>
      <c r="X34" s="125"/>
      <c r="Y34" s="125"/>
      <c r="Z34" s="125"/>
      <c r="AA34" s="152"/>
      <c r="AB34" s="152"/>
      <c r="AC34" s="152"/>
      <c r="AD34" s="152"/>
      <c r="AE34" s="152"/>
      <c r="AF34" s="152"/>
      <c r="AG34" s="152"/>
      <c r="AH34" s="152"/>
      <c r="AI34" s="107"/>
      <c r="AJ34" s="107"/>
      <c r="AK34" s="107"/>
      <c r="AL34" s="107"/>
      <c r="AM34" s="107"/>
      <c r="AN34" s="107"/>
      <c r="AO34" s="107"/>
      <c r="AP34" s="107"/>
      <c r="AQ34" s="107"/>
      <c r="AR34" s="107"/>
      <c r="AS34" s="107"/>
      <c r="AT34" s="107"/>
      <c r="AU34" s="107"/>
      <c r="AV34" s="107"/>
      <c r="AW34" s="107"/>
      <c r="AX34" s="107"/>
    </row>
    <row r="35" outlineLevel="1">
      <c r="A35" s="61"/>
      <c r="B35" s="61"/>
      <c r="C35" s="61"/>
      <c r="D35" s="135"/>
      <c r="E35" s="148" t="s">
        <v>2691</v>
      </c>
      <c r="F35" s="125"/>
      <c r="G35" s="125"/>
      <c r="H35" s="125"/>
      <c r="I35" s="125"/>
      <c r="J35" s="125"/>
      <c r="K35" s="125"/>
      <c r="L35" s="61"/>
      <c r="M35" s="61"/>
      <c r="N35" s="61"/>
      <c r="O35" s="125"/>
      <c r="P35" s="152"/>
      <c r="Q35" s="152"/>
      <c r="R35" s="152"/>
      <c r="S35" s="61"/>
      <c r="T35" s="125"/>
      <c r="U35" s="125"/>
      <c r="V35" s="152"/>
      <c r="W35" s="61"/>
      <c r="X35" s="125"/>
      <c r="Y35" s="125"/>
      <c r="Z35" s="125"/>
      <c r="AA35" s="152"/>
      <c r="AB35" s="152"/>
      <c r="AC35" s="152"/>
      <c r="AD35" s="152"/>
      <c r="AE35" s="152"/>
      <c r="AF35" s="152"/>
      <c r="AG35" s="152"/>
      <c r="AH35" s="152"/>
      <c r="AI35" s="107"/>
      <c r="AJ35" s="107"/>
      <c r="AK35" s="107"/>
      <c r="AL35" s="107"/>
      <c r="AM35" s="107"/>
      <c r="AN35" s="107"/>
      <c r="AO35" s="107"/>
      <c r="AP35" s="107"/>
      <c r="AQ35" s="107"/>
      <c r="AR35" s="107"/>
      <c r="AS35" s="107"/>
      <c r="AT35" s="107"/>
      <c r="AU35" s="107"/>
      <c r="AV35" s="107"/>
      <c r="AW35" s="107"/>
      <c r="AX35" s="107"/>
    </row>
    <row r="36" outlineLevel="1">
      <c r="A36" s="61"/>
      <c r="B36" s="61"/>
      <c r="C36" s="61"/>
      <c r="D36" s="148" t="s">
        <v>2692</v>
      </c>
      <c r="E36" s="148"/>
      <c r="F36" s="125"/>
      <c r="G36" s="125"/>
      <c r="H36" s="125"/>
      <c r="I36" s="125"/>
      <c r="J36" s="125"/>
      <c r="K36" s="125"/>
      <c r="L36" s="61"/>
      <c r="M36" s="61"/>
      <c r="N36" s="61"/>
      <c r="O36" s="125"/>
      <c r="P36" s="152"/>
      <c r="Q36" s="152"/>
      <c r="R36" s="152"/>
      <c r="S36" s="61"/>
      <c r="T36" s="125"/>
      <c r="U36" s="125"/>
      <c r="V36" s="152"/>
      <c r="W36" s="61"/>
      <c r="X36" s="125"/>
      <c r="Y36" s="125"/>
      <c r="Z36" s="125"/>
      <c r="AA36" s="152"/>
      <c r="AB36" s="152"/>
      <c r="AC36" s="152"/>
      <c r="AD36" s="152"/>
      <c r="AE36" s="152"/>
      <c r="AF36" s="152"/>
      <c r="AG36" s="152"/>
      <c r="AH36" s="152"/>
      <c r="AI36" s="107"/>
      <c r="AJ36" s="107"/>
      <c r="AK36" s="107"/>
      <c r="AL36" s="107"/>
      <c r="AM36" s="107"/>
      <c r="AN36" s="107"/>
      <c r="AO36" s="107"/>
      <c r="AP36" s="107"/>
      <c r="AQ36" s="107"/>
      <c r="AR36" s="107"/>
      <c r="AS36" s="107"/>
      <c r="AT36" s="107"/>
      <c r="AU36" s="107"/>
      <c r="AV36" s="107"/>
      <c r="AW36" s="107"/>
      <c r="AX36" s="107"/>
    </row>
    <row r="37" outlineLevel="1">
      <c r="A37" s="61"/>
      <c r="B37" s="61"/>
      <c r="C37" s="61"/>
      <c r="D37" s="449" t="s">
        <v>2014</v>
      </c>
      <c r="E37" s="148" t="s">
        <v>2554</v>
      </c>
      <c r="F37" s="125"/>
      <c r="G37" s="125"/>
      <c r="H37" s="125"/>
      <c r="I37" s="125"/>
      <c r="J37" s="125"/>
      <c r="K37" s="125"/>
      <c r="L37" s="61"/>
      <c r="M37" s="61"/>
      <c r="N37" s="61"/>
      <c r="O37" s="125"/>
      <c r="P37" s="152"/>
      <c r="Q37" s="152"/>
      <c r="R37" s="152"/>
      <c r="S37" s="61"/>
      <c r="T37" s="125"/>
      <c r="U37" s="125"/>
      <c r="V37" s="152"/>
      <c r="W37" s="61"/>
      <c r="X37" s="125"/>
      <c r="Y37" s="125"/>
      <c r="Z37" s="125"/>
      <c r="AA37" s="152"/>
      <c r="AB37" s="152"/>
      <c r="AC37" s="152"/>
      <c r="AD37" s="152"/>
      <c r="AE37" s="152"/>
      <c r="AF37" s="152"/>
      <c r="AG37" s="152"/>
      <c r="AH37" s="152"/>
      <c r="AI37" s="107"/>
      <c r="AJ37" s="107"/>
      <c r="AK37" s="107"/>
      <c r="AL37" s="107"/>
      <c r="AM37" s="107"/>
      <c r="AN37" s="107"/>
      <c r="AO37" s="107"/>
      <c r="AP37" s="107"/>
      <c r="AQ37" s="107"/>
      <c r="AR37" s="107"/>
      <c r="AS37" s="107"/>
      <c r="AT37" s="107"/>
      <c r="AU37" s="107"/>
      <c r="AV37" s="107"/>
      <c r="AW37" s="107"/>
      <c r="AX37" s="107"/>
    </row>
    <row r="38" outlineLevel="1">
      <c r="A38" s="61"/>
      <c r="B38" s="61"/>
      <c r="C38" s="61"/>
      <c r="D38" s="135"/>
      <c r="E38" s="148" t="s">
        <v>2693</v>
      </c>
      <c r="F38" s="125"/>
      <c r="G38" s="125"/>
      <c r="H38" s="125"/>
      <c r="I38" s="125"/>
      <c r="J38" s="125"/>
      <c r="K38" s="125"/>
      <c r="L38" s="61"/>
      <c r="M38" s="61"/>
      <c r="N38" s="61"/>
      <c r="O38" s="125"/>
      <c r="P38" s="152"/>
      <c r="Q38" s="152"/>
      <c r="R38" s="152"/>
      <c r="S38" s="61"/>
      <c r="T38" s="125"/>
      <c r="U38" s="125"/>
      <c r="V38" s="152"/>
      <c r="W38" s="61"/>
      <c r="X38" s="125"/>
      <c r="Y38" s="125"/>
      <c r="Z38" s="125"/>
      <c r="AA38" s="152"/>
      <c r="AB38" s="152"/>
      <c r="AC38" s="152"/>
      <c r="AD38" s="152"/>
      <c r="AE38" s="152"/>
      <c r="AF38" s="152"/>
      <c r="AG38" s="152"/>
      <c r="AH38" s="152"/>
      <c r="AI38" s="107"/>
      <c r="AJ38" s="107"/>
      <c r="AK38" s="107"/>
      <c r="AL38" s="107"/>
      <c r="AM38" s="107"/>
      <c r="AN38" s="107"/>
      <c r="AO38" s="107"/>
      <c r="AP38" s="107"/>
      <c r="AQ38" s="107"/>
      <c r="AR38" s="107"/>
      <c r="AS38" s="107"/>
      <c r="AT38" s="107"/>
      <c r="AU38" s="107"/>
      <c r="AV38" s="107"/>
      <c r="AW38" s="107"/>
      <c r="AX38" s="107"/>
    </row>
    <row r="39" outlineLevel="1">
      <c r="A39" s="61"/>
      <c r="B39" s="61"/>
      <c r="C39" s="61"/>
      <c r="D39" s="148" t="s">
        <v>2694</v>
      </c>
      <c r="E39" s="148"/>
      <c r="F39" s="125"/>
      <c r="G39" s="125"/>
      <c r="H39" s="125"/>
      <c r="I39" s="125"/>
      <c r="J39" s="125"/>
      <c r="K39" s="125"/>
      <c r="L39" s="61"/>
      <c r="M39" s="61"/>
      <c r="N39" s="61"/>
      <c r="O39" s="125"/>
      <c r="P39" s="152"/>
      <c r="Q39" s="152"/>
      <c r="R39" s="152"/>
      <c r="S39" s="61"/>
      <c r="T39" s="125"/>
      <c r="U39" s="125"/>
      <c r="V39" s="152"/>
      <c r="W39" s="61"/>
      <c r="X39" s="125"/>
      <c r="Y39" s="125"/>
      <c r="Z39" s="125"/>
      <c r="AA39" s="152"/>
      <c r="AB39" s="152"/>
      <c r="AC39" s="152"/>
      <c r="AD39" s="152"/>
      <c r="AE39" s="152"/>
      <c r="AF39" s="152"/>
      <c r="AG39" s="152"/>
      <c r="AH39" s="152"/>
      <c r="AI39" s="107"/>
      <c r="AJ39" s="107"/>
      <c r="AK39" s="107"/>
      <c r="AL39" s="107"/>
      <c r="AM39" s="107"/>
      <c r="AN39" s="107"/>
      <c r="AO39" s="107"/>
      <c r="AP39" s="107"/>
      <c r="AQ39" s="107"/>
      <c r="AR39" s="107"/>
      <c r="AS39" s="107"/>
      <c r="AT39" s="107"/>
      <c r="AU39" s="107"/>
      <c r="AV39" s="107"/>
      <c r="AW39" s="107"/>
      <c r="AX39" s="107"/>
    </row>
    <row r="40" outlineLevel="1">
      <c r="A40" s="62"/>
      <c r="B40" s="61"/>
      <c r="C40" s="62"/>
      <c r="D40" s="148" t="s">
        <v>2016</v>
      </c>
      <c r="E40" s="148"/>
      <c r="F40" s="135"/>
      <c r="G40" s="135"/>
      <c r="H40" s="135"/>
      <c r="I40" s="135"/>
      <c r="J40" s="135"/>
      <c r="K40" s="135"/>
      <c r="L40" s="62"/>
      <c r="M40" s="62"/>
      <c r="N40" s="62"/>
      <c r="O40" s="135"/>
      <c r="P40" s="152"/>
      <c r="Q40" s="152"/>
      <c r="R40" s="152"/>
      <c r="S40" s="62"/>
      <c r="T40" s="135"/>
      <c r="U40" s="135"/>
      <c r="V40" s="152"/>
      <c r="W40" s="62"/>
      <c r="X40" s="135"/>
      <c r="Y40" s="135"/>
      <c r="Z40" s="135"/>
      <c r="AA40" s="152"/>
      <c r="AB40" s="152"/>
      <c r="AC40" s="152"/>
      <c r="AD40" s="152"/>
      <c r="AE40" s="152"/>
      <c r="AF40" s="152"/>
      <c r="AG40" s="152"/>
      <c r="AH40" s="152"/>
      <c r="AI40" s="107"/>
      <c r="AJ40" s="107"/>
      <c r="AK40" s="107"/>
      <c r="AL40" s="107"/>
      <c r="AM40" s="107"/>
      <c r="AN40" s="107"/>
      <c r="AO40" s="107"/>
      <c r="AP40" s="107"/>
      <c r="AQ40" s="107"/>
      <c r="AR40" s="107"/>
      <c r="AS40" s="107"/>
      <c r="AT40" s="107"/>
      <c r="AU40" s="107"/>
      <c r="AV40" s="107"/>
      <c r="AW40" s="107"/>
      <c r="AX40" s="107"/>
    </row>
    <row r="41" outlineLevel="1">
      <c r="A41" s="422">
        <v>5.0</v>
      </c>
      <c r="B41" s="61"/>
      <c r="C41" s="157" t="s">
        <v>2697</v>
      </c>
      <c r="D41" s="148" t="s">
        <v>2687</v>
      </c>
      <c r="E41" s="148"/>
      <c r="F41" s="449" t="s">
        <v>2025</v>
      </c>
      <c r="G41" s="449" t="s">
        <v>2026</v>
      </c>
      <c r="H41" s="449" t="s">
        <v>2027</v>
      </c>
      <c r="I41" s="449" t="s">
        <v>2028</v>
      </c>
      <c r="J41" s="449"/>
      <c r="K41" s="546" t="s">
        <v>2698</v>
      </c>
      <c r="L41" s="157" t="s">
        <v>1990</v>
      </c>
      <c r="M41" s="157" t="s">
        <v>197</v>
      </c>
      <c r="N41" s="183" t="s">
        <v>2030</v>
      </c>
      <c r="O41" s="449" t="s">
        <v>832</v>
      </c>
      <c r="P41" s="152"/>
      <c r="Q41" s="152"/>
      <c r="R41" s="152"/>
      <c r="S41" s="183" t="s">
        <v>2097</v>
      </c>
      <c r="T41" s="449" t="s">
        <v>2031</v>
      </c>
      <c r="U41" s="152"/>
      <c r="V41" s="152"/>
      <c r="W41" s="449" t="s">
        <v>252</v>
      </c>
      <c r="X41" s="449"/>
      <c r="Y41" s="549" t="s">
        <v>2696</v>
      </c>
      <c r="Z41" s="449"/>
      <c r="AA41" s="152"/>
      <c r="AB41" s="152"/>
      <c r="AC41" s="152"/>
      <c r="AD41" s="152"/>
      <c r="AE41" s="152"/>
      <c r="AF41" s="152"/>
      <c r="AG41" s="152"/>
      <c r="AH41" s="152"/>
      <c r="AI41" s="107"/>
      <c r="AJ41" s="107"/>
      <c r="AK41" s="107"/>
      <c r="AL41" s="107"/>
      <c r="AM41" s="107"/>
      <c r="AN41" s="107"/>
      <c r="AO41" s="107"/>
      <c r="AP41" s="107"/>
      <c r="AQ41" s="107"/>
      <c r="AR41" s="107"/>
      <c r="AS41" s="107"/>
      <c r="AT41" s="107"/>
      <c r="AU41" s="107"/>
      <c r="AV41" s="107"/>
      <c r="AW41" s="107"/>
      <c r="AX41" s="107"/>
    </row>
    <row r="42" outlineLevel="1">
      <c r="A42" s="61"/>
      <c r="B42" s="61"/>
      <c r="C42" s="61"/>
      <c r="D42" s="148" t="s">
        <v>2689</v>
      </c>
      <c r="E42" s="148"/>
      <c r="F42" s="125"/>
      <c r="G42" s="125"/>
      <c r="H42" s="125"/>
      <c r="I42" s="125"/>
      <c r="J42" s="125"/>
      <c r="K42" s="125"/>
      <c r="L42" s="61"/>
      <c r="M42" s="61"/>
      <c r="N42" s="61"/>
      <c r="O42" s="125"/>
      <c r="P42" s="152"/>
      <c r="Q42" s="152"/>
      <c r="R42" s="152"/>
      <c r="S42" s="61"/>
      <c r="T42" s="125"/>
      <c r="U42" s="152"/>
      <c r="V42" s="152"/>
      <c r="W42" s="125"/>
      <c r="X42" s="125"/>
      <c r="Y42" s="125"/>
      <c r="Z42" s="125"/>
      <c r="AA42" s="152"/>
      <c r="AB42" s="152"/>
      <c r="AC42" s="152"/>
      <c r="AD42" s="152"/>
      <c r="AE42" s="152"/>
      <c r="AF42" s="152"/>
      <c r="AG42" s="152"/>
      <c r="AH42" s="152"/>
      <c r="AI42" s="107"/>
      <c r="AJ42" s="107"/>
      <c r="AK42" s="107"/>
      <c r="AL42" s="107"/>
      <c r="AM42" s="107"/>
      <c r="AN42" s="107"/>
      <c r="AO42" s="107"/>
      <c r="AP42" s="107"/>
      <c r="AQ42" s="107"/>
      <c r="AR42" s="107"/>
      <c r="AS42" s="107"/>
      <c r="AT42" s="107"/>
      <c r="AU42" s="107"/>
      <c r="AV42" s="107"/>
      <c r="AW42" s="107"/>
      <c r="AX42" s="107"/>
    </row>
    <row r="43" outlineLevel="1">
      <c r="A43" s="61"/>
      <c r="B43" s="61"/>
      <c r="C43" s="61"/>
      <c r="D43" s="449" t="s">
        <v>2690</v>
      </c>
      <c r="E43" s="148" t="s">
        <v>2551</v>
      </c>
      <c r="F43" s="125"/>
      <c r="G43" s="125"/>
      <c r="H43" s="125"/>
      <c r="I43" s="125"/>
      <c r="J43" s="125"/>
      <c r="K43" s="125"/>
      <c r="L43" s="61"/>
      <c r="M43" s="61"/>
      <c r="N43" s="61"/>
      <c r="O43" s="125"/>
      <c r="P43" s="152"/>
      <c r="Q43" s="152"/>
      <c r="R43" s="152"/>
      <c r="S43" s="61"/>
      <c r="T43" s="125"/>
      <c r="U43" s="152"/>
      <c r="V43" s="152"/>
      <c r="W43" s="125"/>
      <c r="X43" s="125"/>
      <c r="Y43" s="125"/>
      <c r="Z43" s="125"/>
      <c r="AA43" s="152"/>
      <c r="AB43" s="152"/>
      <c r="AC43" s="152"/>
      <c r="AD43" s="152"/>
      <c r="AE43" s="152"/>
      <c r="AF43" s="152"/>
      <c r="AG43" s="152"/>
      <c r="AH43" s="152"/>
      <c r="AI43" s="107"/>
      <c r="AJ43" s="107"/>
      <c r="AK43" s="107"/>
      <c r="AL43" s="107"/>
      <c r="AM43" s="107"/>
      <c r="AN43" s="107"/>
      <c r="AO43" s="107"/>
      <c r="AP43" s="107"/>
      <c r="AQ43" s="107"/>
      <c r="AR43" s="107"/>
      <c r="AS43" s="107"/>
      <c r="AT43" s="107"/>
      <c r="AU43" s="107"/>
      <c r="AV43" s="107"/>
      <c r="AW43" s="107"/>
      <c r="AX43" s="107"/>
    </row>
    <row r="44" outlineLevel="1">
      <c r="A44" s="61"/>
      <c r="B44" s="61"/>
      <c r="C44" s="61"/>
      <c r="D44" s="135"/>
      <c r="E44" s="148" t="s">
        <v>2691</v>
      </c>
      <c r="F44" s="125"/>
      <c r="G44" s="125"/>
      <c r="H44" s="125"/>
      <c r="I44" s="125"/>
      <c r="J44" s="125"/>
      <c r="K44" s="125"/>
      <c r="L44" s="61"/>
      <c r="M44" s="61"/>
      <c r="N44" s="61"/>
      <c r="O44" s="125"/>
      <c r="P44" s="152"/>
      <c r="Q44" s="152"/>
      <c r="R44" s="152"/>
      <c r="S44" s="61"/>
      <c r="T44" s="125"/>
      <c r="U44" s="152"/>
      <c r="V44" s="152"/>
      <c r="W44" s="125"/>
      <c r="X44" s="125"/>
      <c r="Y44" s="125"/>
      <c r="Z44" s="125"/>
      <c r="AA44" s="152"/>
      <c r="AB44" s="152"/>
      <c r="AC44" s="152"/>
      <c r="AD44" s="152"/>
      <c r="AE44" s="152"/>
      <c r="AF44" s="152"/>
      <c r="AG44" s="152"/>
      <c r="AH44" s="152"/>
      <c r="AI44" s="107"/>
      <c r="AJ44" s="107"/>
      <c r="AK44" s="107"/>
      <c r="AL44" s="107"/>
      <c r="AM44" s="107"/>
      <c r="AN44" s="107"/>
      <c r="AO44" s="107"/>
      <c r="AP44" s="107"/>
      <c r="AQ44" s="107"/>
      <c r="AR44" s="107"/>
      <c r="AS44" s="107"/>
      <c r="AT44" s="107"/>
      <c r="AU44" s="107"/>
      <c r="AV44" s="107"/>
      <c r="AW44" s="107"/>
      <c r="AX44" s="107"/>
    </row>
    <row r="45" outlineLevel="1">
      <c r="A45" s="61"/>
      <c r="B45" s="61"/>
      <c r="C45" s="61"/>
      <c r="D45" s="148" t="s">
        <v>2692</v>
      </c>
      <c r="E45" s="148"/>
      <c r="F45" s="125"/>
      <c r="G45" s="125"/>
      <c r="H45" s="125"/>
      <c r="I45" s="125"/>
      <c r="J45" s="125"/>
      <c r="K45" s="125"/>
      <c r="L45" s="61"/>
      <c r="M45" s="61"/>
      <c r="N45" s="61"/>
      <c r="O45" s="125"/>
      <c r="P45" s="152"/>
      <c r="Q45" s="152"/>
      <c r="R45" s="152"/>
      <c r="S45" s="61"/>
      <c r="T45" s="125"/>
      <c r="U45" s="152"/>
      <c r="V45" s="152"/>
      <c r="W45" s="125"/>
      <c r="X45" s="125"/>
      <c r="Y45" s="125"/>
      <c r="Z45" s="125"/>
      <c r="AA45" s="152"/>
      <c r="AB45" s="152"/>
      <c r="AC45" s="152"/>
      <c r="AD45" s="152"/>
      <c r="AE45" s="152"/>
      <c r="AF45" s="152"/>
      <c r="AG45" s="152"/>
      <c r="AH45" s="152"/>
      <c r="AI45" s="107"/>
      <c r="AJ45" s="107"/>
      <c r="AK45" s="107"/>
      <c r="AL45" s="107"/>
      <c r="AM45" s="107"/>
      <c r="AN45" s="107"/>
      <c r="AO45" s="107"/>
      <c r="AP45" s="107"/>
      <c r="AQ45" s="107"/>
      <c r="AR45" s="107"/>
      <c r="AS45" s="107"/>
      <c r="AT45" s="107"/>
      <c r="AU45" s="107"/>
      <c r="AV45" s="107"/>
      <c r="AW45" s="107"/>
      <c r="AX45" s="107"/>
    </row>
    <row r="46" outlineLevel="1">
      <c r="A46" s="61"/>
      <c r="B46" s="61"/>
      <c r="C46" s="61"/>
      <c r="D46" s="449" t="s">
        <v>2014</v>
      </c>
      <c r="E46" s="148" t="s">
        <v>2554</v>
      </c>
      <c r="F46" s="125"/>
      <c r="G46" s="125"/>
      <c r="H46" s="125"/>
      <c r="I46" s="125"/>
      <c r="J46" s="125"/>
      <c r="K46" s="125"/>
      <c r="L46" s="61"/>
      <c r="M46" s="61"/>
      <c r="N46" s="61"/>
      <c r="O46" s="125"/>
      <c r="P46" s="152"/>
      <c r="Q46" s="152"/>
      <c r="R46" s="152"/>
      <c r="S46" s="61"/>
      <c r="T46" s="125"/>
      <c r="U46" s="152"/>
      <c r="V46" s="152"/>
      <c r="W46" s="125"/>
      <c r="X46" s="125"/>
      <c r="Y46" s="125"/>
      <c r="Z46" s="125"/>
      <c r="AA46" s="152"/>
      <c r="AB46" s="152"/>
      <c r="AC46" s="152"/>
      <c r="AD46" s="152"/>
      <c r="AE46" s="152"/>
      <c r="AF46" s="152"/>
      <c r="AG46" s="152"/>
      <c r="AH46" s="152"/>
      <c r="AI46" s="107"/>
      <c r="AJ46" s="107"/>
      <c r="AK46" s="107"/>
      <c r="AL46" s="107"/>
      <c r="AM46" s="107"/>
      <c r="AN46" s="107"/>
      <c r="AO46" s="107"/>
      <c r="AP46" s="107"/>
      <c r="AQ46" s="107"/>
      <c r="AR46" s="107"/>
      <c r="AS46" s="107"/>
      <c r="AT46" s="107"/>
      <c r="AU46" s="107"/>
      <c r="AV46" s="107"/>
      <c r="AW46" s="107"/>
      <c r="AX46" s="107"/>
    </row>
    <row r="47" outlineLevel="1">
      <c r="A47" s="61"/>
      <c r="B47" s="61"/>
      <c r="C47" s="61"/>
      <c r="D47" s="135"/>
      <c r="E47" s="148" t="s">
        <v>2693</v>
      </c>
      <c r="F47" s="125"/>
      <c r="G47" s="125"/>
      <c r="H47" s="125"/>
      <c r="I47" s="125"/>
      <c r="J47" s="125"/>
      <c r="K47" s="125"/>
      <c r="L47" s="61"/>
      <c r="M47" s="61"/>
      <c r="N47" s="61"/>
      <c r="O47" s="125"/>
      <c r="P47" s="152"/>
      <c r="Q47" s="152"/>
      <c r="R47" s="152"/>
      <c r="S47" s="61"/>
      <c r="T47" s="125"/>
      <c r="U47" s="152"/>
      <c r="V47" s="152"/>
      <c r="W47" s="125"/>
      <c r="X47" s="125"/>
      <c r="Y47" s="125"/>
      <c r="Z47" s="125"/>
      <c r="AA47" s="152"/>
      <c r="AB47" s="152"/>
      <c r="AC47" s="152"/>
      <c r="AD47" s="152"/>
      <c r="AE47" s="152"/>
      <c r="AF47" s="152"/>
      <c r="AG47" s="152"/>
      <c r="AH47" s="152"/>
      <c r="AI47" s="107"/>
      <c r="AJ47" s="107"/>
      <c r="AK47" s="107"/>
      <c r="AL47" s="107"/>
      <c r="AM47" s="107"/>
      <c r="AN47" s="107"/>
      <c r="AO47" s="107"/>
      <c r="AP47" s="107"/>
      <c r="AQ47" s="107"/>
      <c r="AR47" s="107"/>
      <c r="AS47" s="107"/>
      <c r="AT47" s="107"/>
      <c r="AU47" s="107"/>
      <c r="AV47" s="107"/>
      <c r="AW47" s="107"/>
      <c r="AX47" s="107"/>
    </row>
    <row r="48" outlineLevel="1">
      <c r="A48" s="61"/>
      <c r="B48" s="61"/>
      <c r="C48" s="61"/>
      <c r="D48" s="148" t="s">
        <v>2694</v>
      </c>
      <c r="E48" s="148"/>
      <c r="F48" s="125"/>
      <c r="G48" s="125"/>
      <c r="H48" s="125"/>
      <c r="I48" s="125"/>
      <c r="J48" s="125"/>
      <c r="K48" s="125"/>
      <c r="L48" s="61"/>
      <c r="M48" s="61"/>
      <c r="N48" s="61"/>
      <c r="O48" s="125"/>
      <c r="P48" s="152"/>
      <c r="Q48" s="152"/>
      <c r="R48" s="152"/>
      <c r="S48" s="61"/>
      <c r="T48" s="125"/>
      <c r="U48" s="152"/>
      <c r="V48" s="152"/>
      <c r="W48" s="125"/>
      <c r="X48" s="125"/>
      <c r="Y48" s="125"/>
      <c r="Z48" s="125"/>
      <c r="AA48" s="152"/>
      <c r="AB48" s="152"/>
      <c r="AC48" s="152"/>
      <c r="AD48" s="152"/>
      <c r="AE48" s="152"/>
      <c r="AF48" s="152"/>
      <c r="AG48" s="152"/>
      <c r="AH48" s="152"/>
      <c r="AI48" s="107"/>
      <c r="AJ48" s="107"/>
      <c r="AK48" s="107"/>
      <c r="AL48" s="107"/>
      <c r="AM48" s="107"/>
      <c r="AN48" s="107"/>
      <c r="AO48" s="107"/>
      <c r="AP48" s="107"/>
      <c r="AQ48" s="107"/>
      <c r="AR48" s="107"/>
      <c r="AS48" s="107"/>
      <c r="AT48" s="107"/>
      <c r="AU48" s="107"/>
      <c r="AV48" s="107"/>
      <c r="AW48" s="107"/>
      <c r="AX48" s="107"/>
    </row>
    <row r="49" outlineLevel="1">
      <c r="A49" s="62"/>
      <c r="B49" s="61"/>
      <c r="C49" s="62"/>
      <c r="D49" s="148" t="s">
        <v>2016</v>
      </c>
      <c r="E49" s="148"/>
      <c r="F49" s="135"/>
      <c r="G49" s="135"/>
      <c r="H49" s="135"/>
      <c r="I49" s="135"/>
      <c r="J49" s="135"/>
      <c r="K49" s="135"/>
      <c r="L49" s="62"/>
      <c r="M49" s="62"/>
      <c r="N49" s="62"/>
      <c r="O49" s="135"/>
      <c r="P49" s="152"/>
      <c r="Q49" s="152"/>
      <c r="R49" s="152"/>
      <c r="S49" s="62"/>
      <c r="T49" s="135"/>
      <c r="U49" s="152"/>
      <c r="V49" s="152"/>
      <c r="W49" s="135"/>
      <c r="X49" s="135"/>
      <c r="Y49" s="135"/>
      <c r="Z49" s="135"/>
      <c r="AA49" s="152"/>
      <c r="AB49" s="152"/>
      <c r="AC49" s="152"/>
      <c r="AD49" s="152"/>
      <c r="AE49" s="152"/>
      <c r="AF49" s="152"/>
      <c r="AG49" s="152"/>
      <c r="AH49" s="152"/>
      <c r="AI49" s="107"/>
      <c r="AJ49" s="107"/>
      <c r="AK49" s="107"/>
      <c r="AL49" s="107"/>
      <c r="AM49" s="107"/>
      <c r="AN49" s="107"/>
      <c r="AO49" s="107"/>
      <c r="AP49" s="107"/>
      <c r="AQ49" s="107"/>
      <c r="AR49" s="107"/>
      <c r="AS49" s="107"/>
      <c r="AT49" s="107"/>
      <c r="AU49" s="107"/>
      <c r="AV49" s="107"/>
      <c r="AW49" s="107"/>
      <c r="AX49" s="107"/>
    </row>
    <row r="50" outlineLevel="1">
      <c r="A50" s="422">
        <v>6.0</v>
      </c>
      <c r="B50" s="61"/>
      <c r="C50" s="157" t="s">
        <v>2699</v>
      </c>
      <c r="D50" s="148" t="s">
        <v>2687</v>
      </c>
      <c r="E50" s="148"/>
      <c r="F50" s="449" t="s">
        <v>2005</v>
      </c>
      <c r="G50" s="449" t="s">
        <v>2026</v>
      </c>
      <c r="H50" s="449" t="s">
        <v>2027</v>
      </c>
      <c r="I50" s="449" t="s">
        <v>2028</v>
      </c>
      <c r="J50" s="449"/>
      <c r="K50" s="546" t="s">
        <v>2700</v>
      </c>
      <c r="L50" s="157" t="s">
        <v>1990</v>
      </c>
      <c r="M50" s="157" t="s">
        <v>197</v>
      </c>
      <c r="N50" s="183" t="s">
        <v>2030</v>
      </c>
      <c r="O50" s="449" t="s">
        <v>832</v>
      </c>
      <c r="P50" s="152"/>
      <c r="Q50" s="152"/>
      <c r="R50" s="152"/>
      <c r="S50" s="183" t="s">
        <v>2097</v>
      </c>
      <c r="T50" s="449" t="s">
        <v>2031</v>
      </c>
      <c r="U50" s="152"/>
      <c r="V50" s="152"/>
      <c r="W50" s="449" t="s">
        <v>252</v>
      </c>
      <c r="X50" s="449"/>
      <c r="Y50" s="549" t="s">
        <v>2696</v>
      </c>
      <c r="Z50" s="449"/>
      <c r="AA50" s="152"/>
      <c r="AB50" s="152"/>
      <c r="AC50" s="152"/>
      <c r="AD50" s="152"/>
      <c r="AE50" s="152"/>
      <c r="AF50" s="152"/>
      <c r="AG50" s="152"/>
      <c r="AH50" s="152"/>
      <c r="AI50" s="107"/>
      <c r="AJ50" s="107"/>
      <c r="AK50" s="107"/>
      <c r="AL50" s="107"/>
      <c r="AM50" s="107"/>
      <c r="AN50" s="107"/>
      <c r="AO50" s="107"/>
      <c r="AP50" s="107"/>
      <c r="AQ50" s="107"/>
      <c r="AR50" s="107"/>
      <c r="AS50" s="107"/>
      <c r="AT50" s="107"/>
      <c r="AU50" s="107"/>
      <c r="AV50" s="107"/>
      <c r="AW50" s="107"/>
      <c r="AX50" s="107"/>
    </row>
    <row r="51" outlineLevel="1">
      <c r="A51" s="61"/>
      <c r="B51" s="61"/>
      <c r="C51" s="61"/>
      <c r="D51" s="148" t="s">
        <v>2689</v>
      </c>
      <c r="E51" s="148"/>
      <c r="F51" s="125"/>
      <c r="G51" s="125"/>
      <c r="H51" s="125"/>
      <c r="I51" s="125"/>
      <c r="J51" s="125"/>
      <c r="K51" s="125"/>
      <c r="L51" s="61"/>
      <c r="M51" s="61"/>
      <c r="N51" s="61"/>
      <c r="O51" s="125"/>
      <c r="P51" s="152"/>
      <c r="Q51" s="152"/>
      <c r="R51" s="152"/>
      <c r="S51" s="61"/>
      <c r="T51" s="125"/>
      <c r="U51" s="152"/>
      <c r="V51" s="152"/>
      <c r="W51" s="125"/>
      <c r="X51" s="125"/>
      <c r="Y51" s="125"/>
      <c r="Z51" s="125"/>
      <c r="AA51" s="152"/>
      <c r="AB51" s="152"/>
      <c r="AC51" s="152"/>
      <c r="AD51" s="152"/>
      <c r="AE51" s="152"/>
      <c r="AF51" s="152"/>
      <c r="AG51" s="152"/>
      <c r="AH51" s="152"/>
      <c r="AI51" s="107"/>
      <c r="AJ51" s="107"/>
      <c r="AK51" s="107"/>
      <c r="AL51" s="107"/>
      <c r="AM51" s="107"/>
      <c r="AN51" s="107"/>
      <c r="AO51" s="107"/>
      <c r="AP51" s="107"/>
      <c r="AQ51" s="107"/>
      <c r="AR51" s="107"/>
      <c r="AS51" s="107"/>
      <c r="AT51" s="107"/>
      <c r="AU51" s="107"/>
      <c r="AV51" s="107"/>
      <c r="AW51" s="107"/>
      <c r="AX51" s="107"/>
    </row>
    <row r="52" outlineLevel="1">
      <c r="A52" s="61"/>
      <c r="B52" s="61"/>
      <c r="C52" s="61"/>
      <c r="D52" s="449" t="s">
        <v>2690</v>
      </c>
      <c r="E52" s="148" t="s">
        <v>2551</v>
      </c>
      <c r="F52" s="125"/>
      <c r="G52" s="125"/>
      <c r="H52" s="125"/>
      <c r="I52" s="125"/>
      <c r="J52" s="125"/>
      <c r="K52" s="125"/>
      <c r="L52" s="61"/>
      <c r="M52" s="61"/>
      <c r="N52" s="61"/>
      <c r="O52" s="125"/>
      <c r="P52" s="152"/>
      <c r="Q52" s="152"/>
      <c r="R52" s="152"/>
      <c r="S52" s="61"/>
      <c r="T52" s="125"/>
      <c r="U52" s="152"/>
      <c r="V52" s="152"/>
      <c r="W52" s="125"/>
      <c r="X52" s="125"/>
      <c r="Y52" s="125"/>
      <c r="Z52" s="125"/>
      <c r="AA52" s="152"/>
      <c r="AB52" s="152"/>
      <c r="AC52" s="152"/>
      <c r="AD52" s="152"/>
      <c r="AE52" s="152"/>
      <c r="AF52" s="152"/>
      <c r="AG52" s="152"/>
      <c r="AH52" s="152"/>
      <c r="AI52" s="107"/>
      <c r="AJ52" s="107"/>
      <c r="AK52" s="107"/>
      <c r="AL52" s="107"/>
      <c r="AM52" s="107"/>
      <c r="AN52" s="107"/>
      <c r="AO52" s="107"/>
      <c r="AP52" s="107"/>
      <c r="AQ52" s="107"/>
      <c r="AR52" s="107"/>
      <c r="AS52" s="107"/>
      <c r="AT52" s="107"/>
      <c r="AU52" s="107"/>
      <c r="AV52" s="107"/>
      <c r="AW52" s="107"/>
      <c r="AX52" s="107"/>
    </row>
    <row r="53" outlineLevel="1">
      <c r="A53" s="61"/>
      <c r="B53" s="61"/>
      <c r="C53" s="61"/>
      <c r="D53" s="135"/>
      <c r="E53" s="148" t="s">
        <v>2691</v>
      </c>
      <c r="F53" s="125"/>
      <c r="G53" s="125"/>
      <c r="H53" s="125"/>
      <c r="I53" s="125"/>
      <c r="J53" s="125"/>
      <c r="K53" s="125"/>
      <c r="L53" s="61"/>
      <c r="M53" s="61"/>
      <c r="N53" s="61"/>
      <c r="O53" s="125"/>
      <c r="P53" s="152"/>
      <c r="Q53" s="152"/>
      <c r="R53" s="152"/>
      <c r="S53" s="61"/>
      <c r="T53" s="125"/>
      <c r="U53" s="152"/>
      <c r="V53" s="152"/>
      <c r="W53" s="125"/>
      <c r="X53" s="125"/>
      <c r="Y53" s="125"/>
      <c r="Z53" s="125"/>
      <c r="AA53" s="152"/>
      <c r="AB53" s="152"/>
      <c r="AC53" s="152"/>
      <c r="AD53" s="152"/>
      <c r="AE53" s="152"/>
      <c r="AF53" s="152"/>
      <c r="AG53" s="152"/>
      <c r="AH53" s="152"/>
      <c r="AI53" s="107"/>
      <c r="AJ53" s="107"/>
      <c r="AK53" s="107"/>
      <c r="AL53" s="107"/>
      <c r="AM53" s="107"/>
      <c r="AN53" s="107"/>
      <c r="AO53" s="107"/>
      <c r="AP53" s="107"/>
      <c r="AQ53" s="107"/>
      <c r="AR53" s="107"/>
      <c r="AS53" s="107"/>
      <c r="AT53" s="107"/>
      <c r="AU53" s="107"/>
      <c r="AV53" s="107"/>
      <c r="AW53" s="107"/>
      <c r="AX53" s="107"/>
    </row>
    <row r="54" outlineLevel="1">
      <c r="A54" s="61"/>
      <c r="B54" s="61"/>
      <c r="C54" s="61"/>
      <c r="D54" s="148" t="s">
        <v>2692</v>
      </c>
      <c r="E54" s="148"/>
      <c r="F54" s="125"/>
      <c r="G54" s="125"/>
      <c r="H54" s="125"/>
      <c r="I54" s="125"/>
      <c r="J54" s="125"/>
      <c r="K54" s="125"/>
      <c r="L54" s="61"/>
      <c r="M54" s="61"/>
      <c r="N54" s="61"/>
      <c r="O54" s="125"/>
      <c r="P54" s="152"/>
      <c r="Q54" s="152"/>
      <c r="R54" s="152"/>
      <c r="S54" s="61"/>
      <c r="T54" s="125"/>
      <c r="U54" s="152"/>
      <c r="V54" s="152"/>
      <c r="W54" s="125"/>
      <c r="X54" s="125"/>
      <c r="Y54" s="125"/>
      <c r="Z54" s="125"/>
      <c r="AA54" s="152"/>
      <c r="AB54" s="152"/>
      <c r="AC54" s="152"/>
      <c r="AD54" s="152"/>
      <c r="AE54" s="152"/>
      <c r="AF54" s="152"/>
      <c r="AG54" s="152"/>
      <c r="AH54" s="152"/>
      <c r="AI54" s="107"/>
      <c r="AJ54" s="107"/>
      <c r="AK54" s="107"/>
      <c r="AL54" s="107"/>
      <c r="AM54" s="107"/>
      <c r="AN54" s="107"/>
      <c r="AO54" s="107"/>
      <c r="AP54" s="107"/>
      <c r="AQ54" s="107"/>
      <c r="AR54" s="107"/>
      <c r="AS54" s="107"/>
      <c r="AT54" s="107"/>
      <c r="AU54" s="107"/>
      <c r="AV54" s="107"/>
      <c r="AW54" s="107"/>
      <c r="AX54" s="107"/>
    </row>
    <row r="55" outlineLevel="1">
      <c r="A55" s="61"/>
      <c r="B55" s="61"/>
      <c r="C55" s="61"/>
      <c r="D55" s="449" t="s">
        <v>2014</v>
      </c>
      <c r="E55" s="148" t="s">
        <v>2554</v>
      </c>
      <c r="F55" s="125"/>
      <c r="G55" s="125"/>
      <c r="H55" s="125"/>
      <c r="I55" s="125"/>
      <c r="J55" s="125"/>
      <c r="K55" s="125"/>
      <c r="L55" s="61"/>
      <c r="M55" s="61"/>
      <c r="N55" s="61"/>
      <c r="O55" s="125"/>
      <c r="P55" s="152"/>
      <c r="Q55" s="152"/>
      <c r="R55" s="152"/>
      <c r="S55" s="61"/>
      <c r="T55" s="125"/>
      <c r="U55" s="152"/>
      <c r="V55" s="152"/>
      <c r="W55" s="125"/>
      <c r="X55" s="125"/>
      <c r="Y55" s="125"/>
      <c r="Z55" s="125"/>
      <c r="AA55" s="152"/>
      <c r="AB55" s="152"/>
      <c r="AC55" s="152"/>
      <c r="AD55" s="152"/>
      <c r="AE55" s="152"/>
      <c r="AF55" s="152"/>
      <c r="AG55" s="152"/>
      <c r="AH55" s="152"/>
      <c r="AI55" s="107"/>
      <c r="AJ55" s="107"/>
      <c r="AK55" s="107"/>
      <c r="AL55" s="107"/>
      <c r="AM55" s="107"/>
      <c r="AN55" s="107"/>
      <c r="AO55" s="107"/>
      <c r="AP55" s="107"/>
      <c r="AQ55" s="107"/>
      <c r="AR55" s="107"/>
      <c r="AS55" s="107"/>
      <c r="AT55" s="107"/>
      <c r="AU55" s="107"/>
      <c r="AV55" s="107"/>
      <c r="AW55" s="107"/>
      <c r="AX55" s="107"/>
    </row>
    <row r="56" outlineLevel="1">
      <c r="A56" s="61"/>
      <c r="B56" s="61"/>
      <c r="C56" s="61"/>
      <c r="D56" s="135"/>
      <c r="E56" s="148" t="s">
        <v>2693</v>
      </c>
      <c r="F56" s="125"/>
      <c r="G56" s="125"/>
      <c r="H56" s="125"/>
      <c r="I56" s="125"/>
      <c r="J56" s="125"/>
      <c r="K56" s="125"/>
      <c r="L56" s="61"/>
      <c r="M56" s="61"/>
      <c r="N56" s="61"/>
      <c r="O56" s="125"/>
      <c r="P56" s="152"/>
      <c r="Q56" s="152"/>
      <c r="R56" s="152"/>
      <c r="S56" s="61"/>
      <c r="T56" s="125"/>
      <c r="U56" s="152"/>
      <c r="V56" s="152"/>
      <c r="W56" s="125"/>
      <c r="X56" s="125"/>
      <c r="Y56" s="125"/>
      <c r="Z56" s="125"/>
      <c r="AA56" s="152"/>
      <c r="AB56" s="152"/>
      <c r="AC56" s="152"/>
      <c r="AD56" s="152"/>
      <c r="AE56" s="152"/>
      <c r="AF56" s="152"/>
      <c r="AG56" s="152"/>
      <c r="AH56" s="152"/>
      <c r="AI56" s="107"/>
      <c r="AJ56" s="107"/>
      <c r="AK56" s="107"/>
      <c r="AL56" s="107"/>
      <c r="AM56" s="107"/>
      <c r="AN56" s="107"/>
      <c r="AO56" s="107"/>
      <c r="AP56" s="107"/>
      <c r="AQ56" s="107"/>
      <c r="AR56" s="107"/>
      <c r="AS56" s="107"/>
      <c r="AT56" s="107"/>
      <c r="AU56" s="107"/>
      <c r="AV56" s="107"/>
      <c r="AW56" s="107"/>
      <c r="AX56" s="107"/>
    </row>
    <row r="57" outlineLevel="1">
      <c r="A57" s="61"/>
      <c r="B57" s="61"/>
      <c r="C57" s="61"/>
      <c r="D57" s="148" t="s">
        <v>2694</v>
      </c>
      <c r="E57" s="148"/>
      <c r="F57" s="125"/>
      <c r="G57" s="125"/>
      <c r="H57" s="125"/>
      <c r="I57" s="125"/>
      <c r="J57" s="125"/>
      <c r="K57" s="125"/>
      <c r="L57" s="61"/>
      <c r="M57" s="61"/>
      <c r="N57" s="61"/>
      <c r="O57" s="125"/>
      <c r="P57" s="152"/>
      <c r="Q57" s="152"/>
      <c r="R57" s="152"/>
      <c r="S57" s="61"/>
      <c r="T57" s="125"/>
      <c r="U57" s="152"/>
      <c r="V57" s="152"/>
      <c r="W57" s="125"/>
      <c r="X57" s="125"/>
      <c r="Y57" s="125"/>
      <c r="Z57" s="125"/>
      <c r="AA57" s="152"/>
      <c r="AB57" s="152"/>
      <c r="AC57" s="152"/>
      <c r="AD57" s="152"/>
      <c r="AE57" s="152"/>
      <c r="AF57" s="152"/>
      <c r="AG57" s="152"/>
      <c r="AH57" s="152"/>
      <c r="AI57" s="107"/>
      <c r="AJ57" s="107"/>
      <c r="AK57" s="107"/>
      <c r="AL57" s="107"/>
      <c r="AM57" s="107"/>
      <c r="AN57" s="107"/>
      <c r="AO57" s="107"/>
      <c r="AP57" s="107"/>
      <c r="AQ57" s="107"/>
      <c r="AR57" s="107"/>
      <c r="AS57" s="107"/>
      <c r="AT57" s="107"/>
      <c r="AU57" s="107"/>
      <c r="AV57" s="107"/>
      <c r="AW57" s="107"/>
      <c r="AX57" s="107"/>
    </row>
    <row r="58" outlineLevel="1">
      <c r="A58" s="62"/>
      <c r="B58" s="61"/>
      <c r="C58" s="62"/>
      <c r="D58" s="148" t="s">
        <v>2016</v>
      </c>
      <c r="E58" s="148"/>
      <c r="F58" s="135"/>
      <c r="G58" s="135"/>
      <c r="H58" s="135"/>
      <c r="I58" s="135"/>
      <c r="J58" s="135"/>
      <c r="K58" s="135"/>
      <c r="L58" s="62"/>
      <c r="M58" s="62"/>
      <c r="N58" s="62"/>
      <c r="O58" s="135"/>
      <c r="P58" s="152"/>
      <c r="Q58" s="152"/>
      <c r="R58" s="152"/>
      <c r="S58" s="62"/>
      <c r="T58" s="135"/>
      <c r="U58" s="152"/>
      <c r="V58" s="152"/>
      <c r="W58" s="135"/>
      <c r="X58" s="135"/>
      <c r="Y58" s="135"/>
      <c r="Z58" s="135"/>
      <c r="AA58" s="152"/>
      <c r="AB58" s="152"/>
      <c r="AC58" s="152"/>
      <c r="AD58" s="152"/>
      <c r="AE58" s="152"/>
      <c r="AF58" s="152"/>
      <c r="AG58" s="152"/>
      <c r="AH58" s="152"/>
      <c r="AI58" s="107"/>
      <c r="AJ58" s="107"/>
      <c r="AK58" s="107"/>
      <c r="AL58" s="107"/>
      <c r="AM58" s="107"/>
      <c r="AN58" s="107"/>
      <c r="AO58" s="107"/>
      <c r="AP58" s="107"/>
      <c r="AQ58" s="107"/>
      <c r="AR58" s="107"/>
      <c r="AS58" s="107"/>
      <c r="AT58" s="107"/>
      <c r="AU58" s="107"/>
      <c r="AV58" s="107"/>
      <c r="AW58" s="107"/>
      <c r="AX58" s="107"/>
    </row>
    <row r="59" outlineLevel="1">
      <c r="A59" s="422">
        <v>7.0</v>
      </c>
      <c r="B59" s="61"/>
      <c r="C59" s="550" t="s">
        <v>1535</v>
      </c>
      <c r="D59" s="148" t="s">
        <v>2687</v>
      </c>
      <c r="E59" s="148"/>
      <c r="F59" s="449"/>
      <c r="G59" s="449"/>
      <c r="H59" s="449"/>
      <c r="I59" s="449" t="s">
        <v>2339</v>
      </c>
      <c r="J59" s="449" t="s">
        <v>1539</v>
      </c>
      <c r="K59" s="449" t="s">
        <v>1537</v>
      </c>
      <c r="L59" s="157" t="s">
        <v>1990</v>
      </c>
      <c r="M59" s="157" t="s">
        <v>2228</v>
      </c>
      <c r="N59" s="151"/>
      <c r="O59" s="449" t="s">
        <v>832</v>
      </c>
      <c r="P59" s="152"/>
      <c r="Q59" s="152"/>
      <c r="R59" s="152"/>
      <c r="S59" s="151"/>
      <c r="T59" s="152"/>
      <c r="U59" s="152"/>
      <c r="V59" s="152"/>
      <c r="W59" s="449" t="s">
        <v>290</v>
      </c>
      <c r="X59" s="527"/>
      <c r="Y59" s="527"/>
      <c r="Z59" s="527"/>
      <c r="AA59" s="152"/>
      <c r="AB59" s="152"/>
      <c r="AC59" s="152"/>
      <c r="AD59" s="152"/>
      <c r="AE59" s="152"/>
      <c r="AF59" s="152"/>
      <c r="AG59" s="152"/>
      <c r="AH59" s="152"/>
      <c r="AI59" s="107"/>
      <c r="AJ59" s="107"/>
      <c r="AK59" s="107"/>
      <c r="AL59" s="107"/>
      <c r="AM59" s="107"/>
      <c r="AN59" s="107"/>
      <c r="AO59" s="107"/>
      <c r="AP59" s="107"/>
      <c r="AQ59" s="107"/>
      <c r="AR59" s="107"/>
      <c r="AS59" s="107"/>
      <c r="AT59" s="107"/>
      <c r="AU59" s="107"/>
      <c r="AV59" s="107"/>
      <c r="AW59" s="107"/>
      <c r="AX59" s="107"/>
    </row>
    <row r="60" outlineLevel="1">
      <c r="A60" s="61"/>
      <c r="B60" s="61"/>
      <c r="C60" s="61"/>
      <c r="D60" s="148" t="s">
        <v>2689</v>
      </c>
      <c r="E60" s="148"/>
      <c r="F60" s="125"/>
      <c r="G60" s="125"/>
      <c r="H60" s="125"/>
      <c r="I60" s="125"/>
      <c r="J60" s="125"/>
      <c r="K60" s="125"/>
      <c r="L60" s="61"/>
      <c r="M60" s="61"/>
      <c r="N60" s="151"/>
      <c r="O60" s="125"/>
      <c r="P60" s="152"/>
      <c r="Q60" s="152"/>
      <c r="R60" s="152"/>
      <c r="S60" s="151"/>
      <c r="T60" s="152"/>
      <c r="U60" s="152"/>
      <c r="V60" s="152"/>
      <c r="W60" s="125"/>
      <c r="X60" s="125"/>
      <c r="Y60" s="125"/>
      <c r="Z60" s="125"/>
      <c r="AA60" s="152"/>
      <c r="AB60" s="152"/>
      <c r="AC60" s="152"/>
      <c r="AD60" s="152"/>
      <c r="AE60" s="152"/>
      <c r="AF60" s="152"/>
      <c r="AG60" s="152"/>
      <c r="AH60" s="152"/>
      <c r="AI60" s="107"/>
      <c r="AJ60" s="107"/>
      <c r="AK60" s="107"/>
      <c r="AL60" s="107"/>
      <c r="AM60" s="107"/>
      <c r="AN60" s="107"/>
      <c r="AO60" s="107"/>
      <c r="AP60" s="107"/>
      <c r="AQ60" s="107"/>
      <c r="AR60" s="107"/>
      <c r="AS60" s="107"/>
      <c r="AT60" s="107"/>
      <c r="AU60" s="107"/>
      <c r="AV60" s="107"/>
      <c r="AW60" s="107"/>
      <c r="AX60" s="107"/>
    </row>
    <row r="61" outlineLevel="1">
      <c r="A61" s="61"/>
      <c r="B61" s="61"/>
      <c r="C61" s="61"/>
      <c r="D61" s="551" t="s">
        <v>2690</v>
      </c>
      <c r="E61" s="529" t="s">
        <v>2551</v>
      </c>
      <c r="F61" s="125"/>
      <c r="G61" s="125"/>
      <c r="H61" s="125"/>
      <c r="I61" s="125"/>
      <c r="J61" s="125"/>
      <c r="K61" s="125"/>
      <c r="L61" s="61"/>
      <c r="M61" s="61"/>
      <c r="N61" s="151"/>
      <c r="O61" s="125"/>
      <c r="P61" s="152"/>
      <c r="Q61" s="152"/>
      <c r="R61" s="152"/>
      <c r="S61" s="151"/>
      <c r="T61" s="152"/>
      <c r="U61" s="152"/>
      <c r="V61" s="152"/>
      <c r="W61" s="125"/>
      <c r="X61" s="125"/>
      <c r="Y61" s="125"/>
      <c r="Z61" s="125"/>
      <c r="AA61" s="152"/>
      <c r="AB61" s="152"/>
      <c r="AC61" s="152"/>
      <c r="AD61" s="152"/>
      <c r="AE61" s="152"/>
      <c r="AF61" s="152"/>
      <c r="AG61" s="152"/>
      <c r="AH61" s="152"/>
      <c r="AI61" s="107"/>
      <c r="AJ61" s="107"/>
      <c r="AK61" s="107"/>
      <c r="AL61" s="107"/>
      <c r="AM61" s="107"/>
      <c r="AN61" s="107"/>
      <c r="AO61" s="107"/>
      <c r="AP61" s="107"/>
      <c r="AQ61" s="107"/>
      <c r="AR61" s="107"/>
      <c r="AS61" s="107"/>
      <c r="AT61" s="107"/>
      <c r="AU61" s="107"/>
      <c r="AV61" s="107"/>
      <c r="AW61" s="107"/>
      <c r="AX61" s="107"/>
    </row>
    <row r="62" outlineLevel="1">
      <c r="A62" s="61"/>
      <c r="B62" s="61"/>
      <c r="C62" s="61"/>
      <c r="D62" s="135"/>
      <c r="E62" s="529" t="s">
        <v>2691</v>
      </c>
      <c r="F62" s="125"/>
      <c r="G62" s="125"/>
      <c r="H62" s="125"/>
      <c r="I62" s="125"/>
      <c r="J62" s="125"/>
      <c r="K62" s="125"/>
      <c r="L62" s="61"/>
      <c r="M62" s="61"/>
      <c r="N62" s="151"/>
      <c r="O62" s="125"/>
      <c r="P62" s="152"/>
      <c r="Q62" s="152"/>
      <c r="R62" s="152"/>
      <c r="S62" s="151"/>
      <c r="T62" s="152"/>
      <c r="U62" s="152"/>
      <c r="V62" s="152"/>
      <c r="W62" s="125"/>
      <c r="X62" s="125"/>
      <c r="Y62" s="125"/>
      <c r="Z62" s="125"/>
      <c r="AA62" s="152"/>
      <c r="AB62" s="152"/>
      <c r="AC62" s="152"/>
      <c r="AD62" s="152"/>
      <c r="AE62" s="152"/>
      <c r="AF62" s="152"/>
      <c r="AG62" s="152"/>
      <c r="AH62" s="152"/>
      <c r="AI62" s="107"/>
      <c r="AJ62" s="107"/>
      <c r="AK62" s="107"/>
      <c r="AL62" s="107"/>
      <c r="AM62" s="107"/>
      <c r="AN62" s="107"/>
      <c r="AO62" s="107"/>
      <c r="AP62" s="107"/>
      <c r="AQ62" s="107"/>
      <c r="AR62" s="107"/>
      <c r="AS62" s="107"/>
      <c r="AT62" s="107"/>
      <c r="AU62" s="107"/>
      <c r="AV62" s="107"/>
      <c r="AW62" s="107"/>
      <c r="AX62" s="107"/>
    </row>
    <row r="63" outlineLevel="1">
      <c r="A63" s="61"/>
      <c r="B63" s="61"/>
      <c r="C63" s="61"/>
      <c r="D63" s="148" t="s">
        <v>2692</v>
      </c>
      <c r="E63" s="148"/>
      <c r="F63" s="125"/>
      <c r="G63" s="125"/>
      <c r="H63" s="125"/>
      <c r="I63" s="125"/>
      <c r="J63" s="125"/>
      <c r="K63" s="125"/>
      <c r="L63" s="61"/>
      <c r="M63" s="61"/>
      <c r="N63" s="151"/>
      <c r="O63" s="125"/>
      <c r="P63" s="152"/>
      <c r="Q63" s="152"/>
      <c r="R63" s="152"/>
      <c r="S63" s="151"/>
      <c r="T63" s="152"/>
      <c r="U63" s="152"/>
      <c r="V63" s="152"/>
      <c r="W63" s="125"/>
      <c r="X63" s="125"/>
      <c r="Y63" s="125"/>
      <c r="Z63" s="125"/>
      <c r="AA63" s="152"/>
      <c r="AB63" s="152"/>
      <c r="AC63" s="152"/>
      <c r="AD63" s="152"/>
      <c r="AE63" s="152"/>
      <c r="AF63" s="152"/>
      <c r="AG63" s="152"/>
      <c r="AH63" s="152"/>
      <c r="AI63" s="107"/>
      <c r="AJ63" s="107"/>
      <c r="AK63" s="107"/>
      <c r="AL63" s="107"/>
      <c r="AM63" s="107"/>
      <c r="AN63" s="107"/>
      <c r="AO63" s="107"/>
      <c r="AP63" s="107"/>
      <c r="AQ63" s="107"/>
      <c r="AR63" s="107"/>
      <c r="AS63" s="107"/>
      <c r="AT63" s="107"/>
      <c r="AU63" s="107"/>
      <c r="AV63" s="107"/>
      <c r="AW63" s="107"/>
      <c r="AX63" s="107"/>
    </row>
    <row r="64" outlineLevel="1">
      <c r="A64" s="61"/>
      <c r="B64" s="61"/>
      <c r="C64" s="61"/>
      <c r="D64" s="449" t="s">
        <v>2014</v>
      </c>
      <c r="E64" s="148" t="s">
        <v>2554</v>
      </c>
      <c r="F64" s="125"/>
      <c r="G64" s="125"/>
      <c r="H64" s="125"/>
      <c r="I64" s="125"/>
      <c r="J64" s="125"/>
      <c r="K64" s="125"/>
      <c r="L64" s="61"/>
      <c r="M64" s="61"/>
      <c r="N64" s="151"/>
      <c r="O64" s="125"/>
      <c r="P64" s="152"/>
      <c r="Q64" s="152"/>
      <c r="R64" s="152"/>
      <c r="S64" s="151"/>
      <c r="T64" s="152"/>
      <c r="U64" s="152"/>
      <c r="V64" s="152"/>
      <c r="W64" s="125"/>
      <c r="X64" s="125"/>
      <c r="Y64" s="125"/>
      <c r="Z64" s="125"/>
      <c r="AA64" s="152"/>
      <c r="AB64" s="152"/>
      <c r="AC64" s="152"/>
      <c r="AD64" s="152"/>
      <c r="AE64" s="152"/>
      <c r="AF64" s="152"/>
      <c r="AG64" s="152"/>
      <c r="AH64" s="152"/>
      <c r="AI64" s="107"/>
      <c r="AJ64" s="107"/>
      <c r="AK64" s="107"/>
      <c r="AL64" s="107"/>
      <c r="AM64" s="107"/>
      <c r="AN64" s="107"/>
      <c r="AO64" s="107"/>
      <c r="AP64" s="107"/>
      <c r="AQ64" s="107"/>
      <c r="AR64" s="107"/>
      <c r="AS64" s="107"/>
      <c r="AT64" s="107"/>
      <c r="AU64" s="107"/>
      <c r="AV64" s="107"/>
      <c r="AW64" s="107"/>
      <c r="AX64" s="107"/>
    </row>
    <row r="65" outlineLevel="1">
      <c r="A65" s="61"/>
      <c r="B65" s="61"/>
      <c r="C65" s="61"/>
      <c r="D65" s="135"/>
      <c r="E65" s="148" t="s">
        <v>2693</v>
      </c>
      <c r="F65" s="125"/>
      <c r="G65" s="125"/>
      <c r="H65" s="125"/>
      <c r="I65" s="125"/>
      <c r="J65" s="125"/>
      <c r="K65" s="125"/>
      <c r="L65" s="61"/>
      <c r="M65" s="61"/>
      <c r="N65" s="151"/>
      <c r="O65" s="125"/>
      <c r="P65" s="152"/>
      <c r="Q65" s="152"/>
      <c r="R65" s="152"/>
      <c r="S65" s="151"/>
      <c r="T65" s="152"/>
      <c r="U65" s="152"/>
      <c r="V65" s="152"/>
      <c r="W65" s="125"/>
      <c r="X65" s="125"/>
      <c r="Y65" s="125"/>
      <c r="Z65" s="125"/>
      <c r="AA65" s="152"/>
      <c r="AB65" s="152"/>
      <c r="AC65" s="152"/>
      <c r="AD65" s="152"/>
      <c r="AE65" s="152"/>
      <c r="AF65" s="152"/>
      <c r="AG65" s="152"/>
      <c r="AH65" s="152"/>
      <c r="AI65" s="107"/>
      <c r="AJ65" s="107"/>
      <c r="AK65" s="107"/>
      <c r="AL65" s="107"/>
      <c r="AM65" s="107"/>
      <c r="AN65" s="107"/>
      <c r="AO65" s="107"/>
      <c r="AP65" s="107"/>
      <c r="AQ65" s="107"/>
      <c r="AR65" s="107"/>
      <c r="AS65" s="107"/>
      <c r="AT65" s="107"/>
      <c r="AU65" s="107"/>
      <c r="AV65" s="107"/>
      <c r="AW65" s="107"/>
      <c r="AX65" s="107"/>
    </row>
    <row r="66" outlineLevel="1">
      <c r="A66" s="61"/>
      <c r="B66" s="61"/>
      <c r="C66" s="61"/>
      <c r="D66" s="148" t="s">
        <v>2694</v>
      </c>
      <c r="E66" s="148"/>
      <c r="F66" s="125"/>
      <c r="G66" s="125"/>
      <c r="H66" s="125"/>
      <c r="I66" s="125"/>
      <c r="J66" s="125"/>
      <c r="K66" s="125"/>
      <c r="L66" s="61"/>
      <c r="M66" s="61"/>
      <c r="N66" s="151"/>
      <c r="O66" s="125"/>
      <c r="P66" s="152"/>
      <c r="Q66" s="152"/>
      <c r="R66" s="152"/>
      <c r="S66" s="151"/>
      <c r="T66" s="152"/>
      <c r="U66" s="152"/>
      <c r="V66" s="152"/>
      <c r="W66" s="125"/>
      <c r="X66" s="125"/>
      <c r="Y66" s="125"/>
      <c r="Z66" s="125"/>
      <c r="AA66" s="152"/>
      <c r="AB66" s="152"/>
      <c r="AC66" s="152"/>
      <c r="AD66" s="152"/>
      <c r="AE66" s="152"/>
      <c r="AF66" s="152"/>
      <c r="AG66" s="152"/>
      <c r="AH66" s="152"/>
      <c r="AI66" s="107"/>
      <c r="AJ66" s="107"/>
      <c r="AK66" s="107"/>
      <c r="AL66" s="107"/>
      <c r="AM66" s="107"/>
      <c r="AN66" s="107"/>
      <c r="AO66" s="107"/>
      <c r="AP66" s="107"/>
      <c r="AQ66" s="107"/>
      <c r="AR66" s="107"/>
      <c r="AS66" s="107"/>
      <c r="AT66" s="107"/>
      <c r="AU66" s="107"/>
      <c r="AV66" s="107"/>
      <c r="AW66" s="107"/>
      <c r="AX66" s="107"/>
    </row>
    <row r="67" outlineLevel="1">
      <c r="A67" s="61"/>
      <c r="B67" s="61"/>
      <c r="C67" s="62"/>
      <c r="D67" s="148" t="s">
        <v>2016</v>
      </c>
      <c r="E67" s="148"/>
      <c r="F67" s="135"/>
      <c r="G67" s="135"/>
      <c r="H67" s="135"/>
      <c r="I67" s="135"/>
      <c r="J67" s="135"/>
      <c r="K67" s="135"/>
      <c r="L67" s="62"/>
      <c r="M67" s="62"/>
      <c r="N67" s="151"/>
      <c r="O67" s="135"/>
      <c r="P67" s="152"/>
      <c r="Q67" s="152"/>
      <c r="R67" s="152"/>
      <c r="S67" s="151"/>
      <c r="T67" s="152"/>
      <c r="U67" s="152"/>
      <c r="V67" s="152"/>
      <c r="W67" s="135"/>
      <c r="X67" s="135"/>
      <c r="Y67" s="135"/>
      <c r="Z67" s="135"/>
      <c r="AA67" s="152"/>
      <c r="AB67" s="152"/>
      <c r="AC67" s="152"/>
      <c r="AD67" s="152"/>
      <c r="AE67" s="152"/>
      <c r="AF67" s="152"/>
      <c r="AG67" s="152"/>
      <c r="AH67" s="152"/>
      <c r="AI67" s="107"/>
      <c r="AJ67" s="107"/>
      <c r="AK67" s="107"/>
      <c r="AL67" s="107"/>
      <c r="AM67" s="107"/>
      <c r="AN67" s="107"/>
      <c r="AO67" s="107"/>
      <c r="AP67" s="107"/>
      <c r="AQ67" s="107"/>
      <c r="AR67" s="107"/>
      <c r="AS67" s="107"/>
      <c r="AT67" s="107"/>
      <c r="AU67" s="107"/>
      <c r="AV67" s="107"/>
      <c r="AW67" s="107"/>
      <c r="AX67" s="107"/>
    </row>
    <row r="68" outlineLevel="1">
      <c r="A68" s="422">
        <v>8.0</v>
      </c>
      <c r="B68" s="61"/>
      <c r="C68" s="552" t="s">
        <v>1540</v>
      </c>
      <c r="D68" s="148" t="s">
        <v>2687</v>
      </c>
      <c r="E68" s="148"/>
      <c r="F68" s="449"/>
      <c r="G68" s="449"/>
      <c r="H68" s="449"/>
      <c r="I68" s="449" t="s">
        <v>2339</v>
      </c>
      <c r="J68" s="449" t="s">
        <v>1542</v>
      </c>
      <c r="K68" s="449" t="s">
        <v>1541</v>
      </c>
      <c r="L68" s="157" t="s">
        <v>1990</v>
      </c>
      <c r="M68" s="157" t="s">
        <v>2228</v>
      </c>
      <c r="N68" s="151"/>
      <c r="O68" s="449" t="s">
        <v>832</v>
      </c>
      <c r="P68" s="152"/>
      <c r="Q68" s="152"/>
      <c r="R68" s="152"/>
      <c r="S68" s="151"/>
      <c r="T68" s="152"/>
      <c r="U68" s="152"/>
      <c r="V68" s="152"/>
      <c r="W68" s="449" t="s">
        <v>290</v>
      </c>
      <c r="X68" s="527"/>
      <c r="Y68" s="527"/>
      <c r="Z68" s="527"/>
      <c r="AA68" s="152"/>
      <c r="AB68" s="152"/>
      <c r="AC68" s="152"/>
      <c r="AD68" s="152"/>
      <c r="AE68" s="152"/>
      <c r="AF68" s="152"/>
      <c r="AG68" s="152"/>
      <c r="AH68" s="152"/>
      <c r="AI68" s="107"/>
      <c r="AJ68" s="107"/>
      <c r="AK68" s="107"/>
      <c r="AL68" s="107"/>
      <c r="AM68" s="107"/>
      <c r="AN68" s="107"/>
      <c r="AO68" s="107"/>
      <c r="AP68" s="107"/>
      <c r="AQ68" s="107"/>
      <c r="AR68" s="107"/>
      <c r="AS68" s="107"/>
      <c r="AT68" s="107"/>
      <c r="AU68" s="107"/>
      <c r="AV68" s="107"/>
      <c r="AW68" s="107"/>
      <c r="AX68" s="107"/>
    </row>
    <row r="69" outlineLevel="1">
      <c r="A69" s="61"/>
      <c r="B69" s="61"/>
      <c r="C69" s="61"/>
      <c r="D69" s="148" t="s">
        <v>2689</v>
      </c>
      <c r="E69" s="148"/>
      <c r="F69" s="125"/>
      <c r="G69" s="125"/>
      <c r="H69" s="125"/>
      <c r="I69" s="125"/>
      <c r="J69" s="125"/>
      <c r="K69" s="125"/>
      <c r="L69" s="61"/>
      <c r="M69" s="61"/>
      <c r="N69" s="151"/>
      <c r="O69" s="125"/>
      <c r="P69" s="152"/>
      <c r="Q69" s="152"/>
      <c r="R69" s="152"/>
      <c r="S69" s="151"/>
      <c r="T69" s="152"/>
      <c r="U69" s="152"/>
      <c r="V69" s="152"/>
      <c r="W69" s="125"/>
      <c r="X69" s="125"/>
      <c r="Y69" s="125"/>
      <c r="Z69" s="125"/>
      <c r="AA69" s="152"/>
      <c r="AB69" s="152"/>
      <c r="AC69" s="152"/>
      <c r="AD69" s="152"/>
      <c r="AE69" s="152"/>
      <c r="AF69" s="152"/>
      <c r="AG69" s="152"/>
      <c r="AH69" s="152"/>
      <c r="AI69" s="107"/>
      <c r="AJ69" s="107"/>
      <c r="AK69" s="107"/>
      <c r="AL69" s="107"/>
      <c r="AM69" s="107"/>
      <c r="AN69" s="107"/>
      <c r="AO69" s="107"/>
      <c r="AP69" s="107"/>
      <c r="AQ69" s="107"/>
      <c r="AR69" s="107"/>
      <c r="AS69" s="107"/>
      <c r="AT69" s="107"/>
      <c r="AU69" s="107"/>
      <c r="AV69" s="107"/>
      <c r="AW69" s="107"/>
      <c r="AX69" s="107"/>
    </row>
    <row r="70" outlineLevel="1">
      <c r="A70" s="61"/>
      <c r="B70" s="61"/>
      <c r="C70" s="61"/>
      <c r="D70" s="551" t="s">
        <v>2690</v>
      </c>
      <c r="E70" s="529" t="s">
        <v>2551</v>
      </c>
      <c r="F70" s="125"/>
      <c r="G70" s="125"/>
      <c r="H70" s="125"/>
      <c r="I70" s="125"/>
      <c r="J70" s="125"/>
      <c r="K70" s="125"/>
      <c r="L70" s="61"/>
      <c r="M70" s="61"/>
      <c r="N70" s="151"/>
      <c r="O70" s="125"/>
      <c r="P70" s="152"/>
      <c r="Q70" s="152"/>
      <c r="R70" s="152"/>
      <c r="S70" s="151"/>
      <c r="T70" s="152"/>
      <c r="U70" s="152"/>
      <c r="V70" s="152"/>
      <c r="W70" s="125"/>
      <c r="X70" s="125"/>
      <c r="Y70" s="125"/>
      <c r="Z70" s="125"/>
      <c r="AA70" s="152"/>
      <c r="AB70" s="152"/>
      <c r="AC70" s="152"/>
      <c r="AD70" s="152"/>
      <c r="AE70" s="152"/>
      <c r="AF70" s="152"/>
      <c r="AG70" s="152"/>
      <c r="AH70" s="152"/>
      <c r="AI70" s="107"/>
      <c r="AJ70" s="107"/>
      <c r="AK70" s="107"/>
      <c r="AL70" s="107"/>
      <c r="AM70" s="107"/>
      <c r="AN70" s="107"/>
      <c r="AO70" s="107"/>
      <c r="AP70" s="107"/>
      <c r="AQ70" s="107"/>
      <c r="AR70" s="107"/>
      <c r="AS70" s="107"/>
      <c r="AT70" s="107"/>
      <c r="AU70" s="107"/>
      <c r="AV70" s="107"/>
      <c r="AW70" s="107"/>
      <c r="AX70" s="107"/>
    </row>
    <row r="71" outlineLevel="1">
      <c r="A71" s="61"/>
      <c r="B71" s="61"/>
      <c r="C71" s="61"/>
      <c r="D71" s="135"/>
      <c r="E71" s="529" t="s">
        <v>2691</v>
      </c>
      <c r="F71" s="125"/>
      <c r="G71" s="125"/>
      <c r="H71" s="125"/>
      <c r="I71" s="125"/>
      <c r="J71" s="125"/>
      <c r="K71" s="125"/>
      <c r="L71" s="61"/>
      <c r="M71" s="61"/>
      <c r="N71" s="151"/>
      <c r="O71" s="125"/>
      <c r="P71" s="152"/>
      <c r="Q71" s="152"/>
      <c r="R71" s="152"/>
      <c r="S71" s="151"/>
      <c r="T71" s="152"/>
      <c r="U71" s="152"/>
      <c r="V71" s="152"/>
      <c r="W71" s="125"/>
      <c r="X71" s="125"/>
      <c r="Y71" s="125"/>
      <c r="Z71" s="125"/>
      <c r="AA71" s="152"/>
      <c r="AB71" s="152"/>
      <c r="AC71" s="152"/>
      <c r="AD71" s="152"/>
      <c r="AE71" s="152"/>
      <c r="AF71" s="152"/>
      <c r="AG71" s="152"/>
      <c r="AH71" s="152"/>
      <c r="AI71" s="107"/>
      <c r="AJ71" s="107"/>
      <c r="AK71" s="107"/>
      <c r="AL71" s="107"/>
      <c r="AM71" s="107"/>
      <c r="AN71" s="107"/>
      <c r="AO71" s="107"/>
      <c r="AP71" s="107"/>
      <c r="AQ71" s="107"/>
      <c r="AR71" s="107"/>
      <c r="AS71" s="107"/>
      <c r="AT71" s="107"/>
      <c r="AU71" s="107"/>
      <c r="AV71" s="107"/>
      <c r="AW71" s="107"/>
      <c r="AX71" s="107"/>
    </row>
    <row r="72" outlineLevel="1">
      <c r="A72" s="61"/>
      <c r="B72" s="61"/>
      <c r="C72" s="61"/>
      <c r="D72" s="148" t="s">
        <v>2692</v>
      </c>
      <c r="E72" s="148"/>
      <c r="F72" s="125"/>
      <c r="G72" s="125"/>
      <c r="H72" s="125"/>
      <c r="I72" s="125"/>
      <c r="J72" s="125"/>
      <c r="K72" s="125"/>
      <c r="L72" s="61"/>
      <c r="M72" s="61"/>
      <c r="N72" s="151"/>
      <c r="O72" s="125"/>
      <c r="P72" s="152"/>
      <c r="Q72" s="152"/>
      <c r="R72" s="152"/>
      <c r="S72" s="151"/>
      <c r="T72" s="152"/>
      <c r="U72" s="152"/>
      <c r="V72" s="152"/>
      <c r="W72" s="125"/>
      <c r="X72" s="125"/>
      <c r="Y72" s="125"/>
      <c r="Z72" s="125"/>
      <c r="AA72" s="152"/>
      <c r="AB72" s="152"/>
      <c r="AC72" s="152"/>
      <c r="AD72" s="152"/>
      <c r="AE72" s="152"/>
      <c r="AF72" s="152"/>
      <c r="AG72" s="152"/>
      <c r="AH72" s="152"/>
      <c r="AI72" s="107"/>
      <c r="AJ72" s="107"/>
      <c r="AK72" s="107"/>
      <c r="AL72" s="107"/>
      <c r="AM72" s="107"/>
      <c r="AN72" s="107"/>
      <c r="AO72" s="107"/>
      <c r="AP72" s="107"/>
      <c r="AQ72" s="107"/>
      <c r="AR72" s="107"/>
      <c r="AS72" s="107"/>
      <c r="AT72" s="107"/>
      <c r="AU72" s="107"/>
      <c r="AV72" s="107"/>
      <c r="AW72" s="107"/>
      <c r="AX72" s="107"/>
    </row>
    <row r="73" outlineLevel="1">
      <c r="A73" s="61"/>
      <c r="B73" s="61"/>
      <c r="C73" s="61"/>
      <c r="D73" s="449" t="s">
        <v>2014</v>
      </c>
      <c r="E73" s="148" t="s">
        <v>2554</v>
      </c>
      <c r="F73" s="125"/>
      <c r="G73" s="125"/>
      <c r="H73" s="125"/>
      <c r="I73" s="125"/>
      <c r="J73" s="125"/>
      <c r="K73" s="125"/>
      <c r="L73" s="61"/>
      <c r="M73" s="61"/>
      <c r="N73" s="151"/>
      <c r="O73" s="125"/>
      <c r="P73" s="152"/>
      <c r="Q73" s="152"/>
      <c r="R73" s="152"/>
      <c r="S73" s="151"/>
      <c r="T73" s="152"/>
      <c r="U73" s="152"/>
      <c r="V73" s="152"/>
      <c r="W73" s="125"/>
      <c r="X73" s="125"/>
      <c r="Y73" s="125"/>
      <c r="Z73" s="125"/>
      <c r="AA73" s="152"/>
      <c r="AB73" s="152"/>
      <c r="AC73" s="152"/>
      <c r="AD73" s="152"/>
      <c r="AE73" s="152"/>
      <c r="AF73" s="152"/>
      <c r="AG73" s="152"/>
      <c r="AH73" s="152"/>
      <c r="AI73" s="107"/>
      <c r="AJ73" s="107"/>
      <c r="AK73" s="107"/>
      <c r="AL73" s="107"/>
      <c r="AM73" s="107"/>
      <c r="AN73" s="107"/>
      <c r="AO73" s="107"/>
      <c r="AP73" s="107"/>
      <c r="AQ73" s="107"/>
      <c r="AR73" s="107"/>
      <c r="AS73" s="107"/>
      <c r="AT73" s="107"/>
      <c r="AU73" s="107"/>
      <c r="AV73" s="107"/>
      <c r="AW73" s="107"/>
      <c r="AX73" s="107"/>
    </row>
    <row r="74" outlineLevel="1">
      <c r="A74" s="61"/>
      <c r="B74" s="61"/>
      <c r="C74" s="61"/>
      <c r="D74" s="135"/>
      <c r="E74" s="148" t="s">
        <v>2693</v>
      </c>
      <c r="F74" s="125"/>
      <c r="G74" s="125"/>
      <c r="H74" s="125"/>
      <c r="I74" s="125"/>
      <c r="J74" s="125"/>
      <c r="K74" s="125"/>
      <c r="L74" s="61"/>
      <c r="M74" s="61"/>
      <c r="N74" s="151"/>
      <c r="O74" s="125"/>
      <c r="P74" s="152"/>
      <c r="Q74" s="152"/>
      <c r="R74" s="152"/>
      <c r="S74" s="151"/>
      <c r="T74" s="152"/>
      <c r="U74" s="152"/>
      <c r="V74" s="152"/>
      <c r="W74" s="125"/>
      <c r="X74" s="125"/>
      <c r="Y74" s="125"/>
      <c r="Z74" s="125"/>
      <c r="AA74" s="152"/>
      <c r="AB74" s="152"/>
      <c r="AC74" s="152"/>
      <c r="AD74" s="152"/>
      <c r="AE74" s="152"/>
      <c r="AF74" s="152"/>
      <c r="AG74" s="152"/>
      <c r="AH74" s="152"/>
      <c r="AI74" s="107"/>
      <c r="AJ74" s="107"/>
      <c r="AK74" s="107"/>
      <c r="AL74" s="107"/>
      <c r="AM74" s="107"/>
      <c r="AN74" s="107"/>
      <c r="AO74" s="107"/>
      <c r="AP74" s="107"/>
      <c r="AQ74" s="107"/>
      <c r="AR74" s="107"/>
      <c r="AS74" s="107"/>
      <c r="AT74" s="107"/>
      <c r="AU74" s="107"/>
      <c r="AV74" s="107"/>
      <c r="AW74" s="107"/>
      <c r="AX74" s="107"/>
    </row>
    <row r="75" outlineLevel="1">
      <c r="A75" s="61"/>
      <c r="B75" s="61"/>
      <c r="C75" s="61"/>
      <c r="D75" s="148" t="s">
        <v>2694</v>
      </c>
      <c r="E75" s="148"/>
      <c r="F75" s="125"/>
      <c r="G75" s="125"/>
      <c r="H75" s="125"/>
      <c r="I75" s="125"/>
      <c r="J75" s="125"/>
      <c r="K75" s="125"/>
      <c r="L75" s="61"/>
      <c r="M75" s="61"/>
      <c r="N75" s="151"/>
      <c r="O75" s="125"/>
      <c r="P75" s="152"/>
      <c r="Q75" s="152"/>
      <c r="R75" s="152"/>
      <c r="S75" s="151"/>
      <c r="T75" s="152"/>
      <c r="U75" s="152"/>
      <c r="V75" s="152"/>
      <c r="W75" s="125"/>
      <c r="X75" s="125"/>
      <c r="Y75" s="125"/>
      <c r="Z75" s="125"/>
      <c r="AA75" s="152"/>
      <c r="AB75" s="152"/>
      <c r="AC75" s="152"/>
      <c r="AD75" s="152"/>
      <c r="AE75" s="152"/>
      <c r="AF75" s="152"/>
      <c r="AG75" s="152"/>
      <c r="AH75" s="152"/>
      <c r="AI75" s="107"/>
      <c r="AJ75" s="107"/>
      <c r="AK75" s="107"/>
      <c r="AL75" s="107"/>
      <c r="AM75" s="107"/>
      <c r="AN75" s="107"/>
      <c r="AO75" s="107"/>
      <c r="AP75" s="107"/>
      <c r="AQ75" s="107"/>
      <c r="AR75" s="107"/>
      <c r="AS75" s="107"/>
      <c r="AT75" s="107"/>
      <c r="AU75" s="107"/>
      <c r="AV75" s="107"/>
      <c r="AW75" s="107"/>
      <c r="AX75" s="107"/>
    </row>
    <row r="76" outlineLevel="1">
      <c r="A76" s="62"/>
      <c r="B76" s="61"/>
      <c r="C76" s="62"/>
      <c r="D76" s="148" t="s">
        <v>2016</v>
      </c>
      <c r="E76" s="148"/>
      <c r="F76" s="135"/>
      <c r="G76" s="135"/>
      <c r="H76" s="135"/>
      <c r="I76" s="135"/>
      <c r="J76" s="135"/>
      <c r="K76" s="135"/>
      <c r="L76" s="62"/>
      <c r="M76" s="62"/>
      <c r="N76" s="151"/>
      <c r="O76" s="135"/>
      <c r="P76" s="152"/>
      <c r="Q76" s="152"/>
      <c r="R76" s="152"/>
      <c r="S76" s="151"/>
      <c r="T76" s="152"/>
      <c r="U76" s="152"/>
      <c r="V76" s="152"/>
      <c r="W76" s="135"/>
      <c r="X76" s="135"/>
      <c r="Y76" s="135"/>
      <c r="Z76" s="135"/>
      <c r="AA76" s="152"/>
      <c r="AB76" s="152"/>
      <c r="AC76" s="152"/>
      <c r="AD76" s="152"/>
      <c r="AE76" s="152"/>
      <c r="AF76" s="152"/>
      <c r="AG76" s="152"/>
      <c r="AH76" s="152"/>
      <c r="AI76" s="107"/>
      <c r="AJ76" s="107"/>
      <c r="AK76" s="107"/>
      <c r="AL76" s="107"/>
      <c r="AM76" s="107"/>
      <c r="AN76" s="107"/>
      <c r="AO76" s="107"/>
      <c r="AP76" s="107"/>
      <c r="AQ76" s="107"/>
      <c r="AR76" s="107"/>
      <c r="AS76" s="107"/>
      <c r="AT76" s="107"/>
      <c r="AU76" s="107"/>
      <c r="AV76" s="107"/>
      <c r="AW76" s="107"/>
      <c r="AX76" s="107"/>
    </row>
    <row r="77" outlineLevel="1">
      <c r="A77" s="422">
        <v>9.0</v>
      </c>
      <c r="B77" s="61"/>
      <c r="C77" s="552" t="s">
        <v>1543</v>
      </c>
      <c r="D77" s="148" t="s">
        <v>2687</v>
      </c>
      <c r="E77" s="148"/>
      <c r="F77" s="449"/>
      <c r="G77" s="449"/>
      <c r="H77" s="449"/>
      <c r="I77" s="449" t="s">
        <v>2339</v>
      </c>
      <c r="J77" s="449" t="s">
        <v>1545</v>
      </c>
      <c r="K77" s="449" t="s">
        <v>1544</v>
      </c>
      <c r="L77" s="157" t="s">
        <v>1990</v>
      </c>
      <c r="M77" s="157" t="s">
        <v>2228</v>
      </c>
      <c r="N77" s="151"/>
      <c r="O77" s="449" t="s">
        <v>832</v>
      </c>
      <c r="P77" s="152"/>
      <c r="Q77" s="152"/>
      <c r="R77" s="152"/>
      <c r="S77" s="151"/>
      <c r="T77" s="152"/>
      <c r="U77" s="152"/>
      <c r="V77" s="152"/>
      <c r="W77" s="449" t="s">
        <v>290</v>
      </c>
      <c r="X77" s="152"/>
      <c r="Y77" s="152"/>
      <c r="Z77" s="152"/>
      <c r="AA77" s="152"/>
      <c r="AB77" s="152"/>
      <c r="AC77" s="152"/>
      <c r="AD77" s="152"/>
      <c r="AE77" s="152"/>
      <c r="AF77" s="152"/>
      <c r="AG77" s="152"/>
      <c r="AH77" s="152"/>
      <c r="AI77" s="107"/>
      <c r="AJ77" s="107"/>
      <c r="AK77" s="107"/>
      <c r="AL77" s="107"/>
      <c r="AM77" s="107"/>
      <c r="AN77" s="107"/>
      <c r="AO77" s="107"/>
      <c r="AP77" s="107"/>
      <c r="AQ77" s="107"/>
      <c r="AR77" s="107"/>
      <c r="AS77" s="107"/>
      <c r="AT77" s="107"/>
      <c r="AU77" s="107"/>
      <c r="AV77" s="107"/>
      <c r="AW77" s="107"/>
      <c r="AX77" s="107"/>
    </row>
    <row r="78" outlineLevel="1">
      <c r="A78" s="61"/>
      <c r="B78" s="61"/>
      <c r="C78" s="61"/>
      <c r="D78" s="148" t="s">
        <v>2689</v>
      </c>
      <c r="E78" s="148"/>
      <c r="F78" s="125"/>
      <c r="G78" s="125"/>
      <c r="H78" s="125"/>
      <c r="I78" s="125"/>
      <c r="J78" s="125"/>
      <c r="K78" s="125"/>
      <c r="L78" s="61"/>
      <c r="M78" s="61"/>
      <c r="N78" s="151"/>
      <c r="O78" s="125"/>
      <c r="P78" s="152"/>
      <c r="Q78" s="152"/>
      <c r="R78" s="152"/>
      <c r="S78" s="151"/>
      <c r="T78" s="152"/>
      <c r="U78" s="152"/>
      <c r="V78" s="152"/>
      <c r="W78" s="125"/>
      <c r="X78" s="152"/>
      <c r="Y78" s="152"/>
      <c r="Z78" s="152"/>
      <c r="AA78" s="152"/>
      <c r="AB78" s="152"/>
      <c r="AC78" s="152"/>
      <c r="AD78" s="152"/>
      <c r="AE78" s="152"/>
      <c r="AF78" s="152"/>
      <c r="AG78" s="152"/>
      <c r="AH78" s="152"/>
      <c r="AI78" s="107"/>
      <c r="AJ78" s="107"/>
      <c r="AK78" s="107"/>
      <c r="AL78" s="107"/>
      <c r="AM78" s="107"/>
      <c r="AN78" s="107"/>
      <c r="AO78" s="107"/>
      <c r="AP78" s="107"/>
      <c r="AQ78" s="107"/>
      <c r="AR78" s="107"/>
      <c r="AS78" s="107"/>
      <c r="AT78" s="107"/>
      <c r="AU78" s="107"/>
      <c r="AV78" s="107"/>
      <c r="AW78" s="107"/>
      <c r="AX78" s="107"/>
    </row>
    <row r="79" outlineLevel="1">
      <c r="A79" s="61"/>
      <c r="B79" s="61"/>
      <c r="C79" s="61"/>
      <c r="D79" s="551" t="s">
        <v>2690</v>
      </c>
      <c r="E79" s="529" t="s">
        <v>2551</v>
      </c>
      <c r="F79" s="125"/>
      <c r="G79" s="125"/>
      <c r="H79" s="125"/>
      <c r="I79" s="125"/>
      <c r="J79" s="125"/>
      <c r="K79" s="125"/>
      <c r="L79" s="61"/>
      <c r="M79" s="61"/>
      <c r="N79" s="151"/>
      <c r="O79" s="125"/>
      <c r="P79" s="152"/>
      <c r="Q79" s="152"/>
      <c r="R79" s="152"/>
      <c r="S79" s="151"/>
      <c r="T79" s="152"/>
      <c r="U79" s="152"/>
      <c r="V79" s="152"/>
      <c r="W79" s="125"/>
      <c r="X79" s="152"/>
      <c r="Y79" s="152"/>
      <c r="Z79" s="152"/>
      <c r="AA79" s="152"/>
      <c r="AB79" s="152"/>
      <c r="AC79" s="152"/>
      <c r="AD79" s="152"/>
      <c r="AE79" s="152"/>
      <c r="AF79" s="152"/>
      <c r="AG79" s="152"/>
      <c r="AH79" s="152"/>
      <c r="AI79" s="107"/>
      <c r="AJ79" s="107"/>
      <c r="AK79" s="107"/>
      <c r="AL79" s="107"/>
      <c r="AM79" s="107"/>
      <c r="AN79" s="107"/>
      <c r="AO79" s="107"/>
      <c r="AP79" s="107"/>
      <c r="AQ79" s="107"/>
      <c r="AR79" s="107"/>
      <c r="AS79" s="107"/>
      <c r="AT79" s="107"/>
      <c r="AU79" s="107"/>
      <c r="AV79" s="107"/>
      <c r="AW79" s="107"/>
      <c r="AX79" s="107"/>
    </row>
    <row r="80" outlineLevel="1">
      <c r="A80" s="61"/>
      <c r="B80" s="61"/>
      <c r="C80" s="61"/>
      <c r="D80" s="135"/>
      <c r="E80" s="529" t="s">
        <v>2691</v>
      </c>
      <c r="F80" s="125"/>
      <c r="G80" s="125"/>
      <c r="H80" s="125"/>
      <c r="I80" s="125"/>
      <c r="J80" s="125"/>
      <c r="K80" s="125"/>
      <c r="L80" s="61"/>
      <c r="M80" s="61"/>
      <c r="N80" s="151"/>
      <c r="O80" s="125"/>
      <c r="P80" s="152"/>
      <c r="Q80" s="152"/>
      <c r="R80" s="152"/>
      <c r="S80" s="151"/>
      <c r="T80" s="152"/>
      <c r="U80" s="152"/>
      <c r="V80" s="152"/>
      <c r="W80" s="125"/>
      <c r="X80" s="152"/>
      <c r="Y80" s="152"/>
      <c r="Z80" s="152"/>
      <c r="AA80" s="152"/>
      <c r="AB80" s="152"/>
      <c r="AC80" s="152"/>
      <c r="AD80" s="152"/>
      <c r="AE80" s="152"/>
      <c r="AF80" s="152"/>
      <c r="AG80" s="152"/>
      <c r="AH80" s="152"/>
      <c r="AI80" s="107"/>
      <c r="AJ80" s="107"/>
      <c r="AK80" s="107"/>
      <c r="AL80" s="107"/>
      <c r="AM80" s="107"/>
      <c r="AN80" s="107"/>
      <c r="AO80" s="107"/>
      <c r="AP80" s="107"/>
      <c r="AQ80" s="107"/>
      <c r="AR80" s="107"/>
      <c r="AS80" s="107"/>
      <c r="AT80" s="107"/>
      <c r="AU80" s="107"/>
      <c r="AV80" s="107"/>
      <c r="AW80" s="107"/>
      <c r="AX80" s="107"/>
    </row>
    <row r="81" outlineLevel="1">
      <c r="A81" s="61"/>
      <c r="B81" s="61"/>
      <c r="C81" s="61"/>
      <c r="D81" s="148" t="s">
        <v>2692</v>
      </c>
      <c r="E81" s="148"/>
      <c r="F81" s="125"/>
      <c r="G81" s="125"/>
      <c r="H81" s="125"/>
      <c r="I81" s="125"/>
      <c r="J81" s="125"/>
      <c r="K81" s="125"/>
      <c r="L81" s="61"/>
      <c r="M81" s="61"/>
      <c r="N81" s="151"/>
      <c r="O81" s="125"/>
      <c r="P81" s="152"/>
      <c r="Q81" s="152"/>
      <c r="R81" s="152"/>
      <c r="S81" s="151"/>
      <c r="T81" s="152"/>
      <c r="U81" s="152"/>
      <c r="V81" s="152"/>
      <c r="W81" s="125"/>
      <c r="X81" s="152"/>
      <c r="Y81" s="152"/>
      <c r="Z81" s="152"/>
      <c r="AA81" s="152"/>
      <c r="AB81" s="152"/>
      <c r="AC81" s="152"/>
      <c r="AD81" s="152"/>
      <c r="AE81" s="152"/>
      <c r="AF81" s="152"/>
      <c r="AG81" s="152"/>
      <c r="AH81" s="152"/>
      <c r="AI81" s="107"/>
      <c r="AJ81" s="107"/>
      <c r="AK81" s="107"/>
      <c r="AL81" s="107"/>
      <c r="AM81" s="107"/>
      <c r="AN81" s="107"/>
      <c r="AO81" s="107"/>
      <c r="AP81" s="107"/>
      <c r="AQ81" s="107"/>
      <c r="AR81" s="107"/>
      <c r="AS81" s="107"/>
      <c r="AT81" s="107"/>
      <c r="AU81" s="107"/>
      <c r="AV81" s="107"/>
      <c r="AW81" s="107"/>
      <c r="AX81" s="107"/>
    </row>
    <row r="82" outlineLevel="1">
      <c r="A82" s="61"/>
      <c r="B82" s="61"/>
      <c r="C82" s="61"/>
      <c r="D82" s="449" t="s">
        <v>2014</v>
      </c>
      <c r="E82" s="148" t="s">
        <v>2554</v>
      </c>
      <c r="F82" s="125"/>
      <c r="G82" s="125"/>
      <c r="H82" s="125"/>
      <c r="I82" s="125"/>
      <c r="J82" s="125"/>
      <c r="K82" s="125"/>
      <c r="L82" s="61"/>
      <c r="M82" s="61"/>
      <c r="N82" s="151"/>
      <c r="O82" s="125"/>
      <c r="P82" s="152"/>
      <c r="Q82" s="152"/>
      <c r="R82" s="152"/>
      <c r="S82" s="151"/>
      <c r="T82" s="152"/>
      <c r="U82" s="152"/>
      <c r="V82" s="152"/>
      <c r="W82" s="125"/>
      <c r="X82" s="152"/>
      <c r="Y82" s="152"/>
      <c r="Z82" s="152"/>
      <c r="AA82" s="152"/>
      <c r="AB82" s="152"/>
      <c r="AC82" s="152"/>
      <c r="AD82" s="152"/>
      <c r="AE82" s="152"/>
      <c r="AF82" s="152"/>
      <c r="AG82" s="152"/>
      <c r="AH82" s="152"/>
      <c r="AI82" s="107"/>
      <c r="AJ82" s="107"/>
      <c r="AK82" s="107"/>
      <c r="AL82" s="107"/>
      <c r="AM82" s="107"/>
      <c r="AN82" s="107"/>
      <c r="AO82" s="107"/>
      <c r="AP82" s="107"/>
      <c r="AQ82" s="107"/>
      <c r="AR82" s="107"/>
      <c r="AS82" s="107"/>
      <c r="AT82" s="107"/>
      <c r="AU82" s="107"/>
      <c r="AV82" s="107"/>
      <c r="AW82" s="107"/>
      <c r="AX82" s="107"/>
    </row>
    <row r="83" outlineLevel="1">
      <c r="A83" s="61"/>
      <c r="B83" s="61"/>
      <c r="C83" s="61"/>
      <c r="D83" s="135"/>
      <c r="E83" s="148" t="s">
        <v>2693</v>
      </c>
      <c r="F83" s="125"/>
      <c r="G83" s="125"/>
      <c r="H83" s="125"/>
      <c r="I83" s="125"/>
      <c r="J83" s="125"/>
      <c r="K83" s="125"/>
      <c r="L83" s="61"/>
      <c r="M83" s="61"/>
      <c r="N83" s="151"/>
      <c r="O83" s="125"/>
      <c r="P83" s="152"/>
      <c r="Q83" s="152"/>
      <c r="R83" s="152"/>
      <c r="S83" s="151"/>
      <c r="T83" s="152"/>
      <c r="U83" s="152"/>
      <c r="V83" s="152"/>
      <c r="W83" s="125"/>
      <c r="X83" s="152"/>
      <c r="Y83" s="152"/>
      <c r="Z83" s="152"/>
      <c r="AA83" s="152"/>
      <c r="AB83" s="152"/>
      <c r="AC83" s="152"/>
      <c r="AD83" s="152"/>
      <c r="AE83" s="152"/>
      <c r="AF83" s="152"/>
      <c r="AG83" s="152"/>
      <c r="AH83" s="152"/>
      <c r="AI83" s="107"/>
      <c r="AJ83" s="107"/>
      <c r="AK83" s="107"/>
      <c r="AL83" s="107"/>
      <c r="AM83" s="107"/>
      <c r="AN83" s="107"/>
      <c r="AO83" s="107"/>
      <c r="AP83" s="107"/>
      <c r="AQ83" s="107"/>
      <c r="AR83" s="107"/>
      <c r="AS83" s="107"/>
      <c r="AT83" s="107"/>
      <c r="AU83" s="107"/>
      <c r="AV83" s="107"/>
      <c r="AW83" s="107"/>
      <c r="AX83" s="107"/>
    </row>
    <row r="84" outlineLevel="1">
      <c r="A84" s="61"/>
      <c r="B84" s="61"/>
      <c r="C84" s="61"/>
      <c r="D84" s="148" t="s">
        <v>2694</v>
      </c>
      <c r="E84" s="148"/>
      <c r="F84" s="125"/>
      <c r="G84" s="125"/>
      <c r="H84" s="125"/>
      <c r="I84" s="125"/>
      <c r="J84" s="125"/>
      <c r="K84" s="125"/>
      <c r="L84" s="61"/>
      <c r="M84" s="61"/>
      <c r="N84" s="151"/>
      <c r="O84" s="125"/>
      <c r="P84" s="152"/>
      <c r="Q84" s="152"/>
      <c r="R84" s="152"/>
      <c r="S84" s="151"/>
      <c r="T84" s="152"/>
      <c r="U84" s="152"/>
      <c r="V84" s="152"/>
      <c r="W84" s="125"/>
      <c r="X84" s="152"/>
      <c r="Y84" s="152"/>
      <c r="Z84" s="152"/>
      <c r="AA84" s="152"/>
      <c r="AB84" s="152"/>
      <c r="AC84" s="152"/>
      <c r="AD84" s="152"/>
      <c r="AE84" s="152"/>
      <c r="AF84" s="152"/>
      <c r="AG84" s="152"/>
      <c r="AH84" s="152"/>
      <c r="AI84" s="107"/>
      <c r="AJ84" s="107"/>
      <c r="AK84" s="107"/>
      <c r="AL84" s="107"/>
      <c r="AM84" s="107"/>
      <c r="AN84" s="107"/>
      <c r="AO84" s="107"/>
      <c r="AP84" s="107"/>
      <c r="AQ84" s="107"/>
      <c r="AR84" s="107"/>
      <c r="AS84" s="107"/>
      <c r="AT84" s="107"/>
      <c r="AU84" s="107"/>
      <c r="AV84" s="107"/>
      <c r="AW84" s="107"/>
      <c r="AX84" s="107"/>
    </row>
    <row r="85" outlineLevel="1">
      <c r="A85" s="62"/>
      <c r="B85" s="61"/>
      <c r="C85" s="62"/>
      <c r="D85" s="148" t="s">
        <v>2016</v>
      </c>
      <c r="E85" s="148"/>
      <c r="F85" s="135"/>
      <c r="G85" s="135"/>
      <c r="H85" s="135"/>
      <c r="I85" s="135"/>
      <c r="J85" s="135"/>
      <c r="K85" s="135"/>
      <c r="L85" s="62"/>
      <c r="M85" s="62"/>
      <c r="N85" s="151"/>
      <c r="O85" s="135"/>
      <c r="P85" s="152"/>
      <c r="Q85" s="152"/>
      <c r="R85" s="152"/>
      <c r="S85" s="151"/>
      <c r="T85" s="152"/>
      <c r="U85" s="152"/>
      <c r="V85" s="152"/>
      <c r="W85" s="135"/>
      <c r="X85" s="152"/>
      <c r="Y85" s="152"/>
      <c r="Z85" s="152"/>
      <c r="AA85" s="152"/>
      <c r="AB85" s="152"/>
      <c r="AC85" s="152"/>
      <c r="AD85" s="152"/>
      <c r="AE85" s="152"/>
      <c r="AF85" s="152"/>
      <c r="AG85" s="152"/>
      <c r="AH85" s="152"/>
      <c r="AI85" s="107"/>
      <c r="AJ85" s="107"/>
      <c r="AK85" s="107"/>
      <c r="AL85" s="107"/>
      <c r="AM85" s="107"/>
      <c r="AN85" s="107"/>
      <c r="AO85" s="107"/>
      <c r="AP85" s="107"/>
      <c r="AQ85" s="107"/>
      <c r="AR85" s="107"/>
      <c r="AS85" s="107"/>
      <c r="AT85" s="107"/>
      <c r="AU85" s="107"/>
      <c r="AV85" s="107"/>
      <c r="AW85" s="107"/>
      <c r="AX85" s="107"/>
    </row>
    <row r="86" outlineLevel="1">
      <c r="A86" s="422">
        <v>10.0</v>
      </c>
      <c r="B86" s="61"/>
      <c r="C86" s="552" t="s">
        <v>1546</v>
      </c>
      <c r="D86" s="148" t="s">
        <v>2687</v>
      </c>
      <c r="E86" s="148"/>
      <c r="F86" s="449"/>
      <c r="G86" s="449"/>
      <c r="H86" s="449"/>
      <c r="I86" s="449" t="s">
        <v>2339</v>
      </c>
      <c r="J86" s="449" t="s">
        <v>1548</v>
      </c>
      <c r="K86" s="449" t="s">
        <v>1547</v>
      </c>
      <c r="L86" s="157" t="s">
        <v>1990</v>
      </c>
      <c r="M86" s="157" t="s">
        <v>2228</v>
      </c>
      <c r="N86" s="151"/>
      <c r="O86" s="449" t="s">
        <v>832</v>
      </c>
      <c r="P86" s="152"/>
      <c r="Q86" s="152"/>
      <c r="R86" s="152"/>
      <c r="S86" s="151"/>
      <c r="T86" s="152"/>
      <c r="U86" s="152"/>
      <c r="V86" s="152"/>
      <c r="W86" s="449" t="s">
        <v>290</v>
      </c>
      <c r="X86" s="152"/>
      <c r="Y86" s="152"/>
      <c r="Z86" s="152"/>
      <c r="AA86" s="152"/>
      <c r="AB86" s="152"/>
      <c r="AC86" s="152"/>
      <c r="AD86" s="152"/>
      <c r="AE86" s="152"/>
      <c r="AF86" s="152"/>
      <c r="AG86" s="152"/>
      <c r="AH86" s="152"/>
      <c r="AI86" s="107"/>
      <c r="AJ86" s="107"/>
      <c r="AK86" s="107"/>
      <c r="AL86" s="107"/>
      <c r="AM86" s="107"/>
      <c r="AN86" s="107"/>
      <c r="AO86" s="107"/>
      <c r="AP86" s="107"/>
      <c r="AQ86" s="107"/>
      <c r="AR86" s="107"/>
      <c r="AS86" s="107"/>
      <c r="AT86" s="107"/>
      <c r="AU86" s="107"/>
      <c r="AV86" s="107"/>
      <c r="AW86" s="107"/>
      <c r="AX86" s="107"/>
    </row>
    <row r="87" outlineLevel="1">
      <c r="A87" s="61"/>
      <c r="B87" s="61"/>
      <c r="C87" s="61"/>
      <c r="D87" s="148" t="s">
        <v>2689</v>
      </c>
      <c r="E87" s="148"/>
      <c r="F87" s="125"/>
      <c r="G87" s="125"/>
      <c r="H87" s="125"/>
      <c r="I87" s="125"/>
      <c r="J87" s="125"/>
      <c r="K87" s="125"/>
      <c r="L87" s="61"/>
      <c r="M87" s="61"/>
      <c r="N87" s="151"/>
      <c r="O87" s="125"/>
      <c r="P87" s="152"/>
      <c r="Q87" s="152"/>
      <c r="R87" s="152"/>
      <c r="S87" s="151"/>
      <c r="T87" s="152"/>
      <c r="U87" s="152"/>
      <c r="V87" s="152"/>
      <c r="W87" s="125"/>
      <c r="X87" s="152"/>
      <c r="Y87" s="152"/>
      <c r="Z87" s="152"/>
      <c r="AA87" s="152"/>
      <c r="AB87" s="152"/>
      <c r="AC87" s="152"/>
      <c r="AD87" s="152"/>
      <c r="AE87" s="152"/>
      <c r="AF87" s="152"/>
      <c r="AG87" s="152"/>
      <c r="AH87" s="152"/>
      <c r="AI87" s="107"/>
      <c r="AJ87" s="107"/>
      <c r="AK87" s="107"/>
      <c r="AL87" s="107"/>
      <c r="AM87" s="107"/>
      <c r="AN87" s="107"/>
      <c r="AO87" s="107"/>
      <c r="AP87" s="107"/>
      <c r="AQ87" s="107"/>
      <c r="AR87" s="107"/>
      <c r="AS87" s="107"/>
      <c r="AT87" s="107"/>
      <c r="AU87" s="107"/>
      <c r="AV87" s="107"/>
      <c r="AW87" s="107"/>
      <c r="AX87" s="107"/>
    </row>
    <row r="88" outlineLevel="1">
      <c r="A88" s="61"/>
      <c r="B88" s="61"/>
      <c r="C88" s="61"/>
      <c r="D88" s="449" t="s">
        <v>2690</v>
      </c>
      <c r="E88" s="148" t="s">
        <v>2551</v>
      </c>
      <c r="F88" s="125"/>
      <c r="G88" s="125"/>
      <c r="H88" s="125"/>
      <c r="I88" s="125"/>
      <c r="J88" s="125"/>
      <c r="K88" s="125"/>
      <c r="L88" s="61"/>
      <c r="M88" s="61"/>
      <c r="N88" s="151"/>
      <c r="O88" s="125"/>
      <c r="P88" s="152"/>
      <c r="Q88" s="152"/>
      <c r="R88" s="152"/>
      <c r="S88" s="151"/>
      <c r="T88" s="152"/>
      <c r="U88" s="152"/>
      <c r="V88" s="152"/>
      <c r="W88" s="125"/>
      <c r="X88" s="152"/>
      <c r="Y88" s="152"/>
      <c r="Z88" s="152"/>
      <c r="AA88" s="152"/>
      <c r="AB88" s="152"/>
      <c r="AC88" s="152"/>
      <c r="AD88" s="152"/>
      <c r="AE88" s="152"/>
      <c r="AF88" s="152"/>
      <c r="AG88" s="152"/>
      <c r="AH88" s="152"/>
      <c r="AI88" s="107"/>
      <c r="AJ88" s="107"/>
      <c r="AK88" s="107"/>
      <c r="AL88" s="107"/>
      <c r="AM88" s="107"/>
      <c r="AN88" s="107"/>
      <c r="AO88" s="107"/>
      <c r="AP88" s="107"/>
      <c r="AQ88" s="107"/>
      <c r="AR88" s="107"/>
      <c r="AS88" s="107"/>
      <c r="AT88" s="107"/>
      <c r="AU88" s="107"/>
      <c r="AV88" s="107"/>
      <c r="AW88" s="107"/>
      <c r="AX88" s="107"/>
    </row>
    <row r="89" outlineLevel="1">
      <c r="A89" s="61"/>
      <c r="B89" s="61"/>
      <c r="C89" s="61"/>
      <c r="D89" s="135"/>
      <c r="E89" s="148" t="s">
        <v>2691</v>
      </c>
      <c r="F89" s="125"/>
      <c r="G89" s="125"/>
      <c r="H89" s="125"/>
      <c r="I89" s="125"/>
      <c r="J89" s="125"/>
      <c r="K89" s="125"/>
      <c r="L89" s="61"/>
      <c r="M89" s="61"/>
      <c r="N89" s="151"/>
      <c r="O89" s="125"/>
      <c r="P89" s="152"/>
      <c r="Q89" s="152"/>
      <c r="R89" s="152"/>
      <c r="S89" s="151"/>
      <c r="T89" s="152"/>
      <c r="U89" s="152"/>
      <c r="V89" s="152"/>
      <c r="W89" s="125"/>
      <c r="X89" s="152"/>
      <c r="Y89" s="152"/>
      <c r="Z89" s="152"/>
      <c r="AA89" s="152"/>
      <c r="AB89" s="152"/>
      <c r="AC89" s="152"/>
      <c r="AD89" s="152"/>
      <c r="AE89" s="152"/>
      <c r="AF89" s="152"/>
      <c r="AG89" s="152"/>
      <c r="AH89" s="152"/>
      <c r="AI89" s="107"/>
      <c r="AJ89" s="107"/>
      <c r="AK89" s="107"/>
      <c r="AL89" s="107"/>
      <c r="AM89" s="107"/>
      <c r="AN89" s="107"/>
      <c r="AO89" s="107"/>
      <c r="AP89" s="107"/>
      <c r="AQ89" s="107"/>
      <c r="AR89" s="107"/>
      <c r="AS89" s="107"/>
      <c r="AT89" s="107"/>
      <c r="AU89" s="107"/>
      <c r="AV89" s="107"/>
      <c r="AW89" s="107"/>
      <c r="AX89" s="107"/>
    </row>
    <row r="90" outlineLevel="1">
      <c r="A90" s="61"/>
      <c r="B90" s="61"/>
      <c r="C90" s="61"/>
      <c r="D90" s="148" t="s">
        <v>2692</v>
      </c>
      <c r="E90" s="148"/>
      <c r="F90" s="125"/>
      <c r="G90" s="125"/>
      <c r="H90" s="125"/>
      <c r="I90" s="125"/>
      <c r="J90" s="125"/>
      <c r="K90" s="125"/>
      <c r="L90" s="61"/>
      <c r="M90" s="61"/>
      <c r="N90" s="151"/>
      <c r="O90" s="125"/>
      <c r="P90" s="152"/>
      <c r="Q90" s="152"/>
      <c r="R90" s="152"/>
      <c r="S90" s="151"/>
      <c r="T90" s="152"/>
      <c r="U90" s="152"/>
      <c r="V90" s="152"/>
      <c r="W90" s="125"/>
      <c r="X90" s="152"/>
      <c r="Y90" s="152"/>
      <c r="Z90" s="152"/>
      <c r="AA90" s="152"/>
      <c r="AB90" s="152"/>
      <c r="AC90" s="152"/>
      <c r="AD90" s="152"/>
      <c r="AE90" s="152"/>
      <c r="AF90" s="152"/>
      <c r="AG90" s="152"/>
      <c r="AH90" s="152"/>
      <c r="AI90" s="107"/>
      <c r="AJ90" s="107"/>
      <c r="AK90" s="107"/>
      <c r="AL90" s="107"/>
      <c r="AM90" s="107"/>
      <c r="AN90" s="107"/>
      <c r="AO90" s="107"/>
      <c r="AP90" s="107"/>
      <c r="AQ90" s="107"/>
      <c r="AR90" s="107"/>
      <c r="AS90" s="107"/>
      <c r="AT90" s="107"/>
      <c r="AU90" s="107"/>
      <c r="AV90" s="107"/>
      <c r="AW90" s="107"/>
      <c r="AX90" s="107"/>
    </row>
    <row r="91" outlineLevel="1">
      <c r="A91" s="61"/>
      <c r="B91" s="61"/>
      <c r="C91" s="61"/>
      <c r="D91" s="449" t="s">
        <v>2014</v>
      </c>
      <c r="E91" s="148" t="s">
        <v>2554</v>
      </c>
      <c r="F91" s="125"/>
      <c r="G91" s="125"/>
      <c r="H91" s="125"/>
      <c r="I91" s="125"/>
      <c r="J91" s="125"/>
      <c r="K91" s="125"/>
      <c r="L91" s="61"/>
      <c r="M91" s="61"/>
      <c r="N91" s="151"/>
      <c r="O91" s="125"/>
      <c r="P91" s="152"/>
      <c r="Q91" s="152"/>
      <c r="R91" s="152"/>
      <c r="S91" s="151"/>
      <c r="T91" s="152"/>
      <c r="U91" s="152"/>
      <c r="V91" s="152"/>
      <c r="W91" s="125"/>
      <c r="X91" s="152"/>
      <c r="Y91" s="152"/>
      <c r="Z91" s="152"/>
      <c r="AA91" s="152"/>
      <c r="AB91" s="152"/>
      <c r="AC91" s="152"/>
      <c r="AD91" s="152"/>
      <c r="AE91" s="152"/>
      <c r="AF91" s="152"/>
      <c r="AG91" s="152"/>
      <c r="AH91" s="152"/>
      <c r="AI91" s="107"/>
      <c r="AJ91" s="107"/>
      <c r="AK91" s="107"/>
      <c r="AL91" s="107"/>
      <c r="AM91" s="107"/>
      <c r="AN91" s="107"/>
      <c r="AO91" s="107"/>
      <c r="AP91" s="107"/>
      <c r="AQ91" s="107"/>
      <c r="AR91" s="107"/>
      <c r="AS91" s="107"/>
      <c r="AT91" s="107"/>
      <c r="AU91" s="107"/>
      <c r="AV91" s="107"/>
      <c r="AW91" s="107"/>
      <c r="AX91" s="107"/>
    </row>
    <row r="92" outlineLevel="1">
      <c r="A92" s="61"/>
      <c r="B92" s="61"/>
      <c r="C92" s="61"/>
      <c r="D92" s="135"/>
      <c r="E92" s="148" t="s">
        <v>2693</v>
      </c>
      <c r="F92" s="125"/>
      <c r="G92" s="125"/>
      <c r="H92" s="125"/>
      <c r="I92" s="125"/>
      <c r="J92" s="125"/>
      <c r="K92" s="125"/>
      <c r="L92" s="61"/>
      <c r="M92" s="61"/>
      <c r="N92" s="151"/>
      <c r="O92" s="125"/>
      <c r="P92" s="152"/>
      <c r="Q92" s="152"/>
      <c r="R92" s="152"/>
      <c r="S92" s="151"/>
      <c r="T92" s="152"/>
      <c r="U92" s="152"/>
      <c r="V92" s="152"/>
      <c r="W92" s="125"/>
      <c r="X92" s="152"/>
      <c r="Y92" s="152"/>
      <c r="Z92" s="152"/>
      <c r="AA92" s="152"/>
      <c r="AB92" s="152"/>
      <c r="AC92" s="152"/>
      <c r="AD92" s="152"/>
      <c r="AE92" s="152"/>
      <c r="AF92" s="152"/>
      <c r="AG92" s="152"/>
      <c r="AH92" s="152"/>
      <c r="AI92" s="107"/>
      <c r="AJ92" s="107"/>
      <c r="AK92" s="107"/>
      <c r="AL92" s="107"/>
      <c r="AM92" s="107"/>
      <c r="AN92" s="107"/>
      <c r="AO92" s="107"/>
      <c r="AP92" s="107"/>
      <c r="AQ92" s="107"/>
      <c r="AR92" s="107"/>
      <c r="AS92" s="107"/>
      <c r="AT92" s="107"/>
      <c r="AU92" s="107"/>
      <c r="AV92" s="107"/>
      <c r="AW92" s="107"/>
      <c r="AX92" s="107"/>
    </row>
    <row r="93" outlineLevel="1">
      <c r="A93" s="61"/>
      <c r="B93" s="61"/>
      <c r="C93" s="61"/>
      <c r="D93" s="148" t="s">
        <v>2694</v>
      </c>
      <c r="E93" s="148"/>
      <c r="F93" s="125"/>
      <c r="G93" s="125"/>
      <c r="H93" s="125"/>
      <c r="I93" s="125"/>
      <c r="J93" s="125"/>
      <c r="K93" s="125"/>
      <c r="L93" s="61"/>
      <c r="M93" s="61"/>
      <c r="N93" s="151"/>
      <c r="O93" s="125"/>
      <c r="P93" s="152"/>
      <c r="Q93" s="152"/>
      <c r="R93" s="152"/>
      <c r="S93" s="151"/>
      <c r="T93" s="152"/>
      <c r="U93" s="152"/>
      <c r="V93" s="152"/>
      <c r="W93" s="125"/>
      <c r="X93" s="152"/>
      <c r="Y93" s="152"/>
      <c r="Z93" s="152"/>
      <c r="AA93" s="152"/>
      <c r="AB93" s="152"/>
      <c r="AC93" s="152"/>
      <c r="AD93" s="152"/>
      <c r="AE93" s="152"/>
      <c r="AF93" s="152"/>
      <c r="AG93" s="152"/>
      <c r="AH93" s="152"/>
      <c r="AI93" s="107"/>
      <c r="AJ93" s="107"/>
      <c r="AK93" s="107"/>
      <c r="AL93" s="107"/>
      <c r="AM93" s="107"/>
      <c r="AN93" s="107"/>
      <c r="AO93" s="107"/>
      <c r="AP93" s="107"/>
      <c r="AQ93" s="107"/>
      <c r="AR93" s="107"/>
      <c r="AS93" s="107"/>
      <c r="AT93" s="107"/>
      <c r="AU93" s="107"/>
      <c r="AV93" s="107"/>
      <c r="AW93" s="107"/>
      <c r="AX93" s="107"/>
    </row>
    <row r="94" outlineLevel="1">
      <c r="A94" s="62"/>
      <c r="B94" s="62"/>
      <c r="C94" s="62"/>
      <c r="D94" s="148" t="s">
        <v>2016</v>
      </c>
      <c r="E94" s="148"/>
      <c r="F94" s="135"/>
      <c r="G94" s="135"/>
      <c r="H94" s="135"/>
      <c r="I94" s="135"/>
      <c r="J94" s="135"/>
      <c r="K94" s="135"/>
      <c r="L94" s="62"/>
      <c r="M94" s="62"/>
      <c r="N94" s="151"/>
      <c r="O94" s="135"/>
      <c r="P94" s="152"/>
      <c r="Q94" s="152"/>
      <c r="R94" s="152"/>
      <c r="S94" s="151"/>
      <c r="T94" s="152"/>
      <c r="U94" s="152"/>
      <c r="V94" s="152"/>
      <c r="W94" s="135"/>
      <c r="X94" s="152"/>
      <c r="Y94" s="152"/>
      <c r="Z94" s="152"/>
      <c r="AA94" s="152"/>
      <c r="AB94" s="152"/>
      <c r="AC94" s="152"/>
      <c r="AD94" s="152"/>
      <c r="AE94" s="152"/>
      <c r="AF94" s="152"/>
      <c r="AG94" s="152"/>
      <c r="AH94" s="152"/>
      <c r="AI94" s="107"/>
      <c r="AJ94" s="107"/>
      <c r="AK94" s="107"/>
      <c r="AL94" s="107"/>
      <c r="AM94" s="107"/>
      <c r="AN94" s="107"/>
      <c r="AO94" s="107"/>
      <c r="AP94" s="107"/>
      <c r="AQ94" s="107"/>
      <c r="AR94" s="107"/>
      <c r="AS94" s="107"/>
      <c r="AT94" s="107"/>
      <c r="AU94" s="107"/>
      <c r="AV94" s="107"/>
      <c r="AW94" s="107"/>
      <c r="AX94" s="107"/>
    </row>
    <row r="95" outlineLevel="1">
      <c r="A95" s="422">
        <v>11.0</v>
      </c>
      <c r="B95" s="457" t="s">
        <v>2539</v>
      </c>
      <c r="C95" s="157" t="s">
        <v>2066</v>
      </c>
      <c r="D95" s="148" t="s">
        <v>2687</v>
      </c>
      <c r="E95" s="148"/>
      <c r="F95" s="449" t="s">
        <v>2074</v>
      </c>
      <c r="G95" s="449" t="s">
        <v>2075</v>
      </c>
      <c r="H95" s="449" t="s">
        <v>2007</v>
      </c>
      <c r="I95" s="449" t="s">
        <v>2076</v>
      </c>
      <c r="J95" s="553"/>
      <c r="K95" s="527" t="s">
        <v>2077</v>
      </c>
      <c r="L95" s="554" t="s">
        <v>237</v>
      </c>
      <c r="M95" s="157" t="s">
        <v>197</v>
      </c>
      <c r="N95" s="151"/>
      <c r="O95" s="148"/>
      <c r="P95" s="152"/>
      <c r="Q95" s="152"/>
      <c r="R95" s="152"/>
      <c r="S95" s="151"/>
      <c r="T95" s="148"/>
      <c r="U95" s="152"/>
      <c r="V95" s="152"/>
      <c r="W95" s="148"/>
      <c r="X95" s="152"/>
      <c r="Y95" s="555"/>
      <c r="Z95" s="152"/>
      <c r="AA95" s="152"/>
      <c r="AB95" s="152"/>
      <c r="AC95" s="152"/>
      <c r="AD95" s="152"/>
      <c r="AE95" s="152"/>
      <c r="AF95" s="152"/>
      <c r="AG95" s="152"/>
      <c r="AH95" s="152"/>
      <c r="AI95" s="107"/>
      <c r="AJ95" s="107"/>
      <c r="AK95" s="107"/>
      <c r="AL95" s="107"/>
      <c r="AM95" s="107"/>
      <c r="AN95" s="107"/>
      <c r="AO95" s="107"/>
      <c r="AP95" s="107"/>
      <c r="AQ95" s="107"/>
      <c r="AR95" s="107"/>
      <c r="AS95" s="107"/>
      <c r="AT95" s="107"/>
      <c r="AU95" s="107"/>
      <c r="AV95" s="107"/>
      <c r="AW95" s="107"/>
      <c r="AX95" s="107"/>
    </row>
    <row r="96" outlineLevel="1">
      <c r="A96" s="61"/>
      <c r="B96" s="61"/>
      <c r="C96" s="61"/>
      <c r="D96" s="148" t="s">
        <v>2689</v>
      </c>
      <c r="E96" s="148"/>
      <c r="F96" s="125"/>
      <c r="G96" s="125"/>
      <c r="H96" s="125"/>
      <c r="I96" s="125"/>
      <c r="J96" s="125"/>
      <c r="K96" s="125"/>
      <c r="L96" s="61"/>
      <c r="M96" s="61"/>
      <c r="N96" s="151"/>
      <c r="O96" s="148"/>
      <c r="P96" s="152"/>
      <c r="Q96" s="152"/>
      <c r="R96" s="152"/>
      <c r="S96" s="151"/>
      <c r="T96" s="148"/>
      <c r="U96" s="152"/>
      <c r="V96" s="152"/>
      <c r="W96" s="148"/>
      <c r="X96" s="152"/>
      <c r="Y96" s="555"/>
      <c r="Z96" s="152"/>
      <c r="AA96" s="152"/>
      <c r="AB96" s="152"/>
      <c r="AC96" s="152"/>
      <c r="AD96" s="152"/>
      <c r="AE96" s="152"/>
      <c r="AF96" s="152"/>
      <c r="AG96" s="152"/>
      <c r="AH96" s="152"/>
      <c r="AI96" s="107"/>
      <c r="AJ96" s="107"/>
      <c r="AK96" s="107"/>
      <c r="AL96" s="107"/>
      <c r="AM96" s="107"/>
      <c r="AN96" s="107"/>
      <c r="AO96" s="107"/>
      <c r="AP96" s="107"/>
      <c r="AQ96" s="107"/>
      <c r="AR96" s="107"/>
      <c r="AS96" s="107"/>
      <c r="AT96" s="107"/>
      <c r="AU96" s="107"/>
      <c r="AV96" s="107"/>
      <c r="AW96" s="107"/>
      <c r="AX96" s="107"/>
    </row>
    <row r="97" outlineLevel="1">
      <c r="A97" s="61"/>
      <c r="B97" s="61"/>
      <c r="C97" s="61"/>
      <c r="D97" s="449" t="s">
        <v>2690</v>
      </c>
      <c r="E97" s="148" t="s">
        <v>2551</v>
      </c>
      <c r="F97" s="125"/>
      <c r="G97" s="125"/>
      <c r="H97" s="125"/>
      <c r="I97" s="125"/>
      <c r="J97" s="125"/>
      <c r="K97" s="125"/>
      <c r="L97" s="61"/>
      <c r="M97" s="61"/>
      <c r="N97" s="151"/>
      <c r="O97" s="148"/>
      <c r="P97" s="152"/>
      <c r="Q97" s="152"/>
      <c r="R97" s="152"/>
      <c r="S97" s="151"/>
      <c r="T97" s="148"/>
      <c r="U97" s="152"/>
      <c r="V97" s="152"/>
      <c r="W97" s="148"/>
      <c r="X97" s="152"/>
      <c r="Y97" s="555"/>
      <c r="Z97" s="152"/>
      <c r="AA97" s="152"/>
      <c r="AB97" s="152"/>
      <c r="AC97" s="152"/>
      <c r="AD97" s="152"/>
      <c r="AE97" s="152"/>
      <c r="AF97" s="152"/>
      <c r="AG97" s="152"/>
      <c r="AH97" s="152"/>
      <c r="AI97" s="107"/>
      <c r="AJ97" s="107"/>
      <c r="AK97" s="107"/>
      <c r="AL97" s="107"/>
      <c r="AM97" s="107"/>
      <c r="AN97" s="107"/>
      <c r="AO97" s="107"/>
      <c r="AP97" s="107"/>
      <c r="AQ97" s="107"/>
      <c r="AR97" s="107"/>
      <c r="AS97" s="107"/>
      <c r="AT97" s="107"/>
      <c r="AU97" s="107"/>
      <c r="AV97" s="107"/>
      <c r="AW97" s="107"/>
      <c r="AX97" s="107"/>
    </row>
    <row r="98" outlineLevel="1">
      <c r="A98" s="61"/>
      <c r="B98" s="61"/>
      <c r="C98" s="61"/>
      <c r="D98" s="135"/>
      <c r="E98" s="148" t="s">
        <v>2691</v>
      </c>
      <c r="F98" s="125"/>
      <c r="G98" s="125"/>
      <c r="H98" s="125"/>
      <c r="I98" s="125"/>
      <c r="J98" s="125"/>
      <c r="K98" s="125"/>
      <c r="L98" s="61"/>
      <c r="M98" s="61"/>
      <c r="N98" s="151"/>
      <c r="O98" s="148"/>
      <c r="P98" s="152"/>
      <c r="Q98" s="152"/>
      <c r="R98" s="152"/>
      <c r="S98" s="151"/>
      <c r="T98" s="148"/>
      <c r="U98" s="152"/>
      <c r="V98" s="152"/>
      <c r="W98" s="148"/>
      <c r="X98" s="152"/>
      <c r="Y98" s="555"/>
      <c r="Z98" s="152"/>
      <c r="AA98" s="152"/>
      <c r="AB98" s="152"/>
      <c r="AC98" s="152"/>
      <c r="AD98" s="152"/>
      <c r="AE98" s="152"/>
      <c r="AF98" s="152"/>
      <c r="AG98" s="152"/>
      <c r="AH98" s="152"/>
      <c r="AI98" s="107"/>
      <c r="AJ98" s="107"/>
      <c r="AK98" s="107"/>
      <c r="AL98" s="107"/>
      <c r="AM98" s="107"/>
      <c r="AN98" s="107"/>
      <c r="AO98" s="107"/>
      <c r="AP98" s="107"/>
      <c r="AQ98" s="107"/>
      <c r="AR98" s="107"/>
      <c r="AS98" s="107"/>
      <c r="AT98" s="107"/>
      <c r="AU98" s="107"/>
      <c r="AV98" s="107"/>
      <c r="AW98" s="107"/>
      <c r="AX98" s="107"/>
    </row>
    <row r="99" outlineLevel="1">
      <c r="A99" s="61"/>
      <c r="B99" s="61"/>
      <c r="C99" s="61"/>
      <c r="D99" s="148" t="s">
        <v>2692</v>
      </c>
      <c r="E99" s="148"/>
      <c r="F99" s="125"/>
      <c r="G99" s="125"/>
      <c r="H99" s="125"/>
      <c r="I99" s="125"/>
      <c r="J99" s="125"/>
      <c r="K99" s="125"/>
      <c r="L99" s="61"/>
      <c r="M99" s="61"/>
      <c r="N99" s="151"/>
      <c r="O99" s="148"/>
      <c r="P99" s="152"/>
      <c r="Q99" s="152"/>
      <c r="R99" s="152"/>
      <c r="S99" s="151"/>
      <c r="T99" s="148"/>
      <c r="U99" s="152"/>
      <c r="V99" s="152"/>
      <c r="W99" s="148"/>
      <c r="X99" s="152"/>
      <c r="Y99" s="555"/>
      <c r="Z99" s="152"/>
      <c r="AA99" s="152"/>
      <c r="AB99" s="152"/>
      <c r="AC99" s="152"/>
      <c r="AD99" s="152"/>
      <c r="AE99" s="152"/>
      <c r="AF99" s="152"/>
      <c r="AG99" s="152"/>
      <c r="AH99" s="152"/>
      <c r="AI99" s="107"/>
      <c r="AJ99" s="107"/>
      <c r="AK99" s="107"/>
      <c r="AL99" s="107"/>
      <c r="AM99" s="107"/>
      <c r="AN99" s="107"/>
      <c r="AO99" s="107"/>
      <c r="AP99" s="107"/>
      <c r="AQ99" s="107"/>
      <c r="AR99" s="107"/>
      <c r="AS99" s="107"/>
      <c r="AT99" s="107"/>
      <c r="AU99" s="107"/>
      <c r="AV99" s="107"/>
      <c r="AW99" s="107"/>
      <c r="AX99" s="107"/>
    </row>
    <row r="100" outlineLevel="1">
      <c r="A100" s="61"/>
      <c r="B100" s="61"/>
      <c r="C100" s="61"/>
      <c r="D100" s="449" t="s">
        <v>2014</v>
      </c>
      <c r="E100" s="148" t="s">
        <v>2554</v>
      </c>
      <c r="F100" s="125"/>
      <c r="G100" s="125"/>
      <c r="H100" s="125"/>
      <c r="I100" s="125"/>
      <c r="J100" s="125"/>
      <c r="K100" s="125"/>
      <c r="L100" s="61"/>
      <c r="M100" s="61"/>
      <c r="N100" s="151"/>
      <c r="O100" s="148"/>
      <c r="P100" s="152"/>
      <c r="Q100" s="152"/>
      <c r="R100" s="152"/>
      <c r="S100" s="151"/>
      <c r="T100" s="148"/>
      <c r="U100" s="152"/>
      <c r="V100" s="152"/>
      <c r="W100" s="148"/>
      <c r="X100" s="152"/>
      <c r="Y100" s="555"/>
      <c r="Z100" s="152"/>
      <c r="AA100" s="152"/>
      <c r="AB100" s="152"/>
      <c r="AC100" s="152"/>
      <c r="AD100" s="152"/>
      <c r="AE100" s="152"/>
      <c r="AF100" s="152"/>
      <c r="AG100" s="152"/>
      <c r="AH100" s="152"/>
      <c r="AI100" s="107"/>
      <c r="AJ100" s="107"/>
      <c r="AK100" s="107"/>
      <c r="AL100" s="107"/>
      <c r="AM100" s="107"/>
      <c r="AN100" s="107"/>
      <c r="AO100" s="107"/>
      <c r="AP100" s="107"/>
      <c r="AQ100" s="107"/>
      <c r="AR100" s="107"/>
      <c r="AS100" s="107"/>
      <c r="AT100" s="107"/>
      <c r="AU100" s="107"/>
      <c r="AV100" s="107"/>
      <c r="AW100" s="107"/>
      <c r="AX100" s="107"/>
    </row>
    <row r="101" outlineLevel="1">
      <c r="A101" s="61"/>
      <c r="B101" s="61"/>
      <c r="C101" s="61"/>
      <c r="D101" s="135"/>
      <c r="E101" s="148" t="s">
        <v>2693</v>
      </c>
      <c r="F101" s="125"/>
      <c r="G101" s="125"/>
      <c r="H101" s="125"/>
      <c r="I101" s="125"/>
      <c r="J101" s="125"/>
      <c r="K101" s="125"/>
      <c r="L101" s="61"/>
      <c r="M101" s="61"/>
      <c r="N101" s="151"/>
      <c r="O101" s="148"/>
      <c r="P101" s="152"/>
      <c r="Q101" s="152"/>
      <c r="R101" s="152"/>
      <c r="S101" s="151"/>
      <c r="T101" s="148"/>
      <c r="U101" s="152"/>
      <c r="V101" s="152"/>
      <c r="W101" s="148"/>
      <c r="X101" s="152"/>
      <c r="Y101" s="555"/>
      <c r="Z101" s="152"/>
      <c r="AA101" s="152"/>
      <c r="AB101" s="152"/>
      <c r="AC101" s="152"/>
      <c r="AD101" s="152"/>
      <c r="AE101" s="152"/>
      <c r="AF101" s="152"/>
      <c r="AG101" s="152"/>
      <c r="AH101" s="152"/>
      <c r="AI101" s="107"/>
      <c r="AJ101" s="107"/>
      <c r="AK101" s="107"/>
      <c r="AL101" s="107"/>
      <c r="AM101" s="107"/>
      <c r="AN101" s="107"/>
      <c r="AO101" s="107"/>
      <c r="AP101" s="107"/>
      <c r="AQ101" s="107"/>
      <c r="AR101" s="107"/>
      <c r="AS101" s="107"/>
      <c r="AT101" s="107"/>
      <c r="AU101" s="107"/>
      <c r="AV101" s="107"/>
      <c r="AW101" s="107"/>
      <c r="AX101" s="107"/>
    </row>
    <row r="102" outlineLevel="1">
      <c r="A102" s="61"/>
      <c r="B102" s="61"/>
      <c r="C102" s="61"/>
      <c r="D102" s="148" t="s">
        <v>2694</v>
      </c>
      <c r="E102" s="148"/>
      <c r="F102" s="125"/>
      <c r="G102" s="125"/>
      <c r="H102" s="125"/>
      <c r="I102" s="125"/>
      <c r="J102" s="125"/>
      <c r="K102" s="125"/>
      <c r="L102" s="61"/>
      <c r="M102" s="61"/>
      <c r="N102" s="151"/>
      <c r="O102" s="148"/>
      <c r="P102" s="152"/>
      <c r="Q102" s="152"/>
      <c r="R102" s="152"/>
      <c r="S102" s="151"/>
      <c r="T102" s="148"/>
      <c r="U102" s="152"/>
      <c r="V102" s="152"/>
      <c r="W102" s="148"/>
      <c r="X102" s="152"/>
      <c r="Y102" s="555"/>
      <c r="Z102" s="152"/>
      <c r="AA102" s="152"/>
      <c r="AB102" s="152"/>
      <c r="AC102" s="152"/>
      <c r="AD102" s="152"/>
      <c r="AE102" s="152"/>
      <c r="AF102" s="152"/>
      <c r="AG102" s="152"/>
      <c r="AH102" s="152"/>
      <c r="AI102" s="107"/>
      <c r="AJ102" s="107"/>
      <c r="AK102" s="107"/>
      <c r="AL102" s="107"/>
      <c r="AM102" s="107"/>
      <c r="AN102" s="107"/>
      <c r="AO102" s="107"/>
      <c r="AP102" s="107"/>
      <c r="AQ102" s="107"/>
      <c r="AR102" s="107"/>
      <c r="AS102" s="107"/>
      <c r="AT102" s="107"/>
      <c r="AU102" s="107"/>
      <c r="AV102" s="107"/>
      <c r="AW102" s="107"/>
      <c r="AX102" s="107"/>
    </row>
    <row r="103" outlineLevel="1">
      <c r="A103" s="62"/>
      <c r="B103" s="61"/>
      <c r="C103" s="62"/>
      <c r="D103" s="148" t="s">
        <v>2016</v>
      </c>
      <c r="E103" s="148"/>
      <c r="F103" s="135"/>
      <c r="G103" s="135"/>
      <c r="H103" s="135"/>
      <c r="I103" s="135"/>
      <c r="J103" s="135"/>
      <c r="K103" s="135"/>
      <c r="L103" s="62"/>
      <c r="M103" s="62"/>
      <c r="N103" s="151"/>
      <c r="O103" s="148"/>
      <c r="P103" s="152"/>
      <c r="Q103" s="152"/>
      <c r="R103" s="152"/>
      <c r="S103" s="151"/>
      <c r="T103" s="148"/>
      <c r="U103" s="152"/>
      <c r="V103" s="152"/>
      <c r="W103" s="148"/>
      <c r="X103" s="152"/>
      <c r="Y103" s="555"/>
      <c r="Z103" s="152"/>
      <c r="AA103" s="152"/>
      <c r="AB103" s="152"/>
      <c r="AC103" s="152"/>
      <c r="AD103" s="152"/>
      <c r="AE103" s="152"/>
      <c r="AF103" s="152"/>
      <c r="AG103" s="152"/>
      <c r="AH103" s="152"/>
      <c r="AI103" s="107"/>
      <c r="AJ103" s="107"/>
      <c r="AK103" s="107"/>
      <c r="AL103" s="107"/>
      <c r="AM103" s="107"/>
      <c r="AN103" s="107"/>
      <c r="AO103" s="107"/>
      <c r="AP103" s="107"/>
      <c r="AQ103" s="107"/>
      <c r="AR103" s="107"/>
      <c r="AS103" s="107"/>
      <c r="AT103" s="107"/>
      <c r="AU103" s="107"/>
      <c r="AV103" s="107"/>
      <c r="AW103" s="107"/>
      <c r="AX103" s="107"/>
    </row>
    <row r="104" outlineLevel="1">
      <c r="A104" s="422">
        <v>12.0</v>
      </c>
      <c r="B104" s="61"/>
      <c r="C104" s="157" t="s">
        <v>1838</v>
      </c>
      <c r="D104" s="148" t="s">
        <v>2687</v>
      </c>
      <c r="E104" s="148"/>
      <c r="F104" s="449"/>
      <c r="G104" s="449"/>
      <c r="H104" s="449"/>
      <c r="I104" s="449" t="s">
        <v>1989</v>
      </c>
      <c r="J104" s="449"/>
      <c r="K104" s="449" t="s">
        <v>2079</v>
      </c>
      <c r="L104" s="556" t="s">
        <v>261</v>
      </c>
      <c r="M104" s="157" t="s">
        <v>261</v>
      </c>
      <c r="N104" s="183"/>
      <c r="O104" s="449" t="s">
        <v>2080</v>
      </c>
      <c r="P104" s="152"/>
      <c r="Q104" s="152"/>
      <c r="R104" s="152"/>
      <c r="S104" s="151"/>
      <c r="T104" s="148"/>
      <c r="U104" s="152"/>
      <c r="V104" s="152"/>
      <c r="W104" s="148"/>
      <c r="X104" s="152"/>
      <c r="Y104" s="555"/>
      <c r="Z104" s="152"/>
      <c r="AA104" s="152"/>
      <c r="AB104" s="152"/>
      <c r="AC104" s="152"/>
      <c r="AD104" s="152"/>
      <c r="AE104" s="152"/>
      <c r="AF104" s="152"/>
      <c r="AG104" s="152"/>
      <c r="AH104" s="152"/>
      <c r="AI104" s="107"/>
      <c r="AJ104" s="107"/>
      <c r="AK104" s="107"/>
      <c r="AL104" s="107"/>
      <c r="AM104" s="107"/>
      <c r="AN104" s="107"/>
      <c r="AO104" s="107"/>
      <c r="AP104" s="107"/>
      <c r="AQ104" s="107"/>
      <c r="AR104" s="107"/>
      <c r="AS104" s="107"/>
      <c r="AT104" s="107"/>
      <c r="AU104" s="107"/>
      <c r="AV104" s="107"/>
      <c r="AW104" s="107"/>
      <c r="AX104" s="107"/>
    </row>
    <row r="105" outlineLevel="1">
      <c r="A105" s="61"/>
      <c r="B105" s="61"/>
      <c r="C105" s="61"/>
      <c r="D105" s="148" t="s">
        <v>2689</v>
      </c>
      <c r="E105" s="148"/>
      <c r="F105" s="125"/>
      <c r="G105" s="125"/>
      <c r="H105" s="125"/>
      <c r="I105" s="125"/>
      <c r="J105" s="125"/>
      <c r="K105" s="125"/>
      <c r="L105" s="61"/>
      <c r="M105" s="61"/>
      <c r="N105" s="61"/>
      <c r="O105" s="125"/>
      <c r="P105" s="152"/>
      <c r="Q105" s="152"/>
      <c r="R105" s="152"/>
      <c r="S105" s="151"/>
      <c r="T105" s="148"/>
      <c r="U105" s="152"/>
      <c r="V105" s="152"/>
      <c r="W105" s="148"/>
      <c r="X105" s="152"/>
      <c r="Y105" s="555"/>
      <c r="Z105" s="152"/>
      <c r="AA105" s="152"/>
      <c r="AB105" s="152"/>
      <c r="AC105" s="152"/>
      <c r="AD105" s="152"/>
      <c r="AE105" s="152"/>
      <c r="AF105" s="152"/>
      <c r="AG105" s="152"/>
      <c r="AH105" s="152"/>
      <c r="AI105" s="107"/>
      <c r="AJ105" s="107"/>
      <c r="AK105" s="107"/>
      <c r="AL105" s="107"/>
      <c r="AM105" s="107"/>
      <c r="AN105" s="107"/>
      <c r="AO105" s="107"/>
      <c r="AP105" s="107"/>
      <c r="AQ105" s="107"/>
      <c r="AR105" s="107"/>
      <c r="AS105" s="107"/>
      <c r="AT105" s="107"/>
      <c r="AU105" s="107"/>
      <c r="AV105" s="107"/>
      <c r="AW105" s="107"/>
      <c r="AX105" s="107"/>
    </row>
    <row r="106" outlineLevel="1">
      <c r="A106" s="61"/>
      <c r="B106" s="61"/>
      <c r="C106" s="61"/>
      <c r="D106" s="449" t="s">
        <v>2690</v>
      </c>
      <c r="E106" s="148" t="s">
        <v>2551</v>
      </c>
      <c r="F106" s="125"/>
      <c r="G106" s="125"/>
      <c r="H106" s="125"/>
      <c r="I106" s="125"/>
      <c r="J106" s="125"/>
      <c r="K106" s="125"/>
      <c r="L106" s="61"/>
      <c r="M106" s="61"/>
      <c r="N106" s="61"/>
      <c r="O106" s="125"/>
      <c r="P106" s="152"/>
      <c r="Q106" s="152"/>
      <c r="R106" s="152"/>
      <c r="S106" s="151"/>
      <c r="T106" s="148"/>
      <c r="U106" s="152"/>
      <c r="V106" s="152"/>
      <c r="W106" s="148"/>
      <c r="X106" s="152"/>
      <c r="Y106" s="555"/>
      <c r="Z106" s="152"/>
      <c r="AA106" s="152"/>
      <c r="AB106" s="152"/>
      <c r="AC106" s="152"/>
      <c r="AD106" s="152"/>
      <c r="AE106" s="152"/>
      <c r="AF106" s="152"/>
      <c r="AG106" s="152"/>
      <c r="AH106" s="152"/>
      <c r="AI106" s="107"/>
      <c r="AJ106" s="107"/>
      <c r="AK106" s="107"/>
      <c r="AL106" s="107"/>
      <c r="AM106" s="107"/>
      <c r="AN106" s="107"/>
      <c r="AO106" s="107"/>
      <c r="AP106" s="107"/>
      <c r="AQ106" s="107"/>
      <c r="AR106" s="107"/>
      <c r="AS106" s="107"/>
      <c r="AT106" s="107"/>
      <c r="AU106" s="107"/>
      <c r="AV106" s="107"/>
      <c r="AW106" s="107"/>
      <c r="AX106" s="107"/>
    </row>
    <row r="107" outlineLevel="1">
      <c r="A107" s="61"/>
      <c r="B107" s="61"/>
      <c r="C107" s="61"/>
      <c r="D107" s="135"/>
      <c r="E107" s="148" t="s">
        <v>2691</v>
      </c>
      <c r="F107" s="125"/>
      <c r="G107" s="125"/>
      <c r="H107" s="125"/>
      <c r="I107" s="125"/>
      <c r="J107" s="125"/>
      <c r="K107" s="125"/>
      <c r="L107" s="61"/>
      <c r="M107" s="61"/>
      <c r="N107" s="61"/>
      <c r="O107" s="125"/>
      <c r="P107" s="152"/>
      <c r="Q107" s="152"/>
      <c r="R107" s="152"/>
      <c r="S107" s="151"/>
      <c r="T107" s="148"/>
      <c r="U107" s="152"/>
      <c r="V107" s="152"/>
      <c r="W107" s="148"/>
      <c r="X107" s="152"/>
      <c r="Y107" s="555"/>
      <c r="Z107" s="152"/>
      <c r="AA107" s="152"/>
      <c r="AB107" s="152"/>
      <c r="AC107" s="152"/>
      <c r="AD107" s="152"/>
      <c r="AE107" s="152"/>
      <c r="AF107" s="152"/>
      <c r="AG107" s="152"/>
      <c r="AH107" s="152"/>
      <c r="AI107" s="107"/>
      <c r="AJ107" s="107"/>
      <c r="AK107" s="107"/>
      <c r="AL107" s="107"/>
      <c r="AM107" s="107"/>
      <c r="AN107" s="107"/>
      <c r="AO107" s="107"/>
      <c r="AP107" s="107"/>
      <c r="AQ107" s="107"/>
      <c r="AR107" s="107"/>
      <c r="AS107" s="107"/>
      <c r="AT107" s="107"/>
      <c r="AU107" s="107"/>
      <c r="AV107" s="107"/>
      <c r="AW107" s="107"/>
      <c r="AX107" s="107"/>
    </row>
    <row r="108" outlineLevel="1">
      <c r="A108" s="61"/>
      <c r="B108" s="61"/>
      <c r="C108" s="61"/>
      <c r="D108" s="148" t="s">
        <v>2692</v>
      </c>
      <c r="E108" s="148"/>
      <c r="F108" s="125"/>
      <c r="G108" s="125"/>
      <c r="H108" s="125"/>
      <c r="I108" s="125"/>
      <c r="J108" s="125"/>
      <c r="K108" s="125"/>
      <c r="L108" s="61"/>
      <c r="M108" s="61"/>
      <c r="N108" s="61"/>
      <c r="O108" s="125"/>
      <c r="P108" s="152"/>
      <c r="Q108" s="152"/>
      <c r="R108" s="152"/>
      <c r="S108" s="151"/>
      <c r="T108" s="148"/>
      <c r="U108" s="152"/>
      <c r="V108" s="152"/>
      <c r="W108" s="148"/>
      <c r="X108" s="152"/>
      <c r="Y108" s="555"/>
      <c r="Z108" s="152"/>
      <c r="AA108" s="152"/>
      <c r="AB108" s="152"/>
      <c r="AC108" s="152"/>
      <c r="AD108" s="152"/>
      <c r="AE108" s="152"/>
      <c r="AF108" s="152"/>
      <c r="AG108" s="152"/>
      <c r="AH108" s="152"/>
      <c r="AI108" s="107"/>
      <c r="AJ108" s="107"/>
      <c r="AK108" s="107"/>
      <c r="AL108" s="107"/>
      <c r="AM108" s="107"/>
      <c r="AN108" s="107"/>
      <c r="AO108" s="107"/>
      <c r="AP108" s="107"/>
      <c r="AQ108" s="107"/>
      <c r="AR108" s="107"/>
      <c r="AS108" s="107"/>
      <c r="AT108" s="107"/>
      <c r="AU108" s="107"/>
      <c r="AV108" s="107"/>
      <c r="AW108" s="107"/>
      <c r="AX108" s="107"/>
    </row>
    <row r="109" outlineLevel="1">
      <c r="A109" s="61"/>
      <c r="B109" s="61"/>
      <c r="C109" s="61"/>
      <c r="D109" s="449" t="s">
        <v>2014</v>
      </c>
      <c r="E109" s="148" t="s">
        <v>2554</v>
      </c>
      <c r="F109" s="125"/>
      <c r="G109" s="125"/>
      <c r="H109" s="125"/>
      <c r="I109" s="125"/>
      <c r="J109" s="125"/>
      <c r="K109" s="125"/>
      <c r="L109" s="61"/>
      <c r="M109" s="61"/>
      <c r="N109" s="61"/>
      <c r="O109" s="125"/>
      <c r="P109" s="152"/>
      <c r="Q109" s="152"/>
      <c r="R109" s="152"/>
      <c r="S109" s="151"/>
      <c r="T109" s="148"/>
      <c r="U109" s="152"/>
      <c r="V109" s="152"/>
      <c r="W109" s="148"/>
      <c r="X109" s="152"/>
      <c r="Y109" s="555"/>
      <c r="Z109" s="152"/>
      <c r="AA109" s="152"/>
      <c r="AB109" s="152"/>
      <c r="AC109" s="152"/>
      <c r="AD109" s="152"/>
      <c r="AE109" s="152"/>
      <c r="AF109" s="152"/>
      <c r="AG109" s="152"/>
      <c r="AH109" s="152"/>
      <c r="AI109" s="107"/>
      <c r="AJ109" s="107"/>
      <c r="AK109" s="107"/>
      <c r="AL109" s="107"/>
      <c r="AM109" s="107"/>
      <c r="AN109" s="107"/>
      <c r="AO109" s="107"/>
      <c r="AP109" s="107"/>
      <c r="AQ109" s="107"/>
      <c r="AR109" s="107"/>
      <c r="AS109" s="107"/>
      <c r="AT109" s="107"/>
      <c r="AU109" s="107"/>
      <c r="AV109" s="107"/>
      <c r="AW109" s="107"/>
      <c r="AX109" s="107"/>
    </row>
    <row r="110" outlineLevel="1">
      <c r="A110" s="61"/>
      <c r="B110" s="61"/>
      <c r="C110" s="61"/>
      <c r="D110" s="135"/>
      <c r="E110" s="148" t="s">
        <v>2693</v>
      </c>
      <c r="F110" s="125"/>
      <c r="G110" s="125"/>
      <c r="H110" s="125"/>
      <c r="I110" s="125"/>
      <c r="J110" s="125"/>
      <c r="K110" s="125"/>
      <c r="L110" s="61"/>
      <c r="M110" s="61"/>
      <c r="N110" s="61"/>
      <c r="O110" s="125"/>
      <c r="P110" s="152"/>
      <c r="Q110" s="152"/>
      <c r="R110" s="152"/>
      <c r="S110" s="151"/>
      <c r="T110" s="148"/>
      <c r="U110" s="152"/>
      <c r="V110" s="152"/>
      <c r="W110" s="148"/>
      <c r="X110" s="152"/>
      <c r="Y110" s="555"/>
      <c r="Z110" s="152"/>
      <c r="AA110" s="152"/>
      <c r="AB110" s="152"/>
      <c r="AC110" s="152"/>
      <c r="AD110" s="152"/>
      <c r="AE110" s="152"/>
      <c r="AF110" s="152"/>
      <c r="AG110" s="152"/>
      <c r="AH110" s="152"/>
      <c r="AI110" s="107"/>
      <c r="AJ110" s="107"/>
      <c r="AK110" s="107"/>
      <c r="AL110" s="107"/>
      <c r="AM110" s="107"/>
      <c r="AN110" s="107"/>
      <c r="AO110" s="107"/>
      <c r="AP110" s="107"/>
      <c r="AQ110" s="107"/>
      <c r="AR110" s="107"/>
      <c r="AS110" s="107"/>
      <c r="AT110" s="107"/>
      <c r="AU110" s="107"/>
      <c r="AV110" s="107"/>
      <c r="AW110" s="107"/>
      <c r="AX110" s="107"/>
    </row>
    <row r="111" outlineLevel="1">
      <c r="A111" s="61"/>
      <c r="B111" s="61"/>
      <c r="C111" s="61"/>
      <c r="D111" s="148" t="s">
        <v>2694</v>
      </c>
      <c r="E111" s="148"/>
      <c r="F111" s="125"/>
      <c r="G111" s="125"/>
      <c r="H111" s="125"/>
      <c r="I111" s="125"/>
      <c r="J111" s="125"/>
      <c r="K111" s="125"/>
      <c r="L111" s="61"/>
      <c r="M111" s="61"/>
      <c r="N111" s="61"/>
      <c r="O111" s="125"/>
      <c r="P111" s="152"/>
      <c r="Q111" s="152"/>
      <c r="R111" s="152"/>
      <c r="S111" s="151"/>
      <c r="T111" s="148"/>
      <c r="U111" s="152"/>
      <c r="V111" s="152"/>
      <c r="W111" s="148"/>
      <c r="X111" s="152"/>
      <c r="Y111" s="555"/>
      <c r="Z111" s="152"/>
      <c r="AA111" s="152"/>
      <c r="AB111" s="152"/>
      <c r="AC111" s="152"/>
      <c r="AD111" s="152"/>
      <c r="AE111" s="152"/>
      <c r="AF111" s="152"/>
      <c r="AG111" s="152"/>
      <c r="AH111" s="152"/>
      <c r="AI111" s="107"/>
      <c r="AJ111" s="107"/>
      <c r="AK111" s="107"/>
      <c r="AL111" s="107"/>
      <c r="AM111" s="107"/>
      <c r="AN111" s="107"/>
      <c r="AO111" s="107"/>
      <c r="AP111" s="107"/>
      <c r="AQ111" s="107"/>
      <c r="AR111" s="107"/>
      <c r="AS111" s="107"/>
      <c r="AT111" s="107"/>
      <c r="AU111" s="107"/>
      <c r="AV111" s="107"/>
      <c r="AW111" s="107"/>
      <c r="AX111" s="107"/>
    </row>
    <row r="112" outlineLevel="1">
      <c r="A112" s="62"/>
      <c r="B112" s="61"/>
      <c r="C112" s="62"/>
      <c r="D112" s="148" t="s">
        <v>2016</v>
      </c>
      <c r="E112" s="148"/>
      <c r="F112" s="135"/>
      <c r="G112" s="135"/>
      <c r="H112" s="135"/>
      <c r="I112" s="135"/>
      <c r="J112" s="135"/>
      <c r="K112" s="135"/>
      <c r="L112" s="62"/>
      <c r="M112" s="62"/>
      <c r="N112" s="62"/>
      <c r="O112" s="135"/>
      <c r="P112" s="152"/>
      <c r="Q112" s="152"/>
      <c r="R112" s="152"/>
      <c r="S112" s="151"/>
      <c r="T112" s="148"/>
      <c r="U112" s="152"/>
      <c r="V112" s="152"/>
      <c r="W112" s="148"/>
      <c r="X112" s="152"/>
      <c r="Y112" s="555"/>
      <c r="Z112" s="152"/>
      <c r="AA112" s="152"/>
      <c r="AB112" s="152"/>
      <c r="AC112" s="152"/>
      <c r="AD112" s="152"/>
      <c r="AE112" s="152"/>
      <c r="AF112" s="152"/>
      <c r="AG112" s="152"/>
      <c r="AH112" s="152"/>
      <c r="AI112" s="107"/>
      <c r="AJ112" s="107"/>
      <c r="AK112" s="107"/>
      <c r="AL112" s="107"/>
      <c r="AM112" s="107"/>
      <c r="AN112" s="107"/>
      <c r="AO112" s="107"/>
      <c r="AP112" s="107"/>
      <c r="AQ112" s="107"/>
      <c r="AR112" s="107"/>
      <c r="AS112" s="107"/>
      <c r="AT112" s="107"/>
      <c r="AU112" s="107"/>
      <c r="AV112" s="107"/>
      <c r="AW112" s="107"/>
      <c r="AX112" s="107"/>
    </row>
    <row r="113" outlineLevel="1">
      <c r="A113" s="422">
        <v>13.0</v>
      </c>
      <c r="B113" s="61"/>
      <c r="C113" s="157" t="s">
        <v>2701</v>
      </c>
      <c r="D113" s="148" t="s">
        <v>2687</v>
      </c>
      <c r="E113" s="148"/>
      <c r="F113" s="449"/>
      <c r="G113" s="449"/>
      <c r="H113" s="449"/>
      <c r="I113" s="449" t="s">
        <v>2088</v>
      </c>
      <c r="J113" s="449"/>
      <c r="K113" s="449" t="s">
        <v>2702</v>
      </c>
      <c r="L113" s="556" t="s">
        <v>261</v>
      </c>
      <c r="M113" s="157" t="s">
        <v>261</v>
      </c>
      <c r="N113" s="183" t="s">
        <v>2089</v>
      </c>
      <c r="O113" s="449" t="s">
        <v>2080</v>
      </c>
      <c r="P113" s="152"/>
      <c r="Q113" s="152"/>
      <c r="R113" s="152"/>
      <c r="S113" s="183" t="s">
        <v>2097</v>
      </c>
      <c r="T113" s="449" t="s">
        <v>2031</v>
      </c>
      <c r="U113" s="152"/>
      <c r="V113" s="152"/>
      <c r="W113" s="449" t="s">
        <v>252</v>
      </c>
      <c r="X113" s="152"/>
      <c r="Y113" s="557"/>
      <c r="Z113" s="152"/>
      <c r="AA113" s="152"/>
      <c r="AB113" s="152"/>
      <c r="AC113" s="152"/>
      <c r="AD113" s="152"/>
      <c r="AE113" s="152"/>
      <c r="AF113" s="152"/>
      <c r="AG113" s="152"/>
      <c r="AH113" s="152"/>
      <c r="AI113" s="107"/>
      <c r="AJ113" s="107"/>
      <c r="AK113" s="107"/>
      <c r="AL113" s="107"/>
      <c r="AM113" s="107"/>
      <c r="AN113" s="107"/>
      <c r="AO113" s="107"/>
      <c r="AP113" s="107"/>
      <c r="AQ113" s="107"/>
      <c r="AR113" s="107"/>
      <c r="AS113" s="107"/>
      <c r="AT113" s="107"/>
      <c r="AU113" s="107"/>
      <c r="AV113" s="107"/>
      <c r="AW113" s="107"/>
      <c r="AX113" s="107"/>
    </row>
    <row r="114" outlineLevel="1">
      <c r="A114" s="61"/>
      <c r="B114" s="61"/>
      <c r="C114" s="61"/>
      <c r="D114" s="148" t="s">
        <v>2689</v>
      </c>
      <c r="E114" s="148"/>
      <c r="F114" s="125"/>
      <c r="G114" s="125"/>
      <c r="H114" s="125"/>
      <c r="I114" s="125"/>
      <c r="J114" s="125"/>
      <c r="K114" s="125"/>
      <c r="L114" s="61"/>
      <c r="M114" s="61"/>
      <c r="N114" s="61"/>
      <c r="O114" s="125"/>
      <c r="P114" s="152"/>
      <c r="Q114" s="152"/>
      <c r="R114" s="152"/>
      <c r="S114" s="61"/>
      <c r="T114" s="125"/>
      <c r="U114" s="152"/>
      <c r="V114" s="152"/>
      <c r="W114" s="125"/>
      <c r="X114" s="152"/>
      <c r="Y114" s="125"/>
      <c r="Z114" s="152"/>
      <c r="AA114" s="152"/>
      <c r="AB114" s="152"/>
      <c r="AC114" s="152"/>
      <c r="AD114" s="152"/>
      <c r="AE114" s="152"/>
      <c r="AF114" s="152"/>
      <c r="AG114" s="152"/>
      <c r="AH114" s="152"/>
      <c r="AI114" s="107"/>
      <c r="AJ114" s="107"/>
      <c r="AK114" s="107"/>
      <c r="AL114" s="107"/>
      <c r="AM114" s="107"/>
      <c r="AN114" s="107"/>
      <c r="AO114" s="107"/>
      <c r="AP114" s="107"/>
      <c r="AQ114" s="107"/>
      <c r="AR114" s="107"/>
      <c r="AS114" s="107"/>
      <c r="AT114" s="107"/>
      <c r="AU114" s="107"/>
      <c r="AV114" s="107"/>
      <c r="AW114" s="107"/>
      <c r="AX114" s="107"/>
    </row>
    <row r="115" outlineLevel="1">
      <c r="A115" s="61"/>
      <c r="B115" s="61"/>
      <c r="C115" s="61"/>
      <c r="D115" s="449" t="s">
        <v>2690</v>
      </c>
      <c r="E115" s="148" t="s">
        <v>2551</v>
      </c>
      <c r="F115" s="125"/>
      <c r="G115" s="125"/>
      <c r="H115" s="125"/>
      <c r="I115" s="125"/>
      <c r="J115" s="125"/>
      <c r="K115" s="125"/>
      <c r="L115" s="61"/>
      <c r="M115" s="61"/>
      <c r="N115" s="61"/>
      <c r="O115" s="125"/>
      <c r="P115" s="152"/>
      <c r="Q115" s="152"/>
      <c r="R115" s="152"/>
      <c r="S115" s="61"/>
      <c r="T115" s="125"/>
      <c r="U115" s="152"/>
      <c r="V115" s="152"/>
      <c r="W115" s="125"/>
      <c r="X115" s="152"/>
      <c r="Y115" s="125"/>
      <c r="Z115" s="152"/>
      <c r="AA115" s="152"/>
      <c r="AB115" s="152"/>
      <c r="AC115" s="152"/>
      <c r="AD115" s="152"/>
      <c r="AE115" s="152"/>
      <c r="AF115" s="152"/>
      <c r="AG115" s="152"/>
      <c r="AH115" s="152"/>
      <c r="AI115" s="107"/>
      <c r="AJ115" s="107"/>
      <c r="AK115" s="107"/>
      <c r="AL115" s="107"/>
      <c r="AM115" s="107"/>
      <c r="AN115" s="107"/>
      <c r="AO115" s="107"/>
      <c r="AP115" s="107"/>
      <c r="AQ115" s="107"/>
      <c r="AR115" s="107"/>
      <c r="AS115" s="107"/>
      <c r="AT115" s="107"/>
      <c r="AU115" s="107"/>
      <c r="AV115" s="107"/>
      <c r="AW115" s="107"/>
      <c r="AX115" s="107"/>
    </row>
    <row r="116" outlineLevel="1">
      <c r="A116" s="61"/>
      <c r="B116" s="61"/>
      <c r="C116" s="61"/>
      <c r="D116" s="135"/>
      <c r="E116" s="148" t="s">
        <v>2691</v>
      </c>
      <c r="F116" s="125"/>
      <c r="G116" s="125"/>
      <c r="H116" s="125"/>
      <c r="I116" s="125"/>
      <c r="J116" s="125"/>
      <c r="K116" s="125"/>
      <c r="L116" s="61"/>
      <c r="M116" s="61"/>
      <c r="N116" s="61"/>
      <c r="O116" s="125"/>
      <c r="P116" s="152"/>
      <c r="Q116" s="152"/>
      <c r="R116" s="152"/>
      <c r="S116" s="61"/>
      <c r="T116" s="125"/>
      <c r="U116" s="152"/>
      <c r="V116" s="152"/>
      <c r="W116" s="125"/>
      <c r="X116" s="152"/>
      <c r="Y116" s="125"/>
      <c r="Z116" s="152"/>
      <c r="AA116" s="152"/>
      <c r="AB116" s="152"/>
      <c r="AC116" s="152"/>
      <c r="AD116" s="152"/>
      <c r="AE116" s="152"/>
      <c r="AF116" s="152"/>
      <c r="AG116" s="152"/>
      <c r="AH116" s="152"/>
      <c r="AI116" s="107"/>
      <c r="AJ116" s="107"/>
      <c r="AK116" s="107"/>
      <c r="AL116" s="107"/>
      <c r="AM116" s="107"/>
      <c r="AN116" s="107"/>
      <c r="AO116" s="107"/>
      <c r="AP116" s="107"/>
      <c r="AQ116" s="107"/>
      <c r="AR116" s="107"/>
      <c r="AS116" s="107"/>
      <c r="AT116" s="107"/>
      <c r="AU116" s="107"/>
      <c r="AV116" s="107"/>
      <c r="AW116" s="107"/>
      <c r="AX116" s="107"/>
    </row>
    <row r="117" outlineLevel="1">
      <c r="A117" s="61"/>
      <c r="B117" s="61"/>
      <c r="C117" s="61"/>
      <c r="D117" s="148" t="s">
        <v>2692</v>
      </c>
      <c r="E117" s="148"/>
      <c r="F117" s="125"/>
      <c r="G117" s="125"/>
      <c r="H117" s="125"/>
      <c r="I117" s="125"/>
      <c r="J117" s="125"/>
      <c r="K117" s="125"/>
      <c r="L117" s="61"/>
      <c r="M117" s="61"/>
      <c r="N117" s="61"/>
      <c r="O117" s="125"/>
      <c r="P117" s="152"/>
      <c r="Q117" s="152"/>
      <c r="R117" s="152"/>
      <c r="S117" s="61"/>
      <c r="T117" s="125"/>
      <c r="U117" s="152"/>
      <c r="V117" s="152"/>
      <c r="W117" s="125"/>
      <c r="X117" s="152"/>
      <c r="Y117" s="125"/>
      <c r="Z117" s="152"/>
      <c r="AA117" s="152"/>
      <c r="AB117" s="152"/>
      <c r="AC117" s="152"/>
      <c r="AD117" s="152"/>
      <c r="AE117" s="152"/>
      <c r="AF117" s="152"/>
      <c r="AG117" s="152"/>
      <c r="AH117" s="152"/>
      <c r="AI117" s="107"/>
      <c r="AJ117" s="107"/>
      <c r="AK117" s="107"/>
      <c r="AL117" s="107"/>
      <c r="AM117" s="107"/>
      <c r="AN117" s="107"/>
      <c r="AO117" s="107"/>
      <c r="AP117" s="107"/>
      <c r="AQ117" s="107"/>
      <c r="AR117" s="107"/>
      <c r="AS117" s="107"/>
      <c r="AT117" s="107"/>
      <c r="AU117" s="107"/>
      <c r="AV117" s="107"/>
      <c r="AW117" s="107"/>
      <c r="AX117" s="107"/>
    </row>
    <row r="118" outlineLevel="1">
      <c r="A118" s="61"/>
      <c r="B118" s="61"/>
      <c r="C118" s="61"/>
      <c r="D118" s="449" t="s">
        <v>2014</v>
      </c>
      <c r="E118" s="148" t="s">
        <v>2554</v>
      </c>
      <c r="F118" s="125"/>
      <c r="G118" s="125"/>
      <c r="H118" s="125"/>
      <c r="I118" s="125"/>
      <c r="J118" s="125"/>
      <c r="K118" s="125"/>
      <c r="L118" s="61"/>
      <c r="M118" s="61"/>
      <c r="N118" s="61"/>
      <c r="O118" s="125"/>
      <c r="P118" s="152"/>
      <c r="Q118" s="152"/>
      <c r="R118" s="152"/>
      <c r="S118" s="61"/>
      <c r="T118" s="125"/>
      <c r="U118" s="152"/>
      <c r="V118" s="152"/>
      <c r="W118" s="125"/>
      <c r="X118" s="152"/>
      <c r="Y118" s="125"/>
      <c r="Z118" s="152"/>
      <c r="AA118" s="152"/>
      <c r="AB118" s="152"/>
      <c r="AC118" s="152"/>
      <c r="AD118" s="152"/>
      <c r="AE118" s="152"/>
      <c r="AF118" s="152"/>
      <c r="AG118" s="152"/>
      <c r="AH118" s="152"/>
      <c r="AI118" s="107"/>
      <c r="AJ118" s="107"/>
      <c r="AK118" s="107"/>
      <c r="AL118" s="107"/>
      <c r="AM118" s="107"/>
      <c r="AN118" s="107"/>
      <c r="AO118" s="107"/>
      <c r="AP118" s="107"/>
      <c r="AQ118" s="107"/>
      <c r="AR118" s="107"/>
      <c r="AS118" s="107"/>
      <c r="AT118" s="107"/>
      <c r="AU118" s="107"/>
      <c r="AV118" s="107"/>
      <c r="AW118" s="107"/>
      <c r="AX118" s="107"/>
    </row>
    <row r="119" outlineLevel="1">
      <c r="A119" s="61"/>
      <c r="B119" s="61"/>
      <c r="C119" s="61"/>
      <c r="D119" s="135"/>
      <c r="E119" s="148" t="s">
        <v>2693</v>
      </c>
      <c r="F119" s="125"/>
      <c r="G119" s="125"/>
      <c r="H119" s="125"/>
      <c r="I119" s="125"/>
      <c r="J119" s="125"/>
      <c r="K119" s="125"/>
      <c r="L119" s="61"/>
      <c r="M119" s="61"/>
      <c r="N119" s="61"/>
      <c r="O119" s="125"/>
      <c r="P119" s="152"/>
      <c r="Q119" s="152"/>
      <c r="R119" s="152"/>
      <c r="S119" s="61"/>
      <c r="T119" s="125"/>
      <c r="U119" s="152"/>
      <c r="V119" s="152"/>
      <c r="W119" s="125"/>
      <c r="X119" s="152"/>
      <c r="Y119" s="125"/>
      <c r="Z119" s="152"/>
      <c r="AA119" s="152"/>
      <c r="AB119" s="152"/>
      <c r="AC119" s="152"/>
      <c r="AD119" s="152"/>
      <c r="AE119" s="152"/>
      <c r="AF119" s="152"/>
      <c r="AG119" s="152"/>
      <c r="AH119" s="152"/>
      <c r="AI119" s="107"/>
      <c r="AJ119" s="107"/>
      <c r="AK119" s="107"/>
      <c r="AL119" s="107"/>
      <c r="AM119" s="107"/>
      <c r="AN119" s="107"/>
      <c r="AO119" s="107"/>
      <c r="AP119" s="107"/>
      <c r="AQ119" s="107"/>
      <c r="AR119" s="107"/>
      <c r="AS119" s="107"/>
      <c r="AT119" s="107"/>
      <c r="AU119" s="107"/>
      <c r="AV119" s="107"/>
      <c r="AW119" s="107"/>
      <c r="AX119" s="107"/>
    </row>
    <row r="120" outlineLevel="1">
      <c r="A120" s="61"/>
      <c r="B120" s="61"/>
      <c r="C120" s="61"/>
      <c r="D120" s="148" t="s">
        <v>2694</v>
      </c>
      <c r="E120" s="148"/>
      <c r="F120" s="125"/>
      <c r="G120" s="125"/>
      <c r="H120" s="125"/>
      <c r="I120" s="125"/>
      <c r="J120" s="125"/>
      <c r="K120" s="125"/>
      <c r="L120" s="61"/>
      <c r="M120" s="61"/>
      <c r="N120" s="61"/>
      <c r="O120" s="125"/>
      <c r="P120" s="152"/>
      <c r="Q120" s="152"/>
      <c r="R120" s="152"/>
      <c r="S120" s="61"/>
      <c r="T120" s="125"/>
      <c r="U120" s="152"/>
      <c r="V120" s="152"/>
      <c r="W120" s="125"/>
      <c r="X120" s="152"/>
      <c r="Y120" s="125"/>
      <c r="Z120" s="152"/>
      <c r="AA120" s="152"/>
      <c r="AB120" s="152"/>
      <c r="AC120" s="152"/>
      <c r="AD120" s="152"/>
      <c r="AE120" s="152"/>
      <c r="AF120" s="152"/>
      <c r="AG120" s="152"/>
      <c r="AH120" s="152"/>
      <c r="AI120" s="107"/>
      <c r="AJ120" s="107"/>
      <c r="AK120" s="107"/>
      <c r="AL120" s="107"/>
      <c r="AM120" s="107"/>
      <c r="AN120" s="107"/>
      <c r="AO120" s="107"/>
      <c r="AP120" s="107"/>
      <c r="AQ120" s="107"/>
      <c r="AR120" s="107"/>
      <c r="AS120" s="107"/>
      <c r="AT120" s="107"/>
      <c r="AU120" s="107"/>
      <c r="AV120" s="107"/>
      <c r="AW120" s="107"/>
      <c r="AX120" s="107"/>
    </row>
    <row r="121" outlineLevel="1">
      <c r="A121" s="62"/>
      <c r="B121" s="61"/>
      <c r="C121" s="62"/>
      <c r="D121" s="148" t="s">
        <v>2016</v>
      </c>
      <c r="E121" s="148"/>
      <c r="F121" s="135"/>
      <c r="G121" s="135"/>
      <c r="H121" s="135"/>
      <c r="I121" s="135"/>
      <c r="J121" s="135"/>
      <c r="K121" s="135"/>
      <c r="L121" s="62"/>
      <c r="M121" s="62"/>
      <c r="N121" s="62"/>
      <c r="O121" s="135"/>
      <c r="P121" s="152"/>
      <c r="Q121" s="152"/>
      <c r="R121" s="152"/>
      <c r="S121" s="62"/>
      <c r="T121" s="135"/>
      <c r="U121" s="152"/>
      <c r="V121" s="152"/>
      <c r="W121" s="135"/>
      <c r="X121" s="152"/>
      <c r="Y121" s="135"/>
      <c r="Z121" s="152"/>
      <c r="AA121" s="152"/>
      <c r="AB121" s="152"/>
      <c r="AC121" s="152"/>
      <c r="AD121" s="152"/>
      <c r="AE121" s="152"/>
      <c r="AF121" s="152"/>
      <c r="AG121" s="152"/>
      <c r="AH121" s="152"/>
      <c r="AI121" s="107"/>
      <c r="AJ121" s="107"/>
      <c r="AK121" s="107"/>
      <c r="AL121" s="107"/>
      <c r="AM121" s="107"/>
      <c r="AN121" s="107"/>
      <c r="AO121" s="107"/>
      <c r="AP121" s="107"/>
      <c r="AQ121" s="107"/>
      <c r="AR121" s="107"/>
      <c r="AS121" s="107"/>
      <c r="AT121" s="107"/>
      <c r="AU121" s="107"/>
      <c r="AV121" s="107"/>
      <c r="AW121" s="107"/>
      <c r="AX121" s="107"/>
    </row>
    <row r="122" outlineLevel="1">
      <c r="A122" s="422">
        <v>14.0</v>
      </c>
      <c r="B122" s="61"/>
      <c r="C122" s="157" t="s">
        <v>2703</v>
      </c>
      <c r="D122" s="148" t="s">
        <v>2687</v>
      </c>
      <c r="E122" s="148"/>
      <c r="F122" s="449"/>
      <c r="G122" s="449"/>
      <c r="H122" s="449"/>
      <c r="I122" s="449" t="s">
        <v>2088</v>
      </c>
      <c r="J122" s="449"/>
      <c r="K122" s="449" t="s">
        <v>1555</v>
      </c>
      <c r="L122" s="556" t="s">
        <v>261</v>
      </c>
      <c r="M122" s="157" t="s">
        <v>261</v>
      </c>
      <c r="N122" s="183" t="s">
        <v>2089</v>
      </c>
      <c r="O122" s="449" t="s">
        <v>2080</v>
      </c>
      <c r="P122" s="152"/>
      <c r="Q122" s="152"/>
      <c r="R122" s="152"/>
      <c r="S122" s="183" t="s">
        <v>2097</v>
      </c>
      <c r="T122" s="449" t="s">
        <v>2031</v>
      </c>
      <c r="U122" s="152"/>
      <c r="V122" s="152"/>
      <c r="W122" s="449" t="s">
        <v>241</v>
      </c>
      <c r="X122" s="152"/>
      <c r="Y122" s="449"/>
      <c r="Z122" s="152"/>
      <c r="AA122" s="152"/>
      <c r="AB122" s="152"/>
      <c r="AC122" s="152"/>
      <c r="AD122" s="152"/>
      <c r="AE122" s="152"/>
      <c r="AF122" s="152"/>
      <c r="AG122" s="152"/>
      <c r="AH122" s="152"/>
      <c r="AI122" s="107"/>
      <c r="AJ122" s="107"/>
      <c r="AK122" s="107"/>
      <c r="AL122" s="107"/>
      <c r="AM122" s="107"/>
      <c r="AN122" s="107"/>
      <c r="AO122" s="107"/>
      <c r="AP122" s="107"/>
      <c r="AQ122" s="107"/>
      <c r="AR122" s="107"/>
      <c r="AS122" s="107"/>
      <c r="AT122" s="107"/>
      <c r="AU122" s="107"/>
      <c r="AV122" s="107"/>
      <c r="AW122" s="107"/>
      <c r="AX122" s="107"/>
    </row>
    <row r="123" outlineLevel="1">
      <c r="A123" s="61"/>
      <c r="B123" s="61"/>
      <c r="C123" s="61"/>
      <c r="D123" s="148" t="s">
        <v>2689</v>
      </c>
      <c r="E123" s="148"/>
      <c r="F123" s="125"/>
      <c r="G123" s="125"/>
      <c r="H123" s="125"/>
      <c r="I123" s="125"/>
      <c r="J123" s="125"/>
      <c r="K123" s="125"/>
      <c r="L123" s="61"/>
      <c r="M123" s="61"/>
      <c r="N123" s="61"/>
      <c r="O123" s="125"/>
      <c r="P123" s="152"/>
      <c r="Q123" s="152"/>
      <c r="R123" s="152"/>
      <c r="S123" s="61"/>
      <c r="T123" s="125"/>
      <c r="U123" s="152"/>
      <c r="V123" s="152"/>
      <c r="W123" s="125"/>
      <c r="X123" s="152"/>
      <c r="Y123" s="125"/>
      <c r="Z123" s="152"/>
      <c r="AA123" s="152"/>
      <c r="AB123" s="152"/>
      <c r="AC123" s="152"/>
      <c r="AD123" s="152"/>
      <c r="AE123" s="152"/>
      <c r="AF123" s="152"/>
      <c r="AG123" s="152"/>
      <c r="AH123" s="152"/>
      <c r="AI123" s="107"/>
      <c r="AJ123" s="107"/>
      <c r="AK123" s="107"/>
      <c r="AL123" s="107"/>
      <c r="AM123" s="107"/>
      <c r="AN123" s="107"/>
      <c r="AO123" s="107"/>
      <c r="AP123" s="107"/>
      <c r="AQ123" s="107"/>
      <c r="AR123" s="107"/>
      <c r="AS123" s="107"/>
      <c r="AT123" s="107"/>
      <c r="AU123" s="107"/>
      <c r="AV123" s="107"/>
      <c r="AW123" s="107"/>
      <c r="AX123" s="107"/>
    </row>
    <row r="124" outlineLevel="1">
      <c r="A124" s="61"/>
      <c r="B124" s="61"/>
      <c r="C124" s="61"/>
      <c r="D124" s="449" t="s">
        <v>2690</v>
      </c>
      <c r="E124" s="148" t="s">
        <v>2551</v>
      </c>
      <c r="F124" s="125"/>
      <c r="G124" s="125"/>
      <c r="H124" s="125"/>
      <c r="I124" s="125"/>
      <c r="J124" s="125"/>
      <c r="K124" s="125"/>
      <c r="L124" s="61"/>
      <c r="M124" s="61"/>
      <c r="N124" s="61"/>
      <c r="O124" s="125"/>
      <c r="P124" s="152"/>
      <c r="Q124" s="152"/>
      <c r="R124" s="152"/>
      <c r="S124" s="61"/>
      <c r="T124" s="125"/>
      <c r="U124" s="152"/>
      <c r="V124" s="152"/>
      <c r="W124" s="125"/>
      <c r="X124" s="152"/>
      <c r="Y124" s="125"/>
      <c r="Z124" s="152"/>
      <c r="AA124" s="152"/>
      <c r="AB124" s="152"/>
      <c r="AC124" s="152"/>
      <c r="AD124" s="152"/>
      <c r="AE124" s="152"/>
      <c r="AF124" s="152"/>
      <c r="AG124" s="152"/>
      <c r="AH124" s="152"/>
      <c r="AI124" s="107"/>
      <c r="AJ124" s="107"/>
      <c r="AK124" s="107"/>
      <c r="AL124" s="107"/>
      <c r="AM124" s="107"/>
      <c r="AN124" s="107"/>
      <c r="AO124" s="107"/>
      <c r="AP124" s="107"/>
      <c r="AQ124" s="107"/>
      <c r="AR124" s="107"/>
      <c r="AS124" s="107"/>
      <c r="AT124" s="107"/>
      <c r="AU124" s="107"/>
      <c r="AV124" s="107"/>
      <c r="AW124" s="107"/>
      <c r="AX124" s="107"/>
    </row>
    <row r="125" outlineLevel="1">
      <c r="A125" s="61"/>
      <c r="B125" s="61"/>
      <c r="C125" s="61"/>
      <c r="D125" s="135"/>
      <c r="E125" s="148" t="s">
        <v>2691</v>
      </c>
      <c r="F125" s="125"/>
      <c r="G125" s="125"/>
      <c r="H125" s="125"/>
      <c r="I125" s="125"/>
      <c r="J125" s="125"/>
      <c r="K125" s="125"/>
      <c r="L125" s="61"/>
      <c r="M125" s="61"/>
      <c r="N125" s="61"/>
      <c r="O125" s="125"/>
      <c r="P125" s="152"/>
      <c r="Q125" s="152"/>
      <c r="R125" s="152"/>
      <c r="S125" s="61"/>
      <c r="T125" s="125"/>
      <c r="U125" s="152"/>
      <c r="V125" s="152"/>
      <c r="W125" s="125"/>
      <c r="X125" s="152"/>
      <c r="Y125" s="125"/>
      <c r="Z125" s="152"/>
      <c r="AA125" s="152"/>
      <c r="AB125" s="152"/>
      <c r="AC125" s="152"/>
      <c r="AD125" s="152"/>
      <c r="AE125" s="152"/>
      <c r="AF125" s="152"/>
      <c r="AG125" s="152"/>
      <c r="AH125" s="152"/>
      <c r="AI125" s="107"/>
      <c r="AJ125" s="107"/>
      <c r="AK125" s="107"/>
      <c r="AL125" s="107"/>
      <c r="AM125" s="107"/>
      <c r="AN125" s="107"/>
      <c r="AO125" s="107"/>
      <c r="AP125" s="107"/>
      <c r="AQ125" s="107"/>
      <c r="AR125" s="107"/>
      <c r="AS125" s="107"/>
      <c r="AT125" s="107"/>
      <c r="AU125" s="107"/>
      <c r="AV125" s="107"/>
      <c r="AW125" s="107"/>
      <c r="AX125" s="107"/>
    </row>
    <row r="126" outlineLevel="1">
      <c r="A126" s="61"/>
      <c r="B126" s="61"/>
      <c r="C126" s="61"/>
      <c r="D126" s="148" t="s">
        <v>2692</v>
      </c>
      <c r="E126" s="148"/>
      <c r="F126" s="125"/>
      <c r="G126" s="125"/>
      <c r="H126" s="125"/>
      <c r="I126" s="125"/>
      <c r="J126" s="125"/>
      <c r="K126" s="125"/>
      <c r="L126" s="61"/>
      <c r="M126" s="61"/>
      <c r="N126" s="61"/>
      <c r="O126" s="125"/>
      <c r="P126" s="152"/>
      <c r="Q126" s="152"/>
      <c r="R126" s="152"/>
      <c r="S126" s="61"/>
      <c r="T126" s="125"/>
      <c r="U126" s="152"/>
      <c r="V126" s="152"/>
      <c r="W126" s="125"/>
      <c r="X126" s="152"/>
      <c r="Y126" s="125"/>
      <c r="Z126" s="152"/>
      <c r="AA126" s="152"/>
      <c r="AB126" s="152"/>
      <c r="AC126" s="152"/>
      <c r="AD126" s="152"/>
      <c r="AE126" s="152"/>
      <c r="AF126" s="152"/>
      <c r="AG126" s="152"/>
      <c r="AH126" s="152"/>
      <c r="AI126" s="107"/>
      <c r="AJ126" s="107"/>
      <c r="AK126" s="107"/>
      <c r="AL126" s="107"/>
      <c r="AM126" s="107"/>
      <c r="AN126" s="107"/>
      <c r="AO126" s="107"/>
      <c r="AP126" s="107"/>
      <c r="AQ126" s="107"/>
      <c r="AR126" s="107"/>
      <c r="AS126" s="107"/>
      <c r="AT126" s="107"/>
      <c r="AU126" s="107"/>
      <c r="AV126" s="107"/>
      <c r="AW126" s="107"/>
      <c r="AX126" s="107"/>
    </row>
    <row r="127" outlineLevel="1">
      <c r="A127" s="61"/>
      <c r="B127" s="61"/>
      <c r="C127" s="61"/>
      <c r="D127" s="449" t="s">
        <v>2014</v>
      </c>
      <c r="E127" s="148" t="s">
        <v>2554</v>
      </c>
      <c r="F127" s="125"/>
      <c r="G127" s="125"/>
      <c r="H127" s="125"/>
      <c r="I127" s="125"/>
      <c r="J127" s="125"/>
      <c r="K127" s="125"/>
      <c r="L127" s="61"/>
      <c r="M127" s="61"/>
      <c r="N127" s="61"/>
      <c r="O127" s="125"/>
      <c r="P127" s="152"/>
      <c r="Q127" s="152"/>
      <c r="R127" s="152"/>
      <c r="S127" s="61"/>
      <c r="T127" s="125"/>
      <c r="U127" s="152"/>
      <c r="V127" s="152"/>
      <c r="W127" s="125"/>
      <c r="X127" s="152"/>
      <c r="Y127" s="125"/>
      <c r="Z127" s="152"/>
      <c r="AA127" s="152"/>
      <c r="AB127" s="152"/>
      <c r="AC127" s="152"/>
      <c r="AD127" s="152"/>
      <c r="AE127" s="152"/>
      <c r="AF127" s="152"/>
      <c r="AG127" s="152"/>
      <c r="AH127" s="152"/>
      <c r="AI127" s="107"/>
      <c r="AJ127" s="107"/>
      <c r="AK127" s="107"/>
      <c r="AL127" s="107"/>
      <c r="AM127" s="107"/>
      <c r="AN127" s="107"/>
      <c r="AO127" s="107"/>
      <c r="AP127" s="107"/>
      <c r="AQ127" s="107"/>
      <c r="AR127" s="107"/>
      <c r="AS127" s="107"/>
      <c r="AT127" s="107"/>
      <c r="AU127" s="107"/>
      <c r="AV127" s="107"/>
      <c r="AW127" s="107"/>
      <c r="AX127" s="107"/>
    </row>
    <row r="128" outlineLevel="1">
      <c r="A128" s="61"/>
      <c r="B128" s="61"/>
      <c r="C128" s="61"/>
      <c r="D128" s="135"/>
      <c r="E128" s="148" t="s">
        <v>2693</v>
      </c>
      <c r="F128" s="125"/>
      <c r="G128" s="125"/>
      <c r="H128" s="125"/>
      <c r="I128" s="125"/>
      <c r="J128" s="125"/>
      <c r="K128" s="125"/>
      <c r="L128" s="61"/>
      <c r="M128" s="61"/>
      <c r="N128" s="61"/>
      <c r="O128" s="125"/>
      <c r="P128" s="152"/>
      <c r="Q128" s="152"/>
      <c r="R128" s="152"/>
      <c r="S128" s="61"/>
      <c r="T128" s="125"/>
      <c r="U128" s="152"/>
      <c r="V128" s="152"/>
      <c r="W128" s="125"/>
      <c r="X128" s="152"/>
      <c r="Y128" s="125"/>
      <c r="Z128" s="152"/>
      <c r="AA128" s="152"/>
      <c r="AB128" s="152"/>
      <c r="AC128" s="152"/>
      <c r="AD128" s="152"/>
      <c r="AE128" s="152"/>
      <c r="AF128" s="152"/>
      <c r="AG128" s="152"/>
      <c r="AH128" s="152"/>
      <c r="AI128" s="107"/>
      <c r="AJ128" s="107"/>
      <c r="AK128" s="107"/>
      <c r="AL128" s="107"/>
      <c r="AM128" s="107"/>
      <c r="AN128" s="107"/>
      <c r="AO128" s="107"/>
      <c r="AP128" s="107"/>
      <c r="AQ128" s="107"/>
      <c r="AR128" s="107"/>
      <c r="AS128" s="107"/>
      <c r="AT128" s="107"/>
      <c r="AU128" s="107"/>
      <c r="AV128" s="107"/>
      <c r="AW128" s="107"/>
      <c r="AX128" s="107"/>
    </row>
    <row r="129" outlineLevel="1">
      <c r="A129" s="61"/>
      <c r="B129" s="61"/>
      <c r="C129" s="61"/>
      <c r="D129" s="148" t="s">
        <v>2694</v>
      </c>
      <c r="E129" s="148"/>
      <c r="F129" s="125"/>
      <c r="G129" s="125"/>
      <c r="H129" s="125"/>
      <c r="I129" s="125"/>
      <c r="J129" s="125"/>
      <c r="K129" s="125"/>
      <c r="L129" s="61"/>
      <c r="M129" s="61"/>
      <c r="N129" s="61"/>
      <c r="O129" s="125"/>
      <c r="P129" s="152"/>
      <c r="Q129" s="152"/>
      <c r="R129" s="152"/>
      <c r="S129" s="61"/>
      <c r="T129" s="125"/>
      <c r="U129" s="152"/>
      <c r="V129" s="152"/>
      <c r="W129" s="125"/>
      <c r="X129" s="152"/>
      <c r="Y129" s="125"/>
      <c r="Z129" s="152"/>
      <c r="AA129" s="152"/>
      <c r="AB129" s="152"/>
      <c r="AC129" s="152"/>
      <c r="AD129" s="152"/>
      <c r="AE129" s="152"/>
      <c r="AF129" s="152"/>
      <c r="AG129" s="152"/>
      <c r="AH129" s="152"/>
      <c r="AI129" s="107"/>
      <c r="AJ129" s="107"/>
      <c r="AK129" s="107"/>
      <c r="AL129" s="107"/>
      <c r="AM129" s="107"/>
      <c r="AN129" s="107"/>
      <c r="AO129" s="107"/>
      <c r="AP129" s="107"/>
      <c r="AQ129" s="107"/>
      <c r="AR129" s="107"/>
      <c r="AS129" s="107"/>
      <c r="AT129" s="107"/>
      <c r="AU129" s="107"/>
      <c r="AV129" s="107"/>
      <c r="AW129" s="107"/>
      <c r="AX129" s="107"/>
    </row>
    <row r="130" outlineLevel="1">
      <c r="A130" s="62"/>
      <c r="B130" s="61"/>
      <c r="C130" s="62"/>
      <c r="D130" s="148" t="s">
        <v>2016</v>
      </c>
      <c r="E130" s="148"/>
      <c r="F130" s="135"/>
      <c r="G130" s="135"/>
      <c r="H130" s="135"/>
      <c r="I130" s="135"/>
      <c r="J130" s="135"/>
      <c r="K130" s="135"/>
      <c r="L130" s="62"/>
      <c r="M130" s="62"/>
      <c r="N130" s="62"/>
      <c r="O130" s="135"/>
      <c r="P130" s="152"/>
      <c r="Q130" s="152"/>
      <c r="R130" s="152"/>
      <c r="S130" s="62"/>
      <c r="T130" s="135"/>
      <c r="U130" s="152"/>
      <c r="V130" s="152"/>
      <c r="W130" s="135"/>
      <c r="X130" s="152"/>
      <c r="Y130" s="135"/>
      <c r="Z130" s="152"/>
      <c r="AA130" s="152"/>
      <c r="AB130" s="152"/>
      <c r="AC130" s="152"/>
      <c r="AD130" s="152"/>
      <c r="AE130" s="152"/>
      <c r="AF130" s="152"/>
      <c r="AG130" s="152"/>
      <c r="AH130" s="152"/>
      <c r="AI130" s="107"/>
      <c r="AJ130" s="107"/>
      <c r="AK130" s="107"/>
      <c r="AL130" s="107"/>
      <c r="AM130" s="107"/>
      <c r="AN130" s="107"/>
      <c r="AO130" s="107"/>
      <c r="AP130" s="107"/>
      <c r="AQ130" s="107"/>
      <c r="AR130" s="107"/>
      <c r="AS130" s="107"/>
      <c r="AT130" s="107"/>
      <c r="AU130" s="107"/>
      <c r="AV130" s="107"/>
      <c r="AW130" s="107"/>
      <c r="AX130" s="107"/>
    </row>
    <row r="131" outlineLevel="1">
      <c r="A131" s="422">
        <v>15.0</v>
      </c>
      <c r="B131" s="61"/>
      <c r="C131" s="556" t="s">
        <v>2704</v>
      </c>
      <c r="D131" s="148" t="s">
        <v>2687</v>
      </c>
      <c r="E131" s="148"/>
      <c r="F131" s="449" t="s">
        <v>2074</v>
      </c>
      <c r="G131" s="449" t="s">
        <v>2086</v>
      </c>
      <c r="H131" s="449" t="s">
        <v>2152</v>
      </c>
      <c r="I131" s="449" t="s">
        <v>2088</v>
      </c>
      <c r="J131" s="449"/>
      <c r="K131" s="449" t="s">
        <v>1558</v>
      </c>
      <c r="L131" s="157" t="s">
        <v>1990</v>
      </c>
      <c r="M131" s="157" t="s">
        <v>197</v>
      </c>
      <c r="N131" s="183" t="s">
        <v>2089</v>
      </c>
      <c r="O131" s="449" t="s">
        <v>2080</v>
      </c>
      <c r="P131" s="152"/>
      <c r="Q131" s="152"/>
      <c r="R131" s="152"/>
      <c r="S131" s="183" t="s">
        <v>2097</v>
      </c>
      <c r="T131" s="449" t="s">
        <v>2031</v>
      </c>
      <c r="U131" s="152"/>
      <c r="V131" s="152"/>
      <c r="W131" s="449" t="s">
        <v>252</v>
      </c>
      <c r="X131" s="152"/>
      <c r="Y131" s="449"/>
      <c r="Z131" s="152"/>
      <c r="AA131" s="152"/>
      <c r="AB131" s="152"/>
      <c r="AC131" s="152"/>
      <c r="AD131" s="152"/>
      <c r="AE131" s="152"/>
      <c r="AF131" s="152"/>
      <c r="AG131" s="152"/>
      <c r="AH131" s="152"/>
      <c r="AI131" s="107"/>
      <c r="AJ131" s="107"/>
      <c r="AK131" s="107"/>
      <c r="AL131" s="107"/>
      <c r="AM131" s="107"/>
      <c r="AN131" s="107"/>
      <c r="AO131" s="107"/>
      <c r="AP131" s="107"/>
      <c r="AQ131" s="107"/>
      <c r="AR131" s="107"/>
      <c r="AS131" s="107"/>
      <c r="AT131" s="107"/>
      <c r="AU131" s="107"/>
      <c r="AV131" s="107"/>
      <c r="AW131" s="107"/>
      <c r="AX131" s="107"/>
    </row>
    <row r="132" outlineLevel="1">
      <c r="A132" s="61"/>
      <c r="B132" s="61"/>
      <c r="C132" s="61"/>
      <c r="D132" s="148" t="s">
        <v>2689</v>
      </c>
      <c r="E132" s="148"/>
      <c r="F132" s="125"/>
      <c r="G132" s="125"/>
      <c r="H132" s="125"/>
      <c r="I132" s="125"/>
      <c r="J132" s="125"/>
      <c r="K132" s="125"/>
      <c r="L132" s="61"/>
      <c r="M132" s="61"/>
      <c r="N132" s="61"/>
      <c r="O132" s="125"/>
      <c r="P132" s="152"/>
      <c r="Q132" s="152"/>
      <c r="R132" s="152"/>
      <c r="S132" s="61"/>
      <c r="T132" s="125"/>
      <c r="U132" s="152"/>
      <c r="V132" s="152"/>
      <c r="W132" s="125"/>
      <c r="X132" s="152"/>
      <c r="Y132" s="125"/>
      <c r="Z132" s="152"/>
      <c r="AA132" s="152"/>
      <c r="AB132" s="152"/>
      <c r="AC132" s="152"/>
      <c r="AD132" s="152"/>
      <c r="AE132" s="152"/>
      <c r="AF132" s="152"/>
      <c r="AG132" s="152"/>
      <c r="AH132" s="152"/>
      <c r="AI132" s="107"/>
      <c r="AJ132" s="107"/>
      <c r="AK132" s="107"/>
      <c r="AL132" s="107"/>
      <c r="AM132" s="107"/>
      <c r="AN132" s="107"/>
      <c r="AO132" s="107"/>
      <c r="AP132" s="107"/>
      <c r="AQ132" s="107"/>
      <c r="AR132" s="107"/>
      <c r="AS132" s="107"/>
      <c r="AT132" s="107"/>
      <c r="AU132" s="107"/>
      <c r="AV132" s="107"/>
      <c r="AW132" s="107"/>
      <c r="AX132" s="107"/>
    </row>
    <row r="133" outlineLevel="1">
      <c r="A133" s="61"/>
      <c r="B133" s="61"/>
      <c r="C133" s="61"/>
      <c r="D133" s="449" t="s">
        <v>2690</v>
      </c>
      <c r="E133" s="148" t="s">
        <v>2551</v>
      </c>
      <c r="F133" s="125"/>
      <c r="G133" s="125"/>
      <c r="H133" s="125"/>
      <c r="I133" s="125"/>
      <c r="J133" s="125"/>
      <c r="K133" s="125"/>
      <c r="L133" s="61"/>
      <c r="M133" s="61"/>
      <c r="N133" s="61"/>
      <c r="O133" s="125"/>
      <c r="P133" s="152"/>
      <c r="Q133" s="152"/>
      <c r="R133" s="152"/>
      <c r="S133" s="61"/>
      <c r="T133" s="125"/>
      <c r="U133" s="152"/>
      <c r="V133" s="152"/>
      <c r="W133" s="125"/>
      <c r="X133" s="152"/>
      <c r="Y133" s="125"/>
      <c r="Z133" s="152"/>
      <c r="AA133" s="152"/>
      <c r="AB133" s="152"/>
      <c r="AC133" s="152"/>
      <c r="AD133" s="152"/>
      <c r="AE133" s="152"/>
      <c r="AF133" s="152"/>
      <c r="AG133" s="152"/>
      <c r="AH133" s="152"/>
      <c r="AI133" s="107"/>
      <c r="AJ133" s="107"/>
      <c r="AK133" s="107"/>
      <c r="AL133" s="107"/>
      <c r="AM133" s="107"/>
      <c r="AN133" s="107"/>
      <c r="AO133" s="107"/>
      <c r="AP133" s="107"/>
      <c r="AQ133" s="107"/>
      <c r="AR133" s="107"/>
      <c r="AS133" s="107"/>
      <c r="AT133" s="107"/>
      <c r="AU133" s="107"/>
      <c r="AV133" s="107"/>
      <c r="AW133" s="107"/>
      <c r="AX133" s="107"/>
    </row>
    <row r="134" outlineLevel="1">
      <c r="A134" s="61"/>
      <c r="B134" s="61"/>
      <c r="C134" s="61"/>
      <c r="D134" s="135"/>
      <c r="E134" s="148" t="s">
        <v>2691</v>
      </c>
      <c r="F134" s="125"/>
      <c r="G134" s="125"/>
      <c r="H134" s="125"/>
      <c r="I134" s="125"/>
      <c r="J134" s="125"/>
      <c r="K134" s="125"/>
      <c r="L134" s="61"/>
      <c r="M134" s="61"/>
      <c r="N134" s="61"/>
      <c r="O134" s="125"/>
      <c r="P134" s="152"/>
      <c r="Q134" s="152"/>
      <c r="R134" s="152"/>
      <c r="S134" s="61"/>
      <c r="T134" s="125"/>
      <c r="U134" s="152"/>
      <c r="V134" s="152"/>
      <c r="W134" s="125"/>
      <c r="X134" s="152"/>
      <c r="Y134" s="125"/>
      <c r="Z134" s="152"/>
      <c r="AA134" s="152"/>
      <c r="AB134" s="152"/>
      <c r="AC134" s="152"/>
      <c r="AD134" s="152"/>
      <c r="AE134" s="152"/>
      <c r="AF134" s="152"/>
      <c r="AG134" s="152"/>
      <c r="AH134" s="152"/>
      <c r="AI134" s="107"/>
      <c r="AJ134" s="107"/>
      <c r="AK134" s="107"/>
      <c r="AL134" s="107"/>
      <c r="AM134" s="107"/>
      <c r="AN134" s="107"/>
      <c r="AO134" s="107"/>
      <c r="AP134" s="107"/>
      <c r="AQ134" s="107"/>
      <c r="AR134" s="107"/>
      <c r="AS134" s="107"/>
      <c r="AT134" s="107"/>
      <c r="AU134" s="107"/>
      <c r="AV134" s="107"/>
      <c r="AW134" s="107"/>
      <c r="AX134" s="107"/>
    </row>
    <row r="135" outlineLevel="1">
      <c r="A135" s="61"/>
      <c r="B135" s="61"/>
      <c r="C135" s="61"/>
      <c r="D135" s="148" t="s">
        <v>2692</v>
      </c>
      <c r="E135" s="148"/>
      <c r="F135" s="125"/>
      <c r="G135" s="125"/>
      <c r="H135" s="125"/>
      <c r="I135" s="125"/>
      <c r="J135" s="125"/>
      <c r="K135" s="125"/>
      <c r="L135" s="61"/>
      <c r="M135" s="61"/>
      <c r="N135" s="61"/>
      <c r="O135" s="125"/>
      <c r="P135" s="152"/>
      <c r="Q135" s="152"/>
      <c r="R135" s="152"/>
      <c r="S135" s="61"/>
      <c r="T135" s="125"/>
      <c r="U135" s="152"/>
      <c r="V135" s="152"/>
      <c r="W135" s="125"/>
      <c r="X135" s="152"/>
      <c r="Y135" s="125"/>
      <c r="Z135" s="152"/>
      <c r="AA135" s="152"/>
      <c r="AB135" s="152"/>
      <c r="AC135" s="152"/>
      <c r="AD135" s="152"/>
      <c r="AE135" s="152"/>
      <c r="AF135" s="152"/>
      <c r="AG135" s="152"/>
      <c r="AH135" s="152"/>
      <c r="AI135" s="107"/>
      <c r="AJ135" s="107"/>
      <c r="AK135" s="107"/>
      <c r="AL135" s="107"/>
      <c r="AM135" s="107"/>
      <c r="AN135" s="107"/>
      <c r="AO135" s="107"/>
      <c r="AP135" s="107"/>
      <c r="AQ135" s="107"/>
      <c r="AR135" s="107"/>
      <c r="AS135" s="107"/>
      <c r="AT135" s="107"/>
      <c r="AU135" s="107"/>
      <c r="AV135" s="107"/>
      <c r="AW135" s="107"/>
      <c r="AX135" s="107"/>
    </row>
    <row r="136" outlineLevel="1">
      <c r="A136" s="61"/>
      <c r="B136" s="61"/>
      <c r="C136" s="61"/>
      <c r="D136" s="449" t="s">
        <v>2014</v>
      </c>
      <c r="E136" s="148" t="s">
        <v>2554</v>
      </c>
      <c r="F136" s="125"/>
      <c r="G136" s="125"/>
      <c r="H136" s="125"/>
      <c r="I136" s="125"/>
      <c r="J136" s="125"/>
      <c r="K136" s="125"/>
      <c r="L136" s="61"/>
      <c r="M136" s="61"/>
      <c r="N136" s="61"/>
      <c r="O136" s="125"/>
      <c r="P136" s="152"/>
      <c r="Q136" s="152"/>
      <c r="R136" s="152"/>
      <c r="S136" s="61"/>
      <c r="T136" s="125"/>
      <c r="U136" s="152"/>
      <c r="V136" s="152"/>
      <c r="W136" s="125"/>
      <c r="X136" s="152"/>
      <c r="Y136" s="125"/>
      <c r="Z136" s="152"/>
      <c r="AA136" s="152"/>
      <c r="AB136" s="152"/>
      <c r="AC136" s="152"/>
      <c r="AD136" s="152"/>
      <c r="AE136" s="152"/>
      <c r="AF136" s="152"/>
      <c r="AG136" s="152"/>
      <c r="AH136" s="152"/>
      <c r="AI136" s="107"/>
      <c r="AJ136" s="107"/>
      <c r="AK136" s="107"/>
      <c r="AL136" s="107"/>
      <c r="AM136" s="107"/>
      <c r="AN136" s="107"/>
      <c r="AO136" s="107"/>
      <c r="AP136" s="107"/>
      <c r="AQ136" s="107"/>
      <c r="AR136" s="107"/>
      <c r="AS136" s="107"/>
      <c r="AT136" s="107"/>
      <c r="AU136" s="107"/>
      <c r="AV136" s="107"/>
      <c r="AW136" s="107"/>
      <c r="AX136" s="107"/>
    </row>
    <row r="137" outlineLevel="1">
      <c r="A137" s="61"/>
      <c r="B137" s="61"/>
      <c r="C137" s="61"/>
      <c r="D137" s="135"/>
      <c r="E137" s="148" t="s">
        <v>2693</v>
      </c>
      <c r="F137" s="125"/>
      <c r="G137" s="125"/>
      <c r="H137" s="125"/>
      <c r="I137" s="125"/>
      <c r="J137" s="125"/>
      <c r="K137" s="125"/>
      <c r="L137" s="61"/>
      <c r="M137" s="61"/>
      <c r="N137" s="61"/>
      <c r="O137" s="125"/>
      <c r="P137" s="152"/>
      <c r="Q137" s="152"/>
      <c r="R137" s="152"/>
      <c r="S137" s="61"/>
      <c r="T137" s="125"/>
      <c r="U137" s="152"/>
      <c r="V137" s="152"/>
      <c r="W137" s="125"/>
      <c r="X137" s="152"/>
      <c r="Y137" s="125"/>
      <c r="Z137" s="152"/>
      <c r="AA137" s="152"/>
      <c r="AB137" s="152"/>
      <c r="AC137" s="152"/>
      <c r="AD137" s="152"/>
      <c r="AE137" s="152"/>
      <c r="AF137" s="152"/>
      <c r="AG137" s="152"/>
      <c r="AH137" s="152"/>
      <c r="AI137" s="107"/>
      <c r="AJ137" s="107"/>
      <c r="AK137" s="107"/>
      <c r="AL137" s="107"/>
      <c r="AM137" s="107"/>
      <c r="AN137" s="107"/>
      <c r="AO137" s="107"/>
      <c r="AP137" s="107"/>
      <c r="AQ137" s="107"/>
      <c r="AR137" s="107"/>
      <c r="AS137" s="107"/>
      <c r="AT137" s="107"/>
      <c r="AU137" s="107"/>
      <c r="AV137" s="107"/>
      <c r="AW137" s="107"/>
      <c r="AX137" s="107"/>
    </row>
    <row r="138" outlineLevel="1">
      <c r="A138" s="61"/>
      <c r="B138" s="61"/>
      <c r="C138" s="61"/>
      <c r="D138" s="148" t="s">
        <v>2694</v>
      </c>
      <c r="E138" s="148"/>
      <c r="F138" s="125"/>
      <c r="G138" s="125"/>
      <c r="H138" s="125"/>
      <c r="I138" s="125"/>
      <c r="J138" s="125"/>
      <c r="K138" s="125"/>
      <c r="L138" s="61"/>
      <c r="M138" s="61"/>
      <c r="N138" s="61"/>
      <c r="O138" s="125"/>
      <c r="P138" s="152"/>
      <c r="Q138" s="152"/>
      <c r="R138" s="152"/>
      <c r="S138" s="61"/>
      <c r="T138" s="125"/>
      <c r="U138" s="152"/>
      <c r="V138" s="152"/>
      <c r="W138" s="125"/>
      <c r="X138" s="152"/>
      <c r="Y138" s="125"/>
      <c r="Z138" s="152"/>
      <c r="AA138" s="152"/>
      <c r="AB138" s="152"/>
      <c r="AC138" s="152"/>
      <c r="AD138" s="152"/>
      <c r="AE138" s="152"/>
      <c r="AF138" s="152"/>
      <c r="AG138" s="152"/>
      <c r="AH138" s="152"/>
      <c r="AI138" s="107"/>
      <c r="AJ138" s="107"/>
      <c r="AK138" s="107"/>
      <c r="AL138" s="107"/>
      <c r="AM138" s="107"/>
      <c r="AN138" s="107"/>
      <c r="AO138" s="107"/>
      <c r="AP138" s="107"/>
      <c r="AQ138" s="107"/>
      <c r="AR138" s="107"/>
      <c r="AS138" s="107"/>
      <c r="AT138" s="107"/>
      <c r="AU138" s="107"/>
      <c r="AV138" s="107"/>
      <c r="AW138" s="107"/>
      <c r="AX138" s="107"/>
    </row>
    <row r="139" outlineLevel="1">
      <c r="A139" s="62"/>
      <c r="B139" s="61"/>
      <c r="C139" s="62"/>
      <c r="D139" s="148" t="s">
        <v>2016</v>
      </c>
      <c r="E139" s="148"/>
      <c r="F139" s="135"/>
      <c r="G139" s="135"/>
      <c r="H139" s="135"/>
      <c r="I139" s="135"/>
      <c r="J139" s="135"/>
      <c r="K139" s="135"/>
      <c r="L139" s="62"/>
      <c r="M139" s="62"/>
      <c r="N139" s="62"/>
      <c r="O139" s="135"/>
      <c r="P139" s="152"/>
      <c r="Q139" s="152"/>
      <c r="R139" s="152"/>
      <c r="S139" s="62"/>
      <c r="T139" s="135"/>
      <c r="U139" s="152"/>
      <c r="V139" s="152"/>
      <c r="W139" s="135"/>
      <c r="X139" s="152"/>
      <c r="Y139" s="135"/>
      <c r="Z139" s="152"/>
      <c r="AA139" s="152"/>
      <c r="AB139" s="152"/>
      <c r="AC139" s="152"/>
      <c r="AD139" s="152"/>
      <c r="AE139" s="152"/>
      <c r="AF139" s="152"/>
      <c r="AG139" s="152"/>
      <c r="AH139" s="152"/>
      <c r="AI139" s="107"/>
      <c r="AJ139" s="107"/>
      <c r="AK139" s="107"/>
      <c r="AL139" s="107"/>
      <c r="AM139" s="107"/>
      <c r="AN139" s="107"/>
      <c r="AO139" s="107"/>
      <c r="AP139" s="107"/>
      <c r="AQ139" s="107"/>
      <c r="AR139" s="107"/>
      <c r="AS139" s="107"/>
      <c r="AT139" s="107"/>
      <c r="AU139" s="107"/>
      <c r="AV139" s="107"/>
      <c r="AW139" s="107"/>
      <c r="AX139" s="107"/>
    </row>
    <row r="140" outlineLevel="1">
      <c r="A140" s="422">
        <v>16.0</v>
      </c>
      <c r="B140" s="61"/>
      <c r="C140" s="556" t="s">
        <v>2705</v>
      </c>
      <c r="D140" s="148" t="s">
        <v>2687</v>
      </c>
      <c r="E140" s="148"/>
      <c r="F140" s="449" t="s">
        <v>2074</v>
      </c>
      <c r="G140" s="449" t="s">
        <v>2086</v>
      </c>
      <c r="H140" s="449" t="s">
        <v>2027</v>
      </c>
      <c r="I140" s="449" t="s">
        <v>2088</v>
      </c>
      <c r="J140" s="449"/>
      <c r="K140" s="449" t="s">
        <v>1561</v>
      </c>
      <c r="L140" s="157" t="s">
        <v>1990</v>
      </c>
      <c r="M140" s="157" t="s">
        <v>197</v>
      </c>
      <c r="N140" s="183" t="s">
        <v>2089</v>
      </c>
      <c r="O140" s="449" t="s">
        <v>2080</v>
      </c>
      <c r="P140" s="152"/>
      <c r="Q140" s="152"/>
      <c r="R140" s="152"/>
      <c r="S140" s="183" t="s">
        <v>2097</v>
      </c>
      <c r="T140" s="449" t="s">
        <v>2031</v>
      </c>
      <c r="U140" s="152"/>
      <c r="V140" s="152"/>
      <c r="W140" s="449" t="s">
        <v>252</v>
      </c>
      <c r="X140" s="152"/>
      <c r="Y140" s="449"/>
      <c r="Z140" s="152"/>
      <c r="AA140" s="152"/>
      <c r="AB140" s="152"/>
      <c r="AC140" s="152"/>
      <c r="AD140" s="152"/>
      <c r="AE140" s="152"/>
      <c r="AF140" s="152"/>
      <c r="AG140" s="152"/>
      <c r="AH140" s="152"/>
      <c r="AI140" s="107"/>
      <c r="AJ140" s="107"/>
      <c r="AK140" s="107"/>
      <c r="AL140" s="107"/>
      <c r="AM140" s="107"/>
      <c r="AN140" s="107"/>
      <c r="AO140" s="107"/>
      <c r="AP140" s="107"/>
      <c r="AQ140" s="107"/>
      <c r="AR140" s="107"/>
      <c r="AS140" s="107"/>
      <c r="AT140" s="107"/>
      <c r="AU140" s="107"/>
      <c r="AV140" s="107"/>
      <c r="AW140" s="107"/>
      <c r="AX140" s="107"/>
    </row>
    <row r="141" outlineLevel="1">
      <c r="A141" s="61"/>
      <c r="B141" s="61"/>
      <c r="C141" s="61"/>
      <c r="D141" s="148" t="s">
        <v>2689</v>
      </c>
      <c r="E141" s="148"/>
      <c r="F141" s="125"/>
      <c r="G141" s="125"/>
      <c r="H141" s="125"/>
      <c r="I141" s="125"/>
      <c r="J141" s="125"/>
      <c r="K141" s="125"/>
      <c r="L141" s="61"/>
      <c r="M141" s="61"/>
      <c r="N141" s="61"/>
      <c r="O141" s="125"/>
      <c r="P141" s="152"/>
      <c r="Q141" s="152"/>
      <c r="R141" s="152"/>
      <c r="S141" s="61"/>
      <c r="T141" s="125"/>
      <c r="U141" s="152"/>
      <c r="V141" s="152"/>
      <c r="W141" s="125"/>
      <c r="X141" s="152"/>
      <c r="Y141" s="125"/>
      <c r="Z141" s="152"/>
      <c r="AA141" s="152"/>
      <c r="AB141" s="152"/>
      <c r="AC141" s="152"/>
      <c r="AD141" s="152"/>
      <c r="AE141" s="152"/>
      <c r="AF141" s="152"/>
      <c r="AG141" s="152"/>
      <c r="AH141" s="152"/>
      <c r="AI141" s="107"/>
      <c r="AJ141" s="107"/>
      <c r="AK141" s="107"/>
      <c r="AL141" s="107"/>
      <c r="AM141" s="107"/>
      <c r="AN141" s="107"/>
      <c r="AO141" s="107"/>
      <c r="AP141" s="107"/>
      <c r="AQ141" s="107"/>
      <c r="AR141" s="107"/>
      <c r="AS141" s="107"/>
      <c r="AT141" s="107"/>
      <c r="AU141" s="107"/>
      <c r="AV141" s="107"/>
      <c r="AW141" s="107"/>
      <c r="AX141" s="107"/>
    </row>
    <row r="142" outlineLevel="1">
      <c r="A142" s="61"/>
      <c r="B142" s="61"/>
      <c r="C142" s="61"/>
      <c r="D142" s="449" t="s">
        <v>2690</v>
      </c>
      <c r="E142" s="148" t="s">
        <v>2551</v>
      </c>
      <c r="F142" s="125"/>
      <c r="G142" s="125"/>
      <c r="H142" s="125"/>
      <c r="I142" s="125"/>
      <c r="J142" s="125"/>
      <c r="K142" s="125"/>
      <c r="L142" s="61"/>
      <c r="M142" s="61"/>
      <c r="N142" s="61"/>
      <c r="O142" s="125"/>
      <c r="P142" s="152"/>
      <c r="Q142" s="152"/>
      <c r="R142" s="152"/>
      <c r="S142" s="61"/>
      <c r="T142" s="125"/>
      <c r="U142" s="152"/>
      <c r="V142" s="152"/>
      <c r="W142" s="125"/>
      <c r="X142" s="152"/>
      <c r="Y142" s="125"/>
      <c r="Z142" s="152"/>
      <c r="AA142" s="152"/>
      <c r="AB142" s="152"/>
      <c r="AC142" s="152"/>
      <c r="AD142" s="152"/>
      <c r="AE142" s="152"/>
      <c r="AF142" s="152"/>
      <c r="AG142" s="152"/>
      <c r="AH142" s="152"/>
      <c r="AI142" s="107"/>
      <c r="AJ142" s="107"/>
      <c r="AK142" s="107"/>
      <c r="AL142" s="107"/>
      <c r="AM142" s="107"/>
      <c r="AN142" s="107"/>
      <c r="AO142" s="107"/>
      <c r="AP142" s="107"/>
      <c r="AQ142" s="107"/>
      <c r="AR142" s="107"/>
      <c r="AS142" s="107"/>
      <c r="AT142" s="107"/>
      <c r="AU142" s="107"/>
      <c r="AV142" s="107"/>
      <c r="AW142" s="107"/>
      <c r="AX142" s="107"/>
    </row>
    <row r="143" outlineLevel="1">
      <c r="A143" s="61"/>
      <c r="B143" s="61"/>
      <c r="C143" s="61"/>
      <c r="D143" s="135"/>
      <c r="E143" s="148" t="s">
        <v>2691</v>
      </c>
      <c r="F143" s="125"/>
      <c r="G143" s="125"/>
      <c r="H143" s="125"/>
      <c r="I143" s="125"/>
      <c r="J143" s="125"/>
      <c r="K143" s="125"/>
      <c r="L143" s="61"/>
      <c r="M143" s="61"/>
      <c r="N143" s="61"/>
      <c r="O143" s="125"/>
      <c r="P143" s="152"/>
      <c r="Q143" s="152"/>
      <c r="R143" s="152"/>
      <c r="S143" s="61"/>
      <c r="T143" s="125"/>
      <c r="U143" s="152"/>
      <c r="V143" s="152"/>
      <c r="W143" s="125"/>
      <c r="X143" s="152"/>
      <c r="Y143" s="125"/>
      <c r="Z143" s="152"/>
      <c r="AA143" s="152"/>
      <c r="AB143" s="152"/>
      <c r="AC143" s="152"/>
      <c r="AD143" s="152"/>
      <c r="AE143" s="152"/>
      <c r="AF143" s="152"/>
      <c r="AG143" s="152"/>
      <c r="AH143" s="152"/>
      <c r="AI143" s="107"/>
      <c r="AJ143" s="107"/>
      <c r="AK143" s="107"/>
      <c r="AL143" s="107"/>
      <c r="AM143" s="107"/>
      <c r="AN143" s="107"/>
      <c r="AO143" s="107"/>
      <c r="AP143" s="107"/>
      <c r="AQ143" s="107"/>
      <c r="AR143" s="107"/>
      <c r="AS143" s="107"/>
      <c r="AT143" s="107"/>
      <c r="AU143" s="107"/>
      <c r="AV143" s="107"/>
      <c r="AW143" s="107"/>
      <c r="AX143" s="107"/>
    </row>
    <row r="144" outlineLevel="1">
      <c r="A144" s="61"/>
      <c r="B144" s="61"/>
      <c r="C144" s="61"/>
      <c r="D144" s="148" t="s">
        <v>2692</v>
      </c>
      <c r="E144" s="148"/>
      <c r="F144" s="125"/>
      <c r="G144" s="125"/>
      <c r="H144" s="125"/>
      <c r="I144" s="125"/>
      <c r="J144" s="125"/>
      <c r="K144" s="125"/>
      <c r="L144" s="61"/>
      <c r="M144" s="61"/>
      <c r="N144" s="61"/>
      <c r="O144" s="125"/>
      <c r="P144" s="152"/>
      <c r="Q144" s="152"/>
      <c r="R144" s="152"/>
      <c r="S144" s="61"/>
      <c r="T144" s="125"/>
      <c r="U144" s="152"/>
      <c r="V144" s="152"/>
      <c r="W144" s="125"/>
      <c r="X144" s="152"/>
      <c r="Y144" s="125"/>
      <c r="Z144" s="152"/>
      <c r="AA144" s="152"/>
      <c r="AB144" s="152"/>
      <c r="AC144" s="152"/>
      <c r="AD144" s="152"/>
      <c r="AE144" s="152"/>
      <c r="AF144" s="152"/>
      <c r="AG144" s="152"/>
      <c r="AH144" s="152"/>
      <c r="AI144" s="107"/>
      <c r="AJ144" s="107"/>
      <c r="AK144" s="107"/>
      <c r="AL144" s="107"/>
      <c r="AM144" s="107"/>
      <c r="AN144" s="107"/>
      <c r="AO144" s="107"/>
      <c r="AP144" s="107"/>
      <c r="AQ144" s="107"/>
      <c r="AR144" s="107"/>
      <c r="AS144" s="107"/>
      <c r="AT144" s="107"/>
      <c r="AU144" s="107"/>
      <c r="AV144" s="107"/>
      <c r="AW144" s="107"/>
      <c r="AX144" s="107"/>
    </row>
    <row r="145" outlineLevel="1">
      <c r="A145" s="61"/>
      <c r="B145" s="61"/>
      <c r="C145" s="61"/>
      <c r="D145" s="449" t="s">
        <v>2014</v>
      </c>
      <c r="E145" s="148" t="s">
        <v>2554</v>
      </c>
      <c r="F145" s="125"/>
      <c r="G145" s="125"/>
      <c r="H145" s="125"/>
      <c r="I145" s="125"/>
      <c r="J145" s="125"/>
      <c r="K145" s="125"/>
      <c r="L145" s="61"/>
      <c r="M145" s="61"/>
      <c r="N145" s="61"/>
      <c r="O145" s="125"/>
      <c r="P145" s="152"/>
      <c r="Q145" s="152"/>
      <c r="R145" s="152"/>
      <c r="S145" s="61"/>
      <c r="T145" s="125"/>
      <c r="U145" s="152"/>
      <c r="V145" s="152"/>
      <c r="W145" s="125"/>
      <c r="X145" s="152"/>
      <c r="Y145" s="125"/>
      <c r="Z145" s="152"/>
      <c r="AA145" s="152"/>
      <c r="AB145" s="152"/>
      <c r="AC145" s="152"/>
      <c r="AD145" s="152"/>
      <c r="AE145" s="152"/>
      <c r="AF145" s="152"/>
      <c r="AG145" s="152"/>
      <c r="AH145" s="152"/>
      <c r="AI145" s="107"/>
      <c r="AJ145" s="107"/>
      <c r="AK145" s="107"/>
      <c r="AL145" s="107"/>
      <c r="AM145" s="107"/>
      <c r="AN145" s="107"/>
      <c r="AO145" s="107"/>
      <c r="AP145" s="107"/>
      <c r="AQ145" s="107"/>
      <c r="AR145" s="107"/>
      <c r="AS145" s="107"/>
      <c r="AT145" s="107"/>
      <c r="AU145" s="107"/>
      <c r="AV145" s="107"/>
      <c r="AW145" s="107"/>
      <c r="AX145" s="107"/>
    </row>
    <row r="146" outlineLevel="1">
      <c r="A146" s="61"/>
      <c r="B146" s="61"/>
      <c r="C146" s="61"/>
      <c r="D146" s="135"/>
      <c r="E146" s="148" t="s">
        <v>2693</v>
      </c>
      <c r="F146" s="125"/>
      <c r="G146" s="125"/>
      <c r="H146" s="125"/>
      <c r="I146" s="125"/>
      <c r="J146" s="125"/>
      <c r="K146" s="125"/>
      <c r="L146" s="61"/>
      <c r="M146" s="61"/>
      <c r="N146" s="61"/>
      <c r="O146" s="125"/>
      <c r="P146" s="152"/>
      <c r="Q146" s="152"/>
      <c r="R146" s="152"/>
      <c r="S146" s="61"/>
      <c r="T146" s="125"/>
      <c r="U146" s="152"/>
      <c r="V146" s="152"/>
      <c r="W146" s="125"/>
      <c r="X146" s="152"/>
      <c r="Y146" s="125"/>
      <c r="Z146" s="152"/>
      <c r="AA146" s="152"/>
      <c r="AB146" s="152"/>
      <c r="AC146" s="152"/>
      <c r="AD146" s="152"/>
      <c r="AE146" s="152"/>
      <c r="AF146" s="152"/>
      <c r="AG146" s="152"/>
      <c r="AH146" s="152"/>
      <c r="AI146" s="107"/>
      <c r="AJ146" s="107"/>
      <c r="AK146" s="107"/>
      <c r="AL146" s="107"/>
      <c r="AM146" s="107"/>
      <c r="AN146" s="107"/>
      <c r="AO146" s="107"/>
      <c r="AP146" s="107"/>
      <c r="AQ146" s="107"/>
      <c r="AR146" s="107"/>
      <c r="AS146" s="107"/>
      <c r="AT146" s="107"/>
      <c r="AU146" s="107"/>
      <c r="AV146" s="107"/>
      <c r="AW146" s="107"/>
      <c r="AX146" s="107"/>
    </row>
    <row r="147" outlineLevel="1">
      <c r="A147" s="61"/>
      <c r="B147" s="61"/>
      <c r="C147" s="61"/>
      <c r="D147" s="148" t="s">
        <v>2694</v>
      </c>
      <c r="E147" s="148"/>
      <c r="F147" s="125"/>
      <c r="G147" s="125"/>
      <c r="H147" s="125"/>
      <c r="I147" s="125"/>
      <c r="J147" s="125"/>
      <c r="K147" s="125"/>
      <c r="L147" s="61"/>
      <c r="M147" s="61"/>
      <c r="N147" s="61"/>
      <c r="O147" s="125"/>
      <c r="P147" s="152"/>
      <c r="Q147" s="152"/>
      <c r="R147" s="152"/>
      <c r="S147" s="61"/>
      <c r="T147" s="125"/>
      <c r="U147" s="152"/>
      <c r="V147" s="152"/>
      <c r="W147" s="125"/>
      <c r="X147" s="152"/>
      <c r="Y147" s="125"/>
      <c r="Z147" s="152"/>
      <c r="AA147" s="152"/>
      <c r="AB147" s="152"/>
      <c r="AC147" s="152"/>
      <c r="AD147" s="152"/>
      <c r="AE147" s="152"/>
      <c r="AF147" s="152"/>
      <c r="AG147" s="152"/>
      <c r="AH147" s="152"/>
      <c r="AI147" s="107"/>
      <c r="AJ147" s="107"/>
      <c r="AK147" s="107"/>
      <c r="AL147" s="107"/>
      <c r="AM147" s="107"/>
      <c r="AN147" s="107"/>
      <c r="AO147" s="107"/>
      <c r="AP147" s="107"/>
      <c r="AQ147" s="107"/>
      <c r="AR147" s="107"/>
      <c r="AS147" s="107"/>
      <c r="AT147" s="107"/>
      <c r="AU147" s="107"/>
      <c r="AV147" s="107"/>
      <c r="AW147" s="107"/>
      <c r="AX147" s="107"/>
    </row>
    <row r="148" outlineLevel="1">
      <c r="A148" s="62"/>
      <c r="B148" s="61"/>
      <c r="C148" s="62"/>
      <c r="D148" s="148" t="s">
        <v>2016</v>
      </c>
      <c r="E148" s="148"/>
      <c r="F148" s="135"/>
      <c r="G148" s="135"/>
      <c r="H148" s="135"/>
      <c r="I148" s="135"/>
      <c r="J148" s="135"/>
      <c r="K148" s="135"/>
      <c r="L148" s="62"/>
      <c r="M148" s="62"/>
      <c r="N148" s="62"/>
      <c r="O148" s="135"/>
      <c r="P148" s="152"/>
      <c r="Q148" s="152"/>
      <c r="R148" s="152"/>
      <c r="S148" s="62"/>
      <c r="T148" s="135"/>
      <c r="U148" s="152"/>
      <c r="V148" s="152"/>
      <c r="W148" s="135"/>
      <c r="X148" s="152"/>
      <c r="Y148" s="135"/>
      <c r="Z148" s="152"/>
      <c r="AA148" s="152"/>
      <c r="AB148" s="152"/>
      <c r="AC148" s="152"/>
      <c r="AD148" s="152"/>
      <c r="AE148" s="152"/>
      <c r="AF148" s="152"/>
      <c r="AG148" s="152"/>
      <c r="AH148" s="152"/>
      <c r="AI148" s="107"/>
      <c r="AJ148" s="107"/>
      <c r="AK148" s="107"/>
      <c r="AL148" s="107"/>
      <c r="AM148" s="107"/>
      <c r="AN148" s="107"/>
      <c r="AO148" s="107"/>
      <c r="AP148" s="107"/>
      <c r="AQ148" s="107"/>
      <c r="AR148" s="107"/>
      <c r="AS148" s="107"/>
      <c r="AT148" s="107"/>
      <c r="AU148" s="107"/>
      <c r="AV148" s="107"/>
      <c r="AW148" s="107"/>
      <c r="AX148" s="107"/>
    </row>
    <row r="149" outlineLevel="1">
      <c r="A149" s="422">
        <v>17.0</v>
      </c>
      <c r="B149" s="61"/>
      <c r="C149" s="556" t="s">
        <v>2706</v>
      </c>
      <c r="D149" s="148" t="s">
        <v>2687</v>
      </c>
      <c r="E149" s="148"/>
      <c r="F149" s="449" t="s">
        <v>2105</v>
      </c>
      <c r="G149" s="449" t="s">
        <v>2106</v>
      </c>
      <c r="H149" s="449" t="s">
        <v>2152</v>
      </c>
      <c r="I149" s="449" t="s">
        <v>2028</v>
      </c>
      <c r="J149" s="449"/>
      <c r="K149" s="546" t="s">
        <v>2707</v>
      </c>
      <c r="L149" s="157" t="s">
        <v>1990</v>
      </c>
      <c r="M149" s="157" t="s">
        <v>197</v>
      </c>
      <c r="N149" s="183" t="s">
        <v>2089</v>
      </c>
      <c r="O149" s="449" t="s">
        <v>2080</v>
      </c>
      <c r="P149" s="152"/>
      <c r="Q149" s="152"/>
      <c r="R149" s="152"/>
      <c r="S149" s="183" t="s">
        <v>2097</v>
      </c>
      <c r="T149" s="449" t="s">
        <v>2031</v>
      </c>
      <c r="U149" s="152"/>
      <c r="V149" s="152"/>
      <c r="W149" s="449" t="s">
        <v>252</v>
      </c>
      <c r="X149" s="152"/>
      <c r="Y149" s="449"/>
      <c r="Z149" s="152"/>
      <c r="AA149" s="152"/>
      <c r="AB149" s="152"/>
      <c r="AC149" s="152"/>
      <c r="AD149" s="152"/>
      <c r="AE149" s="152"/>
      <c r="AF149" s="152"/>
      <c r="AG149" s="152"/>
      <c r="AH149" s="152"/>
      <c r="AI149" s="107"/>
      <c r="AJ149" s="107"/>
      <c r="AK149" s="107"/>
      <c r="AL149" s="107"/>
      <c r="AM149" s="107"/>
      <c r="AN149" s="107"/>
      <c r="AO149" s="107"/>
      <c r="AP149" s="107"/>
      <c r="AQ149" s="107"/>
      <c r="AR149" s="107"/>
      <c r="AS149" s="107"/>
      <c r="AT149" s="107"/>
      <c r="AU149" s="107"/>
      <c r="AV149" s="107"/>
      <c r="AW149" s="107"/>
      <c r="AX149" s="107"/>
    </row>
    <row r="150" outlineLevel="1">
      <c r="A150" s="61"/>
      <c r="B150" s="61"/>
      <c r="C150" s="61"/>
      <c r="D150" s="148" t="s">
        <v>2689</v>
      </c>
      <c r="E150" s="148"/>
      <c r="F150" s="125"/>
      <c r="G150" s="125"/>
      <c r="H150" s="125"/>
      <c r="I150" s="125"/>
      <c r="J150" s="125"/>
      <c r="K150" s="125"/>
      <c r="L150" s="61"/>
      <c r="M150" s="61"/>
      <c r="N150" s="61"/>
      <c r="O150" s="125"/>
      <c r="P150" s="152"/>
      <c r="Q150" s="152"/>
      <c r="R150" s="152"/>
      <c r="S150" s="61"/>
      <c r="T150" s="125"/>
      <c r="U150" s="152"/>
      <c r="V150" s="152"/>
      <c r="W150" s="125"/>
      <c r="X150" s="152"/>
      <c r="Y150" s="125"/>
      <c r="Z150" s="152"/>
      <c r="AA150" s="152"/>
      <c r="AB150" s="152"/>
      <c r="AC150" s="152"/>
      <c r="AD150" s="152"/>
      <c r="AE150" s="152"/>
      <c r="AF150" s="152"/>
      <c r="AG150" s="152"/>
      <c r="AH150" s="152"/>
      <c r="AI150" s="107"/>
      <c r="AJ150" s="107"/>
      <c r="AK150" s="107"/>
      <c r="AL150" s="107"/>
      <c r="AM150" s="107"/>
      <c r="AN150" s="107"/>
      <c r="AO150" s="107"/>
      <c r="AP150" s="107"/>
      <c r="AQ150" s="107"/>
      <c r="AR150" s="107"/>
      <c r="AS150" s="107"/>
      <c r="AT150" s="107"/>
      <c r="AU150" s="107"/>
      <c r="AV150" s="107"/>
      <c r="AW150" s="107"/>
      <c r="AX150" s="107"/>
    </row>
    <row r="151" outlineLevel="1">
      <c r="A151" s="61"/>
      <c r="B151" s="61"/>
      <c r="C151" s="61"/>
      <c r="D151" s="449" t="s">
        <v>2690</v>
      </c>
      <c r="E151" s="148" t="s">
        <v>2551</v>
      </c>
      <c r="F151" s="125"/>
      <c r="G151" s="125"/>
      <c r="H151" s="125"/>
      <c r="I151" s="125"/>
      <c r="J151" s="125"/>
      <c r="K151" s="125"/>
      <c r="L151" s="61"/>
      <c r="M151" s="61"/>
      <c r="N151" s="61"/>
      <c r="O151" s="125"/>
      <c r="P151" s="152"/>
      <c r="Q151" s="152"/>
      <c r="R151" s="152"/>
      <c r="S151" s="61"/>
      <c r="T151" s="125"/>
      <c r="U151" s="152"/>
      <c r="V151" s="152"/>
      <c r="W151" s="125"/>
      <c r="X151" s="152"/>
      <c r="Y151" s="125"/>
      <c r="Z151" s="152"/>
      <c r="AA151" s="152"/>
      <c r="AB151" s="152"/>
      <c r="AC151" s="152"/>
      <c r="AD151" s="152"/>
      <c r="AE151" s="152"/>
      <c r="AF151" s="152"/>
      <c r="AG151" s="152"/>
      <c r="AH151" s="152"/>
      <c r="AI151" s="107"/>
      <c r="AJ151" s="107"/>
      <c r="AK151" s="107"/>
      <c r="AL151" s="107"/>
      <c r="AM151" s="107"/>
      <c r="AN151" s="107"/>
      <c r="AO151" s="107"/>
      <c r="AP151" s="107"/>
      <c r="AQ151" s="107"/>
      <c r="AR151" s="107"/>
      <c r="AS151" s="107"/>
      <c r="AT151" s="107"/>
      <c r="AU151" s="107"/>
      <c r="AV151" s="107"/>
      <c r="AW151" s="107"/>
      <c r="AX151" s="107"/>
    </row>
    <row r="152" outlineLevel="1">
      <c r="A152" s="61"/>
      <c r="B152" s="61"/>
      <c r="C152" s="61"/>
      <c r="D152" s="135"/>
      <c r="E152" s="148" t="s">
        <v>2691</v>
      </c>
      <c r="F152" s="125"/>
      <c r="G152" s="125"/>
      <c r="H152" s="125"/>
      <c r="I152" s="125"/>
      <c r="J152" s="125"/>
      <c r="K152" s="125"/>
      <c r="L152" s="61"/>
      <c r="M152" s="61"/>
      <c r="N152" s="61"/>
      <c r="O152" s="125"/>
      <c r="P152" s="152"/>
      <c r="Q152" s="152"/>
      <c r="R152" s="152"/>
      <c r="S152" s="61"/>
      <c r="T152" s="125"/>
      <c r="U152" s="152"/>
      <c r="V152" s="152"/>
      <c r="W152" s="125"/>
      <c r="X152" s="152"/>
      <c r="Y152" s="125"/>
      <c r="Z152" s="152"/>
      <c r="AA152" s="152"/>
      <c r="AB152" s="152"/>
      <c r="AC152" s="152"/>
      <c r="AD152" s="152"/>
      <c r="AE152" s="152"/>
      <c r="AF152" s="152"/>
      <c r="AG152" s="152"/>
      <c r="AH152" s="152"/>
      <c r="AI152" s="107"/>
      <c r="AJ152" s="107"/>
      <c r="AK152" s="107"/>
      <c r="AL152" s="107"/>
      <c r="AM152" s="107"/>
      <c r="AN152" s="107"/>
      <c r="AO152" s="107"/>
      <c r="AP152" s="107"/>
      <c r="AQ152" s="107"/>
      <c r="AR152" s="107"/>
      <c r="AS152" s="107"/>
      <c r="AT152" s="107"/>
      <c r="AU152" s="107"/>
      <c r="AV152" s="107"/>
      <c r="AW152" s="107"/>
      <c r="AX152" s="107"/>
    </row>
    <row r="153" outlineLevel="1">
      <c r="A153" s="61"/>
      <c r="B153" s="61"/>
      <c r="C153" s="61"/>
      <c r="D153" s="148" t="s">
        <v>2692</v>
      </c>
      <c r="E153" s="148"/>
      <c r="F153" s="125"/>
      <c r="G153" s="125"/>
      <c r="H153" s="125"/>
      <c r="I153" s="125"/>
      <c r="J153" s="125"/>
      <c r="K153" s="125"/>
      <c r="L153" s="61"/>
      <c r="M153" s="61"/>
      <c r="N153" s="61"/>
      <c r="O153" s="125"/>
      <c r="P153" s="152"/>
      <c r="Q153" s="152"/>
      <c r="R153" s="152"/>
      <c r="S153" s="61"/>
      <c r="T153" s="125"/>
      <c r="U153" s="152"/>
      <c r="V153" s="152"/>
      <c r="W153" s="125"/>
      <c r="X153" s="152"/>
      <c r="Y153" s="125"/>
      <c r="Z153" s="152"/>
      <c r="AA153" s="152"/>
      <c r="AB153" s="152"/>
      <c r="AC153" s="152"/>
      <c r="AD153" s="152"/>
      <c r="AE153" s="152"/>
      <c r="AF153" s="152"/>
      <c r="AG153" s="152"/>
      <c r="AH153" s="152"/>
      <c r="AI153" s="107"/>
      <c r="AJ153" s="107"/>
      <c r="AK153" s="107"/>
      <c r="AL153" s="107"/>
      <c r="AM153" s="107"/>
      <c r="AN153" s="107"/>
      <c r="AO153" s="107"/>
      <c r="AP153" s="107"/>
      <c r="AQ153" s="107"/>
      <c r="AR153" s="107"/>
      <c r="AS153" s="107"/>
      <c r="AT153" s="107"/>
      <c r="AU153" s="107"/>
      <c r="AV153" s="107"/>
      <c r="AW153" s="107"/>
      <c r="AX153" s="107"/>
    </row>
    <row r="154" outlineLevel="1">
      <c r="A154" s="61"/>
      <c r="B154" s="61"/>
      <c r="C154" s="61"/>
      <c r="D154" s="449" t="s">
        <v>2014</v>
      </c>
      <c r="E154" s="148" t="s">
        <v>2554</v>
      </c>
      <c r="F154" s="125"/>
      <c r="G154" s="125"/>
      <c r="H154" s="125"/>
      <c r="I154" s="125"/>
      <c r="J154" s="125"/>
      <c r="K154" s="125"/>
      <c r="L154" s="61"/>
      <c r="M154" s="61"/>
      <c r="N154" s="61"/>
      <c r="O154" s="125"/>
      <c r="P154" s="152"/>
      <c r="Q154" s="152"/>
      <c r="R154" s="152"/>
      <c r="S154" s="61"/>
      <c r="T154" s="125"/>
      <c r="U154" s="152"/>
      <c r="V154" s="152"/>
      <c r="W154" s="125"/>
      <c r="X154" s="152"/>
      <c r="Y154" s="125"/>
      <c r="Z154" s="152"/>
      <c r="AA154" s="152"/>
      <c r="AB154" s="152"/>
      <c r="AC154" s="152"/>
      <c r="AD154" s="152"/>
      <c r="AE154" s="152"/>
      <c r="AF154" s="152"/>
      <c r="AG154" s="152"/>
      <c r="AH154" s="152"/>
      <c r="AI154" s="107"/>
      <c r="AJ154" s="107"/>
      <c r="AK154" s="107"/>
      <c r="AL154" s="107"/>
      <c r="AM154" s="107"/>
      <c r="AN154" s="107"/>
      <c r="AO154" s="107"/>
      <c r="AP154" s="107"/>
      <c r="AQ154" s="107"/>
      <c r="AR154" s="107"/>
      <c r="AS154" s="107"/>
      <c r="AT154" s="107"/>
      <c r="AU154" s="107"/>
      <c r="AV154" s="107"/>
      <c r="AW154" s="107"/>
      <c r="AX154" s="107"/>
    </row>
    <row r="155" outlineLevel="1">
      <c r="A155" s="61"/>
      <c r="B155" s="61"/>
      <c r="C155" s="61"/>
      <c r="D155" s="135"/>
      <c r="E155" s="148" t="s">
        <v>2693</v>
      </c>
      <c r="F155" s="125"/>
      <c r="G155" s="125"/>
      <c r="H155" s="125"/>
      <c r="I155" s="125"/>
      <c r="J155" s="125"/>
      <c r="K155" s="125"/>
      <c r="L155" s="61"/>
      <c r="M155" s="61"/>
      <c r="N155" s="61"/>
      <c r="O155" s="125"/>
      <c r="P155" s="152"/>
      <c r="Q155" s="152"/>
      <c r="R155" s="152"/>
      <c r="S155" s="61"/>
      <c r="T155" s="125"/>
      <c r="U155" s="152"/>
      <c r="V155" s="152"/>
      <c r="W155" s="125"/>
      <c r="X155" s="152"/>
      <c r="Y155" s="125"/>
      <c r="Z155" s="152"/>
      <c r="AA155" s="152"/>
      <c r="AB155" s="152"/>
      <c r="AC155" s="152"/>
      <c r="AD155" s="152"/>
      <c r="AE155" s="152"/>
      <c r="AF155" s="152"/>
      <c r="AG155" s="152"/>
      <c r="AH155" s="152"/>
      <c r="AI155" s="107"/>
      <c r="AJ155" s="107"/>
      <c r="AK155" s="107"/>
      <c r="AL155" s="107"/>
      <c r="AM155" s="107"/>
      <c r="AN155" s="107"/>
      <c r="AO155" s="107"/>
      <c r="AP155" s="107"/>
      <c r="AQ155" s="107"/>
      <c r="AR155" s="107"/>
      <c r="AS155" s="107"/>
      <c r="AT155" s="107"/>
      <c r="AU155" s="107"/>
      <c r="AV155" s="107"/>
      <c r="AW155" s="107"/>
      <c r="AX155" s="107"/>
    </row>
    <row r="156" outlineLevel="1">
      <c r="A156" s="61"/>
      <c r="B156" s="61"/>
      <c r="C156" s="61"/>
      <c r="D156" s="148" t="s">
        <v>2694</v>
      </c>
      <c r="E156" s="148"/>
      <c r="F156" s="125"/>
      <c r="G156" s="125"/>
      <c r="H156" s="125"/>
      <c r="I156" s="125"/>
      <c r="J156" s="125"/>
      <c r="K156" s="125"/>
      <c r="L156" s="61"/>
      <c r="M156" s="61"/>
      <c r="N156" s="61"/>
      <c r="O156" s="125"/>
      <c r="P156" s="152"/>
      <c r="Q156" s="152"/>
      <c r="R156" s="152"/>
      <c r="S156" s="61"/>
      <c r="T156" s="125"/>
      <c r="U156" s="152"/>
      <c r="V156" s="152"/>
      <c r="W156" s="125"/>
      <c r="X156" s="152"/>
      <c r="Y156" s="125"/>
      <c r="Z156" s="152"/>
      <c r="AA156" s="152"/>
      <c r="AB156" s="152"/>
      <c r="AC156" s="152"/>
      <c r="AD156" s="152"/>
      <c r="AE156" s="152"/>
      <c r="AF156" s="152"/>
      <c r="AG156" s="152"/>
      <c r="AH156" s="152"/>
      <c r="AI156" s="107"/>
      <c r="AJ156" s="107"/>
      <c r="AK156" s="107"/>
      <c r="AL156" s="107"/>
      <c r="AM156" s="107"/>
      <c r="AN156" s="107"/>
      <c r="AO156" s="107"/>
      <c r="AP156" s="107"/>
      <c r="AQ156" s="107"/>
      <c r="AR156" s="107"/>
      <c r="AS156" s="107"/>
      <c r="AT156" s="107"/>
      <c r="AU156" s="107"/>
      <c r="AV156" s="107"/>
      <c r="AW156" s="107"/>
      <c r="AX156" s="107"/>
    </row>
    <row r="157" outlineLevel="1">
      <c r="A157" s="62"/>
      <c r="B157" s="61"/>
      <c r="C157" s="62"/>
      <c r="D157" s="148" t="s">
        <v>2016</v>
      </c>
      <c r="E157" s="148"/>
      <c r="F157" s="135"/>
      <c r="G157" s="135"/>
      <c r="H157" s="135"/>
      <c r="I157" s="135"/>
      <c r="J157" s="135"/>
      <c r="K157" s="135"/>
      <c r="L157" s="62"/>
      <c r="M157" s="62"/>
      <c r="N157" s="62"/>
      <c r="O157" s="135"/>
      <c r="P157" s="152"/>
      <c r="Q157" s="152"/>
      <c r="R157" s="152"/>
      <c r="S157" s="62"/>
      <c r="T157" s="135"/>
      <c r="U157" s="152"/>
      <c r="V157" s="152"/>
      <c r="W157" s="135"/>
      <c r="X157" s="152"/>
      <c r="Y157" s="135"/>
      <c r="Z157" s="152"/>
      <c r="AA157" s="152"/>
      <c r="AB157" s="152"/>
      <c r="AC157" s="152"/>
      <c r="AD157" s="152"/>
      <c r="AE157" s="152"/>
      <c r="AF157" s="152"/>
      <c r="AG157" s="152"/>
      <c r="AH157" s="152"/>
      <c r="AI157" s="107"/>
      <c r="AJ157" s="107"/>
      <c r="AK157" s="107"/>
      <c r="AL157" s="107"/>
      <c r="AM157" s="107"/>
      <c r="AN157" s="107"/>
      <c r="AO157" s="107"/>
      <c r="AP157" s="107"/>
      <c r="AQ157" s="107"/>
      <c r="AR157" s="107"/>
      <c r="AS157" s="107"/>
      <c r="AT157" s="107"/>
      <c r="AU157" s="107"/>
      <c r="AV157" s="107"/>
      <c r="AW157" s="107"/>
      <c r="AX157" s="107"/>
    </row>
    <row r="158" outlineLevel="1">
      <c r="A158" s="422">
        <v>18.0</v>
      </c>
      <c r="B158" s="61"/>
      <c r="C158" s="556" t="s">
        <v>2708</v>
      </c>
      <c r="D158" s="148" t="s">
        <v>2687</v>
      </c>
      <c r="E158" s="148"/>
      <c r="F158" s="449" t="s">
        <v>2105</v>
      </c>
      <c r="G158" s="449" t="s">
        <v>2106</v>
      </c>
      <c r="H158" s="449" t="s">
        <v>2027</v>
      </c>
      <c r="I158" s="449" t="s">
        <v>2028</v>
      </c>
      <c r="J158" s="449"/>
      <c r="K158" s="546" t="s">
        <v>2709</v>
      </c>
      <c r="L158" s="157" t="s">
        <v>1990</v>
      </c>
      <c r="M158" s="157" t="s">
        <v>197</v>
      </c>
      <c r="N158" s="183" t="s">
        <v>2089</v>
      </c>
      <c r="O158" s="449" t="s">
        <v>2080</v>
      </c>
      <c r="P158" s="152"/>
      <c r="Q158" s="152"/>
      <c r="R158" s="152"/>
      <c r="S158" s="183" t="s">
        <v>2097</v>
      </c>
      <c r="T158" s="449" t="s">
        <v>2031</v>
      </c>
      <c r="U158" s="152"/>
      <c r="V158" s="152"/>
      <c r="W158" s="449" t="s">
        <v>252</v>
      </c>
      <c r="X158" s="152"/>
      <c r="Y158" s="449"/>
      <c r="Z158" s="152"/>
      <c r="AA158" s="152"/>
      <c r="AB158" s="152"/>
      <c r="AC158" s="152"/>
      <c r="AD158" s="152"/>
      <c r="AE158" s="152"/>
      <c r="AF158" s="152"/>
      <c r="AG158" s="152"/>
      <c r="AH158" s="152"/>
      <c r="AI158" s="107"/>
      <c r="AJ158" s="107"/>
      <c r="AK158" s="107"/>
      <c r="AL158" s="107"/>
      <c r="AM158" s="107"/>
      <c r="AN158" s="107"/>
      <c r="AO158" s="107"/>
      <c r="AP158" s="107"/>
      <c r="AQ158" s="107"/>
      <c r="AR158" s="107"/>
      <c r="AS158" s="107"/>
      <c r="AT158" s="107"/>
      <c r="AU158" s="107"/>
      <c r="AV158" s="107"/>
      <c r="AW158" s="107"/>
      <c r="AX158" s="107"/>
    </row>
    <row r="159" outlineLevel="1">
      <c r="A159" s="61"/>
      <c r="B159" s="61"/>
      <c r="C159" s="61"/>
      <c r="D159" s="148" t="s">
        <v>2689</v>
      </c>
      <c r="E159" s="148"/>
      <c r="F159" s="125"/>
      <c r="G159" s="125"/>
      <c r="H159" s="125"/>
      <c r="I159" s="125"/>
      <c r="J159" s="125"/>
      <c r="K159" s="125"/>
      <c r="L159" s="61"/>
      <c r="M159" s="61"/>
      <c r="N159" s="61"/>
      <c r="O159" s="125"/>
      <c r="P159" s="152"/>
      <c r="Q159" s="152"/>
      <c r="R159" s="152"/>
      <c r="S159" s="61"/>
      <c r="T159" s="125"/>
      <c r="U159" s="152"/>
      <c r="V159" s="152"/>
      <c r="W159" s="125"/>
      <c r="X159" s="152"/>
      <c r="Y159" s="125"/>
      <c r="Z159" s="152"/>
      <c r="AA159" s="152"/>
      <c r="AB159" s="152"/>
      <c r="AC159" s="152"/>
      <c r="AD159" s="152"/>
      <c r="AE159" s="152"/>
      <c r="AF159" s="152"/>
      <c r="AG159" s="152"/>
      <c r="AH159" s="152"/>
      <c r="AI159" s="107"/>
      <c r="AJ159" s="107"/>
      <c r="AK159" s="107"/>
      <c r="AL159" s="107"/>
      <c r="AM159" s="107"/>
      <c r="AN159" s="107"/>
      <c r="AO159" s="107"/>
      <c r="AP159" s="107"/>
      <c r="AQ159" s="107"/>
      <c r="AR159" s="107"/>
      <c r="AS159" s="107"/>
      <c r="AT159" s="107"/>
      <c r="AU159" s="107"/>
      <c r="AV159" s="107"/>
      <c r="AW159" s="107"/>
      <c r="AX159" s="107"/>
    </row>
    <row r="160" outlineLevel="1">
      <c r="A160" s="61"/>
      <c r="B160" s="61"/>
      <c r="C160" s="61"/>
      <c r="D160" s="449" t="s">
        <v>2690</v>
      </c>
      <c r="E160" s="148" t="s">
        <v>2551</v>
      </c>
      <c r="F160" s="125"/>
      <c r="G160" s="125"/>
      <c r="H160" s="125"/>
      <c r="I160" s="125"/>
      <c r="J160" s="125"/>
      <c r="K160" s="125"/>
      <c r="L160" s="61"/>
      <c r="M160" s="61"/>
      <c r="N160" s="61"/>
      <c r="O160" s="125"/>
      <c r="P160" s="152"/>
      <c r="Q160" s="152"/>
      <c r="R160" s="152"/>
      <c r="S160" s="61"/>
      <c r="T160" s="125"/>
      <c r="U160" s="152"/>
      <c r="V160" s="152"/>
      <c r="W160" s="125"/>
      <c r="X160" s="152"/>
      <c r="Y160" s="125"/>
      <c r="Z160" s="152"/>
      <c r="AA160" s="152"/>
      <c r="AB160" s="152"/>
      <c r="AC160" s="152"/>
      <c r="AD160" s="152"/>
      <c r="AE160" s="152"/>
      <c r="AF160" s="152"/>
      <c r="AG160" s="152"/>
      <c r="AH160" s="152"/>
      <c r="AI160" s="107"/>
      <c r="AJ160" s="107"/>
      <c r="AK160" s="107"/>
      <c r="AL160" s="107"/>
      <c r="AM160" s="107"/>
      <c r="AN160" s="107"/>
      <c r="AO160" s="107"/>
      <c r="AP160" s="107"/>
      <c r="AQ160" s="107"/>
      <c r="AR160" s="107"/>
      <c r="AS160" s="107"/>
      <c r="AT160" s="107"/>
      <c r="AU160" s="107"/>
      <c r="AV160" s="107"/>
      <c r="AW160" s="107"/>
      <c r="AX160" s="107"/>
    </row>
    <row r="161" outlineLevel="1">
      <c r="A161" s="61"/>
      <c r="B161" s="61"/>
      <c r="C161" s="61"/>
      <c r="D161" s="135"/>
      <c r="E161" s="148" t="s">
        <v>2691</v>
      </c>
      <c r="F161" s="125"/>
      <c r="G161" s="125"/>
      <c r="H161" s="125"/>
      <c r="I161" s="125"/>
      <c r="J161" s="125"/>
      <c r="K161" s="125"/>
      <c r="L161" s="61"/>
      <c r="M161" s="61"/>
      <c r="N161" s="61"/>
      <c r="O161" s="125"/>
      <c r="P161" s="152"/>
      <c r="Q161" s="152"/>
      <c r="R161" s="152"/>
      <c r="S161" s="61"/>
      <c r="T161" s="125"/>
      <c r="U161" s="152"/>
      <c r="V161" s="152"/>
      <c r="W161" s="125"/>
      <c r="X161" s="152"/>
      <c r="Y161" s="125"/>
      <c r="Z161" s="152"/>
      <c r="AA161" s="152"/>
      <c r="AB161" s="152"/>
      <c r="AC161" s="152"/>
      <c r="AD161" s="152"/>
      <c r="AE161" s="152"/>
      <c r="AF161" s="152"/>
      <c r="AG161" s="152"/>
      <c r="AH161" s="152"/>
      <c r="AI161" s="107"/>
      <c r="AJ161" s="107"/>
      <c r="AK161" s="107"/>
      <c r="AL161" s="107"/>
      <c r="AM161" s="107"/>
      <c r="AN161" s="107"/>
      <c r="AO161" s="107"/>
      <c r="AP161" s="107"/>
      <c r="AQ161" s="107"/>
      <c r="AR161" s="107"/>
      <c r="AS161" s="107"/>
      <c r="AT161" s="107"/>
      <c r="AU161" s="107"/>
      <c r="AV161" s="107"/>
      <c r="AW161" s="107"/>
      <c r="AX161" s="107"/>
    </row>
    <row r="162" outlineLevel="1">
      <c r="A162" s="61"/>
      <c r="B162" s="61"/>
      <c r="C162" s="61"/>
      <c r="D162" s="148" t="s">
        <v>2692</v>
      </c>
      <c r="E162" s="148"/>
      <c r="F162" s="125"/>
      <c r="G162" s="125"/>
      <c r="H162" s="125"/>
      <c r="I162" s="125"/>
      <c r="J162" s="125"/>
      <c r="K162" s="125"/>
      <c r="L162" s="61"/>
      <c r="M162" s="61"/>
      <c r="N162" s="61"/>
      <c r="O162" s="125"/>
      <c r="P162" s="152"/>
      <c r="Q162" s="152"/>
      <c r="R162" s="152"/>
      <c r="S162" s="61"/>
      <c r="T162" s="125"/>
      <c r="U162" s="152"/>
      <c r="V162" s="152"/>
      <c r="W162" s="125"/>
      <c r="X162" s="152"/>
      <c r="Y162" s="125"/>
      <c r="Z162" s="152"/>
      <c r="AA162" s="152"/>
      <c r="AB162" s="152"/>
      <c r="AC162" s="152"/>
      <c r="AD162" s="152"/>
      <c r="AE162" s="152"/>
      <c r="AF162" s="152"/>
      <c r="AG162" s="152"/>
      <c r="AH162" s="152"/>
      <c r="AI162" s="107"/>
      <c r="AJ162" s="107"/>
      <c r="AK162" s="107"/>
      <c r="AL162" s="107"/>
      <c r="AM162" s="107"/>
      <c r="AN162" s="107"/>
      <c r="AO162" s="107"/>
      <c r="AP162" s="107"/>
      <c r="AQ162" s="107"/>
      <c r="AR162" s="107"/>
      <c r="AS162" s="107"/>
      <c r="AT162" s="107"/>
      <c r="AU162" s="107"/>
      <c r="AV162" s="107"/>
      <c r="AW162" s="107"/>
      <c r="AX162" s="107"/>
    </row>
    <row r="163" outlineLevel="1">
      <c r="A163" s="61"/>
      <c r="B163" s="61"/>
      <c r="C163" s="61"/>
      <c r="D163" s="449" t="s">
        <v>2014</v>
      </c>
      <c r="E163" s="148" t="s">
        <v>2554</v>
      </c>
      <c r="F163" s="125"/>
      <c r="G163" s="125"/>
      <c r="H163" s="125"/>
      <c r="I163" s="125"/>
      <c r="J163" s="125"/>
      <c r="K163" s="125"/>
      <c r="L163" s="61"/>
      <c r="M163" s="61"/>
      <c r="N163" s="61"/>
      <c r="O163" s="125"/>
      <c r="P163" s="152"/>
      <c r="Q163" s="152"/>
      <c r="R163" s="152"/>
      <c r="S163" s="61"/>
      <c r="T163" s="125"/>
      <c r="U163" s="152"/>
      <c r="V163" s="152"/>
      <c r="W163" s="125"/>
      <c r="X163" s="152"/>
      <c r="Y163" s="125"/>
      <c r="Z163" s="152"/>
      <c r="AA163" s="152"/>
      <c r="AB163" s="152"/>
      <c r="AC163" s="152"/>
      <c r="AD163" s="152"/>
      <c r="AE163" s="152"/>
      <c r="AF163" s="152"/>
      <c r="AG163" s="152"/>
      <c r="AH163" s="152"/>
      <c r="AI163" s="107"/>
      <c r="AJ163" s="107"/>
      <c r="AK163" s="107"/>
      <c r="AL163" s="107"/>
      <c r="AM163" s="107"/>
      <c r="AN163" s="107"/>
      <c r="AO163" s="107"/>
      <c r="AP163" s="107"/>
      <c r="AQ163" s="107"/>
      <c r="AR163" s="107"/>
      <c r="AS163" s="107"/>
      <c r="AT163" s="107"/>
      <c r="AU163" s="107"/>
      <c r="AV163" s="107"/>
      <c r="AW163" s="107"/>
      <c r="AX163" s="107"/>
    </row>
    <row r="164" outlineLevel="1">
      <c r="A164" s="61"/>
      <c r="B164" s="61"/>
      <c r="C164" s="61"/>
      <c r="D164" s="135"/>
      <c r="E164" s="148" t="s">
        <v>2693</v>
      </c>
      <c r="F164" s="125"/>
      <c r="G164" s="125"/>
      <c r="H164" s="125"/>
      <c r="I164" s="125"/>
      <c r="J164" s="125"/>
      <c r="K164" s="125"/>
      <c r="L164" s="61"/>
      <c r="M164" s="61"/>
      <c r="N164" s="61"/>
      <c r="O164" s="125"/>
      <c r="P164" s="152"/>
      <c r="Q164" s="152"/>
      <c r="R164" s="152"/>
      <c r="S164" s="61"/>
      <c r="T164" s="125"/>
      <c r="U164" s="152"/>
      <c r="V164" s="152"/>
      <c r="W164" s="125"/>
      <c r="X164" s="152"/>
      <c r="Y164" s="125"/>
      <c r="Z164" s="152"/>
      <c r="AA164" s="152"/>
      <c r="AB164" s="152"/>
      <c r="AC164" s="152"/>
      <c r="AD164" s="152"/>
      <c r="AE164" s="152"/>
      <c r="AF164" s="152"/>
      <c r="AG164" s="152"/>
      <c r="AH164" s="152"/>
      <c r="AI164" s="107"/>
      <c r="AJ164" s="107"/>
      <c r="AK164" s="107"/>
      <c r="AL164" s="107"/>
      <c r="AM164" s="107"/>
      <c r="AN164" s="107"/>
      <c r="AO164" s="107"/>
      <c r="AP164" s="107"/>
      <c r="AQ164" s="107"/>
      <c r="AR164" s="107"/>
      <c r="AS164" s="107"/>
      <c r="AT164" s="107"/>
      <c r="AU164" s="107"/>
      <c r="AV164" s="107"/>
      <c r="AW164" s="107"/>
      <c r="AX164" s="107"/>
    </row>
    <row r="165" outlineLevel="1">
      <c r="A165" s="61"/>
      <c r="B165" s="61"/>
      <c r="C165" s="61"/>
      <c r="D165" s="148" t="s">
        <v>2694</v>
      </c>
      <c r="E165" s="148"/>
      <c r="F165" s="125"/>
      <c r="G165" s="125"/>
      <c r="H165" s="125"/>
      <c r="I165" s="125"/>
      <c r="J165" s="125"/>
      <c r="K165" s="125"/>
      <c r="L165" s="61"/>
      <c r="M165" s="61"/>
      <c r="N165" s="61"/>
      <c r="O165" s="125"/>
      <c r="P165" s="152"/>
      <c r="Q165" s="152"/>
      <c r="R165" s="152"/>
      <c r="S165" s="61"/>
      <c r="T165" s="125"/>
      <c r="U165" s="152"/>
      <c r="V165" s="152"/>
      <c r="W165" s="125"/>
      <c r="X165" s="152"/>
      <c r="Y165" s="125"/>
      <c r="Z165" s="152"/>
      <c r="AA165" s="152"/>
      <c r="AB165" s="152"/>
      <c r="AC165" s="152"/>
      <c r="AD165" s="152"/>
      <c r="AE165" s="152"/>
      <c r="AF165" s="152"/>
      <c r="AG165" s="152"/>
      <c r="AH165" s="152"/>
      <c r="AI165" s="107"/>
      <c r="AJ165" s="107"/>
      <c r="AK165" s="107"/>
      <c r="AL165" s="107"/>
      <c r="AM165" s="107"/>
      <c r="AN165" s="107"/>
      <c r="AO165" s="107"/>
      <c r="AP165" s="107"/>
      <c r="AQ165" s="107"/>
      <c r="AR165" s="107"/>
      <c r="AS165" s="107"/>
      <c r="AT165" s="107"/>
      <c r="AU165" s="107"/>
      <c r="AV165" s="107"/>
      <c r="AW165" s="107"/>
      <c r="AX165" s="107"/>
    </row>
    <row r="166" outlineLevel="1">
      <c r="A166" s="62"/>
      <c r="B166" s="61"/>
      <c r="C166" s="62"/>
      <c r="D166" s="148" t="s">
        <v>2016</v>
      </c>
      <c r="E166" s="148"/>
      <c r="F166" s="135"/>
      <c r="G166" s="135"/>
      <c r="H166" s="135"/>
      <c r="I166" s="135"/>
      <c r="J166" s="135"/>
      <c r="K166" s="135"/>
      <c r="L166" s="62"/>
      <c r="M166" s="62"/>
      <c r="N166" s="62"/>
      <c r="O166" s="135"/>
      <c r="P166" s="152"/>
      <c r="Q166" s="152"/>
      <c r="R166" s="152"/>
      <c r="S166" s="62"/>
      <c r="T166" s="135"/>
      <c r="U166" s="152"/>
      <c r="V166" s="152"/>
      <c r="W166" s="135"/>
      <c r="X166" s="152"/>
      <c r="Y166" s="135"/>
      <c r="Z166" s="152"/>
      <c r="AA166" s="152"/>
      <c r="AB166" s="152"/>
      <c r="AC166" s="152"/>
      <c r="AD166" s="152"/>
      <c r="AE166" s="152"/>
      <c r="AF166" s="152"/>
      <c r="AG166" s="152"/>
      <c r="AH166" s="152"/>
      <c r="AI166" s="107"/>
      <c r="AJ166" s="107"/>
      <c r="AK166" s="107"/>
      <c r="AL166" s="107"/>
      <c r="AM166" s="107"/>
      <c r="AN166" s="107"/>
      <c r="AO166" s="107"/>
      <c r="AP166" s="107"/>
      <c r="AQ166" s="107"/>
      <c r="AR166" s="107"/>
      <c r="AS166" s="107"/>
      <c r="AT166" s="107"/>
      <c r="AU166" s="107"/>
      <c r="AV166" s="107"/>
      <c r="AW166" s="107"/>
      <c r="AX166" s="107"/>
    </row>
    <row r="167" outlineLevel="1">
      <c r="A167" s="422">
        <v>19.0</v>
      </c>
      <c r="B167" s="61"/>
      <c r="C167" s="556" t="s">
        <v>2710</v>
      </c>
      <c r="D167" s="148" t="s">
        <v>2687</v>
      </c>
      <c r="E167" s="148"/>
      <c r="F167" s="449" t="s">
        <v>2121</v>
      </c>
      <c r="G167" s="449" t="s">
        <v>2122</v>
      </c>
      <c r="H167" s="449" t="s">
        <v>2152</v>
      </c>
      <c r="I167" s="449" t="s">
        <v>2028</v>
      </c>
      <c r="J167" s="449"/>
      <c r="K167" s="449" t="s">
        <v>1571</v>
      </c>
      <c r="L167" s="157" t="s">
        <v>1990</v>
      </c>
      <c r="M167" s="157" t="s">
        <v>197</v>
      </c>
      <c r="N167" s="183" t="s">
        <v>2089</v>
      </c>
      <c r="O167" s="449" t="s">
        <v>2080</v>
      </c>
      <c r="P167" s="152"/>
      <c r="Q167" s="152"/>
      <c r="R167" s="152"/>
      <c r="S167" s="183" t="s">
        <v>2097</v>
      </c>
      <c r="T167" s="449" t="s">
        <v>2031</v>
      </c>
      <c r="U167" s="152"/>
      <c r="V167" s="152"/>
      <c r="W167" s="449" t="s">
        <v>252</v>
      </c>
      <c r="X167" s="152"/>
      <c r="Y167" s="449"/>
      <c r="Z167" s="152"/>
      <c r="AA167" s="152"/>
      <c r="AB167" s="152"/>
      <c r="AC167" s="152"/>
      <c r="AD167" s="152"/>
      <c r="AE167" s="152"/>
      <c r="AF167" s="152"/>
      <c r="AG167" s="152"/>
      <c r="AH167" s="152"/>
      <c r="AI167" s="107"/>
      <c r="AJ167" s="107"/>
      <c r="AK167" s="107"/>
      <c r="AL167" s="107"/>
      <c r="AM167" s="107"/>
      <c r="AN167" s="107"/>
      <c r="AO167" s="107"/>
      <c r="AP167" s="107"/>
      <c r="AQ167" s="107"/>
      <c r="AR167" s="107"/>
      <c r="AS167" s="107"/>
      <c r="AT167" s="107"/>
      <c r="AU167" s="107"/>
      <c r="AV167" s="107"/>
      <c r="AW167" s="107"/>
      <c r="AX167" s="107"/>
    </row>
    <row r="168" outlineLevel="1">
      <c r="A168" s="61"/>
      <c r="B168" s="61"/>
      <c r="C168" s="61"/>
      <c r="D168" s="148" t="s">
        <v>2689</v>
      </c>
      <c r="E168" s="148"/>
      <c r="F168" s="125"/>
      <c r="G168" s="125"/>
      <c r="H168" s="125"/>
      <c r="I168" s="125"/>
      <c r="J168" s="125"/>
      <c r="K168" s="125"/>
      <c r="L168" s="61"/>
      <c r="M168" s="61"/>
      <c r="N168" s="61"/>
      <c r="O168" s="125"/>
      <c r="P168" s="152"/>
      <c r="Q168" s="152"/>
      <c r="R168" s="152"/>
      <c r="S168" s="61"/>
      <c r="T168" s="125"/>
      <c r="U168" s="152"/>
      <c r="V168" s="152"/>
      <c r="W168" s="125"/>
      <c r="X168" s="152"/>
      <c r="Y168" s="125"/>
      <c r="Z168" s="152"/>
      <c r="AA168" s="152"/>
      <c r="AB168" s="152"/>
      <c r="AC168" s="152"/>
      <c r="AD168" s="152"/>
      <c r="AE168" s="152"/>
      <c r="AF168" s="152"/>
      <c r="AG168" s="152"/>
      <c r="AH168" s="152"/>
      <c r="AI168" s="107"/>
      <c r="AJ168" s="107"/>
      <c r="AK168" s="107"/>
      <c r="AL168" s="107"/>
      <c r="AM168" s="107"/>
      <c r="AN168" s="107"/>
      <c r="AO168" s="107"/>
      <c r="AP168" s="107"/>
      <c r="AQ168" s="107"/>
      <c r="AR168" s="107"/>
      <c r="AS168" s="107"/>
      <c r="AT168" s="107"/>
      <c r="AU168" s="107"/>
      <c r="AV168" s="107"/>
      <c r="AW168" s="107"/>
      <c r="AX168" s="107"/>
    </row>
    <row r="169" outlineLevel="1">
      <c r="A169" s="61"/>
      <c r="B169" s="61"/>
      <c r="C169" s="61"/>
      <c r="D169" s="449" t="s">
        <v>2690</v>
      </c>
      <c r="E169" s="148" t="s">
        <v>2551</v>
      </c>
      <c r="F169" s="125"/>
      <c r="G169" s="125"/>
      <c r="H169" s="125"/>
      <c r="I169" s="125"/>
      <c r="J169" s="125"/>
      <c r="K169" s="125"/>
      <c r="L169" s="61"/>
      <c r="M169" s="61"/>
      <c r="N169" s="61"/>
      <c r="O169" s="125"/>
      <c r="P169" s="152"/>
      <c r="Q169" s="152"/>
      <c r="R169" s="152"/>
      <c r="S169" s="61"/>
      <c r="T169" s="125"/>
      <c r="U169" s="152"/>
      <c r="V169" s="152"/>
      <c r="W169" s="125"/>
      <c r="X169" s="152"/>
      <c r="Y169" s="125"/>
      <c r="Z169" s="152"/>
      <c r="AA169" s="152"/>
      <c r="AB169" s="152"/>
      <c r="AC169" s="152"/>
      <c r="AD169" s="152"/>
      <c r="AE169" s="152"/>
      <c r="AF169" s="152"/>
      <c r="AG169" s="152"/>
      <c r="AH169" s="152"/>
      <c r="AI169" s="107"/>
      <c r="AJ169" s="107"/>
      <c r="AK169" s="107"/>
      <c r="AL169" s="107"/>
      <c r="AM169" s="107"/>
      <c r="AN169" s="107"/>
      <c r="AO169" s="107"/>
      <c r="AP169" s="107"/>
      <c r="AQ169" s="107"/>
      <c r="AR169" s="107"/>
      <c r="AS169" s="107"/>
      <c r="AT169" s="107"/>
      <c r="AU169" s="107"/>
      <c r="AV169" s="107"/>
      <c r="AW169" s="107"/>
      <c r="AX169" s="107"/>
    </row>
    <row r="170" outlineLevel="1">
      <c r="A170" s="61"/>
      <c r="B170" s="61"/>
      <c r="C170" s="61"/>
      <c r="D170" s="135"/>
      <c r="E170" s="148" t="s">
        <v>2691</v>
      </c>
      <c r="F170" s="125"/>
      <c r="G170" s="125"/>
      <c r="H170" s="125"/>
      <c r="I170" s="125"/>
      <c r="J170" s="125"/>
      <c r="K170" s="125"/>
      <c r="L170" s="61"/>
      <c r="M170" s="61"/>
      <c r="N170" s="61"/>
      <c r="O170" s="125"/>
      <c r="P170" s="152"/>
      <c r="Q170" s="152"/>
      <c r="R170" s="152"/>
      <c r="S170" s="61"/>
      <c r="T170" s="125"/>
      <c r="U170" s="152"/>
      <c r="V170" s="152"/>
      <c r="W170" s="125"/>
      <c r="X170" s="152"/>
      <c r="Y170" s="125"/>
      <c r="Z170" s="152"/>
      <c r="AA170" s="152"/>
      <c r="AB170" s="152"/>
      <c r="AC170" s="152"/>
      <c r="AD170" s="152"/>
      <c r="AE170" s="152"/>
      <c r="AF170" s="152"/>
      <c r="AG170" s="152"/>
      <c r="AH170" s="152"/>
      <c r="AI170" s="107"/>
      <c r="AJ170" s="107"/>
      <c r="AK170" s="107"/>
      <c r="AL170" s="107"/>
      <c r="AM170" s="107"/>
      <c r="AN170" s="107"/>
      <c r="AO170" s="107"/>
      <c r="AP170" s="107"/>
      <c r="AQ170" s="107"/>
      <c r="AR170" s="107"/>
      <c r="AS170" s="107"/>
      <c r="AT170" s="107"/>
      <c r="AU170" s="107"/>
      <c r="AV170" s="107"/>
      <c r="AW170" s="107"/>
      <c r="AX170" s="107"/>
    </row>
    <row r="171" outlineLevel="1">
      <c r="A171" s="61"/>
      <c r="B171" s="61"/>
      <c r="C171" s="61"/>
      <c r="D171" s="148" t="s">
        <v>2692</v>
      </c>
      <c r="E171" s="148"/>
      <c r="F171" s="125"/>
      <c r="G171" s="125"/>
      <c r="H171" s="125"/>
      <c r="I171" s="125"/>
      <c r="J171" s="125"/>
      <c r="K171" s="125"/>
      <c r="L171" s="61"/>
      <c r="M171" s="61"/>
      <c r="N171" s="61"/>
      <c r="O171" s="125"/>
      <c r="P171" s="152"/>
      <c r="Q171" s="152"/>
      <c r="R171" s="152"/>
      <c r="S171" s="61"/>
      <c r="T171" s="125"/>
      <c r="U171" s="152"/>
      <c r="V171" s="152"/>
      <c r="W171" s="125"/>
      <c r="X171" s="152"/>
      <c r="Y171" s="125"/>
      <c r="Z171" s="152"/>
      <c r="AA171" s="152"/>
      <c r="AB171" s="152"/>
      <c r="AC171" s="152"/>
      <c r="AD171" s="152"/>
      <c r="AE171" s="152"/>
      <c r="AF171" s="152"/>
      <c r="AG171" s="152"/>
      <c r="AH171" s="152"/>
      <c r="AI171" s="107"/>
      <c r="AJ171" s="107"/>
      <c r="AK171" s="107"/>
      <c r="AL171" s="107"/>
      <c r="AM171" s="107"/>
      <c r="AN171" s="107"/>
      <c r="AO171" s="107"/>
      <c r="AP171" s="107"/>
      <c r="AQ171" s="107"/>
      <c r="AR171" s="107"/>
      <c r="AS171" s="107"/>
      <c r="AT171" s="107"/>
      <c r="AU171" s="107"/>
      <c r="AV171" s="107"/>
      <c r="AW171" s="107"/>
      <c r="AX171" s="107"/>
    </row>
    <row r="172" outlineLevel="1">
      <c r="A172" s="61"/>
      <c r="B172" s="61"/>
      <c r="C172" s="61"/>
      <c r="D172" s="449" t="s">
        <v>2014</v>
      </c>
      <c r="E172" s="148" t="s">
        <v>2554</v>
      </c>
      <c r="F172" s="125"/>
      <c r="G172" s="125"/>
      <c r="H172" s="125"/>
      <c r="I172" s="125"/>
      <c r="J172" s="125"/>
      <c r="K172" s="125"/>
      <c r="L172" s="61"/>
      <c r="M172" s="61"/>
      <c r="N172" s="61"/>
      <c r="O172" s="125"/>
      <c r="P172" s="152"/>
      <c r="Q172" s="152"/>
      <c r="R172" s="152"/>
      <c r="S172" s="61"/>
      <c r="T172" s="125"/>
      <c r="U172" s="152"/>
      <c r="V172" s="152"/>
      <c r="W172" s="125"/>
      <c r="X172" s="152"/>
      <c r="Y172" s="125"/>
      <c r="Z172" s="152"/>
      <c r="AA172" s="152"/>
      <c r="AB172" s="152"/>
      <c r="AC172" s="152"/>
      <c r="AD172" s="152"/>
      <c r="AE172" s="152"/>
      <c r="AF172" s="152"/>
      <c r="AG172" s="152"/>
      <c r="AH172" s="152"/>
      <c r="AI172" s="107"/>
      <c r="AJ172" s="107"/>
      <c r="AK172" s="107"/>
      <c r="AL172" s="107"/>
      <c r="AM172" s="107"/>
      <c r="AN172" s="107"/>
      <c r="AO172" s="107"/>
      <c r="AP172" s="107"/>
      <c r="AQ172" s="107"/>
      <c r="AR172" s="107"/>
      <c r="AS172" s="107"/>
      <c r="AT172" s="107"/>
      <c r="AU172" s="107"/>
      <c r="AV172" s="107"/>
      <c r="AW172" s="107"/>
      <c r="AX172" s="107"/>
    </row>
    <row r="173" outlineLevel="1">
      <c r="A173" s="61"/>
      <c r="B173" s="61"/>
      <c r="C173" s="61"/>
      <c r="D173" s="135"/>
      <c r="E173" s="148" t="s">
        <v>2693</v>
      </c>
      <c r="F173" s="125"/>
      <c r="G173" s="125"/>
      <c r="H173" s="125"/>
      <c r="I173" s="125"/>
      <c r="J173" s="125"/>
      <c r="K173" s="125"/>
      <c r="L173" s="61"/>
      <c r="M173" s="61"/>
      <c r="N173" s="61"/>
      <c r="O173" s="125"/>
      <c r="P173" s="152"/>
      <c r="Q173" s="152"/>
      <c r="R173" s="152"/>
      <c r="S173" s="61"/>
      <c r="T173" s="125"/>
      <c r="U173" s="152"/>
      <c r="V173" s="152"/>
      <c r="W173" s="125"/>
      <c r="X173" s="152"/>
      <c r="Y173" s="125"/>
      <c r="Z173" s="152"/>
      <c r="AA173" s="152"/>
      <c r="AB173" s="152"/>
      <c r="AC173" s="152"/>
      <c r="AD173" s="152"/>
      <c r="AE173" s="152"/>
      <c r="AF173" s="152"/>
      <c r="AG173" s="152"/>
      <c r="AH173" s="152"/>
      <c r="AI173" s="107"/>
      <c r="AJ173" s="107"/>
      <c r="AK173" s="107"/>
      <c r="AL173" s="107"/>
      <c r="AM173" s="107"/>
      <c r="AN173" s="107"/>
      <c r="AO173" s="107"/>
      <c r="AP173" s="107"/>
      <c r="AQ173" s="107"/>
      <c r="AR173" s="107"/>
      <c r="AS173" s="107"/>
      <c r="AT173" s="107"/>
      <c r="AU173" s="107"/>
      <c r="AV173" s="107"/>
      <c r="AW173" s="107"/>
      <c r="AX173" s="107"/>
    </row>
    <row r="174" ht="38.25" customHeight="1" outlineLevel="1">
      <c r="A174" s="61"/>
      <c r="B174" s="61"/>
      <c r="C174" s="61"/>
      <c r="D174" s="148" t="s">
        <v>2694</v>
      </c>
      <c r="E174" s="148"/>
      <c r="F174" s="125"/>
      <c r="G174" s="125"/>
      <c r="H174" s="125"/>
      <c r="I174" s="125"/>
      <c r="J174" s="125"/>
      <c r="K174" s="125"/>
      <c r="L174" s="61"/>
      <c r="M174" s="61"/>
      <c r="N174" s="61"/>
      <c r="O174" s="125"/>
      <c r="P174" s="152"/>
      <c r="Q174" s="152"/>
      <c r="R174" s="152"/>
      <c r="S174" s="61"/>
      <c r="T174" s="125"/>
      <c r="U174" s="152"/>
      <c r="V174" s="152"/>
      <c r="W174" s="125"/>
      <c r="X174" s="152"/>
      <c r="Y174" s="125"/>
      <c r="Z174" s="152"/>
      <c r="AA174" s="152"/>
      <c r="AB174" s="152"/>
      <c r="AC174" s="152"/>
      <c r="AD174" s="152"/>
      <c r="AE174" s="152"/>
      <c r="AF174" s="152"/>
      <c r="AG174" s="152"/>
      <c r="AH174" s="152"/>
      <c r="AI174" s="107"/>
      <c r="AJ174" s="107"/>
      <c r="AK174" s="107"/>
      <c r="AL174" s="107"/>
      <c r="AM174" s="107"/>
      <c r="AN174" s="107"/>
      <c r="AO174" s="107"/>
      <c r="AP174" s="107"/>
      <c r="AQ174" s="107"/>
      <c r="AR174" s="107"/>
      <c r="AS174" s="107"/>
      <c r="AT174" s="107"/>
      <c r="AU174" s="107"/>
      <c r="AV174" s="107"/>
      <c r="AW174" s="107"/>
      <c r="AX174" s="107"/>
    </row>
    <row r="175" ht="38.25" customHeight="1" outlineLevel="1">
      <c r="A175" s="62"/>
      <c r="B175" s="61"/>
      <c r="C175" s="62"/>
      <c r="D175" s="148" t="s">
        <v>2016</v>
      </c>
      <c r="E175" s="148"/>
      <c r="F175" s="135"/>
      <c r="G175" s="135"/>
      <c r="H175" s="135"/>
      <c r="I175" s="135"/>
      <c r="J175" s="135"/>
      <c r="K175" s="135"/>
      <c r="L175" s="62"/>
      <c r="M175" s="62"/>
      <c r="N175" s="62"/>
      <c r="O175" s="135"/>
      <c r="P175" s="152"/>
      <c r="Q175" s="152"/>
      <c r="R175" s="152"/>
      <c r="S175" s="62"/>
      <c r="T175" s="135"/>
      <c r="U175" s="152"/>
      <c r="V175" s="152"/>
      <c r="W175" s="135"/>
      <c r="X175" s="152"/>
      <c r="Y175" s="135"/>
      <c r="Z175" s="152"/>
      <c r="AA175" s="152"/>
      <c r="AB175" s="152"/>
      <c r="AC175" s="152"/>
      <c r="AD175" s="152"/>
      <c r="AE175" s="152"/>
      <c r="AF175" s="152"/>
      <c r="AG175" s="152"/>
      <c r="AH175" s="152"/>
      <c r="AI175" s="107"/>
      <c r="AJ175" s="107"/>
      <c r="AK175" s="107"/>
      <c r="AL175" s="107"/>
      <c r="AM175" s="107"/>
      <c r="AN175" s="107"/>
      <c r="AO175" s="107"/>
      <c r="AP175" s="107"/>
      <c r="AQ175" s="107"/>
      <c r="AR175" s="107"/>
      <c r="AS175" s="107"/>
      <c r="AT175" s="107"/>
      <c r="AU175" s="107"/>
      <c r="AV175" s="107"/>
      <c r="AW175" s="107"/>
      <c r="AX175" s="107"/>
    </row>
    <row r="176" outlineLevel="1">
      <c r="A176" s="422">
        <v>20.0</v>
      </c>
      <c r="B176" s="61"/>
      <c r="C176" s="556" t="s">
        <v>2711</v>
      </c>
      <c r="D176" s="148" t="s">
        <v>2687</v>
      </c>
      <c r="E176" s="148"/>
      <c r="F176" s="449" t="s">
        <v>2121</v>
      </c>
      <c r="G176" s="449" t="s">
        <v>2122</v>
      </c>
      <c r="H176" s="449" t="s">
        <v>2027</v>
      </c>
      <c r="I176" s="449" t="s">
        <v>2028</v>
      </c>
      <c r="J176" s="449"/>
      <c r="K176" s="449" t="s">
        <v>1574</v>
      </c>
      <c r="L176" s="157" t="s">
        <v>1990</v>
      </c>
      <c r="M176" s="157" t="s">
        <v>197</v>
      </c>
      <c r="N176" s="183" t="s">
        <v>853</v>
      </c>
      <c r="O176" s="449" t="s">
        <v>2080</v>
      </c>
      <c r="P176" s="152"/>
      <c r="Q176" s="152"/>
      <c r="R176" s="152"/>
      <c r="S176" s="183" t="s">
        <v>2097</v>
      </c>
      <c r="T176" s="449" t="s">
        <v>2031</v>
      </c>
      <c r="U176" s="152"/>
      <c r="V176" s="152"/>
      <c r="W176" s="449" t="s">
        <v>252</v>
      </c>
      <c r="X176" s="152"/>
      <c r="Y176" s="449"/>
      <c r="Z176" s="152"/>
      <c r="AA176" s="152"/>
      <c r="AB176" s="152"/>
      <c r="AC176" s="152"/>
      <c r="AD176" s="152"/>
      <c r="AE176" s="152"/>
      <c r="AF176" s="152"/>
      <c r="AG176" s="152"/>
      <c r="AH176" s="152"/>
      <c r="AI176" s="107"/>
      <c r="AJ176" s="107"/>
      <c r="AK176" s="107"/>
      <c r="AL176" s="107"/>
      <c r="AM176" s="107"/>
      <c r="AN176" s="107"/>
      <c r="AO176" s="107"/>
      <c r="AP176" s="107"/>
      <c r="AQ176" s="107"/>
      <c r="AR176" s="107"/>
      <c r="AS176" s="107"/>
      <c r="AT176" s="107"/>
      <c r="AU176" s="107"/>
      <c r="AV176" s="107"/>
      <c r="AW176" s="107"/>
      <c r="AX176" s="107"/>
    </row>
    <row r="177" outlineLevel="1">
      <c r="A177" s="61"/>
      <c r="B177" s="61"/>
      <c r="C177" s="61"/>
      <c r="D177" s="148" t="s">
        <v>2689</v>
      </c>
      <c r="E177" s="148"/>
      <c r="F177" s="125"/>
      <c r="G177" s="125"/>
      <c r="H177" s="125"/>
      <c r="I177" s="125"/>
      <c r="J177" s="125"/>
      <c r="K177" s="125"/>
      <c r="L177" s="61"/>
      <c r="M177" s="61"/>
      <c r="N177" s="61"/>
      <c r="O177" s="125"/>
      <c r="P177" s="152"/>
      <c r="Q177" s="152"/>
      <c r="R177" s="152"/>
      <c r="S177" s="61"/>
      <c r="T177" s="125"/>
      <c r="U177" s="152"/>
      <c r="V177" s="152"/>
      <c r="W177" s="125"/>
      <c r="X177" s="152"/>
      <c r="Y177" s="125"/>
      <c r="Z177" s="152"/>
      <c r="AA177" s="152"/>
      <c r="AB177" s="152"/>
      <c r="AC177" s="152"/>
      <c r="AD177" s="152"/>
      <c r="AE177" s="152"/>
      <c r="AF177" s="152"/>
      <c r="AG177" s="152"/>
      <c r="AH177" s="152"/>
      <c r="AI177" s="107"/>
      <c r="AJ177" s="107"/>
      <c r="AK177" s="107"/>
      <c r="AL177" s="107"/>
      <c r="AM177" s="107"/>
      <c r="AN177" s="107"/>
      <c r="AO177" s="107"/>
      <c r="AP177" s="107"/>
      <c r="AQ177" s="107"/>
      <c r="AR177" s="107"/>
      <c r="AS177" s="107"/>
      <c r="AT177" s="107"/>
      <c r="AU177" s="107"/>
      <c r="AV177" s="107"/>
      <c r="AW177" s="107"/>
      <c r="AX177" s="107"/>
    </row>
    <row r="178" outlineLevel="1">
      <c r="A178" s="61"/>
      <c r="B178" s="61"/>
      <c r="C178" s="61"/>
      <c r="D178" s="449" t="s">
        <v>2690</v>
      </c>
      <c r="E178" s="148" t="s">
        <v>2551</v>
      </c>
      <c r="F178" s="125"/>
      <c r="G178" s="125"/>
      <c r="H178" s="125"/>
      <c r="I178" s="125"/>
      <c r="J178" s="125"/>
      <c r="K178" s="125"/>
      <c r="L178" s="61"/>
      <c r="M178" s="61"/>
      <c r="N178" s="61"/>
      <c r="O178" s="125"/>
      <c r="P178" s="152"/>
      <c r="Q178" s="152"/>
      <c r="R178" s="152"/>
      <c r="S178" s="61"/>
      <c r="T178" s="125"/>
      <c r="U178" s="152"/>
      <c r="V178" s="152"/>
      <c r="W178" s="125"/>
      <c r="X178" s="152"/>
      <c r="Y178" s="125"/>
      <c r="Z178" s="152"/>
      <c r="AA178" s="152"/>
      <c r="AB178" s="152"/>
      <c r="AC178" s="152"/>
      <c r="AD178" s="152"/>
      <c r="AE178" s="152"/>
      <c r="AF178" s="152"/>
      <c r="AG178" s="152"/>
      <c r="AH178" s="152"/>
      <c r="AI178" s="107"/>
      <c r="AJ178" s="107"/>
      <c r="AK178" s="107"/>
      <c r="AL178" s="107"/>
      <c r="AM178" s="107"/>
      <c r="AN178" s="107"/>
      <c r="AO178" s="107"/>
      <c r="AP178" s="107"/>
      <c r="AQ178" s="107"/>
      <c r="AR178" s="107"/>
      <c r="AS178" s="107"/>
      <c r="AT178" s="107"/>
      <c r="AU178" s="107"/>
      <c r="AV178" s="107"/>
      <c r="AW178" s="107"/>
      <c r="AX178" s="107"/>
    </row>
    <row r="179" outlineLevel="1">
      <c r="A179" s="61"/>
      <c r="B179" s="61"/>
      <c r="C179" s="61"/>
      <c r="D179" s="135"/>
      <c r="E179" s="148" t="s">
        <v>2691</v>
      </c>
      <c r="F179" s="125"/>
      <c r="G179" s="125"/>
      <c r="H179" s="125"/>
      <c r="I179" s="125"/>
      <c r="J179" s="125"/>
      <c r="K179" s="125"/>
      <c r="L179" s="61"/>
      <c r="M179" s="61"/>
      <c r="N179" s="61"/>
      <c r="O179" s="125"/>
      <c r="P179" s="152"/>
      <c r="Q179" s="152"/>
      <c r="R179" s="152"/>
      <c r="S179" s="61"/>
      <c r="T179" s="125"/>
      <c r="U179" s="152"/>
      <c r="V179" s="152"/>
      <c r="W179" s="125"/>
      <c r="X179" s="152"/>
      <c r="Y179" s="125"/>
      <c r="Z179" s="152"/>
      <c r="AA179" s="152"/>
      <c r="AB179" s="152"/>
      <c r="AC179" s="152"/>
      <c r="AD179" s="152"/>
      <c r="AE179" s="152"/>
      <c r="AF179" s="152"/>
      <c r="AG179" s="152"/>
      <c r="AH179" s="152"/>
      <c r="AI179" s="107"/>
      <c r="AJ179" s="107"/>
      <c r="AK179" s="107"/>
      <c r="AL179" s="107"/>
      <c r="AM179" s="107"/>
      <c r="AN179" s="107"/>
      <c r="AO179" s="107"/>
      <c r="AP179" s="107"/>
      <c r="AQ179" s="107"/>
      <c r="AR179" s="107"/>
      <c r="AS179" s="107"/>
      <c r="AT179" s="107"/>
      <c r="AU179" s="107"/>
      <c r="AV179" s="107"/>
      <c r="AW179" s="107"/>
      <c r="AX179" s="107"/>
    </row>
    <row r="180" outlineLevel="1">
      <c r="A180" s="61"/>
      <c r="B180" s="61"/>
      <c r="C180" s="61"/>
      <c r="D180" s="148" t="s">
        <v>2692</v>
      </c>
      <c r="E180" s="148"/>
      <c r="F180" s="125"/>
      <c r="G180" s="125"/>
      <c r="H180" s="125"/>
      <c r="I180" s="125"/>
      <c r="J180" s="125"/>
      <c r="K180" s="125"/>
      <c r="L180" s="61"/>
      <c r="M180" s="61"/>
      <c r="N180" s="61"/>
      <c r="O180" s="125"/>
      <c r="P180" s="152"/>
      <c r="Q180" s="152"/>
      <c r="R180" s="152"/>
      <c r="S180" s="61"/>
      <c r="T180" s="125"/>
      <c r="U180" s="152"/>
      <c r="V180" s="152"/>
      <c r="W180" s="125"/>
      <c r="X180" s="152"/>
      <c r="Y180" s="125"/>
      <c r="Z180" s="152"/>
      <c r="AA180" s="152"/>
      <c r="AB180" s="152"/>
      <c r="AC180" s="152"/>
      <c r="AD180" s="152"/>
      <c r="AE180" s="152"/>
      <c r="AF180" s="152"/>
      <c r="AG180" s="152"/>
      <c r="AH180" s="152"/>
      <c r="AI180" s="107"/>
      <c r="AJ180" s="107"/>
      <c r="AK180" s="107"/>
      <c r="AL180" s="107"/>
      <c r="AM180" s="107"/>
      <c r="AN180" s="107"/>
      <c r="AO180" s="107"/>
      <c r="AP180" s="107"/>
      <c r="AQ180" s="107"/>
      <c r="AR180" s="107"/>
      <c r="AS180" s="107"/>
      <c r="AT180" s="107"/>
      <c r="AU180" s="107"/>
      <c r="AV180" s="107"/>
      <c r="AW180" s="107"/>
      <c r="AX180" s="107"/>
    </row>
    <row r="181" outlineLevel="1">
      <c r="A181" s="61"/>
      <c r="B181" s="61"/>
      <c r="C181" s="61"/>
      <c r="D181" s="449" t="s">
        <v>2014</v>
      </c>
      <c r="E181" s="148" t="s">
        <v>2554</v>
      </c>
      <c r="F181" s="125"/>
      <c r="G181" s="125"/>
      <c r="H181" s="125"/>
      <c r="I181" s="125"/>
      <c r="J181" s="125"/>
      <c r="K181" s="125"/>
      <c r="L181" s="61"/>
      <c r="M181" s="61"/>
      <c r="N181" s="61"/>
      <c r="O181" s="125"/>
      <c r="P181" s="152"/>
      <c r="Q181" s="152"/>
      <c r="R181" s="152"/>
      <c r="S181" s="61"/>
      <c r="T181" s="125"/>
      <c r="U181" s="152"/>
      <c r="V181" s="152"/>
      <c r="W181" s="125"/>
      <c r="X181" s="152"/>
      <c r="Y181" s="125"/>
      <c r="Z181" s="152"/>
      <c r="AA181" s="152"/>
      <c r="AB181" s="152"/>
      <c r="AC181" s="152"/>
      <c r="AD181" s="152"/>
      <c r="AE181" s="152"/>
      <c r="AF181" s="152"/>
      <c r="AG181" s="152"/>
      <c r="AH181" s="152"/>
      <c r="AI181" s="107"/>
      <c r="AJ181" s="107"/>
      <c r="AK181" s="107"/>
      <c r="AL181" s="107"/>
      <c r="AM181" s="107"/>
      <c r="AN181" s="107"/>
      <c r="AO181" s="107"/>
      <c r="AP181" s="107"/>
      <c r="AQ181" s="107"/>
      <c r="AR181" s="107"/>
      <c r="AS181" s="107"/>
      <c r="AT181" s="107"/>
      <c r="AU181" s="107"/>
      <c r="AV181" s="107"/>
      <c r="AW181" s="107"/>
      <c r="AX181" s="107"/>
    </row>
    <row r="182" outlineLevel="1">
      <c r="A182" s="61"/>
      <c r="B182" s="61"/>
      <c r="C182" s="61"/>
      <c r="D182" s="135"/>
      <c r="E182" s="148" t="s">
        <v>2693</v>
      </c>
      <c r="F182" s="125"/>
      <c r="G182" s="125"/>
      <c r="H182" s="125"/>
      <c r="I182" s="125"/>
      <c r="J182" s="125"/>
      <c r="K182" s="125"/>
      <c r="L182" s="61"/>
      <c r="M182" s="61"/>
      <c r="N182" s="61"/>
      <c r="O182" s="125"/>
      <c r="P182" s="152"/>
      <c r="Q182" s="152"/>
      <c r="R182" s="152"/>
      <c r="S182" s="61"/>
      <c r="T182" s="125"/>
      <c r="U182" s="152"/>
      <c r="V182" s="152"/>
      <c r="W182" s="125"/>
      <c r="X182" s="152"/>
      <c r="Y182" s="125"/>
      <c r="Z182" s="152"/>
      <c r="AA182" s="152"/>
      <c r="AB182" s="152"/>
      <c r="AC182" s="152"/>
      <c r="AD182" s="152"/>
      <c r="AE182" s="152"/>
      <c r="AF182" s="152"/>
      <c r="AG182" s="152"/>
      <c r="AH182" s="152"/>
      <c r="AI182" s="107"/>
      <c r="AJ182" s="107"/>
      <c r="AK182" s="107"/>
      <c r="AL182" s="107"/>
      <c r="AM182" s="107"/>
      <c r="AN182" s="107"/>
      <c r="AO182" s="107"/>
      <c r="AP182" s="107"/>
      <c r="AQ182" s="107"/>
      <c r="AR182" s="107"/>
      <c r="AS182" s="107"/>
      <c r="AT182" s="107"/>
      <c r="AU182" s="107"/>
      <c r="AV182" s="107"/>
      <c r="AW182" s="107"/>
      <c r="AX182" s="107"/>
    </row>
    <row r="183" outlineLevel="1">
      <c r="A183" s="61"/>
      <c r="B183" s="61"/>
      <c r="C183" s="61"/>
      <c r="D183" s="148" t="s">
        <v>2694</v>
      </c>
      <c r="E183" s="148"/>
      <c r="F183" s="125"/>
      <c r="G183" s="125"/>
      <c r="H183" s="125"/>
      <c r="I183" s="125"/>
      <c r="J183" s="125"/>
      <c r="K183" s="125"/>
      <c r="L183" s="61"/>
      <c r="M183" s="61"/>
      <c r="N183" s="61"/>
      <c r="O183" s="125"/>
      <c r="P183" s="152"/>
      <c r="Q183" s="152"/>
      <c r="R183" s="152"/>
      <c r="S183" s="61"/>
      <c r="T183" s="125"/>
      <c r="U183" s="152"/>
      <c r="V183" s="152"/>
      <c r="W183" s="125"/>
      <c r="X183" s="152"/>
      <c r="Y183" s="125"/>
      <c r="Z183" s="152"/>
      <c r="AA183" s="152"/>
      <c r="AB183" s="152"/>
      <c r="AC183" s="152"/>
      <c r="AD183" s="152"/>
      <c r="AE183" s="152"/>
      <c r="AF183" s="152"/>
      <c r="AG183" s="152"/>
      <c r="AH183" s="152"/>
      <c r="AI183" s="107"/>
      <c r="AJ183" s="107"/>
      <c r="AK183" s="107"/>
      <c r="AL183" s="107"/>
      <c r="AM183" s="107"/>
      <c r="AN183" s="107"/>
      <c r="AO183" s="107"/>
      <c r="AP183" s="107"/>
      <c r="AQ183" s="107"/>
      <c r="AR183" s="107"/>
      <c r="AS183" s="107"/>
      <c r="AT183" s="107"/>
      <c r="AU183" s="107"/>
      <c r="AV183" s="107"/>
      <c r="AW183" s="107"/>
      <c r="AX183" s="107"/>
    </row>
    <row r="184" outlineLevel="1">
      <c r="A184" s="62"/>
      <c r="B184" s="61"/>
      <c r="C184" s="62"/>
      <c r="D184" s="148" t="s">
        <v>2016</v>
      </c>
      <c r="E184" s="148"/>
      <c r="F184" s="135"/>
      <c r="G184" s="135"/>
      <c r="H184" s="135"/>
      <c r="I184" s="135"/>
      <c r="J184" s="135"/>
      <c r="K184" s="135"/>
      <c r="L184" s="62"/>
      <c r="M184" s="62"/>
      <c r="N184" s="62"/>
      <c r="O184" s="135"/>
      <c r="P184" s="152"/>
      <c r="Q184" s="152"/>
      <c r="R184" s="152"/>
      <c r="S184" s="62"/>
      <c r="T184" s="135"/>
      <c r="U184" s="152"/>
      <c r="V184" s="152"/>
      <c r="W184" s="135"/>
      <c r="X184" s="152"/>
      <c r="Y184" s="135"/>
      <c r="Z184" s="152"/>
      <c r="AA184" s="152"/>
      <c r="AB184" s="152"/>
      <c r="AC184" s="152"/>
      <c r="AD184" s="152"/>
      <c r="AE184" s="152"/>
      <c r="AF184" s="152"/>
      <c r="AG184" s="152"/>
      <c r="AH184" s="152"/>
      <c r="AI184" s="107"/>
      <c r="AJ184" s="107"/>
      <c r="AK184" s="107"/>
      <c r="AL184" s="107"/>
      <c r="AM184" s="107"/>
      <c r="AN184" s="107"/>
      <c r="AO184" s="107"/>
      <c r="AP184" s="107"/>
      <c r="AQ184" s="107"/>
      <c r="AR184" s="107"/>
      <c r="AS184" s="107"/>
      <c r="AT184" s="107"/>
      <c r="AU184" s="107"/>
      <c r="AV184" s="107"/>
      <c r="AW184" s="107"/>
      <c r="AX184" s="107"/>
    </row>
    <row r="185" outlineLevel="1">
      <c r="A185" s="422">
        <v>21.0</v>
      </c>
      <c r="B185" s="61"/>
      <c r="C185" s="556" t="s">
        <v>2712</v>
      </c>
      <c r="D185" s="148" t="s">
        <v>2687</v>
      </c>
      <c r="E185" s="148"/>
      <c r="F185" s="449" t="s">
        <v>2135</v>
      </c>
      <c r="G185" s="449" t="s">
        <v>2122</v>
      </c>
      <c r="H185" s="449" t="s">
        <v>2027</v>
      </c>
      <c r="I185" s="449" t="s">
        <v>2028</v>
      </c>
      <c r="J185" s="449"/>
      <c r="K185" s="449" t="s">
        <v>1577</v>
      </c>
      <c r="L185" s="157" t="s">
        <v>1990</v>
      </c>
      <c r="M185" s="157" t="s">
        <v>197</v>
      </c>
      <c r="N185" s="183" t="s">
        <v>853</v>
      </c>
      <c r="O185" s="449" t="s">
        <v>2080</v>
      </c>
      <c r="P185" s="152"/>
      <c r="Q185" s="152"/>
      <c r="R185" s="152"/>
      <c r="S185" s="183" t="s">
        <v>2097</v>
      </c>
      <c r="T185" s="449" t="s">
        <v>2031</v>
      </c>
      <c r="U185" s="152"/>
      <c r="V185" s="152"/>
      <c r="W185" s="449" t="s">
        <v>252</v>
      </c>
      <c r="X185" s="152"/>
      <c r="Y185" s="449"/>
      <c r="Z185" s="152"/>
      <c r="AA185" s="152"/>
      <c r="AB185" s="152"/>
      <c r="AC185" s="152"/>
      <c r="AD185" s="152"/>
      <c r="AE185" s="152"/>
      <c r="AF185" s="152"/>
      <c r="AG185" s="152"/>
      <c r="AH185" s="152"/>
      <c r="AI185" s="107"/>
      <c r="AJ185" s="107"/>
      <c r="AK185" s="107"/>
      <c r="AL185" s="107"/>
      <c r="AM185" s="107"/>
      <c r="AN185" s="107"/>
      <c r="AO185" s="107"/>
      <c r="AP185" s="107"/>
      <c r="AQ185" s="107"/>
      <c r="AR185" s="107"/>
      <c r="AS185" s="107"/>
      <c r="AT185" s="107"/>
      <c r="AU185" s="107"/>
      <c r="AV185" s="107"/>
      <c r="AW185" s="107"/>
      <c r="AX185" s="107"/>
    </row>
    <row r="186" outlineLevel="1">
      <c r="A186" s="61"/>
      <c r="B186" s="61"/>
      <c r="C186" s="61"/>
      <c r="D186" s="148" t="s">
        <v>2689</v>
      </c>
      <c r="E186" s="148"/>
      <c r="F186" s="125"/>
      <c r="G186" s="125"/>
      <c r="H186" s="125"/>
      <c r="I186" s="125"/>
      <c r="J186" s="125"/>
      <c r="K186" s="125"/>
      <c r="L186" s="61"/>
      <c r="M186" s="61"/>
      <c r="N186" s="61"/>
      <c r="O186" s="125"/>
      <c r="P186" s="152"/>
      <c r="Q186" s="152"/>
      <c r="R186" s="152"/>
      <c r="S186" s="61"/>
      <c r="T186" s="125"/>
      <c r="U186" s="152"/>
      <c r="V186" s="152"/>
      <c r="W186" s="125"/>
      <c r="X186" s="152"/>
      <c r="Y186" s="125"/>
      <c r="Z186" s="152"/>
      <c r="AA186" s="152"/>
      <c r="AB186" s="152"/>
      <c r="AC186" s="152"/>
      <c r="AD186" s="152"/>
      <c r="AE186" s="152"/>
      <c r="AF186" s="152"/>
      <c r="AG186" s="152"/>
      <c r="AH186" s="152"/>
      <c r="AI186" s="107"/>
      <c r="AJ186" s="107"/>
      <c r="AK186" s="107"/>
      <c r="AL186" s="107"/>
      <c r="AM186" s="107"/>
      <c r="AN186" s="107"/>
      <c r="AO186" s="107"/>
      <c r="AP186" s="107"/>
      <c r="AQ186" s="107"/>
      <c r="AR186" s="107"/>
      <c r="AS186" s="107"/>
      <c r="AT186" s="107"/>
      <c r="AU186" s="107"/>
      <c r="AV186" s="107"/>
      <c r="AW186" s="107"/>
      <c r="AX186" s="107"/>
    </row>
    <row r="187" outlineLevel="1">
      <c r="A187" s="61"/>
      <c r="B187" s="61"/>
      <c r="C187" s="61"/>
      <c r="D187" s="449" t="s">
        <v>2690</v>
      </c>
      <c r="E187" s="148" t="s">
        <v>2551</v>
      </c>
      <c r="F187" s="125"/>
      <c r="G187" s="125"/>
      <c r="H187" s="125"/>
      <c r="I187" s="125"/>
      <c r="J187" s="125"/>
      <c r="K187" s="125"/>
      <c r="L187" s="61"/>
      <c r="M187" s="61"/>
      <c r="N187" s="61"/>
      <c r="O187" s="125"/>
      <c r="P187" s="152"/>
      <c r="Q187" s="152"/>
      <c r="R187" s="152"/>
      <c r="S187" s="61"/>
      <c r="T187" s="125"/>
      <c r="U187" s="152"/>
      <c r="V187" s="152"/>
      <c r="W187" s="125"/>
      <c r="X187" s="152"/>
      <c r="Y187" s="125"/>
      <c r="Z187" s="152"/>
      <c r="AA187" s="152"/>
      <c r="AB187" s="152"/>
      <c r="AC187" s="152"/>
      <c r="AD187" s="152"/>
      <c r="AE187" s="152"/>
      <c r="AF187" s="152"/>
      <c r="AG187" s="152"/>
      <c r="AH187" s="152"/>
      <c r="AI187" s="107"/>
      <c r="AJ187" s="107"/>
      <c r="AK187" s="107"/>
      <c r="AL187" s="107"/>
      <c r="AM187" s="107"/>
      <c r="AN187" s="107"/>
      <c r="AO187" s="107"/>
      <c r="AP187" s="107"/>
      <c r="AQ187" s="107"/>
      <c r="AR187" s="107"/>
      <c r="AS187" s="107"/>
      <c r="AT187" s="107"/>
      <c r="AU187" s="107"/>
      <c r="AV187" s="107"/>
      <c r="AW187" s="107"/>
      <c r="AX187" s="107"/>
    </row>
    <row r="188" outlineLevel="1">
      <c r="A188" s="61"/>
      <c r="B188" s="61"/>
      <c r="C188" s="61"/>
      <c r="D188" s="135"/>
      <c r="E188" s="148" t="s">
        <v>2691</v>
      </c>
      <c r="F188" s="125"/>
      <c r="G188" s="125"/>
      <c r="H188" s="125"/>
      <c r="I188" s="125"/>
      <c r="J188" s="125"/>
      <c r="K188" s="125"/>
      <c r="L188" s="61"/>
      <c r="M188" s="61"/>
      <c r="N188" s="61"/>
      <c r="O188" s="125"/>
      <c r="P188" s="152"/>
      <c r="Q188" s="152"/>
      <c r="R188" s="152"/>
      <c r="S188" s="61"/>
      <c r="T188" s="125"/>
      <c r="U188" s="152"/>
      <c r="V188" s="152"/>
      <c r="W188" s="125"/>
      <c r="X188" s="152"/>
      <c r="Y188" s="125"/>
      <c r="Z188" s="152"/>
      <c r="AA188" s="152"/>
      <c r="AB188" s="152"/>
      <c r="AC188" s="152"/>
      <c r="AD188" s="152"/>
      <c r="AE188" s="152"/>
      <c r="AF188" s="152"/>
      <c r="AG188" s="152"/>
      <c r="AH188" s="152"/>
      <c r="AI188" s="107"/>
      <c r="AJ188" s="107"/>
      <c r="AK188" s="107"/>
      <c r="AL188" s="107"/>
      <c r="AM188" s="107"/>
      <c r="AN188" s="107"/>
      <c r="AO188" s="107"/>
      <c r="AP188" s="107"/>
      <c r="AQ188" s="107"/>
      <c r="AR188" s="107"/>
      <c r="AS188" s="107"/>
      <c r="AT188" s="107"/>
      <c r="AU188" s="107"/>
      <c r="AV188" s="107"/>
      <c r="AW188" s="107"/>
      <c r="AX188" s="107"/>
    </row>
    <row r="189" outlineLevel="1">
      <c r="A189" s="61"/>
      <c r="B189" s="61"/>
      <c r="C189" s="61"/>
      <c r="D189" s="148" t="s">
        <v>2692</v>
      </c>
      <c r="E189" s="148"/>
      <c r="F189" s="125"/>
      <c r="G189" s="125"/>
      <c r="H189" s="125"/>
      <c r="I189" s="125"/>
      <c r="J189" s="125"/>
      <c r="K189" s="125"/>
      <c r="L189" s="61"/>
      <c r="M189" s="61"/>
      <c r="N189" s="61"/>
      <c r="O189" s="125"/>
      <c r="P189" s="152"/>
      <c r="Q189" s="152"/>
      <c r="R189" s="152"/>
      <c r="S189" s="61"/>
      <c r="T189" s="125"/>
      <c r="U189" s="152"/>
      <c r="V189" s="152"/>
      <c r="W189" s="125"/>
      <c r="X189" s="152"/>
      <c r="Y189" s="125"/>
      <c r="Z189" s="152"/>
      <c r="AA189" s="152"/>
      <c r="AB189" s="152"/>
      <c r="AC189" s="152"/>
      <c r="AD189" s="152"/>
      <c r="AE189" s="152"/>
      <c r="AF189" s="152"/>
      <c r="AG189" s="152"/>
      <c r="AH189" s="152"/>
      <c r="AI189" s="107"/>
      <c r="AJ189" s="107"/>
      <c r="AK189" s="107"/>
      <c r="AL189" s="107"/>
      <c r="AM189" s="107"/>
      <c r="AN189" s="107"/>
      <c r="AO189" s="107"/>
      <c r="AP189" s="107"/>
      <c r="AQ189" s="107"/>
      <c r="AR189" s="107"/>
      <c r="AS189" s="107"/>
      <c r="AT189" s="107"/>
      <c r="AU189" s="107"/>
      <c r="AV189" s="107"/>
      <c r="AW189" s="107"/>
      <c r="AX189" s="107"/>
    </row>
    <row r="190" outlineLevel="1">
      <c r="A190" s="61"/>
      <c r="B190" s="61"/>
      <c r="C190" s="61"/>
      <c r="D190" s="449" t="s">
        <v>2014</v>
      </c>
      <c r="E190" s="148" t="s">
        <v>2554</v>
      </c>
      <c r="F190" s="125"/>
      <c r="G190" s="125"/>
      <c r="H190" s="125"/>
      <c r="I190" s="125"/>
      <c r="J190" s="125"/>
      <c r="K190" s="125"/>
      <c r="L190" s="61"/>
      <c r="M190" s="61"/>
      <c r="N190" s="61"/>
      <c r="O190" s="125"/>
      <c r="P190" s="152"/>
      <c r="Q190" s="152"/>
      <c r="R190" s="152"/>
      <c r="S190" s="61"/>
      <c r="T190" s="125"/>
      <c r="U190" s="152"/>
      <c r="V190" s="152"/>
      <c r="W190" s="125"/>
      <c r="X190" s="152"/>
      <c r="Y190" s="125"/>
      <c r="Z190" s="152"/>
      <c r="AA190" s="152"/>
      <c r="AB190" s="152"/>
      <c r="AC190" s="152"/>
      <c r="AD190" s="152"/>
      <c r="AE190" s="152"/>
      <c r="AF190" s="152"/>
      <c r="AG190" s="152"/>
      <c r="AH190" s="152"/>
      <c r="AI190" s="107"/>
      <c r="AJ190" s="107"/>
      <c r="AK190" s="107"/>
      <c r="AL190" s="107"/>
      <c r="AM190" s="107"/>
      <c r="AN190" s="107"/>
      <c r="AO190" s="107"/>
      <c r="AP190" s="107"/>
      <c r="AQ190" s="107"/>
      <c r="AR190" s="107"/>
      <c r="AS190" s="107"/>
      <c r="AT190" s="107"/>
      <c r="AU190" s="107"/>
      <c r="AV190" s="107"/>
      <c r="AW190" s="107"/>
      <c r="AX190" s="107"/>
    </row>
    <row r="191" outlineLevel="1">
      <c r="A191" s="61"/>
      <c r="B191" s="61"/>
      <c r="C191" s="61"/>
      <c r="D191" s="135"/>
      <c r="E191" s="148" t="s">
        <v>2693</v>
      </c>
      <c r="F191" s="125"/>
      <c r="G191" s="125"/>
      <c r="H191" s="125"/>
      <c r="I191" s="125"/>
      <c r="J191" s="125"/>
      <c r="K191" s="125"/>
      <c r="L191" s="61"/>
      <c r="M191" s="61"/>
      <c r="N191" s="61"/>
      <c r="O191" s="125"/>
      <c r="P191" s="152"/>
      <c r="Q191" s="152"/>
      <c r="R191" s="152"/>
      <c r="S191" s="61"/>
      <c r="T191" s="125"/>
      <c r="U191" s="152"/>
      <c r="V191" s="152"/>
      <c r="W191" s="125"/>
      <c r="X191" s="152"/>
      <c r="Y191" s="125"/>
      <c r="Z191" s="152"/>
      <c r="AA191" s="152"/>
      <c r="AB191" s="152"/>
      <c r="AC191" s="152"/>
      <c r="AD191" s="152"/>
      <c r="AE191" s="152"/>
      <c r="AF191" s="152"/>
      <c r="AG191" s="152"/>
      <c r="AH191" s="152"/>
      <c r="AI191" s="107"/>
      <c r="AJ191" s="107"/>
      <c r="AK191" s="107"/>
      <c r="AL191" s="107"/>
      <c r="AM191" s="107"/>
      <c r="AN191" s="107"/>
      <c r="AO191" s="107"/>
      <c r="AP191" s="107"/>
      <c r="AQ191" s="107"/>
      <c r="AR191" s="107"/>
      <c r="AS191" s="107"/>
      <c r="AT191" s="107"/>
      <c r="AU191" s="107"/>
      <c r="AV191" s="107"/>
      <c r="AW191" s="107"/>
      <c r="AX191" s="107"/>
    </row>
    <row r="192" ht="37.5" customHeight="1" outlineLevel="1">
      <c r="A192" s="61"/>
      <c r="B192" s="61"/>
      <c r="C192" s="61"/>
      <c r="D192" s="148" t="s">
        <v>2694</v>
      </c>
      <c r="E192" s="148"/>
      <c r="F192" s="125"/>
      <c r="G192" s="125"/>
      <c r="H192" s="125"/>
      <c r="I192" s="125"/>
      <c r="J192" s="125"/>
      <c r="K192" s="125"/>
      <c r="L192" s="61"/>
      <c r="M192" s="61"/>
      <c r="N192" s="61"/>
      <c r="O192" s="125"/>
      <c r="P192" s="152"/>
      <c r="Q192" s="152"/>
      <c r="R192" s="152"/>
      <c r="S192" s="61"/>
      <c r="T192" s="125"/>
      <c r="U192" s="152"/>
      <c r="V192" s="152"/>
      <c r="W192" s="125"/>
      <c r="X192" s="152"/>
      <c r="Y192" s="125"/>
      <c r="Z192" s="152"/>
      <c r="AA192" s="152"/>
      <c r="AB192" s="152"/>
      <c r="AC192" s="152"/>
      <c r="AD192" s="152"/>
      <c r="AE192" s="152"/>
      <c r="AF192" s="152"/>
      <c r="AG192" s="152"/>
      <c r="AH192" s="152"/>
      <c r="AI192" s="107"/>
      <c r="AJ192" s="107"/>
      <c r="AK192" s="107"/>
      <c r="AL192" s="107"/>
      <c r="AM192" s="107"/>
      <c r="AN192" s="107"/>
      <c r="AO192" s="107"/>
      <c r="AP192" s="107"/>
      <c r="AQ192" s="107"/>
      <c r="AR192" s="107"/>
      <c r="AS192" s="107"/>
      <c r="AT192" s="107"/>
      <c r="AU192" s="107"/>
      <c r="AV192" s="107"/>
      <c r="AW192" s="107"/>
      <c r="AX192" s="107"/>
    </row>
    <row r="193" ht="37.5" customHeight="1" outlineLevel="1">
      <c r="A193" s="62"/>
      <c r="B193" s="61"/>
      <c r="C193" s="62"/>
      <c r="D193" s="148" t="s">
        <v>2016</v>
      </c>
      <c r="E193" s="148"/>
      <c r="F193" s="135"/>
      <c r="G193" s="135"/>
      <c r="H193" s="135"/>
      <c r="I193" s="135"/>
      <c r="J193" s="135"/>
      <c r="K193" s="135"/>
      <c r="L193" s="62"/>
      <c r="M193" s="62"/>
      <c r="N193" s="62"/>
      <c r="O193" s="135"/>
      <c r="P193" s="152"/>
      <c r="Q193" s="152"/>
      <c r="R193" s="152"/>
      <c r="S193" s="62"/>
      <c r="T193" s="135"/>
      <c r="U193" s="152"/>
      <c r="V193" s="152"/>
      <c r="W193" s="135"/>
      <c r="X193" s="152"/>
      <c r="Y193" s="135"/>
      <c r="Z193" s="152"/>
      <c r="AA193" s="152"/>
      <c r="AB193" s="152"/>
      <c r="AC193" s="152"/>
      <c r="AD193" s="152"/>
      <c r="AE193" s="152"/>
      <c r="AF193" s="152"/>
      <c r="AG193" s="152"/>
      <c r="AH193" s="152"/>
      <c r="AI193" s="107"/>
      <c r="AJ193" s="107"/>
      <c r="AK193" s="107"/>
      <c r="AL193" s="107"/>
      <c r="AM193" s="107"/>
      <c r="AN193" s="107"/>
      <c r="AO193" s="107"/>
      <c r="AP193" s="107"/>
      <c r="AQ193" s="107"/>
      <c r="AR193" s="107"/>
      <c r="AS193" s="107"/>
      <c r="AT193" s="107"/>
      <c r="AU193" s="107"/>
      <c r="AV193" s="107"/>
      <c r="AW193" s="107"/>
      <c r="AX193" s="107"/>
    </row>
    <row r="194" outlineLevel="1">
      <c r="A194" s="422">
        <v>22.0</v>
      </c>
      <c r="B194" s="61"/>
      <c r="C194" s="556" t="s">
        <v>2713</v>
      </c>
      <c r="D194" s="148" t="s">
        <v>2687</v>
      </c>
      <c r="E194" s="148"/>
      <c r="F194" s="449" t="s">
        <v>2135</v>
      </c>
      <c r="G194" s="449" t="s">
        <v>2026</v>
      </c>
      <c r="H194" s="449" t="s">
        <v>2027</v>
      </c>
      <c r="I194" s="449" t="s">
        <v>2028</v>
      </c>
      <c r="J194" s="449"/>
      <c r="K194" s="449" t="s">
        <v>1580</v>
      </c>
      <c r="L194" s="157" t="s">
        <v>1990</v>
      </c>
      <c r="M194" s="157" t="s">
        <v>197</v>
      </c>
      <c r="N194" s="183" t="s">
        <v>853</v>
      </c>
      <c r="O194" s="449" t="s">
        <v>2080</v>
      </c>
      <c r="P194" s="152"/>
      <c r="Q194" s="152"/>
      <c r="R194" s="152"/>
      <c r="S194" s="183" t="s">
        <v>2097</v>
      </c>
      <c r="T194" s="449" t="s">
        <v>2031</v>
      </c>
      <c r="U194" s="152"/>
      <c r="V194" s="152"/>
      <c r="W194" s="449" t="s">
        <v>252</v>
      </c>
      <c r="X194" s="152"/>
      <c r="Y194" s="449"/>
      <c r="Z194" s="152"/>
      <c r="AA194" s="152"/>
      <c r="AB194" s="152"/>
      <c r="AC194" s="152"/>
      <c r="AD194" s="152"/>
      <c r="AE194" s="152"/>
      <c r="AF194" s="152"/>
      <c r="AG194" s="152"/>
      <c r="AH194" s="152"/>
      <c r="AI194" s="107"/>
      <c r="AJ194" s="107"/>
      <c r="AK194" s="107"/>
      <c r="AL194" s="107"/>
      <c r="AM194" s="107"/>
      <c r="AN194" s="107"/>
      <c r="AO194" s="107"/>
      <c r="AP194" s="107"/>
      <c r="AQ194" s="107"/>
      <c r="AR194" s="107"/>
      <c r="AS194" s="107"/>
      <c r="AT194" s="107"/>
      <c r="AU194" s="107"/>
      <c r="AV194" s="107"/>
      <c r="AW194" s="107"/>
      <c r="AX194" s="107"/>
    </row>
    <row r="195" outlineLevel="1">
      <c r="A195" s="61"/>
      <c r="B195" s="61"/>
      <c r="C195" s="61"/>
      <c r="D195" s="148" t="s">
        <v>2689</v>
      </c>
      <c r="E195" s="148"/>
      <c r="F195" s="125"/>
      <c r="G195" s="125"/>
      <c r="H195" s="125"/>
      <c r="I195" s="125"/>
      <c r="J195" s="125"/>
      <c r="K195" s="125"/>
      <c r="L195" s="61"/>
      <c r="M195" s="61"/>
      <c r="N195" s="61"/>
      <c r="O195" s="125"/>
      <c r="P195" s="152"/>
      <c r="Q195" s="152"/>
      <c r="R195" s="152"/>
      <c r="S195" s="61"/>
      <c r="T195" s="125"/>
      <c r="U195" s="152"/>
      <c r="V195" s="152"/>
      <c r="W195" s="125"/>
      <c r="X195" s="152"/>
      <c r="Y195" s="125"/>
      <c r="Z195" s="152"/>
      <c r="AA195" s="152"/>
      <c r="AB195" s="152"/>
      <c r="AC195" s="152"/>
      <c r="AD195" s="152"/>
      <c r="AE195" s="152"/>
      <c r="AF195" s="152"/>
      <c r="AG195" s="152"/>
      <c r="AH195" s="152"/>
      <c r="AI195" s="107"/>
      <c r="AJ195" s="107"/>
      <c r="AK195" s="107"/>
      <c r="AL195" s="107"/>
      <c r="AM195" s="107"/>
      <c r="AN195" s="107"/>
      <c r="AO195" s="107"/>
      <c r="AP195" s="107"/>
      <c r="AQ195" s="107"/>
      <c r="AR195" s="107"/>
      <c r="AS195" s="107"/>
      <c r="AT195" s="107"/>
      <c r="AU195" s="107"/>
      <c r="AV195" s="107"/>
      <c r="AW195" s="107"/>
      <c r="AX195" s="107"/>
    </row>
    <row r="196" outlineLevel="1">
      <c r="A196" s="61"/>
      <c r="B196" s="61"/>
      <c r="C196" s="61"/>
      <c r="D196" s="449" t="s">
        <v>2690</v>
      </c>
      <c r="E196" s="148" t="s">
        <v>2551</v>
      </c>
      <c r="F196" s="125"/>
      <c r="G196" s="125"/>
      <c r="H196" s="125"/>
      <c r="I196" s="125"/>
      <c r="J196" s="125"/>
      <c r="K196" s="125"/>
      <c r="L196" s="61"/>
      <c r="M196" s="61"/>
      <c r="N196" s="61"/>
      <c r="O196" s="125"/>
      <c r="P196" s="152"/>
      <c r="Q196" s="152"/>
      <c r="R196" s="152"/>
      <c r="S196" s="61"/>
      <c r="T196" s="125"/>
      <c r="U196" s="152"/>
      <c r="V196" s="152"/>
      <c r="W196" s="125"/>
      <c r="X196" s="152"/>
      <c r="Y196" s="125"/>
      <c r="Z196" s="152"/>
      <c r="AA196" s="152"/>
      <c r="AB196" s="152"/>
      <c r="AC196" s="152"/>
      <c r="AD196" s="152"/>
      <c r="AE196" s="152"/>
      <c r="AF196" s="152"/>
      <c r="AG196" s="152"/>
      <c r="AH196" s="152"/>
      <c r="AI196" s="107"/>
      <c r="AJ196" s="107"/>
      <c r="AK196" s="107"/>
      <c r="AL196" s="107"/>
      <c r="AM196" s="107"/>
      <c r="AN196" s="107"/>
      <c r="AO196" s="107"/>
      <c r="AP196" s="107"/>
      <c r="AQ196" s="107"/>
      <c r="AR196" s="107"/>
      <c r="AS196" s="107"/>
      <c r="AT196" s="107"/>
      <c r="AU196" s="107"/>
      <c r="AV196" s="107"/>
      <c r="AW196" s="107"/>
      <c r="AX196" s="107"/>
    </row>
    <row r="197" outlineLevel="1">
      <c r="A197" s="61"/>
      <c r="B197" s="61"/>
      <c r="C197" s="61"/>
      <c r="D197" s="135"/>
      <c r="E197" s="148" t="s">
        <v>2691</v>
      </c>
      <c r="F197" s="125"/>
      <c r="G197" s="125"/>
      <c r="H197" s="125"/>
      <c r="I197" s="125"/>
      <c r="J197" s="125"/>
      <c r="K197" s="125"/>
      <c r="L197" s="61"/>
      <c r="M197" s="61"/>
      <c r="N197" s="61"/>
      <c r="O197" s="125"/>
      <c r="P197" s="152"/>
      <c r="Q197" s="152"/>
      <c r="R197" s="152"/>
      <c r="S197" s="61"/>
      <c r="T197" s="125"/>
      <c r="U197" s="152"/>
      <c r="V197" s="152"/>
      <c r="W197" s="125"/>
      <c r="X197" s="152"/>
      <c r="Y197" s="125"/>
      <c r="Z197" s="152"/>
      <c r="AA197" s="152"/>
      <c r="AB197" s="152"/>
      <c r="AC197" s="152"/>
      <c r="AD197" s="152"/>
      <c r="AE197" s="152"/>
      <c r="AF197" s="152"/>
      <c r="AG197" s="152"/>
      <c r="AH197" s="152"/>
      <c r="AI197" s="107"/>
      <c r="AJ197" s="107"/>
      <c r="AK197" s="107"/>
      <c r="AL197" s="107"/>
      <c r="AM197" s="107"/>
      <c r="AN197" s="107"/>
      <c r="AO197" s="107"/>
      <c r="AP197" s="107"/>
      <c r="AQ197" s="107"/>
      <c r="AR197" s="107"/>
      <c r="AS197" s="107"/>
      <c r="AT197" s="107"/>
      <c r="AU197" s="107"/>
      <c r="AV197" s="107"/>
      <c r="AW197" s="107"/>
      <c r="AX197" s="107"/>
    </row>
    <row r="198" outlineLevel="1">
      <c r="A198" s="61"/>
      <c r="B198" s="61"/>
      <c r="C198" s="61"/>
      <c r="D198" s="148" t="s">
        <v>2692</v>
      </c>
      <c r="E198" s="148"/>
      <c r="F198" s="125"/>
      <c r="G198" s="125"/>
      <c r="H198" s="125"/>
      <c r="I198" s="125"/>
      <c r="J198" s="125"/>
      <c r="K198" s="125"/>
      <c r="L198" s="61"/>
      <c r="M198" s="61"/>
      <c r="N198" s="61"/>
      <c r="O198" s="125"/>
      <c r="P198" s="152"/>
      <c r="Q198" s="152"/>
      <c r="R198" s="152"/>
      <c r="S198" s="61"/>
      <c r="T198" s="125"/>
      <c r="U198" s="152"/>
      <c r="V198" s="152"/>
      <c r="W198" s="125"/>
      <c r="X198" s="152"/>
      <c r="Y198" s="125"/>
      <c r="Z198" s="152"/>
      <c r="AA198" s="152"/>
      <c r="AB198" s="152"/>
      <c r="AC198" s="152"/>
      <c r="AD198" s="152"/>
      <c r="AE198" s="152"/>
      <c r="AF198" s="152"/>
      <c r="AG198" s="152"/>
      <c r="AH198" s="152"/>
      <c r="AI198" s="107"/>
      <c r="AJ198" s="107"/>
      <c r="AK198" s="107"/>
      <c r="AL198" s="107"/>
      <c r="AM198" s="107"/>
      <c r="AN198" s="107"/>
      <c r="AO198" s="107"/>
      <c r="AP198" s="107"/>
      <c r="AQ198" s="107"/>
      <c r="AR198" s="107"/>
      <c r="AS198" s="107"/>
      <c r="AT198" s="107"/>
      <c r="AU198" s="107"/>
      <c r="AV198" s="107"/>
      <c r="AW198" s="107"/>
      <c r="AX198" s="107"/>
    </row>
    <row r="199" outlineLevel="1">
      <c r="A199" s="61"/>
      <c r="B199" s="61"/>
      <c r="C199" s="61"/>
      <c r="D199" s="449" t="s">
        <v>2014</v>
      </c>
      <c r="E199" s="148" t="s">
        <v>2554</v>
      </c>
      <c r="F199" s="125"/>
      <c r="G199" s="125"/>
      <c r="H199" s="125"/>
      <c r="I199" s="125"/>
      <c r="J199" s="125"/>
      <c r="K199" s="125"/>
      <c r="L199" s="61"/>
      <c r="M199" s="61"/>
      <c r="N199" s="61"/>
      <c r="O199" s="125"/>
      <c r="P199" s="152"/>
      <c r="Q199" s="152"/>
      <c r="R199" s="152"/>
      <c r="S199" s="61"/>
      <c r="T199" s="125"/>
      <c r="U199" s="152"/>
      <c r="V199" s="152"/>
      <c r="W199" s="125"/>
      <c r="X199" s="152"/>
      <c r="Y199" s="125"/>
      <c r="Z199" s="152"/>
      <c r="AA199" s="152"/>
      <c r="AB199" s="152"/>
      <c r="AC199" s="152"/>
      <c r="AD199" s="152"/>
      <c r="AE199" s="152"/>
      <c r="AF199" s="152"/>
      <c r="AG199" s="152"/>
      <c r="AH199" s="152"/>
      <c r="AI199" s="107"/>
      <c r="AJ199" s="107"/>
      <c r="AK199" s="107"/>
      <c r="AL199" s="107"/>
      <c r="AM199" s="107"/>
      <c r="AN199" s="107"/>
      <c r="AO199" s="107"/>
      <c r="AP199" s="107"/>
      <c r="AQ199" s="107"/>
      <c r="AR199" s="107"/>
      <c r="AS199" s="107"/>
      <c r="AT199" s="107"/>
      <c r="AU199" s="107"/>
      <c r="AV199" s="107"/>
      <c r="AW199" s="107"/>
      <c r="AX199" s="107"/>
    </row>
    <row r="200" outlineLevel="1">
      <c r="A200" s="61"/>
      <c r="B200" s="61"/>
      <c r="C200" s="61"/>
      <c r="D200" s="135"/>
      <c r="E200" s="148" t="s">
        <v>2693</v>
      </c>
      <c r="F200" s="125"/>
      <c r="G200" s="125"/>
      <c r="H200" s="125"/>
      <c r="I200" s="125"/>
      <c r="J200" s="125"/>
      <c r="K200" s="125"/>
      <c r="L200" s="61"/>
      <c r="M200" s="61"/>
      <c r="N200" s="61"/>
      <c r="O200" s="125"/>
      <c r="P200" s="152"/>
      <c r="Q200" s="152"/>
      <c r="R200" s="152"/>
      <c r="S200" s="61"/>
      <c r="T200" s="125"/>
      <c r="U200" s="152"/>
      <c r="V200" s="152"/>
      <c r="W200" s="125"/>
      <c r="X200" s="152"/>
      <c r="Y200" s="125"/>
      <c r="Z200" s="152"/>
      <c r="AA200" s="152"/>
      <c r="AB200" s="152"/>
      <c r="AC200" s="152"/>
      <c r="AD200" s="152"/>
      <c r="AE200" s="152"/>
      <c r="AF200" s="152"/>
      <c r="AG200" s="152"/>
      <c r="AH200" s="152"/>
      <c r="AI200" s="107"/>
      <c r="AJ200" s="107"/>
      <c r="AK200" s="107"/>
      <c r="AL200" s="107"/>
      <c r="AM200" s="107"/>
      <c r="AN200" s="107"/>
      <c r="AO200" s="107"/>
      <c r="AP200" s="107"/>
      <c r="AQ200" s="107"/>
      <c r="AR200" s="107"/>
      <c r="AS200" s="107"/>
      <c r="AT200" s="107"/>
      <c r="AU200" s="107"/>
      <c r="AV200" s="107"/>
      <c r="AW200" s="107"/>
      <c r="AX200" s="107"/>
    </row>
    <row r="201" ht="37.5" customHeight="1" outlineLevel="1">
      <c r="A201" s="61"/>
      <c r="B201" s="61"/>
      <c r="C201" s="61"/>
      <c r="D201" s="148" t="s">
        <v>2694</v>
      </c>
      <c r="E201" s="148"/>
      <c r="F201" s="125"/>
      <c r="G201" s="125"/>
      <c r="H201" s="125"/>
      <c r="I201" s="125"/>
      <c r="J201" s="125"/>
      <c r="K201" s="125"/>
      <c r="L201" s="61"/>
      <c r="M201" s="61"/>
      <c r="N201" s="61"/>
      <c r="O201" s="125"/>
      <c r="P201" s="152"/>
      <c r="Q201" s="152"/>
      <c r="R201" s="152"/>
      <c r="S201" s="61"/>
      <c r="T201" s="125"/>
      <c r="U201" s="152"/>
      <c r="V201" s="152"/>
      <c r="W201" s="125"/>
      <c r="X201" s="152"/>
      <c r="Y201" s="125"/>
      <c r="Z201" s="152"/>
      <c r="AA201" s="152"/>
      <c r="AB201" s="152"/>
      <c r="AC201" s="152"/>
      <c r="AD201" s="152"/>
      <c r="AE201" s="152"/>
      <c r="AF201" s="152"/>
      <c r="AG201" s="152"/>
      <c r="AH201" s="152"/>
      <c r="AI201" s="107"/>
      <c r="AJ201" s="107"/>
      <c r="AK201" s="107"/>
      <c r="AL201" s="107"/>
      <c r="AM201" s="107"/>
      <c r="AN201" s="107"/>
      <c r="AO201" s="107"/>
      <c r="AP201" s="107"/>
      <c r="AQ201" s="107"/>
      <c r="AR201" s="107"/>
      <c r="AS201" s="107"/>
      <c r="AT201" s="107"/>
      <c r="AU201" s="107"/>
      <c r="AV201" s="107"/>
      <c r="AW201" s="107"/>
      <c r="AX201" s="107"/>
    </row>
    <row r="202" ht="37.5" customHeight="1" outlineLevel="1">
      <c r="A202" s="62"/>
      <c r="B202" s="61"/>
      <c r="C202" s="62"/>
      <c r="D202" s="148" t="s">
        <v>2016</v>
      </c>
      <c r="E202" s="148"/>
      <c r="F202" s="135"/>
      <c r="G202" s="135"/>
      <c r="H202" s="135"/>
      <c r="I202" s="135"/>
      <c r="J202" s="135"/>
      <c r="K202" s="135"/>
      <c r="L202" s="62"/>
      <c r="M202" s="62"/>
      <c r="N202" s="62"/>
      <c r="O202" s="135"/>
      <c r="P202" s="152"/>
      <c r="Q202" s="152"/>
      <c r="R202" s="152"/>
      <c r="S202" s="62"/>
      <c r="T202" s="135"/>
      <c r="U202" s="152"/>
      <c r="V202" s="152"/>
      <c r="W202" s="135"/>
      <c r="X202" s="152"/>
      <c r="Y202" s="135"/>
      <c r="Z202" s="152"/>
      <c r="AA202" s="152"/>
      <c r="AB202" s="152"/>
      <c r="AC202" s="152"/>
      <c r="AD202" s="152"/>
      <c r="AE202" s="152"/>
      <c r="AF202" s="152"/>
      <c r="AG202" s="152"/>
      <c r="AH202" s="152"/>
      <c r="AI202" s="107"/>
      <c r="AJ202" s="107"/>
      <c r="AK202" s="107"/>
      <c r="AL202" s="107"/>
      <c r="AM202" s="107"/>
      <c r="AN202" s="107"/>
      <c r="AO202" s="107"/>
      <c r="AP202" s="107"/>
      <c r="AQ202" s="107"/>
      <c r="AR202" s="107"/>
      <c r="AS202" s="107"/>
      <c r="AT202" s="107"/>
      <c r="AU202" s="107"/>
      <c r="AV202" s="107"/>
      <c r="AW202" s="107"/>
      <c r="AX202" s="107"/>
    </row>
    <row r="203" ht="37.5" customHeight="1" outlineLevel="1">
      <c r="A203" s="422">
        <v>23.0</v>
      </c>
      <c r="B203" s="61"/>
      <c r="C203" s="556" t="s">
        <v>2714</v>
      </c>
      <c r="D203" s="148" t="s">
        <v>2687</v>
      </c>
      <c r="E203" s="148"/>
      <c r="F203" s="449" t="s">
        <v>2151</v>
      </c>
      <c r="G203" s="449" t="s">
        <v>2106</v>
      </c>
      <c r="H203" s="449" t="s">
        <v>2152</v>
      </c>
      <c r="I203" s="449" t="s">
        <v>2028</v>
      </c>
      <c r="J203" s="449"/>
      <c r="K203" s="449" t="s">
        <v>1584</v>
      </c>
      <c r="L203" s="157" t="s">
        <v>1990</v>
      </c>
      <c r="M203" s="157" t="s">
        <v>197</v>
      </c>
      <c r="N203" s="183" t="s">
        <v>853</v>
      </c>
      <c r="O203" s="449" t="s">
        <v>2080</v>
      </c>
      <c r="P203" s="152"/>
      <c r="Q203" s="152"/>
      <c r="R203" s="152"/>
      <c r="S203" s="183" t="s">
        <v>2097</v>
      </c>
      <c r="T203" s="449" t="s">
        <v>2031</v>
      </c>
      <c r="U203" s="152"/>
      <c r="V203" s="152"/>
      <c r="W203" s="449" t="s">
        <v>252</v>
      </c>
      <c r="X203" s="152"/>
      <c r="Y203" s="449"/>
      <c r="Z203" s="152"/>
      <c r="AA203" s="152"/>
      <c r="AB203" s="152"/>
      <c r="AC203" s="152"/>
      <c r="AD203" s="152"/>
      <c r="AE203" s="152"/>
      <c r="AF203" s="152"/>
      <c r="AG203" s="152"/>
      <c r="AH203" s="152"/>
      <c r="AI203" s="107"/>
      <c r="AJ203" s="107"/>
      <c r="AK203" s="107"/>
      <c r="AL203" s="107"/>
      <c r="AM203" s="107"/>
      <c r="AN203" s="107"/>
      <c r="AO203" s="107"/>
      <c r="AP203" s="107"/>
      <c r="AQ203" s="107"/>
      <c r="AR203" s="107"/>
      <c r="AS203" s="107"/>
      <c r="AT203" s="107"/>
      <c r="AU203" s="107"/>
      <c r="AV203" s="107"/>
      <c r="AW203" s="107"/>
      <c r="AX203" s="107"/>
    </row>
    <row r="204" ht="37.5" customHeight="1" outlineLevel="1">
      <c r="A204" s="61"/>
      <c r="B204" s="61"/>
      <c r="C204" s="61"/>
      <c r="D204" s="148" t="s">
        <v>2689</v>
      </c>
      <c r="E204" s="148"/>
      <c r="F204" s="125"/>
      <c r="G204" s="125"/>
      <c r="H204" s="125"/>
      <c r="I204" s="125"/>
      <c r="J204" s="125"/>
      <c r="K204" s="125"/>
      <c r="L204" s="61"/>
      <c r="M204" s="61"/>
      <c r="N204" s="61"/>
      <c r="O204" s="125"/>
      <c r="P204" s="152"/>
      <c r="Q204" s="152"/>
      <c r="R204" s="152"/>
      <c r="S204" s="61"/>
      <c r="T204" s="125"/>
      <c r="U204" s="152"/>
      <c r="V204" s="152"/>
      <c r="W204" s="125"/>
      <c r="X204" s="152"/>
      <c r="Y204" s="125"/>
      <c r="Z204" s="152"/>
      <c r="AA204" s="152"/>
      <c r="AB204" s="152"/>
      <c r="AC204" s="152"/>
      <c r="AD204" s="152"/>
      <c r="AE204" s="152"/>
      <c r="AF204" s="152"/>
      <c r="AG204" s="152"/>
      <c r="AH204" s="152"/>
      <c r="AI204" s="107"/>
      <c r="AJ204" s="107"/>
      <c r="AK204" s="107"/>
      <c r="AL204" s="107"/>
      <c r="AM204" s="107"/>
      <c r="AN204" s="107"/>
      <c r="AO204" s="107"/>
      <c r="AP204" s="107"/>
      <c r="AQ204" s="107"/>
      <c r="AR204" s="107"/>
      <c r="AS204" s="107"/>
      <c r="AT204" s="107"/>
      <c r="AU204" s="107"/>
      <c r="AV204" s="107"/>
      <c r="AW204" s="107"/>
      <c r="AX204" s="107"/>
    </row>
    <row r="205" ht="37.5" customHeight="1" outlineLevel="1">
      <c r="A205" s="61"/>
      <c r="B205" s="61"/>
      <c r="C205" s="61"/>
      <c r="D205" s="449" t="s">
        <v>2690</v>
      </c>
      <c r="E205" s="148" t="s">
        <v>2551</v>
      </c>
      <c r="F205" s="125"/>
      <c r="G205" s="125"/>
      <c r="H205" s="125"/>
      <c r="I205" s="125"/>
      <c r="J205" s="125"/>
      <c r="K205" s="125"/>
      <c r="L205" s="61"/>
      <c r="M205" s="61"/>
      <c r="N205" s="61"/>
      <c r="O205" s="125"/>
      <c r="P205" s="152"/>
      <c r="Q205" s="152"/>
      <c r="R205" s="152"/>
      <c r="S205" s="61"/>
      <c r="T205" s="125"/>
      <c r="U205" s="152"/>
      <c r="V205" s="152"/>
      <c r="W205" s="125"/>
      <c r="X205" s="152"/>
      <c r="Y205" s="125"/>
      <c r="Z205" s="152"/>
      <c r="AA205" s="152"/>
      <c r="AB205" s="152"/>
      <c r="AC205" s="152"/>
      <c r="AD205" s="152"/>
      <c r="AE205" s="152"/>
      <c r="AF205" s="152"/>
      <c r="AG205" s="152"/>
      <c r="AH205" s="152"/>
      <c r="AI205" s="107"/>
      <c r="AJ205" s="107"/>
      <c r="AK205" s="107"/>
      <c r="AL205" s="107"/>
      <c r="AM205" s="107"/>
      <c r="AN205" s="107"/>
      <c r="AO205" s="107"/>
      <c r="AP205" s="107"/>
      <c r="AQ205" s="107"/>
      <c r="AR205" s="107"/>
      <c r="AS205" s="107"/>
      <c r="AT205" s="107"/>
      <c r="AU205" s="107"/>
      <c r="AV205" s="107"/>
      <c r="AW205" s="107"/>
      <c r="AX205" s="107"/>
    </row>
    <row r="206" ht="37.5" customHeight="1" outlineLevel="1">
      <c r="A206" s="61"/>
      <c r="B206" s="61"/>
      <c r="C206" s="61"/>
      <c r="D206" s="135"/>
      <c r="E206" s="148" t="s">
        <v>2691</v>
      </c>
      <c r="F206" s="125"/>
      <c r="G206" s="125"/>
      <c r="H206" s="125"/>
      <c r="I206" s="125"/>
      <c r="J206" s="125"/>
      <c r="K206" s="125"/>
      <c r="L206" s="61"/>
      <c r="M206" s="61"/>
      <c r="N206" s="61"/>
      <c r="O206" s="125"/>
      <c r="P206" s="152"/>
      <c r="Q206" s="152"/>
      <c r="R206" s="152"/>
      <c r="S206" s="61"/>
      <c r="T206" s="125"/>
      <c r="U206" s="152"/>
      <c r="V206" s="152"/>
      <c r="W206" s="125"/>
      <c r="X206" s="152"/>
      <c r="Y206" s="125"/>
      <c r="Z206" s="152"/>
      <c r="AA206" s="152"/>
      <c r="AB206" s="152"/>
      <c r="AC206" s="152"/>
      <c r="AD206" s="152"/>
      <c r="AE206" s="152"/>
      <c r="AF206" s="152"/>
      <c r="AG206" s="152"/>
      <c r="AH206" s="152"/>
      <c r="AI206" s="107"/>
      <c r="AJ206" s="107"/>
      <c r="AK206" s="107"/>
      <c r="AL206" s="107"/>
      <c r="AM206" s="107"/>
      <c r="AN206" s="107"/>
      <c r="AO206" s="107"/>
      <c r="AP206" s="107"/>
      <c r="AQ206" s="107"/>
      <c r="AR206" s="107"/>
      <c r="AS206" s="107"/>
      <c r="AT206" s="107"/>
      <c r="AU206" s="107"/>
      <c r="AV206" s="107"/>
      <c r="AW206" s="107"/>
      <c r="AX206" s="107"/>
    </row>
    <row r="207" ht="37.5" customHeight="1" outlineLevel="1">
      <c r="A207" s="61"/>
      <c r="B207" s="61"/>
      <c r="C207" s="61"/>
      <c r="D207" s="148" t="s">
        <v>2692</v>
      </c>
      <c r="E207" s="148"/>
      <c r="F207" s="125"/>
      <c r="G207" s="125"/>
      <c r="H207" s="125"/>
      <c r="I207" s="125"/>
      <c r="J207" s="125"/>
      <c r="K207" s="125"/>
      <c r="L207" s="61"/>
      <c r="M207" s="61"/>
      <c r="N207" s="61"/>
      <c r="O207" s="125"/>
      <c r="P207" s="152"/>
      <c r="Q207" s="152"/>
      <c r="R207" s="152"/>
      <c r="S207" s="61"/>
      <c r="T207" s="125"/>
      <c r="U207" s="152"/>
      <c r="V207" s="152"/>
      <c r="W207" s="125"/>
      <c r="X207" s="152"/>
      <c r="Y207" s="125"/>
      <c r="Z207" s="152"/>
      <c r="AA207" s="152"/>
      <c r="AB207" s="152"/>
      <c r="AC207" s="152"/>
      <c r="AD207" s="152"/>
      <c r="AE207" s="152"/>
      <c r="AF207" s="152"/>
      <c r="AG207" s="152"/>
      <c r="AH207" s="152"/>
      <c r="AI207" s="107"/>
      <c r="AJ207" s="107"/>
      <c r="AK207" s="107"/>
      <c r="AL207" s="107"/>
      <c r="AM207" s="107"/>
      <c r="AN207" s="107"/>
      <c r="AO207" s="107"/>
      <c r="AP207" s="107"/>
      <c r="AQ207" s="107"/>
      <c r="AR207" s="107"/>
      <c r="AS207" s="107"/>
      <c r="AT207" s="107"/>
      <c r="AU207" s="107"/>
      <c r="AV207" s="107"/>
      <c r="AW207" s="107"/>
      <c r="AX207" s="107"/>
    </row>
    <row r="208" ht="37.5" customHeight="1" outlineLevel="1">
      <c r="A208" s="61"/>
      <c r="B208" s="61"/>
      <c r="C208" s="61"/>
      <c r="D208" s="449" t="s">
        <v>2014</v>
      </c>
      <c r="E208" s="148" t="s">
        <v>2554</v>
      </c>
      <c r="F208" s="125"/>
      <c r="G208" s="125"/>
      <c r="H208" s="125"/>
      <c r="I208" s="125"/>
      <c r="J208" s="125"/>
      <c r="K208" s="125"/>
      <c r="L208" s="61"/>
      <c r="M208" s="61"/>
      <c r="N208" s="61"/>
      <c r="O208" s="125"/>
      <c r="P208" s="152"/>
      <c r="Q208" s="152"/>
      <c r="R208" s="152"/>
      <c r="S208" s="61"/>
      <c r="T208" s="125"/>
      <c r="U208" s="152"/>
      <c r="V208" s="152"/>
      <c r="W208" s="125"/>
      <c r="X208" s="152"/>
      <c r="Y208" s="125"/>
      <c r="Z208" s="152"/>
      <c r="AA208" s="152"/>
      <c r="AB208" s="152"/>
      <c r="AC208" s="152"/>
      <c r="AD208" s="152"/>
      <c r="AE208" s="152"/>
      <c r="AF208" s="152"/>
      <c r="AG208" s="152"/>
      <c r="AH208" s="152"/>
      <c r="AI208" s="107"/>
      <c r="AJ208" s="107"/>
      <c r="AK208" s="107"/>
      <c r="AL208" s="107"/>
      <c r="AM208" s="107"/>
      <c r="AN208" s="107"/>
      <c r="AO208" s="107"/>
      <c r="AP208" s="107"/>
      <c r="AQ208" s="107"/>
      <c r="AR208" s="107"/>
      <c r="AS208" s="107"/>
      <c r="AT208" s="107"/>
      <c r="AU208" s="107"/>
      <c r="AV208" s="107"/>
      <c r="AW208" s="107"/>
      <c r="AX208" s="107"/>
    </row>
    <row r="209" ht="37.5" customHeight="1" outlineLevel="1">
      <c r="A209" s="61"/>
      <c r="B209" s="61"/>
      <c r="C209" s="61"/>
      <c r="D209" s="135"/>
      <c r="E209" s="148" t="s">
        <v>2693</v>
      </c>
      <c r="F209" s="125"/>
      <c r="G209" s="125"/>
      <c r="H209" s="125"/>
      <c r="I209" s="125"/>
      <c r="J209" s="125"/>
      <c r="K209" s="125"/>
      <c r="L209" s="61"/>
      <c r="M209" s="61"/>
      <c r="N209" s="61"/>
      <c r="O209" s="125"/>
      <c r="P209" s="152"/>
      <c r="Q209" s="152"/>
      <c r="R209" s="152"/>
      <c r="S209" s="61"/>
      <c r="T209" s="125"/>
      <c r="U209" s="152"/>
      <c r="V209" s="152"/>
      <c r="W209" s="125"/>
      <c r="X209" s="152"/>
      <c r="Y209" s="125"/>
      <c r="Z209" s="152"/>
      <c r="AA209" s="152"/>
      <c r="AB209" s="152"/>
      <c r="AC209" s="152"/>
      <c r="AD209" s="152"/>
      <c r="AE209" s="152"/>
      <c r="AF209" s="152"/>
      <c r="AG209" s="152"/>
      <c r="AH209" s="152"/>
      <c r="AI209" s="107"/>
      <c r="AJ209" s="107"/>
      <c r="AK209" s="107"/>
      <c r="AL209" s="107"/>
      <c r="AM209" s="107"/>
      <c r="AN209" s="107"/>
      <c r="AO209" s="107"/>
      <c r="AP209" s="107"/>
      <c r="AQ209" s="107"/>
      <c r="AR209" s="107"/>
      <c r="AS209" s="107"/>
      <c r="AT209" s="107"/>
      <c r="AU209" s="107"/>
      <c r="AV209" s="107"/>
      <c r="AW209" s="107"/>
      <c r="AX209" s="107"/>
    </row>
    <row r="210" ht="37.5" customHeight="1" outlineLevel="1">
      <c r="A210" s="61"/>
      <c r="B210" s="61"/>
      <c r="C210" s="61"/>
      <c r="D210" s="148" t="s">
        <v>2694</v>
      </c>
      <c r="E210" s="148"/>
      <c r="F210" s="125"/>
      <c r="G210" s="125"/>
      <c r="H210" s="125"/>
      <c r="I210" s="125"/>
      <c r="J210" s="125"/>
      <c r="K210" s="125"/>
      <c r="L210" s="61"/>
      <c r="M210" s="61"/>
      <c r="N210" s="61"/>
      <c r="O210" s="125"/>
      <c r="P210" s="152"/>
      <c r="Q210" s="152"/>
      <c r="R210" s="152"/>
      <c r="S210" s="61"/>
      <c r="T210" s="125"/>
      <c r="U210" s="152"/>
      <c r="V210" s="152"/>
      <c r="W210" s="125"/>
      <c r="X210" s="152"/>
      <c r="Y210" s="125"/>
      <c r="Z210" s="152"/>
      <c r="AA210" s="152"/>
      <c r="AB210" s="152"/>
      <c r="AC210" s="152"/>
      <c r="AD210" s="152"/>
      <c r="AE210" s="152"/>
      <c r="AF210" s="152"/>
      <c r="AG210" s="152"/>
      <c r="AH210" s="152"/>
      <c r="AI210" s="107"/>
      <c r="AJ210" s="107"/>
      <c r="AK210" s="107"/>
      <c r="AL210" s="107"/>
      <c r="AM210" s="107"/>
      <c r="AN210" s="107"/>
      <c r="AO210" s="107"/>
      <c r="AP210" s="107"/>
      <c r="AQ210" s="107"/>
      <c r="AR210" s="107"/>
      <c r="AS210" s="107"/>
      <c r="AT210" s="107"/>
      <c r="AU210" s="107"/>
      <c r="AV210" s="107"/>
      <c r="AW210" s="107"/>
      <c r="AX210" s="107"/>
    </row>
    <row r="211" ht="37.5" customHeight="1" outlineLevel="1">
      <c r="A211" s="62"/>
      <c r="B211" s="61"/>
      <c r="C211" s="62"/>
      <c r="D211" s="148" t="s">
        <v>2016</v>
      </c>
      <c r="E211" s="148"/>
      <c r="F211" s="135"/>
      <c r="G211" s="135"/>
      <c r="H211" s="135"/>
      <c r="I211" s="135"/>
      <c r="J211" s="135"/>
      <c r="K211" s="135"/>
      <c r="L211" s="62"/>
      <c r="M211" s="62"/>
      <c r="N211" s="62"/>
      <c r="O211" s="135"/>
      <c r="P211" s="152"/>
      <c r="Q211" s="152"/>
      <c r="R211" s="152"/>
      <c r="S211" s="62"/>
      <c r="T211" s="135"/>
      <c r="U211" s="152"/>
      <c r="V211" s="152"/>
      <c r="W211" s="135"/>
      <c r="X211" s="152"/>
      <c r="Y211" s="135"/>
      <c r="Z211" s="152"/>
      <c r="AA211" s="152"/>
      <c r="AB211" s="152"/>
      <c r="AC211" s="152"/>
      <c r="AD211" s="152"/>
      <c r="AE211" s="152"/>
      <c r="AF211" s="152"/>
      <c r="AG211" s="152"/>
      <c r="AH211" s="152"/>
      <c r="AI211" s="107"/>
      <c r="AJ211" s="107"/>
      <c r="AK211" s="107"/>
      <c r="AL211" s="107"/>
      <c r="AM211" s="107"/>
      <c r="AN211" s="107"/>
      <c r="AO211" s="107"/>
      <c r="AP211" s="107"/>
      <c r="AQ211" s="107"/>
      <c r="AR211" s="107"/>
      <c r="AS211" s="107"/>
      <c r="AT211" s="107"/>
      <c r="AU211" s="107"/>
      <c r="AV211" s="107"/>
      <c r="AW211" s="107"/>
      <c r="AX211" s="107"/>
    </row>
    <row r="212" outlineLevel="1">
      <c r="A212" s="422">
        <v>24.0</v>
      </c>
      <c r="B212" s="61"/>
      <c r="C212" s="556" t="s">
        <v>2715</v>
      </c>
      <c r="D212" s="148" t="s">
        <v>2687</v>
      </c>
      <c r="E212" s="148"/>
      <c r="F212" s="449" t="s">
        <v>2151</v>
      </c>
      <c r="G212" s="449" t="s">
        <v>2106</v>
      </c>
      <c r="H212" s="449" t="s">
        <v>2152</v>
      </c>
      <c r="I212" s="449" t="s">
        <v>2088</v>
      </c>
      <c r="J212" s="449"/>
      <c r="K212" s="449" t="s">
        <v>1587</v>
      </c>
      <c r="L212" s="157" t="s">
        <v>1990</v>
      </c>
      <c r="M212" s="157" t="s">
        <v>197</v>
      </c>
      <c r="N212" s="183" t="s">
        <v>853</v>
      </c>
      <c r="O212" s="449" t="s">
        <v>2080</v>
      </c>
      <c r="P212" s="152"/>
      <c r="Q212" s="152"/>
      <c r="R212" s="152"/>
      <c r="S212" s="183" t="s">
        <v>2097</v>
      </c>
      <c r="T212" s="449" t="s">
        <v>2031</v>
      </c>
      <c r="U212" s="152"/>
      <c r="V212" s="152"/>
      <c r="W212" s="449" t="s">
        <v>252</v>
      </c>
      <c r="X212" s="152"/>
      <c r="Y212" s="449"/>
      <c r="Z212" s="152"/>
      <c r="AA212" s="152"/>
      <c r="AB212" s="152"/>
      <c r="AC212" s="152"/>
      <c r="AD212" s="152"/>
      <c r="AE212" s="152"/>
      <c r="AF212" s="152"/>
      <c r="AG212" s="152"/>
      <c r="AH212" s="152"/>
      <c r="AI212" s="107"/>
      <c r="AJ212" s="107"/>
      <c r="AK212" s="107"/>
      <c r="AL212" s="107"/>
      <c r="AM212" s="107"/>
      <c r="AN212" s="107"/>
      <c r="AO212" s="107"/>
      <c r="AP212" s="107"/>
      <c r="AQ212" s="107"/>
      <c r="AR212" s="107"/>
      <c r="AS212" s="107"/>
      <c r="AT212" s="107"/>
      <c r="AU212" s="107"/>
      <c r="AV212" s="107"/>
      <c r="AW212" s="107"/>
      <c r="AX212" s="107"/>
    </row>
    <row r="213" outlineLevel="1">
      <c r="A213" s="61"/>
      <c r="B213" s="61"/>
      <c r="C213" s="61"/>
      <c r="D213" s="148" t="s">
        <v>2689</v>
      </c>
      <c r="E213" s="148"/>
      <c r="F213" s="125"/>
      <c r="G213" s="125"/>
      <c r="H213" s="125"/>
      <c r="I213" s="125"/>
      <c r="J213" s="125"/>
      <c r="K213" s="125"/>
      <c r="L213" s="61"/>
      <c r="M213" s="61"/>
      <c r="N213" s="61"/>
      <c r="O213" s="125"/>
      <c r="P213" s="152"/>
      <c r="Q213" s="152"/>
      <c r="R213" s="152"/>
      <c r="S213" s="61"/>
      <c r="T213" s="125"/>
      <c r="U213" s="152"/>
      <c r="V213" s="152"/>
      <c r="W213" s="125"/>
      <c r="X213" s="152"/>
      <c r="Y213" s="125"/>
      <c r="Z213" s="152"/>
      <c r="AA213" s="152"/>
      <c r="AB213" s="152"/>
      <c r="AC213" s="152"/>
      <c r="AD213" s="152"/>
      <c r="AE213" s="152"/>
      <c r="AF213" s="152"/>
      <c r="AG213" s="152"/>
      <c r="AH213" s="152"/>
      <c r="AI213" s="107"/>
      <c r="AJ213" s="107"/>
      <c r="AK213" s="107"/>
      <c r="AL213" s="107"/>
      <c r="AM213" s="107"/>
      <c r="AN213" s="107"/>
      <c r="AO213" s="107"/>
      <c r="AP213" s="107"/>
      <c r="AQ213" s="107"/>
      <c r="AR213" s="107"/>
      <c r="AS213" s="107"/>
      <c r="AT213" s="107"/>
      <c r="AU213" s="107"/>
      <c r="AV213" s="107"/>
      <c r="AW213" s="107"/>
      <c r="AX213" s="107"/>
    </row>
    <row r="214" outlineLevel="1">
      <c r="A214" s="61"/>
      <c r="B214" s="61"/>
      <c r="C214" s="61"/>
      <c r="D214" s="449" t="s">
        <v>2690</v>
      </c>
      <c r="E214" s="148" t="s">
        <v>2551</v>
      </c>
      <c r="F214" s="125"/>
      <c r="G214" s="125"/>
      <c r="H214" s="125"/>
      <c r="I214" s="125"/>
      <c r="J214" s="125"/>
      <c r="K214" s="125"/>
      <c r="L214" s="61"/>
      <c r="M214" s="61"/>
      <c r="N214" s="61"/>
      <c r="O214" s="125"/>
      <c r="P214" s="152"/>
      <c r="Q214" s="152"/>
      <c r="R214" s="152"/>
      <c r="S214" s="61"/>
      <c r="T214" s="125"/>
      <c r="U214" s="152"/>
      <c r="V214" s="152"/>
      <c r="W214" s="125"/>
      <c r="X214" s="152"/>
      <c r="Y214" s="125"/>
      <c r="Z214" s="152"/>
      <c r="AA214" s="152"/>
      <c r="AB214" s="152"/>
      <c r="AC214" s="152"/>
      <c r="AD214" s="152"/>
      <c r="AE214" s="152"/>
      <c r="AF214" s="152"/>
      <c r="AG214" s="152"/>
      <c r="AH214" s="152"/>
      <c r="AI214" s="107"/>
      <c r="AJ214" s="107"/>
      <c r="AK214" s="107"/>
      <c r="AL214" s="107"/>
      <c r="AM214" s="107"/>
      <c r="AN214" s="107"/>
      <c r="AO214" s="107"/>
      <c r="AP214" s="107"/>
      <c r="AQ214" s="107"/>
      <c r="AR214" s="107"/>
      <c r="AS214" s="107"/>
      <c r="AT214" s="107"/>
      <c r="AU214" s="107"/>
      <c r="AV214" s="107"/>
      <c r="AW214" s="107"/>
      <c r="AX214" s="107"/>
    </row>
    <row r="215" outlineLevel="1">
      <c r="A215" s="61"/>
      <c r="B215" s="61"/>
      <c r="C215" s="61"/>
      <c r="D215" s="135"/>
      <c r="E215" s="148" t="s">
        <v>2691</v>
      </c>
      <c r="F215" s="125"/>
      <c r="G215" s="125"/>
      <c r="H215" s="125"/>
      <c r="I215" s="125"/>
      <c r="J215" s="125"/>
      <c r="K215" s="125"/>
      <c r="L215" s="61"/>
      <c r="M215" s="61"/>
      <c r="N215" s="61"/>
      <c r="O215" s="125"/>
      <c r="P215" s="152"/>
      <c r="Q215" s="152"/>
      <c r="R215" s="152"/>
      <c r="S215" s="61"/>
      <c r="T215" s="125"/>
      <c r="U215" s="152"/>
      <c r="V215" s="152"/>
      <c r="W215" s="125"/>
      <c r="X215" s="152"/>
      <c r="Y215" s="125"/>
      <c r="Z215" s="152"/>
      <c r="AA215" s="152"/>
      <c r="AB215" s="152"/>
      <c r="AC215" s="152"/>
      <c r="AD215" s="152"/>
      <c r="AE215" s="152"/>
      <c r="AF215" s="152"/>
      <c r="AG215" s="152"/>
      <c r="AH215" s="152"/>
      <c r="AI215" s="107"/>
      <c r="AJ215" s="107"/>
      <c r="AK215" s="107"/>
      <c r="AL215" s="107"/>
      <c r="AM215" s="107"/>
      <c r="AN215" s="107"/>
      <c r="AO215" s="107"/>
      <c r="AP215" s="107"/>
      <c r="AQ215" s="107"/>
      <c r="AR215" s="107"/>
      <c r="AS215" s="107"/>
      <c r="AT215" s="107"/>
      <c r="AU215" s="107"/>
      <c r="AV215" s="107"/>
      <c r="AW215" s="107"/>
      <c r="AX215" s="107"/>
    </row>
    <row r="216" outlineLevel="1">
      <c r="A216" s="61"/>
      <c r="B216" s="61"/>
      <c r="C216" s="61"/>
      <c r="D216" s="148" t="s">
        <v>2692</v>
      </c>
      <c r="E216" s="148"/>
      <c r="F216" s="125"/>
      <c r="G216" s="125"/>
      <c r="H216" s="125"/>
      <c r="I216" s="125"/>
      <c r="J216" s="125"/>
      <c r="K216" s="125"/>
      <c r="L216" s="61"/>
      <c r="M216" s="61"/>
      <c r="N216" s="61"/>
      <c r="O216" s="125"/>
      <c r="P216" s="152"/>
      <c r="Q216" s="152"/>
      <c r="R216" s="152"/>
      <c r="S216" s="61"/>
      <c r="T216" s="125"/>
      <c r="U216" s="152"/>
      <c r="V216" s="152"/>
      <c r="W216" s="125"/>
      <c r="X216" s="152"/>
      <c r="Y216" s="125"/>
      <c r="Z216" s="152"/>
      <c r="AA216" s="152"/>
      <c r="AB216" s="152"/>
      <c r="AC216" s="152"/>
      <c r="AD216" s="152"/>
      <c r="AE216" s="152"/>
      <c r="AF216" s="152"/>
      <c r="AG216" s="152"/>
      <c r="AH216" s="152"/>
      <c r="AI216" s="107"/>
      <c r="AJ216" s="107"/>
      <c r="AK216" s="107"/>
      <c r="AL216" s="107"/>
      <c r="AM216" s="107"/>
      <c r="AN216" s="107"/>
      <c r="AO216" s="107"/>
      <c r="AP216" s="107"/>
      <c r="AQ216" s="107"/>
      <c r="AR216" s="107"/>
      <c r="AS216" s="107"/>
      <c r="AT216" s="107"/>
      <c r="AU216" s="107"/>
      <c r="AV216" s="107"/>
      <c r="AW216" s="107"/>
      <c r="AX216" s="107"/>
    </row>
    <row r="217" outlineLevel="1">
      <c r="A217" s="61"/>
      <c r="B217" s="61"/>
      <c r="C217" s="61"/>
      <c r="D217" s="449" t="s">
        <v>2014</v>
      </c>
      <c r="E217" s="148" t="s">
        <v>2554</v>
      </c>
      <c r="F217" s="125"/>
      <c r="G217" s="125"/>
      <c r="H217" s="125"/>
      <c r="I217" s="125"/>
      <c r="J217" s="125"/>
      <c r="K217" s="125"/>
      <c r="L217" s="61"/>
      <c r="M217" s="61"/>
      <c r="N217" s="61"/>
      <c r="O217" s="125"/>
      <c r="P217" s="152"/>
      <c r="Q217" s="152"/>
      <c r="R217" s="152"/>
      <c r="S217" s="61"/>
      <c r="T217" s="125"/>
      <c r="U217" s="152"/>
      <c r="V217" s="152"/>
      <c r="W217" s="125"/>
      <c r="X217" s="152"/>
      <c r="Y217" s="125"/>
      <c r="Z217" s="152"/>
      <c r="AA217" s="152"/>
      <c r="AB217" s="152"/>
      <c r="AC217" s="152"/>
      <c r="AD217" s="152"/>
      <c r="AE217" s="152"/>
      <c r="AF217" s="152"/>
      <c r="AG217" s="152"/>
      <c r="AH217" s="152"/>
      <c r="AI217" s="107"/>
      <c r="AJ217" s="107"/>
      <c r="AK217" s="107"/>
      <c r="AL217" s="107"/>
      <c r="AM217" s="107"/>
      <c r="AN217" s="107"/>
      <c r="AO217" s="107"/>
      <c r="AP217" s="107"/>
      <c r="AQ217" s="107"/>
      <c r="AR217" s="107"/>
      <c r="AS217" s="107"/>
      <c r="AT217" s="107"/>
      <c r="AU217" s="107"/>
      <c r="AV217" s="107"/>
      <c r="AW217" s="107"/>
      <c r="AX217" s="107"/>
    </row>
    <row r="218" outlineLevel="1">
      <c r="A218" s="61"/>
      <c r="B218" s="61"/>
      <c r="C218" s="61"/>
      <c r="D218" s="135"/>
      <c r="E218" s="148" t="s">
        <v>2693</v>
      </c>
      <c r="F218" s="125"/>
      <c r="G218" s="125"/>
      <c r="H218" s="125"/>
      <c r="I218" s="125"/>
      <c r="J218" s="125"/>
      <c r="K218" s="125"/>
      <c r="L218" s="61"/>
      <c r="M218" s="61"/>
      <c r="N218" s="61"/>
      <c r="O218" s="125"/>
      <c r="P218" s="152"/>
      <c r="Q218" s="152"/>
      <c r="R218" s="152"/>
      <c r="S218" s="61"/>
      <c r="T218" s="125"/>
      <c r="U218" s="152"/>
      <c r="V218" s="152"/>
      <c r="W218" s="125"/>
      <c r="X218" s="152"/>
      <c r="Y218" s="125"/>
      <c r="Z218" s="152"/>
      <c r="AA218" s="152"/>
      <c r="AB218" s="152"/>
      <c r="AC218" s="152"/>
      <c r="AD218" s="152"/>
      <c r="AE218" s="152"/>
      <c r="AF218" s="152"/>
      <c r="AG218" s="152"/>
      <c r="AH218" s="152"/>
      <c r="AI218" s="107"/>
      <c r="AJ218" s="107"/>
      <c r="AK218" s="107"/>
      <c r="AL218" s="107"/>
      <c r="AM218" s="107"/>
      <c r="AN218" s="107"/>
      <c r="AO218" s="107"/>
      <c r="AP218" s="107"/>
      <c r="AQ218" s="107"/>
      <c r="AR218" s="107"/>
      <c r="AS218" s="107"/>
      <c r="AT218" s="107"/>
      <c r="AU218" s="107"/>
      <c r="AV218" s="107"/>
      <c r="AW218" s="107"/>
      <c r="AX218" s="107"/>
    </row>
    <row r="219" outlineLevel="1">
      <c r="A219" s="61"/>
      <c r="B219" s="61"/>
      <c r="C219" s="61"/>
      <c r="D219" s="148" t="s">
        <v>2694</v>
      </c>
      <c r="E219" s="148"/>
      <c r="F219" s="125"/>
      <c r="G219" s="125"/>
      <c r="H219" s="125"/>
      <c r="I219" s="125"/>
      <c r="J219" s="125"/>
      <c r="K219" s="125"/>
      <c r="L219" s="61"/>
      <c r="M219" s="61"/>
      <c r="N219" s="61"/>
      <c r="O219" s="125"/>
      <c r="P219" s="152"/>
      <c r="Q219" s="152"/>
      <c r="R219" s="152"/>
      <c r="S219" s="61"/>
      <c r="T219" s="125"/>
      <c r="U219" s="152"/>
      <c r="V219" s="152"/>
      <c r="W219" s="125"/>
      <c r="X219" s="152"/>
      <c r="Y219" s="125"/>
      <c r="Z219" s="152"/>
      <c r="AA219" s="152"/>
      <c r="AB219" s="152"/>
      <c r="AC219" s="152"/>
      <c r="AD219" s="152"/>
      <c r="AE219" s="152"/>
      <c r="AF219" s="152"/>
      <c r="AG219" s="152"/>
      <c r="AH219" s="152"/>
      <c r="AI219" s="107"/>
      <c r="AJ219" s="107"/>
      <c r="AK219" s="107"/>
      <c r="AL219" s="107"/>
      <c r="AM219" s="107"/>
      <c r="AN219" s="107"/>
      <c r="AO219" s="107"/>
      <c r="AP219" s="107"/>
      <c r="AQ219" s="107"/>
      <c r="AR219" s="107"/>
      <c r="AS219" s="107"/>
      <c r="AT219" s="107"/>
      <c r="AU219" s="107"/>
      <c r="AV219" s="107"/>
      <c r="AW219" s="107"/>
      <c r="AX219" s="107"/>
    </row>
    <row r="220" outlineLevel="1">
      <c r="A220" s="62"/>
      <c r="B220" s="61"/>
      <c r="C220" s="62"/>
      <c r="D220" s="148" t="s">
        <v>2016</v>
      </c>
      <c r="E220" s="148"/>
      <c r="F220" s="135"/>
      <c r="G220" s="135"/>
      <c r="H220" s="135"/>
      <c r="I220" s="135"/>
      <c r="J220" s="135"/>
      <c r="K220" s="135"/>
      <c r="L220" s="62"/>
      <c r="M220" s="62"/>
      <c r="N220" s="62"/>
      <c r="O220" s="135"/>
      <c r="P220" s="152"/>
      <c r="Q220" s="152"/>
      <c r="R220" s="152"/>
      <c r="S220" s="62"/>
      <c r="T220" s="135"/>
      <c r="U220" s="152"/>
      <c r="V220" s="152"/>
      <c r="W220" s="135"/>
      <c r="X220" s="152"/>
      <c r="Y220" s="135"/>
      <c r="Z220" s="152"/>
      <c r="AA220" s="152"/>
      <c r="AB220" s="152"/>
      <c r="AC220" s="152"/>
      <c r="AD220" s="152"/>
      <c r="AE220" s="152"/>
      <c r="AF220" s="152"/>
      <c r="AG220" s="152"/>
      <c r="AH220" s="152"/>
      <c r="AI220" s="107"/>
      <c r="AJ220" s="107"/>
      <c r="AK220" s="107"/>
      <c r="AL220" s="107"/>
      <c r="AM220" s="107"/>
      <c r="AN220" s="107"/>
      <c r="AO220" s="107"/>
      <c r="AP220" s="107"/>
      <c r="AQ220" s="107"/>
      <c r="AR220" s="107"/>
      <c r="AS220" s="107"/>
      <c r="AT220" s="107"/>
      <c r="AU220" s="107"/>
      <c r="AV220" s="107"/>
      <c r="AW220" s="107"/>
      <c r="AX220" s="107"/>
    </row>
    <row r="221" outlineLevel="1">
      <c r="A221" s="422">
        <v>25.0</v>
      </c>
      <c r="B221" s="61"/>
      <c r="C221" s="556" t="s">
        <v>2716</v>
      </c>
      <c r="D221" s="148" t="s">
        <v>2687</v>
      </c>
      <c r="E221" s="148"/>
      <c r="F221" s="449" t="s">
        <v>2151</v>
      </c>
      <c r="G221" s="449" t="s">
        <v>2106</v>
      </c>
      <c r="H221" s="449" t="s">
        <v>2152</v>
      </c>
      <c r="I221" s="449" t="s">
        <v>2088</v>
      </c>
      <c r="J221" s="449"/>
      <c r="K221" s="449" t="s">
        <v>2162</v>
      </c>
      <c r="L221" s="157" t="s">
        <v>1990</v>
      </c>
      <c r="M221" s="157" t="s">
        <v>197</v>
      </c>
      <c r="N221" s="183" t="s">
        <v>853</v>
      </c>
      <c r="O221" s="449" t="s">
        <v>2080</v>
      </c>
      <c r="P221" s="152"/>
      <c r="Q221" s="152"/>
      <c r="R221" s="152"/>
      <c r="S221" s="183" t="s">
        <v>2097</v>
      </c>
      <c r="T221" s="449" t="s">
        <v>2031</v>
      </c>
      <c r="U221" s="152"/>
      <c r="V221" s="152"/>
      <c r="W221" s="449" t="s">
        <v>252</v>
      </c>
      <c r="X221" s="152"/>
      <c r="Y221" s="449"/>
      <c r="Z221" s="152"/>
      <c r="AA221" s="152"/>
      <c r="AB221" s="152"/>
      <c r="AC221" s="152"/>
      <c r="AD221" s="152"/>
      <c r="AE221" s="152"/>
      <c r="AF221" s="152"/>
      <c r="AG221" s="152"/>
      <c r="AH221" s="152"/>
      <c r="AI221" s="107"/>
      <c r="AJ221" s="107"/>
      <c r="AK221" s="107"/>
      <c r="AL221" s="107"/>
      <c r="AM221" s="107"/>
      <c r="AN221" s="107"/>
      <c r="AO221" s="107"/>
      <c r="AP221" s="107"/>
      <c r="AQ221" s="107"/>
      <c r="AR221" s="107"/>
      <c r="AS221" s="107"/>
      <c r="AT221" s="107"/>
      <c r="AU221" s="107"/>
      <c r="AV221" s="107"/>
      <c r="AW221" s="107"/>
      <c r="AX221" s="107"/>
    </row>
    <row r="222" outlineLevel="1">
      <c r="A222" s="61"/>
      <c r="B222" s="61"/>
      <c r="C222" s="61"/>
      <c r="D222" s="148" t="s">
        <v>2689</v>
      </c>
      <c r="E222" s="148"/>
      <c r="F222" s="125"/>
      <c r="G222" s="125"/>
      <c r="H222" s="125"/>
      <c r="I222" s="125"/>
      <c r="J222" s="125"/>
      <c r="K222" s="125"/>
      <c r="L222" s="61"/>
      <c r="M222" s="61"/>
      <c r="N222" s="61"/>
      <c r="O222" s="125"/>
      <c r="P222" s="152"/>
      <c r="Q222" s="152"/>
      <c r="R222" s="152"/>
      <c r="S222" s="61"/>
      <c r="T222" s="125"/>
      <c r="U222" s="152"/>
      <c r="V222" s="152"/>
      <c r="W222" s="125"/>
      <c r="X222" s="152"/>
      <c r="Y222" s="125"/>
      <c r="Z222" s="152"/>
      <c r="AA222" s="152"/>
      <c r="AB222" s="152"/>
      <c r="AC222" s="152"/>
      <c r="AD222" s="152"/>
      <c r="AE222" s="152"/>
      <c r="AF222" s="152"/>
      <c r="AG222" s="152"/>
      <c r="AH222" s="152"/>
      <c r="AI222" s="107"/>
      <c r="AJ222" s="107"/>
      <c r="AK222" s="107"/>
      <c r="AL222" s="107"/>
      <c r="AM222" s="107"/>
      <c r="AN222" s="107"/>
      <c r="AO222" s="107"/>
      <c r="AP222" s="107"/>
      <c r="AQ222" s="107"/>
      <c r="AR222" s="107"/>
      <c r="AS222" s="107"/>
      <c r="AT222" s="107"/>
      <c r="AU222" s="107"/>
      <c r="AV222" s="107"/>
      <c r="AW222" s="107"/>
      <c r="AX222" s="107"/>
    </row>
    <row r="223" outlineLevel="1">
      <c r="A223" s="61"/>
      <c r="B223" s="61"/>
      <c r="C223" s="61"/>
      <c r="D223" s="449" t="s">
        <v>2690</v>
      </c>
      <c r="E223" s="148" t="s">
        <v>2551</v>
      </c>
      <c r="F223" s="125"/>
      <c r="G223" s="125"/>
      <c r="H223" s="125"/>
      <c r="I223" s="125"/>
      <c r="J223" s="125"/>
      <c r="K223" s="125"/>
      <c r="L223" s="61"/>
      <c r="M223" s="61"/>
      <c r="N223" s="61"/>
      <c r="O223" s="125"/>
      <c r="P223" s="152"/>
      <c r="Q223" s="152"/>
      <c r="R223" s="152"/>
      <c r="S223" s="61"/>
      <c r="T223" s="125"/>
      <c r="U223" s="152"/>
      <c r="V223" s="152"/>
      <c r="W223" s="125"/>
      <c r="X223" s="152"/>
      <c r="Y223" s="125"/>
      <c r="Z223" s="152"/>
      <c r="AA223" s="152"/>
      <c r="AB223" s="152"/>
      <c r="AC223" s="152"/>
      <c r="AD223" s="152"/>
      <c r="AE223" s="152"/>
      <c r="AF223" s="152"/>
      <c r="AG223" s="152"/>
      <c r="AH223" s="152"/>
      <c r="AI223" s="107"/>
      <c r="AJ223" s="107"/>
      <c r="AK223" s="107"/>
      <c r="AL223" s="107"/>
      <c r="AM223" s="107"/>
      <c r="AN223" s="107"/>
      <c r="AO223" s="107"/>
      <c r="AP223" s="107"/>
      <c r="AQ223" s="107"/>
      <c r="AR223" s="107"/>
      <c r="AS223" s="107"/>
      <c r="AT223" s="107"/>
      <c r="AU223" s="107"/>
      <c r="AV223" s="107"/>
      <c r="AW223" s="107"/>
      <c r="AX223" s="107"/>
    </row>
    <row r="224" outlineLevel="1">
      <c r="A224" s="61"/>
      <c r="B224" s="61"/>
      <c r="C224" s="61"/>
      <c r="D224" s="135"/>
      <c r="E224" s="148" t="s">
        <v>2691</v>
      </c>
      <c r="F224" s="125"/>
      <c r="G224" s="125"/>
      <c r="H224" s="125"/>
      <c r="I224" s="125"/>
      <c r="J224" s="125"/>
      <c r="K224" s="125"/>
      <c r="L224" s="61"/>
      <c r="M224" s="61"/>
      <c r="N224" s="61"/>
      <c r="O224" s="125"/>
      <c r="P224" s="152"/>
      <c r="Q224" s="152"/>
      <c r="R224" s="152"/>
      <c r="S224" s="61"/>
      <c r="T224" s="125"/>
      <c r="U224" s="152"/>
      <c r="V224" s="152"/>
      <c r="W224" s="125"/>
      <c r="X224" s="152"/>
      <c r="Y224" s="125"/>
      <c r="Z224" s="152"/>
      <c r="AA224" s="152"/>
      <c r="AB224" s="152"/>
      <c r="AC224" s="152"/>
      <c r="AD224" s="152"/>
      <c r="AE224" s="152"/>
      <c r="AF224" s="152"/>
      <c r="AG224" s="152"/>
      <c r="AH224" s="152"/>
      <c r="AI224" s="107"/>
      <c r="AJ224" s="107"/>
      <c r="AK224" s="107"/>
      <c r="AL224" s="107"/>
      <c r="AM224" s="107"/>
      <c r="AN224" s="107"/>
      <c r="AO224" s="107"/>
      <c r="AP224" s="107"/>
      <c r="AQ224" s="107"/>
      <c r="AR224" s="107"/>
      <c r="AS224" s="107"/>
      <c r="AT224" s="107"/>
      <c r="AU224" s="107"/>
      <c r="AV224" s="107"/>
      <c r="AW224" s="107"/>
      <c r="AX224" s="107"/>
    </row>
    <row r="225" outlineLevel="1">
      <c r="A225" s="61"/>
      <c r="B225" s="61"/>
      <c r="C225" s="61"/>
      <c r="D225" s="148" t="s">
        <v>2692</v>
      </c>
      <c r="E225" s="148"/>
      <c r="F225" s="125"/>
      <c r="G225" s="125"/>
      <c r="H225" s="125"/>
      <c r="I225" s="125"/>
      <c r="J225" s="125"/>
      <c r="K225" s="125"/>
      <c r="L225" s="61"/>
      <c r="M225" s="61"/>
      <c r="N225" s="61"/>
      <c r="O225" s="125"/>
      <c r="P225" s="152"/>
      <c r="Q225" s="152"/>
      <c r="R225" s="152"/>
      <c r="S225" s="61"/>
      <c r="T225" s="125"/>
      <c r="U225" s="152"/>
      <c r="V225" s="152"/>
      <c r="W225" s="125"/>
      <c r="X225" s="152"/>
      <c r="Y225" s="125"/>
      <c r="Z225" s="152"/>
      <c r="AA225" s="152"/>
      <c r="AB225" s="152"/>
      <c r="AC225" s="152"/>
      <c r="AD225" s="152"/>
      <c r="AE225" s="152"/>
      <c r="AF225" s="152"/>
      <c r="AG225" s="152"/>
      <c r="AH225" s="152"/>
      <c r="AI225" s="107"/>
      <c r="AJ225" s="107"/>
      <c r="AK225" s="107"/>
      <c r="AL225" s="107"/>
      <c r="AM225" s="107"/>
      <c r="AN225" s="107"/>
      <c r="AO225" s="107"/>
      <c r="AP225" s="107"/>
      <c r="AQ225" s="107"/>
      <c r="AR225" s="107"/>
      <c r="AS225" s="107"/>
      <c r="AT225" s="107"/>
      <c r="AU225" s="107"/>
      <c r="AV225" s="107"/>
      <c r="AW225" s="107"/>
      <c r="AX225" s="107"/>
    </row>
    <row r="226" outlineLevel="1">
      <c r="A226" s="61"/>
      <c r="B226" s="61"/>
      <c r="C226" s="61"/>
      <c r="D226" s="449" t="s">
        <v>2014</v>
      </c>
      <c r="E226" s="148" t="s">
        <v>2554</v>
      </c>
      <c r="F226" s="125"/>
      <c r="G226" s="125"/>
      <c r="H226" s="125"/>
      <c r="I226" s="125"/>
      <c r="J226" s="125"/>
      <c r="K226" s="125"/>
      <c r="L226" s="61"/>
      <c r="M226" s="61"/>
      <c r="N226" s="61"/>
      <c r="O226" s="125"/>
      <c r="P226" s="152"/>
      <c r="Q226" s="152"/>
      <c r="R226" s="152"/>
      <c r="S226" s="61"/>
      <c r="T226" s="125"/>
      <c r="U226" s="152"/>
      <c r="V226" s="152"/>
      <c r="W226" s="125"/>
      <c r="X226" s="152"/>
      <c r="Y226" s="125"/>
      <c r="Z226" s="152"/>
      <c r="AA226" s="152"/>
      <c r="AB226" s="152"/>
      <c r="AC226" s="152"/>
      <c r="AD226" s="152"/>
      <c r="AE226" s="152"/>
      <c r="AF226" s="152"/>
      <c r="AG226" s="152"/>
      <c r="AH226" s="152"/>
      <c r="AI226" s="107"/>
      <c r="AJ226" s="107"/>
      <c r="AK226" s="107"/>
      <c r="AL226" s="107"/>
      <c r="AM226" s="107"/>
      <c r="AN226" s="107"/>
      <c r="AO226" s="107"/>
      <c r="AP226" s="107"/>
      <c r="AQ226" s="107"/>
      <c r="AR226" s="107"/>
      <c r="AS226" s="107"/>
      <c r="AT226" s="107"/>
      <c r="AU226" s="107"/>
      <c r="AV226" s="107"/>
      <c r="AW226" s="107"/>
      <c r="AX226" s="107"/>
    </row>
    <row r="227" outlineLevel="1">
      <c r="A227" s="61"/>
      <c r="B227" s="61"/>
      <c r="C227" s="61"/>
      <c r="D227" s="135"/>
      <c r="E227" s="148" t="s">
        <v>2693</v>
      </c>
      <c r="F227" s="125"/>
      <c r="G227" s="125"/>
      <c r="H227" s="125"/>
      <c r="I227" s="125"/>
      <c r="J227" s="125"/>
      <c r="K227" s="125"/>
      <c r="L227" s="61"/>
      <c r="M227" s="61"/>
      <c r="N227" s="61"/>
      <c r="O227" s="125"/>
      <c r="P227" s="152"/>
      <c r="Q227" s="152"/>
      <c r="R227" s="152"/>
      <c r="S227" s="61"/>
      <c r="T227" s="125"/>
      <c r="U227" s="152"/>
      <c r="V227" s="152"/>
      <c r="W227" s="125"/>
      <c r="X227" s="152"/>
      <c r="Y227" s="125"/>
      <c r="Z227" s="152"/>
      <c r="AA227" s="152"/>
      <c r="AB227" s="152"/>
      <c r="AC227" s="152"/>
      <c r="AD227" s="152"/>
      <c r="AE227" s="152"/>
      <c r="AF227" s="152"/>
      <c r="AG227" s="152"/>
      <c r="AH227" s="152"/>
      <c r="AI227" s="107"/>
      <c r="AJ227" s="107"/>
      <c r="AK227" s="107"/>
      <c r="AL227" s="107"/>
      <c r="AM227" s="107"/>
      <c r="AN227" s="107"/>
      <c r="AO227" s="107"/>
      <c r="AP227" s="107"/>
      <c r="AQ227" s="107"/>
      <c r="AR227" s="107"/>
      <c r="AS227" s="107"/>
      <c r="AT227" s="107"/>
      <c r="AU227" s="107"/>
      <c r="AV227" s="107"/>
      <c r="AW227" s="107"/>
      <c r="AX227" s="107"/>
    </row>
    <row r="228" outlineLevel="1">
      <c r="A228" s="61"/>
      <c r="B228" s="61"/>
      <c r="C228" s="61"/>
      <c r="D228" s="148" t="s">
        <v>2694</v>
      </c>
      <c r="E228" s="148"/>
      <c r="F228" s="125"/>
      <c r="G228" s="125"/>
      <c r="H228" s="125"/>
      <c r="I228" s="125"/>
      <c r="J228" s="125"/>
      <c r="K228" s="125"/>
      <c r="L228" s="61"/>
      <c r="M228" s="61"/>
      <c r="N228" s="61"/>
      <c r="O228" s="125"/>
      <c r="P228" s="152"/>
      <c r="Q228" s="152"/>
      <c r="R228" s="152"/>
      <c r="S228" s="61"/>
      <c r="T228" s="125"/>
      <c r="U228" s="152"/>
      <c r="V228" s="152"/>
      <c r="W228" s="125"/>
      <c r="X228" s="152"/>
      <c r="Y228" s="125"/>
      <c r="Z228" s="152"/>
      <c r="AA228" s="152"/>
      <c r="AB228" s="152"/>
      <c r="AC228" s="152"/>
      <c r="AD228" s="152"/>
      <c r="AE228" s="152"/>
      <c r="AF228" s="152"/>
      <c r="AG228" s="152"/>
      <c r="AH228" s="152"/>
      <c r="AI228" s="107"/>
      <c r="AJ228" s="107"/>
      <c r="AK228" s="107"/>
      <c r="AL228" s="107"/>
      <c r="AM228" s="107"/>
      <c r="AN228" s="107"/>
      <c r="AO228" s="107"/>
      <c r="AP228" s="107"/>
      <c r="AQ228" s="107"/>
      <c r="AR228" s="107"/>
      <c r="AS228" s="107"/>
      <c r="AT228" s="107"/>
      <c r="AU228" s="107"/>
      <c r="AV228" s="107"/>
      <c r="AW228" s="107"/>
      <c r="AX228" s="107"/>
    </row>
    <row r="229" outlineLevel="1">
      <c r="A229" s="62"/>
      <c r="B229" s="61"/>
      <c r="C229" s="62"/>
      <c r="D229" s="148" t="s">
        <v>2016</v>
      </c>
      <c r="E229" s="148"/>
      <c r="F229" s="135"/>
      <c r="G229" s="135"/>
      <c r="H229" s="135"/>
      <c r="I229" s="135"/>
      <c r="J229" s="135"/>
      <c r="K229" s="135"/>
      <c r="L229" s="62"/>
      <c r="M229" s="62"/>
      <c r="N229" s="62"/>
      <c r="O229" s="135"/>
      <c r="P229" s="152"/>
      <c r="Q229" s="152"/>
      <c r="R229" s="152"/>
      <c r="S229" s="62"/>
      <c r="T229" s="135"/>
      <c r="U229" s="152"/>
      <c r="V229" s="152"/>
      <c r="W229" s="135"/>
      <c r="X229" s="152"/>
      <c r="Y229" s="135"/>
      <c r="Z229" s="152"/>
      <c r="AA229" s="152"/>
      <c r="AB229" s="152"/>
      <c r="AC229" s="152"/>
      <c r="AD229" s="152"/>
      <c r="AE229" s="152"/>
      <c r="AF229" s="152"/>
      <c r="AG229" s="152"/>
      <c r="AH229" s="152"/>
      <c r="AI229" s="107"/>
      <c r="AJ229" s="107"/>
      <c r="AK229" s="107"/>
      <c r="AL229" s="107"/>
      <c r="AM229" s="107"/>
      <c r="AN229" s="107"/>
      <c r="AO229" s="107"/>
      <c r="AP229" s="107"/>
      <c r="AQ229" s="107"/>
      <c r="AR229" s="107"/>
      <c r="AS229" s="107"/>
      <c r="AT229" s="107"/>
      <c r="AU229" s="107"/>
      <c r="AV229" s="107"/>
      <c r="AW229" s="107"/>
      <c r="AX229" s="107"/>
    </row>
    <row r="230" outlineLevel="1">
      <c r="A230" s="422">
        <v>26.0</v>
      </c>
      <c r="B230" s="61"/>
      <c r="C230" s="556" t="s">
        <v>2717</v>
      </c>
      <c r="D230" s="148" t="s">
        <v>2687</v>
      </c>
      <c r="E230" s="148"/>
      <c r="F230" s="449" t="s">
        <v>2168</v>
      </c>
      <c r="G230" s="449" t="s">
        <v>2169</v>
      </c>
      <c r="H230" s="449" t="s">
        <v>2027</v>
      </c>
      <c r="I230" s="449" t="s">
        <v>2088</v>
      </c>
      <c r="J230" s="449"/>
      <c r="K230" s="449" t="s">
        <v>2170</v>
      </c>
      <c r="L230" s="157" t="s">
        <v>1990</v>
      </c>
      <c r="M230" s="157" t="s">
        <v>197</v>
      </c>
      <c r="N230" s="183" t="s">
        <v>853</v>
      </c>
      <c r="O230" s="449" t="s">
        <v>2080</v>
      </c>
      <c r="P230" s="152"/>
      <c r="Q230" s="152"/>
      <c r="R230" s="152"/>
      <c r="S230" s="183" t="s">
        <v>2097</v>
      </c>
      <c r="T230" s="449" t="s">
        <v>2031</v>
      </c>
      <c r="U230" s="152"/>
      <c r="V230" s="152"/>
      <c r="W230" s="449" t="s">
        <v>252</v>
      </c>
      <c r="X230" s="152"/>
      <c r="Y230" s="449"/>
      <c r="Z230" s="152"/>
      <c r="AA230" s="152"/>
      <c r="AB230" s="152"/>
      <c r="AC230" s="152"/>
      <c r="AD230" s="152"/>
      <c r="AE230" s="152"/>
      <c r="AF230" s="152"/>
      <c r="AG230" s="152"/>
      <c r="AH230" s="152"/>
      <c r="AI230" s="107"/>
      <c r="AJ230" s="107"/>
      <c r="AK230" s="107"/>
      <c r="AL230" s="107"/>
      <c r="AM230" s="107"/>
      <c r="AN230" s="107"/>
      <c r="AO230" s="107"/>
      <c r="AP230" s="107"/>
      <c r="AQ230" s="107"/>
      <c r="AR230" s="107"/>
      <c r="AS230" s="107"/>
      <c r="AT230" s="107"/>
      <c r="AU230" s="107"/>
      <c r="AV230" s="107"/>
      <c r="AW230" s="107"/>
      <c r="AX230" s="107"/>
    </row>
    <row r="231" outlineLevel="1">
      <c r="A231" s="61"/>
      <c r="B231" s="61"/>
      <c r="C231" s="61"/>
      <c r="D231" s="148" t="s">
        <v>2689</v>
      </c>
      <c r="E231" s="148"/>
      <c r="F231" s="125"/>
      <c r="G231" s="125"/>
      <c r="H231" s="125"/>
      <c r="I231" s="125"/>
      <c r="J231" s="125"/>
      <c r="K231" s="125"/>
      <c r="L231" s="61"/>
      <c r="M231" s="61"/>
      <c r="N231" s="61"/>
      <c r="O231" s="125"/>
      <c r="P231" s="152"/>
      <c r="Q231" s="152"/>
      <c r="R231" s="152"/>
      <c r="S231" s="61"/>
      <c r="T231" s="125"/>
      <c r="U231" s="152"/>
      <c r="V231" s="152"/>
      <c r="W231" s="125"/>
      <c r="X231" s="152"/>
      <c r="Y231" s="125"/>
      <c r="Z231" s="152"/>
      <c r="AA231" s="152"/>
      <c r="AB231" s="152"/>
      <c r="AC231" s="152"/>
      <c r="AD231" s="152"/>
      <c r="AE231" s="152"/>
      <c r="AF231" s="152"/>
      <c r="AG231" s="152"/>
      <c r="AH231" s="152"/>
      <c r="AI231" s="107"/>
      <c r="AJ231" s="107"/>
      <c r="AK231" s="107"/>
      <c r="AL231" s="107"/>
      <c r="AM231" s="107"/>
      <c r="AN231" s="107"/>
      <c r="AO231" s="107"/>
      <c r="AP231" s="107"/>
      <c r="AQ231" s="107"/>
      <c r="AR231" s="107"/>
      <c r="AS231" s="107"/>
      <c r="AT231" s="107"/>
      <c r="AU231" s="107"/>
      <c r="AV231" s="107"/>
      <c r="AW231" s="107"/>
      <c r="AX231" s="107"/>
    </row>
    <row r="232" outlineLevel="1">
      <c r="A232" s="61"/>
      <c r="B232" s="61"/>
      <c r="C232" s="61"/>
      <c r="D232" s="449" t="s">
        <v>2690</v>
      </c>
      <c r="E232" s="148" t="s">
        <v>2551</v>
      </c>
      <c r="F232" s="125"/>
      <c r="G232" s="125"/>
      <c r="H232" s="125"/>
      <c r="I232" s="125"/>
      <c r="J232" s="125"/>
      <c r="K232" s="125"/>
      <c r="L232" s="61"/>
      <c r="M232" s="61"/>
      <c r="N232" s="61"/>
      <c r="O232" s="125"/>
      <c r="P232" s="152"/>
      <c r="Q232" s="152"/>
      <c r="R232" s="152"/>
      <c r="S232" s="61"/>
      <c r="T232" s="125"/>
      <c r="U232" s="152"/>
      <c r="V232" s="152"/>
      <c r="W232" s="125"/>
      <c r="X232" s="152"/>
      <c r="Y232" s="125"/>
      <c r="Z232" s="152"/>
      <c r="AA232" s="152"/>
      <c r="AB232" s="152"/>
      <c r="AC232" s="152"/>
      <c r="AD232" s="152"/>
      <c r="AE232" s="152"/>
      <c r="AF232" s="152"/>
      <c r="AG232" s="152"/>
      <c r="AH232" s="152"/>
      <c r="AI232" s="107"/>
      <c r="AJ232" s="107"/>
      <c r="AK232" s="107"/>
      <c r="AL232" s="107"/>
      <c r="AM232" s="107"/>
      <c r="AN232" s="107"/>
      <c r="AO232" s="107"/>
      <c r="AP232" s="107"/>
      <c r="AQ232" s="107"/>
      <c r="AR232" s="107"/>
      <c r="AS232" s="107"/>
      <c r="AT232" s="107"/>
      <c r="AU232" s="107"/>
      <c r="AV232" s="107"/>
      <c r="AW232" s="107"/>
      <c r="AX232" s="107"/>
    </row>
    <row r="233" outlineLevel="1">
      <c r="A233" s="61"/>
      <c r="B233" s="61"/>
      <c r="C233" s="61"/>
      <c r="D233" s="135"/>
      <c r="E233" s="148" t="s">
        <v>2691</v>
      </c>
      <c r="F233" s="125"/>
      <c r="G233" s="125"/>
      <c r="H233" s="125"/>
      <c r="I233" s="125"/>
      <c r="J233" s="125"/>
      <c r="K233" s="125"/>
      <c r="L233" s="61"/>
      <c r="M233" s="61"/>
      <c r="N233" s="61"/>
      <c r="O233" s="125"/>
      <c r="P233" s="152"/>
      <c r="Q233" s="152"/>
      <c r="R233" s="152"/>
      <c r="S233" s="61"/>
      <c r="T233" s="125"/>
      <c r="U233" s="152"/>
      <c r="V233" s="152"/>
      <c r="W233" s="125"/>
      <c r="X233" s="152"/>
      <c r="Y233" s="125"/>
      <c r="Z233" s="152"/>
      <c r="AA233" s="152"/>
      <c r="AB233" s="152"/>
      <c r="AC233" s="152"/>
      <c r="AD233" s="152"/>
      <c r="AE233" s="152"/>
      <c r="AF233" s="152"/>
      <c r="AG233" s="152"/>
      <c r="AH233" s="152"/>
      <c r="AI233" s="107"/>
      <c r="AJ233" s="107"/>
      <c r="AK233" s="107"/>
      <c r="AL233" s="107"/>
      <c r="AM233" s="107"/>
      <c r="AN233" s="107"/>
      <c r="AO233" s="107"/>
      <c r="AP233" s="107"/>
      <c r="AQ233" s="107"/>
      <c r="AR233" s="107"/>
      <c r="AS233" s="107"/>
      <c r="AT233" s="107"/>
      <c r="AU233" s="107"/>
      <c r="AV233" s="107"/>
      <c r="AW233" s="107"/>
      <c r="AX233" s="107"/>
    </row>
    <row r="234" outlineLevel="1">
      <c r="A234" s="61"/>
      <c r="B234" s="61"/>
      <c r="C234" s="61"/>
      <c r="D234" s="148" t="s">
        <v>2692</v>
      </c>
      <c r="E234" s="148"/>
      <c r="F234" s="125"/>
      <c r="G234" s="125"/>
      <c r="H234" s="125"/>
      <c r="I234" s="125"/>
      <c r="J234" s="125"/>
      <c r="K234" s="125"/>
      <c r="L234" s="61"/>
      <c r="M234" s="61"/>
      <c r="N234" s="61"/>
      <c r="O234" s="125"/>
      <c r="P234" s="152"/>
      <c r="Q234" s="152"/>
      <c r="R234" s="152"/>
      <c r="S234" s="61"/>
      <c r="T234" s="125"/>
      <c r="U234" s="152"/>
      <c r="V234" s="152"/>
      <c r="W234" s="125"/>
      <c r="X234" s="152"/>
      <c r="Y234" s="125"/>
      <c r="Z234" s="152"/>
      <c r="AA234" s="152"/>
      <c r="AB234" s="152"/>
      <c r="AC234" s="152"/>
      <c r="AD234" s="152"/>
      <c r="AE234" s="152"/>
      <c r="AF234" s="152"/>
      <c r="AG234" s="152"/>
      <c r="AH234" s="152"/>
      <c r="AI234" s="107"/>
      <c r="AJ234" s="107"/>
      <c r="AK234" s="107"/>
      <c r="AL234" s="107"/>
      <c r="AM234" s="107"/>
      <c r="AN234" s="107"/>
      <c r="AO234" s="107"/>
      <c r="AP234" s="107"/>
      <c r="AQ234" s="107"/>
      <c r="AR234" s="107"/>
      <c r="AS234" s="107"/>
      <c r="AT234" s="107"/>
      <c r="AU234" s="107"/>
      <c r="AV234" s="107"/>
      <c r="AW234" s="107"/>
      <c r="AX234" s="107"/>
    </row>
    <row r="235" outlineLevel="1">
      <c r="A235" s="61"/>
      <c r="B235" s="61"/>
      <c r="C235" s="61"/>
      <c r="D235" s="449" t="s">
        <v>2014</v>
      </c>
      <c r="E235" s="148" t="s">
        <v>2554</v>
      </c>
      <c r="F235" s="125"/>
      <c r="G235" s="125"/>
      <c r="H235" s="125"/>
      <c r="I235" s="125"/>
      <c r="J235" s="125"/>
      <c r="K235" s="125"/>
      <c r="L235" s="61"/>
      <c r="M235" s="61"/>
      <c r="N235" s="61"/>
      <c r="O235" s="125"/>
      <c r="P235" s="152"/>
      <c r="Q235" s="152"/>
      <c r="R235" s="152"/>
      <c r="S235" s="61"/>
      <c r="T235" s="125"/>
      <c r="U235" s="152"/>
      <c r="V235" s="152"/>
      <c r="W235" s="125"/>
      <c r="X235" s="152"/>
      <c r="Y235" s="125"/>
      <c r="Z235" s="152"/>
      <c r="AA235" s="152"/>
      <c r="AB235" s="152"/>
      <c r="AC235" s="152"/>
      <c r="AD235" s="152"/>
      <c r="AE235" s="152"/>
      <c r="AF235" s="152"/>
      <c r="AG235" s="152"/>
      <c r="AH235" s="152"/>
      <c r="AI235" s="107"/>
      <c r="AJ235" s="107"/>
      <c r="AK235" s="107"/>
      <c r="AL235" s="107"/>
      <c r="AM235" s="107"/>
      <c r="AN235" s="107"/>
      <c r="AO235" s="107"/>
      <c r="AP235" s="107"/>
      <c r="AQ235" s="107"/>
      <c r="AR235" s="107"/>
      <c r="AS235" s="107"/>
      <c r="AT235" s="107"/>
      <c r="AU235" s="107"/>
      <c r="AV235" s="107"/>
      <c r="AW235" s="107"/>
      <c r="AX235" s="107"/>
    </row>
    <row r="236" outlineLevel="1">
      <c r="A236" s="61"/>
      <c r="B236" s="61"/>
      <c r="C236" s="61"/>
      <c r="D236" s="135"/>
      <c r="E236" s="148" t="s">
        <v>2693</v>
      </c>
      <c r="F236" s="125"/>
      <c r="G236" s="125"/>
      <c r="H236" s="125"/>
      <c r="I236" s="125"/>
      <c r="J236" s="125"/>
      <c r="K236" s="125"/>
      <c r="L236" s="61"/>
      <c r="M236" s="61"/>
      <c r="N236" s="61"/>
      <c r="O236" s="125"/>
      <c r="P236" s="152"/>
      <c r="Q236" s="152"/>
      <c r="R236" s="152"/>
      <c r="S236" s="61"/>
      <c r="T236" s="125"/>
      <c r="U236" s="152"/>
      <c r="V236" s="152"/>
      <c r="W236" s="125"/>
      <c r="X236" s="152"/>
      <c r="Y236" s="125"/>
      <c r="Z236" s="152"/>
      <c r="AA236" s="152"/>
      <c r="AB236" s="152"/>
      <c r="AC236" s="152"/>
      <c r="AD236" s="152"/>
      <c r="AE236" s="152"/>
      <c r="AF236" s="152"/>
      <c r="AG236" s="152"/>
      <c r="AH236" s="152"/>
      <c r="AI236" s="107"/>
      <c r="AJ236" s="107"/>
      <c r="AK236" s="107"/>
      <c r="AL236" s="107"/>
      <c r="AM236" s="107"/>
      <c r="AN236" s="107"/>
      <c r="AO236" s="107"/>
      <c r="AP236" s="107"/>
      <c r="AQ236" s="107"/>
      <c r="AR236" s="107"/>
      <c r="AS236" s="107"/>
      <c r="AT236" s="107"/>
      <c r="AU236" s="107"/>
      <c r="AV236" s="107"/>
      <c r="AW236" s="107"/>
      <c r="AX236" s="107"/>
    </row>
    <row r="237" outlineLevel="1">
      <c r="A237" s="61"/>
      <c r="B237" s="61"/>
      <c r="C237" s="61"/>
      <c r="D237" s="148" t="s">
        <v>2694</v>
      </c>
      <c r="E237" s="148"/>
      <c r="F237" s="125"/>
      <c r="G237" s="125"/>
      <c r="H237" s="125"/>
      <c r="I237" s="125"/>
      <c r="J237" s="125"/>
      <c r="K237" s="125"/>
      <c r="L237" s="61"/>
      <c r="M237" s="61"/>
      <c r="N237" s="61"/>
      <c r="O237" s="125"/>
      <c r="P237" s="152"/>
      <c r="Q237" s="152"/>
      <c r="R237" s="152"/>
      <c r="S237" s="61"/>
      <c r="T237" s="125"/>
      <c r="U237" s="152"/>
      <c r="V237" s="152"/>
      <c r="W237" s="125"/>
      <c r="X237" s="152"/>
      <c r="Y237" s="125"/>
      <c r="Z237" s="152"/>
      <c r="AA237" s="152"/>
      <c r="AB237" s="152"/>
      <c r="AC237" s="152"/>
      <c r="AD237" s="152"/>
      <c r="AE237" s="152"/>
      <c r="AF237" s="152"/>
      <c r="AG237" s="152"/>
      <c r="AH237" s="152"/>
      <c r="AI237" s="107"/>
      <c r="AJ237" s="107"/>
      <c r="AK237" s="107"/>
      <c r="AL237" s="107"/>
      <c r="AM237" s="107"/>
      <c r="AN237" s="107"/>
      <c r="AO237" s="107"/>
      <c r="AP237" s="107"/>
      <c r="AQ237" s="107"/>
      <c r="AR237" s="107"/>
      <c r="AS237" s="107"/>
      <c r="AT237" s="107"/>
      <c r="AU237" s="107"/>
      <c r="AV237" s="107"/>
      <c r="AW237" s="107"/>
      <c r="AX237" s="107"/>
    </row>
    <row r="238" outlineLevel="1">
      <c r="A238" s="62"/>
      <c r="B238" s="61"/>
      <c r="C238" s="62"/>
      <c r="D238" s="148" t="s">
        <v>2016</v>
      </c>
      <c r="E238" s="148"/>
      <c r="F238" s="135"/>
      <c r="G238" s="135"/>
      <c r="H238" s="135"/>
      <c r="I238" s="135"/>
      <c r="J238" s="135"/>
      <c r="K238" s="135"/>
      <c r="L238" s="62"/>
      <c r="M238" s="62"/>
      <c r="N238" s="62"/>
      <c r="O238" s="135"/>
      <c r="P238" s="152"/>
      <c r="Q238" s="152"/>
      <c r="R238" s="152"/>
      <c r="S238" s="62"/>
      <c r="T238" s="135"/>
      <c r="U238" s="152"/>
      <c r="V238" s="152"/>
      <c r="W238" s="135"/>
      <c r="X238" s="152"/>
      <c r="Y238" s="135"/>
      <c r="Z238" s="152"/>
      <c r="AA238" s="152"/>
      <c r="AB238" s="152"/>
      <c r="AC238" s="152"/>
      <c r="AD238" s="152"/>
      <c r="AE238" s="152"/>
      <c r="AF238" s="152"/>
      <c r="AG238" s="152"/>
      <c r="AH238" s="152"/>
      <c r="AI238" s="107"/>
      <c r="AJ238" s="107"/>
      <c r="AK238" s="107"/>
      <c r="AL238" s="107"/>
      <c r="AM238" s="107"/>
      <c r="AN238" s="107"/>
      <c r="AO238" s="107"/>
      <c r="AP238" s="107"/>
      <c r="AQ238" s="107"/>
      <c r="AR238" s="107"/>
      <c r="AS238" s="107"/>
      <c r="AT238" s="107"/>
      <c r="AU238" s="107"/>
      <c r="AV238" s="107"/>
      <c r="AW238" s="107"/>
      <c r="AX238" s="107"/>
    </row>
    <row r="239" outlineLevel="1">
      <c r="A239" s="422">
        <v>27.0</v>
      </c>
      <c r="B239" s="61"/>
      <c r="C239" s="556" t="s">
        <v>2718</v>
      </c>
      <c r="D239" s="148" t="s">
        <v>2687</v>
      </c>
      <c r="E239" s="148"/>
      <c r="F239" s="449" t="s">
        <v>2168</v>
      </c>
      <c r="G239" s="449" t="s">
        <v>2169</v>
      </c>
      <c r="H239" s="449" t="s">
        <v>2027</v>
      </c>
      <c r="I239" s="449" t="s">
        <v>2088</v>
      </c>
      <c r="J239" s="449"/>
      <c r="K239" s="449" t="s">
        <v>2175</v>
      </c>
      <c r="L239" s="157" t="s">
        <v>1990</v>
      </c>
      <c r="M239" s="157" t="s">
        <v>197</v>
      </c>
      <c r="N239" s="183" t="s">
        <v>853</v>
      </c>
      <c r="O239" s="449" t="s">
        <v>2080</v>
      </c>
      <c r="P239" s="152"/>
      <c r="Q239" s="152"/>
      <c r="R239" s="152"/>
      <c r="S239" s="183" t="s">
        <v>2097</v>
      </c>
      <c r="T239" s="449" t="s">
        <v>2031</v>
      </c>
      <c r="U239" s="152"/>
      <c r="V239" s="152"/>
      <c r="W239" s="449" t="s">
        <v>252</v>
      </c>
      <c r="X239" s="152"/>
      <c r="Y239" s="449"/>
      <c r="Z239" s="152"/>
      <c r="AA239" s="152"/>
      <c r="AB239" s="152"/>
      <c r="AC239" s="152"/>
      <c r="AD239" s="152"/>
      <c r="AE239" s="152"/>
      <c r="AF239" s="152"/>
      <c r="AG239" s="152"/>
      <c r="AH239" s="152"/>
      <c r="AI239" s="107"/>
      <c r="AJ239" s="107"/>
      <c r="AK239" s="107"/>
      <c r="AL239" s="107"/>
      <c r="AM239" s="107"/>
      <c r="AN239" s="107"/>
      <c r="AO239" s="107"/>
      <c r="AP239" s="107"/>
      <c r="AQ239" s="107"/>
      <c r="AR239" s="107"/>
      <c r="AS239" s="107"/>
      <c r="AT239" s="107"/>
      <c r="AU239" s="107"/>
      <c r="AV239" s="107"/>
      <c r="AW239" s="107"/>
      <c r="AX239" s="107"/>
    </row>
    <row r="240" outlineLevel="1">
      <c r="A240" s="61"/>
      <c r="B240" s="61"/>
      <c r="C240" s="61"/>
      <c r="D240" s="148" t="s">
        <v>2689</v>
      </c>
      <c r="E240" s="148"/>
      <c r="F240" s="125"/>
      <c r="G240" s="125"/>
      <c r="H240" s="125"/>
      <c r="I240" s="125"/>
      <c r="J240" s="125"/>
      <c r="K240" s="125"/>
      <c r="L240" s="61"/>
      <c r="M240" s="61"/>
      <c r="N240" s="61"/>
      <c r="O240" s="125"/>
      <c r="P240" s="152"/>
      <c r="Q240" s="152"/>
      <c r="R240" s="152"/>
      <c r="S240" s="61"/>
      <c r="T240" s="125"/>
      <c r="U240" s="152"/>
      <c r="V240" s="152"/>
      <c r="W240" s="125"/>
      <c r="X240" s="152"/>
      <c r="Y240" s="125"/>
      <c r="Z240" s="152"/>
      <c r="AA240" s="152"/>
      <c r="AB240" s="152"/>
      <c r="AC240" s="152"/>
      <c r="AD240" s="152"/>
      <c r="AE240" s="152"/>
      <c r="AF240" s="152"/>
      <c r="AG240" s="152"/>
      <c r="AH240" s="152"/>
      <c r="AI240" s="107"/>
      <c r="AJ240" s="107"/>
      <c r="AK240" s="107"/>
      <c r="AL240" s="107"/>
      <c r="AM240" s="107"/>
      <c r="AN240" s="107"/>
      <c r="AO240" s="107"/>
      <c r="AP240" s="107"/>
      <c r="AQ240" s="107"/>
      <c r="AR240" s="107"/>
      <c r="AS240" s="107"/>
      <c r="AT240" s="107"/>
      <c r="AU240" s="107"/>
      <c r="AV240" s="107"/>
      <c r="AW240" s="107"/>
      <c r="AX240" s="107"/>
    </row>
    <row r="241" outlineLevel="1">
      <c r="A241" s="61"/>
      <c r="B241" s="61"/>
      <c r="C241" s="61"/>
      <c r="D241" s="449" t="s">
        <v>2690</v>
      </c>
      <c r="E241" s="148" t="s">
        <v>2551</v>
      </c>
      <c r="F241" s="125"/>
      <c r="G241" s="125"/>
      <c r="H241" s="125"/>
      <c r="I241" s="125"/>
      <c r="J241" s="125"/>
      <c r="K241" s="125"/>
      <c r="L241" s="61"/>
      <c r="M241" s="61"/>
      <c r="N241" s="61"/>
      <c r="O241" s="125"/>
      <c r="P241" s="152"/>
      <c r="Q241" s="152"/>
      <c r="R241" s="152"/>
      <c r="S241" s="61"/>
      <c r="T241" s="125"/>
      <c r="U241" s="152"/>
      <c r="V241" s="152"/>
      <c r="W241" s="125"/>
      <c r="X241" s="152"/>
      <c r="Y241" s="125"/>
      <c r="Z241" s="152"/>
      <c r="AA241" s="152"/>
      <c r="AB241" s="152"/>
      <c r="AC241" s="152"/>
      <c r="AD241" s="152"/>
      <c r="AE241" s="152"/>
      <c r="AF241" s="152"/>
      <c r="AG241" s="152"/>
      <c r="AH241" s="152"/>
      <c r="AI241" s="107"/>
      <c r="AJ241" s="107"/>
      <c r="AK241" s="107"/>
      <c r="AL241" s="107"/>
      <c r="AM241" s="107"/>
      <c r="AN241" s="107"/>
      <c r="AO241" s="107"/>
      <c r="AP241" s="107"/>
      <c r="AQ241" s="107"/>
      <c r="AR241" s="107"/>
      <c r="AS241" s="107"/>
      <c r="AT241" s="107"/>
      <c r="AU241" s="107"/>
      <c r="AV241" s="107"/>
      <c r="AW241" s="107"/>
      <c r="AX241" s="107"/>
    </row>
    <row r="242" outlineLevel="1">
      <c r="A242" s="61"/>
      <c r="B242" s="61"/>
      <c r="C242" s="61"/>
      <c r="D242" s="135"/>
      <c r="E242" s="148" t="s">
        <v>2691</v>
      </c>
      <c r="F242" s="125"/>
      <c r="G242" s="125"/>
      <c r="H242" s="125"/>
      <c r="I242" s="125"/>
      <c r="J242" s="125"/>
      <c r="K242" s="125"/>
      <c r="L242" s="61"/>
      <c r="M242" s="61"/>
      <c r="N242" s="61"/>
      <c r="O242" s="125"/>
      <c r="P242" s="152"/>
      <c r="Q242" s="152"/>
      <c r="R242" s="152"/>
      <c r="S242" s="61"/>
      <c r="T242" s="125"/>
      <c r="U242" s="152"/>
      <c r="V242" s="152"/>
      <c r="W242" s="125"/>
      <c r="X242" s="152"/>
      <c r="Y242" s="125"/>
      <c r="Z242" s="152"/>
      <c r="AA242" s="152"/>
      <c r="AB242" s="152"/>
      <c r="AC242" s="152"/>
      <c r="AD242" s="152"/>
      <c r="AE242" s="152"/>
      <c r="AF242" s="152"/>
      <c r="AG242" s="152"/>
      <c r="AH242" s="152"/>
      <c r="AI242" s="107"/>
      <c r="AJ242" s="107"/>
      <c r="AK242" s="107"/>
      <c r="AL242" s="107"/>
      <c r="AM242" s="107"/>
      <c r="AN242" s="107"/>
      <c r="AO242" s="107"/>
      <c r="AP242" s="107"/>
      <c r="AQ242" s="107"/>
      <c r="AR242" s="107"/>
      <c r="AS242" s="107"/>
      <c r="AT242" s="107"/>
      <c r="AU242" s="107"/>
      <c r="AV242" s="107"/>
      <c r="AW242" s="107"/>
      <c r="AX242" s="107"/>
    </row>
    <row r="243" outlineLevel="1">
      <c r="A243" s="61"/>
      <c r="B243" s="61"/>
      <c r="C243" s="61"/>
      <c r="D243" s="148" t="s">
        <v>2692</v>
      </c>
      <c r="E243" s="148"/>
      <c r="F243" s="125"/>
      <c r="G243" s="125"/>
      <c r="H243" s="125"/>
      <c r="I243" s="125"/>
      <c r="J243" s="125"/>
      <c r="K243" s="125"/>
      <c r="L243" s="61"/>
      <c r="M243" s="61"/>
      <c r="N243" s="61"/>
      <c r="O243" s="125"/>
      <c r="P243" s="152"/>
      <c r="Q243" s="152"/>
      <c r="R243" s="152"/>
      <c r="S243" s="61"/>
      <c r="T243" s="125"/>
      <c r="U243" s="152"/>
      <c r="V243" s="152"/>
      <c r="W243" s="125"/>
      <c r="X243" s="152"/>
      <c r="Y243" s="125"/>
      <c r="Z243" s="152"/>
      <c r="AA243" s="152"/>
      <c r="AB243" s="152"/>
      <c r="AC243" s="152"/>
      <c r="AD243" s="152"/>
      <c r="AE243" s="152"/>
      <c r="AF243" s="152"/>
      <c r="AG243" s="152"/>
      <c r="AH243" s="152"/>
      <c r="AI243" s="107"/>
      <c r="AJ243" s="107"/>
      <c r="AK243" s="107"/>
      <c r="AL243" s="107"/>
      <c r="AM243" s="107"/>
      <c r="AN243" s="107"/>
      <c r="AO243" s="107"/>
      <c r="AP243" s="107"/>
      <c r="AQ243" s="107"/>
      <c r="AR243" s="107"/>
      <c r="AS243" s="107"/>
      <c r="AT243" s="107"/>
      <c r="AU243" s="107"/>
      <c r="AV243" s="107"/>
      <c r="AW243" s="107"/>
      <c r="AX243" s="107"/>
    </row>
    <row r="244" outlineLevel="1">
      <c r="A244" s="61"/>
      <c r="B244" s="61"/>
      <c r="C244" s="61"/>
      <c r="D244" s="449" t="s">
        <v>2014</v>
      </c>
      <c r="E244" s="148" t="s">
        <v>2554</v>
      </c>
      <c r="F244" s="125"/>
      <c r="G244" s="125"/>
      <c r="H244" s="125"/>
      <c r="I244" s="125"/>
      <c r="J244" s="125"/>
      <c r="K244" s="125"/>
      <c r="L244" s="61"/>
      <c r="M244" s="61"/>
      <c r="N244" s="61"/>
      <c r="O244" s="125"/>
      <c r="P244" s="152"/>
      <c r="Q244" s="152"/>
      <c r="R244" s="152"/>
      <c r="S244" s="61"/>
      <c r="T244" s="125"/>
      <c r="U244" s="152"/>
      <c r="V244" s="152"/>
      <c r="W244" s="125"/>
      <c r="X244" s="152"/>
      <c r="Y244" s="125"/>
      <c r="Z244" s="152"/>
      <c r="AA244" s="152"/>
      <c r="AB244" s="152"/>
      <c r="AC244" s="152"/>
      <c r="AD244" s="152"/>
      <c r="AE244" s="152"/>
      <c r="AF244" s="152"/>
      <c r="AG244" s="152"/>
      <c r="AH244" s="152"/>
      <c r="AI244" s="107"/>
      <c r="AJ244" s="107"/>
      <c r="AK244" s="107"/>
      <c r="AL244" s="107"/>
      <c r="AM244" s="107"/>
      <c r="AN244" s="107"/>
      <c r="AO244" s="107"/>
      <c r="AP244" s="107"/>
      <c r="AQ244" s="107"/>
      <c r="AR244" s="107"/>
      <c r="AS244" s="107"/>
      <c r="AT244" s="107"/>
      <c r="AU244" s="107"/>
      <c r="AV244" s="107"/>
      <c r="AW244" s="107"/>
      <c r="AX244" s="107"/>
    </row>
    <row r="245" outlineLevel="1">
      <c r="A245" s="61"/>
      <c r="B245" s="61"/>
      <c r="C245" s="61"/>
      <c r="D245" s="135"/>
      <c r="E245" s="148" t="s">
        <v>2693</v>
      </c>
      <c r="F245" s="125"/>
      <c r="G245" s="125"/>
      <c r="H245" s="125"/>
      <c r="I245" s="125"/>
      <c r="J245" s="125"/>
      <c r="K245" s="125"/>
      <c r="L245" s="61"/>
      <c r="M245" s="61"/>
      <c r="N245" s="61"/>
      <c r="O245" s="125"/>
      <c r="P245" s="152"/>
      <c r="Q245" s="152"/>
      <c r="R245" s="152"/>
      <c r="S245" s="61"/>
      <c r="T245" s="125"/>
      <c r="U245" s="152"/>
      <c r="V245" s="152"/>
      <c r="W245" s="125"/>
      <c r="X245" s="152"/>
      <c r="Y245" s="125"/>
      <c r="Z245" s="152"/>
      <c r="AA245" s="152"/>
      <c r="AB245" s="152"/>
      <c r="AC245" s="152"/>
      <c r="AD245" s="152"/>
      <c r="AE245" s="152"/>
      <c r="AF245" s="152"/>
      <c r="AG245" s="152"/>
      <c r="AH245" s="152"/>
      <c r="AI245" s="107"/>
      <c r="AJ245" s="107"/>
      <c r="AK245" s="107"/>
      <c r="AL245" s="107"/>
      <c r="AM245" s="107"/>
      <c r="AN245" s="107"/>
      <c r="AO245" s="107"/>
      <c r="AP245" s="107"/>
      <c r="AQ245" s="107"/>
      <c r="AR245" s="107"/>
      <c r="AS245" s="107"/>
      <c r="AT245" s="107"/>
      <c r="AU245" s="107"/>
      <c r="AV245" s="107"/>
      <c r="AW245" s="107"/>
      <c r="AX245" s="107"/>
    </row>
    <row r="246" outlineLevel="1">
      <c r="A246" s="61"/>
      <c r="B246" s="61"/>
      <c r="C246" s="61"/>
      <c r="D246" s="148" t="s">
        <v>2694</v>
      </c>
      <c r="E246" s="148"/>
      <c r="F246" s="125"/>
      <c r="G246" s="125"/>
      <c r="H246" s="125"/>
      <c r="I246" s="125"/>
      <c r="J246" s="125"/>
      <c r="K246" s="125"/>
      <c r="L246" s="61"/>
      <c r="M246" s="61"/>
      <c r="N246" s="61"/>
      <c r="O246" s="125"/>
      <c r="P246" s="152"/>
      <c r="Q246" s="152"/>
      <c r="R246" s="152"/>
      <c r="S246" s="61"/>
      <c r="T246" s="125"/>
      <c r="U246" s="152"/>
      <c r="V246" s="152"/>
      <c r="W246" s="125"/>
      <c r="X246" s="152"/>
      <c r="Y246" s="125"/>
      <c r="Z246" s="152"/>
      <c r="AA246" s="152"/>
      <c r="AB246" s="152"/>
      <c r="AC246" s="152"/>
      <c r="AD246" s="152"/>
      <c r="AE246" s="152"/>
      <c r="AF246" s="152"/>
      <c r="AG246" s="152"/>
      <c r="AH246" s="152"/>
      <c r="AI246" s="107"/>
      <c r="AJ246" s="107"/>
      <c r="AK246" s="107"/>
      <c r="AL246" s="107"/>
      <c r="AM246" s="107"/>
      <c r="AN246" s="107"/>
      <c r="AO246" s="107"/>
      <c r="AP246" s="107"/>
      <c r="AQ246" s="107"/>
      <c r="AR246" s="107"/>
      <c r="AS246" s="107"/>
      <c r="AT246" s="107"/>
      <c r="AU246" s="107"/>
      <c r="AV246" s="107"/>
      <c r="AW246" s="107"/>
      <c r="AX246" s="107"/>
    </row>
    <row r="247" outlineLevel="1">
      <c r="A247" s="62"/>
      <c r="B247" s="61"/>
      <c r="C247" s="62"/>
      <c r="D247" s="148" t="s">
        <v>2016</v>
      </c>
      <c r="E247" s="148"/>
      <c r="F247" s="135"/>
      <c r="G247" s="135"/>
      <c r="H247" s="135"/>
      <c r="I247" s="135"/>
      <c r="J247" s="135"/>
      <c r="K247" s="135"/>
      <c r="L247" s="62"/>
      <c r="M247" s="62"/>
      <c r="N247" s="62"/>
      <c r="O247" s="135"/>
      <c r="P247" s="152"/>
      <c r="Q247" s="152"/>
      <c r="R247" s="152"/>
      <c r="S247" s="62"/>
      <c r="T247" s="135"/>
      <c r="U247" s="152"/>
      <c r="V247" s="152"/>
      <c r="W247" s="135"/>
      <c r="X247" s="152"/>
      <c r="Y247" s="135"/>
      <c r="Z247" s="152"/>
      <c r="AA247" s="152"/>
      <c r="AB247" s="152"/>
      <c r="AC247" s="152"/>
      <c r="AD247" s="152"/>
      <c r="AE247" s="152"/>
      <c r="AF247" s="152"/>
      <c r="AG247" s="152"/>
      <c r="AH247" s="152"/>
      <c r="AI247" s="107"/>
      <c r="AJ247" s="107"/>
      <c r="AK247" s="107"/>
      <c r="AL247" s="107"/>
      <c r="AM247" s="107"/>
      <c r="AN247" s="107"/>
      <c r="AO247" s="107"/>
      <c r="AP247" s="107"/>
      <c r="AQ247" s="107"/>
      <c r="AR247" s="107"/>
      <c r="AS247" s="107"/>
      <c r="AT247" s="107"/>
      <c r="AU247" s="107"/>
      <c r="AV247" s="107"/>
      <c r="AW247" s="107"/>
      <c r="AX247" s="107"/>
    </row>
    <row r="248" outlineLevel="1">
      <c r="A248" s="422">
        <v>28.0</v>
      </c>
      <c r="B248" s="61"/>
      <c r="C248" s="556" t="s">
        <v>2719</v>
      </c>
      <c r="D248" s="148" t="s">
        <v>2687</v>
      </c>
      <c r="E248" s="148"/>
      <c r="F248" s="449" t="s">
        <v>2168</v>
      </c>
      <c r="G248" s="449" t="s">
        <v>2169</v>
      </c>
      <c r="H248" s="449" t="s">
        <v>2027</v>
      </c>
      <c r="I248" s="449" t="s">
        <v>2088</v>
      </c>
      <c r="J248" s="449"/>
      <c r="K248" s="449" t="s">
        <v>2180</v>
      </c>
      <c r="L248" s="157" t="s">
        <v>1990</v>
      </c>
      <c r="M248" s="157" t="s">
        <v>197</v>
      </c>
      <c r="N248" s="183" t="s">
        <v>853</v>
      </c>
      <c r="O248" s="449" t="s">
        <v>2080</v>
      </c>
      <c r="P248" s="152"/>
      <c r="Q248" s="152"/>
      <c r="R248" s="152"/>
      <c r="S248" s="183" t="s">
        <v>2097</v>
      </c>
      <c r="T248" s="449" t="s">
        <v>2031</v>
      </c>
      <c r="U248" s="152"/>
      <c r="V248" s="152"/>
      <c r="W248" s="449" t="s">
        <v>252</v>
      </c>
      <c r="X248" s="152"/>
      <c r="Y248" s="449"/>
      <c r="Z248" s="152"/>
      <c r="AA248" s="152"/>
      <c r="AB248" s="152"/>
      <c r="AC248" s="152"/>
      <c r="AD248" s="152"/>
      <c r="AE248" s="152"/>
      <c r="AF248" s="152"/>
      <c r="AG248" s="152"/>
      <c r="AH248" s="152"/>
      <c r="AI248" s="107"/>
      <c r="AJ248" s="107"/>
      <c r="AK248" s="107"/>
      <c r="AL248" s="107"/>
      <c r="AM248" s="107"/>
      <c r="AN248" s="107"/>
      <c r="AO248" s="107"/>
      <c r="AP248" s="107"/>
      <c r="AQ248" s="107"/>
      <c r="AR248" s="107"/>
      <c r="AS248" s="107"/>
      <c r="AT248" s="107"/>
      <c r="AU248" s="107"/>
      <c r="AV248" s="107"/>
      <c r="AW248" s="107"/>
      <c r="AX248" s="107"/>
    </row>
    <row r="249" outlineLevel="1">
      <c r="A249" s="61"/>
      <c r="B249" s="61"/>
      <c r="C249" s="61"/>
      <c r="D249" s="148" t="s">
        <v>2689</v>
      </c>
      <c r="E249" s="148"/>
      <c r="F249" s="125"/>
      <c r="G249" s="125"/>
      <c r="H249" s="125"/>
      <c r="I249" s="125"/>
      <c r="J249" s="125"/>
      <c r="K249" s="125"/>
      <c r="L249" s="61"/>
      <c r="M249" s="61"/>
      <c r="N249" s="61"/>
      <c r="O249" s="125"/>
      <c r="P249" s="152"/>
      <c r="Q249" s="152"/>
      <c r="R249" s="152"/>
      <c r="S249" s="61"/>
      <c r="T249" s="125"/>
      <c r="U249" s="152"/>
      <c r="V249" s="152"/>
      <c r="W249" s="125"/>
      <c r="X249" s="152"/>
      <c r="Y249" s="125"/>
      <c r="Z249" s="152"/>
      <c r="AA249" s="152"/>
      <c r="AB249" s="152"/>
      <c r="AC249" s="152"/>
      <c r="AD249" s="152"/>
      <c r="AE249" s="152"/>
      <c r="AF249" s="152"/>
      <c r="AG249" s="152"/>
      <c r="AH249" s="152"/>
      <c r="AI249" s="107"/>
      <c r="AJ249" s="107"/>
      <c r="AK249" s="107"/>
      <c r="AL249" s="107"/>
      <c r="AM249" s="107"/>
      <c r="AN249" s="107"/>
      <c r="AO249" s="107"/>
      <c r="AP249" s="107"/>
      <c r="AQ249" s="107"/>
      <c r="AR249" s="107"/>
      <c r="AS249" s="107"/>
      <c r="AT249" s="107"/>
      <c r="AU249" s="107"/>
      <c r="AV249" s="107"/>
      <c r="AW249" s="107"/>
      <c r="AX249" s="107"/>
    </row>
    <row r="250" outlineLevel="1">
      <c r="A250" s="61"/>
      <c r="B250" s="61"/>
      <c r="C250" s="61"/>
      <c r="D250" s="449" t="s">
        <v>2690</v>
      </c>
      <c r="E250" s="148" t="s">
        <v>2551</v>
      </c>
      <c r="F250" s="125"/>
      <c r="G250" s="125"/>
      <c r="H250" s="125"/>
      <c r="I250" s="125"/>
      <c r="J250" s="125"/>
      <c r="K250" s="125"/>
      <c r="L250" s="61"/>
      <c r="M250" s="61"/>
      <c r="N250" s="61"/>
      <c r="O250" s="125"/>
      <c r="P250" s="152"/>
      <c r="Q250" s="152"/>
      <c r="R250" s="152"/>
      <c r="S250" s="61"/>
      <c r="T250" s="125"/>
      <c r="U250" s="152"/>
      <c r="V250" s="152"/>
      <c r="W250" s="125"/>
      <c r="X250" s="152"/>
      <c r="Y250" s="125"/>
      <c r="Z250" s="152"/>
      <c r="AA250" s="152"/>
      <c r="AB250" s="152"/>
      <c r="AC250" s="152"/>
      <c r="AD250" s="152"/>
      <c r="AE250" s="152"/>
      <c r="AF250" s="152"/>
      <c r="AG250" s="152"/>
      <c r="AH250" s="152"/>
      <c r="AI250" s="107"/>
      <c r="AJ250" s="107"/>
      <c r="AK250" s="107"/>
      <c r="AL250" s="107"/>
      <c r="AM250" s="107"/>
      <c r="AN250" s="107"/>
      <c r="AO250" s="107"/>
      <c r="AP250" s="107"/>
      <c r="AQ250" s="107"/>
      <c r="AR250" s="107"/>
      <c r="AS250" s="107"/>
      <c r="AT250" s="107"/>
      <c r="AU250" s="107"/>
      <c r="AV250" s="107"/>
      <c r="AW250" s="107"/>
      <c r="AX250" s="107"/>
    </row>
    <row r="251" outlineLevel="1">
      <c r="A251" s="61"/>
      <c r="B251" s="61"/>
      <c r="C251" s="61"/>
      <c r="D251" s="135"/>
      <c r="E251" s="148" t="s">
        <v>2691</v>
      </c>
      <c r="F251" s="125"/>
      <c r="G251" s="125"/>
      <c r="H251" s="125"/>
      <c r="I251" s="125"/>
      <c r="J251" s="125"/>
      <c r="K251" s="125"/>
      <c r="L251" s="61"/>
      <c r="M251" s="61"/>
      <c r="N251" s="61"/>
      <c r="O251" s="125"/>
      <c r="P251" s="152"/>
      <c r="Q251" s="152"/>
      <c r="R251" s="152"/>
      <c r="S251" s="61"/>
      <c r="T251" s="125"/>
      <c r="U251" s="152"/>
      <c r="V251" s="152"/>
      <c r="W251" s="125"/>
      <c r="X251" s="152"/>
      <c r="Y251" s="125"/>
      <c r="Z251" s="152"/>
      <c r="AA251" s="152"/>
      <c r="AB251" s="152"/>
      <c r="AC251" s="152"/>
      <c r="AD251" s="152"/>
      <c r="AE251" s="152"/>
      <c r="AF251" s="152"/>
      <c r="AG251" s="152"/>
      <c r="AH251" s="152"/>
      <c r="AI251" s="107"/>
      <c r="AJ251" s="107"/>
      <c r="AK251" s="107"/>
      <c r="AL251" s="107"/>
      <c r="AM251" s="107"/>
      <c r="AN251" s="107"/>
      <c r="AO251" s="107"/>
      <c r="AP251" s="107"/>
      <c r="AQ251" s="107"/>
      <c r="AR251" s="107"/>
      <c r="AS251" s="107"/>
      <c r="AT251" s="107"/>
      <c r="AU251" s="107"/>
      <c r="AV251" s="107"/>
      <c r="AW251" s="107"/>
      <c r="AX251" s="107"/>
    </row>
    <row r="252" outlineLevel="1">
      <c r="A252" s="61"/>
      <c r="B252" s="61"/>
      <c r="C252" s="61"/>
      <c r="D252" s="148" t="s">
        <v>2692</v>
      </c>
      <c r="E252" s="148"/>
      <c r="F252" s="125"/>
      <c r="G252" s="125"/>
      <c r="H252" s="125"/>
      <c r="I252" s="125"/>
      <c r="J252" s="125"/>
      <c r="K252" s="125"/>
      <c r="L252" s="61"/>
      <c r="M252" s="61"/>
      <c r="N252" s="61"/>
      <c r="O252" s="125"/>
      <c r="P252" s="152"/>
      <c r="Q252" s="152"/>
      <c r="R252" s="152"/>
      <c r="S252" s="61"/>
      <c r="T252" s="125"/>
      <c r="U252" s="152"/>
      <c r="V252" s="152"/>
      <c r="W252" s="125"/>
      <c r="X252" s="152"/>
      <c r="Y252" s="125"/>
      <c r="Z252" s="152"/>
      <c r="AA252" s="152"/>
      <c r="AB252" s="152"/>
      <c r="AC252" s="152"/>
      <c r="AD252" s="152"/>
      <c r="AE252" s="152"/>
      <c r="AF252" s="152"/>
      <c r="AG252" s="152"/>
      <c r="AH252" s="152"/>
      <c r="AI252" s="107"/>
      <c r="AJ252" s="107"/>
      <c r="AK252" s="107"/>
      <c r="AL252" s="107"/>
      <c r="AM252" s="107"/>
      <c r="AN252" s="107"/>
      <c r="AO252" s="107"/>
      <c r="AP252" s="107"/>
      <c r="AQ252" s="107"/>
      <c r="AR252" s="107"/>
      <c r="AS252" s="107"/>
      <c r="AT252" s="107"/>
      <c r="AU252" s="107"/>
      <c r="AV252" s="107"/>
      <c r="AW252" s="107"/>
      <c r="AX252" s="107"/>
    </row>
    <row r="253" outlineLevel="1">
      <c r="A253" s="61"/>
      <c r="B253" s="61"/>
      <c r="C253" s="61"/>
      <c r="D253" s="449" t="s">
        <v>2014</v>
      </c>
      <c r="E253" s="148" t="s">
        <v>2554</v>
      </c>
      <c r="F253" s="125"/>
      <c r="G253" s="125"/>
      <c r="H253" s="125"/>
      <c r="I253" s="125"/>
      <c r="J253" s="125"/>
      <c r="K253" s="125"/>
      <c r="L253" s="61"/>
      <c r="M253" s="61"/>
      <c r="N253" s="61"/>
      <c r="O253" s="125"/>
      <c r="P253" s="152"/>
      <c r="Q253" s="152"/>
      <c r="R253" s="152"/>
      <c r="S253" s="61"/>
      <c r="T253" s="125"/>
      <c r="U253" s="152"/>
      <c r="V253" s="152"/>
      <c r="W253" s="125"/>
      <c r="X253" s="152"/>
      <c r="Y253" s="125"/>
      <c r="Z253" s="152"/>
      <c r="AA253" s="152"/>
      <c r="AB253" s="152"/>
      <c r="AC253" s="152"/>
      <c r="AD253" s="152"/>
      <c r="AE253" s="152"/>
      <c r="AF253" s="152"/>
      <c r="AG253" s="152"/>
      <c r="AH253" s="152"/>
      <c r="AI253" s="107"/>
      <c r="AJ253" s="107"/>
      <c r="AK253" s="107"/>
      <c r="AL253" s="107"/>
      <c r="AM253" s="107"/>
      <c r="AN253" s="107"/>
      <c r="AO253" s="107"/>
      <c r="AP253" s="107"/>
      <c r="AQ253" s="107"/>
      <c r="AR253" s="107"/>
      <c r="AS253" s="107"/>
      <c r="AT253" s="107"/>
      <c r="AU253" s="107"/>
      <c r="AV253" s="107"/>
      <c r="AW253" s="107"/>
      <c r="AX253" s="107"/>
    </row>
    <row r="254" outlineLevel="1">
      <c r="A254" s="61"/>
      <c r="B254" s="61"/>
      <c r="C254" s="61"/>
      <c r="D254" s="135"/>
      <c r="E254" s="148" t="s">
        <v>2693</v>
      </c>
      <c r="F254" s="125"/>
      <c r="G254" s="125"/>
      <c r="H254" s="125"/>
      <c r="I254" s="125"/>
      <c r="J254" s="125"/>
      <c r="K254" s="125"/>
      <c r="L254" s="61"/>
      <c r="M254" s="61"/>
      <c r="N254" s="61"/>
      <c r="O254" s="125"/>
      <c r="P254" s="152"/>
      <c r="Q254" s="152"/>
      <c r="R254" s="152"/>
      <c r="S254" s="61"/>
      <c r="T254" s="125"/>
      <c r="U254" s="152"/>
      <c r="V254" s="152"/>
      <c r="W254" s="125"/>
      <c r="X254" s="152"/>
      <c r="Y254" s="125"/>
      <c r="Z254" s="152"/>
      <c r="AA254" s="152"/>
      <c r="AB254" s="152"/>
      <c r="AC254" s="152"/>
      <c r="AD254" s="152"/>
      <c r="AE254" s="152"/>
      <c r="AF254" s="152"/>
      <c r="AG254" s="152"/>
      <c r="AH254" s="152"/>
      <c r="AI254" s="107"/>
      <c r="AJ254" s="107"/>
      <c r="AK254" s="107"/>
      <c r="AL254" s="107"/>
      <c r="AM254" s="107"/>
      <c r="AN254" s="107"/>
      <c r="AO254" s="107"/>
      <c r="AP254" s="107"/>
      <c r="AQ254" s="107"/>
      <c r="AR254" s="107"/>
      <c r="AS254" s="107"/>
      <c r="AT254" s="107"/>
      <c r="AU254" s="107"/>
      <c r="AV254" s="107"/>
      <c r="AW254" s="107"/>
      <c r="AX254" s="107"/>
    </row>
    <row r="255" outlineLevel="1">
      <c r="A255" s="61"/>
      <c r="B255" s="61"/>
      <c r="C255" s="61"/>
      <c r="D255" s="148" t="s">
        <v>2694</v>
      </c>
      <c r="E255" s="148"/>
      <c r="F255" s="125"/>
      <c r="G255" s="125"/>
      <c r="H255" s="125"/>
      <c r="I255" s="125"/>
      <c r="J255" s="125"/>
      <c r="K255" s="125"/>
      <c r="L255" s="61"/>
      <c r="M255" s="61"/>
      <c r="N255" s="61"/>
      <c r="O255" s="125"/>
      <c r="P255" s="152"/>
      <c r="Q255" s="152"/>
      <c r="R255" s="152"/>
      <c r="S255" s="61"/>
      <c r="T255" s="125"/>
      <c r="U255" s="152"/>
      <c r="V255" s="152"/>
      <c r="W255" s="125"/>
      <c r="X255" s="152"/>
      <c r="Y255" s="125"/>
      <c r="Z255" s="152"/>
      <c r="AA255" s="152"/>
      <c r="AB255" s="152"/>
      <c r="AC255" s="152"/>
      <c r="AD255" s="152"/>
      <c r="AE255" s="152"/>
      <c r="AF255" s="152"/>
      <c r="AG255" s="152"/>
      <c r="AH255" s="152"/>
      <c r="AI255" s="107"/>
      <c r="AJ255" s="107"/>
      <c r="AK255" s="107"/>
      <c r="AL255" s="107"/>
      <c r="AM255" s="107"/>
      <c r="AN255" s="107"/>
      <c r="AO255" s="107"/>
      <c r="AP255" s="107"/>
      <c r="AQ255" s="107"/>
      <c r="AR255" s="107"/>
      <c r="AS255" s="107"/>
      <c r="AT255" s="107"/>
      <c r="AU255" s="107"/>
      <c r="AV255" s="107"/>
      <c r="AW255" s="107"/>
      <c r="AX255" s="107"/>
    </row>
    <row r="256" outlineLevel="1">
      <c r="A256" s="62"/>
      <c r="B256" s="61"/>
      <c r="C256" s="62"/>
      <c r="D256" s="148" t="s">
        <v>2016</v>
      </c>
      <c r="E256" s="148"/>
      <c r="F256" s="135"/>
      <c r="G256" s="135"/>
      <c r="H256" s="135"/>
      <c r="I256" s="135"/>
      <c r="J256" s="135"/>
      <c r="K256" s="135"/>
      <c r="L256" s="62"/>
      <c r="M256" s="62"/>
      <c r="N256" s="62"/>
      <c r="O256" s="135"/>
      <c r="P256" s="152"/>
      <c r="Q256" s="152"/>
      <c r="R256" s="152"/>
      <c r="S256" s="62"/>
      <c r="T256" s="135"/>
      <c r="U256" s="152"/>
      <c r="V256" s="152"/>
      <c r="W256" s="135"/>
      <c r="X256" s="152"/>
      <c r="Y256" s="135"/>
      <c r="Z256" s="152"/>
      <c r="AA256" s="152"/>
      <c r="AB256" s="152"/>
      <c r="AC256" s="152"/>
      <c r="AD256" s="152"/>
      <c r="AE256" s="152"/>
      <c r="AF256" s="152"/>
      <c r="AG256" s="152"/>
      <c r="AH256" s="152"/>
      <c r="AI256" s="107"/>
      <c r="AJ256" s="107"/>
      <c r="AK256" s="107"/>
      <c r="AL256" s="107"/>
      <c r="AM256" s="107"/>
      <c r="AN256" s="107"/>
      <c r="AO256" s="107"/>
      <c r="AP256" s="107"/>
      <c r="AQ256" s="107"/>
      <c r="AR256" s="107"/>
      <c r="AS256" s="107"/>
      <c r="AT256" s="107"/>
      <c r="AU256" s="107"/>
      <c r="AV256" s="107"/>
      <c r="AW256" s="107"/>
      <c r="AX256" s="107"/>
    </row>
    <row r="257" outlineLevel="1">
      <c r="A257" s="422">
        <v>29.0</v>
      </c>
      <c r="B257" s="61"/>
      <c r="C257" s="556" t="s">
        <v>2720</v>
      </c>
      <c r="D257" s="148" t="s">
        <v>2687</v>
      </c>
      <c r="E257" s="148"/>
      <c r="F257" s="449" t="s">
        <v>2187</v>
      </c>
      <c r="G257" s="449" t="s">
        <v>2169</v>
      </c>
      <c r="H257" s="449" t="s">
        <v>2027</v>
      </c>
      <c r="I257" s="449" t="s">
        <v>2088</v>
      </c>
      <c r="J257" s="449"/>
      <c r="K257" s="449" t="s">
        <v>2188</v>
      </c>
      <c r="L257" s="157" t="s">
        <v>1990</v>
      </c>
      <c r="M257" s="157" t="s">
        <v>197</v>
      </c>
      <c r="N257" s="183" t="s">
        <v>2030</v>
      </c>
      <c r="O257" s="449" t="s">
        <v>2080</v>
      </c>
      <c r="P257" s="152"/>
      <c r="Q257" s="152"/>
      <c r="R257" s="152"/>
      <c r="S257" s="183" t="s">
        <v>2097</v>
      </c>
      <c r="T257" s="449" t="s">
        <v>2031</v>
      </c>
      <c r="U257" s="152"/>
      <c r="V257" s="152"/>
      <c r="W257" s="449" t="s">
        <v>252</v>
      </c>
      <c r="X257" s="152"/>
      <c r="Y257" s="449"/>
      <c r="Z257" s="152"/>
      <c r="AA257" s="152"/>
      <c r="AB257" s="152"/>
      <c r="AC257" s="152"/>
      <c r="AD257" s="152"/>
      <c r="AE257" s="152"/>
      <c r="AF257" s="152"/>
      <c r="AG257" s="152"/>
      <c r="AH257" s="152"/>
      <c r="AI257" s="107"/>
      <c r="AJ257" s="107"/>
      <c r="AK257" s="107"/>
      <c r="AL257" s="107"/>
      <c r="AM257" s="107"/>
      <c r="AN257" s="107"/>
      <c r="AO257" s="107"/>
      <c r="AP257" s="107"/>
      <c r="AQ257" s="107"/>
      <c r="AR257" s="107"/>
      <c r="AS257" s="107"/>
      <c r="AT257" s="107"/>
      <c r="AU257" s="107"/>
      <c r="AV257" s="107"/>
      <c r="AW257" s="107"/>
      <c r="AX257" s="107"/>
    </row>
    <row r="258" outlineLevel="1">
      <c r="A258" s="61"/>
      <c r="B258" s="61"/>
      <c r="C258" s="61"/>
      <c r="D258" s="148" t="s">
        <v>2689</v>
      </c>
      <c r="E258" s="148"/>
      <c r="F258" s="125"/>
      <c r="G258" s="125"/>
      <c r="H258" s="125"/>
      <c r="I258" s="125"/>
      <c r="J258" s="125"/>
      <c r="K258" s="125"/>
      <c r="L258" s="61"/>
      <c r="M258" s="61"/>
      <c r="N258" s="61"/>
      <c r="O258" s="125"/>
      <c r="P258" s="152"/>
      <c r="Q258" s="152"/>
      <c r="R258" s="152"/>
      <c r="S258" s="61"/>
      <c r="T258" s="125"/>
      <c r="U258" s="152"/>
      <c r="V258" s="152"/>
      <c r="W258" s="125"/>
      <c r="X258" s="152"/>
      <c r="Y258" s="125"/>
      <c r="Z258" s="152"/>
      <c r="AA258" s="152"/>
      <c r="AB258" s="152"/>
      <c r="AC258" s="152"/>
      <c r="AD258" s="152"/>
      <c r="AE258" s="152"/>
      <c r="AF258" s="152"/>
      <c r="AG258" s="152"/>
      <c r="AH258" s="152"/>
      <c r="AI258" s="107"/>
      <c r="AJ258" s="107"/>
      <c r="AK258" s="107"/>
      <c r="AL258" s="107"/>
      <c r="AM258" s="107"/>
      <c r="AN258" s="107"/>
      <c r="AO258" s="107"/>
      <c r="AP258" s="107"/>
      <c r="AQ258" s="107"/>
      <c r="AR258" s="107"/>
      <c r="AS258" s="107"/>
      <c r="AT258" s="107"/>
      <c r="AU258" s="107"/>
      <c r="AV258" s="107"/>
      <c r="AW258" s="107"/>
      <c r="AX258" s="107"/>
    </row>
    <row r="259" outlineLevel="1">
      <c r="A259" s="61"/>
      <c r="B259" s="61"/>
      <c r="C259" s="61"/>
      <c r="D259" s="449" t="s">
        <v>2690</v>
      </c>
      <c r="E259" s="148" t="s">
        <v>2551</v>
      </c>
      <c r="F259" s="125"/>
      <c r="G259" s="125"/>
      <c r="H259" s="125"/>
      <c r="I259" s="125"/>
      <c r="J259" s="125"/>
      <c r="K259" s="125"/>
      <c r="L259" s="61"/>
      <c r="M259" s="61"/>
      <c r="N259" s="61"/>
      <c r="O259" s="125"/>
      <c r="P259" s="152"/>
      <c r="Q259" s="152"/>
      <c r="R259" s="152"/>
      <c r="S259" s="61"/>
      <c r="T259" s="125"/>
      <c r="U259" s="152"/>
      <c r="V259" s="152"/>
      <c r="W259" s="125"/>
      <c r="X259" s="152"/>
      <c r="Y259" s="125"/>
      <c r="Z259" s="152"/>
      <c r="AA259" s="152"/>
      <c r="AB259" s="152"/>
      <c r="AC259" s="152"/>
      <c r="AD259" s="152"/>
      <c r="AE259" s="152"/>
      <c r="AF259" s="152"/>
      <c r="AG259" s="152"/>
      <c r="AH259" s="152"/>
      <c r="AI259" s="107"/>
      <c r="AJ259" s="107"/>
      <c r="AK259" s="107"/>
      <c r="AL259" s="107"/>
      <c r="AM259" s="107"/>
      <c r="AN259" s="107"/>
      <c r="AO259" s="107"/>
      <c r="AP259" s="107"/>
      <c r="AQ259" s="107"/>
      <c r="AR259" s="107"/>
      <c r="AS259" s="107"/>
      <c r="AT259" s="107"/>
      <c r="AU259" s="107"/>
      <c r="AV259" s="107"/>
      <c r="AW259" s="107"/>
      <c r="AX259" s="107"/>
    </row>
    <row r="260" outlineLevel="1">
      <c r="A260" s="61"/>
      <c r="B260" s="61"/>
      <c r="C260" s="61"/>
      <c r="D260" s="135"/>
      <c r="E260" s="148" t="s">
        <v>2691</v>
      </c>
      <c r="F260" s="125"/>
      <c r="G260" s="125"/>
      <c r="H260" s="125"/>
      <c r="I260" s="125"/>
      <c r="J260" s="125"/>
      <c r="K260" s="125"/>
      <c r="L260" s="61"/>
      <c r="M260" s="61"/>
      <c r="N260" s="61"/>
      <c r="O260" s="125"/>
      <c r="P260" s="152"/>
      <c r="Q260" s="152"/>
      <c r="R260" s="152"/>
      <c r="S260" s="61"/>
      <c r="T260" s="125"/>
      <c r="U260" s="152"/>
      <c r="V260" s="152"/>
      <c r="W260" s="125"/>
      <c r="X260" s="152"/>
      <c r="Y260" s="125"/>
      <c r="Z260" s="152"/>
      <c r="AA260" s="152"/>
      <c r="AB260" s="152"/>
      <c r="AC260" s="152"/>
      <c r="AD260" s="152"/>
      <c r="AE260" s="152"/>
      <c r="AF260" s="152"/>
      <c r="AG260" s="152"/>
      <c r="AH260" s="152"/>
      <c r="AI260" s="107"/>
      <c r="AJ260" s="107"/>
      <c r="AK260" s="107"/>
      <c r="AL260" s="107"/>
      <c r="AM260" s="107"/>
      <c r="AN260" s="107"/>
      <c r="AO260" s="107"/>
      <c r="AP260" s="107"/>
      <c r="AQ260" s="107"/>
      <c r="AR260" s="107"/>
      <c r="AS260" s="107"/>
      <c r="AT260" s="107"/>
      <c r="AU260" s="107"/>
      <c r="AV260" s="107"/>
      <c r="AW260" s="107"/>
      <c r="AX260" s="107"/>
    </row>
    <row r="261" outlineLevel="1">
      <c r="A261" s="61"/>
      <c r="B261" s="61"/>
      <c r="C261" s="61"/>
      <c r="D261" s="148" t="s">
        <v>2692</v>
      </c>
      <c r="E261" s="148"/>
      <c r="F261" s="125"/>
      <c r="G261" s="125"/>
      <c r="H261" s="125"/>
      <c r="I261" s="125"/>
      <c r="J261" s="125"/>
      <c r="K261" s="125"/>
      <c r="L261" s="61"/>
      <c r="M261" s="61"/>
      <c r="N261" s="61"/>
      <c r="O261" s="125"/>
      <c r="P261" s="152"/>
      <c r="Q261" s="152"/>
      <c r="R261" s="152"/>
      <c r="S261" s="61"/>
      <c r="T261" s="125"/>
      <c r="U261" s="152"/>
      <c r="V261" s="152"/>
      <c r="W261" s="125"/>
      <c r="X261" s="152"/>
      <c r="Y261" s="125"/>
      <c r="Z261" s="152"/>
      <c r="AA261" s="152"/>
      <c r="AB261" s="152"/>
      <c r="AC261" s="152"/>
      <c r="AD261" s="152"/>
      <c r="AE261" s="152"/>
      <c r="AF261" s="152"/>
      <c r="AG261" s="152"/>
      <c r="AH261" s="152"/>
      <c r="AI261" s="107"/>
      <c r="AJ261" s="107"/>
      <c r="AK261" s="107"/>
      <c r="AL261" s="107"/>
      <c r="AM261" s="107"/>
      <c r="AN261" s="107"/>
      <c r="AO261" s="107"/>
      <c r="AP261" s="107"/>
      <c r="AQ261" s="107"/>
      <c r="AR261" s="107"/>
      <c r="AS261" s="107"/>
      <c r="AT261" s="107"/>
      <c r="AU261" s="107"/>
      <c r="AV261" s="107"/>
      <c r="AW261" s="107"/>
      <c r="AX261" s="107"/>
    </row>
    <row r="262" outlineLevel="1">
      <c r="A262" s="61"/>
      <c r="B262" s="61"/>
      <c r="C262" s="61"/>
      <c r="D262" s="449" t="s">
        <v>2014</v>
      </c>
      <c r="E262" s="148" t="s">
        <v>2554</v>
      </c>
      <c r="F262" s="125"/>
      <c r="G262" s="125"/>
      <c r="H262" s="125"/>
      <c r="I262" s="125"/>
      <c r="J262" s="125"/>
      <c r="K262" s="125"/>
      <c r="L262" s="61"/>
      <c r="M262" s="61"/>
      <c r="N262" s="61"/>
      <c r="O262" s="125"/>
      <c r="P262" s="152"/>
      <c r="Q262" s="152"/>
      <c r="R262" s="152"/>
      <c r="S262" s="61"/>
      <c r="T262" s="125"/>
      <c r="U262" s="152"/>
      <c r="V262" s="152"/>
      <c r="W262" s="125"/>
      <c r="X262" s="152"/>
      <c r="Y262" s="125"/>
      <c r="Z262" s="152"/>
      <c r="AA262" s="152"/>
      <c r="AB262" s="152"/>
      <c r="AC262" s="152"/>
      <c r="AD262" s="152"/>
      <c r="AE262" s="152"/>
      <c r="AF262" s="152"/>
      <c r="AG262" s="152"/>
      <c r="AH262" s="152"/>
      <c r="AI262" s="107"/>
      <c r="AJ262" s="107"/>
      <c r="AK262" s="107"/>
      <c r="AL262" s="107"/>
      <c r="AM262" s="107"/>
      <c r="AN262" s="107"/>
      <c r="AO262" s="107"/>
      <c r="AP262" s="107"/>
      <c r="AQ262" s="107"/>
      <c r="AR262" s="107"/>
      <c r="AS262" s="107"/>
      <c r="AT262" s="107"/>
      <c r="AU262" s="107"/>
      <c r="AV262" s="107"/>
      <c r="AW262" s="107"/>
      <c r="AX262" s="107"/>
    </row>
    <row r="263" outlineLevel="1">
      <c r="A263" s="61"/>
      <c r="B263" s="61"/>
      <c r="C263" s="61"/>
      <c r="D263" s="135"/>
      <c r="E263" s="148" t="s">
        <v>2693</v>
      </c>
      <c r="F263" s="125"/>
      <c r="G263" s="125"/>
      <c r="H263" s="125"/>
      <c r="I263" s="125"/>
      <c r="J263" s="125"/>
      <c r="K263" s="125"/>
      <c r="L263" s="61"/>
      <c r="M263" s="61"/>
      <c r="N263" s="61"/>
      <c r="O263" s="125"/>
      <c r="P263" s="152"/>
      <c r="Q263" s="152"/>
      <c r="R263" s="152"/>
      <c r="S263" s="61"/>
      <c r="T263" s="125"/>
      <c r="U263" s="152"/>
      <c r="V263" s="152"/>
      <c r="W263" s="125"/>
      <c r="X263" s="152"/>
      <c r="Y263" s="125"/>
      <c r="Z263" s="152"/>
      <c r="AA263" s="152"/>
      <c r="AB263" s="152"/>
      <c r="AC263" s="152"/>
      <c r="AD263" s="152"/>
      <c r="AE263" s="152"/>
      <c r="AF263" s="152"/>
      <c r="AG263" s="152"/>
      <c r="AH263" s="152"/>
      <c r="AI263" s="107"/>
      <c r="AJ263" s="107"/>
      <c r="AK263" s="107"/>
      <c r="AL263" s="107"/>
      <c r="AM263" s="107"/>
      <c r="AN263" s="107"/>
      <c r="AO263" s="107"/>
      <c r="AP263" s="107"/>
      <c r="AQ263" s="107"/>
      <c r="AR263" s="107"/>
      <c r="AS263" s="107"/>
      <c r="AT263" s="107"/>
      <c r="AU263" s="107"/>
      <c r="AV263" s="107"/>
      <c r="AW263" s="107"/>
      <c r="AX263" s="107"/>
    </row>
    <row r="264" outlineLevel="1">
      <c r="A264" s="62"/>
      <c r="B264" s="61"/>
      <c r="C264" s="62"/>
      <c r="D264" s="148" t="s">
        <v>2016</v>
      </c>
      <c r="E264" s="148"/>
      <c r="F264" s="135"/>
      <c r="G264" s="135"/>
      <c r="H264" s="135"/>
      <c r="I264" s="135"/>
      <c r="J264" s="135"/>
      <c r="K264" s="135"/>
      <c r="L264" s="62"/>
      <c r="M264" s="62"/>
      <c r="N264" s="62"/>
      <c r="O264" s="135"/>
      <c r="P264" s="152"/>
      <c r="Q264" s="152"/>
      <c r="R264" s="152"/>
      <c r="S264" s="62"/>
      <c r="T264" s="135"/>
      <c r="U264" s="152"/>
      <c r="V264" s="152"/>
      <c r="W264" s="135"/>
      <c r="X264" s="152"/>
      <c r="Y264" s="135"/>
      <c r="Z264" s="152"/>
      <c r="AA264" s="152"/>
      <c r="AB264" s="152"/>
      <c r="AC264" s="152"/>
      <c r="AD264" s="152"/>
      <c r="AE264" s="152"/>
      <c r="AF264" s="152"/>
      <c r="AG264" s="152"/>
      <c r="AH264" s="152"/>
      <c r="AI264" s="107"/>
      <c r="AJ264" s="107"/>
      <c r="AK264" s="107"/>
      <c r="AL264" s="107"/>
      <c r="AM264" s="107"/>
      <c r="AN264" s="107"/>
      <c r="AO264" s="107"/>
      <c r="AP264" s="107"/>
      <c r="AQ264" s="107"/>
      <c r="AR264" s="107"/>
      <c r="AS264" s="107"/>
      <c r="AT264" s="107"/>
      <c r="AU264" s="107"/>
      <c r="AV264" s="107"/>
      <c r="AW264" s="107"/>
      <c r="AX264" s="107"/>
    </row>
    <row r="265" outlineLevel="1">
      <c r="A265" s="422">
        <v>30.0</v>
      </c>
      <c r="B265" s="61"/>
      <c r="C265" s="556" t="s">
        <v>2721</v>
      </c>
      <c r="D265" s="148" t="s">
        <v>2687</v>
      </c>
      <c r="E265" s="148"/>
      <c r="F265" s="449" t="s">
        <v>2187</v>
      </c>
      <c r="G265" s="449" t="s">
        <v>2169</v>
      </c>
      <c r="H265" s="449" t="s">
        <v>2027</v>
      </c>
      <c r="I265" s="449" t="s">
        <v>2088</v>
      </c>
      <c r="J265" s="449"/>
      <c r="K265" s="449" t="s">
        <v>2193</v>
      </c>
      <c r="L265" s="157" t="s">
        <v>1990</v>
      </c>
      <c r="M265" s="157" t="s">
        <v>197</v>
      </c>
      <c r="N265" s="183" t="s">
        <v>2030</v>
      </c>
      <c r="O265" s="449" t="s">
        <v>2080</v>
      </c>
      <c r="P265" s="152"/>
      <c r="Q265" s="152"/>
      <c r="R265" s="152"/>
      <c r="S265" s="183" t="s">
        <v>2097</v>
      </c>
      <c r="T265" s="449" t="s">
        <v>2031</v>
      </c>
      <c r="U265" s="152"/>
      <c r="V265" s="152"/>
      <c r="W265" s="449" t="s">
        <v>252</v>
      </c>
      <c r="X265" s="152"/>
      <c r="Y265" s="449"/>
      <c r="Z265" s="152"/>
      <c r="AA265" s="152"/>
      <c r="AB265" s="152"/>
      <c r="AC265" s="152"/>
      <c r="AD265" s="152"/>
      <c r="AE265" s="152"/>
      <c r="AF265" s="152"/>
      <c r="AG265" s="152"/>
      <c r="AH265" s="152"/>
      <c r="AI265" s="107"/>
      <c r="AJ265" s="107"/>
      <c r="AK265" s="107"/>
      <c r="AL265" s="107"/>
      <c r="AM265" s="107"/>
      <c r="AN265" s="107"/>
      <c r="AO265" s="107"/>
      <c r="AP265" s="107"/>
      <c r="AQ265" s="107"/>
      <c r="AR265" s="107"/>
      <c r="AS265" s="107"/>
      <c r="AT265" s="107"/>
      <c r="AU265" s="107"/>
      <c r="AV265" s="107"/>
      <c r="AW265" s="107"/>
      <c r="AX265" s="107"/>
    </row>
    <row r="266" outlineLevel="1">
      <c r="A266" s="61"/>
      <c r="B266" s="61"/>
      <c r="C266" s="61"/>
      <c r="D266" s="148" t="s">
        <v>2689</v>
      </c>
      <c r="E266" s="148"/>
      <c r="F266" s="125"/>
      <c r="G266" s="125"/>
      <c r="H266" s="125"/>
      <c r="I266" s="125"/>
      <c r="J266" s="125"/>
      <c r="K266" s="125"/>
      <c r="L266" s="61"/>
      <c r="M266" s="61"/>
      <c r="N266" s="61"/>
      <c r="O266" s="125"/>
      <c r="P266" s="152"/>
      <c r="Q266" s="152"/>
      <c r="R266" s="152"/>
      <c r="S266" s="61"/>
      <c r="T266" s="125"/>
      <c r="U266" s="152"/>
      <c r="V266" s="152"/>
      <c r="W266" s="125"/>
      <c r="X266" s="152"/>
      <c r="Y266" s="125"/>
      <c r="Z266" s="152"/>
      <c r="AA266" s="152"/>
      <c r="AB266" s="152"/>
      <c r="AC266" s="152"/>
      <c r="AD266" s="152"/>
      <c r="AE266" s="152"/>
      <c r="AF266" s="152"/>
      <c r="AG266" s="152"/>
      <c r="AH266" s="152"/>
      <c r="AI266" s="107"/>
      <c r="AJ266" s="107"/>
      <c r="AK266" s="107"/>
      <c r="AL266" s="107"/>
      <c r="AM266" s="107"/>
      <c r="AN266" s="107"/>
      <c r="AO266" s="107"/>
      <c r="AP266" s="107"/>
      <c r="AQ266" s="107"/>
      <c r="AR266" s="107"/>
      <c r="AS266" s="107"/>
      <c r="AT266" s="107"/>
      <c r="AU266" s="107"/>
      <c r="AV266" s="107"/>
      <c r="AW266" s="107"/>
      <c r="AX266" s="107"/>
    </row>
    <row r="267" outlineLevel="1">
      <c r="A267" s="61"/>
      <c r="B267" s="61"/>
      <c r="C267" s="61"/>
      <c r="D267" s="449" t="s">
        <v>2690</v>
      </c>
      <c r="E267" s="148" t="s">
        <v>2551</v>
      </c>
      <c r="F267" s="125"/>
      <c r="G267" s="125"/>
      <c r="H267" s="125"/>
      <c r="I267" s="125"/>
      <c r="J267" s="125"/>
      <c r="K267" s="125"/>
      <c r="L267" s="61"/>
      <c r="M267" s="61"/>
      <c r="N267" s="61"/>
      <c r="O267" s="125"/>
      <c r="P267" s="152"/>
      <c r="Q267" s="152"/>
      <c r="R267" s="152"/>
      <c r="S267" s="61"/>
      <c r="T267" s="125"/>
      <c r="U267" s="152"/>
      <c r="V267" s="152"/>
      <c r="W267" s="125"/>
      <c r="X267" s="152"/>
      <c r="Y267" s="125"/>
      <c r="Z267" s="152"/>
      <c r="AA267" s="152"/>
      <c r="AB267" s="152"/>
      <c r="AC267" s="152"/>
      <c r="AD267" s="152"/>
      <c r="AE267" s="152"/>
      <c r="AF267" s="152"/>
      <c r="AG267" s="152"/>
      <c r="AH267" s="152"/>
      <c r="AI267" s="107"/>
      <c r="AJ267" s="107"/>
      <c r="AK267" s="107"/>
      <c r="AL267" s="107"/>
      <c r="AM267" s="107"/>
      <c r="AN267" s="107"/>
      <c r="AO267" s="107"/>
      <c r="AP267" s="107"/>
      <c r="AQ267" s="107"/>
      <c r="AR267" s="107"/>
      <c r="AS267" s="107"/>
      <c r="AT267" s="107"/>
      <c r="AU267" s="107"/>
      <c r="AV267" s="107"/>
      <c r="AW267" s="107"/>
      <c r="AX267" s="107"/>
    </row>
    <row r="268" outlineLevel="1">
      <c r="A268" s="61"/>
      <c r="B268" s="61"/>
      <c r="C268" s="61"/>
      <c r="D268" s="135"/>
      <c r="E268" s="148" t="s">
        <v>2691</v>
      </c>
      <c r="F268" s="125"/>
      <c r="G268" s="125"/>
      <c r="H268" s="125"/>
      <c r="I268" s="125"/>
      <c r="J268" s="125"/>
      <c r="K268" s="125"/>
      <c r="L268" s="61"/>
      <c r="M268" s="61"/>
      <c r="N268" s="61"/>
      <c r="O268" s="125"/>
      <c r="P268" s="152"/>
      <c r="Q268" s="152"/>
      <c r="R268" s="152"/>
      <c r="S268" s="61"/>
      <c r="T268" s="125"/>
      <c r="U268" s="152"/>
      <c r="V268" s="152"/>
      <c r="W268" s="125"/>
      <c r="X268" s="152"/>
      <c r="Y268" s="125"/>
      <c r="Z268" s="152"/>
      <c r="AA268" s="152"/>
      <c r="AB268" s="152"/>
      <c r="AC268" s="152"/>
      <c r="AD268" s="152"/>
      <c r="AE268" s="152"/>
      <c r="AF268" s="152"/>
      <c r="AG268" s="152"/>
      <c r="AH268" s="152"/>
      <c r="AI268" s="107"/>
      <c r="AJ268" s="107"/>
      <c r="AK268" s="107"/>
      <c r="AL268" s="107"/>
      <c r="AM268" s="107"/>
      <c r="AN268" s="107"/>
      <c r="AO268" s="107"/>
      <c r="AP268" s="107"/>
      <c r="AQ268" s="107"/>
      <c r="AR268" s="107"/>
      <c r="AS268" s="107"/>
      <c r="AT268" s="107"/>
      <c r="AU268" s="107"/>
      <c r="AV268" s="107"/>
      <c r="AW268" s="107"/>
      <c r="AX268" s="107"/>
    </row>
    <row r="269" outlineLevel="1">
      <c r="A269" s="61"/>
      <c r="B269" s="61"/>
      <c r="C269" s="61"/>
      <c r="D269" s="148" t="s">
        <v>2692</v>
      </c>
      <c r="E269" s="148"/>
      <c r="F269" s="125"/>
      <c r="G269" s="125"/>
      <c r="H269" s="125"/>
      <c r="I269" s="125"/>
      <c r="J269" s="125"/>
      <c r="K269" s="125"/>
      <c r="L269" s="61"/>
      <c r="M269" s="61"/>
      <c r="N269" s="61"/>
      <c r="O269" s="125"/>
      <c r="P269" s="152"/>
      <c r="Q269" s="152"/>
      <c r="R269" s="152"/>
      <c r="S269" s="61"/>
      <c r="T269" s="125"/>
      <c r="U269" s="152"/>
      <c r="V269" s="152"/>
      <c r="W269" s="125"/>
      <c r="X269" s="152"/>
      <c r="Y269" s="125"/>
      <c r="Z269" s="152"/>
      <c r="AA269" s="152"/>
      <c r="AB269" s="152"/>
      <c r="AC269" s="152"/>
      <c r="AD269" s="152"/>
      <c r="AE269" s="152"/>
      <c r="AF269" s="152"/>
      <c r="AG269" s="152"/>
      <c r="AH269" s="152"/>
      <c r="AI269" s="107"/>
      <c r="AJ269" s="107"/>
      <c r="AK269" s="107"/>
      <c r="AL269" s="107"/>
      <c r="AM269" s="107"/>
      <c r="AN269" s="107"/>
      <c r="AO269" s="107"/>
      <c r="AP269" s="107"/>
      <c r="AQ269" s="107"/>
      <c r="AR269" s="107"/>
      <c r="AS269" s="107"/>
      <c r="AT269" s="107"/>
      <c r="AU269" s="107"/>
      <c r="AV269" s="107"/>
      <c r="AW269" s="107"/>
      <c r="AX269" s="107"/>
    </row>
    <row r="270" outlineLevel="1">
      <c r="A270" s="61"/>
      <c r="B270" s="61"/>
      <c r="C270" s="61"/>
      <c r="D270" s="449" t="s">
        <v>2014</v>
      </c>
      <c r="E270" s="148" t="s">
        <v>2554</v>
      </c>
      <c r="F270" s="125"/>
      <c r="G270" s="125"/>
      <c r="H270" s="125"/>
      <c r="I270" s="125"/>
      <c r="J270" s="125"/>
      <c r="K270" s="125"/>
      <c r="L270" s="61"/>
      <c r="M270" s="61"/>
      <c r="N270" s="61"/>
      <c r="O270" s="125"/>
      <c r="P270" s="152"/>
      <c r="Q270" s="152"/>
      <c r="R270" s="152"/>
      <c r="S270" s="61"/>
      <c r="T270" s="125"/>
      <c r="U270" s="152"/>
      <c r="V270" s="152"/>
      <c r="W270" s="125"/>
      <c r="X270" s="152"/>
      <c r="Y270" s="125"/>
      <c r="Z270" s="152"/>
      <c r="AA270" s="152"/>
      <c r="AB270" s="152"/>
      <c r="AC270" s="152"/>
      <c r="AD270" s="152"/>
      <c r="AE270" s="152"/>
      <c r="AF270" s="152"/>
      <c r="AG270" s="152"/>
      <c r="AH270" s="152"/>
      <c r="AI270" s="107"/>
      <c r="AJ270" s="107"/>
      <c r="AK270" s="107"/>
      <c r="AL270" s="107"/>
      <c r="AM270" s="107"/>
      <c r="AN270" s="107"/>
      <c r="AO270" s="107"/>
      <c r="AP270" s="107"/>
      <c r="AQ270" s="107"/>
      <c r="AR270" s="107"/>
      <c r="AS270" s="107"/>
      <c r="AT270" s="107"/>
      <c r="AU270" s="107"/>
      <c r="AV270" s="107"/>
      <c r="AW270" s="107"/>
      <c r="AX270" s="107"/>
    </row>
    <row r="271" outlineLevel="1">
      <c r="A271" s="61"/>
      <c r="B271" s="61"/>
      <c r="C271" s="61"/>
      <c r="D271" s="135"/>
      <c r="E271" s="148" t="s">
        <v>2693</v>
      </c>
      <c r="F271" s="125"/>
      <c r="G271" s="125"/>
      <c r="H271" s="125"/>
      <c r="I271" s="125"/>
      <c r="J271" s="125"/>
      <c r="K271" s="125"/>
      <c r="L271" s="61"/>
      <c r="M271" s="61"/>
      <c r="N271" s="61"/>
      <c r="O271" s="125"/>
      <c r="P271" s="152"/>
      <c r="Q271" s="152"/>
      <c r="R271" s="152"/>
      <c r="S271" s="61"/>
      <c r="T271" s="125"/>
      <c r="U271" s="152"/>
      <c r="V271" s="152"/>
      <c r="W271" s="125"/>
      <c r="X271" s="152"/>
      <c r="Y271" s="125"/>
      <c r="Z271" s="152"/>
      <c r="AA271" s="152"/>
      <c r="AB271" s="152"/>
      <c r="AC271" s="152"/>
      <c r="AD271" s="152"/>
      <c r="AE271" s="152"/>
      <c r="AF271" s="152"/>
      <c r="AG271" s="152"/>
      <c r="AH271" s="152"/>
      <c r="AI271" s="107"/>
      <c r="AJ271" s="107"/>
      <c r="AK271" s="107"/>
      <c r="AL271" s="107"/>
      <c r="AM271" s="107"/>
      <c r="AN271" s="107"/>
      <c r="AO271" s="107"/>
      <c r="AP271" s="107"/>
      <c r="AQ271" s="107"/>
      <c r="AR271" s="107"/>
      <c r="AS271" s="107"/>
      <c r="AT271" s="107"/>
      <c r="AU271" s="107"/>
      <c r="AV271" s="107"/>
      <c r="AW271" s="107"/>
      <c r="AX271" s="107"/>
    </row>
    <row r="272" outlineLevel="1">
      <c r="A272" s="61"/>
      <c r="B272" s="61"/>
      <c r="C272" s="61"/>
      <c r="D272" s="148" t="s">
        <v>2694</v>
      </c>
      <c r="E272" s="148"/>
      <c r="F272" s="125"/>
      <c r="G272" s="125"/>
      <c r="H272" s="125"/>
      <c r="I272" s="125"/>
      <c r="J272" s="125"/>
      <c r="K272" s="125"/>
      <c r="L272" s="61"/>
      <c r="M272" s="61"/>
      <c r="N272" s="61"/>
      <c r="O272" s="125"/>
      <c r="P272" s="152"/>
      <c r="Q272" s="152"/>
      <c r="R272" s="152"/>
      <c r="S272" s="61"/>
      <c r="T272" s="125"/>
      <c r="U272" s="152"/>
      <c r="V272" s="152"/>
      <c r="W272" s="125"/>
      <c r="X272" s="152"/>
      <c r="Y272" s="125"/>
      <c r="Z272" s="152"/>
      <c r="AA272" s="152"/>
      <c r="AB272" s="152"/>
      <c r="AC272" s="152"/>
      <c r="AD272" s="152"/>
      <c r="AE272" s="152"/>
      <c r="AF272" s="152"/>
      <c r="AG272" s="152"/>
      <c r="AH272" s="152"/>
      <c r="AI272" s="107"/>
      <c r="AJ272" s="107"/>
      <c r="AK272" s="107"/>
      <c r="AL272" s="107"/>
      <c r="AM272" s="107"/>
      <c r="AN272" s="107"/>
      <c r="AO272" s="107"/>
      <c r="AP272" s="107"/>
      <c r="AQ272" s="107"/>
      <c r="AR272" s="107"/>
      <c r="AS272" s="107"/>
      <c r="AT272" s="107"/>
      <c r="AU272" s="107"/>
      <c r="AV272" s="107"/>
      <c r="AW272" s="107"/>
      <c r="AX272" s="107"/>
    </row>
    <row r="273" outlineLevel="1">
      <c r="A273" s="62"/>
      <c r="B273" s="61"/>
      <c r="C273" s="62"/>
      <c r="D273" s="148" t="s">
        <v>2016</v>
      </c>
      <c r="E273" s="148"/>
      <c r="F273" s="135"/>
      <c r="G273" s="135"/>
      <c r="H273" s="135"/>
      <c r="I273" s="135"/>
      <c r="J273" s="135"/>
      <c r="K273" s="135"/>
      <c r="L273" s="62"/>
      <c r="M273" s="62"/>
      <c r="N273" s="62"/>
      <c r="O273" s="135"/>
      <c r="P273" s="152"/>
      <c r="Q273" s="152"/>
      <c r="R273" s="152"/>
      <c r="S273" s="62"/>
      <c r="T273" s="135"/>
      <c r="U273" s="152"/>
      <c r="V273" s="152"/>
      <c r="W273" s="135"/>
      <c r="X273" s="152"/>
      <c r="Y273" s="135"/>
      <c r="Z273" s="152"/>
      <c r="AA273" s="152"/>
      <c r="AB273" s="152"/>
      <c r="AC273" s="152"/>
      <c r="AD273" s="152"/>
      <c r="AE273" s="152"/>
      <c r="AF273" s="152"/>
      <c r="AG273" s="152"/>
      <c r="AH273" s="152"/>
      <c r="AI273" s="107"/>
      <c r="AJ273" s="107"/>
      <c r="AK273" s="107"/>
      <c r="AL273" s="107"/>
      <c r="AM273" s="107"/>
      <c r="AN273" s="107"/>
      <c r="AO273" s="107"/>
      <c r="AP273" s="107"/>
      <c r="AQ273" s="107"/>
      <c r="AR273" s="107"/>
      <c r="AS273" s="107"/>
      <c r="AT273" s="107"/>
      <c r="AU273" s="107"/>
      <c r="AV273" s="107"/>
      <c r="AW273" s="107"/>
      <c r="AX273" s="107"/>
    </row>
    <row r="274" outlineLevel="1">
      <c r="A274" s="422">
        <v>31.0</v>
      </c>
      <c r="B274" s="61"/>
      <c r="C274" s="556" t="s">
        <v>2722</v>
      </c>
      <c r="D274" s="148" t="s">
        <v>2687</v>
      </c>
      <c r="E274" s="148"/>
      <c r="F274" s="449" t="s">
        <v>2198</v>
      </c>
      <c r="G274" s="449" t="s">
        <v>2106</v>
      </c>
      <c r="H274" s="449" t="s">
        <v>2027</v>
      </c>
      <c r="I274" s="449" t="s">
        <v>2088</v>
      </c>
      <c r="J274" s="449"/>
      <c r="K274" s="449" t="s">
        <v>2199</v>
      </c>
      <c r="L274" s="157" t="s">
        <v>1990</v>
      </c>
      <c r="M274" s="157" t="s">
        <v>197</v>
      </c>
      <c r="N274" s="183" t="s">
        <v>2089</v>
      </c>
      <c r="O274" s="449" t="s">
        <v>2080</v>
      </c>
      <c r="P274" s="152"/>
      <c r="Q274" s="152"/>
      <c r="R274" s="152"/>
      <c r="S274" s="183" t="s">
        <v>2097</v>
      </c>
      <c r="T274" s="449" t="s">
        <v>2031</v>
      </c>
      <c r="U274" s="152"/>
      <c r="V274" s="152"/>
      <c r="W274" s="449" t="s">
        <v>252</v>
      </c>
      <c r="X274" s="152"/>
      <c r="Y274" s="449"/>
      <c r="Z274" s="152"/>
      <c r="AA274" s="152"/>
      <c r="AB274" s="152"/>
      <c r="AC274" s="152"/>
      <c r="AD274" s="152"/>
      <c r="AE274" s="152"/>
      <c r="AF274" s="152"/>
      <c r="AG274" s="152"/>
      <c r="AH274" s="152"/>
      <c r="AI274" s="107"/>
      <c r="AJ274" s="107"/>
      <c r="AK274" s="107"/>
      <c r="AL274" s="107"/>
      <c r="AM274" s="107"/>
      <c r="AN274" s="107"/>
      <c r="AO274" s="107"/>
      <c r="AP274" s="107"/>
      <c r="AQ274" s="107"/>
      <c r="AR274" s="107"/>
      <c r="AS274" s="107"/>
      <c r="AT274" s="107"/>
      <c r="AU274" s="107"/>
      <c r="AV274" s="107"/>
      <c r="AW274" s="107"/>
      <c r="AX274" s="107"/>
    </row>
    <row r="275" outlineLevel="1">
      <c r="A275" s="61"/>
      <c r="B275" s="61"/>
      <c r="C275" s="61"/>
      <c r="D275" s="148" t="s">
        <v>2689</v>
      </c>
      <c r="E275" s="148"/>
      <c r="F275" s="125"/>
      <c r="G275" s="125"/>
      <c r="H275" s="125"/>
      <c r="I275" s="125"/>
      <c r="J275" s="125"/>
      <c r="K275" s="125"/>
      <c r="L275" s="61"/>
      <c r="M275" s="61"/>
      <c r="N275" s="61"/>
      <c r="O275" s="125"/>
      <c r="P275" s="152"/>
      <c r="Q275" s="152"/>
      <c r="R275" s="152"/>
      <c r="S275" s="61"/>
      <c r="T275" s="125"/>
      <c r="U275" s="152"/>
      <c r="V275" s="152"/>
      <c r="W275" s="125"/>
      <c r="X275" s="152"/>
      <c r="Y275" s="125"/>
      <c r="Z275" s="152"/>
      <c r="AA275" s="152"/>
      <c r="AB275" s="152"/>
      <c r="AC275" s="152"/>
      <c r="AD275" s="152"/>
      <c r="AE275" s="152"/>
      <c r="AF275" s="152"/>
      <c r="AG275" s="152"/>
      <c r="AH275" s="152"/>
      <c r="AI275" s="107"/>
      <c r="AJ275" s="107"/>
      <c r="AK275" s="107"/>
      <c r="AL275" s="107"/>
      <c r="AM275" s="107"/>
      <c r="AN275" s="107"/>
      <c r="AO275" s="107"/>
      <c r="AP275" s="107"/>
      <c r="AQ275" s="107"/>
      <c r="AR275" s="107"/>
      <c r="AS275" s="107"/>
      <c r="AT275" s="107"/>
      <c r="AU275" s="107"/>
      <c r="AV275" s="107"/>
      <c r="AW275" s="107"/>
      <c r="AX275" s="107"/>
    </row>
    <row r="276" outlineLevel="1">
      <c r="A276" s="61"/>
      <c r="B276" s="61"/>
      <c r="C276" s="61"/>
      <c r="D276" s="449" t="s">
        <v>2690</v>
      </c>
      <c r="E276" s="148" t="s">
        <v>2551</v>
      </c>
      <c r="F276" s="125"/>
      <c r="G276" s="125"/>
      <c r="H276" s="125"/>
      <c r="I276" s="125"/>
      <c r="J276" s="125"/>
      <c r="K276" s="125"/>
      <c r="L276" s="61"/>
      <c r="M276" s="61"/>
      <c r="N276" s="61"/>
      <c r="O276" s="125"/>
      <c r="P276" s="152"/>
      <c r="Q276" s="152"/>
      <c r="R276" s="152"/>
      <c r="S276" s="61"/>
      <c r="T276" s="125"/>
      <c r="U276" s="152"/>
      <c r="V276" s="152"/>
      <c r="W276" s="125"/>
      <c r="X276" s="152"/>
      <c r="Y276" s="125"/>
      <c r="Z276" s="152"/>
      <c r="AA276" s="152"/>
      <c r="AB276" s="152"/>
      <c r="AC276" s="152"/>
      <c r="AD276" s="152"/>
      <c r="AE276" s="152"/>
      <c r="AF276" s="152"/>
      <c r="AG276" s="152"/>
      <c r="AH276" s="152"/>
      <c r="AI276" s="107"/>
      <c r="AJ276" s="107"/>
      <c r="AK276" s="107"/>
      <c r="AL276" s="107"/>
      <c r="AM276" s="107"/>
      <c r="AN276" s="107"/>
      <c r="AO276" s="107"/>
      <c r="AP276" s="107"/>
      <c r="AQ276" s="107"/>
      <c r="AR276" s="107"/>
      <c r="AS276" s="107"/>
      <c r="AT276" s="107"/>
      <c r="AU276" s="107"/>
      <c r="AV276" s="107"/>
      <c r="AW276" s="107"/>
      <c r="AX276" s="107"/>
    </row>
    <row r="277" outlineLevel="1">
      <c r="A277" s="61"/>
      <c r="B277" s="61"/>
      <c r="C277" s="61"/>
      <c r="D277" s="135"/>
      <c r="E277" s="148" t="s">
        <v>2691</v>
      </c>
      <c r="F277" s="125"/>
      <c r="G277" s="125"/>
      <c r="H277" s="125"/>
      <c r="I277" s="125"/>
      <c r="J277" s="125"/>
      <c r="K277" s="125"/>
      <c r="L277" s="61"/>
      <c r="M277" s="61"/>
      <c r="N277" s="61"/>
      <c r="O277" s="125"/>
      <c r="P277" s="152"/>
      <c r="Q277" s="152"/>
      <c r="R277" s="152"/>
      <c r="S277" s="61"/>
      <c r="T277" s="125"/>
      <c r="U277" s="152"/>
      <c r="V277" s="152"/>
      <c r="W277" s="125"/>
      <c r="X277" s="152"/>
      <c r="Y277" s="125"/>
      <c r="Z277" s="152"/>
      <c r="AA277" s="152"/>
      <c r="AB277" s="152"/>
      <c r="AC277" s="152"/>
      <c r="AD277" s="152"/>
      <c r="AE277" s="152"/>
      <c r="AF277" s="152"/>
      <c r="AG277" s="152"/>
      <c r="AH277" s="152"/>
      <c r="AI277" s="107"/>
      <c r="AJ277" s="107"/>
      <c r="AK277" s="107"/>
      <c r="AL277" s="107"/>
      <c r="AM277" s="107"/>
      <c r="AN277" s="107"/>
      <c r="AO277" s="107"/>
      <c r="AP277" s="107"/>
      <c r="AQ277" s="107"/>
      <c r="AR277" s="107"/>
      <c r="AS277" s="107"/>
      <c r="AT277" s="107"/>
      <c r="AU277" s="107"/>
      <c r="AV277" s="107"/>
      <c r="AW277" s="107"/>
      <c r="AX277" s="107"/>
    </row>
    <row r="278" outlineLevel="1">
      <c r="A278" s="61"/>
      <c r="B278" s="61"/>
      <c r="C278" s="61"/>
      <c r="D278" s="148" t="s">
        <v>2692</v>
      </c>
      <c r="E278" s="148"/>
      <c r="F278" s="125"/>
      <c r="G278" s="125"/>
      <c r="H278" s="125"/>
      <c r="I278" s="125"/>
      <c r="J278" s="125"/>
      <c r="K278" s="125"/>
      <c r="L278" s="61"/>
      <c r="M278" s="61"/>
      <c r="N278" s="61"/>
      <c r="O278" s="125"/>
      <c r="P278" s="152"/>
      <c r="Q278" s="152"/>
      <c r="R278" s="152"/>
      <c r="S278" s="61"/>
      <c r="T278" s="125"/>
      <c r="U278" s="152"/>
      <c r="V278" s="152"/>
      <c r="W278" s="125"/>
      <c r="X278" s="152"/>
      <c r="Y278" s="125"/>
      <c r="Z278" s="152"/>
      <c r="AA278" s="152"/>
      <c r="AB278" s="152"/>
      <c r="AC278" s="152"/>
      <c r="AD278" s="152"/>
      <c r="AE278" s="152"/>
      <c r="AF278" s="152"/>
      <c r="AG278" s="152"/>
      <c r="AH278" s="152"/>
      <c r="AI278" s="107"/>
      <c r="AJ278" s="107"/>
      <c r="AK278" s="107"/>
      <c r="AL278" s="107"/>
      <c r="AM278" s="107"/>
      <c r="AN278" s="107"/>
      <c r="AO278" s="107"/>
      <c r="AP278" s="107"/>
      <c r="AQ278" s="107"/>
      <c r="AR278" s="107"/>
      <c r="AS278" s="107"/>
      <c r="AT278" s="107"/>
      <c r="AU278" s="107"/>
      <c r="AV278" s="107"/>
      <c r="AW278" s="107"/>
      <c r="AX278" s="107"/>
    </row>
    <row r="279" outlineLevel="1">
      <c r="A279" s="61"/>
      <c r="B279" s="61"/>
      <c r="C279" s="61"/>
      <c r="D279" s="449" t="s">
        <v>2014</v>
      </c>
      <c r="E279" s="148" t="s">
        <v>2554</v>
      </c>
      <c r="F279" s="125"/>
      <c r="G279" s="125"/>
      <c r="H279" s="125"/>
      <c r="I279" s="125"/>
      <c r="J279" s="125"/>
      <c r="K279" s="125"/>
      <c r="L279" s="61"/>
      <c r="M279" s="61"/>
      <c r="N279" s="61"/>
      <c r="O279" s="125"/>
      <c r="P279" s="152"/>
      <c r="Q279" s="152"/>
      <c r="R279" s="152"/>
      <c r="S279" s="61"/>
      <c r="T279" s="125"/>
      <c r="U279" s="152"/>
      <c r="V279" s="152"/>
      <c r="W279" s="125"/>
      <c r="X279" s="152"/>
      <c r="Y279" s="125"/>
      <c r="Z279" s="152"/>
      <c r="AA279" s="152"/>
      <c r="AB279" s="152"/>
      <c r="AC279" s="152"/>
      <c r="AD279" s="152"/>
      <c r="AE279" s="152"/>
      <c r="AF279" s="152"/>
      <c r="AG279" s="152"/>
      <c r="AH279" s="152"/>
      <c r="AI279" s="107"/>
      <c r="AJ279" s="107"/>
      <c r="AK279" s="107"/>
      <c r="AL279" s="107"/>
      <c r="AM279" s="107"/>
      <c r="AN279" s="107"/>
      <c r="AO279" s="107"/>
      <c r="AP279" s="107"/>
      <c r="AQ279" s="107"/>
      <c r="AR279" s="107"/>
      <c r="AS279" s="107"/>
      <c r="AT279" s="107"/>
      <c r="AU279" s="107"/>
      <c r="AV279" s="107"/>
      <c r="AW279" s="107"/>
      <c r="AX279" s="107"/>
    </row>
    <row r="280" outlineLevel="1">
      <c r="A280" s="61"/>
      <c r="B280" s="61"/>
      <c r="C280" s="61"/>
      <c r="D280" s="135"/>
      <c r="E280" s="148" t="s">
        <v>2693</v>
      </c>
      <c r="F280" s="125"/>
      <c r="G280" s="125"/>
      <c r="H280" s="125"/>
      <c r="I280" s="125"/>
      <c r="J280" s="125"/>
      <c r="K280" s="125"/>
      <c r="L280" s="61"/>
      <c r="M280" s="61"/>
      <c r="N280" s="61"/>
      <c r="O280" s="125"/>
      <c r="P280" s="152"/>
      <c r="Q280" s="152"/>
      <c r="R280" s="152"/>
      <c r="S280" s="61"/>
      <c r="T280" s="125"/>
      <c r="U280" s="152"/>
      <c r="V280" s="152"/>
      <c r="W280" s="125"/>
      <c r="X280" s="152"/>
      <c r="Y280" s="125"/>
      <c r="Z280" s="152"/>
      <c r="AA280" s="152"/>
      <c r="AB280" s="152"/>
      <c r="AC280" s="152"/>
      <c r="AD280" s="152"/>
      <c r="AE280" s="152"/>
      <c r="AF280" s="152"/>
      <c r="AG280" s="152"/>
      <c r="AH280" s="152"/>
      <c r="AI280" s="107"/>
      <c r="AJ280" s="107"/>
      <c r="AK280" s="107"/>
      <c r="AL280" s="107"/>
      <c r="AM280" s="107"/>
      <c r="AN280" s="107"/>
      <c r="AO280" s="107"/>
      <c r="AP280" s="107"/>
      <c r="AQ280" s="107"/>
      <c r="AR280" s="107"/>
      <c r="AS280" s="107"/>
      <c r="AT280" s="107"/>
      <c r="AU280" s="107"/>
      <c r="AV280" s="107"/>
      <c r="AW280" s="107"/>
      <c r="AX280" s="107"/>
    </row>
    <row r="281" outlineLevel="1">
      <c r="A281" s="61"/>
      <c r="B281" s="61"/>
      <c r="C281" s="61"/>
      <c r="D281" s="148" t="s">
        <v>2694</v>
      </c>
      <c r="E281" s="148"/>
      <c r="F281" s="125"/>
      <c r="G281" s="125"/>
      <c r="H281" s="125"/>
      <c r="I281" s="125"/>
      <c r="J281" s="125"/>
      <c r="K281" s="125"/>
      <c r="L281" s="61"/>
      <c r="M281" s="61"/>
      <c r="N281" s="61"/>
      <c r="O281" s="125"/>
      <c r="P281" s="152"/>
      <c r="Q281" s="152"/>
      <c r="R281" s="152"/>
      <c r="S281" s="61"/>
      <c r="T281" s="125"/>
      <c r="U281" s="152"/>
      <c r="V281" s="152"/>
      <c r="W281" s="125"/>
      <c r="X281" s="152"/>
      <c r="Y281" s="125"/>
      <c r="Z281" s="152"/>
      <c r="AA281" s="152"/>
      <c r="AB281" s="152"/>
      <c r="AC281" s="152"/>
      <c r="AD281" s="152"/>
      <c r="AE281" s="152"/>
      <c r="AF281" s="152"/>
      <c r="AG281" s="152"/>
      <c r="AH281" s="152"/>
      <c r="AI281" s="107"/>
      <c r="AJ281" s="107"/>
      <c r="AK281" s="107"/>
      <c r="AL281" s="107"/>
      <c r="AM281" s="107"/>
      <c r="AN281" s="107"/>
      <c r="AO281" s="107"/>
      <c r="AP281" s="107"/>
      <c r="AQ281" s="107"/>
      <c r="AR281" s="107"/>
      <c r="AS281" s="107"/>
      <c r="AT281" s="107"/>
      <c r="AU281" s="107"/>
      <c r="AV281" s="107"/>
      <c r="AW281" s="107"/>
      <c r="AX281" s="107"/>
    </row>
    <row r="282" outlineLevel="1">
      <c r="A282" s="62"/>
      <c r="B282" s="61"/>
      <c r="C282" s="62"/>
      <c r="D282" s="148" t="s">
        <v>2016</v>
      </c>
      <c r="E282" s="148"/>
      <c r="F282" s="135"/>
      <c r="G282" s="135"/>
      <c r="H282" s="135"/>
      <c r="I282" s="135"/>
      <c r="J282" s="135"/>
      <c r="K282" s="135"/>
      <c r="L282" s="62"/>
      <c r="M282" s="62"/>
      <c r="N282" s="62"/>
      <c r="O282" s="135"/>
      <c r="P282" s="152"/>
      <c r="Q282" s="152"/>
      <c r="R282" s="152"/>
      <c r="S282" s="62"/>
      <c r="T282" s="135"/>
      <c r="U282" s="152"/>
      <c r="V282" s="152"/>
      <c r="W282" s="135"/>
      <c r="X282" s="152"/>
      <c r="Y282" s="135"/>
      <c r="Z282" s="152"/>
      <c r="AA282" s="152"/>
      <c r="AB282" s="152"/>
      <c r="AC282" s="152"/>
      <c r="AD282" s="152"/>
      <c r="AE282" s="152"/>
      <c r="AF282" s="152"/>
      <c r="AG282" s="152"/>
      <c r="AH282" s="152"/>
      <c r="AI282" s="107"/>
      <c r="AJ282" s="107"/>
      <c r="AK282" s="107"/>
      <c r="AL282" s="107"/>
      <c r="AM282" s="107"/>
      <c r="AN282" s="107"/>
      <c r="AO282" s="107"/>
      <c r="AP282" s="107"/>
      <c r="AQ282" s="107"/>
      <c r="AR282" s="107"/>
      <c r="AS282" s="107"/>
      <c r="AT282" s="107"/>
      <c r="AU282" s="107"/>
      <c r="AV282" s="107"/>
      <c r="AW282" s="107"/>
      <c r="AX282" s="107"/>
    </row>
    <row r="283" ht="27.0" customHeight="1" outlineLevel="1">
      <c r="A283" s="422">
        <v>32.0</v>
      </c>
      <c r="B283" s="61"/>
      <c r="C283" s="556" t="s">
        <v>2723</v>
      </c>
      <c r="D283" s="148" t="s">
        <v>2687</v>
      </c>
      <c r="E283" s="148"/>
      <c r="F283" s="449" t="s">
        <v>2204</v>
      </c>
      <c r="G283" s="449" t="s">
        <v>2205</v>
      </c>
      <c r="H283" s="449" t="s">
        <v>2027</v>
      </c>
      <c r="I283" s="449" t="s">
        <v>2088</v>
      </c>
      <c r="J283" s="449"/>
      <c r="K283" s="449" t="s">
        <v>2206</v>
      </c>
      <c r="L283" s="157" t="s">
        <v>1990</v>
      </c>
      <c r="M283" s="157" t="s">
        <v>197</v>
      </c>
      <c r="N283" s="183" t="s">
        <v>2089</v>
      </c>
      <c r="O283" s="449" t="s">
        <v>2080</v>
      </c>
      <c r="P283" s="152"/>
      <c r="Q283" s="152"/>
      <c r="R283" s="152"/>
      <c r="S283" s="183" t="s">
        <v>2097</v>
      </c>
      <c r="T283" s="449" t="s">
        <v>2031</v>
      </c>
      <c r="U283" s="152"/>
      <c r="V283" s="152"/>
      <c r="W283" s="449" t="s">
        <v>252</v>
      </c>
      <c r="X283" s="152"/>
      <c r="Y283" s="449"/>
      <c r="Z283" s="152"/>
      <c r="AA283" s="152"/>
      <c r="AB283" s="152"/>
      <c r="AC283" s="152"/>
      <c r="AD283" s="152"/>
      <c r="AE283" s="152"/>
      <c r="AF283" s="152"/>
      <c r="AG283" s="152"/>
      <c r="AH283" s="152"/>
      <c r="AI283" s="107"/>
      <c r="AJ283" s="107"/>
      <c r="AK283" s="107"/>
      <c r="AL283" s="107"/>
      <c r="AM283" s="107"/>
      <c r="AN283" s="107"/>
      <c r="AO283" s="107"/>
      <c r="AP283" s="107"/>
      <c r="AQ283" s="107"/>
      <c r="AR283" s="107"/>
      <c r="AS283" s="107"/>
      <c r="AT283" s="107"/>
      <c r="AU283" s="107"/>
      <c r="AV283" s="107"/>
      <c r="AW283" s="107"/>
      <c r="AX283" s="107"/>
    </row>
    <row r="284" ht="27.0" customHeight="1" outlineLevel="1">
      <c r="A284" s="61"/>
      <c r="B284" s="61"/>
      <c r="C284" s="61"/>
      <c r="D284" s="148" t="s">
        <v>2689</v>
      </c>
      <c r="E284" s="148"/>
      <c r="F284" s="125"/>
      <c r="G284" s="125"/>
      <c r="H284" s="125"/>
      <c r="I284" s="125"/>
      <c r="J284" s="125"/>
      <c r="K284" s="125"/>
      <c r="L284" s="61"/>
      <c r="M284" s="61"/>
      <c r="N284" s="61"/>
      <c r="O284" s="125"/>
      <c r="P284" s="152"/>
      <c r="Q284" s="152"/>
      <c r="R284" s="152"/>
      <c r="S284" s="61"/>
      <c r="T284" s="125"/>
      <c r="U284" s="152"/>
      <c r="V284" s="152"/>
      <c r="W284" s="125"/>
      <c r="X284" s="152"/>
      <c r="Y284" s="125"/>
      <c r="Z284" s="152"/>
      <c r="AA284" s="152"/>
      <c r="AB284" s="152"/>
      <c r="AC284" s="152"/>
      <c r="AD284" s="152"/>
      <c r="AE284" s="152"/>
      <c r="AF284" s="152"/>
      <c r="AG284" s="152"/>
      <c r="AH284" s="152"/>
      <c r="AI284" s="107"/>
      <c r="AJ284" s="107"/>
      <c r="AK284" s="107"/>
      <c r="AL284" s="107"/>
      <c r="AM284" s="107"/>
      <c r="AN284" s="107"/>
      <c r="AO284" s="107"/>
      <c r="AP284" s="107"/>
      <c r="AQ284" s="107"/>
      <c r="AR284" s="107"/>
      <c r="AS284" s="107"/>
      <c r="AT284" s="107"/>
      <c r="AU284" s="107"/>
      <c r="AV284" s="107"/>
      <c r="AW284" s="107"/>
      <c r="AX284" s="107"/>
    </row>
    <row r="285" ht="27.0" customHeight="1" outlineLevel="1">
      <c r="A285" s="61"/>
      <c r="B285" s="61"/>
      <c r="C285" s="61"/>
      <c r="D285" s="449" t="s">
        <v>2690</v>
      </c>
      <c r="E285" s="148" t="s">
        <v>2551</v>
      </c>
      <c r="F285" s="125"/>
      <c r="G285" s="125"/>
      <c r="H285" s="125"/>
      <c r="I285" s="125"/>
      <c r="J285" s="125"/>
      <c r="K285" s="125"/>
      <c r="L285" s="61"/>
      <c r="M285" s="61"/>
      <c r="N285" s="61"/>
      <c r="O285" s="125"/>
      <c r="P285" s="152"/>
      <c r="Q285" s="152"/>
      <c r="R285" s="152"/>
      <c r="S285" s="61"/>
      <c r="T285" s="125"/>
      <c r="U285" s="152"/>
      <c r="V285" s="152"/>
      <c r="W285" s="125"/>
      <c r="X285" s="152"/>
      <c r="Y285" s="125"/>
      <c r="Z285" s="152"/>
      <c r="AA285" s="152"/>
      <c r="AB285" s="152"/>
      <c r="AC285" s="152"/>
      <c r="AD285" s="152"/>
      <c r="AE285" s="152"/>
      <c r="AF285" s="152"/>
      <c r="AG285" s="152"/>
      <c r="AH285" s="152"/>
      <c r="AI285" s="107"/>
      <c r="AJ285" s="107"/>
      <c r="AK285" s="107"/>
      <c r="AL285" s="107"/>
      <c r="AM285" s="107"/>
      <c r="AN285" s="107"/>
      <c r="AO285" s="107"/>
      <c r="AP285" s="107"/>
      <c r="AQ285" s="107"/>
      <c r="AR285" s="107"/>
      <c r="AS285" s="107"/>
      <c r="AT285" s="107"/>
      <c r="AU285" s="107"/>
      <c r="AV285" s="107"/>
      <c r="AW285" s="107"/>
      <c r="AX285" s="107"/>
    </row>
    <row r="286" ht="27.0" customHeight="1" outlineLevel="1">
      <c r="A286" s="61"/>
      <c r="B286" s="61"/>
      <c r="C286" s="61"/>
      <c r="D286" s="135"/>
      <c r="E286" s="148" t="s">
        <v>2691</v>
      </c>
      <c r="F286" s="125"/>
      <c r="G286" s="125"/>
      <c r="H286" s="125"/>
      <c r="I286" s="125"/>
      <c r="J286" s="125"/>
      <c r="K286" s="125"/>
      <c r="L286" s="61"/>
      <c r="M286" s="61"/>
      <c r="N286" s="61"/>
      <c r="O286" s="125"/>
      <c r="P286" s="152"/>
      <c r="Q286" s="152"/>
      <c r="R286" s="152"/>
      <c r="S286" s="61"/>
      <c r="T286" s="125"/>
      <c r="U286" s="152"/>
      <c r="V286" s="152"/>
      <c r="W286" s="125"/>
      <c r="X286" s="152"/>
      <c r="Y286" s="125"/>
      <c r="Z286" s="152"/>
      <c r="AA286" s="152"/>
      <c r="AB286" s="152"/>
      <c r="AC286" s="152"/>
      <c r="AD286" s="152"/>
      <c r="AE286" s="152"/>
      <c r="AF286" s="152"/>
      <c r="AG286" s="152"/>
      <c r="AH286" s="152"/>
      <c r="AI286" s="107"/>
      <c r="AJ286" s="107"/>
      <c r="AK286" s="107"/>
      <c r="AL286" s="107"/>
      <c r="AM286" s="107"/>
      <c r="AN286" s="107"/>
      <c r="AO286" s="107"/>
      <c r="AP286" s="107"/>
      <c r="AQ286" s="107"/>
      <c r="AR286" s="107"/>
      <c r="AS286" s="107"/>
      <c r="AT286" s="107"/>
      <c r="AU286" s="107"/>
      <c r="AV286" s="107"/>
      <c r="AW286" s="107"/>
      <c r="AX286" s="107"/>
    </row>
    <row r="287" ht="27.0" customHeight="1" outlineLevel="1">
      <c r="A287" s="61"/>
      <c r="B287" s="61"/>
      <c r="C287" s="61"/>
      <c r="D287" s="148" t="s">
        <v>2692</v>
      </c>
      <c r="E287" s="148"/>
      <c r="F287" s="125"/>
      <c r="G287" s="125"/>
      <c r="H287" s="125"/>
      <c r="I287" s="125"/>
      <c r="J287" s="125"/>
      <c r="K287" s="125"/>
      <c r="L287" s="61"/>
      <c r="M287" s="61"/>
      <c r="N287" s="61"/>
      <c r="O287" s="125"/>
      <c r="P287" s="152"/>
      <c r="Q287" s="152"/>
      <c r="R287" s="152"/>
      <c r="S287" s="61"/>
      <c r="T287" s="125"/>
      <c r="U287" s="152"/>
      <c r="V287" s="152"/>
      <c r="W287" s="125"/>
      <c r="X287" s="152"/>
      <c r="Y287" s="125"/>
      <c r="Z287" s="152"/>
      <c r="AA287" s="152"/>
      <c r="AB287" s="152"/>
      <c r="AC287" s="152"/>
      <c r="AD287" s="152"/>
      <c r="AE287" s="152"/>
      <c r="AF287" s="152"/>
      <c r="AG287" s="152"/>
      <c r="AH287" s="152"/>
      <c r="AI287" s="107"/>
      <c r="AJ287" s="107"/>
      <c r="AK287" s="107"/>
      <c r="AL287" s="107"/>
      <c r="AM287" s="107"/>
      <c r="AN287" s="107"/>
      <c r="AO287" s="107"/>
      <c r="AP287" s="107"/>
      <c r="AQ287" s="107"/>
      <c r="AR287" s="107"/>
      <c r="AS287" s="107"/>
      <c r="AT287" s="107"/>
      <c r="AU287" s="107"/>
      <c r="AV287" s="107"/>
      <c r="AW287" s="107"/>
      <c r="AX287" s="107"/>
    </row>
    <row r="288" ht="27.0" customHeight="1" outlineLevel="1">
      <c r="A288" s="61"/>
      <c r="B288" s="61"/>
      <c r="C288" s="61"/>
      <c r="D288" s="449" t="s">
        <v>2014</v>
      </c>
      <c r="E288" s="148" t="s">
        <v>2554</v>
      </c>
      <c r="F288" s="125"/>
      <c r="G288" s="125"/>
      <c r="H288" s="125"/>
      <c r="I288" s="125"/>
      <c r="J288" s="125"/>
      <c r="K288" s="125"/>
      <c r="L288" s="61"/>
      <c r="M288" s="61"/>
      <c r="N288" s="61"/>
      <c r="O288" s="125"/>
      <c r="P288" s="152"/>
      <c r="Q288" s="152"/>
      <c r="R288" s="152"/>
      <c r="S288" s="61"/>
      <c r="T288" s="125"/>
      <c r="U288" s="152"/>
      <c r="V288" s="152"/>
      <c r="W288" s="125"/>
      <c r="X288" s="152"/>
      <c r="Y288" s="125"/>
      <c r="Z288" s="152"/>
      <c r="AA288" s="152"/>
      <c r="AB288" s="152"/>
      <c r="AC288" s="152"/>
      <c r="AD288" s="152"/>
      <c r="AE288" s="152"/>
      <c r="AF288" s="152"/>
      <c r="AG288" s="152"/>
      <c r="AH288" s="152"/>
      <c r="AI288" s="107"/>
      <c r="AJ288" s="107"/>
      <c r="AK288" s="107"/>
      <c r="AL288" s="107"/>
      <c r="AM288" s="107"/>
      <c r="AN288" s="107"/>
      <c r="AO288" s="107"/>
      <c r="AP288" s="107"/>
      <c r="AQ288" s="107"/>
      <c r="AR288" s="107"/>
      <c r="AS288" s="107"/>
      <c r="AT288" s="107"/>
      <c r="AU288" s="107"/>
      <c r="AV288" s="107"/>
      <c r="AW288" s="107"/>
      <c r="AX288" s="107"/>
    </row>
    <row r="289" ht="27.0" customHeight="1" outlineLevel="1">
      <c r="A289" s="61"/>
      <c r="B289" s="61"/>
      <c r="C289" s="61"/>
      <c r="D289" s="135"/>
      <c r="E289" s="148" t="s">
        <v>2693</v>
      </c>
      <c r="F289" s="125"/>
      <c r="G289" s="125"/>
      <c r="H289" s="125"/>
      <c r="I289" s="125"/>
      <c r="J289" s="125"/>
      <c r="K289" s="125"/>
      <c r="L289" s="61"/>
      <c r="M289" s="61"/>
      <c r="N289" s="61"/>
      <c r="O289" s="125"/>
      <c r="P289" s="152"/>
      <c r="Q289" s="152"/>
      <c r="R289" s="152"/>
      <c r="S289" s="61"/>
      <c r="T289" s="125"/>
      <c r="U289" s="152"/>
      <c r="V289" s="152"/>
      <c r="W289" s="125"/>
      <c r="X289" s="152"/>
      <c r="Y289" s="125"/>
      <c r="Z289" s="152"/>
      <c r="AA289" s="152"/>
      <c r="AB289" s="152"/>
      <c r="AC289" s="152"/>
      <c r="AD289" s="152"/>
      <c r="AE289" s="152"/>
      <c r="AF289" s="152"/>
      <c r="AG289" s="152"/>
      <c r="AH289" s="152"/>
      <c r="AI289" s="107"/>
      <c r="AJ289" s="107"/>
      <c r="AK289" s="107"/>
      <c r="AL289" s="107"/>
      <c r="AM289" s="107"/>
      <c r="AN289" s="107"/>
      <c r="AO289" s="107"/>
      <c r="AP289" s="107"/>
      <c r="AQ289" s="107"/>
      <c r="AR289" s="107"/>
      <c r="AS289" s="107"/>
      <c r="AT289" s="107"/>
      <c r="AU289" s="107"/>
      <c r="AV289" s="107"/>
      <c r="AW289" s="107"/>
      <c r="AX289" s="107"/>
    </row>
    <row r="290" ht="27.0" customHeight="1" outlineLevel="1">
      <c r="A290" s="61"/>
      <c r="B290" s="61"/>
      <c r="C290" s="61"/>
      <c r="D290" s="148" t="s">
        <v>2694</v>
      </c>
      <c r="E290" s="148"/>
      <c r="F290" s="125"/>
      <c r="G290" s="125"/>
      <c r="H290" s="125"/>
      <c r="I290" s="125"/>
      <c r="J290" s="125"/>
      <c r="K290" s="125"/>
      <c r="L290" s="61"/>
      <c r="M290" s="61"/>
      <c r="N290" s="61"/>
      <c r="O290" s="125"/>
      <c r="P290" s="152"/>
      <c r="Q290" s="152"/>
      <c r="R290" s="152"/>
      <c r="S290" s="61"/>
      <c r="T290" s="125"/>
      <c r="U290" s="152"/>
      <c r="V290" s="152"/>
      <c r="W290" s="125"/>
      <c r="X290" s="152"/>
      <c r="Y290" s="125"/>
      <c r="Z290" s="152"/>
      <c r="AA290" s="152"/>
      <c r="AB290" s="152"/>
      <c r="AC290" s="152"/>
      <c r="AD290" s="152"/>
      <c r="AE290" s="152"/>
      <c r="AF290" s="152"/>
      <c r="AG290" s="152"/>
      <c r="AH290" s="152"/>
      <c r="AI290" s="107"/>
      <c r="AJ290" s="107"/>
      <c r="AK290" s="107"/>
      <c r="AL290" s="107"/>
      <c r="AM290" s="107"/>
      <c r="AN290" s="107"/>
      <c r="AO290" s="107"/>
      <c r="AP290" s="107"/>
      <c r="AQ290" s="107"/>
      <c r="AR290" s="107"/>
      <c r="AS290" s="107"/>
      <c r="AT290" s="107"/>
      <c r="AU290" s="107"/>
      <c r="AV290" s="107"/>
      <c r="AW290" s="107"/>
      <c r="AX290" s="107"/>
    </row>
    <row r="291" ht="27.0" customHeight="1" outlineLevel="1">
      <c r="A291" s="62"/>
      <c r="B291" s="61"/>
      <c r="C291" s="62"/>
      <c r="D291" s="148" t="s">
        <v>2016</v>
      </c>
      <c r="E291" s="148"/>
      <c r="F291" s="135"/>
      <c r="G291" s="135"/>
      <c r="H291" s="135"/>
      <c r="I291" s="135"/>
      <c r="J291" s="135"/>
      <c r="K291" s="135"/>
      <c r="L291" s="62"/>
      <c r="M291" s="62"/>
      <c r="N291" s="62"/>
      <c r="O291" s="135"/>
      <c r="P291" s="152"/>
      <c r="Q291" s="152"/>
      <c r="R291" s="152"/>
      <c r="S291" s="62"/>
      <c r="T291" s="135"/>
      <c r="U291" s="152"/>
      <c r="V291" s="152"/>
      <c r="W291" s="135"/>
      <c r="X291" s="152"/>
      <c r="Y291" s="135"/>
      <c r="Z291" s="152"/>
      <c r="AA291" s="152"/>
      <c r="AB291" s="152"/>
      <c r="AC291" s="152"/>
      <c r="AD291" s="152"/>
      <c r="AE291" s="152"/>
      <c r="AF291" s="152"/>
      <c r="AG291" s="152"/>
      <c r="AH291" s="152"/>
      <c r="AI291" s="107"/>
      <c r="AJ291" s="107"/>
      <c r="AK291" s="107"/>
      <c r="AL291" s="107"/>
      <c r="AM291" s="107"/>
      <c r="AN291" s="107"/>
      <c r="AO291" s="107"/>
      <c r="AP291" s="107"/>
      <c r="AQ291" s="107"/>
      <c r="AR291" s="107"/>
      <c r="AS291" s="107"/>
      <c r="AT291" s="107"/>
      <c r="AU291" s="107"/>
      <c r="AV291" s="107"/>
      <c r="AW291" s="107"/>
      <c r="AX291" s="107"/>
    </row>
    <row r="292" outlineLevel="1">
      <c r="A292" s="422">
        <v>33.0</v>
      </c>
      <c r="B292" s="61"/>
      <c r="C292" s="556" t="s">
        <v>2724</v>
      </c>
      <c r="D292" s="148" t="s">
        <v>2687</v>
      </c>
      <c r="E292" s="148"/>
      <c r="F292" s="449" t="s">
        <v>2211</v>
      </c>
      <c r="G292" s="449" t="s">
        <v>2205</v>
      </c>
      <c r="H292" s="449" t="s">
        <v>2027</v>
      </c>
      <c r="I292" s="449" t="s">
        <v>2088</v>
      </c>
      <c r="J292" s="449"/>
      <c r="K292" s="449" t="s">
        <v>2212</v>
      </c>
      <c r="L292" s="157" t="s">
        <v>1990</v>
      </c>
      <c r="M292" s="157" t="s">
        <v>197</v>
      </c>
      <c r="N292" s="183" t="s">
        <v>2089</v>
      </c>
      <c r="O292" s="449" t="s">
        <v>2080</v>
      </c>
      <c r="P292" s="152"/>
      <c r="Q292" s="152"/>
      <c r="R292" s="152"/>
      <c r="S292" s="183" t="s">
        <v>2097</v>
      </c>
      <c r="T292" s="449" t="s">
        <v>2031</v>
      </c>
      <c r="U292" s="152"/>
      <c r="V292" s="152"/>
      <c r="W292" s="449" t="s">
        <v>252</v>
      </c>
      <c r="X292" s="152"/>
      <c r="Y292" s="449"/>
      <c r="Z292" s="152"/>
      <c r="AA292" s="152"/>
      <c r="AB292" s="152"/>
      <c r="AC292" s="152"/>
      <c r="AD292" s="152"/>
      <c r="AE292" s="152"/>
      <c r="AF292" s="152"/>
      <c r="AG292" s="152"/>
      <c r="AH292" s="152"/>
      <c r="AI292" s="107"/>
      <c r="AJ292" s="107"/>
      <c r="AK292" s="107"/>
      <c r="AL292" s="107"/>
      <c r="AM292" s="107"/>
      <c r="AN292" s="107"/>
      <c r="AO292" s="107"/>
      <c r="AP292" s="107"/>
      <c r="AQ292" s="107"/>
      <c r="AR292" s="107"/>
      <c r="AS292" s="107"/>
      <c r="AT292" s="107"/>
      <c r="AU292" s="107"/>
      <c r="AV292" s="107"/>
      <c r="AW292" s="107"/>
      <c r="AX292" s="107"/>
    </row>
    <row r="293" outlineLevel="1">
      <c r="A293" s="61"/>
      <c r="B293" s="61"/>
      <c r="C293" s="61"/>
      <c r="D293" s="148" t="s">
        <v>2689</v>
      </c>
      <c r="E293" s="148"/>
      <c r="F293" s="125"/>
      <c r="G293" s="125"/>
      <c r="H293" s="125"/>
      <c r="I293" s="125"/>
      <c r="J293" s="125"/>
      <c r="K293" s="125"/>
      <c r="L293" s="61"/>
      <c r="M293" s="61"/>
      <c r="N293" s="61"/>
      <c r="O293" s="125"/>
      <c r="P293" s="152"/>
      <c r="Q293" s="152"/>
      <c r="R293" s="152"/>
      <c r="S293" s="61"/>
      <c r="T293" s="125"/>
      <c r="U293" s="152"/>
      <c r="V293" s="152"/>
      <c r="W293" s="125"/>
      <c r="X293" s="152"/>
      <c r="Y293" s="125"/>
      <c r="Z293" s="152"/>
      <c r="AA293" s="152"/>
      <c r="AB293" s="152"/>
      <c r="AC293" s="152"/>
      <c r="AD293" s="152"/>
      <c r="AE293" s="152"/>
      <c r="AF293" s="152"/>
      <c r="AG293" s="152"/>
      <c r="AH293" s="152"/>
      <c r="AI293" s="107"/>
      <c r="AJ293" s="107"/>
      <c r="AK293" s="107"/>
      <c r="AL293" s="107"/>
      <c r="AM293" s="107"/>
      <c r="AN293" s="107"/>
      <c r="AO293" s="107"/>
      <c r="AP293" s="107"/>
      <c r="AQ293" s="107"/>
      <c r="AR293" s="107"/>
      <c r="AS293" s="107"/>
      <c r="AT293" s="107"/>
      <c r="AU293" s="107"/>
      <c r="AV293" s="107"/>
      <c r="AW293" s="107"/>
      <c r="AX293" s="107"/>
    </row>
    <row r="294" outlineLevel="1">
      <c r="A294" s="61"/>
      <c r="B294" s="61"/>
      <c r="C294" s="61"/>
      <c r="D294" s="449" t="s">
        <v>2690</v>
      </c>
      <c r="E294" s="148" t="s">
        <v>2551</v>
      </c>
      <c r="F294" s="125"/>
      <c r="G294" s="125"/>
      <c r="H294" s="125"/>
      <c r="I294" s="125"/>
      <c r="J294" s="125"/>
      <c r="K294" s="125"/>
      <c r="L294" s="61"/>
      <c r="M294" s="61"/>
      <c r="N294" s="61"/>
      <c r="O294" s="125"/>
      <c r="P294" s="152"/>
      <c r="Q294" s="152"/>
      <c r="R294" s="152"/>
      <c r="S294" s="61"/>
      <c r="T294" s="125"/>
      <c r="U294" s="152"/>
      <c r="V294" s="152"/>
      <c r="W294" s="125"/>
      <c r="X294" s="152"/>
      <c r="Y294" s="125"/>
      <c r="Z294" s="152"/>
      <c r="AA294" s="152"/>
      <c r="AB294" s="152"/>
      <c r="AC294" s="152"/>
      <c r="AD294" s="152"/>
      <c r="AE294" s="152"/>
      <c r="AF294" s="152"/>
      <c r="AG294" s="152"/>
      <c r="AH294" s="152"/>
      <c r="AI294" s="107"/>
      <c r="AJ294" s="107"/>
      <c r="AK294" s="107"/>
      <c r="AL294" s="107"/>
      <c r="AM294" s="107"/>
      <c r="AN294" s="107"/>
      <c r="AO294" s="107"/>
      <c r="AP294" s="107"/>
      <c r="AQ294" s="107"/>
      <c r="AR294" s="107"/>
      <c r="AS294" s="107"/>
      <c r="AT294" s="107"/>
      <c r="AU294" s="107"/>
      <c r="AV294" s="107"/>
      <c r="AW294" s="107"/>
      <c r="AX294" s="107"/>
    </row>
    <row r="295" outlineLevel="1">
      <c r="A295" s="61"/>
      <c r="B295" s="61"/>
      <c r="C295" s="61"/>
      <c r="D295" s="135"/>
      <c r="E295" s="148" t="s">
        <v>2691</v>
      </c>
      <c r="F295" s="125"/>
      <c r="G295" s="125"/>
      <c r="H295" s="125"/>
      <c r="I295" s="125"/>
      <c r="J295" s="125"/>
      <c r="K295" s="125"/>
      <c r="L295" s="61"/>
      <c r="M295" s="61"/>
      <c r="N295" s="61"/>
      <c r="O295" s="125"/>
      <c r="P295" s="152"/>
      <c r="Q295" s="152"/>
      <c r="R295" s="152"/>
      <c r="S295" s="61"/>
      <c r="T295" s="125"/>
      <c r="U295" s="152"/>
      <c r="V295" s="152"/>
      <c r="W295" s="125"/>
      <c r="X295" s="152"/>
      <c r="Y295" s="125"/>
      <c r="Z295" s="152"/>
      <c r="AA295" s="152"/>
      <c r="AB295" s="152"/>
      <c r="AC295" s="152"/>
      <c r="AD295" s="152"/>
      <c r="AE295" s="152"/>
      <c r="AF295" s="152"/>
      <c r="AG295" s="152"/>
      <c r="AH295" s="152"/>
      <c r="AI295" s="107"/>
      <c r="AJ295" s="107"/>
      <c r="AK295" s="107"/>
      <c r="AL295" s="107"/>
      <c r="AM295" s="107"/>
      <c r="AN295" s="107"/>
      <c r="AO295" s="107"/>
      <c r="AP295" s="107"/>
      <c r="AQ295" s="107"/>
      <c r="AR295" s="107"/>
      <c r="AS295" s="107"/>
      <c r="AT295" s="107"/>
      <c r="AU295" s="107"/>
      <c r="AV295" s="107"/>
      <c r="AW295" s="107"/>
      <c r="AX295" s="107"/>
    </row>
    <row r="296" outlineLevel="1">
      <c r="A296" s="61"/>
      <c r="B296" s="61"/>
      <c r="C296" s="61"/>
      <c r="D296" s="148" t="s">
        <v>2692</v>
      </c>
      <c r="E296" s="148"/>
      <c r="F296" s="125"/>
      <c r="G296" s="125"/>
      <c r="H296" s="125"/>
      <c r="I296" s="125"/>
      <c r="J296" s="125"/>
      <c r="K296" s="125"/>
      <c r="L296" s="61"/>
      <c r="M296" s="61"/>
      <c r="N296" s="61"/>
      <c r="O296" s="125"/>
      <c r="P296" s="152"/>
      <c r="Q296" s="152"/>
      <c r="R296" s="152"/>
      <c r="S296" s="61"/>
      <c r="T296" s="125"/>
      <c r="U296" s="152"/>
      <c r="V296" s="152"/>
      <c r="W296" s="125"/>
      <c r="X296" s="152"/>
      <c r="Y296" s="125"/>
      <c r="Z296" s="152"/>
      <c r="AA296" s="152"/>
      <c r="AB296" s="152"/>
      <c r="AC296" s="152"/>
      <c r="AD296" s="152"/>
      <c r="AE296" s="152"/>
      <c r="AF296" s="152"/>
      <c r="AG296" s="152"/>
      <c r="AH296" s="152"/>
      <c r="AI296" s="107"/>
      <c r="AJ296" s="107"/>
      <c r="AK296" s="107"/>
      <c r="AL296" s="107"/>
      <c r="AM296" s="107"/>
      <c r="AN296" s="107"/>
      <c r="AO296" s="107"/>
      <c r="AP296" s="107"/>
      <c r="AQ296" s="107"/>
      <c r="AR296" s="107"/>
      <c r="AS296" s="107"/>
      <c r="AT296" s="107"/>
      <c r="AU296" s="107"/>
      <c r="AV296" s="107"/>
      <c r="AW296" s="107"/>
      <c r="AX296" s="107"/>
    </row>
    <row r="297" outlineLevel="1">
      <c r="A297" s="61"/>
      <c r="B297" s="61"/>
      <c r="C297" s="61"/>
      <c r="D297" s="449" t="s">
        <v>2014</v>
      </c>
      <c r="E297" s="148" t="s">
        <v>2554</v>
      </c>
      <c r="F297" s="125"/>
      <c r="G297" s="125"/>
      <c r="H297" s="125"/>
      <c r="I297" s="125"/>
      <c r="J297" s="125"/>
      <c r="K297" s="125"/>
      <c r="L297" s="61"/>
      <c r="M297" s="61"/>
      <c r="N297" s="61"/>
      <c r="O297" s="125"/>
      <c r="P297" s="152"/>
      <c r="Q297" s="152"/>
      <c r="R297" s="152"/>
      <c r="S297" s="61"/>
      <c r="T297" s="125"/>
      <c r="U297" s="152"/>
      <c r="V297" s="152"/>
      <c r="W297" s="125"/>
      <c r="X297" s="152"/>
      <c r="Y297" s="125"/>
      <c r="Z297" s="152"/>
      <c r="AA297" s="152"/>
      <c r="AB297" s="152"/>
      <c r="AC297" s="152"/>
      <c r="AD297" s="152"/>
      <c r="AE297" s="152"/>
      <c r="AF297" s="152"/>
      <c r="AG297" s="152"/>
      <c r="AH297" s="152"/>
      <c r="AI297" s="107"/>
      <c r="AJ297" s="107"/>
      <c r="AK297" s="107"/>
      <c r="AL297" s="107"/>
      <c r="AM297" s="107"/>
      <c r="AN297" s="107"/>
      <c r="AO297" s="107"/>
      <c r="AP297" s="107"/>
      <c r="AQ297" s="107"/>
      <c r="AR297" s="107"/>
      <c r="AS297" s="107"/>
      <c r="AT297" s="107"/>
      <c r="AU297" s="107"/>
      <c r="AV297" s="107"/>
      <c r="AW297" s="107"/>
      <c r="AX297" s="107"/>
    </row>
    <row r="298" outlineLevel="1">
      <c r="A298" s="61"/>
      <c r="B298" s="61"/>
      <c r="C298" s="61"/>
      <c r="D298" s="135"/>
      <c r="E298" s="148" t="s">
        <v>2693</v>
      </c>
      <c r="F298" s="125"/>
      <c r="G298" s="125"/>
      <c r="H298" s="125"/>
      <c r="I298" s="125"/>
      <c r="J298" s="125"/>
      <c r="K298" s="125"/>
      <c r="L298" s="61"/>
      <c r="M298" s="61"/>
      <c r="N298" s="61"/>
      <c r="O298" s="125"/>
      <c r="P298" s="152"/>
      <c r="Q298" s="152"/>
      <c r="R298" s="152"/>
      <c r="S298" s="61"/>
      <c r="T298" s="125"/>
      <c r="U298" s="152"/>
      <c r="V298" s="152"/>
      <c r="W298" s="125"/>
      <c r="X298" s="152"/>
      <c r="Y298" s="125"/>
      <c r="Z298" s="152"/>
      <c r="AA298" s="152"/>
      <c r="AB298" s="152"/>
      <c r="AC298" s="152"/>
      <c r="AD298" s="152"/>
      <c r="AE298" s="152"/>
      <c r="AF298" s="152"/>
      <c r="AG298" s="152"/>
      <c r="AH298" s="152"/>
      <c r="AI298" s="107"/>
      <c r="AJ298" s="107"/>
      <c r="AK298" s="107"/>
      <c r="AL298" s="107"/>
      <c r="AM298" s="107"/>
      <c r="AN298" s="107"/>
      <c r="AO298" s="107"/>
      <c r="AP298" s="107"/>
      <c r="AQ298" s="107"/>
      <c r="AR298" s="107"/>
      <c r="AS298" s="107"/>
      <c r="AT298" s="107"/>
      <c r="AU298" s="107"/>
      <c r="AV298" s="107"/>
      <c r="AW298" s="107"/>
      <c r="AX298" s="107"/>
    </row>
    <row r="299" outlineLevel="1">
      <c r="A299" s="61"/>
      <c r="B299" s="61"/>
      <c r="C299" s="61"/>
      <c r="D299" s="148" t="s">
        <v>2694</v>
      </c>
      <c r="E299" s="148"/>
      <c r="F299" s="125"/>
      <c r="G299" s="125"/>
      <c r="H299" s="125"/>
      <c r="I299" s="125"/>
      <c r="J299" s="125"/>
      <c r="K299" s="125"/>
      <c r="L299" s="61"/>
      <c r="M299" s="61"/>
      <c r="N299" s="61"/>
      <c r="O299" s="125"/>
      <c r="P299" s="152"/>
      <c r="Q299" s="152"/>
      <c r="R299" s="152"/>
      <c r="S299" s="61"/>
      <c r="T299" s="125"/>
      <c r="U299" s="152"/>
      <c r="V299" s="152"/>
      <c r="W299" s="125"/>
      <c r="X299" s="152"/>
      <c r="Y299" s="125"/>
      <c r="Z299" s="152"/>
      <c r="AA299" s="152"/>
      <c r="AB299" s="152"/>
      <c r="AC299" s="152"/>
      <c r="AD299" s="152"/>
      <c r="AE299" s="152"/>
      <c r="AF299" s="152"/>
      <c r="AG299" s="152"/>
      <c r="AH299" s="152"/>
      <c r="AI299" s="107"/>
      <c r="AJ299" s="107"/>
      <c r="AK299" s="107"/>
      <c r="AL299" s="107"/>
      <c r="AM299" s="107"/>
      <c r="AN299" s="107"/>
      <c r="AO299" s="107"/>
      <c r="AP299" s="107"/>
      <c r="AQ299" s="107"/>
      <c r="AR299" s="107"/>
      <c r="AS299" s="107"/>
      <c r="AT299" s="107"/>
      <c r="AU299" s="107"/>
      <c r="AV299" s="107"/>
      <c r="AW299" s="107"/>
      <c r="AX299" s="107"/>
    </row>
    <row r="300" outlineLevel="1">
      <c r="A300" s="62"/>
      <c r="B300" s="61"/>
      <c r="C300" s="62"/>
      <c r="D300" s="148" t="s">
        <v>2016</v>
      </c>
      <c r="E300" s="148"/>
      <c r="F300" s="135"/>
      <c r="G300" s="135"/>
      <c r="H300" s="135"/>
      <c r="I300" s="135"/>
      <c r="J300" s="135"/>
      <c r="K300" s="135"/>
      <c r="L300" s="62"/>
      <c r="M300" s="62"/>
      <c r="N300" s="62"/>
      <c r="O300" s="135"/>
      <c r="P300" s="152"/>
      <c r="Q300" s="152"/>
      <c r="R300" s="152"/>
      <c r="S300" s="62"/>
      <c r="T300" s="135"/>
      <c r="U300" s="152"/>
      <c r="V300" s="152"/>
      <c r="W300" s="135"/>
      <c r="X300" s="152"/>
      <c r="Y300" s="135"/>
      <c r="Z300" s="152"/>
      <c r="AA300" s="152"/>
      <c r="AB300" s="152"/>
      <c r="AC300" s="152"/>
      <c r="AD300" s="152"/>
      <c r="AE300" s="152"/>
      <c r="AF300" s="152"/>
      <c r="AG300" s="152"/>
      <c r="AH300" s="152"/>
      <c r="AI300" s="107"/>
      <c r="AJ300" s="107"/>
      <c r="AK300" s="107"/>
      <c r="AL300" s="107"/>
      <c r="AM300" s="107"/>
      <c r="AN300" s="107"/>
      <c r="AO300" s="107"/>
      <c r="AP300" s="107"/>
      <c r="AQ300" s="107"/>
      <c r="AR300" s="107"/>
      <c r="AS300" s="107"/>
      <c r="AT300" s="107"/>
      <c r="AU300" s="107"/>
      <c r="AV300" s="107"/>
      <c r="AW300" s="107"/>
      <c r="AX300" s="107"/>
    </row>
    <row r="301" outlineLevel="1">
      <c r="A301" s="422">
        <v>34.0</v>
      </c>
      <c r="B301" s="61"/>
      <c r="C301" s="556" t="s">
        <v>2725</v>
      </c>
      <c r="D301" s="148" t="s">
        <v>2687</v>
      </c>
      <c r="E301" s="148"/>
      <c r="F301" s="449" t="s">
        <v>2222</v>
      </c>
      <c r="G301" s="449" t="s">
        <v>2223</v>
      </c>
      <c r="H301" s="449" t="s">
        <v>2027</v>
      </c>
      <c r="I301" s="449" t="s">
        <v>2088</v>
      </c>
      <c r="J301" s="449"/>
      <c r="K301" s="449" t="s">
        <v>2224</v>
      </c>
      <c r="L301" s="157" t="s">
        <v>1990</v>
      </c>
      <c r="M301" s="157" t="s">
        <v>197</v>
      </c>
      <c r="N301" s="183" t="s">
        <v>853</v>
      </c>
      <c r="O301" s="449" t="s">
        <v>2080</v>
      </c>
      <c r="P301" s="152"/>
      <c r="Q301" s="152"/>
      <c r="R301" s="152"/>
      <c r="S301" s="183" t="s">
        <v>2097</v>
      </c>
      <c r="T301" s="449" t="s">
        <v>2031</v>
      </c>
      <c r="U301" s="152"/>
      <c r="V301" s="152"/>
      <c r="W301" s="449" t="s">
        <v>252</v>
      </c>
      <c r="X301" s="152"/>
      <c r="Y301" s="449"/>
      <c r="Z301" s="152"/>
      <c r="AA301" s="152"/>
      <c r="AB301" s="152"/>
      <c r="AC301" s="152"/>
      <c r="AD301" s="152"/>
      <c r="AE301" s="152"/>
      <c r="AF301" s="152"/>
      <c r="AG301" s="152"/>
      <c r="AH301" s="152"/>
      <c r="AI301" s="107"/>
      <c r="AJ301" s="107"/>
      <c r="AK301" s="107"/>
      <c r="AL301" s="107"/>
      <c r="AM301" s="107"/>
      <c r="AN301" s="107"/>
      <c r="AO301" s="107"/>
      <c r="AP301" s="107"/>
      <c r="AQ301" s="107"/>
      <c r="AR301" s="107"/>
      <c r="AS301" s="107"/>
      <c r="AT301" s="107"/>
      <c r="AU301" s="107"/>
      <c r="AV301" s="107"/>
      <c r="AW301" s="107"/>
      <c r="AX301" s="107"/>
    </row>
    <row r="302" outlineLevel="1">
      <c r="A302" s="61"/>
      <c r="B302" s="61"/>
      <c r="C302" s="61"/>
      <c r="D302" s="148" t="s">
        <v>2689</v>
      </c>
      <c r="E302" s="148"/>
      <c r="F302" s="125"/>
      <c r="G302" s="125"/>
      <c r="H302" s="125"/>
      <c r="I302" s="125"/>
      <c r="J302" s="125"/>
      <c r="K302" s="125"/>
      <c r="L302" s="61"/>
      <c r="M302" s="61"/>
      <c r="N302" s="61"/>
      <c r="O302" s="125"/>
      <c r="P302" s="152"/>
      <c r="Q302" s="152"/>
      <c r="R302" s="152"/>
      <c r="S302" s="61"/>
      <c r="T302" s="125"/>
      <c r="U302" s="152"/>
      <c r="V302" s="152"/>
      <c r="W302" s="125"/>
      <c r="X302" s="152"/>
      <c r="Y302" s="125"/>
      <c r="Z302" s="152"/>
      <c r="AA302" s="152"/>
      <c r="AB302" s="152"/>
      <c r="AC302" s="152"/>
      <c r="AD302" s="152"/>
      <c r="AE302" s="152"/>
      <c r="AF302" s="152"/>
      <c r="AG302" s="152"/>
      <c r="AH302" s="152"/>
      <c r="AI302" s="107"/>
      <c r="AJ302" s="107"/>
      <c r="AK302" s="107"/>
      <c r="AL302" s="107"/>
      <c r="AM302" s="107"/>
      <c r="AN302" s="107"/>
      <c r="AO302" s="107"/>
      <c r="AP302" s="107"/>
      <c r="AQ302" s="107"/>
      <c r="AR302" s="107"/>
      <c r="AS302" s="107"/>
      <c r="AT302" s="107"/>
      <c r="AU302" s="107"/>
      <c r="AV302" s="107"/>
      <c r="AW302" s="107"/>
      <c r="AX302" s="107"/>
    </row>
    <row r="303" outlineLevel="1">
      <c r="A303" s="61"/>
      <c r="B303" s="61"/>
      <c r="C303" s="61"/>
      <c r="D303" s="449" t="s">
        <v>2690</v>
      </c>
      <c r="E303" s="148" t="s">
        <v>2551</v>
      </c>
      <c r="F303" s="125"/>
      <c r="G303" s="125"/>
      <c r="H303" s="125"/>
      <c r="I303" s="125"/>
      <c r="J303" s="125"/>
      <c r="K303" s="125"/>
      <c r="L303" s="61"/>
      <c r="M303" s="61"/>
      <c r="N303" s="61"/>
      <c r="O303" s="125"/>
      <c r="P303" s="152"/>
      <c r="Q303" s="152"/>
      <c r="R303" s="152"/>
      <c r="S303" s="61"/>
      <c r="T303" s="125"/>
      <c r="U303" s="152"/>
      <c r="V303" s="152"/>
      <c r="W303" s="125"/>
      <c r="X303" s="152"/>
      <c r="Y303" s="125"/>
      <c r="Z303" s="152"/>
      <c r="AA303" s="152"/>
      <c r="AB303" s="152"/>
      <c r="AC303" s="152"/>
      <c r="AD303" s="152"/>
      <c r="AE303" s="152"/>
      <c r="AF303" s="152"/>
      <c r="AG303" s="152"/>
      <c r="AH303" s="152"/>
      <c r="AI303" s="107"/>
      <c r="AJ303" s="107"/>
      <c r="AK303" s="107"/>
      <c r="AL303" s="107"/>
      <c r="AM303" s="107"/>
      <c r="AN303" s="107"/>
      <c r="AO303" s="107"/>
      <c r="AP303" s="107"/>
      <c r="AQ303" s="107"/>
      <c r="AR303" s="107"/>
      <c r="AS303" s="107"/>
      <c r="AT303" s="107"/>
      <c r="AU303" s="107"/>
      <c r="AV303" s="107"/>
      <c r="AW303" s="107"/>
      <c r="AX303" s="107"/>
    </row>
    <row r="304" outlineLevel="1">
      <c r="A304" s="61"/>
      <c r="B304" s="61"/>
      <c r="C304" s="61"/>
      <c r="D304" s="135"/>
      <c r="E304" s="148" t="s">
        <v>2691</v>
      </c>
      <c r="F304" s="125"/>
      <c r="G304" s="125"/>
      <c r="H304" s="125"/>
      <c r="I304" s="125"/>
      <c r="J304" s="125"/>
      <c r="K304" s="125"/>
      <c r="L304" s="61"/>
      <c r="M304" s="61"/>
      <c r="N304" s="61"/>
      <c r="O304" s="125"/>
      <c r="P304" s="152"/>
      <c r="Q304" s="152"/>
      <c r="R304" s="152"/>
      <c r="S304" s="61"/>
      <c r="T304" s="125"/>
      <c r="U304" s="152"/>
      <c r="V304" s="152"/>
      <c r="W304" s="125"/>
      <c r="X304" s="152"/>
      <c r="Y304" s="125"/>
      <c r="Z304" s="152"/>
      <c r="AA304" s="152"/>
      <c r="AB304" s="152"/>
      <c r="AC304" s="152"/>
      <c r="AD304" s="152"/>
      <c r="AE304" s="152"/>
      <c r="AF304" s="152"/>
      <c r="AG304" s="152"/>
      <c r="AH304" s="152"/>
      <c r="AI304" s="107"/>
      <c r="AJ304" s="107"/>
      <c r="AK304" s="107"/>
      <c r="AL304" s="107"/>
      <c r="AM304" s="107"/>
      <c r="AN304" s="107"/>
      <c r="AO304" s="107"/>
      <c r="AP304" s="107"/>
      <c r="AQ304" s="107"/>
      <c r="AR304" s="107"/>
      <c r="AS304" s="107"/>
      <c r="AT304" s="107"/>
      <c r="AU304" s="107"/>
      <c r="AV304" s="107"/>
      <c r="AW304" s="107"/>
      <c r="AX304" s="107"/>
    </row>
    <row r="305" outlineLevel="1">
      <c r="A305" s="61"/>
      <c r="B305" s="61"/>
      <c r="C305" s="61"/>
      <c r="D305" s="148" t="s">
        <v>2692</v>
      </c>
      <c r="E305" s="148"/>
      <c r="F305" s="125"/>
      <c r="G305" s="125"/>
      <c r="H305" s="125"/>
      <c r="I305" s="125"/>
      <c r="J305" s="125"/>
      <c r="K305" s="125"/>
      <c r="L305" s="61"/>
      <c r="M305" s="61"/>
      <c r="N305" s="61"/>
      <c r="O305" s="125"/>
      <c r="P305" s="152"/>
      <c r="Q305" s="152"/>
      <c r="R305" s="152"/>
      <c r="S305" s="61"/>
      <c r="T305" s="125"/>
      <c r="U305" s="152"/>
      <c r="V305" s="152"/>
      <c r="W305" s="125"/>
      <c r="X305" s="152"/>
      <c r="Y305" s="125"/>
      <c r="Z305" s="152"/>
      <c r="AA305" s="152"/>
      <c r="AB305" s="152"/>
      <c r="AC305" s="152"/>
      <c r="AD305" s="152"/>
      <c r="AE305" s="152"/>
      <c r="AF305" s="152"/>
      <c r="AG305" s="152"/>
      <c r="AH305" s="152"/>
      <c r="AI305" s="107"/>
      <c r="AJ305" s="107"/>
      <c r="AK305" s="107"/>
      <c r="AL305" s="107"/>
      <c r="AM305" s="107"/>
      <c r="AN305" s="107"/>
      <c r="AO305" s="107"/>
      <c r="AP305" s="107"/>
      <c r="AQ305" s="107"/>
      <c r="AR305" s="107"/>
      <c r="AS305" s="107"/>
      <c r="AT305" s="107"/>
      <c r="AU305" s="107"/>
      <c r="AV305" s="107"/>
      <c r="AW305" s="107"/>
      <c r="AX305" s="107"/>
    </row>
    <row r="306" outlineLevel="1">
      <c r="A306" s="61"/>
      <c r="B306" s="61"/>
      <c r="C306" s="61"/>
      <c r="D306" s="449" t="s">
        <v>2014</v>
      </c>
      <c r="E306" s="148" t="s">
        <v>2554</v>
      </c>
      <c r="F306" s="125"/>
      <c r="G306" s="125"/>
      <c r="H306" s="125"/>
      <c r="I306" s="125"/>
      <c r="J306" s="125"/>
      <c r="K306" s="125"/>
      <c r="L306" s="61"/>
      <c r="M306" s="61"/>
      <c r="N306" s="61"/>
      <c r="O306" s="125"/>
      <c r="P306" s="152"/>
      <c r="Q306" s="152"/>
      <c r="R306" s="152"/>
      <c r="S306" s="61"/>
      <c r="T306" s="125"/>
      <c r="U306" s="152"/>
      <c r="V306" s="152"/>
      <c r="W306" s="125"/>
      <c r="X306" s="152"/>
      <c r="Y306" s="125"/>
      <c r="Z306" s="152"/>
      <c r="AA306" s="152"/>
      <c r="AB306" s="152"/>
      <c r="AC306" s="152"/>
      <c r="AD306" s="152"/>
      <c r="AE306" s="152"/>
      <c r="AF306" s="152"/>
      <c r="AG306" s="152"/>
      <c r="AH306" s="152"/>
      <c r="AI306" s="107"/>
      <c r="AJ306" s="107"/>
      <c r="AK306" s="107"/>
      <c r="AL306" s="107"/>
      <c r="AM306" s="107"/>
      <c r="AN306" s="107"/>
      <c r="AO306" s="107"/>
      <c r="AP306" s="107"/>
      <c r="AQ306" s="107"/>
      <c r="AR306" s="107"/>
      <c r="AS306" s="107"/>
      <c r="AT306" s="107"/>
      <c r="AU306" s="107"/>
      <c r="AV306" s="107"/>
      <c r="AW306" s="107"/>
      <c r="AX306" s="107"/>
    </row>
    <row r="307" outlineLevel="1">
      <c r="A307" s="61"/>
      <c r="B307" s="61"/>
      <c r="C307" s="61"/>
      <c r="D307" s="135"/>
      <c r="E307" s="148" t="s">
        <v>2693</v>
      </c>
      <c r="F307" s="125"/>
      <c r="G307" s="125"/>
      <c r="H307" s="125"/>
      <c r="I307" s="125"/>
      <c r="J307" s="125"/>
      <c r="K307" s="125"/>
      <c r="L307" s="61"/>
      <c r="M307" s="61"/>
      <c r="N307" s="61"/>
      <c r="O307" s="125"/>
      <c r="P307" s="152"/>
      <c r="Q307" s="152"/>
      <c r="R307" s="152"/>
      <c r="S307" s="61"/>
      <c r="T307" s="125"/>
      <c r="U307" s="152"/>
      <c r="V307" s="152"/>
      <c r="W307" s="125"/>
      <c r="X307" s="152"/>
      <c r="Y307" s="125"/>
      <c r="Z307" s="152"/>
      <c r="AA307" s="152"/>
      <c r="AB307" s="152"/>
      <c r="AC307" s="152"/>
      <c r="AD307" s="152"/>
      <c r="AE307" s="152"/>
      <c r="AF307" s="152"/>
      <c r="AG307" s="152"/>
      <c r="AH307" s="152"/>
      <c r="AI307" s="107"/>
      <c r="AJ307" s="107"/>
      <c r="AK307" s="107"/>
      <c r="AL307" s="107"/>
      <c r="AM307" s="107"/>
      <c r="AN307" s="107"/>
      <c r="AO307" s="107"/>
      <c r="AP307" s="107"/>
      <c r="AQ307" s="107"/>
      <c r="AR307" s="107"/>
      <c r="AS307" s="107"/>
      <c r="AT307" s="107"/>
      <c r="AU307" s="107"/>
      <c r="AV307" s="107"/>
      <c r="AW307" s="107"/>
      <c r="AX307" s="107"/>
    </row>
    <row r="308" outlineLevel="1">
      <c r="A308" s="61"/>
      <c r="B308" s="61"/>
      <c r="C308" s="61"/>
      <c r="D308" s="148" t="s">
        <v>2694</v>
      </c>
      <c r="E308" s="148"/>
      <c r="F308" s="125"/>
      <c r="G308" s="125"/>
      <c r="H308" s="125"/>
      <c r="I308" s="125"/>
      <c r="J308" s="125"/>
      <c r="K308" s="125"/>
      <c r="L308" s="61"/>
      <c r="M308" s="61"/>
      <c r="N308" s="61"/>
      <c r="O308" s="125"/>
      <c r="P308" s="152"/>
      <c r="Q308" s="152"/>
      <c r="R308" s="152"/>
      <c r="S308" s="61"/>
      <c r="T308" s="125"/>
      <c r="U308" s="152"/>
      <c r="V308" s="152"/>
      <c r="W308" s="125"/>
      <c r="X308" s="152"/>
      <c r="Y308" s="125"/>
      <c r="Z308" s="152"/>
      <c r="AA308" s="152"/>
      <c r="AB308" s="152"/>
      <c r="AC308" s="152"/>
      <c r="AD308" s="152"/>
      <c r="AE308" s="152"/>
      <c r="AF308" s="152"/>
      <c r="AG308" s="152"/>
      <c r="AH308" s="152"/>
      <c r="AI308" s="107"/>
      <c r="AJ308" s="107"/>
      <c r="AK308" s="107"/>
      <c r="AL308" s="107"/>
      <c r="AM308" s="107"/>
      <c r="AN308" s="107"/>
      <c r="AO308" s="107"/>
      <c r="AP308" s="107"/>
      <c r="AQ308" s="107"/>
      <c r="AR308" s="107"/>
      <c r="AS308" s="107"/>
      <c r="AT308" s="107"/>
      <c r="AU308" s="107"/>
      <c r="AV308" s="107"/>
      <c r="AW308" s="107"/>
      <c r="AX308" s="107"/>
    </row>
    <row r="309" outlineLevel="1">
      <c r="A309" s="62"/>
      <c r="B309" s="61"/>
      <c r="C309" s="62"/>
      <c r="D309" s="148" t="s">
        <v>2016</v>
      </c>
      <c r="E309" s="148"/>
      <c r="F309" s="135"/>
      <c r="G309" s="135"/>
      <c r="H309" s="135"/>
      <c r="I309" s="135"/>
      <c r="J309" s="135"/>
      <c r="K309" s="135"/>
      <c r="L309" s="62"/>
      <c r="M309" s="62"/>
      <c r="N309" s="62"/>
      <c r="O309" s="135"/>
      <c r="P309" s="152"/>
      <c r="Q309" s="152"/>
      <c r="R309" s="152"/>
      <c r="S309" s="62"/>
      <c r="T309" s="135"/>
      <c r="U309" s="152"/>
      <c r="V309" s="152"/>
      <c r="W309" s="135"/>
      <c r="X309" s="152"/>
      <c r="Y309" s="135"/>
      <c r="Z309" s="152"/>
      <c r="AA309" s="152"/>
      <c r="AB309" s="152"/>
      <c r="AC309" s="152"/>
      <c r="AD309" s="152"/>
      <c r="AE309" s="152"/>
      <c r="AF309" s="152"/>
      <c r="AG309" s="152"/>
      <c r="AH309" s="152"/>
      <c r="AI309" s="107"/>
      <c r="AJ309" s="107"/>
      <c r="AK309" s="107"/>
      <c r="AL309" s="107"/>
      <c r="AM309" s="107"/>
      <c r="AN309" s="107"/>
      <c r="AO309" s="107"/>
      <c r="AP309" s="107"/>
      <c r="AQ309" s="107"/>
      <c r="AR309" s="107"/>
      <c r="AS309" s="107"/>
      <c r="AT309" s="107"/>
      <c r="AU309" s="107"/>
      <c r="AV309" s="107"/>
      <c r="AW309" s="107"/>
      <c r="AX309" s="107"/>
    </row>
    <row r="310" outlineLevel="1">
      <c r="A310" s="422">
        <v>35.0</v>
      </c>
      <c r="B310" s="61"/>
      <c r="C310" s="157" t="s">
        <v>2226</v>
      </c>
      <c r="D310" s="148" t="s">
        <v>2687</v>
      </c>
      <c r="E310" s="148"/>
      <c r="F310" s="148"/>
      <c r="G310" s="148"/>
      <c r="H310" s="148"/>
      <c r="I310" s="449" t="s">
        <v>2028</v>
      </c>
      <c r="J310" s="449"/>
      <c r="K310" s="449" t="s">
        <v>2726</v>
      </c>
      <c r="L310" s="157" t="s">
        <v>1990</v>
      </c>
      <c r="M310" s="157" t="s">
        <v>2228</v>
      </c>
      <c r="N310" s="151"/>
      <c r="O310" s="449" t="s">
        <v>2080</v>
      </c>
      <c r="P310" s="152"/>
      <c r="Q310" s="152"/>
      <c r="R310" s="152"/>
      <c r="S310" s="151"/>
      <c r="T310" s="152"/>
      <c r="U310" s="152"/>
      <c r="V310" s="152"/>
      <c r="W310" s="449" t="s">
        <v>290</v>
      </c>
      <c r="X310" s="152"/>
      <c r="Y310" s="152"/>
      <c r="Z310" s="152"/>
      <c r="AA310" s="152"/>
      <c r="AB310" s="152"/>
      <c r="AC310" s="152"/>
      <c r="AD310" s="152"/>
      <c r="AE310" s="152"/>
      <c r="AF310" s="152"/>
      <c r="AG310" s="152"/>
      <c r="AH310" s="152"/>
      <c r="AI310" s="107"/>
      <c r="AJ310" s="107"/>
      <c r="AK310" s="107"/>
      <c r="AL310" s="107"/>
      <c r="AM310" s="107"/>
      <c r="AN310" s="107"/>
      <c r="AO310" s="107"/>
      <c r="AP310" s="107"/>
      <c r="AQ310" s="107"/>
      <c r="AR310" s="107"/>
      <c r="AS310" s="107"/>
      <c r="AT310" s="107"/>
      <c r="AU310" s="107"/>
      <c r="AV310" s="107"/>
      <c r="AW310" s="107"/>
      <c r="AX310" s="107"/>
    </row>
    <row r="311" outlineLevel="1">
      <c r="A311" s="61"/>
      <c r="B311" s="61"/>
      <c r="C311" s="61"/>
      <c r="D311" s="148" t="s">
        <v>2689</v>
      </c>
      <c r="E311" s="148"/>
      <c r="F311" s="148"/>
      <c r="G311" s="148"/>
      <c r="H311" s="148"/>
      <c r="I311" s="125"/>
      <c r="J311" s="125"/>
      <c r="K311" s="125"/>
      <c r="L311" s="61"/>
      <c r="M311" s="61"/>
      <c r="N311" s="151"/>
      <c r="O311" s="125"/>
      <c r="P311" s="152"/>
      <c r="Q311" s="152"/>
      <c r="R311" s="152"/>
      <c r="S311" s="151"/>
      <c r="T311" s="152"/>
      <c r="U311" s="152"/>
      <c r="V311" s="152"/>
      <c r="W311" s="125"/>
      <c r="X311" s="152"/>
      <c r="Y311" s="152"/>
      <c r="Z311" s="152"/>
      <c r="AA311" s="152"/>
      <c r="AB311" s="152"/>
      <c r="AC311" s="152"/>
      <c r="AD311" s="152"/>
      <c r="AE311" s="152"/>
      <c r="AF311" s="152"/>
      <c r="AG311" s="152"/>
      <c r="AH311" s="152"/>
      <c r="AI311" s="107"/>
      <c r="AJ311" s="107"/>
      <c r="AK311" s="107"/>
      <c r="AL311" s="107"/>
      <c r="AM311" s="107"/>
      <c r="AN311" s="107"/>
      <c r="AO311" s="107"/>
      <c r="AP311" s="107"/>
      <c r="AQ311" s="107"/>
      <c r="AR311" s="107"/>
      <c r="AS311" s="107"/>
      <c r="AT311" s="107"/>
      <c r="AU311" s="107"/>
      <c r="AV311" s="107"/>
      <c r="AW311" s="107"/>
      <c r="AX311" s="107"/>
    </row>
    <row r="312" outlineLevel="1">
      <c r="A312" s="61"/>
      <c r="B312" s="61"/>
      <c r="C312" s="61"/>
      <c r="D312" s="449" t="s">
        <v>2690</v>
      </c>
      <c r="E312" s="148" t="s">
        <v>2551</v>
      </c>
      <c r="F312" s="148"/>
      <c r="G312" s="148"/>
      <c r="H312" s="148"/>
      <c r="I312" s="125"/>
      <c r="J312" s="125"/>
      <c r="K312" s="125"/>
      <c r="L312" s="61"/>
      <c r="M312" s="61"/>
      <c r="N312" s="151"/>
      <c r="O312" s="125"/>
      <c r="P312" s="152"/>
      <c r="Q312" s="152"/>
      <c r="R312" s="152"/>
      <c r="S312" s="151"/>
      <c r="T312" s="152"/>
      <c r="U312" s="152"/>
      <c r="V312" s="152"/>
      <c r="W312" s="125"/>
      <c r="X312" s="152"/>
      <c r="Y312" s="152"/>
      <c r="Z312" s="152"/>
      <c r="AA312" s="152"/>
      <c r="AB312" s="152"/>
      <c r="AC312" s="152"/>
      <c r="AD312" s="152"/>
      <c r="AE312" s="152"/>
      <c r="AF312" s="152"/>
      <c r="AG312" s="152"/>
      <c r="AH312" s="152"/>
      <c r="AI312" s="107"/>
      <c r="AJ312" s="107"/>
      <c r="AK312" s="107"/>
      <c r="AL312" s="107"/>
      <c r="AM312" s="107"/>
      <c r="AN312" s="107"/>
      <c r="AO312" s="107"/>
      <c r="AP312" s="107"/>
      <c r="AQ312" s="107"/>
      <c r="AR312" s="107"/>
      <c r="AS312" s="107"/>
      <c r="AT312" s="107"/>
      <c r="AU312" s="107"/>
      <c r="AV312" s="107"/>
      <c r="AW312" s="107"/>
      <c r="AX312" s="107"/>
    </row>
    <row r="313" outlineLevel="1">
      <c r="A313" s="61"/>
      <c r="B313" s="61"/>
      <c r="C313" s="61"/>
      <c r="D313" s="135"/>
      <c r="E313" s="148" t="s">
        <v>2691</v>
      </c>
      <c r="F313" s="148"/>
      <c r="G313" s="148"/>
      <c r="H313" s="148"/>
      <c r="I313" s="125"/>
      <c r="J313" s="125"/>
      <c r="K313" s="125"/>
      <c r="L313" s="61"/>
      <c r="M313" s="61"/>
      <c r="N313" s="151"/>
      <c r="O313" s="125"/>
      <c r="P313" s="152"/>
      <c r="Q313" s="152"/>
      <c r="R313" s="152"/>
      <c r="S313" s="151"/>
      <c r="T313" s="152"/>
      <c r="U313" s="152"/>
      <c r="V313" s="152"/>
      <c r="W313" s="125"/>
      <c r="X313" s="152"/>
      <c r="Y313" s="152"/>
      <c r="Z313" s="152"/>
      <c r="AA313" s="152"/>
      <c r="AB313" s="152"/>
      <c r="AC313" s="152"/>
      <c r="AD313" s="152"/>
      <c r="AE313" s="152"/>
      <c r="AF313" s="152"/>
      <c r="AG313" s="152"/>
      <c r="AH313" s="152"/>
      <c r="AI313" s="107"/>
      <c r="AJ313" s="107"/>
      <c r="AK313" s="107"/>
      <c r="AL313" s="107"/>
      <c r="AM313" s="107"/>
      <c r="AN313" s="107"/>
      <c r="AO313" s="107"/>
      <c r="AP313" s="107"/>
      <c r="AQ313" s="107"/>
      <c r="AR313" s="107"/>
      <c r="AS313" s="107"/>
      <c r="AT313" s="107"/>
      <c r="AU313" s="107"/>
      <c r="AV313" s="107"/>
      <c r="AW313" s="107"/>
      <c r="AX313" s="107"/>
    </row>
    <row r="314" outlineLevel="1">
      <c r="A314" s="61"/>
      <c r="B314" s="61"/>
      <c r="C314" s="61"/>
      <c r="D314" s="148" t="s">
        <v>2692</v>
      </c>
      <c r="E314" s="148"/>
      <c r="F314" s="148"/>
      <c r="G314" s="148"/>
      <c r="H314" s="148"/>
      <c r="I314" s="125"/>
      <c r="J314" s="125"/>
      <c r="K314" s="125"/>
      <c r="L314" s="61"/>
      <c r="M314" s="61"/>
      <c r="N314" s="151"/>
      <c r="O314" s="125"/>
      <c r="P314" s="152"/>
      <c r="Q314" s="152"/>
      <c r="R314" s="152"/>
      <c r="S314" s="151"/>
      <c r="T314" s="152"/>
      <c r="U314" s="152"/>
      <c r="V314" s="152"/>
      <c r="W314" s="125"/>
      <c r="X314" s="152"/>
      <c r="Y314" s="152"/>
      <c r="Z314" s="152"/>
      <c r="AA314" s="152"/>
      <c r="AB314" s="152"/>
      <c r="AC314" s="152"/>
      <c r="AD314" s="152"/>
      <c r="AE314" s="152"/>
      <c r="AF314" s="152"/>
      <c r="AG314" s="152"/>
      <c r="AH314" s="152"/>
      <c r="AI314" s="107"/>
      <c r="AJ314" s="107"/>
      <c r="AK314" s="107"/>
      <c r="AL314" s="107"/>
      <c r="AM314" s="107"/>
      <c r="AN314" s="107"/>
      <c r="AO314" s="107"/>
      <c r="AP314" s="107"/>
      <c r="AQ314" s="107"/>
      <c r="AR314" s="107"/>
      <c r="AS314" s="107"/>
      <c r="AT314" s="107"/>
      <c r="AU314" s="107"/>
      <c r="AV314" s="107"/>
      <c r="AW314" s="107"/>
      <c r="AX314" s="107"/>
    </row>
    <row r="315" outlineLevel="1">
      <c r="A315" s="61"/>
      <c r="B315" s="61"/>
      <c r="C315" s="61"/>
      <c r="D315" s="449" t="s">
        <v>2014</v>
      </c>
      <c r="E315" s="148" t="s">
        <v>2554</v>
      </c>
      <c r="F315" s="148"/>
      <c r="G315" s="148"/>
      <c r="H315" s="148"/>
      <c r="I315" s="125"/>
      <c r="J315" s="125"/>
      <c r="K315" s="125"/>
      <c r="L315" s="61"/>
      <c r="M315" s="61"/>
      <c r="N315" s="151"/>
      <c r="O315" s="125"/>
      <c r="P315" s="152"/>
      <c r="Q315" s="152"/>
      <c r="R315" s="152"/>
      <c r="S315" s="151"/>
      <c r="T315" s="152"/>
      <c r="U315" s="152"/>
      <c r="V315" s="152"/>
      <c r="W315" s="125"/>
      <c r="X315" s="152"/>
      <c r="Y315" s="152"/>
      <c r="Z315" s="152"/>
      <c r="AA315" s="152"/>
      <c r="AB315" s="152"/>
      <c r="AC315" s="152"/>
      <c r="AD315" s="152"/>
      <c r="AE315" s="152"/>
      <c r="AF315" s="152"/>
      <c r="AG315" s="152"/>
      <c r="AH315" s="152"/>
      <c r="AI315" s="107"/>
      <c r="AJ315" s="107"/>
      <c r="AK315" s="107"/>
      <c r="AL315" s="107"/>
      <c r="AM315" s="107"/>
      <c r="AN315" s="107"/>
      <c r="AO315" s="107"/>
      <c r="AP315" s="107"/>
      <c r="AQ315" s="107"/>
      <c r="AR315" s="107"/>
      <c r="AS315" s="107"/>
      <c r="AT315" s="107"/>
      <c r="AU315" s="107"/>
      <c r="AV315" s="107"/>
      <c r="AW315" s="107"/>
      <c r="AX315" s="107"/>
    </row>
    <row r="316" outlineLevel="1">
      <c r="A316" s="61"/>
      <c r="B316" s="61"/>
      <c r="C316" s="61"/>
      <c r="D316" s="135"/>
      <c r="E316" s="148" t="s">
        <v>2693</v>
      </c>
      <c r="F316" s="148"/>
      <c r="G316" s="148"/>
      <c r="H316" s="148"/>
      <c r="I316" s="125"/>
      <c r="J316" s="125"/>
      <c r="K316" s="125"/>
      <c r="L316" s="61"/>
      <c r="M316" s="61"/>
      <c r="N316" s="151"/>
      <c r="O316" s="125"/>
      <c r="P316" s="152"/>
      <c r="Q316" s="152"/>
      <c r="R316" s="152"/>
      <c r="S316" s="151"/>
      <c r="T316" s="152"/>
      <c r="U316" s="152"/>
      <c r="V316" s="152"/>
      <c r="W316" s="125"/>
      <c r="X316" s="152"/>
      <c r="Y316" s="152"/>
      <c r="Z316" s="152"/>
      <c r="AA316" s="152"/>
      <c r="AB316" s="152"/>
      <c r="AC316" s="152"/>
      <c r="AD316" s="152"/>
      <c r="AE316" s="152"/>
      <c r="AF316" s="152"/>
      <c r="AG316" s="152"/>
      <c r="AH316" s="152"/>
      <c r="AI316" s="107"/>
      <c r="AJ316" s="107"/>
      <c r="AK316" s="107"/>
      <c r="AL316" s="107"/>
      <c r="AM316" s="107"/>
      <c r="AN316" s="107"/>
      <c r="AO316" s="107"/>
      <c r="AP316" s="107"/>
      <c r="AQ316" s="107"/>
      <c r="AR316" s="107"/>
      <c r="AS316" s="107"/>
      <c r="AT316" s="107"/>
      <c r="AU316" s="107"/>
      <c r="AV316" s="107"/>
      <c r="AW316" s="107"/>
      <c r="AX316" s="107"/>
    </row>
    <row r="317" outlineLevel="1">
      <c r="A317" s="61"/>
      <c r="B317" s="61"/>
      <c r="C317" s="61"/>
      <c r="D317" s="148" t="s">
        <v>2694</v>
      </c>
      <c r="E317" s="148"/>
      <c r="F317" s="148"/>
      <c r="G317" s="148"/>
      <c r="H317" s="148"/>
      <c r="I317" s="125"/>
      <c r="J317" s="125"/>
      <c r="K317" s="125"/>
      <c r="L317" s="61"/>
      <c r="M317" s="61"/>
      <c r="N317" s="151"/>
      <c r="O317" s="125"/>
      <c r="P317" s="152"/>
      <c r="Q317" s="152"/>
      <c r="R317" s="152"/>
      <c r="S317" s="151"/>
      <c r="T317" s="152"/>
      <c r="U317" s="152"/>
      <c r="V317" s="152"/>
      <c r="W317" s="125"/>
      <c r="X317" s="152"/>
      <c r="Y317" s="152"/>
      <c r="Z317" s="152"/>
      <c r="AA317" s="152"/>
      <c r="AB317" s="152"/>
      <c r="AC317" s="152"/>
      <c r="AD317" s="152"/>
      <c r="AE317" s="152"/>
      <c r="AF317" s="152"/>
      <c r="AG317" s="152"/>
      <c r="AH317" s="152"/>
      <c r="AI317" s="107"/>
      <c r="AJ317" s="107"/>
      <c r="AK317" s="107"/>
      <c r="AL317" s="107"/>
      <c r="AM317" s="107"/>
      <c r="AN317" s="107"/>
      <c r="AO317" s="107"/>
      <c r="AP317" s="107"/>
      <c r="AQ317" s="107"/>
      <c r="AR317" s="107"/>
      <c r="AS317" s="107"/>
      <c r="AT317" s="107"/>
      <c r="AU317" s="107"/>
      <c r="AV317" s="107"/>
      <c r="AW317" s="107"/>
      <c r="AX317" s="107"/>
    </row>
    <row r="318" outlineLevel="1">
      <c r="A318" s="62"/>
      <c r="B318" s="61"/>
      <c r="C318" s="62"/>
      <c r="D318" s="148" t="s">
        <v>2016</v>
      </c>
      <c r="E318" s="148"/>
      <c r="F318" s="148"/>
      <c r="G318" s="148"/>
      <c r="H318" s="148"/>
      <c r="I318" s="135"/>
      <c r="J318" s="135"/>
      <c r="K318" s="135"/>
      <c r="L318" s="62"/>
      <c r="M318" s="62"/>
      <c r="N318" s="151"/>
      <c r="O318" s="135"/>
      <c r="P318" s="152"/>
      <c r="Q318" s="152"/>
      <c r="R318" s="152"/>
      <c r="S318" s="151"/>
      <c r="T318" s="152"/>
      <c r="U318" s="152"/>
      <c r="V318" s="152"/>
      <c r="W318" s="135"/>
      <c r="X318" s="152"/>
      <c r="Y318" s="152"/>
      <c r="Z318" s="152"/>
      <c r="AA318" s="152"/>
      <c r="AB318" s="152"/>
      <c r="AC318" s="152"/>
      <c r="AD318" s="152"/>
      <c r="AE318" s="152"/>
      <c r="AF318" s="152"/>
      <c r="AG318" s="152"/>
      <c r="AH318" s="152"/>
      <c r="AI318" s="107"/>
      <c r="AJ318" s="107"/>
      <c r="AK318" s="107"/>
      <c r="AL318" s="107"/>
      <c r="AM318" s="107"/>
      <c r="AN318" s="107"/>
      <c r="AO318" s="107"/>
      <c r="AP318" s="107"/>
      <c r="AQ318" s="107"/>
      <c r="AR318" s="107"/>
      <c r="AS318" s="107"/>
      <c r="AT318" s="107"/>
      <c r="AU318" s="107"/>
      <c r="AV318" s="107"/>
      <c r="AW318" s="107"/>
      <c r="AX318" s="107"/>
    </row>
    <row r="319" outlineLevel="1">
      <c r="A319" s="422">
        <v>36.0</v>
      </c>
      <c r="B319" s="61"/>
      <c r="C319" s="157" t="s">
        <v>2229</v>
      </c>
      <c r="D319" s="148" t="s">
        <v>2687</v>
      </c>
      <c r="E319" s="148"/>
      <c r="F319" s="148"/>
      <c r="G319" s="148"/>
      <c r="H319" s="148"/>
      <c r="I319" s="449" t="s">
        <v>2028</v>
      </c>
      <c r="J319" s="449"/>
      <c r="K319" s="449" t="s">
        <v>2230</v>
      </c>
      <c r="L319" s="157" t="s">
        <v>1990</v>
      </c>
      <c r="M319" s="157" t="s">
        <v>2228</v>
      </c>
      <c r="N319" s="151"/>
      <c r="O319" s="449" t="s">
        <v>2080</v>
      </c>
      <c r="P319" s="152"/>
      <c r="Q319" s="152"/>
      <c r="R319" s="152"/>
      <c r="S319" s="151"/>
      <c r="T319" s="152"/>
      <c r="U319" s="152"/>
      <c r="V319" s="152"/>
      <c r="W319" s="449" t="s">
        <v>290</v>
      </c>
      <c r="X319" s="152"/>
      <c r="Y319" s="152"/>
      <c r="Z319" s="152"/>
      <c r="AA319" s="152"/>
      <c r="AB319" s="152"/>
      <c r="AC319" s="152"/>
      <c r="AD319" s="152"/>
      <c r="AE319" s="152"/>
      <c r="AF319" s="152"/>
      <c r="AG319" s="152"/>
      <c r="AH319" s="152"/>
      <c r="AI319" s="107"/>
      <c r="AJ319" s="107"/>
      <c r="AK319" s="107"/>
      <c r="AL319" s="107"/>
      <c r="AM319" s="107"/>
      <c r="AN319" s="107"/>
      <c r="AO319" s="107"/>
      <c r="AP319" s="107"/>
      <c r="AQ319" s="107"/>
      <c r="AR319" s="107"/>
      <c r="AS319" s="107"/>
      <c r="AT319" s="107"/>
      <c r="AU319" s="107"/>
      <c r="AV319" s="107"/>
      <c r="AW319" s="107"/>
      <c r="AX319" s="107"/>
    </row>
    <row r="320" outlineLevel="1">
      <c r="A320" s="61"/>
      <c r="B320" s="61"/>
      <c r="C320" s="61"/>
      <c r="D320" s="148" t="s">
        <v>2689</v>
      </c>
      <c r="E320" s="148"/>
      <c r="F320" s="148"/>
      <c r="G320" s="148"/>
      <c r="H320" s="148"/>
      <c r="I320" s="125"/>
      <c r="J320" s="125"/>
      <c r="K320" s="125"/>
      <c r="L320" s="61"/>
      <c r="M320" s="61"/>
      <c r="N320" s="151"/>
      <c r="O320" s="125"/>
      <c r="P320" s="152"/>
      <c r="Q320" s="152"/>
      <c r="R320" s="152"/>
      <c r="S320" s="151"/>
      <c r="T320" s="152"/>
      <c r="U320" s="152"/>
      <c r="V320" s="152"/>
      <c r="W320" s="125"/>
      <c r="X320" s="152"/>
      <c r="Y320" s="152"/>
      <c r="Z320" s="152"/>
      <c r="AA320" s="152"/>
      <c r="AB320" s="152"/>
      <c r="AC320" s="152"/>
      <c r="AD320" s="152"/>
      <c r="AE320" s="152"/>
      <c r="AF320" s="152"/>
      <c r="AG320" s="152"/>
      <c r="AH320" s="152"/>
      <c r="AI320" s="107"/>
      <c r="AJ320" s="107"/>
      <c r="AK320" s="107"/>
      <c r="AL320" s="107"/>
      <c r="AM320" s="107"/>
      <c r="AN320" s="107"/>
      <c r="AO320" s="107"/>
      <c r="AP320" s="107"/>
      <c r="AQ320" s="107"/>
      <c r="AR320" s="107"/>
      <c r="AS320" s="107"/>
      <c r="AT320" s="107"/>
      <c r="AU320" s="107"/>
      <c r="AV320" s="107"/>
      <c r="AW320" s="107"/>
      <c r="AX320" s="107"/>
    </row>
    <row r="321" outlineLevel="1">
      <c r="A321" s="61"/>
      <c r="B321" s="61"/>
      <c r="C321" s="61"/>
      <c r="D321" s="449" t="s">
        <v>2690</v>
      </c>
      <c r="E321" s="148" t="s">
        <v>2551</v>
      </c>
      <c r="F321" s="148"/>
      <c r="G321" s="148"/>
      <c r="H321" s="148"/>
      <c r="I321" s="125"/>
      <c r="J321" s="125"/>
      <c r="K321" s="125"/>
      <c r="L321" s="61"/>
      <c r="M321" s="61"/>
      <c r="N321" s="151"/>
      <c r="O321" s="125"/>
      <c r="P321" s="152"/>
      <c r="Q321" s="152"/>
      <c r="R321" s="152"/>
      <c r="S321" s="151"/>
      <c r="T321" s="152"/>
      <c r="U321" s="152"/>
      <c r="V321" s="152"/>
      <c r="W321" s="125"/>
      <c r="X321" s="152"/>
      <c r="Y321" s="152"/>
      <c r="Z321" s="152"/>
      <c r="AA321" s="152"/>
      <c r="AB321" s="152"/>
      <c r="AC321" s="152"/>
      <c r="AD321" s="152"/>
      <c r="AE321" s="152"/>
      <c r="AF321" s="152"/>
      <c r="AG321" s="152"/>
      <c r="AH321" s="152"/>
      <c r="AI321" s="107"/>
      <c r="AJ321" s="107"/>
      <c r="AK321" s="107"/>
      <c r="AL321" s="107"/>
      <c r="AM321" s="107"/>
      <c r="AN321" s="107"/>
      <c r="AO321" s="107"/>
      <c r="AP321" s="107"/>
      <c r="AQ321" s="107"/>
      <c r="AR321" s="107"/>
      <c r="AS321" s="107"/>
      <c r="AT321" s="107"/>
      <c r="AU321" s="107"/>
      <c r="AV321" s="107"/>
      <c r="AW321" s="107"/>
      <c r="AX321" s="107"/>
    </row>
    <row r="322" outlineLevel="1">
      <c r="A322" s="61"/>
      <c r="B322" s="61"/>
      <c r="C322" s="61"/>
      <c r="D322" s="135"/>
      <c r="E322" s="148" t="s">
        <v>2691</v>
      </c>
      <c r="F322" s="148"/>
      <c r="G322" s="148"/>
      <c r="H322" s="148"/>
      <c r="I322" s="125"/>
      <c r="J322" s="125"/>
      <c r="K322" s="125"/>
      <c r="L322" s="61"/>
      <c r="M322" s="61"/>
      <c r="N322" s="151"/>
      <c r="O322" s="125"/>
      <c r="P322" s="152"/>
      <c r="Q322" s="152"/>
      <c r="R322" s="152"/>
      <c r="S322" s="151"/>
      <c r="T322" s="152"/>
      <c r="U322" s="152"/>
      <c r="V322" s="152"/>
      <c r="W322" s="125"/>
      <c r="X322" s="152"/>
      <c r="Y322" s="152"/>
      <c r="Z322" s="152"/>
      <c r="AA322" s="152"/>
      <c r="AB322" s="152"/>
      <c r="AC322" s="152"/>
      <c r="AD322" s="152"/>
      <c r="AE322" s="152"/>
      <c r="AF322" s="152"/>
      <c r="AG322" s="152"/>
      <c r="AH322" s="152"/>
      <c r="AI322" s="107"/>
      <c r="AJ322" s="107"/>
      <c r="AK322" s="107"/>
      <c r="AL322" s="107"/>
      <c r="AM322" s="107"/>
      <c r="AN322" s="107"/>
      <c r="AO322" s="107"/>
      <c r="AP322" s="107"/>
      <c r="AQ322" s="107"/>
      <c r="AR322" s="107"/>
      <c r="AS322" s="107"/>
      <c r="AT322" s="107"/>
      <c r="AU322" s="107"/>
      <c r="AV322" s="107"/>
      <c r="AW322" s="107"/>
      <c r="AX322" s="107"/>
    </row>
    <row r="323" outlineLevel="1">
      <c r="A323" s="61"/>
      <c r="B323" s="61"/>
      <c r="C323" s="61"/>
      <c r="D323" s="148" t="s">
        <v>2692</v>
      </c>
      <c r="E323" s="148"/>
      <c r="F323" s="148"/>
      <c r="G323" s="148"/>
      <c r="H323" s="148"/>
      <c r="I323" s="125"/>
      <c r="J323" s="125"/>
      <c r="K323" s="125"/>
      <c r="L323" s="61"/>
      <c r="M323" s="61"/>
      <c r="N323" s="151"/>
      <c r="O323" s="125"/>
      <c r="P323" s="152"/>
      <c r="Q323" s="152"/>
      <c r="R323" s="152"/>
      <c r="S323" s="151"/>
      <c r="T323" s="152"/>
      <c r="U323" s="152"/>
      <c r="V323" s="152"/>
      <c r="W323" s="125"/>
      <c r="X323" s="152"/>
      <c r="Y323" s="152"/>
      <c r="Z323" s="152"/>
      <c r="AA323" s="152"/>
      <c r="AB323" s="152"/>
      <c r="AC323" s="152"/>
      <c r="AD323" s="152"/>
      <c r="AE323" s="152"/>
      <c r="AF323" s="152"/>
      <c r="AG323" s="152"/>
      <c r="AH323" s="152"/>
      <c r="AI323" s="107"/>
      <c r="AJ323" s="107"/>
      <c r="AK323" s="107"/>
      <c r="AL323" s="107"/>
      <c r="AM323" s="107"/>
      <c r="AN323" s="107"/>
      <c r="AO323" s="107"/>
      <c r="AP323" s="107"/>
      <c r="AQ323" s="107"/>
      <c r="AR323" s="107"/>
      <c r="AS323" s="107"/>
      <c r="AT323" s="107"/>
      <c r="AU323" s="107"/>
      <c r="AV323" s="107"/>
      <c r="AW323" s="107"/>
      <c r="AX323" s="107"/>
    </row>
    <row r="324" outlineLevel="1">
      <c r="A324" s="61"/>
      <c r="B324" s="61"/>
      <c r="C324" s="61"/>
      <c r="D324" s="449" t="s">
        <v>2014</v>
      </c>
      <c r="E324" s="148" t="s">
        <v>2554</v>
      </c>
      <c r="F324" s="148"/>
      <c r="G324" s="148"/>
      <c r="H324" s="148"/>
      <c r="I324" s="125"/>
      <c r="J324" s="125"/>
      <c r="K324" s="125"/>
      <c r="L324" s="61"/>
      <c r="M324" s="61"/>
      <c r="N324" s="151"/>
      <c r="O324" s="125"/>
      <c r="P324" s="152"/>
      <c r="Q324" s="152"/>
      <c r="R324" s="152"/>
      <c r="S324" s="151"/>
      <c r="T324" s="152"/>
      <c r="U324" s="152"/>
      <c r="V324" s="152"/>
      <c r="W324" s="125"/>
      <c r="X324" s="152"/>
      <c r="Y324" s="152"/>
      <c r="Z324" s="152"/>
      <c r="AA324" s="152"/>
      <c r="AB324" s="152"/>
      <c r="AC324" s="152"/>
      <c r="AD324" s="152"/>
      <c r="AE324" s="152"/>
      <c r="AF324" s="152"/>
      <c r="AG324" s="152"/>
      <c r="AH324" s="152"/>
      <c r="AI324" s="107"/>
      <c r="AJ324" s="107"/>
      <c r="AK324" s="107"/>
      <c r="AL324" s="107"/>
      <c r="AM324" s="107"/>
      <c r="AN324" s="107"/>
      <c r="AO324" s="107"/>
      <c r="AP324" s="107"/>
      <c r="AQ324" s="107"/>
      <c r="AR324" s="107"/>
      <c r="AS324" s="107"/>
      <c r="AT324" s="107"/>
      <c r="AU324" s="107"/>
      <c r="AV324" s="107"/>
      <c r="AW324" s="107"/>
      <c r="AX324" s="107"/>
    </row>
    <row r="325" outlineLevel="1">
      <c r="A325" s="61"/>
      <c r="B325" s="61"/>
      <c r="C325" s="61"/>
      <c r="D325" s="135"/>
      <c r="E325" s="148" t="s">
        <v>2693</v>
      </c>
      <c r="F325" s="148"/>
      <c r="G325" s="148"/>
      <c r="H325" s="148"/>
      <c r="I325" s="125"/>
      <c r="J325" s="125"/>
      <c r="K325" s="125"/>
      <c r="L325" s="61"/>
      <c r="M325" s="61"/>
      <c r="N325" s="151"/>
      <c r="O325" s="125"/>
      <c r="P325" s="152"/>
      <c r="Q325" s="152"/>
      <c r="R325" s="152"/>
      <c r="S325" s="151"/>
      <c r="T325" s="152"/>
      <c r="U325" s="152"/>
      <c r="V325" s="152"/>
      <c r="W325" s="125"/>
      <c r="X325" s="152"/>
      <c r="Y325" s="152"/>
      <c r="Z325" s="152"/>
      <c r="AA325" s="152"/>
      <c r="AB325" s="152"/>
      <c r="AC325" s="152"/>
      <c r="AD325" s="152"/>
      <c r="AE325" s="152"/>
      <c r="AF325" s="152"/>
      <c r="AG325" s="152"/>
      <c r="AH325" s="152"/>
      <c r="AI325" s="107"/>
      <c r="AJ325" s="107"/>
      <c r="AK325" s="107"/>
      <c r="AL325" s="107"/>
      <c r="AM325" s="107"/>
      <c r="AN325" s="107"/>
      <c r="AO325" s="107"/>
      <c r="AP325" s="107"/>
      <c r="AQ325" s="107"/>
      <c r="AR325" s="107"/>
      <c r="AS325" s="107"/>
      <c r="AT325" s="107"/>
      <c r="AU325" s="107"/>
      <c r="AV325" s="107"/>
      <c r="AW325" s="107"/>
      <c r="AX325" s="107"/>
    </row>
    <row r="326" outlineLevel="1">
      <c r="A326" s="61"/>
      <c r="B326" s="61"/>
      <c r="C326" s="61"/>
      <c r="D326" s="148" t="s">
        <v>2694</v>
      </c>
      <c r="E326" s="148"/>
      <c r="F326" s="148"/>
      <c r="G326" s="148"/>
      <c r="H326" s="148"/>
      <c r="I326" s="125"/>
      <c r="J326" s="125"/>
      <c r="K326" s="125"/>
      <c r="L326" s="61"/>
      <c r="M326" s="61"/>
      <c r="N326" s="151"/>
      <c r="O326" s="125"/>
      <c r="P326" s="152"/>
      <c r="Q326" s="152"/>
      <c r="R326" s="152"/>
      <c r="S326" s="151"/>
      <c r="T326" s="152"/>
      <c r="U326" s="152"/>
      <c r="V326" s="152"/>
      <c r="W326" s="125"/>
      <c r="X326" s="152"/>
      <c r="Y326" s="152"/>
      <c r="Z326" s="152"/>
      <c r="AA326" s="152"/>
      <c r="AB326" s="152"/>
      <c r="AC326" s="152"/>
      <c r="AD326" s="152"/>
      <c r="AE326" s="152"/>
      <c r="AF326" s="152"/>
      <c r="AG326" s="152"/>
      <c r="AH326" s="152"/>
      <c r="AI326" s="107"/>
      <c r="AJ326" s="107"/>
      <c r="AK326" s="107"/>
      <c r="AL326" s="107"/>
      <c r="AM326" s="107"/>
      <c r="AN326" s="107"/>
      <c r="AO326" s="107"/>
      <c r="AP326" s="107"/>
      <c r="AQ326" s="107"/>
      <c r="AR326" s="107"/>
      <c r="AS326" s="107"/>
      <c r="AT326" s="107"/>
      <c r="AU326" s="107"/>
      <c r="AV326" s="107"/>
      <c r="AW326" s="107"/>
      <c r="AX326" s="107"/>
    </row>
    <row r="327" outlineLevel="1">
      <c r="A327" s="62"/>
      <c r="B327" s="61"/>
      <c r="C327" s="62"/>
      <c r="D327" s="148" t="s">
        <v>2016</v>
      </c>
      <c r="E327" s="148"/>
      <c r="F327" s="148"/>
      <c r="G327" s="148"/>
      <c r="H327" s="148"/>
      <c r="I327" s="135"/>
      <c r="J327" s="135"/>
      <c r="K327" s="135"/>
      <c r="L327" s="62"/>
      <c r="M327" s="62"/>
      <c r="N327" s="151"/>
      <c r="O327" s="135"/>
      <c r="P327" s="152"/>
      <c r="Q327" s="152"/>
      <c r="R327" s="152"/>
      <c r="S327" s="151"/>
      <c r="T327" s="152"/>
      <c r="U327" s="152"/>
      <c r="V327" s="152"/>
      <c r="W327" s="135"/>
      <c r="X327" s="152"/>
      <c r="Y327" s="152"/>
      <c r="Z327" s="152"/>
      <c r="AA327" s="152"/>
      <c r="AB327" s="152"/>
      <c r="AC327" s="152"/>
      <c r="AD327" s="152"/>
      <c r="AE327" s="152"/>
      <c r="AF327" s="152"/>
      <c r="AG327" s="152"/>
      <c r="AH327" s="152"/>
      <c r="AI327" s="107"/>
      <c r="AJ327" s="107"/>
      <c r="AK327" s="107"/>
      <c r="AL327" s="107"/>
      <c r="AM327" s="107"/>
      <c r="AN327" s="107"/>
      <c r="AO327" s="107"/>
      <c r="AP327" s="107"/>
      <c r="AQ327" s="107"/>
      <c r="AR327" s="107"/>
      <c r="AS327" s="107"/>
      <c r="AT327" s="107"/>
      <c r="AU327" s="107"/>
      <c r="AV327" s="107"/>
      <c r="AW327" s="107"/>
      <c r="AX327" s="107"/>
    </row>
    <row r="328" outlineLevel="1">
      <c r="A328" s="422">
        <v>37.0</v>
      </c>
      <c r="B328" s="61"/>
      <c r="C328" s="157" t="s">
        <v>2231</v>
      </c>
      <c r="D328" s="148" t="s">
        <v>2687</v>
      </c>
      <c r="E328" s="148"/>
      <c r="F328" s="148"/>
      <c r="G328" s="148"/>
      <c r="H328" s="148"/>
      <c r="I328" s="449" t="s">
        <v>2028</v>
      </c>
      <c r="J328" s="449"/>
      <c r="K328" s="449" t="s">
        <v>2232</v>
      </c>
      <c r="L328" s="157" t="s">
        <v>1990</v>
      </c>
      <c r="M328" s="157" t="s">
        <v>2228</v>
      </c>
      <c r="N328" s="151"/>
      <c r="O328" s="449" t="s">
        <v>2080</v>
      </c>
      <c r="P328" s="152"/>
      <c r="Q328" s="152"/>
      <c r="R328" s="152"/>
      <c r="S328" s="151"/>
      <c r="T328" s="152"/>
      <c r="U328" s="152"/>
      <c r="V328" s="152"/>
      <c r="W328" s="449" t="s">
        <v>290</v>
      </c>
      <c r="X328" s="152"/>
      <c r="Y328" s="152"/>
      <c r="Z328" s="152"/>
      <c r="AA328" s="152"/>
      <c r="AB328" s="152"/>
      <c r="AC328" s="152"/>
      <c r="AD328" s="152"/>
      <c r="AE328" s="152"/>
      <c r="AF328" s="152"/>
      <c r="AG328" s="152"/>
      <c r="AH328" s="152"/>
      <c r="AI328" s="107"/>
      <c r="AJ328" s="107"/>
      <c r="AK328" s="107"/>
      <c r="AL328" s="107"/>
      <c r="AM328" s="107"/>
      <c r="AN328" s="107"/>
      <c r="AO328" s="107"/>
      <c r="AP328" s="107"/>
      <c r="AQ328" s="107"/>
      <c r="AR328" s="107"/>
      <c r="AS328" s="107"/>
      <c r="AT328" s="107"/>
      <c r="AU328" s="107"/>
      <c r="AV328" s="107"/>
      <c r="AW328" s="107"/>
      <c r="AX328" s="107"/>
    </row>
    <row r="329" outlineLevel="1">
      <c r="A329" s="61"/>
      <c r="B329" s="61"/>
      <c r="C329" s="61"/>
      <c r="D329" s="148" t="s">
        <v>2689</v>
      </c>
      <c r="E329" s="148"/>
      <c r="F329" s="148"/>
      <c r="G329" s="148"/>
      <c r="H329" s="148"/>
      <c r="I329" s="125"/>
      <c r="J329" s="125"/>
      <c r="K329" s="125"/>
      <c r="L329" s="61"/>
      <c r="M329" s="61"/>
      <c r="N329" s="151"/>
      <c r="O329" s="125"/>
      <c r="P329" s="152"/>
      <c r="Q329" s="152"/>
      <c r="R329" s="152"/>
      <c r="S329" s="151"/>
      <c r="T329" s="152"/>
      <c r="U329" s="152"/>
      <c r="V329" s="152"/>
      <c r="W329" s="125"/>
      <c r="X329" s="152"/>
      <c r="Y329" s="152"/>
      <c r="Z329" s="152"/>
      <c r="AA329" s="152"/>
      <c r="AB329" s="152"/>
      <c r="AC329" s="152"/>
      <c r="AD329" s="152"/>
      <c r="AE329" s="152"/>
      <c r="AF329" s="152"/>
      <c r="AG329" s="152"/>
      <c r="AH329" s="152"/>
      <c r="AI329" s="107"/>
      <c r="AJ329" s="107"/>
      <c r="AK329" s="107"/>
      <c r="AL329" s="107"/>
      <c r="AM329" s="107"/>
      <c r="AN329" s="107"/>
      <c r="AO329" s="107"/>
      <c r="AP329" s="107"/>
      <c r="AQ329" s="107"/>
      <c r="AR329" s="107"/>
      <c r="AS329" s="107"/>
      <c r="AT329" s="107"/>
      <c r="AU329" s="107"/>
      <c r="AV329" s="107"/>
      <c r="AW329" s="107"/>
      <c r="AX329" s="107"/>
    </row>
    <row r="330" outlineLevel="1">
      <c r="A330" s="61"/>
      <c r="B330" s="61"/>
      <c r="C330" s="61"/>
      <c r="D330" s="449" t="s">
        <v>2690</v>
      </c>
      <c r="E330" s="148" t="s">
        <v>2551</v>
      </c>
      <c r="F330" s="148"/>
      <c r="G330" s="148"/>
      <c r="H330" s="148"/>
      <c r="I330" s="125"/>
      <c r="J330" s="125"/>
      <c r="K330" s="125"/>
      <c r="L330" s="61"/>
      <c r="M330" s="61"/>
      <c r="N330" s="151"/>
      <c r="O330" s="125"/>
      <c r="P330" s="152"/>
      <c r="Q330" s="152"/>
      <c r="R330" s="152"/>
      <c r="S330" s="151"/>
      <c r="T330" s="152"/>
      <c r="U330" s="152"/>
      <c r="V330" s="152"/>
      <c r="W330" s="125"/>
      <c r="X330" s="152"/>
      <c r="Y330" s="152"/>
      <c r="Z330" s="152"/>
      <c r="AA330" s="152"/>
      <c r="AB330" s="152"/>
      <c r="AC330" s="152"/>
      <c r="AD330" s="152"/>
      <c r="AE330" s="152"/>
      <c r="AF330" s="152"/>
      <c r="AG330" s="152"/>
      <c r="AH330" s="152"/>
      <c r="AI330" s="107"/>
      <c r="AJ330" s="107"/>
      <c r="AK330" s="107"/>
      <c r="AL330" s="107"/>
      <c r="AM330" s="107"/>
      <c r="AN330" s="107"/>
      <c r="AO330" s="107"/>
      <c r="AP330" s="107"/>
      <c r="AQ330" s="107"/>
      <c r="AR330" s="107"/>
      <c r="AS330" s="107"/>
      <c r="AT330" s="107"/>
      <c r="AU330" s="107"/>
      <c r="AV330" s="107"/>
      <c r="AW330" s="107"/>
      <c r="AX330" s="107"/>
    </row>
    <row r="331" outlineLevel="1">
      <c r="A331" s="61"/>
      <c r="B331" s="61"/>
      <c r="C331" s="61"/>
      <c r="D331" s="135"/>
      <c r="E331" s="148" t="s">
        <v>2691</v>
      </c>
      <c r="F331" s="148"/>
      <c r="G331" s="148"/>
      <c r="H331" s="148"/>
      <c r="I331" s="125"/>
      <c r="J331" s="125"/>
      <c r="K331" s="125"/>
      <c r="L331" s="61"/>
      <c r="M331" s="61"/>
      <c r="N331" s="151"/>
      <c r="O331" s="125"/>
      <c r="P331" s="152"/>
      <c r="Q331" s="152"/>
      <c r="R331" s="152"/>
      <c r="S331" s="151"/>
      <c r="T331" s="152"/>
      <c r="U331" s="152"/>
      <c r="V331" s="152"/>
      <c r="W331" s="125"/>
      <c r="X331" s="152"/>
      <c r="Y331" s="152"/>
      <c r="Z331" s="152"/>
      <c r="AA331" s="152"/>
      <c r="AB331" s="152"/>
      <c r="AC331" s="152"/>
      <c r="AD331" s="152"/>
      <c r="AE331" s="152"/>
      <c r="AF331" s="152"/>
      <c r="AG331" s="152"/>
      <c r="AH331" s="152"/>
      <c r="AI331" s="107"/>
      <c r="AJ331" s="107"/>
      <c r="AK331" s="107"/>
      <c r="AL331" s="107"/>
      <c r="AM331" s="107"/>
      <c r="AN331" s="107"/>
      <c r="AO331" s="107"/>
      <c r="AP331" s="107"/>
      <c r="AQ331" s="107"/>
      <c r="AR331" s="107"/>
      <c r="AS331" s="107"/>
      <c r="AT331" s="107"/>
      <c r="AU331" s="107"/>
      <c r="AV331" s="107"/>
      <c r="AW331" s="107"/>
      <c r="AX331" s="107"/>
    </row>
    <row r="332" outlineLevel="1">
      <c r="A332" s="61"/>
      <c r="B332" s="61"/>
      <c r="C332" s="61"/>
      <c r="D332" s="148" t="s">
        <v>2692</v>
      </c>
      <c r="E332" s="148"/>
      <c r="F332" s="148"/>
      <c r="G332" s="148"/>
      <c r="H332" s="148"/>
      <c r="I332" s="125"/>
      <c r="J332" s="125"/>
      <c r="K332" s="125"/>
      <c r="L332" s="61"/>
      <c r="M332" s="61"/>
      <c r="N332" s="151"/>
      <c r="O332" s="125"/>
      <c r="P332" s="152"/>
      <c r="Q332" s="152"/>
      <c r="R332" s="152"/>
      <c r="S332" s="151"/>
      <c r="T332" s="152"/>
      <c r="U332" s="152"/>
      <c r="V332" s="152"/>
      <c r="W332" s="125"/>
      <c r="X332" s="152"/>
      <c r="Y332" s="152"/>
      <c r="Z332" s="152"/>
      <c r="AA332" s="152"/>
      <c r="AB332" s="152"/>
      <c r="AC332" s="152"/>
      <c r="AD332" s="152"/>
      <c r="AE332" s="152"/>
      <c r="AF332" s="152"/>
      <c r="AG332" s="152"/>
      <c r="AH332" s="152"/>
      <c r="AI332" s="107"/>
      <c r="AJ332" s="107"/>
      <c r="AK332" s="107"/>
      <c r="AL332" s="107"/>
      <c r="AM332" s="107"/>
      <c r="AN332" s="107"/>
      <c r="AO332" s="107"/>
      <c r="AP332" s="107"/>
      <c r="AQ332" s="107"/>
      <c r="AR332" s="107"/>
      <c r="AS332" s="107"/>
      <c r="AT332" s="107"/>
      <c r="AU332" s="107"/>
      <c r="AV332" s="107"/>
      <c r="AW332" s="107"/>
      <c r="AX332" s="107"/>
    </row>
    <row r="333" outlineLevel="1">
      <c r="A333" s="61"/>
      <c r="B333" s="61"/>
      <c r="C333" s="61"/>
      <c r="D333" s="449" t="s">
        <v>2014</v>
      </c>
      <c r="E333" s="148" t="s">
        <v>2554</v>
      </c>
      <c r="F333" s="148"/>
      <c r="G333" s="148"/>
      <c r="H333" s="148"/>
      <c r="I333" s="125"/>
      <c r="J333" s="125"/>
      <c r="K333" s="125"/>
      <c r="L333" s="61"/>
      <c r="M333" s="61"/>
      <c r="N333" s="151"/>
      <c r="O333" s="125"/>
      <c r="P333" s="152"/>
      <c r="Q333" s="152"/>
      <c r="R333" s="152"/>
      <c r="S333" s="151"/>
      <c r="T333" s="152"/>
      <c r="U333" s="152"/>
      <c r="V333" s="152"/>
      <c r="W333" s="125"/>
      <c r="X333" s="152"/>
      <c r="Y333" s="152"/>
      <c r="Z333" s="152"/>
      <c r="AA333" s="152"/>
      <c r="AB333" s="152"/>
      <c r="AC333" s="152"/>
      <c r="AD333" s="152"/>
      <c r="AE333" s="152"/>
      <c r="AF333" s="152"/>
      <c r="AG333" s="152"/>
      <c r="AH333" s="152"/>
      <c r="AI333" s="107"/>
      <c r="AJ333" s="107"/>
      <c r="AK333" s="107"/>
      <c r="AL333" s="107"/>
      <c r="AM333" s="107"/>
      <c r="AN333" s="107"/>
      <c r="AO333" s="107"/>
      <c r="AP333" s="107"/>
      <c r="AQ333" s="107"/>
      <c r="AR333" s="107"/>
      <c r="AS333" s="107"/>
      <c r="AT333" s="107"/>
      <c r="AU333" s="107"/>
      <c r="AV333" s="107"/>
      <c r="AW333" s="107"/>
      <c r="AX333" s="107"/>
    </row>
    <row r="334" outlineLevel="1">
      <c r="A334" s="61"/>
      <c r="B334" s="61"/>
      <c r="C334" s="61"/>
      <c r="D334" s="135"/>
      <c r="E334" s="148" t="s">
        <v>2693</v>
      </c>
      <c r="F334" s="148"/>
      <c r="G334" s="148"/>
      <c r="H334" s="148"/>
      <c r="I334" s="125"/>
      <c r="J334" s="125"/>
      <c r="K334" s="125"/>
      <c r="L334" s="61"/>
      <c r="M334" s="61"/>
      <c r="N334" s="151"/>
      <c r="O334" s="125"/>
      <c r="P334" s="152"/>
      <c r="Q334" s="152"/>
      <c r="R334" s="152"/>
      <c r="S334" s="151"/>
      <c r="T334" s="152"/>
      <c r="U334" s="152"/>
      <c r="V334" s="152"/>
      <c r="W334" s="125"/>
      <c r="X334" s="152"/>
      <c r="Y334" s="152"/>
      <c r="Z334" s="152"/>
      <c r="AA334" s="152"/>
      <c r="AB334" s="152"/>
      <c r="AC334" s="152"/>
      <c r="AD334" s="152"/>
      <c r="AE334" s="152"/>
      <c r="AF334" s="152"/>
      <c r="AG334" s="152"/>
      <c r="AH334" s="152"/>
      <c r="AI334" s="107"/>
      <c r="AJ334" s="107"/>
      <c r="AK334" s="107"/>
      <c r="AL334" s="107"/>
      <c r="AM334" s="107"/>
      <c r="AN334" s="107"/>
      <c r="AO334" s="107"/>
      <c r="AP334" s="107"/>
      <c r="AQ334" s="107"/>
      <c r="AR334" s="107"/>
      <c r="AS334" s="107"/>
      <c r="AT334" s="107"/>
      <c r="AU334" s="107"/>
      <c r="AV334" s="107"/>
      <c r="AW334" s="107"/>
      <c r="AX334" s="107"/>
    </row>
    <row r="335" outlineLevel="1">
      <c r="A335" s="61"/>
      <c r="B335" s="61"/>
      <c r="C335" s="61"/>
      <c r="D335" s="148" t="s">
        <v>2694</v>
      </c>
      <c r="E335" s="148"/>
      <c r="F335" s="148"/>
      <c r="G335" s="148"/>
      <c r="H335" s="148"/>
      <c r="I335" s="125"/>
      <c r="J335" s="125"/>
      <c r="K335" s="125"/>
      <c r="L335" s="61"/>
      <c r="M335" s="61"/>
      <c r="N335" s="151"/>
      <c r="O335" s="125"/>
      <c r="P335" s="152"/>
      <c r="Q335" s="152"/>
      <c r="R335" s="152"/>
      <c r="S335" s="151"/>
      <c r="T335" s="152"/>
      <c r="U335" s="152"/>
      <c r="V335" s="152"/>
      <c r="W335" s="125"/>
      <c r="X335" s="152"/>
      <c r="Y335" s="152"/>
      <c r="Z335" s="152"/>
      <c r="AA335" s="152"/>
      <c r="AB335" s="152"/>
      <c r="AC335" s="152"/>
      <c r="AD335" s="152"/>
      <c r="AE335" s="152"/>
      <c r="AF335" s="152"/>
      <c r="AG335" s="152"/>
      <c r="AH335" s="152"/>
      <c r="AI335" s="107"/>
      <c r="AJ335" s="107"/>
      <c r="AK335" s="107"/>
      <c r="AL335" s="107"/>
      <c r="AM335" s="107"/>
      <c r="AN335" s="107"/>
      <c r="AO335" s="107"/>
      <c r="AP335" s="107"/>
      <c r="AQ335" s="107"/>
      <c r="AR335" s="107"/>
      <c r="AS335" s="107"/>
      <c r="AT335" s="107"/>
      <c r="AU335" s="107"/>
      <c r="AV335" s="107"/>
      <c r="AW335" s="107"/>
      <c r="AX335" s="107"/>
    </row>
    <row r="336" outlineLevel="1">
      <c r="A336" s="62"/>
      <c r="B336" s="61"/>
      <c r="C336" s="62"/>
      <c r="D336" s="148" t="s">
        <v>2016</v>
      </c>
      <c r="E336" s="148"/>
      <c r="F336" s="148"/>
      <c r="G336" s="148"/>
      <c r="H336" s="148"/>
      <c r="I336" s="135"/>
      <c r="J336" s="135"/>
      <c r="K336" s="135"/>
      <c r="L336" s="62"/>
      <c r="M336" s="62"/>
      <c r="N336" s="151"/>
      <c r="O336" s="135"/>
      <c r="P336" s="152"/>
      <c r="Q336" s="152"/>
      <c r="R336" s="152"/>
      <c r="S336" s="151"/>
      <c r="T336" s="152"/>
      <c r="U336" s="152"/>
      <c r="V336" s="152"/>
      <c r="W336" s="135"/>
      <c r="X336" s="152"/>
      <c r="Y336" s="152"/>
      <c r="Z336" s="152"/>
      <c r="AA336" s="152"/>
      <c r="AB336" s="152"/>
      <c r="AC336" s="152"/>
      <c r="AD336" s="152"/>
      <c r="AE336" s="152"/>
      <c r="AF336" s="152"/>
      <c r="AG336" s="152"/>
      <c r="AH336" s="152"/>
      <c r="AI336" s="107"/>
      <c r="AJ336" s="107"/>
      <c r="AK336" s="107"/>
      <c r="AL336" s="107"/>
      <c r="AM336" s="107"/>
      <c r="AN336" s="107"/>
      <c r="AO336" s="107"/>
      <c r="AP336" s="107"/>
      <c r="AQ336" s="107"/>
      <c r="AR336" s="107"/>
      <c r="AS336" s="107"/>
      <c r="AT336" s="107"/>
      <c r="AU336" s="107"/>
      <c r="AV336" s="107"/>
      <c r="AW336" s="107"/>
      <c r="AX336" s="107"/>
    </row>
    <row r="337" outlineLevel="1">
      <c r="A337" s="558">
        <v>38.0</v>
      </c>
      <c r="B337" s="61"/>
      <c r="C337" s="225" t="s">
        <v>1631</v>
      </c>
      <c r="D337" s="547" t="s">
        <v>2687</v>
      </c>
      <c r="E337" s="547"/>
      <c r="F337" s="547"/>
      <c r="G337" s="547"/>
      <c r="H337" s="547"/>
      <c r="I337" s="559" t="s">
        <v>2339</v>
      </c>
      <c r="J337" s="559" t="s">
        <v>1633</v>
      </c>
      <c r="K337" s="559" t="s">
        <v>1632</v>
      </c>
      <c r="L337" s="225" t="s">
        <v>1990</v>
      </c>
      <c r="M337" s="225" t="s">
        <v>2228</v>
      </c>
      <c r="N337" s="560"/>
      <c r="O337" s="559" t="s">
        <v>2080</v>
      </c>
      <c r="P337" s="561"/>
      <c r="Q337" s="561"/>
      <c r="R337" s="561"/>
      <c r="S337" s="560"/>
      <c r="T337" s="561"/>
      <c r="U337" s="561"/>
      <c r="V337" s="561"/>
      <c r="W337" s="559" t="s">
        <v>290</v>
      </c>
      <c r="X337" s="561"/>
      <c r="Y337" s="561"/>
      <c r="Z337" s="561"/>
      <c r="AA337" s="561"/>
      <c r="AB337" s="561"/>
      <c r="AC337" s="561"/>
      <c r="AD337" s="561"/>
      <c r="AE337" s="561"/>
      <c r="AF337" s="561"/>
      <c r="AG337" s="561"/>
      <c r="AH337" s="561"/>
      <c r="AI337" s="562"/>
      <c r="AJ337" s="562"/>
      <c r="AK337" s="562"/>
      <c r="AL337" s="562"/>
      <c r="AM337" s="562"/>
      <c r="AN337" s="562"/>
      <c r="AO337" s="562"/>
      <c r="AP337" s="562"/>
      <c r="AQ337" s="562"/>
      <c r="AR337" s="562"/>
      <c r="AS337" s="562"/>
      <c r="AT337" s="562"/>
      <c r="AU337" s="562"/>
      <c r="AV337" s="562"/>
      <c r="AW337" s="562"/>
      <c r="AX337" s="562"/>
    </row>
    <row r="338" outlineLevel="1">
      <c r="A338" s="61"/>
      <c r="B338" s="61"/>
      <c r="C338" s="61"/>
      <c r="D338" s="547" t="s">
        <v>2689</v>
      </c>
      <c r="E338" s="547"/>
      <c r="F338" s="547"/>
      <c r="G338" s="547"/>
      <c r="H338" s="547"/>
      <c r="I338" s="125"/>
      <c r="J338" s="125"/>
      <c r="K338" s="125"/>
      <c r="L338" s="61"/>
      <c r="M338" s="61"/>
      <c r="N338" s="560"/>
      <c r="O338" s="125"/>
      <c r="P338" s="561"/>
      <c r="Q338" s="561"/>
      <c r="R338" s="561"/>
      <c r="S338" s="560"/>
      <c r="T338" s="561"/>
      <c r="U338" s="561"/>
      <c r="V338" s="561"/>
      <c r="W338" s="125"/>
      <c r="X338" s="561"/>
      <c r="Y338" s="561"/>
      <c r="Z338" s="561"/>
      <c r="AA338" s="561"/>
      <c r="AB338" s="561"/>
      <c r="AC338" s="561"/>
      <c r="AD338" s="561"/>
      <c r="AE338" s="561"/>
      <c r="AF338" s="561"/>
      <c r="AG338" s="561"/>
      <c r="AH338" s="561"/>
      <c r="AI338" s="562"/>
      <c r="AJ338" s="562"/>
      <c r="AK338" s="562"/>
      <c r="AL338" s="562"/>
      <c r="AM338" s="562"/>
      <c r="AN338" s="562"/>
      <c r="AO338" s="562"/>
      <c r="AP338" s="562"/>
      <c r="AQ338" s="562"/>
      <c r="AR338" s="562"/>
      <c r="AS338" s="562"/>
      <c r="AT338" s="562"/>
      <c r="AU338" s="562"/>
      <c r="AV338" s="562"/>
      <c r="AW338" s="562"/>
      <c r="AX338" s="562"/>
    </row>
    <row r="339" outlineLevel="1">
      <c r="A339" s="61"/>
      <c r="B339" s="61"/>
      <c r="C339" s="61"/>
      <c r="D339" s="563" t="s">
        <v>2690</v>
      </c>
      <c r="E339" s="564" t="s">
        <v>2551</v>
      </c>
      <c r="F339" s="547"/>
      <c r="G339" s="547"/>
      <c r="H339" s="547"/>
      <c r="I339" s="125"/>
      <c r="J339" s="125"/>
      <c r="K339" s="125"/>
      <c r="L339" s="61"/>
      <c r="M339" s="61"/>
      <c r="N339" s="560"/>
      <c r="O339" s="125"/>
      <c r="P339" s="561"/>
      <c r="Q339" s="561"/>
      <c r="R339" s="561"/>
      <c r="S339" s="560"/>
      <c r="T339" s="561"/>
      <c r="U339" s="561"/>
      <c r="V339" s="561"/>
      <c r="W339" s="125"/>
      <c r="X339" s="561"/>
      <c r="Y339" s="561"/>
      <c r="Z339" s="561"/>
      <c r="AA339" s="561"/>
      <c r="AB339" s="561"/>
      <c r="AC339" s="561"/>
      <c r="AD339" s="561"/>
      <c r="AE339" s="561"/>
      <c r="AF339" s="561"/>
      <c r="AG339" s="561"/>
      <c r="AH339" s="561"/>
      <c r="AI339" s="562"/>
      <c r="AJ339" s="562"/>
      <c r="AK339" s="562"/>
      <c r="AL339" s="562"/>
      <c r="AM339" s="562"/>
      <c r="AN339" s="562"/>
      <c r="AO339" s="562"/>
      <c r="AP339" s="562"/>
      <c r="AQ339" s="562"/>
      <c r="AR339" s="562"/>
      <c r="AS339" s="562"/>
      <c r="AT339" s="562"/>
      <c r="AU339" s="562"/>
      <c r="AV339" s="562"/>
      <c r="AW339" s="562"/>
      <c r="AX339" s="562"/>
    </row>
    <row r="340" outlineLevel="1">
      <c r="A340" s="61"/>
      <c r="B340" s="61"/>
      <c r="C340" s="61"/>
      <c r="D340" s="135"/>
      <c r="E340" s="564" t="s">
        <v>2691</v>
      </c>
      <c r="F340" s="547"/>
      <c r="G340" s="547"/>
      <c r="H340" s="547"/>
      <c r="I340" s="125"/>
      <c r="J340" s="125"/>
      <c r="K340" s="125"/>
      <c r="L340" s="61"/>
      <c r="M340" s="61"/>
      <c r="N340" s="560"/>
      <c r="O340" s="125"/>
      <c r="P340" s="561"/>
      <c r="Q340" s="561"/>
      <c r="R340" s="561"/>
      <c r="S340" s="560"/>
      <c r="T340" s="561"/>
      <c r="U340" s="561"/>
      <c r="V340" s="561"/>
      <c r="W340" s="125"/>
      <c r="X340" s="561"/>
      <c r="Y340" s="561"/>
      <c r="Z340" s="561"/>
      <c r="AA340" s="561"/>
      <c r="AB340" s="561"/>
      <c r="AC340" s="561"/>
      <c r="AD340" s="561"/>
      <c r="AE340" s="561"/>
      <c r="AF340" s="561"/>
      <c r="AG340" s="561"/>
      <c r="AH340" s="561"/>
      <c r="AI340" s="562"/>
      <c r="AJ340" s="562"/>
      <c r="AK340" s="562"/>
      <c r="AL340" s="562"/>
      <c r="AM340" s="562"/>
      <c r="AN340" s="562"/>
      <c r="AO340" s="562"/>
      <c r="AP340" s="562"/>
      <c r="AQ340" s="562"/>
      <c r="AR340" s="562"/>
      <c r="AS340" s="562"/>
      <c r="AT340" s="562"/>
      <c r="AU340" s="562"/>
      <c r="AV340" s="562"/>
      <c r="AW340" s="562"/>
      <c r="AX340" s="562"/>
    </row>
    <row r="341" outlineLevel="1">
      <c r="A341" s="61"/>
      <c r="B341" s="61"/>
      <c r="C341" s="61"/>
      <c r="D341" s="547" t="s">
        <v>2692</v>
      </c>
      <c r="E341" s="547"/>
      <c r="F341" s="547"/>
      <c r="G341" s="547"/>
      <c r="H341" s="547"/>
      <c r="I341" s="125"/>
      <c r="J341" s="125"/>
      <c r="K341" s="125"/>
      <c r="L341" s="61"/>
      <c r="M341" s="61"/>
      <c r="N341" s="560"/>
      <c r="O341" s="125"/>
      <c r="P341" s="561"/>
      <c r="Q341" s="561"/>
      <c r="R341" s="561"/>
      <c r="S341" s="560"/>
      <c r="T341" s="561"/>
      <c r="U341" s="561"/>
      <c r="V341" s="561"/>
      <c r="W341" s="125"/>
      <c r="X341" s="561"/>
      <c r="Y341" s="561"/>
      <c r="Z341" s="561"/>
      <c r="AA341" s="561"/>
      <c r="AB341" s="561"/>
      <c r="AC341" s="561"/>
      <c r="AD341" s="561"/>
      <c r="AE341" s="561"/>
      <c r="AF341" s="561"/>
      <c r="AG341" s="561"/>
      <c r="AH341" s="561"/>
      <c r="AI341" s="562"/>
      <c r="AJ341" s="562"/>
      <c r="AK341" s="562"/>
      <c r="AL341" s="562"/>
      <c r="AM341" s="562"/>
      <c r="AN341" s="562"/>
      <c r="AO341" s="562"/>
      <c r="AP341" s="562"/>
      <c r="AQ341" s="562"/>
      <c r="AR341" s="562"/>
      <c r="AS341" s="562"/>
      <c r="AT341" s="562"/>
      <c r="AU341" s="562"/>
      <c r="AV341" s="562"/>
      <c r="AW341" s="562"/>
      <c r="AX341" s="562"/>
    </row>
    <row r="342" outlineLevel="1">
      <c r="A342" s="61"/>
      <c r="B342" s="61"/>
      <c r="C342" s="61"/>
      <c r="D342" s="559" t="s">
        <v>2014</v>
      </c>
      <c r="E342" s="547" t="s">
        <v>2554</v>
      </c>
      <c r="F342" s="547"/>
      <c r="G342" s="547"/>
      <c r="H342" s="547"/>
      <c r="I342" s="125"/>
      <c r="J342" s="125"/>
      <c r="K342" s="125"/>
      <c r="L342" s="61"/>
      <c r="M342" s="61"/>
      <c r="N342" s="560"/>
      <c r="O342" s="125"/>
      <c r="P342" s="561"/>
      <c r="Q342" s="561"/>
      <c r="R342" s="561"/>
      <c r="S342" s="560"/>
      <c r="T342" s="561"/>
      <c r="U342" s="561"/>
      <c r="V342" s="561"/>
      <c r="W342" s="125"/>
      <c r="X342" s="561"/>
      <c r="Y342" s="561"/>
      <c r="Z342" s="561"/>
      <c r="AA342" s="561"/>
      <c r="AB342" s="561"/>
      <c r="AC342" s="561"/>
      <c r="AD342" s="561"/>
      <c r="AE342" s="561"/>
      <c r="AF342" s="561"/>
      <c r="AG342" s="561"/>
      <c r="AH342" s="561"/>
      <c r="AI342" s="562"/>
      <c r="AJ342" s="562"/>
      <c r="AK342" s="562"/>
      <c r="AL342" s="562"/>
      <c r="AM342" s="562"/>
      <c r="AN342" s="562"/>
      <c r="AO342" s="562"/>
      <c r="AP342" s="562"/>
      <c r="AQ342" s="562"/>
      <c r="AR342" s="562"/>
      <c r="AS342" s="562"/>
      <c r="AT342" s="562"/>
      <c r="AU342" s="562"/>
      <c r="AV342" s="562"/>
      <c r="AW342" s="562"/>
      <c r="AX342" s="562"/>
    </row>
    <row r="343" outlineLevel="1">
      <c r="A343" s="61"/>
      <c r="B343" s="61"/>
      <c r="C343" s="61"/>
      <c r="D343" s="135"/>
      <c r="E343" s="547" t="s">
        <v>2693</v>
      </c>
      <c r="F343" s="547"/>
      <c r="G343" s="547"/>
      <c r="H343" s="547"/>
      <c r="I343" s="125"/>
      <c r="J343" s="125"/>
      <c r="K343" s="125"/>
      <c r="L343" s="61"/>
      <c r="M343" s="61"/>
      <c r="N343" s="560"/>
      <c r="O343" s="125"/>
      <c r="P343" s="561"/>
      <c r="Q343" s="561"/>
      <c r="R343" s="561"/>
      <c r="S343" s="560"/>
      <c r="T343" s="561"/>
      <c r="U343" s="561"/>
      <c r="V343" s="561"/>
      <c r="W343" s="125"/>
      <c r="X343" s="561"/>
      <c r="Y343" s="561"/>
      <c r="Z343" s="561"/>
      <c r="AA343" s="561"/>
      <c r="AB343" s="561"/>
      <c r="AC343" s="561"/>
      <c r="AD343" s="561"/>
      <c r="AE343" s="561"/>
      <c r="AF343" s="561"/>
      <c r="AG343" s="561"/>
      <c r="AH343" s="561"/>
      <c r="AI343" s="562"/>
      <c r="AJ343" s="562"/>
      <c r="AK343" s="562"/>
      <c r="AL343" s="562"/>
      <c r="AM343" s="562"/>
      <c r="AN343" s="562"/>
      <c r="AO343" s="562"/>
      <c r="AP343" s="562"/>
      <c r="AQ343" s="562"/>
      <c r="AR343" s="562"/>
      <c r="AS343" s="562"/>
      <c r="AT343" s="562"/>
      <c r="AU343" s="562"/>
      <c r="AV343" s="562"/>
      <c r="AW343" s="562"/>
      <c r="AX343" s="562"/>
    </row>
    <row r="344" outlineLevel="1">
      <c r="A344" s="61"/>
      <c r="B344" s="61"/>
      <c r="C344" s="61"/>
      <c r="D344" s="547" t="s">
        <v>2694</v>
      </c>
      <c r="E344" s="547"/>
      <c r="F344" s="547"/>
      <c r="G344" s="547"/>
      <c r="H344" s="547"/>
      <c r="I344" s="125"/>
      <c r="J344" s="125"/>
      <c r="K344" s="125"/>
      <c r="L344" s="61"/>
      <c r="M344" s="61"/>
      <c r="N344" s="560"/>
      <c r="O344" s="125"/>
      <c r="P344" s="561"/>
      <c r="Q344" s="561"/>
      <c r="R344" s="561"/>
      <c r="S344" s="560"/>
      <c r="T344" s="561"/>
      <c r="U344" s="561"/>
      <c r="V344" s="561"/>
      <c r="W344" s="125"/>
      <c r="X344" s="561"/>
      <c r="Y344" s="561"/>
      <c r="Z344" s="561"/>
      <c r="AA344" s="561"/>
      <c r="AB344" s="561"/>
      <c r="AC344" s="561"/>
      <c r="AD344" s="561"/>
      <c r="AE344" s="561"/>
      <c r="AF344" s="561"/>
      <c r="AG344" s="561"/>
      <c r="AH344" s="561"/>
      <c r="AI344" s="562"/>
      <c r="AJ344" s="562"/>
      <c r="AK344" s="562"/>
      <c r="AL344" s="562"/>
      <c r="AM344" s="562"/>
      <c r="AN344" s="562"/>
      <c r="AO344" s="562"/>
      <c r="AP344" s="562"/>
      <c r="AQ344" s="562"/>
      <c r="AR344" s="562"/>
      <c r="AS344" s="562"/>
      <c r="AT344" s="562"/>
      <c r="AU344" s="562"/>
      <c r="AV344" s="562"/>
      <c r="AW344" s="562"/>
      <c r="AX344" s="562"/>
    </row>
    <row r="345" outlineLevel="1">
      <c r="A345" s="62"/>
      <c r="B345" s="61"/>
      <c r="C345" s="62"/>
      <c r="D345" s="547" t="s">
        <v>2016</v>
      </c>
      <c r="E345" s="547"/>
      <c r="F345" s="547"/>
      <c r="G345" s="547"/>
      <c r="H345" s="547"/>
      <c r="I345" s="135"/>
      <c r="J345" s="135"/>
      <c r="K345" s="135"/>
      <c r="L345" s="62"/>
      <c r="M345" s="62"/>
      <c r="N345" s="560"/>
      <c r="O345" s="135"/>
      <c r="P345" s="561"/>
      <c r="Q345" s="561"/>
      <c r="R345" s="561"/>
      <c r="S345" s="560"/>
      <c r="T345" s="561"/>
      <c r="U345" s="561"/>
      <c r="V345" s="561"/>
      <c r="W345" s="135"/>
      <c r="X345" s="561"/>
      <c r="Y345" s="561"/>
      <c r="Z345" s="561"/>
      <c r="AA345" s="561"/>
      <c r="AB345" s="561"/>
      <c r="AC345" s="561"/>
      <c r="AD345" s="561"/>
      <c r="AE345" s="561"/>
      <c r="AF345" s="561"/>
      <c r="AG345" s="561"/>
      <c r="AH345" s="561"/>
      <c r="AI345" s="562"/>
      <c r="AJ345" s="562"/>
      <c r="AK345" s="562"/>
      <c r="AL345" s="562"/>
      <c r="AM345" s="562"/>
      <c r="AN345" s="562"/>
      <c r="AO345" s="562"/>
      <c r="AP345" s="562"/>
      <c r="AQ345" s="562"/>
      <c r="AR345" s="562"/>
      <c r="AS345" s="562"/>
      <c r="AT345" s="562"/>
      <c r="AU345" s="562"/>
      <c r="AV345" s="562"/>
      <c r="AW345" s="562"/>
      <c r="AX345" s="562"/>
    </row>
    <row r="346" outlineLevel="1">
      <c r="A346" s="558">
        <v>39.0</v>
      </c>
      <c r="B346" s="61"/>
      <c r="C346" s="225" t="s">
        <v>1634</v>
      </c>
      <c r="D346" s="547" t="s">
        <v>2687</v>
      </c>
      <c r="E346" s="547"/>
      <c r="F346" s="547"/>
      <c r="G346" s="547"/>
      <c r="H346" s="547"/>
      <c r="I346" s="559" t="s">
        <v>2339</v>
      </c>
      <c r="J346" s="559" t="s">
        <v>1636</v>
      </c>
      <c r="K346" s="559" t="s">
        <v>1635</v>
      </c>
      <c r="L346" s="225" t="s">
        <v>1990</v>
      </c>
      <c r="M346" s="225" t="s">
        <v>2228</v>
      </c>
      <c r="N346" s="560"/>
      <c r="O346" s="559" t="s">
        <v>2080</v>
      </c>
      <c r="P346" s="561"/>
      <c r="Q346" s="561"/>
      <c r="R346" s="561"/>
      <c r="S346" s="560"/>
      <c r="T346" s="561"/>
      <c r="U346" s="561"/>
      <c r="V346" s="561"/>
      <c r="W346" s="559" t="s">
        <v>290</v>
      </c>
      <c r="X346" s="561"/>
      <c r="Y346" s="561"/>
      <c r="Z346" s="561"/>
      <c r="AA346" s="561"/>
      <c r="AB346" s="561"/>
      <c r="AC346" s="561"/>
      <c r="AD346" s="561"/>
      <c r="AE346" s="561"/>
      <c r="AF346" s="561"/>
      <c r="AG346" s="561"/>
      <c r="AH346" s="561"/>
      <c r="AI346" s="562"/>
      <c r="AJ346" s="562"/>
      <c r="AK346" s="562"/>
      <c r="AL346" s="562"/>
      <c r="AM346" s="562"/>
      <c r="AN346" s="562"/>
      <c r="AO346" s="562"/>
      <c r="AP346" s="562"/>
      <c r="AQ346" s="562"/>
      <c r="AR346" s="562"/>
      <c r="AS346" s="562"/>
      <c r="AT346" s="562"/>
      <c r="AU346" s="562"/>
      <c r="AV346" s="562"/>
      <c r="AW346" s="562"/>
      <c r="AX346" s="562"/>
    </row>
    <row r="347" outlineLevel="1">
      <c r="A347" s="61"/>
      <c r="B347" s="61"/>
      <c r="C347" s="61"/>
      <c r="D347" s="547" t="s">
        <v>2689</v>
      </c>
      <c r="E347" s="547"/>
      <c r="F347" s="547"/>
      <c r="G347" s="547"/>
      <c r="H347" s="547"/>
      <c r="I347" s="125"/>
      <c r="J347" s="125"/>
      <c r="K347" s="125"/>
      <c r="L347" s="61"/>
      <c r="M347" s="61"/>
      <c r="N347" s="560"/>
      <c r="O347" s="125"/>
      <c r="P347" s="561"/>
      <c r="Q347" s="561"/>
      <c r="R347" s="561"/>
      <c r="S347" s="560"/>
      <c r="T347" s="561"/>
      <c r="U347" s="561"/>
      <c r="V347" s="561"/>
      <c r="W347" s="125"/>
      <c r="X347" s="561"/>
      <c r="Y347" s="561"/>
      <c r="Z347" s="561"/>
      <c r="AA347" s="561"/>
      <c r="AB347" s="561"/>
      <c r="AC347" s="561"/>
      <c r="AD347" s="561"/>
      <c r="AE347" s="561"/>
      <c r="AF347" s="561"/>
      <c r="AG347" s="561"/>
      <c r="AH347" s="561"/>
      <c r="AI347" s="562"/>
      <c r="AJ347" s="562"/>
      <c r="AK347" s="562"/>
      <c r="AL347" s="562"/>
      <c r="AM347" s="562"/>
      <c r="AN347" s="562"/>
      <c r="AO347" s="562"/>
      <c r="AP347" s="562"/>
      <c r="AQ347" s="562"/>
      <c r="AR347" s="562"/>
      <c r="AS347" s="562"/>
      <c r="AT347" s="562"/>
      <c r="AU347" s="562"/>
      <c r="AV347" s="562"/>
      <c r="AW347" s="562"/>
      <c r="AX347" s="562"/>
    </row>
    <row r="348" outlineLevel="1">
      <c r="A348" s="61"/>
      <c r="B348" s="61"/>
      <c r="C348" s="61"/>
      <c r="D348" s="563" t="s">
        <v>2690</v>
      </c>
      <c r="E348" s="564" t="s">
        <v>2551</v>
      </c>
      <c r="F348" s="547"/>
      <c r="G348" s="547"/>
      <c r="H348" s="547"/>
      <c r="I348" s="125"/>
      <c r="J348" s="125"/>
      <c r="K348" s="125"/>
      <c r="L348" s="61"/>
      <c r="M348" s="61"/>
      <c r="N348" s="560"/>
      <c r="O348" s="125"/>
      <c r="P348" s="561"/>
      <c r="Q348" s="561"/>
      <c r="R348" s="561"/>
      <c r="S348" s="560"/>
      <c r="T348" s="561"/>
      <c r="U348" s="561"/>
      <c r="V348" s="561"/>
      <c r="W348" s="125"/>
      <c r="X348" s="561"/>
      <c r="Y348" s="561"/>
      <c r="Z348" s="561"/>
      <c r="AA348" s="561"/>
      <c r="AB348" s="561"/>
      <c r="AC348" s="561"/>
      <c r="AD348" s="561"/>
      <c r="AE348" s="561"/>
      <c r="AF348" s="561"/>
      <c r="AG348" s="561"/>
      <c r="AH348" s="561"/>
      <c r="AI348" s="562"/>
      <c r="AJ348" s="562"/>
      <c r="AK348" s="562"/>
      <c r="AL348" s="562"/>
      <c r="AM348" s="562"/>
      <c r="AN348" s="562"/>
      <c r="AO348" s="562"/>
      <c r="AP348" s="562"/>
      <c r="AQ348" s="562"/>
      <c r="AR348" s="562"/>
      <c r="AS348" s="562"/>
      <c r="AT348" s="562"/>
      <c r="AU348" s="562"/>
      <c r="AV348" s="562"/>
      <c r="AW348" s="562"/>
      <c r="AX348" s="562"/>
    </row>
    <row r="349" outlineLevel="1">
      <c r="A349" s="61"/>
      <c r="B349" s="61"/>
      <c r="C349" s="61"/>
      <c r="D349" s="135"/>
      <c r="E349" s="564" t="s">
        <v>2691</v>
      </c>
      <c r="F349" s="547"/>
      <c r="G349" s="547"/>
      <c r="H349" s="547"/>
      <c r="I349" s="125"/>
      <c r="J349" s="125"/>
      <c r="K349" s="125"/>
      <c r="L349" s="61"/>
      <c r="M349" s="61"/>
      <c r="N349" s="560"/>
      <c r="O349" s="125"/>
      <c r="P349" s="561"/>
      <c r="Q349" s="561"/>
      <c r="R349" s="561"/>
      <c r="S349" s="560"/>
      <c r="T349" s="561"/>
      <c r="U349" s="561"/>
      <c r="V349" s="561"/>
      <c r="W349" s="125"/>
      <c r="X349" s="561"/>
      <c r="Y349" s="561"/>
      <c r="Z349" s="561"/>
      <c r="AA349" s="561"/>
      <c r="AB349" s="561"/>
      <c r="AC349" s="561"/>
      <c r="AD349" s="561"/>
      <c r="AE349" s="561"/>
      <c r="AF349" s="561"/>
      <c r="AG349" s="561"/>
      <c r="AH349" s="561"/>
      <c r="AI349" s="562"/>
      <c r="AJ349" s="562"/>
      <c r="AK349" s="562"/>
      <c r="AL349" s="562"/>
      <c r="AM349" s="562"/>
      <c r="AN349" s="562"/>
      <c r="AO349" s="562"/>
      <c r="AP349" s="562"/>
      <c r="AQ349" s="562"/>
      <c r="AR349" s="562"/>
      <c r="AS349" s="562"/>
      <c r="AT349" s="562"/>
      <c r="AU349" s="562"/>
      <c r="AV349" s="562"/>
      <c r="AW349" s="562"/>
      <c r="AX349" s="562"/>
    </row>
    <row r="350" outlineLevel="1">
      <c r="A350" s="61"/>
      <c r="B350" s="61"/>
      <c r="C350" s="61"/>
      <c r="D350" s="547" t="s">
        <v>2692</v>
      </c>
      <c r="E350" s="547"/>
      <c r="F350" s="547"/>
      <c r="G350" s="547"/>
      <c r="H350" s="547"/>
      <c r="I350" s="125"/>
      <c r="J350" s="125"/>
      <c r="K350" s="125"/>
      <c r="L350" s="61"/>
      <c r="M350" s="61"/>
      <c r="N350" s="560"/>
      <c r="O350" s="125"/>
      <c r="P350" s="561"/>
      <c r="Q350" s="561"/>
      <c r="R350" s="561"/>
      <c r="S350" s="560"/>
      <c r="T350" s="561"/>
      <c r="U350" s="561"/>
      <c r="V350" s="561"/>
      <c r="W350" s="125"/>
      <c r="X350" s="561"/>
      <c r="Y350" s="561"/>
      <c r="Z350" s="561"/>
      <c r="AA350" s="561"/>
      <c r="AB350" s="561"/>
      <c r="AC350" s="561"/>
      <c r="AD350" s="561"/>
      <c r="AE350" s="561"/>
      <c r="AF350" s="561"/>
      <c r="AG350" s="561"/>
      <c r="AH350" s="561"/>
      <c r="AI350" s="562"/>
      <c r="AJ350" s="562"/>
      <c r="AK350" s="562"/>
      <c r="AL350" s="562"/>
      <c r="AM350" s="562"/>
      <c r="AN350" s="562"/>
      <c r="AO350" s="562"/>
      <c r="AP350" s="562"/>
      <c r="AQ350" s="562"/>
      <c r="AR350" s="562"/>
      <c r="AS350" s="562"/>
      <c r="AT350" s="562"/>
      <c r="AU350" s="562"/>
      <c r="AV350" s="562"/>
      <c r="AW350" s="562"/>
      <c r="AX350" s="562"/>
    </row>
    <row r="351" outlineLevel="1">
      <c r="A351" s="61"/>
      <c r="B351" s="61"/>
      <c r="C351" s="61"/>
      <c r="D351" s="559" t="s">
        <v>2014</v>
      </c>
      <c r="E351" s="547" t="s">
        <v>2554</v>
      </c>
      <c r="F351" s="547"/>
      <c r="G351" s="547"/>
      <c r="H351" s="547"/>
      <c r="I351" s="125"/>
      <c r="J351" s="125"/>
      <c r="K351" s="125"/>
      <c r="L351" s="61"/>
      <c r="M351" s="61"/>
      <c r="N351" s="560"/>
      <c r="O351" s="125"/>
      <c r="P351" s="561"/>
      <c r="Q351" s="561"/>
      <c r="R351" s="561"/>
      <c r="S351" s="560"/>
      <c r="T351" s="561"/>
      <c r="U351" s="561"/>
      <c r="V351" s="561"/>
      <c r="W351" s="125"/>
      <c r="X351" s="561"/>
      <c r="Y351" s="561"/>
      <c r="Z351" s="561"/>
      <c r="AA351" s="561"/>
      <c r="AB351" s="561"/>
      <c r="AC351" s="561"/>
      <c r="AD351" s="561"/>
      <c r="AE351" s="561"/>
      <c r="AF351" s="561"/>
      <c r="AG351" s="561"/>
      <c r="AH351" s="561"/>
      <c r="AI351" s="562"/>
      <c r="AJ351" s="562"/>
      <c r="AK351" s="562"/>
      <c r="AL351" s="562"/>
      <c r="AM351" s="562"/>
      <c r="AN351" s="562"/>
      <c r="AO351" s="562"/>
      <c r="AP351" s="562"/>
      <c r="AQ351" s="562"/>
      <c r="AR351" s="562"/>
      <c r="AS351" s="562"/>
      <c r="AT351" s="562"/>
      <c r="AU351" s="562"/>
      <c r="AV351" s="562"/>
      <c r="AW351" s="562"/>
      <c r="AX351" s="562"/>
    </row>
    <row r="352" outlineLevel="1">
      <c r="A352" s="61"/>
      <c r="B352" s="61"/>
      <c r="C352" s="61"/>
      <c r="D352" s="135"/>
      <c r="E352" s="547" t="s">
        <v>2693</v>
      </c>
      <c r="F352" s="547"/>
      <c r="G352" s="547"/>
      <c r="H352" s="547"/>
      <c r="I352" s="125"/>
      <c r="J352" s="125"/>
      <c r="K352" s="125"/>
      <c r="L352" s="61"/>
      <c r="M352" s="61"/>
      <c r="N352" s="560"/>
      <c r="O352" s="125"/>
      <c r="P352" s="561"/>
      <c r="Q352" s="561"/>
      <c r="R352" s="561"/>
      <c r="S352" s="560"/>
      <c r="T352" s="561"/>
      <c r="U352" s="561"/>
      <c r="V352" s="561"/>
      <c r="W352" s="125"/>
      <c r="X352" s="561"/>
      <c r="Y352" s="561"/>
      <c r="Z352" s="561"/>
      <c r="AA352" s="561"/>
      <c r="AB352" s="561"/>
      <c r="AC352" s="561"/>
      <c r="AD352" s="561"/>
      <c r="AE352" s="561"/>
      <c r="AF352" s="561"/>
      <c r="AG352" s="561"/>
      <c r="AH352" s="561"/>
      <c r="AI352" s="562"/>
      <c r="AJ352" s="562"/>
      <c r="AK352" s="562"/>
      <c r="AL352" s="562"/>
      <c r="AM352" s="562"/>
      <c r="AN352" s="562"/>
      <c r="AO352" s="562"/>
      <c r="AP352" s="562"/>
      <c r="AQ352" s="562"/>
      <c r="AR352" s="562"/>
      <c r="AS352" s="562"/>
      <c r="AT352" s="562"/>
      <c r="AU352" s="562"/>
      <c r="AV352" s="562"/>
      <c r="AW352" s="562"/>
      <c r="AX352" s="562"/>
    </row>
    <row r="353" outlineLevel="1">
      <c r="A353" s="61"/>
      <c r="B353" s="61"/>
      <c r="C353" s="61"/>
      <c r="D353" s="547" t="s">
        <v>2694</v>
      </c>
      <c r="E353" s="547"/>
      <c r="F353" s="547"/>
      <c r="G353" s="547"/>
      <c r="H353" s="547"/>
      <c r="I353" s="125"/>
      <c r="J353" s="125"/>
      <c r="K353" s="125"/>
      <c r="L353" s="61"/>
      <c r="M353" s="61"/>
      <c r="N353" s="560"/>
      <c r="O353" s="125"/>
      <c r="P353" s="561"/>
      <c r="Q353" s="561"/>
      <c r="R353" s="561"/>
      <c r="S353" s="560"/>
      <c r="T353" s="561"/>
      <c r="U353" s="561"/>
      <c r="V353" s="561"/>
      <c r="W353" s="125"/>
      <c r="X353" s="561"/>
      <c r="Y353" s="561"/>
      <c r="Z353" s="561"/>
      <c r="AA353" s="561"/>
      <c r="AB353" s="561"/>
      <c r="AC353" s="561"/>
      <c r="AD353" s="561"/>
      <c r="AE353" s="561"/>
      <c r="AF353" s="561"/>
      <c r="AG353" s="561"/>
      <c r="AH353" s="561"/>
      <c r="AI353" s="562"/>
      <c r="AJ353" s="562"/>
      <c r="AK353" s="562"/>
      <c r="AL353" s="562"/>
      <c r="AM353" s="562"/>
      <c r="AN353" s="562"/>
      <c r="AO353" s="562"/>
      <c r="AP353" s="562"/>
      <c r="AQ353" s="562"/>
      <c r="AR353" s="562"/>
      <c r="AS353" s="562"/>
      <c r="AT353" s="562"/>
      <c r="AU353" s="562"/>
      <c r="AV353" s="562"/>
      <c r="AW353" s="562"/>
      <c r="AX353" s="562"/>
    </row>
    <row r="354" outlineLevel="1">
      <c r="A354" s="62"/>
      <c r="B354" s="61"/>
      <c r="C354" s="62"/>
      <c r="D354" s="547" t="s">
        <v>2016</v>
      </c>
      <c r="E354" s="547"/>
      <c r="F354" s="547"/>
      <c r="G354" s="547"/>
      <c r="H354" s="547"/>
      <c r="I354" s="135"/>
      <c r="J354" s="135"/>
      <c r="K354" s="135"/>
      <c r="L354" s="62"/>
      <c r="M354" s="62"/>
      <c r="N354" s="560"/>
      <c r="O354" s="135"/>
      <c r="P354" s="561"/>
      <c r="Q354" s="561"/>
      <c r="R354" s="561"/>
      <c r="S354" s="560"/>
      <c r="T354" s="561"/>
      <c r="U354" s="561"/>
      <c r="V354" s="561"/>
      <c r="W354" s="135"/>
      <c r="X354" s="561"/>
      <c r="Y354" s="561"/>
      <c r="Z354" s="561"/>
      <c r="AA354" s="561"/>
      <c r="AB354" s="561"/>
      <c r="AC354" s="561"/>
      <c r="AD354" s="561"/>
      <c r="AE354" s="561"/>
      <c r="AF354" s="561"/>
      <c r="AG354" s="561"/>
      <c r="AH354" s="561"/>
      <c r="AI354" s="562"/>
      <c r="AJ354" s="562"/>
      <c r="AK354" s="562"/>
      <c r="AL354" s="562"/>
      <c r="AM354" s="562"/>
      <c r="AN354" s="562"/>
      <c r="AO354" s="562"/>
      <c r="AP354" s="562"/>
      <c r="AQ354" s="562"/>
      <c r="AR354" s="562"/>
      <c r="AS354" s="562"/>
      <c r="AT354" s="562"/>
      <c r="AU354" s="562"/>
      <c r="AV354" s="562"/>
      <c r="AW354" s="562"/>
      <c r="AX354" s="562"/>
    </row>
    <row r="355" outlineLevel="1">
      <c r="A355" s="558">
        <v>40.0</v>
      </c>
      <c r="B355" s="61"/>
      <c r="C355" s="225" t="s">
        <v>1637</v>
      </c>
      <c r="D355" s="547" t="s">
        <v>2687</v>
      </c>
      <c r="E355" s="547"/>
      <c r="F355" s="547"/>
      <c r="G355" s="547"/>
      <c r="H355" s="547"/>
      <c r="I355" s="559" t="s">
        <v>2339</v>
      </c>
      <c r="J355" s="559" t="s">
        <v>1639</v>
      </c>
      <c r="K355" s="559" t="s">
        <v>1638</v>
      </c>
      <c r="L355" s="225" t="s">
        <v>1990</v>
      </c>
      <c r="M355" s="225" t="s">
        <v>2228</v>
      </c>
      <c r="N355" s="560"/>
      <c r="O355" s="559" t="s">
        <v>2080</v>
      </c>
      <c r="P355" s="561"/>
      <c r="Q355" s="561"/>
      <c r="R355" s="561"/>
      <c r="S355" s="560"/>
      <c r="T355" s="561"/>
      <c r="U355" s="561"/>
      <c r="V355" s="561"/>
      <c r="W355" s="559" t="s">
        <v>290</v>
      </c>
      <c r="X355" s="561"/>
      <c r="Y355" s="561"/>
      <c r="Z355" s="561"/>
      <c r="AA355" s="561"/>
      <c r="AB355" s="561"/>
      <c r="AC355" s="561"/>
      <c r="AD355" s="561"/>
      <c r="AE355" s="561"/>
      <c r="AF355" s="561"/>
      <c r="AG355" s="561"/>
      <c r="AH355" s="561"/>
      <c r="AI355" s="562"/>
      <c r="AJ355" s="562"/>
      <c r="AK355" s="562"/>
      <c r="AL355" s="562"/>
      <c r="AM355" s="562"/>
      <c r="AN355" s="562"/>
      <c r="AO355" s="562"/>
      <c r="AP355" s="562"/>
      <c r="AQ355" s="562"/>
      <c r="AR355" s="562"/>
      <c r="AS355" s="562"/>
      <c r="AT355" s="562"/>
      <c r="AU355" s="562"/>
      <c r="AV355" s="562"/>
      <c r="AW355" s="562"/>
      <c r="AX355" s="562"/>
    </row>
    <row r="356" outlineLevel="1">
      <c r="A356" s="61"/>
      <c r="B356" s="61"/>
      <c r="C356" s="61"/>
      <c r="D356" s="547" t="s">
        <v>2689</v>
      </c>
      <c r="E356" s="547"/>
      <c r="F356" s="547"/>
      <c r="G356" s="547"/>
      <c r="H356" s="547"/>
      <c r="I356" s="125"/>
      <c r="J356" s="125"/>
      <c r="K356" s="125"/>
      <c r="L356" s="61"/>
      <c r="M356" s="61"/>
      <c r="N356" s="560"/>
      <c r="O356" s="125"/>
      <c r="P356" s="561"/>
      <c r="Q356" s="561"/>
      <c r="R356" s="561"/>
      <c r="S356" s="560"/>
      <c r="T356" s="561"/>
      <c r="U356" s="561"/>
      <c r="V356" s="561"/>
      <c r="W356" s="125"/>
      <c r="X356" s="561"/>
      <c r="Y356" s="561"/>
      <c r="Z356" s="561"/>
      <c r="AA356" s="561"/>
      <c r="AB356" s="561"/>
      <c r="AC356" s="561"/>
      <c r="AD356" s="561"/>
      <c r="AE356" s="561"/>
      <c r="AF356" s="561"/>
      <c r="AG356" s="561"/>
      <c r="AH356" s="561"/>
      <c r="AI356" s="562"/>
      <c r="AJ356" s="562"/>
      <c r="AK356" s="562"/>
      <c r="AL356" s="562"/>
      <c r="AM356" s="562"/>
      <c r="AN356" s="562"/>
      <c r="AO356" s="562"/>
      <c r="AP356" s="562"/>
      <c r="AQ356" s="562"/>
      <c r="AR356" s="562"/>
      <c r="AS356" s="562"/>
      <c r="AT356" s="562"/>
      <c r="AU356" s="562"/>
      <c r="AV356" s="562"/>
      <c r="AW356" s="562"/>
      <c r="AX356" s="562"/>
    </row>
    <row r="357" outlineLevel="1">
      <c r="A357" s="61"/>
      <c r="B357" s="61"/>
      <c r="C357" s="61"/>
      <c r="D357" s="563" t="s">
        <v>2690</v>
      </c>
      <c r="E357" s="564" t="s">
        <v>2551</v>
      </c>
      <c r="F357" s="547"/>
      <c r="G357" s="547"/>
      <c r="H357" s="547"/>
      <c r="I357" s="125"/>
      <c r="J357" s="125"/>
      <c r="K357" s="125"/>
      <c r="L357" s="61"/>
      <c r="M357" s="61"/>
      <c r="N357" s="560"/>
      <c r="O357" s="125"/>
      <c r="P357" s="561"/>
      <c r="Q357" s="561"/>
      <c r="R357" s="561"/>
      <c r="S357" s="560"/>
      <c r="T357" s="561"/>
      <c r="U357" s="561"/>
      <c r="V357" s="561"/>
      <c r="W357" s="125"/>
      <c r="X357" s="561"/>
      <c r="Y357" s="561"/>
      <c r="Z357" s="561"/>
      <c r="AA357" s="561"/>
      <c r="AB357" s="561"/>
      <c r="AC357" s="561"/>
      <c r="AD357" s="561"/>
      <c r="AE357" s="561"/>
      <c r="AF357" s="561"/>
      <c r="AG357" s="561"/>
      <c r="AH357" s="561"/>
      <c r="AI357" s="562"/>
      <c r="AJ357" s="562"/>
      <c r="AK357" s="562"/>
      <c r="AL357" s="562"/>
      <c r="AM357" s="562"/>
      <c r="AN357" s="562"/>
      <c r="AO357" s="562"/>
      <c r="AP357" s="562"/>
      <c r="AQ357" s="562"/>
      <c r="AR357" s="562"/>
      <c r="AS357" s="562"/>
      <c r="AT357" s="562"/>
      <c r="AU357" s="562"/>
      <c r="AV357" s="562"/>
      <c r="AW357" s="562"/>
      <c r="AX357" s="562"/>
    </row>
    <row r="358" outlineLevel="1">
      <c r="A358" s="61"/>
      <c r="B358" s="61"/>
      <c r="C358" s="61"/>
      <c r="D358" s="135"/>
      <c r="E358" s="564" t="s">
        <v>2691</v>
      </c>
      <c r="F358" s="547"/>
      <c r="G358" s="547"/>
      <c r="H358" s="547"/>
      <c r="I358" s="125"/>
      <c r="J358" s="125"/>
      <c r="K358" s="125"/>
      <c r="L358" s="61"/>
      <c r="M358" s="61"/>
      <c r="N358" s="560"/>
      <c r="O358" s="125"/>
      <c r="P358" s="561"/>
      <c r="Q358" s="561"/>
      <c r="R358" s="561"/>
      <c r="S358" s="560"/>
      <c r="T358" s="561"/>
      <c r="U358" s="561"/>
      <c r="V358" s="561"/>
      <c r="W358" s="125"/>
      <c r="X358" s="561"/>
      <c r="Y358" s="561"/>
      <c r="Z358" s="561"/>
      <c r="AA358" s="561"/>
      <c r="AB358" s="561"/>
      <c r="AC358" s="561"/>
      <c r="AD358" s="561"/>
      <c r="AE358" s="561"/>
      <c r="AF358" s="561"/>
      <c r="AG358" s="561"/>
      <c r="AH358" s="561"/>
      <c r="AI358" s="562"/>
      <c r="AJ358" s="562"/>
      <c r="AK358" s="562"/>
      <c r="AL358" s="562"/>
      <c r="AM358" s="562"/>
      <c r="AN358" s="562"/>
      <c r="AO358" s="562"/>
      <c r="AP358" s="562"/>
      <c r="AQ358" s="562"/>
      <c r="AR358" s="562"/>
      <c r="AS358" s="562"/>
      <c r="AT358" s="562"/>
      <c r="AU358" s="562"/>
      <c r="AV358" s="562"/>
      <c r="AW358" s="562"/>
      <c r="AX358" s="562"/>
    </row>
    <row r="359" outlineLevel="1">
      <c r="A359" s="61"/>
      <c r="B359" s="61"/>
      <c r="C359" s="61"/>
      <c r="D359" s="547" t="s">
        <v>2692</v>
      </c>
      <c r="E359" s="547"/>
      <c r="F359" s="547"/>
      <c r="G359" s="547"/>
      <c r="H359" s="547"/>
      <c r="I359" s="125"/>
      <c r="J359" s="125"/>
      <c r="K359" s="125"/>
      <c r="L359" s="61"/>
      <c r="M359" s="61"/>
      <c r="N359" s="560"/>
      <c r="O359" s="125"/>
      <c r="P359" s="561"/>
      <c r="Q359" s="561"/>
      <c r="R359" s="561"/>
      <c r="S359" s="560"/>
      <c r="T359" s="561"/>
      <c r="U359" s="561"/>
      <c r="V359" s="561"/>
      <c r="W359" s="125"/>
      <c r="X359" s="561"/>
      <c r="Y359" s="561"/>
      <c r="Z359" s="561"/>
      <c r="AA359" s="561"/>
      <c r="AB359" s="561"/>
      <c r="AC359" s="561"/>
      <c r="AD359" s="561"/>
      <c r="AE359" s="561"/>
      <c r="AF359" s="561"/>
      <c r="AG359" s="561"/>
      <c r="AH359" s="561"/>
      <c r="AI359" s="562"/>
      <c r="AJ359" s="562"/>
      <c r="AK359" s="562"/>
      <c r="AL359" s="562"/>
      <c r="AM359" s="562"/>
      <c r="AN359" s="562"/>
      <c r="AO359" s="562"/>
      <c r="AP359" s="562"/>
      <c r="AQ359" s="562"/>
      <c r="AR359" s="562"/>
      <c r="AS359" s="562"/>
      <c r="AT359" s="562"/>
      <c r="AU359" s="562"/>
      <c r="AV359" s="562"/>
      <c r="AW359" s="562"/>
      <c r="AX359" s="562"/>
    </row>
    <row r="360" outlineLevel="1">
      <c r="A360" s="61"/>
      <c r="B360" s="61"/>
      <c r="C360" s="61"/>
      <c r="D360" s="559" t="s">
        <v>2014</v>
      </c>
      <c r="E360" s="547" t="s">
        <v>2554</v>
      </c>
      <c r="F360" s="547"/>
      <c r="G360" s="547"/>
      <c r="H360" s="547"/>
      <c r="I360" s="125"/>
      <c r="J360" s="125"/>
      <c r="K360" s="125"/>
      <c r="L360" s="61"/>
      <c r="M360" s="61"/>
      <c r="N360" s="560"/>
      <c r="O360" s="125"/>
      <c r="P360" s="561"/>
      <c r="Q360" s="561"/>
      <c r="R360" s="561"/>
      <c r="S360" s="560"/>
      <c r="T360" s="561"/>
      <c r="U360" s="561"/>
      <c r="V360" s="561"/>
      <c r="W360" s="125"/>
      <c r="X360" s="561"/>
      <c r="Y360" s="561"/>
      <c r="Z360" s="561"/>
      <c r="AA360" s="561"/>
      <c r="AB360" s="561"/>
      <c r="AC360" s="561"/>
      <c r="AD360" s="561"/>
      <c r="AE360" s="561"/>
      <c r="AF360" s="561"/>
      <c r="AG360" s="561"/>
      <c r="AH360" s="561"/>
      <c r="AI360" s="562"/>
      <c r="AJ360" s="562"/>
      <c r="AK360" s="562"/>
      <c r="AL360" s="562"/>
      <c r="AM360" s="562"/>
      <c r="AN360" s="562"/>
      <c r="AO360" s="562"/>
      <c r="AP360" s="562"/>
      <c r="AQ360" s="562"/>
      <c r="AR360" s="562"/>
      <c r="AS360" s="562"/>
      <c r="AT360" s="562"/>
      <c r="AU360" s="562"/>
      <c r="AV360" s="562"/>
      <c r="AW360" s="562"/>
      <c r="AX360" s="562"/>
    </row>
    <row r="361" outlineLevel="1">
      <c r="A361" s="61"/>
      <c r="B361" s="61"/>
      <c r="C361" s="61"/>
      <c r="D361" s="135"/>
      <c r="E361" s="547" t="s">
        <v>2693</v>
      </c>
      <c r="F361" s="547"/>
      <c r="G361" s="547"/>
      <c r="H361" s="547"/>
      <c r="I361" s="125"/>
      <c r="J361" s="125"/>
      <c r="K361" s="125"/>
      <c r="L361" s="61"/>
      <c r="M361" s="61"/>
      <c r="N361" s="560"/>
      <c r="O361" s="125"/>
      <c r="P361" s="561"/>
      <c r="Q361" s="561"/>
      <c r="R361" s="561"/>
      <c r="S361" s="560"/>
      <c r="T361" s="561"/>
      <c r="U361" s="561"/>
      <c r="V361" s="561"/>
      <c r="W361" s="125"/>
      <c r="X361" s="561"/>
      <c r="Y361" s="561"/>
      <c r="Z361" s="561"/>
      <c r="AA361" s="561"/>
      <c r="AB361" s="561"/>
      <c r="AC361" s="561"/>
      <c r="AD361" s="561"/>
      <c r="AE361" s="561"/>
      <c r="AF361" s="561"/>
      <c r="AG361" s="561"/>
      <c r="AH361" s="561"/>
      <c r="AI361" s="562"/>
      <c r="AJ361" s="562"/>
      <c r="AK361" s="562"/>
      <c r="AL361" s="562"/>
      <c r="AM361" s="562"/>
      <c r="AN361" s="562"/>
      <c r="AO361" s="562"/>
      <c r="AP361" s="562"/>
      <c r="AQ361" s="562"/>
      <c r="AR361" s="562"/>
      <c r="AS361" s="562"/>
      <c r="AT361" s="562"/>
      <c r="AU361" s="562"/>
      <c r="AV361" s="562"/>
      <c r="AW361" s="562"/>
      <c r="AX361" s="562"/>
    </row>
    <row r="362" outlineLevel="1">
      <c r="A362" s="61"/>
      <c r="B362" s="61"/>
      <c r="C362" s="61"/>
      <c r="D362" s="547" t="s">
        <v>2694</v>
      </c>
      <c r="E362" s="547"/>
      <c r="F362" s="547"/>
      <c r="G362" s="547"/>
      <c r="H362" s="547"/>
      <c r="I362" s="125"/>
      <c r="J362" s="125"/>
      <c r="K362" s="125"/>
      <c r="L362" s="61"/>
      <c r="M362" s="61"/>
      <c r="N362" s="560"/>
      <c r="O362" s="125"/>
      <c r="P362" s="561"/>
      <c r="Q362" s="561"/>
      <c r="R362" s="561"/>
      <c r="S362" s="560"/>
      <c r="T362" s="561"/>
      <c r="U362" s="561"/>
      <c r="V362" s="561"/>
      <c r="W362" s="125"/>
      <c r="X362" s="561"/>
      <c r="Y362" s="561"/>
      <c r="Z362" s="561"/>
      <c r="AA362" s="561"/>
      <c r="AB362" s="561"/>
      <c r="AC362" s="561"/>
      <c r="AD362" s="561"/>
      <c r="AE362" s="561"/>
      <c r="AF362" s="561"/>
      <c r="AG362" s="561"/>
      <c r="AH362" s="561"/>
      <c r="AI362" s="562"/>
      <c r="AJ362" s="562"/>
      <c r="AK362" s="562"/>
      <c r="AL362" s="562"/>
      <c r="AM362" s="562"/>
      <c r="AN362" s="562"/>
      <c r="AO362" s="562"/>
      <c r="AP362" s="562"/>
      <c r="AQ362" s="562"/>
      <c r="AR362" s="562"/>
      <c r="AS362" s="562"/>
      <c r="AT362" s="562"/>
      <c r="AU362" s="562"/>
      <c r="AV362" s="562"/>
      <c r="AW362" s="562"/>
      <c r="AX362" s="562"/>
    </row>
    <row r="363" outlineLevel="1">
      <c r="A363" s="62"/>
      <c r="B363" s="61"/>
      <c r="C363" s="62"/>
      <c r="D363" s="547" t="s">
        <v>2016</v>
      </c>
      <c r="E363" s="547"/>
      <c r="F363" s="547"/>
      <c r="G363" s="547"/>
      <c r="H363" s="547"/>
      <c r="I363" s="135"/>
      <c r="J363" s="135"/>
      <c r="K363" s="135"/>
      <c r="L363" s="62"/>
      <c r="M363" s="62"/>
      <c r="N363" s="560"/>
      <c r="O363" s="135"/>
      <c r="P363" s="561"/>
      <c r="Q363" s="561"/>
      <c r="R363" s="561"/>
      <c r="S363" s="560"/>
      <c r="T363" s="561"/>
      <c r="U363" s="561"/>
      <c r="V363" s="561"/>
      <c r="W363" s="135"/>
      <c r="X363" s="561"/>
      <c r="Y363" s="561"/>
      <c r="Z363" s="561"/>
      <c r="AA363" s="561"/>
      <c r="AB363" s="561"/>
      <c r="AC363" s="561"/>
      <c r="AD363" s="561"/>
      <c r="AE363" s="561"/>
      <c r="AF363" s="561"/>
      <c r="AG363" s="561"/>
      <c r="AH363" s="561"/>
      <c r="AI363" s="562"/>
      <c r="AJ363" s="562"/>
      <c r="AK363" s="562"/>
      <c r="AL363" s="562"/>
      <c r="AM363" s="562"/>
      <c r="AN363" s="562"/>
      <c r="AO363" s="562"/>
      <c r="AP363" s="562"/>
      <c r="AQ363" s="562"/>
      <c r="AR363" s="562"/>
      <c r="AS363" s="562"/>
      <c r="AT363" s="562"/>
      <c r="AU363" s="562"/>
      <c r="AV363" s="562"/>
      <c r="AW363" s="562"/>
      <c r="AX363" s="562"/>
    </row>
    <row r="364" outlineLevel="1">
      <c r="A364" s="558">
        <v>41.0</v>
      </c>
      <c r="B364" s="61"/>
      <c r="C364" s="225" t="s">
        <v>1640</v>
      </c>
      <c r="D364" s="547" t="s">
        <v>2687</v>
      </c>
      <c r="E364" s="547"/>
      <c r="F364" s="547"/>
      <c r="G364" s="547"/>
      <c r="H364" s="547"/>
      <c r="I364" s="559" t="s">
        <v>2339</v>
      </c>
      <c r="J364" s="559" t="s">
        <v>1642</v>
      </c>
      <c r="K364" s="559" t="s">
        <v>1641</v>
      </c>
      <c r="L364" s="225" t="s">
        <v>1990</v>
      </c>
      <c r="M364" s="225" t="s">
        <v>2228</v>
      </c>
      <c r="N364" s="560"/>
      <c r="O364" s="559" t="s">
        <v>2080</v>
      </c>
      <c r="P364" s="561"/>
      <c r="Q364" s="561"/>
      <c r="R364" s="561"/>
      <c r="S364" s="560"/>
      <c r="T364" s="561"/>
      <c r="U364" s="561"/>
      <c r="V364" s="561"/>
      <c r="W364" s="559" t="s">
        <v>290</v>
      </c>
      <c r="X364" s="561"/>
      <c r="Y364" s="561"/>
      <c r="Z364" s="561"/>
      <c r="AA364" s="561"/>
      <c r="AB364" s="561"/>
      <c r="AC364" s="561"/>
      <c r="AD364" s="561"/>
      <c r="AE364" s="561"/>
      <c r="AF364" s="561"/>
      <c r="AG364" s="561"/>
      <c r="AH364" s="561"/>
      <c r="AI364" s="562"/>
      <c r="AJ364" s="562"/>
      <c r="AK364" s="562"/>
      <c r="AL364" s="562"/>
      <c r="AM364" s="562"/>
      <c r="AN364" s="562"/>
      <c r="AO364" s="562"/>
      <c r="AP364" s="562"/>
      <c r="AQ364" s="562"/>
      <c r="AR364" s="562"/>
      <c r="AS364" s="562"/>
      <c r="AT364" s="562"/>
      <c r="AU364" s="562"/>
      <c r="AV364" s="562"/>
      <c r="AW364" s="562"/>
      <c r="AX364" s="562"/>
    </row>
    <row r="365" outlineLevel="1">
      <c r="A365" s="61"/>
      <c r="B365" s="61"/>
      <c r="C365" s="61"/>
      <c r="D365" s="547" t="s">
        <v>2689</v>
      </c>
      <c r="E365" s="547"/>
      <c r="F365" s="547"/>
      <c r="G365" s="547"/>
      <c r="H365" s="547"/>
      <c r="I365" s="125"/>
      <c r="J365" s="125"/>
      <c r="K365" s="125"/>
      <c r="L365" s="61"/>
      <c r="M365" s="61"/>
      <c r="N365" s="560"/>
      <c r="O365" s="125"/>
      <c r="P365" s="561"/>
      <c r="Q365" s="561"/>
      <c r="R365" s="561"/>
      <c r="S365" s="560"/>
      <c r="T365" s="561"/>
      <c r="U365" s="561"/>
      <c r="V365" s="561"/>
      <c r="W365" s="125"/>
      <c r="X365" s="561"/>
      <c r="Y365" s="561"/>
      <c r="Z365" s="561"/>
      <c r="AA365" s="561"/>
      <c r="AB365" s="561"/>
      <c r="AC365" s="561"/>
      <c r="AD365" s="561"/>
      <c r="AE365" s="561"/>
      <c r="AF365" s="561"/>
      <c r="AG365" s="561"/>
      <c r="AH365" s="561"/>
      <c r="AI365" s="562"/>
      <c r="AJ365" s="562"/>
      <c r="AK365" s="562"/>
      <c r="AL365" s="562"/>
      <c r="AM365" s="562"/>
      <c r="AN365" s="562"/>
      <c r="AO365" s="562"/>
      <c r="AP365" s="562"/>
      <c r="AQ365" s="562"/>
      <c r="AR365" s="562"/>
      <c r="AS365" s="562"/>
      <c r="AT365" s="562"/>
      <c r="AU365" s="562"/>
      <c r="AV365" s="562"/>
      <c r="AW365" s="562"/>
      <c r="AX365" s="562"/>
    </row>
    <row r="366" outlineLevel="1">
      <c r="A366" s="61"/>
      <c r="B366" s="61"/>
      <c r="C366" s="61"/>
      <c r="D366" s="563" t="s">
        <v>2690</v>
      </c>
      <c r="E366" s="564" t="s">
        <v>2551</v>
      </c>
      <c r="F366" s="547"/>
      <c r="G366" s="547"/>
      <c r="H366" s="547"/>
      <c r="I366" s="125"/>
      <c r="J366" s="125"/>
      <c r="K366" s="125"/>
      <c r="L366" s="61"/>
      <c r="M366" s="61"/>
      <c r="N366" s="560"/>
      <c r="O366" s="125"/>
      <c r="P366" s="561"/>
      <c r="Q366" s="561"/>
      <c r="R366" s="561"/>
      <c r="S366" s="560"/>
      <c r="T366" s="561"/>
      <c r="U366" s="561"/>
      <c r="V366" s="561"/>
      <c r="W366" s="125"/>
      <c r="X366" s="561"/>
      <c r="Y366" s="561"/>
      <c r="Z366" s="561"/>
      <c r="AA366" s="561"/>
      <c r="AB366" s="561"/>
      <c r="AC366" s="561"/>
      <c r="AD366" s="561"/>
      <c r="AE366" s="561"/>
      <c r="AF366" s="561"/>
      <c r="AG366" s="561"/>
      <c r="AH366" s="561"/>
      <c r="AI366" s="562"/>
      <c r="AJ366" s="562"/>
      <c r="AK366" s="562"/>
      <c r="AL366" s="562"/>
      <c r="AM366" s="562"/>
      <c r="AN366" s="562"/>
      <c r="AO366" s="562"/>
      <c r="AP366" s="562"/>
      <c r="AQ366" s="562"/>
      <c r="AR366" s="562"/>
      <c r="AS366" s="562"/>
      <c r="AT366" s="562"/>
      <c r="AU366" s="562"/>
      <c r="AV366" s="562"/>
      <c r="AW366" s="562"/>
      <c r="AX366" s="562"/>
    </row>
    <row r="367" outlineLevel="1">
      <c r="A367" s="61"/>
      <c r="B367" s="61"/>
      <c r="C367" s="61"/>
      <c r="D367" s="135"/>
      <c r="E367" s="564" t="s">
        <v>2691</v>
      </c>
      <c r="F367" s="547"/>
      <c r="G367" s="547"/>
      <c r="H367" s="547"/>
      <c r="I367" s="125"/>
      <c r="J367" s="125"/>
      <c r="K367" s="125"/>
      <c r="L367" s="61"/>
      <c r="M367" s="61"/>
      <c r="N367" s="560"/>
      <c r="O367" s="125"/>
      <c r="P367" s="561"/>
      <c r="Q367" s="561"/>
      <c r="R367" s="561"/>
      <c r="S367" s="560"/>
      <c r="T367" s="561"/>
      <c r="U367" s="561"/>
      <c r="V367" s="561"/>
      <c r="W367" s="125"/>
      <c r="X367" s="561"/>
      <c r="Y367" s="561"/>
      <c r="Z367" s="561"/>
      <c r="AA367" s="561"/>
      <c r="AB367" s="561"/>
      <c r="AC367" s="561"/>
      <c r="AD367" s="561"/>
      <c r="AE367" s="561"/>
      <c r="AF367" s="561"/>
      <c r="AG367" s="561"/>
      <c r="AH367" s="561"/>
      <c r="AI367" s="562"/>
      <c r="AJ367" s="562"/>
      <c r="AK367" s="562"/>
      <c r="AL367" s="562"/>
      <c r="AM367" s="562"/>
      <c r="AN367" s="562"/>
      <c r="AO367" s="562"/>
      <c r="AP367" s="562"/>
      <c r="AQ367" s="562"/>
      <c r="AR367" s="562"/>
      <c r="AS367" s="562"/>
      <c r="AT367" s="562"/>
      <c r="AU367" s="562"/>
      <c r="AV367" s="562"/>
      <c r="AW367" s="562"/>
      <c r="AX367" s="562"/>
    </row>
    <row r="368" outlineLevel="1">
      <c r="A368" s="61"/>
      <c r="B368" s="61"/>
      <c r="C368" s="61"/>
      <c r="D368" s="547" t="s">
        <v>2692</v>
      </c>
      <c r="E368" s="547"/>
      <c r="F368" s="547"/>
      <c r="G368" s="547"/>
      <c r="H368" s="547"/>
      <c r="I368" s="125"/>
      <c r="J368" s="125"/>
      <c r="K368" s="125"/>
      <c r="L368" s="61"/>
      <c r="M368" s="61"/>
      <c r="N368" s="560"/>
      <c r="O368" s="125"/>
      <c r="P368" s="561"/>
      <c r="Q368" s="561"/>
      <c r="R368" s="561"/>
      <c r="S368" s="560"/>
      <c r="T368" s="561"/>
      <c r="U368" s="561"/>
      <c r="V368" s="561"/>
      <c r="W368" s="125"/>
      <c r="X368" s="561"/>
      <c r="Y368" s="561"/>
      <c r="Z368" s="561"/>
      <c r="AA368" s="561"/>
      <c r="AB368" s="561"/>
      <c r="AC368" s="561"/>
      <c r="AD368" s="561"/>
      <c r="AE368" s="561"/>
      <c r="AF368" s="561"/>
      <c r="AG368" s="561"/>
      <c r="AH368" s="561"/>
      <c r="AI368" s="562"/>
      <c r="AJ368" s="562"/>
      <c r="AK368" s="562"/>
      <c r="AL368" s="562"/>
      <c r="AM368" s="562"/>
      <c r="AN368" s="562"/>
      <c r="AO368" s="562"/>
      <c r="AP368" s="562"/>
      <c r="AQ368" s="562"/>
      <c r="AR368" s="562"/>
      <c r="AS368" s="562"/>
      <c r="AT368" s="562"/>
      <c r="AU368" s="562"/>
      <c r="AV368" s="562"/>
      <c r="AW368" s="562"/>
      <c r="AX368" s="562"/>
    </row>
    <row r="369" outlineLevel="1">
      <c r="A369" s="61"/>
      <c r="B369" s="61"/>
      <c r="C369" s="61"/>
      <c r="D369" s="559" t="s">
        <v>2014</v>
      </c>
      <c r="E369" s="547" t="s">
        <v>2554</v>
      </c>
      <c r="F369" s="547"/>
      <c r="G369" s="547"/>
      <c r="H369" s="547"/>
      <c r="I369" s="125"/>
      <c r="J369" s="125"/>
      <c r="K369" s="125"/>
      <c r="L369" s="61"/>
      <c r="M369" s="61"/>
      <c r="N369" s="560"/>
      <c r="O369" s="125"/>
      <c r="P369" s="561"/>
      <c r="Q369" s="561"/>
      <c r="R369" s="561"/>
      <c r="S369" s="560"/>
      <c r="T369" s="561"/>
      <c r="U369" s="561"/>
      <c r="V369" s="561"/>
      <c r="W369" s="125"/>
      <c r="X369" s="561"/>
      <c r="Y369" s="561"/>
      <c r="Z369" s="561"/>
      <c r="AA369" s="561"/>
      <c r="AB369" s="561"/>
      <c r="AC369" s="561"/>
      <c r="AD369" s="561"/>
      <c r="AE369" s="561"/>
      <c r="AF369" s="561"/>
      <c r="AG369" s="561"/>
      <c r="AH369" s="561"/>
      <c r="AI369" s="562"/>
      <c r="AJ369" s="562"/>
      <c r="AK369" s="562"/>
      <c r="AL369" s="562"/>
      <c r="AM369" s="562"/>
      <c r="AN369" s="562"/>
      <c r="AO369" s="562"/>
      <c r="AP369" s="562"/>
      <c r="AQ369" s="562"/>
      <c r="AR369" s="562"/>
      <c r="AS369" s="562"/>
      <c r="AT369" s="562"/>
      <c r="AU369" s="562"/>
      <c r="AV369" s="562"/>
      <c r="AW369" s="562"/>
      <c r="AX369" s="562"/>
    </row>
    <row r="370" outlineLevel="1">
      <c r="A370" s="61"/>
      <c r="B370" s="61"/>
      <c r="C370" s="61"/>
      <c r="D370" s="135"/>
      <c r="E370" s="547" t="s">
        <v>2693</v>
      </c>
      <c r="F370" s="547"/>
      <c r="G370" s="547"/>
      <c r="H370" s="547"/>
      <c r="I370" s="125"/>
      <c r="J370" s="125"/>
      <c r="K370" s="125"/>
      <c r="L370" s="61"/>
      <c r="M370" s="61"/>
      <c r="N370" s="560"/>
      <c r="O370" s="125"/>
      <c r="P370" s="561"/>
      <c r="Q370" s="561"/>
      <c r="R370" s="561"/>
      <c r="S370" s="560"/>
      <c r="T370" s="561"/>
      <c r="U370" s="561"/>
      <c r="V370" s="561"/>
      <c r="W370" s="125"/>
      <c r="X370" s="561"/>
      <c r="Y370" s="561"/>
      <c r="Z370" s="561"/>
      <c r="AA370" s="561"/>
      <c r="AB370" s="561"/>
      <c r="AC370" s="561"/>
      <c r="AD370" s="561"/>
      <c r="AE370" s="561"/>
      <c r="AF370" s="561"/>
      <c r="AG370" s="561"/>
      <c r="AH370" s="561"/>
      <c r="AI370" s="562"/>
      <c r="AJ370" s="562"/>
      <c r="AK370" s="562"/>
      <c r="AL370" s="562"/>
      <c r="AM370" s="562"/>
      <c r="AN370" s="562"/>
      <c r="AO370" s="562"/>
      <c r="AP370" s="562"/>
      <c r="AQ370" s="562"/>
      <c r="AR370" s="562"/>
      <c r="AS370" s="562"/>
      <c r="AT370" s="562"/>
      <c r="AU370" s="562"/>
      <c r="AV370" s="562"/>
      <c r="AW370" s="562"/>
      <c r="AX370" s="562"/>
    </row>
    <row r="371" outlineLevel="1">
      <c r="A371" s="61"/>
      <c r="B371" s="61"/>
      <c r="C371" s="61"/>
      <c r="D371" s="547" t="s">
        <v>2694</v>
      </c>
      <c r="E371" s="547"/>
      <c r="F371" s="547"/>
      <c r="G371" s="547"/>
      <c r="H371" s="547"/>
      <c r="I371" s="125"/>
      <c r="J371" s="125"/>
      <c r="K371" s="125"/>
      <c r="L371" s="61"/>
      <c r="M371" s="61"/>
      <c r="N371" s="560"/>
      <c r="O371" s="125"/>
      <c r="P371" s="561"/>
      <c r="Q371" s="561"/>
      <c r="R371" s="561"/>
      <c r="S371" s="560"/>
      <c r="T371" s="561"/>
      <c r="U371" s="561"/>
      <c r="V371" s="561"/>
      <c r="W371" s="125"/>
      <c r="X371" s="561"/>
      <c r="Y371" s="561"/>
      <c r="Z371" s="561"/>
      <c r="AA371" s="561"/>
      <c r="AB371" s="561"/>
      <c r="AC371" s="561"/>
      <c r="AD371" s="561"/>
      <c r="AE371" s="561"/>
      <c r="AF371" s="561"/>
      <c r="AG371" s="561"/>
      <c r="AH371" s="561"/>
      <c r="AI371" s="562"/>
      <c r="AJ371" s="562"/>
      <c r="AK371" s="562"/>
      <c r="AL371" s="562"/>
      <c r="AM371" s="562"/>
      <c r="AN371" s="562"/>
      <c r="AO371" s="562"/>
      <c r="AP371" s="562"/>
      <c r="AQ371" s="562"/>
      <c r="AR371" s="562"/>
      <c r="AS371" s="562"/>
      <c r="AT371" s="562"/>
      <c r="AU371" s="562"/>
      <c r="AV371" s="562"/>
      <c r="AW371" s="562"/>
      <c r="AX371" s="562"/>
    </row>
    <row r="372" outlineLevel="1">
      <c r="A372" s="62"/>
      <c r="B372" s="61"/>
      <c r="C372" s="62"/>
      <c r="D372" s="547" t="s">
        <v>2016</v>
      </c>
      <c r="E372" s="547"/>
      <c r="F372" s="547"/>
      <c r="G372" s="547"/>
      <c r="H372" s="547"/>
      <c r="I372" s="135"/>
      <c r="J372" s="135"/>
      <c r="K372" s="135"/>
      <c r="L372" s="62"/>
      <c r="M372" s="62"/>
      <c r="N372" s="560"/>
      <c r="O372" s="135"/>
      <c r="P372" s="561"/>
      <c r="Q372" s="561"/>
      <c r="R372" s="561"/>
      <c r="S372" s="560"/>
      <c r="T372" s="561"/>
      <c r="U372" s="561"/>
      <c r="V372" s="561"/>
      <c r="W372" s="135"/>
      <c r="X372" s="561"/>
      <c r="Y372" s="561"/>
      <c r="Z372" s="561"/>
      <c r="AA372" s="561"/>
      <c r="AB372" s="561"/>
      <c r="AC372" s="561"/>
      <c r="AD372" s="561"/>
      <c r="AE372" s="561"/>
      <c r="AF372" s="561"/>
      <c r="AG372" s="561"/>
      <c r="AH372" s="561"/>
      <c r="AI372" s="562"/>
      <c r="AJ372" s="562"/>
      <c r="AK372" s="562"/>
      <c r="AL372" s="562"/>
      <c r="AM372" s="562"/>
      <c r="AN372" s="562"/>
      <c r="AO372" s="562"/>
      <c r="AP372" s="562"/>
      <c r="AQ372" s="562"/>
      <c r="AR372" s="562"/>
      <c r="AS372" s="562"/>
      <c r="AT372" s="562"/>
      <c r="AU372" s="562"/>
      <c r="AV372" s="562"/>
      <c r="AW372" s="562"/>
      <c r="AX372" s="562"/>
    </row>
    <row r="373" outlineLevel="1">
      <c r="A373" s="558">
        <v>42.0</v>
      </c>
      <c r="B373" s="61"/>
      <c r="C373" s="225" t="s">
        <v>1643</v>
      </c>
      <c r="D373" s="547" t="s">
        <v>2687</v>
      </c>
      <c r="E373" s="547"/>
      <c r="F373" s="547"/>
      <c r="G373" s="547"/>
      <c r="H373" s="547"/>
      <c r="I373" s="559" t="s">
        <v>2339</v>
      </c>
      <c r="J373" s="559" t="s">
        <v>1645</v>
      </c>
      <c r="K373" s="559" t="s">
        <v>1644</v>
      </c>
      <c r="L373" s="225" t="s">
        <v>1990</v>
      </c>
      <c r="M373" s="225" t="s">
        <v>2228</v>
      </c>
      <c r="N373" s="560"/>
      <c r="O373" s="559" t="s">
        <v>2080</v>
      </c>
      <c r="P373" s="561"/>
      <c r="Q373" s="561"/>
      <c r="R373" s="561"/>
      <c r="S373" s="560"/>
      <c r="T373" s="561"/>
      <c r="U373" s="561"/>
      <c r="V373" s="561"/>
      <c r="W373" s="559" t="s">
        <v>290</v>
      </c>
      <c r="X373" s="561"/>
      <c r="Y373" s="561"/>
      <c r="Z373" s="561"/>
      <c r="AA373" s="561"/>
      <c r="AB373" s="561"/>
      <c r="AC373" s="561"/>
      <c r="AD373" s="561"/>
      <c r="AE373" s="561"/>
      <c r="AF373" s="561"/>
      <c r="AG373" s="561"/>
      <c r="AH373" s="561"/>
      <c r="AI373" s="562"/>
      <c r="AJ373" s="562"/>
      <c r="AK373" s="562"/>
      <c r="AL373" s="562"/>
      <c r="AM373" s="562"/>
      <c r="AN373" s="562"/>
      <c r="AO373" s="562"/>
      <c r="AP373" s="562"/>
      <c r="AQ373" s="562"/>
      <c r="AR373" s="562"/>
      <c r="AS373" s="562"/>
      <c r="AT373" s="562"/>
      <c r="AU373" s="562"/>
      <c r="AV373" s="562"/>
      <c r="AW373" s="562"/>
      <c r="AX373" s="562"/>
    </row>
    <row r="374" outlineLevel="1">
      <c r="A374" s="61"/>
      <c r="B374" s="61"/>
      <c r="C374" s="61"/>
      <c r="D374" s="547" t="s">
        <v>2689</v>
      </c>
      <c r="E374" s="547"/>
      <c r="F374" s="547"/>
      <c r="G374" s="547"/>
      <c r="H374" s="547"/>
      <c r="I374" s="125"/>
      <c r="J374" s="125"/>
      <c r="K374" s="125"/>
      <c r="L374" s="61"/>
      <c r="M374" s="61"/>
      <c r="N374" s="560"/>
      <c r="O374" s="125"/>
      <c r="P374" s="561"/>
      <c r="Q374" s="561"/>
      <c r="R374" s="561"/>
      <c r="S374" s="560"/>
      <c r="T374" s="561"/>
      <c r="U374" s="561"/>
      <c r="V374" s="561"/>
      <c r="W374" s="125"/>
      <c r="X374" s="561"/>
      <c r="Y374" s="561"/>
      <c r="Z374" s="561"/>
      <c r="AA374" s="561"/>
      <c r="AB374" s="561"/>
      <c r="AC374" s="561"/>
      <c r="AD374" s="561"/>
      <c r="AE374" s="561"/>
      <c r="AF374" s="561"/>
      <c r="AG374" s="561"/>
      <c r="AH374" s="561"/>
      <c r="AI374" s="562"/>
      <c r="AJ374" s="562"/>
      <c r="AK374" s="562"/>
      <c r="AL374" s="562"/>
      <c r="AM374" s="562"/>
      <c r="AN374" s="562"/>
      <c r="AO374" s="562"/>
      <c r="AP374" s="562"/>
      <c r="AQ374" s="562"/>
      <c r="AR374" s="562"/>
      <c r="AS374" s="562"/>
      <c r="AT374" s="562"/>
      <c r="AU374" s="562"/>
      <c r="AV374" s="562"/>
      <c r="AW374" s="562"/>
      <c r="AX374" s="562"/>
    </row>
    <row r="375" outlineLevel="1">
      <c r="A375" s="61"/>
      <c r="B375" s="61"/>
      <c r="C375" s="61"/>
      <c r="D375" s="563" t="s">
        <v>2690</v>
      </c>
      <c r="E375" s="564" t="s">
        <v>2551</v>
      </c>
      <c r="F375" s="547"/>
      <c r="G375" s="547"/>
      <c r="H375" s="547"/>
      <c r="I375" s="125"/>
      <c r="J375" s="125"/>
      <c r="K375" s="125"/>
      <c r="L375" s="61"/>
      <c r="M375" s="61"/>
      <c r="N375" s="560"/>
      <c r="O375" s="125"/>
      <c r="P375" s="561"/>
      <c r="Q375" s="561"/>
      <c r="R375" s="561"/>
      <c r="S375" s="560"/>
      <c r="T375" s="561"/>
      <c r="U375" s="561"/>
      <c r="V375" s="561"/>
      <c r="W375" s="125"/>
      <c r="X375" s="561"/>
      <c r="Y375" s="561"/>
      <c r="Z375" s="561"/>
      <c r="AA375" s="561"/>
      <c r="AB375" s="561"/>
      <c r="AC375" s="561"/>
      <c r="AD375" s="561"/>
      <c r="AE375" s="561"/>
      <c r="AF375" s="561"/>
      <c r="AG375" s="561"/>
      <c r="AH375" s="561"/>
      <c r="AI375" s="562"/>
      <c r="AJ375" s="562"/>
      <c r="AK375" s="562"/>
      <c r="AL375" s="562"/>
      <c r="AM375" s="562"/>
      <c r="AN375" s="562"/>
      <c r="AO375" s="562"/>
      <c r="AP375" s="562"/>
      <c r="AQ375" s="562"/>
      <c r="AR375" s="562"/>
      <c r="AS375" s="562"/>
      <c r="AT375" s="562"/>
      <c r="AU375" s="562"/>
      <c r="AV375" s="562"/>
      <c r="AW375" s="562"/>
      <c r="AX375" s="562"/>
    </row>
    <row r="376" outlineLevel="1">
      <c r="A376" s="61"/>
      <c r="B376" s="61"/>
      <c r="C376" s="61"/>
      <c r="D376" s="135"/>
      <c r="E376" s="564" t="s">
        <v>2691</v>
      </c>
      <c r="F376" s="547"/>
      <c r="G376" s="547"/>
      <c r="H376" s="547"/>
      <c r="I376" s="125"/>
      <c r="J376" s="125"/>
      <c r="K376" s="125"/>
      <c r="L376" s="61"/>
      <c r="M376" s="61"/>
      <c r="N376" s="560"/>
      <c r="O376" s="125"/>
      <c r="P376" s="561"/>
      <c r="Q376" s="561"/>
      <c r="R376" s="561"/>
      <c r="S376" s="560"/>
      <c r="T376" s="561"/>
      <c r="U376" s="561"/>
      <c r="V376" s="561"/>
      <c r="W376" s="125"/>
      <c r="X376" s="561"/>
      <c r="Y376" s="561"/>
      <c r="Z376" s="561"/>
      <c r="AA376" s="561"/>
      <c r="AB376" s="561"/>
      <c r="AC376" s="561"/>
      <c r="AD376" s="561"/>
      <c r="AE376" s="561"/>
      <c r="AF376" s="561"/>
      <c r="AG376" s="561"/>
      <c r="AH376" s="561"/>
      <c r="AI376" s="562"/>
      <c r="AJ376" s="562"/>
      <c r="AK376" s="562"/>
      <c r="AL376" s="562"/>
      <c r="AM376" s="562"/>
      <c r="AN376" s="562"/>
      <c r="AO376" s="562"/>
      <c r="AP376" s="562"/>
      <c r="AQ376" s="562"/>
      <c r="AR376" s="562"/>
      <c r="AS376" s="562"/>
      <c r="AT376" s="562"/>
      <c r="AU376" s="562"/>
      <c r="AV376" s="562"/>
      <c r="AW376" s="562"/>
      <c r="AX376" s="562"/>
    </row>
    <row r="377" outlineLevel="1">
      <c r="A377" s="61"/>
      <c r="B377" s="61"/>
      <c r="C377" s="61"/>
      <c r="D377" s="547" t="s">
        <v>2692</v>
      </c>
      <c r="E377" s="547"/>
      <c r="F377" s="547"/>
      <c r="G377" s="547"/>
      <c r="H377" s="547"/>
      <c r="I377" s="125"/>
      <c r="J377" s="125"/>
      <c r="K377" s="125"/>
      <c r="L377" s="61"/>
      <c r="M377" s="61"/>
      <c r="N377" s="560"/>
      <c r="O377" s="125"/>
      <c r="P377" s="561"/>
      <c r="Q377" s="561"/>
      <c r="R377" s="561"/>
      <c r="S377" s="560"/>
      <c r="T377" s="561"/>
      <c r="U377" s="561"/>
      <c r="V377" s="561"/>
      <c r="W377" s="125"/>
      <c r="X377" s="561"/>
      <c r="Y377" s="561"/>
      <c r="Z377" s="561"/>
      <c r="AA377" s="561"/>
      <c r="AB377" s="561"/>
      <c r="AC377" s="561"/>
      <c r="AD377" s="561"/>
      <c r="AE377" s="561"/>
      <c r="AF377" s="561"/>
      <c r="AG377" s="561"/>
      <c r="AH377" s="561"/>
      <c r="AI377" s="562"/>
      <c r="AJ377" s="562"/>
      <c r="AK377" s="562"/>
      <c r="AL377" s="562"/>
      <c r="AM377" s="562"/>
      <c r="AN377" s="562"/>
      <c r="AO377" s="562"/>
      <c r="AP377" s="562"/>
      <c r="AQ377" s="562"/>
      <c r="AR377" s="562"/>
      <c r="AS377" s="562"/>
      <c r="AT377" s="562"/>
      <c r="AU377" s="562"/>
      <c r="AV377" s="562"/>
      <c r="AW377" s="562"/>
      <c r="AX377" s="562"/>
    </row>
    <row r="378" outlineLevel="1">
      <c r="A378" s="61"/>
      <c r="B378" s="61"/>
      <c r="C378" s="61"/>
      <c r="D378" s="559" t="s">
        <v>2014</v>
      </c>
      <c r="E378" s="547" t="s">
        <v>2554</v>
      </c>
      <c r="F378" s="547"/>
      <c r="G378" s="547"/>
      <c r="H378" s="547"/>
      <c r="I378" s="125"/>
      <c r="J378" s="125"/>
      <c r="K378" s="125"/>
      <c r="L378" s="61"/>
      <c r="M378" s="61"/>
      <c r="N378" s="560"/>
      <c r="O378" s="125"/>
      <c r="P378" s="561"/>
      <c r="Q378" s="561"/>
      <c r="R378" s="561"/>
      <c r="S378" s="560"/>
      <c r="T378" s="561"/>
      <c r="U378" s="561"/>
      <c r="V378" s="561"/>
      <c r="W378" s="125"/>
      <c r="X378" s="561"/>
      <c r="Y378" s="561"/>
      <c r="Z378" s="561"/>
      <c r="AA378" s="561"/>
      <c r="AB378" s="561"/>
      <c r="AC378" s="561"/>
      <c r="AD378" s="561"/>
      <c r="AE378" s="561"/>
      <c r="AF378" s="561"/>
      <c r="AG378" s="561"/>
      <c r="AH378" s="561"/>
      <c r="AI378" s="562"/>
      <c r="AJ378" s="562"/>
      <c r="AK378" s="562"/>
      <c r="AL378" s="562"/>
      <c r="AM378" s="562"/>
      <c r="AN378" s="562"/>
      <c r="AO378" s="562"/>
      <c r="AP378" s="562"/>
      <c r="AQ378" s="562"/>
      <c r="AR378" s="562"/>
      <c r="AS378" s="562"/>
      <c r="AT378" s="562"/>
      <c r="AU378" s="562"/>
      <c r="AV378" s="562"/>
      <c r="AW378" s="562"/>
      <c r="AX378" s="562"/>
    </row>
    <row r="379" outlineLevel="1">
      <c r="A379" s="61"/>
      <c r="B379" s="61"/>
      <c r="C379" s="61"/>
      <c r="D379" s="135"/>
      <c r="E379" s="547" t="s">
        <v>2693</v>
      </c>
      <c r="F379" s="547"/>
      <c r="G379" s="547"/>
      <c r="H379" s="547"/>
      <c r="I379" s="125"/>
      <c r="J379" s="125"/>
      <c r="K379" s="125"/>
      <c r="L379" s="61"/>
      <c r="M379" s="61"/>
      <c r="N379" s="560"/>
      <c r="O379" s="125"/>
      <c r="P379" s="561"/>
      <c r="Q379" s="561"/>
      <c r="R379" s="561"/>
      <c r="S379" s="560"/>
      <c r="T379" s="561"/>
      <c r="U379" s="561"/>
      <c r="V379" s="561"/>
      <c r="W379" s="125"/>
      <c r="X379" s="561"/>
      <c r="Y379" s="561"/>
      <c r="Z379" s="561"/>
      <c r="AA379" s="561"/>
      <c r="AB379" s="561"/>
      <c r="AC379" s="561"/>
      <c r="AD379" s="561"/>
      <c r="AE379" s="561"/>
      <c r="AF379" s="561"/>
      <c r="AG379" s="561"/>
      <c r="AH379" s="561"/>
      <c r="AI379" s="562"/>
      <c r="AJ379" s="562"/>
      <c r="AK379" s="562"/>
      <c r="AL379" s="562"/>
      <c r="AM379" s="562"/>
      <c r="AN379" s="562"/>
      <c r="AO379" s="562"/>
      <c r="AP379" s="562"/>
      <c r="AQ379" s="562"/>
      <c r="AR379" s="562"/>
      <c r="AS379" s="562"/>
      <c r="AT379" s="562"/>
      <c r="AU379" s="562"/>
      <c r="AV379" s="562"/>
      <c r="AW379" s="562"/>
      <c r="AX379" s="562"/>
    </row>
    <row r="380" outlineLevel="1">
      <c r="A380" s="61"/>
      <c r="B380" s="61"/>
      <c r="C380" s="61"/>
      <c r="D380" s="547" t="s">
        <v>2694</v>
      </c>
      <c r="E380" s="547"/>
      <c r="F380" s="547"/>
      <c r="G380" s="547"/>
      <c r="H380" s="547"/>
      <c r="I380" s="125"/>
      <c r="J380" s="125"/>
      <c r="K380" s="125"/>
      <c r="L380" s="61"/>
      <c r="M380" s="61"/>
      <c r="N380" s="560"/>
      <c r="O380" s="125"/>
      <c r="P380" s="561"/>
      <c r="Q380" s="561"/>
      <c r="R380" s="561"/>
      <c r="S380" s="560"/>
      <c r="T380" s="561"/>
      <c r="U380" s="561"/>
      <c r="V380" s="561"/>
      <c r="W380" s="125"/>
      <c r="X380" s="561"/>
      <c r="Y380" s="561"/>
      <c r="Z380" s="561"/>
      <c r="AA380" s="561"/>
      <c r="AB380" s="561"/>
      <c r="AC380" s="561"/>
      <c r="AD380" s="561"/>
      <c r="AE380" s="561"/>
      <c r="AF380" s="561"/>
      <c r="AG380" s="561"/>
      <c r="AH380" s="561"/>
      <c r="AI380" s="562"/>
      <c r="AJ380" s="562"/>
      <c r="AK380" s="562"/>
      <c r="AL380" s="562"/>
      <c r="AM380" s="562"/>
      <c r="AN380" s="562"/>
      <c r="AO380" s="562"/>
      <c r="AP380" s="562"/>
      <c r="AQ380" s="562"/>
      <c r="AR380" s="562"/>
      <c r="AS380" s="562"/>
      <c r="AT380" s="562"/>
      <c r="AU380" s="562"/>
      <c r="AV380" s="562"/>
      <c r="AW380" s="562"/>
      <c r="AX380" s="562"/>
    </row>
    <row r="381" outlineLevel="1">
      <c r="A381" s="62"/>
      <c r="B381" s="61"/>
      <c r="C381" s="62"/>
      <c r="D381" s="547" t="s">
        <v>2016</v>
      </c>
      <c r="E381" s="547"/>
      <c r="F381" s="547"/>
      <c r="G381" s="547"/>
      <c r="H381" s="547"/>
      <c r="I381" s="135"/>
      <c r="J381" s="135"/>
      <c r="K381" s="135"/>
      <c r="L381" s="62"/>
      <c r="M381" s="62"/>
      <c r="N381" s="560"/>
      <c r="O381" s="135"/>
      <c r="P381" s="561"/>
      <c r="Q381" s="561"/>
      <c r="R381" s="561"/>
      <c r="S381" s="560"/>
      <c r="T381" s="561"/>
      <c r="U381" s="561"/>
      <c r="V381" s="561"/>
      <c r="W381" s="135"/>
      <c r="X381" s="561"/>
      <c r="Y381" s="561"/>
      <c r="Z381" s="561"/>
      <c r="AA381" s="561"/>
      <c r="AB381" s="561"/>
      <c r="AC381" s="561"/>
      <c r="AD381" s="561"/>
      <c r="AE381" s="561"/>
      <c r="AF381" s="561"/>
      <c r="AG381" s="561"/>
      <c r="AH381" s="561"/>
      <c r="AI381" s="562"/>
      <c r="AJ381" s="562"/>
      <c r="AK381" s="562"/>
      <c r="AL381" s="562"/>
      <c r="AM381" s="562"/>
      <c r="AN381" s="562"/>
      <c r="AO381" s="562"/>
      <c r="AP381" s="562"/>
      <c r="AQ381" s="562"/>
      <c r="AR381" s="562"/>
      <c r="AS381" s="562"/>
      <c r="AT381" s="562"/>
      <c r="AU381" s="562"/>
      <c r="AV381" s="562"/>
      <c r="AW381" s="562"/>
      <c r="AX381" s="562"/>
    </row>
    <row r="382" outlineLevel="1">
      <c r="A382" s="558">
        <v>43.0</v>
      </c>
      <c r="B382" s="61"/>
      <c r="C382" s="225" t="s">
        <v>1646</v>
      </c>
      <c r="D382" s="547" t="s">
        <v>2687</v>
      </c>
      <c r="E382" s="547"/>
      <c r="F382" s="547"/>
      <c r="G382" s="547"/>
      <c r="H382" s="547"/>
      <c r="I382" s="559" t="s">
        <v>2339</v>
      </c>
      <c r="J382" s="559" t="s">
        <v>1649</v>
      </c>
      <c r="K382" s="559" t="s">
        <v>1648</v>
      </c>
      <c r="L382" s="225" t="s">
        <v>1990</v>
      </c>
      <c r="M382" s="225" t="s">
        <v>2228</v>
      </c>
      <c r="N382" s="560"/>
      <c r="O382" s="559" t="s">
        <v>2080</v>
      </c>
      <c r="P382" s="561"/>
      <c r="Q382" s="561"/>
      <c r="R382" s="561"/>
      <c r="S382" s="560"/>
      <c r="T382" s="561"/>
      <c r="U382" s="561"/>
      <c r="V382" s="561"/>
      <c r="W382" s="559" t="s">
        <v>290</v>
      </c>
      <c r="X382" s="561"/>
      <c r="Y382" s="561"/>
      <c r="Z382" s="561"/>
      <c r="AA382" s="561"/>
      <c r="AB382" s="561"/>
      <c r="AC382" s="561"/>
      <c r="AD382" s="561"/>
      <c r="AE382" s="561"/>
      <c r="AF382" s="561"/>
      <c r="AG382" s="561"/>
      <c r="AH382" s="561"/>
      <c r="AI382" s="562"/>
      <c r="AJ382" s="562"/>
      <c r="AK382" s="562"/>
      <c r="AL382" s="562"/>
      <c r="AM382" s="562"/>
      <c r="AN382" s="562"/>
      <c r="AO382" s="562"/>
      <c r="AP382" s="562"/>
      <c r="AQ382" s="562"/>
      <c r="AR382" s="562"/>
      <c r="AS382" s="562"/>
      <c r="AT382" s="562"/>
      <c r="AU382" s="562"/>
      <c r="AV382" s="562"/>
      <c r="AW382" s="562"/>
      <c r="AX382" s="562"/>
    </row>
    <row r="383" outlineLevel="1">
      <c r="A383" s="61"/>
      <c r="B383" s="61"/>
      <c r="C383" s="61"/>
      <c r="D383" s="547" t="s">
        <v>2689</v>
      </c>
      <c r="E383" s="547"/>
      <c r="F383" s="547"/>
      <c r="G383" s="547"/>
      <c r="H383" s="547"/>
      <c r="I383" s="125"/>
      <c r="J383" s="125"/>
      <c r="K383" s="125"/>
      <c r="L383" s="61"/>
      <c r="M383" s="61"/>
      <c r="N383" s="560"/>
      <c r="O383" s="125"/>
      <c r="P383" s="561"/>
      <c r="Q383" s="561"/>
      <c r="R383" s="561"/>
      <c r="S383" s="560"/>
      <c r="T383" s="561"/>
      <c r="U383" s="561"/>
      <c r="V383" s="561"/>
      <c r="W383" s="125"/>
      <c r="X383" s="561"/>
      <c r="Y383" s="561"/>
      <c r="Z383" s="561"/>
      <c r="AA383" s="561"/>
      <c r="AB383" s="561"/>
      <c r="AC383" s="561"/>
      <c r="AD383" s="561"/>
      <c r="AE383" s="561"/>
      <c r="AF383" s="561"/>
      <c r="AG383" s="561"/>
      <c r="AH383" s="561"/>
      <c r="AI383" s="562"/>
      <c r="AJ383" s="562"/>
      <c r="AK383" s="562"/>
      <c r="AL383" s="562"/>
      <c r="AM383" s="562"/>
      <c r="AN383" s="562"/>
      <c r="AO383" s="562"/>
      <c r="AP383" s="562"/>
      <c r="AQ383" s="562"/>
      <c r="AR383" s="562"/>
      <c r="AS383" s="562"/>
      <c r="AT383" s="562"/>
      <c r="AU383" s="562"/>
      <c r="AV383" s="562"/>
      <c r="AW383" s="562"/>
      <c r="AX383" s="562"/>
    </row>
    <row r="384" outlineLevel="1">
      <c r="A384" s="61"/>
      <c r="B384" s="61"/>
      <c r="C384" s="61"/>
      <c r="D384" s="563" t="s">
        <v>2690</v>
      </c>
      <c r="E384" s="564" t="s">
        <v>2551</v>
      </c>
      <c r="F384" s="547"/>
      <c r="G384" s="547"/>
      <c r="H384" s="547"/>
      <c r="I384" s="125"/>
      <c r="J384" s="125"/>
      <c r="K384" s="125"/>
      <c r="L384" s="61"/>
      <c r="M384" s="61"/>
      <c r="N384" s="560"/>
      <c r="O384" s="125"/>
      <c r="P384" s="561"/>
      <c r="Q384" s="561"/>
      <c r="R384" s="561"/>
      <c r="S384" s="560"/>
      <c r="T384" s="561"/>
      <c r="U384" s="561"/>
      <c r="V384" s="561"/>
      <c r="W384" s="125"/>
      <c r="X384" s="561"/>
      <c r="Y384" s="561"/>
      <c r="Z384" s="561"/>
      <c r="AA384" s="561"/>
      <c r="AB384" s="561"/>
      <c r="AC384" s="561"/>
      <c r="AD384" s="561"/>
      <c r="AE384" s="561"/>
      <c r="AF384" s="561"/>
      <c r="AG384" s="561"/>
      <c r="AH384" s="561"/>
      <c r="AI384" s="562"/>
      <c r="AJ384" s="562"/>
      <c r="AK384" s="562"/>
      <c r="AL384" s="562"/>
      <c r="AM384" s="562"/>
      <c r="AN384" s="562"/>
      <c r="AO384" s="562"/>
      <c r="AP384" s="562"/>
      <c r="AQ384" s="562"/>
      <c r="AR384" s="562"/>
      <c r="AS384" s="562"/>
      <c r="AT384" s="562"/>
      <c r="AU384" s="562"/>
      <c r="AV384" s="562"/>
      <c r="AW384" s="562"/>
      <c r="AX384" s="562"/>
    </row>
    <row r="385" outlineLevel="1">
      <c r="A385" s="61"/>
      <c r="B385" s="61"/>
      <c r="C385" s="61"/>
      <c r="D385" s="135"/>
      <c r="E385" s="564" t="s">
        <v>2691</v>
      </c>
      <c r="F385" s="547"/>
      <c r="G385" s="547"/>
      <c r="H385" s="547"/>
      <c r="I385" s="125"/>
      <c r="J385" s="125"/>
      <c r="K385" s="125"/>
      <c r="L385" s="61"/>
      <c r="M385" s="61"/>
      <c r="N385" s="560"/>
      <c r="O385" s="125"/>
      <c r="P385" s="561"/>
      <c r="Q385" s="561"/>
      <c r="R385" s="561"/>
      <c r="S385" s="560"/>
      <c r="T385" s="561"/>
      <c r="U385" s="561"/>
      <c r="V385" s="561"/>
      <c r="W385" s="125"/>
      <c r="X385" s="561"/>
      <c r="Y385" s="561"/>
      <c r="Z385" s="561"/>
      <c r="AA385" s="561"/>
      <c r="AB385" s="561"/>
      <c r="AC385" s="561"/>
      <c r="AD385" s="561"/>
      <c r="AE385" s="561"/>
      <c r="AF385" s="561"/>
      <c r="AG385" s="561"/>
      <c r="AH385" s="561"/>
      <c r="AI385" s="562"/>
      <c r="AJ385" s="562"/>
      <c r="AK385" s="562"/>
      <c r="AL385" s="562"/>
      <c r="AM385" s="562"/>
      <c r="AN385" s="562"/>
      <c r="AO385" s="562"/>
      <c r="AP385" s="562"/>
      <c r="AQ385" s="562"/>
      <c r="AR385" s="562"/>
      <c r="AS385" s="562"/>
      <c r="AT385" s="562"/>
      <c r="AU385" s="562"/>
      <c r="AV385" s="562"/>
      <c r="AW385" s="562"/>
      <c r="AX385" s="562"/>
    </row>
    <row r="386" outlineLevel="1">
      <c r="A386" s="61"/>
      <c r="B386" s="61"/>
      <c r="C386" s="61"/>
      <c r="D386" s="547" t="s">
        <v>2692</v>
      </c>
      <c r="E386" s="547"/>
      <c r="F386" s="547"/>
      <c r="G386" s="547"/>
      <c r="H386" s="547"/>
      <c r="I386" s="125"/>
      <c r="J386" s="125"/>
      <c r="K386" s="125"/>
      <c r="L386" s="61"/>
      <c r="M386" s="61"/>
      <c r="N386" s="560"/>
      <c r="O386" s="125"/>
      <c r="P386" s="561"/>
      <c r="Q386" s="561"/>
      <c r="R386" s="561"/>
      <c r="S386" s="560"/>
      <c r="T386" s="561"/>
      <c r="U386" s="561"/>
      <c r="V386" s="561"/>
      <c r="W386" s="125"/>
      <c r="X386" s="561"/>
      <c r="Y386" s="561"/>
      <c r="Z386" s="561"/>
      <c r="AA386" s="561"/>
      <c r="AB386" s="561"/>
      <c r="AC386" s="561"/>
      <c r="AD386" s="561"/>
      <c r="AE386" s="561"/>
      <c r="AF386" s="561"/>
      <c r="AG386" s="561"/>
      <c r="AH386" s="561"/>
      <c r="AI386" s="562"/>
      <c r="AJ386" s="562"/>
      <c r="AK386" s="562"/>
      <c r="AL386" s="562"/>
      <c r="AM386" s="562"/>
      <c r="AN386" s="562"/>
      <c r="AO386" s="562"/>
      <c r="AP386" s="562"/>
      <c r="AQ386" s="562"/>
      <c r="AR386" s="562"/>
      <c r="AS386" s="562"/>
      <c r="AT386" s="562"/>
      <c r="AU386" s="562"/>
      <c r="AV386" s="562"/>
      <c r="AW386" s="562"/>
      <c r="AX386" s="562"/>
    </row>
    <row r="387" outlineLevel="1">
      <c r="A387" s="61"/>
      <c r="B387" s="61"/>
      <c r="C387" s="61"/>
      <c r="D387" s="559" t="s">
        <v>2014</v>
      </c>
      <c r="E387" s="547" t="s">
        <v>2554</v>
      </c>
      <c r="F387" s="547"/>
      <c r="G387" s="547"/>
      <c r="H387" s="547"/>
      <c r="I387" s="125"/>
      <c r="J387" s="125"/>
      <c r="K387" s="125"/>
      <c r="L387" s="61"/>
      <c r="M387" s="61"/>
      <c r="N387" s="560"/>
      <c r="O387" s="125"/>
      <c r="P387" s="561"/>
      <c r="Q387" s="561"/>
      <c r="R387" s="561"/>
      <c r="S387" s="560"/>
      <c r="T387" s="561"/>
      <c r="U387" s="561"/>
      <c r="V387" s="561"/>
      <c r="W387" s="125"/>
      <c r="X387" s="561"/>
      <c r="Y387" s="561"/>
      <c r="Z387" s="561"/>
      <c r="AA387" s="561"/>
      <c r="AB387" s="561"/>
      <c r="AC387" s="561"/>
      <c r="AD387" s="561"/>
      <c r="AE387" s="561"/>
      <c r="AF387" s="561"/>
      <c r="AG387" s="561"/>
      <c r="AH387" s="561"/>
      <c r="AI387" s="562"/>
      <c r="AJ387" s="562"/>
      <c r="AK387" s="562"/>
      <c r="AL387" s="562"/>
      <c r="AM387" s="562"/>
      <c r="AN387" s="562"/>
      <c r="AO387" s="562"/>
      <c r="AP387" s="562"/>
      <c r="AQ387" s="562"/>
      <c r="AR387" s="562"/>
      <c r="AS387" s="562"/>
      <c r="AT387" s="562"/>
      <c r="AU387" s="562"/>
      <c r="AV387" s="562"/>
      <c r="AW387" s="562"/>
      <c r="AX387" s="562"/>
    </row>
    <row r="388" outlineLevel="1">
      <c r="A388" s="61"/>
      <c r="B388" s="61"/>
      <c r="C388" s="61"/>
      <c r="D388" s="135"/>
      <c r="E388" s="547" t="s">
        <v>2693</v>
      </c>
      <c r="F388" s="547"/>
      <c r="G388" s="547"/>
      <c r="H388" s="547"/>
      <c r="I388" s="125"/>
      <c r="J388" s="125"/>
      <c r="K388" s="125"/>
      <c r="L388" s="61"/>
      <c r="M388" s="61"/>
      <c r="N388" s="560"/>
      <c r="O388" s="125"/>
      <c r="P388" s="561"/>
      <c r="Q388" s="561"/>
      <c r="R388" s="561"/>
      <c r="S388" s="560"/>
      <c r="T388" s="561"/>
      <c r="U388" s="561"/>
      <c r="V388" s="561"/>
      <c r="W388" s="125"/>
      <c r="X388" s="561"/>
      <c r="Y388" s="561"/>
      <c r="Z388" s="561"/>
      <c r="AA388" s="561"/>
      <c r="AB388" s="561"/>
      <c r="AC388" s="561"/>
      <c r="AD388" s="561"/>
      <c r="AE388" s="561"/>
      <c r="AF388" s="561"/>
      <c r="AG388" s="561"/>
      <c r="AH388" s="561"/>
      <c r="AI388" s="562"/>
      <c r="AJ388" s="562"/>
      <c r="AK388" s="562"/>
      <c r="AL388" s="562"/>
      <c r="AM388" s="562"/>
      <c r="AN388" s="562"/>
      <c r="AO388" s="562"/>
      <c r="AP388" s="562"/>
      <c r="AQ388" s="562"/>
      <c r="AR388" s="562"/>
      <c r="AS388" s="562"/>
      <c r="AT388" s="562"/>
      <c r="AU388" s="562"/>
      <c r="AV388" s="562"/>
      <c r="AW388" s="562"/>
      <c r="AX388" s="562"/>
    </row>
    <row r="389" outlineLevel="1">
      <c r="A389" s="61"/>
      <c r="B389" s="61"/>
      <c r="C389" s="61"/>
      <c r="D389" s="547" t="s">
        <v>2694</v>
      </c>
      <c r="E389" s="547"/>
      <c r="F389" s="547"/>
      <c r="G389" s="547"/>
      <c r="H389" s="547"/>
      <c r="I389" s="125"/>
      <c r="J389" s="125"/>
      <c r="K389" s="125"/>
      <c r="L389" s="61"/>
      <c r="M389" s="61"/>
      <c r="N389" s="560"/>
      <c r="O389" s="125"/>
      <c r="P389" s="561"/>
      <c r="Q389" s="561"/>
      <c r="R389" s="561"/>
      <c r="S389" s="560"/>
      <c r="T389" s="561"/>
      <c r="U389" s="561"/>
      <c r="V389" s="561"/>
      <c r="W389" s="125"/>
      <c r="X389" s="561"/>
      <c r="Y389" s="561"/>
      <c r="Z389" s="561"/>
      <c r="AA389" s="561"/>
      <c r="AB389" s="561"/>
      <c r="AC389" s="561"/>
      <c r="AD389" s="561"/>
      <c r="AE389" s="561"/>
      <c r="AF389" s="561"/>
      <c r="AG389" s="561"/>
      <c r="AH389" s="561"/>
      <c r="AI389" s="562"/>
      <c r="AJ389" s="562"/>
      <c r="AK389" s="562"/>
      <c r="AL389" s="562"/>
      <c r="AM389" s="562"/>
      <c r="AN389" s="562"/>
      <c r="AO389" s="562"/>
      <c r="AP389" s="562"/>
      <c r="AQ389" s="562"/>
      <c r="AR389" s="562"/>
      <c r="AS389" s="562"/>
      <c r="AT389" s="562"/>
      <c r="AU389" s="562"/>
      <c r="AV389" s="562"/>
      <c r="AW389" s="562"/>
      <c r="AX389" s="562"/>
    </row>
    <row r="390" outlineLevel="1">
      <c r="A390" s="62"/>
      <c r="B390" s="61"/>
      <c r="C390" s="62"/>
      <c r="D390" s="547" t="s">
        <v>2016</v>
      </c>
      <c r="E390" s="547"/>
      <c r="F390" s="547"/>
      <c r="G390" s="547"/>
      <c r="H390" s="547"/>
      <c r="I390" s="135"/>
      <c r="J390" s="135"/>
      <c r="K390" s="135"/>
      <c r="L390" s="62"/>
      <c r="M390" s="62"/>
      <c r="N390" s="560"/>
      <c r="O390" s="135"/>
      <c r="P390" s="561"/>
      <c r="Q390" s="561"/>
      <c r="R390" s="561"/>
      <c r="S390" s="560"/>
      <c r="T390" s="561"/>
      <c r="U390" s="561"/>
      <c r="V390" s="561"/>
      <c r="W390" s="135"/>
      <c r="X390" s="561"/>
      <c r="Y390" s="561"/>
      <c r="Z390" s="561"/>
      <c r="AA390" s="561"/>
      <c r="AB390" s="561"/>
      <c r="AC390" s="561"/>
      <c r="AD390" s="561"/>
      <c r="AE390" s="561"/>
      <c r="AF390" s="561"/>
      <c r="AG390" s="561"/>
      <c r="AH390" s="561"/>
      <c r="AI390" s="562"/>
      <c r="AJ390" s="562"/>
      <c r="AK390" s="562"/>
      <c r="AL390" s="562"/>
      <c r="AM390" s="562"/>
      <c r="AN390" s="562"/>
      <c r="AO390" s="562"/>
      <c r="AP390" s="562"/>
      <c r="AQ390" s="562"/>
      <c r="AR390" s="562"/>
      <c r="AS390" s="562"/>
      <c r="AT390" s="562"/>
      <c r="AU390" s="562"/>
      <c r="AV390" s="562"/>
      <c r="AW390" s="562"/>
      <c r="AX390" s="562"/>
    </row>
    <row r="391" outlineLevel="1">
      <c r="A391" s="558">
        <v>44.0</v>
      </c>
      <c r="B391" s="61"/>
      <c r="C391" s="225" t="s">
        <v>1650</v>
      </c>
      <c r="D391" s="547" t="s">
        <v>2687</v>
      </c>
      <c r="E391" s="547"/>
      <c r="F391" s="547"/>
      <c r="G391" s="547"/>
      <c r="H391" s="547"/>
      <c r="I391" s="559" t="s">
        <v>2339</v>
      </c>
      <c r="J391" s="559" t="s">
        <v>1652</v>
      </c>
      <c r="K391" s="559" t="s">
        <v>1651</v>
      </c>
      <c r="L391" s="225" t="s">
        <v>1990</v>
      </c>
      <c r="M391" s="225" t="s">
        <v>2228</v>
      </c>
      <c r="N391" s="560"/>
      <c r="O391" s="559" t="s">
        <v>2080</v>
      </c>
      <c r="P391" s="561"/>
      <c r="Q391" s="561"/>
      <c r="R391" s="561"/>
      <c r="S391" s="560"/>
      <c r="T391" s="561"/>
      <c r="U391" s="561"/>
      <c r="V391" s="561"/>
      <c r="W391" s="559" t="s">
        <v>290</v>
      </c>
      <c r="X391" s="561"/>
      <c r="Y391" s="561"/>
      <c r="Z391" s="561"/>
      <c r="AA391" s="561"/>
      <c r="AB391" s="561"/>
      <c r="AC391" s="561"/>
      <c r="AD391" s="561"/>
      <c r="AE391" s="561"/>
      <c r="AF391" s="561"/>
      <c r="AG391" s="561"/>
      <c r="AH391" s="561"/>
      <c r="AI391" s="562"/>
      <c r="AJ391" s="562"/>
      <c r="AK391" s="562"/>
      <c r="AL391" s="562"/>
      <c r="AM391" s="562"/>
      <c r="AN391" s="562"/>
      <c r="AO391" s="562"/>
      <c r="AP391" s="562"/>
      <c r="AQ391" s="562"/>
      <c r="AR391" s="562"/>
      <c r="AS391" s="562"/>
      <c r="AT391" s="562"/>
      <c r="AU391" s="562"/>
      <c r="AV391" s="562"/>
      <c r="AW391" s="562"/>
      <c r="AX391" s="562"/>
    </row>
    <row r="392" outlineLevel="1">
      <c r="A392" s="61"/>
      <c r="B392" s="61"/>
      <c r="C392" s="61"/>
      <c r="D392" s="547" t="s">
        <v>2689</v>
      </c>
      <c r="E392" s="547"/>
      <c r="F392" s="547"/>
      <c r="G392" s="547"/>
      <c r="H392" s="547"/>
      <c r="I392" s="125"/>
      <c r="J392" s="125"/>
      <c r="K392" s="125"/>
      <c r="L392" s="61"/>
      <c r="M392" s="61"/>
      <c r="N392" s="560"/>
      <c r="O392" s="125"/>
      <c r="P392" s="561"/>
      <c r="Q392" s="561"/>
      <c r="R392" s="561"/>
      <c r="S392" s="560"/>
      <c r="T392" s="561"/>
      <c r="U392" s="561"/>
      <c r="V392" s="561"/>
      <c r="W392" s="125"/>
      <c r="X392" s="561"/>
      <c r="Y392" s="561"/>
      <c r="Z392" s="561"/>
      <c r="AA392" s="561"/>
      <c r="AB392" s="561"/>
      <c r="AC392" s="561"/>
      <c r="AD392" s="561"/>
      <c r="AE392" s="561"/>
      <c r="AF392" s="561"/>
      <c r="AG392" s="561"/>
      <c r="AH392" s="561"/>
      <c r="AI392" s="562"/>
      <c r="AJ392" s="562"/>
      <c r="AK392" s="562"/>
      <c r="AL392" s="562"/>
      <c r="AM392" s="562"/>
      <c r="AN392" s="562"/>
      <c r="AO392" s="562"/>
      <c r="AP392" s="562"/>
      <c r="AQ392" s="562"/>
      <c r="AR392" s="562"/>
      <c r="AS392" s="562"/>
      <c r="AT392" s="562"/>
      <c r="AU392" s="562"/>
      <c r="AV392" s="562"/>
      <c r="AW392" s="562"/>
      <c r="AX392" s="562"/>
    </row>
    <row r="393" outlineLevel="1">
      <c r="A393" s="61"/>
      <c r="B393" s="61"/>
      <c r="C393" s="61"/>
      <c r="D393" s="563" t="s">
        <v>2690</v>
      </c>
      <c r="E393" s="564" t="s">
        <v>2551</v>
      </c>
      <c r="F393" s="547"/>
      <c r="G393" s="547"/>
      <c r="H393" s="547"/>
      <c r="I393" s="125"/>
      <c r="J393" s="125"/>
      <c r="K393" s="125"/>
      <c r="L393" s="61"/>
      <c r="M393" s="61"/>
      <c r="N393" s="560"/>
      <c r="O393" s="125"/>
      <c r="P393" s="561"/>
      <c r="Q393" s="561"/>
      <c r="R393" s="561"/>
      <c r="S393" s="560"/>
      <c r="T393" s="561"/>
      <c r="U393" s="561"/>
      <c r="V393" s="561"/>
      <c r="W393" s="125"/>
      <c r="X393" s="561"/>
      <c r="Y393" s="561"/>
      <c r="Z393" s="561"/>
      <c r="AA393" s="561"/>
      <c r="AB393" s="561"/>
      <c r="AC393" s="561"/>
      <c r="AD393" s="561"/>
      <c r="AE393" s="561"/>
      <c r="AF393" s="561"/>
      <c r="AG393" s="561"/>
      <c r="AH393" s="561"/>
      <c r="AI393" s="562"/>
      <c r="AJ393" s="562"/>
      <c r="AK393" s="562"/>
      <c r="AL393" s="562"/>
      <c r="AM393" s="562"/>
      <c r="AN393" s="562"/>
      <c r="AO393" s="562"/>
      <c r="AP393" s="562"/>
      <c r="AQ393" s="562"/>
      <c r="AR393" s="562"/>
      <c r="AS393" s="562"/>
      <c r="AT393" s="562"/>
      <c r="AU393" s="562"/>
      <c r="AV393" s="562"/>
      <c r="AW393" s="562"/>
      <c r="AX393" s="562"/>
    </row>
    <row r="394" outlineLevel="1">
      <c r="A394" s="61"/>
      <c r="B394" s="61"/>
      <c r="C394" s="61"/>
      <c r="D394" s="135"/>
      <c r="E394" s="564" t="s">
        <v>2691</v>
      </c>
      <c r="F394" s="547"/>
      <c r="G394" s="547"/>
      <c r="H394" s="547"/>
      <c r="I394" s="125"/>
      <c r="J394" s="125"/>
      <c r="K394" s="125"/>
      <c r="L394" s="61"/>
      <c r="M394" s="61"/>
      <c r="N394" s="560"/>
      <c r="O394" s="125"/>
      <c r="P394" s="561"/>
      <c r="Q394" s="561"/>
      <c r="R394" s="561"/>
      <c r="S394" s="560"/>
      <c r="T394" s="561"/>
      <c r="U394" s="561"/>
      <c r="V394" s="561"/>
      <c r="W394" s="125"/>
      <c r="X394" s="561"/>
      <c r="Y394" s="561"/>
      <c r="Z394" s="561"/>
      <c r="AA394" s="561"/>
      <c r="AB394" s="561"/>
      <c r="AC394" s="561"/>
      <c r="AD394" s="561"/>
      <c r="AE394" s="561"/>
      <c r="AF394" s="561"/>
      <c r="AG394" s="561"/>
      <c r="AH394" s="561"/>
      <c r="AI394" s="562"/>
      <c r="AJ394" s="562"/>
      <c r="AK394" s="562"/>
      <c r="AL394" s="562"/>
      <c r="AM394" s="562"/>
      <c r="AN394" s="562"/>
      <c r="AO394" s="562"/>
      <c r="AP394" s="562"/>
      <c r="AQ394" s="562"/>
      <c r="AR394" s="562"/>
      <c r="AS394" s="562"/>
      <c r="AT394" s="562"/>
      <c r="AU394" s="562"/>
      <c r="AV394" s="562"/>
      <c r="AW394" s="562"/>
      <c r="AX394" s="562"/>
    </row>
    <row r="395" outlineLevel="1">
      <c r="A395" s="61"/>
      <c r="B395" s="61"/>
      <c r="C395" s="61"/>
      <c r="D395" s="547" t="s">
        <v>2692</v>
      </c>
      <c r="E395" s="547"/>
      <c r="F395" s="547"/>
      <c r="G395" s="547"/>
      <c r="H395" s="547"/>
      <c r="I395" s="125"/>
      <c r="J395" s="125"/>
      <c r="K395" s="125"/>
      <c r="L395" s="61"/>
      <c r="M395" s="61"/>
      <c r="N395" s="560"/>
      <c r="O395" s="125"/>
      <c r="P395" s="561"/>
      <c r="Q395" s="561"/>
      <c r="R395" s="561"/>
      <c r="S395" s="560"/>
      <c r="T395" s="561"/>
      <c r="U395" s="561"/>
      <c r="V395" s="561"/>
      <c r="W395" s="125"/>
      <c r="X395" s="561"/>
      <c r="Y395" s="561"/>
      <c r="Z395" s="561"/>
      <c r="AA395" s="561"/>
      <c r="AB395" s="561"/>
      <c r="AC395" s="561"/>
      <c r="AD395" s="561"/>
      <c r="AE395" s="561"/>
      <c r="AF395" s="561"/>
      <c r="AG395" s="561"/>
      <c r="AH395" s="561"/>
      <c r="AI395" s="562"/>
      <c r="AJ395" s="562"/>
      <c r="AK395" s="562"/>
      <c r="AL395" s="562"/>
      <c r="AM395" s="562"/>
      <c r="AN395" s="562"/>
      <c r="AO395" s="562"/>
      <c r="AP395" s="562"/>
      <c r="AQ395" s="562"/>
      <c r="AR395" s="562"/>
      <c r="AS395" s="562"/>
      <c r="AT395" s="562"/>
      <c r="AU395" s="562"/>
      <c r="AV395" s="562"/>
      <c r="AW395" s="562"/>
      <c r="AX395" s="562"/>
    </row>
    <row r="396" outlineLevel="1">
      <c r="A396" s="61"/>
      <c r="B396" s="61"/>
      <c r="C396" s="61"/>
      <c r="D396" s="559" t="s">
        <v>2014</v>
      </c>
      <c r="E396" s="547" t="s">
        <v>2554</v>
      </c>
      <c r="F396" s="547"/>
      <c r="G396" s="547"/>
      <c r="H396" s="547"/>
      <c r="I396" s="125"/>
      <c r="J396" s="125"/>
      <c r="K396" s="125"/>
      <c r="L396" s="61"/>
      <c r="M396" s="61"/>
      <c r="N396" s="560"/>
      <c r="O396" s="125"/>
      <c r="P396" s="561"/>
      <c r="Q396" s="561"/>
      <c r="R396" s="561"/>
      <c r="S396" s="560"/>
      <c r="T396" s="561"/>
      <c r="U396" s="561"/>
      <c r="V396" s="561"/>
      <c r="W396" s="125"/>
      <c r="X396" s="561"/>
      <c r="Y396" s="561"/>
      <c r="Z396" s="561"/>
      <c r="AA396" s="561"/>
      <c r="AB396" s="561"/>
      <c r="AC396" s="561"/>
      <c r="AD396" s="561"/>
      <c r="AE396" s="561"/>
      <c r="AF396" s="561"/>
      <c r="AG396" s="561"/>
      <c r="AH396" s="561"/>
      <c r="AI396" s="562"/>
      <c r="AJ396" s="562"/>
      <c r="AK396" s="562"/>
      <c r="AL396" s="562"/>
      <c r="AM396" s="562"/>
      <c r="AN396" s="562"/>
      <c r="AO396" s="562"/>
      <c r="AP396" s="562"/>
      <c r="AQ396" s="562"/>
      <c r="AR396" s="562"/>
      <c r="AS396" s="562"/>
      <c r="AT396" s="562"/>
      <c r="AU396" s="562"/>
      <c r="AV396" s="562"/>
      <c r="AW396" s="562"/>
      <c r="AX396" s="562"/>
    </row>
    <row r="397" outlineLevel="1">
      <c r="A397" s="61"/>
      <c r="B397" s="61"/>
      <c r="C397" s="61"/>
      <c r="D397" s="135"/>
      <c r="E397" s="547" t="s">
        <v>2693</v>
      </c>
      <c r="F397" s="547"/>
      <c r="G397" s="547"/>
      <c r="H397" s="547"/>
      <c r="I397" s="125"/>
      <c r="J397" s="125"/>
      <c r="K397" s="125"/>
      <c r="L397" s="61"/>
      <c r="M397" s="61"/>
      <c r="N397" s="560"/>
      <c r="O397" s="125"/>
      <c r="P397" s="561"/>
      <c r="Q397" s="561"/>
      <c r="R397" s="561"/>
      <c r="S397" s="560"/>
      <c r="T397" s="561"/>
      <c r="U397" s="561"/>
      <c r="V397" s="561"/>
      <c r="W397" s="125"/>
      <c r="X397" s="561"/>
      <c r="Y397" s="561"/>
      <c r="Z397" s="561"/>
      <c r="AA397" s="561"/>
      <c r="AB397" s="561"/>
      <c r="AC397" s="561"/>
      <c r="AD397" s="561"/>
      <c r="AE397" s="561"/>
      <c r="AF397" s="561"/>
      <c r="AG397" s="561"/>
      <c r="AH397" s="561"/>
      <c r="AI397" s="562"/>
      <c r="AJ397" s="562"/>
      <c r="AK397" s="562"/>
      <c r="AL397" s="562"/>
      <c r="AM397" s="562"/>
      <c r="AN397" s="562"/>
      <c r="AO397" s="562"/>
      <c r="AP397" s="562"/>
      <c r="AQ397" s="562"/>
      <c r="AR397" s="562"/>
      <c r="AS397" s="562"/>
      <c r="AT397" s="562"/>
      <c r="AU397" s="562"/>
      <c r="AV397" s="562"/>
      <c r="AW397" s="562"/>
      <c r="AX397" s="562"/>
    </row>
    <row r="398" outlineLevel="1">
      <c r="A398" s="61"/>
      <c r="B398" s="61"/>
      <c r="C398" s="61"/>
      <c r="D398" s="547" t="s">
        <v>2694</v>
      </c>
      <c r="E398" s="547"/>
      <c r="F398" s="547"/>
      <c r="G398" s="547"/>
      <c r="H398" s="547"/>
      <c r="I398" s="125"/>
      <c r="J398" s="125"/>
      <c r="K398" s="125"/>
      <c r="L398" s="61"/>
      <c r="M398" s="61"/>
      <c r="N398" s="560"/>
      <c r="O398" s="125"/>
      <c r="P398" s="561"/>
      <c r="Q398" s="561"/>
      <c r="R398" s="561"/>
      <c r="S398" s="560"/>
      <c r="T398" s="561"/>
      <c r="U398" s="561"/>
      <c r="V398" s="561"/>
      <c r="W398" s="125"/>
      <c r="X398" s="561"/>
      <c r="Y398" s="561"/>
      <c r="Z398" s="561"/>
      <c r="AA398" s="561"/>
      <c r="AB398" s="561"/>
      <c r="AC398" s="561"/>
      <c r="AD398" s="561"/>
      <c r="AE398" s="561"/>
      <c r="AF398" s="561"/>
      <c r="AG398" s="561"/>
      <c r="AH398" s="561"/>
      <c r="AI398" s="562"/>
      <c r="AJ398" s="562"/>
      <c r="AK398" s="562"/>
      <c r="AL398" s="562"/>
      <c r="AM398" s="562"/>
      <c r="AN398" s="562"/>
      <c r="AO398" s="562"/>
      <c r="AP398" s="562"/>
      <c r="AQ398" s="562"/>
      <c r="AR398" s="562"/>
      <c r="AS398" s="562"/>
      <c r="AT398" s="562"/>
      <c r="AU398" s="562"/>
      <c r="AV398" s="562"/>
      <c r="AW398" s="562"/>
      <c r="AX398" s="562"/>
    </row>
    <row r="399" outlineLevel="1">
      <c r="A399" s="62"/>
      <c r="B399" s="61"/>
      <c r="C399" s="62"/>
      <c r="D399" s="547" t="s">
        <v>2016</v>
      </c>
      <c r="E399" s="547"/>
      <c r="F399" s="547"/>
      <c r="G399" s="547"/>
      <c r="H399" s="547"/>
      <c r="I399" s="135"/>
      <c r="J399" s="135"/>
      <c r="K399" s="135"/>
      <c r="L399" s="62"/>
      <c r="M399" s="62"/>
      <c r="N399" s="560"/>
      <c r="O399" s="135"/>
      <c r="P399" s="561"/>
      <c r="Q399" s="561"/>
      <c r="R399" s="561"/>
      <c r="S399" s="560"/>
      <c r="T399" s="561"/>
      <c r="U399" s="561"/>
      <c r="V399" s="561"/>
      <c r="W399" s="135"/>
      <c r="X399" s="561"/>
      <c r="Y399" s="561"/>
      <c r="Z399" s="561"/>
      <c r="AA399" s="561"/>
      <c r="AB399" s="561"/>
      <c r="AC399" s="561"/>
      <c r="AD399" s="561"/>
      <c r="AE399" s="561"/>
      <c r="AF399" s="561"/>
      <c r="AG399" s="561"/>
      <c r="AH399" s="561"/>
      <c r="AI399" s="562"/>
      <c r="AJ399" s="562"/>
      <c r="AK399" s="562"/>
      <c r="AL399" s="562"/>
      <c r="AM399" s="562"/>
      <c r="AN399" s="562"/>
      <c r="AO399" s="562"/>
      <c r="AP399" s="562"/>
      <c r="AQ399" s="562"/>
      <c r="AR399" s="562"/>
      <c r="AS399" s="562"/>
      <c r="AT399" s="562"/>
      <c r="AU399" s="562"/>
      <c r="AV399" s="562"/>
      <c r="AW399" s="562"/>
      <c r="AX399" s="562"/>
    </row>
    <row r="400" outlineLevel="1">
      <c r="A400" s="558">
        <v>45.0</v>
      </c>
      <c r="B400" s="61"/>
      <c r="C400" s="225" t="s">
        <v>1653</v>
      </c>
      <c r="D400" s="547" t="s">
        <v>2687</v>
      </c>
      <c r="E400" s="547"/>
      <c r="F400" s="547"/>
      <c r="G400" s="547"/>
      <c r="H400" s="547"/>
      <c r="I400" s="559" t="s">
        <v>2339</v>
      </c>
      <c r="J400" s="559" t="s">
        <v>1655</v>
      </c>
      <c r="K400" s="559" t="s">
        <v>1654</v>
      </c>
      <c r="L400" s="225" t="s">
        <v>1990</v>
      </c>
      <c r="M400" s="225" t="s">
        <v>2228</v>
      </c>
      <c r="N400" s="560"/>
      <c r="O400" s="559" t="s">
        <v>2080</v>
      </c>
      <c r="P400" s="561"/>
      <c r="Q400" s="561"/>
      <c r="R400" s="561"/>
      <c r="S400" s="560"/>
      <c r="T400" s="561"/>
      <c r="U400" s="561"/>
      <c r="V400" s="561"/>
      <c r="W400" s="559" t="s">
        <v>290</v>
      </c>
      <c r="X400" s="561"/>
      <c r="Y400" s="561"/>
      <c r="Z400" s="561"/>
      <c r="AA400" s="561"/>
      <c r="AB400" s="561"/>
      <c r="AC400" s="561"/>
      <c r="AD400" s="561"/>
      <c r="AE400" s="561"/>
      <c r="AF400" s="561"/>
      <c r="AG400" s="561"/>
      <c r="AH400" s="561"/>
      <c r="AI400" s="562"/>
      <c r="AJ400" s="562"/>
      <c r="AK400" s="562"/>
      <c r="AL400" s="562"/>
      <c r="AM400" s="562"/>
      <c r="AN400" s="562"/>
      <c r="AO400" s="562"/>
      <c r="AP400" s="562"/>
      <c r="AQ400" s="562"/>
      <c r="AR400" s="562"/>
      <c r="AS400" s="562"/>
      <c r="AT400" s="562"/>
      <c r="AU400" s="562"/>
      <c r="AV400" s="562"/>
      <c r="AW400" s="562"/>
      <c r="AX400" s="562"/>
    </row>
    <row r="401" outlineLevel="1">
      <c r="A401" s="61"/>
      <c r="B401" s="61"/>
      <c r="C401" s="61"/>
      <c r="D401" s="547" t="s">
        <v>2689</v>
      </c>
      <c r="E401" s="547"/>
      <c r="F401" s="547"/>
      <c r="G401" s="547"/>
      <c r="H401" s="547"/>
      <c r="I401" s="125"/>
      <c r="J401" s="125"/>
      <c r="K401" s="125"/>
      <c r="L401" s="61"/>
      <c r="M401" s="61"/>
      <c r="N401" s="560"/>
      <c r="O401" s="125"/>
      <c r="P401" s="561"/>
      <c r="Q401" s="561"/>
      <c r="R401" s="561"/>
      <c r="S401" s="560"/>
      <c r="T401" s="561"/>
      <c r="U401" s="561"/>
      <c r="V401" s="561"/>
      <c r="W401" s="125"/>
      <c r="X401" s="561"/>
      <c r="Y401" s="561"/>
      <c r="Z401" s="561"/>
      <c r="AA401" s="561"/>
      <c r="AB401" s="561"/>
      <c r="AC401" s="561"/>
      <c r="AD401" s="561"/>
      <c r="AE401" s="561"/>
      <c r="AF401" s="561"/>
      <c r="AG401" s="561"/>
      <c r="AH401" s="561"/>
      <c r="AI401" s="562"/>
      <c r="AJ401" s="562"/>
      <c r="AK401" s="562"/>
      <c r="AL401" s="562"/>
      <c r="AM401" s="562"/>
      <c r="AN401" s="562"/>
      <c r="AO401" s="562"/>
      <c r="AP401" s="562"/>
      <c r="AQ401" s="562"/>
      <c r="AR401" s="562"/>
      <c r="AS401" s="562"/>
      <c r="AT401" s="562"/>
      <c r="AU401" s="562"/>
      <c r="AV401" s="562"/>
      <c r="AW401" s="562"/>
      <c r="AX401" s="562"/>
    </row>
    <row r="402" outlineLevel="1">
      <c r="A402" s="61"/>
      <c r="B402" s="61"/>
      <c r="C402" s="61"/>
      <c r="D402" s="563" t="s">
        <v>2690</v>
      </c>
      <c r="E402" s="564" t="s">
        <v>2551</v>
      </c>
      <c r="F402" s="547"/>
      <c r="G402" s="547"/>
      <c r="H402" s="547"/>
      <c r="I402" s="125"/>
      <c r="J402" s="125"/>
      <c r="K402" s="125"/>
      <c r="L402" s="61"/>
      <c r="M402" s="61"/>
      <c r="N402" s="560"/>
      <c r="O402" s="125"/>
      <c r="P402" s="561"/>
      <c r="Q402" s="561"/>
      <c r="R402" s="561"/>
      <c r="S402" s="560"/>
      <c r="T402" s="561"/>
      <c r="U402" s="561"/>
      <c r="V402" s="561"/>
      <c r="W402" s="125"/>
      <c r="X402" s="561"/>
      <c r="Y402" s="561"/>
      <c r="Z402" s="561"/>
      <c r="AA402" s="561"/>
      <c r="AB402" s="561"/>
      <c r="AC402" s="561"/>
      <c r="AD402" s="561"/>
      <c r="AE402" s="561"/>
      <c r="AF402" s="561"/>
      <c r="AG402" s="561"/>
      <c r="AH402" s="561"/>
      <c r="AI402" s="562"/>
      <c r="AJ402" s="562"/>
      <c r="AK402" s="562"/>
      <c r="AL402" s="562"/>
      <c r="AM402" s="562"/>
      <c r="AN402" s="562"/>
      <c r="AO402" s="562"/>
      <c r="AP402" s="562"/>
      <c r="AQ402" s="562"/>
      <c r="AR402" s="562"/>
      <c r="AS402" s="562"/>
      <c r="AT402" s="562"/>
      <c r="AU402" s="562"/>
      <c r="AV402" s="562"/>
      <c r="AW402" s="562"/>
      <c r="AX402" s="562"/>
    </row>
    <row r="403" outlineLevel="1">
      <c r="A403" s="61"/>
      <c r="B403" s="61"/>
      <c r="C403" s="61"/>
      <c r="D403" s="135"/>
      <c r="E403" s="564" t="s">
        <v>2691</v>
      </c>
      <c r="F403" s="547"/>
      <c r="G403" s="547"/>
      <c r="H403" s="547"/>
      <c r="I403" s="125"/>
      <c r="J403" s="125"/>
      <c r="K403" s="125"/>
      <c r="L403" s="61"/>
      <c r="M403" s="61"/>
      <c r="N403" s="560"/>
      <c r="O403" s="125"/>
      <c r="P403" s="561"/>
      <c r="Q403" s="561"/>
      <c r="R403" s="561"/>
      <c r="S403" s="560"/>
      <c r="T403" s="561"/>
      <c r="U403" s="561"/>
      <c r="V403" s="561"/>
      <c r="W403" s="125"/>
      <c r="X403" s="561"/>
      <c r="Y403" s="561"/>
      <c r="Z403" s="561"/>
      <c r="AA403" s="561"/>
      <c r="AB403" s="561"/>
      <c r="AC403" s="561"/>
      <c r="AD403" s="561"/>
      <c r="AE403" s="561"/>
      <c r="AF403" s="561"/>
      <c r="AG403" s="561"/>
      <c r="AH403" s="561"/>
      <c r="AI403" s="562"/>
      <c r="AJ403" s="562"/>
      <c r="AK403" s="562"/>
      <c r="AL403" s="562"/>
      <c r="AM403" s="562"/>
      <c r="AN403" s="562"/>
      <c r="AO403" s="562"/>
      <c r="AP403" s="562"/>
      <c r="AQ403" s="562"/>
      <c r="AR403" s="562"/>
      <c r="AS403" s="562"/>
      <c r="AT403" s="562"/>
      <c r="AU403" s="562"/>
      <c r="AV403" s="562"/>
      <c r="AW403" s="562"/>
      <c r="AX403" s="562"/>
    </row>
    <row r="404" outlineLevel="1">
      <c r="A404" s="61"/>
      <c r="B404" s="61"/>
      <c r="C404" s="61"/>
      <c r="D404" s="547" t="s">
        <v>2692</v>
      </c>
      <c r="E404" s="547"/>
      <c r="F404" s="547"/>
      <c r="G404" s="547"/>
      <c r="H404" s="547"/>
      <c r="I404" s="125"/>
      <c r="J404" s="125"/>
      <c r="K404" s="125"/>
      <c r="L404" s="61"/>
      <c r="M404" s="61"/>
      <c r="N404" s="560"/>
      <c r="O404" s="125"/>
      <c r="P404" s="561"/>
      <c r="Q404" s="561"/>
      <c r="R404" s="561"/>
      <c r="S404" s="560"/>
      <c r="T404" s="561"/>
      <c r="U404" s="561"/>
      <c r="V404" s="561"/>
      <c r="W404" s="125"/>
      <c r="X404" s="561"/>
      <c r="Y404" s="561"/>
      <c r="Z404" s="561"/>
      <c r="AA404" s="561"/>
      <c r="AB404" s="561"/>
      <c r="AC404" s="561"/>
      <c r="AD404" s="561"/>
      <c r="AE404" s="561"/>
      <c r="AF404" s="561"/>
      <c r="AG404" s="561"/>
      <c r="AH404" s="561"/>
      <c r="AI404" s="562"/>
      <c r="AJ404" s="562"/>
      <c r="AK404" s="562"/>
      <c r="AL404" s="562"/>
      <c r="AM404" s="562"/>
      <c r="AN404" s="562"/>
      <c r="AO404" s="562"/>
      <c r="AP404" s="562"/>
      <c r="AQ404" s="562"/>
      <c r="AR404" s="562"/>
      <c r="AS404" s="562"/>
      <c r="AT404" s="562"/>
      <c r="AU404" s="562"/>
      <c r="AV404" s="562"/>
      <c r="AW404" s="562"/>
      <c r="AX404" s="562"/>
    </row>
    <row r="405" outlineLevel="1">
      <c r="A405" s="61"/>
      <c r="B405" s="61"/>
      <c r="C405" s="61"/>
      <c r="D405" s="559" t="s">
        <v>2014</v>
      </c>
      <c r="E405" s="547" t="s">
        <v>2554</v>
      </c>
      <c r="F405" s="547"/>
      <c r="G405" s="547"/>
      <c r="H405" s="547"/>
      <c r="I405" s="125"/>
      <c r="J405" s="125"/>
      <c r="K405" s="125"/>
      <c r="L405" s="61"/>
      <c r="M405" s="61"/>
      <c r="N405" s="560"/>
      <c r="O405" s="125"/>
      <c r="P405" s="561"/>
      <c r="Q405" s="561"/>
      <c r="R405" s="561"/>
      <c r="S405" s="560"/>
      <c r="T405" s="561"/>
      <c r="U405" s="561"/>
      <c r="V405" s="561"/>
      <c r="W405" s="125"/>
      <c r="X405" s="561"/>
      <c r="Y405" s="561"/>
      <c r="Z405" s="561"/>
      <c r="AA405" s="561"/>
      <c r="AB405" s="561"/>
      <c r="AC405" s="561"/>
      <c r="AD405" s="561"/>
      <c r="AE405" s="561"/>
      <c r="AF405" s="561"/>
      <c r="AG405" s="561"/>
      <c r="AH405" s="561"/>
      <c r="AI405" s="562"/>
      <c r="AJ405" s="562"/>
      <c r="AK405" s="562"/>
      <c r="AL405" s="562"/>
      <c r="AM405" s="562"/>
      <c r="AN405" s="562"/>
      <c r="AO405" s="562"/>
      <c r="AP405" s="562"/>
      <c r="AQ405" s="562"/>
      <c r="AR405" s="562"/>
      <c r="AS405" s="562"/>
      <c r="AT405" s="562"/>
      <c r="AU405" s="562"/>
      <c r="AV405" s="562"/>
      <c r="AW405" s="562"/>
      <c r="AX405" s="562"/>
    </row>
    <row r="406" outlineLevel="1">
      <c r="A406" s="61"/>
      <c r="B406" s="61"/>
      <c r="C406" s="61"/>
      <c r="D406" s="135"/>
      <c r="E406" s="547" t="s">
        <v>2693</v>
      </c>
      <c r="F406" s="547"/>
      <c r="G406" s="547"/>
      <c r="H406" s="547"/>
      <c r="I406" s="125"/>
      <c r="J406" s="125"/>
      <c r="K406" s="125"/>
      <c r="L406" s="61"/>
      <c r="M406" s="61"/>
      <c r="N406" s="560"/>
      <c r="O406" s="125"/>
      <c r="P406" s="561"/>
      <c r="Q406" s="561"/>
      <c r="R406" s="561"/>
      <c r="S406" s="560"/>
      <c r="T406" s="561"/>
      <c r="U406" s="561"/>
      <c r="V406" s="561"/>
      <c r="W406" s="125"/>
      <c r="X406" s="561"/>
      <c r="Y406" s="561"/>
      <c r="Z406" s="561"/>
      <c r="AA406" s="561"/>
      <c r="AB406" s="561"/>
      <c r="AC406" s="561"/>
      <c r="AD406" s="561"/>
      <c r="AE406" s="561"/>
      <c r="AF406" s="561"/>
      <c r="AG406" s="561"/>
      <c r="AH406" s="561"/>
      <c r="AI406" s="562"/>
      <c r="AJ406" s="562"/>
      <c r="AK406" s="562"/>
      <c r="AL406" s="562"/>
      <c r="AM406" s="562"/>
      <c r="AN406" s="562"/>
      <c r="AO406" s="562"/>
      <c r="AP406" s="562"/>
      <c r="AQ406" s="562"/>
      <c r="AR406" s="562"/>
      <c r="AS406" s="562"/>
      <c r="AT406" s="562"/>
      <c r="AU406" s="562"/>
      <c r="AV406" s="562"/>
      <c r="AW406" s="562"/>
      <c r="AX406" s="562"/>
    </row>
    <row r="407" outlineLevel="1">
      <c r="A407" s="61"/>
      <c r="B407" s="61"/>
      <c r="C407" s="61"/>
      <c r="D407" s="547" t="s">
        <v>2694</v>
      </c>
      <c r="E407" s="547"/>
      <c r="F407" s="547"/>
      <c r="G407" s="547"/>
      <c r="H407" s="547"/>
      <c r="I407" s="125"/>
      <c r="J407" s="125"/>
      <c r="K407" s="125"/>
      <c r="L407" s="61"/>
      <c r="M407" s="61"/>
      <c r="N407" s="560"/>
      <c r="O407" s="125"/>
      <c r="P407" s="561"/>
      <c r="Q407" s="561"/>
      <c r="R407" s="561"/>
      <c r="S407" s="560"/>
      <c r="T407" s="561"/>
      <c r="U407" s="561"/>
      <c r="V407" s="561"/>
      <c r="W407" s="125"/>
      <c r="X407" s="561"/>
      <c r="Y407" s="561"/>
      <c r="Z407" s="561"/>
      <c r="AA407" s="561"/>
      <c r="AB407" s="561"/>
      <c r="AC407" s="561"/>
      <c r="AD407" s="561"/>
      <c r="AE407" s="561"/>
      <c r="AF407" s="561"/>
      <c r="AG407" s="561"/>
      <c r="AH407" s="561"/>
      <c r="AI407" s="562"/>
      <c r="AJ407" s="562"/>
      <c r="AK407" s="562"/>
      <c r="AL407" s="562"/>
      <c r="AM407" s="562"/>
      <c r="AN407" s="562"/>
      <c r="AO407" s="562"/>
      <c r="AP407" s="562"/>
      <c r="AQ407" s="562"/>
      <c r="AR407" s="562"/>
      <c r="AS407" s="562"/>
      <c r="AT407" s="562"/>
      <c r="AU407" s="562"/>
      <c r="AV407" s="562"/>
      <c r="AW407" s="562"/>
      <c r="AX407" s="562"/>
    </row>
    <row r="408" outlineLevel="1">
      <c r="A408" s="62"/>
      <c r="B408" s="61"/>
      <c r="C408" s="62"/>
      <c r="D408" s="547" t="s">
        <v>2016</v>
      </c>
      <c r="E408" s="547"/>
      <c r="F408" s="547"/>
      <c r="G408" s="547"/>
      <c r="H408" s="547"/>
      <c r="I408" s="135"/>
      <c r="J408" s="135"/>
      <c r="K408" s="135"/>
      <c r="L408" s="62"/>
      <c r="M408" s="62"/>
      <c r="N408" s="560"/>
      <c r="O408" s="135"/>
      <c r="P408" s="561"/>
      <c r="Q408" s="561"/>
      <c r="R408" s="561"/>
      <c r="S408" s="560"/>
      <c r="T408" s="561"/>
      <c r="U408" s="561"/>
      <c r="V408" s="561"/>
      <c r="W408" s="135"/>
      <c r="X408" s="561"/>
      <c r="Y408" s="561"/>
      <c r="Z408" s="561"/>
      <c r="AA408" s="561"/>
      <c r="AB408" s="561"/>
      <c r="AC408" s="561"/>
      <c r="AD408" s="561"/>
      <c r="AE408" s="561"/>
      <c r="AF408" s="561"/>
      <c r="AG408" s="561"/>
      <c r="AH408" s="561"/>
      <c r="AI408" s="562"/>
      <c r="AJ408" s="562"/>
      <c r="AK408" s="562"/>
      <c r="AL408" s="562"/>
      <c r="AM408" s="562"/>
      <c r="AN408" s="562"/>
      <c r="AO408" s="562"/>
      <c r="AP408" s="562"/>
      <c r="AQ408" s="562"/>
      <c r="AR408" s="562"/>
      <c r="AS408" s="562"/>
      <c r="AT408" s="562"/>
      <c r="AU408" s="562"/>
      <c r="AV408" s="562"/>
      <c r="AW408" s="562"/>
      <c r="AX408" s="562"/>
    </row>
    <row r="409" outlineLevel="1">
      <c r="A409" s="558">
        <v>46.0</v>
      </c>
      <c r="B409" s="61"/>
      <c r="C409" s="225" t="s">
        <v>1656</v>
      </c>
      <c r="D409" s="547" t="s">
        <v>2687</v>
      </c>
      <c r="E409" s="547"/>
      <c r="F409" s="547"/>
      <c r="G409" s="547"/>
      <c r="H409" s="547"/>
      <c r="I409" s="559" t="s">
        <v>2339</v>
      </c>
      <c r="J409" s="559" t="s">
        <v>1658</v>
      </c>
      <c r="K409" s="559" t="s">
        <v>1657</v>
      </c>
      <c r="L409" s="225" t="s">
        <v>1990</v>
      </c>
      <c r="M409" s="225" t="s">
        <v>2228</v>
      </c>
      <c r="N409" s="560"/>
      <c r="O409" s="559" t="s">
        <v>2080</v>
      </c>
      <c r="P409" s="561"/>
      <c r="Q409" s="561"/>
      <c r="R409" s="561"/>
      <c r="S409" s="560"/>
      <c r="T409" s="561"/>
      <c r="U409" s="561"/>
      <c r="V409" s="561"/>
      <c r="W409" s="559" t="s">
        <v>290</v>
      </c>
      <c r="X409" s="561"/>
      <c r="Y409" s="561"/>
      <c r="Z409" s="561"/>
      <c r="AA409" s="561"/>
      <c r="AB409" s="561"/>
      <c r="AC409" s="561"/>
      <c r="AD409" s="561"/>
      <c r="AE409" s="561"/>
      <c r="AF409" s="561"/>
      <c r="AG409" s="561"/>
      <c r="AH409" s="561"/>
      <c r="AI409" s="562"/>
      <c r="AJ409" s="562"/>
      <c r="AK409" s="562"/>
      <c r="AL409" s="562"/>
      <c r="AM409" s="562"/>
      <c r="AN409" s="562"/>
      <c r="AO409" s="562"/>
      <c r="AP409" s="562"/>
      <c r="AQ409" s="562"/>
      <c r="AR409" s="562"/>
      <c r="AS409" s="562"/>
      <c r="AT409" s="562"/>
      <c r="AU409" s="562"/>
      <c r="AV409" s="562"/>
      <c r="AW409" s="562"/>
      <c r="AX409" s="562"/>
    </row>
    <row r="410" outlineLevel="1">
      <c r="A410" s="61"/>
      <c r="B410" s="61"/>
      <c r="C410" s="61"/>
      <c r="D410" s="547" t="s">
        <v>2689</v>
      </c>
      <c r="E410" s="547"/>
      <c r="F410" s="547"/>
      <c r="G410" s="547"/>
      <c r="H410" s="547"/>
      <c r="I410" s="125"/>
      <c r="J410" s="125"/>
      <c r="K410" s="125"/>
      <c r="L410" s="61"/>
      <c r="M410" s="61"/>
      <c r="N410" s="560"/>
      <c r="O410" s="125"/>
      <c r="P410" s="561"/>
      <c r="Q410" s="561"/>
      <c r="R410" s="561"/>
      <c r="S410" s="560"/>
      <c r="T410" s="561"/>
      <c r="U410" s="561"/>
      <c r="V410" s="561"/>
      <c r="W410" s="125"/>
      <c r="X410" s="561"/>
      <c r="Y410" s="561"/>
      <c r="Z410" s="561"/>
      <c r="AA410" s="561"/>
      <c r="AB410" s="561"/>
      <c r="AC410" s="561"/>
      <c r="AD410" s="561"/>
      <c r="AE410" s="561"/>
      <c r="AF410" s="561"/>
      <c r="AG410" s="561"/>
      <c r="AH410" s="561"/>
      <c r="AI410" s="562"/>
      <c r="AJ410" s="562"/>
      <c r="AK410" s="562"/>
      <c r="AL410" s="562"/>
      <c r="AM410" s="562"/>
      <c r="AN410" s="562"/>
      <c r="AO410" s="562"/>
      <c r="AP410" s="562"/>
      <c r="AQ410" s="562"/>
      <c r="AR410" s="562"/>
      <c r="AS410" s="562"/>
      <c r="AT410" s="562"/>
      <c r="AU410" s="562"/>
      <c r="AV410" s="562"/>
      <c r="AW410" s="562"/>
      <c r="AX410" s="562"/>
    </row>
    <row r="411" outlineLevel="1">
      <c r="A411" s="61"/>
      <c r="B411" s="61"/>
      <c r="C411" s="61"/>
      <c r="D411" s="563" t="s">
        <v>2690</v>
      </c>
      <c r="E411" s="564" t="s">
        <v>2551</v>
      </c>
      <c r="F411" s="547"/>
      <c r="G411" s="547"/>
      <c r="H411" s="547"/>
      <c r="I411" s="125"/>
      <c r="J411" s="125"/>
      <c r="K411" s="125"/>
      <c r="L411" s="61"/>
      <c r="M411" s="61"/>
      <c r="N411" s="560"/>
      <c r="O411" s="125"/>
      <c r="P411" s="561"/>
      <c r="Q411" s="561"/>
      <c r="R411" s="561"/>
      <c r="S411" s="560"/>
      <c r="T411" s="561"/>
      <c r="U411" s="561"/>
      <c r="V411" s="561"/>
      <c r="W411" s="125"/>
      <c r="X411" s="561"/>
      <c r="Y411" s="561"/>
      <c r="Z411" s="561"/>
      <c r="AA411" s="561"/>
      <c r="AB411" s="561"/>
      <c r="AC411" s="561"/>
      <c r="AD411" s="561"/>
      <c r="AE411" s="561"/>
      <c r="AF411" s="561"/>
      <c r="AG411" s="561"/>
      <c r="AH411" s="561"/>
      <c r="AI411" s="562"/>
      <c r="AJ411" s="562"/>
      <c r="AK411" s="562"/>
      <c r="AL411" s="562"/>
      <c r="AM411" s="562"/>
      <c r="AN411" s="562"/>
      <c r="AO411" s="562"/>
      <c r="AP411" s="562"/>
      <c r="AQ411" s="562"/>
      <c r="AR411" s="562"/>
      <c r="AS411" s="562"/>
      <c r="AT411" s="562"/>
      <c r="AU411" s="562"/>
      <c r="AV411" s="562"/>
      <c r="AW411" s="562"/>
      <c r="AX411" s="562"/>
    </row>
    <row r="412" outlineLevel="1">
      <c r="A412" s="61"/>
      <c r="B412" s="61"/>
      <c r="C412" s="61"/>
      <c r="D412" s="135"/>
      <c r="E412" s="564" t="s">
        <v>2691</v>
      </c>
      <c r="F412" s="547"/>
      <c r="G412" s="547"/>
      <c r="H412" s="547"/>
      <c r="I412" s="125"/>
      <c r="J412" s="125"/>
      <c r="K412" s="125"/>
      <c r="L412" s="61"/>
      <c r="M412" s="61"/>
      <c r="N412" s="560"/>
      <c r="O412" s="125"/>
      <c r="P412" s="561"/>
      <c r="Q412" s="561"/>
      <c r="R412" s="561"/>
      <c r="S412" s="560"/>
      <c r="T412" s="561"/>
      <c r="U412" s="561"/>
      <c r="V412" s="561"/>
      <c r="W412" s="125"/>
      <c r="X412" s="561"/>
      <c r="Y412" s="561"/>
      <c r="Z412" s="561"/>
      <c r="AA412" s="561"/>
      <c r="AB412" s="561"/>
      <c r="AC412" s="561"/>
      <c r="AD412" s="561"/>
      <c r="AE412" s="561"/>
      <c r="AF412" s="561"/>
      <c r="AG412" s="561"/>
      <c r="AH412" s="561"/>
      <c r="AI412" s="562"/>
      <c r="AJ412" s="562"/>
      <c r="AK412" s="562"/>
      <c r="AL412" s="562"/>
      <c r="AM412" s="562"/>
      <c r="AN412" s="562"/>
      <c r="AO412" s="562"/>
      <c r="AP412" s="562"/>
      <c r="AQ412" s="562"/>
      <c r="AR412" s="562"/>
      <c r="AS412" s="562"/>
      <c r="AT412" s="562"/>
      <c r="AU412" s="562"/>
      <c r="AV412" s="562"/>
      <c r="AW412" s="562"/>
      <c r="AX412" s="562"/>
    </row>
    <row r="413" outlineLevel="1">
      <c r="A413" s="61"/>
      <c r="B413" s="61"/>
      <c r="C413" s="61"/>
      <c r="D413" s="547" t="s">
        <v>2692</v>
      </c>
      <c r="E413" s="547"/>
      <c r="F413" s="547"/>
      <c r="G413" s="547"/>
      <c r="H413" s="547"/>
      <c r="I413" s="125"/>
      <c r="J413" s="125"/>
      <c r="K413" s="125"/>
      <c r="L413" s="61"/>
      <c r="M413" s="61"/>
      <c r="N413" s="560"/>
      <c r="O413" s="125"/>
      <c r="P413" s="561"/>
      <c r="Q413" s="561"/>
      <c r="R413" s="561"/>
      <c r="S413" s="560"/>
      <c r="T413" s="561"/>
      <c r="U413" s="561"/>
      <c r="V413" s="561"/>
      <c r="W413" s="125"/>
      <c r="X413" s="561"/>
      <c r="Y413" s="561"/>
      <c r="Z413" s="561"/>
      <c r="AA413" s="561"/>
      <c r="AB413" s="561"/>
      <c r="AC413" s="561"/>
      <c r="AD413" s="561"/>
      <c r="AE413" s="561"/>
      <c r="AF413" s="561"/>
      <c r="AG413" s="561"/>
      <c r="AH413" s="561"/>
      <c r="AI413" s="562"/>
      <c r="AJ413" s="562"/>
      <c r="AK413" s="562"/>
      <c r="AL413" s="562"/>
      <c r="AM413" s="562"/>
      <c r="AN413" s="562"/>
      <c r="AO413" s="562"/>
      <c r="AP413" s="562"/>
      <c r="AQ413" s="562"/>
      <c r="AR413" s="562"/>
      <c r="AS413" s="562"/>
      <c r="AT413" s="562"/>
      <c r="AU413" s="562"/>
      <c r="AV413" s="562"/>
      <c r="AW413" s="562"/>
      <c r="AX413" s="562"/>
    </row>
    <row r="414" outlineLevel="1">
      <c r="A414" s="61"/>
      <c r="B414" s="61"/>
      <c r="C414" s="61"/>
      <c r="D414" s="559" t="s">
        <v>2014</v>
      </c>
      <c r="E414" s="547" t="s">
        <v>2554</v>
      </c>
      <c r="F414" s="547"/>
      <c r="G414" s="547"/>
      <c r="H414" s="547"/>
      <c r="I414" s="125"/>
      <c r="J414" s="125"/>
      <c r="K414" s="125"/>
      <c r="L414" s="61"/>
      <c r="M414" s="61"/>
      <c r="N414" s="560"/>
      <c r="O414" s="125"/>
      <c r="P414" s="561"/>
      <c r="Q414" s="561"/>
      <c r="R414" s="561"/>
      <c r="S414" s="560"/>
      <c r="T414" s="561"/>
      <c r="U414" s="561"/>
      <c r="V414" s="561"/>
      <c r="W414" s="125"/>
      <c r="X414" s="561"/>
      <c r="Y414" s="561"/>
      <c r="Z414" s="561"/>
      <c r="AA414" s="561"/>
      <c r="AB414" s="561"/>
      <c r="AC414" s="561"/>
      <c r="AD414" s="561"/>
      <c r="AE414" s="561"/>
      <c r="AF414" s="561"/>
      <c r="AG414" s="561"/>
      <c r="AH414" s="561"/>
      <c r="AI414" s="562"/>
      <c r="AJ414" s="562"/>
      <c r="AK414" s="562"/>
      <c r="AL414" s="562"/>
      <c r="AM414" s="562"/>
      <c r="AN414" s="562"/>
      <c r="AO414" s="562"/>
      <c r="AP414" s="562"/>
      <c r="AQ414" s="562"/>
      <c r="AR414" s="562"/>
      <c r="AS414" s="562"/>
      <c r="AT414" s="562"/>
      <c r="AU414" s="562"/>
      <c r="AV414" s="562"/>
      <c r="AW414" s="562"/>
      <c r="AX414" s="562"/>
    </row>
    <row r="415" outlineLevel="1">
      <c r="A415" s="61"/>
      <c r="B415" s="61"/>
      <c r="C415" s="61"/>
      <c r="D415" s="135"/>
      <c r="E415" s="547" t="s">
        <v>2693</v>
      </c>
      <c r="F415" s="547"/>
      <c r="G415" s="547"/>
      <c r="H415" s="547"/>
      <c r="I415" s="125"/>
      <c r="J415" s="125"/>
      <c r="K415" s="125"/>
      <c r="L415" s="61"/>
      <c r="M415" s="61"/>
      <c r="N415" s="560"/>
      <c r="O415" s="125"/>
      <c r="P415" s="561"/>
      <c r="Q415" s="561"/>
      <c r="R415" s="561"/>
      <c r="S415" s="560"/>
      <c r="T415" s="561"/>
      <c r="U415" s="561"/>
      <c r="V415" s="561"/>
      <c r="W415" s="125"/>
      <c r="X415" s="561"/>
      <c r="Y415" s="561"/>
      <c r="Z415" s="561"/>
      <c r="AA415" s="561"/>
      <c r="AB415" s="561"/>
      <c r="AC415" s="561"/>
      <c r="AD415" s="561"/>
      <c r="AE415" s="561"/>
      <c r="AF415" s="561"/>
      <c r="AG415" s="561"/>
      <c r="AH415" s="561"/>
      <c r="AI415" s="562"/>
      <c r="AJ415" s="562"/>
      <c r="AK415" s="562"/>
      <c r="AL415" s="562"/>
      <c r="AM415" s="562"/>
      <c r="AN415" s="562"/>
      <c r="AO415" s="562"/>
      <c r="AP415" s="562"/>
      <c r="AQ415" s="562"/>
      <c r="AR415" s="562"/>
      <c r="AS415" s="562"/>
      <c r="AT415" s="562"/>
      <c r="AU415" s="562"/>
      <c r="AV415" s="562"/>
      <c r="AW415" s="562"/>
      <c r="AX415" s="562"/>
    </row>
    <row r="416" outlineLevel="1">
      <c r="A416" s="61"/>
      <c r="B416" s="61"/>
      <c r="C416" s="61"/>
      <c r="D416" s="547" t="s">
        <v>2694</v>
      </c>
      <c r="E416" s="547"/>
      <c r="F416" s="547"/>
      <c r="G416" s="547"/>
      <c r="H416" s="547"/>
      <c r="I416" s="125"/>
      <c r="J416" s="125"/>
      <c r="K416" s="125"/>
      <c r="L416" s="61"/>
      <c r="M416" s="61"/>
      <c r="N416" s="560"/>
      <c r="O416" s="125"/>
      <c r="P416" s="561"/>
      <c r="Q416" s="561"/>
      <c r="R416" s="561"/>
      <c r="S416" s="560"/>
      <c r="T416" s="561"/>
      <c r="U416" s="561"/>
      <c r="V416" s="561"/>
      <c r="W416" s="125"/>
      <c r="X416" s="561"/>
      <c r="Y416" s="561"/>
      <c r="Z416" s="561"/>
      <c r="AA416" s="561"/>
      <c r="AB416" s="561"/>
      <c r="AC416" s="561"/>
      <c r="AD416" s="561"/>
      <c r="AE416" s="561"/>
      <c r="AF416" s="561"/>
      <c r="AG416" s="561"/>
      <c r="AH416" s="561"/>
      <c r="AI416" s="562"/>
      <c r="AJ416" s="562"/>
      <c r="AK416" s="562"/>
      <c r="AL416" s="562"/>
      <c r="AM416" s="562"/>
      <c r="AN416" s="562"/>
      <c r="AO416" s="562"/>
      <c r="AP416" s="562"/>
      <c r="AQ416" s="562"/>
      <c r="AR416" s="562"/>
      <c r="AS416" s="562"/>
      <c r="AT416" s="562"/>
      <c r="AU416" s="562"/>
      <c r="AV416" s="562"/>
      <c r="AW416" s="562"/>
      <c r="AX416" s="562"/>
    </row>
    <row r="417" outlineLevel="1">
      <c r="A417" s="62"/>
      <c r="B417" s="61"/>
      <c r="C417" s="62"/>
      <c r="D417" s="547" t="s">
        <v>2016</v>
      </c>
      <c r="E417" s="547"/>
      <c r="F417" s="547"/>
      <c r="G417" s="547"/>
      <c r="H417" s="547"/>
      <c r="I417" s="135"/>
      <c r="J417" s="135"/>
      <c r="K417" s="135"/>
      <c r="L417" s="62"/>
      <c r="M417" s="62"/>
      <c r="N417" s="560"/>
      <c r="O417" s="135"/>
      <c r="P417" s="561"/>
      <c r="Q417" s="561"/>
      <c r="R417" s="561"/>
      <c r="S417" s="560"/>
      <c r="T417" s="561"/>
      <c r="U417" s="561"/>
      <c r="V417" s="561"/>
      <c r="W417" s="135"/>
      <c r="X417" s="561"/>
      <c r="Y417" s="561"/>
      <c r="Z417" s="561"/>
      <c r="AA417" s="561"/>
      <c r="AB417" s="561"/>
      <c r="AC417" s="561"/>
      <c r="AD417" s="561"/>
      <c r="AE417" s="561"/>
      <c r="AF417" s="561"/>
      <c r="AG417" s="561"/>
      <c r="AH417" s="561"/>
      <c r="AI417" s="562"/>
      <c r="AJ417" s="562"/>
      <c r="AK417" s="562"/>
      <c r="AL417" s="562"/>
      <c r="AM417" s="562"/>
      <c r="AN417" s="562"/>
      <c r="AO417" s="562"/>
      <c r="AP417" s="562"/>
      <c r="AQ417" s="562"/>
      <c r="AR417" s="562"/>
      <c r="AS417" s="562"/>
      <c r="AT417" s="562"/>
      <c r="AU417" s="562"/>
      <c r="AV417" s="562"/>
      <c r="AW417" s="562"/>
      <c r="AX417" s="562"/>
    </row>
    <row r="418" outlineLevel="1">
      <c r="A418" s="558">
        <v>47.0</v>
      </c>
      <c r="B418" s="61"/>
      <c r="C418" s="225" t="s">
        <v>1659</v>
      </c>
      <c r="D418" s="547" t="s">
        <v>2687</v>
      </c>
      <c r="E418" s="547"/>
      <c r="F418" s="547"/>
      <c r="G418" s="547"/>
      <c r="H418" s="547"/>
      <c r="I418" s="559" t="s">
        <v>2339</v>
      </c>
      <c r="J418" s="559" t="s">
        <v>1661</v>
      </c>
      <c r="K418" s="559" t="s">
        <v>1660</v>
      </c>
      <c r="L418" s="225" t="s">
        <v>1990</v>
      </c>
      <c r="M418" s="225" t="s">
        <v>2228</v>
      </c>
      <c r="N418" s="560"/>
      <c r="O418" s="559" t="s">
        <v>2080</v>
      </c>
      <c r="P418" s="561"/>
      <c r="Q418" s="561"/>
      <c r="R418" s="561"/>
      <c r="S418" s="560"/>
      <c r="T418" s="561"/>
      <c r="U418" s="561"/>
      <c r="V418" s="561"/>
      <c r="W418" s="559" t="s">
        <v>290</v>
      </c>
      <c r="X418" s="561"/>
      <c r="Y418" s="561"/>
      <c r="Z418" s="561"/>
      <c r="AA418" s="561"/>
      <c r="AB418" s="561"/>
      <c r="AC418" s="561"/>
      <c r="AD418" s="561"/>
      <c r="AE418" s="561"/>
      <c r="AF418" s="561"/>
      <c r="AG418" s="561"/>
      <c r="AH418" s="561"/>
      <c r="AI418" s="562"/>
      <c r="AJ418" s="562"/>
      <c r="AK418" s="562"/>
      <c r="AL418" s="562"/>
      <c r="AM418" s="562"/>
      <c r="AN418" s="562"/>
      <c r="AO418" s="562"/>
      <c r="AP418" s="562"/>
      <c r="AQ418" s="562"/>
      <c r="AR418" s="562"/>
      <c r="AS418" s="562"/>
      <c r="AT418" s="562"/>
      <c r="AU418" s="562"/>
      <c r="AV418" s="562"/>
      <c r="AW418" s="562"/>
      <c r="AX418" s="562"/>
    </row>
    <row r="419" outlineLevel="1">
      <c r="A419" s="61"/>
      <c r="B419" s="61"/>
      <c r="C419" s="61"/>
      <c r="D419" s="547" t="s">
        <v>2689</v>
      </c>
      <c r="E419" s="547"/>
      <c r="F419" s="547"/>
      <c r="G419" s="547"/>
      <c r="H419" s="547"/>
      <c r="I419" s="125"/>
      <c r="J419" s="125"/>
      <c r="K419" s="125"/>
      <c r="L419" s="61"/>
      <c r="M419" s="61"/>
      <c r="N419" s="560"/>
      <c r="O419" s="125"/>
      <c r="P419" s="561"/>
      <c r="Q419" s="561"/>
      <c r="R419" s="561"/>
      <c r="S419" s="560"/>
      <c r="T419" s="561"/>
      <c r="U419" s="561"/>
      <c r="V419" s="561"/>
      <c r="W419" s="125"/>
      <c r="X419" s="561"/>
      <c r="Y419" s="561"/>
      <c r="Z419" s="561"/>
      <c r="AA419" s="561"/>
      <c r="AB419" s="561"/>
      <c r="AC419" s="561"/>
      <c r="AD419" s="561"/>
      <c r="AE419" s="561"/>
      <c r="AF419" s="561"/>
      <c r="AG419" s="561"/>
      <c r="AH419" s="561"/>
      <c r="AI419" s="562"/>
      <c r="AJ419" s="562"/>
      <c r="AK419" s="562"/>
      <c r="AL419" s="562"/>
      <c r="AM419" s="562"/>
      <c r="AN419" s="562"/>
      <c r="AO419" s="562"/>
      <c r="AP419" s="562"/>
      <c r="AQ419" s="562"/>
      <c r="AR419" s="562"/>
      <c r="AS419" s="562"/>
      <c r="AT419" s="562"/>
      <c r="AU419" s="562"/>
      <c r="AV419" s="562"/>
      <c r="AW419" s="562"/>
      <c r="AX419" s="562"/>
    </row>
    <row r="420" outlineLevel="1">
      <c r="A420" s="61"/>
      <c r="B420" s="61"/>
      <c r="C420" s="61"/>
      <c r="D420" s="563" t="s">
        <v>2690</v>
      </c>
      <c r="E420" s="564" t="s">
        <v>2551</v>
      </c>
      <c r="F420" s="547"/>
      <c r="G420" s="547"/>
      <c r="H420" s="547"/>
      <c r="I420" s="125"/>
      <c r="J420" s="125"/>
      <c r="K420" s="125"/>
      <c r="L420" s="61"/>
      <c r="M420" s="61"/>
      <c r="N420" s="560"/>
      <c r="O420" s="125"/>
      <c r="P420" s="561"/>
      <c r="Q420" s="561"/>
      <c r="R420" s="561"/>
      <c r="S420" s="560"/>
      <c r="T420" s="561"/>
      <c r="U420" s="561"/>
      <c r="V420" s="561"/>
      <c r="W420" s="125"/>
      <c r="X420" s="561"/>
      <c r="Y420" s="561"/>
      <c r="Z420" s="561"/>
      <c r="AA420" s="561"/>
      <c r="AB420" s="561"/>
      <c r="AC420" s="561"/>
      <c r="AD420" s="561"/>
      <c r="AE420" s="561"/>
      <c r="AF420" s="561"/>
      <c r="AG420" s="561"/>
      <c r="AH420" s="561"/>
      <c r="AI420" s="562"/>
      <c r="AJ420" s="562"/>
      <c r="AK420" s="562"/>
      <c r="AL420" s="562"/>
      <c r="AM420" s="562"/>
      <c r="AN420" s="562"/>
      <c r="AO420" s="562"/>
      <c r="AP420" s="562"/>
      <c r="AQ420" s="562"/>
      <c r="AR420" s="562"/>
      <c r="AS420" s="562"/>
      <c r="AT420" s="562"/>
      <c r="AU420" s="562"/>
      <c r="AV420" s="562"/>
      <c r="AW420" s="562"/>
      <c r="AX420" s="562"/>
    </row>
    <row r="421" outlineLevel="1">
      <c r="A421" s="61"/>
      <c r="B421" s="61"/>
      <c r="C421" s="61"/>
      <c r="D421" s="135"/>
      <c r="E421" s="564" t="s">
        <v>2691</v>
      </c>
      <c r="F421" s="547"/>
      <c r="G421" s="547"/>
      <c r="H421" s="547"/>
      <c r="I421" s="125"/>
      <c r="J421" s="125"/>
      <c r="K421" s="125"/>
      <c r="L421" s="61"/>
      <c r="M421" s="61"/>
      <c r="N421" s="560"/>
      <c r="O421" s="125"/>
      <c r="P421" s="561"/>
      <c r="Q421" s="561"/>
      <c r="R421" s="561"/>
      <c r="S421" s="560"/>
      <c r="T421" s="561"/>
      <c r="U421" s="561"/>
      <c r="V421" s="561"/>
      <c r="W421" s="125"/>
      <c r="X421" s="561"/>
      <c r="Y421" s="561"/>
      <c r="Z421" s="561"/>
      <c r="AA421" s="561"/>
      <c r="AB421" s="561"/>
      <c r="AC421" s="561"/>
      <c r="AD421" s="561"/>
      <c r="AE421" s="561"/>
      <c r="AF421" s="561"/>
      <c r="AG421" s="561"/>
      <c r="AH421" s="561"/>
      <c r="AI421" s="562"/>
      <c r="AJ421" s="562"/>
      <c r="AK421" s="562"/>
      <c r="AL421" s="562"/>
      <c r="AM421" s="562"/>
      <c r="AN421" s="562"/>
      <c r="AO421" s="562"/>
      <c r="AP421" s="562"/>
      <c r="AQ421" s="562"/>
      <c r="AR421" s="562"/>
      <c r="AS421" s="562"/>
      <c r="AT421" s="562"/>
      <c r="AU421" s="562"/>
      <c r="AV421" s="562"/>
      <c r="AW421" s="562"/>
      <c r="AX421" s="562"/>
    </row>
    <row r="422" outlineLevel="1">
      <c r="A422" s="61"/>
      <c r="B422" s="61"/>
      <c r="C422" s="61"/>
      <c r="D422" s="547" t="s">
        <v>2692</v>
      </c>
      <c r="E422" s="547"/>
      <c r="F422" s="547"/>
      <c r="G422" s="547"/>
      <c r="H422" s="547"/>
      <c r="I422" s="125"/>
      <c r="J422" s="125"/>
      <c r="K422" s="125"/>
      <c r="L422" s="61"/>
      <c r="M422" s="61"/>
      <c r="N422" s="560"/>
      <c r="O422" s="125"/>
      <c r="P422" s="561"/>
      <c r="Q422" s="561"/>
      <c r="R422" s="561"/>
      <c r="S422" s="560"/>
      <c r="T422" s="561"/>
      <c r="U422" s="561"/>
      <c r="V422" s="561"/>
      <c r="W422" s="125"/>
      <c r="X422" s="561"/>
      <c r="Y422" s="561"/>
      <c r="Z422" s="561"/>
      <c r="AA422" s="561"/>
      <c r="AB422" s="561"/>
      <c r="AC422" s="561"/>
      <c r="AD422" s="561"/>
      <c r="AE422" s="561"/>
      <c r="AF422" s="561"/>
      <c r="AG422" s="561"/>
      <c r="AH422" s="561"/>
      <c r="AI422" s="562"/>
      <c r="AJ422" s="562"/>
      <c r="AK422" s="562"/>
      <c r="AL422" s="562"/>
      <c r="AM422" s="562"/>
      <c r="AN422" s="562"/>
      <c r="AO422" s="562"/>
      <c r="AP422" s="562"/>
      <c r="AQ422" s="562"/>
      <c r="AR422" s="562"/>
      <c r="AS422" s="562"/>
      <c r="AT422" s="562"/>
      <c r="AU422" s="562"/>
      <c r="AV422" s="562"/>
      <c r="AW422" s="562"/>
      <c r="AX422" s="562"/>
    </row>
    <row r="423" outlineLevel="1">
      <c r="A423" s="61"/>
      <c r="B423" s="61"/>
      <c r="C423" s="61"/>
      <c r="D423" s="559" t="s">
        <v>2014</v>
      </c>
      <c r="E423" s="547" t="s">
        <v>2554</v>
      </c>
      <c r="F423" s="547"/>
      <c r="G423" s="547"/>
      <c r="H423" s="547"/>
      <c r="I423" s="125"/>
      <c r="J423" s="125"/>
      <c r="K423" s="125"/>
      <c r="L423" s="61"/>
      <c r="M423" s="61"/>
      <c r="N423" s="560"/>
      <c r="O423" s="125"/>
      <c r="P423" s="561"/>
      <c r="Q423" s="561"/>
      <c r="R423" s="561"/>
      <c r="S423" s="560"/>
      <c r="T423" s="561"/>
      <c r="U423" s="561"/>
      <c r="V423" s="561"/>
      <c r="W423" s="125"/>
      <c r="X423" s="561"/>
      <c r="Y423" s="561"/>
      <c r="Z423" s="561"/>
      <c r="AA423" s="561"/>
      <c r="AB423" s="561"/>
      <c r="AC423" s="561"/>
      <c r="AD423" s="561"/>
      <c r="AE423" s="561"/>
      <c r="AF423" s="561"/>
      <c r="AG423" s="561"/>
      <c r="AH423" s="561"/>
      <c r="AI423" s="562"/>
      <c r="AJ423" s="562"/>
      <c r="AK423" s="562"/>
      <c r="AL423" s="562"/>
      <c r="AM423" s="562"/>
      <c r="AN423" s="562"/>
      <c r="AO423" s="562"/>
      <c r="AP423" s="562"/>
      <c r="AQ423" s="562"/>
      <c r="AR423" s="562"/>
      <c r="AS423" s="562"/>
      <c r="AT423" s="562"/>
      <c r="AU423" s="562"/>
      <c r="AV423" s="562"/>
      <c r="AW423" s="562"/>
      <c r="AX423" s="562"/>
    </row>
    <row r="424" outlineLevel="1">
      <c r="A424" s="61"/>
      <c r="B424" s="61"/>
      <c r="C424" s="61"/>
      <c r="D424" s="135"/>
      <c r="E424" s="547" t="s">
        <v>2693</v>
      </c>
      <c r="F424" s="547"/>
      <c r="G424" s="547"/>
      <c r="H424" s="547"/>
      <c r="I424" s="125"/>
      <c r="J424" s="125"/>
      <c r="K424" s="125"/>
      <c r="L424" s="61"/>
      <c r="M424" s="61"/>
      <c r="N424" s="560"/>
      <c r="O424" s="125"/>
      <c r="P424" s="561"/>
      <c r="Q424" s="561"/>
      <c r="R424" s="561"/>
      <c r="S424" s="560"/>
      <c r="T424" s="561"/>
      <c r="U424" s="561"/>
      <c r="V424" s="561"/>
      <c r="W424" s="125"/>
      <c r="X424" s="561"/>
      <c r="Y424" s="561"/>
      <c r="Z424" s="561"/>
      <c r="AA424" s="561"/>
      <c r="AB424" s="561"/>
      <c r="AC424" s="561"/>
      <c r="AD424" s="561"/>
      <c r="AE424" s="561"/>
      <c r="AF424" s="561"/>
      <c r="AG424" s="561"/>
      <c r="AH424" s="561"/>
      <c r="AI424" s="562"/>
      <c r="AJ424" s="562"/>
      <c r="AK424" s="562"/>
      <c r="AL424" s="562"/>
      <c r="AM424" s="562"/>
      <c r="AN424" s="562"/>
      <c r="AO424" s="562"/>
      <c r="AP424" s="562"/>
      <c r="AQ424" s="562"/>
      <c r="AR424" s="562"/>
      <c r="AS424" s="562"/>
      <c r="AT424" s="562"/>
      <c r="AU424" s="562"/>
      <c r="AV424" s="562"/>
      <c r="AW424" s="562"/>
      <c r="AX424" s="562"/>
    </row>
    <row r="425" outlineLevel="1">
      <c r="A425" s="61"/>
      <c r="B425" s="61"/>
      <c r="C425" s="61"/>
      <c r="D425" s="547" t="s">
        <v>2694</v>
      </c>
      <c r="E425" s="547"/>
      <c r="F425" s="547"/>
      <c r="G425" s="547"/>
      <c r="H425" s="547"/>
      <c r="I425" s="125"/>
      <c r="J425" s="125"/>
      <c r="K425" s="125"/>
      <c r="L425" s="61"/>
      <c r="M425" s="61"/>
      <c r="N425" s="560"/>
      <c r="O425" s="125"/>
      <c r="P425" s="561"/>
      <c r="Q425" s="561"/>
      <c r="R425" s="561"/>
      <c r="S425" s="560"/>
      <c r="T425" s="561"/>
      <c r="U425" s="561"/>
      <c r="V425" s="561"/>
      <c r="W425" s="125"/>
      <c r="X425" s="561"/>
      <c r="Y425" s="561"/>
      <c r="Z425" s="561"/>
      <c r="AA425" s="561"/>
      <c r="AB425" s="561"/>
      <c r="AC425" s="561"/>
      <c r="AD425" s="561"/>
      <c r="AE425" s="561"/>
      <c r="AF425" s="561"/>
      <c r="AG425" s="561"/>
      <c r="AH425" s="561"/>
      <c r="AI425" s="562"/>
      <c r="AJ425" s="562"/>
      <c r="AK425" s="562"/>
      <c r="AL425" s="562"/>
      <c r="AM425" s="562"/>
      <c r="AN425" s="562"/>
      <c r="AO425" s="562"/>
      <c r="AP425" s="562"/>
      <c r="AQ425" s="562"/>
      <c r="AR425" s="562"/>
      <c r="AS425" s="562"/>
      <c r="AT425" s="562"/>
      <c r="AU425" s="562"/>
      <c r="AV425" s="562"/>
      <c r="AW425" s="562"/>
      <c r="AX425" s="562"/>
    </row>
    <row r="426" outlineLevel="1">
      <c r="A426" s="62"/>
      <c r="B426" s="61"/>
      <c r="C426" s="62"/>
      <c r="D426" s="547" t="s">
        <v>2016</v>
      </c>
      <c r="E426" s="547"/>
      <c r="F426" s="547"/>
      <c r="G426" s="547"/>
      <c r="H426" s="547"/>
      <c r="I426" s="135"/>
      <c r="J426" s="135"/>
      <c r="K426" s="135"/>
      <c r="L426" s="62"/>
      <c r="M426" s="62"/>
      <c r="N426" s="560"/>
      <c r="O426" s="135"/>
      <c r="P426" s="561"/>
      <c r="Q426" s="561"/>
      <c r="R426" s="561"/>
      <c r="S426" s="560"/>
      <c r="T426" s="561"/>
      <c r="U426" s="561"/>
      <c r="V426" s="561"/>
      <c r="W426" s="135"/>
      <c r="X426" s="561"/>
      <c r="Y426" s="561"/>
      <c r="Z426" s="561"/>
      <c r="AA426" s="561"/>
      <c r="AB426" s="561"/>
      <c r="AC426" s="561"/>
      <c r="AD426" s="561"/>
      <c r="AE426" s="561"/>
      <c r="AF426" s="561"/>
      <c r="AG426" s="561"/>
      <c r="AH426" s="561"/>
      <c r="AI426" s="562"/>
      <c r="AJ426" s="562"/>
      <c r="AK426" s="562"/>
      <c r="AL426" s="562"/>
      <c r="AM426" s="562"/>
      <c r="AN426" s="562"/>
      <c r="AO426" s="562"/>
      <c r="AP426" s="562"/>
      <c r="AQ426" s="562"/>
      <c r="AR426" s="562"/>
      <c r="AS426" s="562"/>
      <c r="AT426" s="562"/>
      <c r="AU426" s="562"/>
      <c r="AV426" s="562"/>
      <c r="AW426" s="562"/>
      <c r="AX426" s="562"/>
    </row>
    <row r="427" outlineLevel="1">
      <c r="A427" s="558">
        <v>48.0</v>
      </c>
      <c r="B427" s="61"/>
      <c r="C427" s="225" t="s">
        <v>1662</v>
      </c>
      <c r="D427" s="547" t="s">
        <v>2687</v>
      </c>
      <c r="E427" s="547"/>
      <c r="F427" s="547"/>
      <c r="G427" s="547"/>
      <c r="H427" s="547"/>
      <c r="I427" s="559" t="s">
        <v>2339</v>
      </c>
      <c r="J427" s="559" t="s">
        <v>1664</v>
      </c>
      <c r="K427" s="559" t="s">
        <v>1663</v>
      </c>
      <c r="L427" s="225" t="s">
        <v>1990</v>
      </c>
      <c r="M427" s="225" t="s">
        <v>2228</v>
      </c>
      <c r="N427" s="560"/>
      <c r="O427" s="559" t="s">
        <v>2080</v>
      </c>
      <c r="P427" s="561"/>
      <c r="Q427" s="561"/>
      <c r="R427" s="561"/>
      <c r="S427" s="560"/>
      <c r="T427" s="561"/>
      <c r="U427" s="561"/>
      <c r="V427" s="561"/>
      <c r="W427" s="559" t="s">
        <v>290</v>
      </c>
      <c r="X427" s="561"/>
      <c r="Y427" s="561"/>
      <c r="Z427" s="561"/>
      <c r="AA427" s="561"/>
      <c r="AB427" s="561"/>
      <c r="AC427" s="561"/>
      <c r="AD427" s="561"/>
      <c r="AE427" s="561"/>
      <c r="AF427" s="561"/>
      <c r="AG427" s="561"/>
      <c r="AH427" s="561"/>
      <c r="AI427" s="562"/>
      <c r="AJ427" s="562"/>
      <c r="AK427" s="562"/>
      <c r="AL427" s="562"/>
      <c r="AM427" s="562"/>
      <c r="AN427" s="562"/>
      <c r="AO427" s="562"/>
      <c r="AP427" s="562"/>
      <c r="AQ427" s="562"/>
      <c r="AR427" s="562"/>
      <c r="AS427" s="562"/>
      <c r="AT427" s="562"/>
      <c r="AU427" s="562"/>
      <c r="AV427" s="562"/>
      <c r="AW427" s="562"/>
      <c r="AX427" s="562"/>
    </row>
    <row r="428" outlineLevel="1">
      <c r="A428" s="61"/>
      <c r="B428" s="61"/>
      <c r="C428" s="61"/>
      <c r="D428" s="547" t="s">
        <v>2689</v>
      </c>
      <c r="E428" s="547"/>
      <c r="F428" s="547"/>
      <c r="G428" s="547"/>
      <c r="H428" s="547"/>
      <c r="I428" s="125"/>
      <c r="J428" s="125"/>
      <c r="K428" s="125"/>
      <c r="L428" s="61"/>
      <c r="M428" s="61"/>
      <c r="N428" s="560"/>
      <c r="O428" s="125"/>
      <c r="P428" s="561"/>
      <c r="Q428" s="561"/>
      <c r="R428" s="561"/>
      <c r="S428" s="560"/>
      <c r="T428" s="561"/>
      <c r="U428" s="561"/>
      <c r="V428" s="561"/>
      <c r="W428" s="125"/>
      <c r="X428" s="561"/>
      <c r="Y428" s="561"/>
      <c r="Z428" s="561"/>
      <c r="AA428" s="561"/>
      <c r="AB428" s="561"/>
      <c r="AC428" s="561"/>
      <c r="AD428" s="561"/>
      <c r="AE428" s="561"/>
      <c r="AF428" s="561"/>
      <c r="AG428" s="561"/>
      <c r="AH428" s="561"/>
      <c r="AI428" s="562"/>
      <c r="AJ428" s="562"/>
      <c r="AK428" s="562"/>
      <c r="AL428" s="562"/>
      <c r="AM428" s="562"/>
      <c r="AN428" s="562"/>
      <c r="AO428" s="562"/>
      <c r="AP428" s="562"/>
      <c r="AQ428" s="562"/>
      <c r="AR428" s="562"/>
      <c r="AS428" s="562"/>
      <c r="AT428" s="562"/>
      <c r="AU428" s="562"/>
      <c r="AV428" s="562"/>
      <c r="AW428" s="562"/>
      <c r="AX428" s="562"/>
    </row>
    <row r="429" outlineLevel="1">
      <c r="A429" s="61"/>
      <c r="B429" s="61"/>
      <c r="C429" s="61"/>
      <c r="D429" s="563" t="s">
        <v>2690</v>
      </c>
      <c r="E429" s="564" t="s">
        <v>2551</v>
      </c>
      <c r="F429" s="547"/>
      <c r="G429" s="547"/>
      <c r="H429" s="547"/>
      <c r="I429" s="125"/>
      <c r="J429" s="125"/>
      <c r="K429" s="125"/>
      <c r="L429" s="61"/>
      <c r="M429" s="61"/>
      <c r="N429" s="560"/>
      <c r="O429" s="125"/>
      <c r="P429" s="561"/>
      <c r="Q429" s="561"/>
      <c r="R429" s="561"/>
      <c r="S429" s="560"/>
      <c r="T429" s="561"/>
      <c r="U429" s="561"/>
      <c r="V429" s="561"/>
      <c r="W429" s="125"/>
      <c r="X429" s="561"/>
      <c r="Y429" s="561"/>
      <c r="Z429" s="561"/>
      <c r="AA429" s="561"/>
      <c r="AB429" s="561"/>
      <c r="AC429" s="561"/>
      <c r="AD429" s="561"/>
      <c r="AE429" s="561"/>
      <c r="AF429" s="561"/>
      <c r="AG429" s="561"/>
      <c r="AH429" s="561"/>
      <c r="AI429" s="562"/>
      <c r="AJ429" s="562"/>
      <c r="AK429" s="562"/>
      <c r="AL429" s="562"/>
      <c r="AM429" s="562"/>
      <c r="AN429" s="562"/>
      <c r="AO429" s="562"/>
      <c r="AP429" s="562"/>
      <c r="AQ429" s="562"/>
      <c r="AR429" s="562"/>
      <c r="AS429" s="562"/>
      <c r="AT429" s="562"/>
      <c r="AU429" s="562"/>
      <c r="AV429" s="562"/>
      <c r="AW429" s="562"/>
      <c r="AX429" s="562"/>
    </row>
    <row r="430" outlineLevel="1">
      <c r="A430" s="61"/>
      <c r="B430" s="61"/>
      <c r="C430" s="61"/>
      <c r="D430" s="135"/>
      <c r="E430" s="564" t="s">
        <v>2691</v>
      </c>
      <c r="F430" s="547"/>
      <c r="G430" s="547"/>
      <c r="H430" s="547"/>
      <c r="I430" s="125"/>
      <c r="J430" s="125"/>
      <c r="K430" s="125"/>
      <c r="L430" s="61"/>
      <c r="M430" s="61"/>
      <c r="N430" s="560"/>
      <c r="O430" s="125"/>
      <c r="P430" s="561"/>
      <c r="Q430" s="561"/>
      <c r="R430" s="561"/>
      <c r="S430" s="560"/>
      <c r="T430" s="561"/>
      <c r="U430" s="561"/>
      <c r="V430" s="561"/>
      <c r="W430" s="125"/>
      <c r="X430" s="561"/>
      <c r="Y430" s="561"/>
      <c r="Z430" s="561"/>
      <c r="AA430" s="561"/>
      <c r="AB430" s="561"/>
      <c r="AC430" s="561"/>
      <c r="AD430" s="561"/>
      <c r="AE430" s="561"/>
      <c r="AF430" s="561"/>
      <c r="AG430" s="561"/>
      <c r="AH430" s="561"/>
      <c r="AI430" s="562"/>
      <c r="AJ430" s="562"/>
      <c r="AK430" s="562"/>
      <c r="AL430" s="562"/>
      <c r="AM430" s="562"/>
      <c r="AN430" s="562"/>
      <c r="AO430" s="562"/>
      <c r="AP430" s="562"/>
      <c r="AQ430" s="562"/>
      <c r="AR430" s="562"/>
      <c r="AS430" s="562"/>
      <c r="AT430" s="562"/>
      <c r="AU430" s="562"/>
      <c r="AV430" s="562"/>
      <c r="AW430" s="562"/>
      <c r="AX430" s="562"/>
    </row>
    <row r="431" outlineLevel="1">
      <c r="A431" s="61"/>
      <c r="B431" s="61"/>
      <c r="C431" s="61"/>
      <c r="D431" s="547" t="s">
        <v>2692</v>
      </c>
      <c r="E431" s="547"/>
      <c r="F431" s="547"/>
      <c r="G431" s="547"/>
      <c r="H431" s="547"/>
      <c r="I431" s="125"/>
      <c r="J431" s="125"/>
      <c r="K431" s="125"/>
      <c r="L431" s="61"/>
      <c r="M431" s="61"/>
      <c r="N431" s="560"/>
      <c r="O431" s="125"/>
      <c r="P431" s="561"/>
      <c r="Q431" s="561"/>
      <c r="R431" s="561"/>
      <c r="S431" s="560"/>
      <c r="T431" s="561"/>
      <c r="U431" s="561"/>
      <c r="V431" s="561"/>
      <c r="W431" s="125"/>
      <c r="X431" s="561"/>
      <c r="Y431" s="561"/>
      <c r="Z431" s="561"/>
      <c r="AA431" s="561"/>
      <c r="AB431" s="561"/>
      <c r="AC431" s="561"/>
      <c r="AD431" s="561"/>
      <c r="AE431" s="561"/>
      <c r="AF431" s="561"/>
      <c r="AG431" s="561"/>
      <c r="AH431" s="561"/>
      <c r="AI431" s="562"/>
      <c r="AJ431" s="562"/>
      <c r="AK431" s="562"/>
      <c r="AL431" s="562"/>
      <c r="AM431" s="562"/>
      <c r="AN431" s="562"/>
      <c r="AO431" s="562"/>
      <c r="AP431" s="562"/>
      <c r="AQ431" s="562"/>
      <c r="AR431" s="562"/>
      <c r="AS431" s="562"/>
      <c r="AT431" s="562"/>
      <c r="AU431" s="562"/>
      <c r="AV431" s="562"/>
      <c r="AW431" s="562"/>
      <c r="AX431" s="562"/>
    </row>
    <row r="432" outlineLevel="1">
      <c r="A432" s="61"/>
      <c r="B432" s="61"/>
      <c r="C432" s="61"/>
      <c r="D432" s="559" t="s">
        <v>2014</v>
      </c>
      <c r="E432" s="547" t="s">
        <v>2554</v>
      </c>
      <c r="F432" s="547"/>
      <c r="G432" s="547"/>
      <c r="H432" s="547"/>
      <c r="I432" s="125"/>
      <c r="J432" s="125"/>
      <c r="K432" s="125"/>
      <c r="L432" s="61"/>
      <c r="M432" s="61"/>
      <c r="N432" s="560"/>
      <c r="O432" s="125"/>
      <c r="P432" s="561"/>
      <c r="Q432" s="561"/>
      <c r="R432" s="561"/>
      <c r="S432" s="560"/>
      <c r="T432" s="561"/>
      <c r="U432" s="561"/>
      <c r="V432" s="561"/>
      <c r="W432" s="125"/>
      <c r="X432" s="561"/>
      <c r="Y432" s="561"/>
      <c r="Z432" s="561"/>
      <c r="AA432" s="561"/>
      <c r="AB432" s="561"/>
      <c r="AC432" s="561"/>
      <c r="AD432" s="561"/>
      <c r="AE432" s="561"/>
      <c r="AF432" s="561"/>
      <c r="AG432" s="561"/>
      <c r="AH432" s="561"/>
      <c r="AI432" s="562"/>
      <c r="AJ432" s="562"/>
      <c r="AK432" s="562"/>
      <c r="AL432" s="562"/>
      <c r="AM432" s="562"/>
      <c r="AN432" s="562"/>
      <c r="AO432" s="562"/>
      <c r="AP432" s="562"/>
      <c r="AQ432" s="562"/>
      <c r="AR432" s="562"/>
      <c r="AS432" s="562"/>
      <c r="AT432" s="562"/>
      <c r="AU432" s="562"/>
      <c r="AV432" s="562"/>
      <c r="AW432" s="562"/>
      <c r="AX432" s="562"/>
    </row>
    <row r="433" outlineLevel="1">
      <c r="A433" s="61"/>
      <c r="B433" s="61"/>
      <c r="C433" s="61"/>
      <c r="D433" s="135"/>
      <c r="E433" s="547" t="s">
        <v>2693</v>
      </c>
      <c r="F433" s="547"/>
      <c r="G433" s="547"/>
      <c r="H433" s="547"/>
      <c r="I433" s="125"/>
      <c r="J433" s="125"/>
      <c r="K433" s="125"/>
      <c r="L433" s="61"/>
      <c r="M433" s="61"/>
      <c r="N433" s="560"/>
      <c r="O433" s="125"/>
      <c r="P433" s="561"/>
      <c r="Q433" s="561"/>
      <c r="R433" s="561"/>
      <c r="S433" s="560"/>
      <c r="T433" s="561"/>
      <c r="U433" s="561"/>
      <c r="V433" s="561"/>
      <c r="W433" s="125"/>
      <c r="X433" s="561"/>
      <c r="Y433" s="561"/>
      <c r="Z433" s="561"/>
      <c r="AA433" s="561"/>
      <c r="AB433" s="561"/>
      <c r="AC433" s="561"/>
      <c r="AD433" s="561"/>
      <c r="AE433" s="561"/>
      <c r="AF433" s="561"/>
      <c r="AG433" s="561"/>
      <c r="AH433" s="561"/>
      <c r="AI433" s="562"/>
      <c r="AJ433" s="562"/>
      <c r="AK433" s="562"/>
      <c r="AL433" s="562"/>
      <c r="AM433" s="562"/>
      <c r="AN433" s="562"/>
      <c r="AO433" s="562"/>
      <c r="AP433" s="562"/>
      <c r="AQ433" s="562"/>
      <c r="AR433" s="562"/>
      <c r="AS433" s="562"/>
      <c r="AT433" s="562"/>
      <c r="AU433" s="562"/>
      <c r="AV433" s="562"/>
      <c r="AW433" s="562"/>
      <c r="AX433" s="562"/>
    </row>
    <row r="434" outlineLevel="1">
      <c r="A434" s="61"/>
      <c r="B434" s="61"/>
      <c r="C434" s="61"/>
      <c r="D434" s="547" t="s">
        <v>2694</v>
      </c>
      <c r="E434" s="547"/>
      <c r="F434" s="547"/>
      <c r="G434" s="547"/>
      <c r="H434" s="547"/>
      <c r="I434" s="125"/>
      <c r="J434" s="125"/>
      <c r="K434" s="125"/>
      <c r="L434" s="61"/>
      <c r="M434" s="61"/>
      <c r="N434" s="560"/>
      <c r="O434" s="125"/>
      <c r="P434" s="561"/>
      <c r="Q434" s="561"/>
      <c r="R434" s="561"/>
      <c r="S434" s="560"/>
      <c r="T434" s="561"/>
      <c r="U434" s="561"/>
      <c r="V434" s="561"/>
      <c r="W434" s="125"/>
      <c r="X434" s="561"/>
      <c r="Y434" s="561"/>
      <c r="Z434" s="561"/>
      <c r="AA434" s="561"/>
      <c r="AB434" s="561"/>
      <c r="AC434" s="561"/>
      <c r="AD434" s="561"/>
      <c r="AE434" s="561"/>
      <c r="AF434" s="561"/>
      <c r="AG434" s="561"/>
      <c r="AH434" s="561"/>
      <c r="AI434" s="562"/>
      <c r="AJ434" s="562"/>
      <c r="AK434" s="562"/>
      <c r="AL434" s="562"/>
      <c r="AM434" s="562"/>
      <c r="AN434" s="562"/>
      <c r="AO434" s="562"/>
      <c r="AP434" s="562"/>
      <c r="AQ434" s="562"/>
      <c r="AR434" s="562"/>
      <c r="AS434" s="562"/>
      <c r="AT434" s="562"/>
      <c r="AU434" s="562"/>
      <c r="AV434" s="562"/>
      <c r="AW434" s="562"/>
      <c r="AX434" s="562"/>
    </row>
    <row r="435" outlineLevel="1">
      <c r="A435" s="62"/>
      <c r="B435" s="61"/>
      <c r="C435" s="62"/>
      <c r="D435" s="547" t="s">
        <v>2016</v>
      </c>
      <c r="E435" s="547"/>
      <c r="F435" s="547"/>
      <c r="G435" s="547"/>
      <c r="H435" s="547"/>
      <c r="I435" s="135"/>
      <c r="J435" s="135"/>
      <c r="K435" s="135"/>
      <c r="L435" s="62"/>
      <c r="M435" s="62"/>
      <c r="N435" s="560"/>
      <c r="O435" s="135"/>
      <c r="P435" s="561"/>
      <c r="Q435" s="561"/>
      <c r="R435" s="561"/>
      <c r="S435" s="560"/>
      <c r="T435" s="561"/>
      <c r="U435" s="561"/>
      <c r="V435" s="561"/>
      <c r="W435" s="135"/>
      <c r="X435" s="561"/>
      <c r="Y435" s="561"/>
      <c r="Z435" s="561"/>
      <c r="AA435" s="561"/>
      <c r="AB435" s="561"/>
      <c r="AC435" s="561"/>
      <c r="AD435" s="561"/>
      <c r="AE435" s="561"/>
      <c r="AF435" s="561"/>
      <c r="AG435" s="561"/>
      <c r="AH435" s="561"/>
      <c r="AI435" s="562"/>
      <c r="AJ435" s="562"/>
      <c r="AK435" s="562"/>
      <c r="AL435" s="562"/>
      <c r="AM435" s="562"/>
      <c r="AN435" s="562"/>
      <c r="AO435" s="562"/>
      <c r="AP435" s="562"/>
      <c r="AQ435" s="562"/>
      <c r="AR435" s="562"/>
      <c r="AS435" s="562"/>
      <c r="AT435" s="562"/>
      <c r="AU435" s="562"/>
      <c r="AV435" s="562"/>
      <c r="AW435" s="562"/>
      <c r="AX435" s="562"/>
    </row>
    <row r="436" outlineLevel="1">
      <c r="A436" s="558">
        <v>49.0</v>
      </c>
      <c r="B436" s="61"/>
      <c r="C436" s="225" t="s">
        <v>1665</v>
      </c>
      <c r="D436" s="547" t="s">
        <v>2687</v>
      </c>
      <c r="E436" s="547"/>
      <c r="F436" s="547"/>
      <c r="G436" s="547"/>
      <c r="H436" s="547"/>
      <c r="I436" s="559" t="s">
        <v>2339</v>
      </c>
      <c r="J436" s="559" t="s">
        <v>1667</v>
      </c>
      <c r="K436" s="559" t="s">
        <v>1666</v>
      </c>
      <c r="L436" s="225" t="s">
        <v>1990</v>
      </c>
      <c r="M436" s="225" t="s">
        <v>2228</v>
      </c>
      <c r="N436" s="560"/>
      <c r="O436" s="559" t="s">
        <v>2080</v>
      </c>
      <c r="P436" s="561"/>
      <c r="Q436" s="561"/>
      <c r="R436" s="561"/>
      <c r="S436" s="560"/>
      <c r="T436" s="561"/>
      <c r="U436" s="561"/>
      <c r="V436" s="561"/>
      <c r="W436" s="559" t="s">
        <v>290</v>
      </c>
      <c r="X436" s="561"/>
      <c r="Y436" s="561"/>
      <c r="Z436" s="561"/>
      <c r="AA436" s="561"/>
      <c r="AB436" s="561"/>
      <c r="AC436" s="561"/>
      <c r="AD436" s="561"/>
      <c r="AE436" s="561"/>
      <c r="AF436" s="561"/>
      <c r="AG436" s="561"/>
      <c r="AH436" s="561"/>
      <c r="AI436" s="562"/>
      <c r="AJ436" s="562"/>
      <c r="AK436" s="562"/>
      <c r="AL436" s="562"/>
      <c r="AM436" s="562"/>
      <c r="AN436" s="562"/>
      <c r="AO436" s="562"/>
      <c r="AP436" s="562"/>
      <c r="AQ436" s="562"/>
      <c r="AR436" s="562"/>
      <c r="AS436" s="562"/>
      <c r="AT436" s="562"/>
      <c r="AU436" s="562"/>
      <c r="AV436" s="562"/>
      <c r="AW436" s="562"/>
      <c r="AX436" s="562"/>
    </row>
    <row r="437" outlineLevel="1">
      <c r="A437" s="61"/>
      <c r="B437" s="61"/>
      <c r="C437" s="61"/>
      <c r="D437" s="547" t="s">
        <v>2689</v>
      </c>
      <c r="E437" s="547"/>
      <c r="F437" s="547"/>
      <c r="G437" s="547"/>
      <c r="H437" s="547"/>
      <c r="I437" s="125"/>
      <c r="J437" s="125"/>
      <c r="K437" s="125"/>
      <c r="L437" s="61"/>
      <c r="M437" s="61"/>
      <c r="N437" s="560"/>
      <c r="O437" s="125"/>
      <c r="P437" s="561"/>
      <c r="Q437" s="561"/>
      <c r="R437" s="561"/>
      <c r="S437" s="560"/>
      <c r="T437" s="561"/>
      <c r="U437" s="561"/>
      <c r="V437" s="561"/>
      <c r="W437" s="125"/>
      <c r="X437" s="561"/>
      <c r="Y437" s="561"/>
      <c r="Z437" s="561"/>
      <c r="AA437" s="561"/>
      <c r="AB437" s="561"/>
      <c r="AC437" s="561"/>
      <c r="AD437" s="561"/>
      <c r="AE437" s="561"/>
      <c r="AF437" s="561"/>
      <c r="AG437" s="561"/>
      <c r="AH437" s="561"/>
      <c r="AI437" s="562"/>
      <c r="AJ437" s="562"/>
      <c r="AK437" s="562"/>
      <c r="AL437" s="562"/>
      <c r="AM437" s="562"/>
      <c r="AN437" s="562"/>
      <c r="AO437" s="562"/>
      <c r="AP437" s="562"/>
      <c r="AQ437" s="562"/>
      <c r="AR437" s="562"/>
      <c r="AS437" s="562"/>
      <c r="AT437" s="562"/>
      <c r="AU437" s="562"/>
      <c r="AV437" s="562"/>
      <c r="AW437" s="562"/>
      <c r="AX437" s="562"/>
    </row>
    <row r="438" outlineLevel="1">
      <c r="A438" s="61"/>
      <c r="B438" s="61"/>
      <c r="C438" s="61"/>
      <c r="D438" s="563" t="s">
        <v>2690</v>
      </c>
      <c r="E438" s="564" t="s">
        <v>2551</v>
      </c>
      <c r="F438" s="547"/>
      <c r="G438" s="547"/>
      <c r="H438" s="547"/>
      <c r="I438" s="125"/>
      <c r="J438" s="125"/>
      <c r="K438" s="125"/>
      <c r="L438" s="61"/>
      <c r="M438" s="61"/>
      <c r="N438" s="560"/>
      <c r="O438" s="125"/>
      <c r="P438" s="561"/>
      <c r="Q438" s="561"/>
      <c r="R438" s="561"/>
      <c r="S438" s="560"/>
      <c r="T438" s="561"/>
      <c r="U438" s="561"/>
      <c r="V438" s="561"/>
      <c r="W438" s="125"/>
      <c r="X438" s="561"/>
      <c r="Y438" s="561"/>
      <c r="Z438" s="561"/>
      <c r="AA438" s="561"/>
      <c r="AB438" s="561"/>
      <c r="AC438" s="561"/>
      <c r="AD438" s="561"/>
      <c r="AE438" s="561"/>
      <c r="AF438" s="561"/>
      <c r="AG438" s="561"/>
      <c r="AH438" s="561"/>
      <c r="AI438" s="562"/>
      <c r="AJ438" s="562"/>
      <c r="AK438" s="562"/>
      <c r="AL438" s="562"/>
      <c r="AM438" s="562"/>
      <c r="AN438" s="562"/>
      <c r="AO438" s="562"/>
      <c r="AP438" s="562"/>
      <c r="AQ438" s="562"/>
      <c r="AR438" s="562"/>
      <c r="AS438" s="562"/>
      <c r="AT438" s="562"/>
      <c r="AU438" s="562"/>
      <c r="AV438" s="562"/>
      <c r="AW438" s="562"/>
      <c r="AX438" s="562"/>
    </row>
    <row r="439" outlineLevel="1">
      <c r="A439" s="61"/>
      <c r="B439" s="61"/>
      <c r="C439" s="61"/>
      <c r="D439" s="135"/>
      <c r="E439" s="564" t="s">
        <v>2691</v>
      </c>
      <c r="F439" s="547"/>
      <c r="G439" s="547"/>
      <c r="H439" s="547"/>
      <c r="I439" s="125"/>
      <c r="J439" s="125"/>
      <c r="K439" s="125"/>
      <c r="L439" s="61"/>
      <c r="M439" s="61"/>
      <c r="N439" s="560"/>
      <c r="O439" s="125"/>
      <c r="P439" s="561"/>
      <c r="Q439" s="561"/>
      <c r="R439" s="561"/>
      <c r="S439" s="560"/>
      <c r="T439" s="561"/>
      <c r="U439" s="561"/>
      <c r="V439" s="561"/>
      <c r="W439" s="125"/>
      <c r="X439" s="561"/>
      <c r="Y439" s="561"/>
      <c r="Z439" s="561"/>
      <c r="AA439" s="561"/>
      <c r="AB439" s="561"/>
      <c r="AC439" s="561"/>
      <c r="AD439" s="561"/>
      <c r="AE439" s="561"/>
      <c r="AF439" s="561"/>
      <c r="AG439" s="561"/>
      <c r="AH439" s="561"/>
      <c r="AI439" s="562"/>
      <c r="AJ439" s="562"/>
      <c r="AK439" s="562"/>
      <c r="AL439" s="562"/>
      <c r="AM439" s="562"/>
      <c r="AN439" s="562"/>
      <c r="AO439" s="562"/>
      <c r="AP439" s="562"/>
      <c r="AQ439" s="562"/>
      <c r="AR439" s="562"/>
      <c r="AS439" s="562"/>
      <c r="AT439" s="562"/>
      <c r="AU439" s="562"/>
      <c r="AV439" s="562"/>
      <c r="AW439" s="562"/>
      <c r="AX439" s="562"/>
    </row>
    <row r="440" outlineLevel="1">
      <c r="A440" s="61"/>
      <c r="B440" s="61"/>
      <c r="C440" s="61"/>
      <c r="D440" s="547" t="s">
        <v>2692</v>
      </c>
      <c r="E440" s="547"/>
      <c r="F440" s="547"/>
      <c r="G440" s="547"/>
      <c r="H440" s="547"/>
      <c r="I440" s="125"/>
      <c r="J440" s="125"/>
      <c r="K440" s="125"/>
      <c r="L440" s="61"/>
      <c r="M440" s="61"/>
      <c r="N440" s="560"/>
      <c r="O440" s="125"/>
      <c r="P440" s="561"/>
      <c r="Q440" s="561"/>
      <c r="R440" s="561"/>
      <c r="S440" s="560"/>
      <c r="T440" s="561"/>
      <c r="U440" s="561"/>
      <c r="V440" s="561"/>
      <c r="W440" s="125"/>
      <c r="X440" s="561"/>
      <c r="Y440" s="561"/>
      <c r="Z440" s="561"/>
      <c r="AA440" s="561"/>
      <c r="AB440" s="561"/>
      <c r="AC440" s="561"/>
      <c r="AD440" s="561"/>
      <c r="AE440" s="561"/>
      <c r="AF440" s="561"/>
      <c r="AG440" s="561"/>
      <c r="AH440" s="561"/>
      <c r="AI440" s="562"/>
      <c r="AJ440" s="562"/>
      <c r="AK440" s="562"/>
      <c r="AL440" s="562"/>
      <c r="AM440" s="562"/>
      <c r="AN440" s="562"/>
      <c r="AO440" s="562"/>
      <c r="AP440" s="562"/>
      <c r="AQ440" s="562"/>
      <c r="AR440" s="562"/>
      <c r="AS440" s="562"/>
      <c r="AT440" s="562"/>
      <c r="AU440" s="562"/>
      <c r="AV440" s="562"/>
      <c r="AW440" s="562"/>
      <c r="AX440" s="562"/>
    </row>
    <row r="441" outlineLevel="1">
      <c r="A441" s="61"/>
      <c r="B441" s="61"/>
      <c r="C441" s="61"/>
      <c r="D441" s="559" t="s">
        <v>2014</v>
      </c>
      <c r="E441" s="547" t="s">
        <v>2554</v>
      </c>
      <c r="F441" s="547"/>
      <c r="G441" s="547"/>
      <c r="H441" s="547"/>
      <c r="I441" s="125"/>
      <c r="J441" s="125"/>
      <c r="K441" s="125"/>
      <c r="L441" s="61"/>
      <c r="M441" s="61"/>
      <c r="N441" s="560"/>
      <c r="O441" s="125"/>
      <c r="P441" s="561"/>
      <c r="Q441" s="561"/>
      <c r="R441" s="561"/>
      <c r="S441" s="560"/>
      <c r="T441" s="561"/>
      <c r="U441" s="561"/>
      <c r="V441" s="561"/>
      <c r="W441" s="125"/>
      <c r="X441" s="561"/>
      <c r="Y441" s="561"/>
      <c r="Z441" s="561"/>
      <c r="AA441" s="561"/>
      <c r="AB441" s="561"/>
      <c r="AC441" s="561"/>
      <c r="AD441" s="561"/>
      <c r="AE441" s="561"/>
      <c r="AF441" s="561"/>
      <c r="AG441" s="561"/>
      <c r="AH441" s="561"/>
      <c r="AI441" s="562"/>
      <c r="AJ441" s="562"/>
      <c r="AK441" s="562"/>
      <c r="AL441" s="562"/>
      <c r="AM441" s="562"/>
      <c r="AN441" s="562"/>
      <c r="AO441" s="562"/>
      <c r="AP441" s="562"/>
      <c r="AQ441" s="562"/>
      <c r="AR441" s="562"/>
      <c r="AS441" s="562"/>
      <c r="AT441" s="562"/>
      <c r="AU441" s="562"/>
      <c r="AV441" s="562"/>
      <c r="AW441" s="562"/>
      <c r="AX441" s="562"/>
    </row>
    <row r="442" outlineLevel="1">
      <c r="A442" s="61"/>
      <c r="B442" s="61"/>
      <c r="C442" s="61"/>
      <c r="D442" s="135"/>
      <c r="E442" s="547" t="s">
        <v>2693</v>
      </c>
      <c r="F442" s="547"/>
      <c r="G442" s="547"/>
      <c r="H442" s="547"/>
      <c r="I442" s="125"/>
      <c r="J442" s="125"/>
      <c r="K442" s="125"/>
      <c r="L442" s="61"/>
      <c r="M442" s="61"/>
      <c r="N442" s="560"/>
      <c r="O442" s="125"/>
      <c r="P442" s="561"/>
      <c r="Q442" s="561"/>
      <c r="R442" s="561"/>
      <c r="S442" s="560"/>
      <c r="T442" s="561"/>
      <c r="U442" s="561"/>
      <c r="V442" s="561"/>
      <c r="W442" s="125"/>
      <c r="X442" s="561"/>
      <c r="Y442" s="561"/>
      <c r="Z442" s="561"/>
      <c r="AA442" s="561"/>
      <c r="AB442" s="561"/>
      <c r="AC442" s="561"/>
      <c r="AD442" s="561"/>
      <c r="AE442" s="561"/>
      <c r="AF442" s="561"/>
      <c r="AG442" s="561"/>
      <c r="AH442" s="561"/>
      <c r="AI442" s="562"/>
      <c r="AJ442" s="562"/>
      <c r="AK442" s="562"/>
      <c r="AL442" s="562"/>
      <c r="AM442" s="562"/>
      <c r="AN442" s="562"/>
      <c r="AO442" s="562"/>
      <c r="AP442" s="562"/>
      <c r="AQ442" s="562"/>
      <c r="AR442" s="562"/>
      <c r="AS442" s="562"/>
      <c r="AT442" s="562"/>
      <c r="AU442" s="562"/>
      <c r="AV442" s="562"/>
      <c r="AW442" s="562"/>
      <c r="AX442" s="562"/>
    </row>
    <row r="443" outlineLevel="1">
      <c r="A443" s="62"/>
      <c r="B443" s="61"/>
      <c r="C443" s="62"/>
      <c r="D443" s="547" t="s">
        <v>2016</v>
      </c>
      <c r="E443" s="547"/>
      <c r="F443" s="547"/>
      <c r="G443" s="547"/>
      <c r="H443" s="547"/>
      <c r="I443" s="135"/>
      <c r="J443" s="135"/>
      <c r="K443" s="135"/>
      <c r="L443" s="62"/>
      <c r="M443" s="62"/>
      <c r="N443" s="560"/>
      <c r="O443" s="135"/>
      <c r="P443" s="561"/>
      <c r="Q443" s="561"/>
      <c r="R443" s="561"/>
      <c r="S443" s="560"/>
      <c r="T443" s="561"/>
      <c r="U443" s="561"/>
      <c r="V443" s="561"/>
      <c r="W443" s="135"/>
      <c r="X443" s="561"/>
      <c r="Y443" s="561"/>
      <c r="Z443" s="561"/>
      <c r="AA443" s="561"/>
      <c r="AB443" s="561"/>
      <c r="AC443" s="561"/>
      <c r="AD443" s="561"/>
      <c r="AE443" s="561"/>
      <c r="AF443" s="561"/>
      <c r="AG443" s="561"/>
      <c r="AH443" s="561"/>
      <c r="AI443" s="562"/>
      <c r="AJ443" s="562"/>
      <c r="AK443" s="562"/>
      <c r="AL443" s="562"/>
      <c r="AM443" s="562"/>
      <c r="AN443" s="562"/>
      <c r="AO443" s="562"/>
      <c r="AP443" s="562"/>
      <c r="AQ443" s="562"/>
      <c r="AR443" s="562"/>
      <c r="AS443" s="562"/>
      <c r="AT443" s="562"/>
      <c r="AU443" s="562"/>
      <c r="AV443" s="562"/>
      <c r="AW443" s="562"/>
      <c r="AX443" s="562"/>
    </row>
    <row r="444" outlineLevel="1">
      <c r="A444" s="558">
        <v>50.0</v>
      </c>
      <c r="B444" s="61"/>
      <c r="C444" s="225" t="s">
        <v>1668</v>
      </c>
      <c r="D444" s="547" t="s">
        <v>2687</v>
      </c>
      <c r="E444" s="547"/>
      <c r="F444" s="547"/>
      <c r="G444" s="547"/>
      <c r="H444" s="547"/>
      <c r="I444" s="559" t="s">
        <v>2339</v>
      </c>
      <c r="J444" s="559" t="s">
        <v>1670</v>
      </c>
      <c r="K444" s="559" t="s">
        <v>1669</v>
      </c>
      <c r="L444" s="225" t="s">
        <v>1990</v>
      </c>
      <c r="M444" s="225" t="s">
        <v>2228</v>
      </c>
      <c r="N444" s="560"/>
      <c r="O444" s="559" t="s">
        <v>2080</v>
      </c>
      <c r="P444" s="561"/>
      <c r="Q444" s="561"/>
      <c r="R444" s="561"/>
      <c r="S444" s="560"/>
      <c r="T444" s="561"/>
      <c r="U444" s="561"/>
      <c r="V444" s="561"/>
      <c r="W444" s="559" t="s">
        <v>290</v>
      </c>
      <c r="X444" s="561"/>
      <c r="Y444" s="561"/>
      <c r="Z444" s="561"/>
      <c r="AA444" s="561"/>
      <c r="AB444" s="561"/>
      <c r="AC444" s="561"/>
      <c r="AD444" s="561"/>
      <c r="AE444" s="561"/>
      <c r="AF444" s="561"/>
      <c r="AG444" s="561"/>
      <c r="AH444" s="561"/>
      <c r="AI444" s="562"/>
      <c r="AJ444" s="562"/>
      <c r="AK444" s="562"/>
      <c r="AL444" s="562"/>
      <c r="AM444" s="562"/>
      <c r="AN444" s="562"/>
      <c r="AO444" s="562"/>
      <c r="AP444" s="562"/>
      <c r="AQ444" s="562"/>
      <c r="AR444" s="562"/>
      <c r="AS444" s="562"/>
      <c r="AT444" s="562"/>
      <c r="AU444" s="562"/>
      <c r="AV444" s="562"/>
      <c r="AW444" s="562"/>
      <c r="AX444" s="562"/>
    </row>
    <row r="445" outlineLevel="1">
      <c r="A445" s="61"/>
      <c r="B445" s="61"/>
      <c r="C445" s="61"/>
      <c r="D445" s="547" t="s">
        <v>2689</v>
      </c>
      <c r="E445" s="547"/>
      <c r="F445" s="547"/>
      <c r="G445" s="547"/>
      <c r="H445" s="547"/>
      <c r="I445" s="125"/>
      <c r="J445" s="125"/>
      <c r="K445" s="125"/>
      <c r="L445" s="61"/>
      <c r="M445" s="61"/>
      <c r="N445" s="560"/>
      <c r="O445" s="125"/>
      <c r="P445" s="561"/>
      <c r="Q445" s="561"/>
      <c r="R445" s="561"/>
      <c r="S445" s="560"/>
      <c r="T445" s="561"/>
      <c r="U445" s="561"/>
      <c r="V445" s="561"/>
      <c r="W445" s="125"/>
      <c r="X445" s="561"/>
      <c r="Y445" s="561"/>
      <c r="Z445" s="561"/>
      <c r="AA445" s="561"/>
      <c r="AB445" s="561"/>
      <c r="AC445" s="561"/>
      <c r="AD445" s="561"/>
      <c r="AE445" s="561"/>
      <c r="AF445" s="561"/>
      <c r="AG445" s="561"/>
      <c r="AH445" s="561"/>
      <c r="AI445" s="562"/>
      <c r="AJ445" s="562"/>
      <c r="AK445" s="562"/>
      <c r="AL445" s="562"/>
      <c r="AM445" s="562"/>
      <c r="AN445" s="562"/>
      <c r="AO445" s="562"/>
      <c r="AP445" s="562"/>
      <c r="AQ445" s="562"/>
      <c r="AR445" s="562"/>
      <c r="AS445" s="562"/>
      <c r="AT445" s="562"/>
      <c r="AU445" s="562"/>
      <c r="AV445" s="562"/>
      <c r="AW445" s="562"/>
      <c r="AX445" s="562"/>
    </row>
    <row r="446" outlineLevel="1">
      <c r="A446" s="61"/>
      <c r="B446" s="61"/>
      <c r="C446" s="61"/>
      <c r="D446" s="563" t="s">
        <v>2690</v>
      </c>
      <c r="E446" s="564" t="s">
        <v>2551</v>
      </c>
      <c r="F446" s="547"/>
      <c r="G446" s="547"/>
      <c r="H446" s="547"/>
      <c r="I446" s="125"/>
      <c r="J446" s="125"/>
      <c r="K446" s="125"/>
      <c r="L446" s="61"/>
      <c r="M446" s="61"/>
      <c r="N446" s="560"/>
      <c r="O446" s="125"/>
      <c r="P446" s="561"/>
      <c r="Q446" s="561"/>
      <c r="R446" s="561"/>
      <c r="S446" s="560"/>
      <c r="T446" s="561"/>
      <c r="U446" s="561"/>
      <c r="V446" s="561"/>
      <c r="W446" s="125"/>
      <c r="X446" s="561"/>
      <c r="Y446" s="561"/>
      <c r="Z446" s="561"/>
      <c r="AA446" s="561"/>
      <c r="AB446" s="561"/>
      <c r="AC446" s="561"/>
      <c r="AD446" s="561"/>
      <c r="AE446" s="561"/>
      <c r="AF446" s="561"/>
      <c r="AG446" s="561"/>
      <c r="AH446" s="561"/>
      <c r="AI446" s="562"/>
      <c r="AJ446" s="562"/>
      <c r="AK446" s="562"/>
      <c r="AL446" s="562"/>
      <c r="AM446" s="562"/>
      <c r="AN446" s="562"/>
      <c r="AO446" s="562"/>
      <c r="AP446" s="562"/>
      <c r="AQ446" s="562"/>
      <c r="AR446" s="562"/>
      <c r="AS446" s="562"/>
      <c r="AT446" s="562"/>
      <c r="AU446" s="562"/>
      <c r="AV446" s="562"/>
      <c r="AW446" s="562"/>
      <c r="AX446" s="562"/>
    </row>
    <row r="447" outlineLevel="1">
      <c r="A447" s="61"/>
      <c r="B447" s="61"/>
      <c r="C447" s="61"/>
      <c r="D447" s="135"/>
      <c r="E447" s="564" t="s">
        <v>2691</v>
      </c>
      <c r="F447" s="547"/>
      <c r="G447" s="547"/>
      <c r="H447" s="547"/>
      <c r="I447" s="125"/>
      <c r="J447" s="125"/>
      <c r="K447" s="125"/>
      <c r="L447" s="61"/>
      <c r="M447" s="61"/>
      <c r="N447" s="560"/>
      <c r="O447" s="125"/>
      <c r="P447" s="561"/>
      <c r="Q447" s="561"/>
      <c r="R447" s="561"/>
      <c r="S447" s="560"/>
      <c r="T447" s="561"/>
      <c r="U447" s="561"/>
      <c r="V447" s="561"/>
      <c r="W447" s="125"/>
      <c r="X447" s="561"/>
      <c r="Y447" s="561"/>
      <c r="Z447" s="561"/>
      <c r="AA447" s="561"/>
      <c r="AB447" s="561"/>
      <c r="AC447" s="561"/>
      <c r="AD447" s="561"/>
      <c r="AE447" s="561"/>
      <c r="AF447" s="561"/>
      <c r="AG447" s="561"/>
      <c r="AH447" s="561"/>
      <c r="AI447" s="562"/>
      <c r="AJ447" s="562"/>
      <c r="AK447" s="562"/>
      <c r="AL447" s="562"/>
      <c r="AM447" s="562"/>
      <c r="AN447" s="562"/>
      <c r="AO447" s="562"/>
      <c r="AP447" s="562"/>
      <c r="AQ447" s="562"/>
      <c r="AR447" s="562"/>
      <c r="AS447" s="562"/>
      <c r="AT447" s="562"/>
      <c r="AU447" s="562"/>
      <c r="AV447" s="562"/>
      <c r="AW447" s="562"/>
      <c r="AX447" s="562"/>
    </row>
    <row r="448" outlineLevel="1">
      <c r="A448" s="61"/>
      <c r="B448" s="61"/>
      <c r="C448" s="61"/>
      <c r="D448" s="547" t="s">
        <v>2692</v>
      </c>
      <c r="E448" s="547"/>
      <c r="F448" s="547"/>
      <c r="G448" s="547"/>
      <c r="H448" s="547"/>
      <c r="I448" s="125"/>
      <c r="J448" s="125"/>
      <c r="K448" s="125"/>
      <c r="L448" s="61"/>
      <c r="M448" s="61"/>
      <c r="N448" s="560"/>
      <c r="O448" s="125"/>
      <c r="P448" s="561"/>
      <c r="Q448" s="561"/>
      <c r="R448" s="561"/>
      <c r="S448" s="560"/>
      <c r="T448" s="561"/>
      <c r="U448" s="561"/>
      <c r="V448" s="561"/>
      <c r="W448" s="125"/>
      <c r="X448" s="561"/>
      <c r="Y448" s="561"/>
      <c r="Z448" s="561"/>
      <c r="AA448" s="561"/>
      <c r="AB448" s="561"/>
      <c r="AC448" s="561"/>
      <c r="AD448" s="561"/>
      <c r="AE448" s="561"/>
      <c r="AF448" s="561"/>
      <c r="AG448" s="561"/>
      <c r="AH448" s="561"/>
      <c r="AI448" s="562"/>
      <c r="AJ448" s="562"/>
      <c r="AK448" s="562"/>
      <c r="AL448" s="562"/>
      <c r="AM448" s="562"/>
      <c r="AN448" s="562"/>
      <c r="AO448" s="562"/>
      <c r="AP448" s="562"/>
      <c r="AQ448" s="562"/>
      <c r="AR448" s="562"/>
      <c r="AS448" s="562"/>
      <c r="AT448" s="562"/>
      <c r="AU448" s="562"/>
      <c r="AV448" s="562"/>
      <c r="AW448" s="562"/>
      <c r="AX448" s="562"/>
    </row>
    <row r="449" outlineLevel="1">
      <c r="A449" s="61"/>
      <c r="B449" s="61"/>
      <c r="C449" s="61"/>
      <c r="D449" s="559" t="s">
        <v>2014</v>
      </c>
      <c r="E449" s="547" t="s">
        <v>2554</v>
      </c>
      <c r="F449" s="547"/>
      <c r="G449" s="547"/>
      <c r="H449" s="547"/>
      <c r="I449" s="125"/>
      <c r="J449" s="125"/>
      <c r="K449" s="125"/>
      <c r="L449" s="61"/>
      <c r="M449" s="61"/>
      <c r="N449" s="560"/>
      <c r="O449" s="125"/>
      <c r="P449" s="561"/>
      <c r="Q449" s="561"/>
      <c r="R449" s="561"/>
      <c r="S449" s="560"/>
      <c r="T449" s="561"/>
      <c r="U449" s="561"/>
      <c r="V449" s="561"/>
      <c r="W449" s="125"/>
      <c r="X449" s="561"/>
      <c r="Y449" s="561"/>
      <c r="Z449" s="561"/>
      <c r="AA449" s="561"/>
      <c r="AB449" s="561"/>
      <c r="AC449" s="561"/>
      <c r="AD449" s="561"/>
      <c r="AE449" s="561"/>
      <c r="AF449" s="561"/>
      <c r="AG449" s="561"/>
      <c r="AH449" s="561"/>
      <c r="AI449" s="562"/>
      <c r="AJ449" s="562"/>
      <c r="AK449" s="562"/>
      <c r="AL449" s="562"/>
      <c r="AM449" s="562"/>
      <c r="AN449" s="562"/>
      <c r="AO449" s="562"/>
      <c r="AP449" s="562"/>
      <c r="AQ449" s="562"/>
      <c r="AR449" s="562"/>
      <c r="AS449" s="562"/>
      <c r="AT449" s="562"/>
      <c r="AU449" s="562"/>
      <c r="AV449" s="562"/>
      <c r="AW449" s="562"/>
      <c r="AX449" s="562"/>
    </row>
    <row r="450" outlineLevel="1">
      <c r="A450" s="61"/>
      <c r="B450" s="61"/>
      <c r="C450" s="61"/>
      <c r="D450" s="135"/>
      <c r="E450" s="547" t="s">
        <v>2693</v>
      </c>
      <c r="F450" s="547"/>
      <c r="G450" s="547"/>
      <c r="H450" s="547"/>
      <c r="I450" s="125"/>
      <c r="J450" s="125"/>
      <c r="K450" s="125"/>
      <c r="L450" s="61"/>
      <c r="M450" s="61"/>
      <c r="N450" s="560"/>
      <c r="O450" s="125"/>
      <c r="P450" s="561"/>
      <c r="Q450" s="561"/>
      <c r="R450" s="561"/>
      <c r="S450" s="560"/>
      <c r="T450" s="561"/>
      <c r="U450" s="561"/>
      <c r="V450" s="561"/>
      <c r="W450" s="125"/>
      <c r="X450" s="561"/>
      <c r="Y450" s="561"/>
      <c r="Z450" s="561"/>
      <c r="AA450" s="561"/>
      <c r="AB450" s="561"/>
      <c r="AC450" s="561"/>
      <c r="AD450" s="561"/>
      <c r="AE450" s="561"/>
      <c r="AF450" s="561"/>
      <c r="AG450" s="561"/>
      <c r="AH450" s="561"/>
      <c r="AI450" s="562"/>
      <c r="AJ450" s="562"/>
      <c r="AK450" s="562"/>
      <c r="AL450" s="562"/>
      <c r="AM450" s="562"/>
      <c r="AN450" s="562"/>
      <c r="AO450" s="562"/>
      <c r="AP450" s="562"/>
      <c r="AQ450" s="562"/>
      <c r="AR450" s="562"/>
      <c r="AS450" s="562"/>
      <c r="AT450" s="562"/>
      <c r="AU450" s="562"/>
      <c r="AV450" s="562"/>
      <c r="AW450" s="562"/>
      <c r="AX450" s="562"/>
    </row>
    <row r="451" outlineLevel="1">
      <c r="A451" s="61"/>
      <c r="B451" s="61"/>
      <c r="C451" s="61"/>
      <c r="D451" s="547" t="s">
        <v>2694</v>
      </c>
      <c r="E451" s="547"/>
      <c r="F451" s="547"/>
      <c r="G451" s="547"/>
      <c r="H451" s="547"/>
      <c r="I451" s="125"/>
      <c r="J451" s="125"/>
      <c r="K451" s="125"/>
      <c r="L451" s="61"/>
      <c r="M451" s="61"/>
      <c r="N451" s="560"/>
      <c r="O451" s="125"/>
      <c r="P451" s="561"/>
      <c r="Q451" s="561"/>
      <c r="R451" s="561"/>
      <c r="S451" s="560"/>
      <c r="T451" s="561"/>
      <c r="U451" s="561"/>
      <c r="V451" s="561"/>
      <c r="W451" s="125"/>
      <c r="X451" s="561"/>
      <c r="Y451" s="561"/>
      <c r="Z451" s="561"/>
      <c r="AA451" s="561"/>
      <c r="AB451" s="561"/>
      <c r="AC451" s="561"/>
      <c r="AD451" s="561"/>
      <c r="AE451" s="561"/>
      <c r="AF451" s="561"/>
      <c r="AG451" s="561"/>
      <c r="AH451" s="561"/>
      <c r="AI451" s="562"/>
      <c r="AJ451" s="562"/>
      <c r="AK451" s="562"/>
      <c r="AL451" s="562"/>
      <c r="AM451" s="562"/>
      <c r="AN451" s="562"/>
      <c r="AO451" s="562"/>
      <c r="AP451" s="562"/>
      <c r="AQ451" s="562"/>
      <c r="AR451" s="562"/>
      <c r="AS451" s="562"/>
      <c r="AT451" s="562"/>
      <c r="AU451" s="562"/>
      <c r="AV451" s="562"/>
      <c r="AW451" s="562"/>
      <c r="AX451" s="562"/>
    </row>
    <row r="452" outlineLevel="1">
      <c r="A452" s="62"/>
      <c r="B452" s="61"/>
      <c r="C452" s="62"/>
      <c r="D452" s="547" t="s">
        <v>2016</v>
      </c>
      <c r="E452" s="547"/>
      <c r="F452" s="547"/>
      <c r="G452" s="547"/>
      <c r="H452" s="547"/>
      <c r="I452" s="135"/>
      <c r="J452" s="135"/>
      <c r="K452" s="135"/>
      <c r="L452" s="62"/>
      <c r="M452" s="62"/>
      <c r="N452" s="560"/>
      <c r="O452" s="135"/>
      <c r="P452" s="561"/>
      <c r="Q452" s="561"/>
      <c r="R452" s="561"/>
      <c r="S452" s="560"/>
      <c r="T452" s="561"/>
      <c r="U452" s="561"/>
      <c r="V452" s="561"/>
      <c r="W452" s="135"/>
      <c r="X452" s="561"/>
      <c r="Y452" s="561"/>
      <c r="Z452" s="561"/>
      <c r="AA452" s="561"/>
      <c r="AB452" s="561"/>
      <c r="AC452" s="561"/>
      <c r="AD452" s="561"/>
      <c r="AE452" s="561"/>
      <c r="AF452" s="561"/>
      <c r="AG452" s="561"/>
      <c r="AH452" s="561"/>
      <c r="AI452" s="562"/>
      <c r="AJ452" s="562"/>
      <c r="AK452" s="562"/>
      <c r="AL452" s="562"/>
      <c r="AM452" s="562"/>
      <c r="AN452" s="562"/>
      <c r="AO452" s="562"/>
      <c r="AP452" s="562"/>
      <c r="AQ452" s="562"/>
      <c r="AR452" s="562"/>
      <c r="AS452" s="562"/>
      <c r="AT452" s="562"/>
      <c r="AU452" s="562"/>
      <c r="AV452" s="562"/>
      <c r="AW452" s="562"/>
      <c r="AX452" s="562"/>
    </row>
    <row r="453" outlineLevel="1">
      <c r="A453" s="558">
        <v>51.0</v>
      </c>
      <c r="B453" s="61"/>
      <c r="C453" s="225" t="s">
        <v>1671</v>
      </c>
      <c r="D453" s="547" t="s">
        <v>2687</v>
      </c>
      <c r="E453" s="547"/>
      <c r="F453" s="547"/>
      <c r="G453" s="547"/>
      <c r="H453" s="547"/>
      <c r="I453" s="559" t="s">
        <v>2339</v>
      </c>
      <c r="J453" s="559" t="s">
        <v>1673</v>
      </c>
      <c r="K453" s="559" t="s">
        <v>1672</v>
      </c>
      <c r="L453" s="225" t="s">
        <v>1990</v>
      </c>
      <c r="M453" s="225" t="s">
        <v>2228</v>
      </c>
      <c r="N453" s="560"/>
      <c r="O453" s="559" t="s">
        <v>2080</v>
      </c>
      <c r="P453" s="561"/>
      <c r="Q453" s="561"/>
      <c r="R453" s="561"/>
      <c r="S453" s="560"/>
      <c r="T453" s="561"/>
      <c r="U453" s="561"/>
      <c r="V453" s="561"/>
      <c r="W453" s="559" t="s">
        <v>290</v>
      </c>
      <c r="X453" s="561"/>
      <c r="Y453" s="561"/>
      <c r="Z453" s="561"/>
      <c r="AA453" s="561"/>
      <c r="AB453" s="561"/>
      <c r="AC453" s="561"/>
      <c r="AD453" s="561"/>
      <c r="AE453" s="561"/>
      <c r="AF453" s="561"/>
      <c r="AG453" s="561"/>
      <c r="AH453" s="561"/>
      <c r="AI453" s="562"/>
      <c r="AJ453" s="562"/>
      <c r="AK453" s="562"/>
      <c r="AL453" s="562"/>
      <c r="AM453" s="562"/>
      <c r="AN453" s="562"/>
      <c r="AO453" s="562"/>
      <c r="AP453" s="562"/>
      <c r="AQ453" s="562"/>
      <c r="AR453" s="562"/>
      <c r="AS453" s="562"/>
      <c r="AT453" s="562"/>
      <c r="AU453" s="562"/>
      <c r="AV453" s="562"/>
      <c r="AW453" s="562"/>
      <c r="AX453" s="562"/>
    </row>
    <row r="454" outlineLevel="1">
      <c r="A454" s="61"/>
      <c r="B454" s="61"/>
      <c r="C454" s="61"/>
      <c r="D454" s="547" t="s">
        <v>2689</v>
      </c>
      <c r="E454" s="547"/>
      <c r="F454" s="547"/>
      <c r="G454" s="547"/>
      <c r="H454" s="547"/>
      <c r="I454" s="125"/>
      <c r="J454" s="125"/>
      <c r="K454" s="125"/>
      <c r="L454" s="61"/>
      <c r="M454" s="61"/>
      <c r="N454" s="560"/>
      <c r="O454" s="125"/>
      <c r="P454" s="561"/>
      <c r="Q454" s="561"/>
      <c r="R454" s="561"/>
      <c r="S454" s="560"/>
      <c r="T454" s="561"/>
      <c r="U454" s="561"/>
      <c r="V454" s="561"/>
      <c r="W454" s="125"/>
      <c r="X454" s="561"/>
      <c r="Y454" s="561"/>
      <c r="Z454" s="561"/>
      <c r="AA454" s="561"/>
      <c r="AB454" s="561"/>
      <c r="AC454" s="561"/>
      <c r="AD454" s="561"/>
      <c r="AE454" s="561"/>
      <c r="AF454" s="561"/>
      <c r="AG454" s="561"/>
      <c r="AH454" s="561"/>
      <c r="AI454" s="562"/>
      <c r="AJ454" s="562"/>
      <c r="AK454" s="562"/>
      <c r="AL454" s="562"/>
      <c r="AM454" s="562"/>
      <c r="AN454" s="562"/>
      <c r="AO454" s="562"/>
      <c r="AP454" s="562"/>
      <c r="AQ454" s="562"/>
      <c r="AR454" s="562"/>
      <c r="AS454" s="562"/>
      <c r="AT454" s="562"/>
      <c r="AU454" s="562"/>
      <c r="AV454" s="562"/>
      <c r="AW454" s="562"/>
      <c r="AX454" s="562"/>
    </row>
    <row r="455" outlineLevel="1">
      <c r="A455" s="61"/>
      <c r="B455" s="61"/>
      <c r="C455" s="61"/>
      <c r="D455" s="563" t="s">
        <v>2690</v>
      </c>
      <c r="E455" s="564" t="s">
        <v>2551</v>
      </c>
      <c r="F455" s="547"/>
      <c r="G455" s="547"/>
      <c r="H455" s="547"/>
      <c r="I455" s="125"/>
      <c r="J455" s="125"/>
      <c r="K455" s="125"/>
      <c r="L455" s="61"/>
      <c r="M455" s="61"/>
      <c r="N455" s="560"/>
      <c r="O455" s="125"/>
      <c r="P455" s="561"/>
      <c r="Q455" s="561"/>
      <c r="R455" s="561"/>
      <c r="S455" s="560"/>
      <c r="T455" s="561"/>
      <c r="U455" s="561"/>
      <c r="V455" s="561"/>
      <c r="W455" s="125"/>
      <c r="X455" s="561"/>
      <c r="Y455" s="561"/>
      <c r="Z455" s="561"/>
      <c r="AA455" s="561"/>
      <c r="AB455" s="561"/>
      <c r="AC455" s="561"/>
      <c r="AD455" s="561"/>
      <c r="AE455" s="561"/>
      <c r="AF455" s="561"/>
      <c r="AG455" s="561"/>
      <c r="AH455" s="561"/>
      <c r="AI455" s="562"/>
      <c r="AJ455" s="562"/>
      <c r="AK455" s="562"/>
      <c r="AL455" s="562"/>
      <c r="AM455" s="562"/>
      <c r="AN455" s="562"/>
      <c r="AO455" s="562"/>
      <c r="AP455" s="562"/>
      <c r="AQ455" s="562"/>
      <c r="AR455" s="562"/>
      <c r="AS455" s="562"/>
      <c r="AT455" s="562"/>
      <c r="AU455" s="562"/>
      <c r="AV455" s="562"/>
      <c r="AW455" s="562"/>
      <c r="AX455" s="562"/>
    </row>
    <row r="456" outlineLevel="1">
      <c r="A456" s="61"/>
      <c r="B456" s="61"/>
      <c r="C456" s="61"/>
      <c r="D456" s="135"/>
      <c r="E456" s="564" t="s">
        <v>2691</v>
      </c>
      <c r="F456" s="547"/>
      <c r="G456" s="547"/>
      <c r="H456" s="547"/>
      <c r="I456" s="125"/>
      <c r="J456" s="125"/>
      <c r="K456" s="125"/>
      <c r="L456" s="61"/>
      <c r="M456" s="61"/>
      <c r="N456" s="560"/>
      <c r="O456" s="125"/>
      <c r="P456" s="561"/>
      <c r="Q456" s="561"/>
      <c r="R456" s="561"/>
      <c r="S456" s="560"/>
      <c r="T456" s="561"/>
      <c r="U456" s="561"/>
      <c r="V456" s="561"/>
      <c r="W456" s="125"/>
      <c r="X456" s="561"/>
      <c r="Y456" s="561"/>
      <c r="Z456" s="561"/>
      <c r="AA456" s="561"/>
      <c r="AB456" s="561"/>
      <c r="AC456" s="561"/>
      <c r="AD456" s="561"/>
      <c r="AE456" s="561"/>
      <c r="AF456" s="561"/>
      <c r="AG456" s="561"/>
      <c r="AH456" s="561"/>
      <c r="AI456" s="562"/>
      <c r="AJ456" s="562"/>
      <c r="AK456" s="562"/>
      <c r="AL456" s="562"/>
      <c r="AM456" s="562"/>
      <c r="AN456" s="562"/>
      <c r="AO456" s="562"/>
      <c r="AP456" s="562"/>
      <c r="AQ456" s="562"/>
      <c r="AR456" s="562"/>
      <c r="AS456" s="562"/>
      <c r="AT456" s="562"/>
      <c r="AU456" s="562"/>
      <c r="AV456" s="562"/>
      <c r="AW456" s="562"/>
      <c r="AX456" s="562"/>
    </row>
    <row r="457" outlineLevel="1">
      <c r="A457" s="61"/>
      <c r="B457" s="61"/>
      <c r="C457" s="61"/>
      <c r="D457" s="547" t="s">
        <v>2692</v>
      </c>
      <c r="E457" s="547"/>
      <c r="F457" s="547"/>
      <c r="G457" s="547"/>
      <c r="H457" s="547"/>
      <c r="I457" s="125"/>
      <c r="J457" s="125"/>
      <c r="K457" s="125"/>
      <c r="L457" s="61"/>
      <c r="M457" s="61"/>
      <c r="N457" s="560"/>
      <c r="O457" s="125"/>
      <c r="P457" s="561"/>
      <c r="Q457" s="561"/>
      <c r="R457" s="561"/>
      <c r="S457" s="560"/>
      <c r="T457" s="561"/>
      <c r="U457" s="561"/>
      <c r="V457" s="561"/>
      <c r="W457" s="125"/>
      <c r="X457" s="561"/>
      <c r="Y457" s="561"/>
      <c r="Z457" s="561"/>
      <c r="AA457" s="561"/>
      <c r="AB457" s="561"/>
      <c r="AC457" s="561"/>
      <c r="AD457" s="561"/>
      <c r="AE457" s="561"/>
      <c r="AF457" s="561"/>
      <c r="AG457" s="561"/>
      <c r="AH457" s="561"/>
      <c r="AI457" s="562"/>
      <c r="AJ457" s="562"/>
      <c r="AK457" s="562"/>
      <c r="AL457" s="562"/>
      <c r="AM457" s="562"/>
      <c r="AN457" s="562"/>
      <c r="AO457" s="562"/>
      <c r="AP457" s="562"/>
      <c r="AQ457" s="562"/>
      <c r="AR457" s="562"/>
      <c r="AS457" s="562"/>
      <c r="AT457" s="562"/>
      <c r="AU457" s="562"/>
      <c r="AV457" s="562"/>
      <c r="AW457" s="562"/>
      <c r="AX457" s="562"/>
    </row>
    <row r="458" outlineLevel="1">
      <c r="A458" s="61"/>
      <c r="B458" s="61"/>
      <c r="C458" s="61"/>
      <c r="D458" s="559" t="s">
        <v>2014</v>
      </c>
      <c r="E458" s="547" t="s">
        <v>2554</v>
      </c>
      <c r="F458" s="547"/>
      <c r="G458" s="547"/>
      <c r="H458" s="547"/>
      <c r="I458" s="125"/>
      <c r="J458" s="125"/>
      <c r="K458" s="125"/>
      <c r="L458" s="61"/>
      <c r="M458" s="61"/>
      <c r="N458" s="560"/>
      <c r="O458" s="125"/>
      <c r="P458" s="561"/>
      <c r="Q458" s="561"/>
      <c r="R458" s="561"/>
      <c r="S458" s="560"/>
      <c r="T458" s="561"/>
      <c r="U458" s="561"/>
      <c r="V458" s="561"/>
      <c r="W458" s="125"/>
      <c r="X458" s="561"/>
      <c r="Y458" s="561"/>
      <c r="Z458" s="561"/>
      <c r="AA458" s="561"/>
      <c r="AB458" s="561"/>
      <c r="AC458" s="561"/>
      <c r="AD458" s="561"/>
      <c r="AE458" s="561"/>
      <c r="AF458" s="561"/>
      <c r="AG458" s="561"/>
      <c r="AH458" s="561"/>
      <c r="AI458" s="562"/>
      <c r="AJ458" s="562"/>
      <c r="AK458" s="562"/>
      <c r="AL458" s="562"/>
      <c r="AM458" s="562"/>
      <c r="AN458" s="562"/>
      <c r="AO458" s="562"/>
      <c r="AP458" s="562"/>
      <c r="AQ458" s="562"/>
      <c r="AR458" s="562"/>
      <c r="AS458" s="562"/>
      <c r="AT458" s="562"/>
      <c r="AU458" s="562"/>
      <c r="AV458" s="562"/>
      <c r="AW458" s="562"/>
      <c r="AX458" s="562"/>
    </row>
    <row r="459" outlineLevel="1">
      <c r="A459" s="61"/>
      <c r="B459" s="61"/>
      <c r="C459" s="61"/>
      <c r="D459" s="135"/>
      <c r="E459" s="547" t="s">
        <v>2693</v>
      </c>
      <c r="F459" s="547"/>
      <c r="G459" s="547"/>
      <c r="H459" s="547"/>
      <c r="I459" s="125"/>
      <c r="J459" s="125"/>
      <c r="K459" s="125"/>
      <c r="L459" s="61"/>
      <c r="M459" s="61"/>
      <c r="N459" s="560"/>
      <c r="O459" s="125"/>
      <c r="P459" s="561"/>
      <c r="Q459" s="561"/>
      <c r="R459" s="561"/>
      <c r="S459" s="560"/>
      <c r="T459" s="561"/>
      <c r="U459" s="561"/>
      <c r="V459" s="561"/>
      <c r="W459" s="125"/>
      <c r="X459" s="561"/>
      <c r="Y459" s="561"/>
      <c r="Z459" s="561"/>
      <c r="AA459" s="561"/>
      <c r="AB459" s="561"/>
      <c r="AC459" s="561"/>
      <c r="AD459" s="561"/>
      <c r="AE459" s="561"/>
      <c r="AF459" s="561"/>
      <c r="AG459" s="561"/>
      <c r="AH459" s="561"/>
      <c r="AI459" s="562"/>
      <c r="AJ459" s="562"/>
      <c r="AK459" s="562"/>
      <c r="AL459" s="562"/>
      <c r="AM459" s="562"/>
      <c r="AN459" s="562"/>
      <c r="AO459" s="562"/>
      <c r="AP459" s="562"/>
      <c r="AQ459" s="562"/>
      <c r="AR459" s="562"/>
      <c r="AS459" s="562"/>
      <c r="AT459" s="562"/>
      <c r="AU459" s="562"/>
      <c r="AV459" s="562"/>
      <c r="AW459" s="562"/>
      <c r="AX459" s="562"/>
    </row>
    <row r="460" outlineLevel="1">
      <c r="A460" s="61"/>
      <c r="B460" s="61"/>
      <c r="C460" s="61"/>
      <c r="D460" s="547" t="s">
        <v>2694</v>
      </c>
      <c r="E460" s="547"/>
      <c r="F460" s="547"/>
      <c r="G460" s="547"/>
      <c r="H460" s="547"/>
      <c r="I460" s="125"/>
      <c r="J460" s="125"/>
      <c r="K460" s="125"/>
      <c r="L460" s="61"/>
      <c r="M460" s="61"/>
      <c r="N460" s="560"/>
      <c r="O460" s="125"/>
      <c r="P460" s="561"/>
      <c r="Q460" s="561"/>
      <c r="R460" s="561"/>
      <c r="S460" s="560"/>
      <c r="T460" s="561"/>
      <c r="U460" s="561"/>
      <c r="V460" s="561"/>
      <c r="W460" s="125"/>
      <c r="X460" s="561"/>
      <c r="Y460" s="561"/>
      <c r="Z460" s="561"/>
      <c r="AA460" s="561"/>
      <c r="AB460" s="561"/>
      <c r="AC460" s="561"/>
      <c r="AD460" s="561"/>
      <c r="AE460" s="561"/>
      <c r="AF460" s="561"/>
      <c r="AG460" s="561"/>
      <c r="AH460" s="561"/>
      <c r="AI460" s="562"/>
      <c r="AJ460" s="562"/>
      <c r="AK460" s="562"/>
      <c r="AL460" s="562"/>
      <c r="AM460" s="562"/>
      <c r="AN460" s="562"/>
      <c r="AO460" s="562"/>
      <c r="AP460" s="562"/>
      <c r="AQ460" s="562"/>
      <c r="AR460" s="562"/>
      <c r="AS460" s="562"/>
      <c r="AT460" s="562"/>
      <c r="AU460" s="562"/>
      <c r="AV460" s="562"/>
      <c r="AW460" s="562"/>
      <c r="AX460" s="562"/>
    </row>
    <row r="461" outlineLevel="1">
      <c r="A461" s="62"/>
      <c r="B461" s="61"/>
      <c r="C461" s="62"/>
      <c r="D461" s="547" t="s">
        <v>2016</v>
      </c>
      <c r="E461" s="547"/>
      <c r="F461" s="547"/>
      <c r="G461" s="547"/>
      <c r="H461" s="547"/>
      <c r="I461" s="135"/>
      <c r="J461" s="135"/>
      <c r="K461" s="135"/>
      <c r="L461" s="62"/>
      <c r="M461" s="62"/>
      <c r="N461" s="560"/>
      <c r="O461" s="135"/>
      <c r="P461" s="561"/>
      <c r="Q461" s="561"/>
      <c r="R461" s="561"/>
      <c r="S461" s="560"/>
      <c r="T461" s="561"/>
      <c r="U461" s="561"/>
      <c r="V461" s="561"/>
      <c r="W461" s="135"/>
      <c r="X461" s="561"/>
      <c r="Y461" s="561"/>
      <c r="Z461" s="561"/>
      <c r="AA461" s="561"/>
      <c r="AB461" s="561"/>
      <c r="AC461" s="561"/>
      <c r="AD461" s="561"/>
      <c r="AE461" s="561"/>
      <c r="AF461" s="561"/>
      <c r="AG461" s="561"/>
      <c r="AH461" s="561"/>
      <c r="AI461" s="562"/>
      <c r="AJ461" s="562"/>
      <c r="AK461" s="562"/>
      <c r="AL461" s="562"/>
      <c r="AM461" s="562"/>
      <c r="AN461" s="562"/>
      <c r="AO461" s="562"/>
      <c r="AP461" s="562"/>
      <c r="AQ461" s="562"/>
      <c r="AR461" s="562"/>
      <c r="AS461" s="562"/>
      <c r="AT461" s="562"/>
      <c r="AU461" s="562"/>
      <c r="AV461" s="562"/>
      <c r="AW461" s="562"/>
      <c r="AX461" s="562"/>
    </row>
    <row r="462" outlineLevel="1">
      <c r="A462" s="558">
        <v>5.0</v>
      </c>
      <c r="B462" s="61"/>
      <c r="C462" s="225" t="s">
        <v>1674</v>
      </c>
      <c r="D462" s="547" t="s">
        <v>2687</v>
      </c>
      <c r="E462" s="547"/>
      <c r="F462" s="547"/>
      <c r="G462" s="547"/>
      <c r="H462" s="547"/>
      <c r="I462" s="559" t="s">
        <v>2339</v>
      </c>
      <c r="J462" s="559" t="s">
        <v>1676</v>
      </c>
      <c r="K462" s="565" t="s">
        <v>1675</v>
      </c>
      <c r="L462" s="225" t="s">
        <v>1990</v>
      </c>
      <c r="M462" s="225" t="s">
        <v>2228</v>
      </c>
      <c r="N462" s="560"/>
      <c r="O462" s="559" t="s">
        <v>2080</v>
      </c>
      <c r="P462" s="561"/>
      <c r="Q462" s="561"/>
      <c r="R462" s="561"/>
      <c r="S462" s="560"/>
      <c r="T462" s="561"/>
      <c r="U462" s="561"/>
      <c r="V462" s="561"/>
      <c r="W462" s="559" t="s">
        <v>290</v>
      </c>
      <c r="X462" s="561"/>
      <c r="Y462" s="561"/>
      <c r="Z462" s="561"/>
      <c r="AA462" s="561"/>
      <c r="AB462" s="561"/>
      <c r="AC462" s="561"/>
      <c r="AD462" s="561"/>
      <c r="AE462" s="561"/>
      <c r="AF462" s="561"/>
      <c r="AG462" s="561"/>
      <c r="AH462" s="561"/>
      <c r="AI462" s="562"/>
      <c r="AJ462" s="562"/>
      <c r="AK462" s="562"/>
      <c r="AL462" s="562"/>
      <c r="AM462" s="562"/>
      <c r="AN462" s="562"/>
      <c r="AO462" s="562"/>
      <c r="AP462" s="562"/>
      <c r="AQ462" s="562"/>
      <c r="AR462" s="562"/>
      <c r="AS462" s="562"/>
      <c r="AT462" s="562"/>
      <c r="AU462" s="562"/>
      <c r="AV462" s="562"/>
      <c r="AW462" s="562"/>
      <c r="AX462" s="562"/>
    </row>
    <row r="463" outlineLevel="1">
      <c r="A463" s="61"/>
      <c r="B463" s="61"/>
      <c r="C463" s="61"/>
      <c r="D463" s="547" t="s">
        <v>2689</v>
      </c>
      <c r="E463" s="547"/>
      <c r="F463" s="547"/>
      <c r="G463" s="547"/>
      <c r="H463" s="547"/>
      <c r="I463" s="125"/>
      <c r="J463" s="125"/>
      <c r="K463" s="125"/>
      <c r="L463" s="61"/>
      <c r="M463" s="61"/>
      <c r="N463" s="560"/>
      <c r="O463" s="125"/>
      <c r="P463" s="561"/>
      <c r="Q463" s="561"/>
      <c r="R463" s="561"/>
      <c r="S463" s="560"/>
      <c r="T463" s="561"/>
      <c r="U463" s="561"/>
      <c r="V463" s="561"/>
      <c r="W463" s="125"/>
      <c r="X463" s="561"/>
      <c r="Y463" s="561"/>
      <c r="Z463" s="561"/>
      <c r="AA463" s="561"/>
      <c r="AB463" s="561"/>
      <c r="AC463" s="561"/>
      <c r="AD463" s="561"/>
      <c r="AE463" s="561"/>
      <c r="AF463" s="561"/>
      <c r="AG463" s="561"/>
      <c r="AH463" s="561"/>
      <c r="AI463" s="562"/>
      <c r="AJ463" s="562"/>
      <c r="AK463" s="562"/>
      <c r="AL463" s="562"/>
      <c r="AM463" s="562"/>
      <c r="AN463" s="562"/>
      <c r="AO463" s="562"/>
      <c r="AP463" s="562"/>
      <c r="AQ463" s="562"/>
      <c r="AR463" s="562"/>
      <c r="AS463" s="562"/>
      <c r="AT463" s="562"/>
      <c r="AU463" s="562"/>
      <c r="AV463" s="562"/>
      <c r="AW463" s="562"/>
      <c r="AX463" s="562"/>
    </row>
    <row r="464" outlineLevel="1">
      <c r="A464" s="61"/>
      <c r="B464" s="61"/>
      <c r="C464" s="61"/>
      <c r="D464" s="563" t="s">
        <v>2690</v>
      </c>
      <c r="E464" s="564" t="s">
        <v>2551</v>
      </c>
      <c r="F464" s="547"/>
      <c r="G464" s="547"/>
      <c r="H464" s="547"/>
      <c r="I464" s="125"/>
      <c r="J464" s="125"/>
      <c r="K464" s="125"/>
      <c r="L464" s="61"/>
      <c r="M464" s="61"/>
      <c r="N464" s="560"/>
      <c r="O464" s="125"/>
      <c r="P464" s="561"/>
      <c r="Q464" s="561"/>
      <c r="R464" s="561"/>
      <c r="S464" s="560"/>
      <c r="T464" s="561"/>
      <c r="U464" s="561"/>
      <c r="V464" s="561"/>
      <c r="W464" s="125"/>
      <c r="X464" s="561"/>
      <c r="Y464" s="561"/>
      <c r="Z464" s="561"/>
      <c r="AA464" s="561"/>
      <c r="AB464" s="561"/>
      <c r="AC464" s="561"/>
      <c r="AD464" s="561"/>
      <c r="AE464" s="561"/>
      <c r="AF464" s="561"/>
      <c r="AG464" s="561"/>
      <c r="AH464" s="561"/>
      <c r="AI464" s="562"/>
      <c r="AJ464" s="562"/>
      <c r="AK464" s="562"/>
      <c r="AL464" s="562"/>
      <c r="AM464" s="562"/>
      <c r="AN464" s="562"/>
      <c r="AO464" s="562"/>
      <c r="AP464" s="562"/>
      <c r="AQ464" s="562"/>
      <c r="AR464" s="562"/>
      <c r="AS464" s="562"/>
      <c r="AT464" s="562"/>
      <c r="AU464" s="562"/>
      <c r="AV464" s="562"/>
      <c r="AW464" s="562"/>
      <c r="AX464" s="562"/>
    </row>
    <row r="465" outlineLevel="1">
      <c r="A465" s="61"/>
      <c r="B465" s="61"/>
      <c r="C465" s="61"/>
      <c r="D465" s="135"/>
      <c r="E465" s="564" t="s">
        <v>2691</v>
      </c>
      <c r="F465" s="547"/>
      <c r="G465" s="547"/>
      <c r="H465" s="547"/>
      <c r="I465" s="125"/>
      <c r="J465" s="125"/>
      <c r="K465" s="125"/>
      <c r="L465" s="61"/>
      <c r="M465" s="61"/>
      <c r="N465" s="560"/>
      <c r="O465" s="125"/>
      <c r="P465" s="561"/>
      <c r="Q465" s="561"/>
      <c r="R465" s="561"/>
      <c r="S465" s="560"/>
      <c r="T465" s="561"/>
      <c r="U465" s="561"/>
      <c r="V465" s="561"/>
      <c r="W465" s="125"/>
      <c r="X465" s="561"/>
      <c r="Y465" s="561"/>
      <c r="Z465" s="561"/>
      <c r="AA465" s="561"/>
      <c r="AB465" s="561"/>
      <c r="AC465" s="561"/>
      <c r="AD465" s="561"/>
      <c r="AE465" s="561"/>
      <c r="AF465" s="561"/>
      <c r="AG465" s="561"/>
      <c r="AH465" s="561"/>
      <c r="AI465" s="562"/>
      <c r="AJ465" s="562"/>
      <c r="AK465" s="562"/>
      <c r="AL465" s="562"/>
      <c r="AM465" s="562"/>
      <c r="AN465" s="562"/>
      <c r="AO465" s="562"/>
      <c r="AP465" s="562"/>
      <c r="AQ465" s="562"/>
      <c r="AR465" s="562"/>
      <c r="AS465" s="562"/>
      <c r="AT465" s="562"/>
      <c r="AU465" s="562"/>
      <c r="AV465" s="562"/>
      <c r="AW465" s="562"/>
      <c r="AX465" s="562"/>
    </row>
    <row r="466" outlineLevel="1">
      <c r="A466" s="61"/>
      <c r="B466" s="61"/>
      <c r="C466" s="61"/>
      <c r="D466" s="547" t="s">
        <v>2692</v>
      </c>
      <c r="E466" s="547"/>
      <c r="F466" s="547"/>
      <c r="G466" s="547"/>
      <c r="H466" s="547"/>
      <c r="I466" s="125"/>
      <c r="J466" s="125"/>
      <c r="K466" s="125"/>
      <c r="L466" s="61"/>
      <c r="M466" s="61"/>
      <c r="N466" s="560"/>
      <c r="O466" s="125"/>
      <c r="P466" s="561"/>
      <c r="Q466" s="561"/>
      <c r="R466" s="561"/>
      <c r="S466" s="560"/>
      <c r="T466" s="561"/>
      <c r="U466" s="561"/>
      <c r="V466" s="561"/>
      <c r="W466" s="125"/>
      <c r="X466" s="561"/>
      <c r="Y466" s="561"/>
      <c r="Z466" s="561"/>
      <c r="AA466" s="561"/>
      <c r="AB466" s="561"/>
      <c r="AC466" s="561"/>
      <c r="AD466" s="561"/>
      <c r="AE466" s="561"/>
      <c r="AF466" s="561"/>
      <c r="AG466" s="561"/>
      <c r="AH466" s="561"/>
      <c r="AI466" s="562"/>
      <c r="AJ466" s="562"/>
      <c r="AK466" s="562"/>
      <c r="AL466" s="562"/>
      <c r="AM466" s="562"/>
      <c r="AN466" s="562"/>
      <c r="AO466" s="562"/>
      <c r="AP466" s="562"/>
      <c r="AQ466" s="562"/>
      <c r="AR466" s="562"/>
      <c r="AS466" s="562"/>
      <c r="AT466" s="562"/>
      <c r="AU466" s="562"/>
      <c r="AV466" s="562"/>
      <c r="AW466" s="562"/>
      <c r="AX466" s="562"/>
    </row>
    <row r="467" outlineLevel="1">
      <c r="A467" s="61"/>
      <c r="B467" s="61"/>
      <c r="C467" s="61"/>
      <c r="D467" s="559" t="s">
        <v>2014</v>
      </c>
      <c r="E467" s="547" t="s">
        <v>2554</v>
      </c>
      <c r="F467" s="547"/>
      <c r="G467" s="547"/>
      <c r="H467" s="547"/>
      <c r="I467" s="125"/>
      <c r="J467" s="125"/>
      <c r="K467" s="125"/>
      <c r="L467" s="61"/>
      <c r="M467" s="61"/>
      <c r="N467" s="560"/>
      <c r="O467" s="125"/>
      <c r="P467" s="561"/>
      <c r="Q467" s="561"/>
      <c r="R467" s="561"/>
      <c r="S467" s="560"/>
      <c r="T467" s="561"/>
      <c r="U467" s="561"/>
      <c r="V467" s="561"/>
      <c r="W467" s="125"/>
      <c r="X467" s="561"/>
      <c r="Y467" s="561"/>
      <c r="Z467" s="561"/>
      <c r="AA467" s="561"/>
      <c r="AB467" s="561"/>
      <c r="AC467" s="561"/>
      <c r="AD467" s="561"/>
      <c r="AE467" s="561"/>
      <c r="AF467" s="561"/>
      <c r="AG467" s="561"/>
      <c r="AH467" s="561"/>
      <c r="AI467" s="562"/>
      <c r="AJ467" s="562"/>
      <c r="AK467" s="562"/>
      <c r="AL467" s="562"/>
      <c r="AM467" s="562"/>
      <c r="AN467" s="562"/>
      <c r="AO467" s="562"/>
      <c r="AP467" s="562"/>
      <c r="AQ467" s="562"/>
      <c r="AR467" s="562"/>
      <c r="AS467" s="562"/>
      <c r="AT467" s="562"/>
      <c r="AU467" s="562"/>
      <c r="AV467" s="562"/>
      <c r="AW467" s="562"/>
      <c r="AX467" s="562"/>
    </row>
    <row r="468" outlineLevel="1">
      <c r="A468" s="61"/>
      <c r="B468" s="61"/>
      <c r="C468" s="61"/>
      <c r="D468" s="135"/>
      <c r="E468" s="547" t="s">
        <v>2693</v>
      </c>
      <c r="F468" s="547"/>
      <c r="G468" s="547"/>
      <c r="H468" s="547"/>
      <c r="I468" s="125"/>
      <c r="J468" s="125"/>
      <c r="K468" s="125"/>
      <c r="L468" s="61"/>
      <c r="M468" s="61"/>
      <c r="N468" s="560"/>
      <c r="O468" s="125"/>
      <c r="P468" s="561"/>
      <c r="Q468" s="561"/>
      <c r="R468" s="561"/>
      <c r="S468" s="560"/>
      <c r="T468" s="561"/>
      <c r="U468" s="561"/>
      <c r="V468" s="561"/>
      <c r="W468" s="125"/>
      <c r="X468" s="561"/>
      <c r="Y468" s="561"/>
      <c r="Z468" s="561"/>
      <c r="AA468" s="561"/>
      <c r="AB468" s="561"/>
      <c r="AC468" s="561"/>
      <c r="AD468" s="561"/>
      <c r="AE468" s="561"/>
      <c r="AF468" s="561"/>
      <c r="AG468" s="561"/>
      <c r="AH468" s="561"/>
      <c r="AI468" s="562"/>
      <c r="AJ468" s="562"/>
      <c r="AK468" s="562"/>
      <c r="AL468" s="562"/>
      <c r="AM468" s="562"/>
      <c r="AN468" s="562"/>
      <c r="AO468" s="562"/>
      <c r="AP468" s="562"/>
      <c r="AQ468" s="562"/>
      <c r="AR468" s="562"/>
      <c r="AS468" s="562"/>
      <c r="AT468" s="562"/>
      <c r="AU468" s="562"/>
      <c r="AV468" s="562"/>
      <c r="AW468" s="562"/>
      <c r="AX468" s="562"/>
    </row>
    <row r="469" outlineLevel="1">
      <c r="A469" s="61"/>
      <c r="B469" s="61"/>
      <c r="C469" s="61"/>
      <c r="D469" s="547" t="s">
        <v>2694</v>
      </c>
      <c r="E469" s="547"/>
      <c r="F469" s="547"/>
      <c r="G469" s="547"/>
      <c r="H469" s="547"/>
      <c r="I469" s="125"/>
      <c r="J469" s="125"/>
      <c r="K469" s="125"/>
      <c r="L469" s="61"/>
      <c r="M469" s="61"/>
      <c r="N469" s="560"/>
      <c r="O469" s="125"/>
      <c r="P469" s="561"/>
      <c r="Q469" s="561"/>
      <c r="R469" s="561"/>
      <c r="S469" s="560"/>
      <c r="T469" s="561"/>
      <c r="U469" s="561"/>
      <c r="V469" s="561"/>
      <c r="W469" s="125"/>
      <c r="X469" s="561"/>
      <c r="Y469" s="561"/>
      <c r="Z469" s="561"/>
      <c r="AA469" s="561"/>
      <c r="AB469" s="561"/>
      <c r="AC469" s="561"/>
      <c r="AD469" s="561"/>
      <c r="AE469" s="561"/>
      <c r="AF469" s="561"/>
      <c r="AG469" s="561"/>
      <c r="AH469" s="561"/>
      <c r="AI469" s="562"/>
      <c r="AJ469" s="562"/>
      <c r="AK469" s="562"/>
      <c r="AL469" s="562"/>
      <c r="AM469" s="562"/>
      <c r="AN469" s="562"/>
      <c r="AO469" s="562"/>
      <c r="AP469" s="562"/>
      <c r="AQ469" s="562"/>
      <c r="AR469" s="562"/>
      <c r="AS469" s="562"/>
      <c r="AT469" s="562"/>
      <c r="AU469" s="562"/>
      <c r="AV469" s="562"/>
      <c r="AW469" s="562"/>
      <c r="AX469" s="562"/>
    </row>
    <row r="470" outlineLevel="1">
      <c r="A470" s="62"/>
      <c r="B470" s="61"/>
      <c r="C470" s="62"/>
      <c r="D470" s="547" t="s">
        <v>2016</v>
      </c>
      <c r="E470" s="547"/>
      <c r="F470" s="547"/>
      <c r="G470" s="547"/>
      <c r="H470" s="547"/>
      <c r="I470" s="135"/>
      <c r="J470" s="135"/>
      <c r="K470" s="135"/>
      <c r="L470" s="62"/>
      <c r="M470" s="62"/>
      <c r="N470" s="560"/>
      <c r="O470" s="135"/>
      <c r="P470" s="561"/>
      <c r="Q470" s="561"/>
      <c r="R470" s="561"/>
      <c r="S470" s="560"/>
      <c r="T470" s="561"/>
      <c r="U470" s="561"/>
      <c r="V470" s="561"/>
      <c r="W470" s="135"/>
      <c r="X470" s="561"/>
      <c r="Y470" s="561"/>
      <c r="Z470" s="561"/>
      <c r="AA470" s="561"/>
      <c r="AB470" s="561"/>
      <c r="AC470" s="561"/>
      <c r="AD470" s="561"/>
      <c r="AE470" s="561"/>
      <c r="AF470" s="561"/>
      <c r="AG470" s="561"/>
      <c r="AH470" s="561"/>
      <c r="AI470" s="562"/>
      <c r="AJ470" s="562"/>
      <c r="AK470" s="562"/>
      <c r="AL470" s="562"/>
      <c r="AM470" s="562"/>
      <c r="AN470" s="562"/>
      <c r="AO470" s="562"/>
      <c r="AP470" s="562"/>
      <c r="AQ470" s="562"/>
      <c r="AR470" s="562"/>
      <c r="AS470" s="562"/>
      <c r="AT470" s="562"/>
      <c r="AU470" s="562"/>
      <c r="AV470" s="562"/>
      <c r="AW470" s="562"/>
      <c r="AX470" s="562"/>
    </row>
    <row r="471" outlineLevel="1">
      <c r="A471" s="558">
        <v>53.0</v>
      </c>
      <c r="B471" s="61"/>
      <c r="C471" s="225" t="s">
        <v>1677</v>
      </c>
      <c r="D471" s="547" t="s">
        <v>2687</v>
      </c>
      <c r="E471" s="547"/>
      <c r="F471" s="547"/>
      <c r="G471" s="547"/>
      <c r="H471" s="547"/>
      <c r="I471" s="559" t="s">
        <v>2339</v>
      </c>
      <c r="J471" s="559" t="s">
        <v>1679</v>
      </c>
      <c r="K471" s="559" t="s">
        <v>1678</v>
      </c>
      <c r="L471" s="225" t="s">
        <v>1990</v>
      </c>
      <c r="M471" s="225" t="s">
        <v>2228</v>
      </c>
      <c r="N471" s="560"/>
      <c r="O471" s="559" t="s">
        <v>2080</v>
      </c>
      <c r="P471" s="561"/>
      <c r="Q471" s="561"/>
      <c r="R471" s="561"/>
      <c r="S471" s="560"/>
      <c r="T471" s="561"/>
      <c r="U471" s="561"/>
      <c r="V471" s="561"/>
      <c r="W471" s="559" t="s">
        <v>290</v>
      </c>
      <c r="X471" s="561"/>
      <c r="Y471" s="561"/>
      <c r="Z471" s="561"/>
      <c r="AA471" s="561"/>
      <c r="AB471" s="561"/>
      <c r="AC471" s="561"/>
      <c r="AD471" s="561"/>
      <c r="AE471" s="561"/>
      <c r="AF471" s="561"/>
      <c r="AG471" s="561"/>
      <c r="AH471" s="561"/>
      <c r="AI471" s="562"/>
      <c r="AJ471" s="562"/>
      <c r="AK471" s="562"/>
      <c r="AL471" s="562"/>
      <c r="AM471" s="562"/>
      <c r="AN471" s="562"/>
      <c r="AO471" s="562"/>
      <c r="AP471" s="562"/>
      <c r="AQ471" s="562"/>
      <c r="AR471" s="562"/>
      <c r="AS471" s="562"/>
      <c r="AT471" s="562"/>
      <c r="AU471" s="562"/>
      <c r="AV471" s="562"/>
      <c r="AW471" s="562"/>
      <c r="AX471" s="562"/>
    </row>
    <row r="472" outlineLevel="1">
      <c r="A472" s="61"/>
      <c r="B472" s="61"/>
      <c r="C472" s="61"/>
      <c r="D472" s="547" t="s">
        <v>2689</v>
      </c>
      <c r="E472" s="547"/>
      <c r="F472" s="547"/>
      <c r="G472" s="547"/>
      <c r="H472" s="547"/>
      <c r="I472" s="125"/>
      <c r="J472" s="125"/>
      <c r="K472" s="125"/>
      <c r="L472" s="61"/>
      <c r="M472" s="61"/>
      <c r="N472" s="560"/>
      <c r="O472" s="125"/>
      <c r="P472" s="561"/>
      <c r="Q472" s="561"/>
      <c r="R472" s="561"/>
      <c r="S472" s="560"/>
      <c r="T472" s="561"/>
      <c r="U472" s="561"/>
      <c r="V472" s="561"/>
      <c r="W472" s="125"/>
      <c r="X472" s="561"/>
      <c r="Y472" s="561"/>
      <c r="Z472" s="561"/>
      <c r="AA472" s="561"/>
      <c r="AB472" s="561"/>
      <c r="AC472" s="561"/>
      <c r="AD472" s="561"/>
      <c r="AE472" s="561"/>
      <c r="AF472" s="561"/>
      <c r="AG472" s="561"/>
      <c r="AH472" s="561"/>
      <c r="AI472" s="562"/>
      <c r="AJ472" s="562"/>
      <c r="AK472" s="562"/>
      <c r="AL472" s="562"/>
      <c r="AM472" s="562"/>
      <c r="AN472" s="562"/>
      <c r="AO472" s="562"/>
      <c r="AP472" s="562"/>
      <c r="AQ472" s="562"/>
      <c r="AR472" s="562"/>
      <c r="AS472" s="562"/>
      <c r="AT472" s="562"/>
      <c r="AU472" s="562"/>
      <c r="AV472" s="562"/>
      <c r="AW472" s="562"/>
      <c r="AX472" s="562"/>
    </row>
    <row r="473" outlineLevel="1">
      <c r="A473" s="61"/>
      <c r="B473" s="61"/>
      <c r="C473" s="61"/>
      <c r="D473" s="563" t="s">
        <v>2690</v>
      </c>
      <c r="E473" s="564" t="s">
        <v>2551</v>
      </c>
      <c r="F473" s="547"/>
      <c r="G473" s="547"/>
      <c r="H473" s="547"/>
      <c r="I473" s="125"/>
      <c r="J473" s="125"/>
      <c r="K473" s="125"/>
      <c r="L473" s="61"/>
      <c r="M473" s="61"/>
      <c r="N473" s="560"/>
      <c r="O473" s="125"/>
      <c r="P473" s="561"/>
      <c r="Q473" s="561"/>
      <c r="R473" s="561"/>
      <c r="S473" s="560"/>
      <c r="T473" s="561"/>
      <c r="U473" s="561"/>
      <c r="V473" s="561"/>
      <c r="W473" s="125"/>
      <c r="X473" s="561"/>
      <c r="Y473" s="561"/>
      <c r="Z473" s="561"/>
      <c r="AA473" s="561"/>
      <c r="AB473" s="561"/>
      <c r="AC473" s="561"/>
      <c r="AD473" s="561"/>
      <c r="AE473" s="561"/>
      <c r="AF473" s="561"/>
      <c r="AG473" s="561"/>
      <c r="AH473" s="561"/>
      <c r="AI473" s="562"/>
      <c r="AJ473" s="562"/>
      <c r="AK473" s="562"/>
      <c r="AL473" s="562"/>
      <c r="AM473" s="562"/>
      <c r="AN473" s="562"/>
      <c r="AO473" s="562"/>
      <c r="AP473" s="562"/>
      <c r="AQ473" s="562"/>
      <c r="AR473" s="562"/>
      <c r="AS473" s="562"/>
      <c r="AT473" s="562"/>
      <c r="AU473" s="562"/>
      <c r="AV473" s="562"/>
      <c r="AW473" s="562"/>
      <c r="AX473" s="562"/>
    </row>
    <row r="474" outlineLevel="1">
      <c r="A474" s="61"/>
      <c r="B474" s="61"/>
      <c r="C474" s="61"/>
      <c r="D474" s="135"/>
      <c r="E474" s="564" t="s">
        <v>2691</v>
      </c>
      <c r="F474" s="547"/>
      <c r="G474" s="547"/>
      <c r="H474" s="547"/>
      <c r="I474" s="125"/>
      <c r="J474" s="125"/>
      <c r="K474" s="125"/>
      <c r="L474" s="61"/>
      <c r="M474" s="61"/>
      <c r="N474" s="560"/>
      <c r="O474" s="125"/>
      <c r="P474" s="561"/>
      <c r="Q474" s="561"/>
      <c r="R474" s="561"/>
      <c r="S474" s="560"/>
      <c r="T474" s="561"/>
      <c r="U474" s="561"/>
      <c r="V474" s="561"/>
      <c r="W474" s="125"/>
      <c r="X474" s="561"/>
      <c r="Y474" s="561"/>
      <c r="Z474" s="561"/>
      <c r="AA474" s="561"/>
      <c r="AB474" s="561"/>
      <c r="AC474" s="561"/>
      <c r="AD474" s="561"/>
      <c r="AE474" s="561"/>
      <c r="AF474" s="561"/>
      <c r="AG474" s="561"/>
      <c r="AH474" s="561"/>
      <c r="AI474" s="562"/>
      <c r="AJ474" s="562"/>
      <c r="AK474" s="562"/>
      <c r="AL474" s="562"/>
      <c r="AM474" s="562"/>
      <c r="AN474" s="562"/>
      <c r="AO474" s="562"/>
      <c r="AP474" s="562"/>
      <c r="AQ474" s="562"/>
      <c r="AR474" s="562"/>
      <c r="AS474" s="562"/>
      <c r="AT474" s="562"/>
      <c r="AU474" s="562"/>
      <c r="AV474" s="562"/>
      <c r="AW474" s="562"/>
      <c r="AX474" s="562"/>
    </row>
    <row r="475" outlineLevel="1">
      <c r="A475" s="61"/>
      <c r="B475" s="61"/>
      <c r="C475" s="61"/>
      <c r="D475" s="547" t="s">
        <v>2692</v>
      </c>
      <c r="E475" s="547"/>
      <c r="F475" s="547"/>
      <c r="G475" s="547"/>
      <c r="H475" s="547"/>
      <c r="I475" s="125"/>
      <c r="J475" s="125"/>
      <c r="K475" s="125"/>
      <c r="L475" s="61"/>
      <c r="M475" s="61"/>
      <c r="N475" s="560"/>
      <c r="O475" s="125"/>
      <c r="P475" s="561"/>
      <c r="Q475" s="561"/>
      <c r="R475" s="561"/>
      <c r="S475" s="560"/>
      <c r="T475" s="561"/>
      <c r="U475" s="561"/>
      <c r="V475" s="561"/>
      <c r="W475" s="125"/>
      <c r="X475" s="561"/>
      <c r="Y475" s="561"/>
      <c r="Z475" s="561"/>
      <c r="AA475" s="561"/>
      <c r="AB475" s="561"/>
      <c r="AC475" s="561"/>
      <c r="AD475" s="561"/>
      <c r="AE475" s="561"/>
      <c r="AF475" s="561"/>
      <c r="AG475" s="561"/>
      <c r="AH475" s="561"/>
      <c r="AI475" s="562"/>
      <c r="AJ475" s="562"/>
      <c r="AK475" s="562"/>
      <c r="AL475" s="562"/>
      <c r="AM475" s="562"/>
      <c r="AN475" s="562"/>
      <c r="AO475" s="562"/>
      <c r="AP475" s="562"/>
      <c r="AQ475" s="562"/>
      <c r="AR475" s="562"/>
      <c r="AS475" s="562"/>
      <c r="AT475" s="562"/>
      <c r="AU475" s="562"/>
      <c r="AV475" s="562"/>
      <c r="AW475" s="562"/>
      <c r="AX475" s="562"/>
    </row>
    <row r="476" outlineLevel="1">
      <c r="A476" s="61"/>
      <c r="B476" s="61"/>
      <c r="C476" s="61"/>
      <c r="D476" s="559" t="s">
        <v>2014</v>
      </c>
      <c r="E476" s="547" t="s">
        <v>2554</v>
      </c>
      <c r="F476" s="547"/>
      <c r="G476" s="547"/>
      <c r="H476" s="547"/>
      <c r="I476" s="125"/>
      <c r="J476" s="125"/>
      <c r="K476" s="125"/>
      <c r="L476" s="61"/>
      <c r="M476" s="61"/>
      <c r="N476" s="560"/>
      <c r="O476" s="125"/>
      <c r="P476" s="561"/>
      <c r="Q476" s="561"/>
      <c r="R476" s="561"/>
      <c r="S476" s="560"/>
      <c r="T476" s="561"/>
      <c r="U476" s="561"/>
      <c r="V476" s="561"/>
      <c r="W476" s="125"/>
      <c r="X476" s="561"/>
      <c r="Y476" s="561"/>
      <c r="Z476" s="561"/>
      <c r="AA476" s="561"/>
      <c r="AB476" s="561"/>
      <c r="AC476" s="561"/>
      <c r="AD476" s="561"/>
      <c r="AE476" s="561"/>
      <c r="AF476" s="561"/>
      <c r="AG476" s="561"/>
      <c r="AH476" s="561"/>
      <c r="AI476" s="562"/>
      <c r="AJ476" s="562"/>
      <c r="AK476" s="562"/>
      <c r="AL476" s="562"/>
      <c r="AM476" s="562"/>
      <c r="AN476" s="562"/>
      <c r="AO476" s="562"/>
      <c r="AP476" s="562"/>
      <c r="AQ476" s="562"/>
      <c r="AR476" s="562"/>
      <c r="AS476" s="562"/>
      <c r="AT476" s="562"/>
      <c r="AU476" s="562"/>
      <c r="AV476" s="562"/>
      <c r="AW476" s="562"/>
      <c r="AX476" s="562"/>
    </row>
    <row r="477" outlineLevel="1">
      <c r="A477" s="61"/>
      <c r="B477" s="61"/>
      <c r="C477" s="61"/>
      <c r="D477" s="135"/>
      <c r="E477" s="547" t="s">
        <v>2693</v>
      </c>
      <c r="F477" s="547"/>
      <c r="G477" s="547"/>
      <c r="H477" s="547"/>
      <c r="I477" s="125"/>
      <c r="J477" s="125"/>
      <c r="K477" s="125"/>
      <c r="L477" s="61"/>
      <c r="M477" s="61"/>
      <c r="N477" s="560"/>
      <c r="O477" s="125"/>
      <c r="P477" s="561"/>
      <c r="Q477" s="561"/>
      <c r="R477" s="561"/>
      <c r="S477" s="560"/>
      <c r="T477" s="561"/>
      <c r="U477" s="561"/>
      <c r="V477" s="561"/>
      <c r="W477" s="125"/>
      <c r="X477" s="561"/>
      <c r="Y477" s="561"/>
      <c r="Z477" s="561"/>
      <c r="AA477" s="561"/>
      <c r="AB477" s="561"/>
      <c r="AC477" s="561"/>
      <c r="AD477" s="561"/>
      <c r="AE477" s="561"/>
      <c r="AF477" s="561"/>
      <c r="AG477" s="561"/>
      <c r="AH477" s="561"/>
      <c r="AI477" s="562"/>
      <c r="AJ477" s="562"/>
      <c r="AK477" s="562"/>
      <c r="AL477" s="562"/>
      <c r="AM477" s="562"/>
      <c r="AN477" s="562"/>
      <c r="AO477" s="562"/>
      <c r="AP477" s="562"/>
      <c r="AQ477" s="562"/>
      <c r="AR477" s="562"/>
      <c r="AS477" s="562"/>
      <c r="AT477" s="562"/>
      <c r="AU477" s="562"/>
      <c r="AV477" s="562"/>
      <c r="AW477" s="562"/>
      <c r="AX477" s="562"/>
    </row>
    <row r="478" outlineLevel="1">
      <c r="A478" s="61"/>
      <c r="B478" s="61"/>
      <c r="C478" s="61"/>
      <c r="D478" s="547" t="s">
        <v>2694</v>
      </c>
      <c r="E478" s="547"/>
      <c r="F478" s="547"/>
      <c r="G478" s="547"/>
      <c r="H478" s="547"/>
      <c r="I478" s="125"/>
      <c r="J478" s="125"/>
      <c r="K478" s="125"/>
      <c r="L478" s="61"/>
      <c r="M478" s="61"/>
      <c r="N478" s="560"/>
      <c r="O478" s="125"/>
      <c r="P478" s="561"/>
      <c r="Q478" s="561"/>
      <c r="R478" s="561"/>
      <c r="S478" s="560"/>
      <c r="T478" s="561"/>
      <c r="U478" s="561"/>
      <c r="V478" s="561"/>
      <c r="W478" s="125"/>
      <c r="X478" s="561"/>
      <c r="Y478" s="561"/>
      <c r="Z478" s="561"/>
      <c r="AA478" s="561"/>
      <c r="AB478" s="561"/>
      <c r="AC478" s="561"/>
      <c r="AD478" s="561"/>
      <c r="AE478" s="561"/>
      <c r="AF478" s="561"/>
      <c r="AG478" s="561"/>
      <c r="AH478" s="561"/>
      <c r="AI478" s="562"/>
      <c r="AJ478" s="562"/>
      <c r="AK478" s="562"/>
      <c r="AL478" s="562"/>
      <c r="AM478" s="562"/>
      <c r="AN478" s="562"/>
      <c r="AO478" s="562"/>
      <c r="AP478" s="562"/>
      <c r="AQ478" s="562"/>
      <c r="AR478" s="562"/>
      <c r="AS478" s="562"/>
      <c r="AT478" s="562"/>
      <c r="AU478" s="562"/>
      <c r="AV478" s="562"/>
      <c r="AW478" s="562"/>
      <c r="AX478" s="562"/>
    </row>
    <row r="479" outlineLevel="1">
      <c r="A479" s="62"/>
      <c r="B479" s="61"/>
      <c r="C479" s="62"/>
      <c r="D479" s="547" t="s">
        <v>2016</v>
      </c>
      <c r="E479" s="547"/>
      <c r="F479" s="547"/>
      <c r="G479" s="547"/>
      <c r="H479" s="547"/>
      <c r="I479" s="135"/>
      <c r="J479" s="135"/>
      <c r="K479" s="135"/>
      <c r="L479" s="62"/>
      <c r="M479" s="62"/>
      <c r="N479" s="560"/>
      <c r="O479" s="135"/>
      <c r="P479" s="561"/>
      <c r="Q479" s="561"/>
      <c r="R479" s="561"/>
      <c r="S479" s="560"/>
      <c r="T479" s="561"/>
      <c r="U479" s="561"/>
      <c r="V479" s="561"/>
      <c r="W479" s="135"/>
      <c r="X479" s="561"/>
      <c r="Y479" s="561"/>
      <c r="Z479" s="561"/>
      <c r="AA479" s="561"/>
      <c r="AB479" s="561"/>
      <c r="AC479" s="561"/>
      <c r="AD479" s="561"/>
      <c r="AE479" s="561"/>
      <c r="AF479" s="561"/>
      <c r="AG479" s="561"/>
      <c r="AH479" s="561"/>
      <c r="AI479" s="562"/>
      <c r="AJ479" s="562"/>
      <c r="AK479" s="562"/>
      <c r="AL479" s="562"/>
      <c r="AM479" s="562"/>
      <c r="AN479" s="562"/>
      <c r="AO479" s="562"/>
      <c r="AP479" s="562"/>
      <c r="AQ479" s="562"/>
      <c r="AR479" s="562"/>
      <c r="AS479" s="562"/>
      <c r="AT479" s="562"/>
      <c r="AU479" s="562"/>
      <c r="AV479" s="562"/>
      <c r="AW479" s="562"/>
      <c r="AX479" s="562"/>
    </row>
    <row r="480" outlineLevel="1">
      <c r="A480" s="558">
        <v>54.0</v>
      </c>
      <c r="B480" s="61"/>
      <c r="C480" s="225" t="s">
        <v>1680</v>
      </c>
      <c r="D480" s="547" t="s">
        <v>2687</v>
      </c>
      <c r="E480" s="547"/>
      <c r="F480" s="547"/>
      <c r="G480" s="547"/>
      <c r="H480" s="547"/>
      <c r="I480" s="559" t="s">
        <v>2339</v>
      </c>
      <c r="J480" s="559" t="s">
        <v>1682</v>
      </c>
      <c r="K480" s="559" t="s">
        <v>1681</v>
      </c>
      <c r="L480" s="225" t="s">
        <v>1990</v>
      </c>
      <c r="M480" s="225" t="s">
        <v>2228</v>
      </c>
      <c r="N480" s="560"/>
      <c r="O480" s="559" t="s">
        <v>2080</v>
      </c>
      <c r="P480" s="561"/>
      <c r="Q480" s="561"/>
      <c r="R480" s="561"/>
      <c r="S480" s="560"/>
      <c r="T480" s="561"/>
      <c r="U480" s="561"/>
      <c r="V480" s="561"/>
      <c r="W480" s="559" t="s">
        <v>290</v>
      </c>
      <c r="X480" s="561"/>
      <c r="Y480" s="561"/>
      <c r="Z480" s="561"/>
      <c r="AA480" s="561"/>
      <c r="AB480" s="561"/>
      <c r="AC480" s="561"/>
      <c r="AD480" s="561"/>
      <c r="AE480" s="561"/>
      <c r="AF480" s="561"/>
      <c r="AG480" s="561"/>
      <c r="AH480" s="561"/>
      <c r="AI480" s="562"/>
      <c r="AJ480" s="562"/>
      <c r="AK480" s="562"/>
      <c r="AL480" s="562"/>
      <c r="AM480" s="562"/>
      <c r="AN480" s="562"/>
      <c r="AO480" s="562"/>
      <c r="AP480" s="562"/>
      <c r="AQ480" s="562"/>
      <c r="AR480" s="562"/>
      <c r="AS480" s="562"/>
      <c r="AT480" s="562"/>
      <c r="AU480" s="562"/>
      <c r="AV480" s="562"/>
      <c r="AW480" s="562"/>
      <c r="AX480" s="562"/>
    </row>
    <row r="481" outlineLevel="1">
      <c r="A481" s="61"/>
      <c r="B481" s="61"/>
      <c r="C481" s="61"/>
      <c r="D481" s="547" t="s">
        <v>2689</v>
      </c>
      <c r="E481" s="547"/>
      <c r="F481" s="547"/>
      <c r="G481" s="547"/>
      <c r="H481" s="547"/>
      <c r="I481" s="125"/>
      <c r="J481" s="125"/>
      <c r="K481" s="125"/>
      <c r="L481" s="61"/>
      <c r="M481" s="61"/>
      <c r="N481" s="560"/>
      <c r="O481" s="125"/>
      <c r="P481" s="561"/>
      <c r="Q481" s="561"/>
      <c r="R481" s="561"/>
      <c r="S481" s="560"/>
      <c r="T481" s="561"/>
      <c r="U481" s="561"/>
      <c r="V481" s="561"/>
      <c r="W481" s="125"/>
      <c r="X481" s="561"/>
      <c r="Y481" s="561"/>
      <c r="Z481" s="561"/>
      <c r="AA481" s="561"/>
      <c r="AB481" s="561"/>
      <c r="AC481" s="561"/>
      <c r="AD481" s="561"/>
      <c r="AE481" s="561"/>
      <c r="AF481" s="561"/>
      <c r="AG481" s="561"/>
      <c r="AH481" s="561"/>
      <c r="AI481" s="562"/>
      <c r="AJ481" s="562"/>
      <c r="AK481" s="562"/>
      <c r="AL481" s="562"/>
      <c r="AM481" s="562"/>
      <c r="AN481" s="562"/>
      <c r="AO481" s="562"/>
      <c r="AP481" s="562"/>
      <c r="AQ481" s="562"/>
      <c r="AR481" s="562"/>
      <c r="AS481" s="562"/>
      <c r="AT481" s="562"/>
      <c r="AU481" s="562"/>
      <c r="AV481" s="562"/>
      <c r="AW481" s="562"/>
      <c r="AX481" s="562"/>
    </row>
    <row r="482" outlineLevel="1">
      <c r="A482" s="61"/>
      <c r="B482" s="61"/>
      <c r="C482" s="61"/>
      <c r="D482" s="563" t="s">
        <v>2690</v>
      </c>
      <c r="E482" s="564" t="s">
        <v>2551</v>
      </c>
      <c r="F482" s="547"/>
      <c r="G482" s="547"/>
      <c r="H482" s="547"/>
      <c r="I482" s="125"/>
      <c r="J482" s="125"/>
      <c r="K482" s="125"/>
      <c r="L482" s="61"/>
      <c r="M482" s="61"/>
      <c r="N482" s="560"/>
      <c r="O482" s="125"/>
      <c r="P482" s="561"/>
      <c r="Q482" s="561"/>
      <c r="R482" s="561"/>
      <c r="S482" s="560"/>
      <c r="T482" s="561"/>
      <c r="U482" s="561"/>
      <c r="V482" s="561"/>
      <c r="W482" s="125"/>
      <c r="X482" s="561"/>
      <c r="Y482" s="561"/>
      <c r="Z482" s="561"/>
      <c r="AA482" s="561"/>
      <c r="AB482" s="561"/>
      <c r="AC482" s="561"/>
      <c r="AD482" s="561"/>
      <c r="AE482" s="561"/>
      <c r="AF482" s="561"/>
      <c r="AG482" s="561"/>
      <c r="AH482" s="561"/>
      <c r="AI482" s="562"/>
      <c r="AJ482" s="562"/>
      <c r="AK482" s="562"/>
      <c r="AL482" s="562"/>
      <c r="AM482" s="562"/>
      <c r="AN482" s="562"/>
      <c r="AO482" s="562"/>
      <c r="AP482" s="562"/>
      <c r="AQ482" s="562"/>
      <c r="AR482" s="562"/>
      <c r="AS482" s="562"/>
      <c r="AT482" s="562"/>
      <c r="AU482" s="562"/>
      <c r="AV482" s="562"/>
      <c r="AW482" s="562"/>
      <c r="AX482" s="562"/>
    </row>
    <row r="483" outlineLevel="1">
      <c r="A483" s="61"/>
      <c r="B483" s="61"/>
      <c r="C483" s="61"/>
      <c r="D483" s="135"/>
      <c r="E483" s="564" t="s">
        <v>2691</v>
      </c>
      <c r="F483" s="547"/>
      <c r="G483" s="547"/>
      <c r="H483" s="547"/>
      <c r="I483" s="125"/>
      <c r="J483" s="125"/>
      <c r="K483" s="125"/>
      <c r="L483" s="61"/>
      <c r="M483" s="61"/>
      <c r="N483" s="560"/>
      <c r="O483" s="125"/>
      <c r="P483" s="561"/>
      <c r="Q483" s="561"/>
      <c r="R483" s="561"/>
      <c r="S483" s="560"/>
      <c r="T483" s="561"/>
      <c r="U483" s="561"/>
      <c r="V483" s="561"/>
      <c r="W483" s="125"/>
      <c r="X483" s="561"/>
      <c r="Y483" s="561"/>
      <c r="Z483" s="561"/>
      <c r="AA483" s="561"/>
      <c r="AB483" s="561"/>
      <c r="AC483" s="561"/>
      <c r="AD483" s="561"/>
      <c r="AE483" s="561"/>
      <c r="AF483" s="561"/>
      <c r="AG483" s="561"/>
      <c r="AH483" s="561"/>
      <c r="AI483" s="562"/>
      <c r="AJ483" s="562"/>
      <c r="AK483" s="562"/>
      <c r="AL483" s="562"/>
      <c r="AM483" s="562"/>
      <c r="AN483" s="562"/>
      <c r="AO483" s="562"/>
      <c r="AP483" s="562"/>
      <c r="AQ483" s="562"/>
      <c r="AR483" s="562"/>
      <c r="AS483" s="562"/>
      <c r="AT483" s="562"/>
      <c r="AU483" s="562"/>
      <c r="AV483" s="562"/>
      <c r="AW483" s="562"/>
      <c r="AX483" s="562"/>
    </row>
    <row r="484" outlineLevel="1">
      <c r="A484" s="61"/>
      <c r="B484" s="61"/>
      <c r="C484" s="61"/>
      <c r="D484" s="547" t="s">
        <v>2692</v>
      </c>
      <c r="E484" s="547"/>
      <c r="F484" s="547"/>
      <c r="G484" s="547"/>
      <c r="H484" s="547"/>
      <c r="I484" s="125"/>
      <c r="J484" s="125"/>
      <c r="K484" s="125"/>
      <c r="L484" s="61"/>
      <c r="M484" s="61"/>
      <c r="N484" s="560"/>
      <c r="O484" s="125"/>
      <c r="P484" s="561"/>
      <c r="Q484" s="561"/>
      <c r="R484" s="561"/>
      <c r="S484" s="560"/>
      <c r="T484" s="561"/>
      <c r="U484" s="561"/>
      <c r="V484" s="561"/>
      <c r="W484" s="125"/>
      <c r="X484" s="561"/>
      <c r="Y484" s="561"/>
      <c r="Z484" s="561"/>
      <c r="AA484" s="561"/>
      <c r="AB484" s="561"/>
      <c r="AC484" s="561"/>
      <c r="AD484" s="561"/>
      <c r="AE484" s="561"/>
      <c r="AF484" s="561"/>
      <c r="AG484" s="561"/>
      <c r="AH484" s="561"/>
      <c r="AI484" s="562"/>
      <c r="AJ484" s="562"/>
      <c r="AK484" s="562"/>
      <c r="AL484" s="562"/>
      <c r="AM484" s="562"/>
      <c r="AN484" s="562"/>
      <c r="AO484" s="562"/>
      <c r="AP484" s="562"/>
      <c r="AQ484" s="562"/>
      <c r="AR484" s="562"/>
      <c r="AS484" s="562"/>
      <c r="AT484" s="562"/>
      <c r="AU484" s="562"/>
      <c r="AV484" s="562"/>
      <c r="AW484" s="562"/>
      <c r="AX484" s="562"/>
    </row>
    <row r="485" outlineLevel="1">
      <c r="A485" s="61"/>
      <c r="B485" s="61"/>
      <c r="C485" s="61"/>
      <c r="D485" s="559" t="s">
        <v>2014</v>
      </c>
      <c r="E485" s="547" t="s">
        <v>2554</v>
      </c>
      <c r="F485" s="547"/>
      <c r="G485" s="547"/>
      <c r="H485" s="547"/>
      <c r="I485" s="125"/>
      <c r="J485" s="125"/>
      <c r="K485" s="125"/>
      <c r="L485" s="61"/>
      <c r="M485" s="61"/>
      <c r="N485" s="560"/>
      <c r="O485" s="125"/>
      <c r="P485" s="561"/>
      <c r="Q485" s="561"/>
      <c r="R485" s="561"/>
      <c r="S485" s="560"/>
      <c r="T485" s="561"/>
      <c r="U485" s="561"/>
      <c r="V485" s="561"/>
      <c r="W485" s="125"/>
      <c r="X485" s="561"/>
      <c r="Y485" s="561"/>
      <c r="Z485" s="561"/>
      <c r="AA485" s="561"/>
      <c r="AB485" s="561"/>
      <c r="AC485" s="561"/>
      <c r="AD485" s="561"/>
      <c r="AE485" s="561"/>
      <c r="AF485" s="561"/>
      <c r="AG485" s="561"/>
      <c r="AH485" s="561"/>
      <c r="AI485" s="562"/>
      <c r="AJ485" s="562"/>
      <c r="AK485" s="562"/>
      <c r="AL485" s="562"/>
      <c r="AM485" s="562"/>
      <c r="AN485" s="562"/>
      <c r="AO485" s="562"/>
      <c r="AP485" s="562"/>
      <c r="AQ485" s="562"/>
      <c r="AR485" s="562"/>
      <c r="AS485" s="562"/>
      <c r="AT485" s="562"/>
      <c r="AU485" s="562"/>
      <c r="AV485" s="562"/>
      <c r="AW485" s="562"/>
      <c r="AX485" s="562"/>
    </row>
    <row r="486" outlineLevel="1">
      <c r="A486" s="61"/>
      <c r="B486" s="61"/>
      <c r="C486" s="61"/>
      <c r="D486" s="135"/>
      <c r="E486" s="547" t="s">
        <v>2693</v>
      </c>
      <c r="F486" s="547"/>
      <c r="G486" s="547"/>
      <c r="H486" s="547"/>
      <c r="I486" s="125"/>
      <c r="J486" s="125"/>
      <c r="K486" s="125"/>
      <c r="L486" s="61"/>
      <c r="M486" s="61"/>
      <c r="N486" s="560"/>
      <c r="O486" s="125"/>
      <c r="P486" s="561"/>
      <c r="Q486" s="561"/>
      <c r="R486" s="561"/>
      <c r="S486" s="560"/>
      <c r="T486" s="561"/>
      <c r="U486" s="561"/>
      <c r="V486" s="561"/>
      <c r="W486" s="125"/>
      <c r="X486" s="561"/>
      <c r="Y486" s="561"/>
      <c r="Z486" s="561"/>
      <c r="AA486" s="561"/>
      <c r="AB486" s="561"/>
      <c r="AC486" s="561"/>
      <c r="AD486" s="561"/>
      <c r="AE486" s="561"/>
      <c r="AF486" s="561"/>
      <c r="AG486" s="561"/>
      <c r="AH486" s="561"/>
      <c r="AI486" s="562"/>
      <c r="AJ486" s="562"/>
      <c r="AK486" s="562"/>
      <c r="AL486" s="562"/>
      <c r="AM486" s="562"/>
      <c r="AN486" s="562"/>
      <c r="AO486" s="562"/>
      <c r="AP486" s="562"/>
      <c r="AQ486" s="562"/>
      <c r="AR486" s="562"/>
      <c r="AS486" s="562"/>
      <c r="AT486" s="562"/>
      <c r="AU486" s="562"/>
      <c r="AV486" s="562"/>
      <c r="AW486" s="562"/>
      <c r="AX486" s="562"/>
    </row>
    <row r="487" outlineLevel="1">
      <c r="A487" s="61"/>
      <c r="B487" s="61"/>
      <c r="C487" s="61"/>
      <c r="D487" s="547" t="s">
        <v>2694</v>
      </c>
      <c r="E487" s="547"/>
      <c r="F487" s="547"/>
      <c r="G487" s="547"/>
      <c r="H487" s="547"/>
      <c r="I487" s="125"/>
      <c r="J487" s="125"/>
      <c r="K487" s="125"/>
      <c r="L487" s="61"/>
      <c r="M487" s="61"/>
      <c r="N487" s="560"/>
      <c r="O487" s="125"/>
      <c r="P487" s="561"/>
      <c r="Q487" s="561"/>
      <c r="R487" s="561"/>
      <c r="S487" s="560"/>
      <c r="T487" s="561"/>
      <c r="U487" s="561"/>
      <c r="V487" s="561"/>
      <c r="W487" s="125"/>
      <c r="X487" s="561"/>
      <c r="Y487" s="561"/>
      <c r="Z487" s="561"/>
      <c r="AA487" s="561"/>
      <c r="AB487" s="561"/>
      <c r="AC487" s="561"/>
      <c r="AD487" s="561"/>
      <c r="AE487" s="561"/>
      <c r="AF487" s="561"/>
      <c r="AG487" s="561"/>
      <c r="AH487" s="561"/>
      <c r="AI487" s="562"/>
      <c r="AJ487" s="562"/>
      <c r="AK487" s="562"/>
      <c r="AL487" s="562"/>
      <c r="AM487" s="562"/>
      <c r="AN487" s="562"/>
      <c r="AO487" s="562"/>
      <c r="AP487" s="562"/>
      <c r="AQ487" s="562"/>
      <c r="AR487" s="562"/>
      <c r="AS487" s="562"/>
      <c r="AT487" s="562"/>
      <c r="AU487" s="562"/>
      <c r="AV487" s="562"/>
      <c r="AW487" s="562"/>
      <c r="AX487" s="562"/>
    </row>
    <row r="488" outlineLevel="1">
      <c r="A488" s="62"/>
      <c r="B488" s="61"/>
      <c r="C488" s="62"/>
      <c r="D488" s="547" t="s">
        <v>2016</v>
      </c>
      <c r="E488" s="547"/>
      <c r="F488" s="547"/>
      <c r="G488" s="547"/>
      <c r="H488" s="547"/>
      <c r="I488" s="135"/>
      <c r="J488" s="135"/>
      <c r="K488" s="135"/>
      <c r="L488" s="62"/>
      <c r="M488" s="62"/>
      <c r="N488" s="560"/>
      <c r="O488" s="135"/>
      <c r="P488" s="561"/>
      <c r="Q488" s="561"/>
      <c r="R488" s="561"/>
      <c r="S488" s="560"/>
      <c r="T488" s="561"/>
      <c r="U488" s="561"/>
      <c r="V488" s="561"/>
      <c r="W488" s="135"/>
      <c r="X488" s="561"/>
      <c r="Y488" s="561"/>
      <c r="Z488" s="561"/>
      <c r="AA488" s="561"/>
      <c r="AB488" s="561"/>
      <c r="AC488" s="561"/>
      <c r="AD488" s="561"/>
      <c r="AE488" s="561"/>
      <c r="AF488" s="561"/>
      <c r="AG488" s="561"/>
      <c r="AH488" s="561"/>
      <c r="AI488" s="562"/>
      <c r="AJ488" s="562"/>
      <c r="AK488" s="562"/>
      <c r="AL488" s="562"/>
      <c r="AM488" s="562"/>
      <c r="AN488" s="562"/>
      <c r="AO488" s="562"/>
      <c r="AP488" s="562"/>
      <c r="AQ488" s="562"/>
      <c r="AR488" s="562"/>
      <c r="AS488" s="562"/>
      <c r="AT488" s="562"/>
      <c r="AU488" s="562"/>
      <c r="AV488" s="562"/>
      <c r="AW488" s="562"/>
      <c r="AX488" s="562"/>
    </row>
    <row r="489" outlineLevel="1">
      <c r="A489" s="558">
        <v>55.0</v>
      </c>
      <c r="B489" s="61"/>
      <c r="C489" s="225" t="s">
        <v>1683</v>
      </c>
      <c r="D489" s="547" t="s">
        <v>2687</v>
      </c>
      <c r="E489" s="547"/>
      <c r="F489" s="547"/>
      <c r="G489" s="547"/>
      <c r="H489" s="547"/>
      <c r="I489" s="559" t="s">
        <v>2339</v>
      </c>
      <c r="J489" s="559" t="s">
        <v>1685</v>
      </c>
      <c r="K489" s="559" t="s">
        <v>1684</v>
      </c>
      <c r="L489" s="225" t="s">
        <v>1990</v>
      </c>
      <c r="M489" s="225" t="s">
        <v>2228</v>
      </c>
      <c r="N489" s="560"/>
      <c r="O489" s="559" t="s">
        <v>2080</v>
      </c>
      <c r="P489" s="561"/>
      <c r="Q489" s="561"/>
      <c r="R489" s="561"/>
      <c r="S489" s="560"/>
      <c r="T489" s="561"/>
      <c r="U489" s="561"/>
      <c r="V489" s="561"/>
      <c r="W489" s="559" t="s">
        <v>290</v>
      </c>
      <c r="X489" s="561"/>
      <c r="Y489" s="561"/>
      <c r="Z489" s="561"/>
      <c r="AA489" s="561"/>
      <c r="AB489" s="561"/>
      <c r="AC489" s="561"/>
      <c r="AD489" s="561"/>
      <c r="AE489" s="561"/>
      <c r="AF489" s="561"/>
      <c r="AG489" s="561"/>
      <c r="AH489" s="561"/>
      <c r="AI489" s="562"/>
      <c r="AJ489" s="562"/>
      <c r="AK489" s="562"/>
      <c r="AL489" s="562"/>
      <c r="AM489" s="562"/>
      <c r="AN489" s="562"/>
      <c r="AO489" s="562"/>
      <c r="AP489" s="562"/>
      <c r="AQ489" s="562"/>
      <c r="AR489" s="562"/>
      <c r="AS489" s="562"/>
      <c r="AT489" s="562"/>
      <c r="AU489" s="562"/>
      <c r="AV489" s="562"/>
      <c r="AW489" s="562"/>
      <c r="AX489" s="562"/>
    </row>
    <row r="490" outlineLevel="1">
      <c r="A490" s="61"/>
      <c r="B490" s="61"/>
      <c r="C490" s="61"/>
      <c r="D490" s="547" t="s">
        <v>2689</v>
      </c>
      <c r="E490" s="547"/>
      <c r="F490" s="547"/>
      <c r="G490" s="547"/>
      <c r="H490" s="547"/>
      <c r="I490" s="125"/>
      <c r="J490" s="125"/>
      <c r="K490" s="125"/>
      <c r="L490" s="61"/>
      <c r="M490" s="61"/>
      <c r="N490" s="560"/>
      <c r="O490" s="125"/>
      <c r="P490" s="561"/>
      <c r="Q490" s="561"/>
      <c r="R490" s="561"/>
      <c r="S490" s="560"/>
      <c r="T490" s="561"/>
      <c r="U490" s="561"/>
      <c r="V490" s="561"/>
      <c r="W490" s="125"/>
      <c r="X490" s="561"/>
      <c r="Y490" s="561"/>
      <c r="Z490" s="561"/>
      <c r="AA490" s="561"/>
      <c r="AB490" s="561"/>
      <c r="AC490" s="561"/>
      <c r="AD490" s="561"/>
      <c r="AE490" s="561"/>
      <c r="AF490" s="561"/>
      <c r="AG490" s="561"/>
      <c r="AH490" s="561"/>
      <c r="AI490" s="562"/>
      <c r="AJ490" s="562"/>
      <c r="AK490" s="562"/>
      <c r="AL490" s="562"/>
      <c r="AM490" s="562"/>
      <c r="AN490" s="562"/>
      <c r="AO490" s="562"/>
      <c r="AP490" s="562"/>
      <c r="AQ490" s="562"/>
      <c r="AR490" s="562"/>
      <c r="AS490" s="562"/>
      <c r="AT490" s="562"/>
      <c r="AU490" s="562"/>
      <c r="AV490" s="562"/>
      <c r="AW490" s="562"/>
      <c r="AX490" s="562"/>
    </row>
    <row r="491" outlineLevel="1">
      <c r="A491" s="61"/>
      <c r="B491" s="61"/>
      <c r="C491" s="61"/>
      <c r="D491" s="563" t="s">
        <v>2690</v>
      </c>
      <c r="E491" s="564" t="s">
        <v>2551</v>
      </c>
      <c r="F491" s="547"/>
      <c r="G491" s="547"/>
      <c r="H491" s="547"/>
      <c r="I491" s="125"/>
      <c r="J491" s="125"/>
      <c r="K491" s="125"/>
      <c r="L491" s="61"/>
      <c r="M491" s="61"/>
      <c r="N491" s="560"/>
      <c r="O491" s="125"/>
      <c r="P491" s="561"/>
      <c r="Q491" s="561"/>
      <c r="R491" s="561"/>
      <c r="S491" s="560"/>
      <c r="T491" s="561"/>
      <c r="U491" s="561"/>
      <c r="V491" s="561"/>
      <c r="W491" s="125"/>
      <c r="X491" s="561"/>
      <c r="Y491" s="561"/>
      <c r="Z491" s="561"/>
      <c r="AA491" s="561"/>
      <c r="AB491" s="561"/>
      <c r="AC491" s="561"/>
      <c r="AD491" s="561"/>
      <c r="AE491" s="561"/>
      <c r="AF491" s="561"/>
      <c r="AG491" s="561"/>
      <c r="AH491" s="561"/>
      <c r="AI491" s="562"/>
      <c r="AJ491" s="562"/>
      <c r="AK491" s="562"/>
      <c r="AL491" s="562"/>
      <c r="AM491" s="562"/>
      <c r="AN491" s="562"/>
      <c r="AO491" s="562"/>
      <c r="AP491" s="562"/>
      <c r="AQ491" s="562"/>
      <c r="AR491" s="562"/>
      <c r="AS491" s="562"/>
      <c r="AT491" s="562"/>
      <c r="AU491" s="562"/>
      <c r="AV491" s="562"/>
      <c r="AW491" s="562"/>
      <c r="AX491" s="562"/>
    </row>
    <row r="492" outlineLevel="1">
      <c r="A492" s="61"/>
      <c r="B492" s="61"/>
      <c r="C492" s="61"/>
      <c r="D492" s="135"/>
      <c r="E492" s="564" t="s">
        <v>2691</v>
      </c>
      <c r="F492" s="547"/>
      <c r="G492" s="547"/>
      <c r="H492" s="547"/>
      <c r="I492" s="125"/>
      <c r="J492" s="125"/>
      <c r="K492" s="125"/>
      <c r="L492" s="61"/>
      <c r="M492" s="61"/>
      <c r="N492" s="560"/>
      <c r="O492" s="125"/>
      <c r="P492" s="561"/>
      <c r="Q492" s="561"/>
      <c r="R492" s="561"/>
      <c r="S492" s="560"/>
      <c r="T492" s="561"/>
      <c r="U492" s="561"/>
      <c r="V492" s="561"/>
      <c r="W492" s="125"/>
      <c r="X492" s="561"/>
      <c r="Y492" s="561"/>
      <c r="Z492" s="561"/>
      <c r="AA492" s="561"/>
      <c r="AB492" s="561"/>
      <c r="AC492" s="561"/>
      <c r="AD492" s="561"/>
      <c r="AE492" s="561"/>
      <c r="AF492" s="561"/>
      <c r="AG492" s="561"/>
      <c r="AH492" s="561"/>
      <c r="AI492" s="562"/>
      <c r="AJ492" s="562"/>
      <c r="AK492" s="562"/>
      <c r="AL492" s="562"/>
      <c r="AM492" s="562"/>
      <c r="AN492" s="562"/>
      <c r="AO492" s="562"/>
      <c r="AP492" s="562"/>
      <c r="AQ492" s="562"/>
      <c r="AR492" s="562"/>
      <c r="AS492" s="562"/>
      <c r="AT492" s="562"/>
      <c r="AU492" s="562"/>
      <c r="AV492" s="562"/>
      <c r="AW492" s="562"/>
      <c r="AX492" s="562"/>
    </row>
    <row r="493" outlineLevel="1">
      <c r="A493" s="61"/>
      <c r="B493" s="61"/>
      <c r="C493" s="61"/>
      <c r="D493" s="547" t="s">
        <v>2692</v>
      </c>
      <c r="E493" s="547"/>
      <c r="F493" s="547"/>
      <c r="G493" s="547"/>
      <c r="H493" s="547"/>
      <c r="I493" s="125"/>
      <c r="J493" s="125"/>
      <c r="K493" s="125"/>
      <c r="L493" s="61"/>
      <c r="M493" s="61"/>
      <c r="N493" s="560"/>
      <c r="O493" s="125"/>
      <c r="P493" s="561"/>
      <c r="Q493" s="561"/>
      <c r="R493" s="561"/>
      <c r="S493" s="560"/>
      <c r="T493" s="561"/>
      <c r="U493" s="561"/>
      <c r="V493" s="561"/>
      <c r="W493" s="125"/>
      <c r="X493" s="561"/>
      <c r="Y493" s="561"/>
      <c r="Z493" s="561"/>
      <c r="AA493" s="561"/>
      <c r="AB493" s="561"/>
      <c r="AC493" s="561"/>
      <c r="AD493" s="561"/>
      <c r="AE493" s="561"/>
      <c r="AF493" s="561"/>
      <c r="AG493" s="561"/>
      <c r="AH493" s="561"/>
      <c r="AI493" s="562"/>
      <c r="AJ493" s="562"/>
      <c r="AK493" s="562"/>
      <c r="AL493" s="562"/>
      <c r="AM493" s="562"/>
      <c r="AN493" s="562"/>
      <c r="AO493" s="562"/>
      <c r="AP493" s="562"/>
      <c r="AQ493" s="562"/>
      <c r="AR493" s="562"/>
      <c r="AS493" s="562"/>
      <c r="AT493" s="562"/>
      <c r="AU493" s="562"/>
      <c r="AV493" s="562"/>
      <c r="AW493" s="562"/>
      <c r="AX493" s="562"/>
    </row>
    <row r="494" outlineLevel="1">
      <c r="A494" s="61"/>
      <c r="B494" s="61"/>
      <c r="C494" s="61"/>
      <c r="D494" s="559" t="s">
        <v>2014</v>
      </c>
      <c r="E494" s="547" t="s">
        <v>2554</v>
      </c>
      <c r="F494" s="547"/>
      <c r="G494" s="547"/>
      <c r="H494" s="547"/>
      <c r="I494" s="125"/>
      <c r="J494" s="125"/>
      <c r="K494" s="125"/>
      <c r="L494" s="61"/>
      <c r="M494" s="61"/>
      <c r="N494" s="560"/>
      <c r="O494" s="125"/>
      <c r="P494" s="561"/>
      <c r="Q494" s="561"/>
      <c r="R494" s="561"/>
      <c r="S494" s="560"/>
      <c r="T494" s="561"/>
      <c r="U494" s="561"/>
      <c r="V494" s="561"/>
      <c r="W494" s="125"/>
      <c r="X494" s="561"/>
      <c r="Y494" s="561"/>
      <c r="Z494" s="561"/>
      <c r="AA494" s="561"/>
      <c r="AB494" s="561"/>
      <c r="AC494" s="561"/>
      <c r="AD494" s="561"/>
      <c r="AE494" s="561"/>
      <c r="AF494" s="561"/>
      <c r="AG494" s="561"/>
      <c r="AH494" s="561"/>
      <c r="AI494" s="562"/>
      <c r="AJ494" s="562"/>
      <c r="AK494" s="562"/>
      <c r="AL494" s="562"/>
      <c r="AM494" s="562"/>
      <c r="AN494" s="562"/>
      <c r="AO494" s="562"/>
      <c r="AP494" s="562"/>
      <c r="AQ494" s="562"/>
      <c r="AR494" s="562"/>
      <c r="AS494" s="562"/>
      <c r="AT494" s="562"/>
      <c r="AU494" s="562"/>
      <c r="AV494" s="562"/>
      <c r="AW494" s="562"/>
      <c r="AX494" s="562"/>
    </row>
    <row r="495" outlineLevel="1">
      <c r="A495" s="61"/>
      <c r="B495" s="61"/>
      <c r="C495" s="61"/>
      <c r="D495" s="135"/>
      <c r="E495" s="547" t="s">
        <v>2693</v>
      </c>
      <c r="F495" s="547"/>
      <c r="G495" s="547"/>
      <c r="H495" s="547"/>
      <c r="I495" s="125"/>
      <c r="J495" s="125"/>
      <c r="K495" s="125"/>
      <c r="L495" s="61"/>
      <c r="M495" s="61"/>
      <c r="N495" s="560"/>
      <c r="O495" s="125"/>
      <c r="P495" s="561"/>
      <c r="Q495" s="561"/>
      <c r="R495" s="561"/>
      <c r="S495" s="560"/>
      <c r="T495" s="561"/>
      <c r="U495" s="561"/>
      <c r="V495" s="561"/>
      <c r="W495" s="125"/>
      <c r="X495" s="561"/>
      <c r="Y495" s="561"/>
      <c r="Z495" s="561"/>
      <c r="AA495" s="561"/>
      <c r="AB495" s="561"/>
      <c r="AC495" s="561"/>
      <c r="AD495" s="561"/>
      <c r="AE495" s="561"/>
      <c r="AF495" s="561"/>
      <c r="AG495" s="561"/>
      <c r="AH495" s="561"/>
      <c r="AI495" s="562"/>
      <c r="AJ495" s="562"/>
      <c r="AK495" s="562"/>
      <c r="AL495" s="562"/>
      <c r="AM495" s="562"/>
      <c r="AN495" s="562"/>
      <c r="AO495" s="562"/>
      <c r="AP495" s="562"/>
      <c r="AQ495" s="562"/>
      <c r="AR495" s="562"/>
      <c r="AS495" s="562"/>
      <c r="AT495" s="562"/>
      <c r="AU495" s="562"/>
      <c r="AV495" s="562"/>
      <c r="AW495" s="562"/>
      <c r="AX495" s="562"/>
    </row>
    <row r="496" outlineLevel="1">
      <c r="A496" s="61"/>
      <c r="B496" s="61"/>
      <c r="C496" s="61"/>
      <c r="D496" s="547" t="s">
        <v>2694</v>
      </c>
      <c r="E496" s="547"/>
      <c r="F496" s="547"/>
      <c r="G496" s="547"/>
      <c r="H496" s="547"/>
      <c r="I496" s="125"/>
      <c r="J496" s="125"/>
      <c r="K496" s="125"/>
      <c r="L496" s="61"/>
      <c r="M496" s="61"/>
      <c r="N496" s="560"/>
      <c r="O496" s="125"/>
      <c r="P496" s="561"/>
      <c r="Q496" s="561"/>
      <c r="R496" s="561"/>
      <c r="S496" s="560"/>
      <c r="T496" s="561"/>
      <c r="U496" s="561"/>
      <c r="V496" s="561"/>
      <c r="W496" s="125"/>
      <c r="X496" s="561"/>
      <c r="Y496" s="561"/>
      <c r="Z496" s="561"/>
      <c r="AA496" s="561"/>
      <c r="AB496" s="561"/>
      <c r="AC496" s="561"/>
      <c r="AD496" s="561"/>
      <c r="AE496" s="561"/>
      <c r="AF496" s="561"/>
      <c r="AG496" s="561"/>
      <c r="AH496" s="561"/>
      <c r="AI496" s="562"/>
      <c r="AJ496" s="562"/>
      <c r="AK496" s="562"/>
      <c r="AL496" s="562"/>
      <c r="AM496" s="562"/>
      <c r="AN496" s="562"/>
      <c r="AO496" s="562"/>
      <c r="AP496" s="562"/>
      <c r="AQ496" s="562"/>
      <c r="AR496" s="562"/>
      <c r="AS496" s="562"/>
      <c r="AT496" s="562"/>
      <c r="AU496" s="562"/>
      <c r="AV496" s="562"/>
      <c r="AW496" s="562"/>
      <c r="AX496" s="562"/>
    </row>
    <row r="497" outlineLevel="1">
      <c r="A497" s="62"/>
      <c r="B497" s="61"/>
      <c r="C497" s="62"/>
      <c r="D497" s="547" t="s">
        <v>2016</v>
      </c>
      <c r="E497" s="547"/>
      <c r="F497" s="547"/>
      <c r="G497" s="547"/>
      <c r="H497" s="547"/>
      <c r="I497" s="135"/>
      <c r="J497" s="135"/>
      <c r="K497" s="135"/>
      <c r="L497" s="62"/>
      <c r="M497" s="62"/>
      <c r="N497" s="560"/>
      <c r="O497" s="135"/>
      <c r="P497" s="561"/>
      <c r="Q497" s="561"/>
      <c r="R497" s="561"/>
      <c r="S497" s="560"/>
      <c r="T497" s="561"/>
      <c r="U497" s="561"/>
      <c r="V497" s="561"/>
      <c r="W497" s="135"/>
      <c r="X497" s="561"/>
      <c r="Y497" s="561"/>
      <c r="Z497" s="561"/>
      <c r="AA497" s="561"/>
      <c r="AB497" s="561"/>
      <c r="AC497" s="561"/>
      <c r="AD497" s="561"/>
      <c r="AE497" s="561"/>
      <c r="AF497" s="561"/>
      <c r="AG497" s="561"/>
      <c r="AH497" s="561"/>
      <c r="AI497" s="562"/>
      <c r="AJ497" s="562"/>
      <c r="AK497" s="562"/>
      <c r="AL497" s="562"/>
      <c r="AM497" s="562"/>
      <c r="AN497" s="562"/>
      <c r="AO497" s="562"/>
      <c r="AP497" s="562"/>
      <c r="AQ497" s="562"/>
      <c r="AR497" s="562"/>
      <c r="AS497" s="562"/>
      <c r="AT497" s="562"/>
      <c r="AU497" s="562"/>
      <c r="AV497" s="562"/>
      <c r="AW497" s="562"/>
      <c r="AX497" s="562"/>
    </row>
    <row r="498" outlineLevel="1">
      <c r="A498" s="558">
        <v>56.0</v>
      </c>
      <c r="B498" s="61"/>
      <c r="C498" s="225" t="s">
        <v>1686</v>
      </c>
      <c r="D498" s="547" t="s">
        <v>2687</v>
      </c>
      <c r="E498" s="547"/>
      <c r="F498" s="547"/>
      <c r="G498" s="547"/>
      <c r="H498" s="547"/>
      <c r="I498" s="559" t="s">
        <v>2339</v>
      </c>
      <c r="J498" s="559" t="s">
        <v>1688</v>
      </c>
      <c r="K498" s="559" t="s">
        <v>1687</v>
      </c>
      <c r="L498" s="225" t="s">
        <v>1990</v>
      </c>
      <c r="M498" s="225" t="s">
        <v>2228</v>
      </c>
      <c r="N498" s="560"/>
      <c r="O498" s="559" t="s">
        <v>2080</v>
      </c>
      <c r="P498" s="561"/>
      <c r="Q498" s="561"/>
      <c r="R498" s="561"/>
      <c r="S498" s="560"/>
      <c r="T498" s="561"/>
      <c r="U498" s="561"/>
      <c r="V498" s="561"/>
      <c r="W498" s="559" t="s">
        <v>290</v>
      </c>
      <c r="X498" s="561"/>
      <c r="Y498" s="561"/>
      <c r="Z498" s="561"/>
      <c r="AA498" s="561"/>
      <c r="AB498" s="561"/>
      <c r="AC498" s="561"/>
      <c r="AD498" s="561"/>
      <c r="AE498" s="561"/>
      <c r="AF498" s="561"/>
      <c r="AG498" s="561"/>
      <c r="AH498" s="561"/>
      <c r="AI498" s="562"/>
      <c r="AJ498" s="562"/>
      <c r="AK498" s="562"/>
      <c r="AL498" s="562"/>
      <c r="AM498" s="562"/>
      <c r="AN498" s="562"/>
      <c r="AO498" s="562"/>
      <c r="AP498" s="562"/>
      <c r="AQ498" s="562"/>
      <c r="AR498" s="562"/>
      <c r="AS498" s="562"/>
      <c r="AT498" s="562"/>
      <c r="AU498" s="562"/>
      <c r="AV498" s="562"/>
      <c r="AW498" s="562"/>
      <c r="AX498" s="562"/>
    </row>
    <row r="499" outlineLevel="1">
      <c r="A499" s="61"/>
      <c r="B499" s="61"/>
      <c r="C499" s="61"/>
      <c r="D499" s="547" t="s">
        <v>2689</v>
      </c>
      <c r="E499" s="547"/>
      <c r="F499" s="547"/>
      <c r="G499" s="547"/>
      <c r="H499" s="547"/>
      <c r="I499" s="125"/>
      <c r="J499" s="125"/>
      <c r="K499" s="125"/>
      <c r="L499" s="61"/>
      <c r="M499" s="61"/>
      <c r="N499" s="560"/>
      <c r="O499" s="125"/>
      <c r="P499" s="561"/>
      <c r="Q499" s="561"/>
      <c r="R499" s="561"/>
      <c r="S499" s="560"/>
      <c r="T499" s="561"/>
      <c r="U499" s="561"/>
      <c r="V499" s="561"/>
      <c r="W499" s="125"/>
      <c r="X499" s="561"/>
      <c r="Y499" s="561"/>
      <c r="Z499" s="561"/>
      <c r="AA499" s="561"/>
      <c r="AB499" s="561"/>
      <c r="AC499" s="561"/>
      <c r="AD499" s="561"/>
      <c r="AE499" s="561"/>
      <c r="AF499" s="561"/>
      <c r="AG499" s="561"/>
      <c r="AH499" s="561"/>
      <c r="AI499" s="562"/>
      <c r="AJ499" s="562"/>
      <c r="AK499" s="562"/>
      <c r="AL499" s="562"/>
      <c r="AM499" s="562"/>
      <c r="AN499" s="562"/>
      <c r="AO499" s="562"/>
      <c r="AP499" s="562"/>
      <c r="AQ499" s="562"/>
      <c r="AR499" s="562"/>
      <c r="AS499" s="562"/>
      <c r="AT499" s="562"/>
      <c r="AU499" s="562"/>
      <c r="AV499" s="562"/>
      <c r="AW499" s="562"/>
      <c r="AX499" s="562"/>
    </row>
    <row r="500" outlineLevel="1">
      <c r="A500" s="61"/>
      <c r="B500" s="61"/>
      <c r="C500" s="61"/>
      <c r="D500" s="563" t="s">
        <v>2690</v>
      </c>
      <c r="E500" s="564" t="s">
        <v>2551</v>
      </c>
      <c r="F500" s="547"/>
      <c r="G500" s="547"/>
      <c r="H500" s="547"/>
      <c r="I500" s="125"/>
      <c r="J500" s="125"/>
      <c r="K500" s="125"/>
      <c r="L500" s="61"/>
      <c r="M500" s="61"/>
      <c r="N500" s="560"/>
      <c r="O500" s="125"/>
      <c r="P500" s="561"/>
      <c r="Q500" s="561"/>
      <c r="R500" s="561"/>
      <c r="S500" s="560"/>
      <c r="T500" s="561"/>
      <c r="U500" s="561"/>
      <c r="V500" s="561"/>
      <c r="W500" s="125"/>
      <c r="X500" s="561"/>
      <c r="Y500" s="561"/>
      <c r="Z500" s="561"/>
      <c r="AA500" s="561"/>
      <c r="AB500" s="561"/>
      <c r="AC500" s="561"/>
      <c r="AD500" s="561"/>
      <c r="AE500" s="561"/>
      <c r="AF500" s="561"/>
      <c r="AG500" s="561"/>
      <c r="AH500" s="561"/>
      <c r="AI500" s="562"/>
      <c r="AJ500" s="562"/>
      <c r="AK500" s="562"/>
      <c r="AL500" s="562"/>
      <c r="AM500" s="562"/>
      <c r="AN500" s="562"/>
      <c r="AO500" s="562"/>
      <c r="AP500" s="562"/>
      <c r="AQ500" s="562"/>
      <c r="AR500" s="562"/>
      <c r="AS500" s="562"/>
      <c r="AT500" s="562"/>
      <c r="AU500" s="562"/>
      <c r="AV500" s="562"/>
      <c r="AW500" s="562"/>
      <c r="AX500" s="562"/>
    </row>
    <row r="501" outlineLevel="1">
      <c r="A501" s="61"/>
      <c r="B501" s="61"/>
      <c r="C501" s="61"/>
      <c r="D501" s="135"/>
      <c r="E501" s="564" t="s">
        <v>2691</v>
      </c>
      <c r="F501" s="547"/>
      <c r="G501" s="547"/>
      <c r="H501" s="547"/>
      <c r="I501" s="125"/>
      <c r="J501" s="125"/>
      <c r="K501" s="125"/>
      <c r="L501" s="61"/>
      <c r="M501" s="61"/>
      <c r="N501" s="560"/>
      <c r="O501" s="125"/>
      <c r="P501" s="561"/>
      <c r="Q501" s="561"/>
      <c r="R501" s="561"/>
      <c r="S501" s="560"/>
      <c r="T501" s="561"/>
      <c r="U501" s="561"/>
      <c r="V501" s="561"/>
      <c r="W501" s="125"/>
      <c r="X501" s="561"/>
      <c r="Y501" s="561"/>
      <c r="Z501" s="561"/>
      <c r="AA501" s="561"/>
      <c r="AB501" s="561"/>
      <c r="AC501" s="561"/>
      <c r="AD501" s="561"/>
      <c r="AE501" s="561"/>
      <c r="AF501" s="561"/>
      <c r="AG501" s="561"/>
      <c r="AH501" s="561"/>
      <c r="AI501" s="562"/>
      <c r="AJ501" s="562"/>
      <c r="AK501" s="562"/>
      <c r="AL501" s="562"/>
      <c r="AM501" s="562"/>
      <c r="AN501" s="562"/>
      <c r="AO501" s="562"/>
      <c r="AP501" s="562"/>
      <c r="AQ501" s="562"/>
      <c r="AR501" s="562"/>
      <c r="AS501" s="562"/>
      <c r="AT501" s="562"/>
      <c r="AU501" s="562"/>
      <c r="AV501" s="562"/>
      <c r="AW501" s="562"/>
      <c r="AX501" s="562"/>
    </row>
    <row r="502" outlineLevel="1">
      <c r="A502" s="61"/>
      <c r="B502" s="61"/>
      <c r="C502" s="61"/>
      <c r="D502" s="547" t="s">
        <v>2692</v>
      </c>
      <c r="E502" s="547"/>
      <c r="F502" s="547"/>
      <c r="G502" s="547"/>
      <c r="H502" s="547"/>
      <c r="I502" s="125"/>
      <c r="J502" s="125"/>
      <c r="K502" s="125"/>
      <c r="L502" s="61"/>
      <c r="M502" s="61"/>
      <c r="N502" s="560"/>
      <c r="O502" s="125"/>
      <c r="P502" s="561"/>
      <c r="Q502" s="561"/>
      <c r="R502" s="561"/>
      <c r="S502" s="560"/>
      <c r="T502" s="561"/>
      <c r="U502" s="561"/>
      <c r="V502" s="561"/>
      <c r="W502" s="125"/>
      <c r="X502" s="561"/>
      <c r="Y502" s="561"/>
      <c r="Z502" s="561"/>
      <c r="AA502" s="561"/>
      <c r="AB502" s="561"/>
      <c r="AC502" s="561"/>
      <c r="AD502" s="561"/>
      <c r="AE502" s="561"/>
      <c r="AF502" s="561"/>
      <c r="AG502" s="561"/>
      <c r="AH502" s="561"/>
      <c r="AI502" s="562"/>
      <c r="AJ502" s="562"/>
      <c r="AK502" s="562"/>
      <c r="AL502" s="562"/>
      <c r="AM502" s="562"/>
      <c r="AN502" s="562"/>
      <c r="AO502" s="562"/>
      <c r="AP502" s="562"/>
      <c r="AQ502" s="562"/>
      <c r="AR502" s="562"/>
      <c r="AS502" s="562"/>
      <c r="AT502" s="562"/>
      <c r="AU502" s="562"/>
      <c r="AV502" s="562"/>
      <c r="AW502" s="562"/>
      <c r="AX502" s="562"/>
    </row>
    <row r="503" outlineLevel="1">
      <c r="A503" s="61"/>
      <c r="B503" s="61"/>
      <c r="C503" s="61"/>
      <c r="D503" s="559" t="s">
        <v>2014</v>
      </c>
      <c r="E503" s="547" t="s">
        <v>2554</v>
      </c>
      <c r="F503" s="547"/>
      <c r="G503" s="547"/>
      <c r="H503" s="547"/>
      <c r="I503" s="125"/>
      <c r="J503" s="125"/>
      <c r="K503" s="125"/>
      <c r="L503" s="61"/>
      <c r="M503" s="61"/>
      <c r="N503" s="560"/>
      <c r="O503" s="125"/>
      <c r="P503" s="561"/>
      <c r="Q503" s="561"/>
      <c r="R503" s="561"/>
      <c r="S503" s="560"/>
      <c r="T503" s="561"/>
      <c r="U503" s="561"/>
      <c r="V503" s="561"/>
      <c r="W503" s="125"/>
      <c r="X503" s="561"/>
      <c r="Y503" s="561"/>
      <c r="Z503" s="561"/>
      <c r="AA503" s="561"/>
      <c r="AB503" s="561"/>
      <c r="AC503" s="561"/>
      <c r="AD503" s="561"/>
      <c r="AE503" s="561"/>
      <c r="AF503" s="561"/>
      <c r="AG503" s="561"/>
      <c r="AH503" s="561"/>
      <c r="AI503" s="562"/>
      <c r="AJ503" s="562"/>
      <c r="AK503" s="562"/>
      <c r="AL503" s="562"/>
      <c r="AM503" s="562"/>
      <c r="AN503" s="562"/>
      <c r="AO503" s="562"/>
      <c r="AP503" s="562"/>
      <c r="AQ503" s="562"/>
      <c r="AR503" s="562"/>
      <c r="AS503" s="562"/>
      <c r="AT503" s="562"/>
      <c r="AU503" s="562"/>
      <c r="AV503" s="562"/>
      <c r="AW503" s="562"/>
      <c r="AX503" s="562"/>
    </row>
    <row r="504" outlineLevel="1">
      <c r="A504" s="61"/>
      <c r="B504" s="61"/>
      <c r="C504" s="61"/>
      <c r="D504" s="135"/>
      <c r="E504" s="547" t="s">
        <v>2693</v>
      </c>
      <c r="F504" s="547"/>
      <c r="G504" s="547"/>
      <c r="H504" s="547"/>
      <c r="I504" s="125"/>
      <c r="J504" s="125"/>
      <c r="K504" s="125"/>
      <c r="L504" s="61"/>
      <c r="M504" s="61"/>
      <c r="N504" s="560"/>
      <c r="O504" s="125"/>
      <c r="P504" s="561"/>
      <c r="Q504" s="561"/>
      <c r="R504" s="561"/>
      <c r="S504" s="560"/>
      <c r="T504" s="561"/>
      <c r="U504" s="561"/>
      <c r="V504" s="561"/>
      <c r="W504" s="125"/>
      <c r="X504" s="561"/>
      <c r="Y504" s="561"/>
      <c r="Z504" s="561"/>
      <c r="AA504" s="561"/>
      <c r="AB504" s="561"/>
      <c r="AC504" s="561"/>
      <c r="AD504" s="561"/>
      <c r="AE504" s="561"/>
      <c r="AF504" s="561"/>
      <c r="AG504" s="561"/>
      <c r="AH504" s="561"/>
      <c r="AI504" s="562"/>
      <c r="AJ504" s="562"/>
      <c r="AK504" s="562"/>
      <c r="AL504" s="562"/>
      <c r="AM504" s="562"/>
      <c r="AN504" s="562"/>
      <c r="AO504" s="562"/>
      <c r="AP504" s="562"/>
      <c r="AQ504" s="562"/>
      <c r="AR504" s="562"/>
      <c r="AS504" s="562"/>
      <c r="AT504" s="562"/>
      <c r="AU504" s="562"/>
      <c r="AV504" s="562"/>
      <c r="AW504" s="562"/>
      <c r="AX504" s="562"/>
    </row>
    <row r="505" outlineLevel="1">
      <c r="A505" s="61"/>
      <c r="B505" s="61"/>
      <c r="C505" s="61"/>
      <c r="D505" s="547" t="s">
        <v>2694</v>
      </c>
      <c r="E505" s="547"/>
      <c r="F505" s="547"/>
      <c r="G505" s="547"/>
      <c r="H505" s="547"/>
      <c r="I505" s="125"/>
      <c r="J505" s="125"/>
      <c r="K505" s="125"/>
      <c r="L505" s="61"/>
      <c r="M505" s="61"/>
      <c r="N505" s="560"/>
      <c r="O505" s="125"/>
      <c r="P505" s="561"/>
      <c r="Q505" s="561"/>
      <c r="R505" s="561"/>
      <c r="S505" s="560"/>
      <c r="T505" s="561"/>
      <c r="U505" s="561"/>
      <c r="V505" s="561"/>
      <c r="W505" s="125"/>
      <c r="X505" s="561"/>
      <c r="Y505" s="561"/>
      <c r="Z505" s="561"/>
      <c r="AA505" s="561"/>
      <c r="AB505" s="561"/>
      <c r="AC505" s="561"/>
      <c r="AD505" s="561"/>
      <c r="AE505" s="561"/>
      <c r="AF505" s="561"/>
      <c r="AG505" s="561"/>
      <c r="AH505" s="561"/>
      <c r="AI505" s="562"/>
      <c r="AJ505" s="562"/>
      <c r="AK505" s="562"/>
      <c r="AL505" s="562"/>
      <c r="AM505" s="562"/>
      <c r="AN505" s="562"/>
      <c r="AO505" s="562"/>
      <c r="AP505" s="562"/>
      <c r="AQ505" s="562"/>
      <c r="AR505" s="562"/>
      <c r="AS505" s="562"/>
      <c r="AT505" s="562"/>
      <c r="AU505" s="562"/>
      <c r="AV505" s="562"/>
      <c r="AW505" s="562"/>
      <c r="AX505" s="562"/>
    </row>
    <row r="506" outlineLevel="1">
      <c r="A506" s="62"/>
      <c r="B506" s="61"/>
      <c r="C506" s="62"/>
      <c r="D506" s="547" t="s">
        <v>2016</v>
      </c>
      <c r="E506" s="547"/>
      <c r="F506" s="547"/>
      <c r="G506" s="547"/>
      <c r="H506" s="547"/>
      <c r="I506" s="135"/>
      <c r="J506" s="135"/>
      <c r="K506" s="135"/>
      <c r="L506" s="62"/>
      <c r="M506" s="62"/>
      <c r="N506" s="560"/>
      <c r="O506" s="135"/>
      <c r="P506" s="561"/>
      <c r="Q506" s="561"/>
      <c r="R506" s="561"/>
      <c r="S506" s="560"/>
      <c r="T506" s="561"/>
      <c r="U506" s="561"/>
      <c r="V506" s="561"/>
      <c r="W506" s="135"/>
      <c r="X506" s="561"/>
      <c r="Y506" s="561"/>
      <c r="Z506" s="561"/>
      <c r="AA506" s="561"/>
      <c r="AB506" s="561"/>
      <c r="AC506" s="561"/>
      <c r="AD506" s="561"/>
      <c r="AE506" s="561"/>
      <c r="AF506" s="561"/>
      <c r="AG506" s="561"/>
      <c r="AH506" s="561"/>
      <c r="AI506" s="562"/>
      <c r="AJ506" s="562"/>
      <c r="AK506" s="562"/>
      <c r="AL506" s="562"/>
      <c r="AM506" s="562"/>
      <c r="AN506" s="562"/>
      <c r="AO506" s="562"/>
      <c r="AP506" s="562"/>
      <c r="AQ506" s="562"/>
      <c r="AR506" s="562"/>
      <c r="AS506" s="562"/>
      <c r="AT506" s="562"/>
      <c r="AU506" s="562"/>
      <c r="AV506" s="562"/>
      <c r="AW506" s="562"/>
      <c r="AX506" s="562"/>
    </row>
    <row r="507" outlineLevel="1">
      <c r="A507" s="558">
        <v>57.0</v>
      </c>
      <c r="B507" s="61"/>
      <c r="C507" s="225" t="s">
        <v>1689</v>
      </c>
      <c r="D507" s="547" t="s">
        <v>2687</v>
      </c>
      <c r="E507" s="547"/>
      <c r="F507" s="547"/>
      <c r="G507" s="547"/>
      <c r="H507" s="547"/>
      <c r="I507" s="559" t="s">
        <v>2339</v>
      </c>
      <c r="J507" s="559" t="s">
        <v>1691</v>
      </c>
      <c r="K507" s="559" t="s">
        <v>1690</v>
      </c>
      <c r="L507" s="225" t="s">
        <v>1990</v>
      </c>
      <c r="M507" s="225" t="s">
        <v>2228</v>
      </c>
      <c r="N507" s="560"/>
      <c r="O507" s="559" t="s">
        <v>2080</v>
      </c>
      <c r="P507" s="561"/>
      <c r="Q507" s="561"/>
      <c r="R507" s="561"/>
      <c r="S507" s="560"/>
      <c r="T507" s="561"/>
      <c r="U507" s="561"/>
      <c r="V507" s="561"/>
      <c r="W507" s="559" t="s">
        <v>290</v>
      </c>
      <c r="X507" s="561"/>
      <c r="Y507" s="561"/>
      <c r="Z507" s="561"/>
      <c r="AA507" s="561"/>
      <c r="AB507" s="561"/>
      <c r="AC507" s="561"/>
      <c r="AD507" s="561"/>
      <c r="AE507" s="561"/>
      <c r="AF507" s="561"/>
      <c r="AG507" s="561"/>
      <c r="AH507" s="561"/>
      <c r="AI507" s="562"/>
      <c r="AJ507" s="562"/>
      <c r="AK507" s="562"/>
      <c r="AL507" s="562"/>
      <c r="AM507" s="562"/>
      <c r="AN507" s="562"/>
      <c r="AO507" s="562"/>
      <c r="AP507" s="562"/>
      <c r="AQ507" s="562"/>
      <c r="AR507" s="562"/>
      <c r="AS507" s="562"/>
      <c r="AT507" s="562"/>
      <c r="AU507" s="562"/>
      <c r="AV507" s="562"/>
      <c r="AW507" s="562"/>
      <c r="AX507" s="562"/>
    </row>
    <row r="508" outlineLevel="1">
      <c r="A508" s="61"/>
      <c r="B508" s="61"/>
      <c r="C508" s="61"/>
      <c r="D508" s="547" t="s">
        <v>2689</v>
      </c>
      <c r="E508" s="547"/>
      <c r="F508" s="547"/>
      <c r="G508" s="547"/>
      <c r="H508" s="547"/>
      <c r="I508" s="125"/>
      <c r="J508" s="125"/>
      <c r="K508" s="125"/>
      <c r="L508" s="61"/>
      <c r="M508" s="61"/>
      <c r="N508" s="560"/>
      <c r="O508" s="125"/>
      <c r="P508" s="561"/>
      <c r="Q508" s="561"/>
      <c r="R508" s="561"/>
      <c r="S508" s="560"/>
      <c r="T508" s="561"/>
      <c r="U508" s="561"/>
      <c r="V508" s="561"/>
      <c r="W508" s="125"/>
      <c r="X508" s="561"/>
      <c r="Y508" s="561"/>
      <c r="Z508" s="561"/>
      <c r="AA508" s="561"/>
      <c r="AB508" s="561"/>
      <c r="AC508" s="561"/>
      <c r="AD508" s="561"/>
      <c r="AE508" s="561"/>
      <c r="AF508" s="561"/>
      <c r="AG508" s="561"/>
      <c r="AH508" s="561"/>
      <c r="AI508" s="562"/>
      <c r="AJ508" s="562"/>
      <c r="AK508" s="562"/>
      <c r="AL508" s="562"/>
      <c r="AM508" s="562"/>
      <c r="AN508" s="562"/>
      <c r="AO508" s="562"/>
      <c r="AP508" s="562"/>
      <c r="AQ508" s="562"/>
      <c r="AR508" s="562"/>
      <c r="AS508" s="562"/>
      <c r="AT508" s="562"/>
      <c r="AU508" s="562"/>
      <c r="AV508" s="562"/>
      <c r="AW508" s="562"/>
      <c r="AX508" s="562"/>
    </row>
    <row r="509" outlineLevel="1">
      <c r="A509" s="61"/>
      <c r="B509" s="61"/>
      <c r="C509" s="61"/>
      <c r="D509" s="563" t="s">
        <v>2690</v>
      </c>
      <c r="E509" s="564" t="s">
        <v>2551</v>
      </c>
      <c r="F509" s="547"/>
      <c r="G509" s="547"/>
      <c r="H509" s="547"/>
      <c r="I509" s="125"/>
      <c r="J509" s="125"/>
      <c r="K509" s="125"/>
      <c r="L509" s="61"/>
      <c r="M509" s="61"/>
      <c r="N509" s="560"/>
      <c r="O509" s="125"/>
      <c r="P509" s="561"/>
      <c r="Q509" s="561"/>
      <c r="R509" s="561"/>
      <c r="S509" s="560"/>
      <c r="T509" s="561"/>
      <c r="U509" s="561"/>
      <c r="V509" s="561"/>
      <c r="W509" s="125"/>
      <c r="X509" s="561"/>
      <c r="Y509" s="561"/>
      <c r="Z509" s="561"/>
      <c r="AA509" s="561"/>
      <c r="AB509" s="561"/>
      <c r="AC509" s="561"/>
      <c r="AD509" s="561"/>
      <c r="AE509" s="561"/>
      <c r="AF509" s="561"/>
      <c r="AG509" s="561"/>
      <c r="AH509" s="561"/>
      <c r="AI509" s="562"/>
      <c r="AJ509" s="562"/>
      <c r="AK509" s="562"/>
      <c r="AL509" s="562"/>
      <c r="AM509" s="562"/>
      <c r="AN509" s="562"/>
      <c r="AO509" s="562"/>
      <c r="AP509" s="562"/>
      <c r="AQ509" s="562"/>
      <c r="AR509" s="562"/>
      <c r="AS509" s="562"/>
      <c r="AT509" s="562"/>
      <c r="AU509" s="562"/>
      <c r="AV509" s="562"/>
      <c r="AW509" s="562"/>
      <c r="AX509" s="562"/>
    </row>
    <row r="510" outlineLevel="1">
      <c r="A510" s="61"/>
      <c r="B510" s="61"/>
      <c r="C510" s="61"/>
      <c r="D510" s="135"/>
      <c r="E510" s="564" t="s">
        <v>2691</v>
      </c>
      <c r="F510" s="547"/>
      <c r="G510" s="547"/>
      <c r="H510" s="547"/>
      <c r="I510" s="125"/>
      <c r="J510" s="125"/>
      <c r="K510" s="125"/>
      <c r="L510" s="61"/>
      <c r="M510" s="61"/>
      <c r="N510" s="560"/>
      <c r="O510" s="125"/>
      <c r="P510" s="561"/>
      <c r="Q510" s="561"/>
      <c r="R510" s="561"/>
      <c r="S510" s="560"/>
      <c r="T510" s="561"/>
      <c r="U510" s="561"/>
      <c r="V510" s="561"/>
      <c r="W510" s="125"/>
      <c r="X510" s="561"/>
      <c r="Y510" s="561"/>
      <c r="Z510" s="561"/>
      <c r="AA510" s="561"/>
      <c r="AB510" s="561"/>
      <c r="AC510" s="561"/>
      <c r="AD510" s="561"/>
      <c r="AE510" s="561"/>
      <c r="AF510" s="561"/>
      <c r="AG510" s="561"/>
      <c r="AH510" s="561"/>
      <c r="AI510" s="562"/>
      <c r="AJ510" s="562"/>
      <c r="AK510" s="562"/>
      <c r="AL510" s="562"/>
      <c r="AM510" s="562"/>
      <c r="AN510" s="562"/>
      <c r="AO510" s="562"/>
      <c r="AP510" s="562"/>
      <c r="AQ510" s="562"/>
      <c r="AR510" s="562"/>
      <c r="AS510" s="562"/>
      <c r="AT510" s="562"/>
      <c r="AU510" s="562"/>
      <c r="AV510" s="562"/>
      <c r="AW510" s="562"/>
      <c r="AX510" s="562"/>
    </row>
    <row r="511" outlineLevel="1">
      <c r="A511" s="61"/>
      <c r="B511" s="61"/>
      <c r="C511" s="61"/>
      <c r="D511" s="547" t="s">
        <v>2692</v>
      </c>
      <c r="E511" s="547"/>
      <c r="F511" s="547"/>
      <c r="G511" s="547"/>
      <c r="H511" s="547"/>
      <c r="I511" s="125"/>
      <c r="J511" s="125"/>
      <c r="K511" s="125"/>
      <c r="L511" s="61"/>
      <c r="M511" s="61"/>
      <c r="N511" s="560"/>
      <c r="O511" s="125"/>
      <c r="P511" s="561"/>
      <c r="Q511" s="561"/>
      <c r="R511" s="561"/>
      <c r="S511" s="560"/>
      <c r="T511" s="561"/>
      <c r="U511" s="561"/>
      <c r="V511" s="561"/>
      <c r="W511" s="125"/>
      <c r="X511" s="561"/>
      <c r="Y511" s="561"/>
      <c r="Z511" s="561"/>
      <c r="AA511" s="561"/>
      <c r="AB511" s="561"/>
      <c r="AC511" s="561"/>
      <c r="AD511" s="561"/>
      <c r="AE511" s="561"/>
      <c r="AF511" s="561"/>
      <c r="AG511" s="561"/>
      <c r="AH511" s="561"/>
      <c r="AI511" s="562"/>
      <c r="AJ511" s="562"/>
      <c r="AK511" s="562"/>
      <c r="AL511" s="562"/>
      <c r="AM511" s="562"/>
      <c r="AN511" s="562"/>
      <c r="AO511" s="562"/>
      <c r="AP511" s="562"/>
      <c r="AQ511" s="562"/>
      <c r="AR511" s="562"/>
      <c r="AS511" s="562"/>
      <c r="AT511" s="562"/>
      <c r="AU511" s="562"/>
      <c r="AV511" s="562"/>
      <c r="AW511" s="562"/>
      <c r="AX511" s="562"/>
    </row>
    <row r="512" outlineLevel="1">
      <c r="A512" s="61"/>
      <c r="B512" s="61"/>
      <c r="C512" s="61"/>
      <c r="D512" s="559" t="s">
        <v>2014</v>
      </c>
      <c r="E512" s="547" t="s">
        <v>2554</v>
      </c>
      <c r="F512" s="547"/>
      <c r="G512" s="547"/>
      <c r="H512" s="547"/>
      <c r="I512" s="125"/>
      <c r="J512" s="125"/>
      <c r="K512" s="125"/>
      <c r="L512" s="61"/>
      <c r="M512" s="61"/>
      <c r="N512" s="560"/>
      <c r="O512" s="125"/>
      <c r="P512" s="561"/>
      <c r="Q512" s="561"/>
      <c r="R512" s="561"/>
      <c r="S512" s="560"/>
      <c r="T512" s="561"/>
      <c r="U512" s="561"/>
      <c r="V512" s="561"/>
      <c r="W512" s="125"/>
      <c r="X512" s="561"/>
      <c r="Y512" s="561"/>
      <c r="Z512" s="561"/>
      <c r="AA512" s="561"/>
      <c r="AB512" s="561"/>
      <c r="AC512" s="561"/>
      <c r="AD512" s="561"/>
      <c r="AE512" s="561"/>
      <c r="AF512" s="561"/>
      <c r="AG512" s="561"/>
      <c r="AH512" s="561"/>
      <c r="AI512" s="562"/>
      <c r="AJ512" s="562"/>
      <c r="AK512" s="562"/>
      <c r="AL512" s="562"/>
      <c r="AM512" s="562"/>
      <c r="AN512" s="562"/>
      <c r="AO512" s="562"/>
      <c r="AP512" s="562"/>
      <c r="AQ512" s="562"/>
      <c r="AR512" s="562"/>
      <c r="AS512" s="562"/>
      <c r="AT512" s="562"/>
      <c r="AU512" s="562"/>
      <c r="AV512" s="562"/>
      <c r="AW512" s="562"/>
      <c r="AX512" s="562"/>
    </row>
    <row r="513" outlineLevel="1">
      <c r="A513" s="61"/>
      <c r="B513" s="61"/>
      <c r="C513" s="61"/>
      <c r="D513" s="135"/>
      <c r="E513" s="547" t="s">
        <v>2693</v>
      </c>
      <c r="F513" s="547"/>
      <c r="G513" s="547"/>
      <c r="H513" s="547"/>
      <c r="I513" s="125"/>
      <c r="J513" s="125"/>
      <c r="K513" s="125"/>
      <c r="L513" s="61"/>
      <c r="M513" s="61"/>
      <c r="N513" s="560"/>
      <c r="O513" s="125"/>
      <c r="P513" s="561"/>
      <c r="Q513" s="561"/>
      <c r="R513" s="561"/>
      <c r="S513" s="560"/>
      <c r="T513" s="561"/>
      <c r="U513" s="561"/>
      <c r="V513" s="561"/>
      <c r="W513" s="125"/>
      <c r="X513" s="561"/>
      <c r="Y513" s="561"/>
      <c r="Z513" s="561"/>
      <c r="AA513" s="561"/>
      <c r="AB513" s="561"/>
      <c r="AC513" s="561"/>
      <c r="AD513" s="561"/>
      <c r="AE513" s="561"/>
      <c r="AF513" s="561"/>
      <c r="AG513" s="561"/>
      <c r="AH513" s="561"/>
      <c r="AI513" s="562"/>
      <c r="AJ513" s="562"/>
      <c r="AK513" s="562"/>
      <c r="AL513" s="562"/>
      <c r="AM513" s="562"/>
      <c r="AN513" s="562"/>
      <c r="AO513" s="562"/>
      <c r="AP513" s="562"/>
      <c r="AQ513" s="562"/>
      <c r="AR513" s="562"/>
      <c r="AS513" s="562"/>
      <c r="AT513" s="562"/>
      <c r="AU513" s="562"/>
      <c r="AV513" s="562"/>
      <c r="AW513" s="562"/>
      <c r="AX513" s="562"/>
    </row>
    <row r="514" outlineLevel="1">
      <c r="A514" s="61"/>
      <c r="B514" s="61"/>
      <c r="C514" s="61"/>
      <c r="D514" s="547" t="s">
        <v>2694</v>
      </c>
      <c r="E514" s="547"/>
      <c r="F514" s="547"/>
      <c r="G514" s="547"/>
      <c r="H514" s="547"/>
      <c r="I514" s="125"/>
      <c r="J514" s="125"/>
      <c r="K514" s="125"/>
      <c r="L514" s="61"/>
      <c r="M514" s="61"/>
      <c r="N514" s="560"/>
      <c r="O514" s="125"/>
      <c r="P514" s="561"/>
      <c r="Q514" s="561"/>
      <c r="R514" s="561"/>
      <c r="S514" s="560"/>
      <c r="T514" s="561"/>
      <c r="U514" s="561"/>
      <c r="V514" s="561"/>
      <c r="W514" s="125"/>
      <c r="X514" s="561"/>
      <c r="Y514" s="561"/>
      <c r="Z514" s="561"/>
      <c r="AA514" s="561"/>
      <c r="AB514" s="561"/>
      <c r="AC514" s="561"/>
      <c r="AD514" s="561"/>
      <c r="AE514" s="561"/>
      <c r="AF514" s="561"/>
      <c r="AG514" s="561"/>
      <c r="AH514" s="561"/>
      <c r="AI514" s="562"/>
      <c r="AJ514" s="562"/>
      <c r="AK514" s="562"/>
      <c r="AL514" s="562"/>
      <c r="AM514" s="562"/>
      <c r="AN514" s="562"/>
      <c r="AO514" s="562"/>
      <c r="AP514" s="562"/>
      <c r="AQ514" s="562"/>
      <c r="AR514" s="562"/>
      <c r="AS514" s="562"/>
      <c r="AT514" s="562"/>
      <c r="AU514" s="562"/>
      <c r="AV514" s="562"/>
      <c r="AW514" s="562"/>
      <c r="AX514" s="562"/>
    </row>
    <row r="515" outlineLevel="1">
      <c r="A515" s="62"/>
      <c r="B515" s="61"/>
      <c r="C515" s="62"/>
      <c r="D515" s="547" t="s">
        <v>2016</v>
      </c>
      <c r="E515" s="547"/>
      <c r="F515" s="547"/>
      <c r="G515" s="547"/>
      <c r="H515" s="547"/>
      <c r="I515" s="135"/>
      <c r="J515" s="135"/>
      <c r="K515" s="135"/>
      <c r="L515" s="62"/>
      <c r="M515" s="62"/>
      <c r="N515" s="560"/>
      <c r="O515" s="135"/>
      <c r="P515" s="561"/>
      <c r="Q515" s="561"/>
      <c r="R515" s="561"/>
      <c r="S515" s="560"/>
      <c r="T515" s="561"/>
      <c r="U515" s="561"/>
      <c r="V515" s="561"/>
      <c r="W515" s="135"/>
      <c r="X515" s="561"/>
      <c r="Y515" s="561"/>
      <c r="Z515" s="561"/>
      <c r="AA515" s="561"/>
      <c r="AB515" s="561"/>
      <c r="AC515" s="561"/>
      <c r="AD515" s="561"/>
      <c r="AE515" s="561"/>
      <c r="AF515" s="561"/>
      <c r="AG515" s="561"/>
      <c r="AH515" s="561"/>
      <c r="AI515" s="562"/>
      <c r="AJ515" s="562"/>
      <c r="AK515" s="562"/>
      <c r="AL515" s="562"/>
      <c r="AM515" s="562"/>
      <c r="AN515" s="562"/>
      <c r="AO515" s="562"/>
      <c r="AP515" s="562"/>
      <c r="AQ515" s="562"/>
      <c r="AR515" s="562"/>
      <c r="AS515" s="562"/>
      <c r="AT515" s="562"/>
      <c r="AU515" s="562"/>
      <c r="AV515" s="562"/>
      <c r="AW515" s="562"/>
      <c r="AX515" s="562"/>
    </row>
    <row r="516" outlineLevel="1">
      <c r="A516" s="558">
        <v>58.0</v>
      </c>
      <c r="B516" s="61"/>
      <c r="C516" s="225" t="s">
        <v>1692</v>
      </c>
      <c r="D516" s="547" t="s">
        <v>2687</v>
      </c>
      <c r="E516" s="547"/>
      <c r="F516" s="547"/>
      <c r="G516" s="547"/>
      <c r="H516" s="547"/>
      <c r="I516" s="559" t="s">
        <v>2339</v>
      </c>
      <c r="J516" s="559" t="s">
        <v>1694</v>
      </c>
      <c r="K516" s="559" t="s">
        <v>1693</v>
      </c>
      <c r="L516" s="225" t="s">
        <v>1990</v>
      </c>
      <c r="M516" s="225" t="s">
        <v>2228</v>
      </c>
      <c r="N516" s="560"/>
      <c r="O516" s="559" t="s">
        <v>2080</v>
      </c>
      <c r="P516" s="561"/>
      <c r="Q516" s="561"/>
      <c r="R516" s="561"/>
      <c r="S516" s="560"/>
      <c r="T516" s="561"/>
      <c r="U516" s="561"/>
      <c r="V516" s="561"/>
      <c r="W516" s="559" t="s">
        <v>290</v>
      </c>
      <c r="X516" s="561"/>
      <c r="Y516" s="561"/>
      <c r="Z516" s="561"/>
      <c r="AA516" s="561"/>
      <c r="AB516" s="561"/>
      <c r="AC516" s="561"/>
      <c r="AD516" s="561"/>
      <c r="AE516" s="561"/>
      <c r="AF516" s="561"/>
      <c r="AG516" s="561"/>
      <c r="AH516" s="561"/>
      <c r="AI516" s="562"/>
      <c r="AJ516" s="562"/>
      <c r="AK516" s="562"/>
      <c r="AL516" s="562"/>
      <c r="AM516" s="562"/>
      <c r="AN516" s="562"/>
      <c r="AO516" s="562"/>
      <c r="AP516" s="562"/>
      <c r="AQ516" s="562"/>
      <c r="AR516" s="562"/>
      <c r="AS516" s="562"/>
      <c r="AT516" s="562"/>
      <c r="AU516" s="562"/>
      <c r="AV516" s="562"/>
      <c r="AW516" s="562"/>
      <c r="AX516" s="562"/>
    </row>
    <row r="517" outlineLevel="1">
      <c r="A517" s="61"/>
      <c r="B517" s="61"/>
      <c r="C517" s="61"/>
      <c r="D517" s="547" t="s">
        <v>2689</v>
      </c>
      <c r="E517" s="547"/>
      <c r="F517" s="547"/>
      <c r="G517" s="547"/>
      <c r="H517" s="547"/>
      <c r="I517" s="125"/>
      <c r="J517" s="125"/>
      <c r="K517" s="125"/>
      <c r="L517" s="61"/>
      <c r="M517" s="61"/>
      <c r="N517" s="560"/>
      <c r="O517" s="125"/>
      <c r="P517" s="561"/>
      <c r="Q517" s="561"/>
      <c r="R517" s="561"/>
      <c r="S517" s="560"/>
      <c r="T517" s="561"/>
      <c r="U517" s="561"/>
      <c r="V517" s="561"/>
      <c r="W517" s="125"/>
      <c r="X517" s="561"/>
      <c r="Y517" s="561"/>
      <c r="Z517" s="561"/>
      <c r="AA517" s="561"/>
      <c r="AB517" s="561"/>
      <c r="AC517" s="561"/>
      <c r="AD517" s="561"/>
      <c r="AE517" s="561"/>
      <c r="AF517" s="561"/>
      <c r="AG517" s="561"/>
      <c r="AH517" s="561"/>
      <c r="AI517" s="562"/>
      <c r="AJ517" s="562"/>
      <c r="AK517" s="562"/>
      <c r="AL517" s="562"/>
      <c r="AM517" s="562"/>
      <c r="AN517" s="562"/>
      <c r="AO517" s="562"/>
      <c r="AP517" s="562"/>
      <c r="AQ517" s="562"/>
      <c r="AR517" s="562"/>
      <c r="AS517" s="562"/>
      <c r="AT517" s="562"/>
      <c r="AU517" s="562"/>
      <c r="AV517" s="562"/>
      <c r="AW517" s="562"/>
      <c r="AX517" s="562"/>
    </row>
    <row r="518" outlineLevel="1">
      <c r="A518" s="61"/>
      <c r="B518" s="61"/>
      <c r="C518" s="61"/>
      <c r="D518" s="563" t="s">
        <v>2690</v>
      </c>
      <c r="E518" s="564" t="s">
        <v>2551</v>
      </c>
      <c r="F518" s="547"/>
      <c r="G518" s="547"/>
      <c r="H518" s="547"/>
      <c r="I518" s="125"/>
      <c r="J518" s="125"/>
      <c r="K518" s="125"/>
      <c r="L518" s="61"/>
      <c r="M518" s="61"/>
      <c r="N518" s="560"/>
      <c r="O518" s="125"/>
      <c r="P518" s="561"/>
      <c r="Q518" s="561"/>
      <c r="R518" s="561"/>
      <c r="S518" s="560"/>
      <c r="T518" s="561"/>
      <c r="U518" s="561"/>
      <c r="V518" s="561"/>
      <c r="W518" s="125"/>
      <c r="X518" s="561"/>
      <c r="Y518" s="561"/>
      <c r="Z518" s="561"/>
      <c r="AA518" s="561"/>
      <c r="AB518" s="561"/>
      <c r="AC518" s="561"/>
      <c r="AD518" s="561"/>
      <c r="AE518" s="561"/>
      <c r="AF518" s="561"/>
      <c r="AG518" s="561"/>
      <c r="AH518" s="561"/>
      <c r="AI518" s="562"/>
      <c r="AJ518" s="562"/>
      <c r="AK518" s="562"/>
      <c r="AL518" s="562"/>
      <c r="AM518" s="562"/>
      <c r="AN518" s="562"/>
      <c r="AO518" s="562"/>
      <c r="AP518" s="562"/>
      <c r="AQ518" s="562"/>
      <c r="AR518" s="562"/>
      <c r="AS518" s="562"/>
      <c r="AT518" s="562"/>
      <c r="AU518" s="562"/>
      <c r="AV518" s="562"/>
      <c r="AW518" s="562"/>
      <c r="AX518" s="562"/>
    </row>
    <row r="519" outlineLevel="1">
      <c r="A519" s="61"/>
      <c r="B519" s="61"/>
      <c r="C519" s="61"/>
      <c r="D519" s="135"/>
      <c r="E519" s="564" t="s">
        <v>2691</v>
      </c>
      <c r="F519" s="547"/>
      <c r="G519" s="547"/>
      <c r="H519" s="547"/>
      <c r="I519" s="125"/>
      <c r="J519" s="125"/>
      <c r="K519" s="125"/>
      <c r="L519" s="61"/>
      <c r="M519" s="61"/>
      <c r="N519" s="560"/>
      <c r="O519" s="125"/>
      <c r="P519" s="561"/>
      <c r="Q519" s="561"/>
      <c r="R519" s="561"/>
      <c r="S519" s="560"/>
      <c r="T519" s="561"/>
      <c r="U519" s="561"/>
      <c r="V519" s="561"/>
      <c r="W519" s="125"/>
      <c r="X519" s="561"/>
      <c r="Y519" s="561"/>
      <c r="Z519" s="561"/>
      <c r="AA519" s="561"/>
      <c r="AB519" s="561"/>
      <c r="AC519" s="561"/>
      <c r="AD519" s="561"/>
      <c r="AE519" s="561"/>
      <c r="AF519" s="561"/>
      <c r="AG519" s="561"/>
      <c r="AH519" s="561"/>
      <c r="AI519" s="562"/>
      <c r="AJ519" s="562"/>
      <c r="AK519" s="562"/>
      <c r="AL519" s="562"/>
      <c r="AM519" s="562"/>
      <c r="AN519" s="562"/>
      <c r="AO519" s="562"/>
      <c r="AP519" s="562"/>
      <c r="AQ519" s="562"/>
      <c r="AR519" s="562"/>
      <c r="AS519" s="562"/>
      <c r="AT519" s="562"/>
      <c r="AU519" s="562"/>
      <c r="AV519" s="562"/>
      <c r="AW519" s="562"/>
      <c r="AX519" s="562"/>
    </row>
    <row r="520" outlineLevel="1">
      <c r="A520" s="61"/>
      <c r="B520" s="61"/>
      <c r="C520" s="61"/>
      <c r="D520" s="547" t="s">
        <v>2692</v>
      </c>
      <c r="E520" s="547"/>
      <c r="F520" s="547"/>
      <c r="G520" s="547"/>
      <c r="H520" s="547"/>
      <c r="I520" s="125"/>
      <c r="J520" s="125"/>
      <c r="K520" s="125"/>
      <c r="L520" s="61"/>
      <c r="M520" s="61"/>
      <c r="N520" s="560"/>
      <c r="O520" s="125"/>
      <c r="P520" s="561"/>
      <c r="Q520" s="561"/>
      <c r="R520" s="561"/>
      <c r="S520" s="560"/>
      <c r="T520" s="561"/>
      <c r="U520" s="561"/>
      <c r="V520" s="561"/>
      <c r="W520" s="125"/>
      <c r="X520" s="561"/>
      <c r="Y520" s="561"/>
      <c r="Z520" s="561"/>
      <c r="AA520" s="561"/>
      <c r="AB520" s="561"/>
      <c r="AC520" s="561"/>
      <c r="AD520" s="561"/>
      <c r="AE520" s="561"/>
      <c r="AF520" s="561"/>
      <c r="AG520" s="561"/>
      <c r="AH520" s="561"/>
      <c r="AI520" s="562"/>
      <c r="AJ520" s="562"/>
      <c r="AK520" s="562"/>
      <c r="AL520" s="562"/>
      <c r="AM520" s="562"/>
      <c r="AN520" s="562"/>
      <c r="AO520" s="562"/>
      <c r="AP520" s="562"/>
      <c r="AQ520" s="562"/>
      <c r="AR520" s="562"/>
      <c r="AS520" s="562"/>
      <c r="AT520" s="562"/>
      <c r="AU520" s="562"/>
      <c r="AV520" s="562"/>
      <c r="AW520" s="562"/>
      <c r="AX520" s="562"/>
    </row>
    <row r="521" outlineLevel="1">
      <c r="A521" s="61"/>
      <c r="B521" s="61"/>
      <c r="C521" s="61"/>
      <c r="D521" s="559" t="s">
        <v>2014</v>
      </c>
      <c r="E521" s="547" t="s">
        <v>2554</v>
      </c>
      <c r="F521" s="547"/>
      <c r="G521" s="547"/>
      <c r="H521" s="547"/>
      <c r="I521" s="125"/>
      <c r="J521" s="125"/>
      <c r="K521" s="125"/>
      <c r="L521" s="61"/>
      <c r="M521" s="61"/>
      <c r="N521" s="560"/>
      <c r="O521" s="125"/>
      <c r="P521" s="561"/>
      <c r="Q521" s="561"/>
      <c r="R521" s="561"/>
      <c r="S521" s="560"/>
      <c r="T521" s="561"/>
      <c r="U521" s="561"/>
      <c r="V521" s="561"/>
      <c r="W521" s="125"/>
      <c r="X521" s="561"/>
      <c r="Y521" s="561"/>
      <c r="Z521" s="561"/>
      <c r="AA521" s="561"/>
      <c r="AB521" s="561"/>
      <c r="AC521" s="561"/>
      <c r="AD521" s="561"/>
      <c r="AE521" s="561"/>
      <c r="AF521" s="561"/>
      <c r="AG521" s="561"/>
      <c r="AH521" s="561"/>
      <c r="AI521" s="562"/>
      <c r="AJ521" s="562"/>
      <c r="AK521" s="562"/>
      <c r="AL521" s="562"/>
      <c r="AM521" s="562"/>
      <c r="AN521" s="562"/>
      <c r="AO521" s="562"/>
      <c r="AP521" s="562"/>
      <c r="AQ521" s="562"/>
      <c r="AR521" s="562"/>
      <c r="AS521" s="562"/>
      <c r="AT521" s="562"/>
      <c r="AU521" s="562"/>
      <c r="AV521" s="562"/>
      <c r="AW521" s="562"/>
      <c r="AX521" s="562"/>
    </row>
    <row r="522" outlineLevel="1">
      <c r="A522" s="61"/>
      <c r="B522" s="61"/>
      <c r="C522" s="61"/>
      <c r="D522" s="135"/>
      <c r="E522" s="547" t="s">
        <v>2693</v>
      </c>
      <c r="F522" s="547"/>
      <c r="G522" s="547"/>
      <c r="H522" s="547"/>
      <c r="I522" s="125"/>
      <c r="J522" s="125"/>
      <c r="K522" s="125"/>
      <c r="L522" s="61"/>
      <c r="M522" s="61"/>
      <c r="N522" s="560"/>
      <c r="O522" s="125"/>
      <c r="P522" s="561"/>
      <c r="Q522" s="561"/>
      <c r="R522" s="561"/>
      <c r="S522" s="560"/>
      <c r="T522" s="561"/>
      <c r="U522" s="561"/>
      <c r="V522" s="561"/>
      <c r="W522" s="125"/>
      <c r="X522" s="561"/>
      <c r="Y522" s="561"/>
      <c r="Z522" s="561"/>
      <c r="AA522" s="561"/>
      <c r="AB522" s="561"/>
      <c r="AC522" s="561"/>
      <c r="AD522" s="561"/>
      <c r="AE522" s="561"/>
      <c r="AF522" s="561"/>
      <c r="AG522" s="561"/>
      <c r="AH522" s="561"/>
      <c r="AI522" s="562"/>
      <c r="AJ522" s="562"/>
      <c r="AK522" s="562"/>
      <c r="AL522" s="562"/>
      <c r="AM522" s="562"/>
      <c r="AN522" s="562"/>
      <c r="AO522" s="562"/>
      <c r="AP522" s="562"/>
      <c r="AQ522" s="562"/>
      <c r="AR522" s="562"/>
      <c r="AS522" s="562"/>
      <c r="AT522" s="562"/>
      <c r="AU522" s="562"/>
      <c r="AV522" s="562"/>
      <c r="AW522" s="562"/>
      <c r="AX522" s="562"/>
    </row>
    <row r="523" outlineLevel="1">
      <c r="A523" s="61"/>
      <c r="B523" s="61"/>
      <c r="C523" s="61"/>
      <c r="D523" s="547" t="s">
        <v>2694</v>
      </c>
      <c r="E523" s="547"/>
      <c r="F523" s="547"/>
      <c r="G523" s="547"/>
      <c r="H523" s="547"/>
      <c r="I523" s="125"/>
      <c r="J523" s="125"/>
      <c r="K523" s="125"/>
      <c r="L523" s="61"/>
      <c r="M523" s="61"/>
      <c r="N523" s="560"/>
      <c r="O523" s="125"/>
      <c r="P523" s="561"/>
      <c r="Q523" s="561"/>
      <c r="R523" s="561"/>
      <c r="S523" s="560"/>
      <c r="T523" s="561"/>
      <c r="U523" s="561"/>
      <c r="V523" s="561"/>
      <c r="W523" s="125"/>
      <c r="X523" s="561"/>
      <c r="Y523" s="561"/>
      <c r="Z523" s="561"/>
      <c r="AA523" s="561"/>
      <c r="AB523" s="561"/>
      <c r="AC523" s="561"/>
      <c r="AD523" s="561"/>
      <c r="AE523" s="561"/>
      <c r="AF523" s="561"/>
      <c r="AG523" s="561"/>
      <c r="AH523" s="561"/>
      <c r="AI523" s="562"/>
      <c r="AJ523" s="562"/>
      <c r="AK523" s="562"/>
      <c r="AL523" s="562"/>
      <c r="AM523" s="562"/>
      <c r="AN523" s="562"/>
      <c r="AO523" s="562"/>
      <c r="AP523" s="562"/>
      <c r="AQ523" s="562"/>
      <c r="AR523" s="562"/>
      <c r="AS523" s="562"/>
      <c r="AT523" s="562"/>
      <c r="AU523" s="562"/>
      <c r="AV523" s="562"/>
      <c r="AW523" s="562"/>
      <c r="AX523" s="562"/>
    </row>
    <row r="524" outlineLevel="1">
      <c r="A524" s="62"/>
      <c r="B524" s="61"/>
      <c r="C524" s="62"/>
      <c r="D524" s="547" t="s">
        <v>2016</v>
      </c>
      <c r="E524" s="547"/>
      <c r="F524" s="547"/>
      <c r="G524" s="547"/>
      <c r="H524" s="547"/>
      <c r="I524" s="135"/>
      <c r="J524" s="135"/>
      <c r="K524" s="135"/>
      <c r="L524" s="62"/>
      <c r="M524" s="62"/>
      <c r="N524" s="560"/>
      <c r="O524" s="135"/>
      <c r="P524" s="561"/>
      <c r="Q524" s="561"/>
      <c r="R524" s="561"/>
      <c r="S524" s="560"/>
      <c r="T524" s="561"/>
      <c r="U524" s="561"/>
      <c r="V524" s="561"/>
      <c r="W524" s="135"/>
      <c r="X524" s="561"/>
      <c r="Y524" s="561"/>
      <c r="Z524" s="561"/>
      <c r="AA524" s="561"/>
      <c r="AB524" s="561"/>
      <c r="AC524" s="561"/>
      <c r="AD524" s="561"/>
      <c r="AE524" s="561"/>
      <c r="AF524" s="561"/>
      <c r="AG524" s="561"/>
      <c r="AH524" s="561"/>
      <c r="AI524" s="562"/>
      <c r="AJ524" s="562"/>
      <c r="AK524" s="562"/>
      <c r="AL524" s="562"/>
      <c r="AM524" s="562"/>
      <c r="AN524" s="562"/>
      <c r="AO524" s="562"/>
      <c r="AP524" s="562"/>
      <c r="AQ524" s="562"/>
      <c r="AR524" s="562"/>
      <c r="AS524" s="562"/>
      <c r="AT524" s="562"/>
      <c r="AU524" s="562"/>
      <c r="AV524" s="562"/>
      <c r="AW524" s="562"/>
      <c r="AX524" s="562"/>
    </row>
    <row r="525" outlineLevel="1">
      <c r="A525" s="558">
        <v>59.0</v>
      </c>
      <c r="B525" s="61"/>
      <c r="C525" s="225" t="s">
        <v>1695</v>
      </c>
      <c r="D525" s="547" t="s">
        <v>2687</v>
      </c>
      <c r="E525" s="547"/>
      <c r="F525" s="547"/>
      <c r="G525" s="547"/>
      <c r="H525" s="547"/>
      <c r="I525" s="559" t="s">
        <v>2339</v>
      </c>
      <c r="J525" s="559" t="s">
        <v>1697</v>
      </c>
      <c r="K525" s="559" t="s">
        <v>1696</v>
      </c>
      <c r="L525" s="225" t="s">
        <v>1990</v>
      </c>
      <c r="M525" s="225" t="s">
        <v>2228</v>
      </c>
      <c r="N525" s="560"/>
      <c r="O525" s="559" t="s">
        <v>2080</v>
      </c>
      <c r="P525" s="561"/>
      <c r="Q525" s="561"/>
      <c r="R525" s="561"/>
      <c r="S525" s="560"/>
      <c r="T525" s="561"/>
      <c r="U525" s="561"/>
      <c r="V525" s="561"/>
      <c r="W525" s="559" t="s">
        <v>290</v>
      </c>
      <c r="X525" s="561"/>
      <c r="Y525" s="561"/>
      <c r="Z525" s="561"/>
      <c r="AA525" s="561"/>
      <c r="AB525" s="561"/>
      <c r="AC525" s="561"/>
      <c r="AD525" s="561"/>
      <c r="AE525" s="561"/>
      <c r="AF525" s="561"/>
      <c r="AG525" s="561"/>
      <c r="AH525" s="561"/>
      <c r="AI525" s="562"/>
      <c r="AJ525" s="562"/>
      <c r="AK525" s="562"/>
      <c r="AL525" s="562"/>
      <c r="AM525" s="562"/>
      <c r="AN525" s="562"/>
      <c r="AO525" s="562"/>
      <c r="AP525" s="562"/>
      <c r="AQ525" s="562"/>
      <c r="AR525" s="562"/>
      <c r="AS525" s="562"/>
      <c r="AT525" s="562"/>
      <c r="AU525" s="562"/>
      <c r="AV525" s="562"/>
      <c r="AW525" s="562"/>
      <c r="AX525" s="562"/>
    </row>
    <row r="526" outlineLevel="1">
      <c r="A526" s="61"/>
      <c r="B526" s="61"/>
      <c r="C526" s="61"/>
      <c r="D526" s="547" t="s">
        <v>2689</v>
      </c>
      <c r="E526" s="547"/>
      <c r="F526" s="547"/>
      <c r="G526" s="547"/>
      <c r="H526" s="547"/>
      <c r="I526" s="125"/>
      <c r="J526" s="125"/>
      <c r="K526" s="125"/>
      <c r="L526" s="61"/>
      <c r="M526" s="61"/>
      <c r="N526" s="560"/>
      <c r="O526" s="125"/>
      <c r="P526" s="561"/>
      <c r="Q526" s="561"/>
      <c r="R526" s="561"/>
      <c r="S526" s="560"/>
      <c r="T526" s="561"/>
      <c r="U526" s="561"/>
      <c r="V526" s="561"/>
      <c r="W526" s="125"/>
      <c r="X526" s="561"/>
      <c r="Y526" s="561"/>
      <c r="Z526" s="561"/>
      <c r="AA526" s="561"/>
      <c r="AB526" s="561"/>
      <c r="AC526" s="561"/>
      <c r="AD526" s="561"/>
      <c r="AE526" s="561"/>
      <c r="AF526" s="561"/>
      <c r="AG526" s="561"/>
      <c r="AH526" s="561"/>
      <c r="AI526" s="562"/>
      <c r="AJ526" s="562"/>
      <c r="AK526" s="562"/>
      <c r="AL526" s="562"/>
      <c r="AM526" s="562"/>
      <c r="AN526" s="562"/>
      <c r="AO526" s="562"/>
      <c r="AP526" s="562"/>
      <c r="AQ526" s="562"/>
      <c r="AR526" s="562"/>
      <c r="AS526" s="562"/>
      <c r="AT526" s="562"/>
      <c r="AU526" s="562"/>
      <c r="AV526" s="562"/>
      <c r="AW526" s="562"/>
      <c r="AX526" s="562"/>
    </row>
    <row r="527" outlineLevel="1">
      <c r="A527" s="61"/>
      <c r="B527" s="61"/>
      <c r="C527" s="61"/>
      <c r="D527" s="563" t="s">
        <v>2690</v>
      </c>
      <c r="E527" s="564" t="s">
        <v>2551</v>
      </c>
      <c r="F527" s="547"/>
      <c r="G527" s="547"/>
      <c r="H527" s="547"/>
      <c r="I527" s="125"/>
      <c r="J527" s="125"/>
      <c r="K527" s="125"/>
      <c r="L527" s="61"/>
      <c r="M527" s="61"/>
      <c r="N527" s="560"/>
      <c r="O527" s="125"/>
      <c r="P527" s="561"/>
      <c r="Q527" s="561"/>
      <c r="R527" s="561"/>
      <c r="S527" s="560"/>
      <c r="T527" s="561"/>
      <c r="U527" s="561"/>
      <c r="V527" s="561"/>
      <c r="W527" s="125"/>
      <c r="X527" s="561"/>
      <c r="Y527" s="561"/>
      <c r="Z527" s="561"/>
      <c r="AA527" s="561"/>
      <c r="AB527" s="561"/>
      <c r="AC527" s="561"/>
      <c r="AD527" s="561"/>
      <c r="AE527" s="561"/>
      <c r="AF527" s="561"/>
      <c r="AG527" s="561"/>
      <c r="AH527" s="561"/>
      <c r="AI527" s="562"/>
      <c r="AJ527" s="562"/>
      <c r="AK527" s="562"/>
      <c r="AL527" s="562"/>
      <c r="AM527" s="562"/>
      <c r="AN527" s="562"/>
      <c r="AO527" s="562"/>
      <c r="AP527" s="562"/>
      <c r="AQ527" s="562"/>
      <c r="AR527" s="562"/>
      <c r="AS527" s="562"/>
      <c r="AT527" s="562"/>
      <c r="AU527" s="562"/>
      <c r="AV527" s="562"/>
      <c r="AW527" s="562"/>
      <c r="AX527" s="562"/>
    </row>
    <row r="528" outlineLevel="1">
      <c r="A528" s="61"/>
      <c r="B528" s="61"/>
      <c r="C528" s="61"/>
      <c r="D528" s="135"/>
      <c r="E528" s="564" t="s">
        <v>2691</v>
      </c>
      <c r="F528" s="547"/>
      <c r="G528" s="547"/>
      <c r="H528" s="547"/>
      <c r="I528" s="125"/>
      <c r="J528" s="125"/>
      <c r="K528" s="125"/>
      <c r="L528" s="61"/>
      <c r="M528" s="61"/>
      <c r="N528" s="560"/>
      <c r="O528" s="125"/>
      <c r="P528" s="561"/>
      <c r="Q528" s="561"/>
      <c r="R528" s="561"/>
      <c r="S528" s="560"/>
      <c r="T528" s="561"/>
      <c r="U528" s="561"/>
      <c r="V528" s="561"/>
      <c r="W528" s="125"/>
      <c r="X528" s="561"/>
      <c r="Y528" s="561"/>
      <c r="Z528" s="561"/>
      <c r="AA528" s="561"/>
      <c r="AB528" s="561"/>
      <c r="AC528" s="561"/>
      <c r="AD528" s="561"/>
      <c r="AE528" s="561"/>
      <c r="AF528" s="561"/>
      <c r="AG528" s="561"/>
      <c r="AH528" s="561"/>
      <c r="AI528" s="562"/>
      <c r="AJ528" s="562"/>
      <c r="AK528" s="562"/>
      <c r="AL528" s="562"/>
      <c r="AM528" s="562"/>
      <c r="AN528" s="562"/>
      <c r="AO528" s="562"/>
      <c r="AP528" s="562"/>
      <c r="AQ528" s="562"/>
      <c r="AR528" s="562"/>
      <c r="AS528" s="562"/>
      <c r="AT528" s="562"/>
      <c r="AU528" s="562"/>
      <c r="AV528" s="562"/>
      <c r="AW528" s="562"/>
      <c r="AX528" s="562"/>
    </row>
    <row r="529" outlineLevel="1">
      <c r="A529" s="61"/>
      <c r="B529" s="61"/>
      <c r="C529" s="61"/>
      <c r="D529" s="547" t="s">
        <v>2692</v>
      </c>
      <c r="E529" s="547"/>
      <c r="F529" s="547"/>
      <c r="G529" s="547"/>
      <c r="H529" s="547"/>
      <c r="I529" s="125"/>
      <c r="J529" s="125"/>
      <c r="K529" s="125"/>
      <c r="L529" s="61"/>
      <c r="M529" s="61"/>
      <c r="N529" s="560"/>
      <c r="O529" s="125"/>
      <c r="P529" s="561"/>
      <c r="Q529" s="561"/>
      <c r="R529" s="561"/>
      <c r="S529" s="560"/>
      <c r="T529" s="561"/>
      <c r="U529" s="561"/>
      <c r="V529" s="561"/>
      <c r="W529" s="125"/>
      <c r="X529" s="561"/>
      <c r="Y529" s="561"/>
      <c r="Z529" s="561"/>
      <c r="AA529" s="561"/>
      <c r="AB529" s="561"/>
      <c r="AC529" s="561"/>
      <c r="AD529" s="561"/>
      <c r="AE529" s="561"/>
      <c r="AF529" s="561"/>
      <c r="AG529" s="561"/>
      <c r="AH529" s="561"/>
      <c r="AI529" s="562"/>
      <c r="AJ529" s="562"/>
      <c r="AK529" s="562"/>
      <c r="AL529" s="562"/>
      <c r="AM529" s="562"/>
      <c r="AN529" s="562"/>
      <c r="AO529" s="562"/>
      <c r="AP529" s="562"/>
      <c r="AQ529" s="562"/>
      <c r="AR529" s="562"/>
      <c r="AS529" s="562"/>
      <c r="AT529" s="562"/>
      <c r="AU529" s="562"/>
      <c r="AV529" s="562"/>
      <c r="AW529" s="562"/>
      <c r="AX529" s="562"/>
    </row>
    <row r="530" outlineLevel="1">
      <c r="A530" s="61"/>
      <c r="B530" s="61"/>
      <c r="C530" s="61"/>
      <c r="D530" s="559" t="s">
        <v>2014</v>
      </c>
      <c r="E530" s="547" t="s">
        <v>2554</v>
      </c>
      <c r="F530" s="547"/>
      <c r="G530" s="547"/>
      <c r="H530" s="547"/>
      <c r="I530" s="125"/>
      <c r="J530" s="125"/>
      <c r="K530" s="125"/>
      <c r="L530" s="61"/>
      <c r="M530" s="61"/>
      <c r="N530" s="560"/>
      <c r="O530" s="125"/>
      <c r="P530" s="561"/>
      <c r="Q530" s="561"/>
      <c r="R530" s="561"/>
      <c r="S530" s="560"/>
      <c r="T530" s="561"/>
      <c r="U530" s="561"/>
      <c r="V530" s="561"/>
      <c r="W530" s="125"/>
      <c r="X530" s="561"/>
      <c r="Y530" s="561"/>
      <c r="Z530" s="561"/>
      <c r="AA530" s="561"/>
      <c r="AB530" s="561"/>
      <c r="AC530" s="561"/>
      <c r="AD530" s="561"/>
      <c r="AE530" s="561"/>
      <c r="AF530" s="561"/>
      <c r="AG530" s="561"/>
      <c r="AH530" s="561"/>
      <c r="AI530" s="562"/>
      <c r="AJ530" s="562"/>
      <c r="AK530" s="562"/>
      <c r="AL530" s="562"/>
      <c r="AM530" s="562"/>
      <c r="AN530" s="562"/>
      <c r="AO530" s="562"/>
      <c r="AP530" s="562"/>
      <c r="AQ530" s="562"/>
      <c r="AR530" s="562"/>
      <c r="AS530" s="562"/>
      <c r="AT530" s="562"/>
      <c r="AU530" s="562"/>
      <c r="AV530" s="562"/>
      <c r="AW530" s="562"/>
      <c r="AX530" s="562"/>
    </row>
    <row r="531" outlineLevel="1">
      <c r="A531" s="61"/>
      <c r="B531" s="61"/>
      <c r="C531" s="61"/>
      <c r="D531" s="135"/>
      <c r="E531" s="547" t="s">
        <v>2693</v>
      </c>
      <c r="F531" s="547"/>
      <c r="G531" s="547"/>
      <c r="H531" s="547"/>
      <c r="I531" s="125"/>
      <c r="J531" s="125"/>
      <c r="K531" s="125"/>
      <c r="L531" s="61"/>
      <c r="M531" s="61"/>
      <c r="N531" s="560"/>
      <c r="O531" s="125"/>
      <c r="P531" s="561"/>
      <c r="Q531" s="561"/>
      <c r="R531" s="561"/>
      <c r="S531" s="560"/>
      <c r="T531" s="561"/>
      <c r="U531" s="561"/>
      <c r="V531" s="561"/>
      <c r="W531" s="125"/>
      <c r="X531" s="561"/>
      <c r="Y531" s="561"/>
      <c r="Z531" s="561"/>
      <c r="AA531" s="561"/>
      <c r="AB531" s="561"/>
      <c r="AC531" s="561"/>
      <c r="AD531" s="561"/>
      <c r="AE531" s="561"/>
      <c r="AF531" s="561"/>
      <c r="AG531" s="561"/>
      <c r="AH531" s="561"/>
      <c r="AI531" s="562"/>
      <c r="AJ531" s="562"/>
      <c r="AK531" s="562"/>
      <c r="AL531" s="562"/>
      <c r="AM531" s="562"/>
      <c r="AN531" s="562"/>
      <c r="AO531" s="562"/>
      <c r="AP531" s="562"/>
      <c r="AQ531" s="562"/>
      <c r="AR531" s="562"/>
      <c r="AS531" s="562"/>
      <c r="AT531" s="562"/>
      <c r="AU531" s="562"/>
      <c r="AV531" s="562"/>
      <c r="AW531" s="562"/>
      <c r="AX531" s="562"/>
    </row>
    <row r="532" outlineLevel="1">
      <c r="A532" s="61"/>
      <c r="B532" s="61"/>
      <c r="C532" s="61"/>
      <c r="D532" s="547" t="s">
        <v>2694</v>
      </c>
      <c r="E532" s="547"/>
      <c r="F532" s="547"/>
      <c r="G532" s="547"/>
      <c r="H532" s="547"/>
      <c r="I532" s="125"/>
      <c r="J532" s="125"/>
      <c r="K532" s="125"/>
      <c r="L532" s="61"/>
      <c r="M532" s="61"/>
      <c r="N532" s="560"/>
      <c r="O532" s="125"/>
      <c r="P532" s="561"/>
      <c r="Q532" s="561"/>
      <c r="R532" s="561"/>
      <c r="S532" s="560"/>
      <c r="T532" s="561"/>
      <c r="U532" s="561"/>
      <c r="V532" s="561"/>
      <c r="W532" s="125"/>
      <c r="X532" s="561"/>
      <c r="Y532" s="561"/>
      <c r="Z532" s="561"/>
      <c r="AA532" s="561"/>
      <c r="AB532" s="561"/>
      <c r="AC532" s="561"/>
      <c r="AD532" s="561"/>
      <c r="AE532" s="561"/>
      <c r="AF532" s="561"/>
      <c r="AG532" s="561"/>
      <c r="AH532" s="561"/>
      <c r="AI532" s="562"/>
      <c r="AJ532" s="562"/>
      <c r="AK532" s="562"/>
      <c r="AL532" s="562"/>
      <c r="AM532" s="562"/>
      <c r="AN532" s="562"/>
      <c r="AO532" s="562"/>
      <c r="AP532" s="562"/>
      <c r="AQ532" s="562"/>
      <c r="AR532" s="562"/>
      <c r="AS532" s="562"/>
      <c r="AT532" s="562"/>
      <c r="AU532" s="562"/>
      <c r="AV532" s="562"/>
      <c r="AW532" s="562"/>
      <c r="AX532" s="562"/>
    </row>
    <row r="533" outlineLevel="1">
      <c r="A533" s="62"/>
      <c r="B533" s="61"/>
      <c r="C533" s="62"/>
      <c r="D533" s="547" t="s">
        <v>2016</v>
      </c>
      <c r="E533" s="547"/>
      <c r="F533" s="547"/>
      <c r="G533" s="547"/>
      <c r="H533" s="547"/>
      <c r="I533" s="135"/>
      <c r="J533" s="135"/>
      <c r="K533" s="135"/>
      <c r="L533" s="62"/>
      <c r="M533" s="62"/>
      <c r="N533" s="560"/>
      <c r="O533" s="135"/>
      <c r="P533" s="561"/>
      <c r="Q533" s="561"/>
      <c r="R533" s="561"/>
      <c r="S533" s="560"/>
      <c r="T533" s="561"/>
      <c r="U533" s="561"/>
      <c r="V533" s="561"/>
      <c r="W533" s="135"/>
      <c r="X533" s="561"/>
      <c r="Y533" s="561"/>
      <c r="Z533" s="561"/>
      <c r="AA533" s="561"/>
      <c r="AB533" s="561"/>
      <c r="AC533" s="561"/>
      <c r="AD533" s="561"/>
      <c r="AE533" s="561"/>
      <c r="AF533" s="561"/>
      <c r="AG533" s="561"/>
      <c r="AH533" s="561"/>
      <c r="AI533" s="562"/>
      <c r="AJ533" s="562"/>
      <c r="AK533" s="562"/>
      <c r="AL533" s="562"/>
      <c r="AM533" s="562"/>
      <c r="AN533" s="562"/>
      <c r="AO533" s="562"/>
      <c r="AP533" s="562"/>
      <c r="AQ533" s="562"/>
      <c r="AR533" s="562"/>
      <c r="AS533" s="562"/>
      <c r="AT533" s="562"/>
      <c r="AU533" s="562"/>
      <c r="AV533" s="562"/>
      <c r="AW533" s="562"/>
      <c r="AX533" s="562"/>
    </row>
    <row r="534" outlineLevel="1">
      <c r="A534" s="558">
        <v>60.0</v>
      </c>
      <c r="B534" s="61"/>
      <c r="C534" s="225" t="s">
        <v>1698</v>
      </c>
      <c r="D534" s="547" t="s">
        <v>2687</v>
      </c>
      <c r="E534" s="547"/>
      <c r="F534" s="547"/>
      <c r="G534" s="547"/>
      <c r="H534" s="547"/>
      <c r="I534" s="559" t="s">
        <v>2339</v>
      </c>
      <c r="J534" s="559" t="s">
        <v>1700</v>
      </c>
      <c r="K534" s="559" t="s">
        <v>1699</v>
      </c>
      <c r="L534" s="225" t="s">
        <v>1990</v>
      </c>
      <c r="M534" s="225" t="s">
        <v>2228</v>
      </c>
      <c r="N534" s="560"/>
      <c r="O534" s="559" t="s">
        <v>2080</v>
      </c>
      <c r="P534" s="561"/>
      <c r="Q534" s="561"/>
      <c r="R534" s="561"/>
      <c r="S534" s="560"/>
      <c r="T534" s="561"/>
      <c r="U534" s="561"/>
      <c r="V534" s="561"/>
      <c r="W534" s="559" t="s">
        <v>290</v>
      </c>
      <c r="X534" s="561"/>
      <c r="Y534" s="561"/>
      <c r="Z534" s="561"/>
      <c r="AA534" s="561"/>
      <c r="AB534" s="561"/>
      <c r="AC534" s="561"/>
      <c r="AD534" s="561"/>
      <c r="AE534" s="561"/>
      <c r="AF534" s="561"/>
      <c r="AG534" s="561"/>
      <c r="AH534" s="561"/>
      <c r="AI534" s="562"/>
      <c r="AJ534" s="562"/>
      <c r="AK534" s="562"/>
      <c r="AL534" s="562"/>
      <c r="AM534" s="562"/>
      <c r="AN534" s="562"/>
      <c r="AO534" s="562"/>
      <c r="AP534" s="562"/>
      <c r="AQ534" s="562"/>
      <c r="AR534" s="562"/>
      <c r="AS534" s="562"/>
      <c r="AT534" s="562"/>
      <c r="AU534" s="562"/>
      <c r="AV534" s="562"/>
      <c r="AW534" s="562"/>
      <c r="AX534" s="562"/>
    </row>
    <row r="535" outlineLevel="1">
      <c r="A535" s="61"/>
      <c r="B535" s="61"/>
      <c r="C535" s="61"/>
      <c r="D535" s="547" t="s">
        <v>2689</v>
      </c>
      <c r="E535" s="547"/>
      <c r="F535" s="547"/>
      <c r="G535" s="547"/>
      <c r="H535" s="547"/>
      <c r="I535" s="125"/>
      <c r="J535" s="125"/>
      <c r="K535" s="125"/>
      <c r="L535" s="61"/>
      <c r="M535" s="61"/>
      <c r="N535" s="560"/>
      <c r="O535" s="125"/>
      <c r="P535" s="561"/>
      <c r="Q535" s="561"/>
      <c r="R535" s="561"/>
      <c r="S535" s="560"/>
      <c r="T535" s="561"/>
      <c r="U535" s="561"/>
      <c r="V535" s="561"/>
      <c r="W535" s="125"/>
      <c r="X535" s="561"/>
      <c r="Y535" s="561"/>
      <c r="Z535" s="561"/>
      <c r="AA535" s="561"/>
      <c r="AB535" s="561"/>
      <c r="AC535" s="561"/>
      <c r="AD535" s="561"/>
      <c r="AE535" s="561"/>
      <c r="AF535" s="561"/>
      <c r="AG535" s="561"/>
      <c r="AH535" s="561"/>
      <c r="AI535" s="562"/>
      <c r="AJ535" s="562"/>
      <c r="AK535" s="562"/>
      <c r="AL535" s="562"/>
      <c r="AM535" s="562"/>
      <c r="AN535" s="562"/>
      <c r="AO535" s="562"/>
      <c r="AP535" s="562"/>
      <c r="AQ535" s="562"/>
      <c r="AR535" s="562"/>
      <c r="AS535" s="562"/>
      <c r="AT535" s="562"/>
      <c r="AU535" s="562"/>
      <c r="AV535" s="562"/>
      <c r="AW535" s="562"/>
      <c r="AX535" s="562"/>
    </row>
    <row r="536" outlineLevel="1">
      <c r="A536" s="61"/>
      <c r="B536" s="61"/>
      <c r="C536" s="61"/>
      <c r="D536" s="563" t="s">
        <v>2690</v>
      </c>
      <c r="E536" s="564" t="s">
        <v>2551</v>
      </c>
      <c r="F536" s="547"/>
      <c r="G536" s="547"/>
      <c r="H536" s="547"/>
      <c r="I536" s="125"/>
      <c r="J536" s="125"/>
      <c r="K536" s="125"/>
      <c r="L536" s="61"/>
      <c r="M536" s="61"/>
      <c r="N536" s="560"/>
      <c r="O536" s="125"/>
      <c r="P536" s="561"/>
      <c r="Q536" s="561"/>
      <c r="R536" s="561"/>
      <c r="S536" s="560"/>
      <c r="T536" s="561"/>
      <c r="U536" s="561"/>
      <c r="V536" s="561"/>
      <c r="W536" s="125"/>
      <c r="X536" s="561"/>
      <c r="Y536" s="561"/>
      <c r="Z536" s="561"/>
      <c r="AA536" s="561"/>
      <c r="AB536" s="561"/>
      <c r="AC536" s="561"/>
      <c r="AD536" s="561"/>
      <c r="AE536" s="561"/>
      <c r="AF536" s="561"/>
      <c r="AG536" s="561"/>
      <c r="AH536" s="561"/>
      <c r="AI536" s="562"/>
      <c r="AJ536" s="562"/>
      <c r="AK536" s="562"/>
      <c r="AL536" s="562"/>
      <c r="AM536" s="562"/>
      <c r="AN536" s="562"/>
      <c r="AO536" s="562"/>
      <c r="AP536" s="562"/>
      <c r="AQ536" s="562"/>
      <c r="AR536" s="562"/>
      <c r="AS536" s="562"/>
      <c r="AT536" s="562"/>
      <c r="AU536" s="562"/>
      <c r="AV536" s="562"/>
      <c r="AW536" s="562"/>
      <c r="AX536" s="562"/>
    </row>
    <row r="537" outlineLevel="1">
      <c r="A537" s="61"/>
      <c r="B537" s="61"/>
      <c r="C537" s="61"/>
      <c r="D537" s="135"/>
      <c r="E537" s="564" t="s">
        <v>2691</v>
      </c>
      <c r="F537" s="547"/>
      <c r="G537" s="547"/>
      <c r="H537" s="547"/>
      <c r="I537" s="125"/>
      <c r="J537" s="125"/>
      <c r="K537" s="125"/>
      <c r="L537" s="61"/>
      <c r="M537" s="61"/>
      <c r="N537" s="560"/>
      <c r="O537" s="125"/>
      <c r="P537" s="561"/>
      <c r="Q537" s="561"/>
      <c r="R537" s="561"/>
      <c r="S537" s="560"/>
      <c r="T537" s="561"/>
      <c r="U537" s="561"/>
      <c r="V537" s="561"/>
      <c r="W537" s="125"/>
      <c r="X537" s="561"/>
      <c r="Y537" s="561"/>
      <c r="Z537" s="561"/>
      <c r="AA537" s="561"/>
      <c r="AB537" s="561"/>
      <c r="AC537" s="561"/>
      <c r="AD537" s="561"/>
      <c r="AE537" s="561"/>
      <c r="AF537" s="561"/>
      <c r="AG537" s="561"/>
      <c r="AH537" s="561"/>
      <c r="AI537" s="562"/>
      <c r="AJ537" s="562"/>
      <c r="AK537" s="562"/>
      <c r="AL537" s="562"/>
      <c r="AM537" s="562"/>
      <c r="AN537" s="562"/>
      <c r="AO537" s="562"/>
      <c r="AP537" s="562"/>
      <c r="AQ537" s="562"/>
      <c r="AR537" s="562"/>
      <c r="AS537" s="562"/>
      <c r="AT537" s="562"/>
      <c r="AU537" s="562"/>
      <c r="AV537" s="562"/>
      <c r="AW537" s="562"/>
      <c r="AX537" s="562"/>
    </row>
    <row r="538" outlineLevel="1">
      <c r="A538" s="61"/>
      <c r="B538" s="61"/>
      <c r="C538" s="61"/>
      <c r="D538" s="547" t="s">
        <v>2692</v>
      </c>
      <c r="E538" s="547"/>
      <c r="F538" s="547"/>
      <c r="G538" s="547"/>
      <c r="H538" s="547"/>
      <c r="I538" s="125"/>
      <c r="J538" s="125"/>
      <c r="K538" s="125"/>
      <c r="L538" s="61"/>
      <c r="M538" s="61"/>
      <c r="N538" s="560"/>
      <c r="O538" s="125"/>
      <c r="P538" s="561"/>
      <c r="Q538" s="561"/>
      <c r="R538" s="561"/>
      <c r="S538" s="560"/>
      <c r="T538" s="561"/>
      <c r="U538" s="561"/>
      <c r="V538" s="561"/>
      <c r="W538" s="125"/>
      <c r="X538" s="561"/>
      <c r="Y538" s="561"/>
      <c r="Z538" s="561"/>
      <c r="AA538" s="561"/>
      <c r="AB538" s="561"/>
      <c r="AC538" s="561"/>
      <c r="AD538" s="561"/>
      <c r="AE538" s="561"/>
      <c r="AF538" s="561"/>
      <c r="AG538" s="561"/>
      <c r="AH538" s="561"/>
      <c r="AI538" s="562"/>
      <c r="AJ538" s="562"/>
      <c r="AK538" s="562"/>
      <c r="AL538" s="562"/>
      <c r="AM538" s="562"/>
      <c r="AN538" s="562"/>
      <c r="AO538" s="562"/>
      <c r="AP538" s="562"/>
      <c r="AQ538" s="562"/>
      <c r="AR538" s="562"/>
      <c r="AS538" s="562"/>
      <c r="AT538" s="562"/>
      <c r="AU538" s="562"/>
      <c r="AV538" s="562"/>
      <c r="AW538" s="562"/>
      <c r="AX538" s="562"/>
    </row>
    <row r="539" outlineLevel="1">
      <c r="A539" s="61"/>
      <c r="B539" s="61"/>
      <c r="C539" s="61"/>
      <c r="D539" s="559" t="s">
        <v>2014</v>
      </c>
      <c r="E539" s="547" t="s">
        <v>2554</v>
      </c>
      <c r="F539" s="547"/>
      <c r="G539" s="547"/>
      <c r="H539" s="547"/>
      <c r="I539" s="125"/>
      <c r="J539" s="125"/>
      <c r="K539" s="125"/>
      <c r="L539" s="61"/>
      <c r="M539" s="61"/>
      <c r="N539" s="560"/>
      <c r="O539" s="125"/>
      <c r="P539" s="561"/>
      <c r="Q539" s="561"/>
      <c r="R539" s="561"/>
      <c r="S539" s="560"/>
      <c r="T539" s="561"/>
      <c r="U539" s="561"/>
      <c r="V539" s="561"/>
      <c r="W539" s="125"/>
      <c r="X539" s="561"/>
      <c r="Y539" s="561"/>
      <c r="Z539" s="561"/>
      <c r="AA539" s="561"/>
      <c r="AB539" s="561"/>
      <c r="AC539" s="561"/>
      <c r="AD539" s="561"/>
      <c r="AE539" s="561"/>
      <c r="AF539" s="561"/>
      <c r="AG539" s="561"/>
      <c r="AH539" s="561"/>
      <c r="AI539" s="562"/>
      <c r="AJ539" s="562"/>
      <c r="AK539" s="562"/>
      <c r="AL539" s="562"/>
      <c r="AM539" s="562"/>
      <c r="AN539" s="562"/>
      <c r="AO539" s="562"/>
      <c r="AP539" s="562"/>
      <c r="AQ539" s="562"/>
      <c r="AR539" s="562"/>
      <c r="AS539" s="562"/>
      <c r="AT539" s="562"/>
      <c r="AU539" s="562"/>
      <c r="AV539" s="562"/>
      <c r="AW539" s="562"/>
      <c r="AX539" s="562"/>
    </row>
    <row r="540" outlineLevel="1">
      <c r="A540" s="61"/>
      <c r="B540" s="61"/>
      <c r="C540" s="61"/>
      <c r="D540" s="135"/>
      <c r="E540" s="547" t="s">
        <v>2693</v>
      </c>
      <c r="F540" s="547"/>
      <c r="G540" s="547"/>
      <c r="H540" s="547"/>
      <c r="I540" s="125"/>
      <c r="J540" s="125"/>
      <c r="K540" s="125"/>
      <c r="L540" s="61"/>
      <c r="M540" s="61"/>
      <c r="N540" s="560"/>
      <c r="O540" s="125"/>
      <c r="P540" s="561"/>
      <c r="Q540" s="561"/>
      <c r="R540" s="561"/>
      <c r="S540" s="560"/>
      <c r="T540" s="561"/>
      <c r="U540" s="561"/>
      <c r="V540" s="561"/>
      <c r="W540" s="125"/>
      <c r="X540" s="561"/>
      <c r="Y540" s="561"/>
      <c r="Z540" s="561"/>
      <c r="AA540" s="561"/>
      <c r="AB540" s="561"/>
      <c r="AC540" s="561"/>
      <c r="AD540" s="561"/>
      <c r="AE540" s="561"/>
      <c r="AF540" s="561"/>
      <c r="AG540" s="561"/>
      <c r="AH540" s="561"/>
      <c r="AI540" s="562"/>
      <c r="AJ540" s="562"/>
      <c r="AK540" s="562"/>
      <c r="AL540" s="562"/>
      <c r="AM540" s="562"/>
      <c r="AN540" s="562"/>
      <c r="AO540" s="562"/>
      <c r="AP540" s="562"/>
      <c r="AQ540" s="562"/>
      <c r="AR540" s="562"/>
      <c r="AS540" s="562"/>
      <c r="AT540" s="562"/>
      <c r="AU540" s="562"/>
      <c r="AV540" s="562"/>
      <c r="AW540" s="562"/>
      <c r="AX540" s="562"/>
    </row>
    <row r="541" outlineLevel="1">
      <c r="A541" s="61"/>
      <c r="B541" s="61"/>
      <c r="C541" s="61"/>
      <c r="D541" s="547" t="s">
        <v>2694</v>
      </c>
      <c r="E541" s="547"/>
      <c r="F541" s="547"/>
      <c r="G541" s="547"/>
      <c r="H541" s="547"/>
      <c r="I541" s="125"/>
      <c r="J541" s="125"/>
      <c r="K541" s="125"/>
      <c r="L541" s="61"/>
      <c r="M541" s="61"/>
      <c r="N541" s="560"/>
      <c r="O541" s="125"/>
      <c r="P541" s="561"/>
      <c r="Q541" s="561"/>
      <c r="R541" s="561"/>
      <c r="S541" s="560"/>
      <c r="T541" s="561"/>
      <c r="U541" s="561"/>
      <c r="V541" s="561"/>
      <c r="W541" s="125"/>
      <c r="X541" s="561"/>
      <c r="Y541" s="561"/>
      <c r="Z541" s="561"/>
      <c r="AA541" s="561"/>
      <c r="AB541" s="561"/>
      <c r="AC541" s="561"/>
      <c r="AD541" s="561"/>
      <c r="AE541" s="561"/>
      <c r="AF541" s="561"/>
      <c r="AG541" s="561"/>
      <c r="AH541" s="561"/>
      <c r="AI541" s="562"/>
      <c r="AJ541" s="562"/>
      <c r="AK541" s="562"/>
      <c r="AL541" s="562"/>
      <c r="AM541" s="562"/>
      <c r="AN541" s="562"/>
      <c r="AO541" s="562"/>
      <c r="AP541" s="562"/>
      <c r="AQ541" s="562"/>
      <c r="AR541" s="562"/>
      <c r="AS541" s="562"/>
      <c r="AT541" s="562"/>
      <c r="AU541" s="562"/>
      <c r="AV541" s="562"/>
      <c r="AW541" s="562"/>
      <c r="AX541" s="562"/>
    </row>
    <row r="542" outlineLevel="1">
      <c r="A542" s="62"/>
      <c r="B542" s="61"/>
      <c r="C542" s="62"/>
      <c r="D542" s="547" t="s">
        <v>2016</v>
      </c>
      <c r="E542" s="547"/>
      <c r="F542" s="547"/>
      <c r="G542" s="547"/>
      <c r="H542" s="547"/>
      <c r="I542" s="135"/>
      <c r="J542" s="135"/>
      <c r="K542" s="135"/>
      <c r="L542" s="62"/>
      <c r="M542" s="62"/>
      <c r="N542" s="560"/>
      <c r="O542" s="135"/>
      <c r="P542" s="561"/>
      <c r="Q542" s="561"/>
      <c r="R542" s="561"/>
      <c r="S542" s="560"/>
      <c r="T542" s="561"/>
      <c r="U542" s="561"/>
      <c r="V542" s="561"/>
      <c r="W542" s="135"/>
      <c r="X542" s="561"/>
      <c r="Y542" s="561"/>
      <c r="Z542" s="561"/>
      <c r="AA542" s="561"/>
      <c r="AB542" s="561"/>
      <c r="AC542" s="561"/>
      <c r="AD542" s="561"/>
      <c r="AE542" s="561"/>
      <c r="AF542" s="561"/>
      <c r="AG542" s="561"/>
      <c r="AH542" s="561"/>
      <c r="AI542" s="562"/>
      <c r="AJ542" s="562"/>
      <c r="AK542" s="562"/>
      <c r="AL542" s="562"/>
      <c r="AM542" s="562"/>
      <c r="AN542" s="562"/>
      <c r="AO542" s="562"/>
      <c r="AP542" s="562"/>
      <c r="AQ542" s="562"/>
      <c r="AR542" s="562"/>
      <c r="AS542" s="562"/>
      <c r="AT542" s="562"/>
      <c r="AU542" s="562"/>
      <c r="AV542" s="562"/>
      <c r="AW542" s="562"/>
      <c r="AX542" s="562"/>
    </row>
    <row r="543" outlineLevel="1">
      <c r="A543" s="558">
        <v>61.0</v>
      </c>
      <c r="B543" s="61"/>
      <c r="C543" s="225" t="s">
        <v>1701</v>
      </c>
      <c r="D543" s="547" t="s">
        <v>2687</v>
      </c>
      <c r="E543" s="547"/>
      <c r="F543" s="547"/>
      <c r="G543" s="547"/>
      <c r="H543" s="547"/>
      <c r="I543" s="559" t="s">
        <v>2339</v>
      </c>
      <c r="J543" s="559" t="s">
        <v>1703</v>
      </c>
      <c r="K543" s="559" t="s">
        <v>1702</v>
      </c>
      <c r="L543" s="225" t="s">
        <v>1990</v>
      </c>
      <c r="M543" s="225" t="s">
        <v>2228</v>
      </c>
      <c r="N543" s="560"/>
      <c r="O543" s="559" t="s">
        <v>2080</v>
      </c>
      <c r="P543" s="561"/>
      <c r="Q543" s="561"/>
      <c r="R543" s="561"/>
      <c r="S543" s="560"/>
      <c r="T543" s="561"/>
      <c r="U543" s="561"/>
      <c r="V543" s="561"/>
      <c r="W543" s="559" t="s">
        <v>290</v>
      </c>
      <c r="X543" s="561"/>
      <c r="Y543" s="561"/>
      <c r="Z543" s="561"/>
      <c r="AA543" s="561"/>
      <c r="AB543" s="561"/>
      <c r="AC543" s="561"/>
      <c r="AD543" s="561"/>
      <c r="AE543" s="561"/>
      <c r="AF543" s="561"/>
      <c r="AG543" s="561"/>
      <c r="AH543" s="561"/>
      <c r="AI543" s="562"/>
      <c r="AJ543" s="562"/>
      <c r="AK543" s="562"/>
      <c r="AL543" s="562"/>
      <c r="AM543" s="562"/>
      <c r="AN543" s="562"/>
      <c r="AO543" s="562"/>
      <c r="AP543" s="562"/>
      <c r="AQ543" s="562"/>
      <c r="AR543" s="562"/>
      <c r="AS543" s="562"/>
      <c r="AT543" s="562"/>
      <c r="AU543" s="562"/>
      <c r="AV543" s="562"/>
      <c r="AW543" s="562"/>
      <c r="AX543" s="562"/>
    </row>
    <row r="544" outlineLevel="1">
      <c r="A544" s="61"/>
      <c r="B544" s="61"/>
      <c r="C544" s="61"/>
      <c r="D544" s="547" t="s">
        <v>2689</v>
      </c>
      <c r="E544" s="547"/>
      <c r="F544" s="547"/>
      <c r="G544" s="547"/>
      <c r="H544" s="547"/>
      <c r="I544" s="125"/>
      <c r="J544" s="125"/>
      <c r="K544" s="125"/>
      <c r="L544" s="61"/>
      <c r="M544" s="61"/>
      <c r="N544" s="560"/>
      <c r="O544" s="125"/>
      <c r="P544" s="561"/>
      <c r="Q544" s="561"/>
      <c r="R544" s="561"/>
      <c r="S544" s="560"/>
      <c r="T544" s="561"/>
      <c r="U544" s="561"/>
      <c r="V544" s="561"/>
      <c r="W544" s="125"/>
      <c r="X544" s="561"/>
      <c r="Y544" s="561"/>
      <c r="Z544" s="561"/>
      <c r="AA544" s="561"/>
      <c r="AB544" s="561"/>
      <c r="AC544" s="561"/>
      <c r="AD544" s="561"/>
      <c r="AE544" s="561"/>
      <c r="AF544" s="561"/>
      <c r="AG544" s="561"/>
      <c r="AH544" s="561"/>
      <c r="AI544" s="562"/>
      <c r="AJ544" s="562"/>
      <c r="AK544" s="562"/>
      <c r="AL544" s="562"/>
      <c r="AM544" s="562"/>
      <c r="AN544" s="562"/>
      <c r="AO544" s="562"/>
      <c r="AP544" s="562"/>
      <c r="AQ544" s="562"/>
      <c r="AR544" s="562"/>
      <c r="AS544" s="562"/>
      <c r="AT544" s="562"/>
      <c r="AU544" s="562"/>
      <c r="AV544" s="562"/>
      <c r="AW544" s="562"/>
      <c r="AX544" s="562"/>
    </row>
    <row r="545" outlineLevel="1">
      <c r="A545" s="61"/>
      <c r="B545" s="61"/>
      <c r="C545" s="61"/>
      <c r="D545" s="563" t="s">
        <v>2690</v>
      </c>
      <c r="E545" s="564" t="s">
        <v>2551</v>
      </c>
      <c r="F545" s="547"/>
      <c r="G545" s="547"/>
      <c r="H545" s="547"/>
      <c r="I545" s="125"/>
      <c r="J545" s="125"/>
      <c r="K545" s="125"/>
      <c r="L545" s="61"/>
      <c r="M545" s="61"/>
      <c r="N545" s="560"/>
      <c r="O545" s="125"/>
      <c r="P545" s="561"/>
      <c r="Q545" s="561"/>
      <c r="R545" s="561"/>
      <c r="S545" s="560"/>
      <c r="T545" s="561"/>
      <c r="U545" s="561"/>
      <c r="V545" s="561"/>
      <c r="W545" s="125"/>
      <c r="X545" s="561"/>
      <c r="Y545" s="561"/>
      <c r="Z545" s="561"/>
      <c r="AA545" s="561"/>
      <c r="AB545" s="561"/>
      <c r="AC545" s="561"/>
      <c r="AD545" s="561"/>
      <c r="AE545" s="561"/>
      <c r="AF545" s="561"/>
      <c r="AG545" s="561"/>
      <c r="AH545" s="561"/>
      <c r="AI545" s="562"/>
      <c r="AJ545" s="562"/>
      <c r="AK545" s="562"/>
      <c r="AL545" s="562"/>
      <c r="AM545" s="562"/>
      <c r="AN545" s="562"/>
      <c r="AO545" s="562"/>
      <c r="AP545" s="562"/>
      <c r="AQ545" s="562"/>
      <c r="AR545" s="562"/>
      <c r="AS545" s="562"/>
      <c r="AT545" s="562"/>
      <c r="AU545" s="562"/>
      <c r="AV545" s="562"/>
      <c r="AW545" s="562"/>
      <c r="AX545" s="562"/>
    </row>
    <row r="546" outlineLevel="1">
      <c r="A546" s="61"/>
      <c r="B546" s="61"/>
      <c r="C546" s="61"/>
      <c r="D546" s="135"/>
      <c r="E546" s="564" t="s">
        <v>2691</v>
      </c>
      <c r="F546" s="547"/>
      <c r="G546" s="547"/>
      <c r="H546" s="547"/>
      <c r="I546" s="125"/>
      <c r="J546" s="125"/>
      <c r="K546" s="125"/>
      <c r="L546" s="61"/>
      <c r="M546" s="61"/>
      <c r="N546" s="560"/>
      <c r="O546" s="125"/>
      <c r="P546" s="561"/>
      <c r="Q546" s="561"/>
      <c r="R546" s="561"/>
      <c r="S546" s="560"/>
      <c r="T546" s="561"/>
      <c r="U546" s="561"/>
      <c r="V546" s="561"/>
      <c r="W546" s="125"/>
      <c r="X546" s="561"/>
      <c r="Y546" s="561"/>
      <c r="Z546" s="561"/>
      <c r="AA546" s="561"/>
      <c r="AB546" s="561"/>
      <c r="AC546" s="561"/>
      <c r="AD546" s="561"/>
      <c r="AE546" s="561"/>
      <c r="AF546" s="561"/>
      <c r="AG546" s="561"/>
      <c r="AH546" s="561"/>
      <c r="AI546" s="562"/>
      <c r="AJ546" s="562"/>
      <c r="AK546" s="562"/>
      <c r="AL546" s="562"/>
      <c r="AM546" s="562"/>
      <c r="AN546" s="562"/>
      <c r="AO546" s="562"/>
      <c r="AP546" s="562"/>
      <c r="AQ546" s="562"/>
      <c r="AR546" s="562"/>
      <c r="AS546" s="562"/>
      <c r="AT546" s="562"/>
      <c r="AU546" s="562"/>
      <c r="AV546" s="562"/>
      <c r="AW546" s="562"/>
      <c r="AX546" s="562"/>
    </row>
    <row r="547" outlineLevel="1">
      <c r="A547" s="61"/>
      <c r="B547" s="61"/>
      <c r="C547" s="61"/>
      <c r="D547" s="547" t="s">
        <v>2692</v>
      </c>
      <c r="E547" s="547"/>
      <c r="F547" s="547"/>
      <c r="G547" s="547"/>
      <c r="H547" s="547"/>
      <c r="I547" s="125"/>
      <c r="J547" s="125"/>
      <c r="K547" s="125"/>
      <c r="L547" s="61"/>
      <c r="M547" s="61"/>
      <c r="N547" s="560"/>
      <c r="O547" s="125"/>
      <c r="P547" s="561"/>
      <c r="Q547" s="561"/>
      <c r="R547" s="561"/>
      <c r="S547" s="560"/>
      <c r="T547" s="561"/>
      <c r="U547" s="561"/>
      <c r="V547" s="561"/>
      <c r="W547" s="125"/>
      <c r="X547" s="561"/>
      <c r="Y547" s="561"/>
      <c r="Z547" s="561"/>
      <c r="AA547" s="561"/>
      <c r="AB547" s="561"/>
      <c r="AC547" s="561"/>
      <c r="AD547" s="561"/>
      <c r="AE547" s="561"/>
      <c r="AF547" s="561"/>
      <c r="AG547" s="561"/>
      <c r="AH547" s="561"/>
      <c r="AI547" s="562"/>
      <c r="AJ547" s="562"/>
      <c r="AK547" s="562"/>
      <c r="AL547" s="562"/>
      <c r="AM547" s="562"/>
      <c r="AN547" s="562"/>
      <c r="AO547" s="562"/>
      <c r="AP547" s="562"/>
      <c r="AQ547" s="562"/>
      <c r="AR547" s="562"/>
      <c r="AS547" s="562"/>
      <c r="AT547" s="562"/>
      <c r="AU547" s="562"/>
      <c r="AV547" s="562"/>
      <c r="AW547" s="562"/>
      <c r="AX547" s="562"/>
    </row>
    <row r="548" outlineLevel="1">
      <c r="A548" s="61"/>
      <c r="B548" s="61"/>
      <c r="C548" s="61"/>
      <c r="D548" s="559" t="s">
        <v>2014</v>
      </c>
      <c r="E548" s="547" t="s">
        <v>2554</v>
      </c>
      <c r="F548" s="547"/>
      <c r="G548" s="547"/>
      <c r="H548" s="547"/>
      <c r="I548" s="125"/>
      <c r="J548" s="125"/>
      <c r="K548" s="125"/>
      <c r="L548" s="61"/>
      <c r="M548" s="61"/>
      <c r="N548" s="560"/>
      <c r="O548" s="125"/>
      <c r="P548" s="561"/>
      <c r="Q548" s="561"/>
      <c r="R548" s="561"/>
      <c r="S548" s="560"/>
      <c r="T548" s="561"/>
      <c r="U548" s="561"/>
      <c r="V548" s="561"/>
      <c r="W548" s="125"/>
      <c r="X548" s="561"/>
      <c r="Y548" s="561"/>
      <c r="Z548" s="561"/>
      <c r="AA548" s="561"/>
      <c r="AB548" s="561"/>
      <c r="AC548" s="561"/>
      <c r="AD548" s="561"/>
      <c r="AE548" s="561"/>
      <c r="AF548" s="561"/>
      <c r="AG548" s="561"/>
      <c r="AH548" s="561"/>
      <c r="AI548" s="562"/>
      <c r="AJ548" s="562"/>
      <c r="AK548" s="562"/>
      <c r="AL548" s="562"/>
      <c r="AM548" s="562"/>
      <c r="AN548" s="562"/>
      <c r="AO548" s="562"/>
      <c r="AP548" s="562"/>
      <c r="AQ548" s="562"/>
      <c r="AR548" s="562"/>
      <c r="AS548" s="562"/>
      <c r="AT548" s="562"/>
      <c r="AU548" s="562"/>
      <c r="AV548" s="562"/>
      <c r="AW548" s="562"/>
      <c r="AX548" s="562"/>
    </row>
    <row r="549" outlineLevel="1">
      <c r="A549" s="61"/>
      <c r="B549" s="61"/>
      <c r="C549" s="61"/>
      <c r="D549" s="135"/>
      <c r="E549" s="547" t="s">
        <v>2693</v>
      </c>
      <c r="F549" s="547"/>
      <c r="G549" s="547"/>
      <c r="H549" s="547"/>
      <c r="I549" s="125"/>
      <c r="J549" s="125"/>
      <c r="K549" s="125"/>
      <c r="L549" s="61"/>
      <c r="M549" s="61"/>
      <c r="N549" s="560"/>
      <c r="O549" s="125"/>
      <c r="P549" s="561"/>
      <c r="Q549" s="561"/>
      <c r="R549" s="561"/>
      <c r="S549" s="560"/>
      <c r="T549" s="561"/>
      <c r="U549" s="561"/>
      <c r="V549" s="561"/>
      <c r="W549" s="125"/>
      <c r="X549" s="561"/>
      <c r="Y549" s="561"/>
      <c r="Z549" s="561"/>
      <c r="AA549" s="561"/>
      <c r="AB549" s="561"/>
      <c r="AC549" s="561"/>
      <c r="AD549" s="561"/>
      <c r="AE549" s="561"/>
      <c r="AF549" s="561"/>
      <c r="AG549" s="561"/>
      <c r="AH549" s="561"/>
      <c r="AI549" s="562"/>
      <c r="AJ549" s="562"/>
      <c r="AK549" s="562"/>
      <c r="AL549" s="562"/>
      <c r="AM549" s="562"/>
      <c r="AN549" s="562"/>
      <c r="AO549" s="562"/>
      <c r="AP549" s="562"/>
      <c r="AQ549" s="562"/>
      <c r="AR549" s="562"/>
      <c r="AS549" s="562"/>
      <c r="AT549" s="562"/>
      <c r="AU549" s="562"/>
      <c r="AV549" s="562"/>
      <c r="AW549" s="562"/>
      <c r="AX549" s="562"/>
    </row>
    <row r="550" outlineLevel="1">
      <c r="A550" s="61"/>
      <c r="B550" s="61"/>
      <c r="C550" s="61"/>
      <c r="D550" s="547" t="s">
        <v>2694</v>
      </c>
      <c r="E550" s="547"/>
      <c r="F550" s="547"/>
      <c r="G550" s="547"/>
      <c r="H550" s="547"/>
      <c r="I550" s="125"/>
      <c r="J550" s="125"/>
      <c r="K550" s="125"/>
      <c r="L550" s="61"/>
      <c r="M550" s="61"/>
      <c r="N550" s="560"/>
      <c r="O550" s="125"/>
      <c r="P550" s="561"/>
      <c r="Q550" s="561"/>
      <c r="R550" s="561"/>
      <c r="S550" s="560"/>
      <c r="T550" s="561"/>
      <c r="U550" s="561"/>
      <c r="V550" s="561"/>
      <c r="W550" s="125"/>
      <c r="X550" s="561"/>
      <c r="Y550" s="561"/>
      <c r="Z550" s="561"/>
      <c r="AA550" s="561"/>
      <c r="AB550" s="561"/>
      <c r="AC550" s="561"/>
      <c r="AD550" s="561"/>
      <c r="AE550" s="561"/>
      <c r="AF550" s="561"/>
      <c r="AG550" s="561"/>
      <c r="AH550" s="561"/>
      <c r="AI550" s="562"/>
      <c r="AJ550" s="562"/>
      <c r="AK550" s="562"/>
      <c r="AL550" s="562"/>
      <c r="AM550" s="562"/>
      <c r="AN550" s="562"/>
      <c r="AO550" s="562"/>
      <c r="AP550" s="562"/>
      <c r="AQ550" s="562"/>
      <c r="AR550" s="562"/>
      <c r="AS550" s="562"/>
      <c r="AT550" s="562"/>
      <c r="AU550" s="562"/>
      <c r="AV550" s="562"/>
      <c r="AW550" s="562"/>
      <c r="AX550" s="562"/>
    </row>
    <row r="551" outlineLevel="1">
      <c r="A551" s="62"/>
      <c r="B551" s="61"/>
      <c r="C551" s="62"/>
      <c r="D551" s="547" t="s">
        <v>2016</v>
      </c>
      <c r="E551" s="547"/>
      <c r="F551" s="547"/>
      <c r="G551" s="547"/>
      <c r="H551" s="547"/>
      <c r="I551" s="135"/>
      <c r="J551" s="135"/>
      <c r="K551" s="135"/>
      <c r="L551" s="62"/>
      <c r="M551" s="62"/>
      <c r="N551" s="560"/>
      <c r="O551" s="135"/>
      <c r="P551" s="561"/>
      <c r="Q551" s="561"/>
      <c r="R551" s="561"/>
      <c r="S551" s="560"/>
      <c r="T551" s="561"/>
      <c r="U551" s="561"/>
      <c r="V551" s="561"/>
      <c r="W551" s="135"/>
      <c r="X551" s="561"/>
      <c r="Y551" s="561"/>
      <c r="Z551" s="561"/>
      <c r="AA551" s="561"/>
      <c r="AB551" s="561"/>
      <c r="AC551" s="561"/>
      <c r="AD551" s="561"/>
      <c r="AE551" s="561"/>
      <c r="AF551" s="561"/>
      <c r="AG551" s="561"/>
      <c r="AH551" s="561"/>
      <c r="AI551" s="562"/>
      <c r="AJ551" s="562"/>
      <c r="AK551" s="562"/>
      <c r="AL551" s="562"/>
      <c r="AM551" s="562"/>
      <c r="AN551" s="562"/>
      <c r="AO551" s="562"/>
      <c r="AP551" s="562"/>
      <c r="AQ551" s="562"/>
      <c r="AR551" s="562"/>
      <c r="AS551" s="562"/>
      <c r="AT551" s="562"/>
      <c r="AU551" s="562"/>
      <c r="AV551" s="562"/>
      <c r="AW551" s="562"/>
      <c r="AX551" s="562"/>
    </row>
    <row r="552" outlineLevel="1">
      <c r="A552" s="558">
        <v>62.0</v>
      </c>
      <c r="B552" s="61"/>
      <c r="C552" s="225" t="s">
        <v>1704</v>
      </c>
      <c r="D552" s="547" t="s">
        <v>2687</v>
      </c>
      <c r="E552" s="547"/>
      <c r="F552" s="547"/>
      <c r="G552" s="547"/>
      <c r="H552" s="547"/>
      <c r="I552" s="559" t="s">
        <v>2339</v>
      </c>
      <c r="J552" s="559" t="s">
        <v>1706</v>
      </c>
      <c r="K552" s="559" t="s">
        <v>1705</v>
      </c>
      <c r="L552" s="225" t="s">
        <v>1990</v>
      </c>
      <c r="M552" s="225" t="s">
        <v>2228</v>
      </c>
      <c r="N552" s="560"/>
      <c r="O552" s="559" t="s">
        <v>2080</v>
      </c>
      <c r="P552" s="561"/>
      <c r="Q552" s="561"/>
      <c r="R552" s="561"/>
      <c r="S552" s="560"/>
      <c r="T552" s="561"/>
      <c r="U552" s="561"/>
      <c r="V552" s="561"/>
      <c r="W552" s="559" t="s">
        <v>290</v>
      </c>
      <c r="X552" s="561"/>
      <c r="Y552" s="561"/>
      <c r="Z552" s="561"/>
      <c r="AA552" s="561"/>
      <c r="AB552" s="561"/>
      <c r="AC552" s="561"/>
      <c r="AD552" s="561"/>
      <c r="AE552" s="561"/>
      <c r="AF552" s="561"/>
      <c r="AG552" s="561"/>
      <c r="AH552" s="561"/>
      <c r="AI552" s="562"/>
      <c r="AJ552" s="562"/>
      <c r="AK552" s="562"/>
      <c r="AL552" s="562"/>
      <c r="AM552" s="562"/>
      <c r="AN552" s="562"/>
      <c r="AO552" s="562"/>
      <c r="AP552" s="562"/>
      <c r="AQ552" s="562"/>
      <c r="AR552" s="562"/>
      <c r="AS552" s="562"/>
      <c r="AT552" s="562"/>
      <c r="AU552" s="562"/>
      <c r="AV552" s="562"/>
      <c r="AW552" s="562"/>
      <c r="AX552" s="562"/>
    </row>
    <row r="553" outlineLevel="1">
      <c r="A553" s="61"/>
      <c r="B553" s="61"/>
      <c r="C553" s="61"/>
      <c r="D553" s="547" t="s">
        <v>2689</v>
      </c>
      <c r="E553" s="547"/>
      <c r="F553" s="547"/>
      <c r="G553" s="547"/>
      <c r="H553" s="547"/>
      <c r="I553" s="125"/>
      <c r="J553" s="125"/>
      <c r="K553" s="125"/>
      <c r="L553" s="61"/>
      <c r="M553" s="61"/>
      <c r="N553" s="560"/>
      <c r="O553" s="125"/>
      <c r="P553" s="561"/>
      <c r="Q553" s="561"/>
      <c r="R553" s="561"/>
      <c r="S553" s="560"/>
      <c r="T553" s="561"/>
      <c r="U553" s="561"/>
      <c r="V553" s="561"/>
      <c r="W553" s="125"/>
      <c r="X553" s="561"/>
      <c r="Y553" s="561"/>
      <c r="Z553" s="561"/>
      <c r="AA553" s="561"/>
      <c r="AB553" s="561"/>
      <c r="AC553" s="561"/>
      <c r="AD553" s="561"/>
      <c r="AE553" s="561"/>
      <c r="AF553" s="561"/>
      <c r="AG553" s="561"/>
      <c r="AH553" s="561"/>
      <c r="AI553" s="562"/>
      <c r="AJ553" s="562"/>
      <c r="AK553" s="562"/>
      <c r="AL553" s="562"/>
      <c r="AM553" s="562"/>
      <c r="AN553" s="562"/>
      <c r="AO553" s="562"/>
      <c r="AP553" s="562"/>
      <c r="AQ553" s="562"/>
      <c r="AR553" s="562"/>
      <c r="AS553" s="562"/>
      <c r="AT553" s="562"/>
      <c r="AU553" s="562"/>
      <c r="AV553" s="562"/>
      <c r="AW553" s="562"/>
      <c r="AX553" s="562"/>
    </row>
    <row r="554" outlineLevel="1">
      <c r="A554" s="61"/>
      <c r="B554" s="61"/>
      <c r="C554" s="61"/>
      <c r="D554" s="563" t="s">
        <v>2690</v>
      </c>
      <c r="E554" s="564" t="s">
        <v>2551</v>
      </c>
      <c r="F554" s="547"/>
      <c r="G554" s="547"/>
      <c r="H554" s="547"/>
      <c r="I554" s="125"/>
      <c r="J554" s="125"/>
      <c r="K554" s="125"/>
      <c r="L554" s="61"/>
      <c r="M554" s="61"/>
      <c r="N554" s="560"/>
      <c r="O554" s="125"/>
      <c r="P554" s="561"/>
      <c r="Q554" s="561"/>
      <c r="R554" s="561"/>
      <c r="S554" s="560"/>
      <c r="T554" s="561"/>
      <c r="U554" s="561"/>
      <c r="V554" s="561"/>
      <c r="W554" s="125"/>
      <c r="X554" s="561"/>
      <c r="Y554" s="561"/>
      <c r="Z554" s="561"/>
      <c r="AA554" s="561"/>
      <c r="AB554" s="561"/>
      <c r="AC554" s="561"/>
      <c r="AD554" s="561"/>
      <c r="AE554" s="561"/>
      <c r="AF554" s="561"/>
      <c r="AG554" s="561"/>
      <c r="AH554" s="561"/>
      <c r="AI554" s="562"/>
      <c r="AJ554" s="562"/>
      <c r="AK554" s="562"/>
      <c r="AL554" s="562"/>
      <c r="AM554" s="562"/>
      <c r="AN554" s="562"/>
      <c r="AO554" s="562"/>
      <c r="AP554" s="562"/>
      <c r="AQ554" s="562"/>
      <c r="AR554" s="562"/>
      <c r="AS554" s="562"/>
      <c r="AT554" s="562"/>
      <c r="AU554" s="562"/>
      <c r="AV554" s="562"/>
      <c r="AW554" s="562"/>
      <c r="AX554" s="562"/>
    </row>
    <row r="555" outlineLevel="1">
      <c r="A555" s="61"/>
      <c r="B555" s="61"/>
      <c r="C555" s="61"/>
      <c r="D555" s="135"/>
      <c r="E555" s="564" t="s">
        <v>2691</v>
      </c>
      <c r="F555" s="547"/>
      <c r="G555" s="547"/>
      <c r="H555" s="547"/>
      <c r="I555" s="125"/>
      <c r="J555" s="125"/>
      <c r="K555" s="125"/>
      <c r="L555" s="61"/>
      <c r="M555" s="61"/>
      <c r="N555" s="560"/>
      <c r="O555" s="125"/>
      <c r="P555" s="561"/>
      <c r="Q555" s="561"/>
      <c r="R555" s="561"/>
      <c r="S555" s="560"/>
      <c r="T555" s="561"/>
      <c r="U555" s="561"/>
      <c r="V555" s="561"/>
      <c r="W555" s="125"/>
      <c r="X555" s="561"/>
      <c r="Y555" s="561"/>
      <c r="Z555" s="561"/>
      <c r="AA555" s="561"/>
      <c r="AB555" s="561"/>
      <c r="AC555" s="561"/>
      <c r="AD555" s="561"/>
      <c r="AE555" s="561"/>
      <c r="AF555" s="561"/>
      <c r="AG555" s="561"/>
      <c r="AH555" s="561"/>
      <c r="AI555" s="562"/>
      <c r="AJ555" s="562"/>
      <c r="AK555" s="562"/>
      <c r="AL555" s="562"/>
      <c r="AM555" s="562"/>
      <c r="AN555" s="562"/>
      <c r="AO555" s="562"/>
      <c r="AP555" s="562"/>
      <c r="AQ555" s="562"/>
      <c r="AR555" s="562"/>
      <c r="AS555" s="562"/>
      <c r="AT555" s="562"/>
      <c r="AU555" s="562"/>
      <c r="AV555" s="562"/>
      <c r="AW555" s="562"/>
      <c r="AX555" s="562"/>
    </row>
    <row r="556" outlineLevel="1">
      <c r="A556" s="61"/>
      <c r="B556" s="61"/>
      <c r="C556" s="61"/>
      <c r="D556" s="547" t="s">
        <v>2692</v>
      </c>
      <c r="E556" s="547"/>
      <c r="F556" s="547"/>
      <c r="G556" s="547"/>
      <c r="H556" s="547"/>
      <c r="I556" s="125"/>
      <c r="J556" s="125"/>
      <c r="K556" s="125"/>
      <c r="L556" s="61"/>
      <c r="M556" s="61"/>
      <c r="N556" s="560"/>
      <c r="O556" s="125"/>
      <c r="P556" s="561"/>
      <c r="Q556" s="561"/>
      <c r="R556" s="561"/>
      <c r="S556" s="560"/>
      <c r="T556" s="561"/>
      <c r="U556" s="561"/>
      <c r="V556" s="561"/>
      <c r="W556" s="125"/>
      <c r="X556" s="561"/>
      <c r="Y556" s="561"/>
      <c r="Z556" s="561"/>
      <c r="AA556" s="561"/>
      <c r="AB556" s="561"/>
      <c r="AC556" s="561"/>
      <c r="AD556" s="561"/>
      <c r="AE556" s="561"/>
      <c r="AF556" s="561"/>
      <c r="AG556" s="561"/>
      <c r="AH556" s="561"/>
      <c r="AI556" s="562"/>
      <c r="AJ556" s="562"/>
      <c r="AK556" s="562"/>
      <c r="AL556" s="562"/>
      <c r="AM556" s="562"/>
      <c r="AN556" s="562"/>
      <c r="AO556" s="562"/>
      <c r="AP556" s="562"/>
      <c r="AQ556" s="562"/>
      <c r="AR556" s="562"/>
      <c r="AS556" s="562"/>
      <c r="AT556" s="562"/>
      <c r="AU556" s="562"/>
      <c r="AV556" s="562"/>
      <c r="AW556" s="562"/>
      <c r="AX556" s="562"/>
    </row>
    <row r="557" outlineLevel="1">
      <c r="A557" s="61"/>
      <c r="B557" s="61"/>
      <c r="C557" s="61"/>
      <c r="D557" s="559" t="s">
        <v>2014</v>
      </c>
      <c r="E557" s="547" t="s">
        <v>2554</v>
      </c>
      <c r="F557" s="547"/>
      <c r="G557" s="547"/>
      <c r="H557" s="547"/>
      <c r="I557" s="125"/>
      <c r="J557" s="125"/>
      <c r="K557" s="125"/>
      <c r="L557" s="61"/>
      <c r="M557" s="61"/>
      <c r="N557" s="560"/>
      <c r="O557" s="125"/>
      <c r="P557" s="561"/>
      <c r="Q557" s="561"/>
      <c r="R557" s="561"/>
      <c r="S557" s="560"/>
      <c r="T557" s="561"/>
      <c r="U557" s="561"/>
      <c r="V557" s="561"/>
      <c r="W557" s="125"/>
      <c r="X557" s="561"/>
      <c r="Y557" s="561"/>
      <c r="Z557" s="561"/>
      <c r="AA557" s="561"/>
      <c r="AB557" s="561"/>
      <c r="AC557" s="561"/>
      <c r="AD557" s="561"/>
      <c r="AE557" s="561"/>
      <c r="AF557" s="561"/>
      <c r="AG557" s="561"/>
      <c r="AH557" s="561"/>
      <c r="AI557" s="562"/>
      <c r="AJ557" s="562"/>
      <c r="AK557" s="562"/>
      <c r="AL557" s="562"/>
      <c r="AM557" s="562"/>
      <c r="AN557" s="562"/>
      <c r="AO557" s="562"/>
      <c r="AP557" s="562"/>
      <c r="AQ557" s="562"/>
      <c r="AR557" s="562"/>
      <c r="AS557" s="562"/>
      <c r="AT557" s="562"/>
      <c r="AU557" s="562"/>
      <c r="AV557" s="562"/>
      <c r="AW557" s="562"/>
      <c r="AX557" s="562"/>
    </row>
    <row r="558" outlineLevel="1">
      <c r="A558" s="61"/>
      <c r="B558" s="61"/>
      <c r="C558" s="61"/>
      <c r="D558" s="135"/>
      <c r="E558" s="547" t="s">
        <v>2693</v>
      </c>
      <c r="F558" s="547"/>
      <c r="G558" s="547"/>
      <c r="H558" s="547"/>
      <c r="I558" s="125"/>
      <c r="J558" s="125"/>
      <c r="K558" s="125"/>
      <c r="L558" s="61"/>
      <c r="M558" s="61"/>
      <c r="N558" s="560"/>
      <c r="O558" s="125"/>
      <c r="P558" s="561"/>
      <c r="Q558" s="561"/>
      <c r="R558" s="561"/>
      <c r="S558" s="560"/>
      <c r="T558" s="561"/>
      <c r="U558" s="561"/>
      <c r="V558" s="561"/>
      <c r="W558" s="125"/>
      <c r="X558" s="561"/>
      <c r="Y558" s="561"/>
      <c r="Z558" s="561"/>
      <c r="AA558" s="561"/>
      <c r="AB558" s="561"/>
      <c r="AC558" s="561"/>
      <c r="AD558" s="561"/>
      <c r="AE558" s="561"/>
      <c r="AF558" s="561"/>
      <c r="AG558" s="561"/>
      <c r="AH558" s="561"/>
      <c r="AI558" s="562"/>
      <c r="AJ558" s="562"/>
      <c r="AK558" s="562"/>
      <c r="AL558" s="562"/>
      <c r="AM558" s="562"/>
      <c r="AN558" s="562"/>
      <c r="AO558" s="562"/>
      <c r="AP558" s="562"/>
      <c r="AQ558" s="562"/>
      <c r="AR558" s="562"/>
      <c r="AS558" s="562"/>
      <c r="AT558" s="562"/>
      <c r="AU558" s="562"/>
      <c r="AV558" s="562"/>
      <c r="AW558" s="562"/>
      <c r="AX558" s="562"/>
    </row>
    <row r="559" outlineLevel="1">
      <c r="A559" s="61"/>
      <c r="B559" s="61"/>
      <c r="C559" s="61"/>
      <c r="D559" s="547" t="s">
        <v>2694</v>
      </c>
      <c r="E559" s="547"/>
      <c r="F559" s="547"/>
      <c r="G559" s="547"/>
      <c r="H559" s="547"/>
      <c r="I559" s="125"/>
      <c r="J559" s="125"/>
      <c r="K559" s="125"/>
      <c r="L559" s="61"/>
      <c r="M559" s="61"/>
      <c r="N559" s="560"/>
      <c r="O559" s="125"/>
      <c r="P559" s="561"/>
      <c r="Q559" s="561"/>
      <c r="R559" s="561"/>
      <c r="S559" s="560"/>
      <c r="T559" s="561"/>
      <c r="U559" s="561"/>
      <c r="V559" s="561"/>
      <c r="W559" s="125"/>
      <c r="X559" s="561"/>
      <c r="Y559" s="561"/>
      <c r="Z559" s="561"/>
      <c r="AA559" s="561"/>
      <c r="AB559" s="561"/>
      <c r="AC559" s="561"/>
      <c r="AD559" s="561"/>
      <c r="AE559" s="561"/>
      <c r="AF559" s="561"/>
      <c r="AG559" s="561"/>
      <c r="AH559" s="561"/>
      <c r="AI559" s="562"/>
      <c r="AJ559" s="562"/>
      <c r="AK559" s="562"/>
      <c r="AL559" s="562"/>
      <c r="AM559" s="562"/>
      <c r="AN559" s="562"/>
      <c r="AO559" s="562"/>
      <c r="AP559" s="562"/>
      <c r="AQ559" s="562"/>
      <c r="AR559" s="562"/>
      <c r="AS559" s="562"/>
      <c r="AT559" s="562"/>
      <c r="AU559" s="562"/>
      <c r="AV559" s="562"/>
      <c r="AW559" s="562"/>
      <c r="AX559" s="562"/>
    </row>
    <row r="560" outlineLevel="1">
      <c r="A560" s="62"/>
      <c r="B560" s="61"/>
      <c r="C560" s="62"/>
      <c r="D560" s="547" t="s">
        <v>2016</v>
      </c>
      <c r="E560" s="547"/>
      <c r="F560" s="547"/>
      <c r="G560" s="547"/>
      <c r="H560" s="547"/>
      <c r="I560" s="135"/>
      <c r="J560" s="135"/>
      <c r="K560" s="135"/>
      <c r="L560" s="62"/>
      <c r="M560" s="62"/>
      <c r="N560" s="560"/>
      <c r="O560" s="135"/>
      <c r="P560" s="561"/>
      <c r="Q560" s="561"/>
      <c r="R560" s="561"/>
      <c r="S560" s="560"/>
      <c r="T560" s="561"/>
      <c r="U560" s="561"/>
      <c r="V560" s="561"/>
      <c r="W560" s="135"/>
      <c r="X560" s="561"/>
      <c r="Y560" s="561"/>
      <c r="Z560" s="561"/>
      <c r="AA560" s="561"/>
      <c r="AB560" s="561"/>
      <c r="AC560" s="561"/>
      <c r="AD560" s="561"/>
      <c r="AE560" s="561"/>
      <c r="AF560" s="561"/>
      <c r="AG560" s="561"/>
      <c r="AH560" s="561"/>
      <c r="AI560" s="562"/>
      <c r="AJ560" s="562"/>
      <c r="AK560" s="562"/>
      <c r="AL560" s="562"/>
      <c r="AM560" s="562"/>
      <c r="AN560" s="562"/>
      <c r="AO560" s="562"/>
      <c r="AP560" s="562"/>
      <c r="AQ560" s="562"/>
      <c r="AR560" s="562"/>
      <c r="AS560" s="562"/>
      <c r="AT560" s="562"/>
      <c r="AU560" s="562"/>
      <c r="AV560" s="562"/>
      <c r="AW560" s="562"/>
      <c r="AX560" s="562"/>
    </row>
    <row r="561" outlineLevel="1">
      <c r="A561" s="558">
        <v>63.0</v>
      </c>
      <c r="B561" s="61"/>
      <c r="C561" s="225" t="s">
        <v>1707</v>
      </c>
      <c r="D561" s="547" t="s">
        <v>2687</v>
      </c>
      <c r="E561" s="547"/>
      <c r="F561" s="547"/>
      <c r="G561" s="547"/>
      <c r="H561" s="547"/>
      <c r="I561" s="559" t="s">
        <v>2339</v>
      </c>
      <c r="J561" s="559" t="s">
        <v>1709</v>
      </c>
      <c r="K561" s="559" t="s">
        <v>1708</v>
      </c>
      <c r="L561" s="225" t="s">
        <v>1990</v>
      </c>
      <c r="M561" s="225" t="s">
        <v>2228</v>
      </c>
      <c r="N561" s="560"/>
      <c r="O561" s="559" t="s">
        <v>2080</v>
      </c>
      <c r="P561" s="561"/>
      <c r="Q561" s="561"/>
      <c r="R561" s="561"/>
      <c r="S561" s="560"/>
      <c r="T561" s="561"/>
      <c r="U561" s="561"/>
      <c r="V561" s="561"/>
      <c r="W561" s="559" t="s">
        <v>290</v>
      </c>
      <c r="X561" s="561"/>
      <c r="Y561" s="561"/>
      <c r="Z561" s="561"/>
      <c r="AA561" s="561"/>
      <c r="AB561" s="561"/>
      <c r="AC561" s="561"/>
      <c r="AD561" s="561"/>
      <c r="AE561" s="561"/>
      <c r="AF561" s="561"/>
      <c r="AG561" s="561"/>
      <c r="AH561" s="561"/>
      <c r="AI561" s="562"/>
      <c r="AJ561" s="562"/>
      <c r="AK561" s="562"/>
      <c r="AL561" s="562"/>
      <c r="AM561" s="562"/>
      <c r="AN561" s="562"/>
      <c r="AO561" s="562"/>
      <c r="AP561" s="562"/>
      <c r="AQ561" s="562"/>
      <c r="AR561" s="562"/>
      <c r="AS561" s="562"/>
      <c r="AT561" s="562"/>
      <c r="AU561" s="562"/>
      <c r="AV561" s="562"/>
      <c r="AW561" s="562"/>
      <c r="AX561" s="562"/>
    </row>
    <row r="562" outlineLevel="1">
      <c r="A562" s="61"/>
      <c r="B562" s="61"/>
      <c r="C562" s="61"/>
      <c r="D562" s="547" t="s">
        <v>2689</v>
      </c>
      <c r="E562" s="547"/>
      <c r="F562" s="547"/>
      <c r="G562" s="547"/>
      <c r="H562" s="547"/>
      <c r="I562" s="125"/>
      <c r="J562" s="125"/>
      <c r="K562" s="125"/>
      <c r="L562" s="61"/>
      <c r="M562" s="61"/>
      <c r="N562" s="560"/>
      <c r="O562" s="125"/>
      <c r="P562" s="561"/>
      <c r="Q562" s="561"/>
      <c r="R562" s="561"/>
      <c r="S562" s="560"/>
      <c r="T562" s="561"/>
      <c r="U562" s="561"/>
      <c r="V562" s="561"/>
      <c r="W562" s="125"/>
      <c r="X562" s="561"/>
      <c r="Y562" s="561"/>
      <c r="Z562" s="561"/>
      <c r="AA562" s="561"/>
      <c r="AB562" s="561"/>
      <c r="AC562" s="561"/>
      <c r="AD562" s="561"/>
      <c r="AE562" s="561"/>
      <c r="AF562" s="561"/>
      <c r="AG562" s="561"/>
      <c r="AH562" s="561"/>
      <c r="AI562" s="562"/>
      <c r="AJ562" s="562"/>
      <c r="AK562" s="562"/>
      <c r="AL562" s="562"/>
      <c r="AM562" s="562"/>
      <c r="AN562" s="562"/>
      <c r="AO562" s="562"/>
      <c r="AP562" s="562"/>
      <c r="AQ562" s="562"/>
      <c r="AR562" s="562"/>
      <c r="AS562" s="562"/>
      <c r="AT562" s="562"/>
      <c r="AU562" s="562"/>
      <c r="AV562" s="562"/>
      <c r="AW562" s="562"/>
      <c r="AX562" s="562"/>
    </row>
    <row r="563" outlineLevel="1">
      <c r="A563" s="61"/>
      <c r="B563" s="61"/>
      <c r="C563" s="61"/>
      <c r="D563" s="563" t="s">
        <v>2690</v>
      </c>
      <c r="E563" s="564" t="s">
        <v>2551</v>
      </c>
      <c r="F563" s="547"/>
      <c r="G563" s="547"/>
      <c r="H563" s="547"/>
      <c r="I563" s="125"/>
      <c r="J563" s="125"/>
      <c r="K563" s="125"/>
      <c r="L563" s="61"/>
      <c r="M563" s="61"/>
      <c r="N563" s="560"/>
      <c r="O563" s="125"/>
      <c r="P563" s="561"/>
      <c r="Q563" s="561"/>
      <c r="R563" s="561"/>
      <c r="S563" s="560"/>
      <c r="T563" s="561"/>
      <c r="U563" s="561"/>
      <c r="V563" s="561"/>
      <c r="W563" s="125"/>
      <c r="X563" s="561"/>
      <c r="Y563" s="561"/>
      <c r="Z563" s="561"/>
      <c r="AA563" s="561"/>
      <c r="AB563" s="561"/>
      <c r="AC563" s="561"/>
      <c r="AD563" s="561"/>
      <c r="AE563" s="561"/>
      <c r="AF563" s="561"/>
      <c r="AG563" s="561"/>
      <c r="AH563" s="561"/>
      <c r="AI563" s="562"/>
      <c r="AJ563" s="562"/>
      <c r="AK563" s="562"/>
      <c r="AL563" s="562"/>
      <c r="AM563" s="562"/>
      <c r="AN563" s="562"/>
      <c r="AO563" s="562"/>
      <c r="AP563" s="562"/>
      <c r="AQ563" s="562"/>
      <c r="AR563" s="562"/>
      <c r="AS563" s="562"/>
      <c r="AT563" s="562"/>
      <c r="AU563" s="562"/>
      <c r="AV563" s="562"/>
      <c r="AW563" s="562"/>
      <c r="AX563" s="562"/>
    </row>
    <row r="564" outlineLevel="1">
      <c r="A564" s="61"/>
      <c r="B564" s="61"/>
      <c r="C564" s="61"/>
      <c r="D564" s="135"/>
      <c r="E564" s="564" t="s">
        <v>2691</v>
      </c>
      <c r="F564" s="547"/>
      <c r="G564" s="547"/>
      <c r="H564" s="547"/>
      <c r="I564" s="125"/>
      <c r="J564" s="125"/>
      <c r="K564" s="125"/>
      <c r="L564" s="61"/>
      <c r="M564" s="61"/>
      <c r="N564" s="560"/>
      <c r="O564" s="125"/>
      <c r="P564" s="561"/>
      <c r="Q564" s="561"/>
      <c r="R564" s="561"/>
      <c r="S564" s="560"/>
      <c r="T564" s="561"/>
      <c r="U564" s="561"/>
      <c r="V564" s="561"/>
      <c r="W564" s="125"/>
      <c r="X564" s="561"/>
      <c r="Y564" s="561"/>
      <c r="Z564" s="561"/>
      <c r="AA564" s="561"/>
      <c r="AB564" s="561"/>
      <c r="AC564" s="561"/>
      <c r="AD564" s="561"/>
      <c r="AE564" s="561"/>
      <c r="AF564" s="561"/>
      <c r="AG564" s="561"/>
      <c r="AH564" s="561"/>
      <c r="AI564" s="562"/>
      <c r="AJ564" s="562"/>
      <c r="AK564" s="562"/>
      <c r="AL564" s="562"/>
      <c r="AM564" s="562"/>
      <c r="AN564" s="562"/>
      <c r="AO564" s="562"/>
      <c r="AP564" s="562"/>
      <c r="AQ564" s="562"/>
      <c r="AR564" s="562"/>
      <c r="AS564" s="562"/>
      <c r="AT564" s="562"/>
      <c r="AU564" s="562"/>
      <c r="AV564" s="562"/>
      <c r="AW564" s="562"/>
      <c r="AX564" s="562"/>
    </row>
    <row r="565" outlineLevel="1">
      <c r="A565" s="61"/>
      <c r="B565" s="61"/>
      <c r="C565" s="61"/>
      <c r="D565" s="547" t="s">
        <v>2692</v>
      </c>
      <c r="E565" s="547"/>
      <c r="F565" s="547"/>
      <c r="G565" s="547"/>
      <c r="H565" s="547"/>
      <c r="I565" s="125"/>
      <c r="J565" s="125"/>
      <c r="K565" s="125"/>
      <c r="L565" s="61"/>
      <c r="M565" s="61"/>
      <c r="N565" s="560"/>
      <c r="O565" s="125"/>
      <c r="P565" s="561"/>
      <c r="Q565" s="561"/>
      <c r="R565" s="561"/>
      <c r="S565" s="560"/>
      <c r="T565" s="561"/>
      <c r="U565" s="561"/>
      <c r="V565" s="561"/>
      <c r="W565" s="125"/>
      <c r="X565" s="561"/>
      <c r="Y565" s="561"/>
      <c r="Z565" s="561"/>
      <c r="AA565" s="561"/>
      <c r="AB565" s="561"/>
      <c r="AC565" s="561"/>
      <c r="AD565" s="561"/>
      <c r="AE565" s="561"/>
      <c r="AF565" s="561"/>
      <c r="AG565" s="561"/>
      <c r="AH565" s="561"/>
      <c r="AI565" s="562"/>
      <c r="AJ565" s="562"/>
      <c r="AK565" s="562"/>
      <c r="AL565" s="562"/>
      <c r="AM565" s="562"/>
      <c r="AN565" s="562"/>
      <c r="AO565" s="562"/>
      <c r="AP565" s="562"/>
      <c r="AQ565" s="562"/>
      <c r="AR565" s="562"/>
      <c r="AS565" s="562"/>
      <c r="AT565" s="562"/>
      <c r="AU565" s="562"/>
      <c r="AV565" s="562"/>
      <c r="AW565" s="562"/>
      <c r="AX565" s="562"/>
    </row>
    <row r="566" outlineLevel="1">
      <c r="A566" s="61"/>
      <c r="B566" s="61"/>
      <c r="C566" s="61"/>
      <c r="D566" s="559" t="s">
        <v>2014</v>
      </c>
      <c r="E566" s="547" t="s">
        <v>2554</v>
      </c>
      <c r="F566" s="547"/>
      <c r="G566" s="547"/>
      <c r="H566" s="547"/>
      <c r="I566" s="125"/>
      <c r="J566" s="125"/>
      <c r="K566" s="125"/>
      <c r="L566" s="61"/>
      <c r="M566" s="61"/>
      <c r="N566" s="560"/>
      <c r="O566" s="125"/>
      <c r="P566" s="561"/>
      <c r="Q566" s="561"/>
      <c r="R566" s="561"/>
      <c r="S566" s="560"/>
      <c r="T566" s="561"/>
      <c r="U566" s="561"/>
      <c r="V566" s="561"/>
      <c r="W566" s="125"/>
      <c r="X566" s="561"/>
      <c r="Y566" s="561"/>
      <c r="Z566" s="561"/>
      <c r="AA566" s="561"/>
      <c r="AB566" s="561"/>
      <c r="AC566" s="561"/>
      <c r="AD566" s="561"/>
      <c r="AE566" s="561"/>
      <c r="AF566" s="561"/>
      <c r="AG566" s="561"/>
      <c r="AH566" s="561"/>
      <c r="AI566" s="562"/>
      <c r="AJ566" s="562"/>
      <c r="AK566" s="562"/>
      <c r="AL566" s="562"/>
      <c r="AM566" s="562"/>
      <c r="AN566" s="562"/>
      <c r="AO566" s="562"/>
      <c r="AP566" s="562"/>
      <c r="AQ566" s="562"/>
      <c r="AR566" s="562"/>
      <c r="AS566" s="562"/>
      <c r="AT566" s="562"/>
      <c r="AU566" s="562"/>
      <c r="AV566" s="562"/>
      <c r="AW566" s="562"/>
      <c r="AX566" s="562"/>
    </row>
    <row r="567" outlineLevel="1">
      <c r="A567" s="61"/>
      <c r="B567" s="61"/>
      <c r="C567" s="61"/>
      <c r="D567" s="135"/>
      <c r="E567" s="547" t="s">
        <v>2693</v>
      </c>
      <c r="F567" s="547"/>
      <c r="G567" s="547"/>
      <c r="H567" s="547"/>
      <c r="I567" s="125"/>
      <c r="J567" s="125"/>
      <c r="K567" s="125"/>
      <c r="L567" s="61"/>
      <c r="M567" s="61"/>
      <c r="N567" s="560"/>
      <c r="O567" s="125"/>
      <c r="P567" s="561"/>
      <c r="Q567" s="561"/>
      <c r="R567" s="561"/>
      <c r="S567" s="560"/>
      <c r="T567" s="561"/>
      <c r="U567" s="561"/>
      <c r="V567" s="561"/>
      <c r="W567" s="125"/>
      <c r="X567" s="561"/>
      <c r="Y567" s="561"/>
      <c r="Z567" s="561"/>
      <c r="AA567" s="561"/>
      <c r="AB567" s="561"/>
      <c r="AC567" s="561"/>
      <c r="AD567" s="561"/>
      <c r="AE567" s="561"/>
      <c r="AF567" s="561"/>
      <c r="AG567" s="561"/>
      <c r="AH567" s="561"/>
      <c r="AI567" s="562"/>
      <c r="AJ567" s="562"/>
      <c r="AK567" s="562"/>
      <c r="AL567" s="562"/>
      <c r="AM567" s="562"/>
      <c r="AN567" s="562"/>
      <c r="AO567" s="562"/>
      <c r="AP567" s="562"/>
      <c r="AQ567" s="562"/>
      <c r="AR567" s="562"/>
      <c r="AS567" s="562"/>
      <c r="AT567" s="562"/>
      <c r="AU567" s="562"/>
      <c r="AV567" s="562"/>
      <c r="AW567" s="562"/>
      <c r="AX567" s="562"/>
    </row>
    <row r="568" outlineLevel="1">
      <c r="A568" s="61"/>
      <c r="B568" s="61"/>
      <c r="C568" s="61"/>
      <c r="D568" s="547" t="s">
        <v>2694</v>
      </c>
      <c r="E568" s="547"/>
      <c r="F568" s="547"/>
      <c r="G568" s="547"/>
      <c r="H568" s="547"/>
      <c r="I568" s="125"/>
      <c r="J568" s="125"/>
      <c r="K568" s="125"/>
      <c r="L568" s="61"/>
      <c r="M568" s="61"/>
      <c r="N568" s="560"/>
      <c r="O568" s="125"/>
      <c r="P568" s="561"/>
      <c r="Q568" s="561"/>
      <c r="R568" s="561"/>
      <c r="S568" s="560"/>
      <c r="T568" s="561"/>
      <c r="U568" s="561"/>
      <c r="V568" s="561"/>
      <c r="W568" s="125"/>
      <c r="X568" s="561"/>
      <c r="Y568" s="561"/>
      <c r="Z568" s="561"/>
      <c r="AA568" s="561"/>
      <c r="AB568" s="561"/>
      <c r="AC568" s="561"/>
      <c r="AD568" s="561"/>
      <c r="AE568" s="561"/>
      <c r="AF568" s="561"/>
      <c r="AG568" s="561"/>
      <c r="AH568" s="561"/>
      <c r="AI568" s="562"/>
      <c r="AJ568" s="562"/>
      <c r="AK568" s="562"/>
      <c r="AL568" s="562"/>
      <c r="AM568" s="562"/>
      <c r="AN568" s="562"/>
      <c r="AO568" s="562"/>
      <c r="AP568" s="562"/>
      <c r="AQ568" s="562"/>
      <c r="AR568" s="562"/>
      <c r="AS568" s="562"/>
      <c r="AT568" s="562"/>
      <c r="AU568" s="562"/>
      <c r="AV568" s="562"/>
      <c r="AW568" s="562"/>
      <c r="AX568" s="562"/>
    </row>
    <row r="569" outlineLevel="1">
      <c r="A569" s="62"/>
      <c r="B569" s="61"/>
      <c r="C569" s="62"/>
      <c r="D569" s="547" t="s">
        <v>2016</v>
      </c>
      <c r="E569" s="547"/>
      <c r="F569" s="547"/>
      <c r="G569" s="547"/>
      <c r="H569" s="547"/>
      <c r="I569" s="135"/>
      <c r="J569" s="135"/>
      <c r="K569" s="135"/>
      <c r="L569" s="62"/>
      <c r="M569" s="62"/>
      <c r="N569" s="560"/>
      <c r="O569" s="135"/>
      <c r="P569" s="561"/>
      <c r="Q569" s="561"/>
      <c r="R569" s="561"/>
      <c r="S569" s="560"/>
      <c r="T569" s="561"/>
      <c r="U569" s="561"/>
      <c r="V569" s="561"/>
      <c r="W569" s="135"/>
      <c r="X569" s="561"/>
      <c r="Y569" s="561"/>
      <c r="Z569" s="561"/>
      <c r="AA569" s="561"/>
      <c r="AB569" s="561"/>
      <c r="AC569" s="561"/>
      <c r="AD569" s="561"/>
      <c r="AE569" s="561"/>
      <c r="AF569" s="561"/>
      <c r="AG569" s="561"/>
      <c r="AH569" s="561"/>
      <c r="AI569" s="562"/>
      <c r="AJ569" s="562"/>
      <c r="AK569" s="562"/>
      <c r="AL569" s="562"/>
      <c r="AM569" s="562"/>
      <c r="AN569" s="562"/>
      <c r="AO569" s="562"/>
      <c r="AP569" s="562"/>
      <c r="AQ569" s="562"/>
      <c r="AR569" s="562"/>
      <c r="AS569" s="562"/>
      <c r="AT569" s="562"/>
      <c r="AU569" s="562"/>
      <c r="AV569" s="562"/>
      <c r="AW569" s="562"/>
      <c r="AX569" s="562"/>
    </row>
    <row r="570" outlineLevel="1">
      <c r="A570" s="558">
        <v>64.0</v>
      </c>
      <c r="B570" s="61"/>
      <c r="C570" s="225" t="s">
        <v>1710</v>
      </c>
      <c r="D570" s="547" t="s">
        <v>2687</v>
      </c>
      <c r="E570" s="547"/>
      <c r="F570" s="547"/>
      <c r="G570" s="547"/>
      <c r="H570" s="547"/>
      <c r="I570" s="559" t="s">
        <v>2339</v>
      </c>
      <c r="J570" s="559" t="s">
        <v>1712</v>
      </c>
      <c r="K570" s="559" t="s">
        <v>1711</v>
      </c>
      <c r="L570" s="225" t="s">
        <v>1990</v>
      </c>
      <c r="M570" s="225" t="s">
        <v>2228</v>
      </c>
      <c r="N570" s="560"/>
      <c r="O570" s="559" t="s">
        <v>2080</v>
      </c>
      <c r="P570" s="561"/>
      <c r="Q570" s="561"/>
      <c r="R570" s="561"/>
      <c r="S570" s="560"/>
      <c r="T570" s="561"/>
      <c r="U570" s="561"/>
      <c r="V570" s="561"/>
      <c r="W570" s="559" t="s">
        <v>290</v>
      </c>
      <c r="X570" s="561"/>
      <c r="Y570" s="561"/>
      <c r="Z570" s="561"/>
      <c r="AA570" s="561"/>
      <c r="AB570" s="561"/>
      <c r="AC570" s="561"/>
      <c r="AD570" s="561"/>
      <c r="AE570" s="561"/>
      <c r="AF570" s="561"/>
      <c r="AG570" s="561"/>
      <c r="AH570" s="561"/>
      <c r="AI570" s="562"/>
      <c r="AJ570" s="562"/>
      <c r="AK570" s="562"/>
      <c r="AL570" s="562"/>
      <c r="AM570" s="562"/>
      <c r="AN570" s="562"/>
      <c r="AO570" s="562"/>
      <c r="AP570" s="562"/>
      <c r="AQ570" s="562"/>
      <c r="AR570" s="562"/>
      <c r="AS570" s="562"/>
      <c r="AT570" s="562"/>
      <c r="AU570" s="562"/>
      <c r="AV570" s="562"/>
      <c r="AW570" s="562"/>
      <c r="AX570" s="562"/>
    </row>
    <row r="571" outlineLevel="1">
      <c r="A571" s="61"/>
      <c r="B571" s="61"/>
      <c r="C571" s="61"/>
      <c r="D571" s="547" t="s">
        <v>2689</v>
      </c>
      <c r="E571" s="547"/>
      <c r="F571" s="547"/>
      <c r="G571" s="547"/>
      <c r="H571" s="547"/>
      <c r="I571" s="125"/>
      <c r="J571" s="125"/>
      <c r="K571" s="125"/>
      <c r="L571" s="61"/>
      <c r="M571" s="61"/>
      <c r="N571" s="560"/>
      <c r="O571" s="125"/>
      <c r="P571" s="561"/>
      <c r="Q571" s="561"/>
      <c r="R571" s="561"/>
      <c r="S571" s="560"/>
      <c r="T571" s="561"/>
      <c r="U571" s="561"/>
      <c r="V571" s="561"/>
      <c r="W571" s="125"/>
      <c r="X571" s="561"/>
      <c r="Y571" s="561"/>
      <c r="Z571" s="561"/>
      <c r="AA571" s="561"/>
      <c r="AB571" s="561"/>
      <c r="AC571" s="561"/>
      <c r="AD571" s="561"/>
      <c r="AE571" s="561"/>
      <c r="AF571" s="561"/>
      <c r="AG571" s="561"/>
      <c r="AH571" s="561"/>
      <c r="AI571" s="562"/>
      <c r="AJ571" s="562"/>
      <c r="AK571" s="562"/>
      <c r="AL571" s="562"/>
      <c r="AM571" s="562"/>
      <c r="AN571" s="562"/>
      <c r="AO571" s="562"/>
      <c r="AP571" s="562"/>
      <c r="AQ571" s="562"/>
      <c r="AR571" s="562"/>
      <c r="AS571" s="562"/>
      <c r="AT571" s="562"/>
      <c r="AU571" s="562"/>
      <c r="AV571" s="562"/>
      <c r="AW571" s="562"/>
      <c r="AX571" s="562"/>
    </row>
    <row r="572" outlineLevel="1">
      <c r="A572" s="61"/>
      <c r="B572" s="61"/>
      <c r="C572" s="61"/>
      <c r="D572" s="563" t="s">
        <v>2690</v>
      </c>
      <c r="E572" s="564" t="s">
        <v>2551</v>
      </c>
      <c r="F572" s="547"/>
      <c r="G572" s="547"/>
      <c r="H572" s="547"/>
      <c r="I572" s="125"/>
      <c r="J572" s="125"/>
      <c r="K572" s="125"/>
      <c r="L572" s="61"/>
      <c r="M572" s="61"/>
      <c r="N572" s="560"/>
      <c r="O572" s="125"/>
      <c r="P572" s="561"/>
      <c r="Q572" s="561"/>
      <c r="R572" s="561"/>
      <c r="S572" s="560"/>
      <c r="T572" s="561"/>
      <c r="U572" s="561"/>
      <c r="V572" s="561"/>
      <c r="W572" s="125"/>
      <c r="X572" s="561"/>
      <c r="Y572" s="561"/>
      <c r="Z572" s="561"/>
      <c r="AA572" s="561"/>
      <c r="AB572" s="561"/>
      <c r="AC572" s="561"/>
      <c r="AD572" s="561"/>
      <c r="AE572" s="561"/>
      <c r="AF572" s="561"/>
      <c r="AG572" s="561"/>
      <c r="AH572" s="561"/>
      <c r="AI572" s="562"/>
      <c r="AJ572" s="562"/>
      <c r="AK572" s="562"/>
      <c r="AL572" s="562"/>
      <c r="AM572" s="562"/>
      <c r="AN572" s="562"/>
      <c r="AO572" s="562"/>
      <c r="AP572" s="562"/>
      <c r="AQ572" s="562"/>
      <c r="AR572" s="562"/>
      <c r="AS572" s="562"/>
      <c r="AT572" s="562"/>
      <c r="AU572" s="562"/>
      <c r="AV572" s="562"/>
      <c r="AW572" s="562"/>
      <c r="AX572" s="562"/>
    </row>
    <row r="573" outlineLevel="1">
      <c r="A573" s="61"/>
      <c r="B573" s="61"/>
      <c r="C573" s="61"/>
      <c r="D573" s="135"/>
      <c r="E573" s="564" t="s">
        <v>2691</v>
      </c>
      <c r="F573" s="547"/>
      <c r="G573" s="547"/>
      <c r="H573" s="547"/>
      <c r="I573" s="125"/>
      <c r="J573" s="125"/>
      <c r="K573" s="125"/>
      <c r="L573" s="61"/>
      <c r="M573" s="61"/>
      <c r="N573" s="560"/>
      <c r="O573" s="125"/>
      <c r="P573" s="561"/>
      <c r="Q573" s="561"/>
      <c r="R573" s="561"/>
      <c r="S573" s="560"/>
      <c r="T573" s="561"/>
      <c r="U573" s="561"/>
      <c r="V573" s="561"/>
      <c r="W573" s="125"/>
      <c r="X573" s="561"/>
      <c r="Y573" s="561"/>
      <c r="Z573" s="561"/>
      <c r="AA573" s="561"/>
      <c r="AB573" s="561"/>
      <c r="AC573" s="561"/>
      <c r="AD573" s="561"/>
      <c r="AE573" s="561"/>
      <c r="AF573" s="561"/>
      <c r="AG573" s="561"/>
      <c r="AH573" s="561"/>
      <c r="AI573" s="562"/>
      <c r="AJ573" s="562"/>
      <c r="AK573" s="562"/>
      <c r="AL573" s="562"/>
      <c r="AM573" s="562"/>
      <c r="AN573" s="562"/>
      <c r="AO573" s="562"/>
      <c r="AP573" s="562"/>
      <c r="AQ573" s="562"/>
      <c r="AR573" s="562"/>
      <c r="AS573" s="562"/>
      <c r="AT573" s="562"/>
      <c r="AU573" s="562"/>
      <c r="AV573" s="562"/>
      <c r="AW573" s="562"/>
      <c r="AX573" s="562"/>
    </row>
    <row r="574" outlineLevel="1">
      <c r="A574" s="61"/>
      <c r="B574" s="61"/>
      <c r="C574" s="61"/>
      <c r="D574" s="547" t="s">
        <v>2692</v>
      </c>
      <c r="E574" s="547"/>
      <c r="F574" s="547"/>
      <c r="G574" s="547"/>
      <c r="H574" s="547"/>
      <c r="I574" s="125"/>
      <c r="J574" s="125"/>
      <c r="K574" s="125"/>
      <c r="L574" s="61"/>
      <c r="M574" s="61"/>
      <c r="N574" s="560"/>
      <c r="O574" s="125"/>
      <c r="P574" s="561"/>
      <c r="Q574" s="561"/>
      <c r="R574" s="561"/>
      <c r="S574" s="560"/>
      <c r="T574" s="561"/>
      <c r="U574" s="561"/>
      <c r="V574" s="561"/>
      <c r="W574" s="125"/>
      <c r="X574" s="561"/>
      <c r="Y574" s="561"/>
      <c r="Z574" s="561"/>
      <c r="AA574" s="561"/>
      <c r="AB574" s="561"/>
      <c r="AC574" s="561"/>
      <c r="AD574" s="561"/>
      <c r="AE574" s="561"/>
      <c r="AF574" s="561"/>
      <c r="AG574" s="561"/>
      <c r="AH574" s="561"/>
      <c r="AI574" s="562"/>
      <c r="AJ574" s="562"/>
      <c r="AK574" s="562"/>
      <c r="AL574" s="562"/>
      <c r="AM574" s="562"/>
      <c r="AN574" s="562"/>
      <c r="AO574" s="562"/>
      <c r="AP574" s="562"/>
      <c r="AQ574" s="562"/>
      <c r="AR574" s="562"/>
      <c r="AS574" s="562"/>
      <c r="AT574" s="562"/>
      <c r="AU574" s="562"/>
      <c r="AV574" s="562"/>
      <c r="AW574" s="562"/>
      <c r="AX574" s="562"/>
    </row>
    <row r="575" outlineLevel="1">
      <c r="A575" s="61"/>
      <c r="B575" s="61"/>
      <c r="C575" s="61"/>
      <c r="D575" s="559" t="s">
        <v>2014</v>
      </c>
      <c r="E575" s="547" t="s">
        <v>2554</v>
      </c>
      <c r="F575" s="547"/>
      <c r="G575" s="547"/>
      <c r="H575" s="547"/>
      <c r="I575" s="125"/>
      <c r="J575" s="125"/>
      <c r="K575" s="125"/>
      <c r="L575" s="61"/>
      <c r="M575" s="61"/>
      <c r="N575" s="560"/>
      <c r="O575" s="125"/>
      <c r="P575" s="561"/>
      <c r="Q575" s="561"/>
      <c r="R575" s="561"/>
      <c r="S575" s="560"/>
      <c r="T575" s="561"/>
      <c r="U575" s="561"/>
      <c r="V575" s="561"/>
      <c r="W575" s="125"/>
      <c r="X575" s="561"/>
      <c r="Y575" s="561"/>
      <c r="Z575" s="561"/>
      <c r="AA575" s="561"/>
      <c r="AB575" s="561"/>
      <c r="AC575" s="561"/>
      <c r="AD575" s="561"/>
      <c r="AE575" s="561"/>
      <c r="AF575" s="561"/>
      <c r="AG575" s="561"/>
      <c r="AH575" s="561"/>
      <c r="AI575" s="562"/>
      <c r="AJ575" s="562"/>
      <c r="AK575" s="562"/>
      <c r="AL575" s="562"/>
      <c r="AM575" s="562"/>
      <c r="AN575" s="562"/>
      <c r="AO575" s="562"/>
      <c r="AP575" s="562"/>
      <c r="AQ575" s="562"/>
      <c r="AR575" s="562"/>
      <c r="AS575" s="562"/>
      <c r="AT575" s="562"/>
      <c r="AU575" s="562"/>
      <c r="AV575" s="562"/>
      <c r="AW575" s="562"/>
      <c r="AX575" s="562"/>
    </row>
    <row r="576" outlineLevel="1">
      <c r="A576" s="61"/>
      <c r="B576" s="61"/>
      <c r="C576" s="61"/>
      <c r="D576" s="135"/>
      <c r="E576" s="547" t="s">
        <v>2693</v>
      </c>
      <c r="F576" s="547"/>
      <c r="G576" s="547"/>
      <c r="H576" s="547"/>
      <c r="I576" s="125"/>
      <c r="J576" s="125"/>
      <c r="K576" s="125"/>
      <c r="L576" s="61"/>
      <c r="M576" s="61"/>
      <c r="N576" s="560"/>
      <c r="O576" s="125"/>
      <c r="P576" s="561"/>
      <c r="Q576" s="561"/>
      <c r="R576" s="561"/>
      <c r="S576" s="560"/>
      <c r="T576" s="561"/>
      <c r="U576" s="561"/>
      <c r="V576" s="561"/>
      <c r="W576" s="125"/>
      <c r="X576" s="561"/>
      <c r="Y576" s="561"/>
      <c r="Z576" s="561"/>
      <c r="AA576" s="561"/>
      <c r="AB576" s="561"/>
      <c r="AC576" s="561"/>
      <c r="AD576" s="561"/>
      <c r="AE576" s="561"/>
      <c r="AF576" s="561"/>
      <c r="AG576" s="561"/>
      <c r="AH576" s="561"/>
      <c r="AI576" s="562"/>
      <c r="AJ576" s="562"/>
      <c r="AK576" s="562"/>
      <c r="AL576" s="562"/>
      <c r="AM576" s="562"/>
      <c r="AN576" s="562"/>
      <c r="AO576" s="562"/>
      <c r="AP576" s="562"/>
      <c r="AQ576" s="562"/>
      <c r="AR576" s="562"/>
      <c r="AS576" s="562"/>
      <c r="AT576" s="562"/>
      <c r="AU576" s="562"/>
      <c r="AV576" s="562"/>
      <c r="AW576" s="562"/>
      <c r="AX576" s="562"/>
    </row>
    <row r="577" outlineLevel="1">
      <c r="A577" s="61"/>
      <c r="B577" s="61"/>
      <c r="C577" s="61"/>
      <c r="D577" s="547" t="s">
        <v>2694</v>
      </c>
      <c r="E577" s="547"/>
      <c r="F577" s="547"/>
      <c r="G577" s="547"/>
      <c r="H577" s="547"/>
      <c r="I577" s="125"/>
      <c r="J577" s="125"/>
      <c r="K577" s="125"/>
      <c r="L577" s="61"/>
      <c r="M577" s="61"/>
      <c r="N577" s="560"/>
      <c r="O577" s="125"/>
      <c r="P577" s="561"/>
      <c r="Q577" s="561"/>
      <c r="R577" s="561"/>
      <c r="S577" s="560"/>
      <c r="T577" s="561"/>
      <c r="U577" s="561"/>
      <c r="V577" s="561"/>
      <c r="W577" s="125"/>
      <c r="X577" s="561"/>
      <c r="Y577" s="561"/>
      <c r="Z577" s="561"/>
      <c r="AA577" s="561"/>
      <c r="AB577" s="561"/>
      <c r="AC577" s="561"/>
      <c r="AD577" s="561"/>
      <c r="AE577" s="561"/>
      <c r="AF577" s="561"/>
      <c r="AG577" s="561"/>
      <c r="AH577" s="561"/>
      <c r="AI577" s="562"/>
      <c r="AJ577" s="562"/>
      <c r="AK577" s="562"/>
      <c r="AL577" s="562"/>
      <c r="AM577" s="562"/>
      <c r="AN577" s="562"/>
      <c r="AO577" s="562"/>
      <c r="AP577" s="562"/>
      <c r="AQ577" s="562"/>
      <c r="AR577" s="562"/>
      <c r="AS577" s="562"/>
      <c r="AT577" s="562"/>
      <c r="AU577" s="562"/>
      <c r="AV577" s="562"/>
      <c r="AW577" s="562"/>
      <c r="AX577" s="562"/>
    </row>
    <row r="578" outlineLevel="1">
      <c r="A578" s="62"/>
      <c r="B578" s="61"/>
      <c r="C578" s="62"/>
      <c r="D578" s="547" t="s">
        <v>2016</v>
      </c>
      <c r="E578" s="547"/>
      <c r="F578" s="547"/>
      <c r="G578" s="547"/>
      <c r="H578" s="547"/>
      <c r="I578" s="135"/>
      <c r="J578" s="135"/>
      <c r="K578" s="135"/>
      <c r="L578" s="62"/>
      <c r="M578" s="62"/>
      <c r="N578" s="560"/>
      <c r="O578" s="135"/>
      <c r="P578" s="561"/>
      <c r="Q578" s="561"/>
      <c r="R578" s="561"/>
      <c r="S578" s="560"/>
      <c r="T578" s="561"/>
      <c r="U578" s="561"/>
      <c r="V578" s="561"/>
      <c r="W578" s="135"/>
      <c r="X578" s="561"/>
      <c r="Y578" s="561"/>
      <c r="Z578" s="561"/>
      <c r="AA578" s="561"/>
      <c r="AB578" s="561"/>
      <c r="AC578" s="561"/>
      <c r="AD578" s="561"/>
      <c r="AE578" s="561"/>
      <c r="AF578" s="561"/>
      <c r="AG578" s="561"/>
      <c r="AH578" s="561"/>
      <c r="AI578" s="562"/>
      <c r="AJ578" s="562"/>
      <c r="AK578" s="562"/>
      <c r="AL578" s="562"/>
      <c r="AM578" s="562"/>
      <c r="AN578" s="562"/>
      <c r="AO578" s="562"/>
      <c r="AP578" s="562"/>
      <c r="AQ578" s="562"/>
      <c r="AR578" s="562"/>
      <c r="AS578" s="562"/>
      <c r="AT578" s="562"/>
      <c r="AU578" s="562"/>
      <c r="AV578" s="562"/>
      <c r="AW578" s="562"/>
      <c r="AX578" s="562"/>
    </row>
    <row r="579" outlineLevel="1">
      <c r="A579" s="558">
        <v>65.0</v>
      </c>
      <c r="B579" s="61"/>
      <c r="C579" s="225" t="s">
        <v>1713</v>
      </c>
      <c r="D579" s="547" t="s">
        <v>2687</v>
      </c>
      <c r="E579" s="547"/>
      <c r="F579" s="547"/>
      <c r="G579" s="547"/>
      <c r="H579" s="547"/>
      <c r="I579" s="559" t="s">
        <v>2339</v>
      </c>
      <c r="J579" s="559" t="s">
        <v>1715</v>
      </c>
      <c r="K579" s="559" t="s">
        <v>1714</v>
      </c>
      <c r="L579" s="225" t="s">
        <v>1990</v>
      </c>
      <c r="M579" s="225" t="s">
        <v>2228</v>
      </c>
      <c r="N579" s="560"/>
      <c r="O579" s="559" t="s">
        <v>2080</v>
      </c>
      <c r="P579" s="561"/>
      <c r="Q579" s="561"/>
      <c r="R579" s="561"/>
      <c r="S579" s="560"/>
      <c r="T579" s="561"/>
      <c r="U579" s="561"/>
      <c r="V579" s="561"/>
      <c r="W579" s="559" t="s">
        <v>290</v>
      </c>
      <c r="X579" s="561"/>
      <c r="Y579" s="561"/>
      <c r="Z579" s="561"/>
      <c r="AA579" s="561"/>
      <c r="AB579" s="561"/>
      <c r="AC579" s="561"/>
      <c r="AD579" s="561"/>
      <c r="AE579" s="561"/>
      <c r="AF579" s="561"/>
      <c r="AG579" s="561"/>
      <c r="AH579" s="561"/>
      <c r="AI579" s="562"/>
      <c r="AJ579" s="562"/>
      <c r="AK579" s="562"/>
      <c r="AL579" s="562"/>
      <c r="AM579" s="562"/>
      <c r="AN579" s="562"/>
      <c r="AO579" s="562"/>
      <c r="AP579" s="562"/>
      <c r="AQ579" s="562"/>
      <c r="AR579" s="562"/>
      <c r="AS579" s="562"/>
      <c r="AT579" s="562"/>
      <c r="AU579" s="562"/>
      <c r="AV579" s="562"/>
      <c r="AW579" s="562"/>
      <c r="AX579" s="562"/>
    </row>
    <row r="580" outlineLevel="1">
      <c r="A580" s="61"/>
      <c r="B580" s="61"/>
      <c r="C580" s="61"/>
      <c r="D580" s="547" t="s">
        <v>2689</v>
      </c>
      <c r="E580" s="547"/>
      <c r="F580" s="547"/>
      <c r="G580" s="547"/>
      <c r="H580" s="547"/>
      <c r="I580" s="125"/>
      <c r="J580" s="125"/>
      <c r="K580" s="125"/>
      <c r="L580" s="61"/>
      <c r="M580" s="61"/>
      <c r="N580" s="560"/>
      <c r="O580" s="125"/>
      <c r="P580" s="561"/>
      <c r="Q580" s="561"/>
      <c r="R580" s="561"/>
      <c r="S580" s="560"/>
      <c r="T580" s="561"/>
      <c r="U580" s="561"/>
      <c r="V580" s="561"/>
      <c r="W580" s="125"/>
      <c r="X580" s="561"/>
      <c r="Y580" s="561"/>
      <c r="Z580" s="561"/>
      <c r="AA580" s="561"/>
      <c r="AB580" s="561"/>
      <c r="AC580" s="561"/>
      <c r="AD580" s="561"/>
      <c r="AE580" s="561"/>
      <c r="AF580" s="561"/>
      <c r="AG580" s="561"/>
      <c r="AH580" s="561"/>
      <c r="AI580" s="562"/>
      <c r="AJ580" s="562"/>
      <c r="AK580" s="562"/>
      <c r="AL580" s="562"/>
      <c r="AM580" s="562"/>
      <c r="AN580" s="562"/>
      <c r="AO580" s="562"/>
      <c r="AP580" s="562"/>
      <c r="AQ580" s="562"/>
      <c r="AR580" s="562"/>
      <c r="AS580" s="562"/>
      <c r="AT580" s="562"/>
      <c r="AU580" s="562"/>
      <c r="AV580" s="562"/>
      <c r="AW580" s="562"/>
      <c r="AX580" s="562"/>
    </row>
    <row r="581" outlineLevel="1">
      <c r="A581" s="61"/>
      <c r="B581" s="61"/>
      <c r="C581" s="61"/>
      <c r="D581" s="563" t="s">
        <v>2690</v>
      </c>
      <c r="E581" s="564" t="s">
        <v>2551</v>
      </c>
      <c r="F581" s="547"/>
      <c r="G581" s="547"/>
      <c r="H581" s="547"/>
      <c r="I581" s="125"/>
      <c r="J581" s="125"/>
      <c r="K581" s="125"/>
      <c r="L581" s="61"/>
      <c r="M581" s="61"/>
      <c r="N581" s="560"/>
      <c r="O581" s="125"/>
      <c r="P581" s="561"/>
      <c r="Q581" s="561"/>
      <c r="R581" s="561"/>
      <c r="S581" s="560"/>
      <c r="T581" s="561"/>
      <c r="U581" s="561"/>
      <c r="V581" s="561"/>
      <c r="W581" s="125"/>
      <c r="X581" s="561"/>
      <c r="Y581" s="561"/>
      <c r="Z581" s="561"/>
      <c r="AA581" s="561"/>
      <c r="AB581" s="561"/>
      <c r="AC581" s="561"/>
      <c r="AD581" s="561"/>
      <c r="AE581" s="561"/>
      <c r="AF581" s="561"/>
      <c r="AG581" s="561"/>
      <c r="AH581" s="561"/>
      <c r="AI581" s="562"/>
      <c r="AJ581" s="562"/>
      <c r="AK581" s="562"/>
      <c r="AL581" s="562"/>
      <c r="AM581" s="562"/>
      <c r="AN581" s="562"/>
      <c r="AO581" s="562"/>
      <c r="AP581" s="562"/>
      <c r="AQ581" s="562"/>
      <c r="AR581" s="562"/>
      <c r="AS581" s="562"/>
      <c r="AT581" s="562"/>
      <c r="AU581" s="562"/>
      <c r="AV581" s="562"/>
      <c r="AW581" s="562"/>
      <c r="AX581" s="562"/>
    </row>
    <row r="582" outlineLevel="1">
      <c r="A582" s="61"/>
      <c r="B582" s="61"/>
      <c r="C582" s="61"/>
      <c r="D582" s="135"/>
      <c r="E582" s="564" t="s">
        <v>2691</v>
      </c>
      <c r="F582" s="547"/>
      <c r="G582" s="547"/>
      <c r="H582" s="547"/>
      <c r="I582" s="125"/>
      <c r="J582" s="125"/>
      <c r="K582" s="125"/>
      <c r="L582" s="61"/>
      <c r="M582" s="61"/>
      <c r="N582" s="560"/>
      <c r="O582" s="125"/>
      <c r="P582" s="561"/>
      <c r="Q582" s="561"/>
      <c r="R582" s="561"/>
      <c r="S582" s="560"/>
      <c r="T582" s="561"/>
      <c r="U582" s="561"/>
      <c r="V582" s="561"/>
      <c r="W582" s="125"/>
      <c r="X582" s="561"/>
      <c r="Y582" s="561"/>
      <c r="Z582" s="561"/>
      <c r="AA582" s="561"/>
      <c r="AB582" s="561"/>
      <c r="AC582" s="561"/>
      <c r="AD582" s="561"/>
      <c r="AE582" s="561"/>
      <c r="AF582" s="561"/>
      <c r="AG582" s="561"/>
      <c r="AH582" s="561"/>
      <c r="AI582" s="562"/>
      <c r="AJ582" s="562"/>
      <c r="AK582" s="562"/>
      <c r="AL582" s="562"/>
      <c r="AM582" s="562"/>
      <c r="AN582" s="562"/>
      <c r="AO582" s="562"/>
      <c r="AP582" s="562"/>
      <c r="AQ582" s="562"/>
      <c r="AR582" s="562"/>
      <c r="AS582" s="562"/>
      <c r="AT582" s="562"/>
      <c r="AU582" s="562"/>
      <c r="AV582" s="562"/>
      <c r="AW582" s="562"/>
      <c r="AX582" s="562"/>
    </row>
    <row r="583" outlineLevel="1">
      <c r="A583" s="61"/>
      <c r="B583" s="61"/>
      <c r="C583" s="61"/>
      <c r="D583" s="547" t="s">
        <v>2692</v>
      </c>
      <c r="E583" s="547"/>
      <c r="F583" s="547"/>
      <c r="G583" s="547"/>
      <c r="H583" s="547"/>
      <c r="I583" s="125"/>
      <c r="J583" s="125"/>
      <c r="K583" s="125"/>
      <c r="L583" s="61"/>
      <c r="M583" s="61"/>
      <c r="N583" s="560"/>
      <c r="O583" s="125"/>
      <c r="P583" s="561"/>
      <c r="Q583" s="561"/>
      <c r="R583" s="561"/>
      <c r="S583" s="560"/>
      <c r="T583" s="561"/>
      <c r="U583" s="561"/>
      <c r="V583" s="561"/>
      <c r="W583" s="125"/>
      <c r="X583" s="561"/>
      <c r="Y583" s="561"/>
      <c r="Z583" s="561"/>
      <c r="AA583" s="561"/>
      <c r="AB583" s="561"/>
      <c r="AC583" s="561"/>
      <c r="AD583" s="561"/>
      <c r="AE583" s="561"/>
      <c r="AF583" s="561"/>
      <c r="AG583" s="561"/>
      <c r="AH583" s="561"/>
      <c r="AI583" s="562"/>
      <c r="AJ583" s="562"/>
      <c r="AK583" s="562"/>
      <c r="AL583" s="562"/>
      <c r="AM583" s="562"/>
      <c r="AN583" s="562"/>
      <c r="AO583" s="562"/>
      <c r="AP583" s="562"/>
      <c r="AQ583" s="562"/>
      <c r="AR583" s="562"/>
      <c r="AS583" s="562"/>
      <c r="AT583" s="562"/>
      <c r="AU583" s="562"/>
      <c r="AV583" s="562"/>
      <c r="AW583" s="562"/>
      <c r="AX583" s="562"/>
    </row>
    <row r="584" outlineLevel="1">
      <c r="A584" s="61"/>
      <c r="B584" s="61"/>
      <c r="C584" s="61"/>
      <c r="D584" s="559" t="s">
        <v>2014</v>
      </c>
      <c r="E584" s="547" t="s">
        <v>2554</v>
      </c>
      <c r="F584" s="547"/>
      <c r="G584" s="547"/>
      <c r="H584" s="547"/>
      <c r="I584" s="125"/>
      <c r="J584" s="125"/>
      <c r="K584" s="125"/>
      <c r="L584" s="61"/>
      <c r="M584" s="61"/>
      <c r="N584" s="560"/>
      <c r="O584" s="125"/>
      <c r="P584" s="561"/>
      <c r="Q584" s="561"/>
      <c r="R584" s="561"/>
      <c r="S584" s="560"/>
      <c r="T584" s="561"/>
      <c r="U584" s="561"/>
      <c r="V584" s="561"/>
      <c r="W584" s="125"/>
      <c r="X584" s="561"/>
      <c r="Y584" s="561"/>
      <c r="Z584" s="561"/>
      <c r="AA584" s="561"/>
      <c r="AB584" s="561"/>
      <c r="AC584" s="561"/>
      <c r="AD584" s="561"/>
      <c r="AE584" s="561"/>
      <c r="AF584" s="561"/>
      <c r="AG584" s="561"/>
      <c r="AH584" s="561"/>
      <c r="AI584" s="562"/>
      <c r="AJ584" s="562"/>
      <c r="AK584" s="562"/>
      <c r="AL584" s="562"/>
      <c r="AM584" s="562"/>
      <c r="AN584" s="562"/>
      <c r="AO584" s="562"/>
      <c r="AP584" s="562"/>
      <c r="AQ584" s="562"/>
      <c r="AR584" s="562"/>
      <c r="AS584" s="562"/>
      <c r="AT584" s="562"/>
      <c r="AU584" s="562"/>
      <c r="AV584" s="562"/>
      <c r="AW584" s="562"/>
      <c r="AX584" s="562"/>
    </row>
    <row r="585" outlineLevel="1">
      <c r="A585" s="61"/>
      <c r="B585" s="61"/>
      <c r="C585" s="61"/>
      <c r="D585" s="135"/>
      <c r="E585" s="547" t="s">
        <v>2693</v>
      </c>
      <c r="F585" s="547"/>
      <c r="G585" s="547"/>
      <c r="H585" s="547"/>
      <c r="I585" s="125"/>
      <c r="J585" s="125"/>
      <c r="K585" s="125"/>
      <c r="L585" s="61"/>
      <c r="M585" s="61"/>
      <c r="N585" s="560"/>
      <c r="O585" s="125"/>
      <c r="P585" s="561"/>
      <c r="Q585" s="561"/>
      <c r="R585" s="561"/>
      <c r="S585" s="560"/>
      <c r="T585" s="561"/>
      <c r="U585" s="561"/>
      <c r="V585" s="561"/>
      <c r="W585" s="125"/>
      <c r="X585" s="561"/>
      <c r="Y585" s="561"/>
      <c r="Z585" s="561"/>
      <c r="AA585" s="561"/>
      <c r="AB585" s="561"/>
      <c r="AC585" s="561"/>
      <c r="AD585" s="561"/>
      <c r="AE585" s="561"/>
      <c r="AF585" s="561"/>
      <c r="AG585" s="561"/>
      <c r="AH585" s="561"/>
      <c r="AI585" s="562"/>
      <c r="AJ585" s="562"/>
      <c r="AK585" s="562"/>
      <c r="AL585" s="562"/>
      <c r="AM585" s="562"/>
      <c r="AN585" s="562"/>
      <c r="AO585" s="562"/>
      <c r="AP585" s="562"/>
      <c r="AQ585" s="562"/>
      <c r="AR585" s="562"/>
      <c r="AS585" s="562"/>
      <c r="AT585" s="562"/>
      <c r="AU585" s="562"/>
      <c r="AV585" s="562"/>
      <c r="AW585" s="562"/>
      <c r="AX585" s="562"/>
    </row>
    <row r="586" outlineLevel="1">
      <c r="A586" s="61"/>
      <c r="B586" s="61"/>
      <c r="C586" s="61"/>
      <c r="D586" s="547" t="s">
        <v>2694</v>
      </c>
      <c r="E586" s="547"/>
      <c r="F586" s="547"/>
      <c r="G586" s="547"/>
      <c r="H586" s="547"/>
      <c r="I586" s="125"/>
      <c r="J586" s="125"/>
      <c r="K586" s="125"/>
      <c r="L586" s="61"/>
      <c r="M586" s="61"/>
      <c r="N586" s="560"/>
      <c r="O586" s="125"/>
      <c r="P586" s="561"/>
      <c r="Q586" s="561"/>
      <c r="R586" s="561"/>
      <c r="S586" s="560"/>
      <c r="T586" s="561"/>
      <c r="U586" s="561"/>
      <c r="V586" s="561"/>
      <c r="W586" s="125"/>
      <c r="X586" s="561"/>
      <c r="Y586" s="561"/>
      <c r="Z586" s="561"/>
      <c r="AA586" s="561"/>
      <c r="AB586" s="561"/>
      <c r="AC586" s="561"/>
      <c r="AD586" s="561"/>
      <c r="AE586" s="561"/>
      <c r="AF586" s="561"/>
      <c r="AG586" s="561"/>
      <c r="AH586" s="561"/>
      <c r="AI586" s="562"/>
      <c r="AJ586" s="562"/>
      <c r="AK586" s="562"/>
      <c r="AL586" s="562"/>
      <c r="AM586" s="562"/>
      <c r="AN586" s="562"/>
      <c r="AO586" s="562"/>
      <c r="AP586" s="562"/>
      <c r="AQ586" s="562"/>
      <c r="AR586" s="562"/>
      <c r="AS586" s="562"/>
      <c r="AT586" s="562"/>
      <c r="AU586" s="562"/>
      <c r="AV586" s="562"/>
      <c r="AW586" s="562"/>
      <c r="AX586" s="562"/>
    </row>
    <row r="587" outlineLevel="1">
      <c r="A587" s="62"/>
      <c r="B587" s="61"/>
      <c r="C587" s="62"/>
      <c r="D587" s="547" t="s">
        <v>2016</v>
      </c>
      <c r="E587" s="547"/>
      <c r="F587" s="547"/>
      <c r="G587" s="547"/>
      <c r="H587" s="547"/>
      <c r="I587" s="135"/>
      <c r="J587" s="135"/>
      <c r="K587" s="135"/>
      <c r="L587" s="62"/>
      <c r="M587" s="62"/>
      <c r="N587" s="560"/>
      <c r="O587" s="135"/>
      <c r="P587" s="561"/>
      <c r="Q587" s="561"/>
      <c r="R587" s="561"/>
      <c r="S587" s="560"/>
      <c r="T587" s="561"/>
      <c r="U587" s="561"/>
      <c r="V587" s="561"/>
      <c r="W587" s="135"/>
      <c r="X587" s="561"/>
      <c r="Y587" s="561"/>
      <c r="Z587" s="561"/>
      <c r="AA587" s="561"/>
      <c r="AB587" s="561"/>
      <c r="AC587" s="561"/>
      <c r="AD587" s="561"/>
      <c r="AE587" s="561"/>
      <c r="AF587" s="561"/>
      <c r="AG587" s="561"/>
      <c r="AH587" s="561"/>
      <c r="AI587" s="562"/>
      <c r="AJ587" s="562"/>
      <c r="AK587" s="562"/>
      <c r="AL587" s="562"/>
      <c r="AM587" s="562"/>
      <c r="AN587" s="562"/>
      <c r="AO587" s="562"/>
      <c r="AP587" s="562"/>
      <c r="AQ587" s="562"/>
      <c r="AR587" s="562"/>
      <c r="AS587" s="562"/>
      <c r="AT587" s="562"/>
      <c r="AU587" s="562"/>
      <c r="AV587" s="562"/>
      <c r="AW587" s="562"/>
      <c r="AX587" s="562"/>
    </row>
    <row r="588" outlineLevel="1">
      <c r="A588" s="558">
        <v>66.0</v>
      </c>
      <c r="B588" s="61"/>
      <c r="C588" s="225" t="s">
        <v>1716</v>
      </c>
      <c r="D588" s="547" t="s">
        <v>2687</v>
      </c>
      <c r="E588" s="547"/>
      <c r="F588" s="547"/>
      <c r="G588" s="547"/>
      <c r="H588" s="547"/>
      <c r="I588" s="559" t="s">
        <v>2339</v>
      </c>
      <c r="J588" s="559" t="s">
        <v>1718</v>
      </c>
      <c r="K588" s="559" t="s">
        <v>1717</v>
      </c>
      <c r="L588" s="225" t="s">
        <v>1990</v>
      </c>
      <c r="M588" s="225" t="s">
        <v>2228</v>
      </c>
      <c r="N588" s="560"/>
      <c r="O588" s="559" t="s">
        <v>2080</v>
      </c>
      <c r="P588" s="561"/>
      <c r="Q588" s="561"/>
      <c r="R588" s="561"/>
      <c r="S588" s="560"/>
      <c r="T588" s="561"/>
      <c r="U588" s="561"/>
      <c r="V588" s="561"/>
      <c r="W588" s="559" t="s">
        <v>290</v>
      </c>
      <c r="X588" s="561"/>
      <c r="Y588" s="561"/>
      <c r="Z588" s="561"/>
      <c r="AA588" s="561"/>
      <c r="AB588" s="561"/>
      <c r="AC588" s="561"/>
      <c r="AD588" s="561"/>
      <c r="AE588" s="561"/>
      <c r="AF588" s="561"/>
      <c r="AG588" s="561"/>
      <c r="AH588" s="561"/>
      <c r="AI588" s="562"/>
      <c r="AJ588" s="562"/>
      <c r="AK588" s="562"/>
      <c r="AL588" s="562"/>
      <c r="AM588" s="562"/>
      <c r="AN588" s="562"/>
      <c r="AO588" s="562"/>
      <c r="AP588" s="562"/>
      <c r="AQ588" s="562"/>
      <c r="AR588" s="562"/>
      <c r="AS588" s="562"/>
      <c r="AT588" s="562"/>
      <c r="AU588" s="562"/>
      <c r="AV588" s="562"/>
      <c r="AW588" s="562"/>
      <c r="AX588" s="562"/>
    </row>
    <row r="589" outlineLevel="1">
      <c r="A589" s="61"/>
      <c r="B589" s="61"/>
      <c r="C589" s="61"/>
      <c r="D589" s="547" t="s">
        <v>2689</v>
      </c>
      <c r="E589" s="547"/>
      <c r="F589" s="547"/>
      <c r="G589" s="547"/>
      <c r="H589" s="547"/>
      <c r="I589" s="125"/>
      <c r="J589" s="125"/>
      <c r="K589" s="125"/>
      <c r="L589" s="61"/>
      <c r="M589" s="61"/>
      <c r="N589" s="560"/>
      <c r="O589" s="125"/>
      <c r="P589" s="561"/>
      <c r="Q589" s="561"/>
      <c r="R589" s="561"/>
      <c r="S589" s="560"/>
      <c r="T589" s="561"/>
      <c r="U589" s="561"/>
      <c r="V589" s="561"/>
      <c r="W589" s="125"/>
      <c r="X589" s="561"/>
      <c r="Y589" s="561"/>
      <c r="Z589" s="561"/>
      <c r="AA589" s="561"/>
      <c r="AB589" s="561"/>
      <c r="AC589" s="561"/>
      <c r="AD589" s="561"/>
      <c r="AE589" s="561"/>
      <c r="AF589" s="561"/>
      <c r="AG589" s="561"/>
      <c r="AH589" s="561"/>
      <c r="AI589" s="562"/>
      <c r="AJ589" s="562"/>
      <c r="AK589" s="562"/>
      <c r="AL589" s="562"/>
      <c r="AM589" s="562"/>
      <c r="AN589" s="562"/>
      <c r="AO589" s="562"/>
      <c r="AP589" s="562"/>
      <c r="AQ589" s="562"/>
      <c r="AR589" s="562"/>
      <c r="AS589" s="562"/>
      <c r="AT589" s="562"/>
      <c r="AU589" s="562"/>
      <c r="AV589" s="562"/>
      <c r="AW589" s="562"/>
      <c r="AX589" s="562"/>
    </row>
    <row r="590" outlineLevel="1">
      <c r="A590" s="61"/>
      <c r="B590" s="61"/>
      <c r="C590" s="61"/>
      <c r="D590" s="563" t="s">
        <v>2690</v>
      </c>
      <c r="E590" s="564" t="s">
        <v>2551</v>
      </c>
      <c r="F590" s="547"/>
      <c r="G590" s="547"/>
      <c r="H590" s="547"/>
      <c r="I590" s="125"/>
      <c r="J590" s="125"/>
      <c r="K590" s="125"/>
      <c r="L590" s="61"/>
      <c r="M590" s="61"/>
      <c r="N590" s="560"/>
      <c r="O590" s="125"/>
      <c r="P590" s="561"/>
      <c r="Q590" s="561"/>
      <c r="R590" s="561"/>
      <c r="S590" s="560"/>
      <c r="T590" s="561"/>
      <c r="U590" s="561"/>
      <c r="V590" s="561"/>
      <c r="W590" s="125"/>
      <c r="X590" s="561"/>
      <c r="Y590" s="561"/>
      <c r="Z590" s="561"/>
      <c r="AA590" s="561"/>
      <c r="AB590" s="561"/>
      <c r="AC590" s="561"/>
      <c r="AD590" s="561"/>
      <c r="AE590" s="561"/>
      <c r="AF590" s="561"/>
      <c r="AG590" s="561"/>
      <c r="AH590" s="561"/>
      <c r="AI590" s="562"/>
      <c r="AJ590" s="562"/>
      <c r="AK590" s="562"/>
      <c r="AL590" s="562"/>
      <c r="AM590" s="562"/>
      <c r="AN590" s="562"/>
      <c r="AO590" s="562"/>
      <c r="AP590" s="562"/>
      <c r="AQ590" s="562"/>
      <c r="AR590" s="562"/>
      <c r="AS590" s="562"/>
      <c r="AT590" s="562"/>
      <c r="AU590" s="562"/>
      <c r="AV590" s="562"/>
      <c r="AW590" s="562"/>
      <c r="AX590" s="562"/>
    </row>
    <row r="591" outlineLevel="1">
      <c r="A591" s="61"/>
      <c r="B591" s="61"/>
      <c r="C591" s="61"/>
      <c r="D591" s="135"/>
      <c r="E591" s="564" t="s">
        <v>2691</v>
      </c>
      <c r="F591" s="547"/>
      <c r="G591" s="547"/>
      <c r="H591" s="547"/>
      <c r="I591" s="125"/>
      <c r="J591" s="125"/>
      <c r="K591" s="125"/>
      <c r="L591" s="61"/>
      <c r="M591" s="61"/>
      <c r="N591" s="560"/>
      <c r="O591" s="125"/>
      <c r="P591" s="561"/>
      <c r="Q591" s="561"/>
      <c r="R591" s="561"/>
      <c r="S591" s="560"/>
      <c r="T591" s="561"/>
      <c r="U591" s="561"/>
      <c r="V591" s="561"/>
      <c r="W591" s="125"/>
      <c r="X591" s="561"/>
      <c r="Y591" s="561"/>
      <c r="Z591" s="561"/>
      <c r="AA591" s="561"/>
      <c r="AB591" s="561"/>
      <c r="AC591" s="561"/>
      <c r="AD591" s="561"/>
      <c r="AE591" s="561"/>
      <c r="AF591" s="561"/>
      <c r="AG591" s="561"/>
      <c r="AH591" s="561"/>
      <c r="AI591" s="562"/>
      <c r="AJ591" s="562"/>
      <c r="AK591" s="562"/>
      <c r="AL591" s="562"/>
      <c r="AM591" s="562"/>
      <c r="AN591" s="562"/>
      <c r="AO591" s="562"/>
      <c r="AP591" s="562"/>
      <c r="AQ591" s="562"/>
      <c r="AR591" s="562"/>
      <c r="AS591" s="562"/>
      <c r="AT591" s="562"/>
      <c r="AU591" s="562"/>
      <c r="AV591" s="562"/>
      <c r="AW591" s="562"/>
      <c r="AX591" s="562"/>
    </row>
    <row r="592" outlineLevel="1">
      <c r="A592" s="61"/>
      <c r="B592" s="61"/>
      <c r="C592" s="61"/>
      <c r="D592" s="547" t="s">
        <v>2692</v>
      </c>
      <c r="E592" s="547"/>
      <c r="F592" s="547"/>
      <c r="G592" s="547"/>
      <c r="H592" s="547"/>
      <c r="I592" s="125"/>
      <c r="J592" s="125"/>
      <c r="K592" s="125"/>
      <c r="L592" s="61"/>
      <c r="M592" s="61"/>
      <c r="N592" s="560"/>
      <c r="O592" s="125"/>
      <c r="P592" s="561"/>
      <c r="Q592" s="561"/>
      <c r="R592" s="561"/>
      <c r="S592" s="560"/>
      <c r="T592" s="561"/>
      <c r="U592" s="561"/>
      <c r="V592" s="561"/>
      <c r="W592" s="125"/>
      <c r="X592" s="561"/>
      <c r="Y592" s="561"/>
      <c r="Z592" s="561"/>
      <c r="AA592" s="561"/>
      <c r="AB592" s="561"/>
      <c r="AC592" s="561"/>
      <c r="AD592" s="561"/>
      <c r="AE592" s="561"/>
      <c r="AF592" s="561"/>
      <c r="AG592" s="561"/>
      <c r="AH592" s="561"/>
      <c r="AI592" s="562"/>
      <c r="AJ592" s="562"/>
      <c r="AK592" s="562"/>
      <c r="AL592" s="562"/>
      <c r="AM592" s="562"/>
      <c r="AN592" s="562"/>
      <c r="AO592" s="562"/>
      <c r="AP592" s="562"/>
      <c r="AQ592" s="562"/>
      <c r="AR592" s="562"/>
      <c r="AS592" s="562"/>
      <c r="AT592" s="562"/>
      <c r="AU592" s="562"/>
      <c r="AV592" s="562"/>
      <c r="AW592" s="562"/>
      <c r="AX592" s="562"/>
    </row>
    <row r="593" outlineLevel="1">
      <c r="A593" s="61"/>
      <c r="B593" s="61"/>
      <c r="C593" s="61"/>
      <c r="D593" s="559" t="s">
        <v>2014</v>
      </c>
      <c r="E593" s="547" t="s">
        <v>2554</v>
      </c>
      <c r="F593" s="547"/>
      <c r="G593" s="547"/>
      <c r="H593" s="547"/>
      <c r="I593" s="125"/>
      <c r="J593" s="125"/>
      <c r="K593" s="125"/>
      <c r="L593" s="61"/>
      <c r="M593" s="61"/>
      <c r="N593" s="560"/>
      <c r="O593" s="125"/>
      <c r="P593" s="561"/>
      <c r="Q593" s="561"/>
      <c r="R593" s="561"/>
      <c r="S593" s="560"/>
      <c r="T593" s="561"/>
      <c r="U593" s="561"/>
      <c r="V593" s="561"/>
      <c r="W593" s="125"/>
      <c r="X593" s="561"/>
      <c r="Y593" s="561"/>
      <c r="Z593" s="561"/>
      <c r="AA593" s="561"/>
      <c r="AB593" s="561"/>
      <c r="AC593" s="561"/>
      <c r="AD593" s="561"/>
      <c r="AE593" s="561"/>
      <c r="AF593" s="561"/>
      <c r="AG593" s="561"/>
      <c r="AH593" s="561"/>
      <c r="AI593" s="562"/>
      <c r="AJ593" s="562"/>
      <c r="AK593" s="562"/>
      <c r="AL593" s="562"/>
      <c r="AM593" s="562"/>
      <c r="AN593" s="562"/>
      <c r="AO593" s="562"/>
      <c r="AP593" s="562"/>
      <c r="AQ593" s="562"/>
      <c r="AR593" s="562"/>
      <c r="AS593" s="562"/>
      <c r="AT593" s="562"/>
      <c r="AU593" s="562"/>
      <c r="AV593" s="562"/>
      <c r="AW593" s="562"/>
      <c r="AX593" s="562"/>
    </row>
    <row r="594" outlineLevel="1">
      <c r="A594" s="61"/>
      <c r="B594" s="61"/>
      <c r="C594" s="61"/>
      <c r="D594" s="135"/>
      <c r="E594" s="547" t="s">
        <v>2693</v>
      </c>
      <c r="F594" s="547"/>
      <c r="G594" s="547"/>
      <c r="H594" s="547"/>
      <c r="I594" s="125"/>
      <c r="J594" s="125"/>
      <c r="K594" s="125"/>
      <c r="L594" s="61"/>
      <c r="M594" s="61"/>
      <c r="N594" s="560"/>
      <c r="O594" s="125"/>
      <c r="P594" s="561"/>
      <c r="Q594" s="561"/>
      <c r="R594" s="561"/>
      <c r="S594" s="560"/>
      <c r="T594" s="561"/>
      <c r="U594" s="561"/>
      <c r="V594" s="561"/>
      <c r="W594" s="125"/>
      <c r="X594" s="561"/>
      <c r="Y594" s="561"/>
      <c r="Z594" s="561"/>
      <c r="AA594" s="561"/>
      <c r="AB594" s="561"/>
      <c r="AC594" s="561"/>
      <c r="AD594" s="561"/>
      <c r="AE594" s="561"/>
      <c r="AF594" s="561"/>
      <c r="AG594" s="561"/>
      <c r="AH594" s="561"/>
      <c r="AI594" s="562"/>
      <c r="AJ594" s="562"/>
      <c r="AK594" s="562"/>
      <c r="AL594" s="562"/>
      <c r="AM594" s="562"/>
      <c r="AN594" s="562"/>
      <c r="AO594" s="562"/>
      <c r="AP594" s="562"/>
      <c r="AQ594" s="562"/>
      <c r="AR594" s="562"/>
      <c r="AS594" s="562"/>
      <c r="AT594" s="562"/>
      <c r="AU594" s="562"/>
      <c r="AV594" s="562"/>
      <c r="AW594" s="562"/>
      <c r="AX594" s="562"/>
    </row>
    <row r="595" outlineLevel="1">
      <c r="A595" s="61"/>
      <c r="B595" s="61"/>
      <c r="C595" s="61"/>
      <c r="D595" s="547" t="s">
        <v>2694</v>
      </c>
      <c r="E595" s="547"/>
      <c r="F595" s="547"/>
      <c r="G595" s="547"/>
      <c r="H595" s="547"/>
      <c r="I595" s="125"/>
      <c r="J595" s="125"/>
      <c r="K595" s="125"/>
      <c r="L595" s="61"/>
      <c r="M595" s="61"/>
      <c r="N595" s="560"/>
      <c r="O595" s="125"/>
      <c r="P595" s="561"/>
      <c r="Q595" s="561"/>
      <c r="R595" s="561"/>
      <c r="S595" s="560"/>
      <c r="T595" s="561"/>
      <c r="U595" s="561"/>
      <c r="V595" s="561"/>
      <c r="W595" s="125"/>
      <c r="X595" s="561"/>
      <c r="Y595" s="561"/>
      <c r="Z595" s="561"/>
      <c r="AA595" s="561"/>
      <c r="AB595" s="561"/>
      <c r="AC595" s="561"/>
      <c r="AD595" s="561"/>
      <c r="AE595" s="561"/>
      <c r="AF595" s="561"/>
      <c r="AG595" s="561"/>
      <c r="AH595" s="561"/>
      <c r="AI595" s="562"/>
      <c r="AJ595" s="562"/>
      <c r="AK595" s="562"/>
      <c r="AL595" s="562"/>
      <c r="AM595" s="562"/>
      <c r="AN595" s="562"/>
      <c r="AO595" s="562"/>
      <c r="AP595" s="562"/>
      <c r="AQ595" s="562"/>
      <c r="AR595" s="562"/>
      <c r="AS595" s="562"/>
      <c r="AT595" s="562"/>
      <c r="AU595" s="562"/>
      <c r="AV595" s="562"/>
      <c r="AW595" s="562"/>
      <c r="AX595" s="562"/>
    </row>
    <row r="596" outlineLevel="1">
      <c r="A596" s="62"/>
      <c r="B596" s="61"/>
      <c r="C596" s="62"/>
      <c r="D596" s="547" t="s">
        <v>2016</v>
      </c>
      <c r="E596" s="547"/>
      <c r="F596" s="547"/>
      <c r="G596" s="547"/>
      <c r="H596" s="547"/>
      <c r="I596" s="135"/>
      <c r="J596" s="135"/>
      <c r="K596" s="135"/>
      <c r="L596" s="62"/>
      <c r="M596" s="62"/>
      <c r="N596" s="560"/>
      <c r="O596" s="135"/>
      <c r="P596" s="561"/>
      <c r="Q596" s="561"/>
      <c r="R596" s="561"/>
      <c r="S596" s="560"/>
      <c r="T596" s="561"/>
      <c r="U596" s="561"/>
      <c r="V596" s="561"/>
      <c r="W596" s="135"/>
      <c r="X596" s="561"/>
      <c r="Y596" s="561"/>
      <c r="Z596" s="561"/>
      <c r="AA596" s="561"/>
      <c r="AB596" s="561"/>
      <c r="AC596" s="561"/>
      <c r="AD596" s="561"/>
      <c r="AE596" s="561"/>
      <c r="AF596" s="561"/>
      <c r="AG596" s="561"/>
      <c r="AH596" s="561"/>
      <c r="AI596" s="562"/>
      <c r="AJ596" s="562"/>
      <c r="AK596" s="562"/>
      <c r="AL596" s="562"/>
      <c r="AM596" s="562"/>
      <c r="AN596" s="562"/>
      <c r="AO596" s="562"/>
      <c r="AP596" s="562"/>
      <c r="AQ596" s="562"/>
      <c r="AR596" s="562"/>
      <c r="AS596" s="562"/>
      <c r="AT596" s="562"/>
      <c r="AU596" s="562"/>
      <c r="AV596" s="562"/>
      <c r="AW596" s="562"/>
      <c r="AX596" s="562"/>
    </row>
    <row r="597" outlineLevel="1">
      <c r="A597" s="558">
        <v>67.0</v>
      </c>
      <c r="B597" s="61"/>
      <c r="C597" s="225" t="s">
        <v>1719</v>
      </c>
      <c r="D597" s="547" t="s">
        <v>2687</v>
      </c>
      <c r="E597" s="547"/>
      <c r="F597" s="547"/>
      <c r="G597" s="547"/>
      <c r="H597" s="547"/>
      <c r="I597" s="559" t="s">
        <v>2727</v>
      </c>
      <c r="J597" s="559" t="s">
        <v>1720</v>
      </c>
      <c r="K597" s="559"/>
      <c r="L597" s="225" t="s">
        <v>1990</v>
      </c>
      <c r="M597" s="225" t="s">
        <v>2228</v>
      </c>
      <c r="N597" s="560"/>
      <c r="O597" s="559" t="s">
        <v>2080</v>
      </c>
      <c r="P597" s="561"/>
      <c r="Q597" s="561"/>
      <c r="R597" s="561"/>
      <c r="S597" s="560"/>
      <c r="T597" s="561"/>
      <c r="U597" s="561"/>
      <c r="V597" s="561"/>
      <c r="W597" s="559" t="s">
        <v>290</v>
      </c>
      <c r="X597" s="561"/>
      <c r="Y597" s="561"/>
      <c r="Z597" s="561"/>
      <c r="AA597" s="561"/>
      <c r="AB597" s="561"/>
      <c r="AC597" s="561"/>
      <c r="AD597" s="561"/>
      <c r="AE597" s="561"/>
      <c r="AF597" s="561"/>
      <c r="AG597" s="561"/>
      <c r="AH597" s="561"/>
      <c r="AI597" s="562"/>
      <c r="AJ597" s="562"/>
      <c r="AK597" s="562"/>
      <c r="AL597" s="562"/>
      <c r="AM597" s="562"/>
      <c r="AN597" s="562"/>
      <c r="AO597" s="562"/>
      <c r="AP597" s="562"/>
      <c r="AQ597" s="562"/>
      <c r="AR597" s="562"/>
      <c r="AS597" s="562"/>
      <c r="AT597" s="562"/>
      <c r="AU597" s="562"/>
      <c r="AV597" s="562"/>
      <c r="AW597" s="562"/>
      <c r="AX597" s="562"/>
    </row>
    <row r="598" outlineLevel="1">
      <c r="A598" s="61"/>
      <c r="B598" s="61"/>
      <c r="C598" s="61"/>
      <c r="D598" s="547" t="s">
        <v>2689</v>
      </c>
      <c r="E598" s="547"/>
      <c r="F598" s="547"/>
      <c r="G598" s="547"/>
      <c r="H598" s="547"/>
      <c r="I598" s="125"/>
      <c r="J598" s="125"/>
      <c r="K598" s="125"/>
      <c r="L598" s="61"/>
      <c r="M598" s="61"/>
      <c r="N598" s="560"/>
      <c r="O598" s="125"/>
      <c r="P598" s="561"/>
      <c r="Q598" s="561"/>
      <c r="R598" s="561"/>
      <c r="S598" s="560"/>
      <c r="T598" s="561"/>
      <c r="U598" s="561"/>
      <c r="V598" s="561"/>
      <c r="W598" s="125"/>
      <c r="X598" s="561"/>
      <c r="Y598" s="561"/>
      <c r="Z598" s="561"/>
      <c r="AA598" s="561"/>
      <c r="AB598" s="561"/>
      <c r="AC598" s="561"/>
      <c r="AD598" s="561"/>
      <c r="AE598" s="561"/>
      <c r="AF598" s="561"/>
      <c r="AG598" s="561"/>
      <c r="AH598" s="561"/>
      <c r="AI598" s="562"/>
      <c r="AJ598" s="562"/>
      <c r="AK598" s="562"/>
      <c r="AL598" s="562"/>
      <c r="AM598" s="562"/>
      <c r="AN598" s="562"/>
      <c r="AO598" s="562"/>
      <c r="AP598" s="562"/>
      <c r="AQ598" s="562"/>
      <c r="AR598" s="562"/>
      <c r="AS598" s="562"/>
      <c r="AT598" s="562"/>
      <c r="AU598" s="562"/>
      <c r="AV598" s="562"/>
      <c r="AW598" s="562"/>
      <c r="AX598" s="562"/>
    </row>
    <row r="599" outlineLevel="1">
      <c r="A599" s="61"/>
      <c r="B599" s="61"/>
      <c r="C599" s="61"/>
      <c r="D599" s="563" t="s">
        <v>2690</v>
      </c>
      <c r="E599" s="564" t="s">
        <v>2551</v>
      </c>
      <c r="F599" s="547"/>
      <c r="G599" s="547"/>
      <c r="H599" s="547"/>
      <c r="I599" s="125"/>
      <c r="J599" s="125"/>
      <c r="K599" s="125"/>
      <c r="L599" s="61"/>
      <c r="M599" s="61"/>
      <c r="N599" s="560"/>
      <c r="O599" s="125"/>
      <c r="P599" s="561"/>
      <c r="Q599" s="561"/>
      <c r="R599" s="561"/>
      <c r="S599" s="560"/>
      <c r="T599" s="561"/>
      <c r="U599" s="561"/>
      <c r="V599" s="561"/>
      <c r="W599" s="125"/>
      <c r="X599" s="561"/>
      <c r="Y599" s="561"/>
      <c r="Z599" s="561"/>
      <c r="AA599" s="561"/>
      <c r="AB599" s="561"/>
      <c r="AC599" s="561"/>
      <c r="AD599" s="561"/>
      <c r="AE599" s="561"/>
      <c r="AF599" s="561"/>
      <c r="AG599" s="561"/>
      <c r="AH599" s="561"/>
      <c r="AI599" s="562"/>
      <c r="AJ599" s="562"/>
      <c r="AK599" s="562"/>
      <c r="AL599" s="562"/>
      <c r="AM599" s="562"/>
      <c r="AN599" s="562"/>
      <c r="AO599" s="562"/>
      <c r="AP599" s="562"/>
      <c r="AQ599" s="562"/>
      <c r="AR599" s="562"/>
      <c r="AS599" s="562"/>
      <c r="AT599" s="562"/>
      <c r="AU599" s="562"/>
      <c r="AV599" s="562"/>
      <c r="AW599" s="562"/>
      <c r="AX599" s="562"/>
    </row>
    <row r="600" outlineLevel="1">
      <c r="A600" s="61"/>
      <c r="B600" s="61"/>
      <c r="C600" s="61"/>
      <c r="D600" s="135"/>
      <c r="E600" s="564" t="s">
        <v>2691</v>
      </c>
      <c r="F600" s="547"/>
      <c r="G600" s="547"/>
      <c r="H600" s="547"/>
      <c r="I600" s="125"/>
      <c r="J600" s="125"/>
      <c r="K600" s="125"/>
      <c r="L600" s="61"/>
      <c r="M600" s="61"/>
      <c r="N600" s="560"/>
      <c r="O600" s="125"/>
      <c r="P600" s="561"/>
      <c r="Q600" s="561"/>
      <c r="R600" s="561"/>
      <c r="S600" s="560"/>
      <c r="T600" s="561"/>
      <c r="U600" s="561"/>
      <c r="V600" s="561"/>
      <c r="W600" s="125"/>
      <c r="X600" s="561"/>
      <c r="Y600" s="561"/>
      <c r="Z600" s="561"/>
      <c r="AA600" s="561"/>
      <c r="AB600" s="561"/>
      <c r="AC600" s="561"/>
      <c r="AD600" s="561"/>
      <c r="AE600" s="561"/>
      <c r="AF600" s="561"/>
      <c r="AG600" s="561"/>
      <c r="AH600" s="561"/>
      <c r="AI600" s="562"/>
      <c r="AJ600" s="562"/>
      <c r="AK600" s="562"/>
      <c r="AL600" s="562"/>
      <c r="AM600" s="562"/>
      <c r="AN600" s="562"/>
      <c r="AO600" s="562"/>
      <c r="AP600" s="562"/>
      <c r="AQ600" s="562"/>
      <c r="AR600" s="562"/>
      <c r="AS600" s="562"/>
      <c r="AT600" s="562"/>
      <c r="AU600" s="562"/>
      <c r="AV600" s="562"/>
      <c r="AW600" s="562"/>
      <c r="AX600" s="562"/>
    </row>
    <row r="601" outlineLevel="1">
      <c r="A601" s="61"/>
      <c r="B601" s="61"/>
      <c r="C601" s="61"/>
      <c r="D601" s="547" t="s">
        <v>2692</v>
      </c>
      <c r="E601" s="547"/>
      <c r="F601" s="547"/>
      <c r="G601" s="547"/>
      <c r="H601" s="547"/>
      <c r="I601" s="125"/>
      <c r="J601" s="125"/>
      <c r="K601" s="125"/>
      <c r="L601" s="61"/>
      <c r="M601" s="61"/>
      <c r="N601" s="560"/>
      <c r="O601" s="125"/>
      <c r="P601" s="561"/>
      <c r="Q601" s="561"/>
      <c r="R601" s="561"/>
      <c r="S601" s="560"/>
      <c r="T601" s="561"/>
      <c r="U601" s="561"/>
      <c r="V601" s="561"/>
      <c r="W601" s="125"/>
      <c r="X601" s="561"/>
      <c r="Y601" s="561"/>
      <c r="Z601" s="561"/>
      <c r="AA601" s="561"/>
      <c r="AB601" s="561"/>
      <c r="AC601" s="561"/>
      <c r="AD601" s="561"/>
      <c r="AE601" s="561"/>
      <c r="AF601" s="561"/>
      <c r="AG601" s="561"/>
      <c r="AH601" s="561"/>
      <c r="AI601" s="562"/>
      <c r="AJ601" s="562"/>
      <c r="AK601" s="562"/>
      <c r="AL601" s="562"/>
      <c r="AM601" s="562"/>
      <c r="AN601" s="562"/>
      <c r="AO601" s="562"/>
      <c r="AP601" s="562"/>
      <c r="AQ601" s="562"/>
      <c r="AR601" s="562"/>
      <c r="AS601" s="562"/>
      <c r="AT601" s="562"/>
      <c r="AU601" s="562"/>
      <c r="AV601" s="562"/>
      <c r="AW601" s="562"/>
      <c r="AX601" s="562"/>
    </row>
    <row r="602" outlineLevel="1">
      <c r="A602" s="61"/>
      <c r="B602" s="61"/>
      <c r="C602" s="61"/>
      <c r="D602" s="559" t="s">
        <v>2014</v>
      </c>
      <c r="E602" s="547" t="s">
        <v>2554</v>
      </c>
      <c r="F602" s="547"/>
      <c r="G602" s="547"/>
      <c r="H602" s="547"/>
      <c r="I602" s="125"/>
      <c r="J602" s="125"/>
      <c r="K602" s="125"/>
      <c r="L602" s="61"/>
      <c r="M602" s="61"/>
      <c r="N602" s="560"/>
      <c r="O602" s="125"/>
      <c r="P602" s="561"/>
      <c r="Q602" s="561"/>
      <c r="R602" s="561"/>
      <c r="S602" s="560"/>
      <c r="T602" s="561"/>
      <c r="U602" s="561"/>
      <c r="V602" s="561"/>
      <c r="W602" s="125"/>
      <c r="X602" s="561"/>
      <c r="Y602" s="561"/>
      <c r="Z602" s="561"/>
      <c r="AA602" s="561"/>
      <c r="AB602" s="561"/>
      <c r="AC602" s="561"/>
      <c r="AD602" s="561"/>
      <c r="AE602" s="561"/>
      <c r="AF602" s="561"/>
      <c r="AG602" s="561"/>
      <c r="AH602" s="561"/>
      <c r="AI602" s="562"/>
      <c r="AJ602" s="562"/>
      <c r="AK602" s="562"/>
      <c r="AL602" s="562"/>
      <c r="AM602" s="562"/>
      <c r="AN602" s="562"/>
      <c r="AO602" s="562"/>
      <c r="AP602" s="562"/>
      <c r="AQ602" s="562"/>
      <c r="AR602" s="562"/>
      <c r="AS602" s="562"/>
      <c r="AT602" s="562"/>
      <c r="AU602" s="562"/>
      <c r="AV602" s="562"/>
      <c r="AW602" s="562"/>
      <c r="AX602" s="562"/>
    </row>
    <row r="603" outlineLevel="1">
      <c r="A603" s="61"/>
      <c r="B603" s="61"/>
      <c r="C603" s="61"/>
      <c r="D603" s="135"/>
      <c r="E603" s="547" t="s">
        <v>2693</v>
      </c>
      <c r="F603" s="547"/>
      <c r="G603" s="547"/>
      <c r="H603" s="547"/>
      <c r="I603" s="125"/>
      <c r="J603" s="125"/>
      <c r="K603" s="125"/>
      <c r="L603" s="61"/>
      <c r="M603" s="61"/>
      <c r="N603" s="560"/>
      <c r="O603" s="125"/>
      <c r="P603" s="561"/>
      <c r="Q603" s="561"/>
      <c r="R603" s="561"/>
      <c r="S603" s="560"/>
      <c r="T603" s="561"/>
      <c r="U603" s="561"/>
      <c r="V603" s="561"/>
      <c r="W603" s="125"/>
      <c r="X603" s="561"/>
      <c r="Y603" s="561"/>
      <c r="Z603" s="561"/>
      <c r="AA603" s="561"/>
      <c r="AB603" s="561"/>
      <c r="AC603" s="561"/>
      <c r="AD603" s="561"/>
      <c r="AE603" s="561"/>
      <c r="AF603" s="561"/>
      <c r="AG603" s="561"/>
      <c r="AH603" s="561"/>
      <c r="AI603" s="562"/>
      <c r="AJ603" s="562"/>
      <c r="AK603" s="562"/>
      <c r="AL603" s="562"/>
      <c r="AM603" s="562"/>
      <c r="AN603" s="562"/>
      <c r="AO603" s="562"/>
      <c r="AP603" s="562"/>
      <c r="AQ603" s="562"/>
      <c r="AR603" s="562"/>
      <c r="AS603" s="562"/>
      <c r="AT603" s="562"/>
      <c r="AU603" s="562"/>
      <c r="AV603" s="562"/>
      <c r="AW603" s="562"/>
      <c r="AX603" s="562"/>
    </row>
    <row r="604" outlineLevel="1">
      <c r="A604" s="61"/>
      <c r="B604" s="61"/>
      <c r="C604" s="61"/>
      <c r="D604" s="547" t="s">
        <v>2694</v>
      </c>
      <c r="E604" s="547"/>
      <c r="F604" s="547"/>
      <c r="G604" s="547"/>
      <c r="H604" s="547"/>
      <c r="I604" s="125"/>
      <c r="J604" s="125"/>
      <c r="K604" s="125"/>
      <c r="L604" s="61"/>
      <c r="M604" s="61"/>
      <c r="N604" s="560"/>
      <c r="O604" s="125"/>
      <c r="P604" s="561"/>
      <c r="Q604" s="561"/>
      <c r="R604" s="561"/>
      <c r="S604" s="560"/>
      <c r="T604" s="561"/>
      <c r="U604" s="561"/>
      <c r="V604" s="561"/>
      <c r="W604" s="125"/>
      <c r="X604" s="561"/>
      <c r="Y604" s="561"/>
      <c r="Z604" s="561"/>
      <c r="AA604" s="561"/>
      <c r="AB604" s="561"/>
      <c r="AC604" s="561"/>
      <c r="AD604" s="561"/>
      <c r="AE604" s="561"/>
      <c r="AF604" s="561"/>
      <c r="AG604" s="561"/>
      <c r="AH604" s="561"/>
      <c r="AI604" s="562"/>
      <c r="AJ604" s="562"/>
      <c r="AK604" s="562"/>
      <c r="AL604" s="562"/>
      <c r="AM604" s="562"/>
      <c r="AN604" s="562"/>
      <c r="AO604" s="562"/>
      <c r="AP604" s="562"/>
      <c r="AQ604" s="562"/>
      <c r="AR604" s="562"/>
      <c r="AS604" s="562"/>
      <c r="AT604" s="562"/>
      <c r="AU604" s="562"/>
      <c r="AV604" s="562"/>
      <c r="AW604" s="562"/>
      <c r="AX604" s="562"/>
    </row>
    <row r="605" outlineLevel="1">
      <c r="A605" s="62"/>
      <c r="B605" s="61"/>
      <c r="C605" s="62"/>
      <c r="D605" s="547" t="s">
        <v>2016</v>
      </c>
      <c r="E605" s="547"/>
      <c r="F605" s="547"/>
      <c r="G605" s="547"/>
      <c r="H605" s="547"/>
      <c r="I605" s="135"/>
      <c r="J605" s="135"/>
      <c r="K605" s="135"/>
      <c r="L605" s="62"/>
      <c r="M605" s="62"/>
      <c r="N605" s="560"/>
      <c r="O605" s="135"/>
      <c r="P605" s="561"/>
      <c r="Q605" s="561"/>
      <c r="R605" s="561"/>
      <c r="S605" s="560"/>
      <c r="T605" s="561"/>
      <c r="U605" s="561"/>
      <c r="V605" s="561"/>
      <c r="W605" s="135"/>
      <c r="X605" s="561"/>
      <c r="Y605" s="561"/>
      <c r="Z605" s="561"/>
      <c r="AA605" s="561"/>
      <c r="AB605" s="561"/>
      <c r="AC605" s="561"/>
      <c r="AD605" s="561"/>
      <c r="AE605" s="561"/>
      <c r="AF605" s="561"/>
      <c r="AG605" s="561"/>
      <c r="AH605" s="561"/>
      <c r="AI605" s="562"/>
      <c r="AJ605" s="562"/>
      <c r="AK605" s="562"/>
      <c r="AL605" s="562"/>
      <c r="AM605" s="562"/>
      <c r="AN605" s="562"/>
      <c r="AO605" s="562"/>
      <c r="AP605" s="562"/>
      <c r="AQ605" s="562"/>
      <c r="AR605" s="562"/>
      <c r="AS605" s="562"/>
      <c r="AT605" s="562"/>
      <c r="AU605" s="562"/>
      <c r="AV605" s="562"/>
      <c r="AW605" s="562"/>
      <c r="AX605" s="562"/>
    </row>
    <row r="606" outlineLevel="1">
      <c r="A606" s="558">
        <v>68.0</v>
      </c>
      <c r="B606" s="61"/>
      <c r="C606" s="225" t="s">
        <v>1721</v>
      </c>
      <c r="D606" s="547" t="s">
        <v>2687</v>
      </c>
      <c r="E606" s="547"/>
      <c r="F606" s="547"/>
      <c r="G606" s="547"/>
      <c r="H606" s="547"/>
      <c r="I606" s="559" t="s">
        <v>2339</v>
      </c>
      <c r="J606" s="559" t="s">
        <v>1723</v>
      </c>
      <c r="K606" s="559" t="s">
        <v>1722</v>
      </c>
      <c r="L606" s="225" t="s">
        <v>1990</v>
      </c>
      <c r="M606" s="225" t="s">
        <v>2228</v>
      </c>
      <c r="N606" s="560"/>
      <c r="O606" s="559" t="s">
        <v>2080</v>
      </c>
      <c r="P606" s="561"/>
      <c r="Q606" s="561"/>
      <c r="R606" s="561"/>
      <c r="S606" s="560"/>
      <c r="T606" s="561"/>
      <c r="U606" s="561"/>
      <c r="V606" s="561"/>
      <c r="W606" s="559" t="s">
        <v>290</v>
      </c>
      <c r="X606" s="561"/>
      <c r="Y606" s="561"/>
      <c r="Z606" s="561"/>
      <c r="AA606" s="561"/>
      <c r="AB606" s="561"/>
      <c r="AC606" s="561"/>
      <c r="AD606" s="561"/>
      <c r="AE606" s="561"/>
      <c r="AF606" s="561"/>
      <c r="AG606" s="561"/>
      <c r="AH606" s="561"/>
      <c r="AI606" s="562"/>
      <c r="AJ606" s="562"/>
      <c r="AK606" s="562"/>
      <c r="AL606" s="562"/>
      <c r="AM606" s="562"/>
      <c r="AN606" s="562"/>
      <c r="AO606" s="562"/>
      <c r="AP606" s="562"/>
      <c r="AQ606" s="562"/>
      <c r="AR606" s="562"/>
      <c r="AS606" s="562"/>
      <c r="AT606" s="562"/>
      <c r="AU606" s="562"/>
      <c r="AV606" s="562"/>
      <c r="AW606" s="562"/>
      <c r="AX606" s="562"/>
    </row>
    <row r="607" outlineLevel="1">
      <c r="A607" s="61"/>
      <c r="B607" s="61"/>
      <c r="C607" s="61"/>
      <c r="D607" s="547" t="s">
        <v>2689</v>
      </c>
      <c r="E607" s="547"/>
      <c r="F607" s="547"/>
      <c r="G607" s="547"/>
      <c r="H607" s="547"/>
      <c r="I607" s="125"/>
      <c r="J607" s="125"/>
      <c r="K607" s="125"/>
      <c r="L607" s="61"/>
      <c r="M607" s="61"/>
      <c r="N607" s="560"/>
      <c r="O607" s="125"/>
      <c r="P607" s="561"/>
      <c r="Q607" s="561"/>
      <c r="R607" s="561"/>
      <c r="S607" s="560"/>
      <c r="T607" s="561"/>
      <c r="U607" s="561"/>
      <c r="V607" s="561"/>
      <c r="W607" s="125"/>
      <c r="X607" s="561"/>
      <c r="Y607" s="561"/>
      <c r="Z607" s="561"/>
      <c r="AA607" s="561"/>
      <c r="AB607" s="561"/>
      <c r="AC607" s="561"/>
      <c r="AD607" s="561"/>
      <c r="AE607" s="561"/>
      <c r="AF607" s="561"/>
      <c r="AG607" s="561"/>
      <c r="AH607" s="561"/>
      <c r="AI607" s="562"/>
      <c r="AJ607" s="562"/>
      <c r="AK607" s="562"/>
      <c r="AL607" s="562"/>
      <c r="AM607" s="562"/>
      <c r="AN607" s="562"/>
      <c r="AO607" s="562"/>
      <c r="AP607" s="562"/>
      <c r="AQ607" s="562"/>
      <c r="AR607" s="562"/>
      <c r="AS607" s="562"/>
      <c r="AT607" s="562"/>
      <c r="AU607" s="562"/>
      <c r="AV607" s="562"/>
      <c r="AW607" s="562"/>
      <c r="AX607" s="562"/>
    </row>
    <row r="608" outlineLevel="1">
      <c r="A608" s="61"/>
      <c r="B608" s="61"/>
      <c r="C608" s="61"/>
      <c r="D608" s="563" t="s">
        <v>2690</v>
      </c>
      <c r="E608" s="564" t="s">
        <v>2551</v>
      </c>
      <c r="F608" s="547"/>
      <c r="G608" s="547"/>
      <c r="H608" s="547"/>
      <c r="I608" s="125"/>
      <c r="J608" s="125"/>
      <c r="K608" s="125"/>
      <c r="L608" s="61"/>
      <c r="M608" s="61"/>
      <c r="N608" s="560"/>
      <c r="O608" s="125"/>
      <c r="P608" s="561"/>
      <c r="Q608" s="561"/>
      <c r="R608" s="561"/>
      <c r="S608" s="560"/>
      <c r="T608" s="561"/>
      <c r="U608" s="561"/>
      <c r="V608" s="561"/>
      <c r="W608" s="125"/>
      <c r="X608" s="561"/>
      <c r="Y608" s="561"/>
      <c r="Z608" s="561"/>
      <c r="AA608" s="561"/>
      <c r="AB608" s="561"/>
      <c r="AC608" s="561"/>
      <c r="AD608" s="561"/>
      <c r="AE608" s="561"/>
      <c r="AF608" s="561"/>
      <c r="AG608" s="561"/>
      <c r="AH608" s="561"/>
      <c r="AI608" s="562"/>
      <c r="AJ608" s="562"/>
      <c r="AK608" s="562"/>
      <c r="AL608" s="562"/>
      <c r="AM608" s="562"/>
      <c r="AN608" s="562"/>
      <c r="AO608" s="562"/>
      <c r="AP608" s="562"/>
      <c r="AQ608" s="562"/>
      <c r="AR608" s="562"/>
      <c r="AS608" s="562"/>
      <c r="AT608" s="562"/>
      <c r="AU608" s="562"/>
      <c r="AV608" s="562"/>
      <c r="AW608" s="562"/>
      <c r="AX608" s="562"/>
    </row>
    <row r="609" outlineLevel="1">
      <c r="A609" s="61"/>
      <c r="B609" s="61"/>
      <c r="C609" s="61"/>
      <c r="D609" s="135"/>
      <c r="E609" s="564" t="s">
        <v>2691</v>
      </c>
      <c r="F609" s="547"/>
      <c r="G609" s="547"/>
      <c r="H609" s="547"/>
      <c r="I609" s="125"/>
      <c r="J609" s="125"/>
      <c r="K609" s="125"/>
      <c r="L609" s="61"/>
      <c r="M609" s="61"/>
      <c r="N609" s="560"/>
      <c r="O609" s="125"/>
      <c r="P609" s="561"/>
      <c r="Q609" s="561"/>
      <c r="R609" s="561"/>
      <c r="S609" s="560"/>
      <c r="T609" s="561"/>
      <c r="U609" s="561"/>
      <c r="V609" s="561"/>
      <c r="W609" s="125"/>
      <c r="X609" s="561"/>
      <c r="Y609" s="561"/>
      <c r="Z609" s="561"/>
      <c r="AA609" s="561"/>
      <c r="AB609" s="561"/>
      <c r="AC609" s="561"/>
      <c r="AD609" s="561"/>
      <c r="AE609" s="561"/>
      <c r="AF609" s="561"/>
      <c r="AG609" s="561"/>
      <c r="AH609" s="561"/>
      <c r="AI609" s="562"/>
      <c r="AJ609" s="562"/>
      <c r="AK609" s="562"/>
      <c r="AL609" s="562"/>
      <c r="AM609" s="562"/>
      <c r="AN609" s="562"/>
      <c r="AO609" s="562"/>
      <c r="AP609" s="562"/>
      <c r="AQ609" s="562"/>
      <c r="AR609" s="562"/>
      <c r="AS609" s="562"/>
      <c r="AT609" s="562"/>
      <c r="AU609" s="562"/>
      <c r="AV609" s="562"/>
      <c r="AW609" s="562"/>
      <c r="AX609" s="562"/>
    </row>
    <row r="610" outlineLevel="1">
      <c r="A610" s="61"/>
      <c r="B610" s="61"/>
      <c r="C610" s="61"/>
      <c r="D610" s="547" t="s">
        <v>2692</v>
      </c>
      <c r="E610" s="547"/>
      <c r="F610" s="547"/>
      <c r="G610" s="547"/>
      <c r="H610" s="547"/>
      <c r="I610" s="125"/>
      <c r="J610" s="125"/>
      <c r="K610" s="125"/>
      <c r="L610" s="61"/>
      <c r="M610" s="61"/>
      <c r="N610" s="560"/>
      <c r="O610" s="125"/>
      <c r="P610" s="561"/>
      <c r="Q610" s="561"/>
      <c r="R610" s="561"/>
      <c r="S610" s="560"/>
      <c r="T610" s="561"/>
      <c r="U610" s="561"/>
      <c r="V610" s="561"/>
      <c r="W610" s="125"/>
      <c r="X610" s="561"/>
      <c r="Y610" s="561"/>
      <c r="Z610" s="561"/>
      <c r="AA610" s="561"/>
      <c r="AB610" s="561"/>
      <c r="AC610" s="561"/>
      <c r="AD610" s="561"/>
      <c r="AE610" s="561"/>
      <c r="AF610" s="561"/>
      <c r="AG610" s="561"/>
      <c r="AH610" s="561"/>
      <c r="AI610" s="562"/>
      <c r="AJ610" s="562"/>
      <c r="AK610" s="562"/>
      <c r="AL610" s="562"/>
      <c r="AM610" s="562"/>
      <c r="AN610" s="562"/>
      <c r="AO610" s="562"/>
      <c r="AP610" s="562"/>
      <c r="AQ610" s="562"/>
      <c r="AR610" s="562"/>
      <c r="AS610" s="562"/>
      <c r="AT610" s="562"/>
      <c r="AU610" s="562"/>
      <c r="AV610" s="562"/>
      <c r="AW610" s="562"/>
      <c r="AX610" s="562"/>
    </row>
    <row r="611" outlineLevel="1">
      <c r="A611" s="61"/>
      <c r="B611" s="61"/>
      <c r="C611" s="61"/>
      <c r="D611" s="559" t="s">
        <v>2014</v>
      </c>
      <c r="E611" s="547" t="s">
        <v>2554</v>
      </c>
      <c r="F611" s="547"/>
      <c r="G611" s="547"/>
      <c r="H611" s="547"/>
      <c r="I611" s="125"/>
      <c r="J611" s="125"/>
      <c r="K611" s="125"/>
      <c r="L611" s="61"/>
      <c r="M611" s="61"/>
      <c r="N611" s="560"/>
      <c r="O611" s="125"/>
      <c r="P611" s="561"/>
      <c r="Q611" s="561"/>
      <c r="R611" s="561"/>
      <c r="S611" s="560"/>
      <c r="T611" s="561"/>
      <c r="U611" s="561"/>
      <c r="V611" s="561"/>
      <c r="W611" s="125"/>
      <c r="X611" s="561"/>
      <c r="Y611" s="561"/>
      <c r="Z611" s="561"/>
      <c r="AA611" s="561"/>
      <c r="AB611" s="561"/>
      <c r="AC611" s="561"/>
      <c r="AD611" s="561"/>
      <c r="AE611" s="561"/>
      <c r="AF611" s="561"/>
      <c r="AG611" s="561"/>
      <c r="AH611" s="561"/>
      <c r="AI611" s="562"/>
      <c r="AJ611" s="562"/>
      <c r="AK611" s="562"/>
      <c r="AL611" s="562"/>
      <c r="AM611" s="562"/>
      <c r="AN611" s="562"/>
      <c r="AO611" s="562"/>
      <c r="AP611" s="562"/>
      <c r="AQ611" s="562"/>
      <c r="AR611" s="562"/>
      <c r="AS611" s="562"/>
      <c r="AT611" s="562"/>
      <c r="AU611" s="562"/>
      <c r="AV611" s="562"/>
      <c r="AW611" s="562"/>
      <c r="AX611" s="562"/>
    </row>
    <row r="612" outlineLevel="1">
      <c r="A612" s="61"/>
      <c r="B612" s="61"/>
      <c r="C612" s="61"/>
      <c r="D612" s="135"/>
      <c r="E612" s="547" t="s">
        <v>2693</v>
      </c>
      <c r="F612" s="547"/>
      <c r="G612" s="547"/>
      <c r="H612" s="547"/>
      <c r="I612" s="125"/>
      <c r="J612" s="125"/>
      <c r="K612" s="125"/>
      <c r="L612" s="61"/>
      <c r="M612" s="61"/>
      <c r="N612" s="560"/>
      <c r="O612" s="125"/>
      <c r="P612" s="561"/>
      <c r="Q612" s="561"/>
      <c r="R612" s="561"/>
      <c r="S612" s="560"/>
      <c r="T612" s="561"/>
      <c r="U612" s="561"/>
      <c r="V612" s="561"/>
      <c r="W612" s="125"/>
      <c r="X612" s="561"/>
      <c r="Y612" s="561"/>
      <c r="Z612" s="561"/>
      <c r="AA612" s="561"/>
      <c r="AB612" s="561"/>
      <c r="AC612" s="561"/>
      <c r="AD612" s="561"/>
      <c r="AE612" s="561"/>
      <c r="AF612" s="561"/>
      <c r="AG612" s="561"/>
      <c r="AH612" s="561"/>
      <c r="AI612" s="562"/>
      <c r="AJ612" s="562"/>
      <c r="AK612" s="562"/>
      <c r="AL612" s="562"/>
      <c r="AM612" s="562"/>
      <c r="AN612" s="562"/>
      <c r="AO612" s="562"/>
      <c r="AP612" s="562"/>
      <c r="AQ612" s="562"/>
      <c r="AR612" s="562"/>
      <c r="AS612" s="562"/>
      <c r="AT612" s="562"/>
      <c r="AU612" s="562"/>
      <c r="AV612" s="562"/>
      <c r="AW612" s="562"/>
      <c r="AX612" s="562"/>
    </row>
    <row r="613" outlineLevel="1">
      <c r="A613" s="61"/>
      <c r="B613" s="61"/>
      <c r="C613" s="61"/>
      <c r="D613" s="547" t="s">
        <v>2694</v>
      </c>
      <c r="E613" s="547"/>
      <c r="F613" s="547"/>
      <c r="G613" s="547"/>
      <c r="H613" s="547"/>
      <c r="I613" s="125"/>
      <c r="J613" s="125"/>
      <c r="K613" s="125"/>
      <c r="L613" s="61"/>
      <c r="M613" s="61"/>
      <c r="N613" s="560"/>
      <c r="O613" s="125"/>
      <c r="P613" s="561"/>
      <c r="Q613" s="561"/>
      <c r="R613" s="561"/>
      <c r="S613" s="560"/>
      <c r="T613" s="561"/>
      <c r="U613" s="561"/>
      <c r="V613" s="561"/>
      <c r="W613" s="125"/>
      <c r="X613" s="561"/>
      <c r="Y613" s="561"/>
      <c r="Z613" s="561"/>
      <c r="AA613" s="561"/>
      <c r="AB613" s="561"/>
      <c r="AC613" s="561"/>
      <c r="AD613" s="561"/>
      <c r="AE613" s="561"/>
      <c r="AF613" s="561"/>
      <c r="AG613" s="561"/>
      <c r="AH613" s="561"/>
      <c r="AI613" s="562"/>
      <c r="AJ613" s="562"/>
      <c r="AK613" s="562"/>
      <c r="AL613" s="562"/>
      <c r="AM613" s="562"/>
      <c r="AN613" s="562"/>
      <c r="AO613" s="562"/>
      <c r="AP613" s="562"/>
      <c r="AQ613" s="562"/>
      <c r="AR613" s="562"/>
      <c r="AS613" s="562"/>
      <c r="AT613" s="562"/>
      <c r="AU613" s="562"/>
      <c r="AV613" s="562"/>
      <c r="AW613" s="562"/>
      <c r="AX613" s="562"/>
    </row>
    <row r="614" outlineLevel="1">
      <c r="A614" s="62"/>
      <c r="B614" s="61"/>
      <c r="C614" s="62"/>
      <c r="D614" s="547" t="s">
        <v>2016</v>
      </c>
      <c r="E614" s="547"/>
      <c r="F614" s="547"/>
      <c r="G614" s="547"/>
      <c r="H614" s="547"/>
      <c r="I614" s="135"/>
      <c r="J614" s="135"/>
      <c r="K614" s="135"/>
      <c r="L614" s="62"/>
      <c r="M614" s="62"/>
      <c r="N614" s="560"/>
      <c r="O614" s="135"/>
      <c r="P614" s="561"/>
      <c r="Q614" s="561"/>
      <c r="R614" s="561"/>
      <c r="S614" s="560"/>
      <c r="T614" s="561"/>
      <c r="U614" s="561"/>
      <c r="V614" s="561"/>
      <c r="W614" s="135"/>
      <c r="X614" s="561"/>
      <c r="Y614" s="561"/>
      <c r="Z614" s="561"/>
      <c r="AA614" s="561"/>
      <c r="AB614" s="561"/>
      <c r="AC614" s="561"/>
      <c r="AD614" s="561"/>
      <c r="AE614" s="561"/>
      <c r="AF614" s="561"/>
      <c r="AG614" s="561"/>
      <c r="AH614" s="561"/>
      <c r="AI614" s="562"/>
      <c r="AJ614" s="562"/>
      <c r="AK614" s="562"/>
      <c r="AL614" s="562"/>
      <c r="AM614" s="562"/>
      <c r="AN614" s="562"/>
      <c r="AO614" s="562"/>
      <c r="AP614" s="562"/>
      <c r="AQ614" s="562"/>
      <c r="AR614" s="562"/>
      <c r="AS614" s="562"/>
      <c r="AT614" s="562"/>
      <c r="AU614" s="562"/>
      <c r="AV614" s="562"/>
      <c r="AW614" s="562"/>
      <c r="AX614" s="562"/>
    </row>
    <row r="615" outlineLevel="1">
      <c r="A615" s="558">
        <v>69.0</v>
      </c>
      <c r="B615" s="61"/>
      <c r="C615" s="225" t="s">
        <v>1724</v>
      </c>
      <c r="D615" s="547" t="s">
        <v>2687</v>
      </c>
      <c r="E615" s="547"/>
      <c r="F615" s="547"/>
      <c r="G615" s="547"/>
      <c r="H615" s="547"/>
      <c r="I615" s="559" t="s">
        <v>2339</v>
      </c>
      <c r="J615" s="559" t="s">
        <v>1726</v>
      </c>
      <c r="K615" s="559" t="s">
        <v>1725</v>
      </c>
      <c r="L615" s="225" t="s">
        <v>1990</v>
      </c>
      <c r="M615" s="225" t="s">
        <v>2228</v>
      </c>
      <c r="N615" s="560"/>
      <c r="O615" s="559" t="s">
        <v>2080</v>
      </c>
      <c r="P615" s="561"/>
      <c r="Q615" s="561"/>
      <c r="R615" s="561"/>
      <c r="S615" s="560"/>
      <c r="T615" s="561"/>
      <c r="U615" s="561"/>
      <c r="V615" s="561"/>
      <c r="W615" s="559" t="s">
        <v>290</v>
      </c>
      <c r="X615" s="561"/>
      <c r="Y615" s="561"/>
      <c r="Z615" s="561"/>
      <c r="AA615" s="561"/>
      <c r="AB615" s="561"/>
      <c r="AC615" s="561"/>
      <c r="AD615" s="561"/>
      <c r="AE615" s="561"/>
      <c r="AF615" s="561"/>
      <c r="AG615" s="561"/>
      <c r="AH615" s="561"/>
      <c r="AI615" s="562"/>
      <c r="AJ615" s="562"/>
      <c r="AK615" s="562"/>
      <c r="AL615" s="562"/>
      <c r="AM615" s="562"/>
      <c r="AN615" s="562"/>
      <c r="AO615" s="562"/>
      <c r="AP615" s="562"/>
      <c r="AQ615" s="562"/>
      <c r="AR615" s="562"/>
      <c r="AS615" s="562"/>
      <c r="AT615" s="562"/>
      <c r="AU615" s="562"/>
      <c r="AV615" s="562"/>
      <c r="AW615" s="562"/>
      <c r="AX615" s="562"/>
    </row>
    <row r="616" outlineLevel="1">
      <c r="A616" s="61"/>
      <c r="B616" s="61"/>
      <c r="C616" s="61"/>
      <c r="D616" s="547" t="s">
        <v>2689</v>
      </c>
      <c r="E616" s="547"/>
      <c r="F616" s="547"/>
      <c r="G616" s="547"/>
      <c r="H616" s="547"/>
      <c r="I616" s="125"/>
      <c r="J616" s="125"/>
      <c r="K616" s="125"/>
      <c r="L616" s="61"/>
      <c r="M616" s="61"/>
      <c r="N616" s="560"/>
      <c r="O616" s="125"/>
      <c r="P616" s="561"/>
      <c r="Q616" s="561"/>
      <c r="R616" s="561"/>
      <c r="S616" s="560"/>
      <c r="T616" s="561"/>
      <c r="U616" s="561"/>
      <c r="V616" s="561"/>
      <c r="W616" s="125"/>
      <c r="X616" s="561"/>
      <c r="Y616" s="561"/>
      <c r="Z616" s="561"/>
      <c r="AA616" s="561"/>
      <c r="AB616" s="561"/>
      <c r="AC616" s="561"/>
      <c r="AD616" s="561"/>
      <c r="AE616" s="561"/>
      <c r="AF616" s="561"/>
      <c r="AG616" s="561"/>
      <c r="AH616" s="561"/>
      <c r="AI616" s="562"/>
      <c r="AJ616" s="562"/>
      <c r="AK616" s="562"/>
      <c r="AL616" s="562"/>
      <c r="AM616" s="562"/>
      <c r="AN616" s="562"/>
      <c r="AO616" s="562"/>
      <c r="AP616" s="562"/>
      <c r="AQ616" s="562"/>
      <c r="AR616" s="562"/>
      <c r="AS616" s="562"/>
      <c r="AT616" s="562"/>
      <c r="AU616" s="562"/>
      <c r="AV616" s="562"/>
      <c r="AW616" s="562"/>
      <c r="AX616" s="562"/>
    </row>
    <row r="617" outlineLevel="1">
      <c r="A617" s="61"/>
      <c r="B617" s="61"/>
      <c r="C617" s="61"/>
      <c r="D617" s="563" t="s">
        <v>2690</v>
      </c>
      <c r="E617" s="564" t="s">
        <v>2551</v>
      </c>
      <c r="F617" s="547"/>
      <c r="G617" s="547"/>
      <c r="H617" s="547"/>
      <c r="I617" s="125"/>
      <c r="J617" s="125"/>
      <c r="K617" s="125"/>
      <c r="L617" s="61"/>
      <c r="M617" s="61"/>
      <c r="N617" s="560"/>
      <c r="O617" s="125"/>
      <c r="P617" s="561"/>
      <c r="Q617" s="561"/>
      <c r="R617" s="561"/>
      <c r="S617" s="560"/>
      <c r="T617" s="561"/>
      <c r="U617" s="561"/>
      <c r="V617" s="561"/>
      <c r="W617" s="125"/>
      <c r="X617" s="561"/>
      <c r="Y617" s="561"/>
      <c r="Z617" s="561"/>
      <c r="AA617" s="561"/>
      <c r="AB617" s="561"/>
      <c r="AC617" s="561"/>
      <c r="AD617" s="561"/>
      <c r="AE617" s="561"/>
      <c r="AF617" s="561"/>
      <c r="AG617" s="561"/>
      <c r="AH617" s="561"/>
      <c r="AI617" s="562"/>
      <c r="AJ617" s="562"/>
      <c r="AK617" s="562"/>
      <c r="AL617" s="562"/>
      <c r="AM617" s="562"/>
      <c r="AN617" s="562"/>
      <c r="AO617" s="562"/>
      <c r="AP617" s="562"/>
      <c r="AQ617" s="562"/>
      <c r="AR617" s="562"/>
      <c r="AS617" s="562"/>
      <c r="AT617" s="562"/>
      <c r="AU617" s="562"/>
      <c r="AV617" s="562"/>
      <c r="AW617" s="562"/>
      <c r="AX617" s="562"/>
    </row>
    <row r="618" outlineLevel="1">
      <c r="A618" s="61"/>
      <c r="B618" s="61"/>
      <c r="C618" s="61"/>
      <c r="D618" s="135"/>
      <c r="E618" s="564" t="s">
        <v>2691</v>
      </c>
      <c r="F618" s="547"/>
      <c r="G618" s="547"/>
      <c r="H618" s="547"/>
      <c r="I618" s="125"/>
      <c r="J618" s="125"/>
      <c r="K618" s="125"/>
      <c r="L618" s="61"/>
      <c r="M618" s="61"/>
      <c r="N618" s="560"/>
      <c r="O618" s="125"/>
      <c r="P618" s="561"/>
      <c r="Q618" s="561"/>
      <c r="R618" s="561"/>
      <c r="S618" s="560"/>
      <c r="T618" s="561"/>
      <c r="U618" s="561"/>
      <c r="V618" s="561"/>
      <c r="W618" s="125"/>
      <c r="X618" s="561"/>
      <c r="Y618" s="561"/>
      <c r="Z618" s="561"/>
      <c r="AA618" s="561"/>
      <c r="AB618" s="561"/>
      <c r="AC618" s="561"/>
      <c r="AD618" s="561"/>
      <c r="AE618" s="561"/>
      <c r="AF618" s="561"/>
      <c r="AG618" s="561"/>
      <c r="AH618" s="561"/>
      <c r="AI618" s="562"/>
      <c r="AJ618" s="562"/>
      <c r="AK618" s="562"/>
      <c r="AL618" s="562"/>
      <c r="AM618" s="562"/>
      <c r="AN618" s="562"/>
      <c r="AO618" s="562"/>
      <c r="AP618" s="562"/>
      <c r="AQ618" s="562"/>
      <c r="AR618" s="562"/>
      <c r="AS618" s="562"/>
      <c r="AT618" s="562"/>
      <c r="AU618" s="562"/>
      <c r="AV618" s="562"/>
      <c r="AW618" s="562"/>
      <c r="AX618" s="562"/>
    </row>
    <row r="619" outlineLevel="1">
      <c r="A619" s="61"/>
      <c r="B619" s="61"/>
      <c r="C619" s="61"/>
      <c r="D619" s="547" t="s">
        <v>2692</v>
      </c>
      <c r="E619" s="547"/>
      <c r="F619" s="547"/>
      <c r="G619" s="547"/>
      <c r="H619" s="547"/>
      <c r="I619" s="125"/>
      <c r="J619" s="125"/>
      <c r="K619" s="125"/>
      <c r="L619" s="61"/>
      <c r="M619" s="61"/>
      <c r="N619" s="560"/>
      <c r="O619" s="125"/>
      <c r="P619" s="561"/>
      <c r="Q619" s="561"/>
      <c r="R619" s="561"/>
      <c r="S619" s="560"/>
      <c r="T619" s="561"/>
      <c r="U619" s="561"/>
      <c r="V619" s="561"/>
      <c r="W619" s="125"/>
      <c r="X619" s="561"/>
      <c r="Y619" s="561"/>
      <c r="Z619" s="561"/>
      <c r="AA619" s="561"/>
      <c r="AB619" s="561"/>
      <c r="AC619" s="561"/>
      <c r="AD619" s="561"/>
      <c r="AE619" s="561"/>
      <c r="AF619" s="561"/>
      <c r="AG619" s="561"/>
      <c r="AH619" s="561"/>
      <c r="AI619" s="562"/>
      <c r="AJ619" s="562"/>
      <c r="AK619" s="562"/>
      <c r="AL619" s="562"/>
      <c r="AM619" s="562"/>
      <c r="AN619" s="562"/>
      <c r="AO619" s="562"/>
      <c r="AP619" s="562"/>
      <c r="AQ619" s="562"/>
      <c r="AR619" s="562"/>
      <c r="AS619" s="562"/>
      <c r="AT619" s="562"/>
      <c r="AU619" s="562"/>
      <c r="AV619" s="562"/>
      <c r="AW619" s="562"/>
      <c r="AX619" s="562"/>
    </row>
    <row r="620" outlineLevel="1">
      <c r="A620" s="61"/>
      <c r="B620" s="61"/>
      <c r="C620" s="61"/>
      <c r="D620" s="559" t="s">
        <v>2014</v>
      </c>
      <c r="E620" s="547" t="s">
        <v>2554</v>
      </c>
      <c r="F620" s="547"/>
      <c r="G620" s="547"/>
      <c r="H620" s="547"/>
      <c r="I620" s="125"/>
      <c r="J620" s="125"/>
      <c r="K620" s="125"/>
      <c r="L620" s="61"/>
      <c r="M620" s="61"/>
      <c r="N620" s="560"/>
      <c r="O620" s="125"/>
      <c r="P620" s="561"/>
      <c r="Q620" s="561"/>
      <c r="R620" s="561"/>
      <c r="S620" s="560"/>
      <c r="T620" s="561"/>
      <c r="U620" s="561"/>
      <c r="V620" s="561"/>
      <c r="W620" s="125"/>
      <c r="X620" s="561"/>
      <c r="Y620" s="561"/>
      <c r="Z620" s="561"/>
      <c r="AA620" s="561"/>
      <c r="AB620" s="561"/>
      <c r="AC620" s="561"/>
      <c r="AD620" s="561"/>
      <c r="AE620" s="561"/>
      <c r="AF620" s="561"/>
      <c r="AG620" s="561"/>
      <c r="AH620" s="561"/>
      <c r="AI620" s="562"/>
      <c r="AJ620" s="562"/>
      <c r="AK620" s="562"/>
      <c r="AL620" s="562"/>
      <c r="AM620" s="562"/>
      <c r="AN620" s="562"/>
      <c r="AO620" s="562"/>
      <c r="AP620" s="562"/>
      <c r="AQ620" s="562"/>
      <c r="AR620" s="562"/>
      <c r="AS620" s="562"/>
      <c r="AT620" s="562"/>
      <c r="AU620" s="562"/>
      <c r="AV620" s="562"/>
      <c r="AW620" s="562"/>
      <c r="AX620" s="562"/>
    </row>
    <row r="621" outlineLevel="1">
      <c r="A621" s="61"/>
      <c r="B621" s="61"/>
      <c r="C621" s="61"/>
      <c r="D621" s="135"/>
      <c r="E621" s="547" t="s">
        <v>2693</v>
      </c>
      <c r="F621" s="547"/>
      <c r="G621" s="547"/>
      <c r="H621" s="547"/>
      <c r="I621" s="125"/>
      <c r="J621" s="125"/>
      <c r="K621" s="125"/>
      <c r="L621" s="61"/>
      <c r="M621" s="61"/>
      <c r="N621" s="560"/>
      <c r="O621" s="125"/>
      <c r="P621" s="561"/>
      <c r="Q621" s="561"/>
      <c r="R621" s="561"/>
      <c r="S621" s="560"/>
      <c r="T621" s="561"/>
      <c r="U621" s="561"/>
      <c r="V621" s="561"/>
      <c r="W621" s="125"/>
      <c r="X621" s="561"/>
      <c r="Y621" s="561"/>
      <c r="Z621" s="561"/>
      <c r="AA621" s="561"/>
      <c r="AB621" s="561"/>
      <c r="AC621" s="561"/>
      <c r="AD621" s="561"/>
      <c r="AE621" s="561"/>
      <c r="AF621" s="561"/>
      <c r="AG621" s="561"/>
      <c r="AH621" s="561"/>
      <c r="AI621" s="562"/>
      <c r="AJ621" s="562"/>
      <c r="AK621" s="562"/>
      <c r="AL621" s="562"/>
      <c r="AM621" s="562"/>
      <c r="AN621" s="562"/>
      <c r="AO621" s="562"/>
      <c r="AP621" s="562"/>
      <c r="AQ621" s="562"/>
      <c r="AR621" s="562"/>
      <c r="AS621" s="562"/>
      <c r="AT621" s="562"/>
      <c r="AU621" s="562"/>
      <c r="AV621" s="562"/>
      <c r="AW621" s="562"/>
      <c r="AX621" s="562"/>
    </row>
    <row r="622" outlineLevel="1">
      <c r="A622" s="61"/>
      <c r="B622" s="61"/>
      <c r="C622" s="61"/>
      <c r="D622" s="547" t="s">
        <v>2694</v>
      </c>
      <c r="E622" s="547"/>
      <c r="F622" s="547"/>
      <c r="G622" s="547"/>
      <c r="H622" s="547"/>
      <c r="I622" s="125"/>
      <c r="J622" s="125"/>
      <c r="K622" s="125"/>
      <c r="L622" s="61"/>
      <c r="M622" s="61"/>
      <c r="N622" s="560"/>
      <c r="O622" s="125"/>
      <c r="P622" s="561"/>
      <c r="Q622" s="561"/>
      <c r="R622" s="561"/>
      <c r="S622" s="560"/>
      <c r="T622" s="561"/>
      <c r="U622" s="561"/>
      <c r="V622" s="561"/>
      <c r="W622" s="125"/>
      <c r="X622" s="561"/>
      <c r="Y622" s="561"/>
      <c r="Z622" s="561"/>
      <c r="AA622" s="561"/>
      <c r="AB622" s="561"/>
      <c r="AC622" s="561"/>
      <c r="AD622" s="561"/>
      <c r="AE622" s="561"/>
      <c r="AF622" s="561"/>
      <c r="AG622" s="561"/>
      <c r="AH622" s="561"/>
      <c r="AI622" s="562"/>
      <c r="AJ622" s="562"/>
      <c r="AK622" s="562"/>
      <c r="AL622" s="562"/>
      <c r="AM622" s="562"/>
      <c r="AN622" s="562"/>
      <c r="AO622" s="562"/>
      <c r="AP622" s="562"/>
      <c r="AQ622" s="562"/>
      <c r="AR622" s="562"/>
      <c r="AS622" s="562"/>
      <c r="AT622" s="562"/>
      <c r="AU622" s="562"/>
      <c r="AV622" s="562"/>
      <c r="AW622" s="562"/>
      <c r="AX622" s="562"/>
    </row>
    <row r="623" outlineLevel="1">
      <c r="A623" s="62"/>
      <c r="B623" s="61"/>
      <c r="C623" s="62"/>
      <c r="D623" s="547" t="s">
        <v>2016</v>
      </c>
      <c r="E623" s="547"/>
      <c r="F623" s="547"/>
      <c r="G623" s="547"/>
      <c r="H623" s="547"/>
      <c r="I623" s="135"/>
      <c r="J623" s="135"/>
      <c r="K623" s="135"/>
      <c r="L623" s="62"/>
      <c r="M623" s="62"/>
      <c r="N623" s="560"/>
      <c r="O623" s="135"/>
      <c r="P623" s="561"/>
      <c r="Q623" s="561"/>
      <c r="R623" s="561"/>
      <c r="S623" s="560"/>
      <c r="T623" s="561"/>
      <c r="U623" s="561"/>
      <c r="V623" s="561"/>
      <c r="W623" s="135"/>
      <c r="X623" s="561"/>
      <c r="Y623" s="561"/>
      <c r="Z623" s="561"/>
      <c r="AA623" s="561"/>
      <c r="AB623" s="561"/>
      <c r="AC623" s="561"/>
      <c r="AD623" s="561"/>
      <c r="AE623" s="561"/>
      <c r="AF623" s="561"/>
      <c r="AG623" s="561"/>
      <c r="AH623" s="561"/>
      <c r="AI623" s="562"/>
      <c r="AJ623" s="562"/>
      <c r="AK623" s="562"/>
      <c r="AL623" s="562"/>
      <c r="AM623" s="562"/>
      <c r="AN623" s="562"/>
      <c r="AO623" s="562"/>
      <c r="AP623" s="562"/>
      <c r="AQ623" s="562"/>
      <c r="AR623" s="562"/>
      <c r="AS623" s="562"/>
      <c r="AT623" s="562"/>
      <c r="AU623" s="562"/>
      <c r="AV623" s="562"/>
      <c r="AW623" s="562"/>
      <c r="AX623" s="562"/>
    </row>
    <row r="624" outlineLevel="1">
      <c r="A624" s="558">
        <v>70.0</v>
      </c>
      <c r="B624" s="61"/>
      <c r="C624" s="225" t="s">
        <v>1727</v>
      </c>
      <c r="D624" s="547" t="s">
        <v>2687</v>
      </c>
      <c r="E624" s="547"/>
      <c r="F624" s="547"/>
      <c r="G624" s="547"/>
      <c r="H624" s="547"/>
      <c r="I624" s="559" t="s">
        <v>2339</v>
      </c>
      <c r="J624" s="559" t="s">
        <v>1729</v>
      </c>
      <c r="K624" s="559" t="s">
        <v>1728</v>
      </c>
      <c r="L624" s="225" t="s">
        <v>1990</v>
      </c>
      <c r="M624" s="225" t="s">
        <v>2228</v>
      </c>
      <c r="N624" s="560"/>
      <c r="O624" s="559" t="s">
        <v>2080</v>
      </c>
      <c r="P624" s="561"/>
      <c r="Q624" s="561"/>
      <c r="R624" s="561"/>
      <c r="S624" s="560"/>
      <c r="T624" s="561"/>
      <c r="U624" s="561"/>
      <c r="V624" s="561"/>
      <c r="W624" s="559" t="s">
        <v>290</v>
      </c>
      <c r="X624" s="561"/>
      <c r="Y624" s="561"/>
      <c r="Z624" s="561"/>
      <c r="AA624" s="561"/>
      <c r="AB624" s="561"/>
      <c r="AC624" s="561"/>
      <c r="AD624" s="561"/>
      <c r="AE624" s="561"/>
      <c r="AF624" s="561"/>
      <c r="AG624" s="561"/>
      <c r="AH624" s="561"/>
      <c r="AI624" s="562"/>
      <c r="AJ624" s="562"/>
      <c r="AK624" s="562"/>
      <c r="AL624" s="562"/>
      <c r="AM624" s="562"/>
      <c r="AN624" s="562"/>
      <c r="AO624" s="562"/>
      <c r="AP624" s="562"/>
      <c r="AQ624" s="562"/>
      <c r="AR624" s="562"/>
      <c r="AS624" s="562"/>
      <c r="AT624" s="562"/>
      <c r="AU624" s="562"/>
      <c r="AV624" s="562"/>
      <c r="AW624" s="562"/>
      <c r="AX624" s="562"/>
    </row>
    <row r="625" outlineLevel="1">
      <c r="A625" s="61"/>
      <c r="B625" s="61"/>
      <c r="C625" s="61"/>
      <c r="D625" s="547" t="s">
        <v>2689</v>
      </c>
      <c r="E625" s="547"/>
      <c r="F625" s="547"/>
      <c r="G625" s="547"/>
      <c r="H625" s="547"/>
      <c r="I625" s="125"/>
      <c r="J625" s="125"/>
      <c r="K625" s="125"/>
      <c r="L625" s="61"/>
      <c r="M625" s="61"/>
      <c r="N625" s="560"/>
      <c r="O625" s="125"/>
      <c r="P625" s="561"/>
      <c r="Q625" s="561"/>
      <c r="R625" s="561"/>
      <c r="S625" s="560"/>
      <c r="T625" s="561"/>
      <c r="U625" s="561"/>
      <c r="V625" s="561"/>
      <c r="W625" s="125"/>
      <c r="X625" s="561"/>
      <c r="Y625" s="561"/>
      <c r="Z625" s="561"/>
      <c r="AA625" s="561"/>
      <c r="AB625" s="561"/>
      <c r="AC625" s="561"/>
      <c r="AD625" s="561"/>
      <c r="AE625" s="561"/>
      <c r="AF625" s="561"/>
      <c r="AG625" s="561"/>
      <c r="AH625" s="561"/>
      <c r="AI625" s="562"/>
      <c r="AJ625" s="562"/>
      <c r="AK625" s="562"/>
      <c r="AL625" s="562"/>
      <c r="AM625" s="562"/>
      <c r="AN625" s="562"/>
      <c r="AO625" s="562"/>
      <c r="AP625" s="562"/>
      <c r="AQ625" s="562"/>
      <c r="AR625" s="562"/>
      <c r="AS625" s="562"/>
      <c r="AT625" s="562"/>
      <c r="AU625" s="562"/>
      <c r="AV625" s="562"/>
      <c r="AW625" s="562"/>
      <c r="AX625" s="562"/>
    </row>
    <row r="626" outlineLevel="1">
      <c r="A626" s="61"/>
      <c r="B626" s="61"/>
      <c r="C626" s="61"/>
      <c r="D626" s="563" t="s">
        <v>2690</v>
      </c>
      <c r="E626" s="564" t="s">
        <v>2551</v>
      </c>
      <c r="F626" s="547"/>
      <c r="G626" s="547"/>
      <c r="H626" s="547"/>
      <c r="I626" s="125"/>
      <c r="J626" s="125"/>
      <c r="K626" s="125"/>
      <c r="L626" s="61"/>
      <c r="M626" s="61"/>
      <c r="N626" s="560"/>
      <c r="O626" s="125"/>
      <c r="P626" s="561"/>
      <c r="Q626" s="561"/>
      <c r="R626" s="561"/>
      <c r="S626" s="560"/>
      <c r="T626" s="561"/>
      <c r="U626" s="561"/>
      <c r="V626" s="561"/>
      <c r="W626" s="125"/>
      <c r="X626" s="561"/>
      <c r="Y626" s="561"/>
      <c r="Z626" s="561"/>
      <c r="AA626" s="561"/>
      <c r="AB626" s="561"/>
      <c r="AC626" s="561"/>
      <c r="AD626" s="561"/>
      <c r="AE626" s="561"/>
      <c r="AF626" s="561"/>
      <c r="AG626" s="561"/>
      <c r="AH626" s="561"/>
      <c r="AI626" s="562"/>
      <c r="AJ626" s="562"/>
      <c r="AK626" s="562"/>
      <c r="AL626" s="562"/>
      <c r="AM626" s="562"/>
      <c r="AN626" s="562"/>
      <c r="AO626" s="562"/>
      <c r="AP626" s="562"/>
      <c r="AQ626" s="562"/>
      <c r="AR626" s="562"/>
      <c r="AS626" s="562"/>
      <c r="AT626" s="562"/>
      <c r="AU626" s="562"/>
      <c r="AV626" s="562"/>
      <c r="AW626" s="562"/>
      <c r="AX626" s="562"/>
    </row>
    <row r="627" outlineLevel="1">
      <c r="A627" s="61"/>
      <c r="B627" s="61"/>
      <c r="C627" s="61"/>
      <c r="D627" s="135"/>
      <c r="E627" s="564" t="s">
        <v>2691</v>
      </c>
      <c r="F627" s="547"/>
      <c r="G627" s="547"/>
      <c r="H627" s="547"/>
      <c r="I627" s="125"/>
      <c r="J627" s="125"/>
      <c r="K627" s="125"/>
      <c r="L627" s="61"/>
      <c r="M627" s="61"/>
      <c r="N627" s="560"/>
      <c r="O627" s="125"/>
      <c r="P627" s="561"/>
      <c r="Q627" s="561"/>
      <c r="R627" s="561"/>
      <c r="S627" s="560"/>
      <c r="T627" s="561"/>
      <c r="U627" s="561"/>
      <c r="V627" s="561"/>
      <c r="W627" s="125"/>
      <c r="X627" s="561"/>
      <c r="Y627" s="561"/>
      <c r="Z627" s="561"/>
      <c r="AA627" s="561"/>
      <c r="AB627" s="561"/>
      <c r="AC627" s="561"/>
      <c r="AD627" s="561"/>
      <c r="AE627" s="561"/>
      <c r="AF627" s="561"/>
      <c r="AG627" s="561"/>
      <c r="AH627" s="561"/>
      <c r="AI627" s="562"/>
      <c r="AJ627" s="562"/>
      <c r="AK627" s="562"/>
      <c r="AL627" s="562"/>
      <c r="AM627" s="562"/>
      <c r="AN627" s="562"/>
      <c r="AO627" s="562"/>
      <c r="AP627" s="562"/>
      <c r="AQ627" s="562"/>
      <c r="AR627" s="562"/>
      <c r="AS627" s="562"/>
      <c r="AT627" s="562"/>
      <c r="AU627" s="562"/>
      <c r="AV627" s="562"/>
      <c r="AW627" s="562"/>
      <c r="AX627" s="562"/>
    </row>
    <row r="628" outlineLevel="1">
      <c r="A628" s="61"/>
      <c r="B628" s="61"/>
      <c r="C628" s="61"/>
      <c r="D628" s="547" t="s">
        <v>2692</v>
      </c>
      <c r="E628" s="547"/>
      <c r="F628" s="547"/>
      <c r="G628" s="547"/>
      <c r="H628" s="547"/>
      <c r="I628" s="125"/>
      <c r="J628" s="125"/>
      <c r="K628" s="125"/>
      <c r="L628" s="61"/>
      <c r="M628" s="61"/>
      <c r="N628" s="560"/>
      <c r="O628" s="125"/>
      <c r="P628" s="561"/>
      <c r="Q628" s="561"/>
      <c r="R628" s="561"/>
      <c r="S628" s="560"/>
      <c r="T628" s="561"/>
      <c r="U628" s="561"/>
      <c r="V628" s="561"/>
      <c r="W628" s="125"/>
      <c r="X628" s="561"/>
      <c r="Y628" s="561"/>
      <c r="Z628" s="561"/>
      <c r="AA628" s="561"/>
      <c r="AB628" s="561"/>
      <c r="AC628" s="561"/>
      <c r="AD628" s="561"/>
      <c r="AE628" s="561"/>
      <c r="AF628" s="561"/>
      <c r="AG628" s="561"/>
      <c r="AH628" s="561"/>
      <c r="AI628" s="562"/>
      <c r="AJ628" s="562"/>
      <c r="AK628" s="562"/>
      <c r="AL628" s="562"/>
      <c r="AM628" s="562"/>
      <c r="AN628" s="562"/>
      <c r="AO628" s="562"/>
      <c r="AP628" s="562"/>
      <c r="AQ628" s="562"/>
      <c r="AR628" s="562"/>
      <c r="AS628" s="562"/>
      <c r="AT628" s="562"/>
      <c r="AU628" s="562"/>
      <c r="AV628" s="562"/>
      <c r="AW628" s="562"/>
      <c r="AX628" s="562"/>
    </row>
    <row r="629" outlineLevel="1">
      <c r="A629" s="61"/>
      <c r="B629" s="61"/>
      <c r="C629" s="61"/>
      <c r="D629" s="559" t="s">
        <v>2014</v>
      </c>
      <c r="E629" s="547" t="s">
        <v>2554</v>
      </c>
      <c r="F629" s="547"/>
      <c r="G629" s="547"/>
      <c r="H629" s="547"/>
      <c r="I629" s="125"/>
      <c r="J629" s="125"/>
      <c r="K629" s="125"/>
      <c r="L629" s="61"/>
      <c r="M629" s="61"/>
      <c r="N629" s="560"/>
      <c r="O629" s="125"/>
      <c r="P629" s="561"/>
      <c r="Q629" s="561"/>
      <c r="R629" s="561"/>
      <c r="S629" s="560"/>
      <c r="T629" s="561"/>
      <c r="U629" s="561"/>
      <c r="V629" s="561"/>
      <c r="W629" s="125"/>
      <c r="X629" s="561"/>
      <c r="Y629" s="561"/>
      <c r="Z629" s="561"/>
      <c r="AA629" s="561"/>
      <c r="AB629" s="561"/>
      <c r="AC629" s="561"/>
      <c r="AD629" s="561"/>
      <c r="AE629" s="561"/>
      <c r="AF629" s="561"/>
      <c r="AG629" s="561"/>
      <c r="AH629" s="561"/>
      <c r="AI629" s="562"/>
      <c r="AJ629" s="562"/>
      <c r="AK629" s="562"/>
      <c r="AL629" s="562"/>
      <c r="AM629" s="562"/>
      <c r="AN629" s="562"/>
      <c r="AO629" s="562"/>
      <c r="AP629" s="562"/>
      <c r="AQ629" s="562"/>
      <c r="AR629" s="562"/>
      <c r="AS629" s="562"/>
      <c r="AT629" s="562"/>
      <c r="AU629" s="562"/>
      <c r="AV629" s="562"/>
      <c r="AW629" s="562"/>
      <c r="AX629" s="562"/>
    </row>
    <row r="630" outlineLevel="1">
      <c r="A630" s="61"/>
      <c r="B630" s="61"/>
      <c r="C630" s="61"/>
      <c r="D630" s="135"/>
      <c r="E630" s="547" t="s">
        <v>2693</v>
      </c>
      <c r="F630" s="547"/>
      <c r="G630" s="547"/>
      <c r="H630" s="547"/>
      <c r="I630" s="125"/>
      <c r="J630" s="125"/>
      <c r="K630" s="125"/>
      <c r="L630" s="61"/>
      <c r="M630" s="61"/>
      <c r="N630" s="560"/>
      <c r="O630" s="125"/>
      <c r="P630" s="561"/>
      <c r="Q630" s="561"/>
      <c r="R630" s="561"/>
      <c r="S630" s="560"/>
      <c r="T630" s="561"/>
      <c r="U630" s="561"/>
      <c r="V630" s="561"/>
      <c r="W630" s="125"/>
      <c r="X630" s="561"/>
      <c r="Y630" s="561"/>
      <c r="Z630" s="561"/>
      <c r="AA630" s="561"/>
      <c r="AB630" s="561"/>
      <c r="AC630" s="561"/>
      <c r="AD630" s="561"/>
      <c r="AE630" s="561"/>
      <c r="AF630" s="561"/>
      <c r="AG630" s="561"/>
      <c r="AH630" s="561"/>
      <c r="AI630" s="562"/>
      <c r="AJ630" s="562"/>
      <c r="AK630" s="562"/>
      <c r="AL630" s="562"/>
      <c r="AM630" s="562"/>
      <c r="AN630" s="562"/>
      <c r="AO630" s="562"/>
      <c r="AP630" s="562"/>
      <c r="AQ630" s="562"/>
      <c r="AR630" s="562"/>
      <c r="AS630" s="562"/>
      <c r="AT630" s="562"/>
      <c r="AU630" s="562"/>
      <c r="AV630" s="562"/>
      <c r="AW630" s="562"/>
      <c r="AX630" s="562"/>
    </row>
    <row r="631" outlineLevel="1">
      <c r="A631" s="62"/>
      <c r="B631" s="61"/>
      <c r="C631" s="62"/>
      <c r="D631" s="547" t="s">
        <v>2016</v>
      </c>
      <c r="E631" s="547"/>
      <c r="F631" s="547"/>
      <c r="G631" s="547"/>
      <c r="H631" s="547"/>
      <c r="I631" s="135"/>
      <c r="J631" s="135"/>
      <c r="K631" s="135"/>
      <c r="L631" s="62"/>
      <c r="M631" s="62"/>
      <c r="N631" s="560"/>
      <c r="O631" s="135"/>
      <c r="P631" s="561"/>
      <c r="Q631" s="561"/>
      <c r="R631" s="561"/>
      <c r="S631" s="560"/>
      <c r="T631" s="561"/>
      <c r="U631" s="561"/>
      <c r="V631" s="561"/>
      <c r="W631" s="135"/>
      <c r="X631" s="561"/>
      <c r="Y631" s="561"/>
      <c r="Z631" s="561"/>
      <c r="AA631" s="561"/>
      <c r="AB631" s="561"/>
      <c r="AC631" s="561"/>
      <c r="AD631" s="561"/>
      <c r="AE631" s="561"/>
      <c r="AF631" s="561"/>
      <c r="AG631" s="561"/>
      <c r="AH631" s="561"/>
      <c r="AI631" s="562"/>
      <c r="AJ631" s="562"/>
      <c r="AK631" s="562"/>
      <c r="AL631" s="562"/>
      <c r="AM631" s="562"/>
      <c r="AN631" s="562"/>
      <c r="AO631" s="562"/>
      <c r="AP631" s="562"/>
      <c r="AQ631" s="562"/>
      <c r="AR631" s="562"/>
      <c r="AS631" s="562"/>
      <c r="AT631" s="562"/>
      <c r="AU631" s="562"/>
      <c r="AV631" s="562"/>
      <c r="AW631" s="562"/>
      <c r="AX631" s="562"/>
    </row>
    <row r="632" outlineLevel="1">
      <c r="A632" s="558">
        <v>71.0</v>
      </c>
      <c r="B632" s="61"/>
      <c r="C632" s="225" t="s">
        <v>1730</v>
      </c>
      <c r="D632" s="547" t="s">
        <v>2687</v>
      </c>
      <c r="E632" s="547"/>
      <c r="F632" s="547"/>
      <c r="G632" s="547"/>
      <c r="H632" s="547"/>
      <c r="I632" s="559" t="s">
        <v>2339</v>
      </c>
      <c r="J632" s="559" t="s">
        <v>1732</v>
      </c>
      <c r="K632" s="559" t="s">
        <v>1731</v>
      </c>
      <c r="L632" s="225" t="s">
        <v>1990</v>
      </c>
      <c r="M632" s="225" t="s">
        <v>2228</v>
      </c>
      <c r="N632" s="560"/>
      <c r="O632" s="559" t="s">
        <v>2080</v>
      </c>
      <c r="P632" s="561"/>
      <c r="Q632" s="561"/>
      <c r="R632" s="561"/>
      <c r="S632" s="560"/>
      <c r="T632" s="561"/>
      <c r="U632" s="561"/>
      <c r="V632" s="561"/>
      <c r="W632" s="559" t="s">
        <v>290</v>
      </c>
      <c r="X632" s="561"/>
      <c r="Y632" s="561"/>
      <c r="Z632" s="561"/>
      <c r="AA632" s="561"/>
      <c r="AB632" s="561"/>
      <c r="AC632" s="561"/>
      <c r="AD632" s="561"/>
      <c r="AE632" s="561"/>
      <c r="AF632" s="561"/>
      <c r="AG632" s="561"/>
      <c r="AH632" s="561"/>
      <c r="AI632" s="562"/>
      <c r="AJ632" s="562"/>
      <c r="AK632" s="562"/>
      <c r="AL632" s="562"/>
      <c r="AM632" s="562"/>
      <c r="AN632" s="562"/>
      <c r="AO632" s="562"/>
      <c r="AP632" s="562"/>
      <c r="AQ632" s="562"/>
      <c r="AR632" s="562"/>
      <c r="AS632" s="562"/>
      <c r="AT632" s="562"/>
      <c r="AU632" s="562"/>
      <c r="AV632" s="562"/>
      <c r="AW632" s="562"/>
      <c r="AX632" s="562"/>
    </row>
    <row r="633" outlineLevel="1">
      <c r="A633" s="61"/>
      <c r="B633" s="61"/>
      <c r="C633" s="61"/>
      <c r="D633" s="547" t="s">
        <v>2689</v>
      </c>
      <c r="E633" s="547"/>
      <c r="F633" s="547"/>
      <c r="G633" s="547"/>
      <c r="H633" s="547"/>
      <c r="I633" s="125"/>
      <c r="J633" s="125"/>
      <c r="K633" s="125"/>
      <c r="L633" s="61"/>
      <c r="M633" s="61"/>
      <c r="N633" s="560"/>
      <c r="O633" s="125"/>
      <c r="P633" s="561"/>
      <c r="Q633" s="561"/>
      <c r="R633" s="561"/>
      <c r="S633" s="560"/>
      <c r="T633" s="561"/>
      <c r="U633" s="561"/>
      <c r="V633" s="561"/>
      <c r="W633" s="125"/>
      <c r="X633" s="561"/>
      <c r="Y633" s="561"/>
      <c r="Z633" s="561"/>
      <c r="AA633" s="561"/>
      <c r="AB633" s="561"/>
      <c r="AC633" s="561"/>
      <c r="AD633" s="561"/>
      <c r="AE633" s="561"/>
      <c r="AF633" s="561"/>
      <c r="AG633" s="561"/>
      <c r="AH633" s="561"/>
      <c r="AI633" s="562"/>
      <c r="AJ633" s="562"/>
      <c r="AK633" s="562"/>
      <c r="AL633" s="562"/>
      <c r="AM633" s="562"/>
      <c r="AN633" s="562"/>
      <c r="AO633" s="562"/>
      <c r="AP633" s="562"/>
      <c r="AQ633" s="562"/>
      <c r="AR633" s="562"/>
      <c r="AS633" s="562"/>
      <c r="AT633" s="562"/>
      <c r="AU633" s="562"/>
      <c r="AV633" s="562"/>
      <c r="AW633" s="562"/>
      <c r="AX633" s="562"/>
    </row>
    <row r="634" outlineLevel="1">
      <c r="A634" s="61"/>
      <c r="B634" s="61"/>
      <c r="C634" s="61"/>
      <c r="D634" s="563" t="s">
        <v>2690</v>
      </c>
      <c r="E634" s="564" t="s">
        <v>2551</v>
      </c>
      <c r="F634" s="547"/>
      <c r="G634" s="547"/>
      <c r="H634" s="547"/>
      <c r="I634" s="125"/>
      <c r="J634" s="125"/>
      <c r="K634" s="125"/>
      <c r="L634" s="61"/>
      <c r="M634" s="61"/>
      <c r="N634" s="560"/>
      <c r="O634" s="125"/>
      <c r="P634" s="561"/>
      <c r="Q634" s="561"/>
      <c r="R634" s="561"/>
      <c r="S634" s="560"/>
      <c r="T634" s="561"/>
      <c r="U634" s="561"/>
      <c r="V634" s="561"/>
      <c r="W634" s="125"/>
      <c r="X634" s="561"/>
      <c r="Y634" s="561"/>
      <c r="Z634" s="561"/>
      <c r="AA634" s="561"/>
      <c r="AB634" s="561"/>
      <c r="AC634" s="561"/>
      <c r="AD634" s="561"/>
      <c r="AE634" s="561"/>
      <c r="AF634" s="561"/>
      <c r="AG634" s="561"/>
      <c r="AH634" s="561"/>
      <c r="AI634" s="562"/>
      <c r="AJ634" s="562"/>
      <c r="AK634" s="562"/>
      <c r="AL634" s="562"/>
      <c r="AM634" s="562"/>
      <c r="AN634" s="562"/>
      <c r="AO634" s="562"/>
      <c r="AP634" s="562"/>
      <c r="AQ634" s="562"/>
      <c r="AR634" s="562"/>
      <c r="AS634" s="562"/>
      <c r="AT634" s="562"/>
      <c r="AU634" s="562"/>
      <c r="AV634" s="562"/>
      <c r="AW634" s="562"/>
      <c r="AX634" s="562"/>
    </row>
    <row r="635" outlineLevel="1">
      <c r="A635" s="61"/>
      <c r="B635" s="61"/>
      <c r="C635" s="61"/>
      <c r="D635" s="135"/>
      <c r="E635" s="564" t="s">
        <v>2691</v>
      </c>
      <c r="F635" s="547"/>
      <c r="G635" s="547"/>
      <c r="H635" s="547"/>
      <c r="I635" s="125"/>
      <c r="J635" s="125"/>
      <c r="K635" s="125"/>
      <c r="L635" s="61"/>
      <c r="M635" s="61"/>
      <c r="N635" s="560"/>
      <c r="O635" s="125"/>
      <c r="P635" s="561"/>
      <c r="Q635" s="561"/>
      <c r="R635" s="561"/>
      <c r="S635" s="560"/>
      <c r="T635" s="561"/>
      <c r="U635" s="561"/>
      <c r="V635" s="561"/>
      <c r="W635" s="125"/>
      <c r="X635" s="561"/>
      <c r="Y635" s="561"/>
      <c r="Z635" s="561"/>
      <c r="AA635" s="561"/>
      <c r="AB635" s="561"/>
      <c r="AC635" s="561"/>
      <c r="AD635" s="561"/>
      <c r="AE635" s="561"/>
      <c r="AF635" s="561"/>
      <c r="AG635" s="561"/>
      <c r="AH635" s="561"/>
      <c r="AI635" s="562"/>
      <c r="AJ635" s="562"/>
      <c r="AK635" s="562"/>
      <c r="AL635" s="562"/>
      <c r="AM635" s="562"/>
      <c r="AN635" s="562"/>
      <c r="AO635" s="562"/>
      <c r="AP635" s="562"/>
      <c r="AQ635" s="562"/>
      <c r="AR635" s="562"/>
      <c r="AS635" s="562"/>
      <c r="AT635" s="562"/>
      <c r="AU635" s="562"/>
      <c r="AV635" s="562"/>
      <c r="AW635" s="562"/>
      <c r="AX635" s="562"/>
    </row>
    <row r="636" outlineLevel="1">
      <c r="A636" s="61"/>
      <c r="B636" s="61"/>
      <c r="C636" s="61"/>
      <c r="D636" s="547" t="s">
        <v>2692</v>
      </c>
      <c r="E636" s="547"/>
      <c r="F636" s="547"/>
      <c r="G636" s="547"/>
      <c r="H636" s="547"/>
      <c r="I636" s="125"/>
      <c r="J636" s="125"/>
      <c r="K636" s="125"/>
      <c r="L636" s="61"/>
      <c r="M636" s="61"/>
      <c r="N636" s="560"/>
      <c r="O636" s="125"/>
      <c r="P636" s="561"/>
      <c r="Q636" s="561"/>
      <c r="R636" s="561"/>
      <c r="S636" s="560"/>
      <c r="T636" s="561"/>
      <c r="U636" s="561"/>
      <c r="V636" s="561"/>
      <c r="W636" s="125"/>
      <c r="X636" s="561"/>
      <c r="Y636" s="561"/>
      <c r="Z636" s="561"/>
      <c r="AA636" s="561"/>
      <c r="AB636" s="561"/>
      <c r="AC636" s="561"/>
      <c r="AD636" s="561"/>
      <c r="AE636" s="561"/>
      <c r="AF636" s="561"/>
      <c r="AG636" s="561"/>
      <c r="AH636" s="561"/>
      <c r="AI636" s="562"/>
      <c r="AJ636" s="562"/>
      <c r="AK636" s="562"/>
      <c r="AL636" s="562"/>
      <c r="AM636" s="562"/>
      <c r="AN636" s="562"/>
      <c r="AO636" s="562"/>
      <c r="AP636" s="562"/>
      <c r="AQ636" s="562"/>
      <c r="AR636" s="562"/>
      <c r="AS636" s="562"/>
      <c r="AT636" s="562"/>
      <c r="AU636" s="562"/>
      <c r="AV636" s="562"/>
      <c r="AW636" s="562"/>
      <c r="AX636" s="562"/>
    </row>
    <row r="637" outlineLevel="1">
      <c r="A637" s="61"/>
      <c r="B637" s="61"/>
      <c r="C637" s="61"/>
      <c r="D637" s="559" t="s">
        <v>2014</v>
      </c>
      <c r="E637" s="547" t="s">
        <v>2554</v>
      </c>
      <c r="F637" s="547"/>
      <c r="G637" s="547"/>
      <c r="H637" s="547"/>
      <c r="I637" s="125"/>
      <c r="J637" s="125"/>
      <c r="K637" s="125"/>
      <c r="L637" s="61"/>
      <c r="M637" s="61"/>
      <c r="N637" s="560"/>
      <c r="O637" s="125"/>
      <c r="P637" s="561"/>
      <c r="Q637" s="561"/>
      <c r="R637" s="561"/>
      <c r="S637" s="560"/>
      <c r="T637" s="561"/>
      <c r="U637" s="561"/>
      <c r="V637" s="561"/>
      <c r="W637" s="125"/>
      <c r="X637" s="561"/>
      <c r="Y637" s="561"/>
      <c r="Z637" s="561"/>
      <c r="AA637" s="561"/>
      <c r="AB637" s="561"/>
      <c r="AC637" s="561"/>
      <c r="AD637" s="561"/>
      <c r="AE637" s="561"/>
      <c r="AF637" s="561"/>
      <c r="AG637" s="561"/>
      <c r="AH637" s="561"/>
      <c r="AI637" s="562"/>
      <c r="AJ637" s="562"/>
      <c r="AK637" s="562"/>
      <c r="AL637" s="562"/>
      <c r="AM637" s="562"/>
      <c r="AN637" s="562"/>
      <c r="AO637" s="562"/>
      <c r="AP637" s="562"/>
      <c r="AQ637" s="562"/>
      <c r="AR637" s="562"/>
      <c r="AS637" s="562"/>
      <c r="AT637" s="562"/>
      <c r="AU637" s="562"/>
      <c r="AV637" s="562"/>
      <c r="AW637" s="562"/>
      <c r="AX637" s="562"/>
    </row>
    <row r="638" outlineLevel="1">
      <c r="A638" s="61"/>
      <c r="B638" s="61"/>
      <c r="C638" s="61"/>
      <c r="D638" s="135"/>
      <c r="E638" s="547" t="s">
        <v>2693</v>
      </c>
      <c r="F638" s="547"/>
      <c r="G638" s="547"/>
      <c r="H638" s="547"/>
      <c r="I638" s="125"/>
      <c r="J638" s="125"/>
      <c r="K638" s="125"/>
      <c r="L638" s="61"/>
      <c r="M638" s="61"/>
      <c r="N638" s="560"/>
      <c r="O638" s="125"/>
      <c r="P638" s="561"/>
      <c r="Q638" s="561"/>
      <c r="R638" s="561"/>
      <c r="S638" s="560"/>
      <c r="T638" s="561"/>
      <c r="U638" s="561"/>
      <c r="V638" s="561"/>
      <c r="W638" s="125"/>
      <c r="X638" s="561"/>
      <c r="Y638" s="561"/>
      <c r="Z638" s="561"/>
      <c r="AA638" s="561"/>
      <c r="AB638" s="561"/>
      <c r="AC638" s="561"/>
      <c r="AD638" s="561"/>
      <c r="AE638" s="561"/>
      <c r="AF638" s="561"/>
      <c r="AG638" s="561"/>
      <c r="AH638" s="561"/>
      <c r="AI638" s="562"/>
      <c r="AJ638" s="562"/>
      <c r="AK638" s="562"/>
      <c r="AL638" s="562"/>
      <c r="AM638" s="562"/>
      <c r="AN638" s="562"/>
      <c r="AO638" s="562"/>
      <c r="AP638" s="562"/>
      <c r="AQ638" s="562"/>
      <c r="AR638" s="562"/>
      <c r="AS638" s="562"/>
      <c r="AT638" s="562"/>
      <c r="AU638" s="562"/>
      <c r="AV638" s="562"/>
      <c r="AW638" s="562"/>
      <c r="AX638" s="562"/>
    </row>
    <row r="639" outlineLevel="1">
      <c r="A639" s="61"/>
      <c r="B639" s="61"/>
      <c r="C639" s="61"/>
      <c r="D639" s="547" t="s">
        <v>2694</v>
      </c>
      <c r="E639" s="547"/>
      <c r="F639" s="547"/>
      <c r="G639" s="547"/>
      <c r="H639" s="547"/>
      <c r="I639" s="125"/>
      <c r="J639" s="125"/>
      <c r="K639" s="125"/>
      <c r="L639" s="61"/>
      <c r="M639" s="61"/>
      <c r="N639" s="560"/>
      <c r="O639" s="125"/>
      <c r="P639" s="561"/>
      <c r="Q639" s="561"/>
      <c r="R639" s="561"/>
      <c r="S639" s="560"/>
      <c r="T639" s="561"/>
      <c r="U639" s="561"/>
      <c r="V639" s="561"/>
      <c r="W639" s="125"/>
      <c r="X639" s="561"/>
      <c r="Y639" s="561"/>
      <c r="Z639" s="561"/>
      <c r="AA639" s="561"/>
      <c r="AB639" s="561"/>
      <c r="AC639" s="561"/>
      <c r="AD639" s="561"/>
      <c r="AE639" s="561"/>
      <c r="AF639" s="561"/>
      <c r="AG639" s="561"/>
      <c r="AH639" s="561"/>
      <c r="AI639" s="562"/>
      <c r="AJ639" s="562"/>
      <c r="AK639" s="562"/>
      <c r="AL639" s="562"/>
      <c r="AM639" s="562"/>
      <c r="AN639" s="562"/>
      <c r="AO639" s="562"/>
      <c r="AP639" s="562"/>
      <c r="AQ639" s="562"/>
      <c r="AR639" s="562"/>
      <c r="AS639" s="562"/>
      <c r="AT639" s="562"/>
      <c r="AU639" s="562"/>
      <c r="AV639" s="562"/>
      <c r="AW639" s="562"/>
      <c r="AX639" s="562"/>
    </row>
    <row r="640" outlineLevel="1">
      <c r="A640" s="62"/>
      <c r="B640" s="61"/>
      <c r="C640" s="62"/>
      <c r="D640" s="547" t="s">
        <v>2016</v>
      </c>
      <c r="E640" s="547"/>
      <c r="F640" s="547"/>
      <c r="G640" s="547"/>
      <c r="H640" s="547"/>
      <c r="I640" s="135"/>
      <c r="J640" s="135"/>
      <c r="K640" s="135"/>
      <c r="L640" s="62"/>
      <c r="M640" s="62"/>
      <c r="N640" s="560"/>
      <c r="O640" s="135"/>
      <c r="P640" s="561"/>
      <c r="Q640" s="561"/>
      <c r="R640" s="561"/>
      <c r="S640" s="560"/>
      <c r="T640" s="561"/>
      <c r="U640" s="561"/>
      <c r="V640" s="561"/>
      <c r="W640" s="135"/>
      <c r="X640" s="561"/>
      <c r="Y640" s="561"/>
      <c r="Z640" s="561"/>
      <c r="AA640" s="561"/>
      <c r="AB640" s="561"/>
      <c r="AC640" s="561"/>
      <c r="AD640" s="561"/>
      <c r="AE640" s="561"/>
      <c r="AF640" s="561"/>
      <c r="AG640" s="561"/>
      <c r="AH640" s="561"/>
      <c r="AI640" s="562"/>
      <c r="AJ640" s="562"/>
      <c r="AK640" s="562"/>
      <c r="AL640" s="562"/>
      <c r="AM640" s="562"/>
      <c r="AN640" s="562"/>
      <c r="AO640" s="562"/>
      <c r="AP640" s="562"/>
      <c r="AQ640" s="562"/>
      <c r="AR640" s="562"/>
      <c r="AS640" s="562"/>
      <c r="AT640" s="562"/>
      <c r="AU640" s="562"/>
      <c r="AV640" s="562"/>
      <c r="AW640" s="562"/>
      <c r="AX640" s="562"/>
    </row>
    <row r="641" outlineLevel="1">
      <c r="A641" s="558">
        <v>72.0</v>
      </c>
      <c r="B641" s="61"/>
      <c r="C641" s="225" t="s">
        <v>1733</v>
      </c>
      <c r="D641" s="547" t="s">
        <v>2687</v>
      </c>
      <c r="E641" s="547"/>
      <c r="F641" s="547"/>
      <c r="G641" s="547"/>
      <c r="H641" s="547"/>
      <c r="I641" s="559" t="s">
        <v>2339</v>
      </c>
      <c r="J641" s="559" t="s">
        <v>1735</v>
      </c>
      <c r="K641" s="559" t="s">
        <v>1734</v>
      </c>
      <c r="L641" s="225" t="s">
        <v>1990</v>
      </c>
      <c r="M641" s="225" t="s">
        <v>2228</v>
      </c>
      <c r="N641" s="560"/>
      <c r="O641" s="559" t="s">
        <v>2080</v>
      </c>
      <c r="P641" s="561"/>
      <c r="Q641" s="561"/>
      <c r="R641" s="561"/>
      <c r="S641" s="560"/>
      <c r="T641" s="561"/>
      <c r="U641" s="561"/>
      <c r="V641" s="561"/>
      <c r="W641" s="559" t="s">
        <v>290</v>
      </c>
      <c r="X641" s="561"/>
      <c r="Y641" s="561"/>
      <c r="Z641" s="561"/>
      <c r="AA641" s="561"/>
      <c r="AB641" s="561"/>
      <c r="AC641" s="561"/>
      <c r="AD641" s="561"/>
      <c r="AE641" s="561"/>
      <c r="AF641" s="561"/>
      <c r="AG641" s="561"/>
      <c r="AH641" s="561"/>
      <c r="AI641" s="562"/>
      <c r="AJ641" s="562"/>
      <c r="AK641" s="562"/>
      <c r="AL641" s="562"/>
      <c r="AM641" s="562"/>
      <c r="AN641" s="562"/>
      <c r="AO641" s="562"/>
      <c r="AP641" s="562"/>
      <c r="AQ641" s="562"/>
      <c r="AR641" s="562"/>
      <c r="AS641" s="562"/>
      <c r="AT641" s="562"/>
      <c r="AU641" s="562"/>
      <c r="AV641" s="562"/>
      <c r="AW641" s="562"/>
      <c r="AX641" s="562"/>
    </row>
    <row r="642" outlineLevel="1">
      <c r="A642" s="61"/>
      <c r="B642" s="61"/>
      <c r="C642" s="61"/>
      <c r="D642" s="547" t="s">
        <v>2689</v>
      </c>
      <c r="E642" s="547"/>
      <c r="F642" s="547"/>
      <c r="G642" s="547"/>
      <c r="H642" s="547"/>
      <c r="I642" s="125"/>
      <c r="J642" s="125"/>
      <c r="K642" s="125"/>
      <c r="L642" s="61"/>
      <c r="M642" s="61"/>
      <c r="N642" s="560"/>
      <c r="O642" s="125"/>
      <c r="P642" s="561"/>
      <c r="Q642" s="561"/>
      <c r="R642" s="561"/>
      <c r="S642" s="560"/>
      <c r="T642" s="561"/>
      <c r="U642" s="561"/>
      <c r="V642" s="561"/>
      <c r="W642" s="125"/>
      <c r="X642" s="561"/>
      <c r="Y642" s="561"/>
      <c r="Z642" s="561"/>
      <c r="AA642" s="561"/>
      <c r="AB642" s="561"/>
      <c r="AC642" s="561"/>
      <c r="AD642" s="561"/>
      <c r="AE642" s="561"/>
      <c r="AF642" s="561"/>
      <c r="AG642" s="561"/>
      <c r="AH642" s="561"/>
      <c r="AI642" s="562"/>
      <c r="AJ642" s="562"/>
      <c r="AK642" s="562"/>
      <c r="AL642" s="562"/>
      <c r="AM642" s="562"/>
      <c r="AN642" s="562"/>
      <c r="AO642" s="562"/>
      <c r="AP642" s="562"/>
      <c r="AQ642" s="562"/>
      <c r="AR642" s="562"/>
      <c r="AS642" s="562"/>
      <c r="AT642" s="562"/>
      <c r="AU642" s="562"/>
      <c r="AV642" s="562"/>
      <c r="AW642" s="562"/>
      <c r="AX642" s="562"/>
    </row>
    <row r="643" outlineLevel="1">
      <c r="A643" s="61"/>
      <c r="B643" s="61"/>
      <c r="C643" s="61"/>
      <c r="D643" s="563" t="s">
        <v>2690</v>
      </c>
      <c r="E643" s="564" t="s">
        <v>2551</v>
      </c>
      <c r="F643" s="547"/>
      <c r="G643" s="547"/>
      <c r="H643" s="547"/>
      <c r="I643" s="125"/>
      <c r="J643" s="125"/>
      <c r="K643" s="125"/>
      <c r="L643" s="61"/>
      <c r="M643" s="61"/>
      <c r="N643" s="560"/>
      <c r="O643" s="125"/>
      <c r="P643" s="561"/>
      <c r="Q643" s="561"/>
      <c r="R643" s="561"/>
      <c r="S643" s="560"/>
      <c r="T643" s="561"/>
      <c r="U643" s="561"/>
      <c r="V643" s="561"/>
      <c r="W643" s="125"/>
      <c r="X643" s="561"/>
      <c r="Y643" s="561"/>
      <c r="Z643" s="561"/>
      <c r="AA643" s="561"/>
      <c r="AB643" s="561"/>
      <c r="AC643" s="561"/>
      <c r="AD643" s="561"/>
      <c r="AE643" s="561"/>
      <c r="AF643" s="561"/>
      <c r="AG643" s="561"/>
      <c r="AH643" s="561"/>
      <c r="AI643" s="562"/>
      <c r="AJ643" s="562"/>
      <c r="AK643" s="562"/>
      <c r="AL643" s="562"/>
      <c r="AM643" s="562"/>
      <c r="AN643" s="562"/>
      <c r="AO643" s="562"/>
      <c r="AP643" s="562"/>
      <c r="AQ643" s="562"/>
      <c r="AR643" s="562"/>
      <c r="AS643" s="562"/>
      <c r="AT643" s="562"/>
      <c r="AU643" s="562"/>
      <c r="AV643" s="562"/>
      <c r="AW643" s="562"/>
      <c r="AX643" s="562"/>
    </row>
    <row r="644" outlineLevel="1">
      <c r="A644" s="61"/>
      <c r="B644" s="61"/>
      <c r="C644" s="61"/>
      <c r="D644" s="135"/>
      <c r="E644" s="564" t="s">
        <v>2691</v>
      </c>
      <c r="F644" s="547"/>
      <c r="G644" s="547"/>
      <c r="H644" s="547"/>
      <c r="I644" s="125"/>
      <c r="J644" s="125"/>
      <c r="K644" s="125"/>
      <c r="L644" s="61"/>
      <c r="M644" s="61"/>
      <c r="N644" s="560"/>
      <c r="O644" s="125"/>
      <c r="P644" s="561"/>
      <c r="Q644" s="561"/>
      <c r="R644" s="561"/>
      <c r="S644" s="560"/>
      <c r="T644" s="561"/>
      <c r="U644" s="561"/>
      <c r="V644" s="561"/>
      <c r="W644" s="125"/>
      <c r="X644" s="561"/>
      <c r="Y644" s="561"/>
      <c r="Z644" s="561"/>
      <c r="AA644" s="561"/>
      <c r="AB644" s="561"/>
      <c r="AC644" s="561"/>
      <c r="AD644" s="561"/>
      <c r="AE644" s="561"/>
      <c r="AF644" s="561"/>
      <c r="AG644" s="561"/>
      <c r="AH644" s="561"/>
      <c r="AI644" s="562"/>
      <c r="AJ644" s="562"/>
      <c r="AK644" s="562"/>
      <c r="AL644" s="562"/>
      <c r="AM644" s="562"/>
      <c r="AN644" s="562"/>
      <c r="AO644" s="562"/>
      <c r="AP644" s="562"/>
      <c r="AQ644" s="562"/>
      <c r="AR644" s="562"/>
      <c r="AS644" s="562"/>
      <c r="AT644" s="562"/>
      <c r="AU644" s="562"/>
      <c r="AV644" s="562"/>
      <c r="AW644" s="562"/>
      <c r="AX644" s="562"/>
    </row>
    <row r="645" outlineLevel="1">
      <c r="A645" s="61"/>
      <c r="B645" s="61"/>
      <c r="C645" s="61"/>
      <c r="D645" s="547" t="s">
        <v>2692</v>
      </c>
      <c r="E645" s="547"/>
      <c r="F645" s="547"/>
      <c r="G645" s="547"/>
      <c r="H645" s="547"/>
      <c r="I645" s="125"/>
      <c r="J645" s="125"/>
      <c r="K645" s="125"/>
      <c r="L645" s="61"/>
      <c r="M645" s="61"/>
      <c r="N645" s="560"/>
      <c r="O645" s="125"/>
      <c r="P645" s="561"/>
      <c r="Q645" s="561"/>
      <c r="R645" s="561"/>
      <c r="S645" s="560"/>
      <c r="T645" s="561"/>
      <c r="U645" s="561"/>
      <c r="V645" s="561"/>
      <c r="W645" s="125"/>
      <c r="X645" s="561"/>
      <c r="Y645" s="561"/>
      <c r="Z645" s="561"/>
      <c r="AA645" s="561"/>
      <c r="AB645" s="561"/>
      <c r="AC645" s="561"/>
      <c r="AD645" s="561"/>
      <c r="AE645" s="561"/>
      <c r="AF645" s="561"/>
      <c r="AG645" s="561"/>
      <c r="AH645" s="561"/>
      <c r="AI645" s="562"/>
      <c r="AJ645" s="562"/>
      <c r="AK645" s="562"/>
      <c r="AL645" s="562"/>
      <c r="AM645" s="562"/>
      <c r="AN645" s="562"/>
      <c r="AO645" s="562"/>
      <c r="AP645" s="562"/>
      <c r="AQ645" s="562"/>
      <c r="AR645" s="562"/>
      <c r="AS645" s="562"/>
      <c r="AT645" s="562"/>
      <c r="AU645" s="562"/>
      <c r="AV645" s="562"/>
      <c r="AW645" s="562"/>
      <c r="AX645" s="562"/>
    </row>
    <row r="646" outlineLevel="1">
      <c r="A646" s="61"/>
      <c r="B646" s="61"/>
      <c r="C646" s="61"/>
      <c r="D646" s="559" t="s">
        <v>2014</v>
      </c>
      <c r="E646" s="547" t="s">
        <v>2554</v>
      </c>
      <c r="F646" s="547"/>
      <c r="G646" s="547"/>
      <c r="H646" s="547"/>
      <c r="I646" s="125"/>
      <c r="J646" s="125"/>
      <c r="K646" s="125"/>
      <c r="L646" s="61"/>
      <c r="M646" s="61"/>
      <c r="N646" s="560"/>
      <c r="O646" s="125"/>
      <c r="P646" s="561"/>
      <c r="Q646" s="561"/>
      <c r="R646" s="561"/>
      <c r="S646" s="560"/>
      <c r="T646" s="561"/>
      <c r="U646" s="561"/>
      <c r="V646" s="561"/>
      <c r="W646" s="125"/>
      <c r="X646" s="561"/>
      <c r="Y646" s="561"/>
      <c r="Z646" s="561"/>
      <c r="AA646" s="561"/>
      <c r="AB646" s="561"/>
      <c r="AC646" s="561"/>
      <c r="AD646" s="561"/>
      <c r="AE646" s="561"/>
      <c r="AF646" s="561"/>
      <c r="AG646" s="561"/>
      <c r="AH646" s="561"/>
      <c r="AI646" s="562"/>
      <c r="AJ646" s="562"/>
      <c r="AK646" s="562"/>
      <c r="AL646" s="562"/>
      <c r="AM646" s="562"/>
      <c r="AN646" s="562"/>
      <c r="AO646" s="562"/>
      <c r="AP646" s="562"/>
      <c r="AQ646" s="562"/>
      <c r="AR646" s="562"/>
      <c r="AS646" s="562"/>
      <c r="AT646" s="562"/>
      <c r="AU646" s="562"/>
      <c r="AV646" s="562"/>
      <c r="AW646" s="562"/>
      <c r="AX646" s="562"/>
    </row>
    <row r="647" outlineLevel="1">
      <c r="A647" s="61"/>
      <c r="B647" s="61"/>
      <c r="C647" s="61"/>
      <c r="D647" s="135"/>
      <c r="E647" s="547" t="s">
        <v>2693</v>
      </c>
      <c r="F647" s="547"/>
      <c r="G647" s="547"/>
      <c r="H647" s="547"/>
      <c r="I647" s="125"/>
      <c r="J647" s="125"/>
      <c r="K647" s="125"/>
      <c r="L647" s="61"/>
      <c r="M647" s="61"/>
      <c r="N647" s="560"/>
      <c r="O647" s="125"/>
      <c r="P647" s="561"/>
      <c r="Q647" s="561"/>
      <c r="R647" s="561"/>
      <c r="S647" s="560"/>
      <c r="T647" s="561"/>
      <c r="U647" s="561"/>
      <c r="V647" s="561"/>
      <c r="W647" s="125"/>
      <c r="X647" s="561"/>
      <c r="Y647" s="561"/>
      <c r="Z647" s="561"/>
      <c r="AA647" s="561"/>
      <c r="AB647" s="561"/>
      <c r="AC647" s="561"/>
      <c r="AD647" s="561"/>
      <c r="AE647" s="561"/>
      <c r="AF647" s="561"/>
      <c r="AG647" s="561"/>
      <c r="AH647" s="561"/>
      <c r="AI647" s="562"/>
      <c r="AJ647" s="562"/>
      <c r="AK647" s="562"/>
      <c r="AL647" s="562"/>
      <c r="AM647" s="562"/>
      <c r="AN647" s="562"/>
      <c r="AO647" s="562"/>
      <c r="AP647" s="562"/>
      <c r="AQ647" s="562"/>
      <c r="AR647" s="562"/>
      <c r="AS647" s="562"/>
      <c r="AT647" s="562"/>
      <c r="AU647" s="562"/>
      <c r="AV647" s="562"/>
      <c r="AW647" s="562"/>
      <c r="AX647" s="562"/>
    </row>
    <row r="648" outlineLevel="1">
      <c r="A648" s="61"/>
      <c r="B648" s="61"/>
      <c r="C648" s="61"/>
      <c r="D648" s="547" t="s">
        <v>2694</v>
      </c>
      <c r="E648" s="547"/>
      <c r="F648" s="547"/>
      <c r="G648" s="547"/>
      <c r="H648" s="547"/>
      <c r="I648" s="125"/>
      <c r="J648" s="125"/>
      <c r="K648" s="125"/>
      <c r="L648" s="61"/>
      <c r="M648" s="61"/>
      <c r="N648" s="560"/>
      <c r="O648" s="125"/>
      <c r="P648" s="561"/>
      <c r="Q648" s="561"/>
      <c r="R648" s="561"/>
      <c r="S648" s="552"/>
      <c r="T648" s="559"/>
      <c r="U648" s="561"/>
      <c r="V648" s="561"/>
      <c r="W648" s="125"/>
      <c r="X648" s="561"/>
      <c r="Y648" s="559"/>
      <c r="Z648" s="561"/>
      <c r="AA648" s="561"/>
      <c r="AB648" s="561"/>
      <c r="AC648" s="561"/>
      <c r="AD648" s="561"/>
      <c r="AE648" s="561"/>
      <c r="AF648" s="561"/>
      <c r="AG648" s="561"/>
      <c r="AH648" s="561"/>
      <c r="AI648" s="562"/>
      <c r="AJ648" s="562"/>
      <c r="AK648" s="562"/>
      <c r="AL648" s="562"/>
      <c r="AM648" s="562"/>
      <c r="AN648" s="562"/>
      <c r="AO648" s="562"/>
      <c r="AP648" s="562"/>
      <c r="AQ648" s="562"/>
      <c r="AR648" s="562"/>
      <c r="AS648" s="562"/>
      <c r="AT648" s="562"/>
      <c r="AU648" s="562"/>
      <c r="AV648" s="562"/>
      <c r="AW648" s="562"/>
      <c r="AX648" s="562"/>
    </row>
    <row r="649" outlineLevel="1">
      <c r="A649" s="62"/>
      <c r="B649" s="62"/>
      <c r="C649" s="62"/>
      <c r="D649" s="547" t="s">
        <v>2016</v>
      </c>
      <c r="E649" s="547"/>
      <c r="F649" s="547"/>
      <c r="G649" s="547"/>
      <c r="H649" s="547"/>
      <c r="I649" s="135"/>
      <c r="J649" s="135"/>
      <c r="K649" s="135"/>
      <c r="L649" s="62"/>
      <c r="M649" s="62"/>
      <c r="N649" s="560"/>
      <c r="O649" s="135"/>
      <c r="P649" s="561"/>
      <c r="Q649" s="561"/>
      <c r="R649" s="561"/>
      <c r="S649" s="552"/>
      <c r="T649" s="559"/>
      <c r="U649" s="561"/>
      <c r="V649" s="561"/>
      <c r="W649" s="135"/>
      <c r="X649" s="561"/>
      <c r="Y649" s="559"/>
      <c r="Z649" s="561"/>
      <c r="AA649" s="561"/>
      <c r="AB649" s="561"/>
      <c r="AC649" s="561"/>
      <c r="AD649" s="561"/>
      <c r="AE649" s="561"/>
      <c r="AF649" s="561"/>
      <c r="AG649" s="561"/>
      <c r="AH649" s="561"/>
      <c r="AI649" s="562"/>
      <c r="AJ649" s="562"/>
      <c r="AK649" s="562"/>
      <c r="AL649" s="562"/>
      <c r="AM649" s="562"/>
      <c r="AN649" s="562"/>
      <c r="AO649" s="562"/>
      <c r="AP649" s="562"/>
      <c r="AQ649" s="562"/>
      <c r="AR649" s="562"/>
      <c r="AS649" s="562"/>
      <c r="AT649" s="562"/>
      <c r="AU649" s="562"/>
      <c r="AV649" s="562"/>
      <c r="AW649" s="562"/>
      <c r="AX649" s="562"/>
    </row>
    <row r="650">
      <c r="A650" s="422">
        <v>73.0</v>
      </c>
      <c r="B650" s="457" t="s">
        <v>2233</v>
      </c>
      <c r="C650" s="157" t="s">
        <v>2234</v>
      </c>
      <c r="D650" s="148" t="s">
        <v>2687</v>
      </c>
      <c r="E650" s="148"/>
      <c r="F650" s="449" t="s">
        <v>2243</v>
      </c>
      <c r="G650" s="449" t="s">
        <v>2244</v>
      </c>
      <c r="H650" s="449" t="s">
        <v>2245</v>
      </c>
      <c r="I650" s="449"/>
      <c r="J650" s="449"/>
      <c r="K650" s="449" t="s">
        <v>2246</v>
      </c>
      <c r="L650" s="157" t="s">
        <v>237</v>
      </c>
      <c r="M650" s="157" t="s">
        <v>197</v>
      </c>
      <c r="N650" s="183" t="s">
        <v>853</v>
      </c>
      <c r="O650" s="449" t="s">
        <v>2247</v>
      </c>
      <c r="P650" s="152"/>
      <c r="Q650" s="152"/>
      <c r="R650" s="152"/>
      <c r="S650" s="183"/>
      <c r="T650" s="449"/>
      <c r="U650" s="152"/>
      <c r="V650" s="152"/>
      <c r="W650" s="148"/>
      <c r="X650" s="152"/>
      <c r="Y650" s="449"/>
      <c r="Z650" s="152"/>
      <c r="AA650" s="152"/>
      <c r="AB650" s="152"/>
      <c r="AC650" s="152"/>
      <c r="AD650" s="152"/>
      <c r="AE650" s="152"/>
      <c r="AF650" s="152"/>
      <c r="AG650" s="152"/>
      <c r="AH650" s="152"/>
      <c r="AI650" s="107"/>
      <c r="AJ650" s="107"/>
      <c r="AK650" s="107"/>
      <c r="AL650" s="107"/>
      <c r="AM650" s="107"/>
      <c r="AN650" s="107"/>
      <c r="AO650" s="107"/>
      <c r="AP650" s="107"/>
      <c r="AQ650" s="107"/>
      <c r="AR650" s="107"/>
      <c r="AS650" s="107"/>
      <c r="AT650" s="107"/>
      <c r="AU650" s="107"/>
      <c r="AV650" s="107"/>
      <c r="AW650" s="107"/>
      <c r="AX650" s="107"/>
    </row>
    <row r="651">
      <c r="A651" s="61"/>
      <c r="B651" s="61"/>
      <c r="C651" s="61"/>
      <c r="D651" s="148" t="s">
        <v>2689</v>
      </c>
      <c r="E651" s="148"/>
      <c r="F651" s="125"/>
      <c r="G651" s="125"/>
      <c r="H651" s="125"/>
      <c r="I651" s="125"/>
      <c r="J651" s="125"/>
      <c r="K651" s="125"/>
      <c r="L651" s="61"/>
      <c r="M651" s="61"/>
      <c r="N651" s="61"/>
      <c r="O651" s="125"/>
      <c r="P651" s="152"/>
      <c r="Q651" s="152"/>
      <c r="R651" s="152"/>
      <c r="S651" s="183"/>
      <c r="T651" s="449"/>
      <c r="U651" s="152"/>
      <c r="V651" s="152"/>
      <c r="W651" s="148"/>
      <c r="X651" s="152"/>
      <c r="Y651" s="449"/>
      <c r="Z651" s="152"/>
      <c r="AA651" s="152"/>
      <c r="AB651" s="152"/>
      <c r="AC651" s="152"/>
      <c r="AD651" s="152"/>
      <c r="AE651" s="152"/>
      <c r="AF651" s="152"/>
      <c r="AG651" s="152"/>
      <c r="AH651" s="152"/>
      <c r="AI651" s="107"/>
      <c r="AJ651" s="107"/>
      <c r="AK651" s="107"/>
      <c r="AL651" s="107"/>
      <c r="AM651" s="107"/>
      <c r="AN651" s="107"/>
      <c r="AO651" s="107"/>
      <c r="AP651" s="107"/>
      <c r="AQ651" s="107"/>
      <c r="AR651" s="107"/>
      <c r="AS651" s="107"/>
      <c r="AT651" s="107"/>
      <c r="AU651" s="107"/>
      <c r="AV651" s="107"/>
      <c r="AW651" s="107"/>
      <c r="AX651" s="107"/>
    </row>
    <row r="652">
      <c r="A652" s="61"/>
      <c r="B652" s="61"/>
      <c r="C652" s="61"/>
      <c r="D652" s="449" t="s">
        <v>2690</v>
      </c>
      <c r="E652" s="148" t="s">
        <v>2551</v>
      </c>
      <c r="F652" s="125"/>
      <c r="G652" s="125"/>
      <c r="H652" s="125"/>
      <c r="I652" s="125"/>
      <c r="J652" s="125"/>
      <c r="K652" s="125"/>
      <c r="L652" s="61"/>
      <c r="M652" s="61"/>
      <c r="N652" s="61"/>
      <c r="O652" s="125"/>
      <c r="P652" s="152"/>
      <c r="Q652" s="152"/>
      <c r="R652" s="152"/>
      <c r="S652" s="183"/>
      <c r="T652" s="449"/>
      <c r="U652" s="152"/>
      <c r="V652" s="152"/>
      <c r="W652" s="148"/>
      <c r="X652" s="152"/>
      <c r="Y652" s="449"/>
      <c r="Z652" s="152"/>
      <c r="AA652" s="152"/>
      <c r="AB652" s="152"/>
      <c r="AC652" s="152"/>
      <c r="AD652" s="152"/>
      <c r="AE652" s="152"/>
      <c r="AF652" s="152"/>
      <c r="AG652" s="152"/>
      <c r="AH652" s="152"/>
      <c r="AI652" s="107"/>
      <c r="AJ652" s="107"/>
      <c r="AK652" s="107"/>
      <c r="AL652" s="107"/>
      <c r="AM652" s="107"/>
      <c r="AN652" s="107"/>
      <c r="AO652" s="107"/>
      <c r="AP652" s="107"/>
      <c r="AQ652" s="107"/>
      <c r="AR652" s="107"/>
      <c r="AS652" s="107"/>
      <c r="AT652" s="107"/>
      <c r="AU652" s="107"/>
      <c r="AV652" s="107"/>
      <c r="AW652" s="107"/>
      <c r="AX652" s="107"/>
    </row>
    <row r="653">
      <c r="A653" s="61"/>
      <c r="B653" s="61"/>
      <c r="C653" s="61"/>
      <c r="D653" s="135"/>
      <c r="E653" s="148" t="s">
        <v>2691</v>
      </c>
      <c r="F653" s="125"/>
      <c r="G653" s="125"/>
      <c r="H653" s="125"/>
      <c r="I653" s="125"/>
      <c r="J653" s="125"/>
      <c r="K653" s="125"/>
      <c r="L653" s="61"/>
      <c r="M653" s="61"/>
      <c r="N653" s="61"/>
      <c r="O653" s="125"/>
      <c r="P653" s="152"/>
      <c r="Q653" s="152"/>
      <c r="R653" s="152"/>
      <c r="S653" s="183"/>
      <c r="T653" s="449"/>
      <c r="U653" s="152"/>
      <c r="V653" s="152"/>
      <c r="W653" s="148"/>
      <c r="X653" s="152"/>
      <c r="Y653" s="449"/>
      <c r="Z653" s="152"/>
      <c r="AA653" s="152"/>
      <c r="AB653" s="152"/>
      <c r="AC653" s="152"/>
      <c r="AD653" s="152"/>
      <c r="AE653" s="152"/>
      <c r="AF653" s="152"/>
      <c r="AG653" s="152"/>
      <c r="AH653" s="152"/>
      <c r="AI653" s="107"/>
      <c r="AJ653" s="107"/>
      <c r="AK653" s="107"/>
      <c r="AL653" s="107"/>
      <c r="AM653" s="107"/>
      <c r="AN653" s="107"/>
      <c r="AO653" s="107"/>
      <c r="AP653" s="107"/>
      <c r="AQ653" s="107"/>
      <c r="AR653" s="107"/>
      <c r="AS653" s="107"/>
      <c r="AT653" s="107"/>
      <c r="AU653" s="107"/>
      <c r="AV653" s="107"/>
      <c r="AW653" s="107"/>
      <c r="AX653" s="107"/>
    </row>
    <row r="654">
      <c r="A654" s="61"/>
      <c r="B654" s="61"/>
      <c r="C654" s="61"/>
      <c r="D654" s="148" t="s">
        <v>2692</v>
      </c>
      <c r="E654" s="148"/>
      <c r="F654" s="125"/>
      <c r="G654" s="125"/>
      <c r="H654" s="125"/>
      <c r="I654" s="125"/>
      <c r="J654" s="125"/>
      <c r="K654" s="125"/>
      <c r="L654" s="61"/>
      <c r="M654" s="61"/>
      <c r="N654" s="61"/>
      <c r="O654" s="125"/>
      <c r="P654" s="152"/>
      <c r="Q654" s="152"/>
      <c r="R654" s="152"/>
      <c r="S654" s="183"/>
      <c r="T654" s="449"/>
      <c r="U654" s="152"/>
      <c r="V654" s="152"/>
      <c r="W654" s="148"/>
      <c r="X654" s="152"/>
      <c r="Y654" s="449"/>
      <c r="Z654" s="152"/>
      <c r="AA654" s="152"/>
      <c r="AB654" s="152"/>
      <c r="AC654" s="152"/>
      <c r="AD654" s="152"/>
      <c r="AE654" s="152"/>
      <c r="AF654" s="152"/>
      <c r="AG654" s="152"/>
      <c r="AH654" s="152"/>
      <c r="AI654" s="107"/>
      <c r="AJ654" s="107"/>
      <c r="AK654" s="107"/>
      <c r="AL654" s="107"/>
      <c r="AM654" s="107"/>
      <c r="AN654" s="107"/>
      <c r="AO654" s="107"/>
      <c r="AP654" s="107"/>
      <c r="AQ654" s="107"/>
      <c r="AR654" s="107"/>
      <c r="AS654" s="107"/>
      <c r="AT654" s="107"/>
      <c r="AU654" s="107"/>
      <c r="AV654" s="107"/>
      <c r="AW654" s="107"/>
      <c r="AX654" s="107"/>
    </row>
    <row r="655">
      <c r="A655" s="61"/>
      <c r="B655" s="61"/>
      <c r="C655" s="61"/>
      <c r="D655" s="449" t="s">
        <v>2014</v>
      </c>
      <c r="E655" s="148" t="s">
        <v>2554</v>
      </c>
      <c r="F655" s="125"/>
      <c r="G655" s="125"/>
      <c r="H655" s="125"/>
      <c r="I655" s="125"/>
      <c r="J655" s="125"/>
      <c r="K655" s="125"/>
      <c r="L655" s="61"/>
      <c r="M655" s="61"/>
      <c r="N655" s="61"/>
      <c r="O655" s="125"/>
      <c r="P655" s="152"/>
      <c r="Q655" s="152"/>
      <c r="R655" s="152"/>
      <c r="S655" s="183"/>
      <c r="T655" s="449"/>
      <c r="U655" s="152"/>
      <c r="V655" s="152"/>
      <c r="W655" s="148"/>
      <c r="X655" s="152"/>
      <c r="Y655" s="449"/>
      <c r="Z655" s="152"/>
      <c r="AA655" s="152"/>
      <c r="AB655" s="152"/>
      <c r="AC655" s="152"/>
      <c r="AD655" s="152"/>
      <c r="AE655" s="152"/>
      <c r="AF655" s="152"/>
      <c r="AG655" s="152"/>
      <c r="AH655" s="152"/>
      <c r="AI655" s="107"/>
      <c r="AJ655" s="107"/>
      <c r="AK655" s="107"/>
      <c r="AL655" s="107"/>
      <c r="AM655" s="107"/>
      <c r="AN655" s="107"/>
      <c r="AO655" s="107"/>
      <c r="AP655" s="107"/>
      <c r="AQ655" s="107"/>
      <c r="AR655" s="107"/>
      <c r="AS655" s="107"/>
      <c r="AT655" s="107"/>
      <c r="AU655" s="107"/>
      <c r="AV655" s="107"/>
      <c r="AW655" s="107"/>
      <c r="AX655" s="107"/>
    </row>
    <row r="656">
      <c r="A656" s="61"/>
      <c r="B656" s="61"/>
      <c r="C656" s="61"/>
      <c r="D656" s="135"/>
      <c r="E656" s="148" t="s">
        <v>2693</v>
      </c>
      <c r="F656" s="125"/>
      <c r="G656" s="125"/>
      <c r="H656" s="125"/>
      <c r="I656" s="125"/>
      <c r="J656" s="125"/>
      <c r="K656" s="125"/>
      <c r="L656" s="61"/>
      <c r="M656" s="61"/>
      <c r="N656" s="61"/>
      <c r="O656" s="125"/>
      <c r="P656" s="152"/>
      <c r="Q656" s="152"/>
      <c r="R656" s="152"/>
      <c r="S656" s="183"/>
      <c r="T656" s="449"/>
      <c r="U656" s="152"/>
      <c r="V656" s="152"/>
      <c r="W656" s="148"/>
      <c r="X656" s="152"/>
      <c r="Y656" s="449"/>
      <c r="Z656" s="152"/>
      <c r="AA656" s="152"/>
      <c r="AB656" s="152"/>
      <c r="AC656" s="152"/>
      <c r="AD656" s="152"/>
      <c r="AE656" s="152"/>
      <c r="AF656" s="152"/>
      <c r="AG656" s="152"/>
      <c r="AH656" s="152"/>
      <c r="AI656" s="107"/>
      <c r="AJ656" s="107"/>
      <c r="AK656" s="107"/>
      <c r="AL656" s="107"/>
      <c r="AM656" s="107"/>
      <c r="AN656" s="107"/>
      <c r="AO656" s="107"/>
      <c r="AP656" s="107"/>
      <c r="AQ656" s="107"/>
      <c r="AR656" s="107"/>
      <c r="AS656" s="107"/>
      <c r="AT656" s="107"/>
      <c r="AU656" s="107"/>
      <c r="AV656" s="107"/>
      <c r="AW656" s="107"/>
      <c r="AX656" s="107"/>
    </row>
    <row r="657">
      <c r="A657" s="61"/>
      <c r="B657" s="61"/>
      <c r="C657" s="61"/>
      <c r="D657" s="148" t="s">
        <v>2694</v>
      </c>
      <c r="E657" s="148"/>
      <c r="F657" s="125"/>
      <c r="G657" s="125"/>
      <c r="H657" s="125"/>
      <c r="I657" s="125"/>
      <c r="J657" s="125"/>
      <c r="K657" s="125"/>
      <c r="L657" s="61"/>
      <c r="M657" s="61"/>
      <c r="N657" s="61"/>
      <c r="O657" s="125"/>
      <c r="P657" s="152"/>
      <c r="Q657" s="152"/>
      <c r="R657" s="152"/>
      <c r="S657" s="183"/>
      <c r="T657" s="449"/>
      <c r="U657" s="152"/>
      <c r="V657" s="152"/>
      <c r="W657" s="148"/>
      <c r="X657" s="152"/>
      <c r="Y657" s="449"/>
      <c r="Z657" s="152"/>
      <c r="AA657" s="152"/>
      <c r="AB657" s="152"/>
      <c r="AC657" s="152"/>
      <c r="AD657" s="152"/>
      <c r="AE657" s="152"/>
      <c r="AF657" s="152"/>
      <c r="AG657" s="152"/>
      <c r="AH657" s="152"/>
      <c r="AI657" s="107"/>
      <c r="AJ657" s="107"/>
      <c r="AK657" s="107"/>
      <c r="AL657" s="107"/>
      <c r="AM657" s="107"/>
      <c r="AN657" s="107"/>
      <c r="AO657" s="107"/>
      <c r="AP657" s="107"/>
      <c r="AQ657" s="107"/>
      <c r="AR657" s="107"/>
      <c r="AS657" s="107"/>
      <c r="AT657" s="107"/>
      <c r="AU657" s="107"/>
      <c r="AV657" s="107"/>
      <c r="AW657" s="107"/>
      <c r="AX657" s="107"/>
    </row>
    <row r="658">
      <c r="A658" s="62"/>
      <c r="B658" s="61"/>
      <c r="C658" s="62"/>
      <c r="D658" s="148" t="s">
        <v>2016</v>
      </c>
      <c r="E658" s="148"/>
      <c r="F658" s="135"/>
      <c r="G658" s="135"/>
      <c r="H658" s="135"/>
      <c r="I658" s="135"/>
      <c r="J658" s="135"/>
      <c r="K658" s="135"/>
      <c r="L658" s="62"/>
      <c r="M658" s="62"/>
      <c r="N658" s="62"/>
      <c r="O658" s="135"/>
      <c r="P658" s="152"/>
      <c r="Q658" s="152"/>
      <c r="R658" s="152"/>
      <c r="S658" s="183"/>
      <c r="T658" s="449"/>
      <c r="U658" s="152"/>
      <c r="V658" s="152"/>
      <c r="W658" s="148"/>
      <c r="X658" s="152"/>
      <c r="Y658" s="449"/>
      <c r="Z658" s="152"/>
      <c r="AA658" s="152"/>
      <c r="AB658" s="152"/>
      <c r="AC658" s="152"/>
      <c r="AD658" s="152"/>
      <c r="AE658" s="152"/>
      <c r="AF658" s="152"/>
      <c r="AG658" s="152"/>
      <c r="AH658" s="152"/>
      <c r="AI658" s="107"/>
      <c r="AJ658" s="107"/>
      <c r="AK658" s="107"/>
      <c r="AL658" s="107"/>
      <c r="AM658" s="107"/>
      <c r="AN658" s="107"/>
      <c r="AO658" s="107"/>
      <c r="AP658" s="107"/>
      <c r="AQ658" s="107"/>
      <c r="AR658" s="107"/>
      <c r="AS658" s="107"/>
      <c r="AT658" s="107"/>
      <c r="AU658" s="107"/>
      <c r="AV658" s="107"/>
      <c r="AW658" s="107"/>
      <c r="AX658" s="107"/>
    </row>
    <row r="659">
      <c r="A659" s="422">
        <v>74.0</v>
      </c>
      <c r="B659" s="61"/>
      <c r="C659" s="157" t="s">
        <v>2278</v>
      </c>
      <c r="D659" s="148" t="s">
        <v>2687</v>
      </c>
      <c r="E659" s="148"/>
      <c r="F659" s="449" t="s">
        <v>2243</v>
      </c>
      <c r="G659" s="449" t="s">
        <v>2244</v>
      </c>
      <c r="H659" s="449" t="s">
        <v>2287</v>
      </c>
      <c r="I659" s="449"/>
      <c r="J659" s="449"/>
      <c r="K659" s="449" t="s">
        <v>2288</v>
      </c>
      <c r="L659" s="157" t="s">
        <v>1990</v>
      </c>
      <c r="M659" s="157" t="s">
        <v>197</v>
      </c>
      <c r="N659" s="183" t="s">
        <v>853</v>
      </c>
      <c r="O659" s="449" t="s">
        <v>2247</v>
      </c>
      <c r="P659" s="152"/>
      <c r="Q659" s="152"/>
      <c r="R659" s="152"/>
      <c r="S659" s="183"/>
      <c r="T659" s="449"/>
      <c r="U659" s="152"/>
      <c r="V659" s="152"/>
      <c r="W659" s="148"/>
      <c r="X659" s="152"/>
      <c r="Y659" s="449"/>
      <c r="Z659" s="152"/>
      <c r="AA659" s="152"/>
      <c r="AB659" s="152"/>
      <c r="AC659" s="152"/>
      <c r="AD659" s="152"/>
      <c r="AE659" s="152"/>
      <c r="AF659" s="152"/>
      <c r="AG659" s="152"/>
      <c r="AH659" s="152"/>
      <c r="AI659" s="107"/>
      <c r="AJ659" s="107"/>
      <c r="AK659" s="107"/>
      <c r="AL659" s="107"/>
      <c r="AM659" s="107"/>
      <c r="AN659" s="107"/>
      <c r="AO659" s="107"/>
      <c r="AP659" s="107"/>
      <c r="AQ659" s="107"/>
      <c r="AR659" s="107"/>
      <c r="AS659" s="107"/>
      <c r="AT659" s="107"/>
      <c r="AU659" s="107"/>
      <c r="AV659" s="107"/>
      <c r="AW659" s="107"/>
      <c r="AX659" s="107"/>
    </row>
    <row r="660">
      <c r="A660" s="61"/>
      <c r="B660" s="61"/>
      <c r="C660" s="61"/>
      <c r="D660" s="148" t="s">
        <v>2689</v>
      </c>
      <c r="E660" s="148"/>
      <c r="F660" s="125"/>
      <c r="G660" s="125"/>
      <c r="H660" s="125"/>
      <c r="I660" s="125"/>
      <c r="J660" s="125"/>
      <c r="K660" s="125"/>
      <c r="L660" s="61"/>
      <c r="M660" s="61"/>
      <c r="N660" s="61"/>
      <c r="O660" s="125"/>
      <c r="P660" s="152"/>
      <c r="Q660" s="152"/>
      <c r="R660" s="152"/>
      <c r="S660" s="183"/>
      <c r="T660" s="449"/>
      <c r="U660" s="152"/>
      <c r="V660" s="152"/>
      <c r="W660" s="148"/>
      <c r="X660" s="152"/>
      <c r="Y660" s="449"/>
      <c r="Z660" s="152"/>
      <c r="AA660" s="152"/>
      <c r="AB660" s="152"/>
      <c r="AC660" s="152"/>
      <c r="AD660" s="152"/>
      <c r="AE660" s="152"/>
      <c r="AF660" s="152"/>
      <c r="AG660" s="152"/>
      <c r="AH660" s="152"/>
      <c r="AI660" s="107"/>
      <c r="AJ660" s="107"/>
      <c r="AK660" s="107"/>
      <c r="AL660" s="107"/>
      <c r="AM660" s="107"/>
      <c r="AN660" s="107"/>
      <c r="AO660" s="107"/>
      <c r="AP660" s="107"/>
      <c r="AQ660" s="107"/>
      <c r="AR660" s="107"/>
      <c r="AS660" s="107"/>
      <c r="AT660" s="107"/>
      <c r="AU660" s="107"/>
      <c r="AV660" s="107"/>
      <c r="AW660" s="107"/>
      <c r="AX660" s="107"/>
    </row>
    <row r="661">
      <c r="A661" s="61"/>
      <c r="B661" s="61"/>
      <c r="C661" s="61"/>
      <c r="D661" s="449" t="s">
        <v>2690</v>
      </c>
      <c r="E661" s="148" t="s">
        <v>2551</v>
      </c>
      <c r="F661" s="125"/>
      <c r="G661" s="125"/>
      <c r="H661" s="125"/>
      <c r="I661" s="125"/>
      <c r="J661" s="125"/>
      <c r="K661" s="125"/>
      <c r="L661" s="61"/>
      <c r="M661" s="61"/>
      <c r="N661" s="61"/>
      <c r="O661" s="125"/>
      <c r="P661" s="152"/>
      <c r="Q661" s="152"/>
      <c r="R661" s="152"/>
      <c r="S661" s="183"/>
      <c r="T661" s="449"/>
      <c r="U661" s="152"/>
      <c r="V661" s="152"/>
      <c r="W661" s="148"/>
      <c r="X661" s="152"/>
      <c r="Y661" s="449"/>
      <c r="Z661" s="152"/>
      <c r="AA661" s="152"/>
      <c r="AB661" s="152"/>
      <c r="AC661" s="152"/>
      <c r="AD661" s="152"/>
      <c r="AE661" s="152"/>
      <c r="AF661" s="152"/>
      <c r="AG661" s="152"/>
      <c r="AH661" s="152"/>
      <c r="AI661" s="107"/>
      <c r="AJ661" s="107"/>
      <c r="AK661" s="107"/>
      <c r="AL661" s="107"/>
      <c r="AM661" s="107"/>
      <c r="AN661" s="107"/>
      <c r="AO661" s="107"/>
      <c r="AP661" s="107"/>
      <c r="AQ661" s="107"/>
      <c r="AR661" s="107"/>
      <c r="AS661" s="107"/>
      <c r="AT661" s="107"/>
      <c r="AU661" s="107"/>
      <c r="AV661" s="107"/>
      <c r="AW661" s="107"/>
      <c r="AX661" s="107"/>
    </row>
    <row r="662">
      <c r="A662" s="61"/>
      <c r="B662" s="61"/>
      <c r="C662" s="61"/>
      <c r="D662" s="135"/>
      <c r="E662" s="148" t="s">
        <v>2691</v>
      </c>
      <c r="F662" s="125"/>
      <c r="G662" s="125"/>
      <c r="H662" s="125"/>
      <c r="I662" s="125"/>
      <c r="J662" s="125"/>
      <c r="K662" s="125"/>
      <c r="L662" s="61"/>
      <c r="M662" s="61"/>
      <c r="N662" s="61"/>
      <c r="O662" s="125"/>
      <c r="P662" s="152"/>
      <c r="Q662" s="152"/>
      <c r="R662" s="152"/>
      <c r="S662" s="183"/>
      <c r="T662" s="449"/>
      <c r="U662" s="152"/>
      <c r="V662" s="152"/>
      <c r="W662" s="148"/>
      <c r="X662" s="152"/>
      <c r="Y662" s="449"/>
      <c r="Z662" s="152"/>
      <c r="AA662" s="152"/>
      <c r="AB662" s="152"/>
      <c r="AC662" s="152"/>
      <c r="AD662" s="152"/>
      <c r="AE662" s="152"/>
      <c r="AF662" s="152"/>
      <c r="AG662" s="152"/>
      <c r="AH662" s="152"/>
      <c r="AI662" s="107"/>
      <c r="AJ662" s="107"/>
      <c r="AK662" s="107"/>
      <c r="AL662" s="107"/>
      <c r="AM662" s="107"/>
      <c r="AN662" s="107"/>
      <c r="AO662" s="107"/>
      <c r="AP662" s="107"/>
      <c r="AQ662" s="107"/>
      <c r="AR662" s="107"/>
      <c r="AS662" s="107"/>
      <c r="AT662" s="107"/>
      <c r="AU662" s="107"/>
      <c r="AV662" s="107"/>
      <c r="AW662" s="107"/>
      <c r="AX662" s="107"/>
    </row>
    <row r="663">
      <c r="A663" s="61"/>
      <c r="B663" s="61"/>
      <c r="C663" s="61"/>
      <c r="D663" s="148" t="s">
        <v>2692</v>
      </c>
      <c r="E663" s="148"/>
      <c r="F663" s="125"/>
      <c r="G663" s="125"/>
      <c r="H663" s="125"/>
      <c r="I663" s="125"/>
      <c r="J663" s="125"/>
      <c r="K663" s="125"/>
      <c r="L663" s="61"/>
      <c r="M663" s="61"/>
      <c r="N663" s="61"/>
      <c r="O663" s="125"/>
      <c r="P663" s="152"/>
      <c r="Q663" s="152"/>
      <c r="R663" s="152"/>
      <c r="S663" s="183"/>
      <c r="T663" s="449"/>
      <c r="U663" s="152"/>
      <c r="V663" s="152"/>
      <c r="W663" s="148"/>
      <c r="X663" s="152"/>
      <c r="Y663" s="449"/>
      <c r="Z663" s="152"/>
      <c r="AA663" s="152"/>
      <c r="AB663" s="152"/>
      <c r="AC663" s="152"/>
      <c r="AD663" s="152"/>
      <c r="AE663" s="152"/>
      <c r="AF663" s="152"/>
      <c r="AG663" s="152"/>
      <c r="AH663" s="152"/>
      <c r="AI663" s="107"/>
      <c r="AJ663" s="107"/>
      <c r="AK663" s="107"/>
      <c r="AL663" s="107"/>
      <c r="AM663" s="107"/>
      <c r="AN663" s="107"/>
      <c r="AO663" s="107"/>
      <c r="AP663" s="107"/>
      <c r="AQ663" s="107"/>
      <c r="AR663" s="107"/>
      <c r="AS663" s="107"/>
      <c r="AT663" s="107"/>
      <c r="AU663" s="107"/>
      <c r="AV663" s="107"/>
      <c r="AW663" s="107"/>
      <c r="AX663" s="107"/>
    </row>
    <row r="664">
      <c r="A664" s="61"/>
      <c r="B664" s="61"/>
      <c r="C664" s="61"/>
      <c r="D664" s="449" t="s">
        <v>2014</v>
      </c>
      <c r="E664" s="148" t="s">
        <v>2554</v>
      </c>
      <c r="F664" s="125"/>
      <c r="G664" s="125"/>
      <c r="H664" s="125"/>
      <c r="I664" s="125"/>
      <c r="J664" s="125"/>
      <c r="K664" s="125"/>
      <c r="L664" s="61"/>
      <c r="M664" s="61"/>
      <c r="N664" s="61"/>
      <c r="O664" s="125"/>
      <c r="P664" s="152"/>
      <c r="Q664" s="152"/>
      <c r="R664" s="152"/>
      <c r="S664" s="183"/>
      <c r="T664" s="449"/>
      <c r="U664" s="152"/>
      <c r="V664" s="152"/>
      <c r="W664" s="148"/>
      <c r="X664" s="152"/>
      <c r="Y664" s="449"/>
      <c r="Z664" s="152"/>
      <c r="AA664" s="152"/>
      <c r="AB664" s="152"/>
      <c r="AC664" s="152"/>
      <c r="AD664" s="152"/>
      <c r="AE664" s="152"/>
      <c r="AF664" s="152"/>
      <c r="AG664" s="152"/>
      <c r="AH664" s="152"/>
      <c r="AI664" s="107"/>
      <c r="AJ664" s="107"/>
      <c r="AK664" s="107"/>
      <c r="AL664" s="107"/>
      <c r="AM664" s="107"/>
      <c r="AN664" s="107"/>
      <c r="AO664" s="107"/>
      <c r="AP664" s="107"/>
      <c r="AQ664" s="107"/>
      <c r="AR664" s="107"/>
      <c r="AS664" s="107"/>
      <c r="AT664" s="107"/>
      <c r="AU664" s="107"/>
      <c r="AV664" s="107"/>
      <c r="AW664" s="107"/>
      <c r="AX664" s="107"/>
    </row>
    <row r="665">
      <c r="A665" s="61"/>
      <c r="B665" s="61"/>
      <c r="C665" s="61"/>
      <c r="D665" s="135"/>
      <c r="E665" s="148" t="s">
        <v>2693</v>
      </c>
      <c r="F665" s="125"/>
      <c r="G665" s="125"/>
      <c r="H665" s="125"/>
      <c r="I665" s="125"/>
      <c r="J665" s="125"/>
      <c r="K665" s="125"/>
      <c r="L665" s="61"/>
      <c r="M665" s="61"/>
      <c r="N665" s="61"/>
      <c r="O665" s="125"/>
      <c r="P665" s="152"/>
      <c r="Q665" s="152"/>
      <c r="R665" s="152"/>
      <c r="S665" s="183"/>
      <c r="T665" s="449"/>
      <c r="U665" s="152"/>
      <c r="V665" s="152"/>
      <c r="W665" s="148"/>
      <c r="X665" s="152"/>
      <c r="Y665" s="449"/>
      <c r="Z665" s="152"/>
      <c r="AA665" s="152"/>
      <c r="AB665" s="152"/>
      <c r="AC665" s="152"/>
      <c r="AD665" s="152"/>
      <c r="AE665" s="152"/>
      <c r="AF665" s="152"/>
      <c r="AG665" s="152"/>
      <c r="AH665" s="152"/>
      <c r="AI665" s="107"/>
      <c r="AJ665" s="107"/>
      <c r="AK665" s="107"/>
      <c r="AL665" s="107"/>
      <c r="AM665" s="107"/>
      <c r="AN665" s="107"/>
      <c r="AO665" s="107"/>
      <c r="AP665" s="107"/>
      <c r="AQ665" s="107"/>
      <c r="AR665" s="107"/>
      <c r="AS665" s="107"/>
      <c r="AT665" s="107"/>
      <c r="AU665" s="107"/>
      <c r="AV665" s="107"/>
      <c r="AW665" s="107"/>
      <c r="AX665" s="107"/>
    </row>
    <row r="666">
      <c r="A666" s="61"/>
      <c r="B666" s="61"/>
      <c r="C666" s="61"/>
      <c r="D666" s="148" t="s">
        <v>2694</v>
      </c>
      <c r="E666" s="148"/>
      <c r="F666" s="125"/>
      <c r="G666" s="125"/>
      <c r="H666" s="125"/>
      <c r="I666" s="125"/>
      <c r="J666" s="125"/>
      <c r="K666" s="125"/>
      <c r="L666" s="61"/>
      <c r="M666" s="61"/>
      <c r="N666" s="61"/>
      <c r="O666" s="125"/>
      <c r="P666" s="152"/>
      <c r="Q666" s="152"/>
      <c r="R666" s="152"/>
      <c r="S666" s="183"/>
      <c r="T666" s="449"/>
      <c r="U666" s="152"/>
      <c r="V666" s="152"/>
      <c r="W666" s="148"/>
      <c r="X666" s="152"/>
      <c r="Y666" s="449"/>
      <c r="Z666" s="152"/>
      <c r="AA666" s="152"/>
      <c r="AB666" s="152"/>
      <c r="AC666" s="152"/>
      <c r="AD666" s="152"/>
      <c r="AE666" s="152"/>
      <c r="AF666" s="152"/>
      <c r="AG666" s="152"/>
      <c r="AH666" s="152"/>
      <c r="AI666" s="107"/>
      <c r="AJ666" s="107"/>
      <c r="AK666" s="107"/>
      <c r="AL666" s="107"/>
      <c r="AM666" s="107"/>
      <c r="AN666" s="107"/>
      <c r="AO666" s="107"/>
      <c r="AP666" s="107"/>
      <c r="AQ666" s="107"/>
      <c r="AR666" s="107"/>
      <c r="AS666" s="107"/>
      <c r="AT666" s="107"/>
      <c r="AU666" s="107"/>
      <c r="AV666" s="107"/>
      <c r="AW666" s="107"/>
      <c r="AX666" s="107"/>
    </row>
    <row r="667">
      <c r="A667" s="62"/>
      <c r="B667" s="61"/>
      <c r="C667" s="62"/>
      <c r="D667" s="148" t="s">
        <v>2016</v>
      </c>
      <c r="E667" s="148"/>
      <c r="F667" s="135"/>
      <c r="G667" s="135"/>
      <c r="H667" s="135"/>
      <c r="I667" s="135"/>
      <c r="J667" s="135"/>
      <c r="K667" s="135"/>
      <c r="L667" s="62"/>
      <c r="M667" s="62"/>
      <c r="N667" s="62"/>
      <c r="O667" s="135"/>
      <c r="P667" s="152"/>
      <c r="Q667" s="152"/>
      <c r="R667" s="152"/>
      <c r="S667" s="183"/>
      <c r="T667" s="449"/>
      <c r="U667" s="152"/>
      <c r="V667" s="152"/>
      <c r="W667" s="148"/>
      <c r="X667" s="152"/>
      <c r="Y667" s="449"/>
      <c r="Z667" s="152"/>
      <c r="AA667" s="152"/>
      <c r="AB667" s="152"/>
      <c r="AC667" s="152"/>
      <c r="AD667" s="152"/>
      <c r="AE667" s="152"/>
      <c r="AF667" s="152"/>
      <c r="AG667" s="152"/>
      <c r="AH667" s="152"/>
      <c r="AI667" s="107"/>
      <c r="AJ667" s="107"/>
      <c r="AK667" s="107"/>
      <c r="AL667" s="107"/>
      <c r="AM667" s="107"/>
      <c r="AN667" s="107"/>
      <c r="AO667" s="107"/>
      <c r="AP667" s="107"/>
      <c r="AQ667" s="107"/>
      <c r="AR667" s="107"/>
      <c r="AS667" s="107"/>
      <c r="AT667" s="107"/>
      <c r="AU667" s="107"/>
      <c r="AV667" s="107"/>
      <c r="AW667" s="107"/>
      <c r="AX667" s="107"/>
    </row>
    <row r="668">
      <c r="A668" s="422">
        <v>75.0</v>
      </c>
      <c r="B668" s="61"/>
      <c r="C668" s="157" t="s">
        <v>2291</v>
      </c>
      <c r="D668" s="148" t="s">
        <v>2687</v>
      </c>
      <c r="E668" s="148"/>
      <c r="F668" s="449" t="s">
        <v>2243</v>
      </c>
      <c r="G668" s="449" t="s">
        <v>2244</v>
      </c>
      <c r="H668" s="449" t="s">
        <v>2007</v>
      </c>
      <c r="I668" s="449"/>
      <c r="J668" s="449"/>
      <c r="K668" s="449" t="s">
        <v>2297</v>
      </c>
      <c r="L668" s="157" t="s">
        <v>1990</v>
      </c>
      <c r="M668" s="157" t="s">
        <v>197</v>
      </c>
      <c r="N668" s="183" t="s">
        <v>853</v>
      </c>
      <c r="O668" s="449" t="s">
        <v>2247</v>
      </c>
      <c r="P668" s="152"/>
      <c r="Q668" s="152"/>
      <c r="R668" s="152"/>
      <c r="S668" s="183"/>
      <c r="T668" s="449"/>
      <c r="U668" s="152"/>
      <c r="V668" s="152"/>
      <c r="W668" s="148"/>
      <c r="X668" s="152"/>
      <c r="Y668" s="449"/>
      <c r="Z668" s="152"/>
      <c r="AA668" s="152"/>
      <c r="AB668" s="152"/>
      <c r="AC668" s="152"/>
      <c r="AD668" s="152"/>
      <c r="AE668" s="152"/>
      <c r="AF668" s="152"/>
      <c r="AG668" s="152"/>
      <c r="AH668" s="152"/>
      <c r="AI668" s="107"/>
      <c r="AJ668" s="107"/>
      <c r="AK668" s="107"/>
      <c r="AL668" s="107"/>
      <c r="AM668" s="107"/>
      <c r="AN668" s="107"/>
      <c r="AO668" s="107"/>
      <c r="AP668" s="107"/>
      <c r="AQ668" s="107"/>
      <c r="AR668" s="107"/>
      <c r="AS668" s="107"/>
      <c r="AT668" s="107"/>
      <c r="AU668" s="107"/>
      <c r="AV668" s="107"/>
      <c r="AW668" s="107"/>
      <c r="AX668" s="107"/>
    </row>
    <row r="669">
      <c r="A669" s="61"/>
      <c r="B669" s="61"/>
      <c r="C669" s="61"/>
      <c r="D669" s="148" t="s">
        <v>2689</v>
      </c>
      <c r="E669" s="148"/>
      <c r="F669" s="125"/>
      <c r="G669" s="125"/>
      <c r="H669" s="125"/>
      <c r="I669" s="125"/>
      <c r="J669" s="125"/>
      <c r="K669" s="125"/>
      <c r="L669" s="61"/>
      <c r="M669" s="61"/>
      <c r="N669" s="61"/>
      <c r="O669" s="125"/>
      <c r="P669" s="152"/>
      <c r="Q669" s="152"/>
      <c r="R669" s="152"/>
      <c r="S669" s="183"/>
      <c r="T669" s="449"/>
      <c r="U669" s="152"/>
      <c r="V669" s="152"/>
      <c r="W669" s="148"/>
      <c r="X669" s="152"/>
      <c r="Y669" s="449"/>
      <c r="Z669" s="152"/>
      <c r="AA669" s="152"/>
      <c r="AB669" s="152"/>
      <c r="AC669" s="152"/>
      <c r="AD669" s="152"/>
      <c r="AE669" s="152"/>
      <c r="AF669" s="152"/>
      <c r="AG669" s="152"/>
      <c r="AH669" s="152"/>
      <c r="AI669" s="107"/>
      <c r="AJ669" s="107"/>
      <c r="AK669" s="107"/>
      <c r="AL669" s="107"/>
      <c r="AM669" s="107"/>
      <c r="AN669" s="107"/>
      <c r="AO669" s="107"/>
      <c r="AP669" s="107"/>
      <c r="AQ669" s="107"/>
      <c r="AR669" s="107"/>
      <c r="AS669" s="107"/>
      <c r="AT669" s="107"/>
      <c r="AU669" s="107"/>
      <c r="AV669" s="107"/>
      <c r="AW669" s="107"/>
      <c r="AX669" s="107"/>
    </row>
    <row r="670">
      <c r="A670" s="61"/>
      <c r="B670" s="61"/>
      <c r="C670" s="61"/>
      <c r="D670" s="449" t="s">
        <v>2690</v>
      </c>
      <c r="E670" s="148" t="s">
        <v>2551</v>
      </c>
      <c r="F670" s="125"/>
      <c r="G670" s="125"/>
      <c r="H670" s="125"/>
      <c r="I670" s="125"/>
      <c r="J670" s="125"/>
      <c r="K670" s="125"/>
      <c r="L670" s="61"/>
      <c r="M670" s="61"/>
      <c r="N670" s="61"/>
      <c r="O670" s="125"/>
      <c r="P670" s="152"/>
      <c r="Q670" s="152"/>
      <c r="R670" s="152"/>
      <c r="S670" s="183"/>
      <c r="T670" s="449"/>
      <c r="U670" s="152"/>
      <c r="V670" s="152"/>
      <c r="W670" s="148"/>
      <c r="X670" s="152"/>
      <c r="Y670" s="449"/>
      <c r="Z670" s="152"/>
      <c r="AA670" s="152"/>
      <c r="AB670" s="152"/>
      <c r="AC670" s="152"/>
      <c r="AD670" s="152"/>
      <c r="AE670" s="152"/>
      <c r="AF670" s="152"/>
      <c r="AG670" s="152"/>
      <c r="AH670" s="152"/>
      <c r="AI670" s="107"/>
      <c r="AJ670" s="107"/>
      <c r="AK670" s="107"/>
      <c r="AL670" s="107"/>
      <c r="AM670" s="107"/>
      <c r="AN670" s="107"/>
      <c r="AO670" s="107"/>
      <c r="AP670" s="107"/>
      <c r="AQ670" s="107"/>
      <c r="AR670" s="107"/>
      <c r="AS670" s="107"/>
      <c r="AT670" s="107"/>
      <c r="AU670" s="107"/>
      <c r="AV670" s="107"/>
      <c r="AW670" s="107"/>
      <c r="AX670" s="107"/>
    </row>
    <row r="671">
      <c r="A671" s="61"/>
      <c r="B671" s="61"/>
      <c r="C671" s="61"/>
      <c r="D671" s="135"/>
      <c r="E671" s="148" t="s">
        <v>2691</v>
      </c>
      <c r="F671" s="125"/>
      <c r="G671" s="125"/>
      <c r="H671" s="125"/>
      <c r="I671" s="125"/>
      <c r="J671" s="125"/>
      <c r="K671" s="125"/>
      <c r="L671" s="61"/>
      <c r="M671" s="61"/>
      <c r="N671" s="61"/>
      <c r="O671" s="125"/>
      <c r="P671" s="152"/>
      <c r="Q671" s="152"/>
      <c r="R671" s="152"/>
      <c r="S671" s="183"/>
      <c r="T671" s="449"/>
      <c r="U671" s="152"/>
      <c r="V671" s="152"/>
      <c r="W671" s="148"/>
      <c r="X671" s="152"/>
      <c r="Y671" s="449"/>
      <c r="Z671" s="152"/>
      <c r="AA671" s="152"/>
      <c r="AB671" s="152"/>
      <c r="AC671" s="152"/>
      <c r="AD671" s="152"/>
      <c r="AE671" s="152"/>
      <c r="AF671" s="152"/>
      <c r="AG671" s="152"/>
      <c r="AH671" s="152"/>
      <c r="AI671" s="107"/>
      <c r="AJ671" s="107"/>
      <c r="AK671" s="107"/>
      <c r="AL671" s="107"/>
      <c r="AM671" s="107"/>
      <c r="AN671" s="107"/>
      <c r="AO671" s="107"/>
      <c r="AP671" s="107"/>
      <c r="AQ671" s="107"/>
      <c r="AR671" s="107"/>
      <c r="AS671" s="107"/>
      <c r="AT671" s="107"/>
      <c r="AU671" s="107"/>
      <c r="AV671" s="107"/>
      <c r="AW671" s="107"/>
      <c r="AX671" s="107"/>
    </row>
    <row r="672">
      <c r="A672" s="61"/>
      <c r="B672" s="61"/>
      <c r="C672" s="61"/>
      <c r="D672" s="148" t="s">
        <v>2692</v>
      </c>
      <c r="E672" s="148"/>
      <c r="F672" s="125"/>
      <c r="G672" s="125"/>
      <c r="H672" s="125"/>
      <c r="I672" s="125"/>
      <c r="J672" s="125"/>
      <c r="K672" s="125"/>
      <c r="L672" s="61"/>
      <c r="M672" s="61"/>
      <c r="N672" s="61"/>
      <c r="O672" s="125"/>
      <c r="P672" s="152"/>
      <c r="Q672" s="152"/>
      <c r="R672" s="152"/>
      <c r="S672" s="183"/>
      <c r="T672" s="449"/>
      <c r="U672" s="152"/>
      <c r="V672" s="152"/>
      <c r="W672" s="148"/>
      <c r="X672" s="152"/>
      <c r="Y672" s="449"/>
      <c r="Z672" s="152"/>
      <c r="AA672" s="152"/>
      <c r="AB672" s="152"/>
      <c r="AC672" s="152"/>
      <c r="AD672" s="152"/>
      <c r="AE672" s="152"/>
      <c r="AF672" s="152"/>
      <c r="AG672" s="152"/>
      <c r="AH672" s="152"/>
      <c r="AI672" s="107"/>
      <c r="AJ672" s="107"/>
      <c r="AK672" s="107"/>
      <c r="AL672" s="107"/>
      <c r="AM672" s="107"/>
      <c r="AN672" s="107"/>
      <c r="AO672" s="107"/>
      <c r="AP672" s="107"/>
      <c r="AQ672" s="107"/>
      <c r="AR672" s="107"/>
      <c r="AS672" s="107"/>
      <c r="AT672" s="107"/>
      <c r="AU672" s="107"/>
      <c r="AV672" s="107"/>
      <c r="AW672" s="107"/>
      <c r="AX672" s="107"/>
    </row>
    <row r="673">
      <c r="A673" s="61"/>
      <c r="B673" s="61"/>
      <c r="C673" s="61"/>
      <c r="D673" s="449" t="s">
        <v>2014</v>
      </c>
      <c r="E673" s="148" t="s">
        <v>2554</v>
      </c>
      <c r="F673" s="125"/>
      <c r="G673" s="125"/>
      <c r="H673" s="125"/>
      <c r="I673" s="125"/>
      <c r="J673" s="125"/>
      <c r="K673" s="125"/>
      <c r="L673" s="61"/>
      <c r="M673" s="61"/>
      <c r="N673" s="61"/>
      <c r="O673" s="125"/>
      <c r="P673" s="152"/>
      <c r="Q673" s="152"/>
      <c r="R673" s="152"/>
      <c r="S673" s="183"/>
      <c r="T673" s="449"/>
      <c r="U673" s="152"/>
      <c r="V673" s="152"/>
      <c r="W673" s="148"/>
      <c r="X673" s="152"/>
      <c r="Y673" s="449"/>
      <c r="Z673" s="152"/>
      <c r="AA673" s="152"/>
      <c r="AB673" s="152"/>
      <c r="AC673" s="152"/>
      <c r="AD673" s="152"/>
      <c r="AE673" s="152"/>
      <c r="AF673" s="152"/>
      <c r="AG673" s="152"/>
      <c r="AH673" s="152"/>
      <c r="AI673" s="107"/>
      <c r="AJ673" s="107"/>
      <c r="AK673" s="107"/>
      <c r="AL673" s="107"/>
      <c r="AM673" s="107"/>
      <c r="AN673" s="107"/>
      <c r="AO673" s="107"/>
      <c r="AP673" s="107"/>
      <c r="AQ673" s="107"/>
      <c r="AR673" s="107"/>
      <c r="AS673" s="107"/>
      <c r="AT673" s="107"/>
      <c r="AU673" s="107"/>
      <c r="AV673" s="107"/>
      <c r="AW673" s="107"/>
      <c r="AX673" s="107"/>
    </row>
    <row r="674">
      <c r="A674" s="61"/>
      <c r="B674" s="61"/>
      <c r="C674" s="61"/>
      <c r="D674" s="135"/>
      <c r="E674" s="148" t="s">
        <v>2693</v>
      </c>
      <c r="F674" s="125"/>
      <c r="G674" s="125"/>
      <c r="H674" s="125"/>
      <c r="I674" s="125"/>
      <c r="J674" s="125"/>
      <c r="K674" s="125"/>
      <c r="L674" s="61"/>
      <c r="M674" s="61"/>
      <c r="N674" s="61"/>
      <c r="O674" s="125"/>
      <c r="P674" s="152"/>
      <c r="Q674" s="152"/>
      <c r="R674" s="152"/>
      <c r="S674" s="183"/>
      <c r="T674" s="449"/>
      <c r="U674" s="152"/>
      <c r="V674" s="152"/>
      <c r="W674" s="148"/>
      <c r="X674" s="152"/>
      <c r="Y674" s="449"/>
      <c r="Z674" s="152"/>
      <c r="AA674" s="152"/>
      <c r="AB674" s="152"/>
      <c r="AC674" s="152"/>
      <c r="AD674" s="152"/>
      <c r="AE674" s="152"/>
      <c r="AF674" s="152"/>
      <c r="AG674" s="152"/>
      <c r="AH674" s="152"/>
      <c r="AI674" s="107"/>
      <c r="AJ674" s="107"/>
      <c r="AK674" s="107"/>
      <c r="AL674" s="107"/>
      <c r="AM674" s="107"/>
      <c r="AN674" s="107"/>
      <c r="AO674" s="107"/>
      <c r="AP674" s="107"/>
      <c r="AQ674" s="107"/>
      <c r="AR674" s="107"/>
      <c r="AS674" s="107"/>
      <c r="AT674" s="107"/>
      <c r="AU674" s="107"/>
      <c r="AV674" s="107"/>
      <c r="AW674" s="107"/>
      <c r="AX674" s="107"/>
    </row>
    <row r="675">
      <c r="A675" s="61"/>
      <c r="B675" s="61"/>
      <c r="C675" s="61"/>
      <c r="D675" s="148" t="s">
        <v>2694</v>
      </c>
      <c r="E675" s="148"/>
      <c r="F675" s="125"/>
      <c r="G675" s="125"/>
      <c r="H675" s="125"/>
      <c r="I675" s="125"/>
      <c r="J675" s="125"/>
      <c r="K675" s="125"/>
      <c r="L675" s="61"/>
      <c r="M675" s="61"/>
      <c r="N675" s="61"/>
      <c r="O675" s="125"/>
      <c r="P675" s="152"/>
      <c r="Q675" s="152"/>
      <c r="R675" s="152"/>
      <c r="S675" s="183"/>
      <c r="T675" s="449"/>
      <c r="U675" s="152"/>
      <c r="V675" s="152"/>
      <c r="W675" s="148"/>
      <c r="X675" s="152"/>
      <c r="Y675" s="449"/>
      <c r="Z675" s="152"/>
      <c r="AA675" s="152"/>
      <c r="AB675" s="152"/>
      <c r="AC675" s="152"/>
      <c r="AD675" s="152"/>
      <c r="AE675" s="152"/>
      <c r="AF675" s="152"/>
      <c r="AG675" s="152"/>
      <c r="AH675" s="152"/>
      <c r="AI675" s="107"/>
      <c r="AJ675" s="107"/>
      <c r="AK675" s="107"/>
      <c r="AL675" s="107"/>
      <c r="AM675" s="107"/>
      <c r="AN675" s="107"/>
      <c r="AO675" s="107"/>
      <c r="AP675" s="107"/>
      <c r="AQ675" s="107"/>
      <c r="AR675" s="107"/>
      <c r="AS675" s="107"/>
      <c r="AT675" s="107"/>
      <c r="AU675" s="107"/>
      <c r="AV675" s="107"/>
      <c r="AW675" s="107"/>
      <c r="AX675" s="107"/>
    </row>
    <row r="676">
      <c r="A676" s="62"/>
      <c r="B676" s="61"/>
      <c r="C676" s="62"/>
      <c r="D676" s="148" t="s">
        <v>2016</v>
      </c>
      <c r="E676" s="148"/>
      <c r="F676" s="135"/>
      <c r="G676" s="135"/>
      <c r="H676" s="135"/>
      <c r="I676" s="135"/>
      <c r="J676" s="135"/>
      <c r="K676" s="135"/>
      <c r="L676" s="62"/>
      <c r="M676" s="62"/>
      <c r="N676" s="62"/>
      <c r="O676" s="135"/>
      <c r="P676" s="152"/>
      <c r="Q676" s="152"/>
      <c r="R676" s="152"/>
      <c r="S676" s="183"/>
      <c r="T676" s="449"/>
      <c r="U676" s="152"/>
      <c r="V676" s="152"/>
      <c r="W676" s="148"/>
      <c r="X676" s="152"/>
      <c r="Y676" s="449"/>
      <c r="Z676" s="152"/>
      <c r="AA676" s="152"/>
      <c r="AB676" s="152"/>
      <c r="AC676" s="152"/>
      <c r="AD676" s="152"/>
      <c r="AE676" s="152"/>
      <c r="AF676" s="152"/>
      <c r="AG676" s="152"/>
      <c r="AH676" s="152"/>
      <c r="AI676" s="107"/>
      <c r="AJ676" s="107"/>
      <c r="AK676" s="107"/>
      <c r="AL676" s="107"/>
      <c r="AM676" s="107"/>
      <c r="AN676" s="107"/>
      <c r="AO676" s="107"/>
      <c r="AP676" s="107"/>
      <c r="AQ676" s="107"/>
      <c r="AR676" s="107"/>
      <c r="AS676" s="107"/>
      <c r="AT676" s="107"/>
      <c r="AU676" s="107"/>
      <c r="AV676" s="107"/>
      <c r="AW676" s="107"/>
      <c r="AX676" s="107"/>
    </row>
    <row r="677">
      <c r="A677" s="422">
        <v>76.0</v>
      </c>
      <c r="B677" s="61"/>
      <c r="C677" s="157" t="s">
        <v>2300</v>
      </c>
      <c r="D677" s="148" t="s">
        <v>2687</v>
      </c>
      <c r="E677" s="148"/>
      <c r="F677" s="449" t="s">
        <v>2243</v>
      </c>
      <c r="G677" s="449" t="s">
        <v>2286</v>
      </c>
      <c r="H677" s="449" t="s">
        <v>2007</v>
      </c>
      <c r="I677" s="449"/>
      <c r="J677" s="449"/>
      <c r="K677" s="449" t="s">
        <v>2306</v>
      </c>
      <c r="L677" s="157" t="s">
        <v>237</v>
      </c>
      <c r="M677" s="157" t="s">
        <v>197</v>
      </c>
      <c r="N677" s="183" t="s">
        <v>853</v>
      </c>
      <c r="O677" s="449" t="s">
        <v>2247</v>
      </c>
      <c r="P677" s="152"/>
      <c r="Q677" s="152"/>
      <c r="R677" s="152"/>
      <c r="S677" s="183"/>
      <c r="T677" s="449"/>
      <c r="U677" s="152"/>
      <c r="V677" s="152"/>
      <c r="W677" s="148"/>
      <c r="X677" s="152"/>
      <c r="Y677" s="449"/>
      <c r="Z677" s="152"/>
      <c r="AA677" s="152"/>
      <c r="AB677" s="152"/>
      <c r="AC677" s="152"/>
      <c r="AD677" s="152"/>
      <c r="AE677" s="152"/>
      <c r="AF677" s="152"/>
      <c r="AG677" s="152"/>
      <c r="AH677" s="152"/>
      <c r="AI677" s="107"/>
      <c r="AJ677" s="107"/>
      <c r="AK677" s="107"/>
      <c r="AL677" s="107"/>
      <c r="AM677" s="107"/>
      <c r="AN677" s="107"/>
      <c r="AO677" s="107"/>
      <c r="AP677" s="107"/>
      <c r="AQ677" s="107"/>
      <c r="AR677" s="107"/>
      <c r="AS677" s="107"/>
      <c r="AT677" s="107"/>
      <c r="AU677" s="107"/>
      <c r="AV677" s="107"/>
      <c r="AW677" s="107"/>
      <c r="AX677" s="107"/>
    </row>
    <row r="678">
      <c r="A678" s="61"/>
      <c r="B678" s="61"/>
      <c r="C678" s="61"/>
      <c r="D678" s="148" t="s">
        <v>2689</v>
      </c>
      <c r="E678" s="148"/>
      <c r="F678" s="125"/>
      <c r="G678" s="125"/>
      <c r="H678" s="125"/>
      <c r="I678" s="125"/>
      <c r="J678" s="125"/>
      <c r="K678" s="125"/>
      <c r="L678" s="61"/>
      <c r="M678" s="61"/>
      <c r="N678" s="61"/>
      <c r="O678" s="125"/>
      <c r="P678" s="152"/>
      <c r="Q678" s="152"/>
      <c r="R678" s="152"/>
      <c r="S678" s="183"/>
      <c r="T678" s="449"/>
      <c r="U678" s="152"/>
      <c r="V678" s="152"/>
      <c r="W678" s="148"/>
      <c r="X678" s="152"/>
      <c r="Y678" s="449"/>
      <c r="Z678" s="152"/>
      <c r="AA678" s="152"/>
      <c r="AB678" s="152"/>
      <c r="AC678" s="152"/>
      <c r="AD678" s="152"/>
      <c r="AE678" s="152"/>
      <c r="AF678" s="152"/>
      <c r="AG678" s="152"/>
      <c r="AH678" s="152"/>
      <c r="AI678" s="107"/>
      <c r="AJ678" s="107"/>
      <c r="AK678" s="107"/>
      <c r="AL678" s="107"/>
      <c r="AM678" s="107"/>
      <c r="AN678" s="107"/>
      <c r="AO678" s="107"/>
      <c r="AP678" s="107"/>
      <c r="AQ678" s="107"/>
      <c r="AR678" s="107"/>
      <c r="AS678" s="107"/>
      <c r="AT678" s="107"/>
      <c r="AU678" s="107"/>
      <c r="AV678" s="107"/>
      <c r="AW678" s="107"/>
      <c r="AX678" s="107"/>
    </row>
    <row r="679">
      <c r="A679" s="61"/>
      <c r="B679" s="61"/>
      <c r="C679" s="61"/>
      <c r="D679" s="449" t="s">
        <v>2690</v>
      </c>
      <c r="E679" s="148" t="s">
        <v>2551</v>
      </c>
      <c r="F679" s="125"/>
      <c r="G679" s="125"/>
      <c r="H679" s="125"/>
      <c r="I679" s="125"/>
      <c r="J679" s="125"/>
      <c r="K679" s="125"/>
      <c r="L679" s="61"/>
      <c r="M679" s="61"/>
      <c r="N679" s="61"/>
      <c r="O679" s="125"/>
      <c r="P679" s="152"/>
      <c r="Q679" s="152"/>
      <c r="R679" s="152"/>
      <c r="S679" s="183"/>
      <c r="T679" s="449"/>
      <c r="U679" s="152"/>
      <c r="V679" s="152"/>
      <c r="W679" s="148"/>
      <c r="X679" s="152"/>
      <c r="Y679" s="449"/>
      <c r="Z679" s="152"/>
      <c r="AA679" s="152"/>
      <c r="AB679" s="152"/>
      <c r="AC679" s="152"/>
      <c r="AD679" s="152"/>
      <c r="AE679" s="152"/>
      <c r="AF679" s="152"/>
      <c r="AG679" s="152"/>
      <c r="AH679" s="152"/>
      <c r="AI679" s="107"/>
      <c r="AJ679" s="107"/>
      <c r="AK679" s="107"/>
      <c r="AL679" s="107"/>
      <c r="AM679" s="107"/>
      <c r="AN679" s="107"/>
      <c r="AO679" s="107"/>
      <c r="AP679" s="107"/>
      <c r="AQ679" s="107"/>
      <c r="AR679" s="107"/>
      <c r="AS679" s="107"/>
      <c r="AT679" s="107"/>
      <c r="AU679" s="107"/>
      <c r="AV679" s="107"/>
      <c r="AW679" s="107"/>
      <c r="AX679" s="107"/>
    </row>
    <row r="680">
      <c r="A680" s="61"/>
      <c r="B680" s="61"/>
      <c r="C680" s="61"/>
      <c r="D680" s="135"/>
      <c r="E680" s="148" t="s">
        <v>2691</v>
      </c>
      <c r="F680" s="125"/>
      <c r="G680" s="125"/>
      <c r="H680" s="125"/>
      <c r="I680" s="125"/>
      <c r="J680" s="125"/>
      <c r="K680" s="125"/>
      <c r="L680" s="61"/>
      <c r="M680" s="61"/>
      <c r="N680" s="61"/>
      <c r="O680" s="125"/>
      <c r="P680" s="152"/>
      <c r="Q680" s="152"/>
      <c r="R680" s="152"/>
      <c r="S680" s="183"/>
      <c r="T680" s="449"/>
      <c r="U680" s="152"/>
      <c r="V680" s="152"/>
      <c r="W680" s="148"/>
      <c r="X680" s="152"/>
      <c r="Y680" s="449"/>
      <c r="Z680" s="152"/>
      <c r="AA680" s="152"/>
      <c r="AB680" s="152"/>
      <c r="AC680" s="152"/>
      <c r="AD680" s="152"/>
      <c r="AE680" s="152"/>
      <c r="AF680" s="152"/>
      <c r="AG680" s="152"/>
      <c r="AH680" s="152"/>
      <c r="AI680" s="107"/>
      <c r="AJ680" s="107"/>
      <c r="AK680" s="107"/>
      <c r="AL680" s="107"/>
      <c r="AM680" s="107"/>
      <c r="AN680" s="107"/>
      <c r="AO680" s="107"/>
      <c r="AP680" s="107"/>
      <c r="AQ680" s="107"/>
      <c r="AR680" s="107"/>
      <c r="AS680" s="107"/>
      <c r="AT680" s="107"/>
      <c r="AU680" s="107"/>
      <c r="AV680" s="107"/>
      <c r="AW680" s="107"/>
      <c r="AX680" s="107"/>
    </row>
    <row r="681">
      <c r="A681" s="61"/>
      <c r="B681" s="61"/>
      <c r="C681" s="61"/>
      <c r="D681" s="148" t="s">
        <v>2692</v>
      </c>
      <c r="E681" s="148"/>
      <c r="F681" s="125"/>
      <c r="G681" s="125"/>
      <c r="H681" s="125"/>
      <c r="I681" s="125"/>
      <c r="J681" s="125"/>
      <c r="K681" s="125"/>
      <c r="L681" s="61"/>
      <c r="M681" s="61"/>
      <c r="N681" s="61"/>
      <c r="O681" s="125"/>
      <c r="P681" s="152"/>
      <c r="Q681" s="152"/>
      <c r="R681" s="152"/>
      <c r="S681" s="183"/>
      <c r="T681" s="449"/>
      <c r="U681" s="152"/>
      <c r="V681" s="152"/>
      <c r="W681" s="148"/>
      <c r="X681" s="152"/>
      <c r="Y681" s="449"/>
      <c r="Z681" s="152"/>
      <c r="AA681" s="152"/>
      <c r="AB681" s="152"/>
      <c r="AC681" s="152"/>
      <c r="AD681" s="152"/>
      <c r="AE681" s="152"/>
      <c r="AF681" s="152"/>
      <c r="AG681" s="152"/>
      <c r="AH681" s="152"/>
      <c r="AI681" s="107"/>
      <c r="AJ681" s="107"/>
      <c r="AK681" s="107"/>
      <c r="AL681" s="107"/>
      <c r="AM681" s="107"/>
      <c r="AN681" s="107"/>
      <c r="AO681" s="107"/>
      <c r="AP681" s="107"/>
      <c r="AQ681" s="107"/>
      <c r="AR681" s="107"/>
      <c r="AS681" s="107"/>
      <c r="AT681" s="107"/>
      <c r="AU681" s="107"/>
      <c r="AV681" s="107"/>
      <c r="AW681" s="107"/>
      <c r="AX681" s="107"/>
    </row>
    <row r="682">
      <c r="A682" s="61"/>
      <c r="B682" s="61"/>
      <c r="C682" s="61"/>
      <c r="D682" s="449" t="s">
        <v>2014</v>
      </c>
      <c r="E682" s="148" t="s">
        <v>2554</v>
      </c>
      <c r="F682" s="125"/>
      <c r="G682" s="125"/>
      <c r="H682" s="125"/>
      <c r="I682" s="125"/>
      <c r="J682" s="125"/>
      <c r="K682" s="125"/>
      <c r="L682" s="61"/>
      <c r="M682" s="61"/>
      <c r="N682" s="61"/>
      <c r="O682" s="125"/>
      <c r="P682" s="152"/>
      <c r="Q682" s="152"/>
      <c r="R682" s="152"/>
      <c r="S682" s="183"/>
      <c r="T682" s="449"/>
      <c r="U682" s="152"/>
      <c r="V682" s="152"/>
      <c r="W682" s="148"/>
      <c r="X682" s="152"/>
      <c r="Y682" s="449"/>
      <c r="Z682" s="152"/>
      <c r="AA682" s="152"/>
      <c r="AB682" s="152"/>
      <c r="AC682" s="152"/>
      <c r="AD682" s="152"/>
      <c r="AE682" s="152"/>
      <c r="AF682" s="152"/>
      <c r="AG682" s="152"/>
      <c r="AH682" s="152"/>
      <c r="AI682" s="107"/>
      <c r="AJ682" s="107"/>
      <c r="AK682" s="107"/>
      <c r="AL682" s="107"/>
      <c r="AM682" s="107"/>
      <c r="AN682" s="107"/>
      <c r="AO682" s="107"/>
      <c r="AP682" s="107"/>
      <c r="AQ682" s="107"/>
      <c r="AR682" s="107"/>
      <c r="AS682" s="107"/>
      <c r="AT682" s="107"/>
      <c r="AU682" s="107"/>
      <c r="AV682" s="107"/>
      <c r="AW682" s="107"/>
      <c r="AX682" s="107"/>
    </row>
    <row r="683">
      <c r="A683" s="61"/>
      <c r="B683" s="61"/>
      <c r="C683" s="61"/>
      <c r="D683" s="135"/>
      <c r="E683" s="148" t="s">
        <v>2693</v>
      </c>
      <c r="F683" s="125"/>
      <c r="G683" s="125"/>
      <c r="H683" s="125"/>
      <c r="I683" s="125"/>
      <c r="J683" s="125"/>
      <c r="K683" s="125"/>
      <c r="L683" s="61"/>
      <c r="M683" s="61"/>
      <c r="N683" s="61"/>
      <c r="O683" s="125"/>
      <c r="P683" s="152"/>
      <c r="Q683" s="152"/>
      <c r="R683" s="152"/>
      <c r="S683" s="183"/>
      <c r="T683" s="449"/>
      <c r="U683" s="152"/>
      <c r="V683" s="152"/>
      <c r="W683" s="148"/>
      <c r="X683" s="152"/>
      <c r="Y683" s="449"/>
      <c r="Z683" s="152"/>
      <c r="AA683" s="152"/>
      <c r="AB683" s="152"/>
      <c r="AC683" s="152"/>
      <c r="AD683" s="152"/>
      <c r="AE683" s="152"/>
      <c r="AF683" s="152"/>
      <c r="AG683" s="152"/>
      <c r="AH683" s="152"/>
      <c r="AI683" s="107"/>
      <c r="AJ683" s="107"/>
      <c r="AK683" s="107"/>
      <c r="AL683" s="107"/>
      <c r="AM683" s="107"/>
      <c r="AN683" s="107"/>
      <c r="AO683" s="107"/>
      <c r="AP683" s="107"/>
      <c r="AQ683" s="107"/>
      <c r="AR683" s="107"/>
      <c r="AS683" s="107"/>
      <c r="AT683" s="107"/>
      <c r="AU683" s="107"/>
      <c r="AV683" s="107"/>
      <c r="AW683" s="107"/>
      <c r="AX683" s="107"/>
    </row>
    <row r="684">
      <c r="A684" s="61"/>
      <c r="B684" s="61"/>
      <c r="C684" s="61"/>
      <c r="D684" s="148" t="s">
        <v>2694</v>
      </c>
      <c r="E684" s="148"/>
      <c r="F684" s="125"/>
      <c r="G684" s="125"/>
      <c r="H684" s="125"/>
      <c r="I684" s="125"/>
      <c r="J684" s="125"/>
      <c r="K684" s="125"/>
      <c r="L684" s="61"/>
      <c r="M684" s="61"/>
      <c r="N684" s="61"/>
      <c r="O684" s="125"/>
      <c r="P684" s="152"/>
      <c r="Q684" s="152"/>
      <c r="R684" s="152"/>
      <c r="S684" s="183"/>
      <c r="T684" s="449"/>
      <c r="U684" s="152"/>
      <c r="V684" s="152"/>
      <c r="W684" s="148"/>
      <c r="X684" s="152"/>
      <c r="Y684" s="449"/>
      <c r="Z684" s="152"/>
      <c r="AA684" s="152"/>
      <c r="AB684" s="152"/>
      <c r="AC684" s="152"/>
      <c r="AD684" s="152"/>
      <c r="AE684" s="152"/>
      <c r="AF684" s="152"/>
      <c r="AG684" s="152"/>
      <c r="AH684" s="152"/>
      <c r="AI684" s="107"/>
      <c r="AJ684" s="107"/>
      <c r="AK684" s="107"/>
      <c r="AL684" s="107"/>
      <c r="AM684" s="107"/>
      <c r="AN684" s="107"/>
      <c r="AO684" s="107"/>
      <c r="AP684" s="107"/>
      <c r="AQ684" s="107"/>
      <c r="AR684" s="107"/>
      <c r="AS684" s="107"/>
      <c r="AT684" s="107"/>
      <c r="AU684" s="107"/>
      <c r="AV684" s="107"/>
      <c r="AW684" s="107"/>
      <c r="AX684" s="107"/>
    </row>
    <row r="685">
      <c r="A685" s="62"/>
      <c r="B685" s="61"/>
      <c r="C685" s="62"/>
      <c r="D685" s="148" t="s">
        <v>2016</v>
      </c>
      <c r="E685" s="148"/>
      <c r="F685" s="135"/>
      <c r="G685" s="135"/>
      <c r="H685" s="135"/>
      <c r="I685" s="135"/>
      <c r="J685" s="135"/>
      <c r="K685" s="135"/>
      <c r="L685" s="62"/>
      <c r="M685" s="62"/>
      <c r="N685" s="62"/>
      <c r="O685" s="135"/>
      <c r="P685" s="152"/>
      <c r="Q685" s="152"/>
      <c r="R685" s="152"/>
      <c r="S685" s="183"/>
      <c r="T685" s="449"/>
      <c r="U685" s="152"/>
      <c r="V685" s="152"/>
      <c r="W685" s="148"/>
      <c r="X685" s="152"/>
      <c r="Y685" s="449"/>
      <c r="Z685" s="152"/>
      <c r="AA685" s="152"/>
      <c r="AB685" s="152"/>
      <c r="AC685" s="152"/>
      <c r="AD685" s="152"/>
      <c r="AE685" s="152"/>
      <c r="AF685" s="152"/>
      <c r="AG685" s="152"/>
      <c r="AH685" s="152"/>
      <c r="AI685" s="107"/>
      <c r="AJ685" s="107"/>
      <c r="AK685" s="107"/>
      <c r="AL685" s="107"/>
      <c r="AM685" s="107"/>
      <c r="AN685" s="107"/>
      <c r="AO685" s="107"/>
      <c r="AP685" s="107"/>
      <c r="AQ685" s="107"/>
      <c r="AR685" s="107"/>
      <c r="AS685" s="107"/>
      <c r="AT685" s="107"/>
      <c r="AU685" s="107"/>
      <c r="AV685" s="107"/>
      <c r="AW685" s="107"/>
      <c r="AX685" s="107"/>
    </row>
    <row r="686">
      <c r="A686" s="422">
        <v>77.0</v>
      </c>
      <c r="B686" s="61"/>
      <c r="C686" s="157" t="s">
        <v>2309</v>
      </c>
      <c r="D686" s="148" t="s">
        <v>2687</v>
      </c>
      <c r="E686" s="148"/>
      <c r="F686" s="449" t="s">
        <v>2316</v>
      </c>
      <c r="G686" s="449" t="s">
        <v>2106</v>
      </c>
      <c r="H686" s="449" t="s">
        <v>2027</v>
      </c>
      <c r="I686" s="449"/>
      <c r="J686" s="449"/>
      <c r="K686" s="449" t="s">
        <v>2317</v>
      </c>
      <c r="L686" s="157" t="s">
        <v>237</v>
      </c>
      <c r="M686" s="157" t="s">
        <v>197</v>
      </c>
      <c r="N686" s="183" t="s">
        <v>853</v>
      </c>
      <c r="O686" s="449" t="s">
        <v>2247</v>
      </c>
      <c r="P686" s="152"/>
      <c r="Q686" s="152"/>
      <c r="R686" s="152"/>
      <c r="S686" s="183"/>
      <c r="T686" s="449"/>
      <c r="U686" s="152"/>
      <c r="V686" s="152"/>
      <c r="W686" s="148"/>
      <c r="X686" s="152"/>
      <c r="Y686" s="449"/>
      <c r="Z686" s="152"/>
      <c r="AA686" s="152"/>
      <c r="AB686" s="152"/>
      <c r="AC686" s="152"/>
      <c r="AD686" s="152"/>
      <c r="AE686" s="152"/>
      <c r="AF686" s="152"/>
      <c r="AG686" s="152"/>
      <c r="AH686" s="152"/>
      <c r="AI686" s="107"/>
      <c r="AJ686" s="107"/>
      <c r="AK686" s="107"/>
      <c r="AL686" s="107"/>
      <c r="AM686" s="107"/>
      <c r="AN686" s="107"/>
      <c r="AO686" s="107"/>
      <c r="AP686" s="107"/>
      <c r="AQ686" s="107"/>
      <c r="AR686" s="107"/>
      <c r="AS686" s="107"/>
      <c r="AT686" s="107"/>
      <c r="AU686" s="107"/>
      <c r="AV686" s="107"/>
      <c r="AW686" s="107"/>
      <c r="AX686" s="107"/>
    </row>
    <row r="687">
      <c r="A687" s="61"/>
      <c r="B687" s="61"/>
      <c r="C687" s="61"/>
      <c r="D687" s="148" t="s">
        <v>2689</v>
      </c>
      <c r="E687" s="148"/>
      <c r="F687" s="125"/>
      <c r="G687" s="125"/>
      <c r="H687" s="125"/>
      <c r="I687" s="125"/>
      <c r="J687" s="125"/>
      <c r="K687" s="125"/>
      <c r="L687" s="61"/>
      <c r="M687" s="61"/>
      <c r="N687" s="61"/>
      <c r="O687" s="125"/>
      <c r="P687" s="152"/>
      <c r="Q687" s="152"/>
      <c r="R687" s="152"/>
      <c r="S687" s="183"/>
      <c r="T687" s="449"/>
      <c r="U687" s="152"/>
      <c r="V687" s="152"/>
      <c r="W687" s="148"/>
      <c r="X687" s="152"/>
      <c r="Y687" s="449"/>
      <c r="Z687" s="152"/>
      <c r="AA687" s="152"/>
      <c r="AB687" s="152"/>
      <c r="AC687" s="152"/>
      <c r="AD687" s="152"/>
      <c r="AE687" s="152"/>
      <c r="AF687" s="152"/>
      <c r="AG687" s="152"/>
      <c r="AH687" s="152"/>
      <c r="AI687" s="107"/>
      <c r="AJ687" s="107"/>
      <c r="AK687" s="107"/>
      <c r="AL687" s="107"/>
      <c r="AM687" s="107"/>
      <c r="AN687" s="107"/>
      <c r="AO687" s="107"/>
      <c r="AP687" s="107"/>
      <c r="AQ687" s="107"/>
      <c r="AR687" s="107"/>
      <c r="AS687" s="107"/>
      <c r="AT687" s="107"/>
      <c r="AU687" s="107"/>
      <c r="AV687" s="107"/>
      <c r="AW687" s="107"/>
      <c r="AX687" s="107"/>
    </row>
    <row r="688">
      <c r="A688" s="61"/>
      <c r="B688" s="61"/>
      <c r="C688" s="61"/>
      <c r="D688" s="449" t="s">
        <v>2690</v>
      </c>
      <c r="E688" s="148" t="s">
        <v>2551</v>
      </c>
      <c r="F688" s="125"/>
      <c r="G688" s="125"/>
      <c r="H688" s="125"/>
      <c r="I688" s="125"/>
      <c r="J688" s="125"/>
      <c r="K688" s="125"/>
      <c r="L688" s="61"/>
      <c r="M688" s="61"/>
      <c r="N688" s="61"/>
      <c r="O688" s="125"/>
      <c r="P688" s="152"/>
      <c r="Q688" s="152"/>
      <c r="R688" s="152"/>
      <c r="S688" s="183"/>
      <c r="T688" s="449"/>
      <c r="U688" s="152"/>
      <c r="V688" s="152"/>
      <c r="W688" s="148"/>
      <c r="X688" s="152"/>
      <c r="Y688" s="449"/>
      <c r="Z688" s="152"/>
      <c r="AA688" s="152"/>
      <c r="AB688" s="152"/>
      <c r="AC688" s="152"/>
      <c r="AD688" s="152"/>
      <c r="AE688" s="152"/>
      <c r="AF688" s="152"/>
      <c r="AG688" s="152"/>
      <c r="AH688" s="152"/>
      <c r="AI688" s="107"/>
      <c r="AJ688" s="107"/>
      <c r="AK688" s="107"/>
      <c r="AL688" s="107"/>
      <c r="AM688" s="107"/>
      <c r="AN688" s="107"/>
      <c r="AO688" s="107"/>
      <c r="AP688" s="107"/>
      <c r="AQ688" s="107"/>
      <c r="AR688" s="107"/>
      <c r="AS688" s="107"/>
      <c r="AT688" s="107"/>
      <c r="AU688" s="107"/>
      <c r="AV688" s="107"/>
      <c r="AW688" s="107"/>
      <c r="AX688" s="107"/>
    </row>
    <row r="689">
      <c r="A689" s="61"/>
      <c r="B689" s="61"/>
      <c r="C689" s="61"/>
      <c r="D689" s="135"/>
      <c r="E689" s="148" t="s">
        <v>2691</v>
      </c>
      <c r="F689" s="125"/>
      <c r="G689" s="125"/>
      <c r="H689" s="125"/>
      <c r="I689" s="125"/>
      <c r="J689" s="125"/>
      <c r="K689" s="125"/>
      <c r="L689" s="61"/>
      <c r="M689" s="61"/>
      <c r="N689" s="61"/>
      <c r="O689" s="125"/>
      <c r="P689" s="152"/>
      <c r="Q689" s="152"/>
      <c r="R689" s="152"/>
      <c r="S689" s="183"/>
      <c r="T689" s="449"/>
      <c r="U689" s="152"/>
      <c r="V689" s="152"/>
      <c r="W689" s="148"/>
      <c r="X689" s="152"/>
      <c r="Y689" s="449"/>
      <c r="Z689" s="152"/>
      <c r="AA689" s="152"/>
      <c r="AB689" s="152"/>
      <c r="AC689" s="152"/>
      <c r="AD689" s="152"/>
      <c r="AE689" s="152"/>
      <c r="AF689" s="152"/>
      <c r="AG689" s="152"/>
      <c r="AH689" s="152"/>
      <c r="AI689" s="107"/>
      <c r="AJ689" s="107"/>
      <c r="AK689" s="107"/>
      <c r="AL689" s="107"/>
      <c r="AM689" s="107"/>
      <c r="AN689" s="107"/>
      <c r="AO689" s="107"/>
      <c r="AP689" s="107"/>
      <c r="AQ689" s="107"/>
      <c r="AR689" s="107"/>
      <c r="AS689" s="107"/>
      <c r="AT689" s="107"/>
      <c r="AU689" s="107"/>
      <c r="AV689" s="107"/>
      <c r="AW689" s="107"/>
      <c r="AX689" s="107"/>
    </row>
    <row r="690">
      <c r="A690" s="61"/>
      <c r="B690" s="61"/>
      <c r="C690" s="61"/>
      <c r="D690" s="148" t="s">
        <v>2692</v>
      </c>
      <c r="E690" s="148"/>
      <c r="F690" s="125"/>
      <c r="G690" s="125"/>
      <c r="H690" s="125"/>
      <c r="I690" s="125"/>
      <c r="J690" s="125"/>
      <c r="K690" s="125"/>
      <c r="L690" s="61"/>
      <c r="M690" s="61"/>
      <c r="N690" s="61"/>
      <c r="O690" s="125"/>
      <c r="P690" s="152"/>
      <c r="Q690" s="152"/>
      <c r="R690" s="152"/>
      <c r="S690" s="183"/>
      <c r="T690" s="449"/>
      <c r="U690" s="152"/>
      <c r="V690" s="152"/>
      <c r="W690" s="148"/>
      <c r="X690" s="152"/>
      <c r="Y690" s="449"/>
      <c r="Z690" s="152"/>
      <c r="AA690" s="152"/>
      <c r="AB690" s="152"/>
      <c r="AC690" s="152"/>
      <c r="AD690" s="152"/>
      <c r="AE690" s="152"/>
      <c r="AF690" s="152"/>
      <c r="AG690" s="152"/>
      <c r="AH690" s="152"/>
      <c r="AI690" s="107"/>
      <c r="AJ690" s="107"/>
      <c r="AK690" s="107"/>
      <c r="AL690" s="107"/>
      <c r="AM690" s="107"/>
      <c r="AN690" s="107"/>
      <c r="AO690" s="107"/>
      <c r="AP690" s="107"/>
      <c r="AQ690" s="107"/>
      <c r="AR690" s="107"/>
      <c r="AS690" s="107"/>
      <c r="AT690" s="107"/>
      <c r="AU690" s="107"/>
      <c r="AV690" s="107"/>
      <c r="AW690" s="107"/>
      <c r="AX690" s="107"/>
    </row>
    <row r="691">
      <c r="A691" s="61"/>
      <c r="B691" s="61"/>
      <c r="C691" s="61"/>
      <c r="D691" s="449" t="s">
        <v>2014</v>
      </c>
      <c r="E691" s="148" t="s">
        <v>2554</v>
      </c>
      <c r="F691" s="125"/>
      <c r="G691" s="125"/>
      <c r="H691" s="125"/>
      <c r="I691" s="125"/>
      <c r="J691" s="125"/>
      <c r="K691" s="125"/>
      <c r="L691" s="61"/>
      <c r="M691" s="61"/>
      <c r="N691" s="61"/>
      <c r="O691" s="125"/>
      <c r="P691" s="152"/>
      <c r="Q691" s="152"/>
      <c r="R691" s="152"/>
      <c r="S691" s="183"/>
      <c r="T691" s="449"/>
      <c r="U691" s="152"/>
      <c r="V691" s="152"/>
      <c r="W691" s="148"/>
      <c r="X691" s="152"/>
      <c r="Y691" s="449"/>
      <c r="Z691" s="152"/>
      <c r="AA691" s="152"/>
      <c r="AB691" s="152"/>
      <c r="AC691" s="152"/>
      <c r="AD691" s="152"/>
      <c r="AE691" s="152"/>
      <c r="AF691" s="152"/>
      <c r="AG691" s="152"/>
      <c r="AH691" s="152"/>
      <c r="AI691" s="107"/>
      <c r="AJ691" s="107"/>
      <c r="AK691" s="107"/>
      <c r="AL691" s="107"/>
      <c r="AM691" s="107"/>
      <c r="AN691" s="107"/>
      <c r="AO691" s="107"/>
      <c r="AP691" s="107"/>
      <c r="AQ691" s="107"/>
      <c r="AR691" s="107"/>
      <c r="AS691" s="107"/>
      <c r="AT691" s="107"/>
      <c r="AU691" s="107"/>
      <c r="AV691" s="107"/>
      <c r="AW691" s="107"/>
      <c r="AX691" s="107"/>
    </row>
    <row r="692">
      <c r="A692" s="61"/>
      <c r="B692" s="61"/>
      <c r="C692" s="61"/>
      <c r="D692" s="135"/>
      <c r="E692" s="148" t="s">
        <v>2693</v>
      </c>
      <c r="F692" s="125"/>
      <c r="G692" s="125"/>
      <c r="H692" s="125"/>
      <c r="I692" s="125"/>
      <c r="J692" s="125"/>
      <c r="K692" s="125"/>
      <c r="L692" s="61"/>
      <c r="M692" s="61"/>
      <c r="N692" s="61"/>
      <c r="O692" s="125"/>
      <c r="P692" s="152"/>
      <c r="Q692" s="152"/>
      <c r="R692" s="152"/>
      <c r="S692" s="183"/>
      <c r="T692" s="449"/>
      <c r="U692" s="152"/>
      <c r="V692" s="152"/>
      <c r="W692" s="148"/>
      <c r="X692" s="152"/>
      <c r="Y692" s="449"/>
      <c r="Z692" s="152"/>
      <c r="AA692" s="152"/>
      <c r="AB692" s="152"/>
      <c r="AC692" s="152"/>
      <c r="AD692" s="152"/>
      <c r="AE692" s="152"/>
      <c r="AF692" s="152"/>
      <c r="AG692" s="152"/>
      <c r="AH692" s="152"/>
      <c r="AI692" s="107"/>
      <c r="AJ692" s="107"/>
      <c r="AK692" s="107"/>
      <c r="AL692" s="107"/>
      <c r="AM692" s="107"/>
      <c r="AN692" s="107"/>
      <c r="AO692" s="107"/>
      <c r="AP692" s="107"/>
      <c r="AQ692" s="107"/>
      <c r="AR692" s="107"/>
      <c r="AS692" s="107"/>
      <c r="AT692" s="107"/>
      <c r="AU692" s="107"/>
      <c r="AV692" s="107"/>
      <c r="AW692" s="107"/>
      <c r="AX692" s="107"/>
    </row>
    <row r="693">
      <c r="A693" s="61"/>
      <c r="B693" s="61"/>
      <c r="C693" s="61"/>
      <c r="D693" s="148" t="s">
        <v>2694</v>
      </c>
      <c r="E693" s="148"/>
      <c r="F693" s="125"/>
      <c r="G693" s="125"/>
      <c r="H693" s="125"/>
      <c r="I693" s="125"/>
      <c r="J693" s="125"/>
      <c r="K693" s="125"/>
      <c r="L693" s="61"/>
      <c r="M693" s="61"/>
      <c r="N693" s="61"/>
      <c r="O693" s="125"/>
      <c r="P693" s="152"/>
      <c r="Q693" s="152"/>
      <c r="R693" s="152"/>
      <c r="S693" s="183"/>
      <c r="T693" s="449"/>
      <c r="U693" s="152"/>
      <c r="V693" s="152"/>
      <c r="W693" s="148"/>
      <c r="X693" s="152"/>
      <c r="Y693" s="449"/>
      <c r="Z693" s="152"/>
      <c r="AA693" s="152"/>
      <c r="AB693" s="152"/>
      <c r="AC693" s="152"/>
      <c r="AD693" s="152"/>
      <c r="AE693" s="152"/>
      <c r="AF693" s="152"/>
      <c r="AG693" s="152"/>
      <c r="AH693" s="152"/>
      <c r="AI693" s="107"/>
      <c r="AJ693" s="107"/>
      <c r="AK693" s="107"/>
      <c r="AL693" s="107"/>
      <c r="AM693" s="107"/>
      <c r="AN693" s="107"/>
      <c r="AO693" s="107"/>
      <c r="AP693" s="107"/>
      <c r="AQ693" s="107"/>
      <c r="AR693" s="107"/>
      <c r="AS693" s="107"/>
      <c r="AT693" s="107"/>
      <c r="AU693" s="107"/>
      <c r="AV693" s="107"/>
      <c r="AW693" s="107"/>
      <c r="AX693" s="107"/>
    </row>
    <row r="694">
      <c r="A694" s="62"/>
      <c r="B694" s="61"/>
      <c r="C694" s="62"/>
      <c r="D694" s="148" t="s">
        <v>2016</v>
      </c>
      <c r="E694" s="148"/>
      <c r="F694" s="135"/>
      <c r="G694" s="135"/>
      <c r="H694" s="135"/>
      <c r="I694" s="135"/>
      <c r="J694" s="135"/>
      <c r="K694" s="135"/>
      <c r="L694" s="62"/>
      <c r="M694" s="62"/>
      <c r="N694" s="62"/>
      <c r="O694" s="135"/>
      <c r="P694" s="152"/>
      <c r="Q694" s="152"/>
      <c r="R694" s="152"/>
      <c r="S694" s="183"/>
      <c r="T694" s="449"/>
      <c r="U694" s="152"/>
      <c r="V694" s="152"/>
      <c r="W694" s="148"/>
      <c r="X694" s="152"/>
      <c r="Y694" s="449"/>
      <c r="Z694" s="152"/>
      <c r="AA694" s="152"/>
      <c r="AB694" s="152"/>
      <c r="AC694" s="152"/>
      <c r="AD694" s="152"/>
      <c r="AE694" s="152"/>
      <c r="AF694" s="152"/>
      <c r="AG694" s="152"/>
      <c r="AH694" s="152"/>
      <c r="AI694" s="107"/>
      <c r="AJ694" s="107"/>
      <c r="AK694" s="107"/>
      <c r="AL694" s="107"/>
      <c r="AM694" s="107"/>
      <c r="AN694" s="107"/>
      <c r="AO694" s="107"/>
      <c r="AP694" s="107"/>
      <c r="AQ694" s="107"/>
      <c r="AR694" s="107"/>
      <c r="AS694" s="107"/>
      <c r="AT694" s="107"/>
      <c r="AU694" s="107"/>
      <c r="AV694" s="107"/>
      <c r="AW694" s="107"/>
      <c r="AX694" s="107"/>
    </row>
    <row r="695">
      <c r="A695" s="422">
        <v>78.0</v>
      </c>
      <c r="B695" s="61"/>
      <c r="C695" s="157" t="s">
        <v>2320</v>
      </c>
      <c r="D695" s="148" t="s">
        <v>2687</v>
      </c>
      <c r="E695" s="148"/>
      <c r="F695" s="449" t="s">
        <v>2326</v>
      </c>
      <c r="G695" s="449" t="s">
        <v>2106</v>
      </c>
      <c r="H695" s="449" t="s">
        <v>2327</v>
      </c>
      <c r="I695" s="449"/>
      <c r="J695" s="449"/>
      <c r="K695" s="449" t="s">
        <v>2328</v>
      </c>
      <c r="L695" s="157" t="s">
        <v>237</v>
      </c>
      <c r="M695" s="157" t="s">
        <v>197</v>
      </c>
      <c r="N695" s="183" t="s">
        <v>853</v>
      </c>
      <c r="O695" s="449" t="s">
        <v>2247</v>
      </c>
      <c r="P695" s="152"/>
      <c r="Q695" s="152"/>
      <c r="R695" s="152"/>
      <c r="S695" s="183"/>
      <c r="T695" s="449"/>
      <c r="U695" s="152"/>
      <c r="V695" s="152"/>
      <c r="W695" s="148"/>
      <c r="X695" s="152"/>
      <c r="Y695" s="449"/>
      <c r="Z695" s="152"/>
      <c r="AA695" s="152"/>
      <c r="AB695" s="152"/>
      <c r="AC695" s="152"/>
      <c r="AD695" s="152"/>
      <c r="AE695" s="152"/>
      <c r="AF695" s="152"/>
      <c r="AG695" s="152"/>
      <c r="AH695" s="152"/>
      <c r="AI695" s="107"/>
      <c r="AJ695" s="107"/>
      <c r="AK695" s="107"/>
      <c r="AL695" s="107"/>
      <c r="AM695" s="107"/>
      <c r="AN695" s="107"/>
      <c r="AO695" s="107"/>
      <c r="AP695" s="107"/>
      <c r="AQ695" s="107"/>
      <c r="AR695" s="107"/>
      <c r="AS695" s="107"/>
      <c r="AT695" s="107"/>
      <c r="AU695" s="107"/>
      <c r="AV695" s="107"/>
      <c r="AW695" s="107"/>
      <c r="AX695" s="107"/>
    </row>
    <row r="696">
      <c r="A696" s="61"/>
      <c r="B696" s="61"/>
      <c r="C696" s="61"/>
      <c r="D696" s="148" t="s">
        <v>2689</v>
      </c>
      <c r="E696" s="148"/>
      <c r="F696" s="125"/>
      <c r="G696" s="125"/>
      <c r="H696" s="125"/>
      <c r="I696" s="125"/>
      <c r="J696" s="125"/>
      <c r="K696" s="125"/>
      <c r="L696" s="61"/>
      <c r="M696" s="61"/>
      <c r="N696" s="61"/>
      <c r="O696" s="125"/>
      <c r="P696" s="152"/>
      <c r="Q696" s="152"/>
      <c r="R696" s="152"/>
      <c r="S696" s="183"/>
      <c r="T696" s="449"/>
      <c r="U696" s="152"/>
      <c r="V696" s="152"/>
      <c r="W696" s="148"/>
      <c r="X696" s="152"/>
      <c r="Y696" s="449"/>
      <c r="Z696" s="152"/>
      <c r="AA696" s="152"/>
      <c r="AB696" s="152"/>
      <c r="AC696" s="152"/>
      <c r="AD696" s="152"/>
      <c r="AE696" s="152"/>
      <c r="AF696" s="152"/>
      <c r="AG696" s="152"/>
      <c r="AH696" s="152"/>
      <c r="AI696" s="107"/>
      <c r="AJ696" s="107"/>
      <c r="AK696" s="107"/>
      <c r="AL696" s="107"/>
      <c r="AM696" s="107"/>
      <c r="AN696" s="107"/>
      <c r="AO696" s="107"/>
      <c r="AP696" s="107"/>
      <c r="AQ696" s="107"/>
      <c r="AR696" s="107"/>
      <c r="AS696" s="107"/>
      <c r="AT696" s="107"/>
      <c r="AU696" s="107"/>
      <c r="AV696" s="107"/>
      <c r="AW696" s="107"/>
      <c r="AX696" s="107"/>
    </row>
    <row r="697">
      <c r="A697" s="61"/>
      <c r="B697" s="61"/>
      <c r="C697" s="61"/>
      <c r="D697" s="449" t="s">
        <v>2690</v>
      </c>
      <c r="E697" s="148" t="s">
        <v>2551</v>
      </c>
      <c r="F697" s="125"/>
      <c r="G697" s="125"/>
      <c r="H697" s="125"/>
      <c r="I697" s="125"/>
      <c r="J697" s="125"/>
      <c r="K697" s="125"/>
      <c r="L697" s="61"/>
      <c r="M697" s="61"/>
      <c r="N697" s="61"/>
      <c r="O697" s="125"/>
      <c r="P697" s="152"/>
      <c r="Q697" s="152"/>
      <c r="R697" s="152"/>
      <c r="S697" s="183"/>
      <c r="T697" s="449"/>
      <c r="U697" s="152"/>
      <c r="V697" s="152"/>
      <c r="W697" s="148"/>
      <c r="X697" s="152"/>
      <c r="Y697" s="449"/>
      <c r="Z697" s="152"/>
      <c r="AA697" s="152"/>
      <c r="AB697" s="152"/>
      <c r="AC697" s="152"/>
      <c r="AD697" s="152"/>
      <c r="AE697" s="152"/>
      <c r="AF697" s="152"/>
      <c r="AG697" s="152"/>
      <c r="AH697" s="152"/>
      <c r="AI697" s="107"/>
      <c r="AJ697" s="107"/>
      <c r="AK697" s="107"/>
      <c r="AL697" s="107"/>
      <c r="AM697" s="107"/>
      <c r="AN697" s="107"/>
      <c r="AO697" s="107"/>
      <c r="AP697" s="107"/>
      <c r="AQ697" s="107"/>
      <c r="AR697" s="107"/>
      <c r="AS697" s="107"/>
      <c r="AT697" s="107"/>
      <c r="AU697" s="107"/>
      <c r="AV697" s="107"/>
      <c r="AW697" s="107"/>
      <c r="AX697" s="107"/>
    </row>
    <row r="698">
      <c r="A698" s="61"/>
      <c r="B698" s="61"/>
      <c r="C698" s="61"/>
      <c r="D698" s="135"/>
      <c r="E698" s="148" t="s">
        <v>2691</v>
      </c>
      <c r="F698" s="125"/>
      <c r="G698" s="125"/>
      <c r="H698" s="125"/>
      <c r="I698" s="125"/>
      <c r="J698" s="125"/>
      <c r="K698" s="125"/>
      <c r="L698" s="61"/>
      <c r="M698" s="61"/>
      <c r="N698" s="61"/>
      <c r="O698" s="125"/>
      <c r="P698" s="152"/>
      <c r="Q698" s="152"/>
      <c r="R698" s="152"/>
      <c r="S698" s="183"/>
      <c r="T698" s="449"/>
      <c r="U698" s="152"/>
      <c r="V698" s="152"/>
      <c r="W698" s="148"/>
      <c r="X698" s="152"/>
      <c r="Y698" s="449"/>
      <c r="Z698" s="152"/>
      <c r="AA698" s="152"/>
      <c r="AB698" s="152"/>
      <c r="AC698" s="152"/>
      <c r="AD698" s="152"/>
      <c r="AE698" s="152"/>
      <c r="AF698" s="152"/>
      <c r="AG698" s="152"/>
      <c r="AH698" s="152"/>
      <c r="AI698" s="107"/>
      <c r="AJ698" s="107"/>
      <c r="AK698" s="107"/>
      <c r="AL698" s="107"/>
      <c r="AM698" s="107"/>
      <c r="AN698" s="107"/>
      <c r="AO698" s="107"/>
      <c r="AP698" s="107"/>
      <c r="AQ698" s="107"/>
      <c r="AR698" s="107"/>
      <c r="AS698" s="107"/>
      <c r="AT698" s="107"/>
      <c r="AU698" s="107"/>
      <c r="AV698" s="107"/>
      <c r="AW698" s="107"/>
      <c r="AX698" s="107"/>
    </row>
    <row r="699">
      <c r="A699" s="61"/>
      <c r="B699" s="61"/>
      <c r="C699" s="61"/>
      <c r="D699" s="148" t="s">
        <v>2692</v>
      </c>
      <c r="E699" s="148"/>
      <c r="F699" s="125"/>
      <c r="G699" s="125"/>
      <c r="H699" s="125"/>
      <c r="I699" s="125"/>
      <c r="J699" s="125"/>
      <c r="K699" s="125"/>
      <c r="L699" s="61"/>
      <c r="M699" s="61"/>
      <c r="N699" s="61"/>
      <c r="O699" s="125"/>
      <c r="P699" s="152"/>
      <c r="Q699" s="152"/>
      <c r="R699" s="152"/>
      <c r="S699" s="183"/>
      <c r="T699" s="449"/>
      <c r="U699" s="152"/>
      <c r="V699" s="152"/>
      <c r="W699" s="148"/>
      <c r="X699" s="152"/>
      <c r="Y699" s="449"/>
      <c r="Z699" s="152"/>
      <c r="AA699" s="152"/>
      <c r="AB699" s="152"/>
      <c r="AC699" s="152"/>
      <c r="AD699" s="152"/>
      <c r="AE699" s="152"/>
      <c r="AF699" s="152"/>
      <c r="AG699" s="152"/>
      <c r="AH699" s="152"/>
      <c r="AI699" s="107"/>
      <c r="AJ699" s="107"/>
      <c r="AK699" s="107"/>
      <c r="AL699" s="107"/>
      <c r="AM699" s="107"/>
      <c r="AN699" s="107"/>
      <c r="AO699" s="107"/>
      <c r="AP699" s="107"/>
      <c r="AQ699" s="107"/>
      <c r="AR699" s="107"/>
      <c r="AS699" s="107"/>
      <c r="AT699" s="107"/>
      <c r="AU699" s="107"/>
      <c r="AV699" s="107"/>
      <c r="AW699" s="107"/>
      <c r="AX699" s="107"/>
    </row>
    <row r="700">
      <c r="A700" s="61"/>
      <c r="B700" s="61"/>
      <c r="C700" s="61"/>
      <c r="D700" s="449" t="s">
        <v>2014</v>
      </c>
      <c r="E700" s="148" t="s">
        <v>2554</v>
      </c>
      <c r="F700" s="125"/>
      <c r="G700" s="125"/>
      <c r="H700" s="125"/>
      <c r="I700" s="125"/>
      <c r="J700" s="125"/>
      <c r="K700" s="125"/>
      <c r="L700" s="61"/>
      <c r="M700" s="61"/>
      <c r="N700" s="61"/>
      <c r="O700" s="125"/>
      <c r="P700" s="152"/>
      <c r="Q700" s="152"/>
      <c r="R700" s="152"/>
      <c r="S700" s="183"/>
      <c r="T700" s="449"/>
      <c r="U700" s="152"/>
      <c r="V700" s="152"/>
      <c r="W700" s="148"/>
      <c r="X700" s="152"/>
      <c r="Y700" s="449"/>
      <c r="Z700" s="152"/>
      <c r="AA700" s="152"/>
      <c r="AB700" s="152"/>
      <c r="AC700" s="152"/>
      <c r="AD700" s="152"/>
      <c r="AE700" s="152"/>
      <c r="AF700" s="152"/>
      <c r="AG700" s="152"/>
      <c r="AH700" s="152"/>
      <c r="AI700" s="107"/>
      <c r="AJ700" s="107"/>
      <c r="AK700" s="107"/>
      <c r="AL700" s="107"/>
      <c r="AM700" s="107"/>
      <c r="AN700" s="107"/>
      <c r="AO700" s="107"/>
      <c r="AP700" s="107"/>
      <c r="AQ700" s="107"/>
      <c r="AR700" s="107"/>
      <c r="AS700" s="107"/>
      <c r="AT700" s="107"/>
      <c r="AU700" s="107"/>
      <c r="AV700" s="107"/>
      <c r="AW700" s="107"/>
      <c r="AX700" s="107"/>
    </row>
    <row r="701">
      <c r="A701" s="61"/>
      <c r="B701" s="61"/>
      <c r="C701" s="61"/>
      <c r="D701" s="135"/>
      <c r="E701" s="148" t="s">
        <v>2693</v>
      </c>
      <c r="F701" s="125"/>
      <c r="G701" s="125"/>
      <c r="H701" s="125"/>
      <c r="I701" s="125"/>
      <c r="J701" s="125"/>
      <c r="K701" s="125"/>
      <c r="L701" s="61"/>
      <c r="M701" s="61"/>
      <c r="N701" s="61"/>
      <c r="O701" s="125"/>
      <c r="P701" s="152"/>
      <c r="Q701" s="152"/>
      <c r="R701" s="152"/>
      <c r="S701" s="183"/>
      <c r="T701" s="449"/>
      <c r="U701" s="152"/>
      <c r="V701" s="152"/>
      <c r="W701" s="148"/>
      <c r="X701" s="152"/>
      <c r="Y701" s="449"/>
      <c r="Z701" s="152"/>
      <c r="AA701" s="152"/>
      <c r="AB701" s="152"/>
      <c r="AC701" s="152"/>
      <c r="AD701" s="152"/>
      <c r="AE701" s="152"/>
      <c r="AF701" s="152"/>
      <c r="AG701" s="152"/>
      <c r="AH701" s="152"/>
      <c r="AI701" s="107"/>
      <c r="AJ701" s="107"/>
      <c r="AK701" s="107"/>
      <c r="AL701" s="107"/>
      <c r="AM701" s="107"/>
      <c r="AN701" s="107"/>
      <c r="AO701" s="107"/>
      <c r="AP701" s="107"/>
      <c r="AQ701" s="107"/>
      <c r="AR701" s="107"/>
      <c r="AS701" s="107"/>
      <c r="AT701" s="107"/>
      <c r="AU701" s="107"/>
      <c r="AV701" s="107"/>
      <c r="AW701" s="107"/>
      <c r="AX701" s="107"/>
    </row>
    <row r="702">
      <c r="A702" s="61"/>
      <c r="B702" s="61"/>
      <c r="C702" s="61"/>
      <c r="D702" s="148" t="s">
        <v>2694</v>
      </c>
      <c r="E702" s="148"/>
      <c r="F702" s="125"/>
      <c r="G702" s="125"/>
      <c r="H702" s="125"/>
      <c r="I702" s="125"/>
      <c r="J702" s="125"/>
      <c r="K702" s="125"/>
      <c r="L702" s="61"/>
      <c r="M702" s="61"/>
      <c r="N702" s="61"/>
      <c r="O702" s="125"/>
      <c r="P702" s="152"/>
      <c r="Q702" s="152"/>
      <c r="R702" s="152"/>
      <c r="S702" s="183"/>
      <c r="T702" s="449"/>
      <c r="U702" s="152"/>
      <c r="V702" s="152"/>
      <c r="W702" s="148"/>
      <c r="X702" s="152"/>
      <c r="Y702" s="449"/>
      <c r="Z702" s="152"/>
      <c r="AA702" s="152"/>
      <c r="AB702" s="152"/>
      <c r="AC702" s="152"/>
      <c r="AD702" s="152"/>
      <c r="AE702" s="152"/>
      <c r="AF702" s="152"/>
      <c r="AG702" s="152"/>
      <c r="AH702" s="152"/>
      <c r="AI702" s="107"/>
      <c r="AJ702" s="107"/>
      <c r="AK702" s="107"/>
      <c r="AL702" s="107"/>
      <c r="AM702" s="107"/>
      <c r="AN702" s="107"/>
      <c r="AO702" s="107"/>
      <c r="AP702" s="107"/>
      <c r="AQ702" s="107"/>
      <c r="AR702" s="107"/>
      <c r="AS702" s="107"/>
      <c r="AT702" s="107"/>
      <c r="AU702" s="107"/>
      <c r="AV702" s="107"/>
      <c r="AW702" s="107"/>
      <c r="AX702" s="107"/>
    </row>
    <row r="703">
      <c r="A703" s="62"/>
      <c r="B703" s="61"/>
      <c r="C703" s="62"/>
      <c r="D703" s="148" t="s">
        <v>2016</v>
      </c>
      <c r="E703" s="148"/>
      <c r="F703" s="135"/>
      <c r="G703" s="135"/>
      <c r="H703" s="135"/>
      <c r="I703" s="135"/>
      <c r="J703" s="135"/>
      <c r="K703" s="135"/>
      <c r="L703" s="62"/>
      <c r="M703" s="62"/>
      <c r="N703" s="62"/>
      <c r="O703" s="135"/>
      <c r="P703" s="152"/>
      <c r="Q703" s="152"/>
      <c r="R703" s="152"/>
      <c r="S703" s="183"/>
      <c r="T703" s="449"/>
      <c r="U703" s="152"/>
      <c r="V703" s="152"/>
      <c r="W703" s="148"/>
      <c r="X703" s="152"/>
      <c r="Y703" s="449"/>
      <c r="Z703" s="152"/>
      <c r="AA703" s="152"/>
      <c r="AB703" s="152"/>
      <c r="AC703" s="152"/>
      <c r="AD703" s="152"/>
      <c r="AE703" s="152"/>
      <c r="AF703" s="152"/>
      <c r="AG703" s="152"/>
      <c r="AH703" s="152"/>
      <c r="AI703" s="107"/>
      <c r="AJ703" s="107"/>
      <c r="AK703" s="107"/>
      <c r="AL703" s="107"/>
      <c r="AM703" s="107"/>
      <c r="AN703" s="107"/>
      <c r="AO703" s="107"/>
      <c r="AP703" s="107"/>
      <c r="AQ703" s="107"/>
      <c r="AR703" s="107"/>
      <c r="AS703" s="107"/>
      <c r="AT703" s="107"/>
      <c r="AU703" s="107"/>
      <c r="AV703" s="107"/>
      <c r="AW703" s="107"/>
      <c r="AX703" s="107"/>
    </row>
    <row r="704">
      <c r="A704" s="422">
        <v>79.0</v>
      </c>
      <c r="B704" s="61"/>
      <c r="C704" s="157" t="s">
        <v>2331</v>
      </c>
      <c r="D704" s="148" t="s">
        <v>2687</v>
      </c>
      <c r="E704" s="148"/>
      <c r="F704" s="449" t="s">
        <v>2326</v>
      </c>
      <c r="G704" s="449" t="s">
        <v>2106</v>
      </c>
      <c r="H704" s="449" t="s">
        <v>2027</v>
      </c>
      <c r="I704" s="449"/>
      <c r="J704" s="449"/>
      <c r="K704" s="449" t="s">
        <v>2335</v>
      </c>
      <c r="L704" s="157" t="s">
        <v>237</v>
      </c>
      <c r="M704" s="157" t="s">
        <v>197</v>
      </c>
      <c r="N704" s="183" t="s">
        <v>853</v>
      </c>
      <c r="O704" s="449" t="s">
        <v>2247</v>
      </c>
      <c r="P704" s="152"/>
      <c r="Q704" s="152"/>
      <c r="R704" s="152"/>
      <c r="S704" s="183"/>
      <c r="T704" s="449"/>
      <c r="U704" s="152"/>
      <c r="V704" s="152"/>
      <c r="W704" s="148"/>
      <c r="X704" s="152"/>
      <c r="Y704" s="449"/>
      <c r="Z704" s="152"/>
      <c r="AA704" s="152"/>
      <c r="AB704" s="152"/>
      <c r="AC704" s="152"/>
      <c r="AD704" s="152"/>
      <c r="AE704" s="152"/>
      <c r="AF704" s="152"/>
      <c r="AG704" s="152"/>
      <c r="AH704" s="152"/>
      <c r="AI704" s="107"/>
      <c r="AJ704" s="107"/>
      <c r="AK704" s="107"/>
      <c r="AL704" s="107"/>
      <c r="AM704" s="107"/>
      <c r="AN704" s="107"/>
      <c r="AO704" s="107"/>
      <c r="AP704" s="107"/>
      <c r="AQ704" s="107"/>
      <c r="AR704" s="107"/>
      <c r="AS704" s="107"/>
      <c r="AT704" s="107"/>
      <c r="AU704" s="107"/>
      <c r="AV704" s="107"/>
      <c r="AW704" s="107"/>
      <c r="AX704" s="107"/>
    </row>
    <row r="705">
      <c r="A705" s="61"/>
      <c r="B705" s="61"/>
      <c r="C705" s="61"/>
      <c r="D705" s="148" t="s">
        <v>2689</v>
      </c>
      <c r="E705" s="148"/>
      <c r="F705" s="125"/>
      <c r="G705" s="125"/>
      <c r="H705" s="125"/>
      <c r="I705" s="125"/>
      <c r="J705" s="125"/>
      <c r="K705" s="125"/>
      <c r="L705" s="61"/>
      <c r="M705" s="61"/>
      <c r="N705" s="61"/>
      <c r="O705" s="125"/>
      <c r="P705" s="152"/>
      <c r="Q705" s="152"/>
      <c r="R705" s="152"/>
      <c r="S705" s="183"/>
      <c r="T705" s="449"/>
      <c r="U705" s="152"/>
      <c r="V705" s="152"/>
      <c r="W705" s="148"/>
      <c r="X705" s="152"/>
      <c r="Y705" s="449"/>
      <c r="Z705" s="152"/>
      <c r="AA705" s="152"/>
      <c r="AB705" s="152"/>
      <c r="AC705" s="152"/>
      <c r="AD705" s="152"/>
      <c r="AE705" s="152"/>
      <c r="AF705" s="152"/>
      <c r="AG705" s="152"/>
      <c r="AH705" s="152"/>
      <c r="AI705" s="107"/>
      <c r="AJ705" s="107"/>
      <c r="AK705" s="107"/>
      <c r="AL705" s="107"/>
      <c r="AM705" s="107"/>
      <c r="AN705" s="107"/>
      <c r="AO705" s="107"/>
      <c r="AP705" s="107"/>
      <c r="AQ705" s="107"/>
      <c r="AR705" s="107"/>
      <c r="AS705" s="107"/>
      <c r="AT705" s="107"/>
      <c r="AU705" s="107"/>
      <c r="AV705" s="107"/>
      <c r="AW705" s="107"/>
      <c r="AX705" s="107"/>
    </row>
    <row r="706">
      <c r="A706" s="61"/>
      <c r="B706" s="61"/>
      <c r="C706" s="61"/>
      <c r="D706" s="449" t="s">
        <v>2690</v>
      </c>
      <c r="E706" s="148" t="s">
        <v>2551</v>
      </c>
      <c r="F706" s="125"/>
      <c r="G706" s="125"/>
      <c r="H706" s="125"/>
      <c r="I706" s="125"/>
      <c r="J706" s="125"/>
      <c r="K706" s="125"/>
      <c r="L706" s="61"/>
      <c r="M706" s="61"/>
      <c r="N706" s="61"/>
      <c r="O706" s="125"/>
      <c r="P706" s="152"/>
      <c r="Q706" s="152"/>
      <c r="R706" s="152"/>
      <c r="S706" s="183"/>
      <c r="T706" s="449"/>
      <c r="U706" s="152"/>
      <c r="V706" s="152"/>
      <c r="W706" s="148"/>
      <c r="X706" s="152"/>
      <c r="Y706" s="449"/>
      <c r="Z706" s="152"/>
      <c r="AA706" s="152"/>
      <c r="AB706" s="152"/>
      <c r="AC706" s="152"/>
      <c r="AD706" s="152"/>
      <c r="AE706" s="152"/>
      <c r="AF706" s="152"/>
      <c r="AG706" s="152"/>
      <c r="AH706" s="152"/>
      <c r="AI706" s="107"/>
      <c r="AJ706" s="107"/>
      <c r="AK706" s="107"/>
      <c r="AL706" s="107"/>
      <c r="AM706" s="107"/>
      <c r="AN706" s="107"/>
      <c r="AO706" s="107"/>
      <c r="AP706" s="107"/>
      <c r="AQ706" s="107"/>
      <c r="AR706" s="107"/>
      <c r="AS706" s="107"/>
      <c r="AT706" s="107"/>
      <c r="AU706" s="107"/>
      <c r="AV706" s="107"/>
      <c r="AW706" s="107"/>
      <c r="AX706" s="107"/>
    </row>
    <row r="707">
      <c r="A707" s="61"/>
      <c r="B707" s="61"/>
      <c r="C707" s="61"/>
      <c r="D707" s="135"/>
      <c r="E707" s="148" t="s">
        <v>2691</v>
      </c>
      <c r="F707" s="125"/>
      <c r="G707" s="125"/>
      <c r="H707" s="125"/>
      <c r="I707" s="125"/>
      <c r="J707" s="125"/>
      <c r="K707" s="125"/>
      <c r="L707" s="61"/>
      <c r="M707" s="61"/>
      <c r="N707" s="61"/>
      <c r="O707" s="125"/>
      <c r="P707" s="152"/>
      <c r="Q707" s="152"/>
      <c r="R707" s="152"/>
      <c r="S707" s="183"/>
      <c r="T707" s="449"/>
      <c r="U707" s="152"/>
      <c r="V707" s="152"/>
      <c r="W707" s="148"/>
      <c r="X707" s="152"/>
      <c r="Y707" s="449"/>
      <c r="Z707" s="152"/>
      <c r="AA707" s="152"/>
      <c r="AB707" s="152"/>
      <c r="AC707" s="152"/>
      <c r="AD707" s="152"/>
      <c r="AE707" s="152"/>
      <c r="AF707" s="152"/>
      <c r="AG707" s="152"/>
      <c r="AH707" s="152"/>
      <c r="AI707" s="107"/>
      <c r="AJ707" s="107"/>
      <c r="AK707" s="107"/>
      <c r="AL707" s="107"/>
      <c r="AM707" s="107"/>
      <c r="AN707" s="107"/>
      <c r="AO707" s="107"/>
      <c r="AP707" s="107"/>
      <c r="AQ707" s="107"/>
      <c r="AR707" s="107"/>
      <c r="AS707" s="107"/>
      <c r="AT707" s="107"/>
      <c r="AU707" s="107"/>
      <c r="AV707" s="107"/>
      <c r="AW707" s="107"/>
      <c r="AX707" s="107"/>
    </row>
    <row r="708">
      <c r="A708" s="61"/>
      <c r="B708" s="61"/>
      <c r="C708" s="61"/>
      <c r="D708" s="148" t="s">
        <v>2692</v>
      </c>
      <c r="E708" s="148"/>
      <c r="F708" s="125"/>
      <c r="G708" s="125"/>
      <c r="H708" s="125"/>
      <c r="I708" s="125"/>
      <c r="J708" s="125"/>
      <c r="K708" s="125"/>
      <c r="L708" s="61"/>
      <c r="M708" s="61"/>
      <c r="N708" s="61"/>
      <c r="O708" s="125"/>
      <c r="P708" s="152"/>
      <c r="Q708" s="152"/>
      <c r="R708" s="152"/>
      <c r="S708" s="183"/>
      <c r="T708" s="449"/>
      <c r="U708" s="152"/>
      <c r="V708" s="152"/>
      <c r="W708" s="148"/>
      <c r="X708" s="152"/>
      <c r="Y708" s="449"/>
      <c r="Z708" s="152"/>
      <c r="AA708" s="152"/>
      <c r="AB708" s="152"/>
      <c r="AC708" s="152"/>
      <c r="AD708" s="152"/>
      <c r="AE708" s="152"/>
      <c r="AF708" s="152"/>
      <c r="AG708" s="152"/>
      <c r="AH708" s="152"/>
      <c r="AI708" s="107"/>
      <c r="AJ708" s="107"/>
      <c r="AK708" s="107"/>
      <c r="AL708" s="107"/>
      <c r="AM708" s="107"/>
      <c r="AN708" s="107"/>
      <c r="AO708" s="107"/>
      <c r="AP708" s="107"/>
      <c r="AQ708" s="107"/>
      <c r="AR708" s="107"/>
      <c r="AS708" s="107"/>
      <c r="AT708" s="107"/>
      <c r="AU708" s="107"/>
      <c r="AV708" s="107"/>
      <c r="AW708" s="107"/>
      <c r="AX708" s="107"/>
    </row>
    <row r="709">
      <c r="A709" s="61"/>
      <c r="B709" s="61"/>
      <c r="C709" s="61"/>
      <c r="D709" s="449" t="s">
        <v>2014</v>
      </c>
      <c r="E709" s="148" t="s">
        <v>2554</v>
      </c>
      <c r="F709" s="125"/>
      <c r="G709" s="125"/>
      <c r="H709" s="125"/>
      <c r="I709" s="125"/>
      <c r="J709" s="125"/>
      <c r="K709" s="125"/>
      <c r="L709" s="61"/>
      <c r="M709" s="61"/>
      <c r="N709" s="61"/>
      <c r="O709" s="125"/>
      <c r="P709" s="152"/>
      <c r="Q709" s="152"/>
      <c r="R709" s="152"/>
      <c r="S709" s="183"/>
      <c r="T709" s="449"/>
      <c r="U709" s="152"/>
      <c r="V709" s="152"/>
      <c r="W709" s="148"/>
      <c r="X709" s="152"/>
      <c r="Y709" s="449"/>
      <c r="Z709" s="152"/>
      <c r="AA709" s="152"/>
      <c r="AB709" s="152"/>
      <c r="AC709" s="152"/>
      <c r="AD709" s="152"/>
      <c r="AE709" s="152"/>
      <c r="AF709" s="152"/>
      <c r="AG709" s="152"/>
      <c r="AH709" s="152"/>
      <c r="AI709" s="107"/>
      <c r="AJ709" s="107"/>
      <c r="AK709" s="107"/>
      <c r="AL709" s="107"/>
      <c r="AM709" s="107"/>
      <c r="AN709" s="107"/>
      <c r="AO709" s="107"/>
      <c r="AP709" s="107"/>
      <c r="AQ709" s="107"/>
      <c r="AR709" s="107"/>
      <c r="AS709" s="107"/>
      <c r="AT709" s="107"/>
      <c r="AU709" s="107"/>
      <c r="AV709" s="107"/>
      <c r="AW709" s="107"/>
      <c r="AX709" s="107"/>
    </row>
    <row r="710">
      <c r="A710" s="61"/>
      <c r="B710" s="61"/>
      <c r="C710" s="61"/>
      <c r="D710" s="135"/>
      <c r="E710" s="148" t="s">
        <v>2693</v>
      </c>
      <c r="F710" s="125"/>
      <c r="G710" s="125"/>
      <c r="H710" s="125"/>
      <c r="I710" s="125"/>
      <c r="J710" s="125"/>
      <c r="K710" s="125"/>
      <c r="L710" s="61"/>
      <c r="M710" s="61"/>
      <c r="N710" s="61"/>
      <c r="O710" s="125"/>
      <c r="P710" s="152"/>
      <c r="Q710" s="152"/>
      <c r="R710" s="152"/>
      <c r="S710" s="183"/>
      <c r="T710" s="449"/>
      <c r="U710" s="152"/>
      <c r="V710" s="152"/>
      <c r="W710" s="148"/>
      <c r="X710" s="152"/>
      <c r="Y710" s="449"/>
      <c r="Z710" s="152"/>
      <c r="AA710" s="152"/>
      <c r="AB710" s="152"/>
      <c r="AC710" s="152"/>
      <c r="AD710" s="152"/>
      <c r="AE710" s="152"/>
      <c r="AF710" s="152"/>
      <c r="AG710" s="152"/>
      <c r="AH710" s="152"/>
      <c r="AI710" s="107"/>
      <c r="AJ710" s="107"/>
      <c r="AK710" s="107"/>
      <c r="AL710" s="107"/>
      <c r="AM710" s="107"/>
      <c r="AN710" s="107"/>
      <c r="AO710" s="107"/>
      <c r="AP710" s="107"/>
      <c r="AQ710" s="107"/>
      <c r="AR710" s="107"/>
      <c r="AS710" s="107"/>
      <c r="AT710" s="107"/>
      <c r="AU710" s="107"/>
      <c r="AV710" s="107"/>
      <c r="AW710" s="107"/>
      <c r="AX710" s="107"/>
    </row>
    <row r="711">
      <c r="A711" s="61"/>
      <c r="B711" s="61"/>
      <c r="C711" s="61"/>
      <c r="D711" s="148" t="s">
        <v>2694</v>
      </c>
      <c r="E711" s="148"/>
      <c r="F711" s="125"/>
      <c r="G711" s="125"/>
      <c r="H711" s="125"/>
      <c r="I711" s="125"/>
      <c r="J711" s="125"/>
      <c r="K711" s="125"/>
      <c r="L711" s="61"/>
      <c r="M711" s="61"/>
      <c r="N711" s="61"/>
      <c r="O711" s="125"/>
      <c r="P711" s="152"/>
      <c r="Q711" s="152"/>
      <c r="R711" s="152"/>
      <c r="S711" s="183"/>
      <c r="T711" s="449"/>
      <c r="U711" s="152"/>
      <c r="V711" s="152"/>
      <c r="W711" s="148"/>
      <c r="X711" s="152"/>
      <c r="Y711" s="449"/>
      <c r="Z711" s="152"/>
      <c r="AA711" s="152"/>
      <c r="AB711" s="152"/>
      <c r="AC711" s="152"/>
      <c r="AD711" s="152"/>
      <c r="AE711" s="152"/>
      <c r="AF711" s="152"/>
      <c r="AG711" s="152"/>
      <c r="AH711" s="152"/>
      <c r="AI711" s="107"/>
      <c r="AJ711" s="107"/>
      <c r="AK711" s="107"/>
      <c r="AL711" s="107"/>
      <c r="AM711" s="107"/>
      <c r="AN711" s="107"/>
      <c r="AO711" s="107"/>
      <c r="AP711" s="107"/>
      <c r="AQ711" s="107"/>
      <c r="AR711" s="107"/>
      <c r="AS711" s="107"/>
      <c r="AT711" s="107"/>
      <c r="AU711" s="107"/>
      <c r="AV711" s="107"/>
      <c r="AW711" s="107"/>
      <c r="AX711" s="107"/>
    </row>
    <row r="712">
      <c r="A712" s="62"/>
      <c r="B712" s="61"/>
      <c r="C712" s="62"/>
      <c r="D712" s="148" t="s">
        <v>2016</v>
      </c>
      <c r="E712" s="148"/>
      <c r="F712" s="135"/>
      <c r="G712" s="135"/>
      <c r="H712" s="135"/>
      <c r="I712" s="135"/>
      <c r="J712" s="135"/>
      <c r="K712" s="135"/>
      <c r="L712" s="62"/>
      <c r="M712" s="62"/>
      <c r="N712" s="62"/>
      <c r="O712" s="135"/>
      <c r="P712" s="152"/>
      <c r="Q712" s="152"/>
      <c r="R712" s="152"/>
      <c r="S712" s="183"/>
      <c r="T712" s="449"/>
      <c r="U712" s="152"/>
      <c r="V712" s="152"/>
      <c r="W712" s="148"/>
      <c r="X712" s="152"/>
      <c r="Y712" s="449"/>
      <c r="Z712" s="152"/>
      <c r="AA712" s="152"/>
      <c r="AB712" s="152"/>
      <c r="AC712" s="152"/>
      <c r="AD712" s="152"/>
      <c r="AE712" s="152"/>
      <c r="AF712" s="152"/>
      <c r="AG712" s="152"/>
      <c r="AH712" s="152"/>
      <c r="AI712" s="107"/>
      <c r="AJ712" s="107"/>
      <c r="AK712" s="107"/>
      <c r="AL712" s="107"/>
      <c r="AM712" s="107"/>
      <c r="AN712" s="107"/>
      <c r="AO712" s="107"/>
      <c r="AP712" s="107"/>
      <c r="AQ712" s="107"/>
      <c r="AR712" s="107"/>
      <c r="AS712" s="107"/>
      <c r="AT712" s="107"/>
      <c r="AU712" s="107"/>
      <c r="AV712" s="107"/>
      <c r="AW712" s="107"/>
      <c r="AX712" s="107"/>
    </row>
    <row r="713">
      <c r="A713" s="422">
        <v>80.0</v>
      </c>
      <c r="B713" s="61"/>
      <c r="C713" s="157" t="s">
        <v>2728</v>
      </c>
      <c r="D713" s="148" t="s">
        <v>2687</v>
      </c>
      <c r="E713" s="148"/>
      <c r="F713" s="148"/>
      <c r="G713" s="148"/>
      <c r="H713" s="148"/>
      <c r="I713" s="449" t="s">
        <v>2729</v>
      </c>
      <c r="J713" s="449"/>
      <c r="K713" s="449" t="s">
        <v>2730</v>
      </c>
      <c r="L713" s="157" t="s">
        <v>261</v>
      </c>
      <c r="M713" s="157" t="s">
        <v>261</v>
      </c>
      <c r="N713" s="183" t="s">
        <v>2030</v>
      </c>
      <c r="O713" s="449" t="s">
        <v>2247</v>
      </c>
      <c r="P713" s="152"/>
      <c r="Q713" s="152"/>
      <c r="R713" s="152"/>
      <c r="S713" s="183" t="s">
        <v>2097</v>
      </c>
      <c r="T713" s="157" t="s">
        <v>2031</v>
      </c>
      <c r="U713" s="152"/>
      <c r="V713" s="152"/>
      <c r="W713" s="449" t="s">
        <v>241</v>
      </c>
      <c r="X713" s="152"/>
      <c r="Y713" s="157"/>
      <c r="Z713" s="152"/>
      <c r="AA713" s="152"/>
      <c r="AB713" s="152"/>
      <c r="AC713" s="152"/>
      <c r="AD713" s="152"/>
      <c r="AE713" s="152"/>
      <c r="AF713" s="152"/>
      <c r="AG713" s="152"/>
      <c r="AH713" s="152"/>
      <c r="AI713" s="107"/>
      <c r="AJ713" s="107"/>
      <c r="AK713" s="107"/>
      <c r="AL713" s="107"/>
      <c r="AM713" s="107"/>
      <c r="AN713" s="107"/>
      <c r="AO713" s="107"/>
      <c r="AP713" s="107"/>
      <c r="AQ713" s="107"/>
      <c r="AR713" s="107"/>
      <c r="AS713" s="107"/>
      <c r="AT713" s="107"/>
      <c r="AU713" s="107"/>
      <c r="AV713" s="107"/>
      <c r="AW713" s="107"/>
      <c r="AX713" s="107"/>
    </row>
    <row r="714">
      <c r="A714" s="61"/>
      <c r="B714" s="61"/>
      <c r="C714" s="61"/>
      <c r="D714" s="148" t="s">
        <v>2689</v>
      </c>
      <c r="E714" s="148"/>
      <c r="F714" s="148"/>
      <c r="G714" s="148"/>
      <c r="H714" s="148"/>
      <c r="I714" s="125"/>
      <c r="J714" s="125"/>
      <c r="K714" s="125"/>
      <c r="L714" s="61"/>
      <c r="M714" s="61"/>
      <c r="N714" s="61"/>
      <c r="O714" s="125"/>
      <c r="P714" s="152"/>
      <c r="Q714" s="152"/>
      <c r="R714" s="152"/>
      <c r="S714" s="61"/>
      <c r="T714" s="61"/>
      <c r="U714" s="152"/>
      <c r="V714" s="152"/>
      <c r="W714" s="125"/>
      <c r="X714" s="152"/>
      <c r="Y714" s="61"/>
      <c r="Z714" s="152"/>
      <c r="AA714" s="152"/>
      <c r="AB714" s="152"/>
      <c r="AC714" s="152"/>
      <c r="AD714" s="152"/>
      <c r="AE714" s="152"/>
      <c r="AF714" s="152"/>
      <c r="AG714" s="152"/>
      <c r="AH714" s="152"/>
      <c r="AI714" s="107"/>
      <c r="AJ714" s="107"/>
      <c r="AK714" s="107"/>
      <c r="AL714" s="107"/>
      <c r="AM714" s="107"/>
      <c r="AN714" s="107"/>
      <c r="AO714" s="107"/>
      <c r="AP714" s="107"/>
      <c r="AQ714" s="107"/>
      <c r="AR714" s="107"/>
      <c r="AS714" s="107"/>
      <c r="AT714" s="107"/>
      <c r="AU714" s="107"/>
      <c r="AV714" s="107"/>
      <c r="AW714" s="107"/>
      <c r="AX714" s="107"/>
    </row>
    <row r="715">
      <c r="A715" s="61"/>
      <c r="B715" s="61"/>
      <c r="C715" s="61"/>
      <c r="D715" s="449" t="s">
        <v>2690</v>
      </c>
      <c r="E715" s="148" t="s">
        <v>2551</v>
      </c>
      <c r="F715" s="148"/>
      <c r="G715" s="148"/>
      <c r="H715" s="148"/>
      <c r="I715" s="125"/>
      <c r="J715" s="125"/>
      <c r="K715" s="125"/>
      <c r="L715" s="61"/>
      <c r="M715" s="61"/>
      <c r="N715" s="61"/>
      <c r="O715" s="125"/>
      <c r="P715" s="152"/>
      <c r="Q715" s="152"/>
      <c r="R715" s="152"/>
      <c r="S715" s="61"/>
      <c r="T715" s="61"/>
      <c r="U715" s="152"/>
      <c r="V715" s="152"/>
      <c r="W715" s="125"/>
      <c r="X715" s="152"/>
      <c r="Y715" s="61"/>
      <c r="Z715" s="152"/>
      <c r="AA715" s="152"/>
      <c r="AB715" s="152"/>
      <c r="AC715" s="152"/>
      <c r="AD715" s="152"/>
      <c r="AE715" s="152"/>
      <c r="AF715" s="152"/>
      <c r="AG715" s="152"/>
      <c r="AH715" s="152"/>
      <c r="AI715" s="107"/>
      <c r="AJ715" s="107"/>
      <c r="AK715" s="107"/>
      <c r="AL715" s="107"/>
      <c r="AM715" s="107"/>
      <c r="AN715" s="107"/>
      <c r="AO715" s="107"/>
      <c r="AP715" s="107"/>
      <c r="AQ715" s="107"/>
      <c r="AR715" s="107"/>
      <c r="AS715" s="107"/>
      <c r="AT715" s="107"/>
      <c r="AU715" s="107"/>
      <c r="AV715" s="107"/>
      <c r="AW715" s="107"/>
      <c r="AX715" s="107"/>
    </row>
    <row r="716">
      <c r="A716" s="61"/>
      <c r="B716" s="61"/>
      <c r="C716" s="61"/>
      <c r="D716" s="135"/>
      <c r="E716" s="148" t="s">
        <v>2691</v>
      </c>
      <c r="F716" s="148"/>
      <c r="G716" s="148"/>
      <c r="H716" s="148"/>
      <c r="I716" s="125"/>
      <c r="J716" s="125"/>
      <c r="K716" s="125"/>
      <c r="L716" s="61"/>
      <c r="M716" s="61"/>
      <c r="N716" s="61"/>
      <c r="O716" s="125"/>
      <c r="P716" s="152"/>
      <c r="Q716" s="152"/>
      <c r="R716" s="152"/>
      <c r="S716" s="61"/>
      <c r="T716" s="61"/>
      <c r="U716" s="152"/>
      <c r="V716" s="152"/>
      <c r="W716" s="125"/>
      <c r="X716" s="152"/>
      <c r="Y716" s="61"/>
      <c r="Z716" s="152"/>
      <c r="AA716" s="152"/>
      <c r="AB716" s="152"/>
      <c r="AC716" s="152"/>
      <c r="AD716" s="152"/>
      <c r="AE716" s="152"/>
      <c r="AF716" s="152"/>
      <c r="AG716" s="152"/>
      <c r="AH716" s="152"/>
      <c r="AI716" s="107"/>
      <c r="AJ716" s="107"/>
      <c r="AK716" s="107"/>
      <c r="AL716" s="107"/>
      <c r="AM716" s="107"/>
      <c r="AN716" s="107"/>
      <c r="AO716" s="107"/>
      <c r="AP716" s="107"/>
      <c r="AQ716" s="107"/>
      <c r="AR716" s="107"/>
      <c r="AS716" s="107"/>
      <c r="AT716" s="107"/>
      <c r="AU716" s="107"/>
      <c r="AV716" s="107"/>
      <c r="AW716" s="107"/>
      <c r="AX716" s="107"/>
    </row>
    <row r="717">
      <c r="A717" s="61"/>
      <c r="B717" s="61"/>
      <c r="C717" s="61"/>
      <c r="D717" s="148" t="s">
        <v>2692</v>
      </c>
      <c r="E717" s="148"/>
      <c r="F717" s="148"/>
      <c r="G717" s="148"/>
      <c r="H717" s="148"/>
      <c r="I717" s="125"/>
      <c r="J717" s="125"/>
      <c r="K717" s="125"/>
      <c r="L717" s="61"/>
      <c r="M717" s="61"/>
      <c r="N717" s="61"/>
      <c r="O717" s="125"/>
      <c r="P717" s="152"/>
      <c r="Q717" s="152"/>
      <c r="R717" s="152"/>
      <c r="S717" s="61"/>
      <c r="T717" s="61"/>
      <c r="U717" s="152"/>
      <c r="V717" s="152"/>
      <c r="W717" s="125"/>
      <c r="X717" s="152"/>
      <c r="Y717" s="61"/>
      <c r="Z717" s="152"/>
      <c r="AA717" s="152"/>
      <c r="AB717" s="152"/>
      <c r="AC717" s="152"/>
      <c r="AD717" s="152"/>
      <c r="AE717" s="152"/>
      <c r="AF717" s="152"/>
      <c r="AG717" s="152"/>
      <c r="AH717" s="152"/>
      <c r="AI717" s="107"/>
      <c r="AJ717" s="107"/>
      <c r="AK717" s="107"/>
      <c r="AL717" s="107"/>
      <c r="AM717" s="107"/>
      <c r="AN717" s="107"/>
      <c r="AO717" s="107"/>
      <c r="AP717" s="107"/>
      <c r="AQ717" s="107"/>
      <c r="AR717" s="107"/>
      <c r="AS717" s="107"/>
      <c r="AT717" s="107"/>
      <c r="AU717" s="107"/>
      <c r="AV717" s="107"/>
      <c r="AW717" s="107"/>
      <c r="AX717" s="107"/>
    </row>
    <row r="718">
      <c r="A718" s="61"/>
      <c r="B718" s="61"/>
      <c r="C718" s="61"/>
      <c r="D718" s="449" t="s">
        <v>2014</v>
      </c>
      <c r="E718" s="148" t="s">
        <v>2554</v>
      </c>
      <c r="F718" s="148"/>
      <c r="G718" s="148"/>
      <c r="H718" s="148"/>
      <c r="I718" s="125"/>
      <c r="J718" s="125"/>
      <c r="K718" s="125"/>
      <c r="L718" s="61"/>
      <c r="M718" s="61"/>
      <c r="N718" s="61"/>
      <c r="O718" s="125"/>
      <c r="P718" s="152"/>
      <c r="Q718" s="152"/>
      <c r="R718" s="152"/>
      <c r="S718" s="61"/>
      <c r="T718" s="61"/>
      <c r="U718" s="152"/>
      <c r="V718" s="152"/>
      <c r="W718" s="125"/>
      <c r="X718" s="152"/>
      <c r="Y718" s="61"/>
      <c r="Z718" s="152"/>
      <c r="AA718" s="152"/>
      <c r="AB718" s="152"/>
      <c r="AC718" s="152"/>
      <c r="AD718" s="152"/>
      <c r="AE718" s="152"/>
      <c r="AF718" s="152"/>
      <c r="AG718" s="152"/>
      <c r="AH718" s="152"/>
      <c r="AI718" s="107"/>
      <c r="AJ718" s="107"/>
      <c r="AK718" s="107"/>
      <c r="AL718" s="107"/>
      <c r="AM718" s="107"/>
      <c r="AN718" s="107"/>
      <c r="AO718" s="107"/>
      <c r="AP718" s="107"/>
      <c r="AQ718" s="107"/>
      <c r="AR718" s="107"/>
      <c r="AS718" s="107"/>
      <c r="AT718" s="107"/>
      <c r="AU718" s="107"/>
      <c r="AV718" s="107"/>
      <c r="AW718" s="107"/>
      <c r="AX718" s="107"/>
    </row>
    <row r="719">
      <c r="A719" s="61"/>
      <c r="B719" s="61"/>
      <c r="C719" s="61"/>
      <c r="D719" s="135"/>
      <c r="E719" s="148" t="s">
        <v>2693</v>
      </c>
      <c r="F719" s="148"/>
      <c r="G719" s="148"/>
      <c r="H719" s="148"/>
      <c r="I719" s="125"/>
      <c r="J719" s="125"/>
      <c r="K719" s="125"/>
      <c r="L719" s="61"/>
      <c r="M719" s="61"/>
      <c r="N719" s="61"/>
      <c r="O719" s="125"/>
      <c r="P719" s="152"/>
      <c r="Q719" s="152"/>
      <c r="R719" s="152"/>
      <c r="S719" s="61"/>
      <c r="T719" s="61"/>
      <c r="U719" s="152"/>
      <c r="V719" s="152"/>
      <c r="W719" s="125"/>
      <c r="X719" s="152"/>
      <c r="Y719" s="61"/>
      <c r="Z719" s="152"/>
      <c r="AA719" s="152"/>
      <c r="AB719" s="152"/>
      <c r="AC719" s="152"/>
      <c r="AD719" s="152"/>
      <c r="AE719" s="152"/>
      <c r="AF719" s="152"/>
      <c r="AG719" s="152"/>
      <c r="AH719" s="152"/>
      <c r="AI719" s="107"/>
      <c r="AJ719" s="107"/>
      <c r="AK719" s="107"/>
      <c r="AL719" s="107"/>
      <c r="AM719" s="107"/>
      <c r="AN719" s="107"/>
      <c r="AO719" s="107"/>
      <c r="AP719" s="107"/>
      <c r="AQ719" s="107"/>
      <c r="AR719" s="107"/>
      <c r="AS719" s="107"/>
      <c r="AT719" s="107"/>
      <c r="AU719" s="107"/>
      <c r="AV719" s="107"/>
      <c r="AW719" s="107"/>
      <c r="AX719" s="107"/>
    </row>
    <row r="720">
      <c r="A720" s="61"/>
      <c r="B720" s="61"/>
      <c r="C720" s="61"/>
      <c r="D720" s="148" t="s">
        <v>2694</v>
      </c>
      <c r="E720" s="148"/>
      <c r="F720" s="148"/>
      <c r="G720" s="148"/>
      <c r="H720" s="148"/>
      <c r="I720" s="125"/>
      <c r="J720" s="125"/>
      <c r="K720" s="125"/>
      <c r="L720" s="61"/>
      <c r="M720" s="61"/>
      <c r="N720" s="61"/>
      <c r="O720" s="125"/>
      <c r="P720" s="152"/>
      <c r="Q720" s="152"/>
      <c r="R720" s="152"/>
      <c r="S720" s="61"/>
      <c r="T720" s="61"/>
      <c r="U720" s="152"/>
      <c r="V720" s="152"/>
      <c r="W720" s="125"/>
      <c r="X720" s="152"/>
      <c r="Y720" s="61"/>
      <c r="Z720" s="152"/>
      <c r="AA720" s="152"/>
      <c r="AB720" s="152"/>
      <c r="AC720" s="152"/>
      <c r="AD720" s="152"/>
      <c r="AE720" s="152"/>
      <c r="AF720" s="152"/>
      <c r="AG720" s="152"/>
      <c r="AH720" s="152"/>
      <c r="AI720" s="107"/>
      <c r="AJ720" s="107"/>
      <c r="AK720" s="107"/>
      <c r="AL720" s="107"/>
      <c r="AM720" s="107"/>
      <c r="AN720" s="107"/>
      <c r="AO720" s="107"/>
      <c r="AP720" s="107"/>
      <c r="AQ720" s="107"/>
      <c r="AR720" s="107"/>
      <c r="AS720" s="107"/>
      <c r="AT720" s="107"/>
      <c r="AU720" s="107"/>
      <c r="AV720" s="107"/>
      <c r="AW720" s="107"/>
      <c r="AX720" s="107"/>
    </row>
    <row r="721">
      <c r="A721" s="62"/>
      <c r="B721" s="61"/>
      <c r="C721" s="62"/>
      <c r="D721" s="148" t="s">
        <v>2016</v>
      </c>
      <c r="E721" s="148"/>
      <c r="F721" s="148"/>
      <c r="G721" s="148"/>
      <c r="H721" s="148"/>
      <c r="I721" s="135"/>
      <c r="J721" s="135"/>
      <c r="K721" s="135"/>
      <c r="L721" s="62"/>
      <c r="M721" s="62"/>
      <c r="N721" s="62"/>
      <c r="O721" s="135"/>
      <c r="P721" s="152"/>
      <c r="Q721" s="152"/>
      <c r="R721" s="152"/>
      <c r="S721" s="62"/>
      <c r="T721" s="62"/>
      <c r="U721" s="152"/>
      <c r="V721" s="152"/>
      <c r="W721" s="135"/>
      <c r="X721" s="152"/>
      <c r="Y721" s="62"/>
      <c r="Z721" s="152"/>
      <c r="AA721" s="152"/>
      <c r="AB721" s="152"/>
      <c r="AC721" s="152"/>
      <c r="AD721" s="152"/>
      <c r="AE721" s="152"/>
      <c r="AF721" s="152"/>
      <c r="AG721" s="152"/>
      <c r="AH721" s="152"/>
      <c r="AI721" s="107"/>
      <c r="AJ721" s="107"/>
      <c r="AK721" s="107"/>
      <c r="AL721" s="107"/>
      <c r="AM721" s="107"/>
      <c r="AN721" s="107"/>
      <c r="AO721" s="107"/>
      <c r="AP721" s="107"/>
      <c r="AQ721" s="107"/>
      <c r="AR721" s="107"/>
      <c r="AS721" s="107"/>
      <c r="AT721" s="107"/>
      <c r="AU721" s="107"/>
      <c r="AV721" s="107"/>
      <c r="AW721" s="107"/>
      <c r="AX721" s="107"/>
    </row>
    <row r="722">
      <c r="A722" s="422">
        <v>81.0</v>
      </c>
      <c r="B722" s="61"/>
      <c r="C722" s="157" t="s">
        <v>2731</v>
      </c>
      <c r="D722" s="148" t="s">
        <v>2687</v>
      </c>
      <c r="E722" s="148"/>
      <c r="F722" s="148"/>
      <c r="G722" s="148"/>
      <c r="H722" s="148"/>
      <c r="I722" s="449" t="s">
        <v>2729</v>
      </c>
      <c r="J722" s="449"/>
      <c r="K722" s="566" t="s">
        <v>2732</v>
      </c>
      <c r="L722" s="157" t="s">
        <v>261</v>
      </c>
      <c r="M722" s="157" t="s">
        <v>261</v>
      </c>
      <c r="N722" s="183" t="s">
        <v>2030</v>
      </c>
      <c r="O722" s="449" t="s">
        <v>2247</v>
      </c>
      <c r="P722" s="152"/>
      <c r="Q722" s="152"/>
      <c r="R722" s="152"/>
      <c r="S722" s="183" t="s">
        <v>2097</v>
      </c>
      <c r="T722" s="449" t="s">
        <v>2031</v>
      </c>
      <c r="U722" s="152"/>
      <c r="V722" s="152"/>
      <c r="W722" s="449" t="s">
        <v>241</v>
      </c>
      <c r="X722" s="152"/>
      <c r="Y722" s="157"/>
      <c r="Z722" s="152"/>
      <c r="AA722" s="152"/>
      <c r="AB722" s="152"/>
      <c r="AC722" s="152"/>
      <c r="AD722" s="152"/>
      <c r="AE722" s="152"/>
      <c r="AF722" s="152"/>
      <c r="AG722" s="152"/>
      <c r="AH722" s="152"/>
      <c r="AI722" s="107"/>
      <c r="AJ722" s="107"/>
      <c r="AK722" s="107"/>
      <c r="AL722" s="107"/>
      <c r="AM722" s="107"/>
      <c r="AN722" s="107"/>
      <c r="AO722" s="107"/>
      <c r="AP722" s="107"/>
      <c r="AQ722" s="107"/>
      <c r="AR722" s="107"/>
      <c r="AS722" s="107"/>
      <c r="AT722" s="107"/>
      <c r="AU722" s="107"/>
      <c r="AV722" s="107"/>
      <c r="AW722" s="107"/>
      <c r="AX722" s="107"/>
    </row>
    <row r="723">
      <c r="A723" s="61"/>
      <c r="B723" s="61"/>
      <c r="C723" s="61"/>
      <c r="D723" s="148" t="s">
        <v>2689</v>
      </c>
      <c r="E723" s="148"/>
      <c r="F723" s="148"/>
      <c r="G723" s="148"/>
      <c r="H723" s="148"/>
      <c r="I723" s="125"/>
      <c r="J723" s="125"/>
      <c r="K723" s="125"/>
      <c r="L723" s="61"/>
      <c r="M723" s="61"/>
      <c r="N723" s="61"/>
      <c r="O723" s="125"/>
      <c r="P723" s="152"/>
      <c r="Q723" s="152"/>
      <c r="R723" s="152"/>
      <c r="S723" s="61"/>
      <c r="T723" s="125"/>
      <c r="U723" s="152"/>
      <c r="V723" s="152"/>
      <c r="W723" s="125"/>
      <c r="X723" s="152"/>
      <c r="Y723" s="61"/>
      <c r="Z723" s="152"/>
      <c r="AA723" s="152"/>
      <c r="AB723" s="152"/>
      <c r="AC723" s="152"/>
      <c r="AD723" s="152"/>
      <c r="AE723" s="152"/>
      <c r="AF723" s="152"/>
      <c r="AG723" s="152"/>
      <c r="AH723" s="152"/>
      <c r="AI723" s="107"/>
      <c r="AJ723" s="107"/>
      <c r="AK723" s="107"/>
      <c r="AL723" s="107"/>
      <c r="AM723" s="107"/>
      <c r="AN723" s="107"/>
      <c r="AO723" s="107"/>
      <c r="AP723" s="107"/>
      <c r="AQ723" s="107"/>
      <c r="AR723" s="107"/>
      <c r="AS723" s="107"/>
      <c r="AT723" s="107"/>
      <c r="AU723" s="107"/>
      <c r="AV723" s="107"/>
      <c r="AW723" s="107"/>
      <c r="AX723" s="107"/>
    </row>
    <row r="724">
      <c r="A724" s="61"/>
      <c r="B724" s="61"/>
      <c r="C724" s="61"/>
      <c r="D724" s="449" t="s">
        <v>2690</v>
      </c>
      <c r="E724" s="148" t="s">
        <v>2551</v>
      </c>
      <c r="F724" s="148"/>
      <c r="G724" s="148"/>
      <c r="H724" s="148"/>
      <c r="I724" s="125"/>
      <c r="J724" s="125"/>
      <c r="K724" s="125"/>
      <c r="L724" s="61"/>
      <c r="M724" s="61"/>
      <c r="N724" s="61"/>
      <c r="O724" s="125"/>
      <c r="P724" s="152"/>
      <c r="Q724" s="152"/>
      <c r="R724" s="152"/>
      <c r="S724" s="61"/>
      <c r="T724" s="125"/>
      <c r="U724" s="152"/>
      <c r="V724" s="152"/>
      <c r="W724" s="125"/>
      <c r="X724" s="152"/>
      <c r="Y724" s="61"/>
      <c r="Z724" s="152"/>
      <c r="AA724" s="152"/>
      <c r="AB724" s="152"/>
      <c r="AC724" s="152"/>
      <c r="AD724" s="152"/>
      <c r="AE724" s="152"/>
      <c r="AF724" s="152"/>
      <c r="AG724" s="152"/>
      <c r="AH724" s="152"/>
      <c r="AI724" s="107"/>
      <c r="AJ724" s="107"/>
      <c r="AK724" s="107"/>
      <c r="AL724" s="107"/>
      <c r="AM724" s="107"/>
      <c r="AN724" s="107"/>
      <c r="AO724" s="107"/>
      <c r="AP724" s="107"/>
      <c r="AQ724" s="107"/>
      <c r="AR724" s="107"/>
      <c r="AS724" s="107"/>
      <c r="AT724" s="107"/>
      <c r="AU724" s="107"/>
      <c r="AV724" s="107"/>
      <c r="AW724" s="107"/>
      <c r="AX724" s="107"/>
    </row>
    <row r="725">
      <c r="A725" s="61"/>
      <c r="B725" s="61"/>
      <c r="C725" s="61"/>
      <c r="D725" s="135"/>
      <c r="E725" s="148" t="s">
        <v>2691</v>
      </c>
      <c r="F725" s="148"/>
      <c r="G725" s="148"/>
      <c r="H725" s="148"/>
      <c r="I725" s="125"/>
      <c r="J725" s="125"/>
      <c r="K725" s="125"/>
      <c r="L725" s="61"/>
      <c r="M725" s="61"/>
      <c r="N725" s="61"/>
      <c r="O725" s="125"/>
      <c r="P725" s="152"/>
      <c r="Q725" s="152"/>
      <c r="R725" s="152"/>
      <c r="S725" s="61"/>
      <c r="T725" s="125"/>
      <c r="U725" s="152"/>
      <c r="V725" s="152"/>
      <c r="W725" s="125"/>
      <c r="X725" s="152"/>
      <c r="Y725" s="61"/>
      <c r="Z725" s="152"/>
      <c r="AA725" s="152"/>
      <c r="AB725" s="152"/>
      <c r="AC725" s="152"/>
      <c r="AD725" s="152"/>
      <c r="AE725" s="152"/>
      <c r="AF725" s="152"/>
      <c r="AG725" s="152"/>
      <c r="AH725" s="152"/>
      <c r="AI725" s="107"/>
      <c r="AJ725" s="107"/>
      <c r="AK725" s="107"/>
      <c r="AL725" s="107"/>
      <c r="AM725" s="107"/>
      <c r="AN725" s="107"/>
      <c r="AO725" s="107"/>
      <c r="AP725" s="107"/>
      <c r="AQ725" s="107"/>
      <c r="AR725" s="107"/>
      <c r="AS725" s="107"/>
      <c r="AT725" s="107"/>
      <c r="AU725" s="107"/>
      <c r="AV725" s="107"/>
      <c r="AW725" s="107"/>
      <c r="AX725" s="107"/>
    </row>
    <row r="726">
      <c r="A726" s="61"/>
      <c r="B726" s="61"/>
      <c r="C726" s="61"/>
      <c r="D726" s="148" t="s">
        <v>2692</v>
      </c>
      <c r="E726" s="148"/>
      <c r="F726" s="148"/>
      <c r="G726" s="148"/>
      <c r="H726" s="148"/>
      <c r="I726" s="125"/>
      <c r="J726" s="125"/>
      <c r="K726" s="125"/>
      <c r="L726" s="61"/>
      <c r="M726" s="61"/>
      <c r="N726" s="61"/>
      <c r="O726" s="125"/>
      <c r="P726" s="152"/>
      <c r="Q726" s="152"/>
      <c r="R726" s="152"/>
      <c r="S726" s="61"/>
      <c r="T726" s="125"/>
      <c r="U726" s="152"/>
      <c r="V726" s="152"/>
      <c r="W726" s="125"/>
      <c r="X726" s="152"/>
      <c r="Y726" s="61"/>
      <c r="Z726" s="152"/>
      <c r="AA726" s="152"/>
      <c r="AB726" s="152"/>
      <c r="AC726" s="152"/>
      <c r="AD726" s="152"/>
      <c r="AE726" s="152"/>
      <c r="AF726" s="152"/>
      <c r="AG726" s="152"/>
      <c r="AH726" s="152"/>
      <c r="AI726" s="107"/>
      <c r="AJ726" s="107"/>
      <c r="AK726" s="107"/>
      <c r="AL726" s="107"/>
      <c r="AM726" s="107"/>
      <c r="AN726" s="107"/>
      <c r="AO726" s="107"/>
      <c r="AP726" s="107"/>
      <c r="AQ726" s="107"/>
      <c r="AR726" s="107"/>
      <c r="AS726" s="107"/>
      <c r="AT726" s="107"/>
      <c r="AU726" s="107"/>
      <c r="AV726" s="107"/>
      <c r="AW726" s="107"/>
      <c r="AX726" s="107"/>
    </row>
    <row r="727">
      <c r="A727" s="61"/>
      <c r="B727" s="61"/>
      <c r="C727" s="61"/>
      <c r="D727" s="449" t="s">
        <v>2014</v>
      </c>
      <c r="E727" s="148" t="s">
        <v>2554</v>
      </c>
      <c r="F727" s="148"/>
      <c r="G727" s="148"/>
      <c r="H727" s="148"/>
      <c r="I727" s="125"/>
      <c r="J727" s="125"/>
      <c r="K727" s="125"/>
      <c r="L727" s="61"/>
      <c r="M727" s="61"/>
      <c r="N727" s="61"/>
      <c r="O727" s="125"/>
      <c r="P727" s="152"/>
      <c r="Q727" s="152"/>
      <c r="R727" s="152"/>
      <c r="S727" s="61"/>
      <c r="T727" s="125"/>
      <c r="U727" s="152"/>
      <c r="V727" s="152"/>
      <c r="W727" s="125"/>
      <c r="X727" s="152"/>
      <c r="Y727" s="61"/>
      <c r="Z727" s="152"/>
      <c r="AA727" s="152"/>
      <c r="AB727" s="152"/>
      <c r="AC727" s="152"/>
      <c r="AD727" s="152"/>
      <c r="AE727" s="152"/>
      <c r="AF727" s="152"/>
      <c r="AG727" s="152"/>
      <c r="AH727" s="152"/>
      <c r="AI727" s="107"/>
      <c r="AJ727" s="107"/>
      <c r="AK727" s="107"/>
      <c r="AL727" s="107"/>
      <c r="AM727" s="107"/>
      <c r="AN727" s="107"/>
      <c r="AO727" s="107"/>
      <c r="AP727" s="107"/>
      <c r="AQ727" s="107"/>
      <c r="AR727" s="107"/>
      <c r="AS727" s="107"/>
      <c r="AT727" s="107"/>
      <c r="AU727" s="107"/>
      <c r="AV727" s="107"/>
      <c r="AW727" s="107"/>
      <c r="AX727" s="107"/>
    </row>
    <row r="728">
      <c r="A728" s="61"/>
      <c r="B728" s="61"/>
      <c r="C728" s="61"/>
      <c r="D728" s="135"/>
      <c r="E728" s="148" t="s">
        <v>2693</v>
      </c>
      <c r="F728" s="148"/>
      <c r="G728" s="148"/>
      <c r="H728" s="148"/>
      <c r="I728" s="125"/>
      <c r="J728" s="125"/>
      <c r="K728" s="125"/>
      <c r="L728" s="61"/>
      <c r="M728" s="61"/>
      <c r="N728" s="61"/>
      <c r="O728" s="125"/>
      <c r="P728" s="152"/>
      <c r="Q728" s="152"/>
      <c r="R728" s="152"/>
      <c r="S728" s="61"/>
      <c r="T728" s="125"/>
      <c r="U728" s="152"/>
      <c r="V728" s="152"/>
      <c r="W728" s="125"/>
      <c r="X728" s="152"/>
      <c r="Y728" s="61"/>
      <c r="Z728" s="152"/>
      <c r="AA728" s="152"/>
      <c r="AB728" s="152"/>
      <c r="AC728" s="152"/>
      <c r="AD728" s="152"/>
      <c r="AE728" s="152"/>
      <c r="AF728" s="152"/>
      <c r="AG728" s="152"/>
      <c r="AH728" s="152"/>
      <c r="AI728" s="107"/>
      <c r="AJ728" s="107"/>
      <c r="AK728" s="107"/>
      <c r="AL728" s="107"/>
      <c r="AM728" s="107"/>
      <c r="AN728" s="107"/>
      <c r="AO728" s="107"/>
      <c r="AP728" s="107"/>
      <c r="AQ728" s="107"/>
      <c r="AR728" s="107"/>
      <c r="AS728" s="107"/>
      <c r="AT728" s="107"/>
      <c r="AU728" s="107"/>
      <c r="AV728" s="107"/>
      <c r="AW728" s="107"/>
      <c r="AX728" s="107"/>
    </row>
    <row r="729">
      <c r="A729" s="61"/>
      <c r="B729" s="61"/>
      <c r="C729" s="61"/>
      <c r="D729" s="148" t="s">
        <v>2694</v>
      </c>
      <c r="E729" s="148"/>
      <c r="F729" s="148"/>
      <c r="G729" s="148"/>
      <c r="H729" s="148"/>
      <c r="I729" s="125"/>
      <c r="J729" s="125"/>
      <c r="K729" s="125"/>
      <c r="L729" s="61"/>
      <c r="M729" s="61"/>
      <c r="N729" s="61"/>
      <c r="O729" s="125"/>
      <c r="P729" s="152"/>
      <c r="Q729" s="152"/>
      <c r="R729" s="152"/>
      <c r="S729" s="61"/>
      <c r="T729" s="125"/>
      <c r="U729" s="152"/>
      <c r="V729" s="152"/>
      <c r="W729" s="125"/>
      <c r="X729" s="152"/>
      <c r="Y729" s="61"/>
      <c r="Z729" s="152"/>
      <c r="AA729" s="152"/>
      <c r="AB729" s="152"/>
      <c r="AC729" s="152"/>
      <c r="AD729" s="152"/>
      <c r="AE729" s="152"/>
      <c r="AF729" s="152"/>
      <c r="AG729" s="152"/>
      <c r="AH729" s="152"/>
      <c r="AI729" s="107"/>
      <c r="AJ729" s="107"/>
      <c r="AK729" s="107"/>
      <c r="AL729" s="107"/>
      <c r="AM729" s="107"/>
      <c r="AN729" s="107"/>
      <c r="AO729" s="107"/>
      <c r="AP729" s="107"/>
      <c r="AQ729" s="107"/>
      <c r="AR729" s="107"/>
      <c r="AS729" s="107"/>
      <c r="AT729" s="107"/>
      <c r="AU729" s="107"/>
      <c r="AV729" s="107"/>
      <c r="AW729" s="107"/>
      <c r="AX729" s="107"/>
    </row>
    <row r="730">
      <c r="A730" s="62"/>
      <c r="B730" s="61"/>
      <c r="C730" s="62"/>
      <c r="D730" s="148" t="s">
        <v>2016</v>
      </c>
      <c r="E730" s="148"/>
      <c r="F730" s="148"/>
      <c r="G730" s="148"/>
      <c r="H730" s="148"/>
      <c r="I730" s="135"/>
      <c r="J730" s="135"/>
      <c r="K730" s="135"/>
      <c r="L730" s="62"/>
      <c r="M730" s="62"/>
      <c r="N730" s="62"/>
      <c r="O730" s="135"/>
      <c r="P730" s="152"/>
      <c r="Q730" s="152"/>
      <c r="R730" s="152"/>
      <c r="S730" s="62"/>
      <c r="T730" s="135"/>
      <c r="U730" s="152"/>
      <c r="V730" s="152"/>
      <c r="W730" s="135"/>
      <c r="X730" s="152"/>
      <c r="Y730" s="62"/>
      <c r="Z730" s="152"/>
      <c r="AA730" s="152"/>
      <c r="AB730" s="152"/>
      <c r="AC730" s="152"/>
      <c r="AD730" s="152"/>
      <c r="AE730" s="152"/>
      <c r="AF730" s="152"/>
      <c r="AG730" s="152"/>
      <c r="AH730" s="152"/>
      <c r="AI730" s="107"/>
      <c r="AJ730" s="107"/>
      <c r="AK730" s="107"/>
      <c r="AL730" s="107"/>
      <c r="AM730" s="107"/>
      <c r="AN730" s="107"/>
      <c r="AO730" s="107"/>
      <c r="AP730" s="107"/>
      <c r="AQ730" s="107"/>
      <c r="AR730" s="107"/>
      <c r="AS730" s="107"/>
      <c r="AT730" s="107"/>
      <c r="AU730" s="107"/>
      <c r="AV730" s="107"/>
      <c r="AW730" s="107"/>
      <c r="AX730" s="107"/>
    </row>
    <row r="731">
      <c r="A731" s="422">
        <v>82.0</v>
      </c>
      <c r="B731" s="61"/>
      <c r="C731" s="157" t="s">
        <v>2278</v>
      </c>
      <c r="D731" s="148" t="s">
        <v>2687</v>
      </c>
      <c r="E731" s="148"/>
      <c r="F731" s="148"/>
      <c r="G731" s="148"/>
      <c r="H731" s="148"/>
      <c r="I731" s="449" t="s">
        <v>2729</v>
      </c>
      <c r="J731" s="449"/>
      <c r="K731" s="449" t="s">
        <v>2733</v>
      </c>
      <c r="L731" s="157" t="s">
        <v>261</v>
      </c>
      <c r="M731" s="157" t="s">
        <v>261</v>
      </c>
      <c r="N731" s="183" t="s">
        <v>2030</v>
      </c>
      <c r="O731" s="449" t="s">
        <v>2247</v>
      </c>
      <c r="P731" s="152"/>
      <c r="Q731" s="152"/>
      <c r="R731" s="152"/>
      <c r="S731" s="567"/>
      <c r="T731" s="568"/>
      <c r="U731" s="152"/>
      <c r="V731" s="152"/>
      <c r="W731" s="449" t="s">
        <v>241</v>
      </c>
      <c r="X731" s="152"/>
      <c r="Y731" s="157"/>
      <c r="Z731" s="152"/>
      <c r="AA731" s="152"/>
      <c r="AB731" s="152"/>
      <c r="AC731" s="152"/>
      <c r="AD731" s="152"/>
      <c r="AE731" s="152"/>
      <c r="AF731" s="152"/>
      <c r="AG731" s="152"/>
      <c r="AH731" s="152"/>
      <c r="AI731" s="107"/>
      <c r="AJ731" s="107"/>
      <c r="AK731" s="107"/>
      <c r="AL731" s="107"/>
      <c r="AM731" s="107"/>
      <c r="AN731" s="107"/>
      <c r="AO731" s="107"/>
      <c r="AP731" s="107"/>
      <c r="AQ731" s="107"/>
      <c r="AR731" s="107"/>
      <c r="AS731" s="107"/>
      <c r="AT731" s="107"/>
      <c r="AU731" s="107"/>
      <c r="AV731" s="107"/>
      <c r="AW731" s="107"/>
      <c r="AX731" s="107"/>
    </row>
    <row r="732">
      <c r="A732" s="61"/>
      <c r="B732" s="61"/>
      <c r="C732" s="61"/>
      <c r="D732" s="148" t="s">
        <v>2689</v>
      </c>
      <c r="E732" s="148"/>
      <c r="F732" s="148"/>
      <c r="G732" s="148"/>
      <c r="H732" s="148"/>
      <c r="I732" s="125"/>
      <c r="J732" s="125"/>
      <c r="K732" s="125"/>
      <c r="L732" s="61"/>
      <c r="M732" s="61"/>
      <c r="N732" s="61"/>
      <c r="O732" s="125"/>
      <c r="P732" s="152"/>
      <c r="Q732" s="152"/>
      <c r="R732" s="152"/>
      <c r="S732" s="567"/>
      <c r="T732" s="568"/>
      <c r="U732" s="152"/>
      <c r="V732" s="152"/>
      <c r="W732" s="125"/>
      <c r="X732" s="152"/>
      <c r="Y732" s="61"/>
      <c r="Z732" s="152"/>
      <c r="AA732" s="152"/>
      <c r="AB732" s="152"/>
      <c r="AC732" s="152"/>
      <c r="AD732" s="152"/>
      <c r="AE732" s="152"/>
      <c r="AF732" s="152"/>
      <c r="AG732" s="152"/>
      <c r="AH732" s="152"/>
      <c r="AI732" s="107"/>
      <c r="AJ732" s="107"/>
      <c r="AK732" s="107"/>
      <c r="AL732" s="107"/>
      <c r="AM732" s="107"/>
      <c r="AN732" s="107"/>
      <c r="AO732" s="107"/>
      <c r="AP732" s="107"/>
      <c r="AQ732" s="107"/>
      <c r="AR732" s="107"/>
      <c r="AS732" s="107"/>
      <c r="AT732" s="107"/>
      <c r="AU732" s="107"/>
      <c r="AV732" s="107"/>
      <c r="AW732" s="107"/>
      <c r="AX732" s="107"/>
    </row>
    <row r="733">
      <c r="A733" s="61"/>
      <c r="B733" s="61"/>
      <c r="C733" s="61"/>
      <c r="D733" s="449" t="s">
        <v>2690</v>
      </c>
      <c r="E733" s="148" t="s">
        <v>2551</v>
      </c>
      <c r="F733" s="148"/>
      <c r="G733" s="148"/>
      <c r="H733" s="148"/>
      <c r="I733" s="125"/>
      <c r="J733" s="125"/>
      <c r="K733" s="125"/>
      <c r="L733" s="61"/>
      <c r="M733" s="61"/>
      <c r="N733" s="61"/>
      <c r="O733" s="125"/>
      <c r="P733" s="152"/>
      <c r="Q733" s="152"/>
      <c r="R733" s="152"/>
      <c r="S733" s="567"/>
      <c r="T733" s="568"/>
      <c r="U733" s="152"/>
      <c r="V733" s="152"/>
      <c r="W733" s="125"/>
      <c r="X733" s="152"/>
      <c r="Y733" s="61"/>
      <c r="Z733" s="152"/>
      <c r="AA733" s="152"/>
      <c r="AB733" s="152"/>
      <c r="AC733" s="152"/>
      <c r="AD733" s="152"/>
      <c r="AE733" s="152"/>
      <c r="AF733" s="152"/>
      <c r="AG733" s="152"/>
      <c r="AH733" s="152"/>
      <c r="AI733" s="107"/>
      <c r="AJ733" s="107"/>
      <c r="AK733" s="107"/>
      <c r="AL733" s="107"/>
      <c r="AM733" s="107"/>
      <c r="AN733" s="107"/>
      <c r="AO733" s="107"/>
      <c r="AP733" s="107"/>
      <c r="AQ733" s="107"/>
      <c r="AR733" s="107"/>
      <c r="AS733" s="107"/>
      <c r="AT733" s="107"/>
      <c r="AU733" s="107"/>
      <c r="AV733" s="107"/>
      <c r="AW733" s="107"/>
      <c r="AX733" s="107"/>
    </row>
    <row r="734">
      <c r="A734" s="61"/>
      <c r="B734" s="61"/>
      <c r="C734" s="61"/>
      <c r="D734" s="135"/>
      <c r="E734" s="148" t="s">
        <v>2691</v>
      </c>
      <c r="F734" s="148"/>
      <c r="G734" s="148"/>
      <c r="H734" s="148"/>
      <c r="I734" s="125"/>
      <c r="J734" s="125"/>
      <c r="K734" s="125"/>
      <c r="L734" s="61"/>
      <c r="M734" s="61"/>
      <c r="N734" s="61"/>
      <c r="O734" s="125"/>
      <c r="P734" s="152"/>
      <c r="Q734" s="152"/>
      <c r="R734" s="152"/>
      <c r="S734" s="567"/>
      <c r="T734" s="568"/>
      <c r="U734" s="152"/>
      <c r="V734" s="152"/>
      <c r="W734" s="125"/>
      <c r="X734" s="152"/>
      <c r="Y734" s="61"/>
      <c r="Z734" s="152"/>
      <c r="AA734" s="152"/>
      <c r="AB734" s="152"/>
      <c r="AC734" s="152"/>
      <c r="AD734" s="152"/>
      <c r="AE734" s="152"/>
      <c r="AF734" s="152"/>
      <c r="AG734" s="152"/>
      <c r="AH734" s="152"/>
      <c r="AI734" s="107"/>
      <c r="AJ734" s="107"/>
      <c r="AK734" s="107"/>
      <c r="AL734" s="107"/>
      <c r="AM734" s="107"/>
      <c r="AN734" s="107"/>
      <c r="AO734" s="107"/>
      <c r="AP734" s="107"/>
      <c r="AQ734" s="107"/>
      <c r="AR734" s="107"/>
      <c r="AS734" s="107"/>
      <c r="AT734" s="107"/>
      <c r="AU734" s="107"/>
      <c r="AV734" s="107"/>
      <c r="AW734" s="107"/>
      <c r="AX734" s="107"/>
    </row>
    <row r="735">
      <c r="A735" s="61"/>
      <c r="B735" s="61"/>
      <c r="C735" s="61"/>
      <c r="D735" s="148" t="s">
        <v>2692</v>
      </c>
      <c r="E735" s="148"/>
      <c r="F735" s="148"/>
      <c r="G735" s="148"/>
      <c r="H735" s="148"/>
      <c r="I735" s="125"/>
      <c r="J735" s="125"/>
      <c r="K735" s="125"/>
      <c r="L735" s="61"/>
      <c r="M735" s="61"/>
      <c r="N735" s="61"/>
      <c r="O735" s="125"/>
      <c r="P735" s="152"/>
      <c r="Q735" s="152"/>
      <c r="R735" s="152"/>
      <c r="S735" s="567"/>
      <c r="T735" s="568"/>
      <c r="U735" s="152"/>
      <c r="V735" s="152"/>
      <c r="W735" s="125"/>
      <c r="X735" s="152"/>
      <c r="Y735" s="61"/>
      <c r="Z735" s="152"/>
      <c r="AA735" s="152"/>
      <c r="AB735" s="152"/>
      <c r="AC735" s="152"/>
      <c r="AD735" s="152"/>
      <c r="AE735" s="152"/>
      <c r="AF735" s="152"/>
      <c r="AG735" s="152"/>
      <c r="AH735" s="152"/>
      <c r="AI735" s="107"/>
      <c r="AJ735" s="107"/>
      <c r="AK735" s="107"/>
      <c r="AL735" s="107"/>
      <c r="AM735" s="107"/>
      <c r="AN735" s="107"/>
      <c r="AO735" s="107"/>
      <c r="AP735" s="107"/>
      <c r="AQ735" s="107"/>
      <c r="AR735" s="107"/>
      <c r="AS735" s="107"/>
      <c r="AT735" s="107"/>
      <c r="AU735" s="107"/>
      <c r="AV735" s="107"/>
      <c r="AW735" s="107"/>
      <c r="AX735" s="107"/>
    </row>
    <row r="736">
      <c r="A736" s="61"/>
      <c r="B736" s="61"/>
      <c r="C736" s="61"/>
      <c r="D736" s="449" t="s">
        <v>2014</v>
      </c>
      <c r="E736" s="148" t="s">
        <v>2554</v>
      </c>
      <c r="F736" s="148"/>
      <c r="G736" s="148"/>
      <c r="H736" s="148"/>
      <c r="I736" s="125"/>
      <c r="J736" s="125"/>
      <c r="K736" s="125"/>
      <c r="L736" s="61"/>
      <c r="M736" s="61"/>
      <c r="N736" s="61"/>
      <c r="O736" s="125"/>
      <c r="P736" s="152"/>
      <c r="Q736" s="152"/>
      <c r="R736" s="152"/>
      <c r="S736" s="567"/>
      <c r="T736" s="568"/>
      <c r="U736" s="152"/>
      <c r="V736" s="152"/>
      <c r="W736" s="125"/>
      <c r="X736" s="152"/>
      <c r="Y736" s="61"/>
      <c r="Z736" s="152"/>
      <c r="AA736" s="152"/>
      <c r="AB736" s="152"/>
      <c r="AC736" s="152"/>
      <c r="AD736" s="152"/>
      <c r="AE736" s="152"/>
      <c r="AF736" s="152"/>
      <c r="AG736" s="152"/>
      <c r="AH736" s="152"/>
      <c r="AI736" s="107"/>
      <c r="AJ736" s="107"/>
      <c r="AK736" s="107"/>
      <c r="AL736" s="107"/>
      <c r="AM736" s="107"/>
      <c r="AN736" s="107"/>
      <c r="AO736" s="107"/>
      <c r="AP736" s="107"/>
      <c r="AQ736" s="107"/>
      <c r="AR736" s="107"/>
      <c r="AS736" s="107"/>
      <c r="AT736" s="107"/>
      <c r="AU736" s="107"/>
      <c r="AV736" s="107"/>
      <c r="AW736" s="107"/>
      <c r="AX736" s="107"/>
    </row>
    <row r="737">
      <c r="A737" s="61"/>
      <c r="B737" s="61"/>
      <c r="C737" s="61"/>
      <c r="D737" s="135"/>
      <c r="E737" s="148" t="s">
        <v>2693</v>
      </c>
      <c r="F737" s="148"/>
      <c r="G737" s="148"/>
      <c r="H737" s="148"/>
      <c r="I737" s="125"/>
      <c r="J737" s="125"/>
      <c r="K737" s="125"/>
      <c r="L737" s="61"/>
      <c r="M737" s="61"/>
      <c r="N737" s="61"/>
      <c r="O737" s="125"/>
      <c r="P737" s="152"/>
      <c r="Q737" s="152"/>
      <c r="R737" s="152"/>
      <c r="S737" s="567"/>
      <c r="T737" s="568"/>
      <c r="U737" s="152"/>
      <c r="V737" s="152"/>
      <c r="W737" s="125"/>
      <c r="X737" s="152"/>
      <c r="Y737" s="61"/>
      <c r="Z737" s="152"/>
      <c r="AA737" s="152"/>
      <c r="AB737" s="152"/>
      <c r="AC737" s="152"/>
      <c r="AD737" s="152"/>
      <c r="AE737" s="152"/>
      <c r="AF737" s="152"/>
      <c r="AG737" s="152"/>
      <c r="AH737" s="152"/>
      <c r="AI737" s="107"/>
      <c r="AJ737" s="107"/>
      <c r="AK737" s="107"/>
      <c r="AL737" s="107"/>
      <c r="AM737" s="107"/>
      <c r="AN737" s="107"/>
      <c r="AO737" s="107"/>
      <c r="AP737" s="107"/>
      <c r="AQ737" s="107"/>
      <c r="AR737" s="107"/>
      <c r="AS737" s="107"/>
      <c r="AT737" s="107"/>
      <c r="AU737" s="107"/>
      <c r="AV737" s="107"/>
      <c r="AW737" s="107"/>
      <c r="AX737" s="107"/>
    </row>
    <row r="738">
      <c r="A738" s="61"/>
      <c r="B738" s="61"/>
      <c r="C738" s="61"/>
      <c r="D738" s="148" t="s">
        <v>2694</v>
      </c>
      <c r="E738" s="148"/>
      <c r="F738" s="148"/>
      <c r="G738" s="148"/>
      <c r="H738" s="148"/>
      <c r="I738" s="125"/>
      <c r="J738" s="125"/>
      <c r="K738" s="125"/>
      <c r="L738" s="61"/>
      <c r="M738" s="61"/>
      <c r="N738" s="61"/>
      <c r="O738" s="125"/>
      <c r="P738" s="152"/>
      <c r="Q738" s="152"/>
      <c r="R738" s="152"/>
      <c r="S738" s="567"/>
      <c r="T738" s="568"/>
      <c r="U738" s="152"/>
      <c r="V738" s="152"/>
      <c r="W738" s="125"/>
      <c r="X738" s="152"/>
      <c r="Y738" s="61"/>
      <c r="Z738" s="152"/>
      <c r="AA738" s="152"/>
      <c r="AB738" s="152"/>
      <c r="AC738" s="152"/>
      <c r="AD738" s="152"/>
      <c r="AE738" s="152"/>
      <c r="AF738" s="152"/>
      <c r="AG738" s="152"/>
      <c r="AH738" s="152"/>
      <c r="AI738" s="107"/>
      <c r="AJ738" s="107"/>
      <c r="AK738" s="107"/>
      <c r="AL738" s="107"/>
      <c r="AM738" s="107"/>
      <c r="AN738" s="107"/>
      <c r="AO738" s="107"/>
      <c r="AP738" s="107"/>
      <c r="AQ738" s="107"/>
      <c r="AR738" s="107"/>
      <c r="AS738" s="107"/>
      <c r="AT738" s="107"/>
      <c r="AU738" s="107"/>
      <c r="AV738" s="107"/>
      <c r="AW738" s="107"/>
      <c r="AX738" s="107"/>
    </row>
    <row r="739">
      <c r="A739" s="62"/>
      <c r="B739" s="61"/>
      <c r="C739" s="62"/>
      <c r="D739" s="148" t="s">
        <v>2016</v>
      </c>
      <c r="E739" s="148"/>
      <c r="F739" s="148"/>
      <c r="G739" s="148"/>
      <c r="H739" s="148"/>
      <c r="I739" s="135"/>
      <c r="J739" s="135"/>
      <c r="K739" s="135"/>
      <c r="L739" s="62"/>
      <c r="M739" s="62"/>
      <c r="N739" s="62"/>
      <c r="O739" s="135"/>
      <c r="P739" s="152"/>
      <c r="Q739" s="152"/>
      <c r="R739" s="152"/>
      <c r="S739" s="569"/>
      <c r="T739" s="570"/>
      <c r="U739" s="152"/>
      <c r="V739" s="152"/>
      <c r="W739" s="135"/>
      <c r="X739" s="152"/>
      <c r="Y739" s="62"/>
      <c r="Z739" s="152"/>
      <c r="AA739" s="152"/>
      <c r="AB739" s="152"/>
      <c r="AC739" s="152"/>
      <c r="AD739" s="152"/>
      <c r="AE739" s="152"/>
      <c r="AF739" s="152"/>
      <c r="AG739" s="152"/>
      <c r="AH739" s="152"/>
      <c r="AI739" s="107"/>
      <c r="AJ739" s="107"/>
      <c r="AK739" s="107"/>
      <c r="AL739" s="107"/>
      <c r="AM739" s="107"/>
      <c r="AN739" s="107"/>
      <c r="AO739" s="107"/>
      <c r="AP739" s="107"/>
      <c r="AQ739" s="107"/>
      <c r="AR739" s="107"/>
      <c r="AS739" s="107"/>
      <c r="AT739" s="107"/>
      <c r="AU739" s="107"/>
      <c r="AV739" s="107"/>
      <c r="AW739" s="107"/>
      <c r="AX739" s="107"/>
    </row>
    <row r="740">
      <c r="A740" s="422">
        <v>83.0</v>
      </c>
      <c r="B740" s="61"/>
      <c r="C740" s="157" t="s">
        <v>2734</v>
      </c>
      <c r="D740" s="148" t="s">
        <v>2687</v>
      </c>
      <c r="E740" s="148"/>
      <c r="F740" s="148"/>
      <c r="G740" s="148"/>
      <c r="H740" s="148"/>
      <c r="I740" s="449" t="s">
        <v>2088</v>
      </c>
      <c r="J740" s="449"/>
      <c r="K740" s="449" t="s">
        <v>2735</v>
      </c>
      <c r="L740" s="157" t="s">
        <v>261</v>
      </c>
      <c r="M740" s="157" t="s">
        <v>261</v>
      </c>
      <c r="N740" s="183" t="s">
        <v>2030</v>
      </c>
      <c r="O740" s="449" t="s">
        <v>2247</v>
      </c>
      <c r="P740" s="152"/>
      <c r="Q740" s="152"/>
      <c r="R740" s="152"/>
      <c r="S740" s="183" t="s">
        <v>2097</v>
      </c>
      <c r="T740" s="157" t="s">
        <v>2031</v>
      </c>
      <c r="U740" s="152"/>
      <c r="V740" s="152"/>
      <c r="W740" s="449" t="s">
        <v>241</v>
      </c>
      <c r="X740" s="152"/>
      <c r="Y740" s="157"/>
      <c r="Z740" s="152"/>
      <c r="AA740" s="152"/>
      <c r="AB740" s="152"/>
      <c r="AC740" s="152"/>
      <c r="AD740" s="152"/>
      <c r="AE740" s="152"/>
      <c r="AF740" s="152"/>
      <c r="AG740" s="152"/>
      <c r="AH740" s="152"/>
      <c r="AI740" s="107"/>
      <c r="AJ740" s="107"/>
      <c r="AK740" s="107"/>
      <c r="AL740" s="107"/>
      <c r="AM740" s="107"/>
      <c r="AN740" s="107"/>
      <c r="AO740" s="107"/>
      <c r="AP740" s="107"/>
      <c r="AQ740" s="107"/>
      <c r="AR740" s="107"/>
      <c r="AS740" s="107"/>
      <c r="AT740" s="107"/>
      <c r="AU740" s="107"/>
      <c r="AV740" s="107"/>
      <c r="AW740" s="107"/>
      <c r="AX740" s="107"/>
    </row>
    <row r="741">
      <c r="A741" s="61"/>
      <c r="B741" s="61"/>
      <c r="C741" s="61"/>
      <c r="D741" s="148" t="s">
        <v>2689</v>
      </c>
      <c r="E741" s="148"/>
      <c r="F741" s="148"/>
      <c r="G741" s="148"/>
      <c r="H741" s="148"/>
      <c r="I741" s="125"/>
      <c r="J741" s="125"/>
      <c r="K741" s="125"/>
      <c r="L741" s="61"/>
      <c r="M741" s="61"/>
      <c r="N741" s="61"/>
      <c r="O741" s="125"/>
      <c r="P741" s="152"/>
      <c r="Q741" s="152"/>
      <c r="R741" s="152"/>
      <c r="S741" s="61"/>
      <c r="T741" s="61"/>
      <c r="U741" s="152"/>
      <c r="V741" s="152"/>
      <c r="W741" s="125"/>
      <c r="X741" s="152"/>
      <c r="Y741" s="61"/>
      <c r="Z741" s="152"/>
      <c r="AA741" s="152"/>
      <c r="AB741" s="152"/>
      <c r="AC741" s="152"/>
      <c r="AD741" s="152"/>
      <c r="AE741" s="152"/>
      <c r="AF741" s="152"/>
      <c r="AG741" s="152"/>
      <c r="AH741" s="152"/>
      <c r="AI741" s="107"/>
      <c r="AJ741" s="107"/>
      <c r="AK741" s="107"/>
      <c r="AL741" s="107"/>
      <c r="AM741" s="107"/>
      <c r="AN741" s="107"/>
      <c r="AO741" s="107"/>
      <c r="AP741" s="107"/>
      <c r="AQ741" s="107"/>
      <c r="AR741" s="107"/>
      <c r="AS741" s="107"/>
      <c r="AT741" s="107"/>
      <c r="AU741" s="107"/>
      <c r="AV741" s="107"/>
      <c r="AW741" s="107"/>
      <c r="AX741" s="107"/>
    </row>
    <row r="742">
      <c r="A742" s="61"/>
      <c r="B742" s="61"/>
      <c r="C742" s="61"/>
      <c r="D742" s="449" t="s">
        <v>2690</v>
      </c>
      <c r="E742" s="148" t="s">
        <v>2551</v>
      </c>
      <c r="F742" s="148"/>
      <c r="G742" s="148"/>
      <c r="H742" s="148"/>
      <c r="I742" s="125"/>
      <c r="J742" s="125"/>
      <c r="K742" s="125"/>
      <c r="L742" s="61"/>
      <c r="M742" s="61"/>
      <c r="N742" s="61"/>
      <c r="O742" s="125"/>
      <c r="P742" s="152"/>
      <c r="Q742" s="152"/>
      <c r="R742" s="152"/>
      <c r="S742" s="61"/>
      <c r="T742" s="61"/>
      <c r="U742" s="152"/>
      <c r="V742" s="152"/>
      <c r="W742" s="125"/>
      <c r="X742" s="152"/>
      <c r="Y742" s="61"/>
      <c r="Z742" s="152"/>
      <c r="AA742" s="152"/>
      <c r="AB742" s="152"/>
      <c r="AC742" s="152"/>
      <c r="AD742" s="152"/>
      <c r="AE742" s="152"/>
      <c r="AF742" s="152"/>
      <c r="AG742" s="152"/>
      <c r="AH742" s="152"/>
      <c r="AI742" s="107"/>
      <c r="AJ742" s="107"/>
      <c r="AK742" s="107"/>
      <c r="AL742" s="107"/>
      <c r="AM742" s="107"/>
      <c r="AN742" s="107"/>
      <c r="AO742" s="107"/>
      <c r="AP742" s="107"/>
      <c r="AQ742" s="107"/>
      <c r="AR742" s="107"/>
      <c r="AS742" s="107"/>
      <c r="AT742" s="107"/>
      <c r="AU742" s="107"/>
      <c r="AV742" s="107"/>
      <c r="AW742" s="107"/>
      <c r="AX742" s="107"/>
    </row>
    <row r="743">
      <c r="A743" s="61"/>
      <c r="B743" s="61"/>
      <c r="C743" s="61"/>
      <c r="D743" s="135"/>
      <c r="E743" s="148" t="s">
        <v>2691</v>
      </c>
      <c r="F743" s="148"/>
      <c r="G743" s="148"/>
      <c r="H743" s="148"/>
      <c r="I743" s="125"/>
      <c r="J743" s="125"/>
      <c r="K743" s="125"/>
      <c r="L743" s="61"/>
      <c r="M743" s="61"/>
      <c r="N743" s="61"/>
      <c r="O743" s="125"/>
      <c r="P743" s="152"/>
      <c r="Q743" s="152"/>
      <c r="R743" s="152"/>
      <c r="S743" s="61"/>
      <c r="T743" s="61"/>
      <c r="U743" s="152"/>
      <c r="V743" s="152"/>
      <c r="W743" s="125"/>
      <c r="X743" s="152"/>
      <c r="Y743" s="61"/>
      <c r="Z743" s="152"/>
      <c r="AA743" s="152"/>
      <c r="AB743" s="152"/>
      <c r="AC743" s="152"/>
      <c r="AD743" s="152"/>
      <c r="AE743" s="152"/>
      <c r="AF743" s="152"/>
      <c r="AG743" s="152"/>
      <c r="AH743" s="152"/>
      <c r="AI743" s="107"/>
      <c r="AJ743" s="107"/>
      <c r="AK743" s="107"/>
      <c r="AL743" s="107"/>
      <c r="AM743" s="107"/>
      <c r="AN743" s="107"/>
      <c r="AO743" s="107"/>
      <c r="AP743" s="107"/>
      <c r="AQ743" s="107"/>
      <c r="AR743" s="107"/>
      <c r="AS743" s="107"/>
      <c r="AT743" s="107"/>
      <c r="AU743" s="107"/>
      <c r="AV743" s="107"/>
      <c r="AW743" s="107"/>
      <c r="AX743" s="107"/>
    </row>
    <row r="744">
      <c r="A744" s="61"/>
      <c r="B744" s="61"/>
      <c r="C744" s="61"/>
      <c r="D744" s="148" t="s">
        <v>2692</v>
      </c>
      <c r="E744" s="148"/>
      <c r="F744" s="148"/>
      <c r="G744" s="148"/>
      <c r="H744" s="148"/>
      <c r="I744" s="125"/>
      <c r="J744" s="125"/>
      <c r="K744" s="125"/>
      <c r="L744" s="61"/>
      <c r="M744" s="61"/>
      <c r="N744" s="61"/>
      <c r="O744" s="125"/>
      <c r="P744" s="152"/>
      <c r="Q744" s="152"/>
      <c r="R744" s="152"/>
      <c r="S744" s="61"/>
      <c r="T744" s="61"/>
      <c r="U744" s="152"/>
      <c r="V744" s="152"/>
      <c r="W744" s="125"/>
      <c r="X744" s="152"/>
      <c r="Y744" s="61"/>
      <c r="Z744" s="152"/>
      <c r="AA744" s="152"/>
      <c r="AB744" s="152"/>
      <c r="AC744" s="152"/>
      <c r="AD744" s="152"/>
      <c r="AE744" s="152"/>
      <c r="AF744" s="152"/>
      <c r="AG744" s="152"/>
      <c r="AH744" s="152"/>
      <c r="AI744" s="107"/>
      <c r="AJ744" s="107"/>
      <c r="AK744" s="107"/>
      <c r="AL744" s="107"/>
      <c r="AM744" s="107"/>
      <c r="AN744" s="107"/>
      <c r="AO744" s="107"/>
      <c r="AP744" s="107"/>
      <c r="AQ744" s="107"/>
      <c r="AR744" s="107"/>
      <c r="AS744" s="107"/>
      <c r="AT744" s="107"/>
      <c r="AU744" s="107"/>
      <c r="AV744" s="107"/>
      <c r="AW744" s="107"/>
      <c r="AX744" s="107"/>
    </row>
    <row r="745">
      <c r="A745" s="61"/>
      <c r="B745" s="61"/>
      <c r="C745" s="61"/>
      <c r="D745" s="449" t="s">
        <v>2014</v>
      </c>
      <c r="E745" s="148" t="s">
        <v>2554</v>
      </c>
      <c r="F745" s="148"/>
      <c r="G745" s="148"/>
      <c r="H745" s="148"/>
      <c r="I745" s="125"/>
      <c r="J745" s="125"/>
      <c r="K745" s="125"/>
      <c r="L745" s="61"/>
      <c r="M745" s="61"/>
      <c r="N745" s="61"/>
      <c r="O745" s="125"/>
      <c r="P745" s="152"/>
      <c r="Q745" s="152"/>
      <c r="R745" s="152"/>
      <c r="S745" s="61"/>
      <c r="T745" s="61"/>
      <c r="U745" s="152"/>
      <c r="V745" s="152"/>
      <c r="W745" s="125"/>
      <c r="X745" s="152"/>
      <c r="Y745" s="61"/>
      <c r="Z745" s="152"/>
      <c r="AA745" s="152"/>
      <c r="AB745" s="152"/>
      <c r="AC745" s="152"/>
      <c r="AD745" s="152"/>
      <c r="AE745" s="152"/>
      <c r="AF745" s="152"/>
      <c r="AG745" s="152"/>
      <c r="AH745" s="152"/>
      <c r="AI745" s="107"/>
      <c r="AJ745" s="107"/>
      <c r="AK745" s="107"/>
      <c r="AL745" s="107"/>
      <c r="AM745" s="107"/>
      <c r="AN745" s="107"/>
      <c r="AO745" s="107"/>
      <c r="AP745" s="107"/>
      <c r="AQ745" s="107"/>
      <c r="AR745" s="107"/>
      <c r="AS745" s="107"/>
      <c r="AT745" s="107"/>
      <c r="AU745" s="107"/>
      <c r="AV745" s="107"/>
      <c r="AW745" s="107"/>
      <c r="AX745" s="107"/>
    </row>
    <row r="746">
      <c r="A746" s="61"/>
      <c r="B746" s="61"/>
      <c r="C746" s="61"/>
      <c r="D746" s="135"/>
      <c r="E746" s="148" t="s">
        <v>2693</v>
      </c>
      <c r="F746" s="148"/>
      <c r="G746" s="148"/>
      <c r="H746" s="148"/>
      <c r="I746" s="125"/>
      <c r="J746" s="125"/>
      <c r="K746" s="125"/>
      <c r="L746" s="61"/>
      <c r="M746" s="61"/>
      <c r="N746" s="61"/>
      <c r="O746" s="125"/>
      <c r="P746" s="152"/>
      <c r="Q746" s="152"/>
      <c r="R746" s="152"/>
      <c r="S746" s="61"/>
      <c r="T746" s="61"/>
      <c r="U746" s="152"/>
      <c r="V746" s="152"/>
      <c r="W746" s="125"/>
      <c r="X746" s="152"/>
      <c r="Y746" s="61"/>
      <c r="Z746" s="152"/>
      <c r="AA746" s="152"/>
      <c r="AB746" s="152"/>
      <c r="AC746" s="152"/>
      <c r="AD746" s="152"/>
      <c r="AE746" s="152"/>
      <c r="AF746" s="152"/>
      <c r="AG746" s="152"/>
      <c r="AH746" s="152"/>
      <c r="AI746" s="107"/>
      <c r="AJ746" s="107"/>
      <c r="AK746" s="107"/>
      <c r="AL746" s="107"/>
      <c r="AM746" s="107"/>
      <c r="AN746" s="107"/>
      <c r="AO746" s="107"/>
      <c r="AP746" s="107"/>
      <c r="AQ746" s="107"/>
      <c r="AR746" s="107"/>
      <c r="AS746" s="107"/>
      <c r="AT746" s="107"/>
      <c r="AU746" s="107"/>
      <c r="AV746" s="107"/>
      <c r="AW746" s="107"/>
      <c r="AX746" s="107"/>
    </row>
    <row r="747">
      <c r="A747" s="61"/>
      <c r="B747" s="61"/>
      <c r="C747" s="61"/>
      <c r="D747" s="148" t="s">
        <v>2694</v>
      </c>
      <c r="E747" s="148"/>
      <c r="F747" s="148"/>
      <c r="G747" s="148"/>
      <c r="H747" s="148"/>
      <c r="I747" s="125"/>
      <c r="J747" s="125"/>
      <c r="K747" s="125"/>
      <c r="L747" s="61"/>
      <c r="M747" s="61"/>
      <c r="N747" s="61"/>
      <c r="O747" s="125"/>
      <c r="P747" s="152"/>
      <c r="Q747" s="152"/>
      <c r="R747" s="152"/>
      <c r="S747" s="61"/>
      <c r="T747" s="61"/>
      <c r="U747" s="152"/>
      <c r="V747" s="152"/>
      <c r="W747" s="125"/>
      <c r="X747" s="152"/>
      <c r="Y747" s="61"/>
      <c r="Z747" s="152"/>
      <c r="AA747" s="152"/>
      <c r="AB747" s="152"/>
      <c r="AC747" s="152"/>
      <c r="AD747" s="152"/>
      <c r="AE747" s="152"/>
      <c r="AF747" s="152"/>
      <c r="AG747" s="152"/>
      <c r="AH747" s="152"/>
      <c r="AI747" s="107"/>
      <c r="AJ747" s="107"/>
      <c r="AK747" s="107"/>
      <c r="AL747" s="107"/>
      <c r="AM747" s="107"/>
      <c r="AN747" s="107"/>
      <c r="AO747" s="107"/>
      <c r="AP747" s="107"/>
      <c r="AQ747" s="107"/>
      <c r="AR747" s="107"/>
      <c r="AS747" s="107"/>
      <c r="AT747" s="107"/>
      <c r="AU747" s="107"/>
      <c r="AV747" s="107"/>
      <c r="AW747" s="107"/>
      <c r="AX747" s="107"/>
    </row>
    <row r="748">
      <c r="A748" s="62"/>
      <c r="B748" s="61"/>
      <c r="C748" s="62"/>
      <c r="D748" s="148" t="s">
        <v>2016</v>
      </c>
      <c r="E748" s="148"/>
      <c r="F748" s="148"/>
      <c r="G748" s="148"/>
      <c r="H748" s="148"/>
      <c r="I748" s="135"/>
      <c r="J748" s="135"/>
      <c r="K748" s="135"/>
      <c r="L748" s="62"/>
      <c r="M748" s="62"/>
      <c r="N748" s="62"/>
      <c r="O748" s="135"/>
      <c r="P748" s="152"/>
      <c r="Q748" s="152"/>
      <c r="R748" s="152"/>
      <c r="S748" s="62"/>
      <c r="T748" s="62"/>
      <c r="U748" s="152"/>
      <c r="V748" s="152"/>
      <c r="W748" s="135"/>
      <c r="X748" s="152"/>
      <c r="Y748" s="62"/>
      <c r="Z748" s="152"/>
      <c r="AA748" s="152"/>
      <c r="AB748" s="152"/>
      <c r="AC748" s="152"/>
      <c r="AD748" s="152"/>
      <c r="AE748" s="152"/>
      <c r="AF748" s="152"/>
      <c r="AG748" s="152"/>
      <c r="AH748" s="152"/>
      <c r="AI748" s="107"/>
      <c r="AJ748" s="107"/>
      <c r="AK748" s="107"/>
      <c r="AL748" s="107"/>
      <c r="AM748" s="107"/>
      <c r="AN748" s="107"/>
      <c r="AO748" s="107"/>
      <c r="AP748" s="107"/>
      <c r="AQ748" s="107"/>
      <c r="AR748" s="107"/>
      <c r="AS748" s="107"/>
      <c r="AT748" s="107"/>
      <c r="AU748" s="107"/>
      <c r="AV748" s="107"/>
      <c r="AW748" s="107"/>
      <c r="AX748" s="107"/>
    </row>
    <row r="749">
      <c r="A749" s="422">
        <v>84.0</v>
      </c>
      <c r="B749" s="61"/>
      <c r="C749" s="157" t="s">
        <v>2736</v>
      </c>
      <c r="D749" s="148" t="s">
        <v>2687</v>
      </c>
      <c r="E749" s="148"/>
      <c r="F749" s="148"/>
      <c r="G749" s="148"/>
      <c r="H749" s="148"/>
      <c r="I749" s="449" t="s">
        <v>2088</v>
      </c>
      <c r="J749" s="449"/>
      <c r="K749" s="449" t="s">
        <v>2737</v>
      </c>
      <c r="L749" s="157" t="s">
        <v>261</v>
      </c>
      <c r="M749" s="157" t="s">
        <v>261</v>
      </c>
      <c r="N749" s="183" t="s">
        <v>2030</v>
      </c>
      <c r="O749" s="449" t="s">
        <v>2247</v>
      </c>
      <c r="P749" s="152"/>
      <c r="Q749" s="152"/>
      <c r="R749" s="152"/>
      <c r="S749" s="183" t="s">
        <v>2097</v>
      </c>
      <c r="T749" s="157" t="s">
        <v>2031</v>
      </c>
      <c r="U749" s="152"/>
      <c r="V749" s="152"/>
      <c r="W749" s="449" t="s">
        <v>241</v>
      </c>
      <c r="X749" s="152"/>
      <c r="Y749" s="449"/>
      <c r="Z749" s="152"/>
      <c r="AA749" s="152"/>
      <c r="AB749" s="152"/>
      <c r="AC749" s="152"/>
      <c r="AD749" s="152"/>
      <c r="AE749" s="152"/>
      <c r="AF749" s="152"/>
      <c r="AG749" s="152"/>
      <c r="AH749" s="152"/>
      <c r="AI749" s="107"/>
      <c r="AJ749" s="107"/>
      <c r="AK749" s="107"/>
      <c r="AL749" s="107"/>
      <c r="AM749" s="107"/>
      <c r="AN749" s="107"/>
      <c r="AO749" s="107"/>
      <c r="AP749" s="107"/>
      <c r="AQ749" s="107"/>
      <c r="AR749" s="107"/>
      <c r="AS749" s="107"/>
      <c r="AT749" s="107"/>
      <c r="AU749" s="107"/>
      <c r="AV749" s="107"/>
      <c r="AW749" s="107"/>
      <c r="AX749" s="107"/>
    </row>
    <row r="750">
      <c r="A750" s="61"/>
      <c r="B750" s="61"/>
      <c r="C750" s="61"/>
      <c r="D750" s="148" t="s">
        <v>2689</v>
      </c>
      <c r="E750" s="148"/>
      <c r="F750" s="148"/>
      <c r="G750" s="148"/>
      <c r="H750" s="148"/>
      <c r="I750" s="125"/>
      <c r="J750" s="125"/>
      <c r="K750" s="125"/>
      <c r="L750" s="61"/>
      <c r="M750" s="61"/>
      <c r="N750" s="61"/>
      <c r="O750" s="125"/>
      <c r="P750" s="152"/>
      <c r="Q750" s="152"/>
      <c r="R750" s="152"/>
      <c r="S750" s="61"/>
      <c r="T750" s="61"/>
      <c r="U750" s="152"/>
      <c r="V750" s="152"/>
      <c r="W750" s="125"/>
      <c r="X750" s="152"/>
      <c r="Y750" s="125"/>
      <c r="Z750" s="152"/>
      <c r="AA750" s="152"/>
      <c r="AB750" s="152"/>
      <c r="AC750" s="152"/>
      <c r="AD750" s="152"/>
      <c r="AE750" s="152"/>
      <c r="AF750" s="152"/>
      <c r="AG750" s="152"/>
      <c r="AH750" s="152"/>
      <c r="AI750" s="107"/>
      <c r="AJ750" s="107"/>
      <c r="AK750" s="107"/>
      <c r="AL750" s="107"/>
      <c r="AM750" s="107"/>
      <c r="AN750" s="107"/>
      <c r="AO750" s="107"/>
      <c r="AP750" s="107"/>
      <c r="AQ750" s="107"/>
      <c r="AR750" s="107"/>
      <c r="AS750" s="107"/>
      <c r="AT750" s="107"/>
      <c r="AU750" s="107"/>
      <c r="AV750" s="107"/>
      <c r="AW750" s="107"/>
      <c r="AX750" s="107"/>
    </row>
    <row r="751">
      <c r="A751" s="61"/>
      <c r="B751" s="61"/>
      <c r="C751" s="61"/>
      <c r="D751" s="449" t="s">
        <v>2690</v>
      </c>
      <c r="E751" s="148" t="s">
        <v>2551</v>
      </c>
      <c r="F751" s="148"/>
      <c r="G751" s="148"/>
      <c r="H751" s="148"/>
      <c r="I751" s="125"/>
      <c r="J751" s="125"/>
      <c r="K751" s="125"/>
      <c r="L751" s="61"/>
      <c r="M751" s="61"/>
      <c r="N751" s="61"/>
      <c r="O751" s="125"/>
      <c r="P751" s="152"/>
      <c r="Q751" s="152"/>
      <c r="R751" s="152"/>
      <c r="S751" s="61"/>
      <c r="T751" s="61"/>
      <c r="U751" s="152"/>
      <c r="V751" s="152"/>
      <c r="W751" s="125"/>
      <c r="X751" s="152"/>
      <c r="Y751" s="125"/>
      <c r="Z751" s="152"/>
      <c r="AA751" s="152"/>
      <c r="AB751" s="152"/>
      <c r="AC751" s="152"/>
      <c r="AD751" s="152"/>
      <c r="AE751" s="152"/>
      <c r="AF751" s="152"/>
      <c r="AG751" s="152"/>
      <c r="AH751" s="152"/>
      <c r="AI751" s="107"/>
      <c r="AJ751" s="107"/>
      <c r="AK751" s="107"/>
      <c r="AL751" s="107"/>
      <c r="AM751" s="107"/>
      <c r="AN751" s="107"/>
      <c r="AO751" s="107"/>
      <c r="AP751" s="107"/>
      <c r="AQ751" s="107"/>
      <c r="AR751" s="107"/>
      <c r="AS751" s="107"/>
      <c r="AT751" s="107"/>
      <c r="AU751" s="107"/>
      <c r="AV751" s="107"/>
      <c r="AW751" s="107"/>
      <c r="AX751" s="107"/>
    </row>
    <row r="752">
      <c r="A752" s="61"/>
      <c r="B752" s="61"/>
      <c r="C752" s="61"/>
      <c r="D752" s="135"/>
      <c r="E752" s="148" t="s">
        <v>2691</v>
      </c>
      <c r="F752" s="148"/>
      <c r="G752" s="148"/>
      <c r="H752" s="148"/>
      <c r="I752" s="125"/>
      <c r="J752" s="125"/>
      <c r="K752" s="125"/>
      <c r="L752" s="61"/>
      <c r="M752" s="61"/>
      <c r="N752" s="61"/>
      <c r="O752" s="125"/>
      <c r="P752" s="152"/>
      <c r="Q752" s="152"/>
      <c r="R752" s="152"/>
      <c r="S752" s="61"/>
      <c r="T752" s="61"/>
      <c r="U752" s="152"/>
      <c r="V752" s="152"/>
      <c r="W752" s="125"/>
      <c r="X752" s="152"/>
      <c r="Y752" s="125"/>
      <c r="Z752" s="152"/>
      <c r="AA752" s="152"/>
      <c r="AB752" s="152"/>
      <c r="AC752" s="152"/>
      <c r="AD752" s="152"/>
      <c r="AE752" s="152"/>
      <c r="AF752" s="152"/>
      <c r="AG752" s="152"/>
      <c r="AH752" s="152"/>
      <c r="AI752" s="107"/>
      <c r="AJ752" s="107"/>
      <c r="AK752" s="107"/>
      <c r="AL752" s="107"/>
      <c r="AM752" s="107"/>
      <c r="AN752" s="107"/>
      <c r="AO752" s="107"/>
      <c r="AP752" s="107"/>
      <c r="AQ752" s="107"/>
      <c r="AR752" s="107"/>
      <c r="AS752" s="107"/>
      <c r="AT752" s="107"/>
      <c r="AU752" s="107"/>
      <c r="AV752" s="107"/>
      <c r="AW752" s="107"/>
      <c r="AX752" s="107"/>
    </row>
    <row r="753">
      <c r="A753" s="61"/>
      <c r="B753" s="61"/>
      <c r="C753" s="61"/>
      <c r="D753" s="148" t="s">
        <v>2692</v>
      </c>
      <c r="E753" s="148"/>
      <c r="F753" s="148"/>
      <c r="G753" s="148"/>
      <c r="H753" s="148"/>
      <c r="I753" s="125"/>
      <c r="J753" s="125"/>
      <c r="K753" s="125"/>
      <c r="L753" s="61"/>
      <c r="M753" s="61"/>
      <c r="N753" s="61"/>
      <c r="O753" s="125"/>
      <c r="P753" s="152"/>
      <c r="Q753" s="152"/>
      <c r="R753" s="152"/>
      <c r="S753" s="61"/>
      <c r="T753" s="61"/>
      <c r="U753" s="152"/>
      <c r="V753" s="152"/>
      <c r="W753" s="125"/>
      <c r="X753" s="152"/>
      <c r="Y753" s="125"/>
      <c r="Z753" s="152"/>
      <c r="AA753" s="152"/>
      <c r="AB753" s="152"/>
      <c r="AC753" s="152"/>
      <c r="AD753" s="152"/>
      <c r="AE753" s="152"/>
      <c r="AF753" s="152"/>
      <c r="AG753" s="152"/>
      <c r="AH753" s="152"/>
      <c r="AI753" s="107"/>
      <c r="AJ753" s="107"/>
      <c r="AK753" s="107"/>
      <c r="AL753" s="107"/>
      <c r="AM753" s="107"/>
      <c r="AN753" s="107"/>
      <c r="AO753" s="107"/>
      <c r="AP753" s="107"/>
      <c r="AQ753" s="107"/>
      <c r="AR753" s="107"/>
      <c r="AS753" s="107"/>
      <c r="AT753" s="107"/>
      <c r="AU753" s="107"/>
      <c r="AV753" s="107"/>
      <c r="AW753" s="107"/>
      <c r="AX753" s="107"/>
    </row>
    <row r="754">
      <c r="A754" s="61"/>
      <c r="B754" s="61"/>
      <c r="C754" s="61"/>
      <c r="D754" s="449" t="s">
        <v>2014</v>
      </c>
      <c r="E754" s="148" t="s">
        <v>2554</v>
      </c>
      <c r="F754" s="148"/>
      <c r="G754" s="148"/>
      <c r="H754" s="148"/>
      <c r="I754" s="125"/>
      <c r="J754" s="125"/>
      <c r="K754" s="125"/>
      <c r="L754" s="61"/>
      <c r="M754" s="61"/>
      <c r="N754" s="61"/>
      <c r="O754" s="125"/>
      <c r="P754" s="152"/>
      <c r="Q754" s="152"/>
      <c r="R754" s="152"/>
      <c r="S754" s="61"/>
      <c r="T754" s="61"/>
      <c r="U754" s="152"/>
      <c r="V754" s="152"/>
      <c r="W754" s="125"/>
      <c r="X754" s="152"/>
      <c r="Y754" s="125"/>
      <c r="Z754" s="152"/>
      <c r="AA754" s="152"/>
      <c r="AB754" s="152"/>
      <c r="AC754" s="152"/>
      <c r="AD754" s="152"/>
      <c r="AE754" s="152"/>
      <c r="AF754" s="152"/>
      <c r="AG754" s="152"/>
      <c r="AH754" s="152"/>
      <c r="AI754" s="107"/>
      <c r="AJ754" s="107"/>
      <c r="AK754" s="107"/>
      <c r="AL754" s="107"/>
      <c r="AM754" s="107"/>
      <c r="AN754" s="107"/>
      <c r="AO754" s="107"/>
      <c r="AP754" s="107"/>
      <c r="AQ754" s="107"/>
      <c r="AR754" s="107"/>
      <c r="AS754" s="107"/>
      <c r="AT754" s="107"/>
      <c r="AU754" s="107"/>
      <c r="AV754" s="107"/>
      <c r="AW754" s="107"/>
      <c r="AX754" s="107"/>
    </row>
    <row r="755">
      <c r="A755" s="61"/>
      <c r="B755" s="61"/>
      <c r="C755" s="61"/>
      <c r="D755" s="135"/>
      <c r="E755" s="148" t="s">
        <v>2693</v>
      </c>
      <c r="F755" s="148"/>
      <c r="G755" s="148"/>
      <c r="H755" s="148"/>
      <c r="I755" s="125"/>
      <c r="J755" s="125"/>
      <c r="K755" s="125"/>
      <c r="L755" s="61"/>
      <c r="M755" s="61"/>
      <c r="N755" s="61"/>
      <c r="O755" s="125"/>
      <c r="P755" s="152"/>
      <c r="Q755" s="152"/>
      <c r="R755" s="152"/>
      <c r="S755" s="61"/>
      <c r="T755" s="61"/>
      <c r="U755" s="152"/>
      <c r="V755" s="152"/>
      <c r="W755" s="125"/>
      <c r="X755" s="152"/>
      <c r="Y755" s="125"/>
      <c r="Z755" s="152"/>
      <c r="AA755" s="152"/>
      <c r="AB755" s="152"/>
      <c r="AC755" s="152"/>
      <c r="AD755" s="152"/>
      <c r="AE755" s="152"/>
      <c r="AF755" s="152"/>
      <c r="AG755" s="152"/>
      <c r="AH755" s="152"/>
      <c r="AI755" s="107"/>
      <c r="AJ755" s="107"/>
      <c r="AK755" s="107"/>
      <c r="AL755" s="107"/>
      <c r="AM755" s="107"/>
      <c r="AN755" s="107"/>
      <c r="AO755" s="107"/>
      <c r="AP755" s="107"/>
      <c r="AQ755" s="107"/>
      <c r="AR755" s="107"/>
      <c r="AS755" s="107"/>
      <c r="AT755" s="107"/>
      <c r="AU755" s="107"/>
      <c r="AV755" s="107"/>
      <c r="AW755" s="107"/>
      <c r="AX755" s="107"/>
    </row>
    <row r="756">
      <c r="A756" s="61"/>
      <c r="B756" s="61"/>
      <c r="C756" s="61"/>
      <c r="D756" s="148" t="s">
        <v>2694</v>
      </c>
      <c r="E756" s="148"/>
      <c r="F756" s="148"/>
      <c r="G756" s="148"/>
      <c r="H756" s="148"/>
      <c r="I756" s="125"/>
      <c r="J756" s="125"/>
      <c r="K756" s="125"/>
      <c r="L756" s="61"/>
      <c r="M756" s="61"/>
      <c r="N756" s="61"/>
      <c r="O756" s="125"/>
      <c r="P756" s="152"/>
      <c r="Q756" s="152"/>
      <c r="R756" s="152"/>
      <c r="S756" s="61"/>
      <c r="T756" s="61"/>
      <c r="U756" s="152"/>
      <c r="V756" s="152"/>
      <c r="W756" s="125"/>
      <c r="X756" s="152"/>
      <c r="Y756" s="125"/>
      <c r="Z756" s="152"/>
      <c r="AA756" s="152"/>
      <c r="AB756" s="152"/>
      <c r="AC756" s="152"/>
      <c r="AD756" s="152"/>
      <c r="AE756" s="152"/>
      <c r="AF756" s="152"/>
      <c r="AG756" s="152"/>
      <c r="AH756" s="152"/>
      <c r="AI756" s="107"/>
      <c r="AJ756" s="107"/>
      <c r="AK756" s="107"/>
      <c r="AL756" s="107"/>
      <c r="AM756" s="107"/>
      <c r="AN756" s="107"/>
      <c r="AO756" s="107"/>
      <c r="AP756" s="107"/>
      <c r="AQ756" s="107"/>
      <c r="AR756" s="107"/>
      <c r="AS756" s="107"/>
      <c r="AT756" s="107"/>
      <c r="AU756" s="107"/>
      <c r="AV756" s="107"/>
      <c r="AW756" s="107"/>
      <c r="AX756" s="107"/>
    </row>
    <row r="757">
      <c r="A757" s="62"/>
      <c r="B757" s="61"/>
      <c r="C757" s="62"/>
      <c r="D757" s="148" t="s">
        <v>2016</v>
      </c>
      <c r="E757" s="148"/>
      <c r="F757" s="148"/>
      <c r="G757" s="148"/>
      <c r="H757" s="148"/>
      <c r="I757" s="135"/>
      <c r="J757" s="135"/>
      <c r="K757" s="135"/>
      <c r="L757" s="62"/>
      <c r="M757" s="62"/>
      <c r="N757" s="62"/>
      <c r="O757" s="135"/>
      <c r="P757" s="152"/>
      <c r="Q757" s="152"/>
      <c r="R757" s="152"/>
      <c r="S757" s="62"/>
      <c r="T757" s="62"/>
      <c r="U757" s="152"/>
      <c r="V757" s="152"/>
      <c r="W757" s="135"/>
      <c r="X757" s="152"/>
      <c r="Y757" s="135"/>
      <c r="Z757" s="152"/>
      <c r="AA757" s="152"/>
      <c r="AB757" s="152"/>
      <c r="AC757" s="152"/>
      <c r="AD757" s="152"/>
      <c r="AE757" s="152"/>
      <c r="AF757" s="152"/>
      <c r="AG757" s="152"/>
      <c r="AH757" s="152"/>
      <c r="AI757" s="107"/>
      <c r="AJ757" s="107"/>
      <c r="AK757" s="107"/>
      <c r="AL757" s="107"/>
      <c r="AM757" s="107"/>
      <c r="AN757" s="107"/>
      <c r="AO757" s="107"/>
      <c r="AP757" s="107"/>
      <c r="AQ757" s="107"/>
      <c r="AR757" s="107"/>
      <c r="AS757" s="107"/>
      <c r="AT757" s="107"/>
      <c r="AU757" s="107"/>
      <c r="AV757" s="107"/>
      <c r="AW757" s="107"/>
      <c r="AX757" s="107"/>
    </row>
    <row r="758">
      <c r="A758" s="422">
        <v>85.0</v>
      </c>
      <c r="B758" s="61"/>
      <c r="C758" s="157" t="s">
        <v>2337</v>
      </c>
      <c r="D758" s="148" t="s">
        <v>2687</v>
      </c>
      <c r="E758" s="148"/>
      <c r="F758" s="148"/>
      <c r="G758" s="148"/>
      <c r="H758" s="148"/>
      <c r="I758" s="449" t="s">
        <v>2028</v>
      </c>
      <c r="J758" s="449"/>
      <c r="K758" s="449" t="s">
        <v>1773</v>
      </c>
      <c r="L758" s="157" t="s">
        <v>1990</v>
      </c>
      <c r="M758" s="157" t="s">
        <v>2738</v>
      </c>
      <c r="N758" s="151"/>
      <c r="O758" s="449" t="s">
        <v>2247</v>
      </c>
      <c r="P758" s="152"/>
      <c r="Q758" s="152"/>
      <c r="R758" s="152"/>
      <c r="S758" s="151"/>
      <c r="T758" s="152"/>
      <c r="U758" s="152"/>
      <c r="V758" s="152"/>
      <c r="W758" s="449" t="s">
        <v>290</v>
      </c>
      <c r="X758" s="152"/>
      <c r="Y758" s="152"/>
      <c r="Z758" s="152"/>
      <c r="AA758" s="152"/>
      <c r="AB758" s="152"/>
      <c r="AC758" s="152"/>
      <c r="AD758" s="152"/>
      <c r="AE758" s="152"/>
      <c r="AF758" s="152"/>
      <c r="AG758" s="152"/>
      <c r="AH758" s="152"/>
      <c r="AI758" s="107"/>
      <c r="AJ758" s="107"/>
      <c r="AK758" s="107"/>
      <c r="AL758" s="107"/>
      <c r="AM758" s="107"/>
      <c r="AN758" s="107"/>
      <c r="AO758" s="107"/>
      <c r="AP758" s="107"/>
      <c r="AQ758" s="107"/>
      <c r="AR758" s="107"/>
      <c r="AS758" s="107"/>
      <c r="AT758" s="107"/>
      <c r="AU758" s="107"/>
      <c r="AV758" s="107"/>
      <c r="AW758" s="107"/>
      <c r="AX758" s="107"/>
    </row>
    <row r="759">
      <c r="A759" s="61"/>
      <c r="B759" s="61"/>
      <c r="C759" s="61"/>
      <c r="D759" s="148" t="s">
        <v>2689</v>
      </c>
      <c r="E759" s="148"/>
      <c r="F759" s="148"/>
      <c r="G759" s="148"/>
      <c r="H759" s="148"/>
      <c r="I759" s="125"/>
      <c r="J759" s="125"/>
      <c r="K759" s="125"/>
      <c r="L759" s="61"/>
      <c r="M759" s="61"/>
      <c r="N759" s="151"/>
      <c r="O759" s="125"/>
      <c r="P759" s="152"/>
      <c r="Q759" s="152"/>
      <c r="R759" s="152"/>
      <c r="S759" s="151"/>
      <c r="T759" s="152"/>
      <c r="U759" s="152"/>
      <c r="V759" s="152"/>
      <c r="W759" s="125"/>
      <c r="X759" s="152"/>
      <c r="Y759" s="152"/>
      <c r="Z759" s="152"/>
      <c r="AA759" s="152"/>
      <c r="AB759" s="152"/>
      <c r="AC759" s="152"/>
      <c r="AD759" s="152"/>
      <c r="AE759" s="152"/>
      <c r="AF759" s="152"/>
      <c r="AG759" s="152"/>
      <c r="AH759" s="152"/>
      <c r="AI759" s="107"/>
      <c r="AJ759" s="107"/>
      <c r="AK759" s="107"/>
      <c r="AL759" s="107"/>
      <c r="AM759" s="107"/>
      <c r="AN759" s="107"/>
      <c r="AO759" s="107"/>
      <c r="AP759" s="107"/>
      <c r="AQ759" s="107"/>
      <c r="AR759" s="107"/>
      <c r="AS759" s="107"/>
      <c r="AT759" s="107"/>
      <c r="AU759" s="107"/>
      <c r="AV759" s="107"/>
      <c r="AW759" s="107"/>
      <c r="AX759" s="107"/>
    </row>
    <row r="760">
      <c r="A760" s="61"/>
      <c r="B760" s="61"/>
      <c r="C760" s="61"/>
      <c r="D760" s="449" t="s">
        <v>2690</v>
      </c>
      <c r="E760" s="148" t="s">
        <v>2551</v>
      </c>
      <c r="F760" s="148"/>
      <c r="G760" s="148"/>
      <c r="H760" s="148"/>
      <c r="I760" s="125"/>
      <c r="J760" s="125"/>
      <c r="K760" s="125"/>
      <c r="L760" s="61"/>
      <c r="M760" s="61"/>
      <c r="N760" s="151"/>
      <c r="O760" s="125"/>
      <c r="P760" s="152"/>
      <c r="Q760" s="152"/>
      <c r="R760" s="152"/>
      <c r="S760" s="151"/>
      <c r="T760" s="152"/>
      <c r="U760" s="152"/>
      <c r="V760" s="152"/>
      <c r="W760" s="125"/>
      <c r="X760" s="152"/>
      <c r="Y760" s="152"/>
      <c r="Z760" s="152"/>
      <c r="AA760" s="152"/>
      <c r="AB760" s="152"/>
      <c r="AC760" s="152"/>
      <c r="AD760" s="152"/>
      <c r="AE760" s="152"/>
      <c r="AF760" s="152"/>
      <c r="AG760" s="152"/>
      <c r="AH760" s="152"/>
      <c r="AI760" s="107"/>
      <c r="AJ760" s="107"/>
      <c r="AK760" s="107"/>
      <c r="AL760" s="107"/>
      <c r="AM760" s="107"/>
      <c r="AN760" s="107"/>
      <c r="AO760" s="107"/>
      <c r="AP760" s="107"/>
      <c r="AQ760" s="107"/>
      <c r="AR760" s="107"/>
      <c r="AS760" s="107"/>
      <c r="AT760" s="107"/>
      <c r="AU760" s="107"/>
      <c r="AV760" s="107"/>
      <c r="AW760" s="107"/>
      <c r="AX760" s="107"/>
    </row>
    <row r="761">
      <c r="A761" s="61"/>
      <c r="B761" s="61"/>
      <c r="C761" s="61"/>
      <c r="D761" s="135"/>
      <c r="E761" s="148" t="s">
        <v>2691</v>
      </c>
      <c r="F761" s="148"/>
      <c r="G761" s="148"/>
      <c r="H761" s="148"/>
      <c r="I761" s="125"/>
      <c r="J761" s="125"/>
      <c r="K761" s="125"/>
      <c r="L761" s="61"/>
      <c r="M761" s="61"/>
      <c r="N761" s="151"/>
      <c r="O761" s="125"/>
      <c r="P761" s="152"/>
      <c r="Q761" s="152"/>
      <c r="R761" s="152"/>
      <c r="S761" s="151"/>
      <c r="T761" s="152"/>
      <c r="U761" s="152"/>
      <c r="V761" s="152"/>
      <c r="W761" s="125"/>
      <c r="X761" s="152"/>
      <c r="Y761" s="152"/>
      <c r="Z761" s="152"/>
      <c r="AA761" s="152"/>
      <c r="AB761" s="152"/>
      <c r="AC761" s="152"/>
      <c r="AD761" s="152"/>
      <c r="AE761" s="152"/>
      <c r="AF761" s="152"/>
      <c r="AG761" s="152"/>
      <c r="AH761" s="152"/>
      <c r="AI761" s="107"/>
      <c r="AJ761" s="107"/>
      <c r="AK761" s="107"/>
      <c r="AL761" s="107"/>
      <c r="AM761" s="107"/>
      <c r="AN761" s="107"/>
      <c r="AO761" s="107"/>
      <c r="AP761" s="107"/>
      <c r="AQ761" s="107"/>
      <c r="AR761" s="107"/>
      <c r="AS761" s="107"/>
      <c r="AT761" s="107"/>
      <c r="AU761" s="107"/>
      <c r="AV761" s="107"/>
      <c r="AW761" s="107"/>
      <c r="AX761" s="107"/>
    </row>
    <row r="762">
      <c r="A762" s="61"/>
      <c r="B762" s="61"/>
      <c r="C762" s="61"/>
      <c r="D762" s="148" t="s">
        <v>2692</v>
      </c>
      <c r="E762" s="148"/>
      <c r="F762" s="148"/>
      <c r="G762" s="148"/>
      <c r="H762" s="148"/>
      <c r="I762" s="125"/>
      <c r="J762" s="125"/>
      <c r="K762" s="125"/>
      <c r="L762" s="61"/>
      <c r="M762" s="61"/>
      <c r="N762" s="151"/>
      <c r="O762" s="125"/>
      <c r="P762" s="152"/>
      <c r="Q762" s="152"/>
      <c r="R762" s="152"/>
      <c r="S762" s="151"/>
      <c r="T762" s="152"/>
      <c r="U762" s="152"/>
      <c r="V762" s="152"/>
      <c r="W762" s="125"/>
      <c r="X762" s="152"/>
      <c r="Y762" s="152"/>
      <c r="Z762" s="152"/>
      <c r="AA762" s="152"/>
      <c r="AB762" s="152"/>
      <c r="AC762" s="152"/>
      <c r="AD762" s="152"/>
      <c r="AE762" s="152"/>
      <c r="AF762" s="152"/>
      <c r="AG762" s="152"/>
      <c r="AH762" s="152"/>
      <c r="AI762" s="107"/>
      <c r="AJ762" s="107"/>
      <c r="AK762" s="107"/>
      <c r="AL762" s="107"/>
      <c r="AM762" s="107"/>
      <c r="AN762" s="107"/>
      <c r="AO762" s="107"/>
      <c r="AP762" s="107"/>
      <c r="AQ762" s="107"/>
      <c r="AR762" s="107"/>
      <c r="AS762" s="107"/>
      <c r="AT762" s="107"/>
      <c r="AU762" s="107"/>
      <c r="AV762" s="107"/>
      <c r="AW762" s="107"/>
      <c r="AX762" s="107"/>
    </row>
    <row r="763">
      <c r="A763" s="61"/>
      <c r="B763" s="61"/>
      <c r="C763" s="61"/>
      <c r="D763" s="449" t="s">
        <v>2014</v>
      </c>
      <c r="E763" s="148" t="s">
        <v>2554</v>
      </c>
      <c r="F763" s="148"/>
      <c r="G763" s="148"/>
      <c r="H763" s="148"/>
      <c r="I763" s="125"/>
      <c r="J763" s="125"/>
      <c r="K763" s="125"/>
      <c r="L763" s="61"/>
      <c r="M763" s="61"/>
      <c r="N763" s="151"/>
      <c r="O763" s="125"/>
      <c r="P763" s="152"/>
      <c r="Q763" s="152"/>
      <c r="R763" s="152"/>
      <c r="S763" s="151"/>
      <c r="T763" s="152"/>
      <c r="U763" s="152"/>
      <c r="V763" s="152"/>
      <c r="W763" s="125"/>
      <c r="X763" s="152"/>
      <c r="Y763" s="152"/>
      <c r="Z763" s="152"/>
      <c r="AA763" s="152"/>
      <c r="AB763" s="152"/>
      <c r="AC763" s="152"/>
      <c r="AD763" s="152"/>
      <c r="AE763" s="152"/>
      <c r="AF763" s="152"/>
      <c r="AG763" s="152"/>
      <c r="AH763" s="152"/>
      <c r="AI763" s="107"/>
      <c r="AJ763" s="107"/>
      <c r="AK763" s="107"/>
      <c r="AL763" s="107"/>
      <c r="AM763" s="107"/>
      <c r="AN763" s="107"/>
      <c r="AO763" s="107"/>
      <c r="AP763" s="107"/>
      <c r="AQ763" s="107"/>
      <c r="AR763" s="107"/>
      <c r="AS763" s="107"/>
      <c r="AT763" s="107"/>
      <c r="AU763" s="107"/>
      <c r="AV763" s="107"/>
      <c r="AW763" s="107"/>
      <c r="AX763" s="107"/>
    </row>
    <row r="764">
      <c r="A764" s="61"/>
      <c r="B764" s="61"/>
      <c r="C764" s="61"/>
      <c r="D764" s="135"/>
      <c r="E764" s="148" t="s">
        <v>2693</v>
      </c>
      <c r="F764" s="148"/>
      <c r="G764" s="148"/>
      <c r="H764" s="148"/>
      <c r="I764" s="125"/>
      <c r="J764" s="125"/>
      <c r="K764" s="125"/>
      <c r="L764" s="61"/>
      <c r="M764" s="61"/>
      <c r="N764" s="151"/>
      <c r="O764" s="125"/>
      <c r="P764" s="152"/>
      <c r="Q764" s="152"/>
      <c r="R764" s="152"/>
      <c r="S764" s="151"/>
      <c r="T764" s="152"/>
      <c r="U764" s="152"/>
      <c r="V764" s="152"/>
      <c r="W764" s="125"/>
      <c r="X764" s="152"/>
      <c r="Y764" s="152"/>
      <c r="Z764" s="152"/>
      <c r="AA764" s="152"/>
      <c r="AB764" s="152"/>
      <c r="AC764" s="152"/>
      <c r="AD764" s="152"/>
      <c r="AE764" s="152"/>
      <c r="AF764" s="152"/>
      <c r="AG764" s="152"/>
      <c r="AH764" s="152"/>
      <c r="AI764" s="107"/>
      <c r="AJ764" s="107"/>
      <c r="AK764" s="107"/>
      <c r="AL764" s="107"/>
      <c r="AM764" s="107"/>
      <c r="AN764" s="107"/>
      <c r="AO764" s="107"/>
      <c r="AP764" s="107"/>
      <c r="AQ764" s="107"/>
      <c r="AR764" s="107"/>
      <c r="AS764" s="107"/>
      <c r="AT764" s="107"/>
      <c r="AU764" s="107"/>
      <c r="AV764" s="107"/>
      <c r="AW764" s="107"/>
      <c r="AX764" s="107"/>
    </row>
    <row r="765">
      <c r="A765" s="61"/>
      <c r="B765" s="61"/>
      <c r="C765" s="61"/>
      <c r="D765" s="148" t="s">
        <v>2694</v>
      </c>
      <c r="E765" s="148"/>
      <c r="F765" s="148"/>
      <c r="G765" s="148"/>
      <c r="H765" s="148"/>
      <c r="I765" s="125"/>
      <c r="J765" s="125"/>
      <c r="K765" s="125"/>
      <c r="L765" s="61"/>
      <c r="M765" s="61"/>
      <c r="N765" s="151"/>
      <c r="O765" s="125"/>
      <c r="P765" s="152"/>
      <c r="Q765" s="152"/>
      <c r="R765" s="152"/>
      <c r="S765" s="151"/>
      <c r="T765" s="152"/>
      <c r="U765" s="152"/>
      <c r="V765" s="152"/>
      <c r="W765" s="125"/>
      <c r="X765" s="152"/>
      <c r="Y765" s="152"/>
      <c r="Z765" s="152"/>
      <c r="AA765" s="152"/>
      <c r="AB765" s="152"/>
      <c r="AC765" s="152"/>
      <c r="AD765" s="152"/>
      <c r="AE765" s="152"/>
      <c r="AF765" s="152"/>
      <c r="AG765" s="152"/>
      <c r="AH765" s="152"/>
      <c r="AI765" s="107"/>
      <c r="AJ765" s="107"/>
      <c r="AK765" s="107"/>
      <c r="AL765" s="107"/>
      <c r="AM765" s="107"/>
      <c r="AN765" s="107"/>
      <c r="AO765" s="107"/>
      <c r="AP765" s="107"/>
      <c r="AQ765" s="107"/>
      <c r="AR765" s="107"/>
      <c r="AS765" s="107"/>
      <c r="AT765" s="107"/>
      <c r="AU765" s="107"/>
      <c r="AV765" s="107"/>
      <c r="AW765" s="107"/>
      <c r="AX765" s="107"/>
    </row>
    <row r="766">
      <c r="A766" s="62"/>
      <c r="B766" s="61"/>
      <c r="C766" s="62"/>
      <c r="D766" s="148" t="s">
        <v>2016</v>
      </c>
      <c r="E766" s="148"/>
      <c r="F766" s="148"/>
      <c r="G766" s="148"/>
      <c r="H766" s="148"/>
      <c r="I766" s="135"/>
      <c r="J766" s="135"/>
      <c r="K766" s="135"/>
      <c r="L766" s="62"/>
      <c r="M766" s="62"/>
      <c r="N766" s="151"/>
      <c r="O766" s="135"/>
      <c r="P766" s="152"/>
      <c r="Q766" s="152"/>
      <c r="R766" s="152"/>
      <c r="S766" s="151"/>
      <c r="T766" s="152"/>
      <c r="U766" s="152"/>
      <c r="V766" s="152"/>
      <c r="W766" s="135"/>
      <c r="X766" s="152"/>
      <c r="Y766" s="152"/>
      <c r="Z766" s="152"/>
      <c r="AA766" s="152"/>
      <c r="AB766" s="152"/>
      <c r="AC766" s="152"/>
      <c r="AD766" s="152"/>
      <c r="AE766" s="152"/>
      <c r="AF766" s="152"/>
      <c r="AG766" s="152"/>
      <c r="AH766" s="152"/>
      <c r="AI766" s="107"/>
      <c r="AJ766" s="107"/>
      <c r="AK766" s="107"/>
      <c r="AL766" s="107"/>
      <c r="AM766" s="107"/>
      <c r="AN766" s="107"/>
      <c r="AO766" s="107"/>
      <c r="AP766" s="107"/>
      <c r="AQ766" s="107"/>
      <c r="AR766" s="107"/>
      <c r="AS766" s="107"/>
      <c r="AT766" s="107"/>
      <c r="AU766" s="107"/>
      <c r="AV766" s="107"/>
      <c r="AW766" s="107"/>
      <c r="AX766" s="107"/>
    </row>
    <row r="767">
      <c r="A767" s="422">
        <v>86.0</v>
      </c>
      <c r="B767" s="61"/>
      <c r="C767" s="225" t="s">
        <v>1779</v>
      </c>
      <c r="D767" s="148" t="s">
        <v>2687</v>
      </c>
      <c r="E767" s="148"/>
      <c r="F767" s="148"/>
      <c r="G767" s="148"/>
      <c r="H767" s="148"/>
      <c r="I767" s="449" t="s">
        <v>2339</v>
      </c>
      <c r="J767" s="449" t="s">
        <v>1781</v>
      </c>
      <c r="K767" s="449" t="s">
        <v>1780</v>
      </c>
      <c r="L767" s="157" t="s">
        <v>1990</v>
      </c>
      <c r="M767" s="157" t="s">
        <v>2738</v>
      </c>
      <c r="N767" s="151"/>
      <c r="O767" s="449" t="s">
        <v>2247</v>
      </c>
      <c r="P767" s="152"/>
      <c r="Q767" s="152"/>
      <c r="R767" s="152"/>
      <c r="S767" s="151"/>
      <c r="T767" s="152"/>
      <c r="U767" s="152"/>
      <c r="V767" s="152"/>
      <c r="W767" s="449" t="s">
        <v>290</v>
      </c>
      <c r="X767" s="152"/>
      <c r="Y767" s="152"/>
      <c r="Z767" s="152"/>
      <c r="AA767" s="152"/>
      <c r="AB767" s="152"/>
      <c r="AC767" s="152"/>
      <c r="AD767" s="152"/>
      <c r="AE767" s="152"/>
      <c r="AF767" s="152"/>
      <c r="AG767" s="152"/>
      <c r="AH767" s="152"/>
      <c r="AI767" s="107"/>
      <c r="AJ767" s="107"/>
      <c r="AK767" s="107"/>
      <c r="AL767" s="107"/>
      <c r="AM767" s="107"/>
      <c r="AN767" s="107"/>
      <c r="AO767" s="107"/>
      <c r="AP767" s="107"/>
      <c r="AQ767" s="107"/>
      <c r="AR767" s="107"/>
      <c r="AS767" s="107"/>
      <c r="AT767" s="107"/>
      <c r="AU767" s="107"/>
      <c r="AV767" s="107"/>
      <c r="AW767" s="107"/>
      <c r="AX767" s="107"/>
    </row>
    <row r="768">
      <c r="A768" s="61"/>
      <c r="B768" s="61"/>
      <c r="C768" s="61"/>
      <c r="D768" s="148" t="s">
        <v>2689</v>
      </c>
      <c r="E768" s="148"/>
      <c r="F768" s="148"/>
      <c r="G768" s="148"/>
      <c r="H768" s="148"/>
      <c r="I768" s="125"/>
      <c r="J768" s="125"/>
      <c r="K768" s="125"/>
      <c r="L768" s="61"/>
      <c r="M768" s="61"/>
      <c r="N768" s="151"/>
      <c r="O768" s="125"/>
      <c r="P768" s="152"/>
      <c r="Q768" s="152"/>
      <c r="R768" s="152"/>
      <c r="S768" s="151"/>
      <c r="T768" s="152"/>
      <c r="U768" s="152"/>
      <c r="V768" s="152"/>
      <c r="W768" s="125"/>
      <c r="X768" s="152"/>
      <c r="Y768" s="152"/>
      <c r="Z768" s="152"/>
      <c r="AA768" s="152"/>
      <c r="AB768" s="152"/>
      <c r="AC768" s="152"/>
      <c r="AD768" s="152"/>
      <c r="AE768" s="152"/>
      <c r="AF768" s="152"/>
      <c r="AG768" s="152"/>
      <c r="AH768" s="152"/>
      <c r="AI768" s="107"/>
      <c r="AJ768" s="107"/>
      <c r="AK768" s="107"/>
      <c r="AL768" s="107"/>
      <c r="AM768" s="107"/>
      <c r="AN768" s="107"/>
      <c r="AO768" s="107"/>
      <c r="AP768" s="107"/>
      <c r="AQ768" s="107"/>
      <c r="AR768" s="107"/>
      <c r="AS768" s="107"/>
      <c r="AT768" s="107"/>
      <c r="AU768" s="107"/>
      <c r="AV768" s="107"/>
      <c r="AW768" s="107"/>
      <c r="AX768" s="107"/>
    </row>
    <row r="769">
      <c r="A769" s="61"/>
      <c r="B769" s="61"/>
      <c r="C769" s="61"/>
      <c r="D769" s="551" t="s">
        <v>2690</v>
      </c>
      <c r="E769" s="529" t="s">
        <v>2551</v>
      </c>
      <c r="F769" s="148"/>
      <c r="G769" s="148"/>
      <c r="H769" s="148"/>
      <c r="I769" s="125"/>
      <c r="J769" s="125"/>
      <c r="K769" s="125"/>
      <c r="L769" s="61"/>
      <c r="M769" s="61"/>
      <c r="N769" s="151"/>
      <c r="O769" s="125"/>
      <c r="P769" s="152"/>
      <c r="Q769" s="152"/>
      <c r="R769" s="152"/>
      <c r="S769" s="151"/>
      <c r="T769" s="152"/>
      <c r="U769" s="152"/>
      <c r="V769" s="152"/>
      <c r="W769" s="125"/>
      <c r="X769" s="152"/>
      <c r="Y769" s="152"/>
      <c r="Z769" s="152"/>
      <c r="AA769" s="152"/>
      <c r="AB769" s="152"/>
      <c r="AC769" s="152"/>
      <c r="AD769" s="152"/>
      <c r="AE769" s="152"/>
      <c r="AF769" s="152"/>
      <c r="AG769" s="152"/>
      <c r="AH769" s="152"/>
      <c r="AI769" s="107"/>
      <c r="AJ769" s="107"/>
      <c r="AK769" s="107"/>
      <c r="AL769" s="107"/>
      <c r="AM769" s="107"/>
      <c r="AN769" s="107"/>
      <c r="AO769" s="107"/>
      <c r="AP769" s="107"/>
      <c r="AQ769" s="107"/>
      <c r="AR769" s="107"/>
      <c r="AS769" s="107"/>
      <c r="AT769" s="107"/>
      <c r="AU769" s="107"/>
      <c r="AV769" s="107"/>
      <c r="AW769" s="107"/>
      <c r="AX769" s="107"/>
    </row>
    <row r="770">
      <c r="A770" s="61"/>
      <c r="B770" s="61"/>
      <c r="C770" s="61"/>
      <c r="D770" s="135"/>
      <c r="E770" s="529" t="s">
        <v>2691</v>
      </c>
      <c r="F770" s="148"/>
      <c r="G770" s="148"/>
      <c r="H770" s="148"/>
      <c r="I770" s="125"/>
      <c r="J770" s="125"/>
      <c r="K770" s="125"/>
      <c r="L770" s="61"/>
      <c r="M770" s="61"/>
      <c r="N770" s="151"/>
      <c r="O770" s="125"/>
      <c r="P770" s="152"/>
      <c r="Q770" s="152"/>
      <c r="R770" s="152"/>
      <c r="S770" s="151"/>
      <c r="T770" s="152"/>
      <c r="U770" s="152"/>
      <c r="V770" s="152"/>
      <c r="W770" s="125"/>
      <c r="X770" s="152"/>
      <c r="Y770" s="152"/>
      <c r="Z770" s="152"/>
      <c r="AA770" s="152"/>
      <c r="AB770" s="152"/>
      <c r="AC770" s="152"/>
      <c r="AD770" s="152"/>
      <c r="AE770" s="152"/>
      <c r="AF770" s="152"/>
      <c r="AG770" s="152"/>
      <c r="AH770" s="152"/>
      <c r="AI770" s="107"/>
      <c r="AJ770" s="107"/>
      <c r="AK770" s="107"/>
      <c r="AL770" s="107"/>
      <c r="AM770" s="107"/>
      <c r="AN770" s="107"/>
      <c r="AO770" s="107"/>
      <c r="AP770" s="107"/>
      <c r="AQ770" s="107"/>
      <c r="AR770" s="107"/>
      <c r="AS770" s="107"/>
      <c r="AT770" s="107"/>
      <c r="AU770" s="107"/>
      <c r="AV770" s="107"/>
      <c r="AW770" s="107"/>
      <c r="AX770" s="107"/>
    </row>
    <row r="771">
      <c r="A771" s="61"/>
      <c r="B771" s="61"/>
      <c r="C771" s="61"/>
      <c r="D771" s="148" t="s">
        <v>2692</v>
      </c>
      <c r="E771" s="148"/>
      <c r="F771" s="148"/>
      <c r="G771" s="148"/>
      <c r="H771" s="148"/>
      <c r="I771" s="125"/>
      <c r="J771" s="125"/>
      <c r="K771" s="125"/>
      <c r="L771" s="61"/>
      <c r="M771" s="61"/>
      <c r="N771" s="151"/>
      <c r="O771" s="125"/>
      <c r="P771" s="152"/>
      <c r="Q771" s="152"/>
      <c r="R771" s="152"/>
      <c r="S771" s="151"/>
      <c r="T771" s="152"/>
      <c r="U771" s="152"/>
      <c r="V771" s="152"/>
      <c r="W771" s="125"/>
      <c r="X771" s="152"/>
      <c r="Y771" s="152"/>
      <c r="Z771" s="152"/>
      <c r="AA771" s="152"/>
      <c r="AB771" s="152"/>
      <c r="AC771" s="152"/>
      <c r="AD771" s="152"/>
      <c r="AE771" s="152"/>
      <c r="AF771" s="152"/>
      <c r="AG771" s="152"/>
      <c r="AH771" s="152"/>
      <c r="AI771" s="107"/>
      <c r="AJ771" s="107"/>
      <c r="AK771" s="107"/>
      <c r="AL771" s="107"/>
      <c r="AM771" s="107"/>
      <c r="AN771" s="107"/>
      <c r="AO771" s="107"/>
      <c r="AP771" s="107"/>
      <c r="AQ771" s="107"/>
      <c r="AR771" s="107"/>
      <c r="AS771" s="107"/>
      <c r="AT771" s="107"/>
      <c r="AU771" s="107"/>
      <c r="AV771" s="107"/>
      <c r="AW771" s="107"/>
      <c r="AX771" s="107"/>
    </row>
    <row r="772">
      <c r="A772" s="61"/>
      <c r="B772" s="61"/>
      <c r="C772" s="61"/>
      <c r="D772" s="449" t="s">
        <v>2014</v>
      </c>
      <c r="E772" s="148" t="s">
        <v>2554</v>
      </c>
      <c r="F772" s="148"/>
      <c r="G772" s="148"/>
      <c r="H772" s="148"/>
      <c r="I772" s="125"/>
      <c r="J772" s="125"/>
      <c r="K772" s="125"/>
      <c r="L772" s="61"/>
      <c r="M772" s="61"/>
      <c r="N772" s="151"/>
      <c r="O772" s="125"/>
      <c r="P772" s="152"/>
      <c r="Q772" s="152"/>
      <c r="R772" s="152"/>
      <c r="S772" s="151"/>
      <c r="T772" s="152"/>
      <c r="U772" s="152"/>
      <c r="V772" s="152"/>
      <c r="W772" s="125"/>
      <c r="X772" s="152"/>
      <c r="Y772" s="152"/>
      <c r="Z772" s="152"/>
      <c r="AA772" s="152"/>
      <c r="AB772" s="152"/>
      <c r="AC772" s="152"/>
      <c r="AD772" s="152"/>
      <c r="AE772" s="152"/>
      <c r="AF772" s="152"/>
      <c r="AG772" s="152"/>
      <c r="AH772" s="152"/>
      <c r="AI772" s="107"/>
      <c r="AJ772" s="107"/>
      <c r="AK772" s="107"/>
      <c r="AL772" s="107"/>
      <c r="AM772" s="107"/>
      <c r="AN772" s="107"/>
      <c r="AO772" s="107"/>
      <c r="AP772" s="107"/>
      <c r="AQ772" s="107"/>
      <c r="AR772" s="107"/>
      <c r="AS772" s="107"/>
      <c r="AT772" s="107"/>
      <c r="AU772" s="107"/>
      <c r="AV772" s="107"/>
      <c r="AW772" s="107"/>
      <c r="AX772" s="107"/>
    </row>
    <row r="773">
      <c r="A773" s="61"/>
      <c r="B773" s="61"/>
      <c r="C773" s="61"/>
      <c r="D773" s="135"/>
      <c r="E773" s="148" t="s">
        <v>2693</v>
      </c>
      <c r="F773" s="148"/>
      <c r="G773" s="148"/>
      <c r="H773" s="148"/>
      <c r="I773" s="125"/>
      <c r="J773" s="125"/>
      <c r="K773" s="125"/>
      <c r="L773" s="61"/>
      <c r="M773" s="61"/>
      <c r="N773" s="151"/>
      <c r="O773" s="125"/>
      <c r="P773" s="152"/>
      <c r="Q773" s="152"/>
      <c r="R773" s="152"/>
      <c r="S773" s="151"/>
      <c r="T773" s="152"/>
      <c r="U773" s="152"/>
      <c r="V773" s="152"/>
      <c r="W773" s="125"/>
      <c r="X773" s="152"/>
      <c r="Y773" s="152"/>
      <c r="Z773" s="152"/>
      <c r="AA773" s="152"/>
      <c r="AB773" s="152"/>
      <c r="AC773" s="152"/>
      <c r="AD773" s="152"/>
      <c r="AE773" s="152"/>
      <c r="AF773" s="152"/>
      <c r="AG773" s="152"/>
      <c r="AH773" s="152"/>
      <c r="AI773" s="107"/>
      <c r="AJ773" s="107"/>
      <c r="AK773" s="107"/>
      <c r="AL773" s="107"/>
      <c r="AM773" s="107"/>
      <c r="AN773" s="107"/>
      <c r="AO773" s="107"/>
      <c r="AP773" s="107"/>
      <c r="AQ773" s="107"/>
      <c r="AR773" s="107"/>
      <c r="AS773" s="107"/>
      <c r="AT773" s="107"/>
      <c r="AU773" s="107"/>
      <c r="AV773" s="107"/>
      <c r="AW773" s="107"/>
      <c r="AX773" s="107"/>
    </row>
    <row r="774">
      <c r="A774" s="61"/>
      <c r="B774" s="61"/>
      <c r="C774" s="61"/>
      <c r="D774" s="148" t="s">
        <v>2694</v>
      </c>
      <c r="E774" s="148"/>
      <c r="F774" s="148"/>
      <c r="G774" s="148"/>
      <c r="H774" s="148"/>
      <c r="I774" s="125"/>
      <c r="J774" s="125"/>
      <c r="K774" s="125"/>
      <c r="L774" s="61"/>
      <c r="M774" s="61"/>
      <c r="N774" s="151"/>
      <c r="O774" s="125"/>
      <c r="P774" s="152"/>
      <c r="Q774" s="152"/>
      <c r="R774" s="152"/>
      <c r="S774" s="151"/>
      <c r="T774" s="152"/>
      <c r="U774" s="152"/>
      <c r="V774" s="152"/>
      <c r="W774" s="125"/>
      <c r="X774" s="152"/>
      <c r="Y774" s="152"/>
      <c r="Z774" s="152"/>
      <c r="AA774" s="152"/>
      <c r="AB774" s="152"/>
      <c r="AC774" s="152"/>
      <c r="AD774" s="152"/>
      <c r="AE774" s="152"/>
      <c r="AF774" s="152"/>
      <c r="AG774" s="152"/>
      <c r="AH774" s="152"/>
      <c r="AI774" s="107"/>
      <c r="AJ774" s="107"/>
      <c r="AK774" s="107"/>
      <c r="AL774" s="107"/>
      <c r="AM774" s="107"/>
      <c r="AN774" s="107"/>
      <c r="AO774" s="107"/>
      <c r="AP774" s="107"/>
      <c r="AQ774" s="107"/>
      <c r="AR774" s="107"/>
      <c r="AS774" s="107"/>
      <c r="AT774" s="107"/>
      <c r="AU774" s="107"/>
      <c r="AV774" s="107"/>
      <c r="AW774" s="107"/>
      <c r="AX774" s="107"/>
    </row>
    <row r="775">
      <c r="A775" s="61"/>
      <c r="B775" s="61"/>
      <c r="C775" s="62"/>
      <c r="D775" s="148" t="s">
        <v>2016</v>
      </c>
      <c r="E775" s="148"/>
      <c r="F775" s="148"/>
      <c r="G775" s="148"/>
      <c r="H775" s="148"/>
      <c r="I775" s="135"/>
      <c r="J775" s="135"/>
      <c r="K775" s="135"/>
      <c r="L775" s="62"/>
      <c r="M775" s="62"/>
      <c r="N775" s="151"/>
      <c r="O775" s="135"/>
      <c r="P775" s="152"/>
      <c r="Q775" s="152"/>
      <c r="R775" s="152"/>
      <c r="S775" s="151"/>
      <c r="T775" s="152"/>
      <c r="U775" s="152"/>
      <c r="V775" s="152"/>
      <c r="W775" s="135"/>
      <c r="X775" s="152"/>
      <c r="Y775" s="152"/>
      <c r="Z775" s="152"/>
      <c r="AA775" s="152"/>
      <c r="AB775" s="152"/>
      <c r="AC775" s="152"/>
      <c r="AD775" s="152"/>
      <c r="AE775" s="152"/>
      <c r="AF775" s="152"/>
      <c r="AG775" s="152"/>
      <c r="AH775" s="152"/>
      <c r="AI775" s="107"/>
      <c r="AJ775" s="107"/>
      <c r="AK775" s="107"/>
      <c r="AL775" s="107"/>
      <c r="AM775" s="107"/>
      <c r="AN775" s="107"/>
      <c r="AO775" s="107"/>
      <c r="AP775" s="107"/>
      <c r="AQ775" s="107"/>
      <c r="AR775" s="107"/>
      <c r="AS775" s="107"/>
      <c r="AT775" s="107"/>
      <c r="AU775" s="107"/>
      <c r="AV775" s="107"/>
      <c r="AW775" s="107"/>
      <c r="AX775" s="107"/>
    </row>
    <row r="776">
      <c r="A776" s="422">
        <v>87.0</v>
      </c>
      <c r="B776" s="61"/>
      <c r="C776" s="225" t="s">
        <v>1782</v>
      </c>
      <c r="D776" s="148" t="s">
        <v>2687</v>
      </c>
      <c r="E776" s="148"/>
      <c r="F776" s="148"/>
      <c r="G776" s="148"/>
      <c r="H776" s="148"/>
      <c r="I776" s="449" t="s">
        <v>1989</v>
      </c>
      <c r="J776" s="449"/>
      <c r="K776" s="449"/>
      <c r="L776" s="157" t="s">
        <v>1990</v>
      </c>
      <c r="M776" s="157" t="s">
        <v>2738</v>
      </c>
      <c r="N776" s="151"/>
      <c r="O776" s="449" t="s">
        <v>2247</v>
      </c>
      <c r="P776" s="152"/>
      <c r="Q776" s="152"/>
      <c r="R776" s="152"/>
      <c r="S776" s="151"/>
      <c r="T776" s="152"/>
      <c r="U776" s="152"/>
      <c r="V776" s="152"/>
      <c r="W776" s="449" t="s">
        <v>290</v>
      </c>
      <c r="X776" s="152"/>
      <c r="Y776" s="152"/>
      <c r="Z776" s="152"/>
      <c r="AA776" s="152"/>
      <c r="AB776" s="152"/>
      <c r="AC776" s="152"/>
      <c r="AD776" s="152"/>
      <c r="AE776" s="152"/>
      <c r="AF776" s="152"/>
      <c r="AG776" s="152"/>
      <c r="AH776" s="152"/>
      <c r="AI776" s="107"/>
      <c r="AJ776" s="107"/>
      <c r="AK776" s="107"/>
      <c r="AL776" s="107"/>
      <c r="AM776" s="107"/>
      <c r="AN776" s="107"/>
      <c r="AO776" s="107"/>
      <c r="AP776" s="107"/>
      <c r="AQ776" s="107"/>
      <c r="AR776" s="107"/>
      <c r="AS776" s="107"/>
      <c r="AT776" s="107"/>
      <c r="AU776" s="107"/>
      <c r="AV776" s="107"/>
      <c r="AW776" s="107"/>
      <c r="AX776" s="107"/>
    </row>
    <row r="777">
      <c r="A777" s="61"/>
      <c r="B777" s="61"/>
      <c r="C777" s="61"/>
      <c r="D777" s="148" t="s">
        <v>2689</v>
      </c>
      <c r="E777" s="148"/>
      <c r="F777" s="148"/>
      <c r="G777" s="148"/>
      <c r="H777" s="148"/>
      <c r="I777" s="125"/>
      <c r="J777" s="125"/>
      <c r="K777" s="125"/>
      <c r="L777" s="61"/>
      <c r="M777" s="61"/>
      <c r="N777" s="151"/>
      <c r="O777" s="125"/>
      <c r="P777" s="152"/>
      <c r="Q777" s="152"/>
      <c r="R777" s="152"/>
      <c r="S777" s="151"/>
      <c r="T777" s="152"/>
      <c r="U777" s="152"/>
      <c r="V777" s="152"/>
      <c r="W777" s="125"/>
      <c r="X777" s="152"/>
      <c r="Y777" s="152"/>
      <c r="Z777" s="152"/>
      <c r="AA777" s="152"/>
      <c r="AB777" s="152"/>
      <c r="AC777" s="152"/>
      <c r="AD777" s="152"/>
      <c r="AE777" s="152"/>
      <c r="AF777" s="152"/>
      <c r="AG777" s="152"/>
      <c r="AH777" s="152"/>
      <c r="AI777" s="107"/>
      <c r="AJ777" s="107"/>
      <c r="AK777" s="107"/>
      <c r="AL777" s="107"/>
      <c r="AM777" s="107"/>
      <c r="AN777" s="107"/>
      <c r="AO777" s="107"/>
      <c r="AP777" s="107"/>
      <c r="AQ777" s="107"/>
      <c r="AR777" s="107"/>
      <c r="AS777" s="107"/>
      <c r="AT777" s="107"/>
      <c r="AU777" s="107"/>
      <c r="AV777" s="107"/>
      <c r="AW777" s="107"/>
      <c r="AX777" s="107"/>
    </row>
    <row r="778">
      <c r="A778" s="61"/>
      <c r="B778" s="61"/>
      <c r="C778" s="61"/>
      <c r="D778" s="148" t="s">
        <v>2690</v>
      </c>
      <c r="E778" s="148" t="s">
        <v>2551</v>
      </c>
      <c r="F778" s="148"/>
      <c r="G778" s="148"/>
      <c r="H778" s="148"/>
      <c r="I778" s="125"/>
      <c r="J778" s="125"/>
      <c r="K778" s="125"/>
      <c r="L778" s="61"/>
      <c r="M778" s="61"/>
      <c r="N778" s="151"/>
      <c r="O778" s="125"/>
      <c r="P778" s="152"/>
      <c r="Q778" s="152"/>
      <c r="R778" s="152"/>
      <c r="S778" s="151"/>
      <c r="T778" s="152"/>
      <c r="U778" s="152"/>
      <c r="V778" s="152"/>
      <c r="W778" s="125"/>
      <c r="X778" s="152"/>
      <c r="Y778" s="152"/>
      <c r="Z778" s="152"/>
      <c r="AA778" s="152"/>
      <c r="AB778" s="152"/>
      <c r="AC778" s="152"/>
      <c r="AD778" s="152"/>
      <c r="AE778" s="152"/>
      <c r="AF778" s="152"/>
      <c r="AG778" s="152"/>
      <c r="AH778" s="152"/>
      <c r="AI778" s="107"/>
      <c r="AJ778" s="107"/>
      <c r="AK778" s="107"/>
      <c r="AL778" s="107"/>
      <c r="AM778" s="107"/>
      <c r="AN778" s="107"/>
      <c r="AO778" s="107"/>
      <c r="AP778" s="107"/>
      <c r="AQ778" s="107"/>
      <c r="AR778" s="107"/>
      <c r="AS778" s="107"/>
      <c r="AT778" s="107"/>
      <c r="AU778" s="107"/>
      <c r="AV778" s="107"/>
      <c r="AW778" s="107"/>
      <c r="AX778" s="107"/>
    </row>
    <row r="779">
      <c r="A779" s="61"/>
      <c r="B779" s="61"/>
      <c r="C779" s="61"/>
      <c r="D779" s="148" t="s">
        <v>2692</v>
      </c>
      <c r="E779" s="148"/>
      <c r="F779" s="148"/>
      <c r="G779" s="148"/>
      <c r="H779" s="148"/>
      <c r="I779" s="125"/>
      <c r="J779" s="125"/>
      <c r="K779" s="125"/>
      <c r="L779" s="61"/>
      <c r="M779" s="61"/>
      <c r="N779" s="151"/>
      <c r="O779" s="125"/>
      <c r="P779" s="152"/>
      <c r="Q779" s="152"/>
      <c r="R779" s="152"/>
      <c r="S779" s="151"/>
      <c r="T779" s="152"/>
      <c r="U779" s="152"/>
      <c r="V779" s="152"/>
      <c r="W779" s="125"/>
      <c r="X779" s="152"/>
      <c r="Y779" s="152"/>
      <c r="Z779" s="152"/>
      <c r="AA779" s="152"/>
      <c r="AB779" s="152"/>
      <c r="AC779" s="152"/>
      <c r="AD779" s="152"/>
      <c r="AE779" s="152"/>
      <c r="AF779" s="152"/>
      <c r="AG779" s="152"/>
      <c r="AH779" s="152"/>
      <c r="AI779" s="107"/>
      <c r="AJ779" s="107"/>
      <c r="AK779" s="107"/>
      <c r="AL779" s="107"/>
      <c r="AM779" s="107"/>
      <c r="AN779" s="107"/>
      <c r="AO779" s="107"/>
      <c r="AP779" s="107"/>
      <c r="AQ779" s="107"/>
      <c r="AR779" s="107"/>
      <c r="AS779" s="107"/>
      <c r="AT779" s="107"/>
      <c r="AU779" s="107"/>
      <c r="AV779" s="107"/>
      <c r="AW779" s="107"/>
      <c r="AX779" s="107"/>
    </row>
    <row r="780">
      <c r="A780" s="61"/>
      <c r="B780" s="61"/>
      <c r="C780" s="61"/>
      <c r="D780" s="449" t="s">
        <v>2014</v>
      </c>
      <c r="E780" s="148" t="s">
        <v>2554</v>
      </c>
      <c r="F780" s="148"/>
      <c r="G780" s="148"/>
      <c r="H780" s="148"/>
      <c r="I780" s="125"/>
      <c r="J780" s="125"/>
      <c r="K780" s="125"/>
      <c r="L780" s="61"/>
      <c r="M780" s="61"/>
      <c r="N780" s="151"/>
      <c r="O780" s="125"/>
      <c r="P780" s="152"/>
      <c r="Q780" s="152"/>
      <c r="R780" s="152"/>
      <c r="S780" s="151"/>
      <c r="T780" s="152"/>
      <c r="U780" s="152"/>
      <c r="V780" s="152"/>
      <c r="W780" s="125"/>
      <c r="X780" s="152"/>
      <c r="Y780" s="152"/>
      <c r="Z780" s="152"/>
      <c r="AA780" s="152"/>
      <c r="AB780" s="152"/>
      <c r="AC780" s="152"/>
      <c r="AD780" s="152"/>
      <c r="AE780" s="152"/>
      <c r="AF780" s="152"/>
      <c r="AG780" s="152"/>
      <c r="AH780" s="152"/>
      <c r="AI780" s="107"/>
      <c r="AJ780" s="107"/>
      <c r="AK780" s="107"/>
      <c r="AL780" s="107"/>
      <c r="AM780" s="107"/>
      <c r="AN780" s="107"/>
      <c r="AO780" s="107"/>
      <c r="AP780" s="107"/>
      <c r="AQ780" s="107"/>
      <c r="AR780" s="107"/>
      <c r="AS780" s="107"/>
      <c r="AT780" s="107"/>
      <c r="AU780" s="107"/>
      <c r="AV780" s="107"/>
      <c r="AW780" s="107"/>
      <c r="AX780" s="107"/>
    </row>
    <row r="781">
      <c r="A781" s="61"/>
      <c r="B781" s="61"/>
      <c r="C781" s="61"/>
      <c r="D781" s="135"/>
      <c r="E781" s="148" t="s">
        <v>2693</v>
      </c>
      <c r="F781" s="148"/>
      <c r="G781" s="148"/>
      <c r="H781" s="148"/>
      <c r="I781" s="125"/>
      <c r="J781" s="125"/>
      <c r="K781" s="125"/>
      <c r="L781" s="61"/>
      <c r="M781" s="61"/>
      <c r="N781" s="151"/>
      <c r="O781" s="125"/>
      <c r="P781" s="152"/>
      <c r="Q781" s="152"/>
      <c r="R781" s="152"/>
      <c r="S781" s="151"/>
      <c r="T781" s="152"/>
      <c r="U781" s="152"/>
      <c r="V781" s="152"/>
      <c r="W781" s="125"/>
      <c r="X781" s="152"/>
      <c r="Y781" s="152"/>
      <c r="Z781" s="152"/>
      <c r="AA781" s="152"/>
      <c r="AB781" s="152"/>
      <c r="AC781" s="152"/>
      <c r="AD781" s="152"/>
      <c r="AE781" s="152"/>
      <c r="AF781" s="152"/>
      <c r="AG781" s="152"/>
      <c r="AH781" s="152"/>
      <c r="AI781" s="107"/>
      <c r="AJ781" s="107"/>
      <c r="AK781" s="107"/>
      <c r="AL781" s="107"/>
      <c r="AM781" s="107"/>
      <c r="AN781" s="107"/>
      <c r="AO781" s="107"/>
      <c r="AP781" s="107"/>
      <c r="AQ781" s="107"/>
      <c r="AR781" s="107"/>
      <c r="AS781" s="107"/>
      <c r="AT781" s="107"/>
      <c r="AU781" s="107"/>
      <c r="AV781" s="107"/>
      <c r="AW781" s="107"/>
      <c r="AX781" s="107"/>
    </row>
    <row r="782">
      <c r="A782" s="61"/>
      <c r="B782" s="61"/>
      <c r="C782" s="61"/>
      <c r="D782" s="148" t="s">
        <v>2694</v>
      </c>
      <c r="E782" s="148"/>
      <c r="F782" s="148"/>
      <c r="G782" s="148"/>
      <c r="H782" s="148"/>
      <c r="I782" s="125"/>
      <c r="J782" s="125"/>
      <c r="K782" s="125"/>
      <c r="L782" s="61"/>
      <c r="M782" s="61"/>
      <c r="N782" s="151"/>
      <c r="O782" s="125"/>
      <c r="P782" s="152"/>
      <c r="Q782" s="152"/>
      <c r="R782" s="152"/>
      <c r="S782" s="151"/>
      <c r="T782" s="152"/>
      <c r="U782" s="152"/>
      <c r="V782" s="152"/>
      <c r="W782" s="125"/>
      <c r="X782" s="152"/>
      <c r="Y782" s="152"/>
      <c r="Z782" s="152"/>
      <c r="AA782" s="152"/>
      <c r="AB782" s="152"/>
      <c r="AC782" s="152"/>
      <c r="AD782" s="152"/>
      <c r="AE782" s="152"/>
      <c r="AF782" s="152"/>
      <c r="AG782" s="152"/>
      <c r="AH782" s="152"/>
      <c r="AI782" s="107"/>
      <c r="AJ782" s="107"/>
      <c r="AK782" s="107"/>
      <c r="AL782" s="107"/>
      <c r="AM782" s="107"/>
      <c r="AN782" s="107"/>
      <c r="AO782" s="107"/>
      <c r="AP782" s="107"/>
      <c r="AQ782" s="107"/>
      <c r="AR782" s="107"/>
      <c r="AS782" s="107"/>
      <c r="AT782" s="107"/>
      <c r="AU782" s="107"/>
      <c r="AV782" s="107"/>
      <c r="AW782" s="107"/>
      <c r="AX782" s="107"/>
    </row>
    <row r="783">
      <c r="A783" s="61"/>
      <c r="B783" s="61"/>
      <c r="C783" s="62"/>
      <c r="D783" s="148" t="s">
        <v>2016</v>
      </c>
      <c r="E783" s="148"/>
      <c r="F783" s="148"/>
      <c r="G783" s="148"/>
      <c r="H783" s="148"/>
      <c r="I783" s="135"/>
      <c r="J783" s="135"/>
      <c r="K783" s="135"/>
      <c r="L783" s="62"/>
      <c r="M783" s="62"/>
      <c r="N783" s="151"/>
      <c r="O783" s="135"/>
      <c r="P783" s="152"/>
      <c r="Q783" s="152"/>
      <c r="R783" s="152"/>
      <c r="S783" s="151"/>
      <c r="T783" s="152"/>
      <c r="U783" s="152"/>
      <c r="V783" s="152"/>
      <c r="W783" s="135"/>
      <c r="X783" s="152"/>
      <c r="Y783" s="152"/>
      <c r="Z783" s="152"/>
      <c r="AA783" s="152"/>
      <c r="AB783" s="152"/>
      <c r="AC783" s="152"/>
      <c r="AD783" s="152"/>
      <c r="AE783" s="152"/>
      <c r="AF783" s="152"/>
      <c r="AG783" s="152"/>
      <c r="AH783" s="152"/>
      <c r="AI783" s="107"/>
      <c r="AJ783" s="107"/>
      <c r="AK783" s="107"/>
      <c r="AL783" s="107"/>
      <c r="AM783" s="107"/>
      <c r="AN783" s="107"/>
      <c r="AO783" s="107"/>
      <c r="AP783" s="107"/>
      <c r="AQ783" s="107"/>
      <c r="AR783" s="107"/>
      <c r="AS783" s="107"/>
      <c r="AT783" s="107"/>
      <c r="AU783" s="107"/>
      <c r="AV783" s="107"/>
      <c r="AW783" s="107"/>
      <c r="AX783" s="107"/>
    </row>
    <row r="784">
      <c r="A784" s="422">
        <v>88.0</v>
      </c>
      <c r="B784" s="61"/>
      <c r="C784" s="225" t="s">
        <v>1783</v>
      </c>
      <c r="D784" s="148" t="s">
        <v>2687</v>
      </c>
      <c r="E784" s="148"/>
      <c r="F784" s="148"/>
      <c r="G784" s="148"/>
      <c r="H784" s="148"/>
      <c r="I784" s="449" t="s">
        <v>2339</v>
      </c>
      <c r="J784" s="449" t="s">
        <v>1785</v>
      </c>
      <c r="K784" s="449" t="s">
        <v>1784</v>
      </c>
      <c r="L784" s="157" t="s">
        <v>1990</v>
      </c>
      <c r="M784" s="157" t="s">
        <v>2738</v>
      </c>
      <c r="N784" s="151"/>
      <c r="O784" s="449" t="s">
        <v>2247</v>
      </c>
      <c r="P784" s="152"/>
      <c r="Q784" s="152"/>
      <c r="R784" s="152"/>
      <c r="S784" s="151"/>
      <c r="T784" s="152"/>
      <c r="U784" s="152"/>
      <c r="V784" s="152"/>
      <c r="W784" s="449" t="s">
        <v>290</v>
      </c>
      <c r="X784" s="152"/>
      <c r="Y784" s="152"/>
      <c r="Z784" s="152"/>
      <c r="AA784" s="152"/>
      <c r="AB784" s="152"/>
      <c r="AC784" s="152"/>
      <c r="AD784" s="152"/>
      <c r="AE784" s="152"/>
      <c r="AF784" s="152"/>
      <c r="AG784" s="152"/>
      <c r="AH784" s="152"/>
      <c r="AI784" s="107"/>
      <c r="AJ784" s="107"/>
      <c r="AK784" s="107"/>
      <c r="AL784" s="107"/>
      <c r="AM784" s="107"/>
      <c r="AN784" s="107"/>
      <c r="AO784" s="107"/>
      <c r="AP784" s="107"/>
      <c r="AQ784" s="107"/>
      <c r="AR784" s="107"/>
      <c r="AS784" s="107"/>
      <c r="AT784" s="107"/>
      <c r="AU784" s="107"/>
      <c r="AV784" s="107"/>
      <c r="AW784" s="107"/>
      <c r="AX784" s="107"/>
    </row>
    <row r="785">
      <c r="A785" s="61"/>
      <c r="B785" s="61"/>
      <c r="C785" s="61"/>
      <c r="D785" s="148" t="s">
        <v>2689</v>
      </c>
      <c r="E785" s="148"/>
      <c r="F785" s="148"/>
      <c r="G785" s="148"/>
      <c r="H785" s="148"/>
      <c r="I785" s="125"/>
      <c r="J785" s="125"/>
      <c r="K785" s="125"/>
      <c r="L785" s="61"/>
      <c r="M785" s="61"/>
      <c r="N785" s="151"/>
      <c r="O785" s="125"/>
      <c r="P785" s="152"/>
      <c r="Q785" s="152"/>
      <c r="R785" s="152"/>
      <c r="S785" s="151"/>
      <c r="T785" s="152"/>
      <c r="U785" s="152"/>
      <c r="V785" s="152"/>
      <c r="W785" s="125"/>
      <c r="X785" s="152"/>
      <c r="Y785" s="152"/>
      <c r="Z785" s="152"/>
      <c r="AA785" s="152"/>
      <c r="AB785" s="152"/>
      <c r="AC785" s="152"/>
      <c r="AD785" s="152"/>
      <c r="AE785" s="152"/>
      <c r="AF785" s="152"/>
      <c r="AG785" s="152"/>
      <c r="AH785" s="152"/>
      <c r="AI785" s="107"/>
      <c r="AJ785" s="107"/>
      <c r="AK785" s="107"/>
      <c r="AL785" s="107"/>
      <c r="AM785" s="107"/>
      <c r="AN785" s="107"/>
      <c r="AO785" s="107"/>
      <c r="AP785" s="107"/>
      <c r="AQ785" s="107"/>
      <c r="AR785" s="107"/>
      <c r="AS785" s="107"/>
      <c r="AT785" s="107"/>
      <c r="AU785" s="107"/>
      <c r="AV785" s="107"/>
      <c r="AW785" s="107"/>
      <c r="AX785" s="107"/>
    </row>
    <row r="786">
      <c r="A786" s="61"/>
      <c r="B786" s="61"/>
      <c r="C786" s="61"/>
      <c r="D786" s="551" t="s">
        <v>2690</v>
      </c>
      <c r="E786" s="529" t="s">
        <v>2551</v>
      </c>
      <c r="F786" s="148"/>
      <c r="G786" s="148"/>
      <c r="H786" s="148"/>
      <c r="I786" s="125"/>
      <c r="J786" s="125"/>
      <c r="K786" s="125"/>
      <c r="L786" s="61"/>
      <c r="M786" s="61"/>
      <c r="N786" s="151"/>
      <c r="O786" s="125"/>
      <c r="P786" s="152"/>
      <c r="Q786" s="152"/>
      <c r="R786" s="152"/>
      <c r="S786" s="151"/>
      <c r="T786" s="152"/>
      <c r="U786" s="152"/>
      <c r="V786" s="152"/>
      <c r="W786" s="125"/>
      <c r="X786" s="152"/>
      <c r="Y786" s="152"/>
      <c r="Z786" s="152"/>
      <c r="AA786" s="152"/>
      <c r="AB786" s="152"/>
      <c r="AC786" s="152"/>
      <c r="AD786" s="152"/>
      <c r="AE786" s="152"/>
      <c r="AF786" s="152"/>
      <c r="AG786" s="152"/>
      <c r="AH786" s="152"/>
      <c r="AI786" s="107"/>
      <c r="AJ786" s="107"/>
      <c r="AK786" s="107"/>
      <c r="AL786" s="107"/>
      <c r="AM786" s="107"/>
      <c r="AN786" s="107"/>
      <c r="AO786" s="107"/>
      <c r="AP786" s="107"/>
      <c r="AQ786" s="107"/>
      <c r="AR786" s="107"/>
      <c r="AS786" s="107"/>
      <c r="AT786" s="107"/>
      <c r="AU786" s="107"/>
      <c r="AV786" s="107"/>
      <c r="AW786" s="107"/>
      <c r="AX786" s="107"/>
    </row>
    <row r="787">
      <c r="A787" s="61"/>
      <c r="B787" s="61"/>
      <c r="C787" s="61"/>
      <c r="D787" s="135"/>
      <c r="E787" s="529" t="s">
        <v>2691</v>
      </c>
      <c r="F787" s="148"/>
      <c r="G787" s="148"/>
      <c r="H787" s="148"/>
      <c r="I787" s="125"/>
      <c r="J787" s="125"/>
      <c r="K787" s="125"/>
      <c r="L787" s="61"/>
      <c r="M787" s="61"/>
      <c r="N787" s="151"/>
      <c r="O787" s="125"/>
      <c r="P787" s="152"/>
      <c r="Q787" s="152"/>
      <c r="R787" s="152"/>
      <c r="S787" s="151"/>
      <c r="T787" s="152"/>
      <c r="U787" s="152"/>
      <c r="V787" s="152"/>
      <c r="W787" s="125"/>
      <c r="X787" s="152"/>
      <c r="Y787" s="152"/>
      <c r="Z787" s="152"/>
      <c r="AA787" s="152"/>
      <c r="AB787" s="152"/>
      <c r="AC787" s="152"/>
      <c r="AD787" s="152"/>
      <c r="AE787" s="152"/>
      <c r="AF787" s="152"/>
      <c r="AG787" s="152"/>
      <c r="AH787" s="152"/>
      <c r="AI787" s="107"/>
      <c r="AJ787" s="107"/>
      <c r="AK787" s="107"/>
      <c r="AL787" s="107"/>
      <c r="AM787" s="107"/>
      <c r="AN787" s="107"/>
      <c r="AO787" s="107"/>
      <c r="AP787" s="107"/>
      <c r="AQ787" s="107"/>
      <c r="AR787" s="107"/>
      <c r="AS787" s="107"/>
      <c r="AT787" s="107"/>
      <c r="AU787" s="107"/>
      <c r="AV787" s="107"/>
      <c r="AW787" s="107"/>
      <c r="AX787" s="107"/>
    </row>
    <row r="788">
      <c r="A788" s="61"/>
      <c r="B788" s="61"/>
      <c r="C788" s="61"/>
      <c r="D788" s="148" t="s">
        <v>2692</v>
      </c>
      <c r="E788" s="148"/>
      <c r="F788" s="148"/>
      <c r="G788" s="148"/>
      <c r="H788" s="148"/>
      <c r="I788" s="125"/>
      <c r="J788" s="125"/>
      <c r="K788" s="125"/>
      <c r="L788" s="61"/>
      <c r="M788" s="61"/>
      <c r="N788" s="151"/>
      <c r="O788" s="125"/>
      <c r="P788" s="152"/>
      <c r="Q788" s="152"/>
      <c r="R788" s="152"/>
      <c r="S788" s="151"/>
      <c r="T788" s="152"/>
      <c r="U788" s="152"/>
      <c r="V788" s="152"/>
      <c r="W788" s="125"/>
      <c r="X788" s="152"/>
      <c r="Y788" s="152"/>
      <c r="Z788" s="152"/>
      <c r="AA788" s="152"/>
      <c r="AB788" s="152"/>
      <c r="AC788" s="152"/>
      <c r="AD788" s="152"/>
      <c r="AE788" s="152"/>
      <c r="AF788" s="152"/>
      <c r="AG788" s="152"/>
      <c r="AH788" s="152"/>
      <c r="AI788" s="107"/>
      <c r="AJ788" s="107"/>
      <c r="AK788" s="107"/>
      <c r="AL788" s="107"/>
      <c r="AM788" s="107"/>
      <c r="AN788" s="107"/>
      <c r="AO788" s="107"/>
      <c r="AP788" s="107"/>
      <c r="AQ788" s="107"/>
      <c r="AR788" s="107"/>
      <c r="AS788" s="107"/>
      <c r="AT788" s="107"/>
      <c r="AU788" s="107"/>
      <c r="AV788" s="107"/>
      <c r="AW788" s="107"/>
      <c r="AX788" s="107"/>
    </row>
    <row r="789">
      <c r="A789" s="61"/>
      <c r="B789" s="61"/>
      <c r="C789" s="61"/>
      <c r="D789" s="449" t="s">
        <v>2014</v>
      </c>
      <c r="E789" s="148" t="s">
        <v>2554</v>
      </c>
      <c r="F789" s="148"/>
      <c r="G789" s="148"/>
      <c r="H789" s="148"/>
      <c r="I789" s="125"/>
      <c r="J789" s="125"/>
      <c r="K789" s="125"/>
      <c r="L789" s="61"/>
      <c r="M789" s="61"/>
      <c r="N789" s="151"/>
      <c r="O789" s="125"/>
      <c r="P789" s="152"/>
      <c r="Q789" s="152"/>
      <c r="R789" s="152"/>
      <c r="S789" s="151"/>
      <c r="T789" s="152"/>
      <c r="U789" s="152"/>
      <c r="V789" s="152"/>
      <c r="W789" s="125"/>
      <c r="X789" s="152"/>
      <c r="Y789" s="152"/>
      <c r="Z789" s="152"/>
      <c r="AA789" s="152"/>
      <c r="AB789" s="152"/>
      <c r="AC789" s="152"/>
      <c r="AD789" s="152"/>
      <c r="AE789" s="152"/>
      <c r="AF789" s="152"/>
      <c r="AG789" s="152"/>
      <c r="AH789" s="152"/>
      <c r="AI789" s="107"/>
      <c r="AJ789" s="107"/>
      <c r="AK789" s="107"/>
      <c r="AL789" s="107"/>
      <c r="AM789" s="107"/>
      <c r="AN789" s="107"/>
      <c r="AO789" s="107"/>
      <c r="AP789" s="107"/>
      <c r="AQ789" s="107"/>
      <c r="AR789" s="107"/>
      <c r="AS789" s="107"/>
      <c r="AT789" s="107"/>
      <c r="AU789" s="107"/>
      <c r="AV789" s="107"/>
      <c r="AW789" s="107"/>
      <c r="AX789" s="107"/>
    </row>
    <row r="790">
      <c r="A790" s="61"/>
      <c r="B790" s="61"/>
      <c r="C790" s="61"/>
      <c r="D790" s="135"/>
      <c r="E790" s="148" t="s">
        <v>2693</v>
      </c>
      <c r="F790" s="148"/>
      <c r="G790" s="148"/>
      <c r="H790" s="148"/>
      <c r="I790" s="125"/>
      <c r="J790" s="125"/>
      <c r="K790" s="125"/>
      <c r="L790" s="61"/>
      <c r="M790" s="61"/>
      <c r="N790" s="151"/>
      <c r="O790" s="125"/>
      <c r="P790" s="152"/>
      <c r="Q790" s="152"/>
      <c r="R790" s="152"/>
      <c r="S790" s="151"/>
      <c r="T790" s="152"/>
      <c r="U790" s="152"/>
      <c r="V790" s="152"/>
      <c r="W790" s="125"/>
      <c r="X790" s="152"/>
      <c r="Y790" s="152"/>
      <c r="Z790" s="152"/>
      <c r="AA790" s="152"/>
      <c r="AB790" s="152"/>
      <c r="AC790" s="152"/>
      <c r="AD790" s="152"/>
      <c r="AE790" s="152"/>
      <c r="AF790" s="152"/>
      <c r="AG790" s="152"/>
      <c r="AH790" s="152"/>
      <c r="AI790" s="107"/>
      <c r="AJ790" s="107"/>
      <c r="AK790" s="107"/>
      <c r="AL790" s="107"/>
      <c r="AM790" s="107"/>
      <c r="AN790" s="107"/>
      <c r="AO790" s="107"/>
      <c r="AP790" s="107"/>
      <c r="AQ790" s="107"/>
      <c r="AR790" s="107"/>
      <c r="AS790" s="107"/>
      <c r="AT790" s="107"/>
      <c r="AU790" s="107"/>
      <c r="AV790" s="107"/>
      <c r="AW790" s="107"/>
      <c r="AX790" s="107"/>
    </row>
    <row r="791">
      <c r="A791" s="61"/>
      <c r="B791" s="61"/>
      <c r="C791" s="61"/>
      <c r="D791" s="148" t="s">
        <v>2694</v>
      </c>
      <c r="E791" s="148"/>
      <c r="F791" s="148"/>
      <c r="G791" s="148"/>
      <c r="H791" s="148"/>
      <c r="I791" s="125"/>
      <c r="J791" s="125"/>
      <c r="K791" s="125"/>
      <c r="L791" s="61"/>
      <c r="M791" s="61"/>
      <c r="N791" s="151"/>
      <c r="O791" s="125"/>
      <c r="P791" s="152"/>
      <c r="Q791" s="152"/>
      <c r="R791" s="152"/>
      <c r="S791" s="151"/>
      <c r="T791" s="152"/>
      <c r="U791" s="152"/>
      <c r="V791" s="152"/>
      <c r="W791" s="125"/>
      <c r="X791" s="152"/>
      <c r="Y791" s="152"/>
      <c r="Z791" s="152"/>
      <c r="AA791" s="152"/>
      <c r="AB791" s="152"/>
      <c r="AC791" s="152"/>
      <c r="AD791" s="152"/>
      <c r="AE791" s="152"/>
      <c r="AF791" s="152"/>
      <c r="AG791" s="152"/>
      <c r="AH791" s="152"/>
      <c r="AI791" s="107"/>
      <c r="AJ791" s="107"/>
      <c r="AK791" s="107"/>
      <c r="AL791" s="107"/>
      <c r="AM791" s="107"/>
      <c r="AN791" s="107"/>
      <c r="AO791" s="107"/>
      <c r="AP791" s="107"/>
      <c r="AQ791" s="107"/>
      <c r="AR791" s="107"/>
      <c r="AS791" s="107"/>
      <c r="AT791" s="107"/>
      <c r="AU791" s="107"/>
      <c r="AV791" s="107"/>
      <c r="AW791" s="107"/>
      <c r="AX791" s="107"/>
    </row>
    <row r="792">
      <c r="A792" s="61"/>
      <c r="B792" s="61"/>
      <c r="C792" s="62"/>
      <c r="D792" s="148" t="s">
        <v>2016</v>
      </c>
      <c r="E792" s="148"/>
      <c r="F792" s="148"/>
      <c r="G792" s="148"/>
      <c r="H792" s="148"/>
      <c r="I792" s="135"/>
      <c r="J792" s="135"/>
      <c r="K792" s="135"/>
      <c r="L792" s="62"/>
      <c r="M792" s="62"/>
      <c r="N792" s="151"/>
      <c r="O792" s="135"/>
      <c r="P792" s="152"/>
      <c r="Q792" s="152"/>
      <c r="R792" s="152"/>
      <c r="S792" s="151"/>
      <c r="T792" s="152"/>
      <c r="U792" s="152"/>
      <c r="V792" s="152"/>
      <c r="W792" s="135"/>
      <c r="X792" s="152"/>
      <c r="Y792" s="152"/>
      <c r="Z792" s="152"/>
      <c r="AA792" s="152"/>
      <c r="AB792" s="152"/>
      <c r="AC792" s="152"/>
      <c r="AD792" s="152"/>
      <c r="AE792" s="152"/>
      <c r="AF792" s="152"/>
      <c r="AG792" s="152"/>
      <c r="AH792" s="152"/>
      <c r="AI792" s="107"/>
      <c r="AJ792" s="107"/>
      <c r="AK792" s="107"/>
      <c r="AL792" s="107"/>
      <c r="AM792" s="107"/>
      <c r="AN792" s="107"/>
      <c r="AO792" s="107"/>
      <c r="AP792" s="107"/>
      <c r="AQ792" s="107"/>
      <c r="AR792" s="107"/>
      <c r="AS792" s="107"/>
      <c r="AT792" s="107"/>
      <c r="AU792" s="107"/>
      <c r="AV792" s="107"/>
      <c r="AW792" s="107"/>
      <c r="AX792" s="107"/>
    </row>
    <row r="793">
      <c r="A793" s="422">
        <v>89.0</v>
      </c>
      <c r="B793" s="61"/>
      <c r="C793" s="225" t="s">
        <v>1786</v>
      </c>
      <c r="D793" s="148" t="s">
        <v>2687</v>
      </c>
      <c r="E793" s="148"/>
      <c r="F793" s="148"/>
      <c r="G793" s="148"/>
      <c r="H793" s="148"/>
      <c r="I793" s="449" t="s">
        <v>2339</v>
      </c>
      <c r="J793" s="449" t="s">
        <v>1788</v>
      </c>
      <c r="K793" s="449" t="s">
        <v>1787</v>
      </c>
      <c r="L793" s="157" t="s">
        <v>1990</v>
      </c>
      <c r="M793" s="157" t="s">
        <v>2738</v>
      </c>
      <c r="N793" s="151"/>
      <c r="O793" s="449" t="s">
        <v>2247</v>
      </c>
      <c r="P793" s="152"/>
      <c r="Q793" s="152"/>
      <c r="R793" s="152"/>
      <c r="S793" s="151"/>
      <c r="T793" s="152"/>
      <c r="U793" s="152"/>
      <c r="V793" s="152"/>
      <c r="W793" s="449" t="s">
        <v>290</v>
      </c>
      <c r="X793" s="152"/>
      <c r="Y793" s="152"/>
      <c r="Z793" s="152"/>
      <c r="AA793" s="152"/>
      <c r="AB793" s="152"/>
      <c r="AC793" s="152"/>
      <c r="AD793" s="152"/>
      <c r="AE793" s="152"/>
      <c r="AF793" s="152"/>
      <c r="AG793" s="152"/>
      <c r="AH793" s="152"/>
      <c r="AI793" s="107"/>
      <c r="AJ793" s="107"/>
      <c r="AK793" s="107"/>
      <c r="AL793" s="107"/>
      <c r="AM793" s="107"/>
      <c r="AN793" s="107"/>
      <c r="AO793" s="107"/>
      <c r="AP793" s="107"/>
      <c r="AQ793" s="107"/>
      <c r="AR793" s="107"/>
      <c r="AS793" s="107"/>
      <c r="AT793" s="107"/>
      <c r="AU793" s="107"/>
      <c r="AV793" s="107"/>
      <c r="AW793" s="107"/>
      <c r="AX793" s="107"/>
    </row>
    <row r="794">
      <c r="A794" s="61"/>
      <c r="B794" s="61"/>
      <c r="C794" s="61"/>
      <c r="D794" s="148" t="s">
        <v>2689</v>
      </c>
      <c r="E794" s="148"/>
      <c r="F794" s="148"/>
      <c r="G794" s="148"/>
      <c r="H794" s="148"/>
      <c r="I794" s="125"/>
      <c r="J794" s="125"/>
      <c r="K794" s="125"/>
      <c r="L794" s="61"/>
      <c r="M794" s="61"/>
      <c r="N794" s="151"/>
      <c r="O794" s="125"/>
      <c r="P794" s="152"/>
      <c r="Q794" s="152"/>
      <c r="R794" s="152"/>
      <c r="S794" s="151"/>
      <c r="T794" s="152"/>
      <c r="U794" s="152"/>
      <c r="V794" s="152"/>
      <c r="W794" s="125"/>
      <c r="X794" s="152"/>
      <c r="Y794" s="152"/>
      <c r="Z794" s="152"/>
      <c r="AA794" s="152"/>
      <c r="AB794" s="152"/>
      <c r="AC794" s="152"/>
      <c r="AD794" s="152"/>
      <c r="AE794" s="152"/>
      <c r="AF794" s="152"/>
      <c r="AG794" s="152"/>
      <c r="AH794" s="152"/>
      <c r="AI794" s="107"/>
      <c r="AJ794" s="107"/>
      <c r="AK794" s="107"/>
      <c r="AL794" s="107"/>
      <c r="AM794" s="107"/>
      <c r="AN794" s="107"/>
      <c r="AO794" s="107"/>
      <c r="AP794" s="107"/>
      <c r="AQ794" s="107"/>
      <c r="AR794" s="107"/>
      <c r="AS794" s="107"/>
      <c r="AT794" s="107"/>
      <c r="AU794" s="107"/>
      <c r="AV794" s="107"/>
      <c r="AW794" s="107"/>
      <c r="AX794" s="107"/>
    </row>
    <row r="795">
      <c r="A795" s="61"/>
      <c r="B795" s="61"/>
      <c r="C795" s="61"/>
      <c r="D795" s="551" t="s">
        <v>2690</v>
      </c>
      <c r="E795" s="529" t="s">
        <v>2551</v>
      </c>
      <c r="F795" s="148"/>
      <c r="G795" s="148"/>
      <c r="H795" s="148"/>
      <c r="I795" s="125"/>
      <c r="J795" s="125"/>
      <c r="K795" s="125"/>
      <c r="L795" s="61"/>
      <c r="M795" s="61"/>
      <c r="N795" s="151"/>
      <c r="O795" s="125"/>
      <c r="P795" s="152"/>
      <c r="Q795" s="152"/>
      <c r="R795" s="152"/>
      <c r="S795" s="151"/>
      <c r="T795" s="152"/>
      <c r="U795" s="152"/>
      <c r="V795" s="152"/>
      <c r="W795" s="125"/>
      <c r="X795" s="152"/>
      <c r="Y795" s="152"/>
      <c r="Z795" s="152"/>
      <c r="AA795" s="152"/>
      <c r="AB795" s="152"/>
      <c r="AC795" s="152"/>
      <c r="AD795" s="152"/>
      <c r="AE795" s="152"/>
      <c r="AF795" s="152"/>
      <c r="AG795" s="152"/>
      <c r="AH795" s="152"/>
      <c r="AI795" s="107"/>
      <c r="AJ795" s="107"/>
      <c r="AK795" s="107"/>
      <c r="AL795" s="107"/>
      <c r="AM795" s="107"/>
      <c r="AN795" s="107"/>
      <c r="AO795" s="107"/>
      <c r="AP795" s="107"/>
      <c r="AQ795" s="107"/>
      <c r="AR795" s="107"/>
      <c r="AS795" s="107"/>
      <c r="AT795" s="107"/>
      <c r="AU795" s="107"/>
      <c r="AV795" s="107"/>
      <c r="AW795" s="107"/>
      <c r="AX795" s="107"/>
    </row>
    <row r="796">
      <c r="A796" s="61"/>
      <c r="B796" s="61"/>
      <c r="C796" s="61"/>
      <c r="D796" s="135"/>
      <c r="E796" s="529" t="s">
        <v>2691</v>
      </c>
      <c r="F796" s="148"/>
      <c r="G796" s="148"/>
      <c r="H796" s="148"/>
      <c r="I796" s="125"/>
      <c r="J796" s="125"/>
      <c r="K796" s="125"/>
      <c r="L796" s="61"/>
      <c r="M796" s="61"/>
      <c r="N796" s="151"/>
      <c r="O796" s="125"/>
      <c r="P796" s="152"/>
      <c r="Q796" s="152"/>
      <c r="R796" s="152"/>
      <c r="S796" s="151"/>
      <c r="T796" s="152"/>
      <c r="U796" s="152"/>
      <c r="V796" s="152"/>
      <c r="W796" s="125"/>
      <c r="X796" s="152"/>
      <c r="Y796" s="152"/>
      <c r="Z796" s="152"/>
      <c r="AA796" s="152"/>
      <c r="AB796" s="152"/>
      <c r="AC796" s="152"/>
      <c r="AD796" s="152"/>
      <c r="AE796" s="152"/>
      <c r="AF796" s="152"/>
      <c r="AG796" s="152"/>
      <c r="AH796" s="152"/>
      <c r="AI796" s="107"/>
      <c r="AJ796" s="107"/>
      <c r="AK796" s="107"/>
      <c r="AL796" s="107"/>
      <c r="AM796" s="107"/>
      <c r="AN796" s="107"/>
      <c r="AO796" s="107"/>
      <c r="AP796" s="107"/>
      <c r="AQ796" s="107"/>
      <c r="AR796" s="107"/>
      <c r="AS796" s="107"/>
      <c r="AT796" s="107"/>
      <c r="AU796" s="107"/>
      <c r="AV796" s="107"/>
      <c r="AW796" s="107"/>
      <c r="AX796" s="107"/>
    </row>
    <row r="797">
      <c r="A797" s="61"/>
      <c r="B797" s="61"/>
      <c r="C797" s="61"/>
      <c r="D797" s="148" t="s">
        <v>2692</v>
      </c>
      <c r="E797" s="148"/>
      <c r="F797" s="148"/>
      <c r="G797" s="148"/>
      <c r="H797" s="148"/>
      <c r="I797" s="125"/>
      <c r="J797" s="125"/>
      <c r="K797" s="125"/>
      <c r="L797" s="61"/>
      <c r="M797" s="61"/>
      <c r="N797" s="151"/>
      <c r="O797" s="125"/>
      <c r="P797" s="152"/>
      <c r="Q797" s="152"/>
      <c r="R797" s="152"/>
      <c r="S797" s="151"/>
      <c r="T797" s="152"/>
      <c r="U797" s="152"/>
      <c r="V797" s="152"/>
      <c r="W797" s="125"/>
      <c r="X797" s="152"/>
      <c r="Y797" s="152"/>
      <c r="Z797" s="152"/>
      <c r="AA797" s="152"/>
      <c r="AB797" s="152"/>
      <c r="AC797" s="152"/>
      <c r="AD797" s="152"/>
      <c r="AE797" s="152"/>
      <c r="AF797" s="152"/>
      <c r="AG797" s="152"/>
      <c r="AH797" s="152"/>
      <c r="AI797" s="107"/>
      <c r="AJ797" s="107"/>
      <c r="AK797" s="107"/>
      <c r="AL797" s="107"/>
      <c r="AM797" s="107"/>
      <c r="AN797" s="107"/>
      <c r="AO797" s="107"/>
      <c r="AP797" s="107"/>
      <c r="AQ797" s="107"/>
      <c r="AR797" s="107"/>
      <c r="AS797" s="107"/>
      <c r="AT797" s="107"/>
      <c r="AU797" s="107"/>
      <c r="AV797" s="107"/>
      <c r="AW797" s="107"/>
      <c r="AX797" s="107"/>
    </row>
    <row r="798">
      <c r="A798" s="61"/>
      <c r="B798" s="61"/>
      <c r="C798" s="61"/>
      <c r="D798" s="449" t="s">
        <v>2014</v>
      </c>
      <c r="E798" s="148" t="s">
        <v>2554</v>
      </c>
      <c r="F798" s="148"/>
      <c r="G798" s="148"/>
      <c r="H798" s="148"/>
      <c r="I798" s="125"/>
      <c r="J798" s="125"/>
      <c r="K798" s="125"/>
      <c r="L798" s="61"/>
      <c r="M798" s="61"/>
      <c r="N798" s="151"/>
      <c r="O798" s="125"/>
      <c r="P798" s="152"/>
      <c r="Q798" s="152"/>
      <c r="R798" s="152"/>
      <c r="S798" s="151"/>
      <c r="T798" s="152"/>
      <c r="U798" s="152"/>
      <c r="V798" s="152"/>
      <c r="W798" s="125"/>
      <c r="X798" s="152"/>
      <c r="Y798" s="152"/>
      <c r="Z798" s="152"/>
      <c r="AA798" s="152"/>
      <c r="AB798" s="152"/>
      <c r="AC798" s="152"/>
      <c r="AD798" s="152"/>
      <c r="AE798" s="152"/>
      <c r="AF798" s="152"/>
      <c r="AG798" s="152"/>
      <c r="AH798" s="152"/>
      <c r="AI798" s="107"/>
      <c r="AJ798" s="107"/>
      <c r="AK798" s="107"/>
      <c r="AL798" s="107"/>
      <c r="AM798" s="107"/>
      <c r="AN798" s="107"/>
      <c r="AO798" s="107"/>
      <c r="AP798" s="107"/>
      <c r="AQ798" s="107"/>
      <c r="AR798" s="107"/>
      <c r="AS798" s="107"/>
      <c r="AT798" s="107"/>
      <c r="AU798" s="107"/>
      <c r="AV798" s="107"/>
      <c r="AW798" s="107"/>
      <c r="AX798" s="107"/>
    </row>
    <row r="799">
      <c r="A799" s="61"/>
      <c r="B799" s="61"/>
      <c r="C799" s="61"/>
      <c r="D799" s="135"/>
      <c r="E799" s="148" t="s">
        <v>2693</v>
      </c>
      <c r="F799" s="148"/>
      <c r="G799" s="148"/>
      <c r="H799" s="148"/>
      <c r="I799" s="125"/>
      <c r="J799" s="125"/>
      <c r="K799" s="125"/>
      <c r="L799" s="61"/>
      <c r="M799" s="61"/>
      <c r="N799" s="151"/>
      <c r="O799" s="125"/>
      <c r="P799" s="152"/>
      <c r="Q799" s="152"/>
      <c r="R799" s="152"/>
      <c r="S799" s="151"/>
      <c r="T799" s="152"/>
      <c r="U799" s="152"/>
      <c r="V799" s="152"/>
      <c r="W799" s="125"/>
      <c r="X799" s="152"/>
      <c r="Y799" s="152"/>
      <c r="Z799" s="152"/>
      <c r="AA799" s="152"/>
      <c r="AB799" s="152"/>
      <c r="AC799" s="152"/>
      <c r="AD799" s="152"/>
      <c r="AE799" s="152"/>
      <c r="AF799" s="152"/>
      <c r="AG799" s="152"/>
      <c r="AH799" s="152"/>
      <c r="AI799" s="107"/>
      <c r="AJ799" s="107"/>
      <c r="AK799" s="107"/>
      <c r="AL799" s="107"/>
      <c r="AM799" s="107"/>
      <c r="AN799" s="107"/>
      <c r="AO799" s="107"/>
      <c r="AP799" s="107"/>
      <c r="AQ799" s="107"/>
      <c r="AR799" s="107"/>
      <c r="AS799" s="107"/>
      <c r="AT799" s="107"/>
      <c r="AU799" s="107"/>
      <c r="AV799" s="107"/>
      <c r="AW799" s="107"/>
      <c r="AX799" s="107"/>
    </row>
    <row r="800">
      <c r="A800" s="61"/>
      <c r="B800" s="61"/>
      <c r="C800" s="61"/>
      <c r="D800" s="148" t="s">
        <v>2694</v>
      </c>
      <c r="E800" s="148"/>
      <c r="F800" s="148"/>
      <c r="G800" s="148"/>
      <c r="H800" s="148"/>
      <c r="I800" s="125"/>
      <c r="J800" s="125"/>
      <c r="K800" s="125"/>
      <c r="L800" s="61"/>
      <c r="M800" s="61"/>
      <c r="N800" s="151"/>
      <c r="O800" s="125"/>
      <c r="P800" s="152"/>
      <c r="Q800" s="152"/>
      <c r="R800" s="152"/>
      <c r="S800" s="151"/>
      <c r="T800" s="152"/>
      <c r="U800" s="152"/>
      <c r="V800" s="152"/>
      <c r="W800" s="125"/>
      <c r="X800" s="152"/>
      <c r="Y800" s="152"/>
      <c r="Z800" s="152"/>
      <c r="AA800" s="152"/>
      <c r="AB800" s="152"/>
      <c r="AC800" s="152"/>
      <c r="AD800" s="152"/>
      <c r="AE800" s="152"/>
      <c r="AF800" s="152"/>
      <c r="AG800" s="152"/>
      <c r="AH800" s="152"/>
      <c r="AI800" s="107"/>
      <c r="AJ800" s="107"/>
      <c r="AK800" s="107"/>
      <c r="AL800" s="107"/>
      <c r="AM800" s="107"/>
      <c r="AN800" s="107"/>
      <c r="AO800" s="107"/>
      <c r="AP800" s="107"/>
      <c r="AQ800" s="107"/>
      <c r="AR800" s="107"/>
      <c r="AS800" s="107"/>
      <c r="AT800" s="107"/>
      <c r="AU800" s="107"/>
      <c r="AV800" s="107"/>
      <c r="AW800" s="107"/>
      <c r="AX800" s="107"/>
    </row>
    <row r="801">
      <c r="A801" s="61"/>
      <c r="B801" s="61"/>
      <c r="C801" s="62"/>
      <c r="D801" s="148" t="s">
        <v>2016</v>
      </c>
      <c r="E801" s="148"/>
      <c r="F801" s="148"/>
      <c r="G801" s="148"/>
      <c r="H801" s="148"/>
      <c r="I801" s="135"/>
      <c r="J801" s="135"/>
      <c r="K801" s="135"/>
      <c r="L801" s="62"/>
      <c r="M801" s="62"/>
      <c r="N801" s="151"/>
      <c r="O801" s="135"/>
      <c r="P801" s="152"/>
      <c r="Q801" s="152"/>
      <c r="R801" s="152"/>
      <c r="S801" s="151"/>
      <c r="T801" s="152"/>
      <c r="U801" s="152"/>
      <c r="V801" s="152"/>
      <c r="W801" s="135"/>
      <c r="X801" s="152"/>
      <c r="Y801" s="152"/>
      <c r="Z801" s="152"/>
      <c r="AA801" s="152"/>
      <c r="AB801" s="152"/>
      <c r="AC801" s="152"/>
      <c r="AD801" s="152"/>
      <c r="AE801" s="152"/>
      <c r="AF801" s="152"/>
      <c r="AG801" s="152"/>
      <c r="AH801" s="152"/>
      <c r="AI801" s="107"/>
      <c r="AJ801" s="107"/>
      <c r="AK801" s="107"/>
      <c r="AL801" s="107"/>
      <c r="AM801" s="107"/>
      <c r="AN801" s="107"/>
      <c r="AO801" s="107"/>
      <c r="AP801" s="107"/>
      <c r="AQ801" s="107"/>
      <c r="AR801" s="107"/>
      <c r="AS801" s="107"/>
      <c r="AT801" s="107"/>
      <c r="AU801" s="107"/>
      <c r="AV801" s="107"/>
      <c r="AW801" s="107"/>
      <c r="AX801" s="107"/>
    </row>
    <row r="802">
      <c r="A802" s="422">
        <v>90.0</v>
      </c>
      <c r="B802" s="61"/>
      <c r="C802" s="225" t="s">
        <v>1789</v>
      </c>
      <c r="D802" s="148" t="s">
        <v>2687</v>
      </c>
      <c r="E802" s="148"/>
      <c r="F802" s="148"/>
      <c r="G802" s="148"/>
      <c r="H802" s="148"/>
      <c r="I802" s="449" t="s">
        <v>2339</v>
      </c>
      <c r="J802" s="449" t="s">
        <v>1791</v>
      </c>
      <c r="K802" s="449" t="s">
        <v>1790</v>
      </c>
      <c r="L802" s="157" t="s">
        <v>1990</v>
      </c>
      <c r="M802" s="157" t="s">
        <v>2738</v>
      </c>
      <c r="N802" s="151"/>
      <c r="O802" s="449" t="s">
        <v>2247</v>
      </c>
      <c r="P802" s="152"/>
      <c r="Q802" s="152"/>
      <c r="R802" s="152"/>
      <c r="S802" s="151"/>
      <c r="T802" s="152"/>
      <c r="U802" s="152"/>
      <c r="V802" s="152"/>
      <c r="W802" s="449" t="s">
        <v>290</v>
      </c>
      <c r="X802" s="152"/>
      <c r="Y802" s="152"/>
      <c r="Z802" s="152"/>
      <c r="AA802" s="152"/>
      <c r="AB802" s="152"/>
      <c r="AC802" s="152"/>
      <c r="AD802" s="152"/>
      <c r="AE802" s="152"/>
      <c r="AF802" s="152"/>
      <c r="AG802" s="152"/>
      <c r="AH802" s="152"/>
      <c r="AI802" s="107"/>
      <c r="AJ802" s="107"/>
      <c r="AK802" s="107"/>
      <c r="AL802" s="107"/>
      <c r="AM802" s="107"/>
      <c r="AN802" s="107"/>
      <c r="AO802" s="107"/>
      <c r="AP802" s="107"/>
      <c r="AQ802" s="107"/>
      <c r="AR802" s="107"/>
      <c r="AS802" s="107"/>
      <c r="AT802" s="107"/>
      <c r="AU802" s="107"/>
      <c r="AV802" s="107"/>
      <c r="AW802" s="107"/>
      <c r="AX802" s="107"/>
    </row>
    <row r="803">
      <c r="A803" s="61"/>
      <c r="B803" s="61"/>
      <c r="C803" s="61"/>
      <c r="D803" s="148" t="s">
        <v>2689</v>
      </c>
      <c r="E803" s="148"/>
      <c r="F803" s="148"/>
      <c r="G803" s="148"/>
      <c r="H803" s="148"/>
      <c r="I803" s="125"/>
      <c r="J803" s="125"/>
      <c r="K803" s="125"/>
      <c r="L803" s="61"/>
      <c r="M803" s="61"/>
      <c r="N803" s="151"/>
      <c r="O803" s="125"/>
      <c r="P803" s="152"/>
      <c r="Q803" s="152"/>
      <c r="R803" s="152"/>
      <c r="S803" s="151"/>
      <c r="T803" s="152"/>
      <c r="U803" s="152"/>
      <c r="V803" s="152"/>
      <c r="W803" s="125"/>
      <c r="X803" s="152"/>
      <c r="Y803" s="152"/>
      <c r="Z803" s="152"/>
      <c r="AA803" s="152"/>
      <c r="AB803" s="152"/>
      <c r="AC803" s="152"/>
      <c r="AD803" s="152"/>
      <c r="AE803" s="152"/>
      <c r="AF803" s="152"/>
      <c r="AG803" s="152"/>
      <c r="AH803" s="152"/>
      <c r="AI803" s="107"/>
      <c r="AJ803" s="107"/>
      <c r="AK803" s="107"/>
      <c r="AL803" s="107"/>
      <c r="AM803" s="107"/>
      <c r="AN803" s="107"/>
      <c r="AO803" s="107"/>
      <c r="AP803" s="107"/>
      <c r="AQ803" s="107"/>
      <c r="AR803" s="107"/>
      <c r="AS803" s="107"/>
      <c r="AT803" s="107"/>
      <c r="AU803" s="107"/>
      <c r="AV803" s="107"/>
      <c r="AW803" s="107"/>
      <c r="AX803" s="107"/>
    </row>
    <row r="804">
      <c r="A804" s="61"/>
      <c r="B804" s="61"/>
      <c r="C804" s="61"/>
      <c r="D804" s="551" t="s">
        <v>2690</v>
      </c>
      <c r="E804" s="529" t="s">
        <v>2551</v>
      </c>
      <c r="F804" s="148"/>
      <c r="G804" s="148"/>
      <c r="H804" s="148"/>
      <c r="I804" s="125"/>
      <c r="J804" s="125"/>
      <c r="K804" s="125"/>
      <c r="L804" s="61"/>
      <c r="M804" s="61"/>
      <c r="N804" s="151"/>
      <c r="O804" s="125"/>
      <c r="P804" s="152"/>
      <c r="Q804" s="152"/>
      <c r="R804" s="152"/>
      <c r="S804" s="151"/>
      <c r="T804" s="152"/>
      <c r="U804" s="152"/>
      <c r="V804" s="152"/>
      <c r="W804" s="125"/>
      <c r="X804" s="152"/>
      <c r="Y804" s="152"/>
      <c r="Z804" s="152"/>
      <c r="AA804" s="152"/>
      <c r="AB804" s="152"/>
      <c r="AC804" s="152"/>
      <c r="AD804" s="152"/>
      <c r="AE804" s="152"/>
      <c r="AF804" s="152"/>
      <c r="AG804" s="152"/>
      <c r="AH804" s="152"/>
      <c r="AI804" s="107"/>
      <c r="AJ804" s="107"/>
      <c r="AK804" s="107"/>
      <c r="AL804" s="107"/>
      <c r="AM804" s="107"/>
      <c r="AN804" s="107"/>
      <c r="AO804" s="107"/>
      <c r="AP804" s="107"/>
      <c r="AQ804" s="107"/>
      <c r="AR804" s="107"/>
      <c r="AS804" s="107"/>
      <c r="AT804" s="107"/>
      <c r="AU804" s="107"/>
      <c r="AV804" s="107"/>
      <c r="AW804" s="107"/>
      <c r="AX804" s="107"/>
    </row>
    <row r="805">
      <c r="A805" s="61"/>
      <c r="B805" s="61"/>
      <c r="C805" s="61"/>
      <c r="D805" s="135"/>
      <c r="E805" s="529" t="s">
        <v>2691</v>
      </c>
      <c r="F805" s="148"/>
      <c r="G805" s="148"/>
      <c r="H805" s="148"/>
      <c r="I805" s="125"/>
      <c r="J805" s="125"/>
      <c r="K805" s="125"/>
      <c r="L805" s="61"/>
      <c r="M805" s="61"/>
      <c r="N805" s="151"/>
      <c r="O805" s="125"/>
      <c r="P805" s="152"/>
      <c r="Q805" s="152"/>
      <c r="R805" s="152"/>
      <c r="S805" s="151"/>
      <c r="T805" s="152"/>
      <c r="U805" s="152"/>
      <c r="V805" s="152"/>
      <c r="W805" s="125"/>
      <c r="X805" s="152"/>
      <c r="Y805" s="152"/>
      <c r="Z805" s="152"/>
      <c r="AA805" s="152"/>
      <c r="AB805" s="152"/>
      <c r="AC805" s="152"/>
      <c r="AD805" s="152"/>
      <c r="AE805" s="152"/>
      <c r="AF805" s="152"/>
      <c r="AG805" s="152"/>
      <c r="AH805" s="152"/>
      <c r="AI805" s="107"/>
      <c r="AJ805" s="107"/>
      <c r="AK805" s="107"/>
      <c r="AL805" s="107"/>
      <c r="AM805" s="107"/>
      <c r="AN805" s="107"/>
      <c r="AO805" s="107"/>
      <c r="AP805" s="107"/>
      <c r="AQ805" s="107"/>
      <c r="AR805" s="107"/>
      <c r="AS805" s="107"/>
      <c r="AT805" s="107"/>
      <c r="AU805" s="107"/>
      <c r="AV805" s="107"/>
      <c r="AW805" s="107"/>
      <c r="AX805" s="107"/>
    </row>
    <row r="806">
      <c r="A806" s="61"/>
      <c r="B806" s="61"/>
      <c r="C806" s="61"/>
      <c r="D806" s="148" t="s">
        <v>2692</v>
      </c>
      <c r="E806" s="148"/>
      <c r="F806" s="148"/>
      <c r="G806" s="148"/>
      <c r="H806" s="148"/>
      <c r="I806" s="125"/>
      <c r="J806" s="125"/>
      <c r="K806" s="125"/>
      <c r="L806" s="61"/>
      <c r="M806" s="61"/>
      <c r="N806" s="151"/>
      <c r="O806" s="125"/>
      <c r="P806" s="152"/>
      <c r="Q806" s="152"/>
      <c r="R806" s="152"/>
      <c r="S806" s="151"/>
      <c r="T806" s="152"/>
      <c r="U806" s="152"/>
      <c r="V806" s="152"/>
      <c r="W806" s="125"/>
      <c r="X806" s="152"/>
      <c r="Y806" s="152"/>
      <c r="Z806" s="152"/>
      <c r="AA806" s="152"/>
      <c r="AB806" s="152"/>
      <c r="AC806" s="152"/>
      <c r="AD806" s="152"/>
      <c r="AE806" s="152"/>
      <c r="AF806" s="152"/>
      <c r="AG806" s="152"/>
      <c r="AH806" s="152"/>
      <c r="AI806" s="107"/>
      <c r="AJ806" s="107"/>
      <c r="AK806" s="107"/>
      <c r="AL806" s="107"/>
      <c r="AM806" s="107"/>
      <c r="AN806" s="107"/>
      <c r="AO806" s="107"/>
      <c r="AP806" s="107"/>
      <c r="AQ806" s="107"/>
      <c r="AR806" s="107"/>
      <c r="AS806" s="107"/>
      <c r="AT806" s="107"/>
      <c r="AU806" s="107"/>
      <c r="AV806" s="107"/>
      <c r="AW806" s="107"/>
      <c r="AX806" s="107"/>
    </row>
    <row r="807">
      <c r="A807" s="61"/>
      <c r="B807" s="61"/>
      <c r="C807" s="61"/>
      <c r="D807" s="449" t="s">
        <v>2014</v>
      </c>
      <c r="E807" s="148" t="s">
        <v>2554</v>
      </c>
      <c r="F807" s="148"/>
      <c r="G807" s="148"/>
      <c r="H807" s="148"/>
      <c r="I807" s="125"/>
      <c r="J807" s="125"/>
      <c r="K807" s="125"/>
      <c r="L807" s="61"/>
      <c r="M807" s="61"/>
      <c r="N807" s="151"/>
      <c r="O807" s="125"/>
      <c r="P807" s="152"/>
      <c r="Q807" s="152"/>
      <c r="R807" s="152"/>
      <c r="S807" s="151"/>
      <c r="T807" s="152"/>
      <c r="U807" s="152"/>
      <c r="V807" s="152"/>
      <c r="W807" s="125"/>
      <c r="X807" s="152"/>
      <c r="Y807" s="152"/>
      <c r="Z807" s="152"/>
      <c r="AA807" s="152"/>
      <c r="AB807" s="152"/>
      <c r="AC807" s="152"/>
      <c r="AD807" s="152"/>
      <c r="AE807" s="152"/>
      <c r="AF807" s="152"/>
      <c r="AG807" s="152"/>
      <c r="AH807" s="152"/>
      <c r="AI807" s="107"/>
      <c r="AJ807" s="107"/>
      <c r="AK807" s="107"/>
      <c r="AL807" s="107"/>
      <c r="AM807" s="107"/>
      <c r="AN807" s="107"/>
      <c r="AO807" s="107"/>
      <c r="AP807" s="107"/>
      <c r="AQ807" s="107"/>
      <c r="AR807" s="107"/>
      <c r="AS807" s="107"/>
      <c r="AT807" s="107"/>
      <c r="AU807" s="107"/>
      <c r="AV807" s="107"/>
      <c r="AW807" s="107"/>
      <c r="AX807" s="107"/>
    </row>
    <row r="808">
      <c r="A808" s="61"/>
      <c r="B808" s="61"/>
      <c r="C808" s="61"/>
      <c r="D808" s="135"/>
      <c r="E808" s="148" t="s">
        <v>2693</v>
      </c>
      <c r="F808" s="148"/>
      <c r="G808" s="148"/>
      <c r="H808" s="148"/>
      <c r="I808" s="125"/>
      <c r="J808" s="125"/>
      <c r="K808" s="125"/>
      <c r="L808" s="61"/>
      <c r="M808" s="61"/>
      <c r="N808" s="151"/>
      <c r="O808" s="125"/>
      <c r="P808" s="152"/>
      <c r="Q808" s="152"/>
      <c r="R808" s="152"/>
      <c r="S808" s="151"/>
      <c r="T808" s="152"/>
      <c r="U808" s="152"/>
      <c r="V808" s="152"/>
      <c r="W808" s="125"/>
      <c r="X808" s="152"/>
      <c r="Y808" s="152"/>
      <c r="Z808" s="152"/>
      <c r="AA808" s="152"/>
      <c r="AB808" s="152"/>
      <c r="AC808" s="152"/>
      <c r="AD808" s="152"/>
      <c r="AE808" s="152"/>
      <c r="AF808" s="152"/>
      <c r="AG808" s="152"/>
      <c r="AH808" s="152"/>
      <c r="AI808" s="107"/>
      <c r="AJ808" s="107"/>
      <c r="AK808" s="107"/>
      <c r="AL808" s="107"/>
      <c r="AM808" s="107"/>
      <c r="AN808" s="107"/>
      <c r="AO808" s="107"/>
      <c r="AP808" s="107"/>
      <c r="AQ808" s="107"/>
      <c r="AR808" s="107"/>
      <c r="AS808" s="107"/>
      <c r="AT808" s="107"/>
      <c r="AU808" s="107"/>
      <c r="AV808" s="107"/>
      <c r="AW808" s="107"/>
      <c r="AX808" s="107"/>
    </row>
    <row r="809">
      <c r="A809" s="61"/>
      <c r="B809" s="61"/>
      <c r="C809" s="61"/>
      <c r="D809" s="148" t="s">
        <v>2694</v>
      </c>
      <c r="E809" s="148"/>
      <c r="F809" s="148"/>
      <c r="G809" s="148"/>
      <c r="H809" s="148"/>
      <c r="I809" s="125"/>
      <c r="J809" s="125"/>
      <c r="K809" s="125"/>
      <c r="L809" s="61"/>
      <c r="M809" s="61"/>
      <c r="N809" s="151"/>
      <c r="O809" s="125"/>
      <c r="P809" s="152"/>
      <c r="Q809" s="152"/>
      <c r="R809" s="152"/>
      <c r="S809" s="151"/>
      <c r="T809" s="152"/>
      <c r="U809" s="152"/>
      <c r="V809" s="152"/>
      <c r="W809" s="125"/>
      <c r="X809" s="152"/>
      <c r="Y809" s="152"/>
      <c r="Z809" s="152"/>
      <c r="AA809" s="152"/>
      <c r="AB809" s="152"/>
      <c r="AC809" s="152"/>
      <c r="AD809" s="152"/>
      <c r="AE809" s="152"/>
      <c r="AF809" s="152"/>
      <c r="AG809" s="152"/>
      <c r="AH809" s="152"/>
      <c r="AI809" s="107"/>
      <c r="AJ809" s="107"/>
      <c r="AK809" s="107"/>
      <c r="AL809" s="107"/>
      <c r="AM809" s="107"/>
      <c r="AN809" s="107"/>
      <c r="AO809" s="107"/>
      <c r="AP809" s="107"/>
      <c r="AQ809" s="107"/>
      <c r="AR809" s="107"/>
      <c r="AS809" s="107"/>
      <c r="AT809" s="107"/>
      <c r="AU809" s="107"/>
      <c r="AV809" s="107"/>
      <c r="AW809" s="107"/>
      <c r="AX809" s="107"/>
    </row>
    <row r="810">
      <c r="A810" s="61"/>
      <c r="B810" s="61"/>
      <c r="C810" s="62"/>
      <c r="D810" s="148" t="s">
        <v>2016</v>
      </c>
      <c r="E810" s="148"/>
      <c r="F810" s="148"/>
      <c r="G810" s="148"/>
      <c r="H810" s="148"/>
      <c r="I810" s="135"/>
      <c r="J810" s="135"/>
      <c r="K810" s="135"/>
      <c r="L810" s="62"/>
      <c r="M810" s="62"/>
      <c r="N810" s="151"/>
      <c r="O810" s="135"/>
      <c r="P810" s="152"/>
      <c r="Q810" s="152"/>
      <c r="R810" s="152"/>
      <c r="S810" s="151"/>
      <c r="T810" s="152"/>
      <c r="U810" s="152"/>
      <c r="V810" s="152"/>
      <c r="W810" s="135"/>
      <c r="X810" s="152"/>
      <c r="Y810" s="152"/>
      <c r="Z810" s="152"/>
      <c r="AA810" s="152"/>
      <c r="AB810" s="152"/>
      <c r="AC810" s="152"/>
      <c r="AD810" s="152"/>
      <c r="AE810" s="152"/>
      <c r="AF810" s="152"/>
      <c r="AG810" s="152"/>
      <c r="AH810" s="152"/>
      <c r="AI810" s="107"/>
      <c r="AJ810" s="107"/>
      <c r="AK810" s="107"/>
      <c r="AL810" s="107"/>
      <c r="AM810" s="107"/>
      <c r="AN810" s="107"/>
      <c r="AO810" s="107"/>
      <c r="AP810" s="107"/>
      <c r="AQ810" s="107"/>
      <c r="AR810" s="107"/>
      <c r="AS810" s="107"/>
      <c r="AT810" s="107"/>
      <c r="AU810" s="107"/>
      <c r="AV810" s="107"/>
      <c r="AW810" s="107"/>
      <c r="AX810" s="107"/>
    </row>
    <row r="811">
      <c r="A811" s="422">
        <v>91.0</v>
      </c>
      <c r="B811" s="61"/>
      <c r="C811" s="225" t="s">
        <v>1792</v>
      </c>
      <c r="D811" s="148" t="s">
        <v>2687</v>
      </c>
      <c r="E811" s="148"/>
      <c r="F811" s="148"/>
      <c r="G811" s="148"/>
      <c r="H811" s="148"/>
      <c r="I811" s="449" t="s">
        <v>2339</v>
      </c>
      <c r="J811" s="449" t="s">
        <v>1794</v>
      </c>
      <c r="K811" s="449" t="s">
        <v>1793</v>
      </c>
      <c r="L811" s="157" t="s">
        <v>1990</v>
      </c>
      <c r="M811" s="157" t="s">
        <v>2738</v>
      </c>
      <c r="N811" s="151"/>
      <c r="O811" s="449" t="s">
        <v>2247</v>
      </c>
      <c r="P811" s="152"/>
      <c r="Q811" s="152"/>
      <c r="R811" s="152"/>
      <c r="S811" s="151"/>
      <c r="T811" s="152"/>
      <c r="U811" s="152"/>
      <c r="V811" s="152"/>
      <c r="W811" s="449" t="s">
        <v>290</v>
      </c>
      <c r="X811" s="152"/>
      <c r="Y811" s="152"/>
      <c r="Z811" s="152"/>
      <c r="AA811" s="152"/>
      <c r="AB811" s="152"/>
      <c r="AC811" s="152"/>
      <c r="AD811" s="152"/>
      <c r="AE811" s="152"/>
      <c r="AF811" s="152"/>
      <c r="AG811" s="152"/>
      <c r="AH811" s="152"/>
      <c r="AI811" s="107"/>
      <c r="AJ811" s="107"/>
      <c r="AK811" s="107"/>
      <c r="AL811" s="107"/>
      <c r="AM811" s="107"/>
      <c r="AN811" s="107"/>
      <c r="AO811" s="107"/>
      <c r="AP811" s="107"/>
      <c r="AQ811" s="107"/>
      <c r="AR811" s="107"/>
      <c r="AS811" s="107"/>
      <c r="AT811" s="107"/>
      <c r="AU811" s="107"/>
      <c r="AV811" s="107"/>
      <c r="AW811" s="107"/>
      <c r="AX811" s="107"/>
    </row>
    <row r="812">
      <c r="A812" s="61"/>
      <c r="B812" s="61"/>
      <c r="C812" s="61"/>
      <c r="D812" s="148" t="s">
        <v>2689</v>
      </c>
      <c r="E812" s="148"/>
      <c r="F812" s="148"/>
      <c r="G812" s="148"/>
      <c r="H812" s="148"/>
      <c r="I812" s="125"/>
      <c r="J812" s="125"/>
      <c r="K812" s="125"/>
      <c r="L812" s="61"/>
      <c r="M812" s="61"/>
      <c r="N812" s="151"/>
      <c r="O812" s="125"/>
      <c r="P812" s="152"/>
      <c r="Q812" s="152"/>
      <c r="R812" s="152"/>
      <c r="S812" s="151"/>
      <c r="T812" s="152"/>
      <c r="U812" s="152"/>
      <c r="V812" s="152"/>
      <c r="W812" s="125"/>
      <c r="X812" s="152"/>
      <c r="Y812" s="152"/>
      <c r="Z812" s="152"/>
      <c r="AA812" s="152"/>
      <c r="AB812" s="152"/>
      <c r="AC812" s="152"/>
      <c r="AD812" s="152"/>
      <c r="AE812" s="152"/>
      <c r="AF812" s="152"/>
      <c r="AG812" s="152"/>
      <c r="AH812" s="152"/>
      <c r="AI812" s="107"/>
      <c r="AJ812" s="107"/>
      <c r="AK812" s="107"/>
      <c r="AL812" s="107"/>
      <c r="AM812" s="107"/>
      <c r="AN812" s="107"/>
      <c r="AO812" s="107"/>
      <c r="AP812" s="107"/>
      <c r="AQ812" s="107"/>
      <c r="AR812" s="107"/>
      <c r="AS812" s="107"/>
      <c r="AT812" s="107"/>
      <c r="AU812" s="107"/>
      <c r="AV812" s="107"/>
      <c r="AW812" s="107"/>
      <c r="AX812" s="107"/>
    </row>
    <row r="813">
      <c r="A813" s="61"/>
      <c r="B813" s="61"/>
      <c r="C813" s="61"/>
      <c r="D813" s="551" t="s">
        <v>2690</v>
      </c>
      <c r="E813" s="529" t="s">
        <v>2551</v>
      </c>
      <c r="F813" s="148"/>
      <c r="G813" s="148"/>
      <c r="H813" s="148"/>
      <c r="I813" s="125"/>
      <c r="J813" s="125"/>
      <c r="K813" s="125"/>
      <c r="L813" s="61"/>
      <c r="M813" s="61"/>
      <c r="N813" s="151"/>
      <c r="O813" s="125"/>
      <c r="P813" s="152"/>
      <c r="Q813" s="152"/>
      <c r="R813" s="152"/>
      <c r="S813" s="151"/>
      <c r="T813" s="152"/>
      <c r="U813" s="152"/>
      <c r="V813" s="152"/>
      <c r="W813" s="125"/>
      <c r="X813" s="152"/>
      <c r="Y813" s="152"/>
      <c r="Z813" s="152"/>
      <c r="AA813" s="152"/>
      <c r="AB813" s="152"/>
      <c r="AC813" s="152"/>
      <c r="AD813" s="152"/>
      <c r="AE813" s="152"/>
      <c r="AF813" s="152"/>
      <c r="AG813" s="152"/>
      <c r="AH813" s="152"/>
      <c r="AI813" s="107"/>
      <c r="AJ813" s="107"/>
      <c r="AK813" s="107"/>
      <c r="AL813" s="107"/>
      <c r="AM813" s="107"/>
      <c r="AN813" s="107"/>
      <c r="AO813" s="107"/>
      <c r="AP813" s="107"/>
      <c r="AQ813" s="107"/>
      <c r="AR813" s="107"/>
      <c r="AS813" s="107"/>
      <c r="AT813" s="107"/>
      <c r="AU813" s="107"/>
      <c r="AV813" s="107"/>
      <c r="AW813" s="107"/>
      <c r="AX813" s="107"/>
    </row>
    <row r="814">
      <c r="A814" s="61"/>
      <c r="B814" s="61"/>
      <c r="C814" s="61"/>
      <c r="D814" s="135"/>
      <c r="E814" s="529" t="s">
        <v>2691</v>
      </c>
      <c r="F814" s="148"/>
      <c r="G814" s="148"/>
      <c r="H814" s="148"/>
      <c r="I814" s="125"/>
      <c r="J814" s="125"/>
      <c r="K814" s="125"/>
      <c r="L814" s="61"/>
      <c r="M814" s="61"/>
      <c r="N814" s="151"/>
      <c r="O814" s="125"/>
      <c r="P814" s="152"/>
      <c r="Q814" s="152"/>
      <c r="R814" s="152"/>
      <c r="S814" s="151"/>
      <c r="T814" s="152"/>
      <c r="U814" s="152"/>
      <c r="V814" s="152"/>
      <c r="W814" s="125"/>
      <c r="X814" s="152"/>
      <c r="Y814" s="152"/>
      <c r="Z814" s="152"/>
      <c r="AA814" s="152"/>
      <c r="AB814" s="152"/>
      <c r="AC814" s="152"/>
      <c r="AD814" s="152"/>
      <c r="AE814" s="152"/>
      <c r="AF814" s="152"/>
      <c r="AG814" s="152"/>
      <c r="AH814" s="152"/>
      <c r="AI814" s="107"/>
      <c r="AJ814" s="107"/>
      <c r="AK814" s="107"/>
      <c r="AL814" s="107"/>
      <c r="AM814" s="107"/>
      <c r="AN814" s="107"/>
      <c r="AO814" s="107"/>
      <c r="AP814" s="107"/>
      <c r="AQ814" s="107"/>
      <c r="AR814" s="107"/>
      <c r="AS814" s="107"/>
      <c r="AT814" s="107"/>
      <c r="AU814" s="107"/>
      <c r="AV814" s="107"/>
      <c r="AW814" s="107"/>
      <c r="AX814" s="107"/>
    </row>
    <row r="815">
      <c r="A815" s="61"/>
      <c r="B815" s="61"/>
      <c r="C815" s="61"/>
      <c r="D815" s="148" t="s">
        <v>2692</v>
      </c>
      <c r="E815" s="148"/>
      <c r="F815" s="148"/>
      <c r="G815" s="148"/>
      <c r="H815" s="148"/>
      <c r="I815" s="125"/>
      <c r="J815" s="125"/>
      <c r="K815" s="125"/>
      <c r="L815" s="61"/>
      <c r="M815" s="61"/>
      <c r="N815" s="151"/>
      <c r="O815" s="125"/>
      <c r="P815" s="152"/>
      <c r="Q815" s="152"/>
      <c r="R815" s="152"/>
      <c r="S815" s="151"/>
      <c r="T815" s="152"/>
      <c r="U815" s="152"/>
      <c r="V815" s="152"/>
      <c r="W815" s="125"/>
      <c r="X815" s="152"/>
      <c r="Y815" s="152"/>
      <c r="Z815" s="152"/>
      <c r="AA815" s="152"/>
      <c r="AB815" s="152"/>
      <c r="AC815" s="152"/>
      <c r="AD815" s="152"/>
      <c r="AE815" s="152"/>
      <c r="AF815" s="152"/>
      <c r="AG815" s="152"/>
      <c r="AH815" s="152"/>
      <c r="AI815" s="107"/>
      <c r="AJ815" s="107"/>
      <c r="AK815" s="107"/>
      <c r="AL815" s="107"/>
      <c r="AM815" s="107"/>
      <c r="AN815" s="107"/>
      <c r="AO815" s="107"/>
      <c r="AP815" s="107"/>
      <c r="AQ815" s="107"/>
      <c r="AR815" s="107"/>
      <c r="AS815" s="107"/>
      <c r="AT815" s="107"/>
      <c r="AU815" s="107"/>
      <c r="AV815" s="107"/>
      <c r="AW815" s="107"/>
      <c r="AX815" s="107"/>
    </row>
    <row r="816">
      <c r="A816" s="61"/>
      <c r="B816" s="61"/>
      <c r="C816" s="61"/>
      <c r="D816" s="449" t="s">
        <v>2014</v>
      </c>
      <c r="E816" s="148" t="s">
        <v>2554</v>
      </c>
      <c r="F816" s="148"/>
      <c r="G816" s="148"/>
      <c r="H816" s="148"/>
      <c r="I816" s="125"/>
      <c r="J816" s="125"/>
      <c r="K816" s="125"/>
      <c r="L816" s="61"/>
      <c r="M816" s="61"/>
      <c r="N816" s="151"/>
      <c r="O816" s="125"/>
      <c r="P816" s="152"/>
      <c r="Q816" s="152"/>
      <c r="R816" s="152"/>
      <c r="S816" s="151"/>
      <c r="T816" s="152"/>
      <c r="U816" s="152"/>
      <c r="V816" s="152"/>
      <c r="W816" s="125"/>
      <c r="X816" s="152"/>
      <c r="Y816" s="152"/>
      <c r="Z816" s="152"/>
      <c r="AA816" s="152"/>
      <c r="AB816" s="152"/>
      <c r="AC816" s="152"/>
      <c r="AD816" s="152"/>
      <c r="AE816" s="152"/>
      <c r="AF816" s="152"/>
      <c r="AG816" s="152"/>
      <c r="AH816" s="152"/>
      <c r="AI816" s="107"/>
      <c r="AJ816" s="107"/>
      <c r="AK816" s="107"/>
      <c r="AL816" s="107"/>
      <c r="AM816" s="107"/>
      <c r="AN816" s="107"/>
      <c r="AO816" s="107"/>
      <c r="AP816" s="107"/>
      <c r="AQ816" s="107"/>
      <c r="AR816" s="107"/>
      <c r="AS816" s="107"/>
      <c r="AT816" s="107"/>
      <c r="AU816" s="107"/>
      <c r="AV816" s="107"/>
      <c r="AW816" s="107"/>
      <c r="AX816" s="107"/>
    </row>
    <row r="817">
      <c r="A817" s="61"/>
      <c r="B817" s="61"/>
      <c r="C817" s="61"/>
      <c r="D817" s="135"/>
      <c r="E817" s="148" t="s">
        <v>2693</v>
      </c>
      <c r="F817" s="148"/>
      <c r="G817" s="148"/>
      <c r="H817" s="148"/>
      <c r="I817" s="125"/>
      <c r="J817" s="125"/>
      <c r="K817" s="125"/>
      <c r="L817" s="61"/>
      <c r="M817" s="61"/>
      <c r="N817" s="151"/>
      <c r="O817" s="125"/>
      <c r="P817" s="152"/>
      <c r="Q817" s="152"/>
      <c r="R817" s="152"/>
      <c r="S817" s="151"/>
      <c r="T817" s="152"/>
      <c r="U817" s="152"/>
      <c r="V817" s="152"/>
      <c r="W817" s="125"/>
      <c r="X817" s="152"/>
      <c r="Y817" s="152"/>
      <c r="Z817" s="152"/>
      <c r="AA817" s="152"/>
      <c r="AB817" s="152"/>
      <c r="AC817" s="152"/>
      <c r="AD817" s="152"/>
      <c r="AE817" s="152"/>
      <c r="AF817" s="152"/>
      <c r="AG817" s="152"/>
      <c r="AH817" s="152"/>
      <c r="AI817" s="107"/>
      <c r="AJ817" s="107"/>
      <c r="AK817" s="107"/>
      <c r="AL817" s="107"/>
      <c r="AM817" s="107"/>
      <c r="AN817" s="107"/>
      <c r="AO817" s="107"/>
      <c r="AP817" s="107"/>
      <c r="AQ817" s="107"/>
      <c r="AR817" s="107"/>
      <c r="AS817" s="107"/>
      <c r="AT817" s="107"/>
      <c r="AU817" s="107"/>
      <c r="AV817" s="107"/>
      <c r="AW817" s="107"/>
      <c r="AX817" s="107"/>
    </row>
    <row r="818">
      <c r="A818" s="61"/>
      <c r="B818" s="61"/>
      <c r="C818" s="62"/>
      <c r="D818" s="148" t="s">
        <v>2016</v>
      </c>
      <c r="E818" s="148"/>
      <c r="F818" s="148"/>
      <c r="G818" s="148"/>
      <c r="H818" s="148"/>
      <c r="I818" s="135"/>
      <c r="J818" s="135"/>
      <c r="K818" s="135"/>
      <c r="L818" s="62"/>
      <c r="M818" s="62"/>
      <c r="N818" s="151"/>
      <c r="O818" s="135"/>
      <c r="P818" s="152"/>
      <c r="Q818" s="152"/>
      <c r="R818" s="152"/>
      <c r="S818" s="151"/>
      <c r="T818" s="152"/>
      <c r="U818" s="152"/>
      <c r="V818" s="152"/>
      <c r="W818" s="135"/>
      <c r="X818" s="152"/>
      <c r="Y818" s="152"/>
      <c r="Z818" s="152"/>
      <c r="AA818" s="152"/>
      <c r="AB818" s="152"/>
      <c r="AC818" s="152"/>
      <c r="AD818" s="152"/>
      <c r="AE818" s="152"/>
      <c r="AF818" s="152"/>
      <c r="AG818" s="152"/>
      <c r="AH818" s="152"/>
      <c r="AI818" s="107"/>
      <c r="AJ818" s="107"/>
      <c r="AK818" s="107"/>
      <c r="AL818" s="107"/>
      <c r="AM818" s="107"/>
      <c r="AN818" s="107"/>
      <c r="AO818" s="107"/>
      <c r="AP818" s="107"/>
      <c r="AQ818" s="107"/>
      <c r="AR818" s="107"/>
      <c r="AS818" s="107"/>
      <c r="AT818" s="107"/>
      <c r="AU818" s="107"/>
      <c r="AV818" s="107"/>
      <c r="AW818" s="107"/>
      <c r="AX818" s="107"/>
    </row>
    <row r="819">
      <c r="A819" s="422">
        <v>92.0</v>
      </c>
      <c r="B819" s="61"/>
      <c r="C819" s="225" t="s">
        <v>1795</v>
      </c>
      <c r="D819" s="148" t="s">
        <v>2687</v>
      </c>
      <c r="E819" s="148"/>
      <c r="F819" s="148"/>
      <c r="G819" s="148"/>
      <c r="H819" s="148"/>
      <c r="I819" s="449" t="s">
        <v>2339</v>
      </c>
      <c r="J819" s="449" t="s">
        <v>1797</v>
      </c>
      <c r="K819" s="449" t="s">
        <v>1796</v>
      </c>
      <c r="L819" s="157" t="s">
        <v>1990</v>
      </c>
      <c r="M819" s="157" t="s">
        <v>2738</v>
      </c>
      <c r="N819" s="151"/>
      <c r="O819" s="449" t="s">
        <v>2247</v>
      </c>
      <c r="P819" s="152"/>
      <c r="Q819" s="152"/>
      <c r="R819" s="152"/>
      <c r="S819" s="151"/>
      <c r="T819" s="152"/>
      <c r="U819" s="152"/>
      <c r="V819" s="152"/>
      <c r="W819" s="449" t="s">
        <v>290</v>
      </c>
      <c r="X819" s="152"/>
      <c r="Y819" s="152"/>
      <c r="Z819" s="152"/>
      <c r="AA819" s="152"/>
      <c r="AB819" s="152"/>
      <c r="AC819" s="152"/>
      <c r="AD819" s="152"/>
      <c r="AE819" s="152"/>
      <c r="AF819" s="152"/>
      <c r="AG819" s="152"/>
      <c r="AH819" s="152"/>
      <c r="AI819" s="107"/>
      <c r="AJ819" s="107"/>
      <c r="AK819" s="107"/>
      <c r="AL819" s="107"/>
      <c r="AM819" s="107"/>
      <c r="AN819" s="107"/>
      <c r="AO819" s="107"/>
      <c r="AP819" s="107"/>
      <c r="AQ819" s="107"/>
      <c r="AR819" s="107"/>
      <c r="AS819" s="107"/>
      <c r="AT819" s="107"/>
      <c r="AU819" s="107"/>
      <c r="AV819" s="107"/>
      <c r="AW819" s="107"/>
      <c r="AX819" s="107"/>
    </row>
    <row r="820">
      <c r="A820" s="61"/>
      <c r="B820" s="61"/>
      <c r="C820" s="61"/>
      <c r="D820" s="148" t="s">
        <v>2689</v>
      </c>
      <c r="E820" s="148"/>
      <c r="F820" s="148"/>
      <c r="G820" s="148"/>
      <c r="H820" s="148"/>
      <c r="I820" s="125"/>
      <c r="J820" s="125"/>
      <c r="K820" s="125"/>
      <c r="L820" s="61"/>
      <c r="M820" s="61"/>
      <c r="N820" s="151"/>
      <c r="O820" s="125"/>
      <c r="P820" s="152"/>
      <c r="Q820" s="152"/>
      <c r="R820" s="152"/>
      <c r="S820" s="151"/>
      <c r="T820" s="152"/>
      <c r="U820" s="152"/>
      <c r="V820" s="152"/>
      <c r="W820" s="125"/>
      <c r="X820" s="152"/>
      <c r="Y820" s="152"/>
      <c r="Z820" s="152"/>
      <c r="AA820" s="152"/>
      <c r="AB820" s="152"/>
      <c r="AC820" s="152"/>
      <c r="AD820" s="152"/>
      <c r="AE820" s="152"/>
      <c r="AF820" s="152"/>
      <c r="AG820" s="152"/>
      <c r="AH820" s="152"/>
      <c r="AI820" s="107"/>
      <c r="AJ820" s="107"/>
      <c r="AK820" s="107"/>
      <c r="AL820" s="107"/>
      <c r="AM820" s="107"/>
      <c r="AN820" s="107"/>
      <c r="AO820" s="107"/>
      <c r="AP820" s="107"/>
      <c r="AQ820" s="107"/>
      <c r="AR820" s="107"/>
      <c r="AS820" s="107"/>
      <c r="AT820" s="107"/>
      <c r="AU820" s="107"/>
      <c r="AV820" s="107"/>
      <c r="AW820" s="107"/>
      <c r="AX820" s="107"/>
    </row>
    <row r="821">
      <c r="A821" s="61"/>
      <c r="B821" s="61"/>
      <c r="C821" s="61"/>
      <c r="D821" s="551" t="s">
        <v>2690</v>
      </c>
      <c r="E821" s="529" t="s">
        <v>2551</v>
      </c>
      <c r="F821" s="148"/>
      <c r="G821" s="148"/>
      <c r="H821" s="148"/>
      <c r="I821" s="125"/>
      <c r="J821" s="125"/>
      <c r="K821" s="125"/>
      <c r="L821" s="61"/>
      <c r="M821" s="61"/>
      <c r="N821" s="151"/>
      <c r="O821" s="125"/>
      <c r="P821" s="152"/>
      <c r="Q821" s="152"/>
      <c r="R821" s="152"/>
      <c r="S821" s="151"/>
      <c r="T821" s="152"/>
      <c r="U821" s="152"/>
      <c r="V821" s="152"/>
      <c r="W821" s="125"/>
      <c r="X821" s="152"/>
      <c r="Y821" s="152"/>
      <c r="Z821" s="152"/>
      <c r="AA821" s="152"/>
      <c r="AB821" s="152"/>
      <c r="AC821" s="152"/>
      <c r="AD821" s="152"/>
      <c r="AE821" s="152"/>
      <c r="AF821" s="152"/>
      <c r="AG821" s="152"/>
      <c r="AH821" s="152"/>
      <c r="AI821" s="107"/>
      <c r="AJ821" s="107"/>
      <c r="AK821" s="107"/>
      <c r="AL821" s="107"/>
      <c r="AM821" s="107"/>
      <c r="AN821" s="107"/>
      <c r="AO821" s="107"/>
      <c r="AP821" s="107"/>
      <c r="AQ821" s="107"/>
      <c r="AR821" s="107"/>
      <c r="AS821" s="107"/>
      <c r="AT821" s="107"/>
      <c r="AU821" s="107"/>
      <c r="AV821" s="107"/>
      <c r="AW821" s="107"/>
      <c r="AX821" s="107"/>
    </row>
    <row r="822">
      <c r="A822" s="61"/>
      <c r="B822" s="61"/>
      <c r="C822" s="61"/>
      <c r="D822" s="135"/>
      <c r="E822" s="529" t="s">
        <v>2691</v>
      </c>
      <c r="F822" s="148"/>
      <c r="G822" s="148"/>
      <c r="H822" s="148"/>
      <c r="I822" s="125"/>
      <c r="J822" s="125"/>
      <c r="K822" s="125"/>
      <c r="L822" s="61"/>
      <c r="M822" s="61"/>
      <c r="N822" s="151"/>
      <c r="O822" s="125"/>
      <c r="P822" s="152"/>
      <c r="Q822" s="152"/>
      <c r="R822" s="152"/>
      <c r="S822" s="151"/>
      <c r="T822" s="152"/>
      <c r="U822" s="152"/>
      <c r="V822" s="152"/>
      <c r="W822" s="125"/>
      <c r="X822" s="152"/>
      <c r="Y822" s="152"/>
      <c r="Z822" s="152"/>
      <c r="AA822" s="152"/>
      <c r="AB822" s="152"/>
      <c r="AC822" s="152"/>
      <c r="AD822" s="152"/>
      <c r="AE822" s="152"/>
      <c r="AF822" s="152"/>
      <c r="AG822" s="152"/>
      <c r="AH822" s="152"/>
      <c r="AI822" s="107"/>
      <c r="AJ822" s="107"/>
      <c r="AK822" s="107"/>
      <c r="AL822" s="107"/>
      <c r="AM822" s="107"/>
      <c r="AN822" s="107"/>
      <c r="AO822" s="107"/>
      <c r="AP822" s="107"/>
      <c r="AQ822" s="107"/>
      <c r="AR822" s="107"/>
      <c r="AS822" s="107"/>
      <c r="AT822" s="107"/>
      <c r="AU822" s="107"/>
      <c r="AV822" s="107"/>
      <c r="AW822" s="107"/>
      <c r="AX822" s="107"/>
    </row>
    <row r="823">
      <c r="A823" s="61"/>
      <c r="B823" s="61"/>
      <c r="C823" s="61"/>
      <c r="D823" s="148" t="s">
        <v>2692</v>
      </c>
      <c r="E823" s="148"/>
      <c r="F823" s="148"/>
      <c r="G823" s="148"/>
      <c r="H823" s="148"/>
      <c r="I823" s="125"/>
      <c r="J823" s="125"/>
      <c r="K823" s="125"/>
      <c r="L823" s="61"/>
      <c r="M823" s="61"/>
      <c r="N823" s="151"/>
      <c r="O823" s="125"/>
      <c r="P823" s="152"/>
      <c r="Q823" s="152"/>
      <c r="R823" s="152"/>
      <c r="S823" s="151"/>
      <c r="T823" s="152"/>
      <c r="U823" s="152"/>
      <c r="V823" s="152"/>
      <c r="W823" s="125"/>
      <c r="X823" s="152"/>
      <c r="Y823" s="152"/>
      <c r="Z823" s="152"/>
      <c r="AA823" s="152"/>
      <c r="AB823" s="152"/>
      <c r="AC823" s="152"/>
      <c r="AD823" s="152"/>
      <c r="AE823" s="152"/>
      <c r="AF823" s="152"/>
      <c r="AG823" s="152"/>
      <c r="AH823" s="152"/>
      <c r="AI823" s="107"/>
      <c r="AJ823" s="107"/>
      <c r="AK823" s="107"/>
      <c r="AL823" s="107"/>
      <c r="AM823" s="107"/>
      <c r="AN823" s="107"/>
      <c r="AO823" s="107"/>
      <c r="AP823" s="107"/>
      <c r="AQ823" s="107"/>
      <c r="AR823" s="107"/>
      <c r="AS823" s="107"/>
      <c r="AT823" s="107"/>
      <c r="AU823" s="107"/>
      <c r="AV823" s="107"/>
      <c r="AW823" s="107"/>
      <c r="AX823" s="107"/>
    </row>
    <row r="824">
      <c r="A824" s="61"/>
      <c r="B824" s="61"/>
      <c r="C824" s="61"/>
      <c r="D824" s="449" t="s">
        <v>2014</v>
      </c>
      <c r="E824" s="148" t="s">
        <v>2554</v>
      </c>
      <c r="F824" s="148"/>
      <c r="G824" s="148"/>
      <c r="H824" s="148"/>
      <c r="I824" s="125"/>
      <c r="J824" s="125"/>
      <c r="K824" s="125"/>
      <c r="L824" s="61"/>
      <c r="M824" s="61"/>
      <c r="N824" s="151"/>
      <c r="O824" s="125"/>
      <c r="P824" s="152"/>
      <c r="Q824" s="152"/>
      <c r="R824" s="152"/>
      <c r="S824" s="151"/>
      <c r="T824" s="152"/>
      <c r="U824" s="152"/>
      <c r="V824" s="152"/>
      <c r="W824" s="125"/>
      <c r="X824" s="152"/>
      <c r="Y824" s="152"/>
      <c r="Z824" s="152"/>
      <c r="AA824" s="152"/>
      <c r="AB824" s="152"/>
      <c r="AC824" s="152"/>
      <c r="AD824" s="152"/>
      <c r="AE824" s="152"/>
      <c r="AF824" s="152"/>
      <c r="AG824" s="152"/>
      <c r="AH824" s="152"/>
      <c r="AI824" s="107"/>
      <c r="AJ824" s="107"/>
      <c r="AK824" s="107"/>
      <c r="AL824" s="107"/>
      <c r="AM824" s="107"/>
      <c r="AN824" s="107"/>
      <c r="AO824" s="107"/>
      <c r="AP824" s="107"/>
      <c r="AQ824" s="107"/>
      <c r="AR824" s="107"/>
      <c r="AS824" s="107"/>
      <c r="AT824" s="107"/>
      <c r="AU824" s="107"/>
      <c r="AV824" s="107"/>
      <c r="AW824" s="107"/>
      <c r="AX824" s="107"/>
    </row>
    <row r="825">
      <c r="A825" s="61"/>
      <c r="B825" s="61"/>
      <c r="C825" s="61"/>
      <c r="D825" s="135"/>
      <c r="E825" s="148" t="s">
        <v>2693</v>
      </c>
      <c r="F825" s="148"/>
      <c r="G825" s="148"/>
      <c r="H825" s="148"/>
      <c r="I825" s="125"/>
      <c r="J825" s="125"/>
      <c r="K825" s="125"/>
      <c r="L825" s="61"/>
      <c r="M825" s="61"/>
      <c r="N825" s="151"/>
      <c r="O825" s="125"/>
      <c r="P825" s="152"/>
      <c r="Q825" s="152"/>
      <c r="R825" s="152"/>
      <c r="S825" s="151"/>
      <c r="T825" s="152"/>
      <c r="U825" s="152"/>
      <c r="V825" s="152"/>
      <c r="W825" s="125"/>
      <c r="X825" s="152"/>
      <c r="Y825" s="152"/>
      <c r="Z825" s="152"/>
      <c r="AA825" s="152"/>
      <c r="AB825" s="152"/>
      <c r="AC825" s="152"/>
      <c r="AD825" s="152"/>
      <c r="AE825" s="152"/>
      <c r="AF825" s="152"/>
      <c r="AG825" s="152"/>
      <c r="AH825" s="152"/>
      <c r="AI825" s="107"/>
      <c r="AJ825" s="107"/>
      <c r="AK825" s="107"/>
      <c r="AL825" s="107"/>
      <c r="AM825" s="107"/>
      <c r="AN825" s="107"/>
      <c r="AO825" s="107"/>
      <c r="AP825" s="107"/>
      <c r="AQ825" s="107"/>
      <c r="AR825" s="107"/>
      <c r="AS825" s="107"/>
      <c r="AT825" s="107"/>
      <c r="AU825" s="107"/>
      <c r="AV825" s="107"/>
      <c r="AW825" s="107"/>
      <c r="AX825" s="107"/>
    </row>
    <row r="826">
      <c r="A826" s="61"/>
      <c r="B826" s="61"/>
      <c r="C826" s="61"/>
      <c r="D826" s="148" t="s">
        <v>2694</v>
      </c>
      <c r="E826" s="148"/>
      <c r="F826" s="148"/>
      <c r="G826" s="148"/>
      <c r="H826" s="148"/>
      <c r="I826" s="125"/>
      <c r="J826" s="125"/>
      <c r="K826" s="125"/>
      <c r="L826" s="61"/>
      <c r="M826" s="61"/>
      <c r="N826" s="151"/>
      <c r="O826" s="125"/>
      <c r="P826" s="152"/>
      <c r="Q826" s="152"/>
      <c r="R826" s="152"/>
      <c r="S826" s="151"/>
      <c r="T826" s="152"/>
      <c r="U826" s="152"/>
      <c r="V826" s="152"/>
      <c r="W826" s="125"/>
      <c r="X826" s="152"/>
      <c r="Y826" s="152"/>
      <c r="Z826" s="152"/>
      <c r="AA826" s="152"/>
      <c r="AB826" s="152"/>
      <c r="AC826" s="152"/>
      <c r="AD826" s="152"/>
      <c r="AE826" s="152"/>
      <c r="AF826" s="152"/>
      <c r="AG826" s="152"/>
      <c r="AH826" s="152"/>
      <c r="AI826" s="107"/>
      <c r="AJ826" s="107"/>
      <c r="AK826" s="107"/>
      <c r="AL826" s="107"/>
      <c r="AM826" s="107"/>
      <c r="AN826" s="107"/>
      <c r="AO826" s="107"/>
      <c r="AP826" s="107"/>
      <c r="AQ826" s="107"/>
      <c r="AR826" s="107"/>
      <c r="AS826" s="107"/>
      <c r="AT826" s="107"/>
      <c r="AU826" s="107"/>
      <c r="AV826" s="107"/>
      <c r="AW826" s="107"/>
      <c r="AX826" s="107"/>
    </row>
    <row r="827">
      <c r="A827" s="61"/>
      <c r="B827" s="61"/>
      <c r="C827" s="62"/>
      <c r="D827" s="148" t="s">
        <v>2016</v>
      </c>
      <c r="E827" s="148"/>
      <c r="F827" s="148"/>
      <c r="G827" s="148"/>
      <c r="H827" s="148"/>
      <c r="I827" s="135"/>
      <c r="J827" s="135"/>
      <c r="K827" s="135"/>
      <c r="L827" s="62"/>
      <c r="M827" s="62"/>
      <c r="N827" s="151"/>
      <c r="O827" s="135"/>
      <c r="P827" s="152"/>
      <c r="Q827" s="152"/>
      <c r="R827" s="152"/>
      <c r="S827" s="151"/>
      <c r="T827" s="152"/>
      <c r="U827" s="152"/>
      <c r="V827" s="152"/>
      <c r="W827" s="135"/>
      <c r="X827" s="152"/>
      <c r="Y827" s="152"/>
      <c r="Z827" s="152"/>
      <c r="AA827" s="152"/>
      <c r="AB827" s="152"/>
      <c r="AC827" s="152"/>
      <c r="AD827" s="152"/>
      <c r="AE827" s="152"/>
      <c r="AF827" s="152"/>
      <c r="AG827" s="152"/>
      <c r="AH827" s="152"/>
      <c r="AI827" s="107"/>
      <c r="AJ827" s="107"/>
      <c r="AK827" s="107"/>
      <c r="AL827" s="107"/>
      <c r="AM827" s="107"/>
      <c r="AN827" s="107"/>
      <c r="AO827" s="107"/>
      <c r="AP827" s="107"/>
      <c r="AQ827" s="107"/>
      <c r="AR827" s="107"/>
      <c r="AS827" s="107"/>
      <c r="AT827" s="107"/>
      <c r="AU827" s="107"/>
      <c r="AV827" s="107"/>
      <c r="AW827" s="107"/>
      <c r="AX827" s="107"/>
    </row>
    <row r="828">
      <c r="A828" s="422">
        <v>93.0</v>
      </c>
      <c r="B828" s="61"/>
      <c r="C828" s="225" t="s">
        <v>1798</v>
      </c>
      <c r="D828" s="148" t="s">
        <v>2687</v>
      </c>
      <c r="E828" s="148"/>
      <c r="F828" s="148"/>
      <c r="G828" s="148"/>
      <c r="H828" s="148"/>
      <c r="I828" s="449" t="s">
        <v>2339</v>
      </c>
      <c r="J828" s="449" t="s">
        <v>1800</v>
      </c>
      <c r="K828" s="449" t="s">
        <v>1799</v>
      </c>
      <c r="L828" s="157" t="s">
        <v>1990</v>
      </c>
      <c r="M828" s="157" t="s">
        <v>2738</v>
      </c>
      <c r="N828" s="151"/>
      <c r="O828" s="449" t="s">
        <v>2247</v>
      </c>
      <c r="P828" s="152"/>
      <c r="Q828" s="152"/>
      <c r="R828" s="152"/>
      <c r="S828" s="151"/>
      <c r="T828" s="152"/>
      <c r="U828" s="152"/>
      <c r="V828" s="152"/>
      <c r="W828" s="449" t="s">
        <v>290</v>
      </c>
      <c r="X828" s="152"/>
      <c r="Y828" s="152"/>
      <c r="Z828" s="152"/>
      <c r="AA828" s="152"/>
      <c r="AB828" s="152"/>
      <c r="AC828" s="152"/>
      <c r="AD828" s="152"/>
      <c r="AE828" s="152"/>
      <c r="AF828" s="152"/>
      <c r="AG828" s="152"/>
      <c r="AH828" s="152"/>
      <c r="AI828" s="107"/>
      <c r="AJ828" s="107"/>
      <c r="AK828" s="107"/>
      <c r="AL828" s="107"/>
      <c r="AM828" s="107"/>
      <c r="AN828" s="107"/>
      <c r="AO828" s="107"/>
      <c r="AP828" s="107"/>
      <c r="AQ828" s="107"/>
      <c r="AR828" s="107"/>
      <c r="AS828" s="107"/>
      <c r="AT828" s="107"/>
      <c r="AU828" s="107"/>
      <c r="AV828" s="107"/>
      <c r="AW828" s="107"/>
      <c r="AX828" s="107"/>
    </row>
    <row r="829">
      <c r="A829" s="61"/>
      <c r="B829" s="61"/>
      <c r="C829" s="61"/>
      <c r="D829" s="148" t="s">
        <v>2689</v>
      </c>
      <c r="E829" s="148"/>
      <c r="F829" s="148"/>
      <c r="G829" s="148"/>
      <c r="H829" s="148"/>
      <c r="I829" s="125"/>
      <c r="J829" s="125"/>
      <c r="K829" s="125"/>
      <c r="L829" s="61"/>
      <c r="M829" s="61"/>
      <c r="N829" s="151"/>
      <c r="O829" s="125"/>
      <c r="P829" s="152"/>
      <c r="Q829" s="152"/>
      <c r="R829" s="152"/>
      <c r="S829" s="151"/>
      <c r="T829" s="152"/>
      <c r="U829" s="152"/>
      <c r="V829" s="152"/>
      <c r="W829" s="125"/>
      <c r="X829" s="152"/>
      <c r="Y829" s="152"/>
      <c r="Z829" s="152"/>
      <c r="AA829" s="152"/>
      <c r="AB829" s="152"/>
      <c r="AC829" s="152"/>
      <c r="AD829" s="152"/>
      <c r="AE829" s="152"/>
      <c r="AF829" s="152"/>
      <c r="AG829" s="152"/>
      <c r="AH829" s="152"/>
      <c r="AI829" s="107"/>
      <c r="AJ829" s="107"/>
      <c r="AK829" s="107"/>
      <c r="AL829" s="107"/>
      <c r="AM829" s="107"/>
      <c r="AN829" s="107"/>
      <c r="AO829" s="107"/>
      <c r="AP829" s="107"/>
      <c r="AQ829" s="107"/>
      <c r="AR829" s="107"/>
      <c r="AS829" s="107"/>
      <c r="AT829" s="107"/>
      <c r="AU829" s="107"/>
      <c r="AV829" s="107"/>
      <c r="AW829" s="107"/>
      <c r="AX829" s="107"/>
    </row>
    <row r="830">
      <c r="A830" s="61"/>
      <c r="B830" s="61"/>
      <c r="C830" s="61"/>
      <c r="D830" s="148" t="s">
        <v>2690</v>
      </c>
      <c r="E830" s="148" t="s">
        <v>2551</v>
      </c>
      <c r="F830" s="148"/>
      <c r="G830" s="148"/>
      <c r="H830" s="148"/>
      <c r="I830" s="125"/>
      <c r="J830" s="125"/>
      <c r="K830" s="125"/>
      <c r="L830" s="61"/>
      <c r="M830" s="61"/>
      <c r="N830" s="151"/>
      <c r="O830" s="125"/>
      <c r="P830" s="152"/>
      <c r="Q830" s="152"/>
      <c r="R830" s="152"/>
      <c r="S830" s="151"/>
      <c r="T830" s="152"/>
      <c r="U830" s="152"/>
      <c r="V830" s="152"/>
      <c r="W830" s="125"/>
      <c r="X830" s="152"/>
      <c r="Y830" s="152"/>
      <c r="Z830" s="152"/>
      <c r="AA830" s="152"/>
      <c r="AB830" s="152"/>
      <c r="AC830" s="152"/>
      <c r="AD830" s="152"/>
      <c r="AE830" s="152"/>
      <c r="AF830" s="152"/>
      <c r="AG830" s="152"/>
      <c r="AH830" s="152"/>
      <c r="AI830" s="107"/>
      <c r="AJ830" s="107"/>
      <c r="AK830" s="107"/>
      <c r="AL830" s="107"/>
      <c r="AM830" s="107"/>
      <c r="AN830" s="107"/>
      <c r="AO830" s="107"/>
      <c r="AP830" s="107"/>
      <c r="AQ830" s="107"/>
      <c r="AR830" s="107"/>
      <c r="AS830" s="107"/>
      <c r="AT830" s="107"/>
      <c r="AU830" s="107"/>
      <c r="AV830" s="107"/>
      <c r="AW830" s="107"/>
      <c r="AX830" s="107"/>
    </row>
    <row r="831">
      <c r="A831" s="61"/>
      <c r="B831" s="61"/>
      <c r="C831" s="61"/>
      <c r="D831" s="148" t="s">
        <v>2692</v>
      </c>
      <c r="E831" s="148"/>
      <c r="F831" s="148"/>
      <c r="G831" s="148"/>
      <c r="H831" s="148"/>
      <c r="I831" s="125"/>
      <c r="J831" s="125"/>
      <c r="K831" s="125"/>
      <c r="L831" s="61"/>
      <c r="M831" s="61"/>
      <c r="N831" s="151"/>
      <c r="O831" s="125"/>
      <c r="P831" s="152"/>
      <c r="Q831" s="152"/>
      <c r="R831" s="152"/>
      <c r="S831" s="151"/>
      <c r="T831" s="152"/>
      <c r="U831" s="152"/>
      <c r="V831" s="152"/>
      <c r="W831" s="125"/>
      <c r="X831" s="152"/>
      <c r="Y831" s="152"/>
      <c r="Z831" s="152"/>
      <c r="AA831" s="152"/>
      <c r="AB831" s="152"/>
      <c r="AC831" s="152"/>
      <c r="AD831" s="152"/>
      <c r="AE831" s="152"/>
      <c r="AF831" s="152"/>
      <c r="AG831" s="152"/>
      <c r="AH831" s="152"/>
      <c r="AI831" s="107"/>
      <c r="AJ831" s="107"/>
      <c r="AK831" s="107"/>
      <c r="AL831" s="107"/>
      <c r="AM831" s="107"/>
      <c r="AN831" s="107"/>
      <c r="AO831" s="107"/>
      <c r="AP831" s="107"/>
      <c r="AQ831" s="107"/>
      <c r="AR831" s="107"/>
      <c r="AS831" s="107"/>
      <c r="AT831" s="107"/>
      <c r="AU831" s="107"/>
      <c r="AV831" s="107"/>
      <c r="AW831" s="107"/>
      <c r="AX831" s="107"/>
    </row>
    <row r="832">
      <c r="A832" s="61"/>
      <c r="B832" s="61"/>
      <c r="C832" s="61"/>
      <c r="D832" s="449" t="s">
        <v>2014</v>
      </c>
      <c r="E832" s="148" t="s">
        <v>2554</v>
      </c>
      <c r="F832" s="148"/>
      <c r="G832" s="148"/>
      <c r="H832" s="148"/>
      <c r="I832" s="125"/>
      <c r="J832" s="125"/>
      <c r="K832" s="125"/>
      <c r="L832" s="61"/>
      <c r="M832" s="61"/>
      <c r="N832" s="151"/>
      <c r="O832" s="125"/>
      <c r="P832" s="152"/>
      <c r="Q832" s="152"/>
      <c r="R832" s="152"/>
      <c r="S832" s="151"/>
      <c r="T832" s="152"/>
      <c r="U832" s="152"/>
      <c r="V832" s="152"/>
      <c r="W832" s="125"/>
      <c r="X832" s="152"/>
      <c r="Y832" s="152"/>
      <c r="Z832" s="152"/>
      <c r="AA832" s="152"/>
      <c r="AB832" s="152"/>
      <c r="AC832" s="152"/>
      <c r="AD832" s="152"/>
      <c r="AE832" s="152"/>
      <c r="AF832" s="152"/>
      <c r="AG832" s="152"/>
      <c r="AH832" s="152"/>
      <c r="AI832" s="107"/>
      <c r="AJ832" s="107"/>
      <c r="AK832" s="107"/>
      <c r="AL832" s="107"/>
      <c r="AM832" s="107"/>
      <c r="AN832" s="107"/>
      <c r="AO832" s="107"/>
      <c r="AP832" s="107"/>
      <c r="AQ832" s="107"/>
      <c r="AR832" s="107"/>
      <c r="AS832" s="107"/>
      <c r="AT832" s="107"/>
      <c r="AU832" s="107"/>
      <c r="AV832" s="107"/>
      <c r="AW832" s="107"/>
      <c r="AX832" s="107"/>
    </row>
    <row r="833">
      <c r="A833" s="61"/>
      <c r="B833" s="61"/>
      <c r="C833" s="61"/>
      <c r="D833" s="135"/>
      <c r="E833" s="148" t="s">
        <v>2693</v>
      </c>
      <c r="F833" s="148"/>
      <c r="G833" s="148"/>
      <c r="H833" s="148"/>
      <c r="I833" s="125"/>
      <c r="J833" s="125"/>
      <c r="K833" s="125"/>
      <c r="L833" s="61"/>
      <c r="M833" s="61"/>
      <c r="N833" s="151"/>
      <c r="O833" s="125"/>
      <c r="P833" s="152"/>
      <c r="Q833" s="152"/>
      <c r="R833" s="152"/>
      <c r="S833" s="151"/>
      <c r="T833" s="152"/>
      <c r="U833" s="152"/>
      <c r="V833" s="152"/>
      <c r="W833" s="125"/>
      <c r="X833" s="152"/>
      <c r="Y833" s="152"/>
      <c r="Z833" s="152"/>
      <c r="AA833" s="152"/>
      <c r="AB833" s="152"/>
      <c r="AC833" s="152"/>
      <c r="AD833" s="152"/>
      <c r="AE833" s="152"/>
      <c r="AF833" s="152"/>
      <c r="AG833" s="152"/>
      <c r="AH833" s="152"/>
      <c r="AI833" s="107"/>
      <c r="AJ833" s="107"/>
      <c r="AK833" s="107"/>
      <c r="AL833" s="107"/>
      <c r="AM833" s="107"/>
      <c r="AN833" s="107"/>
      <c r="AO833" s="107"/>
      <c r="AP833" s="107"/>
      <c r="AQ833" s="107"/>
      <c r="AR833" s="107"/>
      <c r="AS833" s="107"/>
      <c r="AT833" s="107"/>
      <c r="AU833" s="107"/>
      <c r="AV833" s="107"/>
      <c r="AW833" s="107"/>
      <c r="AX833" s="107"/>
    </row>
    <row r="834">
      <c r="A834" s="61"/>
      <c r="B834" s="61"/>
      <c r="C834" s="61"/>
      <c r="D834" s="148" t="s">
        <v>2694</v>
      </c>
      <c r="E834" s="148"/>
      <c r="F834" s="148"/>
      <c r="G834" s="148"/>
      <c r="H834" s="148"/>
      <c r="I834" s="125"/>
      <c r="J834" s="125"/>
      <c r="K834" s="125"/>
      <c r="L834" s="61"/>
      <c r="M834" s="61"/>
      <c r="N834" s="151"/>
      <c r="O834" s="125"/>
      <c r="P834" s="152"/>
      <c r="Q834" s="152"/>
      <c r="R834" s="152"/>
      <c r="S834" s="151"/>
      <c r="T834" s="152"/>
      <c r="U834" s="152"/>
      <c r="V834" s="152"/>
      <c r="W834" s="125"/>
      <c r="X834" s="152"/>
      <c r="Y834" s="152"/>
      <c r="Z834" s="152"/>
      <c r="AA834" s="152"/>
      <c r="AB834" s="152"/>
      <c r="AC834" s="152"/>
      <c r="AD834" s="152"/>
      <c r="AE834" s="152"/>
      <c r="AF834" s="152"/>
      <c r="AG834" s="152"/>
      <c r="AH834" s="152"/>
      <c r="AI834" s="107"/>
      <c r="AJ834" s="107"/>
      <c r="AK834" s="107"/>
      <c r="AL834" s="107"/>
      <c r="AM834" s="107"/>
      <c r="AN834" s="107"/>
      <c r="AO834" s="107"/>
      <c r="AP834" s="107"/>
      <c r="AQ834" s="107"/>
      <c r="AR834" s="107"/>
      <c r="AS834" s="107"/>
      <c r="AT834" s="107"/>
      <c r="AU834" s="107"/>
      <c r="AV834" s="107"/>
      <c r="AW834" s="107"/>
      <c r="AX834" s="107"/>
    </row>
    <row r="835">
      <c r="A835" s="61"/>
      <c r="B835" s="61"/>
      <c r="C835" s="62"/>
      <c r="D835" s="148" t="s">
        <v>2016</v>
      </c>
      <c r="E835" s="148"/>
      <c r="F835" s="148"/>
      <c r="G835" s="148"/>
      <c r="H835" s="148"/>
      <c r="I835" s="135"/>
      <c r="J835" s="135"/>
      <c r="K835" s="135"/>
      <c r="L835" s="62"/>
      <c r="M835" s="62"/>
      <c r="N835" s="151"/>
      <c r="O835" s="135"/>
      <c r="P835" s="152"/>
      <c r="Q835" s="152"/>
      <c r="R835" s="152"/>
      <c r="S835" s="151"/>
      <c r="T835" s="152"/>
      <c r="U835" s="152"/>
      <c r="V835" s="152"/>
      <c r="W835" s="135"/>
      <c r="X835" s="152"/>
      <c r="Y835" s="152"/>
      <c r="Z835" s="152"/>
      <c r="AA835" s="152"/>
      <c r="AB835" s="152"/>
      <c r="AC835" s="152"/>
      <c r="AD835" s="152"/>
      <c r="AE835" s="152"/>
      <c r="AF835" s="152"/>
      <c r="AG835" s="152"/>
      <c r="AH835" s="152"/>
      <c r="AI835" s="107"/>
      <c r="AJ835" s="107"/>
      <c r="AK835" s="107"/>
      <c r="AL835" s="107"/>
      <c r="AM835" s="107"/>
      <c r="AN835" s="107"/>
      <c r="AO835" s="107"/>
      <c r="AP835" s="107"/>
      <c r="AQ835" s="107"/>
      <c r="AR835" s="107"/>
      <c r="AS835" s="107"/>
      <c r="AT835" s="107"/>
      <c r="AU835" s="107"/>
      <c r="AV835" s="107"/>
      <c r="AW835" s="107"/>
      <c r="AX835" s="107"/>
    </row>
    <row r="836">
      <c r="A836" s="422">
        <v>94.0</v>
      </c>
      <c r="B836" s="61"/>
      <c r="C836" s="225" t="s">
        <v>1801</v>
      </c>
      <c r="D836" s="148" t="s">
        <v>2687</v>
      </c>
      <c r="E836" s="148"/>
      <c r="F836" s="148"/>
      <c r="G836" s="148"/>
      <c r="H836" s="148"/>
      <c r="I836" s="449" t="s">
        <v>2339</v>
      </c>
      <c r="J836" s="449" t="s">
        <v>1803</v>
      </c>
      <c r="K836" s="449" t="s">
        <v>1802</v>
      </c>
      <c r="L836" s="157" t="s">
        <v>1990</v>
      </c>
      <c r="M836" s="157" t="s">
        <v>2738</v>
      </c>
      <c r="N836" s="151"/>
      <c r="O836" s="449" t="s">
        <v>2247</v>
      </c>
      <c r="P836" s="152"/>
      <c r="Q836" s="152"/>
      <c r="R836" s="152"/>
      <c r="S836" s="151"/>
      <c r="T836" s="152"/>
      <c r="U836" s="152"/>
      <c r="V836" s="152"/>
      <c r="W836" s="449" t="s">
        <v>290</v>
      </c>
      <c r="X836" s="152"/>
      <c r="Y836" s="152"/>
      <c r="Z836" s="152"/>
      <c r="AA836" s="152"/>
      <c r="AB836" s="152"/>
      <c r="AC836" s="152"/>
      <c r="AD836" s="152"/>
      <c r="AE836" s="152"/>
      <c r="AF836" s="152"/>
      <c r="AG836" s="152"/>
      <c r="AH836" s="152"/>
      <c r="AI836" s="107"/>
      <c r="AJ836" s="107"/>
      <c r="AK836" s="107"/>
      <c r="AL836" s="107"/>
      <c r="AM836" s="107"/>
      <c r="AN836" s="107"/>
      <c r="AO836" s="107"/>
      <c r="AP836" s="107"/>
      <c r="AQ836" s="107"/>
      <c r="AR836" s="107"/>
      <c r="AS836" s="107"/>
      <c r="AT836" s="107"/>
      <c r="AU836" s="107"/>
      <c r="AV836" s="107"/>
      <c r="AW836" s="107"/>
      <c r="AX836" s="107"/>
    </row>
    <row r="837">
      <c r="A837" s="61"/>
      <c r="B837" s="61"/>
      <c r="C837" s="61"/>
      <c r="D837" s="148" t="s">
        <v>2689</v>
      </c>
      <c r="E837" s="148"/>
      <c r="F837" s="148"/>
      <c r="G837" s="148"/>
      <c r="H837" s="148"/>
      <c r="I837" s="125"/>
      <c r="J837" s="125"/>
      <c r="K837" s="125"/>
      <c r="L837" s="61"/>
      <c r="M837" s="61"/>
      <c r="N837" s="151"/>
      <c r="O837" s="125"/>
      <c r="P837" s="152"/>
      <c r="Q837" s="152"/>
      <c r="R837" s="152"/>
      <c r="S837" s="151"/>
      <c r="T837" s="152"/>
      <c r="U837" s="152"/>
      <c r="V837" s="152"/>
      <c r="W837" s="125"/>
      <c r="X837" s="152"/>
      <c r="Y837" s="152"/>
      <c r="Z837" s="152"/>
      <c r="AA837" s="152"/>
      <c r="AB837" s="152"/>
      <c r="AC837" s="152"/>
      <c r="AD837" s="152"/>
      <c r="AE837" s="152"/>
      <c r="AF837" s="152"/>
      <c r="AG837" s="152"/>
      <c r="AH837" s="152"/>
      <c r="AI837" s="107"/>
      <c r="AJ837" s="107"/>
      <c r="AK837" s="107"/>
      <c r="AL837" s="107"/>
      <c r="AM837" s="107"/>
      <c r="AN837" s="107"/>
      <c r="AO837" s="107"/>
      <c r="AP837" s="107"/>
      <c r="AQ837" s="107"/>
      <c r="AR837" s="107"/>
      <c r="AS837" s="107"/>
      <c r="AT837" s="107"/>
      <c r="AU837" s="107"/>
      <c r="AV837" s="107"/>
      <c r="AW837" s="107"/>
      <c r="AX837" s="107"/>
    </row>
    <row r="838">
      <c r="A838" s="61"/>
      <c r="B838" s="61"/>
      <c r="C838" s="61"/>
      <c r="D838" s="551" t="s">
        <v>2690</v>
      </c>
      <c r="E838" s="529" t="s">
        <v>2551</v>
      </c>
      <c r="F838" s="148"/>
      <c r="G838" s="148"/>
      <c r="H838" s="148"/>
      <c r="I838" s="125"/>
      <c r="J838" s="125"/>
      <c r="K838" s="125"/>
      <c r="L838" s="61"/>
      <c r="M838" s="61"/>
      <c r="N838" s="151"/>
      <c r="O838" s="125"/>
      <c r="P838" s="152"/>
      <c r="Q838" s="152"/>
      <c r="R838" s="152"/>
      <c r="S838" s="151"/>
      <c r="T838" s="152"/>
      <c r="U838" s="152"/>
      <c r="V838" s="152"/>
      <c r="W838" s="125"/>
      <c r="X838" s="152"/>
      <c r="Y838" s="152"/>
      <c r="Z838" s="152"/>
      <c r="AA838" s="152"/>
      <c r="AB838" s="152"/>
      <c r="AC838" s="152"/>
      <c r="AD838" s="152"/>
      <c r="AE838" s="152"/>
      <c r="AF838" s="152"/>
      <c r="AG838" s="152"/>
      <c r="AH838" s="152"/>
      <c r="AI838" s="107"/>
      <c r="AJ838" s="107"/>
      <c r="AK838" s="107"/>
      <c r="AL838" s="107"/>
      <c r="AM838" s="107"/>
      <c r="AN838" s="107"/>
      <c r="AO838" s="107"/>
      <c r="AP838" s="107"/>
      <c r="AQ838" s="107"/>
      <c r="AR838" s="107"/>
      <c r="AS838" s="107"/>
      <c r="AT838" s="107"/>
      <c r="AU838" s="107"/>
      <c r="AV838" s="107"/>
      <c r="AW838" s="107"/>
      <c r="AX838" s="107"/>
    </row>
    <row r="839">
      <c r="A839" s="61"/>
      <c r="B839" s="61"/>
      <c r="C839" s="61"/>
      <c r="D839" s="135"/>
      <c r="E839" s="529" t="s">
        <v>2691</v>
      </c>
      <c r="F839" s="148"/>
      <c r="G839" s="148"/>
      <c r="H839" s="148"/>
      <c r="I839" s="125"/>
      <c r="J839" s="125"/>
      <c r="K839" s="125"/>
      <c r="L839" s="61"/>
      <c r="M839" s="61"/>
      <c r="N839" s="151"/>
      <c r="O839" s="125"/>
      <c r="P839" s="152"/>
      <c r="Q839" s="152"/>
      <c r="R839" s="152"/>
      <c r="S839" s="151"/>
      <c r="T839" s="152"/>
      <c r="U839" s="152"/>
      <c r="V839" s="152"/>
      <c r="W839" s="125"/>
      <c r="X839" s="152"/>
      <c r="Y839" s="152"/>
      <c r="Z839" s="152"/>
      <c r="AA839" s="152"/>
      <c r="AB839" s="152"/>
      <c r="AC839" s="152"/>
      <c r="AD839" s="152"/>
      <c r="AE839" s="152"/>
      <c r="AF839" s="152"/>
      <c r="AG839" s="152"/>
      <c r="AH839" s="152"/>
      <c r="AI839" s="107"/>
      <c r="AJ839" s="107"/>
      <c r="AK839" s="107"/>
      <c r="AL839" s="107"/>
      <c r="AM839" s="107"/>
      <c r="AN839" s="107"/>
      <c r="AO839" s="107"/>
      <c r="AP839" s="107"/>
      <c r="AQ839" s="107"/>
      <c r="AR839" s="107"/>
      <c r="AS839" s="107"/>
      <c r="AT839" s="107"/>
      <c r="AU839" s="107"/>
      <c r="AV839" s="107"/>
      <c r="AW839" s="107"/>
      <c r="AX839" s="107"/>
    </row>
    <row r="840">
      <c r="A840" s="61"/>
      <c r="B840" s="61"/>
      <c r="C840" s="61"/>
      <c r="D840" s="148" t="s">
        <v>2692</v>
      </c>
      <c r="E840" s="148"/>
      <c r="F840" s="148"/>
      <c r="G840" s="148"/>
      <c r="H840" s="148"/>
      <c r="I840" s="125"/>
      <c r="J840" s="125"/>
      <c r="K840" s="125"/>
      <c r="L840" s="61"/>
      <c r="M840" s="61"/>
      <c r="N840" s="151"/>
      <c r="O840" s="125"/>
      <c r="P840" s="152"/>
      <c r="Q840" s="152"/>
      <c r="R840" s="152"/>
      <c r="S840" s="151"/>
      <c r="T840" s="152"/>
      <c r="U840" s="152"/>
      <c r="V840" s="152"/>
      <c r="W840" s="125"/>
      <c r="X840" s="152"/>
      <c r="Y840" s="152"/>
      <c r="Z840" s="152"/>
      <c r="AA840" s="152"/>
      <c r="AB840" s="152"/>
      <c r="AC840" s="152"/>
      <c r="AD840" s="152"/>
      <c r="AE840" s="152"/>
      <c r="AF840" s="152"/>
      <c r="AG840" s="152"/>
      <c r="AH840" s="152"/>
      <c r="AI840" s="107"/>
      <c r="AJ840" s="107"/>
      <c r="AK840" s="107"/>
      <c r="AL840" s="107"/>
      <c r="AM840" s="107"/>
      <c r="AN840" s="107"/>
      <c r="AO840" s="107"/>
      <c r="AP840" s="107"/>
      <c r="AQ840" s="107"/>
      <c r="AR840" s="107"/>
      <c r="AS840" s="107"/>
      <c r="AT840" s="107"/>
      <c r="AU840" s="107"/>
      <c r="AV840" s="107"/>
      <c r="AW840" s="107"/>
      <c r="AX840" s="107"/>
    </row>
    <row r="841">
      <c r="A841" s="61"/>
      <c r="B841" s="61"/>
      <c r="C841" s="61"/>
      <c r="D841" s="449" t="s">
        <v>2014</v>
      </c>
      <c r="E841" s="148" t="s">
        <v>2554</v>
      </c>
      <c r="F841" s="148"/>
      <c r="G841" s="148"/>
      <c r="H841" s="148"/>
      <c r="I841" s="125"/>
      <c r="J841" s="125"/>
      <c r="K841" s="125"/>
      <c r="L841" s="61"/>
      <c r="M841" s="61"/>
      <c r="N841" s="151"/>
      <c r="O841" s="125"/>
      <c r="P841" s="152"/>
      <c r="Q841" s="152"/>
      <c r="R841" s="152"/>
      <c r="S841" s="151"/>
      <c r="T841" s="152"/>
      <c r="U841" s="152"/>
      <c r="V841" s="152"/>
      <c r="W841" s="125"/>
      <c r="X841" s="152"/>
      <c r="Y841" s="152"/>
      <c r="Z841" s="152"/>
      <c r="AA841" s="152"/>
      <c r="AB841" s="152"/>
      <c r="AC841" s="152"/>
      <c r="AD841" s="152"/>
      <c r="AE841" s="152"/>
      <c r="AF841" s="152"/>
      <c r="AG841" s="152"/>
      <c r="AH841" s="152"/>
      <c r="AI841" s="107"/>
      <c r="AJ841" s="107"/>
      <c r="AK841" s="107"/>
      <c r="AL841" s="107"/>
      <c r="AM841" s="107"/>
      <c r="AN841" s="107"/>
      <c r="AO841" s="107"/>
      <c r="AP841" s="107"/>
      <c r="AQ841" s="107"/>
      <c r="AR841" s="107"/>
      <c r="AS841" s="107"/>
      <c r="AT841" s="107"/>
      <c r="AU841" s="107"/>
      <c r="AV841" s="107"/>
      <c r="AW841" s="107"/>
      <c r="AX841" s="107"/>
    </row>
    <row r="842">
      <c r="A842" s="61"/>
      <c r="B842" s="61"/>
      <c r="C842" s="61"/>
      <c r="D842" s="135"/>
      <c r="E842" s="148" t="s">
        <v>2693</v>
      </c>
      <c r="F842" s="148"/>
      <c r="G842" s="148"/>
      <c r="H842" s="148"/>
      <c r="I842" s="125"/>
      <c r="J842" s="125"/>
      <c r="K842" s="125"/>
      <c r="L842" s="61"/>
      <c r="M842" s="61"/>
      <c r="N842" s="151"/>
      <c r="O842" s="125"/>
      <c r="P842" s="152"/>
      <c r="Q842" s="152"/>
      <c r="R842" s="152"/>
      <c r="S842" s="151"/>
      <c r="T842" s="152"/>
      <c r="U842" s="152"/>
      <c r="V842" s="152"/>
      <c r="W842" s="125"/>
      <c r="X842" s="152"/>
      <c r="Y842" s="152"/>
      <c r="Z842" s="152"/>
      <c r="AA842" s="152"/>
      <c r="AB842" s="152"/>
      <c r="AC842" s="152"/>
      <c r="AD842" s="152"/>
      <c r="AE842" s="152"/>
      <c r="AF842" s="152"/>
      <c r="AG842" s="152"/>
      <c r="AH842" s="152"/>
      <c r="AI842" s="107"/>
      <c r="AJ842" s="107"/>
      <c r="AK842" s="107"/>
      <c r="AL842" s="107"/>
      <c r="AM842" s="107"/>
      <c r="AN842" s="107"/>
      <c r="AO842" s="107"/>
      <c r="AP842" s="107"/>
      <c r="AQ842" s="107"/>
      <c r="AR842" s="107"/>
      <c r="AS842" s="107"/>
      <c r="AT842" s="107"/>
      <c r="AU842" s="107"/>
      <c r="AV842" s="107"/>
      <c r="AW842" s="107"/>
      <c r="AX842" s="107"/>
    </row>
    <row r="843">
      <c r="A843" s="61"/>
      <c r="B843" s="61"/>
      <c r="C843" s="61"/>
      <c r="D843" s="148" t="s">
        <v>2694</v>
      </c>
      <c r="E843" s="148"/>
      <c r="F843" s="148"/>
      <c r="G843" s="148"/>
      <c r="H843" s="148"/>
      <c r="I843" s="125"/>
      <c r="J843" s="125"/>
      <c r="K843" s="125"/>
      <c r="L843" s="61"/>
      <c r="M843" s="61"/>
      <c r="N843" s="151"/>
      <c r="O843" s="125"/>
      <c r="P843" s="152"/>
      <c r="Q843" s="152"/>
      <c r="R843" s="152"/>
      <c r="S843" s="151"/>
      <c r="T843" s="152"/>
      <c r="U843" s="152"/>
      <c r="V843" s="152"/>
      <c r="W843" s="125"/>
      <c r="X843" s="152"/>
      <c r="Y843" s="152"/>
      <c r="Z843" s="152"/>
      <c r="AA843" s="152"/>
      <c r="AB843" s="152"/>
      <c r="AC843" s="152"/>
      <c r="AD843" s="152"/>
      <c r="AE843" s="152"/>
      <c r="AF843" s="152"/>
      <c r="AG843" s="152"/>
      <c r="AH843" s="152"/>
      <c r="AI843" s="107"/>
      <c r="AJ843" s="107"/>
      <c r="AK843" s="107"/>
      <c r="AL843" s="107"/>
      <c r="AM843" s="107"/>
      <c r="AN843" s="107"/>
      <c r="AO843" s="107"/>
      <c r="AP843" s="107"/>
      <c r="AQ843" s="107"/>
      <c r="AR843" s="107"/>
      <c r="AS843" s="107"/>
      <c r="AT843" s="107"/>
      <c r="AU843" s="107"/>
      <c r="AV843" s="107"/>
      <c r="AW843" s="107"/>
      <c r="AX843" s="107"/>
    </row>
    <row r="844">
      <c r="A844" s="61"/>
      <c r="B844" s="61"/>
      <c r="C844" s="62"/>
      <c r="D844" s="148" t="s">
        <v>2016</v>
      </c>
      <c r="E844" s="148"/>
      <c r="F844" s="148"/>
      <c r="G844" s="148"/>
      <c r="H844" s="148"/>
      <c r="I844" s="135"/>
      <c r="J844" s="135"/>
      <c r="K844" s="135"/>
      <c r="L844" s="62"/>
      <c r="M844" s="62"/>
      <c r="N844" s="151"/>
      <c r="O844" s="135"/>
      <c r="P844" s="152"/>
      <c r="Q844" s="152"/>
      <c r="R844" s="152"/>
      <c r="S844" s="151"/>
      <c r="T844" s="152"/>
      <c r="U844" s="152"/>
      <c r="V844" s="152"/>
      <c r="W844" s="135"/>
      <c r="X844" s="152"/>
      <c r="Y844" s="152"/>
      <c r="Z844" s="152"/>
      <c r="AA844" s="152"/>
      <c r="AB844" s="152"/>
      <c r="AC844" s="152"/>
      <c r="AD844" s="152"/>
      <c r="AE844" s="152"/>
      <c r="AF844" s="152"/>
      <c r="AG844" s="152"/>
      <c r="AH844" s="152"/>
      <c r="AI844" s="107"/>
      <c r="AJ844" s="107"/>
      <c r="AK844" s="107"/>
      <c r="AL844" s="107"/>
      <c r="AM844" s="107"/>
      <c r="AN844" s="107"/>
      <c r="AO844" s="107"/>
      <c r="AP844" s="107"/>
      <c r="AQ844" s="107"/>
      <c r="AR844" s="107"/>
      <c r="AS844" s="107"/>
      <c r="AT844" s="107"/>
      <c r="AU844" s="107"/>
      <c r="AV844" s="107"/>
      <c r="AW844" s="107"/>
      <c r="AX844" s="107"/>
    </row>
    <row r="845">
      <c r="A845" s="422">
        <v>95.0</v>
      </c>
      <c r="B845" s="61"/>
      <c r="C845" s="225" t="s">
        <v>1804</v>
      </c>
      <c r="D845" s="148" t="s">
        <v>2687</v>
      </c>
      <c r="E845" s="148"/>
      <c r="F845" s="148"/>
      <c r="G845" s="148"/>
      <c r="H845" s="148"/>
      <c r="I845" s="449" t="s">
        <v>2339</v>
      </c>
      <c r="J845" s="449" t="s">
        <v>1806</v>
      </c>
      <c r="K845" s="449" t="s">
        <v>1805</v>
      </c>
      <c r="L845" s="157" t="s">
        <v>1990</v>
      </c>
      <c r="M845" s="157" t="s">
        <v>2738</v>
      </c>
      <c r="N845" s="151"/>
      <c r="O845" s="449" t="s">
        <v>2247</v>
      </c>
      <c r="P845" s="152"/>
      <c r="Q845" s="152"/>
      <c r="R845" s="152"/>
      <c r="S845" s="151"/>
      <c r="T845" s="152"/>
      <c r="U845" s="152"/>
      <c r="V845" s="152"/>
      <c r="W845" s="449" t="s">
        <v>290</v>
      </c>
      <c r="X845" s="152"/>
      <c r="Y845" s="152"/>
      <c r="Z845" s="152"/>
      <c r="AA845" s="152"/>
      <c r="AB845" s="152"/>
      <c r="AC845" s="152"/>
      <c r="AD845" s="152"/>
      <c r="AE845" s="152"/>
      <c r="AF845" s="152"/>
      <c r="AG845" s="152"/>
      <c r="AH845" s="152"/>
      <c r="AI845" s="107"/>
      <c r="AJ845" s="107"/>
      <c r="AK845" s="107"/>
      <c r="AL845" s="107"/>
      <c r="AM845" s="107"/>
      <c r="AN845" s="107"/>
      <c r="AO845" s="107"/>
      <c r="AP845" s="107"/>
      <c r="AQ845" s="107"/>
      <c r="AR845" s="107"/>
      <c r="AS845" s="107"/>
      <c r="AT845" s="107"/>
      <c r="AU845" s="107"/>
      <c r="AV845" s="107"/>
      <c r="AW845" s="107"/>
      <c r="AX845" s="107"/>
    </row>
    <row r="846">
      <c r="A846" s="61"/>
      <c r="B846" s="61"/>
      <c r="C846" s="61"/>
      <c r="D846" s="148" t="s">
        <v>2689</v>
      </c>
      <c r="E846" s="148"/>
      <c r="F846" s="148"/>
      <c r="G846" s="148"/>
      <c r="H846" s="148"/>
      <c r="I846" s="125"/>
      <c r="J846" s="125"/>
      <c r="K846" s="125"/>
      <c r="L846" s="61"/>
      <c r="M846" s="61"/>
      <c r="N846" s="151"/>
      <c r="O846" s="125"/>
      <c r="P846" s="152"/>
      <c r="Q846" s="152"/>
      <c r="R846" s="152"/>
      <c r="S846" s="151"/>
      <c r="T846" s="152"/>
      <c r="U846" s="152"/>
      <c r="V846" s="152"/>
      <c r="W846" s="125"/>
      <c r="X846" s="152"/>
      <c r="Y846" s="152"/>
      <c r="Z846" s="152"/>
      <c r="AA846" s="152"/>
      <c r="AB846" s="152"/>
      <c r="AC846" s="152"/>
      <c r="AD846" s="152"/>
      <c r="AE846" s="152"/>
      <c r="AF846" s="152"/>
      <c r="AG846" s="152"/>
      <c r="AH846" s="152"/>
      <c r="AI846" s="107"/>
      <c r="AJ846" s="107"/>
      <c r="AK846" s="107"/>
      <c r="AL846" s="107"/>
      <c r="AM846" s="107"/>
      <c r="AN846" s="107"/>
      <c r="AO846" s="107"/>
      <c r="AP846" s="107"/>
      <c r="AQ846" s="107"/>
      <c r="AR846" s="107"/>
      <c r="AS846" s="107"/>
      <c r="AT846" s="107"/>
      <c r="AU846" s="107"/>
      <c r="AV846" s="107"/>
      <c r="AW846" s="107"/>
      <c r="AX846" s="107"/>
    </row>
    <row r="847">
      <c r="A847" s="61"/>
      <c r="B847" s="61"/>
      <c r="C847" s="61"/>
      <c r="D847" s="551" t="s">
        <v>2690</v>
      </c>
      <c r="E847" s="529" t="s">
        <v>2551</v>
      </c>
      <c r="F847" s="148"/>
      <c r="G847" s="148"/>
      <c r="H847" s="148"/>
      <c r="I847" s="125"/>
      <c r="J847" s="125"/>
      <c r="K847" s="125"/>
      <c r="L847" s="61"/>
      <c r="M847" s="61"/>
      <c r="N847" s="151"/>
      <c r="O847" s="125"/>
      <c r="P847" s="152"/>
      <c r="Q847" s="152"/>
      <c r="R847" s="152"/>
      <c r="S847" s="151"/>
      <c r="T847" s="152"/>
      <c r="U847" s="152"/>
      <c r="V847" s="152"/>
      <c r="W847" s="125"/>
      <c r="X847" s="152"/>
      <c r="Y847" s="152"/>
      <c r="Z847" s="152"/>
      <c r="AA847" s="152"/>
      <c r="AB847" s="152"/>
      <c r="AC847" s="152"/>
      <c r="AD847" s="152"/>
      <c r="AE847" s="152"/>
      <c r="AF847" s="152"/>
      <c r="AG847" s="152"/>
      <c r="AH847" s="152"/>
      <c r="AI847" s="107"/>
      <c r="AJ847" s="107"/>
      <c r="AK847" s="107"/>
      <c r="AL847" s="107"/>
      <c r="AM847" s="107"/>
      <c r="AN847" s="107"/>
      <c r="AO847" s="107"/>
      <c r="AP847" s="107"/>
      <c r="AQ847" s="107"/>
      <c r="AR847" s="107"/>
      <c r="AS847" s="107"/>
      <c r="AT847" s="107"/>
      <c r="AU847" s="107"/>
      <c r="AV847" s="107"/>
      <c r="AW847" s="107"/>
      <c r="AX847" s="107"/>
    </row>
    <row r="848">
      <c r="A848" s="61"/>
      <c r="B848" s="61"/>
      <c r="C848" s="61"/>
      <c r="D848" s="135"/>
      <c r="E848" s="529" t="s">
        <v>2691</v>
      </c>
      <c r="F848" s="148"/>
      <c r="G848" s="148"/>
      <c r="H848" s="148"/>
      <c r="I848" s="125"/>
      <c r="J848" s="125"/>
      <c r="K848" s="125"/>
      <c r="L848" s="61"/>
      <c r="M848" s="61"/>
      <c r="N848" s="151"/>
      <c r="O848" s="125"/>
      <c r="P848" s="152"/>
      <c r="Q848" s="152"/>
      <c r="R848" s="152"/>
      <c r="S848" s="151"/>
      <c r="T848" s="152"/>
      <c r="U848" s="152"/>
      <c r="V848" s="152"/>
      <c r="W848" s="125"/>
      <c r="X848" s="152"/>
      <c r="Y848" s="152"/>
      <c r="Z848" s="152"/>
      <c r="AA848" s="152"/>
      <c r="AB848" s="152"/>
      <c r="AC848" s="152"/>
      <c r="AD848" s="152"/>
      <c r="AE848" s="152"/>
      <c r="AF848" s="152"/>
      <c r="AG848" s="152"/>
      <c r="AH848" s="152"/>
      <c r="AI848" s="107"/>
      <c r="AJ848" s="107"/>
      <c r="AK848" s="107"/>
      <c r="AL848" s="107"/>
      <c r="AM848" s="107"/>
      <c r="AN848" s="107"/>
      <c r="AO848" s="107"/>
      <c r="AP848" s="107"/>
      <c r="AQ848" s="107"/>
      <c r="AR848" s="107"/>
      <c r="AS848" s="107"/>
      <c r="AT848" s="107"/>
      <c r="AU848" s="107"/>
      <c r="AV848" s="107"/>
      <c r="AW848" s="107"/>
      <c r="AX848" s="107"/>
    </row>
    <row r="849">
      <c r="A849" s="61"/>
      <c r="B849" s="61"/>
      <c r="C849" s="61"/>
      <c r="D849" s="148" t="s">
        <v>2692</v>
      </c>
      <c r="E849" s="148"/>
      <c r="F849" s="148"/>
      <c r="G849" s="148"/>
      <c r="H849" s="148"/>
      <c r="I849" s="125"/>
      <c r="J849" s="125"/>
      <c r="K849" s="125"/>
      <c r="L849" s="61"/>
      <c r="M849" s="61"/>
      <c r="N849" s="151"/>
      <c r="O849" s="125"/>
      <c r="P849" s="152"/>
      <c r="Q849" s="152"/>
      <c r="R849" s="152"/>
      <c r="S849" s="151"/>
      <c r="T849" s="152"/>
      <c r="U849" s="152"/>
      <c r="V849" s="152"/>
      <c r="W849" s="125"/>
      <c r="X849" s="152"/>
      <c r="Y849" s="152"/>
      <c r="Z849" s="152"/>
      <c r="AA849" s="152"/>
      <c r="AB849" s="152"/>
      <c r="AC849" s="152"/>
      <c r="AD849" s="152"/>
      <c r="AE849" s="152"/>
      <c r="AF849" s="152"/>
      <c r="AG849" s="152"/>
      <c r="AH849" s="152"/>
      <c r="AI849" s="107"/>
      <c r="AJ849" s="107"/>
      <c r="AK849" s="107"/>
      <c r="AL849" s="107"/>
      <c r="AM849" s="107"/>
      <c r="AN849" s="107"/>
      <c r="AO849" s="107"/>
      <c r="AP849" s="107"/>
      <c r="AQ849" s="107"/>
      <c r="AR849" s="107"/>
      <c r="AS849" s="107"/>
      <c r="AT849" s="107"/>
      <c r="AU849" s="107"/>
      <c r="AV849" s="107"/>
      <c r="AW849" s="107"/>
      <c r="AX849" s="107"/>
    </row>
    <row r="850">
      <c r="A850" s="61"/>
      <c r="B850" s="61"/>
      <c r="C850" s="61"/>
      <c r="D850" s="449" t="s">
        <v>2014</v>
      </c>
      <c r="E850" s="148" t="s">
        <v>2554</v>
      </c>
      <c r="F850" s="148"/>
      <c r="G850" s="148"/>
      <c r="H850" s="148"/>
      <c r="I850" s="125"/>
      <c r="J850" s="125"/>
      <c r="K850" s="125"/>
      <c r="L850" s="61"/>
      <c r="M850" s="61"/>
      <c r="N850" s="151"/>
      <c r="O850" s="125"/>
      <c r="P850" s="152"/>
      <c r="Q850" s="152"/>
      <c r="R850" s="152"/>
      <c r="S850" s="151"/>
      <c r="T850" s="152"/>
      <c r="U850" s="152"/>
      <c r="V850" s="152"/>
      <c r="W850" s="125"/>
      <c r="X850" s="152"/>
      <c r="Y850" s="152"/>
      <c r="Z850" s="152"/>
      <c r="AA850" s="152"/>
      <c r="AB850" s="152"/>
      <c r="AC850" s="152"/>
      <c r="AD850" s="152"/>
      <c r="AE850" s="152"/>
      <c r="AF850" s="152"/>
      <c r="AG850" s="152"/>
      <c r="AH850" s="152"/>
      <c r="AI850" s="107"/>
      <c r="AJ850" s="107"/>
      <c r="AK850" s="107"/>
      <c r="AL850" s="107"/>
      <c r="AM850" s="107"/>
      <c r="AN850" s="107"/>
      <c r="AO850" s="107"/>
      <c r="AP850" s="107"/>
      <c r="AQ850" s="107"/>
      <c r="AR850" s="107"/>
      <c r="AS850" s="107"/>
      <c r="AT850" s="107"/>
      <c r="AU850" s="107"/>
      <c r="AV850" s="107"/>
      <c r="AW850" s="107"/>
      <c r="AX850" s="107"/>
    </row>
    <row r="851">
      <c r="A851" s="61"/>
      <c r="B851" s="61"/>
      <c r="C851" s="61"/>
      <c r="D851" s="135"/>
      <c r="E851" s="148" t="s">
        <v>2693</v>
      </c>
      <c r="F851" s="148"/>
      <c r="G851" s="148"/>
      <c r="H851" s="148"/>
      <c r="I851" s="125"/>
      <c r="J851" s="125"/>
      <c r="K851" s="125"/>
      <c r="L851" s="61"/>
      <c r="M851" s="61"/>
      <c r="N851" s="151"/>
      <c r="O851" s="125"/>
      <c r="P851" s="152"/>
      <c r="Q851" s="152"/>
      <c r="R851" s="152"/>
      <c r="S851" s="151"/>
      <c r="T851" s="152"/>
      <c r="U851" s="152"/>
      <c r="V851" s="152"/>
      <c r="W851" s="125"/>
      <c r="X851" s="152"/>
      <c r="Y851" s="152"/>
      <c r="Z851" s="152"/>
      <c r="AA851" s="152"/>
      <c r="AB851" s="152"/>
      <c r="AC851" s="152"/>
      <c r="AD851" s="152"/>
      <c r="AE851" s="152"/>
      <c r="AF851" s="152"/>
      <c r="AG851" s="152"/>
      <c r="AH851" s="152"/>
      <c r="AI851" s="107"/>
      <c r="AJ851" s="107"/>
      <c r="AK851" s="107"/>
      <c r="AL851" s="107"/>
      <c r="AM851" s="107"/>
      <c r="AN851" s="107"/>
      <c r="AO851" s="107"/>
      <c r="AP851" s="107"/>
      <c r="AQ851" s="107"/>
      <c r="AR851" s="107"/>
      <c r="AS851" s="107"/>
      <c r="AT851" s="107"/>
      <c r="AU851" s="107"/>
      <c r="AV851" s="107"/>
      <c r="AW851" s="107"/>
      <c r="AX851" s="107"/>
    </row>
    <row r="852">
      <c r="A852" s="61"/>
      <c r="B852" s="61"/>
      <c r="C852" s="61"/>
      <c r="D852" s="148" t="s">
        <v>2694</v>
      </c>
      <c r="E852" s="148"/>
      <c r="F852" s="148"/>
      <c r="G852" s="148"/>
      <c r="H852" s="148"/>
      <c r="I852" s="125"/>
      <c r="J852" s="125"/>
      <c r="K852" s="125"/>
      <c r="L852" s="61"/>
      <c r="M852" s="61"/>
      <c r="N852" s="151"/>
      <c r="O852" s="125"/>
      <c r="P852" s="152"/>
      <c r="Q852" s="152"/>
      <c r="R852" s="152"/>
      <c r="S852" s="151"/>
      <c r="T852" s="152"/>
      <c r="U852" s="152"/>
      <c r="V852" s="152"/>
      <c r="W852" s="125"/>
      <c r="X852" s="152"/>
      <c r="Y852" s="152"/>
      <c r="Z852" s="152"/>
      <c r="AA852" s="152"/>
      <c r="AB852" s="152"/>
      <c r="AC852" s="152"/>
      <c r="AD852" s="152"/>
      <c r="AE852" s="152"/>
      <c r="AF852" s="152"/>
      <c r="AG852" s="152"/>
      <c r="AH852" s="152"/>
      <c r="AI852" s="107"/>
      <c r="AJ852" s="107"/>
      <c r="AK852" s="107"/>
      <c r="AL852" s="107"/>
      <c r="AM852" s="107"/>
      <c r="AN852" s="107"/>
      <c r="AO852" s="107"/>
      <c r="AP852" s="107"/>
      <c r="AQ852" s="107"/>
      <c r="AR852" s="107"/>
      <c r="AS852" s="107"/>
      <c r="AT852" s="107"/>
      <c r="AU852" s="107"/>
      <c r="AV852" s="107"/>
      <c r="AW852" s="107"/>
      <c r="AX852" s="107"/>
    </row>
    <row r="853">
      <c r="A853" s="61"/>
      <c r="B853" s="61"/>
      <c r="C853" s="62"/>
      <c r="D853" s="148" t="s">
        <v>2016</v>
      </c>
      <c r="E853" s="148"/>
      <c r="F853" s="148"/>
      <c r="G853" s="148"/>
      <c r="H853" s="148"/>
      <c r="I853" s="135"/>
      <c r="J853" s="135"/>
      <c r="K853" s="135"/>
      <c r="L853" s="62"/>
      <c r="M853" s="62"/>
      <c r="N853" s="151"/>
      <c r="O853" s="135"/>
      <c r="P853" s="152"/>
      <c r="Q853" s="152"/>
      <c r="R853" s="152"/>
      <c r="S853" s="151"/>
      <c r="T853" s="152"/>
      <c r="U853" s="152"/>
      <c r="V853" s="152"/>
      <c r="W853" s="135"/>
      <c r="X853" s="152"/>
      <c r="Y853" s="152"/>
      <c r="Z853" s="152"/>
      <c r="AA853" s="152"/>
      <c r="AB853" s="152"/>
      <c r="AC853" s="152"/>
      <c r="AD853" s="152"/>
      <c r="AE853" s="152"/>
      <c r="AF853" s="152"/>
      <c r="AG853" s="152"/>
      <c r="AH853" s="152"/>
      <c r="AI853" s="107"/>
      <c r="AJ853" s="107"/>
      <c r="AK853" s="107"/>
      <c r="AL853" s="107"/>
      <c r="AM853" s="107"/>
      <c r="AN853" s="107"/>
      <c r="AO853" s="107"/>
      <c r="AP853" s="107"/>
      <c r="AQ853" s="107"/>
      <c r="AR853" s="107"/>
      <c r="AS853" s="107"/>
      <c r="AT853" s="107"/>
      <c r="AU853" s="107"/>
      <c r="AV853" s="107"/>
      <c r="AW853" s="107"/>
      <c r="AX853" s="107"/>
    </row>
    <row r="854">
      <c r="A854" s="422">
        <v>96.0</v>
      </c>
      <c r="B854" s="61"/>
      <c r="C854" s="225" t="s">
        <v>1807</v>
      </c>
      <c r="D854" s="148" t="s">
        <v>2687</v>
      </c>
      <c r="E854" s="148"/>
      <c r="F854" s="148"/>
      <c r="G854" s="148"/>
      <c r="H854" s="148"/>
      <c r="I854" s="449" t="s">
        <v>2339</v>
      </c>
      <c r="J854" s="449" t="s">
        <v>1809</v>
      </c>
      <c r="K854" s="449" t="s">
        <v>1808</v>
      </c>
      <c r="L854" s="157" t="s">
        <v>1990</v>
      </c>
      <c r="M854" s="157" t="s">
        <v>2738</v>
      </c>
      <c r="N854" s="151"/>
      <c r="O854" s="449" t="s">
        <v>2247</v>
      </c>
      <c r="P854" s="152"/>
      <c r="Q854" s="152"/>
      <c r="R854" s="152"/>
      <c r="S854" s="151"/>
      <c r="T854" s="152"/>
      <c r="U854" s="152"/>
      <c r="V854" s="152"/>
      <c r="W854" s="449" t="s">
        <v>290</v>
      </c>
      <c r="X854" s="152"/>
      <c r="Y854" s="152"/>
      <c r="Z854" s="152"/>
      <c r="AA854" s="152"/>
      <c r="AB854" s="152"/>
      <c r="AC854" s="152"/>
      <c r="AD854" s="152"/>
      <c r="AE854" s="152"/>
      <c r="AF854" s="152"/>
      <c r="AG854" s="152"/>
      <c r="AH854" s="152"/>
      <c r="AI854" s="107"/>
      <c r="AJ854" s="107"/>
      <c r="AK854" s="107"/>
      <c r="AL854" s="107"/>
      <c r="AM854" s="107"/>
      <c r="AN854" s="107"/>
      <c r="AO854" s="107"/>
      <c r="AP854" s="107"/>
      <c r="AQ854" s="107"/>
      <c r="AR854" s="107"/>
      <c r="AS854" s="107"/>
      <c r="AT854" s="107"/>
      <c r="AU854" s="107"/>
      <c r="AV854" s="107"/>
      <c r="AW854" s="107"/>
      <c r="AX854" s="107"/>
    </row>
    <row r="855">
      <c r="A855" s="61"/>
      <c r="B855" s="61"/>
      <c r="C855" s="61"/>
      <c r="D855" s="148" t="s">
        <v>2689</v>
      </c>
      <c r="E855" s="148"/>
      <c r="F855" s="148"/>
      <c r="G855" s="148"/>
      <c r="H855" s="148"/>
      <c r="I855" s="125"/>
      <c r="J855" s="125"/>
      <c r="K855" s="125"/>
      <c r="L855" s="61"/>
      <c r="M855" s="61"/>
      <c r="N855" s="151"/>
      <c r="O855" s="125"/>
      <c r="P855" s="152"/>
      <c r="Q855" s="152"/>
      <c r="R855" s="152"/>
      <c r="S855" s="151"/>
      <c r="T855" s="152"/>
      <c r="U855" s="152"/>
      <c r="V855" s="152"/>
      <c r="W855" s="125"/>
      <c r="X855" s="152"/>
      <c r="Y855" s="152"/>
      <c r="Z855" s="152"/>
      <c r="AA855" s="152"/>
      <c r="AB855" s="152"/>
      <c r="AC855" s="152"/>
      <c r="AD855" s="152"/>
      <c r="AE855" s="152"/>
      <c r="AF855" s="152"/>
      <c r="AG855" s="152"/>
      <c r="AH855" s="152"/>
      <c r="AI855" s="107"/>
      <c r="AJ855" s="107"/>
      <c r="AK855" s="107"/>
      <c r="AL855" s="107"/>
      <c r="AM855" s="107"/>
      <c r="AN855" s="107"/>
      <c r="AO855" s="107"/>
      <c r="AP855" s="107"/>
      <c r="AQ855" s="107"/>
      <c r="AR855" s="107"/>
      <c r="AS855" s="107"/>
      <c r="AT855" s="107"/>
      <c r="AU855" s="107"/>
      <c r="AV855" s="107"/>
      <c r="AW855" s="107"/>
      <c r="AX855" s="107"/>
    </row>
    <row r="856">
      <c r="A856" s="61"/>
      <c r="B856" s="61"/>
      <c r="C856" s="61"/>
      <c r="D856" s="551" t="s">
        <v>2690</v>
      </c>
      <c r="E856" s="529" t="s">
        <v>2551</v>
      </c>
      <c r="F856" s="148"/>
      <c r="G856" s="148"/>
      <c r="H856" s="148"/>
      <c r="I856" s="125"/>
      <c r="J856" s="125"/>
      <c r="K856" s="125"/>
      <c r="L856" s="61"/>
      <c r="M856" s="61"/>
      <c r="N856" s="151"/>
      <c r="O856" s="125"/>
      <c r="P856" s="152"/>
      <c r="Q856" s="152"/>
      <c r="R856" s="152"/>
      <c r="S856" s="151"/>
      <c r="T856" s="152"/>
      <c r="U856" s="152"/>
      <c r="V856" s="152"/>
      <c r="W856" s="125"/>
      <c r="X856" s="152"/>
      <c r="Y856" s="152"/>
      <c r="Z856" s="152"/>
      <c r="AA856" s="152"/>
      <c r="AB856" s="152"/>
      <c r="AC856" s="152"/>
      <c r="AD856" s="152"/>
      <c r="AE856" s="152"/>
      <c r="AF856" s="152"/>
      <c r="AG856" s="152"/>
      <c r="AH856" s="152"/>
      <c r="AI856" s="107"/>
      <c r="AJ856" s="107"/>
      <c r="AK856" s="107"/>
      <c r="AL856" s="107"/>
      <c r="AM856" s="107"/>
      <c r="AN856" s="107"/>
      <c r="AO856" s="107"/>
      <c r="AP856" s="107"/>
      <c r="AQ856" s="107"/>
      <c r="AR856" s="107"/>
      <c r="AS856" s="107"/>
      <c r="AT856" s="107"/>
      <c r="AU856" s="107"/>
      <c r="AV856" s="107"/>
      <c r="AW856" s="107"/>
      <c r="AX856" s="107"/>
    </row>
    <row r="857">
      <c r="A857" s="61"/>
      <c r="B857" s="61"/>
      <c r="C857" s="61"/>
      <c r="D857" s="135"/>
      <c r="E857" s="529" t="s">
        <v>2691</v>
      </c>
      <c r="F857" s="148"/>
      <c r="G857" s="148"/>
      <c r="H857" s="148"/>
      <c r="I857" s="125"/>
      <c r="J857" s="125"/>
      <c r="K857" s="125"/>
      <c r="L857" s="61"/>
      <c r="M857" s="61"/>
      <c r="N857" s="151"/>
      <c r="O857" s="125"/>
      <c r="P857" s="152"/>
      <c r="Q857" s="152"/>
      <c r="R857" s="152"/>
      <c r="S857" s="151"/>
      <c r="T857" s="152"/>
      <c r="U857" s="152"/>
      <c r="V857" s="152"/>
      <c r="W857" s="125"/>
      <c r="X857" s="152"/>
      <c r="Y857" s="152"/>
      <c r="Z857" s="152"/>
      <c r="AA857" s="152"/>
      <c r="AB857" s="152"/>
      <c r="AC857" s="152"/>
      <c r="AD857" s="152"/>
      <c r="AE857" s="152"/>
      <c r="AF857" s="152"/>
      <c r="AG857" s="152"/>
      <c r="AH857" s="152"/>
      <c r="AI857" s="107"/>
      <c r="AJ857" s="107"/>
      <c r="AK857" s="107"/>
      <c r="AL857" s="107"/>
      <c r="AM857" s="107"/>
      <c r="AN857" s="107"/>
      <c r="AO857" s="107"/>
      <c r="AP857" s="107"/>
      <c r="AQ857" s="107"/>
      <c r="AR857" s="107"/>
      <c r="AS857" s="107"/>
      <c r="AT857" s="107"/>
      <c r="AU857" s="107"/>
      <c r="AV857" s="107"/>
      <c r="AW857" s="107"/>
      <c r="AX857" s="107"/>
    </row>
    <row r="858">
      <c r="A858" s="61"/>
      <c r="B858" s="61"/>
      <c r="C858" s="61"/>
      <c r="D858" s="148" t="s">
        <v>2692</v>
      </c>
      <c r="E858" s="148"/>
      <c r="F858" s="148"/>
      <c r="G858" s="148"/>
      <c r="H858" s="148"/>
      <c r="I858" s="125"/>
      <c r="J858" s="125"/>
      <c r="K858" s="125"/>
      <c r="L858" s="61"/>
      <c r="M858" s="61"/>
      <c r="N858" s="151"/>
      <c r="O858" s="125"/>
      <c r="P858" s="152"/>
      <c r="Q858" s="152"/>
      <c r="R858" s="152"/>
      <c r="S858" s="151"/>
      <c r="T858" s="152"/>
      <c r="U858" s="152"/>
      <c r="V858" s="152"/>
      <c r="W858" s="125"/>
      <c r="X858" s="152"/>
      <c r="Y858" s="152"/>
      <c r="Z858" s="152"/>
      <c r="AA858" s="152"/>
      <c r="AB858" s="152"/>
      <c r="AC858" s="152"/>
      <c r="AD858" s="152"/>
      <c r="AE858" s="152"/>
      <c r="AF858" s="152"/>
      <c r="AG858" s="152"/>
      <c r="AH858" s="152"/>
      <c r="AI858" s="107"/>
      <c r="AJ858" s="107"/>
      <c r="AK858" s="107"/>
      <c r="AL858" s="107"/>
      <c r="AM858" s="107"/>
      <c r="AN858" s="107"/>
      <c r="AO858" s="107"/>
      <c r="AP858" s="107"/>
      <c r="AQ858" s="107"/>
      <c r="AR858" s="107"/>
      <c r="AS858" s="107"/>
      <c r="AT858" s="107"/>
      <c r="AU858" s="107"/>
      <c r="AV858" s="107"/>
      <c r="AW858" s="107"/>
      <c r="AX858" s="107"/>
    </row>
    <row r="859">
      <c r="A859" s="61"/>
      <c r="B859" s="61"/>
      <c r="C859" s="61"/>
      <c r="D859" s="449" t="s">
        <v>2014</v>
      </c>
      <c r="E859" s="148" t="s">
        <v>2554</v>
      </c>
      <c r="F859" s="148"/>
      <c r="G859" s="148"/>
      <c r="H859" s="148"/>
      <c r="I859" s="125"/>
      <c r="J859" s="125"/>
      <c r="K859" s="125"/>
      <c r="L859" s="61"/>
      <c r="M859" s="61"/>
      <c r="N859" s="151"/>
      <c r="O859" s="125"/>
      <c r="P859" s="152"/>
      <c r="Q859" s="152"/>
      <c r="R859" s="152"/>
      <c r="S859" s="151"/>
      <c r="T859" s="152"/>
      <c r="U859" s="152"/>
      <c r="V859" s="152"/>
      <c r="W859" s="125"/>
      <c r="X859" s="152"/>
      <c r="Y859" s="152"/>
      <c r="Z859" s="152"/>
      <c r="AA859" s="152"/>
      <c r="AB859" s="152"/>
      <c r="AC859" s="152"/>
      <c r="AD859" s="152"/>
      <c r="AE859" s="152"/>
      <c r="AF859" s="152"/>
      <c r="AG859" s="152"/>
      <c r="AH859" s="152"/>
      <c r="AI859" s="107"/>
      <c r="AJ859" s="107"/>
      <c r="AK859" s="107"/>
      <c r="AL859" s="107"/>
      <c r="AM859" s="107"/>
      <c r="AN859" s="107"/>
      <c r="AO859" s="107"/>
      <c r="AP859" s="107"/>
      <c r="AQ859" s="107"/>
      <c r="AR859" s="107"/>
      <c r="AS859" s="107"/>
      <c r="AT859" s="107"/>
      <c r="AU859" s="107"/>
      <c r="AV859" s="107"/>
      <c r="AW859" s="107"/>
      <c r="AX859" s="107"/>
    </row>
    <row r="860">
      <c r="A860" s="61"/>
      <c r="B860" s="61"/>
      <c r="C860" s="61"/>
      <c r="D860" s="135"/>
      <c r="E860" s="148" t="s">
        <v>2693</v>
      </c>
      <c r="F860" s="148"/>
      <c r="G860" s="148"/>
      <c r="H860" s="148"/>
      <c r="I860" s="125"/>
      <c r="J860" s="125"/>
      <c r="K860" s="125"/>
      <c r="L860" s="61"/>
      <c r="M860" s="61"/>
      <c r="N860" s="151"/>
      <c r="O860" s="125"/>
      <c r="P860" s="152"/>
      <c r="Q860" s="152"/>
      <c r="R860" s="152"/>
      <c r="S860" s="151"/>
      <c r="T860" s="152"/>
      <c r="U860" s="152"/>
      <c r="V860" s="152"/>
      <c r="W860" s="125"/>
      <c r="X860" s="152"/>
      <c r="Y860" s="152"/>
      <c r="Z860" s="152"/>
      <c r="AA860" s="152"/>
      <c r="AB860" s="152"/>
      <c r="AC860" s="152"/>
      <c r="AD860" s="152"/>
      <c r="AE860" s="152"/>
      <c r="AF860" s="152"/>
      <c r="AG860" s="152"/>
      <c r="AH860" s="152"/>
      <c r="AI860" s="107"/>
      <c r="AJ860" s="107"/>
      <c r="AK860" s="107"/>
      <c r="AL860" s="107"/>
      <c r="AM860" s="107"/>
      <c r="AN860" s="107"/>
      <c r="AO860" s="107"/>
      <c r="AP860" s="107"/>
      <c r="AQ860" s="107"/>
      <c r="AR860" s="107"/>
      <c r="AS860" s="107"/>
      <c r="AT860" s="107"/>
      <c r="AU860" s="107"/>
      <c r="AV860" s="107"/>
      <c r="AW860" s="107"/>
      <c r="AX860" s="107"/>
    </row>
    <row r="861">
      <c r="A861" s="61"/>
      <c r="B861" s="61"/>
      <c r="C861" s="61"/>
      <c r="D861" s="148" t="s">
        <v>2694</v>
      </c>
      <c r="E861" s="148"/>
      <c r="F861" s="148"/>
      <c r="G861" s="148"/>
      <c r="H861" s="148"/>
      <c r="I861" s="125"/>
      <c r="J861" s="125"/>
      <c r="K861" s="125"/>
      <c r="L861" s="61"/>
      <c r="M861" s="61"/>
      <c r="N861" s="151"/>
      <c r="O861" s="125"/>
      <c r="P861" s="152"/>
      <c r="Q861" s="152"/>
      <c r="R861" s="152"/>
      <c r="S861" s="151"/>
      <c r="T861" s="152"/>
      <c r="U861" s="152"/>
      <c r="V861" s="152"/>
      <c r="W861" s="125"/>
      <c r="X861" s="152"/>
      <c r="Y861" s="152"/>
      <c r="Z861" s="152"/>
      <c r="AA861" s="152"/>
      <c r="AB861" s="152"/>
      <c r="AC861" s="152"/>
      <c r="AD861" s="152"/>
      <c r="AE861" s="152"/>
      <c r="AF861" s="152"/>
      <c r="AG861" s="152"/>
      <c r="AH861" s="152"/>
      <c r="AI861" s="107"/>
      <c r="AJ861" s="107"/>
      <c r="AK861" s="107"/>
      <c r="AL861" s="107"/>
      <c r="AM861" s="107"/>
      <c r="AN861" s="107"/>
      <c r="AO861" s="107"/>
      <c r="AP861" s="107"/>
      <c r="AQ861" s="107"/>
      <c r="AR861" s="107"/>
      <c r="AS861" s="107"/>
      <c r="AT861" s="107"/>
      <c r="AU861" s="107"/>
      <c r="AV861" s="107"/>
      <c r="AW861" s="107"/>
      <c r="AX861" s="107"/>
    </row>
    <row r="862">
      <c r="A862" s="61"/>
      <c r="B862" s="61"/>
      <c r="C862" s="62"/>
      <c r="D862" s="148" t="s">
        <v>2016</v>
      </c>
      <c r="E862" s="148"/>
      <c r="F862" s="148"/>
      <c r="G862" s="148"/>
      <c r="H862" s="148"/>
      <c r="I862" s="135"/>
      <c r="J862" s="135"/>
      <c r="K862" s="135"/>
      <c r="L862" s="62"/>
      <c r="M862" s="62"/>
      <c r="N862" s="151"/>
      <c r="O862" s="135"/>
      <c r="P862" s="152"/>
      <c r="Q862" s="152"/>
      <c r="R862" s="152"/>
      <c r="S862" s="151"/>
      <c r="T862" s="152"/>
      <c r="U862" s="152"/>
      <c r="V862" s="152"/>
      <c r="W862" s="135"/>
      <c r="X862" s="152"/>
      <c r="Y862" s="152"/>
      <c r="Z862" s="152"/>
      <c r="AA862" s="152"/>
      <c r="AB862" s="152"/>
      <c r="AC862" s="152"/>
      <c r="AD862" s="152"/>
      <c r="AE862" s="152"/>
      <c r="AF862" s="152"/>
      <c r="AG862" s="152"/>
      <c r="AH862" s="152"/>
      <c r="AI862" s="107"/>
      <c r="AJ862" s="107"/>
      <c r="AK862" s="107"/>
      <c r="AL862" s="107"/>
      <c r="AM862" s="107"/>
      <c r="AN862" s="107"/>
      <c r="AO862" s="107"/>
      <c r="AP862" s="107"/>
      <c r="AQ862" s="107"/>
      <c r="AR862" s="107"/>
      <c r="AS862" s="107"/>
      <c r="AT862" s="107"/>
      <c r="AU862" s="107"/>
      <c r="AV862" s="107"/>
      <c r="AW862" s="107"/>
      <c r="AX862" s="107"/>
    </row>
    <row r="863">
      <c r="A863" s="422">
        <v>97.0</v>
      </c>
      <c r="B863" s="61"/>
      <c r="C863" s="225" t="s">
        <v>1810</v>
      </c>
      <c r="D863" s="148" t="s">
        <v>2687</v>
      </c>
      <c r="E863" s="148"/>
      <c r="F863" s="148"/>
      <c r="G863" s="148"/>
      <c r="H863" s="148"/>
      <c r="I863" s="449" t="s">
        <v>2339</v>
      </c>
      <c r="J863" s="449" t="s">
        <v>1812</v>
      </c>
      <c r="K863" s="449" t="s">
        <v>1811</v>
      </c>
      <c r="L863" s="157" t="s">
        <v>1990</v>
      </c>
      <c r="M863" s="157" t="s">
        <v>2738</v>
      </c>
      <c r="N863" s="151"/>
      <c r="O863" s="449" t="s">
        <v>2247</v>
      </c>
      <c r="P863" s="152"/>
      <c r="Q863" s="152"/>
      <c r="R863" s="152"/>
      <c r="S863" s="151"/>
      <c r="T863" s="152"/>
      <c r="U863" s="152"/>
      <c r="V863" s="152"/>
      <c r="W863" s="449" t="s">
        <v>290</v>
      </c>
      <c r="X863" s="152"/>
      <c r="Y863" s="152"/>
      <c r="Z863" s="152"/>
      <c r="AA863" s="152"/>
      <c r="AB863" s="152"/>
      <c r="AC863" s="152"/>
      <c r="AD863" s="152"/>
      <c r="AE863" s="152"/>
      <c r="AF863" s="152"/>
      <c r="AG863" s="152"/>
      <c r="AH863" s="152"/>
      <c r="AI863" s="107"/>
      <c r="AJ863" s="107"/>
      <c r="AK863" s="107"/>
      <c r="AL863" s="107"/>
      <c r="AM863" s="107"/>
      <c r="AN863" s="107"/>
      <c r="AO863" s="107"/>
      <c r="AP863" s="107"/>
      <c r="AQ863" s="107"/>
      <c r="AR863" s="107"/>
      <c r="AS863" s="107"/>
      <c r="AT863" s="107"/>
      <c r="AU863" s="107"/>
      <c r="AV863" s="107"/>
      <c r="AW863" s="107"/>
      <c r="AX863" s="107"/>
    </row>
    <row r="864">
      <c r="A864" s="61"/>
      <c r="B864" s="61"/>
      <c r="C864" s="61"/>
      <c r="D864" s="148" t="s">
        <v>2689</v>
      </c>
      <c r="E864" s="148"/>
      <c r="F864" s="148"/>
      <c r="G864" s="148"/>
      <c r="H864" s="148"/>
      <c r="I864" s="125"/>
      <c r="J864" s="125"/>
      <c r="K864" s="125"/>
      <c r="L864" s="61"/>
      <c r="M864" s="61"/>
      <c r="N864" s="151"/>
      <c r="O864" s="125"/>
      <c r="P864" s="152"/>
      <c r="Q864" s="152"/>
      <c r="R864" s="152"/>
      <c r="S864" s="151"/>
      <c r="T864" s="152"/>
      <c r="U864" s="152"/>
      <c r="V864" s="152"/>
      <c r="W864" s="125"/>
      <c r="X864" s="152"/>
      <c r="Y864" s="152"/>
      <c r="Z864" s="152"/>
      <c r="AA864" s="152"/>
      <c r="AB864" s="152"/>
      <c r="AC864" s="152"/>
      <c r="AD864" s="152"/>
      <c r="AE864" s="152"/>
      <c r="AF864" s="152"/>
      <c r="AG864" s="152"/>
      <c r="AH864" s="152"/>
      <c r="AI864" s="107"/>
      <c r="AJ864" s="107"/>
      <c r="AK864" s="107"/>
      <c r="AL864" s="107"/>
      <c r="AM864" s="107"/>
      <c r="AN864" s="107"/>
      <c r="AO864" s="107"/>
      <c r="AP864" s="107"/>
      <c r="AQ864" s="107"/>
      <c r="AR864" s="107"/>
      <c r="AS864" s="107"/>
      <c r="AT864" s="107"/>
      <c r="AU864" s="107"/>
      <c r="AV864" s="107"/>
      <c r="AW864" s="107"/>
      <c r="AX864" s="107"/>
    </row>
    <row r="865">
      <c r="A865" s="61"/>
      <c r="B865" s="61"/>
      <c r="C865" s="61"/>
      <c r="D865" s="551" t="s">
        <v>2690</v>
      </c>
      <c r="E865" s="529" t="s">
        <v>2551</v>
      </c>
      <c r="F865" s="148"/>
      <c r="G865" s="148"/>
      <c r="H865" s="148"/>
      <c r="I865" s="125"/>
      <c r="J865" s="125"/>
      <c r="K865" s="125"/>
      <c r="L865" s="61"/>
      <c r="M865" s="61"/>
      <c r="N865" s="151"/>
      <c r="O865" s="125"/>
      <c r="P865" s="152"/>
      <c r="Q865" s="152"/>
      <c r="R865" s="152"/>
      <c r="S865" s="151"/>
      <c r="T865" s="152"/>
      <c r="U865" s="152"/>
      <c r="V865" s="152"/>
      <c r="W865" s="125"/>
      <c r="X865" s="152"/>
      <c r="Y865" s="152"/>
      <c r="Z865" s="152"/>
      <c r="AA865" s="152"/>
      <c r="AB865" s="152"/>
      <c r="AC865" s="152"/>
      <c r="AD865" s="152"/>
      <c r="AE865" s="152"/>
      <c r="AF865" s="152"/>
      <c r="AG865" s="152"/>
      <c r="AH865" s="152"/>
      <c r="AI865" s="107"/>
      <c r="AJ865" s="107"/>
      <c r="AK865" s="107"/>
      <c r="AL865" s="107"/>
      <c r="AM865" s="107"/>
      <c r="AN865" s="107"/>
      <c r="AO865" s="107"/>
      <c r="AP865" s="107"/>
      <c r="AQ865" s="107"/>
      <c r="AR865" s="107"/>
      <c r="AS865" s="107"/>
      <c r="AT865" s="107"/>
      <c r="AU865" s="107"/>
      <c r="AV865" s="107"/>
      <c r="AW865" s="107"/>
      <c r="AX865" s="107"/>
    </row>
    <row r="866">
      <c r="A866" s="61"/>
      <c r="B866" s="61"/>
      <c r="C866" s="61"/>
      <c r="D866" s="135"/>
      <c r="E866" s="529" t="s">
        <v>2691</v>
      </c>
      <c r="F866" s="148"/>
      <c r="G866" s="148"/>
      <c r="H866" s="148"/>
      <c r="I866" s="125"/>
      <c r="J866" s="125"/>
      <c r="K866" s="125"/>
      <c r="L866" s="61"/>
      <c r="M866" s="61"/>
      <c r="N866" s="151"/>
      <c r="O866" s="125"/>
      <c r="P866" s="152"/>
      <c r="Q866" s="152"/>
      <c r="R866" s="152"/>
      <c r="S866" s="151"/>
      <c r="T866" s="152"/>
      <c r="U866" s="152"/>
      <c r="V866" s="152"/>
      <c r="W866" s="125"/>
      <c r="X866" s="152"/>
      <c r="Y866" s="152"/>
      <c r="Z866" s="152"/>
      <c r="AA866" s="152"/>
      <c r="AB866" s="152"/>
      <c r="AC866" s="152"/>
      <c r="AD866" s="152"/>
      <c r="AE866" s="152"/>
      <c r="AF866" s="152"/>
      <c r="AG866" s="152"/>
      <c r="AH866" s="152"/>
      <c r="AI866" s="107"/>
      <c r="AJ866" s="107"/>
      <c r="AK866" s="107"/>
      <c r="AL866" s="107"/>
      <c r="AM866" s="107"/>
      <c r="AN866" s="107"/>
      <c r="AO866" s="107"/>
      <c r="AP866" s="107"/>
      <c r="AQ866" s="107"/>
      <c r="AR866" s="107"/>
      <c r="AS866" s="107"/>
      <c r="AT866" s="107"/>
      <c r="AU866" s="107"/>
      <c r="AV866" s="107"/>
      <c r="AW866" s="107"/>
      <c r="AX866" s="107"/>
    </row>
    <row r="867">
      <c r="A867" s="61"/>
      <c r="B867" s="61"/>
      <c r="C867" s="61"/>
      <c r="D867" s="148" t="s">
        <v>2692</v>
      </c>
      <c r="E867" s="148"/>
      <c r="F867" s="148"/>
      <c r="G867" s="148"/>
      <c r="H867" s="148"/>
      <c r="I867" s="125"/>
      <c r="J867" s="125"/>
      <c r="K867" s="125"/>
      <c r="L867" s="61"/>
      <c r="M867" s="61"/>
      <c r="N867" s="151"/>
      <c r="O867" s="125"/>
      <c r="P867" s="152"/>
      <c r="Q867" s="152"/>
      <c r="R867" s="152"/>
      <c r="S867" s="151"/>
      <c r="T867" s="152"/>
      <c r="U867" s="152"/>
      <c r="V867" s="152"/>
      <c r="W867" s="125"/>
      <c r="X867" s="152"/>
      <c r="Y867" s="152"/>
      <c r="Z867" s="152"/>
      <c r="AA867" s="152"/>
      <c r="AB867" s="152"/>
      <c r="AC867" s="152"/>
      <c r="AD867" s="152"/>
      <c r="AE867" s="152"/>
      <c r="AF867" s="152"/>
      <c r="AG867" s="152"/>
      <c r="AH867" s="152"/>
      <c r="AI867" s="107"/>
      <c r="AJ867" s="107"/>
      <c r="AK867" s="107"/>
      <c r="AL867" s="107"/>
      <c r="AM867" s="107"/>
      <c r="AN867" s="107"/>
      <c r="AO867" s="107"/>
      <c r="AP867" s="107"/>
      <c r="AQ867" s="107"/>
      <c r="AR867" s="107"/>
      <c r="AS867" s="107"/>
      <c r="AT867" s="107"/>
      <c r="AU867" s="107"/>
      <c r="AV867" s="107"/>
      <c r="AW867" s="107"/>
      <c r="AX867" s="107"/>
    </row>
    <row r="868">
      <c r="A868" s="61"/>
      <c r="B868" s="61"/>
      <c r="C868" s="61"/>
      <c r="D868" s="449" t="s">
        <v>2014</v>
      </c>
      <c r="E868" s="148" t="s">
        <v>2554</v>
      </c>
      <c r="F868" s="148"/>
      <c r="G868" s="148"/>
      <c r="H868" s="148"/>
      <c r="I868" s="125"/>
      <c r="J868" s="125"/>
      <c r="K868" s="125"/>
      <c r="L868" s="61"/>
      <c r="M868" s="61"/>
      <c r="N868" s="151"/>
      <c r="O868" s="125"/>
      <c r="P868" s="152"/>
      <c r="Q868" s="152"/>
      <c r="R868" s="152"/>
      <c r="S868" s="151"/>
      <c r="T868" s="152"/>
      <c r="U868" s="152"/>
      <c r="V868" s="152"/>
      <c r="W868" s="125"/>
      <c r="X868" s="152"/>
      <c r="Y868" s="152"/>
      <c r="Z868" s="152"/>
      <c r="AA868" s="152"/>
      <c r="AB868" s="152"/>
      <c r="AC868" s="152"/>
      <c r="AD868" s="152"/>
      <c r="AE868" s="152"/>
      <c r="AF868" s="152"/>
      <c r="AG868" s="152"/>
      <c r="AH868" s="152"/>
      <c r="AI868" s="107"/>
      <c r="AJ868" s="107"/>
      <c r="AK868" s="107"/>
      <c r="AL868" s="107"/>
      <c r="AM868" s="107"/>
      <c r="AN868" s="107"/>
      <c r="AO868" s="107"/>
      <c r="AP868" s="107"/>
      <c r="AQ868" s="107"/>
      <c r="AR868" s="107"/>
      <c r="AS868" s="107"/>
      <c r="AT868" s="107"/>
      <c r="AU868" s="107"/>
      <c r="AV868" s="107"/>
      <c r="AW868" s="107"/>
      <c r="AX868" s="107"/>
    </row>
    <row r="869">
      <c r="A869" s="61"/>
      <c r="B869" s="61"/>
      <c r="C869" s="61"/>
      <c r="D869" s="135"/>
      <c r="E869" s="148" t="s">
        <v>2693</v>
      </c>
      <c r="F869" s="148"/>
      <c r="G869" s="148"/>
      <c r="H869" s="148"/>
      <c r="I869" s="125"/>
      <c r="J869" s="125"/>
      <c r="K869" s="125"/>
      <c r="L869" s="61"/>
      <c r="M869" s="61"/>
      <c r="N869" s="151"/>
      <c r="O869" s="125"/>
      <c r="P869" s="152"/>
      <c r="Q869" s="152"/>
      <c r="R869" s="152"/>
      <c r="S869" s="151"/>
      <c r="T869" s="152"/>
      <c r="U869" s="152"/>
      <c r="V869" s="152"/>
      <c r="W869" s="125"/>
      <c r="X869" s="152"/>
      <c r="Y869" s="152"/>
      <c r="Z869" s="152"/>
      <c r="AA869" s="152"/>
      <c r="AB869" s="152"/>
      <c r="AC869" s="152"/>
      <c r="AD869" s="152"/>
      <c r="AE869" s="152"/>
      <c r="AF869" s="152"/>
      <c r="AG869" s="152"/>
      <c r="AH869" s="152"/>
      <c r="AI869" s="107"/>
      <c r="AJ869" s="107"/>
      <c r="AK869" s="107"/>
      <c r="AL869" s="107"/>
      <c r="AM869" s="107"/>
      <c r="AN869" s="107"/>
      <c r="AO869" s="107"/>
      <c r="AP869" s="107"/>
      <c r="AQ869" s="107"/>
      <c r="AR869" s="107"/>
      <c r="AS869" s="107"/>
      <c r="AT869" s="107"/>
      <c r="AU869" s="107"/>
      <c r="AV869" s="107"/>
      <c r="AW869" s="107"/>
      <c r="AX869" s="107"/>
    </row>
    <row r="870">
      <c r="A870" s="61"/>
      <c r="B870" s="61"/>
      <c r="C870" s="61"/>
      <c r="D870" s="148" t="s">
        <v>2694</v>
      </c>
      <c r="E870" s="148"/>
      <c r="F870" s="148"/>
      <c r="G870" s="148"/>
      <c r="H870" s="148"/>
      <c r="I870" s="125"/>
      <c r="J870" s="125"/>
      <c r="K870" s="125"/>
      <c r="L870" s="61"/>
      <c r="M870" s="61"/>
      <c r="N870" s="151"/>
      <c r="O870" s="125"/>
      <c r="P870" s="152"/>
      <c r="Q870" s="152"/>
      <c r="R870" s="152"/>
      <c r="S870" s="151"/>
      <c r="T870" s="152"/>
      <c r="U870" s="152"/>
      <c r="V870" s="152"/>
      <c r="W870" s="125"/>
      <c r="X870" s="152"/>
      <c r="Y870" s="152"/>
      <c r="Z870" s="152"/>
      <c r="AA870" s="152"/>
      <c r="AB870" s="152"/>
      <c r="AC870" s="152"/>
      <c r="AD870" s="152"/>
      <c r="AE870" s="152"/>
      <c r="AF870" s="152"/>
      <c r="AG870" s="152"/>
      <c r="AH870" s="152"/>
      <c r="AI870" s="107"/>
      <c r="AJ870" s="107"/>
      <c r="AK870" s="107"/>
      <c r="AL870" s="107"/>
      <c r="AM870" s="107"/>
      <c r="AN870" s="107"/>
      <c r="AO870" s="107"/>
      <c r="AP870" s="107"/>
      <c r="AQ870" s="107"/>
      <c r="AR870" s="107"/>
      <c r="AS870" s="107"/>
      <c r="AT870" s="107"/>
      <c r="AU870" s="107"/>
      <c r="AV870" s="107"/>
      <c r="AW870" s="107"/>
      <c r="AX870" s="107"/>
    </row>
    <row r="871">
      <c r="A871" s="61"/>
      <c r="B871" s="61"/>
      <c r="C871" s="62"/>
      <c r="D871" s="148" t="s">
        <v>2016</v>
      </c>
      <c r="E871" s="148"/>
      <c r="F871" s="148"/>
      <c r="G871" s="148"/>
      <c r="H871" s="148"/>
      <c r="I871" s="135"/>
      <c r="J871" s="135"/>
      <c r="K871" s="135"/>
      <c r="L871" s="62"/>
      <c r="M871" s="62"/>
      <c r="N871" s="151"/>
      <c r="O871" s="135"/>
      <c r="P871" s="152"/>
      <c r="Q871" s="152"/>
      <c r="R871" s="152"/>
      <c r="S871" s="151"/>
      <c r="T871" s="152"/>
      <c r="U871" s="152"/>
      <c r="V871" s="152"/>
      <c r="W871" s="135"/>
      <c r="X871" s="152"/>
      <c r="Y871" s="152"/>
      <c r="Z871" s="152"/>
      <c r="AA871" s="152"/>
      <c r="AB871" s="152"/>
      <c r="AC871" s="152"/>
      <c r="AD871" s="152"/>
      <c r="AE871" s="152"/>
      <c r="AF871" s="152"/>
      <c r="AG871" s="152"/>
      <c r="AH871" s="152"/>
      <c r="AI871" s="107"/>
      <c r="AJ871" s="107"/>
      <c r="AK871" s="107"/>
      <c r="AL871" s="107"/>
      <c r="AM871" s="107"/>
      <c r="AN871" s="107"/>
      <c r="AO871" s="107"/>
      <c r="AP871" s="107"/>
      <c r="AQ871" s="107"/>
      <c r="AR871" s="107"/>
      <c r="AS871" s="107"/>
      <c r="AT871" s="107"/>
      <c r="AU871" s="107"/>
      <c r="AV871" s="107"/>
      <c r="AW871" s="107"/>
      <c r="AX871" s="107"/>
    </row>
    <row r="872">
      <c r="A872" s="422">
        <v>98.0</v>
      </c>
      <c r="B872" s="61"/>
      <c r="C872" s="225" t="s">
        <v>1813</v>
      </c>
      <c r="D872" s="148" t="s">
        <v>2687</v>
      </c>
      <c r="E872" s="148"/>
      <c r="F872" s="148"/>
      <c r="G872" s="148"/>
      <c r="H872" s="148"/>
      <c r="I872" s="449" t="s">
        <v>2339</v>
      </c>
      <c r="J872" s="449" t="s">
        <v>1815</v>
      </c>
      <c r="K872" s="449" t="s">
        <v>1814</v>
      </c>
      <c r="L872" s="157" t="s">
        <v>1990</v>
      </c>
      <c r="M872" s="157" t="s">
        <v>2738</v>
      </c>
      <c r="N872" s="151"/>
      <c r="O872" s="449" t="s">
        <v>2247</v>
      </c>
      <c r="P872" s="152"/>
      <c r="Q872" s="152"/>
      <c r="R872" s="152"/>
      <c r="S872" s="151"/>
      <c r="T872" s="152"/>
      <c r="U872" s="152"/>
      <c r="V872" s="152"/>
      <c r="W872" s="449" t="s">
        <v>290</v>
      </c>
      <c r="X872" s="152"/>
      <c r="Y872" s="152"/>
      <c r="Z872" s="152"/>
      <c r="AA872" s="152"/>
      <c r="AB872" s="152"/>
      <c r="AC872" s="152"/>
      <c r="AD872" s="152"/>
      <c r="AE872" s="152"/>
      <c r="AF872" s="152"/>
      <c r="AG872" s="152"/>
      <c r="AH872" s="152"/>
      <c r="AI872" s="107"/>
      <c r="AJ872" s="107"/>
      <c r="AK872" s="107"/>
      <c r="AL872" s="107"/>
      <c r="AM872" s="107"/>
      <c r="AN872" s="107"/>
      <c r="AO872" s="107"/>
      <c r="AP872" s="107"/>
      <c r="AQ872" s="107"/>
      <c r="AR872" s="107"/>
      <c r="AS872" s="107"/>
      <c r="AT872" s="107"/>
      <c r="AU872" s="107"/>
      <c r="AV872" s="107"/>
      <c r="AW872" s="107"/>
      <c r="AX872" s="107"/>
    </row>
    <row r="873">
      <c r="A873" s="61"/>
      <c r="B873" s="61"/>
      <c r="C873" s="61"/>
      <c r="D873" s="148" t="s">
        <v>2689</v>
      </c>
      <c r="E873" s="148"/>
      <c r="F873" s="148"/>
      <c r="G873" s="148"/>
      <c r="H873" s="148"/>
      <c r="I873" s="125"/>
      <c r="J873" s="125"/>
      <c r="K873" s="125"/>
      <c r="L873" s="61"/>
      <c r="M873" s="61"/>
      <c r="N873" s="151"/>
      <c r="O873" s="125"/>
      <c r="P873" s="152"/>
      <c r="Q873" s="152"/>
      <c r="R873" s="152"/>
      <c r="S873" s="151"/>
      <c r="T873" s="152"/>
      <c r="U873" s="152"/>
      <c r="V873" s="152"/>
      <c r="W873" s="125"/>
      <c r="X873" s="152"/>
      <c r="Y873" s="152"/>
      <c r="Z873" s="152"/>
      <c r="AA873" s="152"/>
      <c r="AB873" s="152"/>
      <c r="AC873" s="152"/>
      <c r="AD873" s="152"/>
      <c r="AE873" s="152"/>
      <c r="AF873" s="152"/>
      <c r="AG873" s="152"/>
      <c r="AH873" s="152"/>
      <c r="AI873" s="107"/>
      <c r="AJ873" s="107"/>
      <c r="AK873" s="107"/>
      <c r="AL873" s="107"/>
      <c r="AM873" s="107"/>
      <c r="AN873" s="107"/>
      <c r="AO873" s="107"/>
      <c r="AP873" s="107"/>
      <c r="AQ873" s="107"/>
      <c r="AR873" s="107"/>
      <c r="AS873" s="107"/>
      <c r="AT873" s="107"/>
      <c r="AU873" s="107"/>
      <c r="AV873" s="107"/>
      <c r="AW873" s="107"/>
      <c r="AX873" s="107"/>
    </row>
    <row r="874">
      <c r="A874" s="61"/>
      <c r="B874" s="61"/>
      <c r="C874" s="61"/>
      <c r="D874" s="551" t="s">
        <v>2690</v>
      </c>
      <c r="E874" s="529" t="s">
        <v>2551</v>
      </c>
      <c r="F874" s="148"/>
      <c r="G874" s="148"/>
      <c r="H874" s="148"/>
      <c r="I874" s="125"/>
      <c r="J874" s="125"/>
      <c r="K874" s="125"/>
      <c r="L874" s="61"/>
      <c r="M874" s="61"/>
      <c r="N874" s="151"/>
      <c r="O874" s="125"/>
      <c r="P874" s="152"/>
      <c r="Q874" s="152"/>
      <c r="R874" s="152"/>
      <c r="S874" s="151"/>
      <c r="T874" s="152"/>
      <c r="U874" s="152"/>
      <c r="V874" s="152"/>
      <c r="W874" s="125"/>
      <c r="X874" s="152"/>
      <c r="Y874" s="152"/>
      <c r="Z874" s="152"/>
      <c r="AA874" s="152"/>
      <c r="AB874" s="152"/>
      <c r="AC874" s="152"/>
      <c r="AD874" s="152"/>
      <c r="AE874" s="152"/>
      <c r="AF874" s="152"/>
      <c r="AG874" s="152"/>
      <c r="AH874" s="152"/>
      <c r="AI874" s="107"/>
      <c r="AJ874" s="107"/>
      <c r="AK874" s="107"/>
      <c r="AL874" s="107"/>
      <c r="AM874" s="107"/>
      <c r="AN874" s="107"/>
      <c r="AO874" s="107"/>
      <c r="AP874" s="107"/>
      <c r="AQ874" s="107"/>
      <c r="AR874" s="107"/>
      <c r="AS874" s="107"/>
      <c r="AT874" s="107"/>
      <c r="AU874" s="107"/>
      <c r="AV874" s="107"/>
      <c r="AW874" s="107"/>
      <c r="AX874" s="107"/>
    </row>
    <row r="875">
      <c r="A875" s="61"/>
      <c r="B875" s="61"/>
      <c r="C875" s="61"/>
      <c r="D875" s="135"/>
      <c r="E875" s="529" t="s">
        <v>2691</v>
      </c>
      <c r="F875" s="148"/>
      <c r="G875" s="148"/>
      <c r="H875" s="148"/>
      <c r="I875" s="125"/>
      <c r="J875" s="125"/>
      <c r="K875" s="125"/>
      <c r="L875" s="61"/>
      <c r="M875" s="61"/>
      <c r="N875" s="151"/>
      <c r="O875" s="125"/>
      <c r="P875" s="152"/>
      <c r="Q875" s="152"/>
      <c r="R875" s="152"/>
      <c r="S875" s="151"/>
      <c r="T875" s="152"/>
      <c r="U875" s="152"/>
      <c r="V875" s="152"/>
      <c r="W875" s="125"/>
      <c r="X875" s="152"/>
      <c r="Y875" s="152"/>
      <c r="Z875" s="152"/>
      <c r="AA875" s="152"/>
      <c r="AB875" s="152"/>
      <c r="AC875" s="152"/>
      <c r="AD875" s="152"/>
      <c r="AE875" s="152"/>
      <c r="AF875" s="152"/>
      <c r="AG875" s="152"/>
      <c r="AH875" s="152"/>
      <c r="AI875" s="107"/>
      <c r="AJ875" s="107"/>
      <c r="AK875" s="107"/>
      <c r="AL875" s="107"/>
      <c r="AM875" s="107"/>
      <c r="AN875" s="107"/>
      <c r="AO875" s="107"/>
      <c r="AP875" s="107"/>
      <c r="AQ875" s="107"/>
      <c r="AR875" s="107"/>
      <c r="AS875" s="107"/>
      <c r="AT875" s="107"/>
      <c r="AU875" s="107"/>
      <c r="AV875" s="107"/>
      <c r="AW875" s="107"/>
      <c r="AX875" s="107"/>
    </row>
    <row r="876">
      <c r="A876" s="61"/>
      <c r="B876" s="61"/>
      <c r="C876" s="61"/>
      <c r="D876" s="148" t="s">
        <v>2692</v>
      </c>
      <c r="E876" s="148"/>
      <c r="F876" s="148"/>
      <c r="G876" s="148"/>
      <c r="H876" s="148"/>
      <c r="I876" s="125"/>
      <c r="J876" s="125"/>
      <c r="K876" s="125"/>
      <c r="L876" s="61"/>
      <c r="M876" s="61"/>
      <c r="N876" s="151"/>
      <c r="O876" s="125"/>
      <c r="P876" s="152"/>
      <c r="Q876" s="152"/>
      <c r="R876" s="152"/>
      <c r="S876" s="151"/>
      <c r="T876" s="152"/>
      <c r="U876" s="152"/>
      <c r="V876" s="152"/>
      <c r="W876" s="125"/>
      <c r="X876" s="152"/>
      <c r="Y876" s="152"/>
      <c r="Z876" s="152"/>
      <c r="AA876" s="152"/>
      <c r="AB876" s="152"/>
      <c r="AC876" s="152"/>
      <c r="AD876" s="152"/>
      <c r="AE876" s="152"/>
      <c r="AF876" s="152"/>
      <c r="AG876" s="152"/>
      <c r="AH876" s="152"/>
      <c r="AI876" s="107"/>
      <c r="AJ876" s="107"/>
      <c r="AK876" s="107"/>
      <c r="AL876" s="107"/>
      <c r="AM876" s="107"/>
      <c r="AN876" s="107"/>
      <c r="AO876" s="107"/>
      <c r="AP876" s="107"/>
      <c r="AQ876" s="107"/>
      <c r="AR876" s="107"/>
      <c r="AS876" s="107"/>
      <c r="AT876" s="107"/>
      <c r="AU876" s="107"/>
      <c r="AV876" s="107"/>
      <c r="AW876" s="107"/>
      <c r="AX876" s="107"/>
    </row>
    <row r="877">
      <c r="A877" s="61"/>
      <c r="B877" s="61"/>
      <c r="C877" s="61"/>
      <c r="D877" s="449" t="s">
        <v>2014</v>
      </c>
      <c r="E877" s="148" t="s">
        <v>2554</v>
      </c>
      <c r="F877" s="148"/>
      <c r="G877" s="148"/>
      <c r="H877" s="148"/>
      <c r="I877" s="125"/>
      <c r="J877" s="125"/>
      <c r="K877" s="125"/>
      <c r="L877" s="61"/>
      <c r="M877" s="61"/>
      <c r="N877" s="151"/>
      <c r="O877" s="125"/>
      <c r="P877" s="152"/>
      <c r="Q877" s="152"/>
      <c r="R877" s="152"/>
      <c r="S877" s="151"/>
      <c r="T877" s="152"/>
      <c r="U877" s="152"/>
      <c r="V877" s="152"/>
      <c r="W877" s="125"/>
      <c r="X877" s="152"/>
      <c r="Y877" s="152"/>
      <c r="Z877" s="152"/>
      <c r="AA877" s="152"/>
      <c r="AB877" s="152"/>
      <c r="AC877" s="152"/>
      <c r="AD877" s="152"/>
      <c r="AE877" s="152"/>
      <c r="AF877" s="152"/>
      <c r="AG877" s="152"/>
      <c r="AH877" s="152"/>
      <c r="AI877" s="107"/>
      <c r="AJ877" s="107"/>
      <c r="AK877" s="107"/>
      <c r="AL877" s="107"/>
      <c r="AM877" s="107"/>
      <c r="AN877" s="107"/>
      <c r="AO877" s="107"/>
      <c r="AP877" s="107"/>
      <c r="AQ877" s="107"/>
      <c r="AR877" s="107"/>
      <c r="AS877" s="107"/>
      <c r="AT877" s="107"/>
      <c r="AU877" s="107"/>
      <c r="AV877" s="107"/>
      <c r="AW877" s="107"/>
      <c r="AX877" s="107"/>
    </row>
    <row r="878">
      <c r="A878" s="61"/>
      <c r="B878" s="61"/>
      <c r="C878" s="61"/>
      <c r="D878" s="135"/>
      <c r="E878" s="148" t="s">
        <v>2693</v>
      </c>
      <c r="F878" s="148"/>
      <c r="G878" s="148"/>
      <c r="H878" s="148"/>
      <c r="I878" s="125"/>
      <c r="J878" s="125"/>
      <c r="K878" s="125"/>
      <c r="L878" s="61"/>
      <c r="M878" s="61"/>
      <c r="N878" s="151"/>
      <c r="O878" s="125"/>
      <c r="P878" s="152"/>
      <c r="Q878" s="152"/>
      <c r="R878" s="152"/>
      <c r="S878" s="151"/>
      <c r="T878" s="152"/>
      <c r="U878" s="152"/>
      <c r="V878" s="152"/>
      <c r="W878" s="125"/>
      <c r="X878" s="152"/>
      <c r="Y878" s="152"/>
      <c r="Z878" s="152"/>
      <c r="AA878" s="152"/>
      <c r="AB878" s="152"/>
      <c r="AC878" s="152"/>
      <c r="AD878" s="152"/>
      <c r="AE878" s="152"/>
      <c r="AF878" s="152"/>
      <c r="AG878" s="152"/>
      <c r="AH878" s="152"/>
      <c r="AI878" s="107"/>
      <c r="AJ878" s="107"/>
      <c r="AK878" s="107"/>
      <c r="AL878" s="107"/>
      <c r="AM878" s="107"/>
      <c r="AN878" s="107"/>
      <c r="AO878" s="107"/>
      <c r="AP878" s="107"/>
      <c r="AQ878" s="107"/>
      <c r="AR878" s="107"/>
      <c r="AS878" s="107"/>
      <c r="AT878" s="107"/>
      <c r="AU878" s="107"/>
      <c r="AV878" s="107"/>
      <c r="AW878" s="107"/>
      <c r="AX878" s="107"/>
    </row>
    <row r="879">
      <c r="A879" s="61"/>
      <c r="B879" s="61"/>
      <c r="C879" s="61"/>
      <c r="D879" s="148" t="s">
        <v>2694</v>
      </c>
      <c r="E879" s="148"/>
      <c r="F879" s="148"/>
      <c r="G879" s="148"/>
      <c r="H879" s="148"/>
      <c r="I879" s="125"/>
      <c r="J879" s="125"/>
      <c r="K879" s="125"/>
      <c r="L879" s="61"/>
      <c r="M879" s="61"/>
      <c r="N879" s="151"/>
      <c r="O879" s="125"/>
      <c r="P879" s="152"/>
      <c r="Q879" s="152"/>
      <c r="R879" s="152"/>
      <c r="S879" s="151"/>
      <c r="T879" s="152"/>
      <c r="U879" s="152"/>
      <c r="V879" s="152"/>
      <c r="W879" s="125"/>
      <c r="X879" s="152"/>
      <c r="Y879" s="152"/>
      <c r="Z879" s="152"/>
      <c r="AA879" s="152"/>
      <c r="AB879" s="152"/>
      <c r="AC879" s="152"/>
      <c r="AD879" s="152"/>
      <c r="AE879" s="152"/>
      <c r="AF879" s="152"/>
      <c r="AG879" s="152"/>
      <c r="AH879" s="152"/>
      <c r="AI879" s="107"/>
      <c r="AJ879" s="107"/>
      <c r="AK879" s="107"/>
      <c r="AL879" s="107"/>
      <c r="AM879" s="107"/>
      <c r="AN879" s="107"/>
      <c r="AO879" s="107"/>
      <c r="AP879" s="107"/>
      <c r="AQ879" s="107"/>
      <c r="AR879" s="107"/>
      <c r="AS879" s="107"/>
      <c r="AT879" s="107"/>
      <c r="AU879" s="107"/>
      <c r="AV879" s="107"/>
      <c r="AW879" s="107"/>
      <c r="AX879" s="107"/>
    </row>
    <row r="880">
      <c r="A880" s="61"/>
      <c r="B880" s="61"/>
      <c r="C880" s="62"/>
      <c r="D880" s="148" t="s">
        <v>2016</v>
      </c>
      <c r="E880" s="148"/>
      <c r="F880" s="148"/>
      <c r="G880" s="148"/>
      <c r="H880" s="148"/>
      <c r="I880" s="135"/>
      <c r="J880" s="135"/>
      <c r="K880" s="135"/>
      <c r="L880" s="62"/>
      <c r="M880" s="62"/>
      <c r="N880" s="151"/>
      <c r="O880" s="135"/>
      <c r="P880" s="152"/>
      <c r="Q880" s="152"/>
      <c r="R880" s="152"/>
      <c r="S880" s="151"/>
      <c r="T880" s="152"/>
      <c r="U880" s="152"/>
      <c r="V880" s="152"/>
      <c r="W880" s="135"/>
      <c r="X880" s="152"/>
      <c r="Y880" s="152"/>
      <c r="Z880" s="152"/>
      <c r="AA880" s="152"/>
      <c r="AB880" s="152"/>
      <c r="AC880" s="152"/>
      <c r="AD880" s="152"/>
      <c r="AE880" s="152"/>
      <c r="AF880" s="152"/>
      <c r="AG880" s="152"/>
      <c r="AH880" s="152"/>
      <c r="AI880" s="107"/>
      <c r="AJ880" s="107"/>
      <c r="AK880" s="107"/>
      <c r="AL880" s="107"/>
      <c r="AM880" s="107"/>
      <c r="AN880" s="107"/>
      <c r="AO880" s="107"/>
      <c r="AP880" s="107"/>
      <c r="AQ880" s="107"/>
      <c r="AR880" s="107"/>
      <c r="AS880" s="107"/>
      <c r="AT880" s="107"/>
      <c r="AU880" s="107"/>
      <c r="AV880" s="107"/>
      <c r="AW880" s="107"/>
      <c r="AX880" s="107"/>
    </row>
    <row r="881">
      <c r="A881" s="422">
        <v>99.0</v>
      </c>
      <c r="B881" s="61"/>
      <c r="C881" s="225" t="s">
        <v>1816</v>
      </c>
      <c r="D881" s="148" t="s">
        <v>2687</v>
      </c>
      <c r="E881" s="148"/>
      <c r="F881" s="148"/>
      <c r="G881" s="148"/>
      <c r="H881" s="148"/>
      <c r="I881" s="449" t="s">
        <v>2339</v>
      </c>
      <c r="J881" s="449" t="s">
        <v>1818</v>
      </c>
      <c r="K881" s="449" t="s">
        <v>1817</v>
      </c>
      <c r="L881" s="157" t="s">
        <v>1990</v>
      </c>
      <c r="M881" s="157" t="s">
        <v>2738</v>
      </c>
      <c r="N881" s="151"/>
      <c r="O881" s="449" t="s">
        <v>2247</v>
      </c>
      <c r="P881" s="152"/>
      <c r="Q881" s="152"/>
      <c r="R881" s="152"/>
      <c r="S881" s="151"/>
      <c r="T881" s="152"/>
      <c r="U881" s="152"/>
      <c r="V881" s="152"/>
      <c r="W881" s="449" t="s">
        <v>290</v>
      </c>
      <c r="X881" s="152"/>
      <c r="Y881" s="152"/>
      <c r="Z881" s="152"/>
      <c r="AA881" s="152"/>
      <c r="AB881" s="152"/>
      <c r="AC881" s="152"/>
      <c r="AD881" s="152"/>
      <c r="AE881" s="152"/>
      <c r="AF881" s="152"/>
      <c r="AG881" s="152"/>
      <c r="AH881" s="152"/>
      <c r="AI881" s="107"/>
      <c r="AJ881" s="107"/>
      <c r="AK881" s="107"/>
      <c r="AL881" s="107"/>
      <c r="AM881" s="107"/>
      <c r="AN881" s="107"/>
      <c r="AO881" s="107"/>
      <c r="AP881" s="107"/>
      <c r="AQ881" s="107"/>
      <c r="AR881" s="107"/>
      <c r="AS881" s="107"/>
      <c r="AT881" s="107"/>
      <c r="AU881" s="107"/>
      <c r="AV881" s="107"/>
      <c r="AW881" s="107"/>
      <c r="AX881" s="107"/>
    </row>
    <row r="882">
      <c r="A882" s="61"/>
      <c r="B882" s="61"/>
      <c r="C882" s="61"/>
      <c r="D882" s="148" t="s">
        <v>2689</v>
      </c>
      <c r="E882" s="148"/>
      <c r="F882" s="148"/>
      <c r="G882" s="148"/>
      <c r="H882" s="148"/>
      <c r="I882" s="125"/>
      <c r="J882" s="125"/>
      <c r="K882" s="125"/>
      <c r="L882" s="61"/>
      <c r="M882" s="61"/>
      <c r="N882" s="151"/>
      <c r="O882" s="125"/>
      <c r="P882" s="152"/>
      <c r="Q882" s="152"/>
      <c r="R882" s="152"/>
      <c r="S882" s="151"/>
      <c r="T882" s="152"/>
      <c r="U882" s="152"/>
      <c r="V882" s="152"/>
      <c r="W882" s="125"/>
      <c r="X882" s="152"/>
      <c r="Y882" s="152"/>
      <c r="Z882" s="152"/>
      <c r="AA882" s="152"/>
      <c r="AB882" s="152"/>
      <c r="AC882" s="152"/>
      <c r="AD882" s="152"/>
      <c r="AE882" s="152"/>
      <c r="AF882" s="152"/>
      <c r="AG882" s="152"/>
      <c r="AH882" s="152"/>
      <c r="AI882" s="107"/>
      <c r="AJ882" s="107"/>
      <c r="AK882" s="107"/>
      <c r="AL882" s="107"/>
      <c r="AM882" s="107"/>
      <c r="AN882" s="107"/>
      <c r="AO882" s="107"/>
      <c r="AP882" s="107"/>
      <c r="AQ882" s="107"/>
      <c r="AR882" s="107"/>
      <c r="AS882" s="107"/>
      <c r="AT882" s="107"/>
      <c r="AU882" s="107"/>
      <c r="AV882" s="107"/>
      <c r="AW882" s="107"/>
      <c r="AX882" s="107"/>
    </row>
    <row r="883">
      <c r="A883" s="61"/>
      <c r="B883" s="61"/>
      <c r="C883" s="61"/>
      <c r="D883" s="551" t="s">
        <v>2690</v>
      </c>
      <c r="E883" s="529" t="s">
        <v>2551</v>
      </c>
      <c r="F883" s="148"/>
      <c r="G883" s="148"/>
      <c r="H883" s="148"/>
      <c r="I883" s="125"/>
      <c r="J883" s="125"/>
      <c r="K883" s="125"/>
      <c r="L883" s="61"/>
      <c r="M883" s="61"/>
      <c r="N883" s="151"/>
      <c r="O883" s="125"/>
      <c r="P883" s="152"/>
      <c r="Q883" s="152"/>
      <c r="R883" s="152"/>
      <c r="S883" s="151"/>
      <c r="T883" s="152"/>
      <c r="U883" s="152"/>
      <c r="V883" s="152"/>
      <c r="W883" s="125"/>
      <c r="X883" s="152"/>
      <c r="Y883" s="152"/>
      <c r="Z883" s="152"/>
      <c r="AA883" s="152"/>
      <c r="AB883" s="152"/>
      <c r="AC883" s="152"/>
      <c r="AD883" s="152"/>
      <c r="AE883" s="152"/>
      <c r="AF883" s="152"/>
      <c r="AG883" s="152"/>
      <c r="AH883" s="152"/>
      <c r="AI883" s="107"/>
      <c r="AJ883" s="107"/>
      <c r="AK883" s="107"/>
      <c r="AL883" s="107"/>
      <c r="AM883" s="107"/>
      <c r="AN883" s="107"/>
      <c r="AO883" s="107"/>
      <c r="AP883" s="107"/>
      <c r="AQ883" s="107"/>
      <c r="AR883" s="107"/>
      <c r="AS883" s="107"/>
      <c r="AT883" s="107"/>
      <c r="AU883" s="107"/>
      <c r="AV883" s="107"/>
      <c r="AW883" s="107"/>
      <c r="AX883" s="107"/>
    </row>
    <row r="884">
      <c r="A884" s="61"/>
      <c r="B884" s="61"/>
      <c r="C884" s="61"/>
      <c r="D884" s="135"/>
      <c r="E884" s="529" t="s">
        <v>2691</v>
      </c>
      <c r="F884" s="148"/>
      <c r="G884" s="148"/>
      <c r="H884" s="148"/>
      <c r="I884" s="125"/>
      <c r="J884" s="125"/>
      <c r="K884" s="125"/>
      <c r="L884" s="61"/>
      <c r="M884" s="61"/>
      <c r="N884" s="151"/>
      <c r="O884" s="125"/>
      <c r="P884" s="152"/>
      <c r="Q884" s="152"/>
      <c r="R884" s="152"/>
      <c r="S884" s="151"/>
      <c r="T884" s="152"/>
      <c r="U884" s="152"/>
      <c r="V884" s="152"/>
      <c r="W884" s="125"/>
      <c r="X884" s="152"/>
      <c r="Y884" s="152"/>
      <c r="Z884" s="152"/>
      <c r="AA884" s="152"/>
      <c r="AB884" s="152"/>
      <c r="AC884" s="152"/>
      <c r="AD884" s="152"/>
      <c r="AE884" s="152"/>
      <c r="AF884" s="152"/>
      <c r="AG884" s="152"/>
      <c r="AH884" s="152"/>
      <c r="AI884" s="107"/>
      <c r="AJ884" s="107"/>
      <c r="AK884" s="107"/>
      <c r="AL884" s="107"/>
      <c r="AM884" s="107"/>
      <c r="AN884" s="107"/>
      <c r="AO884" s="107"/>
      <c r="AP884" s="107"/>
      <c r="AQ884" s="107"/>
      <c r="AR884" s="107"/>
      <c r="AS884" s="107"/>
      <c r="AT884" s="107"/>
      <c r="AU884" s="107"/>
      <c r="AV884" s="107"/>
      <c r="AW884" s="107"/>
      <c r="AX884" s="107"/>
    </row>
    <row r="885">
      <c r="A885" s="61"/>
      <c r="B885" s="61"/>
      <c r="C885" s="61"/>
      <c r="D885" s="148" t="s">
        <v>2692</v>
      </c>
      <c r="E885" s="148"/>
      <c r="F885" s="148"/>
      <c r="G885" s="148"/>
      <c r="H885" s="148"/>
      <c r="I885" s="125"/>
      <c r="J885" s="125"/>
      <c r="K885" s="125"/>
      <c r="L885" s="61"/>
      <c r="M885" s="61"/>
      <c r="N885" s="151"/>
      <c r="O885" s="125"/>
      <c r="P885" s="152"/>
      <c r="Q885" s="152"/>
      <c r="R885" s="152"/>
      <c r="S885" s="151"/>
      <c r="T885" s="152"/>
      <c r="U885" s="152"/>
      <c r="V885" s="152"/>
      <c r="W885" s="125"/>
      <c r="X885" s="152"/>
      <c r="Y885" s="152"/>
      <c r="Z885" s="152"/>
      <c r="AA885" s="152"/>
      <c r="AB885" s="152"/>
      <c r="AC885" s="152"/>
      <c r="AD885" s="152"/>
      <c r="AE885" s="152"/>
      <c r="AF885" s="152"/>
      <c r="AG885" s="152"/>
      <c r="AH885" s="152"/>
      <c r="AI885" s="107"/>
      <c r="AJ885" s="107"/>
      <c r="AK885" s="107"/>
      <c r="AL885" s="107"/>
      <c r="AM885" s="107"/>
      <c r="AN885" s="107"/>
      <c r="AO885" s="107"/>
      <c r="AP885" s="107"/>
      <c r="AQ885" s="107"/>
      <c r="AR885" s="107"/>
      <c r="AS885" s="107"/>
      <c r="AT885" s="107"/>
      <c r="AU885" s="107"/>
      <c r="AV885" s="107"/>
      <c r="AW885" s="107"/>
      <c r="AX885" s="107"/>
    </row>
    <row r="886">
      <c r="A886" s="61"/>
      <c r="B886" s="61"/>
      <c r="C886" s="61"/>
      <c r="D886" s="449" t="s">
        <v>2014</v>
      </c>
      <c r="E886" s="148" t="s">
        <v>2554</v>
      </c>
      <c r="F886" s="148"/>
      <c r="G886" s="148"/>
      <c r="H886" s="148"/>
      <c r="I886" s="125"/>
      <c r="J886" s="125"/>
      <c r="K886" s="125"/>
      <c r="L886" s="61"/>
      <c r="M886" s="61"/>
      <c r="N886" s="151"/>
      <c r="O886" s="125"/>
      <c r="P886" s="152"/>
      <c r="Q886" s="152"/>
      <c r="R886" s="152"/>
      <c r="S886" s="151"/>
      <c r="T886" s="152"/>
      <c r="U886" s="152"/>
      <c r="V886" s="152"/>
      <c r="W886" s="125"/>
      <c r="X886" s="152"/>
      <c r="Y886" s="152"/>
      <c r="Z886" s="152"/>
      <c r="AA886" s="152"/>
      <c r="AB886" s="152"/>
      <c r="AC886" s="152"/>
      <c r="AD886" s="152"/>
      <c r="AE886" s="152"/>
      <c r="AF886" s="152"/>
      <c r="AG886" s="152"/>
      <c r="AH886" s="152"/>
      <c r="AI886" s="107"/>
      <c r="AJ886" s="107"/>
      <c r="AK886" s="107"/>
      <c r="AL886" s="107"/>
      <c r="AM886" s="107"/>
      <c r="AN886" s="107"/>
      <c r="AO886" s="107"/>
      <c r="AP886" s="107"/>
      <c r="AQ886" s="107"/>
      <c r="AR886" s="107"/>
      <c r="AS886" s="107"/>
      <c r="AT886" s="107"/>
      <c r="AU886" s="107"/>
      <c r="AV886" s="107"/>
      <c r="AW886" s="107"/>
      <c r="AX886" s="107"/>
    </row>
    <row r="887">
      <c r="A887" s="61"/>
      <c r="B887" s="61"/>
      <c r="C887" s="61"/>
      <c r="D887" s="135"/>
      <c r="E887" s="148" t="s">
        <v>2693</v>
      </c>
      <c r="F887" s="148"/>
      <c r="G887" s="148"/>
      <c r="H887" s="148"/>
      <c r="I887" s="125"/>
      <c r="J887" s="125"/>
      <c r="K887" s="125"/>
      <c r="L887" s="61"/>
      <c r="M887" s="61"/>
      <c r="N887" s="151"/>
      <c r="O887" s="125"/>
      <c r="P887" s="152"/>
      <c r="Q887" s="152"/>
      <c r="R887" s="152"/>
      <c r="S887" s="151"/>
      <c r="T887" s="152"/>
      <c r="U887" s="152"/>
      <c r="V887" s="152"/>
      <c r="W887" s="125"/>
      <c r="X887" s="152"/>
      <c r="Y887" s="152"/>
      <c r="Z887" s="152"/>
      <c r="AA887" s="152"/>
      <c r="AB887" s="152"/>
      <c r="AC887" s="152"/>
      <c r="AD887" s="152"/>
      <c r="AE887" s="152"/>
      <c r="AF887" s="152"/>
      <c r="AG887" s="152"/>
      <c r="AH887" s="152"/>
      <c r="AI887" s="107"/>
      <c r="AJ887" s="107"/>
      <c r="AK887" s="107"/>
      <c r="AL887" s="107"/>
      <c r="AM887" s="107"/>
      <c r="AN887" s="107"/>
      <c r="AO887" s="107"/>
      <c r="AP887" s="107"/>
      <c r="AQ887" s="107"/>
      <c r="AR887" s="107"/>
      <c r="AS887" s="107"/>
      <c r="AT887" s="107"/>
      <c r="AU887" s="107"/>
      <c r="AV887" s="107"/>
      <c r="AW887" s="107"/>
      <c r="AX887" s="107"/>
    </row>
    <row r="888">
      <c r="A888" s="61"/>
      <c r="B888" s="61"/>
      <c r="C888" s="61"/>
      <c r="D888" s="148" t="s">
        <v>2694</v>
      </c>
      <c r="E888" s="148"/>
      <c r="F888" s="148"/>
      <c r="G888" s="148"/>
      <c r="H888" s="148"/>
      <c r="I888" s="125"/>
      <c r="J888" s="125"/>
      <c r="K888" s="125"/>
      <c r="L888" s="61"/>
      <c r="M888" s="61"/>
      <c r="N888" s="151"/>
      <c r="O888" s="125"/>
      <c r="P888" s="152"/>
      <c r="Q888" s="152"/>
      <c r="R888" s="152"/>
      <c r="S888" s="151"/>
      <c r="T888" s="152"/>
      <c r="U888" s="152"/>
      <c r="V888" s="152"/>
      <c r="W888" s="125"/>
      <c r="X888" s="152"/>
      <c r="Y888" s="152"/>
      <c r="Z888" s="152"/>
      <c r="AA888" s="152"/>
      <c r="AB888" s="152"/>
      <c r="AC888" s="152"/>
      <c r="AD888" s="152"/>
      <c r="AE888" s="152"/>
      <c r="AF888" s="152"/>
      <c r="AG888" s="152"/>
      <c r="AH888" s="152"/>
      <c r="AI888" s="107"/>
      <c r="AJ888" s="107"/>
      <c r="AK888" s="107"/>
      <c r="AL888" s="107"/>
      <c r="AM888" s="107"/>
      <c r="AN888" s="107"/>
      <c r="AO888" s="107"/>
      <c r="AP888" s="107"/>
      <c r="AQ888" s="107"/>
      <c r="AR888" s="107"/>
      <c r="AS888" s="107"/>
      <c r="AT888" s="107"/>
      <c r="AU888" s="107"/>
      <c r="AV888" s="107"/>
      <c r="AW888" s="107"/>
      <c r="AX888" s="107"/>
    </row>
    <row r="889">
      <c r="A889" s="61"/>
      <c r="B889" s="61"/>
      <c r="C889" s="62"/>
      <c r="D889" s="148" t="s">
        <v>2016</v>
      </c>
      <c r="E889" s="148"/>
      <c r="F889" s="148"/>
      <c r="G889" s="148"/>
      <c r="H889" s="148"/>
      <c r="I889" s="135"/>
      <c r="J889" s="135"/>
      <c r="K889" s="135"/>
      <c r="L889" s="62"/>
      <c r="M889" s="62"/>
      <c r="N889" s="151"/>
      <c r="O889" s="135"/>
      <c r="P889" s="152"/>
      <c r="Q889" s="152"/>
      <c r="R889" s="152"/>
      <c r="S889" s="151"/>
      <c r="T889" s="152"/>
      <c r="U889" s="152"/>
      <c r="V889" s="152"/>
      <c r="W889" s="135"/>
      <c r="X889" s="152"/>
      <c r="Y889" s="152"/>
      <c r="Z889" s="152"/>
      <c r="AA889" s="152"/>
      <c r="AB889" s="152"/>
      <c r="AC889" s="152"/>
      <c r="AD889" s="152"/>
      <c r="AE889" s="152"/>
      <c r="AF889" s="152"/>
      <c r="AG889" s="152"/>
      <c r="AH889" s="152"/>
      <c r="AI889" s="107"/>
      <c r="AJ889" s="107"/>
      <c r="AK889" s="107"/>
      <c r="AL889" s="107"/>
      <c r="AM889" s="107"/>
      <c r="AN889" s="107"/>
      <c r="AO889" s="107"/>
      <c r="AP889" s="107"/>
      <c r="AQ889" s="107"/>
      <c r="AR889" s="107"/>
      <c r="AS889" s="107"/>
      <c r="AT889" s="107"/>
      <c r="AU889" s="107"/>
      <c r="AV889" s="107"/>
      <c r="AW889" s="107"/>
      <c r="AX889" s="107"/>
    </row>
    <row r="890">
      <c r="A890" s="422">
        <v>100.0</v>
      </c>
      <c r="B890" s="61"/>
      <c r="C890" s="225" t="s">
        <v>1819</v>
      </c>
      <c r="D890" s="148" t="s">
        <v>2687</v>
      </c>
      <c r="E890" s="148"/>
      <c r="F890" s="148"/>
      <c r="G890" s="148"/>
      <c r="H890" s="148"/>
      <c r="I890" s="449" t="s">
        <v>2028</v>
      </c>
      <c r="J890" s="449"/>
      <c r="K890" s="449" t="s">
        <v>1820</v>
      </c>
      <c r="L890" s="157" t="s">
        <v>1990</v>
      </c>
      <c r="M890" s="157" t="s">
        <v>2738</v>
      </c>
      <c r="N890" s="151"/>
      <c r="O890" s="449" t="s">
        <v>2247</v>
      </c>
      <c r="P890" s="152"/>
      <c r="Q890" s="152"/>
      <c r="R890" s="152"/>
      <c r="S890" s="151"/>
      <c r="T890" s="152"/>
      <c r="U890" s="152"/>
      <c r="V890" s="152"/>
      <c r="W890" s="449" t="s">
        <v>290</v>
      </c>
      <c r="X890" s="152"/>
      <c r="Y890" s="152"/>
      <c r="Z890" s="152"/>
      <c r="AA890" s="152"/>
      <c r="AB890" s="152"/>
      <c r="AC890" s="152"/>
      <c r="AD890" s="152"/>
      <c r="AE890" s="152"/>
      <c r="AF890" s="152"/>
      <c r="AG890" s="152"/>
      <c r="AH890" s="152"/>
      <c r="AI890" s="107"/>
      <c r="AJ890" s="107"/>
      <c r="AK890" s="107"/>
      <c r="AL890" s="107"/>
      <c r="AM890" s="107"/>
      <c r="AN890" s="107"/>
      <c r="AO890" s="107"/>
      <c r="AP890" s="107"/>
      <c r="AQ890" s="107"/>
      <c r="AR890" s="107"/>
      <c r="AS890" s="107"/>
      <c r="AT890" s="107"/>
      <c r="AU890" s="107"/>
      <c r="AV890" s="107"/>
      <c r="AW890" s="107"/>
      <c r="AX890" s="107"/>
    </row>
    <row r="891">
      <c r="A891" s="61"/>
      <c r="B891" s="61"/>
      <c r="C891" s="61"/>
      <c r="D891" s="148" t="s">
        <v>2689</v>
      </c>
      <c r="E891" s="148"/>
      <c r="F891" s="148"/>
      <c r="G891" s="148"/>
      <c r="H891" s="148"/>
      <c r="I891" s="125"/>
      <c r="J891" s="125"/>
      <c r="K891" s="125"/>
      <c r="L891" s="61"/>
      <c r="M891" s="61"/>
      <c r="N891" s="151"/>
      <c r="O891" s="125"/>
      <c r="P891" s="152"/>
      <c r="Q891" s="152"/>
      <c r="R891" s="152"/>
      <c r="S891" s="151"/>
      <c r="T891" s="152"/>
      <c r="U891" s="152"/>
      <c r="V891" s="152"/>
      <c r="W891" s="125"/>
      <c r="X891" s="152"/>
      <c r="Y891" s="152"/>
      <c r="Z891" s="152"/>
      <c r="AA891" s="152"/>
      <c r="AB891" s="152"/>
      <c r="AC891" s="152"/>
      <c r="AD891" s="152"/>
      <c r="AE891" s="152"/>
      <c r="AF891" s="152"/>
      <c r="AG891" s="152"/>
      <c r="AH891" s="152"/>
      <c r="AI891" s="107"/>
      <c r="AJ891" s="107"/>
      <c r="AK891" s="107"/>
      <c r="AL891" s="107"/>
      <c r="AM891" s="107"/>
      <c r="AN891" s="107"/>
      <c r="AO891" s="107"/>
      <c r="AP891" s="107"/>
      <c r="AQ891" s="107"/>
      <c r="AR891" s="107"/>
      <c r="AS891" s="107"/>
      <c r="AT891" s="107"/>
      <c r="AU891" s="107"/>
      <c r="AV891" s="107"/>
      <c r="AW891" s="107"/>
      <c r="AX891" s="107"/>
    </row>
    <row r="892">
      <c r="A892" s="61"/>
      <c r="B892" s="61"/>
      <c r="C892" s="61"/>
      <c r="D892" s="551" t="s">
        <v>2690</v>
      </c>
      <c r="E892" s="529" t="s">
        <v>2551</v>
      </c>
      <c r="F892" s="148"/>
      <c r="G892" s="148"/>
      <c r="H892" s="148"/>
      <c r="I892" s="125"/>
      <c r="J892" s="125"/>
      <c r="K892" s="125"/>
      <c r="L892" s="61"/>
      <c r="M892" s="61"/>
      <c r="N892" s="151"/>
      <c r="O892" s="125"/>
      <c r="P892" s="152"/>
      <c r="Q892" s="152"/>
      <c r="R892" s="152"/>
      <c r="S892" s="151"/>
      <c r="T892" s="152"/>
      <c r="U892" s="152"/>
      <c r="V892" s="152"/>
      <c r="W892" s="125"/>
      <c r="X892" s="152"/>
      <c r="Y892" s="152"/>
      <c r="Z892" s="152"/>
      <c r="AA892" s="152"/>
      <c r="AB892" s="152"/>
      <c r="AC892" s="152"/>
      <c r="AD892" s="152"/>
      <c r="AE892" s="152"/>
      <c r="AF892" s="152"/>
      <c r="AG892" s="152"/>
      <c r="AH892" s="152"/>
      <c r="AI892" s="107"/>
      <c r="AJ892" s="107"/>
      <c r="AK892" s="107"/>
      <c r="AL892" s="107"/>
      <c r="AM892" s="107"/>
      <c r="AN892" s="107"/>
      <c r="AO892" s="107"/>
      <c r="AP892" s="107"/>
      <c r="AQ892" s="107"/>
      <c r="AR892" s="107"/>
      <c r="AS892" s="107"/>
      <c r="AT892" s="107"/>
      <c r="AU892" s="107"/>
      <c r="AV892" s="107"/>
      <c r="AW892" s="107"/>
      <c r="AX892" s="107"/>
    </row>
    <row r="893">
      <c r="A893" s="61"/>
      <c r="B893" s="61"/>
      <c r="C893" s="61"/>
      <c r="D893" s="135"/>
      <c r="E893" s="529" t="s">
        <v>2691</v>
      </c>
      <c r="F893" s="148"/>
      <c r="G893" s="148"/>
      <c r="H893" s="148"/>
      <c r="I893" s="125"/>
      <c r="J893" s="125"/>
      <c r="K893" s="125"/>
      <c r="L893" s="61"/>
      <c r="M893" s="61"/>
      <c r="N893" s="151"/>
      <c r="O893" s="125"/>
      <c r="P893" s="152"/>
      <c r="Q893" s="152"/>
      <c r="R893" s="152"/>
      <c r="S893" s="151"/>
      <c r="T893" s="152"/>
      <c r="U893" s="152"/>
      <c r="V893" s="152"/>
      <c r="W893" s="125"/>
      <c r="X893" s="152"/>
      <c r="Y893" s="152"/>
      <c r="Z893" s="152"/>
      <c r="AA893" s="152"/>
      <c r="AB893" s="152"/>
      <c r="AC893" s="152"/>
      <c r="AD893" s="152"/>
      <c r="AE893" s="152"/>
      <c r="AF893" s="152"/>
      <c r="AG893" s="152"/>
      <c r="AH893" s="152"/>
      <c r="AI893" s="107"/>
      <c r="AJ893" s="107"/>
      <c r="AK893" s="107"/>
      <c r="AL893" s="107"/>
      <c r="AM893" s="107"/>
      <c r="AN893" s="107"/>
      <c r="AO893" s="107"/>
      <c r="AP893" s="107"/>
      <c r="AQ893" s="107"/>
      <c r="AR893" s="107"/>
      <c r="AS893" s="107"/>
      <c r="AT893" s="107"/>
      <c r="AU893" s="107"/>
      <c r="AV893" s="107"/>
      <c r="AW893" s="107"/>
      <c r="AX893" s="107"/>
    </row>
    <row r="894">
      <c r="A894" s="61"/>
      <c r="B894" s="61"/>
      <c r="C894" s="61"/>
      <c r="D894" s="148" t="s">
        <v>2692</v>
      </c>
      <c r="E894" s="148"/>
      <c r="F894" s="148"/>
      <c r="G894" s="148"/>
      <c r="H894" s="148"/>
      <c r="I894" s="125"/>
      <c r="J894" s="125"/>
      <c r="K894" s="125"/>
      <c r="L894" s="61"/>
      <c r="M894" s="61"/>
      <c r="N894" s="151"/>
      <c r="O894" s="125"/>
      <c r="P894" s="152"/>
      <c r="Q894" s="152"/>
      <c r="R894" s="152"/>
      <c r="S894" s="151"/>
      <c r="T894" s="152"/>
      <c r="U894" s="152"/>
      <c r="V894" s="152"/>
      <c r="W894" s="125"/>
      <c r="X894" s="152"/>
      <c r="Y894" s="152"/>
      <c r="Z894" s="152"/>
      <c r="AA894" s="152"/>
      <c r="AB894" s="152"/>
      <c r="AC894" s="152"/>
      <c r="AD894" s="152"/>
      <c r="AE894" s="152"/>
      <c r="AF894" s="152"/>
      <c r="AG894" s="152"/>
      <c r="AH894" s="152"/>
      <c r="AI894" s="107"/>
      <c r="AJ894" s="107"/>
      <c r="AK894" s="107"/>
      <c r="AL894" s="107"/>
      <c r="AM894" s="107"/>
      <c r="AN894" s="107"/>
      <c r="AO894" s="107"/>
      <c r="AP894" s="107"/>
      <c r="AQ894" s="107"/>
      <c r="AR894" s="107"/>
      <c r="AS894" s="107"/>
      <c r="AT894" s="107"/>
      <c r="AU894" s="107"/>
      <c r="AV894" s="107"/>
      <c r="AW894" s="107"/>
      <c r="AX894" s="107"/>
    </row>
    <row r="895">
      <c r="A895" s="61"/>
      <c r="B895" s="61"/>
      <c r="C895" s="61"/>
      <c r="D895" s="449" t="s">
        <v>2014</v>
      </c>
      <c r="E895" s="148" t="s">
        <v>2554</v>
      </c>
      <c r="F895" s="148"/>
      <c r="G895" s="148"/>
      <c r="H895" s="148"/>
      <c r="I895" s="125"/>
      <c r="J895" s="125"/>
      <c r="K895" s="125"/>
      <c r="L895" s="61"/>
      <c r="M895" s="61"/>
      <c r="N895" s="151"/>
      <c r="O895" s="125"/>
      <c r="P895" s="152"/>
      <c r="Q895" s="152"/>
      <c r="R895" s="152"/>
      <c r="S895" s="151"/>
      <c r="T895" s="152"/>
      <c r="U895" s="152"/>
      <c r="V895" s="152"/>
      <c r="W895" s="125"/>
      <c r="X895" s="152"/>
      <c r="Y895" s="152"/>
      <c r="Z895" s="152"/>
      <c r="AA895" s="152"/>
      <c r="AB895" s="152"/>
      <c r="AC895" s="152"/>
      <c r="AD895" s="152"/>
      <c r="AE895" s="152"/>
      <c r="AF895" s="152"/>
      <c r="AG895" s="152"/>
      <c r="AH895" s="152"/>
      <c r="AI895" s="107"/>
      <c r="AJ895" s="107"/>
      <c r="AK895" s="107"/>
      <c r="AL895" s="107"/>
      <c r="AM895" s="107"/>
      <c r="AN895" s="107"/>
      <c r="AO895" s="107"/>
      <c r="AP895" s="107"/>
      <c r="AQ895" s="107"/>
      <c r="AR895" s="107"/>
      <c r="AS895" s="107"/>
      <c r="AT895" s="107"/>
      <c r="AU895" s="107"/>
      <c r="AV895" s="107"/>
      <c r="AW895" s="107"/>
      <c r="AX895" s="107"/>
    </row>
    <row r="896">
      <c r="A896" s="61"/>
      <c r="B896" s="61"/>
      <c r="C896" s="61"/>
      <c r="D896" s="135"/>
      <c r="E896" s="148" t="s">
        <v>2693</v>
      </c>
      <c r="F896" s="148"/>
      <c r="G896" s="148"/>
      <c r="H896" s="148"/>
      <c r="I896" s="125"/>
      <c r="J896" s="125"/>
      <c r="K896" s="125"/>
      <c r="L896" s="61"/>
      <c r="M896" s="61"/>
      <c r="N896" s="151"/>
      <c r="O896" s="125"/>
      <c r="P896" s="152"/>
      <c r="Q896" s="152"/>
      <c r="R896" s="152"/>
      <c r="S896" s="151"/>
      <c r="T896" s="152"/>
      <c r="U896" s="152"/>
      <c r="V896" s="152"/>
      <c r="W896" s="125"/>
      <c r="X896" s="152"/>
      <c r="Y896" s="152"/>
      <c r="Z896" s="152"/>
      <c r="AA896" s="152"/>
      <c r="AB896" s="152"/>
      <c r="AC896" s="152"/>
      <c r="AD896" s="152"/>
      <c r="AE896" s="152"/>
      <c r="AF896" s="152"/>
      <c r="AG896" s="152"/>
      <c r="AH896" s="152"/>
      <c r="AI896" s="107"/>
      <c r="AJ896" s="107"/>
      <c r="AK896" s="107"/>
      <c r="AL896" s="107"/>
      <c r="AM896" s="107"/>
      <c r="AN896" s="107"/>
      <c r="AO896" s="107"/>
      <c r="AP896" s="107"/>
      <c r="AQ896" s="107"/>
      <c r="AR896" s="107"/>
      <c r="AS896" s="107"/>
      <c r="AT896" s="107"/>
      <c r="AU896" s="107"/>
      <c r="AV896" s="107"/>
      <c r="AW896" s="107"/>
      <c r="AX896" s="107"/>
    </row>
    <row r="897">
      <c r="A897" s="61"/>
      <c r="B897" s="61"/>
      <c r="C897" s="61"/>
      <c r="D897" s="148" t="s">
        <v>2694</v>
      </c>
      <c r="E897" s="148"/>
      <c r="F897" s="148"/>
      <c r="G897" s="148"/>
      <c r="H897" s="148"/>
      <c r="I897" s="125"/>
      <c r="J897" s="125"/>
      <c r="K897" s="125"/>
      <c r="L897" s="61"/>
      <c r="M897" s="61"/>
      <c r="N897" s="151"/>
      <c r="O897" s="125"/>
      <c r="P897" s="152"/>
      <c r="Q897" s="152"/>
      <c r="R897" s="152"/>
      <c r="S897" s="151"/>
      <c r="T897" s="152"/>
      <c r="U897" s="152"/>
      <c r="V897" s="152"/>
      <c r="W897" s="125"/>
      <c r="X897" s="152"/>
      <c r="Y897" s="152"/>
      <c r="Z897" s="152"/>
      <c r="AA897" s="152"/>
      <c r="AB897" s="152"/>
      <c r="AC897" s="152"/>
      <c r="AD897" s="152"/>
      <c r="AE897" s="152"/>
      <c r="AF897" s="152"/>
      <c r="AG897" s="152"/>
      <c r="AH897" s="152"/>
      <c r="AI897" s="107"/>
      <c r="AJ897" s="107"/>
      <c r="AK897" s="107"/>
      <c r="AL897" s="107"/>
      <c r="AM897" s="107"/>
      <c r="AN897" s="107"/>
      <c r="AO897" s="107"/>
      <c r="AP897" s="107"/>
      <c r="AQ897" s="107"/>
      <c r="AR897" s="107"/>
      <c r="AS897" s="107"/>
      <c r="AT897" s="107"/>
      <c r="AU897" s="107"/>
      <c r="AV897" s="107"/>
      <c r="AW897" s="107"/>
      <c r="AX897" s="107"/>
    </row>
    <row r="898">
      <c r="A898" s="61"/>
      <c r="B898" s="61"/>
      <c r="C898" s="62"/>
      <c r="D898" s="148" t="s">
        <v>2016</v>
      </c>
      <c r="E898" s="148"/>
      <c r="F898" s="148"/>
      <c r="G898" s="148"/>
      <c r="H898" s="148"/>
      <c r="I898" s="135"/>
      <c r="J898" s="135"/>
      <c r="K898" s="135"/>
      <c r="L898" s="62"/>
      <c r="M898" s="62"/>
      <c r="N898" s="151"/>
      <c r="O898" s="135"/>
      <c r="P898" s="152"/>
      <c r="Q898" s="152"/>
      <c r="R898" s="152"/>
      <c r="S898" s="151"/>
      <c r="T898" s="152"/>
      <c r="U898" s="152"/>
      <c r="V898" s="152"/>
      <c r="W898" s="135"/>
      <c r="X898" s="152"/>
      <c r="Y898" s="152"/>
      <c r="Z898" s="152"/>
      <c r="AA898" s="152"/>
      <c r="AB898" s="152"/>
      <c r="AC898" s="152"/>
      <c r="AD898" s="152"/>
      <c r="AE898" s="152"/>
      <c r="AF898" s="152"/>
      <c r="AG898" s="152"/>
      <c r="AH898" s="152"/>
      <c r="AI898" s="107"/>
      <c r="AJ898" s="107"/>
      <c r="AK898" s="107"/>
      <c r="AL898" s="107"/>
      <c r="AM898" s="107"/>
      <c r="AN898" s="107"/>
      <c r="AO898" s="107"/>
      <c r="AP898" s="107"/>
      <c r="AQ898" s="107"/>
      <c r="AR898" s="107"/>
      <c r="AS898" s="107"/>
      <c r="AT898" s="107"/>
      <c r="AU898" s="107"/>
      <c r="AV898" s="107"/>
      <c r="AW898" s="107"/>
      <c r="AX898" s="107"/>
    </row>
    <row r="899">
      <c r="A899" s="422">
        <v>101.0</v>
      </c>
      <c r="B899" s="61"/>
      <c r="C899" s="225" t="s">
        <v>1821</v>
      </c>
      <c r="D899" s="148" t="s">
        <v>2687</v>
      </c>
      <c r="E899" s="148"/>
      <c r="F899" s="148"/>
      <c r="G899" s="148"/>
      <c r="H899" s="148"/>
      <c r="I899" s="449" t="s">
        <v>2028</v>
      </c>
      <c r="J899" s="449"/>
      <c r="K899" s="449" t="s">
        <v>1822</v>
      </c>
      <c r="L899" s="157" t="s">
        <v>1990</v>
      </c>
      <c r="M899" s="157" t="s">
        <v>2738</v>
      </c>
      <c r="N899" s="151"/>
      <c r="O899" s="449" t="s">
        <v>2247</v>
      </c>
      <c r="P899" s="152"/>
      <c r="Q899" s="152"/>
      <c r="R899" s="152"/>
      <c r="S899" s="151"/>
      <c r="T899" s="152"/>
      <c r="U899" s="152"/>
      <c r="V899" s="152"/>
      <c r="W899" s="449" t="s">
        <v>290</v>
      </c>
      <c r="X899" s="152"/>
      <c r="Y899" s="152"/>
      <c r="Z899" s="152"/>
      <c r="AA899" s="152"/>
      <c r="AB899" s="152"/>
      <c r="AC899" s="152"/>
      <c r="AD899" s="152"/>
      <c r="AE899" s="152"/>
      <c r="AF899" s="152"/>
      <c r="AG899" s="152"/>
      <c r="AH899" s="152"/>
      <c r="AI899" s="107"/>
      <c r="AJ899" s="107"/>
      <c r="AK899" s="107"/>
      <c r="AL899" s="107"/>
      <c r="AM899" s="107"/>
      <c r="AN899" s="107"/>
      <c r="AO899" s="107"/>
      <c r="AP899" s="107"/>
      <c r="AQ899" s="107"/>
      <c r="AR899" s="107"/>
      <c r="AS899" s="107"/>
      <c r="AT899" s="107"/>
      <c r="AU899" s="107"/>
      <c r="AV899" s="107"/>
      <c r="AW899" s="107"/>
      <c r="AX899" s="107"/>
    </row>
    <row r="900">
      <c r="A900" s="61"/>
      <c r="B900" s="61"/>
      <c r="C900" s="61"/>
      <c r="D900" s="148" t="s">
        <v>2689</v>
      </c>
      <c r="E900" s="148"/>
      <c r="F900" s="148"/>
      <c r="G900" s="148"/>
      <c r="H900" s="148"/>
      <c r="I900" s="125"/>
      <c r="J900" s="125"/>
      <c r="K900" s="125"/>
      <c r="L900" s="61"/>
      <c r="M900" s="61"/>
      <c r="N900" s="151"/>
      <c r="O900" s="125"/>
      <c r="P900" s="152"/>
      <c r="Q900" s="152"/>
      <c r="R900" s="152"/>
      <c r="S900" s="151"/>
      <c r="T900" s="152"/>
      <c r="U900" s="152"/>
      <c r="V900" s="152"/>
      <c r="W900" s="125"/>
      <c r="X900" s="152"/>
      <c r="Y900" s="152"/>
      <c r="Z900" s="152"/>
      <c r="AA900" s="152"/>
      <c r="AB900" s="152"/>
      <c r="AC900" s="152"/>
      <c r="AD900" s="152"/>
      <c r="AE900" s="152"/>
      <c r="AF900" s="152"/>
      <c r="AG900" s="152"/>
      <c r="AH900" s="152"/>
      <c r="AI900" s="107"/>
      <c r="AJ900" s="107"/>
      <c r="AK900" s="107"/>
      <c r="AL900" s="107"/>
      <c r="AM900" s="107"/>
      <c r="AN900" s="107"/>
      <c r="AO900" s="107"/>
      <c r="AP900" s="107"/>
      <c r="AQ900" s="107"/>
      <c r="AR900" s="107"/>
      <c r="AS900" s="107"/>
      <c r="AT900" s="107"/>
      <c r="AU900" s="107"/>
      <c r="AV900" s="107"/>
      <c r="AW900" s="107"/>
      <c r="AX900" s="107"/>
    </row>
    <row r="901">
      <c r="A901" s="61"/>
      <c r="B901" s="61"/>
      <c r="C901" s="61"/>
      <c r="D901" s="551" t="s">
        <v>2690</v>
      </c>
      <c r="E901" s="529" t="s">
        <v>2551</v>
      </c>
      <c r="F901" s="148"/>
      <c r="G901" s="148"/>
      <c r="H901" s="148"/>
      <c r="I901" s="125"/>
      <c r="J901" s="125"/>
      <c r="K901" s="125"/>
      <c r="L901" s="61"/>
      <c r="M901" s="61"/>
      <c r="N901" s="151"/>
      <c r="O901" s="125"/>
      <c r="P901" s="152"/>
      <c r="Q901" s="152"/>
      <c r="R901" s="152"/>
      <c r="S901" s="151"/>
      <c r="T901" s="152"/>
      <c r="U901" s="152"/>
      <c r="V901" s="152"/>
      <c r="W901" s="125"/>
      <c r="X901" s="152"/>
      <c r="Y901" s="152"/>
      <c r="Z901" s="152"/>
      <c r="AA901" s="152"/>
      <c r="AB901" s="152"/>
      <c r="AC901" s="152"/>
      <c r="AD901" s="152"/>
      <c r="AE901" s="152"/>
      <c r="AF901" s="152"/>
      <c r="AG901" s="152"/>
      <c r="AH901" s="152"/>
      <c r="AI901" s="107"/>
      <c r="AJ901" s="107"/>
      <c r="AK901" s="107"/>
      <c r="AL901" s="107"/>
      <c r="AM901" s="107"/>
      <c r="AN901" s="107"/>
      <c r="AO901" s="107"/>
      <c r="AP901" s="107"/>
      <c r="AQ901" s="107"/>
      <c r="AR901" s="107"/>
      <c r="AS901" s="107"/>
      <c r="AT901" s="107"/>
      <c r="AU901" s="107"/>
      <c r="AV901" s="107"/>
      <c r="AW901" s="107"/>
      <c r="AX901" s="107"/>
    </row>
    <row r="902">
      <c r="A902" s="61"/>
      <c r="B902" s="61"/>
      <c r="C902" s="61"/>
      <c r="D902" s="135"/>
      <c r="E902" s="529" t="s">
        <v>2691</v>
      </c>
      <c r="F902" s="148"/>
      <c r="G902" s="148"/>
      <c r="H902" s="148"/>
      <c r="I902" s="125"/>
      <c r="J902" s="125"/>
      <c r="K902" s="125"/>
      <c r="L902" s="61"/>
      <c r="M902" s="61"/>
      <c r="N902" s="151"/>
      <c r="O902" s="125"/>
      <c r="P902" s="152"/>
      <c r="Q902" s="152"/>
      <c r="R902" s="152"/>
      <c r="S902" s="151"/>
      <c r="T902" s="152"/>
      <c r="U902" s="152"/>
      <c r="V902" s="152"/>
      <c r="W902" s="125"/>
      <c r="X902" s="152"/>
      <c r="Y902" s="152"/>
      <c r="Z902" s="152"/>
      <c r="AA902" s="152"/>
      <c r="AB902" s="152"/>
      <c r="AC902" s="152"/>
      <c r="AD902" s="152"/>
      <c r="AE902" s="152"/>
      <c r="AF902" s="152"/>
      <c r="AG902" s="152"/>
      <c r="AH902" s="152"/>
      <c r="AI902" s="107"/>
      <c r="AJ902" s="107"/>
      <c r="AK902" s="107"/>
      <c r="AL902" s="107"/>
      <c r="AM902" s="107"/>
      <c r="AN902" s="107"/>
      <c r="AO902" s="107"/>
      <c r="AP902" s="107"/>
      <c r="AQ902" s="107"/>
      <c r="AR902" s="107"/>
      <c r="AS902" s="107"/>
      <c r="AT902" s="107"/>
      <c r="AU902" s="107"/>
      <c r="AV902" s="107"/>
      <c r="AW902" s="107"/>
      <c r="AX902" s="107"/>
    </row>
    <row r="903">
      <c r="A903" s="61"/>
      <c r="B903" s="61"/>
      <c r="C903" s="61"/>
      <c r="D903" s="148" t="s">
        <v>2692</v>
      </c>
      <c r="E903" s="148"/>
      <c r="F903" s="148"/>
      <c r="G903" s="148"/>
      <c r="H903" s="148"/>
      <c r="I903" s="125"/>
      <c r="J903" s="125"/>
      <c r="K903" s="125"/>
      <c r="L903" s="61"/>
      <c r="M903" s="61"/>
      <c r="N903" s="151"/>
      <c r="O903" s="125"/>
      <c r="P903" s="152"/>
      <c r="Q903" s="152"/>
      <c r="R903" s="152"/>
      <c r="S903" s="151"/>
      <c r="T903" s="152"/>
      <c r="U903" s="152"/>
      <c r="V903" s="152"/>
      <c r="W903" s="125"/>
      <c r="X903" s="152"/>
      <c r="Y903" s="152"/>
      <c r="Z903" s="152"/>
      <c r="AA903" s="152"/>
      <c r="AB903" s="152"/>
      <c r="AC903" s="152"/>
      <c r="AD903" s="152"/>
      <c r="AE903" s="152"/>
      <c r="AF903" s="152"/>
      <c r="AG903" s="152"/>
      <c r="AH903" s="152"/>
      <c r="AI903" s="107"/>
      <c r="AJ903" s="107"/>
      <c r="AK903" s="107"/>
      <c r="AL903" s="107"/>
      <c r="AM903" s="107"/>
      <c r="AN903" s="107"/>
      <c r="AO903" s="107"/>
      <c r="AP903" s="107"/>
      <c r="AQ903" s="107"/>
      <c r="AR903" s="107"/>
      <c r="AS903" s="107"/>
      <c r="AT903" s="107"/>
      <c r="AU903" s="107"/>
      <c r="AV903" s="107"/>
      <c r="AW903" s="107"/>
      <c r="AX903" s="107"/>
    </row>
    <row r="904">
      <c r="A904" s="61"/>
      <c r="B904" s="61"/>
      <c r="C904" s="61"/>
      <c r="D904" s="449" t="s">
        <v>2014</v>
      </c>
      <c r="E904" s="148" t="s">
        <v>2554</v>
      </c>
      <c r="F904" s="148"/>
      <c r="G904" s="148"/>
      <c r="H904" s="148"/>
      <c r="I904" s="125"/>
      <c r="J904" s="125"/>
      <c r="K904" s="125"/>
      <c r="L904" s="61"/>
      <c r="M904" s="61"/>
      <c r="N904" s="151"/>
      <c r="O904" s="125"/>
      <c r="P904" s="152"/>
      <c r="Q904" s="152"/>
      <c r="R904" s="152"/>
      <c r="S904" s="151"/>
      <c r="T904" s="152"/>
      <c r="U904" s="152"/>
      <c r="V904" s="152"/>
      <c r="W904" s="125"/>
      <c r="X904" s="152"/>
      <c r="Y904" s="152"/>
      <c r="Z904" s="152"/>
      <c r="AA904" s="152"/>
      <c r="AB904" s="152"/>
      <c r="AC904" s="152"/>
      <c r="AD904" s="152"/>
      <c r="AE904" s="152"/>
      <c r="AF904" s="152"/>
      <c r="AG904" s="152"/>
      <c r="AH904" s="152"/>
      <c r="AI904" s="107"/>
      <c r="AJ904" s="107"/>
      <c r="AK904" s="107"/>
      <c r="AL904" s="107"/>
      <c r="AM904" s="107"/>
      <c r="AN904" s="107"/>
      <c r="AO904" s="107"/>
      <c r="AP904" s="107"/>
      <c r="AQ904" s="107"/>
      <c r="AR904" s="107"/>
      <c r="AS904" s="107"/>
      <c r="AT904" s="107"/>
      <c r="AU904" s="107"/>
      <c r="AV904" s="107"/>
      <c r="AW904" s="107"/>
      <c r="AX904" s="107"/>
    </row>
    <row r="905">
      <c r="A905" s="61"/>
      <c r="B905" s="61"/>
      <c r="C905" s="61"/>
      <c r="D905" s="135"/>
      <c r="E905" s="148" t="s">
        <v>2693</v>
      </c>
      <c r="F905" s="148"/>
      <c r="G905" s="148"/>
      <c r="H905" s="148"/>
      <c r="I905" s="125"/>
      <c r="J905" s="125"/>
      <c r="K905" s="125"/>
      <c r="L905" s="61"/>
      <c r="M905" s="61"/>
      <c r="N905" s="151"/>
      <c r="O905" s="125"/>
      <c r="P905" s="152"/>
      <c r="Q905" s="152"/>
      <c r="R905" s="152"/>
      <c r="S905" s="151"/>
      <c r="T905" s="152"/>
      <c r="U905" s="152"/>
      <c r="V905" s="152"/>
      <c r="W905" s="125"/>
      <c r="X905" s="152"/>
      <c r="Y905" s="152"/>
      <c r="Z905" s="152"/>
      <c r="AA905" s="152"/>
      <c r="AB905" s="152"/>
      <c r="AC905" s="152"/>
      <c r="AD905" s="152"/>
      <c r="AE905" s="152"/>
      <c r="AF905" s="152"/>
      <c r="AG905" s="152"/>
      <c r="AH905" s="152"/>
      <c r="AI905" s="107"/>
      <c r="AJ905" s="107"/>
      <c r="AK905" s="107"/>
      <c r="AL905" s="107"/>
      <c r="AM905" s="107"/>
      <c r="AN905" s="107"/>
      <c r="AO905" s="107"/>
      <c r="AP905" s="107"/>
      <c r="AQ905" s="107"/>
      <c r="AR905" s="107"/>
      <c r="AS905" s="107"/>
      <c r="AT905" s="107"/>
      <c r="AU905" s="107"/>
      <c r="AV905" s="107"/>
      <c r="AW905" s="107"/>
      <c r="AX905" s="107"/>
    </row>
    <row r="906">
      <c r="A906" s="61"/>
      <c r="B906" s="61"/>
      <c r="C906" s="61"/>
      <c r="D906" s="148" t="s">
        <v>2694</v>
      </c>
      <c r="E906" s="148"/>
      <c r="F906" s="148"/>
      <c r="G906" s="148"/>
      <c r="H906" s="148"/>
      <c r="I906" s="125"/>
      <c r="J906" s="125"/>
      <c r="K906" s="125"/>
      <c r="L906" s="61"/>
      <c r="M906" s="61"/>
      <c r="N906" s="151"/>
      <c r="O906" s="125"/>
      <c r="P906" s="152"/>
      <c r="Q906" s="152"/>
      <c r="R906" s="152"/>
      <c r="S906" s="151"/>
      <c r="T906" s="152"/>
      <c r="U906" s="152"/>
      <c r="V906" s="152"/>
      <c r="W906" s="125"/>
      <c r="X906" s="152"/>
      <c r="Y906" s="152"/>
      <c r="Z906" s="152"/>
      <c r="AA906" s="152"/>
      <c r="AB906" s="152"/>
      <c r="AC906" s="152"/>
      <c r="AD906" s="152"/>
      <c r="AE906" s="152"/>
      <c r="AF906" s="152"/>
      <c r="AG906" s="152"/>
      <c r="AH906" s="152"/>
      <c r="AI906" s="107"/>
      <c r="AJ906" s="107"/>
      <c r="AK906" s="107"/>
      <c r="AL906" s="107"/>
      <c r="AM906" s="107"/>
      <c r="AN906" s="107"/>
      <c r="AO906" s="107"/>
      <c r="AP906" s="107"/>
      <c r="AQ906" s="107"/>
      <c r="AR906" s="107"/>
      <c r="AS906" s="107"/>
      <c r="AT906" s="107"/>
      <c r="AU906" s="107"/>
      <c r="AV906" s="107"/>
      <c r="AW906" s="107"/>
      <c r="AX906" s="107"/>
    </row>
    <row r="907">
      <c r="A907" s="61"/>
      <c r="B907" s="61"/>
      <c r="C907" s="62"/>
      <c r="D907" s="148" t="s">
        <v>2016</v>
      </c>
      <c r="E907" s="148"/>
      <c r="F907" s="148"/>
      <c r="G907" s="148"/>
      <c r="H907" s="148"/>
      <c r="I907" s="135"/>
      <c r="J907" s="135"/>
      <c r="K907" s="135"/>
      <c r="L907" s="62"/>
      <c r="M907" s="62"/>
      <c r="N907" s="151"/>
      <c r="O907" s="135"/>
      <c r="P907" s="152"/>
      <c r="Q907" s="152"/>
      <c r="R907" s="152"/>
      <c r="S907" s="151"/>
      <c r="T907" s="152"/>
      <c r="U907" s="152"/>
      <c r="V907" s="152"/>
      <c r="W907" s="135"/>
      <c r="X907" s="152"/>
      <c r="Y907" s="152"/>
      <c r="Z907" s="152"/>
      <c r="AA907" s="152"/>
      <c r="AB907" s="152"/>
      <c r="AC907" s="152"/>
      <c r="AD907" s="152"/>
      <c r="AE907" s="152"/>
      <c r="AF907" s="152"/>
      <c r="AG907" s="152"/>
      <c r="AH907" s="152"/>
      <c r="AI907" s="107"/>
      <c r="AJ907" s="107"/>
      <c r="AK907" s="107"/>
      <c r="AL907" s="107"/>
      <c r="AM907" s="107"/>
      <c r="AN907" s="107"/>
      <c r="AO907" s="107"/>
      <c r="AP907" s="107"/>
      <c r="AQ907" s="107"/>
      <c r="AR907" s="107"/>
      <c r="AS907" s="107"/>
      <c r="AT907" s="107"/>
      <c r="AU907" s="107"/>
      <c r="AV907" s="107"/>
      <c r="AW907" s="107"/>
      <c r="AX907" s="107"/>
    </row>
    <row r="908">
      <c r="A908" s="422">
        <v>102.0</v>
      </c>
      <c r="B908" s="61"/>
      <c r="C908" s="225" t="s">
        <v>1823</v>
      </c>
      <c r="D908" s="148" t="s">
        <v>2687</v>
      </c>
      <c r="E908" s="148"/>
      <c r="F908" s="148"/>
      <c r="G908" s="148"/>
      <c r="H908" s="148"/>
      <c r="I908" s="449" t="s">
        <v>2028</v>
      </c>
      <c r="J908" s="449"/>
      <c r="K908" s="449" t="s">
        <v>1824</v>
      </c>
      <c r="L908" s="157" t="s">
        <v>1990</v>
      </c>
      <c r="M908" s="157" t="s">
        <v>2738</v>
      </c>
      <c r="N908" s="151"/>
      <c r="O908" s="449" t="s">
        <v>2247</v>
      </c>
      <c r="P908" s="152"/>
      <c r="Q908" s="152"/>
      <c r="R908" s="152"/>
      <c r="S908" s="151"/>
      <c r="T908" s="152"/>
      <c r="U908" s="152"/>
      <c r="V908" s="152"/>
      <c r="W908" s="449" t="s">
        <v>290</v>
      </c>
      <c r="X908" s="152"/>
      <c r="Y908" s="152"/>
      <c r="Z908" s="152"/>
      <c r="AA908" s="152"/>
      <c r="AB908" s="152"/>
      <c r="AC908" s="152"/>
      <c r="AD908" s="152"/>
      <c r="AE908" s="152"/>
      <c r="AF908" s="152"/>
      <c r="AG908" s="152"/>
      <c r="AH908" s="152"/>
      <c r="AI908" s="107"/>
      <c r="AJ908" s="107"/>
      <c r="AK908" s="107"/>
      <c r="AL908" s="107"/>
      <c r="AM908" s="107"/>
      <c r="AN908" s="107"/>
      <c r="AO908" s="107"/>
      <c r="AP908" s="107"/>
      <c r="AQ908" s="107"/>
      <c r="AR908" s="107"/>
      <c r="AS908" s="107"/>
      <c r="AT908" s="107"/>
      <c r="AU908" s="107"/>
      <c r="AV908" s="107"/>
      <c r="AW908" s="107"/>
      <c r="AX908" s="107"/>
    </row>
    <row r="909">
      <c r="A909" s="61"/>
      <c r="B909" s="61"/>
      <c r="C909" s="61"/>
      <c r="D909" s="148" t="s">
        <v>2689</v>
      </c>
      <c r="E909" s="148"/>
      <c r="F909" s="148"/>
      <c r="G909" s="148"/>
      <c r="H909" s="148"/>
      <c r="I909" s="125"/>
      <c r="J909" s="125"/>
      <c r="K909" s="125"/>
      <c r="L909" s="61"/>
      <c r="M909" s="61"/>
      <c r="N909" s="151"/>
      <c r="O909" s="125"/>
      <c r="P909" s="152"/>
      <c r="Q909" s="152"/>
      <c r="R909" s="152"/>
      <c r="S909" s="151"/>
      <c r="T909" s="152"/>
      <c r="U909" s="152"/>
      <c r="V909" s="152"/>
      <c r="W909" s="125"/>
      <c r="X909" s="152"/>
      <c r="Y909" s="152"/>
      <c r="Z909" s="152"/>
      <c r="AA909" s="152"/>
      <c r="AB909" s="152"/>
      <c r="AC909" s="152"/>
      <c r="AD909" s="152"/>
      <c r="AE909" s="152"/>
      <c r="AF909" s="152"/>
      <c r="AG909" s="152"/>
      <c r="AH909" s="152"/>
      <c r="AI909" s="107"/>
      <c r="AJ909" s="107"/>
      <c r="AK909" s="107"/>
      <c r="AL909" s="107"/>
      <c r="AM909" s="107"/>
      <c r="AN909" s="107"/>
      <c r="AO909" s="107"/>
      <c r="AP909" s="107"/>
      <c r="AQ909" s="107"/>
      <c r="AR909" s="107"/>
      <c r="AS909" s="107"/>
      <c r="AT909" s="107"/>
      <c r="AU909" s="107"/>
      <c r="AV909" s="107"/>
      <c r="AW909" s="107"/>
      <c r="AX909" s="107"/>
    </row>
    <row r="910">
      <c r="A910" s="61"/>
      <c r="B910" s="61"/>
      <c r="C910" s="61"/>
      <c r="D910" s="551" t="s">
        <v>2690</v>
      </c>
      <c r="E910" s="529" t="s">
        <v>2551</v>
      </c>
      <c r="F910" s="148"/>
      <c r="G910" s="148"/>
      <c r="H910" s="148"/>
      <c r="I910" s="125"/>
      <c r="J910" s="125"/>
      <c r="K910" s="125"/>
      <c r="L910" s="61"/>
      <c r="M910" s="61"/>
      <c r="N910" s="151"/>
      <c r="O910" s="125"/>
      <c r="P910" s="152"/>
      <c r="Q910" s="152"/>
      <c r="R910" s="152"/>
      <c r="S910" s="151"/>
      <c r="T910" s="152"/>
      <c r="U910" s="152"/>
      <c r="V910" s="152"/>
      <c r="W910" s="125"/>
      <c r="X910" s="152"/>
      <c r="Y910" s="152"/>
      <c r="Z910" s="152"/>
      <c r="AA910" s="152"/>
      <c r="AB910" s="152"/>
      <c r="AC910" s="152"/>
      <c r="AD910" s="152"/>
      <c r="AE910" s="152"/>
      <c r="AF910" s="152"/>
      <c r="AG910" s="152"/>
      <c r="AH910" s="152"/>
      <c r="AI910" s="107"/>
      <c r="AJ910" s="107"/>
      <c r="AK910" s="107"/>
      <c r="AL910" s="107"/>
      <c r="AM910" s="107"/>
      <c r="AN910" s="107"/>
      <c r="AO910" s="107"/>
      <c r="AP910" s="107"/>
      <c r="AQ910" s="107"/>
      <c r="AR910" s="107"/>
      <c r="AS910" s="107"/>
      <c r="AT910" s="107"/>
      <c r="AU910" s="107"/>
      <c r="AV910" s="107"/>
      <c r="AW910" s="107"/>
      <c r="AX910" s="107"/>
    </row>
    <row r="911">
      <c r="A911" s="61"/>
      <c r="B911" s="61"/>
      <c r="C911" s="61"/>
      <c r="D911" s="135"/>
      <c r="E911" s="529" t="s">
        <v>2691</v>
      </c>
      <c r="F911" s="148"/>
      <c r="G911" s="148"/>
      <c r="H911" s="148"/>
      <c r="I911" s="125"/>
      <c r="J911" s="125"/>
      <c r="K911" s="125"/>
      <c r="L911" s="61"/>
      <c r="M911" s="61"/>
      <c r="N911" s="151"/>
      <c r="O911" s="125"/>
      <c r="P911" s="152"/>
      <c r="Q911" s="152"/>
      <c r="R911" s="152"/>
      <c r="S911" s="151"/>
      <c r="T911" s="152"/>
      <c r="U911" s="152"/>
      <c r="V911" s="152"/>
      <c r="W911" s="125"/>
      <c r="X911" s="152"/>
      <c r="Y911" s="152"/>
      <c r="Z911" s="152"/>
      <c r="AA911" s="152"/>
      <c r="AB911" s="152"/>
      <c r="AC911" s="152"/>
      <c r="AD911" s="152"/>
      <c r="AE911" s="152"/>
      <c r="AF911" s="152"/>
      <c r="AG911" s="152"/>
      <c r="AH911" s="152"/>
      <c r="AI911" s="107"/>
      <c r="AJ911" s="107"/>
      <c r="AK911" s="107"/>
      <c r="AL911" s="107"/>
      <c r="AM911" s="107"/>
      <c r="AN911" s="107"/>
      <c r="AO911" s="107"/>
      <c r="AP911" s="107"/>
      <c r="AQ911" s="107"/>
      <c r="AR911" s="107"/>
      <c r="AS911" s="107"/>
      <c r="AT911" s="107"/>
      <c r="AU911" s="107"/>
      <c r="AV911" s="107"/>
      <c r="AW911" s="107"/>
      <c r="AX911" s="107"/>
    </row>
    <row r="912">
      <c r="A912" s="61"/>
      <c r="B912" s="61"/>
      <c r="C912" s="61"/>
      <c r="D912" s="148" t="s">
        <v>2692</v>
      </c>
      <c r="E912" s="148"/>
      <c r="F912" s="148"/>
      <c r="G912" s="148"/>
      <c r="H912" s="148"/>
      <c r="I912" s="125"/>
      <c r="J912" s="125"/>
      <c r="K912" s="125"/>
      <c r="L912" s="61"/>
      <c r="M912" s="61"/>
      <c r="N912" s="151"/>
      <c r="O912" s="125"/>
      <c r="P912" s="152"/>
      <c r="Q912" s="152"/>
      <c r="R912" s="152"/>
      <c r="S912" s="151"/>
      <c r="T912" s="152"/>
      <c r="U912" s="152"/>
      <c r="V912" s="152"/>
      <c r="W912" s="125"/>
      <c r="X912" s="152"/>
      <c r="Y912" s="152"/>
      <c r="Z912" s="152"/>
      <c r="AA912" s="152"/>
      <c r="AB912" s="152"/>
      <c r="AC912" s="152"/>
      <c r="AD912" s="152"/>
      <c r="AE912" s="152"/>
      <c r="AF912" s="152"/>
      <c r="AG912" s="152"/>
      <c r="AH912" s="152"/>
      <c r="AI912" s="107"/>
      <c r="AJ912" s="107"/>
      <c r="AK912" s="107"/>
      <c r="AL912" s="107"/>
      <c r="AM912" s="107"/>
      <c r="AN912" s="107"/>
      <c r="AO912" s="107"/>
      <c r="AP912" s="107"/>
      <c r="AQ912" s="107"/>
      <c r="AR912" s="107"/>
      <c r="AS912" s="107"/>
      <c r="AT912" s="107"/>
      <c r="AU912" s="107"/>
      <c r="AV912" s="107"/>
      <c r="AW912" s="107"/>
      <c r="AX912" s="107"/>
    </row>
    <row r="913">
      <c r="A913" s="61"/>
      <c r="B913" s="61"/>
      <c r="C913" s="61"/>
      <c r="D913" s="449" t="s">
        <v>2014</v>
      </c>
      <c r="E913" s="148" t="s">
        <v>2554</v>
      </c>
      <c r="F913" s="148"/>
      <c r="G913" s="148"/>
      <c r="H913" s="148"/>
      <c r="I913" s="125"/>
      <c r="J913" s="125"/>
      <c r="K913" s="125"/>
      <c r="L913" s="61"/>
      <c r="M913" s="61"/>
      <c r="N913" s="151"/>
      <c r="O913" s="125"/>
      <c r="P913" s="152"/>
      <c r="Q913" s="152"/>
      <c r="R913" s="152"/>
      <c r="S913" s="151"/>
      <c r="T913" s="152"/>
      <c r="U913" s="152"/>
      <c r="V913" s="152"/>
      <c r="W913" s="125"/>
      <c r="X913" s="152"/>
      <c r="Y913" s="152"/>
      <c r="Z913" s="152"/>
      <c r="AA913" s="152"/>
      <c r="AB913" s="152"/>
      <c r="AC913" s="152"/>
      <c r="AD913" s="152"/>
      <c r="AE913" s="152"/>
      <c r="AF913" s="152"/>
      <c r="AG913" s="152"/>
      <c r="AH913" s="152"/>
      <c r="AI913" s="107"/>
      <c r="AJ913" s="107"/>
      <c r="AK913" s="107"/>
      <c r="AL913" s="107"/>
      <c r="AM913" s="107"/>
      <c r="AN913" s="107"/>
      <c r="AO913" s="107"/>
      <c r="AP913" s="107"/>
      <c r="AQ913" s="107"/>
      <c r="AR913" s="107"/>
      <c r="AS913" s="107"/>
      <c r="AT913" s="107"/>
      <c r="AU913" s="107"/>
      <c r="AV913" s="107"/>
      <c r="AW913" s="107"/>
      <c r="AX913" s="107"/>
    </row>
    <row r="914">
      <c r="A914" s="61"/>
      <c r="B914" s="61"/>
      <c r="C914" s="61"/>
      <c r="D914" s="135"/>
      <c r="E914" s="148" t="s">
        <v>2693</v>
      </c>
      <c r="F914" s="148"/>
      <c r="G914" s="148"/>
      <c r="H914" s="148"/>
      <c r="I914" s="125"/>
      <c r="J914" s="125"/>
      <c r="K914" s="125"/>
      <c r="L914" s="61"/>
      <c r="M914" s="61"/>
      <c r="N914" s="151"/>
      <c r="O914" s="125"/>
      <c r="P914" s="152"/>
      <c r="Q914" s="152"/>
      <c r="R914" s="152"/>
      <c r="S914" s="151"/>
      <c r="T914" s="152"/>
      <c r="U914" s="152"/>
      <c r="V914" s="152"/>
      <c r="W914" s="125"/>
      <c r="X914" s="152"/>
      <c r="Y914" s="152"/>
      <c r="Z914" s="152"/>
      <c r="AA914" s="152"/>
      <c r="AB914" s="152"/>
      <c r="AC914" s="152"/>
      <c r="AD914" s="152"/>
      <c r="AE914" s="152"/>
      <c r="AF914" s="152"/>
      <c r="AG914" s="152"/>
      <c r="AH914" s="152"/>
      <c r="AI914" s="107"/>
      <c r="AJ914" s="107"/>
      <c r="AK914" s="107"/>
      <c r="AL914" s="107"/>
      <c r="AM914" s="107"/>
      <c r="AN914" s="107"/>
      <c r="AO914" s="107"/>
      <c r="AP914" s="107"/>
      <c r="AQ914" s="107"/>
      <c r="AR914" s="107"/>
      <c r="AS914" s="107"/>
      <c r="AT914" s="107"/>
      <c r="AU914" s="107"/>
      <c r="AV914" s="107"/>
      <c r="AW914" s="107"/>
      <c r="AX914" s="107"/>
    </row>
    <row r="915">
      <c r="A915" s="61"/>
      <c r="B915" s="61"/>
      <c r="C915" s="61"/>
      <c r="D915" s="148" t="s">
        <v>2694</v>
      </c>
      <c r="E915" s="148"/>
      <c r="F915" s="148"/>
      <c r="G915" s="148"/>
      <c r="H915" s="148"/>
      <c r="I915" s="125"/>
      <c r="J915" s="125"/>
      <c r="K915" s="125"/>
      <c r="L915" s="61"/>
      <c r="M915" s="61"/>
      <c r="N915" s="151"/>
      <c r="O915" s="125"/>
      <c r="P915" s="152"/>
      <c r="Q915" s="152"/>
      <c r="R915" s="152"/>
      <c r="S915" s="151"/>
      <c r="T915" s="152"/>
      <c r="U915" s="152"/>
      <c r="V915" s="152"/>
      <c r="W915" s="125"/>
      <c r="X915" s="152"/>
      <c r="Y915" s="152"/>
      <c r="Z915" s="152"/>
      <c r="AA915" s="152"/>
      <c r="AB915" s="152"/>
      <c r="AC915" s="152"/>
      <c r="AD915" s="152"/>
      <c r="AE915" s="152"/>
      <c r="AF915" s="152"/>
      <c r="AG915" s="152"/>
      <c r="AH915" s="152"/>
      <c r="AI915" s="107"/>
      <c r="AJ915" s="107"/>
      <c r="AK915" s="107"/>
      <c r="AL915" s="107"/>
      <c r="AM915" s="107"/>
      <c r="AN915" s="107"/>
      <c r="AO915" s="107"/>
      <c r="AP915" s="107"/>
      <c r="AQ915" s="107"/>
      <c r="AR915" s="107"/>
      <c r="AS915" s="107"/>
      <c r="AT915" s="107"/>
      <c r="AU915" s="107"/>
      <c r="AV915" s="107"/>
      <c r="AW915" s="107"/>
      <c r="AX915" s="107"/>
    </row>
    <row r="916">
      <c r="A916" s="61"/>
      <c r="B916" s="61"/>
      <c r="C916" s="62"/>
      <c r="D916" s="148" t="s">
        <v>2016</v>
      </c>
      <c r="E916" s="148"/>
      <c r="F916" s="148"/>
      <c r="G916" s="148"/>
      <c r="H916" s="148"/>
      <c r="I916" s="135"/>
      <c r="J916" s="135"/>
      <c r="K916" s="135"/>
      <c r="L916" s="62"/>
      <c r="M916" s="62"/>
      <c r="N916" s="151"/>
      <c r="O916" s="135"/>
      <c r="P916" s="152"/>
      <c r="Q916" s="152"/>
      <c r="R916" s="152"/>
      <c r="S916" s="151"/>
      <c r="T916" s="152"/>
      <c r="U916" s="152"/>
      <c r="V916" s="152"/>
      <c r="W916" s="135"/>
      <c r="X916" s="152"/>
      <c r="Y916" s="152"/>
      <c r="Z916" s="152"/>
      <c r="AA916" s="152"/>
      <c r="AB916" s="152"/>
      <c r="AC916" s="152"/>
      <c r="AD916" s="152"/>
      <c r="AE916" s="152"/>
      <c r="AF916" s="152"/>
      <c r="AG916" s="152"/>
      <c r="AH916" s="152"/>
      <c r="AI916" s="107"/>
      <c r="AJ916" s="107"/>
      <c r="AK916" s="107"/>
      <c r="AL916" s="107"/>
      <c r="AM916" s="107"/>
      <c r="AN916" s="107"/>
      <c r="AO916" s="107"/>
      <c r="AP916" s="107"/>
      <c r="AQ916" s="107"/>
      <c r="AR916" s="107"/>
      <c r="AS916" s="107"/>
      <c r="AT916" s="107"/>
      <c r="AU916" s="107"/>
      <c r="AV916" s="107"/>
      <c r="AW916" s="107"/>
      <c r="AX916" s="107"/>
    </row>
    <row r="917">
      <c r="A917" s="422">
        <v>103.0</v>
      </c>
      <c r="B917" s="61"/>
      <c r="C917" s="225" t="s">
        <v>1825</v>
      </c>
      <c r="D917" s="148" t="s">
        <v>2687</v>
      </c>
      <c r="E917" s="148"/>
      <c r="F917" s="148"/>
      <c r="G917" s="148"/>
      <c r="H917" s="148"/>
      <c r="I917" s="449" t="s">
        <v>2028</v>
      </c>
      <c r="J917" s="449"/>
      <c r="K917" s="449" t="s">
        <v>1826</v>
      </c>
      <c r="L917" s="157" t="s">
        <v>1990</v>
      </c>
      <c r="M917" s="157" t="s">
        <v>2738</v>
      </c>
      <c r="N917" s="151"/>
      <c r="O917" s="449" t="s">
        <v>2247</v>
      </c>
      <c r="P917" s="152"/>
      <c r="Q917" s="152"/>
      <c r="R917" s="152"/>
      <c r="S917" s="151"/>
      <c r="T917" s="152"/>
      <c r="U917" s="152"/>
      <c r="V917" s="152"/>
      <c r="W917" s="449" t="s">
        <v>290</v>
      </c>
      <c r="X917" s="152"/>
      <c r="Y917" s="152"/>
      <c r="Z917" s="152"/>
      <c r="AA917" s="152"/>
      <c r="AB917" s="152"/>
      <c r="AC917" s="152"/>
      <c r="AD917" s="152"/>
      <c r="AE917" s="152"/>
      <c r="AF917" s="152"/>
      <c r="AG917" s="152"/>
      <c r="AH917" s="152"/>
      <c r="AI917" s="107"/>
      <c r="AJ917" s="107"/>
      <c r="AK917" s="107"/>
      <c r="AL917" s="107"/>
      <c r="AM917" s="107"/>
      <c r="AN917" s="107"/>
      <c r="AO917" s="107"/>
      <c r="AP917" s="107"/>
      <c r="AQ917" s="107"/>
      <c r="AR917" s="107"/>
      <c r="AS917" s="107"/>
      <c r="AT917" s="107"/>
      <c r="AU917" s="107"/>
      <c r="AV917" s="107"/>
      <c r="AW917" s="107"/>
      <c r="AX917" s="107"/>
    </row>
    <row r="918">
      <c r="A918" s="61"/>
      <c r="B918" s="61"/>
      <c r="C918" s="61"/>
      <c r="D918" s="148" t="s">
        <v>2689</v>
      </c>
      <c r="E918" s="148"/>
      <c r="F918" s="148"/>
      <c r="G918" s="148"/>
      <c r="H918" s="148"/>
      <c r="I918" s="125"/>
      <c r="J918" s="125"/>
      <c r="K918" s="125"/>
      <c r="L918" s="61"/>
      <c r="M918" s="61"/>
      <c r="N918" s="151"/>
      <c r="O918" s="125"/>
      <c r="P918" s="152"/>
      <c r="Q918" s="152"/>
      <c r="R918" s="152"/>
      <c r="S918" s="151"/>
      <c r="T918" s="152"/>
      <c r="U918" s="152"/>
      <c r="V918" s="152"/>
      <c r="W918" s="125"/>
      <c r="X918" s="152"/>
      <c r="Y918" s="152"/>
      <c r="Z918" s="152"/>
      <c r="AA918" s="152"/>
      <c r="AB918" s="152"/>
      <c r="AC918" s="152"/>
      <c r="AD918" s="152"/>
      <c r="AE918" s="152"/>
      <c r="AF918" s="152"/>
      <c r="AG918" s="152"/>
      <c r="AH918" s="152"/>
      <c r="AI918" s="107"/>
      <c r="AJ918" s="107"/>
      <c r="AK918" s="107"/>
      <c r="AL918" s="107"/>
      <c r="AM918" s="107"/>
      <c r="AN918" s="107"/>
      <c r="AO918" s="107"/>
      <c r="AP918" s="107"/>
      <c r="AQ918" s="107"/>
      <c r="AR918" s="107"/>
      <c r="AS918" s="107"/>
      <c r="AT918" s="107"/>
      <c r="AU918" s="107"/>
      <c r="AV918" s="107"/>
      <c r="AW918" s="107"/>
      <c r="AX918" s="107"/>
    </row>
    <row r="919">
      <c r="A919" s="61"/>
      <c r="B919" s="61"/>
      <c r="C919" s="61"/>
      <c r="D919" s="551" t="s">
        <v>2690</v>
      </c>
      <c r="E919" s="529" t="s">
        <v>2551</v>
      </c>
      <c r="F919" s="148"/>
      <c r="G919" s="148"/>
      <c r="H919" s="148"/>
      <c r="I919" s="125"/>
      <c r="J919" s="125"/>
      <c r="K919" s="125"/>
      <c r="L919" s="61"/>
      <c r="M919" s="61"/>
      <c r="N919" s="151"/>
      <c r="O919" s="125"/>
      <c r="P919" s="152"/>
      <c r="Q919" s="152"/>
      <c r="R919" s="152"/>
      <c r="S919" s="151"/>
      <c r="T919" s="152"/>
      <c r="U919" s="152"/>
      <c r="V919" s="152"/>
      <c r="W919" s="125"/>
      <c r="X919" s="152"/>
      <c r="Y919" s="152"/>
      <c r="Z919" s="152"/>
      <c r="AA919" s="152"/>
      <c r="AB919" s="152"/>
      <c r="AC919" s="152"/>
      <c r="AD919" s="152"/>
      <c r="AE919" s="152"/>
      <c r="AF919" s="152"/>
      <c r="AG919" s="152"/>
      <c r="AH919" s="152"/>
      <c r="AI919" s="107"/>
      <c r="AJ919" s="107"/>
      <c r="AK919" s="107"/>
      <c r="AL919" s="107"/>
      <c r="AM919" s="107"/>
      <c r="AN919" s="107"/>
      <c r="AO919" s="107"/>
      <c r="AP919" s="107"/>
      <c r="AQ919" s="107"/>
      <c r="AR919" s="107"/>
      <c r="AS919" s="107"/>
      <c r="AT919" s="107"/>
      <c r="AU919" s="107"/>
      <c r="AV919" s="107"/>
      <c r="AW919" s="107"/>
      <c r="AX919" s="107"/>
    </row>
    <row r="920">
      <c r="A920" s="61"/>
      <c r="B920" s="61"/>
      <c r="C920" s="61"/>
      <c r="D920" s="135"/>
      <c r="E920" s="529" t="s">
        <v>2691</v>
      </c>
      <c r="F920" s="148"/>
      <c r="G920" s="148"/>
      <c r="H920" s="148"/>
      <c r="I920" s="125"/>
      <c r="J920" s="125"/>
      <c r="K920" s="125"/>
      <c r="L920" s="61"/>
      <c r="M920" s="61"/>
      <c r="N920" s="151"/>
      <c r="O920" s="125"/>
      <c r="P920" s="152"/>
      <c r="Q920" s="152"/>
      <c r="R920" s="152"/>
      <c r="S920" s="151"/>
      <c r="T920" s="152"/>
      <c r="U920" s="152"/>
      <c r="V920" s="152"/>
      <c r="W920" s="125"/>
      <c r="X920" s="152"/>
      <c r="Y920" s="152"/>
      <c r="Z920" s="152"/>
      <c r="AA920" s="152"/>
      <c r="AB920" s="152"/>
      <c r="AC920" s="152"/>
      <c r="AD920" s="152"/>
      <c r="AE920" s="152"/>
      <c r="AF920" s="152"/>
      <c r="AG920" s="152"/>
      <c r="AH920" s="152"/>
      <c r="AI920" s="107"/>
      <c r="AJ920" s="107"/>
      <c r="AK920" s="107"/>
      <c r="AL920" s="107"/>
      <c r="AM920" s="107"/>
      <c r="AN920" s="107"/>
      <c r="AO920" s="107"/>
      <c r="AP920" s="107"/>
      <c r="AQ920" s="107"/>
      <c r="AR920" s="107"/>
      <c r="AS920" s="107"/>
      <c r="AT920" s="107"/>
      <c r="AU920" s="107"/>
      <c r="AV920" s="107"/>
      <c r="AW920" s="107"/>
      <c r="AX920" s="107"/>
    </row>
    <row r="921">
      <c r="A921" s="61"/>
      <c r="B921" s="61"/>
      <c r="C921" s="61"/>
      <c r="D921" s="148" t="s">
        <v>2692</v>
      </c>
      <c r="E921" s="148"/>
      <c r="F921" s="148"/>
      <c r="G921" s="148"/>
      <c r="H921" s="148"/>
      <c r="I921" s="125"/>
      <c r="J921" s="125"/>
      <c r="K921" s="125"/>
      <c r="L921" s="61"/>
      <c r="M921" s="61"/>
      <c r="N921" s="151"/>
      <c r="O921" s="125"/>
      <c r="P921" s="152"/>
      <c r="Q921" s="152"/>
      <c r="R921" s="152"/>
      <c r="S921" s="151"/>
      <c r="T921" s="152"/>
      <c r="U921" s="152"/>
      <c r="V921" s="152"/>
      <c r="W921" s="125"/>
      <c r="X921" s="152"/>
      <c r="Y921" s="152"/>
      <c r="Z921" s="152"/>
      <c r="AA921" s="152"/>
      <c r="AB921" s="152"/>
      <c r="AC921" s="152"/>
      <c r="AD921" s="152"/>
      <c r="AE921" s="152"/>
      <c r="AF921" s="152"/>
      <c r="AG921" s="152"/>
      <c r="AH921" s="152"/>
      <c r="AI921" s="107"/>
      <c r="AJ921" s="107"/>
      <c r="AK921" s="107"/>
      <c r="AL921" s="107"/>
      <c r="AM921" s="107"/>
      <c r="AN921" s="107"/>
      <c r="AO921" s="107"/>
      <c r="AP921" s="107"/>
      <c r="AQ921" s="107"/>
      <c r="AR921" s="107"/>
      <c r="AS921" s="107"/>
      <c r="AT921" s="107"/>
      <c r="AU921" s="107"/>
      <c r="AV921" s="107"/>
      <c r="AW921" s="107"/>
      <c r="AX921" s="107"/>
    </row>
    <row r="922">
      <c r="A922" s="61"/>
      <c r="B922" s="61"/>
      <c r="C922" s="61"/>
      <c r="D922" s="449" t="s">
        <v>2014</v>
      </c>
      <c r="E922" s="148" t="s">
        <v>2554</v>
      </c>
      <c r="F922" s="148"/>
      <c r="G922" s="148"/>
      <c r="H922" s="148"/>
      <c r="I922" s="125"/>
      <c r="J922" s="125"/>
      <c r="K922" s="125"/>
      <c r="L922" s="61"/>
      <c r="M922" s="61"/>
      <c r="N922" s="151"/>
      <c r="O922" s="125"/>
      <c r="P922" s="152"/>
      <c r="Q922" s="152"/>
      <c r="R922" s="152"/>
      <c r="S922" s="151"/>
      <c r="T922" s="152"/>
      <c r="U922" s="152"/>
      <c r="V922" s="152"/>
      <c r="W922" s="125"/>
      <c r="X922" s="152"/>
      <c r="Y922" s="152"/>
      <c r="Z922" s="152"/>
      <c r="AA922" s="152"/>
      <c r="AB922" s="152"/>
      <c r="AC922" s="152"/>
      <c r="AD922" s="152"/>
      <c r="AE922" s="152"/>
      <c r="AF922" s="152"/>
      <c r="AG922" s="152"/>
      <c r="AH922" s="152"/>
      <c r="AI922" s="107"/>
      <c r="AJ922" s="107"/>
      <c r="AK922" s="107"/>
      <c r="AL922" s="107"/>
      <c r="AM922" s="107"/>
      <c r="AN922" s="107"/>
      <c r="AO922" s="107"/>
      <c r="AP922" s="107"/>
      <c r="AQ922" s="107"/>
      <c r="AR922" s="107"/>
      <c r="AS922" s="107"/>
      <c r="AT922" s="107"/>
      <c r="AU922" s="107"/>
      <c r="AV922" s="107"/>
      <c r="AW922" s="107"/>
      <c r="AX922" s="107"/>
    </row>
    <row r="923">
      <c r="A923" s="61"/>
      <c r="B923" s="61"/>
      <c r="C923" s="61"/>
      <c r="D923" s="135"/>
      <c r="E923" s="148" t="s">
        <v>2693</v>
      </c>
      <c r="F923" s="148"/>
      <c r="G923" s="148"/>
      <c r="H923" s="148"/>
      <c r="I923" s="125"/>
      <c r="J923" s="125"/>
      <c r="K923" s="125"/>
      <c r="L923" s="61"/>
      <c r="M923" s="61"/>
      <c r="N923" s="151"/>
      <c r="O923" s="125"/>
      <c r="P923" s="152"/>
      <c r="Q923" s="152"/>
      <c r="R923" s="152"/>
      <c r="S923" s="151"/>
      <c r="T923" s="152"/>
      <c r="U923" s="152"/>
      <c r="V923" s="152"/>
      <c r="W923" s="125"/>
      <c r="X923" s="152"/>
      <c r="Y923" s="152"/>
      <c r="Z923" s="152"/>
      <c r="AA923" s="152"/>
      <c r="AB923" s="152"/>
      <c r="AC923" s="152"/>
      <c r="AD923" s="152"/>
      <c r="AE923" s="152"/>
      <c r="AF923" s="152"/>
      <c r="AG923" s="152"/>
      <c r="AH923" s="152"/>
      <c r="AI923" s="107"/>
      <c r="AJ923" s="107"/>
      <c r="AK923" s="107"/>
      <c r="AL923" s="107"/>
      <c r="AM923" s="107"/>
      <c r="AN923" s="107"/>
      <c r="AO923" s="107"/>
      <c r="AP923" s="107"/>
      <c r="AQ923" s="107"/>
      <c r="AR923" s="107"/>
      <c r="AS923" s="107"/>
      <c r="AT923" s="107"/>
      <c r="AU923" s="107"/>
      <c r="AV923" s="107"/>
      <c r="AW923" s="107"/>
      <c r="AX923" s="107"/>
    </row>
    <row r="924">
      <c r="A924" s="61"/>
      <c r="B924" s="61"/>
      <c r="C924" s="61"/>
      <c r="D924" s="148" t="s">
        <v>2694</v>
      </c>
      <c r="E924" s="148"/>
      <c r="F924" s="148"/>
      <c r="G924" s="148"/>
      <c r="H924" s="148"/>
      <c r="I924" s="125"/>
      <c r="J924" s="125"/>
      <c r="K924" s="125"/>
      <c r="L924" s="61"/>
      <c r="M924" s="61"/>
      <c r="N924" s="151"/>
      <c r="O924" s="125"/>
      <c r="P924" s="152"/>
      <c r="Q924" s="152"/>
      <c r="R924" s="152"/>
      <c r="S924" s="151"/>
      <c r="T924" s="152"/>
      <c r="U924" s="152"/>
      <c r="V924" s="152"/>
      <c r="W924" s="125"/>
      <c r="X924" s="152"/>
      <c r="Y924" s="152"/>
      <c r="Z924" s="152"/>
      <c r="AA924" s="152"/>
      <c r="AB924" s="152"/>
      <c r="AC924" s="152"/>
      <c r="AD924" s="152"/>
      <c r="AE924" s="152"/>
      <c r="AF924" s="152"/>
      <c r="AG924" s="152"/>
      <c r="AH924" s="152"/>
      <c r="AI924" s="107"/>
      <c r="AJ924" s="107"/>
      <c r="AK924" s="107"/>
      <c r="AL924" s="107"/>
      <c r="AM924" s="107"/>
      <c r="AN924" s="107"/>
      <c r="AO924" s="107"/>
      <c r="AP924" s="107"/>
      <c r="AQ924" s="107"/>
      <c r="AR924" s="107"/>
      <c r="AS924" s="107"/>
      <c r="AT924" s="107"/>
      <c r="AU924" s="107"/>
      <c r="AV924" s="107"/>
      <c r="AW924" s="107"/>
      <c r="AX924" s="107"/>
    </row>
    <row r="925">
      <c r="A925" s="61"/>
      <c r="B925" s="61"/>
      <c r="C925" s="62"/>
      <c r="D925" s="148" t="s">
        <v>2016</v>
      </c>
      <c r="E925" s="148"/>
      <c r="F925" s="148"/>
      <c r="G925" s="148"/>
      <c r="H925" s="148"/>
      <c r="I925" s="135"/>
      <c r="J925" s="135"/>
      <c r="K925" s="135"/>
      <c r="L925" s="62"/>
      <c r="M925" s="62"/>
      <c r="N925" s="151"/>
      <c r="O925" s="135"/>
      <c r="P925" s="152"/>
      <c r="Q925" s="152"/>
      <c r="R925" s="152"/>
      <c r="S925" s="151"/>
      <c r="T925" s="152"/>
      <c r="U925" s="152"/>
      <c r="V925" s="152"/>
      <c r="W925" s="135"/>
      <c r="X925" s="152"/>
      <c r="Y925" s="152"/>
      <c r="Z925" s="152"/>
      <c r="AA925" s="152"/>
      <c r="AB925" s="152"/>
      <c r="AC925" s="152"/>
      <c r="AD925" s="152"/>
      <c r="AE925" s="152"/>
      <c r="AF925" s="152"/>
      <c r="AG925" s="152"/>
      <c r="AH925" s="152"/>
      <c r="AI925" s="107"/>
      <c r="AJ925" s="107"/>
      <c r="AK925" s="107"/>
      <c r="AL925" s="107"/>
      <c r="AM925" s="107"/>
      <c r="AN925" s="107"/>
      <c r="AO925" s="107"/>
      <c r="AP925" s="107"/>
      <c r="AQ925" s="107"/>
      <c r="AR925" s="107"/>
      <c r="AS925" s="107"/>
      <c r="AT925" s="107"/>
      <c r="AU925" s="107"/>
      <c r="AV925" s="107"/>
      <c r="AW925" s="107"/>
      <c r="AX925" s="107"/>
    </row>
    <row r="926">
      <c r="A926" s="422">
        <v>104.0</v>
      </c>
      <c r="B926" s="61"/>
      <c r="C926" s="225" t="s">
        <v>1827</v>
      </c>
      <c r="D926" s="148" t="s">
        <v>2687</v>
      </c>
      <c r="E926" s="148"/>
      <c r="F926" s="148"/>
      <c r="G926" s="148"/>
      <c r="H926" s="148"/>
      <c r="I926" s="449" t="s">
        <v>2028</v>
      </c>
      <c r="J926" s="449"/>
      <c r="K926" s="449" t="s">
        <v>1828</v>
      </c>
      <c r="L926" s="157" t="s">
        <v>1990</v>
      </c>
      <c r="M926" s="157" t="s">
        <v>2738</v>
      </c>
      <c r="N926" s="151"/>
      <c r="O926" s="449" t="s">
        <v>2247</v>
      </c>
      <c r="P926" s="152"/>
      <c r="Q926" s="152"/>
      <c r="R926" s="152"/>
      <c r="S926" s="151"/>
      <c r="T926" s="152"/>
      <c r="U926" s="152"/>
      <c r="V926" s="152"/>
      <c r="W926" s="449" t="s">
        <v>290</v>
      </c>
      <c r="X926" s="152"/>
      <c r="Y926" s="152"/>
      <c r="Z926" s="152"/>
      <c r="AA926" s="152"/>
      <c r="AB926" s="152"/>
      <c r="AC926" s="152"/>
      <c r="AD926" s="152"/>
      <c r="AE926" s="152"/>
      <c r="AF926" s="152"/>
      <c r="AG926" s="152"/>
      <c r="AH926" s="152"/>
      <c r="AI926" s="107"/>
      <c r="AJ926" s="107"/>
      <c r="AK926" s="107"/>
      <c r="AL926" s="107"/>
      <c r="AM926" s="107"/>
      <c r="AN926" s="107"/>
      <c r="AO926" s="107"/>
      <c r="AP926" s="107"/>
      <c r="AQ926" s="107"/>
      <c r="AR926" s="107"/>
      <c r="AS926" s="107"/>
      <c r="AT926" s="107"/>
      <c r="AU926" s="107"/>
      <c r="AV926" s="107"/>
      <c r="AW926" s="107"/>
      <c r="AX926" s="107"/>
    </row>
    <row r="927">
      <c r="A927" s="61"/>
      <c r="B927" s="61"/>
      <c r="C927" s="61"/>
      <c r="D927" s="148" t="s">
        <v>2689</v>
      </c>
      <c r="E927" s="148"/>
      <c r="F927" s="148"/>
      <c r="G927" s="148"/>
      <c r="H927" s="148"/>
      <c r="I927" s="125"/>
      <c r="J927" s="125"/>
      <c r="K927" s="125"/>
      <c r="L927" s="61"/>
      <c r="M927" s="61"/>
      <c r="N927" s="151"/>
      <c r="O927" s="125"/>
      <c r="P927" s="152"/>
      <c r="Q927" s="152"/>
      <c r="R927" s="152"/>
      <c r="S927" s="151"/>
      <c r="T927" s="152"/>
      <c r="U927" s="152"/>
      <c r="V927" s="152"/>
      <c r="W927" s="125"/>
      <c r="X927" s="152"/>
      <c r="Y927" s="152"/>
      <c r="Z927" s="152"/>
      <c r="AA927" s="152"/>
      <c r="AB927" s="152"/>
      <c r="AC927" s="152"/>
      <c r="AD927" s="152"/>
      <c r="AE927" s="152"/>
      <c r="AF927" s="152"/>
      <c r="AG927" s="152"/>
      <c r="AH927" s="152"/>
      <c r="AI927" s="107"/>
      <c r="AJ927" s="107"/>
      <c r="AK927" s="107"/>
      <c r="AL927" s="107"/>
      <c r="AM927" s="107"/>
      <c r="AN927" s="107"/>
      <c r="AO927" s="107"/>
      <c r="AP927" s="107"/>
      <c r="AQ927" s="107"/>
      <c r="AR927" s="107"/>
      <c r="AS927" s="107"/>
      <c r="AT927" s="107"/>
      <c r="AU927" s="107"/>
      <c r="AV927" s="107"/>
      <c r="AW927" s="107"/>
      <c r="AX927" s="107"/>
    </row>
    <row r="928">
      <c r="A928" s="61"/>
      <c r="B928" s="61"/>
      <c r="C928" s="61"/>
      <c r="D928" s="551" t="s">
        <v>2690</v>
      </c>
      <c r="E928" s="529" t="s">
        <v>2551</v>
      </c>
      <c r="F928" s="148"/>
      <c r="G928" s="148"/>
      <c r="H928" s="148"/>
      <c r="I928" s="125"/>
      <c r="J928" s="125"/>
      <c r="K928" s="125"/>
      <c r="L928" s="61"/>
      <c r="M928" s="61"/>
      <c r="N928" s="151"/>
      <c r="O928" s="125"/>
      <c r="P928" s="152"/>
      <c r="Q928" s="152"/>
      <c r="R928" s="152"/>
      <c r="S928" s="151"/>
      <c r="T928" s="152"/>
      <c r="U928" s="152"/>
      <c r="V928" s="152"/>
      <c r="W928" s="125"/>
      <c r="X928" s="152"/>
      <c r="Y928" s="152"/>
      <c r="Z928" s="152"/>
      <c r="AA928" s="152"/>
      <c r="AB928" s="152"/>
      <c r="AC928" s="152"/>
      <c r="AD928" s="152"/>
      <c r="AE928" s="152"/>
      <c r="AF928" s="152"/>
      <c r="AG928" s="152"/>
      <c r="AH928" s="152"/>
      <c r="AI928" s="107"/>
      <c r="AJ928" s="107"/>
      <c r="AK928" s="107"/>
      <c r="AL928" s="107"/>
      <c r="AM928" s="107"/>
      <c r="AN928" s="107"/>
      <c r="AO928" s="107"/>
      <c r="AP928" s="107"/>
      <c r="AQ928" s="107"/>
      <c r="AR928" s="107"/>
      <c r="AS928" s="107"/>
      <c r="AT928" s="107"/>
      <c r="AU928" s="107"/>
      <c r="AV928" s="107"/>
      <c r="AW928" s="107"/>
      <c r="AX928" s="107"/>
    </row>
    <row r="929">
      <c r="A929" s="61"/>
      <c r="B929" s="61"/>
      <c r="C929" s="61"/>
      <c r="D929" s="135"/>
      <c r="E929" s="529" t="s">
        <v>2691</v>
      </c>
      <c r="F929" s="148"/>
      <c r="G929" s="148"/>
      <c r="H929" s="148"/>
      <c r="I929" s="125"/>
      <c r="J929" s="125"/>
      <c r="K929" s="125"/>
      <c r="L929" s="61"/>
      <c r="M929" s="61"/>
      <c r="N929" s="151"/>
      <c r="O929" s="125"/>
      <c r="P929" s="152"/>
      <c r="Q929" s="152"/>
      <c r="R929" s="152"/>
      <c r="S929" s="151"/>
      <c r="T929" s="152"/>
      <c r="U929" s="152"/>
      <c r="V929" s="152"/>
      <c r="W929" s="125"/>
      <c r="X929" s="152"/>
      <c r="Y929" s="152"/>
      <c r="Z929" s="152"/>
      <c r="AA929" s="152"/>
      <c r="AB929" s="152"/>
      <c r="AC929" s="152"/>
      <c r="AD929" s="152"/>
      <c r="AE929" s="152"/>
      <c r="AF929" s="152"/>
      <c r="AG929" s="152"/>
      <c r="AH929" s="152"/>
      <c r="AI929" s="107"/>
      <c r="AJ929" s="107"/>
      <c r="AK929" s="107"/>
      <c r="AL929" s="107"/>
      <c r="AM929" s="107"/>
      <c r="AN929" s="107"/>
      <c r="AO929" s="107"/>
      <c r="AP929" s="107"/>
      <c r="AQ929" s="107"/>
      <c r="AR929" s="107"/>
      <c r="AS929" s="107"/>
      <c r="AT929" s="107"/>
      <c r="AU929" s="107"/>
      <c r="AV929" s="107"/>
      <c r="AW929" s="107"/>
      <c r="AX929" s="107"/>
    </row>
    <row r="930">
      <c r="A930" s="61"/>
      <c r="B930" s="61"/>
      <c r="C930" s="61"/>
      <c r="D930" s="148" t="s">
        <v>2692</v>
      </c>
      <c r="E930" s="148"/>
      <c r="F930" s="148"/>
      <c r="G930" s="148"/>
      <c r="H930" s="148"/>
      <c r="I930" s="125"/>
      <c r="J930" s="125"/>
      <c r="K930" s="125"/>
      <c r="L930" s="61"/>
      <c r="M930" s="61"/>
      <c r="N930" s="151"/>
      <c r="O930" s="125"/>
      <c r="P930" s="152"/>
      <c r="Q930" s="152"/>
      <c r="R930" s="152"/>
      <c r="S930" s="151"/>
      <c r="T930" s="152"/>
      <c r="U930" s="152"/>
      <c r="V930" s="152"/>
      <c r="W930" s="125"/>
      <c r="X930" s="152"/>
      <c r="Y930" s="152"/>
      <c r="Z930" s="152"/>
      <c r="AA930" s="152"/>
      <c r="AB930" s="152"/>
      <c r="AC930" s="152"/>
      <c r="AD930" s="152"/>
      <c r="AE930" s="152"/>
      <c r="AF930" s="152"/>
      <c r="AG930" s="152"/>
      <c r="AH930" s="152"/>
      <c r="AI930" s="107"/>
      <c r="AJ930" s="107"/>
      <c r="AK930" s="107"/>
      <c r="AL930" s="107"/>
      <c r="AM930" s="107"/>
      <c r="AN930" s="107"/>
      <c r="AO930" s="107"/>
      <c r="AP930" s="107"/>
      <c r="AQ930" s="107"/>
      <c r="AR930" s="107"/>
      <c r="AS930" s="107"/>
      <c r="AT930" s="107"/>
      <c r="AU930" s="107"/>
      <c r="AV930" s="107"/>
      <c r="AW930" s="107"/>
      <c r="AX930" s="107"/>
    </row>
    <row r="931">
      <c r="A931" s="61"/>
      <c r="B931" s="61"/>
      <c r="C931" s="61"/>
      <c r="D931" s="449" t="s">
        <v>2014</v>
      </c>
      <c r="E931" s="148" t="s">
        <v>2554</v>
      </c>
      <c r="F931" s="148"/>
      <c r="G931" s="148"/>
      <c r="H931" s="148"/>
      <c r="I931" s="125"/>
      <c r="J931" s="125"/>
      <c r="K931" s="125"/>
      <c r="L931" s="61"/>
      <c r="M931" s="61"/>
      <c r="N931" s="151"/>
      <c r="O931" s="125"/>
      <c r="P931" s="152"/>
      <c r="Q931" s="152"/>
      <c r="R931" s="152"/>
      <c r="S931" s="151"/>
      <c r="T931" s="152"/>
      <c r="U931" s="152"/>
      <c r="V931" s="152"/>
      <c r="W931" s="125"/>
      <c r="X931" s="152"/>
      <c r="Y931" s="152"/>
      <c r="Z931" s="152"/>
      <c r="AA931" s="152"/>
      <c r="AB931" s="152"/>
      <c r="AC931" s="152"/>
      <c r="AD931" s="152"/>
      <c r="AE931" s="152"/>
      <c r="AF931" s="152"/>
      <c r="AG931" s="152"/>
      <c r="AH931" s="152"/>
      <c r="AI931" s="107"/>
      <c r="AJ931" s="107"/>
      <c r="AK931" s="107"/>
      <c r="AL931" s="107"/>
      <c r="AM931" s="107"/>
      <c r="AN931" s="107"/>
      <c r="AO931" s="107"/>
      <c r="AP931" s="107"/>
      <c r="AQ931" s="107"/>
      <c r="AR931" s="107"/>
      <c r="AS931" s="107"/>
      <c r="AT931" s="107"/>
      <c r="AU931" s="107"/>
      <c r="AV931" s="107"/>
      <c r="AW931" s="107"/>
      <c r="AX931" s="107"/>
    </row>
    <row r="932">
      <c r="A932" s="61"/>
      <c r="B932" s="61"/>
      <c r="C932" s="61"/>
      <c r="D932" s="135"/>
      <c r="E932" s="148" t="s">
        <v>2693</v>
      </c>
      <c r="F932" s="148"/>
      <c r="G932" s="148"/>
      <c r="H932" s="148"/>
      <c r="I932" s="125"/>
      <c r="J932" s="125"/>
      <c r="K932" s="125"/>
      <c r="L932" s="61"/>
      <c r="M932" s="61"/>
      <c r="N932" s="151"/>
      <c r="O932" s="125"/>
      <c r="P932" s="152"/>
      <c r="Q932" s="152"/>
      <c r="R932" s="152"/>
      <c r="S932" s="151"/>
      <c r="T932" s="152"/>
      <c r="U932" s="152"/>
      <c r="V932" s="152"/>
      <c r="W932" s="125"/>
      <c r="X932" s="152"/>
      <c r="Y932" s="152"/>
      <c r="Z932" s="152"/>
      <c r="AA932" s="152"/>
      <c r="AB932" s="152"/>
      <c r="AC932" s="152"/>
      <c r="AD932" s="152"/>
      <c r="AE932" s="152"/>
      <c r="AF932" s="152"/>
      <c r="AG932" s="152"/>
      <c r="AH932" s="152"/>
      <c r="AI932" s="107"/>
      <c r="AJ932" s="107"/>
      <c r="AK932" s="107"/>
      <c r="AL932" s="107"/>
      <c r="AM932" s="107"/>
      <c r="AN932" s="107"/>
      <c r="AO932" s="107"/>
      <c r="AP932" s="107"/>
      <c r="AQ932" s="107"/>
      <c r="AR932" s="107"/>
      <c r="AS932" s="107"/>
      <c r="AT932" s="107"/>
      <c r="AU932" s="107"/>
      <c r="AV932" s="107"/>
      <c r="AW932" s="107"/>
      <c r="AX932" s="107"/>
    </row>
    <row r="933">
      <c r="A933" s="61"/>
      <c r="B933" s="61"/>
      <c r="C933" s="61"/>
      <c r="D933" s="148" t="s">
        <v>2694</v>
      </c>
      <c r="E933" s="148"/>
      <c r="F933" s="148"/>
      <c r="G933" s="148"/>
      <c r="H933" s="148"/>
      <c r="I933" s="125"/>
      <c r="J933" s="125"/>
      <c r="K933" s="125"/>
      <c r="L933" s="61"/>
      <c r="M933" s="61"/>
      <c r="N933" s="151"/>
      <c r="O933" s="125"/>
      <c r="P933" s="152"/>
      <c r="Q933" s="152"/>
      <c r="R933" s="152"/>
      <c r="S933" s="151"/>
      <c r="T933" s="152"/>
      <c r="U933" s="152"/>
      <c r="V933" s="152"/>
      <c r="W933" s="125"/>
      <c r="X933" s="152"/>
      <c r="Y933" s="152"/>
      <c r="Z933" s="152"/>
      <c r="AA933" s="152"/>
      <c r="AB933" s="152"/>
      <c r="AC933" s="152"/>
      <c r="AD933" s="152"/>
      <c r="AE933" s="152"/>
      <c r="AF933" s="152"/>
      <c r="AG933" s="152"/>
      <c r="AH933" s="152"/>
      <c r="AI933" s="107"/>
      <c r="AJ933" s="107"/>
      <c r="AK933" s="107"/>
      <c r="AL933" s="107"/>
      <c r="AM933" s="107"/>
      <c r="AN933" s="107"/>
      <c r="AO933" s="107"/>
      <c r="AP933" s="107"/>
      <c r="AQ933" s="107"/>
      <c r="AR933" s="107"/>
      <c r="AS933" s="107"/>
      <c r="AT933" s="107"/>
      <c r="AU933" s="107"/>
      <c r="AV933" s="107"/>
      <c r="AW933" s="107"/>
      <c r="AX933" s="107"/>
    </row>
    <row r="934">
      <c r="A934" s="61"/>
      <c r="B934" s="61"/>
      <c r="C934" s="62"/>
      <c r="D934" s="148" t="s">
        <v>2016</v>
      </c>
      <c r="E934" s="148"/>
      <c r="F934" s="148"/>
      <c r="G934" s="148"/>
      <c r="H934" s="148"/>
      <c r="I934" s="135"/>
      <c r="J934" s="135"/>
      <c r="K934" s="135"/>
      <c r="L934" s="62"/>
      <c r="M934" s="62"/>
      <c r="N934" s="151"/>
      <c r="O934" s="135"/>
      <c r="P934" s="152"/>
      <c r="Q934" s="152"/>
      <c r="R934" s="152"/>
      <c r="S934" s="151"/>
      <c r="T934" s="152"/>
      <c r="U934" s="152"/>
      <c r="V934" s="152"/>
      <c r="W934" s="135"/>
      <c r="X934" s="152"/>
      <c r="Y934" s="152"/>
      <c r="Z934" s="152"/>
      <c r="AA934" s="152"/>
      <c r="AB934" s="152"/>
      <c r="AC934" s="152"/>
      <c r="AD934" s="152"/>
      <c r="AE934" s="152"/>
      <c r="AF934" s="152"/>
      <c r="AG934" s="152"/>
      <c r="AH934" s="152"/>
      <c r="AI934" s="107"/>
      <c r="AJ934" s="107"/>
      <c r="AK934" s="107"/>
      <c r="AL934" s="107"/>
      <c r="AM934" s="107"/>
      <c r="AN934" s="107"/>
      <c r="AO934" s="107"/>
      <c r="AP934" s="107"/>
      <c r="AQ934" s="107"/>
      <c r="AR934" s="107"/>
      <c r="AS934" s="107"/>
      <c r="AT934" s="107"/>
      <c r="AU934" s="107"/>
      <c r="AV934" s="107"/>
      <c r="AW934" s="107"/>
      <c r="AX934" s="107"/>
    </row>
    <row r="935">
      <c r="A935" s="422">
        <v>105.0</v>
      </c>
      <c r="B935" s="61"/>
      <c r="C935" s="225" t="s">
        <v>1829</v>
      </c>
      <c r="D935" s="148" t="s">
        <v>2687</v>
      </c>
      <c r="E935" s="148"/>
      <c r="F935" s="148"/>
      <c r="G935" s="148"/>
      <c r="H935" s="148"/>
      <c r="I935" s="449" t="s">
        <v>2028</v>
      </c>
      <c r="J935" s="449"/>
      <c r="K935" s="449" t="s">
        <v>1830</v>
      </c>
      <c r="L935" s="157" t="s">
        <v>1990</v>
      </c>
      <c r="M935" s="157" t="s">
        <v>2738</v>
      </c>
      <c r="N935" s="151"/>
      <c r="O935" s="449" t="s">
        <v>2247</v>
      </c>
      <c r="P935" s="152"/>
      <c r="Q935" s="152"/>
      <c r="R935" s="152"/>
      <c r="S935" s="151"/>
      <c r="T935" s="152"/>
      <c r="U935" s="152"/>
      <c r="V935" s="152"/>
      <c r="W935" s="449" t="s">
        <v>290</v>
      </c>
      <c r="X935" s="152"/>
      <c r="Y935" s="152"/>
      <c r="Z935" s="152"/>
      <c r="AA935" s="152"/>
      <c r="AB935" s="152"/>
      <c r="AC935" s="152"/>
      <c r="AD935" s="152"/>
      <c r="AE935" s="152"/>
      <c r="AF935" s="152"/>
      <c r="AG935" s="152"/>
      <c r="AH935" s="152"/>
      <c r="AI935" s="107"/>
      <c r="AJ935" s="107"/>
      <c r="AK935" s="107"/>
      <c r="AL935" s="107"/>
      <c r="AM935" s="107"/>
      <c r="AN935" s="107"/>
      <c r="AO935" s="107"/>
      <c r="AP935" s="107"/>
      <c r="AQ935" s="107"/>
      <c r="AR935" s="107"/>
      <c r="AS935" s="107"/>
      <c r="AT935" s="107"/>
      <c r="AU935" s="107"/>
      <c r="AV935" s="107"/>
      <c r="AW935" s="107"/>
      <c r="AX935" s="107"/>
    </row>
    <row r="936">
      <c r="A936" s="61"/>
      <c r="B936" s="61"/>
      <c r="C936" s="61"/>
      <c r="D936" s="148" t="s">
        <v>2689</v>
      </c>
      <c r="E936" s="148"/>
      <c r="F936" s="148"/>
      <c r="G936" s="148"/>
      <c r="H936" s="148"/>
      <c r="I936" s="125"/>
      <c r="J936" s="125"/>
      <c r="K936" s="125"/>
      <c r="L936" s="61"/>
      <c r="M936" s="61"/>
      <c r="N936" s="151"/>
      <c r="O936" s="125"/>
      <c r="P936" s="152"/>
      <c r="Q936" s="152"/>
      <c r="R936" s="152"/>
      <c r="S936" s="151"/>
      <c r="T936" s="152"/>
      <c r="U936" s="152"/>
      <c r="V936" s="152"/>
      <c r="W936" s="125"/>
      <c r="X936" s="152"/>
      <c r="Y936" s="152"/>
      <c r="Z936" s="152"/>
      <c r="AA936" s="152"/>
      <c r="AB936" s="152"/>
      <c r="AC936" s="152"/>
      <c r="AD936" s="152"/>
      <c r="AE936" s="152"/>
      <c r="AF936" s="152"/>
      <c r="AG936" s="152"/>
      <c r="AH936" s="152"/>
      <c r="AI936" s="107"/>
      <c r="AJ936" s="107"/>
      <c r="AK936" s="107"/>
      <c r="AL936" s="107"/>
      <c r="AM936" s="107"/>
      <c r="AN936" s="107"/>
      <c r="AO936" s="107"/>
      <c r="AP936" s="107"/>
      <c r="AQ936" s="107"/>
      <c r="AR936" s="107"/>
      <c r="AS936" s="107"/>
      <c r="AT936" s="107"/>
      <c r="AU936" s="107"/>
      <c r="AV936" s="107"/>
      <c r="AW936" s="107"/>
      <c r="AX936" s="107"/>
    </row>
    <row r="937">
      <c r="A937" s="61"/>
      <c r="B937" s="61"/>
      <c r="C937" s="61"/>
      <c r="D937" s="551" t="s">
        <v>2690</v>
      </c>
      <c r="E937" s="529" t="s">
        <v>2551</v>
      </c>
      <c r="F937" s="148"/>
      <c r="G937" s="148"/>
      <c r="H937" s="148"/>
      <c r="I937" s="125"/>
      <c r="J937" s="125"/>
      <c r="K937" s="125"/>
      <c r="L937" s="61"/>
      <c r="M937" s="61"/>
      <c r="N937" s="151"/>
      <c r="O937" s="125"/>
      <c r="P937" s="152"/>
      <c r="Q937" s="152"/>
      <c r="R937" s="152"/>
      <c r="S937" s="151"/>
      <c r="T937" s="152"/>
      <c r="U937" s="152"/>
      <c r="V937" s="152"/>
      <c r="W937" s="125"/>
      <c r="X937" s="152"/>
      <c r="Y937" s="152"/>
      <c r="Z937" s="152"/>
      <c r="AA937" s="152"/>
      <c r="AB937" s="152"/>
      <c r="AC937" s="152"/>
      <c r="AD937" s="152"/>
      <c r="AE937" s="152"/>
      <c r="AF937" s="152"/>
      <c r="AG937" s="152"/>
      <c r="AH937" s="152"/>
      <c r="AI937" s="107"/>
      <c r="AJ937" s="107"/>
      <c r="AK937" s="107"/>
      <c r="AL937" s="107"/>
      <c r="AM937" s="107"/>
      <c r="AN937" s="107"/>
      <c r="AO937" s="107"/>
      <c r="AP937" s="107"/>
      <c r="AQ937" s="107"/>
      <c r="AR937" s="107"/>
      <c r="AS937" s="107"/>
      <c r="AT937" s="107"/>
      <c r="AU937" s="107"/>
      <c r="AV937" s="107"/>
      <c r="AW937" s="107"/>
      <c r="AX937" s="107"/>
    </row>
    <row r="938">
      <c r="A938" s="61"/>
      <c r="B938" s="61"/>
      <c r="C938" s="61"/>
      <c r="D938" s="135"/>
      <c r="E938" s="529" t="s">
        <v>2691</v>
      </c>
      <c r="F938" s="148"/>
      <c r="G938" s="148"/>
      <c r="H938" s="148"/>
      <c r="I938" s="125"/>
      <c r="J938" s="125"/>
      <c r="K938" s="125"/>
      <c r="L938" s="61"/>
      <c r="M938" s="61"/>
      <c r="N938" s="151"/>
      <c r="O938" s="125"/>
      <c r="P938" s="152"/>
      <c r="Q938" s="152"/>
      <c r="R938" s="152"/>
      <c r="S938" s="151"/>
      <c r="T938" s="152"/>
      <c r="U938" s="152"/>
      <c r="V938" s="152"/>
      <c r="W938" s="125"/>
      <c r="X938" s="152"/>
      <c r="Y938" s="152"/>
      <c r="Z938" s="152"/>
      <c r="AA938" s="152"/>
      <c r="AB938" s="152"/>
      <c r="AC938" s="152"/>
      <c r="AD938" s="152"/>
      <c r="AE938" s="152"/>
      <c r="AF938" s="152"/>
      <c r="AG938" s="152"/>
      <c r="AH938" s="152"/>
      <c r="AI938" s="107"/>
      <c r="AJ938" s="107"/>
      <c r="AK938" s="107"/>
      <c r="AL938" s="107"/>
      <c r="AM938" s="107"/>
      <c r="AN938" s="107"/>
      <c r="AO938" s="107"/>
      <c r="AP938" s="107"/>
      <c r="AQ938" s="107"/>
      <c r="AR938" s="107"/>
      <c r="AS938" s="107"/>
      <c r="AT938" s="107"/>
      <c r="AU938" s="107"/>
      <c r="AV938" s="107"/>
      <c r="AW938" s="107"/>
      <c r="AX938" s="107"/>
    </row>
    <row r="939">
      <c r="A939" s="61"/>
      <c r="B939" s="61"/>
      <c r="C939" s="61"/>
      <c r="D939" s="148" t="s">
        <v>2692</v>
      </c>
      <c r="E939" s="148"/>
      <c r="F939" s="148"/>
      <c r="G939" s="148"/>
      <c r="H939" s="148"/>
      <c r="I939" s="125"/>
      <c r="J939" s="125"/>
      <c r="K939" s="125"/>
      <c r="L939" s="61"/>
      <c r="M939" s="61"/>
      <c r="N939" s="151"/>
      <c r="O939" s="125"/>
      <c r="P939" s="152"/>
      <c r="Q939" s="152"/>
      <c r="R939" s="152"/>
      <c r="S939" s="151"/>
      <c r="T939" s="152"/>
      <c r="U939" s="152"/>
      <c r="V939" s="152"/>
      <c r="W939" s="125"/>
      <c r="X939" s="152"/>
      <c r="Y939" s="152"/>
      <c r="Z939" s="152"/>
      <c r="AA939" s="152"/>
      <c r="AB939" s="152"/>
      <c r="AC939" s="152"/>
      <c r="AD939" s="152"/>
      <c r="AE939" s="152"/>
      <c r="AF939" s="152"/>
      <c r="AG939" s="152"/>
      <c r="AH939" s="152"/>
      <c r="AI939" s="107"/>
      <c r="AJ939" s="107"/>
      <c r="AK939" s="107"/>
      <c r="AL939" s="107"/>
      <c r="AM939" s="107"/>
      <c r="AN939" s="107"/>
      <c r="AO939" s="107"/>
      <c r="AP939" s="107"/>
      <c r="AQ939" s="107"/>
      <c r="AR939" s="107"/>
      <c r="AS939" s="107"/>
      <c r="AT939" s="107"/>
      <c r="AU939" s="107"/>
      <c r="AV939" s="107"/>
      <c r="AW939" s="107"/>
      <c r="AX939" s="107"/>
    </row>
    <row r="940">
      <c r="A940" s="61"/>
      <c r="B940" s="61"/>
      <c r="C940" s="61"/>
      <c r="D940" s="449" t="s">
        <v>2014</v>
      </c>
      <c r="E940" s="148" t="s">
        <v>2554</v>
      </c>
      <c r="F940" s="148"/>
      <c r="G940" s="148"/>
      <c r="H940" s="148"/>
      <c r="I940" s="125"/>
      <c r="J940" s="125"/>
      <c r="K940" s="125"/>
      <c r="L940" s="61"/>
      <c r="M940" s="61"/>
      <c r="N940" s="151"/>
      <c r="O940" s="125"/>
      <c r="P940" s="152"/>
      <c r="Q940" s="152"/>
      <c r="R940" s="152"/>
      <c r="S940" s="151"/>
      <c r="T940" s="152"/>
      <c r="U940" s="152"/>
      <c r="V940" s="152"/>
      <c r="W940" s="125"/>
      <c r="X940" s="152"/>
      <c r="Y940" s="152"/>
      <c r="Z940" s="152"/>
      <c r="AA940" s="152"/>
      <c r="AB940" s="152"/>
      <c r="AC940" s="152"/>
      <c r="AD940" s="152"/>
      <c r="AE940" s="152"/>
      <c r="AF940" s="152"/>
      <c r="AG940" s="152"/>
      <c r="AH940" s="152"/>
      <c r="AI940" s="107"/>
      <c r="AJ940" s="107"/>
      <c r="AK940" s="107"/>
      <c r="AL940" s="107"/>
      <c r="AM940" s="107"/>
      <c r="AN940" s="107"/>
      <c r="AO940" s="107"/>
      <c r="AP940" s="107"/>
      <c r="AQ940" s="107"/>
      <c r="AR940" s="107"/>
      <c r="AS940" s="107"/>
      <c r="AT940" s="107"/>
      <c r="AU940" s="107"/>
      <c r="AV940" s="107"/>
      <c r="AW940" s="107"/>
      <c r="AX940" s="107"/>
    </row>
    <row r="941">
      <c r="A941" s="61"/>
      <c r="B941" s="61"/>
      <c r="C941" s="61"/>
      <c r="D941" s="135"/>
      <c r="E941" s="148" t="s">
        <v>2693</v>
      </c>
      <c r="F941" s="148"/>
      <c r="G941" s="148"/>
      <c r="H941" s="148"/>
      <c r="I941" s="125"/>
      <c r="J941" s="125"/>
      <c r="K941" s="125"/>
      <c r="L941" s="61"/>
      <c r="M941" s="61"/>
      <c r="N941" s="151"/>
      <c r="O941" s="125"/>
      <c r="P941" s="152"/>
      <c r="Q941" s="152"/>
      <c r="R941" s="152"/>
      <c r="S941" s="151"/>
      <c r="T941" s="152"/>
      <c r="U941" s="152"/>
      <c r="V941" s="152"/>
      <c r="W941" s="125"/>
      <c r="X941" s="152"/>
      <c r="Y941" s="152"/>
      <c r="Z941" s="152"/>
      <c r="AA941" s="152"/>
      <c r="AB941" s="152"/>
      <c r="AC941" s="152"/>
      <c r="AD941" s="152"/>
      <c r="AE941" s="152"/>
      <c r="AF941" s="152"/>
      <c r="AG941" s="152"/>
      <c r="AH941" s="152"/>
      <c r="AI941" s="107"/>
      <c r="AJ941" s="107"/>
      <c r="AK941" s="107"/>
      <c r="AL941" s="107"/>
      <c r="AM941" s="107"/>
      <c r="AN941" s="107"/>
      <c r="AO941" s="107"/>
      <c r="AP941" s="107"/>
      <c r="AQ941" s="107"/>
      <c r="AR941" s="107"/>
      <c r="AS941" s="107"/>
      <c r="AT941" s="107"/>
      <c r="AU941" s="107"/>
      <c r="AV941" s="107"/>
      <c r="AW941" s="107"/>
      <c r="AX941" s="107"/>
    </row>
    <row r="942">
      <c r="A942" s="61"/>
      <c r="B942" s="61"/>
      <c r="C942" s="61"/>
      <c r="D942" s="148" t="s">
        <v>2694</v>
      </c>
      <c r="E942" s="148"/>
      <c r="F942" s="148"/>
      <c r="G942" s="148"/>
      <c r="H942" s="148"/>
      <c r="I942" s="125"/>
      <c r="J942" s="125"/>
      <c r="K942" s="125"/>
      <c r="L942" s="61"/>
      <c r="M942" s="61"/>
      <c r="N942" s="151"/>
      <c r="O942" s="125"/>
      <c r="P942" s="152"/>
      <c r="Q942" s="152"/>
      <c r="R942" s="152"/>
      <c r="S942" s="151"/>
      <c r="T942" s="152"/>
      <c r="U942" s="152"/>
      <c r="V942" s="152"/>
      <c r="W942" s="125"/>
      <c r="X942" s="152"/>
      <c r="Y942" s="152"/>
      <c r="Z942" s="152"/>
      <c r="AA942" s="152"/>
      <c r="AB942" s="152"/>
      <c r="AC942" s="152"/>
      <c r="AD942" s="152"/>
      <c r="AE942" s="152"/>
      <c r="AF942" s="152"/>
      <c r="AG942" s="152"/>
      <c r="AH942" s="152"/>
      <c r="AI942" s="107"/>
      <c r="AJ942" s="107"/>
      <c r="AK942" s="107"/>
      <c r="AL942" s="107"/>
      <c r="AM942" s="107"/>
      <c r="AN942" s="107"/>
      <c r="AO942" s="107"/>
      <c r="AP942" s="107"/>
      <c r="AQ942" s="107"/>
      <c r="AR942" s="107"/>
      <c r="AS942" s="107"/>
      <c r="AT942" s="107"/>
      <c r="AU942" s="107"/>
      <c r="AV942" s="107"/>
      <c r="AW942" s="107"/>
      <c r="AX942" s="107"/>
    </row>
    <row r="943">
      <c r="A943" s="61"/>
      <c r="B943" s="62"/>
      <c r="C943" s="62"/>
      <c r="D943" s="148" t="s">
        <v>2016</v>
      </c>
      <c r="E943" s="148"/>
      <c r="F943" s="148"/>
      <c r="G943" s="148"/>
      <c r="H943" s="148"/>
      <c r="I943" s="135"/>
      <c r="J943" s="135"/>
      <c r="K943" s="135"/>
      <c r="L943" s="62"/>
      <c r="M943" s="62"/>
      <c r="N943" s="151"/>
      <c r="O943" s="135"/>
      <c r="P943" s="152"/>
      <c r="Q943" s="152"/>
      <c r="R943" s="152"/>
      <c r="S943" s="151"/>
      <c r="T943" s="152"/>
      <c r="U943" s="152"/>
      <c r="V943" s="152"/>
      <c r="W943" s="135"/>
      <c r="X943" s="152"/>
      <c r="Y943" s="152"/>
      <c r="Z943" s="152"/>
      <c r="AA943" s="152"/>
      <c r="AB943" s="152"/>
      <c r="AC943" s="152"/>
      <c r="AD943" s="152"/>
      <c r="AE943" s="152"/>
      <c r="AF943" s="152"/>
      <c r="AG943" s="152"/>
      <c r="AH943" s="152"/>
      <c r="AI943" s="107"/>
      <c r="AJ943" s="107"/>
      <c r="AK943" s="107"/>
      <c r="AL943" s="107"/>
      <c r="AM943" s="107"/>
      <c r="AN943" s="107"/>
      <c r="AO943" s="107"/>
      <c r="AP943" s="107"/>
      <c r="AQ943" s="107"/>
      <c r="AR943" s="107"/>
      <c r="AS943" s="107"/>
      <c r="AT943" s="107"/>
      <c r="AU943" s="107"/>
      <c r="AV943" s="107"/>
      <c r="AW943" s="107"/>
      <c r="AX943" s="107"/>
    </row>
    <row r="944">
      <c r="A944" s="422">
        <v>106.0</v>
      </c>
      <c r="B944" s="571" t="s">
        <v>2338</v>
      </c>
      <c r="C944" s="157" t="s">
        <v>1842</v>
      </c>
      <c r="D944" s="148" t="s">
        <v>2687</v>
      </c>
      <c r="E944" s="148"/>
      <c r="F944" s="148"/>
      <c r="G944" s="148"/>
      <c r="H944" s="148"/>
      <c r="I944" s="449" t="s">
        <v>2339</v>
      </c>
      <c r="J944" s="449" t="s">
        <v>1844</v>
      </c>
      <c r="K944" s="449" t="s">
        <v>1843</v>
      </c>
      <c r="L944" s="157" t="s">
        <v>1990</v>
      </c>
      <c r="M944" s="156" t="s">
        <v>2228</v>
      </c>
      <c r="N944" s="151"/>
      <c r="O944" s="449" t="s">
        <v>2080</v>
      </c>
      <c r="P944" s="152"/>
      <c r="Q944" s="152"/>
      <c r="R944" s="152"/>
      <c r="S944" s="151"/>
      <c r="T944" s="152"/>
      <c r="U944" s="152"/>
      <c r="V944" s="152"/>
      <c r="W944" s="449" t="s">
        <v>290</v>
      </c>
      <c r="X944" s="152"/>
      <c r="Y944" s="152"/>
      <c r="Z944" s="152"/>
      <c r="AA944" s="152"/>
      <c r="AB944" s="152"/>
      <c r="AC944" s="152"/>
      <c r="AD944" s="152"/>
      <c r="AE944" s="152"/>
      <c r="AF944" s="152"/>
      <c r="AG944" s="152"/>
      <c r="AH944" s="152"/>
      <c r="AI944" s="107"/>
      <c r="AJ944" s="107"/>
      <c r="AK944" s="107"/>
      <c r="AL944" s="107"/>
      <c r="AM944" s="107"/>
      <c r="AN944" s="107"/>
      <c r="AO944" s="107"/>
      <c r="AP944" s="107"/>
      <c r="AQ944" s="107"/>
      <c r="AR944" s="107"/>
      <c r="AS944" s="107"/>
      <c r="AT944" s="107"/>
      <c r="AU944" s="107"/>
      <c r="AV944" s="107"/>
      <c r="AW944" s="107"/>
      <c r="AX944" s="107"/>
    </row>
    <row r="945">
      <c r="A945" s="61"/>
      <c r="B945" s="61"/>
      <c r="C945" s="61"/>
      <c r="D945" s="148" t="s">
        <v>2689</v>
      </c>
      <c r="E945" s="148"/>
      <c r="F945" s="148"/>
      <c r="G945" s="148"/>
      <c r="H945" s="148"/>
      <c r="I945" s="125"/>
      <c r="J945" s="125"/>
      <c r="K945" s="125"/>
      <c r="L945" s="61"/>
      <c r="M945" s="61"/>
      <c r="N945" s="151"/>
      <c r="O945" s="125"/>
      <c r="P945" s="152"/>
      <c r="Q945" s="152"/>
      <c r="R945" s="152"/>
      <c r="S945" s="151"/>
      <c r="T945" s="152"/>
      <c r="U945" s="152"/>
      <c r="V945" s="152"/>
      <c r="W945" s="125"/>
      <c r="X945" s="152"/>
      <c r="Y945" s="152"/>
      <c r="Z945" s="152"/>
      <c r="AA945" s="152"/>
      <c r="AB945" s="152"/>
      <c r="AC945" s="152"/>
      <c r="AD945" s="152"/>
      <c r="AE945" s="152"/>
      <c r="AF945" s="152"/>
      <c r="AG945" s="152"/>
      <c r="AH945" s="152"/>
      <c r="AI945" s="107"/>
      <c r="AJ945" s="107"/>
      <c r="AK945" s="107"/>
      <c r="AL945" s="107"/>
      <c r="AM945" s="107"/>
      <c r="AN945" s="107"/>
      <c r="AO945" s="107"/>
      <c r="AP945" s="107"/>
      <c r="AQ945" s="107"/>
      <c r="AR945" s="107"/>
      <c r="AS945" s="107"/>
      <c r="AT945" s="107"/>
      <c r="AU945" s="107"/>
      <c r="AV945" s="107"/>
      <c r="AW945" s="107"/>
      <c r="AX945" s="107"/>
    </row>
    <row r="946">
      <c r="A946" s="61"/>
      <c r="B946" s="61"/>
      <c r="C946" s="61"/>
      <c r="D946" s="551" t="s">
        <v>2690</v>
      </c>
      <c r="E946" s="529" t="s">
        <v>2551</v>
      </c>
      <c r="F946" s="148"/>
      <c r="G946" s="148"/>
      <c r="H946" s="148"/>
      <c r="I946" s="125"/>
      <c r="J946" s="125"/>
      <c r="K946" s="125"/>
      <c r="L946" s="61"/>
      <c r="M946" s="61"/>
      <c r="N946" s="151"/>
      <c r="O946" s="125"/>
      <c r="P946" s="152"/>
      <c r="Q946" s="152"/>
      <c r="R946" s="152"/>
      <c r="S946" s="151"/>
      <c r="T946" s="152"/>
      <c r="U946" s="152"/>
      <c r="V946" s="152"/>
      <c r="W946" s="125"/>
      <c r="X946" s="152"/>
      <c r="Y946" s="152"/>
      <c r="Z946" s="152"/>
      <c r="AA946" s="152"/>
      <c r="AB946" s="152"/>
      <c r="AC946" s="152"/>
      <c r="AD946" s="152"/>
      <c r="AE946" s="152"/>
      <c r="AF946" s="152"/>
      <c r="AG946" s="152"/>
      <c r="AH946" s="152"/>
      <c r="AI946" s="107"/>
      <c r="AJ946" s="107"/>
      <c r="AK946" s="107"/>
      <c r="AL946" s="107"/>
      <c r="AM946" s="107"/>
      <c r="AN946" s="107"/>
      <c r="AO946" s="107"/>
      <c r="AP946" s="107"/>
      <c r="AQ946" s="107"/>
      <c r="AR946" s="107"/>
      <c r="AS946" s="107"/>
      <c r="AT946" s="107"/>
      <c r="AU946" s="107"/>
      <c r="AV946" s="107"/>
      <c r="AW946" s="107"/>
      <c r="AX946" s="107"/>
    </row>
    <row r="947">
      <c r="A947" s="61"/>
      <c r="B947" s="61"/>
      <c r="C947" s="61"/>
      <c r="D947" s="135"/>
      <c r="E947" s="529" t="s">
        <v>2691</v>
      </c>
      <c r="F947" s="148"/>
      <c r="G947" s="148"/>
      <c r="H947" s="148"/>
      <c r="I947" s="125"/>
      <c r="J947" s="125"/>
      <c r="K947" s="125"/>
      <c r="L947" s="61"/>
      <c r="M947" s="61"/>
      <c r="N947" s="151"/>
      <c r="O947" s="125"/>
      <c r="P947" s="152"/>
      <c r="Q947" s="152"/>
      <c r="R947" s="152"/>
      <c r="S947" s="151"/>
      <c r="T947" s="152"/>
      <c r="U947" s="152"/>
      <c r="V947" s="152"/>
      <c r="W947" s="125"/>
      <c r="X947" s="152"/>
      <c r="Y947" s="152"/>
      <c r="Z947" s="152"/>
      <c r="AA947" s="152"/>
      <c r="AB947" s="152"/>
      <c r="AC947" s="152"/>
      <c r="AD947" s="152"/>
      <c r="AE947" s="152"/>
      <c r="AF947" s="152"/>
      <c r="AG947" s="152"/>
      <c r="AH947" s="152"/>
      <c r="AI947" s="107"/>
      <c r="AJ947" s="107"/>
      <c r="AK947" s="107"/>
      <c r="AL947" s="107"/>
      <c r="AM947" s="107"/>
      <c r="AN947" s="107"/>
      <c r="AO947" s="107"/>
      <c r="AP947" s="107"/>
      <c r="AQ947" s="107"/>
      <c r="AR947" s="107"/>
      <c r="AS947" s="107"/>
      <c r="AT947" s="107"/>
      <c r="AU947" s="107"/>
      <c r="AV947" s="107"/>
      <c r="AW947" s="107"/>
      <c r="AX947" s="107"/>
    </row>
    <row r="948">
      <c r="A948" s="61"/>
      <c r="B948" s="61"/>
      <c r="C948" s="61"/>
      <c r="D948" s="148" t="s">
        <v>2692</v>
      </c>
      <c r="E948" s="148"/>
      <c r="F948" s="148"/>
      <c r="G948" s="148"/>
      <c r="H948" s="148"/>
      <c r="I948" s="125"/>
      <c r="J948" s="125"/>
      <c r="K948" s="125"/>
      <c r="L948" s="61"/>
      <c r="M948" s="61"/>
      <c r="N948" s="151"/>
      <c r="O948" s="125"/>
      <c r="P948" s="152"/>
      <c r="Q948" s="152"/>
      <c r="R948" s="152"/>
      <c r="S948" s="151"/>
      <c r="T948" s="152"/>
      <c r="U948" s="152"/>
      <c r="V948" s="152"/>
      <c r="W948" s="125"/>
      <c r="X948" s="152"/>
      <c r="Y948" s="152"/>
      <c r="Z948" s="152"/>
      <c r="AA948" s="152"/>
      <c r="AB948" s="152"/>
      <c r="AC948" s="152"/>
      <c r="AD948" s="152"/>
      <c r="AE948" s="152"/>
      <c r="AF948" s="152"/>
      <c r="AG948" s="152"/>
      <c r="AH948" s="152"/>
      <c r="AI948" s="107"/>
      <c r="AJ948" s="107"/>
      <c r="AK948" s="107"/>
      <c r="AL948" s="107"/>
      <c r="AM948" s="107"/>
      <c r="AN948" s="107"/>
      <c r="AO948" s="107"/>
      <c r="AP948" s="107"/>
      <c r="AQ948" s="107"/>
      <c r="AR948" s="107"/>
      <c r="AS948" s="107"/>
      <c r="AT948" s="107"/>
      <c r="AU948" s="107"/>
      <c r="AV948" s="107"/>
      <c r="AW948" s="107"/>
      <c r="AX948" s="107"/>
    </row>
    <row r="949">
      <c r="A949" s="61"/>
      <c r="B949" s="61"/>
      <c r="C949" s="61"/>
      <c r="D949" s="449" t="s">
        <v>2014</v>
      </c>
      <c r="E949" s="148" t="s">
        <v>2554</v>
      </c>
      <c r="F949" s="148"/>
      <c r="G949" s="148"/>
      <c r="H949" s="148"/>
      <c r="I949" s="125"/>
      <c r="J949" s="125"/>
      <c r="K949" s="125"/>
      <c r="L949" s="61"/>
      <c r="M949" s="61"/>
      <c r="N949" s="151"/>
      <c r="O949" s="125"/>
      <c r="P949" s="152"/>
      <c r="Q949" s="152"/>
      <c r="R949" s="152"/>
      <c r="S949" s="151"/>
      <c r="T949" s="152"/>
      <c r="U949" s="152"/>
      <c r="V949" s="152"/>
      <c r="W949" s="125"/>
      <c r="X949" s="152"/>
      <c r="Y949" s="152"/>
      <c r="Z949" s="152"/>
      <c r="AA949" s="152"/>
      <c r="AB949" s="152"/>
      <c r="AC949" s="152"/>
      <c r="AD949" s="152"/>
      <c r="AE949" s="152"/>
      <c r="AF949" s="152"/>
      <c r="AG949" s="152"/>
      <c r="AH949" s="152"/>
      <c r="AI949" s="107"/>
      <c r="AJ949" s="107"/>
      <c r="AK949" s="107"/>
      <c r="AL949" s="107"/>
      <c r="AM949" s="107"/>
      <c r="AN949" s="107"/>
      <c r="AO949" s="107"/>
      <c r="AP949" s="107"/>
      <c r="AQ949" s="107"/>
      <c r="AR949" s="107"/>
      <c r="AS949" s="107"/>
      <c r="AT949" s="107"/>
      <c r="AU949" s="107"/>
      <c r="AV949" s="107"/>
      <c r="AW949" s="107"/>
      <c r="AX949" s="107"/>
    </row>
    <row r="950">
      <c r="A950" s="61"/>
      <c r="B950" s="61"/>
      <c r="C950" s="61"/>
      <c r="D950" s="135"/>
      <c r="E950" s="148" t="s">
        <v>2693</v>
      </c>
      <c r="F950" s="148"/>
      <c r="G950" s="148"/>
      <c r="H950" s="148"/>
      <c r="I950" s="125"/>
      <c r="J950" s="125"/>
      <c r="K950" s="125"/>
      <c r="L950" s="61"/>
      <c r="M950" s="61"/>
      <c r="N950" s="151"/>
      <c r="O950" s="125"/>
      <c r="P950" s="152"/>
      <c r="Q950" s="152"/>
      <c r="R950" s="152"/>
      <c r="S950" s="151"/>
      <c r="T950" s="152"/>
      <c r="U950" s="152"/>
      <c r="V950" s="152"/>
      <c r="W950" s="125"/>
      <c r="X950" s="152"/>
      <c r="Y950" s="152"/>
      <c r="Z950" s="152"/>
      <c r="AA950" s="152"/>
      <c r="AB950" s="152"/>
      <c r="AC950" s="152"/>
      <c r="AD950" s="152"/>
      <c r="AE950" s="152"/>
      <c r="AF950" s="152"/>
      <c r="AG950" s="152"/>
      <c r="AH950" s="152"/>
      <c r="AI950" s="107"/>
      <c r="AJ950" s="107"/>
      <c r="AK950" s="107"/>
      <c r="AL950" s="107"/>
      <c r="AM950" s="107"/>
      <c r="AN950" s="107"/>
      <c r="AO950" s="107"/>
      <c r="AP950" s="107"/>
      <c r="AQ950" s="107"/>
      <c r="AR950" s="107"/>
      <c r="AS950" s="107"/>
      <c r="AT950" s="107"/>
      <c r="AU950" s="107"/>
      <c r="AV950" s="107"/>
      <c r="AW950" s="107"/>
      <c r="AX950" s="107"/>
    </row>
    <row r="951">
      <c r="A951" s="61"/>
      <c r="B951" s="61"/>
      <c r="C951" s="61"/>
      <c r="D951" s="148" t="s">
        <v>2694</v>
      </c>
      <c r="E951" s="148"/>
      <c r="F951" s="148"/>
      <c r="G951" s="148"/>
      <c r="H951" s="148"/>
      <c r="I951" s="125"/>
      <c r="J951" s="125"/>
      <c r="K951" s="125"/>
      <c r="L951" s="61"/>
      <c r="M951" s="61"/>
      <c r="N951" s="151"/>
      <c r="O951" s="125"/>
      <c r="P951" s="152"/>
      <c r="Q951" s="152"/>
      <c r="R951" s="152"/>
      <c r="S951" s="151"/>
      <c r="T951" s="152"/>
      <c r="U951" s="152"/>
      <c r="V951" s="152"/>
      <c r="W951" s="125"/>
      <c r="X951" s="152"/>
      <c r="Y951" s="152"/>
      <c r="Z951" s="152"/>
      <c r="AA951" s="152"/>
      <c r="AB951" s="152"/>
      <c r="AC951" s="152"/>
      <c r="AD951" s="152"/>
      <c r="AE951" s="152"/>
      <c r="AF951" s="152"/>
      <c r="AG951" s="152"/>
      <c r="AH951" s="152"/>
      <c r="AI951" s="107"/>
      <c r="AJ951" s="107"/>
      <c r="AK951" s="107"/>
      <c r="AL951" s="107"/>
      <c r="AM951" s="107"/>
      <c r="AN951" s="107"/>
      <c r="AO951" s="107"/>
      <c r="AP951" s="107"/>
      <c r="AQ951" s="107"/>
      <c r="AR951" s="107"/>
      <c r="AS951" s="107"/>
      <c r="AT951" s="107"/>
      <c r="AU951" s="107"/>
      <c r="AV951" s="107"/>
      <c r="AW951" s="107"/>
      <c r="AX951" s="107"/>
    </row>
    <row r="952">
      <c r="A952" s="61"/>
      <c r="B952" s="62"/>
      <c r="C952" s="62"/>
      <c r="D952" s="148" t="s">
        <v>2016</v>
      </c>
      <c r="E952" s="148"/>
      <c r="F952" s="148"/>
      <c r="G952" s="148"/>
      <c r="H952" s="148"/>
      <c r="I952" s="135"/>
      <c r="J952" s="135"/>
      <c r="K952" s="135"/>
      <c r="L952" s="62"/>
      <c r="M952" s="62"/>
      <c r="N952" s="151"/>
      <c r="O952" s="135"/>
      <c r="P952" s="152"/>
      <c r="Q952" s="152"/>
      <c r="R952" s="152"/>
      <c r="S952" s="151"/>
      <c r="T952" s="152"/>
      <c r="U952" s="152"/>
      <c r="V952" s="152"/>
      <c r="W952" s="135"/>
      <c r="X952" s="152"/>
      <c r="Y952" s="152"/>
      <c r="Z952" s="152"/>
      <c r="AA952" s="152"/>
      <c r="AB952" s="152"/>
      <c r="AC952" s="152"/>
      <c r="AD952" s="152"/>
      <c r="AE952" s="152"/>
      <c r="AF952" s="152"/>
      <c r="AG952" s="152"/>
      <c r="AH952" s="152"/>
      <c r="AI952" s="107"/>
      <c r="AJ952" s="107"/>
      <c r="AK952" s="107"/>
      <c r="AL952" s="107"/>
      <c r="AM952" s="107"/>
      <c r="AN952" s="107"/>
      <c r="AO952" s="107"/>
      <c r="AP952" s="107"/>
      <c r="AQ952" s="107"/>
      <c r="AR952" s="107"/>
      <c r="AS952" s="107"/>
      <c r="AT952" s="107"/>
      <c r="AU952" s="107"/>
      <c r="AV952" s="107"/>
      <c r="AW952" s="107"/>
      <c r="AX952" s="107"/>
    </row>
    <row r="953">
      <c r="A953" s="422">
        <v>107.0</v>
      </c>
      <c r="B953" s="496" t="s">
        <v>2739</v>
      </c>
      <c r="C953" s="157" t="s">
        <v>2740</v>
      </c>
      <c r="D953" s="148" t="s">
        <v>2687</v>
      </c>
      <c r="E953" s="148"/>
      <c r="F953" s="449" t="s">
        <v>2359</v>
      </c>
      <c r="G953" s="449" t="s">
        <v>2360</v>
      </c>
      <c r="H953" s="449" t="s">
        <v>2361</v>
      </c>
      <c r="I953" s="566" t="s">
        <v>2362</v>
      </c>
      <c r="J953" s="449"/>
      <c r="K953" s="566" t="s">
        <v>2741</v>
      </c>
      <c r="L953" s="157" t="s">
        <v>237</v>
      </c>
      <c r="M953" s="157" t="s">
        <v>197</v>
      </c>
      <c r="N953" s="183" t="s">
        <v>2030</v>
      </c>
      <c r="O953" s="449" t="s">
        <v>2364</v>
      </c>
      <c r="P953" s="152"/>
      <c r="Q953" s="152"/>
      <c r="R953" s="152"/>
      <c r="S953" s="151"/>
      <c r="T953" s="152"/>
      <c r="U953" s="152"/>
      <c r="V953" s="152"/>
      <c r="W953" s="148"/>
      <c r="X953" s="152"/>
      <c r="Y953" s="152"/>
      <c r="Z953" s="152"/>
      <c r="AA953" s="152"/>
      <c r="AB953" s="152"/>
      <c r="AC953" s="152"/>
      <c r="AD953" s="152"/>
      <c r="AE953" s="152"/>
      <c r="AF953" s="152"/>
      <c r="AG953" s="152"/>
      <c r="AH953" s="152"/>
      <c r="AI953" s="107"/>
      <c r="AJ953" s="107"/>
      <c r="AK953" s="107"/>
      <c r="AL953" s="107"/>
      <c r="AM953" s="107"/>
      <c r="AN953" s="107"/>
      <c r="AO953" s="107"/>
      <c r="AP953" s="107"/>
      <c r="AQ953" s="107"/>
      <c r="AR953" s="107"/>
      <c r="AS953" s="107"/>
      <c r="AT953" s="107"/>
      <c r="AU953" s="107"/>
      <c r="AV953" s="107"/>
      <c r="AW953" s="107"/>
      <c r="AX953" s="107"/>
    </row>
    <row r="954">
      <c r="A954" s="61"/>
      <c r="B954" s="61"/>
      <c r="C954" s="61"/>
      <c r="D954" s="148" t="s">
        <v>2689</v>
      </c>
      <c r="E954" s="148"/>
      <c r="F954" s="125"/>
      <c r="G954" s="125"/>
      <c r="H954" s="125"/>
      <c r="I954" s="125"/>
      <c r="J954" s="125"/>
      <c r="K954" s="125"/>
      <c r="L954" s="61"/>
      <c r="M954" s="61"/>
      <c r="N954" s="61"/>
      <c r="O954" s="125"/>
      <c r="P954" s="152"/>
      <c r="Q954" s="152"/>
      <c r="R954" s="152"/>
      <c r="S954" s="151"/>
      <c r="T954" s="152"/>
      <c r="U954" s="152"/>
      <c r="V954" s="152"/>
      <c r="W954" s="148"/>
      <c r="X954" s="152"/>
      <c r="Y954" s="152"/>
      <c r="Z954" s="152"/>
      <c r="AA954" s="152"/>
      <c r="AB954" s="152"/>
      <c r="AC954" s="152"/>
      <c r="AD954" s="152"/>
      <c r="AE954" s="152"/>
      <c r="AF954" s="152"/>
      <c r="AG954" s="152"/>
      <c r="AH954" s="152"/>
      <c r="AI954" s="107"/>
      <c r="AJ954" s="107"/>
      <c r="AK954" s="107"/>
      <c r="AL954" s="107"/>
      <c r="AM954" s="107"/>
      <c r="AN954" s="107"/>
      <c r="AO954" s="107"/>
      <c r="AP954" s="107"/>
      <c r="AQ954" s="107"/>
      <c r="AR954" s="107"/>
      <c r="AS954" s="107"/>
      <c r="AT954" s="107"/>
      <c r="AU954" s="107"/>
      <c r="AV954" s="107"/>
      <c r="AW954" s="107"/>
      <c r="AX954" s="107"/>
    </row>
    <row r="955">
      <c r="A955" s="61"/>
      <c r="B955" s="61"/>
      <c r="C955" s="61"/>
      <c r="D955" s="551" t="s">
        <v>2690</v>
      </c>
      <c r="E955" s="529" t="s">
        <v>2551</v>
      </c>
      <c r="F955" s="125"/>
      <c r="G955" s="125"/>
      <c r="H955" s="125"/>
      <c r="I955" s="125"/>
      <c r="J955" s="125"/>
      <c r="K955" s="125"/>
      <c r="L955" s="61"/>
      <c r="M955" s="61"/>
      <c r="N955" s="61"/>
      <c r="O955" s="125"/>
      <c r="P955" s="152"/>
      <c r="Q955" s="152"/>
      <c r="R955" s="152"/>
      <c r="S955" s="151"/>
      <c r="T955" s="152"/>
      <c r="U955" s="152"/>
      <c r="V955" s="152"/>
      <c r="W955" s="148"/>
      <c r="X955" s="152"/>
      <c r="Y955" s="152"/>
      <c r="Z955" s="152"/>
      <c r="AA955" s="152"/>
      <c r="AB955" s="152"/>
      <c r="AC955" s="152"/>
      <c r="AD955" s="152"/>
      <c r="AE955" s="152"/>
      <c r="AF955" s="152"/>
      <c r="AG955" s="152"/>
      <c r="AH955" s="152"/>
      <c r="AI955" s="107"/>
      <c r="AJ955" s="107"/>
      <c r="AK955" s="107"/>
      <c r="AL955" s="107"/>
      <c r="AM955" s="107"/>
      <c r="AN955" s="107"/>
      <c r="AO955" s="107"/>
      <c r="AP955" s="107"/>
      <c r="AQ955" s="107"/>
      <c r="AR955" s="107"/>
      <c r="AS955" s="107"/>
      <c r="AT955" s="107"/>
      <c r="AU955" s="107"/>
      <c r="AV955" s="107"/>
      <c r="AW955" s="107"/>
      <c r="AX955" s="107"/>
    </row>
    <row r="956">
      <c r="A956" s="61"/>
      <c r="B956" s="61"/>
      <c r="C956" s="61"/>
      <c r="D956" s="135"/>
      <c r="E956" s="529" t="s">
        <v>2691</v>
      </c>
      <c r="F956" s="125"/>
      <c r="G956" s="125"/>
      <c r="H956" s="125"/>
      <c r="I956" s="125"/>
      <c r="J956" s="125"/>
      <c r="K956" s="125"/>
      <c r="L956" s="61"/>
      <c r="M956" s="61"/>
      <c r="N956" s="61"/>
      <c r="O956" s="125"/>
      <c r="P956" s="152"/>
      <c r="Q956" s="152"/>
      <c r="R956" s="152"/>
      <c r="S956" s="151"/>
      <c r="T956" s="152"/>
      <c r="U956" s="152"/>
      <c r="V956" s="152"/>
      <c r="W956" s="148"/>
      <c r="X956" s="152"/>
      <c r="Y956" s="152"/>
      <c r="Z956" s="152"/>
      <c r="AA956" s="152"/>
      <c r="AB956" s="152"/>
      <c r="AC956" s="152"/>
      <c r="AD956" s="152"/>
      <c r="AE956" s="152"/>
      <c r="AF956" s="152"/>
      <c r="AG956" s="152"/>
      <c r="AH956" s="152"/>
      <c r="AI956" s="107"/>
      <c r="AJ956" s="107"/>
      <c r="AK956" s="107"/>
      <c r="AL956" s="107"/>
      <c r="AM956" s="107"/>
      <c r="AN956" s="107"/>
      <c r="AO956" s="107"/>
      <c r="AP956" s="107"/>
      <c r="AQ956" s="107"/>
      <c r="AR956" s="107"/>
      <c r="AS956" s="107"/>
      <c r="AT956" s="107"/>
      <c r="AU956" s="107"/>
      <c r="AV956" s="107"/>
      <c r="AW956" s="107"/>
      <c r="AX956" s="107"/>
    </row>
    <row r="957">
      <c r="A957" s="61"/>
      <c r="B957" s="61"/>
      <c r="C957" s="61"/>
      <c r="D957" s="148" t="s">
        <v>2692</v>
      </c>
      <c r="E957" s="148"/>
      <c r="F957" s="125"/>
      <c r="G957" s="125"/>
      <c r="H957" s="125"/>
      <c r="I957" s="125"/>
      <c r="J957" s="125"/>
      <c r="K957" s="125"/>
      <c r="L957" s="61"/>
      <c r="M957" s="61"/>
      <c r="N957" s="61"/>
      <c r="O957" s="125"/>
      <c r="P957" s="152"/>
      <c r="Q957" s="152"/>
      <c r="R957" s="152"/>
      <c r="S957" s="151"/>
      <c r="T957" s="152"/>
      <c r="U957" s="152"/>
      <c r="V957" s="152"/>
      <c r="W957" s="148"/>
      <c r="X957" s="152"/>
      <c r="Y957" s="152"/>
      <c r="Z957" s="152"/>
      <c r="AA957" s="152"/>
      <c r="AB957" s="152"/>
      <c r="AC957" s="152"/>
      <c r="AD957" s="152"/>
      <c r="AE957" s="152"/>
      <c r="AF957" s="152"/>
      <c r="AG957" s="152"/>
      <c r="AH957" s="152"/>
      <c r="AI957" s="107"/>
      <c r="AJ957" s="107"/>
      <c r="AK957" s="107"/>
      <c r="AL957" s="107"/>
      <c r="AM957" s="107"/>
      <c r="AN957" s="107"/>
      <c r="AO957" s="107"/>
      <c r="AP957" s="107"/>
      <c r="AQ957" s="107"/>
      <c r="AR957" s="107"/>
      <c r="AS957" s="107"/>
      <c r="AT957" s="107"/>
      <c r="AU957" s="107"/>
      <c r="AV957" s="107"/>
      <c r="AW957" s="107"/>
      <c r="AX957" s="107"/>
    </row>
    <row r="958">
      <c r="A958" s="61"/>
      <c r="B958" s="61"/>
      <c r="C958" s="61"/>
      <c r="D958" s="449" t="s">
        <v>2014</v>
      </c>
      <c r="E958" s="148" t="s">
        <v>2554</v>
      </c>
      <c r="F958" s="125"/>
      <c r="G958" s="125"/>
      <c r="H958" s="125"/>
      <c r="I958" s="125"/>
      <c r="J958" s="125"/>
      <c r="K958" s="125"/>
      <c r="L958" s="61"/>
      <c r="M958" s="61"/>
      <c r="N958" s="61"/>
      <c r="O958" s="125"/>
      <c r="P958" s="152"/>
      <c r="Q958" s="152"/>
      <c r="R958" s="152"/>
      <c r="S958" s="151"/>
      <c r="T958" s="152"/>
      <c r="U958" s="152"/>
      <c r="V958" s="152"/>
      <c r="W958" s="148"/>
      <c r="X958" s="152"/>
      <c r="Y958" s="152"/>
      <c r="Z958" s="152"/>
      <c r="AA958" s="152"/>
      <c r="AB958" s="152"/>
      <c r="AC958" s="152"/>
      <c r="AD958" s="152"/>
      <c r="AE958" s="152"/>
      <c r="AF958" s="152"/>
      <c r="AG958" s="152"/>
      <c r="AH958" s="152"/>
      <c r="AI958" s="107"/>
      <c r="AJ958" s="107"/>
      <c r="AK958" s="107"/>
      <c r="AL958" s="107"/>
      <c r="AM958" s="107"/>
      <c r="AN958" s="107"/>
      <c r="AO958" s="107"/>
      <c r="AP958" s="107"/>
      <c r="AQ958" s="107"/>
      <c r="AR958" s="107"/>
      <c r="AS958" s="107"/>
      <c r="AT958" s="107"/>
      <c r="AU958" s="107"/>
      <c r="AV958" s="107"/>
      <c r="AW958" s="107"/>
      <c r="AX958" s="107"/>
    </row>
    <row r="959">
      <c r="A959" s="61"/>
      <c r="B959" s="61"/>
      <c r="C959" s="61"/>
      <c r="D959" s="135"/>
      <c r="E959" s="148" t="s">
        <v>2693</v>
      </c>
      <c r="F959" s="125"/>
      <c r="G959" s="125"/>
      <c r="H959" s="125"/>
      <c r="I959" s="125"/>
      <c r="J959" s="125"/>
      <c r="K959" s="125"/>
      <c r="L959" s="61"/>
      <c r="M959" s="61"/>
      <c r="N959" s="61"/>
      <c r="O959" s="125"/>
      <c r="P959" s="152"/>
      <c r="Q959" s="152"/>
      <c r="R959" s="152"/>
      <c r="S959" s="151"/>
      <c r="T959" s="152"/>
      <c r="U959" s="152"/>
      <c r="V959" s="152"/>
      <c r="W959" s="148"/>
      <c r="X959" s="152"/>
      <c r="Y959" s="152"/>
      <c r="Z959" s="152"/>
      <c r="AA959" s="152"/>
      <c r="AB959" s="152"/>
      <c r="AC959" s="152"/>
      <c r="AD959" s="152"/>
      <c r="AE959" s="152"/>
      <c r="AF959" s="152"/>
      <c r="AG959" s="152"/>
      <c r="AH959" s="152"/>
      <c r="AI959" s="107"/>
      <c r="AJ959" s="107"/>
      <c r="AK959" s="107"/>
      <c r="AL959" s="107"/>
      <c r="AM959" s="107"/>
      <c r="AN959" s="107"/>
      <c r="AO959" s="107"/>
      <c r="AP959" s="107"/>
      <c r="AQ959" s="107"/>
      <c r="AR959" s="107"/>
      <c r="AS959" s="107"/>
      <c r="AT959" s="107"/>
      <c r="AU959" s="107"/>
      <c r="AV959" s="107"/>
      <c r="AW959" s="107"/>
      <c r="AX959" s="107"/>
    </row>
    <row r="960">
      <c r="A960" s="61"/>
      <c r="B960" s="61"/>
      <c r="C960" s="61"/>
      <c r="D960" s="148" t="s">
        <v>2694</v>
      </c>
      <c r="E960" s="148"/>
      <c r="F960" s="125"/>
      <c r="G960" s="125"/>
      <c r="H960" s="125"/>
      <c r="I960" s="125"/>
      <c r="J960" s="125"/>
      <c r="K960" s="125"/>
      <c r="L960" s="61"/>
      <c r="M960" s="61"/>
      <c r="N960" s="61"/>
      <c r="O960" s="125"/>
      <c r="P960" s="152"/>
      <c r="Q960" s="152"/>
      <c r="R960" s="152"/>
      <c r="S960" s="151"/>
      <c r="T960" s="152"/>
      <c r="U960" s="152"/>
      <c r="V960" s="152"/>
      <c r="W960" s="148"/>
      <c r="X960" s="152"/>
      <c r="Y960" s="152"/>
      <c r="Z960" s="152"/>
      <c r="AA960" s="152"/>
      <c r="AB960" s="152"/>
      <c r="AC960" s="152"/>
      <c r="AD960" s="152"/>
      <c r="AE960" s="152"/>
      <c r="AF960" s="152"/>
      <c r="AG960" s="152"/>
      <c r="AH960" s="152"/>
      <c r="AI960" s="107"/>
      <c r="AJ960" s="107"/>
      <c r="AK960" s="107"/>
      <c r="AL960" s="107"/>
      <c r="AM960" s="107"/>
      <c r="AN960" s="107"/>
      <c r="AO960" s="107"/>
      <c r="AP960" s="107"/>
      <c r="AQ960" s="107"/>
      <c r="AR960" s="107"/>
      <c r="AS960" s="107"/>
      <c r="AT960" s="107"/>
      <c r="AU960" s="107"/>
      <c r="AV960" s="107"/>
      <c r="AW960" s="107"/>
      <c r="AX960" s="107"/>
    </row>
    <row r="961">
      <c r="A961" s="61"/>
      <c r="B961" s="61"/>
      <c r="C961" s="62"/>
      <c r="D961" s="148" t="s">
        <v>2016</v>
      </c>
      <c r="E961" s="148"/>
      <c r="F961" s="135"/>
      <c r="G961" s="135"/>
      <c r="H961" s="135"/>
      <c r="I961" s="135"/>
      <c r="J961" s="135"/>
      <c r="K961" s="135"/>
      <c r="L961" s="62"/>
      <c r="M961" s="62"/>
      <c r="N961" s="62"/>
      <c r="O961" s="135"/>
      <c r="P961" s="152"/>
      <c r="Q961" s="152"/>
      <c r="R961" s="152"/>
      <c r="S961" s="151"/>
      <c r="T961" s="152"/>
      <c r="U961" s="152"/>
      <c r="V961" s="152"/>
      <c r="W961" s="148"/>
      <c r="X961" s="152"/>
      <c r="Y961" s="152"/>
      <c r="Z961" s="152"/>
      <c r="AA961" s="152"/>
      <c r="AB961" s="152"/>
      <c r="AC961" s="152"/>
      <c r="AD961" s="152"/>
      <c r="AE961" s="152"/>
      <c r="AF961" s="152"/>
      <c r="AG961" s="152"/>
      <c r="AH961" s="152"/>
      <c r="AI961" s="107"/>
      <c r="AJ961" s="107"/>
      <c r="AK961" s="107"/>
      <c r="AL961" s="107"/>
      <c r="AM961" s="107"/>
      <c r="AN961" s="107"/>
      <c r="AO961" s="107"/>
      <c r="AP961" s="107"/>
      <c r="AQ961" s="107"/>
      <c r="AR961" s="107"/>
      <c r="AS961" s="107"/>
      <c r="AT961" s="107"/>
      <c r="AU961" s="107"/>
      <c r="AV961" s="107"/>
      <c r="AW961" s="107"/>
      <c r="AX961" s="107"/>
    </row>
    <row r="962">
      <c r="A962" s="422">
        <v>108.0</v>
      </c>
      <c r="B962" s="61"/>
      <c r="C962" s="157" t="s">
        <v>2742</v>
      </c>
      <c r="D962" s="148" t="s">
        <v>2687</v>
      </c>
      <c r="E962" s="148"/>
      <c r="F962" s="449" t="s">
        <v>2359</v>
      </c>
      <c r="G962" s="449" t="s">
        <v>2360</v>
      </c>
      <c r="H962" s="449" t="s">
        <v>2361</v>
      </c>
      <c r="I962" s="449" t="s">
        <v>2362</v>
      </c>
      <c r="J962" s="449"/>
      <c r="K962" s="449" t="s">
        <v>2370</v>
      </c>
      <c r="L962" s="157" t="s">
        <v>237</v>
      </c>
      <c r="M962" s="157" t="s">
        <v>197</v>
      </c>
      <c r="N962" s="183" t="s">
        <v>2030</v>
      </c>
      <c r="O962" s="449" t="s">
        <v>2364</v>
      </c>
      <c r="P962" s="152"/>
      <c r="Q962" s="152"/>
      <c r="R962" s="152"/>
      <c r="S962" s="151"/>
      <c r="T962" s="152"/>
      <c r="U962" s="152"/>
      <c r="V962" s="152"/>
      <c r="W962" s="148"/>
      <c r="X962" s="152"/>
      <c r="Y962" s="152"/>
      <c r="Z962" s="152"/>
      <c r="AA962" s="152"/>
      <c r="AB962" s="152"/>
      <c r="AC962" s="152"/>
      <c r="AD962" s="152"/>
      <c r="AE962" s="152"/>
      <c r="AF962" s="152"/>
      <c r="AG962" s="152"/>
      <c r="AH962" s="152"/>
      <c r="AI962" s="107"/>
      <c r="AJ962" s="107"/>
      <c r="AK962" s="107"/>
      <c r="AL962" s="107"/>
      <c r="AM962" s="107"/>
      <c r="AN962" s="107"/>
      <c r="AO962" s="107"/>
      <c r="AP962" s="107"/>
      <c r="AQ962" s="107"/>
      <c r="AR962" s="107"/>
      <c r="AS962" s="107"/>
      <c r="AT962" s="107"/>
      <c r="AU962" s="107"/>
      <c r="AV962" s="107"/>
      <c r="AW962" s="107"/>
      <c r="AX962" s="107"/>
    </row>
    <row r="963">
      <c r="A963" s="61"/>
      <c r="B963" s="61"/>
      <c r="C963" s="61"/>
      <c r="D963" s="148" t="s">
        <v>2689</v>
      </c>
      <c r="E963" s="148"/>
      <c r="F963" s="125"/>
      <c r="G963" s="125"/>
      <c r="H963" s="125"/>
      <c r="I963" s="125"/>
      <c r="J963" s="125"/>
      <c r="K963" s="125"/>
      <c r="L963" s="61"/>
      <c r="M963" s="61"/>
      <c r="N963" s="61"/>
      <c r="O963" s="125"/>
      <c r="P963" s="152"/>
      <c r="Q963" s="152"/>
      <c r="R963" s="152"/>
      <c r="S963" s="151"/>
      <c r="T963" s="152"/>
      <c r="U963" s="152"/>
      <c r="V963" s="152"/>
      <c r="W963" s="148"/>
      <c r="X963" s="152"/>
      <c r="Y963" s="152"/>
      <c r="Z963" s="152"/>
      <c r="AA963" s="152"/>
      <c r="AB963" s="152"/>
      <c r="AC963" s="152"/>
      <c r="AD963" s="152"/>
      <c r="AE963" s="152"/>
      <c r="AF963" s="152"/>
      <c r="AG963" s="152"/>
      <c r="AH963" s="152"/>
      <c r="AI963" s="107"/>
      <c r="AJ963" s="107"/>
      <c r="AK963" s="107"/>
      <c r="AL963" s="107"/>
      <c r="AM963" s="107"/>
      <c r="AN963" s="107"/>
      <c r="AO963" s="107"/>
      <c r="AP963" s="107"/>
      <c r="AQ963" s="107"/>
      <c r="AR963" s="107"/>
      <c r="AS963" s="107"/>
      <c r="AT963" s="107"/>
      <c r="AU963" s="107"/>
      <c r="AV963" s="107"/>
      <c r="AW963" s="107"/>
      <c r="AX963" s="107"/>
    </row>
    <row r="964">
      <c r="A964" s="61"/>
      <c r="B964" s="61"/>
      <c r="C964" s="61"/>
      <c r="D964" s="551" t="s">
        <v>2690</v>
      </c>
      <c r="E964" s="529" t="s">
        <v>2551</v>
      </c>
      <c r="F964" s="125"/>
      <c r="G964" s="125"/>
      <c r="H964" s="125"/>
      <c r="I964" s="125"/>
      <c r="J964" s="125"/>
      <c r="K964" s="125"/>
      <c r="L964" s="61"/>
      <c r="M964" s="61"/>
      <c r="N964" s="61"/>
      <c r="O964" s="125"/>
      <c r="P964" s="152"/>
      <c r="Q964" s="152"/>
      <c r="R964" s="152"/>
      <c r="S964" s="151"/>
      <c r="T964" s="152"/>
      <c r="U964" s="152"/>
      <c r="V964" s="152"/>
      <c r="W964" s="148"/>
      <c r="X964" s="152"/>
      <c r="Y964" s="152"/>
      <c r="Z964" s="152"/>
      <c r="AA964" s="152"/>
      <c r="AB964" s="152"/>
      <c r="AC964" s="152"/>
      <c r="AD964" s="152"/>
      <c r="AE964" s="152"/>
      <c r="AF964" s="152"/>
      <c r="AG964" s="152"/>
      <c r="AH964" s="152"/>
      <c r="AI964" s="107"/>
      <c r="AJ964" s="107"/>
      <c r="AK964" s="107"/>
      <c r="AL964" s="107"/>
      <c r="AM964" s="107"/>
      <c r="AN964" s="107"/>
      <c r="AO964" s="107"/>
      <c r="AP964" s="107"/>
      <c r="AQ964" s="107"/>
      <c r="AR964" s="107"/>
      <c r="AS964" s="107"/>
      <c r="AT964" s="107"/>
      <c r="AU964" s="107"/>
      <c r="AV964" s="107"/>
      <c r="AW964" s="107"/>
      <c r="AX964" s="107"/>
    </row>
    <row r="965">
      <c r="A965" s="61"/>
      <c r="B965" s="61"/>
      <c r="C965" s="61"/>
      <c r="D965" s="135"/>
      <c r="E965" s="529" t="s">
        <v>2691</v>
      </c>
      <c r="F965" s="125"/>
      <c r="G965" s="125"/>
      <c r="H965" s="125"/>
      <c r="I965" s="125"/>
      <c r="J965" s="125"/>
      <c r="K965" s="125"/>
      <c r="L965" s="61"/>
      <c r="M965" s="61"/>
      <c r="N965" s="61"/>
      <c r="O965" s="125"/>
      <c r="P965" s="152"/>
      <c r="Q965" s="152"/>
      <c r="R965" s="152"/>
      <c r="S965" s="151"/>
      <c r="T965" s="152"/>
      <c r="U965" s="152"/>
      <c r="V965" s="152"/>
      <c r="W965" s="148"/>
      <c r="X965" s="152"/>
      <c r="Y965" s="152"/>
      <c r="Z965" s="152"/>
      <c r="AA965" s="152"/>
      <c r="AB965" s="152"/>
      <c r="AC965" s="152"/>
      <c r="AD965" s="152"/>
      <c r="AE965" s="152"/>
      <c r="AF965" s="152"/>
      <c r="AG965" s="152"/>
      <c r="AH965" s="152"/>
      <c r="AI965" s="107"/>
      <c r="AJ965" s="107"/>
      <c r="AK965" s="107"/>
      <c r="AL965" s="107"/>
      <c r="AM965" s="107"/>
      <c r="AN965" s="107"/>
      <c r="AO965" s="107"/>
      <c r="AP965" s="107"/>
      <c r="AQ965" s="107"/>
      <c r="AR965" s="107"/>
      <c r="AS965" s="107"/>
      <c r="AT965" s="107"/>
      <c r="AU965" s="107"/>
      <c r="AV965" s="107"/>
      <c r="AW965" s="107"/>
      <c r="AX965" s="107"/>
    </row>
    <row r="966">
      <c r="A966" s="61"/>
      <c r="B966" s="61"/>
      <c r="C966" s="61"/>
      <c r="D966" s="148" t="s">
        <v>2692</v>
      </c>
      <c r="E966" s="148"/>
      <c r="F966" s="125"/>
      <c r="G966" s="125"/>
      <c r="H966" s="125"/>
      <c r="I966" s="125"/>
      <c r="J966" s="125"/>
      <c r="K966" s="125"/>
      <c r="L966" s="61"/>
      <c r="M966" s="61"/>
      <c r="N966" s="61"/>
      <c r="O966" s="125"/>
      <c r="P966" s="152"/>
      <c r="Q966" s="152"/>
      <c r="R966" s="152"/>
      <c r="S966" s="151"/>
      <c r="T966" s="152"/>
      <c r="U966" s="152"/>
      <c r="V966" s="152"/>
      <c r="W966" s="148"/>
      <c r="X966" s="152"/>
      <c r="Y966" s="152"/>
      <c r="Z966" s="152"/>
      <c r="AA966" s="152"/>
      <c r="AB966" s="152"/>
      <c r="AC966" s="152"/>
      <c r="AD966" s="152"/>
      <c r="AE966" s="152"/>
      <c r="AF966" s="152"/>
      <c r="AG966" s="152"/>
      <c r="AH966" s="152"/>
      <c r="AI966" s="107"/>
      <c r="AJ966" s="107"/>
      <c r="AK966" s="107"/>
      <c r="AL966" s="107"/>
      <c r="AM966" s="107"/>
      <c r="AN966" s="107"/>
      <c r="AO966" s="107"/>
      <c r="AP966" s="107"/>
      <c r="AQ966" s="107"/>
      <c r="AR966" s="107"/>
      <c r="AS966" s="107"/>
      <c r="AT966" s="107"/>
      <c r="AU966" s="107"/>
      <c r="AV966" s="107"/>
      <c r="AW966" s="107"/>
      <c r="AX966" s="107"/>
    </row>
    <row r="967">
      <c r="A967" s="61"/>
      <c r="B967" s="61"/>
      <c r="C967" s="61"/>
      <c r="D967" s="449" t="s">
        <v>2014</v>
      </c>
      <c r="E967" s="148" t="s">
        <v>2554</v>
      </c>
      <c r="F967" s="125"/>
      <c r="G967" s="125"/>
      <c r="H967" s="125"/>
      <c r="I967" s="125"/>
      <c r="J967" s="125"/>
      <c r="K967" s="125"/>
      <c r="L967" s="61"/>
      <c r="M967" s="61"/>
      <c r="N967" s="61"/>
      <c r="O967" s="125"/>
      <c r="P967" s="152"/>
      <c r="Q967" s="152"/>
      <c r="R967" s="152"/>
      <c r="S967" s="151"/>
      <c r="T967" s="152"/>
      <c r="U967" s="152"/>
      <c r="V967" s="152"/>
      <c r="W967" s="148"/>
      <c r="X967" s="152"/>
      <c r="Y967" s="152"/>
      <c r="Z967" s="152"/>
      <c r="AA967" s="152"/>
      <c r="AB967" s="152"/>
      <c r="AC967" s="152"/>
      <c r="AD967" s="152"/>
      <c r="AE967" s="152"/>
      <c r="AF967" s="152"/>
      <c r="AG967" s="152"/>
      <c r="AH967" s="152"/>
      <c r="AI967" s="107"/>
      <c r="AJ967" s="107"/>
      <c r="AK967" s="107"/>
      <c r="AL967" s="107"/>
      <c r="AM967" s="107"/>
      <c r="AN967" s="107"/>
      <c r="AO967" s="107"/>
      <c r="AP967" s="107"/>
      <c r="AQ967" s="107"/>
      <c r="AR967" s="107"/>
      <c r="AS967" s="107"/>
      <c r="AT967" s="107"/>
      <c r="AU967" s="107"/>
      <c r="AV967" s="107"/>
      <c r="AW967" s="107"/>
      <c r="AX967" s="107"/>
    </row>
    <row r="968">
      <c r="A968" s="61"/>
      <c r="B968" s="61"/>
      <c r="C968" s="61"/>
      <c r="D968" s="135"/>
      <c r="E968" s="148" t="s">
        <v>2693</v>
      </c>
      <c r="F968" s="125"/>
      <c r="G968" s="125"/>
      <c r="H968" s="125"/>
      <c r="I968" s="125"/>
      <c r="J968" s="125"/>
      <c r="K968" s="125"/>
      <c r="L968" s="61"/>
      <c r="M968" s="61"/>
      <c r="N968" s="61"/>
      <c r="O968" s="125"/>
      <c r="P968" s="152"/>
      <c r="Q968" s="152"/>
      <c r="R968" s="152"/>
      <c r="S968" s="151"/>
      <c r="T968" s="152"/>
      <c r="U968" s="152"/>
      <c r="V968" s="152"/>
      <c r="W968" s="148"/>
      <c r="X968" s="152"/>
      <c r="Y968" s="152"/>
      <c r="Z968" s="152"/>
      <c r="AA968" s="152"/>
      <c r="AB968" s="152"/>
      <c r="AC968" s="152"/>
      <c r="AD968" s="152"/>
      <c r="AE968" s="152"/>
      <c r="AF968" s="152"/>
      <c r="AG968" s="152"/>
      <c r="AH968" s="152"/>
      <c r="AI968" s="107"/>
      <c r="AJ968" s="107"/>
      <c r="AK968" s="107"/>
      <c r="AL968" s="107"/>
      <c r="AM968" s="107"/>
      <c r="AN968" s="107"/>
      <c r="AO968" s="107"/>
      <c r="AP968" s="107"/>
      <c r="AQ968" s="107"/>
      <c r="AR968" s="107"/>
      <c r="AS968" s="107"/>
      <c r="AT968" s="107"/>
      <c r="AU968" s="107"/>
      <c r="AV968" s="107"/>
      <c r="AW968" s="107"/>
      <c r="AX968" s="107"/>
    </row>
    <row r="969">
      <c r="A969" s="61"/>
      <c r="B969" s="61"/>
      <c r="C969" s="61"/>
      <c r="D969" s="148" t="s">
        <v>2694</v>
      </c>
      <c r="E969" s="148"/>
      <c r="F969" s="125"/>
      <c r="G969" s="125"/>
      <c r="H969" s="125"/>
      <c r="I969" s="125"/>
      <c r="J969" s="125"/>
      <c r="K969" s="125"/>
      <c r="L969" s="61"/>
      <c r="M969" s="61"/>
      <c r="N969" s="61"/>
      <c r="O969" s="125"/>
      <c r="P969" s="152"/>
      <c r="Q969" s="152"/>
      <c r="R969" s="152"/>
      <c r="S969" s="151"/>
      <c r="T969" s="152"/>
      <c r="U969" s="152"/>
      <c r="V969" s="152"/>
      <c r="W969" s="148"/>
      <c r="X969" s="152"/>
      <c r="Y969" s="152"/>
      <c r="Z969" s="152"/>
      <c r="AA969" s="152"/>
      <c r="AB969" s="152"/>
      <c r="AC969" s="152"/>
      <c r="AD969" s="152"/>
      <c r="AE969" s="152"/>
      <c r="AF969" s="152"/>
      <c r="AG969" s="152"/>
      <c r="AH969" s="152"/>
      <c r="AI969" s="107"/>
      <c r="AJ969" s="107"/>
      <c r="AK969" s="107"/>
      <c r="AL969" s="107"/>
      <c r="AM969" s="107"/>
      <c r="AN969" s="107"/>
      <c r="AO969" s="107"/>
      <c r="AP969" s="107"/>
      <c r="AQ969" s="107"/>
      <c r="AR969" s="107"/>
      <c r="AS969" s="107"/>
      <c r="AT969" s="107"/>
      <c r="AU969" s="107"/>
      <c r="AV969" s="107"/>
      <c r="AW969" s="107"/>
      <c r="AX969" s="107"/>
    </row>
    <row r="970">
      <c r="A970" s="61"/>
      <c r="B970" s="61"/>
      <c r="C970" s="62"/>
      <c r="D970" s="148" t="s">
        <v>2016</v>
      </c>
      <c r="E970" s="148"/>
      <c r="F970" s="135"/>
      <c r="G970" s="135"/>
      <c r="H970" s="135"/>
      <c r="I970" s="135"/>
      <c r="J970" s="135"/>
      <c r="K970" s="135"/>
      <c r="L970" s="62"/>
      <c r="M970" s="62"/>
      <c r="N970" s="62"/>
      <c r="O970" s="135"/>
      <c r="P970" s="152"/>
      <c r="Q970" s="152"/>
      <c r="R970" s="152"/>
      <c r="S970" s="151"/>
      <c r="T970" s="152"/>
      <c r="U970" s="152"/>
      <c r="V970" s="152"/>
      <c r="W970" s="148"/>
      <c r="X970" s="152"/>
      <c r="Y970" s="152"/>
      <c r="Z970" s="152"/>
      <c r="AA970" s="152"/>
      <c r="AB970" s="152"/>
      <c r="AC970" s="152"/>
      <c r="AD970" s="152"/>
      <c r="AE970" s="152"/>
      <c r="AF970" s="152"/>
      <c r="AG970" s="152"/>
      <c r="AH970" s="152"/>
      <c r="AI970" s="107"/>
      <c r="AJ970" s="107"/>
      <c r="AK970" s="107"/>
      <c r="AL970" s="107"/>
      <c r="AM970" s="107"/>
      <c r="AN970" s="107"/>
      <c r="AO970" s="107"/>
      <c r="AP970" s="107"/>
      <c r="AQ970" s="107"/>
      <c r="AR970" s="107"/>
      <c r="AS970" s="107"/>
      <c r="AT970" s="107"/>
      <c r="AU970" s="107"/>
      <c r="AV970" s="107"/>
      <c r="AW970" s="107"/>
      <c r="AX970" s="107"/>
    </row>
    <row r="971">
      <c r="A971" s="422">
        <v>109.0</v>
      </c>
      <c r="B971" s="61"/>
      <c r="C971" s="157" t="s">
        <v>2743</v>
      </c>
      <c r="D971" s="148" t="s">
        <v>2687</v>
      </c>
      <c r="E971" s="148"/>
      <c r="F971" s="449" t="s">
        <v>2359</v>
      </c>
      <c r="G971" s="449" t="s">
        <v>2360</v>
      </c>
      <c r="H971" s="449" t="s">
        <v>2361</v>
      </c>
      <c r="I971" s="449" t="s">
        <v>2362</v>
      </c>
      <c r="J971" s="449"/>
      <c r="K971" s="449" t="s">
        <v>2375</v>
      </c>
      <c r="L971" s="157" t="s">
        <v>237</v>
      </c>
      <c r="M971" s="157" t="s">
        <v>197</v>
      </c>
      <c r="N971" s="183" t="s">
        <v>2030</v>
      </c>
      <c r="O971" s="449" t="s">
        <v>2364</v>
      </c>
      <c r="P971" s="152"/>
      <c r="Q971" s="152"/>
      <c r="R971" s="152"/>
      <c r="S971" s="151"/>
      <c r="T971" s="152"/>
      <c r="U971" s="152"/>
      <c r="V971" s="152"/>
      <c r="W971" s="148"/>
      <c r="X971" s="152"/>
      <c r="Y971" s="152"/>
      <c r="Z971" s="152"/>
      <c r="AA971" s="152"/>
      <c r="AB971" s="152"/>
      <c r="AC971" s="152"/>
      <c r="AD971" s="152"/>
      <c r="AE971" s="152"/>
      <c r="AF971" s="152"/>
      <c r="AG971" s="152"/>
      <c r="AH971" s="152"/>
      <c r="AI971" s="107"/>
      <c r="AJ971" s="107"/>
      <c r="AK971" s="107"/>
      <c r="AL971" s="107"/>
      <c r="AM971" s="107"/>
      <c r="AN971" s="107"/>
      <c r="AO971" s="107"/>
      <c r="AP971" s="107"/>
      <c r="AQ971" s="107"/>
      <c r="AR971" s="107"/>
      <c r="AS971" s="107"/>
      <c r="AT971" s="107"/>
      <c r="AU971" s="107"/>
      <c r="AV971" s="107"/>
      <c r="AW971" s="107"/>
      <c r="AX971" s="107"/>
    </row>
    <row r="972">
      <c r="A972" s="61"/>
      <c r="B972" s="61"/>
      <c r="C972" s="61"/>
      <c r="D972" s="148" t="s">
        <v>2689</v>
      </c>
      <c r="E972" s="148"/>
      <c r="F972" s="125"/>
      <c r="G972" s="125"/>
      <c r="H972" s="125"/>
      <c r="I972" s="125"/>
      <c r="J972" s="125"/>
      <c r="K972" s="125"/>
      <c r="L972" s="61"/>
      <c r="M972" s="61"/>
      <c r="N972" s="61"/>
      <c r="O972" s="125"/>
      <c r="P972" s="152"/>
      <c r="Q972" s="152"/>
      <c r="R972" s="152"/>
      <c r="S972" s="151"/>
      <c r="T972" s="152"/>
      <c r="U972" s="152"/>
      <c r="V972" s="152"/>
      <c r="W972" s="148"/>
      <c r="X972" s="152"/>
      <c r="Y972" s="152"/>
      <c r="Z972" s="152"/>
      <c r="AA972" s="152"/>
      <c r="AB972" s="152"/>
      <c r="AC972" s="152"/>
      <c r="AD972" s="152"/>
      <c r="AE972" s="152"/>
      <c r="AF972" s="152"/>
      <c r="AG972" s="152"/>
      <c r="AH972" s="152"/>
      <c r="AI972" s="107"/>
      <c r="AJ972" s="107"/>
      <c r="AK972" s="107"/>
      <c r="AL972" s="107"/>
      <c r="AM972" s="107"/>
      <c r="AN972" s="107"/>
      <c r="AO972" s="107"/>
      <c r="AP972" s="107"/>
      <c r="AQ972" s="107"/>
      <c r="AR972" s="107"/>
      <c r="AS972" s="107"/>
      <c r="AT972" s="107"/>
      <c r="AU972" s="107"/>
      <c r="AV972" s="107"/>
      <c r="AW972" s="107"/>
      <c r="AX972" s="107"/>
    </row>
    <row r="973">
      <c r="A973" s="61"/>
      <c r="B973" s="61"/>
      <c r="C973" s="61"/>
      <c r="D973" s="551" t="s">
        <v>2690</v>
      </c>
      <c r="E973" s="529" t="s">
        <v>2551</v>
      </c>
      <c r="F973" s="125"/>
      <c r="G973" s="125"/>
      <c r="H973" s="125"/>
      <c r="I973" s="125"/>
      <c r="J973" s="125"/>
      <c r="K973" s="125"/>
      <c r="L973" s="61"/>
      <c r="M973" s="61"/>
      <c r="N973" s="61"/>
      <c r="O973" s="125"/>
      <c r="P973" s="152"/>
      <c r="Q973" s="152"/>
      <c r="R973" s="152"/>
      <c r="S973" s="151"/>
      <c r="T973" s="152"/>
      <c r="U973" s="152"/>
      <c r="V973" s="152"/>
      <c r="W973" s="148"/>
      <c r="X973" s="152"/>
      <c r="Y973" s="152"/>
      <c r="Z973" s="152"/>
      <c r="AA973" s="152"/>
      <c r="AB973" s="152"/>
      <c r="AC973" s="152"/>
      <c r="AD973" s="152"/>
      <c r="AE973" s="152"/>
      <c r="AF973" s="152"/>
      <c r="AG973" s="152"/>
      <c r="AH973" s="152"/>
      <c r="AI973" s="107"/>
      <c r="AJ973" s="107"/>
      <c r="AK973" s="107"/>
      <c r="AL973" s="107"/>
      <c r="AM973" s="107"/>
      <c r="AN973" s="107"/>
      <c r="AO973" s="107"/>
      <c r="AP973" s="107"/>
      <c r="AQ973" s="107"/>
      <c r="AR973" s="107"/>
      <c r="AS973" s="107"/>
      <c r="AT973" s="107"/>
      <c r="AU973" s="107"/>
      <c r="AV973" s="107"/>
      <c r="AW973" s="107"/>
      <c r="AX973" s="107"/>
    </row>
    <row r="974">
      <c r="A974" s="61"/>
      <c r="B974" s="61"/>
      <c r="C974" s="61"/>
      <c r="D974" s="135"/>
      <c r="E974" s="529" t="s">
        <v>2691</v>
      </c>
      <c r="F974" s="125"/>
      <c r="G974" s="125"/>
      <c r="H974" s="125"/>
      <c r="I974" s="125"/>
      <c r="J974" s="125"/>
      <c r="K974" s="125"/>
      <c r="L974" s="61"/>
      <c r="M974" s="61"/>
      <c r="N974" s="61"/>
      <c r="O974" s="125"/>
      <c r="P974" s="152"/>
      <c r="Q974" s="152"/>
      <c r="R974" s="152"/>
      <c r="S974" s="151"/>
      <c r="T974" s="152"/>
      <c r="U974" s="152"/>
      <c r="V974" s="152"/>
      <c r="W974" s="148"/>
      <c r="X974" s="152"/>
      <c r="Y974" s="152"/>
      <c r="Z974" s="152"/>
      <c r="AA974" s="152"/>
      <c r="AB974" s="152"/>
      <c r="AC974" s="152"/>
      <c r="AD974" s="152"/>
      <c r="AE974" s="152"/>
      <c r="AF974" s="152"/>
      <c r="AG974" s="152"/>
      <c r="AH974" s="152"/>
      <c r="AI974" s="107"/>
      <c r="AJ974" s="107"/>
      <c r="AK974" s="107"/>
      <c r="AL974" s="107"/>
      <c r="AM974" s="107"/>
      <c r="AN974" s="107"/>
      <c r="AO974" s="107"/>
      <c r="AP974" s="107"/>
      <c r="AQ974" s="107"/>
      <c r="AR974" s="107"/>
      <c r="AS974" s="107"/>
      <c r="AT974" s="107"/>
      <c r="AU974" s="107"/>
      <c r="AV974" s="107"/>
      <c r="AW974" s="107"/>
      <c r="AX974" s="107"/>
    </row>
    <row r="975">
      <c r="A975" s="61"/>
      <c r="B975" s="61"/>
      <c r="C975" s="61"/>
      <c r="D975" s="148" t="s">
        <v>2692</v>
      </c>
      <c r="E975" s="148"/>
      <c r="F975" s="125"/>
      <c r="G975" s="125"/>
      <c r="H975" s="125"/>
      <c r="I975" s="125"/>
      <c r="J975" s="125"/>
      <c r="K975" s="125"/>
      <c r="L975" s="61"/>
      <c r="M975" s="61"/>
      <c r="N975" s="61"/>
      <c r="O975" s="125"/>
      <c r="P975" s="152"/>
      <c r="Q975" s="152"/>
      <c r="R975" s="152"/>
      <c r="S975" s="151"/>
      <c r="T975" s="152"/>
      <c r="U975" s="152"/>
      <c r="V975" s="152"/>
      <c r="W975" s="148"/>
      <c r="X975" s="152"/>
      <c r="Y975" s="152"/>
      <c r="Z975" s="152"/>
      <c r="AA975" s="152"/>
      <c r="AB975" s="152"/>
      <c r="AC975" s="152"/>
      <c r="AD975" s="152"/>
      <c r="AE975" s="152"/>
      <c r="AF975" s="152"/>
      <c r="AG975" s="152"/>
      <c r="AH975" s="152"/>
      <c r="AI975" s="107"/>
      <c r="AJ975" s="107"/>
      <c r="AK975" s="107"/>
      <c r="AL975" s="107"/>
      <c r="AM975" s="107"/>
      <c r="AN975" s="107"/>
      <c r="AO975" s="107"/>
      <c r="AP975" s="107"/>
      <c r="AQ975" s="107"/>
      <c r="AR975" s="107"/>
      <c r="AS975" s="107"/>
      <c r="AT975" s="107"/>
      <c r="AU975" s="107"/>
      <c r="AV975" s="107"/>
      <c r="AW975" s="107"/>
      <c r="AX975" s="107"/>
    </row>
    <row r="976">
      <c r="A976" s="61"/>
      <c r="B976" s="61"/>
      <c r="C976" s="61"/>
      <c r="D976" s="449" t="s">
        <v>2014</v>
      </c>
      <c r="E976" s="148" t="s">
        <v>2554</v>
      </c>
      <c r="F976" s="125"/>
      <c r="G976" s="125"/>
      <c r="H976" s="125"/>
      <c r="I976" s="125"/>
      <c r="J976" s="125"/>
      <c r="K976" s="125"/>
      <c r="L976" s="61"/>
      <c r="M976" s="61"/>
      <c r="N976" s="61"/>
      <c r="O976" s="125"/>
      <c r="P976" s="152"/>
      <c r="Q976" s="152"/>
      <c r="R976" s="152"/>
      <c r="S976" s="151"/>
      <c r="T976" s="152"/>
      <c r="U976" s="152"/>
      <c r="V976" s="152"/>
      <c r="W976" s="148"/>
      <c r="X976" s="152"/>
      <c r="Y976" s="152"/>
      <c r="Z976" s="152"/>
      <c r="AA976" s="152"/>
      <c r="AB976" s="152"/>
      <c r="AC976" s="152"/>
      <c r="AD976" s="152"/>
      <c r="AE976" s="152"/>
      <c r="AF976" s="152"/>
      <c r="AG976" s="152"/>
      <c r="AH976" s="152"/>
      <c r="AI976" s="107"/>
      <c r="AJ976" s="107"/>
      <c r="AK976" s="107"/>
      <c r="AL976" s="107"/>
      <c r="AM976" s="107"/>
      <c r="AN976" s="107"/>
      <c r="AO976" s="107"/>
      <c r="AP976" s="107"/>
      <c r="AQ976" s="107"/>
      <c r="AR976" s="107"/>
      <c r="AS976" s="107"/>
      <c r="AT976" s="107"/>
      <c r="AU976" s="107"/>
      <c r="AV976" s="107"/>
      <c r="AW976" s="107"/>
      <c r="AX976" s="107"/>
    </row>
    <row r="977">
      <c r="A977" s="61"/>
      <c r="B977" s="61"/>
      <c r="C977" s="61"/>
      <c r="D977" s="135"/>
      <c r="E977" s="148" t="s">
        <v>2693</v>
      </c>
      <c r="F977" s="125"/>
      <c r="G977" s="125"/>
      <c r="H977" s="125"/>
      <c r="I977" s="125"/>
      <c r="J977" s="125"/>
      <c r="K977" s="125"/>
      <c r="L977" s="61"/>
      <c r="M977" s="61"/>
      <c r="N977" s="61"/>
      <c r="O977" s="125"/>
      <c r="P977" s="152"/>
      <c r="Q977" s="152"/>
      <c r="R977" s="152"/>
      <c r="S977" s="151"/>
      <c r="T977" s="152"/>
      <c r="U977" s="152"/>
      <c r="V977" s="152"/>
      <c r="W977" s="148"/>
      <c r="X977" s="152"/>
      <c r="Y977" s="152"/>
      <c r="Z977" s="152"/>
      <c r="AA977" s="152"/>
      <c r="AB977" s="152"/>
      <c r="AC977" s="152"/>
      <c r="AD977" s="152"/>
      <c r="AE977" s="152"/>
      <c r="AF977" s="152"/>
      <c r="AG977" s="152"/>
      <c r="AH977" s="152"/>
      <c r="AI977" s="107"/>
      <c r="AJ977" s="107"/>
      <c r="AK977" s="107"/>
      <c r="AL977" s="107"/>
      <c r="AM977" s="107"/>
      <c r="AN977" s="107"/>
      <c r="AO977" s="107"/>
      <c r="AP977" s="107"/>
      <c r="AQ977" s="107"/>
      <c r="AR977" s="107"/>
      <c r="AS977" s="107"/>
      <c r="AT977" s="107"/>
      <c r="AU977" s="107"/>
      <c r="AV977" s="107"/>
      <c r="AW977" s="107"/>
      <c r="AX977" s="107"/>
    </row>
    <row r="978">
      <c r="A978" s="61"/>
      <c r="B978" s="61"/>
      <c r="C978" s="61"/>
      <c r="D978" s="148" t="s">
        <v>2694</v>
      </c>
      <c r="E978" s="148"/>
      <c r="F978" s="125"/>
      <c r="G978" s="125"/>
      <c r="H978" s="125"/>
      <c r="I978" s="125"/>
      <c r="J978" s="125"/>
      <c r="K978" s="125"/>
      <c r="L978" s="61"/>
      <c r="M978" s="61"/>
      <c r="N978" s="61"/>
      <c r="O978" s="125"/>
      <c r="P978" s="152"/>
      <c r="Q978" s="152"/>
      <c r="R978" s="152"/>
      <c r="S978" s="151"/>
      <c r="T978" s="152"/>
      <c r="U978" s="152"/>
      <c r="V978" s="152"/>
      <c r="W978" s="148"/>
      <c r="X978" s="152"/>
      <c r="Y978" s="152"/>
      <c r="Z978" s="152"/>
      <c r="AA978" s="152"/>
      <c r="AB978" s="152"/>
      <c r="AC978" s="152"/>
      <c r="AD978" s="152"/>
      <c r="AE978" s="152"/>
      <c r="AF978" s="152"/>
      <c r="AG978" s="152"/>
      <c r="AH978" s="152"/>
      <c r="AI978" s="107"/>
      <c r="AJ978" s="107"/>
      <c r="AK978" s="107"/>
      <c r="AL978" s="107"/>
      <c r="AM978" s="107"/>
      <c r="AN978" s="107"/>
      <c r="AO978" s="107"/>
      <c r="AP978" s="107"/>
      <c r="AQ978" s="107"/>
      <c r="AR978" s="107"/>
      <c r="AS978" s="107"/>
      <c r="AT978" s="107"/>
      <c r="AU978" s="107"/>
      <c r="AV978" s="107"/>
      <c r="AW978" s="107"/>
      <c r="AX978" s="107"/>
    </row>
    <row r="979">
      <c r="A979" s="61"/>
      <c r="B979" s="61"/>
      <c r="C979" s="62"/>
      <c r="D979" s="148" t="s">
        <v>2016</v>
      </c>
      <c r="E979" s="148"/>
      <c r="F979" s="135"/>
      <c r="G979" s="135"/>
      <c r="H979" s="135"/>
      <c r="I979" s="135"/>
      <c r="J979" s="135"/>
      <c r="K979" s="135"/>
      <c r="L979" s="62"/>
      <c r="M979" s="62"/>
      <c r="N979" s="62"/>
      <c r="O979" s="135"/>
      <c r="P979" s="152"/>
      <c r="Q979" s="152"/>
      <c r="R979" s="152"/>
      <c r="S979" s="151"/>
      <c r="T979" s="152"/>
      <c r="U979" s="152"/>
      <c r="V979" s="152"/>
      <c r="W979" s="148"/>
      <c r="X979" s="152"/>
      <c r="Y979" s="152"/>
      <c r="Z979" s="152"/>
      <c r="AA979" s="152"/>
      <c r="AB979" s="152"/>
      <c r="AC979" s="152"/>
      <c r="AD979" s="152"/>
      <c r="AE979" s="152"/>
      <c r="AF979" s="152"/>
      <c r="AG979" s="152"/>
      <c r="AH979" s="152"/>
      <c r="AI979" s="107"/>
      <c r="AJ979" s="107"/>
      <c r="AK979" s="107"/>
      <c r="AL979" s="107"/>
      <c r="AM979" s="107"/>
      <c r="AN979" s="107"/>
      <c r="AO979" s="107"/>
      <c r="AP979" s="107"/>
      <c r="AQ979" s="107"/>
      <c r="AR979" s="107"/>
      <c r="AS979" s="107"/>
      <c r="AT979" s="107"/>
      <c r="AU979" s="107"/>
      <c r="AV979" s="107"/>
      <c r="AW979" s="107"/>
      <c r="AX979" s="107"/>
    </row>
    <row r="980">
      <c r="A980" s="422">
        <v>110.0</v>
      </c>
      <c r="B980" s="61"/>
      <c r="C980" s="157" t="s">
        <v>2744</v>
      </c>
      <c r="D980" s="148" t="s">
        <v>2687</v>
      </c>
      <c r="E980" s="148"/>
      <c r="F980" s="449" t="s">
        <v>2359</v>
      </c>
      <c r="G980" s="449" t="s">
        <v>2360</v>
      </c>
      <c r="H980" s="449" t="s">
        <v>2361</v>
      </c>
      <c r="I980" s="449" t="s">
        <v>2362</v>
      </c>
      <c r="J980" s="449"/>
      <c r="K980" s="449" t="s">
        <v>2380</v>
      </c>
      <c r="L980" s="157" t="s">
        <v>237</v>
      </c>
      <c r="M980" s="157" t="s">
        <v>197</v>
      </c>
      <c r="N980" s="183" t="s">
        <v>2030</v>
      </c>
      <c r="O980" s="449" t="s">
        <v>2364</v>
      </c>
      <c r="P980" s="152"/>
      <c r="Q980" s="152"/>
      <c r="R980" s="152"/>
      <c r="S980" s="151"/>
      <c r="T980" s="152"/>
      <c r="U980" s="152"/>
      <c r="V980" s="152"/>
      <c r="W980" s="148"/>
      <c r="X980" s="152"/>
      <c r="Y980" s="152"/>
      <c r="Z980" s="152"/>
      <c r="AA980" s="152"/>
      <c r="AB980" s="152"/>
      <c r="AC980" s="152"/>
      <c r="AD980" s="152"/>
      <c r="AE980" s="152"/>
      <c r="AF980" s="152"/>
      <c r="AG980" s="152"/>
      <c r="AH980" s="152"/>
      <c r="AI980" s="107"/>
      <c r="AJ980" s="107"/>
      <c r="AK980" s="107"/>
      <c r="AL980" s="107"/>
      <c r="AM980" s="107"/>
      <c r="AN980" s="107"/>
      <c r="AO980" s="107"/>
      <c r="AP980" s="107"/>
      <c r="AQ980" s="107"/>
      <c r="AR980" s="107"/>
      <c r="AS980" s="107"/>
      <c r="AT980" s="107"/>
      <c r="AU980" s="107"/>
      <c r="AV980" s="107"/>
      <c r="AW980" s="107"/>
      <c r="AX980" s="107"/>
    </row>
    <row r="981">
      <c r="A981" s="61"/>
      <c r="B981" s="61"/>
      <c r="C981" s="61"/>
      <c r="D981" s="148" t="s">
        <v>2689</v>
      </c>
      <c r="E981" s="148"/>
      <c r="F981" s="125"/>
      <c r="G981" s="125"/>
      <c r="H981" s="125"/>
      <c r="I981" s="125"/>
      <c r="J981" s="125"/>
      <c r="K981" s="125"/>
      <c r="L981" s="61"/>
      <c r="M981" s="61"/>
      <c r="N981" s="61"/>
      <c r="O981" s="125"/>
      <c r="P981" s="152"/>
      <c r="Q981" s="152"/>
      <c r="R981" s="152"/>
      <c r="S981" s="151"/>
      <c r="T981" s="152"/>
      <c r="U981" s="152"/>
      <c r="V981" s="152"/>
      <c r="W981" s="148"/>
      <c r="X981" s="152"/>
      <c r="Y981" s="152"/>
      <c r="Z981" s="152"/>
      <c r="AA981" s="152"/>
      <c r="AB981" s="152"/>
      <c r="AC981" s="152"/>
      <c r="AD981" s="152"/>
      <c r="AE981" s="152"/>
      <c r="AF981" s="152"/>
      <c r="AG981" s="152"/>
      <c r="AH981" s="152"/>
      <c r="AI981" s="107"/>
      <c r="AJ981" s="107"/>
      <c r="AK981" s="107"/>
      <c r="AL981" s="107"/>
      <c r="AM981" s="107"/>
      <c r="AN981" s="107"/>
      <c r="AO981" s="107"/>
      <c r="AP981" s="107"/>
      <c r="AQ981" s="107"/>
      <c r="AR981" s="107"/>
      <c r="AS981" s="107"/>
      <c r="AT981" s="107"/>
      <c r="AU981" s="107"/>
      <c r="AV981" s="107"/>
      <c r="AW981" s="107"/>
      <c r="AX981" s="107"/>
    </row>
    <row r="982">
      <c r="A982" s="61"/>
      <c r="B982" s="61"/>
      <c r="C982" s="61"/>
      <c r="D982" s="551" t="s">
        <v>2690</v>
      </c>
      <c r="E982" s="529" t="s">
        <v>2551</v>
      </c>
      <c r="F982" s="125"/>
      <c r="G982" s="125"/>
      <c r="H982" s="125"/>
      <c r="I982" s="125"/>
      <c r="J982" s="125"/>
      <c r="K982" s="125"/>
      <c r="L982" s="61"/>
      <c r="M982" s="61"/>
      <c r="N982" s="61"/>
      <c r="O982" s="125"/>
      <c r="P982" s="152"/>
      <c r="Q982" s="152"/>
      <c r="R982" s="152"/>
      <c r="S982" s="151"/>
      <c r="T982" s="152"/>
      <c r="U982" s="152"/>
      <c r="V982" s="152"/>
      <c r="W982" s="148"/>
      <c r="X982" s="152"/>
      <c r="Y982" s="152"/>
      <c r="Z982" s="152"/>
      <c r="AA982" s="152"/>
      <c r="AB982" s="152"/>
      <c r="AC982" s="152"/>
      <c r="AD982" s="152"/>
      <c r="AE982" s="152"/>
      <c r="AF982" s="152"/>
      <c r="AG982" s="152"/>
      <c r="AH982" s="152"/>
      <c r="AI982" s="107"/>
      <c r="AJ982" s="107"/>
      <c r="AK982" s="107"/>
      <c r="AL982" s="107"/>
      <c r="AM982" s="107"/>
      <c r="AN982" s="107"/>
      <c r="AO982" s="107"/>
      <c r="AP982" s="107"/>
      <c r="AQ982" s="107"/>
      <c r="AR982" s="107"/>
      <c r="AS982" s="107"/>
      <c r="AT982" s="107"/>
      <c r="AU982" s="107"/>
      <c r="AV982" s="107"/>
      <c r="AW982" s="107"/>
      <c r="AX982" s="107"/>
    </row>
    <row r="983">
      <c r="A983" s="61"/>
      <c r="B983" s="61"/>
      <c r="C983" s="61"/>
      <c r="D983" s="135"/>
      <c r="E983" s="529" t="s">
        <v>2691</v>
      </c>
      <c r="F983" s="125"/>
      <c r="G983" s="125"/>
      <c r="H983" s="125"/>
      <c r="I983" s="125"/>
      <c r="J983" s="125"/>
      <c r="K983" s="125"/>
      <c r="L983" s="61"/>
      <c r="M983" s="61"/>
      <c r="N983" s="61"/>
      <c r="O983" s="125"/>
      <c r="P983" s="152"/>
      <c r="Q983" s="152"/>
      <c r="R983" s="152"/>
      <c r="S983" s="151"/>
      <c r="T983" s="152"/>
      <c r="U983" s="152"/>
      <c r="V983" s="152"/>
      <c r="W983" s="148"/>
      <c r="X983" s="152"/>
      <c r="Y983" s="152"/>
      <c r="Z983" s="152"/>
      <c r="AA983" s="152"/>
      <c r="AB983" s="152"/>
      <c r="AC983" s="152"/>
      <c r="AD983" s="152"/>
      <c r="AE983" s="152"/>
      <c r="AF983" s="152"/>
      <c r="AG983" s="152"/>
      <c r="AH983" s="152"/>
      <c r="AI983" s="107"/>
      <c r="AJ983" s="107"/>
      <c r="AK983" s="107"/>
      <c r="AL983" s="107"/>
      <c r="AM983" s="107"/>
      <c r="AN983" s="107"/>
      <c r="AO983" s="107"/>
      <c r="AP983" s="107"/>
      <c r="AQ983" s="107"/>
      <c r="AR983" s="107"/>
      <c r="AS983" s="107"/>
      <c r="AT983" s="107"/>
      <c r="AU983" s="107"/>
      <c r="AV983" s="107"/>
      <c r="AW983" s="107"/>
      <c r="AX983" s="107"/>
    </row>
    <row r="984">
      <c r="A984" s="61"/>
      <c r="B984" s="61"/>
      <c r="C984" s="61"/>
      <c r="D984" s="148" t="s">
        <v>2692</v>
      </c>
      <c r="E984" s="148"/>
      <c r="F984" s="125"/>
      <c r="G984" s="125"/>
      <c r="H984" s="125"/>
      <c r="I984" s="125"/>
      <c r="J984" s="125"/>
      <c r="K984" s="125"/>
      <c r="L984" s="61"/>
      <c r="M984" s="61"/>
      <c r="N984" s="61"/>
      <c r="O984" s="125"/>
      <c r="P984" s="152"/>
      <c r="Q984" s="152"/>
      <c r="R984" s="152"/>
      <c r="S984" s="151"/>
      <c r="T984" s="152"/>
      <c r="U984" s="152"/>
      <c r="V984" s="152"/>
      <c r="W984" s="148"/>
      <c r="X984" s="152"/>
      <c r="Y984" s="152"/>
      <c r="Z984" s="152"/>
      <c r="AA984" s="152"/>
      <c r="AB984" s="152"/>
      <c r="AC984" s="152"/>
      <c r="AD984" s="152"/>
      <c r="AE984" s="152"/>
      <c r="AF984" s="152"/>
      <c r="AG984" s="152"/>
      <c r="AH984" s="152"/>
      <c r="AI984" s="107"/>
      <c r="AJ984" s="107"/>
      <c r="AK984" s="107"/>
      <c r="AL984" s="107"/>
      <c r="AM984" s="107"/>
      <c r="AN984" s="107"/>
      <c r="AO984" s="107"/>
      <c r="AP984" s="107"/>
      <c r="AQ984" s="107"/>
      <c r="AR984" s="107"/>
      <c r="AS984" s="107"/>
      <c r="AT984" s="107"/>
      <c r="AU984" s="107"/>
      <c r="AV984" s="107"/>
      <c r="AW984" s="107"/>
      <c r="AX984" s="107"/>
    </row>
    <row r="985">
      <c r="A985" s="61"/>
      <c r="B985" s="61"/>
      <c r="C985" s="61"/>
      <c r="D985" s="449" t="s">
        <v>2014</v>
      </c>
      <c r="E985" s="148" t="s">
        <v>2554</v>
      </c>
      <c r="F985" s="125"/>
      <c r="G985" s="125"/>
      <c r="H985" s="125"/>
      <c r="I985" s="125"/>
      <c r="J985" s="125"/>
      <c r="K985" s="125"/>
      <c r="L985" s="61"/>
      <c r="M985" s="61"/>
      <c r="N985" s="61"/>
      <c r="O985" s="125"/>
      <c r="P985" s="152"/>
      <c r="Q985" s="152"/>
      <c r="R985" s="152"/>
      <c r="S985" s="151"/>
      <c r="T985" s="152"/>
      <c r="U985" s="152"/>
      <c r="V985" s="152"/>
      <c r="W985" s="148"/>
      <c r="X985" s="152"/>
      <c r="Y985" s="152"/>
      <c r="Z985" s="152"/>
      <c r="AA985" s="152"/>
      <c r="AB985" s="152"/>
      <c r="AC985" s="152"/>
      <c r="AD985" s="152"/>
      <c r="AE985" s="152"/>
      <c r="AF985" s="152"/>
      <c r="AG985" s="152"/>
      <c r="AH985" s="152"/>
      <c r="AI985" s="107"/>
      <c r="AJ985" s="107"/>
      <c r="AK985" s="107"/>
      <c r="AL985" s="107"/>
      <c r="AM985" s="107"/>
      <c r="AN985" s="107"/>
      <c r="AO985" s="107"/>
      <c r="AP985" s="107"/>
      <c r="AQ985" s="107"/>
      <c r="AR985" s="107"/>
      <c r="AS985" s="107"/>
      <c r="AT985" s="107"/>
      <c r="AU985" s="107"/>
      <c r="AV985" s="107"/>
      <c r="AW985" s="107"/>
      <c r="AX985" s="107"/>
    </row>
    <row r="986">
      <c r="A986" s="61"/>
      <c r="B986" s="61"/>
      <c r="C986" s="61"/>
      <c r="D986" s="135"/>
      <c r="E986" s="148" t="s">
        <v>2693</v>
      </c>
      <c r="F986" s="125"/>
      <c r="G986" s="125"/>
      <c r="H986" s="125"/>
      <c r="I986" s="125"/>
      <c r="J986" s="125"/>
      <c r="K986" s="125"/>
      <c r="L986" s="61"/>
      <c r="M986" s="61"/>
      <c r="N986" s="61"/>
      <c r="O986" s="125"/>
      <c r="P986" s="152"/>
      <c r="Q986" s="152"/>
      <c r="R986" s="152"/>
      <c r="S986" s="151"/>
      <c r="T986" s="152"/>
      <c r="U986" s="152"/>
      <c r="V986" s="152"/>
      <c r="W986" s="148"/>
      <c r="X986" s="152"/>
      <c r="Y986" s="152"/>
      <c r="Z986" s="152"/>
      <c r="AA986" s="152"/>
      <c r="AB986" s="152"/>
      <c r="AC986" s="152"/>
      <c r="AD986" s="152"/>
      <c r="AE986" s="152"/>
      <c r="AF986" s="152"/>
      <c r="AG986" s="152"/>
      <c r="AH986" s="152"/>
      <c r="AI986" s="107"/>
      <c r="AJ986" s="107"/>
      <c r="AK986" s="107"/>
      <c r="AL986" s="107"/>
      <c r="AM986" s="107"/>
      <c r="AN986" s="107"/>
      <c r="AO986" s="107"/>
      <c r="AP986" s="107"/>
      <c r="AQ986" s="107"/>
      <c r="AR986" s="107"/>
      <c r="AS986" s="107"/>
      <c r="AT986" s="107"/>
      <c r="AU986" s="107"/>
      <c r="AV986" s="107"/>
      <c r="AW986" s="107"/>
      <c r="AX986" s="107"/>
    </row>
    <row r="987">
      <c r="A987" s="61"/>
      <c r="B987" s="61"/>
      <c r="C987" s="61"/>
      <c r="D987" s="148" t="s">
        <v>2694</v>
      </c>
      <c r="E987" s="148"/>
      <c r="F987" s="125"/>
      <c r="G987" s="125"/>
      <c r="H987" s="125"/>
      <c r="I987" s="125"/>
      <c r="J987" s="125"/>
      <c r="K987" s="125"/>
      <c r="L987" s="61"/>
      <c r="M987" s="61"/>
      <c r="N987" s="61"/>
      <c r="O987" s="125"/>
      <c r="P987" s="152"/>
      <c r="Q987" s="152"/>
      <c r="R987" s="152"/>
      <c r="S987" s="151"/>
      <c r="T987" s="152"/>
      <c r="U987" s="152"/>
      <c r="V987" s="152"/>
      <c r="W987" s="148"/>
      <c r="X987" s="152"/>
      <c r="Y987" s="152"/>
      <c r="Z987" s="152"/>
      <c r="AA987" s="152"/>
      <c r="AB987" s="152"/>
      <c r="AC987" s="152"/>
      <c r="AD987" s="152"/>
      <c r="AE987" s="152"/>
      <c r="AF987" s="152"/>
      <c r="AG987" s="152"/>
      <c r="AH987" s="152"/>
      <c r="AI987" s="107"/>
      <c r="AJ987" s="107"/>
      <c r="AK987" s="107"/>
      <c r="AL987" s="107"/>
      <c r="AM987" s="107"/>
      <c r="AN987" s="107"/>
      <c r="AO987" s="107"/>
      <c r="AP987" s="107"/>
      <c r="AQ987" s="107"/>
      <c r="AR987" s="107"/>
      <c r="AS987" s="107"/>
      <c r="AT987" s="107"/>
      <c r="AU987" s="107"/>
      <c r="AV987" s="107"/>
      <c r="AW987" s="107"/>
      <c r="AX987" s="107"/>
    </row>
    <row r="988">
      <c r="A988" s="62"/>
      <c r="B988" s="61"/>
      <c r="C988" s="62"/>
      <c r="D988" s="148" t="s">
        <v>2016</v>
      </c>
      <c r="E988" s="148"/>
      <c r="F988" s="135"/>
      <c r="G988" s="135"/>
      <c r="H988" s="135"/>
      <c r="I988" s="135"/>
      <c r="J988" s="135"/>
      <c r="K988" s="135"/>
      <c r="L988" s="62"/>
      <c r="M988" s="62"/>
      <c r="N988" s="62"/>
      <c r="O988" s="135"/>
      <c r="P988" s="152"/>
      <c r="Q988" s="152"/>
      <c r="R988" s="152"/>
      <c r="S988" s="151"/>
      <c r="T988" s="152"/>
      <c r="U988" s="152"/>
      <c r="V988" s="152"/>
      <c r="W988" s="148"/>
      <c r="X988" s="152"/>
      <c r="Y988" s="152"/>
      <c r="Z988" s="152"/>
      <c r="AA988" s="152"/>
      <c r="AB988" s="152"/>
      <c r="AC988" s="152"/>
      <c r="AD988" s="152"/>
      <c r="AE988" s="152"/>
      <c r="AF988" s="152"/>
      <c r="AG988" s="152"/>
      <c r="AH988" s="152"/>
      <c r="AI988" s="107"/>
      <c r="AJ988" s="107"/>
      <c r="AK988" s="107"/>
      <c r="AL988" s="107"/>
      <c r="AM988" s="107"/>
      <c r="AN988" s="107"/>
      <c r="AO988" s="107"/>
      <c r="AP988" s="107"/>
      <c r="AQ988" s="107"/>
      <c r="AR988" s="107"/>
      <c r="AS988" s="107"/>
      <c r="AT988" s="107"/>
      <c r="AU988" s="107"/>
      <c r="AV988" s="107"/>
      <c r="AW988" s="107"/>
      <c r="AX988" s="107"/>
    </row>
    <row r="989">
      <c r="A989" s="422">
        <v>111.0</v>
      </c>
      <c r="B989" s="61"/>
      <c r="C989" s="157" t="s">
        <v>2745</v>
      </c>
      <c r="D989" s="148" t="s">
        <v>2687</v>
      </c>
      <c r="E989" s="148"/>
      <c r="F989" s="449" t="s">
        <v>2359</v>
      </c>
      <c r="G989" s="449" t="s">
        <v>2360</v>
      </c>
      <c r="H989" s="449" t="s">
        <v>2361</v>
      </c>
      <c r="I989" s="449" t="s">
        <v>2362</v>
      </c>
      <c r="J989" s="449"/>
      <c r="K989" s="449" t="s">
        <v>2385</v>
      </c>
      <c r="L989" s="157" t="s">
        <v>237</v>
      </c>
      <c r="M989" s="157" t="s">
        <v>197</v>
      </c>
      <c r="N989" s="183" t="s">
        <v>2030</v>
      </c>
      <c r="O989" s="449" t="s">
        <v>2364</v>
      </c>
      <c r="P989" s="152"/>
      <c r="Q989" s="152"/>
      <c r="R989" s="152"/>
      <c r="S989" s="151"/>
      <c r="T989" s="152"/>
      <c r="U989" s="152"/>
      <c r="V989" s="152"/>
      <c r="W989" s="148"/>
      <c r="X989" s="152"/>
      <c r="Y989" s="152"/>
      <c r="Z989" s="152"/>
      <c r="AA989" s="152"/>
      <c r="AB989" s="152"/>
      <c r="AC989" s="152"/>
      <c r="AD989" s="152"/>
      <c r="AE989" s="152"/>
      <c r="AF989" s="152"/>
      <c r="AG989" s="152"/>
      <c r="AH989" s="152"/>
      <c r="AI989" s="107"/>
      <c r="AJ989" s="107"/>
      <c r="AK989" s="107"/>
      <c r="AL989" s="107"/>
      <c r="AM989" s="107"/>
      <c r="AN989" s="107"/>
      <c r="AO989" s="107"/>
      <c r="AP989" s="107"/>
      <c r="AQ989" s="107"/>
      <c r="AR989" s="107"/>
      <c r="AS989" s="107"/>
      <c r="AT989" s="107"/>
      <c r="AU989" s="107"/>
      <c r="AV989" s="107"/>
      <c r="AW989" s="107"/>
      <c r="AX989" s="107"/>
    </row>
    <row r="990">
      <c r="A990" s="61"/>
      <c r="B990" s="61"/>
      <c r="C990" s="61"/>
      <c r="D990" s="148" t="s">
        <v>2689</v>
      </c>
      <c r="E990" s="148"/>
      <c r="F990" s="125"/>
      <c r="G990" s="125"/>
      <c r="H990" s="125"/>
      <c r="I990" s="125"/>
      <c r="J990" s="125"/>
      <c r="K990" s="125"/>
      <c r="L990" s="61"/>
      <c r="M990" s="61"/>
      <c r="N990" s="61"/>
      <c r="O990" s="125"/>
      <c r="P990" s="152"/>
      <c r="Q990" s="152"/>
      <c r="R990" s="152"/>
      <c r="S990" s="151"/>
      <c r="T990" s="152"/>
      <c r="U990" s="152"/>
      <c r="V990" s="152"/>
      <c r="W990" s="148"/>
      <c r="X990" s="152"/>
      <c r="Y990" s="152"/>
      <c r="Z990" s="152"/>
      <c r="AA990" s="152"/>
      <c r="AB990" s="152"/>
      <c r="AC990" s="152"/>
      <c r="AD990" s="152"/>
      <c r="AE990" s="152"/>
      <c r="AF990" s="152"/>
      <c r="AG990" s="152"/>
      <c r="AH990" s="152"/>
      <c r="AI990" s="107"/>
      <c r="AJ990" s="107"/>
      <c r="AK990" s="107"/>
      <c r="AL990" s="107"/>
      <c r="AM990" s="107"/>
      <c r="AN990" s="107"/>
      <c r="AO990" s="107"/>
      <c r="AP990" s="107"/>
      <c r="AQ990" s="107"/>
      <c r="AR990" s="107"/>
      <c r="AS990" s="107"/>
      <c r="AT990" s="107"/>
      <c r="AU990" s="107"/>
      <c r="AV990" s="107"/>
      <c r="AW990" s="107"/>
      <c r="AX990" s="107"/>
    </row>
    <row r="991">
      <c r="A991" s="61"/>
      <c r="B991" s="61"/>
      <c r="C991" s="61"/>
      <c r="D991" s="551" t="s">
        <v>2690</v>
      </c>
      <c r="E991" s="529" t="s">
        <v>2551</v>
      </c>
      <c r="F991" s="125"/>
      <c r="G991" s="125"/>
      <c r="H991" s="125"/>
      <c r="I991" s="125"/>
      <c r="J991" s="125"/>
      <c r="K991" s="125"/>
      <c r="L991" s="61"/>
      <c r="M991" s="61"/>
      <c r="N991" s="61"/>
      <c r="O991" s="125"/>
      <c r="P991" s="152"/>
      <c r="Q991" s="152"/>
      <c r="R991" s="152"/>
      <c r="S991" s="151"/>
      <c r="T991" s="152"/>
      <c r="U991" s="152"/>
      <c r="V991" s="152"/>
      <c r="W991" s="148"/>
      <c r="X991" s="152"/>
      <c r="Y991" s="152"/>
      <c r="Z991" s="152"/>
      <c r="AA991" s="152"/>
      <c r="AB991" s="152"/>
      <c r="AC991" s="152"/>
      <c r="AD991" s="152"/>
      <c r="AE991" s="152"/>
      <c r="AF991" s="152"/>
      <c r="AG991" s="152"/>
      <c r="AH991" s="152"/>
      <c r="AI991" s="107"/>
      <c r="AJ991" s="107"/>
      <c r="AK991" s="107"/>
      <c r="AL991" s="107"/>
      <c r="AM991" s="107"/>
      <c r="AN991" s="107"/>
      <c r="AO991" s="107"/>
      <c r="AP991" s="107"/>
      <c r="AQ991" s="107"/>
      <c r="AR991" s="107"/>
      <c r="AS991" s="107"/>
      <c r="AT991" s="107"/>
      <c r="AU991" s="107"/>
      <c r="AV991" s="107"/>
      <c r="AW991" s="107"/>
      <c r="AX991" s="107"/>
    </row>
    <row r="992">
      <c r="A992" s="61"/>
      <c r="B992" s="61"/>
      <c r="C992" s="61"/>
      <c r="D992" s="135"/>
      <c r="E992" s="529" t="s">
        <v>2691</v>
      </c>
      <c r="F992" s="125"/>
      <c r="G992" s="125"/>
      <c r="H992" s="125"/>
      <c r="I992" s="125"/>
      <c r="J992" s="125"/>
      <c r="K992" s="125"/>
      <c r="L992" s="61"/>
      <c r="M992" s="61"/>
      <c r="N992" s="61"/>
      <c r="O992" s="125"/>
      <c r="P992" s="152"/>
      <c r="Q992" s="152"/>
      <c r="R992" s="152"/>
      <c r="S992" s="151"/>
      <c r="T992" s="152"/>
      <c r="U992" s="152"/>
      <c r="V992" s="152"/>
      <c r="W992" s="148"/>
      <c r="X992" s="152"/>
      <c r="Y992" s="152"/>
      <c r="Z992" s="152"/>
      <c r="AA992" s="152"/>
      <c r="AB992" s="152"/>
      <c r="AC992" s="152"/>
      <c r="AD992" s="152"/>
      <c r="AE992" s="152"/>
      <c r="AF992" s="152"/>
      <c r="AG992" s="152"/>
      <c r="AH992" s="152"/>
      <c r="AI992" s="107"/>
      <c r="AJ992" s="107"/>
      <c r="AK992" s="107"/>
      <c r="AL992" s="107"/>
      <c r="AM992" s="107"/>
      <c r="AN992" s="107"/>
      <c r="AO992" s="107"/>
      <c r="AP992" s="107"/>
      <c r="AQ992" s="107"/>
      <c r="AR992" s="107"/>
      <c r="AS992" s="107"/>
      <c r="AT992" s="107"/>
      <c r="AU992" s="107"/>
      <c r="AV992" s="107"/>
      <c r="AW992" s="107"/>
      <c r="AX992" s="107"/>
    </row>
    <row r="993">
      <c r="A993" s="61"/>
      <c r="B993" s="61"/>
      <c r="C993" s="61"/>
      <c r="D993" s="148" t="s">
        <v>2692</v>
      </c>
      <c r="E993" s="148"/>
      <c r="F993" s="125"/>
      <c r="G993" s="125"/>
      <c r="H993" s="125"/>
      <c r="I993" s="125"/>
      <c r="J993" s="125"/>
      <c r="K993" s="125"/>
      <c r="L993" s="61"/>
      <c r="M993" s="61"/>
      <c r="N993" s="61"/>
      <c r="O993" s="125"/>
      <c r="P993" s="152"/>
      <c r="Q993" s="152"/>
      <c r="R993" s="152"/>
      <c r="S993" s="151"/>
      <c r="T993" s="152"/>
      <c r="U993" s="152"/>
      <c r="V993" s="152"/>
      <c r="W993" s="148"/>
      <c r="X993" s="152"/>
      <c r="Y993" s="152"/>
      <c r="Z993" s="152"/>
      <c r="AA993" s="152"/>
      <c r="AB993" s="152"/>
      <c r="AC993" s="152"/>
      <c r="AD993" s="152"/>
      <c r="AE993" s="152"/>
      <c r="AF993" s="152"/>
      <c r="AG993" s="152"/>
      <c r="AH993" s="152"/>
      <c r="AI993" s="107"/>
      <c r="AJ993" s="107"/>
      <c r="AK993" s="107"/>
      <c r="AL993" s="107"/>
      <c r="AM993" s="107"/>
      <c r="AN993" s="107"/>
      <c r="AO993" s="107"/>
      <c r="AP993" s="107"/>
      <c r="AQ993" s="107"/>
      <c r="AR993" s="107"/>
      <c r="AS993" s="107"/>
      <c r="AT993" s="107"/>
      <c r="AU993" s="107"/>
      <c r="AV993" s="107"/>
      <c r="AW993" s="107"/>
      <c r="AX993" s="107"/>
    </row>
    <row r="994">
      <c r="A994" s="61"/>
      <c r="B994" s="61"/>
      <c r="C994" s="61"/>
      <c r="D994" s="449" t="s">
        <v>2014</v>
      </c>
      <c r="E994" s="148" t="s">
        <v>2554</v>
      </c>
      <c r="F994" s="125"/>
      <c r="G994" s="125"/>
      <c r="H994" s="125"/>
      <c r="I994" s="125"/>
      <c r="J994" s="125"/>
      <c r="K994" s="125"/>
      <c r="L994" s="61"/>
      <c r="M994" s="61"/>
      <c r="N994" s="61"/>
      <c r="O994" s="125"/>
      <c r="P994" s="152"/>
      <c r="Q994" s="152"/>
      <c r="R994" s="152"/>
      <c r="S994" s="151"/>
      <c r="T994" s="152"/>
      <c r="U994" s="152"/>
      <c r="V994" s="152"/>
      <c r="W994" s="148"/>
      <c r="X994" s="152"/>
      <c r="Y994" s="152"/>
      <c r="Z994" s="152"/>
      <c r="AA994" s="152"/>
      <c r="AB994" s="152"/>
      <c r="AC994" s="152"/>
      <c r="AD994" s="152"/>
      <c r="AE994" s="152"/>
      <c r="AF994" s="152"/>
      <c r="AG994" s="152"/>
      <c r="AH994" s="152"/>
      <c r="AI994" s="107"/>
      <c r="AJ994" s="107"/>
      <c r="AK994" s="107"/>
      <c r="AL994" s="107"/>
      <c r="AM994" s="107"/>
      <c r="AN994" s="107"/>
      <c r="AO994" s="107"/>
      <c r="AP994" s="107"/>
      <c r="AQ994" s="107"/>
      <c r="AR994" s="107"/>
      <c r="AS994" s="107"/>
      <c r="AT994" s="107"/>
      <c r="AU994" s="107"/>
      <c r="AV994" s="107"/>
      <c r="AW994" s="107"/>
      <c r="AX994" s="107"/>
    </row>
    <row r="995">
      <c r="A995" s="61"/>
      <c r="B995" s="61"/>
      <c r="C995" s="61"/>
      <c r="D995" s="135"/>
      <c r="E995" s="148" t="s">
        <v>2693</v>
      </c>
      <c r="F995" s="125"/>
      <c r="G995" s="125"/>
      <c r="H995" s="125"/>
      <c r="I995" s="125"/>
      <c r="J995" s="125"/>
      <c r="K995" s="125"/>
      <c r="L995" s="61"/>
      <c r="M995" s="61"/>
      <c r="N995" s="61"/>
      <c r="O995" s="125"/>
      <c r="P995" s="152"/>
      <c r="Q995" s="152"/>
      <c r="R995" s="152"/>
      <c r="S995" s="151"/>
      <c r="T995" s="152"/>
      <c r="U995" s="152"/>
      <c r="V995" s="152"/>
      <c r="W995" s="148"/>
      <c r="X995" s="152"/>
      <c r="Y995" s="152"/>
      <c r="Z995" s="152"/>
      <c r="AA995" s="152"/>
      <c r="AB995" s="152"/>
      <c r="AC995" s="152"/>
      <c r="AD995" s="152"/>
      <c r="AE995" s="152"/>
      <c r="AF995" s="152"/>
      <c r="AG995" s="152"/>
      <c r="AH995" s="152"/>
      <c r="AI995" s="107"/>
      <c r="AJ995" s="107"/>
      <c r="AK995" s="107"/>
      <c r="AL995" s="107"/>
      <c r="AM995" s="107"/>
      <c r="AN995" s="107"/>
      <c r="AO995" s="107"/>
      <c r="AP995" s="107"/>
      <c r="AQ995" s="107"/>
      <c r="AR995" s="107"/>
      <c r="AS995" s="107"/>
      <c r="AT995" s="107"/>
      <c r="AU995" s="107"/>
      <c r="AV995" s="107"/>
      <c r="AW995" s="107"/>
      <c r="AX995" s="107"/>
    </row>
    <row r="996">
      <c r="A996" s="61"/>
      <c r="B996" s="61"/>
      <c r="C996" s="61"/>
      <c r="D996" s="148" t="s">
        <v>2694</v>
      </c>
      <c r="E996" s="148"/>
      <c r="F996" s="125"/>
      <c r="G996" s="125"/>
      <c r="H996" s="125"/>
      <c r="I996" s="125"/>
      <c r="J996" s="125"/>
      <c r="K996" s="125"/>
      <c r="L996" s="61"/>
      <c r="M996" s="61"/>
      <c r="N996" s="61"/>
      <c r="O996" s="125"/>
      <c r="P996" s="152"/>
      <c r="Q996" s="152"/>
      <c r="R996" s="152"/>
      <c r="S996" s="151"/>
      <c r="T996" s="152"/>
      <c r="U996" s="152"/>
      <c r="V996" s="152"/>
      <c r="W996" s="148"/>
      <c r="X996" s="152"/>
      <c r="Y996" s="152"/>
      <c r="Z996" s="152"/>
      <c r="AA996" s="152"/>
      <c r="AB996" s="152"/>
      <c r="AC996" s="152"/>
      <c r="AD996" s="152"/>
      <c r="AE996" s="152"/>
      <c r="AF996" s="152"/>
      <c r="AG996" s="152"/>
      <c r="AH996" s="152"/>
      <c r="AI996" s="107"/>
      <c r="AJ996" s="107"/>
      <c r="AK996" s="107"/>
      <c r="AL996" s="107"/>
      <c r="AM996" s="107"/>
      <c r="AN996" s="107"/>
      <c r="AO996" s="107"/>
      <c r="AP996" s="107"/>
      <c r="AQ996" s="107"/>
      <c r="AR996" s="107"/>
      <c r="AS996" s="107"/>
      <c r="AT996" s="107"/>
      <c r="AU996" s="107"/>
      <c r="AV996" s="107"/>
      <c r="AW996" s="107"/>
      <c r="AX996" s="107"/>
    </row>
    <row r="997">
      <c r="A997" s="61"/>
      <c r="B997" s="61"/>
      <c r="C997" s="62"/>
      <c r="D997" s="148" t="s">
        <v>2016</v>
      </c>
      <c r="E997" s="148"/>
      <c r="F997" s="135"/>
      <c r="G997" s="135"/>
      <c r="H997" s="135"/>
      <c r="I997" s="135"/>
      <c r="J997" s="135"/>
      <c r="K997" s="135"/>
      <c r="L997" s="62"/>
      <c r="M997" s="62"/>
      <c r="N997" s="62"/>
      <c r="O997" s="135"/>
      <c r="P997" s="152"/>
      <c r="Q997" s="152"/>
      <c r="R997" s="152"/>
      <c r="S997" s="151"/>
      <c r="T997" s="152"/>
      <c r="U997" s="152"/>
      <c r="V997" s="152"/>
      <c r="W997" s="148"/>
      <c r="X997" s="152"/>
      <c r="Y997" s="152"/>
      <c r="Z997" s="152"/>
      <c r="AA997" s="152"/>
      <c r="AB997" s="152"/>
      <c r="AC997" s="152"/>
      <c r="AD997" s="152"/>
      <c r="AE997" s="152"/>
      <c r="AF997" s="152"/>
      <c r="AG997" s="152"/>
      <c r="AH997" s="152"/>
      <c r="AI997" s="107"/>
      <c r="AJ997" s="107"/>
      <c r="AK997" s="107"/>
      <c r="AL997" s="107"/>
      <c r="AM997" s="107"/>
      <c r="AN997" s="107"/>
      <c r="AO997" s="107"/>
      <c r="AP997" s="107"/>
      <c r="AQ997" s="107"/>
      <c r="AR997" s="107"/>
      <c r="AS997" s="107"/>
      <c r="AT997" s="107"/>
      <c r="AU997" s="107"/>
      <c r="AV997" s="107"/>
      <c r="AW997" s="107"/>
      <c r="AX997" s="107"/>
    </row>
    <row r="998">
      <c r="A998" s="572">
        <v>112.0</v>
      </c>
      <c r="B998" s="61"/>
      <c r="C998" s="157" t="s">
        <v>2746</v>
      </c>
      <c r="D998" s="148" t="s">
        <v>2687</v>
      </c>
      <c r="E998" s="148"/>
      <c r="F998" s="449" t="s">
        <v>2359</v>
      </c>
      <c r="G998" s="449" t="s">
        <v>2360</v>
      </c>
      <c r="H998" s="449" t="s">
        <v>2361</v>
      </c>
      <c r="I998" s="449" t="s">
        <v>2362</v>
      </c>
      <c r="J998" s="449"/>
      <c r="K998" s="449" t="s">
        <v>2747</v>
      </c>
      <c r="L998" s="157" t="s">
        <v>237</v>
      </c>
      <c r="M998" s="157" t="s">
        <v>197</v>
      </c>
      <c r="N998" s="183" t="s">
        <v>2030</v>
      </c>
      <c r="O998" s="449" t="s">
        <v>2364</v>
      </c>
      <c r="P998" s="152"/>
      <c r="Q998" s="152"/>
      <c r="R998" s="152"/>
      <c r="S998" s="151"/>
      <c r="T998" s="152"/>
      <c r="U998" s="152"/>
      <c r="V998" s="152"/>
      <c r="W998" s="148"/>
      <c r="X998" s="152"/>
      <c r="Y998" s="152"/>
      <c r="Z998" s="152"/>
      <c r="AA998" s="152"/>
      <c r="AB998" s="152"/>
      <c r="AC998" s="152"/>
      <c r="AD998" s="152"/>
      <c r="AE998" s="152"/>
      <c r="AF998" s="152"/>
      <c r="AG998" s="152"/>
      <c r="AH998" s="152"/>
      <c r="AI998" s="107"/>
      <c r="AJ998" s="107"/>
      <c r="AK998" s="107"/>
      <c r="AL998" s="107"/>
      <c r="AM998" s="107"/>
      <c r="AN998" s="107"/>
      <c r="AO998" s="107"/>
      <c r="AP998" s="107"/>
      <c r="AQ998" s="107"/>
      <c r="AR998" s="107"/>
      <c r="AS998" s="107"/>
      <c r="AT998" s="107"/>
      <c r="AU998" s="107"/>
      <c r="AV998" s="107"/>
      <c r="AW998" s="107"/>
      <c r="AX998" s="107"/>
    </row>
    <row r="999">
      <c r="A999" s="61"/>
      <c r="B999" s="61"/>
      <c r="C999" s="61"/>
      <c r="D999" s="148" t="s">
        <v>2689</v>
      </c>
      <c r="E999" s="148"/>
      <c r="F999" s="125"/>
      <c r="G999" s="125"/>
      <c r="H999" s="125"/>
      <c r="I999" s="125"/>
      <c r="J999" s="125"/>
      <c r="K999" s="125"/>
      <c r="L999" s="61"/>
      <c r="M999" s="61"/>
      <c r="N999" s="61"/>
      <c r="O999" s="125"/>
      <c r="P999" s="152"/>
      <c r="Q999" s="152"/>
      <c r="R999" s="152"/>
      <c r="S999" s="151"/>
      <c r="T999" s="152"/>
      <c r="U999" s="152"/>
      <c r="V999" s="152"/>
      <c r="W999" s="148"/>
      <c r="X999" s="152"/>
      <c r="Y999" s="152"/>
      <c r="Z999" s="152"/>
      <c r="AA999" s="152"/>
      <c r="AB999" s="152"/>
      <c r="AC999" s="152"/>
      <c r="AD999" s="152"/>
      <c r="AE999" s="152"/>
      <c r="AF999" s="152"/>
      <c r="AG999" s="152"/>
      <c r="AH999" s="152"/>
      <c r="AI999" s="107"/>
      <c r="AJ999" s="107"/>
      <c r="AK999" s="107"/>
      <c r="AL999" s="107"/>
      <c r="AM999" s="107"/>
      <c r="AN999" s="107"/>
      <c r="AO999" s="107"/>
      <c r="AP999" s="107"/>
      <c r="AQ999" s="107"/>
      <c r="AR999" s="107"/>
      <c r="AS999" s="107"/>
      <c r="AT999" s="107"/>
      <c r="AU999" s="107"/>
      <c r="AV999" s="107"/>
      <c r="AW999" s="107"/>
      <c r="AX999" s="107"/>
    </row>
    <row r="1000">
      <c r="A1000" s="61"/>
      <c r="B1000" s="61"/>
      <c r="C1000" s="61"/>
      <c r="D1000" s="551" t="s">
        <v>2690</v>
      </c>
      <c r="E1000" s="529" t="s">
        <v>2551</v>
      </c>
      <c r="F1000" s="125"/>
      <c r="G1000" s="125"/>
      <c r="H1000" s="125"/>
      <c r="I1000" s="125"/>
      <c r="J1000" s="125"/>
      <c r="K1000" s="125"/>
      <c r="L1000" s="61"/>
      <c r="M1000" s="61"/>
      <c r="N1000" s="61"/>
      <c r="O1000" s="125"/>
      <c r="P1000" s="152"/>
      <c r="Q1000" s="152"/>
      <c r="R1000" s="152"/>
      <c r="S1000" s="151"/>
      <c r="T1000" s="152"/>
      <c r="U1000" s="152"/>
      <c r="V1000" s="152"/>
      <c r="W1000" s="148"/>
      <c r="X1000" s="152"/>
      <c r="Y1000" s="152"/>
      <c r="Z1000" s="152"/>
      <c r="AA1000" s="152"/>
      <c r="AB1000" s="152"/>
      <c r="AC1000" s="152"/>
      <c r="AD1000" s="152"/>
      <c r="AE1000" s="152"/>
      <c r="AF1000" s="152"/>
      <c r="AG1000" s="152"/>
      <c r="AH1000" s="152"/>
      <c r="AI1000" s="107"/>
      <c r="AJ1000" s="107"/>
      <c r="AK1000" s="107"/>
      <c r="AL1000" s="107"/>
      <c r="AM1000" s="107"/>
      <c r="AN1000" s="107"/>
      <c r="AO1000" s="107"/>
      <c r="AP1000" s="107"/>
      <c r="AQ1000" s="107"/>
      <c r="AR1000" s="107"/>
      <c r="AS1000" s="107"/>
      <c r="AT1000" s="107"/>
      <c r="AU1000" s="107"/>
      <c r="AV1000" s="107"/>
      <c r="AW1000" s="107"/>
      <c r="AX1000" s="107"/>
    </row>
    <row r="1001">
      <c r="A1001" s="61"/>
      <c r="B1001" s="61"/>
      <c r="C1001" s="61"/>
      <c r="D1001" s="135"/>
      <c r="E1001" s="529" t="s">
        <v>2691</v>
      </c>
      <c r="F1001" s="125"/>
      <c r="G1001" s="125"/>
      <c r="H1001" s="125"/>
      <c r="I1001" s="125"/>
      <c r="J1001" s="125"/>
      <c r="K1001" s="125"/>
      <c r="L1001" s="61"/>
      <c r="M1001" s="61"/>
      <c r="N1001" s="61"/>
      <c r="O1001" s="125"/>
      <c r="P1001" s="152"/>
      <c r="Q1001" s="152"/>
      <c r="R1001" s="152"/>
      <c r="S1001" s="151"/>
      <c r="T1001" s="152"/>
      <c r="U1001" s="152"/>
      <c r="V1001" s="152"/>
      <c r="W1001" s="148"/>
      <c r="X1001" s="152"/>
      <c r="Y1001" s="152"/>
      <c r="Z1001" s="152"/>
      <c r="AA1001" s="152"/>
      <c r="AB1001" s="152"/>
      <c r="AC1001" s="152"/>
      <c r="AD1001" s="152"/>
      <c r="AE1001" s="152"/>
      <c r="AF1001" s="152"/>
      <c r="AG1001" s="152"/>
      <c r="AH1001" s="152"/>
      <c r="AI1001" s="107"/>
      <c r="AJ1001" s="107"/>
      <c r="AK1001" s="107"/>
      <c r="AL1001" s="107"/>
      <c r="AM1001" s="107"/>
      <c r="AN1001" s="107"/>
      <c r="AO1001" s="107"/>
      <c r="AP1001" s="107"/>
      <c r="AQ1001" s="107"/>
      <c r="AR1001" s="107"/>
      <c r="AS1001" s="107"/>
      <c r="AT1001" s="107"/>
      <c r="AU1001" s="107"/>
      <c r="AV1001" s="107"/>
      <c r="AW1001" s="107"/>
      <c r="AX1001" s="107"/>
    </row>
    <row r="1002">
      <c r="A1002" s="61"/>
      <c r="B1002" s="61"/>
      <c r="C1002" s="61"/>
      <c r="D1002" s="148" t="s">
        <v>2692</v>
      </c>
      <c r="E1002" s="148"/>
      <c r="F1002" s="125"/>
      <c r="G1002" s="125"/>
      <c r="H1002" s="125"/>
      <c r="I1002" s="125"/>
      <c r="J1002" s="125"/>
      <c r="K1002" s="125"/>
      <c r="L1002" s="61"/>
      <c r="M1002" s="61"/>
      <c r="N1002" s="61"/>
      <c r="O1002" s="125"/>
      <c r="P1002" s="152"/>
      <c r="Q1002" s="152"/>
      <c r="R1002" s="152"/>
      <c r="S1002" s="151"/>
      <c r="T1002" s="152"/>
      <c r="U1002" s="152"/>
      <c r="V1002" s="152"/>
      <c r="W1002" s="148"/>
      <c r="X1002" s="152"/>
      <c r="Y1002" s="152"/>
      <c r="Z1002" s="152"/>
      <c r="AA1002" s="152"/>
      <c r="AB1002" s="152"/>
      <c r="AC1002" s="152"/>
      <c r="AD1002" s="152"/>
      <c r="AE1002" s="152"/>
      <c r="AF1002" s="152"/>
      <c r="AG1002" s="152"/>
      <c r="AH1002" s="152"/>
      <c r="AI1002" s="107"/>
      <c r="AJ1002" s="107"/>
      <c r="AK1002" s="107"/>
      <c r="AL1002" s="107"/>
      <c r="AM1002" s="107"/>
      <c r="AN1002" s="107"/>
      <c r="AO1002" s="107"/>
      <c r="AP1002" s="107"/>
      <c r="AQ1002" s="107"/>
      <c r="AR1002" s="107"/>
      <c r="AS1002" s="107"/>
      <c r="AT1002" s="107"/>
      <c r="AU1002" s="107"/>
      <c r="AV1002" s="107"/>
      <c r="AW1002" s="107"/>
      <c r="AX1002" s="107"/>
    </row>
    <row r="1003">
      <c r="A1003" s="61"/>
      <c r="B1003" s="61"/>
      <c r="C1003" s="61"/>
      <c r="D1003" s="449" t="s">
        <v>2014</v>
      </c>
      <c r="E1003" s="148" t="s">
        <v>2554</v>
      </c>
      <c r="F1003" s="125"/>
      <c r="G1003" s="125"/>
      <c r="H1003" s="125"/>
      <c r="I1003" s="125"/>
      <c r="J1003" s="125"/>
      <c r="K1003" s="125"/>
      <c r="L1003" s="61"/>
      <c r="M1003" s="61"/>
      <c r="N1003" s="61"/>
      <c r="O1003" s="125"/>
      <c r="P1003" s="152"/>
      <c r="Q1003" s="152"/>
      <c r="R1003" s="152"/>
      <c r="S1003" s="151"/>
      <c r="T1003" s="152"/>
      <c r="U1003" s="152"/>
      <c r="V1003" s="152"/>
      <c r="W1003" s="148"/>
      <c r="X1003" s="152"/>
      <c r="Y1003" s="152"/>
      <c r="Z1003" s="152"/>
      <c r="AA1003" s="152"/>
      <c r="AB1003" s="152"/>
      <c r="AC1003" s="152"/>
      <c r="AD1003" s="152"/>
      <c r="AE1003" s="152"/>
      <c r="AF1003" s="152"/>
      <c r="AG1003" s="152"/>
      <c r="AH1003" s="152"/>
      <c r="AI1003" s="107"/>
      <c r="AJ1003" s="107"/>
      <c r="AK1003" s="107"/>
      <c r="AL1003" s="107"/>
      <c r="AM1003" s="107"/>
      <c r="AN1003" s="107"/>
      <c r="AO1003" s="107"/>
      <c r="AP1003" s="107"/>
      <c r="AQ1003" s="107"/>
      <c r="AR1003" s="107"/>
      <c r="AS1003" s="107"/>
      <c r="AT1003" s="107"/>
      <c r="AU1003" s="107"/>
      <c r="AV1003" s="107"/>
      <c r="AW1003" s="107"/>
      <c r="AX1003" s="107"/>
    </row>
    <row r="1004">
      <c r="A1004" s="61"/>
      <c r="B1004" s="61"/>
      <c r="C1004" s="61"/>
      <c r="D1004" s="135"/>
      <c r="E1004" s="148" t="s">
        <v>2693</v>
      </c>
      <c r="F1004" s="125"/>
      <c r="G1004" s="125"/>
      <c r="H1004" s="125"/>
      <c r="I1004" s="125"/>
      <c r="J1004" s="125"/>
      <c r="K1004" s="125"/>
      <c r="L1004" s="61"/>
      <c r="M1004" s="61"/>
      <c r="N1004" s="61"/>
      <c r="O1004" s="125"/>
      <c r="P1004" s="152"/>
      <c r="Q1004" s="152"/>
      <c r="R1004" s="152"/>
      <c r="S1004" s="151"/>
      <c r="T1004" s="152"/>
      <c r="U1004" s="152"/>
      <c r="V1004" s="152"/>
      <c r="W1004" s="148"/>
      <c r="X1004" s="152"/>
      <c r="Y1004" s="152"/>
      <c r="Z1004" s="152"/>
      <c r="AA1004" s="152"/>
      <c r="AB1004" s="152"/>
      <c r="AC1004" s="152"/>
      <c r="AD1004" s="152"/>
      <c r="AE1004" s="152"/>
      <c r="AF1004" s="152"/>
      <c r="AG1004" s="152"/>
      <c r="AH1004" s="152"/>
      <c r="AI1004" s="107"/>
      <c r="AJ1004" s="107"/>
      <c r="AK1004" s="107"/>
      <c r="AL1004" s="107"/>
      <c r="AM1004" s="107"/>
      <c r="AN1004" s="107"/>
      <c r="AO1004" s="107"/>
      <c r="AP1004" s="107"/>
      <c r="AQ1004" s="107"/>
      <c r="AR1004" s="107"/>
      <c r="AS1004" s="107"/>
      <c r="AT1004" s="107"/>
      <c r="AU1004" s="107"/>
      <c r="AV1004" s="107"/>
      <c r="AW1004" s="107"/>
      <c r="AX1004" s="107"/>
    </row>
    <row r="1005">
      <c r="A1005" s="61"/>
      <c r="B1005" s="61"/>
      <c r="C1005" s="61"/>
      <c r="D1005" s="148" t="s">
        <v>2694</v>
      </c>
      <c r="E1005" s="148"/>
      <c r="F1005" s="125"/>
      <c r="G1005" s="125"/>
      <c r="H1005" s="125"/>
      <c r="I1005" s="125"/>
      <c r="J1005" s="125"/>
      <c r="K1005" s="125"/>
      <c r="L1005" s="61"/>
      <c r="M1005" s="61"/>
      <c r="N1005" s="61"/>
      <c r="O1005" s="125"/>
      <c r="P1005" s="152"/>
      <c r="Q1005" s="152"/>
      <c r="R1005" s="152"/>
      <c r="S1005" s="151"/>
      <c r="T1005" s="152"/>
      <c r="U1005" s="152"/>
      <c r="V1005" s="152"/>
      <c r="W1005" s="148"/>
      <c r="X1005" s="152"/>
      <c r="Y1005" s="152"/>
      <c r="Z1005" s="152"/>
      <c r="AA1005" s="152"/>
      <c r="AB1005" s="152"/>
      <c r="AC1005" s="152"/>
      <c r="AD1005" s="152"/>
      <c r="AE1005" s="152"/>
      <c r="AF1005" s="152"/>
      <c r="AG1005" s="152"/>
      <c r="AH1005" s="152"/>
      <c r="AI1005" s="107"/>
      <c r="AJ1005" s="107"/>
      <c r="AK1005" s="107"/>
      <c r="AL1005" s="107"/>
      <c r="AM1005" s="107"/>
      <c r="AN1005" s="107"/>
      <c r="AO1005" s="107"/>
      <c r="AP1005" s="107"/>
      <c r="AQ1005" s="107"/>
      <c r="AR1005" s="107"/>
      <c r="AS1005" s="107"/>
      <c r="AT1005" s="107"/>
      <c r="AU1005" s="107"/>
      <c r="AV1005" s="107"/>
      <c r="AW1005" s="107"/>
      <c r="AX1005" s="107"/>
    </row>
    <row r="1006">
      <c r="A1006" s="61"/>
      <c r="B1006" s="61"/>
      <c r="C1006" s="62"/>
      <c r="D1006" s="148" t="s">
        <v>2016</v>
      </c>
      <c r="E1006" s="148"/>
      <c r="F1006" s="135"/>
      <c r="G1006" s="135"/>
      <c r="H1006" s="135"/>
      <c r="I1006" s="135"/>
      <c r="J1006" s="135"/>
      <c r="K1006" s="135"/>
      <c r="L1006" s="62"/>
      <c r="M1006" s="62"/>
      <c r="N1006" s="62"/>
      <c r="O1006" s="135"/>
      <c r="P1006" s="152"/>
      <c r="Q1006" s="152"/>
      <c r="R1006" s="152"/>
      <c r="S1006" s="151"/>
      <c r="T1006" s="152"/>
      <c r="U1006" s="152"/>
      <c r="V1006" s="152"/>
      <c r="W1006" s="148"/>
      <c r="X1006" s="152"/>
      <c r="Y1006" s="152"/>
      <c r="Z1006" s="152"/>
      <c r="AA1006" s="152"/>
      <c r="AB1006" s="152"/>
      <c r="AC1006" s="152"/>
      <c r="AD1006" s="152"/>
      <c r="AE1006" s="152"/>
      <c r="AF1006" s="152"/>
      <c r="AG1006" s="152"/>
      <c r="AH1006" s="152"/>
      <c r="AI1006" s="107"/>
      <c r="AJ1006" s="107"/>
      <c r="AK1006" s="107"/>
      <c r="AL1006" s="107"/>
      <c r="AM1006" s="107"/>
      <c r="AN1006" s="107"/>
      <c r="AO1006" s="107"/>
      <c r="AP1006" s="107"/>
      <c r="AQ1006" s="107"/>
      <c r="AR1006" s="107"/>
      <c r="AS1006" s="107"/>
      <c r="AT1006" s="107"/>
      <c r="AU1006" s="107"/>
      <c r="AV1006" s="107"/>
      <c r="AW1006" s="107"/>
      <c r="AX1006" s="107"/>
    </row>
    <row r="1007">
      <c r="A1007" s="572">
        <v>113.0</v>
      </c>
      <c r="B1007" s="61"/>
      <c r="C1007" s="157" t="s">
        <v>2748</v>
      </c>
      <c r="D1007" s="148" t="s">
        <v>2687</v>
      </c>
      <c r="E1007" s="148"/>
      <c r="F1007" s="449" t="s">
        <v>2359</v>
      </c>
      <c r="G1007" s="449" t="s">
        <v>2360</v>
      </c>
      <c r="H1007" s="449" t="s">
        <v>2361</v>
      </c>
      <c r="I1007" s="449" t="s">
        <v>2362</v>
      </c>
      <c r="J1007" s="449"/>
      <c r="K1007" s="449" t="s">
        <v>2749</v>
      </c>
      <c r="L1007" s="157" t="s">
        <v>237</v>
      </c>
      <c r="M1007" s="157" t="s">
        <v>197</v>
      </c>
      <c r="N1007" s="183" t="s">
        <v>2030</v>
      </c>
      <c r="O1007" s="449" t="s">
        <v>2364</v>
      </c>
      <c r="P1007" s="152"/>
      <c r="Q1007" s="152"/>
      <c r="R1007" s="152"/>
      <c r="S1007" s="151"/>
      <c r="T1007" s="152"/>
      <c r="U1007" s="152"/>
      <c r="V1007" s="152"/>
      <c r="W1007" s="148"/>
      <c r="X1007" s="152"/>
      <c r="Y1007" s="152"/>
      <c r="Z1007" s="152"/>
      <c r="AA1007" s="152"/>
      <c r="AB1007" s="152"/>
      <c r="AC1007" s="152"/>
      <c r="AD1007" s="152"/>
      <c r="AE1007" s="152"/>
      <c r="AF1007" s="152"/>
      <c r="AG1007" s="152"/>
      <c r="AH1007" s="152"/>
      <c r="AI1007" s="107"/>
      <c r="AJ1007" s="107"/>
      <c r="AK1007" s="107"/>
      <c r="AL1007" s="107"/>
      <c r="AM1007" s="107"/>
      <c r="AN1007" s="107"/>
      <c r="AO1007" s="107"/>
      <c r="AP1007" s="107"/>
      <c r="AQ1007" s="107"/>
      <c r="AR1007" s="107"/>
      <c r="AS1007" s="107"/>
      <c r="AT1007" s="107"/>
      <c r="AU1007" s="107"/>
      <c r="AV1007" s="107"/>
      <c r="AW1007" s="107"/>
      <c r="AX1007" s="107"/>
    </row>
    <row r="1008">
      <c r="A1008" s="61"/>
      <c r="B1008" s="61"/>
      <c r="C1008" s="61"/>
      <c r="D1008" s="148" t="s">
        <v>2689</v>
      </c>
      <c r="E1008" s="148"/>
      <c r="F1008" s="125"/>
      <c r="G1008" s="125"/>
      <c r="H1008" s="125"/>
      <c r="I1008" s="125"/>
      <c r="J1008" s="125"/>
      <c r="K1008" s="125"/>
      <c r="L1008" s="61"/>
      <c r="M1008" s="61"/>
      <c r="N1008" s="61"/>
      <c r="O1008" s="125"/>
      <c r="P1008" s="152"/>
      <c r="Q1008" s="152"/>
      <c r="R1008" s="152"/>
      <c r="S1008" s="151"/>
      <c r="T1008" s="152"/>
      <c r="U1008" s="152"/>
      <c r="V1008" s="152"/>
      <c r="W1008" s="148"/>
      <c r="X1008" s="152"/>
      <c r="Y1008" s="152"/>
      <c r="Z1008" s="152"/>
      <c r="AA1008" s="152"/>
      <c r="AB1008" s="152"/>
      <c r="AC1008" s="152"/>
      <c r="AD1008" s="152"/>
      <c r="AE1008" s="152"/>
      <c r="AF1008" s="152"/>
      <c r="AG1008" s="152"/>
      <c r="AH1008" s="152"/>
      <c r="AI1008" s="107"/>
      <c r="AJ1008" s="107"/>
      <c r="AK1008" s="107"/>
      <c r="AL1008" s="107"/>
      <c r="AM1008" s="107"/>
      <c r="AN1008" s="107"/>
      <c r="AO1008" s="107"/>
      <c r="AP1008" s="107"/>
      <c r="AQ1008" s="107"/>
      <c r="AR1008" s="107"/>
      <c r="AS1008" s="107"/>
      <c r="AT1008" s="107"/>
      <c r="AU1008" s="107"/>
      <c r="AV1008" s="107"/>
      <c r="AW1008" s="107"/>
      <c r="AX1008" s="107"/>
    </row>
    <row r="1009">
      <c r="A1009" s="61"/>
      <c r="B1009" s="61"/>
      <c r="C1009" s="61"/>
      <c r="D1009" s="551" t="s">
        <v>2690</v>
      </c>
      <c r="E1009" s="529" t="s">
        <v>2551</v>
      </c>
      <c r="F1009" s="125"/>
      <c r="G1009" s="125"/>
      <c r="H1009" s="125"/>
      <c r="I1009" s="125"/>
      <c r="J1009" s="125"/>
      <c r="K1009" s="125"/>
      <c r="L1009" s="61"/>
      <c r="M1009" s="61"/>
      <c r="N1009" s="61"/>
      <c r="O1009" s="125"/>
      <c r="P1009" s="152"/>
      <c r="Q1009" s="152"/>
      <c r="R1009" s="152"/>
      <c r="S1009" s="151"/>
      <c r="T1009" s="152"/>
      <c r="U1009" s="152"/>
      <c r="V1009" s="152"/>
      <c r="W1009" s="148"/>
      <c r="X1009" s="152"/>
      <c r="Y1009" s="152"/>
      <c r="Z1009" s="152"/>
      <c r="AA1009" s="152"/>
      <c r="AB1009" s="152"/>
      <c r="AC1009" s="152"/>
      <c r="AD1009" s="152"/>
      <c r="AE1009" s="152"/>
      <c r="AF1009" s="152"/>
      <c r="AG1009" s="152"/>
      <c r="AH1009" s="152"/>
      <c r="AI1009" s="107"/>
      <c r="AJ1009" s="107"/>
      <c r="AK1009" s="107"/>
      <c r="AL1009" s="107"/>
      <c r="AM1009" s="107"/>
      <c r="AN1009" s="107"/>
      <c r="AO1009" s="107"/>
      <c r="AP1009" s="107"/>
      <c r="AQ1009" s="107"/>
      <c r="AR1009" s="107"/>
      <c r="AS1009" s="107"/>
      <c r="AT1009" s="107"/>
      <c r="AU1009" s="107"/>
      <c r="AV1009" s="107"/>
      <c r="AW1009" s="107"/>
      <c r="AX1009" s="107"/>
    </row>
    <row r="1010">
      <c r="A1010" s="61"/>
      <c r="B1010" s="61"/>
      <c r="C1010" s="61"/>
      <c r="D1010" s="135"/>
      <c r="E1010" s="529" t="s">
        <v>2691</v>
      </c>
      <c r="F1010" s="125"/>
      <c r="G1010" s="125"/>
      <c r="H1010" s="125"/>
      <c r="I1010" s="125"/>
      <c r="J1010" s="125"/>
      <c r="K1010" s="125"/>
      <c r="L1010" s="61"/>
      <c r="M1010" s="61"/>
      <c r="N1010" s="61"/>
      <c r="O1010" s="125"/>
      <c r="P1010" s="152"/>
      <c r="Q1010" s="152"/>
      <c r="R1010" s="152"/>
      <c r="S1010" s="151"/>
      <c r="T1010" s="152"/>
      <c r="U1010" s="152"/>
      <c r="V1010" s="152"/>
      <c r="W1010" s="148"/>
      <c r="X1010" s="152"/>
      <c r="Y1010" s="152"/>
      <c r="Z1010" s="152"/>
      <c r="AA1010" s="152"/>
      <c r="AB1010" s="152"/>
      <c r="AC1010" s="152"/>
      <c r="AD1010" s="152"/>
      <c r="AE1010" s="152"/>
      <c r="AF1010" s="152"/>
      <c r="AG1010" s="152"/>
      <c r="AH1010" s="152"/>
      <c r="AI1010" s="107"/>
      <c r="AJ1010" s="107"/>
      <c r="AK1010" s="107"/>
      <c r="AL1010" s="107"/>
      <c r="AM1010" s="107"/>
      <c r="AN1010" s="107"/>
      <c r="AO1010" s="107"/>
      <c r="AP1010" s="107"/>
      <c r="AQ1010" s="107"/>
      <c r="AR1010" s="107"/>
      <c r="AS1010" s="107"/>
      <c r="AT1010" s="107"/>
      <c r="AU1010" s="107"/>
      <c r="AV1010" s="107"/>
      <c r="AW1010" s="107"/>
      <c r="AX1010" s="107"/>
    </row>
    <row r="1011">
      <c r="A1011" s="61"/>
      <c r="B1011" s="61"/>
      <c r="C1011" s="61"/>
      <c r="D1011" s="148" t="s">
        <v>2692</v>
      </c>
      <c r="E1011" s="148"/>
      <c r="F1011" s="125"/>
      <c r="G1011" s="125"/>
      <c r="H1011" s="125"/>
      <c r="I1011" s="125"/>
      <c r="J1011" s="125"/>
      <c r="K1011" s="125"/>
      <c r="L1011" s="61"/>
      <c r="M1011" s="61"/>
      <c r="N1011" s="61"/>
      <c r="O1011" s="125"/>
      <c r="P1011" s="152"/>
      <c r="Q1011" s="152"/>
      <c r="R1011" s="152"/>
      <c r="S1011" s="151"/>
      <c r="T1011" s="152"/>
      <c r="U1011" s="152"/>
      <c r="V1011" s="152"/>
      <c r="W1011" s="148"/>
      <c r="X1011" s="152"/>
      <c r="Y1011" s="152"/>
      <c r="Z1011" s="152"/>
      <c r="AA1011" s="152"/>
      <c r="AB1011" s="152"/>
      <c r="AC1011" s="152"/>
      <c r="AD1011" s="152"/>
      <c r="AE1011" s="152"/>
      <c r="AF1011" s="152"/>
      <c r="AG1011" s="152"/>
      <c r="AH1011" s="152"/>
      <c r="AI1011" s="107"/>
      <c r="AJ1011" s="107"/>
      <c r="AK1011" s="107"/>
      <c r="AL1011" s="107"/>
      <c r="AM1011" s="107"/>
      <c r="AN1011" s="107"/>
      <c r="AO1011" s="107"/>
      <c r="AP1011" s="107"/>
      <c r="AQ1011" s="107"/>
      <c r="AR1011" s="107"/>
      <c r="AS1011" s="107"/>
      <c r="AT1011" s="107"/>
      <c r="AU1011" s="107"/>
      <c r="AV1011" s="107"/>
      <c r="AW1011" s="107"/>
      <c r="AX1011" s="107"/>
    </row>
    <row r="1012">
      <c r="A1012" s="61"/>
      <c r="B1012" s="61"/>
      <c r="C1012" s="61"/>
      <c r="D1012" s="449" t="s">
        <v>2014</v>
      </c>
      <c r="E1012" s="148" t="s">
        <v>2554</v>
      </c>
      <c r="F1012" s="125"/>
      <c r="G1012" s="125"/>
      <c r="H1012" s="125"/>
      <c r="I1012" s="125"/>
      <c r="J1012" s="125"/>
      <c r="K1012" s="125"/>
      <c r="L1012" s="61"/>
      <c r="M1012" s="61"/>
      <c r="N1012" s="61"/>
      <c r="O1012" s="125"/>
      <c r="P1012" s="152"/>
      <c r="Q1012" s="152"/>
      <c r="R1012" s="152"/>
      <c r="S1012" s="151"/>
      <c r="T1012" s="152"/>
      <c r="U1012" s="152"/>
      <c r="V1012" s="152"/>
      <c r="W1012" s="148"/>
      <c r="X1012" s="152"/>
      <c r="Y1012" s="152"/>
      <c r="Z1012" s="152"/>
      <c r="AA1012" s="152"/>
      <c r="AB1012" s="152"/>
      <c r="AC1012" s="152"/>
      <c r="AD1012" s="152"/>
      <c r="AE1012" s="152"/>
      <c r="AF1012" s="152"/>
      <c r="AG1012" s="152"/>
      <c r="AH1012" s="152"/>
      <c r="AI1012" s="107"/>
      <c r="AJ1012" s="107"/>
      <c r="AK1012" s="107"/>
      <c r="AL1012" s="107"/>
      <c r="AM1012" s="107"/>
      <c r="AN1012" s="107"/>
      <c r="AO1012" s="107"/>
      <c r="AP1012" s="107"/>
      <c r="AQ1012" s="107"/>
      <c r="AR1012" s="107"/>
      <c r="AS1012" s="107"/>
      <c r="AT1012" s="107"/>
      <c r="AU1012" s="107"/>
      <c r="AV1012" s="107"/>
      <c r="AW1012" s="107"/>
      <c r="AX1012" s="107"/>
    </row>
    <row r="1013">
      <c r="A1013" s="61"/>
      <c r="B1013" s="61"/>
      <c r="C1013" s="61"/>
      <c r="D1013" s="135"/>
      <c r="E1013" s="148" t="s">
        <v>2693</v>
      </c>
      <c r="F1013" s="125"/>
      <c r="G1013" s="125"/>
      <c r="H1013" s="125"/>
      <c r="I1013" s="125"/>
      <c r="J1013" s="125"/>
      <c r="K1013" s="125"/>
      <c r="L1013" s="61"/>
      <c r="M1013" s="61"/>
      <c r="N1013" s="61"/>
      <c r="O1013" s="125"/>
      <c r="P1013" s="152"/>
      <c r="Q1013" s="152"/>
      <c r="R1013" s="152"/>
      <c r="S1013" s="151"/>
      <c r="T1013" s="152"/>
      <c r="U1013" s="152"/>
      <c r="V1013" s="152"/>
      <c r="W1013" s="148"/>
      <c r="X1013" s="152"/>
      <c r="Y1013" s="152"/>
      <c r="Z1013" s="152"/>
      <c r="AA1013" s="152"/>
      <c r="AB1013" s="152"/>
      <c r="AC1013" s="152"/>
      <c r="AD1013" s="152"/>
      <c r="AE1013" s="152"/>
      <c r="AF1013" s="152"/>
      <c r="AG1013" s="152"/>
      <c r="AH1013" s="152"/>
      <c r="AI1013" s="107"/>
      <c r="AJ1013" s="107"/>
      <c r="AK1013" s="107"/>
      <c r="AL1013" s="107"/>
      <c r="AM1013" s="107"/>
      <c r="AN1013" s="107"/>
      <c r="AO1013" s="107"/>
      <c r="AP1013" s="107"/>
      <c r="AQ1013" s="107"/>
      <c r="AR1013" s="107"/>
      <c r="AS1013" s="107"/>
      <c r="AT1013" s="107"/>
      <c r="AU1013" s="107"/>
      <c r="AV1013" s="107"/>
      <c r="AW1013" s="107"/>
      <c r="AX1013" s="107"/>
    </row>
    <row r="1014">
      <c r="A1014" s="61"/>
      <c r="B1014" s="61"/>
      <c r="C1014" s="62"/>
      <c r="D1014" s="148" t="s">
        <v>2016</v>
      </c>
      <c r="E1014" s="148"/>
      <c r="F1014" s="135"/>
      <c r="G1014" s="135"/>
      <c r="H1014" s="135"/>
      <c r="I1014" s="135"/>
      <c r="J1014" s="135"/>
      <c r="K1014" s="135"/>
      <c r="L1014" s="62"/>
      <c r="M1014" s="62"/>
      <c r="N1014" s="62"/>
      <c r="O1014" s="135"/>
      <c r="P1014" s="152"/>
      <c r="Q1014" s="152"/>
      <c r="R1014" s="152"/>
      <c r="S1014" s="151"/>
      <c r="T1014" s="152"/>
      <c r="U1014" s="152"/>
      <c r="V1014" s="152"/>
      <c r="W1014" s="148"/>
      <c r="X1014" s="152"/>
      <c r="Y1014" s="152"/>
      <c r="Z1014" s="152"/>
      <c r="AA1014" s="152"/>
      <c r="AB1014" s="152"/>
      <c r="AC1014" s="152"/>
      <c r="AD1014" s="152"/>
      <c r="AE1014" s="152"/>
      <c r="AF1014" s="152"/>
      <c r="AG1014" s="152"/>
      <c r="AH1014" s="152"/>
      <c r="AI1014" s="107"/>
      <c r="AJ1014" s="107"/>
      <c r="AK1014" s="107"/>
      <c r="AL1014" s="107"/>
      <c r="AM1014" s="107"/>
      <c r="AN1014" s="107"/>
      <c r="AO1014" s="107"/>
      <c r="AP1014" s="107"/>
      <c r="AQ1014" s="107"/>
      <c r="AR1014" s="107"/>
      <c r="AS1014" s="107"/>
      <c r="AT1014" s="107"/>
      <c r="AU1014" s="107"/>
      <c r="AV1014" s="107"/>
      <c r="AW1014" s="107"/>
      <c r="AX1014" s="107"/>
    </row>
    <row r="1015">
      <c r="A1015" s="422">
        <v>114.0</v>
      </c>
      <c r="B1015" s="61"/>
      <c r="C1015" s="157" t="s">
        <v>2750</v>
      </c>
      <c r="D1015" s="148" t="s">
        <v>2687</v>
      </c>
      <c r="E1015" s="148"/>
      <c r="F1015" s="449" t="s">
        <v>2359</v>
      </c>
      <c r="G1015" s="449" t="s">
        <v>2360</v>
      </c>
      <c r="H1015" s="449" t="s">
        <v>2361</v>
      </c>
      <c r="I1015" s="449" t="s">
        <v>2362</v>
      </c>
      <c r="J1015" s="449"/>
      <c r="K1015" s="449" t="s">
        <v>2751</v>
      </c>
      <c r="L1015" s="157" t="s">
        <v>237</v>
      </c>
      <c r="M1015" s="157" t="s">
        <v>197</v>
      </c>
      <c r="N1015" s="183" t="s">
        <v>2030</v>
      </c>
      <c r="O1015" s="449" t="s">
        <v>2364</v>
      </c>
      <c r="P1015" s="152"/>
      <c r="Q1015" s="152"/>
      <c r="R1015" s="152"/>
      <c r="S1015" s="151"/>
      <c r="T1015" s="152"/>
      <c r="U1015" s="152"/>
      <c r="V1015" s="152"/>
      <c r="W1015" s="148"/>
      <c r="X1015" s="152"/>
      <c r="Y1015" s="152"/>
      <c r="Z1015" s="152"/>
      <c r="AA1015" s="152"/>
      <c r="AB1015" s="152"/>
      <c r="AC1015" s="152"/>
      <c r="AD1015" s="152"/>
      <c r="AE1015" s="152"/>
      <c r="AF1015" s="152"/>
      <c r="AG1015" s="152"/>
      <c r="AH1015" s="152"/>
      <c r="AI1015" s="107"/>
      <c r="AJ1015" s="107"/>
      <c r="AK1015" s="107"/>
      <c r="AL1015" s="107"/>
      <c r="AM1015" s="107"/>
      <c r="AN1015" s="107"/>
      <c r="AO1015" s="107"/>
      <c r="AP1015" s="107"/>
      <c r="AQ1015" s="107"/>
      <c r="AR1015" s="107"/>
      <c r="AS1015" s="107"/>
      <c r="AT1015" s="107"/>
      <c r="AU1015" s="107"/>
      <c r="AV1015" s="107"/>
      <c r="AW1015" s="107"/>
      <c r="AX1015" s="107"/>
    </row>
    <row r="1016">
      <c r="A1016" s="61"/>
      <c r="B1016" s="61"/>
      <c r="C1016" s="61"/>
      <c r="D1016" s="148" t="s">
        <v>2689</v>
      </c>
      <c r="E1016" s="148"/>
      <c r="F1016" s="125"/>
      <c r="G1016" s="125"/>
      <c r="H1016" s="125"/>
      <c r="I1016" s="125"/>
      <c r="J1016" s="125"/>
      <c r="K1016" s="125"/>
      <c r="L1016" s="61"/>
      <c r="M1016" s="61"/>
      <c r="N1016" s="61"/>
      <c r="O1016" s="125"/>
      <c r="P1016" s="152"/>
      <c r="Q1016" s="152"/>
      <c r="R1016" s="152"/>
      <c r="S1016" s="151"/>
      <c r="T1016" s="152"/>
      <c r="U1016" s="152"/>
      <c r="V1016" s="152"/>
      <c r="W1016" s="148"/>
      <c r="X1016" s="152"/>
      <c r="Y1016" s="152"/>
      <c r="Z1016" s="152"/>
      <c r="AA1016" s="152"/>
      <c r="AB1016" s="152"/>
      <c r="AC1016" s="152"/>
      <c r="AD1016" s="152"/>
      <c r="AE1016" s="152"/>
      <c r="AF1016" s="152"/>
      <c r="AG1016" s="152"/>
      <c r="AH1016" s="152"/>
      <c r="AI1016" s="107"/>
      <c r="AJ1016" s="107"/>
      <c r="AK1016" s="107"/>
      <c r="AL1016" s="107"/>
      <c r="AM1016" s="107"/>
      <c r="AN1016" s="107"/>
      <c r="AO1016" s="107"/>
      <c r="AP1016" s="107"/>
      <c r="AQ1016" s="107"/>
      <c r="AR1016" s="107"/>
      <c r="AS1016" s="107"/>
      <c r="AT1016" s="107"/>
      <c r="AU1016" s="107"/>
      <c r="AV1016" s="107"/>
      <c r="AW1016" s="107"/>
      <c r="AX1016" s="107"/>
    </row>
    <row r="1017">
      <c r="A1017" s="61"/>
      <c r="B1017" s="61"/>
      <c r="C1017" s="61"/>
      <c r="D1017" s="551" t="s">
        <v>2690</v>
      </c>
      <c r="E1017" s="529" t="s">
        <v>2551</v>
      </c>
      <c r="F1017" s="125"/>
      <c r="G1017" s="125"/>
      <c r="H1017" s="125"/>
      <c r="I1017" s="125"/>
      <c r="J1017" s="125"/>
      <c r="K1017" s="125"/>
      <c r="L1017" s="61"/>
      <c r="M1017" s="61"/>
      <c r="N1017" s="61"/>
      <c r="O1017" s="125"/>
      <c r="P1017" s="152"/>
      <c r="Q1017" s="152"/>
      <c r="R1017" s="152"/>
      <c r="S1017" s="151"/>
      <c r="T1017" s="152"/>
      <c r="U1017" s="152"/>
      <c r="V1017" s="152"/>
      <c r="W1017" s="148"/>
      <c r="X1017" s="152"/>
      <c r="Y1017" s="152"/>
      <c r="Z1017" s="152"/>
      <c r="AA1017" s="152"/>
      <c r="AB1017" s="152"/>
      <c r="AC1017" s="152"/>
      <c r="AD1017" s="152"/>
      <c r="AE1017" s="152"/>
      <c r="AF1017" s="152"/>
      <c r="AG1017" s="152"/>
      <c r="AH1017" s="152"/>
      <c r="AI1017" s="107"/>
      <c r="AJ1017" s="107"/>
      <c r="AK1017" s="107"/>
      <c r="AL1017" s="107"/>
      <c r="AM1017" s="107"/>
      <c r="AN1017" s="107"/>
      <c r="AO1017" s="107"/>
      <c r="AP1017" s="107"/>
      <c r="AQ1017" s="107"/>
      <c r="AR1017" s="107"/>
      <c r="AS1017" s="107"/>
      <c r="AT1017" s="107"/>
      <c r="AU1017" s="107"/>
      <c r="AV1017" s="107"/>
      <c r="AW1017" s="107"/>
      <c r="AX1017" s="107"/>
    </row>
    <row r="1018">
      <c r="A1018" s="61"/>
      <c r="B1018" s="61"/>
      <c r="C1018" s="61"/>
      <c r="D1018" s="135"/>
      <c r="E1018" s="529" t="s">
        <v>2691</v>
      </c>
      <c r="F1018" s="125"/>
      <c r="G1018" s="125"/>
      <c r="H1018" s="125"/>
      <c r="I1018" s="125"/>
      <c r="J1018" s="125"/>
      <c r="K1018" s="125"/>
      <c r="L1018" s="61"/>
      <c r="M1018" s="61"/>
      <c r="N1018" s="61"/>
      <c r="O1018" s="125"/>
      <c r="P1018" s="152"/>
      <c r="Q1018" s="152"/>
      <c r="R1018" s="152"/>
      <c r="S1018" s="151"/>
      <c r="T1018" s="152"/>
      <c r="U1018" s="152"/>
      <c r="V1018" s="152"/>
      <c r="W1018" s="148"/>
      <c r="X1018" s="152"/>
      <c r="Y1018" s="152"/>
      <c r="Z1018" s="152"/>
      <c r="AA1018" s="152"/>
      <c r="AB1018" s="152"/>
      <c r="AC1018" s="152"/>
      <c r="AD1018" s="152"/>
      <c r="AE1018" s="152"/>
      <c r="AF1018" s="152"/>
      <c r="AG1018" s="152"/>
      <c r="AH1018" s="152"/>
      <c r="AI1018" s="107"/>
      <c r="AJ1018" s="107"/>
      <c r="AK1018" s="107"/>
      <c r="AL1018" s="107"/>
      <c r="AM1018" s="107"/>
      <c r="AN1018" s="107"/>
      <c r="AO1018" s="107"/>
      <c r="AP1018" s="107"/>
      <c r="AQ1018" s="107"/>
      <c r="AR1018" s="107"/>
      <c r="AS1018" s="107"/>
      <c r="AT1018" s="107"/>
      <c r="AU1018" s="107"/>
      <c r="AV1018" s="107"/>
      <c r="AW1018" s="107"/>
      <c r="AX1018" s="107"/>
    </row>
    <row r="1019">
      <c r="A1019" s="61"/>
      <c r="B1019" s="61"/>
      <c r="C1019" s="61"/>
      <c r="D1019" s="148" t="s">
        <v>2692</v>
      </c>
      <c r="E1019" s="148"/>
      <c r="F1019" s="125"/>
      <c r="G1019" s="125"/>
      <c r="H1019" s="125"/>
      <c r="I1019" s="125"/>
      <c r="J1019" s="125"/>
      <c r="K1019" s="125"/>
      <c r="L1019" s="61"/>
      <c r="M1019" s="61"/>
      <c r="N1019" s="61"/>
      <c r="O1019" s="125"/>
      <c r="P1019" s="152"/>
      <c r="Q1019" s="152"/>
      <c r="R1019" s="152"/>
      <c r="S1019" s="151"/>
      <c r="T1019" s="152"/>
      <c r="U1019" s="152"/>
      <c r="V1019" s="152"/>
      <c r="W1019" s="148"/>
      <c r="X1019" s="152"/>
      <c r="Y1019" s="152"/>
      <c r="Z1019" s="152"/>
      <c r="AA1019" s="152"/>
      <c r="AB1019" s="152"/>
      <c r="AC1019" s="152"/>
      <c r="AD1019" s="152"/>
      <c r="AE1019" s="152"/>
      <c r="AF1019" s="152"/>
      <c r="AG1019" s="152"/>
      <c r="AH1019" s="152"/>
      <c r="AI1019" s="107"/>
      <c r="AJ1019" s="107"/>
      <c r="AK1019" s="107"/>
      <c r="AL1019" s="107"/>
      <c r="AM1019" s="107"/>
      <c r="AN1019" s="107"/>
      <c r="AO1019" s="107"/>
      <c r="AP1019" s="107"/>
      <c r="AQ1019" s="107"/>
      <c r="AR1019" s="107"/>
      <c r="AS1019" s="107"/>
      <c r="AT1019" s="107"/>
      <c r="AU1019" s="107"/>
      <c r="AV1019" s="107"/>
      <c r="AW1019" s="107"/>
      <c r="AX1019" s="107"/>
    </row>
    <row r="1020">
      <c r="A1020" s="61"/>
      <c r="B1020" s="61"/>
      <c r="C1020" s="61"/>
      <c r="D1020" s="449" t="s">
        <v>2014</v>
      </c>
      <c r="E1020" s="148" t="s">
        <v>2554</v>
      </c>
      <c r="F1020" s="125"/>
      <c r="G1020" s="125"/>
      <c r="H1020" s="125"/>
      <c r="I1020" s="125"/>
      <c r="J1020" s="125"/>
      <c r="K1020" s="125"/>
      <c r="L1020" s="61"/>
      <c r="M1020" s="61"/>
      <c r="N1020" s="61"/>
      <c r="O1020" s="125"/>
      <c r="P1020" s="152"/>
      <c r="Q1020" s="152"/>
      <c r="R1020" s="152"/>
      <c r="S1020" s="151"/>
      <c r="T1020" s="152"/>
      <c r="U1020" s="152"/>
      <c r="V1020" s="152"/>
      <c r="W1020" s="148"/>
      <c r="X1020" s="152"/>
      <c r="Y1020" s="152"/>
      <c r="Z1020" s="152"/>
      <c r="AA1020" s="152"/>
      <c r="AB1020" s="152"/>
      <c r="AC1020" s="152"/>
      <c r="AD1020" s="152"/>
      <c r="AE1020" s="152"/>
      <c r="AF1020" s="152"/>
      <c r="AG1020" s="152"/>
      <c r="AH1020" s="152"/>
      <c r="AI1020" s="107"/>
      <c r="AJ1020" s="107"/>
      <c r="AK1020" s="107"/>
      <c r="AL1020" s="107"/>
      <c r="AM1020" s="107"/>
      <c r="AN1020" s="107"/>
      <c r="AO1020" s="107"/>
      <c r="AP1020" s="107"/>
      <c r="AQ1020" s="107"/>
      <c r="AR1020" s="107"/>
      <c r="AS1020" s="107"/>
      <c r="AT1020" s="107"/>
      <c r="AU1020" s="107"/>
      <c r="AV1020" s="107"/>
      <c r="AW1020" s="107"/>
      <c r="AX1020" s="107"/>
    </row>
    <row r="1021">
      <c r="A1021" s="61"/>
      <c r="B1021" s="61"/>
      <c r="C1021" s="61"/>
      <c r="D1021" s="135"/>
      <c r="E1021" s="148" t="s">
        <v>2693</v>
      </c>
      <c r="F1021" s="125"/>
      <c r="G1021" s="125"/>
      <c r="H1021" s="125"/>
      <c r="I1021" s="125"/>
      <c r="J1021" s="125"/>
      <c r="K1021" s="125"/>
      <c r="L1021" s="61"/>
      <c r="M1021" s="61"/>
      <c r="N1021" s="61"/>
      <c r="O1021" s="125"/>
      <c r="P1021" s="152"/>
      <c r="Q1021" s="152"/>
      <c r="R1021" s="152"/>
      <c r="S1021" s="151"/>
      <c r="T1021" s="152"/>
      <c r="U1021" s="152"/>
      <c r="V1021" s="152"/>
      <c r="W1021" s="148"/>
      <c r="X1021" s="152"/>
      <c r="Y1021" s="152"/>
      <c r="Z1021" s="152"/>
      <c r="AA1021" s="152"/>
      <c r="AB1021" s="152"/>
      <c r="AC1021" s="152"/>
      <c r="AD1021" s="152"/>
      <c r="AE1021" s="152"/>
      <c r="AF1021" s="152"/>
      <c r="AG1021" s="152"/>
      <c r="AH1021" s="152"/>
      <c r="AI1021" s="107"/>
      <c r="AJ1021" s="107"/>
      <c r="AK1021" s="107"/>
      <c r="AL1021" s="107"/>
      <c r="AM1021" s="107"/>
      <c r="AN1021" s="107"/>
      <c r="AO1021" s="107"/>
      <c r="AP1021" s="107"/>
      <c r="AQ1021" s="107"/>
      <c r="AR1021" s="107"/>
      <c r="AS1021" s="107"/>
      <c r="AT1021" s="107"/>
      <c r="AU1021" s="107"/>
      <c r="AV1021" s="107"/>
      <c r="AW1021" s="107"/>
      <c r="AX1021" s="107"/>
    </row>
    <row r="1022">
      <c r="A1022" s="61"/>
      <c r="B1022" s="61"/>
      <c r="C1022" s="61"/>
      <c r="D1022" s="148" t="s">
        <v>2694</v>
      </c>
      <c r="E1022" s="148"/>
      <c r="F1022" s="125"/>
      <c r="G1022" s="125"/>
      <c r="H1022" s="125"/>
      <c r="I1022" s="125"/>
      <c r="J1022" s="125"/>
      <c r="K1022" s="125"/>
      <c r="L1022" s="61"/>
      <c r="M1022" s="61"/>
      <c r="N1022" s="61"/>
      <c r="O1022" s="125"/>
      <c r="P1022" s="152"/>
      <c r="Q1022" s="152"/>
      <c r="R1022" s="152"/>
      <c r="S1022" s="151"/>
      <c r="T1022" s="152"/>
      <c r="U1022" s="152"/>
      <c r="V1022" s="152"/>
      <c r="W1022" s="148"/>
      <c r="X1022" s="152"/>
      <c r="Y1022" s="152"/>
      <c r="Z1022" s="152"/>
      <c r="AA1022" s="152"/>
      <c r="AB1022" s="152"/>
      <c r="AC1022" s="152"/>
      <c r="AD1022" s="152"/>
      <c r="AE1022" s="152"/>
      <c r="AF1022" s="152"/>
      <c r="AG1022" s="152"/>
      <c r="AH1022" s="152"/>
      <c r="AI1022" s="107"/>
      <c r="AJ1022" s="107"/>
      <c r="AK1022" s="107"/>
      <c r="AL1022" s="107"/>
      <c r="AM1022" s="107"/>
      <c r="AN1022" s="107"/>
      <c r="AO1022" s="107"/>
      <c r="AP1022" s="107"/>
      <c r="AQ1022" s="107"/>
      <c r="AR1022" s="107"/>
      <c r="AS1022" s="107"/>
      <c r="AT1022" s="107"/>
      <c r="AU1022" s="107"/>
      <c r="AV1022" s="107"/>
      <c r="AW1022" s="107"/>
      <c r="AX1022" s="107"/>
    </row>
    <row r="1023">
      <c r="A1023" s="62"/>
      <c r="B1023" s="61"/>
      <c r="C1023" s="62"/>
      <c r="D1023" s="148" t="s">
        <v>2016</v>
      </c>
      <c r="E1023" s="148"/>
      <c r="F1023" s="135"/>
      <c r="G1023" s="135"/>
      <c r="H1023" s="135"/>
      <c r="I1023" s="135"/>
      <c r="J1023" s="135"/>
      <c r="K1023" s="135"/>
      <c r="L1023" s="62"/>
      <c r="M1023" s="62"/>
      <c r="N1023" s="62"/>
      <c r="O1023" s="135"/>
      <c r="P1023" s="152"/>
      <c r="Q1023" s="152"/>
      <c r="R1023" s="152"/>
      <c r="S1023" s="151"/>
      <c r="T1023" s="152"/>
      <c r="U1023" s="152"/>
      <c r="V1023" s="152"/>
      <c r="W1023" s="148"/>
      <c r="X1023" s="152"/>
      <c r="Y1023" s="152"/>
      <c r="Z1023" s="152"/>
      <c r="AA1023" s="152"/>
      <c r="AB1023" s="152"/>
      <c r="AC1023" s="152"/>
      <c r="AD1023" s="152"/>
      <c r="AE1023" s="152"/>
      <c r="AF1023" s="152"/>
      <c r="AG1023" s="152"/>
      <c r="AH1023" s="152"/>
      <c r="AI1023" s="107"/>
      <c r="AJ1023" s="107"/>
      <c r="AK1023" s="107"/>
      <c r="AL1023" s="107"/>
      <c r="AM1023" s="107"/>
      <c r="AN1023" s="107"/>
      <c r="AO1023" s="107"/>
      <c r="AP1023" s="107"/>
      <c r="AQ1023" s="107"/>
      <c r="AR1023" s="107"/>
      <c r="AS1023" s="107"/>
      <c r="AT1023" s="107"/>
      <c r="AU1023" s="107"/>
      <c r="AV1023" s="107"/>
      <c r="AW1023" s="107"/>
      <c r="AX1023" s="107"/>
    </row>
    <row r="1024">
      <c r="A1024" s="422">
        <v>115.0</v>
      </c>
      <c r="B1024" s="61"/>
      <c r="C1024" s="157" t="s">
        <v>2752</v>
      </c>
      <c r="D1024" s="148" t="s">
        <v>2687</v>
      </c>
      <c r="E1024" s="148"/>
      <c r="F1024" s="449" t="s">
        <v>2359</v>
      </c>
      <c r="G1024" s="449" t="s">
        <v>2360</v>
      </c>
      <c r="H1024" s="449" t="s">
        <v>2361</v>
      </c>
      <c r="I1024" s="449" t="s">
        <v>2362</v>
      </c>
      <c r="J1024" s="449"/>
      <c r="K1024" s="449" t="s">
        <v>2405</v>
      </c>
      <c r="L1024" s="157" t="s">
        <v>237</v>
      </c>
      <c r="M1024" s="157" t="s">
        <v>197</v>
      </c>
      <c r="N1024" s="183" t="s">
        <v>2030</v>
      </c>
      <c r="O1024" s="449" t="s">
        <v>2364</v>
      </c>
      <c r="P1024" s="152"/>
      <c r="Q1024" s="152"/>
      <c r="R1024" s="152"/>
      <c r="S1024" s="151"/>
      <c r="T1024" s="152"/>
      <c r="U1024" s="152"/>
      <c r="V1024" s="152"/>
      <c r="W1024" s="148"/>
      <c r="X1024" s="152"/>
      <c r="Y1024" s="152"/>
      <c r="Z1024" s="152"/>
      <c r="AA1024" s="152"/>
      <c r="AB1024" s="152"/>
      <c r="AC1024" s="152"/>
      <c r="AD1024" s="152"/>
      <c r="AE1024" s="152"/>
      <c r="AF1024" s="152"/>
      <c r="AG1024" s="152"/>
      <c r="AH1024" s="152"/>
      <c r="AI1024" s="107"/>
      <c r="AJ1024" s="107"/>
      <c r="AK1024" s="107"/>
      <c r="AL1024" s="107"/>
      <c r="AM1024" s="107"/>
      <c r="AN1024" s="107"/>
      <c r="AO1024" s="107"/>
      <c r="AP1024" s="107"/>
      <c r="AQ1024" s="107"/>
      <c r="AR1024" s="107"/>
      <c r="AS1024" s="107"/>
      <c r="AT1024" s="107"/>
      <c r="AU1024" s="107"/>
      <c r="AV1024" s="107"/>
      <c r="AW1024" s="107"/>
      <c r="AX1024" s="107"/>
    </row>
    <row r="1025">
      <c r="A1025" s="61"/>
      <c r="B1025" s="61"/>
      <c r="C1025" s="61"/>
      <c r="D1025" s="148" t="s">
        <v>2689</v>
      </c>
      <c r="E1025" s="148"/>
      <c r="F1025" s="125"/>
      <c r="G1025" s="125"/>
      <c r="H1025" s="125"/>
      <c r="I1025" s="125"/>
      <c r="J1025" s="125"/>
      <c r="K1025" s="125"/>
      <c r="L1025" s="61"/>
      <c r="M1025" s="61"/>
      <c r="N1025" s="61"/>
      <c r="O1025" s="125"/>
      <c r="P1025" s="152"/>
      <c r="Q1025" s="152"/>
      <c r="R1025" s="152"/>
      <c r="S1025" s="151"/>
      <c r="T1025" s="152"/>
      <c r="U1025" s="152"/>
      <c r="V1025" s="152"/>
      <c r="W1025" s="148"/>
      <c r="X1025" s="152"/>
      <c r="Y1025" s="152"/>
      <c r="Z1025" s="152"/>
      <c r="AA1025" s="152"/>
      <c r="AB1025" s="152"/>
      <c r="AC1025" s="152"/>
      <c r="AD1025" s="152"/>
      <c r="AE1025" s="152"/>
      <c r="AF1025" s="152"/>
      <c r="AG1025" s="152"/>
      <c r="AH1025" s="152"/>
      <c r="AI1025" s="107"/>
      <c r="AJ1025" s="107"/>
      <c r="AK1025" s="107"/>
      <c r="AL1025" s="107"/>
      <c r="AM1025" s="107"/>
      <c r="AN1025" s="107"/>
      <c r="AO1025" s="107"/>
      <c r="AP1025" s="107"/>
      <c r="AQ1025" s="107"/>
      <c r="AR1025" s="107"/>
      <c r="AS1025" s="107"/>
      <c r="AT1025" s="107"/>
      <c r="AU1025" s="107"/>
      <c r="AV1025" s="107"/>
      <c r="AW1025" s="107"/>
      <c r="AX1025" s="107"/>
    </row>
    <row r="1026">
      <c r="A1026" s="61"/>
      <c r="B1026" s="61"/>
      <c r="C1026" s="61"/>
      <c r="D1026" s="551" t="s">
        <v>2690</v>
      </c>
      <c r="E1026" s="529" t="s">
        <v>2551</v>
      </c>
      <c r="F1026" s="125"/>
      <c r="G1026" s="125"/>
      <c r="H1026" s="125"/>
      <c r="I1026" s="125"/>
      <c r="J1026" s="125"/>
      <c r="K1026" s="125"/>
      <c r="L1026" s="61"/>
      <c r="M1026" s="61"/>
      <c r="N1026" s="61"/>
      <c r="O1026" s="125"/>
      <c r="P1026" s="152"/>
      <c r="Q1026" s="152"/>
      <c r="R1026" s="152"/>
      <c r="S1026" s="151"/>
      <c r="T1026" s="152"/>
      <c r="U1026" s="152"/>
      <c r="V1026" s="152"/>
      <c r="W1026" s="148"/>
      <c r="X1026" s="152"/>
      <c r="Y1026" s="152"/>
      <c r="Z1026" s="152"/>
      <c r="AA1026" s="152"/>
      <c r="AB1026" s="152"/>
      <c r="AC1026" s="152"/>
      <c r="AD1026" s="152"/>
      <c r="AE1026" s="152"/>
      <c r="AF1026" s="152"/>
      <c r="AG1026" s="152"/>
      <c r="AH1026" s="152"/>
      <c r="AI1026" s="107"/>
      <c r="AJ1026" s="107"/>
      <c r="AK1026" s="107"/>
      <c r="AL1026" s="107"/>
      <c r="AM1026" s="107"/>
      <c r="AN1026" s="107"/>
      <c r="AO1026" s="107"/>
      <c r="AP1026" s="107"/>
      <c r="AQ1026" s="107"/>
      <c r="AR1026" s="107"/>
      <c r="AS1026" s="107"/>
      <c r="AT1026" s="107"/>
      <c r="AU1026" s="107"/>
      <c r="AV1026" s="107"/>
      <c r="AW1026" s="107"/>
      <c r="AX1026" s="107"/>
    </row>
    <row r="1027">
      <c r="A1027" s="61"/>
      <c r="B1027" s="61"/>
      <c r="C1027" s="61"/>
      <c r="D1027" s="135"/>
      <c r="E1027" s="529" t="s">
        <v>2691</v>
      </c>
      <c r="F1027" s="125"/>
      <c r="G1027" s="125"/>
      <c r="H1027" s="125"/>
      <c r="I1027" s="125"/>
      <c r="J1027" s="125"/>
      <c r="K1027" s="125"/>
      <c r="L1027" s="61"/>
      <c r="M1027" s="61"/>
      <c r="N1027" s="61"/>
      <c r="O1027" s="125"/>
      <c r="P1027" s="152"/>
      <c r="Q1027" s="152"/>
      <c r="R1027" s="152"/>
      <c r="S1027" s="151"/>
      <c r="T1027" s="152"/>
      <c r="U1027" s="152"/>
      <c r="V1027" s="152"/>
      <c r="W1027" s="148"/>
      <c r="X1027" s="152"/>
      <c r="Y1027" s="152"/>
      <c r="Z1027" s="152"/>
      <c r="AA1027" s="152"/>
      <c r="AB1027" s="152"/>
      <c r="AC1027" s="152"/>
      <c r="AD1027" s="152"/>
      <c r="AE1027" s="152"/>
      <c r="AF1027" s="152"/>
      <c r="AG1027" s="152"/>
      <c r="AH1027" s="152"/>
      <c r="AI1027" s="107"/>
      <c r="AJ1027" s="107"/>
      <c r="AK1027" s="107"/>
      <c r="AL1027" s="107"/>
      <c r="AM1027" s="107"/>
      <c r="AN1027" s="107"/>
      <c r="AO1027" s="107"/>
      <c r="AP1027" s="107"/>
      <c r="AQ1027" s="107"/>
      <c r="AR1027" s="107"/>
      <c r="AS1027" s="107"/>
      <c r="AT1027" s="107"/>
      <c r="AU1027" s="107"/>
      <c r="AV1027" s="107"/>
      <c r="AW1027" s="107"/>
      <c r="AX1027" s="107"/>
    </row>
    <row r="1028">
      <c r="A1028" s="61"/>
      <c r="B1028" s="61"/>
      <c r="C1028" s="61"/>
      <c r="D1028" s="148" t="s">
        <v>2692</v>
      </c>
      <c r="E1028" s="148"/>
      <c r="F1028" s="125"/>
      <c r="G1028" s="125"/>
      <c r="H1028" s="125"/>
      <c r="I1028" s="125"/>
      <c r="J1028" s="125"/>
      <c r="K1028" s="125"/>
      <c r="L1028" s="61"/>
      <c r="M1028" s="61"/>
      <c r="N1028" s="61"/>
      <c r="O1028" s="125"/>
      <c r="P1028" s="152"/>
      <c r="Q1028" s="152"/>
      <c r="R1028" s="152"/>
      <c r="S1028" s="151"/>
      <c r="T1028" s="152"/>
      <c r="U1028" s="152"/>
      <c r="V1028" s="152"/>
      <c r="W1028" s="148"/>
      <c r="X1028" s="152"/>
      <c r="Y1028" s="152"/>
      <c r="Z1028" s="152"/>
      <c r="AA1028" s="152"/>
      <c r="AB1028" s="152"/>
      <c r="AC1028" s="152"/>
      <c r="AD1028" s="152"/>
      <c r="AE1028" s="152"/>
      <c r="AF1028" s="152"/>
      <c r="AG1028" s="152"/>
      <c r="AH1028" s="152"/>
      <c r="AI1028" s="107"/>
      <c r="AJ1028" s="107"/>
      <c r="AK1028" s="107"/>
      <c r="AL1028" s="107"/>
      <c r="AM1028" s="107"/>
      <c r="AN1028" s="107"/>
      <c r="AO1028" s="107"/>
      <c r="AP1028" s="107"/>
      <c r="AQ1028" s="107"/>
      <c r="AR1028" s="107"/>
      <c r="AS1028" s="107"/>
      <c r="AT1028" s="107"/>
      <c r="AU1028" s="107"/>
      <c r="AV1028" s="107"/>
      <c r="AW1028" s="107"/>
      <c r="AX1028" s="107"/>
    </row>
    <row r="1029">
      <c r="A1029" s="61"/>
      <c r="B1029" s="61"/>
      <c r="C1029" s="61"/>
      <c r="D1029" s="449" t="s">
        <v>2014</v>
      </c>
      <c r="E1029" s="148" t="s">
        <v>2554</v>
      </c>
      <c r="F1029" s="125"/>
      <c r="G1029" s="125"/>
      <c r="H1029" s="125"/>
      <c r="I1029" s="125"/>
      <c r="J1029" s="125"/>
      <c r="K1029" s="125"/>
      <c r="L1029" s="61"/>
      <c r="M1029" s="61"/>
      <c r="N1029" s="61"/>
      <c r="O1029" s="125"/>
      <c r="P1029" s="152"/>
      <c r="Q1029" s="152"/>
      <c r="R1029" s="152"/>
      <c r="S1029" s="151"/>
      <c r="T1029" s="152"/>
      <c r="U1029" s="152"/>
      <c r="V1029" s="152"/>
      <c r="W1029" s="148"/>
      <c r="X1029" s="152"/>
      <c r="Y1029" s="152"/>
      <c r="Z1029" s="152"/>
      <c r="AA1029" s="152"/>
      <c r="AB1029" s="152"/>
      <c r="AC1029" s="152"/>
      <c r="AD1029" s="152"/>
      <c r="AE1029" s="152"/>
      <c r="AF1029" s="152"/>
      <c r="AG1029" s="152"/>
      <c r="AH1029" s="152"/>
      <c r="AI1029" s="107"/>
      <c r="AJ1029" s="107"/>
      <c r="AK1029" s="107"/>
      <c r="AL1029" s="107"/>
      <c r="AM1029" s="107"/>
      <c r="AN1029" s="107"/>
      <c r="AO1029" s="107"/>
      <c r="AP1029" s="107"/>
      <c r="AQ1029" s="107"/>
      <c r="AR1029" s="107"/>
      <c r="AS1029" s="107"/>
      <c r="AT1029" s="107"/>
      <c r="AU1029" s="107"/>
      <c r="AV1029" s="107"/>
      <c r="AW1029" s="107"/>
      <c r="AX1029" s="107"/>
    </row>
    <row r="1030">
      <c r="A1030" s="61"/>
      <c r="B1030" s="61"/>
      <c r="C1030" s="61"/>
      <c r="D1030" s="135"/>
      <c r="E1030" s="148" t="s">
        <v>2693</v>
      </c>
      <c r="F1030" s="125"/>
      <c r="G1030" s="125"/>
      <c r="H1030" s="125"/>
      <c r="I1030" s="125"/>
      <c r="J1030" s="125"/>
      <c r="K1030" s="125"/>
      <c r="L1030" s="61"/>
      <c r="M1030" s="61"/>
      <c r="N1030" s="61"/>
      <c r="O1030" s="125"/>
      <c r="P1030" s="152"/>
      <c r="Q1030" s="152"/>
      <c r="R1030" s="152"/>
      <c r="S1030" s="151"/>
      <c r="T1030" s="152"/>
      <c r="U1030" s="152"/>
      <c r="V1030" s="152"/>
      <c r="W1030" s="148"/>
      <c r="X1030" s="152"/>
      <c r="Y1030" s="152"/>
      <c r="Z1030" s="152"/>
      <c r="AA1030" s="152"/>
      <c r="AB1030" s="152"/>
      <c r="AC1030" s="152"/>
      <c r="AD1030" s="152"/>
      <c r="AE1030" s="152"/>
      <c r="AF1030" s="152"/>
      <c r="AG1030" s="152"/>
      <c r="AH1030" s="152"/>
      <c r="AI1030" s="107"/>
      <c r="AJ1030" s="107"/>
      <c r="AK1030" s="107"/>
      <c r="AL1030" s="107"/>
      <c r="AM1030" s="107"/>
      <c r="AN1030" s="107"/>
      <c r="AO1030" s="107"/>
      <c r="AP1030" s="107"/>
      <c r="AQ1030" s="107"/>
      <c r="AR1030" s="107"/>
      <c r="AS1030" s="107"/>
      <c r="AT1030" s="107"/>
      <c r="AU1030" s="107"/>
      <c r="AV1030" s="107"/>
      <c r="AW1030" s="107"/>
      <c r="AX1030" s="107"/>
    </row>
    <row r="1031">
      <c r="A1031" s="61"/>
      <c r="B1031" s="61"/>
      <c r="C1031" s="61"/>
      <c r="D1031" s="148" t="s">
        <v>2694</v>
      </c>
      <c r="E1031" s="148"/>
      <c r="F1031" s="125"/>
      <c r="G1031" s="125"/>
      <c r="H1031" s="125"/>
      <c r="I1031" s="125"/>
      <c r="J1031" s="125"/>
      <c r="K1031" s="125"/>
      <c r="L1031" s="61"/>
      <c r="M1031" s="61"/>
      <c r="N1031" s="61"/>
      <c r="O1031" s="125"/>
      <c r="P1031" s="152"/>
      <c r="Q1031" s="152"/>
      <c r="R1031" s="152"/>
      <c r="S1031" s="151"/>
      <c r="T1031" s="152"/>
      <c r="U1031" s="152"/>
      <c r="V1031" s="152"/>
      <c r="W1031" s="148"/>
      <c r="X1031" s="152"/>
      <c r="Y1031" s="152"/>
      <c r="Z1031" s="152"/>
      <c r="AA1031" s="152"/>
      <c r="AB1031" s="152"/>
      <c r="AC1031" s="152"/>
      <c r="AD1031" s="152"/>
      <c r="AE1031" s="152"/>
      <c r="AF1031" s="152"/>
      <c r="AG1031" s="152"/>
      <c r="AH1031" s="152"/>
      <c r="AI1031" s="107"/>
      <c r="AJ1031" s="107"/>
      <c r="AK1031" s="107"/>
      <c r="AL1031" s="107"/>
      <c r="AM1031" s="107"/>
      <c r="AN1031" s="107"/>
      <c r="AO1031" s="107"/>
      <c r="AP1031" s="107"/>
      <c r="AQ1031" s="107"/>
      <c r="AR1031" s="107"/>
      <c r="AS1031" s="107"/>
      <c r="AT1031" s="107"/>
      <c r="AU1031" s="107"/>
      <c r="AV1031" s="107"/>
      <c r="AW1031" s="107"/>
      <c r="AX1031" s="107"/>
    </row>
    <row r="1032">
      <c r="A1032" s="62"/>
      <c r="B1032" s="61"/>
      <c r="C1032" s="62"/>
      <c r="D1032" s="148" t="s">
        <v>2016</v>
      </c>
      <c r="E1032" s="148"/>
      <c r="F1032" s="135"/>
      <c r="G1032" s="135"/>
      <c r="H1032" s="135"/>
      <c r="I1032" s="135"/>
      <c r="J1032" s="135"/>
      <c r="K1032" s="135"/>
      <c r="L1032" s="62"/>
      <c r="M1032" s="62"/>
      <c r="N1032" s="62"/>
      <c r="O1032" s="135"/>
      <c r="P1032" s="152"/>
      <c r="Q1032" s="152"/>
      <c r="R1032" s="152"/>
      <c r="S1032" s="151"/>
      <c r="T1032" s="152"/>
      <c r="U1032" s="152"/>
      <c r="V1032" s="152"/>
      <c r="W1032" s="148"/>
      <c r="X1032" s="152"/>
      <c r="Y1032" s="152"/>
      <c r="Z1032" s="152"/>
      <c r="AA1032" s="152"/>
      <c r="AB1032" s="152"/>
      <c r="AC1032" s="152"/>
      <c r="AD1032" s="152"/>
      <c r="AE1032" s="152"/>
      <c r="AF1032" s="152"/>
      <c r="AG1032" s="152"/>
      <c r="AH1032" s="152"/>
      <c r="AI1032" s="107"/>
      <c r="AJ1032" s="107"/>
      <c r="AK1032" s="107"/>
      <c r="AL1032" s="107"/>
      <c r="AM1032" s="107"/>
      <c r="AN1032" s="107"/>
      <c r="AO1032" s="107"/>
      <c r="AP1032" s="107"/>
      <c r="AQ1032" s="107"/>
      <c r="AR1032" s="107"/>
      <c r="AS1032" s="107"/>
      <c r="AT1032" s="107"/>
      <c r="AU1032" s="107"/>
      <c r="AV1032" s="107"/>
      <c r="AW1032" s="107"/>
      <c r="AX1032" s="107"/>
    </row>
    <row r="1033">
      <c r="A1033" s="422">
        <v>116.0</v>
      </c>
      <c r="B1033" s="61"/>
      <c r="C1033" s="157" t="s">
        <v>2753</v>
      </c>
      <c r="D1033" s="148" t="s">
        <v>2687</v>
      </c>
      <c r="E1033" s="148"/>
      <c r="F1033" s="449" t="s">
        <v>2359</v>
      </c>
      <c r="G1033" s="449" t="s">
        <v>2360</v>
      </c>
      <c r="H1033" s="449" t="s">
        <v>2361</v>
      </c>
      <c r="I1033" s="449" t="s">
        <v>2362</v>
      </c>
      <c r="J1033" s="449"/>
      <c r="K1033" s="449" t="s">
        <v>2410</v>
      </c>
      <c r="L1033" s="157" t="s">
        <v>237</v>
      </c>
      <c r="M1033" s="157" t="s">
        <v>197</v>
      </c>
      <c r="N1033" s="183" t="s">
        <v>2030</v>
      </c>
      <c r="O1033" s="449" t="s">
        <v>2364</v>
      </c>
      <c r="P1033" s="152"/>
      <c r="Q1033" s="152"/>
      <c r="R1033" s="152"/>
      <c r="S1033" s="151"/>
      <c r="T1033" s="152"/>
      <c r="U1033" s="152"/>
      <c r="V1033" s="152"/>
      <c r="W1033" s="148"/>
      <c r="X1033" s="152"/>
      <c r="Y1033" s="152"/>
      <c r="Z1033" s="152"/>
      <c r="AA1033" s="152"/>
      <c r="AB1033" s="152"/>
      <c r="AC1033" s="152"/>
      <c r="AD1033" s="152"/>
      <c r="AE1033" s="152"/>
      <c r="AF1033" s="152"/>
      <c r="AG1033" s="152"/>
      <c r="AH1033" s="152"/>
      <c r="AI1033" s="107"/>
      <c r="AJ1033" s="107"/>
      <c r="AK1033" s="107"/>
      <c r="AL1033" s="107"/>
      <c r="AM1033" s="107"/>
      <c r="AN1033" s="107"/>
      <c r="AO1033" s="107"/>
      <c r="AP1033" s="107"/>
      <c r="AQ1033" s="107"/>
      <c r="AR1033" s="107"/>
      <c r="AS1033" s="107"/>
      <c r="AT1033" s="107"/>
      <c r="AU1033" s="107"/>
      <c r="AV1033" s="107"/>
      <c r="AW1033" s="107"/>
      <c r="AX1033" s="107"/>
    </row>
    <row r="1034">
      <c r="A1034" s="61"/>
      <c r="B1034" s="61"/>
      <c r="C1034" s="61"/>
      <c r="D1034" s="148" t="s">
        <v>2689</v>
      </c>
      <c r="E1034" s="148"/>
      <c r="F1034" s="125"/>
      <c r="G1034" s="125"/>
      <c r="H1034" s="125"/>
      <c r="I1034" s="125"/>
      <c r="J1034" s="125"/>
      <c r="K1034" s="125"/>
      <c r="L1034" s="61"/>
      <c r="M1034" s="61"/>
      <c r="N1034" s="61"/>
      <c r="O1034" s="125"/>
      <c r="P1034" s="152"/>
      <c r="Q1034" s="152"/>
      <c r="R1034" s="152"/>
      <c r="S1034" s="151"/>
      <c r="T1034" s="152"/>
      <c r="U1034" s="152"/>
      <c r="V1034" s="152"/>
      <c r="W1034" s="148"/>
      <c r="X1034" s="152"/>
      <c r="Y1034" s="152"/>
      <c r="Z1034" s="152"/>
      <c r="AA1034" s="152"/>
      <c r="AB1034" s="152"/>
      <c r="AC1034" s="152"/>
      <c r="AD1034" s="152"/>
      <c r="AE1034" s="152"/>
      <c r="AF1034" s="152"/>
      <c r="AG1034" s="152"/>
      <c r="AH1034" s="152"/>
      <c r="AI1034" s="107"/>
      <c r="AJ1034" s="107"/>
      <c r="AK1034" s="107"/>
      <c r="AL1034" s="107"/>
      <c r="AM1034" s="107"/>
      <c r="AN1034" s="107"/>
      <c r="AO1034" s="107"/>
      <c r="AP1034" s="107"/>
      <c r="AQ1034" s="107"/>
      <c r="AR1034" s="107"/>
      <c r="AS1034" s="107"/>
      <c r="AT1034" s="107"/>
      <c r="AU1034" s="107"/>
      <c r="AV1034" s="107"/>
      <c r="AW1034" s="107"/>
      <c r="AX1034" s="107"/>
    </row>
    <row r="1035">
      <c r="A1035" s="61"/>
      <c r="B1035" s="61"/>
      <c r="C1035" s="61"/>
      <c r="D1035" s="551" t="s">
        <v>2690</v>
      </c>
      <c r="E1035" s="529" t="s">
        <v>2551</v>
      </c>
      <c r="F1035" s="125"/>
      <c r="G1035" s="125"/>
      <c r="H1035" s="125"/>
      <c r="I1035" s="125"/>
      <c r="J1035" s="125"/>
      <c r="K1035" s="125"/>
      <c r="L1035" s="61"/>
      <c r="M1035" s="61"/>
      <c r="N1035" s="61"/>
      <c r="O1035" s="125"/>
      <c r="P1035" s="152"/>
      <c r="Q1035" s="152"/>
      <c r="R1035" s="152"/>
      <c r="S1035" s="151"/>
      <c r="T1035" s="152"/>
      <c r="U1035" s="152"/>
      <c r="V1035" s="152"/>
      <c r="W1035" s="148"/>
      <c r="X1035" s="152"/>
      <c r="Y1035" s="152"/>
      <c r="Z1035" s="152"/>
      <c r="AA1035" s="152"/>
      <c r="AB1035" s="152"/>
      <c r="AC1035" s="152"/>
      <c r="AD1035" s="152"/>
      <c r="AE1035" s="152"/>
      <c r="AF1035" s="152"/>
      <c r="AG1035" s="152"/>
      <c r="AH1035" s="152"/>
      <c r="AI1035" s="107"/>
      <c r="AJ1035" s="107"/>
      <c r="AK1035" s="107"/>
      <c r="AL1035" s="107"/>
      <c r="AM1035" s="107"/>
      <c r="AN1035" s="107"/>
      <c r="AO1035" s="107"/>
      <c r="AP1035" s="107"/>
      <c r="AQ1035" s="107"/>
      <c r="AR1035" s="107"/>
      <c r="AS1035" s="107"/>
      <c r="AT1035" s="107"/>
      <c r="AU1035" s="107"/>
      <c r="AV1035" s="107"/>
      <c r="AW1035" s="107"/>
      <c r="AX1035" s="107"/>
    </row>
    <row r="1036">
      <c r="A1036" s="61"/>
      <c r="B1036" s="61"/>
      <c r="C1036" s="61"/>
      <c r="D1036" s="135"/>
      <c r="E1036" s="529" t="s">
        <v>2691</v>
      </c>
      <c r="F1036" s="125"/>
      <c r="G1036" s="125"/>
      <c r="H1036" s="125"/>
      <c r="I1036" s="125"/>
      <c r="J1036" s="125"/>
      <c r="K1036" s="125"/>
      <c r="L1036" s="61"/>
      <c r="M1036" s="61"/>
      <c r="N1036" s="61"/>
      <c r="O1036" s="125"/>
      <c r="P1036" s="152"/>
      <c r="Q1036" s="152"/>
      <c r="R1036" s="152"/>
      <c r="S1036" s="151"/>
      <c r="T1036" s="152"/>
      <c r="U1036" s="152"/>
      <c r="V1036" s="152"/>
      <c r="W1036" s="148"/>
      <c r="X1036" s="152"/>
      <c r="Y1036" s="152"/>
      <c r="Z1036" s="152"/>
      <c r="AA1036" s="152"/>
      <c r="AB1036" s="152"/>
      <c r="AC1036" s="152"/>
      <c r="AD1036" s="152"/>
      <c r="AE1036" s="152"/>
      <c r="AF1036" s="152"/>
      <c r="AG1036" s="152"/>
      <c r="AH1036" s="152"/>
      <c r="AI1036" s="107"/>
      <c r="AJ1036" s="107"/>
      <c r="AK1036" s="107"/>
      <c r="AL1036" s="107"/>
      <c r="AM1036" s="107"/>
      <c r="AN1036" s="107"/>
      <c r="AO1036" s="107"/>
      <c r="AP1036" s="107"/>
      <c r="AQ1036" s="107"/>
      <c r="AR1036" s="107"/>
      <c r="AS1036" s="107"/>
      <c r="AT1036" s="107"/>
      <c r="AU1036" s="107"/>
      <c r="AV1036" s="107"/>
      <c r="AW1036" s="107"/>
      <c r="AX1036" s="107"/>
    </row>
    <row r="1037">
      <c r="A1037" s="61"/>
      <c r="B1037" s="61"/>
      <c r="C1037" s="61"/>
      <c r="D1037" s="148" t="s">
        <v>2692</v>
      </c>
      <c r="E1037" s="148"/>
      <c r="F1037" s="125"/>
      <c r="G1037" s="125"/>
      <c r="H1037" s="125"/>
      <c r="I1037" s="125"/>
      <c r="J1037" s="125"/>
      <c r="K1037" s="125"/>
      <c r="L1037" s="61"/>
      <c r="M1037" s="61"/>
      <c r="N1037" s="61"/>
      <c r="O1037" s="125"/>
      <c r="P1037" s="152"/>
      <c r="Q1037" s="152"/>
      <c r="R1037" s="152"/>
      <c r="S1037" s="151"/>
      <c r="T1037" s="152"/>
      <c r="U1037" s="152"/>
      <c r="V1037" s="152"/>
      <c r="W1037" s="148"/>
      <c r="X1037" s="152"/>
      <c r="Y1037" s="152"/>
      <c r="Z1037" s="152"/>
      <c r="AA1037" s="152"/>
      <c r="AB1037" s="152"/>
      <c r="AC1037" s="152"/>
      <c r="AD1037" s="152"/>
      <c r="AE1037" s="152"/>
      <c r="AF1037" s="152"/>
      <c r="AG1037" s="152"/>
      <c r="AH1037" s="152"/>
      <c r="AI1037" s="107"/>
      <c r="AJ1037" s="107"/>
      <c r="AK1037" s="107"/>
      <c r="AL1037" s="107"/>
      <c r="AM1037" s="107"/>
      <c r="AN1037" s="107"/>
      <c r="AO1037" s="107"/>
      <c r="AP1037" s="107"/>
      <c r="AQ1037" s="107"/>
      <c r="AR1037" s="107"/>
      <c r="AS1037" s="107"/>
      <c r="AT1037" s="107"/>
      <c r="AU1037" s="107"/>
      <c r="AV1037" s="107"/>
      <c r="AW1037" s="107"/>
      <c r="AX1037" s="107"/>
    </row>
    <row r="1038">
      <c r="A1038" s="61"/>
      <c r="B1038" s="61"/>
      <c r="C1038" s="61"/>
      <c r="D1038" s="449" t="s">
        <v>2014</v>
      </c>
      <c r="E1038" s="148" t="s">
        <v>2554</v>
      </c>
      <c r="F1038" s="125"/>
      <c r="G1038" s="125"/>
      <c r="H1038" s="125"/>
      <c r="I1038" s="125"/>
      <c r="J1038" s="125"/>
      <c r="K1038" s="125"/>
      <c r="L1038" s="61"/>
      <c r="M1038" s="61"/>
      <c r="N1038" s="61"/>
      <c r="O1038" s="125"/>
      <c r="P1038" s="152"/>
      <c r="Q1038" s="152"/>
      <c r="R1038" s="152"/>
      <c r="S1038" s="151"/>
      <c r="T1038" s="152"/>
      <c r="U1038" s="152"/>
      <c r="V1038" s="152"/>
      <c r="W1038" s="148"/>
      <c r="X1038" s="152"/>
      <c r="Y1038" s="152"/>
      <c r="Z1038" s="152"/>
      <c r="AA1038" s="152"/>
      <c r="AB1038" s="152"/>
      <c r="AC1038" s="152"/>
      <c r="AD1038" s="152"/>
      <c r="AE1038" s="152"/>
      <c r="AF1038" s="152"/>
      <c r="AG1038" s="152"/>
      <c r="AH1038" s="152"/>
      <c r="AI1038" s="107"/>
      <c r="AJ1038" s="107"/>
      <c r="AK1038" s="107"/>
      <c r="AL1038" s="107"/>
      <c r="AM1038" s="107"/>
      <c r="AN1038" s="107"/>
      <c r="AO1038" s="107"/>
      <c r="AP1038" s="107"/>
      <c r="AQ1038" s="107"/>
      <c r="AR1038" s="107"/>
      <c r="AS1038" s="107"/>
      <c r="AT1038" s="107"/>
      <c r="AU1038" s="107"/>
      <c r="AV1038" s="107"/>
      <c r="AW1038" s="107"/>
      <c r="AX1038" s="107"/>
    </row>
    <row r="1039">
      <c r="A1039" s="61"/>
      <c r="B1039" s="61"/>
      <c r="C1039" s="61"/>
      <c r="D1039" s="135"/>
      <c r="E1039" s="148" t="s">
        <v>2693</v>
      </c>
      <c r="F1039" s="125"/>
      <c r="G1039" s="125"/>
      <c r="H1039" s="125"/>
      <c r="I1039" s="125"/>
      <c r="J1039" s="125"/>
      <c r="K1039" s="125"/>
      <c r="L1039" s="61"/>
      <c r="M1039" s="61"/>
      <c r="N1039" s="61"/>
      <c r="O1039" s="125"/>
      <c r="P1039" s="152"/>
      <c r="Q1039" s="152"/>
      <c r="R1039" s="152"/>
      <c r="S1039" s="151"/>
      <c r="T1039" s="152"/>
      <c r="U1039" s="152"/>
      <c r="V1039" s="152"/>
      <c r="W1039" s="148"/>
      <c r="X1039" s="152"/>
      <c r="Y1039" s="152"/>
      <c r="Z1039" s="152"/>
      <c r="AA1039" s="152"/>
      <c r="AB1039" s="152"/>
      <c r="AC1039" s="152"/>
      <c r="AD1039" s="152"/>
      <c r="AE1039" s="152"/>
      <c r="AF1039" s="152"/>
      <c r="AG1039" s="152"/>
      <c r="AH1039" s="152"/>
      <c r="AI1039" s="107"/>
      <c r="AJ1039" s="107"/>
      <c r="AK1039" s="107"/>
      <c r="AL1039" s="107"/>
      <c r="AM1039" s="107"/>
      <c r="AN1039" s="107"/>
      <c r="AO1039" s="107"/>
      <c r="AP1039" s="107"/>
      <c r="AQ1039" s="107"/>
      <c r="AR1039" s="107"/>
      <c r="AS1039" s="107"/>
      <c r="AT1039" s="107"/>
      <c r="AU1039" s="107"/>
      <c r="AV1039" s="107"/>
      <c r="AW1039" s="107"/>
      <c r="AX1039" s="107"/>
    </row>
    <row r="1040">
      <c r="A1040" s="61"/>
      <c r="B1040" s="61"/>
      <c r="C1040" s="61"/>
      <c r="D1040" s="148" t="s">
        <v>2694</v>
      </c>
      <c r="E1040" s="148"/>
      <c r="F1040" s="125"/>
      <c r="G1040" s="125"/>
      <c r="H1040" s="125"/>
      <c r="I1040" s="125"/>
      <c r="J1040" s="125"/>
      <c r="K1040" s="125"/>
      <c r="L1040" s="61"/>
      <c r="M1040" s="61"/>
      <c r="N1040" s="61"/>
      <c r="O1040" s="125"/>
      <c r="P1040" s="152"/>
      <c r="Q1040" s="152"/>
      <c r="R1040" s="152"/>
      <c r="S1040" s="151"/>
      <c r="T1040" s="152"/>
      <c r="U1040" s="152"/>
      <c r="V1040" s="152"/>
      <c r="W1040" s="148"/>
      <c r="X1040" s="152"/>
      <c r="Y1040" s="152"/>
      <c r="Z1040" s="152"/>
      <c r="AA1040" s="152"/>
      <c r="AB1040" s="152"/>
      <c r="AC1040" s="152"/>
      <c r="AD1040" s="152"/>
      <c r="AE1040" s="152"/>
      <c r="AF1040" s="152"/>
      <c r="AG1040" s="152"/>
      <c r="AH1040" s="152"/>
      <c r="AI1040" s="107"/>
      <c r="AJ1040" s="107"/>
      <c r="AK1040" s="107"/>
      <c r="AL1040" s="107"/>
      <c r="AM1040" s="107"/>
      <c r="AN1040" s="107"/>
      <c r="AO1040" s="107"/>
      <c r="AP1040" s="107"/>
      <c r="AQ1040" s="107"/>
      <c r="AR1040" s="107"/>
      <c r="AS1040" s="107"/>
      <c r="AT1040" s="107"/>
      <c r="AU1040" s="107"/>
      <c r="AV1040" s="107"/>
      <c r="AW1040" s="107"/>
      <c r="AX1040" s="107"/>
    </row>
    <row r="1041">
      <c r="A1041" s="62"/>
      <c r="B1041" s="61"/>
      <c r="C1041" s="62"/>
      <c r="D1041" s="148" t="s">
        <v>2016</v>
      </c>
      <c r="E1041" s="148"/>
      <c r="F1041" s="135"/>
      <c r="G1041" s="135"/>
      <c r="H1041" s="135"/>
      <c r="I1041" s="135"/>
      <c r="J1041" s="135"/>
      <c r="K1041" s="135"/>
      <c r="L1041" s="62"/>
      <c r="M1041" s="62"/>
      <c r="N1041" s="62"/>
      <c r="O1041" s="135"/>
      <c r="P1041" s="152"/>
      <c r="Q1041" s="152"/>
      <c r="R1041" s="152"/>
      <c r="S1041" s="151"/>
      <c r="T1041" s="152"/>
      <c r="U1041" s="152"/>
      <c r="V1041" s="152"/>
      <c r="W1041" s="148"/>
      <c r="X1041" s="152"/>
      <c r="Y1041" s="152"/>
      <c r="Z1041" s="152"/>
      <c r="AA1041" s="152"/>
      <c r="AB1041" s="152"/>
      <c r="AC1041" s="152"/>
      <c r="AD1041" s="152"/>
      <c r="AE1041" s="152"/>
      <c r="AF1041" s="152"/>
      <c r="AG1041" s="152"/>
      <c r="AH1041" s="152"/>
      <c r="AI1041" s="107"/>
      <c r="AJ1041" s="107"/>
      <c r="AK1041" s="107"/>
      <c r="AL1041" s="107"/>
      <c r="AM1041" s="107"/>
      <c r="AN1041" s="107"/>
      <c r="AO1041" s="107"/>
      <c r="AP1041" s="107"/>
      <c r="AQ1041" s="107"/>
      <c r="AR1041" s="107"/>
      <c r="AS1041" s="107"/>
      <c r="AT1041" s="107"/>
      <c r="AU1041" s="107"/>
      <c r="AV1041" s="107"/>
      <c r="AW1041" s="107"/>
      <c r="AX1041" s="107"/>
    </row>
    <row r="1042">
      <c r="A1042" s="422">
        <v>117.0</v>
      </c>
      <c r="B1042" s="61"/>
      <c r="C1042" s="157" t="s">
        <v>2412</v>
      </c>
      <c r="D1042" s="148" t="s">
        <v>2687</v>
      </c>
      <c r="E1042" s="148"/>
      <c r="F1042" s="449" t="s">
        <v>2359</v>
      </c>
      <c r="G1042" s="449" t="s">
        <v>2360</v>
      </c>
      <c r="H1042" s="449" t="s">
        <v>2361</v>
      </c>
      <c r="I1042" s="449" t="s">
        <v>2362</v>
      </c>
      <c r="J1042" s="449"/>
      <c r="K1042" s="449" t="s">
        <v>2418</v>
      </c>
      <c r="L1042" s="157" t="s">
        <v>237</v>
      </c>
      <c r="M1042" s="157" t="s">
        <v>197</v>
      </c>
      <c r="N1042" s="183" t="s">
        <v>2030</v>
      </c>
      <c r="O1042" s="449" t="s">
        <v>2364</v>
      </c>
      <c r="P1042" s="152"/>
      <c r="Q1042" s="152"/>
      <c r="R1042" s="152"/>
      <c r="S1042" s="151"/>
      <c r="T1042" s="152"/>
      <c r="U1042" s="152"/>
      <c r="V1042" s="152"/>
      <c r="W1042" s="148"/>
      <c r="X1042" s="152"/>
      <c r="Y1042" s="152"/>
      <c r="Z1042" s="152"/>
      <c r="AA1042" s="152"/>
      <c r="AB1042" s="152"/>
      <c r="AC1042" s="152"/>
      <c r="AD1042" s="152"/>
      <c r="AE1042" s="152"/>
      <c r="AF1042" s="152"/>
      <c r="AG1042" s="152"/>
      <c r="AH1042" s="152"/>
      <c r="AI1042" s="107"/>
      <c r="AJ1042" s="107"/>
      <c r="AK1042" s="107"/>
      <c r="AL1042" s="107"/>
      <c r="AM1042" s="107"/>
      <c r="AN1042" s="107"/>
      <c r="AO1042" s="107"/>
      <c r="AP1042" s="107"/>
      <c r="AQ1042" s="107"/>
      <c r="AR1042" s="107"/>
      <c r="AS1042" s="107"/>
      <c r="AT1042" s="107"/>
      <c r="AU1042" s="107"/>
      <c r="AV1042" s="107"/>
      <c r="AW1042" s="107"/>
      <c r="AX1042" s="107"/>
    </row>
    <row r="1043">
      <c r="A1043" s="61"/>
      <c r="B1043" s="61"/>
      <c r="C1043" s="61"/>
      <c r="D1043" s="148" t="s">
        <v>2689</v>
      </c>
      <c r="E1043" s="148"/>
      <c r="F1043" s="125"/>
      <c r="G1043" s="125"/>
      <c r="H1043" s="125"/>
      <c r="I1043" s="125"/>
      <c r="J1043" s="125"/>
      <c r="K1043" s="125"/>
      <c r="L1043" s="61"/>
      <c r="M1043" s="61"/>
      <c r="N1043" s="61"/>
      <c r="O1043" s="125"/>
      <c r="P1043" s="152"/>
      <c r="Q1043" s="152"/>
      <c r="R1043" s="152"/>
      <c r="S1043" s="151"/>
      <c r="T1043" s="152"/>
      <c r="U1043" s="152"/>
      <c r="V1043" s="152"/>
      <c r="W1043" s="148"/>
      <c r="X1043" s="152"/>
      <c r="Y1043" s="152"/>
      <c r="Z1043" s="152"/>
      <c r="AA1043" s="152"/>
      <c r="AB1043" s="152"/>
      <c r="AC1043" s="152"/>
      <c r="AD1043" s="152"/>
      <c r="AE1043" s="152"/>
      <c r="AF1043" s="152"/>
      <c r="AG1043" s="152"/>
      <c r="AH1043" s="152"/>
      <c r="AI1043" s="107"/>
      <c r="AJ1043" s="107"/>
      <c r="AK1043" s="107"/>
      <c r="AL1043" s="107"/>
      <c r="AM1043" s="107"/>
      <c r="AN1043" s="107"/>
      <c r="AO1043" s="107"/>
      <c r="AP1043" s="107"/>
      <c r="AQ1043" s="107"/>
      <c r="AR1043" s="107"/>
      <c r="AS1043" s="107"/>
      <c r="AT1043" s="107"/>
      <c r="AU1043" s="107"/>
      <c r="AV1043" s="107"/>
      <c r="AW1043" s="107"/>
      <c r="AX1043" s="107"/>
    </row>
    <row r="1044">
      <c r="A1044" s="61"/>
      <c r="B1044" s="61"/>
      <c r="C1044" s="61"/>
      <c r="D1044" s="551" t="s">
        <v>2690</v>
      </c>
      <c r="E1044" s="529" t="s">
        <v>2551</v>
      </c>
      <c r="F1044" s="125"/>
      <c r="G1044" s="125"/>
      <c r="H1044" s="125"/>
      <c r="I1044" s="125"/>
      <c r="J1044" s="125"/>
      <c r="K1044" s="125"/>
      <c r="L1044" s="61"/>
      <c r="M1044" s="61"/>
      <c r="N1044" s="61"/>
      <c r="O1044" s="125"/>
      <c r="P1044" s="152"/>
      <c r="Q1044" s="152"/>
      <c r="R1044" s="152"/>
      <c r="S1044" s="151"/>
      <c r="T1044" s="152"/>
      <c r="U1044" s="152"/>
      <c r="V1044" s="152"/>
      <c r="W1044" s="148"/>
      <c r="X1044" s="152"/>
      <c r="Y1044" s="152"/>
      <c r="Z1044" s="152"/>
      <c r="AA1044" s="152"/>
      <c r="AB1044" s="152"/>
      <c r="AC1044" s="152"/>
      <c r="AD1044" s="152"/>
      <c r="AE1044" s="152"/>
      <c r="AF1044" s="152"/>
      <c r="AG1044" s="152"/>
      <c r="AH1044" s="152"/>
      <c r="AI1044" s="107"/>
      <c r="AJ1044" s="107"/>
      <c r="AK1044" s="107"/>
      <c r="AL1044" s="107"/>
      <c r="AM1044" s="107"/>
      <c r="AN1044" s="107"/>
      <c r="AO1044" s="107"/>
      <c r="AP1044" s="107"/>
      <c r="AQ1044" s="107"/>
      <c r="AR1044" s="107"/>
      <c r="AS1044" s="107"/>
      <c r="AT1044" s="107"/>
      <c r="AU1044" s="107"/>
      <c r="AV1044" s="107"/>
      <c r="AW1044" s="107"/>
      <c r="AX1044" s="107"/>
    </row>
    <row r="1045">
      <c r="A1045" s="61"/>
      <c r="B1045" s="61"/>
      <c r="C1045" s="61"/>
      <c r="D1045" s="135"/>
      <c r="E1045" s="529" t="s">
        <v>2691</v>
      </c>
      <c r="F1045" s="125"/>
      <c r="G1045" s="125"/>
      <c r="H1045" s="125"/>
      <c r="I1045" s="125"/>
      <c r="J1045" s="125"/>
      <c r="K1045" s="125"/>
      <c r="L1045" s="61"/>
      <c r="M1045" s="61"/>
      <c r="N1045" s="61"/>
      <c r="O1045" s="125"/>
      <c r="P1045" s="152"/>
      <c r="Q1045" s="152"/>
      <c r="R1045" s="152"/>
      <c r="S1045" s="151"/>
      <c r="T1045" s="152"/>
      <c r="U1045" s="152"/>
      <c r="V1045" s="152"/>
      <c r="W1045" s="148"/>
      <c r="X1045" s="152"/>
      <c r="Y1045" s="152"/>
      <c r="Z1045" s="152"/>
      <c r="AA1045" s="152"/>
      <c r="AB1045" s="152"/>
      <c r="AC1045" s="152"/>
      <c r="AD1045" s="152"/>
      <c r="AE1045" s="152"/>
      <c r="AF1045" s="152"/>
      <c r="AG1045" s="152"/>
      <c r="AH1045" s="152"/>
      <c r="AI1045" s="107"/>
      <c r="AJ1045" s="107"/>
      <c r="AK1045" s="107"/>
      <c r="AL1045" s="107"/>
      <c r="AM1045" s="107"/>
      <c r="AN1045" s="107"/>
      <c r="AO1045" s="107"/>
      <c r="AP1045" s="107"/>
      <c r="AQ1045" s="107"/>
      <c r="AR1045" s="107"/>
      <c r="AS1045" s="107"/>
      <c r="AT1045" s="107"/>
      <c r="AU1045" s="107"/>
      <c r="AV1045" s="107"/>
      <c r="AW1045" s="107"/>
      <c r="AX1045" s="107"/>
    </row>
    <row r="1046">
      <c r="A1046" s="61"/>
      <c r="B1046" s="61"/>
      <c r="C1046" s="61"/>
      <c r="D1046" s="148" t="s">
        <v>2692</v>
      </c>
      <c r="E1046" s="148"/>
      <c r="F1046" s="125"/>
      <c r="G1046" s="125"/>
      <c r="H1046" s="125"/>
      <c r="I1046" s="125"/>
      <c r="J1046" s="125"/>
      <c r="K1046" s="125"/>
      <c r="L1046" s="61"/>
      <c r="M1046" s="61"/>
      <c r="N1046" s="61"/>
      <c r="O1046" s="125"/>
      <c r="P1046" s="152"/>
      <c r="Q1046" s="152"/>
      <c r="R1046" s="152"/>
      <c r="S1046" s="151"/>
      <c r="T1046" s="152"/>
      <c r="U1046" s="152"/>
      <c r="V1046" s="152"/>
      <c r="W1046" s="148"/>
      <c r="X1046" s="152"/>
      <c r="Y1046" s="152"/>
      <c r="Z1046" s="152"/>
      <c r="AA1046" s="152"/>
      <c r="AB1046" s="152"/>
      <c r="AC1046" s="152"/>
      <c r="AD1046" s="152"/>
      <c r="AE1046" s="152"/>
      <c r="AF1046" s="152"/>
      <c r="AG1046" s="152"/>
      <c r="AH1046" s="152"/>
      <c r="AI1046" s="107"/>
      <c r="AJ1046" s="107"/>
      <c r="AK1046" s="107"/>
      <c r="AL1046" s="107"/>
      <c r="AM1046" s="107"/>
      <c r="AN1046" s="107"/>
      <c r="AO1046" s="107"/>
      <c r="AP1046" s="107"/>
      <c r="AQ1046" s="107"/>
      <c r="AR1046" s="107"/>
      <c r="AS1046" s="107"/>
      <c r="AT1046" s="107"/>
      <c r="AU1046" s="107"/>
      <c r="AV1046" s="107"/>
      <c r="AW1046" s="107"/>
      <c r="AX1046" s="107"/>
    </row>
    <row r="1047">
      <c r="A1047" s="61"/>
      <c r="B1047" s="61"/>
      <c r="C1047" s="61"/>
      <c r="D1047" s="449" t="s">
        <v>2014</v>
      </c>
      <c r="E1047" s="148" t="s">
        <v>2554</v>
      </c>
      <c r="F1047" s="125"/>
      <c r="G1047" s="125"/>
      <c r="H1047" s="125"/>
      <c r="I1047" s="125"/>
      <c r="J1047" s="125"/>
      <c r="K1047" s="125"/>
      <c r="L1047" s="61"/>
      <c r="M1047" s="61"/>
      <c r="N1047" s="61"/>
      <c r="O1047" s="125"/>
      <c r="P1047" s="152"/>
      <c r="Q1047" s="152"/>
      <c r="R1047" s="152"/>
      <c r="S1047" s="151"/>
      <c r="T1047" s="152"/>
      <c r="U1047" s="152"/>
      <c r="V1047" s="152"/>
      <c r="W1047" s="148"/>
      <c r="X1047" s="152"/>
      <c r="Y1047" s="152"/>
      <c r="Z1047" s="152"/>
      <c r="AA1047" s="152"/>
      <c r="AB1047" s="152"/>
      <c r="AC1047" s="152"/>
      <c r="AD1047" s="152"/>
      <c r="AE1047" s="152"/>
      <c r="AF1047" s="152"/>
      <c r="AG1047" s="152"/>
      <c r="AH1047" s="152"/>
      <c r="AI1047" s="107"/>
      <c r="AJ1047" s="107"/>
      <c r="AK1047" s="107"/>
      <c r="AL1047" s="107"/>
      <c r="AM1047" s="107"/>
      <c r="AN1047" s="107"/>
      <c r="AO1047" s="107"/>
      <c r="AP1047" s="107"/>
      <c r="AQ1047" s="107"/>
      <c r="AR1047" s="107"/>
      <c r="AS1047" s="107"/>
      <c r="AT1047" s="107"/>
      <c r="AU1047" s="107"/>
      <c r="AV1047" s="107"/>
      <c r="AW1047" s="107"/>
      <c r="AX1047" s="107"/>
    </row>
    <row r="1048">
      <c r="A1048" s="61"/>
      <c r="B1048" s="61"/>
      <c r="C1048" s="61"/>
      <c r="D1048" s="135"/>
      <c r="E1048" s="148" t="s">
        <v>2693</v>
      </c>
      <c r="F1048" s="125"/>
      <c r="G1048" s="125"/>
      <c r="H1048" s="125"/>
      <c r="I1048" s="125"/>
      <c r="J1048" s="125"/>
      <c r="K1048" s="125"/>
      <c r="L1048" s="61"/>
      <c r="M1048" s="61"/>
      <c r="N1048" s="61"/>
      <c r="O1048" s="125"/>
      <c r="P1048" s="152"/>
      <c r="Q1048" s="152"/>
      <c r="R1048" s="152"/>
      <c r="S1048" s="151"/>
      <c r="T1048" s="152"/>
      <c r="U1048" s="152"/>
      <c r="V1048" s="152"/>
      <c r="W1048" s="148"/>
      <c r="X1048" s="152"/>
      <c r="Y1048" s="152"/>
      <c r="Z1048" s="152"/>
      <c r="AA1048" s="152"/>
      <c r="AB1048" s="152"/>
      <c r="AC1048" s="152"/>
      <c r="AD1048" s="152"/>
      <c r="AE1048" s="152"/>
      <c r="AF1048" s="152"/>
      <c r="AG1048" s="152"/>
      <c r="AH1048" s="152"/>
      <c r="AI1048" s="107"/>
      <c r="AJ1048" s="107"/>
      <c r="AK1048" s="107"/>
      <c r="AL1048" s="107"/>
      <c r="AM1048" s="107"/>
      <c r="AN1048" s="107"/>
      <c r="AO1048" s="107"/>
      <c r="AP1048" s="107"/>
      <c r="AQ1048" s="107"/>
      <c r="AR1048" s="107"/>
      <c r="AS1048" s="107"/>
      <c r="AT1048" s="107"/>
      <c r="AU1048" s="107"/>
      <c r="AV1048" s="107"/>
      <c r="AW1048" s="107"/>
      <c r="AX1048" s="107"/>
    </row>
    <row r="1049">
      <c r="A1049" s="61"/>
      <c r="B1049" s="61"/>
      <c r="C1049" s="61"/>
      <c r="D1049" s="148" t="s">
        <v>2694</v>
      </c>
      <c r="E1049" s="148"/>
      <c r="F1049" s="125"/>
      <c r="G1049" s="125"/>
      <c r="H1049" s="125"/>
      <c r="I1049" s="125"/>
      <c r="J1049" s="125"/>
      <c r="K1049" s="125"/>
      <c r="L1049" s="61"/>
      <c r="M1049" s="61"/>
      <c r="N1049" s="61"/>
      <c r="O1049" s="125"/>
      <c r="P1049" s="152"/>
      <c r="Q1049" s="152"/>
      <c r="R1049" s="152"/>
      <c r="S1049" s="151"/>
      <c r="T1049" s="152"/>
      <c r="U1049" s="152"/>
      <c r="V1049" s="152"/>
      <c r="W1049" s="148"/>
      <c r="X1049" s="152"/>
      <c r="Y1049" s="152"/>
      <c r="Z1049" s="152"/>
      <c r="AA1049" s="152"/>
      <c r="AB1049" s="152"/>
      <c r="AC1049" s="152"/>
      <c r="AD1049" s="152"/>
      <c r="AE1049" s="152"/>
      <c r="AF1049" s="152"/>
      <c r="AG1049" s="152"/>
      <c r="AH1049" s="152"/>
      <c r="AI1049" s="107"/>
      <c r="AJ1049" s="107"/>
      <c r="AK1049" s="107"/>
      <c r="AL1049" s="107"/>
      <c r="AM1049" s="107"/>
      <c r="AN1049" s="107"/>
      <c r="AO1049" s="107"/>
      <c r="AP1049" s="107"/>
      <c r="AQ1049" s="107"/>
      <c r="AR1049" s="107"/>
      <c r="AS1049" s="107"/>
      <c r="AT1049" s="107"/>
      <c r="AU1049" s="107"/>
      <c r="AV1049" s="107"/>
      <c r="AW1049" s="107"/>
      <c r="AX1049" s="107"/>
    </row>
    <row r="1050">
      <c r="A1050" s="62"/>
      <c r="B1050" s="61"/>
      <c r="C1050" s="62"/>
      <c r="D1050" s="148" t="s">
        <v>2016</v>
      </c>
      <c r="E1050" s="148"/>
      <c r="F1050" s="135"/>
      <c r="G1050" s="135"/>
      <c r="H1050" s="135"/>
      <c r="I1050" s="135"/>
      <c r="J1050" s="135"/>
      <c r="K1050" s="135"/>
      <c r="L1050" s="62"/>
      <c r="M1050" s="62"/>
      <c r="N1050" s="62"/>
      <c r="O1050" s="135"/>
      <c r="P1050" s="152"/>
      <c r="Q1050" s="152"/>
      <c r="R1050" s="152"/>
      <c r="S1050" s="151"/>
      <c r="T1050" s="152"/>
      <c r="U1050" s="152"/>
      <c r="V1050" s="152"/>
      <c r="W1050" s="148"/>
      <c r="X1050" s="152"/>
      <c r="Y1050" s="152"/>
      <c r="Z1050" s="152"/>
      <c r="AA1050" s="152"/>
      <c r="AB1050" s="152"/>
      <c r="AC1050" s="152"/>
      <c r="AD1050" s="152"/>
      <c r="AE1050" s="152"/>
      <c r="AF1050" s="152"/>
      <c r="AG1050" s="152"/>
      <c r="AH1050" s="152"/>
      <c r="AI1050" s="107"/>
      <c r="AJ1050" s="107"/>
      <c r="AK1050" s="107"/>
      <c r="AL1050" s="107"/>
      <c r="AM1050" s="107"/>
      <c r="AN1050" s="107"/>
      <c r="AO1050" s="107"/>
      <c r="AP1050" s="107"/>
      <c r="AQ1050" s="107"/>
      <c r="AR1050" s="107"/>
      <c r="AS1050" s="107"/>
      <c r="AT1050" s="107"/>
      <c r="AU1050" s="107"/>
      <c r="AV1050" s="107"/>
      <c r="AW1050" s="107"/>
      <c r="AX1050" s="107"/>
    </row>
    <row r="1051">
      <c r="A1051" s="422">
        <v>118.0</v>
      </c>
      <c r="B1051" s="61"/>
      <c r="C1051" s="157" t="s">
        <v>2421</v>
      </c>
      <c r="D1051" s="148" t="s">
        <v>2687</v>
      </c>
      <c r="E1051" s="148"/>
      <c r="F1051" s="449" t="s">
        <v>2359</v>
      </c>
      <c r="G1051" s="449" t="s">
        <v>2360</v>
      </c>
      <c r="H1051" s="449" t="s">
        <v>2361</v>
      </c>
      <c r="I1051" s="449" t="s">
        <v>2362</v>
      </c>
      <c r="J1051" s="449"/>
      <c r="K1051" s="449" t="s">
        <v>2425</v>
      </c>
      <c r="L1051" s="157" t="s">
        <v>237</v>
      </c>
      <c r="M1051" s="157" t="s">
        <v>197</v>
      </c>
      <c r="N1051" s="183" t="s">
        <v>2030</v>
      </c>
      <c r="O1051" s="449" t="s">
        <v>2364</v>
      </c>
      <c r="P1051" s="152"/>
      <c r="Q1051" s="152"/>
      <c r="R1051" s="152"/>
      <c r="S1051" s="151"/>
      <c r="T1051" s="152"/>
      <c r="U1051" s="152"/>
      <c r="V1051" s="152"/>
      <c r="W1051" s="148"/>
      <c r="X1051" s="152"/>
      <c r="Y1051" s="152"/>
      <c r="Z1051" s="152"/>
      <c r="AA1051" s="152"/>
      <c r="AB1051" s="152"/>
      <c r="AC1051" s="152"/>
      <c r="AD1051" s="152"/>
      <c r="AE1051" s="152"/>
      <c r="AF1051" s="152"/>
      <c r="AG1051" s="152"/>
      <c r="AH1051" s="152"/>
      <c r="AI1051" s="107"/>
      <c r="AJ1051" s="107"/>
      <c r="AK1051" s="107"/>
      <c r="AL1051" s="107"/>
      <c r="AM1051" s="107"/>
      <c r="AN1051" s="107"/>
      <c r="AO1051" s="107"/>
      <c r="AP1051" s="107"/>
      <c r="AQ1051" s="107"/>
      <c r="AR1051" s="107"/>
      <c r="AS1051" s="107"/>
      <c r="AT1051" s="107"/>
      <c r="AU1051" s="107"/>
      <c r="AV1051" s="107"/>
      <c r="AW1051" s="107"/>
      <c r="AX1051" s="107"/>
    </row>
    <row r="1052">
      <c r="A1052" s="61"/>
      <c r="B1052" s="61"/>
      <c r="C1052" s="61"/>
      <c r="D1052" s="148" t="s">
        <v>2689</v>
      </c>
      <c r="E1052" s="148"/>
      <c r="F1052" s="125"/>
      <c r="G1052" s="125"/>
      <c r="H1052" s="125"/>
      <c r="I1052" s="125"/>
      <c r="J1052" s="125"/>
      <c r="K1052" s="125"/>
      <c r="L1052" s="61"/>
      <c r="M1052" s="61"/>
      <c r="N1052" s="61"/>
      <c r="O1052" s="125"/>
      <c r="P1052" s="152"/>
      <c r="Q1052" s="152"/>
      <c r="R1052" s="152"/>
      <c r="S1052" s="151"/>
      <c r="T1052" s="152"/>
      <c r="U1052" s="152"/>
      <c r="V1052" s="152"/>
      <c r="W1052" s="148"/>
      <c r="X1052" s="152"/>
      <c r="Y1052" s="152"/>
      <c r="Z1052" s="152"/>
      <c r="AA1052" s="152"/>
      <c r="AB1052" s="152"/>
      <c r="AC1052" s="152"/>
      <c r="AD1052" s="152"/>
      <c r="AE1052" s="152"/>
      <c r="AF1052" s="152"/>
      <c r="AG1052" s="152"/>
      <c r="AH1052" s="152"/>
      <c r="AI1052" s="107"/>
      <c r="AJ1052" s="107"/>
      <c r="AK1052" s="107"/>
      <c r="AL1052" s="107"/>
      <c r="AM1052" s="107"/>
      <c r="AN1052" s="107"/>
      <c r="AO1052" s="107"/>
      <c r="AP1052" s="107"/>
      <c r="AQ1052" s="107"/>
      <c r="AR1052" s="107"/>
      <c r="AS1052" s="107"/>
      <c r="AT1052" s="107"/>
      <c r="AU1052" s="107"/>
      <c r="AV1052" s="107"/>
      <c r="AW1052" s="107"/>
      <c r="AX1052" s="107"/>
    </row>
    <row r="1053">
      <c r="A1053" s="61"/>
      <c r="B1053" s="61"/>
      <c r="C1053" s="61"/>
      <c r="D1053" s="551" t="s">
        <v>2690</v>
      </c>
      <c r="E1053" s="529" t="s">
        <v>2551</v>
      </c>
      <c r="F1053" s="125"/>
      <c r="G1053" s="125"/>
      <c r="H1053" s="125"/>
      <c r="I1053" s="125"/>
      <c r="J1053" s="125"/>
      <c r="K1053" s="125"/>
      <c r="L1053" s="61"/>
      <c r="M1053" s="61"/>
      <c r="N1053" s="61"/>
      <c r="O1053" s="125"/>
      <c r="P1053" s="152"/>
      <c r="Q1053" s="152"/>
      <c r="R1053" s="152"/>
      <c r="S1053" s="151"/>
      <c r="T1053" s="152"/>
      <c r="U1053" s="152"/>
      <c r="V1053" s="152"/>
      <c r="W1053" s="148"/>
      <c r="X1053" s="152"/>
      <c r="Y1053" s="152"/>
      <c r="Z1053" s="152"/>
      <c r="AA1053" s="152"/>
      <c r="AB1053" s="152"/>
      <c r="AC1053" s="152"/>
      <c r="AD1053" s="152"/>
      <c r="AE1053" s="152"/>
      <c r="AF1053" s="152"/>
      <c r="AG1053" s="152"/>
      <c r="AH1053" s="152"/>
      <c r="AI1053" s="107"/>
      <c r="AJ1053" s="107"/>
      <c r="AK1053" s="107"/>
      <c r="AL1053" s="107"/>
      <c r="AM1053" s="107"/>
      <c r="AN1053" s="107"/>
      <c r="AO1053" s="107"/>
      <c r="AP1053" s="107"/>
      <c r="AQ1053" s="107"/>
      <c r="AR1053" s="107"/>
      <c r="AS1053" s="107"/>
      <c r="AT1053" s="107"/>
      <c r="AU1053" s="107"/>
      <c r="AV1053" s="107"/>
      <c r="AW1053" s="107"/>
      <c r="AX1053" s="107"/>
    </row>
    <row r="1054">
      <c r="A1054" s="61"/>
      <c r="B1054" s="61"/>
      <c r="C1054" s="61"/>
      <c r="D1054" s="135"/>
      <c r="E1054" s="529" t="s">
        <v>2691</v>
      </c>
      <c r="F1054" s="125"/>
      <c r="G1054" s="125"/>
      <c r="H1054" s="125"/>
      <c r="I1054" s="125"/>
      <c r="J1054" s="125"/>
      <c r="K1054" s="125"/>
      <c r="L1054" s="61"/>
      <c r="M1054" s="61"/>
      <c r="N1054" s="61"/>
      <c r="O1054" s="125"/>
      <c r="P1054" s="152"/>
      <c r="Q1054" s="152"/>
      <c r="R1054" s="152"/>
      <c r="S1054" s="151"/>
      <c r="T1054" s="152"/>
      <c r="U1054" s="152"/>
      <c r="V1054" s="152"/>
      <c r="W1054" s="148"/>
      <c r="X1054" s="152"/>
      <c r="Y1054" s="152"/>
      <c r="Z1054" s="152"/>
      <c r="AA1054" s="152"/>
      <c r="AB1054" s="152"/>
      <c r="AC1054" s="152"/>
      <c r="AD1054" s="152"/>
      <c r="AE1054" s="152"/>
      <c r="AF1054" s="152"/>
      <c r="AG1054" s="152"/>
      <c r="AH1054" s="152"/>
      <c r="AI1054" s="107"/>
      <c r="AJ1054" s="107"/>
      <c r="AK1054" s="107"/>
      <c r="AL1054" s="107"/>
      <c r="AM1054" s="107"/>
      <c r="AN1054" s="107"/>
      <c r="AO1054" s="107"/>
      <c r="AP1054" s="107"/>
      <c r="AQ1054" s="107"/>
      <c r="AR1054" s="107"/>
      <c r="AS1054" s="107"/>
      <c r="AT1054" s="107"/>
      <c r="AU1054" s="107"/>
      <c r="AV1054" s="107"/>
      <c r="AW1054" s="107"/>
      <c r="AX1054" s="107"/>
    </row>
    <row r="1055">
      <c r="A1055" s="61"/>
      <c r="B1055" s="61"/>
      <c r="C1055" s="61"/>
      <c r="D1055" s="148" t="s">
        <v>2692</v>
      </c>
      <c r="E1055" s="148"/>
      <c r="F1055" s="125"/>
      <c r="G1055" s="125"/>
      <c r="H1055" s="125"/>
      <c r="I1055" s="125"/>
      <c r="J1055" s="125"/>
      <c r="K1055" s="125"/>
      <c r="L1055" s="61"/>
      <c r="M1055" s="61"/>
      <c r="N1055" s="61"/>
      <c r="O1055" s="125"/>
      <c r="P1055" s="152"/>
      <c r="Q1055" s="152"/>
      <c r="R1055" s="152"/>
      <c r="S1055" s="151"/>
      <c r="T1055" s="152"/>
      <c r="U1055" s="152"/>
      <c r="V1055" s="152"/>
      <c r="W1055" s="148"/>
      <c r="X1055" s="152"/>
      <c r="Y1055" s="152"/>
      <c r="Z1055" s="152"/>
      <c r="AA1055" s="152"/>
      <c r="AB1055" s="152"/>
      <c r="AC1055" s="152"/>
      <c r="AD1055" s="152"/>
      <c r="AE1055" s="152"/>
      <c r="AF1055" s="152"/>
      <c r="AG1055" s="152"/>
      <c r="AH1055" s="152"/>
      <c r="AI1055" s="107"/>
      <c r="AJ1055" s="107"/>
      <c r="AK1055" s="107"/>
      <c r="AL1055" s="107"/>
      <c r="AM1055" s="107"/>
      <c r="AN1055" s="107"/>
      <c r="AO1055" s="107"/>
      <c r="AP1055" s="107"/>
      <c r="AQ1055" s="107"/>
      <c r="AR1055" s="107"/>
      <c r="AS1055" s="107"/>
      <c r="AT1055" s="107"/>
      <c r="AU1055" s="107"/>
      <c r="AV1055" s="107"/>
      <c r="AW1055" s="107"/>
      <c r="AX1055" s="107"/>
    </row>
    <row r="1056">
      <c r="A1056" s="61"/>
      <c r="B1056" s="61"/>
      <c r="C1056" s="61"/>
      <c r="D1056" s="449" t="s">
        <v>2014</v>
      </c>
      <c r="E1056" s="148" t="s">
        <v>2554</v>
      </c>
      <c r="F1056" s="125"/>
      <c r="G1056" s="125"/>
      <c r="H1056" s="125"/>
      <c r="I1056" s="125"/>
      <c r="J1056" s="125"/>
      <c r="K1056" s="125"/>
      <c r="L1056" s="61"/>
      <c r="M1056" s="61"/>
      <c r="N1056" s="61"/>
      <c r="O1056" s="125"/>
      <c r="P1056" s="152"/>
      <c r="Q1056" s="152"/>
      <c r="R1056" s="152"/>
      <c r="S1056" s="151"/>
      <c r="T1056" s="152"/>
      <c r="U1056" s="152"/>
      <c r="V1056" s="152"/>
      <c r="W1056" s="148"/>
      <c r="X1056" s="152"/>
      <c r="Y1056" s="152"/>
      <c r="Z1056" s="152"/>
      <c r="AA1056" s="152"/>
      <c r="AB1056" s="152"/>
      <c r="AC1056" s="152"/>
      <c r="AD1056" s="152"/>
      <c r="AE1056" s="152"/>
      <c r="AF1056" s="152"/>
      <c r="AG1056" s="152"/>
      <c r="AH1056" s="152"/>
      <c r="AI1056" s="107"/>
      <c r="AJ1056" s="107"/>
      <c r="AK1056" s="107"/>
      <c r="AL1056" s="107"/>
      <c r="AM1056" s="107"/>
      <c r="AN1056" s="107"/>
      <c r="AO1056" s="107"/>
      <c r="AP1056" s="107"/>
      <c r="AQ1056" s="107"/>
      <c r="AR1056" s="107"/>
      <c r="AS1056" s="107"/>
      <c r="AT1056" s="107"/>
      <c r="AU1056" s="107"/>
      <c r="AV1056" s="107"/>
      <c r="AW1056" s="107"/>
      <c r="AX1056" s="107"/>
    </row>
    <row r="1057">
      <c r="A1057" s="61"/>
      <c r="B1057" s="61"/>
      <c r="C1057" s="61"/>
      <c r="D1057" s="135"/>
      <c r="E1057" s="148" t="s">
        <v>2693</v>
      </c>
      <c r="F1057" s="125"/>
      <c r="G1057" s="125"/>
      <c r="H1057" s="125"/>
      <c r="I1057" s="125"/>
      <c r="J1057" s="125"/>
      <c r="K1057" s="125"/>
      <c r="L1057" s="61"/>
      <c r="M1057" s="61"/>
      <c r="N1057" s="61"/>
      <c r="O1057" s="125"/>
      <c r="P1057" s="152"/>
      <c r="Q1057" s="152"/>
      <c r="R1057" s="152"/>
      <c r="S1057" s="151"/>
      <c r="T1057" s="152"/>
      <c r="U1057" s="152"/>
      <c r="V1057" s="152"/>
      <c r="W1057" s="148"/>
      <c r="X1057" s="152"/>
      <c r="Y1057" s="152"/>
      <c r="Z1057" s="152"/>
      <c r="AA1057" s="152"/>
      <c r="AB1057" s="152"/>
      <c r="AC1057" s="152"/>
      <c r="AD1057" s="152"/>
      <c r="AE1057" s="152"/>
      <c r="AF1057" s="152"/>
      <c r="AG1057" s="152"/>
      <c r="AH1057" s="152"/>
      <c r="AI1057" s="107"/>
      <c r="AJ1057" s="107"/>
      <c r="AK1057" s="107"/>
      <c r="AL1057" s="107"/>
      <c r="AM1057" s="107"/>
      <c r="AN1057" s="107"/>
      <c r="AO1057" s="107"/>
      <c r="AP1057" s="107"/>
      <c r="AQ1057" s="107"/>
      <c r="AR1057" s="107"/>
      <c r="AS1057" s="107"/>
      <c r="AT1057" s="107"/>
      <c r="AU1057" s="107"/>
      <c r="AV1057" s="107"/>
      <c r="AW1057" s="107"/>
      <c r="AX1057" s="107"/>
    </row>
    <row r="1058">
      <c r="A1058" s="61"/>
      <c r="B1058" s="61"/>
      <c r="C1058" s="61"/>
      <c r="D1058" s="148" t="s">
        <v>2694</v>
      </c>
      <c r="E1058" s="148"/>
      <c r="F1058" s="125"/>
      <c r="G1058" s="125"/>
      <c r="H1058" s="125"/>
      <c r="I1058" s="125"/>
      <c r="J1058" s="125"/>
      <c r="K1058" s="125"/>
      <c r="L1058" s="61"/>
      <c r="M1058" s="61"/>
      <c r="N1058" s="61"/>
      <c r="O1058" s="125"/>
      <c r="P1058" s="152"/>
      <c r="Q1058" s="152"/>
      <c r="R1058" s="152"/>
      <c r="S1058" s="151"/>
      <c r="T1058" s="152"/>
      <c r="U1058" s="152"/>
      <c r="V1058" s="152"/>
      <c r="W1058" s="148"/>
      <c r="X1058" s="152"/>
      <c r="Y1058" s="152"/>
      <c r="Z1058" s="152"/>
      <c r="AA1058" s="152"/>
      <c r="AB1058" s="152"/>
      <c r="AC1058" s="152"/>
      <c r="AD1058" s="152"/>
      <c r="AE1058" s="152"/>
      <c r="AF1058" s="152"/>
      <c r="AG1058" s="152"/>
      <c r="AH1058" s="152"/>
      <c r="AI1058" s="107"/>
      <c r="AJ1058" s="107"/>
      <c r="AK1058" s="107"/>
      <c r="AL1058" s="107"/>
      <c r="AM1058" s="107"/>
      <c r="AN1058" s="107"/>
      <c r="AO1058" s="107"/>
      <c r="AP1058" s="107"/>
      <c r="AQ1058" s="107"/>
      <c r="AR1058" s="107"/>
      <c r="AS1058" s="107"/>
      <c r="AT1058" s="107"/>
      <c r="AU1058" s="107"/>
      <c r="AV1058" s="107"/>
      <c r="AW1058" s="107"/>
      <c r="AX1058" s="107"/>
    </row>
    <row r="1059">
      <c r="A1059" s="62"/>
      <c r="B1059" s="61"/>
      <c r="C1059" s="62"/>
      <c r="D1059" s="148" t="s">
        <v>2016</v>
      </c>
      <c r="E1059" s="148"/>
      <c r="F1059" s="135"/>
      <c r="G1059" s="135"/>
      <c r="H1059" s="135"/>
      <c r="I1059" s="135"/>
      <c r="J1059" s="135"/>
      <c r="K1059" s="135"/>
      <c r="L1059" s="62"/>
      <c r="M1059" s="62"/>
      <c r="N1059" s="62"/>
      <c r="O1059" s="135"/>
      <c r="P1059" s="152"/>
      <c r="Q1059" s="152"/>
      <c r="R1059" s="152"/>
      <c r="S1059" s="151"/>
      <c r="T1059" s="152"/>
      <c r="U1059" s="152"/>
      <c r="V1059" s="152"/>
      <c r="W1059" s="148"/>
      <c r="X1059" s="152"/>
      <c r="Y1059" s="152"/>
      <c r="Z1059" s="152"/>
      <c r="AA1059" s="152"/>
      <c r="AB1059" s="152"/>
      <c r="AC1059" s="152"/>
      <c r="AD1059" s="152"/>
      <c r="AE1059" s="152"/>
      <c r="AF1059" s="152"/>
      <c r="AG1059" s="152"/>
      <c r="AH1059" s="152"/>
      <c r="AI1059" s="107"/>
      <c r="AJ1059" s="107"/>
      <c r="AK1059" s="107"/>
      <c r="AL1059" s="107"/>
      <c r="AM1059" s="107"/>
      <c r="AN1059" s="107"/>
      <c r="AO1059" s="107"/>
      <c r="AP1059" s="107"/>
      <c r="AQ1059" s="107"/>
      <c r="AR1059" s="107"/>
      <c r="AS1059" s="107"/>
      <c r="AT1059" s="107"/>
      <c r="AU1059" s="107"/>
      <c r="AV1059" s="107"/>
      <c r="AW1059" s="107"/>
      <c r="AX1059" s="107"/>
    </row>
    <row r="1060">
      <c r="A1060" s="422"/>
      <c r="B1060" s="61"/>
      <c r="C1060" s="157" t="s">
        <v>2427</v>
      </c>
      <c r="D1060" s="148" t="s">
        <v>2687</v>
      </c>
      <c r="E1060" s="148"/>
      <c r="F1060" s="449" t="s">
        <v>2359</v>
      </c>
      <c r="G1060" s="449" t="s">
        <v>2360</v>
      </c>
      <c r="H1060" s="449" t="s">
        <v>2361</v>
      </c>
      <c r="I1060" s="449" t="s">
        <v>2362</v>
      </c>
      <c r="J1060" s="449"/>
      <c r="K1060" s="449" t="s">
        <v>2431</v>
      </c>
      <c r="L1060" s="157" t="s">
        <v>237</v>
      </c>
      <c r="M1060" s="157" t="s">
        <v>197</v>
      </c>
      <c r="N1060" s="183" t="s">
        <v>2030</v>
      </c>
      <c r="O1060" s="449" t="s">
        <v>2364</v>
      </c>
      <c r="P1060" s="152"/>
      <c r="Q1060" s="152"/>
      <c r="R1060" s="152"/>
      <c r="S1060" s="151"/>
      <c r="T1060" s="152"/>
      <c r="U1060" s="152"/>
      <c r="V1060" s="152"/>
      <c r="W1060" s="148"/>
      <c r="X1060" s="152"/>
      <c r="Y1060" s="152"/>
      <c r="Z1060" s="152"/>
      <c r="AA1060" s="152"/>
      <c r="AB1060" s="152"/>
      <c r="AC1060" s="152"/>
      <c r="AD1060" s="152"/>
      <c r="AE1060" s="152"/>
      <c r="AF1060" s="152"/>
      <c r="AG1060" s="152"/>
      <c r="AH1060" s="152"/>
      <c r="AI1060" s="107"/>
      <c r="AJ1060" s="107"/>
      <c r="AK1060" s="107"/>
      <c r="AL1060" s="107"/>
      <c r="AM1060" s="107"/>
      <c r="AN1060" s="107"/>
      <c r="AO1060" s="107"/>
      <c r="AP1060" s="107"/>
      <c r="AQ1060" s="107"/>
      <c r="AR1060" s="107"/>
      <c r="AS1060" s="107"/>
      <c r="AT1060" s="107"/>
      <c r="AU1060" s="107"/>
      <c r="AV1060" s="107"/>
      <c r="AW1060" s="107"/>
      <c r="AX1060" s="107"/>
    </row>
    <row r="1061">
      <c r="A1061" s="61"/>
      <c r="B1061" s="61"/>
      <c r="C1061" s="61"/>
      <c r="D1061" s="148" t="s">
        <v>2689</v>
      </c>
      <c r="E1061" s="148"/>
      <c r="F1061" s="125"/>
      <c r="G1061" s="125"/>
      <c r="H1061" s="125"/>
      <c r="I1061" s="125"/>
      <c r="J1061" s="125"/>
      <c r="K1061" s="125"/>
      <c r="L1061" s="61"/>
      <c r="M1061" s="61"/>
      <c r="N1061" s="61"/>
      <c r="O1061" s="125"/>
      <c r="P1061" s="152"/>
      <c r="Q1061" s="152"/>
      <c r="R1061" s="152"/>
      <c r="S1061" s="151"/>
      <c r="T1061" s="152"/>
      <c r="U1061" s="152"/>
      <c r="V1061" s="152"/>
      <c r="W1061" s="148"/>
      <c r="X1061" s="152"/>
      <c r="Y1061" s="152"/>
      <c r="Z1061" s="152"/>
      <c r="AA1061" s="152"/>
      <c r="AB1061" s="152"/>
      <c r="AC1061" s="152"/>
      <c r="AD1061" s="152"/>
      <c r="AE1061" s="152"/>
      <c r="AF1061" s="152"/>
      <c r="AG1061" s="152"/>
      <c r="AH1061" s="152"/>
      <c r="AI1061" s="107"/>
      <c r="AJ1061" s="107"/>
      <c r="AK1061" s="107"/>
      <c r="AL1061" s="107"/>
      <c r="AM1061" s="107"/>
      <c r="AN1061" s="107"/>
      <c r="AO1061" s="107"/>
      <c r="AP1061" s="107"/>
      <c r="AQ1061" s="107"/>
      <c r="AR1061" s="107"/>
      <c r="AS1061" s="107"/>
      <c r="AT1061" s="107"/>
      <c r="AU1061" s="107"/>
      <c r="AV1061" s="107"/>
      <c r="AW1061" s="107"/>
      <c r="AX1061" s="107"/>
    </row>
    <row r="1062">
      <c r="A1062" s="61"/>
      <c r="B1062" s="61"/>
      <c r="C1062" s="61"/>
      <c r="D1062" s="551" t="s">
        <v>2690</v>
      </c>
      <c r="E1062" s="529" t="s">
        <v>2551</v>
      </c>
      <c r="F1062" s="125"/>
      <c r="G1062" s="125"/>
      <c r="H1062" s="125"/>
      <c r="I1062" s="125"/>
      <c r="J1062" s="125"/>
      <c r="K1062" s="125"/>
      <c r="L1062" s="61"/>
      <c r="M1062" s="61"/>
      <c r="N1062" s="61"/>
      <c r="O1062" s="125"/>
      <c r="P1062" s="152"/>
      <c r="Q1062" s="152"/>
      <c r="R1062" s="152"/>
      <c r="S1062" s="151"/>
      <c r="T1062" s="152"/>
      <c r="U1062" s="152"/>
      <c r="V1062" s="152"/>
      <c r="W1062" s="148"/>
      <c r="X1062" s="152"/>
      <c r="Y1062" s="152"/>
      <c r="Z1062" s="152"/>
      <c r="AA1062" s="152"/>
      <c r="AB1062" s="152"/>
      <c r="AC1062" s="152"/>
      <c r="AD1062" s="152"/>
      <c r="AE1062" s="152"/>
      <c r="AF1062" s="152"/>
      <c r="AG1062" s="152"/>
      <c r="AH1062" s="152"/>
      <c r="AI1062" s="107"/>
      <c r="AJ1062" s="107"/>
      <c r="AK1062" s="107"/>
      <c r="AL1062" s="107"/>
      <c r="AM1062" s="107"/>
      <c r="AN1062" s="107"/>
      <c r="AO1062" s="107"/>
      <c r="AP1062" s="107"/>
      <c r="AQ1062" s="107"/>
      <c r="AR1062" s="107"/>
      <c r="AS1062" s="107"/>
      <c r="AT1062" s="107"/>
      <c r="AU1062" s="107"/>
      <c r="AV1062" s="107"/>
      <c r="AW1062" s="107"/>
      <c r="AX1062" s="107"/>
    </row>
    <row r="1063">
      <c r="A1063" s="61"/>
      <c r="B1063" s="61"/>
      <c r="C1063" s="61"/>
      <c r="D1063" s="135"/>
      <c r="E1063" s="529" t="s">
        <v>2691</v>
      </c>
      <c r="F1063" s="125"/>
      <c r="G1063" s="125"/>
      <c r="H1063" s="125"/>
      <c r="I1063" s="125"/>
      <c r="J1063" s="125"/>
      <c r="K1063" s="125"/>
      <c r="L1063" s="61"/>
      <c r="M1063" s="61"/>
      <c r="N1063" s="61"/>
      <c r="O1063" s="125"/>
      <c r="P1063" s="152"/>
      <c r="Q1063" s="152"/>
      <c r="R1063" s="152"/>
      <c r="S1063" s="151"/>
      <c r="T1063" s="152"/>
      <c r="U1063" s="152"/>
      <c r="V1063" s="152"/>
      <c r="W1063" s="148"/>
      <c r="X1063" s="152"/>
      <c r="Y1063" s="152"/>
      <c r="Z1063" s="152"/>
      <c r="AA1063" s="152"/>
      <c r="AB1063" s="152"/>
      <c r="AC1063" s="152"/>
      <c r="AD1063" s="152"/>
      <c r="AE1063" s="152"/>
      <c r="AF1063" s="152"/>
      <c r="AG1063" s="152"/>
      <c r="AH1063" s="152"/>
      <c r="AI1063" s="107"/>
      <c r="AJ1063" s="107"/>
      <c r="AK1063" s="107"/>
      <c r="AL1063" s="107"/>
      <c r="AM1063" s="107"/>
      <c r="AN1063" s="107"/>
      <c r="AO1063" s="107"/>
      <c r="AP1063" s="107"/>
      <c r="AQ1063" s="107"/>
      <c r="AR1063" s="107"/>
      <c r="AS1063" s="107"/>
      <c r="AT1063" s="107"/>
      <c r="AU1063" s="107"/>
      <c r="AV1063" s="107"/>
      <c r="AW1063" s="107"/>
      <c r="AX1063" s="107"/>
    </row>
    <row r="1064">
      <c r="A1064" s="61"/>
      <c r="B1064" s="61"/>
      <c r="C1064" s="61"/>
      <c r="D1064" s="148" t="s">
        <v>2692</v>
      </c>
      <c r="E1064" s="148"/>
      <c r="F1064" s="125"/>
      <c r="G1064" s="125"/>
      <c r="H1064" s="125"/>
      <c r="I1064" s="125"/>
      <c r="J1064" s="125"/>
      <c r="K1064" s="125"/>
      <c r="L1064" s="61"/>
      <c r="M1064" s="61"/>
      <c r="N1064" s="61"/>
      <c r="O1064" s="125"/>
      <c r="P1064" s="152"/>
      <c r="Q1064" s="152"/>
      <c r="R1064" s="152"/>
      <c r="S1064" s="151"/>
      <c r="T1064" s="152"/>
      <c r="U1064" s="152"/>
      <c r="V1064" s="152"/>
      <c r="W1064" s="148"/>
      <c r="X1064" s="152"/>
      <c r="Y1064" s="152"/>
      <c r="Z1064" s="152"/>
      <c r="AA1064" s="152"/>
      <c r="AB1064" s="152"/>
      <c r="AC1064" s="152"/>
      <c r="AD1064" s="152"/>
      <c r="AE1064" s="152"/>
      <c r="AF1064" s="152"/>
      <c r="AG1064" s="152"/>
      <c r="AH1064" s="152"/>
      <c r="AI1064" s="107"/>
      <c r="AJ1064" s="107"/>
      <c r="AK1064" s="107"/>
      <c r="AL1064" s="107"/>
      <c r="AM1064" s="107"/>
      <c r="AN1064" s="107"/>
      <c r="AO1064" s="107"/>
      <c r="AP1064" s="107"/>
      <c r="AQ1064" s="107"/>
      <c r="AR1064" s="107"/>
      <c r="AS1064" s="107"/>
      <c r="AT1064" s="107"/>
      <c r="AU1064" s="107"/>
      <c r="AV1064" s="107"/>
      <c r="AW1064" s="107"/>
      <c r="AX1064" s="107"/>
    </row>
    <row r="1065">
      <c r="A1065" s="61"/>
      <c r="B1065" s="61"/>
      <c r="C1065" s="61"/>
      <c r="D1065" s="449" t="s">
        <v>2014</v>
      </c>
      <c r="E1065" s="148" t="s">
        <v>2554</v>
      </c>
      <c r="F1065" s="125"/>
      <c r="G1065" s="125"/>
      <c r="H1065" s="125"/>
      <c r="I1065" s="125"/>
      <c r="J1065" s="125"/>
      <c r="K1065" s="125"/>
      <c r="L1065" s="61"/>
      <c r="M1065" s="61"/>
      <c r="N1065" s="61"/>
      <c r="O1065" s="125"/>
      <c r="P1065" s="152"/>
      <c r="Q1065" s="152"/>
      <c r="R1065" s="152"/>
      <c r="S1065" s="151"/>
      <c r="T1065" s="152"/>
      <c r="U1065" s="152"/>
      <c r="V1065" s="152"/>
      <c r="W1065" s="148"/>
      <c r="X1065" s="152"/>
      <c r="Y1065" s="152"/>
      <c r="Z1065" s="152"/>
      <c r="AA1065" s="152"/>
      <c r="AB1065" s="152"/>
      <c r="AC1065" s="152"/>
      <c r="AD1065" s="152"/>
      <c r="AE1065" s="152"/>
      <c r="AF1065" s="152"/>
      <c r="AG1065" s="152"/>
      <c r="AH1065" s="152"/>
      <c r="AI1065" s="107"/>
      <c r="AJ1065" s="107"/>
      <c r="AK1065" s="107"/>
      <c r="AL1065" s="107"/>
      <c r="AM1065" s="107"/>
      <c r="AN1065" s="107"/>
      <c r="AO1065" s="107"/>
      <c r="AP1065" s="107"/>
      <c r="AQ1065" s="107"/>
      <c r="AR1065" s="107"/>
      <c r="AS1065" s="107"/>
      <c r="AT1065" s="107"/>
      <c r="AU1065" s="107"/>
      <c r="AV1065" s="107"/>
      <c r="AW1065" s="107"/>
      <c r="AX1065" s="107"/>
    </row>
    <row r="1066">
      <c r="A1066" s="61"/>
      <c r="B1066" s="61"/>
      <c r="C1066" s="61"/>
      <c r="D1066" s="135"/>
      <c r="E1066" s="148" t="s">
        <v>2693</v>
      </c>
      <c r="F1066" s="125"/>
      <c r="G1066" s="125"/>
      <c r="H1066" s="125"/>
      <c r="I1066" s="125"/>
      <c r="J1066" s="125"/>
      <c r="K1066" s="125"/>
      <c r="L1066" s="61"/>
      <c r="M1066" s="61"/>
      <c r="N1066" s="61"/>
      <c r="O1066" s="125"/>
      <c r="P1066" s="152"/>
      <c r="Q1066" s="152"/>
      <c r="R1066" s="152"/>
      <c r="S1066" s="151"/>
      <c r="T1066" s="152"/>
      <c r="U1066" s="152"/>
      <c r="V1066" s="152"/>
      <c r="W1066" s="148"/>
      <c r="X1066" s="152"/>
      <c r="Y1066" s="152"/>
      <c r="Z1066" s="152"/>
      <c r="AA1066" s="152"/>
      <c r="AB1066" s="152"/>
      <c r="AC1066" s="152"/>
      <c r="AD1066" s="152"/>
      <c r="AE1066" s="152"/>
      <c r="AF1066" s="152"/>
      <c r="AG1066" s="152"/>
      <c r="AH1066" s="152"/>
      <c r="AI1066" s="107"/>
      <c r="AJ1066" s="107"/>
      <c r="AK1066" s="107"/>
      <c r="AL1066" s="107"/>
      <c r="AM1066" s="107"/>
      <c r="AN1066" s="107"/>
      <c r="AO1066" s="107"/>
      <c r="AP1066" s="107"/>
      <c r="AQ1066" s="107"/>
      <c r="AR1066" s="107"/>
      <c r="AS1066" s="107"/>
      <c r="AT1066" s="107"/>
      <c r="AU1066" s="107"/>
      <c r="AV1066" s="107"/>
      <c r="AW1066" s="107"/>
      <c r="AX1066" s="107"/>
    </row>
    <row r="1067">
      <c r="A1067" s="61"/>
      <c r="B1067" s="61"/>
      <c r="C1067" s="61"/>
      <c r="D1067" s="148" t="s">
        <v>2694</v>
      </c>
      <c r="E1067" s="148"/>
      <c r="F1067" s="125"/>
      <c r="G1067" s="125"/>
      <c r="H1067" s="125"/>
      <c r="I1067" s="125"/>
      <c r="J1067" s="125"/>
      <c r="K1067" s="125"/>
      <c r="L1067" s="61"/>
      <c r="M1067" s="61"/>
      <c r="N1067" s="61"/>
      <c r="O1067" s="125"/>
      <c r="P1067" s="152"/>
      <c r="Q1067" s="152"/>
      <c r="R1067" s="152"/>
      <c r="S1067" s="151"/>
      <c r="T1067" s="152"/>
      <c r="U1067" s="152"/>
      <c r="V1067" s="152"/>
      <c r="W1067" s="148"/>
      <c r="X1067" s="152"/>
      <c r="Y1067" s="152"/>
      <c r="Z1067" s="152"/>
      <c r="AA1067" s="152"/>
      <c r="AB1067" s="152"/>
      <c r="AC1067" s="152"/>
      <c r="AD1067" s="152"/>
      <c r="AE1067" s="152"/>
      <c r="AF1067" s="152"/>
      <c r="AG1067" s="152"/>
      <c r="AH1067" s="152"/>
      <c r="AI1067" s="107"/>
      <c r="AJ1067" s="107"/>
      <c r="AK1067" s="107"/>
      <c r="AL1067" s="107"/>
      <c r="AM1067" s="107"/>
      <c r="AN1067" s="107"/>
      <c r="AO1067" s="107"/>
      <c r="AP1067" s="107"/>
      <c r="AQ1067" s="107"/>
      <c r="AR1067" s="107"/>
      <c r="AS1067" s="107"/>
      <c r="AT1067" s="107"/>
      <c r="AU1067" s="107"/>
      <c r="AV1067" s="107"/>
      <c r="AW1067" s="107"/>
      <c r="AX1067" s="107"/>
    </row>
    <row r="1068">
      <c r="A1068" s="61"/>
      <c r="B1068" s="61"/>
      <c r="C1068" s="61"/>
      <c r="D1068" s="148" t="s">
        <v>2694</v>
      </c>
      <c r="E1068" s="148"/>
      <c r="F1068" s="125"/>
      <c r="G1068" s="125"/>
      <c r="H1068" s="125"/>
      <c r="I1068" s="125"/>
      <c r="J1068" s="125"/>
      <c r="K1068" s="125"/>
      <c r="L1068" s="61"/>
      <c r="M1068" s="61"/>
      <c r="N1068" s="61"/>
      <c r="O1068" s="125"/>
      <c r="P1068" s="152"/>
      <c r="Q1068" s="152"/>
      <c r="R1068" s="152"/>
      <c r="S1068" s="151"/>
      <c r="T1068" s="152"/>
      <c r="U1068" s="152"/>
      <c r="V1068" s="152"/>
      <c r="W1068" s="148"/>
      <c r="X1068" s="152"/>
      <c r="Y1068" s="152"/>
      <c r="Z1068" s="152"/>
      <c r="AA1068" s="152"/>
      <c r="AB1068" s="152"/>
      <c r="AC1068" s="152"/>
      <c r="AD1068" s="152"/>
      <c r="AE1068" s="152"/>
      <c r="AF1068" s="152"/>
      <c r="AG1068" s="152"/>
      <c r="AH1068" s="152"/>
      <c r="AI1068" s="107"/>
      <c r="AJ1068" s="107"/>
      <c r="AK1068" s="107"/>
      <c r="AL1068" s="107"/>
      <c r="AM1068" s="107"/>
      <c r="AN1068" s="107"/>
      <c r="AO1068" s="107"/>
      <c r="AP1068" s="107"/>
      <c r="AQ1068" s="107"/>
      <c r="AR1068" s="107"/>
      <c r="AS1068" s="107"/>
      <c r="AT1068" s="107"/>
      <c r="AU1068" s="107"/>
      <c r="AV1068" s="107"/>
      <c r="AW1068" s="107"/>
      <c r="AX1068" s="107"/>
    </row>
    <row r="1069">
      <c r="A1069" s="62"/>
      <c r="B1069" s="61"/>
      <c r="C1069" s="62"/>
      <c r="D1069" s="148" t="s">
        <v>2016</v>
      </c>
      <c r="E1069" s="148"/>
      <c r="F1069" s="135"/>
      <c r="G1069" s="135"/>
      <c r="H1069" s="135"/>
      <c r="I1069" s="135"/>
      <c r="J1069" s="135"/>
      <c r="K1069" s="135"/>
      <c r="L1069" s="62"/>
      <c r="M1069" s="62"/>
      <c r="N1069" s="62"/>
      <c r="O1069" s="135"/>
      <c r="P1069" s="152"/>
      <c r="Q1069" s="152"/>
      <c r="R1069" s="152"/>
      <c r="S1069" s="151"/>
      <c r="T1069" s="152"/>
      <c r="U1069" s="152"/>
      <c r="V1069" s="152"/>
      <c r="W1069" s="148"/>
      <c r="X1069" s="152"/>
      <c r="Y1069" s="152"/>
      <c r="Z1069" s="152"/>
      <c r="AA1069" s="152"/>
      <c r="AB1069" s="152"/>
      <c r="AC1069" s="152"/>
      <c r="AD1069" s="152"/>
      <c r="AE1069" s="152"/>
      <c r="AF1069" s="152"/>
      <c r="AG1069" s="152"/>
      <c r="AH1069" s="152"/>
      <c r="AI1069" s="107"/>
      <c r="AJ1069" s="107"/>
      <c r="AK1069" s="107"/>
      <c r="AL1069" s="107"/>
      <c r="AM1069" s="107"/>
      <c r="AN1069" s="107"/>
      <c r="AO1069" s="107"/>
      <c r="AP1069" s="107"/>
      <c r="AQ1069" s="107"/>
      <c r="AR1069" s="107"/>
      <c r="AS1069" s="107"/>
      <c r="AT1069" s="107"/>
      <c r="AU1069" s="107"/>
      <c r="AV1069" s="107"/>
      <c r="AW1069" s="107"/>
      <c r="AX1069" s="107"/>
    </row>
    <row r="1070">
      <c r="A1070" s="422"/>
      <c r="B1070" s="61"/>
      <c r="C1070" s="157" t="s">
        <v>2434</v>
      </c>
      <c r="D1070" s="148" t="s">
        <v>2687</v>
      </c>
      <c r="E1070" s="148"/>
      <c r="F1070" s="449" t="s">
        <v>2359</v>
      </c>
      <c r="G1070" s="449" t="s">
        <v>2360</v>
      </c>
      <c r="H1070" s="449" t="s">
        <v>2361</v>
      </c>
      <c r="I1070" s="449" t="s">
        <v>2362</v>
      </c>
      <c r="J1070" s="449"/>
      <c r="K1070" s="449" t="s">
        <v>2438</v>
      </c>
      <c r="L1070" s="157" t="s">
        <v>237</v>
      </c>
      <c r="M1070" s="157" t="s">
        <v>197</v>
      </c>
      <c r="N1070" s="183" t="s">
        <v>2030</v>
      </c>
      <c r="O1070" s="449" t="s">
        <v>2364</v>
      </c>
      <c r="P1070" s="152"/>
      <c r="Q1070" s="152"/>
      <c r="R1070" s="152"/>
      <c r="S1070" s="151"/>
      <c r="T1070" s="152"/>
      <c r="U1070" s="152"/>
      <c r="V1070" s="152"/>
      <c r="W1070" s="148"/>
      <c r="X1070" s="152"/>
      <c r="Y1070" s="152"/>
      <c r="Z1070" s="152"/>
      <c r="AA1070" s="152"/>
      <c r="AB1070" s="152"/>
      <c r="AC1070" s="152"/>
      <c r="AD1070" s="152"/>
      <c r="AE1070" s="152"/>
      <c r="AF1070" s="152"/>
      <c r="AG1070" s="152"/>
      <c r="AH1070" s="152"/>
      <c r="AI1070" s="107"/>
      <c r="AJ1070" s="107"/>
      <c r="AK1070" s="107"/>
      <c r="AL1070" s="107"/>
      <c r="AM1070" s="107"/>
      <c r="AN1070" s="107"/>
      <c r="AO1070" s="107"/>
      <c r="AP1070" s="107"/>
      <c r="AQ1070" s="107"/>
      <c r="AR1070" s="107"/>
      <c r="AS1070" s="107"/>
      <c r="AT1070" s="107"/>
      <c r="AU1070" s="107"/>
      <c r="AV1070" s="107"/>
      <c r="AW1070" s="107"/>
      <c r="AX1070" s="107"/>
    </row>
    <row r="1071">
      <c r="A1071" s="61"/>
      <c r="B1071" s="61"/>
      <c r="C1071" s="61"/>
      <c r="D1071" s="148" t="s">
        <v>2689</v>
      </c>
      <c r="E1071" s="148"/>
      <c r="F1071" s="125"/>
      <c r="G1071" s="125"/>
      <c r="H1071" s="125"/>
      <c r="I1071" s="125"/>
      <c r="J1071" s="125"/>
      <c r="K1071" s="125"/>
      <c r="L1071" s="61"/>
      <c r="M1071" s="61"/>
      <c r="N1071" s="61"/>
      <c r="O1071" s="125"/>
      <c r="P1071" s="152"/>
      <c r="Q1071" s="152"/>
      <c r="R1071" s="152"/>
      <c r="S1071" s="151"/>
      <c r="T1071" s="152"/>
      <c r="U1071" s="152"/>
      <c r="V1071" s="152"/>
      <c r="W1071" s="148"/>
      <c r="X1071" s="152"/>
      <c r="Y1071" s="152"/>
      <c r="Z1071" s="152"/>
      <c r="AA1071" s="152"/>
      <c r="AB1071" s="152"/>
      <c r="AC1071" s="152"/>
      <c r="AD1071" s="152"/>
      <c r="AE1071" s="152"/>
      <c r="AF1071" s="152"/>
      <c r="AG1071" s="152"/>
      <c r="AH1071" s="152"/>
      <c r="AI1071" s="107"/>
      <c r="AJ1071" s="107"/>
      <c r="AK1071" s="107"/>
      <c r="AL1071" s="107"/>
      <c r="AM1071" s="107"/>
      <c r="AN1071" s="107"/>
      <c r="AO1071" s="107"/>
      <c r="AP1071" s="107"/>
      <c r="AQ1071" s="107"/>
      <c r="AR1071" s="107"/>
      <c r="AS1071" s="107"/>
      <c r="AT1071" s="107"/>
      <c r="AU1071" s="107"/>
      <c r="AV1071" s="107"/>
      <c r="AW1071" s="107"/>
      <c r="AX1071" s="107"/>
    </row>
    <row r="1072">
      <c r="A1072" s="61"/>
      <c r="B1072" s="61"/>
      <c r="C1072" s="61"/>
      <c r="D1072" s="551" t="s">
        <v>2690</v>
      </c>
      <c r="E1072" s="529" t="s">
        <v>2551</v>
      </c>
      <c r="F1072" s="125"/>
      <c r="G1072" s="125"/>
      <c r="H1072" s="125"/>
      <c r="I1072" s="125"/>
      <c r="J1072" s="125"/>
      <c r="K1072" s="125"/>
      <c r="L1072" s="61"/>
      <c r="M1072" s="61"/>
      <c r="N1072" s="61"/>
      <c r="O1072" s="125"/>
      <c r="P1072" s="152"/>
      <c r="Q1072" s="152"/>
      <c r="R1072" s="152"/>
      <c r="S1072" s="151"/>
      <c r="T1072" s="152"/>
      <c r="U1072" s="152"/>
      <c r="V1072" s="152"/>
      <c r="W1072" s="148"/>
      <c r="X1072" s="152"/>
      <c r="Y1072" s="152"/>
      <c r="Z1072" s="152"/>
      <c r="AA1072" s="152"/>
      <c r="AB1072" s="152"/>
      <c r="AC1072" s="152"/>
      <c r="AD1072" s="152"/>
      <c r="AE1072" s="152"/>
      <c r="AF1072" s="152"/>
      <c r="AG1072" s="152"/>
      <c r="AH1072" s="152"/>
      <c r="AI1072" s="107"/>
      <c r="AJ1072" s="107"/>
      <c r="AK1072" s="107"/>
      <c r="AL1072" s="107"/>
      <c r="AM1072" s="107"/>
      <c r="AN1072" s="107"/>
      <c r="AO1072" s="107"/>
      <c r="AP1072" s="107"/>
      <c r="AQ1072" s="107"/>
      <c r="AR1072" s="107"/>
      <c r="AS1072" s="107"/>
      <c r="AT1072" s="107"/>
      <c r="AU1072" s="107"/>
      <c r="AV1072" s="107"/>
      <c r="AW1072" s="107"/>
      <c r="AX1072" s="107"/>
    </row>
    <row r="1073">
      <c r="A1073" s="61"/>
      <c r="B1073" s="61"/>
      <c r="C1073" s="61"/>
      <c r="D1073" s="135"/>
      <c r="E1073" s="529" t="s">
        <v>2691</v>
      </c>
      <c r="F1073" s="125"/>
      <c r="G1073" s="125"/>
      <c r="H1073" s="125"/>
      <c r="I1073" s="125"/>
      <c r="J1073" s="125"/>
      <c r="K1073" s="125"/>
      <c r="L1073" s="61"/>
      <c r="M1073" s="61"/>
      <c r="N1073" s="61"/>
      <c r="O1073" s="125"/>
      <c r="P1073" s="152"/>
      <c r="Q1073" s="152"/>
      <c r="R1073" s="152"/>
      <c r="S1073" s="151"/>
      <c r="T1073" s="152"/>
      <c r="U1073" s="152"/>
      <c r="V1073" s="152"/>
      <c r="W1073" s="148"/>
      <c r="X1073" s="152"/>
      <c r="Y1073" s="152"/>
      <c r="Z1073" s="152"/>
      <c r="AA1073" s="152"/>
      <c r="AB1073" s="152"/>
      <c r="AC1073" s="152"/>
      <c r="AD1073" s="152"/>
      <c r="AE1073" s="152"/>
      <c r="AF1073" s="152"/>
      <c r="AG1073" s="152"/>
      <c r="AH1073" s="152"/>
      <c r="AI1073" s="107"/>
      <c r="AJ1073" s="107"/>
      <c r="AK1073" s="107"/>
      <c r="AL1073" s="107"/>
      <c r="AM1073" s="107"/>
      <c r="AN1073" s="107"/>
      <c r="AO1073" s="107"/>
      <c r="AP1073" s="107"/>
      <c r="AQ1073" s="107"/>
      <c r="AR1073" s="107"/>
      <c r="AS1073" s="107"/>
      <c r="AT1073" s="107"/>
      <c r="AU1073" s="107"/>
      <c r="AV1073" s="107"/>
      <c r="AW1073" s="107"/>
      <c r="AX1073" s="107"/>
    </row>
    <row r="1074">
      <c r="A1074" s="61"/>
      <c r="B1074" s="61"/>
      <c r="C1074" s="61"/>
      <c r="D1074" s="148" t="s">
        <v>2692</v>
      </c>
      <c r="E1074" s="148"/>
      <c r="F1074" s="125"/>
      <c r="G1074" s="125"/>
      <c r="H1074" s="125"/>
      <c r="I1074" s="125"/>
      <c r="J1074" s="125"/>
      <c r="K1074" s="125"/>
      <c r="L1074" s="61"/>
      <c r="M1074" s="61"/>
      <c r="N1074" s="61"/>
      <c r="O1074" s="125"/>
      <c r="P1074" s="152"/>
      <c r="Q1074" s="152"/>
      <c r="R1074" s="152"/>
      <c r="S1074" s="151"/>
      <c r="T1074" s="152"/>
      <c r="U1074" s="152"/>
      <c r="V1074" s="152"/>
      <c r="W1074" s="148"/>
      <c r="X1074" s="152"/>
      <c r="Y1074" s="152"/>
      <c r="Z1074" s="152"/>
      <c r="AA1074" s="152"/>
      <c r="AB1074" s="152"/>
      <c r="AC1074" s="152"/>
      <c r="AD1074" s="152"/>
      <c r="AE1074" s="152"/>
      <c r="AF1074" s="152"/>
      <c r="AG1074" s="152"/>
      <c r="AH1074" s="152"/>
      <c r="AI1074" s="107"/>
      <c r="AJ1074" s="107"/>
      <c r="AK1074" s="107"/>
      <c r="AL1074" s="107"/>
      <c r="AM1074" s="107"/>
      <c r="AN1074" s="107"/>
      <c r="AO1074" s="107"/>
      <c r="AP1074" s="107"/>
      <c r="AQ1074" s="107"/>
      <c r="AR1074" s="107"/>
      <c r="AS1074" s="107"/>
      <c r="AT1074" s="107"/>
      <c r="AU1074" s="107"/>
      <c r="AV1074" s="107"/>
      <c r="AW1074" s="107"/>
      <c r="AX1074" s="107"/>
    </row>
    <row r="1075">
      <c r="A1075" s="61"/>
      <c r="B1075" s="61"/>
      <c r="C1075" s="61"/>
      <c r="D1075" s="449" t="s">
        <v>2014</v>
      </c>
      <c r="E1075" s="148" t="s">
        <v>2554</v>
      </c>
      <c r="F1075" s="125"/>
      <c r="G1075" s="125"/>
      <c r="H1075" s="125"/>
      <c r="I1075" s="125"/>
      <c r="J1075" s="125"/>
      <c r="K1075" s="125"/>
      <c r="L1075" s="61"/>
      <c r="M1075" s="61"/>
      <c r="N1075" s="61"/>
      <c r="O1075" s="125"/>
      <c r="P1075" s="152"/>
      <c r="Q1075" s="152"/>
      <c r="R1075" s="152"/>
      <c r="S1075" s="151"/>
      <c r="T1075" s="152"/>
      <c r="U1075" s="152"/>
      <c r="V1075" s="152"/>
      <c r="W1075" s="148"/>
      <c r="X1075" s="152"/>
      <c r="Y1075" s="152"/>
      <c r="Z1075" s="152"/>
      <c r="AA1075" s="152"/>
      <c r="AB1075" s="152"/>
      <c r="AC1075" s="152"/>
      <c r="AD1075" s="152"/>
      <c r="AE1075" s="152"/>
      <c r="AF1075" s="152"/>
      <c r="AG1075" s="152"/>
      <c r="AH1075" s="152"/>
      <c r="AI1075" s="107"/>
      <c r="AJ1075" s="107"/>
      <c r="AK1075" s="107"/>
      <c r="AL1075" s="107"/>
      <c r="AM1075" s="107"/>
      <c r="AN1075" s="107"/>
      <c r="AO1075" s="107"/>
      <c r="AP1075" s="107"/>
      <c r="AQ1075" s="107"/>
      <c r="AR1075" s="107"/>
      <c r="AS1075" s="107"/>
      <c r="AT1075" s="107"/>
      <c r="AU1075" s="107"/>
      <c r="AV1075" s="107"/>
      <c r="AW1075" s="107"/>
      <c r="AX1075" s="107"/>
    </row>
    <row r="1076">
      <c r="A1076" s="61"/>
      <c r="B1076" s="61"/>
      <c r="C1076" s="61"/>
      <c r="D1076" s="135"/>
      <c r="E1076" s="148" t="s">
        <v>2693</v>
      </c>
      <c r="F1076" s="125"/>
      <c r="G1076" s="125"/>
      <c r="H1076" s="125"/>
      <c r="I1076" s="125"/>
      <c r="J1076" s="125"/>
      <c r="K1076" s="125"/>
      <c r="L1076" s="61"/>
      <c r="M1076" s="61"/>
      <c r="N1076" s="61"/>
      <c r="O1076" s="125"/>
      <c r="P1076" s="152"/>
      <c r="Q1076" s="152"/>
      <c r="R1076" s="152"/>
      <c r="S1076" s="151"/>
      <c r="T1076" s="152"/>
      <c r="U1076" s="152"/>
      <c r="V1076" s="152"/>
      <c r="W1076" s="148"/>
      <c r="X1076" s="152"/>
      <c r="Y1076" s="152"/>
      <c r="Z1076" s="152"/>
      <c r="AA1076" s="152"/>
      <c r="AB1076" s="152"/>
      <c r="AC1076" s="152"/>
      <c r="AD1076" s="152"/>
      <c r="AE1076" s="152"/>
      <c r="AF1076" s="152"/>
      <c r="AG1076" s="152"/>
      <c r="AH1076" s="152"/>
      <c r="AI1076" s="107"/>
      <c r="AJ1076" s="107"/>
      <c r="AK1076" s="107"/>
      <c r="AL1076" s="107"/>
      <c r="AM1076" s="107"/>
      <c r="AN1076" s="107"/>
      <c r="AO1076" s="107"/>
      <c r="AP1076" s="107"/>
      <c r="AQ1076" s="107"/>
      <c r="AR1076" s="107"/>
      <c r="AS1076" s="107"/>
      <c r="AT1076" s="107"/>
      <c r="AU1076" s="107"/>
      <c r="AV1076" s="107"/>
      <c r="AW1076" s="107"/>
      <c r="AX1076" s="107"/>
    </row>
    <row r="1077">
      <c r="A1077" s="61"/>
      <c r="B1077" s="61"/>
      <c r="C1077" s="61"/>
      <c r="D1077" s="148" t="s">
        <v>2694</v>
      </c>
      <c r="E1077" s="148"/>
      <c r="F1077" s="125"/>
      <c r="G1077" s="125"/>
      <c r="H1077" s="125"/>
      <c r="I1077" s="125"/>
      <c r="J1077" s="125"/>
      <c r="K1077" s="125"/>
      <c r="L1077" s="61"/>
      <c r="M1077" s="61"/>
      <c r="N1077" s="61"/>
      <c r="O1077" s="125"/>
      <c r="P1077" s="152"/>
      <c r="Q1077" s="152"/>
      <c r="R1077" s="152"/>
      <c r="S1077" s="151"/>
      <c r="T1077" s="152"/>
      <c r="U1077" s="152"/>
      <c r="V1077" s="152"/>
      <c r="W1077" s="148"/>
      <c r="X1077" s="152"/>
      <c r="Y1077" s="152"/>
      <c r="Z1077" s="152"/>
      <c r="AA1077" s="152"/>
      <c r="AB1077" s="152"/>
      <c r="AC1077" s="152"/>
      <c r="AD1077" s="152"/>
      <c r="AE1077" s="152"/>
      <c r="AF1077" s="152"/>
      <c r="AG1077" s="152"/>
      <c r="AH1077" s="152"/>
      <c r="AI1077" s="107"/>
      <c r="AJ1077" s="107"/>
      <c r="AK1077" s="107"/>
      <c r="AL1077" s="107"/>
      <c r="AM1077" s="107"/>
      <c r="AN1077" s="107"/>
      <c r="AO1077" s="107"/>
      <c r="AP1077" s="107"/>
      <c r="AQ1077" s="107"/>
      <c r="AR1077" s="107"/>
      <c r="AS1077" s="107"/>
      <c r="AT1077" s="107"/>
      <c r="AU1077" s="107"/>
      <c r="AV1077" s="107"/>
      <c r="AW1077" s="107"/>
      <c r="AX1077" s="107"/>
    </row>
    <row r="1078">
      <c r="A1078" s="62"/>
      <c r="B1078" s="61"/>
      <c r="C1078" s="62"/>
      <c r="D1078" s="148" t="s">
        <v>2016</v>
      </c>
      <c r="E1078" s="148"/>
      <c r="F1078" s="135"/>
      <c r="G1078" s="135"/>
      <c r="H1078" s="135"/>
      <c r="I1078" s="135"/>
      <c r="J1078" s="135"/>
      <c r="K1078" s="135"/>
      <c r="L1078" s="62"/>
      <c r="M1078" s="62"/>
      <c r="N1078" s="62"/>
      <c r="O1078" s="135"/>
      <c r="P1078" s="152"/>
      <c r="Q1078" s="152"/>
      <c r="R1078" s="152"/>
      <c r="S1078" s="151"/>
      <c r="T1078" s="152"/>
      <c r="U1078" s="152"/>
      <c r="V1078" s="152"/>
      <c r="W1078" s="148"/>
      <c r="X1078" s="152"/>
      <c r="Y1078" s="152"/>
      <c r="Z1078" s="152"/>
      <c r="AA1078" s="152"/>
      <c r="AB1078" s="152"/>
      <c r="AC1078" s="152"/>
      <c r="AD1078" s="152"/>
      <c r="AE1078" s="152"/>
      <c r="AF1078" s="152"/>
      <c r="AG1078" s="152"/>
      <c r="AH1078" s="152"/>
      <c r="AI1078" s="107"/>
      <c r="AJ1078" s="107"/>
      <c r="AK1078" s="107"/>
      <c r="AL1078" s="107"/>
      <c r="AM1078" s="107"/>
      <c r="AN1078" s="107"/>
      <c r="AO1078" s="107"/>
      <c r="AP1078" s="107"/>
      <c r="AQ1078" s="107"/>
      <c r="AR1078" s="107"/>
      <c r="AS1078" s="107"/>
      <c r="AT1078" s="107"/>
      <c r="AU1078" s="107"/>
      <c r="AV1078" s="107"/>
      <c r="AW1078" s="107"/>
      <c r="AX1078" s="107"/>
    </row>
    <row r="1079">
      <c r="A1079" s="422"/>
      <c r="B1079" s="61"/>
      <c r="C1079" s="157" t="s">
        <v>2441</v>
      </c>
      <c r="D1079" s="148" t="s">
        <v>2687</v>
      </c>
      <c r="E1079" s="148"/>
      <c r="F1079" s="449" t="s">
        <v>2359</v>
      </c>
      <c r="G1079" s="449" t="s">
        <v>2360</v>
      </c>
      <c r="H1079" s="449" t="s">
        <v>2361</v>
      </c>
      <c r="I1079" s="449" t="s">
        <v>2362</v>
      </c>
      <c r="J1079" s="449"/>
      <c r="K1079" s="449" t="s">
        <v>2445</v>
      </c>
      <c r="L1079" s="157" t="s">
        <v>237</v>
      </c>
      <c r="M1079" s="157" t="s">
        <v>197</v>
      </c>
      <c r="N1079" s="183" t="s">
        <v>2030</v>
      </c>
      <c r="O1079" s="449" t="s">
        <v>2364</v>
      </c>
      <c r="P1079" s="152"/>
      <c r="Q1079" s="152"/>
      <c r="R1079" s="152"/>
      <c r="S1079" s="151"/>
      <c r="T1079" s="152"/>
      <c r="U1079" s="152"/>
      <c r="V1079" s="152"/>
      <c r="W1079" s="148"/>
      <c r="X1079" s="152"/>
      <c r="Y1079" s="152"/>
      <c r="Z1079" s="152"/>
      <c r="AA1079" s="152"/>
      <c r="AB1079" s="152"/>
      <c r="AC1079" s="152"/>
      <c r="AD1079" s="152"/>
      <c r="AE1079" s="152"/>
      <c r="AF1079" s="152"/>
      <c r="AG1079" s="152"/>
      <c r="AH1079" s="152"/>
      <c r="AI1079" s="107"/>
      <c r="AJ1079" s="107"/>
      <c r="AK1079" s="107"/>
      <c r="AL1079" s="107"/>
      <c r="AM1079" s="107"/>
      <c r="AN1079" s="107"/>
      <c r="AO1079" s="107"/>
      <c r="AP1079" s="107"/>
      <c r="AQ1079" s="107"/>
      <c r="AR1079" s="107"/>
      <c r="AS1079" s="107"/>
      <c r="AT1079" s="107"/>
      <c r="AU1079" s="107"/>
      <c r="AV1079" s="107"/>
      <c r="AW1079" s="107"/>
      <c r="AX1079" s="107"/>
    </row>
    <row r="1080">
      <c r="A1080" s="61"/>
      <c r="B1080" s="61"/>
      <c r="C1080" s="61"/>
      <c r="D1080" s="148" t="s">
        <v>2689</v>
      </c>
      <c r="E1080" s="148"/>
      <c r="F1080" s="125"/>
      <c r="G1080" s="125"/>
      <c r="H1080" s="125"/>
      <c r="I1080" s="125"/>
      <c r="J1080" s="125"/>
      <c r="K1080" s="125"/>
      <c r="L1080" s="61"/>
      <c r="M1080" s="61"/>
      <c r="N1080" s="61"/>
      <c r="O1080" s="125"/>
      <c r="P1080" s="152"/>
      <c r="Q1080" s="152"/>
      <c r="R1080" s="152"/>
      <c r="S1080" s="151"/>
      <c r="T1080" s="152"/>
      <c r="U1080" s="152"/>
      <c r="V1080" s="152"/>
      <c r="W1080" s="148"/>
      <c r="X1080" s="152"/>
      <c r="Y1080" s="152"/>
      <c r="Z1080" s="152"/>
      <c r="AA1080" s="152"/>
      <c r="AB1080" s="152"/>
      <c r="AC1080" s="152"/>
      <c r="AD1080" s="152"/>
      <c r="AE1080" s="152"/>
      <c r="AF1080" s="152"/>
      <c r="AG1080" s="152"/>
      <c r="AH1080" s="152"/>
      <c r="AI1080" s="107"/>
      <c r="AJ1080" s="107"/>
      <c r="AK1080" s="107"/>
      <c r="AL1080" s="107"/>
      <c r="AM1080" s="107"/>
      <c r="AN1080" s="107"/>
      <c r="AO1080" s="107"/>
      <c r="AP1080" s="107"/>
      <c r="AQ1080" s="107"/>
      <c r="AR1080" s="107"/>
      <c r="AS1080" s="107"/>
      <c r="AT1080" s="107"/>
      <c r="AU1080" s="107"/>
      <c r="AV1080" s="107"/>
      <c r="AW1080" s="107"/>
      <c r="AX1080" s="107"/>
    </row>
    <row r="1081">
      <c r="A1081" s="61"/>
      <c r="B1081" s="61"/>
      <c r="C1081" s="61"/>
      <c r="D1081" s="551" t="s">
        <v>2690</v>
      </c>
      <c r="E1081" s="529" t="s">
        <v>2551</v>
      </c>
      <c r="F1081" s="125"/>
      <c r="G1081" s="125"/>
      <c r="H1081" s="125"/>
      <c r="I1081" s="125"/>
      <c r="J1081" s="125"/>
      <c r="K1081" s="125"/>
      <c r="L1081" s="61"/>
      <c r="M1081" s="61"/>
      <c r="N1081" s="61"/>
      <c r="O1081" s="125"/>
      <c r="P1081" s="152"/>
      <c r="Q1081" s="152"/>
      <c r="R1081" s="152"/>
      <c r="S1081" s="151"/>
      <c r="T1081" s="152"/>
      <c r="U1081" s="152"/>
      <c r="V1081" s="152"/>
      <c r="W1081" s="148"/>
      <c r="X1081" s="152"/>
      <c r="Y1081" s="152"/>
      <c r="Z1081" s="152"/>
      <c r="AA1081" s="152"/>
      <c r="AB1081" s="152"/>
      <c r="AC1081" s="152"/>
      <c r="AD1081" s="152"/>
      <c r="AE1081" s="152"/>
      <c r="AF1081" s="152"/>
      <c r="AG1081" s="152"/>
      <c r="AH1081" s="152"/>
      <c r="AI1081" s="107"/>
      <c r="AJ1081" s="107"/>
      <c r="AK1081" s="107"/>
      <c r="AL1081" s="107"/>
      <c r="AM1081" s="107"/>
      <c r="AN1081" s="107"/>
      <c r="AO1081" s="107"/>
      <c r="AP1081" s="107"/>
      <c r="AQ1081" s="107"/>
      <c r="AR1081" s="107"/>
      <c r="AS1081" s="107"/>
      <c r="AT1081" s="107"/>
      <c r="AU1081" s="107"/>
      <c r="AV1081" s="107"/>
      <c r="AW1081" s="107"/>
      <c r="AX1081" s="107"/>
    </row>
    <row r="1082">
      <c r="A1082" s="61"/>
      <c r="B1082" s="61"/>
      <c r="C1082" s="61"/>
      <c r="D1082" s="135"/>
      <c r="E1082" s="529" t="s">
        <v>2691</v>
      </c>
      <c r="F1082" s="125"/>
      <c r="G1082" s="125"/>
      <c r="H1082" s="125"/>
      <c r="I1082" s="125"/>
      <c r="J1082" s="125"/>
      <c r="K1082" s="125"/>
      <c r="L1082" s="61"/>
      <c r="M1082" s="61"/>
      <c r="N1082" s="61"/>
      <c r="O1082" s="125"/>
      <c r="P1082" s="152"/>
      <c r="Q1082" s="152"/>
      <c r="R1082" s="152"/>
      <c r="S1082" s="151"/>
      <c r="T1082" s="152"/>
      <c r="U1082" s="152"/>
      <c r="V1082" s="152"/>
      <c r="W1082" s="148"/>
      <c r="X1082" s="152"/>
      <c r="Y1082" s="152"/>
      <c r="Z1082" s="152"/>
      <c r="AA1082" s="152"/>
      <c r="AB1082" s="152"/>
      <c r="AC1082" s="152"/>
      <c r="AD1082" s="152"/>
      <c r="AE1082" s="152"/>
      <c r="AF1082" s="152"/>
      <c r="AG1082" s="152"/>
      <c r="AH1082" s="152"/>
      <c r="AI1082" s="107"/>
      <c r="AJ1082" s="107"/>
      <c r="AK1082" s="107"/>
      <c r="AL1082" s="107"/>
      <c r="AM1082" s="107"/>
      <c r="AN1082" s="107"/>
      <c r="AO1082" s="107"/>
      <c r="AP1082" s="107"/>
      <c r="AQ1082" s="107"/>
      <c r="AR1082" s="107"/>
      <c r="AS1082" s="107"/>
      <c r="AT1082" s="107"/>
      <c r="AU1082" s="107"/>
      <c r="AV1082" s="107"/>
      <c r="AW1082" s="107"/>
      <c r="AX1082" s="107"/>
    </row>
    <row r="1083">
      <c r="A1083" s="61"/>
      <c r="B1083" s="61"/>
      <c r="C1083" s="61"/>
      <c r="D1083" s="148" t="s">
        <v>2692</v>
      </c>
      <c r="E1083" s="148"/>
      <c r="F1083" s="125"/>
      <c r="G1083" s="125"/>
      <c r="H1083" s="125"/>
      <c r="I1083" s="125"/>
      <c r="J1083" s="125"/>
      <c r="K1083" s="125"/>
      <c r="L1083" s="61"/>
      <c r="M1083" s="61"/>
      <c r="N1083" s="61"/>
      <c r="O1083" s="125"/>
      <c r="P1083" s="152"/>
      <c r="Q1083" s="152"/>
      <c r="R1083" s="152"/>
      <c r="S1083" s="151"/>
      <c r="T1083" s="152"/>
      <c r="U1083" s="152"/>
      <c r="V1083" s="152"/>
      <c r="W1083" s="148"/>
      <c r="X1083" s="152"/>
      <c r="Y1083" s="152"/>
      <c r="Z1083" s="152"/>
      <c r="AA1083" s="152"/>
      <c r="AB1083" s="152"/>
      <c r="AC1083" s="152"/>
      <c r="AD1083" s="152"/>
      <c r="AE1083" s="152"/>
      <c r="AF1083" s="152"/>
      <c r="AG1083" s="152"/>
      <c r="AH1083" s="152"/>
      <c r="AI1083" s="107"/>
      <c r="AJ1083" s="107"/>
      <c r="AK1083" s="107"/>
      <c r="AL1083" s="107"/>
      <c r="AM1083" s="107"/>
      <c r="AN1083" s="107"/>
      <c r="AO1083" s="107"/>
      <c r="AP1083" s="107"/>
      <c r="AQ1083" s="107"/>
      <c r="AR1083" s="107"/>
      <c r="AS1083" s="107"/>
      <c r="AT1083" s="107"/>
      <c r="AU1083" s="107"/>
      <c r="AV1083" s="107"/>
      <c r="AW1083" s="107"/>
      <c r="AX1083" s="107"/>
    </row>
    <row r="1084">
      <c r="A1084" s="61"/>
      <c r="B1084" s="61"/>
      <c r="C1084" s="61"/>
      <c r="D1084" s="449" t="s">
        <v>2014</v>
      </c>
      <c r="E1084" s="148" t="s">
        <v>2554</v>
      </c>
      <c r="F1084" s="125"/>
      <c r="G1084" s="125"/>
      <c r="H1084" s="125"/>
      <c r="I1084" s="125"/>
      <c r="J1084" s="125"/>
      <c r="K1084" s="125"/>
      <c r="L1084" s="61"/>
      <c r="M1084" s="61"/>
      <c r="N1084" s="61"/>
      <c r="O1084" s="125"/>
      <c r="P1084" s="152"/>
      <c r="Q1084" s="152"/>
      <c r="R1084" s="152"/>
      <c r="S1084" s="151"/>
      <c r="T1084" s="152"/>
      <c r="U1084" s="152"/>
      <c r="V1084" s="152"/>
      <c r="W1084" s="148"/>
      <c r="X1084" s="152"/>
      <c r="Y1084" s="152"/>
      <c r="Z1084" s="152"/>
      <c r="AA1084" s="152"/>
      <c r="AB1084" s="152"/>
      <c r="AC1084" s="152"/>
      <c r="AD1084" s="152"/>
      <c r="AE1084" s="152"/>
      <c r="AF1084" s="152"/>
      <c r="AG1084" s="152"/>
      <c r="AH1084" s="152"/>
      <c r="AI1084" s="107"/>
      <c r="AJ1084" s="107"/>
      <c r="AK1084" s="107"/>
      <c r="AL1084" s="107"/>
      <c r="AM1084" s="107"/>
      <c r="AN1084" s="107"/>
      <c r="AO1084" s="107"/>
      <c r="AP1084" s="107"/>
      <c r="AQ1084" s="107"/>
      <c r="AR1084" s="107"/>
      <c r="AS1084" s="107"/>
      <c r="AT1084" s="107"/>
      <c r="AU1084" s="107"/>
      <c r="AV1084" s="107"/>
      <c r="AW1084" s="107"/>
      <c r="AX1084" s="107"/>
    </row>
    <row r="1085">
      <c r="A1085" s="61"/>
      <c r="B1085" s="61"/>
      <c r="C1085" s="61"/>
      <c r="D1085" s="135"/>
      <c r="E1085" s="148" t="s">
        <v>2693</v>
      </c>
      <c r="F1085" s="125"/>
      <c r="G1085" s="125"/>
      <c r="H1085" s="125"/>
      <c r="I1085" s="125"/>
      <c r="J1085" s="125"/>
      <c r="K1085" s="125"/>
      <c r="L1085" s="61"/>
      <c r="M1085" s="61"/>
      <c r="N1085" s="61"/>
      <c r="O1085" s="125"/>
      <c r="P1085" s="152"/>
      <c r="Q1085" s="152"/>
      <c r="R1085" s="152"/>
      <c r="S1085" s="151"/>
      <c r="T1085" s="152"/>
      <c r="U1085" s="152"/>
      <c r="V1085" s="152"/>
      <c r="W1085" s="148"/>
      <c r="X1085" s="152"/>
      <c r="Y1085" s="152"/>
      <c r="Z1085" s="152"/>
      <c r="AA1085" s="152"/>
      <c r="AB1085" s="152"/>
      <c r="AC1085" s="152"/>
      <c r="AD1085" s="152"/>
      <c r="AE1085" s="152"/>
      <c r="AF1085" s="152"/>
      <c r="AG1085" s="152"/>
      <c r="AH1085" s="152"/>
      <c r="AI1085" s="107"/>
      <c r="AJ1085" s="107"/>
      <c r="AK1085" s="107"/>
      <c r="AL1085" s="107"/>
      <c r="AM1085" s="107"/>
      <c r="AN1085" s="107"/>
      <c r="AO1085" s="107"/>
      <c r="AP1085" s="107"/>
      <c r="AQ1085" s="107"/>
      <c r="AR1085" s="107"/>
      <c r="AS1085" s="107"/>
      <c r="AT1085" s="107"/>
      <c r="AU1085" s="107"/>
      <c r="AV1085" s="107"/>
      <c r="AW1085" s="107"/>
      <c r="AX1085" s="107"/>
    </row>
    <row r="1086">
      <c r="A1086" s="61"/>
      <c r="B1086" s="61"/>
      <c r="C1086" s="61"/>
      <c r="D1086" s="148" t="s">
        <v>2694</v>
      </c>
      <c r="E1086" s="148"/>
      <c r="F1086" s="125"/>
      <c r="G1086" s="125"/>
      <c r="H1086" s="125"/>
      <c r="I1086" s="125"/>
      <c r="J1086" s="125"/>
      <c r="K1086" s="125"/>
      <c r="L1086" s="61"/>
      <c r="M1086" s="61"/>
      <c r="N1086" s="61"/>
      <c r="O1086" s="125"/>
      <c r="P1086" s="152"/>
      <c r="Q1086" s="152"/>
      <c r="R1086" s="152"/>
      <c r="S1086" s="151"/>
      <c r="T1086" s="152"/>
      <c r="U1086" s="152"/>
      <c r="V1086" s="152"/>
      <c r="W1086" s="148"/>
      <c r="X1086" s="152"/>
      <c r="Y1086" s="152"/>
      <c r="Z1086" s="152"/>
      <c r="AA1086" s="152"/>
      <c r="AB1086" s="152"/>
      <c r="AC1086" s="152"/>
      <c r="AD1086" s="152"/>
      <c r="AE1086" s="152"/>
      <c r="AF1086" s="152"/>
      <c r="AG1086" s="152"/>
      <c r="AH1086" s="152"/>
      <c r="AI1086" s="107"/>
      <c r="AJ1086" s="107"/>
      <c r="AK1086" s="107"/>
      <c r="AL1086" s="107"/>
      <c r="AM1086" s="107"/>
      <c r="AN1086" s="107"/>
      <c r="AO1086" s="107"/>
      <c r="AP1086" s="107"/>
      <c r="AQ1086" s="107"/>
      <c r="AR1086" s="107"/>
      <c r="AS1086" s="107"/>
      <c r="AT1086" s="107"/>
      <c r="AU1086" s="107"/>
      <c r="AV1086" s="107"/>
      <c r="AW1086" s="107"/>
      <c r="AX1086" s="107"/>
    </row>
    <row r="1087">
      <c r="A1087" s="62"/>
      <c r="B1087" s="61"/>
      <c r="C1087" s="62"/>
      <c r="D1087" s="148" t="s">
        <v>2016</v>
      </c>
      <c r="E1087" s="148"/>
      <c r="F1087" s="135"/>
      <c r="G1087" s="135"/>
      <c r="H1087" s="135"/>
      <c r="I1087" s="135"/>
      <c r="J1087" s="135"/>
      <c r="K1087" s="135"/>
      <c r="L1087" s="62"/>
      <c r="M1087" s="62"/>
      <c r="N1087" s="62"/>
      <c r="O1087" s="135"/>
      <c r="P1087" s="152"/>
      <c r="Q1087" s="152"/>
      <c r="R1087" s="152"/>
      <c r="S1087" s="151"/>
      <c r="T1087" s="152"/>
      <c r="U1087" s="152"/>
      <c r="V1087" s="152"/>
      <c r="W1087" s="148"/>
      <c r="X1087" s="152"/>
      <c r="Y1087" s="152"/>
      <c r="Z1087" s="152"/>
      <c r="AA1087" s="152"/>
      <c r="AB1087" s="152"/>
      <c r="AC1087" s="152"/>
      <c r="AD1087" s="152"/>
      <c r="AE1087" s="152"/>
      <c r="AF1087" s="152"/>
      <c r="AG1087" s="152"/>
      <c r="AH1087" s="152"/>
      <c r="AI1087" s="107"/>
      <c r="AJ1087" s="107"/>
      <c r="AK1087" s="107"/>
      <c r="AL1087" s="107"/>
      <c r="AM1087" s="107"/>
      <c r="AN1087" s="107"/>
      <c r="AO1087" s="107"/>
      <c r="AP1087" s="107"/>
      <c r="AQ1087" s="107"/>
      <c r="AR1087" s="107"/>
      <c r="AS1087" s="107"/>
      <c r="AT1087" s="107"/>
      <c r="AU1087" s="107"/>
      <c r="AV1087" s="107"/>
      <c r="AW1087" s="107"/>
      <c r="AX1087" s="107"/>
    </row>
    <row r="1088">
      <c r="A1088" s="422"/>
      <c r="B1088" s="61"/>
      <c r="C1088" s="157" t="s">
        <v>2448</v>
      </c>
      <c r="D1088" s="148" t="s">
        <v>2687</v>
      </c>
      <c r="E1088" s="148"/>
      <c r="F1088" s="449" t="s">
        <v>2359</v>
      </c>
      <c r="G1088" s="449" t="s">
        <v>2360</v>
      </c>
      <c r="H1088" s="449" t="s">
        <v>2361</v>
      </c>
      <c r="I1088" s="449" t="s">
        <v>2362</v>
      </c>
      <c r="J1088" s="449"/>
      <c r="K1088" s="449" t="s">
        <v>2452</v>
      </c>
      <c r="L1088" s="157" t="s">
        <v>237</v>
      </c>
      <c r="M1088" s="157" t="s">
        <v>197</v>
      </c>
      <c r="N1088" s="183" t="s">
        <v>2030</v>
      </c>
      <c r="O1088" s="449" t="s">
        <v>2364</v>
      </c>
      <c r="P1088" s="152"/>
      <c r="Q1088" s="152"/>
      <c r="R1088" s="152"/>
      <c r="S1088" s="151"/>
      <c r="T1088" s="152"/>
      <c r="U1088" s="152"/>
      <c r="V1088" s="152"/>
      <c r="W1088" s="148"/>
      <c r="X1088" s="152"/>
      <c r="Y1088" s="152"/>
      <c r="Z1088" s="152"/>
      <c r="AA1088" s="152"/>
      <c r="AB1088" s="152"/>
      <c r="AC1088" s="152"/>
      <c r="AD1088" s="152"/>
      <c r="AE1088" s="152"/>
      <c r="AF1088" s="152"/>
      <c r="AG1088" s="152"/>
      <c r="AH1088" s="152"/>
      <c r="AI1088" s="107"/>
      <c r="AJ1088" s="107"/>
      <c r="AK1088" s="107"/>
      <c r="AL1088" s="107"/>
      <c r="AM1088" s="107"/>
      <c r="AN1088" s="107"/>
      <c r="AO1088" s="107"/>
      <c r="AP1088" s="107"/>
      <c r="AQ1088" s="107"/>
      <c r="AR1088" s="107"/>
      <c r="AS1088" s="107"/>
      <c r="AT1088" s="107"/>
      <c r="AU1088" s="107"/>
      <c r="AV1088" s="107"/>
      <c r="AW1088" s="107"/>
      <c r="AX1088" s="107"/>
    </row>
    <row r="1089">
      <c r="A1089" s="61"/>
      <c r="B1089" s="61"/>
      <c r="C1089" s="61"/>
      <c r="D1089" s="148" t="s">
        <v>2689</v>
      </c>
      <c r="E1089" s="148"/>
      <c r="F1089" s="125"/>
      <c r="G1089" s="125"/>
      <c r="H1089" s="125"/>
      <c r="I1089" s="125"/>
      <c r="J1089" s="125"/>
      <c r="K1089" s="125"/>
      <c r="L1089" s="61"/>
      <c r="M1089" s="61"/>
      <c r="N1089" s="61"/>
      <c r="O1089" s="125"/>
      <c r="P1089" s="152"/>
      <c r="Q1089" s="152"/>
      <c r="R1089" s="152"/>
      <c r="S1089" s="151"/>
      <c r="T1089" s="152"/>
      <c r="U1089" s="152"/>
      <c r="V1089" s="152"/>
      <c r="W1089" s="148"/>
      <c r="X1089" s="152"/>
      <c r="Y1089" s="152"/>
      <c r="Z1089" s="152"/>
      <c r="AA1089" s="152"/>
      <c r="AB1089" s="152"/>
      <c r="AC1089" s="152"/>
      <c r="AD1089" s="152"/>
      <c r="AE1089" s="152"/>
      <c r="AF1089" s="152"/>
      <c r="AG1089" s="152"/>
      <c r="AH1089" s="152"/>
      <c r="AI1089" s="107"/>
      <c r="AJ1089" s="107"/>
      <c r="AK1089" s="107"/>
      <c r="AL1089" s="107"/>
      <c r="AM1089" s="107"/>
      <c r="AN1089" s="107"/>
      <c r="AO1089" s="107"/>
      <c r="AP1089" s="107"/>
      <c r="AQ1089" s="107"/>
      <c r="AR1089" s="107"/>
      <c r="AS1089" s="107"/>
      <c r="AT1089" s="107"/>
      <c r="AU1089" s="107"/>
      <c r="AV1089" s="107"/>
      <c r="AW1089" s="107"/>
      <c r="AX1089" s="107"/>
    </row>
    <row r="1090">
      <c r="A1090" s="61"/>
      <c r="B1090" s="61"/>
      <c r="C1090" s="61"/>
      <c r="D1090" s="551" t="s">
        <v>2690</v>
      </c>
      <c r="E1090" s="529" t="s">
        <v>2551</v>
      </c>
      <c r="F1090" s="125"/>
      <c r="G1090" s="125"/>
      <c r="H1090" s="125"/>
      <c r="I1090" s="125"/>
      <c r="J1090" s="125"/>
      <c r="K1090" s="125"/>
      <c r="L1090" s="61"/>
      <c r="M1090" s="61"/>
      <c r="N1090" s="61"/>
      <c r="O1090" s="125"/>
      <c r="P1090" s="152"/>
      <c r="Q1090" s="152"/>
      <c r="R1090" s="152"/>
      <c r="S1090" s="151"/>
      <c r="T1090" s="152"/>
      <c r="U1090" s="152"/>
      <c r="V1090" s="152"/>
      <c r="W1090" s="148"/>
      <c r="X1090" s="152"/>
      <c r="Y1090" s="152"/>
      <c r="Z1090" s="152"/>
      <c r="AA1090" s="152"/>
      <c r="AB1090" s="152"/>
      <c r="AC1090" s="152"/>
      <c r="AD1090" s="152"/>
      <c r="AE1090" s="152"/>
      <c r="AF1090" s="152"/>
      <c r="AG1090" s="152"/>
      <c r="AH1090" s="152"/>
      <c r="AI1090" s="107"/>
      <c r="AJ1090" s="107"/>
      <c r="AK1090" s="107"/>
      <c r="AL1090" s="107"/>
      <c r="AM1090" s="107"/>
      <c r="AN1090" s="107"/>
      <c r="AO1090" s="107"/>
      <c r="AP1090" s="107"/>
      <c r="AQ1090" s="107"/>
      <c r="AR1090" s="107"/>
      <c r="AS1090" s="107"/>
      <c r="AT1090" s="107"/>
      <c r="AU1090" s="107"/>
      <c r="AV1090" s="107"/>
      <c r="AW1090" s="107"/>
      <c r="AX1090" s="107"/>
    </row>
    <row r="1091">
      <c r="A1091" s="61"/>
      <c r="B1091" s="61"/>
      <c r="C1091" s="61"/>
      <c r="D1091" s="135"/>
      <c r="E1091" s="529" t="s">
        <v>2691</v>
      </c>
      <c r="F1091" s="125"/>
      <c r="G1091" s="125"/>
      <c r="H1091" s="125"/>
      <c r="I1091" s="125"/>
      <c r="J1091" s="125"/>
      <c r="K1091" s="125"/>
      <c r="L1091" s="61"/>
      <c r="M1091" s="61"/>
      <c r="N1091" s="61"/>
      <c r="O1091" s="125"/>
      <c r="P1091" s="152"/>
      <c r="Q1091" s="152"/>
      <c r="R1091" s="152"/>
      <c r="S1091" s="151"/>
      <c r="T1091" s="152"/>
      <c r="U1091" s="152"/>
      <c r="V1091" s="152"/>
      <c r="W1091" s="148"/>
      <c r="X1091" s="152"/>
      <c r="Y1091" s="152"/>
      <c r="Z1091" s="152"/>
      <c r="AA1091" s="152"/>
      <c r="AB1091" s="152"/>
      <c r="AC1091" s="152"/>
      <c r="AD1091" s="152"/>
      <c r="AE1091" s="152"/>
      <c r="AF1091" s="152"/>
      <c r="AG1091" s="152"/>
      <c r="AH1091" s="152"/>
      <c r="AI1091" s="107"/>
      <c r="AJ1091" s="107"/>
      <c r="AK1091" s="107"/>
      <c r="AL1091" s="107"/>
      <c r="AM1091" s="107"/>
      <c r="AN1091" s="107"/>
      <c r="AO1091" s="107"/>
      <c r="AP1091" s="107"/>
      <c r="AQ1091" s="107"/>
      <c r="AR1091" s="107"/>
      <c r="AS1091" s="107"/>
      <c r="AT1091" s="107"/>
      <c r="AU1091" s="107"/>
      <c r="AV1091" s="107"/>
      <c r="AW1091" s="107"/>
      <c r="AX1091" s="107"/>
    </row>
    <row r="1092">
      <c r="A1092" s="61"/>
      <c r="B1092" s="61"/>
      <c r="C1092" s="61"/>
      <c r="D1092" s="148" t="s">
        <v>2692</v>
      </c>
      <c r="E1092" s="148"/>
      <c r="F1092" s="125"/>
      <c r="G1092" s="125"/>
      <c r="H1092" s="125"/>
      <c r="I1092" s="125"/>
      <c r="J1092" s="125"/>
      <c r="K1092" s="125"/>
      <c r="L1092" s="61"/>
      <c r="M1092" s="61"/>
      <c r="N1092" s="61"/>
      <c r="O1092" s="125"/>
      <c r="P1092" s="152"/>
      <c r="Q1092" s="152"/>
      <c r="R1092" s="152"/>
      <c r="S1092" s="151"/>
      <c r="T1092" s="152"/>
      <c r="U1092" s="152"/>
      <c r="V1092" s="152"/>
      <c r="W1092" s="148"/>
      <c r="X1092" s="152"/>
      <c r="Y1092" s="152"/>
      <c r="Z1092" s="152"/>
      <c r="AA1092" s="152"/>
      <c r="AB1092" s="152"/>
      <c r="AC1092" s="152"/>
      <c r="AD1092" s="152"/>
      <c r="AE1092" s="152"/>
      <c r="AF1092" s="152"/>
      <c r="AG1092" s="152"/>
      <c r="AH1092" s="152"/>
      <c r="AI1092" s="107"/>
      <c r="AJ1092" s="107"/>
      <c r="AK1092" s="107"/>
      <c r="AL1092" s="107"/>
      <c r="AM1092" s="107"/>
      <c r="AN1092" s="107"/>
      <c r="AO1092" s="107"/>
      <c r="AP1092" s="107"/>
      <c r="AQ1092" s="107"/>
      <c r="AR1092" s="107"/>
      <c r="AS1092" s="107"/>
      <c r="AT1092" s="107"/>
      <c r="AU1092" s="107"/>
      <c r="AV1092" s="107"/>
      <c r="AW1092" s="107"/>
      <c r="AX1092" s="107"/>
    </row>
    <row r="1093">
      <c r="A1093" s="61"/>
      <c r="B1093" s="61"/>
      <c r="C1093" s="61"/>
      <c r="D1093" s="449" t="s">
        <v>2014</v>
      </c>
      <c r="E1093" s="148" t="s">
        <v>2554</v>
      </c>
      <c r="F1093" s="125"/>
      <c r="G1093" s="125"/>
      <c r="H1093" s="125"/>
      <c r="I1093" s="125"/>
      <c r="J1093" s="125"/>
      <c r="K1093" s="125"/>
      <c r="L1093" s="61"/>
      <c r="M1093" s="61"/>
      <c r="N1093" s="61"/>
      <c r="O1093" s="125"/>
      <c r="P1093" s="152"/>
      <c r="Q1093" s="152"/>
      <c r="R1093" s="152"/>
      <c r="S1093" s="151"/>
      <c r="T1093" s="152"/>
      <c r="U1093" s="152"/>
      <c r="V1093" s="152"/>
      <c r="W1093" s="148"/>
      <c r="X1093" s="152"/>
      <c r="Y1093" s="152"/>
      <c r="Z1093" s="152"/>
      <c r="AA1093" s="152"/>
      <c r="AB1093" s="152"/>
      <c r="AC1093" s="152"/>
      <c r="AD1093" s="152"/>
      <c r="AE1093" s="152"/>
      <c r="AF1093" s="152"/>
      <c r="AG1093" s="152"/>
      <c r="AH1093" s="152"/>
      <c r="AI1093" s="107"/>
      <c r="AJ1093" s="107"/>
      <c r="AK1093" s="107"/>
      <c r="AL1093" s="107"/>
      <c r="AM1093" s="107"/>
      <c r="AN1093" s="107"/>
      <c r="AO1093" s="107"/>
      <c r="AP1093" s="107"/>
      <c r="AQ1093" s="107"/>
      <c r="AR1093" s="107"/>
      <c r="AS1093" s="107"/>
      <c r="AT1093" s="107"/>
      <c r="AU1093" s="107"/>
      <c r="AV1093" s="107"/>
      <c r="AW1093" s="107"/>
      <c r="AX1093" s="107"/>
    </row>
    <row r="1094">
      <c r="A1094" s="61"/>
      <c r="B1094" s="61"/>
      <c r="C1094" s="61"/>
      <c r="D1094" s="135"/>
      <c r="E1094" s="148" t="s">
        <v>2693</v>
      </c>
      <c r="F1094" s="125"/>
      <c r="G1094" s="125"/>
      <c r="H1094" s="125"/>
      <c r="I1094" s="125"/>
      <c r="J1094" s="125"/>
      <c r="K1094" s="125"/>
      <c r="L1094" s="61"/>
      <c r="M1094" s="61"/>
      <c r="N1094" s="61"/>
      <c r="O1094" s="125"/>
      <c r="P1094" s="152"/>
      <c r="Q1094" s="152"/>
      <c r="R1094" s="152"/>
      <c r="S1094" s="151"/>
      <c r="T1094" s="152"/>
      <c r="U1094" s="152"/>
      <c r="V1094" s="152"/>
      <c r="W1094" s="148"/>
      <c r="X1094" s="152"/>
      <c r="Y1094" s="152"/>
      <c r="Z1094" s="152"/>
      <c r="AA1094" s="152"/>
      <c r="AB1094" s="152"/>
      <c r="AC1094" s="152"/>
      <c r="AD1094" s="152"/>
      <c r="AE1094" s="152"/>
      <c r="AF1094" s="152"/>
      <c r="AG1094" s="152"/>
      <c r="AH1094" s="152"/>
      <c r="AI1094" s="107"/>
      <c r="AJ1094" s="107"/>
      <c r="AK1094" s="107"/>
      <c r="AL1094" s="107"/>
      <c r="AM1094" s="107"/>
      <c r="AN1094" s="107"/>
      <c r="AO1094" s="107"/>
      <c r="AP1094" s="107"/>
      <c r="AQ1094" s="107"/>
      <c r="AR1094" s="107"/>
      <c r="AS1094" s="107"/>
      <c r="AT1094" s="107"/>
      <c r="AU1094" s="107"/>
      <c r="AV1094" s="107"/>
      <c r="AW1094" s="107"/>
      <c r="AX1094" s="107"/>
    </row>
    <row r="1095">
      <c r="A1095" s="61"/>
      <c r="B1095" s="61"/>
      <c r="C1095" s="61"/>
      <c r="D1095" s="148" t="s">
        <v>2694</v>
      </c>
      <c r="E1095" s="148"/>
      <c r="F1095" s="125"/>
      <c r="G1095" s="125"/>
      <c r="H1095" s="125"/>
      <c r="I1095" s="125"/>
      <c r="J1095" s="125"/>
      <c r="K1095" s="125"/>
      <c r="L1095" s="61"/>
      <c r="M1095" s="61"/>
      <c r="N1095" s="61"/>
      <c r="O1095" s="125"/>
      <c r="P1095" s="152"/>
      <c r="Q1095" s="152"/>
      <c r="R1095" s="152"/>
      <c r="S1095" s="151"/>
      <c r="T1095" s="152"/>
      <c r="U1095" s="152"/>
      <c r="V1095" s="152"/>
      <c r="W1095" s="148"/>
      <c r="X1095" s="152"/>
      <c r="Y1095" s="152"/>
      <c r="Z1095" s="152"/>
      <c r="AA1095" s="152"/>
      <c r="AB1095" s="152"/>
      <c r="AC1095" s="152"/>
      <c r="AD1095" s="152"/>
      <c r="AE1095" s="152"/>
      <c r="AF1095" s="152"/>
      <c r="AG1095" s="152"/>
      <c r="AH1095" s="152"/>
      <c r="AI1095" s="107"/>
      <c r="AJ1095" s="107"/>
      <c r="AK1095" s="107"/>
      <c r="AL1095" s="107"/>
      <c r="AM1095" s="107"/>
      <c r="AN1095" s="107"/>
      <c r="AO1095" s="107"/>
      <c r="AP1095" s="107"/>
      <c r="AQ1095" s="107"/>
      <c r="AR1095" s="107"/>
      <c r="AS1095" s="107"/>
      <c r="AT1095" s="107"/>
      <c r="AU1095" s="107"/>
      <c r="AV1095" s="107"/>
      <c r="AW1095" s="107"/>
      <c r="AX1095" s="107"/>
    </row>
    <row r="1096">
      <c r="A1096" s="62"/>
      <c r="B1096" s="61"/>
      <c r="C1096" s="62"/>
      <c r="D1096" s="148" t="s">
        <v>2016</v>
      </c>
      <c r="E1096" s="148"/>
      <c r="F1096" s="135"/>
      <c r="G1096" s="135"/>
      <c r="H1096" s="135"/>
      <c r="I1096" s="135"/>
      <c r="J1096" s="135"/>
      <c r="K1096" s="135"/>
      <c r="L1096" s="62"/>
      <c r="M1096" s="62"/>
      <c r="N1096" s="62"/>
      <c r="O1096" s="135"/>
      <c r="P1096" s="152"/>
      <c r="Q1096" s="152"/>
      <c r="R1096" s="152"/>
      <c r="S1096" s="151"/>
      <c r="T1096" s="152"/>
      <c r="U1096" s="152"/>
      <c r="V1096" s="152"/>
      <c r="W1096" s="148"/>
      <c r="X1096" s="152"/>
      <c r="Y1096" s="152"/>
      <c r="Z1096" s="152"/>
      <c r="AA1096" s="152"/>
      <c r="AB1096" s="152"/>
      <c r="AC1096" s="152"/>
      <c r="AD1096" s="152"/>
      <c r="AE1096" s="152"/>
      <c r="AF1096" s="152"/>
      <c r="AG1096" s="152"/>
      <c r="AH1096" s="152"/>
      <c r="AI1096" s="107"/>
      <c r="AJ1096" s="107"/>
      <c r="AK1096" s="107"/>
      <c r="AL1096" s="107"/>
      <c r="AM1096" s="107"/>
      <c r="AN1096" s="107"/>
      <c r="AO1096" s="107"/>
      <c r="AP1096" s="107"/>
      <c r="AQ1096" s="107"/>
      <c r="AR1096" s="107"/>
      <c r="AS1096" s="107"/>
      <c r="AT1096" s="107"/>
      <c r="AU1096" s="107"/>
      <c r="AV1096" s="107"/>
      <c r="AW1096" s="107"/>
      <c r="AX1096" s="107"/>
    </row>
    <row r="1097">
      <c r="A1097" s="422"/>
      <c r="B1097" s="61"/>
      <c r="C1097" s="157" t="s">
        <v>2455</v>
      </c>
      <c r="D1097" s="148" t="s">
        <v>2687</v>
      </c>
      <c r="E1097" s="148"/>
      <c r="F1097" s="449" t="s">
        <v>2460</v>
      </c>
      <c r="G1097" s="449" t="s">
        <v>2754</v>
      </c>
      <c r="H1097" s="449" t="s">
        <v>2027</v>
      </c>
      <c r="I1097" s="449" t="s">
        <v>2461</v>
      </c>
      <c r="J1097" s="449"/>
      <c r="K1097" s="449" t="s">
        <v>2462</v>
      </c>
      <c r="L1097" s="157" t="s">
        <v>237</v>
      </c>
      <c r="M1097" s="157" t="s">
        <v>197</v>
      </c>
      <c r="N1097" s="183" t="s">
        <v>2030</v>
      </c>
      <c r="O1097" s="449" t="s">
        <v>2364</v>
      </c>
      <c r="P1097" s="152"/>
      <c r="Q1097" s="152"/>
      <c r="R1097" s="152"/>
      <c r="S1097" s="151"/>
      <c r="T1097" s="152"/>
      <c r="U1097" s="152"/>
      <c r="V1097" s="152"/>
      <c r="W1097" s="148"/>
      <c r="X1097" s="152"/>
      <c r="Y1097" s="152"/>
      <c r="Z1097" s="152"/>
      <c r="AA1097" s="152"/>
      <c r="AB1097" s="152"/>
      <c r="AC1097" s="152"/>
      <c r="AD1097" s="152"/>
      <c r="AE1097" s="152"/>
      <c r="AF1097" s="152"/>
      <c r="AG1097" s="152"/>
      <c r="AH1097" s="152"/>
      <c r="AI1097" s="107"/>
      <c r="AJ1097" s="107"/>
      <c r="AK1097" s="107"/>
      <c r="AL1097" s="107"/>
      <c r="AM1097" s="107"/>
      <c r="AN1097" s="107"/>
      <c r="AO1097" s="107"/>
      <c r="AP1097" s="107"/>
      <c r="AQ1097" s="107"/>
      <c r="AR1097" s="107"/>
      <c r="AS1097" s="107"/>
      <c r="AT1097" s="107"/>
      <c r="AU1097" s="107"/>
      <c r="AV1097" s="107"/>
      <c r="AW1097" s="107"/>
      <c r="AX1097" s="107"/>
    </row>
    <row r="1098">
      <c r="A1098" s="61"/>
      <c r="B1098" s="61"/>
      <c r="C1098" s="61"/>
      <c r="D1098" s="148" t="s">
        <v>2689</v>
      </c>
      <c r="E1098" s="148"/>
      <c r="F1098" s="125"/>
      <c r="G1098" s="125"/>
      <c r="H1098" s="125"/>
      <c r="I1098" s="125"/>
      <c r="J1098" s="125"/>
      <c r="K1098" s="125"/>
      <c r="L1098" s="61"/>
      <c r="M1098" s="61"/>
      <c r="N1098" s="61"/>
      <c r="O1098" s="125"/>
      <c r="P1098" s="152"/>
      <c r="Q1098" s="152"/>
      <c r="R1098" s="152"/>
      <c r="S1098" s="151"/>
      <c r="T1098" s="152"/>
      <c r="U1098" s="152"/>
      <c r="V1098" s="152"/>
      <c r="W1098" s="148"/>
      <c r="X1098" s="152"/>
      <c r="Y1098" s="152"/>
      <c r="Z1098" s="152"/>
      <c r="AA1098" s="152"/>
      <c r="AB1098" s="152"/>
      <c r="AC1098" s="152"/>
      <c r="AD1098" s="152"/>
      <c r="AE1098" s="152"/>
      <c r="AF1098" s="152"/>
      <c r="AG1098" s="152"/>
      <c r="AH1098" s="152"/>
      <c r="AI1098" s="107"/>
      <c r="AJ1098" s="107"/>
      <c r="AK1098" s="107"/>
      <c r="AL1098" s="107"/>
      <c r="AM1098" s="107"/>
      <c r="AN1098" s="107"/>
      <c r="AO1098" s="107"/>
      <c r="AP1098" s="107"/>
      <c r="AQ1098" s="107"/>
      <c r="AR1098" s="107"/>
      <c r="AS1098" s="107"/>
      <c r="AT1098" s="107"/>
      <c r="AU1098" s="107"/>
      <c r="AV1098" s="107"/>
      <c r="AW1098" s="107"/>
      <c r="AX1098" s="107"/>
    </row>
    <row r="1099">
      <c r="A1099" s="61"/>
      <c r="B1099" s="61"/>
      <c r="C1099" s="61"/>
      <c r="D1099" s="551" t="s">
        <v>2690</v>
      </c>
      <c r="E1099" s="529" t="s">
        <v>2551</v>
      </c>
      <c r="F1099" s="125"/>
      <c r="G1099" s="125"/>
      <c r="H1099" s="125"/>
      <c r="I1099" s="125"/>
      <c r="J1099" s="125"/>
      <c r="K1099" s="125"/>
      <c r="L1099" s="61"/>
      <c r="M1099" s="61"/>
      <c r="N1099" s="61"/>
      <c r="O1099" s="125"/>
      <c r="P1099" s="152"/>
      <c r="Q1099" s="152"/>
      <c r="R1099" s="152"/>
      <c r="S1099" s="151"/>
      <c r="T1099" s="152"/>
      <c r="U1099" s="152"/>
      <c r="V1099" s="152"/>
      <c r="W1099" s="148"/>
      <c r="X1099" s="152"/>
      <c r="Y1099" s="152"/>
      <c r="Z1099" s="152"/>
      <c r="AA1099" s="152"/>
      <c r="AB1099" s="152"/>
      <c r="AC1099" s="152"/>
      <c r="AD1099" s="152"/>
      <c r="AE1099" s="152"/>
      <c r="AF1099" s="152"/>
      <c r="AG1099" s="152"/>
      <c r="AH1099" s="152"/>
      <c r="AI1099" s="107"/>
      <c r="AJ1099" s="107"/>
      <c r="AK1099" s="107"/>
      <c r="AL1099" s="107"/>
      <c r="AM1099" s="107"/>
      <c r="AN1099" s="107"/>
      <c r="AO1099" s="107"/>
      <c r="AP1099" s="107"/>
      <c r="AQ1099" s="107"/>
      <c r="AR1099" s="107"/>
      <c r="AS1099" s="107"/>
      <c r="AT1099" s="107"/>
      <c r="AU1099" s="107"/>
      <c r="AV1099" s="107"/>
      <c r="AW1099" s="107"/>
      <c r="AX1099" s="107"/>
    </row>
    <row r="1100">
      <c r="A1100" s="61"/>
      <c r="B1100" s="61"/>
      <c r="C1100" s="61"/>
      <c r="D1100" s="135"/>
      <c r="E1100" s="529" t="s">
        <v>2691</v>
      </c>
      <c r="F1100" s="125"/>
      <c r="G1100" s="125"/>
      <c r="H1100" s="125"/>
      <c r="I1100" s="125"/>
      <c r="J1100" s="125"/>
      <c r="K1100" s="125"/>
      <c r="L1100" s="61"/>
      <c r="M1100" s="61"/>
      <c r="N1100" s="61"/>
      <c r="O1100" s="125"/>
      <c r="P1100" s="152"/>
      <c r="Q1100" s="152"/>
      <c r="R1100" s="152"/>
      <c r="S1100" s="151"/>
      <c r="T1100" s="152"/>
      <c r="U1100" s="152"/>
      <c r="V1100" s="152"/>
      <c r="W1100" s="148"/>
      <c r="X1100" s="152"/>
      <c r="Y1100" s="152"/>
      <c r="Z1100" s="152"/>
      <c r="AA1100" s="152"/>
      <c r="AB1100" s="152"/>
      <c r="AC1100" s="152"/>
      <c r="AD1100" s="152"/>
      <c r="AE1100" s="152"/>
      <c r="AF1100" s="152"/>
      <c r="AG1100" s="152"/>
      <c r="AH1100" s="152"/>
      <c r="AI1100" s="107"/>
      <c r="AJ1100" s="107"/>
      <c r="AK1100" s="107"/>
      <c r="AL1100" s="107"/>
      <c r="AM1100" s="107"/>
      <c r="AN1100" s="107"/>
      <c r="AO1100" s="107"/>
      <c r="AP1100" s="107"/>
      <c r="AQ1100" s="107"/>
      <c r="AR1100" s="107"/>
      <c r="AS1100" s="107"/>
      <c r="AT1100" s="107"/>
      <c r="AU1100" s="107"/>
      <c r="AV1100" s="107"/>
      <c r="AW1100" s="107"/>
      <c r="AX1100" s="107"/>
    </row>
    <row r="1101">
      <c r="A1101" s="61"/>
      <c r="B1101" s="61"/>
      <c r="C1101" s="61"/>
      <c r="D1101" s="148" t="s">
        <v>2692</v>
      </c>
      <c r="E1101" s="148"/>
      <c r="F1101" s="125"/>
      <c r="G1101" s="125"/>
      <c r="H1101" s="125"/>
      <c r="I1101" s="125"/>
      <c r="J1101" s="125"/>
      <c r="K1101" s="125"/>
      <c r="L1101" s="61"/>
      <c r="M1101" s="61"/>
      <c r="N1101" s="61"/>
      <c r="O1101" s="125"/>
      <c r="P1101" s="152"/>
      <c r="Q1101" s="152"/>
      <c r="R1101" s="152"/>
      <c r="S1101" s="151"/>
      <c r="T1101" s="152"/>
      <c r="U1101" s="152"/>
      <c r="V1101" s="152"/>
      <c r="W1101" s="148"/>
      <c r="X1101" s="152"/>
      <c r="Y1101" s="152"/>
      <c r="Z1101" s="152"/>
      <c r="AA1101" s="152"/>
      <c r="AB1101" s="152"/>
      <c r="AC1101" s="152"/>
      <c r="AD1101" s="152"/>
      <c r="AE1101" s="152"/>
      <c r="AF1101" s="152"/>
      <c r="AG1101" s="152"/>
      <c r="AH1101" s="152"/>
      <c r="AI1101" s="107"/>
      <c r="AJ1101" s="107"/>
      <c r="AK1101" s="107"/>
      <c r="AL1101" s="107"/>
      <c r="AM1101" s="107"/>
      <c r="AN1101" s="107"/>
      <c r="AO1101" s="107"/>
      <c r="AP1101" s="107"/>
      <c r="AQ1101" s="107"/>
      <c r="AR1101" s="107"/>
      <c r="AS1101" s="107"/>
      <c r="AT1101" s="107"/>
      <c r="AU1101" s="107"/>
      <c r="AV1101" s="107"/>
      <c r="AW1101" s="107"/>
      <c r="AX1101" s="107"/>
    </row>
    <row r="1102">
      <c r="A1102" s="61"/>
      <c r="B1102" s="61"/>
      <c r="C1102" s="61"/>
      <c r="D1102" s="449" t="s">
        <v>2014</v>
      </c>
      <c r="E1102" s="148" t="s">
        <v>2554</v>
      </c>
      <c r="F1102" s="125"/>
      <c r="G1102" s="125"/>
      <c r="H1102" s="125"/>
      <c r="I1102" s="125"/>
      <c r="J1102" s="125"/>
      <c r="K1102" s="125"/>
      <c r="L1102" s="61"/>
      <c r="M1102" s="61"/>
      <c r="N1102" s="61"/>
      <c r="O1102" s="125"/>
      <c r="P1102" s="152"/>
      <c r="Q1102" s="152"/>
      <c r="R1102" s="152"/>
      <c r="S1102" s="151"/>
      <c r="T1102" s="152"/>
      <c r="U1102" s="152"/>
      <c r="V1102" s="152"/>
      <c r="W1102" s="148"/>
      <c r="X1102" s="152"/>
      <c r="Y1102" s="152"/>
      <c r="Z1102" s="152"/>
      <c r="AA1102" s="152"/>
      <c r="AB1102" s="152"/>
      <c r="AC1102" s="152"/>
      <c r="AD1102" s="152"/>
      <c r="AE1102" s="152"/>
      <c r="AF1102" s="152"/>
      <c r="AG1102" s="152"/>
      <c r="AH1102" s="152"/>
      <c r="AI1102" s="107"/>
      <c r="AJ1102" s="107"/>
      <c r="AK1102" s="107"/>
      <c r="AL1102" s="107"/>
      <c r="AM1102" s="107"/>
      <c r="AN1102" s="107"/>
      <c r="AO1102" s="107"/>
      <c r="AP1102" s="107"/>
      <c r="AQ1102" s="107"/>
      <c r="AR1102" s="107"/>
      <c r="AS1102" s="107"/>
      <c r="AT1102" s="107"/>
      <c r="AU1102" s="107"/>
      <c r="AV1102" s="107"/>
      <c r="AW1102" s="107"/>
      <c r="AX1102" s="107"/>
    </row>
    <row r="1103">
      <c r="A1103" s="61"/>
      <c r="B1103" s="61"/>
      <c r="C1103" s="61"/>
      <c r="D1103" s="135"/>
      <c r="E1103" s="148" t="s">
        <v>2693</v>
      </c>
      <c r="F1103" s="125"/>
      <c r="G1103" s="125"/>
      <c r="H1103" s="125"/>
      <c r="I1103" s="125"/>
      <c r="J1103" s="125"/>
      <c r="K1103" s="125"/>
      <c r="L1103" s="61"/>
      <c r="M1103" s="61"/>
      <c r="N1103" s="61"/>
      <c r="O1103" s="125"/>
      <c r="P1103" s="152"/>
      <c r="Q1103" s="152"/>
      <c r="R1103" s="152"/>
      <c r="S1103" s="151"/>
      <c r="T1103" s="152"/>
      <c r="U1103" s="152"/>
      <c r="V1103" s="152"/>
      <c r="W1103" s="148"/>
      <c r="X1103" s="152"/>
      <c r="Y1103" s="152"/>
      <c r="Z1103" s="152"/>
      <c r="AA1103" s="152"/>
      <c r="AB1103" s="152"/>
      <c r="AC1103" s="152"/>
      <c r="AD1103" s="152"/>
      <c r="AE1103" s="152"/>
      <c r="AF1103" s="152"/>
      <c r="AG1103" s="152"/>
      <c r="AH1103" s="152"/>
      <c r="AI1103" s="107"/>
      <c r="AJ1103" s="107"/>
      <c r="AK1103" s="107"/>
      <c r="AL1103" s="107"/>
      <c r="AM1103" s="107"/>
      <c r="AN1103" s="107"/>
      <c r="AO1103" s="107"/>
      <c r="AP1103" s="107"/>
      <c r="AQ1103" s="107"/>
      <c r="AR1103" s="107"/>
      <c r="AS1103" s="107"/>
      <c r="AT1103" s="107"/>
      <c r="AU1103" s="107"/>
      <c r="AV1103" s="107"/>
      <c r="AW1103" s="107"/>
      <c r="AX1103" s="107"/>
    </row>
    <row r="1104">
      <c r="A1104" s="61"/>
      <c r="B1104" s="61"/>
      <c r="C1104" s="61"/>
      <c r="D1104" s="148" t="s">
        <v>2694</v>
      </c>
      <c r="E1104" s="148"/>
      <c r="F1104" s="125"/>
      <c r="G1104" s="125"/>
      <c r="H1104" s="125"/>
      <c r="I1104" s="125"/>
      <c r="J1104" s="125"/>
      <c r="K1104" s="125"/>
      <c r="L1104" s="61"/>
      <c r="M1104" s="61"/>
      <c r="N1104" s="61"/>
      <c r="O1104" s="125"/>
      <c r="P1104" s="152"/>
      <c r="Q1104" s="152"/>
      <c r="R1104" s="152"/>
      <c r="S1104" s="151"/>
      <c r="T1104" s="152"/>
      <c r="U1104" s="152"/>
      <c r="V1104" s="152"/>
      <c r="W1104" s="148"/>
      <c r="X1104" s="152"/>
      <c r="Y1104" s="152"/>
      <c r="Z1104" s="152"/>
      <c r="AA1104" s="152"/>
      <c r="AB1104" s="152"/>
      <c r="AC1104" s="152"/>
      <c r="AD1104" s="152"/>
      <c r="AE1104" s="152"/>
      <c r="AF1104" s="152"/>
      <c r="AG1104" s="152"/>
      <c r="AH1104" s="152"/>
      <c r="AI1104" s="107"/>
      <c r="AJ1104" s="107"/>
      <c r="AK1104" s="107"/>
      <c r="AL1104" s="107"/>
      <c r="AM1104" s="107"/>
      <c r="AN1104" s="107"/>
      <c r="AO1104" s="107"/>
      <c r="AP1104" s="107"/>
      <c r="AQ1104" s="107"/>
      <c r="AR1104" s="107"/>
      <c r="AS1104" s="107"/>
      <c r="AT1104" s="107"/>
      <c r="AU1104" s="107"/>
      <c r="AV1104" s="107"/>
      <c r="AW1104" s="107"/>
      <c r="AX1104" s="107"/>
    </row>
    <row r="1105">
      <c r="A1105" s="62"/>
      <c r="B1105" s="61"/>
      <c r="C1105" s="62"/>
      <c r="D1105" s="148" t="s">
        <v>2016</v>
      </c>
      <c r="E1105" s="148"/>
      <c r="F1105" s="135"/>
      <c r="G1105" s="135"/>
      <c r="H1105" s="135"/>
      <c r="I1105" s="135"/>
      <c r="J1105" s="135"/>
      <c r="K1105" s="135"/>
      <c r="L1105" s="62"/>
      <c r="M1105" s="62"/>
      <c r="N1105" s="62"/>
      <c r="O1105" s="135"/>
      <c r="P1105" s="152"/>
      <c r="Q1105" s="152"/>
      <c r="R1105" s="152"/>
      <c r="S1105" s="151"/>
      <c r="T1105" s="152"/>
      <c r="U1105" s="152"/>
      <c r="V1105" s="152"/>
      <c r="W1105" s="148"/>
      <c r="X1105" s="152"/>
      <c r="Y1105" s="152"/>
      <c r="Z1105" s="152"/>
      <c r="AA1105" s="152"/>
      <c r="AB1105" s="152"/>
      <c r="AC1105" s="152"/>
      <c r="AD1105" s="152"/>
      <c r="AE1105" s="152"/>
      <c r="AF1105" s="152"/>
      <c r="AG1105" s="152"/>
      <c r="AH1105" s="152"/>
      <c r="AI1105" s="107"/>
      <c r="AJ1105" s="107"/>
      <c r="AK1105" s="107"/>
      <c r="AL1105" s="107"/>
      <c r="AM1105" s="107"/>
      <c r="AN1105" s="107"/>
      <c r="AO1105" s="107"/>
      <c r="AP1105" s="107"/>
      <c r="AQ1105" s="107"/>
      <c r="AR1105" s="107"/>
      <c r="AS1105" s="107"/>
      <c r="AT1105" s="107"/>
      <c r="AU1105" s="107"/>
      <c r="AV1105" s="107"/>
      <c r="AW1105" s="107"/>
      <c r="AX1105" s="107"/>
    </row>
    <row r="1106">
      <c r="A1106" s="422"/>
      <c r="B1106" s="61"/>
      <c r="C1106" s="157" t="s">
        <v>2464</v>
      </c>
      <c r="D1106" s="148" t="s">
        <v>2687</v>
      </c>
      <c r="E1106" s="148"/>
      <c r="F1106" s="449" t="s">
        <v>2460</v>
      </c>
      <c r="G1106" s="449" t="s">
        <v>2754</v>
      </c>
      <c r="H1106" s="449" t="s">
        <v>2027</v>
      </c>
      <c r="I1106" s="449" t="s">
        <v>2461</v>
      </c>
      <c r="J1106" s="449"/>
      <c r="K1106" s="449" t="s">
        <v>2469</v>
      </c>
      <c r="L1106" s="157" t="s">
        <v>237</v>
      </c>
      <c r="M1106" s="157" t="s">
        <v>197</v>
      </c>
      <c r="N1106" s="183" t="s">
        <v>2030</v>
      </c>
      <c r="O1106" s="449" t="s">
        <v>2364</v>
      </c>
      <c r="P1106" s="152"/>
      <c r="Q1106" s="152"/>
      <c r="R1106" s="152"/>
      <c r="S1106" s="151"/>
      <c r="T1106" s="152"/>
      <c r="U1106" s="152"/>
      <c r="V1106" s="152"/>
      <c r="W1106" s="148"/>
      <c r="X1106" s="152"/>
      <c r="Y1106" s="152"/>
      <c r="Z1106" s="152"/>
      <c r="AA1106" s="152"/>
      <c r="AB1106" s="152"/>
      <c r="AC1106" s="152"/>
      <c r="AD1106" s="152"/>
      <c r="AE1106" s="152"/>
      <c r="AF1106" s="152"/>
      <c r="AG1106" s="152"/>
      <c r="AH1106" s="152"/>
      <c r="AI1106" s="107"/>
      <c r="AJ1106" s="107"/>
      <c r="AK1106" s="107"/>
      <c r="AL1106" s="107"/>
      <c r="AM1106" s="107"/>
      <c r="AN1106" s="107"/>
      <c r="AO1106" s="107"/>
      <c r="AP1106" s="107"/>
      <c r="AQ1106" s="107"/>
      <c r="AR1106" s="107"/>
      <c r="AS1106" s="107"/>
      <c r="AT1106" s="107"/>
      <c r="AU1106" s="107"/>
      <c r="AV1106" s="107"/>
      <c r="AW1106" s="107"/>
      <c r="AX1106" s="107"/>
    </row>
    <row r="1107">
      <c r="A1107" s="61"/>
      <c r="B1107" s="61"/>
      <c r="C1107" s="61"/>
      <c r="D1107" s="148" t="s">
        <v>2689</v>
      </c>
      <c r="E1107" s="148"/>
      <c r="F1107" s="125"/>
      <c r="G1107" s="125"/>
      <c r="H1107" s="125"/>
      <c r="I1107" s="125"/>
      <c r="J1107" s="125"/>
      <c r="K1107" s="125"/>
      <c r="L1107" s="61"/>
      <c r="M1107" s="61"/>
      <c r="N1107" s="61"/>
      <c r="O1107" s="125"/>
      <c r="P1107" s="152"/>
      <c r="Q1107" s="152"/>
      <c r="R1107" s="152"/>
      <c r="S1107" s="151"/>
      <c r="T1107" s="152"/>
      <c r="U1107" s="152"/>
      <c r="V1107" s="152"/>
      <c r="W1107" s="148"/>
      <c r="X1107" s="152"/>
      <c r="Y1107" s="152"/>
      <c r="Z1107" s="152"/>
      <c r="AA1107" s="152"/>
      <c r="AB1107" s="152"/>
      <c r="AC1107" s="152"/>
      <c r="AD1107" s="152"/>
      <c r="AE1107" s="152"/>
      <c r="AF1107" s="152"/>
      <c r="AG1107" s="152"/>
      <c r="AH1107" s="152"/>
      <c r="AI1107" s="107"/>
      <c r="AJ1107" s="107"/>
      <c r="AK1107" s="107"/>
      <c r="AL1107" s="107"/>
      <c r="AM1107" s="107"/>
      <c r="AN1107" s="107"/>
      <c r="AO1107" s="107"/>
      <c r="AP1107" s="107"/>
      <c r="AQ1107" s="107"/>
      <c r="AR1107" s="107"/>
      <c r="AS1107" s="107"/>
      <c r="AT1107" s="107"/>
      <c r="AU1107" s="107"/>
      <c r="AV1107" s="107"/>
      <c r="AW1107" s="107"/>
      <c r="AX1107" s="107"/>
    </row>
    <row r="1108">
      <c r="A1108" s="61"/>
      <c r="B1108" s="61"/>
      <c r="C1108" s="61"/>
      <c r="D1108" s="551" t="s">
        <v>2690</v>
      </c>
      <c r="E1108" s="529" t="s">
        <v>2551</v>
      </c>
      <c r="F1108" s="125"/>
      <c r="G1108" s="125"/>
      <c r="H1108" s="125"/>
      <c r="I1108" s="125"/>
      <c r="J1108" s="125"/>
      <c r="K1108" s="125"/>
      <c r="L1108" s="61"/>
      <c r="M1108" s="61"/>
      <c r="N1108" s="61"/>
      <c r="O1108" s="125"/>
      <c r="P1108" s="152"/>
      <c r="Q1108" s="152"/>
      <c r="R1108" s="152"/>
      <c r="S1108" s="151"/>
      <c r="T1108" s="152"/>
      <c r="U1108" s="152"/>
      <c r="V1108" s="152"/>
      <c r="W1108" s="148"/>
      <c r="X1108" s="152"/>
      <c r="Y1108" s="152"/>
      <c r="Z1108" s="152"/>
      <c r="AA1108" s="152"/>
      <c r="AB1108" s="152"/>
      <c r="AC1108" s="152"/>
      <c r="AD1108" s="152"/>
      <c r="AE1108" s="152"/>
      <c r="AF1108" s="152"/>
      <c r="AG1108" s="152"/>
      <c r="AH1108" s="152"/>
      <c r="AI1108" s="107"/>
      <c r="AJ1108" s="107"/>
      <c r="AK1108" s="107"/>
      <c r="AL1108" s="107"/>
      <c r="AM1108" s="107"/>
      <c r="AN1108" s="107"/>
      <c r="AO1108" s="107"/>
      <c r="AP1108" s="107"/>
      <c r="AQ1108" s="107"/>
      <c r="AR1108" s="107"/>
      <c r="AS1108" s="107"/>
      <c r="AT1108" s="107"/>
      <c r="AU1108" s="107"/>
      <c r="AV1108" s="107"/>
      <c r="AW1108" s="107"/>
      <c r="AX1108" s="107"/>
    </row>
    <row r="1109">
      <c r="A1109" s="61"/>
      <c r="B1109" s="61"/>
      <c r="C1109" s="61"/>
      <c r="D1109" s="135"/>
      <c r="E1109" s="529" t="s">
        <v>2691</v>
      </c>
      <c r="F1109" s="125"/>
      <c r="G1109" s="125"/>
      <c r="H1109" s="125"/>
      <c r="I1109" s="125"/>
      <c r="J1109" s="125"/>
      <c r="K1109" s="125"/>
      <c r="L1109" s="61"/>
      <c r="M1109" s="61"/>
      <c r="N1109" s="61"/>
      <c r="O1109" s="125"/>
      <c r="P1109" s="152"/>
      <c r="Q1109" s="152"/>
      <c r="R1109" s="152"/>
      <c r="S1109" s="151"/>
      <c r="T1109" s="152"/>
      <c r="U1109" s="152"/>
      <c r="V1109" s="152"/>
      <c r="W1109" s="148"/>
      <c r="X1109" s="152"/>
      <c r="Y1109" s="152"/>
      <c r="Z1109" s="152"/>
      <c r="AA1109" s="152"/>
      <c r="AB1109" s="152"/>
      <c r="AC1109" s="152"/>
      <c r="AD1109" s="152"/>
      <c r="AE1109" s="152"/>
      <c r="AF1109" s="152"/>
      <c r="AG1109" s="152"/>
      <c r="AH1109" s="152"/>
      <c r="AI1109" s="107"/>
      <c r="AJ1109" s="107"/>
      <c r="AK1109" s="107"/>
      <c r="AL1109" s="107"/>
      <c r="AM1109" s="107"/>
      <c r="AN1109" s="107"/>
      <c r="AO1109" s="107"/>
      <c r="AP1109" s="107"/>
      <c r="AQ1109" s="107"/>
      <c r="AR1109" s="107"/>
      <c r="AS1109" s="107"/>
      <c r="AT1109" s="107"/>
      <c r="AU1109" s="107"/>
      <c r="AV1109" s="107"/>
      <c r="AW1109" s="107"/>
      <c r="AX1109" s="107"/>
    </row>
    <row r="1110">
      <c r="A1110" s="61"/>
      <c r="B1110" s="61"/>
      <c r="C1110" s="61"/>
      <c r="D1110" s="148" t="s">
        <v>2692</v>
      </c>
      <c r="E1110" s="148"/>
      <c r="F1110" s="125"/>
      <c r="G1110" s="125"/>
      <c r="H1110" s="125"/>
      <c r="I1110" s="125"/>
      <c r="J1110" s="125"/>
      <c r="K1110" s="125"/>
      <c r="L1110" s="61"/>
      <c r="M1110" s="61"/>
      <c r="N1110" s="61"/>
      <c r="O1110" s="125"/>
      <c r="P1110" s="152"/>
      <c r="Q1110" s="152"/>
      <c r="R1110" s="152"/>
      <c r="S1110" s="151"/>
      <c r="T1110" s="152"/>
      <c r="U1110" s="152"/>
      <c r="V1110" s="152"/>
      <c r="W1110" s="148"/>
      <c r="X1110" s="152"/>
      <c r="Y1110" s="152"/>
      <c r="Z1110" s="152"/>
      <c r="AA1110" s="152"/>
      <c r="AB1110" s="152"/>
      <c r="AC1110" s="152"/>
      <c r="AD1110" s="152"/>
      <c r="AE1110" s="152"/>
      <c r="AF1110" s="152"/>
      <c r="AG1110" s="152"/>
      <c r="AH1110" s="152"/>
      <c r="AI1110" s="107"/>
      <c r="AJ1110" s="107"/>
      <c r="AK1110" s="107"/>
      <c r="AL1110" s="107"/>
      <c r="AM1110" s="107"/>
      <c r="AN1110" s="107"/>
      <c r="AO1110" s="107"/>
      <c r="AP1110" s="107"/>
      <c r="AQ1110" s="107"/>
      <c r="AR1110" s="107"/>
      <c r="AS1110" s="107"/>
      <c r="AT1110" s="107"/>
      <c r="AU1110" s="107"/>
      <c r="AV1110" s="107"/>
      <c r="AW1110" s="107"/>
      <c r="AX1110" s="107"/>
    </row>
    <row r="1111">
      <c r="A1111" s="61"/>
      <c r="B1111" s="61"/>
      <c r="C1111" s="61"/>
      <c r="D1111" s="449" t="s">
        <v>2014</v>
      </c>
      <c r="E1111" s="148" t="s">
        <v>2554</v>
      </c>
      <c r="F1111" s="125"/>
      <c r="G1111" s="125"/>
      <c r="H1111" s="125"/>
      <c r="I1111" s="125"/>
      <c r="J1111" s="125"/>
      <c r="K1111" s="125"/>
      <c r="L1111" s="61"/>
      <c r="M1111" s="61"/>
      <c r="N1111" s="61"/>
      <c r="O1111" s="125"/>
      <c r="P1111" s="152"/>
      <c r="Q1111" s="152"/>
      <c r="R1111" s="152"/>
      <c r="S1111" s="151"/>
      <c r="T1111" s="152"/>
      <c r="U1111" s="152"/>
      <c r="V1111" s="152"/>
      <c r="W1111" s="148"/>
      <c r="X1111" s="152"/>
      <c r="Y1111" s="152"/>
      <c r="Z1111" s="152"/>
      <c r="AA1111" s="152"/>
      <c r="AB1111" s="152"/>
      <c r="AC1111" s="152"/>
      <c r="AD1111" s="152"/>
      <c r="AE1111" s="152"/>
      <c r="AF1111" s="152"/>
      <c r="AG1111" s="152"/>
      <c r="AH1111" s="152"/>
      <c r="AI1111" s="107"/>
      <c r="AJ1111" s="107"/>
      <c r="AK1111" s="107"/>
      <c r="AL1111" s="107"/>
      <c r="AM1111" s="107"/>
      <c r="AN1111" s="107"/>
      <c r="AO1111" s="107"/>
      <c r="AP1111" s="107"/>
      <c r="AQ1111" s="107"/>
      <c r="AR1111" s="107"/>
      <c r="AS1111" s="107"/>
      <c r="AT1111" s="107"/>
      <c r="AU1111" s="107"/>
      <c r="AV1111" s="107"/>
      <c r="AW1111" s="107"/>
      <c r="AX1111" s="107"/>
    </row>
    <row r="1112">
      <c r="A1112" s="61"/>
      <c r="B1112" s="61"/>
      <c r="C1112" s="61"/>
      <c r="D1112" s="135"/>
      <c r="E1112" s="148" t="s">
        <v>2693</v>
      </c>
      <c r="F1112" s="125"/>
      <c r="G1112" s="125"/>
      <c r="H1112" s="125"/>
      <c r="I1112" s="125"/>
      <c r="J1112" s="125"/>
      <c r="K1112" s="125"/>
      <c r="L1112" s="61"/>
      <c r="M1112" s="61"/>
      <c r="N1112" s="61"/>
      <c r="O1112" s="125"/>
      <c r="P1112" s="152"/>
      <c r="Q1112" s="152"/>
      <c r="R1112" s="152"/>
      <c r="S1112" s="151"/>
      <c r="T1112" s="152"/>
      <c r="U1112" s="152"/>
      <c r="V1112" s="152"/>
      <c r="W1112" s="148"/>
      <c r="X1112" s="152"/>
      <c r="Y1112" s="152"/>
      <c r="Z1112" s="152"/>
      <c r="AA1112" s="152"/>
      <c r="AB1112" s="152"/>
      <c r="AC1112" s="152"/>
      <c r="AD1112" s="152"/>
      <c r="AE1112" s="152"/>
      <c r="AF1112" s="152"/>
      <c r="AG1112" s="152"/>
      <c r="AH1112" s="152"/>
      <c r="AI1112" s="107"/>
      <c r="AJ1112" s="107"/>
      <c r="AK1112" s="107"/>
      <c r="AL1112" s="107"/>
      <c r="AM1112" s="107"/>
      <c r="AN1112" s="107"/>
      <c r="AO1112" s="107"/>
      <c r="AP1112" s="107"/>
      <c r="AQ1112" s="107"/>
      <c r="AR1112" s="107"/>
      <c r="AS1112" s="107"/>
      <c r="AT1112" s="107"/>
      <c r="AU1112" s="107"/>
      <c r="AV1112" s="107"/>
      <c r="AW1112" s="107"/>
      <c r="AX1112" s="107"/>
    </row>
    <row r="1113">
      <c r="A1113" s="61"/>
      <c r="B1113" s="61"/>
      <c r="C1113" s="61"/>
      <c r="D1113" s="148" t="s">
        <v>2694</v>
      </c>
      <c r="E1113" s="148"/>
      <c r="F1113" s="125"/>
      <c r="G1113" s="125"/>
      <c r="H1113" s="125"/>
      <c r="I1113" s="125"/>
      <c r="J1113" s="125"/>
      <c r="K1113" s="125"/>
      <c r="L1113" s="61"/>
      <c r="M1113" s="61"/>
      <c r="N1113" s="61"/>
      <c r="O1113" s="125"/>
      <c r="P1113" s="152"/>
      <c r="Q1113" s="152"/>
      <c r="R1113" s="152"/>
      <c r="S1113" s="151"/>
      <c r="T1113" s="152"/>
      <c r="U1113" s="152"/>
      <c r="V1113" s="152"/>
      <c r="W1113" s="148"/>
      <c r="X1113" s="152"/>
      <c r="Y1113" s="152"/>
      <c r="Z1113" s="152"/>
      <c r="AA1113" s="152"/>
      <c r="AB1113" s="152"/>
      <c r="AC1113" s="152"/>
      <c r="AD1113" s="152"/>
      <c r="AE1113" s="152"/>
      <c r="AF1113" s="152"/>
      <c r="AG1113" s="152"/>
      <c r="AH1113" s="152"/>
      <c r="AI1113" s="107"/>
      <c r="AJ1113" s="107"/>
      <c r="AK1113" s="107"/>
      <c r="AL1113" s="107"/>
      <c r="AM1113" s="107"/>
      <c r="AN1113" s="107"/>
      <c r="AO1113" s="107"/>
      <c r="AP1113" s="107"/>
      <c r="AQ1113" s="107"/>
      <c r="AR1113" s="107"/>
      <c r="AS1113" s="107"/>
      <c r="AT1113" s="107"/>
      <c r="AU1113" s="107"/>
      <c r="AV1113" s="107"/>
      <c r="AW1113" s="107"/>
      <c r="AX1113" s="107"/>
    </row>
    <row r="1114">
      <c r="A1114" s="62"/>
      <c r="B1114" s="61"/>
      <c r="C1114" s="62"/>
      <c r="D1114" s="148" t="s">
        <v>2016</v>
      </c>
      <c r="E1114" s="148"/>
      <c r="F1114" s="135"/>
      <c r="G1114" s="135"/>
      <c r="H1114" s="135"/>
      <c r="I1114" s="135"/>
      <c r="J1114" s="135"/>
      <c r="K1114" s="135"/>
      <c r="L1114" s="62"/>
      <c r="M1114" s="62"/>
      <c r="N1114" s="62"/>
      <c r="O1114" s="135"/>
      <c r="P1114" s="152"/>
      <c r="Q1114" s="152"/>
      <c r="R1114" s="152"/>
      <c r="S1114" s="151"/>
      <c r="T1114" s="152"/>
      <c r="U1114" s="152"/>
      <c r="V1114" s="152"/>
      <c r="W1114" s="148"/>
      <c r="X1114" s="152"/>
      <c r="Y1114" s="152"/>
      <c r="Z1114" s="152"/>
      <c r="AA1114" s="152"/>
      <c r="AB1114" s="152"/>
      <c r="AC1114" s="152"/>
      <c r="AD1114" s="152"/>
      <c r="AE1114" s="152"/>
      <c r="AF1114" s="152"/>
      <c r="AG1114" s="152"/>
      <c r="AH1114" s="152"/>
      <c r="AI1114" s="107"/>
      <c r="AJ1114" s="107"/>
      <c r="AK1114" s="107"/>
      <c r="AL1114" s="107"/>
      <c r="AM1114" s="107"/>
      <c r="AN1114" s="107"/>
      <c r="AO1114" s="107"/>
      <c r="AP1114" s="107"/>
      <c r="AQ1114" s="107"/>
      <c r="AR1114" s="107"/>
      <c r="AS1114" s="107"/>
      <c r="AT1114" s="107"/>
      <c r="AU1114" s="107"/>
      <c r="AV1114" s="107"/>
      <c r="AW1114" s="107"/>
      <c r="AX1114" s="107"/>
    </row>
    <row r="1115">
      <c r="A1115" s="422"/>
      <c r="B1115" s="61"/>
      <c r="C1115" s="157" t="s">
        <v>2471</v>
      </c>
      <c r="D1115" s="148" t="s">
        <v>2687</v>
      </c>
      <c r="E1115" s="148"/>
      <c r="F1115" s="449" t="s">
        <v>2460</v>
      </c>
      <c r="G1115" s="449" t="s">
        <v>2754</v>
      </c>
      <c r="H1115" s="449" t="s">
        <v>2027</v>
      </c>
      <c r="I1115" s="449" t="s">
        <v>2461</v>
      </c>
      <c r="J1115" s="449"/>
      <c r="K1115" s="449" t="s">
        <v>2475</v>
      </c>
      <c r="L1115" s="157" t="s">
        <v>237</v>
      </c>
      <c r="M1115" s="157" t="s">
        <v>197</v>
      </c>
      <c r="N1115" s="183" t="s">
        <v>2030</v>
      </c>
      <c r="O1115" s="449" t="s">
        <v>2364</v>
      </c>
      <c r="P1115" s="152"/>
      <c r="Q1115" s="152"/>
      <c r="R1115" s="152"/>
      <c r="S1115" s="151"/>
      <c r="T1115" s="152"/>
      <c r="U1115" s="152"/>
      <c r="V1115" s="152"/>
      <c r="W1115" s="148"/>
      <c r="X1115" s="152"/>
      <c r="Y1115" s="152"/>
      <c r="Z1115" s="152"/>
      <c r="AA1115" s="152"/>
      <c r="AB1115" s="152"/>
      <c r="AC1115" s="152"/>
      <c r="AD1115" s="152"/>
      <c r="AE1115" s="152"/>
      <c r="AF1115" s="152"/>
      <c r="AG1115" s="152"/>
      <c r="AH1115" s="152"/>
      <c r="AI1115" s="107"/>
      <c r="AJ1115" s="107"/>
      <c r="AK1115" s="107"/>
      <c r="AL1115" s="107"/>
      <c r="AM1115" s="107"/>
      <c r="AN1115" s="107"/>
      <c r="AO1115" s="107"/>
      <c r="AP1115" s="107"/>
      <c r="AQ1115" s="107"/>
      <c r="AR1115" s="107"/>
      <c r="AS1115" s="107"/>
      <c r="AT1115" s="107"/>
      <c r="AU1115" s="107"/>
      <c r="AV1115" s="107"/>
      <c r="AW1115" s="107"/>
      <c r="AX1115" s="107"/>
    </row>
    <row r="1116">
      <c r="A1116" s="61"/>
      <c r="B1116" s="61"/>
      <c r="C1116" s="61"/>
      <c r="D1116" s="148" t="s">
        <v>2689</v>
      </c>
      <c r="E1116" s="148"/>
      <c r="F1116" s="125"/>
      <c r="G1116" s="125"/>
      <c r="H1116" s="125"/>
      <c r="I1116" s="125"/>
      <c r="J1116" s="125"/>
      <c r="K1116" s="125"/>
      <c r="L1116" s="61"/>
      <c r="M1116" s="61"/>
      <c r="N1116" s="61"/>
      <c r="O1116" s="125"/>
      <c r="P1116" s="152"/>
      <c r="Q1116" s="152"/>
      <c r="R1116" s="152"/>
      <c r="S1116" s="151"/>
      <c r="T1116" s="152"/>
      <c r="U1116" s="152"/>
      <c r="V1116" s="152"/>
      <c r="W1116" s="148"/>
      <c r="X1116" s="152"/>
      <c r="Y1116" s="152"/>
      <c r="Z1116" s="152"/>
      <c r="AA1116" s="152"/>
      <c r="AB1116" s="152"/>
      <c r="AC1116" s="152"/>
      <c r="AD1116" s="152"/>
      <c r="AE1116" s="152"/>
      <c r="AF1116" s="152"/>
      <c r="AG1116" s="152"/>
      <c r="AH1116" s="152"/>
      <c r="AI1116" s="107"/>
      <c r="AJ1116" s="107"/>
      <c r="AK1116" s="107"/>
      <c r="AL1116" s="107"/>
      <c r="AM1116" s="107"/>
      <c r="AN1116" s="107"/>
      <c r="AO1116" s="107"/>
      <c r="AP1116" s="107"/>
      <c r="AQ1116" s="107"/>
      <c r="AR1116" s="107"/>
      <c r="AS1116" s="107"/>
      <c r="AT1116" s="107"/>
      <c r="AU1116" s="107"/>
      <c r="AV1116" s="107"/>
      <c r="AW1116" s="107"/>
      <c r="AX1116" s="107"/>
    </row>
    <row r="1117">
      <c r="A1117" s="61"/>
      <c r="B1117" s="61"/>
      <c r="C1117" s="61"/>
      <c r="D1117" s="551" t="s">
        <v>2690</v>
      </c>
      <c r="E1117" s="529" t="s">
        <v>2551</v>
      </c>
      <c r="F1117" s="125"/>
      <c r="G1117" s="125"/>
      <c r="H1117" s="125"/>
      <c r="I1117" s="125"/>
      <c r="J1117" s="125"/>
      <c r="K1117" s="125"/>
      <c r="L1117" s="61"/>
      <c r="M1117" s="61"/>
      <c r="N1117" s="61"/>
      <c r="O1117" s="125"/>
      <c r="P1117" s="152"/>
      <c r="Q1117" s="152"/>
      <c r="R1117" s="152"/>
      <c r="S1117" s="151"/>
      <c r="T1117" s="152"/>
      <c r="U1117" s="152"/>
      <c r="V1117" s="152"/>
      <c r="W1117" s="148"/>
      <c r="X1117" s="152"/>
      <c r="Y1117" s="152"/>
      <c r="Z1117" s="152"/>
      <c r="AA1117" s="152"/>
      <c r="AB1117" s="152"/>
      <c r="AC1117" s="152"/>
      <c r="AD1117" s="152"/>
      <c r="AE1117" s="152"/>
      <c r="AF1117" s="152"/>
      <c r="AG1117" s="152"/>
      <c r="AH1117" s="152"/>
      <c r="AI1117" s="107"/>
      <c r="AJ1117" s="107"/>
      <c r="AK1117" s="107"/>
      <c r="AL1117" s="107"/>
      <c r="AM1117" s="107"/>
      <c r="AN1117" s="107"/>
      <c r="AO1117" s="107"/>
      <c r="AP1117" s="107"/>
      <c r="AQ1117" s="107"/>
      <c r="AR1117" s="107"/>
      <c r="AS1117" s="107"/>
      <c r="AT1117" s="107"/>
      <c r="AU1117" s="107"/>
      <c r="AV1117" s="107"/>
      <c r="AW1117" s="107"/>
      <c r="AX1117" s="107"/>
    </row>
    <row r="1118">
      <c r="A1118" s="61"/>
      <c r="B1118" s="61"/>
      <c r="C1118" s="61"/>
      <c r="D1118" s="135"/>
      <c r="E1118" s="529" t="s">
        <v>2691</v>
      </c>
      <c r="F1118" s="125"/>
      <c r="G1118" s="125"/>
      <c r="H1118" s="125"/>
      <c r="I1118" s="125"/>
      <c r="J1118" s="125"/>
      <c r="K1118" s="125"/>
      <c r="L1118" s="61"/>
      <c r="M1118" s="61"/>
      <c r="N1118" s="61"/>
      <c r="O1118" s="125"/>
      <c r="P1118" s="152"/>
      <c r="Q1118" s="152"/>
      <c r="R1118" s="152"/>
      <c r="S1118" s="151"/>
      <c r="T1118" s="152"/>
      <c r="U1118" s="152"/>
      <c r="V1118" s="152"/>
      <c r="W1118" s="148"/>
      <c r="X1118" s="152"/>
      <c r="Y1118" s="152"/>
      <c r="Z1118" s="152"/>
      <c r="AA1118" s="152"/>
      <c r="AB1118" s="152"/>
      <c r="AC1118" s="152"/>
      <c r="AD1118" s="152"/>
      <c r="AE1118" s="152"/>
      <c r="AF1118" s="152"/>
      <c r="AG1118" s="152"/>
      <c r="AH1118" s="152"/>
      <c r="AI1118" s="107"/>
      <c r="AJ1118" s="107"/>
      <c r="AK1118" s="107"/>
      <c r="AL1118" s="107"/>
      <c r="AM1118" s="107"/>
      <c r="AN1118" s="107"/>
      <c r="AO1118" s="107"/>
      <c r="AP1118" s="107"/>
      <c r="AQ1118" s="107"/>
      <c r="AR1118" s="107"/>
      <c r="AS1118" s="107"/>
      <c r="AT1118" s="107"/>
      <c r="AU1118" s="107"/>
      <c r="AV1118" s="107"/>
      <c r="AW1118" s="107"/>
      <c r="AX1118" s="107"/>
    </row>
    <row r="1119">
      <c r="A1119" s="61"/>
      <c r="B1119" s="61"/>
      <c r="C1119" s="61"/>
      <c r="D1119" s="148" t="s">
        <v>2692</v>
      </c>
      <c r="E1119" s="148"/>
      <c r="F1119" s="125"/>
      <c r="G1119" s="125"/>
      <c r="H1119" s="125"/>
      <c r="I1119" s="125"/>
      <c r="J1119" s="125"/>
      <c r="K1119" s="125"/>
      <c r="L1119" s="61"/>
      <c r="M1119" s="61"/>
      <c r="N1119" s="61"/>
      <c r="O1119" s="125"/>
      <c r="P1119" s="152"/>
      <c r="Q1119" s="152"/>
      <c r="R1119" s="152"/>
      <c r="S1119" s="151"/>
      <c r="T1119" s="152"/>
      <c r="U1119" s="152"/>
      <c r="V1119" s="152"/>
      <c r="W1119" s="148"/>
      <c r="X1119" s="152"/>
      <c r="Y1119" s="152"/>
      <c r="Z1119" s="152"/>
      <c r="AA1119" s="152"/>
      <c r="AB1119" s="152"/>
      <c r="AC1119" s="152"/>
      <c r="AD1119" s="152"/>
      <c r="AE1119" s="152"/>
      <c r="AF1119" s="152"/>
      <c r="AG1119" s="152"/>
      <c r="AH1119" s="152"/>
      <c r="AI1119" s="107"/>
      <c r="AJ1119" s="107"/>
      <c r="AK1119" s="107"/>
      <c r="AL1119" s="107"/>
      <c r="AM1119" s="107"/>
      <c r="AN1119" s="107"/>
      <c r="AO1119" s="107"/>
      <c r="AP1119" s="107"/>
      <c r="AQ1119" s="107"/>
      <c r="AR1119" s="107"/>
      <c r="AS1119" s="107"/>
      <c r="AT1119" s="107"/>
      <c r="AU1119" s="107"/>
      <c r="AV1119" s="107"/>
      <c r="AW1119" s="107"/>
      <c r="AX1119" s="107"/>
    </row>
    <row r="1120">
      <c r="A1120" s="61"/>
      <c r="B1120" s="61"/>
      <c r="C1120" s="61"/>
      <c r="D1120" s="449" t="s">
        <v>2014</v>
      </c>
      <c r="E1120" s="148" t="s">
        <v>2554</v>
      </c>
      <c r="F1120" s="125"/>
      <c r="G1120" s="125"/>
      <c r="H1120" s="125"/>
      <c r="I1120" s="125"/>
      <c r="J1120" s="125"/>
      <c r="K1120" s="125"/>
      <c r="L1120" s="61"/>
      <c r="M1120" s="61"/>
      <c r="N1120" s="61"/>
      <c r="O1120" s="125"/>
      <c r="P1120" s="152"/>
      <c r="Q1120" s="152"/>
      <c r="R1120" s="152"/>
      <c r="S1120" s="151"/>
      <c r="T1120" s="152"/>
      <c r="U1120" s="152"/>
      <c r="V1120" s="152"/>
      <c r="W1120" s="148"/>
      <c r="X1120" s="152"/>
      <c r="Y1120" s="152"/>
      <c r="Z1120" s="152"/>
      <c r="AA1120" s="152"/>
      <c r="AB1120" s="152"/>
      <c r="AC1120" s="152"/>
      <c r="AD1120" s="152"/>
      <c r="AE1120" s="152"/>
      <c r="AF1120" s="152"/>
      <c r="AG1120" s="152"/>
      <c r="AH1120" s="152"/>
      <c r="AI1120" s="107"/>
      <c r="AJ1120" s="107"/>
      <c r="AK1120" s="107"/>
      <c r="AL1120" s="107"/>
      <c r="AM1120" s="107"/>
      <c r="AN1120" s="107"/>
      <c r="AO1120" s="107"/>
      <c r="AP1120" s="107"/>
      <c r="AQ1120" s="107"/>
      <c r="AR1120" s="107"/>
      <c r="AS1120" s="107"/>
      <c r="AT1120" s="107"/>
      <c r="AU1120" s="107"/>
      <c r="AV1120" s="107"/>
      <c r="AW1120" s="107"/>
      <c r="AX1120" s="107"/>
    </row>
    <row r="1121">
      <c r="A1121" s="61"/>
      <c r="B1121" s="61"/>
      <c r="C1121" s="61"/>
      <c r="D1121" s="135"/>
      <c r="E1121" s="148" t="s">
        <v>2693</v>
      </c>
      <c r="F1121" s="125"/>
      <c r="G1121" s="125"/>
      <c r="H1121" s="125"/>
      <c r="I1121" s="125"/>
      <c r="J1121" s="125"/>
      <c r="K1121" s="125"/>
      <c r="L1121" s="61"/>
      <c r="M1121" s="61"/>
      <c r="N1121" s="61"/>
      <c r="O1121" s="125"/>
      <c r="P1121" s="152"/>
      <c r="Q1121" s="152"/>
      <c r="R1121" s="152"/>
      <c r="S1121" s="151"/>
      <c r="T1121" s="152"/>
      <c r="U1121" s="152"/>
      <c r="V1121" s="152"/>
      <c r="W1121" s="148"/>
      <c r="X1121" s="152"/>
      <c r="Y1121" s="152"/>
      <c r="Z1121" s="152"/>
      <c r="AA1121" s="152"/>
      <c r="AB1121" s="152"/>
      <c r="AC1121" s="152"/>
      <c r="AD1121" s="152"/>
      <c r="AE1121" s="152"/>
      <c r="AF1121" s="152"/>
      <c r="AG1121" s="152"/>
      <c r="AH1121" s="152"/>
      <c r="AI1121" s="107"/>
      <c r="AJ1121" s="107"/>
      <c r="AK1121" s="107"/>
      <c r="AL1121" s="107"/>
      <c r="AM1121" s="107"/>
      <c r="AN1121" s="107"/>
      <c r="AO1121" s="107"/>
      <c r="AP1121" s="107"/>
      <c r="AQ1121" s="107"/>
      <c r="AR1121" s="107"/>
      <c r="AS1121" s="107"/>
      <c r="AT1121" s="107"/>
      <c r="AU1121" s="107"/>
      <c r="AV1121" s="107"/>
      <c r="AW1121" s="107"/>
      <c r="AX1121" s="107"/>
    </row>
    <row r="1122">
      <c r="A1122" s="61"/>
      <c r="B1122" s="61"/>
      <c r="C1122" s="61"/>
      <c r="D1122" s="148" t="s">
        <v>2694</v>
      </c>
      <c r="E1122" s="148"/>
      <c r="F1122" s="125"/>
      <c r="G1122" s="125"/>
      <c r="H1122" s="125"/>
      <c r="I1122" s="125"/>
      <c r="J1122" s="125"/>
      <c r="K1122" s="125"/>
      <c r="L1122" s="61"/>
      <c r="M1122" s="61"/>
      <c r="N1122" s="61"/>
      <c r="O1122" s="125"/>
      <c r="P1122" s="152"/>
      <c r="Q1122" s="152"/>
      <c r="R1122" s="152"/>
      <c r="S1122" s="151"/>
      <c r="T1122" s="152"/>
      <c r="U1122" s="152"/>
      <c r="V1122" s="152"/>
      <c r="W1122" s="148"/>
      <c r="X1122" s="152"/>
      <c r="Y1122" s="152"/>
      <c r="Z1122" s="152"/>
      <c r="AA1122" s="152"/>
      <c r="AB1122" s="152"/>
      <c r="AC1122" s="152"/>
      <c r="AD1122" s="152"/>
      <c r="AE1122" s="152"/>
      <c r="AF1122" s="152"/>
      <c r="AG1122" s="152"/>
      <c r="AH1122" s="152"/>
      <c r="AI1122" s="107"/>
      <c r="AJ1122" s="107"/>
      <c r="AK1122" s="107"/>
      <c r="AL1122" s="107"/>
      <c r="AM1122" s="107"/>
      <c r="AN1122" s="107"/>
      <c r="AO1122" s="107"/>
      <c r="AP1122" s="107"/>
      <c r="AQ1122" s="107"/>
      <c r="AR1122" s="107"/>
      <c r="AS1122" s="107"/>
      <c r="AT1122" s="107"/>
      <c r="AU1122" s="107"/>
      <c r="AV1122" s="107"/>
      <c r="AW1122" s="107"/>
      <c r="AX1122" s="107"/>
    </row>
    <row r="1123">
      <c r="A1123" s="62"/>
      <c r="B1123" s="61"/>
      <c r="C1123" s="62"/>
      <c r="D1123" s="148" t="s">
        <v>2016</v>
      </c>
      <c r="E1123" s="148"/>
      <c r="F1123" s="135"/>
      <c r="G1123" s="135"/>
      <c r="H1123" s="135"/>
      <c r="I1123" s="135"/>
      <c r="J1123" s="135"/>
      <c r="K1123" s="135"/>
      <c r="L1123" s="62"/>
      <c r="M1123" s="62"/>
      <c r="N1123" s="62"/>
      <c r="O1123" s="135"/>
      <c r="P1123" s="152"/>
      <c r="Q1123" s="152"/>
      <c r="R1123" s="152"/>
      <c r="S1123" s="151"/>
      <c r="T1123" s="152"/>
      <c r="U1123" s="152"/>
      <c r="V1123" s="152"/>
      <c r="W1123" s="148"/>
      <c r="X1123" s="152"/>
      <c r="Y1123" s="152"/>
      <c r="Z1123" s="152"/>
      <c r="AA1123" s="152"/>
      <c r="AB1123" s="152"/>
      <c r="AC1123" s="152"/>
      <c r="AD1123" s="152"/>
      <c r="AE1123" s="152"/>
      <c r="AF1123" s="152"/>
      <c r="AG1123" s="152"/>
      <c r="AH1123" s="152"/>
      <c r="AI1123" s="107"/>
      <c r="AJ1123" s="107"/>
      <c r="AK1123" s="107"/>
      <c r="AL1123" s="107"/>
      <c r="AM1123" s="107"/>
      <c r="AN1123" s="107"/>
      <c r="AO1123" s="107"/>
      <c r="AP1123" s="107"/>
      <c r="AQ1123" s="107"/>
      <c r="AR1123" s="107"/>
      <c r="AS1123" s="107"/>
      <c r="AT1123" s="107"/>
      <c r="AU1123" s="107"/>
      <c r="AV1123" s="107"/>
      <c r="AW1123" s="107"/>
      <c r="AX1123" s="107"/>
    </row>
    <row r="1124">
      <c r="A1124" s="422"/>
      <c r="B1124" s="61"/>
      <c r="C1124" s="157" t="s">
        <v>2477</v>
      </c>
      <c r="D1124" s="148" t="s">
        <v>2687</v>
      </c>
      <c r="E1124" s="148"/>
      <c r="F1124" s="449" t="s">
        <v>2460</v>
      </c>
      <c r="G1124" s="449" t="s">
        <v>2754</v>
      </c>
      <c r="H1124" s="449" t="s">
        <v>2027</v>
      </c>
      <c r="I1124" s="449" t="s">
        <v>2461</v>
      </c>
      <c r="J1124" s="449"/>
      <c r="K1124" s="449" t="s">
        <v>2480</v>
      </c>
      <c r="L1124" s="157" t="s">
        <v>237</v>
      </c>
      <c r="M1124" s="157" t="s">
        <v>197</v>
      </c>
      <c r="N1124" s="183" t="s">
        <v>2030</v>
      </c>
      <c r="O1124" s="449" t="s">
        <v>2364</v>
      </c>
      <c r="P1124" s="152"/>
      <c r="Q1124" s="152"/>
      <c r="R1124" s="152"/>
      <c r="S1124" s="151"/>
      <c r="T1124" s="152"/>
      <c r="U1124" s="152"/>
      <c r="V1124" s="152"/>
      <c r="W1124" s="148"/>
      <c r="X1124" s="152"/>
      <c r="Y1124" s="152"/>
      <c r="Z1124" s="152"/>
      <c r="AA1124" s="152"/>
      <c r="AB1124" s="152"/>
      <c r="AC1124" s="152"/>
      <c r="AD1124" s="152"/>
      <c r="AE1124" s="152"/>
      <c r="AF1124" s="152"/>
      <c r="AG1124" s="152"/>
      <c r="AH1124" s="152"/>
      <c r="AI1124" s="107"/>
      <c r="AJ1124" s="107"/>
      <c r="AK1124" s="107"/>
      <c r="AL1124" s="107"/>
      <c r="AM1124" s="107"/>
      <c r="AN1124" s="107"/>
      <c r="AO1124" s="107"/>
      <c r="AP1124" s="107"/>
      <c r="AQ1124" s="107"/>
      <c r="AR1124" s="107"/>
      <c r="AS1124" s="107"/>
      <c r="AT1124" s="107"/>
      <c r="AU1124" s="107"/>
      <c r="AV1124" s="107"/>
      <c r="AW1124" s="107"/>
      <c r="AX1124" s="107"/>
    </row>
    <row r="1125">
      <c r="A1125" s="61"/>
      <c r="B1125" s="61"/>
      <c r="C1125" s="61"/>
      <c r="D1125" s="148" t="s">
        <v>2689</v>
      </c>
      <c r="E1125" s="148"/>
      <c r="F1125" s="125"/>
      <c r="G1125" s="125"/>
      <c r="H1125" s="125"/>
      <c r="I1125" s="125"/>
      <c r="J1125" s="125"/>
      <c r="K1125" s="125"/>
      <c r="L1125" s="61"/>
      <c r="M1125" s="61"/>
      <c r="N1125" s="61"/>
      <c r="O1125" s="125"/>
      <c r="P1125" s="152"/>
      <c r="Q1125" s="152"/>
      <c r="R1125" s="152"/>
      <c r="S1125" s="151"/>
      <c r="T1125" s="152"/>
      <c r="U1125" s="152"/>
      <c r="V1125" s="152"/>
      <c r="W1125" s="148"/>
      <c r="X1125" s="152"/>
      <c r="Y1125" s="152"/>
      <c r="Z1125" s="152"/>
      <c r="AA1125" s="152"/>
      <c r="AB1125" s="152"/>
      <c r="AC1125" s="152"/>
      <c r="AD1125" s="152"/>
      <c r="AE1125" s="152"/>
      <c r="AF1125" s="152"/>
      <c r="AG1125" s="152"/>
      <c r="AH1125" s="152"/>
      <c r="AI1125" s="107"/>
      <c r="AJ1125" s="107"/>
      <c r="AK1125" s="107"/>
      <c r="AL1125" s="107"/>
      <c r="AM1125" s="107"/>
      <c r="AN1125" s="107"/>
      <c r="AO1125" s="107"/>
      <c r="AP1125" s="107"/>
      <c r="AQ1125" s="107"/>
      <c r="AR1125" s="107"/>
      <c r="AS1125" s="107"/>
      <c r="AT1125" s="107"/>
      <c r="AU1125" s="107"/>
      <c r="AV1125" s="107"/>
      <c r="AW1125" s="107"/>
      <c r="AX1125" s="107"/>
    </row>
    <row r="1126">
      <c r="A1126" s="61"/>
      <c r="B1126" s="61"/>
      <c r="C1126" s="61"/>
      <c r="D1126" s="551" t="s">
        <v>2690</v>
      </c>
      <c r="E1126" s="529" t="s">
        <v>2551</v>
      </c>
      <c r="F1126" s="125"/>
      <c r="G1126" s="125"/>
      <c r="H1126" s="125"/>
      <c r="I1126" s="125"/>
      <c r="J1126" s="125"/>
      <c r="K1126" s="125"/>
      <c r="L1126" s="61"/>
      <c r="M1126" s="61"/>
      <c r="N1126" s="61"/>
      <c r="O1126" s="125"/>
      <c r="P1126" s="152"/>
      <c r="Q1126" s="152"/>
      <c r="R1126" s="152"/>
      <c r="S1126" s="151"/>
      <c r="T1126" s="152"/>
      <c r="U1126" s="152"/>
      <c r="V1126" s="152"/>
      <c r="W1126" s="148"/>
      <c r="X1126" s="152"/>
      <c r="Y1126" s="152"/>
      <c r="Z1126" s="152"/>
      <c r="AA1126" s="152"/>
      <c r="AB1126" s="152"/>
      <c r="AC1126" s="152"/>
      <c r="AD1126" s="152"/>
      <c r="AE1126" s="152"/>
      <c r="AF1126" s="152"/>
      <c r="AG1126" s="152"/>
      <c r="AH1126" s="152"/>
      <c r="AI1126" s="107"/>
      <c r="AJ1126" s="107"/>
      <c r="AK1126" s="107"/>
      <c r="AL1126" s="107"/>
      <c r="AM1126" s="107"/>
      <c r="AN1126" s="107"/>
      <c r="AO1126" s="107"/>
      <c r="AP1126" s="107"/>
      <c r="AQ1126" s="107"/>
      <c r="AR1126" s="107"/>
      <c r="AS1126" s="107"/>
      <c r="AT1126" s="107"/>
      <c r="AU1126" s="107"/>
      <c r="AV1126" s="107"/>
      <c r="AW1126" s="107"/>
      <c r="AX1126" s="107"/>
    </row>
    <row r="1127">
      <c r="A1127" s="61"/>
      <c r="B1127" s="61"/>
      <c r="C1127" s="61"/>
      <c r="D1127" s="135"/>
      <c r="E1127" s="529" t="s">
        <v>2691</v>
      </c>
      <c r="F1127" s="125"/>
      <c r="G1127" s="125"/>
      <c r="H1127" s="125"/>
      <c r="I1127" s="125"/>
      <c r="J1127" s="125"/>
      <c r="K1127" s="125"/>
      <c r="L1127" s="61"/>
      <c r="M1127" s="61"/>
      <c r="N1127" s="61"/>
      <c r="O1127" s="125"/>
      <c r="P1127" s="152"/>
      <c r="Q1127" s="152"/>
      <c r="R1127" s="152"/>
      <c r="S1127" s="151"/>
      <c r="T1127" s="152"/>
      <c r="U1127" s="152"/>
      <c r="V1127" s="152"/>
      <c r="W1127" s="148"/>
      <c r="X1127" s="152"/>
      <c r="Y1127" s="152"/>
      <c r="Z1127" s="152"/>
      <c r="AA1127" s="152"/>
      <c r="AB1127" s="152"/>
      <c r="AC1127" s="152"/>
      <c r="AD1127" s="152"/>
      <c r="AE1127" s="152"/>
      <c r="AF1127" s="152"/>
      <c r="AG1127" s="152"/>
      <c r="AH1127" s="152"/>
      <c r="AI1127" s="107"/>
      <c r="AJ1127" s="107"/>
      <c r="AK1127" s="107"/>
      <c r="AL1127" s="107"/>
      <c r="AM1127" s="107"/>
      <c r="AN1127" s="107"/>
      <c r="AO1127" s="107"/>
      <c r="AP1127" s="107"/>
      <c r="AQ1127" s="107"/>
      <c r="AR1127" s="107"/>
      <c r="AS1127" s="107"/>
      <c r="AT1127" s="107"/>
      <c r="AU1127" s="107"/>
      <c r="AV1127" s="107"/>
      <c r="AW1127" s="107"/>
      <c r="AX1127" s="107"/>
    </row>
    <row r="1128">
      <c r="A1128" s="61"/>
      <c r="B1128" s="61"/>
      <c r="C1128" s="61"/>
      <c r="D1128" s="148" t="s">
        <v>2692</v>
      </c>
      <c r="E1128" s="148"/>
      <c r="F1128" s="125"/>
      <c r="G1128" s="125"/>
      <c r="H1128" s="125"/>
      <c r="I1128" s="125"/>
      <c r="J1128" s="125"/>
      <c r="K1128" s="125"/>
      <c r="L1128" s="61"/>
      <c r="M1128" s="61"/>
      <c r="N1128" s="61"/>
      <c r="O1128" s="125"/>
      <c r="P1128" s="152"/>
      <c r="Q1128" s="152"/>
      <c r="R1128" s="152"/>
      <c r="S1128" s="151"/>
      <c r="T1128" s="152"/>
      <c r="U1128" s="152"/>
      <c r="V1128" s="152"/>
      <c r="W1128" s="148"/>
      <c r="X1128" s="152"/>
      <c r="Y1128" s="152"/>
      <c r="Z1128" s="152"/>
      <c r="AA1128" s="152"/>
      <c r="AB1128" s="152"/>
      <c r="AC1128" s="152"/>
      <c r="AD1128" s="152"/>
      <c r="AE1128" s="152"/>
      <c r="AF1128" s="152"/>
      <c r="AG1128" s="152"/>
      <c r="AH1128" s="152"/>
      <c r="AI1128" s="107"/>
      <c r="AJ1128" s="107"/>
      <c r="AK1128" s="107"/>
      <c r="AL1128" s="107"/>
      <c r="AM1128" s="107"/>
      <c r="AN1128" s="107"/>
      <c r="AO1128" s="107"/>
      <c r="AP1128" s="107"/>
      <c r="AQ1128" s="107"/>
      <c r="AR1128" s="107"/>
      <c r="AS1128" s="107"/>
      <c r="AT1128" s="107"/>
      <c r="AU1128" s="107"/>
      <c r="AV1128" s="107"/>
      <c r="AW1128" s="107"/>
      <c r="AX1128" s="107"/>
    </row>
    <row r="1129">
      <c r="A1129" s="61"/>
      <c r="B1129" s="61"/>
      <c r="C1129" s="61"/>
      <c r="D1129" s="449" t="s">
        <v>2014</v>
      </c>
      <c r="E1129" s="148" t="s">
        <v>2554</v>
      </c>
      <c r="F1129" s="125"/>
      <c r="G1129" s="125"/>
      <c r="H1129" s="125"/>
      <c r="I1129" s="125"/>
      <c r="J1129" s="125"/>
      <c r="K1129" s="125"/>
      <c r="L1129" s="61"/>
      <c r="M1129" s="61"/>
      <c r="N1129" s="61"/>
      <c r="O1129" s="125"/>
      <c r="P1129" s="152"/>
      <c r="Q1129" s="152"/>
      <c r="R1129" s="152"/>
      <c r="S1129" s="151"/>
      <c r="T1129" s="152"/>
      <c r="U1129" s="152"/>
      <c r="V1129" s="152"/>
      <c r="W1129" s="148"/>
      <c r="X1129" s="152"/>
      <c r="Y1129" s="152"/>
      <c r="Z1129" s="152"/>
      <c r="AA1129" s="152"/>
      <c r="AB1129" s="152"/>
      <c r="AC1129" s="152"/>
      <c r="AD1129" s="152"/>
      <c r="AE1129" s="152"/>
      <c r="AF1129" s="152"/>
      <c r="AG1129" s="152"/>
      <c r="AH1129" s="152"/>
      <c r="AI1129" s="107"/>
      <c r="AJ1129" s="107"/>
      <c r="AK1129" s="107"/>
      <c r="AL1129" s="107"/>
      <c r="AM1129" s="107"/>
      <c r="AN1129" s="107"/>
      <c r="AO1129" s="107"/>
      <c r="AP1129" s="107"/>
      <c r="AQ1129" s="107"/>
      <c r="AR1129" s="107"/>
      <c r="AS1129" s="107"/>
      <c r="AT1129" s="107"/>
      <c r="AU1129" s="107"/>
      <c r="AV1129" s="107"/>
      <c r="AW1129" s="107"/>
      <c r="AX1129" s="107"/>
    </row>
    <row r="1130">
      <c r="A1130" s="61"/>
      <c r="B1130" s="61"/>
      <c r="C1130" s="61"/>
      <c r="D1130" s="135"/>
      <c r="E1130" s="148" t="s">
        <v>2693</v>
      </c>
      <c r="F1130" s="125"/>
      <c r="G1130" s="125"/>
      <c r="H1130" s="125"/>
      <c r="I1130" s="125"/>
      <c r="J1130" s="125"/>
      <c r="K1130" s="125"/>
      <c r="L1130" s="61"/>
      <c r="M1130" s="61"/>
      <c r="N1130" s="61"/>
      <c r="O1130" s="125"/>
      <c r="P1130" s="152"/>
      <c r="Q1130" s="152"/>
      <c r="R1130" s="152"/>
      <c r="S1130" s="151"/>
      <c r="T1130" s="152"/>
      <c r="U1130" s="152"/>
      <c r="V1130" s="152"/>
      <c r="W1130" s="148"/>
      <c r="X1130" s="152"/>
      <c r="Y1130" s="152"/>
      <c r="Z1130" s="152"/>
      <c r="AA1130" s="152"/>
      <c r="AB1130" s="152"/>
      <c r="AC1130" s="152"/>
      <c r="AD1130" s="152"/>
      <c r="AE1130" s="152"/>
      <c r="AF1130" s="152"/>
      <c r="AG1130" s="152"/>
      <c r="AH1130" s="152"/>
      <c r="AI1130" s="107"/>
      <c r="AJ1130" s="107"/>
      <c r="AK1130" s="107"/>
      <c r="AL1130" s="107"/>
      <c r="AM1130" s="107"/>
      <c r="AN1130" s="107"/>
      <c r="AO1130" s="107"/>
      <c r="AP1130" s="107"/>
      <c r="AQ1130" s="107"/>
      <c r="AR1130" s="107"/>
      <c r="AS1130" s="107"/>
      <c r="AT1130" s="107"/>
      <c r="AU1130" s="107"/>
      <c r="AV1130" s="107"/>
      <c r="AW1130" s="107"/>
      <c r="AX1130" s="107"/>
    </row>
    <row r="1131">
      <c r="A1131" s="61"/>
      <c r="B1131" s="61"/>
      <c r="C1131" s="61"/>
      <c r="D1131" s="148" t="s">
        <v>2694</v>
      </c>
      <c r="E1131" s="148"/>
      <c r="F1131" s="125"/>
      <c r="G1131" s="125"/>
      <c r="H1131" s="125"/>
      <c r="I1131" s="125"/>
      <c r="J1131" s="125"/>
      <c r="K1131" s="125"/>
      <c r="L1131" s="61"/>
      <c r="M1131" s="61"/>
      <c r="N1131" s="61"/>
      <c r="O1131" s="125"/>
      <c r="P1131" s="152"/>
      <c r="Q1131" s="152"/>
      <c r="R1131" s="152"/>
      <c r="S1131" s="151"/>
      <c r="T1131" s="152"/>
      <c r="U1131" s="152"/>
      <c r="V1131" s="152"/>
      <c r="W1131" s="148"/>
      <c r="X1131" s="152"/>
      <c r="Y1131" s="152"/>
      <c r="Z1131" s="152"/>
      <c r="AA1131" s="152"/>
      <c r="AB1131" s="152"/>
      <c r="AC1131" s="152"/>
      <c r="AD1131" s="152"/>
      <c r="AE1131" s="152"/>
      <c r="AF1131" s="152"/>
      <c r="AG1131" s="152"/>
      <c r="AH1131" s="152"/>
      <c r="AI1131" s="107"/>
      <c r="AJ1131" s="107"/>
      <c r="AK1131" s="107"/>
      <c r="AL1131" s="107"/>
      <c r="AM1131" s="107"/>
      <c r="AN1131" s="107"/>
      <c r="AO1131" s="107"/>
      <c r="AP1131" s="107"/>
      <c r="AQ1131" s="107"/>
      <c r="AR1131" s="107"/>
      <c r="AS1131" s="107"/>
      <c r="AT1131" s="107"/>
      <c r="AU1131" s="107"/>
      <c r="AV1131" s="107"/>
      <c r="AW1131" s="107"/>
      <c r="AX1131" s="107"/>
    </row>
    <row r="1132">
      <c r="A1132" s="62"/>
      <c r="B1132" s="62"/>
      <c r="C1132" s="62"/>
      <c r="D1132" s="148" t="s">
        <v>2016</v>
      </c>
      <c r="E1132" s="148"/>
      <c r="F1132" s="135"/>
      <c r="G1132" s="135"/>
      <c r="H1132" s="135"/>
      <c r="I1132" s="135"/>
      <c r="J1132" s="135"/>
      <c r="K1132" s="135"/>
      <c r="L1132" s="62"/>
      <c r="M1132" s="62"/>
      <c r="N1132" s="62"/>
      <c r="O1132" s="135"/>
      <c r="P1132" s="152"/>
      <c r="Q1132" s="152"/>
      <c r="R1132" s="152"/>
      <c r="S1132" s="151"/>
      <c r="T1132" s="152"/>
      <c r="U1132" s="152"/>
      <c r="V1132" s="152"/>
      <c r="W1132" s="148"/>
      <c r="X1132" s="152"/>
      <c r="Y1132" s="152"/>
      <c r="Z1132" s="152"/>
      <c r="AA1132" s="152"/>
      <c r="AB1132" s="152"/>
      <c r="AC1132" s="152"/>
      <c r="AD1132" s="152"/>
      <c r="AE1132" s="152"/>
      <c r="AF1132" s="152"/>
      <c r="AG1132" s="152"/>
      <c r="AH1132" s="152"/>
      <c r="AI1132" s="107"/>
      <c r="AJ1132" s="107"/>
      <c r="AK1132" s="107"/>
      <c r="AL1132" s="107"/>
      <c r="AM1132" s="107"/>
      <c r="AN1132" s="107"/>
      <c r="AO1132" s="107"/>
      <c r="AP1132" s="107"/>
      <c r="AQ1132" s="107"/>
      <c r="AR1132" s="107"/>
      <c r="AS1132" s="107"/>
      <c r="AT1132" s="107"/>
      <c r="AU1132" s="107"/>
      <c r="AV1132" s="107"/>
      <c r="AW1132" s="107"/>
      <c r="AX1132" s="107"/>
    </row>
    <row r="1133">
      <c r="A1133" s="493">
        <v>97.0</v>
      </c>
      <c r="B1133" s="573" t="s">
        <v>1846</v>
      </c>
      <c r="C1133" s="176" t="s">
        <v>1847</v>
      </c>
      <c r="D1133" s="167" t="s">
        <v>2687</v>
      </c>
      <c r="E1133" s="167"/>
      <c r="F1133" s="167"/>
      <c r="G1133" s="167"/>
      <c r="H1133" s="167"/>
      <c r="I1133" s="574" t="s">
        <v>2028</v>
      </c>
      <c r="J1133" s="574"/>
      <c r="K1133" s="575" t="s">
        <v>1849</v>
      </c>
      <c r="L1133" s="176" t="s">
        <v>261</v>
      </c>
      <c r="M1133" s="176" t="s">
        <v>261</v>
      </c>
      <c r="N1133" s="171"/>
      <c r="O1133" s="574" t="s">
        <v>1991</v>
      </c>
      <c r="P1133" s="172"/>
      <c r="Q1133" s="172"/>
      <c r="R1133" s="172"/>
      <c r="S1133" s="171"/>
      <c r="T1133" s="172"/>
      <c r="U1133" s="172"/>
      <c r="V1133" s="172"/>
      <c r="W1133" s="574" t="s">
        <v>290</v>
      </c>
      <c r="X1133" s="172"/>
      <c r="Y1133" s="172"/>
      <c r="Z1133" s="172"/>
      <c r="AA1133" s="172"/>
      <c r="AB1133" s="172"/>
      <c r="AC1133" s="172"/>
      <c r="AD1133" s="172"/>
      <c r="AE1133" s="172"/>
      <c r="AF1133" s="172"/>
      <c r="AG1133" s="172"/>
      <c r="AH1133" s="172"/>
      <c r="AI1133" s="175"/>
      <c r="AJ1133" s="175"/>
      <c r="AK1133" s="175"/>
      <c r="AL1133" s="175"/>
      <c r="AM1133" s="175"/>
      <c r="AN1133" s="175"/>
      <c r="AO1133" s="175"/>
      <c r="AP1133" s="175"/>
      <c r="AQ1133" s="175"/>
      <c r="AR1133" s="175"/>
      <c r="AS1133" s="175"/>
      <c r="AT1133" s="175"/>
      <c r="AU1133" s="175"/>
      <c r="AV1133" s="175"/>
      <c r="AW1133" s="175"/>
      <c r="AX1133" s="175"/>
    </row>
    <row r="1134">
      <c r="A1134" s="61"/>
      <c r="B1134" s="61"/>
      <c r="C1134" s="61"/>
      <c r="D1134" s="167" t="s">
        <v>2689</v>
      </c>
      <c r="E1134" s="167"/>
      <c r="F1134" s="167"/>
      <c r="G1134" s="167"/>
      <c r="H1134" s="167"/>
      <c r="I1134" s="125"/>
      <c r="J1134" s="125"/>
      <c r="K1134" s="125"/>
      <c r="L1134" s="61"/>
      <c r="M1134" s="61"/>
      <c r="N1134" s="171"/>
      <c r="O1134" s="125"/>
      <c r="P1134" s="172"/>
      <c r="Q1134" s="172"/>
      <c r="R1134" s="172"/>
      <c r="S1134" s="171"/>
      <c r="T1134" s="172"/>
      <c r="U1134" s="172"/>
      <c r="V1134" s="172"/>
      <c r="W1134" s="125"/>
      <c r="X1134" s="172"/>
      <c r="Y1134" s="172"/>
      <c r="Z1134" s="172"/>
      <c r="AA1134" s="172"/>
      <c r="AB1134" s="172"/>
      <c r="AC1134" s="172"/>
      <c r="AD1134" s="172"/>
      <c r="AE1134" s="172"/>
      <c r="AF1134" s="172"/>
      <c r="AG1134" s="172"/>
      <c r="AH1134" s="172"/>
      <c r="AI1134" s="175"/>
      <c r="AJ1134" s="175"/>
      <c r="AK1134" s="175"/>
      <c r="AL1134" s="175"/>
      <c r="AM1134" s="175"/>
      <c r="AN1134" s="175"/>
      <c r="AO1134" s="175"/>
      <c r="AP1134" s="175"/>
      <c r="AQ1134" s="175"/>
      <c r="AR1134" s="175"/>
      <c r="AS1134" s="175"/>
      <c r="AT1134" s="175"/>
      <c r="AU1134" s="175"/>
      <c r="AV1134" s="175"/>
      <c r="AW1134" s="175"/>
      <c r="AX1134" s="175"/>
    </row>
    <row r="1135">
      <c r="A1135" s="61"/>
      <c r="B1135" s="61"/>
      <c r="C1135" s="61"/>
      <c r="D1135" s="576" t="s">
        <v>2690</v>
      </c>
      <c r="E1135" s="577" t="s">
        <v>2551</v>
      </c>
      <c r="F1135" s="167"/>
      <c r="G1135" s="167"/>
      <c r="H1135" s="167"/>
      <c r="I1135" s="125"/>
      <c r="J1135" s="125"/>
      <c r="K1135" s="125"/>
      <c r="L1135" s="61"/>
      <c r="M1135" s="61"/>
      <c r="N1135" s="171"/>
      <c r="O1135" s="125"/>
      <c r="P1135" s="172"/>
      <c r="Q1135" s="172"/>
      <c r="R1135" s="172"/>
      <c r="S1135" s="171"/>
      <c r="T1135" s="172"/>
      <c r="U1135" s="172"/>
      <c r="V1135" s="172"/>
      <c r="W1135" s="125"/>
      <c r="X1135" s="172"/>
      <c r="Y1135" s="172"/>
      <c r="Z1135" s="172"/>
      <c r="AA1135" s="172"/>
      <c r="AB1135" s="172"/>
      <c r="AC1135" s="172"/>
      <c r="AD1135" s="172"/>
      <c r="AE1135" s="172"/>
      <c r="AF1135" s="172"/>
      <c r="AG1135" s="172"/>
      <c r="AH1135" s="172"/>
      <c r="AI1135" s="175"/>
      <c r="AJ1135" s="175"/>
      <c r="AK1135" s="175"/>
      <c r="AL1135" s="175"/>
      <c r="AM1135" s="175"/>
      <c r="AN1135" s="175"/>
      <c r="AO1135" s="175"/>
      <c r="AP1135" s="175"/>
      <c r="AQ1135" s="175"/>
      <c r="AR1135" s="175"/>
      <c r="AS1135" s="175"/>
      <c r="AT1135" s="175"/>
      <c r="AU1135" s="175"/>
      <c r="AV1135" s="175"/>
      <c r="AW1135" s="175"/>
      <c r="AX1135" s="175"/>
    </row>
    <row r="1136">
      <c r="A1136" s="61"/>
      <c r="B1136" s="61"/>
      <c r="C1136" s="61"/>
      <c r="D1136" s="135"/>
      <c r="E1136" s="577" t="s">
        <v>2691</v>
      </c>
      <c r="F1136" s="167"/>
      <c r="G1136" s="167"/>
      <c r="H1136" s="167"/>
      <c r="I1136" s="125"/>
      <c r="J1136" s="125"/>
      <c r="K1136" s="125"/>
      <c r="L1136" s="61"/>
      <c r="M1136" s="61"/>
      <c r="N1136" s="171"/>
      <c r="O1136" s="125"/>
      <c r="P1136" s="172"/>
      <c r="Q1136" s="172"/>
      <c r="R1136" s="172"/>
      <c r="S1136" s="171"/>
      <c r="T1136" s="172"/>
      <c r="U1136" s="172"/>
      <c r="V1136" s="172"/>
      <c r="W1136" s="125"/>
      <c r="X1136" s="172"/>
      <c r="Y1136" s="172"/>
      <c r="Z1136" s="172"/>
      <c r="AA1136" s="172"/>
      <c r="AB1136" s="172"/>
      <c r="AC1136" s="172"/>
      <c r="AD1136" s="172"/>
      <c r="AE1136" s="172"/>
      <c r="AF1136" s="172"/>
      <c r="AG1136" s="172"/>
      <c r="AH1136" s="172"/>
      <c r="AI1136" s="175"/>
      <c r="AJ1136" s="175"/>
      <c r="AK1136" s="175"/>
      <c r="AL1136" s="175"/>
      <c r="AM1136" s="175"/>
      <c r="AN1136" s="175"/>
      <c r="AO1136" s="175"/>
      <c r="AP1136" s="175"/>
      <c r="AQ1136" s="175"/>
      <c r="AR1136" s="175"/>
      <c r="AS1136" s="175"/>
      <c r="AT1136" s="175"/>
      <c r="AU1136" s="175"/>
      <c r="AV1136" s="175"/>
      <c r="AW1136" s="175"/>
      <c r="AX1136" s="175"/>
    </row>
    <row r="1137">
      <c r="A1137" s="61"/>
      <c r="B1137" s="61"/>
      <c r="C1137" s="61"/>
      <c r="D1137" s="167" t="s">
        <v>2692</v>
      </c>
      <c r="E1137" s="167"/>
      <c r="F1137" s="167"/>
      <c r="G1137" s="167"/>
      <c r="H1137" s="167"/>
      <c r="I1137" s="125"/>
      <c r="J1137" s="125"/>
      <c r="K1137" s="125"/>
      <c r="L1137" s="61"/>
      <c r="M1137" s="61"/>
      <c r="N1137" s="171"/>
      <c r="O1137" s="125"/>
      <c r="P1137" s="172"/>
      <c r="Q1137" s="172"/>
      <c r="R1137" s="172"/>
      <c r="S1137" s="171"/>
      <c r="T1137" s="172"/>
      <c r="U1137" s="172"/>
      <c r="V1137" s="172"/>
      <c r="W1137" s="125"/>
      <c r="X1137" s="172"/>
      <c r="Y1137" s="172"/>
      <c r="Z1137" s="172"/>
      <c r="AA1137" s="172"/>
      <c r="AB1137" s="172"/>
      <c r="AC1137" s="172"/>
      <c r="AD1137" s="172"/>
      <c r="AE1137" s="172"/>
      <c r="AF1137" s="172"/>
      <c r="AG1137" s="172"/>
      <c r="AH1137" s="172"/>
      <c r="AI1137" s="175"/>
      <c r="AJ1137" s="175"/>
      <c r="AK1137" s="175"/>
      <c r="AL1137" s="175"/>
      <c r="AM1137" s="175"/>
      <c r="AN1137" s="175"/>
      <c r="AO1137" s="175"/>
      <c r="AP1137" s="175"/>
      <c r="AQ1137" s="175"/>
      <c r="AR1137" s="175"/>
      <c r="AS1137" s="175"/>
      <c r="AT1137" s="175"/>
      <c r="AU1137" s="175"/>
      <c r="AV1137" s="175"/>
      <c r="AW1137" s="175"/>
      <c r="AX1137" s="175"/>
    </row>
    <row r="1138">
      <c r="A1138" s="61"/>
      <c r="B1138" s="61"/>
      <c r="C1138" s="61"/>
      <c r="D1138" s="574" t="s">
        <v>2014</v>
      </c>
      <c r="E1138" s="167" t="s">
        <v>2554</v>
      </c>
      <c r="F1138" s="167"/>
      <c r="G1138" s="167"/>
      <c r="H1138" s="167"/>
      <c r="I1138" s="125"/>
      <c r="J1138" s="125"/>
      <c r="K1138" s="125"/>
      <c r="L1138" s="61"/>
      <c r="M1138" s="61"/>
      <c r="N1138" s="171"/>
      <c r="O1138" s="125"/>
      <c r="P1138" s="172"/>
      <c r="Q1138" s="172"/>
      <c r="R1138" s="172"/>
      <c r="S1138" s="171"/>
      <c r="T1138" s="172"/>
      <c r="U1138" s="172"/>
      <c r="V1138" s="172"/>
      <c r="W1138" s="125"/>
      <c r="X1138" s="172"/>
      <c r="Y1138" s="172"/>
      <c r="Z1138" s="172"/>
      <c r="AA1138" s="172"/>
      <c r="AB1138" s="172"/>
      <c r="AC1138" s="172"/>
      <c r="AD1138" s="172"/>
      <c r="AE1138" s="172"/>
      <c r="AF1138" s="172"/>
      <c r="AG1138" s="172"/>
      <c r="AH1138" s="172"/>
      <c r="AI1138" s="175"/>
      <c r="AJ1138" s="175"/>
      <c r="AK1138" s="175"/>
      <c r="AL1138" s="175"/>
      <c r="AM1138" s="175"/>
      <c r="AN1138" s="175"/>
      <c r="AO1138" s="175"/>
      <c r="AP1138" s="175"/>
      <c r="AQ1138" s="175"/>
      <c r="AR1138" s="175"/>
      <c r="AS1138" s="175"/>
      <c r="AT1138" s="175"/>
      <c r="AU1138" s="175"/>
      <c r="AV1138" s="175"/>
      <c r="AW1138" s="175"/>
      <c r="AX1138" s="175"/>
    </row>
    <row r="1139">
      <c r="A1139" s="61"/>
      <c r="B1139" s="61"/>
      <c r="C1139" s="61"/>
      <c r="D1139" s="135"/>
      <c r="E1139" s="167" t="s">
        <v>2693</v>
      </c>
      <c r="F1139" s="167"/>
      <c r="G1139" s="167"/>
      <c r="H1139" s="167"/>
      <c r="I1139" s="125"/>
      <c r="J1139" s="125"/>
      <c r="K1139" s="125"/>
      <c r="L1139" s="61"/>
      <c r="M1139" s="61"/>
      <c r="N1139" s="171"/>
      <c r="O1139" s="125"/>
      <c r="P1139" s="172"/>
      <c r="Q1139" s="172"/>
      <c r="R1139" s="172"/>
      <c r="S1139" s="171"/>
      <c r="T1139" s="172"/>
      <c r="U1139" s="172"/>
      <c r="V1139" s="172"/>
      <c r="W1139" s="125"/>
      <c r="X1139" s="172"/>
      <c r="Y1139" s="172"/>
      <c r="Z1139" s="172"/>
      <c r="AA1139" s="172"/>
      <c r="AB1139" s="172"/>
      <c r="AC1139" s="172"/>
      <c r="AD1139" s="172"/>
      <c r="AE1139" s="172"/>
      <c r="AF1139" s="172"/>
      <c r="AG1139" s="172"/>
      <c r="AH1139" s="172"/>
      <c r="AI1139" s="175"/>
      <c r="AJ1139" s="175"/>
      <c r="AK1139" s="175"/>
      <c r="AL1139" s="175"/>
      <c r="AM1139" s="175"/>
      <c r="AN1139" s="175"/>
      <c r="AO1139" s="175"/>
      <c r="AP1139" s="175"/>
      <c r="AQ1139" s="175"/>
      <c r="AR1139" s="175"/>
      <c r="AS1139" s="175"/>
      <c r="AT1139" s="175"/>
      <c r="AU1139" s="175"/>
      <c r="AV1139" s="175"/>
      <c r="AW1139" s="175"/>
      <c r="AX1139" s="175"/>
    </row>
    <row r="1140">
      <c r="A1140" s="61"/>
      <c r="B1140" s="61"/>
      <c r="C1140" s="62"/>
      <c r="D1140" s="167" t="s">
        <v>2016</v>
      </c>
      <c r="E1140" s="167"/>
      <c r="F1140" s="167"/>
      <c r="G1140" s="167"/>
      <c r="H1140" s="167"/>
      <c r="I1140" s="135"/>
      <c r="J1140" s="135"/>
      <c r="K1140" s="135"/>
      <c r="L1140" s="62"/>
      <c r="M1140" s="62"/>
      <c r="N1140" s="171"/>
      <c r="O1140" s="135"/>
      <c r="P1140" s="172"/>
      <c r="Q1140" s="172"/>
      <c r="R1140" s="172"/>
      <c r="S1140" s="171"/>
      <c r="T1140" s="172"/>
      <c r="U1140" s="172"/>
      <c r="V1140" s="172"/>
      <c r="W1140" s="135"/>
      <c r="X1140" s="172"/>
      <c r="Y1140" s="172"/>
      <c r="Z1140" s="172"/>
      <c r="AA1140" s="172"/>
      <c r="AB1140" s="172"/>
      <c r="AC1140" s="172"/>
      <c r="AD1140" s="172"/>
      <c r="AE1140" s="172"/>
      <c r="AF1140" s="172"/>
      <c r="AG1140" s="172"/>
      <c r="AH1140" s="172"/>
      <c r="AI1140" s="175"/>
      <c r="AJ1140" s="175"/>
      <c r="AK1140" s="175"/>
      <c r="AL1140" s="175"/>
      <c r="AM1140" s="175"/>
      <c r="AN1140" s="175"/>
      <c r="AO1140" s="175"/>
      <c r="AP1140" s="175"/>
      <c r="AQ1140" s="175"/>
      <c r="AR1140" s="175"/>
      <c r="AS1140" s="175"/>
      <c r="AT1140" s="175"/>
      <c r="AU1140" s="175"/>
      <c r="AV1140" s="175"/>
      <c r="AW1140" s="175"/>
      <c r="AX1140" s="175"/>
    </row>
    <row r="1141">
      <c r="A1141" s="493">
        <v>98.0</v>
      </c>
      <c r="B1141" s="61"/>
      <c r="C1141" s="176" t="s">
        <v>1851</v>
      </c>
      <c r="D1141" s="167" t="s">
        <v>2687</v>
      </c>
      <c r="E1141" s="167"/>
      <c r="F1141" s="167"/>
      <c r="G1141" s="167"/>
      <c r="H1141" s="167"/>
      <c r="I1141" s="574" t="s">
        <v>2028</v>
      </c>
      <c r="J1141" s="574"/>
      <c r="K1141" s="575" t="s">
        <v>1852</v>
      </c>
      <c r="L1141" s="176" t="s">
        <v>261</v>
      </c>
      <c r="M1141" s="176" t="s">
        <v>261</v>
      </c>
      <c r="N1141" s="171"/>
      <c r="O1141" s="574" t="s">
        <v>1991</v>
      </c>
      <c r="P1141" s="172"/>
      <c r="Q1141" s="172"/>
      <c r="R1141" s="172"/>
      <c r="S1141" s="171"/>
      <c r="T1141" s="172"/>
      <c r="U1141" s="172"/>
      <c r="V1141" s="172"/>
      <c r="W1141" s="574" t="s">
        <v>290</v>
      </c>
      <c r="X1141" s="172"/>
      <c r="Y1141" s="172"/>
      <c r="Z1141" s="172"/>
      <c r="AA1141" s="172"/>
      <c r="AB1141" s="172"/>
      <c r="AC1141" s="172"/>
      <c r="AD1141" s="172"/>
      <c r="AE1141" s="172"/>
      <c r="AF1141" s="172"/>
      <c r="AG1141" s="172"/>
      <c r="AH1141" s="172"/>
      <c r="AI1141" s="175"/>
      <c r="AJ1141" s="175"/>
      <c r="AK1141" s="175"/>
      <c r="AL1141" s="175"/>
      <c r="AM1141" s="175"/>
      <c r="AN1141" s="175"/>
      <c r="AO1141" s="175"/>
      <c r="AP1141" s="175"/>
      <c r="AQ1141" s="175"/>
      <c r="AR1141" s="175"/>
      <c r="AS1141" s="175"/>
      <c r="AT1141" s="175"/>
      <c r="AU1141" s="175"/>
      <c r="AV1141" s="175"/>
      <c r="AW1141" s="175"/>
      <c r="AX1141" s="175"/>
    </row>
    <row r="1142">
      <c r="A1142" s="61"/>
      <c r="B1142" s="61"/>
      <c r="C1142" s="61"/>
      <c r="D1142" s="167" t="s">
        <v>2689</v>
      </c>
      <c r="E1142" s="167"/>
      <c r="F1142" s="167"/>
      <c r="G1142" s="167"/>
      <c r="H1142" s="167"/>
      <c r="I1142" s="125"/>
      <c r="J1142" s="125"/>
      <c r="K1142" s="125"/>
      <c r="L1142" s="61"/>
      <c r="M1142" s="61"/>
      <c r="N1142" s="171"/>
      <c r="O1142" s="125"/>
      <c r="P1142" s="172"/>
      <c r="Q1142" s="172"/>
      <c r="R1142" s="172"/>
      <c r="S1142" s="171"/>
      <c r="T1142" s="172"/>
      <c r="U1142" s="172"/>
      <c r="V1142" s="172"/>
      <c r="W1142" s="125"/>
      <c r="X1142" s="172"/>
      <c r="Y1142" s="172"/>
      <c r="Z1142" s="172"/>
      <c r="AA1142" s="172"/>
      <c r="AB1142" s="172"/>
      <c r="AC1142" s="172"/>
      <c r="AD1142" s="172"/>
      <c r="AE1142" s="172"/>
      <c r="AF1142" s="172"/>
      <c r="AG1142" s="172"/>
      <c r="AH1142" s="172"/>
      <c r="AI1142" s="175"/>
      <c r="AJ1142" s="175"/>
      <c r="AK1142" s="175"/>
      <c r="AL1142" s="175"/>
      <c r="AM1142" s="175"/>
      <c r="AN1142" s="175"/>
      <c r="AO1142" s="175"/>
      <c r="AP1142" s="175"/>
      <c r="AQ1142" s="175"/>
      <c r="AR1142" s="175"/>
      <c r="AS1142" s="175"/>
      <c r="AT1142" s="175"/>
      <c r="AU1142" s="175"/>
      <c r="AV1142" s="175"/>
      <c r="AW1142" s="175"/>
      <c r="AX1142" s="175"/>
    </row>
    <row r="1143">
      <c r="A1143" s="61"/>
      <c r="B1143" s="61"/>
      <c r="C1143" s="61"/>
      <c r="D1143" s="576" t="s">
        <v>2690</v>
      </c>
      <c r="E1143" s="577" t="s">
        <v>2551</v>
      </c>
      <c r="F1143" s="167"/>
      <c r="G1143" s="167"/>
      <c r="H1143" s="167"/>
      <c r="I1143" s="125"/>
      <c r="J1143" s="125"/>
      <c r="K1143" s="125"/>
      <c r="L1143" s="61"/>
      <c r="M1143" s="61"/>
      <c r="N1143" s="171"/>
      <c r="O1143" s="125"/>
      <c r="P1143" s="172"/>
      <c r="Q1143" s="172"/>
      <c r="R1143" s="172"/>
      <c r="S1143" s="171"/>
      <c r="T1143" s="172"/>
      <c r="U1143" s="172"/>
      <c r="V1143" s="172"/>
      <c r="W1143" s="125"/>
      <c r="X1143" s="172"/>
      <c r="Y1143" s="172"/>
      <c r="Z1143" s="172"/>
      <c r="AA1143" s="172"/>
      <c r="AB1143" s="172"/>
      <c r="AC1143" s="172"/>
      <c r="AD1143" s="172"/>
      <c r="AE1143" s="172"/>
      <c r="AF1143" s="172"/>
      <c r="AG1143" s="172"/>
      <c r="AH1143" s="172"/>
      <c r="AI1143" s="175"/>
      <c r="AJ1143" s="175"/>
      <c r="AK1143" s="175"/>
      <c r="AL1143" s="175"/>
      <c r="AM1143" s="175"/>
      <c r="AN1143" s="175"/>
      <c r="AO1143" s="175"/>
      <c r="AP1143" s="175"/>
      <c r="AQ1143" s="175"/>
      <c r="AR1143" s="175"/>
      <c r="AS1143" s="175"/>
      <c r="AT1143" s="175"/>
      <c r="AU1143" s="175"/>
      <c r="AV1143" s="175"/>
      <c r="AW1143" s="175"/>
      <c r="AX1143" s="175"/>
    </row>
    <row r="1144">
      <c r="A1144" s="61"/>
      <c r="B1144" s="61"/>
      <c r="C1144" s="61"/>
      <c r="D1144" s="135"/>
      <c r="E1144" s="577" t="s">
        <v>2691</v>
      </c>
      <c r="F1144" s="167"/>
      <c r="G1144" s="167"/>
      <c r="H1144" s="167"/>
      <c r="I1144" s="125"/>
      <c r="J1144" s="125"/>
      <c r="K1144" s="125"/>
      <c r="L1144" s="61"/>
      <c r="M1144" s="61"/>
      <c r="N1144" s="171"/>
      <c r="O1144" s="125"/>
      <c r="P1144" s="172"/>
      <c r="Q1144" s="172"/>
      <c r="R1144" s="172"/>
      <c r="S1144" s="171"/>
      <c r="T1144" s="172"/>
      <c r="U1144" s="172"/>
      <c r="V1144" s="172"/>
      <c r="W1144" s="125"/>
      <c r="X1144" s="172"/>
      <c r="Y1144" s="172"/>
      <c r="Z1144" s="172"/>
      <c r="AA1144" s="172"/>
      <c r="AB1144" s="172"/>
      <c r="AC1144" s="172"/>
      <c r="AD1144" s="172"/>
      <c r="AE1144" s="172"/>
      <c r="AF1144" s="172"/>
      <c r="AG1144" s="172"/>
      <c r="AH1144" s="172"/>
      <c r="AI1144" s="175"/>
      <c r="AJ1144" s="175"/>
      <c r="AK1144" s="175"/>
      <c r="AL1144" s="175"/>
      <c r="AM1144" s="175"/>
      <c r="AN1144" s="175"/>
      <c r="AO1144" s="175"/>
      <c r="AP1144" s="175"/>
      <c r="AQ1144" s="175"/>
      <c r="AR1144" s="175"/>
      <c r="AS1144" s="175"/>
      <c r="AT1144" s="175"/>
      <c r="AU1144" s="175"/>
      <c r="AV1144" s="175"/>
      <c r="AW1144" s="175"/>
      <c r="AX1144" s="175"/>
    </row>
    <row r="1145">
      <c r="A1145" s="61"/>
      <c r="B1145" s="61"/>
      <c r="C1145" s="61"/>
      <c r="D1145" s="167" t="s">
        <v>2692</v>
      </c>
      <c r="E1145" s="167"/>
      <c r="F1145" s="167"/>
      <c r="G1145" s="167"/>
      <c r="H1145" s="167"/>
      <c r="I1145" s="125"/>
      <c r="J1145" s="125"/>
      <c r="K1145" s="125"/>
      <c r="L1145" s="61"/>
      <c r="M1145" s="61"/>
      <c r="N1145" s="171"/>
      <c r="O1145" s="125"/>
      <c r="P1145" s="172"/>
      <c r="Q1145" s="172"/>
      <c r="R1145" s="172"/>
      <c r="S1145" s="171"/>
      <c r="T1145" s="172"/>
      <c r="U1145" s="172"/>
      <c r="V1145" s="172"/>
      <c r="W1145" s="125"/>
      <c r="X1145" s="172"/>
      <c r="Y1145" s="172"/>
      <c r="Z1145" s="172"/>
      <c r="AA1145" s="172"/>
      <c r="AB1145" s="172"/>
      <c r="AC1145" s="172"/>
      <c r="AD1145" s="172"/>
      <c r="AE1145" s="172"/>
      <c r="AF1145" s="172"/>
      <c r="AG1145" s="172"/>
      <c r="AH1145" s="172"/>
      <c r="AI1145" s="175"/>
      <c r="AJ1145" s="175"/>
      <c r="AK1145" s="175"/>
      <c r="AL1145" s="175"/>
      <c r="AM1145" s="175"/>
      <c r="AN1145" s="175"/>
      <c r="AO1145" s="175"/>
      <c r="AP1145" s="175"/>
      <c r="AQ1145" s="175"/>
      <c r="AR1145" s="175"/>
      <c r="AS1145" s="175"/>
      <c r="AT1145" s="175"/>
      <c r="AU1145" s="175"/>
      <c r="AV1145" s="175"/>
      <c r="AW1145" s="175"/>
      <c r="AX1145" s="175"/>
    </row>
    <row r="1146">
      <c r="A1146" s="61"/>
      <c r="B1146" s="61"/>
      <c r="C1146" s="61"/>
      <c r="D1146" s="574" t="s">
        <v>2014</v>
      </c>
      <c r="E1146" s="167" t="s">
        <v>2554</v>
      </c>
      <c r="F1146" s="167"/>
      <c r="G1146" s="167"/>
      <c r="H1146" s="167"/>
      <c r="I1146" s="125"/>
      <c r="J1146" s="125"/>
      <c r="K1146" s="125"/>
      <c r="L1146" s="61"/>
      <c r="M1146" s="61"/>
      <c r="N1146" s="171"/>
      <c r="O1146" s="125"/>
      <c r="P1146" s="172"/>
      <c r="Q1146" s="172"/>
      <c r="R1146" s="172"/>
      <c r="S1146" s="171"/>
      <c r="T1146" s="172"/>
      <c r="U1146" s="172"/>
      <c r="V1146" s="172"/>
      <c r="W1146" s="125"/>
      <c r="X1146" s="172"/>
      <c r="Y1146" s="172"/>
      <c r="Z1146" s="172"/>
      <c r="AA1146" s="172"/>
      <c r="AB1146" s="172"/>
      <c r="AC1146" s="172"/>
      <c r="AD1146" s="172"/>
      <c r="AE1146" s="172"/>
      <c r="AF1146" s="172"/>
      <c r="AG1146" s="172"/>
      <c r="AH1146" s="172"/>
      <c r="AI1146" s="175"/>
      <c r="AJ1146" s="175"/>
      <c r="AK1146" s="175"/>
      <c r="AL1146" s="175"/>
      <c r="AM1146" s="175"/>
      <c r="AN1146" s="175"/>
      <c r="AO1146" s="175"/>
      <c r="AP1146" s="175"/>
      <c r="AQ1146" s="175"/>
      <c r="AR1146" s="175"/>
      <c r="AS1146" s="175"/>
      <c r="AT1146" s="175"/>
      <c r="AU1146" s="175"/>
      <c r="AV1146" s="175"/>
      <c r="AW1146" s="175"/>
      <c r="AX1146" s="175"/>
    </row>
    <row r="1147">
      <c r="A1147" s="61"/>
      <c r="B1147" s="61"/>
      <c r="C1147" s="61"/>
      <c r="D1147" s="135"/>
      <c r="E1147" s="167" t="s">
        <v>2693</v>
      </c>
      <c r="F1147" s="167"/>
      <c r="G1147" s="167"/>
      <c r="H1147" s="167"/>
      <c r="I1147" s="125"/>
      <c r="J1147" s="125"/>
      <c r="K1147" s="125"/>
      <c r="L1147" s="61"/>
      <c r="M1147" s="61"/>
      <c r="N1147" s="171"/>
      <c r="O1147" s="125"/>
      <c r="P1147" s="172"/>
      <c r="Q1147" s="172"/>
      <c r="R1147" s="172"/>
      <c r="S1147" s="171"/>
      <c r="T1147" s="172"/>
      <c r="U1147" s="172"/>
      <c r="V1147" s="172"/>
      <c r="W1147" s="125"/>
      <c r="X1147" s="172"/>
      <c r="Y1147" s="172"/>
      <c r="Z1147" s="172"/>
      <c r="AA1147" s="172"/>
      <c r="AB1147" s="172"/>
      <c r="AC1147" s="172"/>
      <c r="AD1147" s="172"/>
      <c r="AE1147" s="172"/>
      <c r="AF1147" s="172"/>
      <c r="AG1147" s="172"/>
      <c r="AH1147" s="172"/>
      <c r="AI1147" s="175"/>
      <c r="AJ1147" s="175"/>
      <c r="AK1147" s="175"/>
      <c r="AL1147" s="175"/>
      <c r="AM1147" s="175"/>
      <c r="AN1147" s="175"/>
      <c r="AO1147" s="175"/>
      <c r="AP1147" s="175"/>
      <c r="AQ1147" s="175"/>
      <c r="AR1147" s="175"/>
      <c r="AS1147" s="175"/>
      <c r="AT1147" s="175"/>
      <c r="AU1147" s="175"/>
      <c r="AV1147" s="175"/>
      <c r="AW1147" s="175"/>
      <c r="AX1147" s="175"/>
    </row>
    <row r="1148">
      <c r="A1148" s="61"/>
      <c r="B1148" s="61"/>
      <c r="C1148" s="62"/>
      <c r="D1148" s="167" t="s">
        <v>2016</v>
      </c>
      <c r="E1148" s="167"/>
      <c r="F1148" s="167"/>
      <c r="G1148" s="167"/>
      <c r="H1148" s="167"/>
      <c r="I1148" s="135"/>
      <c r="J1148" s="135"/>
      <c r="K1148" s="135"/>
      <c r="L1148" s="62"/>
      <c r="M1148" s="62"/>
      <c r="N1148" s="171"/>
      <c r="O1148" s="135"/>
      <c r="P1148" s="172"/>
      <c r="Q1148" s="172"/>
      <c r="R1148" s="172"/>
      <c r="S1148" s="171"/>
      <c r="T1148" s="172"/>
      <c r="U1148" s="172"/>
      <c r="V1148" s="172"/>
      <c r="W1148" s="135"/>
      <c r="X1148" s="172"/>
      <c r="Y1148" s="172"/>
      <c r="Z1148" s="172"/>
      <c r="AA1148" s="172"/>
      <c r="AB1148" s="172"/>
      <c r="AC1148" s="172"/>
      <c r="AD1148" s="172"/>
      <c r="AE1148" s="172"/>
      <c r="AF1148" s="172"/>
      <c r="AG1148" s="172"/>
      <c r="AH1148" s="172"/>
      <c r="AI1148" s="175"/>
      <c r="AJ1148" s="175"/>
      <c r="AK1148" s="175"/>
      <c r="AL1148" s="175"/>
      <c r="AM1148" s="175"/>
      <c r="AN1148" s="175"/>
      <c r="AO1148" s="175"/>
      <c r="AP1148" s="175"/>
      <c r="AQ1148" s="175"/>
      <c r="AR1148" s="175"/>
      <c r="AS1148" s="175"/>
      <c r="AT1148" s="175"/>
      <c r="AU1148" s="175"/>
      <c r="AV1148" s="175"/>
      <c r="AW1148" s="175"/>
      <c r="AX1148" s="175"/>
    </row>
    <row r="1149">
      <c r="A1149" s="493">
        <v>99.0</v>
      </c>
      <c r="B1149" s="61"/>
      <c r="C1149" s="176" t="s">
        <v>1853</v>
      </c>
      <c r="D1149" s="167" t="s">
        <v>2687</v>
      </c>
      <c r="E1149" s="167"/>
      <c r="F1149" s="167"/>
      <c r="G1149" s="167"/>
      <c r="H1149" s="167"/>
      <c r="I1149" s="574" t="s">
        <v>2028</v>
      </c>
      <c r="J1149" s="574"/>
      <c r="K1149" s="575" t="s">
        <v>2755</v>
      </c>
      <c r="L1149" s="176" t="s">
        <v>261</v>
      </c>
      <c r="M1149" s="176" t="s">
        <v>261</v>
      </c>
      <c r="N1149" s="171"/>
      <c r="O1149" s="574" t="s">
        <v>1991</v>
      </c>
      <c r="P1149" s="172"/>
      <c r="Q1149" s="172"/>
      <c r="R1149" s="172"/>
      <c r="S1149" s="171"/>
      <c r="T1149" s="172"/>
      <c r="U1149" s="172"/>
      <c r="V1149" s="172"/>
      <c r="W1149" s="574" t="s">
        <v>290</v>
      </c>
      <c r="X1149" s="172"/>
      <c r="Y1149" s="172"/>
      <c r="Z1149" s="172"/>
      <c r="AA1149" s="172"/>
      <c r="AB1149" s="172"/>
      <c r="AC1149" s="172"/>
      <c r="AD1149" s="172"/>
      <c r="AE1149" s="172"/>
      <c r="AF1149" s="172"/>
      <c r="AG1149" s="172"/>
      <c r="AH1149" s="172"/>
      <c r="AI1149" s="175"/>
      <c r="AJ1149" s="175"/>
      <c r="AK1149" s="175"/>
      <c r="AL1149" s="175"/>
      <c r="AM1149" s="175"/>
      <c r="AN1149" s="175"/>
      <c r="AO1149" s="175"/>
      <c r="AP1149" s="175"/>
      <c r="AQ1149" s="175"/>
      <c r="AR1149" s="175"/>
      <c r="AS1149" s="175"/>
      <c r="AT1149" s="175"/>
      <c r="AU1149" s="175"/>
      <c r="AV1149" s="175"/>
      <c r="AW1149" s="175"/>
      <c r="AX1149" s="175"/>
    </row>
    <row r="1150">
      <c r="A1150" s="61"/>
      <c r="B1150" s="61"/>
      <c r="C1150" s="61"/>
      <c r="D1150" s="167" t="s">
        <v>2689</v>
      </c>
      <c r="E1150" s="167"/>
      <c r="F1150" s="167"/>
      <c r="G1150" s="167"/>
      <c r="H1150" s="167"/>
      <c r="I1150" s="125"/>
      <c r="J1150" s="125"/>
      <c r="K1150" s="125"/>
      <c r="L1150" s="61"/>
      <c r="M1150" s="61"/>
      <c r="N1150" s="171"/>
      <c r="O1150" s="125"/>
      <c r="P1150" s="172"/>
      <c r="Q1150" s="172"/>
      <c r="R1150" s="172"/>
      <c r="S1150" s="171"/>
      <c r="T1150" s="172"/>
      <c r="U1150" s="172"/>
      <c r="V1150" s="172"/>
      <c r="W1150" s="125"/>
      <c r="X1150" s="172"/>
      <c r="Y1150" s="172"/>
      <c r="Z1150" s="172"/>
      <c r="AA1150" s="172"/>
      <c r="AB1150" s="172"/>
      <c r="AC1150" s="172"/>
      <c r="AD1150" s="172"/>
      <c r="AE1150" s="172"/>
      <c r="AF1150" s="172"/>
      <c r="AG1150" s="172"/>
      <c r="AH1150" s="172"/>
      <c r="AI1150" s="175"/>
      <c r="AJ1150" s="175"/>
      <c r="AK1150" s="175"/>
      <c r="AL1150" s="175"/>
      <c r="AM1150" s="175"/>
      <c r="AN1150" s="175"/>
      <c r="AO1150" s="175"/>
      <c r="AP1150" s="175"/>
      <c r="AQ1150" s="175"/>
      <c r="AR1150" s="175"/>
      <c r="AS1150" s="175"/>
      <c r="AT1150" s="175"/>
      <c r="AU1150" s="175"/>
      <c r="AV1150" s="175"/>
      <c r="AW1150" s="175"/>
      <c r="AX1150" s="175"/>
    </row>
    <row r="1151">
      <c r="A1151" s="61"/>
      <c r="B1151" s="61"/>
      <c r="C1151" s="61"/>
      <c r="D1151" s="576" t="s">
        <v>2690</v>
      </c>
      <c r="E1151" s="577" t="s">
        <v>2551</v>
      </c>
      <c r="F1151" s="167"/>
      <c r="G1151" s="167"/>
      <c r="H1151" s="167"/>
      <c r="I1151" s="125"/>
      <c r="J1151" s="125"/>
      <c r="K1151" s="125"/>
      <c r="L1151" s="61"/>
      <c r="M1151" s="61"/>
      <c r="N1151" s="171"/>
      <c r="O1151" s="125"/>
      <c r="P1151" s="172"/>
      <c r="Q1151" s="172"/>
      <c r="R1151" s="172"/>
      <c r="S1151" s="171"/>
      <c r="T1151" s="172"/>
      <c r="U1151" s="172"/>
      <c r="V1151" s="172"/>
      <c r="W1151" s="125"/>
      <c r="X1151" s="172"/>
      <c r="Y1151" s="172"/>
      <c r="Z1151" s="172"/>
      <c r="AA1151" s="172"/>
      <c r="AB1151" s="172"/>
      <c r="AC1151" s="172"/>
      <c r="AD1151" s="172"/>
      <c r="AE1151" s="172"/>
      <c r="AF1151" s="172"/>
      <c r="AG1151" s="172"/>
      <c r="AH1151" s="172"/>
      <c r="AI1151" s="175"/>
      <c r="AJ1151" s="175"/>
      <c r="AK1151" s="175"/>
      <c r="AL1151" s="175"/>
      <c r="AM1151" s="175"/>
      <c r="AN1151" s="175"/>
      <c r="AO1151" s="175"/>
      <c r="AP1151" s="175"/>
      <c r="AQ1151" s="175"/>
      <c r="AR1151" s="175"/>
      <c r="AS1151" s="175"/>
      <c r="AT1151" s="175"/>
      <c r="AU1151" s="175"/>
      <c r="AV1151" s="175"/>
      <c r="AW1151" s="175"/>
      <c r="AX1151" s="175"/>
    </row>
    <row r="1152">
      <c r="A1152" s="61"/>
      <c r="B1152" s="61"/>
      <c r="C1152" s="61"/>
      <c r="D1152" s="135"/>
      <c r="E1152" s="577" t="s">
        <v>2691</v>
      </c>
      <c r="F1152" s="167"/>
      <c r="G1152" s="167"/>
      <c r="H1152" s="167"/>
      <c r="I1152" s="125"/>
      <c r="J1152" s="125"/>
      <c r="K1152" s="125"/>
      <c r="L1152" s="61"/>
      <c r="M1152" s="61"/>
      <c r="N1152" s="171"/>
      <c r="O1152" s="125"/>
      <c r="P1152" s="172"/>
      <c r="Q1152" s="172"/>
      <c r="R1152" s="172"/>
      <c r="S1152" s="171"/>
      <c r="T1152" s="172"/>
      <c r="U1152" s="172"/>
      <c r="V1152" s="172"/>
      <c r="W1152" s="125"/>
      <c r="X1152" s="172"/>
      <c r="Y1152" s="172"/>
      <c r="Z1152" s="172"/>
      <c r="AA1152" s="172"/>
      <c r="AB1152" s="172"/>
      <c r="AC1152" s="172"/>
      <c r="AD1152" s="172"/>
      <c r="AE1152" s="172"/>
      <c r="AF1152" s="172"/>
      <c r="AG1152" s="172"/>
      <c r="AH1152" s="172"/>
      <c r="AI1152" s="175"/>
      <c r="AJ1152" s="175"/>
      <c r="AK1152" s="175"/>
      <c r="AL1152" s="175"/>
      <c r="AM1152" s="175"/>
      <c r="AN1152" s="175"/>
      <c r="AO1152" s="175"/>
      <c r="AP1152" s="175"/>
      <c r="AQ1152" s="175"/>
      <c r="AR1152" s="175"/>
      <c r="AS1152" s="175"/>
      <c r="AT1152" s="175"/>
      <c r="AU1152" s="175"/>
      <c r="AV1152" s="175"/>
      <c r="AW1152" s="175"/>
      <c r="AX1152" s="175"/>
    </row>
    <row r="1153">
      <c r="A1153" s="61"/>
      <c r="B1153" s="61"/>
      <c r="C1153" s="61"/>
      <c r="D1153" s="167" t="s">
        <v>2692</v>
      </c>
      <c r="E1153" s="167"/>
      <c r="F1153" s="167"/>
      <c r="G1153" s="167"/>
      <c r="H1153" s="167"/>
      <c r="I1153" s="125"/>
      <c r="J1153" s="125"/>
      <c r="K1153" s="125"/>
      <c r="L1153" s="61"/>
      <c r="M1153" s="61"/>
      <c r="N1153" s="171"/>
      <c r="O1153" s="125"/>
      <c r="P1153" s="172"/>
      <c r="Q1153" s="172"/>
      <c r="R1153" s="172"/>
      <c r="S1153" s="171"/>
      <c r="T1153" s="172"/>
      <c r="U1153" s="172"/>
      <c r="V1153" s="172"/>
      <c r="W1153" s="125"/>
      <c r="X1153" s="172"/>
      <c r="Y1153" s="172"/>
      <c r="Z1153" s="172"/>
      <c r="AA1153" s="172"/>
      <c r="AB1153" s="172"/>
      <c r="AC1153" s="172"/>
      <c r="AD1153" s="172"/>
      <c r="AE1153" s="172"/>
      <c r="AF1153" s="172"/>
      <c r="AG1153" s="172"/>
      <c r="AH1153" s="172"/>
      <c r="AI1153" s="175"/>
      <c r="AJ1153" s="175"/>
      <c r="AK1153" s="175"/>
      <c r="AL1153" s="175"/>
      <c r="AM1153" s="175"/>
      <c r="AN1153" s="175"/>
      <c r="AO1153" s="175"/>
      <c r="AP1153" s="175"/>
      <c r="AQ1153" s="175"/>
      <c r="AR1153" s="175"/>
      <c r="AS1153" s="175"/>
      <c r="AT1153" s="175"/>
      <c r="AU1153" s="175"/>
      <c r="AV1153" s="175"/>
      <c r="AW1153" s="175"/>
      <c r="AX1153" s="175"/>
    </row>
    <row r="1154">
      <c r="A1154" s="61"/>
      <c r="B1154" s="61"/>
      <c r="C1154" s="61"/>
      <c r="D1154" s="574" t="s">
        <v>2014</v>
      </c>
      <c r="E1154" s="167" t="s">
        <v>2554</v>
      </c>
      <c r="F1154" s="167"/>
      <c r="G1154" s="167"/>
      <c r="H1154" s="167"/>
      <c r="I1154" s="125"/>
      <c r="J1154" s="125"/>
      <c r="K1154" s="125"/>
      <c r="L1154" s="61"/>
      <c r="M1154" s="61"/>
      <c r="N1154" s="171"/>
      <c r="O1154" s="125"/>
      <c r="P1154" s="172"/>
      <c r="Q1154" s="172"/>
      <c r="R1154" s="172"/>
      <c r="S1154" s="171"/>
      <c r="T1154" s="172"/>
      <c r="U1154" s="172"/>
      <c r="V1154" s="172"/>
      <c r="W1154" s="125"/>
      <c r="X1154" s="172"/>
      <c r="Y1154" s="172"/>
      <c r="Z1154" s="172"/>
      <c r="AA1154" s="172"/>
      <c r="AB1154" s="172"/>
      <c r="AC1154" s="172"/>
      <c r="AD1154" s="172"/>
      <c r="AE1154" s="172"/>
      <c r="AF1154" s="172"/>
      <c r="AG1154" s="172"/>
      <c r="AH1154" s="172"/>
      <c r="AI1154" s="175"/>
      <c r="AJ1154" s="175"/>
      <c r="AK1154" s="175"/>
      <c r="AL1154" s="175"/>
      <c r="AM1154" s="175"/>
      <c r="AN1154" s="175"/>
      <c r="AO1154" s="175"/>
      <c r="AP1154" s="175"/>
      <c r="AQ1154" s="175"/>
      <c r="AR1154" s="175"/>
      <c r="AS1154" s="175"/>
      <c r="AT1154" s="175"/>
      <c r="AU1154" s="175"/>
      <c r="AV1154" s="175"/>
      <c r="AW1154" s="175"/>
      <c r="AX1154" s="175"/>
    </row>
    <row r="1155">
      <c r="A1155" s="61"/>
      <c r="B1155" s="61"/>
      <c r="C1155" s="61"/>
      <c r="D1155" s="135"/>
      <c r="E1155" s="167" t="s">
        <v>2693</v>
      </c>
      <c r="F1155" s="167"/>
      <c r="G1155" s="167"/>
      <c r="H1155" s="167"/>
      <c r="I1155" s="125"/>
      <c r="J1155" s="125"/>
      <c r="K1155" s="125"/>
      <c r="L1155" s="61"/>
      <c r="M1155" s="61"/>
      <c r="N1155" s="171"/>
      <c r="O1155" s="125"/>
      <c r="P1155" s="172"/>
      <c r="Q1155" s="172"/>
      <c r="R1155" s="172"/>
      <c r="S1155" s="171"/>
      <c r="T1155" s="172"/>
      <c r="U1155" s="172"/>
      <c r="V1155" s="172"/>
      <c r="W1155" s="125"/>
      <c r="X1155" s="172"/>
      <c r="Y1155" s="172"/>
      <c r="Z1155" s="172"/>
      <c r="AA1155" s="172"/>
      <c r="AB1155" s="172"/>
      <c r="AC1155" s="172"/>
      <c r="AD1155" s="172"/>
      <c r="AE1155" s="172"/>
      <c r="AF1155" s="172"/>
      <c r="AG1155" s="172"/>
      <c r="AH1155" s="172"/>
      <c r="AI1155" s="175"/>
      <c r="AJ1155" s="175"/>
      <c r="AK1155" s="175"/>
      <c r="AL1155" s="175"/>
      <c r="AM1155" s="175"/>
      <c r="AN1155" s="175"/>
      <c r="AO1155" s="175"/>
      <c r="AP1155" s="175"/>
      <c r="AQ1155" s="175"/>
      <c r="AR1155" s="175"/>
      <c r="AS1155" s="175"/>
      <c r="AT1155" s="175"/>
      <c r="AU1155" s="175"/>
      <c r="AV1155" s="175"/>
      <c r="AW1155" s="175"/>
      <c r="AX1155" s="175"/>
    </row>
    <row r="1156">
      <c r="A1156" s="61"/>
      <c r="B1156" s="61"/>
      <c r="C1156" s="62"/>
      <c r="D1156" s="167" t="s">
        <v>2016</v>
      </c>
      <c r="E1156" s="167"/>
      <c r="F1156" s="167"/>
      <c r="G1156" s="167"/>
      <c r="H1156" s="167"/>
      <c r="I1156" s="135"/>
      <c r="J1156" s="135"/>
      <c r="K1156" s="135"/>
      <c r="L1156" s="62"/>
      <c r="M1156" s="62"/>
      <c r="N1156" s="171"/>
      <c r="O1156" s="135"/>
      <c r="P1156" s="172"/>
      <c r="Q1156" s="172"/>
      <c r="R1156" s="172"/>
      <c r="S1156" s="171"/>
      <c r="T1156" s="172"/>
      <c r="U1156" s="172"/>
      <c r="V1156" s="172"/>
      <c r="W1156" s="135"/>
      <c r="X1156" s="172"/>
      <c r="Y1156" s="172"/>
      <c r="Z1156" s="172"/>
      <c r="AA1156" s="172"/>
      <c r="AB1156" s="172"/>
      <c r="AC1156" s="172"/>
      <c r="AD1156" s="172"/>
      <c r="AE1156" s="172"/>
      <c r="AF1156" s="172"/>
      <c r="AG1156" s="172"/>
      <c r="AH1156" s="172"/>
      <c r="AI1156" s="175"/>
      <c r="AJ1156" s="175"/>
      <c r="AK1156" s="175"/>
      <c r="AL1156" s="175"/>
      <c r="AM1156" s="175"/>
      <c r="AN1156" s="175"/>
      <c r="AO1156" s="175"/>
      <c r="AP1156" s="175"/>
      <c r="AQ1156" s="175"/>
      <c r="AR1156" s="175"/>
      <c r="AS1156" s="175"/>
      <c r="AT1156" s="175"/>
      <c r="AU1156" s="175"/>
      <c r="AV1156" s="175"/>
      <c r="AW1156" s="175"/>
      <c r="AX1156" s="175"/>
    </row>
    <row r="1157">
      <c r="A1157" s="493">
        <v>100.0</v>
      </c>
      <c r="B1157" s="61"/>
      <c r="C1157" s="176" t="s">
        <v>1856</v>
      </c>
      <c r="D1157" s="167" t="s">
        <v>2687</v>
      </c>
      <c r="E1157" s="167"/>
      <c r="F1157" s="167"/>
      <c r="G1157" s="167"/>
      <c r="H1157" s="167"/>
      <c r="I1157" s="574" t="s">
        <v>2028</v>
      </c>
      <c r="J1157" s="574"/>
      <c r="K1157" s="575" t="s">
        <v>1857</v>
      </c>
      <c r="L1157" s="176" t="s">
        <v>261</v>
      </c>
      <c r="M1157" s="176" t="s">
        <v>261</v>
      </c>
      <c r="N1157" s="171"/>
      <c r="O1157" s="574" t="s">
        <v>1991</v>
      </c>
      <c r="P1157" s="172"/>
      <c r="Q1157" s="172"/>
      <c r="R1157" s="172"/>
      <c r="S1157" s="171"/>
      <c r="T1157" s="172"/>
      <c r="U1157" s="172"/>
      <c r="V1157" s="172"/>
      <c r="W1157" s="574" t="s">
        <v>290</v>
      </c>
      <c r="X1157" s="172"/>
      <c r="Y1157" s="172"/>
      <c r="Z1157" s="172"/>
      <c r="AA1157" s="172"/>
      <c r="AB1157" s="172"/>
      <c r="AC1157" s="172"/>
      <c r="AD1157" s="172"/>
      <c r="AE1157" s="172"/>
      <c r="AF1157" s="172"/>
      <c r="AG1157" s="172"/>
      <c r="AH1157" s="172"/>
      <c r="AI1157" s="175"/>
      <c r="AJ1157" s="175"/>
      <c r="AK1157" s="175"/>
      <c r="AL1157" s="175"/>
      <c r="AM1157" s="175"/>
      <c r="AN1157" s="175"/>
      <c r="AO1157" s="175"/>
      <c r="AP1157" s="175"/>
      <c r="AQ1157" s="175"/>
      <c r="AR1157" s="175"/>
      <c r="AS1157" s="175"/>
      <c r="AT1157" s="175"/>
      <c r="AU1157" s="175"/>
      <c r="AV1157" s="175"/>
      <c r="AW1157" s="175"/>
      <c r="AX1157" s="175"/>
    </row>
    <row r="1158">
      <c r="A1158" s="61"/>
      <c r="B1158" s="61"/>
      <c r="C1158" s="61"/>
      <c r="D1158" s="167" t="s">
        <v>2689</v>
      </c>
      <c r="E1158" s="167"/>
      <c r="F1158" s="167"/>
      <c r="G1158" s="167"/>
      <c r="H1158" s="167"/>
      <c r="I1158" s="125"/>
      <c r="J1158" s="125"/>
      <c r="K1158" s="125"/>
      <c r="L1158" s="61"/>
      <c r="M1158" s="61"/>
      <c r="N1158" s="171"/>
      <c r="O1158" s="125"/>
      <c r="P1158" s="172"/>
      <c r="Q1158" s="172"/>
      <c r="R1158" s="172"/>
      <c r="S1158" s="171"/>
      <c r="T1158" s="172"/>
      <c r="U1158" s="172"/>
      <c r="V1158" s="172"/>
      <c r="W1158" s="125"/>
      <c r="X1158" s="172"/>
      <c r="Y1158" s="172"/>
      <c r="Z1158" s="172"/>
      <c r="AA1158" s="172"/>
      <c r="AB1158" s="172"/>
      <c r="AC1158" s="172"/>
      <c r="AD1158" s="172"/>
      <c r="AE1158" s="172"/>
      <c r="AF1158" s="172"/>
      <c r="AG1158" s="172"/>
      <c r="AH1158" s="172"/>
      <c r="AI1158" s="175"/>
      <c r="AJ1158" s="175"/>
      <c r="AK1158" s="175"/>
      <c r="AL1158" s="175"/>
      <c r="AM1158" s="175"/>
      <c r="AN1158" s="175"/>
      <c r="AO1158" s="175"/>
      <c r="AP1158" s="175"/>
      <c r="AQ1158" s="175"/>
      <c r="AR1158" s="175"/>
      <c r="AS1158" s="175"/>
      <c r="AT1158" s="175"/>
      <c r="AU1158" s="175"/>
      <c r="AV1158" s="175"/>
      <c r="AW1158" s="175"/>
      <c r="AX1158" s="175"/>
    </row>
    <row r="1159">
      <c r="A1159" s="61"/>
      <c r="B1159" s="61"/>
      <c r="C1159" s="61"/>
      <c r="D1159" s="576" t="s">
        <v>2690</v>
      </c>
      <c r="E1159" s="577" t="s">
        <v>2551</v>
      </c>
      <c r="F1159" s="167"/>
      <c r="G1159" s="167"/>
      <c r="H1159" s="167"/>
      <c r="I1159" s="125"/>
      <c r="J1159" s="125"/>
      <c r="K1159" s="125"/>
      <c r="L1159" s="61"/>
      <c r="M1159" s="61"/>
      <c r="N1159" s="171"/>
      <c r="O1159" s="125"/>
      <c r="P1159" s="172"/>
      <c r="Q1159" s="172"/>
      <c r="R1159" s="172"/>
      <c r="S1159" s="171"/>
      <c r="T1159" s="172"/>
      <c r="U1159" s="172"/>
      <c r="V1159" s="172"/>
      <c r="W1159" s="125"/>
      <c r="X1159" s="172"/>
      <c r="Y1159" s="172"/>
      <c r="Z1159" s="172"/>
      <c r="AA1159" s="172"/>
      <c r="AB1159" s="172"/>
      <c r="AC1159" s="172"/>
      <c r="AD1159" s="172"/>
      <c r="AE1159" s="172"/>
      <c r="AF1159" s="172"/>
      <c r="AG1159" s="172"/>
      <c r="AH1159" s="172"/>
      <c r="AI1159" s="175"/>
      <c r="AJ1159" s="175"/>
      <c r="AK1159" s="175"/>
      <c r="AL1159" s="175"/>
      <c r="AM1159" s="175"/>
      <c r="AN1159" s="175"/>
      <c r="AO1159" s="175"/>
      <c r="AP1159" s="175"/>
      <c r="AQ1159" s="175"/>
      <c r="AR1159" s="175"/>
      <c r="AS1159" s="175"/>
      <c r="AT1159" s="175"/>
      <c r="AU1159" s="175"/>
      <c r="AV1159" s="175"/>
      <c r="AW1159" s="175"/>
      <c r="AX1159" s="175"/>
    </row>
    <row r="1160">
      <c r="A1160" s="61"/>
      <c r="B1160" s="61"/>
      <c r="C1160" s="61"/>
      <c r="D1160" s="135"/>
      <c r="E1160" s="577" t="s">
        <v>2691</v>
      </c>
      <c r="F1160" s="167"/>
      <c r="G1160" s="167"/>
      <c r="H1160" s="167"/>
      <c r="I1160" s="125"/>
      <c r="J1160" s="125"/>
      <c r="K1160" s="125"/>
      <c r="L1160" s="61"/>
      <c r="M1160" s="61"/>
      <c r="N1160" s="171"/>
      <c r="O1160" s="125"/>
      <c r="P1160" s="172"/>
      <c r="Q1160" s="172"/>
      <c r="R1160" s="172"/>
      <c r="S1160" s="171"/>
      <c r="T1160" s="172"/>
      <c r="U1160" s="172"/>
      <c r="V1160" s="172"/>
      <c r="W1160" s="125"/>
      <c r="X1160" s="172"/>
      <c r="Y1160" s="172"/>
      <c r="Z1160" s="172"/>
      <c r="AA1160" s="172"/>
      <c r="AB1160" s="172"/>
      <c r="AC1160" s="172"/>
      <c r="AD1160" s="172"/>
      <c r="AE1160" s="172"/>
      <c r="AF1160" s="172"/>
      <c r="AG1160" s="172"/>
      <c r="AH1160" s="172"/>
      <c r="AI1160" s="175"/>
      <c r="AJ1160" s="175"/>
      <c r="AK1160" s="175"/>
      <c r="AL1160" s="175"/>
      <c r="AM1160" s="175"/>
      <c r="AN1160" s="175"/>
      <c r="AO1160" s="175"/>
      <c r="AP1160" s="175"/>
      <c r="AQ1160" s="175"/>
      <c r="AR1160" s="175"/>
      <c r="AS1160" s="175"/>
      <c r="AT1160" s="175"/>
      <c r="AU1160" s="175"/>
      <c r="AV1160" s="175"/>
      <c r="AW1160" s="175"/>
      <c r="AX1160" s="175"/>
    </row>
    <row r="1161">
      <c r="A1161" s="61"/>
      <c r="B1161" s="61"/>
      <c r="C1161" s="61"/>
      <c r="D1161" s="167" t="s">
        <v>2692</v>
      </c>
      <c r="E1161" s="167"/>
      <c r="F1161" s="167"/>
      <c r="G1161" s="167"/>
      <c r="H1161" s="167"/>
      <c r="I1161" s="125"/>
      <c r="J1161" s="125"/>
      <c r="K1161" s="125"/>
      <c r="L1161" s="61"/>
      <c r="M1161" s="61"/>
      <c r="N1161" s="171"/>
      <c r="O1161" s="125"/>
      <c r="P1161" s="172"/>
      <c r="Q1161" s="172"/>
      <c r="R1161" s="172"/>
      <c r="S1161" s="171"/>
      <c r="T1161" s="172"/>
      <c r="U1161" s="172"/>
      <c r="V1161" s="172"/>
      <c r="W1161" s="125"/>
      <c r="X1161" s="172"/>
      <c r="Y1161" s="172"/>
      <c r="Z1161" s="172"/>
      <c r="AA1161" s="172"/>
      <c r="AB1161" s="172"/>
      <c r="AC1161" s="172"/>
      <c r="AD1161" s="172"/>
      <c r="AE1161" s="172"/>
      <c r="AF1161" s="172"/>
      <c r="AG1161" s="172"/>
      <c r="AH1161" s="172"/>
      <c r="AI1161" s="175"/>
      <c r="AJ1161" s="175"/>
      <c r="AK1161" s="175"/>
      <c r="AL1161" s="175"/>
      <c r="AM1161" s="175"/>
      <c r="AN1161" s="175"/>
      <c r="AO1161" s="175"/>
      <c r="AP1161" s="175"/>
      <c r="AQ1161" s="175"/>
      <c r="AR1161" s="175"/>
      <c r="AS1161" s="175"/>
      <c r="AT1161" s="175"/>
      <c r="AU1161" s="175"/>
      <c r="AV1161" s="175"/>
      <c r="AW1161" s="175"/>
      <c r="AX1161" s="175"/>
    </row>
    <row r="1162">
      <c r="A1162" s="61"/>
      <c r="B1162" s="61"/>
      <c r="C1162" s="61"/>
      <c r="D1162" s="574" t="s">
        <v>2014</v>
      </c>
      <c r="E1162" s="167" t="s">
        <v>2554</v>
      </c>
      <c r="F1162" s="167"/>
      <c r="G1162" s="167"/>
      <c r="H1162" s="167"/>
      <c r="I1162" s="125"/>
      <c r="J1162" s="125"/>
      <c r="K1162" s="125"/>
      <c r="L1162" s="61"/>
      <c r="M1162" s="61"/>
      <c r="N1162" s="171"/>
      <c r="O1162" s="125"/>
      <c r="P1162" s="172"/>
      <c r="Q1162" s="172"/>
      <c r="R1162" s="172"/>
      <c r="S1162" s="171"/>
      <c r="T1162" s="172"/>
      <c r="U1162" s="172"/>
      <c r="V1162" s="172"/>
      <c r="W1162" s="125"/>
      <c r="X1162" s="172"/>
      <c r="Y1162" s="172"/>
      <c r="Z1162" s="172"/>
      <c r="AA1162" s="172"/>
      <c r="AB1162" s="172"/>
      <c r="AC1162" s="172"/>
      <c r="AD1162" s="172"/>
      <c r="AE1162" s="172"/>
      <c r="AF1162" s="172"/>
      <c r="AG1162" s="172"/>
      <c r="AH1162" s="172"/>
      <c r="AI1162" s="175"/>
      <c r="AJ1162" s="175"/>
      <c r="AK1162" s="175"/>
      <c r="AL1162" s="175"/>
      <c r="AM1162" s="175"/>
      <c r="AN1162" s="175"/>
      <c r="AO1162" s="175"/>
      <c r="AP1162" s="175"/>
      <c r="AQ1162" s="175"/>
      <c r="AR1162" s="175"/>
      <c r="AS1162" s="175"/>
      <c r="AT1162" s="175"/>
      <c r="AU1162" s="175"/>
      <c r="AV1162" s="175"/>
      <c r="AW1162" s="175"/>
      <c r="AX1162" s="175"/>
    </row>
    <row r="1163">
      <c r="A1163" s="61"/>
      <c r="B1163" s="61"/>
      <c r="C1163" s="61"/>
      <c r="D1163" s="135"/>
      <c r="E1163" s="167" t="s">
        <v>2693</v>
      </c>
      <c r="F1163" s="167"/>
      <c r="G1163" s="167"/>
      <c r="H1163" s="167"/>
      <c r="I1163" s="125"/>
      <c r="J1163" s="125"/>
      <c r="K1163" s="125"/>
      <c r="L1163" s="61"/>
      <c r="M1163" s="61"/>
      <c r="N1163" s="171"/>
      <c r="O1163" s="125"/>
      <c r="P1163" s="172"/>
      <c r="Q1163" s="172"/>
      <c r="R1163" s="172"/>
      <c r="S1163" s="171"/>
      <c r="T1163" s="172"/>
      <c r="U1163" s="172"/>
      <c r="V1163" s="172"/>
      <c r="W1163" s="125"/>
      <c r="X1163" s="172"/>
      <c r="Y1163" s="172"/>
      <c r="Z1163" s="172"/>
      <c r="AA1163" s="172"/>
      <c r="AB1163" s="172"/>
      <c r="AC1163" s="172"/>
      <c r="AD1163" s="172"/>
      <c r="AE1163" s="172"/>
      <c r="AF1163" s="172"/>
      <c r="AG1163" s="172"/>
      <c r="AH1163" s="172"/>
      <c r="AI1163" s="175"/>
      <c r="AJ1163" s="175"/>
      <c r="AK1163" s="175"/>
      <c r="AL1163" s="175"/>
      <c r="AM1163" s="175"/>
      <c r="AN1163" s="175"/>
      <c r="AO1163" s="175"/>
      <c r="AP1163" s="175"/>
      <c r="AQ1163" s="175"/>
      <c r="AR1163" s="175"/>
      <c r="AS1163" s="175"/>
      <c r="AT1163" s="175"/>
      <c r="AU1163" s="175"/>
      <c r="AV1163" s="175"/>
      <c r="AW1163" s="175"/>
      <c r="AX1163" s="175"/>
    </row>
    <row r="1164">
      <c r="A1164" s="61"/>
      <c r="B1164" s="61"/>
      <c r="C1164" s="62"/>
      <c r="D1164" s="167" t="s">
        <v>2016</v>
      </c>
      <c r="E1164" s="167"/>
      <c r="F1164" s="167"/>
      <c r="G1164" s="167"/>
      <c r="H1164" s="167"/>
      <c r="I1164" s="135"/>
      <c r="J1164" s="135"/>
      <c r="K1164" s="135"/>
      <c r="L1164" s="62"/>
      <c r="M1164" s="62"/>
      <c r="N1164" s="171"/>
      <c r="O1164" s="135"/>
      <c r="P1164" s="172"/>
      <c r="Q1164" s="172"/>
      <c r="R1164" s="172"/>
      <c r="S1164" s="171"/>
      <c r="T1164" s="172"/>
      <c r="U1164" s="172"/>
      <c r="V1164" s="172"/>
      <c r="W1164" s="135"/>
      <c r="X1164" s="172"/>
      <c r="Y1164" s="172"/>
      <c r="Z1164" s="172"/>
      <c r="AA1164" s="172"/>
      <c r="AB1164" s="172"/>
      <c r="AC1164" s="172"/>
      <c r="AD1164" s="172"/>
      <c r="AE1164" s="172"/>
      <c r="AF1164" s="172"/>
      <c r="AG1164" s="172"/>
      <c r="AH1164" s="172"/>
      <c r="AI1164" s="175"/>
      <c r="AJ1164" s="175"/>
      <c r="AK1164" s="175"/>
      <c r="AL1164" s="175"/>
      <c r="AM1164" s="175"/>
      <c r="AN1164" s="175"/>
      <c r="AO1164" s="175"/>
      <c r="AP1164" s="175"/>
      <c r="AQ1164" s="175"/>
      <c r="AR1164" s="175"/>
      <c r="AS1164" s="175"/>
      <c r="AT1164" s="175"/>
      <c r="AU1164" s="175"/>
      <c r="AV1164" s="175"/>
      <c r="AW1164" s="175"/>
      <c r="AX1164" s="175"/>
    </row>
    <row r="1165">
      <c r="A1165" s="493">
        <v>101.0</v>
      </c>
      <c r="B1165" s="61"/>
      <c r="C1165" s="176" t="s">
        <v>1858</v>
      </c>
      <c r="D1165" s="167" t="s">
        <v>2687</v>
      </c>
      <c r="E1165" s="167"/>
      <c r="F1165" s="167"/>
      <c r="G1165" s="167"/>
      <c r="H1165" s="167"/>
      <c r="I1165" s="574" t="s">
        <v>2028</v>
      </c>
      <c r="J1165" s="574"/>
      <c r="K1165" s="575" t="s">
        <v>1859</v>
      </c>
      <c r="L1165" s="176" t="s">
        <v>261</v>
      </c>
      <c r="M1165" s="176" t="s">
        <v>261</v>
      </c>
      <c r="N1165" s="171"/>
      <c r="O1165" s="574" t="s">
        <v>1991</v>
      </c>
      <c r="P1165" s="172"/>
      <c r="Q1165" s="172"/>
      <c r="R1165" s="172"/>
      <c r="S1165" s="171"/>
      <c r="T1165" s="172"/>
      <c r="U1165" s="172"/>
      <c r="V1165" s="172"/>
      <c r="W1165" s="574" t="s">
        <v>290</v>
      </c>
      <c r="X1165" s="172"/>
      <c r="Y1165" s="172"/>
      <c r="Z1165" s="172"/>
      <c r="AA1165" s="172"/>
      <c r="AB1165" s="172"/>
      <c r="AC1165" s="172"/>
      <c r="AD1165" s="172"/>
      <c r="AE1165" s="172"/>
      <c r="AF1165" s="172"/>
      <c r="AG1165" s="172"/>
      <c r="AH1165" s="172"/>
      <c r="AI1165" s="175"/>
      <c r="AJ1165" s="175"/>
      <c r="AK1165" s="175"/>
      <c r="AL1165" s="175"/>
      <c r="AM1165" s="175"/>
      <c r="AN1165" s="175"/>
      <c r="AO1165" s="175"/>
      <c r="AP1165" s="175"/>
      <c r="AQ1165" s="175"/>
      <c r="AR1165" s="175"/>
      <c r="AS1165" s="175"/>
      <c r="AT1165" s="175"/>
      <c r="AU1165" s="175"/>
      <c r="AV1165" s="175"/>
      <c r="AW1165" s="175"/>
      <c r="AX1165" s="175"/>
    </row>
    <row r="1166">
      <c r="A1166" s="61"/>
      <c r="B1166" s="61"/>
      <c r="C1166" s="61"/>
      <c r="D1166" s="167" t="s">
        <v>2689</v>
      </c>
      <c r="E1166" s="167"/>
      <c r="F1166" s="167"/>
      <c r="G1166" s="167"/>
      <c r="H1166" s="167"/>
      <c r="I1166" s="125"/>
      <c r="J1166" s="125"/>
      <c r="K1166" s="125"/>
      <c r="L1166" s="61"/>
      <c r="M1166" s="61"/>
      <c r="N1166" s="171"/>
      <c r="O1166" s="125"/>
      <c r="P1166" s="172"/>
      <c r="Q1166" s="172"/>
      <c r="R1166" s="172"/>
      <c r="S1166" s="171"/>
      <c r="T1166" s="172"/>
      <c r="U1166" s="172"/>
      <c r="V1166" s="172"/>
      <c r="W1166" s="125"/>
      <c r="X1166" s="172"/>
      <c r="Y1166" s="172"/>
      <c r="Z1166" s="172"/>
      <c r="AA1166" s="172"/>
      <c r="AB1166" s="172"/>
      <c r="AC1166" s="172"/>
      <c r="AD1166" s="172"/>
      <c r="AE1166" s="172"/>
      <c r="AF1166" s="172"/>
      <c r="AG1166" s="172"/>
      <c r="AH1166" s="172"/>
      <c r="AI1166" s="175"/>
      <c r="AJ1166" s="175"/>
      <c r="AK1166" s="175"/>
      <c r="AL1166" s="175"/>
      <c r="AM1166" s="175"/>
      <c r="AN1166" s="175"/>
      <c r="AO1166" s="175"/>
      <c r="AP1166" s="175"/>
      <c r="AQ1166" s="175"/>
      <c r="AR1166" s="175"/>
      <c r="AS1166" s="175"/>
      <c r="AT1166" s="175"/>
      <c r="AU1166" s="175"/>
      <c r="AV1166" s="175"/>
      <c r="AW1166" s="175"/>
      <c r="AX1166" s="175"/>
    </row>
    <row r="1167">
      <c r="A1167" s="61"/>
      <c r="B1167" s="61"/>
      <c r="C1167" s="61"/>
      <c r="D1167" s="576" t="s">
        <v>2690</v>
      </c>
      <c r="E1167" s="577" t="s">
        <v>2551</v>
      </c>
      <c r="F1167" s="167"/>
      <c r="G1167" s="167"/>
      <c r="H1167" s="167"/>
      <c r="I1167" s="125"/>
      <c r="J1167" s="125"/>
      <c r="K1167" s="125"/>
      <c r="L1167" s="61"/>
      <c r="M1167" s="61"/>
      <c r="N1167" s="171"/>
      <c r="O1167" s="125"/>
      <c r="P1167" s="172"/>
      <c r="Q1167" s="172"/>
      <c r="R1167" s="172"/>
      <c r="S1167" s="171"/>
      <c r="T1167" s="172"/>
      <c r="U1167" s="172"/>
      <c r="V1167" s="172"/>
      <c r="W1167" s="125"/>
      <c r="X1167" s="172"/>
      <c r="Y1167" s="172"/>
      <c r="Z1167" s="172"/>
      <c r="AA1167" s="172"/>
      <c r="AB1167" s="172"/>
      <c r="AC1167" s="172"/>
      <c r="AD1167" s="172"/>
      <c r="AE1167" s="172"/>
      <c r="AF1167" s="172"/>
      <c r="AG1167" s="172"/>
      <c r="AH1167" s="172"/>
      <c r="AI1167" s="175"/>
      <c r="AJ1167" s="175"/>
      <c r="AK1167" s="175"/>
      <c r="AL1167" s="175"/>
      <c r="AM1167" s="175"/>
      <c r="AN1167" s="175"/>
      <c r="AO1167" s="175"/>
      <c r="AP1167" s="175"/>
      <c r="AQ1167" s="175"/>
      <c r="AR1167" s="175"/>
      <c r="AS1167" s="175"/>
      <c r="AT1167" s="175"/>
      <c r="AU1167" s="175"/>
      <c r="AV1167" s="175"/>
      <c r="AW1167" s="175"/>
      <c r="AX1167" s="175"/>
    </row>
    <row r="1168">
      <c r="A1168" s="61"/>
      <c r="B1168" s="61"/>
      <c r="C1168" s="61"/>
      <c r="D1168" s="135"/>
      <c r="E1168" s="577" t="s">
        <v>2691</v>
      </c>
      <c r="F1168" s="167"/>
      <c r="G1168" s="167"/>
      <c r="H1168" s="167"/>
      <c r="I1168" s="125"/>
      <c r="J1168" s="125"/>
      <c r="K1168" s="125"/>
      <c r="L1168" s="61"/>
      <c r="M1168" s="61"/>
      <c r="N1168" s="171"/>
      <c r="O1168" s="125"/>
      <c r="P1168" s="172"/>
      <c r="Q1168" s="172"/>
      <c r="R1168" s="172"/>
      <c r="S1168" s="171"/>
      <c r="T1168" s="172"/>
      <c r="U1168" s="172"/>
      <c r="V1168" s="172"/>
      <c r="W1168" s="125"/>
      <c r="X1168" s="172"/>
      <c r="Y1168" s="172"/>
      <c r="Z1168" s="172"/>
      <c r="AA1168" s="172"/>
      <c r="AB1168" s="172"/>
      <c r="AC1168" s="172"/>
      <c r="AD1168" s="172"/>
      <c r="AE1168" s="172"/>
      <c r="AF1168" s="172"/>
      <c r="AG1168" s="172"/>
      <c r="AH1168" s="172"/>
      <c r="AI1168" s="175"/>
      <c r="AJ1168" s="175"/>
      <c r="AK1168" s="175"/>
      <c r="AL1168" s="175"/>
      <c r="AM1168" s="175"/>
      <c r="AN1168" s="175"/>
      <c r="AO1168" s="175"/>
      <c r="AP1168" s="175"/>
      <c r="AQ1168" s="175"/>
      <c r="AR1168" s="175"/>
      <c r="AS1168" s="175"/>
      <c r="AT1168" s="175"/>
      <c r="AU1168" s="175"/>
      <c r="AV1168" s="175"/>
      <c r="AW1168" s="175"/>
      <c r="AX1168" s="175"/>
    </row>
    <row r="1169">
      <c r="A1169" s="61"/>
      <c r="B1169" s="61"/>
      <c r="C1169" s="61"/>
      <c r="D1169" s="167" t="s">
        <v>2692</v>
      </c>
      <c r="E1169" s="167"/>
      <c r="F1169" s="167"/>
      <c r="G1169" s="167"/>
      <c r="H1169" s="167"/>
      <c r="I1169" s="125"/>
      <c r="J1169" s="125"/>
      <c r="K1169" s="125"/>
      <c r="L1169" s="61"/>
      <c r="M1169" s="61"/>
      <c r="N1169" s="171"/>
      <c r="O1169" s="125"/>
      <c r="P1169" s="172"/>
      <c r="Q1169" s="172"/>
      <c r="R1169" s="172"/>
      <c r="S1169" s="171"/>
      <c r="T1169" s="172"/>
      <c r="U1169" s="172"/>
      <c r="V1169" s="172"/>
      <c r="W1169" s="125"/>
      <c r="X1169" s="172"/>
      <c r="Y1169" s="172"/>
      <c r="Z1169" s="172"/>
      <c r="AA1169" s="172"/>
      <c r="AB1169" s="172"/>
      <c r="AC1169" s="172"/>
      <c r="AD1169" s="172"/>
      <c r="AE1169" s="172"/>
      <c r="AF1169" s="172"/>
      <c r="AG1169" s="172"/>
      <c r="AH1169" s="172"/>
      <c r="AI1169" s="175"/>
      <c r="AJ1169" s="175"/>
      <c r="AK1169" s="175"/>
      <c r="AL1169" s="175"/>
      <c r="AM1169" s="175"/>
      <c r="AN1169" s="175"/>
      <c r="AO1169" s="175"/>
      <c r="AP1169" s="175"/>
      <c r="AQ1169" s="175"/>
      <c r="AR1169" s="175"/>
      <c r="AS1169" s="175"/>
      <c r="AT1169" s="175"/>
      <c r="AU1169" s="175"/>
      <c r="AV1169" s="175"/>
      <c r="AW1169" s="175"/>
      <c r="AX1169" s="175"/>
    </row>
    <row r="1170">
      <c r="A1170" s="61"/>
      <c r="B1170" s="61"/>
      <c r="C1170" s="61"/>
      <c r="D1170" s="574" t="s">
        <v>2014</v>
      </c>
      <c r="E1170" s="167" t="s">
        <v>2554</v>
      </c>
      <c r="F1170" s="167"/>
      <c r="G1170" s="167"/>
      <c r="H1170" s="167"/>
      <c r="I1170" s="125"/>
      <c r="J1170" s="125"/>
      <c r="K1170" s="125"/>
      <c r="L1170" s="61"/>
      <c r="M1170" s="61"/>
      <c r="N1170" s="171"/>
      <c r="O1170" s="125"/>
      <c r="P1170" s="172"/>
      <c r="Q1170" s="172"/>
      <c r="R1170" s="172"/>
      <c r="S1170" s="171"/>
      <c r="T1170" s="172"/>
      <c r="U1170" s="172"/>
      <c r="V1170" s="172"/>
      <c r="W1170" s="125"/>
      <c r="X1170" s="172"/>
      <c r="Y1170" s="172"/>
      <c r="Z1170" s="172"/>
      <c r="AA1170" s="172"/>
      <c r="AB1170" s="172"/>
      <c r="AC1170" s="172"/>
      <c r="AD1170" s="172"/>
      <c r="AE1170" s="172"/>
      <c r="AF1170" s="172"/>
      <c r="AG1170" s="172"/>
      <c r="AH1170" s="172"/>
      <c r="AI1170" s="175"/>
      <c r="AJ1170" s="175"/>
      <c r="AK1170" s="175"/>
      <c r="AL1170" s="175"/>
      <c r="AM1170" s="175"/>
      <c r="AN1170" s="175"/>
      <c r="AO1170" s="175"/>
      <c r="AP1170" s="175"/>
      <c r="AQ1170" s="175"/>
      <c r="AR1170" s="175"/>
      <c r="AS1170" s="175"/>
      <c r="AT1170" s="175"/>
      <c r="AU1170" s="175"/>
      <c r="AV1170" s="175"/>
      <c r="AW1170" s="175"/>
      <c r="AX1170" s="175"/>
    </row>
    <row r="1171">
      <c r="A1171" s="61"/>
      <c r="B1171" s="61"/>
      <c r="C1171" s="61"/>
      <c r="D1171" s="135"/>
      <c r="E1171" s="167" t="s">
        <v>2693</v>
      </c>
      <c r="F1171" s="167"/>
      <c r="G1171" s="167"/>
      <c r="H1171" s="167"/>
      <c r="I1171" s="125"/>
      <c r="J1171" s="125"/>
      <c r="K1171" s="125"/>
      <c r="L1171" s="61"/>
      <c r="M1171" s="61"/>
      <c r="N1171" s="171"/>
      <c r="O1171" s="125"/>
      <c r="P1171" s="172"/>
      <c r="Q1171" s="172"/>
      <c r="R1171" s="172"/>
      <c r="S1171" s="171"/>
      <c r="T1171" s="172"/>
      <c r="U1171" s="172"/>
      <c r="V1171" s="172"/>
      <c r="W1171" s="125"/>
      <c r="X1171" s="172"/>
      <c r="Y1171" s="172"/>
      <c r="Z1171" s="172"/>
      <c r="AA1171" s="172"/>
      <c r="AB1171" s="172"/>
      <c r="AC1171" s="172"/>
      <c r="AD1171" s="172"/>
      <c r="AE1171" s="172"/>
      <c r="AF1171" s="172"/>
      <c r="AG1171" s="172"/>
      <c r="AH1171" s="172"/>
      <c r="AI1171" s="175"/>
      <c r="AJ1171" s="175"/>
      <c r="AK1171" s="175"/>
      <c r="AL1171" s="175"/>
      <c r="AM1171" s="175"/>
      <c r="AN1171" s="175"/>
      <c r="AO1171" s="175"/>
      <c r="AP1171" s="175"/>
      <c r="AQ1171" s="175"/>
      <c r="AR1171" s="175"/>
      <c r="AS1171" s="175"/>
      <c r="AT1171" s="175"/>
      <c r="AU1171" s="175"/>
      <c r="AV1171" s="175"/>
      <c r="AW1171" s="175"/>
      <c r="AX1171" s="175"/>
    </row>
    <row r="1172">
      <c r="A1172" s="61"/>
      <c r="B1172" s="61"/>
      <c r="C1172" s="62"/>
      <c r="D1172" s="167" t="s">
        <v>2016</v>
      </c>
      <c r="E1172" s="167"/>
      <c r="F1172" s="167"/>
      <c r="G1172" s="167"/>
      <c r="H1172" s="167"/>
      <c r="I1172" s="135"/>
      <c r="J1172" s="135"/>
      <c r="K1172" s="135"/>
      <c r="L1172" s="62"/>
      <c r="M1172" s="62"/>
      <c r="N1172" s="171"/>
      <c r="O1172" s="135"/>
      <c r="P1172" s="172"/>
      <c r="Q1172" s="172"/>
      <c r="R1172" s="172"/>
      <c r="S1172" s="171"/>
      <c r="T1172" s="172"/>
      <c r="U1172" s="172"/>
      <c r="V1172" s="172"/>
      <c r="W1172" s="135"/>
      <c r="X1172" s="172"/>
      <c r="Y1172" s="172"/>
      <c r="Z1172" s="172"/>
      <c r="AA1172" s="172"/>
      <c r="AB1172" s="172"/>
      <c r="AC1172" s="172"/>
      <c r="AD1172" s="172"/>
      <c r="AE1172" s="172"/>
      <c r="AF1172" s="172"/>
      <c r="AG1172" s="172"/>
      <c r="AH1172" s="172"/>
      <c r="AI1172" s="175"/>
      <c r="AJ1172" s="175"/>
      <c r="AK1172" s="175"/>
      <c r="AL1172" s="175"/>
      <c r="AM1172" s="175"/>
      <c r="AN1172" s="175"/>
      <c r="AO1172" s="175"/>
      <c r="AP1172" s="175"/>
      <c r="AQ1172" s="175"/>
      <c r="AR1172" s="175"/>
      <c r="AS1172" s="175"/>
      <c r="AT1172" s="175"/>
      <c r="AU1172" s="175"/>
      <c r="AV1172" s="175"/>
      <c r="AW1172" s="175"/>
      <c r="AX1172" s="175"/>
    </row>
    <row r="1173">
      <c r="A1173" s="493">
        <v>102.0</v>
      </c>
      <c r="B1173" s="61"/>
      <c r="C1173" s="176" t="s">
        <v>1860</v>
      </c>
      <c r="D1173" s="167" t="s">
        <v>2687</v>
      </c>
      <c r="E1173" s="167"/>
      <c r="F1173" s="167"/>
      <c r="G1173" s="167"/>
      <c r="H1173" s="167"/>
      <c r="I1173" s="574" t="s">
        <v>2028</v>
      </c>
      <c r="J1173" s="574"/>
      <c r="K1173" s="575" t="s">
        <v>1861</v>
      </c>
      <c r="L1173" s="176" t="s">
        <v>261</v>
      </c>
      <c r="M1173" s="176" t="s">
        <v>261</v>
      </c>
      <c r="N1173" s="171"/>
      <c r="O1173" s="574" t="s">
        <v>1991</v>
      </c>
      <c r="P1173" s="172"/>
      <c r="Q1173" s="172"/>
      <c r="R1173" s="172"/>
      <c r="S1173" s="171"/>
      <c r="T1173" s="172"/>
      <c r="U1173" s="172"/>
      <c r="V1173" s="172"/>
      <c r="W1173" s="574" t="s">
        <v>290</v>
      </c>
      <c r="X1173" s="172"/>
      <c r="Y1173" s="172"/>
      <c r="Z1173" s="172"/>
      <c r="AA1173" s="172"/>
      <c r="AB1173" s="172"/>
      <c r="AC1173" s="172"/>
      <c r="AD1173" s="172"/>
      <c r="AE1173" s="172"/>
      <c r="AF1173" s="172"/>
      <c r="AG1173" s="172"/>
      <c r="AH1173" s="172"/>
      <c r="AI1173" s="175"/>
      <c r="AJ1173" s="175"/>
      <c r="AK1173" s="175"/>
      <c r="AL1173" s="175"/>
      <c r="AM1173" s="175"/>
      <c r="AN1173" s="175"/>
      <c r="AO1173" s="175"/>
      <c r="AP1173" s="175"/>
      <c r="AQ1173" s="175"/>
      <c r="AR1173" s="175"/>
      <c r="AS1173" s="175"/>
      <c r="AT1173" s="175"/>
      <c r="AU1173" s="175"/>
      <c r="AV1173" s="175"/>
      <c r="AW1173" s="175"/>
      <c r="AX1173" s="175"/>
    </row>
    <row r="1174">
      <c r="A1174" s="61"/>
      <c r="B1174" s="61"/>
      <c r="C1174" s="61"/>
      <c r="D1174" s="167" t="s">
        <v>2689</v>
      </c>
      <c r="E1174" s="167"/>
      <c r="F1174" s="167"/>
      <c r="G1174" s="167"/>
      <c r="H1174" s="167"/>
      <c r="I1174" s="125"/>
      <c r="J1174" s="125"/>
      <c r="K1174" s="125"/>
      <c r="L1174" s="61"/>
      <c r="M1174" s="61"/>
      <c r="N1174" s="171"/>
      <c r="O1174" s="125"/>
      <c r="P1174" s="172"/>
      <c r="Q1174" s="172"/>
      <c r="R1174" s="172"/>
      <c r="S1174" s="171"/>
      <c r="T1174" s="172"/>
      <c r="U1174" s="172"/>
      <c r="V1174" s="172"/>
      <c r="W1174" s="125"/>
      <c r="X1174" s="172"/>
      <c r="Y1174" s="172"/>
      <c r="Z1174" s="172"/>
      <c r="AA1174" s="172"/>
      <c r="AB1174" s="172"/>
      <c r="AC1174" s="172"/>
      <c r="AD1174" s="172"/>
      <c r="AE1174" s="172"/>
      <c r="AF1174" s="172"/>
      <c r="AG1174" s="172"/>
      <c r="AH1174" s="172"/>
      <c r="AI1174" s="175"/>
      <c r="AJ1174" s="175"/>
      <c r="AK1174" s="175"/>
      <c r="AL1174" s="175"/>
      <c r="AM1174" s="175"/>
      <c r="AN1174" s="175"/>
      <c r="AO1174" s="175"/>
      <c r="AP1174" s="175"/>
      <c r="AQ1174" s="175"/>
      <c r="AR1174" s="175"/>
      <c r="AS1174" s="175"/>
      <c r="AT1174" s="175"/>
      <c r="AU1174" s="175"/>
      <c r="AV1174" s="175"/>
      <c r="AW1174" s="175"/>
      <c r="AX1174" s="175"/>
    </row>
    <row r="1175">
      <c r="A1175" s="61"/>
      <c r="B1175" s="61"/>
      <c r="C1175" s="61"/>
      <c r="D1175" s="576" t="s">
        <v>2690</v>
      </c>
      <c r="E1175" s="577" t="s">
        <v>2551</v>
      </c>
      <c r="F1175" s="167"/>
      <c r="G1175" s="167"/>
      <c r="H1175" s="167"/>
      <c r="I1175" s="125"/>
      <c r="J1175" s="125"/>
      <c r="K1175" s="125"/>
      <c r="L1175" s="61"/>
      <c r="M1175" s="61"/>
      <c r="N1175" s="171"/>
      <c r="O1175" s="125"/>
      <c r="P1175" s="172"/>
      <c r="Q1175" s="172"/>
      <c r="R1175" s="172"/>
      <c r="S1175" s="171"/>
      <c r="T1175" s="172"/>
      <c r="U1175" s="172"/>
      <c r="V1175" s="172"/>
      <c r="W1175" s="125"/>
      <c r="X1175" s="172"/>
      <c r="Y1175" s="172"/>
      <c r="Z1175" s="172"/>
      <c r="AA1175" s="172"/>
      <c r="AB1175" s="172"/>
      <c r="AC1175" s="172"/>
      <c r="AD1175" s="172"/>
      <c r="AE1175" s="172"/>
      <c r="AF1175" s="172"/>
      <c r="AG1175" s="172"/>
      <c r="AH1175" s="172"/>
      <c r="AI1175" s="175"/>
      <c r="AJ1175" s="175"/>
      <c r="AK1175" s="175"/>
      <c r="AL1175" s="175"/>
      <c r="AM1175" s="175"/>
      <c r="AN1175" s="175"/>
      <c r="AO1175" s="175"/>
      <c r="AP1175" s="175"/>
      <c r="AQ1175" s="175"/>
      <c r="AR1175" s="175"/>
      <c r="AS1175" s="175"/>
      <c r="AT1175" s="175"/>
      <c r="AU1175" s="175"/>
      <c r="AV1175" s="175"/>
      <c r="AW1175" s="175"/>
      <c r="AX1175" s="175"/>
    </row>
    <row r="1176">
      <c r="A1176" s="61"/>
      <c r="B1176" s="61"/>
      <c r="C1176" s="61"/>
      <c r="D1176" s="135"/>
      <c r="E1176" s="577" t="s">
        <v>2691</v>
      </c>
      <c r="F1176" s="167"/>
      <c r="G1176" s="167"/>
      <c r="H1176" s="167"/>
      <c r="I1176" s="125"/>
      <c r="J1176" s="125"/>
      <c r="K1176" s="125"/>
      <c r="L1176" s="61"/>
      <c r="M1176" s="61"/>
      <c r="N1176" s="171"/>
      <c r="O1176" s="125"/>
      <c r="P1176" s="172"/>
      <c r="Q1176" s="172"/>
      <c r="R1176" s="172"/>
      <c r="S1176" s="171"/>
      <c r="T1176" s="172"/>
      <c r="U1176" s="172"/>
      <c r="V1176" s="172"/>
      <c r="W1176" s="125"/>
      <c r="X1176" s="172"/>
      <c r="Y1176" s="172"/>
      <c r="Z1176" s="172"/>
      <c r="AA1176" s="172"/>
      <c r="AB1176" s="172"/>
      <c r="AC1176" s="172"/>
      <c r="AD1176" s="172"/>
      <c r="AE1176" s="172"/>
      <c r="AF1176" s="172"/>
      <c r="AG1176" s="172"/>
      <c r="AH1176" s="172"/>
      <c r="AI1176" s="175"/>
      <c r="AJ1176" s="175"/>
      <c r="AK1176" s="175"/>
      <c r="AL1176" s="175"/>
      <c r="AM1176" s="175"/>
      <c r="AN1176" s="175"/>
      <c r="AO1176" s="175"/>
      <c r="AP1176" s="175"/>
      <c r="AQ1176" s="175"/>
      <c r="AR1176" s="175"/>
      <c r="AS1176" s="175"/>
      <c r="AT1176" s="175"/>
      <c r="AU1176" s="175"/>
      <c r="AV1176" s="175"/>
      <c r="AW1176" s="175"/>
      <c r="AX1176" s="175"/>
    </row>
    <row r="1177">
      <c r="A1177" s="61"/>
      <c r="B1177" s="61"/>
      <c r="C1177" s="61"/>
      <c r="D1177" s="167" t="s">
        <v>2692</v>
      </c>
      <c r="E1177" s="167"/>
      <c r="F1177" s="167"/>
      <c r="G1177" s="167"/>
      <c r="H1177" s="167"/>
      <c r="I1177" s="125"/>
      <c r="J1177" s="125"/>
      <c r="K1177" s="125"/>
      <c r="L1177" s="61"/>
      <c r="M1177" s="61"/>
      <c r="N1177" s="171"/>
      <c r="O1177" s="125"/>
      <c r="P1177" s="172"/>
      <c r="Q1177" s="172"/>
      <c r="R1177" s="172"/>
      <c r="S1177" s="171"/>
      <c r="T1177" s="172"/>
      <c r="U1177" s="172"/>
      <c r="V1177" s="172"/>
      <c r="W1177" s="125"/>
      <c r="X1177" s="172"/>
      <c r="Y1177" s="172"/>
      <c r="Z1177" s="172"/>
      <c r="AA1177" s="172"/>
      <c r="AB1177" s="172"/>
      <c r="AC1177" s="172"/>
      <c r="AD1177" s="172"/>
      <c r="AE1177" s="172"/>
      <c r="AF1177" s="172"/>
      <c r="AG1177" s="172"/>
      <c r="AH1177" s="172"/>
      <c r="AI1177" s="175"/>
      <c r="AJ1177" s="175"/>
      <c r="AK1177" s="175"/>
      <c r="AL1177" s="175"/>
      <c r="AM1177" s="175"/>
      <c r="AN1177" s="175"/>
      <c r="AO1177" s="175"/>
      <c r="AP1177" s="175"/>
      <c r="AQ1177" s="175"/>
      <c r="AR1177" s="175"/>
      <c r="AS1177" s="175"/>
      <c r="AT1177" s="175"/>
      <c r="AU1177" s="175"/>
      <c r="AV1177" s="175"/>
      <c r="AW1177" s="175"/>
      <c r="AX1177" s="175"/>
    </row>
    <row r="1178">
      <c r="A1178" s="61"/>
      <c r="B1178" s="61"/>
      <c r="C1178" s="61"/>
      <c r="D1178" s="574" t="s">
        <v>2014</v>
      </c>
      <c r="E1178" s="167" t="s">
        <v>2554</v>
      </c>
      <c r="F1178" s="167"/>
      <c r="G1178" s="167"/>
      <c r="H1178" s="167"/>
      <c r="I1178" s="125"/>
      <c r="J1178" s="125"/>
      <c r="K1178" s="125"/>
      <c r="L1178" s="61"/>
      <c r="M1178" s="61"/>
      <c r="N1178" s="171"/>
      <c r="O1178" s="125"/>
      <c r="P1178" s="172"/>
      <c r="Q1178" s="172"/>
      <c r="R1178" s="172"/>
      <c r="S1178" s="171"/>
      <c r="T1178" s="172"/>
      <c r="U1178" s="172"/>
      <c r="V1178" s="172"/>
      <c r="W1178" s="125"/>
      <c r="X1178" s="172"/>
      <c r="Y1178" s="172"/>
      <c r="Z1178" s="172"/>
      <c r="AA1178" s="172"/>
      <c r="AB1178" s="172"/>
      <c r="AC1178" s="172"/>
      <c r="AD1178" s="172"/>
      <c r="AE1178" s="172"/>
      <c r="AF1178" s="172"/>
      <c r="AG1178" s="172"/>
      <c r="AH1178" s="172"/>
      <c r="AI1178" s="175"/>
      <c r="AJ1178" s="175"/>
      <c r="AK1178" s="175"/>
      <c r="AL1178" s="175"/>
      <c r="AM1178" s="175"/>
      <c r="AN1178" s="175"/>
      <c r="AO1178" s="175"/>
      <c r="AP1178" s="175"/>
      <c r="AQ1178" s="175"/>
      <c r="AR1178" s="175"/>
      <c r="AS1178" s="175"/>
      <c r="AT1178" s="175"/>
      <c r="AU1178" s="175"/>
      <c r="AV1178" s="175"/>
      <c r="AW1178" s="175"/>
      <c r="AX1178" s="175"/>
    </row>
    <row r="1179">
      <c r="A1179" s="61"/>
      <c r="B1179" s="61"/>
      <c r="C1179" s="61"/>
      <c r="D1179" s="135"/>
      <c r="E1179" s="167" t="s">
        <v>2693</v>
      </c>
      <c r="F1179" s="167"/>
      <c r="G1179" s="167"/>
      <c r="H1179" s="167"/>
      <c r="I1179" s="125"/>
      <c r="J1179" s="125"/>
      <c r="K1179" s="125"/>
      <c r="L1179" s="61"/>
      <c r="M1179" s="61"/>
      <c r="N1179" s="171"/>
      <c r="O1179" s="125"/>
      <c r="P1179" s="172"/>
      <c r="Q1179" s="172"/>
      <c r="R1179" s="172"/>
      <c r="S1179" s="171"/>
      <c r="T1179" s="172"/>
      <c r="U1179" s="172"/>
      <c r="V1179" s="172"/>
      <c r="W1179" s="125"/>
      <c r="X1179" s="172"/>
      <c r="Y1179" s="172"/>
      <c r="Z1179" s="172"/>
      <c r="AA1179" s="172"/>
      <c r="AB1179" s="172"/>
      <c r="AC1179" s="172"/>
      <c r="AD1179" s="172"/>
      <c r="AE1179" s="172"/>
      <c r="AF1179" s="172"/>
      <c r="AG1179" s="172"/>
      <c r="AH1179" s="172"/>
      <c r="AI1179" s="175"/>
      <c r="AJ1179" s="175"/>
      <c r="AK1179" s="175"/>
      <c r="AL1179" s="175"/>
      <c r="AM1179" s="175"/>
      <c r="AN1179" s="175"/>
      <c r="AO1179" s="175"/>
      <c r="AP1179" s="175"/>
      <c r="AQ1179" s="175"/>
      <c r="AR1179" s="175"/>
      <c r="AS1179" s="175"/>
      <c r="AT1179" s="175"/>
      <c r="AU1179" s="175"/>
      <c r="AV1179" s="175"/>
      <c r="AW1179" s="175"/>
      <c r="AX1179" s="175"/>
    </row>
    <row r="1180">
      <c r="A1180" s="61"/>
      <c r="B1180" s="61"/>
      <c r="C1180" s="62"/>
      <c r="D1180" s="167" t="s">
        <v>2016</v>
      </c>
      <c r="E1180" s="167"/>
      <c r="F1180" s="167"/>
      <c r="G1180" s="167"/>
      <c r="H1180" s="167"/>
      <c r="I1180" s="135"/>
      <c r="J1180" s="135"/>
      <c r="K1180" s="135"/>
      <c r="L1180" s="62"/>
      <c r="M1180" s="62"/>
      <c r="N1180" s="171"/>
      <c r="O1180" s="135"/>
      <c r="P1180" s="172"/>
      <c r="Q1180" s="172"/>
      <c r="R1180" s="172"/>
      <c r="S1180" s="171"/>
      <c r="T1180" s="172"/>
      <c r="U1180" s="172"/>
      <c r="V1180" s="172"/>
      <c r="W1180" s="135"/>
      <c r="X1180" s="172"/>
      <c r="Y1180" s="172"/>
      <c r="Z1180" s="172"/>
      <c r="AA1180" s="172"/>
      <c r="AB1180" s="172"/>
      <c r="AC1180" s="172"/>
      <c r="AD1180" s="172"/>
      <c r="AE1180" s="172"/>
      <c r="AF1180" s="172"/>
      <c r="AG1180" s="172"/>
      <c r="AH1180" s="172"/>
      <c r="AI1180" s="175"/>
      <c r="AJ1180" s="175"/>
      <c r="AK1180" s="175"/>
      <c r="AL1180" s="175"/>
      <c r="AM1180" s="175"/>
      <c r="AN1180" s="175"/>
      <c r="AO1180" s="175"/>
      <c r="AP1180" s="175"/>
      <c r="AQ1180" s="175"/>
      <c r="AR1180" s="175"/>
      <c r="AS1180" s="175"/>
      <c r="AT1180" s="175"/>
      <c r="AU1180" s="175"/>
      <c r="AV1180" s="175"/>
      <c r="AW1180" s="175"/>
      <c r="AX1180" s="175"/>
    </row>
    <row r="1181">
      <c r="A1181" s="493">
        <v>103.0</v>
      </c>
      <c r="B1181" s="61"/>
      <c r="C1181" s="176" t="s">
        <v>1862</v>
      </c>
      <c r="D1181" s="167" t="s">
        <v>2687</v>
      </c>
      <c r="E1181" s="167"/>
      <c r="F1181" s="167"/>
      <c r="G1181" s="167"/>
      <c r="H1181" s="167"/>
      <c r="I1181" s="574" t="s">
        <v>2028</v>
      </c>
      <c r="J1181" s="574"/>
      <c r="K1181" s="575" t="s">
        <v>1863</v>
      </c>
      <c r="L1181" s="176" t="s">
        <v>261</v>
      </c>
      <c r="M1181" s="176" t="s">
        <v>261</v>
      </c>
      <c r="N1181" s="171"/>
      <c r="O1181" s="574" t="s">
        <v>1991</v>
      </c>
      <c r="P1181" s="172"/>
      <c r="Q1181" s="172"/>
      <c r="R1181" s="172"/>
      <c r="S1181" s="171"/>
      <c r="T1181" s="172"/>
      <c r="U1181" s="172"/>
      <c r="V1181" s="172"/>
      <c r="W1181" s="574" t="s">
        <v>290</v>
      </c>
      <c r="X1181" s="172"/>
      <c r="Y1181" s="172"/>
      <c r="Z1181" s="172"/>
      <c r="AA1181" s="172"/>
      <c r="AB1181" s="172"/>
      <c r="AC1181" s="172"/>
      <c r="AD1181" s="172"/>
      <c r="AE1181" s="172"/>
      <c r="AF1181" s="172"/>
      <c r="AG1181" s="172"/>
      <c r="AH1181" s="172"/>
      <c r="AI1181" s="175"/>
      <c r="AJ1181" s="175"/>
      <c r="AK1181" s="175"/>
      <c r="AL1181" s="175"/>
      <c r="AM1181" s="175"/>
      <c r="AN1181" s="175"/>
      <c r="AO1181" s="175"/>
      <c r="AP1181" s="175"/>
      <c r="AQ1181" s="175"/>
      <c r="AR1181" s="175"/>
      <c r="AS1181" s="175"/>
      <c r="AT1181" s="175"/>
      <c r="AU1181" s="175"/>
      <c r="AV1181" s="175"/>
      <c r="AW1181" s="175"/>
      <c r="AX1181" s="175"/>
    </row>
    <row r="1182">
      <c r="A1182" s="61"/>
      <c r="B1182" s="61"/>
      <c r="C1182" s="61"/>
      <c r="D1182" s="167" t="s">
        <v>2689</v>
      </c>
      <c r="E1182" s="167"/>
      <c r="F1182" s="167"/>
      <c r="G1182" s="167"/>
      <c r="H1182" s="167"/>
      <c r="I1182" s="125"/>
      <c r="J1182" s="125"/>
      <c r="K1182" s="125"/>
      <c r="L1182" s="61"/>
      <c r="M1182" s="61"/>
      <c r="N1182" s="171"/>
      <c r="O1182" s="125"/>
      <c r="P1182" s="172"/>
      <c r="Q1182" s="172"/>
      <c r="R1182" s="172"/>
      <c r="S1182" s="171"/>
      <c r="T1182" s="172"/>
      <c r="U1182" s="172"/>
      <c r="V1182" s="172"/>
      <c r="W1182" s="125"/>
      <c r="X1182" s="172"/>
      <c r="Y1182" s="172"/>
      <c r="Z1182" s="172"/>
      <c r="AA1182" s="172"/>
      <c r="AB1182" s="172"/>
      <c r="AC1182" s="172"/>
      <c r="AD1182" s="172"/>
      <c r="AE1182" s="172"/>
      <c r="AF1182" s="172"/>
      <c r="AG1182" s="172"/>
      <c r="AH1182" s="172"/>
      <c r="AI1182" s="175"/>
      <c r="AJ1182" s="175"/>
      <c r="AK1182" s="175"/>
      <c r="AL1182" s="175"/>
      <c r="AM1182" s="175"/>
      <c r="AN1182" s="175"/>
      <c r="AO1182" s="175"/>
      <c r="AP1182" s="175"/>
      <c r="AQ1182" s="175"/>
      <c r="AR1182" s="175"/>
      <c r="AS1182" s="175"/>
      <c r="AT1182" s="175"/>
      <c r="AU1182" s="175"/>
      <c r="AV1182" s="175"/>
      <c r="AW1182" s="175"/>
      <c r="AX1182" s="175"/>
    </row>
    <row r="1183">
      <c r="A1183" s="61"/>
      <c r="B1183" s="61"/>
      <c r="C1183" s="61"/>
      <c r="D1183" s="576" t="s">
        <v>2690</v>
      </c>
      <c r="E1183" s="577" t="s">
        <v>2551</v>
      </c>
      <c r="F1183" s="167"/>
      <c r="G1183" s="167"/>
      <c r="H1183" s="167"/>
      <c r="I1183" s="125"/>
      <c r="J1183" s="125"/>
      <c r="K1183" s="125"/>
      <c r="L1183" s="61"/>
      <c r="M1183" s="61"/>
      <c r="N1183" s="171"/>
      <c r="O1183" s="125"/>
      <c r="P1183" s="172"/>
      <c r="Q1183" s="172"/>
      <c r="R1183" s="172"/>
      <c r="S1183" s="171"/>
      <c r="T1183" s="172"/>
      <c r="U1183" s="172"/>
      <c r="V1183" s="172"/>
      <c r="W1183" s="125"/>
      <c r="X1183" s="172"/>
      <c r="Y1183" s="172"/>
      <c r="Z1183" s="172"/>
      <c r="AA1183" s="172"/>
      <c r="AB1183" s="172"/>
      <c r="AC1183" s="172"/>
      <c r="AD1183" s="172"/>
      <c r="AE1183" s="172"/>
      <c r="AF1183" s="172"/>
      <c r="AG1183" s="172"/>
      <c r="AH1183" s="172"/>
      <c r="AI1183" s="175"/>
      <c r="AJ1183" s="175"/>
      <c r="AK1183" s="175"/>
      <c r="AL1183" s="175"/>
      <c r="AM1183" s="175"/>
      <c r="AN1183" s="175"/>
      <c r="AO1183" s="175"/>
      <c r="AP1183" s="175"/>
      <c r="AQ1183" s="175"/>
      <c r="AR1183" s="175"/>
      <c r="AS1183" s="175"/>
      <c r="AT1183" s="175"/>
      <c r="AU1183" s="175"/>
      <c r="AV1183" s="175"/>
      <c r="AW1183" s="175"/>
      <c r="AX1183" s="175"/>
    </row>
    <row r="1184">
      <c r="A1184" s="61"/>
      <c r="B1184" s="61"/>
      <c r="C1184" s="61"/>
      <c r="D1184" s="135"/>
      <c r="E1184" s="577" t="s">
        <v>2691</v>
      </c>
      <c r="F1184" s="167"/>
      <c r="G1184" s="167"/>
      <c r="H1184" s="167"/>
      <c r="I1184" s="125"/>
      <c r="J1184" s="125"/>
      <c r="K1184" s="125"/>
      <c r="L1184" s="61"/>
      <c r="M1184" s="61"/>
      <c r="N1184" s="171"/>
      <c r="O1184" s="125"/>
      <c r="P1184" s="172"/>
      <c r="Q1184" s="172"/>
      <c r="R1184" s="172"/>
      <c r="S1184" s="171"/>
      <c r="T1184" s="172"/>
      <c r="U1184" s="172"/>
      <c r="V1184" s="172"/>
      <c r="W1184" s="125"/>
      <c r="X1184" s="172"/>
      <c r="Y1184" s="172"/>
      <c r="Z1184" s="172"/>
      <c r="AA1184" s="172"/>
      <c r="AB1184" s="172"/>
      <c r="AC1184" s="172"/>
      <c r="AD1184" s="172"/>
      <c r="AE1184" s="172"/>
      <c r="AF1184" s="172"/>
      <c r="AG1184" s="172"/>
      <c r="AH1184" s="172"/>
      <c r="AI1184" s="175"/>
      <c r="AJ1184" s="175"/>
      <c r="AK1184" s="175"/>
      <c r="AL1184" s="175"/>
      <c r="AM1184" s="175"/>
      <c r="AN1184" s="175"/>
      <c r="AO1184" s="175"/>
      <c r="AP1184" s="175"/>
      <c r="AQ1184" s="175"/>
      <c r="AR1184" s="175"/>
      <c r="AS1184" s="175"/>
      <c r="AT1184" s="175"/>
      <c r="AU1184" s="175"/>
      <c r="AV1184" s="175"/>
      <c r="AW1184" s="175"/>
      <c r="AX1184" s="175"/>
    </row>
    <row r="1185">
      <c r="A1185" s="61"/>
      <c r="B1185" s="61"/>
      <c r="C1185" s="61"/>
      <c r="D1185" s="167" t="s">
        <v>2692</v>
      </c>
      <c r="E1185" s="167"/>
      <c r="F1185" s="167"/>
      <c r="G1185" s="167"/>
      <c r="H1185" s="167"/>
      <c r="I1185" s="125"/>
      <c r="J1185" s="125"/>
      <c r="K1185" s="125"/>
      <c r="L1185" s="61"/>
      <c r="M1185" s="61"/>
      <c r="N1185" s="171"/>
      <c r="O1185" s="125"/>
      <c r="P1185" s="172"/>
      <c r="Q1185" s="172"/>
      <c r="R1185" s="172"/>
      <c r="S1185" s="171"/>
      <c r="T1185" s="172"/>
      <c r="U1185" s="172"/>
      <c r="V1185" s="172"/>
      <c r="W1185" s="125"/>
      <c r="X1185" s="172"/>
      <c r="Y1185" s="172"/>
      <c r="Z1185" s="172"/>
      <c r="AA1185" s="172"/>
      <c r="AB1185" s="172"/>
      <c r="AC1185" s="172"/>
      <c r="AD1185" s="172"/>
      <c r="AE1185" s="172"/>
      <c r="AF1185" s="172"/>
      <c r="AG1185" s="172"/>
      <c r="AH1185" s="172"/>
      <c r="AI1185" s="175"/>
      <c r="AJ1185" s="175"/>
      <c r="AK1185" s="175"/>
      <c r="AL1185" s="175"/>
      <c r="AM1185" s="175"/>
      <c r="AN1185" s="175"/>
      <c r="AO1185" s="175"/>
      <c r="AP1185" s="175"/>
      <c r="AQ1185" s="175"/>
      <c r="AR1185" s="175"/>
      <c r="AS1185" s="175"/>
      <c r="AT1185" s="175"/>
      <c r="AU1185" s="175"/>
      <c r="AV1185" s="175"/>
      <c r="AW1185" s="175"/>
      <c r="AX1185" s="175"/>
    </row>
    <row r="1186">
      <c r="A1186" s="61"/>
      <c r="B1186" s="61"/>
      <c r="C1186" s="61"/>
      <c r="D1186" s="574" t="s">
        <v>2014</v>
      </c>
      <c r="E1186" s="167" t="s">
        <v>2554</v>
      </c>
      <c r="F1186" s="167"/>
      <c r="G1186" s="167"/>
      <c r="H1186" s="167"/>
      <c r="I1186" s="125"/>
      <c r="J1186" s="125"/>
      <c r="K1186" s="125"/>
      <c r="L1186" s="61"/>
      <c r="M1186" s="61"/>
      <c r="N1186" s="171"/>
      <c r="O1186" s="125"/>
      <c r="P1186" s="172"/>
      <c r="Q1186" s="172"/>
      <c r="R1186" s="172"/>
      <c r="S1186" s="171"/>
      <c r="T1186" s="172"/>
      <c r="U1186" s="172"/>
      <c r="V1186" s="172"/>
      <c r="W1186" s="125"/>
      <c r="X1186" s="172"/>
      <c r="Y1186" s="172"/>
      <c r="Z1186" s="172"/>
      <c r="AA1186" s="172"/>
      <c r="AB1186" s="172"/>
      <c r="AC1186" s="172"/>
      <c r="AD1186" s="172"/>
      <c r="AE1186" s="172"/>
      <c r="AF1186" s="172"/>
      <c r="AG1186" s="172"/>
      <c r="AH1186" s="172"/>
      <c r="AI1186" s="175"/>
      <c r="AJ1186" s="175"/>
      <c r="AK1186" s="175"/>
      <c r="AL1186" s="175"/>
      <c r="AM1186" s="175"/>
      <c r="AN1186" s="175"/>
      <c r="AO1186" s="175"/>
      <c r="AP1186" s="175"/>
      <c r="AQ1186" s="175"/>
      <c r="AR1186" s="175"/>
      <c r="AS1186" s="175"/>
      <c r="AT1186" s="175"/>
      <c r="AU1186" s="175"/>
      <c r="AV1186" s="175"/>
      <c r="AW1186" s="175"/>
      <c r="AX1186" s="175"/>
    </row>
    <row r="1187">
      <c r="A1187" s="61"/>
      <c r="B1187" s="61"/>
      <c r="C1187" s="61"/>
      <c r="D1187" s="135"/>
      <c r="E1187" s="167" t="s">
        <v>2693</v>
      </c>
      <c r="F1187" s="167"/>
      <c r="G1187" s="167"/>
      <c r="H1187" s="167"/>
      <c r="I1187" s="125"/>
      <c r="J1187" s="125"/>
      <c r="K1187" s="125"/>
      <c r="L1187" s="61"/>
      <c r="M1187" s="61"/>
      <c r="N1187" s="171"/>
      <c r="O1187" s="125"/>
      <c r="P1187" s="172"/>
      <c r="Q1187" s="172"/>
      <c r="R1187" s="172"/>
      <c r="S1187" s="171"/>
      <c r="T1187" s="172"/>
      <c r="U1187" s="172"/>
      <c r="V1187" s="172"/>
      <c r="W1187" s="125"/>
      <c r="X1187" s="172"/>
      <c r="Y1187" s="172"/>
      <c r="Z1187" s="172"/>
      <c r="AA1187" s="172"/>
      <c r="AB1187" s="172"/>
      <c r="AC1187" s="172"/>
      <c r="AD1187" s="172"/>
      <c r="AE1187" s="172"/>
      <c r="AF1187" s="172"/>
      <c r="AG1187" s="172"/>
      <c r="AH1187" s="172"/>
      <c r="AI1187" s="175"/>
      <c r="AJ1187" s="175"/>
      <c r="AK1187" s="175"/>
      <c r="AL1187" s="175"/>
      <c r="AM1187" s="175"/>
      <c r="AN1187" s="175"/>
      <c r="AO1187" s="175"/>
      <c r="AP1187" s="175"/>
      <c r="AQ1187" s="175"/>
      <c r="AR1187" s="175"/>
      <c r="AS1187" s="175"/>
      <c r="AT1187" s="175"/>
      <c r="AU1187" s="175"/>
      <c r="AV1187" s="175"/>
      <c r="AW1187" s="175"/>
      <c r="AX1187" s="175"/>
    </row>
    <row r="1188">
      <c r="A1188" s="62"/>
      <c r="B1188" s="62"/>
      <c r="C1188" s="62"/>
      <c r="D1188" s="167" t="s">
        <v>2016</v>
      </c>
      <c r="E1188" s="167"/>
      <c r="F1188" s="167"/>
      <c r="G1188" s="167"/>
      <c r="H1188" s="167"/>
      <c r="I1188" s="135"/>
      <c r="J1188" s="135"/>
      <c r="K1188" s="135"/>
      <c r="L1188" s="62"/>
      <c r="M1188" s="62"/>
      <c r="N1188" s="171"/>
      <c r="O1188" s="135"/>
      <c r="P1188" s="172"/>
      <c r="Q1188" s="172"/>
      <c r="R1188" s="172"/>
      <c r="S1188" s="171"/>
      <c r="T1188" s="172"/>
      <c r="U1188" s="172"/>
      <c r="V1188" s="172"/>
      <c r="W1188" s="135"/>
      <c r="X1188" s="172"/>
      <c r="Y1188" s="172"/>
      <c r="Z1188" s="172"/>
      <c r="AA1188" s="172"/>
      <c r="AB1188" s="172"/>
      <c r="AC1188" s="172"/>
      <c r="AD1188" s="172"/>
      <c r="AE1188" s="172"/>
      <c r="AF1188" s="172"/>
      <c r="AG1188" s="172"/>
      <c r="AH1188" s="172"/>
      <c r="AI1188" s="175"/>
      <c r="AJ1188" s="175"/>
      <c r="AK1188" s="175"/>
      <c r="AL1188" s="175"/>
      <c r="AM1188" s="175"/>
      <c r="AN1188" s="175"/>
      <c r="AO1188" s="175"/>
      <c r="AP1188" s="175"/>
      <c r="AQ1188" s="175"/>
      <c r="AR1188" s="175"/>
      <c r="AS1188" s="175"/>
      <c r="AT1188" s="175"/>
      <c r="AU1188" s="175"/>
      <c r="AV1188" s="175"/>
      <c r="AW1188" s="175"/>
      <c r="AX1188" s="175"/>
    </row>
    <row r="1189">
      <c r="A1189" s="110"/>
      <c r="B1189" s="511"/>
      <c r="C1189" s="244"/>
      <c r="D1189" s="244" t="s">
        <v>783</v>
      </c>
      <c r="E1189" s="245"/>
      <c r="F1189" s="245"/>
      <c r="G1189" s="245"/>
      <c r="H1189" s="245"/>
      <c r="I1189" s="245"/>
      <c r="J1189" s="245"/>
      <c r="K1189" s="245"/>
      <c r="L1189" s="246"/>
      <c r="M1189" s="246"/>
      <c r="N1189" s="246"/>
      <c r="O1189" s="246"/>
      <c r="P1189" s="246"/>
      <c r="Q1189" s="246"/>
      <c r="R1189" s="246"/>
      <c r="S1189" s="246"/>
      <c r="T1189" s="246"/>
      <c r="U1189" s="246"/>
      <c r="V1189" s="246"/>
      <c r="W1189" s="246"/>
      <c r="X1189" s="246"/>
      <c r="Y1189" s="246"/>
      <c r="Z1189" s="246"/>
      <c r="AA1189" s="246"/>
      <c r="AB1189" s="246"/>
      <c r="AC1189" s="246"/>
      <c r="AD1189" s="246"/>
      <c r="AE1189" s="246"/>
      <c r="AF1189" s="248"/>
      <c r="AG1189" s="135"/>
      <c r="AH1189" s="240"/>
      <c r="AI1189" s="107"/>
      <c r="AJ1189" s="107"/>
      <c r="AK1189" s="107"/>
      <c r="AL1189" s="107"/>
      <c r="AM1189" s="107"/>
      <c r="AN1189" s="107"/>
      <c r="AO1189" s="107"/>
      <c r="AP1189" s="107"/>
      <c r="AQ1189" s="107"/>
      <c r="AR1189" s="107"/>
      <c r="AS1189" s="107"/>
      <c r="AT1189" s="107"/>
      <c r="AU1189" s="107"/>
      <c r="AV1189" s="107"/>
      <c r="AW1189" s="107"/>
      <c r="AX1189" s="107"/>
    </row>
    <row r="1190">
      <c r="A1190" s="110"/>
      <c r="B1190" s="511"/>
      <c r="C1190" s="110"/>
      <c r="D1190" s="240"/>
      <c r="E1190" s="240"/>
      <c r="F1190" s="240"/>
      <c r="G1190" s="240"/>
      <c r="H1190" s="240"/>
      <c r="I1190" s="240"/>
      <c r="J1190" s="240"/>
      <c r="K1190" s="240"/>
      <c r="L1190" s="240"/>
      <c r="M1190" s="240"/>
      <c r="N1190" s="240"/>
      <c r="O1190" s="240"/>
      <c r="P1190" s="240"/>
      <c r="Q1190" s="240"/>
      <c r="R1190" s="240"/>
      <c r="S1190" s="240"/>
      <c r="T1190" s="240"/>
      <c r="U1190" s="240"/>
      <c r="V1190" s="240"/>
      <c r="W1190" s="240"/>
      <c r="X1190" s="240"/>
      <c r="Y1190" s="240"/>
      <c r="Z1190" s="240"/>
      <c r="AA1190" s="240"/>
      <c r="AB1190" s="240"/>
      <c r="AC1190" s="240"/>
      <c r="AD1190" s="240"/>
      <c r="AE1190" s="240"/>
      <c r="AF1190" s="240"/>
      <c r="AG1190" s="110"/>
      <c r="AH1190" s="110"/>
      <c r="AI1190" s="107"/>
      <c r="AJ1190" s="107"/>
      <c r="AK1190" s="107"/>
      <c r="AL1190" s="107"/>
      <c r="AM1190" s="107"/>
      <c r="AN1190" s="107"/>
      <c r="AO1190" s="107"/>
      <c r="AP1190" s="107"/>
      <c r="AQ1190" s="107"/>
      <c r="AR1190" s="107"/>
      <c r="AS1190" s="107"/>
      <c r="AT1190" s="107"/>
      <c r="AU1190" s="107"/>
      <c r="AV1190" s="107"/>
      <c r="AW1190" s="107"/>
      <c r="AX1190" s="107"/>
    </row>
    <row r="1191">
      <c r="A1191" s="110"/>
      <c r="B1191" s="511"/>
      <c r="C1191" s="110"/>
      <c r="D1191" s="240"/>
      <c r="E1191" s="240"/>
      <c r="F1191" s="240"/>
      <c r="G1191" s="240"/>
      <c r="H1191" s="240"/>
      <c r="I1191" s="240"/>
      <c r="J1191" s="240"/>
      <c r="K1191" s="240"/>
      <c r="L1191" s="240"/>
      <c r="M1191" s="240"/>
      <c r="N1191" s="240"/>
      <c r="O1191" s="240"/>
      <c r="P1191" s="240"/>
      <c r="Q1191" s="240"/>
      <c r="R1191" s="240"/>
      <c r="S1191" s="240"/>
      <c r="T1191" s="240"/>
      <c r="U1191" s="240"/>
      <c r="V1191" s="240"/>
      <c r="W1191" s="240"/>
      <c r="X1191" s="240"/>
      <c r="Y1191" s="240"/>
      <c r="Z1191" s="240"/>
      <c r="AA1191" s="240"/>
      <c r="AB1191" s="240"/>
      <c r="AC1191" s="240"/>
      <c r="AD1191" s="240"/>
      <c r="AE1191" s="240"/>
      <c r="AF1191" s="240"/>
      <c r="AG1191" s="110"/>
      <c r="AH1191" s="110"/>
      <c r="AI1191" s="107"/>
      <c r="AJ1191" s="107"/>
      <c r="AK1191" s="107"/>
      <c r="AL1191" s="107"/>
      <c r="AM1191" s="107"/>
      <c r="AN1191" s="107"/>
      <c r="AO1191" s="107"/>
      <c r="AP1191" s="107"/>
      <c r="AQ1191" s="107"/>
      <c r="AR1191" s="107"/>
      <c r="AS1191" s="107"/>
      <c r="AT1191" s="107"/>
      <c r="AU1191" s="107"/>
      <c r="AV1191" s="107"/>
      <c r="AW1191" s="107"/>
      <c r="AX1191" s="107"/>
    </row>
    <row r="1192">
      <c r="A1192" s="107"/>
      <c r="B1192" s="519"/>
      <c r="C1192" s="240"/>
      <c r="D1192" s="240"/>
      <c r="E1192" s="240"/>
      <c r="F1192" s="240"/>
      <c r="G1192" s="240"/>
      <c r="H1192" s="240"/>
      <c r="I1192" s="240"/>
      <c r="J1192" s="240"/>
      <c r="K1192" s="240"/>
      <c r="L1192" s="240"/>
      <c r="M1192" s="240"/>
      <c r="N1192" s="240"/>
      <c r="O1192" s="240"/>
      <c r="P1192" s="240"/>
      <c r="Q1192" s="240"/>
      <c r="R1192" s="240"/>
      <c r="S1192" s="240"/>
      <c r="T1192" s="240"/>
      <c r="U1192" s="240"/>
      <c r="V1192" s="240"/>
      <c r="W1192" s="240"/>
      <c r="X1192" s="240"/>
      <c r="Y1192" s="240"/>
      <c r="Z1192" s="240"/>
      <c r="AA1192" s="240"/>
      <c r="AB1192" s="240"/>
      <c r="AC1192" s="240"/>
      <c r="AD1192" s="240"/>
      <c r="AE1192" s="240"/>
      <c r="AF1192" s="240"/>
      <c r="AG1192" s="240"/>
      <c r="AH1192" s="240"/>
      <c r="AI1192" s="107"/>
      <c r="AJ1192" s="107"/>
      <c r="AK1192" s="107"/>
      <c r="AL1192" s="107"/>
      <c r="AM1192" s="107"/>
      <c r="AN1192" s="107"/>
      <c r="AO1192" s="107"/>
      <c r="AP1192" s="107"/>
      <c r="AQ1192" s="107"/>
      <c r="AR1192" s="107"/>
      <c r="AS1192" s="107"/>
      <c r="AT1192" s="107"/>
      <c r="AU1192" s="107"/>
      <c r="AV1192" s="107"/>
      <c r="AW1192" s="107"/>
      <c r="AX1192" s="107"/>
    </row>
    <row r="1193">
      <c r="A1193" s="107"/>
      <c r="B1193" s="519"/>
      <c r="C1193" s="240"/>
      <c r="D1193" s="240"/>
      <c r="E1193" s="240"/>
      <c r="F1193" s="240"/>
      <c r="G1193" s="240"/>
      <c r="H1193" s="240"/>
      <c r="I1193" s="240"/>
      <c r="J1193" s="240"/>
      <c r="K1193" s="240"/>
      <c r="L1193" s="240"/>
      <c r="M1193" s="240"/>
      <c r="N1193" s="240"/>
      <c r="O1193" s="240"/>
      <c r="P1193" s="240"/>
      <c r="Q1193" s="240"/>
      <c r="R1193" s="240"/>
      <c r="S1193" s="240"/>
      <c r="T1193" s="240"/>
      <c r="U1193" s="240"/>
      <c r="V1193" s="240"/>
      <c r="W1193" s="240"/>
      <c r="X1193" s="240"/>
      <c r="Y1193" s="240"/>
      <c r="Z1193" s="240"/>
      <c r="AA1193" s="240"/>
      <c r="AB1193" s="240"/>
      <c r="AC1193" s="240"/>
      <c r="AD1193" s="240"/>
      <c r="AE1193" s="240"/>
      <c r="AF1193" s="240"/>
      <c r="AG1193" s="240"/>
      <c r="AH1193" s="240"/>
      <c r="AI1193" s="107"/>
      <c r="AJ1193" s="107"/>
      <c r="AK1193" s="107"/>
      <c r="AL1193" s="107"/>
      <c r="AM1193" s="107"/>
      <c r="AN1193" s="107"/>
      <c r="AO1193" s="107"/>
      <c r="AP1193" s="107"/>
      <c r="AQ1193" s="107"/>
      <c r="AR1193" s="107"/>
      <c r="AS1193" s="107"/>
      <c r="AT1193" s="107"/>
      <c r="AU1193" s="107"/>
      <c r="AV1193" s="107"/>
      <c r="AW1193" s="107"/>
      <c r="AX1193" s="107"/>
    </row>
    <row r="1194">
      <c r="A1194" s="107"/>
      <c r="B1194" s="519"/>
      <c r="C1194" s="240"/>
      <c r="D1194" s="240"/>
      <c r="E1194" s="240"/>
      <c r="F1194" s="240"/>
      <c r="G1194" s="240"/>
      <c r="H1194" s="240"/>
      <c r="I1194" s="240"/>
      <c r="J1194" s="240"/>
      <c r="K1194" s="240"/>
      <c r="L1194" s="240"/>
      <c r="M1194" s="240"/>
      <c r="N1194" s="240"/>
      <c r="O1194" s="240"/>
      <c r="P1194" s="240"/>
      <c r="Q1194" s="240"/>
      <c r="R1194" s="240"/>
      <c r="S1194" s="240"/>
      <c r="T1194" s="240"/>
      <c r="U1194" s="240"/>
      <c r="V1194" s="240"/>
      <c r="W1194" s="240"/>
      <c r="X1194" s="240"/>
      <c r="Y1194" s="240"/>
      <c r="Z1194" s="240"/>
      <c r="AA1194" s="240"/>
      <c r="AB1194" s="240"/>
      <c r="AC1194" s="240"/>
      <c r="AD1194" s="240"/>
      <c r="AE1194" s="240"/>
      <c r="AF1194" s="240"/>
      <c r="AG1194" s="240"/>
      <c r="AH1194" s="240"/>
      <c r="AI1194" s="107"/>
      <c r="AJ1194" s="107"/>
      <c r="AK1194" s="107"/>
      <c r="AL1194" s="107"/>
      <c r="AM1194" s="107"/>
      <c r="AN1194" s="107"/>
      <c r="AO1194" s="107"/>
      <c r="AP1194" s="107"/>
      <c r="AQ1194" s="107"/>
      <c r="AR1194" s="107"/>
      <c r="AS1194" s="107"/>
      <c r="AT1194" s="107"/>
      <c r="AU1194" s="107"/>
      <c r="AV1194" s="107"/>
      <c r="AW1194" s="107"/>
      <c r="AX1194" s="107"/>
    </row>
    <row r="1195">
      <c r="A1195" s="107"/>
      <c r="B1195" s="519"/>
      <c r="C1195" s="240"/>
      <c r="D1195" s="240"/>
      <c r="E1195" s="240"/>
      <c r="F1195" s="240"/>
      <c r="G1195" s="240"/>
      <c r="H1195" s="240"/>
      <c r="I1195" s="240"/>
      <c r="J1195" s="240"/>
      <c r="K1195" s="240"/>
      <c r="L1195" s="240"/>
      <c r="M1195" s="240"/>
      <c r="N1195" s="240"/>
      <c r="O1195" s="240"/>
      <c r="P1195" s="240"/>
      <c r="Q1195" s="240"/>
      <c r="R1195" s="240"/>
      <c r="S1195" s="240"/>
      <c r="T1195" s="240"/>
      <c r="U1195" s="240"/>
      <c r="V1195" s="240"/>
      <c r="W1195" s="240"/>
      <c r="X1195" s="240"/>
      <c r="Y1195" s="240"/>
      <c r="Z1195" s="240"/>
      <c r="AA1195" s="240"/>
      <c r="AB1195" s="240"/>
      <c r="AC1195" s="240"/>
      <c r="AD1195" s="240"/>
      <c r="AE1195" s="240"/>
      <c r="AF1195" s="240"/>
      <c r="AG1195" s="240"/>
      <c r="AH1195" s="240"/>
      <c r="AI1195" s="107"/>
      <c r="AJ1195" s="107"/>
      <c r="AK1195" s="107"/>
      <c r="AL1195" s="107"/>
      <c r="AM1195" s="107"/>
      <c r="AN1195" s="107"/>
      <c r="AO1195" s="107"/>
      <c r="AP1195" s="107"/>
      <c r="AQ1195" s="107"/>
      <c r="AR1195" s="107"/>
      <c r="AS1195" s="107"/>
      <c r="AT1195" s="107"/>
      <c r="AU1195" s="107"/>
      <c r="AV1195" s="107"/>
      <c r="AW1195" s="107"/>
      <c r="AX1195" s="107"/>
    </row>
    <row r="1196">
      <c r="A1196" s="107"/>
      <c r="B1196" s="519"/>
      <c r="C1196" s="240"/>
      <c r="D1196" s="240"/>
      <c r="E1196" s="240"/>
      <c r="F1196" s="240"/>
      <c r="G1196" s="240"/>
      <c r="H1196" s="240"/>
      <c r="I1196" s="240"/>
      <c r="J1196" s="240"/>
      <c r="K1196" s="240"/>
      <c r="L1196" s="240"/>
      <c r="M1196" s="240"/>
      <c r="N1196" s="240"/>
      <c r="O1196" s="240"/>
      <c r="P1196" s="240"/>
      <c r="Q1196" s="240"/>
      <c r="R1196" s="240"/>
      <c r="S1196" s="240"/>
      <c r="T1196" s="240"/>
      <c r="U1196" s="240"/>
      <c r="V1196" s="240"/>
      <c r="W1196" s="240"/>
      <c r="X1196" s="240"/>
      <c r="Y1196" s="240"/>
      <c r="Z1196" s="240"/>
      <c r="AA1196" s="240"/>
      <c r="AB1196" s="240"/>
      <c r="AC1196" s="240"/>
      <c r="AD1196" s="240"/>
      <c r="AE1196" s="240"/>
      <c r="AF1196" s="240"/>
      <c r="AG1196" s="240"/>
      <c r="AH1196" s="240"/>
      <c r="AI1196" s="107"/>
      <c r="AJ1196" s="107"/>
      <c r="AK1196" s="107"/>
      <c r="AL1196" s="107"/>
      <c r="AM1196" s="107"/>
      <c r="AN1196" s="107"/>
      <c r="AO1196" s="107"/>
      <c r="AP1196" s="107"/>
      <c r="AQ1196" s="107"/>
      <c r="AR1196" s="107"/>
      <c r="AS1196" s="107"/>
      <c r="AT1196" s="107"/>
      <c r="AU1196" s="107"/>
      <c r="AV1196" s="107"/>
      <c r="AW1196" s="107"/>
      <c r="AX1196" s="107"/>
    </row>
    <row r="1197">
      <c r="A1197" s="107"/>
      <c r="B1197" s="519"/>
      <c r="C1197" s="240"/>
      <c r="D1197" s="240"/>
      <c r="E1197" s="240"/>
      <c r="F1197" s="240"/>
      <c r="G1197" s="240"/>
      <c r="H1197" s="240"/>
      <c r="I1197" s="240"/>
      <c r="J1197" s="240"/>
      <c r="K1197" s="240"/>
      <c r="L1197" s="240"/>
      <c r="M1197" s="240"/>
      <c r="N1197" s="240"/>
      <c r="O1197" s="240"/>
      <c r="P1197" s="240"/>
      <c r="Q1197" s="240"/>
      <c r="R1197" s="240"/>
      <c r="S1197" s="240"/>
      <c r="T1197" s="240"/>
      <c r="U1197" s="240"/>
      <c r="V1197" s="240"/>
      <c r="W1197" s="240"/>
      <c r="X1197" s="240"/>
      <c r="Y1197" s="240"/>
      <c r="Z1197" s="240"/>
      <c r="AA1197" s="240"/>
      <c r="AB1197" s="240"/>
      <c r="AC1197" s="240"/>
      <c r="AD1197" s="240"/>
      <c r="AE1197" s="240"/>
      <c r="AF1197" s="240"/>
      <c r="AG1197" s="240"/>
      <c r="AH1197" s="240"/>
      <c r="AI1197" s="107"/>
      <c r="AJ1197" s="107"/>
      <c r="AK1197" s="107"/>
      <c r="AL1197" s="107"/>
      <c r="AM1197" s="107"/>
      <c r="AN1197" s="107"/>
      <c r="AO1197" s="107"/>
      <c r="AP1197" s="107"/>
      <c r="AQ1197" s="107"/>
      <c r="AR1197" s="107"/>
      <c r="AS1197" s="107"/>
      <c r="AT1197" s="107"/>
      <c r="AU1197" s="107"/>
      <c r="AV1197" s="107"/>
      <c r="AW1197" s="107"/>
      <c r="AX1197" s="107"/>
    </row>
    <row r="1198">
      <c r="A1198" s="107"/>
      <c r="B1198" s="519"/>
      <c r="C1198" s="240"/>
      <c r="D1198" s="240"/>
      <c r="E1198" s="240"/>
      <c r="F1198" s="240"/>
      <c r="G1198" s="240"/>
      <c r="H1198" s="240"/>
      <c r="I1198" s="240"/>
      <c r="J1198" s="240"/>
      <c r="K1198" s="240"/>
      <c r="L1198" s="240"/>
      <c r="M1198" s="240"/>
      <c r="N1198" s="240"/>
      <c r="O1198" s="240"/>
      <c r="P1198" s="240"/>
      <c r="Q1198" s="240"/>
      <c r="R1198" s="240"/>
      <c r="S1198" s="240"/>
      <c r="T1198" s="240"/>
      <c r="U1198" s="240"/>
      <c r="V1198" s="240"/>
      <c r="W1198" s="240"/>
      <c r="X1198" s="240"/>
      <c r="Y1198" s="240"/>
      <c r="Z1198" s="240"/>
      <c r="AA1198" s="240"/>
      <c r="AB1198" s="240"/>
      <c r="AC1198" s="240"/>
      <c r="AD1198" s="240"/>
      <c r="AE1198" s="240"/>
      <c r="AF1198" s="240"/>
      <c r="AG1198" s="240"/>
      <c r="AH1198" s="240"/>
      <c r="AI1198" s="107"/>
      <c r="AJ1198" s="107"/>
      <c r="AK1198" s="107"/>
      <c r="AL1198" s="107"/>
      <c r="AM1198" s="107"/>
      <c r="AN1198" s="107"/>
      <c r="AO1198" s="107"/>
      <c r="AP1198" s="107"/>
      <c r="AQ1198" s="107"/>
      <c r="AR1198" s="107"/>
      <c r="AS1198" s="107"/>
      <c r="AT1198" s="107"/>
      <c r="AU1198" s="107"/>
      <c r="AV1198" s="107"/>
      <c r="AW1198" s="107"/>
      <c r="AX1198" s="107"/>
    </row>
    <row r="1199">
      <c r="A1199" s="107"/>
      <c r="B1199" s="519"/>
      <c r="C1199" s="240"/>
      <c r="D1199" s="240"/>
      <c r="E1199" s="240"/>
      <c r="F1199" s="240"/>
      <c r="G1199" s="240"/>
      <c r="H1199" s="240"/>
      <c r="I1199" s="240"/>
      <c r="J1199" s="240"/>
      <c r="K1199" s="240"/>
      <c r="L1199" s="240"/>
      <c r="M1199" s="240"/>
      <c r="N1199" s="240"/>
      <c r="O1199" s="240"/>
      <c r="P1199" s="240"/>
      <c r="Q1199" s="240"/>
      <c r="R1199" s="240"/>
      <c r="S1199" s="240"/>
      <c r="T1199" s="240"/>
      <c r="U1199" s="240"/>
      <c r="V1199" s="240"/>
      <c r="W1199" s="240"/>
      <c r="X1199" s="240"/>
      <c r="Y1199" s="240"/>
      <c r="Z1199" s="240"/>
      <c r="AA1199" s="240"/>
      <c r="AB1199" s="240"/>
      <c r="AC1199" s="240"/>
      <c r="AD1199" s="240"/>
      <c r="AE1199" s="240"/>
      <c r="AF1199" s="240"/>
      <c r="AG1199" s="240"/>
      <c r="AH1199" s="240"/>
      <c r="AI1199" s="107"/>
      <c r="AJ1199" s="107"/>
      <c r="AK1199" s="107"/>
      <c r="AL1199" s="107"/>
      <c r="AM1199" s="107"/>
      <c r="AN1199" s="107"/>
      <c r="AO1199" s="107"/>
      <c r="AP1199" s="107"/>
      <c r="AQ1199" s="107"/>
      <c r="AR1199" s="107"/>
      <c r="AS1199" s="107"/>
      <c r="AT1199" s="107"/>
      <c r="AU1199" s="107"/>
      <c r="AV1199" s="107"/>
      <c r="AW1199" s="107"/>
      <c r="AX1199" s="107"/>
    </row>
    <row r="1200">
      <c r="A1200" s="110"/>
      <c r="B1200" s="511"/>
      <c r="C1200" s="110"/>
      <c r="D1200" s="110"/>
      <c r="E1200" s="110"/>
      <c r="F1200" s="110"/>
      <c r="G1200" s="110"/>
      <c r="H1200" s="110"/>
      <c r="I1200" s="110"/>
      <c r="J1200" s="110"/>
      <c r="K1200" s="110"/>
      <c r="L1200" s="240"/>
      <c r="M1200" s="240"/>
      <c r="N1200" s="240"/>
      <c r="O1200" s="110"/>
      <c r="P1200" s="110"/>
      <c r="Q1200" s="110"/>
      <c r="R1200" s="110"/>
      <c r="S1200" s="240"/>
      <c r="T1200" s="110"/>
      <c r="U1200" s="110"/>
      <c r="V1200" s="110"/>
      <c r="W1200" s="110"/>
      <c r="X1200" s="110"/>
      <c r="Y1200" s="110"/>
      <c r="Z1200" s="110"/>
      <c r="AA1200" s="110"/>
      <c r="AB1200" s="110"/>
      <c r="AC1200" s="110"/>
      <c r="AD1200" s="110"/>
      <c r="AE1200" s="110"/>
      <c r="AF1200" s="110"/>
      <c r="AG1200" s="110"/>
      <c r="AH1200" s="107"/>
      <c r="AI1200" s="107"/>
      <c r="AJ1200" s="107"/>
      <c r="AK1200" s="107"/>
      <c r="AL1200" s="107"/>
      <c r="AM1200" s="107"/>
      <c r="AN1200" s="107"/>
      <c r="AO1200" s="107"/>
      <c r="AP1200" s="107"/>
      <c r="AQ1200" s="107"/>
      <c r="AR1200" s="107"/>
      <c r="AS1200" s="107"/>
      <c r="AT1200" s="107"/>
      <c r="AU1200" s="107"/>
      <c r="AV1200" s="107"/>
      <c r="AW1200" s="107"/>
      <c r="AX1200" s="107"/>
    </row>
    <row r="1201">
      <c r="A1201" s="110"/>
      <c r="B1201" s="511"/>
      <c r="C1201" s="110"/>
      <c r="D1201" s="107"/>
      <c r="E1201" s="107"/>
      <c r="F1201" s="107"/>
      <c r="G1201" s="107"/>
      <c r="H1201" s="107"/>
      <c r="I1201" s="107"/>
      <c r="J1201" s="107"/>
      <c r="K1201" s="107"/>
      <c r="L1201" s="240"/>
      <c r="M1201" s="240"/>
      <c r="N1201" s="240"/>
      <c r="O1201" s="110"/>
      <c r="P1201" s="110"/>
      <c r="Q1201" s="110"/>
      <c r="R1201" s="110"/>
      <c r="S1201" s="240"/>
      <c r="T1201" s="110"/>
      <c r="U1201" s="110"/>
      <c r="V1201" s="110"/>
      <c r="W1201" s="110"/>
      <c r="X1201" s="110"/>
      <c r="Y1201" s="110"/>
      <c r="Z1201" s="110"/>
      <c r="AA1201" s="110"/>
      <c r="AB1201" s="110"/>
      <c r="AC1201" s="110"/>
      <c r="AD1201" s="110"/>
      <c r="AE1201" s="110"/>
      <c r="AF1201" s="110"/>
      <c r="AG1201" s="110"/>
      <c r="AH1201" s="107"/>
      <c r="AI1201" s="107"/>
      <c r="AJ1201" s="107"/>
      <c r="AK1201" s="107"/>
      <c r="AL1201" s="107"/>
      <c r="AM1201" s="107"/>
      <c r="AN1201" s="107"/>
      <c r="AO1201" s="107"/>
      <c r="AP1201" s="107"/>
      <c r="AQ1201" s="107"/>
      <c r="AR1201" s="107"/>
      <c r="AS1201" s="107"/>
      <c r="AT1201" s="107"/>
      <c r="AU1201" s="107"/>
      <c r="AV1201" s="107"/>
      <c r="AW1201" s="107"/>
      <c r="AX1201" s="107"/>
    </row>
    <row r="1202">
      <c r="A1202" s="110"/>
      <c r="B1202" s="511"/>
      <c r="C1202" s="107"/>
      <c r="D1202" s="107"/>
      <c r="E1202" s="107"/>
      <c r="F1202" s="107"/>
      <c r="G1202" s="107"/>
      <c r="H1202" s="107"/>
      <c r="I1202" s="107"/>
      <c r="J1202" s="107"/>
      <c r="K1202" s="107"/>
      <c r="L1202" s="240"/>
      <c r="M1202" s="240"/>
      <c r="N1202" s="240"/>
      <c r="O1202" s="240"/>
      <c r="P1202" s="240"/>
      <c r="Q1202" s="240"/>
      <c r="R1202" s="240"/>
      <c r="S1202" s="240"/>
      <c r="T1202" s="240"/>
      <c r="U1202" s="240"/>
      <c r="V1202" s="240"/>
      <c r="W1202" s="240"/>
      <c r="X1202" s="240"/>
      <c r="Y1202" s="240"/>
      <c r="Z1202" s="240"/>
      <c r="AA1202" s="240"/>
      <c r="AB1202" s="240"/>
      <c r="AC1202" s="240"/>
      <c r="AD1202" s="240"/>
      <c r="AE1202" s="240"/>
      <c r="AF1202" s="240"/>
      <c r="AG1202" s="240"/>
      <c r="AH1202" s="107"/>
      <c r="AI1202" s="107"/>
      <c r="AJ1202" s="107"/>
      <c r="AK1202" s="107"/>
      <c r="AL1202" s="107"/>
      <c r="AM1202" s="107"/>
      <c r="AN1202" s="107"/>
      <c r="AO1202" s="107"/>
      <c r="AP1202" s="107"/>
      <c r="AQ1202" s="107"/>
      <c r="AR1202" s="107"/>
      <c r="AS1202" s="107"/>
      <c r="AT1202" s="107"/>
      <c r="AU1202" s="107"/>
      <c r="AV1202" s="107"/>
      <c r="AW1202" s="107"/>
      <c r="AX1202" s="107"/>
    </row>
    <row r="1203">
      <c r="A1203" s="110"/>
      <c r="B1203" s="511"/>
      <c r="C1203" s="107"/>
      <c r="D1203" s="107"/>
      <c r="E1203" s="107"/>
      <c r="F1203" s="107"/>
      <c r="G1203" s="107"/>
      <c r="H1203" s="107"/>
      <c r="I1203" s="107"/>
      <c r="J1203" s="107"/>
      <c r="K1203" s="107"/>
      <c r="L1203" s="240"/>
      <c r="M1203" s="240"/>
      <c r="N1203" s="240"/>
      <c r="O1203" s="240"/>
      <c r="P1203" s="240"/>
      <c r="Q1203" s="240"/>
      <c r="R1203" s="240"/>
      <c r="S1203" s="240"/>
      <c r="T1203" s="240"/>
      <c r="U1203" s="240"/>
      <c r="V1203" s="240"/>
      <c r="W1203" s="240"/>
      <c r="X1203" s="240"/>
      <c r="Y1203" s="240"/>
      <c r="Z1203" s="240"/>
      <c r="AA1203" s="240"/>
      <c r="AB1203" s="240"/>
      <c r="AC1203" s="240"/>
      <c r="AD1203" s="240"/>
      <c r="AE1203" s="240"/>
      <c r="AF1203" s="240"/>
      <c r="AG1203" s="240"/>
      <c r="AH1203" s="107"/>
      <c r="AI1203" s="107"/>
      <c r="AJ1203" s="107"/>
      <c r="AK1203" s="107"/>
      <c r="AL1203" s="107"/>
      <c r="AM1203" s="107"/>
      <c r="AN1203" s="107"/>
      <c r="AO1203" s="107"/>
      <c r="AP1203" s="107"/>
      <c r="AQ1203" s="107"/>
      <c r="AR1203" s="107"/>
      <c r="AS1203" s="107"/>
      <c r="AT1203" s="107"/>
      <c r="AU1203" s="107"/>
      <c r="AV1203" s="107"/>
      <c r="AW1203" s="107"/>
      <c r="AX1203" s="107"/>
    </row>
    <row r="1204">
      <c r="A1204" s="110"/>
      <c r="B1204" s="511"/>
      <c r="C1204" s="110"/>
      <c r="D1204" s="110"/>
      <c r="E1204" s="110"/>
      <c r="F1204" s="110"/>
      <c r="G1204" s="110"/>
      <c r="H1204" s="110"/>
      <c r="I1204" s="110"/>
      <c r="J1204" s="110"/>
      <c r="K1204" s="110"/>
      <c r="L1204" s="110"/>
      <c r="M1204" s="110"/>
      <c r="N1204" s="110"/>
      <c r="O1204" s="240"/>
      <c r="P1204" s="240"/>
      <c r="Q1204" s="240"/>
      <c r="R1204" s="240"/>
      <c r="S1204" s="110"/>
      <c r="T1204" s="240"/>
      <c r="U1204" s="240"/>
      <c r="V1204" s="240"/>
      <c r="W1204" s="240"/>
      <c r="X1204" s="240"/>
      <c r="Y1204" s="240"/>
      <c r="Z1204" s="240"/>
      <c r="AA1204" s="240"/>
      <c r="AB1204" s="240"/>
      <c r="AC1204" s="240"/>
      <c r="AD1204" s="240"/>
      <c r="AE1204" s="240"/>
      <c r="AF1204" s="240"/>
      <c r="AG1204" s="240"/>
      <c r="AH1204" s="107"/>
      <c r="AI1204" s="107"/>
      <c r="AJ1204" s="107"/>
      <c r="AK1204" s="107"/>
      <c r="AL1204" s="107"/>
      <c r="AM1204" s="107"/>
      <c r="AN1204" s="107"/>
      <c r="AO1204" s="107"/>
      <c r="AP1204" s="107"/>
      <c r="AQ1204" s="107"/>
      <c r="AR1204" s="107"/>
      <c r="AS1204" s="107"/>
      <c r="AT1204" s="107"/>
      <c r="AU1204" s="107"/>
      <c r="AV1204" s="107"/>
      <c r="AW1204" s="107"/>
      <c r="AX1204" s="107"/>
    </row>
    <row r="1205">
      <c r="A1205" s="110"/>
      <c r="B1205" s="511"/>
      <c r="C1205" s="110"/>
      <c r="D1205" s="107"/>
      <c r="E1205" s="107"/>
      <c r="F1205" s="107"/>
      <c r="G1205" s="107"/>
      <c r="H1205" s="107"/>
      <c r="I1205" s="107"/>
      <c r="J1205" s="107"/>
      <c r="K1205" s="107"/>
      <c r="L1205" s="107"/>
      <c r="M1205" s="107"/>
      <c r="N1205" s="107"/>
      <c r="O1205" s="107"/>
      <c r="P1205" s="107"/>
      <c r="Q1205" s="107"/>
      <c r="R1205" s="107"/>
      <c r="S1205" s="107"/>
      <c r="T1205" s="107"/>
      <c r="U1205" s="107"/>
      <c r="V1205" s="107"/>
      <c r="W1205" s="107"/>
      <c r="X1205" s="107"/>
      <c r="Y1205" s="107"/>
      <c r="Z1205" s="107"/>
      <c r="AA1205" s="107"/>
      <c r="AB1205" s="107"/>
      <c r="AC1205" s="107"/>
      <c r="AD1205" s="107"/>
      <c r="AE1205" s="107"/>
      <c r="AF1205" s="107"/>
      <c r="AG1205" s="110"/>
      <c r="AH1205" s="110"/>
      <c r="AI1205" s="107"/>
      <c r="AJ1205" s="107"/>
      <c r="AK1205" s="107"/>
      <c r="AL1205" s="107"/>
      <c r="AM1205" s="107"/>
      <c r="AN1205" s="107"/>
      <c r="AO1205" s="107"/>
      <c r="AP1205" s="107"/>
      <c r="AQ1205" s="107"/>
      <c r="AR1205" s="107"/>
      <c r="AS1205" s="107"/>
      <c r="AT1205" s="107"/>
      <c r="AU1205" s="107"/>
      <c r="AV1205" s="107"/>
      <c r="AW1205" s="107"/>
      <c r="AX1205" s="107"/>
    </row>
    <row r="1206">
      <c r="A1206" s="110"/>
      <c r="B1206" s="511"/>
      <c r="C1206" s="110"/>
      <c r="D1206" s="107"/>
      <c r="E1206" s="107"/>
      <c r="F1206" s="107"/>
      <c r="G1206" s="107"/>
      <c r="H1206" s="107"/>
      <c r="I1206" s="107"/>
      <c r="J1206" s="107"/>
      <c r="K1206" s="107"/>
      <c r="L1206" s="107"/>
      <c r="M1206" s="107"/>
      <c r="N1206" s="107"/>
      <c r="O1206" s="107"/>
      <c r="P1206" s="107"/>
      <c r="Q1206" s="107"/>
      <c r="R1206" s="107"/>
      <c r="S1206" s="107"/>
      <c r="T1206" s="107"/>
      <c r="U1206" s="107"/>
      <c r="V1206" s="107"/>
      <c r="W1206" s="107"/>
      <c r="X1206" s="107"/>
      <c r="Y1206" s="107"/>
      <c r="Z1206" s="107"/>
      <c r="AA1206" s="107"/>
      <c r="AB1206" s="107"/>
      <c r="AC1206" s="107"/>
      <c r="AD1206" s="107"/>
      <c r="AE1206" s="107"/>
      <c r="AF1206" s="107"/>
      <c r="AG1206" s="110"/>
      <c r="AH1206" s="110"/>
      <c r="AI1206" s="107"/>
      <c r="AJ1206" s="107"/>
      <c r="AK1206" s="107"/>
      <c r="AL1206" s="107"/>
      <c r="AM1206" s="107"/>
      <c r="AN1206" s="107"/>
      <c r="AO1206" s="107"/>
      <c r="AP1206" s="107"/>
      <c r="AQ1206" s="107"/>
      <c r="AR1206" s="107"/>
      <c r="AS1206" s="107"/>
      <c r="AT1206" s="107"/>
      <c r="AU1206" s="107"/>
      <c r="AV1206" s="107"/>
      <c r="AW1206" s="107"/>
      <c r="AX1206" s="107"/>
    </row>
    <row r="1207">
      <c r="A1207" s="107"/>
      <c r="B1207" s="524"/>
      <c r="C1207" s="107"/>
      <c r="D1207" s="107"/>
      <c r="E1207" s="107"/>
      <c r="F1207" s="107"/>
      <c r="G1207" s="107"/>
      <c r="H1207" s="107"/>
      <c r="I1207" s="107"/>
      <c r="J1207" s="107"/>
      <c r="K1207" s="107"/>
      <c r="L1207" s="107"/>
      <c r="M1207" s="107"/>
      <c r="N1207" s="107"/>
      <c r="O1207" s="107"/>
      <c r="P1207" s="107"/>
      <c r="Q1207" s="107"/>
      <c r="R1207" s="107"/>
      <c r="S1207" s="107"/>
      <c r="T1207" s="107"/>
      <c r="U1207" s="107"/>
      <c r="V1207" s="107"/>
      <c r="W1207" s="107"/>
      <c r="X1207" s="107"/>
      <c r="Y1207" s="107"/>
      <c r="Z1207" s="107"/>
      <c r="AA1207" s="107"/>
      <c r="AB1207" s="107"/>
      <c r="AC1207" s="107"/>
      <c r="AD1207" s="107"/>
      <c r="AE1207" s="107"/>
      <c r="AF1207" s="107"/>
      <c r="AG1207" s="107"/>
      <c r="AH1207" s="107"/>
      <c r="AI1207" s="107"/>
      <c r="AJ1207" s="107"/>
      <c r="AK1207" s="107"/>
      <c r="AL1207" s="107"/>
      <c r="AM1207" s="107"/>
      <c r="AN1207" s="107"/>
      <c r="AO1207" s="107"/>
      <c r="AP1207" s="107"/>
      <c r="AQ1207" s="107"/>
      <c r="AR1207" s="107"/>
      <c r="AS1207" s="107"/>
      <c r="AT1207" s="107"/>
      <c r="AU1207" s="107"/>
      <c r="AV1207" s="107"/>
      <c r="AW1207" s="107"/>
      <c r="AX1207" s="107"/>
    </row>
    <row r="1208">
      <c r="A1208" s="107"/>
      <c r="B1208" s="524"/>
      <c r="C1208" s="107"/>
      <c r="D1208" s="107"/>
      <c r="E1208" s="107"/>
      <c r="F1208" s="107"/>
      <c r="G1208" s="107"/>
      <c r="H1208" s="107"/>
      <c r="I1208" s="107"/>
      <c r="J1208" s="107"/>
      <c r="K1208" s="107"/>
      <c r="L1208" s="107"/>
      <c r="M1208" s="107"/>
      <c r="N1208" s="107"/>
      <c r="O1208" s="107"/>
      <c r="P1208" s="107"/>
      <c r="Q1208" s="107"/>
      <c r="R1208" s="107"/>
      <c r="S1208" s="107"/>
      <c r="T1208" s="107"/>
      <c r="U1208" s="107"/>
      <c r="V1208" s="107"/>
      <c r="W1208" s="107"/>
      <c r="X1208" s="107"/>
      <c r="Y1208" s="107"/>
      <c r="Z1208" s="107"/>
      <c r="AA1208" s="107"/>
      <c r="AB1208" s="107"/>
      <c r="AC1208" s="107"/>
      <c r="AD1208" s="107"/>
      <c r="AE1208" s="107"/>
      <c r="AF1208" s="107"/>
      <c r="AG1208" s="107"/>
      <c r="AH1208" s="107"/>
      <c r="AI1208" s="107"/>
      <c r="AJ1208" s="107"/>
      <c r="AK1208" s="107"/>
      <c r="AL1208" s="107"/>
      <c r="AM1208" s="107"/>
      <c r="AN1208" s="107"/>
      <c r="AO1208" s="107"/>
      <c r="AP1208" s="107"/>
      <c r="AQ1208" s="107"/>
      <c r="AR1208" s="107"/>
      <c r="AS1208" s="107"/>
      <c r="AT1208" s="107"/>
      <c r="AU1208" s="107"/>
      <c r="AV1208" s="107"/>
      <c r="AW1208" s="107"/>
      <c r="AX1208" s="107"/>
    </row>
    <row r="1209">
      <c r="A1209" s="107"/>
      <c r="B1209" s="524"/>
      <c r="C1209" s="107"/>
      <c r="D1209" s="107"/>
      <c r="E1209" s="107"/>
      <c r="F1209" s="107"/>
      <c r="G1209" s="107"/>
      <c r="H1209" s="107"/>
      <c r="I1209" s="107"/>
      <c r="J1209" s="107"/>
      <c r="K1209" s="107"/>
      <c r="L1209" s="107"/>
      <c r="M1209" s="107"/>
      <c r="N1209" s="107"/>
      <c r="O1209" s="107"/>
      <c r="P1209" s="107"/>
      <c r="Q1209" s="107"/>
      <c r="R1209" s="107"/>
      <c r="S1209" s="107"/>
      <c r="T1209" s="107"/>
      <c r="U1209" s="107"/>
      <c r="V1209" s="107"/>
      <c r="W1209" s="107"/>
      <c r="X1209" s="107"/>
      <c r="Y1209" s="107"/>
      <c r="Z1209" s="107"/>
      <c r="AA1209" s="107"/>
      <c r="AB1209" s="107"/>
      <c r="AC1209" s="107"/>
      <c r="AD1209" s="107"/>
      <c r="AE1209" s="107"/>
      <c r="AF1209" s="107"/>
      <c r="AG1209" s="107"/>
      <c r="AH1209" s="107"/>
      <c r="AI1209" s="107"/>
      <c r="AJ1209" s="107"/>
      <c r="AK1209" s="107"/>
      <c r="AL1209" s="107"/>
      <c r="AM1209" s="107"/>
      <c r="AN1209" s="107"/>
      <c r="AO1209" s="107"/>
      <c r="AP1209" s="107"/>
      <c r="AQ1209" s="107"/>
      <c r="AR1209" s="107"/>
      <c r="AS1209" s="107"/>
      <c r="AT1209" s="107"/>
      <c r="AU1209" s="107"/>
      <c r="AV1209" s="107"/>
      <c r="AW1209" s="107"/>
      <c r="AX1209" s="107"/>
    </row>
    <row r="1210">
      <c r="A1210" s="107"/>
      <c r="B1210" s="524"/>
      <c r="C1210" s="107"/>
      <c r="D1210" s="107"/>
      <c r="E1210" s="107"/>
      <c r="F1210" s="107"/>
      <c r="G1210" s="107"/>
      <c r="H1210" s="107"/>
      <c r="I1210" s="107"/>
      <c r="J1210" s="107"/>
      <c r="K1210" s="107"/>
      <c r="L1210" s="107"/>
      <c r="M1210" s="107"/>
      <c r="N1210" s="107"/>
      <c r="O1210" s="107"/>
      <c r="P1210" s="107"/>
      <c r="Q1210" s="107"/>
      <c r="R1210" s="107"/>
      <c r="S1210" s="107"/>
      <c r="T1210" s="107"/>
      <c r="U1210" s="107"/>
      <c r="V1210" s="107"/>
      <c r="W1210" s="107"/>
      <c r="X1210" s="107"/>
      <c r="Y1210" s="107"/>
      <c r="Z1210" s="107"/>
      <c r="AA1210" s="107"/>
      <c r="AB1210" s="107"/>
      <c r="AC1210" s="107"/>
      <c r="AD1210" s="107"/>
      <c r="AE1210" s="107"/>
      <c r="AF1210" s="107"/>
      <c r="AG1210" s="107"/>
      <c r="AH1210" s="107"/>
      <c r="AI1210" s="107"/>
      <c r="AJ1210" s="107"/>
      <c r="AK1210" s="107"/>
      <c r="AL1210" s="107"/>
      <c r="AM1210" s="107"/>
      <c r="AN1210" s="107"/>
      <c r="AO1210" s="107"/>
      <c r="AP1210" s="107"/>
      <c r="AQ1210" s="107"/>
      <c r="AR1210" s="107"/>
      <c r="AS1210" s="107"/>
      <c r="AT1210" s="107"/>
      <c r="AU1210" s="107"/>
      <c r="AV1210" s="107"/>
      <c r="AW1210" s="107"/>
      <c r="AX1210" s="107"/>
    </row>
    <row r="1211">
      <c r="A1211" s="107"/>
      <c r="B1211" s="524"/>
      <c r="C1211" s="107"/>
      <c r="D1211" s="107"/>
      <c r="E1211" s="107"/>
      <c r="F1211" s="107"/>
      <c r="G1211" s="107"/>
      <c r="H1211" s="107"/>
      <c r="I1211" s="107"/>
      <c r="J1211" s="107"/>
      <c r="K1211" s="107"/>
      <c r="L1211" s="107"/>
      <c r="M1211" s="107"/>
      <c r="N1211" s="107"/>
      <c r="O1211" s="107"/>
      <c r="P1211" s="107"/>
      <c r="Q1211" s="107"/>
      <c r="R1211" s="107"/>
      <c r="S1211" s="107"/>
      <c r="T1211" s="107"/>
      <c r="U1211" s="107"/>
      <c r="V1211" s="107"/>
      <c r="W1211" s="107"/>
      <c r="X1211" s="107"/>
      <c r="Y1211" s="107"/>
      <c r="Z1211" s="107"/>
      <c r="AA1211" s="107"/>
      <c r="AB1211" s="107"/>
      <c r="AC1211" s="107"/>
      <c r="AD1211" s="107"/>
      <c r="AE1211" s="107"/>
      <c r="AF1211" s="107"/>
      <c r="AG1211" s="107"/>
      <c r="AH1211" s="107"/>
      <c r="AI1211" s="107"/>
      <c r="AJ1211" s="107"/>
      <c r="AK1211" s="107"/>
      <c r="AL1211" s="107"/>
      <c r="AM1211" s="107"/>
      <c r="AN1211" s="107"/>
      <c r="AO1211" s="107"/>
      <c r="AP1211" s="107"/>
      <c r="AQ1211" s="107"/>
      <c r="AR1211" s="107"/>
      <c r="AS1211" s="107"/>
      <c r="AT1211" s="107"/>
      <c r="AU1211" s="107"/>
      <c r="AV1211" s="107"/>
      <c r="AW1211" s="107"/>
      <c r="AX1211" s="107"/>
    </row>
    <row r="1212">
      <c r="A1212" s="107"/>
      <c r="B1212" s="524"/>
      <c r="C1212" s="107"/>
      <c r="D1212" s="107"/>
      <c r="E1212" s="107"/>
      <c r="F1212" s="107"/>
      <c r="G1212" s="107"/>
      <c r="H1212" s="107"/>
      <c r="I1212" s="107"/>
      <c r="J1212" s="107"/>
      <c r="K1212" s="107"/>
      <c r="L1212" s="107"/>
      <c r="M1212" s="107"/>
      <c r="N1212" s="107"/>
      <c r="O1212" s="107"/>
      <c r="P1212" s="107"/>
      <c r="Q1212" s="107"/>
      <c r="R1212" s="107"/>
      <c r="S1212" s="107"/>
      <c r="T1212" s="107"/>
      <c r="U1212" s="107"/>
      <c r="V1212" s="107"/>
      <c r="W1212" s="107"/>
      <c r="X1212" s="107"/>
      <c r="Y1212" s="107"/>
      <c r="Z1212" s="107"/>
      <c r="AA1212" s="107"/>
      <c r="AB1212" s="107"/>
      <c r="AC1212" s="107"/>
      <c r="AD1212" s="107"/>
      <c r="AE1212" s="107"/>
      <c r="AF1212" s="107"/>
      <c r="AG1212" s="107"/>
      <c r="AH1212" s="107"/>
      <c r="AI1212" s="107"/>
      <c r="AJ1212" s="107"/>
      <c r="AK1212" s="107"/>
      <c r="AL1212" s="107"/>
      <c r="AM1212" s="107"/>
      <c r="AN1212" s="107"/>
      <c r="AO1212" s="107"/>
      <c r="AP1212" s="107"/>
      <c r="AQ1212" s="107"/>
      <c r="AR1212" s="107"/>
      <c r="AS1212" s="107"/>
      <c r="AT1212" s="107"/>
      <c r="AU1212" s="107"/>
      <c r="AV1212" s="107"/>
      <c r="AW1212" s="107"/>
      <c r="AX1212" s="107"/>
    </row>
    <row r="1213">
      <c r="A1213" s="107"/>
      <c r="B1213" s="524"/>
      <c r="C1213" s="107"/>
      <c r="D1213" s="107"/>
      <c r="E1213" s="107"/>
      <c r="F1213" s="107"/>
      <c r="G1213" s="107"/>
      <c r="H1213" s="107"/>
      <c r="I1213" s="107"/>
      <c r="J1213" s="107"/>
      <c r="K1213" s="107"/>
      <c r="L1213" s="107"/>
      <c r="M1213" s="107"/>
      <c r="N1213" s="107"/>
      <c r="O1213" s="107"/>
      <c r="P1213" s="107"/>
      <c r="Q1213" s="107"/>
      <c r="R1213" s="107"/>
      <c r="S1213" s="107"/>
      <c r="T1213" s="107"/>
      <c r="U1213" s="107"/>
      <c r="V1213" s="107"/>
      <c r="W1213" s="107"/>
      <c r="X1213" s="107"/>
      <c r="Y1213" s="107"/>
      <c r="Z1213" s="107"/>
      <c r="AA1213" s="107"/>
      <c r="AB1213" s="107"/>
      <c r="AC1213" s="107"/>
      <c r="AD1213" s="107"/>
      <c r="AE1213" s="107"/>
      <c r="AF1213" s="107"/>
      <c r="AG1213" s="107"/>
      <c r="AH1213" s="107"/>
      <c r="AI1213" s="107"/>
      <c r="AJ1213" s="107"/>
      <c r="AK1213" s="107"/>
      <c r="AL1213" s="107"/>
      <c r="AM1213" s="107"/>
      <c r="AN1213" s="107"/>
      <c r="AO1213" s="107"/>
      <c r="AP1213" s="107"/>
      <c r="AQ1213" s="107"/>
      <c r="AR1213" s="107"/>
      <c r="AS1213" s="107"/>
      <c r="AT1213" s="107"/>
      <c r="AU1213" s="107"/>
      <c r="AV1213" s="107"/>
      <c r="AW1213" s="107"/>
      <c r="AX1213" s="107"/>
    </row>
    <row r="1214">
      <c r="A1214" s="107"/>
      <c r="B1214" s="524"/>
      <c r="C1214" s="107"/>
      <c r="D1214" s="107"/>
      <c r="E1214" s="107"/>
      <c r="F1214" s="107"/>
      <c r="G1214" s="107"/>
      <c r="H1214" s="107"/>
      <c r="I1214" s="107"/>
      <c r="J1214" s="107"/>
      <c r="K1214" s="107"/>
      <c r="L1214" s="107"/>
      <c r="M1214" s="107"/>
      <c r="N1214" s="107"/>
      <c r="O1214" s="107"/>
      <c r="P1214" s="107"/>
      <c r="Q1214" s="107"/>
      <c r="R1214" s="107"/>
      <c r="S1214" s="107"/>
      <c r="T1214" s="107"/>
      <c r="U1214" s="107"/>
      <c r="V1214" s="107"/>
      <c r="W1214" s="107"/>
      <c r="X1214" s="107"/>
      <c r="Y1214" s="107"/>
      <c r="Z1214" s="107"/>
      <c r="AA1214" s="107"/>
      <c r="AB1214" s="107"/>
      <c r="AC1214" s="107"/>
      <c r="AD1214" s="107"/>
      <c r="AE1214" s="107"/>
      <c r="AF1214" s="107"/>
      <c r="AG1214" s="107"/>
      <c r="AH1214" s="107"/>
      <c r="AI1214" s="107"/>
      <c r="AJ1214" s="107"/>
      <c r="AK1214" s="107"/>
      <c r="AL1214" s="107"/>
      <c r="AM1214" s="107"/>
      <c r="AN1214" s="107"/>
      <c r="AO1214" s="107"/>
      <c r="AP1214" s="107"/>
      <c r="AQ1214" s="107"/>
      <c r="AR1214" s="107"/>
      <c r="AS1214" s="107"/>
      <c r="AT1214" s="107"/>
      <c r="AU1214" s="107"/>
      <c r="AV1214" s="107"/>
      <c r="AW1214" s="107"/>
      <c r="AX1214" s="107"/>
    </row>
    <row r="1215">
      <c r="A1215" s="107"/>
      <c r="B1215" s="524"/>
      <c r="C1215" s="107"/>
      <c r="D1215" s="107"/>
      <c r="E1215" s="107"/>
      <c r="F1215" s="107"/>
      <c r="G1215" s="107"/>
      <c r="H1215" s="107"/>
      <c r="I1215" s="107"/>
      <c r="J1215" s="107"/>
      <c r="K1215" s="107"/>
      <c r="L1215" s="107"/>
      <c r="M1215" s="107"/>
      <c r="N1215" s="107"/>
      <c r="O1215" s="107"/>
      <c r="P1215" s="107"/>
      <c r="Q1215" s="107"/>
      <c r="R1215" s="107"/>
      <c r="S1215" s="107"/>
      <c r="T1215" s="107"/>
      <c r="U1215" s="107"/>
      <c r="V1215" s="107"/>
      <c r="W1215" s="107"/>
      <c r="X1215" s="107"/>
      <c r="Y1215" s="107"/>
      <c r="Z1215" s="107"/>
      <c r="AA1215" s="107"/>
      <c r="AB1215" s="107"/>
      <c r="AC1215" s="107"/>
      <c r="AD1215" s="107"/>
      <c r="AE1215" s="107"/>
      <c r="AF1215" s="107"/>
      <c r="AG1215" s="107"/>
      <c r="AH1215" s="107"/>
      <c r="AI1215" s="107"/>
      <c r="AJ1215" s="107"/>
      <c r="AK1215" s="107"/>
      <c r="AL1215" s="107"/>
      <c r="AM1215" s="107"/>
      <c r="AN1215" s="107"/>
      <c r="AO1215" s="107"/>
      <c r="AP1215" s="107"/>
      <c r="AQ1215" s="107"/>
      <c r="AR1215" s="107"/>
      <c r="AS1215" s="107"/>
      <c r="AT1215" s="107"/>
      <c r="AU1215" s="107"/>
      <c r="AV1215" s="107"/>
      <c r="AW1215" s="107"/>
      <c r="AX1215" s="107"/>
    </row>
    <row r="1216">
      <c r="A1216" s="107"/>
      <c r="B1216" s="524"/>
      <c r="C1216" s="107"/>
      <c r="D1216" s="107"/>
      <c r="E1216" s="107"/>
      <c r="F1216" s="107"/>
      <c r="G1216" s="107"/>
      <c r="H1216" s="107"/>
      <c r="I1216" s="107"/>
      <c r="J1216" s="107"/>
      <c r="K1216" s="107"/>
      <c r="L1216" s="107"/>
      <c r="M1216" s="107"/>
      <c r="N1216" s="107"/>
      <c r="O1216" s="107"/>
      <c r="P1216" s="107"/>
      <c r="Q1216" s="107"/>
      <c r="R1216" s="107"/>
      <c r="S1216" s="107"/>
      <c r="T1216" s="107"/>
      <c r="U1216" s="107"/>
      <c r="V1216" s="107"/>
      <c r="W1216" s="107"/>
      <c r="X1216" s="107"/>
      <c r="Y1216" s="107"/>
      <c r="Z1216" s="107"/>
      <c r="AA1216" s="107"/>
      <c r="AB1216" s="107"/>
      <c r="AC1216" s="107"/>
      <c r="AD1216" s="107"/>
      <c r="AE1216" s="107"/>
      <c r="AF1216" s="107"/>
      <c r="AG1216" s="107"/>
      <c r="AH1216" s="107"/>
      <c r="AI1216" s="107"/>
      <c r="AJ1216" s="107"/>
      <c r="AK1216" s="107"/>
      <c r="AL1216" s="107"/>
      <c r="AM1216" s="107"/>
      <c r="AN1216" s="107"/>
      <c r="AO1216" s="107"/>
      <c r="AP1216" s="107"/>
      <c r="AQ1216" s="107"/>
      <c r="AR1216" s="107"/>
      <c r="AS1216" s="107"/>
      <c r="AT1216" s="107"/>
      <c r="AU1216" s="107"/>
      <c r="AV1216" s="107"/>
      <c r="AW1216" s="107"/>
      <c r="AX1216" s="107"/>
    </row>
    <row r="1217">
      <c r="A1217" s="107"/>
      <c r="B1217" s="524"/>
      <c r="C1217" s="107"/>
      <c r="D1217" s="107"/>
      <c r="E1217" s="107"/>
      <c r="F1217" s="107"/>
      <c r="G1217" s="107"/>
      <c r="H1217" s="107"/>
      <c r="I1217" s="107"/>
      <c r="J1217" s="107"/>
      <c r="K1217" s="107"/>
      <c r="L1217" s="107"/>
      <c r="M1217" s="107"/>
      <c r="N1217" s="107"/>
      <c r="O1217" s="107"/>
      <c r="P1217" s="107"/>
      <c r="Q1217" s="107"/>
      <c r="R1217" s="107"/>
      <c r="S1217" s="107"/>
      <c r="T1217" s="107"/>
      <c r="U1217" s="107"/>
      <c r="V1217" s="107"/>
      <c r="W1217" s="107"/>
      <c r="X1217" s="107"/>
      <c r="Y1217" s="107"/>
      <c r="Z1217" s="107"/>
      <c r="AA1217" s="107"/>
      <c r="AB1217" s="107"/>
      <c r="AC1217" s="107"/>
      <c r="AD1217" s="107"/>
      <c r="AE1217" s="107"/>
      <c r="AF1217" s="107"/>
      <c r="AG1217" s="107"/>
      <c r="AH1217" s="107"/>
      <c r="AI1217" s="107"/>
      <c r="AJ1217" s="107"/>
      <c r="AK1217" s="107"/>
      <c r="AL1217" s="107"/>
      <c r="AM1217" s="107"/>
      <c r="AN1217" s="107"/>
      <c r="AO1217" s="107"/>
      <c r="AP1217" s="107"/>
      <c r="AQ1217" s="107"/>
      <c r="AR1217" s="107"/>
      <c r="AS1217" s="107"/>
      <c r="AT1217" s="107"/>
      <c r="AU1217" s="107"/>
      <c r="AV1217" s="107"/>
      <c r="AW1217" s="107"/>
      <c r="AX1217" s="107"/>
    </row>
    <row r="1218">
      <c r="A1218" s="107"/>
      <c r="B1218" s="524"/>
      <c r="C1218" s="107"/>
      <c r="D1218" s="107"/>
      <c r="E1218" s="107"/>
      <c r="F1218" s="107"/>
      <c r="G1218" s="107"/>
      <c r="H1218" s="107"/>
      <c r="I1218" s="107"/>
      <c r="J1218" s="107"/>
      <c r="K1218" s="107"/>
      <c r="L1218" s="107"/>
      <c r="M1218" s="107"/>
      <c r="N1218" s="107"/>
      <c r="O1218" s="107"/>
      <c r="P1218" s="107"/>
      <c r="Q1218" s="107"/>
      <c r="R1218" s="107"/>
      <c r="S1218" s="107"/>
      <c r="T1218" s="107"/>
      <c r="U1218" s="107"/>
      <c r="V1218" s="107"/>
      <c r="W1218" s="107"/>
      <c r="X1218" s="107"/>
      <c r="Y1218" s="107"/>
      <c r="Z1218" s="107"/>
      <c r="AA1218" s="107"/>
      <c r="AB1218" s="107"/>
      <c r="AC1218" s="107"/>
      <c r="AD1218" s="107"/>
      <c r="AE1218" s="107"/>
      <c r="AF1218" s="107"/>
      <c r="AG1218" s="107"/>
      <c r="AH1218" s="107"/>
      <c r="AI1218" s="107"/>
      <c r="AJ1218" s="107"/>
      <c r="AK1218" s="107"/>
      <c r="AL1218" s="107"/>
      <c r="AM1218" s="107"/>
      <c r="AN1218" s="107"/>
      <c r="AO1218" s="107"/>
      <c r="AP1218" s="107"/>
      <c r="AQ1218" s="107"/>
      <c r="AR1218" s="107"/>
      <c r="AS1218" s="107"/>
      <c r="AT1218" s="107"/>
      <c r="AU1218" s="107"/>
      <c r="AV1218" s="107"/>
      <c r="AW1218" s="107"/>
      <c r="AX1218" s="107"/>
    </row>
    <row r="1219">
      <c r="A1219" s="107"/>
      <c r="B1219" s="524"/>
      <c r="C1219" s="107"/>
      <c r="D1219" s="107"/>
      <c r="E1219" s="107"/>
      <c r="F1219" s="107"/>
      <c r="G1219" s="107"/>
      <c r="H1219" s="107"/>
      <c r="I1219" s="107"/>
      <c r="J1219" s="107"/>
      <c r="K1219" s="107"/>
      <c r="L1219" s="107"/>
      <c r="M1219" s="107"/>
      <c r="N1219" s="107"/>
      <c r="O1219" s="107"/>
      <c r="P1219" s="107"/>
      <c r="Q1219" s="107"/>
      <c r="R1219" s="107"/>
      <c r="S1219" s="107"/>
      <c r="T1219" s="107"/>
      <c r="U1219" s="107"/>
      <c r="V1219" s="107"/>
      <c r="W1219" s="107"/>
      <c r="X1219" s="107"/>
      <c r="Y1219" s="107"/>
      <c r="Z1219" s="107"/>
      <c r="AA1219" s="107"/>
      <c r="AB1219" s="107"/>
      <c r="AC1219" s="107"/>
      <c r="AD1219" s="107"/>
      <c r="AE1219" s="107"/>
      <c r="AF1219" s="107"/>
      <c r="AG1219" s="107"/>
      <c r="AH1219" s="107"/>
      <c r="AI1219" s="107"/>
      <c r="AJ1219" s="107"/>
      <c r="AK1219" s="107"/>
      <c r="AL1219" s="107"/>
      <c r="AM1219" s="107"/>
      <c r="AN1219" s="107"/>
      <c r="AO1219" s="107"/>
      <c r="AP1219" s="107"/>
      <c r="AQ1219" s="107"/>
      <c r="AR1219" s="107"/>
      <c r="AS1219" s="107"/>
      <c r="AT1219" s="107"/>
      <c r="AU1219" s="107"/>
      <c r="AV1219" s="107"/>
      <c r="AW1219" s="107"/>
      <c r="AX1219" s="107"/>
    </row>
    <row r="1220">
      <c r="A1220" s="107"/>
      <c r="B1220" s="524"/>
      <c r="C1220" s="107"/>
      <c r="D1220" s="107"/>
      <c r="E1220" s="107"/>
      <c r="F1220" s="107"/>
      <c r="G1220" s="107"/>
      <c r="H1220" s="107"/>
      <c r="I1220" s="107"/>
      <c r="J1220" s="107"/>
      <c r="K1220" s="107"/>
      <c r="L1220" s="107"/>
      <c r="M1220" s="107"/>
      <c r="N1220" s="107"/>
      <c r="O1220" s="107"/>
      <c r="P1220" s="107"/>
      <c r="Q1220" s="107"/>
      <c r="R1220" s="107"/>
      <c r="S1220" s="107"/>
      <c r="T1220" s="107"/>
      <c r="U1220" s="107"/>
      <c r="V1220" s="107"/>
      <c r="W1220" s="107"/>
      <c r="X1220" s="107"/>
      <c r="Y1220" s="107"/>
      <c r="Z1220" s="107"/>
      <c r="AA1220" s="107"/>
      <c r="AB1220" s="107"/>
      <c r="AC1220" s="107"/>
      <c r="AD1220" s="107"/>
      <c r="AE1220" s="107"/>
      <c r="AF1220" s="107"/>
      <c r="AG1220" s="107"/>
      <c r="AH1220" s="107"/>
      <c r="AI1220" s="107"/>
      <c r="AJ1220" s="107"/>
      <c r="AK1220" s="107"/>
      <c r="AL1220" s="107"/>
      <c r="AM1220" s="107"/>
      <c r="AN1220" s="107"/>
      <c r="AO1220" s="107"/>
      <c r="AP1220" s="107"/>
      <c r="AQ1220" s="107"/>
      <c r="AR1220" s="107"/>
      <c r="AS1220" s="107"/>
      <c r="AT1220" s="107"/>
      <c r="AU1220" s="107"/>
      <c r="AV1220" s="107"/>
      <c r="AW1220" s="107"/>
      <c r="AX1220" s="107"/>
    </row>
    <row r="1221">
      <c r="A1221" s="107"/>
      <c r="B1221" s="524"/>
      <c r="C1221" s="107"/>
      <c r="D1221" s="107"/>
      <c r="E1221" s="107"/>
      <c r="F1221" s="107"/>
      <c r="G1221" s="107"/>
      <c r="H1221" s="107"/>
      <c r="I1221" s="107"/>
      <c r="J1221" s="107"/>
      <c r="K1221" s="107"/>
      <c r="L1221" s="107"/>
      <c r="M1221" s="107"/>
      <c r="N1221" s="107"/>
      <c r="O1221" s="107"/>
      <c r="P1221" s="107"/>
      <c r="Q1221" s="107"/>
      <c r="R1221" s="107"/>
      <c r="S1221" s="107"/>
      <c r="T1221" s="107"/>
      <c r="U1221" s="107"/>
      <c r="V1221" s="107"/>
      <c r="W1221" s="107"/>
      <c r="X1221" s="107"/>
      <c r="Y1221" s="107"/>
      <c r="Z1221" s="107"/>
      <c r="AA1221" s="107"/>
      <c r="AB1221" s="107"/>
      <c r="AC1221" s="107"/>
      <c r="AD1221" s="107"/>
      <c r="AE1221" s="107"/>
      <c r="AF1221" s="107"/>
      <c r="AG1221" s="107"/>
      <c r="AH1221" s="107"/>
      <c r="AI1221" s="107"/>
      <c r="AJ1221" s="107"/>
      <c r="AK1221" s="107"/>
      <c r="AL1221" s="107"/>
      <c r="AM1221" s="107"/>
      <c r="AN1221" s="107"/>
      <c r="AO1221" s="107"/>
      <c r="AP1221" s="107"/>
      <c r="AQ1221" s="107"/>
      <c r="AR1221" s="107"/>
      <c r="AS1221" s="107"/>
      <c r="AT1221" s="107"/>
      <c r="AU1221" s="107"/>
      <c r="AV1221" s="107"/>
      <c r="AW1221" s="107"/>
      <c r="AX1221" s="107"/>
    </row>
    <row r="1222">
      <c r="A1222" s="107"/>
      <c r="B1222" s="524"/>
      <c r="C1222" s="107"/>
      <c r="D1222" s="107"/>
      <c r="E1222" s="107"/>
      <c r="F1222" s="107"/>
      <c r="G1222" s="107"/>
      <c r="H1222" s="107"/>
      <c r="I1222" s="107"/>
      <c r="J1222" s="107"/>
      <c r="K1222" s="107"/>
      <c r="L1222" s="107"/>
      <c r="M1222" s="107"/>
      <c r="N1222" s="107"/>
      <c r="O1222" s="107"/>
      <c r="P1222" s="107"/>
      <c r="Q1222" s="107"/>
      <c r="R1222" s="107"/>
      <c r="S1222" s="107"/>
      <c r="T1222" s="107"/>
      <c r="U1222" s="107"/>
      <c r="V1222" s="107"/>
      <c r="W1222" s="107"/>
      <c r="X1222" s="107"/>
      <c r="Y1222" s="107"/>
      <c r="Z1222" s="107"/>
      <c r="AA1222" s="107"/>
      <c r="AB1222" s="107"/>
      <c r="AC1222" s="107"/>
      <c r="AD1222" s="107"/>
      <c r="AE1222" s="107"/>
      <c r="AF1222" s="107"/>
      <c r="AG1222" s="107"/>
      <c r="AH1222" s="107"/>
      <c r="AI1222" s="107"/>
      <c r="AJ1222" s="107"/>
      <c r="AK1222" s="107"/>
      <c r="AL1222" s="107"/>
      <c r="AM1222" s="107"/>
      <c r="AN1222" s="107"/>
      <c r="AO1222" s="107"/>
      <c r="AP1222" s="107"/>
      <c r="AQ1222" s="107"/>
      <c r="AR1222" s="107"/>
      <c r="AS1222" s="107"/>
      <c r="AT1222" s="107"/>
      <c r="AU1222" s="107"/>
      <c r="AV1222" s="107"/>
      <c r="AW1222" s="107"/>
      <c r="AX1222" s="107"/>
    </row>
    <row r="1223">
      <c r="A1223" s="107"/>
      <c r="B1223" s="524"/>
      <c r="C1223" s="107"/>
      <c r="D1223" s="107"/>
      <c r="E1223" s="107"/>
      <c r="F1223" s="107"/>
      <c r="G1223" s="107"/>
      <c r="H1223" s="107"/>
      <c r="I1223" s="107"/>
      <c r="J1223" s="107"/>
      <c r="K1223" s="107"/>
      <c r="L1223" s="107"/>
      <c r="M1223" s="107"/>
      <c r="N1223" s="107"/>
      <c r="O1223" s="107"/>
      <c r="P1223" s="107"/>
      <c r="Q1223" s="107"/>
      <c r="R1223" s="107"/>
      <c r="S1223" s="107"/>
      <c r="T1223" s="107"/>
      <c r="U1223" s="107"/>
      <c r="V1223" s="107"/>
      <c r="W1223" s="107"/>
      <c r="X1223" s="107"/>
      <c r="Y1223" s="107"/>
      <c r="Z1223" s="107"/>
      <c r="AA1223" s="107"/>
      <c r="AB1223" s="107"/>
      <c r="AC1223" s="107"/>
      <c r="AD1223" s="107"/>
      <c r="AE1223" s="107"/>
      <c r="AF1223" s="107"/>
      <c r="AG1223" s="107"/>
      <c r="AH1223" s="107"/>
      <c r="AI1223" s="107"/>
      <c r="AJ1223" s="107"/>
      <c r="AK1223" s="107"/>
      <c r="AL1223" s="107"/>
      <c r="AM1223" s="107"/>
      <c r="AN1223" s="107"/>
      <c r="AO1223" s="107"/>
      <c r="AP1223" s="107"/>
      <c r="AQ1223" s="107"/>
      <c r="AR1223" s="107"/>
      <c r="AS1223" s="107"/>
      <c r="AT1223" s="107"/>
      <c r="AU1223" s="107"/>
      <c r="AV1223" s="107"/>
      <c r="AW1223" s="107"/>
      <c r="AX1223" s="107"/>
    </row>
    <row r="1224">
      <c r="A1224" s="107"/>
      <c r="B1224" s="524"/>
      <c r="C1224" s="107"/>
      <c r="D1224" s="107"/>
      <c r="E1224" s="107"/>
      <c r="F1224" s="107"/>
      <c r="G1224" s="107"/>
      <c r="H1224" s="107"/>
      <c r="I1224" s="107"/>
      <c r="J1224" s="107"/>
      <c r="K1224" s="107"/>
      <c r="L1224" s="107"/>
      <c r="M1224" s="107"/>
      <c r="N1224" s="107"/>
      <c r="O1224" s="107"/>
      <c r="P1224" s="107"/>
      <c r="Q1224" s="107"/>
      <c r="R1224" s="107"/>
      <c r="S1224" s="107"/>
      <c r="T1224" s="107"/>
      <c r="U1224" s="107"/>
      <c r="V1224" s="107"/>
      <c r="W1224" s="107"/>
      <c r="X1224" s="107"/>
      <c r="Y1224" s="107"/>
      <c r="Z1224" s="107"/>
      <c r="AA1224" s="107"/>
      <c r="AB1224" s="107"/>
      <c r="AC1224" s="107"/>
      <c r="AD1224" s="107"/>
      <c r="AE1224" s="107"/>
      <c r="AF1224" s="107"/>
      <c r="AG1224" s="107"/>
      <c r="AH1224" s="107"/>
      <c r="AI1224" s="107"/>
      <c r="AJ1224" s="107"/>
      <c r="AK1224" s="107"/>
      <c r="AL1224" s="107"/>
      <c r="AM1224" s="107"/>
      <c r="AN1224" s="107"/>
      <c r="AO1224" s="107"/>
      <c r="AP1224" s="107"/>
      <c r="AQ1224" s="107"/>
      <c r="AR1224" s="107"/>
      <c r="AS1224" s="107"/>
      <c r="AT1224" s="107"/>
      <c r="AU1224" s="107"/>
      <c r="AV1224" s="107"/>
      <c r="AW1224" s="107"/>
      <c r="AX1224" s="107"/>
    </row>
    <row r="1225">
      <c r="A1225" s="107"/>
      <c r="B1225" s="524"/>
      <c r="C1225" s="107"/>
      <c r="D1225" s="107"/>
      <c r="E1225" s="107"/>
      <c r="F1225" s="107"/>
      <c r="G1225" s="107"/>
      <c r="H1225" s="107"/>
      <c r="I1225" s="107"/>
      <c r="J1225" s="107"/>
      <c r="K1225" s="107"/>
      <c r="L1225" s="107"/>
      <c r="M1225" s="107"/>
      <c r="N1225" s="107"/>
      <c r="O1225" s="107"/>
      <c r="P1225" s="107"/>
      <c r="Q1225" s="107"/>
      <c r="R1225" s="107"/>
      <c r="S1225" s="107"/>
      <c r="T1225" s="107"/>
      <c r="U1225" s="107"/>
      <c r="V1225" s="107"/>
      <c r="W1225" s="107"/>
      <c r="X1225" s="107"/>
      <c r="Y1225" s="107"/>
      <c r="Z1225" s="107"/>
      <c r="AA1225" s="107"/>
      <c r="AB1225" s="107"/>
      <c r="AC1225" s="107"/>
      <c r="AD1225" s="107"/>
      <c r="AE1225" s="107"/>
      <c r="AF1225" s="107"/>
      <c r="AG1225" s="107"/>
      <c r="AH1225" s="107"/>
      <c r="AI1225" s="107"/>
      <c r="AJ1225" s="107"/>
      <c r="AK1225" s="107"/>
      <c r="AL1225" s="107"/>
      <c r="AM1225" s="107"/>
      <c r="AN1225" s="107"/>
      <c r="AO1225" s="107"/>
      <c r="AP1225" s="107"/>
      <c r="AQ1225" s="107"/>
      <c r="AR1225" s="107"/>
      <c r="AS1225" s="107"/>
      <c r="AT1225" s="107"/>
      <c r="AU1225" s="107"/>
      <c r="AV1225" s="107"/>
      <c r="AW1225" s="107"/>
      <c r="AX1225" s="107"/>
    </row>
    <row r="1226">
      <c r="A1226" s="107"/>
      <c r="B1226" s="524"/>
      <c r="C1226" s="107"/>
      <c r="D1226" s="107"/>
      <c r="E1226" s="107"/>
      <c r="F1226" s="107"/>
      <c r="G1226" s="107"/>
      <c r="H1226" s="107"/>
      <c r="I1226" s="107"/>
      <c r="J1226" s="107"/>
      <c r="K1226" s="107"/>
      <c r="L1226" s="107"/>
      <c r="M1226" s="107"/>
      <c r="N1226" s="107"/>
      <c r="O1226" s="107"/>
      <c r="P1226" s="107"/>
      <c r="Q1226" s="107"/>
      <c r="R1226" s="107"/>
      <c r="S1226" s="107"/>
      <c r="T1226" s="107"/>
      <c r="U1226" s="107"/>
      <c r="V1226" s="107"/>
      <c r="W1226" s="107"/>
      <c r="X1226" s="107"/>
      <c r="Y1226" s="107"/>
      <c r="Z1226" s="107"/>
      <c r="AA1226" s="107"/>
      <c r="AB1226" s="107"/>
      <c r="AC1226" s="107"/>
      <c r="AD1226" s="107"/>
      <c r="AE1226" s="107"/>
      <c r="AF1226" s="107"/>
      <c r="AG1226" s="107"/>
      <c r="AH1226" s="107"/>
      <c r="AI1226" s="107"/>
      <c r="AJ1226" s="107"/>
      <c r="AK1226" s="107"/>
      <c r="AL1226" s="107"/>
      <c r="AM1226" s="107"/>
      <c r="AN1226" s="107"/>
      <c r="AO1226" s="107"/>
      <c r="AP1226" s="107"/>
      <c r="AQ1226" s="107"/>
      <c r="AR1226" s="107"/>
      <c r="AS1226" s="107"/>
      <c r="AT1226" s="107"/>
      <c r="AU1226" s="107"/>
      <c r="AV1226" s="107"/>
      <c r="AW1226" s="107"/>
      <c r="AX1226" s="107"/>
    </row>
    <row r="1227">
      <c r="A1227" s="107"/>
      <c r="B1227" s="524"/>
      <c r="C1227" s="107"/>
      <c r="D1227" s="107"/>
      <c r="E1227" s="107"/>
      <c r="F1227" s="107"/>
      <c r="G1227" s="107"/>
      <c r="H1227" s="107"/>
      <c r="I1227" s="107"/>
      <c r="J1227" s="107"/>
      <c r="K1227" s="107"/>
      <c r="L1227" s="107"/>
      <c r="M1227" s="107"/>
      <c r="N1227" s="107"/>
      <c r="O1227" s="107"/>
      <c r="P1227" s="107"/>
      <c r="Q1227" s="107"/>
      <c r="R1227" s="107"/>
      <c r="S1227" s="107"/>
      <c r="T1227" s="107"/>
      <c r="U1227" s="107"/>
      <c r="V1227" s="107"/>
      <c r="W1227" s="107"/>
      <c r="X1227" s="107"/>
      <c r="Y1227" s="107"/>
      <c r="Z1227" s="107"/>
      <c r="AA1227" s="107"/>
      <c r="AB1227" s="107"/>
      <c r="AC1227" s="107"/>
      <c r="AD1227" s="107"/>
      <c r="AE1227" s="107"/>
      <c r="AF1227" s="107"/>
      <c r="AG1227" s="107"/>
      <c r="AH1227" s="107"/>
      <c r="AI1227" s="107"/>
      <c r="AJ1227" s="107"/>
      <c r="AK1227" s="107"/>
      <c r="AL1227" s="107"/>
      <c r="AM1227" s="107"/>
      <c r="AN1227" s="107"/>
      <c r="AO1227" s="107"/>
      <c r="AP1227" s="107"/>
      <c r="AQ1227" s="107"/>
      <c r="AR1227" s="107"/>
      <c r="AS1227" s="107"/>
      <c r="AT1227" s="107"/>
      <c r="AU1227" s="107"/>
      <c r="AV1227" s="107"/>
      <c r="AW1227" s="107"/>
      <c r="AX1227" s="107"/>
    </row>
    <row r="1228">
      <c r="A1228" s="107"/>
      <c r="B1228" s="524"/>
      <c r="C1228" s="107"/>
      <c r="D1228" s="107"/>
      <c r="E1228" s="107"/>
      <c r="F1228" s="107"/>
      <c r="G1228" s="107"/>
      <c r="H1228" s="107"/>
      <c r="I1228" s="107"/>
      <c r="J1228" s="107"/>
      <c r="K1228" s="107"/>
      <c r="L1228" s="107"/>
      <c r="M1228" s="107"/>
      <c r="N1228" s="107"/>
      <c r="O1228" s="107"/>
      <c r="P1228" s="107"/>
      <c r="Q1228" s="107"/>
      <c r="R1228" s="107"/>
      <c r="S1228" s="107"/>
      <c r="T1228" s="107"/>
      <c r="U1228" s="107"/>
      <c r="V1228" s="107"/>
      <c r="W1228" s="107"/>
      <c r="X1228" s="107"/>
      <c r="Y1228" s="107"/>
      <c r="Z1228" s="107"/>
      <c r="AA1228" s="107"/>
      <c r="AB1228" s="107"/>
      <c r="AC1228" s="107"/>
      <c r="AD1228" s="107"/>
      <c r="AE1228" s="107"/>
      <c r="AF1228" s="107"/>
      <c r="AG1228" s="107"/>
      <c r="AH1228" s="107"/>
      <c r="AI1228" s="107"/>
      <c r="AJ1228" s="107"/>
      <c r="AK1228" s="107"/>
      <c r="AL1228" s="107"/>
      <c r="AM1228" s="107"/>
      <c r="AN1228" s="107"/>
      <c r="AO1228" s="107"/>
      <c r="AP1228" s="107"/>
      <c r="AQ1228" s="107"/>
      <c r="AR1228" s="107"/>
      <c r="AS1228" s="107"/>
      <c r="AT1228" s="107"/>
      <c r="AU1228" s="107"/>
      <c r="AV1228" s="107"/>
      <c r="AW1228" s="107"/>
      <c r="AX1228" s="107"/>
    </row>
    <row r="1229">
      <c r="A1229" s="107"/>
      <c r="B1229" s="524"/>
      <c r="C1229" s="107"/>
      <c r="D1229" s="107"/>
      <c r="E1229" s="107"/>
      <c r="F1229" s="107"/>
      <c r="G1229" s="107"/>
      <c r="H1229" s="107"/>
      <c r="I1229" s="107"/>
      <c r="J1229" s="107"/>
      <c r="K1229" s="107"/>
      <c r="L1229" s="107"/>
      <c r="M1229" s="107"/>
      <c r="N1229" s="107"/>
      <c r="O1229" s="107"/>
      <c r="P1229" s="107"/>
      <c r="Q1229" s="107"/>
      <c r="R1229" s="107"/>
      <c r="S1229" s="107"/>
      <c r="T1229" s="107"/>
      <c r="U1229" s="107"/>
      <c r="V1229" s="107"/>
      <c r="W1229" s="107"/>
      <c r="X1229" s="107"/>
      <c r="Y1229" s="107"/>
      <c r="Z1229" s="107"/>
      <c r="AA1229" s="107"/>
      <c r="AB1229" s="107"/>
      <c r="AC1229" s="107"/>
      <c r="AD1229" s="107"/>
      <c r="AE1229" s="107"/>
      <c r="AF1229" s="107"/>
      <c r="AG1229" s="107"/>
      <c r="AH1229" s="107"/>
      <c r="AI1229" s="107"/>
      <c r="AJ1229" s="107"/>
      <c r="AK1229" s="107"/>
      <c r="AL1229" s="107"/>
      <c r="AM1229" s="107"/>
      <c r="AN1229" s="107"/>
      <c r="AO1229" s="107"/>
      <c r="AP1229" s="107"/>
      <c r="AQ1229" s="107"/>
      <c r="AR1229" s="107"/>
      <c r="AS1229" s="107"/>
      <c r="AT1229" s="107"/>
      <c r="AU1229" s="107"/>
      <c r="AV1229" s="107"/>
      <c r="AW1229" s="107"/>
      <c r="AX1229" s="107"/>
    </row>
    <row r="1230">
      <c r="A1230" s="107"/>
      <c r="B1230" s="524"/>
      <c r="C1230" s="107"/>
      <c r="D1230" s="107"/>
      <c r="E1230" s="107"/>
      <c r="F1230" s="107"/>
      <c r="G1230" s="107"/>
      <c r="H1230" s="107"/>
      <c r="I1230" s="107"/>
      <c r="J1230" s="107"/>
      <c r="K1230" s="107"/>
      <c r="L1230" s="107"/>
      <c r="M1230" s="107"/>
      <c r="N1230" s="107"/>
      <c r="O1230" s="107"/>
      <c r="P1230" s="107"/>
      <c r="Q1230" s="107"/>
      <c r="R1230" s="107"/>
      <c r="S1230" s="107"/>
      <c r="T1230" s="107"/>
      <c r="U1230" s="107"/>
      <c r="V1230" s="107"/>
      <c r="W1230" s="107"/>
      <c r="X1230" s="107"/>
      <c r="Y1230" s="107"/>
      <c r="Z1230" s="107"/>
      <c r="AA1230" s="107"/>
      <c r="AB1230" s="107"/>
      <c r="AC1230" s="107"/>
      <c r="AD1230" s="107"/>
      <c r="AE1230" s="107"/>
      <c r="AF1230" s="107"/>
      <c r="AG1230" s="107"/>
      <c r="AH1230" s="107"/>
      <c r="AI1230" s="107"/>
      <c r="AJ1230" s="107"/>
      <c r="AK1230" s="107"/>
      <c r="AL1230" s="107"/>
      <c r="AM1230" s="107"/>
      <c r="AN1230" s="107"/>
      <c r="AO1230" s="107"/>
      <c r="AP1230" s="107"/>
      <c r="AQ1230" s="107"/>
      <c r="AR1230" s="107"/>
      <c r="AS1230" s="107"/>
      <c r="AT1230" s="107"/>
      <c r="AU1230" s="107"/>
      <c r="AV1230" s="107"/>
      <c r="AW1230" s="107"/>
      <c r="AX1230" s="107"/>
    </row>
    <row r="1231">
      <c r="A1231" s="107"/>
      <c r="B1231" s="524"/>
      <c r="C1231" s="107"/>
      <c r="D1231" s="107"/>
      <c r="E1231" s="107"/>
      <c r="F1231" s="107"/>
      <c r="G1231" s="107"/>
      <c r="H1231" s="107"/>
      <c r="I1231" s="107"/>
      <c r="J1231" s="107"/>
      <c r="K1231" s="107"/>
      <c r="L1231" s="107"/>
      <c r="M1231" s="107"/>
      <c r="N1231" s="107"/>
      <c r="O1231" s="107"/>
      <c r="P1231" s="107"/>
      <c r="Q1231" s="107"/>
      <c r="R1231" s="107"/>
      <c r="S1231" s="107"/>
      <c r="T1231" s="107"/>
      <c r="U1231" s="107"/>
      <c r="V1231" s="107"/>
      <c r="W1231" s="107"/>
      <c r="X1231" s="107"/>
      <c r="Y1231" s="107"/>
      <c r="Z1231" s="107"/>
      <c r="AA1231" s="107"/>
      <c r="AB1231" s="107"/>
      <c r="AC1231" s="107"/>
      <c r="AD1231" s="107"/>
      <c r="AE1231" s="107"/>
      <c r="AF1231" s="107"/>
      <c r="AG1231" s="107"/>
      <c r="AH1231" s="107"/>
      <c r="AI1231" s="107"/>
      <c r="AJ1231" s="107"/>
      <c r="AK1231" s="107"/>
      <c r="AL1231" s="107"/>
      <c r="AM1231" s="107"/>
      <c r="AN1231" s="107"/>
      <c r="AO1231" s="107"/>
      <c r="AP1231" s="107"/>
      <c r="AQ1231" s="107"/>
      <c r="AR1231" s="107"/>
      <c r="AS1231" s="107"/>
      <c r="AT1231" s="107"/>
      <c r="AU1231" s="107"/>
      <c r="AV1231" s="107"/>
      <c r="AW1231" s="107"/>
      <c r="AX1231" s="107"/>
    </row>
    <row r="1232">
      <c r="A1232" s="107"/>
      <c r="B1232" s="524"/>
      <c r="C1232" s="107"/>
      <c r="D1232" s="107"/>
      <c r="E1232" s="107"/>
      <c r="F1232" s="107"/>
      <c r="G1232" s="107"/>
      <c r="H1232" s="107"/>
      <c r="I1232" s="107"/>
      <c r="J1232" s="107"/>
      <c r="K1232" s="107"/>
      <c r="L1232" s="107"/>
      <c r="M1232" s="107"/>
      <c r="N1232" s="107"/>
      <c r="O1232" s="107"/>
      <c r="P1232" s="107"/>
      <c r="Q1232" s="107"/>
      <c r="R1232" s="107"/>
      <c r="S1232" s="107"/>
      <c r="T1232" s="107"/>
      <c r="U1232" s="107"/>
      <c r="V1232" s="107"/>
      <c r="W1232" s="107"/>
      <c r="X1232" s="107"/>
      <c r="Y1232" s="107"/>
      <c r="Z1232" s="107"/>
      <c r="AA1232" s="107"/>
      <c r="AB1232" s="107"/>
      <c r="AC1232" s="107"/>
      <c r="AD1232" s="107"/>
      <c r="AE1232" s="107"/>
      <c r="AF1232" s="107"/>
      <c r="AG1232" s="107"/>
      <c r="AH1232" s="107"/>
      <c r="AI1232" s="107"/>
      <c r="AJ1232" s="107"/>
      <c r="AK1232" s="107"/>
      <c r="AL1232" s="107"/>
      <c r="AM1232" s="107"/>
      <c r="AN1232" s="107"/>
      <c r="AO1232" s="107"/>
      <c r="AP1232" s="107"/>
      <c r="AQ1232" s="107"/>
      <c r="AR1232" s="107"/>
      <c r="AS1232" s="107"/>
      <c r="AT1232" s="107"/>
      <c r="AU1232" s="107"/>
      <c r="AV1232" s="107"/>
      <c r="AW1232" s="107"/>
      <c r="AX1232" s="107"/>
    </row>
    <row r="1233">
      <c r="A1233" s="107"/>
      <c r="B1233" s="524"/>
      <c r="C1233" s="107"/>
      <c r="D1233" s="107"/>
      <c r="E1233" s="107"/>
      <c r="F1233" s="107"/>
      <c r="G1233" s="107"/>
      <c r="H1233" s="107"/>
      <c r="I1233" s="107"/>
      <c r="J1233" s="107"/>
      <c r="K1233" s="107"/>
      <c r="L1233" s="107"/>
      <c r="M1233" s="107"/>
      <c r="N1233" s="107"/>
      <c r="O1233" s="107"/>
      <c r="P1233" s="107"/>
      <c r="Q1233" s="107"/>
      <c r="R1233" s="107"/>
      <c r="S1233" s="107"/>
      <c r="T1233" s="107"/>
      <c r="U1233" s="107"/>
      <c r="V1233" s="107"/>
      <c r="W1233" s="107"/>
      <c r="X1233" s="107"/>
      <c r="Y1233" s="107"/>
      <c r="Z1233" s="107"/>
      <c r="AA1233" s="107"/>
      <c r="AB1233" s="107"/>
      <c r="AC1233" s="107"/>
      <c r="AD1233" s="107"/>
      <c r="AE1233" s="107"/>
      <c r="AF1233" s="107"/>
      <c r="AG1233" s="107"/>
      <c r="AH1233" s="107"/>
      <c r="AI1233" s="107"/>
      <c r="AJ1233" s="107"/>
      <c r="AK1233" s="107"/>
      <c r="AL1233" s="107"/>
      <c r="AM1233" s="107"/>
      <c r="AN1233" s="107"/>
      <c r="AO1233" s="107"/>
      <c r="AP1233" s="107"/>
      <c r="AQ1233" s="107"/>
      <c r="AR1233" s="107"/>
      <c r="AS1233" s="107"/>
      <c r="AT1233" s="107"/>
      <c r="AU1233" s="107"/>
      <c r="AV1233" s="107"/>
      <c r="AW1233" s="107"/>
      <c r="AX1233" s="107"/>
    </row>
    <row r="1234">
      <c r="A1234" s="107"/>
      <c r="B1234" s="524"/>
      <c r="C1234" s="107"/>
      <c r="D1234" s="107"/>
      <c r="E1234" s="107"/>
      <c r="F1234" s="107"/>
      <c r="G1234" s="107"/>
      <c r="H1234" s="107"/>
      <c r="I1234" s="107"/>
      <c r="J1234" s="107"/>
      <c r="K1234" s="107"/>
      <c r="L1234" s="107"/>
      <c r="M1234" s="107"/>
      <c r="N1234" s="107"/>
      <c r="O1234" s="107"/>
      <c r="P1234" s="107"/>
      <c r="Q1234" s="107"/>
      <c r="R1234" s="107"/>
      <c r="S1234" s="107"/>
      <c r="T1234" s="107"/>
      <c r="U1234" s="107"/>
      <c r="V1234" s="107"/>
      <c r="W1234" s="107"/>
      <c r="X1234" s="107"/>
      <c r="Y1234" s="107"/>
      <c r="Z1234" s="107"/>
      <c r="AA1234" s="107"/>
      <c r="AB1234" s="107"/>
      <c r="AC1234" s="107"/>
      <c r="AD1234" s="107"/>
      <c r="AE1234" s="107"/>
      <c r="AF1234" s="107"/>
      <c r="AG1234" s="107"/>
      <c r="AH1234" s="107"/>
      <c r="AI1234" s="107"/>
      <c r="AJ1234" s="107"/>
      <c r="AK1234" s="107"/>
      <c r="AL1234" s="107"/>
      <c r="AM1234" s="107"/>
      <c r="AN1234" s="107"/>
      <c r="AO1234" s="107"/>
      <c r="AP1234" s="107"/>
      <c r="AQ1234" s="107"/>
      <c r="AR1234" s="107"/>
      <c r="AS1234" s="107"/>
      <c r="AT1234" s="107"/>
      <c r="AU1234" s="107"/>
      <c r="AV1234" s="107"/>
      <c r="AW1234" s="107"/>
      <c r="AX1234" s="107"/>
    </row>
    <row r="1235">
      <c r="A1235" s="107"/>
      <c r="B1235" s="524"/>
      <c r="C1235" s="107"/>
      <c r="D1235" s="107"/>
      <c r="E1235" s="107"/>
      <c r="F1235" s="107"/>
      <c r="G1235" s="107"/>
      <c r="H1235" s="107"/>
      <c r="I1235" s="107"/>
      <c r="J1235" s="107"/>
      <c r="K1235" s="107"/>
      <c r="L1235" s="107"/>
      <c r="M1235" s="107"/>
      <c r="N1235" s="107"/>
      <c r="O1235" s="107"/>
      <c r="P1235" s="107"/>
      <c r="Q1235" s="107"/>
      <c r="R1235" s="107"/>
      <c r="S1235" s="107"/>
      <c r="T1235" s="107"/>
      <c r="U1235" s="107"/>
      <c r="V1235" s="107"/>
      <c r="W1235" s="107"/>
      <c r="X1235" s="107"/>
      <c r="Y1235" s="107"/>
      <c r="Z1235" s="107"/>
      <c r="AA1235" s="107"/>
      <c r="AB1235" s="107"/>
      <c r="AC1235" s="107"/>
      <c r="AD1235" s="107"/>
      <c r="AE1235" s="107"/>
      <c r="AF1235" s="107"/>
      <c r="AG1235" s="107"/>
      <c r="AH1235" s="107"/>
      <c r="AI1235" s="107"/>
      <c r="AJ1235" s="107"/>
      <c r="AK1235" s="107"/>
      <c r="AL1235" s="107"/>
      <c r="AM1235" s="107"/>
      <c r="AN1235" s="107"/>
      <c r="AO1235" s="107"/>
      <c r="AP1235" s="107"/>
      <c r="AQ1235" s="107"/>
      <c r="AR1235" s="107"/>
      <c r="AS1235" s="107"/>
      <c r="AT1235" s="107"/>
      <c r="AU1235" s="107"/>
      <c r="AV1235" s="107"/>
      <c r="AW1235" s="107"/>
      <c r="AX1235" s="107"/>
    </row>
    <row r="1236">
      <c r="A1236" s="107"/>
      <c r="B1236" s="524"/>
      <c r="C1236" s="107"/>
      <c r="D1236" s="107"/>
      <c r="E1236" s="107"/>
      <c r="F1236" s="107"/>
      <c r="G1236" s="107"/>
      <c r="H1236" s="107"/>
      <c r="I1236" s="107"/>
      <c r="J1236" s="107"/>
      <c r="K1236" s="107"/>
      <c r="L1236" s="107"/>
      <c r="M1236" s="107"/>
      <c r="N1236" s="107"/>
      <c r="O1236" s="107"/>
      <c r="P1236" s="107"/>
      <c r="Q1236" s="107"/>
      <c r="R1236" s="107"/>
      <c r="S1236" s="107"/>
      <c r="T1236" s="107"/>
      <c r="U1236" s="107"/>
      <c r="V1236" s="107"/>
      <c r="W1236" s="107"/>
      <c r="X1236" s="107"/>
      <c r="Y1236" s="107"/>
      <c r="Z1236" s="107"/>
      <c r="AA1236" s="107"/>
      <c r="AB1236" s="107"/>
      <c r="AC1236" s="107"/>
      <c r="AD1236" s="107"/>
      <c r="AE1236" s="107"/>
      <c r="AF1236" s="107"/>
      <c r="AG1236" s="107"/>
      <c r="AH1236" s="107"/>
      <c r="AI1236" s="107"/>
      <c r="AJ1236" s="107"/>
      <c r="AK1236" s="107"/>
      <c r="AL1236" s="107"/>
      <c r="AM1236" s="107"/>
      <c r="AN1236" s="107"/>
      <c r="AO1236" s="107"/>
      <c r="AP1236" s="107"/>
      <c r="AQ1236" s="107"/>
      <c r="AR1236" s="107"/>
      <c r="AS1236" s="107"/>
      <c r="AT1236" s="107"/>
      <c r="AU1236" s="107"/>
      <c r="AV1236" s="107"/>
      <c r="AW1236" s="107"/>
      <c r="AX1236" s="107"/>
    </row>
    <row r="1237">
      <c r="A1237" s="107"/>
      <c r="B1237" s="524"/>
      <c r="C1237" s="107"/>
      <c r="D1237" s="107"/>
      <c r="E1237" s="107"/>
      <c r="F1237" s="107"/>
      <c r="G1237" s="107"/>
      <c r="H1237" s="107"/>
      <c r="I1237" s="107"/>
      <c r="J1237" s="107"/>
      <c r="K1237" s="107"/>
      <c r="L1237" s="107"/>
      <c r="M1237" s="107"/>
      <c r="N1237" s="107"/>
      <c r="O1237" s="107"/>
      <c r="P1237" s="107"/>
      <c r="Q1237" s="107"/>
      <c r="R1237" s="107"/>
      <c r="S1237" s="107"/>
      <c r="T1237" s="107"/>
      <c r="U1237" s="107"/>
      <c r="V1237" s="107"/>
      <c r="W1237" s="107"/>
      <c r="X1237" s="107"/>
      <c r="Y1237" s="107"/>
      <c r="Z1237" s="107"/>
      <c r="AA1237" s="107"/>
      <c r="AB1237" s="107"/>
      <c r="AC1237" s="107"/>
      <c r="AD1237" s="107"/>
      <c r="AE1237" s="107"/>
      <c r="AF1237" s="107"/>
      <c r="AG1237" s="107"/>
      <c r="AH1237" s="107"/>
      <c r="AI1237" s="107"/>
      <c r="AJ1237" s="107"/>
      <c r="AK1237" s="107"/>
      <c r="AL1237" s="107"/>
      <c r="AM1237" s="107"/>
      <c r="AN1237" s="107"/>
      <c r="AO1237" s="107"/>
      <c r="AP1237" s="107"/>
      <c r="AQ1237" s="107"/>
      <c r="AR1237" s="107"/>
      <c r="AS1237" s="107"/>
      <c r="AT1237" s="107"/>
      <c r="AU1237" s="107"/>
      <c r="AV1237" s="107"/>
      <c r="AW1237" s="107"/>
      <c r="AX1237" s="107"/>
    </row>
    <row r="1238">
      <c r="A1238" s="107"/>
      <c r="B1238" s="524"/>
      <c r="C1238" s="107"/>
      <c r="D1238" s="107"/>
      <c r="E1238" s="107"/>
      <c r="F1238" s="107"/>
      <c r="G1238" s="107"/>
      <c r="H1238" s="107"/>
      <c r="I1238" s="107"/>
      <c r="J1238" s="107"/>
      <c r="K1238" s="107"/>
      <c r="L1238" s="107"/>
      <c r="M1238" s="107"/>
      <c r="N1238" s="107"/>
      <c r="O1238" s="107"/>
      <c r="P1238" s="107"/>
      <c r="Q1238" s="107"/>
      <c r="R1238" s="107"/>
      <c r="S1238" s="107"/>
      <c r="T1238" s="107"/>
      <c r="U1238" s="107"/>
      <c r="V1238" s="107"/>
      <c r="W1238" s="107"/>
      <c r="X1238" s="107"/>
      <c r="Y1238" s="107"/>
      <c r="Z1238" s="107"/>
      <c r="AA1238" s="107"/>
      <c r="AB1238" s="107"/>
      <c r="AC1238" s="107"/>
      <c r="AD1238" s="107"/>
      <c r="AE1238" s="107"/>
      <c r="AF1238" s="107"/>
      <c r="AG1238" s="107"/>
      <c r="AH1238" s="107"/>
      <c r="AI1238" s="107"/>
      <c r="AJ1238" s="107"/>
      <c r="AK1238" s="107"/>
      <c r="AL1238" s="107"/>
      <c r="AM1238" s="107"/>
      <c r="AN1238" s="107"/>
      <c r="AO1238" s="107"/>
      <c r="AP1238" s="107"/>
      <c r="AQ1238" s="107"/>
      <c r="AR1238" s="107"/>
      <c r="AS1238" s="107"/>
      <c r="AT1238" s="107"/>
      <c r="AU1238" s="107"/>
      <c r="AV1238" s="107"/>
      <c r="AW1238" s="107"/>
      <c r="AX1238" s="107"/>
    </row>
    <row r="1239">
      <c r="A1239" s="107"/>
      <c r="B1239" s="524"/>
      <c r="C1239" s="107"/>
      <c r="D1239" s="107"/>
      <c r="E1239" s="107"/>
      <c r="F1239" s="107"/>
      <c r="G1239" s="107"/>
      <c r="H1239" s="107"/>
      <c r="I1239" s="107"/>
      <c r="J1239" s="107"/>
      <c r="K1239" s="107"/>
      <c r="L1239" s="107"/>
      <c r="M1239" s="107"/>
      <c r="N1239" s="107"/>
      <c r="O1239" s="107"/>
      <c r="P1239" s="107"/>
      <c r="Q1239" s="107"/>
      <c r="R1239" s="107"/>
      <c r="S1239" s="107"/>
      <c r="T1239" s="107"/>
      <c r="U1239" s="107"/>
      <c r="V1239" s="107"/>
      <c r="W1239" s="107"/>
      <c r="X1239" s="107"/>
      <c r="Y1239" s="107"/>
      <c r="Z1239" s="107"/>
      <c r="AA1239" s="107"/>
      <c r="AB1239" s="107"/>
      <c r="AC1239" s="107"/>
      <c r="AD1239" s="107"/>
      <c r="AE1239" s="107"/>
      <c r="AF1239" s="107"/>
      <c r="AG1239" s="107"/>
      <c r="AH1239" s="107"/>
      <c r="AI1239" s="107"/>
      <c r="AJ1239" s="107"/>
      <c r="AK1239" s="107"/>
      <c r="AL1239" s="107"/>
      <c r="AM1239" s="107"/>
      <c r="AN1239" s="107"/>
      <c r="AO1239" s="107"/>
      <c r="AP1239" s="107"/>
      <c r="AQ1239" s="107"/>
      <c r="AR1239" s="107"/>
      <c r="AS1239" s="107"/>
      <c r="AT1239" s="107"/>
      <c r="AU1239" s="107"/>
      <c r="AV1239" s="107"/>
      <c r="AW1239" s="107"/>
      <c r="AX1239" s="107"/>
    </row>
    <row r="1240">
      <c r="A1240" s="107"/>
      <c r="B1240" s="524"/>
      <c r="C1240" s="107"/>
      <c r="D1240" s="107"/>
      <c r="E1240" s="107"/>
      <c r="F1240" s="107"/>
      <c r="G1240" s="107"/>
      <c r="H1240" s="107"/>
      <c r="I1240" s="107"/>
      <c r="J1240" s="107"/>
      <c r="K1240" s="107"/>
      <c r="L1240" s="107"/>
      <c r="M1240" s="107"/>
      <c r="N1240" s="107"/>
      <c r="O1240" s="107"/>
      <c r="P1240" s="107"/>
      <c r="Q1240" s="107"/>
      <c r="R1240" s="107"/>
      <c r="S1240" s="107"/>
      <c r="T1240" s="107"/>
      <c r="U1240" s="107"/>
      <c r="V1240" s="107"/>
      <c r="W1240" s="107"/>
      <c r="X1240" s="107"/>
      <c r="Y1240" s="107"/>
      <c r="Z1240" s="107"/>
      <c r="AA1240" s="107"/>
      <c r="AB1240" s="107"/>
      <c r="AC1240" s="107"/>
      <c r="AD1240" s="107"/>
      <c r="AE1240" s="107"/>
      <c r="AF1240" s="107"/>
      <c r="AG1240" s="107"/>
      <c r="AH1240" s="107"/>
      <c r="AI1240" s="107"/>
      <c r="AJ1240" s="107"/>
      <c r="AK1240" s="107"/>
      <c r="AL1240" s="107"/>
      <c r="AM1240" s="107"/>
      <c r="AN1240" s="107"/>
      <c r="AO1240" s="107"/>
      <c r="AP1240" s="107"/>
      <c r="AQ1240" s="107"/>
      <c r="AR1240" s="107"/>
      <c r="AS1240" s="107"/>
      <c r="AT1240" s="107"/>
      <c r="AU1240" s="107"/>
      <c r="AV1240" s="107"/>
      <c r="AW1240" s="107"/>
      <c r="AX1240" s="107"/>
    </row>
    <row r="1241">
      <c r="A1241" s="107"/>
      <c r="B1241" s="524"/>
      <c r="C1241" s="107"/>
      <c r="D1241" s="107"/>
      <c r="E1241" s="107"/>
      <c r="F1241" s="107"/>
      <c r="G1241" s="107"/>
      <c r="H1241" s="107"/>
      <c r="I1241" s="107"/>
      <c r="J1241" s="107"/>
      <c r="K1241" s="107"/>
      <c r="L1241" s="107"/>
      <c r="M1241" s="107"/>
      <c r="N1241" s="107"/>
      <c r="O1241" s="107"/>
      <c r="P1241" s="107"/>
      <c r="Q1241" s="107"/>
      <c r="R1241" s="107"/>
      <c r="S1241" s="107"/>
      <c r="T1241" s="107"/>
      <c r="U1241" s="107"/>
      <c r="V1241" s="107"/>
      <c r="W1241" s="107"/>
      <c r="X1241" s="107"/>
      <c r="Y1241" s="107"/>
      <c r="Z1241" s="107"/>
      <c r="AA1241" s="107"/>
      <c r="AB1241" s="107"/>
      <c r="AC1241" s="107"/>
      <c r="AD1241" s="107"/>
      <c r="AE1241" s="107"/>
      <c r="AF1241" s="107"/>
      <c r="AG1241" s="107"/>
      <c r="AH1241" s="107"/>
      <c r="AI1241" s="107"/>
      <c r="AJ1241" s="107"/>
      <c r="AK1241" s="107"/>
      <c r="AL1241" s="107"/>
      <c r="AM1241" s="107"/>
      <c r="AN1241" s="107"/>
      <c r="AO1241" s="107"/>
      <c r="AP1241" s="107"/>
      <c r="AQ1241" s="107"/>
      <c r="AR1241" s="107"/>
      <c r="AS1241" s="107"/>
      <c r="AT1241" s="107"/>
      <c r="AU1241" s="107"/>
      <c r="AV1241" s="107"/>
      <c r="AW1241" s="107"/>
      <c r="AX1241" s="107"/>
    </row>
    <row r="1242">
      <c r="A1242" s="107"/>
      <c r="B1242" s="524"/>
      <c r="C1242" s="107"/>
      <c r="D1242" s="107"/>
      <c r="E1242" s="107"/>
      <c r="F1242" s="107"/>
      <c r="G1242" s="107"/>
      <c r="H1242" s="107"/>
      <c r="I1242" s="107"/>
      <c r="J1242" s="107"/>
      <c r="K1242" s="107"/>
      <c r="L1242" s="107"/>
      <c r="M1242" s="107"/>
      <c r="N1242" s="107"/>
      <c r="O1242" s="107"/>
      <c r="P1242" s="107"/>
      <c r="Q1242" s="107"/>
      <c r="R1242" s="107"/>
      <c r="S1242" s="107"/>
      <c r="T1242" s="107"/>
      <c r="U1242" s="107"/>
      <c r="V1242" s="107"/>
      <c r="W1242" s="107"/>
      <c r="X1242" s="107"/>
      <c r="Y1242" s="107"/>
      <c r="Z1242" s="107"/>
      <c r="AA1242" s="107"/>
      <c r="AB1242" s="107"/>
      <c r="AC1242" s="107"/>
      <c r="AD1242" s="107"/>
      <c r="AE1242" s="107"/>
      <c r="AF1242" s="107"/>
      <c r="AG1242" s="107"/>
      <c r="AH1242" s="107"/>
      <c r="AI1242" s="107"/>
      <c r="AJ1242" s="107"/>
      <c r="AK1242" s="107"/>
      <c r="AL1242" s="107"/>
      <c r="AM1242" s="107"/>
      <c r="AN1242" s="107"/>
      <c r="AO1242" s="107"/>
      <c r="AP1242" s="107"/>
      <c r="AQ1242" s="107"/>
      <c r="AR1242" s="107"/>
      <c r="AS1242" s="107"/>
      <c r="AT1242" s="107"/>
      <c r="AU1242" s="107"/>
      <c r="AV1242" s="107"/>
      <c r="AW1242" s="107"/>
      <c r="AX1242" s="107"/>
    </row>
    <row r="1243">
      <c r="A1243" s="107"/>
      <c r="B1243" s="524"/>
      <c r="C1243" s="107"/>
      <c r="D1243" s="107"/>
      <c r="E1243" s="107"/>
      <c r="F1243" s="107"/>
      <c r="G1243" s="107"/>
      <c r="H1243" s="107"/>
      <c r="I1243" s="107"/>
      <c r="J1243" s="107"/>
      <c r="K1243" s="107"/>
      <c r="L1243" s="107"/>
      <c r="M1243" s="107"/>
      <c r="N1243" s="107"/>
      <c r="O1243" s="107"/>
      <c r="P1243" s="107"/>
      <c r="Q1243" s="107"/>
      <c r="R1243" s="107"/>
      <c r="S1243" s="107"/>
      <c r="T1243" s="107"/>
      <c r="U1243" s="107"/>
      <c r="V1243" s="107"/>
      <c r="W1243" s="107"/>
      <c r="X1243" s="107"/>
      <c r="Y1243" s="107"/>
      <c r="Z1243" s="107"/>
      <c r="AA1243" s="107"/>
      <c r="AB1243" s="107"/>
      <c r="AC1243" s="107"/>
      <c r="AD1243" s="107"/>
      <c r="AE1243" s="107"/>
      <c r="AF1243" s="107"/>
      <c r="AG1243" s="107"/>
      <c r="AH1243" s="107"/>
      <c r="AI1243" s="107"/>
      <c r="AJ1243" s="107"/>
      <c r="AK1243" s="107"/>
      <c r="AL1243" s="107"/>
      <c r="AM1243" s="107"/>
      <c r="AN1243" s="107"/>
      <c r="AO1243" s="107"/>
      <c r="AP1243" s="107"/>
      <c r="AQ1243" s="107"/>
      <c r="AR1243" s="107"/>
      <c r="AS1243" s="107"/>
      <c r="AT1243" s="107"/>
      <c r="AU1243" s="107"/>
      <c r="AV1243" s="107"/>
      <c r="AW1243" s="107"/>
      <c r="AX1243" s="107"/>
    </row>
    <row r="1244">
      <c r="A1244" s="107"/>
      <c r="B1244" s="524"/>
      <c r="C1244" s="107"/>
      <c r="D1244" s="107"/>
      <c r="E1244" s="107"/>
      <c r="F1244" s="107"/>
      <c r="G1244" s="107"/>
      <c r="H1244" s="107"/>
      <c r="I1244" s="107"/>
      <c r="J1244" s="107"/>
      <c r="K1244" s="107"/>
      <c r="L1244" s="107"/>
      <c r="M1244" s="107"/>
      <c r="N1244" s="107"/>
      <c r="O1244" s="107"/>
      <c r="P1244" s="107"/>
      <c r="Q1244" s="107"/>
      <c r="R1244" s="107"/>
      <c r="S1244" s="107"/>
      <c r="T1244" s="107"/>
      <c r="U1244" s="107"/>
      <c r="V1244" s="107"/>
      <c r="W1244" s="107"/>
      <c r="X1244" s="107"/>
      <c r="Y1244" s="107"/>
      <c r="Z1244" s="107"/>
      <c r="AA1244" s="107"/>
      <c r="AB1244" s="107"/>
      <c r="AC1244" s="107"/>
      <c r="AD1244" s="107"/>
      <c r="AE1244" s="107"/>
      <c r="AF1244" s="107"/>
      <c r="AG1244" s="107"/>
      <c r="AH1244" s="107"/>
      <c r="AI1244" s="107"/>
      <c r="AJ1244" s="107"/>
      <c r="AK1244" s="107"/>
      <c r="AL1244" s="107"/>
      <c r="AM1244" s="107"/>
      <c r="AN1244" s="107"/>
      <c r="AO1244" s="107"/>
      <c r="AP1244" s="107"/>
      <c r="AQ1244" s="107"/>
      <c r="AR1244" s="107"/>
      <c r="AS1244" s="107"/>
      <c r="AT1244" s="107"/>
      <c r="AU1244" s="107"/>
      <c r="AV1244" s="107"/>
      <c r="AW1244" s="107"/>
      <c r="AX1244" s="107"/>
    </row>
    <row r="1245">
      <c r="A1245" s="107"/>
      <c r="B1245" s="524"/>
      <c r="C1245" s="107"/>
      <c r="D1245" s="107"/>
      <c r="E1245" s="107"/>
      <c r="F1245" s="107"/>
      <c r="G1245" s="107"/>
      <c r="H1245" s="107"/>
      <c r="I1245" s="107"/>
      <c r="J1245" s="107"/>
      <c r="K1245" s="107"/>
      <c r="L1245" s="107"/>
      <c r="M1245" s="107"/>
      <c r="N1245" s="107"/>
      <c r="O1245" s="107"/>
      <c r="P1245" s="107"/>
      <c r="Q1245" s="107"/>
      <c r="R1245" s="107"/>
      <c r="S1245" s="107"/>
      <c r="T1245" s="107"/>
      <c r="U1245" s="107"/>
      <c r="V1245" s="107"/>
      <c r="W1245" s="107"/>
      <c r="X1245" s="107"/>
      <c r="Y1245" s="107"/>
      <c r="Z1245" s="107"/>
      <c r="AA1245" s="107"/>
      <c r="AB1245" s="107"/>
      <c r="AC1245" s="107"/>
      <c r="AD1245" s="107"/>
      <c r="AE1245" s="107"/>
      <c r="AF1245" s="107"/>
      <c r="AG1245" s="107"/>
      <c r="AH1245" s="107"/>
      <c r="AI1245" s="107"/>
      <c r="AJ1245" s="107"/>
      <c r="AK1245" s="107"/>
      <c r="AL1245" s="107"/>
      <c r="AM1245" s="107"/>
      <c r="AN1245" s="107"/>
      <c r="AO1245" s="107"/>
      <c r="AP1245" s="107"/>
      <c r="AQ1245" s="107"/>
      <c r="AR1245" s="107"/>
      <c r="AS1245" s="107"/>
      <c r="AT1245" s="107"/>
      <c r="AU1245" s="107"/>
      <c r="AV1245" s="107"/>
      <c r="AW1245" s="107"/>
      <c r="AX1245" s="107"/>
    </row>
    <row r="1246">
      <c r="A1246" s="107"/>
      <c r="B1246" s="524"/>
      <c r="C1246" s="107"/>
      <c r="D1246" s="107"/>
      <c r="E1246" s="107"/>
      <c r="F1246" s="107"/>
      <c r="G1246" s="107"/>
      <c r="H1246" s="107"/>
      <c r="I1246" s="107"/>
      <c r="J1246" s="107"/>
      <c r="K1246" s="107"/>
      <c r="L1246" s="107"/>
      <c r="M1246" s="107"/>
      <c r="N1246" s="107"/>
      <c r="O1246" s="107"/>
      <c r="P1246" s="107"/>
      <c r="Q1246" s="107"/>
      <c r="R1246" s="107"/>
      <c r="S1246" s="107"/>
      <c r="T1246" s="107"/>
      <c r="U1246" s="107"/>
      <c r="V1246" s="107"/>
      <c r="W1246" s="107"/>
      <c r="X1246" s="107"/>
      <c r="Y1246" s="107"/>
      <c r="Z1246" s="107"/>
      <c r="AA1246" s="107"/>
      <c r="AB1246" s="107"/>
      <c r="AC1246" s="107"/>
      <c r="AD1246" s="107"/>
      <c r="AE1246" s="107"/>
      <c r="AF1246" s="107"/>
      <c r="AG1246" s="107"/>
      <c r="AH1246" s="107"/>
      <c r="AI1246" s="107"/>
      <c r="AJ1246" s="107"/>
      <c r="AK1246" s="107"/>
      <c r="AL1246" s="107"/>
      <c r="AM1246" s="107"/>
      <c r="AN1246" s="107"/>
      <c r="AO1246" s="107"/>
      <c r="AP1246" s="107"/>
      <c r="AQ1246" s="107"/>
      <c r="AR1246" s="107"/>
      <c r="AS1246" s="107"/>
      <c r="AT1246" s="107"/>
      <c r="AU1246" s="107"/>
      <c r="AV1246" s="107"/>
      <c r="AW1246" s="107"/>
      <c r="AX1246" s="107"/>
    </row>
    <row r="1247">
      <c r="A1247" s="107"/>
      <c r="B1247" s="524"/>
      <c r="C1247" s="107"/>
      <c r="D1247" s="107"/>
      <c r="E1247" s="107"/>
      <c r="F1247" s="107"/>
      <c r="G1247" s="107"/>
      <c r="H1247" s="107"/>
      <c r="I1247" s="107"/>
      <c r="J1247" s="107"/>
      <c r="K1247" s="107"/>
      <c r="L1247" s="107"/>
      <c r="M1247" s="107"/>
      <c r="N1247" s="107"/>
      <c r="O1247" s="107"/>
      <c r="P1247" s="107"/>
      <c r="Q1247" s="107"/>
      <c r="R1247" s="107"/>
      <c r="S1247" s="107"/>
      <c r="T1247" s="107"/>
      <c r="U1247" s="107"/>
      <c r="V1247" s="107"/>
      <c r="W1247" s="107"/>
      <c r="X1247" s="107"/>
      <c r="Y1247" s="107"/>
      <c r="Z1247" s="107"/>
      <c r="AA1247" s="107"/>
      <c r="AB1247" s="107"/>
      <c r="AC1247" s="107"/>
      <c r="AD1247" s="107"/>
      <c r="AE1247" s="107"/>
      <c r="AF1247" s="107"/>
      <c r="AG1247" s="107"/>
      <c r="AH1247" s="107"/>
      <c r="AI1247" s="107"/>
      <c r="AJ1247" s="107"/>
      <c r="AK1247" s="107"/>
      <c r="AL1247" s="107"/>
      <c r="AM1247" s="107"/>
      <c r="AN1247" s="107"/>
      <c r="AO1247" s="107"/>
      <c r="AP1247" s="107"/>
      <c r="AQ1247" s="107"/>
      <c r="AR1247" s="107"/>
      <c r="AS1247" s="107"/>
      <c r="AT1247" s="107"/>
      <c r="AU1247" s="107"/>
      <c r="AV1247" s="107"/>
      <c r="AW1247" s="107"/>
      <c r="AX1247" s="107"/>
    </row>
    <row r="1248">
      <c r="A1248" s="107"/>
      <c r="B1248" s="524"/>
      <c r="C1248" s="107"/>
      <c r="D1248" s="107"/>
      <c r="E1248" s="107"/>
      <c r="F1248" s="107"/>
      <c r="G1248" s="107"/>
      <c r="H1248" s="107"/>
      <c r="I1248" s="107"/>
      <c r="J1248" s="107"/>
      <c r="K1248" s="107"/>
      <c r="L1248" s="107"/>
      <c r="M1248" s="107"/>
      <c r="N1248" s="107"/>
      <c r="O1248" s="107"/>
      <c r="P1248" s="107"/>
      <c r="Q1248" s="107"/>
      <c r="R1248" s="107"/>
      <c r="S1248" s="107"/>
      <c r="T1248" s="107"/>
      <c r="U1248" s="107"/>
      <c r="V1248" s="107"/>
      <c r="W1248" s="107"/>
      <c r="X1248" s="107"/>
      <c r="Y1248" s="107"/>
      <c r="Z1248" s="107"/>
      <c r="AA1248" s="107"/>
      <c r="AB1248" s="107"/>
      <c r="AC1248" s="107"/>
      <c r="AD1248" s="107"/>
      <c r="AE1248" s="107"/>
      <c r="AF1248" s="107"/>
      <c r="AG1248" s="107"/>
      <c r="AH1248" s="107"/>
      <c r="AI1248" s="107"/>
      <c r="AJ1248" s="107"/>
      <c r="AK1248" s="107"/>
      <c r="AL1248" s="107"/>
      <c r="AM1248" s="107"/>
      <c r="AN1248" s="107"/>
      <c r="AO1248" s="107"/>
      <c r="AP1248" s="107"/>
      <c r="AQ1248" s="107"/>
      <c r="AR1248" s="107"/>
      <c r="AS1248" s="107"/>
      <c r="AT1248" s="107"/>
      <c r="AU1248" s="107"/>
      <c r="AV1248" s="107"/>
      <c r="AW1248" s="107"/>
      <c r="AX1248" s="107"/>
    </row>
    <row r="1249">
      <c r="A1249" s="107"/>
      <c r="B1249" s="524"/>
      <c r="C1249" s="107"/>
      <c r="D1249" s="107"/>
      <c r="E1249" s="107"/>
      <c r="F1249" s="107"/>
      <c r="G1249" s="107"/>
      <c r="H1249" s="107"/>
      <c r="I1249" s="107"/>
      <c r="J1249" s="107"/>
      <c r="K1249" s="107"/>
      <c r="L1249" s="107"/>
      <c r="M1249" s="107"/>
      <c r="N1249" s="107"/>
      <c r="O1249" s="107"/>
      <c r="P1249" s="107"/>
      <c r="Q1249" s="107"/>
      <c r="R1249" s="107"/>
      <c r="S1249" s="107"/>
      <c r="T1249" s="107"/>
      <c r="U1249" s="107"/>
      <c r="V1249" s="107"/>
      <c r="W1249" s="107"/>
      <c r="X1249" s="107"/>
      <c r="Y1249" s="107"/>
      <c r="Z1249" s="107"/>
      <c r="AA1249" s="107"/>
      <c r="AB1249" s="107"/>
      <c r="AC1249" s="107"/>
      <c r="AD1249" s="107"/>
      <c r="AE1249" s="107"/>
      <c r="AF1249" s="107"/>
      <c r="AG1249" s="107"/>
      <c r="AH1249" s="107"/>
      <c r="AI1249" s="107"/>
      <c r="AJ1249" s="107"/>
      <c r="AK1249" s="107"/>
      <c r="AL1249" s="107"/>
      <c r="AM1249" s="107"/>
      <c r="AN1249" s="107"/>
      <c r="AO1249" s="107"/>
      <c r="AP1249" s="107"/>
      <c r="AQ1249" s="107"/>
      <c r="AR1249" s="107"/>
      <c r="AS1249" s="107"/>
      <c r="AT1249" s="107"/>
      <c r="AU1249" s="107"/>
      <c r="AV1249" s="107"/>
      <c r="AW1249" s="107"/>
      <c r="AX1249" s="107"/>
    </row>
    <row r="1250">
      <c r="A1250" s="107"/>
      <c r="B1250" s="524"/>
      <c r="C1250" s="107"/>
      <c r="D1250" s="107"/>
      <c r="E1250" s="107"/>
      <c r="F1250" s="107"/>
      <c r="G1250" s="107"/>
      <c r="H1250" s="107"/>
      <c r="I1250" s="107"/>
      <c r="J1250" s="107"/>
      <c r="K1250" s="107"/>
      <c r="L1250" s="107"/>
      <c r="M1250" s="107"/>
      <c r="N1250" s="107"/>
      <c r="O1250" s="107"/>
      <c r="P1250" s="107"/>
      <c r="Q1250" s="107"/>
      <c r="R1250" s="107"/>
      <c r="S1250" s="107"/>
      <c r="T1250" s="107"/>
      <c r="U1250" s="107"/>
      <c r="V1250" s="107"/>
      <c r="W1250" s="107"/>
      <c r="X1250" s="107"/>
      <c r="Y1250" s="107"/>
      <c r="Z1250" s="107"/>
      <c r="AA1250" s="107"/>
      <c r="AB1250" s="107"/>
      <c r="AC1250" s="107"/>
      <c r="AD1250" s="107"/>
      <c r="AE1250" s="107"/>
      <c r="AF1250" s="107"/>
      <c r="AG1250" s="107"/>
      <c r="AH1250" s="107"/>
      <c r="AI1250" s="107"/>
      <c r="AJ1250" s="107"/>
      <c r="AK1250" s="107"/>
      <c r="AL1250" s="107"/>
      <c r="AM1250" s="107"/>
      <c r="AN1250" s="107"/>
      <c r="AO1250" s="107"/>
      <c r="AP1250" s="107"/>
      <c r="AQ1250" s="107"/>
      <c r="AR1250" s="107"/>
      <c r="AS1250" s="107"/>
      <c r="AT1250" s="107"/>
      <c r="AU1250" s="107"/>
      <c r="AV1250" s="107"/>
      <c r="AW1250" s="107"/>
      <c r="AX1250" s="107"/>
    </row>
    <row r="1251">
      <c r="A1251" s="107"/>
      <c r="B1251" s="524"/>
      <c r="C1251" s="107"/>
      <c r="D1251" s="107"/>
      <c r="E1251" s="107"/>
      <c r="F1251" s="107"/>
      <c r="G1251" s="107"/>
      <c r="H1251" s="107"/>
      <c r="I1251" s="107"/>
      <c r="J1251" s="107"/>
      <c r="K1251" s="107"/>
      <c r="L1251" s="107"/>
      <c r="M1251" s="107"/>
      <c r="N1251" s="107"/>
      <c r="O1251" s="107"/>
      <c r="P1251" s="107"/>
      <c r="Q1251" s="107"/>
      <c r="R1251" s="107"/>
      <c r="S1251" s="107"/>
      <c r="T1251" s="107"/>
      <c r="U1251" s="107"/>
      <c r="V1251" s="107"/>
      <c r="W1251" s="107"/>
      <c r="X1251" s="107"/>
      <c r="Y1251" s="107"/>
      <c r="Z1251" s="107"/>
      <c r="AA1251" s="107"/>
      <c r="AB1251" s="107"/>
      <c r="AC1251" s="107"/>
      <c r="AD1251" s="107"/>
      <c r="AE1251" s="107"/>
      <c r="AF1251" s="107"/>
      <c r="AG1251" s="107"/>
      <c r="AH1251" s="107"/>
      <c r="AI1251" s="107"/>
      <c r="AJ1251" s="107"/>
      <c r="AK1251" s="107"/>
      <c r="AL1251" s="107"/>
      <c r="AM1251" s="107"/>
      <c r="AN1251" s="107"/>
      <c r="AO1251" s="107"/>
      <c r="AP1251" s="107"/>
      <c r="AQ1251" s="107"/>
      <c r="AR1251" s="107"/>
      <c r="AS1251" s="107"/>
      <c r="AT1251" s="107"/>
      <c r="AU1251" s="107"/>
      <c r="AV1251" s="107"/>
      <c r="AW1251" s="107"/>
      <c r="AX1251" s="107"/>
    </row>
    <row r="1252">
      <c r="A1252" s="107"/>
      <c r="B1252" s="524"/>
      <c r="C1252" s="107"/>
      <c r="D1252" s="107"/>
      <c r="E1252" s="107"/>
      <c r="F1252" s="107"/>
      <c r="G1252" s="107"/>
      <c r="H1252" s="107"/>
      <c r="I1252" s="107"/>
      <c r="J1252" s="107"/>
      <c r="K1252" s="107"/>
      <c r="L1252" s="107"/>
      <c r="M1252" s="107"/>
      <c r="N1252" s="107"/>
      <c r="O1252" s="107"/>
      <c r="P1252" s="107"/>
      <c r="Q1252" s="107"/>
      <c r="R1252" s="107"/>
      <c r="S1252" s="107"/>
      <c r="T1252" s="107"/>
      <c r="U1252" s="107"/>
      <c r="V1252" s="107"/>
      <c r="W1252" s="107"/>
      <c r="X1252" s="107"/>
      <c r="Y1252" s="107"/>
      <c r="Z1252" s="107"/>
      <c r="AA1252" s="107"/>
      <c r="AB1252" s="107"/>
      <c r="AC1252" s="107"/>
      <c r="AD1252" s="107"/>
      <c r="AE1252" s="107"/>
      <c r="AF1252" s="107"/>
      <c r="AG1252" s="107"/>
      <c r="AH1252" s="107"/>
      <c r="AI1252" s="107"/>
      <c r="AJ1252" s="107"/>
      <c r="AK1252" s="107"/>
      <c r="AL1252" s="107"/>
      <c r="AM1252" s="107"/>
      <c r="AN1252" s="107"/>
      <c r="AO1252" s="107"/>
      <c r="AP1252" s="107"/>
      <c r="AQ1252" s="107"/>
      <c r="AR1252" s="107"/>
      <c r="AS1252" s="107"/>
      <c r="AT1252" s="107"/>
      <c r="AU1252" s="107"/>
      <c r="AV1252" s="107"/>
      <c r="AW1252" s="107"/>
      <c r="AX1252" s="107"/>
    </row>
    <row r="1253">
      <c r="A1253" s="107"/>
      <c r="B1253" s="524"/>
      <c r="C1253" s="107"/>
      <c r="D1253" s="107"/>
      <c r="E1253" s="107"/>
      <c r="F1253" s="107"/>
      <c r="G1253" s="107"/>
      <c r="H1253" s="107"/>
      <c r="I1253" s="107"/>
      <c r="J1253" s="107"/>
      <c r="K1253" s="107"/>
      <c r="L1253" s="107"/>
      <c r="M1253" s="107"/>
      <c r="N1253" s="107"/>
      <c r="O1253" s="107"/>
      <c r="P1253" s="107"/>
      <c r="Q1253" s="107"/>
      <c r="R1253" s="107"/>
      <c r="S1253" s="107"/>
      <c r="T1253" s="107"/>
      <c r="U1253" s="107"/>
      <c r="V1253" s="107"/>
      <c r="W1253" s="107"/>
      <c r="X1253" s="107"/>
      <c r="Y1253" s="107"/>
      <c r="Z1253" s="107"/>
      <c r="AA1253" s="107"/>
      <c r="AB1253" s="107"/>
      <c r="AC1253" s="107"/>
      <c r="AD1253" s="107"/>
      <c r="AE1253" s="107"/>
      <c r="AF1253" s="107"/>
      <c r="AG1253" s="107"/>
      <c r="AH1253" s="107"/>
      <c r="AI1253" s="107"/>
      <c r="AJ1253" s="107"/>
      <c r="AK1253" s="107"/>
      <c r="AL1253" s="107"/>
      <c r="AM1253" s="107"/>
      <c r="AN1253" s="107"/>
      <c r="AO1253" s="107"/>
      <c r="AP1253" s="107"/>
      <c r="AQ1253" s="107"/>
      <c r="AR1253" s="107"/>
      <c r="AS1253" s="107"/>
      <c r="AT1253" s="107"/>
      <c r="AU1253" s="107"/>
      <c r="AV1253" s="107"/>
      <c r="AW1253" s="107"/>
      <c r="AX1253" s="107"/>
    </row>
    <row r="1254">
      <c r="A1254" s="107"/>
      <c r="B1254" s="524"/>
      <c r="C1254" s="107"/>
      <c r="D1254" s="107"/>
      <c r="E1254" s="107"/>
      <c r="F1254" s="107"/>
      <c r="G1254" s="107"/>
      <c r="H1254" s="107"/>
      <c r="I1254" s="107"/>
      <c r="J1254" s="107"/>
      <c r="K1254" s="107"/>
      <c r="L1254" s="107"/>
      <c r="M1254" s="107"/>
      <c r="N1254" s="107"/>
      <c r="O1254" s="107"/>
      <c r="P1254" s="107"/>
      <c r="Q1254" s="107"/>
      <c r="R1254" s="107"/>
      <c r="S1254" s="107"/>
      <c r="T1254" s="107"/>
      <c r="U1254" s="107"/>
      <c r="V1254" s="107"/>
      <c r="W1254" s="107"/>
      <c r="X1254" s="107"/>
      <c r="Y1254" s="107"/>
      <c r="Z1254" s="107"/>
      <c r="AA1254" s="107"/>
      <c r="AB1254" s="107"/>
      <c r="AC1254" s="107"/>
      <c r="AD1254" s="107"/>
      <c r="AE1254" s="107"/>
      <c r="AF1254" s="107"/>
      <c r="AG1254" s="107"/>
      <c r="AH1254" s="107"/>
      <c r="AI1254" s="107"/>
      <c r="AJ1254" s="107"/>
      <c r="AK1254" s="107"/>
      <c r="AL1254" s="107"/>
      <c r="AM1254" s="107"/>
      <c r="AN1254" s="107"/>
      <c r="AO1254" s="107"/>
      <c r="AP1254" s="107"/>
      <c r="AQ1254" s="107"/>
      <c r="AR1254" s="107"/>
      <c r="AS1254" s="107"/>
      <c r="AT1254" s="107"/>
      <c r="AU1254" s="107"/>
      <c r="AV1254" s="107"/>
      <c r="AW1254" s="107"/>
      <c r="AX1254" s="107"/>
    </row>
    <row r="1255">
      <c r="A1255" s="107"/>
      <c r="B1255" s="524"/>
      <c r="C1255" s="107"/>
      <c r="D1255" s="107"/>
      <c r="E1255" s="107"/>
      <c r="F1255" s="107"/>
      <c r="G1255" s="107"/>
      <c r="H1255" s="107"/>
      <c r="I1255" s="107"/>
      <c r="J1255" s="107"/>
      <c r="K1255" s="107"/>
      <c r="L1255" s="107"/>
      <c r="M1255" s="107"/>
      <c r="N1255" s="107"/>
      <c r="O1255" s="107"/>
      <c r="P1255" s="107"/>
      <c r="Q1255" s="107"/>
      <c r="R1255" s="107"/>
      <c r="S1255" s="107"/>
      <c r="T1255" s="107"/>
      <c r="U1255" s="107"/>
      <c r="V1255" s="107"/>
      <c r="W1255" s="107"/>
      <c r="X1255" s="107"/>
      <c r="Y1255" s="107"/>
      <c r="Z1255" s="107"/>
      <c r="AA1255" s="107"/>
      <c r="AB1255" s="107"/>
      <c r="AC1255" s="107"/>
      <c r="AD1255" s="107"/>
      <c r="AE1255" s="107"/>
      <c r="AF1255" s="107"/>
      <c r="AG1255" s="107"/>
      <c r="AH1255" s="107"/>
      <c r="AI1255" s="107"/>
      <c r="AJ1255" s="107"/>
      <c r="AK1255" s="107"/>
      <c r="AL1255" s="107"/>
      <c r="AM1255" s="107"/>
      <c r="AN1255" s="107"/>
      <c r="AO1255" s="107"/>
      <c r="AP1255" s="107"/>
      <c r="AQ1255" s="107"/>
      <c r="AR1255" s="107"/>
      <c r="AS1255" s="107"/>
      <c r="AT1255" s="107"/>
      <c r="AU1255" s="107"/>
      <c r="AV1255" s="107"/>
      <c r="AW1255" s="107"/>
      <c r="AX1255" s="107"/>
    </row>
    <row r="1256">
      <c r="A1256" s="107"/>
      <c r="B1256" s="524"/>
      <c r="C1256" s="107"/>
      <c r="D1256" s="107"/>
      <c r="E1256" s="107"/>
      <c r="F1256" s="107"/>
      <c r="G1256" s="107"/>
      <c r="H1256" s="107"/>
      <c r="I1256" s="107"/>
      <c r="J1256" s="107"/>
      <c r="K1256" s="107"/>
      <c r="L1256" s="107"/>
      <c r="M1256" s="107"/>
      <c r="N1256" s="107"/>
      <c r="O1256" s="107"/>
      <c r="P1256" s="107"/>
      <c r="Q1256" s="107"/>
      <c r="R1256" s="107"/>
      <c r="S1256" s="107"/>
      <c r="T1256" s="107"/>
      <c r="U1256" s="107"/>
      <c r="V1256" s="107"/>
      <c r="W1256" s="107"/>
      <c r="X1256" s="107"/>
      <c r="Y1256" s="107"/>
      <c r="Z1256" s="107"/>
      <c r="AA1256" s="107"/>
      <c r="AB1256" s="107"/>
      <c r="AC1256" s="107"/>
      <c r="AD1256" s="107"/>
      <c r="AE1256" s="107"/>
      <c r="AF1256" s="107"/>
      <c r="AG1256" s="107"/>
      <c r="AH1256" s="107"/>
      <c r="AI1256" s="107"/>
      <c r="AJ1256" s="107"/>
      <c r="AK1256" s="107"/>
      <c r="AL1256" s="107"/>
      <c r="AM1256" s="107"/>
      <c r="AN1256" s="107"/>
      <c r="AO1256" s="107"/>
      <c r="AP1256" s="107"/>
      <c r="AQ1256" s="107"/>
      <c r="AR1256" s="107"/>
      <c r="AS1256" s="107"/>
      <c r="AT1256" s="107"/>
      <c r="AU1256" s="107"/>
      <c r="AV1256" s="107"/>
      <c r="AW1256" s="107"/>
      <c r="AX1256" s="107"/>
    </row>
    <row r="1257">
      <c r="A1257" s="107"/>
      <c r="B1257" s="524"/>
      <c r="C1257" s="107"/>
      <c r="D1257" s="107"/>
      <c r="E1257" s="107"/>
      <c r="F1257" s="107"/>
      <c r="G1257" s="107"/>
      <c r="H1257" s="107"/>
      <c r="I1257" s="107"/>
      <c r="J1257" s="107"/>
      <c r="K1257" s="107"/>
      <c r="L1257" s="107"/>
      <c r="M1257" s="107"/>
      <c r="N1257" s="107"/>
      <c r="O1257" s="107"/>
      <c r="P1257" s="107"/>
      <c r="Q1257" s="107"/>
      <c r="R1257" s="107"/>
      <c r="S1257" s="107"/>
      <c r="T1257" s="107"/>
      <c r="U1257" s="107"/>
      <c r="V1257" s="107"/>
      <c r="W1257" s="107"/>
      <c r="X1257" s="107"/>
      <c r="Y1257" s="107"/>
      <c r="Z1257" s="107"/>
      <c r="AA1257" s="107"/>
      <c r="AB1257" s="107"/>
      <c r="AC1257" s="107"/>
      <c r="AD1257" s="107"/>
      <c r="AE1257" s="107"/>
      <c r="AF1257" s="107"/>
      <c r="AG1257" s="107"/>
      <c r="AH1257" s="107"/>
      <c r="AI1257" s="107"/>
      <c r="AJ1257" s="107"/>
      <c r="AK1257" s="107"/>
      <c r="AL1257" s="107"/>
      <c r="AM1257" s="107"/>
      <c r="AN1257" s="107"/>
      <c r="AO1257" s="107"/>
      <c r="AP1257" s="107"/>
      <c r="AQ1257" s="107"/>
      <c r="AR1257" s="107"/>
      <c r="AS1257" s="107"/>
      <c r="AT1257" s="107"/>
      <c r="AU1257" s="107"/>
      <c r="AV1257" s="107"/>
      <c r="AW1257" s="107"/>
      <c r="AX1257" s="107"/>
    </row>
    <row r="1258">
      <c r="A1258" s="107"/>
      <c r="B1258" s="524"/>
      <c r="C1258" s="107"/>
      <c r="D1258" s="107"/>
      <c r="E1258" s="107"/>
      <c r="F1258" s="107"/>
      <c r="G1258" s="107"/>
      <c r="H1258" s="107"/>
      <c r="I1258" s="107"/>
      <c r="J1258" s="107"/>
      <c r="K1258" s="107"/>
      <c r="L1258" s="107"/>
      <c r="M1258" s="107"/>
      <c r="N1258" s="107"/>
      <c r="O1258" s="107"/>
      <c r="P1258" s="107"/>
      <c r="Q1258" s="107"/>
      <c r="R1258" s="107"/>
      <c r="S1258" s="107"/>
      <c r="T1258" s="107"/>
      <c r="U1258" s="107"/>
      <c r="V1258" s="107"/>
      <c r="W1258" s="107"/>
      <c r="X1258" s="107"/>
      <c r="Y1258" s="107"/>
      <c r="Z1258" s="107"/>
      <c r="AA1258" s="107"/>
      <c r="AB1258" s="107"/>
      <c r="AC1258" s="107"/>
      <c r="AD1258" s="107"/>
      <c r="AE1258" s="107"/>
      <c r="AF1258" s="107"/>
      <c r="AG1258" s="107"/>
      <c r="AH1258" s="107"/>
      <c r="AI1258" s="107"/>
      <c r="AJ1258" s="107"/>
      <c r="AK1258" s="107"/>
      <c r="AL1258" s="107"/>
      <c r="AM1258" s="107"/>
      <c r="AN1258" s="107"/>
      <c r="AO1258" s="107"/>
      <c r="AP1258" s="107"/>
      <c r="AQ1258" s="107"/>
      <c r="AR1258" s="107"/>
      <c r="AS1258" s="107"/>
      <c r="AT1258" s="107"/>
      <c r="AU1258" s="107"/>
      <c r="AV1258" s="107"/>
      <c r="AW1258" s="107"/>
      <c r="AX1258" s="107"/>
    </row>
    <row r="1259">
      <c r="A1259" s="107"/>
      <c r="B1259" s="524"/>
      <c r="C1259" s="107"/>
      <c r="D1259" s="107"/>
      <c r="E1259" s="107"/>
      <c r="F1259" s="107"/>
      <c r="G1259" s="107"/>
      <c r="H1259" s="107"/>
      <c r="I1259" s="107"/>
      <c r="J1259" s="107"/>
      <c r="K1259" s="107"/>
      <c r="L1259" s="107"/>
      <c r="M1259" s="107"/>
      <c r="N1259" s="107"/>
      <c r="O1259" s="107"/>
      <c r="P1259" s="107"/>
      <c r="Q1259" s="107"/>
      <c r="R1259" s="107"/>
      <c r="S1259" s="107"/>
      <c r="T1259" s="107"/>
      <c r="U1259" s="107"/>
      <c r="V1259" s="107"/>
      <c r="W1259" s="107"/>
      <c r="X1259" s="107"/>
      <c r="Y1259" s="107"/>
      <c r="Z1259" s="107"/>
      <c r="AA1259" s="107"/>
      <c r="AB1259" s="107"/>
      <c r="AC1259" s="107"/>
      <c r="AD1259" s="107"/>
      <c r="AE1259" s="107"/>
      <c r="AF1259" s="107"/>
      <c r="AG1259" s="107"/>
      <c r="AH1259" s="107"/>
      <c r="AI1259" s="107"/>
      <c r="AJ1259" s="107"/>
      <c r="AK1259" s="107"/>
      <c r="AL1259" s="107"/>
      <c r="AM1259" s="107"/>
      <c r="AN1259" s="107"/>
      <c r="AO1259" s="107"/>
      <c r="AP1259" s="107"/>
      <c r="AQ1259" s="107"/>
      <c r="AR1259" s="107"/>
      <c r="AS1259" s="107"/>
      <c r="AT1259" s="107"/>
      <c r="AU1259" s="107"/>
      <c r="AV1259" s="107"/>
      <c r="AW1259" s="107"/>
      <c r="AX1259" s="107"/>
    </row>
    <row r="1260">
      <c r="A1260" s="107"/>
      <c r="B1260" s="524"/>
      <c r="C1260" s="107"/>
      <c r="D1260" s="107"/>
      <c r="E1260" s="107"/>
      <c r="F1260" s="107"/>
      <c r="G1260" s="107"/>
      <c r="H1260" s="107"/>
      <c r="I1260" s="107"/>
      <c r="J1260" s="107"/>
      <c r="K1260" s="107"/>
      <c r="L1260" s="107"/>
      <c r="M1260" s="107"/>
      <c r="N1260" s="107"/>
      <c r="O1260" s="107"/>
      <c r="P1260" s="107"/>
      <c r="Q1260" s="107"/>
      <c r="R1260" s="107"/>
      <c r="S1260" s="107"/>
      <c r="T1260" s="107"/>
      <c r="U1260" s="107"/>
      <c r="V1260" s="107"/>
      <c r="W1260" s="107"/>
      <c r="X1260" s="107"/>
      <c r="Y1260" s="107"/>
      <c r="Z1260" s="107"/>
      <c r="AA1260" s="107"/>
      <c r="AB1260" s="107"/>
      <c r="AC1260" s="107"/>
      <c r="AD1260" s="107"/>
      <c r="AE1260" s="107"/>
      <c r="AF1260" s="107"/>
      <c r="AG1260" s="107"/>
      <c r="AH1260" s="107"/>
      <c r="AI1260" s="107"/>
      <c r="AJ1260" s="107"/>
      <c r="AK1260" s="107"/>
      <c r="AL1260" s="107"/>
      <c r="AM1260" s="107"/>
      <c r="AN1260" s="107"/>
      <c r="AO1260" s="107"/>
      <c r="AP1260" s="107"/>
      <c r="AQ1260" s="107"/>
      <c r="AR1260" s="107"/>
      <c r="AS1260" s="107"/>
      <c r="AT1260" s="107"/>
      <c r="AU1260" s="107"/>
      <c r="AV1260" s="107"/>
      <c r="AW1260" s="107"/>
      <c r="AX1260" s="107"/>
    </row>
    <row r="1261">
      <c r="A1261" s="107"/>
      <c r="B1261" s="524"/>
      <c r="C1261" s="107"/>
      <c r="D1261" s="107"/>
      <c r="E1261" s="107"/>
      <c r="F1261" s="107"/>
      <c r="G1261" s="107"/>
      <c r="H1261" s="107"/>
      <c r="I1261" s="107"/>
      <c r="J1261" s="107"/>
      <c r="K1261" s="107"/>
      <c r="L1261" s="107"/>
      <c r="M1261" s="107"/>
      <c r="N1261" s="107"/>
      <c r="O1261" s="107"/>
      <c r="P1261" s="107"/>
      <c r="Q1261" s="107"/>
      <c r="R1261" s="107"/>
      <c r="S1261" s="107"/>
      <c r="T1261" s="107"/>
      <c r="U1261" s="107"/>
      <c r="V1261" s="107"/>
      <c r="W1261" s="107"/>
      <c r="X1261" s="107"/>
      <c r="Y1261" s="107"/>
      <c r="Z1261" s="107"/>
      <c r="AA1261" s="107"/>
      <c r="AB1261" s="107"/>
      <c r="AC1261" s="107"/>
      <c r="AD1261" s="107"/>
      <c r="AE1261" s="107"/>
      <c r="AF1261" s="107"/>
      <c r="AG1261" s="107"/>
      <c r="AH1261" s="107"/>
      <c r="AI1261" s="107"/>
      <c r="AJ1261" s="107"/>
      <c r="AK1261" s="107"/>
      <c r="AL1261" s="107"/>
      <c r="AM1261" s="107"/>
      <c r="AN1261" s="107"/>
      <c r="AO1261" s="107"/>
      <c r="AP1261" s="107"/>
      <c r="AQ1261" s="107"/>
      <c r="AR1261" s="107"/>
      <c r="AS1261" s="107"/>
      <c r="AT1261" s="107"/>
      <c r="AU1261" s="107"/>
      <c r="AV1261" s="107"/>
      <c r="AW1261" s="107"/>
      <c r="AX1261" s="107"/>
    </row>
    <row r="1262">
      <c r="A1262" s="107"/>
      <c r="B1262" s="524"/>
      <c r="C1262" s="107"/>
      <c r="D1262" s="107"/>
      <c r="E1262" s="107"/>
      <c r="F1262" s="107"/>
      <c r="G1262" s="107"/>
      <c r="H1262" s="107"/>
      <c r="I1262" s="107"/>
      <c r="J1262" s="107"/>
      <c r="K1262" s="107"/>
      <c r="L1262" s="107"/>
      <c r="M1262" s="107"/>
      <c r="N1262" s="107"/>
      <c r="O1262" s="107"/>
      <c r="P1262" s="107"/>
      <c r="Q1262" s="107"/>
      <c r="R1262" s="107"/>
      <c r="S1262" s="107"/>
      <c r="T1262" s="107"/>
      <c r="U1262" s="107"/>
      <c r="V1262" s="107"/>
      <c r="W1262" s="107"/>
      <c r="X1262" s="107"/>
      <c r="Y1262" s="107"/>
      <c r="Z1262" s="107"/>
      <c r="AA1262" s="107"/>
      <c r="AB1262" s="107"/>
      <c r="AC1262" s="107"/>
      <c r="AD1262" s="107"/>
      <c r="AE1262" s="107"/>
      <c r="AF1262" s="107"/>
      <c r="AG1262" s="107"/>
      <c r="AH1262" s="107"/>
      <c r="AI1262" s="107"/>
      <c r="AJ1262" s="107"/>
      <c r="AK1262" s="107"/>
      <c r="AL1262" s="107"/>
      <c r="AM1262" s="107"/>
      <c r="AN1262" s="107"/>
      <c r="AO1262" s="107"/>
      <c r="AP1262" s="107"/>
      <c r="AQ1262" s="107"/>
      <c r="AR1262" s="107"/>
      <c r="AS1262" s="107"/>
      <c r="AT1262" s="107"/>
      <c r="AU1262" s="107"/>
      <c r="AV1262" s="107"/>
      <c r="AW1262" s="107"/>
      <c r="AX1262" s="107"/>
    </row>
    <row r="1263">
      <c r="A1263" s="107"/>
      <c r="B1263" s="524"/>
      <c r="C1263" s="107"/>
      <c r="D1263" s="107"/>
      <c r="E1263" s="107"/>
      <c r="F1263" s="107"/>
      <c r="G1263" s="107"/>
      <c r="H1263" s="107"/>
      <c r="I1263" s="107"/>
      <c r="J1263" s="107"/>
      <c r="K1263" s="107"/>
      <c r="L1263" s="107"/>
      <c r="M1263" s="107"/>
      <c r="N1263" s="107"/>
      <c r="O1263" s="107"/>
      <c r="P1263" s="107"/>
      <c r="Q1263" s="107"/>
      <c r="R1263" s="107"/>
      <c r="S1263" s="107"/>
      <c r="T1263" s="107"/>
      <c r="U1263" s="107"/>
      <c r="V1263" s="107"/>
      <c r="W1263" s="107"/>
      <c r="X1263" s="107"/>
      <c r="Y1263" s="107"/>
      <c r="Z1263" s="107"/>
      <c r="AA1263" s="107"/>
      <c r="AB1263" s="107"/>
      <c r="AC1263" s="107"/>
      <c r="AD1263" s="107"/>
      <c r="AE1263" s="107"/>
      <c r="AF1263" s="107"/>
      <c r="AG1263" s="107"/>
      <c r="AH1263" s="107"/>
      <c r="AI1263" s="107"/>
      <c r="AJ1263" s="107"/>
      <c r="AK1263" s="107"/>
      <c r="AL1263" s="107"/>
      <c r="AM1263" s="107"/>
      <c r="AN1263" s="107"/>
      <c r="AO1263" s="107"/>
      <c r="AP1263" s="107"/>
      <c r="AQ1263" s="107"/>
      <c r="AR1263" s="107"/>
      <c r="AS1263" s="107"/>
      <c r="AT1263" s="107"/>
      <c r="AU1263" s="107"/>
      <c r="AV1263" s="107"/>
      <c r="AW1263" s="107"/>
      <c r="AX1263" s="107"/>
    </row>
    <row r="1264">
      <c r="A1264" s="107"/>
      <c r="B1264" s="524"/>
      <c r="C1264" s="107"/>
      <c r="D1264" s="107"/>
      <c r="E1264" s="107"/>
      <c r="F1264" s="107"/>
      <c r="G1264" s="107"/>
      <c r="H1264" s="107"/>
      <c r="I1264" s="107"/>
      <c r="J1264" s="107"/>
      <c r="K1264" s="107"/>
      <c r="L1264" s="107"/>
      <c r="M1264" s="107"/>
      <c r="N1264" s="107"/>
      <c r="O1264" s="107"/>
      <c r="P1264" s="107"/>
      <c r="Q1264" s="107"/>
      <c r="R1264" s="107"/>
      <c r="S1264" s="107"/>
      <c r="T1264" s="107"/>
      <c r="U1264" s="107"/>
      <c r="V1264" s="107"/>
      <c r="W1264" s="107"/>
      <c r="X1264" s="107"/>
      <c r="Y1264" s="107"/>
      <c r="Z1264" s="107"/>
      <c r="AA1264" s="107"/>
      <c r="AB1264" s="107"/>
      <c r="AC1264" s="107"/>
      <c r="AD1264" s="107"/>
      <c r="AE1264" s="107"/>
      <c r="AF1264" s="107"/>
      <c r="AG1264" s="107"/>
      <c r="AH1264" s="107"/>
      <c r="AI1264" s="107"/>
      <c r="AJ1264" s="107"/>
      <c r="AK1264" s="107"/>
      <c r="AL1264" s="107"/>
      <c r="AM1264" s="107"/>
      <c r="AN1264" s="107"/>
      <c r="AO1264" s="107"/>
      <c r="AP1264" s="107"/>
      <c r="AQ1264" s="107"/>
      <c r="AR1264" s="107"/>
      <c r="AS1264" s="107"/>
      <c r="AT1264" s="107"/>
      <c r="AU1264" s="107"/>
      <c r="AV1264" s="107"/>
      <c r="AW1264" s="107"/>
      <c r="AX1264" s="107"/>
    </row>
    <row r="1265">
      <c r="A1265" s="107"/>
      <c r="B1265" s="524"/>
      <c r="C1265" s="107"/>
      <c r="D1265" s="107"/>
      <c r="E1265" s="107"/>
      <c r="F1265" s="107"/>
      <c r="G1265" s="107"/>
      <c r="H1265" s="107"/>
      <c r="I1265" s="107"/>
      <c r="J1265" s="107"/>
      <c r="K1265" s="107"/>
      <c r="L1265" s="107"/>
      <c r="M1265" s="107"/>
      <c r="N1265" s="107"/>
      <c r="O1265" s="107"/>
      <c r="P1265" s="107"/>
      <c r="Q1265" s="107"/>
      <c r="R1265" s="107"/>
      <c r="S1265" s="107"/>
      <c r="T1265" s="107"/>
      <c r="U1265" s="107"/>
      <c r="V1265" s="107"/>
      <c r="W1265" s="107"/>
      <c r="X1265" s="107"/>
      <c r="Y1265" s="107"/>
      <c r="Z1265" s="107"/>
      <c r="AA1265" s="107"/>
      <c r="AB1265" s="107"/>
      <c r="AC1265" s="107"/>
      <c r="AD1265" s="107"/>
      <c r="AE1265" s="107"/>
      <c r="AF1265" s="107"/>
      <c r="AG1265" s="107"/>
      <c r="AH1265" s="107"/>
      <c r="AI1265" s="107"/>
      <c r="AJ1265" s="107"/>
      <c r="AK1265" s="107"/>
      <c r="AL1265" s="107"/>
      <c r="AM1265" s="107"/>
      <c r="AN1265" s="107"/>
      <c r="AO1265" s="107"/>
      <c r="AP1265" s="107"/>
      <c r="AQ1265" s="107"/>
      <c r="AR1265" s="107"/>
      <c r="AS1265" s="107"/>
      <c r="AT1265" s="107"/>
      <c r="AU1265" s="107"/>
      <c r="AV1265" s="107"/>
      <c r="AW1265" s="107"/>
      <c r="AX1265" s="107"/>
    </row>
    <row r="1266">
      <c r="A1266" s="107"/>
      <c r="B1266" s="524"/>
      <c r="C1266" s="107"/>
      <c r="D1266" s="107"/>
      <c r="E1266" s="107"/>
      <c r="F1266" s="107"/>
      <c r="G1266" s="107"/>
      <c r="H1266" s="107"/>
      <c r="I1266" s="107"/>
      <c r="J1266" s="107"/>
      <c r="K1266" s="107"/>
      <c r="L1266" s="107"/>
      <c r="M1266" s="107"/>
      <c r="N1266" s="107"/>
      <c r="O1266" s="107"/>
      <c r="P1266" s="107"/>
      <c r="Q1266" s="107"/>
      <c r="R1266" s="107"/>
      <c r="S1266" s="107"/>
      <c r="T1266" s="107"/>
      <c r="U1266" s="107"/>
      <c r="V1266" s="107"/>
      <c r="W1266" s="107"/>
      <c r="X1266" s="107"/>
      <c r="Y1266" s="107"/>
      <c r="Z1266" s="107"/>
      <c r="AA1266" s="107"/>
      <c r="AB1266" s="107"/>
      <c r="AC1266" s="107"/>
      <c r="AD1266" s="107"/>
      <c r="AE1266" s="107"/>
      <c r="AF1266" s="107"/>
      <c r="AG1266" s="107"/>
      <c r="AH1266" s="107"/>
      <c r="AI1266" s="107"/>
      <c r="AJ1266" s="107"/>
      <c r="AK1266" s="107"/>
      <c r="AL1266" s="107"/>
      <c r="AM1266" s="107"/>
      <c r="AN1266" s="107"/>
      <c r="AO1266" s="107"/>
      <c r="AP1266" s="107"/>
      <c r="AQ1266" s="107"/>
      <c r="AR1266" s="107"/>
      <c r="AS1266" s="107"/>
      <c r="AT1266" s="107"/>
      <c r="AU1266" s="107"/>
      <c r="AV1266" s="107"/>
      <c r="AW1266" s="107"/>
      <c r="AX1266" s="107"/>
    </row>
    <row r="1267">
      <c r="A1267" s="107"/>
      <c r="B1267" s="524"/>
      <c r="C1267" s="107"/>
      <c r="D1267" s="107"/>
      <c r="E1267" s="107"/>
      <c r="F1267" s="107"/>
      <c r="G1267" s="107"/>
      <c r="H1267" s="107"/>
      <c r="I1267" s="107"/>
      <c r="J1267" s="107"/>
      <c r="K1267" s="107"/>
      <c r="L1267" s="107"/>
      <c r="M1267" s="107"/>
      <c r="N1267" s="107"/>
      <c r="O1267" s="107"/>
      <c r="P1267" s="107"/>
      <c r="Q1267" s="107"/>
      <c r="R1267" s="107"/>
      <c r="S1267" s="107"/>
      <c r="T1267" s="107"/>
      <c r="U1267" s="107"/>
      <c r="V1267" s="107"/>
      <c r="W1267" s="107"/>
      <c r="X1267" s="107"/>
      <c r="Y1267" s="107"/>
      <c r="Z1267" s="107"/>
      <c r="AA1267" s="107"/>
      <c r="AB1267" s="107"/>
      <c r="AC1267" s="107"/>
      <c r="AD1267" s="107"/>
      <c r="AE1267" s="107"/>
      <c r="AF1267" s="107"/>
      <c r="AG1267" s="107"/>
      <c r="AH1267" s="107"/>
      <c r="AI1267" s="107"/>
      <c r="AJ1267" s="107"/>
      <c r="AK1267" s="107"/>
      <c r="AL1267" s="107"/>
      <c r="AM1267" s="107"/>
      <c r="AN1267" s="107"/>
      <c r="AO1267" s="107"/>
      <c r="AP1267" s="107"/>
      <c r="AQ1267" s="107"/>
      <c r="AR1267" s="107"/>
      <c r="AS1267" s="107"/>
      <c r="AT1267" s="107"/>
      <c r="AU1267" s="107"/>
      <c r="AV1267" s="107"/>
      <c r="AW1267" s="107"/>
      <c r="AX1267" s="107"/>
    </row>
    <row r="1268">
      <c r="A1268" s="107"/>
      <c r="B1268" s="524"/>
      <c r="C1268" s="107"/>
      <c r="D1268" s="107"/>
      <c r="E1268" s="107"/>
      <c r="F1268" s="107"/>
      <c r="G1268" s="107"/>
      <c r="H1268" s="107"/>
      <c r="I1268" s="107"/>
      <c r="J1268" s="107"/>
      <c r="K1268" s="107"/>
      <c r="L1268" s="107"/>
      <c r="M1268" s="107"/>
      <c r="N1268" s="107"/>
      <c r="O1268" s="107"/>
      <c r="P1268" s="107"/>
      <c r="Q1268" s="107"/>
      <c r="R1268" s="107"/>
      <c r="S1268" s="107"/>
      <c r="T1268" s="107"/>
      <c r="U1268" s="107"/>
      <c r="V1268" s="107"/>
      <c r="W1268" s="107"/>
      <c r="X1268" s="107"/>
      <c r="Y1268" s="107"/>
      <c r="Z1268" s="107"/>
      <c r="AA1268" s="107"/>
      <c r="AB1268" s="107"/>
      <c r="AC1268" s="107"/>
      <c r="AD1268" s="107"/>
      <c r="AE1268" s="107"/>
      <c r="AF1268" s="107"/>
      <c r="AG1268" s="107"/>
      <c r="AH1268" s="107"/>
      <c r="AI1268" s="107"/>
      <c r="AJ1268" s="107"/>
      <c r="AK1268" s="107"/>
      <c r="AL1268" s="107"/>
      <c r="AM1268" s="107"/>
      <c r="AN1268" s="107"/>
      <c r="AO1268" s="107"/>
      <c r="AP1268" s="107"/>
      <c r="AQ1268" s="107"/>
      <c r="AR1268" s="107"/>
      <c r="AS1268" s="107"/>
      <c r="AT1268" s="107"/>
      <c r="AU1268" s="107"/>
      <c r="AV1268" s="107"/>
      <c r="AW1268" s="107"/>
      <c r="AX1268" s="107"/>
    </row>
    <row r="1269">
      <c r="A1269" s="107"/>
      <c r="B1269" s="524"/>
      <c r="C1269" s="107"/>
      <c r="D1269" s="107"/>
      <c r="E1269" s="107"/>
      <c r="F1269" s="107"/>
      <c r="G1269" s="107"/>
      <c r="H1269" s="107"/>
      <c r="I1269" s="107"/>
      <c r="J1269" s="107"/>
      <c r="K1269" s="107"/>
      <c r="L1269" s="107"/>
      <c r="M1269" s="107"/>
      <c r="N1269" s="107"/>
      <c r="O1269" s="107"/>
      <c r="P1269" s="107"/>
      <c r="Q1269" s="107"/>
      <c r="R1269" s="107"/>
      <c r="S1269" s="107"/>
      <c r="T1269" s="107"/>
      <c r="U1269" s="107"/>
      <c r="V1269" s="107"/>
      <c r="W1269" s="107"/>
      <c r="X1269" s="107"/>
      <c r="Y1269" s="107"/>
      <c r="Z1269" s="107"/>
      <c r="AA1269" s="107"/>
      <c r="AB1269" s="107"/>
      <c r="AC1269" s="107"/>
      <c r="AD1269" s="107"/>
      <c r="AE1269" s="107"/>
      <c r="AF1269" s="107"/>
      <c r="AG1269" s="107"/>
      <c r="AH1269" s="107"/>
      <c r="AI1269" s="107"/>
      <c r="AJ1269" s="107"/>
      <c r="AK1269" s="107"/>
      <c r="AL1269" s="107"/>
      <c r="AM1269" s="107"/>
      <c r="AN1269" s="107"/>
      <c r="AO1269" s="107"/>
      <c r="AP1269" s="107"/>
      <c r="AQ1269" s="107"/>
      <c r="AR1269" s="107"/>
      <c r="AS1269" s="107"/>
      <c r="AT1269" s="107"/>
      <c r="AU1269" s="107"/>
      <c r="AV1269" s="107"/>
      <c r="AW1269" s="107"/>
      <c r="AX1269" s="107"/>
    </row>
    <row r="1270">
      <c r="A1270" s="107"/>
      <c r="B1270" s="524"/>
      <c r="C1270" s="107"/>
      <c r="D1270" s="107"/>
      <c r="E1270" s="107"/>
      <c r="F1270" s="107"/>
      <c r="G1270" s="107"/>
      <c r="H1270" s="107"/>
      <c r="I1270" s="107"/>
      <c r="J1270" s="107"/>
      <c r="K1270" s="107"/>
      <c r="L1270" s="107"/>
      <c r="M1270" s="107"/>
      <c r="N1270" s="107"/>
      <c r="O1270" s="107"/>
      <c r="P1270" s="107"/>
      <c r="Q1270" s="107"/>
      <c r="R1270" s="107"/>
      <c r="S1270" s="107"/>
      <c r="T1270" s="107"/>
      <c r="U1270" s="107"/>
      <c r="V1270" s="107"/>
      <c r="W1270" s="107"/>
      <c r="X1270" s="107"/>
      <c r="Y1270" s="107"/>
      <c r="Z1270" s="107"/>
      <c r="AA1270" s="107"/>
      <c r="AB1270" s="107"/>
      <c r="AC1270" s="107"/>
      <c r="AD1270" s="107"/>
      <c r="AE1270" s="107"/>
      <c r="AF1270" s="107"/>
      <c r="AG1270" s="107"/>
      <c r="AH1270" s="107"/>
      <c r="AI1270" s="107"/>
      <c r="AJ1270" s="107"/>
      <c r="AK1270" s="107"/>
      <c r="AL1270" s="107"/>
      <c r="AM1270" s="107"/>
      <c r="AN1270" s="107"/>
      <c r="AO1270" s="107"/>
      <c r="AP1270" s="107"/>
      <c r="AQ1270" s="107"/>
      <c r="AR1270" s="107"/>
      <c r="AS1270" s="107"/>
      <c r="AT1270" s="107"/>
      <c r="AU1270" s="107"/>
      <c r="AV1270" s="107"/>
      <c r="AW1270" s="107"/>
      <c r="AX1270" s="107"/>
    </row>
    <row r="1271">
      <c r="A1271" s="107"/>
      <c r="B1271" s="524"/>
      <c r="C1271" s="107"/>
      <c r="D1271" s="107"/>
      <c r="E1271" s="107"/>
      <c r="F1271" s="107"/>
      <c r="G1271" s="107"/>
      <c r="H1271" s="107"/>
      <c r="I1271" s="107"/>
      <c r="J1271" s="107"/>
      <c r="K1271" s="107"/>
      <c r="L1271" s="107"/>
      <c r="M1271" s="107"/>
      <c r="N1271" s="107"/>
      <c r="O1271" s="107"/>
      <c r="P1271" s="107"/>
      <c r="Q1271" s="107"/>
      <c r="R1271" s="107"/>
      <c r="S1271" s="107"/>
      <c r="T1271" s="107"/>
      <c r="U1271" s="107"/>
      <c r="V1271" s="107"/>
      <c r="W1271" s="107"/>
      <c r="X1271" s="107"/>
      <c r="Y1271" s="107"/>
      <c r="Z1271" s="107"/>
      <c r="AA1271" s="107"/>
      <c r="AB1271" s="107"/>
      <c r="AC1271" s="107"/>
      <c r="AD1271" s="107"/>
      <c r="AE1271" s="107"/>
      <c r="AF1271" s="107"/>
      <c r="AG1271" s="107"/>
      <c r="AH1271" s="107"/>
      <c r="AI1271" s="107"/>
      <c r="AJ1271" s="107"/>
      <c r="AK1271" s="107"/>
      <c r="AL1271" s="107"/>
      <c r="AM1271" s="107"/>
      <c r="AN1271" s="107"/>
      <c r="AO1271" s="107"/>
      <c r="AP1271" s="107"/>
      <c r="AQ1271" s="107"/>
      <c r="AR1271" s="107"/>
      <c r="AS1271" s="107"/>
      <c r="AT1271" s="107"/>
      <c r="AU1271" s="107"/>
      <c r="AV1271" s="107"/>
      <c r="AW1271" s="107"/>
      <c r="AX1271" s="107"/>
    </row>
    <row r="1272">
      <c r="A1272" s="107"/>
      <c r="B1272" s="524"/>
      <c r="C1272" s="107"/>
      <c r="D1272" s="107"/>
      <c r="E1272" s="107"/>
      <c r="F1272" s="107"/>
      <c r="G1272" s="107"/>
      <c r="H1272" s="107"/>
      <c r="I1272" s="107"/>
      <c r="J1272" s="107"/>
      <c r="K1272" s="107"/>
      <c r="L1272" s="107"/>
      <c r="M1272" s="107"/>
      <c r="N1272" s="107"/>
      <c r="O1272" s="107"/>
      <c r="P1272" s="107"/>
      <c r="Q1272" s="107"/>
      <c r="R1272" s="107"/>
      <c r="S1272" s="107"/>
      <c r="T1272" s="107"/>
      <c r="U1272" s="107"/>
      <c r="V1272" s="107"/>
      <c r="W1272" s="107"/>
      <c r="X1272" s="107"/>
      <c r="Y1272" s="107"/>
      <c r="Z1272" s="107"/>
      <c r="AA1272" s="107"/>
      <c r="AB1272" s="107"/>
      <c r="AC1272" s="107"/>
      <c r="AD1272" s="107"/>
      <c r="AE1272" s="107"/>
      <c r="AF1272" s="107"/>
      <c r="AG1272" s="107"/>
      <c r="AH1272" s="107"/>
      <c r="AI1272" s="107"/>
      <c r="AJ1272" s="107"/>
      <c r="AK1272" s="107"/>
      <c r="AL1272" s="107"/>
      <c r="AM1272" s="107"/>
      <c r="AN1272" s="107"/>
      <c r="AO1272" s="107"/>
      <c r="AP1272" s="107"/>
      <c r="AQ1272" s="107"/>
      <c r="AR1272" s="107"/>
      <c r="AS1272" s="107"/>
      <c r="AT1272" s="107"/>
      <c r="AU1272" s="107"/>
      <c r="AV1272" s="107"/>
      <c r="AW1272" s="107"/>
      <c r="AX1272" s="107"/>
    </row>
    <row r="1273">
      <c r="A1273" s="107"/>
      <c r="B1273" s="524"/>
      <c r="C1273" s="107"/>
      <c r="D1273" s="107"/>
      <c r="E1273" s="107"/>
      <c r="F1273" s="107"/>
      <c r="G1273" s="107"/>
      <c r="H1273" s="107"/>
      <c r="I1273" s="107"/>
      <c r="J1273" s="107"/>
      <c r="K1273" s="107"/>
      <c r="L1273" s="107"/>
      <c r="M1273" s="107"/>
      <c r="N1273" s="107"/>
      <c r="O1273" s="107"/>
      <c r="P1273" s="107"/>
      <c r="Q1273" s="107"/>
      <c r="R1273" s="107"/>
      <c r="S1273" s="107"/>
      <c r="T1273" s="107"/>
      <c r="U1273" s="107"/>
      <c r="V1273" s="107"/>
      <c r="W1273" s="107"/>
      <c r="X1273" s="107"/>
      <c r="Y1273" s="107"/>
      <c r="Z1273" s="107"/>
      <c r="AA1273" s="107"/>
      <c r="AB1273" s="107"/>
      <c r="AC1273" s="107"/>
      <c r="AD1273" s="107"/>
      <c r="AE1273" s="107"/>
      <c r="AF1273" s="107"/>
      <c r="AG1273" s="107"/>
      <c r="AH1273" s="107"/>
      <c r="AI1273" s="107"/>
      <c r="AJ1273" s="107"/>
      <c r="AK1273" s="107"/>
      <c r="AL1273" s="107"/>
      <c r="AM1273" s="107"/>
      <c r="AN1273" s="107"/>
      <c r="AO1273" s="107"/>
      <c r="AP1273" s="107"/>
      <c r="AQ1273" s="107"/>
      <c r="AR1273" s="107"/>
      <c r="AS1273" s="107"/>
      <c r="AT1273" s="107"/>
      <c r="AU1273" s="107"/>
      <c r="AV1273" s="107"/>
      <c r="AW1273" s="107"/>
      <c r="AX1273" s="107"/>
    </row>
    <row r="1274">
      <c r="A1274" s="107"/>
      <c r="B1274" s="524"/>
      <c r="C1274" s="107"/>
      <c r="D1274" s="107"/>
      <c r="E1274" s="107"/>
      <c r="F1274" s="107"/>
      <c r="G1274" s="107"/>
      <c r="H1274" s="107"/>
      <c r="I1274" s="107"/>
      <c r="J1274" s="107"/>
      <c r="K1274" s="107"/>
      <c r="L1274" s="107"/>
      <c r="M1274" s="107"/>
      <c r="N1274" s="107"/>
      <c r="O1274" s="107"/>
      <c r="P1274" s="107"/>
      <c r="Q1274" s="107"/>
      <c r="R1274" s="107"/>
      <c r="S1274" s="107"/>
      <c r="T1274" s="107"/>
      <c r="U1274" s="107"/>
      <c r="V1274" s="107"/>
      <c r="W1274" s="107"/>
      <c r="X1274" s="107"/>
      <c r="Y1274" s="107"/>
      <c r="Z1274" s="107"/>
      <c r="AA1274" s="107"/>
      <c r="AB1274" s="107"/>
      <c r="AC1274" s="107"/>
      <c r="AD1274" s="107"/>
      <c r="AE1274" s="107"/>
      <c r="AF1274" s="107"/>
      <c r="AG1274" s="107"/>
      <c r="AH1274" s="107"/>
      <c r="AI1274" s="107"/>
      <c r="AJ1274" s="107"/>
      <c r="AK1274" s="107"/>
      <c r="AL1274" s="107"/>
      <c r="AM1274" s="107"/>
      <c r="AN1274" s="107"/>
      <c r="AO1274" s="107"/>
      <c r="AP1274" s="107"/>
      <c r="AQ1274" s="107"/>
      <c r="AR1274" s="107"/>
      <c r="AS1274" s="107"/>
      <c r="AT1274" s="107"/>
      <c r="AU1274" s="107"/>
      <c r="AV1274" s="107"/>
      <c r="AW1274" s="107"/>
      <c r="AX1274" s="107"/>
    </row>
    <row r="1275">
      <c r="A1275" s="107"/>
      <c r="B1275" s="524"/>
      <c r="C1275" s="107"/>
      <c r="D1275" s="107"/>
      <c r="E1275" s="107"/>
      <c r="F1275" s="107"/>
      <c r="G1275" s="107"/>
      <c r="H1275" s="107"/>
      <c r="I1275" s="107"/>
      <c r="J1275" s="107"/>
      <c r="K1275" s="107"/>
      <c r="L1275" s="107"/>
      <c r="M1275" s="107"/>
      <c r="N1275" s="107"/>
      <c r="O1275" s="107"/>
      <c r="P1275" s="107"/>
      <c r="Q1275" s="107"/>
      <c r="R1275" s="107"/>
      <c r="S1275" s="107"/>
      <c r="T1275" s="107"/>
      <c r="U1275" s="107"/>
      <c r="V1275" s="107"/>
      <c r="W1275" s="107"/>
      <c r="X1275" s="107"/>
      <c r="Y1275" s="107"/>
      <c r="Z1275" s="107"/>
      <c r="AA1275" s="107"/>
      <c r="AB1275" s="107"/>
      <c r="AC1275" s="107"/>
      <c r="AD1275" s="107"/>
      <c r="AE1275" s="107"/>
      <c r="AF1275" s="107"/>
      <c r="AG1275" s="107"/>
      <c r="AH1275" s="107"/>
      <c r="AI1275" s="107"/>
      <c r="AJ1275" s="107"/>
      <c r="AK1275" s="107"/>
      <c r="AL1275" s="107"/>
      <c r="AM1275" s="107"/>
      <c r="AN1275" s="107"/>
      <c r="AO1275" s="107"/>
      <c r="AP1275" s="107"/>
      <c r="AQ1275" s="107"/>
      <c r="AR1275" s="107"/>
      <c r="AS1275" s="107"/>
      <c r="AT1275" s="107"/>
      <c r="AU1275" s="107"/>
      <c r="AV1275" s="107"/>
      <c r="AW1275" s="107"/>
      <c r="AX1275" s="107"/>
    </row>
    <row r="1276">
      <c r="A1276" s="107"/>
      <c r="B1276" s="524"/>
      <c r="C1276" s="107"/>
      <c r="D1276" s="107"/>
      <c r="E1276" s="107"/>
      <c r="F1276" s="107"/>
      <c r="G1276" s="107"/>
      <c r="H1276" s="107"/>
      <c r="I1276" s="107"/>
      <c r="J1276" s="107"/>
      <c r="K1276" s="107"/>
      <c r="L1276" s="107"/>
      <c r="M1276" s="107"/>
      <c r="N1276" s="107"/>
      <c r="O1276" s="107"/>
      <c r="P1276" s="107"/>
      <c r="Q1276" s="107"/>
      <c r="R1276" s="107"/>
      <c r="S1276" s="107"/>
      <c r="T1276" s="107"/>
      <c r="U1276" s="107"/>
      <c r="V1276" s="107"/>
      <c r="W1276" s="107"/>
      <c r="X1276" s="107"/>
      <c r="Y1276" s="107"/>
      <c r="Z1276" s="107"/>
      <c r="AA1276" s="107"/>
      <c r="AB1276" s="107"/>
      <c r="AC1276" s="107"/>
      <c r="AD1276" s="107"/>
      <c r="AE1276" s="107"/>
      <c r="AF1276" s="107"/>
      <c r="AG1276" s="107"/>
      <c r="AH1276" s="107"/>
      <c r="AI1276" s="107"/>
      <c r="AJ1276" s="107"/>
      <c r="AK1276" s="107"/>
      <c r="AL1276" s="107"/>
      <c r="AM1276" s="107"/>
      <c r="AN1276" s="107"/>
      <c r="AO1276" s="107"/>
      <c r="AP1276" s="107"/>
      <c r="AQ1276" s="107"/>
      <c r="AR1276" s="107"/>
      <c r="AS1276" s="107"/>
      <c r="AT1276" s="107"/>
      <c r="AU1276" s="107"/>
      <c r="AV1276" s="107"/>
      <c r="AW1276" s="107"/>
      <c r="AX1276" s="107"/>
    </row>
    <row r="1277">
      <c r="A1277" s="107"/>
      <c r="B1277" s="524"/>
      <c r="C1277" s="107"/>
      <c r="D1277" s="107"/>
      <c r="E1277" s="107"/>
      <c r="F1277" s="107"/>
      <c r="G1277" s="107"/>
      <c r="H1277" s="107"/>
      <c r="I1277" s="107"/>
      <c r="J1277" s="107"/>
      <c r="K1277" s="107"/>
      <c r="L1277" s="107"/>
      <c r="M1277" s="107"/>
      <c r="N1277" s="107"/>
      <c r="O1277" s="107"/>
      <c r="P1277" s="107"/>
      <c r="Q1277" s="107"/>
      <c r="R1277" s="107"/>
      <c r="S1277" s="107"/>
      <c r="T1277" s="107"/>
      <c r="U1277" s="107"/>
      <c r="V1277" s="107"/>
      <c r="W1277" s="107"/>
      <c r="X1277" s="107"/>
      <c r="Y1277" s="107"/>
      <c r="Z1277" s="107"/>
      <c r="AA1277" s="107"/>
      <c r="AB1277" s="107"/>
      <c r="AC1277" s="107"/>
      <c r="AD1277" s="107"/>
      <c r="AE1277" s="107"/>
      <c r="AF1277" s="107"/>
      <c r="AG1277" s="107"/>
      <c r="AH1277" s="107"/>
      <c r="AI1277" s="107"/>
      <c r="AJ1277" s="107"/>
      <c r="AK1277" s="107"/>
      <c r="AL1277" s="107"/>
      <c r="AM1277" s="107"/>
      <c r="AN1277" s="107"/>
      <c r="AO1277" s="107"/>
      <c r="AP1277" s="107"/>
      <c r="AQ1277" s="107"/>
      <c r="AR1277" s="107"/>
      <c r="AS1277" s="107"/>
      <c r="AT1277" s="107"/>
      <c r="AU1277" s="107"/>
      <c r="AV1277" s="107"/>
      <c r="AW1277" s="107"/>
      <c r="AX1277" s="107"/>
    </row>
    <row r="1278">
      <c r="A1278" s="107"/>
      <c r="B1278" s="524"/>
      <c r="C1278" s="107"/>
      <c r="D1278" s="107"/>
      <c r="E1278" s="107"/>
      <c r="F1278" s="107"/>
      <c r="G1278" s="107"/>
      <c r="H1278" s="107"/>
      <c r="I1278" s="107"/>
      <c r="J1278" s="107"/>
      <c r="K1278" s="107"/>
      <c r="L1278" s="107"/>
      <c r="M1278" s="107"/>
      <c r="N1278" s="107"/>
      <c r="O1278" s="107"/>
      <c r="P1278" s="107"/>
      <c r="Q1278" s="107"/>
      <c r="R1278" s="107"/>
      <c r="S1278" s="107"/>
      <c r="T1278" s="107"/>
      <c r="U1278" s="107"/>
      <c r="V1278" s="107"/>
      <c r="W1278" s="107"/>
      <c r="X1278" s="107"/>
      <c r="Y1278" s="107"/>
      <c r="Z1278" s="107"/>
      <c r="AA1278" s="107"/>
      <c r="AB1278" s="107"/>
      <c r="AC1278" s="107"/>
      <c r="AD1278" s="107"/>
      <c r="AE1278" s="107"/>
      <c r="AF1278" s="107"/>
      <c r="AG1278" s="107"/>
      <c r="AH1278" s="107"/>
      <c r="AI1278" s="107"/>
      <c r="AJ1278" s="107"/>
      <c r="AK1278" s="107"/>
      <c r="AL1278" s="107"/>
      <c r="AM1278" s="107"/>
      <c r="AN1278" s="107"/>
      <c r="AO1278" s="107"/>
      <c r="AP1278" s="107"/>
      <c r="AQ1278" s="107"/>
      <c r="AR1278" s="107"/>
      <c r="AS1278" s="107"/>
      <c r="AT1278" s="107"/>
      <c r="AU1278" s="107"/>
      <c r="AV1278" s="107"/>
      <c r="AW1278" s="107"/>
      <c r="AX1278" s="107"/>
    </row>
    <row r="1279">
      <c r="A1279" s="107"/>
      <c r="B1279" s="524"/>
      <c r="C1279" s="107"/>
      <c r="D1279" s="107"/>
      <c r="E1279" s="107"/>
      <c r="F1279" s="107"/>
      <c r="G1279" s="107"/>
      <c r="H1279" s="107"/>
      <c r="I1279" s="107"/>
      <c r="J1279" s="107"/>
      <c r="K1279" s="107"/>
      <c r="L1279" s="107"/>
      <c r="M1279" s="107"/>
      <c r="N1279" s="107"/>
      <c r="O1279" s="107"/>
      <c r="P1279" s="107"/>
      <c r="Q1279" s="107"/>
      <c r="R1279" s="107"/>
      <c r="S1279" s="107"/>
      <c r="T1279" s="107"/>
      <c r="U1279" s="107"/>
      <c r="V1279" s="107"/>
      <c r="W1279" s="107"/>
      <c r="X1279" s="107"/>
      <c r="Y1279" s="107"/>
      <c r="Z1279" s="107"/>
      <c r="AA1279" s="107"/>
      <c r="AB1279" s="107"/>
      <c r="AC1279" s="107"/>
      <c r="AD1279" s="107"/>
      <c r="AE1279" s="107"/>
      <c r="AF1279" s="107"/>
      <c r="AG1279" s="107"/>
      <c r="AH1279" s="107"/>
      <c r="AI1279" s="107"/>
      <c r="AJ1279" s="107"/>
      <c r="AK1279" s="107"/>
      <c r="AL1279" s="107"/>
      <c r="AM1279" s="107"/>
      <c r="AN1279" s="107"/>
      <c r="AO1279" s="107"/>
      <c r="AP1279" s="107"/>
      <c r="AQ1279" s="107"/>
      <c r="AR1279" s="107"/>
      <c r="AS1279" s="107"/>
      <c r="AT1279" s="107"/>
      <c r="AU1279" s="107"/>
      <c r="AV1279" s="107"/>
      <c r="AW1279" s="107"/>
      <c r="AX1279" s="107"/>
    </row>
    <row r="1280">
      <c r="A1280" s="107"/>
      <c r="B1280" s="524"/>
      <c r="C1280" s="107"/>
      <c r="D1280" s="107"/>
      <c r="E1280" s="107"/>
      <c r="F1280" s="107"/>
      <c r="G1280" s="107"/>
      <c r="H1280" s="107"/>
      <c r="I1280" s="107"/>
      <c r="J1280" s="107"/>
      <c r="K1280" s="107"/>
      <c r="L1280" s="107"/>
      <c r="M1280" s="107"/>
      <c r="N1280" s="107"/>
      <c r="O1280" s="107"/>
      <c r="P1280" s="107"/>
      <c r="Q1280" s="107"/>
      <c r="R1280" s="107"/>
      <c r="S1280" s="107"/>
      <c r="T1280" s="107"/>
      <c r="U1280" s="107"/>
      <c r="V1280" s="107"/>
      <c r="W1280" s="107"/>
      <c r="X1280" s="107"/>
      <c r="Y1280" s="107"/>
      <c r="Z1280" s="107"/>
      <c r="AA1280" s="107"/>
      <c r="AB1280" s="107"/>
      <c r="AC1280" s="107"/>
      <c r="AD1280" s="107"/>
      <c r="AE1280" s="107"/>
      <c r="AF1280" s="107"/>
      <c r="AG1280" s="107"/>
      <c r="AH1280" s="107"/>
      <c r="AI1280" s="107"/>
      <c r="AJ1280" s="107"/>
      <c r="AK1280" s="107"/>
      <c r="AL1280" s="107"/>
      <c r="AM1280" s="107"/>
      <c r="AN1280" s="107"/>
      <c r="AO1280" s="107"/>
      <c r="AP1280" s="107"/>
      <c r="AQ1280" s="107"/>
      <c r="AR1280" s="107"/>
      <c r="AS1280" s="107"/>
      <c r="AT1280" s="107"/>
      <c r="AU1280" s="107"/>
      <c r="AV1280" s="107"/>
      <c r="AW1280" s="107"/>
      <c r="AX1280" s="107"/>
    </row>
    <row r="1281">
      <c r="A1281" s="107"/>
      <c r="B1281" s="524"/>
      <c r="C1281" s="107"/>
      <c r="D1281" s="107"/>
      <c r="E1281" s="107"/>
      <c r="F1281" s="107"/>
      <c r="G1281" s="107"/>
      <c r="H1281" s="107"/>
      <c r="I1281" s="107"/>
      <c r="J1281" s="107"/>
      <c r="K1281" s="107"/>
      <c r="L1281" s="107"/>
      <c r="M1281" s="107"/>
      <c r="N1281" s="107"/>
      <c r="O1281" s="107"/>
      <c r="P1281" s="107"/>
      <c r="Q1281" s="107"/>
      <c r="R1281" s="107"/>
      <c r="S1281" s="107"/>
      <c r="T1281" s="107"/>
      <c r="U1281" s="107"/>
      <c r="V1281" s="107"/>
      <c r="W1281" s="107"/>
      <c r="X1281" s="107"/>
      <c r="Y1281" s="107"/>
      <c r="Z1281" s="107"/>
      <c r="AA1281" s="107"/>
      <c r="AB1281" s="107"/>
      <c r="AC1281" s="107"/>
      <c r="AD1281" s="107"/>
      <c r="AE1281" s="107"/>
      <c r="AF1281" s="107"/>
      <c r="AG1281" s="107"/>
      <c r="AH1281" s="107"/>
      <c r="AI1281" s="107"/>
      <c r="AJ1281" s="107"/>
      <c r="AK1281" s="107"/>
      <c r="AL1281" s="107"/>
      <c r="AM1281" s="107"/>
      <c r="AN1281" s="107"/>
      <c r="AO1281" s="107"/>
      <c r="AP1281" s="107"/>
      <c r="AQ1281" s="107"/>
      <c r="AR1281" s="107"/>
      <c r="AS1281" s="107"/>
      <c r="AT1281" s="107"/>
      <c r="AU1281" s="107"/>
      <c r="AV1281" s="107"/>
      <c r="AW1281" s="107"/>
      <c r="AX1281" s="107"/>
    </row>
    <row r="1282">
      <c r="A1282" s="107"/>
      <c r="B1282" s="524"/>
      <c r="C1282" s="107"/>
      <c r="D1282" s="107"/>
      <c r="E1282" s="107"/>
      <c r="F1282" s="107"/>
      <c r="G1282" s="107"/>
      <c r="H1282" s="107"/>
      <c r="I1282" s="107"/>
      <c r="J1282" s="107"/>
      <c r="K1282" s="107"/>
      <c r="L1282" s="107"/>
      <c r="M1282" s="107"/>
      <c r="N1282" s="107"/>
      <c r="O1282" s="107"/>
      <c r="P1282" s="107"/>
      <c r="Q1282" s="107"/>
      <c r="R1282" s="107"/>
      <c r="S1282" s="107"/>
      <c r="T1282" s="107"/>
      <c r="U1282" s="107"/>
      <c r="V1282" s="107"/>
      <c r="W1282" s="107"/>
      <c r="X1282" s="107"/>
      <c r="Y1282" s="107"/>
      <c r="Z1282" s="107"/>
      <c r="AA1282" s="107"/>
      <c r="AB1282" s="107"/>
      <c r="AC1282" s="107"/>
      <c r="AD1282" s="107"/>
      <c r="AE1282" s="107"/>
      <c r="AF1282" s="107"/>
      <c r="AG1282" s="107"/>
      <c r="AH1282" s="107"/>
      <c r="AI1282" s="107"/>
      <c r="AJ1282" s="107"/>
      <c r="AK1282" s="107"/>
      <c r="AL1282" s="107"/>
      <c r="AM1282" s="107"/>
      <c r="AN1282" s="107"/>
      <c r="AO1282" s="107"/>
      <c r="AP1282" s="107"/>
      <c r="AQ1282" s="107"/>
      <c r="AR1282" s="107"/>
      <c r="AS1282" s="107"/>
      <c r="AT1282" s="107"/>
      <c r="AU1282" s="107"/>
      <c r="AV1282" s="107"/>
      <c r="AW1282" s="107"/>
      <c r="AX1282" s="107"/>
    </row>
    <row r="1283">
      <c r="A1283" s="107"/>
      <c r="B1283" s="524"/>
      <c r="C1283" s="107"/>
      <c r="D1283" s="107"/>
      <c r="E1283" s="107"/>
      <c r="F1283" s="107"/>
      <c r="G1283" s="107"/>
      <c r="H1283" s="107"/>
      <c r="I1283" s="107"/>
      <c r="J1283" s="107"/>
      <c r="K1283" s="107"/>
      <c r="L1283" s="107"/>
      <c r="M1283" s="107"/>
      <c r="N1283" s="107"/>
      <c r="O1283" s="107"/>
      <c r="P1283" s="107"/>
      <c r="Q1283" s="107"/>
      <c r="R1283" s="107"/>
      <c r="S1283" s="107"/>
      <c r="T1283" s="107"/>
      <c r="U1283" s="107"/>
      <c r="V1283" s="107"/>
      <c r="W1283" s="107"/>
      <c r="X1283" s="107"/>
      <c r="Y1283" s="107"/>
      <c r="Z1283" s="107"/>
      <c r="AA1283" s="107"/>
      <c r="AB1283" s="107"/>
      <c r="AC1283" s="107"/>
      <c r="AD1283" s="107"/>
      <c r="AE1283" s="107"/>
      <c r="AF1283" s="107"/>
      <c r="AG1283" s="107"/>
      <c r="AH1283" s="107"/>
      <c r="AI1283" s="107"/>
      <c r="AJ1283" s="107"/>
      <c r="AK1283" s="107"/>
      <c r="AL1283" s="107"/>
      <c r="AM1283" s="107"/>
      <c r="AN1283" s="107"/>
      <c r="AO1283" s="107"/>
      <c r="AP1283" s="107"/>
      <c r="AQ1283" s="107"/>
      <c r="AR1283" s="107"/>
      <c r="AS1283" s="107"/>
      <c r="AT1283" s="107"/>
      <c r="AU1283" s="107"/>
      <c r="AV1283" s="107"/>
      <c r="AW1283" s="107"/>
      <c r="AX1283" s="107"/>
    </row>
    <row r="1284">
      <c r="A1284" s="107"/>
      <c r="B1284" s="524"/>
      <c r="C1284" s="107"/>
      <c r="D1284" s="107"/>
      <c r="E1284" s="107"/>
      <c r="F1284" s="107"/>
      <c r="G1284" s="107"/>
      <c r="H1284" s="107"/>
      <c r="I1284" s="107"/>
      <c r="J1284" s="107"/>
      <c r="K1284" s="107"/>
      <c r="L1284" s="107"/>
      <c r="M1284" s="107"/>
      <c r="N1284" s="107"/>
      <c r="O1284" s="107"/>
      <c r="P1284" s="107"/>
      <c r="Q1284" s="107"/>
      <c r="R1284" s="107"/>
      <c r="S1284" s="107"/>
      <c r="T1284" s="107"/>
      <c r="U1284" s="107"/>
      <c r="V1284" s="107"/>
      <c r="W1284" s="107"/>
      <c r="X1284" s="107"/>
      <c r="Y1284" s="107"/>
      <c r="Z1284" s="107"/>
      <c r="AA1284" s="107"/>
      <c r="AB1284" s="107"/>
      <c r="AC1284" s="107"/>
      <c r="AD1284" s="107"/>
      <c r="AE1284" s="107"/>
      <c r="AF1284" s="107"/>
      <c r="AG1284" s="107"/>
      <c r="AH1284" s="107"/>
      <c r="AI1284" s="107"/>
      <c r="AJ1284" s="107"/>
      <c r="AK1284" s="107"/>
      <c r="AL1284" s="107"/>
      <c r="AM1284" s="107"/>
      <c r="AN1284" s="107"/>
      <c r="AO1284" s="107"/>
      <c r="AP1284" s="107"/>
      <c r="AQ1284" s="107"/>
      <c r="AR1284" s="107"/>
      <c r="AS1284" s="107"/>
      <c r="AT1284" s="107"/>
      <c r="AU1284" s="107"/>
      <c r="AV1284" s="107"/>
      <c r="AW1284" s="107"/>
      <c r="AX1284" s="107"/>
    </row>
    <row r="1285">
      <c r="A1285" s="107"/>
      <c r="B1285" s="524"/>
      <c r="C1285" s="107"/>
      <c r="D1285" s="107"/>
      <c r="E1285" s="107"/>
      <c r="F1285" s="107"/>
      <c r="G1285" s="107"/>
      <c r="H1285" s="107"/>
      <c r="I1285" s="107"/>
      <c r="J1285" s="107"/>
      <c r="K1285" s="107"/>
      <c r="L1285" s="107"/>
      <c r="M1285" s="107"/>
      <c r="N1285" s="107"/>
      <c r="O1285" s="107"/>
      <c r="P1285" s="107"/>
      <c r="Q1285" s="107"/>
      <c r="R1285" s="107"/>
      <c r="S1285" s="107"/>
      <c r="T1285" s="107"/>
      <c r="U1285" s="107"/>
      <c r="V1285" s="107"/>
      <c r="W1285" s="107"/>
      <c r="X1285" s="107"/>
      <c r="Y1285" s="107"/>
      <c r="Z1285" s="107"/>
      <c r="AA1285" s="107"/>
      <c r="AB1285" s="107"/>
      <c r="AC1285" s="107"/>
      <c r="AD1285" s="107"/>
      <c r="AE1285" s="107"/>
      <c r="AF1285" s="107"/>
      <c r="AG1285" s="107"/>
      <c r="AH1285" s="107"/>
      <c r="AI1285" s="107"/>
      <c r="AJ1285" s="107"/>
      <c r="AK1285" s="107"/>
      <c r="AL1285" s="107"/>
      <c r="AM1285" s="107"/>
      <c r="AN1285" s="107"/>
      <c r="AO1285" s="107"/>
      <c r="AP1285" s="107"/>
      <c r="AQ1285" s="107"/>
      <c r="AR1285" s="107"/>
      <c r="AS1285" s="107"/>
      <c r="AT1285" s="107"/>
      <c r="AU1285" s="107"/>
      <c r="AV1285" s="107"/>
      <c r="AW1285" s="107"/>
      <c r="AX1285" s="107"/>
    </row>
    <row r="1286">
      <c r="A1286" s="107"/>
      <c r="B1286" s="524"/>
      <c r="C1286" s="107"/>
      <c r="D1286" s="107"/>
      <c r="E1286" s="107"/>
      <c r="F1286" s="107"/>
      <c r="G1286" s="107"/>
      <c r="H1286" s="107"/>
      <c r="I1286" s="107"/>
      <c r="J1286" s="107"/>
      <c r="K1286" s="107"/>
      <c r="L1286" s="107"/>
      <c r="M1286" s="107"/>
      <c r="N1286" s="107"/>
      <c r="O1286" s="107"/>
      <c r="P1286" s="107"/>
      <c r="Q1286" s="107"/>
      <c r="R1286" s="107"/>
      <c r="S1286" s="107"/>
      <c r="T1286" s="107"/>
      <c r="U1286" s="107"/>
      <c r="V1286" s="107"/>
      <c r="W1286" s="107"/>
      <c r="X1286" s="107"/>
      <c r="Y1286" s="107"/>
      <c r="Z1286" s="107"/>
      <c r="AA1286" s="107"/>
      <c r="AB1286" s="107"/>
      <c r="AC1286" s="107"/>
      <c r="AD1286" s="107"/>
      <c r="AE1286" s="107"/>
      <c r="AF1286" s="107"/>
      <c r="AG1286" s="107"/>
      <c r="AH1286" s="107"/>
      <c r="AI1286" s="107"/>
      <c r="AJ1286" s="107"/>
      <c r="AK1286" s="107"/>
      <c r="AL1286" s="107"/>
      <c r="AM1286" s="107"/>
      <c r="AN1286" s="107"/>
      <c r="AO1286" s="107"/>
      <c r="AP1286" s="107"/>
      <c r="AQ1286" s="107"/>
      <c r="AR1286" s="107"/>
      <c r="AS1286" s="107"/>
      <c r="AT1286" s="107"/>
      <c r="AU1286" s="107"/>
      <c r="AV1286" s="107"/>
      <c r="AW1286" s="107"/>
      <c r="AX1286" s="107"/>
    </row>
    <row r="1287">
      <c r="A1287" s="107"/>
      <c r="B1287" s="524"/>
      <c r="C1287" s="107"/>
      <c r="D1287" s="107"/>
      <c r="E1287" s="107"/>
      <c r="F1287" s="107"/>
      <c r="G1287" s="107"/>
      <c r="H1287" s="107"/>
      <c r="I1287" s="107"/>
      <c r="J1287" s="107"/>
      <c r="K1287" s="107"/>
      <c r="L1287" s="107"/>
      <c r="M1287" s="107"/>
      <c r="N1287" s="107"/>
      <c r="O1287" s="107"/>
      <c r="P1287" s="107"/>
      <c r="Q1287" s="107"/>
      <c r="R1287" s="107"/>
      <c r="S1287" s="107"/>
      <c r="T1287" s="107"/>
      <c r="U1287" s="107"/>
      <c r="V1287" s="107"/>
      <c r="W1287" s="107"/>
      <c r="X1287" s="107"/>
      <c r="Y1287" s="107"/>
      <c r="Z1287" s="107"/>
      <c r="AA1287" s="107"/>
      <c r="AB1287" s="107"/>
      <c r="AC1287" s="107"/>
      <c r="AD1287" s="107"/>
      <c r="AE1287" s="107"/>
      <c r="AF1287" s="107"/>
      <c r="AG1287" s="107"/>
      <c r="AH1287" s="107"/>
      <c r="AI1287" s="107"/>
      <c r="AJ1287" s="107"/>
      <c r="AK1287" s="107"/>
      <c r="AL1287" s="107"/>
      <c r="AM1287" s="107"/>
      <c r="AN1287" s="107"/>
      <c r="AO1287" s="107"/>
      <c r="AP1287" s="107"/>
      <c r="AQ1287" s="107"/>
      <c r="AR1287" s="107"/>
      <c r="AS1287" s="107"/>
      <c r="AT1287" s="107"/>
      <c r="AU1287" s="107"/>
      <c r="AV1287" s="107"/>
      <c r="AW1287" s="107"/>
      <c r="AX1287" s="107"/>
    </row>
    <row r="1288">
      <c r="A1288" s="107"/>
      <c r="B1288" s="524"/>
      <c r="C1288" s="107"/>
      <c r="D1288" s="107"/>
      <c r="E1288" s="107"/>
      <c r="F1288" s="107"/>
      <c r="G1288" s="107"/>
      <c r="H1288" s="107"/>
      <c r="I1288" s="107"/>
      <c r="J1288" s="107"/>
      <c r="K1288" s="107"/>
      <c r="L1288" s="107"/>
      <c r="M1288" s="107"/>
      <c r="N1288" s="107"/>
      <c r="O1288" s="107"/>
      <c r="P1288" s="107"/>
      <c r="Q1288" s="107"/>
      <c r="R1288" s="107"/>
      <c r="S1288" s="107"/>
      <c r="T1288" s="107"/>
      <c r="U1288" s="107"/>
      <c r="V1288" s="107"/>
      <c r="W1288" s="107"/>
      <c r="X1288" s="107"/>
      <c r="Y1288" s="107"/>
      <c r="Z1288" s="107"/>
      <c r="AA1288" s="107"/>
      <c r="AB1288" s="107"/>
      <c r="AC1288" s="107"/>
      <c r="AD1288" s="107"/>
      <c r="AE1288" s="107"/>
      <c r="AF1288" s="107"/>
      <c r="AG1288" s="107"/>
      <c r="AH1288" s="107"/>
      <c r="AI1288" s="107"/>
      <c r="AJ1288" s="107"/>
      <c r="AK1288" s="107"/>
      <c r="AL1288" s="107"/>
      <c r="AM1288" s="107"/>
      <c r="AN1288" s="107"/>
      <c r="AO1288" s="107"/>
      <c r="AP1288" s="107"/>
      <c r="AQ1288" s="107"/>
      <c r="AR1288" s="107"/>
      <c r="AS1288" s="107"/>
      <c r="AT1288" s="107"/>
      <c r="AU1288" s="107"/>
      <c r="AV1288" s="107"/>
      <c r="AW1288" s="107"/>
      <c r="AX1288" s="107"/>
    </row>
    <row r="1289">
      <c r="A1289" s="107"/>
      <c r="B1289" s="524"/>
      <c r="C1289" s="107"/>
      <c r="D1289" s="107"/>
      <c r="E1289" s="107"/>
      <c r="F1289" s="107"/>
      <c r="G1289" s="107"/>
      <c r="H1289" s="107"/>
      <c r="I1289" s="107"/>
      <c r="J1289" s="107"/>
      <c r="K1289" s="107"/>
      <c r="L1289" s="107"/>
      <c r="M1289" s="107"/>
      <c r="N1289" s="107"/>
      <c r="O1289" s="107"/>
      <c r="P1289" s="107"/>
      <c r="Q1289" s="107"/>
      <c r="R1289" s="107"/>
      <c r="S1289" s="107"/>
      <c r="T1289" s="107"/>
      <c r="U1289" s="107"/>
      <c r="V1289" s="107"/>
      <c r="W1289" s="107"/>
      <c r="X1289" s="107"/>
      <c r="Y1289" s="107"/>
      <c r="Z1289" s="107"/>
      <c r="AA1289" s="107"/>
      <c r="AB1289" s="107"/>
      <c r="AC1289" s="107"/>
      <c r="AD1289" s="107"/>
      <c r="AE1289" s="107"/>
      <c r="AF1289" s="107"/>
      <c r="AG1289" s="107"/>
      <c r="AH1289" s="107"/>
      <c r="AI1289" s="107"/>
      <c r="AJ1289" s="107"/>
      <c r="AK1289" s="107"/>
      <c r="AL1289" s="107"/>
      <c r="AM1289" s="107"/>
      <c r="AN1289" s="107"/>
      <c r="AO1289" s="107"/>
      <c r="AP1289" s="107"/>
      <c r="AQ1289" s="107"/>
      <c r="AR1289" s="107"/>
      <c r="AS1289" s="107"/>
      <c r="AT1289" s="107"/>
      <c r="AU1289" s="107"/>
      <c r="AV1289" s="107"/>
      <c r="AW1289" s="107"/>
      <c r="AX1289" s="107"/>
    </row>
    <row r="1290">
      <c r="A1290" s="107"/>
      <c r="B1290" s="524"/>
      <c r="C1290" s="107"/>
      <c r="D1290" s="107"/>
      <c r="E1290" s="107"/>
      <c r="F1290" s="107"/>
      <c r="G1290" s="107"/>
      <c r="H1290" s="107"/>
      <c r="I1290" s="107"/>
      <c r="J1290" s="107"/>
      <c r="K1290" s="107"/>
      <c r="L1290" s="107"/>
      <c r="M1290" s="107"/>
      <c r="N1290" s="107"/>
      <c r="O1290" s="107"/>
      <c r="P1290" s="107"/>
      <c r="Q1290" s="107"/>
      <c r="R1290" s="107"/>
      <c r="S1290" s="107"/>
      <c r="T1290" s="107"/>
      <c r="U1290" s="107"/>
      <c r="V1290" s="107"/>
      <c r="W1290" s="107"/>
      <c r="X1290" s="107"/>
      <c r="Y1290" s="107"/>
      <c r="Z1290" s="107"/>
      <c r="AA1290" s="107"/>
      <c r="AB1290" s="107"/>
      <c r="AC1290" s="107"/>
      <c r="AD1290" s="107"/>
      <c r="AE1290" s="107"/>
      <c r="AF1290" s="107"/>
      <c r="AG1290" s="107"/>
      <c r="AH1290" s="107"/>
      <c r="AI1290" s="107"/>
      <c r="AJ1290" s="107"/>
      <c r="AK1290" s="107"/>
      <c r="AL1290" s="107"/>
      <c r="AM1290" s="107"/>
      <c r="AN1290" s="107"/>
      <c r="AO1290" s="107"/>
      <c r="AP1290" s="107"/>
      <c r="AQ1290" s="107"/>
      <c r="AR1290" s="107"/>
      <c r="AS1290" s="107"/>
      <c r="AT1290" s="107"/>
      <c r="AU1290" s="107"/>
      <c r="AV1290" s="107"/>
      <c r="AW1290" s="107"/>
      <c r="AX1290" s="107"/>
    </row>
    <row r="1291">
      <c r="A1291" s="107"/>
      <c r="B1291" s="524"/>
      <c r="C1291" s="107"/>
      <c r="D1291" s="107"/>
      <c r="E1291" s="107"/>
      <c r="F1291" s="107"/>
      <c r="G1291" s="107"/>
      <c r="H1291" s="107"/>
      <c r="I1291" s="107"/>
      <c r="J1291" s="107"/>
      <c r="K1291" s="107"/>
      <c r="L1291" s="107"/>
      <c r="M1291" s="107"/>
      <c r="N1291" s="107"/>
      <c r="O1291" s="107"/>
      <c r="P1291" s="107"/>
      <c r="Q1291" s="107"/>
      <c r="R1291" s="107"/>
      <c r="S1291" s="107"/>
      <c r="T1291" s="107"/>
      <c r="U1291" s="107"/>
      <c r="V1291" s="107"/>
      <c r="W1291" s="107"/>
      <c r="X1291" s="107"/>
      <c r="Y1291" s="107"/>
      <c r="Z1291" s="107"/>
      <c r="AA1291" s="107"/>
      <c r="AB1291" s="107"/>
      <c r="AC1291" s="107"/>
      <c r="AD1291" s="107"/>
      <c r="AE1291" s="107"/>
      <c r="AF1291" s="107"/>
      <c r="AG1291" s="107"/>
      <c r="AH1291" s="107"/>
      <c r="AI1291" s="107"/>
      <c r="AJ1291" s="107"/>
      <c r="AK1291" s="107"/>
      <c r="AL1291" s="107"/>
      <c r="AM1291" s="107"/>
      <c r="AN1291" s="107"/>
      <c r="AO1291" s="107"/>
      <c r="AP1291" s="107"/>
      <c r="AQ1291" s="107"/>
      <c r="AR1291" s="107"/>
      <c r="AS1291" s="107"/>
      <c r="AT1291" s="107"/>
      <c r="AU1291" s="107"/>
      <c r="AV1291" s="107"/>
      <c r="AW1291" s="107"/>
      <c r="AX1291" s="107"/>
    </row>
    <row r="1292">
      <c r="A1292" s="107"/>
      <c r="B1292" s="524"/>
      <c r="C1292" s="107"/>
      <c r="D1292" s="107"/>
      <c r="E1292" s="107"/>
      <c r="F1292" s="107"/>
      <c r="G1292" s="107"/>
      <c r="H1292" s="107"/>
      <c r="I1292" s="107"/>
      <c r="J1292" s="107"/>
      <c r="K1292" s="107"/>
      <c r="L1292" s="107"/>
      <c r="M1292" s="107"/>
      <c r="N1292" s="107"/>
      <c r="O1292" s="107"/>
      <c r="P1292" s="107"/>
      <c r="Q1292" s="107"/>
      <c r="R1292" s="107"/>
      <c r="S1292" s="107"/>
      <c r="T1292" s="107"/>
      <c r="U1292" s="107"/>
      <c r="V1292" s="107"/>
      <c r="W1292" s="107"/>
      <c r="X1292" s="107"/>
      <c r="Y1292" s="107"/>
      <c r="Z1292" s="107"/>
      <c r="AA1292" s="107"/>
      <c r="AB1292" s="107"/>
      <c r="AC1292" s="107"/>
      <c r="AD1292" s="107"/>
      <c r="AE1292" s="107"/>
      <c r="AF1292" s="107"/>
      <c r="AG1292" s="107"/>
      <c r="AH1292" s="107"/>
      <c r="AI1292" s="107"/>
      <c r="AJ1292" s="107"/>
      <c r="AK1292" s="107"/>
      <c r="AL1292" s="107"/>
      <c r="AM1292" s="107"/>
      <c r="AN1292" s="107"/>
      <c r="AO1292" s="107"/>
      <c r="AP1292" s="107"/>
      <c r="AQ1292" s="107"/>
      <c r="AR1292" s="107"/>
      <c r="AS1292" s="107"/>
      <c r="AT1292" s="107"/>
      <c r="AU1292" s="107"/>
      <c r="AV1292" s="107"/>
      <c r="AW1292" s="107"/>
      <c r="AX1292" s="107"/>
    </row>
    <row r="1293">
      <c r="A1293" s="107"/>
      <c r="B1293" s="524"/>
      <c r="C1293" s="107"/>
      <c r="D1293" s="107"/>
      <c r="E1293" s="107"/>
      <c r="F1293" s="107"/>
      <c r="G1293" s="107"/>
      <c r="H1293" s="107"/>
      <c r="I1293" s="107"/>
      <c r="J1293" s="107"/>
      <c r="K1293" s="107"/>
      <c r="L1293" s="107"/>
      <c r="M1293" s="107"/>
      <c r="N1293" s="107"/>
      <c r="O1293" s="107"/>
      <c r="P1293" s="107"/>
      <c r="Q1293" s="107"/>
      <c r="R1293" s="107"/>
      <c r="S1293" s="107"/>
      <c r="T1293" s="107"/>
      <c r="U1293" s="107"/>
      <c r="V1293" s="107"/>
      <c r="W1293" s="107"/>
      <c r="X1293" s="107"/>
      <c r="Y1293" s="107"/>
      <c r="Z1293" s="107"/>
      <c r="AA1293" s="107"/>
      <c r="AB1293" s="107"/>
      <c r="AC1293" s="107"/>
      <c r="AD1293" s="107"/>
      <c r="AE1293" s="107"/>
      <c r="AF1293" s="107"/>
      <c r="AG1293" s="107"/>
      <c r="AH1293" s="107"/>
      <c r="AI1293" s="107"/>
      <c r="AJ1293" s="107"/>
      <c r="AK1293" s="107"/>
      <c r="AL1293" s="107"/>
      <c r="AM1293" s="107"/>
      <c r="AN1293" s="107"/>
      <c r="AO1293" s="107"/>
      <c r="AP1293" s="107"/>
      <c r="AQ1293" s="107"/>
      <c r="AR1293" s="107"/>
      <c r="AS1293" s="107"/>
      <c r="AT1293" s="107"/>
      <c r="AU1293" s="107"/>
      <c r="AV1293" s="107"/>
      <c r="AW1293" s="107"/>
      <c r="AX1293" s="107"/>
    </row>
    <row r="1294">
      <c r="A1294" s="107"/>
      <c r="B1294" s="524"/>
      <c r="C1294" s="107"/>
      <c r="D1294" s="107"/>
      <c r="E1294" s="107"/>
      <c r="F1294" s="107"/>
      <c r="G1294" s="107"/>
      <c r="H1294" s="107"/>
      <c r="I1294" s="107"/>
      <c r="J1294" s="107"/>
      <c r="K1294" s="107"/>
      <c r="L1294" s="107"/>
      <c r="M1294" s="107"/>
      <c r="N1294" s="107"/>
      <c r="O1294" s="107"/>
      <c r="P1294" s="107"/>
      <c r="Q1294" s="107"/>
      <c r="R1294" s="107"/>
      <c r="S1294" s="107"/>
      <c r="T1294" s="107"/>
      <c r="U1294" s="107"/>
      <c r="V1294" s="107"/>
      <c r="W1294" s="107"/>
      <c r="X1294" s="107"/>
      <c r="Y1294" s="107"/>
      <c r="Z1294" s="107"/>
      <c r="AA1294" s="107"/>
      <c r="AB1294" s="107"/>
      <c r="AC1294" s="107"/>
      <c r="AD1294" s="107"/>
      <c r="AE1294" s="107"/>
      <c r="AF1294" s="107"/>
      <c r="AG1294" s="107"/>
      <c r="AH1294" s="107"/>
      <c r="AI1294" s="107"/>
      <c r="AJ1294" s="107"/>
      <c r="AK1294" s="107"/>
      <c r="AL1294" s="107"/>
      <c r="AM1294" s="107"/>
      <c r="AN1294" s="107"/>
      <c r="AO1294" s="107"/>
      <c r="AP1294" s="107"/>
      <c r="AQ1294" s="107"/>
      <c r="AR1294" s="107"/>
      <c r="AS1294" s="107"/>
      <c r="AT1294" s="107"/>
      <c r="AU1294" s="107"/>
      <c r="AV1294" s="107"/>
      <c r="AW1294" s="107"/>
      <c r="AX1294" s="107"/>
    </row>
    <row r="1295">
      <c r="A1295" s="107"/>
      <c r="B1295" s="524"/>
      <c r="C1295" s="107"/>
      <c r="D1295" s="107"/>
      <c r="E1295" s="107"/>
      <c r="F1295" s="107"/>
      <c r="G1295" s="107"/>
      <c r="H1295" s="107"/>
      <c r="I1295" s="107"/>
      <c r="J1295" s="107"/>
      <c r="K1295" s="107"/>
      <c r="L1295" s="107"/>
      <c r="M1295" s="107"/>
      <c r="N1295" s="107"/>
      <c r="O1295" s="107"/>
      <c r="P1295" s="107"/>
      <c r="Q1295" s="107"/>
      <c r="R1295" s="107"/>
      <c r="S1295" s="107"/>
      <c r="T1295" s="107"/>
      <c r="U1295" s="107"/>
      <c r="V1295" s="107"/>
      <c r="W1295" s="107"/>
      <c r="X1295" s="107"/>
      <c r="Y1295" s="107"/>
      <c r="Z1295" s="107"/>
      <c r="AA1295" s="107"/>
      <c r="AB1295" s="107"/>
      <c r="AC1295" s="107"/>
      <c r="AD1295" s="107"/>
      <c r="AE1295" s="107"/>
      <c r="AF1295" s="107"/>
      <c r="AG1295" s="107"/>
      <c r="AH1295" s="107"/>
      <c r="AI1295" s="107"/>
      <c r="AJ1295" s="107"/>
      <c r="AK1295" s="107"/>
      <c r="AL1295" s="107"/>
      <c r="AM1295" s="107"/>
      <c r="AN1295" s="107"/>
      <c r="AO1295" s="107"/>
      <c r="AP1295" s="107"/>
      <c r="AQ1295" s="107"/>
      <c r="AR1295" s="107"/>
      <c r="AS1295" s="107"/>
      <c r="AT1295" s="107"/>
      <c r="AU1295" s="107"/>
      <c r="AV1295" s="107"/>
      <c r="AW1295" s="107"/>
      <c r="AX1295" s="107"/>
    </row>
    <row r="1296">
      <c r="A1296" s="107"/>
      <c r="B1296" s="524"/>
      <c r="C1296" s="107"/>
      <c r="D1296" s="107"/>
      <c r="E1296" s="107"/>
      <c r="F1296" s="107"/>
      <c r="G1296" s="107"/>
      <c r="H1296" s="107"/>
      <c r="I1296" s="107"/>
      <c r="J1296" s="107"/>
      <c r="K1296" s="107"/>
      <c r="L1296" s="107"/>
      <c r="M1296" s="107"/>
      <c r="N1296" s="107"/>
      <c r="O1296" s="107"/>
      <c r="P1296" s="107"/>
      <c r="Q1296" s="107"/>
      <c r="R1296" s="107"/>
      <c r="S1296" s="107"/>
      <c r="T1296" s="107"/>
      <c r="U1296" s="107"/>
      <c r="V1296" s="107"/>
      <c r="W1296" s="107"/>
      <c r="X1296" s="107"/>
      <c r="Y1296" s="107"/>
      <c r="Z1296" s="107"/>
      <c r="AA1296" s="107"/>
      <c r="AB1296" s="107"/>
      <c r="AC1296" s="107"/>
      <c r="AD1296" s="107"/>
      <c r="AE1296" s="107"/>
      <c r="AF1296" s="107"/>
      <c r="AG1296" s="107"/>
      <c r="AH1296" s="107"/>
      <c r="AI1296" s="107"/>
      <c r="AJ1296" s="107"/>
      <c r="AK1296" s="107"/>
      <c r="AL1296" s="107"/>
      <c r="AM1296" s="107"/>
      <c r="AN1296" s="107"/>
      <c r="AO1296" s="107"/>
      <c r="AP1296" s="107"/>
      <c r="AQ1296" s="107"/>
      <c r="AR1296" s="107"/>
      <c r="AS1296" s="107"/>
      <c r="AT1296" s="107"/>
      <c r="AU1296" s="107"/>
      <c r="AV1296" s="107"/>
      <c r="AW1296" s="107"/>
      <c r="AX1296" s="107"/>
    </row>
    <row r="1297">
      <c r="A1297" s="107"/>
      <c r="B1297" s="524"/>
      <c r="C1297" s="107"/>
      <c r="D1297" s="107"/>
      <c r="E1297" s="107"/>
      <c r="F1297" s="107"/>
      <c r="G1297" s="107"/>
      <c r="H1297" s="107"/>
      <c r="I1297" s="107"/>
      <c r="J1297" s="107"/>
      <c r="K1297" s="107"/>
      <c r="L1297" s="107"/>
      <c r="M1297" s="107"/>
      <c r="N1297" s="107"/>
      <c r="O1297" s="107"/>
      <c r="P1297" s="107"/>
      <c r="Q1297" s="107"/>
      <c r="R1297" s="107"/>
      <c r="S1297" s="107"/>
      <c r="T1297" s="107"/>
      <c r="U1297" s="107"/>
      <c r="V1297" s="107"/>
      <c r="W1297" s="107"/>
      <c r="X1297" s="107"/>
      <c r="Y1297" s="107"/>
      <c r="Z1297" s="107"/>
      <c r="AA1297" s="107"/>
      <c r="AB1297" s="107"/>
      <c r="AC1297" s="107"/>
      <c r="AD1297" s="107"/>
      <c r="AE1297" s="107"/>
      <c r="AF1297" s="107"/>
      <c r="AG1297" s="107"/>
      <c r="AH1297" s="107"/>
      <c r="AI1297" s="107"/>
      <c r="AJ1297" s="107"/>
      <c r="AK1297" s="107"/>
      <c r="AL1297" s="107"/>
      <c r="AM1297" s="107"/>
      <c r="AN1297" s="107"/>
      <c r="AO1297" s="107"/>
      <c r="AP1297" s="107"/>
      <c r="AQ1297" s="107"/>
      <c r="AR1297" s="107"/>
      <c r="AS1297" s="107"/>
      <c r="AT1297" s="107"/>
      <c r="AU1297" s="107"/>
      <c r="AV1297" s="107"/>
      <c r="AW1297" s="107"/>
      <c r="AX1297" s="107"/>
    </row>
    <row r="1298">
      <c r="A1298" s="107"/>
      <c r="B1298" s="524"/>
      <c r="C1298" s="107"/>
      <c r="D1298" s="107"/>
      <c r="E1298" s="107"/>
      <c r="F1298" s="107"/>
      <c r="G1298" s="107"/>
      <c r="H1298" s="107"/>
      <c r="I1298" s="107"/>
      <c r="J1298" s="107"/>
      <c r="K1298" s="107"/>
      <c r="L1298" s="107"/>
      <c r="M1298" s="107"/>
      <c r="N1298" s="107"/>
      <c r="O1298" s="107"/>
      <c r="P1298" s="107"/>
      <c r="Q1298" s="107"/>
      <c r="R1298" s="107"/>
      <c r="S1298" s="107"/>
      <c r="T1298" s="107"/>
      <c r="U1298" s="107"/>
      <c r="V1298" s="107"/>
      <c r="W1298" s="107"/>
      <c r="X1298" s="107"/>
      <c r="Y1298" s="107"/>
      <c r="Z1298" s="107"/>
      <c r="AA1298" s="107"/>
      <c r="AB1298" s="107"/>
      <c r="AC1298" s="107"/>
      <c r="AD1298" s="107"/>
      <c r="AE1298" s="107"/>
      <c r="AF1298" s="107"/>
      <c r="AG1298" s="107"/>
      <c r="AH1298" s="107"/>
      <c r="AI1298" s="107"/>
      <c r="AJ1298" s="107"/>
      <c r="AK1298" s="107"/>
      <c r="AL1298" s="107"/>
      <c r="AM1298" s="107"/>
      <c r="AN1298" s="107"/>
      <c r="AO1298" s="107"/>
      <c r="AP1298" s="107"/>
      <c r="AQ1298" s="107"/>
      <c r="AR1298" s="107"/>
      <c r="AS1298" s="107"/>
      <c r="AT1298" s="107"/>
      <c r="AU1298" s="107"/>
      <c r="AV1298" s="107"/>
      <c r="AW1298" s="107"/>
      <c r="AX1298" s="107"/>
    </row>
    <row r="1299">
      <c r="A1299" s="107"/>
      <c r="B1299" s="524"/>
      <c r="C1299" s="107"/>
      <c r="D1299" s="107"/>
      <c r="E1299" s="107"/>
      <c r="F1299" s="107"/>
      <c r="G1299" s="107"/>
      <c r="H1299" s="107"/>
      <c r="I1299" s="107"/>
      <c r="J1299" s="107"/>
      <c r="K1299" s="107"/>
      <c r="L1299" s="107"/>
      <c r="M1299" s="107"/>
      <c r="N1299" s="107"/>
      <c r="O1299" s="107"/>
      <c r="P1299" s="107"/>
      <c r="Q1299" s="107"/>
      <c r="R1299" s="107"/>
      <c r="S1299" s="107"/>
      <c r="T1299" s="107"/>
      <c r="U1299" s="107"/>
      <c r="V1299" s="107"/>
      <c r="W1299" s="107"/>
      <c r="X1299" s="107"/>
      <c r="Y1299" s="107"/>
      <c r="Z1299" s="107"/>
      <c r="AA1299" s="107"/>
      <c r="AB1299" s="107"/>
      <c r="AC1299" s="107"/>
      <c r="AD1299" s="107"/>
      <c r="AE1299" s="107"/>
      <c r="AF1299" s="107"/>
      <c r="AG1299" s="107"/>
      <c r="AH1299" s="107"/>
      <c r="AI1299" s="107"/>
      <c r="AJ1299" s="107"/>
      <c r="AK1299" s="107"/>
      <c r="AL1299" s="107"/>
      <c r="AM1299" s="107"/>
      <c r="AN1299" s="107"/>
      <c r="AO1299" s="107"/>
      <c r="AP1299" s="107"/>
      <c r="AQ1299" s="107"/>
      <c r="AR1299" s="107"/>
      <c r="AS1299" s="107"/>
      <c r="AT1299" s="107"/>
      <c r="AU1299" s="107"/>
      <c r="AV1299" s="107"/>
      <c r="AW1299" s="107"/>
      <c r="AX1299" s="107"/>
    </row>
    <row r="1300">
      <c r="A1300" s="107"/>
      <c r="B1300" s="524"/>
      <c r="C1300" s="107"/>
      <c r="D1300" s="107"/>
      <c r="E1300" s="107"/>
      <c r="F1300" s="107"/>
      <c r="G1300" s="107"/>
      <c r="H1300" s="107"/>
      <c r="I1300" s="107"/>
      <c r="J1300" s="107"/>
      <c r="K1300" s="107"/>
      <c r="L1300" s="107"/>
      <c r="M1300" s="107"/>
      <c r="N1300" s="107"/>
      <c r="O1300" s="107"/>
      <c r="P1300" s="107"/>
      <c r="Q1300" s="107"/>
      <c r="R1300" s="107"/>
      <c r="S1300" s="107"/>
      <c r="T1300" s="107"/>
      <c r="U1300" s="107"/>
      <c r="V1300" s="107"/>
      <c r="W1300" s="107"/>
      <c r="X1300" s="107"/>
      <c r="Y1300" s="107"/>
      <c r="Z1300" s="107"/>
      <c r="AA1300" s="107"/>
      <c r="AB1300" s="107"/>
      <c r="AC1300" s="107"/>
      <c r="AD1300" s="107"/>
      <c r="AE1300" s="107"/>
      <c r="AF1300" s="107"/>
      <c r="AG1300" s="107"/>
      <c r="AH1300" s="107"/>
      <c r="AI1300" s="107"/>
      <c r="AJ1300" s="107"/>
      <c r="AK1300" s="107"/>
      <c r="AL1300" s="107"/>
      <c r="AM1300" s="107"/>
      <c r="AN1300" s="107"/>
      <c r="AO1300" s="107"/>
      <c r="AP1300" s="107"/>
      <c r="AQ1300" s="107"/>
      <c r="AR1300" s="107"/>
      <c r="AS1300" s="107"/>
      <c r="AT1300" s="107"/>
      <c r="AU1300" s="107"/>
      <c r="AV1300" s="107"/>
      <c r="AW1300" s="107"/>
      <c r="AX1300" s="107"/>
    </row>
    <row r="1301">
      <c r="A1301" s="107"/>
      <c r="B1301" s="524"/>
      <c r="C1301" s="107"/>
      <c r="D1301" s="107"/>
      <c r="E1301" s="107"/>
      <c r="F1301" s="107"/>
      <c r="G1301" s="107"/>
      <c r="H1301" s="107"/>
      <c r="I1301" s="107"/>
      <c r="J1301" s="107"/>
      <c r="K1301" s="107"/>
      <c r="L1301" s="107"/>
      <c r="M1301" s="107"/>
      <c r="N1301" s="107"/>
      <c r="O1301" s="107"/>
      <c r="P1301" s="107"/>
      <c r="Q1301" s="107"/>
      <c r="R1301" s="107"/>
      <c r="S1301" s="107"/>
      <c r="T1301" s="107"/>
      <c r="U1301" s="107"/>
      <c r="V1301" s="107"/>
      <c r="W1301" s="107"/>
      <c r="X1301" s="107"/>
      <c r="Y1301" s="107"/>
      <c r="Z1301" s="107"/>
      <c r="AA1301" s="107"/>
      <c r="AB1301" s="107"/>
      <c r="AC1301" s="107"/>
      <c r="AD1301" s="107"/>
      <c r="AE1301" s="107"/>
      <c r="AF1301" s="107"/>
      <c r="AG1301" s="107"/>
      <c r="AH1301" s="107"/>
      <c r="AI1301" s="107"/>
      <c r="AJ1301" s="107"/>
      <c r="AK1301" s="107"/>
      <c r="AL1301" s="107"/>
      <c r="AM1301" s="107"/>
      <c r="AN1301" s="107"/>
      <c r="AO1301" s="107"/>
      <c r="AP1301" s="107"/>
      <c r="AQ1301" s="107"/>
      <c r="AR1301" s="107"/>
      <c r="AS1301" s="107"/>
      <c r="AT1301" s="107"/>
      <c r="AU1301" s="107"/>
      <c r="AV1301" s="107"/>
      <c r="AW1301" s="107"/>
      <c r="AX1301" s="107"/>
    </row>
    <row r="1302">
      <c r="A1302" s="107"/>
      <c r="B1302" s="524"/>
      <c r="C1302" s="107"/>
      <c r="D1302" s="107"/>
      <c r="E1302" s="107"/>
      <c r="F1302" s="107"/>
      <c r="G1302" s="107"/>
      <c r="H1302" s="107"/>
      <c r="I1302" s="107"/>
      <c r="J1302" s="107"/>
      <c r="K1302" s="107"/>
      <c r="L1302" s="107"/>
      <c r="M1302" s="107"/>
      <c r="N1302" s="107"/>
      <c r="O1302" s="107"/>
      <c r="P1302" s="107"/>
      <c r="Q1302" s="107"/>
      <c r="R1302" s="107"/>
      <c r="S1302" s="107"/>
      <c r="T1302" s="107"/>
      <c r="U1302" s="107"/>
      <c r="V1302" s="107"/>
      <c r="W1302" s="107"/>
      <c r="X1302" s="107"/>
      <c r="Y1302" s="107"/>
      <c r="Z1302" s="107"/>
      <c r="AA1302" s="107"/>
      <c r="AB1302" s="107"/>
      <c r="AC1302" s="107"/>
      <c r="AD1302" s="107"/>
      <c r="AE1302" s="107"/>
      <c r="AF1302" s="107"/>
      <c r="AG1302" s="107"/>
      <c r="AH1302" s="107"/>
      <c r="AI1302" s="107"/>
      <c r="AJ1302" s="107"/>
      <c r="AK1302" s="107"/>
      <c r="AL1302" s="107"/>
      <c r="AM1302" s="107"/>
      <c r="AN1302" s="107"/>
      <c r="AO1302" s="107"/>
      <c r="AP1302" s="107"/>
      <c r="AQ1302" s="107"/>
      <c r="AR1302" s="107"/>
      <c r="AS1302" s="107"/>
      <c r="AT1302" s="107"/>
      <c r="AU1302" s="107"/>
      <c r="AV1302" s="107"/>
      <c r="AW1302" s="107"/>
      <c r="AX1302" s="107"/>
    </row>
    <row r="1303">
      <c r="A1303" s="107"/>
      <c r="B1303" s="524"/>
      <c r="C1303" s="107"/>
      <c r="D1303" s="107"/>
      <c r="E1303" s="107"/>
      <c r="F1303" s="107"/>
      <c r="G1303" s="107"/>
      <c r="H1303" s="107"/>
      <c r="I1303" s="107"/>
      <c r="J1303" s="107"/>
      <c r="K1303" s="107"/>
      <c r="L1303" s="107"/>
      <c r="M1303" s="107"/>
      <c r="N1303" s="107"/>
      <c r="O1303" s="107"/>
      <c r="P1303" s="107"/>
      <c r="Q1303" s="107"/>
      <c r="R1303" s="107"/>
      <c r="S1303" s="107"/>
      <c r="T1303" s="107"/>
      <c r="U1303" s="107"/>
      <c r="V1303" s="107"/>
      <c r="W1303" s="107"/>
      <c r="X1303" s="107"/>
      <c r="Y1303" s="107"/>
      <c r="Z1303" s="107"/>
      <c r="AA1303" s="107"/>
      <c r="AB1303" s="107"/>
      <c r="AC1303" s="107"/>
      <c r="AD1303" s="107"/>
      <c r="AE1303" s="107"/>
      <c r="AF1303" s="107"/>
      <c r="AG1303" s="107"/>
      <c r="AH1303" s="107"/>
      <c r="AI1303" s="107"/>
      <c r="AJ1303" s="107"/>
      <c r="AK1303" s="107"/>
      <c r="AL1303" s="107"/>
      <c r="AM1303" s="107"/>
      <c r="AN1303" s="107"/>
      <c r="AO1303" s="107"/>
      <c r="AP1303" s="107"/>
      <c r="AQ1303" s="107"/>
      <c r="AR1303" s="107"/>
      <c r="AS1303" s="107"/>
      <c r="AT1303" s="107"/>
      <c r="AU1303" s="107"/>
      <c r="AV1303" s="107"/>
      <c r="AW1303" s="107"/>
      <c r="AX1303" s="107"/>
    </row>
    <row r="1304">
      <c r="A1304" s="107"/>
      <c r="B1304" s="524"/>
      <c r="C1304" s="107"/>
      <c r="D1304" s="107"/>
      <c r="E1304" s="107"/>
      <c r="F1304" s="107"/>
      <c r="G1304" s="107"/>
      <c r="H1304" s="107"/>
      <c r="I1304" s="107"/>
      <c r="J1304" s="107"/>
      <c r="K1304" s="107"/>
      <c r="L1304" s="107"/>
      <c r="M1304" s="107"/>
      <c r="N1304" s="107"/>
      <c r="O1304" s="107"/>
      <c r="P1304" s="107"/>
      <c r="Q1304" s="107"/>
      <c r="R1304" s="107"/>
      <c r="S1304" s="107"/>
      <c r="T1304" s="107"/>
      <c r="U1304" s="107"/>
      <c r="V1304" s="107"/>
      <c r="W1304" s="107"/>
      <c r="X1304" s="107"/>
      <c r="Y1304" s="107"/>
      <c r="Z1304" s="107"/>
      <c r="AA1304" s="107"/>
      <c r="AB1304" s="107"/>
      <c r="AC1304" s="107"/>
      <c r="AD1304" s="107"/>
      <c r="AE1304" s="107"/>
      <c r="AF1304" s="107"/>
      <c r="AG1304" s="107"/>
      <c r="AH1304" s="107"/>
      <c r="AI1304" s="107"/>
      <c r="AJ1304" s="107"/>
      <c r="AK1304" s="107"/>
      <c r="AL1304" s="107"/>
      <c r="AM1304" s="107"/>
      <c r="AN1304" s="107"/>
      <c r="AO1304" s="107"/>
      <c r="AP1304" s="107"/>
      <c r="AQ1304" s="107"/>
      <c r="AR1304" s="107"/>
      <c r="AS1304" s="107"/>
      <c r="AT1304" s="107"/>
      <c r="AU1304" s="107"/>
      <c r="AV1304" s="107"/>
      <c r="AW1304" s="107"/>
      <c r="AX1304" s="107"/>
    </row>
    <row r="1305">
      <c r="A1305" s="107"/>
      <c r="B1305" s="524"/>
      <c r="C1305" s="107"/>
      <c r="D1305" s="107"/>
      <c r="E1305" s="107"/>
      <c r="F1305" s="107"/>
      <c r="G1305" s="107"/>
      <c r="H1305" s="107"/>
      <c r="I1305" s="107"/>
      <c r="J1305" s="107"/>
      <c r="K1305" s="107"/>
      <c r="L1305" s="107"/>
      <c r="M1305" s="107"/>
      <c r="N1305" s="107"/>
      <c r="O1305" s="107"/>
      <c r="P1305" s="107"/>
      <c r="Q1305" s="107"/>
      <c r="R1305" s="107"/>
      <c r="S1305" s="107"/>
      <c r="T1305" s="107"/>
      <c r="U1305" s="107"/>
      <c r="V1305" s="107"/>
      <c r="W1305" s="107"/>
      <c r="X1305" s="107"/>
      <c r="Y1305" s="107"/>
      <c r="Z1305" s="107"/>
      <c r="AA1305" s="107"/>
      <c r="AB1305" s="107"/>
      <c r="AC1305" s="107"/>
      <c r="AD1305" s="107"/>
      <c r="AE1305" s="107"/>
      <c r="AF1305" s="107"/>
      <c r="AG1305" s="107"/>
      <c r="AH1305" s="107"/>
      <c r="AI1305" s="107"/>
      <c r="AJ1305" s="107"/>
      <c r="AK1305" s="107"/>
      <c r="AL1305" s="107"/>
      <c r="AM1305" s="107"/>
      <c r="AN1305" s="107"/>
      <c r="AO1305" s="107"/>
      <c r="AP1305" s="107"/>
      <c r="AQ1305" s="107"/>
      <c r="AR1305" s="107"/>
      <c r="AS1305" s="107"/>
      <c r="AT1305" s="107"/>
      <c r="AU1305" s="107"/>
      <c r="AV1305" s="107"/>
      <c r="AW1305" s="107"/>
      <c r="AX1305" s="107"/>
    </row>
    <row r="1306">
      <c r="A1306" s="107"/>
      <c r="B1306" s="524"/>
      <c r="C1306" s="107"/>
      <c r="D1306" s="107"/>
      <c r="E1306" s="107"/>
      <c r="F1306" s="107"/>
      <c r="G1306" s="107"/>
      <c r="H1306" s="107"/>
      <c r="I1306" s="107"/>
      <c r="J1306" s="107"/>
      <c r="K1306" s="107"/>
      <c r="L1306" s="107"/>
      <c r="M1306" s="107"/>
      <c r="N1306" s="107"/>
      <c r="O1306" s="107"/>
      <c r="P1306" s="107"/>
      <c r="Q1306" s="107"/>
      <c r="R1306" s="107"/>
      <c r="S1306" s="107"/>
      <c r="T1306" s="107"/>
      <c r="U1306" s="107"/>
      <c r="V1306" s="107"/>
      <c r="W1306" s="107"/>
      <c r="X1306" s="107"/>
      <c r="Y1306" s="107"/>
      <c r="Z1306" s="107"/>
      <c r="AA1306" s="107"/>
      <c r="AB1306" s="107"/>
      <c r="AC1306" s="107"/>
      <c r="AD1306" s="107"/>
      <c r="AE1306" s="107"/>
      <c r="AF1306" s="107"/>
      <c r="AG1306" s="107"/>
      <c r="AH1306" s="107"/>
      <c r="AI1306" s="107"/>
      <c r="AJ1306" s="107"/>
      <c r="AK1306" s="107"/>
      <c r="AL1306" s="107"/>
      <c r="AM1306" s="107"/>
      <c r="AN1306" s="107"/>
      <c r="AO1306" s="107"/>
      <c r="AP1306" s="107"/>
      <c r="AQ1306" s="107"/>
      <c r="AR1306" s="107"/>
      <c r="AS1306" s="107"/>
      <c r="AT1306" s="107"/>
      <c r="AU1306" s="107"/>
      <c r="AV1306" s="107"/>
      <c r="AW1306" s="107"/>
      <c r="AX1306" s="107"/>
    </row>
    <row r="1307">
      <c r="A1307" s="107"/>
      <c r="B1307" s="524"/>
      <c r="C1307" s="107"/>
      <c r="D1307" s="107"/>
      <c r="E1307" s="107"/>
      <c r="F1307" s="107"/>
      <c r="G1307" s="107"/>
      <c r="H1307" s="107"/>
      <c r="I1307" s="107"/>
      <c r="J1307" s="107"/>
      <c r="K1307" s="107"/>
      <c r="L1307" s="107"/>
      <c r="M1307" s="107"/>
      <c r="N1307" s="107"/>
      <c r="O1307" s="107"/>
      <c r="P1307" s="107"/>
      <c r="Q1307" s="107"/>
      <c r="R1307" s="107"/>
      <c r="S1307" s="107"/>
      <c r="T1307" s="107"/>
      <c r="U1307" s="107"/>
      <c r="V1307" s="107"/>
      <c r="W1307" s="107"/>
      <c r="X1307" s="107"/>
      <c r="Y1307" s="107"/>
      <c r="Z1307" s="107"/>
      <c r="AA1307" s="107"/>
      <c r="AB1307" s="107"/>
      <c r="AC1307" s="107"/>
      <c r="AD1307" s="107"/>
      <c r="AE1307" s="107"/>
      <c r="AF1307" s="107"/>
      <c r="AG1307" s="107"/>
      <c r="AH1307" s="107"/>
      <c r="AI1307" s="107"/>
      <c r="AJ1307" s="107"/>
      <c r="AK1307" s="107"/>
      <c r="AL1307" s="107"/>
      <c r="AM1307" s="107"/>
      <c r="AN1307" s="107"/>
      <c r="AO1307" s="107"/>
      <c r="AP1307" s="107"/>
      <c r="AQ1307" s="107"/>
      <c r="AR1307" s="107"/>
      <c r="AS1307" s="107"/>
      <c r="AT1307" s="107"/>
      <c r="AU1307" s="107"/>
      <c r="AV1307" s="107"/>
      <c r="AW1307" s="107"/>
      <c r="AX1307" s="107"/>
    </row>
    <row r="1308">
      <c r="A1308" s="107"/>
      <c r="B1308" s="524"/>
      <c r="C1308" s="107"/>
      <c r="D1308" s="107"/>
      <c r="E1308" s="107"/>
      <c r="F1308" s="107"/>
      <c r="G1308" s="107"/>
      <c r="H1308" s="107"/>
      <c r="I1308" s="107"/>
      <c r="J1308" s="107"/>
      <c r="K1308" s="107"/>
      <c r="L1308" s="107"/>
      <c r="M1308" s="107"/>
      <c r="N1308" s="107"/>
      <c r="O1308" s="107"/>
      <c r="P1308" s="107"/>
      <c r="Q1308" s="107"/>
      <c r="R1308" s="107"/>
      <c r="S1308" s="107"/>
      <c r="T1308" s="107"/>
      <c r="U1308" s="107"/>
      <c r="V1308" s="107"/>
      <c r="W1308" s="107"/>
      <c r="X1308" s="107"/>
      <c r="Y1308" s="107"/>
      <c r="Z1308" s="107"/>
      <c r="AA1308" s="107"/>
      <c r="AB1308" s="107"/>
      <c r="AC1308" s="107"/>
      <c r="AD1308" s="107"/>
      <c r="AE1308" s="107"/>
      <c r="AF1308" s="107"/>
      <c r="AG1308" s="107"/>
      <c r="AH1308" s="107"/>
      <c r="AI1308" s="107"/>
      <c r="AJ1308" s="107"/>
      <c r="AK1308" s="107"/>
      <c r="AL1308" s="107"/>
      <c r="AM1308" s="107"/>
      <c r="AN1308" s="107"/>
      <c r="AO1308" s="107"/>
      <c r="AP1308" s="107"/>
      <c r="AQ1308" s="107"/>
      <c r="AR1308" s="107"/>
      <c r="AS1308" s="107"/>
      <c r="AT1308" s="107"/>
      <c r="AU1308" s="107"/>
      <c r="AV1308" s="107"/>
      <c r="AW1308" s="107"/>
      <c r="AX1308" s="107"/>
    </row>
    <row r="1309">
      <c r="A1309" s="107"/>
      <c r="B1309" s="524"/>
      <c r="C1309" s="107"/>
      <c r="D1309" s="107"/>
      <c r="E1309" s="107"/>
      <c r="F1309" s="107"/>
      <c r="G1309" s="107"/>
      <c r="H1309" s="107"/>
      <c r="I1309" s="107"/>
      <c r="J1309" s="107"/>
      <c r="K1309" s="107"/>
      <c r="L1309" s="107"/>
      <c r="M1309" s="107"/>
      <c r="N1309" s="107"/>
      <c r="O1309" s="107"/>
      <c r="P1309" s="107"/>
      <c r="Q1309" s="107"/>
      <c r="R1309" s="107"/>
      <c r="S1309" s="107"/>
      <c r="T1309" s="107"/>
      <c r="U1309" s="107"/>
      <c r="V1309" s="107"/>
      <c r="W1309" s="107"/>
      <c r="X1309" s="107"/>
      <c r="Y1309" s="107"/>
      <c r="Z1309" s="107"/>
      <c r="AA1309" s="107"/>
      <c r="AB1309" s="107"/>
      <c r="AC1309" s="107"/>
      <c r="AD1309" s="107"/>
      <c r="AE1309" s="107"/>
      <c r="AF1309" s="107"/>
      <c r="AG1309" s="107"/>
      <c r="AH1309" s="107"/>
      <c r="AI1309" s="107"/>
      <c r="AJ1309" s="107"/>
      <c r="AK1309" s="107"/>
      <c r="AL1309" s="107"/>
      <c r="AM1309" s="107"/>
      <c r="AN1309" s="107"/>
      <c r="AO1309" s="107"/>
      <c r="AP1309" s="107"/>
      <c r="AQ1309" s="107"/>
      <c r="AR1309" s="107"/>
      <c r="AS1309" s="107"/>
      <c r="AT1309" s="107"/>
      <c r="AU1309" s="107"/>
      <c r="AV1309" s="107"/>
      <c r="AW1309" s="107"/>
      <c r="AX1309" s="107"/>
    </row>
    <row r="1310">
      <c r="A1310" s="107"/>
      <c r="B1310" s="524"/>
      <c r="C1310" s="107"/>
      <c r="D1310" s="107"/>
      <c r="E1310" s="107"/>
      <c r="F1310" s="107"/>
      <c r="G1310" s="107"/>
      <c r="H1310" s="107"/>
      <c r="I1310" s="107"/>
      <c r="J1310" s="107"/>
      <c r="K1310" s="107"/>
      <c r="L1310" s="107"/>
      <c r="M1310" s="107"/>
      <c r="N1310" s="107"/>
      <c r="O1310" s="107"/>
      <c r="P1310" s="107"/>
      <c r="Q1310" s="107"/>
      <c r="R1310" s="107"/>
      <c r="S1310" s="107"/>
      <c r="T1310" s="107"/>
      <c r="U1310" s="107"/>
      <c r="V1310" s="107"/>
      <c r="W1310" s="107"/>
      <c r="X1310" s="107"/>
      <c r="Y1310" s="107"/>
      <c r="Z1310" s="107"/>
      <c r="AA1310" s="107"/>
      <c r="AB1310" s="107"/>
      <c r="AC1310" s="107"/>
      <c r="AD1310" s="107"/>
      <c r="AE1310" s="107"/>
      <c r="AF1310" s="107"/>
      <c r="AG1310" s="107"/>
      <c r="AH1310" s="107"/>
      <c r="AI1310" s="107"/>
      <c r="AJ1310" s="107"/>
      <c r="AK1310" s="107"/>
      <c r="AL1310" s="107"/>
      <c r="AM1310" s="107"/>
      <c r="AN1310" s="107"/>
      <c r="AO1310" s="107"/>
      <c r="AP1310" s="107"/>
      <c r="AQ1310" s="107"/>
      <c r="AR1310" s="107"/>
      <c r="AS1310" s="107"/>
      <c r="AT1310" s="107"/>
      <c r="AU1310" s="107"/>
      <c r="AV1310" s="107"/>
      <c r="AW1310" s="107"/>
      <c r="AX1310" s="107"/>
    </row>
    <row r="1311">
      <c r="A1311" s="107"/>
      <c r="B1311" s="524"/>
      <c r="C1311" s="107"/>
      <c r="D1311" s="107"/>
      <c r="E1311" s="107"/>
      <c r="F1311" s="107"/>
      <c r="G1311" s="107"/>
      <c r="H1311" s="107"/>
      <c r="I1311" s="107"/>
      <c r="J1311" s="107"/>
      <c r="K1311" s="107"/>
      <c r="L1311" s="107"/>
      <c r="M1311" s="107"/>
      <c r="N1311" s="107"/>
      <c r="O1311" s="107"/>
      <c r="P1311" s="107"/>
      <c r="Q1311" s="107"/>
      <c r="R1311" s="107"/>
      <c r="S1311" s="107"/>
      <c r="T1311" s="107"/>
      <c r="U1311" s="107"/>
      <c r="V1311" s="107"/>
      <c r="W1311" s="107"/>
      <c r="X1311" s="107"/>
      <c r="Y1311" s="107"/>
      <c r="Z1311" s="107"/>
      <c r="AA1311" s="107"/>
      <c r="AB1311" s="107"/>
      <c r="AC1311" s="107"/>
      <c r="AD1311" s="107"/>
      <c r="AE1311" s="107"/>
      <c r="AF1311" s="107"/>
      <c r="AG1311" s="107"/>
      <c r="AH1311" s="107"/>
      <c r="AI1311" s="107"/>
      <c r="AJ1311" s="107"/>
      <c r="AK1311" s="107"/>
      <c r="AL1311" s="107"/>
      <c r="AM1311" s="107"/>
      <c r="AN1311" s="107"/>
      <c r="AO1311" s="107"/>
      <c r="AP1311" s="107"/>
      <c r="AQ1311" s="107"/>
      <c r="AR1311" s="107"/>
      <c r="AS1311" s="107"/>
      <c r="AT1311" s="107"/>
      <c r="AU1311" s="107"/>
      <c r="AV1311" s="107"/>
      <c r="AW1311" s="107"/>
      <c r="AX1311" s="107"/>
    </row>
    <row r="1312">
      <c r="A1312" s="107"/>
      <c r="B1312" s="524"/>
      <c r="C1312" s="107"/>
      <c r="D1312" s="107"/>
      <c r="E1312" s="107"/>
      <c r="F1312" s="107"/>
      <c r="G1312" s="107"/>
      <c r="H1312" s="107"/>
      <c r="I1312" s="107"/>
      <c r="J1312" s="107"/>
      <c r="K1312" s="107"/>
      <c r="L1312" s="107"/>
      <c r="M1312" s="107"/>
      <c r="N1312" s="107"/>
      <c r="O1312" s="107"/>
      <c r="P1312" s="107"/>
      <c r="Q1312" s="107"/>
      <c r="R1312" s="107"/>
      <c r="S1312" s="107"/>
      <c r="T1312" s="107"/>
      <c r="U1312" s="107"/>
      <c r="V1312" s="107"/>
      <c r="W1312" s="107"/>
      <c r="X1312" s="107"/>
      <c r="Y1312" s="107"/>
      <c r="Z1312" s="107"/>
      <c r="AA1312" s="107"/>
      <c r="AB1312" s="107"/>
      <c r="AC1312" s="107"/>
      <c r="AD1312" s="107"/>
      <c r="AE1312" s="107"/>
      <c r="AF1312" s="107"/>
      <c r="AG1312" s="107"/>
      <c r="AH1312" s="107"/>
      <c r="AI1312" s="107"/>
      <c r="AJ1312" s="107"/>
      <c r="AK1312" s="107"/>
      <c r="AL1312" s="107"/>
      <c r="AM1312" s="107"/>
      <c r="AN1312" s="107"/>
      <c r="AO1312" s="107"/>
      <c r="AP1312" s="107"/>
      <c r="AQ1312" s="107"/>
      <c r="AR1312" s="107"/>
      <c r="AS1312" s="107"/>
      <c r="AT1312" s="107"/>
      <c r="AU1312" s="107"/>
      <c r="AV1312" s="107"/>
      <c r="AW1312" s="107"/>
      <c r="AX1312" s="107"/>
    </row>
    <row r="1313">
      <c r="A1313" s="107"/>
      <c r="B1313" s="524"/>
      <c r="C1313" s="107"/>
      <c r="D1313" s="107"/>
      <c r="E1313" s="107"/>
      <c r="F1313" s="107"/>
      <c r="G1313" s="107"/>
      <c r="H1313" s="107"/>
      <c r="I1313" s="107"/>
      <c r="J1313" s="107"/>
      <c r="K1313" s="107"/>
      <c r="L1313" s="107"/>
      <c r="M1313" s="107"/>
      <c r="N1313" s="107"/>
      <c r="O1313" s="107"/>
      <c r="P1313" s="107"/>
      <c r="Q1313" s="107"/>
      <c r="R1313" s="107"/>
      <c r="S1313" s="107"/>
      <c r="T1313" s="107"/>
      <c r="U1313" s="107"/>
      <c r="V1313" s="107"/>
      <c r="W1313" s="107"/>
      <c r="X1313" s="107"/>
      <c r="Y1313" s="107"/>
      <c r="Z1313" s="107"/>
      <c r="AA1313" s="107"/>
      <c r="AB1313" s="107"/>
      <c r="AC1313" s="107"/>
      <c r="AD1313" s="107"/>
      <c r="AE1313" s="107"/>
      <c r="AF1313" s="107"/>
      <c r="AG1313" s="107"/>
      <c r="AH1313" s="107"/>
      <c r="AI1313" s="107"/>
      <c r="AJ1313" s="107"/>
      <c r="AK1313" s="107"/>
      <c r="AL1313" s="107"/>
      <c r="AM1313" s="107"/>
      <c r="AN1313" s="107"/>
      <c r="AO1313" s="107"/>
      <c r="AP1313" s="107"/>
      <c r="AQ1313" s="107"/>
      <c r="AR1313" s="107"/>
      <c r="AS1313" s="107"/>
      <c r="AT1313" s="107"/>
      <c r="AU1313" s="107"/>
      <c r="AV1313" s="107"/>
      <c r="AW1313" s="107"/>
      <c r="AX1313" s="107"/>
    </row>
    <row r="1314">
      <c r="A1314" s="107"/>
      <c r="B1314" s="524"/>
      <c r="C1314" s="107"/>
      <c r="D1314" s="107"/>
      <c r="E1314" s="107"/>
      <c r="F1314" s="107"/>
      <c r="G1314" s="107"/>
      <c r="H1314" s="107"/>
      <c r="I1314" s="107"/>
      <c r="J1314" s="107"/>
      <c r="K1314" s="107"/>
      <c r="L1314" s="107"/>
      <c r="M1314" s="107"/>
      <c r="N1314" s="107"/>
      <c r="O1314" s="107"/>
      <c r="P1314" s="107"/>
      <c r="Q1314" s="107"/>
      <c r="R1314" s="107"/>
      <c r="S1314" s="107"/>
      <c r="T1314" s="107"/>
      <c r="U1314" s="107"/>
      <c r="V1314" s="107"/>
      <c r="W1314" s="107"/>
      <c r="X1314" s="107"/>
      <c r="Y1314" s="107"/>
      <c r="Z1314" s="107"/>
      <c r="AA1314" s="107"/>
      <c r="AB1314" s="107"/>
      <c r="AC1314" s="107"/>
      <c r="AD1314" s="107"/>
      <c r="AE1314" s="107"/>
      <c r="AF1314" s="107"/>
      <c r="AG1314" s="107"/>
      <c r="AH1314" s="107"/>
      <c r="AI1314" s="107"/>
      <c r="AJ1314" s="107"/>
      <c r="AK1314" s="107"/>
      <c r="AL1314" s="107"/>
      <c r="AM1314" s="107"/>
      <c r="AN1314" s="107"/>
      <c r="AO1314" s="107"/>
      <c r="AP1314" s="107"/>
      <c r="AQ1314" s="107"/>
      <c r="AR1314" s="107"/>
      <c r="AS1314" s="107"/>
      <c r="AT1314" s="107"/>
      <c r="AU1314" s="107"/>
      <c r="AV1314" s="107"/>
      <c r="AW1314" s="107"/>
      <c r="AX1314" s="107"/>
    </row>
    <row r="1315">
      <c r="A1315" s="107"/>
      <c r="B1315" s="524"/>
      <c r="C1315" s="107"/>
      <c r="D1315" s="107"/>
      <c r="E1315" s="107"/>
      <c r="F1315" s="107"/>
      <c r="G1315" s="107"/>
      <c r="H1315" s="107"/>
      <c r="I1315" s="107"/>
      <c r="J1315" s="107"/>
      <c r="K1315" s="107"/>
      <c r="L1315" s="107"/>
      <c r="M1315" s="107"/>
      <c r="N1315" s="107"/>
      <c r="O1315" s="107"/>
      <c r="P1315" s="107"/>
      <c r="Q1315" s="107"/>
      <c r="R1315" s="107"/>
      <c r="S1315" s="107"/>
      <c r="T1315" s="107"/>
      <c r="U1315" s="107"/>
      <c r="V1315" s="107"/>
      <c r="W1315" s="107"/>
      <c r="X1315" s="107"/>
      <c r="Y1315" s="107"/>
      <c r="Z1315" s="107"/>
      <c r="AA1315" s="107"/>
      <c r="AB1315" s="107"/>
      <c r="AC1315" s="107"/>
      <c r="AD1315" s="107"/>
      <c r="AE1315" s="107"/>
      <c r="AF1315" s="107"/>
      <c r="AG1315" s="107"/>
      <c r="AH1315" s="107"/>
      <c r="AI1315" s="107"/>
      <c r="AJ1315" s="107"/>
      <c r="AK1315" s="107"/>
      <c r="AL1315" s="107"/>
      <c r="AM1315" s="107"/>
      <c r="AN1315" s="107"/>
      <c r="AO1315" s="107"/>
      <c r="AP1315" s="107"/>
      <c r="AQ1315" s="107"/>
      <c r="AR1315" s="107"/>
      <c r="AS1315" s="107"/>
      <c r="AT1315" s="107"/>
      <c r="AU1315" s="107"/>
      <c r="AV1315" s="107"/>
      <c r="AW1315" s="107"/>
      <c r="AX1315" s="107"/>
    </row>
    <row r="1316">
      <c r="A1316" s="107"/>
      <c r="B1316" s="524"/>
      <c r="C1316" s="107"/>
      <c r="D1316" s="107"/>
      <c r="E1316" s="107"/>
      <c r="F1316" s="107"/>
      <c r="G1316" s="107"/>
      <c r="H1316" s="107"/>
      <c r="I1316" s="107"/>
      <c r="J1316" s="107"/>
      <c r="K1316" s="107"/>
      <c r="L1316" s="107"/>
      <c r="M1316" s="107"/>
      <c r="N1316" s="107"/>
      <c r="O1316" s="107"/>
      <c r="P1316" s="107"/>
      <c r="Q1316" s="107"/>
      <c r="R1316" s="107"/>
      <c r="S1316" s="107"/>
      <c r="T1316" s="107"/>
      <c r="U1316" s="107"/>
      <c r="V1316" s="107"/>
      <c r="W1316" s="107"/>
      <c r="X1316" s="107"/>
      <c r="Y1316" s="107"/>
      <c r="Z1316" s="107"/>
      <c r="AA1316" s="107"/>
      <c r="AB1316" s="107"/>
      <c r="AC1316" s="107"/>
      <c r="AD1316" s="107"/>
      <c r="AE1316" s="107"/>
      <c r="AF1316" s="107"/>
      <c r="AG1316" s="107"/>
      <c r="AH1316" s="107"/>
      <c r="AI1316" s="107"/>
      <c r="AJ1316" s="107"/>
      <c r="AK1316" s="107"/>
      <c r="AL1316" s="107"/>
      <c r="AM1316" s="107"/>
      <c r="AN1316" s="107"/>
      <c r="AO1316" s="107"/>
      <c r="AP1316" s="107"/>
      <c r="AQ1316" s="107"/>
      <c r="AR1316" s="107"/>
      <c r="AS1316" s="107"/>
      <c r="AT1316" s="107"/>
      <c r="AU1316" s="107"/>
      <c r="AV1316" s="107"/>
      <c r="AW1316" s="107"/>
      <c r="AX1316" s="107"/>
    </row>
    <row r="1317">
      <c r="A1317" s="107"/>
      <c r="B1317" s="524"/>
      <c r="C1317" s="107"/>
      <c r="D1317" s="107"/>
      <c r="E1317" s="107"/>
      <c r="F1317" s="107"/>
      <c r="G1317" s="107"/>
      <c r="H1317" s="107"/>
      <c r="I1317" s="107"/>
      <c r="J1317" s="107"/>
      <c r="K1317" s="107"/>
      <c r="L1317" s="107"/>
      <c r="M1317" s="107"/>
      <c r="N1317" s="107"/>
      <c r="O1317" s="107"/>
      <c r="P1317" s="107"/>
      <c r="Q1317" s="107"/>
      <c r="R1317" s="107"/>
      <c r="S1317" s="107"/>
      <c r="T1317" s="107"/>
      <c r="U1317" s="107"/>
      <c r="V1317" s="107"/>
      <c r="W1317" s="107"/>
      <c r="X1317" s="107"/>
      <c r="Y1317" s="107"/>
      <c r="Z1317" s="107"/>
      <c r="AA1317" s="107"/>
      <c r="AB1317" s="107"/>
      <c r="AC1317" s="107"/>
      <c r="AD1317" s="107"/>
      <c r="AE1317" s="107"/>
      <c r="AF1317" s="107"/>
      <c r="AG1317" s="107"/>
      <c r="AH1317" s="107"/>
      <c r="AI1317" s="107"/>
      <c r="AJ1317" s="107"/>
      <c r="AK1317" s="107"/>
      <c r="AL1317" s="107"/>
      <c r="AM1317" s="107"/>
      <c r="AN1317" s="107"/>
      <c r="AO1317" s="107"/>
      <c r="AP1317" s="107"/>
      <c r="AQ1317" s="107"/>
      <c r="AR1317" s="107"/>
      <c r="AS1317" s="107"/>
      <c r="AT1317" s="107"/>
      <c r="AU1317" s="107"/>
      <c r="AV1317" s="107"/>
      <c r="AW1317" s="107"/>
      <c r="AX1317" s="107"/>
    </row>
    <row r="1318">
      <c r="A1318" s="107"/>
      <c r="B1318" s="524"/>
      <c r="C1318" s="107"/>
      <c r="D1318" s="107"/>
      <c r="E1318" s="107"/>
      <c r="F1318" s="107"/>
      <c r="G1318" s="107"/>
      <c r="H1318" s="107"/>
      <c r="I1318" s="107"/>
      <c r="J1318" s="107"/>
      <c r="K1318" s="107"/>
      <c r="L1318" s="107"/>
      <c r="M1318" s="107"/>
      <c r="N1318" s="107"/>
      <c r="O1318" s="107"/>
      <c r="P1318" s="107"/>
      <c r="Q1318" s="107"/>
      <c r="R1318" s="107"/>
      <c r="S1318" s="107"/>
      <c r="T1318" s="107"/>
      <c r="U1318" s="107"/>
      <c r="V1318" s="107"/>
      <c r="W1318" s="107"/>
      <c r="X1318" s="107"/>
      <c r="Y1318" s="107"/>
      <c r="Z1318" s="107"/>
      <c r="AA1318" s="107"/>
      <c r="AB1318" s="107"/>
      <c r="AC1318" s="107"/>
      <c r="AD1318" s="107"/>
      <c r="AE1318" s="107"/>
      <c r="AF1318" s="107"/>
      <c r="AG1318" s="107"/>
      <c r="AH1318" s="107"/>
      <c r="AI1318" s="107"/>
      <c r="AJ1318" s="107"/>
      <c r="AK1318" s="107"/>
      <c r="AL1318" s="107"/>
      <c r="AM1318" s="107"/>
      <c r="AN1318" s="107"/>
      <c r="AO1318" s="107"/>
      <c r="AP1318" s="107"/>
      <c r="AQ1318" s="107"/>
      <c r="AR1318" s="107"/>
      <c r="AS1318" s="107"/>
      <c r="AT1318" s="107"/>
      <c r="AU1318" s="107"/>
      <c r="AV1318" s="107"/>
      <c r="AW1318" s="107"/>
      <c r="AX1318" s="107"/>
    </row>
    <row r="1319">
      <c r="A1319" s="107"/>
      <c r="B1319" s="524"/>
      <c r="C1319" s="107"/>
      <c r="D1319" s="107"/>
      <c r="E1319" s="107"/>
      <c r="F1319" s="107"/>
      <c r="G1319" s="107"/>
      <c r="H1319" s="107"/>
      <c r="I1319" s="107"/>
      <c r="J1319" s="107"/>
      <c r="K1319" s="107"/>
      <c r="L1319" s="107"/>
      <c r="M1319" s="107"/>
      <c r="N1319" s="107"/>
      <c r="O1319" s="107"/>
      <c r="P1319" s="107"/>
      <c r="Q1319" s="107"/>
      <c r="R1319" s="107"/>
      <c r="S1319" s="107"/>
      <c r="T1319" s="107"/>
      <c r="U1319" s="107"/>
      <c r="V1319" s="107"/>
      <c r="W1319" s="107"/>
      <c r="X1319" s="107"/>
      <c r="Y1319" s="107"/>
      <c r="Z1319" s="107"/>
      <c r="AA1319" s="107"/>
      <c r="AB1319" s="107"/>
      <c r="AC1319" s="107"/>
      <c r="AD1319" s="107"/>
      <c r="AE1319" s="107"/>
      <c r="AF1319" s="107"/>
      <c r="AG1319" s="107"/>
      <c r="AH1319" s="107"/>
      <c r="AI1319" s="107"/>
      <c r="AJ1319" s="107"/>
      <c r="AK1319" s="107"/>
      <c r="AL1319" s="107"/>
      <c r="AM1319" s="107"/>
      <c r="AN1319" s="107"/>
      <c r="AO1319" s="107"/>
      <c r="AP1319" s="107"/>
      <c r="AQ1319" s="107"/>
      <c r="AR1319" s="107"/>
      <c r="AS1319" s="107"/>
      <c r="AT1319" s="107"/>
      <c r="AU1319" s="107"/>
      <c r="AV1319" s="107"/>
      <c r="AW1319" s="107"/>
      <c r="AX1319" s="107"/>
    </row>
    <row r="1320">
      <c r="A1320" s="107"/>
      <c r="B1320" s="524"/>
      <c r="C1320" s="107"/>
      <c r="D1320" s="107"/>
      <c r="E1320" s="107"/>
      <c r="F1320" s="107"/>
      <c r="G1320" s="107"/>
      <c r="H1320" s="107"/>
      <c r="I1320" s="107"/>
      <c r="J1320" s="107"/>
      <c r="K1320" s="107"/>
      <c r="L1320" s="107"/>
      <c r="M1320" s="107"/>
      <c r="N1320" s="107"/>
      <c r="O1320" s="107"/>
      <c r="P1320" s="107"/>
      <c r="Q1320" s="107"/>
      <c r="R1320" s="107"/>
      <c r="S1320" s="107"/>
      <c r="T1320" s="107"/>
      <c r="U1320" s="107"/>
      <c r="V1320" s="107"/>
      <c r="W1320" s="107"/>
      <c r="X1320" s="107"/>
      <c r="Y1320" s="107"/>
      <c r="Z1320" s="107"/>
      <c r="AA1320" s="107"/>
      <c r="AB1320" s="107"/>
      <c r="AC1320" s="107"/>
      <c r="AD1320" s="107"/>
      <c r="AE1320" s="107"/>
      <c r="AF1320" s="107"/>
      <c r="AG1320" s="107"/>
      <c r="AH1320" s="107"/>
      <c r="AI1320" s="107"/>
      <c r="AJ1320" s="107"/>
      <c r="AK1320" s="107"/>
      <c r="AL1320" s="107"/>
      <c r="AM1320" s="107"/>
      <c r="AN1320" s="107"/>
      <c r="AO1320" s="107"/>
      <c r="AP1320" s="107"/>
      <c r="AQ1320" s="107"/>
      <c r="AR1320" s="107"/>
      <c r="AS1320" s="107"/>
      <c r="AT1320" s="107"/>
      <c r="AU1320" s="107"/>
      <c r="AV1320" s="107"/>
      <c r="AW1320" s="107"/>
      <c r="AX1320" s="107"/>
    </row>
    <row r="1321">
      <c r="A1321" s="107"/>
      <c r="B1321" s="524"/>
      <c r="C1321" s="107"/>
      <c r="D1321" s="107"/>
      <c r="E1321" s="107"/>
      <c r="F1321" s="107"/>
      <c r="G1321" s="107"/>
      <c r="H1321" s="107"/>
      <c r="I1321" s="107"/>
      <c r="J1321" s="107"/>
      <c r="K1321" s="107"/>
      <c r="L1321" s="107"/>
      <c r="M1321" s="107"/>
      <c r="N1321" s="107"/>
      <c r="O1321" s="107"/>
      <c r="P1321" s="107"/>
      <c r="Q1321" s="107"/>
      <c r="R1321" s="107"/>
      <c r="S1321" s="107"/>
      <c r="T1321" s="107"/>
      <c r="U1321" s="107"/>
      <c r="V1321" s="107"/>
      <c r="W1321" s="107"/>
      <c r="X1321" s="107"/>
      <c r="Y1321" s="107"/>
      <c r="Z1321" s="107"/>
      <c r="AA1321" s="107"/>
      <c r="AB1321" s="107"/>
      <c r="AC1321" s="107"/>
      <c r="AD1321" s="107"/>
      <c r="AE1321" s="107"/>
      <c r="AF1321" s="107"/>
      <c r="AG1321" s="107"/>
      <c r="AH1321" s="107"/>
      <c r="AI1321" s="107"/>
      <c r="AJ1321" s="107"/>
      <c r="AK1321" s="107"/>
      <c r="AL1321" s="107"/>
      <c r="AM1321" s="107"/>
      <c r="AN1321" s="107"/>
      <c r="AO1321" s="107"/>
      <c r="AP1321" s="107"/>
      <c r="AQ1321" s="107"/>
      <c r="AR1321" s="107"/>
      <c r="AS1321" s="107"/>
      <c r="AT1321" s="107"/>
      <c r="AU1321" s="107"/>
      <c r="AV1321" s="107"/>
      <c r="AW1321" s="107"/>
      <c r="AX1321" s="107"/>
    </row>
    <row r="1322">
      <c r="A1322" s="107"/>
      <c r="B1322" s="524"/>
      <c r="C1322" s="107"/>
      <c r="D1322" s="107"/>
      <c r="E1322" s="107"/>
      <c r="F1322" s="107"/>
      <c r="G1322" s="107"/>
      <c r="H1322" s="107"/>
      <c r="I1322" s="107"/>
      <c r="J1322" s="107"/>
      <c r="K1322" s="107"/>
      <c r="L1322" s="107"/>
      <c r="M1322" s="107"/>
      <c r="N1322" s="107"/>
      <c r="O1322" s="107"/>
      <c r="P1322" s="107"/>
      <c r="Q1322" s="107"/>
      <c r="R1322" s="107"/>
      <c r="S1322" s="107"/>
      <c r="T1322" s="107"/>
      <c r="U1322" s="107"/>
      <c r="V1322" s="107"/>
      <c r="W1322" s="107"/>
      <c r="X1322" s="107"/>
      <c r="Y1322" s="107"/>
      <c r="Z1322" s="107"/>
      <c r="AA1322" s="107"/>
      <c r="AB1322" s="107"/>
      <c r="AC1322" s="107"/>
      <c r="AD1322" s="107"/>
      <c r="AE1322" s="107"/>
      <c r="AF1322" s="107"/>
      <c r="AG1322" s="107"/>
      <c r="AH1322" s="107"/>
      <c r="AI1322" s="107"/>
      <c r="AJ1322" s="107"/>
      <c r="AK1322" s="107"/>
      <c r="AL1322" s="107"/>
      <c r="AM1322" s="107"/>
      <c r="AN1322" s="107"/>
      <c r="AO1322" s="107"/>
      <c r="AP1322" s="107"/>
      <c r="AQ1322" s="107"/>
      <c r="AR1322" s="107"/>
      <c r="AS1322" s="107"/>
      <c r="AT1322" s="107"/>
      <c r="AU1322" s="107"/>
      <c r="AV1322" s="107"/>
      <c r="AW1322" s="107"/>
      <c r="AX1322" s="107"/>
    </row>
    <row r="1323">
      <c r="A1323" s="107"/>
      <c r="B1323" s="524"/>
      <c r="C1323" s="107"/>
      <c r="D1323" s="107"/>
      <c r="E1323" s="107"/>
      <c r="F1323" s="107"/>
      <c r="G1323" s="107"/>
      <c r="H1323" s="107"/>
      <c r="I1323" s="107"/>
      <c r="J1323" s="107"/>
      <c r="K1323" s="107"/>
      <c r="L1323" s="107"/>
      <c r="M1323" s="107"/>
      <c r="N1323" s="107"/>
      <c r="O1323" s="107"/>
      <c r="P1323" s="107"/>
      <c r="Q1323" s="107"/>
      <c r="R1323" s="107"/>
      <c r="S1323" s="107"/>
      <c r="T1323" s="107"/>
      <c r="U1323" s="107"/>
      <c r="V1323" s="107"/>
      <c r="W1323" s="107"/>
      <c r="X1323" s="107"/>
      <c r="Y1323" s="107"/>
      <c r="Z1323" s="107"/>
      <c r="AA1323" s="107"/>
      <c r="AB1323" s="107"/>
      <c r="AC1323" s="107"/>
      <c r="AD1323" s="107"/>
      <c r="AE1323" s="107"/>
      <c r="AF1323" s="107"/>
      <c r="AG1323" s="107"/>
      <c r="AH1323" s="107"/>
      <c r="AI1323" s="107"/>
      <c r="AJ1323" s="107"/>
      <c r="AK1323" s="107"/>
      <c r="AL1323" s="107"/>
      <c r="AM1323" s="107"/>
      <c r="AN1323" s="107"/>
      <c r="AO1323" s="107"/>
      <c r="AP1323" s="107"/>
      <c r="AQ1323" s="107"/>
      <c r="AR1323" s="107"/>
      <c r="AS1323" s="107"/>
      <c r="AT1323" s="107"/>
      <c r="AU1323" s="107"/>
      <c r="AV1323" s="107"/>
      <c r="AW1323" s="107"/>
      <c r="AX1323" s="107"/>
    </row>
    <row r="1324">
      <c r="A1324" s="107"/>
      <c r="B1324" s="524"/>
      <c r="C1324" s="107"/>
      <c r="D1324" s="107"/>
      <c r="E1324" s="107"/>
      <c r="F1324" s="107"/>
      <c r="G1324" s="107"/>
      <c r="H1324" s="107"/>
      <c r="I1324" s="107"/>
      <c r="J1324" s="107"/>
      <c r="K1324" s="107"/>
      <c r="L1324" s="107"/>
      <c r="M1324" s="107"/>
      <c r="N1324" s="107"/>
      <c r="O1324" s="107"/>
      <c r="P1324" s="107"/>
      <c r="Q1324" s="107"/>
      <c r="R1324" s="107"/>
      <c r="S1324" s="107"/>
      <c r="T1324" s="107"/>
      <c r="U1324" s="107"/>
      <c r="V1324" s="107"/>
      <c r="W1324" s="107"/>
      <c r="X1324" s="107"/>
      <c r="Y1324" s="107"/>
      <c r="Z1324" s="107"/>
      <c r="AA1324" s="107"/>
      <c r="AB1324" s="107"/>
      <c r="AC1324" s="107"/>
      <c r="AD1324" s="107"/>
      <c r="AE1324" s="107"/>
      <c r="AF1324" s="107"/>
      <c r="AG1324" s="107"/>
      <c r="AH1324" s="107"/>
      <c r="AI1324" s="107"/>
      <c r="AJ1324" s="107"/>
      <c r="AK1324" s="107"/>
      <c r="AL1324" s="107"/>
      <c r="AM1324" s="107"/>
      <c r="AN1324" s="107"/>
      <c r="AO1324" s="107"/>
      <c r="AP1324" s="107"/>
      <c r="AQ1324" s="107"/>
      <c r="AR1324" s="107"/>
      <c r="AS1324" s="107"/>
      <c r="AT1324" s="107"/>
      <c r="AU1324" s="107"/>
      <c r="AV1324" s="107"/>
      <c r="AW1324" s="107"/>
      <c r="AX1324" s="107"/>
    </row>
    <row r="1325">
      <c r="A1325" s="107"/>
      <c r="B1325" s="524"/>
      <c r="C1325" s="107"/>
      <c r="D1325" s="107"/>
      <c r="E1325" s="107"/>
      <c r="F1325" s="107"/>
      <c r="G1325" s="107"/>
      <c r="H1325" s="107"/>
      <c r="I1325" s="107"/>
      <c r="J1325" s="107"/>
      <c r="K1325" s="107"/>
      <c r="L1325" s="107"/>
      <c r="M1325" s="107"/>
      <c r="N1325" s="107"/>
      <c r="O1325" s="107"/>
      <c r="P1325" s="107"/>
      <c r="Q1325" s="107"/>
      <c r="R1325" s="107"/>
      <c r="S1325" s="107"/>
      <c r="T1325" s="107"/>
      <c r="U1325" s="107"/>
      <c r="V1325" s="107"/>
      <c r="W1325" s="107"/>
      <c r="X1325" s="107"/>
      <c r="Y1325" s="107"/>
      <c r="Z1325" s="107"/>
      <c r="AA1325" s="107"/>
      <c r="AB1325" s="107"/>
      <c r="AC1325" s="107"/>
      <c r="AD1325" s="107"/>
      <c r="AE1325" s="107"/>
      <c r="AF1325" s="107"/>
      <c r="AG1325" s="107"/>
      <c r="AH1325" s="107"/>
      <c r="AI1325" s="107"/>
      <c r="AJ1325" s="107"/>
      <c r="AK1325" s="107"/>
      <c r="AL1325" s="107"/>
      <c r="AM1325" s="107"/>
      <c r="AN1325" s="107"/>
      <c r="AO1325" s="107"/>
      <c r="AP1325" s="107"/>
      <c r="AQ1325" s="107"/>
      <c r="AR1325" s="107"/>
      <c r="AS1325" s="107"/>
      <c r="AT1325" s="107"/>
      <c r="AU1325" s="107"/>
      <c r="AV1325" s="107"/>
      <c r="AW1325" s="107"/>
      <c r="AX1325" s="107"/>
    </row>
    <row r="1326">
      <c r="A1326" s="107"/>
      <c r="B1326" s="524"/>
      <c r="C1326" s="107"/>
      <c r="D1326" s="107"/>
      <c r="E1326" s="107"/>
      <c r="F1326" s="107"/>
      <c r="G1326" s="107"/>
      <c r="H1326" s="107"/>
      <c r="I1326" s="107"/>
      <c r="J1326" s="107"/>
      <c r="K1326" s="107"/>
      <c r="L1326" s="107"/>
      <c r="M1326" s="107"/>
      <c r="N1326" s="107"/>
      <c r="O1326" s="107"/>
      <c r="P1326" s="107"/>
      <c r="Q1326" s="107"/>
      <c r="R1326" s="107"/>
      <c r="S1326" s="107"/>
      <c r="T1326" s="107"/>
      <c r="U1326" s="107"/>
      <c r="V1326" s="107"/>
      <c r="W1326" s="107"/>
      <c r="X1326" s="107"/>
      <c r="Y1326" s="107"/>
      <c r="Z1326" s="107"/>
      <c r="AA1326" s="107"/>
      <c r="AB1326" s="107"/>
      <c r="AC1326" s="107"/>
      <c r="AD1326" s="107"/>
      <c r="AE1326" s="107"/>
      <c r="AF1326" s="107"/>
      <c r="AG1326" s="107"/>
      <c r="AH1326" s="107"/>
      <c r="AI1326" s="107"/>
      <c r="AJ1326" s="107"/>
      <c r="AK1326" s="107"/>
      <c r="AL1326" s="107"/>
      <c r="AM1326" s="107"/>
      <c r="AN1326" s="107"/>
      <c r="AO1326" s="107"/>
      <c r="AP1326" s="107"/>
      <c r="AQ1326" s="107"/>
      <c r="AR1326" s="107"/>
      <c r="AS1326" s="107"/>
      <c r="AT1326" s="107"/>
      <c r="AU1326" s="107"/>
      <c r="AV1326" s="107"/>
      <c r="AW1326" s="107"/>
      <c r="AX1326" s="107"/>
    </row>
    <row r="1327">
      <c r="A1327" s="107"/>
      <c r="B1327" s="524"/>
      <c r="C1327" s="107"/>
      <c r="D1327" s="107"/>
      <c r="E1327" s="107"/>
      <c r="F1327" s="107"/>
      <c r="G1327" s="107"/>
      <c r="H1327" s="107"/>
      <c r="I1327" s="107"/>
      <c r="J1327" s="107"/>
      <c r="K1327" s="107"/>
      <c r="L1327" s="107"/>
      <c r="M1327" s="107"/>
      <c r="N1327" s="107"/>
      <c r="O1327" s="107"/>
      <c r="P1327" s="107"/>
      <c r="Q1327" s="107"/>
      <c r="R1327" s="107"/>
      <c r="S1327" s="107"/>
      <c r="T1327" s="107"/>
      <c r="U1327" s="107"/>
      <c r="V1327" s="107"/>
      <c r="W1327" s="107"/>
      <c r="X1327" s="107"/>
      <c r="Y1327" s="107"/>
      <c r="Z1327" s="107"/>
      <c r="AA1327" s="107"/>
      <c r="AB1327" s="107"/>
      <c r="AC1327" s="107"/>
      <c r="AD1327" s="107"/>
      <c r="AE1327" s="107"/>
      <c r="AF1327" s="107"/>
      <c r="AG1327" s="107"/>
      <c r="AH1327" s="107"/>
      <c r="AI1327" s="107"/>
      <c r="AJ1327" s="107"/>
      <c r="AK1327" s="107"/>
      <c r="AL1327" s="107"/>
      <c r="AM1327" s="107"/>
      <c r="AN1327" s="107"/>
      <c r="AO1327" s="107"/>
      <c r="AP1327" s="107"/>
      <c r="AQ1327" s="107"/>
      <c r="AR1327" s="107"/>
      <c r="AS1327" s="107"/>
      <c r="AT1327" s="107"/>
      <c r="AU1327" s="107"/>
      <c r="AV1327" s="107"/>
      <c r="AW1327" s="107"/>
      <c r="AX1327" s="107"/>
    </row>
    <row r="1328">
      <c r="A1328" s="107"/>
      <c r="B1328" s="524"/>
      <c r="C1328" s="107"/>
      <c r="D1328" s="107"/>
      <c r="E1328" s="107"/>
      <c r="F1328" s="107"/>
      <c r="G1328" s="107"/>
      <c r="H1328" s="107"/>
      <c r="I1328" s="107"/>
      <c r="J1328" s="107"/>
      <c r="K1328" s="107"/>
      <c r="L1328" s="107"/>
      <c r="M1328" s="107"/>
      <c r="N1328" s="107"/>
      <c r="O1328" s="107"/>
      <c r="P1328" s="107"/>
      <c r="Q1328" s="107"/>
      <c r="R1328" s="107"/>
      <c r="S1328" s="107"/>
      <c r="T1328" s="107"/>
      <c r="U1328" s="107"/>
      <c r="V1328" s="107"/>
      <c r="W1328" s="107"/>
      <c r="X1328" s="107"/>
      <c r="Y1328" s="107"/>
      <c r="Z1328" s="107"/>
      <c r="AA1328" s="107"/>
      <c r="AB1328" s="107"/>
      <c r="AC1328" s="107"/>
      <c r="AD1328" s="107"/>
      <c r="AE1328" s="107"/>
      <c r="AF1328" s="107"/>
      <c r="AG1328" s="107"/>
      <c r="AH1328" s="107"/>
      <c r="AI1328" s="107"/>
      <c r="AJ1328" s="107"/>
      <c r="AK1328" s="107"/>
      <c r="AL1328" s="107"/>
      <c r="AM1328" s="107"/>
      <c r="AN1328" s="107"/>
      <c r="AO1328" s="107"/>
      <c r="AP1328" s="107"/>
      <c r="AQ1328" s="107"/>
      <c r="AR1328" s="107"/>
      <c r="AS1328" s="107"/>
      <c r="AT1328" s="107"/>
      <c r="AU1328" s="107"/>
      <c r="AV1328" s="107"/>
      <c r="AW1328" s="107"/>
      <c r="AX1328" s="107"/>
    </row>
    <row r="1329">
      <c r="A1329" s="107"/>
      <c r="B1329" s="524"/>
      <c r="C1329" s="107"/>
      <c r="D1329" s="107"/>
      <c r="E1329" s="107"/>
      <c r="F1329" s="107"/>
      <c r="G1329" s="107"/>
      <c r="H1329" s="107"/>
      <c r="I1329" s="107"/>
      <c r="J1329" s="107"/>
      <c r="K1329" s="107"/>
      <c r="L1329" s="107"/>
      <c r="M1329" s="107"/>
      <c r="N1329" s="107"/>
      <c r="O1329" s="107"/>
      <c r="P1329" s="107"/>
      <c r="Q1329" s="107"/>
      <c r="R1329" s="107"/>
      <c r="S1329" s="107"/>
      <c r="T1329" s="107"/>
      <c r="U1329" s="107"/>
      <c r="V1329" s="107"/>
      <c r="W1329" s="107"/>
      <c r="X1329" s="107"/>
      <c r="Y1329" s="107"/>
      <c r="Z1329" s="107"/>
      <c r="AA1329" s="107"/>
      <c r="AB1329" s="107"/>
      <c r="AC1329" s="107"/>
      <c r="AD1329" s="107"/>
      <c r="AE1329" s="107"/>
      <c r="AF1329" s="107"/>
      <c r="AG1329" s="107"/>
      <c r="AH1329" s="107"/>
      <c r="AI1329" s="107"/>
      <c r="AJ1329" s="107"/>
      <c r="AK1329" s="107"/>
      <c r="AL1329" s="107"/>
      <c r="AM1329" s="107"/>
      <c r="AN1329" s="107"/>
      <c r="AO1329" s="107"/>
      <c r="AP1329" s="107"/>
      <c r="AQ1329" s="107"/>
      <c r="AR1329" s="107"/>
      <c r="AS1329" s="107"/>
      <c r="AT1329" s="107"/>
      <c r="AU1329" s="107"/>
      <c r="AV1329" s="107"/>
      <c r="AW1329" s="107"/>
      <c r="AX1329" s="107"/>
    </row>
    <row r="1330">
      <c r="A1330" s="107"/>
      <c r="B1330" s="524"/>
      <c r="C1330" s="107"/>
      <c r="D1330" s="107"/>
      <c r="E1330" s="107"/>
      <c r="F1330" s="107"/>
      <c r="G1330" s="107"/>
      <c r="H1330" s="107"/>
      <c r="I1330" s="107"/>
      <c r="J1330" s="107"/>
      <c r="K1330" s="107"/>
      <c r="L1330" s="107"/>
      <c r="M1330" s="107"/>
      <c r="N1330" s="107"/>
      <c r="O1330" s="107"/>
      <c r="P1330" s="107"/>
      <c r="Q1330" s="107"/>
      <c r="R1330" s="107"/>
      <c r="S1330" s="107"/>
      <c r="T1330" s="107"/>
      <c r="U1330" s="107"/>
      <c r="V1330" s="107"/>
      <c r="W1330" s="107"/>
      <c r="X1330" s="107"/>
      <c r="Y1330" s="107"/>
      <c r="Z1330" s="107"/>
      <c r="AA1330" s="107"/>
      <c r="AB1330" s="107"/>
      <c r="AC1330" s="107"/>
      <c r="AD1330" s="107"/>
      <c r="AE1330" s="107"/>
      <c r="AF1330" s="107"/>
      <c r="AG1330" s="107"/>
      <c r="AH1330" s="107"/>
      <c r="AI1330" s="107"/>
      <c r="AJ1330" s="107"/>
      <c r="AK1330" s="107"/>
      <c r="AL1330" s="107"/>
      <c r="AM1330" s="107"/>
      <c r="AN1330" s="107"/>
      <c r="AO1330" s="107"/>
      <c r="AP1330" s="107"/>
      <c r="AQ1330" s="107"/>
      <c r="AR1330" s="107"/>
      <c r="AS1330" s="107"/>
      <c r="AT1330" s="107"/>
      <c r="AU1330" s="107"/>
      <c r="AV1330" s="107"/>
      <c r="AW1330" s="107"/>
      <c r="AX1330" s="107"/>
    </row>
    <row r="1331">
      <c r="A1331" s="107"/>
      <c r="B1331" s="524"/>
      <c r="C1331" s="107"/>
      <c r="D1331" s="107"/>
      <c r="E1331" s="107"/>
      <c r="F1331" s="107"/>
      <c r="G1331" s="107"/>
      <c r="H1331" s="107"/>
      <c r="I1331" s="107"/>
      <c r="J1331" s="107"/>
      <c r="K1331" s="107"/>
      <c r="L1331" s="107"/>
      <c r="M1331" s="107"/>
      <c r="N1331" s="107"/>
      <c r="O1331" s="107"/>
      <c r="P1331" s="107"/>
      <c r="Q1331" s="107"/>
      <c r="R1331" s="107"/>
      <c r="S1331" s="107"/>
      <c r="T1331" s="107"/>
      <c r="U1331" s="107"/>
      <c r="V1331" s="107"/>
      <c r="W1331" s="107"/>
      <c r="X1331" s="107"/>
      <c r="Y1331" s="107"/>
      <c r="Z1331" s="107"/>
      <c r="AA1331" s="107"/>
      <c r="AB1331" s="107"/>
      <c r="AC1331" s="107"/>
      <c r="AD1331" s="107"/>
      <c r="AE1331" s="107"/>
      <c r="AF1331" s="107"/>
      <c r="AG1331" s="107"/>
      <c r="AH1331" s="107"/>
      <c r="AI1331" s="107"/>
      <c r="AJ1331" s="107"/>
      <c r="AK1331" s="107"/>
      <c r="AL1331" s="107"/>
      <c r="AM1331" s="107"/>
      <c r="AN1331" s="107"/>
      <c r="AO1331" s="107"/>
      <c r="AP1331" s="107"/>
      <c r="AQ1331" s="107"/>
      <c r="AR1331" s="107"/>
      <c r="AS1331" s="107"/>
      <c r="AT1331" s="107"/>
      <c r="AU1331" s="107"/>
      <c r="AV1331" s="107"/>
      <c r="AW1331" s="107"/>
      <c r="AX1331" s="107"/>
    </row>
    <row r="1332">
      <c r="A1332" s="107"/>
      <c r="B1332" s="524"/>
      <c r="C1332" s="107"/>
      <c r="D1332" s="107"/>
      <c r="E1332" s="107"/>
      <c r="F1332" s="107"/>
      <c r="G1332" s="107"/>
      <c r="H1332" s="107"/>
      <c r="I1332" s="107"/>
      <c r="J1332" s="107"/>
      <c r="K1332" s="107"/>
      <c r="L1332" s="107"/>
      <c r="M1332" s="107"/>
      <c r="N1332" s="107"/>
      <c r="O1332" s="107"/>
      <c r="P1332" s="107"/>
      <c r="Q1332" s="107"/>
      <c r="R1332" s="107"/>
      <c r="S1332" s="107"/>
      <c r="T1332" s="107"/>
      <c r="U1332" s="107"/>
      <c r="V1332" s="107"/>
      <c r="W1332" s="107"/>
      <c r="X1332" s="107"/>
      <c r="Y1332" s="107"/>
      <c r="Z1332" s="107"/>
      <c r="AA1332" s="107"/>
      <c r="AB1332" s="107"/>
      <c r="AC1332" s="107"/>
      <c r="AD1332" s="107"/>
      <c r="AE1332" s="107"/>
      <c r="AF1332" s="107"/>
      <c r="AG1332" s="107"/>
      <c r="AH1332" s="107"/>
      <c r="AI1332" s="107"/>
      <c r="AJ1332" s="107"/>
      <c r="AK1332" s="107"/>
      <c r="AL1332" s="107"/>
      <c r="AM1332" s="107"/>
      <c r="AN1332" s="107"/>
      <c r="AO1332" s="107"/>
      <c r="AP1332" s="107"/>
      <c r="AQ1332" s="107"/>
      <c r="AR1332" s="107"/>
      <c r="AS1332" s="107"/>
      <c r="AT1332" s="107"/>
      <c r="AU1332" s="107"/>
      <c r="AV1332" s="107"/>
      <c r="AW1332" s="107"/>
      <c r="AX1332" s="107"/>
    </row>
    <row r="1333">
      <c r="A1333" s="107"/>
      <c r="B1333" s="524"/>
      <c r="C1333" s="107"/>
      <c r="D1333" s="107"/>
      <c r="E1333" s="107"/>
      <c r="F1333" s="107"/>
      <c r="G1333" s="107"/>
      <c r="H1333" s="107"/>
      <c r="I1333" s="107"/>
      <c r="J1333" s="107"/>
      <c r="K1333" s="107"/>
      <c r="L1333" s="107"/>
      <c r="M1333" s="107"/>
      <c r="N1333" s="107"/>
      <c r="O1333" s="107"/>
      <c r="P1333" s="107"/>
      <c r="Q1333" s="107"/>
      <c r="R1333" s="107"/>
      <c r="S1333" s="107"/>
      <c r="T1333" s="107"/>
      <c r="U1333" s="107"/>
      <c r="V1333" s="107"/>
      <c r="W1333" s="107"/>
      <c r="X1333" s="107"/>
      <c r="Y1333" s="107"/>
      <c r="Z1333" s="107"/>
      <c r="AA1333" s="107"/>
      <c r="AB1333" s="107"/>
      <c r="AC1333" s="107"/>
      <c r="AD1333" s="107"/>
      <c r="AE1333" s="107"/>
      <c r="AF1333" s="107"/>
      <c r="AG1333" s="107"/>
      <c r="AH1333" s="107"/>
      <c r="AI1333" s="107"/>
      <c r="AJ1333" s="107"/>
      <c r="AK1333" s="107"/>
      <c r="AL1333" s="107"/>
      <c r="AM1333" s="107"/>
      <c r="AN1333" s="107"/>
      <c r="AO1333" s="107"/>
      <c r="AP1333" s="107"/>
      <c r="AQ1333" s="107"/>
      <c r="AR1333" s="107"/>
      <c r="AS1333" s="107"/>
      <c r="AT1333" s="107"/>
      <c r="AU1333" s="107"/>
      <c r="AV1333" s="107"/>
      <c r="AW1333" s="107"/>
      <c r="AX1333" s="107"/>
    </row>
    <row r="1334">
      <c r="A1334" s="107"/>
      <c r="B1334" s="524"/>
      <c r="C1334" s="107"/>
      <c r="D1334" s="107"/>
      <c r="E1334" s="107"/>
      <c r="F1334" s="107"/>
      <c r="G1334" s="107"/>
      <c r="H1334" s="107"/>
      <c r="I1334" s="107"/>
      <c r="J1334" s="107"/>
      <c r="K1334" s="107"/>
      <c r="L1334" s="107"/>
      <c r="M1334" s="107"/>
      <c r="N1334" s="107"/>
      <c r="O1334" s="107"/>
      <c r="P1334" s="107"/>
      <c r="Q1334" s="107"/>
      <c r="R1334" s="107"/>
      <c r="S1334" s="107"/>
      <c r="T1334" s="107"/>
      <c r="U1334" s="107"/>
      <c r="V1334" s="107"/>
      <c r="W1334" s="107"/>
      <c r="X1334" s="107"/>
      <c r="Y1334" s="107"/>
      <c r="Z1334" s="107"/>
      <c r="AA1334" s="107"/>
      <c r="AB1334" s="107"/>
      <c r="AC1334" s="107"/>
      <c r="AD1334" s="107"/>
      <c r="AE1334" s="107"/>
      <c r="AF1334" s="107"/>
      <c r="AG1334" s="107"/>
      <c r="AH1334" s="107"/>
      <c r="AI1334" s="107"/>
      <c r="AJ1334" s="107"/>
      <c r="AK1334" s="107"/>
      <c r="AL1334" s="107"/>
      <c r="AM1334" s="107"/>
      <c r="AN1334" s="107"/>
      <c r="AO1334" s="107"/>
      <c r="AP1334" s="107"/>
      <c r="AQ1334" s="107"/>
      <c r="AR1334" s="107"/>
      <c r="AS1334" s="107"/>
      <c r="AT1334" s="107"/>
      <c r="AU1334" s="107"/>
      <c r="AV1334" s="107"/>
      <c r="AW1334" s="107"/>
      <c r="AX1334" s="107"/>
    </row>
    <row r="1335">
      <c r="A1335" s="107"/>
      <c r="B1335" s="524"/>
      <c r="C1335" s="107"/>
      <c r="D1335" s="107"/>
      <c r="E1335" s="107"/>
      <c r="F1335" s="107"/>
      <c r="G1335" s="107"/>
      <c r="H1335" s="107"/>
      <c r="I1335" s="107"/>
      <c r="J1335" s="107"/>
      <c r="K1335" s="107"/>
      <c r="L1335" s="107"/>
      <c r="M1335" s="107"/>
      <c r="N1335" s="107"/>
      <c r="O1335" s="107"/>
      <c r="P1335" s="107"/>
      <c r="Q1335" s="107"/>
      <c r="R1335" s="107"/>
      <c r="S1335" s="107"/>
      <c r="T1335" s="107"/>
      <c r="U1335" s="107"/>
      <c r="V1335" s="107"/>
      <c r="W1335" s="107"/>
      <c r="X1335" s="107"/>
      <c r="Y1335" s="107"/>
      <c r="Z1335" s="107"/>
      <c r="AA1335" s="107"/>
      <c r="AB1335" s="107"/>
      <c r="AC1335" s="107"/>
      <c r="AD1335" s="107"/>
      <c r="AE1335" s="107"/>
      <c r="AF1335" s="107"/>
      <c r="AG1335" s="107"/>
      <c r="AH1335" s="107"/>
      <c r="AI1335" s="107"/>
      <c r="AJ1335" s="107"/>
      <c r="AK1335" s="107"/>
      <c r="AL1335" s="107"/>
      <c r="AM1335" s="107"/>
      <c r="AN1335" s="107"/>
      <c r="AO1335" s="107"/>
      <c r="AP1335" s="107"/>
      <c r="AQ1335" s="107"/>
      <c r="AR1335" s="107"/>
      <c r="AS1335" s="107"/>
      <c r="AT1335" s="107"/>
      <c r="AU1335" s="107"/>
      <c r="AV1335" s="107"/>
      <c r="AW1335" s="107"/>
      <c r="AX1335" s="107"/>
    </row>
    <row r="1336">
      <c r="A1336" s="107"/>
      <c r="B1336" s="524"/>
      <c r="C1336" s="107"/>
      <c r="D1336" s="107"/>
      <c r="E1336" s="107"/>
      <c r="F1336" s="107"/>
      <c r="G1336" s="107"/>
      <c r="H1336" s="107"/>
      <c r="I1336" s="107"/>
      <c r="J1336" s="107"/>
      <c r="K1336" s="107"/>
      <c r="L1336" s="107"/>
      <c r="M1336" s="107"/>
      <c r="N1336" s="107"/>
      <c r="O1336" s="107"/>
      <c r="P1336" s="107"/>
      <c r="Q1336" s="107"/>
      <c r="R1336" s="107"/>
      <c r="S1336" s="107"/>
      <c r="T1336" s="107"/>
      <c r="U1336" s="107"/>
      <c r="V1336" s="107"/>
      <c r="W1336" s="107"/>
      <c r="X1336" s="107"/>
      <c r="Y1336" s="107"/>
      <c r="Z1336" s="107"/>
      <c r="AA1336" s="107"/>
      <c r="AB1336" s="107"/>
      <c r="AC1336" s="107"/>
      <c r="AD1336" s="107"/>
      <c r="AE1336" s="107"/>
      <c r="AF1336" s="107"/>
      <c r="AG1336" s="107"/>
      <c r="AH1336" s="107"/>
      <c r="AI1336" s="107"/>
      <c r="AJ1336" s="107"/>
      <c r="AK1336" s="107"/>
      <c r="AL1336" s="107"/>
      <c r="AM1336" s="107"/>
      <c r="AN1336" s="107"/>
      <c r="AO1336" s="107"/>
      <c r="AP1336" s="107"/>
      <c r="AQ1336" s="107"/>
      <c r="AR1336" s="107"/>
      <c r="AS1336" s="107"/>
      <c r="AT1336" s="107"/>
      <c r="AU1336" s="107"/>
      <c r="AV1336" s="107"/>
      <c r="AW1336" s="107"/>
      <c r="AX1336" s="107"/>
    </row>
    <row r="1337">
      <c r="A1337" s="107"/>
      <c r="B1337" s="524"/>
      <c r="C1337" s="107"/>
      <c r="D1337" s="107"/>
      <c r="E1337" s="107"/>
      <c r="F1337" s="107"/>
      <c r="G1337" s="107"/>
      <c r="H1337" s="107"/>
      <c r="I1337" s="107"/>
      <c r="J1337" s="107"/>
      <c r="K1337" s="107"/>
      <c r="L1337" s="107"/>
      <c r="M1337" s="107"/>
      <c r="N1337" s="107"/>
      <c r="O1337" s="107"/>
      <c r="P1337" s="107"/>
      <c r="Q1337" s="107"/>
      <c r="R1337" s="107"/>
      <c r="S1337" s="107"/>
      <c r="T1337" s="107"/>
      <c r="U1337" s="107"/>
      <c r="V1337" s="107"/>
      <c r="W1337" s="107"/>
      <c r="X1337" s="107"/>
      <c r="Y1337" s="107"/>
      <c r="Z1337" s="107"/>
      <c r="AA1337" s="107"/>
      <c r="AB1337" s="107"/>
      <c r="AC1337" s="107"/>
      <c r="AD1337" s="107"/>
      <c r="AE1337" s="107"/>
      <c r="AF1337" s="107"/>
      <c r="AG1337" s="107"/>
      <c r="AH1337" s="107"/>
      <c r="AI1337" s="107"/>
      <c r="AJ1337" s="107"/>
      <c r="AK1337" s="107"/>
      <c r="AL1337" s="107"/>
      <c r="AM1337" s="107"/>
      <c r="AN1337" s="107"/>
      <c r="AO1337" s="107"/>
      <c r="AP1337" s="107"/>
      <c r="AQ1337" s="107"/>
      <c r="AR1337" s="107"/>
      <c r="AS1337" s="107"/>
      <c r="AT1337" s="107"/>
      <c r="AU1337" s="107"/>
      <c r="AV1337" s="107"/>
      <c r="AW1337" s="107"/>
      <c r="AX1337" s="107"/>
    </row>
    <row r="1338">
      <c r="A1338" s="107"/>
      <c r="B1338" s="524"/>
      <c r="C1338" s="107"/>
      <c r="D1338" s="107"/>
      <c r="E1338" s="107"/>
      <c r="F1338" s="107"/>
      <c r="G1338" s="107"/>
      <c r="H1338" s="107"/>
      <c r="I1338" s="107"/>
      <c r="J1338" s="107"/>
      <c r="K1338" s="107"/>
      <c r="L1338" s="107"/>
      <c r="M1338" s="107"/>
      <c r="N1338" s="107"/>
      <c r="O1338" s="107"/>
      <c r="P1338" s="107"/>
      <c r="Q1338" s="107"/>
      <c r="R1338" s="107"/>
      <c r="S1338" s="107"/>
      <c r="T1338" s="107"/>
      <c r="U1338" s="107"/>
      <c r="V1338" s="107"/>
      <c r="W1338" s="107"/>
      <c r="X1338" s="107"/>
      <c r="Y1338" s="107"/>
      <c r="Z1338" s="107"/>
      <c r="AA1338" s="107"/>
      <c r="AB1338" s="107"/>
      <c r="AC1338" s="107"/>
      <c r="AD1338" s="107"/>
      <c r="AE1338" s="107"/>
      <c r="AF1338" s="107"/>
      <c r="AG1338" s="107"/>
      <c r="AH1338" s="107"/>
      <c r="AI1338" s="107"/>
      <c r="AJ1338" s="107"/>
      <c r="AK1338" s="107"/>
      <c r="AL1338" s="107"/>
      <c r="AM1338" s="107"/>
      <c r="AN1338" s="107"/>
      <c r="AO1338" s="107"/>
      <c r="AP1338" s="107"/>
      <c r="AQ1338" s="107"/>
      <c r="AR1338" s="107"/>
      <c r="AS1338" s="107"/>
      <c r="AT1338" s="107"/>
      <c r="AU1338" s="107"/>
      <c r="AV1338" s="107"/>
      <c r="AW1338" s="107"/>
      <c r="AX1338" s="107"/>
    </row>
    <row r="1339">
      <c r="A1339" s="107"/>
      <c r="B1339" s="524"/>
      <c r="C1339" s="107"/>
      <c r="D1339" s="107"/>
      <c r="E1339" s="107"/>
      <c r="F1339" s="107"/>
      <c r="G1339" s="107"/>
      <c r="H1339" s="107"/>
      <c r="I1339" s="107"/>
      <c r="J1339" s="107"/>
      <c r="K1339" s="107"/>
      <c r="L1339" s="107"/>
      <c r="M1339" s="107"/>
      <c r="N1339" s="107"/>
      <c r="O1339" s="107"/>
      <c r="P1339" s="107"/>
      <c r="Q1339" s="107"/>
      <c r="R1339" s="107"/>
      <c r="S1339" s="107"/>
      <c r="T1339" s="107"/>
      <c r="U1339" s="107"/>
      <c r="V1339" s="107"/>
      <c r="W1339" s="107"/>
      <c r="X1339" s="107"/>
      <c r="Y1339" s="107"/>
      <c r="Z1339" s="107"/>
      <c r="AA1339" s="107"/>
      <c r="AB1339" s="107"/>
      <c r="AC1339" s="107"/>
      <c r="AD1339" s="107"/>
      <c r="AE1339" s="107"/>
      <c r="AF1339" s="107"/>
      <c r="AG1339" s="107"/>
      <c r="AH1339" s="107"/>
      <c r="AI1339" s="107"/>
      <c r="AJ1339" s="107"/>
      <c r="AK1339" s="107"/>
      <c r="AL1339" s="107"/>
      <c r="AM1339" s="107"/>
      <c r="AN1339" s="107"/>
      <c r="AO1339" s="107"/>
      <c r="AP1339" s="107"/>
      <c r="AQ1339" s="107"/>
      <c r="AR1339" s="107"/>
      <c r="AS1339" s="107"/>
      <c r="AT1339" s="107"/>
      <c r="AU1339" s="107"/>
      <c r="AV1339" s="107"/>
      <c r="AW1339" s="107"/>
      <c r="AX1339" s="107"/>
    </row>
    <row r="1340">
      <c r="A1340" s="107"/>
      <c r="B1340" s="524"/>
      <c r="C1340" s="107"/>
      <c r="D1340" s="107"/>
      <c r="E1340" s="107"/>
      <c r="F1340" s="107"/>
      <c r="G1340" s="107"/>
      <c r="H1340" s="107"/>
      <c r="I1340" s="107"/>
      <c r="J1340" s="107"/>
      <c r="K1340" s="107"/>
      <c r="L1340" s="107"/>
      <c r="M1340" s="107"/>
      <c r="N1340" s="107"/>
      <c r="O1340" s="107"/>
      <c r="P1340" s="107"/>
      <c r="Q1340" s="107"/>
      <c r="R1340" s="107"/>
      <c r="S1340" s="107"/>
      <c r="T1340" s="107"/>
      <c r="U1340" s="107"/>
      <c r="V1340" s="107"/>
      <c r="W1340" s="107"/>
      <c r="X1340" s="107"/>
      <c r="Y1340" s="107"/>
      <c r="Z1340" s="107"/>
      <c r="AA1340" s="107"/>
      <c r="AB1340" s="107"/>
      <c r="AC1340" s="107"/>
      <c r="AD1340" s="107"/>
      <c r="AE1340" s="107"/>
      <c r="AF1340" s="107"/>
      <c r="AG1340" s="107"/>
      <c r="AH1340" s="107"/>
      <c r="AI1340" s="107"/>
      <c r="AJ1340" s="107"/>
      <c r="AK1340" s="107"/>
      <c r="AL1340" s="107"/>
      <c r="AM1340" s="107"/>
      <c r="AN1340" s="107"/>
      <c r="AO1340" s="107"/>
      <c r="AP1340" s="107"/>
      <c r="AQ1340" s="107"/>
      <c r="AR1340" s="107"/>
      <c r="AS1340" s="107"/>
      <c r="AT1340" s="107"/>
      <c r="AU1340" s="107"/>
      <c r="AV1340" s="107"/>
      <c r="AW1340" s="107"/>
      <c r="AX1340" s="107"/>
    </row>
    <row r="1341">
      <c r="A1341" s="107"/>
      <c r="B1341" s="524"/>
      <c r="C1341" s="107"/>
      <c r="D1341" s="107"/>
      <c r="E1341" s="107"/>
      <c r="F1341" s="107"/>
      <c r="G1341" s="107"/>
      <c r="H1341" s="107"/>
      <c r="I1341" s="107"/>
      <c r="J1341" s="107"/>
      <c r="K1341" s="107"/>
      <c r="L1341" s="107"/>
      <c r="M1341" s="107"/>
      <c r="N1341" s="107"/>
      <c r="O1341" s="107"/>
      <c r="P1341" s="107"/>
      <c r="Q1341" s="107"/>
      <c r="R1341" s="107"/>
      <c r="S1341" s="107"/>
      <c r="T1341" s="107"/>
      <c r="U1341" s="107"/>
      <c r="V1341" s="107"/>
      <c r="W1341" s="107"/>
      <c r="X1341" s="107"/>
      <c r="Y1341" s="107"/>
      <c r="Z1341" s="107"/>
      <c r="AA1341" s="107"/>
      <c r="AB1341" s="107"/>
      <c r="AC1341" s="107"/>
      <c r="AD1341" s="107"/>
      <c r="AE1341" s="107"/>
      <c r="AF1341" s="107"/>
      <c r="AG1341" s="107"/>
      <c r="AH1341" s="107"/>
      <c r="AI1341" s="107"/>
      <c r="AJ1341" s="107"/>
      <c r="AK1341" s="107"/>
      <c r="AL1341" s="107"/>
      <c r="AM1341" s="107"/>
      <c r="AN1341" s="107"/>
      <c r="AO1341" s="107"/>
      <c r="AP1341" s="107"/>
      <c r="AQ1341" s="107"/>
      <c r="AR1341" s="107"/>
      <c r="AS1341" s="107"/>
      <c r="AT1341" s="107"/>
      <c r="AU1341" s="107"/>
      <c r="AV1341" s="107"/>
      <c r="AW1341" s="107"/>
      <c r="AX1341" s="107"/>
    </row>
    <row r="1342">
      <c r="A1342" s="107"/>
      <c r="B1342" s="524"/>
      <c r="C1342" s="107"/>
      <c r="D1342" s="107"/>
      <c r="E1342" s="107"/>
      <c r="F1342" s="107"/>
      <c r="G1342" s="107"/>
      <c r="H1342" s="107"/>
      <c r="I1342" s="107"/>
      <c r="J1342" s="107"/>
      <c r="K1342" s="107"/>
      <c r="L1342" s="107"/>
      <c r="M1342" s="107"/>
      <c r="N1342" s="107"/>
      <c r="O1342" s="107"/>
      <c r="P1342" s="107"/>
      <c r="Q1342" s="107"/>
      <c r="R1342" s="107"/>
      <c r="S1342" s="107"/>
      <c r="T1342" s="107"/>
      <c r="U1342" s="107"/>
      <c r="V1342" s="107"/>
      <c r="W1342" s="107"/>
      <c r="X1342" s="107"/>
      <c r="Y1342" s="107"/>
      <c r="Z1342" s="107"/>
      <c r="AA1342" s="107"/>
      <c r="AB1342" s="107"/>
      <c r="AC1342" s="107"/>
      <c r="AD1342" s="107"/>
      <c r="AE1342" s="107"/>
      <c r="AF1342" s="107"/>
      <c r="AG1342" s="107"/>
      <c r="AH1342" s="107"/>
      <c r="AI1342" s="107"/>
      <c r="AJ1342" s="107"/>
      <c r="AK1342" s="107"/>
      <c r="AL1342" s="107"/>
      <c r="AM1342" s="107"/>
      <c r="AN1342" s="107"/>
      <c r="AO1342" s="107"/>
      <c r="AP1342" s="107"/>
      <c r="AQ1342" s="107"/>
      <c r="AR1342" s="107"/>
      <c r="AS1342" s="107"/>
      <c r="AT1342" s="107"/>
      <c r="AU1342" s="107"/>
      <c r="AV1342" s="107"/>
      <c r="AW1342" s="107"/>
      <c r="AX1342" s="107"/>
    </row>
    <row r="1343">
      <c r="A1343" s="107"/>
      <c r="B1343" s="524"/>
      <c r="C1343" s="107"/>
      <c r="D1343" s="107"/>
      <c r="E1343" s="107"/>
      <c r="F1343" s="107"/>
      <c r="G1343" s="107"/>
      <c r="H1343" s="107"/>
      <c r="I1343" s="107"/>
      <c r="J1343" s="107"/>
      <c r="K1343" s="107"/>
      <c r="L1343" s="107"/>
      <c r="M1343" s="107"/>
      <c r="N1343" s="107"/>
      <c r="O1343" s="107"/>
      <c r="P1343" s="107"/>
      <c r="Q1343" s="107"/>
      <c r="R1343" s="107"/>
      <c r="S1343" s="107"/>
      <c r="T1343" s="107"/>
      <c r="U1343" s="107"/>
      <c r="V1343" s="107"/>
      <c r="W1343" s="107"/>
      <c r="X1343" s="107"/>
      <c r="Y1343" s="107"/>
      <c r="Z1343" s="107"/>
      <c r="AA1343" s="107"/>
      <c r="AB1343" s="107"/>
      <c r="AC1343" s="107"/>
      <c r="AD1343" s="107"/>
      <c r="AE1343" s="107"/>
      <c r="AF1343" s="107"/>
      <c r="AG1343" s="107"/>
      <c r="AH1343" s="107"/>
      <c r="AI1343" s="107"/>
      <c r="AJ1343" s="107"/>
      <c r="AK1343" s="107"/>
      <c r="AL1343" s="107"/>
      <c r="AM1343" s="107"/>
      <c r="AN1343" s="107"/>
      <c r="AO1343" s="107"/>
      <c r="AP1343" s="107"/>
      <c r="AQ1343" s="107"/>
      <c r="AR1343" s="107"/>
      <c r="AS1343" s="107"/>
      <c r="AT1343" s="107"/>
      <c r="AU1343" s="107"/>
      <c r="AV1343" s="107"/>
      <c r="AW1343" s="107"/>
      <c r="AX1343" s="107"/>
    </row>
    <row r="1344">
      <c r="A1344" s="107"/>
      <c r="B1344" s="524"/>
      <c r="C1344" s="107"/>
      <c r="D1344" s="107"/>
      <c r="E1344" s="107"/>
      <c r="F1344" s="107"/>
      <c r="G1344" s="107"/>
      <c r="H1344" s="107"/>
      <c r="I1344" s="107"/>
      <c r="J1344" s="107"/>
      <c r="K1344" s="107"/>
      <c r="L1344" s="107"/>
      <c r="M1344" s="107"/>
      <c r="N1344" s="107"/>
      <c r="O1344" s="107"/>
      <c r="P1344" s="107"/>
      <c r="Q1344" s="107"/>
      <c r="R1344" s="107"/>
      <c r="S1344" s="107"/>
      <c r="T1344" s="107"/>
      <c r="U1344" s="107"/>
      <c r="V1344" s="107"/>
      <c r="W1344" s="107"/>
      <c r="X1344" s="107"/>
      <c r="Y1344" s="107"/>
      <c r="Z1344" s="107"/>
      <c r="AA1344" s="107"/>
      <c r="AB1344" s="107"/>
      <c r="AC1344" s="107"/>
      <c r="AD1344" s="107"/>
      <c r="AE1344" s="107"/>
      <c r="AF1344" s="107"/>
      <c r="AG1344" s="107"/>
      <c r="AH1344" s="107"/>
      <c r="AI1344" s="107"/>
      <c r="AJ1344" s="107"/>
      <c r="AK1344" s="107"/>
      <c r="AL1344" s="107"/>
      <c r="AM1344" s="107"/>
      <c r="AN1344" s="107"/>
      <c r="AO1344" s="107"/>
      <c r="AP1344" s="107"/>
      <c r="AQ1344" s="107"/>
      <c r="AR1344" s="107"/>
      <c r="AS1344" s="107"/>
      <c r="AT1344" s="107"/>
      <c r="AU1344" s="107"/>
      <c r="AV1344" s="107"/>
      <c r="AW1344" s="107"/>
      <c r="AX1344" s="107"/>
    </row>
    <row r="1345">
      <c r="A1345" s="107"/>
      <c r="B1345" s="524"/>
      <c r="C1345" s="107"/>
      <c r="D1345" s="107"/>
      <c r="E1345" s="107"/>
      <c r="F1345" s="107"/>
      <c r="G1345" s="107"/>
      <c r="H1345" s="107"/>
      <c r="I1345" s="107"/>
      <c r="J1345" s="107"/>
      <c r="K1345" s="107"/>
      <c r="L1345" s="107"/>
      <c r="M1345" s="107"/>
      <c r="N1345" s="107"/>
      <c r="O1345" s="107"/>
      <c r="P1345" s="107"/>
      <c r="Q1345" s="107"/>
      <c r="R1345" s="107"/>
      <c r="S1345" s="107"/>
      <c r="T1345" s="107"/>
      <c r="U1345" s="107"/>
      <c r="V1345" s="107"/>
      <c r="W1345" s="107"/>
      <c r="X1345" s="107"/>
      <c r="Y1345" s="107"/>
      <c r="Z1345" s="107"/>
      <c r="AA1345" s="107"/>
      <c r="AB1345" s="107"/>
      <c r="AC1345" s="107"/>
      <c r="AD1345" s="107"/>
      <c r="AE1345" s="107"/>
      <c r="AF1345" s="107"/>
      <c r="AG1345" s="107"/>
      <c r="AH1345" s="107"/>
      <c r="AI1345" s="107"/>
      <c r="AJ1345" s="107"/>
      <c r="AK1345" s="107"/>
      <c r="AL1345" s="107"/>
      <c r="AM1345" s="107"/>
      <c r="AN1345" s="107"/>
      <c r="AO1345" s="107"/>
      <c r="AP1345" s="107"/>
      <c r="AQ1345" s="107"/>
      <c r="AR1345" s="107"/>
      <c r="AS1345" s="107"/>
      <c r="AT1345" s="107"/>
      <c r="AU1345" s="107"/>
      <c r="AV1345" s="107"/>
      <c r="AW1345" s="107"/>
      <c r="AX1345" s="107"/>
    </row>
    <row r="1346">
      <c r="A1346" s="107"/>
      <c r="B1346" s="524"/>
      <c r="C1346" s="107"/>
      <c r="D1346" s="107"/>
      <c r="E1346" s="107"/>
      <c r="F1346" s="107"/>
      <c r="G1346" s="107"/>
      <c r="H1346" s="107"/>
      <c r="I1346" s="107"/>
      <c r="J1346" s="107"/>
      <c r="K1346" s="107"/>
      <c r="L1346" s="107"/>
      <c r="M1346" s="107"/>
      <c r="N1346" s="107"/>
      <c r="O1346" s="107"/>
      <c r="P1346" s="107"/>
      <c r="Q1346" s="107"/>
      <c r="R1346" s="107"/>
      <c r="S1346" s="107"/>
      <c r="T1346" s="107"/>
      <c r="U1346" s="107"/>
      <c r="V1346" s="107"/>
      <c r="W1346" s="107"/>
      <c r="X1346" s="107"/>
      <c r="Y1346" s="107"/>
      <c r="Z1346" s="107"/>
      <c r="AA1346" s="107"/>
      <c r="AB1346" s="107"/>
      <c r="AC1346" s="107"/>
      <c r="AD1346" s="107"/>
      <c r="AE1346" s="107"/>
      <c r="AF1346" s="107"/>
      <c r="AG1346" s="107"/>
      <c r="AH1346" s="107"/>
      <c r="AI1346" s="107"/>
      <c r="AJ1346" s="107"/>
      <c r="AK1346" s="107"/>
      <c r="AL1346" s="107"/>
      <c r="AM1346" s="107"/>
      <c r="AN1346" s="107"/>
      <c r="AO1346" s="107"/>
      <c r="AP1346" s="107"/>
      <c r="AQ1346" s="107"/>
      <c r="AR1346" s="107"/>
      <c r="AS1346" s="107"/>
      <c r="AT1346" s="107"/>
      <c r="AU1346" s="107"/>
      <c r="AV1346" s="107"/>
      <c r="AW1346" s="107"/>
      <c r="AX1346" s="107"/>
    </row>
    <row r="1347">
      <c r="A1347" s="107"/>
      <c r="B1347" s="524"/>
      <c r="C1347" s="107"/>
      <c r="D1347" s="107"/>
      <c r="E1347" s="107"/>
      <c r="F1347" s="107"/>
      <c r="G1347" s="107"/>
      <c r="H1347" s="107"/>
      <c r="I1347" s="107"/>
      <c r="J1347" s="107"/>
      <c r="K1347" s="107"/>
      <c r="L1347" s="107"/>
      <c r="M1347" s="107"/>
      <c r="N1347" s="107"/>
      <c r="O1347" s="107"/>
      <c r="P1347" s="107"/>
      <c r="Q1347" s="107"/>
      <c r="R1347" s="107"/>
      <c r="S1347" s="107"/>
      <c r="T1347" s="107"/>
      <c r="U1347" s="107"/>
      <c r="V1347" s="107"/>
      <c r="W1347" s="107"/>
      <c r="X1347" s="107"/>
      <c r="Y1347" s="107"/>
      <c r="Z1347" s="107"/>
      <c r="AA1347" s="107"/>
      <c r="AB1347" s="107"/>
      <c r="AC1347" s="107"/>
      <c r="AD1347" s="107"/>
      <c r="AE1347" s="107"/>
      <c r="AF1347" s="107"/>
      <c r="AG1347" s="107"/>
      <c r="AH1347" s="107"/>
      <c r="AI1347" s="107"/>
      <c r="AJ1347" s="107"/>
      <c r="AK1347" s="107"/>
      <c r="AL1347" s="107"/>
      <c r="AM1347" s="107"/>
      <c r="AN1347" s="107"/>
      <c r="AO1347" s="107"/>
      <c r="AP1347" s="107"/>
      <c r="AQ1347" s="107"/>
      <c r="AR1347" s="107"/>
      <c r="AS1347" s="107"/>
      <c r="AT1347" s="107"/>
      <c r="AU1347" s="107"/>
      <c r="AV1347" s="107"/>
      <c r="AW1347" s="107"/>
      <c r="AX1347" s="107"/>
    </row>
    <row r="1348">
      <c r="A1348" s="107"/>
      <c r="B1348" s="524"/>
      <c r="C1348" s="107"/>
      <c r="D1348" s="107"/>
      <c r="E1348" s="107"/>
      <c r="F1348" s="107"/>
      <c r="G1348" s="107"/>
      <c r="H1348" s="107"/>
      <c r="I1348" s="107"/>
      <c r="J1348" s="107"/>
      <c r="K1348" s="107"/>
      <c r="L1348" s="107"/>
      <c r="M1348" s="107"/>
      <c r="N1348" s="107"/>
      <c r="O1348" s="107"/>
      <c r="P1348" s="107"/>
      <c r="Q1348" s="107"/>
      <c r="R1348" s="107"/>
      <c r="S1348" s="107"/>
      <c r="T1348" s="107"/>
      <c r="U1348" s="107"/>
      <c r="V1348" s="107"/>
      <c r="W1348" s="107"/>
      <c r="X1348" s="107"/>
      <c r="Y1348" s="107"/>
      <c r="Z1348" s="107"/>
      <c r="AA1348" s="107"/>
      <c r="AB1348" s="107"/>
      <c r="AC1348" s="107"/>
      <c r="AD1348" s="107"/>
      <c r="AE1348" s="107"/>
      <c r="AF1348" s="107"/>
      <c r="AG1348" s="107"/>
      <c r="AH1348" s="107"/>
      <c r="AI1348" s="107"/>
      <c r="AJ1348" s="107"/>
      <c r="AK1348" s="107"/>
      <c r="AL1348" s="107"/>
      <c r="AM1348" s="107"/>
      <c r="AN1348" s="107"/>
      <c r="AO1348" s="107"/>
      <c r="AP1348" s="107"/>
      <c r="AQ1348" s="107"/>
      <c r="AR1348" s="107"/>
      <c r="AS1348" s="107"/>
      <c r="AT1348" s="107"/>
      <c r="AU1348" s="107"/>
      <c r="AV1348" s="107"/>
      <c r="AW1348" s="107"/>
      <c r="AX1348" s="107"/>
    </row>
    <row r="1349">
      <c r="A1349" s="107"/>
      <c r="B1349" s="524"/>
      <c r="C1349" s="107"/>
      <c r="D1349" s="107"/>
      <c r="E1349" s="107"/>
      <c r="F1349" s="107"/>
      <c r="G1349" s="107"/>
      <c r="H1349" s="107"/>
      <c r="I1349" s="107"/>
      <c r="J1349" s="107"/>
      <c r="K1349" s="107"/>
      <c r="L1349" s="107"/>
      <c r="M1349" s="107"/>
      <c r="N1349" s="107"/>
      <c r="O1349" s="107"/>
      <c r="P1349" s="107"/>
      <c r="Q1349" s="107"/>
      <c r="R1349" s="107"/>
      <c r="S1349" s="107"/>
      <c r="T1349" s="107"/>
      <c r="U1349" s="107"/>
      <c r="V1349" s="107"/>
      <c r="W1349" s="107"/>
      <c r="X1349" s="107"/>
      <c r="Y1349" s="107"/>
      <c r="Z1349" s="107"/>
      <c r="AA1349" s="107"/>
      <c r="AB1349" s="107"/>
      <c r="AC1349" s="107"/>
      <c r="AD1349" s="107"/>
      <c r="AE1349" s="107"/>
      <c r="AF1349" s="107"/>
      <c r="AG1349" s="107"/>
      <c r="AH1349" s="107"/>
      <c r="AI1349" s="107"/>
      <c r="AJ1349" s="107"/>
      <c r="AK1349" s="107"/>
      <c r="AL1349" s="107"/>
      <c r="AM1349" s="107"/>
      <c r="AN1349" s="107"/>
      <c r="AO1349" s="107"/>
      <c r="AP1349" s="107"/>
      <c r="AQ1349" s="107"/>
      <c r="AR1349" s="107"/>
      <c r="AS1349" s="107"/>
      <c r="AT1349" s="107"/>
      <c r="AU1349" s="107"/>
      <c r="AV1349" s="107"/>
      <c r="AW1349" s="107"/>
      <c r="AX1349" s="107"/>
    </row>
    <row r="1350">
      <c r="A1350" s="107"/>
      <c r="B1350" s="524"/>
      <c r="C1350" s="107"/>
      <c r="D1350" s="107"/>
      <c r="E1350" s="107"/>
      <c r="F1350" s="107"/>
      <c r="G1350" s="107"/>
      <c r="H1350" s="107"/>
      <c r="I1350" s="107"/>
      <c r="J1350" s="107"/>
      <c r="K1350" s="107"/>
      <c r="L1350" s="107"/>
      <c r="M1350" s="107"/>
      <c r="N1350" s="107"/>
      <c r="O1350" s="107"/>
      <c r="P1350" s="107"/>
      <c r="Q1350" s="107"/>
      <c r="R1350" s="107"/>
      <c r="S1350" s="107"/>
      <c r="T1350" s="107"/>
      <c r="U1350" s="107"/>
      <c r="V1350" s="107"/>
      <c r="W1350" s="107"/>
      <c r="X1350" s="107"/>
      <c r="Y1350" s="107"/>
      <c r="Z1350" s="107"/>
      <c r="AA1350" s="107"/>
      <c r="AB1350" s="107"/>
      <c r="AC1350" s="107"/>
      <c r="AD1350" s="107"/>
      <c r="AE1350" s="107"/>
      <c r="AF1350" s="107"/>
      <c r="AG1350" s="107"/>
      <c r="AH1350" s="107"/>
      <c r="AI1350" s="107"/>
      <c r="AJ1350" s="107"/>
      <c r="AK1350" s="107"/>
      <c r="AL1350" s="107"/>
      <c r="AM1350" s="107"/>
      <c r="AN1350" s="107"/>
      <c r="AO1350" s="107"/>
      <c r="AP1350" s="107"/>
      <c r="AQ1350" s="107"/>
      <c r="AR1350" s="107"/>
      <c r="AS1350" s="107"/>
      <c r="AT1350" s="107"/>
      <c r="AU1350" s="107"/>
      <c r="AV1350" s="107"/>
      <c r="AW1350" s="107"/>
      <c r="AX1350" s="107"/>
    </row>
    <row r="1351">
      <c r="A1351" s="107"/>
      <c r="B1351" s="524"/>
      <c r="C1351" s="107"/>
      <c r="D1351" s="107"/>
      <c r="E1351" s="107"/>
      <c r="F1351" s="107"/>
      <c r="G1351" s="107"/>
      <c r="H1351" s="107"/>
      <c r="I1351" s="107"/>
      <c r="J1351" s="107"/>
      <c r="K1351" s="107"/>
      <c r="L1351" s="107"/>
      <c r="M1351" s="107"/>
      <c r="N1351" s="107"/>
      <c r="O1351" s="107"/>
      <c r="P1351" s="107"/>
      <c r="Q1351" s="107"/>
      <c r="R1351" s="107"/>
      <c r="S1351" s="107"/>
      <c r="T1351" s="107"/>
      <c r="U1351" s="107"/>
      <c r="V1351" s="107"/>
      <c r="W1351" s="107"/>
      <c r="X1351" s="107"/>
      <c r="Y1351" s="107"/>
      <c r="Z1351" s="107"/>
      <c r="AA1351" s="107"/>
      <c r="AB1351" s="107"/>
      <c r="AC1351" s="107"/>
      <c r="AD1351" s="107"/>
      <c r="AE1351" s="107"/>
      <c r="AF1351" s="107"/>
      <c r="AG1351" s="107"/>
      <c r="AH1351" s="107"/>
      <c r="AI1351" s="107"/>
      <c r="AJ1351" s="107"/>
      <c r="AK1351" s="107"/>
      <c r="AL1351" s="107"/>
      <c r="AM1351" s="107"/>
      <c r="AN1351" s="107"/>
      <c r="AO1351" s="107"/>
      <c r="AP1351" s="107"/>
      <c r="AQ1351" s="107"/>
      <c r="AR1351" s="107"/>
      <c r="AS1351" s="107"/>
      <c r="AT1351" s="107"/>
      <c r="AU1351" s="107"/>
      <c r="AV1351" s="107"/>
      <c r="AW1351" s="107"/>
      <c r="AX1351" s="107"/>
    </row>
    <row r="1352">
      <c r="A1352" s="107"/>
      <c r="B1352" s="524"/>
      <c r="C1352" s="107"/>
      <c r="D1352" s="107"/>
      <c r="E1352" s="107"/>
      <c r="F1352" s="107"/>
      <c r="G1352" s="107"/>
      <c r="H1352" s="107"/>
      <c r="I1352" s="107"/>
      <c r="J1352" s="107"/>
      <c r="K1352" s="107"/>
      <c r="L1352" s="107"/>
      <c r="M1352" s="107"/>
      <c r="N1352" s="107"/>
      <c r="O1352" s="107"/>
      <c r="P1352" s="107"/>
      <c r="Q1352" s="107"/>
      <c r="R1352" s="107"/>
      <c r="S1352" s="107"/>
      <c r="T1352" s="107"/>
      <c r="U1352" s="107"/>
      <c r="V1352" s="107"/>
      <c r="W1352" s="107"/>
      <c r="X1352" s="107"/>
      <c r="Y1352" s="107"/>
      <c r="Z1352" s="107"/>
      <c r="AA1352" s="107"/>
      <c r="AB1352" s="107"/>
      <c r="AC1352" s="107"/>
      <c r="AD1352" s="107"/>
      <c r="AE1352" s="107"/>
      <c r="AF1352" s="107"/>
      <c r="AG1352" s="107"/>
      <c r="AH1352" s="107"/>
      <c r="AI1352" s="107"/>
      <c r="AJ1352" s="107"/>
      <c r="AK1352" s="107"/>
      <c r="AL1352" s="107"/>
      <c r="AM1352" s="107"/>
      <c r="AN1352" s="107"/>
      <c r="AO1352" s="107"/>
      <c r="AP1352" s="107"/>
      <c r="AQ1352" s="107"/>
      <c r="AR1352" s="107"/>
      <c r="AS1352" s="107"/>
      <c r="AT1352" s="107"/>
      <c r="AU1352" s="107"/>
      <c r="AV1352" s="107"/>
      <c r="AW1352" s="107"/>
      <c r="AX1352" s="107"/>
    </row>
    <row r="1353">
      <c r="A1353" s="107"/>
      <c r="B1353" s="524"/>
      <c r="C1353" s="107"/>
      <c r="D1353" s="107"/>
      <c r="E1353" s="107"/>
      <c r="F1353" s="107"/>
      <c r="G1353" s="107"/>
      <c r="H1353" s="107"/>
      <c r="I1353" s="107"/>
      <c r="J1353" s="107"/>
      <c r="K1353" s="107"/>
      <c r="L1353" s="107"/>
      <c r="M1353" s="107"/>
      <c r="N1353" s="107"/>
      <c r="O1353" s="107"/>
      <c r="P1353" s="107"/>
      <c r="Q1353" s="107"/>
      <c r="R1353" s="107"/>
      <c r="S1353" s="107"/>
      <c r="T1353" s="107"/>
      <c r="U1353" s="107"/>
      <c r="V1353" s="107"/>
      <c r="W1353" s="107"/>
      <c r="X1353" s="107"/>
      <c r="Y1353" s="107"/>
      <c r="Z1353" s="107"/>
      <c r="AA1353" s="107"/>
      <c r="AB1353" s="107"/>
      <c r="AC1353" s="107"/>
      <c r="AD1353" s="107"/>
      <c r="AE1353" s="107"/>
      <c r="AF1353" s="107"/>
      <c r="AG1353" s="107"/>
      <c r="AH1353" s="107"/>
      <c r="AI1353" s="107"/>
      <c r="AJ1353" s="107"/>
      <c r="AK1353" s="107"/>
      <c r="AL1353" s="107"/>
      <c r="AM1353" s="107"/>
      <c r="AN1353" s="107"/>
      <c r="AO1353" s="107"/>
      <c r="AP1353" s="107"/>
      <c r="AQ1353" s="107"/>
      <c r="AR1353" s="107"/>
      <c r="AS1353" s="107"/>
      <c r="AT1353" s="107"/>
      <c r="AU1353" s="107"/>
      <c r="AV1353" s="107"/>
      <c r="AW1353" s="107"/>
      <c r="AX1353" s="107"/>
    </row>
    <row r="1354">
      <c r="A1354" s="107"/>
      <c r="B1354" s="524"/>
      <c r="C1354" s="107"/>
      <c r="D1354" s="107"/>
      <c r="E1354" s="107"/>
      <c r="F1354" s="107"/>
      <c r="G1354" s="107"/>
      <c r="H1354" s="107"/>
      <c r="I1354" s="107"/>
      <c r="J1354" s="107"/>
      <c r="K1354" s="107"/>
      <c r="L1354" s="107"/>
      <c r="M1354" s="107"/>
      <c r="N1354" s="107"/>
      <c r="O1354" s="107"/>
      <c r="P1354" s="107"/>
      <c r="Q1354" s="107"/>
      <c r="R1354" s="107"/>
      <c r="S1354" s="107"/>
      <c r="T1354" s="107"/>
      <c r="U1354" s="107"/>
      <c r="V1354" s="107"/>
      <c r="W1354" s="107"/>
      <c r="X1354" s="107"/>
      <c r="Y1354" s="107"/>
      <c r="Z1354" s="107"/>
      <c r="AA1354" s="107"/>
      <c r="AB1354" s="107"/>
      <c r="AC1354" s="107"/>
      <c r="AD1354" s="107"/>
      <c r="AE1354" s="107"/>
      <c r="AF1354" s="107"/>
      <c r="AG1354" s="107"/>
      <c r="AH1354" s="107"/>
      <c r="AI1354" s="107"/>
      <c r="AJ1354" s="107"/>
      <c r="AK1354" s="107"/>
      <c r="AL1354" s="107"/>
      <c r="AM1354" s="107"/>
      <c r="AN1354" s="107"/>
      <c r="AO1354" s="107"/>
      <c r="AP1354" s="107"/>
      <c r="AQ1354" s="107"/>
      <c r="AR1354" s="107"/>
      <c r="AS1354" s="107"/>
      <c r="AT1354" s="107"/>
      <c r="AU1354" s="107"/>
      <c r="AV1354" s="107"/>
      <c r="AW1354" s="107"/>
      <c r="AX1354" s="107"/>
    </row>
    <row r="1355">
      <c r="A1355" s="107"/>
      <c r="B1355" s="524"/>
      <c r="C1355" s="107"/>
      <c r="D1355" s="107"/>
      <c r="E1355" s="107"/>
      <c r="F1355" s="107"/>
      <c r="G1355" s="107"/>
      <c r="H1355" s="107"/>
      <c r="I1355" s="107"/>
      <c r="J1355" s="107"/>
      <c r="K1355" s="107"/>
      <c r="L1355" s="107"/>
      <c r="M1355" s="107"/>
      <c r="N1355" s="107"/>
      <c r="O1355" s="107"/>
      <c r="P1355" s="107"/>
      <c r="Q1355" s="107"/>
      <c r="R1355" s="107"/>
      <c r="S1355" s="107"/>
      <c r="T1355" s="107"/>
      <c r="U1355" s="107"/>
      <c r="V1355" s="107"/>
      <c r="W1355" s="107"/>
      <c r="X1355" s="107"/>
      <c r="Y1355" s="107"/>
      <c r="Z1355" s="107"/>
      <c r="AA1355" s="107"/>
      <c r="AB1355" s="107"/>
      <c r="AC1355" s="107"/>
      <c r="AD1355" s="107"/>
      <c r="AE1355" s="107"/>
      <c r="AF1355" s="107"/>
      <c r="AG1355" s="107"/>
      <c r="AH1355" s="107"/>
      <c r="AI1355" s="107"/>
      <c r="AJ1355" s="107"/>
      <c r="AK1355" s="107"/>
      <c r="AL1355" s="107"/>
      <c r="AM1355" s="107"/>
      <c r="AN1355" s="107"/>
      <c r="AO1355" s="107"/>
      <c r="AP1355" s="107"/>
      <c r="AQ1355" s="107"/>
      <c r="AR1355" s="107"/>
      <c r="AS1355" s="107"/>
      <c r="AT1355" s="107"/>
      <c r="AU1355" s="107"/>
      <c r="AV1355" s="107"/>
      <c r="AW1355" s="107"/>
      <c r="AX1355" s="107"/>
    </row>
    <row r="1356">
      <c r="A1356" s="107"/>
      <c r="B1356" s="524"/>
      <c r="C1356" s="107"/>
      <c r="D1356" s="107"/>
      <c r="E1356" s="107"/>
      <c r="F1356" s="107"/>
      <c r="G1356" s="107"/>
      <c r="H1356" s="107"/>
      <c r="I1356" s="107"/>
      <c r="J1356" s="107"/>
      <c r="K1356" s="107"/>
      <c r="L1356" s="107"/>
      <c r="M1356" s="107"/>
      <c r="N1356" s="107"/>
      <c r="O1356" s="107"/>
      <c r="P1356" s="107"/>
      <c r="Q1356" s="107"/>
      <c r="R1356" s="107"/>
      <c r="S1356" s="107"/>
      <c r="T1356" s="107"/>
      <c r="U1356" s="107"/>
      <c r="V1356" s="107"/>
      <c r="W1356" s="107"/>
      <c r="X1356" s="107"/>
      <c r="Y1356" s="107"/>
      <c r="Z1356" s="107"/>
      <c r="AA1356" s="107"/>
      <c r="AB1356" s="107"/>
      <c r="AC1356" s="107"/>
      <c r="AD1356" s="107"/>
      <c r="AE1356" s="107"/>
      <c r="AF1356" s="107"/>
      <c r="AG1356" s="107"/>
      <c r="AH1356" s="107"/>
      <c r="AI1356" s="107"/>
      <c r="AJ1356" s="107"/>
      <c r="AK1356" s="107"/>
      <c r="AL1356" s="107"/>
      <c r="AM1356" s="107"/>
      <c r="AN1356" s="107"/>
      <c r="AO1356" s="107"/>
      <c r="AP1356" s="107"/>
      <c r="AQ1356" s="107"/>
      <c r="AR1356" s="107"/>
      <c r="AS1356" s="107"/>
      <c r="AT1356" s="107"/>
      <c r="AU1356" s="107"/>
      <c r="AV1356" s="107"/>
      <c r="AW1356" s="107"/>
      <c r="AX1356" s="107"/>
    </row>
    <row r="1357">
      <c r="A1357" s="107"/>
      <c r="B1357" s="524"/>
      <c r="C1357" s="107"/>
      <c r="D1357" s="107"/>
      <c r="E1357" s="107"/>
      <c r="F1357" s="107"/>
      <c r="G1357" s="107"/>
      <c r="H1357" s="107"/>
      <c r="I1357" s="107"/>
      <c r="J1357" s="107"/>
      <c r="K1357" s="107"/>
      <c r="L1357" s="107"/>
      <c r="M1357" s="107"/>
      <c r="N1357" s="107"/>
      <c r="O1357" s="107"/>
      <c r="P1357" s="107"/>
      <c r="Q1357" s="107"/>
      <c r="R1357" s="107"/>
      <c r="S1357" s="107"/>
      <c r="T1357" s="107"/>
      <c r="U1357" s="107"/>
      <c r="V1357" s="107"/>
      <c r="W1357" s="107"/>
      <c r="X1357" s="107"/>
      <c r="Y1357" s="107"/>
      <c r="Z1357" s="107"/>
      <c r="AA1357" s="107"/>
      <c r="AB1357" s="107"/>
      <c r="AC1357" s="107"/>
      <c r="AD1357" s="107"/>
      <c r="AE1357" s="107"/>
      <c r="AF1357" s="107"/>
      <c r="AG1357" s="107"/>
      <c r="AH1357" s="107"/>
      <c r="AI1357" s="107"/>
      <c r="AJ1357" s="107"/>
      <c r="AK1357" s="107"/>
      <c r="AL1357" s="107"/>
      <c r="AM1357" s="107"/>
      <c r="AN1357" s="107"/>
      <c r="AO1357" s="107"/>
      <c r="AP1357" s="107"/>
      <c r="AQ1357" s="107"/>
      <c r="AR1357" s="107"/>
      <c r="AS1357" s="107"/>
      <c r="AT1357" s="107"/>
      <c r="AU1357" s="107"/>
      <c r="AV1357" s="107"/>
      <c r="AW1357" s="107"/>
      <c r="AX1357" s="107"/>
    </row>
    <row r="1358">
      <c r="A1358" s="107"/>
      <c r="B1358" s="524"/>
      <c r="C1358" s="107"/>
      <c r="D1358" s="107"/>
      <c r="E1358" s="107"/>
      <c r="F1358" s="107"/>
      <c r="G1358" s="107"/>
      <c r="H1358" s="107"/>
      <c r="I1358" s="107"/>
      <c r="J1358" s="107"/>
      <c r="K1358" s="107"/>
      <c r="L1358" s="107"/>
      <c r="M1358" s="107"/>
      <c r="N1358" s="107"/>
      <c r="O1358" s="107"/>
      <c r="P1358" s="107"/>
      <c r="Q1358" s="107"/>
      <c r="R1358" s="107"/>
      <c r="S1358" s="107"/>
      <c r="T1358" s="107"/>
      <c r="U1358" s="107"/>
      <c r="V1358" s="107"/>
      <c r="W1358" s="107"/>
      <c r="X1358" s="107"/>
      <c r="Y1358" s="107"/>
      <c r="Z1358" s="107"/>
      <c r="AA1358" s="107"/>
      <c r="AB1358" s="107"/>
      <c r="AC1358" s="107"/>
      <c r="AD1358" s="107"/>
      <c r="AE1358" s="107"/>
      <c r="AF1358" s="107"/>
      <c r="AG1358" s="107"/>
      <c r="AH1358" s="107"/>
      <c r="AI1358" s="107"/>
      <c r="AJ1358" s="107"/>
      <c r="AK1358" s="107"/>
      <c r="AL1358" s="107"/>
      <c r="AM1358" s="107"/>
      <c r="AN1358" s="107"/>
      <c r="AO1358" s="107"/>
      <c r="AP1358" s="107"/>
      <c r="AQ1358" s="107"/>
      <c r="AR1358" s="107"/>
      <c r="AS1358" s="107"/>
      <c r="AT1358" s="107"/>
      <c r="AU1358" s="107"/>
      <c r="AV1358" s="107"/>
      <c r="AW1358" s="107"/>
      <c r="AX1358" s="107"/>
    </row>
    <row r="1359">
      <c r="A1359" s="107"/>
      <c r="B1359" s="524"/>
      <c r="C1359" s="107"/>
      <c r="D1359" s="107"/>
      <c r="E1359" s="107"/>
      <c r="F1359" s="107"/>
      <c r="G1359" s="107"/>
      <c r="H1359" s="107"/>
      <c r="I1359" s="107"/>
      <c r="J1359" s="107"/>
      <c r="K1359" s="107"/>
      <c r="L1359" s="107"/>
      <c r="M1359" s="107"/>
      <c r="N1359" s="107"/>
      <c r="O1359" s="107"/>
      <c r="P1359" s="107"/>
      <c r="Q1359" s="107"/>
      <c r="R1359" s="107"/>
      <c r="S1359" s="107"/>
      <c r="T1359" s="107"/>
      <c r="U1359" s="107"/>
      <c r="V1359" s="107"/>
      <c r="W1359" s="107"/>
      <c r="X1359" s="107"/>
      <c r="Y1359" s="107"/>
      <c r="Z1359" s="107"/>
      <c r="AA1359" s="107"/>
      <c r="AB1359" s="107"/>
      <c r="AC1359" s="107"/>
      <c r="AD1359" s="107"/>
      <c r="AE1359" s="107"/>
      <c r="AF1359" s="107"/>
      <c r="AG1359" s="107"/>
      <c r="AH1359" s="107"/>
      <c r="AI1359" s="107"/>
      <c r="AJ1359" s="107"/>
      <c r="AK1359" s="107"/>
      <c r="AL1359" s="107"/>
      <c r="AM1359" s="107"/>
      <c r="AN1359" s="107"/>
      <c r="AO1359" s="107"/>
      <c r="AP1359" s="107"/>
      <c r="AQ1359" s="107"/>
      <c r="AR1359" s="107"/>
      <c r="AS1359" s="107"/>
      <c r="AT1359" s="107"/>
      <c r="AU1359" s="107"/>
      <c r="AV1359" s="107"/>
      <c r="AW1359" s="107"/>
      <c r="AX1359" s="107"/>
    </row>
    <row r="1360">
      <c r="A1360" s="107"/>
      <c r="B1360" s="524"/>
      <c r="C1360" s="107"/>
      <c r="D1360" s="107"/>
      <c r="E1360" s="107"/>
      <c r="F1360" s="107"/>
      <c r="G1360" s="107"/>
      <c r="H1360" s="107"/>
      <c r="I1360" s="107"/>
      <c r="J1360" s="107"/>
      <c r="K1360" s="107"/>
      <c r="L1360" s="107"/>
      <c r="M1360" s="107"/>
      <c r="N1360" s="107"/>
      <c r="O1360" s="107"/>
      <c r="P1360" s="107"/>
      <c r="Q1360" s="107"/>
      <c r="R1360" s="107"/>
      <c r="S1360" s="107"/>
      <c r="T1360" s="107"/>
      <c r="U1360" s="107"/>
      <c r="V1360" s="107"/>
      <c r="W1360" s="107"/>
      <c r="X1360" s="107"/>
      <c r="Y1360" s="107"/>
      <c r="Z1360" s="107"/>
      <c r="AA1360" s="107"/>
      <c r="AB1360" s="107"/>
      <c r="AC1360" s="107"/>
      <c r="AD1360" s="107"/>
      <c r="AE1360" s="107"/>
      <c r="AF1360" s="107"/>
      <c r="AG1360" s="107"/>
      <c r="AH1360" s="107"/>
      <c r="AI1360" s="107"/>
      <c r="AJ1360" s="107"/>
      <c r="AK1360" s="107"/>
      <c r="AL1360" s="107"/>
      <c r="AM1360" s="107"/>
      <c r="AN1360" s="107"/>
      <c r="AO1360" s="107"/>
      <c r="AP1360" s="107"/>
      <c r="AQ1360" s="107"/>
      <c r="AR1360" s="107"/>
      <c r="AS1360" s="107"/>
      <c r="AT1360" s="107"/>
      <c r="AU1360" s="107"/>
      <c r="AV1360" s="107"/>
      <c r="AW1360" s="107"/>
      <c r="AX1360" s="107"/>
    </row>
    <row r="1361">
      <c r="A1361" s="107"/>
      <c r="B1361" s="524"/>
      <c r="C1361" s="107"/>
      <c r="D1361" s="107"/>
      <c r="E1361" s="107"/>
      <c r="F1361" s="107"/>
      <c r="G1361" s="107"/>
      <c r="H1361" s="107"/>
      <c r="I1361" s="107"/>
      <c r="J1361" s="107"/>
      <c r="K1361" s="107"/>
      <c r="L1361" s="107"/>
      <c r="M1361" s="107"/>
      <c r="N1361" s="107"/>
      <c r="O1361" s="107"/>
      <c r="P1361" s="107"/>
      <c r="Q1361" s="107"/>
      <c r="R1361" s="107"/>
      <c r="S1361" s="107"/>
      <c r="T1361" s="107"/>
      <c r="U1361" s="107"/>
      <c r="V1361" s="107"/>
      <c r="W1361" s="107"/>
      <c r="X1361" s="107"/>
      <c r="Y1361" s="107"/>
      <c r="Z1361" s="107"/>
      <c r="AA1361" s="107"/>
      <c r="AB1361" s="107"/>
      <c r="AC1361" s="107"/>
      <c r="AD1361" s="107"/>
      <c r="AE1361" s="107"/>
      <c r="AF1361" s="107"/>
      <c r="AG1361" s="107"/>
      <c r="AH1361" s="107"/>
      <c r="AI1361" s="107"/>
      <c r="AJ1361" s="107"/>
      <c r="AK1361" s="107"/>
      <c r="AL1361" s="107"/>
      <c r="AM1361" s="107"/>
      <c r="AN1361" s="107"/>
      <c r="AO1361" s="107"/>
      <c r="AP1361" s="107"/>
      <c r="AQ1361" s="107"/>
      <c r="AR1361" s="107"/>
      <c r="AS1361" s="107"/>
      <c r="AT1361" s="107"/>
      <c r="AU1361" s="107"/>
      <c r="AV1361" s="107"/>
      <c r="AW1361" s="107"/>
      <c r="AX1361" s="107"/>
    </row>
    <row r="1362">
      <c r="A1362" s="107"/>
      <c r="B1362" s="524"/>
      <c r="C1362" s="107"/>
      <c r="D1362" s="107"/>
      <c r="E1362" s="107"/>
      <c r="F1362" s="107"/>
      <c r="G1362" s="107"/>
      <c r="H1362" s="107"/>
      <c r="I1362" s="107"/>
      <c r="J1362" s="107"/>
      <c r="K1362" s="107"/>
      <c r="L1362" s="107"/>
      <c r="M1362" s="107"/>
      <c r="N1362" s="107"/>
      <c r="O1362" s="107"/>
      <c r="P1362" s="107"/>
      <c r="Q1362" s="107"/>
      <c r="R1362" s="107"/>
      <c r="S1362" s="107"/>
      <c r="T1362" s="107"/>
      <c r="U1362" s="107"/>
      <c r="V1362" s="107"/>
      <c r="W1362" s="107"/>
      <c r="X1362" s="107"/>
      <c r="Y1362" s="107"/>
      <c r="Z1362" s="107"/>
      <c r="AA1362" s="107"/>
      <c r="AB1362" s="107"/>
      <c r="AC1362" s="107"/>
      <c r="AD1362" s="107"/>
      <c r="AE1362" s="107"/>
      <c r="AF1362" s="107"/>
      <c r="AG1362" s="107"/>
      <c r="AH1362" s="107"/>
      <c r="AI1362" s="107"/>
      <c r="AJ1362" s="107"/>
      <c r="AK1362" s="107"/>
      <c r="AL1362" s="107"/>
      <c r="AM1362" s="107"/>
      <c r="AN1362" s="107"/>
      <c r="AO1362" s="107"/>
      <c r="AP1362" s="107"/>
      <c r="AQ1362" s="107"/>
      <c r="AR1362" s="107"/>
      <c r="AS1362" s="107"/>
      <c r="AT1362" s="107"/>
      <c r="AU1362" s="107"/>
      <c r="AV1362" s="107"/>
      <c r="AW1362" s="107"/>
      <c r="AX1362" s="107"/>
    </row>
    <row r="1363">
      <c r="A1363" s="107"/>
      <c r="B1363" s="524"/>
      <c r="C1363" s="107"/>
      <c r="D1363" s="107"/>
      <c r="E1363" s="107"/>
      <c r="F1363" s="107"/>
      <c r="G1363" s="107"/>
      <c r="H1363" s="107"/>
      <c r="I1363" s="107"/>
      <c r="J1363" s="107"/>
      <c r="K1363" s="107"/>
      <c r="L1363" s="107"/>
      <c r="M1363" s="107"/>
      <c r="N1363" s="107"/>
      <c r="O1363" s="107"/>
      <c r="P1363" s="107"/>
      <c r="Q1363" s="107"/>
      <c r="R1363" s="107"/>
      <c r="S1363" s="107"/>
      <c r="T1363" s="107"/>
      <c r="U1363" s="107"/>
      <c r="V1363" s="107"/>
      <c r="W1363" s="107"/>
      <c r="X1363" s="107"/>
      <c r="Y1363" s="107"/>
      <c r="Z1363" s="107"/>
      <c r="AA1363" s="107"/>
      <c r="AB1363" s="107"/>
      <c r="AC1363" s="107"/>
      <c r="AD1363" s="107"/>
      <c r="AE1363" s="107"/>
      <c r="AF1363" s="107"/>
      <c r="AG1363" s="107"/>
      <c r="AH1363" s="107"/>
      <c r="AI1363" s="107"/>
      <c r="AJ1363" s="107"/>
      <c r="AK1363" s="107"/>
      <c r="AL1363" s="107"/>
      <c r="AM1363" s="107"/>
      <c r="AN1363" s="107"/>
      <c r="AO1363" s="107"/>
      <c r="AP1363" s="107"/>
      <c r="AQ1363" s="107"/>
      <c r="AR1363" s="107"/>
      <c r="AS1363" s="107"/>
      <c r="AT1363" s="107"/>
      <c r="AU1363" s="107"/>
      <c r="AV1363" s="107"/>
      <c r="AW1363" s="107"/>
      <c r="AX1363" s="107"/>
    </row>
    <row r="1364">
      <c r="A1364" s="107"/>
      <c r="B1364" s="524"/>
      <c r="C1364" s="107"/>
      <c r="D1364" s="107"/>
      <c r="E1364" s="107"/>
      <c r="F1364" s="107"/>
      <c r="G1364" s="107"/>
      <c r="H1364" s="107"/>
      <c r="I1364" s="107"/>
      <c r="J1364" s="107"/>
      <c r="K1364" s="107"/>
      <c r="L1364" s="107"/>
      <c r="M1364" s="107"/>
      <c r="N1364" s="107"/>
      <c r="O1364" s="107"/>
      <c r="P1364" s="107"/>
      <c r="Q1364" s="107"/>
      <c r="R1364" s="107"/>
      <c r="S1364" s="107"/>
      <c r="T1364" s="107"/>
      <c r="U1364" s="107"/>
      <c r="V1364" s="107"/>
      <c r="W1364" s="107"/>
      <c r="X1364" s="107"/>
      <c r="Y1364" s="107"/>
      <c r="Z1364" s="107"/>
      <c r="AA1364" s="107"/>
      <c r="AB1364" s="107"/>
      <c r="AC1364" s="107"/>
      <c r="AD1364" s="107"/>
      <c r="AE1364" s="107"/>
      <c r="AF1364" s="107"/>
      <c r="AG1364" s="107"/>
      <c r="AH1364" s="107"/>
      <c r="AI1364" s="107"/>
      <c r="AJ1364" s="107"/>
      <c r="AK1364" s="107"/>
      <c r="AL1364" s="107"/>
      <c r="AM1364" s="107"/>
      <c r="AN1364" s="107"/>
      <c r="AO1364" s="107"/>
      <c r="AP1364" s="107"/>
      <c r="AQ1364" s="107"/>
      <c r="AR1364" s="107"/>
      <c r="AS1364" s="107"/>
      <c r="AT1364" s="107"/>
      <c r="AU1364" s="107"/>
      <c r="AV1364" s="107"/>
      <c r="AW1364" s="107"/>
      <c r="AX1364" s="107"/>
    </row>
    <row r="1365">
      <c r="A1365" s="107"/>
      <c r="B1365" s="524"/>
      <c r="C1365" s="107"/>
      <c r="D1365" s="107"/>
      <c r="E1365" s="107"/>
      <c r="F1365" s="107"/>
      <c r="G1365" s="107"/>
      <c r="H1365" s="107"/>
      <c r="I1365" s="107"/>
      <c r="J1365" s="107"/>
      <c r="K1365" s="107"/>
      <c r="L1365" s="107"/>
      <c r="M1365" s="107"/>
      <c r="N1365" s="107"/>
      <c r="O1365" s="107"/>
      <c r="P1365" s="107"/>
      <c r="Q1365" s="107"/>
      <c r="R1365" s="107"/>
      <c r="S1365" s="107"/>
      <c r="T1365" s="107"/>
      <c r="U1365" s="107"/>
      <c r="V1365" s="107"/>
      <c r="W1365" s="107"/>
      <c r="X1365" s="107"/>
      <c r="Y1365" s="107"/>
      <c r="Z1365" s="107"/>
      <c r="AA1365" s="107"/>
      <c r="AB1365" s="107"/>
      <c r="AC1365" s="107"/>
      <c r="AD1365" s="107"/>
      <c r="AE1365" s="107"/>
      <c r="AF1365" s="107"/>
      <c r="AG1365" s="107"/>
      <c r="AH1365" s="107"/>
      <c r="AI1365" s="107"/>
      <c r="AJ1365" s="107"/>
      <c r="AK1365" s="107"/>
      <c r="AL1365" s="107"/>
      <c r="AM1365" s="107"/>
      <c r="AN1365" s="107"/>
      <c r="AO1365" s="107"/>
      <c r="AP1365" s="107"/>
      <c r="AQ1365" s="107"/>
      <c r="AR1365" s="107"/>
      <c r="AS1365" s="107"/>
      <c r="AT1365" s="107"/>
      <c r="AU1365" s="107"/>
      <c r="AV1365" s="107"/>
      <c r="AW1365" s="107"/>
      <c r="AX1365" s="107"/>
    </row>
    <row r="1366">
      <c r="A1366" s="107"/>
      <c r="B1366" s="524"/>
      <c r="C1366" s="107"/>
      <c r="D1366" s="107"/>
      <c r="E1366" s="107"/>
      <c r="F1366" s="107"/>
      <c r="G1366" s="107"/>
      <c r="H1366" s="107"/>
      <c r="I1366" s="107"/>
      <c r="J1366" s="107"/>
      <c r="K1366" s="107"/>
      <c r="L1366" s="107"/>
      <c r="M1366" s="107"/>
      <c r="N1366" s="107"/>
      <c r="O1366" s="107"/>
      <c r="P1366" s="107"/>
      <c r="Q1366" s="107"/>
      <c r="R1366" s="107"/>
      <c r="S1366" s="107"/>
      <c r="T1366" s="107"/>
      <c r="U1366" s="107"/>
      <c r="V1366" s="107"/>
      <c r="W1366" s="107"/>
      <c r="X1366" s="107"/>
      <c r="Y1366" s="107"/>
      <c r="Z1366" s="107"/>
      <c r="AA1366" s="107"/>
      <c r="AB1366" s="107"/>
      <c r="AC1366" s="107"/>
      <c r="AD1366" s="107"/>
      <c r="AE1366" s="107"/>
      <c r="AF1366" s="107"/>
      <c r="AG1366" s="107"/>
      <c r="AH1366" s="107"/>
      <c r="AI1366" s="107"/>
      <c r="AJ1366" s="107"/>
      <c r="AK1366" s="107"/>
      <c r="AL1366" s="107"/>
      <c r="AM1366" s="107"/>
      <c r="AN1366" s="107"/>
      <c r="AO1366" s="107"/>
      <c r="AP1366" s="107"/>
      <c r="AQ1366" s="107"/>
      <c r="AR1366" s="107"/>
      <c r="AS1366" s="107"/>
      <c r="AT1366" s="107"/>
      <c r="AU1366" s="107"/>
      <c r="AV1366" s="107"/>
      <c r="AW1366" s="107"/>
      <c r="AX1366" s="107"/>
    </row>
    <row r="1367">
      <c r="A1367" s="107"/>
      <c r="B1367" s="524"/>
      <c r="C1367" s="107"/>
      <c r="D1367" s="107"/>
      <c r="E1367" s="107"/>
      <c r="F1367" s="107"/>
      <c r="G1367" s="107"/>
      <c r="H1367" s="107"/>
      <c r="I1367" s="107"/>
      <c r="J1367" s="107"/>
      <c r="K1367" s="107"/>
      <c r="L1367" s="107"/>
      <c r="M1367" s="107"/>
      <c r="N1367" s="107"/>
      <c r="O1367" s="107"/>
      <c r="P1367" s="107"/>
      <c r="Q1367" s="107"/>
      <c r="R1367" s="107"/>
      <c r="S1367" s="107"/>
      <c r="T1367" s="107"/>
      <c r="U1367" s="107"/>
      <c r="V1367" s="107"/>
      <c r="W1367" s="107"/>
      <c r="X1367" s="107"/>
      <c r="Y1367" s="107"/>
      <c r="Z1367" s="107"/>
      <c r="AA1367" s="107"/>
      <c r="AB1367" s="107"/>
      <c r="AC1367" s="107"/>
      <c r="AD1367" s="107"/>
      <c r="AE1367" s="107"/>
      <c r="AF1367" s="107"/>
      <c r="AG1367" s="107"/>
      <c r="AH1367" s="107"/>
      <c r="AI1367" s="107"/>
      <c r="AJ1367" s="107"/>
      <c r="AK1367" s="107"/>
      <c r="AL1367" s="107"/>
      <c r="AM1367" s="107"/>
      <c r="AN1367" s="107"/>
      <c r="AO1367" s="107"/>
      <c r="AP1367" s="107"/>
      <c r="AQ1367" s="107"/>
      <c r="AR1367" s="107"/>
      <c r="AS1367" s="107"/>
      <c r="AT1367" s="107"/>
      <c r="AU1367" s="107"/>
      <c r="AV1367" s="107"/>
      <c r="AW1367" s="107"/>
      <c r="AX1367" s="107"/>
    </row>
    <row r="1368">
      <c r="A1368" s="107"/>
      <c r="B1368" s="524"/>
      <c r="C1368" s="107"/>
      <c r="D1368" s="107"/>
      <c r="E1368" s="107"/>
      <c r="F1368" s="107"/>
      <c r="G1368" s="107"/>
      <c r="H1368" s="107"/>
      <c r="I1368" s="107"/>
      <c r="J1368" s="107"/>
      <c r="K1368" s="107"/>
      <c r="L1368" s="107"/>
      <c r="M1368" s="107"/>
      <c r="N1368" s="107"/>
      <c r="O1368" s="107"/>
      <c r="P1368" s="107"/>
      <c r="Q1368" s="107"/>
      <c r="R1368" s="107"/>
      <c r="S1368" s="107"/>
      <c r="T1368" s="107"/>
      <c r="U1368" s="107"/>
      <c r="V1368" s="107"/>
      <c r="W1368" s="107"/>
      <c r="X1368" s="107"/>
      <c r="Y1368" s="107"/>
      <c r="Z1368" s="107"/>
      <c r="AA1368" s="107"/>
      <c r="AB1368" s="107"/>
      <c r="AC1368" s="107"/>
      <c r="AD1368" s="107"/>
      <c r="AE1368" s="107"/>
      <c r="AF1368" s="107"/>
      <c r="AG1368" s="107"/>
      <c r="AH1368" s="107"/>
      <c r="AI1368" s="107"/>
      <c r="AJ1368" s="107"/>
      <c r="AK1368" s="107"/>
      <c r="AL1368" s="107"/>
      <c r="AM1368" s="107"/>
      <c r="AN1368" s="107"/>
      <c r="AO1368" s="107"/>
      <c r="AP1368" s="107"/>
      <c r="AQ1368" s="107"/>
      <c r="AR1368" s="107"/>
      <c r="AS1368" s="107"/>
      <c r="AT1368" s="107"/>
      <c r="AU1368" s="107"/>
      <c r="AV1368" s="107"/>
      <c r="AW1368" s="107"/>
      <c r="AX1368" s="107"/>
    </row>
    <row r="1369">
      <c r="A1369" s="107"/>
      <c r="B1369" s="524"/>
      <c r="C1369" s="107"/>
      <c r="D1369" s="107"/>
      <c r="E1369" s="107"/>
      <c r="F1369" s="107"/>
      <c r="G1369" s="107"/>
      <c r="H1369" s="107"/>
      <c r="I1369" s="107"/>
      <c r="J1369" s="107"/>
      <c r="K1369" s="107"/>
      <c r="L1369" s="107"/>
      <c r="M1369" s="107"/>
      <c r="N1369" s="107"/>
      <c r="O1369" s="107"/>
      <c r="P1369" s="107"/>
      <c r="Q1369" s="107"/>
      <c r="R1369" s="107"/>
      <c r="S1369" s="107"/>
      <c r="T1369" s="107"/>
      <c r="U1369" s="107"/>
      <c r="V1369" s="107"/>
      <c r="W1369" s="107"/>
      <c r="X1369" s="107"/>
      <c r="Y1369" s="107"/>
      <c r="Z1369" s="107"/>
      <c r="AA1369" s="107"/>
      <c r="AB1369" s="107"/>
      <c r="AC1369" s="107"/>
      <c r="AD1369" s="107"/>
      <c r="AE1369" s="107"/>
      <c r="AF1369" s="107"/>
      <c r="AG1369" s="107"/>
      <c r="AH1369" s="107"/>
      <c r="AI1369" s="107"/>
      <c r="AJ1369" s="107"/>
      <c r="AK1369" s="107"/>
      <c r="AL1369" s="107"/>
      <c r="AM1369" s="107"/>
      <c r="AN1369" s="107"/>
      <c r="AO1369" s="107"/>
      <c r="AP1369" s="107"/>
      <c r="AQ1369" s="107"/>
      <c r="AR1369" s="107"/>
      <c r="AS1369" s="107"/>
      <c r="AT1369" s="107"/>
      <c r="AU1369" s="107"/>
      <c r="AV1369" s="107"/>
      <c r="AW1369" s="107"/>
      <c r="AX1369" s="107"/>
    </row>
    <row r="1370">
      <c r="A1370" s="107"/>
      <c r="B1370" s="524"/>
      <c r="C1370" s="107"/>
      <c r="D1370" s="107"/>
      <c r="E1370" s="107"/>
      <c r="F1370" s="107"/>
      <c r="G1370" s="107"/>
      <c r="H1370" s="107"/>
      <c r="I1370" s="107"/>
      <c r="J1370" s="107"/>
      <c r="K1370" s="107"/>
      <c r="L1370" s="107"/>
      <c r="M1370" s="107"/>
      <c r="N1370" s="107"/>
      <c r="O1370" s="107"/>
      <c r="P1370" s="107"/>
      <c r="Q1370" s="107"/>
      <c r="R1370" s="107"/>
      <c r="S1370" s="107"/>
      <c r="T1370" s="107"/>
      <c r="U1370" s="107"/>
      <c r="V1370" s="107"/>
      <c r="W1370" s="107"/>
      <c r="X1370" s="107"/>
      <c r="Y1370" s="107"/>
      <c r="Z1370" s="107"/>
      <c r="AA1370" s="107"/>
      <c r="AB1370" s="107"/>
      <c r="AC1370" s="107"/>
      <c r="AD1370" s="107"/>
      <c r="AE1370" s="107"/>
      <c r="AF1370" s="107"/>
      <c r="AG1370" s="107"/>
      <c r="AH1370" s="107"/>
      <c r="AI1370" s="107"/>
      <c r="AJ1370" s="107"/>
      <c r="AK1370" s="107"/>
      <c r="AL1370" s="107"/>
      <c r="AM1370" s="107"/>
      <c r="AN1370" s="107"/>
      <c r="AO1370" s="107"/>
      <c r="AP1370" s="107"/>
      <c r="AQ1370" s="107"/>
      <c r="AR1370" s="107"/>
      <c r="AS1370" s="107"/>
      <c r="AT1370" s="107"/>
      <c r="AU1370" s="107"/>
      <c r="AV1370" s="107"/>
      <c r="AW1370" s="107"/>
      <c r="AX1370" s="107"/>
    </row>
    <row r="1371">
      <c r="A1371" s="107"/>
      <c r="B1371" s="524"/>
      <c r="C1371" s="107"/>
      <c r="D1371" s="107"/>
      <c r="E1371" s="107"/>
      <c r="F1371" s="107"/>
      <c r="G1371" s="107"/>
      <c r="H1371" s="107"/>
      <c r="I1371" s="107"/>
      <c r="J1371" s="107"/>
      <c r="K1371" s="107"/>
      <c r="L1371" s="107"/>
      <c r="M1371" s="107"/>
      <c r="N1371" s="107"/>
      <c r="O1371" s="107"/>
      <c r="P1371" s="107"/>
      <c r="Q1371" s="107"/>
      <c r="R1371" s="107"/>
      <c r="S1371" s="107"/>
      <c r="T1371" s="107"/>
      <c r="U1371" s="107"/>
      <c r="V1371" s="107"/>
      <c r="W1371" s="107"/>
      <c r="X1371" s="107"/>
      <c r="Y1371" s="107"/>
      <c r="Z1371" s="107"/>
      <c r="AA1371" s="107"/>
      <c r="AB1371" s="107"/>
      <c r="AC1371" s="107"/>
      <c r="AD1371" s="107"/>
      <c r="AE1371" s="107"/>
      <c r="AF1371" s="107"/>
      <c r="AG1371" s="107"/>
      <c r="AH1371" s="107"/>
      <c r="AI1371" s="107"/>
      <c r="AJ1371" s="107"/>
      <c r="AK1371" s="107"/>
      <c r="AL1371" s="107"/>
      <c r="AM1371" s="107"/>
      <c r="AN1371" s="107"/>
      <c r="AO1371" s="107"/>
      <c r="AP1371" s="107"/>
      <c r="AQ1371" s="107"/>
      <c r="AR1371" s="107"/>
      <c r="AS1371" s="107"/>
      <c r="AT1371" s="107"/>
      <c r="AU1371" s="107"/>
      <c r="AV1371" s="107"/>
      <c r="AW1371" s="107"/>
      <c r="AX1371" s="107"/>
    </row>
    <row r="1372">
      <c r="A1372" s="107"/>
      <c r="B1372" s="524"/>
      <c r="C1372" s="107"/>
      <c r="D1372" s="107"/>
      <c r="E1372" s="107"/>
      <c r="F1372" s="107"/>
      <c r="G1372" s="107"/>
      <c r="H1372" s="107"/>
      <c r="I1372" s="107"/>
      <c r="J1372" s="107"/>
      <c r="K1372" s="107"/>
      <c r="L1372" s="107"/>
      <c r="M1372" s="107"/>
      <c r="N1372" s="107"/>
      <c r="O1372" s="107"/>
      <c r="P1372" s="107"/>
      <c r="Q1372" s="107"/>
      <c r="R1372" s="107"/>
      <c r="S1372" s="107"/>
      <c r="T1372" s="107"/>
      <c r="U1372" s="107"/>
      <c r="V1372" s="107"/>
      <c r="W1372" s="107"/>
      <c r="X1372" s="107"/>
      <c r="Y1372" s="107"/>
      <c r="Z1372" s="107"/>
      <c r="AA1372" s="107"/>
      <c r="AB1372" s="107"/>
      <c r="AC1372" s="107"/>
      <c r="AD1372" s="107"/>
      <c r="AE1372" s="107"/>
      <c r="AF1372" s="107"/>
      <c r="AG1372" s="107"/>
      <c r="AH1372" s="107"/>
      <c r="AI1372" s="107"/>
      <c r="AJ1372" s="107"/>
      <c r="AK1372" s="107"/>
      <c r="AL1372" s="107"/>
      <c r="AM1372" s="107"/>
      <c r="AN1372" s="107"/>
      <c r="AO1372" s="107"/>
      <c r="AP1372" s="107"/>
      <c r="AQ1372" s="107"/>
      <c r="AR1372" s="107"/>
      <c r="AS1372" s="107"/>
      <c r="AT1372" s="107"/>
      <c r="AU1372" s="107"/>
      <c r="AV1372" s="107"/>
      <c r="AW1372" s="107"/>
      <c r="AX1372" s="107"/>
    </row>
    <row r="1373">
      <c r="A1373" s="107"/>
      <c r="B1373" s="524"/>
      <c r="C1373" s="107"/>
      <c r="D1373" s="107"/>
      <c r="E1373" s="107"/>
      <c r="F1373" s="107"/>
      <c r="G1373" s="107"/>
      <c r="H1373" s="107"/>
      <c r="I1373" s="107"/>
      <c r="J1373" s="107"/>
      <c r="K1373" s="107"/>
      <c r="L1373" s="107"/>
      <c r="M1373" s="107"/>
      <c r="N1373" s="107"/>
      <c r="O1373" s="107"/>
      <c r="P1373" s="107"/>
      <c r="Q1373" s="107"/>
      <c r="R1373" s="107"/>
      <c r="S1373" s="107"/>
      <c r="T1373" s="107"/>
      <c r="U1373" s="107"/>
      <c r="V1373" s="107"/>
      <c r="W1373" s="107"/>
      <c r="X1373" s="107"/>
      <c r="Y1373" s="107"/>
      <c r="Z1373" s="107"/>
      <c r="AA1373" s="107"/>
      <c r="AB1373" s="107"/>
      <c r="AC1373" s="107"/>
      <c r="AD1373" s="107"/>
      <c r="AE1373" s="107"/>
      <c r="AF1373" s="107"/>
      <c r="AG1373" s="107"/>
      <c r="AH1373" s="107"/>
      <c r="AI1373" s="107"/>
      <c r="AJ1373" s="107"/>
      <c r="AK1373" s="107"/>
      <c r="AL1373" s="107"/>
      <c r="AM1373" s="107"/>
      <c r="AN1373" s="107"/>
      <c r="AO1373" s="107"/>
      <c r="AP1373" s="107"/>
      <c r="AQ1373" s="107"/>
      <c r="AR1373" s="107"/>
      <c r="AS1373" s="107"/>
      <c r="AT1373" s="107"/>
      <c r="AU1373" s="107"/>
      <c r="AV1373" s="107"/>
      <c r="AW1373" s="107"/>
      <c r="AX1373" s="107"/>
    </row>
    <row r="1374">
      <c r="A1374" s="107"/>
      <c r="B1374" s="524"/>
      <c r="C1374" s="107"/>
      <c r="D1374" s="107"/>
      <c r="E1374" s="107"/>
      <c r="F1374" s="107"/>
      <c r="G1374" s="107"/>
      <c r="H1374" s="107"/>
      <c r="I1374" s="107"/>
      <c r="J1374" s="107"/>
      <c r="K1374" s="107"/>
      <c r="L1374" s="107"/>
      <c r="M1374" s="107"/>
      <c r="N1374" s="107"/>
      <c r="O1374" s="107"/>
      <c r="P1374" s="107"/>
      <c r="Q1374" s="107"/>
      <c r="R1374" s="107"/>
      <c r="S1374" s="107"/>
      <c r="T1374" s="107"/>
      <c r="U1374" s="107"/>
      <c r="V1374" s="107"/>
      <c r="W1374" s="107"/>
      <c r="X1374" s="107"/>
      <c r="Y1374" s="107"/>
      <c r="Z1374" s="107"/>
      <c r="AA1374" s="107"/>
      <c r="AB1374" s="107"/>
      <c r="AC1374" s="107"/>
      <c r="AD1374" s="107"/>
      <c r="AE1374" s="107"/>
      <c r="AF1374" s="107"/>
      <c r="AG1374" s="107"/>
      <c r="AH1374" s="107"/>
      <c r="AI1374" s="107"/>
      <c r="AJ1374" s="107"/>
      <c r="AK1374" s="107"/>
      <c r="AL1374" s="107"/>
      <c r="AM1374" s="107"/>
      <c r="AN1374" s="107"/>
      <c r="AO1374" s="107"/>
      <c r="AP1374" s="107"/>
      <c r="AQ1374" s="107"/>
      <c r="AR1374" s="107"/>
      <c r="AS1374" s="107"/>
      <c r="AT1374" s="107"/>
      <c r="AU1374" s="107"/>
      <c r="AV1374" s="107"/>
      <c r="AW1374" s="107"/>
      <c r="AX1374" s="107"/>
    </row>
    <row r="1375">
      <c r="A1375" s="107"/>
      <c r="B1375" s="524"/>
      <c r="C1375" s="107"/>
      <c r="D1375" s="107"/>
      <c r="E1375" s="107"/>
      <c r="F1375" s="107"/>
      <c r="G1375" s="107"/>
      <c r="H1375" s="107"/>
      <c r="I1375" s="107"/>
      <c r="J1375" s="107"/>
      <c r="K1375" s="107"/>
      <c r="L1375" s="107"/>
      <c r="M1375" s="107"/>
      <c r="N1375" s="107"/>
      <c r="O1375" s="107"/>
      <c r="P1375" s="107"/>
      <c r="Q1375" s="107"/>
      <c r="R1375" s="107"/>
      <c r="S1375" s="107"/>
      <c r="T1375" s="107"/>
      <c r="U1375" s="107"/>
      <c r="V1375" s="107"/>
      <c r="W1375" s="107"/>
      <c r="X1375" s="107"/>
      <c r="Y1375" s="107"/>
      <c r="Z1375" s="107"/>
      <c r="AA1375" s="107"/>
      <c r="AB1375" s="107"/>
      <c r="AC1375" s="107"/>
      <c r="AD1375" s="107"/>
      <c r="AE1375" s="107"/>
      <c r="AF1375" s="107"/>
      <c r="AG1375" s="107"/>
      <c r="AH1375" s="107"/>
      <c r="AI1375" s="107"/>
      <c r="AJ1375" s="107"/>
      <c r="AK1375" s="107"/>
      <c r="AL1375" s="107"/>
      <c r="AM1375" s="107"/>
      <c r="AN1375" s="107"/>
      <c r="AO1375" s="107"/>
      <c r="AP1375" s="107"/>
      <c r="AQ1375" s="107"/>
      <c r="AR1375" s="107"/>
      <c r="AS1375" s="107"/>
      <c r="AT1375" s="107"/>
      <c r="AU1375" s="107"/>
      <c r="AV1375" s="107"/>
      <c r="AW1375" s="107"/>
      <c r="AX1375" s="107"/>
    </row>
    <row r="1376">
      <c r="A1376" s="107"/>
      <c r="B1376" s="524"/>
      <c r="C1376" s="107"/>
      <c r="D1376" s="107"/>
      <c r="E1376" s="107"/>
      <c r="F1376" s="107"/>
      <c r="G1376" s="107"/>
      <c r="H1376" s="107"/>
      <c r="I1376" s="107"/>
      <c r="J1376" s="107"/>
      <c r="K1376" s="107"/>
      <c r="L1376" s="107"/>
      <c r="M1376" s="107"/>
      <c r="N1376" s="107"/>
      <c r="O1376" s="107"/>
      <c r="P1376" s="107"/>
      <c r="Q1376" s="107"/>
      <c r="R1376" s="107"/>
      <c r="S1376" s="107"/>
      <c r="T1376" s="107"/>
      <c r="U1376" s="107"/>
      <c r="V1376" s="107"/>
      <c r="W1376" s="107"/>
      <c r="X1376" s="107"/>
      <c r="Y1376" s="107"/>
      <c r="Z1376" s="107"/>
      <c r="AA1376" s="107"/>
      <c r="AB1376" s="107"/>
      <c r="AC1376" s="107"/>
      <c r="AD1376" s="107"/>
      <c r="AE1376" s="107"/>
      <c r="AF1376" s="107"/>
      <c r="AG1376" s="107"/>
      <c r="AH1376" s="107"/>
      <c r="AI1376" s="107"/>
      <c r="AJ1376" s="107"/>
      <c r="AK1376" s="107"/>
      <c r="AL1376" s="107"/>
      <c r="AM1376" s="107"/>
      <c r="AN1376" s="107"/>
      <c r="AO1376" s="107"/>
      <c r="AP1376" s="107"/>
      <c r="AQ1376" s="107"/>
      <c r="AR1376" s="107"/>
      <c r="AS1376" s="107"/>
      <c r="AT1376" s="107"/>
      <c r="AU1376" s="107"/>
      <c r="AV1376" s="107"/>
      <c r="AW1376" s="107"/>
      <c r="AX1376" s="107"/>
    </row>
    <row r="1377">
      <c r="A1377" s="107"/>
      <c r="B1377" s="524"/>
      <c r="C1377" s="107"/>
      <c r="D1377" s="107"/>
      <c r="E1377" s="107"/>
      <c r="F1377" s="107"/>
      <c r="G1377" s="107"/>
      <c r="H1377" s="107"/>
      <c r="I1377" s="107"/>
      <c r="J1377" s="107"/>
      <c r="K1377" s="107"/>
      <c r="L1377" s="107"/>
      <c r="M1377" s="107"/>
      <c r="N1377" s="107"/>
      <c r="O1377" s="107"/>
      <c r="P1377" s="107"/>
      <c r="Q1377" s="107"/>
      <c r="R1377" s="107"/>
      <c r="S1377" s="107"/>
      <c r="T1377" s="107"/>
      <c r="U1377" s="107"/>
      <c r="V1377" s="107"/>
      <c r="W1377" s="107"/>
      <c r="X1377" s="107"/>
      <c r="Y1377" s="107"/>
      <c r="Z1377" s="107"/>
      <c r="AA1377" s="107"/>
      <c r="AB1377" s="107"/>
      <c r="AC1377" s="107"/>
      <c r="AD1377" s="107"/>
      <c r="AE1377" s="107"/>
      <c r="AF1377" s="107"/>
      <c r="AG1377" s="107"/>
      <c r="AH1377" s="107"/>
      <c r="AI1377" s="107"/>
      <c r="AJ1377" s="107"/>
      <c r="AK1377" s="107"/>
      <c r="AL1377" s="107"/>
      <c r="AM1377" s="107"/>
      <c r="AN1377" s="107"/>
      <c r="AO1377" s="107"/>
      <c r="AP1377" s="107"/>
      <c r="AQ1377" s="107"/>
      <c r="AR1377" s="107"/>
      <c r="AS1377" s="107"/>
      <c r="AT1377" s="107"/>
      <c r="AU1377" s="107"/>
      <c r="AV1377" s="107"/>
      <c r="AW1377" s="107"/>
      <c r="AX1377" s="107"/>
    </row>
    <row r="1378">
      <c r="A1378" s="107"/>
      <c r="B1378" s="524"/>
      <c r="C1378" s="107"/>
      <c r="D1378" s="107"/>
      <c r="E1378" s="107"/>
      <c r="F1378" s="107"/>
      <c r="G1378" s="107"/>
      <c r="H1378" s="107"/>
      <c r="I1378" s="107"/>
      <c r="J1378" s="107"/>
      <c r="K1378" s="107"/>
      <c r="L1378" s="107"/>
      <c r="M1378" s="107"/>
      <c r="N1378" s="107"/>
      <c r="O1378" s="107"/>
      <c r="P1378" s="107"/>
      <c r="Q1378" s="107"/>
      <c r="R1378" s="107"/>
      <c r="S1378" s="107"/>
      <c r="T1378" s="107"/>
      <c r="U1378" s="107"/>
      <c r="V1378" s="107"/>
      <c r="W1378" s="107"/>
      <c r="X1378" s="107"/>
      <c r="Y1378" s="107"/>
      <c r="Z1378" s="107"/>
      <c r="AA1378" s="107"/>
      <c r="AB1378" s="107"/>
      <c r="AC1378" s="107"/>
      <c r="AD1378" s="107"/>
      <c r="AE1378" s="107"/>
      <c r="AF1378" s="107"/>
      <c r="AG1378" s="107"/>
      <c r="AH1378" s="107"/>
      <c r="AI1378" s="107"/>
      <c r="AJ1378" s="107"/>
      <c r="AK1378" s="107"/>
      <c r="AL1378" s="107"/>
      <c r="AM1378" s="107"/>
      <c r="AN1378" s="107"/>
      <c r="AO1378" s="107"/>
      <c r="AP1378" s="107"/>
      <c r="AQ1378" s="107"/>
      <c r="AR1378" s="107"/>
      <c r="AS1378" s="107"/>
      <c r="AT1378" s="107"/>
      <c r="AU1378" s="107"/>
      <c r="AV1378" s="107"/>
      <c r="AW1378" s="107"/>
      <c r="AX1378" s="107"/>
    </row>
    <row r="1379">
      <c r="A1379" s="107"/>
      <c r="B1379" s="524"/>
      <c r="C1379" s="107"/>
      <c r="D1379" s="107"/>
      <c r="E1379" s="107"/>
      <c r="F1379" s="107"/>
      <c r="G1379" s="107"/>
      <c r="H1379" s="107"/>
      <c r="I1379" s="107"/>
      <c r="J1379" s="107"/>
      <c r="K1379" s="107"/>
      <c r="L1379" s="107"/>
      <c r="M1379" s="107"/>
      <c r="N1379" s="107"/>
      <c r="O1379" s="107"/>
      <c r="P1379" s="107"/>
      <c r="Q1379" s="107"/>
      <c r="R1379" s="107"/>
      <c r="S1379" s="107"/>
      <c r="T1379" s="107"/>
      <c r="U1379" s="107"/>
      <c r="V1379" s="107"/>
      <c r="W1379" s="107"/>
      <c r="X1379" s="107"/>
      <c r="Y1379" s="107"/>
      <c r="Z1379" s="107"/>
      <c r="AA1379" s="107"/>
      <c r="AB1379" s="107"/>
      <c r="AC1379" s="107"/>
      <c r="AD1379" s="107"/>
      <c r="AE1379" s="107"/>
      <c r="AF1379" s="107"/>
      <c r="AG1379" s="107"/>
      <c r="AH1379" s="107"/>
      <c r="AI1379" s="107"/>
      <c r="AJ1379" s="107"/>
      <c r="AK1379" s="107"/>
      <c r="AL1379" s="107"/>
      <c r="AM1379" s="107"/>
      <c r="AN1379" s="107"/>
      <c r="AO1379" s="107"/>
      <c r="AP1379" s="107"/>
      <c r="AQ1379" s="107"/>
      <c r="AR1379" s="107"/>
      <c r="AS1379" s="107"/>
      <c r="AT1379" s="107"/>
      <c r="AU1379" s="107"/>
      <c r="AV1379" s="107"/>
      <c r="AW1379" s="107"/>
      <c r="AX1379" s="107"/>
    </row>
    <row r="1380">
      <c r="A1380" s="107"/>
      <c r="B1380" s="524"/>
      <c r="C1380" s="107"/>
      <c r="D1380" s="107"/>
      <c r="E1380" s="107"/>
      <c r="F1380" s="107"/>
      <c r="G1380" s="107"/>
      <c r="H1380" s="107"/>
      <c r="I1380" s="107"/>
      <c r="J1380" s="107"/>
      <c r="K1380" s="107"/>
      <c r="L1380" s="107"/>
      <c r="M1380" s="107"/>
      <c r="N1380" s="107"/>
      <c r="O1380" s="107"/>
      <c r="P1380" s="107"/>
      <c r="Q1380" s="107"/>
      <c r="R1380" s="107"/>
      <c r="S1380" s="107"/>
      <c r="T1380" s="107"/>
      <c r="U1380" s="107"/>
      <c r="V1380" s="107"/>
      <c r="W1380" s="107"/>
      <c r="X1380" s="107"/>
      <c r="Y1380" s="107"/>
      <c r="Z1380" s="107"/>
      <c r="AA1380" s="107"/>
      <c r="AB1380" s="107"/>
      <c r="AC1380" s="107"/>
      <c r="AD1380" s="107"/>
      <c r="AE1380" s="107"/>
      <c r="AF1380" s="107"/>
      <c r="AG1380" s="107"/>
      <c r="AH1380" s="107"/>
      <c r="AI1380" s="107"/>
      <c r="AJ1380" s="107"/>
      <c r="AK1380" s="107"/>
      <c r="AL1380" s="107"/>
      <c r="AM1380" s="107"/>
      <c r="AN1380" s="107"/>
      <c r="AO1380" s="107"/>
      <c r="AP1380" s="107"/>
      <c r="AQ1380" s="107"/>
      <c r="AR1380" s="107"/>
      <c r="AS1380" s="107"/>
      <c r="AT1380" s="107"/>
      <c r="AU1380" s="107"/>
      <c r="AV1380" s="107"/>
      <c r="AW1380" s="107"/>
      <c r="AX1380" s="107"/>
    </row>
    <row r="1381">
      <c r="A1381" s="107"/>
      <c r="B1381" s="524"/>
      <c r="C1381" s="107"/>
      <c r="D1381" s="107"/>
      <c r="E1381" s="107"/>
      <c r="F1381" s="107"/>
      <c r="G1381" s="107"/>
      <c r="H1381" s="107"/>
      <c r="I1381" s="107"/>
      <c r="J1381" s="107"/>
      <c r="K1381" s="107"/>
      <c r="L1381" s="107"/>
      <c r="M1381" s="107"/>
      <c r="N1381" s="107"/>
      <c r="O1381" s="107"/>
      <c r="P1381" s="107"/>
      <c r="Q1381" s="107"/>
      <c r="R1381" s="107"/>
      <c r="S1381" s="107"/>
      <c r="T1381" s="107"/>
      <c r="U1381" s="107"/>
      <c r="V1381" s="107"/>
      <c r="W1381" s="107"/>
      <c r="X1381" s="107"/>
      <c r="Y1381" s="107"/>
      <c r="Z1381" s="107"/>
      <c r="AA1381" s="107"/>
      <c r="AB1381" s="107"/>
      <c r="AC1381" s="107"/>
      <c r="AD1381" s="107"/>
      <c r="AE1381" s="107"/>
      <c r="AF1381" s="107"/>
      <c r="AG1381" s="107"/>
      <c r="AH1381" s="107"/>
      <c r="AI1381" s="107"/>
      <c r="AJ1381" s="107"/>
      <c r="AK1381" s="107"/>
      <c r="AL1381" s="107"/>
      <c r="AM1381" s="107"/>
      <c r="AN1381" s="107"/>
      <c r="AO1381" s="107"/>
      <c r="AP1381" s="107"/>
      <c r="AQ1381" s="107"/>
      <c r="AR1381" s="107"/>
      <c r="AS1381" s="107"/>
      <c r="AT1381" s="107"/>
      <c r="AU1381" s="107"/>
      <c r="AV1381" s="107"/>
      <c r="AW1381" s="107"/>
      <c r="AX1381" s="107"/>
    </row>
    <row r="1382">
      <c r="A1382" s="107"/>
      <c r="B1382" s="524"/>
      <c r="C1382" s="107"/>
      <c r="D1382" s="107"/>
      <c r="E1382" s="107"/>
      <c r="F1382" s="107"/>
      <c r="G1382" s="107"/>
      <c r="H1382" s="107"/>
      <c r="I1382" s="107"/>
      <c r="J1382" s="107"/>
      <c r="K1382" s="107"/>
      <c r="L1382" s="107"/>
      <c r="M1382" s="107"/>
      <c r="N1382" s="107"/>
      <c r="O1382" s="107"/>
      <c r="P1382" s="107"/>
      <c r="Q1382" s="107"/>
      <c r="R1382" s="107"/>
      <c r="S1382" s="107"/>
      <c r="T1382" s="107"/>
      <c r="U1382" s="107"/>
      <c r="V1382" s="107"/>
      <c r="W1382" s="107"/>
      <c r="X1382" s="107"/>
      <c r="Y1382" s="107"/>
      <c r="Z1382" s="107"/>
      <c r="AA1382" s="107"/>
      <c r="AB1382" s="107"/>
      <c r="AC1382" s="107"/>
      <c r="AD1382" s="107"/>
      <c r="AE1382" s="107"/>
      <c r="AF1382" s="107"/>
      <c r="AG1382" s="107"/>
      <c r="AH1382" s="107"/>
      <c r="AI1382" s="107"/>
      <c r="AJ1382" s="107"/>
      <c r="AK1382" s="107"/>
      <c r="AL1382" s="107"/>
      <c r="AM1382" s="107"/>
      <c r="AN1382" s="107"/>
      <c r="AO1382" s="107"/>
      <c r="AP1382" s="107"/>
      <c r="AQ1382" s="107"/>
      <c r="AR1382" s="107"/>
      <c r="AS1382" s="107"/>
      <c r="AT1382" s="107"/>
      <c r="AU1382" s="107"/>
      <c r="AV1382" s="107"/>
      <c r="AW1382" s="107"/>
      <c r="AX1382" s="107"/>
    </row>
    <row r="1383">
      <c r="A1383" s="107"/>
      <c r="B1383" s="524"/>
      <c r="C1383" s="107"/>
      <c r="D1383" s="107"/>
      <c r="E1383" s="107"/>
      <c r="F1383" s="107"/>
      <c r="G1383" s="107"/>
      <c r="H1383" s="107"/>
      <c r="I1383" s="107"/>
      <c r="J1383" s="107"/>
      <c r="K1383" s="107"/>
      <c r="L1383" s="107"/>
      <c r="M1383" s="107"/>
      <c r="N1383" s="107"/>
      <c r="O1383" s="107"/>
      <c r="P1383" s="107"/>
      <c r="Q1383" s="107"/>
      <c r="R1383" s="107"/>
      <c r="S1383" s="107"/>
      <c r="T1383" s="107"/>
      <c r="U1383" s="107"/>
      <c r="V1383" s="107"/>
      <c r="W1383" s="107"/>
      <c r="X1383" s="107"/>
      <c r="Y1383" s="107"/>
      <c r="Z1383" s="107"/>
      <c r="AA1383" s="107"/>
      <c r="AB1383" s="107"/>
      <c r="AC1383" s="107"/>
      <c r="AD1383" s="107"/>
      <c r="AE1383" s="107"/>
      <c r="AF1383" s="107"/>
      <c r="AG1383" s="107"/>
      <c r="AH1383" s="107"/>
      <c r="AI1383" s="107"/>
      <c r="AJ1383" s="107"/>
      <c r="AK1383" s="107"/>
      <c r="AL1383" s="107"/>
      <c r="AM1383" s="107"/>
      <c r="AN1383" s="107"/>
      <c r="AO1383" s="107"/>
      <c r="AP1383" s="107"/>
      <c r="AQ1383" s="107"/>
      <c r="AR1383" s="107"/>
      <c r="AS1383" s="107"/>
      <c r="AT1383" s="107"/>
      <c r="AU1383" s="107"/>
      <c r="AV1383" s="107"/>
      <c r="AW1383" s="107"/>
      <c r="AX1383" s="107"/>
    </row>
    <row r="1384">
      <c r="A1384" s="107"/>
      <c r="B1384" s="524"/>
      <c r="C1384" s="107"/>
      <c r="D1384" s="107"/>
      <c r="E1384" s="107"/>
      <c r="F1384" s="107"/>
      <c r="G1384" s="107"/>
      <c r="H1384" s="107"/>
      <c r="I1384" s="107"/>
      <c r="J1384" s="107"/>
      <c r="K1384" s="107"/>
      <c r="L1384" s="107"/>
      <c r="M1384" s="107"/>
      <c r="N1384" s="107"/>
      <c r="O1384" s="107"/>
      <c r="P1384" s="107"/>
      <c r="Q1384" s="107"/>
      <c r="R1384" s="107"/>
      <c r="S1384" s="107"/>
      <c r="T1384" s="107"/>
      <c r="U1384" s="107"/>
      <c r="V1384" s="107"/>
      <c r="W1384" s="107"/>
      <c r="X1384" s="107"/>
      <c r="Y1384" s="107"/>
      <c r="Z1384" s="107"/>
      <c r="AA1384" s="107"/>
      <c r="AB1384" s="107"/>
      <c r="AC1384" s="107"/>
      <c r="AD1384" s="107"/>
      <c r="AE1384" s="107"/>
      <c r="AF1384" s="107"/>
      <c r="AG1384" s="107"/>
      <c r="AH1384" s="107"/>
      <c r="AI1384" s="107"/>
      <c r="AJ1384" s="107"/>
      <c r="AK1384" s="107"/>
      <c r="AL1384" s="107"/>
      <c r="AM1384" s="107"/>
      <c r="AN1384" s="107"/>
      <c r="AO1384" s="107"/>
      <c r="AP1384" s="107"/>
      <c r="AQ1384" s="107"/>
      <c r="AR1384" s="107"/>
      <c r="AS1384" s="107"/>
      <c r="AT1384" s="107"/>
      <c r="AU1384" s="107"/>
      <c r="AV1384" s="107"/>
      <c r="AW1384" s="107"/>
      <c r="AX1384" s="107"/>
    </row>
    <row r="1385">
      <c r="A1385" s="107"/>
      <c r="B1385" s="524"/>
      <c r="C1385" s="107"/>
      <c r="D1385" s="107"/>
      <c r="E1385" s="107"/>
      <c r="F1385" s="107"/>
      <c r="G1385" s="107"/>
      <c r="H1385" s="107"/>
      <c r="I1385" s="107"/>
      <c r="J1385" s="107"/>
      <c r="K1385" s="107"/>
      <c r="L1385" s="107"/>
      <c r="M1385" s="107"/>
      <c r="N1385" s="107"/>
      <c r="O1385" s="107"/>
      <c r="P1385" s="107"/>
      <c r="Q1385" s="107"/>
      <c r="R1385" s="107"/>
      <c r="S1385" s="107"/>
      <c r="T1385" s="107"/>
      <c r="U1385" s="107"/>
      <c r="V1385" s="107"/>
      <c r="W1385" s="107"/>
      <c r="X1385" s="107"/>
      <c r="Y1385" s="107"/>
      <c r="Z1385" s="107"/>
      <c r="AA1385" s="107"/>
      <c r="AB1385" s="107"/>
      <c r="AC1385" s="107"/>
      <c r="AD1385" s="107"/>
      <c r="AE1385" s="107"/>
      <c r="AF1385" s="107"/>
      <c r="AG1385" s="107"/>
      <c r="AH1385" s="107"/>
      <c r="AI1385" s="107"/>
      <c r="AJ1385" s="107"/>
      <c r="AK1385" s="107"/>
      <c r="AL1385" s="107"/>
      <c r="AM1385" s="107"/>
      <c r="AN1385" s="107"/>
      <c r="AO1385" s="107"/>
      <c r="AP1385" s="107"/>
      <c r="AQ1385" s="107"/>
      <c r="AR1385" s="107"/>
      <c r="AS1385" s="107"/>
      <c r="AT1385" s="107"/>
      <c r="AU1385" s="107"/>
      <c r="AV1385" s="107"/>
      <c r="AW1385" s="107"/>
      <c r="AX1385" s="107"/>
    </row>
    <row r="1386">
      <c r="A1386" s="107"/>
      <c r="B1386" s="524"/>
      <c r="C1386" s="107"/>
      <c r="D1386" s="107"/>
      <c r="E1386" s="107"/>
      <c r="F1386" s="107"/>
      <c r="G1386" s="107"/>
      <c r="H1386" s="107"/>
      <c r="I1386" s="107"/>
      <c r="J1386" s="107"/>
      <c r="K1386" s="107"/>
      <c r="L1386" s="107"/>
      <c r="M1386" s="107"/>
      <c r="N1386" s="107"/>
      <c r="O1386" s="107"/>
      <c r="P1386" s="107"/>
      <c r="Q1386" s="107"/>
      <c r="R1386" s="107"/>
      <c r="S1386" s="107"/>
      <c r="T1386" s="107"/>
      <c r="U1386" s="107"/>
      <c r="V1386" s="107"/>
      <c r="W1386" s="107"/>
      <c r="X1386" s="107"/>
      <c r="Y1386" s="107"/>
      <c r="Z1386" s="107"/>
      <c r="AA1386" s="107"/>
      <c r="AB1386" s="107"/>
      <c r="AC1386" s="107"/>
      <c r="AD1386" s="107"/>
      <c r="AE1386" s="107"/>
      <c r="AF1386" s="107"/>
      <c r="AG1386" s="107"/>
      <c r="AH1386" s="107"/>
      <c r="AI1386" s="107"/>
      <c r="AJ1386" s="107"/>
      <c r="AK1386" s="107"/>
      <c r="AL1386" s="107"/>
      <c r="AM1386" s="107"/>
      <c r="AN1386" s="107"/>
      <c r="AO1386" s="107"/>
      <c r="AP1386" s="107"/>
      <c r="AQ1386" s="107"/>
      <c r="AR1386" s="107"/>
      <c r="AS1386" s="107"/>
      <c r="AT1386" s="107"/>
      <c r="AU1386" s="107"/>
      <c r="AV1386" s="107"/>
      <c r="AW1386" s="107"/>
      <c r="AX1386" s="107"/>
    </row>
    <row r="1387">
      <c r="A1387" s="107"/>
      <c r="B1387" s="524"/>
      <c r="C1387" s="107"/>
      <c r="D1387" s="107"/>
      <c r="E1387" s="107"/>
      <c r="F1387" s="107"/>
      <c r="G1387" s="107"/>
      <c r="H1387" s="107"/>
      <c r="I1387" s="107"/>
      <c r="J1387" s="107"/>
      <c r="K1387" s="107"/>
      <c r="L1387" s="107"/>
      <c r="M1387" s="107"/>
      <c r="N1387" s="107"/>
      <c r="O1387" s="107"/>
      <c r="P1387" s="107"/>
      <c r="Q1387" s="107"/>
      <c r="R1387" s="107"/>
      <c r="S1387" s="107"/>
      <c r="T1387" s="107"/>
      <c r="U1387" s="107"/>
      <c r="V1387" s="107"/>
      <c r="W1387" s="107"/>
      <c r="X1387" s="107"/>
      <c r="Y1387" s="107"/>
      <c r="Z1387" s="107"/>
      <c r="AA1387" s="107"/>
      <c r="AB1387" s="107"/>
      <c r="AC1387" s="107"/>
      <c r="AD1387" s="107"/>
      <c r="AE1387" s="107"/>
      <c r="AF1387" s="107"/>
      <c r="AG1387" s="107"/>
      <c r="AH1387" s="107"/>
      <c r="AI1387" s="107"/>
      <c r="AJ1387" s="107"/>
      <c r="AK1387" s="107"/>
      <c r="AL1387" s="107"/>
      <c r="AM1387" s="107"/>
      <c r="AN1387" s="107"/>
      <c r="AO1387" s="107"/>
      <c r="AP1387" s="107"/>
      <c r="AQ1387" s="107"/>
      <c r="AR1387" s="107"/>
      <c r="AS1387" s="107"/>
      <c r="AT1387" s="107"/>
      <c r="AU1387" s="107"/>
      <c r="AV1387" s="107"/>
      <c r="AW1387" s="107"/>
      <c r="AX1387" s="107"/>
    </row>
    <row r="1388">
      <c r="A1388" s="107"/>
      <c r="B1388" s="524"/>
      <c r="C1388" s="107"/>
      <c r="D1388" s="107"/>
      <c r="E1388" s="107"/>
      <c r="F1388" s="107"/>
      <c r="G1388" s="107"/>
      <c r="H1388" s="107"/>
      <c r="I1388" s="107"/>
      <c r="J1388" s="107"/>
      <c r="K1388" s="107"/>
      <c r="L1388" s="107"/>
      <c r="M1388" s="107"/>
      <c r="N1388" s="107"/>
      <c r="O1388" s="107"/>
      <c r="P1388" s="107"/>
      <c r="Q1388" s="107"/>
      <c r="R1388" s="107"/>
      <c r="S1388" s="107"/>
      <c r="T1388" s="107"/>
      <c r="U1388" s="107"/>
      <c r="V1388" s="107"/>
      <c r="W1388" s="107"/>
      <c r="X1388" s="107"/>
      <c r="Y1388" s="107"/>
      <c r="Z1388" s="107"/>
      <c r="AA1388" s="107"/>
      <c r="AB1388" s="107"/>
      <c r="AC1388" s="107"/>
      <c r="AD1388" s="107"/>
      <c r="AE1388" s="107"/>
      <c r="AF1388" s="107"/>
      <c r="AG1388" s="107"/>
      <c r="AH1388" s="107"/>
      <c r="AI1388" s="107"/>
      <c r="AJ1388" s="107"/>
      <c r="AK1388" s="107"/>
      <c r="AL1388" s="107"/>
      <c r="AM1388" s="107"/>
      <c r="AN1388" s="107"/>
      <c r="AO1388" s="107"/>
      <c r="AP1388" s="107"/>
      <c r="AQ1388" s="107"/>
      <c r="AR1388" s="107"/>
      <c r="AS1388" s="107"/>
      <c r="AT1388" s="107"/>
      <c r="AU1388" s="107"/>
      <c r="AV1388" s="107"/>
      <c r="AW1388" s="107"/>
      <c r="AX1388" s="107"/>
    </row>
    <row r="1389">
      <c r="A1389" s="107"/>
      <c r="B1389" s="524"/>
      <c r="C1389" s="107"/>
      <c r="D1389" s="107"/>
      <c r="E1389" s="107"/>
      <c r="F1389" s="107"/>
      <c r="G1389" s="107"/>
      <c r="H1389" s="107"/>
      <c r="I1389" s="107"/>
      <c r="J1389" s="107"/>
      <c r="K1389" s="107"/>
      <c r="L1389" s="107"/>
      <c r="M1389" s="107"/>
      <c r="N1389" s="107"/>
      <c r="O1389" s="107"/>
      <c r="P1389" s="107"/>
      <c r="Q1389" s="107"/>
      <c r="R1389" s="107"/>
      <c r="S1389" s="107"/>
      <c r="T1389" s="107"/>
      <c r="U1389" s="107"/>
      <c r="V1389" s="107"/>
      <c r="W1389" s="107"/>
      <c r="X1389" s="107"/>
      <c r="Y1389" s="107"/>
      <c r="Z1389" s="107"/>
      <c r="AA1389" s="107"/>
      <c r="AB1389" s="107"/>
      <c r="AC1389" s="107"/>
      <c r="AD1389" s="107"/>
      <c r="AE1389" s="107"/>
      <c r="AF1389" s="107"/>
      <c r="AG1389" s="107"/>
      <c r="AH1389" s="107"/>
      <c r="AI1389" s="107"/>
      <c r="AJ1389" s="107"/>
      <c r="AK1389" s="107"/>
      <c r="AL1389" s="107"/>
      <c r="AM1389" s="107"/>
      <c r="AN1389" s="107"/>
      <c r="AO1389" s="107"/>
      <c r="AP1389" s="107"/>
      <c r="AQ1389" s="107"/>
      <c r="AR1389" s="107"/>
      <c r="AS1389" s="107"/>
      <c r="AT1389" s="107"/>
      <c r="AU1389" s="107"/>
      <c r="AV1389" s="107"/>
      <c r="AW1389" s="107"/>
      <c r="AX1389" s="107"/>
    </row>
    <row r="1390">
      <c r="A1390" s="107"/>
      <c r="B1390" s="524"/>
      <c r="C1390" s="107"/>
      <c r="D1390" s="107"/>
      <c r="E1390" s="107"/>
      <c r="F1390" s="107"/>
      <c r="G1390" s="107"/>
      <c r="H1390" s="107"/>
      <c r="I1390" s="107"/>
      <c r="J1390" s="107"/>
      <c r="K1390" s="107"/>
      <c r="L1390" s="107"/>
      <c r="M1390" s="107"/>
      <c r="N1390" s="107"/>
      <c r="O1390" s="107"/>
      <c r="P1390" s="107"/>
      <c r="Q1390" s="107"/>
      <c r="R1390" s="107"/>
      <c r="S1390" s="107"/>
      <c r="T1390" s="107"/>
      <c r="U1390" s="107"/>
      <c r="V1390" s="107"/>
      <c r="W1390" s="107"/>
      <c r="X1390" s="107"/>
      <c r="Y1390" s="107"/>
      <c r="Z1390" s="107"/>
      <c r="AA1390" s="107"/>
      <c r="AB1390" s="107"/>
      <c r="AC1390" s="107"/>
      <c r="AD1390" s="107"/>
      <c r="AE1390" s="107"/>
      <c r="AF1390" s="107"/>
      <c r="AG1390" s="107"/>
      <c r="AH1390" s="107"/>
      <c r="AI1390" s="107"/>
      <c r="AJ1390" s="107"/>
      <c r="AK1390" s="107"/>
      <c r="AL1390" s="107"/>
      <c r="AM1390" s="107"/>
      <c r="AN1390" s="107"/>
      <c r="AO1390" s="107"/>
      <c r="AP1390" s="107"/>
      <c r="AQ1390" s="107"/>
      <c r="AR1390" s="107"/>
      <c r="AS1390" s="107"/>
      <c r="AT1390" s="107"/>
      <c r="AU1390" s="107"/>
      <c r="AV1390" s="107"/>
      <c r="AW1390" s="107"/>
      <c r="AX1390" s="107"/>
    </row>
    <row r="1391">
      <c r="A1391" s="107"/>
      <c r="B1391" s="524"/>
      <c r="C1391" s="107"/>
      <c r="D1391" s="107"/>
      <c r="E1391" s="107"/>
      <c r="F1391" s="107"/>
      <c r="G1391" s="107"/>
      <c r="H1391" s="107"/>
      <c r="I1391" s="107"/>
      <c r="J1391" s="107"/>
      <c r="K1391" s="107"/>
      <c r="L1391" s="107"/>
      <c r="M1391" s="107"/>
      <c r="N1391" s="107"/>
      <c r="O1391" s="107"/>
      <c r="P1391" s="107"/>
      <c r="Q1391" s="107"/>
      <c r="R1391" s="107"/>
      <c r="S1391" s="107"/>
      <c r="T1391" s="107"/>
      <c r="U1391" s="107"/>
      <c r="V1391" s="107"/>
      <c r="W1391" s="107"/>
      <c r="X1391" s="107"/>
      <c r="Y1391" s="107"/>
      <c r="Z1391" s="107"/>
      <c r="AA1391" s="107"/>
      <c r="AB1391" s="107"/>
      <c r="AC1391" s="107"/>
      <c r="AD1391" s="107"/>
      <c r="AE1391" s="107"/>
      <c r="AF1391" s="107"/>
      <c r="AG1391" s="107"/>
      <c r="AH1391" s="107"/>
      <c r="AI1391" s="107"/>
      <c r="AJ1391" s="107"/>
      <c r="AK1391" s="107"/>
      <c r="AL1391" s="107"/>
      <c r="AM1391" s="107"/>
      <c r="AN1391" s="107"/>
      <c r="AO1391" s="107"/>
      <c r="AP1391" s="107"/>
      <c r="AQ1391" s="107"/>
      <c r="AR1391" s="107"/>
      <c r="AS1391" s="107"/>
      <c r="AT1391" s="107"/>
      <c r="AU1391" s="107"/>
      <c r="AV1391" s="107"/>
      <c r="AW1391" s="107"/>
      <c r="AX1391" s="107"/>
    </row>
    <row r="1392">
      <c r="A1392" s="107"/>
      <c r="B1392" s="524"/>
      <c r="C1392" s="107"/>
      <c r="D1392" s="107"/>
      <c r="E1392" s="107"/>
      <c r="F1392" s="107"/>
      <c r="G1392" s="107"/>
      <c r="H1392" s="107"/>
      <c r="I1392" s="107"/>
      <c r="J1392" s="107"/>
      <c r="K1392" s="107"/>
      <c r="L1392" s="107"/>
      <c r="M1392" s="107"/>
      <c r="N1392" s="107"/>
      <c r="O1392" s="107"/>
      <c r="P1392" s="107"/>
      <c r="Q1392" s="107"/>
      <c r="R1392" s="107"/>
      <c r="S1392" s="107"/>
      <c r="T1392" s="107"/>
      <c r="U1392" s="107"/>
      <c r="V1392" s="107"/>
      <c r="W1392" s="107"/>
      <c r="X1392" s="107"/>
      <c r="Y1392" s="107"/>
      <c r="Z1392" s="107"/>
      <c r="AA1392" s="107"/>
      <c r="AB1392" s="107"/>
      <c r="AC1392" s="107"/>
      <c r="AD1392" s="107"/>
      <c r="AE1392" s="107"/>
      <c r="AF1392" s="107"/>
      <c r="AG1392" s="107"/>
      <c r="AH1392" s="107"/>
      <c r="AI1392" s="107"/>
      <c r="AJ1392" s="107"/>
      <c r="AK1392" s="107"/>
      <c r="AL1392" s="107"/>
      <c r="AM1392" s="107"/>
      <c r="AN1392" s="107"/>
      <c r="AO1392" s="107"/>
      <c r="AP1392" s="107"/>
      <c r="AQ1392" s="107"/>
      <c r="AR1392" s="107"/>
      <c r="AS1392" s="107"/>
      <c r="AT1392" s="107"/>
      <c r="AU1392" s="107"/>
      <c r="AV1392" s="107"/>
      <c r="AW1392" s="107"/>
      <c r="AX1392" s="107"/>
    </row>
    <row r="1393">
      <c r="A1393" s="107"/>
      <c r="B1393" s="524"/>
      <c r="C1393" s="107"/>
      <c r="D1393" s="107"/>
      <c r="E1393" s="107"/>
      <c r="F1393" s="107"/>
      <c r="G1393" s="107"/>
      <c r="H1393" s="107"/>
      <c r="I1393" s="107"/>
      <c r="J1393" s="107"/>
      <c r="K1393" s="107"/>
      <c r="L1393" s="107"/>
      <c r="M1393" s="107"/>
      <c r="N1393" s="107"/>
      <c r="O1393" s="107"/>
      <c r="P1393" s="107"/>
      <c r="Q1393" s="107"/>
      <c r="R1393" s="107"/>
      <c r="S1393" s="107"/>
      <c r="T1393" s="107"/>
      <c r="U1393" s="107"/>
      <c r="V1393" s="107"/>
      <c r="W1393" s="107"/>
      <c r="X1393" s="107"/>
      <c r="Y1393" s="107"/>
      <c r="Z1393" s="107"/>
      <c r="AA1393" s="107"/>
      <c r="AB1393" s="107"/>
      <c r="AC1393" s="107"/>
      <c r="AD1393" s="107"/>
      <c r="AE1393" s="107"/>
      <c r="AF1393" s="107"/>
      <c r="AG1393" s="107"/>
      <c r="AH1393" s="107"/>
      <c r="AI1393" s="107"/>
      <c r="AJ1393" s="107"/>
      <c r="AK1393" s="107"/>
      <c r="AL1393" s="107"/>
      <c r="AM1393" s="107"/>
      <c r="AN1393" s="107"/>
      <c r="AO1393" s="107"/>
      <c r="AP1393" s="107"/>
      <c r="AQ1393" s="107"/>
      <c r="AR1393" s="107"/>
      <c r="AS1393" s="107"/>
      <c r="AT1393" s="107"/>
      <c r="AU1393" s="107"/>
      <c r="AV1393" s="107"/>
      <c r="AW1393" s="107"/>
      <c r="AX1393" s="107"/>
    </row>
    <row r="1394">
      <c r="A1394" s="107"/>
      <c r="B1394" s="524"/>
      <c r="C1394" s="107"/>
      <c r="D1394" s="107"/>
      <c r="E1394" s="107"/>
      <c r="F1394" s="107"/>
      <c r="G1394" s="107"/>
      <c r="H1394" s="107"/>
      <c r="I1394" s="107"/>
      <c r="J1394" s="107"/>
      <c r="K1394" s="107"/>
      <c r="L1394" s="107"/>
      <c r="M1394" s="107"/>
      <c r="N1394" s="107"/>
      <c r="O1394" s="107"/>
      <c r="P1394" s="107"/>
      <c r="Q1394" s="107"/>
      <c r="R1394" s="107"/>
      <c r="S1394" s="107"/>
      <c r="T1394" s="107"/>
      <c r="U1394" s="107"/>
      <c r="V1394" s="107"/>
      <c r="W1394" s="107"/>
      <c r="X1394" s="107"/>
      <c r="Y1394" s="107"/>
      <c r="Z1394" s="107"/>
      <c r="AA1394" s="107"/>
      <c r="AB1394" s="107"/>
      <c r="AC1394" s="107"/>
      <c r="AD1394" s="107"/>
      <c r="AE1394" s="107"/>
      <c r="AF1394" s="107"/>
      <c r="AG1394" s="107"/>
      <c r="AH1394" s="107"/>
      <c r="AI1394" s="107"/>
      <c r="AJ1394" s="107"/>
      <c r="AK1394" s="107"/>
      <c r="AL1394" s="107"/>
      <c r="AM1394" s="107"/>
      <c r="AN1394" s="107"/>
      <c r="AO1394" s="107"/>
      <c r="AP1394" s="107"/>
      <c r="AQ1394" s="107"/>
      <c r="AR1394" s="107"/>
      <c r="AS1394" s="107"/>
      <c r="AT1394" s="107"/>
      <c r="AU1394" s="107"/>
      <c r="AV1394" s="107"/>
      <c r="AW1394" s="107"/>
      <c r="AX1394" s="107"/>
    </row>
    <row r="1395">
      <c r="A1395" s="107"/>
      <c r="B1395" s="524"/>
      <c r="C1395" s="107"/>
      <c r="D1395" s="107"/>
      <c r="E1395" s="107"/>
      <c r="F1395" s="107"/>
      <c r="G1395" s="107"/>
      <c r="H1395" s="107"/>
      <c r="I1395" s="107"/>
      <c r="J1395" s="107"/>
      <c r="K1395" s="107"/>
      <c r="L1395" s="107"/>
      <c r="M1395" s="107"/>
      <c r="N1395" s="107"/>
      <c r="O1395" s="107"/>
      <c r="P1395" s="107"/>
      <c r="Q1395" s="107"/>
      <c r="R1395" s="107"/>
      <c r="S1395" s="107"/>
      <c r="T1395" s="107"/>
      <c r="U1395" s="107"/>
      <c r="V1395" s="107"/>
      <c r="W1395" s="107"/>
      <c r="X1395" s="107"/>
      <c r="Y1395" s="107"/>
      <c r="Z1395" s="107"/>
      <c r="AA1395" s="107"/>
      <c r="AB1395" s="107"/>
      <c r="AC1395" s="107"/>
      <c r="AD1395" s="107"/>
      <c r="AE1395" s="107"/>
      <c r="AF1395" s="107"/>
      <c r="AG1395" s="107"/>
      <c r="AH1395" s="107"/>
      <c r="AI1395" s="107"/>
      <c r="AJ1395" s="107"/>
      <c r="AK1395" s="107"/>
      <c r="AL1395" s="107"/>
      <c r="AM1395" s="107"/>
      <c r="AN1395" s="107"/>
      <c r="AO1395" s="107"/>
      <c r="AP1395" s="107"/>
      <c r="AQ1395" s="107"/>
      <c r="AR1395" s="107"/>
      <c r="AS1395" s="107"/>
      <c r="AT1395" s="107"/>
      <c r="AU1395" s="107"/>
      <c r="AV1395" s="107"/>
      <c r="AW1395" s="107"/>
      <c r="AX1395" s="107"/>
    </row>
    <row r="1396">
      <c r="A1396" s="107"/>
      <c r="B1396" s="524"/>
      <c r="C1396" s="107"/>
      <c r="D1396" s="107"/>
      <c r="E1396" s="107"/>
      <c r="F1396" s="107"/>
      <c r="G1396" s="107"/>
      <c r="H1396" s="107"/>
      <c r="I1396" s="107"/>
      <c r="J1396" s="107"/>
      <c r="K1396" s="107"/>
      <c r="L1396" s="107"/>
      <c r="M1396" s="107"/>
      <c r="N1396" s="107"/>
      <c r="O1396" s="107"/>
      <c r="P1396" s="107"/>
      <c r="Q1396" s="107"/>
      <c r="R1396" s="107"/>
      <c r="S1396" s="107"/>
      <c r="T1396" s="107"/>
      <c r="U1396" s="107"/>
      <c r="V1396" s="107"/>
      <c r="W1396" s="107"/>
      <c r="X1396" s="107"/>
      <c r="Y1396" s="107"/>
      <c r="Z1396" s="107"/>
      <c r="AA1396" s="107"/>
      <c r="AB1396" s="107"/>
      <c r="AC1396" s="107"/>
      <c r="AD1396" s="107"/>
      <c r="AE1396" s="107"/>
      <c r="AF1396" s="107"/>
      <c r="AG1396" s="107"/>
      <c r="AH1396" s="107"/>
      <c r="AI1396" s="107"/>
      <c r="AJ1396" s="107"/>
      <c r="AK1396" s="107"/>
      <c r="AL1396" s="107"/>
      <c r="AM1396" s="107"/>
      <c r="AN1396" s="107"/>
      <c r="AO1396" s="107"/>
      <c r="AP1396" s="107"/>
      <c r="AQ1396" s="107"/>
      <c r="AR1396" s="107"/>
      <c r="AS1396" s="107"/>
      <c r="AT1396" s="107"/>
      <c r="AU1396" s="107"/>
      <c r="AV1396" s="107"/>
      <c r="AW1396" s="107"/>
      <c r="AX1396" s="107"/>
    </row>
    <row r="1397">
      <c r="A1397" s="107"/>
      <c r="B1397" s="524"/>
      <c r="C1397" s="107"/>
      <c r="D1397" s="107"/>
      <c r="E1397" s="107"/>
      <c r="F1397" s="107"/>
      <c r="G1397" s="107"/>
      <c r="H1397" s="107"/>
      <c r="I1397" s="107"/>
      <c r="J1397" s="107"/>
      <c r="K1397" s="107"/>
      <c r="L1397" s="107"/>
      <c r="M1397" s="107"/>
      <c r="N1397" s="107"/>
      <c r="O1397" s="107"/>
      <c r="P1397" s="107"/>
      <c r="Q1397" s="107"/>
      <c r="R1397" s="107"/>
      <c r="S1397" s="107"/>
      <c r="T1397" s="107"/>
      <c r="U1397" s="107"/>
      <c r="V1397" s="107"/>
      <c r="W1397" s="107"/>
      <c r="X1397" s="107"/>
      <c r="Y1397" s="107"/>
      <c r="Z1397" s="107"/>
      <c r="AA1397" s="107"/>
      <c r="AB1397" s="107"/>
      <c r="AC1397" s="107"/>
      <c r="AD1397" s="107"/>
      <c r="AE1397" s="107"/>
      <c r="AF1397" s="107"/>
      <c r="AG1397" s="107"/>
      <c r="AH1397" s="107"/>
      <c r="AI1397" s="107"/>
      <c r="AJ1397" s="107"/>
      <c r="AK1397" s="107"/>
      <c r="AL1397" s="107"/>
      <c r="AM1397" s="107"/>
      <c r="AN1397" s="107"/>
      <c r="AO1397" s="107"/>
      <c r="AP1397" s="107"/>
      <c r="AQ1397" s="107"/>
      <c r="AR1397" s="107"/>
      <c r="AS1397" s="107"/>
      <c r="AT1397" s="107"/>
      <c r="AU1397" s="107"/>
      <c r="AV1397" s="107"/>
      <c r="AW1397" s="107"/>
      <c r="AX1397" s="107"/>
    </row>
    <row r="1398">
      <c r="A1398" s="107"/>
      <c r="B1398" s="524"/>
      <c r="C1398" s="107"/>
      <c r="D1398" s="107"/>
      <c r="E1398" s="107"/>
      <c r="F1398" s="107"/>
      <c r="G1398" s="107"/>
      <c r="H1398" s="107"/>
      <c r="I1398" s="107"/>
      <c r="J1398" s="107"/>
      <c r="K1398" s="107"/>
      <c r="L1398" s="107"/>
      <c r="M1398" s="107"/>
      <c r="N1398" s="107"/>
      <c r="O1398" s="107"/>
      <c r="P1398" s="107"/>
      <c r="Q1398" s="107"/>
      <c r="R1398" s="107"/>
      <c r="S1398" s="107"/>
      <c r="T1398" s="107"/>
      <c r="U1398" s="107"/>
      <c r="V1398" s="107"/>
      <c r="W1398" s="107"/>
      <c r="X1398" s="107"/>
      <c r="Y1398" s="107"/>
      <c r="Z1398" s="107"/>
      <c r="AA1398" s="107"/>
      <c r="AB1398" s="107"/>
      <c r="AC1398" s="107"/>
      <c r="AD1398" s="107"/>
      <c r="AE1398" s="107"/>
      <c r="AF1398" s="107"/>
      <c r="AG1398" s="107"/>
      <c r="AH1398" s="107"/>
      <c r="AI1398" s="107"/>
      <c r="AJ1398" s="107"/>
      <c r="AK1398" s="107"/>
      <c r="AL1398" s="107"/>
      <c r="AM1398" s="107"/>
      <c r="AN1398" s="107"/>
      <c r="AO1398" s="107"/>
      <c r="AP1398" s="107"/>
      <c r="AQ1398" s="107"/>
      <c r="AR1398" s="107"/>
      <c r="AS1398" s="107"/>
      <c r="AT1398" s="107"/>
      <c r="AU1398" s="107"/>
      <c r="AV1398" s="107"/>
      <c r="AW1398" s="107"/>
      <c r="AX1398" s="107"/>
    </row>
    <row r="1399">
      <c r="A1399" s="107"/>
      <c r="B1399" s="524"/>
      <c r="C1399" s="107"/>
      <c r="D1399" s="107"/>
      <c r="E1399" s="107"/>
      <c r="F1399" s="107"/>
      <c r="G1399" s="107"/>
      <c r="H1399" s="107"/>
      <c r="I1399" s="107"/>
      <c r="J1399" s="107"/>
      <c r="K1399" s="107"/>
      <c r="L1399" s="107"/>
      <c r="M1399" s="107"/>
      <c r="N1399" s="107"/>
      <c r="O1399" s="107"/>
      <c r="P1399" s="107"/>
      <c r="Q1399" s="107"/>
      <c r="R1399" s="107"/>
      <c r="S1399" s="107"/>
      <c r="T1399" s="107"/>
      <c r="U1399" s="107"/>
      <c r="V1399" s="107"/>
      <c r="W1399" s="107"/>
      <c r="X1399" s="107"/>
      <c r="Y1399" s="107"/>
      <c r="Z1399" s="107"/>
      <c r="AA1399" s="107"/>
      <c r="AB1399" s="107"/>
      <c r="AC1399" s="107"/>
      <c r="AD1399" s="107"/>
      <c r="AE1399" s="107"/>
      <c r="AF1399" s="107"/>
      <c r="AG1399" s="107"/>
      <c r="AH1399" s="107"/>
      <c r="AI1399" s="107"/>
      <c r="AJ1399" s="107"/>
      <c r="AK1399" s="107"/>
      <c r="AL1399" s="107"/>
      <c r="AM1399" s="107"/>
      <c r="AN1399" s="107"/>
      <c r="AO1399" s="107"/>
      <c r="AP1399" s="107"/>
      <c r="AQ1399" s="107"/>
      <c r="AR1399" s="107"/>
      <c r="AS1399" s="107"/>
      <c r="AT1399" s="107"/>
      <c r="AU1399" s="107"/>
      <c r="AV1399" s="107"/>
      <c r="AW1399" s="107"/>
      <c r="AX1399" s="107"/>
    </row>
    <row r="1400">
      <c r="A1400" s="107"/>
      <c r="B1400" s="524"/>
      <c r="C1400" s="107"/>
      <c r="D1400" s="107"/>
      <c r="E1400" s="107"/>
      <c r="F1400" s="107"/>
      <c r="G1400" s="107"/>
      <c r="H1400" s="107"/>
      <c r="I1400" s="107"/>
      <c r="J1400" s="107"/>
      <c r="K1400" s="107"/>
      <c r="L1400" s="107"/>
      <c r="M1400" s="107"/>
      <c r="N1400" s="107"/>
      <c r="O1400" s="107"/>
      <c r="P1400" s="107"/>
      <c r="Q1400" s="107"/>
      <c r="R1400" s="107"/>
      <c r="S1400" s="107"/>
      <c r="T1400" s="107"/>
      <c r="U1400" s="107"/>
      <c r="V1400" s="107"/>
      <c r="W1400" s="107"/>
      <c r="X1400" s="107"/>
      <c r="Y1400" s="107"/>
      <c r="Z1400" s="107"/>
      <c r="AA1400" s="107"/>
      <c r="AB1400" s="107"/>
      <c r="AC1400" s="107"/>
      <c r="AD1400" s="107"/>
      <c r="AE1400" s="107"/>
      <c r="AF1400" s="107"/>
      <c r="AG1400" s="107"/>
      <c r="AH1400" s="107"/>
      <c r="AI1400" s="107"/>
      <c r="AJ1400" s="107"/>
      <c r="AK1400" s="107"/>
      <c r="AL1400" s="107"/>
      <c r="AM1400" s="107"/>
      <c r="AN1400" s="107"/>
      <c r="AO1400" s="107"/>
      <c r="AP1400" s="107"/>
      <c r="AQ1400" s="107"/>
      <c r="AR1400" s="107"/>
      <c r="AS1400" s="107"/>
      <c r="AT1400" s="107"/>
      <c r="AU1400" s="107"/>
      <c r="AV1400" s="107"/>
      <c r="AW1400" s="107"/>
      <c r="AX1400" s="107"/>
    </row>
    <row r="1401">
      <c r="A1401" s="107"/>
      <c r="B1401" s="524"/>
      <c r="C1401" s="107"/>
      <c r="D1401" s="107"/>
      <c r="E1401" s="107"/>
      <c r="F1401" s="107"/>
      <c r="G1401" s="107"/>
      <c r="H1401" s="107"/>
      <c r="I1401" s="107"/>
      <c r="J1401" s="107"/>
      <c r="K1401" s="107"/>
      <c r="L1401" s="107"/>
      <c r="M1401" s="107"/>
      <c r="N1401" s="107"/>
      <c r="O1401" s="107"/>
      <c r="P1401" s="107"/>
      <c r="Q1401" s="107"/>
      <c r="R1401" s="107"/>
      <c r="S1401" s="107"/>
      <c r="T1401" s="107"/>
      <c r="U1401" s="107"/>
      <c r="V1401" s="107"/>
      <c r="W1401" s="107"/>
      <c r="X1401" s="107"/>
      <c r="Y1401" s="107"/>
      <c r="Z1401" s="107"/>
      <c r="AA1401" s="107"/>
      <c r="AB1401" s="107"/>
      <c r="AC1401" s="107"/>
      <c r="AD1401" s="107"/>
      <c r="AE1401" s="107"/>
      <c r="AF1401" s="107"/>
      <c r="AG1401" s="107"/>
      <c r="AH1401" s="107"/>
      <c r="AI1401" s="107"/>
      <c r="AJ1401" s="107"/>
      <c r="AK1401" s="107"/>
      <c r="AL1401" s="107"/>
      <c r="AM1401" s="107"/>
      <c r="AN1401" s="107"/>
      <c r="AO1401" s="107"/>
      <c r="AP1401" s="107"/>
      <c r="AQ1401" s="107"/>
      <c r="AR1401" s="107"/>
      <c r="AS1401" s="107"/>
      <c r="AT1401" s="107"/>
      <c r="AU1401" s="107"/>
      <c r="AV1401" s="107"/>
      <c r="AW1401" s="107"/>
      <c r="AX1401" s="107"/>
    </row>
    <row r="1402">
      <c r="A1402" s="107"/>
      <c r="B1402" s="524"/>
      <c r="C1402" s="107"/>
      <c r="D1402" s="107"/>
      <c r="E1402" s="107"/>
      <c r="F1402" s="107"/>
      <c r="G1402" s="107"/>
      <c r="H1402" s="107"/>
      <c r="I1402" s="107"/>
      <c r="J1402" s="107"/>
      <c r="K1402" s="107"/>
      <c r="L1402" s="107"/>
      <c r="M1402" s="107"/>
      <c r="N1402" s="107"/>
      <c r="O1402" s="107"/>
      <c r="P1402" s="107"/>
      <c r="Q1402" s="107"/>
      <c r="R1402" s="107"/>
      <c r="S1402" s="107"/>
      <c r="T1402" s="107"/>
      <c r="U1402" s="107"/>
      <c r="V1402" s="107"/>
      <c r="W1402" s="107"/>
      <c r="X1402" s="107"/>
      <c r="Y1402" s="107"/>
      <c r="Z1402" s="107"/>
      <c r="AA1402" s="107"/>
      <c r="AB1402" s="107"/>
      <c r="AC1402" s="107"/>
      <c r="AD1402" s="107"/>
      <c r="AE1402" s="107"/>
      <c r="AF1402" s="107"/>
      <c r="AG1402" s="107"/>
      <c r="AH1402" s="107"/>
      <c r="AI1402" s="107"/>
      <c r="AJ1402" s="107"/>
      <c r="AK1402" s="107"/>
      <c r="AL1402" s="107"/>
      <c r="AM1402" s="107"/>
      <c r="AN1402" s="107"/>
      <c r="AO1402" s="107"/>
      <c r="AP1402" s="107"/>
      <c r="AQ1402" s="107"/>
      <c r="AR1402" s="107"/>
      <c r="AS1402" s="107"/>
      <c r="AT1402" s="107"/>
      <c r="AU1402" s="107"/>
      <c r="AV1402" s="107"/>
      <c r="AW1402" s="107"/>
      <c r="AX1402" s="107"/>
    </row>
    <row r="1403">
      <c r="A1403" s="107"/>
      <c r="B1403" s="524"/>
      <c r="C1403" s="107"/>
      <c r="D1403" s="107"/>
      <c r="E1403" s="107"/>
      <c r="F1403" s="107"/>
      <c r="G1403" s="107"/>
      <c r="H1403" s="107"/>
      <c r="I1403" s="107"/>
      <c r="J1403" s="107"/>
      <c r="K1403" s="107"/>
      <c r="L1403" s="107"/>
      <c r="M1403" s="107"/>
      <c r="N1403" s="107"/>
      <c r="O1403" s="107"/>
      <c r="P1403" s="107"/>
      <c r="Q1403" s="107"/>
      <c r="R1403" s="107"/>
      <c r="S1403" s="107"/>
      <c r="T1403" s="107"/>
      <c r="U1403" s="107"/>
      <c r="V1403" s="107"/>
      <c r="W1403" s="107"/>
      <c r="X1403" s="107"/>
      <c r="Y1403" s="107"/>
      <c r="Z1403" s="107"/>
      <c r="AA1403" s="107"/>
      <c r="AB1403" s="107"/>
      <c r="AC1403" s="107"/>
      <c r="AD1403" s="107"/>
      <c r="AE1403" s="107"/>
      <c r="AF1403" s="107"/>
      <c r="AG1403" s="107"/>
      <c r="AH1403" s="107"/>
      <c r="AI1403" s="107"/>
      <c r="AJ1403" s="107"/>
      <c r="AK1403" s="107"/>
      <c r="AL1403" s="107"/>
      <c r="AM1403" s="107"/>
      <c r="AN1403" s="107"/>
      <c r="AO1403" s="107"/>
      <c r="AP1403" s="107"/>
      <c r="AQ1403" s="107"/>
      <c r="AR1403" s="107"/>
      <c r="AS1403" s="107"/>
      <c r="AT1403" s="107"/>
      <c r="AU1403" s="107"/>
      <c r="AV1403" s="107"/>
      <c r="AW1403" s="107"/>
      <c r="AX1403" s="107"/>
    </row>
    <row r="1404">
      <c r="A1404" s="107"/>
      <c r="B1404" s="524"/>
      <c r="C1404" s="107"/>
      <c r="D1404" s="107"/>
      <c r="E1404" s="107"/>
      <c r="F1404" s="107"/>
      <c r="G1404" s="107"/>
      <c r="H1404" s="107"/>
      <c r="I1404" s="107"/>
      <c r="J1404" s="107"/>
      <c r="K1404" s="107"/>
      <c r="L1404" s="107"/>
      <c r="M1404" s="107"/>
      <c r="N1404" s="107"/>
      <c r="O1404" s="107"/>
      <c r="P1404" s="107"/>
      <c r="Q1404" s="107"/>
      <c r="R1404" s="107"/>
      <c r="S1404" s="107"/>
      <c r="T1404" s="107"/>
      <c r="U1404" s="107"/>
      <c r="V1404" s="107"/>
      <c r="W1404" s="107"/>
      <c r="X1404" s="107"/>
      <c r="Y1404" s="107"/>
      <c r="Z1404" s="107"/>
      <c r="AA1404" s="107"/>
      <c r="AB1404" s="107"/>
      <c r="AC1404" s="107"/>
      <c r="AD1404" s="107"/>
      <c r="AE1404" s="107"/>
      <c r="AF1404" s="107"/>
      <c r="AG1404" s="107"/>
      <c r="AH1404" s="107"/>
      <c r="AI1404" s="107"/>
      <c r="AJ1404" s="107"/>
      <c r="AK1404" s="107"/>
      <c r="AL1404" s="107"/>
      <c r="AM1404" s="107"/>
      <c r="AN1404" s="107"/>
      <c r="AO1404" s="107"/>
      <c r="AP1404" s="107"/>
      <c r="AQ1404" s="107"/>
      <c r="AR1404" s="107"/>
      <c r="AS1404" s="107"/>
      <c r="AT1404" s="107"/>
      <c r="AU1404" s="107"/>
      <c r="AV1404" s="107"/>
      <c r="AW1404" s="107"/>
      <c r="AX1404" s="107"/>
    </row>
    <row r="1405">
      <c r="A1405" s="107"/>
      <c r="B1405" s="524"/>
      <c r="C1405" s="107"/>
      <c r="D1405" s="107"/>
      <c r="E1405" s="107"/>
      <c r="F1405" s="107"/>
      <c r="G1405" s="107"/>
      <c r="H1405" s="107"/>
      <c r="I1405" s="107"/>
      <c r="J1405" s="107"/>
      <c r="K1405" s="107"/>
      <c r="L1405" s="107"/>
      <c r="M1405" s="107"/>
      <c r="N1405" s="107"/>
      <c r="O1405" s="107"/>
      <c r="P1405" s="107"/>
      <c r="Q1405" s="107"/>
      <c r="R1405" s="107"/>
      <c r="S1405" s="107"/>
      <c r="T1405" s="107"/>
      <c r="U1405" s="107"/>
      <c r="V1405" s="107"/>
      <c r="W1405" s="107"/>
      <c r="X1405" s="107"/>
      <c r="Y1405" s="107"/>
      <c r="Z1405" s="107"/>
      <c r="AA1405" s="107"/>
      <c r="AB1405" s="107"/>
      <c r="AC1405" s="107"/>
      <c r="AD1405" s="107"/>
      <c r="AE1405" s="107"/>
      <c r="AF1405" s="107"/>
      <c r="AG1405" s="107"/>
      <c r="AH1405" s="107"/>
      <c r="AI1405" s="107"/>
      <c r="AJ1405" s="107"/>
      <c r="AK1405" s="107"/>
      <c r="AL1405" s="107"/>
      <c r="AM1405" s="107"/>
      <c r="AN1405" s="107"/>
      <c r="AO1405" s="107"/>
      <c r="AP1405" s="107"/>
      <c r="AQ1405" s="107"/>
      <c r="AR1405" s="107"/>
      <c r="AS1405" s="107"/>
      <c r="AT1405" s="107"/>
      <c r="AU1405" s="107"/>
      <c r="AV1405" s="107"/>
      <c r="AW1405" s="107"/>
      <c r="AX1405" s="107"/>
    </row>
    <row r="1406">
      <c r="A1406" s="107"/>
      <c r="B1406" s="524"/>
      <c r="C1406" s="107"/>
      <c r="D1406" s="107"/>
      <c r="E1406" s="107"/>
      <c r="F1406" s="107"/>
      <c r="G1406" s="107"/>
      <c r="H1406" s="107"/>
      <c r="I1406" s="107"/>
      <c r="J1406" s="107"/>
      <c r="K1406" s="107"/>
      <c r="L1406" s="107"/>
      <c r="M1406" s="107"/>
      <c r="N1406" s="107"/>
      <c r="O1406" s="107"/>
      <c r="P1406" s="107"/>
      <c r="Q1406" s="107"/>
      <c r="R1406" s="107"/>
      <c r="S1406" s="107"/>
      <c r="T1406" s="107"/>
      <c r="U1406" s="107"/>
      <c r="V1406" s="107"/>
      <c r="W1406" s="107"/>
      <c r="X1406" s="107"/>
      <c r="Y1406" s="107"/>
      <c r="Z1406" s="107"/>
      <c r="AA1406" s="107"/>
      <c r="AB1406" s="107"/>
      <c r="AC1406" s="107"/>
      <c r="AD1406" s="107"/>
      <c r="AE1406" s="107"/>
      <c r="AF1406" s="107"/>
      <c r="AG1406" s="107"/>
      <c r="AH1406" s="107"/>
      <c r="AI1406" s="107"/>
      <c r="AJ1406" s="107"/>
      <c r="AK1406" s="107"/>
      <c r="AL1406" s="107"/>
      <c r="AM1406" s="107"/>
      <c r="AN1406" s="107"/>
      <c r="AO1406" s="107"/>
      <c r="AP1406" s="107"/>
      <c r="AQ1406" s="107"/>
      <c r="AR1406" s="107"/>
      <c r="AS1406" s="107"/>
      <c r="AT1406" s="107"/>
      <c r="AU1406" s="107"/>
      <c r="AV1406" s="107"/>
      <c r="AW1406" s="107"/>
      <c r="AX1406" s="107"/>
    </row>
    <row r="1407">
      <c r="A1407" s="107"/>
      <c r="B1407" s="524"/>
      <c r="C1407" s="107"/>
      <c r="D1407" s="107"/>
      <c r="E1407" s="107"/>
      <c r="F1407" s="107"/>
      <c r="G1407" s="107"/>
      <c r="H1407" s="107"/>
      <c r="I1407" s="107"/>
      <c r="J1407" s="107"/>
      <c r="K1407" s="107"/>
      <c r="L1407" s="107"/>
      <c r="M1407" s="107"/>
      <c r="N1407" s="107"/>
      <c r="O1407" s="107"/>
      <c r="P1407" s="107"/>
      <c r="Q1407" s="107"/>
      <c r="R1407" s="107"/>
      <c r="S1407" s="107"/>
      <c r="T1407" s="107"/>
      <c r="U1407" s="107"/>
      <c r="V1407" s="107"/>
      <c r="W1407" s="107"/>
      <c r="X1407" s="107"/>
      <c r="Y1407" s="107"/>
      <c r="Z1407" s="107"/>
      <c r="AA1407" s="107"/>
      <c r="AB1407" s="107"/>
      <c r="AC1407" s="107"/>
      <c r="AD1407" s="107"/>
      <c r="AE1407" s="107"/>
      <c r="AF1407" s="107"/>
      <c r="AG1407" s="107"/>
      <c r="AH1407" s="107"/>
      <c r="AI1407" s="107"/>
      <c r="AJ1407" s="107"/>
      <c r="AK1407" s="107"/>
      <c r="AL1407" s="107"/>
      <c r="AM1407" s="107"/>
      <c r="AN1407" s="107"/>
      <c r="AO1407" s="107"/>
      <c r="AP1407" s="107"/>
      <c r="AQ1407" s="107"/>
      <c r="AR1407" s="107"/>
      <c r="AS1407" s="107"/>
      <c r="AT1407" s="107"/>
      <c r="AU1407" s="107"/>
      <c r="AV1407" s="107"/>
      <c r="AW1407" s="107"/>
      <c r="AX1407" s="107"/>
    </row>
    <row r="1408">
      <c r="A1408" s="107"/>
      <c r="B1408" s="524"/>
      <c r="C1408" s="107"/>
      <c r="D1408" s="107"/>
      <c r="E1408" s="107"/>
      <c r="F1408" s="107"/>
      <c r="G1408" s="107"/>
      <c r="H1408" s="107"/>
      <c r="I1408" s="107"/>
      <c r="J1408" s="107"/>
      <c r="K1408" s="107"/>
      <c r="L1408" s="107"/>
      <c r="M1408" s="107"/>
      <c r="N1408" s="107"/>
      <c r="O1408" s="107"/>
      <c r="P1408" s="107"/>
      <c r="Q1408" s="107"/>
      <c r="R1408" s="107"/>
      <c r="S1408" s="107"/>
      <c r="T1408" s="107"/>
      <c r="U1408" s="107"/>
      <c r="V1408" s="107"/>
      <c r="W1408" s="107"/>
      <c r="X1408" s="107"/>
      <c r="Y1408" s="107"/>
      <c r="Z1408" s="107"/>
      <c r="AA1408" s="107"/>
      <c r="AB1408" s="107"/>
      <c r="AC1408" s="107"/>
      <c r="AD1408" s="107"/>
      <c r="AE1408" s="107"/>
      <c r="AF1408" s="107"/>
      <c r="AG1408" s="107"/>
      <c r="AH1408" s="107"/>
      <c r="AI1408" s="107"/>
      <c r="AJ1408" s="107"/>
      <c r="AK1408" s="107"/>
      <c r="AL1408" s="107"/>
      <c r="AM1408" s="107"/>
      <c r="AN1408" s="107"/>
      <c r="AO1408" s="107"/>
      <c r="AP1408" s="107"/>
      <c r="AQ1408" s="107"/>
      <c r="AR1408" s="107"/>
      <c r="AS1408" s="107"/>
      <c r="AT1408" s="107"/>
      <c r="AU1408" s="107"/>
      <c r="AV1408" s="107"/>
      <c r="AW1408" s="107"/>
      <c r="AX1408" s="107"/>
    </row>
    <row r="1409">
      <c r="A1409" s="107"/>
      <c r="B1409" s="524"/>
      <c r="C1409" s="107"/>
      <c r="D1409" s="107"/>
      <c r="E1409" s="107"/>
      <c r="F1409" s="107"/>
      <c r="G1409" s="107"/>
      <c r="H1409" s="107"/>
      <c r="I1409" s="107"/>
      <c r="J1409" s="107"/>
      <c r="K1409" s="107"/>
      <c r="L1409" s="107"/>
      <c r="M1409" s="107"/>
      <c r="N1409" s="107"/>
      <c r="O1409" s="107"/>
      <c r="P1409" s="107"/>
      <c r="Q1409" s="107"/>
      <c r="R1409" s="107"/>
      <c r="S1409" s="107"/>
      <c r="T1409" s="107"/>
      <c r="U1409" s="107"/>
      <c r="V1409" s="107"/>
      <c r="W1409" s="107"/>
      <c r="X1409" s="107"/>
      <c r="Y1409" s="107"/>
      <c r="Z1409" s="107"/>
      <c r="AA1409" s="107"/>
      <c r="AB1409" s="107"/>
      <c r="AC1409" s="107"/>
      <c r="AD1409" s="107"/>
      <c r="AE1409" s="107"/>
      <c r="AF1409" s="107"/>
      <c r="AG1409" s="107"/>
      <c r="AH1409" s="107"/>
      <c r="AI1409" s="107"/>
      <c r="AJ1409" s="107"/>
      <c r="AK1409" s="107"/>
      <c r="AL1409" s="107"/>
      <c r="AM1409" s="107"/>
      <c r="AN1409" s="107"/>
      <c r="AO1409" s="107"/>
      <c r="AP1409" s="107"/>
      <c r="AQ1409" s="107"/>
      <c r="AR1409" s="107"/>
      <c r="AS1409" s="107"/>
      <c r="AT1409" s="107"/>
      <c r="AU1409" s="107"/>
      <c r="AV1409" s="107"/>
      <c r="AW1409" s="107"/>
      <c r="AX1409" s="107"/>
    </row>
    <row r="1410">
      <c r="A1410" s="107"/>
      <c r="B1410" s="524"/>
      <c r="C1410" s="107"/>
      <c r="D1410" s="107"/>
      <c r="E1410" s="107"/>
      <c r="F1410" s="107"/>
      <c r="G1410" s="107"/>
      <c r="H1410" s="107"/>
      <c r="I1410" s="107"/>
      <c r="J1410" s="107"/>
      <c r="K1410" s="107"/>
      <c r="L1410" s="107"/>
      <c r="M1410" s="107"/>
      <c r="N1410" s="107"/>
      <c r="O1410" s="107"/>
      <c r="P1410" s="107"/>
      <c r="Q1410" s="107"/>
      <c r="R1410" s="107"/>
      <c r="S1410" s="107"/>
      <c r="T1410" s="107"/>
      <c r="U1410" s="107"/>
      <c r="V1410" s="107"/>
      <c r="W1410" s="107"/>
      <c r="X1410" s="107"/>
      <c r="Y1410" s="107"/>
      <c r="Z1410" s="107"/>
      <c r="AA1410" s="107"/>
      <c r="AB1410" s="107"/>
      <c r="AC1410" s="107"/>
      <c r="AD1410" s="107"/>
      <c r="AE1410" s="107"/>
      <c r="AF1410" s="107"/>
      <c r="AG1410" s="107"/>
      <c r="AH1410" s="107"/>
      <c r="AI1410" s="107"/>
      <c r="AJ1410" s="107"/>
      <c r="AK1410" s="107"/>
      <c r="AL1410" s="107"/>
      <c r="AM1410" s="107"/>
      <c r="AN1410" s="107"/>
      <c r="AO1410" s="107"/>
      <c r="AP1410" s="107"/>
      <c r="AQ1410" s="107"/>
      <c r="AR1410" s="107"/>
      <c r="AS1410" s="107"/>
      <c r="AT1410" s="107"/>
      <c r="AU1410" s="107"/>
      <c r="AV1410" s="107"/>
      <c r="AW1410" s="107"/>
      <c r="AX1410" s="107"/>
    </row>
    <row r="1411">
      <c r="A1411" s="107"/>
      <c r="B1411" s="524"/>
      <c r="C1411" s="107"/>
      <c r="D1411" s="107"/>
      <c r="E1411" s="107"/>
      <c r="F1411" s="107"/>
      <c r="G1411" s="107"/>
      <c r="H1411" s="107"/>
      <c r="I1411" s="107"/>
      <c r="J1411" s="107"/>
      <c r="K1411" s="107"/>
      <c r="L1411" s="107"/>
      <c r="M1411" s="107"/>
      <c r="N1411" s="107"/>
      <c r="O1411" s="107"/>
      <c r="P1411" s="107"/>
      <c r="Q1411" s="107"/>
      <c r="R1411" s="107"/>
      <c r="S1411" s="107"/>
      <c r="T1411" s="107"/>
      <c r="U1411" s="107"/>
      <c r="V1411" s="107"/>
      <c r="W1411" s="107"/>
      <c r="X1411" s="107"/>
      <c r="Y1411" s="107"/>
      <c r="Z1411" s="107"/>
      <c r="AA1411" s="107"/>
      <c r="AB1411" s="107"/>
      <c r="AC1411" s="107"/>
      <c r="AD1411" s="107"/>
      <c r="AE1411" s="107"/>
      <c r="AF1411" s="107"/>
      <c r="AG1411" s="107"/>
      <c r="AH1411" s="107"/>
      <c r="AI1411" s="107"/>
      <c r="AJ1411" s="107"/>
      <c r="AK1411" s="107"/>
      <c r="AL1411" s="107"/>
      <c r="AM1411" s="107"/>
      <c r="AN1411" s="107"/>
      <c r="AO1411" s="107"/>
      <c r="AP1411" s="107"/>
      <c r="AQ1411" s="107"/>
      <c r="AR1411" s="107"/>
      <c r="AS1411" s="107"/>
      <c r="AT1411" s="107"/>
      <c r="AU1411" s="107"/>
      <c r="AV1411" s="107"/>
      <c r="AW1411" s="107"/>
      <c r="AX1411" s="107"/>
    </row>
    <row r="1412">
      <c r="A1412" s="107"/>
      <c r="B1412" s="524"/>
      <c r="C1412" s="107"/>
      <c r="D1412" s="107"/>
      <c r="E1412" s="107"/>
      <c r="F1412" s="107"/>
      <c r="G1412" s="107"/>
      <c r="H1412" s="107"/>
      <c r="I1412" s="107"/>
      <c r="J1412" s="107"/>
      <c r="K1412" s="107"/>
      <c r="L1412" s="107"/>
      <c r="M1412" s="107"/>
      <c r="N1412" s="107"/>
      <c r="O1412" s="107"/>
      <c r="P1412" s="107"/>
      <c r="Q1412" s="107"/>
      <c r="R1412" s="107"/>
      <c r="S1412" s="107"/>
      <c r="T1412" s="107"/>
      <c r="U1412" s="107"/>
      <c r="V1412" s="107"/>
      <c r="W1412" s="107"/>
      <c r="X1412" s="107"/>
      <c r="Y1412" s="107"/>
      <c r="Z1412" s="107"/>
      <c r="AA1412" s="107"/>
      <c r="AB1412" s="107"/>
      <c r="AC1412" s="107"/>
      <c r="AD1412" s="107"/>
      <c r="AE1412" s="107"/>
      <c r="AF1412" s="107"/>
      <c r="AG1412" s="107"/>
      <c r="AH1412" s="107"/>
      <c r="AI1412" s="107"/>
      <c r="AJ1412" s="107"/>
      <c r="AK1412" s="107"/>
      <c r="AL1412" s="107"/>
      <c r="AM1412" s="107"/>
      <c r="AN1412" s="107"/>
      <c r="AO1412" s="107"/>
      <c r="AP1412" s="107"/>
      <c r="AQ1412" s="107"/>
      <c r="AR1412" s="107"/>
      <c r="AS1412" s="107"/>
      <c r="AT1412" s="107"/>
      <c r="AU1412" s="107"/>
      <c r="AV1412" s="107"/>
      <c r="AW1412" s="107"/>
      <c r="AX1412" s="107"/>
    </row>
    <row r="1413">
      <c r="A1413" s="107"/>
      <c r="B1413" s="524"/>
      <c r="C1413" s="107"/>
      <c r="D1413" s="107"/>
      <c r="E1413" s="107"/>
      <c r="F1413" s="107"/>
      <c r="G1413" s="107"/>
      <c r="H1413" s="107"/>
      <c r="I1413" s="107"/>
      <c r="J1413" s="107"/>
      <c r="K1413" s="107"/>
      <c r="L1413" s="107"/>
      <c r="M1413" s="107"/>
      <c r="N1413" s="107"/>
      <c r="O1413" s="107"/>
      <c r="P1413" s="107"/>
      <c r="Q1413" s="107"/>
      <c r="R1413" s="107"/>
      <c r="S1413" s="107"/>
      <c r="T1413" s="107"/>
      <c r="U1413" s="107"/>
      <c r="V1413" s="107"/>
      <c r="W1413" s="107"/>
      <c r="X1413" s="107"/>
      <c r="Y1413" s="107"/>
      <c r="Z1413" s="107"/>
      <c r="AA1413" s="107"/>
      <c r="AB1413" s="107"/>
      <c r="AC1413" s="107"/>
      <c r="AD1413" s="107"/>
      <c r="AE1413" s="107"/>
      <c r="AF1413" s="107"/>
      <c r="AG1413" s="107"/>
      <c r="AH1413" s="107"/>
      <c r="AI1413" s="107"/>
      <c r="AJ1413" s="107"/>
      <c r="AK1413" s="107"/>
      <c r="AL1413" s="107"/>
      <c r="AM1413" s="107"/>
      <c r="AN1413" s="107"/>
      <c r="AO1413" s="107"/>
      <c r="AP1413" s="107"/>
      <c r="AQ1413" s="107"/>
      <c r="AR1413" s="107"/>
      <c r="AS1413" s="107"/>
      <c r="AT1413" s="107"/>
      <c r="AU1413" s="107"/>
      <c r="AV1413" s="107"/>
      <c r="AW1413" s="107"/>
      <c r="AX1413" s="107"/>
    </row>
    <row r="1414">
      <c r="A1414" s="107"/>
      <c r="B1414" s="524"/>
      <c r="C1414" s="107"/>
      <c r="D1414" s="107"/>
      <c r="E1414" s="107"/>
      <c r="F1414" s="107"/>
      <c r="G1414" s="107"/>
      <c r="H1414" s="107"/>
      <c r="I1414" s="107"/>
      <c r="J1414" s="107"/>
      <c r="K1414" s="107"/>
      <c r="L1414" s="107"/>
      <c r="M1414" s="107"/>
      <c r="N1414" s="107"/>
      <c r="O1414" s="107"/>
      <c r="P1414" s="107"/>
      <c r="Q1414" s="107"/>
      <c r="R1414" s="107"/>
      <c r="S1414" s="107"/>
      <c r="T1414" s="107"/>
      <c r="U1414" s="107"/>
      <c r="V1414" s="107"/>
      <c r="W1414" s="107"/>
      <c r="X1414" s="107"/>
      <c r="Y1414" s="107"/>
      <c r="Z1414" s="107"/>
      <c r="AA1414" s="107"/>
      <c r="AB1414" s="107"/>
      <c r="AC1414" s="107"/>
      <c r="AD1414" s="107"/>
      <c r="AE1414" s="107"/>
      <c r="AF1414" s="107"/>
      <c r="AG1414" s="107"/>
      <c r="AH1414" s="107"/>
      <c r="AI1414" s="107"/>
      <c r="AJ1414" s="107"/>
      <c r="AK1414" s="107"/>
      <c r="AL1414" s="107"/>
      <c r="AM1414" s="107"/>
      <c r="AN1414" s="107"/>
      <c r="AO1414" s="107"/>
      <c r="AP1414" s="107"/>
      <c r="AQ1414" s="107"/>
      <c r="AR1414" s="107"/>
      <c r="AS1414" s="107"/>
      <c r="AT1414" s="107"/>
      <c r="AU1414" s="107"/>
      <c r="AV1414" s="107"/>
      <c r="AW1414" s="107"/>
      <c r="AX1414" s="107"/>
    </row>
    <row r="1415">
      <c r="A1415" s="107"/>
      <c r="B1415" s="524"/>
      <c r="C1415" s="107"/>
      <c r="D1415" s="107"/>
      <c r="E1415" s="107"/>
      <c r="F1415" s="107"/>
      <c r="G1415" s="107"/>
      <c r="H1415" s="107"/>
      <c r="I1415" s="107"/>
      <c r="J1415" s="107"/>
      <c r="K1415" s="107"/>
      <c r="L1415" s="107"/>
      <c r="M1415" s="107"/>
      <c r="N1415" s="107"/>
      <c r="O1415" s="107"/>
      <c r="P1415" s="107"/>
      <c r="Q1415" s="107"/>
      <c r="R1415" s="107"/>
      <c r="S1415" s="107"/>
      <c r="T1415" s="107"/>
      <c r="U1415" s="107"/>
      <c r="V1415" s="107"/>
      <c r="W1415" s="107"/>
      <c r="X1415" s="107"/>
      <c r="Y1415" s="107"/>
      <c r="Z1415" s="107"/>
      <c r="AA1415" s="107"/>
      <c r="AB1415" s="107"/>
      <c r="AC1415" s="107"/>
      <c r="AD1415" s="107"/>
      <c r="AE1415" s="107"/>
      <c r="AF1415" s="107"/>
      <c r="AG1415" s="107"/>
      <c r="AH1415" s="107"/>
      <c r="AI1415" s="107"/>
      <c r="AJ1415" s="107"/>
      <c r="AK1415" s="107"/>
      <c r="AL1415" s="107"/>
      <c r="AM1415" s="107"/>
      <c r="AN1415" s="107"/>
      <c r="AO1415" s="107"/>
      <c r="AP1415" s="107"/>
      <c r="AQ1415" s="107"/>
      <c r="AR1415" s="107"/>
      <c r="AS1415" s="107"/>
      <c r="AT1415" s="107"/>
      <c r="AU1415" s="107"/>
      <c r="AV1415" s="107"/>
      <c r="AW1415" s="107"/>
      <c r="AX1415" s="107"/>
    </row>
    <row r="1416">
      <c r="A1416" s="107"/>
      <c r="B1416" s="524"/>
      <c r="C1416" s="107"/>
      <c r="D1416" s="107"/>
      <c r="E1416" s="107"/>
      <c r="F1416" s="107"/>
      <c r="G1416" s="107"/>
      <c r="H1416" s="107"/>
      <c r="I1416" s="107"/>
      <c r="J1416" s="107"/>
      <c r="K1416" s="107"/>
      <c r="L1416" s="107"/>
      <c r="M1416" s="107"/>
      <c r="N1416" s="107"/>
      <c r="O1416" s="107"/>
      <c r="P1416" s="107"/>
      <c r="Q1416" s="107"/>
      <c r="R1416" s="107"/>
      <c r="S1416" s="107"/>
      <c r="T1416" s="107"/>
      <c r="U1416" s="107"/>
      <c r="V1416" s="107"/>
      <c r="W1416" s="107"/>
      <c r="X1416" s="107"/>
      <c r="Y1416" s="107"/>
      <c r="Z1416" s="107"/>
      <c r="AA1416" s="107"/>
      <c r="AB1416" s="107"/>
      <c r="AC1416" s="107"/>
      <c r="AD1416" s="107"/>
      <c r="AE1416" s="107"/>
      <c r="AF1416" s="107"/>
      <c r="AG1416" s="107"/>
      <c r="AH1416" s="107"/>
      <c r="AI1416" s="107"/>
      <c r="AJ1416" s="107"/>
      <c r="AK1416" s="107"/>
      <c r="AL1416" s="107"/>
      <c r="AM1416" s="107"/>
      <c r="AN1416" s="107"/>
      <c r="AO1416" s="107"/>
      <c r="AP1416" s="107"/>
      <c r="AQ1416" s="107"/>
      <c r="AR1416" s="107"/>
      <c r="AS1416" s="107"/>
      <c r="AT1416" s="107"/>
      <c r="AU1416" s="107"/>
      <c r="AV1416" s="107"/>
      <c r="AW1416" s="107"/>
      <c r="AX1416" s="107"/>
    </row>
    <row r="1417">
      <c r="A1417" s="107"/>
      <c r="B1417" s="524"/>
      <c r="C1417" s="107"/>
      <c r="D1417" s="107"/>
      <c r="E1417" s="107"/>
      <c r="F1417" s="107"/>
      <c r="G1417" s="107"/>
      <c r="H1417" s="107"/>
      <c r="I1417" s="107"/>
      <c r="J1417" s="107"/>
      <c r="K1417" s="107"/>
      <c r="L1417" s="107"/>
      <c r="M1417" s="107"/>
      <c r="N1417" s="107"/>
      <c r="O1417" s="107"/>
      <c r="P1417" s="107"/>
      <c r="Q1417" s="107"/>
      <c r="R1417" s="107"/>
      <c r="S1417" s="107"/>
      <c r="T1417" s="107"/>
      <c r="U1417" s="107"/>
      <c r="V1417" s="107"/>
      <c r="W1417" s="107"/>
      <c r="X1417" s="107"/>
      <c r="Y1417" s="107"/>
      <c r="Z1417" s="107"/>
      <c r="AA1417" s="107"/>
      <c r="AB1417" s="107"/>
      <c r="AC1417" s="107"/>
      <c r="AD1417" s="107"/>
      <c r="AE1417" s="107"/>
      <c r="AF1417" s="107"/>
      <c r="AG1417" s="107"/>
      <c r="AH1417" s="107"/>
      <c r="AI1417" s="107"/>
      <c r="AJ1417" s="107"/>
      <c r="AK1417" s="107"/>
      <c r="AL1417" s="107"/>
      <c r="AM1417" s="107"/>
      <c r="AN1417" s="107"/>
      <c r="AO1417" s="107"/>
      <c r="AP1417" s="107"/>
      <c r="AQ1417" s="107"/>
      <c r="AR1417" s="107"/>
      <c r="AS1417" s="107"/>
      <c r="AT1417" s="107"/>
      <c r="AU1417" s="107"/>
      <c r="AV1417" s="107"/>
      <c r="AW1417" s="107"/>
      <c r="AX1417" s="107"/>
    </row>
    <row r="1418">
      <c r="A1418" s="107"/>
      <c r="B1418" s="524"/>
      <c r="C1418" s="107"/>
      <c r="D1418" s="107"/>
      <c r="E1418" s="107"/>
      <c r="F1418" s="107"/>
      <c r="G1418" s="107"/>
      <c r="H1418" s="107"/>
      <c r="I1418" s="107"/>
      <c r="J1418" s="107"/>
      <c r="K1418" s="107"/>
      <c r="L1418" s="107"/>
      <c r="M1418" s="107"/>
      <c r="N1418" s="107"/>
      <c r="O1418" s="107"/>
      <c r="P1418" s="107"/>
      <c r="Q1418" s="107"/>
      <c r="R1418" s="107"/>
      <c r="S1418" s="107"/>
      <c r="T1418" s="107"/>
      <c r="U1418" s="107"/>
      <c r="V1418" s="107"/>
      <c r="W1418" s="107"/>
      <c r="X1418" s="107"/>
      <c r="Y1418" s="107"/>
      <c r="Z1418" s="107"/>
      <c r="AA1418" s="107"/>
      <c r="AB1418" s="107"/>
      <c r="AC1418" s="107"/>
      <c r="AD1418" s="107"/>
      <c r="AE1418" s="107"/>
      <c r="AF1418" s="107"/>
      <c r="AG1418" s="107"/>
      <c r="AH1418" s="107"/>
      <c r="AI1418" s="107"/>
      <c r="AJ1418" s="107"/>
      <c r="AK1418" s="107"/>
      <c r="AL1418" s="107"/>
      <c r="AM1418" s="107"/>
      <c r="AN1418" s="107"/>
      <c r="AO1418" s="107"/>
      <c r="AP1418" s="107"/>
      <c r="AQ1418" s="107"/>
      <c r="AR1418" s="107"/>
      <c r="AS1418" s="107"/>
      <c r="AT1418" s="107"/>
      <c r="AU1418" s="107"/>
      <c r="AV1418" s="107"/>
      <c r="AW1418" s="107"/>
      <c r="AX1418" s="107"/>
    </row>
    <row r="1419">
      <c r="A1419" s="107"/>
      <c r="B1419" s="524"/>
      <c r="C1419" s="107"/>
      <c r="D1419" s="107"/>
      <c r="E1419" s="107"/>
      <c r="F1419" s="107"/>
      <c r="G1419" s="107"/>
      <c r="H1419" s="107"/>
      <c r="I1419" s="107"/>
      <c r="J1419" s="107"/>
      <c r="K1419" s="107"/>
      <c r="L1419" s="107"/>
      <c r="M1419" s="107"/>
      <c r="N1419" s="107"/>
      <c r="O1419" s="107"/>
      <c r="P1419" s="107"/>
      <c r="Q1419" s="107"/>
      <c r="R1419" s="107"/>
      <c r="S1419" s="107"/>
      <c r="T1419" s="107"/>
      <c r="U1419" s="107"/>
      <c r="V1419" s="107"/>
      <c r="W1419" s="107"/>
      <c r="X1419" s="107"/>
      <c r="Y1419" s="107"/>
      <c r="Z1419" s="107"/>
      <c r="AA1419" s="107"/>
      <c r="AB1419" s="107"/>
      <c r="AC1419" s="107"/>
      <c r="AD1419" s="107"/>
      <c r="AE1419" s="107"/>
      <c r="AF1419" s="107"/>
      <c r="AG1419" s="107"/>
      <c r="AH1419" s="107"/>
      <c r="AI1419" s="107"/>
      <c r="AJ1419" s="107"/>
      <c r="AK1419" s="107"/>
      <c r="AL1419" s="107"/>
      <c r="AM1419" s="107"/>
      <c r="AN1419" s="107"/>
      <c r="AO1419" s="107"/>
      <c r="AP1419" s="107"/>
      <c r="AQ1419" s="107"/>
      <c r="AR1419" s="107"/>
      <c r="AS1419" s="107"/>
      <c r="AT1419" s="107"/>
      <c r="AU1419" s="107"/>
      <c r="AV1419" s="107"/>
      <c r="AW1419" s="107"/>
      <c r="AX1419" s="107"/>
    </row>
    <row r="1420">
      <c r="A1420" s="107"/>
      <c r="B1420" s="524"/>
      <c r="C1420" s="107"/>
      <c r="D1420" s="107"/>
      <c r="E1420" s="107"/>
      <c r="F1420" s="107"/>
      <c r="G1420" s="107"/>
      <c r="H1420" s="107"/>
      <c r="I1420" s="107"/>
      <c r="J1420" s="107"/>
      <c r="K1420" s="107"/>
      <c r="L1420" s="107"/>
      <c r="M1420" s="107"/>
      <c r="N1420" s="107"/>
      <c r="O1420" s="107"/>
      <c r="P1420" s="107"/>
      <c r="Q1420" s="107"/>
      <c r="R1420" s="107"/>
      <c r="S1420" s="107"/>
      <c r="T1420" s="107"/>
      <c r="U1420" s="107"/>
      <c r="V1420" s="107"/>
      <c r="W1420" s="107"/>
      <c r="X1420" s="107"/>
      <c r="Y1420" s="107"/>
      <c r="Z1420" s="107"/>
      <c r="AA1420" s="107"/>
      <c r="AB1420" s="107"/>
      <c r="AC1420" s="107"/>
      <c r="AD1420" s="107"/>
      <c r="AE1420" s="107"/>
      <c r="AF1420" s="107"/>
      <c r="AG1420" s="107"/>
      <c r="AH1420" s="107"/>
      <c r="AI1420" s="107"/>
      <c r="AJ1420" s="107"/>
      <c r="AK1420" s="107"/>
      <c r="AL1420" s="107"/>
      <c r="AM1420" s="107"/>
      <c r="AN1420" s="107"/>
      <c r="AO1420" s="107"/>
      <c r="AP1420" s="107"/>
      <c r="AQ1420" s="107"/>
      <c r="AR1420" s="107"/>
      <c r="AS1420" s="107"/>
      <c r="AT1420" s="107"/>
      <c r="AU1420" s="107"/>
      <c r="AV1420" s="107"/>
      <c r="AW1420" s="107"/>
      <c r="AX1420" s="107"/>
    </row>
    <row r="1421">
      <c r="A1421" s="107"/>
      <c r="B1421" s="524"/>
      <c r="C1421" s="107"/>
      <c r="D1421" s="107"/>
      <c r="E1421" s="107"/>
      <c r="F1421" s="107"/>
      <c r="G1421" s="107"/>
      <c r="H1421" s="107"/>
      <c r="I1421" s="107"/>
      <c r="J1421" s="107"/>
      <c r="K1421" s="107"/>
      <c r="L1421" s="107"/>
      <c r="M1421" s="107"/>
      <c r="N1421" s="107"/>
      <c r="O1421" s="107"/>
      <c r="P1421" s="107"/>
      <c r="Q1421" s="107"/>
      <c r="R1421" s="107"/>
      <c r="S1421" s="107"/>
      <c r="T1421" s="107"/>
      <c r="U1421" s="107"/>
      <c r="V1421" s="107"/>
      <c r="W1421" s="107"/>
      <c r="X1421" s="107"/>
      <c r="Y1421" s="107"/>
      <c r="Z1421" s="107"/>
      <c r="AA1421" s="107"/>
      <c r="AB1421" s="107"/>
      <c r="AC1421" s="107"/>
      <c r="AD1421" s="107"/>
      <c r="AE1421" s="107"/>
      <c r="AF1421" s="107"/>
      <c r="AG1421" s="107"/>
      <c r="AH1421" s="107"/>
      <c r="AI1421" s="107"/>
      <c r="AJ1421" s="107"/>
      <c r="AK1421" s="107"/>
      <c r="AL1421" s="107"/>
      <c r="AM1421" s="107"/>
      <c r="AN1421" s="107"/>
      <c r="AO1421" s="107"/>
      <c r="AP1421" s="107"/>
      <c r="AQ1421" s="107"/>
      <c r="AR1421" s="107"/>
      <c r="AS1421" s="107"/>
      <c r="AT1421" s="107"/>
      <c r="AU1421" s="107"/>
      <c r="AV1421" s="107"/>
      <c r="AW1421" s="107"/>
      <c r="AX1421" s="107"/>
    </row>
    <row r="1422">
      <c r="A1422" s="107"/>
      <c r="B1422" s="524"/>
      <c r="C1422" s="107"/>
      <c r="D1422" s="107"/>
      <c r="E1422" s="107"/>
      <c r="F1422" s="107"/>
      <c r="G1422" s="107"/>
      <c r="H1422" s="107"/>
      <c r="I1422" s="107"/>
      <c r="J1422" s="107"/>
      <c r="K1422" s="107"/>
      <c r="L1422" s="107"/>
      <c r="M1422" s="107"/>
      <c r="N1422" s="107"/>
      <c r="O1422" s="107"/>
      <c r="P1422" s="107"/>
      <c r="Q1422" s="107"/>
      <c r="R1422" s="107"/>
      <c r="S1422" s="107"/>
      <c r="T1422" s="107"/>
      <c r="U1422" s="107"/>
      <c r="V1422" s="107"/>
      <c r="W1422" s="107"/>
      <c r="X1422" s="107"/>
      <c r="Y1422" s="107"/>
      <c r="Z1422" s="107"/>
      <c r="AA1422" s="107"/>
      <c r="AB1422" s="107"/>
      <c r="AC1422" s="107"/>
      <c r="AD1422" s="107"/>
      <c r="AE1422" s="107"/>
      <c r="AF1422" s="107"/>
      <c r="AG1422" s="107"/>
      <c r="AH1422" s="107"/>
      <c r="AI1422" s="107"/>
      <c r="AJ1422" s="107"/>
      <c r="AK1422" s="107"/>
      <c r="AL1422" s="107"/>
      <c r="AM1422" s="107"/>
      <c r="AN1422" s="107"/>
      <c r="AO1422" s="107"/>
      <c r="AP1422" s="107"/>
      <c r="AQ1422" s="107"/>
      <c r="AR1422" s="107"/>
      <c r="AS1422" s="107"/>
      <c r="AT1422" s="107"/>
      <c r="AU1422" s="107"/>
      <c r="AV1422" s="107"/>
      <c r="AW1422" s="107"/>
      <c r="AX1422" s="107"/>
    </row>
    <row r="1423">
      <c r="A1423" s="107"/>
      <c r="B1423" s="524"/>
      <c r="C1423" s="107"/>
      <c r="D1423" s="107"/>
      <c r="E1423" s="107"/>
      <c r="F1423" s="107"/>
      <c r="G1423" s="107"/>
      <c r="H1423" s="107"/>
      <c r="I1423" s="107"/>
      <c r="J1423" s="107"/>
      <c r="K1423" s="107"/>
      <c r="L1423" s="107"/>
      <c r="M1423" s="107"/>
      <c r="N1423" s="107"/>
      <c r="O1423" s="107"/>
      <c r="P1423" s="107"/>
      <c r="Q1423" s="107"/>
      <c r="R1423" s="107"/>
      <c r="S1423" s="107"/>
      <c r="T1423" s="107"/>
      <c r="U1423" s="107"/>
      <c r="V1423" s="107"/>
      <c r="W1423" s="107"/>
      <c r="X1423" s="107"/>
      <c r="Y1423" s="107"/>
      <c r="Z1423" s="107"/>
      <c r="AA1423" s="107"/>
      <c r="AB1423" s="107"/>
      <c r="AC1423" s="107"/>
      <c r="AD1423" s="107"/>
      <c r="AE1423" s="107"/>
      <c r="AF1423" s="107"/>
      <c r="AG1423" s="107"/>
      <c r="AH1423" s="107"/>
      <c r="AI1423" s="107"/>
      <c r="AJ1423" s="107"/>
      <c r="AK1423" s="107"/>
      <c r="AL1423" s="107"/>
      <c r="AM1423" s="107"/>
      <c r="AN1423" s="107"/>
      <c r="AO1423" s="107"/>
      <c r="AP1423" s="107"/>
      <c r="AQ1423" s="107"/>
      <c r="AR1423" s="107"/>
      <c r="AS1423" s="107"/>
      <c r="AT1423" s="107"/>
      <c r="AU1423" s="107"/>
      <c r="AV1423" s="107"/>
      <c r="AW1423" s="107"/>
      <c r="AX1423" s="107"/>
    </row>
    <row r="1424">
      <c r="A1424" s="107"/>
      <c r="B1424" s="524"/>
      <c r="C1424" s="107"/>
      <c r="D1424" s="107"/>
      <c r="E1424" s="107"/>
      <c r="F1424" s="107"/>
      <c r="G1424" s="107"/>
      <c r="H1424" s="107"/>
      <c r="I1424" s="107"/>
      <c r="J1424" s="107"/>
      <c r="K1424" s="107"/>
      <c r="L1424" s="107"/>
      <c r="M1424" s="107"/>
      <c r="N1424" s="107"/>
      <c r="O1424" s="107"/>
      <c r="P1424" s="107"/>
      <c r="Q1424" s="107"/>
      <c r="R1424" s="107"/>
      <c r="S1424" s="107"/>
      <c r="T1424" s="107"/>
      <c r="U1424" s="107"/>
      <c r="V1424" s="107"/>
      <c r="W1424" s="107"/>
      <c r="X1424" s="107"/>
      <c r="Y1424" s="107"/>
      <c r="Z1424" s="107"/>
      <c r="AA1424" s="107"/>
      <c r="AB1424" s="107"/>
      <c r="AC1424" s="107"/>
      <c r="AD1424" s="107"/>
      <c r="AE1424" s="107"/>
      <c r="AF1424" s="107"/>
      <c r="AG1424" s="107"/>
      <c r="AH1424" s="107"/>
      <c r="AI1424" s="107"/>
      <c r="AJ1424" s="107"/>
      <c r="AK1424" s="107"/>
      <c r="AL1424" s="107"/>
      <c r="AM1424" s="107"/>
      <c r="AN1424" s="107"/>
      <c r="AO1424" s="107"/>
      <c r="AP1424" s="107"/>
      <c r="AQ1424" s="107"/>
      <c r="AR1424" s="107"/>
      <c r="AS1424" s="107"/>
      <c r="AT1424" s="107"/>
      <c r="AU1424" s="107"/>
      <c r="AV1424" s="107"/>
      <c r="AW1424" s="107"/>
      <c r="AX1424" s="107"/>
    </row>
    <row r="1425">
      <c r="A1425" s="107"/>
      <c r="B1425" s="524"/>
      <c r="C1425" s="107"/>
      <c r="D1425" s="107"/>
      <c r="E1425" s="107"/>
      <c r="F1425" s="107"/>
      <c r="G1425" s="107"/>
      <c r="H1425" s="107"/>
      <c r="I1425" s="107"/>
      <c r="J1425" s="107"/>
      <c r="K1425" s="107"/>
      <c r="L1425" s="107"/>
      <c r="M1425" s="107"/>
      <c r="N1425" s="107"/>
      <c r="O1425" s="107"/>
      <c r="P1425" s="107"/>
      <c r="Q1425" s="107"/>
      <c r="R1425" s="107"/>
      <c r="S1425" s="107"/>
      <c r="T1425" s="107"/>
      <c r="U1425" s="107"/>
      <c r="V1425" s="107"/>
      <c r="W1425" s="107"/>
      <c r="X1425" s="107"/>
      <c r="Y1425" s="107"/>
      <c r="Z1425" s="107"/>
      <c r="AA1425" s="107"/>
      <c r="AB1425" s="107"/>
      <c r="AC1425" s="107"/>
      <c r="AD1425" s="107"/>
      <c r="AE1425" s="107"/>
      <c r="AF1425" s="107"/>
      <c r="AG1425" s="107"/>
      <c r="AH1425" s="107"/>
      <c r="AI1425" s="107"/>
      <c r="AJ1425" s="107"/>
      <c r="AK1425" s="107"/>
      <c r="AL1425" s="107"/>
      <c r="AM1425" s="107"/>
      <c r="AN1425" s="107"/>
      <c r="AO1425" s="107"/>
      <c r="AP1425" s="107"/>
      <c r="AQ1425" s="107"/>
      <c r="AR1425" s="107"/>
      <c r="AS1425" s="107"/>
      <c r="AT1425" s="107"/>
      <c r="AU1425" s="107"/>
      <c r="AV1425" s="107"/>
      <c r="AW1425" s="107"/>
      <c r="AX1425" s="107"/>
    </row>
    <row r="1426">
      <c r="A1426" s="107"/>
      <c r="B1426" s="524"/>
      <c r="C1426" s="107"/>
      <c r="D1426" s="107"/>
      <c r="E1426" s="107"/>
      <c r="F1426" s="107"/>
      <c r="G1426" s="107"/>
      <c r="H1426" s="107"/>
      <c r="I1426" s="107"/>
      <c r="J1426" s="107"/>
      <c r="K1426" s="107"/>
      <c r="L1426" s="107"/>
      <c r="M1426" s="107"/>
      <c r="N1426" s="107"/>
      <c r="O1426" s="107"/>
      <c r="P1426" s="107"/>
      <c r="Q1426" s="107"/>
      <c r="R1426" s="107"/>
      <c r="S1426" s="107"/>
      <c r="T1426" s="107"/>
      <c r="U1426" s="107"/>
      <c r="V1426" s="107"/>
      <c r="W1426" s="107"/>
      <c r="X1426" s="107"/>
      <c r="Y1426" s="107"/>
      <c r="Z1426" s="107"/>
      <c r="AA1426" s="107"/>
      <c r="AB1426" s="107"/>
      <c r="AC1426" s="107"/>
      <c r="AD1426" s="107"/>
      <c r="AE1426" s="107"/>
      <c r="AF1426" s="107"/>
      <c r="AG1426" s="107"/>
      <c r="AH1426" s="107"/>
      <c r="AI1426" s="107"/>
      <c r="AJ1426" s="107"/>
      <c r="AK1426" s="107"/>
      <c r="AL1426" s="107"/>
      <c r="AM1426" s="107"/>
      <c r="AN1426" s="107"/>
      <c r="AO1426" s="107"/>
      <c r="AP1426" s="107"/>
      <c r="AQ1426" s="107"/>
      <c r="AR1426" s="107"/>
      <c r="AS1426" s="107"/>
      <c r="AT1426" s="107"/>
      <c r="AU1426" s="107"/>
      <c r="AV1426" s="107"/>
      <c r="AW1426" s="107"/>
      <c r="AX1426" s="107"/>
    </row>
    <row r="1427">
      <c r="A1427" s="107"/>
      <c r="B1427" s="524"/>
      <c r="C1427" s="107"/>
      <c r="D1427" s="107"/>
      <c r="E1427" s="107"/>
      <c r="F1427" s="107"/>
      <c r="G1427" s="107"/>
      <c r="H1427" s="107"/>
      <c r="I1427" s="107"/>
      <c r="J1427" s="107"/>
      <c r="K1427" s="107"/>
      <c r="L1427" s="107"/>
      <c r="M1427" s="107"/>
      <c r="N1427" s="107"/>
      <c r="O1427" s="107"/>
      <c r="P1427" s="107"/>
      <c r="Q1427" s="107"/>
      <c r="R1427" s="107"/>
      <c r="S1427" s="107"/>
      <c r="T1427" s="107"/>
      <c r="U1427" s="107"/>
      <c r="V1427" s="107"/>
      <c r="W1427" s="107"/>
      <c r="X1427" s="107"/>
      <c r="Y1427" s="107"/>
      <c r="Z1427" s="107"/>
      <c r="AA1427" s="107"/>
      <c r="AB1427" s="107"/>
      <c r="AC1427" s="107"/>
      <c r="AD1427" s="107"/>
      <c r="AE1427" s="107"/>
      <c r="AF1427" s="107"/>
      <c r="AG1427" s="107"/>
      <c r="AH1427" s="107"/>
      <c r="AI1427" s="107"/>
      <c r="AJ1427" s="107"/>
      <c r="AK1427" s="107"/>
      <c r="AL1427" s="107"/>
      <c r="AM1427" s="107"/>
      <c r="AN1427" s="107"/>
      <c r="AO1427" s="107"/>
      <c r="AP1427" s="107"/>
      <c r="AQ1427" s="107"/>
      <c r="AR1427" s="107"/>
      <c r="AS1427" s="107"/>
      <c r="AT1427" s="107"/>
      <c r="AU1427" s="107"/>
      <c r="AV1427" s="107"/>
      <c r="AW1427" s="107"/>
      <c r="AX1427" s="107"/>
    </row>
    <row r="1428">
      <c r="A1428" s="107"/>
      <c r="B1428" s="524"/>
      <c r="C1428" s="107"/>
      <c r="D1428" s="107"/>
      <c r="E1428" s="107"/>
      <c r="F1428" s="107"/>
      <c r="G1428" s="107"/>
      <c r="H1428" s="107"/>
      <c r="I1428" s="107"/>
      <c r="J1428" s="107"/>
      <c r="K1428" s="107"/>
      <c r="L1428" s="107"/>
      <c r="M1428" s="107"/>
      <c r="N1428" s="107"/>
      <c r="O1428" s="107"/>
      <c r="P1428" s="107"/>
      <c r="Q1428" s="107"/>
      <c r="R1428" s="107"/>
      <c r="S1428" s="107"/>
      <c r="T1428" s="107"/>
      <c r="U1428" s="107"/>
      <c r="V1428" s="107"/>
      <c r="W1428" s="107"/>
      <c r="X1428" s="107"/>
      <c r="Y1428" s="107"/>
      <c r="Z1428" s="107"/>
      <c r="AA1428" s="107"/>
      <c r="AB1428" s="107"/>
      <c r="AC1428" s="107"/>
      <c r="AD1428" s="107"/>
      <c r="AE1428" s="107"/>
      <c r="AF1428" s="107"/>
      <c r="AG1428" s="107"/>
      <c r="AH1428" s="107"/>
      <c r="AI1428" s="107"/>
      <c r="AJ1428" s="107"/>
      <c r="AK1428" s="107"/>
      <c r="AL1428" s="107"/>
      <c r="AM1428" s="107"/>
      <c r="AN1428" s="107"/>
      <c r="AO1428" s="107"/>
      <c r="AP1428" s="107"/>
      <c r="AQ1428" s="107"/>
      <c r="AR1428" s="107"/>
      <c r="AS1428" s="107"/>
      <c r="AT1428" s="107"/>
      <c r="AU1428" s="107"/>
      <c r="AV1428" s="107"/>
      <c r="AW1428" s="107"/>
      <c r="AX1428" s="107"/>
    </row>
    <row r="1429">
      <c r="A1429" s="107"/>
      <c r="B1429" s="524"/>
      <c r="C1429" s="107"/>
      <c r="D1429" s="107"/>
      <c r="E1429" s="107"/>
      <c r="F1429" s="107"/>
      <c r="G1429" s="107"/>
      <c r="H1429" s="107"/>
      <c r="I1429" s="107"/>
      <c r="J1429" s="107"/>
      <c r="K1429" s="107"/>
      <c r="L1429" s="107"/>
      <c r="M1429" s="107"/>
      <c r="N1429" s="107"/>
      <c r="O1429" s="107"/>
      <c r="P1429" s="107"/>
      <c r="Q1429" s="107"/>
      <c r="R1429" s="107"/>
      <c r="S1429" s="107"/>
      <c r="T1429" s="107"/>
      <c r="U1429" s="107"/>
      <c r="V1429" s="107"/>
      <c r="W1429" s="107"/>
      <c r="X1429" s="107"/>
      <c r="Y1429" s="107"/>
      <c r="Z1429" s="107"/>
      <c r="AA1429" s="107"/>
      <c r="AB1429" s="107"/>
      <c r="AC1429" s="107"/>
      <c r="AD1429" s="107"/>
      <c r="AE1429" s="107"/>
      <c r="AF1429" s="107"/>
      <c r="AG1429" s="107"/>
      <c r="AH1429" s="107"/>
      <c r="AI1429" s="107"/>
      <c r="AJ1429" s="107"/>
      <c r="AK1429" s="107"/>
      <c r="AL1429" s="107"/>
      <c r="AM1429" s="107"/>
      <c r="AN1429" s="107"/>
      <c r="AO1429" s="107"/>
      <c r="AP1429" s="107"/>
      <c r="AQ1429" s="107"/>
      <c r="AR1429" s="107"/>
      <c r="AS1429" s="107"/>
      <c r="AT1429" s="107"/>
      <c r="AU1429" s="107"/>
      <c r="AV1429" s="107"/>
      <c r="AW1429" s="107"/>
      <c r="AX1429" s="107"/>
    </row>
    <row r="1430">
      <c r="A1430" s="107"/>
      <c r="B1430" s="524"/>
      <c r="C1430" s="107"/>
      <c r="D1430" s="107"/>
      <c r="E1430" s="107"/>
      <c r="F1430" s="107"/>
      <c r="G1430" s="107"/>
      <c r="H1430" s="107"/>
      <c r="I1430" s="107"/>
      <c r="J1430" s="107"/>
      <c r="K1430" s="107"/>
      <c r="L1430" s="107"/>
      <c r="M1430" s="107"/>
      <c r="N1430" s="107"/>
      <c r="O1430" s="107"/>
      <c r="P1430" s="107"/>
      <c r="Q1430" s="107"/>
      <c r="R1430" s="107"/>
      <c r="S1430" s="107"/>
      <c r="T1430" s="107"/>
      <c r="U1430" s="107"/>
      <c r="V1430" s="107"/>
      <c r="W1430" s="107"/>
      <c r="X1430" s="107"/>
      <c r="Y1430" s="107"/>
      <c r="Z1430" s="107"/>
      <c r="AA1430" s="107"/>
      <c r="AB1430" s="107"/>
      <c r="AC1430" s="107"/>
      <c r="AD1430" s="107"/>
      <c r="AE1430" s="107"/>
      <c r="AF1430" s="107"/>
      <c r="AG1430" s="107"/>
      <c r="AH1430" s="107"/>
      <c r="AI1430" s="107"/>
      <c r="AJ1430" s="107"/>
      <c r="AK1430" s="107"/>
      <c r="AL1430" s="107"/>
      <c r="AM1430" s="107"/>
      <c r="AN1430" s="107"/>
      <c r="AO1430" s="107"/>
      <c r="AP1430" s="107"/>
      <c r="AQ1430" s="107"/>
      <c r="AR1430" s="107"/>
      <c r="AS1430" s="107"/>
      <c r="AT1430" s="107"/>
      <c r="AU1430" s="107"/>
      <c r="AV1430" s="107"/>
      <c r="AW1430" s="107"/>
      <c r="AX1430" s="107"/>
    </row>
    <row r="1431">
      <c r="A1431" s="107"/>
      <c r="B1431" s="524"/>
      <c r="C1431" s="107"/>
      <c r="D1431" s="107"/>
      <c r="E1431" s="107"/>
      <c r="F1431" s="107"/>
      <c r="G1431" s="107"/>
      <c r="H1431" s="107"/>
      <c r="I1431" s="107"/>
      <c r="J1431" s="107"/>
      <c r="K1431" s="107"/>
      <c r="L1431" s="107"/>
      <c r="M1431" s="107"/>
      <c r="N1431" s="107"/>
      <c r="O1431" s="107"/>
      <c r="P1431" s="107"/>
      <c r="Q1431" s="107"/>
      <c r="R1431" s="107"/>
      <c r="S1431" s="107"/>
      <c r="T1431" s="107"/>
      <c r="U1431" s="107"/>
      <c r="V1431" s="107"/>
      <c r="W1431" s="107"/>
      <c r="X1431" s="107"/>
      <c r="Y1431" s="107"/>
      <c r="Z1431" s="107"/>
      <c r="AA1431" s="107"/>
      <c r="AB1431" s="107"/>
      <c r="AC1431" s="107"/>
      <c r="AD1431" s="107"/>
      <c r="AE1431" s="107"/>
      <c r="AF1431" s="107"/>
      <c r="AG1431" s="107"/>
      <c r="AH1431" s="107"/>
      <c r="AI1431" s="107"/>
      <c r="AJ1431" s="107"/>
      <c r="AK1431" s="107"/>
      <c r="AL1431" s="107"/>
      <c r="AM1431" s="107"/>
      <c r="AN1431" s="107"/>
      <c r="AO1431" s="107"/>
      <c r="AP1431" s="107"/>
      <c r="AQ1431" s="107"/>
      <c r="AR1431" s="107"/>
      <c r="AS1431" s="107"/>
      <c r="AT1431" s="107"/>
      <c r="AU1431" s="107"/>
      <c r="AV1431" s="107"/>
      <c r="AW1431" s="107"/>
      <c r="AX1431" s="107"/>
    </row>
    <row r="1432">
      <c r="A1432" s="107"/>
      <c r="B1432" s="524"/>
      <c r="C1432" s="107"/>
      <c r="D1432" s="107"/>
      <c r="E1432" s="107"/>
      <c r="F1432" s="107"/>
      <c r="G1432" s="107"/>
      <c r="H1432" s="107"/>
      <c r="I1432" s="107"/>
      <c r="J1432" s="107"/>
      <c r="K1432" s="107"/>
      <c r="L1432" s="107"/>
      <c r="M1432" s="107"/>
      <c r="N1432" s="107"/>
      <c r="O1432" s="107"/>
      <c r="P1432" s="107"/>
      <c r="Q1432" s="107"/>
      <c r="R1432" s="107"/>
      <c r="S1432" s="107"/>
      <c r="T1432" s="107"/>
      <c r="U1432" s="107"/>
      <c r="V1432" s="107"/>
      <c r="W1432" s="107"/>
      <c r="X1432" s="107"/>
      <c r="Y1432" s="107"/>
      <c r="Z1432" s="107"/>
      <c r="AA1432" s="107"/>
      <c r="AB1432" s="107"/>
      <c r="AC1432" s="107"/>
      <c r="AD1432" s="107"/>
      <c r="AE1432" s="107"/>
      <c r="AF1432" s="107"/>
      <c r="AG1432" s="107"/>
      <c r="AH1432" s="107"/>
      <c r="AI1432" s="107"/>
      <c r="AJ1432" s="107"/>
      <c r="AK1432" s="107"/>
      <c r="AL1432" s="107"/>
      <c r="AM1432" s="107"/>
      <c r="AN1432" s="107"/>
      <c r="AO1432" s="107"/>
      <c r="AP1432" s="107"/>
      <c r="AQ1432" s="107"/>
      <c r="AR1432" s="107"/>
      <c r="AS1432" s="107"/>
      <c r="AT1432" s="107"/>
      <c r="AU1432" s="107"/>
      <c r="AV1432" s="107"/>
      <c r="AW1432" s="107"/>
      <c r="AX1432" s="107"/>
    </row>
    <row r="1433">
      <c r="A1433" s="107"/>
      <c r="B1433" s="524"/>
      <c r="C1433" s="107"/>
      <c r="D1433" s="107"/>
      <c r="E1433" s="107"/>
      <c r="F1433" s="107"/>
      <c r="G1433" s="107"/>
      <c r="H1433" s="107"/>
      <c r="I1433" s="107"/>
      <c r="J1433" s="107"/>
      <c r="K1433" s="107"/>
      <c r="L1433" s="107"/>
      <c r="M1433" s="107"/>
      <c r="N1433" s="107"/>
      <c r="O1433" s="107"/>
      <c r="P1433" s="107"/>
      <c r="Q1433" s="107"/>
      <c r="R1433" s="107"/>
      <c r="S1433" s="107"/>
      <c r="T1433" s="107"/>
      <c r="U1433" s="107"/>
      <c r="V1433" s="107"/>
      <c r="W1433" s="107"/>
      <c r="X1433" s="107"/>
      <c r="Y1433" s="107"/>
      <c r="Z1433" s="107"/>
      <c r="AA1433" s="107"/>
      <c r="AB1433" s="107"/>
      <c r="AC1433" s="107"/>
      <c r="AD1433" s="107"/>
      <c r="AE1433" s="107"/>
      <c r="AF1433" s="107"/>
      <c r="AG1433" s="107"/>
      <c r="AH1433" s="107"/>
      <c r="AI1433" s="107"/>
      <c r="AJ1433" s="107"/>
      <c r="AK1433" s="107"/>
      <c r="AL1433" s="107"/>
      <c r="AM1433" s="107"/>
      <c r="AN1433" s="107"/>
      <c r="AO1433" s="107"/>
      <c r="AP1433" s="107"/>
      <c r="AQ1433" s="107"/>
      <c r="AR1433" s="107"/>
      <c r="AS1433" s="107"/>
      <c r="AT1433" s="107"/>
      <c r="AU1433" s="107"/>
      <c r="AV1433" s="107"/>
      <c r="AW1433" s="107"/>
      <c r="AX1433" s="107"/>
    </row>
    <row r="1434">
      <c r="A1434" s="107"/>
      <c r="B1434" s="524"/>
      <c r="C1434" s="107"/>
      <c r="D1434" s="107"/>
      <c r="E1434" s="107"/>
      <c r="F1434" s="107"/>
      <c r="G1434" s="107"/>
      <c r="H1434" s="107"/>
      <c r="I1434" s="107"/>
      <c r="J1434" s="107"/>
      <c r="K1434" s="107"/>
      <c r="L1434" s="107"/>
      <c r="M1434" s="107"/>
      <c r="N1434" s="107"/>
      <c r="O1434" s="107"/>
      <c r="P1434" s="107"/>
      <c r="Q1434" s="107"/>
      <c r="R1434" s="107"/>
      <c r="S1434" s="107"/>
      <c r="T1434" s="107"/>
      <c r="U1434" s="107"/>
      <c r="V1434" s="107"/>
      <c r="W1434" s="107"/>
      <c r="X1434" s="107"/>
      <c r="Y1434" s="107"/>
      <c r="Z1434" s="107"/>
      <c r="AA1434" s="107"/>
      <c r="AB1434" s="107"/>
      <c r="AC1434" s="107"/>
      <c r="AD1434" s="107"/>
      <c r="AE1434" s="107"/>
      <c r="AF1434" s="107"/>
      <c r="AG1434" s="107"/>
      <c r="AH1434" s="107"/>
      <c r="AI1434" s="107"/>
      <c r="AJ1434" s="107"/>
      <c r="AK1434" s="107"/>
      <c r="AL1434" s="107"/>
      <c r="AM1434" s="107"/>
      <c r="AN1434" s="107"/>
      <c r="AO1434" s="107"/>
      <c r="AP1434" s="107"/>
      <c r="AQ1434" s="107"/>
      <c r="AR1434" s="107"/>
      <c r="AS1434" s="107"/>
      <c r="AT1434" s="107"/>
      <c r="AU1434" s="107"/>
      <c r="AV1434" s="107"/>
      <c r="AW1434" s="107"/>
      <c r="AX1434" s="107"/>
    </row>
    <row r="1435">
      <c r="A1435" s="107"/>
      <c r="B1435" s="524"/>
      <c r="C1435" s="107"/>
      <c r="D1435" s="107"/>
      <c r="E1435" s="107"/>
      <c r="F1435" s="107"/>
      <c r="G1435" s="107"/>
      <c r="H1435" s="107"/>
      <c r="I1435" s="107"/>
      <c r="J1435" s="107"/>
      <c r="K1435" s="107"/>
      <c r="L1435" s="107"/>
      <c r="M1435" s="107"/>
      <c r="N1435" s="107"/>
      <c r="O1435" s="107"/>
      <c r="P1435" s="107"/>
      <c r="Q1435" s="107"/>
      <c r="R1435" s="107"/>
      <c r="S1435" s="107"/>
      <c r="T1435" s="107"/>
      <c r="U1435" s="107"/>
      <c r="V1435" s="107"/>
      <c r="W1435" s="107"/>
      <c r="X1435" s="107"/>
      <c r="Y1435" s="107"/>
      <c r="Z1435" s="107"/>
      <c r="AA1435" s="107"/>
      <c r="AB1435" s="107"/>
      <c r="AC1435" s="107"/>
      <c r="AD1435" s="107"/>
      <c r="AE1435" s="107"/>
      <c r="AF1435" s="107"/>
      <c r="AG1435" s="107"/>
      <c r="AH1435" s="107"/>
      <c r="AI1435" s="107"/>
      <c r="AJ1435" s="107"/>
      <c r="AK1435" s="107"/>
      <c r="AL1435" s="107"/>
      <c r="AM1435" s="107"/>
      <c r="AN1435" s="107"/>
      <c r="AO1435" s="107"/>
      <c r="AP1435" s="107"/>
      <c r="AQ1435" s="107"/>
      <c r="AR1435" s="107"/>
      <c r="AS1435" s="107"/>
      <c r="AT1435" s="107"/>
      <c r="AU1435" s="107"/>
      <c r="AV1435" s="107"/>
      <c r="AW1435" s="107"/>
      <c r="AX1435" s="107"/>
    </row>
    <row r="1436">
      <c r="A1436" s="107"/>
      <c r="B1436" s="524"/>
      <c r="C1436" s="107"/>
      <c r="D1436" s="107"/>
      <c r="E1436" s="107"/>
      <c r="F1436" s="107"/>
      <c r="G1436" s="107"/>
      <c r="H1436" s="107"/>
      <c r="I1436" s="107"/>
      <c r="J1436" s="107"/>
      <c r="K1436" s="107"/>
      <c r="L1436" s="107"/>
      <c r="M1436" s="107"/>
      <c r="N1436" s="107"/>
      <c r="O1436" s="107"/>
      <c r="P1436" s="107"/>
      <c r="Q1436" s="107"/>
      <c r="R1436" s="107"/>
      <c r="S1436" s="107"/>
      <c r="T1436" s="107"/>
      <c r="U1436" s="107"/>
      <c r="V1436" s="107"/>
      <c r="W1436" s="107"/>
      <c r="X1436" s="107"/>
      <c r="Y1436" s="107"/>
      <c r="Z1436" s="107"/>
      <c r="AA1436" s="107"/>
      <c r="AB1436" s="107"/>
      <c r="AC1436" s="107"/>
      <c r="AD1436" s="107"/>
      <c r="AE1436" s="107"/>
      <c r="AF1436" s="107"/>
      <c r="AG1436" s="107"/>
      <c r="AH1436" s="107"/>
      <c r="AI1436" s="107"/>
      <c r="AJ1436" s="107"/>
      <c r="AK1436" s="107"/>
      <c r="AL1436" s="107"/>
      <c r="AM1436" s="107"/>
      <c r="AN1436" s="107"/>
      <c r="AO1436" s="107"/>
      <c r="AP1436" s="107"/>
      <c r="AQ1436" s="107"/>
      <c r="AR1436" s="107"/>
      <c r="AS1436" s="107"/>
      <c r="AT1436" s="107"/>
      <c r="AU1436" s="107"/>
      <c r="AV1436" s="107"/>
      <c r="AW1436" s="107"/>
      <c r="AX1436" s="107"/>
    </row>
    <row r="1437">
      <c r="A1437" s="107"/>
      <c r="B1437" s="524"/>
      <c r="C1437" s="107"/>
      <c r="D1437" s="107"/>
      <c r="E1437" s="107"/>
      <c r="F1437" s="107"/>
      <c r="G1437" s="107"/>
      <c r="H1437" s="107"/>
      <c r="I1437" s="107"/>
      <c r="J1437" s="107"/>
      <c r="K1437" s="107"/>
      <c r="L1437" s="107"/>
      <c r="M1437" s="107"/>
      <c r="N1437" s="107"/>
      <c r="O1437" s="107"/>
      <c r="P1437" s="107"/>
      <c r="Q1437" s="107"/>
      <c r="R1437" s="107"/>
      <c r="S1437" s="107"/>
      <c r="T1437" s="107"/>
      <c r="U1437" s="107"/>
      <c r="V1437" s="107"/>
      <c r="W1437" s="107"/>
      <c r="X1437" s="107"/>
      <c r="Y1437" s="107"/>
      <c r="Z1437" s="107"/>
      <c r="AA1437" s="107"/>
      <c r="AB1437" s="107"/>
      <c r="AC1437" s="107"/>
      <c r="AD1437" s="107"/>
      <c r="AE1437" s="107"/>
      <c r="AF1437" s="107"/>
      <c r="AG1437" s="107"/>
      <c r="AH1437" s="107"/>
      <c r="AI1437" s="107"/>
      <c r="AJ1437" s="107"/>
      <c r="AK1437" s="107"/>
      <c r="AL1437" s="107"/>
      <c r="AM1437" s="107"/>
      <c r="AN1437" s="107"/>
      <c r="AO1437" s="107"/>
      <c r="AP1437" s="107"/>
      <c r="AQ1437" s="107"/>
      <c r="AR1437" s="107"/>
      <c r="AS1437" s="107"/>
      <c r="AT1437" s="107"/>
      <c r="AU1437" s="107"/>
      <c r="AV1437" s="107"/>
      <c r="AW1437" s="107"/>
      <c r="AX1437" s="107"/>
    </row>
    <row r="1438">
      <c r="A1438" s="107"/>
      <c r="B1438" s="524"/>
      <c r="C1438" s="107"/>
      <c r="D1438" s="107"/>
      <c r="E1438" s="107"/>
      <c r="F1438" s="107"/>
      <c r="G1438" s="107"/>
      <c r="H1438" s="107"/>
      <c r="I1438" s="107"/>
      <c r="J1438" s="107"/>
      <c r="K1438" s="107"/>
      <c r="L1438" s="107"/>
      <c r="M1438" s="107"/>
      <c r="N1438" s="107"/>
      <c r="O1438" s="107"/>
      <c r="P1438" s="107"/>
      <c r="Q1438" s="107"/>
      <c r="R1438" s="107"/>
      <c r="S1438" s="107"/>
      <c r="T1438" s="107"/>
      <c r="U1438" s="107"/>
      <c r="V1438" s="107"/>
      <c r="W1438" s="107"/>
      <c r="X1438" s="107"/>
      <c r="Y1438" s="107"/>
      <c r="Z1438" s="107"/>
      <c r="AA1438" s="107"/>
      <c r="AB1438" s="107"/>
      <c r="AC1438" s="107"/>
      <c r="AD1438" s="107"/>
      <c r="AE1438" s="107"/>
      <c r="AF1438" s="107"/>
      <c r="AG1438" s="107"/>
      <c r="AH1438" s="107"/>
      <c r="AI1438" s="107"/>
      <c r="AJ1438" s="107"/>
      <c r="AK1438" s="107"/>
      <c r="AL1438" s="107"/>
      <c r="AM1438" s="107"/>
      <c r="AN1438" s="107"/>
      <c r="AO1438" s="107"/>
      <c r="AP1438" s="107"/>
      <c r="AQ1438" s="107"/>
      <c r="AR1438" s="107"/>
      <c r="AS1438" s="107"/>
      <c r="AT1438" s="107"/>
      <c r="AU1438" s="107"/>
      <c r="AV1438" s="107"/>
      <c r="AW1438" s="107"/>
      <c r="AX1438" s="107"/>
    </row>
    <row r="1439">
      <c r="A1439" s="107"/>
      <c r="B1439" s="524"/>
      <c r="C1439" s="107"/>
      <c r="D1439" s="107"/>
      <c r="E1439" s="107"/>
      <c r="F1439" s="107"/>
      <c r="G1439" s="107"/>
      <c r="H1439" s="107"/>
      <c r="I1439" s="107"/>
      <c r="J1439" s="107"/>
      <c r="K1439" s="107"/>
      <c r="L1439" s="107"/>
      <c r="M1439" s="107"/>
      <c r="N1439" s="107"/>
      <c r="O1439" s="107"/>
      <c r="P1439" s="107"/>
      <c r="Q1439" s="107"/>
      <c r="R1439" s="107"/>
      <c r="S1439" s="107"/>
      <c r="T1439" s="107"/>
      <c r="U1439" s="107"/>
      <c r="V1439" s="107"/>
      <c r="W1439" s="107"/>
      <c r="X1439" s="107"/>
      <c r="Y1439" s="107"/>
      <c r="Z1439" s="107"/>
      <c r="AA1439" s="107"/>
      <c r="AB1439" s="107"/>
      <c r="AC1439" s="107"/>
      <c r="AD1439" s="107"/>
      <c r="AE1439" s="107"/>
      <c r="AF1439" s="107"/>
      <c r="AG1439" s="107"/>
      <c r="AH1439" s="107"/>
      <c r="AI1439" s="107"/>
      <c r="AJ1439" s="107"/>
      <c r="AK1439" s="107"/>
      <c r="AL1439" s="107"/>
      <c r="AM1439" s="107"/>
      <c r="AN1439" s="107"/>
      <c r="AO1439" s="107"/>
      <c r="AP1439" s="107"/>
      <c r="AQ1439" s="107"/>
      <c r="AR1439" s="107"/>
      <c r="AS1439" s="107"/>
      <c r="AT1439" s="107"/>
      <c r="AU1439" s="107"/>
      <c r="AV1439" s="107"/>
      <c r="AW1439" s="107"/>
      <c r="AX1439" s="107"/>
    </row>
    <row r="1440">
      <c r="A1440" s="107"/>
      <c r="B1440" s="524"/>
      <c r="C1440" s="107"/>
      <c r="D1440" s="107"/>
      <c r="E1440" s="107"/>
      <c r="F1440" s="107"/>
      <c r="G1440" s="107"/>
      <c r="H1440" s="107"/>
      <c r="I1440" s="107"/>
      <c r="J1440" s="107"/>
      <c r="K1440" s="107"/>
      <c r="L1440" s="107"/>
      <c r="M1440" s="107"/>
      <c r="N1440" s="107"/>
      <c r="O1440" s="107"/>
      <c r="P1440" s="107"/>
      <c r="Q1440" s="107"/>
      <c r="R1440" s="107"/>
      <c r="S1440" s="107"/>
      <c r="T1440" s="107"/>
      <c r="U1440" s="107"/>
      <c r="V1440" s="107"/>
      <c r="W1440" s="107"/>
      <c r="X1440" s="107"/>
      <c r="Y1440" s="107"/>
      <c r="Z1440" s="107"/>
      <c r="AA1440" s="107"/>
      <c r="AB1440" s="107"/>
      <c r="AC1440" s="107"/>
      <c r="AD1440" s="107"/>
      <c r="AE1440" s="107"/>
      <c r="AF1440" s="107"/>
      <c r="AG1440" s="107"/>
      <c r="AH1440" s="107"/>
      <c r="AI1440" s="107"/>
      <c r="AJ1440" s="107"/>
      <c r="AK1440" s="107"/>
      <c r="AL1440" s="107"/>
      <c r="AM1440" s="107"/>
      <c r="AN1440" s="107"/>
      <c r="AO1440" s="107"/>
      <c r="AP1440" s="107"/>
      <c r="AQ1440" s="107"/>
      <c r="AR1440" s="107"/>
      <c r="AS1440" s="107"/>
      <c r="AT1440" s="107"/>
      <c r="AU1440" s="107"/>
      <c r="AV1440" s="107"/>
      <c r="AW1440" s="107"/>
      <c r="AX1440" s="107"/>
    </row>
    <row r="1441">
      <c r="A1441" s="107"/>
      <c r="B1441" s="524"/>
      <c r="C1441" s="107"/>
      <c r="D1441" s="107"/>
      <c r="E1441" s="107"/>
      <c r="F1441" s="107"/>
      <c r="G1441" s="107"/>
      <c r="H1441" s="107"/>
      <c r="I1441" s="107"/>
      <c r="J1441" s="107"/>
      <c r="K1441" s="107"/>
      <c r="L1441" s="107"/>
      <c r="M1441" s="107"/>
      <c r="N1441" s="107"/>
      <c r="O1441" s="107"/>
      <c r="P1441" s="107"/>
      <c r="Q1441" s="107"/>
      <c r="R1441" s="107"/>
      <c r="S1441" s="107"/>
      <c r="T1441" s="107"/>
      <c r="U1441" s="107"/>
      <c r="V1441" s="107"/>
      <c r="W1441" s="107"/>
      <c r="X1441" s="107"/>
      <c r="Y1441" s="107"/>
      <c r="Z1441" s="107"/>
      <c r="AA1441" s="107"/>
      <c r="AB1441" s="107"/>
      <c r="AC1441" s="107"/>
      <c r="AD1441" s="107"/>
      <c r="AE1441" s="107"/>
      <c r="AF1441" s="107"/>
      <c r="AG1441" s="107"/>
      <c r="AH1441" s="107"/>
      <c r="AI1441" s="107"/>
      <c r="AJ1441" s="107"/>
      <c r="AK1441" s="107"/>
      <c r="AL1441" s="107"/>
      <c r="AM1441" s="107"/>
      <c r="AN1441" s="107"/>
      <c r="AO1441" s="107"/>
      <c r="AP1441" s="107"/>
      <c r="AQ1441" s="107"/>
      <c r="AR1441" s="107"/>
      <c r="AS1441" s="107"/>
      <c r="AT1441" s="107"/>
      <c r="AU1441" s="107"/>
      <c r="AV1441" s="107"/>
      <c r="AW1441" s="107"/>
      <c r="AX1441" s="107"/>
    </row>
    <row r="1442">
      <c r="A1442" s="107"/>
      <c r="B1442" s="524"/>
      <c r="C1442" s="107"/>
      <c r="D1442" s="107"/>
      <c r="E1442" s="107"/>
      <c r="F1442" s="107"/>
      <c r="G1442" s="107"/>
      <c r="H1442" s="107"/>
      <c r="I1442" s="107"/>
      <c r="J1442" s="107"/>
      <c r="K1442" s="107"/>
      <c r="L1442" s="107"/>
      <c r="M1442" s="107"/>
      <c r="N1442" s="107"/>
      <c r="O1442" s="107"/>
      <c r="P1442" s="107"/>
      <c r="Q1442" s="107"/>
      <c r="R1442" s="107"/>
      <c r="S1442" s="107"/>
      <c r="T1442" s="107"/>
      <c r="U1442" s="107"/>
      <c r="V1442" s="107"/>
      <c r="W1442" s="107"/>
      <c r="X1442" s="107"/>
      <c r="Y1442" s="107"/>
      <c r="Z1442" s="107"/>
      <c r="AA1442" s="107"/>
      <c r="AB1442" s="107"/>
      <c r="AC1442" s="107"/>
      <c r="AD1442" s="107"/>
      <c r="AE1442" s="107"/>
      <c r="AF1442" s="107"/>
      <c r="AG1442" s="107"/>
      <c r="AH1442" s="107"/>
      <c r="AI1442" s="107"/>
      <c r="AJ1442" s="107"/>
      <c r="AK1442" s="107"/>
      <c r="AL1442" s="107"/>
      <c r="AM1442" s="107"/>
      <c r="AN1442" s="107"/>
      <c r="AO1442" s="107"/>
      <c r="AP1442" s="107"/>
      <c r="AQ1442" s="107"/>
      <c r="AR1442" s="107"/>
      <c r="AS1442" s="107"/>
      <c r="AT1442" s="107"/>
      <c r="AU1442" s="107"/>
      <c r="AV1442" s="107"/>
      <c r="AW1442" s="107"/>
      <c r="AX1442" s="107"/>
    </row>
    <row r="1443">
      <c r="A1443" s="107"/>
      <c r="B1443" s="524"/>
      <c r="C1443" s="107"/>
      <c r="D1443" s="107"/>
      <c r="E1443" s="107"/>
      <c r="F1443" s="107"/>
      <c r="G1443" s="107"/>
      <c r="H1443" s="107"/>
      <c r="I1443" s="107"/>
      <c r="J1443" s="107"/>
      <c r="K1443" s="107"/>
      <c r="L1443" s="107"/>
      <c r="M1443" s="107"/>
      <c r="N1443" s="107"/>
      <c r="O1443" s="107"/>
      <c r="P1443" s="107"/>
      <c r="Q1443" s="107"/>
      <c r="R1443" s="107"/>
      <c r="S1443" s="107"/>
      <c r="T1443" s="107"/>
      <c r="U1443" s="107"/>
      <c r="V1443" s="107"/>
      <c r="W1443" s="107"/>
      <c r="X1443" s="107"/>
      <c r="Y1443" s="107"/>
      <c r="Z1443" s="107"/>
      <c r="AA1443" s="107"/>
      <c r="AB1443" s="107"/>
      <c r="AC1443" s="107"/>
      <c r="AD1443" s="107"/>
      <c r="AE1443" s="107"/>
      <c r="AF1443" s="107"/>
      <c r="AG1443" s="107"/>
      <c r="AH1443" s="107"/>
      <c r="AI1443" s="107"/>
      <c r="AJ1443" s="107"/>
      <c r="AK1443" s="107"/>
      <c r="AL1443" s="107"/>
      <c r="AM1443" s="107"/>
      <c r="AN1443" s="107"/>
      <c r="AO1443" s="107"/>
      <c r="AP1443" s="107"/>
      <c r="AQ1443" s="107"/>
      <c r="AR1443" s="107"/>
      <c r="AS1443" s="107"/>
      <c r="AT1443" s="107"/>
      <c r="AU1443" s="107"/>
      <c r="AV1443" s="107"/>
      <c r="AW1443" s="107"/>
      <c r="AX1443" s="107"/>
    </row>
    <row r="1444">
      <c r="A1444" s="107"/>
      <c r="B1444" s="524"/>
      <c r="C1444" s="107"/>
      <c r="D1444" s="107"/>
      <c r="E1444" s="107"/>
      <c r="F1444" s="107"/>
      <c r="G1444" s="107"/>
      <c r="H1444" s="107"/>
      <c r="I1444" s="107"/>
      <c r="J1444" s="107"/>
      <c r="K1444" s="107"/>
      <c r="L1444" s="107"/>
      <c r="M1444" s="107"/>
      <c r="N1444" s="107"/>
      <c r="O1444" s="107"/>
      <c r="P1444" s="107"/>
      <c r="Q1444" s="107"/>
      <c r="R1444" s="107"/>
      <c r="S1444" s="107"/>
      <c r="T1444" s="107"/>
      <c r="U1444" s="107"/>
      <c r="V1444" s="107"/>
      <c r="W1444" s="107"/>
      <c r="X1444" s="107"/>
      <c r="Y1444" s="107"/>
      <c r="Z1444" s="107"/>
      <c r="AA1444" s="107"/>
      <c r="AB1444" s="107"/>
      <c r="AC1444" s="107"/>
      <c r="AD1444" s="107"/>
      <c r="AE1444" s="107"/>
      <c r="AF1444" s="107"/>
      <c r="AG1444" s="107"/>
      <c r="AH1444" s="107"/>
      <c r="AI1444" s="107"/>
      <c r="AJ1444" s="107"/>
      <c r="AK1444" s="107"/>
      <c r="AL1444" s="107"/>
      <c r="AM1444" s="107"/>
      <c r="AN1444" s="107"/>
      <c r="AO1444" s="107"/>
      <c r="AP1444" s="107"/>
      <c r="AQ1444" s="107"/>
      <c r="AR1444" s="107"/>
      <c r="AS1444" s="107"/>
      <c r="AT1444" s="107"/>
      <c r="AU1444" s="107"/>
      <c r="AV1444" s="107"/>
      <c r="AW1444" s="107"/>
      <c r="AX1444" s="107"/>
    </row>
    <row r="1445">
      <c r="A1445" s="107"/>
      <c r="B1445" s="524"/>
      <c r="C1445" s="107"/>
      <c r="D1445" s="107"/>
      <c r="E1445" s="107"/>
      <c r="F1445" s="107"/>
      <c r="G1445" s="107"/>
      <c r="H1445" s="107"/>
      <c r="I1445" s="107"/>
      <c r="J1445" s="107"/>
      <c r="K1445" s="107"/>
      <c r="L1445" s="107"/>
      <c r="M1445" s="107"/>
      <c r="N1445" s="107"/>
      <c r="O1445" s="107"/>
      <c r="P1445" s="107"/>
      <c r="Q1445" s="107"/>
      <c r="R1445" s="107"/>
      <c r="S1445" s="107"/>
      <c r="T1445" s="107"/>
      <c r="U1445" s="107"/>
      <c r="V1445" s="107"/>
      <c r="W1445" s="107"/>
      <c r="X1445" s="107"/>
      <c r="Y1445" s="107"/>
      <c r="Z1445" s="107"/>
      <c r="AA1445" s="107"/>
      <c r="AB1445" s="107"/>
      <c r="AC1445" s="107"/>
      <c r="AD1445" s="107"/>
      <c r="AE1445" s="107"/>
      <c r="AF1445" s="107"/>
      <c r="AG1445" s="107"/>
      <c r="AH1445" s="107"/>
      <c r="AI1445" s="107"/>
      <c r="AJ1445" s="107"/>
      <c r="AK1445" s="107"/>
      <c r="AL1445" s="107"/>
      <c r="AM1445" s="107"/>
      <c r="AN1445" s="107"/>
      <c r="AO1445" s="107"/>
      <c r="AP1445" s="107"/>
      <c r="AQ1445" s="107"/>
      <c r="AR1445" s="107"/>
      <c r="AS1445" s="107"/>
      <c r="AT1445" s="107"/>
      <c r="AU1445" s="107"/>
      <c r="AV1445" s="107"/>
      <c r="AW1445" s="107"/>
      <c r="AX1445" s="107"/>
    </row>
    <row r="1446">
      <c r="A1446" s="107"/>
      <c r="B1446" s="524"/>
      <c r="C1446" s="107"/>
      <c r="D1446" s="107"/>
      <c r="E1446" s="107"/>
      <c r="F1446" s="107"/>
      <c r="G1446" s="107"/>
      <c r="H1446" s="107"/>
      <c r="I1446" s="107"/>
      <c r="J1446" s="107"/>
      <c r="K1446" s="107"/>
      <c r="L1446" s="107"/>
      <c r="M1446" s="107"/>
      <c r="N1446" s="107"/>
      <c r="O1446" s="107"/>
      <c r="P1446" s="107"/>
      <c r="Q1446" s="107"/>
      <c r="R1446" s="107"/>
      <c r="S1446" s="107"/>
      <c r="T1446" s="107"/>
      <c r="U1446" s="107"/>
      <c r="V1446" s="107"/>
      <c r="W1446" s="107"/>
      <c r="X1446" s="107"/>
      <c r="Y1446" s="107"/>
      <c r="Z1446" s="107"/>
      <c r="AA1446" s="107"/>
      <c r="AB1446" s="107"/>
      <c r="AC1446" s="107"/>
      <c r="AD1446" s="107"/>
      <c r="AE1446" s="107"/>
      <c r="AF1446" s="107"/>
      <c r="AG1446" s="107"/>
      <c r="AH1446" s="107"/>
      <c r="AI1446" s="107"/>
      <c r="AJ1446" s="107"/>
      <c r="AK1446" s="107"/>
      <c r="AL1446" s="107"/>
      <c r="AM1446" s="107"/>
      <c r="AN1446" s="107"/>
      <c r="AO1446" s="107"/>
      <c r="AP1446" s="107"/>
      <c r="AQ1446" s="107"/>
      <c r="AR1446" s="107"/>
      <c r="AS1446" s="107"/>
      <c r="AT1446" s="107"/>
      <c r="AU1446" s="107"/>
      <c r="AV1446" s="107"/>
      <c r="AW1446" s="107"/>
      <c r="AX1446" s="107"/>
    </row>
    <row r="1447">
      <c r="A1447" s="107"/>
      <c r="B1447" s="524"/>
      <c r="C1447" s="107"/>
      <c r="D1447" s="107"/>
      <c r="E1447" s="107"/>
      <c r="F1447" s="107"/>
      <c r="G1447" s="107"/>
      <c r="H1447" s="107"/>
      <c r="I1447" s="107"/>
      <c r="J1447" s="107"/>
      <c r="K1447" s="107"/>
      <c r="L1447" s="107"/>
      <c r="M1447" s="107"/>
      <c r="N1447" s="107"/>
      <c r="O1447" s="107"/>
      <c r="P1447" s="107"/>
      <c r="Q1447" s="107"/>
      <c r="R1447" s="107"/>
      <c r="S1447" s="107"/>
      <c r="T1447" s="107"/>
      <c r="U1447" s="107"/>
      <c r="V1447" s="107"/>
      <c r="W1447" s="107"/>
      <c r="X1447" s="107"/>
      <c r="Y1447" s="107"/>
      <c r="Z1447" s="107"/>
      <c r="AA1447" s="107"/>
      <c r="AB1447" s="107"/>
      <c r="AC1447" s="107"/>
      <c r="AD1447" s="107"/>
      <c r="AE1447" s="107"/>
      <c r="AF1447" s="107"/>
      <c r="AG1447" s="107"/>
      <c r="AH1447" s="107"/>
      <c r="AI1447" s="107"/>
      <c r="AJ1447" s="107"/>
      <c r="AK1447" s="107"/>
      <c r="AL1447" s="107"/>
      <c r="AM1447" s="107"/>
      <c r="AN1447" s="107"/>
      <c r="AO1447" s="107"/>
      <c r="AP1447" s="107"/>
      <c r="AQ1447" s="107"/>
      <c r="AR1447" s="107"/>
      <c r="AS1447" s="107"/>
      <c r="AT1447" s="107"/>
      <c r="AU1447" s="107"/>
      <c r="AV1447" s="107"/>
      <c r="AW1447" s="107"/>
      <c r="AX1447" s="107"/>
    </row>
    <row r="1448">
      <c r="A1448" s="107"/>
      <c r="B1448" s="524"/>
      <c r="C1448" s="107"/>
      <c r="D1448" s="107"/>
      <c r="E1448" s="107"/>
      <c r="F1448" s="107"/>
      <c r="G1448" s="107"/>
      <c r="H1448" s="107"/>
      <c r="I1448" s="107"/>
      <c r="J1448" s="107"/>
      <c r="K1448" s="107"/>
      <c r="L1448" s="107"/>
      <c r="M1448" s="107"/>
      <c r="N1448" s="107"/>
      <c r="O1448" s="107"/>
      <c r="P1448" s="107"/>
      <c r="Q1448" s="107"/>
      <c r="R1448" s="107"/>
      <c r="S1448" s="107"/>
      <c r="T1448" s="107"/>
      <c r="U1448" s="107"/>
      <c r="V1448" s="107"/>
      <c r="W1448" s="107"/>
      <c r="X1448" s="107"/>
      <c r="Y1448" s="107"/>
      <c r="Z1448" s="107"/>
      <c r="AA1448" s="107"/>
      <c r="AB1448" s="107"/>
      <c r="AC1448" s="107"/>
      <c r="AD1448" s="107"/>
      <c r="AE1448" s="107"/>
      <c r="AF1448" s="107"/>
      <c r="AG1448" s="107"/>
      <c r="AH1448" s="107"/>
      <c r="AI1448" s="107"/>
      <c r="AJ1448" s="107"/>
      <c r="AK1448" s="107"/>
      <c r="AL1448" s="107"/>
      <c r="AM1448" s="107"/>
      <c r="AN1448" s="107"/>
      <c r="AO1448" s="107"/>
      <c r="AP1448" s="107"/>
      <c r="AQ1448" s="107"/>
      <c r="AR1448" s="107"/>
      <c r="AS1448" s="107"/>
      <c r="AT1448" s="107"/>
      <c r="AU1448" s="107"/>
      <c r="AV1448" s="107"/>
      <c r="AW1448" s="107"/>
      <c r="AX1448" s="107"/>
    </row>
    <row r="1449">
      <c r="A1449" s="107"/>
      <c r="B1449" s="524"/>
      <c r="C1449" s="107"/>
      <c r="D1449" s="107"/>
      <c r="E1449" s="107"/>
      <c r="F1449" s="107"/>
      <c r="G1449" s="107"/>
      <c r="H1449" s="107"/>
      <c r="I1449" s="107"/>
      <c r="J1449" s="107"/>
      <c r="K1449" s="107"/>
      <c r="L1449" s="107"/>
      <c r="M1449" s="107"/>
      <c r="N1449" s="107"/>
      <c r="O1449" s="107"/>
      <c r="P1449" s="107"/>
      <c r="Q1449" s="107"/>
      <c r="R1449" s="107"/>
      <c r="S1449" s="107"/>
      <c r="T1449" s="107"/>
      <c r="U1449" s="107"/>
      <c r="V1449" s="107"/>
      <c r="W1449" s="107"/>
      <c r="X1449" s="107"/>
      <c r="Y1449" s="107"/>
      <c r="Z1449" s="107"/>
      <c r="AA1449" s="107"/>
      <c r="AB1449" s="107"/>
      <c r="AC1449" s="107"/>
      <c r="AD1449" s="107"/>
      <c r="AE1449" s="107"/>
      <c r="AF1449" s="107"/>
      <c r="AG1449" s="107"/>
      <c r="AH1449" s="107"/>
      <c r="AI1449" s="107"/>
      <c r="AJ1449" s="107"/>
      <c r="AK1449" s="107"/>
      <c r="AL1449" s="107"/>
      <c r="AM1449" s="107"/>
      <c r="AN1449" s="107"/>
      <c r="AO1449" s="107"/>
      <c r="AP1449" s="107"/>
      <c r="AQ1449" s="107"/>
      <c r="AR1449" s="107"/>
      <c r="AS1449" s="107"/>
      <c r="AT1449" s="107"/>
      <c r="AU1449" s="107"/>
      <c r="AV1449" s="107"/>
      <c r="AW1449" s="107"/>
      <c r="AX1449" s="107"/>
    </row>
    <row r="1450">
      <c r="A1450" s="107"/>
      <c r="B1450" s="524"/>
      <c r="C1450" s="107"/>
      <c r="D1450" s="107"/>
      <c r="E1450" s="107"/>
      <c r="F1450" s="107"/>
      <c r="G1450" s="107"/>
      <c r="H1450" s="107"/>
      <c r="I1450" s="107"/>
      <c r="J1450" s="107"/>
      <c r="K1450" s="107"/>
      <c r="L1450" s="107"/>
      <c r="M1450" s="107"/>
      <c r="N1450" s="107"/>
      <c r="O1450" s="107"/>
      <c r="P1450" s="107"/>
      <c r="Q1450" s="107"/>
      <c r="R1450" s="107"/>
      <c r="S1450" s="107"/>
      <c r="T1450" s="107"/>
      <c r="U1450" s="107"/>
      <c r="V1450" s="107"/>
      <c r="W1450" s="107"/>
      <c r="X1450" s="107"/>
      <c r="Y1450" s="107"/>
      <c r="Z1450" s="107"/>
      <c r="AA1450" s="107"/>
      <c r="AB1450" s="107"/>
      <c r="AC1450" s="107"/>
      <c r="AD1450" s="107"/>
      <c r="AE1450" s="107"/>
      <c r="AF1450" s="107"/>
      <c r="AG1450" s="107"/>
      <c r="AH1450" s="107"/>
      <c r="AI1450" s="107"/>
      <c r="AJ1450" s="107"/>
      <c r="AK1450" s="107"/>
      <c r="AL1450" s="107"/>
      <c r="AM1450" s="107"/>
      <c r="AN1450" s="107"/>
      <c r="AO1450" s="107"/>
      <c r="AP1450" s="107"/>
      <c r="AQ1450" s="107"/>
      <c r="AR1450" s="107"/>
      <c r="AS1450" s="107"/>
      <c r="AT1450" s="107"/>
      <c r="AU1450" s="107"/>
      <c r="AV1450" s="107"/>
      <c r="AW1450" s="107"/>
      <c r="AX1450" s="107"/>
    </row>
    <row r="1451">
      <c r="A1451" s="107"/>
      <c r="B1451" s="524"/>
      <c r="C1451" s="107"/>
      <c r="D1451" s="107"/>
      <c r="E1451" s="107"/>
      <c r="F1451" s="107"/>
      <c r="G1451" s="107"/>
      <c r="H1451" s="107"/>
      <c r="I1451" s="107"/>
      <c r="J1451" s="107"/>
      <c r="K1451" s="107"/>
      <c r="L1451" s="107"/>
      <c r="M1451" s="107"/>
      <c r="N1451" s="107"/>
      <c r="O1451" s="107"/>
      <c r="P1451" s="107"/>
      <c r="Q1451" s="107"/>
      <c r="R1451" s="107"/>
      <c r="S1451" s="107"/>
      <c r="T1451" s="107"/>
      <c r="U1451" s="107"/>
      <c r="V1451" s="107"/>
      <c r="W1451" s="107"/>
      <c r="X1451" s="107"/>
      <c r="Y1451" s="107"/>
      <c r="Z1451" s="107"/>
      <c r="AA1451" s="107"/>
      <c r="AB1451" s="107"/>
      <c r="AC1451" s="107"/>
      <c r="AD1451" s="107"/>
      <c r="AE1451" s="107"/>
      <c r="AF1451" s="107"/>
      <c r="AG1451" s="107"/>
      <c r="AH1451" s="107"/>
      <c r="AI1451" s="107"/>
      <c r="AJ1451" s="107"/>
      <c r="AK1451" s="107"/>
      <c r="AL1451" s="107"/>
      <c r="AM1451" s="107"/>
      <c r="AN1451" s="107"/>
      <c r="AO1451" s="107"/>
      <c r="AP1451" s="107"/>
      <c r="AQ1451" s="107"/>
      <c r="AR1451" s="107"/>
      <c r="AS1451" s="107"/>
      <c r="AT1451" s="107"/>
      <c r="AU1451" s="107"/>
      <c r="AV1451" s="107"/>
      <c r="AW1451" s="107"/>
      <c r="AX1451" s="107"/>
    </row>
    <row r="1452">
      <c r="A1452" s="107"/>
      <c r="B1452" s="524"/>
      <c r="C1452" s="107"/>
      <c r="D1452" s="107"/>
      <c r="E1452" s="107"/>
      <c r="F1452" s="107"/>
      <c r="G1452" s="107"/>
      <c r="H1452" s="107"/>
      <c r="I1452" s="107"/>
      <c r="J1452" s="107"/>
      <c r="K1452" s="107"/>
      <c r="L1452" s="107"/>
      <c r="M1452" s="107"/>
      <c r="N1452" s="107"/>
      <c r="O1452" s="107"/>
      <c r="P1452" s="107"/>
      <c r="Q1452" s="107"/>
      <c r="R1452" s="107"/>
      <c r="S1452" s="107"/>
      <c r="T1452" s="107"/>
      <c r="U1452" s="107"/>
      <c r="V1452" s="107"/>
      <c r="W1452" s="107"/>
      <c r="X1452" s="107"/>
      <c r="Y1452" s="107"/>
      <c r="Z1452" s="107"/>
      <c r="AA1452" s="107"/>
      <c r="AB1452" s="107"/>
      <c r="AC1452" s="107"/>
      <c r="AD1452" s="107"/>
      <c r="AE1452" s="107"/>
      <c r="AF1452" s="107"/>
      <c r="AG1452" s="107"/>
      <c r="AH1452" s="107"/>
      <c r="AI1452" s="107"/>
      <c r="AJ1452" s="107"/>
      <c r="AK1452" s="107"/>
      <c r="AL1452" s="107"/>
      <c r="AM1452" s="107"/>
      <c r="AN1452" s="107"/>
      <c r="AO1452" s="107"/>
      <c r="AP1452" s="107"/>
      <c r="AQ1452" s="107"/>
      <c r="AR1452" s="107"/>
      <c r="AS1452" s="107"/>
      <c r="AT1452" s="107"/>
      <c r="AU1452" s="107"/>
      <c r="AV1452" s="107"/>
      <c r="AW1452" s="107"/>
      <c r="AX1452" s="107"/>
    </row>
    <row r="1453">
      <c r="A1453" s="107"/>
      <c r="B1453" s="524"/>
      <c r="C1453" s="107"/>
      <c r="D1453" s="107"/>
      <c r="E1453" s="107"/>
      <c r="F1453" s="107"/>
      <c r="G1453" s="107"/>
      <c r="H1453" s="107"/>
      <c r="I1453" s="107"/>
      <c r="J1453" s="107"/>
      <c r="K1453" s="107"/>
      <c r="L1453" s="107"/>
      <c r="M1453" s="107"/>
      <c r="N1453" s="107"/>
      <c r="O1453" s="107"/>
      <c r="P1453" s="107"/>
      <c r="Q1453" s="107"/>
      <c r="R1453" s="107"/>
      <c r="S1453" s="107"/>
      <c r="T1453" s="107"/>
      <c r="U1453" s="107"/>
      <c r="V1453" s="107"/>
      <c r="W1453" s="107"/>
      <c r="X1453" s="107"/>
      <c r="Y1453" s="107"/>
      <c r="Z1453" s="107"/>
      <c r="AA1453" s="107"/>
      <c r="AB1453" s="107"/>
      <c r="AC1453" s="107"/>
      <c r="AD1453" s="107"/>
      <c r="AE1453" s="107"/>
      <c r="AF1453" s="107"/>
      <c r="AG1453" s="107"/>
      <c r="AH1453" s="107"/>
      <c r="AI1453" s="107"/>
      <c r="AJ1453" s="107"/>
      <c r="AK1453" s="107"/>
      <c r="AL1453" s="107"/>
      <c r="AM1453" s="107"/>
      <c r="AN1453" s="107"/>
      <c r="AO1453" s="107"/>
      <c r="AP1453" s="107"/>
      <c r="AQ1453" s="107"/>
      <c r="AR1453" s="107"/>
      <c r="AS1453" s="107"/>
      <c r="AT1453" s="107"/>
      <c r="AU1453" s="107"/>
      <c r="AV1453" s="107"/>
      <c r="AW1453" s="107"/>
      <c r="AX1453" s="107"/>
    </row>
    <row r="1454">
      <c r="A1454" s="107"/>
      <c r="B1454" s="524"/>
      <c r="C1454" s="107"/>
      <c r="D1454" s="107"/>
      <c r="E1454" s="107"/>
      <c r="F1454" s="107"/>
      <c r="G1454" s="107"/>
      <c r="H1454" s="107"/>
      <c r="I1454" s="107"/>
      <c r="J1454" s="107"/>
      <c r="K1454" s="107"/>
      <c r="L1454" s="107"/>
      <c r="M1454" s="107"/>
      <c r="N1454" s="107"/>
      <c r="O1454" s="107"/>
      <c r="P1454" s="107"/>
      <c r="Q1454" s="107"/>
      <c r="R1454" s="107"/>
      <c r="S1454" s="107"/>
      <c r="T1454" s="107"/>
      <c r="U1454" s="107"/>
      <c r="V1454" s="107"/>
      <c r="W1454" s="107"/>
      <c r="X1454" s="107"/>
      <c r="Y1454" s="107"/>
      <c r="Z1454" s="107"/>
      <c r="AA1454" s="107"/>
      <c r="AB1454" s="107"/>
      <c r="AC1454" s="107"/>
      <c r="AD1454" s="107"/>
      <c r="AE1454" s="107"/>
      <c r="AF1454" s="107"/>
      <c r="AG1454" s="107"/>
      <c r="AH1454" s="107"/>
      <c r="AI1454" s="107"/>
      <c r="AJ1454" s="107"/>
      <c r="AK1454" s="107"/>
      <c r="AL1454" s="107"/>
      <c r="AM1454" s="107"/>
      <c r="AN1454" s="107"/>
      <c r="AO1454" s="107"/>
      <c r="AP1454" s="107"/>
      <c r="AQ1454" s="107"/>
      <c r="AR1454" s="107"/>
      <c r="AS1454" s="107"/>
      <c r="AT1454" s="107"/>
      <c r="AU1454" s="107"/>
      <c r="AV1454" s="107"/>
      <c r="AW1454" s="107"/>
      <c r="AX1454" s="107"/>
    </row>
    <row r="1455">
      <c r="A1455" s="107"/>
      <c r="B1455" s="524"/>
      <c r="C1455" s="107"/>
      <c r="D1455" s="107"/>
      <c r="E1455" s="107"/>
      <c r="F1455" s="107"/>
      <c r="G1455" s="107"/>
      <c r="H1455" s="107"/>
      <c r="I1455" s="107"/>
      <c r="J1455" s="107"/>
      <c r="K1455" s="107"/>
      <c r="L1455" s="107"/>
      <c r="M1455" s="107"/>
      <c r="N1455" s="107"/>
      <c r="O1455" s="107"/>
      <c r="P1455" s="107"/>
      <c r="Q1455" s="107"/>
      <c r="R1455" s="107"/>
      <c r="S1455" s="107"/>
      <c r="T1455" s="107"/>
      <c r="U1455" s="107"/>
      <c r="V1455" s="107"/>
      <c r="W1455" s="107"/>
      <c r="X1455" s="107"/>
      <c r="Y1455" s="107"/>
      <c r="Z1455" s="107"/>
      <c r="AA1455" s="107"/>
      <c r="AB1455" s="107"/>
      <c r="AC1455" s="107"/>
      <c r="AD1455" s="107"/>
      <c r="AE1455" s="107"/>
      <c r="AF1455" s="107"/>
      <c r="AG1455" s="107"/>
      <c r="AH1455" s="107"/>
      <c r="AI1455" s="107"/>
      <c r="AJ1455" s="107"/>
      <c r="AK1455" s="107"/>
      <c r="AL1455" s="107"/>
      <c r="AM1455" s="107"/>
      <c r="AN1455" s="107"/>
      <c r="AO1455" s="107"/>
      <c r="AP1455" s="107"/>
      <c r="AQ1455" s="107"/>
      <c r="AR1455" s="107"/>
      <c r="AS1455" s="107"/>
      <c r="AT1455" s="107"/>
      <c r="AU1455" s="107"/>
      <c r="AV1455" s="107"/>
      <c r="AW1455" s="107"/>
      <c r="AX1455" s="107"/>
    </row>
    <row r="1456">
      <c r="A1456" s="107"/>
      <c r="B1456" s="524"/>
      <c r="C1456" s="107"/>
      <c r="D1456" s="107"/>
      <c r="E1456" s="107"/>
      <c r="F1456" s="107"/>
      <c r="G1456" s="107"/>
      <c r="H1456" s="107"/>
      <c r="I1456" s="107"/>
      <c r="J1456" s="107"/>
      <c r="K1456" s="107"/>
      <c r="L1456" s="107"/>
      <c r="M1456" s="107"/>
      <c r="N1456" s="107"/>
      <c r="O1456" s="107"/>
      <c r="P1456" s="107"/>
      <c r="Q1456" s="107"/>
      <c r="R1456" s="107"/>
      <c r="S1456" s="107"/>
      <c r="T1456" s="107"/>
      <c r="U1456" s="107"/>
      <c r="V1456" s="107"/>
      <c r="W1456" s="107"/>
      <c r="X1456" s="107"/>
      <c r="Y1456" s="107"/>
      <c r="Z1456" s="107"/>
      <c r="AA1456" s="107"/>
      <c r="AB1456" s="107"/>
      <c r="AC1456" s="107"/>
      <c r="AD1456" s="107"/>
      <c r="AE1456" s="107"/>
      <c r="AF1456" s="107"/>
      <c r="AG1456" s="107"/>
      <c r="AH1456" s="107"/>
      <c r="AI1456" s="107"/>
      <c r="AJ1456" s="107"/>
      <c r="AK1456" s="107"/>
      <c r="AL1456" s="107"/>
      <c r="AM1456" s="107"/>
      <c r="AN1456" s="107"/>
      <c r="AO1456" s="107"/>
      <c r="AP1456" s="107"/>
      <c r="AQ1456" s="107"/>
      <c r="AR1456" s="107"/>
      <c r="AS1456" s="107"/>
      <c r="AT1456" s="107"/>
      <c r="AU1456" s="107"/>
      <c r="AV1456" s="107"/>
      <c r="AW1456" s="107"/>
      <c r="AX1456" s="107"/>
    </row>
    <row r="1457">
      <c r="A1457" s="107"/>
      <c r="B1457" s="524"/>
      <c r="C1457" s="107"/>
      <c r="D1457" s="107"/>
      <c r="E1457" s="107"/>
      <c r="F1457" s="107"/>
      <c r="G1457" s="107"/>
      <c r="H1457" s="107"/>
      <c r="I1457" s="107"/>
      <c r="J1457" s="107"/>
      <c r="K1457" s="107"/>
      <c r="L1457" s="107"/>
      <c r="M1457" s="107"/>
      <c r="N1457" s="107"/>
      <c r="O1457" s="107"/>
      <c r="P1457" s="107"/>
      <c r="Q1457" s="107"/>
      <c r="R1457" s="107"/>
      <c r="S1457" s="107"/>
      <c r="T1457" s="107"/>
      <c r="U1457" s="107"/>
      <c r="V1457" s="107"/>
      <c r="W1457" s="107"/>
      <c r="X1457" s="107"/>
      <c r="Y1457" s="107"/>
      <c r="Z1457" s="107"/>
      <c r="AA1457" s="107"/>
      <c r="AB1457" s="107"/>
      <c r="AC1457" s="107"/>
      <c r="AD1457" s="107"/>
      <c r="AE1457" s="107"/>
      <c r="AF1457" s="107"/>
      <c r="AG1457" s="107"/>
      <c r="AH1457" s="107"/>
      <c r="AI1457" s="107"/>
      <c r="AJ1457" s="107"/>
      <c r="AK1457" s="107"/>
      <c r="AL1457" s="107"/>
      <c r="AM1457" s="107"/>
      <c r="AN1457" s="107"/>
      <c r="AO1457" s="107"/>
      <c r="AP1457" s="107"/>
      <c r="AQ1457" s="107"/>
      <c r="AR1457" s="107"/>
      <c r="AS1457" s="107"/>
      <c r="AT1457" s="107"/>
      <c r="AU1457" s="107"/>
      <c r="AV1457" s="107"/>
      <c r="AW1457" s="107"/>
      <c r="AX1457" s="107"/>
    </row>
    <row r="1458">
      <c r="A1458" s="107"/>
      <c r="B1458" s="524"/>
      <c r="C1458" s="107"/>
      <c r="D1458" s="107"/>
      <c r="E1458" s="107"/>
      <c r="F1458" s="107"/>
      <c r="G1458" s="107"/>
      <c r="H1458" s="107"/>
      <c r="I1458" s="107"/>
      <c r="J1458" s="107"/>
      <c r="K1458" s="107"/>
      <c r="L1458" s="107"/>
      <c r="M1458" s="107"/>
      <c r="N1458" s="107"/>
      <c r="O1458" s="107"/>
      <c r="P1458" s="107"/>
      <c r="Q1458" s="107"/>
      <c r="R1458" s="107"/>
      <c r="S1458" s="107"/>
      <c r="T1458" s="107"/>
      <c r="U1458" s="107"/>
      <c r="V1458" s="107"/>
      <c r="W1458" s="107"/>
      <c r="X1458" s="107"/>
      <c r="Y1458" s="107"/>
      <c r="Z1458" s="107"/>
      <c r="AA1458" s="107"/>
      <c r="AB1458" s="107"/>
      <c r="AC1458" s="107"/>
      <c r="AD1458" s="107"/>
      <c r="AE1458" s="107"/>
      <c r="AF1458" s="107"/>
      <c r="AG1458" s="107"/>
      <c r="AH1458" s="107"/>
      <c r="AI1458" s="107"/>
      <c r="AJ1458" s="107"/>
      <c r="AK1458" s="107"/>
      <c r="AL1458" s="107"/>
      <c r="AM1458" s="107"/>
      <c r="AN1458" s="107"/>
      <c r="AO1458" s="107"/>
      <c r="AP1458" s="107"/>
      <c r="AQ1458" s="107"/>
      <c r="AR1458" s="107"/>
      <c r="AS1458" s="107"/>
      <c r="AT1458" s="107"/>
      <c r="AU1458" s="107"/>
      <c r="AV1458" s="107"/>
      <c r="AW1458" s="107"/>
      <c r="AX1458" s="107"/>
    </row>
    <row r="1459">
      <c r="A1459" s="107"/>
      <c r="B1459" s="524"/>
      <c r="C1459" s="107"/>
      <c r="D1459" s="107"/>
      <c r="E1459" s="107"/>
      <c r="F1459" s="107"/>
      <c r="G1459" s="107"/>
      <c r="H1459" s="107"/>
      <c r="I1459" s="107"/>
      <c r="J1459" s="107"/>
      <c r="K1459" s="107"/>
      <c r="L1459" s="107"/>
      <c r="M1459" s="107"/>
      <c r="N1459" s="107"/>
      <c r="O1459" s="107"/>
      <c r="P1459" s="107"/>
      <c r="Q1459" s="107"/>
      <c r="R1459" s="107"/>
      <c r="S1459" s="107"/>
      <c r="T1459" s="107"/>
      <c r="U1459" s="107"/>
      <c r="V1459" s="107"/>
      <c r="W1459" s="107"/>
      <c r="X1459" s="107"/>
      <c r="Y1459" s="107"/>
      <c r="Z1459" s="107"/>
      <c r="AA1459" s="107"/>
      <c r="AB1459" s="107"/>
      <c r="AC1459" s="107"/>
      <c r="AD1459" s="107"/>
      <c r="AE1459" s="107"/>
      <c r="AF1459" s="107"/>
      <c r="AG1459" s="107"/>
      <c r="AH1459" s="107"/>
      <c r="AI1459" s="107"/>
      <c r="AJ1459" s="107"/>
      <c r="AK1459" s="107"/>
      <c r="AL1459" s="107"/>
      <c r="AM1459" s="107"/>
      <c r="AN1459" s="107"/>
      <c r="AO1459" s="107"/>
      <c r="AP1459" s="107"/>
      <c r="AQ1459" s="107"/>
      <c r="AR1459" s="107"/>
      <c r="AS1459" s="107"/>
      <c r="AT1459" s="107"/>
      <c r="AU1459" s="107"/>
      <c r="AV1459" s="107"/>
      <c r="AW1459" s="107"/>
      <c r="AX1459" s="107"/>
    </row>
    <row r="1460">
      <c r="A1460" s="107"/>
      <c r="B1460" s="524"/>
      <c r="C1460" s="107"/>
      <c r="D1460" s="107"/>
      <c r="E1460" s="107"/>
      <c r="F1460" s="107"/>
      <c r="G1460" s="107"/>
      <c r="H1460" s="107"/>
      <c r="I1460" s="107"/>
      <c r="J1460" s="107"/>
      <c r="K1460" s="107"/>
      <c r="L1460" s="107"/>
      <c r="M1460" s="107"/>
      <c r="N1460" s="107"/>
      <c r="O1460" s="107"/>
      <c r="P1460" s="107"/>
      <c r="Q1460" s="107"/>
      <c r="R1460" s="107"/>
      <c r="S1460" s="107"/>
      <c r="T1460" s="107"/>
      <c r="U1460" s="107"/>
      <c r="V1460" s="107"/>
      <c r="W1460" s="107"/>
      <c r="X1460" s="107"/>
      <c r="Y1460" s="107"/>
      <c r="Z1460" s="107"/>
      <c r="AA1460" s="107"/>
      <c r="AB1460" s="107"/>
      <c r="AC1460" s="107"/>
      <c r="AD1460" s="107"/>
      <c r="AE1460" s="107"/>
      <c r="AF1460" s="107"/>
      <c r="AG1460" s="107"/>
      <c r="AH1460" s="107"/>
      <c r="AI1460" s="107"/>
      <c r="AJ1460" s="107"/>
      <c r="AK1460" s="107"/>
      <c r="AL1460" s="107"/>
      <c r="AM1460" s="107"/>
      <c r="AN1460" s="107"/>
      <c r="AO1460" s="107"/>
      <c r="AP1460" s="107"/>
      <c r="AQ1460" s="107"/>
      <c r="AR1460" s="107"/>
      <c r="AS1460" s="107"/>
      <c r="AT1460" s="107"/>
      <c r="AU1460" s="107"/>
      <c r="AV1460" s="107"/>
      <c r="AW1460" s="107"/>
      <c r="AX1460" s="107"/>
    </row>
    <row r="1461">
      <c r="A1461" s="107"/>
      <c r="B1461" s="524"/>
      <c r="C1461" s="107"/>
      <c r="D1461" s="107"/>
      <c r="E1461" s="107"/>
      <c r="F1461" s="107"/>
      <c r="G1461" s="107"/>
      <c r="H1461" s="107"/>
      <c r="I1461" s="107"/>
      <c r="J1461" s="107"/>
      <c r="K1461" s="107"/>
      <c r="L1461" s="107"/>
      <c r="M1461" s="107"/>
      <c r="N1461" s="107"/>
      <c r="O1461" s="107"/>
      <c r="P1461" s="107"/>
      <c r="Q1461" s="107"/>
      <c r="R1461" s="107"/>
      <c r="S1461" s="107"/>
      <c r="T1461" s="107"/>
      <c r="U1461" s="107"/>
      <c r="V1461" s="107"/>
      <c r="W1461" s="107"/>
      <c r="X1461" s="107"/>
      <c r="Y1461" s="107"/>
      <c r="Z1461" s="107"/>
      <c r="AA1461" s="107"/>
      <c r="AB1461" s="107"/>
      <c r="AC1461" s="107"/>
      <c r="AD1461" s="107"/>
      <c r="AE1461" s="107"/>
      <c r="AF1461" s="107"/>
      <c r="AG1461" s="107"/>
      <c r="AH1461" s="107"/>
      <c r="AI1461" s="107"/>
      <c r="AJ1461" s="107"/>
      <c r="AK1461" s="107"/>
      <c r="AL1461" s="107"/>
      <c r="AM1461" s="107"/>
      <c r="AN1461" s="107"/>
      <c r="AO1461" s="107"/>
      <c r="AP1461" s="107"/>
      <c r="AQ1461" s="107"/>
      <c r="AR1461" s="107"/>
      <c r="AS1461" s="107"/>
      <c r="AT1461" s="107"/>
      <c r="AU1461" s="107"/>
      <c r="AV1461" s="107"/>
      <c r="AW1461" s="107"/>
      <c r="AX1461" s="107"/>
    </row>
    <row r="1462">
      <c r="A1462" s="107"/>
      <c r="B1462" s="524"/>
      <c r="C1462" s="107"/>
      <c r="D1462" s="107"/>
      <c r="E1462" s="107"/>
      <c r="F1462" s="107"/>
      <c r="G1462" s="107"/>
      <c r="H1462" s="107"/>
      <c r="I1462" s="107"/>
      <c r="J1462" s="107"/>
      <c r="K1462" s="107"/>
      <c r="L1462" s="107"/>
      <c r="M1462" s="107"/>
      <c r="N1462" s="107"/>
      <c r="O1462" s="107"/>
      <c r="P1462" s="107"/>
      <c r="Q1462" s="107"/>
      <c r="R1462" s="107"/>
      <c r="S1462" s="107"/>
      <c r="T1462" s="107"/>
      <c r="U1462" s="107"/>
      <c r="V1462" s="107"/>
      <c r="W1462" s="107"/>
      <c r="X1462" s="107"/>
      <c r="Y1462" s="107"/>
      <c r="Z1462" s="107"/>
      <c r="AA1462" s="107"/>
      <c r="AB1462" s="107"/>
      <c r="AC1462" s="107"/>
      <c r="AD1462" s="107"/>
      <c r="AE1462" s="107"/>
      <c r="AF1462" s="107"/>
      <c r="AG1462" s="107"/>
      <c r="AH1462" s="107"/>
      <c r="AI1462" s="107"/>
      <c r="AJ1462" s="107"/>
      <c r="AK1462" s="107"/>
      <c r="AL1462" s="107"/>
      <c r="AM1462" s="107"/>
      <c r="AN1462" s="107"/>
      <c r="AO1462" s="107"/>
      <c r="AP1462" s="107"/>
      <c r="AQ1462" s="107"/>
      <c r="AR1462" s="107"/>
      <c r="AS1462" s="107"/>
      <c r="AT1462" s="107"/>
      <c r="AU1462" s="107"/>
      <c r="AV1462" s="107"/>
      <c r="AW1462" s="107"/>
      <c r="AX1462" s="107"/>
    </row>
    <row r="1463">
      <c r="A1463" s="107"/>
      <c r="B1463" s="524"/>
      <c r="C1463" s="107"/>
      <c r="D1463" s="107"/>
      <c r="E1463" s="107"/>
      <c r="F1463" s="107"/>
      <c r="G1463" s="107"/>
      <c r="H1463" s="107"/>
      <c r="I1463" s="107"/>
      <c r="J1463" s="107"/>
      <c r="K1463" s="107"/>
      <c r="L1463" s="107"/>
      <c r="M1463" s="107"/>
      <c r="N1463" s="107"/>
      <c r="O1463" s="107"/>
      <c r="P1463" s="107"/>
      <c r="Q1463" s="107"/>
      <c r="R1463" s="107"/>
      <c r="S1463" s="107"/>
      <c r="T1463" s="107"/>
      <c r="U1463" s="107"/>
      <c r="V1463" s="107"/>
      <c r="W1463" s="107"/>
      <c r="X1463" s="107"/>
      <c r="Y1463" s="107"/>
      <c r="Z1463" s="107"/>
      <c r="AA1463" s="107"/>
      <c r="AB1463" s="107"/>
      <c r="AC1463" s="107"/>
      <c r="AD1463" s="107"/>
      <c r="AE1463" s="107"/>
      <c r="AF1463" s="107"/>
      <c r="AG1463" s="107"/>
      <c r="AH1463" s="107"/>
      <c r="AI1463" s="107"/>
      <c r="AJ1463" s="107"/>
      <c r="AK1463" s="107"/>
      <c r="AL1463" s="107"/>
      <c r="AM1463" s="107"/>
      <c r="AN1463" s="107"/>
      <c r="AO1463" s="107"/>
      <c r="AP1463" s="107"/>
      <c r="AQ1463" s="107"/>
      <c r="AR1463" s="107"/>
      <c r="AS1463" s="107"/>
      <c r="AT1463" s="107"/>
      <c r="AU1463" s="107"/>
      <c r="AV1463" s="107"/>
      <c r="AW1463" s="107"/>
      <c r="AX1463" s="107"/>
    </row>
    <row r="1464">
      <c r="A1464" s="107"/>
      <c r="B1464" s="524"/>
      <c r="C1464" s="107"/>
      <c r="D1464" s="107"/>
      <c r="E1464" s="107"/>
      <c r="F1464" s="107"/>
      <c r="G1464" s="107"/>
      <c r="H1464" s="107"/>
      <c r="I1464" s="107"/>
      <c r="J1464" s="107"/>
      <c r="K1464" s="107"/>
      <c r="L1464" s="107"/>
      <c r="M1464" s="107"/>
      <c r="N1464" s="107"/>
      <c r="O1464" s="107"/>
      <c r="P1464" s="107"/>
      <c r="Q1464" s="107"/>
      <c r="R1464" s="107"/>
      <c r="S1464" s="107"/>
      <c r="T1464" s="107"/>
      <c r="U1464" s="107"/>
      <c r="V1464" s="107"/>
      <c r="W1464" s="107"/>
      <c r="X1464" s="107"/>
      <c r="Y1464" s="107"/>
      <c r="Z1464" s="107"/>
      <c r="AA1464" s="107"/>
      <c r="AB1464" s="107"/>
      <c r="AC1464" s="107"/>
      <c r="AD1464" s="107"/>
      <c r="AE1464" s="107"/>
      <c r="AF1464" s="107"/>
      <c r="AG1464" s="107"/>
      <c r="AH1464" s="107"/>
      <c r="AI1464" s="107"/>
      <c r="AJ1464" s="107"/>
      <c r="AK1464" s="107"/>
      <c r="AL1464" s="107"/>
      <c r="AM1464" s="107"/>
      <c r="AN1464" s="107"/>
      <c r="AO1464" s="107"/>
      <c r="AP1464" s="107"/>
      <c r="AQ1464" s="107"/>
      <c r="AR1464" s="107"/>
      <c r="AS1464" s="107"/>
      <c r="AT1464" s="107"/>
      <c r="AU1464" s="107"/>
      <c r="AV1464" s="107"/>
      <c r="AW1464" s="107"/>
      <c r="AX1464" s="107"/>
    </row>
    <row r="1465">
      <c r="A1465" s="107"/>
      <c r="B1465" s="524"/>
      <c r="C1465" s="107"/>
      <c r="D1465" s="107"/>
      <c r="E1465" s="107"/>
      <c r="F1465" s="107"/>
      <c r="G1465" s="107"/>
      <c r="H1465" s="107"/>
      <c r="I1465" s="107"/>
      <c r="J1465" s="107"/>
      <c r="K1465" s="107"/>
      <c r="L1465" s="107"/>
      <c r="M1465" s="107"/>
      <c r="N1465" s="107"/>
      <c r="O1465" s="107"/>
      <c r="P1465" s="107"/>
      <c r="Q1465" s="107"/>
      <c r="R1465" s="107"/>
      <c r="S1465" s="107"/>
      <c r="T1465" s="107"/>
      <c r="U1465" s="107"/>
      <c r="V1465" s="107"/>
      <c r="W1465" s="107"/>
      <c r="X1465" s="107"/>
      <c r="Y1465" s="107"/>
      <c r="Z1465" s="107"/>
      <c r="AA1465" s="107"/>
      <c r="AB1465" s="107"/>
      <c r="AC1465" s="107"/>
      <c r="AD1465" s="107"/>
      <c r="AE1465" s="107"/>
      <c r="AF1465" s="107"/>
      <c r="AG1465" s="107"/>
      <c r="AH1465" s="107"/>
      <c r="AI1465" s="107"/>
      <c r="AJ1465" s="107"/>
      <c r="AK1465" s="107"/>
      <c r="AL1465" s="107"/>
      <c r="AM1465" s="107"/>
      <c r="AN1465" s="107"/>
      <c r="AO1465" s="107"/>
      <c r="AP1465" s="107"/>
      <c r="AQ1465" s="107"/>
      <c r="AR1465" s="107"/>
      <c r="AS1465" s="107"/>
      <c r="AT1465" s="107"/>
      <c r="AU1465" s="107"/>
      <c r="AV1465" s="107"/>
      <c r="AW1465" s="107"/>
      <c r="AX1465" s="107"/>
    </row>
    <row r="1466">
      <c r="A1466" s="107"/>
      <c r="B1466" s="524"/>
      <c r="C1466" s="107"/>
      <c r="D1466" s="107"/>
      <c r="E1466" s="107"/>
      <c r="F1466" s="107"/>
      <c r="G1466" s="107"/>
      <c r="H1466" s="107"/>
      <c r="I1466" s="107"/>
      <c r="J1466" s="107"/>
      <c r="K1466" s="107"/>
      <c r="L1466" s="107"/>
      <c r="M1466" s="107"/>
      <c r="N1466" s="107"/>
      <c r="O1466" s="107"/>
      <c r="P1466" s="107"/>
      <c r="Q1466" s="107"/>
      <c r="R1466" s="107"/>
      <c r="S1466" s="107"/>
      <c r="T1466" s="107"/>
      <c r="U1466" s="107"/>
      <c r="V1466" s="107"/>
      <c r="W1466" s="107"/>
      <c r="X1466" s="107"/>
      <c r="Y1466" s="107"/>
      <c r="Z1466" s="107"/>
      <c r="AA1466" s="107"/>
      <c r="AB1466" s="107"/>
      <c r="AC1466" s="107"/>
      <c r="AD1466" s="107"/>
      <c r="AE1466" s="107"/>
      <c r="AF1466" s="107"/>
      <c r="AG1466" s="107"/>
      <c r="AH1466" s="107"/>
      <c r="AI1466" s="107"/>
      <c r="AJ1466" s="107"/>
      <c r="AK1466" s="107"/>
      <c r="AL1466" s="107"/>
      <c r="AM1466" s="107"/>
      <c r="AN1466" s="107"/>
      <c r="AO1466" s="107"/>
      <c r="AP1466" s="107"/>
      <c r="AQ1466" s="107"/>
      <c r="AR1466" s="107"/>
      <c r="AS1466" s="107"/>
      <c r="AT1466" s="107"/>
      <c r="AU1466" s="107"/>
      <c r="AV1466" s="107"/>
      <c r="AW1466" s="107"/>
      <c r="AX1466" s="107"/>
    </row>
    <row r="1467">
      <c r="A1467" s="107"/>
      <c r="B1467" s="524"/>
      <c r="C1467" s="107"/>
      <c r="D1467" s="107"/>
      <c r="E1467" s="107"/>
      <c r="F1467" s="107"/>
      <c r="G1467" s="107"/>
      <c r="H1467" s="107"/>
      <c r="I1467" s="107"/>
      <c r="J1467" s="107"/>
      <c r="K1467" s="107"/>
      <c r="L1467" s="107"/>
      <c r="M1467" s="107"/>
      <c r="N1467" s="107"/>
      <c r="O1467" s="107"/>
      <c r="P1467" s="107"/>
      <c r="Q1467" s="107"/>
      <c r="R1467" s="107"/>
      <c r="S1467" s="107"/>
      <c r="T1467" s="107"/>
      <c r="U1467" s="107"/>
      <c r="V1467" s="107"/>
      <c r="W1467" s="107"/>
      <c r="X1467" s="107"/>
      <c r="Y1467" s="107"/>
      <c r="Z1467" s="107"/>
      <c r="AA1467" s="107"/>
      <c r="AB1467" s="107"/>
      <c r="AC1467" s="107"/>
      <c r="AD1467" s="107"/>
      <c r="AE1467" s="107"/>
      <c r="AF1467" s="107"/>
      <c r="AG1467" s="107"/>
      <c r="AH1467" s="107"/>
      <c r="AI1467" s="107"/>
      <c r="AJ1467" s="107"/>
      <c r="AK1467" s="107"/>
      <c r="AL1467" s="107"/>
      <c r="AM1467" s="107"/>
      <c r="AN1467" s="107"/>
      <c r="AO1467" s="107"/>
      <c r="AP1467" s="107"/>
      <c r="AQ1467" s="107"/>
      <c r="AR1467" s="107"/>
      <c r="AS1467" s="107"/>
      <c r="AT1467" s="107"/>
      <c r="AU1467" s="107"/>
      <c r="AV1467" s="107"/>
      <c r="AW1467" s="107"/>
      <c r="AX1467" s="107"/>
    </row>
    <row r="1468">
      <c r="A1468" s="107"/>
      <c r="B1468" s="524"/>
      <c r="C1468" s="107"/>
      <c r="D1468" s="107"/>
      <c r="E1468" s="107"/>
      <c r="F1468" s="107"/>
      <c r="G1468" s="107"/>
      <c r="H1468" s="107"/>
      <c r="I1468" s="107"/>
      <c r="J1468" s="107"/>
      <c r="K1468" s="107"/>
      <c r="L1468" s="107"/>
      <c r="M1468" s="107"/>
      <c r="N1468" s="107"/>
      <c r="O1468" s="107"/>
      <c r="P1468" s="107"/>
      <c r="Q1468" s="107"/>
      <c r="R1468" s="107"/>
      <c r="S1468" s="107"/>
      <c r="T1468" s="107"/>
      <c r="U1468" s="107"/>
      <c r="V1468" s="107"/>
      <c r="W1468" s="107"/>
      <c r="X1468" s="107"/>
      <c r="Y1468" s="107"/>
      <c r="Z1468" s="107"/>
      <c r="AA1468" s="107"/>
      <c r="AB1468" s="107"/>
      <c r="AC1468" s="107"/>
      <c r="AD1468" s="107"/>
      <c r="AE1468" s="107"/>
      <c r="AF1468" s="107"/>
      <c r="AG1468" s="107"/>
      <c r="AH1468" s="107"/>
      <c r="AI1468" s="107"/>
      <c r="AJ1468" s="107"/>
      <c r="AK1468" s="107"/>
      <c r="AL1468" s="107"/>
      <c r="AM1468" s="107"/>
      <c r="AN1468" s="107"/>
      <c r="AO1468" s="107"/>
      <c r="AP1468" s="107"/>
      <c r="AQ1468" s="107"/>
      <c r="AR1468" s="107"/>
      <c r="AS1468" s="107"/>
      <c r="AT1468" s="107"/>
      <c r="AU1468" s="107"/>
      <c r="AV1468" s="107"/>
      <c r="AW1468" s="107"/>
      <c r="AX1468" s="107"/>
    </row>
    <row r="1469">
      <c r="A1469" s="107"/>
      <c r="B1469" s="524"/>
      <c r="C1469" s="107"/>
      <c r="D1469" s="107"/>
      <c r="E1469" s="107"/>
      <c r="F1469" s="107"/>
      <c r="G1469" s="107"/>
      <c r="H1469" s="107"/>
      <c r="I1469" s="107"/>
      <c r="J1469" s="107"/>
      <c r="K1469" s="107"/>
      <c r="L1469" s="107"/>
      <c r="M1469" s="107"/>
      <c r="N1469" s="107"/>
      <c r="O1469" s="107"/>
      <c r="P1469" s="107"/>
      <c r="Q1469" s="107"/>
      <c r="R1469" s="107"/>
      <c r="S1469" s="107"/>
      <c r="T1469" s="107"/>
      <c r="U1469" s="107"/>
      <c r="V1469" s="107"/>
      <c r="W1469" s="107"/>
      <c r="X1469" s="107"/>
      <c r="Y1469" s="107"/>
      <c r="Z1469" s="107"/>
      <c r="AA1469" s="107"/>
      <c r="AB1469" s="107"/>
      <c r="AC1469" s="107"/>
      <c r="AD1469" s="107"/>
      <c r="AE1469" s="107"/>
      <c r="AF1469" s="107"/>
      <c r="AG1469" s="107"/>
      <c r="AH1469" s="107"/>
      <c r="AI1469" s="107"/>
      <c r="AJ1469" s="107"/>
      <c r="AK1469" s="107"/>
      <c r="AL1469" s="107"/>
      <c r="AM1469" s="107"/>
      <c r="AN1469" s="107"/>
      <c r="AO1469" s="107"/>
      <c r="AP1469" s="107"/>
      <c r="AQ1469" s="107"/>
      <c r="AR1469" s="107"/>
      <c r="AS1469" s="107"/>
      <c r="AT1469" s="107"/>
      <c r="AU1469" s="107"/>
      <c r="AV1469" s="107"/>
      <c r="AW1469" s="107"/>
      <c r="AX1469" s="107"/>
    </row>
    <row r="1470">
      <c r="A1470" s="107"/>
      <c r="B1470" s="524"/>
      <c r="C1470" s="107"/>
      <c r="D1470" s="107"/>
      <c r="E1470" s="107"/>
      <c r="F1470" s="107"/>
      <c r="G1470" s="107"/>
      <c r="H1470" s="107"/>
      <c r="I1470" s="107"/>
      <c r="J1470" s="107"/>
      <c r="K1470" s="107"/>
      <c r="L1470" s="107"/>
      <c r="M1470" s="107"/>
      <c r="N1470" s="107"/>
      <c r="O1470" s="107"/>
      <c r="P1470" s="107"/>
      <c r="Q1470" s="107"/>
      <c r="R1470" s="107"/>
      <c r="S1470" s="107"/>
      <c r="T1470" s="107"/>
      <c r="U1470" s="107"/>
      <c r="V1470" s="107"/>
      <c r="W1470" s="107"/>
      <c r="X1470" s="107"/>
      <c r="Y1470" s="107"/>
      <c r="Z1470" s="107"/>
      <c r="AA1470" s="107"/>
      <c r="AB1470" s="107"/>
      <c r="AC1470" s="107"/>
      <c r="AD1470" s="107"/>
      <c r="AE1470" s="107"/>
      <c r="AF1470" s="107"/>
      <c r="AG1470" s="107"/>
      <c r="AH1470" s="107"/>
      <c r="AI1470" s="107"/>
      <c r="AJ1470" s="107"/>
      <c r="AK1470" s="107"/>
      <c r="AL1470" s="107"/>
      <c r="AM1470" s="107"/>
      <c r="AN1470" s="107"/>
      <c r="AO1470" s="107"/>
      <c r="AP1470" s="107"/>
      <c r="AQ1470" s="107"/>
      <c r="AR1470" s="107"/>
      <c r="AS1470" s="107"/>
      <c r="AT1470" s="107"/>
      <c r="AU1470" s="107"/>
      <c r="AV1470" s="107"/>
      <c r="AW1470" s="107"/>
      <c r="AX1470" s="107"/>
    </row>
    <row r="1471">
      <c r="A1471" s="107"/>
      <c r="B1471" s="524"/>
      <c r="C1471" s="107"/>
      <c r="D1471" s="107"/>
      <c r="E1471" s="107"/>
      <c r="F1471" s="107"/>
      <c r="G1471" s="107"/>
      <c r="H1471" s="107"/>
      <c r="I1471" s="107"/>
      <c r="J1471" s="107"/>
      <c r="K1471" s="107"/>
      <c r="L1471" s="107"/>
      <c r="M1471" s="107"/>
      <c r="N1471" s="107"/>
      <c r="O1471" s="107"/>
      <c r="P1471" s="107"/>
      <c r="Q1471" s="107"/>
      <c r="R1471" s="107"/>
      <c r="S1471" s="107"/>
      <c r="T1471" s="107"/>
      <c r="U1471" s="107"/>
      <c r="V1471" s="107"/>
      <c r="W1471" s="107"/>
      <c r="X1471" s="107"/>
      <c r="Y1471" s="107"/>
      <c r="Z1471" s="107"/>
      <c r="AA1471" s="107"/>
      <c r="AB1471" s="107"/>
      <c r="AC1471" s="107"/>
      <c r="AD1471" s="107"/>
      <c r="AE1471" s="107"/>
      <c r="AF1471" s="107"/>
      <c r="AG1471" s="107"/>
      <c r="AH1471" s="107"/>
      <c r="AI1471" s="107"/>
      <c r="AJ1471" s="107"/>
      <c r="AK1471" s="107"/>
      <c r="AL1471" s="107"/>
      <c r="AM1471" s="107"/>
      <c r="AN1471" s="107"/>
      <c r="AO1471" s="107"/>
      <c r="AP1471" s="107"/>
      <c r="AQ1471" s="107"/>
      <c r="AR1471" s="107"/>
      <c r="AS1471" s="107"/>
      <c r="AT1471" s="107"/>
      <c r="AU1471" s="107"/>
      <c r="AV1471" s="107"/>
      <c r="AW1471" s="107"/>
      <c r="AX1471" s="107"/>
    </row>
    <row r="1472">
      <c r="A1472" s="107"/>
      <c r="B1472" s="524"/>
      <c r="C1472" s="107"/>
      <c r="D1472" s="107"/>
      <c r="E1472" s="107"/>
      <c r="F1472" s="107"/>
      <c r="G1472" s="107"/>
      <c r="H1472" s="107"/>
      <c r="I1472" s="107"/>
      <c r="J1472" s="107"/>
      <c r="K1472" s="107"/>
      <c r="L1472" s="107"/>
      <c r="M1472" s="107"/>
      <c r="N1472" s="107"/>
      <c r="O1472" s="107"/>
      <c r="P1472" s="107"/>
      <c r="Q1472" s="107"/>
      <c r="R1472" s="107"/>
      <c r="S1472" s="107"/>
      <c r="T1472" s="107"/>
      <c r="U1472" s="107"/>
      <c r="V1472" s="107"/>
      <c r="W1472" s="107"/>
      <c r="X1472" s="107"/>
      <c r="Y1472" s="107"/>
      <c r="Z1472" s="107"/>
      <c r="AA1472" s="107"/>
      <c r="AB1472" s="107"/>
      <c r="AC1472" s="107"/>
      <c r="AD1472" s="107"/>
      <c r="AE1472" s="107"/>
      <c r="AF1472" s="107"/>
      <c r="AG1472" s="107"/>
      <c r="AH1472" s="107"/>
      <c r="AI1472" s="107"/>
      <c r="AJ1472" s="107"/>
      <c r="AK1472" s="107"/>
      <c r="AL1472" s="107"/>
      <c r="AM1472" s="107"/>
      <c r="AN1472" s="107"/>
      <c r="AO1472" s="107"/>
      <c r="AP1472" s="107"/>
      <c r="AQ1472" s="107"/>
      <c r="AR1472" s="107"/>
      <c r="AS1472" s="107"/>
      <c r="AT1472" s="107"/>
      <c r="AU1472" s="107"/>
      <c r="AV1472" s="107"/>
      <c r="AW1472" s="107"/>
      <c r="AX1472" s="107"/>
    </row>
    <row r="1473">
      <c r="A1473" s="107"/>
      <c r="B1473" s="524"/>
      <c r="C1473" s="107"/>
      <c r="D1473" s="107"/>
      <c r="E1473" s="107"/>
      <c r="F1473" s="107"/>
      <c r="G1473" s="107"/>
      <c r="H1473" s="107"/>
      <c r="I1473" s="107"/>
      <c r="J1473" s="107"/>
      <c r="K1473" s="107"/>
      <c r="L1473" s="107"/>
      <c r="M1473" s="107"/>
      <c r="N1473" s="107"/>
      <c r="O1473" s="107"/>
      <c r="P1473" s="107"/>
      <c r="Q1473" s="107"/>
      <c r="R1473" s="107"/>
      <c r="S1473" s="107"/>
      <c r="T1473" s="107"/>
      <c r="U1473" s="107"/>
      <c r="V1473" s="107"/>
      <c r="W1473" s="107"/>
      <c r="X1473" s="107"/>
      <c r="Y1473" s="107"/>
      <c r="Z1473" s="107"/>
      <c r="AA1473" s="107"/>
      <c r="AB1473" s="107"/>
      <c r="AC1473" s="107"/>
      <c r="AD1473" s="107"/>
      <c r="AE1473" s="107"/>
      <c r="AF1473" s="107"/>
      <c r="AG1473" s="107"/>
      <c r="AH1473" s="107"/>
      <c r="AI1473" s="107"/>
      <c r="AJ1473" s="107"/>
      <c r="AK1473" s="107"/>
      <c r="AL1473" s="107"/>
      <c r="AM1473" s="107"/>
      <c r="AN1473" s="107"/>
      <c r="AO1473" s="107"/>
      <c r="AP1473" s="107"/>
      <c r="AQ1473" s="107"/>
      <c r="AR1473" s="107"/>
      <c r="AS1473" s="107"/>
      <c r="AT1473" s="107"/>
      <c r="AU1473" s="107"/>
      <c r="AV1473" s="107"/>
      <c r="AW1473" s="107"/>
      <c r="AX1473" s="107"/>
    </row>
    <row r="1474">
      <c r="A1474" s="107"/>
      <c r="B1474" s="524"/>
      <c r="C1474" s="107"/>
      <c r="D1474" s="107"/>
      <c r="E1474" s="107"/>
      <c r="F1474" s="107"/>
      <c r="G1474" s="107"/>
      <c r="H1474" s="107"/>
      <c r="I1474" s="107"/>
      <c r="J1474" s="107"/>
      <c r="K1474" s="107"/>
      <c r="L1474" s="107"/>
      <c r="M1474" s="107"/>
      <c r="N1474" s="107"/>
      <c r="O1474" s="107"/>
      <c r="P1474" s="107"/>
      <c r="Q1474" s="107"/>
      <c r="R1474" s="107"/>
      <c r="S1474" s="107"/>
      <c r="T1474" s="107"/>
      <c r="U1474" s="107"/>
      <c r="V1474" s="107"/>
      <c r="W1474" s="107"/>
      <c r="X1474" s="107"/>
      <c r="Y1474" s="107"/>
      <c r="Z1474" s="107"/>
      <c r="AA1474" s="107"/>
      <c r="AB1474" s="107"/>
      <c r="AC1474" s="107"/>
      <c r="AD1474" s="107"/>
      <c r="AE1474" s="107"/>
      <c r="AF1474" s="107"/>
      <c r="AG1474" s="107"/>
      <c r="AH1474" s="107"/>
      <c r="AI1474" s="107"/>
      <c r="AJ1474" s="107"/>
      <c r="AK1474" s="107"/>
      <c r="AL1474" s="107"/>
      <c r="AM1474" s="107"/>
      <c r="AN1474" s="107"/>
      <c r="AO1474" s="107"/>
      <c r="AP1474" s="107"/>
      <c r="AQ1474" s="107"/>
      <c r="AR1474" s="107"/>
      <c r="AS1474" s="107"/>
      <c r="AT1474" s="107"/>
      <c r="AU1474" s="107"/>
      <c r="AV1474" s="107"/>
      <c r="AW1474" s="107"/>
      <c r="AX1474" s="107"/>
    </row>
    <row r="1475">
      <c r="A1475" s="107"/>
      <c r="B1475" s="524"/>
      <c r="C1475" s="107"/>
      <c r="D1475" s="107"/>
      <c r="E1475" s="107"/>
      <c r="F1475" s="107"/>
      <c r="G1475" s="107"/>
      <c r="H1475" s="107"/>
      <c r="I1475" s="107"/>
      <c r="J1475" s="107"/>
      <c r="K1475" s="107"/>
      <c r="L1475" s="107"/>
      <c r="M1475" s="107"/>
      <c r="N1475" s="107"/>
      <c r="O1475" s="107"/>
      <c r="P1475" s="107"/>
      <c r="Q1475" s="107"/>
      <c r="R1475" s="107"/>
      <c r="S1475" s="107"/>
      <c r="T1475" s="107"/>
      <c r="U1475" s="107"/>
      <c r="V1475" s="107"/>
      <c r="W1475" s="107"/>
      <c r="X1475" s="107"/>
      <c r="Y1475" s="107"/>
      <c r="Z1475" s="107"/>
      <c r="AA1475" s="107"/>
      <c r="AB1475" s="107"/>
      <c r="AC1475" s="107"/>
      <c r="AD1475" s="107"/>
      <c r="AE1475" s="107"/>
      <c r="AF1475" s="107"/>
      <c r="AG1475" s="107"/>
      <c r="AH1475" s="107"/>
      <c r="AI1475" s="107"/>
      <c r="AJ1475" s="107"/>
      <c r="AK1475" s="107"/>
      <c r="AL1475" s="107"/>
      <c r="AM1475" s="107"/>
      <c r="AN1475" s="107"/>
      <c r="AO1475" s="107"/>
      <c r="AP1475" s="107"/>
      <c r="AQ1475" s="107"/>
      <c r="AR1475" s="107"/>
      <c r="AS1475" s="107"/>
      <c r="AT1475" s="107"/>
      <c r="AU1475" s="107"/>
      <c r="AV1475" s="107"/>
      <c r="AW1475" s="107"/>
      <c r="AX1475" s="107"/>
    </row>
    <row r="1476">
      <c r="A1476" s="107"/>
      <c r="B1476" s="524"/>
      <c r="C1476" s="107"/>
      <c r="D1476" s="107"/>
      <c r="E1476" s="107"/>
      <c r="F1476" s="107"/>
      <c r="G1476" s="107"/>
      <c r="H1476" s="107"/>
      <c r="I1476" s="107"/>
      <c r="J1476" s="107"/>
      <c r="K1476" s="107"/>
      <c r="L1476" s="107"/>
      <c r="M1476" s="107"/>
      <c r="N1476" s="107"/>
      <c r="O1476" s="107"/>
      <c r="P1476" s="107"/>
      <c r="Q1476" s="107"/>
      <c r="R1476" s="107"/>
      <c r="S1476" s="107"/>
      <c r="T1476" s="107"/>
      <c r="U1476" s="107"/>
      <c r="V1476" s="107"/>
      <c r="W1476" s="107"/>
      <c r="X1476" s="107"/>
      <c r="Y1476" s="107"/>
      <c r="Z1476" s="107"/>
      <c r="AA1476" s="107"/>
      <c r="AB1476" s="107"/>
      <c r="AC1476" s="107"/>
      <c r="AD1476" s="107"/>
      <c r="AE1476" s="107"/>
      <c r="AF1476" s="107"/>
      <c r="AG1476" s="107"/>
      <c r="AH1476" s="107"/>
      <c r="AI1476" s="107"/>
      <c r="AJ1476" s="107"/>
      <c r="AK1476" s="107"/>
      <c r="AL1476" s="107"/>
      <c r="AM1476" s="107"/>
      <c r="AN1476" s="107"/>
      <c r="AO1476" s="107"/>
      <c r="AP1476" s="107"/>
      <c r="AQ1476" s="107"/>
      <c r="AR1476" s="107"/>
      <c r="AS1476" s="107"/>
      <c r="AT1476" s="107"/>
      <c r="AU1476" s="107"/>
      <c r="AV1476" s="107"/>
      <c r="AW1476" s="107"/>
      <c r="AX1476" s="107"/>
    </row>
    <row r="1477">
      <c r="A1477" s="107"/>
      <c r="B1477" s="524"/>
      <c r="C1477" s="107"/>
      <c r="D1477" s="107"/>
      <c r="E1477" s="107"/>
      <c r="F1477" s="107"/>
      <c r="G1477" s="107"/>
      <c r="H1477" s="107"/>
      <c r="I1477" s="107"/>
      <c r="J1477" s="107"/>
      <c r="K1477" s="107"/>
      <c r="L1477" s="107"/>
      <c r="M1477" s="107"/>
      <c r="N1477" s="107"/>
      <c r="O1477" s="107"/>
      <c r="P1477" s="107"/>
      <c r="Q1477" s="107"/>
      <c r="R1477" s="107"/>
      <c r="S1477" s="107"/>
      <c r="T1477" s="107"/>
      <c r="U1477" s="107"/>
      <c r="V1477" s="107"/>
      <c r="W1477" s="107"/>
      <c r="X1477" s="107"/>
      <c r="Y1477" s="107"/>
      <c r="Z1477" s="107"/>
      <c r="AA1477" s="107"/>
      <c r="AB1477" s="107"/>
      <c r="AC1477" s="107"/>
      <c r="AD1477" s="107"/>
      <c r="AE1477" s="107"/>
      <c r="AF1477" s="107"/>
      <c r="AG1477" s="107"/>
      <c r="AH1477" s="107"/>
      <c r="AI1477" s="107"/>
      <c r="AJ1477" s="107"/>
      <c r="AK1477" s="107"/>
      <c r="AL1477" s="107"/>
      <c r="AM1477" s="107"/>
      <c r="AN1477" s="107"/>
      <c r="AO1477" s="107"/>
      <c r="AP1477" s="107"/>
      <c r="AQ1477" s="107"/>
      <c r="AR1477" s="107"/>
      <c r="AS1477" s="107"/>
      <c r="AT1477" s="107"/>
      <c r="AU1477" s="107"/>
      <c r="AV1477" s="107"/>
      <c r="AW1477" s="107"/>
      <c r="AX1477" s="107"/>
    </row>
    <row r="1478">
      <c r="A1478" s="107"/>
      <c r="B1478" s="524"/>
      <c r="C1478" s="107"/>
      <c r="D1478" s="107"/>
      <c r="E1478" s="107"/>
      <c r="F1478" s="107"/>
      <c r="G1478" s="107"/>
      <c r="H1478" s="107"/>
      <c r="I1478" s="107"/>
      <c r="J1478" s="107"/>
      <c r="K1478" s="107"/>
      <c r="L1478" s="107"/>
      <c r="M1478" s="107"/>
      <c r="N1478" s="107"/>
      <c r="O1478" s="107"/>
      <c r="P1478" s="107"/>
      <c r="Q1478" s="107"/>
      <c r="R1478" s="107"/>
      <c r="S1478" s="107"/>
      <c r="T1478" s="107"/>
      <c r="U1478" s="107"/>
      <c r="V1478" s="107"/>
      <c r="W1478" s="107"/>
      <c r="X1478" s="107"/>
      <c r="Y1478" s="107"/>
      <c r="Z1478" s="107"/>
      <c r="AA1478" s="107"/>
      <c r="AB1478" s="107"/>
      <c r="AC1478" s="107"/>
      <c r="AD1478" s="107"/>
      <c r="AE1478" s="107"/>
      <c r="AF1478" s="107"/>
      <c r="AG1478" s="107"/>
      <c r="AH1478" s="107"/>
      <c r="AI1478" s="107"/>
      <c r="AJ1478" s="107"/>
      <c r="AK1478" s="107"/>
      <c r="AL1478" s="107"/>
      <c r="AM1478" s="107"/>
      <c r="AN1478" s="107"/>
      <c r="AO1478" s="107"/>
      <c r="AP1478" s="107"/>
      <c r="AQ1478" s="107"/>
      <c r="AR1478" s="107"/>
      <c r="AS1478" s="107"/>
      <c r="AT1478" s="107"/>
      <c r="AU1478" s="107"/>
      <c r="AV1478" s="107"/>
      <c r="AW1478" s="107"/>
      <c r="AX1478" s="107"/>
    </row>
    <row r="1479">
      <c r="A1479" s="107"/>
      <c r="B1479" s="524"/>
      <c r="C1479" s="107"/>
      <c r="D1479" s="107"/>
      <c r="E1479" s="107"/>
      <c r="F1479" s="107"/>
      <c r="G1479" s="107"/>
      <c r="H1479" s="107"/>
      <c r="I1479" s="107"/>
      <c r="J1479" s="107"/>
      <c r="K1479" s="107"/>
      <c r="L1479" s="107"/>
      <c r="M1479" s="107"/>
      <c r="N1479" s="107"/>
      <c r="O1479" s="107"/>
      <c r="P1479" s="107"/>
      <c r="Q1479" s="107"/>
      <c r="R1479" s="107"/>
      <c r="S1479" s="107"/>
      <c r="T1479" s="107"/>
      <c r="U1479" s="107"/>
      <c r="V1479" s="107"/>
      <c r="W1479" s="107"/>
      <c r="X1479" s="107"/>
      <c r="Y1479" s="107"/>
      <c r="Z1479" s="107"/>
      <c r="AA1479" s="107"/>
      <c r="AB1479" s="107"/>
      <c r="AC1479" s="107"/>
      <c r="AD1479" s="107"/>
      <c r="AE1479" s="107"/>
      <c r="AF1479" s="107"/>
      <c r="AG1479" s="107"/>
      <c r="AH1479" s="107"/>
      <c r="AI1479" s="107"/>
      <c r="AJ1479" s="107"/>
      <c r="AK1479" s="107"/>
      <c r="AL1479" s="107"/>
      <c r="AM1479" s="107"/>
      <c r="AN1479" s="107"/>
      <c r="AO1479" s="107"/>
      <c r="AP1479" s="107"/>
      <c r="AQ1479" s="107"/>
      <c r="AR1479" s="107"/>
      <c r="AS1479" s="107"/>
      <c r="AT1479" s="107"/>
      <c r="AU1479" s="107"/>
      <c r="AV1479" s="107"/>
      <c r="AW1479" s="107"/>
      <c r="AX1479" s="107"/>
    </row>
    <row r="1480">
      <c r="A1480" s="107"/>
      <c r="B1480" s="524"/>
      <c r="C1480" s="107"/>
      <c r="D1480" s="107"/>
      <c r="E1480" s="107"/>
      <c r="F1480" s="107"/>
      <c r="G1480" s="107"/>
      <c r="H1480" s="107"/>
      <c r="I1480" s="107"/>
      <c r="J1480" s="107"/>
      <c r="K1480" s="107"/>
      <c r="L1480" s="107"/>
      <c r="M1480" s="107"/>
      <c r="N1480" s="107"/>
      <c r="O1480" s="107"/>
      <c r="P1480" s="107"/>
      <c r="Q1480" s="107"/>
      <c r="R1480" s="107"/>
      <c r="S1480" s="107"/>
      <c r="T1480" s="107"/>
      <c r="U1480" s="107"/>
      <c r="V1480" s="107"/>
      <c r="W1480" s="107"/>
      <c r="X1480" s="107"/>
      <c r="Y1480" s="107"/>
      <c r="Z1480" s="107"/>
      <c r="AA1480" s="107"/>
      <c r="AB1480" s="107"/>
      <c r="AC1480" s="107"/>
      <c r="AD1480" s="107"/>
      <c r="AE1480" s="107"/>
      <c r="AF1480" s="107"/>
      <c r="AG1480" s="107"/>
      <c r="AH1480" s="107"/>
      <c r="AI1480" s="107"/>
      <c r="AJ1480" s="107"/>
      <c r="AK1480" s="107"/>
      <c r="AL1480" s="107"/>
      <c r="AM1480" s="107"/>
      <c r="AN1480" s="107"/>
      <c r="AO1480" s="107"/>
      <c r="AP1480" s="107"/>
      <c r="AQ1480" s="107"/>
      <c r="AR1480" s="107"/>
      <c r="AS1480" s="107"/>
      <c r="AT1480" s="107"/>
      <c r="AU1480" s="107"/>
      <c r="AV1480" s="107"/>
      <c r="AW1480" s="107"/>
      <c r="AX1480" s="107"/>
    </row>
    <row r="1481">
      <c r="A1481" s="107"/>
      <c r="B1481" s="524"/>
      <c r="C1481" s="107"/>
      <c r="D1481" s="107"/>
      <c r="E1481" s="107"/>
      <c r="F1481" s="107"/>
      <c r="G1481" s="107"/>
      <c r="H1481" s="107"/>
      <c r="I1481" s="107"/>
      <c r="J1481" s="107"/>
      <c r="K1481" s="107"/>
      <c r="L1481" s="107"/>
      <c r="M1481" s="107"/>
      <c r="N1481" s="107"/>
      <c r="O1481" s="107"/>
      <c r="P1481" s="107"/>
      <c r="Q1481" s="107"/>
      <c r="R1481" s="107"/>
      <c r="S1481" s="107"/>
      <c r="T1481" s="107"/>
      <c r="U1481" s="107"/>
      <c r="V1481" s="107"/>
      <c r="W1481" s="107"/>
      <c r="X1481" s="107"/>
      <c r="Y1481" s="107"/>
      <c r="Z1481" s="107"/>
      <c r="AA1481" s="107"/>
      <c r="AB1481" s="107"/>
      <c r="AC1481" s="107"/>
      <c r="AD1481" s="107"/>
      <c r="AE1481" s="107"/>
      <c r="AF1481" s="107"/>
      <c r="AG1481" s="107"/>
      <c r="AH1481" s="107"/>
      <c r="AI1481" s="107"/>
      <c r="AJ1481" s="107"/>
      <c r="AK1481" s="107"/>
      <c r="AL1481" s="107"/>
      <c r="AM1481" s="107"/>
      <c r="AN1481" s="107"/>
      <c r="AO1481" s="107"/>
      <c r="AP1481" s="107"/>
      <c r="AQ1481" s="107"/>
      <c r="AR1481" s="107"/>
      <c r="AS1481" s="107"/>
      <c r="AT1481" s="107"/>
      <c r="AU1481" s="107"/>
      <c r="AV1481" s="107"/>
      <c r="AW1481" s="107"/>
      <c r="AX1481" s="107"/>
    </row>
    <row r="1482">
      <c r="A1482" s="107"/>
      <c r="B1482" s="524"/>
      <c r="C1482" s="107"/>
      <c r="D1482" s="107"/>
      <c r="E1482" s="107"/>
      <c r="F1482" s="107"/>
      <c r="G1482" s="107"/>
      <c r="H1482" s="107"/>
      <c r="I1482" s="107"/>
      <c r="J1482" s="107"/>
      <c r="K1482" s="107"/>
      <c r="L1482" s="107"/>
      <c r="M1482" s="107"/>
      <c r="N1482" s="107"/>
      <c r="O1482" s="107"/>
      <c r="P1482" s="107"/>
      <c r="Q1482" s="107"/>
      <c r="R1482" s="107"/>
      <c r="S1482" s="107"/>
      <c r="T1482" s="107"/>
      <c r="U1482" s="107"/>
      <c r="V1482" s="107"/>
      <c r="W1482" s="107"/>
      <c r="X1482" s="107"/>
      <c r="Y1482" s="107"/>
      <c r="Z1482" s="107"/>
      <c r="AA1482" s="107"/>
      <c r="AB1482" s="107"/>
      <c r="AC1482" s="107"/>
      <c r="AD1482" s="107"/>
      <c r="AE1482" s="107"/>
      <c r="AF1482" s="107"/>
      <c r="AG1482" s="107"/>
      <c r="AH1482" s="107"/>
      <c r="AI1482" s="107"/>
      <c r="AJ1482" s="107"/>
      <c r="AK1482" s="107"/>
      <c r="AL1482" s="107"/>
      <c r="AM1482" s="107"/>
      <c r="AN1482" s="107"/>
      <c r="AO1482" s="107"/>
      <c r="AP1482" s="107"/>
      <c r="AQ1482" s="107"/>
      <c r="AR1482" s="107"/>
      <c r="AS1482" s="107"/>
      <c r="AT1482" s="107"/>
      <c r="AU1482" s="107"/>
      <c r="AV1482" s="107"/>
      <c r="AW1482" s="107"/>
      <c r="AX1482" s="107"/>
    </row>
    <row r="1483">
      <c r="A1483" s="107"/>
      <c r="B1483" s="524"/>
      <c r="C1483" s="107"/>
      <c r="D1483" s="107"/>
      <c r="E1483" s="107"/>
      <c r="F1483" s="107"/>
      <c r="G1483" s="107"/>
      <c r="H1483" s="107"/>
      <c r="I1483" s="107"/>
      <c r="J1483" s="107"/>
      <c r="K1483" s="107"/>
      <c r="L1483" s="107"/>
      <c r="M1483" s="107"/>
      <c r="N1483" s="107"/>
      <c r="O1483" s="107"/>
      <c r="P1483" s="107"/>
      <c r="Q1483" s="107"/>
      <c r="R1483" s="107"/>
      <c r="S1483" s="107"/>
      <c r="T1483" s="107"/>
      <c r="U1483" s="107"/>
      <c r="V1483" s="107"/>
      <c r="W1483" s="107"/>
      <c r="X1483" s="107"/>
      <c r="Y1483" s="107"/>
      <c r="Z1483" s="107"/>
      <c r="AA1483" s="107"/>
      <c r="AB1483" s="107"/>
      <c r="AC1483" s="107"/>
      <c r="AD1483" s="107"/>
      <c r="AE1483" s="107"/>
      <c r="AF1483" s="107"/>
      <c r="AG1483" s="107"/>
      <c r="AH1483" s="107"/>
      <c r="AI1483" s="107"/>
      <c r="AJ1483" s="107"/>
      <c r="AK1483" s="107"/>
      <c r="AL1483" s="107"/>
      <c r="AM1483" s="107"/>
      <c r="AN1483" s="107"/>
      <c r="AO1483" s="107"/>
      <c r="AP1483" s="107"/>
      <c r="AQ1483" s="107"/>
      <c r="AR1483" s="107"/>
      <c r="AS1483" s="107"/>
      <c r="AT1483" s="107"/>
      <c r="AU1483" s="107"/>
      <c r="AV1483" s="107"/>
      <c r="AW1483" s="107"/>
      <c r="AX1483" s="107"/>
    </row>
    <row r="1484">
      <c r="A1484" s="107"/>
      <c r="B1484" s="524"/>
      <c r="C1484" s="107"/>
      <c r="D1484" s="107"/>
      <c r="E1484" s="107"/>
      <c r="F1484" s="107"/>
      <c r="G1484" s="107"/>
      <c r="H1484" s="107"/>
      <c r="I1484" s="107"/>
      <c r="J1484" s="107"/>
      <c r="K1484" s="107"/>
      <c r="L1484" s="107"/>
      <c r="M1484" s="107"/>
      <c r="N1484" s="107"/>
      <c r="O1484" s="107"/>
      <c r="P1484" s="107"/>
      <c r="Q1484" s="107"/>
      <c r="R1484" s="107"/>
      <c r="S1484" s="107"/>
      <c r="T1484" s="107"/>
      <c r="U1484" s="107"/>
      <c r="V1484" s="107"/>
      <c r="W1484" s="107"/>
      <c r="X1484" s="107"/>
      <c r="Y1484" s="107"/>
      <c r="Z1484" s="107"/>
      <c r="AA1484" s="107"/>
      <c r="AB1484" s="107"/>
      <c r="AC1484" s="107"/>
      <c r="AD1484" s="107"/>
      <c r="AE1484" s="107"/>
      <c r="AF1484" s="107"/>
      <c r="AG1484" s="107"/>
      <c r="AH1484" s="107"/>
      <c r="AI1484" s="107"/>
      <c r="AJ1484" s="107"/>
      <c r="AK1484" s="107"/>
      <c r="AL1484" s="107"/>
      <c r="AM1484" s="107"/>
      <c r="AN1484" s="107"/>
      <c r="AO1484" s="107"/>
      <c r="AP1484" s="107"/>
      <c r="AQ1484" s="107"/>
      <c r="AR1484" s="107"/>
      <c r="AS1484" s="107"/>
      <c r="AT1484" s="107"/>
      <c r="AU1484" s="107"/>
      <c r="AV1484" s="107"/>
      <c r="AW1484" s="107"/>
      <c r="AX1484" s="107"/>
    </row>
    <row r="1485">
      <c r="A1485" s="107"/>
      <c r="B1485" s="524"/>
      <c r="C1485" s="107"/>
      <c r="D1485" s="107"/>
      <c r="E1485" s="107"/>
      <c r="F1485" s="107"/>
      <c r="G1485" s="107"/>
      <c r="H1485" s="107"/>
      <c r="I1485" s="107"/>
      <c r="J1485" s="107"/>
      <c r="K1485" s="107"/>
      <c r="L1485" s="107"/>
      <c r="M1485" s="107"/>
      <c r="N1485" s="107"/>
      <c r="O1485" s="107"/>
      <c r="P1485" s="107"/>
      <c r="Q1485" s="107"/>
      <c r="R1485" s="107"/>
      <c r="S1485" s="107"/>
      <c r="T1485" s="107"/>
      <c r="U1485" s="107"/>
      <c r="V1485" s="107"/>
      <c r="W1485" s="107"/>
      <c r="X1485" s="107"/>
      <c r="Y1485" s="107"/>
      <c r="Z1485" s="107"/>
      <c r="AA1485" s="107"/>
      <c r="AB1485" s="107"/>
      <c r="AC1485" s="107"/>
      <c r="AD1485" s="107"/>
      <c r="AE1485" s="107"/>
      <c r="AF1485" s="107"/>
      <c r="AG1485" s="107"/>
      <c r="AH1485" s="107"/>
      <c r="AI1485" s="107"/>
      <c r="AJ1485" s="107"/>
      <c r="AK1485" s="107"/>
      <c r="AL1485" s="107"/>
      <c r="AM1485" s="107"/>
      <c r="AN1485" s="107"/>
      <c r="AO1485" s="107"/>
      <c r="AP1485" s="107"/>
      <c r="AQ1485" s="107"/>
      <c r="AR1485" s="107"/>
      <c r="AS1485" s="107"/>
      <c r="AT1485" s="107"/>
      <c r="AU1485" s="107"/>
      <c r="AV1485" s="107"/>
      <c r="AW1485" s="107"/>
      <c r="AX1485" s="107"/>
    </row>
    <row r="1486">
      <c r="A1486" s="107"/>
      <c r="B1486" s="524"/>
      <c r="C1486" s="107"/>
      <c r="D1486" s="107"/>
      <c r="E1486" s="107"/>
      <c r="F1486" s="107"/>
      <c r="G1486" s="107"/>
      <c r="H1486" s="107"/>
      <c r="I1486" s="107"/>
      <c r="J1486" s="107"/>
      <c r="K1486" s="107"/>
      <c r="L1486" s="107"/>
      <c r="M1486" s="107"/>
      <c r="N1486" s="107"/>
      <c r="O1486" s="107"/>
      <c r="P1486" s="107"/>
      <c r="Q1486" s="107"/>
      <c r="R1486" s="107"/>
      <c r="S1486" s="107"/>
      <c r="T1486" s="107"/>
      <c r="U1486" s="107"/>
      <c r="V1486" s="107"/>
      <c r="W1486" s="107"/>
      <c r="X1486" s="107"/>
      <c r="Y1486" s="107"/>
      <c r="Z1486" s="107"/>
      <c r="AA1486" s="107"/>
      <c r="AB1486" s="107"/>
      <c r="AC1486" s="107"/>
      <c r="AD1486" s="107"/>
      <c r="AE1486" s="107"/>
      <c r="AF1486" s="107"/>
      <c r="AG1486" s="107"/>
      <c r="AH1486" s="107"/>
      <c r="AI1486" s="107"/>
      <c r="AJ1486" s="107"/>
      <c r="AK1486" s="107"/>
      <c r="AL1486" s="107"/>
      <c r="AM1486" s="107"/>
      <c r="AN1486" s="107"/>
      <c r="AO1486" s="107"/>
      <c r="AP1486" s="107"/>
      <c r="AQ1486" s="107"/>
      <c r="AR1486" s="107"/>
      <c r="AS1486" s="107"/>
      <c r="AT1486" s="107"/>
      <c r="AU1486" s="107"/>
      <c r="AV1486" s="107"/>
      <c r="AW1486" s="107"/>
      <c r="AX1486" s="107"/>
    </row>
    <row r="1487">
      <c r="A1487" s="107"/>
      <c r="B1487" s="524"/>
      <c r="C1487" s="107"/>
      <c r="D1487" s="107"/>
      <c r="E1487" s="107"/>
      <c r="F1487" s="107"/>
      <c r="G1487" s="107"/>
      <c r="H1487" s="107"/>
      <c r="I1487" s="107"/>
      <c r="J1487" s="107"/>
      <c r="K1487" s="107"/>
      <c r="L1487" s="107"/>
      <c r="M1487" s="107"/>
      <c r="N1487" s="107"/>
      <c r="O1487" s="107"/>
      <c r="P1487" s="107"/>
      <c r="Q1487" s="107"/>
      <c r="R1487" s="107"/>
      <c r="S1487" s="107"/>
      <c r="T1487" s="107"/>
      <c r="U1487" s="107"/>
      <c r="V1487" s="107"/>
      <c r="W1487" s="107"/>
      <c r="X1487" s="107"/>
      <c r="Y1487" s="107"/>
      <c r="Z1487" s="107"/>
      <c r="AA1487" s="107"/>
      <c r="AB1487" s="107"/>
      <c r="AC1487" s="107"/>
      <c r="AD1487" s="107"/>
      <c r="AE1487" s="107"/>
      <c r="AF1487" s="107"/>
      <c r="AG1487" s="107"/>
      <c r="AH1487" s="107"/>
      <c r="AI1487" s="107"/>
      <c r="AJ1487" s="107"/>
      <c r="AK1487" s="107"/>
      <c r="AL1487" s="107"/>
      <c r="AM1487" s="107"/>
      <c r="AN1487" s="107"/>
      <c r="AO1487" s="107"/>
      <c r="AP1487" s="107"/>
      <c r="AQ1487" s="107"/>
      <c r="AR1487" s="107"/>
      <c r="AS1487" s="107"/>
      <c r="AT1487" s="107"/>
      <c r="AU1487" s="107"/>
      <c r="AV1487" s="107"/>
      <c r="AW1487" s="107"/>
      <c r="AX1487" s="107"/>
    </row>
    <row r="1488">
      <c r="A1488" s="107"/>
      <c r="B1488" s="524"/>
      <c r="C1488" s="107"/>
      <c r="D1488" s="107"/>
      <c r="E1488" s="107"/>
      <c r="F1488" s="107"/>
      <c r="G1488" s="107"/>
      <c r="H1488" s="107"/>
      <c r="I1488" s="107"/>
      <c r="J1488" s="107"/>
      <c r="K1488" s="107"/>
      <c r="L1488" s="107"/>
      <c r="M1488" s="107"/>
      <c r="N1488" s="107"/>
      <c r="O1488" s="107"/>
      <c r="P1488" s="107"/>
      <c r="Q1488" s="107"/>
      <c r="R1488" s="107"/>
      <c r="S1488" s="107"/>
      <c r="T1488" s="107"/>
      <c r="U1488" s="107"/>
      <c r="V1488" s="107"/>
      <c r="W1488" s="107"/>
      <c r="X1488" s="107"/>
      <c r="Y1488" s="107"/>
      <c r="Z1488" s="107"/>
      <c r="AA1488" s="107"/>
      <c r="AB1488" s="107"/>
      <c r="AC1488" s="107"/>
      <c r="AD1488" s="107"/>
      <c r="AE1488" s="107"/>
      <c r="AF1488" s="107"/>
      <c r="AG1488" s="107"/>
      <c r="AH1488" s="107"/>
      <c r="AI1488" s="107"/>
      <c r="AJ1488" s="107"/>
      <c r="AK1488" s="107"/>
      <c r="AL1488" s="107"/>
      <c r="AM1488" s="107"/>
      <c r="AN1488" s="107"/>
      <c r="AO1488" s="107"/>
      <c r="AP1488" s="107"/>
      <c r="AQ1488" s="107"/>
      <c r="AR1488" s="107"/>
      <c r="AS1488" s="107"/>
      <c r="AT1488" s="107"/>
      <c r="AU1488" s="107"/>
      <c r="AV1488" s="107"/>
      <c r="AW1488" s="107"/>
      <c r="AX1488" s="107"/>
    </row>
    <row r="1489">
      <c r="A1489" s="107"/>
      <c r="B1489" s="524"/>
      <c r="C1489" s="107"/>
      <c r="D1489" s="107"/>
      <c r="E1489" s="107"/>
      <c r="F1489" s="107"/>
      <c r="G1489" s="107"/>
      <c r="H1489" s="107"/>
      <c r="I1489" s="107"/>
      <c r="J1489" s="107"/>
      <c r="K1489" s="107"/>
      <c r="L1489" s="107"/>
      <c r="M1489" s="107"/>
      <c r="N1489" s="107"/>
      <c r="O1489" s="107"/>
      <c r="P1489" s="107"/>
      <c r="Q1489" s="107"/>
      <c r="R1489" s="107"/>
      <c r="S1489" s="107"/>
      <c r="T1489" s="107"/>
      <c r="U1489" s="107"/>
      <c r="V1489" s="107"/>
      <c r="W1489" s="107"/>
      <c r="X1489" s="107"/>
      <c r="Y1489" s="107"/>
      <c r="Z1489" s="107"/>
      <c r="AA1489" s="107"/>
      <c r="AB1489" s="107"/>
      <c r="AC1489" s="107"/>
      <c r="AD1489" s="107"/>
      <c r="AE1489" s="107"/>
      <c r="AF1489" s="107"/>
      <c r="AG1489" s="107"/>
      <c r="AH1489" s="107"/>
      <c r="AI1489" s="107"/>
      <c r="AJ1489" s="107"/>
      <c r="AK1489" s="107"/>
      <c r="AL1489" s="107"/>
      <c r="AM1489" s="107"/>
      <c r="AN1489" s="107"/>
      <c r="AO1489" s="107"/>
      <c r="AP1489" s="107"/>
      <c r="AQ1489" s="107"/>
      <c r="AR1489" s="107"/>
      <c r="AS1489" s="107"/>
      <c r="AT1489" s="107"/>
      <c r="AU1489" s="107"/>
      <c r="AV1489" s="107"/>
      <c r="AW1489" s="107"/>
      <c r="AX1489" s="107"/>
    </row>
    <row r="1490">
      <c r="A1490" s="107"/>
      <c r="B1490" s="524"/>
      <c r="C1490" s="107"/>
      <c r="D1490" s="107"/>
      <c r="E1490" s="107"/>
      <c r="F1490" s="107"/>
      <c r="G1490" s="107"/>
      <c r="H1490" s="107"/>
      <c r="I1490" s="107"/>
      <c r="J1490" s="107"/>
      <c r="K1490" s="107"/>
      <c r="L1490" s="107"/>
      <c r="M1490" s="107"/>
      <c r="N1490" s="107"/>
      <c r="O1490" s="107"/>
      <c r="P1490" s="107"/>
      <c r="Q1490" s="107"/>
      <c r="R1490" s="107"/>
      <c r="S1490" s="107"/>
      <c r="T1490" s="107"/>
      <c r="U1490" s="107"/>
      <c r="V1490" s="107"/>
      <c r="W1490" s="107"/>
      <c r="X1490" s="107"/>
      <c r="Y1490" s="107"/>
      <c r="Z1490" s="107"/>
      <c r="AA1490" s="107"/>
      <c r="AB1490" s="107"/>
      <c r="AC1490" s="107"/>
      <c r="AD1490" s="107"/>
      <c r="AE1490" s="107"/>
      <c r="AF1490" s="107"/>
      <c r="AG1490" s="107"/>
      <c r="AH1490" s="107"/>
      <c r="AI1490" s="107"/>
      <c r="AJ1490" s="107"/>
      <c r="AK1490" s="107"/>
      <c r="AL1490" s="107"/>
      <c r="AM1490" s="107"/>
      <c r="AN1490" s="107"/>
      <c r="AO1490" s="107"/>
      <c r="AP1490" s="107"/>
      <c r="AQ1490" s="107"/>
      <c r="AR1490" s="107"/>
      <c r="AS1490" s="107"/>
      <c r="AT1490" s="107"/>
      <c r="AU1490" s="107"/>
      <c r="AV1490" s="107"/>
      <c r="AW1490" s="107"/>
      <c r="AX1490" s="107"/>
    </row>
    <row r="1491">
      <c r="A1491" s="107"/>
      <c r="B1491" s="524"/>
      <c r="C1491" s="107"/>
      <c r="D1491" s="107"/>
      <c r="E1491" s="107"/>
      <c r="F1491" s="107"/>
      <c r="G1491" s="107"/>
      <c r="H1491" s="107"/>
      <c r="I1491" s="107"/>
      <c r="J1491" s="107"/>
      <c r="K1491" s="107"/>
      <c r="L1491" s="107"/>
      <c r="M1491" s="107"/>
      <c r="N1491" s="107"/>
      <c r="O1491" s="107"/>
      <c r="P1491" s="107"/>
      <c r="Q1491" s="107"/>
      <c r="R1491" s="107"/>
      <c r="S1491" s="107"/>
      <c r="T1491" s="107"/>
      <c r="U1491" s="107"/>
      <c r="V1491" s="107"/>
      <c r="W1491" s="107"/>
      <c r="X1491" s="107"/>
      <c r="Y1491" s="107"/>
      <c r="Z1491" s="107"/>
      <c r="AA1491" s="107"/>
      <c r="AB1491" s="107"/>
      <c r="AC1491" s="107"/>
      <c r="AD1491" s="107"/>
      <c r="AE1491" s="107"/>
      <c r="AF1491" s="107"/>
      <c r="AG1491" s="107"/>
      <c r="AH1491" s="107"/>
      <c r="AI1491" s="107"/>
      <c r="AJ1491" s="107"/>
      <c r="AK1491" s="107"/>
      <c r="AL1491" s="107"/>
      <c r="AM1491" s="107"/>
      <c r="AN1491" s="107"/>
      <c r="AO1491" s="107"/>
      <c r="AP1491" s="107"/>
      <c r="AQ1491" s="107"/>
      <c r="AR1491" s="107"/>
      <c r="AS1491" s="107"/>
      <c r="AT1491" s="107"/>
      <c r="AU1491" s="107"/>
      <c r="AV1491" s="107"/>
      <c r="AW1491" s="107"/>
      <c r="AX1491" s="107"/>
    </row>
    <row r="1492">
      <c r="A1492" s="107"/>
      <c r="B1492" s="524"/>
      <c r="C1492" s="107"/>
      <c r="D1492" s="107"/>
      <c r="E1492" s="107"/>
      <c r="F1492" s="107"/>
      <c r="G1492" s="107"/>
      <c r="H1492" s="107"/>
      <c r="I1492" s="107"/>
      <c r="J1492" s="107"/>
      <c r="K1492" s="107"/>
      <c r="L1492" s="107"/>
      <c r="M1492" s="107"/>
      <c r="N1492" s="107"/>
      <c r="O1492" s="107"/>
      <c r="P1492" s="107"/>
      <c r="Q1492" s="107"/>
      <c r="R1492" s="107"/>
      <c r="S1492" s="107"/>
      <c r="T1492" s="107"/>
      <c r="U1492" s="107"/>
      <c r="V1492" s="107"/>
      <c r="W1492" s="107"/>
      <c r="X1492" s="107"/>
      <c r="Y1492" s="107"/>
      <c r="Z1492" s="107"/>
      <c r="AA1492" s="107"/>
      <c r="AB1492" s="107"/>
      <c r="AC1492" s="107"/>
      <c r="AD1492" s="107"/>
      <c r="AE1492" s="107"/>
      <c r="AF1492" s="107"/>
      <c r="AG1492" s="107"/>
      <c r="AH1492" s="107"/>
      <c r="AI1492" s="107"/>
      <c r="AJ1492" s="107"/>
      <c r="AK1492" s="107"/>
      <c r="AL1492" s="107"/>
      <c r="AM1492" s="107"/>
      <c r="AN1492" s="107"/>
      <c r="AO1492" s="107"/>
      <c r="AP1492" s="107"/>
      <c r="AQ1492" s="107"/>
      <c r="AR1492" s="107"/>
      <c r="AS1492" s="107"/>
      <c r="AT1492" s="107"/>
      <c r="AU1492" s="107"/>
      <c r="AV1492" s="107"/>
      <c r="AW1492" s="107"/>
      <c r="AX1492" s="107"/>
    </row>
    <row r="1493">
      <c r="A1493" s="107"/>
      <c r="B1493" s="524"/>
      <c r="C1493" s="107"/>
      <c r="D1493" s="107"/>
      <c r="E1493" s="107"/>
      <c r="F1493" s="107"/>
      <c r="G1493" s="107"/>
      <c r="H1493" s="107"/>
      <c r="I1493" s="107"/>
      <c r="J1493" s="107"/>
      <c r="K1493" s="107"/>
      <c r="L1493" s="107"/>
      <c r="M1493" s="107"/>
      <c r="N1493" s="107"/>
      <c r="O1493" s="107"/>
      <c r="P1493" s="107"/>
      <c r="Q1493" s="107"/>
      <c r="R1493" s="107"/>
      <c r="S1493" s="107"/>
      <c r="T1493" s="107"/>
      <c r="U1493" s="107"/>
      <c r="V1493" s="107"/>
      <c r="W1493" s="107"/>
      <c r="X1493" s="107"/>
      <c r="Y1493" s="107"/>
      <c r="Z1493" s="107"/>
      <c r="AA1493" s="107"/>
      <c r="AB1493" s="107"/>
      <c r="AC1493" s="107"/>
      <c r="AD1493" s="107"/>
      <c r="AE1493" s="107"/>
      <c r="AF1493" s="107"/>
      <c r="AG1493" s="107"/>
      <c r="AH1493" s="107"/>
      <c r="AI1493" s="107"/>
      <c r="AJ1493" s="107"/>
      <c r="AK1493" s="107"/>
      <c r="AL1493" s="107"/>
      <c r="AM1493" s="107"/>
      <c r="AN1493" s="107"/>
      <c r="AO1493" s="107"/>
      <c r="AP1493" s="107"/>
      <c r="AQ1493" s="107"/>
      <c r="AR1493" s="107"/>
      <c r="AS1493" s="107"/>
      <c r="AT1493" s="107"/>
      <c r="AU1493" s="107"/>
      <c r="AV1493" s="107"/>
      <c r="AW1493" s="107"/>
      <c r="AX1493" s="107"/>
    </row>
    <row r="1494">
      <c r="A1494" s="107"/>
      <c r="B1494" s="524"/>
      <c r="C1494" s="107"/>
      <c r="D1494" s="107"/>
      <c r="E1494" s="107"/>
      <c r="F1494" s="107"/>
      <c r="G1494" s="107"/>
      <c r="H1494" s="107"/>
      <c r="I1494" s="107"/>
      <c r="J1494" s="107"/>
      <c r="K1494" s="107"/>
      <c r="L1494" s="107"/>
      <c r="M1494" s="107"/>
      <c r="N1494" s="107"/>
      <c r="O1494" s="107"/>
      <c r="P1494" s="107"/>
      <c r="Q1494" s="107"/>
      <c r="R1494" s="107"/>
      <c r="S1494" s="107"/>
      <c r="T1494" s="107"/>
      <c r="U1494" s="107"/>
      <c r="V1494" s="107"/>
      <c r="W1494" s="107"/>
      <c r="X1494" s="107"/>
      <c r="Y1494" s="107"/>
      <c r="Z1494" s="107"/>
      <c r="AA1494" s="107"/>
      <c r="AB1494" s="107"/>
      <c r="AC1494" s="107"/>
      <c r="AD1494" s="107"/>
      <c r="AE1494" s="107"/>
      <c r="AF1494" s="107"/>
      <c r="AG1494" s="107"/>
      <c r="AH1494" s="107"/>
      <c r="AI1494" s="107"/>
      <c r="AJ1494" s="107"/>
      <c r="AK1494" s="107"/>
      <c r="AL1494" s="107"/>
      <c r="AM1494" s="107"/>
      <c r="AN1494" s="107"/>
      <c r="AO1494" s="107"/>
      <c r="AP1494" s="107"/>
      <c r="AQ1494" s="107"/>
      <c r="AR1494" s="107"/>
      <c r="AS1494" s="107"/>
      <c r="AT1494" s="107"/>
      <c r="AU1494" s="107"/>
      <c r="AV1494" s="107"/>
      <c r="AW1494" s="107"/>
      <c r="AX1494" s="107"/>
    </row>
    <row r="1495">
      <c r="A1495" s="107"/>
      <c r="B1495" s="524"/>
      <c r="C1495" s="107"/>
      <c r="D1495" s="107"/>
      <c r="E1495" s="107"/>
      <c r="F1495" s="107"/>
      <c r="G1495" s="107"/>
      <c r="H1495" s="107"/>
      <c r="I1495" s="107"/>
      <c r="J1495" s="107"/>
      <c r="K1495" s="107"/>
      <c r="L1495" s="107"/>
      <c r="M1495" s="107"/>
      <c r="N1495" s="107"/>
      <c r="O1495" s="107"/>
      <c r="P1495" s="107"/>
      <c r="Q1495" s="107"/>
      <c r="R1495" s="107"/>
      <c r="S1495" s="107"/>
      <c r="T1495" s="107"/>
      <c r="U1495" s="107"/>
      <c r="V1495" s="107"/>
      <c r="W1495" s="107"/>
      <c r="X1495" s="107"/>
      <c r="Y1495" s="107"/>
      <c r="Z1495" s="107"/>
      <c r="AA1495" s="107"/>
      <c r="AB1495" s="107"/>
      <c r="AC1495" s="107"/>
      <c r="AD1495" s="107"/>
      <c r="AE1495" s="107"/>
      <c r="AF1495" s="107"/>
      <c r="AG1495" s="107"/>
      <c r="AH1495" s="107"/>
      <c r="AI1495" s="107"/>
      <c r="AJ1495" s="107"/>
      <c r="AK1495" s="107"/>
      <c r="AL1495" s="107"/>
      <c r="AM1495" s="107"/>
      <c r="AN1495" s="107"/>
      <c r="AO1495" s="107"/>
      <c r="AP1495" s="107"/>
      <c r="AQ1495" s="107"/>
      <c r="AR1495" s="107"/>
      <c r="AS1495" s="107"/>
      <c r="AT1495" s="107"/>
      <c r="AU1495" s="107"/>
      <c r="AV1495" s="107"/>
      <c r="AW1495" s="107"/>
      <c r="AX1495" s="107"/>
    </row>
    <row r="1496">
      <c r="A1496" s="107"/>
      <c r="B1496" s="524"/>
      <c r="C1496" s="107"/>
      <c r="D1496" s="107"/>
      <c r="E1496" s="107"/>
      <c r="F1496" s="107"/>
      <c r="G1496" s="107"/>
      <c r="H1496" s="107"/>
      <c r="I1496" s="107"/>
      <c r="J1496" s="107"/>
      <c r="K1496" s="107"/>
      <c r="L1496" s="107"/>
      <c r="M1496" s="107"/>
      <c r="N1496" s="107"/>
      <c r="O1496" s="107"/>
      <c r="P1496" s="107"/>
      <c r="Q1496" s="107"/>
      <c r="R1496" s="107"/>
      <c r="S1496" s="107"/>
      <c r="T1496" s="107"/>
      <c r="U1496" s="107"/>
      <c r="V1496" s="107"/>
      <c r="W1496" s="107"/>
      <c r="X1496" s="107"/>
      <c r="Y1496" s="107"/>
      <c r="Z1496" s="107"/>
      <c r="AA1496" s="107"/>
      <c r="AB1496" s="107"/>
      <c r="AC1496" s="107"/>
      <c r="AD1496" s="107"/>
      <c r="AE1496" s="107"/>
      <c r="AF1496" s="107"/>
      <c r="AG1496" s="107"/>
      <c r="AH1496" s="107"/>
      <c r="AI1496" s="107"/>
      <c r="AJ1496" s="107"/>
      <c r="AK1496" s="107"/>
      <c r="AL1496" s="107"/>
      <c r="AM1496" s="107"/>
      <c r="AN1496" s="107"/>
      <c r="AO1496" s="107"/>
      <c r="AP1496" s="107"/>
      <c r="AQ1496" s="107"/>
      <c r="AR1496" s="107"/>
      <c r="AS1496" s="107"/>
      <c r="AT1496" s="107"/>
      <c r="AU1496" s="107"/>
      <c r="AV1496" s="107"/>
      <c r="AW1496" s="107"/>
      <c r="AX1496" s="107"/>
    </row>
    <row r="1497">
      <c r="A1497" s="107"/>
      <c r="B1497" s="524"/>
      <c r="C1497" s="107"/>
      <c r="D1497" s="107"/>
      <c r="E1497" s="107"/>
      <c r="F1497" s="107"/>
      <c r="G1497" s="107"/>
      <c r="H1497" s="107"/>
      <c r="I1497" s="107"/>
      <c r="J1497" s="107"/>
      <c r="K1497" s="107"/>
      <c r="L1497" s="107"/>
      <c r="M1497" s="107"/>
      <c r="N1497" s="107"/>
      <c r="O1497" s="107"/>
      <c r="P1497" s="107"/>
      <c r="Q1497" s="107"/>
      <c r="R1497" s="107"/>
      <c r="S1497" s="107"/>
      <c r="T1497" s="107"/>
      <c r="U1497" s="107"/>
      <c r="V1497" s="107"/>
      <c r="W1497" s="107"/>
      <c r="X1497" s="107"/>
      <c r="Y1497" s="107"/>
      <c r="Z1497" s="107"/>
      <c r="AA1497" s="107"/>
      <c r="AB1497" s="107"/>
      <c r="AC1497" s="107"/>
      <c r="AD1497" s="107"/>
      <c r="AE1497" s="107"/>
      <c r="AF1497" s="107"/>
      <c r="AG1497" s="107"/>
      <c r="AH1497" s="107"/>
      <c r="AI1497" s="107"/>
      <c r="AJ1497" s="107"/>
      <c r="AK1497" s="107"/>
      <c r="AL1497" s="107"/>
      <c r="AM1497" s="107"/>
      <c r="AN1497" s="107"/>
      <c r="AO1497" s="107"/>
      <c r="AP1497" s="107"/>
      <c r="AQ1497" s="107"/>
      <c r="AR1497" s="107"/>
      <c r="AS1497" s="107"/>
      <c r="AT1497" s="107"/>
      <c r="AU1497" s="107"/>
      <c r="AV1497" s="107"/>
      <c r="AW1497" s="107"/>
      <c r="AX1497" s="107"/>
    </row>
    <row r="1498">
      <c r="A1498" s="107"/>
      <c r="B1498" s="524"/>
      <c r="C1498" s="107"/>
      <c r="D1498" s="107"/>
      <c r="E1498" s="107"/>
      <c r="F1498" s="107"/>
      <c r="G1498" s="107"/>
      <c r="H1498" s="107"/>
      <c r="I1498" s="107"/>
      <c r="J1498" s="107"/>
      <c r="K1498" s="107"/>
      <c r="L1498" s="107"/>
      <c r="M1498" s="107"/>
      <c r="N1498" s="107"/>
      <c r="O1498" s="107"/>
      <c r="P1498" s="107"/>
      <c r="Q1498" s="107"/>
      <c r="R1498" s="107"/>
      <c r="S1498" s="107"/>
      <c r="T1498" s="107"/>
      <c r="U1498" s="107"/>
      <c r="V1498" s="107"/>
      <c r="W1498" s="107"/>
      <c r="X1498" s="107"/>
      <c r="Y1498" s="107"/>
      <c r="Z1498" s="107"/>
      <c r="AA1498" s="107"/>
      <c r="AB1498" s="107"/>
      <c r="AC1498" s="107"/>
      <c r="AD1498" s="107"/>
      <c r="AE1498" s="107"/>
      <c r="AF1498" s="107"/>
      <c r="AG1498" s="107"/>
      <c r="AH1498" s="107"/>
      <c r="AI1498" s="107"/>
      <c r="AJ1498" s="107"/>
      <c r="AK1498" s="107"/>
      <c r="AL1498" s="107"/>
      <c r="AM1498" s="107"/>
      <c r="AN1498" s="107"/>
      <c r="AO1498" s="107"/>
      <c r="AP1498" s="107"/>
      <c r="AQ1498" s="107"/>
      <c r="AR1498" s="107"/>
      <c r="AS1498" s="107"/>
      <c r="AT1498" s="107"/>
      <c r="AU1498" s="107"/>
      <c r="AV1498" s="107"/>
      <c r="AW1498" s="107"/>
      <c r="AX1498" s="107"/>
    </row>
    <row r="1499">
      <c r="A1499" s="107"/>
      <c r="B1499" s="524"/>
      <c r="C1499" s="107"/>
      <c r="D1499" s="107"/>
      <c r="E1499" s="107"/>
      <c r="F1499" s="107"/>
      <c r="G1499" s="107"/>
      <c r="H1499" s="107"/>
      <c r="I1499" s="107"/>
      <c r="J1499" s="107"/>
      <c r="K1499" s="107"/>
      <c r="L1499" s="107"/>
      <c r="M1499" s="107"/>
      <c r="N1499" s="107"/>
      <c r="O1499" s="107"/>
      <c r="P1499" s="107"/>
      <c r="Q1499" s="107"/>
      <c r="R1499" s="107"/>
      <c r="S1499" s="107"/>
      <c r="T1499" s="107"/>
      <c r="U1499" s="107"/>
      <c r="V1499" s="107"/>
      <c r="W1499" s="107"/>
      <c r="X1499" s="107"/>
      <c r="Y1499" s="107"/>
      <c r="Z1499" s="107"/>
      <c r="AA1499" s="107"/>
      <c r="AB1499" s="107"/>
      <c r="AC1499" s="107"/>
      <c r="AD1499" s="107"/>
      <c r="AE1499" s="107"/>
      <c r="AF1499" s="107"/>
      <c r="AG1499" s="107"/>
      <c r="AH1499" s="107"/>
      <c r="AI1499" s="107"/>
      <c r="AJ1499" s="107"/>
      <c r="AK1499" s="107"/>
      <c r="AL1499" s="107"/>
      <c r="AM1499" s="107"/>
      <c r="AN1499" s="107"/>
      <c r="AO1499" s="107"/>
      <c r="AP1499" s="107"/>
      <c r="AQ1499" s="107"/>
      <c r="AR1499" s="107"/>
      <c r="AS1499" s="107"/>
      <c r="AT1499" s="107"/>
      <c r="AU1499" s="107"/>
      <c r="AV1499" s="107"/>
      <c r="AW1499" s="107"/>
      <c r="AX1499" s="107"/>
    </row>
    <row r="1500">
      <c r="A1500" s="107"/>
      <c r="B1500" s="524"/>
      <c r="C1500" s="107"/>
      <c r="D1500" s="107"/>
      <c r="E1500" s="107"/>
      <c r="F1500" s="107"/>
      <c r="G1500" s="107"/>
      <c r="H1500" s="107"/>
      <c r="I1500" s="107"/>
      <c r="J1500" s="107"/>
      <c r="K1500" s="107"/>
      <c r="L1500" s="107"/>
      <c r="M1500" s="107"/>
      <c r="N1500" s="107"/>
      <c r="O1500" s="107"/>
      <c r="P1500" s="107"/>
      <c r="Q1500" s="107"/>
      <c r="R1500" s="107"/>
      <c r="S1500" s="107"/>
      <c r="T1500" s="107"/>
      <c r="U1500" s="107"/>
      <c r="V1500" s="107"/>
      <c r="W1500" s="107"/>
      <c r="X1500" s="107"/>
      <c r="Y1500" s="107"/>
      <c r="Z1500" s="107"/>
      <c r="AA1500" s="107"/>
      <c r="AB1500" s="107"/>
      <c r="AC1500" s="107"/>
      <c r="AD1500" s="107"/>
      <c r="AE1500" s="107"/>
      <c r="AF1500" s="107"/>
      <c r="AG1500" s="107"/>
      <c r="AH1500" s="107"/>
      <c r="AI1500" s="107"/>
      <c r="AJ1500" s="107"/>
      <c r="AK1500" s="107"/>
      <c r="AL1500" s="107"/>
      <c r="AM1500" s="107"/>
      <c r="AN1500" s="107"/>
      <c r="AO1500" s="107"/>
      <c r="AP1500" s="107"/>
      <c r="AQ1500" s="107"/>
      <c r="AR1500" s="107"/>
      <c r="AS1500" s="107"/>
      <c r="AT1500" s="107"/>
      <c r="AU1500" s="107"/>
      <c r="AV1500" s="107"/>
      <c r="AW1500" s="107"/>
      <c r="AX1500" s="107"/>
    </row>
    <row r="1501">
      <c r="A1501" s="107"/>
      <c r="B1501" s="524"/>
      <c r="C1501" s="107"/>
      <c r="D1501" s="107"/>
      <c r="E1501" s="107"/>
      <c r="F1501" s="107"/>
      <c r="G1501" s="107"/>
      <c r="H1501" s="107"/>
      <c r="I1501" s="107"/>
      <c r="J1501" s="107"/>
      <c r="K1501" s="107"/>
      <c r="L1501" s="107"/>
      <c r="M1501" s="107"/>
      <c r="N1501" s="107"/>
      <c r="O1501" s="107"/>
      <c r="P1501" s="107"/>
      <c r="Q1501" s="107"/>
      <c r="R1501" s="107"/>
      <c r="S1501" s="107"/>
      <c r="T1501" s="107"/>
      <c r="U1501" s="107"/>
      <c r="V1501" s="107"/>
      <c r="W1501" s="107"/>
      <c r="X1501" s="107"/>
      <c r="Y1501" s="107"/>
      <c r="Z1501" s="107"/>
      <c r="AA1501" s="107"/>
      <c r="AB1501" s="107"/>
      <c r="AC1501" s="107"/>
      <c r="AD1501" s="107"/>
      <c r="AE1501" s="107"/>
      <c r="AF1501" s="107"/>
      <c r="AG1501" s="107"/>
      <c r="AH1501" s="107"/>
      <c r="AI1501" s="107"/>
      <c r="AJ1501" s="107"/>
      <c r="AK1501" s="107"/>
      <c r="AL1501" s="107"/>
      <c r="AM1501" s="107"/>
      <c r="AN1501" s="107"/>
      <c r="AO1501" s="107"/>
      <c r="AP1501" s="107"/>
      <c r="AQ1501" s="107"/>
      <c r="AR1501" s="107"/>
      <c r="AS1501" s="107"/>
      <c r="AT1501" s="107"/>
      <c r="AU1501" s="107"/>
      <c r="AV1501" s="107"/>
      <c r="AW1501" s="107"/>
      <c r="AX1501" s="107"/>
    </row>
    <row r="1502">
      <c r="A1502" s="107"/>
      <c r="B1502" s="524"/>
      <c r="C1502" s="107"/>
      <c r="D1502" s="107"/>
      <c r="E1502" s="107"/>
      <c r="F1502" s="107"/>
      <c r="G1502" s="107"/>
      <c r="H1502" s="107"/>
      <c r="I1502" s="107"/>
      <c r="J1502" s="107"/>
      <c r="K1502" s="107"/>
      <c r="L1502" s="107"/>
      <c r="M1502" s="107"/>
      <c r="N1502" s="107"/>
      <c r="O1502" s="107"/>
      <c r="P1502" s="107"/>
      <c r="Q1502" s="107"/>
      <c r="R1502" s="107"/>
      <c r="S1502" s="107"/>
      <c r="T1502" s="107"/>
      <c r="U1502" s="107"/>
      <c r="V1502" s="107"/>
      <c r="W1502" s="107"/>
      <c r="X1502" s="107"/>
      <c r="Y1502" s="107"/>
      <c r="Z1502" s="107"/>
      <c r="AA1502" s="107"/>
      <c r="AB1502" s="107"/>
      <c r="AC1502" s="107"/>
      <c r="AD1502" s="107"/>
      <c r="AE1502" s="107"/>
      <c r="AF1502" s="107"/>
      <c r="AG1502" s="107"/>
      <c r="AH1502" s="107"/>
      <c r="AI1502" s="107"/>
      <c r="AJ1502" s="107"/>
      <c r="AK1502" s="107"/>
      <c r="AL1502" s="107"/>
      <c r="AM1502" s="107"/>
      <c r="AN1502" s="107"/>
      <c r="AO1502" s="107"/>
      <c r="AP1502" s="107"/>
      <c r="AQ1502" s="107"/>
      <c r="AR1502" s="107"/>
      <c r="AS1502" s="107"/>
      <c r="AT1502" s="107"/>
      <c r="AU1502" s="107"/>
      <c r="AV1502" s="107"/>
      <c r="AW1502" s="107"/>
      <c r="AX1502" s="107"/>
    </row>
    <row r="1503">
      <c r="A1503" s="107"/>
      <c r="B1503" s="524"/>
      <c r="C1503" s="107"/>
      <c r="D1503" s="107"/>
      <c r="E1503" s="107"/>
      <c r="F1503" s="107"/>
      <c r="G1503" s="107"/>
      <c r="H1503" s="107"/>
      <c r="I1503" s="107"/>
      <c r="J1503" s="107"/>
      <c r="K1503" s="107"/>
      <c r="L1503" s="107"/>
      <c r="M1503" s="107"/>
      <c r="N1503" s="107"/>
      <c r="O1503" s="107"/>
      <c r="P1503" s="107"/>
      <c r="Q1503" s="107"/>
      <c r="R1503" s="107"/>
      <c r="S1503" s="107"/>
      <c r="T1503" s="107"/>
      <c r="U1503" s="107"/>
      <c r="V1503" s="107"/>
      <c r="W1503" s="107"/>
      <c r="X1503" s="107"/>
      <c r="Y1503" s="107"/>
      <c r="Z1503" s="107"/>
      <c r="AA1503" s="107"/>
      <c r="AB1503" s="107"/>
      <c r="AC1503" s="107"/>
      <c r="AD1503" s="107"/>
      <c r="AE1503" s="107"/>
      <c r="AF1503" s="107"/>
      <c r="AG1503" s="107"/>
      <c r="AH1503" s="107"/>
      <c r="AI1503" s="107"/>
      <c r="AJ1503" s="107"/>
      <c r="AK1503" s="107"/>
      <c r="AL1503" s="107"/>
      <c r="AM1503" s="107"/>
      <c r="AN1503" s="107"/>
      <c r="AO1503" s="107"/>
      <c r="AP1503" s="107"/>
      <c r="AQ1503" s="107"/>
      <c r="AR1503" s="107"/>
      <c r="AS1503" s="107"/>
      <c r="AT1503" s="107"/>
      <c r="AU1503" s="107"/>
      <c r="AV1503" s="107"/>
      <c r="AW1503" s="107"/>
      <c r="AX1503" s="107"/>
    </row>
    <row r="1504">
      <c r="A1504" s="107"/>
      <c r="B1504" s="524"/>
      <c r="C1504" s="107"/>
      <c r="D1504" s="107"/>
      <c r="E1504" s="107"/>
      <c r="F1504" s="107"/>
      <c r="G1504" s="107"/>
      <c r="H1504" s="107"/>
      <c r="I1504" s="107"/>
      <c r="J1504" s="107"/>
      <c r="K1504" s="107"/>
      <c r="L1504" s="107"/>
      <c r="M1504" s="107"/>
      <c r="N1504" s="107"/>
      <c r="O1504" s="107"/>
      <c r="P1504" s="107"/>
      <c r="Q1504" s="107"/>
      <c r="R1504" s="107"/>
      <c r="S1504" s="107"/>
      <c r="T1504" s="107"/>
      <c r="U1504" s="107"/>
      <c r="V1504" s="107"/>
      <c r="W1504" s="107"/>
      <c r="X1504" s="107"/>
      <c r="Y1504" s="107"/>
      <c r="Z1504" s="107"/>
      <c r="AA1504" s="107"/>
      <c r="AB1504" s="107"/>
      <c r="AC1504" s="107"/>
      <c r="AD1504" s="107"/>
      <c r="AE1504" s="107"/>
      <c r="AF1504" s="107"/>
      <c r="AG1504" s="107"/>
      <c r="AH1504" s="107"/>
      <c r="AI1504" s="107"/>
      <c r="AJ1504" s="107"/>
      <c r="AK1504" s="107"/>
      <c r="AL1504" s="107"/>
      <c r="AM1504" s="107"/>
      <c r="AN1504" s="107"/>
      <c r="AO1504" s="107"/>
      <c r="AP1504" s="107"/>
      <c r="AQ1504" s="107"/>
      <c r="AR1504" s="107"/>
      <c r="AS1504" s="107"/>
      <c r="AT1504" s="107"/>
      <c r="AU1504" s="107"/>
      <c r="AV1504" s="107"/>
      <c r="AW1504" s="107"/>
      <c r="AX1504" s="107"/>
    </row>
    <row r="1505">
      <c r="A1505" s="107"/>
      <c r="B1505" s="524"/>
      <c r="C1505" s="107"/>
      <c r="D1505" s="107"/>
      <c r="E1505" s="107"/>
      <c r="F1505" s="107"/>
      <c r="G1505" s="107"/>
      <c r="H1505" s="107"/>
      <c r="I1505" s="107"/>
      <c r="J1505" s="107"/>
      <c r="K1505" s="107"/>
      <c r="L1505" s="107"/>
      <c r="M1505" s="107"/>
      <c r="N1505" s="107"/>
      <c r="O1505" s="107"/>
      <c r="P1505" s="107"/>
      <c r="Q1505" s="107"/>
      <c r="R1505" s="107"/>
      <c r="S1505" s="107"/>
      <c r="T1505" s="107"/>
      <c r="U1505" s="107"/>
      <c r="V1505" s="107"/>
      <c r="W1505" s="107"/>
      <c r="X1505" s="107"/>
      <c r="Y1505" s="107"/>
      <c r="Z1505" s="107"/>
      <c r="AA1505" s="107"/>
      <c r="AB1505" s="107"/>
      <c r="AC1505" s="107"/>
      <c r="AD1505" s="107"/>
      <c r="AE1505" s="107"/>
      <c r="AF1505" s="107"/>
      <c r="AG1505" s="107"/>
      <c r="AH1505" s="107"/>
      <c r="AI1505" s="107"/>
      <c r="AJ1505" s="107"/>
      <c r="AK1505" s="107"/>
      <c r="AL1505" s="107"/>
      <c r="AM1505" s="107"/>
      <c r="AN1505" s="107"/>
      <c r="AO1505" s="107"/>
      <c r="AP1505" s="107"/>
      <c r="AQ1505" s="107"/>
      <c r="AR1505" s="107"/>
      <c r="AS1505" s="107"/>
      <c r="AT1505" s="107"/>
      <c r="AU1505" s="107"/>
      <c r="AV1505" s="107"/>
      <c r="AW1505" s="107"/>
      <c r="AX1505" s="107"/>
    </row>
    <row r="1506">
      <c r="A1506" s="107"/>
      <c r="B1506" s="524"/>
      <c r="C1506" s="107"/>
      <c r="D1506" s="107"/>
      <c r="E1506" s="107"/>
      <c r="F1506" s="107"/>
      <c r="G1506" s="107"/>
      <c r="H1506" s="107"/>
      <c r="I1506" s="107"/>
      <c r="J1506" s="107"/>
      <c r="K1506" s="107"/>
      <c r="L1506" s="107"/>
      <c r="M1506" s="107"/>
      <c r="N1506" s="107"/>
      <c r="O1506" s="107"/>
      <c r="P1506" s="107"/>
      <c r="Q1506" s="107"/>
      <c r="R1506" s="107"/>
      <c r="S1506" s="107"/>
      <c r="T1506" s="107"/>
      <c r="U1506" s="107"/>
      <c r="V1506" s="107"/>
      <c r="W1506" s="107"/>
      <c r="X1506" s="107"/>
      <c r="Y1506" s="107"/>
      <c r="Z1506" s="107"/>
      <c r="AA1506" s="107"/>
      <c r="AB1506" s="107"/>
      <c r="AC1506" s="107"/>
      <c r="AD1506" s="107"/>
      <c r="AE1506" s="107"/>
      <c r="AF1506" s="107"/>
      <c r="AG1506" s="107"/>
      <c r="AH1506" s="107"/>
      <c r="AI1506" s="107"/>
      <c r="AJ1506" s="107"/>
      <c r="AK1506" s="107"/>
      <c r="AL1506" s="107"/>
      <c r="AM1506" s="107"/>
      <c r="AN1506" s="107"/>
      <c r="AO1506" s="107"/>
      <c r="AP1506" s="107"/>
      <c r="AQ1506" s="107"/>
      <c r="AR1506" s="107"/>
      <c r="AS1506" s="107"/>
      <c r="AT1506" s="107"/>
      <c r="AU1506" s="107"/>
      <c r="AV1506" s="107"/>
      <c r="AW1506" s="107"/>
      <c r="AX1506" s="107"/>
    </row>
    <row r="1507">
      <c r="A1507" s="107"/>
      <c r="B1507" s="524"/>
      <c r="C1507" s="107"/>
      <c r="D1507" s="107"/>
      <c r="E1507" s="107"/>
      <c r="F1507" s="107"/>
      <c r="G1507" s="107"/>
      <c r="H1507" s="107"/>
      <c r="I1507" s="107"/>
      <c r="J1507" s="107"/>
      <c r="K1507" s="107"/>
      <c r="L1507" s="107"/>
      <c r="M1507" s="107"/>
      <c r="N1507" s="107"/>
      <c r="O1507" s="107"/>
      <c r="P1507" s="107"/>
      <c r="Q1507" s="107"/>
      <c r="R1507" s="107"/>
      <c r="S1507" s="107"/>
      <c r="T1507" s="107"/>
      <c r="U1507" s="107"/>
      <c r="V1507" s="107"/>
      <c r="W1507" s="107"/>
      <c r="X1507" s="107"/>
      <c r="Y1507" s="107"/>
      <c r="Z1507" s="107"/>
      <c r="AA1507" s="107"/>
      <c r="AB1507" s="107"/>
      <c r="AC1507" s="107"/>
      <c r="AD1507" s="107"/>
      <c r="AE1507" s="107"/>
      <c r="AF1507" s="107"/>
      <c r="AG1507" s="107"/>
      <c r="AH1507" s="107"/>
      <c r="AI1507" s="107"/>
      <c r="AJ1507" s="107"/>
      <c r="AK1507" s="107"/>
      <c r="AL1507" s="107"/>
      <c r="AM1507" s="107"/>
      <c r="AN1507" s="107"/>
      <c r="AO1507" s="107"/>
      <c r="AP1507" s="107"/>
      <c r="AQ1507" s="107"/>
      <c r="AR1507" s="107"/>
      <c r="AS1507" s="107"/>
      <c r="AT1507" s="107"/>
      <c r="AU1507" s="107"/>
      <c r="AV1507" s="107"/>
      <c r="AW1507" s="107"/>
      <c r="AX1507" s="107"/>
    </row>
    <row r="1508">
      <c r="A1508" s="107"/>
      <c r="B1508" s="524"/>
      <c r="C1508" s="107"/>
      <c r="D1508" s="107"/>
      <c r="E1508" s="107"/>
      <c r="F1508" s="107"/>
      <c r="G1508" s="107"/>
      <c r="H1508" s="107"/>
      <c r="I1508" s="107"/>
      <c r="J1508" s="107"/>
      <c r="K1508" s="107"/>
      <c r="L1508" s="107"/>
      <c r="M1508" s="107"/>
      <c r="N1508" s="107"/>
      <c r="O1508" s="107"/>
      <c r="P1508" s="107"/>
      <c r="Q1508" s="107"/>
      <c r="R1508" s="107"/>
      <c r="S1508" s="107"/>
      <c r="T1508" s="107"/>
      <c r="U1508" s="107"/>
      <c r="V1508" s="107"/>
      <c r="W1508" s="107"/>
      <c r="X1508" s="107"/>
      <c r="Y1508" s="107"/>
      <c r="Z1508" s="107"/>
      <c r="AA1508" s="107"/>
      <c r="AB1508" s="107"/>
      <c r="AC1508" s="107"/>
      <c r="AD1508" s="107"/>
      <c r="AE1508" s="107"/>
      <c r="AF1508" s="107"/>
      <c r="AG1508" s="107"/>
      <c r="AH1508" s="107"/>
      <c r="AI1508" s="107"/>
      <c r="AJ1508" s="107"/>
      <c r="AK1508" s="107"/>
      <c r="AL1508" s="107"/>
      <c r="AM1508" s="107"/>
      <c r="AN1508" s="107"/>
      <c r="AO1508" s="107"/>
      <c r="AP1508" s="107"/>
      <c r="AQ1508" s="107"/>
      <c r="AR1508" s="107"/>
      <c r="AS1508" s="107"/>
      <c r="AT1508" s="107"/>
      <c r="AU1508" s="107"/>
      <c r="AV1508" s="107"/>
      <c r="AW1508" s="107"/>
      <c r="AX1508" s="107"/>
    </row>
    <row r="1509">
      <c r="A1509" s="107"/>
      <c r="B1509" s="524"/>
      <c r="C1509" s="107"/>
      <c r="D1509" s="107"/>
      <c r="E1509" s="107"/>
      <c r="F1509" s="107"/>
      <c r="G1509" s="107"/>
      <c r="H1509" s="107"/>
      <c r="I1509" s="107"/>
      <c r="J1509" s="107"/>
      <c r="K1509" s="107"/>
      <c r="L1509" s="107"/>
      <c r="M1509" s="107"/>
      <c r="N1509" s="107"/>
      <c r="O1509" s="107"/>
      <c r="P1509" s="107"/>
      <c r="Q1509" s="107"/>
      <c r="R1509" s="107"/>
      <c r="S1509" s="107"/>
      <c r="T1509" s="107"/>
      <c r="U1509" s="107"/>
      <c r="V1509" s="107"/>
      <c r="W1509" s="107"/>
      <c r="X1509" s="107"/>
      <c r="Y1509" s="107"/>
      <c r="Z1509" s="107"/>
      <c r="AA1509" s="107"/>
      <c r="AB1509" s="107"/>
      <c r="AC1509" s="107"/>
      <c r="AD1509" s="107"/>
      <c r="AE1509" s="107"/>
      <c r="AF1509" s="107"/>
      <c r="AG1509" s="107"/>
      <c r="AH1509" s="107"/>
      <c r="AI1509" s="107"/>
      <c r="AJ1509" s="107"/>
      <c r="AK1509" s="107"/>
      <c r="AL1509" s="107"/>
      <c r="AM1509" s="107"/>
      <c r="AN1509" s="107"/>
      <c r="AO1509" s="107"/>
      <c r="AP1509" s="107"/>
      <c r="AQ1509" s="107"/>
      <c r="AR1509" s="107"/>
      <c r="AS1509" s="107"/>
      <c r="AT1509" s="107"/>
      <c r="AU1509" s="107"/>
      <c r="AV1509" s="107"/>
      <c r="AW1509" s="107"/>
      <c r="AX1509" s="107"/>
    </row>
    <row r="1510">
      <c r="A1510" s="107"/>
      <c r="B1510" s="524"/>
      <c r="C1510" s="107"/>
      <c r="D1510" s="107"/>
      <c r="E1510" s="107"/>
      <c r="F1510" s="107"/>
      <c r="G1510" s="107"/>
      <c r="H1510" s="107"/>
      <c r="I1510" s="107"/>
      <c r="J1510" s="107"/>
      <c r="K1510" s="107"/>
      <c r="L1510" s="107"/>
      <c r="M1510" s="107"/>
      <c r="N1510" s="107"/>
      <c r="O1510" s="107"/>
      <c r="P1510" s="107"/>
      <c r="Q1510" s="107"/>
      <c r="R1510" s="107"/>
      <c r="S1510" s="107"/>
      <c r="T1510" s="107"/>
      <c r="U1510" s="107"/>
      <c r="V1510" s="107"/>
      <c r="W1510" s="107"/>
      <c r="X1510" s="107"/>
      <c r="Y1510" s="107"/>
      <c r="Z1510" s="107"/>
      <c r="AA1510" s="107"/>
      <c r="AB1510" s="107"/>
      <c r="AC1510" s="107"/>
      <c r="AD1510" s="107"/>
      <c r="AE1510" s="107"/>
      <c r="AF1510" s="107"/>
      <c r="AG1510" s="107"/>
      <c r="AH1510" s="107"/>
      <c r="AI1510" s="107"/>
      <c r="AJ1510" s="107"/>
      <c r="AK1510" s="107"/>
      <c r="AL1510" s="107"/>
      <c r="AM1510" s="107"/>
      <c r="AN1510" s="107"/>
      <c r="AO1510" s="107"/>
      <c r="AP1510" s="107"/>
      <c r="AQ1510" s="107"/>
      <c r="AR1510" s="107"/>
      <c r="AS1510" s="107"/>
      <c r="AT1510" s="107"/>
      <c r="AU1510" s="107"/>
      <c r="AV1510" s="107"/>
      <c r="AW1510" s="107"/>
      <c r="AX1510" s="107"/>
    </row>
    <row r="1511">
      <c r="A1511" s="107"/>
      <c r="B1511" s="524"/>
      <c r="C1511" s="107"/>
      <c r="D1511" s="107"/>
      <c r="E1511" s="107"/>
      <c r="F1511" s="107"/>
      <c r="G1511" s="107"/>
      <c r="H1511" s="107"/>
      <c r="I1511" s="107"/>
      <c r="J1511" s="107"/>
      <c r="K1511" s="107"/>
      <c r="L1511" s="107"/>
      <c r="M1511" s="107"/>
      <c r="N1511" s="107"/>
      <c r="O1511" s="107"/>
      <c r="P1511" s="107"/>
      <c r="Q1511" s="107"/>
      <c r="R1511" s="107"/>
      <c r="S1511" s="107"/>
      <c r="T1511" s="107"/>
      <c r="U1511" s="107"/>
      <c r="V1511" s="107"/>
      <c r="W1511" s="107"/>
      <c r="X1511" s="107"/>
      <c r="Y1511" s="107"/>
      <c r="Z1511" s="107"/>
      <c r="AA1511" s="107"/>
      <c r="AB1511" s="107"/>
      <c r="AC1511" s="107"/>
      <c r="AD1511" s="107"/>
      <c r="AE1511" s="107"/>
      <c r="AF1511" s="107"/>
      <c r="AG1511" s="107"/>
      <c r="AH1511" s="107"/>
      <c r="AI1511" s="107"/>
      <c r="AJ1511" s="107"/>
      <c r="AK1511" s="107"/>
      <c r="AL1511" s="107"/>
      <c r="AM1511" s="107"/>
      <c r="AN1511" s="107"/>
      <c r="AO1511" s="107"/>
      <c r="AP1511" s="107"/>
      <c r="AQ1511" s="107"/>
      <c r="AR1511" s="107"/>
      <c r="AS1511" s="107"/>
      <c r="AT1511" s="107"/>
      <c r="AU1511" s="107"/>
      <c r="AV1511" s="107"/>
      <c r="AW1511" s="107"/>
      <c r="AX1511" s="107"/>
    </row>
    <row r="1512">
      <c r="A1512" s="107"/>
      <c r="B1512" s="524"/>
      <c r="C1512" s="107"/>
      <c r="D1512" s="107"/>
      <c r="E1512" s="107"/>
      <c r="F1512" s="107"/>
      <c r="G1512" s="107"/>
      <c r="H1512" s="107"/>
      <c r="I1512" s="107"/>
      <c r="J1512" s="107"/>
      <c r="K1512" s="107"/>
      <c r="L1512" s="107"/>
      <c r="M1512" s="107"/>
      <c r="N1512" s="107"/>
      <c r="O1512" s="107"/>
      <c r="P1512" s="107"/>
      <c r="Q1512" s="107"/>
      <c r="R1512" s="107"/>
      <c r="S1512" s="107"/>
      <c r="T1512" s="107"/>
      <c r="U1512" s="107"/>
      <c r="V1512" s="107"/>
      <c r="W1512" s="107"/>
      <c r="X1512" s="107"/>
      <c r="Y1512" s="107"/>
      <c r="Z1512" s="107"/>
      <c r="AA1512" s="107"/>
      <c r="AB1512" s="107"/>
      <c r="AC1512" s="107"/>
      <c r="AD1512" s="107"/>
      <c r="AE1512" s="107"/>
      <c r="AF1512" s="107"/>
      <c r="AG1512" s="107"/>
      <c r="AH1512" s="107"/>
      <c r="AI1512" s="107"/>
      <c r="AJ1512" s="107"/>
      <c r="AK1512" s="107"/>
      <c r="AL1512" s="107"/>
      <c r="AM1512" s="107"/>
      <c r="AN1512" s="107"/>
      <c r="AO1512" s="107"/>
      <c r="AP1512" s="107"/>
      <c r="AQ1512" s="107"/>
      <c r="AR1512" s="107"/>
      <c r="AS1512" s="107"/>
      <c r="AT1512" s="107"/>
      <c r="AU1512" s="107"/>
      <c r="AV1512" s="107"/>
      <c r="AW1512" s="107"/>
      <c r="AX1512" s="107"/>
    </row>
    <row r="1513">
      <c r="A1513" s="107"/>
      <c r="B1513" s="524"/>
      <c r="C1513" s="107"/>
      <c r="D1513" s="107"/>
      <c r="E1513" s="107"/>
      <c r="F1513" s="107"/>
      <c r="G1513" s="107"/>
      <c r="H1513" s="107"/>
      <c r="I1513" s="107"/>
      <c r="J1513" s="107"/>
      <c r="K1513" s="107"/>
      <c r="L1513" s="107"/>
      <c r="M1513" s="107"/>
      <c r="N1513" s="107"/>
      <c r="O1513" s="107"/>
      <c r="P1513" s="107"/>
      <c r="Q1513" s="107"/>
      <c r="R1513" s="107"/>
      <c r="S1513" s="107"/>
      <c r="T1513" s="107"/>
      <c r="U1513" s="107"/>
      <c r="V1513" s="107"/>
      <c r="W1513" s="107"/>
      <c r="X1513" s="107"/>
      <c r="Y1513" s="107"/>
      <c r="Z1513" s="107"/>
      <c r="AA1513" s="107"/>
      <c r="AB1513" s="107"/>
      <c r="AC1513" s="107"/>
      <c r="AD1513" s="107"/>
      <c r="AE1513" s="107"/>
      <c r="AF1513" s="107"/>
      <c r="AG1513" s="107"/>
      <c r="AH1513" s="107"/>
      <c r="AI1513" s="107"/>
      <c r="AJ1513" s="107"/>
      <c r="AK1513" s="107"/>
      <c r="AL1513" s="107"/>
      <c r="AM1513" s="107"/>
      <c r="AN1513" s="107"/>
      <c r="AO1513" s="107"/>
      <c r="AP1513" s="107"/>
      <c r="AQ1513" s="107"/>
      <c r="AR1513" s="107"/>
      <c r="AS1513" s="107"/>
      <c r="AT1513" s="107"/>
      <c r="AU1513" s="107"/>
      <c r="AV1513" s="107"/>
      <c r="AW1513" s="107"/>
      <c r="AX1513" s="107"/>
    </row>
    <row r="1514">
      <c r="A1514" s="107"/>
      <c r="B1514" s="524"/>
      <c r="C1514" s="107"/>
      <c r="D1514" s="107"/>
      <c r="E1514" s="107"/>
      <c r="F1514" s="107"/>
      <c r="G1514" s="107"/>
      <c r="H1514" s="107"/>
      <c r="I1514" s="107"/>
      <c r="J1514" s="107"/>
      <c r="K1514" s="107"/>
      <c r="L1514" s="107"/>
      <c r="M1514" s="107"/>
      <c r="N1514" s="107"/>
      <c r="O1514" s="107"/>
      <c r="P1514" s="107"/>
      <c r="Q1514" s="107"/>
      <c r="R1514" s="107"/>
      <c r="S1514" s="107"/>
      <c r="T1514" s="107"/>
      <c r="U1514" s="107"/>
      <c r="V1514" s="107"/>
      <c r="W1514" s="107"/>
      <c r="X1514" s="107"/>
      <c r="Y1514" s="107"/>
      <c r="Z1514" s="107"/>
      <c r="AA1514" s="107"/>
      <c r="AB1514" s="107"/>
      <c r="AC1514" s="107"/>
      <c r="AD1514" s="107"/>
      <c r="AE1514" s="107"/>
      <c r="AF1514" s="107"/>
      <c r="AG1514" s="107"/>
      <c r="AH1514" s="107"/>
      <c r="AI1514" s="107"/>
      <c r="AJ1514" s="107"/>
      <c r="AK1514" s="107"/>
      <c r="AL1514" s="107"/>
      <c r="AM1514" s="107"/>
      <c r="AN1514" s="107"/>
      <c r="AO1514" s="107"/>
      <c r="AP1514" s="107"/>
      <c r="AQ1514" s="107"/>
      <c r="AR1514" s="107"/>
      <c r="AS1514" s="107"/>
      <c r="AT1514" s="107"/>
      <c r="AU1514" s="107"/>
      <c r="AV1514" s="107"/>
      <c r="AW1514" s="107"/>
      <c r="AX1514" s="107"/>
    </row>
    <row r="1515">
      <c r="A1515" s="107"/>
      <c r="B1515" s="524"/>
      <c r="C1515" s="107"/>
      <c r="D1515" s="107"/>
      <c r="E1515" s="107"/>
      <c r="F1515" s="107"/>
      <c r="G1515" s="107"/>
      <c r="H1515" s="107"/>
      <c r="I1515" s="107"/>
      <c r="J1515" s="107"/>
      <c r="K1515" s="107"/>
      <c r="L1515" s="107"/>
      <c r="M1515" s="107"/>
      <c r="N1515" s="107"/>
      <c r="O1515" s="107"/>
      <c r="P1515" s="107"/>
      <c r="Q1515" s="107"/>
      <c r="R1515" s="107"/>
      <c r="S1515" s="107"/>
      <c r="T1515" s="107"/>
      <c r="U1515" s="107"/>
      <c r="V1515" s="107"/>
      <c r="W1515" s="107"/>
      <c r="X1515" s="107"/>
      <c r="Y1515" s="107"/>
      <c r="Z1515" s="107"/>
      <c r="AA1515" s="107"/>
      <c r="AB1515" s="107"/>
      <c r="AC1515" s="107"/>
      <c r="AD1515" s="107"/>
      <c r="AE1515" s="107"/>
      <c r="AF1515" s="107"/>
      <c r="AG1515" s="107"/>
      <c r="AH1515" s="107"/>
      <c r="AI1515" s="107"/>
      <c r="AJ1515" s="107"/>
      <c r="AK1515" s="107"/>
      <c r="AL1515" s="107"/>
      <c r="AM1515" s="107"/>
      <c r="AN1515" s="107"/>
      <c r="AO1515" s="107"/>
      <c r="AP1515" s="107"/>
      <c r="AQ1515" s="107"/>
      <c r="AR1515" s="107"/>
      <c r="AS1515" s="107"/>
      <c r="AT1515" s="107"/>
      <c r="AU1515" s="107"/>
      <c r="AV1515" s="107"/>
      <c r="AW1515" s="107"/>
      <c r="AX1515" s="107"/>
    </row>
    <row r="1516">
      <c r="A1516" s="107"/>
      <c r="B1516" s="524"/>
      <c r="C1516" s="107"/>
      <c r="D1516" s="107"/>
      <c r="E1516" s="107"/>
      <c r="F1516" s="107"/>
      <c r="G1516" s="107"/>
      <c r="H1516" s="107"/>
      <c r="I1516" s="107"/>
      <c r="J1516" s="107"/>
      <c r="K1516" s="107"/>
      <c r="L1516" s="107"/>
      <c r="M1516" s="107"/>
      <c r="N1516" s="107"/>
      <c r="O1516" s="107"/>
      <c r="P1516" s="107"/>
      <c r="Q1516" s="107"/>
      <c r="R1516" s="107"/>
      <c r="S1516" s="107"/>
      <c r="T1516" s="107"/>
      <c r="U1516" s="107"/>
      <c r="V1516" s="107"/>
      <c r="W1516" s="107"/>
      <c r="X1516" s="107"/>
      <c r="Y1516" s="107"/>
      <c r="Z1516" s="107"/>
      <c r="AA1516" s="107"/>
      <c r="AB1516" s="107"/>
      <c r="AC1516" s="107"/>
      <c r="AD1516" s="107"/>
      <c r="AE1516" s="107"/>
      <c r="AF1516" s="107"/>
      <c r="AG1516" s="107"/>
      <c r="AH1516" s="107"/>
      <c r="AI1516" s="107"/>
      <c r="AJ1516" s="107"/>
      <c r="AK1516" s="107"/>
      <c r="AL1516" s="107"/>
      <c r="AM1516" s="107"/>
      <c r="AN1516" s="107"/>
      <c r="AO1516" s="107"/>
      <c r="AP1516" s="107"/>
      <c r="AQ1516" s="107"/>
      <c r="AR1516" s="107"/>
      <c r="AS1516" s="107"/>
      <c r="AT1516" s="107"/>
      <c r="AU1516" s="107"/>
      <c r="AV1516" s="107"/>
      <c r="AW1516" s="107"/>
      <c r="AX1516" s="107"/>
    </row>
    <row r="1517">
      <c r="A1517" s="107"/>
      <c r="B1517" s="524"/>
      <c r="C1517" s="107"/>
      <c r="D1517" s="107"/>
      <c r="E1517" s="107"/>
      <c r="F1517" s="107"/>
      <c r="G1517" s="107"/>
      <c r="H1517" s="107"/>
      <c r="I1517" s="107"/>
      <c r="J1517" s="107"/>
      <c r="K1517" s="107"/>
      <c r="L1517" s="107"/>
      <c r="M1517" s="107"/>
      <c r="N1517" s="107"/>
      <c r="O1517" s="107"/>
      <c r="P1517" s="107"/>
      <c r="Q1517" s="107"/>
      <c r="R1517" s="107"/>
      <c r="S1517" s="107"/>
      <c r="T1517" s="107"/>
      <c r="U1517" s="107"/>
      <c r="V1517" s="107"/>
      <c r="W1517" s="107"/>
      <c r="X1517" s="107"/>
      <c r="Y1517" s="107"/>
      <c r="Z1517" s="107"/>
      <c r="AA1517" s="107"/>
      <c r="AB1517" s="107"/>
      <c r="AC1517" s="107"/>
      <c r="AD1517" s="107"/>
      <c r="AE1517" s="107"/>
      <c r="AF1517" s="107"/>
      <c r="AG1517" s="107"/>
      <c r="AH1517" s="107"/>
      <c r="AI1517" s="107"/>
      <c r="AJ1517" s="107"/>
      <c r="AK1517" s="107"/>
      <c r="AL1517" s="107"/>
      <c r="AM1517" s="107"/>
      <c r="AN1517" s="107"/>
      <c r="AO1517" s="107"/>
      <c r="AP1517" s="107"/>
      <c r="AQ1517" s="107"/>
      <c r="AR1517" s="107"/>
      <c r="AS1517" s="107"/>
      <c r="AT1517" s="107"/>
      <c r="AU1517" s="107"/>
      <c r="AV1517" s="107"/>
      <c r="AW1517" s="107"/>
      <c r="AX1517" s="107"/>
    </row>
    <row r="1518">
      <c r="A1518" s="107"/>
      <c r="B1518" s="524"/>
      <c r="C1518" s="107"/>
      <c r="D1518" s="107"/>
      <c r="E1518" s="107"/>
      <c r="F1518" s="107"/>
      <c r="G1518" s="107"/>
      <c r="H1518" s="107"/>
      <c r="I1518" s="107"/>
      <c r="J1518" s="107"/>
      <c r="K1518" s="107"/>
      <c r="L1518" s="107"/>
      <c r="M1518" s="107"/>
      <c r="N1518" s="107"/>
      <c r="O1518" s="107"/>
      <c r="P1518" s="107"/>
      <c r="Q1518" s="107"/>
      <c r="R1518" s="107"/>
      <c r="S1518" s="107"/>
      <c r="T1518" s="107"/>
      <c r="U1518" s="107"/>
      <c r="V1518" s="107"/>
      <c r="W1518" s="107"/>
      <c r="X1518" s="107"/>
      <c r="Y1518" s="107"/>
      <c r="Z1518" s="107"/>
      <c r="AA1518" s="107"/>
      <c r="AB1518" s="107"/>
      <c r="AC1518" s="107"/>
      <c r="AD1518" s="107"/>
      <c r="AE1518" s="107"/>
      <c r="AF1518" s="107"/>
      <c r="AG1518" s="107"/>
      <c r="AH1518" s="107"/>
      <c r="AI1518" s="107"/>
      <c r="AJ1518" s="107"/>
      <c r="AK1518" s="107"/>
      <c r="AL1518" s="107"/>
      <c r="AM1518" s="107"/>
      <c r="AN1518" s="107"/>
      <c r="AO1518" s="107"/>
      <c r="AP1518" s="107"/>
      <c r="AQ1518" s="107"/>
      <c r="AR1518" s="107"/>
      <c r="AS1518" s="107"/>
      <c r="AT1518" s="107"/>
      <c r="AU1518" s="107"/>
      <c r="AV1518" s="107"/>
      <c r="AW1518" s="107"/>
      <c r="AX1518" s="107"/>
    </row>
    <row r="1519">
      <c r="A1519" s="107"/>
      <c r="B1519" s="524"/>
      <c r="C1519" s="107"/>
      <c r="D1519" s="107"/>
      <c r="E1519" s="107"/>
      <c r="F1519" s="107"/>
      <c r="G1519" s="107"/>
      <c r="H1519" s="107"/>
      <c r="I1519" s="107"/>
      <c r="J1519" s="107"/>
      <c r="K1519" s="107"/>
      <c r="L1519" s="107"/>
      <c r="M1519" s="107"/>
      <c r="N1519" s="107"/>
      <c r="O1519" s="107"/>
      <c r="P1519" s="107"/>
      <c r="Q1519" s="107"/>
      <c r="R1519" s="107"/>
      <c r="S1519" s="107"/>
      <c r="T1519" s="107"/>
      <c r="U1519" s="107"/>
      <c r="V1519" s="107"/>
      <c r="W1519" s="107"/>
      <c r="X1519" s="107"/>
      <c r="Y1519" s="107"/>
      <c r="Z1519" s="107"/>
      <c r="AA1519" s="107"/>
      <c r="AB1519" s="107"/>
      <c r="AC1519" s="107"/>
      <c r="AD1519" s="107"/>
      <c r="AE1519" s="107"/>
      <c r="AF1519" s="107"/>
      <c r="AG1519" s="107"/>
      <c r="AH1519" s="107"/>
      <c r="AI1519" s="107"/>
      <c r="AJ1519" s="107"/>
      <c r="AK1519" s="107"/>
      <c r="AL1519" s="107"/>
      <c r="AM1519" s="107"/>
      <c r="AN1519" s="107"/>
      <c r="AO1519" s="107"/>
      <c r="AP1519" s="107"/>
      <c r="AQ1519" s="107"/>
      <c r="AR1519" s="107"/>
      <c r="AS1519" s="107"/>
      <c r="AT1519" s="107"/>
      <c r="AU1519" s="107"/>
      <c r="AV1519" s="107"/>
      <c r="AW1519" s="107"/>
      <c r="AX1519" s="107"/>
    </row>
    <row r="1520">
      <c r="A1520" s="107"/>
      <c r="B1520" s="524"/>
      <c r="C1520" s="107"/>
      <c r="D1520" s="107"/>
      <c r="E1520" s="107"/>
      <c r="F1520" s="107"/>
      <c r="G1520" s="107"/>
      <c r="H1520" s="107"/>
      <c r="I1520" s="107"/>
      <c r="J1520" s="107"/>
      <c r="K1520" s="107"/>
      <c r="L1520" s="107"/>
      <c r="M1520" s="107"/>
      <c r="N1520" s="107"/>
      <c r="O1520" s="107"/>
      <c r="P1520" s="107"/>
      <c r="Q1520" s="107"/>
      <c r="R1520" s="107"/>
      <c r="S1520" s="107"/>
      <c r="T1520" s="107"/>
      <c r="U1520" s="107"/>
      <c r="V1520" s="107"/>
      <c r="W1520" s="107"/>
      <c r="X1520" s="107"/>
      <c r="Y1520" s="107"/>
      <c r="Z1520" s="107"/>
      <c r="AA1520" s="107"/>
      <c r="AB1520" s="107"/>
      <c r="AC1520" s="107"/>
      <c r="AD1520" s="107"/>
      <c r="AE1520" s="107"/>
      <c r="AF1520" s="107"/>
      <c r="AG1520" s="107"/>
      <c r="AH1520" s="107"/>
      <c r="AI1520" s="107"/>
      <c r="AJ1520" s="107"/>
      <c r="AK1520" s="107"/>
      <c r="AL1520" s="107"/>
      <c r="AM1520" s="107"/>
      <c r="AN1520" s="107"/>
      <c r="AO1520" s="107"/>
      <c r="AP1520" s="107"/>
      <c r="AQ1520" s="107"/>
      <c r="AR1520" s="107"/>
      <c r="AS1520" s="107"/>
      <c r="AT1520" s="107"/>
      <c r="AU1520" s="107"/>
      <c r="AV1520" s="107"/>
      <c r="AW1520" s="107"/>
      <c r="AX1520" s="107"/>
    </row>
    <row r="1521">
      <c r="A1521" s="107"/>
      <c r="B1521" s="524"/>
      <c r="C1521" s="107"/>
      <c r="D1521" s="107"/>
      <c r="E1521" s="107"/>
      <c r="F1521" s="107"/>
      <c r="G1521" s="107"/>
      <c r="H1521" s="107"/>
      <c r="I1521" s="107"/>
      <c r="J1521" s="107"/>
      <c r="K1521" s="107"/>
      <c r="L1521" s="107"/>
      <c r="M1521" s="107"/>
      <c r="N1521" s="107"/>
      <c r="O1521" s="107"/>
      <c r="P1521" s="107"/>
      <c r="Q1521" s="107"/>
      <c r="R1521" s="107"/>
      <c r="S1521" s="107"/>
      <c r="T1521" s="107"/>
      <c r="U1521" s="107"/>
      <c r="V1521" s="107"/>
      <c r="W1521" s="107"/>
      <c r="X1521" s="107"/>
      <c r="Y1521" s="107"/>
      <c r="Z1521" s="107"/>
      <c r="AA1521" s="107"/>
      <c r="AB1521" s="107"/>
      <c r="AC1521" s="107"/>
      <c r="AD1521" s="107"/>
      <c r="AE1521" s="107"/>
      <c r="AF1521" s="107"/>
      <c r="AG1521" s="107"/>
      <c r="AH1521" s="107"/>
      <c r="AI1521" s="107"/>
      <c r="AJ1521" s="107"/>
      <c r="AK1521" s="107"/>
      <c r="AL1521" s="107"/>
      <c r="AM1521" s="107"/>
      <c r="AN1521" s="107"/>
      <c r="AO1521" s="107"/>
      <c r="AP1521" s="107"/>
      <c r="AQ1521" s="107"/>
      <c r="AR1521" s="107"/>
      <c r="AS1521" s="107"/>
      <c r="AT1521" s="107"/>
      <c r="AU1521" s="107"/>
      <c r="AV1521" s="107"/>
      <c r="AW1521" s="107"/>
      <c r="AX1521" s="107"/>
    </row>
    <row r="1522">
      <c r="A1522" s="107"/>
      <c r="B1522" s="524"/>
      <c r="C1522" s="107"/>
      <c r="D1522" s="107"/>
      <c r="E1522" s="107"/>
      <c r="F1522" s="107"/>
      <c r="G1522" s="107"/>
      <c r="H1522" s="107"/>
      <c r="I1522" s="107"/>
      <c r="J1522" s="107"/>
      <c r="K1522" s="107"/>
      <c r="L1522" s="107"/>
      <c r="M1522" s="107"/>
      <c r="N1522" s="107"/>
      <c r="O1522" s="107"/>
      <c r="P1522" s="107"/>
      <c r="Q1522" s="107"/>
      <c r="R1522" s="107"/>
      <c r="S1522" s="107"/>
      <c r="T1522" s="107"/>
      <c r="U1522" s="107"/>
      <c r="V1522" s="107"/>
      <c r="W1522" s="107"/>
      <c r="X1522" s="107"/>
      <c r="Y1522" s="107"/>
      <c r="Z1522" s="107"/>
      <c r="AA1522" s="107"/>
      <c r="AB1522" s="107"/>
      <c r="AC1522" s="107"/>
      <c r="AD1522" s="107"/>
      <c r="AE1522" s="107"/>
      <c r="AF1522" s="107"/>
      <c r="AG1522" s="107"/>
      <c r="AH1522" s="107"/>
      <c r="AI1522" s="107"/>
      <c r="AJ1522" s="107"/>
      <c r="AK1522" s="107"/>
      <c r="AL1522" s="107"/>
      <c r="AM1522" s="107"/>
      <c r="AN1522" s="107"/>
      <c r="AO1522" s="107"/>
      <c r="AP1522" s="107"/>
      <c r="AQ1522" s="107"/>
      <c r="AR1522" s="107"/>
      <c r="AS1522" s="107"/>
      <c r="AT1522" s="107"/>
      <c r="AU1522" s="107"/>
      <c r="AV1522" s="107"/>
      <c r="AW1522" s="107"/>
      <c r="AX1522" s="107"/>
    </row>
    <row r="1523">
      <c r="A1523" s="107"/>
      <c r="B1523" s="524"/>
      <c r="C1523" s="107"/>
      <c r="D1523" s="107"/>
      <c r="E1523" s="107"/>
      <c r="F1523" s="107"/>
      <c r="G1523" s="107"/>
      <c r="H1523" s="107"/>
      <c r="I1523" s="107"/>
      <c r="J1523" s="107"/>
      <c r="K1523" s="107"/>
      <c r="L1523" s="107"/>
      <c r="M1523" s="107"/>
      <c r="N1523" s="107"/>
      <c r="O1523" s="107"/>
      <c r="P1523" s="107"/>
      <c r="Q1523" s="107"/>
      <c r="R1523" s="107"/>
      <c r="S1523" s="107"/>
      <c r="T1523" s="107"/>
      <c r="U1523" s="107"/>
      <c r="V1523" s="107"/>
      <c r="W1523" s="107"/>
      <c r="X1523" s="107"/>
      <c r="Y1523" s="107"/>
      <c r="Z1523" s="107"/>
      <c r="AA1523" s="107"/>
      <c r="AB1523" s="107"/>
      <c r="AC1523" s="107"/>
      <c r="AD1523" s="107"/>
      <c r="AE1523" s="107"/>
      <c r="AF1523" s="107"/>
      <c r="AG1523" s="107"/>
      <c r="AH1523" s="107"/>
      <c r="AI1523" s="107"/>
      <c r="AJ1523" s="107"/>
      <c r="AK1523" s="107"/>
      <c r="AL1523" s="107"/>
      <c r="AM1523" s="107"/>
      <c r="AN1523" s="107"/>
      <c r="AO1523" s="107"/>
      <c r="AP1523" s="107"/>
      <c r="AQ1523" s="107"/>
      <c r="AR1523" s="107"/>
      <c r="AS1523" s="107"/>
      <c r="AT1523" s="107"/>
      <c r="AU1523" s="107"/>
      <c r="AV1523" s="107"/>
      <c r="AW1523" s="107"/>
      <c r="AX1523" s="107"/>
    </row>
    <row r="1524">
      <c r="A1524" s="107"/>
      <c r="B1524" s="524"/>
      <c r="C1524" s="107"/>
      <c r="D1524" s="107"/>
      <c r="E1524" s="107"/>
      <c r="F1524" s="107"/>
      <c r="G1524" s="107"/>
      <c r="H1524" s="107"/>
      <c r="I1524" s="107"/>
      <c r="J1524" s="107"/>
      <c r="K1524" s="107"/>
      <c r="L1524" s="107"/>
      <c r="M1524" s="107"/>
      <c r="N1524" s="107"/>
      <c r="O1524" s="107"/>
      <c r="P1524" s="107"/>
      <c r="Q1524" s="107"/>
      <c r="R1524" s="107"/>
      <c r="S1524" s="107"/>
      <c r="T1524" s="107"/>
      <c r="U1524" s="107"/>
      <c r="V1524" s="107"/>
      <c r="W1524" s="107"/>
      <c r="X1524" s="107"/>
      <c r="Y1524" s="107"/>
      <c r="Z1524" s="107"/>
      <c r="AA1524" s="107"/>
      <c r="AB1524" s="107"/>
      <c r="AC1524" s="107"/>
      <c r="AD1524" s="107"/>
      <c r="AE1524" s="107"/>
      <c r="AF1524" s="107"/>
      <c r="AG1524" s="107"/>
      <c r="AH1524" s="107"/>
      <c r="AI1524" s="107"/>
      <c r="AJ1524" s="107"/>
      <c r="AK1524" s="107"/>
      <c r="AL1524" s="107"/>
      <c r="AM1524" s="107"/>
      <c r="AN1524" s="107"/>
      <c r="AO1524" s="107"/>
      <c r="AP1524" s="107"/>
      <c r="AQ1524" s="107"/>
      <c r="AR1524" s="107"/>
      <c r="AS1524" s="107"/>
      <c r="AT1524" s="107"/>
      <c r="AU1524" s="107"/>
      <c r="AV1524" s="107"/>
      <c r="AW1524" s="107"/>
      <c r="AX1524" s="107"/>
    </row>
    <row r="1525">
      <c r="A1525" s="107"/>
      <c r="B1525" s="524"/>
      <c r="C1525" s="107"/>
      <c r="D1525" s="107"/>
      <c r="E1525" s="107"/>
      <c r="F1525" s="107"/>
      <c r="G1525" s="107"/>
      <c r="H1525" s="107"/>
      <c r="I1525" s="107"/>
      <c r="J1525" s="107"/>
      <c r="K1525" s="107"/>
      <c r="L1525" s="107"/>
      <c r="M1525" s="107"/>
      <c r="N1525" s="107"/>
      <c r="O1525" s="107"/>
      <c r="P1525" s="107"/>
      <c r="Q1525" s="107"/>
      <c r="R1525" s="107"/>
      <c r="S1525" s="107"/>
      <c r="T1525" s="107"/>
      <c r="U1525" s="107"/>
      <c r="V1525" s="107"/>
      <c r="W1525" s="107"/>
      <c r="X1525" s="107"/>
      <c r="Y1525" s="107"/>
      <c r="Z1525" s="107"/>
      <c r="AA1525" s="107"/>
      <c r="AB1525" s="107"/>
      <c r="AC1525" s="107"/>
      <c r="AD1525" s="107"/>
      <c r="AE1525" s="107"/>
      <c r="AF1525" s="107"/>
      <c r="AG1525" s="107"/>
      <c r="AH1525" s="107"/>
      <c r="AI1525" s="107"/>
      <c r="AJ1525" s="107"/>
      <c r="AK1525" s="107"/>
      <c r="AL1525" s="107"/>
      <c r="AM1525" s="107"/>
      <c r="AN1525" s="107"/>
      <c r="AO1525" s="107"/>
      <c r="AP1525" s="107"/>
      <c r="AQ1525" s="107"/>
      <c r="AR1525" s="107"/>
      <c r="AS1525" s="107"/>
      <c r="AT1525" s="107"/>
      <c r="AU1525" s="107"/>
      <c r="AV1525" s="107"/>
      <c r="AW1525" s="107"/>
      <c r="AX1525" s="107"/>
    </row>
    <row r="1526">
      <c r="A1526" s="107"/>
      <c r="B1526" s="524"/>
      <c r="C1526" s="107"/>
      <c r="D1526" s="107"/>
      <c r="E1526" s="107"/>
      <c r="F1526" s="107"/>
      <c r="G1526" s="107"/>
      <c r="H1526" s="107"/>
      <c r="I1526" s="107"/>
      <c r="J1526" s="107"/>
      <c r="K1526" s="107"/>
      <c r="L1526" s="107"/>
      <c r="M1526" s="107"/>
      <c r="N1526" s="107"/>
      <c r="O1526" s="107"/>
      <c r="P1526" s="107"/>
      <c r="Q1526" s="107"/>
      <c r="R1526" s="107"/>
      <c r="S1526" s="107"/>
      <c r="T1526" s="107"/>
      <c r="U1526" s="107"/>
      <c r="V1526" s="107"/>
      <c r="W1526" s="107"/>
      <c r="X1526" s="107"/>
      <c r="Y1526" s="107"/>
      <c r="Z1526" s="107"/>
      <c r="AA1526" s="107"/>
      <c r="AB1526" s="107"/>
      <c r="AC1526" s="107"/>
      <c r="AD1526" s="107"/>
      <c r="AE1526" s="107"/>
      <c r="AF1526" s="107"/>
      <c r="AG1526" s="107"/>
      <c r="AH1526" s="107"/>
      <c r="AI1526" s="107"/>
      <c r="AJ1526" s="107"/>
      <c r="AK1526" s="107"/>
      <c r="AL1526" s="107"/>
      <c r="AM1526" s="107"/>
      <c r="AN1526" s="107"/>
      <c r="AO1526" s="107"/>
      <c r="AP1526" s="107"/>
      <c r="AQ1526" s="107"/>
      <c r="AR1526" s="107"/>
      <c r="AS1526" s="107"/>
      <c r="AT1526" s="107"/>
      <c r="AU1526" s="107"/>
      <c r="AV1526" s="107"/>
      <c r="AW1526" s="107"/>
      <c r="AX1526" s="107"/>
    </row>
    <row r="1527">
      <c r="A1527" s="107"/>
      <c r="B1527" s="524"/>
      <c r="C1527" s="107"/>
      <c r="D1527" s="107"/>
      <c r="E1527" s="107"/>
      <c r="F1527" s="107"/>
      <c r="G1527" s="107"/>
      <c r="H1527" s="107"/>
      <c r="I1527" s="107"/>
      <c r="J1527" s="107"/>
      <c r="K1527" s="107"/>
      <c r="L1527" s="107"/>
      <c r="M1527" s="107"/>
      <c r="N1527" s="107"/>
      <c r="O1527" s="107"/>
      <c r="P1527" s="107"/>
      <c r="Q1527" s="107"/>
      <c r="R1527" s="107"/>
      <c r="S1527" s="107"/>
      <c r="T1527" s="107"/>
      <c r="U1527" s="107"/>
      <c r="V1527" s="107"/>
      <c r="W1527" s="107"/>
      <c r="X1527" s="107"/>
      <c r="Y1527" s="107"/>
      <c r="Z1527" s="107"/>
      <c r="AA1527" s="107"/>
      <c r="AB1527" s="107"/>
      <c r="AC1527" s="107"/>
      <c r="AD1527" s="107"/>
      <c r="AE1527" s="107"/>
      <c r="AF1527" s="107"/>
      <c r="AG1527" s="107"/>
      <c r="AH1527" s="107"/>
      <c r="AI1527" s="107"/>
      <c r="AJ1527" s="107"/>
      <c r="AK1527" s="107"/>
      <c r="AL1527" s="107"/>
      <c r="AM1527" s="107"/>
      <c r="AN1527" s="107"/>
      <c r="AO1527" s="107"/>
      <c r="AP1527" s="107"/>
      <c r="AQ1527" s="107"/>
      <c r="AR1527" s="107"/>
      <c r="AS1527" s="107"/>
      <c r="AT1527" s="107"/>
      <c r="AU1527" s="107"/>
      <c r="AV1527" s="107"/>
      <c r="AW1527" s="107"/>
      <c r="AX1527" s="107"/>
    </row>
    <row r="1528">
      <c r="A1528" s="107"/>
      <c r="B1528" s="524"/>
      <c r="C1528" s="107"/>
      <c r="D1528" s="107"/>
      <c r="E1528" s="107"/>
      <c r="F1528" s="107"/>
      <c r="G1528" s="107"/>
      <c r="H1528" s="107"/>
      <c r="I1528" s="107"/>
      <c r="J1528" s="107"/>
      <c r="K1528" s="107"/>
      <c r="L1528" s="107"/>
      <c r="M1528" s="107"/>
      <c r="N1528" s="107"/>
      <c r="O1528" s="107"/>
      <c r="P1528" s="107"/>
      <c r="Q1528" s="107"/>
      <c r="R1528" s="107"/>
      <c r="S1528" s="107"/>
      <c r="T1528" s="107"/>
      <c r="U1528" s="107"/>
      <c r="V1528" s="107"/>
      <c r="W1528" s="107"/>
      <c r="X1528" s="107"/>
      <c r="Y1528" s="107"/>
      <c r="Z1528" s="107"/>
      <c r="AA1528" s="107"/>
      <c r="AB1528" s="107"/>
      <c r="AC1528" s="107"/>
      <c r="AD1528" s="107"/>
      <c r="AE1528" s="107"/>
      <c r="AF1528" s="107"/>
      <c r="AG1528" s="107"/>
      <c r="AH1528" s="107"/>
      <c r="AI1528" s="107"/>
      <c r="AJ1528" s="107"/>
      <c r="AK1528" s="107"/>
      <c r="AL1528" s="107"/>
      <c r="AM1528" s="107"/>
      <c r="AN1528" s="107"/>
      <c r="AO1528" s="107"/>
      <c r="AP1528" s="107"/>
      <c r="AQ1528" s="107"/>
      <c r="AR1528" s="107"/>
      <c r="AS1528" s="107"/>
      <c r="AT1528" s="107"/>
      <c r="AU1528" s="107"/>
      <c r="AV1528" s="107"/>
      <c r="AW1528" s="107"/>
      <c r="AX1528" s="107"/>
    </row>
    <row r="1529">
      <c r="A1529" s="107"/>
      <c r="B1529" s="524"/>
      <c r="C1529" s="107"/>
      <c r="D1529" s="107"/>
      <c r="E1529" s="107"/>
      <c r="F1529" s="107"/>
      <c r="G1529" s="107"/>
      <c r="H1529" s="107"/>
      <c r="I1529" s="107"/>
      <c r="J1529" s="107"/>
      <c r="K1529" s="107"/>
      <c r="L1529" s="107"/>
      <c r="M1529" s="107"/>
      <c r="N1529" s="107"/>
      <c r="O1529" s="107"/>
      <c r="P1529" s="107"/>
      <c r="Q1529" s="107"/>
      <c r="R1529" s="107"/>
      <c r="S1529" s="107"/>
      <c r="T1529" s="107"/>
      <c r="U1529" s="107"/>
      <c r="V1529" s="107"/>
      <c r="W1529" s="107"/>
      <c r="X1529" s="107"/>
      <c r="Y1529" s="107"/>
      <c r="Z1529" s="107"/>
      <c r="AA1529" s="107"/>
      <c r="AB1529" s="107"/>
      <c r="AC1529" s="107"/>
      <c r="AD1529" s="107"/>
      <c r="AE1529" s="107"/>
      <c r="AF1529" s="107"/>
      <c r="AG1529" s="107"/>
      <c r="AH1529" s="107"/>
      <c r="AI1529" s="107"/>
      <c r="AJ1529" s="107"/>
      <c r="AK1529" s="107"/>
      <c r="AL1529" s="107"/>
      <c r="AM1529" s="107"/>
      <c r="AN1529" s="107"/>
      <c r="AO1529" s="107"/>
      <c r="AP1529" s="107"/>
      <c r="AQ1529" s="107"/>
      <c r="AR1529" s="107"/>
      <c r="AS1529" s="107"/>
      <c r="AT1529" s="107"/>
      <c r="AU1529" s="107"/>
      <c r="AV1529" s="107"/>
      <c r="AW1529" s="107"/>
      <c r="AX1529" s="107"/>
    </row>
    <row r="1530">
      <c r="A1530" s="107"/>
      <c r="B1530" s="524"/>
      <c r="C1530" s="107"/>
      <c r="D1530" s="107"/>
      <c r="E1530" s="107"/>
      <c r="F1530" s="107"/>
      <c r="G1530" s="107"/>
      <c r="H1530" s="107"/>
      <c r="I1530" s="107"/>
      <c r="J1530" s="107"/>
      <c r="K1530" s="107"/>
      <c r="L1530" s="107"/>
      <c r="M1530" s="107"/>
      <c r="N1530" s="107"/>
      <c r="O1530" s="107"/>
      <c r="P1530" s="107"/>
      <c r="Q1530" s="107"/>
      <c r="R1530" s="107"/>
      <c r="S1530" s="107"/>
      <c r="T1530" s="107"/>
      <c r="U1530" s="107"/>
      <c r="V1530" s="107"/>
      <c r="W1530" s="107"/>
      <c r="X1530" s="107"/>
      <c r="Y1530" s="107"/>
      <c r="Z1530" s="107"/>
      <c r="AA1530" s="107"/>
      <c r="AB1530" s="107"/>
      <c r="AC1530" s="107"/>
      <c r="AD1530" s="107"/>
      <c r="AE1530" s="107"/>
      <c r="AF1530" s="107"/>
      <c r="AG1530" s="107"/>
      <c r="AH1530" s="107"/>
      <c r="AI1530" s="107"/>
      <c r="AJ1530" s="107"/>
      <c r="AK1530" s="107"/>
      <c r="AL1530" s="107"/>
      <c r="AM1530" s="107"/>
      <c r="AN1530" s="107"/>
      <c r="AO1530" s="107"/>
      <c r="AP1530" s="107"/>
      <c r="AQ1530" s="107"/>
      <c r="AR1530" s="107"/>
      <c r="AS1530" s="107"/>
      <c r="AT1530" s="107"/>
      <c r="AU1530" s="107"/>
      <c r="AV1530" s="107"/>
      <c r="AW1530" s="107"/>
      <c r="AX1530" s="107"/>
    </row>
    <row r="1531">
      <c r="A1531" s="107"/>
      <c r="B1531" s="524"/>
      <c r="C1531" s="107"/>
      <c r="D1531" s="107"/>
      <c r="E1531" s="107"/>
      <c r="F1531" s="107"/>
      <c r="G1531" s="107"/>
      <c r="H1531" s="107"/>
      <c r="I1531" s="107"/>
      <c r="J1531" s="107"/>
      <c r="K1531" s="107"/>
      <c r="L1531" s="107"/>
      <c r="M1531" s="107"/>
      <c r="N1531" s="107"/>
      <c r="O1531" s="107"/>
      <c r="P1531" s="107"/>
      <c r="Q1531" s="107"/>
      <c r="R1531" s="107"/>
      <c r="S1531" s="107"/>
      <c r="T1531" s="107"/>
      <c r="U1531" s="107"/>
      <c r="V1531" s="107"/>
      <c r="W1531" s="107"/>
      <c r="X1531" s="107"/>
      <c r="Y1531" s="107"/>
      <c r="Z1531" s="107"/>
      <c r="AA1531" s="107"/>
      <c r="AB1531" s="107"/>
      <c r="AC1531" s="107"/>
      <c r="AD1531" s="107"/>
      <c r="AE1531" s="107"/>
      <c r="AF1531" s="107"/>
      <c r="AG1531" s="107"/>
      <c r="AH1531" s="107"/>
      <c r="AI1531" s="107"/>
      <c r="AJ1531" s="107"/>
      <c r="AK1531" s="107"/>
      <c r="AL1531" s="107"/>
      <c r="AM1531" s="107"/>
      <c r="AN1531" s="107"/>
      <c r="AO1531" s="107"/>
      <c r="AP1531" s="107"/>
      <c r="AQ1531" s="107"/>
      <c r="AR1531" s="107"/>
      <c r="AS1531" s="107"/>
      <c r="AT1531" s="107"/>
      <c r="AU1531" s="107"/>
      <c r="AV1531" s="107"/>
      <c r="AW1531" s="107"/>
      <c r="AX1531" s="107"/>
    </row>
    <row r="1532">
      <c r="A1532" s="107"/>
      <c r="B1532" s="524"/>
      <c r="C1532" s="107"/>
      <c r="D1532" s="107"/>
      <c r="E1532" s="107"/>
      <c r="F1532" s="107"/>
      <c r="G1532" s="107"/>
      <c r="H1532" s="107"/>
      <c r="I1532" s="107"/>
      <c r="J1532" s="107"/>
      <c r="K1532" s="107"/>
      <c r="L1532" s="107"/>
      <c r="M1532" s="107"/>
      <c r="N1532" s="107"/>
      <c r="O1532" s="107"/>
      <c r="P1532" s="107"/>
      <c r="Q1532" s="107"/>
      <c r="R1532" s="107"/>
      <c r="S1532" s="107"/>
      <c r="T1532" s="107"/>
      <c r="U1532" s="107"/>
      <c r="V1532" s="107"/>
      <c r="W1532" s="107"/>
      <c r="X1532" s="107"/>
      <c r="Y1532" s="107"/>
      <c r="Z1532" s="107"/>
      <c r="AA1532" s="107"/>
      <c r="AB1532" s="107"/>
      <c r="AC1532" s="107"/>
      <c r="AD1532" s="107"/>
      <c r="AE1532" s="107"/>
      <c r="AF1532" s="107"/>
      <c r="AG1532" s="107"/>
      <c r="AH1532" s="107"/>
      <c r="AI1532" s="107"/>
      <c r="AJ1532" s="107"/>
      <c r="AK1532" s="107"/>
      <c r="AL1532" s="107"/>
      <c r="AM1532" s="107"/>
      <c r="AN1532" s="107"/>
      <c r="AO1532" s="107"/>
      <c r="AP1532" s="107"/>
      <c r="AQ1532" s="107"/>
      <c r="AR1532" s="107"/>
      <c r="AS1532" s="107"/>
      <c r="AT1532" s="107"/>
      <c r="AU1532" s="107"/>
      <c r="AV1532" s="107"/>
      <c r="AW1532" s="107"/>
      <c r="AX1532" s="107"/>
    </row>
    <row r="1533">
      <c r="A1533" s="107"/>
      <c r="B1533" s="524"/>
      <c r="C1533" s="107"/>
      <c r="D1533" s="107"/>
      <c r="E1533" s="107"/>
      <c r="F1533" s="107"/>
      <c r="G1533" s="107"/>
      <c r="H1533" s="107"/>
      <c r="I1533" s="107"/>
      <c r="J1533" s="107"/>
      <c r="K1533" s="107"/>
      <c r="L1533" s="107"/>
      <c r="M1533" s="107"/>
      <c r="N1533" s="107"/>
      <c r="O1533" s="107"/>
      <c r="P1533" s="107"/>
      <c r="Q1533" s="107"/>
      <c r="R1533" s="107"/>
      <c r="S1533" s="107"/>
      <c r="T1533" s="107"/>
      <c r="U1533" s="107"/>
      <c r="V1533" s="107"/>
      <c r="W1533" s="107"/>
      <c r="X1533" s="107"/>
      <c r="Y1533" s="107"/>
      <c r="Z1533" s="107"/>
      <c r="AA1533" s="107"/>
      <c r="AB1533" s="107"/>
      <c r="AC1533" s="107"/>
      <c r="AD1533" s="107"/>
      <c r="AE1533" s="107"/>
      <c r="AF1533" s="107"/>
      <c r="AG1533" s="107"/>
      <c r="AH1533" s="107"/>
      <c r="AI1533" s="107"/>
      <c r="AJ1533" s="107"/>
      <c r="AK1533" s="107"/>
      <c r="AL1533" s="107"/>
      <c r="AM1533" s="107"/>
      <c r="AN1533" s="107"/>
      <c r="AO1533" s="107"/>
      <c r="AP1533" s="107"/>
      <c r="AQ1533" s="107"/>
      <c r="AR1533" s="107"/>
      <c r="AS1533" s="107"/>
      <c r="AT1533" s="107"/>
      <c r="AU1533" s="107"/>
      <c r="AV1533" s="107"/>
      <c r="AW1533" s="107"/>
      <c r="AX1533" s="107"/>
    </row>
    <row r="1534">
      <c r="A1534" s="107"/>
      <c r="B1534" s="524"/>
      <c r="C1534" s="107"/>
      <c r="D1534" s="107"/>
      <c r="E1534" s="107"/>
      <c r="F1534" s="107"/>
      <c r="G1534" s="107"/>
      <c r="H1534" s="107"/>
      <c r="I1534" s="107"/>
      <c r="J1534" s="107"/>
      <c r="K1534" s="107"/>
      <c r="L1534" s="107"/>
      <c r="M1534" s="107"/>
      <c r="N1534" s="107"/>
      <c r="O1534" s="107"/>
      <c r="P1534" s="107"/>
      <c r="Q1534" s="107"/>
      <c r="R1534" s="107"/>
      <c r="S1534" s="107"/>
      <c r="T1534" s="107"/>
      <c r="U1534" s="107"/>
      <c r="V1534" s="107"/>
      <c r="W1534" s="107"/>
      <c r="X1534" s="107"/>
      <c r="Y1534" s="107"/>
      <c r="Z1534" s="107"/>
      <c r="AA1534" s="107"/>
      <c r="AB1534" s="107"/>
      <c r="AC1534" s="107"/>
      <c r="AD1534" s="107"/>
      <c r="AE1534" s="107"/>
      <c r="AF1534" s="107"/>
      <c r="AG1534" s="107"/>
      <c r="AH1534" s="107"/>
      <c r="AI1534" s="107"/>
      <c r="AJ1534" s="107"/>
      <c r="AK1534" s="107"/>
      <c r="AL1534" s="107"/>
      <c r="AM1534" s="107"/>
      <c r="AN1534" s="107"/>
      <c r="AO1534" s="107"/>
      <c r="AP1534" s="107"/>
      <c r="AQ1534" s="107"/>
      <c r="AR1534" s="107"/>
      <c r="AS1534" s="107"/>
      <c r="AT1534" s="107"/>
      <c r="AU1534" s="107"/>
      <c r="AV1534" s="107"/>
      <c r="AW1534" s="107"/>
      <c r="AX1534" s="107"/>
    </row>
    <row r="1535">
      <c r="A1535" s="107"/>
      <c r="B1535" s="524"/>
      <c r="C1535" s="107"/>
      <c r="D1535" s="107"/>
      <c r="E1535" s="107"/>
      <c r="F1535" s="107"/>
      <c r="G1535" s="107"/>
      <c r="H1535" s="107"/>
      <c r="I1535" s="107"/>
      <c r="J1535" s="107"/>
      <c r="K1535" s="107"/>
      <c r="L1535" s="107"/>
      <c r="M1535" s="107"/>
      <c r="N1535" s="107"/>
      <c r="O1535" s="107"/>
      <c r="P1535" s="107"/>
      <c r="Q1535" s="107"/>
      <c r="R1535" s="107"/>
      <c r="S1535" s="107"/>
      <c r="T1535" s="107"/>
      <c r="U1535" s="107"/>
      <c r="V1535" s="107"/>
      <c r="W1535" s="107"/>
      <c r="X1535" s="107"/>
      <c r="Y1535" s="107"/>
      <c r="Z1535" s="107"/>
      <c r="AA1535" s="107"/>
      <c r="AB1535" s="107"/>
      <c r="AC1535" s="107"/>
      <c r="AD1535" s="107"/>
      <c r="AE1535" s="107"/>
      <c r="AF1535" s="107"/>
      <c r="AG1535" s="107"/>
      <c r="AH1535" s="107"/>
      <c r="AI1535" s="107"/>
      <c r="AJ1535" s="107"/>
      <c r="AK1535" s="107"/>
      <c r="AL1535" s="107"/>
      <c r="AM1535" s="107"/>
      <c r="AN1535" s="107"/>
      <c r="AO1535" s="107"/>
      <c r="AP1535" s="107"/>
      <c r="AQ1535" s="107"/>
      <c r="AR1535" s="107"/>
      <c r="AS1535" s="107"/>
      <c r="AT1535" s="107"/>
      <c r="AU1535" s="107"/>
      <c r="AV1535" s="107"/>
      <c r="AW1535" s="107"/>
      <c r="AX1535" s="107"/>
    </row>
    <row r="1536">
      <c r="A1536" s="107"/>
      <c r="B1536" s="524"/>
      <c r="C1536" s="107"/>
      <c r="D1536" s="107"/>
      <c r="E1536" s="107"/>
      <c r="F1536" s="107"/>
      <c r="G1536" s="107"/>
      <c r="H1536" s="107"/>
      <c r="I1536" s="107"/>
      <c r="J1536" s="107"/>
      <c r="K1536" s="107"/>
      <c r="L1536" s="107"/>
      <c r="M1536" s="107"/>
      <c r="N1536" s="107"/>
      <c r="O1536" s="107"/>
      <c r="P1536" s="107"/>
      <c r="Q1536" s="107"/>
      <c r="R1536" s="107"/>
      <c r="S1536" s="107"/>
      <c r="T1536" s="107"/>
      <c r="U1536" s="107"/>
      <c r="V1536" s="107"/>
      <c r="W1536" s="107"/>
      <c r="X1536" s="107"/>
      <c r="Y1536" s="107"/>
      <c r="Z1536" s="107"/>
      <c r="AA1536" s="107"/>
      <c r="AB1536" s="107"/>
      <c r="AC1536" s="107"/>
      <c r="AD1536" s="107"/>
      <c r="AE1536" s="107"/>
      <c r="AF1536" s="107"/>
      <c r="AG1536" s="107"/>
      <c r="AH1536" s="107"/>
      <c r="AI1536" s="107"/>
      <c r="AJ1536" s="107"/>
      <c r="AK1536" s="107"/>
      <c r="AL1536" s="107"/>
      <c r="AM1536" s="107"/>
      <c r="AN1536" s="107"/>
      <c r="AO1536" s="107"/>
      <c r="AP1536" s="107"/>
      <c r="AQ1536" s="107"/>
      <c r="AR1536" s="107"/>
      <c r="AS1536" s="107"/>
      <c r="AT1536" s="107"/>
      <c r="AU1536" s="107"/>
      <c r="AV1536" s="107"/>
      <c r="AW1536" s="107"/>
      <c r="AX1536" s="107"/>
    </row>
    <row r="1537">
      <c r="A1537" s="107"/>
      <c r="B1537" s="524"/>
      <c r="C1537" s="107"/>
      <c r="D1537" s="107"/>
      <c r="E1537" s="107"/>
      <c r="F1537" s="107"/>
      <c r="G1537" s="107"/>
      <c r="H1537" s="107"/>
      <c r="I1537" s="107"/>
      <c r="J1537" s="107"/>
      <c r="K1537" s="107"/>
      <c r="L1537" s="107"/>
      <c r="M1537" s="107"/>
      <c r="N1537" s="107"/>
      <c r="O1537" s="107"/>
      <c r="P1537" s="107"/>
      <c r="Q1537" s="107"/>
      <c r="R1537" s="107"/>
      <c r="S1537" s="107"/>
      <c r="T1537" s="107"/>
      <c r="U1537" s="107"/>
      <c r="V1537" s="107"/>
      <c r="W1537" s="107"/>
      <c r="X1537" s="107"/>
      <c r="Y1537" s="107"/>
      <c r="Z1537" s="107"/>
      <c r="AA1537" s="107"/>
      <c r="AB1537" s="107"/>
      <c r="AC1537" s="107"/>
      <c r="AD1537" s="107"/>
      <c r="AE1537" s="107"/>
      <c r="AF1537" s="107"/>
      <c r="AG1537" s="107"/>
      <c r="AH1537" s="107"/>
      <c r="AI1537" s="107"/>
      <c r="AJ1537" s="107"/>
      <c r="AK1537" s="107"/>
      <c r="AL1537" s="107"/>
      <c r="AM1537" s="107"/>
      <c r="AN1537" s="107"/>
      <c r="AO1537" s="107"/>
      <c r="AP1537" s="107"/>
      <c r="AQ1537" s="107"/>
      <c r="AR1537" s="107"/>
      <c r="AS1537" s="107"/>
      <c r="AT1537" s="107"/>
      <c r="AU1537" s="107"/>
      <c r="AV1537" s="107"/>
      <c r="AW1537" s="107"/>
      <c r="AX1537" s="107"/>
    </row>
    <row r="1538">
      <c r="A1538" s="107"/>
      <c r="B1538" s="524"/>
      <c r="C1538" s="107"/>
      <c r="D1538" s="107"/>
      <c r="E1538" s="107"/>
      <c r="F1538" s="107"/>
      <c r="G1538" s="107"/>
      <c r="H1538" s="107"/>
      <c r="I1538" s="107"/>
      <c r="J1538" s="107"/>
      <c r="K1538" s="107"/>
      <c r="L1538" s="107"/>
      <c r="M1538" s="107"/>
      <c r="N1538" s="107"/>
      <c r="O1538" s="107"/>
      <c r="P1538" s="107"/>
      <c r="Q1538" s="107"/>
      <c r="R1538" s="107"/>
      <c r="S1538" s="107"/>
      <c r="T1538" s="107"/>
      <c r="U1538" s="107"/>
      <c r="V1538" s="107"/>
      <c r="W1538" s="107"/>
      <c r="X1538" s="107"/>
      <c r="Y1538" s="107"/>
      <c r="Z1538" s="107"/>
      <c r="AA1538" s="107"/>
      <c r="AB1538" s="107"/>
      <c r="AC1538" s="107"/>
      <c r="AD1538" s="107"/>
      <c r="AE1538" s="107"/>
      <c r="AF1538" s="107"/>
      <c r="AG1538" s="107"/>
      <c r="AH1538" s="107"/>
      <c r="AI1538" s="107"/>
      <c r="AJ1538" s="107"/>
      <c r="AK1538" s="107"/>
      <c r="AL1538" s="107"/>
      <c r="AM1538" s="107"/>
      <c r="AN1538" s="107"/>
      <c r="AO1538" s="107"/>
      <c r="AP1538" s="107"/>
      <c r="AQ1538" s="107"/>
      <c r="AR1538" s="107"/>
      <c r="AS1538" s="107"/>
      <c r="AT1538" s="107"/>
      <c r="AU1538" s="107"/>
      <c r="AV1538" s="107"/>
      <c r="AW1538" s="107"/>
      <c r="AX1538" s="107"/>
    </row>
    <row r="1539">
      <c r="A1539" s="107"/>
      <c r="B1539" s="524"/>
      <c r="C1539" s="107"/>
      <c r="D1539" s="107"/>
      <c r="E1539" s="107"/>
      <c r="F1539" s="107"/>
      <c r="G1539" s="107"/>
      <c r="H1539" s="107"/>
      <c r="I1539" s="107"/>
      <c r="J1539" s="107"/>
      <c r="K1539" s="107"/>
      <c r="L1539" s="107"/>
      <c r="M1539" s="107"/>
      <c r="N1539" s="107"/>
      <c r="O1539" s="107"/>
      <c r="P1539" s="107"/>
      <c r="Q1539" s="107"/>
      <c r="R1539" s="107"/>
      <c r="S1539" s="107"/>
      <c r="T1539" s="107"/>
      <c r="U1539" s="107"/>
      <c r="V1539" s="107"/>
      <c r="W1539" s="107"/>
      <c r="X1539" s="107"/>
      <c r="Y1539" s="107"/>
      <c r="Z1539" s="107"/>
      <c r="AA1539" s="107"/>
      <c r="AB1539" s="107"/>
      <c r="AC1539" s="107"/>
      <c r="AD1539" s="107"/>
      <c r="AE1539" s="107"/>
      <c r="AF1539" s="107"/>
      <c r="AG1539" s="107"/>
      <c r="AH1539" s="107"/>
      <c r="AI1539" s="107"/>
      <c r="AJ1539" s="107"/>
      <c r="AK1539" s="107"/>
      <c r="AL1539" s="107"/>
      <c r="AM1539" s="107"/>
      <c r="AN1539" s="107"/>
      <c r="AO1539" s="107"/>
      <c r="AP1539" s="107"/>
      <c r="AQ1539" s="107"/>
      <c r="AR1539" s="107"/>
      <c r="AS1539" s="107"/>
      <c r="AT1539" s="107"/>
      <c r="AU1539" s="107"/>
      <c r="AV1539" s="107"/>
      <c r="AW1539" s="107"/>
      <c r="AX1539" s="107"/>
    </row>
    <row r="1540">
      <c r="A1540" s="107"/>
      <c r="B1540" s="524"/>
      <c r="C1540" s="107"/>
      <c r="D1540" s="107"/>
      <c r="E1540" s="107"/>
      <c r="F1540" s="107"/>
      <c r="G1540" s="107"/>
      <c r="H1540" s="107"/>
      <c r="I1540" s="107"/>
      <c r="J1540" s="107"/>
      <c r="K1540" s="107"/>
      <c r="L1540" s="107"/>
      <c r="M1540" s="107"/>
      <c r="N1540" s="107"/>
      <c r="O1540" s="107"/>
      <c r="P1540" s="107"/>
      <c r="Q1540" s="107"/>
      <c r="R1540" s="107"/>
      <c r="S1540" s="107"/>
      <c r="T1540" s="107"/>
      <c r="U1540" s="107"/>
      <c r="V1540" s="107"/>
      <c r="W1540" s="107"/>
      <c r="X1540" s="107"/>
      <c r="Y1540" s="107"/>
      <c r="Z1540" s="107"/>
      <c r="AA1540" s="107"/>
      <c r="AB1540" s="107"/>
      <c r="AC1540" s="107"/>
      <c r="AD1540" s="107"/>
      <c r="AE1540" s="107"/>
      <c r="AF1540" s="107"/>
      <c r="AG1540" s="107"/>
      <c r="AH1540" s="107"/>
      <c r="AI1540" s="107"/>
      <c r="AJ1540" s="107"/>
      <c r="AK1540" s="107"/>
      <c r="AL1540" s="107"/>
      <c r="AM1540" s="107"/>
      <c r="AN1540" s="107"/>
      <c r="AO1540" s="107"/>
      <c r="AP1540" s="107"/>
      <c r="AQ1540" s="107"/>
      <c r="AR1540" s="107"/>
      <c r="AS1540" s="107"/>
      <c r="AT1540" s="107"/>
      <c r="AU1540" s="107"/>
      <c r="AV1540" s="107"/>
      <c r="AW1540" s="107"/>
      <c r="AX1540" s="107"/>
    </row>
    <row r="1541">
      <c r="A1541" s="107"/>
      <c r="B1541" s="524"/>
      <c r="C1541" s="107"/>
      <c r="D1541" s="107"/>
      <c r="E1541" s="107"/>
      <c r="F1541" s="107"/>
      <c r="G1541" s="107"/>
      <c r="H1541" s="107"/>
      <c r="I1541" s="107"/>
      <c r="J1541" s="107"/>
      <c r="K1541" s="107"/>
      <c r="L1541" s="107"/>
      <c r="M1541" s="107"/>
      <c r="N1541" s="107"/>
      <c r="O1541" s="107"/>
      <c r="P1541" s="107"/>
      <c r="Q1541" s="107"/>
      <c r="R1541" s="107"/>
      <c r="S1541" s="107"/>
      <c r="T1541" s="107"/>
      <c r="U1541" s="107"/>
      <c r="V1541" s="107"/>
      <c r="W1541" s="107"/>
      <c r="X1541" s="107"/>
      <c r="Y1541" s="107"/>
      <c r="Z1541" s="107"/>
      <c r="AA1541" s="107"/>
      <c r="AB1541" s="107"/>
      <c r="AC1541" s="107"/>
      <c r="AD1541" s="107"/>
      <c r="AE1541" s="107"/>
      <c r="AF1541" s="107"/>
      <c r="AG1541" s="107"/>
      <c r="AH1541" s="107"/>
      <c r="AI1541" s="107"/>
      <c r="AJ1541" s="107"/>
      <c r="AK1541" s="107"/>
      <c r="AL1541" s="107"/>
      <c r="AM1541" s="107"/>
      <c r="AN1541" s="107"/>
      <c r="AO1541" s="107"/>
      <c r="AP1541" s="107"/>
      <c r="AQ1541" s="107"/>
      <c r="AR1541" s="107"/>
      <c r="AS1541" s="107"/>
      <c r="AT1541" s="107"/>
      <c r="AU1541" s="107"/>
      <c r="AV1541" s="107"/>
      <c r="AW1541" s="107"/>
      <c r="AX1541" s="107"/>
    </row>
    <row r="1542">
      <c r="A1542" s="107"/>
      <c r="B1542" s="524"/>
      <c r="C1542" s="107"/>
      <c r="D1542" s="107"/>
      <c r="E1542" s="107"/>
      <c r="F1542" s="107"/>
      <c r="G1542" s="107"/>
      <c r="H1542" s="107"/>
      <c r="I1542" s="107"/>
      <c r="J1542" s="107"/>
      <c r="K1542" s="107"/>
      <c r="L1542" s="107"/>
      <c r="M1542" s="107"/>
      <c r="N1542" s="107"/>
      <c r="O1542" s="107"/>
      <c r="P1542" s="107"/>
      <c r="Q1542" s="107"/>
      <c r="R1542" s="107"/>
      <c r="S1542" s="107"/>
      <c r="T1542" s="107"/>
      <c r="U1542" s="107"/>
      <c r="V1542" s="107"/>
      <c r="W1542" s="107"/>
      <c r="X1542" s="107"/>
      <c r="Y1542" s="107"/>
      <c r="Z1542" s="107"/>
      <c r="AA1542" s="107"/>
      <c r="AB1542" s="107"/>
      <c r="AC1542" s="107"/>
      <c r="AD1542" s="107"/>
      <c r="AE1542" s="107"/>
      <c r="AF1542" s="107"/>
      <c r="AG1542" s="107"/>
      <c r="AH1542" s="107"/>
      <c r="AI1542" s="107"/>
      <c r="AJ1542" s="107"/>
      <c r="AK1542" s="107"/>
      <c r="AL1542" s="107"/>
      <c r="AM1542" s="107"/>
      <c r="AN1542" s="107"/>
      <c r="AO1542" s="107"/>
      <c r="AP1542" s="107"/>
      <c r="AQ1542" s="107"/>
      <c r="AR1542" s="107"/>
      <c r="AS1542" s="107"/>
      <c r="AT1542" s="107"/>
      <c r="AU1542" s="107"/>
      <c r="AV1542" s="107"/>
      <c r="AW1542" s="107"/>
      <c r="AX1542" s="107"/>
    </row>
    <row r="1543">
      <c r="A1543" s="107"/>
      <c r="B1543" s="524"/>
      <c r="C1543" s="107"/>
      <c r="D1543" s="107"/>
      <c r="E1543" s="107"/>
      <c r="F1543" s="107"/>
      <c r="G1543" s="107"/>
      <c r="H1543" s="107"/>
      <c r="I1543" s="107"/>
      <c r="J1543" s="107"/>
      <c r="K1543" s="107"/>
      <c r="L1543" s="107"/>
      <c r="M1543" s="107"/>
      <c r="N1543" s="107"/>
      <c r="O1543" s="107"/>
      <c r="P1543" s="107"/>
      <c r="Q1543" s="107"/>
      <c r="R1543" s="107"/>
      <c r="S1543" s="107"/>
      <c r="T1543" s="107"/>
      <c r="U1543" s="107"/>
      <c r="V1543" s="107"/>
      <c r="W1543" s="107"/>
      <c r="X1543" s="107"/>
      <c r="Y1543" s="107"/>
      <c r="Z1543" s="107"/>
      <c r="AA1543" s="107"/>
      <c r="AB1543" s="107"/>
      <c r="AC1543" s="107"/>
      <c r="AD1543" s="107"/>
      <c r="AE1543" s="107"/>
      <c r="AF1543" s="107"/>
      <c r="AG1543" s="107"/>
      <c r="AH1543" s="107"/>
      <c r="AI1543" s="107"/>
      <c r="AJ1543" s="107"/>
      <c r="AK1543" s="107"/>
      <c r="AL1543" s="107"/>
      <c r="AM1543" s="107"/>
      <c r="AN1543" s="107"/>
      <c r="AO1543" s="107"/>
      <c r="AP1543" s="107"/>
      <c r="AQ1543" s="107"/>
      <c r="AR1543" s="107"/>
      <c r="AS1543" s="107"/>
      <c r="AT1543" s="107"/>
      <c r="AU1543" s="107"/>
      <c r="AV1543" s="107"/>
      <c r="AW1543" s="107"/>
      <c r="AX1543" s="107"/>
    </row>
    <row r="1544">
      <c r="A1544" s="107"/>
      <c r="B1544" s="524"/>
      <c r="C1544" s="107"/>
      <c r="D1544" s="107"/>
      <c r="E1544" s="107"/>
      <c r="F1544" s="107"/>
      <c r="G1544" s="107"/>
      <c r="H1544" s="107"/>
      <c r="I1544" s="107"/>
      <c r="J1544" s="107"/>
      <c r="K1544" s="107"/>
      <c r="L1544" s="107"/>
      <c r="M1544" s="107"/>
      <c r="N1544" s="107"/>
      <c r="O1544" s="107"/>
      <c r="P1544" s="107"/>
      <c r="Q1544" s="107"/>
      <c r="R1544" s="107"/>
      <c r="S1544" s="107"/>
      <c r="T1544" s="107"/>
      <c r="U1544" s="107"/>
      <c r="V1544" s="107"/>
      <c r="W1544" s="107"/>
      <c r="X1544" s="107"/>
      <c r="Y1544" s="107"/>
      <c r="Z1544" s="107"/>
      <c r="AA1544" s="107"/>
      <c r="AB1544" s="107"/>
      <c r="AC1544" s="107"/>
      <c r="AD1544" s="107"/>
      <c r="AE1544" s="107"/>
      <c r="AF1544" s="107"/>
      <c r="AG1544" s="107"/>
      <c r="AH1544" s="107"/>
      <c r="AI1544" s="107"/>
      <c r="AJ1544" s="107"/>
      <c r="AK1544" s="107"/>
      <c r="AL1544" s="107"/>
      <c r="AM1544" s="107"/>
      <c r="AN1544" s="107"/>
      <c r="AO1544" s="107"/>
      <c r="AP1544" s="107"/>
      <c r="AQ1544" s="107"/>
      <c r="AR1544" s="107"/>
      <c r="AS1544" s="107"/>
      <c r="AT1544" s="107"/>
      <c r="AU1544" s="107"/>
      <c r="AV1544" s="107"/>
      <c r="AW1544" s="107"/>
      <c r="AX1544" s="107"/>
    </row>
    <row r="1545">
      <c r="A1545" s="107"/>
      <c r="B1545" s="524"/>
      <c r="C1545" s="107"/>
      <c r="D1545" s="107"/>
      <c r="E1545" s="107"/>
      <c r="F1545" s="107"/>
      <c r="G1545" s="107"/>
      <c r="H1545" s="107"/>
      <c r="I1545" s="107"/>
      <c r="J1545" s="107"/>
      <c r="K1545" s="107"/>
      <c r="L1545" s="107"/>
      <c r="M1545" s="107"/>
      <c r="N1545" s="107"/>
      <c r="O1545" s="107"/>
      <c r="P1545" s="107"/>
      <c r="Q1545" s="107"/>
      <c r="R1545" s="107"/>
      <c r="S1545" s="107"/>
      <c r="T1545" s="107"/>
      <c r="U1545" s="107"/>
      <c r="V1545" s="107"/>
      <c r="W1545" s="107"/>
      <c r="X1545" s="107"/>
      <c r="Y1545" s="107"/>
      <c r="Z1545" s="107"/>
      <c r="AA1545" s="107"/>
      <c r="AB1545" s="107"/>
      <c r="AC1545" s="107"/>
      <c r="AD1545" s="107"/>
      <c r="AE1545" s="107"/>
      <c r="AF1545" s="107"/>
      <c r="AG1545" s="107"/>
      <c r="AH1545" s="107"/>
      <c r="AI1545" s="107"/>
      <c r="AJ1545" s="107"/>
      <c r="AK1545" s="107"/>
      <c r="AL1545" s="107"/>
      <c r="AM1545" s="107"/>
      <c r="AN1545" s="107"/>
      <c r="AO1545" s="107"/>
      <c r="AP1545" s="107"/>
      <c r="AQ1545" s="107"/>
      <c r="AR1545" s="107"/>
      <c r="AS1545" s="107"/>
      <c r="AT1545" s="107"/>
      <c r="AU1545" s="107"/>
      <c r="AV1545" s="107"/>
      <c r="AW1545" s="107"/>
      <c r="AX1545" s="107"/>
    </row>
    <row r="1546">
      <c r="A1546" s="107"/>
      <c r="B1546" s="524"/>
      <c r="C1546" s="107"/>
      <c r="D1546" s="107"/>
      <c r="E1546" s="107"/>
      <c r="F1546" s="107"/>
      <c r="G1546" s="107"/>
      <c r="H1546" s="107"/>
      <c r="I1546" s="107"/>
      <c r="J1546" s="107"/>
      <c r="K1546" s="107"/>
      <c r="L1546" s="107"/>
      <c r="M1546" s="107"/>
      <c r="N1546" s="107"/>
      <c r="O1546" s="107"/>
      <c r="P1546" s="107"/>
      <c r="Q1546" s="107"/>
      <c r="R1546" s="107"/>
      <c r="S1546" s="107"/>
      <c r="T1546" s="107"/>
      <c r="U1546" s="107"/>
      <c r="V1546" s="107"/>
      <c r="W1546" s="107"/>
      <c r="X1546" s="107"/>
      <c r="Y1546" s="107"/>
      <c r="Z1546" s="107"/>
      <c r="AA1546" s="107"/>
      <c r="AB1546" s="107"/>
      <c r="AC1546" s="107"/>
      <c r="AD1546" s="107"/>
      <c r="AE1546" s="107"/>
      <c r="AF1546" s="107"/>
      <c r="AG1546" s="107"/>
      <c r="AH1546" s="107"/>
      <c r="AI1546" s="107"/>
      <c r="AJ1546" s="107"/>
      <c r="AK1546" s="107"/>
      <c r="AL1546" s="107"/>
      <c r="AM1546" s="107"/>
      <c r="AN1546" s="107"/>
      <c r="AO1546" s="107"/>
      <c r="AP1546" s="107"/>
      <c r="AQ1546" s="107"/>
      <c r="AR1546" s="107"/>
      <c r="AS1546" s="107"/>
      <c r="AT1546" s="107"/>
      <c r="AU1546" s="107"/>
      <c r="AV1546" s="107"/>
      <c r="AW1546" s="107"/>
      <c r="AX1546" s="107"/>
    </row>
    <row r="1547">
      <c r="A1547" s="107"/>
      <c r="B1547" s="524"/>
      <c r="C1547" s="107"/>
      <c r="D1547" s="107"/>
      <c r="E1547" s="107"/>
      <c r="F1547" s="107"/>
      <c r="G1547" s="107"/>
      <c r="H1547" s="107"/>
      <c r="I1547" s="107"/>
      <c r="J1547" s="107"/>
      <c r="K1547" s="107"/>
      <c r="L1547" s="107"/>
      <c r="M1547" s="107"/>
      <c r="N1547" s="107"/>
      <c r="O1547" s="107"/>
      <c r="P1547" s="107"/>
      <c r="Q1547" s="107"/>
      <c r="R1547" s="107"/>
      <c r="S1547" s="107"/>
      <c r="T1547" s="107"/>
      <c r="U1547" s="107"/>
      <c r="V1547" s="107"/>
      <c r="W1547" s="107"/>
      <c r="X1547" s="107"/>
      <c r="Y1547" s="107"/>
      <c r="Z1547" s="107"/>
      <c r="AA1547" s="107"/>
      <c r="AB1547" s="107"/>
      <c r="AC1547" s="107"/>
      <c r="AD1547" s="107"/>
      <c r="AE1547" s="107"/>
      <c r="AF1547" s="107"/>
      <c r="AG1547" s="107"/>
      <c r="AH1547" s="107"/>
      <c r="AI1547" s="107"/>
      <c r="AJ1547" s="107"/>
      <c r="AK1547" s="107"/>
      <c r="AL1547" s="107"/>
      <c r="AM1547" s="107"/>
      <c r="AN1547" s="107"/>
      <c r="AO1547" s="107"/>
      <c r="AP1547" s="107"/>
      <c r="AQ1547" s="107"/>
      <c r="AR1547" s="107"/>
      <c r="AS1547" s="107"/>
      <c r="AT1547" s="107"/>
      <c r="AU1547" s="107"/>
      <c r="AV1547" s="107"/>
      <c r="AW1547" s="107"/>
      <c r="AX1547" s="107"/>
    </row>
    <row r="1548">
      <c r="A1548" s="107"/>
      <c r="B1548" s="524"/>
      <c r="C1548" s="107"/>
      <c r="D1548" s="107"/>
      <c r="E1548" s="107"/>
      <c r="F1548" s="107"/>
      <c r="G1548" s="107"/>
      <c r="H1548" s="107"/>
      <c r="I1548" s="107"/>
      <c r="J1548" s="107"/>
      <c r="K1548" s="107"/>
      <c r="L1548" s="107"/>
      <c r="M1548" s="107"/>
      <c r="N1548" s="107"/>
      <c r="O1548" s="107"/>
      <c r="P1548" s="107"/>
      <c r="Q1548" s="107"/>
      <c r="R1548" s="107"/>
      <c r="S1548" s="107"/>
      <c r="T1548" s="107"/>
      <c r="U1548" s="107"/>
      <c r="V1548" s="107"/>
      <c r="W1548" s="107"/>
      <c r="X1548" s="107"/>
      <c r="Y1548" s="107"/>
      <c r="Z1548" s="107"/>
      <c r="AA1548" s="107"/>
      <c r="AB1548" s="107"/>
      <c r="AC1548" s="107"/>
      <c r="AD1548" s="107"/>
      <c r="AE1548" s="107"/>
      <c r="AF1548" s="107"/>
      <c r="AG1548" s="107"/>
      <c r="AH1548" s="107"/>
      <c r="AI1548" s="107"/>
      <c r="AJ1548" s="107"/>
      <c r="AK1548" s="107"/>
      <c r="AL1548" s="107"/>
      <c r="AM1548" s="107"/>
      <c r="AN1548" s="107"/>
      <c r="AO1548" s="107"/>
      <c r="AP1548" s="107"/>
      <c r="AQ1548" s="107"/>
      <c r="AR1548" s="107"/>
      <c r="AS1548" s="107"/>
      <c r="AT1548" s="107"/>
      <c r="AU1548" s="107"/>
      <c r="AV1548" s="107"/>
      <c r="AW1548" s="107"/>
      <c r="AX1548" s="107"/>
    </row>
    <row r="1549">
      <c r="A1549" s="107"/>
      <c r="B1549" s="524"/>
      <c r="C1549" s="107"/>
      <c r="D1549" s="107"/>
      <c r="E1549" s="107"/>
      <c r="F1549" s="107"/>
      <c r="G1549" s="107"/>
      <c r="H1549" s="107"/>
      <c r="I1549" s="107"/>
      <c r="J1549" s="107"/>
      <c r="K1549" s="107"/>
      <c r="L1549" s="107"/>
      <c r="M1549" s="107"/>
      <c r="N1549" s="107"/>
      <c r="O1549" s="107"/>
      <c r="P1549" s="107"/>
      <c r="Q1549" s="107"/>
      <c r="R1549" s="107"/>
      <c r="S1549" s="107"/>
      <c r="T1549" s="107"/>
      <c r="U1549" s="107"/>
      <c r="V1549" s="107"/>
      <c r="W1549" s="107"/>
      <c r="X1549" s="107"/>
      <c r="Y1549" s="107"/>
      <c r="Z1549" s="107"/>
      <c r="AA1549" s="107"/>
      <c r="AB1549" s="107"/>
      <c r="AC1549" s="107"/>
      <c r="AD1549" s="107"/>
      <c r="AE1549" s="107"/>
      <c r="AF1549" s="107"/>
      <c r="AG1549" s="107"/>
      <c r="AH1549" s="107"/>
      <c r="AI1549" s="107"/>
      <c r="AJ1549" s="107"/>
      <c r="AK1549" s="107"/>
      <c r="AL1549" s="107"/>
      <c r="AM1549" s="107"/>
      <c r="AN1549" s="107"/>
      <c r="AO1549" s="107"/>
      <c r="AP1549" s="107"/>
      <c r="AQ1549" s="107"/>
      <c r="AR1549" s="107"/>
      <c r="AS1549" s="107"/>
      <c r="AT1549" s="107"/>
      <c r="AU1549" s="107"/>
      <c r="AV1549" s="107"/>
      <c r="AW1549" s="107"/>
      <c r="AX1549" s="107"/>
    </row>
    <row r="1550">
      <c r="A1550" s="107"/>
      <c r="B1550" s="524"/>
      <c r="C1550" s="107"/>
      <c r="D1550" s="107"/>
      <c r="E1550" s="107"/>
      <c r="F1550" s="107"/>
      <c r="G1550" s="107"/>
      <c r="H1550" s="107"/>
      <c r="I1550" s="107"/>
      <c r="J1550" s="107"/>
      <c r="K1550" s="107"/>
      <c r="L1550" s="107"/>
      <c r="M1550" s="107"/>
      <c r="N1550" s="107"/>
      <c r="O1550" s="107"/>
      <c r="P1550" s="107"/>
      <c r="Q1550" s="107"/>
      <c r="R1550" s="107"/>
      <c r="S1550" s="107"/>
      <c r="T1550" s="107"/>
      <c r="U1550" s="107"/>
      <c r="V1550" s="107"/>
      <c r="W1550" s="107"/>
      <c r="X1550" s="107"/>
      <c r="Y1550" s="107"/>
      <c r="Z1550" s="107"/>
      <c r="AA1550" s="107"/>
      <c r="AB1550" s="107"/>
      <c r="AC1550" s="107"/>
      <c r="AD1550" s="107"/>
      <c r="AE1550" s="107"/>
      <c r="AF1550" s="107"/>
      <c r="AG1550" s="107"/>
      <c r="AH1550" s="107"/>
      <c r="AI1550" s="107"/>
      <c r="AJ1550" s="107"/>
      <c r="AK1550" s="107"/>
      <c r="AL1550" s="107"/>
      <c r="AM1550" s="107"/>
      <c r="AN1550" s="107"/>
      <c r="AO1550" s="107"/>
      <c r="AP1550" s="107"/>
      <c r="AQ1550" s="107"/>
      <c r="AR1550" s="107"/>
      <c r="AS1550" s="107"/>
      <c r="AT1550" s="107"/>
      <c r="AU1550" s="107"/>
      <c r="AV1550" s="107"/>
      <c r="AW1550" s="107"/>
      <c r="AX1550" s="107"/>
    </row>
    <row r="1551">
      <c r="A1551" s="107"/>
      <c r="B1551" s="524"/>
      <c r="C1551" s="107"/>
      <c r="D1551" s="107"/>
      <c r="E1551" s="107"/>
      <c r="F1551" s="107"/>
      <c r="G1551" s="107"/>
      <c r="H1551" s="107"/>
      <c r="I1551" s="107"/>
      <c r="J1551" s="107"/>
      <c r="K1551" s="107"/>
      <c r="L1551" s="107"/>
      <c r="M1551" s="107"/>
      <c r="N1551" s="107"/>
      <c r="O1551" s="107"/>
      <c r="P1551" s="107"/>
      <c r="Q1551" s="107"/>
      <c r="R1551" s="107"/>
      <c r="S1551" s="107"/>
      <c r="T1551" s="107"/>
      <c r="U1551" s="107"/>
      <c r="V1551" s="107"/>
      <c r="W1551" s="107"/>
      <c r="X1551" s="107"/>
      <c r="Y1551" s="107"/>
      <c r="Z1551" s="107"/>
      <c r="AA1551" s="107"/>
      <c r="AB1551" s="107"/>
      <c r="AC1551" s="107"/>
      <c r="AD1551" s="107"/>
      <c r="AE1551" s="107"/>
      <c r="AF1551" s="107"/>
      <c r="AG1551" s="107"/>
      <c r="AH1551" s="107"/>
      <c r="AI1551" s="107"/>
      <c r="AJ1551" s="107"/>
      <c r="AK1551" s="107"/>
      <c r="AL1551" s="107"/>
      <c r="AM1551" s="107"/>
      <c r="AN1551" s="107"/>
      <c r="AO1551" s="107"/>
      <c r="AP1551" s="107"/>
      <c r="AQ1551" s="107"/>
      <c r="AR1551" s="107"/>
      <c r="AS1551" s="107"/>
      <c r="AT1551" s="107"/>
      <c r="AU1551" s="107"/>
      <c r="AV1551" s="107"/>
      <c r="AW1551" s="107"/>
      <c r="AX1551" s="107"/>
    </row>
    <row r="1552">
      <c r="A1552" s="107"/>
      <c r="B1552" s="524"/>
      <c r="C1552" s="107"/>
      <c r="D1552" s="107"/>
      <c r="E1552" s="107"/>
      <c r="F1552" s="107"/>
      <c r="G1552" s="107"/>
      <c r="H1552" s="107"/>
      <c r="I1552" s="107"/>
      <c r="J1552" s="107"/>
      <c r="K1552" s="107"/>
      <c r="L1552" s="107"/>
      <c r="M1552" s="107"/>
      <c r="N1552" s="107"/>
      <c r="O1552" s="107"/>
      <c r="P1552" s="107"/>
      <c r="Q1552" s="107"/>
      <c r="R1552" s="107"/>
      <c r="S1552" s="107"/>
      <c r="T1552" s="107"/>
      <c r="U1552" s="107"/>
      <c r="V1552" s="107"/>
      <c r="W1552" s="107"/>
      <c r="X1552" s="107"/>
      <c r="Y1552" s="107"/>
      <c r="Z1552" s="107"/>
      <c r="AA1552" s="107"/>
      <c r="AB1552" s="107"/>
      <c r="AC1552" s="107"/>
      <c r="AD1552" s="107"/>
      <c r="AE1552" s="107"/>
      <c r="AF1552" s="107"/>
      <c r="AG1552" s="107"/>
      <c r="AH1552" s="107"/>
      <c r="AI1552" s="107"/>
      <c r="AJ1552" s="107"/>
      <c r="AK1552" s="107"/>
      <c r="AL1552" s="107"/>
      <c r="AM1552" s="107"/>
      <c r="AN1552" s="107"/>
      <c r="AO1552" s="107"/>
      <c r="AP1552" s="107"/>
      <c r="AQ1552" s="107"/>
      <c r="AR1552" s="107"/>
      <c r="AS1552" s="107"/>
      <c r="AT1552" s="107"/>
      <c r="AU1552" s="107"/>
      <c r="AV1552" s="107"/>
      <c r="AW1552" s="107"/>
      <c r="AX1552" s="107"/>
    </row>
    <row r="1553">
      <c r="A1553" s="107"/>
      <c r="B1553" s="524"/>
      <c r="C1553" s="107"/>
      <c r="D1553" s="107"/>
      <c r="E1553" s="107"/>
      <c r="F1553" s="107"/>
      <c r="G1553" s="107"/>
      <c r="H1553" s="107"/>
      <c r="I1553" s="107"/>
      <c r="J1553" s="107"/>
      <c r="K1553" s="107"/>
      <c r="L1553" s="107"/>
      <c r="M1553" s="107"/>
      <c r="N1553" s="107"/>
      <c r="O1553" s="107"/>
      <c r="P1553" s="107"/>
      <c r="Q1553" s="107"/>
      <c r="R1553" s="107"/>
      <c r="S1553" s="107"/>
      <c r="T1553" s="107"/>
      <c r="U1553" s="107"/>
      <c r="V1553" s="107"/>
      <c r="W1553" s="107"/>
      <c r="X1553" s="107"/>
      <c r="Y1553" s="107"/>
      <c r="Z1553" s="107"/>
      <c r="AA1553" s="107"/>
      <c r="AB1553" s="107"/>
      <c r="AC1553" s="107"/>
      <c r="AD1553" s="107"/>
      <c r="AE1553" s="107"/>
      <c r="AF1553" s="107"/>
      <c r="AG1553" s="107"/>
      <c r="AH1553" s="107"/>
      <c r="AI1553" s="107"/>
      <c r="AJ1553" s="107"/>
      <c r="AK1553" s="107"/>
      <c r="AL1553" s="107"/>
      <c r="AM1553" s="107"/>
      <c r="AN1553" s="107"/>
      <c r="AO1553" s="107"/>
      <c r="AP1553" s="107"/>
      <c r="AQ1553" s="107"/>
      <c r="AR1553" s="107"/>
      <c r="AS1553" s="107"/>
      <c r="AT1553" s="107"/>
      <c r="AU1553" s="107"/>
      <c r="AV1553" s="107"/>
      <c r="AW1553" s="107"/>
      <c r="AX1553" s="107"/>
    </row>
    <row r="1554">
      <c r="A1554" s="107"/>
      <c r="B1554" s="524"/>
      <c r="C1554" s="107"/>
      <c r="D1554" s="107"/>
      <c r="E1554" s="107"/>
      <c r="F1554" s="107"/>
      <c r="G1554" s="107"/>
      <c r="H1554" s="107"/>
      <c r="I1554" s="107"/>
      <c r="J1554" s="107"/>
      <c r="K1554" s="107"/>
      <c r="L1554" s="107"/>
      <c r="M1554" s="107"/>
      <c r="N1554" s="107"/>
      <c r="O1554" s="107"/>
      <c r="P1554" s="107"/>
      <c r="Q1554" s="107"/>
      <c r="R1554" s="107"/>
      <c r="S1554" s="107"/>
      <c r="T1554" s="107"/>
      <c r="U1554" s="107"/>
      <c r="V1554" s="107"/>
      <c r="W1554" s="107"/>
      <c r="X1554" s="107"/>
      <c r="Y1554" s="107"/>
      <c r="Z1554" s="107"/>
      <c r="AA1554" s="107"/>
      <c r="AB1554" s="107"/>
      <c r="AC1554" s="107"/>
      <c r="AD1554" s="107"/>
      <c r="AE1554" s="107"/>
      <c r="AF1554" s="107"/>
      <c r="AG1554" s="107"/>
      <c r="AH1554" s="107"/>
      <c r="AI1554" s="107"/>
      <c r="AJ1554" s="107"/>
      <c r="AK1554" s="107"/>
      <c r="AL1554" s="107"/>
      <c r="AM1554" s="107"/>
      <c r="AN1554" s="107"/>
      <c r="AO1554" s="107"/>
      <c r="AP1554" s="107"/>
      <c r="AQ1554" s="107"/>
      <c r="AR1554" s="107"/>
      <c r="AS1554" s="107"/>
      <c r="AT1554" s="107"/>
      <c r="AU1554" s="107"/>
      <c r="AV1554" s="107"/>
      <c r="AW1554" s="107"/>
      <c r="AX1554" s="107"/>
    </row>
    <row r="1555">
      <c r="A1555" s="107"/>
      <c r="B1555" s="524"/>
      <c r="C1555" s="107"/>
      <c r="D1555" s="107"/>
      <c r="E1555" s="107"/>
      <c r="F1555" s="107"/>
      <c r="G1555" s="107"/>
      <c r="H1555" s="107"/>
      <c r="I1555" s="107"/>
      <c r="J1555" s="107"/>
      <c r="K1555" s="107"/>
      <c r="L1555" s="107"/>
      <c r="M1555" s="107"/>
      <c r="N1555" s="107"/>
      <c r="O1555" s="107"/>
      <c r="P1555" s="107"/>
      <c r="Q1555" s="107"/>
      <c r="R1555" s="107"/>
      <c r="S1555" s="107"/>
      <c r="T1555" s="107"/>
      <c r="U1555" s="107"/>
      <c r="V1555" s="107"/>
      <c r="W1555" s="107"/>
      <c r="X1555" s="107"/>
      <c r="Y1555" s="107"/>
      <c r="Z1555" s="107"/>
      <c r="AA1555" s="107"/>
      <c r="AB1555" s="107"/>
      <c r="AC1555" s="107"/>
      <c r="AD1555" s="107"/>
      <c r="AE1555" s="107"/>
      <c r="AF1555" s="107"/>
      <c r="AG1555" s="107"/>
      <c r="AH1555" s="107"/>
      <c r="AI1555" s="107"/>
      <c r="AJ1555" s="107"/>
      <c r="AK1555" s="107"/>
      <c r="AL1555" s="107"/>
      <c r="AM1555" s="107"/>
      <c r="AN1555" s="107"/>
      <c r="AO1555" s="107"/>
      <c r="AP1555" s="107"/>
      <c r="AQ1555" s="107"/>
      <c r="AR1555" s="107"/>
      <c r="AS1555" s="107"/>
      <c r="AT1555" s="107"/>
      <c r="AU1555" s="107"/>
      <c r="AV1555" s="107"/>
      <c r="AW1555" s="107"/>
      <c r="AX1555" s="107"/>
    </row>
    <row r="1556">
      <c r="A1556" s="107"/>
      <c r="B1556" s="524"/>
      <c r="C1556" s="107"/>
      <c r="D1556" s="107"/>
      <c r="E1556" s="107"/>
      <c r="F1556" s="107"/>
      <c r="G1556" s="107"/>
      <c r="H1556" s="107"/>
      <c r="I1556" s="107"/>
      <c r="J1556" s="107"/>
      <c r="K1556" s="107"/>
      <c r="L1556" s="107"/>
      <c r="M1556" s="107"/>
      <c r="N1556" s="107"/>
      <c r="O1556" s="107"/>
      <c r="P1556" s="107"/>
      <c r="Q1556" s="107"/>
      <c r="R1556" s="107"/>
      <c r="S1556" s="107"/>
      <c r="T1556" s="107"/>
      <c r="U1556" s="107"/>
      <c r="V1556" s="107"/>
      <c r="W1556" s="107"/>
      <c r="X1556" s="107"/>
      <c r="Y1556" s="107"/>
      <c r="Z1556" s="107"/>
      <c r="AA1556" s="107"/>
      <c r="AB1556" s="107"/>
      <c r="AC1556" s="107"/>
      <c r="AD1556" s="107"/>
      <c r="AE1556" s="107"/>
      <c r="AF1556" s="107"/>
      <c r="AG1556" s="107"/>
      <c r="AH1556" s="107"/>
      <c r="AI1556" s="107"/>
      <c r="AJ1556" s="107"/>
      <c r="AK1556" s="107"/>
      <c r="AL1556" s="107"/>
      <c r="AM1556" s="107"/>
      <c r="AN1556" s="107"/>
      <c r="AO1556" s="107"/>
      <c r="AP1556" s="107"/>
      <c r="AQ1556" s="107"/>
      <c r="AR1556" s="107"/>
      <c r="AS1556" s="107"/>
      <c r="AT1556" s="107"/>
      <c r="AU1556" s="107"/>
      <c r="AV1556" s="107"/>
      <c r="AW1556" s="107"/>
      <c r="AX1556" s="107"/>
    </row>
    <row r="1557">
      <c r="A1557" s="107"/>
      <c r="B1557" s="524"/>
      <c r="C1557" s="107"/>
      <c r="D1557" s="107"/>
      <c r="E1557" s="107"/>
      <c r="F1557" s="107"/>
      <c r="G1557" s="107"/>
      <c r="H1557" s="107"/>
      <c r="I1557" s="107"/>
      <c r="J1557" s="107"/>
      <c r="K1557" s="107"/>
      <c r="L1557" s="107"/>
      <c r="M1557" s="107"/>
      <c r="N1557" s="107"/>
      <c r="O1557" s="107"/>
      <c r="P1557" s="107"/>
      <c r="Q1557" s="107"/>
      <c r="R1557" s="107"/>
      <c r="S1557" s="107"/>
      <c r="T1557" s="107"/>
      <c r="U1557" s="107"/>
      <c r="V1557" s="107"/>
      <c r="W1557" s="107"/>
      <c r="X1557" s="107"/>
      <c r="Y1557" s="107"/>
      <c r="Z1557" s="107"/>
      <c r="AA1557" s="107"/>
      <c r="AB1557" s="107"/>
      <c r="AC1557" s="107"/>
      <c r="AD1557" s="107"/>
      <c r="AE1557" s="107"/>
      <c r="AF1557" s="107"/>
      <c r="AG1557" s="107"/>
      <c r="AH1557" s="107"/>
      <c r="AI1557" s="107"/>
      <c r="AJ1557" s="107"/>
      <c r="AK1557" s="107"/>
      <c r="AL1557" s="107"/>
      <c r="AM1557" s="107"/>
      <c r="AN1557" s="107"/>
      <c r="AO1557" s="107"/>
      <c r="AP1557" s="107"/>
      <c r="AQ1557" s="107"/>
      <c r="AR1557" s="107"/>
      <c r="AS1557" s="107"/>
      <c r="AT1557" s="107"/>
      <c r="AU1557" s="107"/>
      <c r="AV1557" s="107"/>
      <c r="AW1557" s="107"/>
      <c r="AX1557" s="107"/>
    </row>
    <row r="1558">
      <c r="A1558" s="107"/>
      <c r="B1558" s="524"/>
      <c r="C1558" s="107"/>
      <c r="D1558" s="107"/>
      <c r="E1558" s="107"/>
      <c r="F1558" s="107"/>
      <c r="G1558" s="107"/>
      <c r="H1558" s="107"/>
      <c r="I1558" s="107"/>
      <c r="J1558" s="107"/>
      <c r="K1558" s="107"/>
      <c r="L1558" s="107"/>
      <c r="M1558" s="107"/>
      <c r="N1558" s="107"/>
      <c r="O1558" s="107"/>
      <c r="P1558" s="107"/>
      <c r="Q1558" s="107"/>
      <c r="R1558" s="107"/>
      <c r="S1558" s="107"/>
      <c r="T1558" s="107"/>
      <c r="U1558" s="107"/>
      <c r="V1558" s="107"/>
      <c r="W1558" s="107"/>
      <c r="X1558" s="107"/>
      <c r="Y1558" s="107"/>
      <c r="Z1558" s="107"/>
      <c r="AA1558" s="107"/>
      <c r="AB1558" s="107"/>
      <c r="AC1558" s="107"/>
      <c r="AD1558" s="107"/>
      <c r="AE1558" s="107"/>
      <c r="AF1558" s="107"/>
      <c r="AG1558" s="107"/>
      <c r="AH1558" s="107"/>
      <c r="AI1558" s="107"/>
      <c r="AJ1558" s="107"/>
      <c r="AK1558" s="107"/>
      <c r="AL1558" s="107"/>
      <c r="AM1558" s="107"/>
      <c r="AN1558" s="107"/>
      <c r="AO1558" s="107"/>
      <c r="AP1558" s="107"/>
      <c r="AQ1558" s="107"/>
      <c r="AR1558" s="107"/>
      <c r="AS1558" s="107"/>
      <c r="AT1558" s="107"/>
      <c r="AU1558" s="107"/>
      <c r="AV1558" s="107"/>
      <c r="AW1558" s="107"/>
      <c r="AX1558" s="107"/>
    </row>
    <row r="1559">
      <c r="A1559" s="107"/>
      <c r="B1559" s="524"/>
      <c r="C1559" s="107"/>
      <c r="D1559" s="107"/>
      <c r="E1559" s="107"/>
      <c r="F1559" s="107"/>
      <c r="G1559" s="107"/>
      <c r="H1559" s="107"/>
      <c r="I1559" s="107"/>
      <c r="J1559" s="107"/>
      <c r="K1559" s="107"/>
      <c r="L1559" s="107"/>
      <c r="M1559" s="107"/>
      <c r="N1559" s="107"/>
      <c r="O1559" s="107"/>
      <c r="P1559" s="107"/>
      <c r="Q1559" s="107"/>
      <c r="R1559" s="107"/>
      <c r="S1559" s="107"/>
      <c r="T1559" s="107"/>
      <c r="U1559" s="107"/>
      <c r="V1559" s="107"/>
      <c r="W1559" s="107"/>
      <c r="X1559" s="107"/>
      <c r="Y1559" s="107"/>
      <c r="Z1559" s="107"/>
      <c r="AA1559" s="107"/>
      <c r="AB1559" s="107"/>
      <c r="AC1559" s="107"/>
      <c r="AD1559" s="107"/>
      <c r="AE1559" s="107"/>
      <c r="AF1559" s="107"/>
      <c r="AG1559" s="107"/>
      <c r="AH1559" s="107"/>
      <c r="AI1559" s="107"/>
      <c r="AJ1559" s="107"/>
      <c r="AK1559" s="107"/>
      <c r="AL1559" s="107"/>
      <c r="AM1559" s="107"/>
      <c r="AN1559" s="107"/>
      <c r="AO1559" s="107"/>
      <c r="AP1559" s="107"/>
      <c r="AQ1559" s="107"/>
      <c r="AR1559" s="107"/>
      <c r="AS1559" s="107"/>
      <c r="AT1559" s="107"/>
      <c r="AU1559" s="107"/>
      <c r="AV1559" s="107"/>
      <c r="AW1559" s="107"/>
      <c r="AX1559" s="107"/>
    </row>
    <row r="1560">
      <c r="A1560" s="107"/>
      <c r="B1560" s="524"/>
      <c r="C1560" s="107"/>
      <c r="D1560" s="107"/>
      <c r="E1560" s="107"/>
      <c r="F1560" s="107"/>
      <c r="G1560" s="107"/>
      <c r="H1560" s="107"/>
      <c r="I1560" s="107"/>
      <c r="J1560" s="107"/>
      <c r="K1560" s="107"/>
      <c r="L1560" s="107"/>
      <c r="M1560" s="107"/>
      <c r="N1560" s="107"/>
      <c r="O1560" s="107"/>
      <c r="P1560" s="107"/>
      <c r="Q1560" s="107"/>
      <c r="R1560" s="107"/>
      <c r="S1560" s="107"/>
      <c r="T1560" s="107"/>
      <c r="U1560" s="107"/>
      <c r="V1560" s="107"/>
      <c r="W1560" s="107"/>
      <c r="X1560" s="107"/>
      <c r="Y1560" s="107"/>
      <c r="Z1560" s="107"/>
      <c r="AA1560" s="107"/>
      <c r="AB1560" s="107"/>
      <c r="AC1560" s="107"/>
      <c r="AD1560" s="107"/>
      <c r="AE1560" s="107"/>
      <c r="AF1560" s="107"/>
      <c r="AG1560" s="107"/>
      <c r="AH1560" s="107"/>
      <c r="AI1560" s="107"/>
      <c r="AJ1560" s="107"/>
      <c r="AK1560" s="107"/>
      <c r="AL1560" s="107"/>
      <c r="AM1560" s="107"/>
      <c r="AN1560" s="107"/>
      <c r="AO1560" s="107"/>
      <c r="AP1560" s="107"/>
      <c r="AQ1560" s="107"/>
      <c r="AR1560" s="107"/>
      <c r="AS1560" s="107"/>
      <c r="AT1560" s="107"/>
      <c r="AU1560" s="107"/>
      <c r="AV1560" s="107"/>
      <c r="AW1560" s="107"/>
      <c r="AX1560" s="107"/>
    </row>
    <row r="1561">
      <c r="A1561" s="107"/>
      <c r="B1561" s="524"/>
      <c r="C1561" s="107"/>
      <c r="D1561" s="107"/>
      <c r="E1561" s="107"/>
      <c r="F1561" s="107"/>
      <c r="G1561" s="107"/>
      <c r="H1561" s="107"/>
      <c r="I1561" s="107"/>
      <c r="J1561" s="107"/>
      <c r="K1561" s="107"/>
      <c r="L1561" s="107"/>
      <c r="M1561" s="107"/>
      <c r="N1561" s="107"/>
      <c r="O1561" s="107"/>
      <c r="P1561" s="107"/>
      <c r="Q1561" s="107"/>
      <c r="R1561" s="107"/>
      <c r="S1561" s="107"/>
      <c r="T1561" s="107"/>
      <c r="U1561" s="107"/>
      <c r="V1561" s="107"/>
      <c r="W1561" s="107"/>
      <c r="X1561" s="107"/>
      <c r="Y1561" s="107"/>
      <c r="Z1561" s="107"/>
      <c r="AA1561" s="107"/>
      <c r="AB1561" s="107"/>
      <c r="AC1561" s="107"/>
      <c r="AD1561" s="107"/>
      <c r="AE1561" s="107"/>
      <c r="AF1561" s="107"/>
      <c r="AG1561" s="107"/>
      <c r="AH1561" s="107"/>
      <c r="AI1561" s="107"/>
      <c r="AJ1561" s="107"/>
      <c r="AK1561" s="107"/>
      <c r="AL1561" s="107"/>
      <c r="AM1561" s="107"/>
      <c r="AN1561" s="107"/>
      <c r="AO1561" s="107"/>
      <c r="AP1561" s="107"/>
      <c r="AQ1561" s="107"/>
      <c r="AR1561" s="107"/>
      <c r="AS1561" s="107"/>
      <c r="AT1561" s="107"/>
      <c r="AU1561" s="107"/>
      <c r="AV1561" s="107"/>
      <c r="AW1561" s="107"/>
      <c r="AX1561" s="107"/>
    </row>
    <row r="1562">
      <c r="A1562" s="107"/>
      <c r="B1562" s="524"/>
      <c r="C1562" s="107"/>
      <c r="D1562" s="107"/>
      <c r="E1562" s="107"/>
      <c r="F1562" s="107"/>
      <c r="G1562" s="107"/>
      <c r="H1562" s="107"/>
      <c r="I1562" s="107"/>
      <c r="J1562" s="107"/>
      <c r="K1562" s="107"/>
      <c r="L1562" s="107"/>
      <c r="M1562" s="107"/>
      <c r="N1562" s="107"/>
      <c r="O1562" s="107"/>
      <c r="P1562" s="107"/>
      <c r="Q1562" s="107"/>
      <c r="R1562" s="107"/>
      <c r="S1562" s="107"/>
      <c r="T1562" s="107"/>
      <c r="U1562" s="107"/>
      <c r="V1562" s="107"/>
      <c r="W1562" s="107"/>
      <c r="X1562" s="107"/>
      <c r="Y1562" s="107"/>
      <c r="Z1562" s="107"/>
      <c r="AA1562" s="107"/>
      <c r="AB1562" s="107"/>
      <c r="AC1562" s="107"/>
      <c r="AD1562" s="107"/>
      <c r="AE1562" s="107"/>
      <c r="AF1562" s="107"/>
      <c r="AG1562" s="107"/>
      <c r="AH1562" s="107"/>
      <c r="AI1562" s="107"/>
      <c r="AJ1562" s="107"/>
      <c r="AK1562" s="107"/>
      <c r="AL1562" s="107"/>
      <c r="AM1562" s="107"/>
      <c r="AN1562" s="107"/>
      <c r="AO1562" s="107"/>
      <c r="AP1562" s="107"/>
      <c r="AQ1562" s="107"/>
      <c r="AR1562" s="107"/>
      <c r="AS1562" s="107"/>
      <c r="AT1562" s="107"/>
      <c r="AU1562" s="107"/>
      <c r="AV1562" s="107"/>
      <c r="AW1562" s="107"/>
      <c r="AX1562" s="107"/>
    </row>
    <row r="1563">
      <c r="A1563" s="107"/>
      <c r="B1563" s="524"/>
      <c r="C1563" s="107"/>
      <c r="D1563" s="107"/>
      <c r="E1563" s="107"/>
      <c r="F1563" s="107"/>
      <c r="G1563" s="107"/>
      <c r="H1563" s="107"/>
      <c r="I1563" s="107"/>
      <c r="J1563" s="107"/>
      <c r="K1563" s="107"/>
      <c r="L1563" s="107"/>
      <c r="M1563" s="107"/>
      <c r="N1563" s="107"/>
      <c r="O1563" s="107"/>
      <c r="P1563" s="107"/>
      <c r="Q1563" s="107"/>
      <c r="R1563" s="107"/>
      <c r="S1563" s="107"/>
      <c r="T1563" s="107"/>
      <c r="U1563" s="107"/>
      <c r="V1563" s="107"/>
      <c r="W1563" s="107"/>
      <c r="X1563" s="107"/>
      <c r="Y1563" s="107"/>
      <c r="Z1563" s="107"/>
      <c r="AA1563" s="107"/>
      <c r="AB1563" s="107"/>
      <c r="AC1563" s="107"/>
      <c r="AD1563" s="107"/>
      <c r="AE1563" s="107"/>
      <c r="AF1563" s="107"/>
      <c r="AG1563" s="107"/>
      <c r="AH1563" s="107"/>
      <c r="AI1563" s="107"/>
      <c r="AJ1563" s="107"/>
      <c r="AK1563" s="107"/>
      <c r="AL1563" s="107"/>
      <c r="AM1563" s="107"/>
      <c r="AN1563" s="107"/>
      <c r="AO1563" s="107"/>
      <c r="AP1563" s="107"/>
      <c r="AQ1563" s="107"/>
      <c r="AR1563" s="107"/>
      <c r="AS1563" s="107"/>
      <c r="AT1563" s="107"/>
      <c r="AU1563" s="107"/>
      <c r="AV1563" s="107"/>
      <c r="AW1563" s="107"/>
      <c r="AX1563" s="107"/>
    </row>
    <row r="1564">
      <c r="A1564" s="107"/>
      <c r="B1564" s="524"/>
      <c r="C1564" s="107"/>
      <c r="D1564" s="107"/>
      <c r="E1564" s="107"/>
      <c r="F1564" s="107"/>
      <c r="G1564" s="107"/>
      <c r="H1564" s="107"/>
      <c r="I1564" s="107"/>
      <c r="J1564" s="107"/>
      <c r="K1564" s="107"/>
      <c r="L1564" s="107"/>
      <c r="M1564" s="107"/>
      <c r="N1564" s="107"/>
      <c r="O1564" s="107"/>
      <c r="P1564" s="107"/>
      <c r="Q1564" s="107"/>
      <c r="R1564" s="107"/>
      <c r="S1564" s="107"/>
      <c r="T1564" s="107"/>
      <c r="U1564" s="107"/>
      <c r="V1564" s="107"/>
      <c r="W1564" s="107"/>
      <c r="X1564" s="107"/>
      <c r="Y1564" s="107"/>
      <c r="Z1564" s="107"/>
      <c r="AA1564" s="107"/>
      <c r="AB1564" s="107"/>
      <c r="AC1564" s="107"/>
      <c r="AD1564" s="107"/>
      <c r="AE1564" s="107"/>
      <c r="AF1564" s="107"/>
      <c r="AG1564" s="107"/>
      <c r="AH1564" s="107"/>
      <c r="AI1564" s="107"/>
      <c r="AJ1564" s="107"/>
      <c r="AK1564" s="107"/>
      <c r="AL1564" s="107"/>
      <c r="AM1564" s="107"/>
      <c r="AN1564" s="107"/>
      <c r="AO1564" s="107"/>
      <c r="AP1564" s="107"/>
      <c r="AQ1564" s="107"/>
      <c r="AR1564" s="107"/>
      <c r="AS1564" s="107"/>
      <c r="AT1564" s="107"/>
      <c r="AU1564" s="107"/>
      <c r="AV1564" s="107"/>
      <c r="AW1564" s="107"/>
      <c r="AX1564" s="107"/>
    </row>
    <row r="1565">
      <c r="A1565" s="107"/>
      <c r="B1565" s="524"/>
      <c r="C1565" s="107"/>
      <c r="D1565" s="107"/>
      <c r="E1565" s="107"/>
      <c r="F1565" s="107"/>
      <c r="G1565" s="107"/>
      <c r="H1565" s="107"/>
      <c r="I1565" s="107"/>
      <c r="J1565" s="107"/>
      <c r="K1565" s="107"/>
      <c r="L1565" s="107"/>
      <c r="M1565" s="107"/>
      <c r="N1565" s="107"/>
      <c r="O1565" s="107"/>
      <c r="P1565" s="107"/>
      <c r="Q1565" s="107"/>
      <c r="R1565" s="107"/>
      <c r="S1565" s="107"/>
      <c r="T1565" s="107"/>
      <c r="U1565" s="107"/>
      <c r="V1565" s="107"/>
      <c r="W1565" s="107"/>
      <c r="X1565" s="107"/>
      <c r="Y1565" s="107"/>
      <c r="Z1565" s="107"/>
      <c r="AA1565" s="107"/>
      <c r="AB1565" s="107"/>
      <c r="AC1565" s="107"/>
      <c r="AD1565" s="107"/>
      <c r="AE1565" s="107"/>
      <c r="AF1565" s="107"/>
      <c r="AG1565" s="107"/>
      <c r="AH1565" s="107"/>
      <c r="AI1565" s="107"/>
      <c r="AJ1565" s="107"/>
      <c r="AK1565" s="107"/>
      <c r="AL1565" s="107"/>
      <c r="AM1565" s="107"/>
      <c r="AN1565" s="107"/>
      <c r="AO1565" s="107"/>
      <c r="AP1565" s="107"/>
      <c r="AQ1565" s="107"/>
      <c r="AR1565" s="107"/>
      <c r="AS1565" s="107"/>
      <c r="AT1565" s="107"/>
      <c r="AU1565" s="107"/>
      <c r="AV1565" s="107"/>
      <c r="AW1565" s="107"/>
      <c r="AX1565" s="107"/>
    </row>
    <row r="1566">
      <c r="A1566" s="107"/>
      <c r="B1566" s="524"/>
      <c r="C1566" s="107"/>
      <c r="D1566" s="107"/>
      <c r="E1566" s="107"/>
      <c r="F1566" s="107"/>
      <c r="G1566" s="107"/>
      <c r="H1566" s="107"/>
      <c r="I1566" s="107"/>
      <c r="J1566" s="107"/>
      <c r="K1566" s="107"/>
      <c r="L1566" s="107"/>
      <c r="M1566" s="107"/>
      <c r="N1566" s="107"/>
      <c r="O1566" s="107"/>
      <c r="P1566" s="107"/>
      <c r="Q1566" s="107"/>
      <c r="R1566" s="107"/>
      <c r="S1566" s="107"/>
      <c r="T1566" s="107"/>
      <c r="U1566" s="107"/>
      <c r="V1566" s="107"/>
      <c r="W1566" s="107"/>
      <c r="X1566" s="107"/>
      <c r="Y1566" s="107"/>
      <c r="Z1566" s="107"/>
      <c r="AA1566" s="107"/>
      <c r="AB1566" s="107"/>
      <c r="AC1566" s="107"/>
      <c r="AD1566" s="107"/>
      <c r="AE1566" s="107"/>
      <c r="AF1566" s="107"/>
      <c r="AG1566" s="107"/>
      <c r="AH1566" s="107"/>
      <c r="AI1566" s="107"/>
      <c r="AJ1566" s="107"/>
      <c r="AK1566" s="107"/>
      <c r="AL1566" s="107"/>
      <c r="AM1566" s="107"/>
      <c r="AN1566" s="107"/>
      <c r="AO1566" s="107"/>
      <c r="AP1566" s="107"/>
      <c r="AQ1566" s="107"/>
      <c r="AR1566" s="107"/>
      <c r="AS1566" s="107"/>
      <c r="AT1566" s="107"/>
      <c r="AU1566" s="107"/>
      <c r="AV1566" s="107"/>
      <c r="AW1566" s="107"/>
      <c r="AX1566" s="107"/>
    </row>
    <row r="1567">
      <c r="A1567" s="107"/>
      <c r="B1567" s="524"/>
      <c r="C1567" s="107"/>
      <c r="D1567" s="107"/>
      <c r="E1567" s="107"/>
      <c r="F1567" s="107"/>
      <c r="G1567" s="107"/>
      <c r="H1567" s="107"/>
      <c r="I1567" s="107"/>
      <c r="J1567" s="107"/>
      <c r="K1567" s="107"/>
      <c r="L1567" s="107"/>
      <c r="M1567" s="107"/>
      <c r="N1567" s="107"/>
      <c r="O1567" s="107"/>
      <c r="P1567" s="107"/>
      <c r="Q1567" s="107"/>
      <c r="R1567" s="107"/>
      <c r="S1567" s="107"/>
      <c r="T1567" s="107"/>
      <c r="U1567" s="107"/>
      <c r="V1567" s="107"/>
      <c r="W1567" s="107"/>
      <c r="X1567" s="107"/>
      <c r="Y1567" s="107"/>
      <c r="Z1567" s="107"/>
      <c r="AA1567" s="107"/>
      <c r="AB1567" s="107"/>
      <c r="AC1567" s="107"/>
      <c r="AD1567" s="107"/>
      <c r="AE1567" s="107"/>
      <c r="AF1567" s="107"/>
      <c r="AG1567" s="107"/>
      <c r="AH1567" s="107"/>
      <c r="AI1567" s="107"/>
      <c r="AJ1567" s="107"/>
      <c r="AK1567" s="107"/>
      <c r="AL1567" s="107"/>
      <c r="AM1567" s="107"/>
      <c r="AN1567" s="107"/>
      <c r="AO1567" s="107"/>
      <c r="AP1567" s="107"/>
      <c r="AQ1567" s="107"/>
      <c r="AR1567" s="107"/>
      <c r="AS1567" s="107"/>
      <c r="AT1567" s="107"/>
      <c r="AU1567" s="107"/>
      <c r="AV1567" s="107"/>
      <c r="AW1567" s="107"/>
      <c r="AX1567" s="107"/>
    </row>
    <row r="1568">
      <c r="A1568" s="107"/>
      <c r="B1568" s="524"/>
      <c r="C1568" s="107"/>
      <c r="D1568" s="107"/>
      <c r="E1568" s="107"/>
      <c r="F1568" s="107"/>
      <c r="G1568" s="107"/>
      <c r="H1568" s="107"/>
      <c r="I1568" s="107"/>
      <c r="J1568" s="107"/>
      <c r="K1568" s="107"/>
      <c r="L1568" s="107"/>
      <c r="M1568" s="107"/>
      <c r="N1568" s="107"/>
      <c r="O1568" s="107"/>
      <c r="P1568" s="107"/>
      <c r="Q1568" s="107"/>
      <c r="R1568" s="107"/>
      <c r="S1568" s="107"/>
      <c r="T1568" s="107"/>
      <c r="U1568" s="107"/>
      <c r="V1568" s="107"/>
      <c r="W1568" s="107"/>
      <c r="X1568" s="107"/>
      <c r="Y1568" s="107"/>
      <c r="Z1568" s="107"/>
      <c r="AA1568" s="107"/>
      <c r="AB1568" s="107"/>
      <c r="AC1568" s="107"/>
      <c r="AD1568" s="107"/>
      <c r="AE1568" s="107"/>
      <c r="AF1568" s="107"/>
      <c r="AG1568" s="107"/>
      <c r="AH1568" s="107"/>
      <c r="AI1568" s="107"/>
      <c r="AJ1568" s="107"/>
      <c r="AK1568" s="107"/>
      <c r="AL1568" s="107"/>
      <c r="AM1568" s="107"/>
      <c r="AN1568" s="107"/>
      <c r="AO1568" s="107"/>
      <c r="AP1568" s="107"/>
      <c r="AQ1568" s="107"/>
      <c r="AR1568" s="107"/>
      <c r="AS1568" s="107"/>
      <c r="AT1568" s="107"/>
      <c r="AU1568" s="107"/>
      <c r="AV1568" s="107"/>
      <c r="AW1568" s="107"/>
      <c r="AX1568" s="107"/>
    </row>
    <row r="1569">
      <c r="A1569" s="107"/>
      <c r="B1569" s="524"/>
      <c r="C1569" s="107"/>
      <c r="D1569" s="107"/>
      <c r="E1569" s="107"/>
      <c r="F1569" s="107"/>
      <c r="G1569" s="107"/>
      <c r="H1569" s="107"/>
      <c r="I1569" s="107"/>
      <c r="J1569" s="107"/>
      <c r="K1569" s="107"/>
      <c r="L1569" s="107"/>
      <c r="M1569" s="107"/>
      <c r="N1569" s="107"/>
      <c r="O1569" s="107"/>
      <c r="P1569" s="107"/>
      <c r="Q1569" s="107"/>
      <c r="R1569" s="107"/>
      <c r="S1569" s="107"/>
      <c r="T1569" s="107"/>
      <c r="U1569" s="107"/>
      <c r="V1569" s="107"/>
      <c r="W1569" s="107"/>
      <c r="X1569" s="107"/>
      <c r="Y1569" s="107"/>
      <c r="Z1569" s="107"/>
      <c r="AA1569" s="107"/>
      <c r="AB1569" s="107"/>
      <c r="AC1569" s="107"/>
      <c r="AD1569" s="107"/>
      <c r="AE1569" s="107"/>
      <c r="AF1569" s="107"/>
      <c r="AG1569" s="107"/>
      <c r="AH1569" s="107"/>
      <c r="AI1569" s="107"/>
      <c r="AJ1569" s="107"/>
      <c r="AK1569" s="107"/>
      <c r="AL1569" s="107"/>
      <c r="AM1569" s="107"/>
      <c r="AN1569" s="107"/>
      <c r="AO1569" s="107"/>
      <c r="AP1569" s="107"/>
      <c r="AQ1569" s="107"/>
      <c r="AR1569" s="107"/>
      <c r="AS1569" s="107"/>
      <c r="AT1569" s="107"/>
      <c r="AU1569" s="107"/>
      <c r="AV1569" s="107"/>
      <c r="AW1569" s="107"/>
      <c r="AX1569" s="107"/>
    </row>
    <row r="1570">
      <c r="A1570" s="107"/>
      <c r="B1570" s="524"/>
      <c r="C1570" s="107"/>
      <c r="D1570" s="107"/>
      <c r="E1570" s="107"/>
      <c r="F1570" s="107"/>
      <c r="G1570" s="107"/>
      <c r="H1570" s="107"/>
      <c r="I1570" s="107"/>
      <c r="J1570" s="107"/>
      <c r="K1570" s="107"/>
      <c r="L1570" s="107"/>
      <c r="M1570" s="107"/>
      <c r="N1570" s="107"/>
      <c r="O1570" s="107"/>
      <c r="P1570" s="107"/>
      <c r="Q1570" s="107"/>
      <c r="R1570" s="107"/>
      <c r="S1570" s="107"/>
      <c r="T1570" s="107"/>
      <c r="U1570" s="107"/>
      <c r="V1570" s="107"/>
      <c r="W1570" s="107"/>
      <c r="X1570" s="107"/>
      <c r="Y1570" s="107"/>
      <c r="Z1570" s="107"/>
      <c r="AA1570" s="107"/>
      <c r="AB1570" s="107"/>
      <c r="AC1570" s="107"/>
      <c r="AD1570" s="107"/>
      <c r="AE1570" s="107"/>
      <c r="AF1570" s="107"/>
      <c r="AG1570" s="107"/>
      <c r="AH1570" s="107"/>
      <c r="AI1570" s="107"/>
      <c r="AJ1570" s="107"/>
      <c r="AK1570" s="107"/>
      <c r="AL1570" s="107"/>
      <c r="AM1570" s="107"/>
      <c r="AN1570" s="107"/>
      <c r="AO1570" s="107"/>
      <c r="AP1570" s="107"/>
      <c r="AQ1570" s="107"/>
      <c r="AR1570" s="107"/>
      <c r="AS1570" s="107"/>
      <c r="AT1570" s="107"/>
      <c r="AU1570" s="107"/>
      <c r="AV1570" s="107"/>
      <c r="AW1570" s="107"/>
      <c r="AX1570" s="107"/>
    </row>
    <row r="1571">
      <c r="A1571" s="107"/>
      <c r="B1571" s="524"/>
      <c r="C1571" s="107"/>
      <c r="D1571" s="107"/>
      <c r="E1571" s="107"/>
      <c r="F1571" s="107"/>
      <c r="G1571" s="107"/>
      <c r="H1571" s="107"/>
      <c r="I1571" s="107"/>
      <c r="J1571" s="107"/>
      <c r="K1571" s="107"/>
      <c r="L1571" s="107"/>
      <c r="M1571" s="107"/>
      <c r="N1571" s="107"/>
      <c r="O1571" s="107"/>
      <c r="P1571" s="107"/>
      <c r="Q1571" s="107"/>
      <c r="R1571" s="107"/>
      <c r="S1571" s="107"/>
      <c r="T1571" s="107"/>
      <c r="U1571" s="107"/>
      <c r="V1571" s="107"/>
      <c r="W1571" s="107"/>
      <c r="X1571" s="107"/>
      <c r="Y1571" s="107"/>
      <c r="Z1571" s="107"/>
      <c r="AA1571" s="107"/>
      <c r="AB1571" s="107"/>
      <c r="AC1571" s="107"/>
      <c r="AD1571" s="107"/>
      <c r="AE1571" s="107"/>
      <c r="AF1571" s="107"/>
      <c r="AG1571" s="107"/>
      <c r="AH1571" s="107"/>
      <c r="AI1571" s="107"/>
      <c r="AJ1571" s="107"/>
      <c r="AK1571" s="107"/>
      <c r="AL1571" s="107"/>
      <c r="AM1571" s="107"/>
      <c r="AN1571" s="107"/>
      <c r="AO1571" s="107"/>
      <c r="AP1571" s="107"/>
      <c r="AQ1571" s="107"/>
      <c r="AR1571" s="107"/>
      <c r="AS1571" s="107"/>
      <c r="AT1571" s="107"/>
      <c r="AU1571" s="107"/>
      <c r="AV1571" s="107"/>
      <c r="AW1571" s="107"/>
      <c r="AX1571" s="107"/>
    </row>
    <row r="1572">
      <c r="A1572" s="107"/>
      <c r="B1572" s="524"/>
      <c r="C1572" s="107"/>
      <c r="D1572" s="107"/>
      <c r="E1572" s="107"/>
      <c r="F1572" s="107"/>
      <c r="G1572" s="107"/>
      <c r="H1572" s="107"/>
      <c r="I1572" s="107"/>
      <c r="J1572" s="107"/>
      <c r="K1572" s="107"/>
      <c r="L1572" s="107"/>
      <c r="M1572" s="107"/>
      <c r="N1572" s="107"/>
      <c r="O1572" s="107"/>
      <c r="P1572" s="107"/>
      <c r="Q1572" s="107"/>
      <c r="R1572" s="107"/>
      <c r="S1572" s="107"/>
      <c r="T1572" s="107"/>
      <c r="U1572" s="107"/>
      <c r="V1572" s="107"/>
      <c r="W1572" s="107"/>
      <c r="X1572" s="107"/>
      <c r="Y1572" s="107"/>
      <c r="Z1572" s="107"/>
      <c r="AA1572" s="107"/>
      <c r="AB1572" s="107"/>
      <c r="AC1572" s="107"/>
      <c r="AD1572" s="107"/>
      <c r="AE1572" s="107"/>
      <c r="AF1572" s="107"/>
      <c r="AG1572" s="107"/>
      <c r="AH1572" s="107"/>
      <c r="AI1572" s="107"/>
      <c r="AJ1572" s="107"/>
      <c r="AK1572" s="107"/>
      <c r="AL1572" s="107"/>
      <c r="AM1572" s="107"/>
      <c r="AN1572" s="107"/>
      <c r="AO1572" s="107"/>
      <c r="AP1572" s="107"/>
      <c r="AQ1572" s="107"/>
      <c r="AR1572" s="107"/>
      <c r="AS1572" s="107"/>
      <c r="AT1572" s="107"/>
      <c r="AU1572" s="107"/>
      <c r="AV1572" s="107"/>
      <c r="AW1572" s="107"/>
      <c r="AX1572" s="107"/>
    </row>
    <row r="1573">
      <c r="A1573" s="107"/>
      <c r="B1573" s="524"/>
      <c r="C1573" s="107"/>
      <c r="D1573" s="107"/>
      <c r="E1573" s="107"/>
      <c r="F1573" s="107"/>
      <c r="G1573" s="107"/>
      <c r="H1573" s="107"/>
      <c r="I1573" s="107"/>
      <c r="J1573" s="107"/>
      <c r="K1573" s="107"/>
      <c r="L1573" s="107"/>
      <c r="M1573" s="107"/>
      <c r="N1573" s="107"/>
      <c r="O1573" s="107"/>
      <c r="P1573" s="107"/>
      <c r="Q1573" s="107"/>
      <c r="R1573" s="107"/>
      <c r="S1573" s="107"/>
      <c r="T1573" s="107"/>
      <c r="U1573" s="107"/>
      <c r="V1573" s="107"/>
      <c r="W1573" s="107"/>
      <c r="X1573" s="107"/>
      <c r="Y1573" s="107"/>
      <c r="Z1573" s="107"/>
      <c r="AA1573" s="107"/>
      <c r="AB1573" s="107"/>
      <c r="AC1573" s="107"/>
      <c r="AD1573" s="107"/>
      <c r="AE1573" s="107"/>
      <c r="AF1573" s="107"/>
      <c r="AG1573" s="107"/>
      <c r="AH1573" s="107"/>
      <c r="AI1573" s="107"/>
      <c r="AJ1573" s="107"/>
      <c r="AK1573" s="107"/>
      <c r="AL1573" s="107"/>
      <c r="AM1573" s="107"/>
      <c r="AN1573" s="107"/>
      <c r="AO1573" s="107"/>
      <c r="AP1573" s="107"/>
      <c r="AQ1573" s="107"/>
      <c r="AR1573" s="107"/>
      <c r="AS1573" s="107"/>
      <c r="AT1573" s="107"/>
      <c r="AU1573" s="107"/>
      <c r="AV1573" s="107"/>
      <c r="AW1573" s="107"/>
      <c r="AX1573" s="107"/>
    </row>
    <row r="1574">
      <c r="A1574" s="107"/>
      <c r="B1574" s="524"/>
      <c r="C1574" s="107"/>
      <c r="D1574" s="107"/>
      <c r="E1574" s="107"/>
      <c r="F1574" s="107"/>
      <c r="G1574" s="107"/>
      <c r="H1574" s="107"/>
      <c r="I1574" s="107"/>
      <c r="J1574" s="107"/>
      <c r="K1574" s="107"/>
      <c r="L1574" s="107"/>
      <c r="M1574" s="107"/>
      <c r="N1574" s="107"/>
      <c r="O1574" s="107"/>
      <c r="P1574" s="107"/>
      <c r="Q1574" s="107"/>
      <c r="R1574" s="107"/>
      <c r="S1574" s="107"/>
      <c r="T1574" s="107"/>
      <c r="U1574" s="107"/>
      <c r="V1574" s="107"/>
      <c r="W1574" s="107"/>
      <c r="X1574" s="107"/>
      <c r="Y1574" s="107"/>
      <c r="Z1574" s="107"/>
      <c r="AA1574" s="107"/>
      <c r="AB1574" s="107"/>
      <c r="AC1574" s="107"/>
      <c r="AD1574" s="107"/>
      <c r="AE1574" s="107"/>
      <c r="AF1574" s="107"/>
      <c r="AG1574" s="107"/>
      <c r="AH1574" s="107"/>
      <c r="AI1574" s="107"/>
      <c r="AJ1574" s="107"/>
      <c r="AK1574" s="107"/>
      <c r="AL1574" s="107"/>
      <c r="AM1574" s="107"/>
      <c r="AN1574" s="107"/>
      <c r="AO1574" s="107"/>
      <c r="AP1574" s="107"/>
      <c r="AQ1574" s="107"/>
      <c r="AR1574" s="107"/>
      <c r="AS1574" s="107"/>
      <c r="AT1574" s="107"/>
      <c r="AU1574" s="107"/>
      <c r="AV1574" s="107"/>
      <c r="AW1574" s="107"/>
      <c r="AX1574" s="107"/>
    </row>
    <row r="1575">
      <c r="A1575" s="107"/>
      <c r="B1575" s="524"/>
      <c r="C1575" s="107"/>
      <c r="D1575" s="107"/>
      <c r="E1575" s="107"/>
      <c r="F1575" s="107"/>
      <c r="G1575" s="107"/>
      <c r="H1575" s="107"/>
      <c r="I1575" s="107"/>
      <c r="J1575" s="107"/>
      <c r="K1575" s="107"/>
      <c r="L1575" s="107"/>
      <c r="M1575" s="107"/>
      <c r="N1575" s="107"/>
      <c r="O1575" s="107"/>
      <c r="P1575" s="107"/>
      <c r="Q1575" s="107"/>
      <c r="R1575" s="107"/>
      <c r="S1575" s="107"/>
      <c r="T1575" s="107"/>
      <c r="U1575" s="107"/>
      <c r="V1575" s="107"/>
      <c r="W1575" s="107"/>
      <c r="X1575" s="107"/>
      <c r="Y1575" s="107"/>
      <c r="Z1575" s="107"/>
      <c r="AA1575" s="107"/>
      <c r="AB1575" s="107"/>
      <c r="AC1575" s="107"/>
      <c r="AD1575" s="107"/>
      <c r="AE1575" s="107"/>
      <c r="AF1575" s="107"/>
      <c r="AG1575" s="107"/>
      <c r="AH1575" s="107"/>
      <c r="AI1575" s="107"/>
      <c r="AJ1575" s="107"/>
      <c r="AK1575" s="107"/>
      <c r="AL1575" s="107"/>
      <c r="AM1575" s="107"/>
      <c r="AN1575" s="107"/>
      <c r="AO1575" s="107"/>
      <c r="AP1575" s="107"/>
      <c r="AQ1575" s="107"/>
      <c r="AR1575" s="107"/>
      <c r="AS1575" s="107"/>
      <c r="AT1575" s="107"/>
      <c r="AU1575" s="107"/>
      <c r="AV1575" s="107"/>
      <c r="AW1575" s="107"/>
      <c r="AX1575" s="107"/>
    </row>
    <row r="1576">
      <c r="A1576" s="107"/>
      <c r="B1576" s="524"/>
      <c r="C1576" s="107"/>
      <c r="D1576" s="107"/>
      <c r="E1576" s="107"/>
      <c r="F1576" s="107"/>
      <c r="G1576" s="107"/>
      <c r="H1576" s="107"/>
      <c r="I1576" s="107"/>
      <c r="J1576" s="107"/>
      <c r="K1576" s="107"/>
      <c r="L1576" s="107"/>
      <c r="M1576" s="107"/>
      <c r="N1576" s="107"/>
      <c r="O1576" s="107"/>
      <c r="P1576" s="107"/>
      <c r="Q1576" s="107"/>
      <c r="R1576" s="107"/>
      <c r="S1576" s="107"/>
      <c r="T1576" s="107"/>
      <c r="U1576" s="107"/>
      <c r="V1576" s="107"/>
      <c r="W1576" s="107"/>
      <c r="X1576" s="107"/>
      <c r="Y1576" s="107"/>
      <c r="Z1576" s="107"/>
      <c r="AA1576" s="107"/>
      <c r="AB1576" s="107"/>
      <c r="AC1576" s="107"/>
      <c r="AD1576" s="107"/>
      <c r="AE1576" s="107"/>
      <c r="AF1576" s="107"/>
      <c r="AG1576" s="107"/>
      <c r="AH1576" s="107"/>
      <c r="AI1576" s="107"/>
      <c r="AJ1576" s="107"/>
      <c r="AK1576" s="107"/>
      <c r="AL1576" s="107"/>
      <c r="AM1576" s="107"/>
      <c r="AN1576" s="107"/>
      <c r="AO1576" s="107"/>
      <c r="AP1576" s="107"/>
      <c r="AQ1576" s="107"/>
      <c r="AR1576" s="107"/>
      <c r="AS1576" s="107"/>
      <c r="AT1576" s="107"/>
      <c r="AU1576" s="107"/>
      <c r="AV1576" s="107"/>
      <c r="AW1576" s="107"/>
      <c r="AX1576" s="107"/>
    </row>
    <row r="1577">
      <c r="A1577" s="107"/>
      <c r="B1577" s="524"/>
      <c r="C1577" s="107"/>
      <c r="D1577" s="107"/>
      <c r="E1577" s="107"/>
      <c r="F1577" s="107"/>
      <c r="G1577" s="107"/>
      <c r="H1577" s="107"/>
      <c r="I1577" s="107"/>
      <c r="J1577" s="107"/>
      <c r="K1577" s="107"/>
      <c r="L1577" s="107"/>
      <c r="M1577" s="107"/>
      <c r="N1577" s="107"/>
      <c r="O1577" s="107"/>
      <c r="P1577" s="107"/>
      <c r="Q1577" s="107"/>
      <c r="R1577" s="107"/>
      <c r="S1577" s="107"/>
      <c r="T1577" s="107"/>
      <c r="U1577" s="107"/>
      <c r="V1577" s="107"/>
      <c r="W1577" s="107"/>
      <c r="X1577" s="107"/>
      <c r="Y1577" s="107"/>
      <c r="Z1577" s="107"/>
      <c r="AA1577" s="107"/>
      <c r="AB1577" s="107"/>
      <c r="AC1577" s="107"/>
      <c r="AD1577" s="107"/>
      <c r="AE1577" s="107"/>
      <c r="AF1577" s="107"/>
      <c r="AG1577" s="107"/>
      <c r="AH1577" s="107"/>
      <c r="AI1577" s="107"/>
      <c r="AJ1577" s="107"/>
      <c r="AK1577" s="107"/>
      <c r="AL1577" s="107"/>
      <c r="AM1577" s="107"/>
      <c r="AN1577" s="107"/>
      <c r="AO1577" s="107"/>
      <c r="AP1577" s="107"/>
      <c r="AQ1577" s="107"/>
      <c r="AR1577" s="107"/>
      <c r="AS1577" s="107"/>
      <c r="AT1577" s="107"/>
      <c r="AU1577" s="107"/>
      <c r="AV1577" s="107"/>
      <c r="AW1577" s="107"/>
      <c r="AX1577" s="107"/>
    </row>
    <row r="1578">
      <c r="A1578" s="107"/>
      <c r="B1578" s="524"/>
      <c r="C1578" s="107"/>
      <c r="D1578" s="107"/>
      <c r="E1578" s="107"/>
      <c r="F1578" s="107"/>
      <c r="G1578" s="107"/>
      <c r="H1578" s="107"/>
      <c r="I1578" s="107"/>
      <c r="J1578" s="107"/>
      <c r="K1578" s="107"/>
      <c r="L1578" s="107"/>
      <c r="M1578" s="107"/>
      <c r="N1578" s="107"/>
      <c r="O1578" s="107"/>
      <c r="P1578" s="107"/>
      <c r="Q1578" s="107"/>
      <c r="R1578" s="107"/>
      <c r="S1578" s="107"/>
      <c r="T1578" s="107"/>
      <c r="U1578" s="107"/>
      <c r="V1578" s="107"/>
      <c r="W1578" s="107"/>
      <c r="X1578" s="107"/>
      <c r="Y1578" s="107"/>
      <c r="Z1578" s="107"/>
      <c r="AA1578" s="107"/>
      <c r="AB1578" s="107"/>
      <c r="AC1578" s="107"/>
      <c r="AD1578" s="107"/>
      <c r="AE1578" s="107"/>
      <c r="AF1578" s="107"/>
      <c r="AG1578" s="107"/>
      <c r="AH1578" s="107"/>
      <c r="AI1578" s="107"/>
      <c r="AJ1578" s="107"/>
      <c r="AK1578" s="107"/>
      <c r="AL1578" s="107"/>
      <c r="AM1578" s="107"/>
      <c r="AN1578" s="107"/>
      <c r="AO1578" s="107"/>
      <c r="AP1578" s="107"/>
      <c r="AQ1578" s="107"/>
      <c r="AR1578" s="107"/>
      <c r="AS1578" s="107"/>
      <c r="AT1578" s="107"/>
      <c r="AU1578" s="107"/>
      <c r="AV1578" s="107"/>
      <c r="AW1578" s="107"/>
      <c r="AX1578" s="107"/>
    </row>
    <row r="1579">
      <c r="A1579" s="107"/>
      <c r="B1579" s="524"/>
      <c r="C1579" s="107"/>
      <c r="D1579" s="107"/>
      <c r="E1579" s="107"/>
      <c r="F1579" s="107"/>
      <c r="G1579" s="107"/>
      <c r="H1579" s="107"/>
      <c r="I1579" s="107"/>
      <c r="J1579" s="107"/>
      <c r="K1579" s="107"/>
      <c r="L1579" s="107"/>
      <c r="M1579" s="107"/>
      <c r="N1579" s="107"/>
      <c r="O1579" s="107"/>
      <c r="P1579" s="107"/>
      <c r="Q1579" s="107"/>
      <c r="R1579" s="107"/>
      <c r="S1579" s="107"/>
      <c r="T1579" s="107"/>
      <c r="U1579" s="107"/>
      <c r="V1579" s="107"/>
      <c r="W1579" s="107"/>
      <c r="X1579" s="107"/>
      <c r="Y1579" s="107"/>
      <c r="Z1579" s="107"/>
      <c r="AA1579" s="107"/>
      <c r="AB1579" s="107"/>
      <c r="AC1579" s="107"/>
      <c r="AD1579" s="107"/>
      <c r="AE1579" s="107"/>
      <c r="AF1579" s="107"/>
      <c r="AG1579" s="107"/>
      <c r="AH1579" s="107"/>
      <c r="AI1579" s="107"/>
      <c r="AJ1579" s="107"/>
      <c r="AK1579" s="107"/>
      <c r="AL1579" s="107"/>
      <c r="AM1579" s="107"/>
      <c r="AN1579" s="107"/>
      <c r="AO1579" s="107"/>
      <c r="AP1579" s="107"/>
      <c r="AQ1579" s="107"/>
      <c r="AR1579" s="107"/>
      <c r="AS1579" s="107"/>
      <c r="AT1579" s="107"/>
      <c r="AU1579" s="107"/>
      <c r="AV1579" s="107"/>
      <c r="AW1579" s="107"/>
      <c r="AX1579" s="107"/>
    </row>
    <row r="1580">
      <c r="A1580" s="107"/>
      <c r="B1580" s="524"/>
      <c r="C1580" s="107"/>
      <c r="D1580" s="107"/>
      <c r="E1580" s="107"/>
      <c r="F1580" s="107"/>
      <c r="G1580" s="107"/>
      <c r="H1580" s="107"/>
      <c r="I1580" s="107"/>
      <c r="J1580" s="107"/>
      <c r="K1580" s="107"/>
      <c r="L1580" s="107"/>
      <c r="M1580" s="107"/>
      <c r="N1580" s="107"/>
      <c r="O1580" s="107"/>
      <c r="P1580" s="107"/>
      <c r="Q1580" s="107"/>
      <c r="R1580" s="107"/>
      <c r="S1580" s="107"/>
      <c r="T1580" s="107"/>
      <c r="U1580" s="107"/>
      <c r="V1580" s="107"/>
      <c r="W1580" s="107"/>
      <c r="X1580" s="107"/>
      <c r="Y1580" s="107"/>
      <c r="Z1580" s="107"/>
      <c r="AA1580" s="107"/>
      <c r="AB1580" s="107"/>
      <c r="AC1580" s="107"/>
      <c r="AD1580" s="107"/>
      <c r="AE1580" s="107"/>
      <c r="AF1580" s="107"/>
      <c r="AG1580" s="107"/>
      <c r="AH1580" s="107"/>
      <c r="AI1580" s="107"/>
      <c r="AJ1580" s="107"/>
      <c r="AK1580" s="107"/>
      <c r="AL1580" s="107"/>
      <c r="AM1580" s="107"/>
      <c r="AN1580" s="107"/>
      <c r="AO1580" s="107"/>
      <c r="AP1580" s="107"/>
      <c r="AQ1580" s="107"/>
      <c r="AR1580" s="107"/>
      <c r="AS1580" s="107"/>
      <c r="AT1580" s="107"/>
      <c r="AU1580" s="107"/>
      <c r="AV1580" s="107"/>
      <c r="AW1580" s="107"/>
      <c r="AX1580" s="107"/>
    </row>
    <row r="1581">
      <c r="A1581" s="107"/>
      <c r="B1581" s="524"/>
      <c r="C1581" s="107"/>
      <c r="D1581" s="107"/>
      <c r="E1581" s="107"/>
      <c r="F1581" s="107"/>
      <c r="G1581" s="107"/>
      <c r="H1581" s="107"/>
      <c r="I1581" s="107"/>
      <c r="J1581" s="107"/>
      <c r="K1581" s="107"/>
      <c r="L1581" s="107"/>
      <c r="M1581" s="107"/>
      <c r="N1581" s="107"/>
      <c r="O1581" s="107"/>
      <c r="P1581" s="107"/>
      <c r="Q1581" s="107"/>
      <c r="R1581" s="107"/>
      <c r="S1581" s="107"/>
      <c r="T1581" s="107"/>
      <c r="U1581" s="107"/>
      <c r="V1581" s="107"/>
      <c r="W1581" s="107"/>
      <c r="X1581" s="107"/>
      <c r="Y1581" s="107"/>
      <c r="Z1581" s="107"/>
      <c r="AA1581" s="107"/>
      <c r="AB1581" s="107"/>
      <c r="AC1581" s="107"/>
      <c r="AD1581" s="107"/>
      <c r="AE1581" s="107"/>
      <c r="AF1581" s="107"/>
      <c r="AG1581" s="107"/>
      <c r="AH1581" s="107"/>
      <c r="AI1581" s="107"/>
      <c r="AJ1581" s="107"/>
      <c r="AK1581" s="107"/>
      <c r="AL1581" s="107"/>
      <c r="AM1581" s="107"/>
      <c r="AN1581" s="107"/>
      <c r="AO1581" s="107"/>
      <c r="AP1581" s="107"/>
      <c r="AQ1581" s="107"/>
      <c r="AR1581" s="107"/>
      <c r="AS1581" s="107"/>
      <c r="AT1581" s="107"/>
      <c r="AU1581" s="107"/>
      <c r="AV1581" s="107"/>
      <c r="AW1581" s="107"/>
      <c r="AX1581" s="107"/>
    </row>
    <row r="1582">
      <c r="A1582" s="107"/>
      <c r="B1582" s="524"/>
      <c r="C1582" s="107"/>
      <c r="D1582" s="107"/>
      <c r="E1582" s="107"/>
      <c r="F1582" s="107"/>
      <c r="G1582" s="107"/>
      <c r="H1582" s="107"/>
      <c r="I1582" s="107"/>
      <c r="J1582" s="107"/>
      <c r="K1582" s="107"/>
      <c r="L1582" s="107"/>
      <c r="M1582" s="107"/>
      <c r="N1582" s="107"/>
      <c r="O1582" s="107"/>
      <c r="P1582" s="107"/>
      <c r="Q1582" s="107"/>
      <c r="R1582" s="107"/>
      <c r="S1582" s="107"/>
      <c r="T1582" s="107"/>
      <c r="U1582" s="107"/>
      <c r="V1582" s="107"/>
      <c r="W1582" s="107"/>
      <c r="X1582" s="107"/>
      <c r="Y1582" s="107"/>
      <c r="Z1582" s="107"/>
      <c r="AA1582" s="107"/>
      <c r="AB1582" s="107"/>
      <c r="AC1582" s="107"/>
      <c r="AD1582" s="107"/>
      <c r="AE1582" s="107"/>
      <c r="AF1582" s="107"/>
      <c r="AG1582" s="107"/>
      <c r="AH1582" s="107"/>
      <c r="AI1582" s="107"/>
      <c r="AJ1582" s="107"/>
      <c r="AK1582" s="107"/>
      <c r="AL1582" s="107"/>
      <c r="AM1582" s="107"/>
      <c r="AN1582" s="107"/>
      <c r="AO1582" s="107"/>
      <c r="AP1582" s="107"/>
      <c r="AQ1582" s="107"/>
      <c r="AR1582" s="107"/>
      <c r="AS1582" s="107"/>
      <c r="AT1582" s="107"/>
      <c r="AU1582" s="107"/>
      <c r="AV1582" s="107"/>
      <c r="AW1582" s="107"/>
      <c r="AX1582" s="107"/>
    </row>
    <row r="1583">
      <c r="A1583" s="107"/>
      <c r="B1583" s="524"/>
      <c r="C1583" s="107"/>
      <c r="D1583" s="107"/>
      <c r="E1583" s="107"/>
      <c r="F1583" s="107"/>
      <c r="G1583" s="107"/>
      <c r="H1583" s="107"/>
      <c r="I1583" s="107"/>
      <c r="J1583" s="107"/>
      <c r="K1583" s="107"/>
      <c r="L1583" s="107"/>
      <c r="M1583" s="107"/>
      <c r="N1583" s="107"/>
      <c r="O1583" s="107"/>
      <c r="P1583" s="107"/>
      <c r="Q1583" s="107"/>
      <c r="R1583" s="107"/>
      <c r="S1583" s="107"/>
      <c r="T1583" s="107"/>
      <c r="U1583" s="107"/>
      <c r="V1583" s="107"/>
      <c r="W1583" s="107"/>
      <c r="X1583" s="107"/>
      <c r="Y1583" s="107"/>
      <c r="Z1583" s="107"/>
      <c r="AA1583" s="107"/>
      <c r="AB1583" s="107"/>
      <c r="AC1583" s="107"/>
      <c r="AD1583" s="107"/>
      <c r="AE1583" s="107"/>
      <c r="AF1583" s="107"/>
      <c r="AG1583" s="107"/>
      <c r="AH1583" s="107"/>
      <c r="AI1583" s="107"/>
      <c r="AJ1583" s="107"/>
      <c r="AK1583" s="107"/>
      <c r="AL1583" s="107"/>
      <c r="AM1583" s="107"/>
      <c r="AN1583" s="107"/>
      <c r="AO1583" s="107"/>
      <c r="AP1583" s="107"/>
      <c r="AQ1583" s="107"/>
      <c r="AR1583" s="107"/>
      <c r="AS1583" s="107"/>
      <c r="AT1583" s="107"/>
      <c r="AU1583" s="107"/>
      <c r="AV1583" s="107"/>
      <c r="AW1583" s="107"/>
      <c r="AX1583" s="107"/>
    </row>
    <row r="1584">
      <c r="A1584" s="107"/>
      <c r="B1584" s="524"/>
      <c r="C1584" s="107"/>
      <c r="D1584" s="107"/>
      <c r="E1584" s="107"/>
      <c r="F1584" s="107"/>
      <c r="G1584" s="107"/>
      <c r="H1584" s="107"/>
      <c r="I1584" s="107"/>
      <c r="J1584" s="107"/>
      <c r="K1584" s="107"/>
      <c r="L1584" s="107"/>
      <c r="M1584" s="107"/>
      <c r="N1584" s="107"/>
      <c r="O1584" s="107"/>
      <c r="P1584" s="107"/>
      <c r="Q1584" s="107"/>
      <c r="R1584" s="107"/>
      <c r="S1584" s="107"/>
      <c r="T1584" s="107"/>
      <c r="U1584" s="107"/>
      <c r="V1584" s="107"/>
      <c r="W1584" s="107"/>
      <c r="X1584" s="107"/>
      <c r="Y1584" s="107"/>
      <c r="Z1584" s="107"/>
      <c r="AA1584" s="107"/>
      <c r="AB1584" s="107"/>
      <c r="AC1584" s="107"/>
      <c r="AD1584" s="107"/>
      <c r="AE1584" s="107"/>
      <c r="AF1584" s="107"/>
      <c r="AG1584" s="107"/>
      <c r="AH1584" s="107"/>
      <c r="AI1584" s="107"/>
      <c r="AJ1584" s="107"/>
      <c r="AK1584" s="107"/>
      <c r="AL1584" s="107"/>
      <c r="AM1584" s="107"/>
      <c r="AN1584" s="107"/>
      <c r="AO1584" s="107"/>
      <c r="AP1584" s="107"/>
      <c r="AQ1584" s="107"/>
      <c r="AR1584" s="107"/>
      <c r="AS1584" s="107"/>
      <c r="AT1584" s="107"/>
      <c r="AU1584" s="107"/>
      <c r="AV1584" s="107"/>
      <c r="AW1584" s="107"/>
      <c r="AX1584" s="107"/>
    </row>
    <row r="1585">
      <c r="A1585" s="107"/>
      <c r="B1585" s="524"/>
      <c r="C1585" s="107"/>
      <c r="D1585" s="107"/>
      <c r="E1585" s="107"/>
      <c r="F1585" s="107"/>
      <c r="G1585" s="107"/>
      <c r="H1585" s="107"/>
      <c r="I1585" s="107"/>
      <c r="J1585" s="107"/>
      <c r="K1585" s="107"/>
      <c r="L1585" s="107"/>
      <c r="M1585" s="107"/>
      <c r="N1585" s="107"/>
      <c r="O1585" s="107"/>
      <c r="P1585" s="107"/>
      <c r="Q1585" s="107"/>
      <c r="R1585" s="107"/>
      <c r="S1585" s="107"/>
      <c r="T1585" s="107"/>
      <c r="U1585" s="107"/>
      <c r="V1585" s="107"/>
      <c r="W1585" s="107"/>
      <c r="X1585" s="107"/>
      <c r="Y1585" s="107"/>
      <c r="Z1585" s="107"/>
      <c r="AA1585" s="107"/>
      <c r="AB1585" s="107"/>
      <c r="AC1585" s="107"/>
      <c r="AD1585" s="107"/>
      <c r="AE1585" s="107"/>
      <c r="AF1585" s="107"/>
      <c r="AG1585" s="107"/>
      <c r="AH1585" s="107"/>
      <c r="AI1585" s="107"/>
      <c r="AJ1585" s="107"/>
      <c r="AK1585" s="107"/>
      <c r="AL1585" s="107"/>
      <c r="AM1585" s="107"/>
      <c r="AN1585" s="107"/>
      <c r="AO1585" s="107"/>
      <c r="AP1585" s="107"/>
      <c r="AQ1585" s="107"/>
      <c r="AR1585" s="107"/>
      <c r="AS1585" s="107"/>
      <c r="AT1585" s="107"/>
      <c r="AU1585" s="107"/>
      <c r="AV1585" s="107"/>
      <c r="AW1585" s="107"/>
      <c r="AX1585" s="107"/>
    </row>
    <row r="1586">
      <c r="A1586" s="107"/>
      <c r="B1586" s="524"/>
      <c r="C1586" s="107"/>
      <c r="D1586" s="107"/>
      <c r="E1586" s="107"/>
      <c r="F1586" s="107"/>
      <c r="G1586" s="107"/>
      <c r="H1586" s="107"/>
      <c r="I1586" s="107"/>
      <c r="J1586" s="107"/>
      <c r="K1586" s="107"/>
      <c r="L1586" s="107"/>
      <c r="M1586" s="107"/>
      <c r="N1586" s="107"/>
      <c r="O1586" s="107"/>
      <c r="P1586" s="107"/>
      <c r="Q1586" s="107"/>
      <c r="R1586" s="107"/>
      <c r="S1586" s="107"/>
      <c r="T1586" s="107"/>
      <c r="U1586" s="107"/>
      <c r="V1586" s="107"/>
      <c r="W1586" s="107"/>
      <c r="X1586" s="107"/>
      <c r="Y1586" s="107"/>
      <c r="Z1586" s="107"/>
      <c r="AA1586" s="107"/>
      <c r="AB1586" s="107"/>
      <c r="AC1586" s="107"/>
      <c r="AD1586" s="107"/>
      <c r="AE1586" s="107"/>
      <c r="AF1586" s="107"/>
      <c r="AG1586" s="107"/>
      <c r="AH1586" s="107"/>
      <c r="AI1586" s="107"/>
      <c r="AJ1586" s="107"/>
      <c r="AK1586" s="107"/>
      <c r="AL1586" s="107"/>
      <c r="AM1586" s="107"/>
      <c r="AN1586" s="107"/>
      <c r="AO1586" s="107"/>
      <c r="AP1586" s="107"/>
      <c r="AQ1586" s="107"/>
      <c r="AR1586" s="107"/>
      <c r="AS1586" s="107"/>
      <c r="AT1586" s="107"/>
      <c r="AU1586" s="107"/>
      <c r="AV1586" s="107"/>
      <c r="AW1586" s="107"/>
      <c r="AX1586" s="107"/>
    </row>
    <row r="1587">
      <c r="A1587" s="107"/>
      <c r="B1587" s="524"/>
      <c r="C1587" s="107"/>
      <c r="D1587" s="107"/>
      <c r="E1587" s="107"/>
      <c r="F1587" s="107"/>
      <c r="G1587" s="107"/>
      <c r="H1587" s="107"/>
      <c r="I1587" s="107"/>
      <c r="J1587" s="107"/>
      <c r="K1587" s="107"/>
      <c r="L1587" s="107"/>
      <c r="M1587" s="107"/>
      <c r="N1587" s="107"/>
      <c r="O1587" s="107"/>
      <c r="P1587" s="107"/>
      <c r="Q1587" s="107"/>
      <c r="R1587" s="107"/>
      <c r="S1587" s="107"/>
      <c r="T1587" s="107"/>
      <c r="U1587" s="107"/>
      <c r="V1587" s="107"/>
      <c r="W1587" s="107"/>
      <c r="X1587" s="107"/>
      <c r="Y1587" s="107"/>
      <c r="Z1587" s="107"/>
      <c r="AA1587" s="107"/>
      <c r="AB1587" s="107"/>
      <c r="AC1587" s="107"/>
      <c r="AD1587" s="107"/>
      <c r="AE1587" s="107"/>
      <c r="AF1587" s="107"/>
      <c r="AG1587" s="107"/>
      <c r="AH1587" s="107"/>
      <c r="AI1587" s="107"/>
      <c r="AJ1587" s="107"/>
      <c r="AK1587" s="107"/>
      <c r="AL1587" s="107"/>
      <c r="AM1587" s="107"/>
      <c r="AN1587" s="107"/>
      <c r="AO1587" s="107"/>
      <c r="AP1587" s="107"/>
      <c r="AQ1587" s="107"/>
      <c r="AR1587" s="107"/>
      <c r="AS1587" s="107"/>
      <c r="AT1587" s="107"/>
      <c r="AU1587" s="107"/>
      <c r="AV1587" s="107"/>
      <c r="AW1587" s="107"/>
      <c r="AX1587" s="107"/>
    </row>
    <row r="1588">
      <c r="A1588" s="107"/>
      <c r="B1588" s="524"/>
      <c r="C1588" s="107"/>
      <c r="D1588" s="107"/>
      <c r="E1588" s="107"/>
      <c r="F1588" s="107"/>
      <c r="G1588" s="107"/>
      <c r="H1588" s="107"/>
      <c r="I1588" s="107"/>
      <c r="J1588" s="107"/>
      <c r="K1588" s="107"/>
      <c r="L1588" s="107"/>
      <c r="M1588" s="107"/>
      <c r="N1588" s="107"/>
      <c r="O1588" s="107"/>
      <c r="P1588" s="107"/>
      <c r="Q1588" s="107"/>
      <c r="R1588" s="107"/>
      <c r="S1588" s="107"/>
      <c r="T1588" s="107"/>
      <c r="U1588" s="107"/>
      <c r="V1588" s="107"/>
      <c r="W1588" s="107"/>
      <c r="X1588" s="107"/>
      <c r="Y1588" s="107"/>
      <c r="Z1588" s="107"/>
      <c r="AA1588" s="107"/>
      <c r="AB1588" s="107"/>
      <c r="AC1588" s="107"/>
      <c r="AD1588" s="107"/>
      <c r="AE1588" s="107"/>
      <c r="AF1588" s="107"/>
      <c r="AG1588" s="107"/>
      <c r="AH1588" s="107"/>
      <c r="AI1588" s="107"/>
      <c r="AJ1588" s="107"/>
      <c r="AK1588" s="107"/>
      <c r="AL1588" s="107"/>
      <c r="AM1588" s="107"/>
      <c r="AN1588" s="107"/>
      <c r="AO1588" s="107"/>
      <c r="AP1588" s="107"/>
      <c r="AQ1588" s="107"/>
      <c r="AR1588" s="107"/>
      <c r="AS1588" s="107"/>
      <c r="AT1588" s="107"/>
      <c r="AU1588" s="107"/>
      <c r="AV1588" s="107"/>
      <c r="AW1588" s="107"/>
      <c r="AX1588" s="107"/>
    </row>
    <row r="1589">
      <c r="A1589" s="107"/>
      <c r="B1589" s="524"/>
      <c r="C1589" s="107"/>
      <c r="D1589" s="107"/>
      <c r="E1589" s="107"/>
      <c r="F1589" s="107"/>
      <c r="G1589" s="107"/>
      <c r="H1589" s="107"/>
      <c r="I1589" s="107"/>
      <c r="J1589" s="107"/>
      <c r="K1589" s="107"/>
      <c r="L1589" s="107"/>
      <c r="M1589" s="107"/>
      <c r="N1589" s="107"/>
      <c r="O1589" s="107"/>
      <c r="P1589" s="107"/>
      <c r="Q1589" s="107"/>
      <c r="R1589" s="107"/>
      <c r="S1589" s="107"/>
      <c r="T1589" s="107"/>
      <c r="U1589" s="107"/>
      <c r="V1589" s="107"/>
      <c r="W1589" s="107"/>
      <c r="X1589" s="107"/>
      <c r="Y1589" s="107"/>
      <c r="Z1589" s="107"/>
      <c r="AA1589" s="107"/>
      <c r="AB1589" s="107"/>
      <c r="AC1589" s="107"/>
      <c r="AD1589" s="107"/>
      <c r="AE1589" s="107"/>
      <c r="AF1589" s="107"/>
      <c r="AG1589" s="107"/>
      <c r="AH1589" s="107"/>
      <c r="AI1589" s="107"/>
      <c r="AJ1589" s="107"/>
      <c r="AK1589" s="107"/>
      <c r="AL1589" s="107"/>
      <c r="AM1589" s="107"/>
      <c r="AN1589" s="107"/>
      <c r="AO1589" s="107"/>
      <c r="AP1589" s="107"/>
      <c r="AQ1589" s="107"/>
      <c r="AR1589" s="107"/>
      <c r="AS1589" s="107"/>
      <c r="AT1589" s="107"/>
      <c r="AU1589" s="107"/>
      <c r="AV1589" s="107"/>
      <c r="AW1589" s="107"/>
      <c r="AX1589" s="107"/>
    </row>
    <row r="1590">
      <c r="A1590" s="107"/>
      <c r="B1590" s="524"/>
      <c r="C1590" s="107"/>
      <c r="D1590" s="107"/>
      <c r="E1590" s="107"/>
      <c r="F1590" s="107"/>
      <c r="G1590" s="107"/>
      <c r="H1590" s="107"/>
      <c r="I1590" s="107"/>
      <c r="J1590" s="107"/>
      <c r="K1590" s="107"/>
      <c r="L1590" s="107"/>
      <c r="M1590" s="107"/>
      <c r="N1590" s="107"/>
      <c r="O1590" s="107"/>
      <c r="P1590" s="107"/>
      <c r="Q1590" s="107"/>
      <c r="R1590" s="107"/>
      <c r="S1590" s="107"/>
      <c r="T1590" s="107"/>
      <c r="U1590" s="107"/>
      <c r="V1590" s="107"/>
      <c r="W1590" s="107"/>
      <c r="X1590" s="107"/>
      <c r="Y1590" s="107"/>
      <c r="Z1590" s="107"/>
      <c r="AA1590" s="107"/>
      <c r="AB1590" s="107"/>
      <c r="AC1590" s="107"/>
      <c r="AD1590" s="107"/>
      <c r="AE1590" s="107"/>
      <c r="AF1590" s="107"/>
      <c r="AG1590" s="107"/>
      <c r="AH1590" s="107"/>
      <c r="AI1590" s="107"/>
      <c r="AJ1590" s="107"/>
      <c r="AK1590" s="107"/>
      <c r="AL1590" s="107"/>
      <c r="AM1590" s="107"/>
      <c r="AN1590" s="107"/>
      <c r="AO1590" s="107"/>
      <c r="AP1590" s="107"/>
      <c r="AQ1590" s="107"/>
      <c r="AR1590" s="107"/>
      <c r="AS1590" s="107"/>
      <c r="AT1590" s="107"/>
      <c r="AU1590" s="107"/>
      <c r="AV1590" s="107"/>
      <c r="AW1590" s="107"/>
      <c r="AX1590" s="107"/>
    </row>
    <row r="1591">
      <c r="A1591" s="107"/>
      <c r="B1591" s="524"/>
      <c r="C1591" s="107"/>
      <c r="D1591" s="107"/>
      <c r="E1591" s="107"/>
      <c r="F1591" s="107"/>
      <c r="G1591" s="107"/>
      <c r="H1591" s="107"/>
      <c r="I1591" s="107"/>
      <c r="J1591" s="107"/>
      <c r="K1591" s="107"/>
      <c r="L1591" s="107"/>
      <c r="M1591" s="107"/>
      <c r="N1591" s="107"/>
      <c r="O1591" s="107"/>
      <c r="P1591" s="107"/>
      <c r="Q1591" s="107"/>
      <c r="R1591" s="107"/>
      <c r="S1591" s="107"/>
      <c r="T1591" s="107"/>
      <c r="U1591" s="107"/>
      <c r="V1591" s="107"/>
      <c r="W1591" s="107"/>
      <c r="X1591" s="107"/>
      <c r="Y1591" s="107"/>
      <c r="Z1591" s="107"/>
      <c r="AA1591" s="107"/>
      <c r="AB1591" s="107"/>
      <c r="AC1591" s="107"/>
      <c r="AD1591" s="107"/>
      <c r="AE1591" s="107"/>
      <c r="AF1591" s="107"/>
      <c r="AG1591" s="107"/>
      <c r="AH1591" s="107"/>
      <c r="AI1591" s="107"/>
      <c r="AJ1591" s="107"/>
      <c r="AK1591" s="107"/>
      <c r="AL1591" s="107"/>
      <c r="AM1591" s="107"/>
      <c r="AN1591" s="107"/>
      <c r="AO1591" s="107"/>
      <c r="AP1591" s="107"/>
      <c r="AQ1591" s="107"/>
      <c r="AR1591" s="107"/>
      <c r="AS1591" s="107"/>
      <c r="AT1591" s="107"/>
      <c r="AU1591" s="107"/>
      <c r="AV1591" s="107"/>
      <c r="AW1591" s="107"/>
      <c r="AX1591" s="107"/>
    </row>
    <row r="1592">
      <c r="A1592" s="107"/>
      <c r="B1592" s="524"/>
      <c r="C1592" s="107"/>
      <c r="D1592" s="107"/>
      <c r="E1592" s="107"/>
      <c r="F1592" s="107"/>
      <c r="G1592" s="107"/>
      <c r="H1592" s="107"/>
      <c r="I1592" s="107"/>
      <c r="J1592" s="107"/>
      <c r="K1592" s="107"/>
      <c r="L1592" s="107"/>
      <c r="M1592" s="107"/>
      <c r="N1592" s="107"/>
      <c r="O1592" s="107"/>
      <c r="P1592" s="107"/>
      <c r="Q1592" s="107"/>
      <c r="R1592" s="107"/>
      <c r="S1592" s="107"/>
      <c r="T1592" s="107"/>
      <c r="U1592" s="107"/>
      <c r="V1592" s="107"/>
      <c r="W1592" s="107"/>
      <c r="X1592" s="107"/>
      <c r="Y1592" s="107"/>
      <c r="Z1592" s="107"/>
      <c r="AA1592" s="107"/>
      <c r="AB1592" s="107"/>
      <c r="AC1592" s="107"/>
      <c r="AD1592" s="107"/>
      <c r="AE1592" s="107"/>
      <c r="AF1592" s="107"/>
      <c r="AG1592" s="107"/>
      <c r="AH1592" s="107"/>
      <c r="AI1592" s="107"/>
      <c r="AJ1592" s="107"/>
      <c r="AK1592" s="107"/>
      <c r="AL1592" s="107"/>
      <c r="AM1592" s="107"/>
      <c r="AN1592" s="107"/>
      <c r="AO1592" s="107"/>
      <c r="AP1592" s="107"/>
      <c r="AQ1592" s="107"/>
      <c r="AR1592" s="107"/>
      <c r="AS1592" s="107"/>
      <c r="AT1592" s="107"/>
      <c r="AU1592" s="107"/>
      <c r="AV1592" s="107"/>
      <c r="AW1592" s="107"/>
      <c r="AX1592" s="107"/>
    </row>
    <row r="1593">
      <c r="A1593" s="107"/>
      <c r="B1593" s="524"/>
      <c r="C1593" s="107"/>
      <c r="D1593" s="107"/>
      <c r="E1593" s="107"/>
      <c r="F1593" s="107"/>
      <c r="G1593" s="107"/>
      <c r="H1593" s="107"/>
      <c r="I1593" s="107"/>
      <c r="J1593" s="107"/>
      <c r="K1593" s="107"/>
      <c r="L1593" s="107"/>
      <c r="M1593" s="107"/>
      <c r="N1593" s="107"/>
      <c r="O1593" s="107"/>
      <c r="P1593" s="107"/>
      <c r="Q1593" s="107"/>
      <c r="R1593" s="107"/>
      <c r="S1593" s="107"/>
      <c r="T1593" s="107"/>
      <c r="U1593" s="107"/>
      <c r="V1593" s="107"/>
      <c r="W1593" s="107"/>
      <c r="X1593" s="107"/>
      <c r="Y1593" s="107"/>
      <c r="Z1593" s="107"/>
      <c r="AA1593" s="107"/>
      <c r="AB1593" s="107"/>
      <c r="AC1593" s="107"/>
      <c r="AD1593" s="107"/>
      <c r="AE1593" s="107"/>
      <c r="AF1593" s="107"/>
      <c r="AG1593" s="107"/>
      <c r="AH1593" s="107"/>
      <c r="AI1593" s="107"/>
      <c r="AJ1593" s="107"/>
      <c r="AK1593" s="107"/>
      <c r="AL1593" s="107"/>
      <c r="AM1593" s="107"/>
      <c r="AN1593" s="107"/>
      <c r="AO1593" s="107"/>
      <c r="AP1593" s="107"/>
      <c r="AQ1593" s="107"/>
      <c r="AR1593" s="107"/>
      <c r="AS1593" s="107"/>
      <c r="AT1593" s="107"/>
      <c r="AU1593" s="107"/>
      <c r="AV1593" s="107"/>
      <c r="AW1593" s="107"/>
      <c r="AX1593" s="107"/>
    </row>
    <row r="1594">
      <c r="A1594" s="107"/>
      <c r="B1594" s="524"/>
      <c r="C1594" s="107"/>
      <c r="D1594" s="107"/>
      <c r="E1594" s="107"/>
      <c r="F1594" s="107"/>
      <c r="G1594" s="107"/>
      <c r="H1594" s="107"/>
      <c r="I1594" s="107"/>
      <c r="J1594" s="107"/>
      <c r="K1594" s="107"/>
      <c r="L1594" s="107"/>
      <c r="M1594" s="107"/>
      <c r="N1594" s="107"/>
      <c r="O1594" s="107"/>
      <c r="P1594" s="107"/>
      <c r="Q1594" s="107"/>
      <c r="R1594" s="107"/>
      <c r="S1594" s="107"/>
      <c r="T1594" s="107"/>
      <c r="U1594" s="107"/>
      <c r="V1594" s="107"/>
      <c r="W1594" s="107"/>
      <c r="X1594" s="107"/>
      <c r="Y1594" s="107"/>
      <c r="Z1594" s="107"/>
      <c r="AA1594" s="107"/>
      <c r="AB1594" s="107"/>
      <c r="AC1594" s="107"/>
      <c r="AD1594" s="107"/>
      <c r="AE1594" s="107"/>
      <c r="AF1594" s="107"/>
      <c r="AG1594" s="107"/>
      <c r="AH1594" s="107"/>
      <c r="AI1594" s="107"/>
      <c r="AJ1594" s="107"/>
      <c r="AK1594" s="107"/>
      <c r="AL1594" s="107"/>
      <c r="AM1594" s="107"/>
      <c r="AN1594" s="107"/>
      <c r="AO1594" s="107"/>
      <c r="AP1594" s="107"/>
      <c r="AQ1594" s="107"/>
      <c r="AR1594" s="107"/>
      <c r="AS1594" s="107"/>
      <c r="AT1594" s="107"/>
      <c r="AU1594" s="107"/>
      <c r="AV1594" s="107"/>
      <c r="AW1594" s="107"/>
      <c r="AX1594" s="107"/>
    </row>
    <row r="1595">
      <c r="A1595" s="107"/>
      <c r="B1595" s="524"/>
      <c r="C1595" s="107"/>
      <c r="D1595" s="107"/>
      <c r="E1595" s="107"/>
      <c r="F1595" s="107"/>
      <c r="G1595" s="107"/>
      <c r="H1595" s="107"/>
      <c r="I1595" s="107"/>
      <c r="J1595" s="107"/>
      <c r="K1595" s="107"/>
      <c r="L1595" s="107"/>
      <c r="M1595" s="107"/>
      <c r="N1595" s="107"/>
      <c r="O1595" s="107"/>
      <c r="P1595" s="107"/>
      <c r="Q1595" s="107"/>
      <c r="R1595" s="107"/>
      <c r="S1595" s="107"/>
      <c r="T1595" s="107"/>
      <c r="U1595" s="107"/>
      <c r="V1595" s="107"/>
      <c r="W1595" s="107"/>
      <c r="X1595" s="107"/>
      <c r="Y1595" s="107"/>
      <c r="Z1595" s="107"/>
      <c r="AA1595" s="107"/>
      <c r="AB1595" s="107"/>
      <c r="AC1595" s="107"/>
      <c r="AD1595" s="107"/>
      <c r="AE1595" s="107"/>
      <c r="AF1595" s="107"/>
      <c r="AG1595" s="107"/>
      <c r="AH1595" s="107"/>
      <c r="AI1595" s="107"/>
      <c r="AJ1595" s="107"/>
      <c r="AK1595" s="107"/>
      <c r="AL1595" s="107"/>
      <c r="AM1595" s="107"/>
      <c r="AN1595" s="107"/>
      <c r="AO1595" s="107"/>
      <c r="AP1595" s="107"/>
      <c r="AQ1595" s="107"/>
      <c r="AR1595" s="107"/>
      <c r="AS1595" s="107"/>
      <c r="AT1595" s="107"/>
      <c r="AU1595" s="107"/>
      <c r="AV1595" s="107"/>
      <c r="AW1595" s="107"/>
      <c r="AX1595" s="107"/>
    </row>
    <row r="1596">
      <c r="A1596" s="107"/>
      <c r="B1596" s="524"/>
      <c r="C1596" s="107"/>
      <c r="D1596" s="107"/>
      <c r="E1596" s="107"/>
      <c r="F1596" s="107"/>
      <c r="G1596" s="107"/>
      <c r="H1596" s="107"/>
      <c r="I1596" s="107"/>
      <c r="J1596" s="107"/>
      <c r="K1596" s="107"/>
      <c r="L1596" s="107"/>
      <c r="M1596" s="107"/>
      <c r="N1596" s="107"/>
      <c r="O1596" s="107"/>
      <c r="P1596" s="107"/>
      <c r="Q1596" s="107"/>
      <c r="R1596" s="107"/>
      <c r="S1596" s="107"/>
      <c r="T1596" s="107"/>
      <c r="U1596" s="107"/>
      <c r="V1596" s="107"/>
      <c r="W1596" s="107"/>
      <c r="X1596" s="107"/>
      <c r="Y1596" s="107"/>
      <c r="Z1596" s="107"/>
      <c r="AA1596" s="107"/>
      <c r="AB1596" s="107"/>
      <c r="AC1596" s="107"/>
      <c r="AD1596" s="107"/>
      <c r="AE1596" s="107"/>
      <c r="AF1596" s="107"/>
      <c r="AG1596" s="107"/>
      <c r="AH1596" s="107"/>
      <c r="AI1596" s="107"/>
      <c r="AJ1596" s="107"/>
      <c r="AK1596" s="107"/>
      <c r="AL1596" s="107"/>
      <c r="AM1596" s="107"/>
      <c r="AN1596" s="107"/>
      <c r="AO1596" s="107"/>
      <c r="AP1596" s="107"/>
      <c r="AQ1596" s="107"/>
      <c r="AR1596" s="107"/>
      <c r="AS1596" s="107"/>
      <c r="AT1596" s="107"/>
      <c r="AU1596" s="107"/>
      <c r="AV1596" s="107"/>
      <c r="AW1596" s="107"/>
      <c r="AX1596" s="107"/>
    </row>
    <row r="1597">
      <c r="A1597" s="107"/>
      <c r="B1597" s="524"/>
      <c r="C1597" s="107"/>
      <c r="D1597" s="107"/>
      <c r="E1597" s="107"/>
      <c r="F1597" s="107"/>
      <c r="G1597" s="107"/>
      <c r="H1597" s="107"/>
      <c r="I1597" s="107"/>
      <c r="J1597" s="107"/>
      <c r="K1597" s="107"/>
      <c r="L1597" s="107"/>
      <c r="M1597" s="107"/>
      <c r="N1597" s="107"/>
      <c r="O1597" s="107"/>
      <c r="P1597" s="107"/>
      <c r="Q1597" s="107"/>
      <c r="R1597" s="107"/>
      <c r="S1597" s="107"/>
      <c r="T1597" s="107"/>
      <c r="U1597" s="107"/>
      <c r="V1597" s="107"/>
      <c r="W1597" s="107"/>
      <c r="X1597" s="107"/>
      <c r="Y1597" s="107"/>
      <c r="Z1597" s="107"/>
      <c r="AA1597" s="107"/>
      <c r="AB1597" s="107"/>
      <c r="AC1597" s="107"/>
      <c r="AD1597" s="107"/>
      <c r="AE1597" s="107"/>
      <c r="AF1597" s="107"/>
      <c r="AG1597" s="107"/>
      <c r="AH1597" s="107"/>
      <c r="AI1597" s="107"/>
      <c r="AJ1597" s="107"/>
      <c r="AK1597" s="107"/>
      <c r="AL1597" s="107"/>
      <c r="AM1597" s="107"/>
      <c r="AN1597" s="107"/>
      <c r="AO1597" s="107"/>
      <c r="AP1597" s="107"/>
      <c r="AQ1597" s="107"/>
      <c r="AR1597" s="107"/>
      <c r="AS1597" s="107"/>
      <c r="AT1597" s="107"/>
      <c r="AU1597" s="107"/>
      <c r="AV1597" s="107"/>
      <c r="AW1597" s="107"/>
      <c r="AX1597" s="107"/>
    </row>
    <row r="1598">
      <c r="A1598" s="107"/>
      <c r="B1598" s="524"/>
      <c r="C1598" s="107"/>
      <c r="D1598" s="107"/>
      <c r="E1598" s="107"/>
      <c r="F1598" s="107"/>
      <c r="G1598" s="107"/>
      <c r="H1598" s="107"/>
      <c r="I1598" s="107"/>
      <c r="J1598" s="107"/>
      <c r="K1598" s="107"/>
      <c r="L1598" s="107"/>
      <c r="M1598" s="107"/>
      <c r="N1598" s="107"/>
      <c r="O1598" s="107"/>
      <c r="P1598" s="107"/>
      <c r="Q1598" s="107"/>
      <c r="R1598" s="107"/>
      <c r="S1598" s="107"/>
      <c r="T1598" s="107"/>
      <c r="U1598" s="107"/>
      <c r="V1598" s="107"/>
      <c r="W1598" s="107"/>
      <c r="X1598" s="107"/>
      <c r="Y1598" s="107"/>
      <c r="Z1598" s="107"/>
      <c r="AA1598" s="107"/>
      <c r="AB1598" s="107"/>
      <c r="AC1598" s="107"/>
      <c r="AD1598" s="107"/>
      <c r="AE1598" s="107"/>
      <c r="AF1598" s="107"/>
      <c r="AG1598" s="107"/>
      <c r="AH1598" s="107"/>
      <c r="AI1598" s="107"/>
      <c r="AJ1598" s="107"/>
      <c r="AK1598" s="107"/>
      <c r="AL1598" s="107"/>
      <c r="AM1598" s="107"/>
      <c r="AN1598" s="107"/>
      <c r="AO1598" s="107"/>
      <c r="AP1598" s="107"/>
      <c r="AQ1598" s="107"/>
      <c r="AR1598" s="107"/>
      <c r="AS1598" s="107"/>
      <c r="AT1598" s="107"/>
      <c r="AU1598" s="107"/>
      <c r="AV1598" s="107"/>
      <c r="AW1598" s="107"/>
      <c r="AX1598" s="107"/>
    </row>
    <row r="1599">
      <c r="A1599" s="107"/>
      <c r="B1599" s="524"/>
      <c r="C1599" s="107"/>
      <c r="D1599" s="107"/>
      <c r="E1599" s="107"/>
      <c r="F1599" s="107"/>
      <c r="G1599" s="107"/>
      <c r="H1599" s="107"/>
      <c r="I1599" s="107"/>
      <c r="J1599" s="107"/>
      <c r="K1599" s="107"/>
      <c r="L1599" s="107"/>
      <c r="M1599" s="107"/>
      <c r="N1599" s="107"/>
      <c r="O1599" s="107"/>
      <c r="P1599" s="107"/>
      <c r="Q1599" s="107"/>
      <c r="R1599" s="107"/>
      <c r="S1599" s="107"/>
      <c r="T1599" s="107"/>
      <c r="U1599" s="107"/>
      <c r="V1599" s="107"/>
      <c r="W1599" s="107"/>
      <c r="X1599" s="107"/>
      <c r="Y1599" s="107"/>
      <c r="Z1599" s="107"/>
      <c r="AA1599" s="107"/>
      <c r="AB1599" s="107"/>
      <c r="AC1599" s="107"/>
      <c r="AD1599" s="107"/>
      <c r="AE1599" s="107"/>
      <c r="AF1599" s="107"/>
      <c r="AG1599" s="107"/>
      <c r="AH1599" s="107"/>
      <c r="AI1599" s="107"/>
      <c r="AJ1599" s="107"/>
      <c r="AK1599" s="107"/>
      <c r="AL1599" s="107"/>
      <c r="AM1599" s="107"/>
      <c r="AN1599" s="107"/>
      <c r="AO1599" s="107"/>
      <c r="AP1599" s="107"/>
      <c r="AQ1599" s="107"/>
      <c r="AR1599" s="107"/>
      <c r="AS1599" s="107"/>
      <c r="AT1599" s="107"/>
      <c r="AU1599" s="107"/>
      <c r="AV1599" s="107"/>
      <c r="AW1599" s="107"/>
      <c r="AX1599" s="107"/>
    </row>
    <row r="1600">
      <c r="A1600" s="107"/>
      <c r="B1600" s="524"/>
      <c r="C1600" s="107"/>
      <c r="D1600" s="107"/>
      <c r="E1600" s="107"/>
      <c r="F1600" s="107"/>
      <c r="G1600" s="107"/>
      <c r="H1600" s="107"/>
      <c r="I1600" s="107"/>
      <c r="J1600" s="107"/>
      <c r="K1600" s="107"/>
      <c r="L1600" s="107"/>
      <c r="M1600" s="107"/>
      <c r="N1600" s="107"/>
      <c r="O1600" s="107"/>
      <c r="P1600" s="107"/>
      <c r="Q1600" s="107"/>
      <c r="R1600" s="107"/>
      <c r="S1600" s="107"/>
      <c r="T1600" s="107"/>
      <c r="U1600" s="107"/>
      <c r="V1600" s="107"/>
      <c r="W1600" s="107"/>
      <c r="X1600" s="107"/>
      <c r="Y1600" s="107"/>
      <c r="Z1600" s="107"/>
      <c r="AA1600" s="107"/>
      <c r="AB1600" s="107"/>
      <c r="AC1600" s="107"/>
      <c r="AD1600" s="107"/>
      <c r="AE1600" s="107"/>
      <c r="AF1600" s="107"/>
      <c r="AG1600" s="107"/>
      <c r="AH1600" s="107"/>
      <c r="AI1600" s="107"/>
      <c r="AJ1600" s="107"/>
      <c r="AK1600" s="107"/>
      <c r="AL1600" s="107"/>
      <c r="AM1600" s="107"/>
      <c r="AN1600" s="107"/>
      <c r="AO1600" s="107"/>
      <c r="AP1600" s="107"/>
      <c r="AQ1600" s="107"/>
      <c r="AR1600" s="107"/>
      <c r="AS1600" s="107"/>
      <c r="AT1600" s="107"/>
      <c r="AU1600" s="107"/>
      <c r="AV1600" s="107"/>
      <c r="AW1600" s="107"/>
      <c r="AX1600" s="107"/>
    </row>
    <row r="1601">
      <c r="A1601" s="107"/>
      <c r="B1601" s="524"/>
      <c r="C1601" s="107"/>
      <c r="D1601" s="107"/>
      <c r="E1601" s="107"/>
      <c r="F1601" s="107"/>
      <c r="G1601" s="107"/>
      <c r="H1601" s="107"/>
      <c r="I1601" s="107"/>
      <c r="J1601" s="107"/>
      <c r="K1601" s="107"/>
      <c r="L1601" s="107"/>
      <c r="M1601" s="107"/>
      <c r="N1601" s="107"/>
      <c r="O1601" s="107"/>
      <c r="P1601" s="107"/>
      <c r="Q1601" s="107"/>
      <c r="R1601" s="107"/>
      <c r="S1601" s="107"/>
      <c r="T1601" s="107"/>
      <c r="U1601" s="107"/>
      <c r="V1601" s="107"/>
      <c r="W1601" s="107"/>
      <c r="X1601" s="107"/>
      <c r="Y1601" s="107"/>
      <c r="Z1601" s="107"/>
      <c r="AA1601" s="107"/>
      <c r="AB1601" s="107"/>
      <c r="AC1601" s="107"/>
      <c r="AD1601" s="107"/>
      <c r="AE1601" s="107"/>
      <c r="AF1601" s="107"/>
      <c r="AG1601" s="107"/>
      <c r="AH1601" s="107"/>
      <c r="AI1601" s="107"/>
      <c r="AJ1601" s="107"/>
      <c r="AK1601" s="107"/>
      <c r="AL1601" s="107"/>
      <c r="AM1601" s="107"/>
      <c r="AN1601" s="107"/>
      <c r="AO1601" s="107"/>
      <c r="AP1601" s="107"/>
      <c r="AQ1601" s="107"/>
      <c r="AR1601" s="107"/>
      <c r="AS1601" s="107"/>
      <c r="AT1601" s="107"/>
      <c r="AU1601" s="107"/>
      <c r="AV1601" s="107"/>
      <c r="AW1601" s="107"/>
      <c r="AX1601" s="107"/>
    </row>
    <row r="1602">
      <c r="A1602" s="107"/>
      <c r="B1602" s="524"/>
      <c r="C1602" s="107"/>
      <c r="D1602" s="107"/>
      <c r="E1602" s="107"/>
      <c r="F1602" s="107"/>
      <c r="G1602" s="107"/>
      <c r="H1602" s="107"/>
      <c r="I1602" s="107"/>
      <c r="J1602" s="107"/>
      <c r="K1602" s="107"/>
      <c r="L1602" s="107"/>
      <c r="M1602" s="107"/>
      <c r="N1602" s="107"/>
      <c r="O1602" s="107"/>
      <c r="P1602" s="107"/>
      <c r="Q1602" s="107"/>
      <c r="R1602" s="107"/>
      <c r="S1602" s="107"/>
      <c r="T1602" s="107"/>
      <c r="U1602" s="107"/>
      <c r="V1602" s="107"/>
      <c r="W1602" s="107"/>
      <c r="X1602" s="107"/>
      <c r="Y1602" s="107"/>
      <c r="Z1602" s="107"/>
      <c r="AA1602" s="107"/>
      <c r="AB1602" s="107"/>
      <c r="AC1602" s="107"/>
      <c r="AD1602" s="107"/>
      <c r="AE1602" s="107"/>
      <c r="AF1602" s="107"/>
      <c r="AG1602" s="107"/>
      <c r="AH1602" s="107"/>
      <c r="AI1602" s="107"/>
      <c r="AJ1602" s="107"/>
      <c r="AK1602" s="107"/>
      <c r="AL1602" s="107"/>
      <c r="AM1602" s="107"/>
      <c r="AN1602" s="107"/>
      <c r="AO1602" s="107"/>
      <c r="AP1602" s="107"/>
      <c r="AQ1602" s="107"/>
      <c r="AR1602" s="107"/>
      <c r="AS1602" s="107"/>
      <c r="AT1602" s="107"/>
      <c r="AU1602" s="107"/>
      <c r="AV1602" s="107"/>
      <c r="AW1602" s="107"/>
      <c r="AX1602" s="107"/>
    </row>
    <row r="1603">
      <c r="A1603" s="107"/>
      <c r="B1603" s="524"/>
      <c r="C1603" s="107"/>
      <c r="D1603" s="107"/>
      <c r="E1603" s="107"/>
      <c r="F1603" s="107"/>
      <c r="G1603" s="107"/>
      <c r="H1603" s="107"/>
      <c r="I1603" s="107"/>
      <c r="J1603" s="107"/>
      <c r="K1603" s="107"/>
      <c r="L1603" s="107"/>
      <c r="M1603" s="107"/>
      <c r="N1603" s="107"/>
      <c r="O1603" s="107"/>
      <c r="P1603" s="107"/>
      <c r="Q1603" s="107"/>
      <c r="R1603" s="107"/>
      <c r="S1603" s="107"/>
      <c r="T1603" s="107"/>
      <c r="U1603" s="107"/>
      <c r="V1603" s="107"/>
      <c r="W1603" s="107"/>
      <c r="X1603" s="107"/>
      <c r="Y1603" s="107"/>
      <c r="Z1603" s="107"/>
      <c r="AA1603" s="107"/>
      <c r="AB1603" s="107"/>
      <c r="AC1603" s="107"/>
      <c r="AD1603" s="107"/>
      <c r="AE1603" s="107"/>
      <c r="AF1603" s="107"/>
      <c r="AG1603" s="107"/>
      <c r="AH1603" s="107"/>
      <c r="AI1603" s="107"/>
      <c r="AJ1603" s="107"/>
      <c r="AK1603" s="107"/>
      <c r="AL1603" s="107"/>
      <c r="AM1603" s="107"/>
      <c r="AN1603" s="107"/>
      <c r="AO1603" s="107"/>
      <c r="AP1603" s="107"/>
      <c r="AQ1603" s="107"/>
      <c r="AR1603" s="107"/>
      <c r="AS1603" s="107"/>
      <c r="AT1603" s="107"/>
      <c r="AU1603" s="107"/>
      <c r="AV1603" s="107"/>
      <c r="AW1603" s="107"/>
      <c r="AX1603" s="107"/>
    </row>
    <row r="1604">
      <c r="A1604" s="107"/>
      <c r="B1604" s="524"/>
      <c r="C1604" s="107"/>
      <c r="D1604" s="107"/>
      <c r="E1604" s="107"/>
      <c r="F1604" s="107"/>
      <c r="G1604" s="107"/>
      <c r="H1604" s="107"/>
      <c r="I1604" s="107"/>
      <c r="J1604" s="107"/>
      <c r="K1604" s="107"/>
      <c r="L1604" s="107"/>
      <c r="M1604" s="107"/>
      <c r="N1604" s="107"/>
      <c r="O1604" s="107"/>
      <c r="P1604" s="107"/>
      <c r="Q1604" s="107"/>
      <c r="R1604" s="107"/>
      <c r="S1604" s="107"/>
      <c r="T1604" s="107"/>
      <c r="U1604" s="107"/>
      <c r="V1604" s="107"/>
      <c r="W1604" s="107"/>
      <c r="X1604" s="107"/>
      <c r="Y1604" s="107"/>
      <c r="Z1604" s="107"/>
      <c r="AA1604" s="107"/>
      <c r="AB1604" s="107"/>
      <c r="AC1604" s="107"/>
      <c r="AD1604" s="107"/>
      <c r="AE1604" s="107"/>
      <c r="AF1604" s="107"/>
      <c r="AG1604" s="107"/>
      <c r="AH1604" s="107"/>
      <c r="AI1604" s="107"/>
      <c r="AJ1604" s="107"/>
      <c r="AK1604" s="107"/>
      <c r="AL1604" s="107"/>
      <c r="AM1604" s="107"/>
      <c r="AN1604" s="107"/>
      <c r="AO1604" s="107"/>
      <c r="AP1604" s="107"/>
      <c r="AQ1604" s="107"/>
      <c r="AR1604" s="107"/>
      <c r="AS1604" s="107"/>
      <c r="AT1604" s="107"/>
      <c r="AU1604" s="107"/>
      <c r="AV1604" s="107"/>
      <c r="AW1604" s="107"/>
      <c r="AX1604" s="107"/>
    </row>
    <row r="1605">
      <c r="A1605" s="107"/>
      <c r="B1605" s="524"/>
      <c r="C1605" s="107"/>
      <c r="D1605" s="107"/>
      <c r="E1605" s="107"/>
      <c r="F1605" s="107"/>
      <c r="G1605" s="107"/>
      <c r="H1605" s="107"/>
      <c r="I1605" s="107"/>
      <c r="J1605" s="107"/>
      <c r="K1605" s="107"/>
      <c r="L1605" s="107"/>
      <c r="M1605" s="107"/>
      <c r="N1605" s="107"/>
      <c r="O1605" s="107"/>
      <c r="P1605" s="107"/>
      <c r="Q1605" s="107"/>
      <c r="R1605" s="107"/>
      <c r="S1605" s="107"/>
      <c r="T1605" s="107"/>
      <c r="U1605" s="107"/>
      <c r="V1605" s="107"/>
      <c r="W1605" s="107"/>
      <c r="X1605" s="107"/>
      <c r="Y1605" s="107"/>
      <c r="Z1605" s="107"/>
      <c r="AA1605" s="107"/>
      <c r="AB1605" s="107"/>
      <c r="AC1605" s="107"/>
      <c r="AD1605" s="107"/>
      <c r="AE1605" s="107"/>
      <c r="AF1605" s="107"/>
      <c r="AG1605" s="107"/>
      <c r="AH1605" s="107"/>
      <c r="AI1605" s="107"/>
      <c r="AJ1605" s="107"/>
      <c r="AK1605" s="107"/>
      <c r="AL1605" s="107"/>
      <c r="AM1605" s="107"/>
      <c r="AN1605" s="107"/>
      <c r="AO1605" s="107"/>
      <c r="AP1605" s="107"/>
      <c r="AQ1605" s="107"/>
      <c r="AR1605" s="107"/>
      <c r="AS1605" s="107"/>
      <c r="AT1605" s="107"/>
      <c r="AU1605" s="107"/>
      <c r="AV1605" s="107"/>
      <c r="AW1605" s="107"/>
      <c r="AX1605" s="107"/>
    </row>
    <row r="1606">
      <c r="A1606" s="107"/>
      <c r="B1606" s="524"/>
      <c r="C1606" s="107"/>
      <c r="D1606" s="107"/>
      <c r="E1606" s="107"/>
      <c r="F1606" s="107"/>
      <c r="G1606" s="107"/>
      <c r="H1606" s="107"/>
      <c r="I1606" s="107"/>
      <c r="J1606" s="107"/>
      <c r="K1606" s="107"/>
      <c r="L1606" s="107"/>
      <c r="M1606" s="107"/>
      <c r="N1606" s="107"/>
      <c r="O1606" s="107"/>
      <c r="P1606" s="107"/>
      <c r="Q1606" s="107"/>
      <c r="R1606" s="107"/>
      <c r="S1606" s="107"/>
      <c r="T1606" s="107"/>
      <c r="U1606" s="107"/>
      <c r="V1606" s="107"/>
      <c r="W1606" s="107"/>
      <c r="X1606" s="107"/>
      <c r="Y1606" s="107"/>
      <c r="Z1606" s="107"/>
      <c r="AA1606" s="107"/>
      <c r="AB1606" s="107"/>
      <c r="AC1606" s="107"/>
      <c r="AD1606" s="107"/>
      <c r="AE1606" s="107"/>
      <c r="AF1606" s="107"/>
      <c r="AG1606" s="107"/>
      <c r="AH1606" s="107"/>
      <c r="AI1606" s="107"/>
      <c r="AJ1606" s="107"/>
      <c r="AK1606" s="107"/>
      <c r="AL1606" s="107"/>
      <c r="AM1606" s="107"/>
      <c r="AN1606" s="107"/>
      <c r="AO1606" s="107"/>
      <c r="AP1606" s="107"/>
      <c r="AQ1606" s="107"/>
      <c r="AR1606" s="107"/>
      <c r="AS1606" s="107"/>
      <c r="AT1606" s="107"/>
      <c r="AU1606" s="107"/>
      <c r="AV1606" s="107"/>
      <c r="AW1606" s="107"/>
      <c r="AX1606" s="107"/>
    </row>
    <row r="1607">
      <c r="A1607" s="107"/>
      <c r="B1607" s="524"/>
      <c r="C1607" s="107"/>
      <c r="D1607" s="107"/>
      <c r="E1607" s="107"/>
      <c r="F1607" s="107"/>
      <c r="G1607" s="107"/>
      <c r="H1607" s="107"/>
      <c r="I1607" s="107"/>
      <c r="J1607" s="107"/>
      <c r="K1607" s="107"/>
      <c r="L1607" s="107"/>
      <c r="M1607" s="107"/>
      <c r="N1607" s="107"/>
      <c r="O1607" s="107"/>
      <c r="P1607" s="107"/>
      <c r="Q1607" s="107"/>
      <c r="R1607" s="107"/>
      <c r="S1607" s="107"/>
      <c r="T1607" s="107"/>
      <c r="U1607" s="107"/>
      <c r="V1607" s="107"/>
      <c r="W1607" s="107"/>
      <c r="X1607" s="107"/>
      <c r="Y1607" s="107"/>
      <c r="Z1607" s="107"/>
      <c r="AA1607" s="107"/>
      <c r="AB1607" s="107"/>
      <c r="AC1607" s="107"/>
      <c r="AD1607" s="107"/>
      <c r="AE1607" s="107"/>
      <c r="AF1607" s="107"/>
      <c r="AG1607" s="107"/>
      <c r="AH1607" s="107"/>
      <c r="AI1607" s="107"/>
      <c r="AJ1607" s="107"/>
      <c r="AK1607" s="107"/>
      <c r="AL1607" s="107"/>
      <c r="AM1607" s="107"/>
      <c r="AN1607" s="107"/>
      <c r="AO1607" s="107"/>
      <c r="AP1607" s="107"/>
      <c r="AQ1607" s="107"/>
      <c r="AR1607" s="107"/>
      <c r="AS1607" s="107"/>
      <c r="AT1607" s="107"/>
      <c r="AU1607" s="107"/>
      <c r="AV1607" s="107"/>
      <c r="AW1607" s="107"/>
      <c r="AX1607" s="107"/>
    </row>
    <row r="1608">
      <c r="A1608" s="107"/>
      <c r="B1608" s="524"/>
      <c r="C1608" s="107"/>
      <c r="D1608" s="107"/>
      <c r="E1608" s="107"/>
      <c r="F1608" s="107"/>
      <c r="G1608" s="107"/>
      <c r="H1608" s="107"/>
      <c r="I1608" s="107"/>
      <c r="J1608" s="107"/>
      <c r="K1608" s="107"/>
      <c r="L1608" s="107"/>
      <c r="M1608" s="107"/>
      <c r="N1608" s="107"/>
      <c r="O1608" s="107"/>
      <c r="P1608" s="107"/>
      <c r="Q1608" s="107"/>
      <c r="R1608" s="107"/>
      <c r="S1608" s="107"/>
      <c r="T1608" s="107"/>
      <c r="U1608" s="107"/>
      <c r="V1608" s="107"/>
      <c r="W1608" s="107"/>
      <c r="X1608" s="107"/>
      <c r="Y1608" s="107"/>
      <c r="Z1608" s="107"/>
      <c r="AA1608" s="107"/>
      <c r="AB1608" s="107"/>
      <c r="AC1608" s="107"/>
      <c r="AD1608" s="107"/>
      <c r="AE1608" s="107"/>
      <c r="AF1608" s="107"/>
      <c r="AG1608" s="107"/>
      <c r="AH1608" s="107"/>
      <c r="AI1608" s="107"/>
      <c r="AJ1608" s="107"/>
      <c r="AK1608" s="107"/>
      <c r="AL1608" s="107"/>
      <c r="AM1608" s="107"/>
      <c r="AN1608" s="107"/>
      <c r="AO1608" s="107"/>
      <c r="AP1608" s="107"/>
      <c r="AQ1608" s="107"/>
      <c r="AR1608" s="107"/>
      <c r="AS1608" s="107"/>
      <c r="AT1608" s="107"/>
      <c r="AU1608" s="107"/>
      <c r="AV1608" s="107"/>
      <c r="AW1608" s="107"/>
      <c r="AX1608" s="107"/>
    </row>
    <row r="1609">
      <c r="A1609" s="107"/>
      <c r="B1609" s="524"/>
      <c r="C1609" s="107"/>
      <c r="D1609" s="107"/>
      <c r="E1609" s="107"/>
      <c r="F1609" s="107"/>
      <c r="G1609" s="107"/>
      <c r="H1609" s="107"/>
      <c r="I1609" s="107"/>
      <c r="J1609" s="107"/>
      <c r="K1609" s="107"/>
      <c r="L1609" s="107"/>
      <c r="M1609" s="107"/>
      <c r="N1609" s="107"/>
      <c r="O1609" s="107"/>
      <c r="P1609" s="107"/>
      <c r="Q1609" s="107"/>
      <c r="R1609" s="107"/>
      <c r="S1609" s="107"/>
      <c r="T1609" s="107"/>
      <c r="U1609" s="107"/>
      <c r="V1609" s="107"/>
      <c r="W1609" s="107"/>
      <c r="X1609" s="107"/>
      <c r="Y1609" s="107"/>
      <c r="Z1609" s="107"/>
      <c r="AA1609" s="107"/>
      <c r="AB1609" s="107"/>
      <c r="AC1609" s="107"/>
      <c r="AD1609" s="107"/>
      <c r="AE1609" s="107"/>
      <c r="AF1609" s="107"/>
      <c r="AG1609" s="107"/>
      <c r="AH1609" s="107"/>
      <c r="AI1609" s="107"/>
      <c r="AJ1609" s="107"/>
      <c r="AK1609" s="107"/>
      <c r="AL1609" s="107"/>
      <c r="AM1609" s="107"/>
      <c r="AN1609" s="107"/>
      <c r="AO1609" s="107"/>
      <c r="AP1609" s="107"/>
      <c r="AQ1609" s="107"/>
      <c r="AR1609" s="107"/>
      <c r="AS1609" s="107"/>
      <c r="AT1609" s="107"/>
      <c r="AU1609" s="107"/>
      <c r="AV1609" s="107"/>
      <c r="AW1609" s="107"/>
      <c r="AX1609" s="107"/>
    </row>
    <row r="1610">
      <c r="A1610" s="107"/>
      <c r="B1610" s="524"/>
      <c r="C1610" s="107"/>
      <c r="D1610" s="107"/>
      <c r="E1610" s="107"/>
      <c r="F1610" s="107"/>
      <c r="G1610" s="107"/>
      <c r="H1610" s="107"/>
      <c r="I1610" s="107"/>
      <c r="J1610" s="107"/>
      <c r="K1610" s="107"/>
      <c r="L1610" s="107"/>
      <c r="M1610" s="107"/>
      <c r="N1610" s="107"/>
      <c r="O1610" s="107"/>
      <c r="P1610" s="107"/>
      <c r="Q1610" s="107"/>
      <c r="R1610" s="107"/>
      <c r="S1610" s="107"/>
      <c r="T1610" s="107"/>
      <c r="U1610" s="107"/>
      <c r="V1610" s="107"/>
      <c r="W1610" s="107"/>
      <c r="X1610" s="107"/>
      <c r="Y1610" s="107"/>
      <c r="Z1610" s="107"/>
      <c r="AA1610" s="107"/>
      <c r="AB1610" s="107"/>
      <c r="AC1610" s="107"/>
      <c r="AD1610" s="107"/>
      <c r="AE1610" s="107"/>
      <c r="AF1610" s="107"/>
      <c r="AG1610" s="107"/>
      <c r="AH1610" s="107"/>
      <c r="AI1610" s="107"/>
      <c r="AJ1610" s="107"/>
      <c r="AK1610" s="107"/>
      <c r="AL1610" s="107"/>
      <c r="AM1610" s="107"/>
      <c r="AN1610" s="107"/>
      <c r="AO1610" s="107"/>
      <c r="AP1610" s="107"/>
      <c r="AQ1610" s="107"/>
      <c r="AR1610" s="107"/>
      <c r="AS1610" s="107"/>
      <c r="AT1610" s="107"/>
      <c r="AU1610" s="107"/>
      <c r="AV1610" s="107"/>
      <c r="AW1610" s="107"/>
      <c r="AX1610" s="107"/>
    </row>
    <row r="1611">
      <c r="A1611" s="107"/>
      <c r="B1611" s="524"/>
      <c r="C1611" s="107"/>
      <c r="D1611" s="107"/>
      <c r="E1611" s="107"/>
      <c r="F1611" s="107"/>
      <c r="G1611" s="107"/>
      <c r="H1611" s="107"/>
      <c r="I1611" s="107"/>
      <c r="J1611" s="107"/>
      <c r="K1611" s="107"/>
      <c r="L1611" s="107"/>
      <c r="M1611" s="107"/>
      <c r="N1611" s="107"/>
      <c r="O1611" s="107"/>
      <c r="P1611" s="107"/>
      <c r="Q1611" s="107"/>
      <c r="R1611" s="107"/>
      <c r="S1611" s="107"/>
      <c r="T1611" s="107"/>
      <c r="U1611" s="107"/>
      <c r="V1611" s="107"/>
      <c r="W1611" s="107"/>
      <c r="X1611" s="107"/>
      <c r="Y1611" s="107"/>
      <c r="Z1611" s="107"/>
      <c r="AA1611" s="107"/>
      <c r="AB1611" s="107"/>
      <c r="AC1611" s="107"/>
      <c r="AD1611" s="107"/>
      <c r="AE1611" s="107"/>
      <c r="AF1611" s="107"/>
      <c r="AG1611" s="107"/>
      <c r="AH1611" s="107"/>
      <c r="AI1611" s="107"/>
      <c r="AJ1611" s="107"/>
      <c r="AK1611" s="107"/>
      <c r="AL1611" s="107"/>
      <c r="AM1611" s="107"/>
      <c r="AN1611" s="107"/>
      <c r="AO1611" s="107"/>
      <c r="AP1611" s="107"/>
      <c r="AQ1611" s="107"/>
      <c r="AR1611" s="107"/>
      <c r="AS1611" s="107"/>
      <c r="AT1611" s="107"/>
      <c r="AU1611" s="107"/>
      <c r="AV1611" s="107"/>
      <c r="AW1611" s="107"/>
      <c r="AX1611" s="107"/>
    </row>
    <row r="1612">
      <c r="A1612" s="107"/>
      <c r="B1612" s="524"/>
      <c r="C1612" s="107"/>
      <c r="D1612" s="107"/>
      <c r="E1612" s="107"/>
      <c r="F1612" s="107"/>
      <c r="G1612" s="107"/>
      <c r="H1612" s="107"/>
      <c r="I1612" s="107"/>
      <c r="J1612" s="107"/>
      <c r="K1612" s="107"/>
      <c r="L1612" s="107"/>
      <c r="M1612" s="107"/>
      <c r="N1612" s="107"/>
      <c r="O1612" s="107"/>
      <c r="P1612" s="107"/>
      <c r="Q1612" s="107"/>
      <c r="R1612" s="107"/>
      <c r="S1612" s="107"/>
      <c r="T1612" s="107"/>
      <c r="U1612" s="107"/>
      <c r="V1612" s="107"/>
      <c r="W1612" s="107"/>
      <c r="X1612" s="107"/>
      <c r="Y1612" s="107"/>
      <c r="Z1612" s="107"/>
      <c r="AA1612" s="107"/>
      <c r="AB1612" s="107"/>
      <c r="AC1612" s="107"/>
      <c r="AD1612" s="107"/>
      <c r="AE1612" s="107"/>
      <c r="AF1612" s="107"/>
      <c r="AG1612" s="107"/>
      <c r="AH1612" s="107"/>
      <c r="AI1612" s="107"/>
      <c r="AJ1612" s="107"/>
      <c r="AK1612" s="107"/>
      <c r="AL1612" s="107"/>
      <c r="AM1612" s="107"/>
      <c r="AN1612" s="107"/>
      <c r="AO1612" s="107"/>
      <c r="AP1612" s="107"/>
      <c r="AQ1612" s="107"/>
      <c r="AR1612" s="107"/>
      <c r="AS1612" s="107"/>
      <c r="AT1612" s="107"/>
      <c r="AU1612" s="107"/>
      <c r="AV1612" s="107"/>
      <c r="AW1612" s="107"/>
      <c r="AX1612" s="107"/>
    </row>
    <row r="1613">
      <c r="A1613" s="107"/>
      <c r="B1613" s="524"/>
      <c r="C1613" s="107"/>
      <c r="D1613" s="107"/>
      <c r="E1613" s="107"/>
      <c r="F1613" s="107"/>
      <c r="G1613" s="107"/>
      <c r="H1613" s="107"/>
      <c r="I1613" s="107"/>
      <c r="J1613" s="107"/>
      <c r="K1613" s="107"/>
      <c r="L1613" s="107"/>
      <c r="M1613" s="107"/>
      <c r="N1613" s="107"/>
      <c r="O1613" s="107"/>
      <c r="P1613" s="107"/>
      <c r="Q1613" s="107"/>
      <c r="R1613" s="107"/>
      <c r="S1613" s="107"/>
      <c r="T1613" s="107"/>
      <c r="U1613" s="107"/>
      <c r="V1613" s="107"/>
      <c r="W1613" s="107"/>
      <c r="X1613" s="107"/>
      <c r="Y1613" s="107"/>
      <c r="Z1613" s="107"/>
      <c r="AA1613" s="107"/>
      <c r="AB1613" s="107"/>
      <c r="AC1613" s="107"/>
      <c r="AD1613" s="107"/>
      <c r="AE1613" s="107"/>
      <c r="AF1613" s="107"/>
      <c r="AG1613" s="107"/>
      <c r="AH1613" s="107"/>
      <c r="AI1613" s="107"/>
      <c r="AJ1613" s="107"/>
      <c r="AK1613" s="107"/>
      <c r="AL1613" s="107"/>
      <c r="AM1613" s="107"/>
      <c r="AN1613" s="107"/>
      <c r="AO1613" s="107"/>
      <c r="AP1613" s="107"/>
      <c r="AQ1613" s="107"/>
      <c r="AR1613" s="107"/>
      <c r="AS1613" s="107"/>
      <c r="AT1613" s="107"/>
      <c r="AU1613" s="107"/>
      <c r="AV1613" s="107"/>
      <c r="AW1613" s="107"/>
      <c r="AX1613" s="107"/>
    </row>
    <row r="1614">
      <c r="A1614" s="107"/>
      <c r="B1614" s="524"/>
      <c r="C1614" s="107"/>
      <c r="D1614" s="107"/>
      <c r="E1614" s="107"/>
      <c r="F1614" s="107"/>
      <c r="G1614" s="107"/>
      <c r="H1614" s="107"/>
      <c r="I1614" s="107"/>
      <c r="J1614" s="107"/>
      <c r="K1614" s="107"/>
      <c r="L1614" s="107"/>
      <c r="M1614" s="107"/>
      <c r="N1614" s="107"/>
      <c r="O1614" s="107"/>
      <c r="P1614" s="107"/>
      <c r="Q1614" s="107"/>
      <c r="R1614" s="107"/>
      <c r="S1614" s="107"/>
      <c r="T1614" s="107"/>
      <c r="U1614" s="107"/>
      <c r="V1614" s="107"/>
      <c r="W1614" s="107"/>
      <c r="X1614" s="107"/>
      <c r="Y1614" s="107"/>
      <c r="Z1614" s="107"/>
      <c r="AA1614" s="107"/>
      <c r="AB1614" s="107"/>
      <c r="AC1614" s="107"/>
      <c r="AD1614" s="107"/>
      <c r="AE1614" s="107"/>
      <c r="AF1614" s="107"/>
      <c r="AG1614" s="107"/>
      <c r="AH1614" s="107"/>
      <c r="AI1614" s="107"/>
      <c r="AJ1614" s="107"/>
      <c r="AK1614" s="107"/>
      <c r="AL1614" s="107"/>
      <c r="AM1614" s="107"/>
      <c r="AN1614" s="107"/>
      <c r="AO1614" s="107"/>
      <c r="AP1614" s="107"/>
      <c r="AQ1614" s="107"/>
      <c r="AR1614" s="107"/>
      <c r="AS1614" s="107"/>
      <c r="AT1614" s="107"/>
      <c r="AU1614" s="107"/>
      <c r="AV1614" s="107"/>
      <c r="AW1614" s="107"/>
      <c r="AX1614" s="107"/>
    </row>
    <row r="1615">
      <c r="A1615" s="107"/>
      <c r="B1615" s="524"/>
      <c r="C1615" s="107"/>
      <c r="D1615" s="107"/>
      <c r="E1615" s="107"/>
      <c r="F1615" s="107"/>
      <c r="G1615" s="107"/>
      <c r="H1615" s="107"/>
      <c r="I1615" s="107"/>
      <c r="J1615" s="107"/>
      <c r="K1615" s="107"/>
      <c r="L1615" s="107"/>
      <c r="M1615" s="107"/>
      <c r="N1615" s="107"/>
      <c r="O1615" s="107"/>
      <c r="P1615" s="107"/>
      <c r="Q1615" s="107"/>
      <c r="R1615" s="107"/>
      <c r="S1615" s="107"/>
      <c r="T1615" s="107"/>
      <c r="U1615" s="107"/>
      <c r="V1615" s="107"/>
      <c r="W1615" s="107"/>
      <c r="X1615" s="107"/>
      <c r="Y1615" s="107"/>
      <c r="Z1615" s="107"/>
      <c r="AA1615" s="107"/>
      <c r="AB1615" s="107"/>
      <c r="AC1615" s="107"/>
      <c r="AD1615" s="107"/>
      <c r="AE1615" s="107"/>
      <c r="AF1615" s="107"/>
      <c r="AG1615" s="107"/>
      <c r="AH1615" s="107"/>
      <c r="AI1615" s="107"/>
      <c r="AJ1615" s="107"/>
      <c r="AK1615" s="107"/>
      <c r="AL1615" s="107"/>
      <c r="AM1615" s="107"/>
      <c r="AN1615" s="107"/>
      <c r="AO1615" s="107"/>
      <c r="AP1615" s="107"/>
      <c r="AQ1615" s="107"/>
      <c r="AR1615" s="107"/>
      <c r="AS1615" s="107"/>
      <c r="AT1615" s="107"/>
      <c r="AU1615" s="107"/>
      <c r="AV1615" s="107"/>
      <c r="AW1615" s="107"/>
      <c r="AX1615" s="107"/>
    </row>
    <row r="1616">
      <c r="A1616" s="107"/>
      <c r="B1616" s="524"/>
      <c r="C1616" s="107"/>
      <c r="D1616" s="107"/>
      <c r="E1616" s="107"/>
      <c r="F1616" s="107"/>
      <c r="G1616" s="107"/>
      <c r="H1616" s="107"/>
      <c r="I1616" s="107"/>
      <c r="J1616" s="107"/>
      <c r="K1616" s="107"/>
      <c r="L1616" s="107"/>
      <c r="M1616" s="107"/>
      <c r="N1616" s="107"/>
      <c r="O1616" s="107"/>
      <c r="P1616" s="107"/>
      <c r="Q1616" s="107"/>
      <c r="R1616" s="107"/>
      <c r="S1616" s="107"/>
      <c r="T1616" s="107"/>
      <c r="U1616" s="107"/>
      <c r="V1616" s="107"/>
      <c r="W1616" s="107"/>
      <c r="X1616" s="107"/>
      <c r="Y1616" s="107"/>
      <c r="Z1616" s="107"/>
      <c r="AA1616" s="107"/>
      <c r="AB1616" s="107"/>
      <c r="AC1616" s="107"/>
      <c r="AD1616" s="107"/>
      <c r="AE1616" s="107"/>
      <c r="AF1616" s="107"/>
      <c r="AG1616" s="107"/>
      <c r="AH1616" s="107"/>
      <c r="AI1616" s="107"/>
      <c r="AJ1616" s="107"/>
      <c r="AK1616" s="107"/>
      <c r="AL1616" s="107"/>
      <c r="AM1616" s="107"/>
      <c r="AN1616" s="107"/>
      <c r="AO1616" s="107"/>
      <c r="AP1616" s="107"/>
      <c r="AQ1616" s="107"/>
      <c r="AR1616" s="107"/>
      <c r="AS1616" s="107"/>
      <c r="AT1616" s="107"/>
      <c r="AU1616" s="107"/>
      <c r="AV1616" s="107"/>
      <c r="AW1616" s="107"/>
      <c r="AX1616" s="107"/>
    </row>
    <row r="1617">
      <c r="A1617" s="107"/>
      <c r="B1617" s="524"/>
      <c r="C1617" s="107"/>
      <c r="D1617" s="107"/>
      <c r="E1617" s="107"/>
      <c r="F1617" s="107"/>
      <c r="G1617" s="107"/>
      <c r="H1617" s="107"/>
      <c r="I1617" s="107"/>
      <c r="J1617" s="107"/>
      <c r="K1617" s="107"/>
      <c r="L1617" s="107"/>
      <c r="M1617" s="107"/>
      <c r="N1617" s="107"/>
      <c r="O1617" s="107"/>
      <c r="P1617" s="107"/>
      <c r="Q1617" s="107"/>
      <c r="R1617" s="107"/>
      <c r="S1617" s="107"/>
      <c r="T1617" s="107"/>
      <c r="U1617" s="107"/>
      <c r="V1617" s="107"/>
      <c r="W1617" s="107"/>
      <c r="X1617" s="107"/>
      <c r="Y1617" s="107"/>
      <c r="Z1617" s="107"/>
      <c r="AA1617" s="107"/>
      <c r="AB1617" s="107"/>
      <c r="AC1617" s="107"/>
      <c r="AD1617" s="107"/>
      <c r="AE1617" s="107"/>
      <c r="AF1617" s="107"/>
      <c r="AG1617" s="107"/>
      <c r="AH1617" s="107"/>
      <c r="AI1617" s="107"/>
      <c r="AJ1617" s="107"/>
      <c r="AK1617" s="107"/>
      <c r="AL1617" s="107"/>
      <c r="AM1617" s="107"/>
      <c r="AN1617" s="107"/>
      <c r="AO1617" s="107"/>
      <c r="AP1617" s="107"/>
      <c r="AQ1617" s="107"/>
      <c r="AR1617" s="107"/>
      <c r="AS1617" s="107"/>
      <c r="AT1617" s="107"/>
      <c r="AU1617" s="107"/>
      <c r="AV1617" s="107"/>
      <c r="AW1617" s="107"/>
      <c r="AX1617" s="107"/>
    </row>
    <row r="1618">
      <c r="A1618" s="107"/>
      <c r="B1618" s="524"/>
      <c r="C1618" s="107"/>
      <c r="D1618" s="107"/>
      <c r="E1618" s="107"/>
      <c r="F1618" s="107"/>
      <c r="G1618" s="107"/>
      <c r="H1618" s="107"/>
      <c r="I1618" s="107"/>
      <c r="J1618" s="107"/>
      <c r="K1618" s="107"/>
      <c r="L1618" s="107"/>
      <c r="M1618" s="107"/>
      <c r="N1618" s="107"/>
      <c r="O1618" s="107"/>
      <c r="P1618" s="107"/>
      <c r="Q1618" s="107"/>
      <c r="R1618" s="107"/>
      <c r="S1618" s="107"/>
      <c r="T1618" s="107"/>
      <c r="U1618" s="107"/>
      <c r="V1618" s="107"/>
      <c r="W1618" s="107"/>
      <c r="X1618" s="107"/>
      <c r="Y1618" s="107"/>
      <c r="Z1618" s="107"/>
      <c r="AA1618" s="107"/>
      <c r="AB1618" s="107"/>
      <c r="AC1618" s="107"/>
      <c r="AD1618" s="107"/>
      <c r="AE1618" s="107"/>
      <c r="AF1618" s="107"/>
      <c r="AG1618" s="107"/>
      <c r="AH1618" s="107"/>
      <c r="AI1618" s="107"/>
      <c r="AJ1618" s="107"/>
      <c r="AK1618" s="107"/>
      <c r="AL1618" s="107"/>
      <c r="AM1618" s="107"/>
      <c r="AN1618" s="107"/>
      <c r="AO1618" s="107"/>
      <c r="AP1618" s="107"/>
      <c r="AQ1618" s="107"/>
      <c r="AR1618" s="107"/>
      <c r="AS1618" s="107"/>
      <c r="AT1618" s="107"/>
      <c r="AU1618" s="107"/>
      <c r="AV1618" s="107"/>
      <c r="AW1618" s="107"/>
      <c r="AX1618" s="107"/>
    </row>
    <row r="1619">
      <c r="A1619" s="107"/>
      <c r="B1619" s="524"/>
      <c r="C1619" s="107"/>
      <c r="D1619" s="107"/>
      <c r="E1619" s="107"/>
      <c r="F1619" s="107"/>
      <c r="G1619" s="107"/>
      <c r="H1619" s="107"/>
      <c r="I1619" s="107"/>
      <c r="J1619" s="107"/>
      <c r="K1619" s="107"/>
      <c r="L1619" s="107"/>
      <c r="M1619" s="107"/>
      <c r="N1619" s="107"/>
      <c r="O1619" s="107"/>
      <c r="P1619" s="107"/>
      <c r="Q1619" s="107"/>
      <c r="R1619" s="107"/>
      <c r="S1619" s="107"/>
      <c r="T1619" s="107"/>
      <c r="U1619" s="107"/>
      <c r="V1619" s="107"/>
      <c r="W1619" s="107"/>
      <c r="X1619" s="107"/>
      <c r="Y1619" s="107"/>
      <c r="Z1619" s="107"/>
      <c r="AA1619" s="107"/>
      <c r="AB1619" s="107"/>
      <c r="AC1619" s="107"/>
      <c r="AD1619" s="107"/>
      <c r="AE1619" s="107"/>
      <c r="AF1619" s="107"/>
      <c r="AG1619" s="107"/>
      <c r="AH1619" s="107"/>
      <c r="AI1619" s="107"/>
      <c r="AJ1619" s="107"/>
      <c r="AK1619" s="107"/>
      <c r="AL1619" s="107"/>
      <c r="AM1619" s="107"/>
      <c r="AN1619" s="107"/>
      <c r="AO1619" s="107"/>
      <c r="AP1619" s="107"/>
      <c r="AQ1619" s="107"/>
      <c r="AR1619" s="107"/>
      <c r="AS1619" s="107"/>
      <c r="AT1619" s="107"/>
      <c r="AU1619" s="107"/>
      <c r="AV1619" s="107"/>
      <c r="AW1619" s="107"/>
      <c r="AX1619" s="107"/>
    </row>
    <row r="1620">
      <c r="A1620" s="107"/>
      <c r="B1620" s="524"/>
      <c r="C1620" s="107"/>
      <c r="D1620" s="107"/>
      <c r="E1620" s="107"/>
      <c r="F1620" s="107"/>
      <c r="G1620" s="107"/>
      <c r="H1620" s="107"/>
      <c r="I1620" s="107"/>
      <c r="J1620" s="107"/>
      <c r="K1620" s="107"/>
      <c r="L1620" s="107"/>
      <c r="M1620" s="107"/>
      <c r="N1620" s="107"/>
      <c r="O1620" s="107"/>
      <c r="P1620" s="107"/>
      <c r="Q1620" s="107"/>
      <c r="R1620" s="107"/>
      <c r="S1620" s="107"/>
      <c r="T1620" s="107"/>
      <c r="U1620" s="107"/>
      <c r="V1620" s="107"/>
      <c r="W1620" s="107"/>
      <c r="X1620" s="107"/>
      <c r="Y1620" s="107"/>
      <c r="Z1620" s="107"/>
      <c r="AA1620" s="107"/>
      <c r="AB1620" s="107"/>
      <c r="AC1620" s="107"/>
      <c r="AD1620" s="107"/>
      <c r="AE1620" s="107"/>
      <c r="AF1620" s="107"/>
      <c r="AG1620" s="107"/>
      <c r="AH1620" s="107"/>
      <c r="AI1620" s="107"/>
      <c r="AJ1620" s="107"/>
      <c r="AK1620" s="107"/>
      <c r="AL1620" s="107"/>
      <c r="AM1620" s="107"/>
      <c r="AN1620" s="107"/>
      <c r="AO1620" s="107"/>
      <c r="AP1620" s="107"/>
      <c r="AQ1620" s="107"/>
      <c r="AR1620" s="107"/>
      <c r="AS1620" s="107"/>
      <c r="AT1620" s="107"/>
      <c r="AU1620" s="107"/>
      <c r="AV1620" s="107"/>
      <c r="AW1620" s="107"/>
      <c r="AX1620" s="107"/>
    </row>
    <row r="1621">
      <c r="A1621" s="107"/>
      <c r="B1621" s="524"/>
      <c r="C1621" s="107"/>
      <c r="D1621" s="107"/>
      <c r="E1621" s="107"/>
      <c r="F1621" s="107"/>
      <c r="G1621" s="107"/>
      <c r="H1621" s="107"/>
      <c r="I1621" s="107"/>
      <c r="J1621" s="107"/>
      <c r="K1621" s="107"/>
      <c r="L1621" s="107"/>
      <c r="M1621" s="107"/>
      <c r="N1621" s="107"/>
      <c r="O1621" s="107"/>
      <c r="P1621" s="107"/>
      <c r="Q1621" s="107"/>
      <c r="R1621" s="107"/>
      <c r="S1621" s="107"/>
      <c r="T1621" s="107"/>
      <c r="U1621" s="107"/>
      <c r="V1621" s="107"/>
      <c r="W1621" s="107"/>
      <c r="X1621" s="107"/>
      <c r="Y1621" s="107"/>
      <c r="Z1621" s="107"/>
      <c r="AA1621" s="107"/>
      <c r="AB1621" s="107"/>
      <c r="AC1621" s="107"/>
      <c r="AD1621" s="107"/>
      <c r="AE1621" s="107"/>
      <c r="AF1621" s="107"/>
      <c r="AG1621" s="107"/>
      <c r="AH1621" s="107"/>
      <c r="AI1621" s="107"/>
      <c r="AJ1621" s="107"/>
      <c r="AK1621" s="107"/>
      <c r="AL1621" s="107"/>
      <c r="AM1621" s="107"/>
      <c r="AN1621" s="107"/>
      <c r="AO1621" s="107"/>
      <c r="AP1621" s="107"/>
      <c r="AQ1621" s="107"/>
      <c r="AR1621" s="107"/>
      <c r="AS1621" s="107"/>
      <c r="AT1621" s="107"/>
      <c r="AU1621" s="107"/>
      <c r="AV1621" s="107"/>
      <c r="AW1621" s="107"/>
      <c r="AX1621" s="107"/>
    </row>
    <row r="1622">
      <c r="A1622" s="107"/>
      <c r="B1622" s="524"/>
      <c r="C1622" s="107"/>
      <c r="D1622" s="107"/>
      <c r="E1622" s="107"/>
      <c r="F1622" s="107"/>
      <c r="G1622" s="107"/>
      <c r="H1622" s="107"/>
      <c r="I1622" s="107"/>
      <c r="J1622" s="107"/>
      <c r="K1622" s="107"/>
      <c r="L1622" s="107"/>
      <c r="M1622" s="107"/>
      <c r="N1622" s="107"/>
      <c r="O1622" s="107"/>
      <c r="P1622" s="107"/>
      <c r="Q1622" s="107"/>
      <c r="R1622" s="107"/>
      <c r="S1622" s="107"/>
      <c r="T1622" s="107"/>
      <c r="U1622" s="107"/>
      <c r="V1622" s="107"/>
      <c r="W1622" s="107"/>
      <c r="X1622" s="107"/>
      <c r="Y1622" s="107"/>
      <c r="Z1622" s="107"/>
      <c r="AA1622" s="107"/>
      <c r="AB1622" s="107"/>
      <c r="AC1622" s="107"/>
      <c r="AD1622" s="107"/>
      <c r="AE1622" s="107"/>
      <c r="AF1622" s="107"/>
      <c r="AG1622" s="107"/>
      <c r="AH1622" s="107"/>
      <c r="AI1622" s="107"/>
      <c r="AJ1622" s="107"/>
      <c r="AK1622" s="107"/>
      <c r="AL1622" s="107"/>
      <c r="AM1622" s="107"/>
      <c r="AN1622" s="107"/>
      <c r="AO1622" s="107"/>
      <c r="AP1622" s="107"/>
      <c r="AQ1622" s="107"/>
      <c r="AR1622" s="107"/>
      <c r="AS1622" s="107"/>
      <c r="AT1622" s="107"/>
      <c r="AU1622" s="107"/>
      <c r="AV1622" s="107"/>
      <c r="AW1622" s="107"/>
      <c r="AX1622" s="107"/>
    </row>
    <row r="1623">
      <c r="A1623" s="107"/>
      <c r="B1623" s="524"/>
      <c r="C1623" s="107"/>
      <c r="D1623" s="107"/>
      <c r="E1623" s="107"/>
      <c r="F1623" s="107"/>
      <c r="G1623" s="107"/>
      <c r="H1623" s="107"/>
      <c r="I1623" s="107"/>
      <c r="J1623" s="107"/>
      <c r="K1623" s="107"/>
      <c r="L1623" s="107"/>
      <c r="M1623" s="107"/>
      <c r="N1623" s="107"/>
      <c r="O1623" s="107"/>
      <c r="P1623" s="107"/>
      <c r="Q1623" s="107"/>
      <c r="R1623" s="107"/>
      <c r="S1623" s="107"/>
      <c r="T1623" s="107"/>
      <c r="U1623" s="107"/>
      <c r="V1623" s="107"/>
      <c r="W1623" s="107"/>
      <c r="X1623" s="107"/>
      <c r="Y1623" s="107"/>
      <c r="Z1623" s="107"/>
      <c r="AA1623" s="107"/>
      <c r="AB1623" s="107"/>
      <c r="AC1623" s="107"/>
      <c r="AD1623" s="107"/>
      <c r="AE1623" s="107"/>
      <c r="AF1623" s="107"/>
      <c r="AG1623" s="107"/>
      <c r="AH1623" s="107"/>
      <c r="AI1623" s="107"/>
      <c r="AJ1623" s="107"/>
      <c r="AK1623" s="107"/>
      <c r="AL1623" s="107"/>
      <c r="AM1623" s="107"/>
      <c r="AN1623" s="107"/>
      <c r="AO1623" s="107"/>
      <c r="AP1623" s="107"/>
      <c r="AQ1623" s="107"/>
      <c r="AR1623" s="107"/>
      <c r="AS1623" s="107"/>
      <c r="AT1623" s="107"/>
      <c r="AU1623" s="107"/>
      <c r="AV1623" s="107"/>
      <c r="AW1623" s="107"/>
      <c r="AX1623" s="107"/>
    </row>
    <row r="1624">
      <c r="A1624" s="107"/>
      <c r="B1624" s="524"/>
      <c r="C1624" s="107"/>
      <c r="D1624" s="107"/>
      <c r="E1624" s="107"/>
      <c r="F1624" s="107"/>
      <c r="G1624" s="107"/>
      <c r="H1624" s="107"/>
      <c r="I1624" s="107"/>
      <c r="J1624" s="107"/>
      <c r="K1624" s="107"/>
      <c r="L1624" s="107"/>
      <c r="M1624" s="107"/>
      <c r="N1624" s="107"/>
      <c r="O1624" s="107"/>
      <c r="P1624" s="107"/>
      <c r="Q1624" s="107"/>
      <c r="R1624" s="107"/>
      <c r="S1624" s="107"/>
      <c r="T1624" s="107"/>
      <c r="U1624" s="107"/>
      <c r="V1624" s="107"/>
      <c r="W1624" s="107"/>
      <c r="X1624" s="107"/>
      <c r="Y1624" s="107"/>
      <c r="Z1624" s="107"/>
      <c r="AA1624" s="107"/>
      <c r="AB1624" s="107"/>
      <c r="AC1624" s="107"/>
      <c r="AD1624" s="107"/>
      <c r="AE1624" s="107"/>
      <c r="AF1624" s="107"/>
      <c r="AG1624" s="107"/>
      <c r="AH1624" s="107"/>
      <c r="AI1624" s="107"/>
      <c r="AJ1624" s="107"/>
      <c r="AK1624" s="107"/>
      <c r="AL1624" s="107"/>
      <c r="AM1624" s="107"/>
      <c r="AN1624" s="107"/>
      <c r="AO1624" s="107"/>
      <c r="AP1624" s="107"/>
      <c r="AQ1624" s="107"/>
      <c r="AR1624" s="107"/>
      <c r="AS1624" s="107"/>
      <c r="AT1624" s="107"/>
      <c r="AU1624" s="107"/>
      <c r="AV1624" s="107"/>
      <c r="AW1624" s="107"/>
      <c r="AX1624" s="107"/>
    </row>
    <row r="1625">
      <c r="A1625" s="107"/>
      <c r="B1625" s="524"/>
      <c r="C1625" s="107"/>
      <c r="D1625" s="107"/>
      <c r="E1625" s="107"/>
      <c r="F1625" s="107"/>
      <c r="G1625" s="107"/>
      <c r="H1625" s="107"/>
      <c r="I1625" s="107"/>
      <c r="J1625" s="107"/>
      <c r="K1625" s="107"/>
      <c r="L1625" s="107"/>
      <c r="M1625" s="107"/>
      <c r="N1625" s="107"/>
      <c r="O1625" s="107"/>
      <c r="P1625" s="107"/>
      <c r="Q1625" s="107"/>
      <c r="R1625" s="107"/>
      <c r="S1625" s="107"/>
      <c r="T1625" s="107"/>
      <c r="U1625" s="107"/>
      <c r="V1625" s="107"/>
      <c r="W1625" s="107"/>
      <c r="X1625" s="107"/>
      <c r="Y1625" s="107"/>
      <c r="Z1625" s="107"/>
      <c r="AA1625" s="107"/>
      <c r="AB1625" s="107"/>
      <c r="AC1625" s="107"/>
      <c r="AD1625" s="107"/>
      <c r="AE1625" s="107"/>
      <c r="AF1625" s="107"/>
      <c r="AG1625" s="107"/>
      <c r="AH1625" s="107"/>
      <c r="AI1625" s="107"/>
      <c r="AJ1625" s="107"/>
      <c r="AK1625" s="107"/>
      <c r="AL1625" s="107"/>
      <c r="AM1625" s="107"/>
      <c r="AN1625" s="107"/>
      <c r="AO1625" s="107"/>
      <c r="AP1625" s="107"/>
      <c r="AQ1625" s="107"/>
      <c r="AR1625" s="107"/>
      <c r="AS1625" s="107"/>
      <c r="AT1625" s="107"/>
      <c r="AU1625" s="107"/>
      <c r="AV1625" s="107"/>
      <c r="AW1625" s="107"/>
      <c r="AX1625" s="107"/>
    </row>
    <row r="1626">
      <c r="A1626" s="107"/>
      <c r="B1626" s="524"/>
      <c r="C1626" s="107"/>
      <c r="D1626" s="107"/>
      <c r="E1626" s="107"/>
      <c r="F1626" s="107"/>
      <c r="G1626" s="107"/>
      <c r="H1626" s="107"/>
      <c r="I1626" s="107"/>
      <c r="J1626" s="107"/>
      <c r="K1626" s="107"/>
      <c r="L1626" s="107"/>
      <c r="M1626" s="107"/>
      <c r="N1626" s="107"/>
      <c r="O1626" s="107"/>
      <c r="P1626" s="107"/>
      <c r="Q1626" s="107"/>
      <c r="R1626" s="107"/>
      <c r="S1626" s="107"/>
      <c r="T1626" s="107"/>
      <c r="U1626" s="107"/>
      <c r="V1626" s="107"/>
      <c r="W1626" s="107"/>
      <c r="X1626" s="107"/>
      <c r="Y1626" s="107"/>
      <c r="Z1626" s="107"/>
      <c r="AA1626" s="107"/>
      <c r="AB1626" s="107"/>
      <c r="AC1626" s="107"/>
      <c r="AD1626" s="107"/>
      <c r="AE1626" s="107"/>
      <c r="AF1626" s="107"/>
      <c r="AG1626" s="107"/>
      <c r="AH1626" s="107"/>
      <c r="AI1626" s="107"/>
      <c r="AJ1626" s="107"/>
      <c r="AK1626" s="107"/>
      <c r="AL1626" s="107"/>
      <c r="AM1626" s="107"/>
      <c r="AN1626" s="107"/>
      <c r="AO1626" s="107"/>
      <c r="AP1626" s="107"/>
      <c r="AQ1626" s="107"/>
      <c r="AR1626" s="107"/>
      <c r="AS1626" s="107"/>
      <c r="AT1626" s="107"/>
      <c r="AU1626" s="107"/>
      <c r="AV1626" s="107"/>
      <c r="AW1626" s="107"/>
      <c r="AX1626" s="107"/>
    </row>
    <row r="1627">
      <c r="A1627" s="107"/>
      <c r="B1627" s="524"/>
      <c r="C1627" s="107"/>
      <c r="D1627" s="107"/>
      <c r="E1627" s="107"/>
      <c r="F1627" s="107"/>
      <c r="G1627" s="107"/>
      <c r="H1627" s="107"/>
      <c r="I1627" s="107"/>
      <c r="J1627" s="107"/>
      <c r="K1627" s="107"/>
      <c r="L1627" s="107"/>
      <c r="M1627" s="107"/>
      <c r="N1627" s="107"/>
      <c r="O1627" s="107"/>
      <c r="P1627" s="107"/>
      <c r="Q1627" s="107"/>
      <c r="R1627" s="107"/>
      <c r="S1627" s="107"/>
      <c r="T1627" s="107"/>
      <c r="U1627" s="107"/>
      <c r="V1627" s="107"/>
      <c r="W1627" s="107"/>
      <c r="X1627" s="107"/>
      <c r="Y1627" s="107"/>
      <c r="Z1627" s="107"/>
      <c r="AA1627" s="107"/>
      <c r="AB1627" s="107"/>
      <c r="AC1627" s="107"/>
      <c r="AD1627" s="107"/>
      <c r="AE1627" s="107"/>
      <c r="AF1627" s="107"/>
      <c r="AG1627" s="107"/>
      <c r="AH1627" s="107"/>
      <c r="AI1627" s="107"/>
      <c r="AJ1627" s="107"/>
      <c r="AK1627" s="107"/>
      <c r="AL1627" s="107"/>
      <c r="AM1627" s="107"/>
      <c r="AN1627" s="107"/>
      <c r="AO1627" s="107"/>
      <c r="AP1627" s="107"/>
      <c r="AQ1627" s="107"/>
      <c r="AR1627" s="107"/>
      <c r="AS1627" s="107"/>
      <c r="AT1627" s="107"/>
      <c r="AU1627" s="107"/>
      <c r="AV1627" s="107"/>
      <c r="AW1627" s="107"/>
      <c r="AX1627" s="107"/>
    </row>
    <row r="1628">
      <c r="A1628" s="107"/>
      <c r="B1628" s="524"/>
      <c r="C1628" s="107"/>
      <c r="D1628" s="107"/>
      <c r="E1628" s="107"/>
      <c r="F1628" s="107"/>
      <c r="G1628" s="107"/>
      <c r="H1628" s="107"/>
      <c r="I1628" s="107"/>
      <c r="J1628" s="107"/>
      <c r="K1628" s="107"/>
      <c r="L1628" s="107"/>
      <c r="M1628" s="107"/>
      <c r="N1628" s="107"/>
      <c r="O1628" s="107"/>
      <c r="P1628" s="107"/>
      <c r="Q1628" s="107"/>
      <c r="R1628" s="107"/>
      <c r="S1628" s="107"/>
      <c r="T1628" s="107"/>
      <c r="U1628" s="107"/>
      <c r="V1628" s="107"/>
      <c r="W1628" s="107"/>
      <c r="X1628" s="107"/>
      <c r="Y1628" s="107"/>
      <c r="Z1628" s="107"/>
      <c r="AA1628" s="107"/>
      <c r="AB1628" s="107"/>
      <c r="AC1628" s="107"/>
      <c r="AD1628" s="107"/>
      <c r="AE1628" s="107"/>
      <c r="AF1628" s="107"/>
      <c r="AG1628" s="107"/>
      <c r="AH1628" s="107"/>
      <c r="AI1628" s="107"/>
      <c r="AJ1628" s="107"/>
      <c r="AK1628" s="107"/>
      <c r="AL1628" s="107"/>
      <c r="AM1628" s="107"/>
      <c r="AN1628" s="107"/>
      <c r="AO1628" s="107"/>
      <c r="AP1628" s="107"/>
      <c r="AQ1628" s="107"/>
      <c r="AR1628" s="107"/>
      <c r="AS1628" s="107"/>
      <c r="AT1628" s="107"/>
      <c r="AU1628" s="107"/>
      <c r="AV1628" s="107"/>
      <c r="AW1628" s="107"/>
      <c r="AX1628" s="107"/>
    </row>
    <row r="1629">
      <c r="A1629" s="107"/>
      <c r="B1629" s="524"/>
      <c r="C1629" s="107"/>
      <c r="D1629" s="107"/>
      <c r="E1629" s="107"/>
      <c r="F1629" s="107"/>
      <c r="G1629" s="107"/>
      <c r="H1629" s="107"/>
      <c r="I1629" s="107"/>
      <c r="J1629" s="107"/>
      <c r="K1629" s="107"/>
      <c r="L1629" s="107"/>
      <c r="M1629" s="107"/>
      <c r="N1629" s="107"/>
      <c r="O1629" s="107"/>
      <c r="P1629" s="107"/>
      <c r="Q1629" s="107"/>
      <c r="R1629" s="107"/>
      <c r="S1629" s="107"/>
      <c r="T1629" s="107"/>
      <c r="U1629" s="107"/>
      <c r="V1629" s="107"/>
      <c r="W1629" s="107"/>
      <c r="X1629" s="107"/>
      <c r="Y1629" s="107"/>
      <c r="Z1629" s="107"/>
      <c r="AA1629" s="107"/>
      <c r="AB1629" s="107"/>
      <c r="AC1629" s="107"/>
      <c r="AD1629" s="107"/>
      <c r="AE1629" s="107"/>
      <c r="AF1629" s="107"/>
      <c r="AG1629" s="107"/>
      <c r="AH1629" s="107"/>
      <c r="AI1629" s="107"/>
      <c r="AJ1629" s="107"/>
      <c r="AK1629" s="107"/>
      <c r="AL1629" s="107"/>
      <c r="AM1629" s="107"/>
      <c r="AN1629" s="107"/>
      <c r="AO1629" s="107"/>
      <c r="AP1629" s="107"/>
      <c r="AQ1629" s="107"/>
      <c r="AR1629" s="107"/>
      <c r="AS1629" s="107"/>
      <c r="AT1629" s="107"/>
      <c r="AU1629" s="107"/>
      <c r="AV1629" s="107"/>
      <c r="AW1629" s="107"/>
      <c r="AX1629" s="107"/>
    </row>
    <row r="1630">
      <c r="A1630" s="107"/>
      <c r="B1630" s="524"/>
      <c r="C1630" s="107"/>
      <c r="D1630" s="107"/>
      <c r="E1630" s="107"/>
      <c r="F1630" s="107"/>
      <c r="G1630" s="107"/>
      <c r="H1630" s="107"/>
      <c r="I1630" s="107"/>
      <c r="J1630" s="107"/>
      <c r="K1630" s="107"/>
      <c r="L1630" s="107"/>
      <c r="M1630" s="107"/>
      <c r="N1630" s="107"/>
      <c r="O1630" s="107"/>
      <c r="P1630" s="107"/>
      <c r="Q1630" s="107"/>
      <c r="R1630" s="107"/>
      <c r="S1630" s="107"/>
      <c r="T1630" s="107"/>
      <c r="U1630" s="107"/>
      <c r="V1630" s="107"/>
      <c r="W1630" s="107"/>
      <c r="X1630" s="107"/>
      <c r="Y1630" s="107"/>
      <c r="Z1630" s="107"/>
      <c r="AA1630" s="107"/>
      <c r="AB1630" s="107"/>
      <c r="AC1630" s="107"/>
      <c r="AD1630" s="107"/>
      <c r="AE1630" s="107"/>
      <c r="AF1630" s="107"/>
      <c r="AG1630" s="107"/>
      <c r="AH1630" s="107"/>
      <c r="AI1630" s="107"/>
      <c r="AJ1630" s="107"/>
      <c r="AK1630" s="107"/>
      <c r="AL1630" s="107"/>
      <c r="AM1630" s="107"/>
      <c r="AN1630" s="107"/>
      <c r="AO1630" s="107"/>
      <c r="AP1630" s="107"/>
      <c r="AQ1630" s="107"/>
      <c r="AR1630" s="107"/>
      <c r="AS1630" s="107"/>
      <c r="AT1630" s="107"/>
      <c r="AU1630" s="107"/>
      <c r="AV1630" s="107"/>
      <c r="AW1630" s="107"/>
      <c r="AX1630" s="107"/>
    </row>
    <row r="1631">
      <c r="A1631" s="107"/>
      <c r="B1631" s="524"/>
      <c r="C1631" s="107"/>
      <c r="D1631" s="107"/>
      <c r="E1631" s="107"/>
      <c r="F1631" s="107"/>
      <c r="G1631" s="107"/>
      <c r="H1631" s="107"/>
      <c r="I1631" s="107"/>
      <c r="J1631" s="107"/>
      <c r="K1631" s="107"/>
      <c r="L1631" s="107"/>
      <c r="M1631" s="107"/>
      <c r="N1631" s="107"/>
      <c r="O1631" s="107"/>
      <c r="P1631" s="107"/>
      <c r="Q1631" s="107"/>
      <c r="R1631" s="107"/>
      <c r="S1631" s="107"/>
      <c r="T1631" s="107"/>
      <c r="U1631" s="107"/>
      <c r="V1631" s="107"/>
      <c r="W1631" s="107"/>
      <c r="X1631" s="107"/>
      <c r="Y1631" s="107"/>
      <c r="Z1631" s="107"/>
      <c r="AA1631" s="107"/>
      <c r="AB1631" s="107"/>
      <c r="AC1631" s="107"/>
      <c r="AD1631" s="107"/>
      <c r="AE1631" s="107"/>
      <c r="AF1631" s="107"/>
      <c r="AG1631" s="107"/>
      <c r="AH1631" s="107"/>
      <c r="AI1631" s="107"/>
      <c r="AJ1631" s="107"/>
      <c r="AK1631" s="107"/>
      <c r="AL1631" s="107"/>
      <c r="AM1631" s="107"/>
      <c r="AN1631" s="107"/>
      <c r="AO1631" s="107"/>
      <c r="AP1631" s="107"/>
      <c r="AQ1631" s="107"/>
      <c r="AR1631" s="107"/>
      <c r="AS1631" s="107"/>
      <c r="AT1631" s="107"/>
      <c r="AU1631" s="107"/>
      <c r="AV1631" s="107"/>
      <c r="AW1631" s="107"/>
      <c r="AX1631" s="107"/>
    </row>
    <row r="1632">
      <c r="A1632" s="107"/>
      <c r="B1632" s="524"/>
      <c r="C1632" s="107"/>
      <c r="D1632" s="107"/>
      <c r="E1632" s="107"/>
      <c r="F1632" s="107"/>
      <c r="G1632" s="107"/>
      <c r="H1632" s="107"/>
      <c r="I1632" s="107"/>
      <c r="J1632" s="107"/>
      <c r="K1632" s="107"/>
      <c r="L1632" s="107"/>
      <c r="M1632" s="107"/>
      <c r="N1632" s="107"/>
      <c r="O1632" s="107"/>
      <c r="P1632" s="107"/>
      <c r="Q1632" s="107"/>
      <c r="R1632" s="107"/>
      <c r="S1632" s="107"/>
      <c r="T1632" s="107"/>
      <c r="U1632" s="107"/>
      <c r="V1632" s="107"/>
      <c r="W1632" s="107"/>
      <c r="X1632" s="107"/>
      <c r="Y1632" s="107"/>
      <c r="Z1632" s="107"/>
      <c r="AA1632" s="107"/>
      <c r="AB1632" s="107"/>
      <c r="AC1632" s="107"/>
      <c r="AD1632" s="107"/>
      <c r="AE1632" s="107"/>
      <c r="AF1632" s="107"/>
      <c r="AG1632" s="107"/>
      <c r="AH1632" s="107"/>
      <c r="AI1632" s="107"/>
      <c r="AJ1632" s="107"/>
      <c r="AK1632" s="107"/>
      <c r="AL1632" s="107"/>
      <c r="AM1632" s="107"/>
      <c r="AN1632" s="107"/>
      <c r="AO1632" s="107"/>
      <c r="AP1632" s="107"/>
      <c r="AQ1632" s="107"/>
      <c r="AR1632" s="107"/>
      <c r="AS1632" s="107"/>
      <c r="AT1632" s="107"/>
      <c r="AU1632" s="107"/>
      <c r="AV1632" s="107"/>
      <c r="AW1632" s="107"/>
      <c r="AX1632" s="107"/>
    </row>
    <row r="1633">
      <c r="A1633" s="107"/>
      <c r="B1633" s="524"/>
      <c r="C1633" s="107"/>
      <c r="D1633" s="107"/>
      <c r="E1633" s="107"/>
      <c r="F1633" s="107"/>
      <c r="G1633" s="107"/>
      <c r="H1633" s="107"/>
      <c r="I1633" s="107"/>
      <c r="J1633" s="107"/>
      <c r="K1633" s="107"/>
      <c r="L1633" s="107"/>
      <c r="M1633" s="107"/>
      <c r="N1633" s="107"/>
      <c r="O1633" s="107"/>
      <c r="P1633" s="107"/>
      <c r="Q1633" s="107"/>
      <c r="R1633" s="107"/>
      <c r="S1633" s="107"/>
      <c r="T1633" s="107"/>
      <c r="U1633" s="107"/>
      <c r="V1633" s="107"/>
      <c r="W1633" s="107"/>
      <c r="X1633" s="107"/>
      <c r="Y1633" s="107"/>
      <c r="Z1633" s="107"/>
      <c r="AA1633" s="107"/>
      <c r="AB1633" s="107"/>
      <c r="AC1633" s="107"/>
      <c r="AD1633" s="107"/>
      <c r="AE1633" s="107"/>
      <c r="AF1633" s="107"/>
      <c r="AG1633" s="107"/>
      <c r="AH1633" s="107"/>
      <c r="AI1633" s="107"/>
      <c r="AJ1633" s="107"/>
      <c r="AK1633" s="107"/>
      <c r="AL1633" s="107"/>
      <c r="AM1633" s="107"/>
      <c r="AN1633" s="107"/>
      <c r="AO1633" s="107"/>
      <c r="AP1633" s="107"/>
      <c r="AQ1633" s="107"/>
      <c r="AR1633" s="107"/>
      <c r="AS1633" s="107"/>
      <c r="AT1633" s="107"/>
      <c r="AU1633" s="107"/>
      <c r="AV1633" s="107"/>
      <c r="AW1633" s="107"/>
      <c r="AX1633" s="107"/>
    </row>
    <row r="1634">
      <c r="A1634" s="107"/>
      <c r="B1634" s="524"/>
      <c r="C1634" s="107"/>
      <c r="D1634" s="107"/>
      <c r="E1634" s="107"/>
      <c r="F1634" s="107"/>
      <c r="G1634" s="107"/>
      <c r="H1634" s="107"/>
      <c r="I1634" s="107"/>
      <c r="J1634" s="107"/>
      <c r="K1634" s="107"/>
      <c r="L1634" s="107"/>
      <c r="M1634" s="107"/>
      <c r="N1634" s="107"/>
      <c r="O1634" s="107"/>
      <c r="P1634" s="107"/>
      <c r="Q1634" s="107"/>
      <c r="R1634" s="107"/>
      <c r="S1634" s="107"/>
      <c r="T1634" s="107"/>
      <c r="U1634" s="107"/>
      <c r="V1634" s="107"/>
      <c r="W1634" s="107"/>
      <c r="X1634" s="107"/>
      <c r="Y1634" s="107"/>
      <c r="Z1634" s="107"/>
      <c r="AA1634" s="107"/>
      <c r="AB1634" s="107"/>
      <c r="AC1634" s="107"/>
      <c r="AD1634" s="107"/>
      <c r="AE1634" s="107"/>
      <c r="AF1634" s="107"/>
      <c r="AG1634" s="107"/>
      <c r="AH1634" s="107"/>
      <c r="AI1634" s="107"/>
      <c r="AJ1634" s="107"/>
      <c r="AK1634" s="107"/>
      <c r="AL1634" s="107"/>
      <c r="AM1634" s="107"/>
      <c r="AN1634" s="107"/>
      <c r="AO1634" s="107"/>
      <c r="AP1634" s="107"/>
      <c r="AQ1634" s="107"/>
      <c r="AR1634" s="107"/>
      <c r="AS1634" s="107"/>
      <c r="AT1634" s="107"/>
      <c r="AU1634" s="107"/>
      <c r="AV1634" s="107"/>
      <c r="AW1634" s="107"/>
      <c r="AX1634" s="107"/>
    </row>
    <row r="1635">
      <c r="A1635" s="107"/>
      <c r="B1635" s="524"/>
      <c r="C1635" s="107"/>
      <c r="D1635" s="107"/>
      <c r="E1635" s="107"/>
      <c r="F1635" s="107"/>
      <c r="G1635" s="107"/>
      <c r="H1635" s="107"/>
      <c r="I1635" s="107"/>
      <c r="J1635" s="107"/>
      <c r="K1635" s="107"/>
      <c r="L1635" s="107"/>
      <c r="M1635" s="107"/>
      <c r="N1635" s="107"/>
      <c r="O1635" s="107"/>
      <c r="P1635" s="107"/>
      <c r="Q1635" s="107"/>
      <c r="R1635" s="107"/>
      <c r="S1635" s="107"/>
      <c r="T1635" s="107"/>
      <c r="U1635" s="107"/>
      <c r="V1635" s="107"/>
      <c r="W1635" s="107"/>
      <c r="X1635" s="107"/>
      <c r="Y1635" s="107"/>
      <c r="Z1635" s="107"/>
      <c r="AA1635" s="107"/>
      <c r="AB1635" s="107"/>
      <c r="AC1635" s="107"/>
      <c r="AD1635" s="107"/>
      <c r="AE1635" s="107"/>
      <c r="AF1635" s="107"/>
      <c r="AG1635" s="107"/>
      <c r="AH1635" s="107"/>
      <c r="AI1635" s="107"/>
      <c r="AJ1635" s="107"/>
      <c r="AK1635" s="107"/>
      <c r="AL1635" s="107"/>
      <c r="AM1635" s="107"/>
      <c r="AN1635" s="107"/>
      <c r="AO1635" s="107"/>
      <c r="AP1635" s="107"/>
      <c r="AQ1635" s="107"/>
      <c r="AR1635" s="107"/>
      <c r="AS1635" s="107"/>
      <c r="AT1635" s="107"/>
      <c r="AU1635" s="107"/>
      <c r="AV1635" s="107"/>
      <c r="AW1635" s="107"/>
      <c r="AX1635" s="107"/>
    </row>
    <row r="1636">
      <c r="A1636" s="107"/>
      <c r="B1636" s="524"/>
      <c r="C1636" s="107"/>
      <c r="D1636" s="107"/>
      <c r="E1636" s="107"/>
      <c r="F1636" s="107"/>
      <c r="G1636" s="107"/>
      <c r="H1636" s="107"/>
      <c r="I1636" s="107"/>
      <c r="J1636" s="107"/>
      <c r="K1636" s="107"/>
      <c r="L1636" s="107"/>
      <c r="M1636" s="107"/>
      <c r="N1636" s="107"/>
      <c r="O1636" s="107"/>
      <c r="P1636" s="107"/>
      <c r="Q1636" s="107"/>
      <c r="R1636" s="107"/>
      <c r="S1636" s="107"/>
      <c r="T1636" s="107"/>
      <c r="U1636" s="107"/>
      <c r="V1636" s="107"/>
      <c r="W1636" s="107"/>
      <c r="X1636" s="107"/>
      <c r="Y1636" s="107"/>
      <c r="Z1636" s="107"/>
      <c r="AA1636" s="107"/>
      <c r="AB1636" s="107"/>
      <c r="AC1636" s="107"/>
      <c r="AD1636" s="107"/>
      <c r="AE1636" s="107"/>
      <c r="AF1636" s="107"/>
      <c r="AG1636" s="107"/>
      <c r="AH1636" s="107"/>
      <c r="AI1636" s="107"/>
      <c r="AJ1636" s="107"/>
      <c r="AK1636" s="107"/>
      <c r="AL1636" s="107"/>
      <c r="AM1636" s="107"/>
      <c r="AN1636" s="107"/>
      <c r="AO1636" s="107"/>
      <c r="AP1636" s="107"/>
      <c r="AQ1636" s="107"/>
      <c r="AR1636" s="107"/>
      <c r="AS1636" s="107"/>
      <c r="AT1636" s="107"/>
      <c r="AU1636" s="107"/>
      <c r="AV1636" s="107"/>
      <c r="AW1636" s="107"/>
      <c r="AX1636" s="107"/>
    </row>
    <row r="1637">
      <c r="A1637" s="107"/>
      <c r="B1637" s="524"/>
      <c r="C1637" s="107"/>
      <c r="D1637" s="107"/>
      <c r="E1637" s="107"/>
      <c r="F1637" s="107"/>
      <c r="G1637" s="107"/>
      <c r="H1637" s="107"/>
      <c r="I1637" s="107"/>
      <c r="J1637" s="107"/>
      <c r="K1637" s="107"/>
      <c r="L1637" s="107"/>
      <c r="M1637" s="107"/>
      <c r="N1637" s="107"/>
      <c r="O1637" s="107"/>
      <c r="P1637" s="107"/>
      <c r="Q1637" s="107"/>
      <c r="R1637" s="107"/>
      <c r="S1637" s="107"/>
      <c r="T1637" s="107"/>
      <c r="U1637" s="107"/>
      <c r="V1637" s="107"/>
      <c r="W1637" s="107"/>
      <c r="X1637" s="107"/>
      <c r="Y1637" s="107"/>
      <c r="Z1637" s="107"/>
      <c r="AA1637" s="107"/>
      <c r="AB1637" s="107"/>
      <c r="AC1637" s="107"/>
      <c r="AD1637" s="107"/>
      <c r="AE1637" s="107"/>
      <c r="AF1637" s="107"/>
      <c r="AG1637" s="107"/>
      <c r="AH1637" s="107"/>
      <c r="AI1637" s="107"/>
      <c r="AJ1637" s="107"/>
      <c r="AK1637" s="107"/>
      <c r="AL1637" s="107"/>
      <c r="AM1637" s="107"/>
      <c r="AN1637" s="107"/>
      <c r="AO1637" s="107"/>
      <c r="AP1637" s="107"/>
      <c r="AQ1637" s="107"/>
      <c r="AR1637" s="107"/>
      <c r="AS1637" s="107"/>
      <c r="AT1637" s="107"/>
      <c r="AU1637" s="107"/>
      <c r="AV1637" s="107"/>
      <c r="AW1637" s="107"/>
      <c r="AX1637" s="107"/>
    </row>
    <row r="1638">
      <c r="A1638" s="107"/>
      <c r="B1638" s="524"/>
      <c r="C1638" s="107"/>
      <c r="D1638" s="107"/>
      <c r="E1638" s="107"/>
      <c r="F1638" s="107"/>
      <c r="G1638" s="107"/>
      <c r="H1638" s="107"/>
      <c r="I1638" s="107"/>
      <c r="J1638" s="107"/>
      <c r="K1638" s="107"/>
      <c r="L1638" s="107"/>
      <c r="M1638" s="107"/>
      <c r="N1638" s="107"/>
      <c r="O1638" s="107"/>
      <c r="P1638" s="107"/>
      <c r="Q1638" s="107"/>
      <c r="R1638" s="107"/>
      <c r="S1638" s="107"/>
      <c r="T1638" s="107"/>
      <c r="U1638" s="107"/>
      <c r="V1638" s="107"/>
      <c r="W1638" s="107"/>
      <c r="X1638" s="107"/>
      <c r="Y1638" s="107"/>
      <c r="Z1638" s="107"/>
      <c r="AA1638" s="107"/>
      <c r="AB1638" s="107"/>
      <c r="AC1638" s="107"/>
      <c r="AD1638" s="107"/>
      <c r="AE1638" s="107"/>
      <c r="AF1638" s="107"/>
      <c r="AG1638" s="107"/>
      <c r="AH1638" s="107"/>
      <c r="AI1638" s="107"/>
      <c r="AJ1638" s="107"/>
      <c r="AK1638" s="107"/>
      <c r="AL1638" s="107"/>
      <c r="AM1638" s="107"/>
      <c r="AN1638" s="107"/>
      <c r="AO1638" s="107"/>
      <c r="AP1638" s="107"/>
      <c r="AQ1638" s="107"/>
      <c r="AR1638" s="107"/>
      <c r="AS1638" s="107"/>
      <c r="AT1638" s="107"/>
      <c r="AU1638" s="107"/>
      <c r="AV1638" s="107"/>
      <c r="AW1638" s="107"/>
      <c r="AX1638" s="107"/>
    </row>
    <row r="1639">
      <c r="A1639" s="107"/>
      <c r="B1639" s="524"/>
      <c r="C1639" s="107"/>
      <c r="D1639" s="107"/>
      <c r="E1639" s="107"/>
      <c r="F1639" s="107"/>
      <c r="G1639" s="107"/>
      <c r="H1639" s="107"/>
      <c r="I1639" s="107"/>
      <c r="J1639" s="107"/>
      <c r="K1639" s="107"/>
      <c r="L1639" s="107"/>
      <c r="M1639" s="107"/>
      <c r="N1639" s="107"/>
      <c r="O1639" s="107"/>
      <c r="P1639" s="107"/>
      <c r="Q1639" s="107"/>
      <c r="R1639" s="107"/>
      <c r="S1639" s="107"/>
      <c r="T1639" s="107"/>
      <c r="U1639" s="107"/>
      <c r="V1639" s="107"/>
      <c r="W1639" s="107"/>
      <c r="X1639" s="107"/>
      <c r="Y1639" s="107"/>
      <c r="Z1639" s="107"/>
      <c r="AA1639" s="107"/>
      <c r="AB1639" s="107"/>
      <c r="AC1639" s="107"/>
      <c r="AD1639" s="107"/>
      <c r="AE1639" s="107"/>
      <c r="AF1639" s="107"/>
      <c r="AG1639" s="107"/>
      <c r="AH1639" s="107"/>
      <c r="AI1639" s="107"/>
      <c r="AJ1639" s="107"/>
      <c r="AK1639" s="107"/>
      <c r="AL1639" s="107"/>
      <c r="AM1639" s="107"/>
      <c r="AN1639" s="107"/>
      <c r="AO1639" s="107"/>
      <c r="AP1639" s="107"/>
      <c r="AQ1639" s="107"/>
      <c r="AR1639" s="107"/>
      <c r="AS1639" s="107"/>
      <c r="AT1639" s="107"/>
      <c r="AU1639" s="107"/>
      <c r="AV1639" s="107"/>
      <c r="AW1639" s="107"/>
      <c r="AX1639" s="107"/>
    </row>
    <row r="1640">
      <c r="A1640" s="107"/>
      <c r="B1640" s="524"/>
      <c r="C1640" s="107"/>
      <c r="D1640" s="107"/>
      <c r="E1640" s="107"/>
      <c r="F1640" s="107"/>
      <c r="G1640" s="107"/>
      <c r="H1640" s="107"/>
      <c r="I1640" s="107"/>
      <c r="J1640" s="107"/>
      <c r="K1640" s="107"/>
      <c r="L1640" s="107"/>
      <c r="M1640" s="107"/>
      <c r="N1640" s="107"/>
      <c r="O1640" s="107"/>
      <c r="P1640" s="107"/>
      <c r="Q1640" s="107"/>
      <c r="R1640" s="107"/>
      <c r="S1640" s="107"/>
      <c r="T1640" s="107"/>
      <c r="U1640" s="107"/>
      <c r="V1640" s="107"/>
      <c r="W1640" s="107"/>
      <c r="X1640" s="107"/>
      <c r="Y1640" s="107"/>
      <c r="Z1640" s="107"/>
      <c r="AA1640" s="107"/>
      <c r="AB1640" s="107"/>
      <c r="AC1640" s="107"/>
      <c r="AD1640" s="107"/>
      <c r="AE1640" s="107"/>
      <c r="AF1640" s="107"/>
      <c r="AG1640" s="107"/>
      <c r="AH1640" s="107"/>
      <c r="AI1640" s="107"/>
      <c r="AJ1640" s="107"/>
      <c r="AK1640" s="107"/>
      <c r="AL1640" s="107"/>
      <c r="AM1640" s="107"/>
      <c r="AN1640" s="107"/>
      <c r="AO1640" s="107"/>
      <c r="AP1640" s="107"/>
      <c r="AQ1640" s="107"/>
      <c r="AR1640" s="107"/>
      <c r="AS1640" s="107"/>
      <c r="AT1640" s="107"/>
      <c r="AU1640" s="107"/>
      <c r="AV1640" s="107"/>
      <c r="AW1640" s="107"/>
      <c r="AX1640" s="107"/>
    </row>
    <row r="1641">
      <c r="A1641" s="107"/>
      <c r="B1641" s="524"/>
      <c r="C1641" s="107"/>
      <c r="D1641" s="107"/>
      <c r="E1641" s="107"/>
      <c r="F1641" s="107"/>
      <c r="G1641" s="107"/>
      <c r="H1641" s="107"/>
      <c r="I1641" s="107"/>
      <c r="J1641" s="107"/>
      <c r="K1641" s="107"/>
      <c r="L1641" s="107"/>
      <c r="M1641" s="107"/>
      <c r="N1641" s="107"/>
      <c r="O1641" s="107"/>
      <c r="P1641" s="107"/>
      <c r="Q1641" s="107"/>
      <c r="R1641" s="107"/>
      <c r="S1641" s="107"/>
      <c r="T1641" s="107"/>
      <c r="U1641" s="107"/>
      <c r="V1641" s="107"/>
      <c r="W1641" s="107"/>
      <c r="X1641" s="107"/>
      <c r="Y1641" s="107"/>
      <c r="Z1641" s="107"/>
      <c r="AA1641" s="107"/>
      <c r="AB1641" s="107"/>
      <c r="AC1641" s="107"/>
      <c r="AD1641" s="107"/>
      <c r="AE1641" s="107"/>
      <c r="AF1641" s="107"/>
      <c r="AG1641" s="107"/>
      <c r="AH1641" s="107"/>
      <c r="AI1641" s="107"/>
      <c r="AJ1641" s="107"/>
      <c r="AK1641" s="107"/>
      <c r="AL1641" s="107"/>
      <c r="AM1641" s="107"/>
      <c r="AN1641" s="107"/>
      <c r="AO1641" s="107"/>
      <c r="AP1641" s="107"/>
      <c r="AQ1641" s="107"/>
      <c r="AR1641" s="107"/>
      <c r="AS1641" s="107"/>
      <c r="AT1641" s="107"/>
      <c r="AU1641" s="107"/>
      <c r="AV1641" s="107"/>
      <c r="AW1641" s="107"/>
      <c r="AX1641" s="107"/>
    </row>
    <row r="1642">
      <c r="A1642" s="107"/>
      <c r="B1642" s="524"/>
      <c r="C1642" s="107"/>
      <c r="D1642" s="107"/>
      <c r="E1642" s="107"/>
      <c r="F1642" s="107"/>
      <c r="G1642" s="107"/>
      <c r="H1642" s="107"/>
      <c r="I1642" s="107"/>
      <c r="J1642" s="107"/>
      <c r="K1642" s="107"/>
      <c r="L1642" s="107"/>
      <c r="M1642" s="107"/>
      <c r="N1642" s="107"/>
      <c r="O1642" s="107"/>
      <c r="P1642" s="107"/>
      <c r="Q1642" s="107"/>
      <c r="R1642" s="107"/>
      <c r="S1642" s="107"/>
      <c r="T1642" s="107"/>
      <c r="U1642" s="107"/>
      <c r="V1642" s="107"/>
      <c r="W1642" s="107"/>
      <c r="X1642" s="107"/>
      <c r="Y1642" s="107"/>
      <c r="Z1642" s="107"/>
      <c r="AA1642" s="107"/>
      <c r="AB1642" s="107"/>
      <c r="AC1642" s="107"/>
      <c r="AD1642" s="107"/>
      <c r="AE1642" s="107"/>
      <c r="AF1642" s="107"/>
      <c r="AG1642" s="107"/>
      <c r="AH1642" s="107"/>
      <c r="AI1642" s="107"/>
      <c r="AJ1642" s="107"/>
      <c r="AK1642" s="107"/>
      <c r="AL1642" s="107"/>
      <c r="AM1642" s="107"/>
      <c r="AN1642" s="107"/>
      <c r="AO1642" s="107"/>
      <c r="AP1642" s="107"/>
      <c r="AQ1642" s="107"/>
      <c r="AR1642" s="107"/>
      <c r="AS1642" s="107"/>
      <c r="AT1642" s="107"/>
      <c r="AU1642" s="107"/>
      <c r="AV1642" s="107"/>
      <c r="AW1642" s="107"/>
      <c r="AX1642" s="107"/>
    </row>
    <row r="1643">
      <c r="A1643" s="107"/>
      <c r="B1643" s="524"/>
      <c r="C1643" s="107"/>
      <c r="D1643" s="107"/>
      <c r="E1643" s="107"/>
      <c r="F1643" s="107"/>
      <c r="G1643" s="107"/>
      <c r="H1643" s="107"/>
      <c r="I1643" s="107"/>
      <c r="J1643" s="107"/>
      <c r="K1643" s="107"/>
      <c r="L1643" s="107"/>
      <c r="M1643" s="107"/>
      <c r="N1643" s="107"/>
      <c r="O1643" s="107"/>
      <c r="P1643" s="107"/>
      <c r="Q1643" s="107"/>
      <c r="R1643" s="107"/>
      <c r="S1643" s="107"/>
      <c r="T1643" s="107"/>
      <c r="U1643" s="107"/>
      <c r="V1643" s="107"/>
      <c r="W1643" s="107"/>
      <c r="X1643" s="107"/>
      <c r="Y1643" s="107"/>
      <c r="Z1643" s="107"/>
      <c r="AA1643" s="107"/>
      <c r="AB1643" s="107"/>
      <c r="AC1643" s="107"/>
      <c r="AD1643" s="107"/>
      <c r="AE1643" s="107"/>
      <c r="AF1643" s="107"/>
      <c r="AG1643" s="107"/>
      <c r="AH1643" s="107"/>
      <c r="AI1643" s="107"/>
      <c r="AJ1643" s="107"/>
      <c r="AK1643" s="107"/>
      <c r="AL1643" s="107"/>
      <c r="AM1643" s="107"/>
      <c r="AN1643" s="107"/>
      <c r="AO1643" s="107"/>
      <c r="AP1643" s="107"/>
      <c r="AQ1643" s="107"/>
      <c r="AR1643" s="107"/>
      <c r="AS1643" s="107"/>
      <c r="AT1643" s="107"/>
      <c r="AU1643" s="107"/>
      <c r="AV1643" s="107"/>
      <c r="AW1643" s="107"/>
      <c r="AX1643" s="107"/>
    </row>
    <row r="1644">
      <c r="A1644" s="107"/>
      <c r="B1644" s="524"/>
      <c r="C1644" s="107"/>
      <c r="D1644" s="107"/>
      <c r="E1644" s="107"/>
      <c r="F1644" s="107"/>
      <c r="G1644" s="107"/>
      <c r="H1644" s="107"/>
      <c r="I1644" s="107"/>
      <c r="J1644" s="107"/>
      <c r="K1644" s="107"/>
      <c r="L1644" s="107"/>
      <c r="M1644" s="107"/>
      <c r="N1644" s="107"/>
      <c r="O1644" s="107"/>
      <c r="P1644" s="107"/>
      <c r="Q1644" s="107"/>
      <c r="R1644" s="107"/>
      <c r="S1644" s="107"/>
      <c r="T1644" s="107"/>
      <c r="U1644" s="107"/>
      <c r="V1644" s="107"/>
      <c r="W1644" s="107"/>
      <c r="X1644" s="107"/>
      <c r="Y1644" s="107"/>
      <c r="Z1644" s="107"/>
      <c r="AA1644" s="107"/>
      <c r="AB1644" s="107"/>
      <c r="AC1644" s="107"/>
      <c r="AD1644" s="107"/>
      <c r="AE1644" s="107"/>
      <c r="AF1644" s="107"/>
      <c r="AG1644" s="107"/>
      <c r="AH1644" s="107"/>
      <c r="AI1644" s="107"/>
      <c r="AJ1644" s="107"/>
      <c r="AK1644" s="107"/>
      <c r="AL1644" s="107"/>
      <c r="AM1644" s="107"/>
      <c r="AN1644" s="107"/>
      <c r="AO1644" s="107"/>
      <c r="AP1644" s="107"/>
      <c r="AQ1644" s="107"/>
      <c r="AR1644" s="107"/>
      <c r="AS1644" s="107"/>
      <c r="AT1644" s="107"/>
      <c r="AU1644" s="107"/>
      <c r="AV1644" s="107"/>
      <c r="AW1644" s="107"/>
      <c r="AX1644" s="107"/>
    </row>
    <row r="1645">
      <c r="A1645" s="107"/>
      <c r="B1645" s="524"/>
      <c r="C1645" s="107"/>
      <c r="D1645" s="107"/>
      <c r="E1645" s="107"/>
      <c r="F1645" s="107"/>
      <c r="G1645" s="107"/>
      <c r="H1645" s="107"/>
      <c r="I1645" s="107"/>
      <c r="J1645" s="107"/>
      <c r="K1645" s="107"/>
      <c r="L1645" s="107"/>
      <c r="M1645" s="107"/>
      <c r="N1645" s="107"/>
      <c r="O1645" s="107"/>
      <c r="P1645" s="107"/>
      <c r="Q1645" s="107"/>
      <c r="R1645" s="107"/>
      <c r="S1645" s="107"/>
      <c r="T1645" s="107"/>
      <c r="U1645" s="107"/>
      <c r="V1645" s="107"/>
      <c r="W1645" s="107"/>
      <c r="X1645" s="107"/>
      <c r="Y1645" s="107"/>
      <c r="Z1645" s="107"/>
      <c r="AA1645" s="107"/>
      <c r="AB1645" s="107"/>
      <c r="AC1645" s="107"/>
      <c r="AD1645" s="107"/>
      <c r="AE1645" s="107"/>
      <c r="AF1645" s="107"/>
      <c r="AG1645" s="107"/>
      <c r="AH1645" s="107"/>
      <c r="AI1645" s="107"/>
      <c r="AJ1645" s="107"/>
      <c r="AK1645" s="107"/>
      <c r="AL1645" s="107"/>
      <c r="AM1645" s="107"/>
      <c r="AN1645" s="107"/>
      <c r="AO1645" s="107"/>
      <c r="AP1645" s="107"/>
      <c r="AQ1645" s="107"/>
      <c r="AR1645" s="107"/>
      <c r="AS1645" s="107"/>
      <c r="AT1645" s="107"/>
      <c r="AU1645" s="107"/>
      <c r="AV1645" s="107"/>
      <c r="AW1645" s="107"/>
      <c r="AX1645" s="107"/>
    </row>
    <row r="1646">
      <c r="A1646" s="107"/>
      <c r="B1646" s="524"/>
      <c r="C1646" s="107"/>
      <c r="D1646" s="107"/>
      <c r="E1646" s="107"/>
      <c r="F1646" s="107"/>
      <c r="G1646" s="107"/>
      <c r="H1646" s="107"/>
      <c r="I1646" s="107"/>
      <c r="J1646" s="107"/>
      <c r="K1646" s="107"/>
      <c r="L1646" s="107"/>
      <c r="M1646" s="107"/>
      <c r="N1646" s="107"/>
      <c r="O1646" s="107"/>
      <c r="P1646" s="107"/>
      <c r="Q1646" s="107"/>
      <c r="R1646" s="107"/>
      <c r="S1646" s="107"/>
      <c r="T1646" s="107"/>
      <c r="U1646" s="107"/>
      <c r="V1646" s="107"/>
      <c r="W1646" s="107"/>
      <c r="X1646" s="107"/>
      <c r="Y1646" s="107"/>
      <c r="Z1646" s="107"/>
      <c r="AA1646" s="107"/>
      <c r="AB1646" s="107"/>
      <c r="AC1646" s="107"/>
      <c r="AD1646" s="107"/>
      <c r="AE1646" s="107"/>
      <c r="AF1646" s="107"/>
      <c r="AG1646" s="107"/>
      <c r="AH1646" s="107"/>
      <c r="AI1646" s="107"/>
      <c r="AJ1646" s="107"/>
      <c r="AK1646" s="107"/>
      <c r="AL1646" s="107"/>
      <c r="AM1646" s="107"/>
      <c r="AN1646" s="107"/>
      <c r="AO1646" s="107"/>
      <c r="AP1646" s="107"/>
      <c r="AQ1646" s="107"/>
      <c r="AR1646" s="107"/>
      <c r="AS1646" s="107"/>
      <c r="AT1646" s="107"/>
      <c r="AU1646" s="107"/>
      <c r="AV1646" s="107"/>
      <c r="AW1646" s="107"/>
      <c r="AX1646" s="107"/>
    </row>
    <row r="1647">
      <c r="A1647" s="107"/>
      <c r="B1647" s="524"/>
      <c r="C1647" s="107"/>
      <c r="D1647" s="107"/>
      <c r="E1647" s="107"/>
      <c r="F1647" s="107"/>
      <c r="G1647" s="107"/>
      <c r="H1647" s="107"/>
      <c r="I1647" s="107"/>
      <c r="J1647" s="107"/>
      <c r="K1647" s="107"/>
      <c r="L1647" s="107"/>
      <c r="M1647" s="107"/>
      <c r="N1647" s="107"/>
      <c r="O1647" s="107"/>
      <c r="P1647" s="107"/>
      <c r="Q1647" s="107"/>
      <c r="R1647" s="107"/>
      <c r="S1647" s="107"/>
      <c r="T1647" s="107"/>
      <c r="U1647" s="107"/>
      <c r="V1647" s="107"/>
      <c r="W1647" s="107"/>
      <c r="X1647" s="107"/>
      <c r="Y1647" s="107"/>
      <c r="Z1647" s="107"/>
      <c r="AA1647" s="107"/>
      <c r="AB1647" s="107"/>
      <c r="AC1647" s="107"/>
      <c r="AD1647" s="107"/>
      <c r="AE1647" s="107"/>
      <c r="AF1647" s="107"/>
      <c r="AG1647" s="107"/>
      <c r="AH1647" s="107"/>
      <c r="AI1647" s="107"/>
      <c r="AJ1647" s="107"/>
      <c r="AK1647" s="107"/>
      <c r="AL1647" s="107"/>
      <c r="AM1647" s="107"/>
      <c r="AN1647" s="107"/>
      <c r="AO1647" s="107"/>
      <c r="AP1647" s="107"/>
      <c r="AQ1647" s="107"/>
      <c r="AR1647" s="107"/>
      <c r="AS1647" s="107"/>
      <c r="AT1647" s="107"/>
      <c r="AU1647" s="107"/>
      <c r="AV1647" s="107"/>
      <c r="AW1647" s="107"/>
      <c r="AX1647" s="107"/>
    </row>
    <row r="1648">
      <c r="A1648" s="107"/>
      <c r="B1648" s="524"/>
      <c r="C1648" s="107"/>
      <c r="D1648" s="107"/>
      <c r="E1648" s="107"/>
      <c r="F1648" s="107"/>
      <c r="G1648" s="107"/>
      <c r="H1648" s="107"/>
      <c r="I1648" s="107"/>
      <c r="J1648" s="107"/>
      <c r="K1648" s="107"/>
      <c r="L1648" s="107"/>
      <c r="M1648" s="107"/>
      <c r="N1648" s="107"/>
      <c r="O1648" s="107"/>
      <c r="P1648" s="107"/>
      <c r="Q1648" s="107"/>
      <c r="R1648" s="107"/>
      <c r="S1648" s="107"/>
      <c r="T1648" s="107"/>
      <c r="U1648" s="107"/>
      <c r="V1648" s="107"/>
      <c r="W1648" s="107"/>
      <c r="X1648" s="107"/>
      <c r="Y1648" s="107"/>
      <c r="Z1648" s="107"/>
      <c r="AA1648" s="107"/>
      <c r="AB1648" s="107"/>
      <c r="AC1648" s="107"/>
      <c r="AD1648" s="107"/>
      <c r="AE1648" s="107"/>
      <c r="AF1648" s="107"/>
      <c r="AG1648" s="107"/>
      <c r="AH1648" s="107"/>
      <c r="AI1648" s="107"/>
      <c r="AJ1648" s="107"/>
      <c r="AK1648" s="107"/>
      <c r="AL1648" s="107"/>
      <c r="AM1648" s="107"/>
      <c r="AN1648" s="107"/>
      <c r="AO1648" s="107"/>
      <c r="AP1648" s="107"/>
      <c r="AQ1648" s="107"/>
      <c r="AR1648" s="107"/>
      <c r="AS1648" s="107"/>
      <c r="AT1648" s="107"/>
      <c r="AU1648" s="107"/>
      <c r="AV1648" s="107"/>
      <c r="AW1648" s="107"/>
      <c r="AX1648" s="107"/>
    </row>
    <row r="1649">
      <c r="A1649" s="107"/>
      <c r="B1649" s="524"/>
      <c r="C1649" s="107"/>
      <c r="D1649" s="107"/>
      <c r="E1649" s="107"/>
      <c r="F1649" s="107"/>
      <c r="G1649" s="107"/>
      <c r="H1649" s="107"/>
      <c r="I1649" s="107"/>
      <c r="J1649" s="107"/>
      <c r="K1649" s="107"/>
      <c r="L1649" s="107"/>
      <c r="M1649" s="107"/>
      <c r="N1649" s="107"/>
      <c r="O1649" s="107"/>
      <c r="P1649" s="107"/>
      <c r="Q1649" s="107"/>
      <c r="R1649" s="107"/>
      <c r="S1649" s="107"/>
      <c r="T1649" s="107"/>
      <c r="U1649" s="107"/>
      <c r="V1649" s="107"/>
      <c r="W1649" s="107"/>
      <c r="X1649" s="107"/>
      <c r="Y1649" s="107"/>
      <c r="Z1649" s="107"/>
      <c r="AA1649" s="107"/>
      <c r="AB1649" s="107"/>
      <c r="AC1649" s="107"/>
      <c r="AD1649" s="107"/>
      <c r="AE1649" s="107"/>
      <c r="AF1649" s="107"/>
      <c r="AG1649" s="107"/>
      <c r="AH1649" s="107"/>
      <c r="AI1649" s="107"/>
      <c r="AJ1649" s="107"/>
      <c r="AK1649" s="107"/>
      <c r="AL1649" s="107"/>
      <c r="AM1649" s="107"/>
      <c r="AN1649" s="107"/>
      <c r="AO1649" s="107"/>
      <c r="AP1649" s="107"/>
      <c r="AQ1649" s="107"/>
      <c r="AR1649" s="107"/>
      <c r="AS1649" s="107"/>
      <c r="AT1649" s="107"/>
      <c r="AU1649" s="107"/>
      <c r="AV1649" s="107"/>
      <c r="AW1649" s="107"/>
      <c r="AX1649" s="107"/>
    </row>
    <row r="1650">
      <c r="A1650" s="107"/>
      <c r="B1650" s="524"/>
      <c r="C1650" s="107"/>
      <c r="D1650" s="107"/>
      <c r="E1650" s="107"/>
      <c r="F1650" s="107"/>
      <c r="G1650" s="107"/>
      <c r="H1650" s="107"/>
      <c r="I1650" s="107"/>
      <c r="J1650" s="107"/>
      <c r="K1650" s="107"/>
      <c r="L1650" s="107"/>
      <c r="M1650" s="107"/>
      <c r="N1650" s="107"/>
      <c r="O1650" s="107"/>
      <c r="P1650" s="107"/>
      <c r="Q1650" s="107"/>
      <c r="R1650" s="107"/>
      <c r="S1650" s="107"/>
      <c r="T1650" s="107"/>
      <c r="U1650" s="107"/>
      <c r="V1650" s="107"/>
      <c r="W1650" s="107"/>
      <c r="X1650" s="107"/>
      <c r="Y1650" s="107"/>
      <c r="Z1650" s="107"/>
      <c r="AA1650" s="107"/>
      <c r="AB1650" s="107"/>
      <c r="AC1650" s="107"/>
      <c r="AD1650" s="107"/>
      <c r="AE1650" s="107"/>
      <c r="AF1650" s="107"/>
      <c r="AG1650" s="107"/>
      <c r="AH1650" s="107"/>
      <c r="AI1650" s="107"/>
      <c r="AJ1650" s="107"/>
      <c r="AK1650" s="107"/>
      <c r="AL1650" s="107"/>
      <c r="AM1650" s="107"/>
      <c r="AN1650" s="107"/>
      <c r="AO1650" s="107"/>
      <c r="AP1650" s="107"/>
      <c r="AQ1650" s="107"/>
      <c r="AR1650" s="107"/>
      <c r="AS1650" s="107"/>
      <c r="AT1650" s="107"/>
      <c r="AU1650" s="107"/>
      <c r="AV1650" s="107"/>
      <c r="AW1650" s="107"/>
      <c r="AX1650" s="107"/>
    </row>
    <row r="1651">
      <c r="A1651" s="107"/>
      <c r="B1651" s="524"/>
      <c r="C1651" s="107"/>
      <c r="D1651" s="107"/>
      <c r="E1651" s="107"/>
      <c r="F1651" s="107"/>
      <c r="G1651" s="107"/>
      <c r="H1651" s="107"/>
      <c r="I1651" s="107"/>
      <c r="J1651" s="107"/>
      <c r="K1651" s="107"/>
      <c r="L1651" s="107"/>
      <c r="M1651" s="107"/>
      <c r="N1651" s="107"/>
      <c r="O1651" s="107"/>
      <c r="P1651" s="107"/>
      <c r="Q1651" s="107"/>
      <c r="R1651" s="107"/>
      <c r="S1651" s="107"/>
      <c r="T1651" s="107"/>
      <c r="U1651" s="107"/>
      <c r="V1651" s="107"/>
      <c r="W1651" s="107"/>
      <c r="X1651" s="107"/>
      <c r="Y1651" s="107"/>
      <c r="Z1651" s="107"/>
      <c r="AA1651" s="107"/>
      <c r="AB1651" s="107"/>
      <c r="AC1651" s="107"/>
      <c r="AD1651" s="107"/>
      <c r="AE1651" s="107"/>
      <c r="AF1651" s="107"/>
      <c r="AG1651" s="107"/>
      <c r="AH1651" s="107"/>
      <c r="AI1651" s="107"/>
      <c r="AJ1651" s="107"/>
      <c r="AK1651" s="107"/>
      <c r="AL1651" s="107"/>
      <c r="AM1651" s="107"/>
      <c r="AN1651" s="107"/>
      <c r="AO1651" s="107"/>
      <c r="AP1651" s="107"/>
      <c r="AQ1651" s="107"/>
      <c r="AR1651" s="107"/>
      <c r="AS1651" s="107"/>
      <c r="AT1651" s="107"/>
      <c r="AU1651" s="107"/>
      <c r="AV1651" s="107"/>
      <c r="AW1651" s="107"/>
      <c r="AX1651" s="107"/>
    </row>
    <row r="1652">
      <c r="A1652" s="107"/>
      <c r="B1652" s="524"/>
      <c r="C1652" s="107"/>
      <c r="D1652" s="107"/>
      <c r="E1652" s="107"/>
      <c r="F1652" s="107"/>
      <c r="G1652" s="107"/>
      <c r="H1652" s="107"/>
      <c r="I1652" s="107"/>
      <c r="J1652" s="107"/>
      <c r="K1652" s="107"/>
      <c r="L1652" s="107"/>
      <c r="M1652" s="107"/>
      <c r="N1652" s="107"/>
      <c r="O1652" s="107"/>
      <c r="P1652" s="107"/>
      <c r="Q1652" s="107"/>
      <c r="R1652" s="107"/>
      <c r="S1652" s="107"/>
      <c r="T1652" s="107"/>
      <c r="U1652" s="107"/>
      <c r="V1652" s="107"/>
      <c r="W1652" s="107"/>
      <c r="X1652" s="107"/>
      <c r="Y1652" s="107"/>
      <c r="Z1652" s="107"/>
      <c r="AA1652" s="107"/>
      <c r="AB1652" s="107"/>
      <c r="AC1652" s="107"/>
      <c r="AD1652" s="107"/>
      <c r="AE1652" s="107"/>
      <c r="AF1652" s="107"/>
      <c r="AG1652" s="107"/>
      <c r="AH1652" s="107"/>
      <c r="AI1652" s="107"/>
      <c r="AJ1652" s="107"/>
      <c r="AK1652" s="107"/>
      <c r="AL1652" s="107"/>
      <c r="AM1652" s="107"/>
      <c r="AN1652" s="107"/>
      <c r="AO1652" s="107"/>
      <c r="AP1652" s="107"/>
      <c r="AQ1652" s="107"/>
      <c r="AR1652" s="107"/>
      <c r="AS1652" s="107"/>
      <c r="AT1652" s="107"/>
      <c r="AU1652" s="107"/>
      <c r="AV1652" s="107"/>
      <c r="AW1652" s="107"/>
      <c r="AX1652" s="107"/>
    </row>
    <row r="1653">
      <c r="A1653" s="107"/>
      <c r="B1653" s="524"/>
      <c r="C1653" s="107"/>
      <c r="D1653" s="107"/>
      <c r="E1653" s="107"/>
      <c r="F1653" s="107"/>
      <c r="G1653" s="107"/>
      <c r="H1653" s="107"/>
      <c r="I1653" s="107"/>
      <c r="J1653" s="107"/>
      <c r="K1653" s="107"/>
      <c r="L1653" s="107"/>
      <c r="M1653" s="107"/>
      <c r="N1653" s="107"/>
      <c r="O1653" s="107"/>
      <c r="P1653" s="107"/>
      <c r="Q1653" s="107"/>
      <c r="R1653" s="107"/>
      <c r="S1653" s="107"/>
      <c r="T1653" s="107"/>
      <c r="U1653" s="107"/>
      <c r="V1653" s="107"/>
      <c r="W1653" s="107"/>
      <c r="X1653" s="107"/>
      <c r="Y1653" s="107"/>
      <c r="Z1653" s="107"/>
      <c r="AA1653" s="107"/>
      <c r="AB1653" s="107"/>
      <c r="AC1653" s="107"/>
      <c r="AD1653" s="107"/>
      <c r="AE1653" s="107"/>
      <c r="AF1653" s="107"/>
      <c r="AG1653" s="107"/>
      <c r="AH1653" s="107"/>
      <c r="AI1653" s="107"/>
      <c r="AJ1653" s="107"/>
      <c r="AK1653" s="107"/>
      <c r="AL1653" s="107"/>
      <c r="AM1653" s="107"/>
      <c r="AN1653" s="107"/>
      <c r="AO1653" s="107"/>
      <c r="AP1653" s="107"/>
      <c r="AQ1653" s="107"/>
      <c r="AR1653" s="107"/>
      <c r="AS1653" s="107"/>
      <c r="AT1653" s="107"/>
      <c r="AU1653" s="107"/>
      <c r="AV1653" s="107"/>
      <c r="AW1653" s="107"/>
      <c r="AX1653" s="107"/>
    </row>
    <row r="1654">
      <c r="A1654" s="107"/>
      <c r="B1654" s="524"/>
      <c r="C1654" s="107"/>
      <c r="D1654" s="107"/>
      <c r="E1654" s="107"/>
      <c r="F1654" s="107"/>
      <c r="G1654" s="107"/>
      <c r="H1654" s="107"/>
      <c r="I1654" s="107"/>
      <c r="J1654" s="107"/>
      <c r="K1654" s="107"/>
      <c r="L1654" s="107"/>
      <c r="M1654" s="107"/>
      <c r="N1654" s="107"/>
      <c r="O1654" s="107"/>
      <c r="P1654" s="107"/>
      <c r="Q1654" s="107"/>
      <c r="R1654" s="107"/>
      <c r="S1654" s="107"/>
      <c r="T1654" s="107"/>
      <c r="U1654" s="107"/>
      <c r="V1654" s="107"/>
      <c r="W1654" s="107"/>
      <c r="X1654" s="107"/>
      <c r="Y1654" s="107"/>
      <c r="Z1654" s="107"/>
      <c r="AA1654" s="107"/>
      <c r="AB1654" s="107"/>
      <c r="AC1654" s="107"/>
      <c r="AD1654" s="107"/>
      <c r="AE1654" s="107"/>
      <c r="AF1654" s="107"/>
      <c r="AG1654" s="107"/>
      <c r="AH1654" s="107"/>
      <c r="AI1654" s="107"/>
      <c r="AJ1654" s="107"/>
      <c r="AK1654" s="107"/>
      <c r="AL1654" s="107"/>
      <c r="AM1654" s="107"/>
      <c r="AN1654" s="107"/>
      <c r="AO1654" s="107"/>
      <c r="AP1654" s="107"/>
      <c r="AQ1654" s="107"/>
      <c r="AR1654" s="107"/>
      <c r="AS1654" s="107"/>
      <c r="AT1654" s="107"/>
      <c r="AU1654" s="107"/>
      <c r="AV1654" s="107"/>
      <c r="AW1654" s="107"/>
      <c r="AX1654" s="107"/>
    </row>
    <row r="1655">
      <c r="A1655" s="107"/>
      <c r="B1655" s="524"/>
      <c r="C1655" s="107"/>
      <c r="D1655" s="107"/>
      <c r="E1655" s="107"/>
      <c r="F1655" s="107"/>
      <c r="G1655" s="107"/>
      <c r="H1655" s="107"/>
      <c r="I1655" s="107"/>
      <c r="J1655" s="107"/>
      <c r="K1655" s="107"/>
      <c r="L1655" s="107"/>
      <c r="M1655" s="107"/>
      <c r="N1655" s="107"/>
      <c r="O1655" s="107"/>
      <c r="P1655" s="107"/>
      <c r="Q1655" s="107"/>
      <c r="R1655" s="107"/>
      <c r="S1655" s="107"/>
      <c r="T1655" s="107"/>
      <c r="U1655" s="107"/>
      <c r="V1655" s="107"/>
      <c r="W1655" s="107"/>
      <c r="X1655" s="107"/>
      <c r="Y1655" s="107"/>
      <c r="Z1655" s="107"/>
      <c r="AA1655" s="107"/>
      <c r="AB1655" s="107"/>
      <c r="AC1655" s="107"/>
      <c r="AD1655" s="107"/>
      <c r="AE1655" s="107"/>
      <c r="AF1655" s="107"/>
      <c r="AG1655" s="107"/>
      <c r="AH1655" s="107"/>
      <c r="AI1655" s="107"/>
      <c r="AJ1655" s="107"/>
      <c r="AK1655" s="107"/>
      <c r="AL1655" s="107"/>
      <c r="AM1655" s="107"/>
      <c r="AN1655" s="107"/>
      <c r="AO1655" s="107"/>
      <c r="AP1655" s="107"/>
      <c r="AQ1655" s="107"/>
      <c r="AR1655" s="107"/>
      <c r="AS1655" s="107"/>
      <c r="AT1655" s="107"/>
      <c r="AU1655" s="107"/>
      <c r="AV1655" s="107"/>
      <c r="AW1655" s="107"/>
      <c r="AX1655" s="107"/>
    </row>
    <row r="1656">
      <c r="A1656" s="107"/>
      <c r="B1656" s="524"/>
      <c r="C1656" s="107"/>
      <c r="D1656" s="107"/>
      <c r="E1656" s="107"/>
      <c r="F1656" s="107"/>
      <c r="G1656" s="107"/>
      <c r="H1656" s="107"/>
      <c r="I1656" s="107"/>
      <c r="J1656" s="107"/>
      <c r="K1656" s="107"/>
      <c r="L1656" s="107"/>
      <c r="M1656" s="107"/>
      <c r="N1656" s="107"/>
      <c r="O1656" s="107"/>
      <c r="P1656" s="107"/>
      <c r="Q1656" s="107"/>
      <c r="R1656" s="107"/>
      <c r="S1656" s="107"/>
      <c r="T1656" s="107"/>
      <c r="U1656" s="107"/>
      <c r="V1656" s="107"/>
      <c r="W1656" s="107"/>
      <c r="X1656" s="107"/>
      <c r="Y1656" s="107"/>
      <c r="Z1656" s="107"/>
      <c r="AA1656" s="107"/>
      <c r="AB1656" s="107"/>
      <c r="AC1656" s="107"/>
      <c r="AD1656" s="107"/>
      <c r="AE1656" s="107"/>
      <c r="AF1656" s="107"/>
      <c r="AG1656" s="107"/>
      <c r="AH1656" s="107"/>
      <c r="AI1656" s="107"/>
      <c r="AJ1656" s="107"/>
      <c r="AK1656" s="107"/>
      <c r="AL1656" s="107"/>
      <c r="AM1656" s="107"/>
      <c r="AN1656" s="107"/>
      <c r="AO1656" s="107"/>
      <c r="AP1656" s="107"/>
      <c r="AQ1656" s="107"/>
      <c r="AR1656" s="107"/>
      <c r="AS1656" s="107"/>
      <c r="AT1656" s="107"/>
      <c r="AU1656" s="107"/>
      <c r="AV1656" s="107"/>
      <c r="AW1656" s="107"/>
      <c r="AX1656" s="107"/>
    </row>
    <row r="1657">
      <c r="A1657" s="107"/>
      <c r="B1657" s="524"/>
      <c r="C1657" s="107"/>
      <c r="D1657" s="107"/>
      <c r="E1657" s="107"/>
      <c r="F1657" s="107"/>
      <c r="G1657" s="107"/>
      <c r="H1657" s="107"/>
      <c r="I1657" s="107"/>
      <c r="J1657" s="107"/>
      <c r="K1657" s="107"/>
      <c r="L1657" s="107"/>
      <c r="M1657" s="107"/>
      <c r="N1657" s="107"/>
      <c r="O1657" s="107"/>
      <c r="P1657" s="107"/>
      <c r="Q1657" s="107"/>
      <c r="R1657" s="107"/>
      <c r="S1657" s="107"/>
      <c r="T1657" s="107"/>
      <c r="U1657" s="107"/>
      <c r="V1657" s="107"/>
      <c r="W1657" s="107"/>
      <c r="X1657" s="107"/>
      <c r="Y1657" s="107"/>
      <c r="Z1657" s="107"/>
      <c r="AA1657" s="107"/>
      <c r="AB1657" s="107"/>
      <c r="AC1657" s="107"/>
      <c r="AD1657" s="107"/>
      <c r="AE1657" s="107"/>
      <c r="AF1657" s="107"/>
      <c r="AG1657" s="107"/>
      <c r="AH1657" s="107"/>
      <c r="AI1657" s="107"/>
      <c r="AJ1657" s="107"/>
      <c r="AK1657" s="107"/>
      <c r="AL1657" s="107"/>
      <c r="AM1657" s="107"/>
      <c r="AN1657" s="107"/>
      <c r="AO1657" s="107"/>
      <c r="AP1657" s="107"/>
      <c r="AQ1657" s="107"/>
      <c r="AR1657" s="107"/>
      <c r="AS1657" s="107"/>
      <c r="AT1657" s="107"/>
      <c r="AU1657" s="107"/>
      <c r="AV1657" s="107"/>
      <c r="AW1657" s="107"/>
      <c r="AX1657" s="107"/>
    </row>
    <row r="1658">
      <c r="A1658" s="107"/>
      <c r="B1658" s="524"/>
      <c r="C1658" s="107"/>
      <c r="D1658" s="107"/>
      <c r="E1658" s="107"/>
      <c r="F1658" s="107"/>
      <c r="G1658" s="107"/>
      <c r="H1658" s="107"/>
      <c r="I1658" s="107"/>
      <c r="J1658" s="107"/>
      <c r="K1658" s="107"/>
      <c r="L1658" s="107"/>
      <c r="M1658" s="107"/>
      <c r="N1658" s="107"/>
      <c r="O1658" s="107"/>
      <c r="P1658" s="107"/>
      <c r="Q1658" s="107"/>
      <c r="R1658" s="107"/>
      <c r="S1658" s="107"/>
      <c r="T1658" s="107"/>
      <c r="U1658" s="107"/>
      <c r="V1658" s="107"/>
      <c r="W1658" s="107"/>
      <c r="X1658" s="107"/>
      <c r="Y1658" s="107"/>
      <c r="Z1658" s="107"/>
      <c r="AA1658" s="107"/>
      <c r="AB1658" s="107"/>
      <c r="AC1658" s="107"/>
      <c r="AD1658" s="107"/>
      <c r="AE1658" s="107"/>
      <c r="AF1658" s="107"/>
      <c r="AG1658" s="107"/>
      <c r="AH1658" s="107"/>
      <c r="AI1658" s="107"/>
      <c r="AJ1658" s="107"/>
      <c r="AK1658" s="107"/>
      <c r="AL1658" s="107"/>
      <c r="AM1658" s="107"/>
      <c r="AN1658" s="107"/>
      <c r="AO1658" s="107"/>
      <c r="AP1658" s="107"/>
      <c r="AQ1658" s="107"/>
      <c r="AR1658" s="107"/>
      <c r="AS1658" s="107"/>
      <c r="AT1658" s="107"/>
      <c r="AU1658" s="107"/>
      <c r="AV1658" s="107"/>
      <c r="AW1658" s="107"/>
      <c r="AX1658" s="107"/>
    </row>
    <row r="1659">
      <c r="A1659" s="107"/>
      <c r="B1659" s="524"/>
      <c r="C1659" s="107"/>
      <c r="D1659" s="107"/>
      <c r="E1659" s="107"/>
      <c r="F1659" s="107"/>
      <c r="G1659" s="107"/>
      <c r="H1659" s="107"/>
      <c r="I1659" s="107"/>
      <c r="J1659" s="107"/>
      <c r="K1659" s="107"/>
      <c r="L1659" s="107"/>
      <c r="M1659" s="107"/>
      <c r="N1659" s="107"/>
      <c r="O1659" s="107"/>
      <c r="P1659" s="107"/>
      <c r="Q1659" s="107"/>
      <c r="R1659" s="107"/>
      <c r="S1659" s="107"/>
      <c r="T1659" s="107"/>
      <c r="U1659" s="107"/>
      <c r="V1659" s="107"/>
      <c r="W1659" s="107"/>
      <c r="X1659" s="107"/>
      <c r="Y1659" s="107"/>
      <c r="Z1659" s="107"/>
      <c r="AA1659" s="107"/>
      <c r="AB1659" s="107"/>
      <c r="AC1659" s="107"/>
      <c r="AD1659" s="107"/>
      <c r="AE1659" s="107"/>
      <c r="AF1659" s="107"/>
      <c r="AG1659" s="107"/>
      <c r="AH1659" s="107"/>
      <c r="AI1659" s="107"/>
      <c r="AJ1659" s="107"/>
      <c r="AK1659" s="107"/>
      <c r="AL1659" s="107"/>
      <c r="AM1659" s="107"/>
      <c r="AN1659" s="107"/>
      <c r="AO1659" s="107"/>
      <c r="AP1659" s="107"/>
      <c r="AQ1659" s="107"/>
      <c r="AR1659" s="107"/>
      <c r="AS1659" s="107"/>
      <c r="AT1659" s="107"/>
      <c r="AU1659" s="107"/>
      <c r="AV1659" s="107"/>
      <c r="AW1659" s="107"/>
      <c r="AX1659" s="107"/>
    </row>
    <row r="1660">
      <c r="A1660" s="107"/>
      <c r="B1660" s="524"/>
      <c r="C1660" s="107"/>
      <c r="D1660" s="107"/>
      <c r="E1660" s="107"/>
      <c r="F1660" s="107"/>
      <c r="G1660" s="107"/>
      <c r="H1660" s="107"/>
      <c r="I1660" s="107"/>
      <c r="J1660" s="107"/>
      <c r="K1660" s="107"/>
      <c r="L1660" s="107"/>
      <c r="M1660" s="107"/>
      <c r="N1660" s="107"/>
      <c r="O1660" s="107"/>
      <c r="P1660" s="107"/>
      <c r="Q1660" s="107"/>
      <c r="R1660" s="107"/>
      <c r="S1660" s="107"/>
      <c r="T1660" s="107"/>
      <c r="U1660" s="107"/>
      <c r="V1660" s="107"/>
      <c r="W1660" s="107"/>
      <c r="X1660" s="107"/>
      <c r="Y1660" s="107"/>
      <c r="Z1660" s="107"/>
      <c r="AA1660" s="107"/>
      <c r="AB1660" s="107"/>
      <c r="AC1660" s="107"/>
      <c r="AD1660" s="107"/>
      <c r="AE1660" s="107"/>
      <c r="AF1660" s="107"/>
      <c r="AG1660" s="107"/>
      <c r="AH1660" s="107"/>
      <c r="AI1660" s="107"/>
      <c r="AJ1660" s="107"/>
      <c r="AK1660" s="107"/>
      <c r="AL1660" s="107"/>
      <c r="AM1660" s="107"/>
      <c r="AN1660" s="107"/>
      <c r="AO1660" s="107"/>
      <c r="AP1660" s="107"/>
      <c r="AQ1660" s="107"/>
      <c r="AR1660" s="107"/>
      <c r="AS1660" s="107"/>
      <c r="AT1660" s="107"/>
      <c r="AU1660" s="107"/>
      <c r="AV1660" s="107"/>
      <c r="AW1660" s="107"/>
      <c r="AX1660" s="107"/>
    </row>
    <row r="1661">
      <c r="A1661" s="107"/>
      <c r="B1661" s="524"/>
      <c r="C1661" s="107"/>
      <c r="D1661" s="107"/>
      <c r="E1661" s="107"/>
      <c r="F1661" s="107"/>
      <c r="G1661" s="107"/>
      <c r="H1661" s="107"/>
      <c r="I1661" s="107"/>
      <c r="J1661" s="107"/>
      <c r="K1661" s="107"/>
      <c r="L1661" s="107"/>
      <c r="M1661" s="107"/>
      <c r="N1661" s="107"/>
      <c r="O1661" s="107"/>
      <c r="P1661" s="107"/>
      <c r="Q1661" s="107"/>
      <c r="R1661" s="107"/>
      <c r="S1661" s="107"/>
      <c r="T1661" s="107"/>
      <c r="U1661" s="107"/>
      <c r="V1661" s="107"/>
      <c r="W1661" s="107"/>
      <c r="X1661" s="107"/>
      <c r="Y1661" s="107"/>
      <c r="Z1661" s="107"/>
      <c r="AA1661" s="107"/>
      <c r="AB1661" s="107"/>
      <c r="AC1661" s="107"/>
      <c r="AD1661" s="107"/>
      <c r="AE1661" s="107"/>
      <c r="AF1661" s="107"/>
      <c r="AG1661" s="107"/>
      <c r="AH1661" s="107"/>
      <c r="AI1661" s="107"/>
      <c r="AJ1661" s="107"/>
      <c r="AK1661" s="107"/>
      <c r="AL1661" s="107"/>
      <c r="AM1661" s="107"/>
      <c r="AN1661" s="107"/>
      <c r="AO1661" s="107"/>
      <c r="AP1661" s="107"/>
      <c r="AQ1661" s="107"/>
      <c r="AR1661" s="107"/>
      <c r="AS1661" s="107"/>
      <c r="AT1661" s="107"/>
      <c r="AU1661" s="107"/>
      <c r="AV1661" s="107"/>
      <c r="AW1661" s="107"/>
      <c r="AX1661" s="107"/>
    </row>
    <row r="1662">
      <c r="A1662" s="107"/>
      <c r="B1662" s="524"/>
      <c r="C1662" s="107"/>
      <c r="D1662" s="107"/>
      <c r="E1662" s="107"/>
      <c r="F1662" s="107"/>
      <c r="G1662" s="107"/>
      <c r="H1662" s="107"/>
      <c r="I1662" s="107"/>
      <c r="J1662" s="107"/>
      <c r="K1662" s="107"/>
      <c r="L1662" s="107"/>
      <c r="M1662" s="107"/>
      <c r="N1662" s="107"/>
      <c r="O1662" s="107"/>
      <c r="P1662" s="107"/>
      <c r="Q1662" s="107"/>
      <c r="R1662" s="107"/>
      <c r="S1662" s="107"/>
      <c r="T1662" s="107"/>
      <c r="U1662" s="107"/>
      <c r="V1662" s="107"/>
      <c r="W1662" s="107"/>
      <c r="X1662" s="107"/>
      <c r="Y1662" s="107"/>
      <c r="Z1662" s="107"/>
      <c r="AA1662" s="107"/>
      <c r="AB1662" s="107"/>
      <c r="AC1662" s="107"/>
      <c r="AD1662" s="107"/>
      <c r="AE1662" s="107"/>
      <c r="AF1662" s="107"/>
      <c r="AG1662" s="107"/>
      <c r="AH1662" s="107"/>
      <c r="AI1662" s="107"/>
      <c r="AJ1662" s="107"/>
      <c r="AK1662" s="107"/>
      <c r="AL1662" s="107"/>
      <c r="AM1662" s="107"/>
      <c r="AN1662" s="107"/>
      <c r="AO1662" s="107"/>
      <c r="AP1662" s="107"/>
      <c r="AQ1662" s="107"/>
      <c r="AR1662" s="107"/>
      <c r="AS1662" s="107"/>
      <c r="AT1662" s="107"/>
      <c r="AU1662" s="107"/>
      <c r="AV1662" s="107"/>
      <c r="AW1662" s="107"/>
      <c r="AX1662" s="107"/>
    </row>
    <row r="1663">
      <c r="A1663" s="107"/>
      <c r="B1663" s="524"/>
      <c r="C1663" s="107"/>
      <c r="D1663" s="107"/>
      <c r="E1663" s="107"/>
      <c r="F1663" s="107"/>
      <c r="G1663" s="107"/>
      <c r="H1663" s="107"/>
      <c r="I1663" s="107"/>
      <c r="J1663" s="107"/>
      <c r="K1663" s="107"/>
      <c r="L1663" s="107"/>
      <c r="M1663" s="107"/>
      <c r="N1663" s="107"/>
      <c r="O1663" s="107"/>
      <c r="P1663" s="107"/>
      <c r="Q1663" s="107"/>
      <c r="R1663" s="107"/>
      <c r="S1663" s="107"/>
      <c r="T1663" s="107"/>
      <c r="U1663" s="107"/>
      <c r="V1663" s="107"/>
      <c r="W1663" s="107"/>
      <c r="X1663" s="107"/>
      <c r="Y1663" s="107"/>
      <c r="Z1663" s="107"/>
      <c r="AA1663" s="107"/>
      <c r="AB1663" s="107"/>
      <c r="AC1663" s="107"/>
      <c r="AD1663" s="107"/>
      <c r="AE1663" s="107"/>
      <c r="AF1663" s="107"/>
      <c r="AG1663" s="107"/>
      <c r="AH1663" s="107"/>
      <c r="AI1663" s="107"/>
      <c r="AJ1663" s="107"/>
      <c r="AK1663" s="107"/>
      <c r="AL1663" s="107"/>
      <c r="AM1663" s="107"/>
      <c r="AN1663" s="107"/>
      <c r="AO1663" s="107"/>
      <c r="AP1663" s="107"/>
      <c r="AQ1663" s="107"/>
      <c r="AR1663" s="107"/>
      <c r="AS1663" s="107"/>
      <c r="AT1663" s="107"/>
      <c r="AU1663" s="107"/>
      <c r="AV1663" s="107"/>
      <c r="AW1663" s="107"/>
      <c r="AX1663" s="107"/>
    </row>
    <row r="1664">
      <c r="A1664" s="107"/>
      <c r="B1664" s="524"/>
      <c r="C1664" s="107"/>
      <c r="D1664" s="107"/>
      <c r="E1664" s="107"/>
      <c r="F1664" s="107"/>
      <c r="G1664" s="107"/>
      <c r="H1664" s="107"/>
      <c r="I1664" s="107"/>
      <c r="J1664" s="107"/>
      <c r="K1664" s="107"/>
      <c r="L1664" s="107"/>
      <c r="M1664" s="107"/>
      <c r="N1664" s="107"/>
      <c r="O1664" s="107"/>
      <c r="P1664" s="107"/>
      <c r="Q1664" s="107"/>
      <c r="R1664" s="107"/>
      <c r="S1664" s="107"/>
      <c r="T1664" s="107"/>
      <c r="U1664" s="107"/>
      <c r="V1664" s="107"/>
      <c r="W1664" s="107"/>
      <c r="X1664" s="107"/>
      <c r="Y1664" s="107"/>
      <c r="Z1664" s="107"/>
      <c r="AA1664" s="107"/>
      <c r="AB1664" s="107"/>
      <c r="AC1664" s="107"/>
      <c r="AD1664" s="107"/>
      <c r="AE1664" s="107"/>
      <c r="AF1664" s="107"/>
      <c r="AG1664" s="107"/>
      <c r="AH1664" s="107"/>
      <c r="AI1664" s="107"/>
      <c r="AJ1664" s="107"/>
      <c r="AK1664" s="107"/>
      <c r="AL1664" s="107"/>
      <c r="AM1664" s="107"/>
      <c r="AN1664" s="107"/>
      <c r="AO1664" s="107"/>
      <c r="AP1664" s="107"/>
      <c r="AQ1664" s="107"/>
      <c r="AR1664" s="107"/>
      <c r="AS1664" s="107"/>
      <c r="AT1664" s="107"/>
      <c r="AU1664" s="107"/>
      <c r="AV1664" s="107"/>
      <c r="AW1664" s="107"/>
      <c r="AX1664" s="107"/>
    </row>
    <row r="1665">
      <c r="A1665" s="107"/>
      <c r="B1665" s="524"/>
      <c r="C1665" s="107"/>
      <c r="D1665" s="107"/>
      <c r="E1665" s="107"/>
      <c r="F1665" s="107"/>
      <c r="G1665" s="107"/>
      <c r="H1665" s="107"/>
      <c r="I1665" s="107"/>
      <c r="J1665" s="107"/>
      <c r="K1665" s="107"/>
      <c r="L1665" s="107"/>
      <c r="M1665" s="107"/>
      <c r="N1665" s="107"/>
      <c r="O1665" s="107"/>
      <c r="P1665" s="107"/>
      <c r="Q1665" s="107"/>
      <c r="R1665" s="107"/>
      <c r="S1665" s="107"/>
      <c r="T1665" s="107"/>
      <c r="U1665" s="107"/>
      <c r="V1665" s="107"/>
      <c r="W1665" s="107"/>
      <c r="X1665" s="107"/>
      <c r="Y1665" s="107"/>
      <c r="Z1665" s="107"/>
      <c r="AA1665" s="107"/>
      <c r="AB1665" s="107"/>
      <c r="AC1665" s="107"/>
      <c r="AD1665" s="107"/>
      <c r="AE1665" s="107"/>
      <c r="AF1665" s="107"/>
      <c r="AG1665" s="107"/>
      <c r="AH1665" s="107"/>
      <c r="AI1665" s="107"/>
      <c r="AJ1665" s="107"/>
      <c r="AK1665" s="107"/>
      <c r="AL1665" s="107"/>
      <c r="AM1665" s="107"/>
      <c r="AN1665" s="107"/>
      <c r="AO1665" s="107"/>
      <c r="AP1665" s="107"/>
      <c r="AQ1665" s="107"/>
      <c r="AR1665" s="107"/>
      <c r="AS1665" s="107"/>
      <c r="AT1665" s="107"/>
      <c r="AU1665" s="107"/>
      <c r="AV1665" s="107"/>
      <c r="AW1665" s="107"/>
      <c r="AX1665" s="107"/>
    </row>
    <row r="1666">
      <c r="A1666" s="107"/>
      <c r="B1666" s="524"/>
      <c r="C1666" s="107"/>
      <c r="D1666" s="107"/>
      <c r="E1666" s="107"/>
      <c r="F1666" s="107"/>
      <c r="G1666" s="107"/>
      <c r="H1666" s="107"/>
      <c r="I1666" s="107"/>
      <c r="J1666" s="107"/>
      <c r="K1666" s="107"/>
      <c r="L1666" s="107"/>
      <c r="M1666" s="107"/>
      <c r="N1666" s="107"/>
      <c r="O1666" s="107"/>
      <c r="P1666" s="107"/>
      <c r="Q1666" s="107"/>
      <c r="R1666" s="107"/>
      <c r="S1666" s="107"/>
      <c r="T1666" s="107"/>
      <c r="U1666" s="107"/>
      <c r="V1666" s="107"/>
      <c r="W1666" s="107"/>
      <c r="X1666" s="107"/>
      <c r="Y1666" s="107"/>
      <c r="Z1666" s="107"/>
      <c r="AA1666" s="107"/>
      <c r="AB1666" s="107"/>
      <c r="AC1666" s="107"/>
      <c r="AD1666" s="107"/>
      <c r="AE1666" s="107"/>
      <c r="AF1666" s="107"/>
      <c r="AG1666" s="107"/>
      <c r="AH1666" s="107"/>
      <c r="AI1666" s="107"/>
      <c r="AJ1666" s="107"/>
      <c r="AK1666" s="107"/>
      <c r="AL1666" s="107"/>
      <c r="AM1666" s="107"/>
      <c r="AN1666" s="107"/>
      <c r="AO1666" s="107"/>
      <c r="AP1666" s="107"/>
      <c r="AQ1666" s="107"/>
      <c r="AR1666" s="107"/>
      <c r="AS1666" s="107"/>
      <c r="AT1666" s="107"/>
      <c r="AU1666" s="107"/>
      <c r="AV1666" s="107"/>
      <c r="AW1666" s="107"/>
      <c r="AX1666" s="107"/>
    </row>
    <row r="1667">
      <c r="A1667" s="107"/>
      <c r="B1667" s="524"/>
      <c r="C1667" s="107"/>
      <c r="D1667" s="107"/>
      <c r="E1667" s="107"/>
      <c r="F1667" s="107"/>
      <c r="G1667" s="107"/>
      <c r="H1667" s="107"/>
      <c r="I1667" s="107"/>
      <c r="J1667" s="107"/>
      <c r="K1667" s="107"/>
      <c r="L1667" s="107"/>
      <c r="M1667" s="107"/>
      <c r="N1667" s="107"/>
      <c r="O1667" s="107"/>
      <c r="P1667" s="107"/>
      <c r="Q1667" s="107"/>
      <c r="R1667" s="107"/>
      <c r="S1667" s="107"/>
      <c r="T1667" s="107"/>
      <c r="U1667" s="107"/>
      <c r="V1667" s="107"/>
      <c r="W1667" s="107"/>
      <c r="X1667" s="107"/>
      <c r="Y1667" s="107"/>
      <c r="Z1667" s="107"/>
      <c r="AA1667" s="107"/>
      <c r="AB1667" s="107"/>
      <c r="AC1667" s="107"/>
      <c r="AD1667" s="107"/>
      <c r="AE1667" s="107"/>
      <c r="AF1667" s="107"/>
      <c r="AG1667" s="107"/>
      <c r="AH1667" s="107"/>
      <c r="AI1667" s="107"/>
      <c r="AJ1667" s="107"/>
      <c r="AK1667" s="107"/>
      <c r="AL1667" s="107"/>
      <c r="AM1667" s="107"/>
      <c r="AN1667" s="107"/>
      <c r="AO1667" s="107"/>
      <c r="AP1667" s="107"/>
      <c r="AQ1667" s="107"/>
      <c r="AR1667" s="107"/>
      <c r="AS1667" s="107"/>
      <c r="AT1667" s="107"/>
      <c r="AU1667" s="107"/>
      <c r="AV1667" s="107"/>
      <c r="AW1667" s="107"/>
      <c r="AX1667" s="107"/>
    </row>
    <row r="1668">
      <c r="A1668" s="107"/>
      <c r="B1668" s="524"/>
      <c r="C1668" s="107"/>
      <c r="D1668" s="107"/>
      <c r="E1668" s="107"/>
      <c r="F1668" s="107"/>
      <c r="G1668" s="107"/>
      <c r="H1668" s="107"/>
      <c r="I1668" s="107"/>
      <c r="J1668" s="107"/>
      <c r="K1668" s="107"/>
      <c r="L1668" s="107"/>
      <c r="M1668" s="107"/>
      <c r="N1668" s="107"/>
      <c r="O1668" s="107"/>
      <c r="P1668" s="107"/>
      <c r="Q1668" s="107"/>
      <c r="R1668" s="107"/>
      <c r="S1668" s="107"/>
      <c r="T1668" s="107"/>
      <c r="U1668" s="107"/>
      <c r="V1668" s="107"/>
      <c r="W1668" s="107"/>
      <c r="X1668" s="107"/>
      <c r="Y1668" s="107"/>
      <c r="Z1668" s="107"/>
      <c r="AA1668" s="107"/>
      <c r="AB1668" s="107"/>
      <c r="AC1668" s="107"/>
      <c r="AD1668" s="107"/>
      <c r="AE1668" s="107"/>
      <c r="AF1668" s="107"/>
      <c r="AG1668" s="107"/>
      <c r="AH1668" s="107"/>
      <c r="AI1668" s="107"/>
      <c r="AJ1668" s="107"/>
      <c r="AK1668" s="107"/>
      <c r="AL1668" s="107"/>
      <c r="AM1668" s="107"/>
      <c r="AN1668" s="107"/>
      <c r="AO1668" s="107"/>
      <c r="AP1668" s="107"/>
      <c r="AQ1668" s="107"/>
      <c r="AR1668" s="107"/>
      <c r="AS1668" s="107"/>
      <c r="AT1668" s="107"/>
      <c r="AU1668" s="107"/>
      <c r="AV1668" s="107"/>
      <c r="AW1668" s="107"/>
      <c r="AX1668" s="107"/>
    </row>
    <row r="1669">
      <c r="A1669" s="107"/>
      <c r="B1669" s="524"/>
      <c r="C1669" s="107"/>
      <c r="D1669" s="107"/>
      <c r="E1669" s="107"/>
      <c r="F1669" s="107"/>
      <c r="G1669" s="107"/>
      <c r="H1669" s="107"/>
      <c r="I1669" s="107"/>
      <c r="J1669" s="107"/>
      <c r="K1669" s="107"/>
      <c r="L1669" s="107"/>
      <c r="M1669" s="107"/>
      <c r="N1669" s="107"/>
      <c r="O1669" s="107"/>
      <c r="P1669" s="107"/>
      <c r="Q1669" s="107"/>
      <c r="R1669" s="107"/>
      <c r="S1669" s="107"/>
      <c r="T1669" s="107"/>
      <c r="U1669" s="107"/>
      <c r="V1669" s="107"/>
      <c r="W1669" s="107"/>
      <c r="X1669" s="107"/>
      <c r="Y1669" s="107"/>
      <c r="Z1669" s="107"/>
      <c r="AA1669" s="107"/>
      <c r="AB1669" s="107"/>
      <c r="AC1669" s="107"/>
      <c r="AD1669" s="107"/>
      <c r="AE1669" s="107"/>
      <c r="AF1669" s="107"/>
      <c r="AG1669" s="107"/>
      <c r="AH1669" s="107"/>
      <c r="AI1669" s="107"/>
      <c r="AJ1669" s="107"/>
      <c r="AK1669" s="107"/>
      <c r="AL1669" s="107"/>
      <c r="AM1669" s="107"/>
      <c r="AN1669" s="107"/>
      <c r="AO1669" s="107"/>
      <c r="AP1669" s="107"/>
      <c r="AQ1669" s="107"/>
      <c r="AR1669" s="107"/>
      <c r="AS1669" s="107"/>
      <c r="AT1669" s="107"/>
      <c r="AU1669" s="107"/>
      <c r="AV1669" s="107"/>
      <c r="AW1669" s="107"/>
      <c r="AX1669" s="107"/>
    </row>
    <row r="1670">
      <c r="A1670" s="107"/>
      <c r="B1670" s="524"/>
      <c r="C1670" s="107"/>
      <c r="D1670" s="107"/>
      <c r="E1670" s="107"/>
      <c r="F1670" s="107"/>
      <c r="G1670" s="107"/>
      <c r="H1670" s="107"/>
      <c r="I1670" s="107"/>
      <c r="J1670" s="107"/>
      <c r="K1670" s="107"/>
      <c r="L1670" s="107"/>
      <c r="M1670" s="107"/>
      <c r="N1670" s="107"/>
      <c r="O1670" s="107"/>
      <c r="P1670" s="107"/>
      <c r="Q1670" s="107"/>
      <c r="R1670" s="107"/>
      <c r="S1670" s="107"/>
      <c r="T1670" s="107"/>
      <c r="U1670" s="107"/>
      <c r="V1670" s="107"/>
      <c r="W1670" s="107"/>
      <c r="X1670" s="107"/>
      <c r="Y1670" s="107"/>
      <c r="Z1670" s="107"/>
      <c r="AA1670" s="107"/>
      <c r="AB1670" s="107"/>
      <c r="AC1670" s="107"/>
      <c r="AD1670" s="107"/>
      <c r="AE1670" s="107"/>
      <c r="AF1670" s="107"/>
      <c r="AG1670" s="107"/>
      <c r="AH1670" s="107"/>
      <c r="AI1670" s="107"/>
      <c r="AJ1670" s="107"/>
      <c r="AK1670" s="107"/>
      <c r="AL1670" s="107"/>
      <c r="AM1670" s="107"/>
      <c r="AN1670" s="107"/>
      <c r="AO1670" s="107"/>
      <c r="AP1670" s="107"/>
      <c r="AQ1670" s="107"/>
      <c r="AR1670" s="107"/>
      <c r="AS1670" s="107"/>
      <c r="AT1670" s="107"/>
      <c r="AU1670" s="107"/>
      <c r="AV1670" s="107"/>
      <c r="AW1670" s="107"/>
      <c r="AX1670" s="107"/>
    </row>
    <row r="1671">
      <c r="A1671" s="107"/>
      <c r="B1671" s="524"/>
      <c r="C1671" s="107"/>
      <c r="D1671" s="107"/>
      <c r="E1671" s="107"/>
      <c r="F1671" s="107"/>
      <c r="G1671" s="107"/>
      <c r="H1671" s="107"/>
      <c r="I1671" s="107"/>
      <c r="J1671" s="107"/>
      <c r="K1671" s="107"/>
      <c r="L1671" s="107"/>
      <c r="M1671" s="107"/>
      <c r="N1671" s="107"/>
      <c r="O1671" s="107"/>
      <c r="P1671" s="107"/>
      <c r="Q1671" s="107"/>
      <c r="R1671" s="107"/>
      <c r="S1671" s="107"/>
      <c r="T1671" s="107"/>
      <c r="U1671" s="107"/>
      <c r="V1671" s="107"/>
      <c r="W1671" s="107"/>
      <c r="X1671" s="107"/>
      <c r="Y1671" s="107"/>
      <c r="Z1671" s="107"/>
      <c r="AA1671" s="107"/>
      <c r="AB1671" s="107"/>
      <c r="AC1671" s="107"/>
      <c r="AD1671" s="107"/>
      <c r="AE1671" s="107"/>
      <c r="AF1671" s="107"/>
      <c r="AG1671" s="107"/>
      <c r="AH1671" s="107"/>
      <c r="AI1671" s="107"/>
      <c r="AJ1671" s="107"/>
      <c r="AK1671" s="107"/>
      <c r="AL1671" s="107"/>
      <c r="AM1671" s="107"/>
      <c r="AN1671" s="107"/>
      <c r="AO1671" s="107"/>
      <c r="AP1671" s="107"/>
      <c r="AQ1671" s="107"/>
      <c r="AR1671" s="107"/>
      <c r="AS1671" s="107"/>
      <c r="AT1671" s="107"/>
      <c r="AU1671" s="107"/>
      <c r="AV1671" s="107"/>
      <c r="AW1671" s="107"/>
      <c r="AX1671" s="107"/>
    </row>
    <row r="1672">
      <c r="A1672" s="107"/>
      <c r="B1672" s="524"/>
      <c r="C1672" s="107"/>
      <c r="D1672" s="107"/>
      <c r="E1672" s="107"/>
      <c r="F1672" s="107"/>
      <c r="G1672" s="107"/>
      <c r="H1672" s="107"/>
      <c r="I1672" s="107"/>
      <c r="J1672" s="107"/>
      <c r="K1672" s="107"/>
      <c r="L1672" s="107"/>
      <c r="M1672" s="107"/>
      <c r="N1672" s="107"/>
      <c r="O1672" s="107"/>
      <c r="P1672" s="107"/>
      <c r="Q1672" s="107"/>
      <c r="R1672" s="107"/>
      <c r="S1672" s="107"/>
      <c r="T1672" s="107"/>
      <c r="U1672" s="107"/>
      <c r="V1672" s="107"/>
      <c r="W1672" s="107"/>
      <c r="X1672" s="107"/>
      <c r="Y1672" s="107"/>
      <c r="Z1672" s="107"/>
      <c r="AA1672" s="107"/>
      <c r="AB1672" s="107"/>
      <c r="AC1672" s="107"/>
      <c r="AD1672" s="107"/>
      <c r="AE1672" s="107"/>
      <c r="AF1672" s="107"/>
      <c r="AG1672" s="107"/>
      <c r="AH1672" s="107"/>
      <c r="AI1672" s="107"/>
      <c r="AJ1672" s="107"/>
      <c r="AK1672" s="107"/>
      <c r="AL1672" s="107"/>
      <c r="AM1672" s="107"/>
      <c r="AN1672" s="107"/>
      <c r="AO1672" s="107"/>
      <c r="AP1672" s="107"/>
      <c r="AQ1672" s="107"/>
      <c r="AR1672" s="107"/>
      <c r="AS1672" s="107"/>
      <c r="AT1672" s="107"/>
      <c r="AU1672" s="107"/>
      <c r="AV1672" s="107"/>
      <c r="AW1672" s="107"/>
      <c r="AX1672" s="107"/>
    </row>
    <row r="1673">
      <c r="A1673" s="107"/>
      <c r="B1673" s="524"/>
      <c r="C1673" s="107"/>
      <c r="D1673" s="107"/>
      <c r="E1673" s="107"/>
      <c r="F1673" s="107"/>
      <c r="G1673" s="107"/>
      <c r="H1673" s="107"/>
      <c r="I1673" s="107"/>
      <c r="J1673" s="107"/>
      <c r="K1673" s="107"/>
      <c r="L1673" s="107"/>
      <c r="M1673" s="107"/>
      <c r="N1673" s="107"/>
      <c r="O1673" s="107"/>
      <c r="P1673" s="107"/>
      <c r="Q1673" s="107"/>
      <c r="R1673" s="107"/>
      <c r="S1673" s="107"/>
      <c r="T1673" s="107"/>
      <c r="U1673" s="107"/>
      <c r="V1673" s="107"/>
      <c r="W1673" s="107"/>
      <c r="X1673" s="107"/>
      <c r="Y1673" s="107"/>
      <c r="Z1673" s="107"/>
      <c r="AA1673" s="107"/>
      <c r="AB1673" s="107"/>
      <c r="AC1673" s="107"/>
      <c r="AD1673" s="107"/>
      <c r="AE1673" s="107"/>
      <c r="AF1673" s="107"/>
      <c r="AG1673" s="107"/>
      <c r="AH1673" s="107"/>
      <c r="AI1673" s="107"/>
      <c r="AJ1673" s="107"/>
      <c r="AK1673" s="107"/>
      <c r="AL1673" s="107"/>
      <c r="AM1673" s="107"/>
      <c r="AN1673" s="107"/>
      <c r="AO1673" s="107"/>
      <c r="AP1673" s="107"/>
      <c r="AQ1673" s="107"/>
      <c r="AR1673" s="107"/>
      <c r="AS1673" s="107"/>
      <c r="AT1673" s="107"/>
      <c r="AU1673" s="107"/>
      <c r="AV1673" s="107"/>
      <c r="AW1673" s="107"/>
      <c r="AX1673" s="107"/>
    </row>
    <row r="1674">
      <c r="A1674" s="107"/>
      <c r="B1674" s="524"/>
      <c r="C1674" s="107"/>
      <c r="D1674" s="107"/>
      <c r="E1674" s="107"/>
      <c r="F1674" s="107"/>
      <c r="G1674" s="107"/>
      <c r="H1674" s="107"/>
      <c r="I1674" s="107"/>
      <c r="J1674" s="107"/>
      <c r="K1674" s="107"/>
      <c r="L1674" s="107"/>
      <c r="M1674" s="107"/>
      <c r="N1674" s="107"/>
      <c r="O1674" s="107"/>
      <c r="P1674" s="107"/>
      <c r="Q1674" s="107"/>
      <c r="R1674" s="107"/>
      <c r="S1674" s="107"/>
      <c r="T1674" s="107"/>
      <c r="U1674" s="107"/>
      <c r="V1674" s="107"/>
      <c r="W1674" s="107"/>
      <c r="X1674" s="107"/>
      <c r="Y1674" s="107"/>
      <c r="Z1674" s="107"/>
      <c r="AA1674" s="107"/>
      <c r="AB1674" s="107"/>
      <c r="AC1674" s="107"/>
      <c r="AD1674" s="107"/>
      <c r="AE1674" s="107"/>
      <c r="AF1674" s="107"/>
      <c r="AG1674" s="107"/>
      <c r="AH1674" s="107"/>
      <c r="AI1674" s="107"/>
      <c r="AJ1674" s="107"/>
      <c r="AK1674" s="107"/>
      <c r="AL1674" s="107"/>
      <c r="AM1674" s="107"/>
      <c r="AN1674" s="107"/>
      <c r="AO1674" s="107"/>
      <c r="AP1674" s="107"/>
      <c r="AQ1674" s="107"/>
      <c r="AR1674" s="107"/>
      <c r="AS1674" s="107"/>
      <c r="AT1674" s="107"/>
      <c r="AU1674" s="107"/>
      <c r="AV1674" s="107"/>
      <c r="AW1674" s="107"/>
      <c r="AX1674" s="107"/>
    </row>
    <row r="1675">
      <c r="A1675" s="107"/>
      <c r="B1675" s="524"/>
      <c r="C1675" s="107"/>
      <c r="D1675" s="107"/>
      <c r="E1675" s="107"/>
      <c r="F1675" s="107"/>
      <c r="G1675" s="107"/>
      <c r="H1675" s="107"/>
      <c r="I1675" s="107"/>
      <c r="J1675" s="107"/>
      <c r="K1675" s="107"/>
      <c r="L1675" s="107"/>
      <c r="M1675" s="107"/>
      <c r="N1675" s="107"/>
      <c r="O1675" s="107"/>
      <c r="P1675" s="107"/>
      <c r="Q1675" s="107"/>
      <c r="R1675" s="107"/>
      <c r="S1675" s="107"/>
      <c r="T1675" s="107"/>
      <c r="U1675" s="107"/>
      <c r="V1675" s="107"/>
      <c r="W1675" s="107"/>
      <c r="X1675" s="107"/>
      <c r="Y1675" s="107"/>
      <c r="Z1675" s="107"/>
      <c r="AA1675" s="107"/>
      <c r="AB1675" s="107"/>
      <c r="AC1675" s="107"/>
      <c r="AD1675" s="107"/>
      <c r="AE1675" s="107"/>
      <c r="AF1675" s="107"/>
      <c r="AG1675" s="107"/>
      <c r="AH1675" s="107"/>
      <c r="AI1675" s="107"/>
      <c r="AJ1675" s="107"/>
      <c r="AK1675" s="107"/>
      <c r="AL1675" s="107"/>
      <c r="AM1675" s="107"/>
      <c r="AN1675" s="107"/>
      <c r="AO1675" s="107"/>
      <c r="AP1675" s="107"/>
      <c r="AQ1675" s="107"/>
      <c r="AR1675" s="107"/>
      <c r="AS1675" s="107"/>
      <c r="AT1675" s="107"/>
      <c r="AU1675" s="107"/>
      <c r="AV1675" s="107"/>
      <c r="AW1675" s="107"/>
      <c r="AX1675" s="107"/>
    </row>
    <row r="1676">
      <c r="A1676" s="107"/>
      <c r="B1676" s="524"/>
      <c r="C1676" s="107"/>
      <c r="D1676" s="107"/>
      <c r="E1676" s="107"/>
      <c r="F1676" s="107"/>
      <c r="G1676" s="107"/>
      <c r="H1676" s="107"/>
      <c r="I1676" s="107"/>
      <c r="J1676" s="107"/>
      <c r="K1676" s="107"/>
      <c r="L1676" s="107"/>
      <c r="M1676" s="107"/>
      <c r="N1676" s="107"/>
      <c r="O1676" s="107"/>
      <c r="P1676" s="107"/>
      <c r="Q1676" s="107"/>
      <c r="R1676" s="107"/>
      <c r="S1676" s="107"/>
      <c r="T1676" s="107"/>
      <c r="U1676" s="107"/>
      <c r="V1676" s="107"/>
      <c r="W1676" s="107"/>
      <c r="X1676" s="107"/>
      <c r="Y1676" s="107"/>
      <c r="Z1676" s="107"/>
      <c r="AA1676" s="107"/>
      <c r="AB1676" s="107"/>
      <c r="AC1676" s="107"/>
      <c r="AD1676" s="107"/>
      <c r="AE1676" s="107"/>
      <c r="AF1676" s="107"/>
      <c r="AG1676" s="107"/>
      <c r="AH1676" s="107"/>
      <c r="AI1676" s="107"/>
      <c r="AJ1676" s="107"/>
      <c r="AK1676" s="107"/>
      <c r="AL1676" s="107"/>
      <c r="AM1676" s="107"/>
      <c r="AN1676" s="107"/>
      <c r="AO1676" s="107"/>
      <c r="AP1676" s="107"/>
      <c r="AQ1676" s="107"/>
      <c r="AR1676" s="107"/>
      <c r="AS1676" s="107"/>
      <c r="AT1676" s="107"/>
      <c r="AU1676" s="107"/>
      <c r="AV1676" s="107"/>
      <c r="AW1676" s="107"/>
      <c r="AX1676" s="107"/>
    </row>
    <row r="1677">
      <c r="A1677" s="107"/>
      <c r="B1677" s="524"/>
      <c r="C1677" s="107"/>
      <c r="D1677" s="107"/>
      <c r="E1677" s="107"/>
      <c r="F1677" s="107"/>
      <c r="G1677" s="107"/>
      <c r="H1677" s="107"/>
      <c r="I1677" s="107"/>
      <c r="J1677" s="107"/>
      <c r="K1677" s="107"/>
      <c r="L1677" s="107"/>
      <c r="M1677" s="107"/>
      <c r="N1677" s="107"/>
      <c r="O1677" s="107"/>
      <c r="P1677" s="107"/>
      <c r="Q1677" s="107"/>
      <c r="R1677" s="107"/>
      <c r="S1677" s="107"/>
      <c r="T1677" s="107"/>
      <c r="U1677" s="107"/>
      <c r="V1677" s="107"/>
      <c r="W1677" s="107"/>
      <c r="X1677" s="107"/>
      <c r="Y1677" s="107"/>
      <c r="Z1677" s="107"/>
      <c r="AA1677" s="107"/>
      <c r="AB1677" s="107"/>
      <c r="AC1677" s="107"/>
      <c r="AD1677" s="107"/>
      <c r="AE1677" s="107"/>
      <c r="AF1677" s="107"/>
      <c r="AG1677" s="107"/>
      <c r="AH1677" s="107"/>
      <c r="AI1677" s="107"/>
      <c r="AJ1677" s="107"/>
      <c r="AK1677" s="107"/>
      <c r="AL1677" s="107"/>
      <c r="AM1677" s="107"/>
      <c r="AN1677" s="107"/>
      <c r="AO1677" s="107"/>
      <c r="AP1677" s="107"/>
      <c r="AQ1677" s="107"/>
      <c r="AR1677" s="107"/>
      <c r="AS1677" s="107"/>
      <c r="AT1677" s="107"/>
      <c r="AU1677" s="107"/>
      <c r="AV1677" s="107"/>
      <c r="AW1677" s="107"/>
      <c r="AX1677" s="107"/>
    </row>
    <row r="1678">
      <c r="A1678" s="107"/>
      <c r="B1678" s="524"/>
      <c r="C1678" s="107"/>
      <c r="D1678" s="107"/>
      <c r="E1678" s="107"/>
      <c r="F1678" s="107"/>
      <c r="G1678" s="107"/>
      <c r="H1678" s="107"/>
      <c r="I1678" s="107"/>
      <c r="J1678" s="107"/>
      <c r="K1678" s="107"/>
      <c r="L1678" s="107"/>
      <c r="M1678" s="107"/>
      <c r="N1678" s="107"/>
      <c r="O1678" s="107"/>
      <c r="P1678" s="107"/>
      <c r="Q1678" s="107"/>
      <c r="R1678" s="107"/>
      <c r="S1678" s="107"/>
      <c r="T1678" s="107"/>
      <c r="U1678" s="107"/>
      <c r="V1678" s="107"/>
      <c r="W1678" s="107"/>
      <c r="X1678" s="107"/>
      <c r="Y1678" s="107"/>
      <c r="Z1678" s="107"/>
      <c r="AA1678" s="107"/>
      <c r="AB1678" s="107"/>
      <c r="AC1678" s="107"/>
      <c r="AD1678" s="107"/>
      <c r="AE1678" s="107"/>
      <c r="AF1678" s="107"/>
      <c r="AG1678" s="107"/>
      <c r="AH1678" s="107"/>
      <c r="AI1678" s="107"/>
      <c r="AJ1678" s="107"/>
      <c r="AK1678" s="107"/>
      <c r="AL1678" s="107"/>
      <c r="AM1678" s="107"/>
      <c r="AN1678" s="107"/>
      <c r="AO1678" s="107"/>
      <c r="AP1678" s="107"/>
      <c r="AQ1678" s="107"/>
      <c r="AR1678" s="107"/>
      <c r="AS1678" s="107"/>
      <c r="AT1678" s="107"/>
      <c r="AU1678" s="107"/>
      <c r="AV1678" s="107"/>
      <c r="AW1678" s="107"/>
      <c r="AX1678" s="107"/>
    </row>
    <row r="1679">
      <c r="A1679" s="107"/>
      <c r="B1679" s="524"/>
      <c r="C1679" s="107"/>
      <c r="D1679" s="107"/>
      <c r="E1679" s="107"/>
      <c r="F1679" s="107"/>
      <c r="G1679" s="107"/>
      <c r="H1679" s="107"/>
      <c r="I1679" s="107"/>
      <c r="J1679" s="107"/>
      <c r="K1679" s="107"/>
      <c r="L1679" s="107"/>
      <c r="M1679" s="107"/>
      <c r="N1679" s="107"/>
      <c r="O1679" s="107"/>
      <c r="P1679" s="107"/>
      <c r="Q1679" s="107"/>
      <c r="R1679" s="107"/>
      <c r="S1679" s="107"/>
      <c r="T1679" s="107"/>
      <c r="U1679" s="107"/>
      <c r="V1679" s="107"/>
      <c r="W1679" s="107"/>
      <c r="X1679" s="107"/>
      <c r="Y1679" s="107"/>
      <c r="Z1679" s="107"/>
      <c r="AA1679" s="107"/>
      <c r="AB1679" s="107"/>
      <c r="AC1679" s="107"/>
      <c r="AD1679" s="107"/>
      <c r="AE1679" s="107"/>
      <c r="AF1679" s="107"/>
      <c r="AG1679" s="107"/>
      <c r="AH1679" s="107"/>
      <c r="AI1679" s="107"/>
      <c r="AJ1679" s="107"/>
      <c r="AK1679" s="107"/>
      <c r="AL1679" s="107"/>
      <c r="AM1679" s="107"/>
      <c r="AN1679" s="107"/>
      <c r="AO1679" s="107"/>
      <c r="AP1679" s="107"/>
      <c r="AQ1679" s="107"/>
      <c r="AR1679" s="107"/>
      <c r="AS1679" s="107"/>
      <c r="AT1679" s="107"/>
      <c r="AU1679" s="107"/>
      <c r="AV1679" s="107"/>
      <c r="AW1679" s="107"/>
      <c r="AX1679" s="107"/>
    </row>
    <row r="1680">
      <c r="A1680" s="107"/>
      <c r="B1680" s="524"/>
      <c r="C1680" s="107"/>
      <c r="D1680" s="107"/>
      <c r="E1680" s="107"/>
      <c r="F1680" s="107"/>
      <c r="G1680" s="107"/>
      <c r="H1680" s="107"/>
      <c r="I1680" s="107"/>
      <c r="J1680" s="107"/>
      <c r="K1680" s="107"/>
      <c r="L1680" s="107"/>
      <c r="M1680" s="107"/>
      <c r="N1680" s="107"/>
      <c r="O1680" s="107"/>
      <c r="P1680" s="107"/>
      <c r="Q1680" s="107"/>
      <c r="R1680" s="107"/>
      <c r="S1680" s="107"/>
      <c r="T1680" s="107"/>
      <c r="U1680" s="107"/>
      <c r="V1680" s="107"/>
      <c r="W1680" s="107"/>
      <c r="X1680" s="107"/>
      <c r="Y1680" s="107"/>
      <c r="Z1680" s="107"/>
      <c r="AA1680" s="107"/>
      <c r="AB1680" s="107"/>
      <c r="AC1680" s="107"/>
      <c r="AD1680" s="107"/>
      <c r="AE1680" s="107"/>
      <c r="AF1680" s="107"/>
      <c r="AG1680" s="107"/>
      <c r="AH1680" s="107"/>
      <c r="AI1680" s="107"/>
      <c r="AJ1680" s="107"/>
      <c r="AK1680" s="107"/>
      <c r="AL1680" s="107"/>
      <c r="AM1680" s="107"/>
      <c r="AN1680" s="107"/>
      <c r="AO1680" s="107"/>
      <c r="AP1680" s="107"/>
      <c r="AQ1680" s="107"/>
      <c r="AR1680" s="107"/>
      <c r="AS1680" s="107"/>
      <c r="AT1680" s="107"/>
      <c r="AU1680" s="107"/>
      <c r="AV1680" s="107"/>
      <c r="AW1680" s="107"/>
      <c r="AX1680" s="107"/>
    </row>
    <row r="1681">
      <c r="A1681" s="107"/>
      <c r="B1681" s="524"/>
      <c r="C1681" s="107"/>
      <c r="D1681" s="107"/>
      <c r="E1681" s="107"/>
      <c r="F1681" s="107"/>
      <c r="G1681" s="107"/>
      <c r="H1681" s="107"/>
      <c r="I1681" s="107"/>
      <c r="J1681" s="107"/>
      <c r="K1681" s="107"/>
      <c r="L1681" s="107"/>
      <c r="M1681" s="107"/>
      <c r="N1681" s="107"/>
      <c r="O1681" s="107"/>
      <c r="P1681" s="107"/>
      <c r="Q1681" s="107"/>
      <c r="R1681" s="107"/>
      <c r="S1681" s="107"/>
      <c r="T1681" s="107"/>
      <c r="U1681" s="107"/>
      <c r="V1681" s="107"/>
      <c r="W1681" s="107"/>
      <c r="X1681" s="107"/>
      <c r="Y1681" s="107"/>
      <c r="Z1681" s="107"/>
      <c r="AA1681" s="107"/>
      <c r="AB1681" s="107"/>
      <c r="AC1681" s="107"/>
      <c r="AD1681" s="107"/>
      <c r="AE1681" s="107"/>
      <c r="AF1681" s="107"/>
      <c r="AG1681" s="107"/>
      <c r="AH1681" s="107"/>
      <c r="AI1681" s="107"/>
      <c r="AJ1681" s="107"/>
      <c r="AK1681" s="107"/>
      <c r="AL1681" s="107"/>
      <c r="AM1681" s="107"/>
      <c r="AN1681" s="107"/>
      <c r="AO1681" s="107"/>
      <c r="AP1681" s="107"/>
      <c r="AQ1681" s="107"/>
      <c r="AR1681" s="107"/>
      <c r="AS1681" s="107"/>
      <c r="AT1681" s="107"/>
      <c r="AU1681" s="107"/>
      <c r="AV1681" s="107"/>
      <c r="AW1681" s="107"/>
      <c r="AX1681" s="107"/>
    </row>
    <row r="1682">
      <c r="A1682" s="107"/>
      <c r="B1682" s="524"/>
      <c r="C1682" s="107"/>
      <c r="D1682" s="107"/>
      <c r="E1682" s="107"/>
      <c r="F1682" s="107"/>
      <c r="G1682" s="107"/>
      <c r="H1682" s="107"/>
      <c r="I1682" s="107"/>
      <c r="J1682" s="107"/>
      <c r="K1682" s="107"/>
      <c r="L1682" s="107"/>
      <c r="M1682" s="107"/>
      <c r="N1682" s="107"/>
      <c r="O1682" s="107"/>
      <c r="P1682" s="107"/>
      <c r="Q1682" s="107"/>
      <c r="R1682" s="107"/>
      <c r="S1682" s="107"/>
      <c r="T1682" s="107"/>
      <c r="U1682" s="107"/>
      <c r="V1682" s="107"/>
      <c r="W1682" s="107"/>
      <c r="X1682" s="107"/>
      <c r="Y1682" s="107"/>
      <c r="Z1682" s="107"/>
      <c r="AA1682" s="107"/>
      <c r="AB1682" s="107"/>
      <c r="AC1682" s="107"/>
      <c r="AD1682" s="107"/>
      <c r="AE1682" s="107"/>
      <c r="AF1682" s="107"/>
      <c r="AG1682" s="107"/>
      <c r="AH1682" s="107"/>
      <c r="AI1682" s="107"/>
      <c r="AJ1682" s="107"/>
      <c r="AK1682" s="107"/>
      <c r="AL1682" s="107"/>
      <c r="AM1682" s="107"/>
      <c r="AN1682" s="107"/>
      <c r="AO1682" s="107"/>
      <c r="AP1682" s="107"/>
      <c r="AQ1682" s="107"/>
      <c r="AR1682" s="107"/>
      <c r="AS1682" s="107"/>
      <c r="AT1682" s="107"/>
      <c r="AU1682" s="107"/>
      <c r="AV1682" s="107"/>
      <c r="AW1682" s="107"/>
      <c r="AX1682" s="107"/>
    </row>
    <row r="1683">
      <c r="A1683" s="107"/>
      <c r="B1683" s="524"/>
      <c r="C1683" s="107"/>
      <c r="D1683" s="107"/>
      <c r="E1683" s="107"/>
      <c r="F1683" s="107"/>
      <c r="G1683" s="107"/>
      <c r="H1683" s="107"/>
      <c r="I1683" s="107"/>
      <c r="J1683" s="107"/>
      <c r="K1683" s="107"/>
      <c r="L1683" s="107"/>
      <c r="M1683" s="107"/>
      <c r="N1683" s="107"/>
      <c r="O1683" s="107"/>
      <c r="P1683" s="107"/>
      <c r="Q1683" s="107"/>
      <c r="R1683" s="107"/>
      <c r="S1683" s="107"/>
      <c r="T1683" s="107"/>
      <c r="U1683" s="107"/>
      <c r="V1683" s="107"/>
      <c r="W1683" s="107"/>
      <c r="X1683" s="107"/>
      <c r="Y1683" s="107"/>
      <c r="Z1683" s="107"/>
      <c r="AA1683" s="107"/>
      <c r="AB1683" s="107"/>
      <c r="AC1683" s="107"/>
      <c r="AD1683" s="107"/>
      <c r="AE1683" s="107"/>
      <c r="AF1683" s="107"/>
      <c r="AG1683" s="107"/>
      <c r="AH1683" s="107"/>
      <c r="AI1683" s="107"/>
      <c r="AJ1683" s="107"/>
      <c r="AK1683" s="107"/>
      <c r="AL1683" s="107"/>
      <c r="AM1683" s="107"/>
      <c r="AN1683" s="107"/>
      <c r="AO1683" s="107"/>
      <c r="AP1683" s="107"/>
      <c r="AQ1683" s="107"/>
      <c r="AR1683" s="107"/>
      <c r="AS1683" s="107"/>
      <c r="AT1683" s="107"/>
      <c r="AU1683" s="107"/>
      <c r="AV1683" s="107"/>
      <c r="AW1683" s="107"/>
      <c r="AX1683" s="107"/>
    </row>
    <row r="1684">
      <c r="A1684" s="107"/>
      <c r="B1684" s="524"/>
      <c r="C1684" s="107"/>
      <c r="D1684" s="107"/>
      <c r="E1684" s="107"/>
      <c r="F1684" s="107"/>
      <c r="G1684" s="107"/>
      <c r="H1684" s="107"/>
      <c r="I1684" s="107"/>
      <c r="J1684" s="107"/>
      <c r="K1684" s="107"/>
      <c r="L1684" s="107"/>
      <c r="M1684" s="107"/>
      <c r="N1684" s="107"/>
      <c r="O1684" s="107"/>
      <c r="P1684" s="107"/>
      <c r="Q1684" s="107"/>
      <c r="R1684" s="107"/>
      <c r="S1684" s="107"/>
      <c r="T1684" s="107"/>
      <c r="U1684" s="107"/>
      <c r="V1684" s="107"/>
      <c r="W1684" s="107"/>
      <c r="X1684" s="107"/>
      <c r="Y1684" s="107"/>
      <c r="Z1684" s="107"/>
      <c r="AA1684" s="107"/>
      <c r="AB1684" s="107"/>
      <c r="AC1684" s="107"/>
      <c r="AD1684" s="107"/>
      <c r="AE1684" s="107"/>
      <c r="AF1684" s="107"/>
      <c r="AG1684" s="107"/>
      <c r="AH1684" s="107"/>
      <c r="AI1684" s="107"/>
      <c r="AJ1684" s="107"/>
      <c r="AK1684" s="107"/>
      <c r="AL1684" s="107"/>
      <c r="AM1684" s="107"/>
      <c r="AN1684" s="107"/>
      <c r="AO1684" s="107"/>
      <c r="AP1684" s="107"/>
      <c r="AQ1684" s="107"/>
      <c r="AR1684" s="107"/>
      <c r="AS1684" s="107"/>
      <c r="AT1684" s="107"/>
      <c r="AU1684" s="107"/>
      <c r="AV1684" s="107"/>
      <c r="AW1684" s="107"/>
      <c r="AX1684" s="107"/>
    </row>
    <row r="1685">
      <c r="A1685" s="107"/>
      <c r="B1685" s="524"/>
      <c r="C1685" s="107"/>
      <c r="D1685" s="107"/>
      <c r="E1685" s="107"/>
      <c r="F1685" s="107"/>
      <c r="G1685" s="107"/>
      <c r="H1685" s="107"/>
      <c r="I1685" s="107"/>
      <c r="J1685" s="107"/>
      <c r="K1685" s="107"/>
      <c r="L1685" s="107"/>
      <c r="M1685" s="107"/>
      <c r="N1685" s="107"/>
      <c r="O1685" s="107"/>
      <c r="P1685" s="107"/>
      <c r="Q1685" s="107"/>
      <c r="R1685" s="107"/>
      <c r="S1685" s="107"/>
      <c r="T1685" s="107"/>
      <c r="U1685" s="107"/>
      <c r="V1685" s="107"/>
      <c r="W1685" s="107"/>
      <c r="X1685" s="107"/>
      <c r="Y1685" s="107"/>
      <c r="Z1685" s="107"/>
      <c r="AA1685" s="107"/>
      <c r="AB1685" s="107"/>
      <c r="AC1685" s="107"/>
      <c r="AD1685" s="107"/>
      <c r="AE1685" s="107"/>
      <c r="AF1685" s="107"/>
      <c r="AG1685" s="107"/>
      <c r="AH1685" s="107"/>
      <c r="AI1685" s="107"/>
      <c r="AJ1685" s="107"/>
      <c r="AK1685" s="107"/>
      <c r="AL1685" s="107"/>
      <c r="AM1685" s="107"/>
      <c r="AN1685" s="107"/>
      <c r="AO1685" s="107"/>
      <c r="AP1685" s="107"/>
      <c r="AQ1685" s="107"/>
      <c r="AR1685" s="107"/>
      <c r="AS1685" s="107"/>
      <c r="AT1685" s="107"/>
      <c r="AU1685" s="107"/>
      <c r="AV1685" s="107"/>
      <c r="AW1685" s="107"/>
      <c r="AX1685" s="107"/>
    </row>
    <row r="1686">
      <c r="A1686" s="107"/>
      <c r="B1686" s="524"/>
      <c r="C1686" s="107"/>
      <c r="D1686" s="107"/>
      <c r="E1686" s="107"/>
      <c r="F1686" s="107"/>
      <c r="G1686" s="107"/>
      <c r="H1686" s="107"/>
      <c r="I1686" s="107"/>
      <c r="J1686" s="107"/>
      <c r="K1686" s="107"/>
      <c r="L1686" s="107"/>
      <c r="M1686" s="107"/>
      <c r="N1686" s="107"/>
      <c r="O1686" s="107"/>
      <c r="P1686" s="107"/>
      <c r="Q1686" s="107"/>
      <c r="R1686" s="107"/>
      <c r="S1686" s="107"/>
      <c r="T1686" s="107"/>
      <c r="U1686" s="107"/>
      <c r="V1686" s="107"/>
      <c r="W1686" s="107"/>
      <c r="X1686" s="107"/>
      <c r="Y1686" s="107"/>
      <c r="Z1686" s="107"/>
      <c r="AA1686" s="107"/>
      <c r="AB1686" s="107"/>
      <c r="AC1686" s="107"/>
      <c r="AD1686" s="107"/>
      <c r="AE1686" s="107"/>
      <c r="AF1686" s="107"/>
      <c r="AG1686" s="107"/>
      <c r="AH1686" s="107"/>
      <c r="AI1686" s="107"/>
      <c r="AJ1686" s="107"/>
      <c r="AK1686" s="107"/>
      <c r="AL1686" s="107"/>
      <c r="AM1686" s="107"/>
      <c r="AN1686" s="107"/>
      <c r="AO1686" s="107"/>
      <c r="AP1686" s="107"/>
      <c r="AQ1686" s="107"/>
      <c r="AR1686" s="107"/>
      <c r="AS1686" s="107"/>
      <c r="AT1686" s="107"/>
      <c r="AU1686" s="107"/>
      <c r="AV1686" s="107"/>
      <c r="AW1686" s="107"/>
      <c r="AX1686" s="107"/>
    </row>
    <row r="1687">
      <c r="A1687" s="107"/>
      <c r="B1687" s="524"/>
      <c r="C1687" s="107"/>
      <c r="D1687" s="107"/>
      <c r="E1687" s="107"/>
      <c r="F1687" s="107"/>
      <c r="G1687" s="107"/>
      <c r="H1687" s="107"/>
      <c r="I1687" s="107"/>
      <c r="J1687" s="107"/>
      <c r="K1687" s="107"/>
      <c r="L1687" s="107"/>
      <c r="M1687" s="107"/>
      <c r="N1687" s="107"/>
      <c r="O1687" s="107"/>
      <c r="P1687" s="107"/>
      <c r="Q1687" s="107"/>
      <c r="R1687" s="107"/>
      <c r="S1687" s="107"/>
      <c r="T1687" s="107"/>
      <c r="U1687" s="107"/>
      <c r="V1687" s="107"/>
      <c r="W1687" s="107"/>
      <c r="X1687" s="107"/>
      <c r="Y1687" s="107"/>
      <c r="Z1687" s="107"/>
      <c r="AA1687" s="107"/>
      <c r="AB1687" s="107"/>
      <c r="AC1687" s="107"/>
      <c r="AD1687" s="107"/>
      <c r="AE1687" s="107"/>
      <c r="AF1687" s="107"/>
      <c r="AG1687" s="107"/>
      <c r="AH1687" s="107"/>
      <c r="AI1687" s="107"/>
      <c r="AJ1687" s="107"/>
      <c r="AK1687" s="107"/>
      <c r="AL1687" s="107"/>
      <c r="AM1687" s="107"/>
      <c r="AN1687" s="107"/>
      <c r="AO1687" s="107"/>
      <c r="AP1687" s="107"/>
      <c r="AQ1687" s="107"/>
      <c r="AR1687" s="107"/>
      <c r="AS1687" s="107"/>
      <c r="AT1687" s="107"/>
      <c r="AU1687" s="107"/>
      <c r="AV1687" s="107"/>
      <c r="AW1687" s="107"/>
      <c r="AX1687" s="107"/>
    </row>
    <row r="1688">
      <c r="A1688" s="107"/>
      <c r="B1688" s="524"/>
      <c r="C1688" s="107"/>
      <c r="D1688" s="107"/>
      <c r="E1688" s="107"/>
      <c r="F1688" s="107"/>
      <c r="G1688" s="107"/>
      <c r="H1688" s="107"/>
      <c r="I1688" s="107"/>
      <c r="J1688" s="107"/>
      <c r="K1688" s="107"/>
      <c r="L1688" s="107"/>
      <c r="M1688" s="107"/>
      <c r="N1688" s="107"/>
      <c r="O1688" s="107"/>
      <c r="P1688" s="107"/>
      <c r="Q1688" s="107"/>
      <c r="R1688" s="107"/>
      <c r="S1688" s="107"/>
      <c r="T1688" s="107"/>
      <c r="U1688" s="107"/>
      <c r="V1688" s="107"/>
      <c r="W1688" s="107"/>
      <c r="X1688" s="107"/>
      <c r="Y1688" s="107"/>
      <c r="Z1688" s="107"/>
      <c r="AA1688" s="107"/>
      <c r="AB1688" s="107"/>
      <c r="AC1688" s="107"/>
      <c r="AD1688" s="107"/>
      <c r="AE1688" s="107"/>
      <c r="AF1688" s="107"/>
      <c r="AG1688" s="107"/>
      <c r="AH1688" s="107"/>
      <c r="AI1688" s="107"/>
      <c r="AJ1688" s="107"/>
      <c r="AK1688" s="107"/>
      <c r="AL1688" s="107"/>
      <c r="AM1688" s="107"/>
      <c r="AN1688" s="107"/>
      <c r="AO1688" s="107"/>
      <c r="AP1688" s="107"/>
      <c r="AQ1688" s="107"/>
      <c r="AR1688" s="107"/>
      <c r="AS1688" s="107"/>
      <c r="AT1688" s="107"/>
      <c r="AU1688" s="107"/>
      <c r="AV1688" s="107"/>
      <c r="AW1688" s="107"/>
      <c r="AX1688" s="107"/>
    </row>
    <row r="1689">
      <c r="A1689" s="107"/>
      <c r="B1689" s="524"/>
      <c r="C1689" s="107"/>
      <c r="D1689" s="107"/>
      <c r="E1689" s="107"/>
      <c r="F1689" s="107"/>
      <c r="G1689" s="107"/>
      <c r="H1689" s="107"/>
      <c r="I1689" s="107"/>
      <c r="J1689" s="107"/>
      <c r="K1689" s="107"/>
      <c r="L1689" s="107"/>
      <c r="M1689" s="107"/>
      <c r="N1689" s="107"/>
      <c r="O1689" s="107"/>
      <c r="P1689" s="107"/>
      <c r="Q1689" s="107"/>
      <c r="R1689" s="107"/>
      <c r="S1689" s="107"/>
      <c r="T1689" s="107"/>
      <c r="U1689" s="107"/>
      <c r="V1689" s="107"/>
      <c r="W1689" s="107"/>
      <c r="X1689" s="107"/>
      <c r="Y1689" s="107"/>
      <c r="Z1689" s="107"/>
      <c r="AA1689" s="107"/>
      <c r="AB1689" s="107"/>
      <c r="AC1689" s="107"/>
      <c r="AD1689" s="107"/>
      <c r="AE1689" s="107"/>
      <c r="AF1689" s="107"/>
      <c r="AG1689" s="107"/>
      <c r="AH1689" s="107"/>
      <c r="AI1689" s="107"/>
      <c r="AJ1689" s="107"/>
      <c r="AK1689" s="107"/>
      <c r="AL1689" s="107"/>
      <c r="AM1689" s="107"/>
      <c r="AN1689" s="107"/>
      <c r="AO1689" s="107"/>
      <c r="AP1689" s="107"/>
      <c r="AQ1689" s="107"/>
      <c r="AR1689" s="107"/>
      <c r="AS1689" s="107"/>
      <c r="AT1689" s="107"/>
      <c r="AU1689" s="107"/>
      <c r="AV1689" s="107"/>
      <c r="AW1689" s="107"/>
      <c r="AX1689" s="107"/>
    </row>
    <row r="1690">
      <c r="A1690" s="107"/>
      <c r="B1690" s="524"/>
      <c r="C1690" s="107"/>
      <c r="D1690" s="107"/>
      <c r="E1690" s="107"/>
      <c r="F1690" s="107"/>
      <c r="G1690" s="107"/>
      <c r="H1690" s="107"/>
      <c r="I1690" s="107"/>
      <c r="J1690" s="107"/>
      <c r="K1690" s="107"/>
      <c r="L1690" s="107"/>
      <c r="M1690" s="107"/>
      <c r="N1690" s="107"/>
      <c r="O1690" s="107"/>
      <c r="P1690" s="107"/>
      <c r="Q1690" s="107"/>
      <c r="R1690" s="107"/>
      <c r="S1690" s="107"/>
      <c r="T1690" s="107"/>
      <c r="U1690" s="107"/>
      <c r="V1690" s="107"/>
      <c r="W1690" s="107"/>
      <c r="X1690" s="107"/>
      <c r="Y1690" s="107"/>
      <c r="Z1690" s="107"/>
      <c r="AA1690" s="107"/>
      <c r="AB1690" s="107"/>
      <c r="AC1690" s="107"/>
      <c r="AD1690" s="107"/>
      <c r="AE1690" s="107"/>
      <c r="AF1690" s="107"/>
      <c r="AG1690" s="107"/>
      <c r="AH1690" s="107"/>
      <c r="AI1690" s="107"/>
      <c r="AJ1690" s="107"/>
      <c r="AK1690" s="107"/>
      <c r="AL1690" s="107"/>
      <c r="AM1690" s="107"/>
      <c r="AN1690" s="107"/>
      <c r="AO1690" s="107"/>
      <c r="AP1690" s="107"/>
      <c r="AQ1690" s="107"/>
      <c r="AR1690" s="107"/>
      <c r="AS1690" s="107"/>
      <c r="AT1690" s="107"/>
      <c r="AU1690" s="107"/>
      <c r="AV1690" s="107"/>
      <c r="AW1690" s="107"/>
      <c r="AX1690" s="107"/>
    </row>
    <row r="1691">
      <c r="A1691" s="107"/>
      <c r="B1691" s="524"/>
      <c r="C1691" s="107"/>
      <c r="D1691" s="107"/>
      <c r="E1691" s="107"/>
      <c r="F1691" s="107"/>
      <c r="G1691" s="107"/>
      <c r="H1691" s="107"/>
      <c r="I1691" s="107"/>
      <c r="J1691" s="107"/>
      <c r="K1691" s="107"/>
      <c r="L1691" s="107"/>
      <c r="M1691" s="107"/>
      <c r="N1691" s="107"/>
      <c r="O1691" s="107"/>
      <c r="P1691" s="107"/>
      <c r="Q1691" s="107"/>
      <c r="R1691" s="107"/>
      <c r="S1691" s="107"/>
      <c r="T1691" s="107"/>
      <c r="U1691" s="107"/>
      <c r="V1691" s="107"/>
      <c r="W1691" s="107"/>
      <c r="X1691" s="107"/>
      <c r="Y1691" s="107"/>
      <c r="Z1691" s="107"/>
      <c r="AA1691" s="107"/>
      <c r="AB1691" s="107"/>
      <c r="AC1691" s="107"/>
      <c r="AD1691" s="107"/>
      <c r="AE1691" s="107"/>
      <c r="AF1691" s="107"/>
      <c r="AG1691" s="107"/>
      <c r="AH1691" s="107"/>
      <c r="AI1691" s="107"/>
      <c r="AJ1691" s="107"/>
      <c r="AK1691" s="107"/>
      <c r="AL1691" s="107"/>
      <c r="AM1691" s="107"/>
      <c r="AN1691" s="107"/>
      <c r="AO1691" s="107"/>
      <c r="AP1691" s="107"/>
      <c r="AQ1691" s="107"/>
      <c r="AR1691" s="107"/>
      <c r="AS1691" s="107"/>
      <c r="AT1691" s="107"/>
      <c r="AU1691" s="107"/>
      <c r="AV1691" s="107"/>
      <c r="AW1691" s="107"/>
      <c r="AX1691" s="107"/>
    </row>
    <row r="1692">
      <c r="A1692" s="107"/>
      <c r="B1692" s="524"/>
      <c r="C1692" s="107"/>
      <c r="D1692" s="107"/>
      <c r="E1692" s="107"/>
      <c r="F1692" s="107"/>
      <c r="G1692" s="107"/>
      <c r="H1692" s="107"/>
      <c r="I1692" s="107"/>
      <c r="J1692" s="107"/>
      <c r="K1692" s="107"/>
      <c r="L1692" s="107"/>
      <c r="M1692" s="107"/>
      <c r="N1692" s="107"/>
      <c r="O1692" s="107"/>
      <c r="P1692" s="107"/>
      <c r="Q1692" s="107"/>
      <c r="R1692" s="107"/>
      <c r="S1692" s="107"/>
      <c r="T1692" s="107"/>
      <c r="U1692" s="107"/>
      <c r="V1692" s="107"/>
      <c r="W1692" s="107"/>
      <c r="X1692" s="107"/>
      <c r="Y1692" s="107"/>
      <c r="Z1692" s="107"/>
      <c r="AA1692" s="107"/>
      <c r="AB1692" s="107"/>
      <c r="AC1692" s="107"/>
      <c r="AD1692" s="107"/>
      <c r="AE1692" s="107"/>
      <c r="AF1692" s="107"/>
      <c r="AG1692" s="107"/>
      <c r="AH1692" s="107"/>
      <c r="AI1692" s="107"/>
      <c r="AJ1692" s="107"/>
      <c r="AK1692" s="107"/>
      <c r="AL1692" s="107"/>
      <c r="AM1692" s="107"/>
      <c r="AN1692" s="107"/>
      <c r="AO1692" s="107"/>
      <c r="AP1692" s="107"/>
      <c r="AQ1692" s="107"/>
      <c r="AR1692" s="107"/>
      <c r="AS1692" s="107"/>
      <c r="AT1692" s="107"/>
      <c r="AU1692" s="107"/>
      <c r="AV1692" s="107"/>
      <c r="AW1692" s="107"/>
      <c r="AX1692" s="107"/>
    </row>
    <row r="1693">
      <c r="A1693" s="107"/>
      <c r="B1693" s="524"/>
      <c r="C1693" s="107"/>
      <c r="D1693" s="107"/>
      <c r="E1693" s="107"/>
      <c r="F1693" s="107"/>
      <c r="G1693" s="107"/>
      <c r="H1693" s="107"/>
      <c r="I1693" s="107"/>
      <c r="J1693" s="107"/>
      <c r="K1693" s="107"/>
      <c r="L1693" s="107"/>
      <c r="M1693" s="107"/>
      <c r="N1693" s="107"/>
      <c r="O1693" s="107"/>
      <c r="P1693" s="107"/>
      <c r="Q1693" s="107"/>
      <c r="R1693" s="107"/>
      <c r="S1693" s="107"/>
      <c r="T1693" s="107"/>
      <c r="U1693" s="107"/>
      <c r="V1693" s="107"/>
      <c r="W1693" s="107"/>
      <c r="X1693" s="107"/>
      <c r="Y1693" s="107"/>
      <c r="Z1693" s="107"/>
      <c r="AA1693" s="107"/>
      <c r="AB1693" s="107"/>
      <c r="AC1693" s="107"/>
      <c r="AD1693" s="107"/>
      <c r="AE1693" s="107"/>
      <c r="AF1693" s="107"/>
      <c r="AG1693" s="107"/>
      <c r="AH1693" s="107"/>
      <c r="AI1693" s="107"/>
      <c r="AJ1693" s="107"/>
      <c r="AK1693" s="107"/>
      <c r="AL1693" s="107"/>
      <c r="AM1693" s="107"/>
      <c r="AN1693" s="107"/>
      <c r="AO1693" s="107"/>
      <c r="AP1693" s="107"/>
      <c r="AQ1693" s="107"/>
      <c r="AR1693" s="107"/>
      <c r="AS1693" s="107"/>
      <c r="AT1693" s="107"/>
      <c r="AU1693" s="107"/>
      <c r="AV1693" s="107"/>
      <c r="AW1693" s="107"/>
      <c r="AX1693" s="107"/>
    </row>
    <row r="1694">
      <c r="A1694" s="107"/>
      <c r="B1694" s="524"/>
      <c r="C1694" s="107"/>
      <c r="D1694" s="107"/>
      <c r="E1694" s="107"/>
      <c r="F1694" s="107"/>
      <c r="G1694" s="107"/>
      <c r="H1694" s="107"/>
      <c r="I1694" s="107"/>
      <c r="J1694" s="107"/>
      <c r="K1694" s="107"/>
      <c r="L1694" s="107"/>
      <c r="M1694" s="107"/>
      <c r="N1694" s="107"/>
      <c r="O1694" s="107"/>
      <c r="P1694" s="107"/>
      <c r="Q1694" s="107"/>
      <c r="R1694" s="107"/>
      <c r="S1694" s="107"/>
      <c r="T1694" s="107"/>
      <c r="U1694" s="107"/>
      <c r="V1694" s="107"/>
      <c r="W1694" s="107"/>
      <c r="X1694" s="107"/>
      <c r="Y1694" s="107"/>
      <c r="Z1694" s="107"/>
      <c r="AA1694" s="107"/>
      <c r="AB1694" s="107"/>
      <c r="AC1694" s="107"/>
      <c r="AD1694" s="107"/>
      <c r="AE1694" s="107"/>
      <c r="AF1694" s="107"/>
      <c r="AG1694" s="107"/>
      <c r="AH1694" s="107"/>
      <c r="AI1694" s="107"/>
      <c r="AJ1694" s="107"/>
      <c r="AK1694" s="107"/>
      <c r="AL1694" s="107"/>
      <c r="AM1694" s="107"/>
      <c r="AN1694" s="107"/>
      <c r="AO1694" s="107"/>
      <c r="AP1694" s="107"/>
      <c r="AQ1694" s="107"/>
      <c r="AR1694" s="107"/>
      <c r="AS1694" s="107"/>
      <c r="AT1694" s="107"/>
      <c r="AU1694" s="107"/>
      <c r="AV1694" s="107"/>
      <c r="AW1694" s="107"/>
      <c r="AX1694" s="107"/>
    </row>
    <row r="1695">
      <c r="A1695" s="107"/>
      <c r="B1695" s="524"/>
      <c r="C1695" s="107"/>
      <c r="D1695" s="107"/>
      <c r="E1695" s="107"/>
      <c r="F1695" s="107"/>
      <c r="G1695" s="107"/>
      <c r="H1695" s="107"/>
      <c r="I1695" s="107"/>
      <c r="J1695" s="107"/>
      <c r="K1695" s="107"/>
      <c r="L1695" s="107"/>
      <c r="M1695" s="107"/>
      <c r="N1695" s="107"/>
      <c r="O1695" s="107"/>
      <c r="P1695" s="107"/>
      <c r="Q1695" s="107"/>
      <c r="R1695" s="107"/>
      <c r="S1695" s="107"/>
      <c r="T1695" s="107"/>
      <c r="U1695" s="107"/>
      <c r="V1695" s="107"/>
      <c r="W1695" s="107"/>
      <c r="X1695" s="107"/>
      <c r="Y1695" s="107"/>
      <c r="Z1695" s="107"/>
      <c r="AA1695" s="107"/>
      <c r="AB1695" s="107"/>
      <c r="AC1695" s="107"/>
      <c r="AD1695" s="107"/>
      <c r="AE1695" s="107"/>
      <c r="AF1695" s="107"/>
      <c r="AG1695" s="107"/>
      <c r="AH1695" s="107"/>
      <c r="AI1695" s="107"/>
      <c r="AJ1695" s="107"/>
      <c r="AK1695" s="107"/>
      <c r="AL1695" s="107"/>
      <c r="AM1695" s="107"/>
      <c r="AN1695" s="107"/>
      <c r="AO1695" s="107"/>
      <c r="AP1695" s="107"/>
      <c r="AQ1695" s="107"/>
      <c r="AR1695" s="107"/>
      <c r="AS1695" s="107"/>
      <c r="AT1695" s="107"/>
      <c r="AU1695" s="107"/>
      <c r="AV1695" s="107"/>
      <c r="AW1695" s="107"/>
      <c r="AX1695" s="107"/>
    </row>
    <row r="1696">
      <c r="A1696" s="107"/>
      <c r="B1696" s="524"/>
      <c r="C1696" s="107"/>
      <c r="D1696" s="107"/>
      <c r="E1696" s="107"/>
      <c r="F1696" s="107"/>
      <c r="G1696" s="107"/>
      <c r="H1696" s="107"/>
      <c r="I1696" s="107"/>
      <c r="J1696" s="107"/>
      <c r="K1696" s="107"/>
      <c r="L1696" s="107"/>
      <c r="M1696" s="107"/>
      <c r="N1696" s="107"/>
      <c r="O1696" s="107"/>
      <c r="P1696" s="107"/>
      <c r="Q1696" s="107"/>
      <c r="R1696" s="107"/>
      <c r="S1696" s="107"/>
      <c r="T1696" s="107"/>
      <c r="U1696" s="107"/>
      <c r="V1696" s="107"/>
      <c r="W1696" s="107"/>
      <c r="X1696" s="107"/>
      <c r="Y1696" s="107"/>
      <c r="Z1696" s="107"/>
      <c r="AA1696" s="107"/>
      <c r="AB1696" s="107"/>
      <c r="AC1696" s="107"/>
      <c r="AD1696" s="107"/>
      <c r="AE1696" s="107"/>
      <c r="AF1696" s="107"/>
      <c r="AG1696" s="107"/>
      <c r="AH1696" s="107"/>
      <c r="AI1696" s="107"/>
      <c r="AJ1696" s="107"/>
      <c r="AK1696" s="107"/>
      <c r="AL1696" s="107"/>
      <c r="AM1696" s="107"/>
      <c r="AN1696" s="107"/>
      <c r="AO1696" s="107"/>
      <c r="AP1696" s="107"/>
      <c r="AQ1696" s="107"/>
      <c r="AR1696" s="107"/>
      <c r="AS1696" s="107"/>
      <c r="AT1696" s="107"/>
      <c r="AU1696" s="107"/>
      <c r="AV1696" s="107"/>
      <c r="AW1696" s="107"/>
      <c r="AX1696" s="107"/>
    </row>
    <row r="1697">
      <c r="A1697" s="107"/>
      <c r="B1697" s="524"/>
      <c r="C1697" s="107"/>
      <c r="D1697" s="107"/>
      <c r="E1697" s="107"/>
      <c r="F1697" s="107"/>
      <c r="G1697" s="107"/>
      <c r="H1697" s="107"/>
      <c r="I1697" s="107"/>
      <c r="J1697" s="107"/>
      <c r="K1697" s="107"/>
      <c r="L1697" s="107"/>
      <c r="M1697" s="107"/>
      <c r="N1697" s="107"/>
      <c r="O1697" s="107"/>
      <c r="P1697" s="107"/>
      <c r="Q1697" s="107"/>
      <c r="R1697" s="107"/>
      <c r="S1697" s="107"/>
      <c r="T1697" s="107"/>
      <c r="U1697" s="107"/>
      <c r="V1697" s="107"/>
      <c r="W1697" s="107"/>
      <c r="X1697" s="107"/>
      <c r="Y1697" s="107"/>
      <c r="Z1697" s="107"/>
      <c r="AA1697" s="107"/>
      <c r="AB1697" s="107"/>
      <c r="AC1697" s="107"/>
      <c r="AD1697" s="107"/>
      <c r="AE1697" s="107"/>
      <c r="AF1697" s="107"/>
      <c r="AG1697" s="107"/>
      <c r="AH1697" s="107"/>
      <c r="AI1697" s="107"/>
      <c r="AJ1697" s="107"/>
      <c r="AK1697" s="107"/>
      <c r="AL1697" s="107"/>
      <c r="AM1697" s="107"/>
      <c r="AN1697" s="107"/>
      <c r="AO1697" s="107"/>
      <c r="AP1697" s="107"/>
      <c r="AQ1697" s="107"/>
      <c r="AR1697" s="107"/>
      <c r="AS1697" s="107"/>
      <c r="AT1697" s="107"/>
      <c r="AU1697" s="107"/>
      <c r="AV1697" s="107"/>
      <c r="AW1697" s="107"/>
      <c r="AX1697" s="107"/>
    </row>
    <row r="1698">
      <c r="A1698" s="107"/>
      <c r="B1698" s="524"/>
      <c r="C1698" s="107"/>
      <c r="D1698" s="107"/>
      <c r="E1698" s="107"/>
      <c r="F1698" s="107"/>
      <c r="G1698" s="107"/>
      <c r="H1698" s="107"/>
      <c r="I1698" s="107"/>
      <c r="J1698" s="107"/>
      <c r="K1698" s="107"/>
      <c r="L1698" s="107"/>
      <c r="M1698" s="107"/>
      <c r="N1698" s="107"/>
      <c r="O1698" s="107"/>
      <c r="P1698" s="107"/>
      <c r="Q1698" s="107"/>
      <c r="R1698" s="107"/>
      <c r="S1698" s="107"/>
      <c r="T1698" s="107"/>
      <c r="U1698" s="107"/>
      <c r="V1698" s="107"/>
      <c r="W1698" s="107"/>
      <c r="X1698" s="107"/>
      <c r="Y1698" s="107"/>
      <c r="Z1698" s="107"/>
      <c r="AA1698" s="107"/>
      <c r="AB1698" s="107"/>
      <c r="AC1698" s="107"/>
      <c r="AD1698" s="107"/>
      <c r="AE1698" s="107"/>
      <c r="AF1698" s="107"/>
      <c r="AG1698" s="107"/>
      <c r="AH1698" s="107"/>
      <c r="AI1698" s="107"/>
      <c r="AJ1698" s="107"/>
      <c r="AK1698" s="107"/>
      <c r="AL1698" s="107"/>
      <c r="AM1698" s="107"/>
      <c r="AN1698" s="107"/>
      <c r="AO1698" s="107"/>
      <c r="AP1698" s="107"/>
      <c r="AQ1698" s="107"/>
      <c r="AR1698" s="107"/>
      <c r="AS1698" s="107"/>
      <c r="AT1698" s="107"/>
      <c r="AU1698" s="107"/>
      <c r="AV1698" s="107"/>
      <c r="AW1698" s="107"/>
      <c r="AX1698" s="107"/>
    </row>
    <row r="1699">
      <c r="A1699" s="107"/>
      <c r="B1699" s="524"/>
      <c r="C1699" s="107"/>
      <c r="D1699" s="107"/>
      <c r="E1699" s="107"/>
      <c r="F1699" s="107"/>
      <c r="G1699" s="107"/>
      <c r="H1699" s="107"/>
      <c r="I1699" s="107"/>
      <c r="J1699" s="107"/>
      <c r="K1699" s="107"/>
      <c r="L1699" s="107"/>
      <c r="M1699" s="107"/>
      <c r="N1699" s="107"/>
      <c r="O1699" s="107"/>
      <c r="P1699" s="107"/>
      <c r="Q1699" s="107"/>
      <c r="R1699" s="107"/>
      <c r="S1699" s="107"/>
      <c r="T1699" s="107"/>
      <c r="U1699" s="107"/>
      <c r="V1699" s="107"/>
      <c r="W1699" s="107"/>
      <c r="X1699" s="107"/>
      <c r="Y1699" s="107"/>
      <c r="Z1699" s="107"/>
      <c r="AA1699" s="107"/>
      <c r="AB1699" s="107"/>
      <c r="AC1699" s="107"/>
      <c r="AD1699" s="107"/>
      <c r="AE1699" s="107"/>
      <c r="AF1699" s="107"/>
      <c r="AG1699" s="107"/>
      <c r="AH1699" s="107"/>
      <c r="AI1699" s="107"/>
      <c r="AJ1699" s="107"/>
      <c r="AK1699" s="107"/>
      <c r="AL1699" s="107"/>
      <c r="AM1699" s="107"/>
      <c r="AN1699" s="107"/>
      <c r="AO1699" s="107"/>
      <c r="AP1699" s="107"/>
      <c r="AQ1699" s="107"/>
      <c r="AR1699" s="107"/>
      <c r="AS1699" s="107"/>
      <c r="AT1699" s="107"/>
      <c r="AU1699" s="107"/>
      <c r="AV1699" s="107"/>
      <c r="AW1699" s="107"/>
      <c r="AX1699" s="107"/>
    </row>
    <row r="1700">
      <c r="A1700" s="107"/>
      <c r="B1700" s="524"/>
      <c r="C1700" s="107"/>
      <c r="D1700" s="107"/>
      <c r="E1700" s="107"/>
      <c r="F1700" s="107"/>
      <c r="G1700" s="107"/>
      <c r="H1700" s="107"/>
      <c r="I1700" s="107"/>
      <c r="J1700" s="107"/>
      <c r="K1700" s="107"/>
      <c r="L1700" s="107"/>
      <c r="M1700" s="107"/>
      <c r="N1700" s="107"/>
      <c r="O1700" s="107"/>
      <c r="P1700" s="107"/>
      <c r="Q1700" s="107"/>
      <c r="R1700" s="107"/>
      <c r="S1700" s="107"/>
      <c r="T1700" s="107"/>
      <c r="U1700" s="107"/>
      <c r="V1700" s="107"/>
      <c r="W1700" s="107"/>
      <c r="X1700" s="107"/>
      <c r="Y1700" s="107"/>
      <c r="Z1700" s="107"/>
      <c r="AA1700" s="107"/>
      <c r="AB1700" s="107"/>
      <c r="AC1700" s="107"/>
      <c r="AD1700" s="107"/>
      <c r="AE1700" s="107"/>
      <c r="AF1700" s="107"/>
      <c r="AG1700" s="107"/>
      <c r="AH1700" s="107"/>
      <c r="AI1700" s="107"/>
      <c r="AJ1700" s="107"/>
      <c r="AK1700" s="107"/>
      <c r="AL1700" s="107"/>
      <c r="AM1700" s="107"/>
      <c r="AN1700" s="107"/>
      <c r="AO1700" s="107"/>
      <c r="AP1700" s="107"/>
      <c r="AQ1700" s="107"/>
      <c r="AR1700" s="107"/>
      <c r="AS1700" s="107"/>
      <c r="AT1700" s="107"/>
      <c r="AU1700" s="107"/>
      <c r="AV1700" s="107"/>
      <c r="AW1700" s="107"/>
      <c r="AX1700" s="107"/>
    </row>
    <row r="1701">
      <c r="A1701" s="107"/>
      <c r="B1701" s="524"/>
      <c r="C1701" s="107"/>
      <c r="D1701" s="107"/>
      <c r="E1701" s="107"/>
      <c r="F1701" s="107"/>
      <c r="G1701" s="107"/>
      <c r="H1701" s="107"/>
      <c r="I1701" s="107"/>
      <c r="J1701" s="107"/>
      <c r="K1701" s="107"/>
      <c r="L1701" s="107"/>
      <c r="M1701" s="107"/>
      <c r="N1701" s="107"/>
      <c r="O1701" s="107"/>
      <c r="P1701" s="107"/>
      <c r="Q1701" s="107"/>
      <c r="R1701" s="107"/>
      <c r="S1701" s="107"/>
      <c r="T1701" s="107"/>
      <c r="U1701" s="107"/>
      <c r="V1701" s="107"/>
      <c r="W1701" s="107"/>
      <c r="X1701" s="107"/>
      <c r="Y1701" s="107"/>
      <c r="Z1701" s="107"/>
      <c r="AA1701" s="107"/>
      <c r="AB1701" s="107"/>
      <c r="AC1701" s="107"/>
      <c r="AD1701" s="107"/>
      <c r="AE1701" s="107"/>
      <c r="AF1701" s="107"/>
      <c r="AG1701" s="107"/>
      <c r="AH1701" s="107"/>
      <c r="AI1701" s="107"/>
      <c r="AJ1701" s="107"/>
      <c r="AK1701" s="107"/>
      <c r="AL1701" s="107"/>
      <c r="AM1701" s="107"/>
      <c r="AN1701" s="107"/>
      <c r="AO1701" s="107"/>
      <c r="AP1701" s="107"/>
      <c r="AQ1701" s="107"/>
      <c r="AR1701" s="107"/>
      <c r="AS1701" s="107"/>
      <c r="AT1701" s="107"/>
      <c r="AU1701" s="107"/>
      <c r="AV1701" s="107"/>
      <c r="AW1701" s="107"/>
      <c r="AX1701" s="107"/>
    </row>
    <row r="1702">
      <c r="A1702" s="107"/>
      <c r="B1702" s="524"/>
      <c r="C1702" s="107"/>
      <c r="D1702" s="107"/>
      <c r="E1702" s="107"/>
      <c r="F1702" s="107"/>
      <c r="G1702" s="107"/>
      <c r="H1702" s="107"/>
      <c r="I1702" s="107"/>
      <c r="J1702" s="107"/>
      <c r="K1702" s="107"/>
      <c r="L1702" s="107"/>
      <c r="M1702" s="107"/>
      <c r="N1702" s="107"/>
      <c r="O1702" s="107"/>
      <c r="P1702" s="107"/>
      <c r="Q1702" s="107"/>
      <c r="R1702" s="107"/>
      <c r="S1702" s="107"/>
      <c r="T1702" s="107"/>
      <c r="U1702" s="107"/>
      <c r="V1702" s="107"/>
      <c r="W1702" s="107"/>
      <c r="X1702" s="107"/>
      <c r="Y1702" s="107"/>
      <c r="Z1702" s="107"/>
      <c r="AA1702" s="107"/>
      <c r="AB1702" s="107"/>
      <c r="AC1702" s="107"/>
      <c r="AD1702" s="107"/>
      <c r="AE1702" s="107"/>
      <c r="AF1702" s="107"/>
      <c r="AG1702" s="107"/>
      <c r="AH1702" s="107"/>
      <c r="AI1702" s="107"/>
      <c r="AJ1702" s="107"/>
      <c r="AK1702" s="107"/>
      <c r="AL1702" s="107"/>
      <c r="AM1702" s="107"/>
      <c r="AN1702" s="107"/>
      <c r="AO1702" s="107"/>
      <c r="AP1702" s="107"/>
      <c r="AQ1702" s="107"/>
      <c r="AR1702" s="107"/>
      <c r="AS1702" s="107"/>
      <c r="AT1702" s="107"/>
      <c r="AU1702" s="107"/>
      <c r="AV1702" s="107"/>
      <c r="AW1702" s="107"/>
      <c r="AX1702" s="107"/>
    </row>
    <row r="1703">
      <c r="A1703" s="107"/>
      <c r="B1703" s="524"/>
      <c r="C1703" s="107"/>
      <c r="D1703" s="107"/>
      <c r="E1703" s="107"/>
      <c r="F1703" s="107"/>
      <c r="G1703" s="107"/>
      <c r="H1703" s="107"/>
      <c r="I1703" s="107"/>
      <c r="J1703" s="107"/>
      <c r="K1703" s="107"/>
      <c r="L1703" s="107"/>
      <c r="M1703" s="107"/>
      <c r="N1703" s="107"/>
      <c r="O1703" s="107"/>
      <c r="P1703" s="107"/>
      <c r="Q1703" s="107"/>
      <c r="R1703" s="107"/>
      <c r="S1703" s="107"/>
      <c r="T1703" s="107"/>
      <c r="U1703" s="107"/>
      <c r="V1703" s="107"/>
      <c r="W1703" s="107"/>
      <c r="X1703" s="107"/>
      <c r="Y1703" s="107"/>
      <c r="Z1703" s="107"/>
      <c r="AA1703" s="107"/>
      <c r="AB1703" s="107"/>
      <c r="AC1703" s="107"/>
      <c r="AD1703" s="107"/>
      <c r="AE1703" s="107"/>
      <c r="AF1703" s="107"/>
      <c r="AG1703" s="107"/>
      <c r="AH1703" s="107"/>
      <c r="AI1703" s="107"/>
      <c r="AJ1703" s="107"/>
      <c r="AK1703" s="107"/>
      <c r="AL1703" s="107"/>
      <c r="AM1703" s="107"/>
      <c r="AN1703" s="107"/>
      <c r="AO1703" s="107"/>
      <c r="AP1703" s="107"/>
      <c r="AQ1703" s="107"/>
      <c r="AR1703" s="107"/>
      <c r="AS1703" s="107"/>
      <c r="AT1703" s="107"/>
      <c r="AU1703" s="107"/>
      <c r="AV1703" s="107"/>
      <c r="AW1703" s="107"/>
      <c r="AX1703" s="107"/>
    </row>
    <row r="1704">
      <c r="A1704" s="107"/>
      <c r="B1704" s="524"/>
      <c r="C1704" s="107"/>
      <c r="D1704" s="107"/>
      <c r="E1704" s="107"/>
      <c r="F1704" s="107"/>
      <c r="G1704" s="107"/>
      <c r="H1704" s="107"/>
      <c r="I1704" s="107"/>
      <c r="J1704" s="107"/>
      <c r="K1704" s="107"/>
      <c r="L1704" s="107"/>
      <c r="M1704" s="107"/>
      <c r="N1704" s="107"/>
      <c r="O1704" s="107"/>
      <c r="P1704" s="107"/>
      <c r="Q1704" s="107"/>
      <c r="R1704" s="107"/>
      <c r="S1704" s="107"/>
      <c r="T1704" s="107"/>
      <c r="U1704" s="107"/>
      <c r="V1704" s="107"/>
      <c r="W1704" s="107"/>
      <c r="X1704" s="107"/>
      <c r="Y1704" s="107"/>
      <c r="Z1704" s="107"/>
      <c r="AA1704" s="107"/>
      <c r="AB1704" s="107"/>
      <c r="AC1704" s="107"/>
      <c r="AD1704" s="107"/>
      <c r="AE1704" s="107"/>
      <c r="AF1704" s="107"/>
      <c r="AG1704" s="107"/>
      <c r="AH1704" s="107"/>
      <c r="AI1704" s="107"/>
      <c r="AJ1704" s="107"/>
      <c r="AK1704" s="107"/>
      <c r="AL1704" s="107"/>
      <c r="AM1704" s="107"/>
      <c r="AN1704" s="107"/>
      <c r="AO1704" s="107"/>
      <c r="AP1704" s="107"/>
      <c r="AQ1704" s="107"/>
      <c r="AR1704" s="107"/>
      <c r="AS1704" s="107"/>
      <c r="AT1704" s="107"/>
      <c r="AU1704" s="107"/>
      <c r="AV1704" s="107"/>
      <c r="AW1704" s="107"/>
      <c r="AX1704" s="107"/>
    </row>
    <row r="1705">
      <c r="A1705" s="107"/>
      <c r="B1705" s="524"/>
      <c r="C1705" s="107"/>
      <c r="D1705" s="107"/>
      <c r="E1705" s="107"/>
      <c r="F1705" s="107"/>
      <c r="G1705" s="107"/>
      <c r="H1705" s="107"/>
      <c r="I1705" s="107"/>
      <c r="J1705" s="107"/>
      <c r="K1705" s="107"/>
      <c r="L1705" s="107"/>
      <c r="M1705" s="107"/>
      <c r="N1705" s="107"/>
      <c r="O1705" s="107"/>
      <c r="P1705" s="107"/>
      <c r="Q1705" s="107"/>
      <c r="R1705" s="107"/>
      <c r="S1705" s="107"/>
      <c r="T1705" s="107"/>
      <c r="U1705" s="107"/>
      <c r="V1705" s="107"/>
      <c r="W1705" s="107"/>
      <c r="X1705" s="107"/>
      <c r="Y1705" s="107"/>
      <c r="Z1705" s="107"/>
      <c r="AA1705" s="107"/>
      <c r="AB1705" s="107"/>
      <c r="AC1705" s="107"/>
      <c r="AD1705" s="107"/>
      <c r="AE1705" s="107"/>
      <c r="AF1705" s="107"/>
      <c r="AG1705" s="107"/>
      <c r="AH1705" s="107"/>
      <c r="AI1705" s="107"/>
      <c r="AJ1705" s="107"/>
      <c r="AK1705" s="107"/>
      <c r="AL1705" s="107"/>
      <c r="AM1705" s="107"/>
      <c r="AN1705" s="107"/>
      <c r="AO1705" s="107"/>
      <c r="AP1705" s="107"/>
      <c r="AQ1705" s="107"/>
      <c r="AR1705" s="107"/>
      <c r="AS1705" s="107"/>
      <c r="AT1705" s="107"/>
      <c r="AU1705" s="107"/>
      <c r="AV1705" s="107"/>
      <c r="AW1705" s="107"/>
      <c r="AX1705" s="107"/>
    </row>
    <row r="1706">
      <c r="A1706" s="107"/>
      <c r="B1706" s="524"/>
      <c r="C1706" s="107"/>
      <c r="D1706" s="107"/>
      <c r="E1706" s="107"/>
      <c r="F1706" s="107"/>
      <c r="G1706" s="107"/>
      <c r="H1706" s="107"/>
      <c r="I1706" s="107"/>
      <c r="J1706" s="107"/>
      <c r="K1706" s="107"/>
      <c r="L1706" s="107"/>
      <c r="M1706" s="107"/>
      <c r="N1706" s="107"/>
      <c r="O1706" s="107"/>
      <c r="P1706" s="107"/>
      <c r="Q1706" s="107"/>
      <c r="R1706" s="107"/>
      <c r="S1706" s="107"/>
      <c r="T1706" s="107"/>
      <c r="U1706" s="107"/>
      <c r="V1706" s="107"/>
      <c r="W1706" s="107"/>
      <c r="X1706" s="107"/>
      <c r="Y1706" s="107"/>
      <c r="Z1706" s="107"/>
      <c r="AA1706" s="107"/>
      <c r="AB1706" s="107"/>
      <c r="AC1706" s="107"/>
      <c r="AD1706" s="107"/>
      <c r="AE1706" s="107"/>
      <c r="AF1706" s="107"/>
      <c r="AG1706" s="107"/>
      <c r="AH1706" s="107"/>
      <c r="AI1706" s="107"/>
      <c r="AJ1706" s="107"/>
      <c r="AK1706" s="107"/>
      <c r="AL1706" s="107"/>
      <c r="AM1706" s="107"/>
      <c r="AN1706" s="107"/>
      <c r="AO1706" s="107"/>
      <c r="AP1706" s="107"/>
      <c r="AQ1706" s="107"/>
      <c r="AR1706" s="107"/>
      <c r="AS1706" s="107"/>
      <c r="AT1706" s="107"/>
      <c r="AU1706" s="107"/>
      <c r="AV1706" s="107"/>
      <c r="AW1706" s="107"/>
      <c r="AX1706" s="107"/>
    </row>
    <row r="1707">
      <c r="A1707" s="107"/>
      <c r="B1707" s="524"/>
      <c r="C1707" s="107"/>
      <c r="D1707" s="107"/>
      <c r="E1707" s="107"/>
      <c r="F1707" s="107"/>
      <c r="G1707" s="107"/>
      <c r="H1707" s="107"/>
      <c r="I1707" s="107"/>
      <c r="J1707" s="107"/>
      <c r="K1707" s="107"/>
      <c r="L1707" s="107"/>
      <c r="M1707" s="107"/>
      <c r="N1707" s="107"/>
      <c r="O1707" s="107"/>
      <c r="P1707" s="107"/>
      <c r="Q1707" s="107"/>
      <c r="R1707" s="107"/>
      <c r="S1707" s="107"/>
      <c r="T1707" s="107"/>
      <c r="U1707" s="107"/>
      <c r="V1707" s="107"/>
      <c r="W1707" s="107"/>
      <c r="X1707" s="107"/>
      <c r="Y1707" s="107"/>
      <c r="Z1707" s="107"/>
      <c r="AA1707" s="107"/>
      <c r="AB1707" s="107"/>
      <c r="AC1707" s="107"/>
      <c r="AD1707" s="107"/>
      <c r="AE1707" s="107"/>
      <c r="AF1707" s="107"/>
      <c r="AG1707" s="107"/>
      <c r="AH1707" s="107"/>
      <c r="AI1707" s="107"/>
      <c r="AJ1707" s="107"/>
      <c r="AK1707" s="107"/>
      <c r="AL1707" s="107"/>
      <c r="AM1707" s="107"/>
      <c r="AN1707" s="107"/>
      <c r="AO1707" s="107"/>
      <c r="AP1707" s="107"/>
      <c r="AQ1707" s="107"/>
      <c r="AR1707" s="107"/>
      <c r="AS1707" s="107"/>
      <c r="AT1707" s="107"/>
      <c r="AU1707" s="107"/>
      <c r="AV1707" s="107"/>
      <c r="AW1707" s="107"/>
      <c r="AX1707" s="107"/>
    </row>
    <row r="1708">
      <c r="A1708" s="107"/>
      <c r="B1708" s="524"/>
      <c r="C1708" s="107"/>
      <c r="D1708" s="107"/>
      <c r="E1708" s="107"/>
      <c r="F1708" s="107"/>
      <c r="G1708" s="107"/>
      <c r="H1708" s="107"/>
      <c r="I1708" s="107"/>
      <c r="J1708" s="107"/>
      <c r="K1708" s="107"/>
      <c r="L1708" s="107"/>
      <c r="M1708" s="107"/>
      <c r="N1708" s="107"/>
      <c r="O1708" s="107"/>
      <c r="P1708" s="107"/>
      <c r="Q1708" s="107"/>
      <c r="R1708" s="107"/>
      <c r="S1708" s="107"/>
      <c r="T1708" s="107"/>
      <c r="U1708" s="107"/>
      <c r="V1708" s="107"/>
      <c r="W1708" s="107"/>
      <c r="X1708" s="107"/>
      <c r="Y1708" s="107"/>
      <c r="Z1708" s="107"/>
      <c r="AA1708" s="107"/>
      <c r="AB1708" s="107"/>
      <c r="AC1708" s="107"/>
      <c r="AD1708" s="107"/>
      <c r="AE1708" s="107"/>
      <c r="AF1708" s="107"/>
      <c r="AG1708" s="107"/>
      <c r="AH1708" s="107"/>
      <c r="AI1708" s="107"/>
      <c r="AJ1708" s="107"/>
      <c r="AK1708" s="107"/>
      <c r="AL1708" s="107"/>
      <c r="AM1708" s="107"/>
      <c r="AN1708" s="107"/>
      <c r="AO1708" s="107"/>
      <c r="AP1708" s="107"/>
      <c r="AQ1708" s="107"/>
      <c r="AR1708" s="107"/>
      <c r="AS1708" s="107"/>
      <c r="AT1708" s="107"/>
      <c r="AU1708" s="107"/>
      <c r="AV1708" s="107"/>
      <c r="AW1708" s="107"/>
      <c r="AX1708" s="107"/>
    </row>
    <row r="1709">
      <c r="A1709" s="107"/>
      <c r="B1709" s="524"/>
      <c r="C1709" s="107"/>
      <c r="D1709" s="107"/>
      <c r="E1709" s="107"/>
      <c r="F1709" s="107"/>
      <c r="G1709" s="107"/>
      <c r="H1709" s="107"/>
      <c r="I1709" s="107"/>
      <c r="J1709" s="107"/>
      <c r="K1709" s="107"/>
      <c r="L1709" s="107"/>
      <c r="M1709" s="107"/>
      <c r="N1709" s="107"/>
      <c r="O1709" s="107"/>
      <c r="P1709" s="107"/>
      <c r="Q1709" s="107"/>
      <c r="R1709" s="107"/>
      <c r="S1709" s="107"/>
      <c r="T1709" s="107"/>
      <c r="U1709" s="107"/>
      <c r="V1709" s="107"/>
      <c r="W1709" s="107"/>
      <c r="X1709" s="107"/>
      <c r="Y1709" s="107"/>
      <c r="Z1709" s="107"/>
      <c r="AA1709" s="107"/>
      <c r="AB1709" s="107"/>
      <c r="AC1709" s="107"/>
      <c r="AD1709" s="107"/>
      <c r="AE1709" s="107"/>
      <c r="AF1709" s="107"/>
      <c r="AG1709" s="107"/>
      <c r="AH1709" s="107"/>
      <c r="AI1709" s="107"/>
      <c r="AJ1709" s="107"/>
      <c r="AK1709" s="107"/>
      <c r="AL1709" s="107"/>
      <c r="AM1709" s="107"/>
      <c r="AN1709" s="107"/>
      <c r="AO1709" s="107"/>
      <c r="AP1709" s="107"/>
      <c r="AQ1709" s="107"/>
      <c r="AR1709" s="107"/>
      <c r="AS1709" s="107"/>
      <c r="AT1709" s="107"/>
      <c r="AU1709" s="107"/>
      <c r="AV1709" s="107"/>
      <c r="AW1709" s="107"/>
      <c r="AX1709" s="107"/>
    </row>
    <row r="1710">
      <c r="A1710" s="107"/>
      <c r="B1710" s="524"/>
      <c r="C1710" s="107"/>
      <c r="D1710" s="107"/>
      <c r="E1710" s="107"/>
      <c r="F1710" s="107"/>
      <c r="G1710" s="107"/>
      <c r="H1710" s="107"/>
      <c r="I1710" s="107"/>
      <c r="J1710" s="107"/>
      <c r="K1710" s="107"/>
      <c r="L1710" s="107"/>
      <c r="M1710" s="107"/>
      <c r="N1710" s="107"/>
      <c r="O1710" s="107"/>
      <c r="P1710" s="107"/>
      <c r="Q1710" s="107"/>
      <c r="R1710" s="107"/>
      <c r="S1710" s="107"/>
      <c r="T1710" s="107"/>
      <c r="U1710" s="107"/>
      <c r="V1710" s="107"/>
      <c r="W1710" s="107"/>
      <c r="X1710" s="107"/>
      <c r="Y1710" s="107"/>
      <c r="Z1710" s="107"/>
      <c r="AA1710" s="107"/>
      <c r="AB1710" s="107"/>
      <c r="AC1710" s="107"/>
      <c r="AD1710" s="107"/>
      <c r="AE1710" s="107"/>
      <c r="AF1710" s="107"/>
      <c r="AG1710" s="107"/>
      <c r="AH1710" s="107"/>
      <c r="AI1710" s="107"/>
      <c r="AJ1710" s="107"/>
      <c r="AK1710" s="107"/>
      <c r="AL1710" s="107"/>
      <c r="AM1710" s="107"/>
      <c r="AN1710" s="107"/>
      <c r="AO1710" s="107"/>
      <c r="AP1710" s="107"/>
      <c r="AQ1710" s="107"/>
      <c r="AR1710" s="107"/>
      <c r="AS1710" s="107"/>
      <c r="AT1710" s="107"/>
      <c r="AU1710" s="107"/>
      <c r="AV1710" s="107"/>
      <c r="AW1710" s="107"/>
      <c r="AX1710" s="107"/>
    </row>
    <row r="1711">
      <c r="A1711" s="107"/>
      <c r="B1711" s="524"/>
      <c r="C1711" s="107"/>
      <c r="D1711" s="107"/>
      <c r="E1711" s="107"/>
      <c r="F1711" s="107"/>
      <c r="G1711" s="107"/>
      <c r="H1711" s="107"/>
      <c r="I1711" s="107"/>
      <c r="J1711" s="107"/>
      <c r="K1711" s="107"/>
      <c r="L1711" s="107"/>
      <c r="M1711" s="107"/>
      <c r="N1711" s="107"/>
      <c r="O1711" s="107"/>
      <c r="P1711" s="107"/>
      <c r="Q1711" s="107"/>
      <c r="R1711" s="107"/>
      <c r="S1711" s="107"/>
      <c r="T1711" s="107"/>
      <c r="U1711" s="107"/>
      <c r="V1711" s="107"/>
      <c r="W1711" s="107"/>
      <c r="X1711" s="107"/>
      <c r="Y1711" s="107"/>
      <c r="Z1711" s="107"/>
      <c r="AA1711" s="107"/>
      <c r="AB1711" s="107"/>
      <c r="AC1711" s="107"/>
      <c r="AD1711" s="107"/>
      <c r="AE1711" s="107"/>
      <c r="AF1711" s="107"/>
      <c r="AG1711" s="107"/>
      <c r="AH1711" s="107"/>
      <c r="AI1711" s="107"/>
      <c r="AJ1711" s="107"/>
      <c r="AK1711" s="107"/>
      <c r="AL1711" s="107"/>
      <c r="AM1711" s="107"/>
      <c r="AN1711" s="107"/>
      <c r="AO1711" s="107"/>
      <c r="AP1711" s="107"/>
      <c r="AQ1711" s="107"/>
      <c r="AR1711" s="107"/>
      <c r="AS1711" s="107"/>
      <c r="AT1711" s="107"/>
      <c r="AU1711" s="107"/>
      <c r="AV1711" s="107"/>
      <c r="AW1711" s="107"/>
      <c r="AX1711" s="107"/>
    </row>
    <row r="1712">
      <c r="A1712" s="107"/>
      <c r="B1712" s="524"/>
      <c r="C1712" s="107"/>
      <c r="D1712" s="107"/>
      <c r="E1712" s="107"/>
      <c r="F1712" s="107"/>
      <c r="G1712" s="107"/>
      <c r="H1712" s="107"/>
      <c r="I1712" s="107"/>
      <c r="J1712" s="107"/>
      <c r="K1712" s="107"/>
      <c r="L1712" s="107"/>
      <c r="M1712" s="107"/>
      <c r="N1712" s="107"/>
      <c r="O1712" s="107"/>
      <c r="P1712" s="107"/>
      <c r="Q1712" s="107"/>
      <c r="R1712" s="107"/>
      <c r="S1712" s="107"/>
      <c r="T1712" s="107"/>
      <c r="U1712" s="107"/>
      <c r="V1712" s="107"/>
      <c r="W1712" s="107"/>
      <c r="X1712" s="107"/>
      <c r="Y1712" s="107"/>
      <c r="Z1712" s="107"/>
      <c r="AA1712" s="107"/>
      <c r="AB1712" s="107"/>
      <c r="AC1712" s="107"/>
      <c r="AD1712" s="107"/>
      <c r="AE1712" s="107"/>
      <c r="AF1712" s="107"/>
      <c r="AG1712" s="107"/>
      <c r="AH1712" s="107"/>
      <c r="AI1712" s="107"/>
      <c r="AJ1712" s="107"/>
      <c r="AK1712" s="107"/>
      <c r="AL1712" s="107"/>
      <c r="AM1712" s="107"/>
      <c r="AN1712" s="107"/>
      <c r="AO1712" s="107"/>
      <c r="AP1712" s="107"/>
      <c r="AQ1712" s="107"/>
      <c r="AR1712" s="107"/>
      <c r="AS1712" s="107"/>
      <c r="AT1712" s="107"/>
      <c r="AU1712" s="107"/>
      <c r="AV1712" s="107"/>
      <c r="AW1712" s="107"/>
      <c r="AX1712" s="107"/>
    </row>
    <row r="1713">
      <c r="A1713" s="107"/>
      <c r="B1713" s="524"/>
      <c r="C1713" s="107"/>
      <c r="D1713" s="107"/>
      <c r="E1713" s="107"/>
      <c r="F1713" s="107"/>
      <c r="G1713" s="107"/>
      <c r="H1713" s="107"/>
      <c r="I1713" s="107"/>
      <c r="J1713" s="107"/>
      <c r="K1713" s="107"/>
      <c r="L1713" s="107"/>
      <c r="M1713" s="107"/>
      <c r="N1713" s="107"/>
      <c r="O1713" s="107"/>
      <c r="P1713" s="107"/>
      <c r="Q1713" s="107"/>
      <c r="R1713" s="107"/>
      <c r="S1713" s="107"/>
      <c r="T1713" s="107"/>
      <c r="U1713" s="107"/>
      <c r="V1713" s="107"/>
      <c r="W1713" s="107"/>
      <c r="X1713" s="107"/>
      <c r="Y1713" s="107"/>
      <c r="Z1713" s="107"/>
      <c r="AA1713" s="107"/>
      <c r="AB1713" s="107"/>
      <c r="AC1713" s="107"/>
      <c r="AD1713" s="107"/>
      <c r="AE1713" s="107"/>
      <c r="AF1713" s="107"/>
      <c r="AG1713" s="107"/>
      <c r="AH1713" s="107"/>
      <c r="AI1713" s="107"/>
      <c r="AJ1713" s="107"/>
      <c r="AK1713" s="107"/>
      <c r="AL1713" s="107"/>
      <c r="AM1713" s="107"/>
      <c r="AN1713" s="107"/>
      <c r="AO1713" s="107"/>
      <c r="AP1713" s="107"/>
      <c r="AQ1713" s="107"/>
      <c r="AR1713" s="107"/>
      <c r="AS1713" s="107"/>
      <c r="AT1713" s="107"/>
      <c r="AU1713" s="107"/>
      <c r="AV1713" s="107"/>
      <c r="AW1713" s="107"/>
      <c r="AX1713" s="107"/>
    </row>
    <row r="1714">
      <c r="A1714" s="107"/>
      <c r="B1714" s="524"/>
      <c r="C1714" s="107"/>
      <c r="D1714" s="107"/>
      <c r="E1714" s="107"/>
      <c r="F1714" s="107"/>
      <c r="G1714" s="107"/>
      <c r="H1714" s="107"/>
      <c r="I1714" s="107"/>
      <c r="J1714" s="107"/>
      <c r="K1714" s="107"/>
      <c r="L1714" s="107"/>
      <c r="M1714" s="107"/>
      <c r="N1714" s="107"/>
      <c r="O1714" s="107"/>
      <c r="P1714" s="107"/>
      <c r="Q1714" s="107"/>
      <c r="R1714" s="107"/>
      <c r="S1714" s="107"/>
      <c r="T1714" s="107"/>
      <c r="U1714" s="107"/>
      <c r="V1714" s="107"/>
      <c r="W1714" s="107"/>
      <c r="X1714" s="107"/>
      <c r="Y1714" s="107"/>
      <c r="Z1714" s="107"/>
      <c r="AA1714" s="107"/>
      <c r="AB1714" s="107"/>
      <c r="AC1714" s="107"/>
      <c r="AD1714" s="107"/>
      <c r="AE1714" s="107"/>
      <c r="AF1714" s="107"/>
      <c r="AG1714" s="107"/>
      <c r="AH1714" s="107"/>
      <c r="AI1714" s="107"/>
      <c r="AJ1714" s="107"/>
      <c r="AK1714" s="107"/>
      <c r="AL1714" s="107"/>
      <c r="AM1714" s="107"/>
      <c r="AN1714" s="107"/>
      <c r="AO1714" s="107"/>
      <c r="AP1714" s="107"/>
      <c r="AQ1714" s="107"/>
      <c r="AR1714" s="107"/>
      <c r="AS1714" s="107"/>
      <c r="AT1714" s="107"/>
      <c r="AU1714" s="107"/>
      <c r="AV1714" s="107"/>
      <c r="AW1714" s="107"/>
      <c r="AX1714" s="107"/>
    </row>
    <row r="1715">
      <c r="A1715" s="107"/>
      <c r="B1715" s="524"/>
      <c r="C1715" s="107"/>
      <c r="D1715" s="107"/>
      <c r="E1715" s="107"/>
      <c r="F1715" s="107"/>
      <c r="G1715" s="107"/>
      <c r="H1715" s="107"/>
      <c r="I1715" s="107"/>
      <c r="J1715" s="107"/>
      <c r="K1715" s="107"/>
      <c r="L1715" s="107"/>
      <c r="M1715" s="107"/>
      <c r="N1715" s="107"/>
      <c r="O1715" s="107"/>
      <c r="P1715" s="107"/>
      <c r="Q1715" s="107"/>
      <c r="R1715" s="107"/>
      <c r="S1715" s="107"/>
      <c r="T1715" s="107"/>
      <c r="U1715" s="107"/>
      <c r="V1715" s="107"/>
      <c r="W1715" s="107"/>
      <c r="X1715" s="107"/>
      <c r="Y1715" s="107"/>
      <c r="Z1715" s="107"/>
      <c r="AA1715" s="107"/>
      <c r="AB1715" s="107"/>
      <c r="AC1715" s="107"/>
      <c r="AD1715" s="107"/>
      <c r="AE1715" s="107"/>
      <c r="AF1715" s="107"/>
      <c r="AG1715" s="107"/>
      <c r="AH1715" s="107"/>
      <c r="AI1715" s="107"/>
      <c r="AJ1715" s="107"/>
      <c r="AK1715" s="107"/>
      <c r="AL1715" s="107"/>
      <c r="AM1715" s="107"/>
      <c r="AN1715" s="107"/>
      <c r="AO1715" s="107"/>
      <c r="AP1715" s="107"/>
      <c r="AQ1715" s="107"/>
      <c r="AR1715" s="107"/>
      <c r="AS1715" s="107"/>
      <c r="AT1715" s="107"/>
      <c r="AU1715" s="107"/>
      <c r="AV1715" s="107"/>
      <c r="AW1715" s="107"/>
      <c r="AX1715" s="107"/>
    </row>
    <row r="1716">
      <c r="A1716" s="107"/>
      <c r="B1716" s="524"/>
      <c r="C1716" s="107"/>
      <c r="D1716" s="107"/>
      <c r="E1716" s="107"/>
      <c r="F1716" s="107"/>
      <c r="G1716" s="107"/>
      <c r="H1716" s="107"/>
      <c r="I1716" s="107"/>
      <c r="J1716" s="107"/>
      <c r="K1716" s="107"/>
      <c r="L1716" s="107"/>
      <c r="M1716" s="107"/>
      <c r="N1716" s="107"/>
      <c r="O1716" s="107"/>
      <c r="P1716" s="107"/>
      <c r="Q1716" s="107"/>
      <c r="R1716" s="107"/>
      <c r="S1716" s="107"/>
      <c r="T1716" s="107"/>
      <c r="U1716" s="107"/>
      <c r="V1716" s="107"/>
      <c r="W1716" s="107"/>
      <c r="X1716" s="107"/>
      <c r="Y1716" s="107"/>
      <c r="Z1716" s="107"/>
      <c r="AA1716" s="107"/>
      <c r="AB1716" s="107"/>
      <c r="AC1716" s="107"/>
      <c r="AD1716" s="107"/>
      <c r="AE1716" s="107"/>
      <c r="AF1716" s="107"/>
      <c r="AG1716" s="107"/>
      <c r="AH1716" s="107"/>
      <c r="AI1716" s="107"/>
      <c r="AJ1716" s="107"/>
      <c r="AK1716" s="107"/>
      <c r="AL1716" s="107"/>
      <c r="AM1716" s="107"/>
      <c r="AN1716" s="107"/>
      <c r="AO1716" s="107"/>
      <c r="AP1716" s="107"/>
      <c r="AQ1716" s="107"/>
      <c r="AR1716" s="107"/>
      <c r="AS1716" s="107"/>
      <c r="AT1716" s="107"/>
      <c r="AU1716" s="107"/>
      <c r="AV1716" s="107"/>
      <c r="AW1716" s="107"/>
      <c r="AX1716" s="107"/>
    </row>
    <row r="1717">
      <c r="A1717" s="107"/>
      <c r="B1717" s="524"/>
      <c r="C1717" s="107"/>
      <c r="D1717" s="107"/>
      <c r="E1717" s="107"/>
      <c r="F1717" s="107"/>
      <c r="G1717" s="107"/>
      <c r="H1717" s="107"/>
      <c r="I1717" s="107"/>
      <c r="J1717" s="107"/>
      <c r="K1717" s="107"/>
      <c r="L1717" s="107"/>
      <c r="M1717" s="107"/>
      <c r="N1717" s="107"/>
      <c r="O1717" s="107"/>
      <c r="P1717" s="107"/>
      <c r="Q1717" s="107"/>
      <c r="R1717" s="107"/>
      <c r="S1717" s="107"/>
      <c r="T1717" s="107"/>
      <c r="U1717" s="107"/>
      <c r="V1717" s="107"/>
      <c r="W1717" s="107"/>
      <c r="X1717" s="107"/>
      <c r="Y1717" s="107"/>
      <c r="Z1717" s="107"/>
      <c r="AA1717" s="107"/>
      <c r="AB1717" s="107"/>
      <c r="AC1717" s="107"/>
      <c r="AD1717" s="107"/>
      <c r="AE1717" s="107"/>
      <c r="AF1717" s="107"/>
      <c r="AG1717" s="107"/>
      <c r="AH1717" s="107"/>
      <c r="AI1717" s="107"/>
      <c r="AJ1717" s="107"/>
      <c r="AK1717" s="107"/>
      <c r="AL1717" s="107"/>
      <c r="AM1717" s="107"/>
      <c r="AN1717" s="107"/>
      <c r="AO1717" s="107"/>
      <c r="AP1717" s="107"/>
      <c r="AQ1717" s="107"/>
      <c r="AR1717" s="107"/>
      <c r="AS1717" s="107"/>
      <c r="AT1717" s="107"/>
      <c r="AU1717" s="107"/>
      <c r="AV1717" s="107"/>
      <c r="AW1717" s="107"/>
      <c r="AX1717" s="107"/>
    </row>
    <row r="1718">
      <c r="A1718" s="107"/>
      <c r="B1718" s="524"/>
      <c r="C1718" s="107"/>
      <c r="D1718" s="107"/>
      <c r="E1718" s="107"/>
      <c r="F1718" s="107"/>
      <c r="G1718" s="107"/>
      <c r="H1718" s="107"/>
      <c r="I1718" s="107"/>
      <c r="J1718" s="107"/>
      <c r="K1718" s="107"/>
      <c r="L1718" s="107"/>
      <c r="M1718" s="107"/>
      <c r="N1718" s="107"/>
      <c r="O1718" s="107"/>
      <c r="P1718" s="107"/>
      <c r="Q1718" s="107"/>
      <c r="R1718" s="107"/>
      <c r="S1718" s="107"/>
      <c r="T1718" s="107"/>
      <c r="U1718" s="107"/>
      <c r="V1718" s="107"/>
      <c r="W1718" s="107"/>
      <c r="X1718" s="107"/>
      <c r="Y1718" s="107"/>
      <c r="Z1718" s="107"/>
      <c r="AA1718" s="107"/>
      <c r="AB1718" s="107"/>
      <c r="AC1718" s="107"/>
      <c r="AD1718" s="107"/>
      <c r="AE1718" s="107"/>
      <c r="AF1718" s="107"/>
      <c r="AG1718" s="107"/>
      <c r="AH1718" s="107"/>
      <c r="AI1718" s="107"/>
      <c r="AJ1718" s="107"/>
      <c r="AK1718" s="107"/>
      <c r="AL1718" s="107"/>
      <c r="AM1718" s="107"/>
      <c r="AN1718" s="107"/>
      <c r="AO1718" s="107"/>
      <c r="AP1718" s="107"/>
      <c r="AQ1718" s="107"/>
      <c r="AR1718" s="107"/>
      <c r="AS1718" s="107"/>
      <c r="AT1718" s="107"/>
      <c r="AU1718" s="107"/>
      <c r="AV1718" s="107"/>
      <c r="AW1718" s="107"/>
      <c r="AX1718" s="107"/>
    </row>
    <row r="1719">
      <c r="A1719" s="107"/>
      <c r="B1719" s="524"/>
      <c r="C1719" s="107"/>
      <c r="D1719" s="107"/>
      <c r="E1719" s="107"/>
      <c r="F1719" s="107"/>
      <c r="G1719" s="107"/>
      <c r="H1719" s="107"/>
      <c r="I1719" s="107"/>
      <c r="J1719" s="107"/>
      <c r="K1719" s="107"/>
      <c r="L1719" s="107"/>
      <c r="M1719" s="107"/>
      <c r="N1719" s="107"/>
      <c r="O1719" s="107"/>
      <c r="P1719" s="107"/>
      <c r="Q1719" s="107"/>
      <c r="R1719" s="107"/>
      <c r="S1719" s="107"/>
      <c r="T1719" s="107"/>
      <c r="U1719" s="107"/>
      <c r="V1719" s="107"/>
      <c r="W1719" s="107"/>
      <c r="X1719" s="107"/>
      <c r="Y1719" s="107"/>
      <c r="Z1719" s="107"/>
      <c r="AA1719" s="107"/>
      <c r="AB1719" s="107"/>
      <c r="AC1719" s="107"/>
      <c r="AD1719" s="107"/>
      <c r="AE1719" s="107"/>
      <c r="AF1719" s="107"/>
      <c r="AG1719" s="107"/>
      <c r="AH1719" s="107"/>
      <c r="AI1719" s="107"/>
      <c r="AJ1719" s="107"/>
      <c r="AK1719" s="107"/>
      <c r="AL1719" s="107"/>
      <c r="AM1719" s="107"/>
      <c r="AN1719" s="107"/>
      <c r="AO1719" s="107"/>
      <c r="AP1719" s="107"/>
      <c r="AQ1719" s="107"/>
      <c r="AR1719" s="107"/>
      <c r="AS1719" s="107"/>
      <c r="AT1719" s="107"/>
      <c r="AU1719" s="107"/>
      <c r="AV1719" s="107"/>
      <c r="AW1719" s="107"/>
      <c r="AX1719" s="107"/>
    </row>
    <row r="1720">
      <c r="A1720" s="107"/>
      <c r="B1720" s="524"/>
      <c r="C1720" s="107"/>
      <c r="D1720" s="107"/>
      <c r="E1720" s="107"/>
      <c r="F1720" s="107"/>
      <c r="G1720" s="107"/>
      <c r="H1720" s="107"/>
      <c r="I1720" s="107"/>
      <c r="J1720" s="107"/>
      <c r="K1720" s="107"/>
      <c r="L1720" s="107"/>
      <c r="M1720" s="107"/>
      <c r="N1720" s="107"/>
      <c r="O1720" s="107"/>
      <c r="P1720" s="107"/>
      <c r="Q1720" s="107"/>
      <c r="R1720" s="107"/>
      <c r="S1720" s="107"/>
      <c r="T1720" s="107"/>
      <c r="U1720" s="107"/>
      <c r="V1720" s="107"/>
      <c r="W1720" s="107"/>
      <c r="X1720" s="107"/>
      <c r="Y1720" s="107"/>
      <c r="Z1720" s="107"/>
      <c r="AA1720" s="107"/>
      <c r="AB1720" s="107"/>
      <c r="AC1720" s="107"/>
      <c r="AD1720" s="107"/>
      <c r="AE1720" s="107"/>
      <c r="AF1720" s="107"/>
      <c r="AG1720" s="107"/>
      <c r="AH1720" s="107"/>
      <c r="AI1720" s="107"/>
      <c r="AJ1720" s="107"/>
      <c r="AK1720" s="107"/>
      <c r="AL1720" s="107"/>
      <c r="AM1720" s="107"/>
      <c r="AN1720" s="107"/>
      <c r="AO1720" s="107"/>
      <c r="AP1720" s="107"/>
      <c r="AQ1720" s="107"/>
      <c r="AR1720" s="107"/>
      <c r="AS1720" s="107"/>
      <c r="AT1720" s="107"/>
      <c r="AU1720" s="107"/>
      <c r="AV1720" s="107"/>
      <c r="AW1720" s="107"/>
      <c r="AX1720" s="107"/>
    </row>
    <row r="1721">
      <c r="A1721" s="107"/>
      <c r="B1721" s="524"/>
      <c r="C1721" s="107"/>
      <c r="D1721" s="107"/>
      <c r="E1721" s="107"/>
      <c r="F1721" s="107"/>
      <c r="G1721" s="107"/>
      <c r="H1721" s="107"/>
      <c r="I1721" s="107"/>
      <c r="J1721" s="107"/>
      <c r="K1721" s="107"/>
      <c r="L1721" s="107"/>
      <c r="M1721" s="107"/>
      <c r="N1721" s="107"/>
      <c r="O1721" s="107"/>
      <c r="P1721" s="107"/>
      <c r="Q1721" s="107"/>
      <c r="R1721" s="107"/>
      <c r="S1721" s="107"/>
      <c r="T1721" s="107"/>
      <c r="U1721" s="107"/>
      <c r="V1721" s="107"/>
      <c r="W1721" s="107"/>
      <c r="X1721" s="107"/>
      <c r="Y1721" s="107"/>
      <c r="Z1721" s="107"/>
      <c r="AA1721" s="107"/>
      <c r="AB1721" s="107"/>
      <c r="AC1721" s="107"/>
      <c r="AD1721" s="107"/>
      <c r="AE1721" s="107"/>
      <c r="AF1721" s="107"/>
      <c r="AG1721" s="107"/>
      <c r="AH1721" s="107"/>
      <c r="AI1721" s="107"/>
      <c r="AJ1721" s="107"/>
      <c r="AK1721" s="107"/>
      <c r="AL1721" s="107"/>
      <c r="AM1721" s="107"/>
      <c r="AN1721" s="107"/>
      <c r="AO1721" s="107"/>
      <c r="AP1721" s="107"/>
      <c r="AQ1721" s="107"/>
      <c r="AR1721" s="107"/>
      <c r="AS1721" s="107"/>
      <c r="AT1721" s="107"/>
      <c r="AU1721" s="107"/>
      <c r="AV1721" s="107"/>
      <c r="AW1721" s="107"/>
      <c r="AX1721" s="107"/>
    </row>
    <row r="1722">
      <c r="A1722" s="107"/>
      <c r="B1722" s="524"/>
      <c r="C1722" s="107"/>
      <c r="D1722" s="107"/>
      <c r="E1722" s="107"/>
      <c r="F1722" s="107"/>
      <c r="G1722" s="107"/>
      <c r="H1722" s="107"/>
      <c r="I1722" s="107"/>
      <c r="J1722" s="107"/>
      <c r="K1722" s="107"/>
      <c r="L1722" s="107"/>
      <c r="M1722" s="107"/>
      <c r="N1722" s="107"/>
      <c r="O1722" s="107"/>
      <c r="P1722" s="107"/>
      <c r="Q1722" s="107"/>
      <c r="R1722" s="107"/>
      <c r="S1722" s="107"/>
      <c r="T1722" s="107"/>
      <c r="U1722" s="107"/>
      <c r="V1722" s="107"/>
      <c r="W1722" s="107"/>
      <c r="X1722" s="107"/>
      <c r="Y1722" s="107"/>
      <c r="Z1722" s="107"/>
      <c r="AA1722" s="107"/>
      <c r="AB1722" s="107"/>
      <c r="AC1722" s="107"/>
      <c r="AD1722" s="107"/>
      <c r="AE1722" s="107"/>
      <c r="AF1722" s="107"/>
      <c r="AG1722" s="107"/>
      <c r="AH1722" s="107"/>
      <c r="AI1722" s="107"/>
      <c r="AJ1722" s="107"/>
      <c r="AK1722" s="107"/>
      <c r="AL1722" s="107"/>
      <c r="AM1722" s="107"/>
      <c r="AN1722" s="107"/>
      <c r="AO1722" s="107"/>
      <c r="AP1722" s="107"/>
      <c r="AQ1722" s="107"/>
      <c r="AR1722" s="107"/>
      <c r="AS1722" s="107"/>
      <c r="AT1722" s="107"/>
      <c r="AU1722" s="107"/>
      <c r="AV1722" s="107"/>
      <c r="AW1722" s="107"/>
      <c r="AX1722" s="107"/>
    </row>
    <row r="1723">
      <c r="A1723" s="107"/>
      <c r="B1723" s="524"/>
      <c r="C1723" s="107"/>
      <c r="D1723" s="107"/>
      <c r="E1723" s="107"/>
      <c r="F1723" s="107"/>
      <c r="G1723" s="107"/>
      <c r="H1723" s="107"/>
      <c r="I1723" s="107"/>
      <c r="J1723" s="107"/>
      <c r="K1723" s="107"/>
      <c r="L1723" s="107"/>
      <c r="M1723" s="107"/>
      <c r="N1723" s="107"/>
      <c r="O1723" s="107"/>
      <c r="P1723" s="107"/>
      <c r="Q1723" s="107"/>
      <c r="R1723" s="107"/>
      <c r="S1723" s="107"/>
      <c r="T1723" s="107"/>
      <c r="U1723" s="107"/>
      <c r="V1723" s="107"/>
      <c r="W1723" s="107"/>
      <c r="X1723" s="107"/>
      <c r="Y1723" s="107"/>
      <c r="Z1723" s="107"/>
      <c r="AA1723" s="107"/>
      <c r="AB1723" s="107"/>
      <c r="AC1723" s="107"/>
      <c r="AD1723" s="107"/>
      <c r="AE1723" s="107"/>
      <c r="AF1723" s="107"/>
      <c r="AG1723" s="107"/>
      <c r="AH1723" s="107"/>
      <c r="AI1723" s="107"/>
      <c r="AJ1723" s="107"/>
      <c r="AK1723" s="107"/>
      <c r="AL1723" s="107"/>
      <c r="AM1723" s="107"/>
      <c r="AN1723" s="107"/>
      <c r="AO1723" s="107"/>
      <c r="AP1723" s="107"/>
      <c r="AQ1723" s="107"/>
      <c r="AR1723" s="107"/>
      <c r="AS1723" s="107"/>
      <c r="AT1723" s="107"/>
      <c r="AU1723" s="107"/>
      <c r="AV1723" s="107"/>
      <c r="AW1723" s="107"/>
      <c r="AX1723" s="107"/>
    </row>
    <row r="1724">
      <c r="A1724" s="107"/>
      <c r="B1724" s="524"/>
      <c r="C1724" s="107"/>
      <c r="D1724" s="107"/>
      <c r="E1724" s="107"/>
      <c r="F1724" s="107"/>
      <c r="G1724" s="107"/>
      <c r="H1724" s="107"/>
      <c r="I1724" s="107"/>
      <c r="J1724" s="107"/>
      <c r="K1724" s="107"/>
      <c r="L1724" s="107"/>
      <c r="M1724" s="107"/>
      <c r="N1724" s="107"/>
      <c r="O1724" s="107"/>
      <c r="P1724" s="107"/>
      <c r="Q1724" s="107"/>
      <c r="R1724" s="107"/>
      <c r="S1724" s="107"/>
      <c r="T1724" s="107"/>
      <c r="U1724" s="107"/>
      <c r="V1724" s="107"/>
      <c r="W1724" s="107"/>
      <c r="X1724" s="107"/>
      <c r="Y1724" s="107"/>
      <c r="Z1724" s="107"/>
      <c r="AA1724" s="107"/>
      <c r="AB1724" s="107"/>
      <c r="AC1724" s="107"/>
      <c r="AD1724" s="107"/>
      <c r="AE1724" s="107"/>
      <c r="AF1724" s="107"/>
      <c r="AG1724" s="107"/>
      <c r="AH1724" s="107"/>
      <c r="AI1724" s="107"/>
      <c r="AJ1724" s="107"/>
      <c r="AK1724" s="107"/>
      <c r="AL1724" s="107"/>
      <c r="AM1724" s="107"/>
      <c r="AN1724" s="107"/>
      <c r="AO1724" s="107"/>
      <c r="AP1724" s="107"/>
      <c r="AQ1724" s="107"/>
      <c r="AR1724" s="107"/>
      <c r="AS1724" s="107"/>
      <c r="AT1724" s="107"/>
      <c r="AU1724" s="107"/>
      <c r="AV1724" s="107"/>
      <c r="AW1724" s="107"/>
      <c r="AX1724" s="107"/>
    </row>
    <row r="1725">
      <c r="A1725" s="107"/>
      <c r="B1725" s="524"/>
      <c r="C1725" s="107"/>
      <c r="D1725" s="107"/>
      <c r="E1725" s="107"/>
      <c r="F1725" s="107"/>
      <c r="G1725" s="107"/>
      <c r="H1725" s="107"/>
      <c r="I1725" s="107"/>
      <c r="J1725" s="107"/>
      <c r="K1725" s="107"/>
      <c r="L1725" s="107"/>
      <c r="M1725" s="107"/>
      <c r="N1725" s="107"/>
      <c r="O1725" s="107"/>
      <c r="P1725" s="107"/>
      <c r="Q1725" s="107"/>
      <c r="R1725" s="107"/>
      <c r="S1725" s="107"/>
      <c r="T1725" s="107"/>
      <c r="U1725" s="107"/>
      <c r="V1725" s="107"/>
      <c r="W1725" s="107"/>
      <c r="X1725" s="107"/>
      <c r="Y1725" s="107"/>
      <c r="Z1725" s="107"/>
      <c r="AA1725" s="107"/>
      <c r="AB1725" s="107"/>
      <c r="AC1725" s="107"/>
      <c r="AD1725" s="107"/>
      <c r="AE1725" s="107"/>
      <c r="AF1725" s="107"/>
      <c r="AG1725" s="107"/>
      <c r="AH1725" s="107"/>
      <c r="AI1725" s="107"/>
      <c r="AJ1725" s="107"/>
      <c r="AK1725" s="107"/>
      <c r="AL1725" s="107"/>
      <c r="AM1725" s="107"/>
      <c r="AN1725" s="107"/>
      <c r="AO1725" s="107"/>
      <c r="AP1725" s="107"/>
      <c r="AQ1725" s="107"/>
      <c r="AR1725" s="107"/>
      <c r="AS1725" s="107"/>
      <c r="AT1725" s="107"/>
      <c r="AU1725" s="107"/>
      <c r="AV1725" s="107"/>
      <c r="AW1725" s="107"/>
      <c r="AX1725" s="107"/>
    </row>
    <row r="1726">
      <c r="A1726" s="107"/>
      <c r="B1726" s="524"/>
      <c r="C1726" s="107"/>
      <c r="D1726" s="107"/>
      <c r="E1726" s="107"/>
      <c r="F1726" s="107"/>
      <c r="G1726" s="107"/>
      <c r="H1726" s="107"/>
      <c r="I1726" s="107"/>
      <c r="J1726" s="107"/>
      <c r="K1726" s="107"/>
      <c r="L1726" s="107"/>
      <c r="M1726" s="107"/>
      <c r="N1726" s="107"/>
      <c r="O1726" s="107"/>
      <c r="P1726" s="107"/>
      <c r="Q1726" s="107"/>
      <c r="R1726" s="107"/>
      <c r="S1726" s="107"/>
      <c r="T1726" s="107"/>
      <c r="U1726" s="107"/>
      <c r="V1726" s="107"/>
      <c r="W1726" s="107"/>
      <c r="X1726" s="107"/>
      <c r="Y1726" s="107"/>
      <c r="Z1726" s="107"/>
      <c r="AA1726" s="107"/>
      <c r="AB1726" s="107"/>
      <c r="AC1726" s="107"/>
      <c r="AD1726" s="107"/>
      <c r="AE1726" s="107"/>
      <c r="AF1726" s="107"/>
      <c r="AG1726" s="107"/>
      <c r="AH1726" s="107"/>
      <c r="AI1726" s="107"/>
      <c r="AJ1726" s="107"/>
      <c r="AK1726" s="107"/>
      <c r="AL1726" s="107"/>
      <c r="AM1726" s="107"/>
      <c r="AN1726" s="107"/>
      <c r="AO1726" s="107"/>
      <c r="AP1726" s="107"/>
      <c r="AQ1726" s="107"/>
      <c r="AR1726" s="107"/>
      <c r="AS1726" s="107"/>
      <c r="AT1726" s="107"/>
      <c r="AU1726" s="107"/>
      <c r="AV1726" s="107"/>
      <c r="AW1726" s="107"/>
      <c r="AX1726" s="107"/>
    </row>
    <row r="1727">
      <c r="A1727" s="107"/>
      <c r="B1727" s="524"/>
      <c r="C1727" s="107"/>
      <c r="D1727" s="107"/>
      <c r="E1727" s="107"/>
      <c r="F1727" s="107"/>
      <c r="G1727" s="107"/>
      <c r="H1727" s="107"/>
      <c r="I1727" s="107"/>
      <c r="J1727" s="107"/>
      <c r="K1727" s="107"/>
      <c r="L1727" s="107"/>
      <c r="M1727" s="107"/>
      <c r="N1727" s="107"/>
      <c r="O1727" s="107"/>
      <c r="P1727" s="107"/>
      <c r="Q1727" s="107"/>
      <c r="R1727" s="107"/>
      <c r="S1727" s="107"/>
      <c r="T1727" s="107"/>
      <c r="U1727" s="107"/>
      <c r="V1727" s="107"/>
      <c r="W1727" s="107"/>
      <c r="X1727" s="107"/>
      <c r="Y1727" s="107"/>
      <c r="Z1727" s="107"/>
      <c r="AA1727" s="107"/>
      <c r="AB1727" s="107"/>
      <c r="AC1727" s="107"/>
      <c r="AD1727" s="107"/>
      <c r="AE1727" s="107"/>
      <c r="AF1727" s="107"/>
      <c r="AG1727" s="107"/>
      <c r="AH1727" s="107"/>
      <c r="AI1727" s="107"/>
      <c r="AJ1727" s="107"/>
      <c r="AK1727" s="107"/>
      <c r="AL1727" s="107"/>
      <c r="AM1727" s="107"/>
      <c r="AN1727" s="107"/>
      <c r="AO1727" s="107"/>
      <c r="AP1727" s="107"/>
      <c r="AQ1727" s="107"/>
      <c r="AR1727" s="107"/>
      <c r="AS1727" s="107"/>
      <c r="AT1727" s="107"/>
      <c r="AU1727" s="107"/>
      <c r="AV1727" s="107"/>
      <c r="AW1727" s="107"/>
      <c r="AX1727" s="107"/>
    </row>
    <row r="1728">
      <c r="A1728" s="107"/>
      <c r="B1728" s="524"/>
      <c r="C1728" s="107"/>
      <c r="D1728" s="107"/>
      <c r="E1728" s="107"/>
      <c r="F1728" s="107"/>
      <c r="G1728" s="107"/>
      <c r="H1728" s="107"/>
      <c r="I1728" s="107"/>
      <c r="J1728" s="107"/>
      <c r="K1728" s="107"/>
      <c r="L1728" s="107"/>
      <c r="M1728" s="107"/>
      <c r="N1728" s="107"/>
      <c r="O1728" s="107"/>
      <c r="P1728" s="107"/>
      <c r="Q1728" s="107"/>
      <c r="R1728" s="107"/>
      <c r="S1728" s="107"/>
      <c r="T1728" s="107"/>
      <c r="U1728" s="107"/>
      <c r="V1728" s="107"/>
      <c r="W1728" s="107"/>
      <c r="X1728" s="107"/>
      <c r="Y1728" s="107"/>
      <c r="Z1728" s="107"/>
      <c r="AA1728" s="107"/>
      <c r="AB1728" s="107"/>
      <c r="AC1728" s="107"/>
      <c r="AD1728" s="107"/>
      <c r="AE1728" s="107"/>
      <c r="AF1728" s="107"/>
      <c r="AG1728" s="107"/>
      <c r="AH1728" s="107"/>
      <c r="AI1728" s="107"/>
      <c r="AJ1728" s="107"/>
      <c r="AK1728" s="107"/>
      <c r="AL1728" s="107"/>
      <c r="AM1728" s="107"/>
      <c r="AN1728" s="107"/>
      <c r="AO1728" s="107"/>
      <c r="AP1728" s="107"/>
      <c r="AQ1728" s="107"/>
      <c r="AR1728" s="107"/>
      <c r="AS1728" s="107"/>
      <c r="AT1728" s="107"/>
      <c r="AU1728" s="107"/>
      <c r="AV1728" s="107"/>
      <c r="AW1728" s="107"/>
      <c r="AX1728" s="107"/>
    </row>
    <row r="1729">
      <c r="A1729" s="107"/>
      <c r="B1729" s="524"/>
      <c r="C1729" s="107"/>
      <c r="D1729" s="107"/>
      <c r="E1729" s="107"/>
      <c r="F1729" s="107"/>
      <c r="G1729" s="107"/>
      <c r="H1729" s="107"/>
      <c r="I1729" s="107"/>
      <c r="J1729" s="107"/>
      <c r="K1729" s="107"/>
      <c r="L1729" s="107"/>
      <c r="M1729" s="107"/>
      <c r="N1729" s="107"/>
      <c r="O1729" s="107"/>
      <c r="P1729" s="107"/>
      <c r="Q1729" s="107"/>
      <c r="R1729" s="107"/>
      <c r="S1729" s="107"/>
      <c r="T1729" s="107"/>
      <c r="U1729" s="107"/>
      <c r="V1729" s="107"/>
      <c r="W1729" s="107"/>
      <c r="X1729" s="107"/>
      <c r="Y1729" s="107"/>
      <c r="Z1729" s="107"/>
      <c r="AA1729" s="107"/>
      <c r="AB1729" s="107"/>
      <c r="AC1729" s="107"/>
      <c r="AD1729" s="107"/>
      <c r="AE1729" s="107"/>
      <c r="AF1729" s="107"/>
      <c r="AG1729" s="107"/>
      <c r="AH1729" s="107"/>
      <c r="AI1729" s="107"/>
      <c r="AJ1729" s="107"/>
      <c r="AK1729" s="107"/>
      <c r="AL1729" s="107"/>
      <c r="AM1729" s="107"/>
      <c r="AN1729" s="107"/>
      <c r="AO1729" s="107"/>
      <c r="AP1729" s="107"/>
      <c r="AQ1729" s="107"/>
      <c r="AR1729" s="107"/>
      <c r="AS1729" s="107"/>
      <c r="AT1729" s="107"/>
      <c r="AU1729" s="107"/>
      <c r="AV1729" s="107"/>
      <c r="AW1729" s="107"/>
      <c r="AX1729" s="107"/>
    </row>
    <row r="1730">
      <c r="A1730" s="107"/>
      <c r="B1730" s="524"/>
      <c r="C1730" s="107"/>
      <c r="D1730" s="107"/>
      <c r="E1730" s="107"/>
      <c r="F1730" s="107"/>
      <c r="G1730" s="107"/>
      <c r="H1730" s="107"/>
      <c r="I1730" s="107"/>
      <c r="J1730" s="107"/>
      <c r="K1730" s="107"/>
      <c r="L1730" s="107"/>
      <c r="M1730" s="107"/>
      <c r="N1730" s="107"/>
      <c r="O1730" s="107"/>
      <c r="P1730" s="107"/>
      <c r="Q1730" s="107"/>
      <c r="R1730" s="107"/>
      <c r="S1730" s="107"/>
      <c r="T1730" s="107"/>
      <c r="U1730" s="107"/>
      <c r="V1730" s="107"/>
      <c r="W1730" s="107"/>
      <c r="X1730" s="107"/>
      <c r="Y1730" s="107"/>
      <c r="Z1730" s="107"/>
      <c r="AA1730" s="107"/>
      <c r="AB1730" s="107"/>
      <c r="AC1730" s="107"/>
      <c r="AD1730" s="107"/>
      <c r="AE1730" s="107"/>
      <c r="AF1730" s="107"/>
      <c r="AG1730" s="107"/>
      <c r="AH1730" s="107"/>
      <c r="AI1730" s="107"/>
      <c r="AJ1730" s="107"/>
      <c r="AK1730" s="107"/>
      <c r="AL1730" s="107"/>
      <c r="AM1730" s="107"/>
      <c r="AN1730" s="107"/>
      <c r="AO1730" s="107"/>
      <c r="AP1730" s="107"/>
      <c r="AQ1730" s="107"/>
      <c r="AR1730" s="107"/>
      <c r="AS1730" s="107"/>
      <c r="AT1730" s="107"/>
      <c r="AU1730" s="107"/>
      <c r="AV1730" s="107"/>
      <c r="AW1730" s="107"/>
      <c r="AX1730" s="107"/>
    </row>
    <row r="1731">
      <c r="A1731" s="107"/>
      <c r="B1731" s="524"/>
      <c r="C1731" s="107"/>
      <c r="D1731" s="107"/>
      <c r="E1731" s="107"/>
      <c r="F1731" s="107"/>
      <c r="G1731" s="107"/>
      <c r="H1731" s="107"/>
      <c r="I1731" s="107"/>
      <c r="J1731" s="107"/>
      <c r="K1731" s="107"/>
      <c r="L1731" s="107"/>
      <c r="M1731" s="107"/>
      <c r="N1731" s="107"/>
      <c r="O1731" s="107"/>
      <c r="P1731" s="107"/>
      <c r="Q1731" s="107"/>
      <c r="R1731" s="107"/>
      <c r="S1731" s="107"/>
      <c r="T1731" s="107"/>
      <c r="U1731" s="107"/>
      <c r="V1731" s="107"/>
      <c r="W1731" s="107"/>
      <c r="X1731" s="107"/>
      <c r="Y1731" s="107"/>
      <c r="Z1731" s="107"/>
      <c r="AA1731" s="107"/>
      <c r="AB1731" s="107"/>
      <c r="AC1731" s="107"/>
      <c r="AD1731" s="107"/>
      <c r="AE1731" s="107"/>
      <c r="AF1731" s="107"/>
      <c r="AG1731" s="107"/>
      <c r="AH1731" s="107"/>
      <c r="AI1731" s="107"/>
      <c r="AJ1731" s="107"/>
      <c r="AK1731" s="107"/>
      <c r="AL1731" s="107"/>
      <c r="AM1731" s="107"/>
      <c r="AN1731" s="107"/>
      <c r="AO1731" s="107"/>
      <c r="AP1731" s="107"/>
      <c r="AQ1731" s="107"/>
      <c r="AR1731" s="107"/>
      <c r="AS1731" s="107"/>
      <c r="AT1731" s="107"/>
      <c r="AU1731" s="107"/>
      <c r="AV1731" s="107"/>
      <c r="AW1731" s="107"/>
      <c r="AX1731" s="107"/>
    </row>
    <row r="1732">
      <c r="A1732" s="107"/>
      <c r="B1732" s="524"/>
      <c r="C1732" s="107"/>
      <c r="D1732" s="107"/>
      <c r="E1732" s="107"/>
      <c r="F1732" s="107"/>
      <c r="G1732" s="107"/>
      <c r="H1732" s="107"/>
      <c r="I1732" s="107"/>
      <c r="J1732" s="107"/>
      <c r="K1732" s="107"/>
      <c r="L1732" s="107"/>
      <c r="M1732" s="107"/>
      <c r="N1732" s="107"/>
      <c r="O1732" s="107"/>
      <c r="P1732" s="107"/>
      <c r="Q1732" s="107"/>
      <c r="R1732" s="107"/>
      <c r="S1732" s="107"/>
      <c r="T1732" s="107"/>
      <c r="U1732" s="107"/>
      <c r="V1732" s="107"/>
      <c r="W1732" s="107"/>
      <c r="X1732" s="107"/>
      <c r="Y1732" s="107"/>
      <c r="Z1732" s="107"/>
      <c r="AA1732" s="107"/>
      <c r="AB1732" s="107"/>
      <c r="AC1732" s="107"/>
      <c r="AD1732" s="107"/>
      <c r="AE1732" s="107"/>
      <c r="AF1732" s="107"/>
      <c r="AG1732" s="107"/>
      <c r="AH1732" s="107"/>
      <c r="AI1732" s="107"/>
      <c r="AJ1732" s="107"/>
      <c r="AK1732" s="107"/>
      <c r="AL1732" s="107"/>
      <c r="AM1732" s="107"/>
      <c r="AN1732" s="107"/>
      <c r="AO1732" s="107"/>
      <c r="AP1732" s="107"/>
      <c r="AQ1732" s="107"/>
      <c r="AR1732" s="107"/>
      <c r="AS1732" s="107"/>
      <c r="AT1732" s="107"/>
      <c r="AU1732" s="107"/>
      <c r="AV1732" s="107"/>
      <c r="AW1732" s="107"/>
      <c r="AX1732" s="107"/>
    </row>
    <row r="1733">
      <c r="A1733" s="107"/>
      <c r="B1733" s="524"/>
      <c r="C1733" s="107"/>
      <c r="D1733" s="107"/>
      <c r="E1733" s="107"/>
      <c r="F1733" s="107"/>
      <c r="G1733" s="107"/>
      <c r="H1733" s="107"/>
      <c r="I1733" s="107"/>
      <c r="J1733" s="107"/>
      <c r="K1733" s="107"/>
      <c r="L1733" s="107"/>
      <c r="M1733" s="107"/>
      <c r="N1733" s="107"/>
      <c r="O1733" s="107"/>
      <c r="P1733" s="107"/>
      <c r="Q1733" s="107"/>
      <c r="R1733" s="107"/>
      <c r="S1733" s="107"/>
      <c r="T1733" s="107"/>
      <c r="U1733" s="107"/>
      <c r="V1733" s="107"/>
      <c r="W1733" s="107"/>
      <c r="X1733" s="107"/>
      <c r="Y1733" s="107"/>
      <c r="Z1733" s="107"/>
      <c r="AA1733" s="107"/>
      <c r="AB1733" s="107"/>
      <c r="AC1733" s="107"/>
      <c r="AD1733" s="107"/>
      <c r="AE1733" s="107"/>
      <c r="AF1733" s="107"/>
      <c r="AG1733" s="107"/>
      <c r="AH1733" s="107"/>
      <c r="AI1733" s="107"/>
      <c r="AJ1733" s="107"/>
      <c r="AK1733" s="107"/>
      <c r="AL1733" s="107"/>
      <c r="AM1733" s="107"/>
      <c r="AN1733" s="107"/>
      <c r="AO1733" s="107"/>
      <c r="AP1733" s="107"/>
      <c r="AQ1733" s="107"/>
      <c r="AR1733" s="107"/>
      <c r="AS1733" s="107"/>
      <c r="AT1733" s="107"/>
      <c r="AU1733" s="107"/>
      <c r="AV1733" s="107"/>
      <c r="AW1733" s="107"/>
      <c r="AX1733" s="107"/>
    </row>
    <row r="1734">
      <c r="A1734" s="107"/>
      <c r="B1734" s="524"/>
      <c r="C1734" s="107"/>
      <c r="D1734" s="107"/>
      <c r="E1734" s="107"/>
      <c r="F1734" s="107"/>
      <c r="G1734" s="107"/>
      <c r="H1734" s="107"/>
      <c r="I1734" s="107"/>
      <c r="J1734" s="107"/>
      <c r="K1734" s="107"/>
      <c r="L1734" s="107"/>
      <c r="M1734" s="107"/>
      <c r="N1734" s="107"/>
      <c r="O1734" s="107"/>
      <c r="P1734" s="107"/>
      <c r="Q1734" s="107"/>
      <c r="R1734" s="107"/>
      <c r="S1734" s="107"/>
      <c r="T1734" s="107"/>
      <c r="U1734" s="107"/>
      <c r="V1734" s="107"/>
      <c r="W1734" s="107"/>
      <c r="X1734" s="107"/>
      <c r="Y1734" s="107"/>
      <c r="Z1734" s="107"/>
      <c r="AA1734" s="107"/>
      <c r="AB1734" s="107"/>
      <c r="AC1734" s="107"/>
      <c r="AD1734" s="107"/>
      <c r="AE1734" s="107"/>
      <c r="AF1734" s="107"/>
      <c r="AG1734" s="107"/>
      <c r="AH1734" s="107"/>
      <c r="AI1734" s="107"/>
      <c r="AJ1734" s="107"/>
      <c r="AK1734" s="107"/>
      <c r="AL1734" s="107"/>
      <c r="AM1734" s="107"/>
      <c r="AN1734" s="107"/>
      <c r="AO1734" s="107"/>
      <c r="AP1734" s="107"/>
      <c r="AQ1734" s="107"/>
      <c r="AR1734" s="107"/>
      <c r="AS1734" s="107"/>
      <c r="AT1734" s="107"/>
      <c r="AU1734" s="107"/>
      <c r="AV1734" s="107"/>
      <c r="AW1734" s="107"/>
      <c r="AX1734" s="107"/>
    </row>
    <row r="1735">
      <c r="A1735" s="107"/>
      <c r="B1735" s="524"/>
      <c r="C1735" s="107"/>
      <c r="D1735" s="107"/>
      <c r="E1735" s="107"/>
      <c r="F1735" s="107"/>
      <c r="G1735" s="107"/>
      <c r="H1735" s="107"/>
      <c r="I1735" s="107"/>
      <c r="J1735" s="107"/>
      <c r="K1735" s="107"/>
      <c r="L1735" s="107"/>
      <c r="M1735" s="107"/>
      <c r="N1735" s="107"/>
      <c r="O1735" s="107"/>
      <c r="P1735" s="107"/>
      <c r="Q1735" s="107"/>
      <c r="R1735" s="107"/>
      <c r="S1735" s="107"/>
      <c r="T1735" s="107"/>
      <c r="U1735" s="107"/>
      <c r="V1735" s="107"/>
      <c r="W1735" s="107"/>
      <c r="X1735" s="107"/>
      <c r="Y1735" s="107"/>
      <c r="Z1735" s="107"/>
      <c r="AA1735" s="107"/>
      <c r="AB1735" s="107"/>
      <c r="AC1735" s="107"/>
      <c r="AD1735" s="107"/>
      <c r="AE1735" s="107"/>
      <c r="AF1735" s="107"/>
      <c r="AG1735" s="107"/>
      <c r="AH1735" s="107"/>
      <c r="AI1735" s="107"/>
      <c r="AJ1735" s="107"/>
      <c r="AK1735" s="107"/>
      <c r="AL1735" s="107"/>
      <c r="AM1735" s="107"/>
      <c r="AN1735" s="107"/>
      <c r="AO1735" s="107"/>
      <c r="AP1735" s="107"/>
      <c r="AQ1735" s="107"/>
      <c r="AR1735" s="107"/>
      <c r="AS1735" s="107"/>
      <c r="AT1735" s="107"/>
      <c r="AU1735" s="107"/>
      <c r="AV1735" s="107"/>
      <c r="AW1735" s="107"/>
      <c r="AX1735" s="107"/>
    </row>
    <row r="1736">
      <c r="A1736" s="107"/>
      <c r="B1736" s="524"/>
      <c r="C1736" s="107"/>
      <c r="D1736" s="107"/>
      <c r="E1736" s="107"/>
      <c r="F1736" s="107"/>
      <c r="G1736" s="107"/>
      <c r="H1736" s="107"/>
      <c r="I1736" s="107"/>
      <c r="J1736" s="107"/>
      <c r="K1736" s="107"/>
      <c r="L1736" s="107"/>
      <c r="M1736" s="107"/>
      <c r="N1736" s="107"/>
      <c r="O1736" s="107"/>
      <c r="P1736" s="107"/>
      <c r="Q1736" s="107"/>
      <c r="R1736" s="107"/>
      <c r="S1736" s="107"/>
      <c r="T1736" s="107"/>
      <c r="U1736" s="107"/>
      <c r="V1736" s="107"/>
      <c r="W1736" s="107"/>
      <c r="X1736" s="107"/>
      <c r="Y1736" s="107"/>
      <c r="Z1736" s="107"/>
      <c r="AA1736" s="107"/>
      <c r="AB1736" s="107"/>
      <c r="AC1736" s="107"/>
      <c r="AD1736" s="107"/>
      <c r="AE1736" s="107"/>
      <c r="AF1736" s="107"/>
      <c r="AG1736" s="107"/>
      <c r="AH1736" s="107"/>
      <c r="AI1736" s="107"/>
      <c r="AJ1736" s="107"/>
      <c r="AK1736" s="107"/>
      <c r="AL1736" s="107"/>
      <c r="AM1736" s="107"/>
      <c r="AN1736" s="107"/>
      <c r="AO1736" s="107"/>
      <c r="AP1736" s="107"/>
      <c r="AQ1736" s="107"/>
      <c r="AR1736" s="107"/>
      <c r="AS1736" s="107"/>
      <c r="AT1736" s="107"/>
      <c r="AU1736" s="107"/>
      <c r="AV1736" s="107"/>
      <c r="AW1736" s="107"/>
      <c r="AX1736" s="107"/>
    </row>
    <row r="1737">
      <c r="A1737" s="107"/>
      <c r="B1737" s="524"/>
      <c r="C1737" s="107"/>
      <c r="D1737" s="107"/>
      <c r="E1737" s="107"/>
      <c r="F1737" s="107"/>
      <c r="G1737" s="107"/>
      <c r="H1737" s="107"/>
      <c r="I1737" s="107"/>
      <c r="J1737" s="107"/>
      <c r="K1737" s="107"/>
      <c r="L1737" s="107"/>
      <c r="M1737" s="107"/>
      <c r="N1737" s="107"/>
      <c r="O1737" s="107"/>
      <c r="P1737" s="107"/>
      <c r="Q1737" s="107"/>
      <c r="R1737" s="107"/>
      <c r="S1737" s="107"/>
      <c r="T1737" s="107"/>
      <c r="U1737" s="107"/>
      <c r="V1737" s="107"/>
      <c r="W1737" s="107"/>
      <c r="X1737" s="107"/>
      <c r="Y1737" s="107"/>
      <c r="Z1737" s="107"/>
      <c r="AA1737" s="107"/>
      <c r="AB1737" s="107"/>
      <c r="AC1737" s="107"/>
      <c r="AD1737" s="107"/>
      <c r="AE1737" s="107"/>
      <c r="AF1737" s="107"/>
      <c r="AG1737" s="107"/>
      <c r="AH1737" s="107"/>
      <c r="AI1737" s="107"/>
      <c r="AJ1737" s="107"/>
      <c r="AK1737" s="107"/>
      <c r="AL1737" s="107"/>
      <c r="AM1737" s="107"/>
      <c r="AN1737" s="107"/>
      <c r="AO1737" s="107"/>
      <c r="AP1737" s="107"/>
      <c r="AQ1737" s="107"/>
      <c r="AR1737" s="107"/>
      <c r="AS1737" s="107"/>
      <c r="AT1737" s="107"/>
      <c r="AU1737" s="107"/>
      <c r="AV1737" s="107"/>
      <c r="AW1737" s="107"/>
      <c r="AX1737" s="107"/>
    </row>
    <row r="1738">
      <c r="A1738" s="107"/>
      <c r="B1738" s="524"/>
      <c r="C1738" s="107"/>
      <c r="D1738" s="107"/>
      <c r="E1738" s="107"/>
      <c r="F1738" s="107"/>
      <c r="G1738" s="107"/>
      <c r="H1738" s="107"/>
      <c r="I1738" s="107"/>
      <c r="J1738" s="107"/>
      <c r="K1738" s="107"/>
      <c r="L1738" s="107"/>
      <c r="M1738" s="107"/>
      <c r="N1738" s="107"/>
      <c r="O1738" s="107"/>
      <c r="P1738" s="107"/>
      <c r="Q1738" s="107"/>
      <c r="R1738" s="107"/>
      <c r="S1738" s="107"/>
      <c r="T1738" s="107"/>
      <c r="U1738" s="107"/>
      <c r="V1738" s="107"/>
      <c r="W1738" s="107"/>
      <c r="X1738" s="107"/>
      <c r="Y1738" s="107"/>
      <c r="Z1738" s="107"/>
      <c r="AA1738" s="107"/>
      <c r="AB1738" s="107"/>
      <c r="AC1738" s="107"/>
      <c r="AD1738" s="107"/>
      <c r="AE1738" s="107"/>
      <c r="AF1738" s="107"/>
      <c r="AG1738" s="107"/>
      <c r="AH1738" s="107"/>
      <c r="AI1738" s="107"/>
      <c r="AJ1738" s="107"/>
      <c r="AK1738" s="107"/>
      <c r="AL1738" s="107"/>
      <c r="AM1738" s="107"/>
      <c r="AN1738" s="107"/>
      <c r="AO1738" s="107"/>
      <c r="AP1738" s="107"/>
      <c r="AQ1738" s="107"/>
      <c r="AR1738" s="107"/>
      <c r="AS1738" s="107"/>
      <c r="AT1738" s="107"/>
      <c r="AU1738" s="107"/>
      <c r="AV1738" s="107"/>
      <c r="AW1738" s="107"/>
      <c r="AX1738" s="107"/>
    </row>
    <row r="1739">
      <c r="A1739" s="107"/>
      <c r="B1739" s="524"/>
      <c r="C1739" s="107"/>
      <c r="D1739" s="107"/>
      <c r="E1739" s="107"/>
      <c r="F1739" s="107"/>
      <c r="G1739" s="107"/>
      <c r="H1739" s="107"/>
      <c r="I1739" s="107"/>
      <c r="J1739" s="107"/>
      <c r="K1739" s="107"/>
      <c r="L1739" s="107"/>
      <c r="M1739" s="107"/>
      <c r="N1739" s="107"/>
      <c r="O1739" s="107"/>
      <c r="P1739" s="107"/>
      <c r="Q1739" s="107"/>
      <c r="R1739" s="107"/>
      <c r="S1739" s="107"/>
      <c r="T1739" s="107"/>
      <c r="U1739" s="107"/>
      <c r="V1739" s="107"/>
      <c r="W1739" s="107"/>
      <c r="X1739" s="107"/>
      <c r="Y1739" s="107"/>
      <c r="Z1739" s="107"/>
      <c r="AA1739" s="107"/>
      <c r="AB1739" s="107"/>
      <c r="AC1739" s="107"/>
      <c r="AD1739" s="107"/>
      <c r="AE1739" s="107"/>
      <c r="AF1739" s="107"/>
      <c r="AG1739" s="107"/>
      <c r="AH1739" s="107"/>
      <c r="AI1739" s="107"/>
      <c r="AJ1739" s="107"/>
      <c r="AK1739" s="107"/>
      <c r="AL1739" s="107"/>
      <c r="AM1739" s="107"/>
      <c r="AN1739" s="107"/>
      <c r="AO1739" s="107"/>
      <c r="AP1739" s="107"/>
      <c r="AQ1739" s="107"/>
      <c r="AR1739" s="107"/>
      <c r="AS1739" s="107"/>
      <c r="AT1739" s="107"/>
      <c r="AU1739" s="107"/>
      <c r="AV1739" s="107"/>
      <c r="AW1739" s="107"/>
      <c r="AX1739" s="107"/>
    </row>
    <row r="1740">
      <c r="A1740" s="107"/>
      <c r="B1740" s="524"/>
      <c r="C1740" s="107"/>
      <c r="D1740" s="107"/>
      <c r="E1740" s="107"/>
      <c r="F1740" s="107"/>
      <c r="G1740" s="107"/>
      <c r="H1740" s="107"/>
      <c r="I1740" s="107"/>
      <c r="J1740" s="107"/>
      <c r="K1740" s="107"/>
      <c r="L1740" s="107"/>
      <c r="M1740" s="107"/>
      <c r="N1740" s="107"/>
      <c r="O1740" s="107"/>
      <c r="P1740" s="107"/>
      <c r="Q1740" s="107"/>
      <c r="R1740" s="107"/>
      <c r="S1740" s="107"/>
      <c r="T1740" s="107"/>
      <c r="U1740" s="107"/>
      <c r="V1740" s="107"/>
      <c r="W1740" s="107"/>
      <c r="X1740" s="107"/>
      <c r="Y1740" s="107"/>
      <c r="Z1740" s="107"/>
      <c r="AA1740" s="107"/>
      <c r="AB1740" s="107"/>
      <c r="AC1740" s="107"/>
      <c r="AD1740" s="107"/>
      <c r="AE1740" s="107"/>
      <c r="AF1740" s="107"/>
      <c r="AG1740" s="107"/>
      <c r="AH1740" s="107"/>
      <c r="AI1740" s="107"/>
      <c r="AJ1740" s="107"/>
      <c r="AK1740" s="107"/>
      <c r="AL1740" s="107"/>
      <c r="AM1740" s="107"/>
      <c r="AN1740" s="107"/>
      <c r="AO1740" s="107"/>
      <c r="AP1740" s="107"/>
      <c r="AQ1740" s="107"/>
      <c r="AR1740" s="107"/>
      <c r="AS1740" s="107"/>
      <c r="AT1740" s="107"/>
      <c r="AU1740" s="107"/>
      <c r="AV1740" s="107"/>
      <c r="AW1740" s="107"/>
      <c r="AX1740" s="107"/>
    </row>
    <row r="1741">
      <c r="A1741" s="107"/>
      <c r="B1741" s="524"/>
      <c r="C1741" s="107"/>
      <c r="D1741" s="107"/>
      <c r="E1741" s="107"/>
      <c r="F1741" s="107"/>
      <c r="G1741" s="107"/>
      <c r="H1741" s="107"/>
      <c r="I1741" s="107"/>
      <c r="J1741" s="107"/>
      <c r="K1741" s="107"/>
      <c r="L1741" s="107"/>
      <c r="M1741" s="107"/>
      <c r="N1741" s="107"/>
      <c r="O1741" s="107"/>
      <c r="P1741" s="107"/>
      <c r="Q1741" s="107"/>
      <c r="R1741" s="107"/>
      <c r="S1741" s="107"/>
      <c r="T1741" s="107"/>
      <c r="U1741" s="107"/>
      <c r="V1741" s="107"/>
      <c r="W1741" s="107"/>
      <c r="X1741" s="107"/>
      <c r="Y1741" s="107"/>
      <c r="Z1741" s="107"/>
      <c r="AA1741" s="107"/>
      <c r="AB1741" s="107"/>
      <c r="AC1741" s="107"/>
      <c r="AD1741" s="107"/>
      <c r="AE1741" s="107"/>
      <c r="AF1741" s="107"/>
      <c r="AG1741" s="107"/>
      <c r="AH1741" s="107"/>
      <c r="AI1741" s="107"/>
      <c r="AJ1741" s="107"/>
      <c r="AK1741" s="107"/>
      <c r="AL1741" s="107"/>
      <c r="AM1741" s="107"/>
      <c r="AN1741" s="107"/>
      <c r="AO1741" s="107"/>
      <c r="AP1741" s="107"/>
      <c r="AQ1741" s="107"/>
      <c r="AR1741" s="107"/>
      <c r="AS1741" s="107"/>
      <c r="AT1741" s="107"/>
      <c r="AU1741" s="107"/>
      <c r="AV1741" s="107"/>
      <c r="AW1741" s="107"/>
      <c r="AX1741" s="107"/>
    </row>
    <row r="1742">
      <c r="A1742" s="107"/>
      <c r="B1742" s="524"/>
      <c r="C1742" s="107"/>
      <c r="D1742" s="107"/>
      <c r="E1742" s="107"/>
      <c r="F1742" s="107"/>
      <c r="G1742" s="107"/>
      <c r="H1742" s="107"/>
      <c r="I1742" s="107"/>
      <c r="J1742" s="107"/>
      <c r="K1742" s="107"/>
      <c r="L1742" s="107"/>
      <c r="M1742" s="107"/>
      <c r="N1742" s="107"/>
      <c r="O1742" s="107"/>
      <c r="P1742" s="107"/>
      <c r="Q1742" s="107"/>
      <c r="R1742" s="107"/>
      <c r="S1742" s="107"/>
      <c r="T1742" s="107"/>
      <c r="U1742" s="107"/>
      <c r="V1742" s="107"/>
      <c r="W1742" s="107"/>
      <c r="X1742" s="107"/>
      <c r="Y1742" s="107"/>
      <c r="Z1742" s="107"/>
      <c r="AA1742" s="107"/>
      <c r="AB1742" s="107"/>
      <c r="AC1742" s="107"/>
      <c r="AD1742" s="107"/>
      <c r="AE1742" s="107"/>
      <c r="AF1742" s="107"/>
      <c r="AG1742" s="107"/>
      <c r="AH1742" s="107"/>
      <c r="AI1742" s="107"/>
      <c r="AJ1742" s="107"/>
      <c r="AK1742" s="107"/>
      <c r="AL1742" s="107"/>
      <c r="AM1742" s="107"/>
      <c r="AN1742" s="107"/>
      <c r="AO1742" s="107"/>
      <c r="AP1742" s="107"/>
      <c r="AQ1742" s="107"/>
      <c r="AR1742" s="107"/>
      <c r="AS1742" s="107"/>
      <c r="AT1742" s="107"/>
      <c r="AU1742" s="107"/>
      <c r="AV1742" s="107"/>
      <c r="AW1742" s="107"/>
      <c r="AX1742" s="107"/>
    </row>
    <row r="1743">
      <c r="A1743" s="107"/>
      <c r="B1743" s="524"/>
      <c r="C1743" s="107"/>
      <c r="D1743" s="107"/>
      <c r="E1743" s="107"/>
      <c r="F1743" s="107"/>
      <c r="G1743" s="107"/>
      <c r="H1743" s="107"/>
      <c r="I1743" s="107"/>
      <c r="J1743" s="107"/>
      <c r="K1743" s="107"/>
      <c r="L1743" s="107"/>
      <c r="M1743" s="107"/>
      <c r="N1743" s="107"/>
      <c r="O1743" s="107"/>
      <c r="P1743" s="107"/>
      <c r="Q1743" s="107"/>
      <c r="R1743" s="107"/>
      <c r="S1743" s="107"/>
      <c r="T1743" s="107"/>
      <c r="U1743" s="107"/>
      <c r="V1743" s="107"/>
      <c r="W1743" s="107"/>
      <c r="X1743" s="107"/>
      <c r="Y1743" s="107"/>
      <c r="Z1743" s="107"/>
      <c r="AA1743" s="107"/>
      <c r="AB1743" s="107"/>
      <c r="AC1743" s="107"/>
      <c r="AD1743" s="107"/>
      <c r="AE1743" s="107"/>
      <c r="AF1743" s="107"/>
      <c r="AG1743" s="107"/>
      <c r="AH1743" s="107"/>
      <c r="AI1743" s="107"/>
      <c r="AJ1743" s="107"/>
      <c r="AK1743" s="107"/>
      <c r="AL1743" s="107"/>
      <c r="AM1743" s="107"/>
      <c r="AN1743" s="107"/>
      <c r="AO1743" s="107"/>
      <c r="AP1743" s="107"/>
      <c r="AQ1743" s="107"/>
      <c r="AR1743" s="107"/>
      <c r="AS1743" s="107"/>
      <c r="AT1743" s="107"/>
      <c r="AU1743" s="107"/>
      <c r="AV1743" s="107"/>
      <c r="AW1743" s="107"/>
      <c r="AX1743" s="107"/>
    </row>
    <row r="1744">
      <c r="A1744" s="107"/>
      <c r="B1744" s="524"/>
      <c r="C1744" s="107"/>
      <c r="D1744" s="107"/>
      <c r="E1744" s="107"/>
      <c r="F1744" s="107"/>
      <c r="G1744" s="107"/>
      <c r="H1744" s="107"/>
      <c r="I1744" s="107"/>
      <c r="J1744" s="107"/>
      <c r="K1744" s="107"/>
      <c r="L1744" s="107"/>
      <c r="M1744" s="107"/>
      <c r="N1744" s="107"/>
      <c r="O1744" s="107"/>
      <c r="P1744" s="107"/>
      <c r="Q1744" s="107"/>
      <c r="R1744" s="107"/>
      <c r="S1744" s="107"/>
      <c r="T1744" s="107"/>
      <c r="U1744" s="107"/>
      <c r="V1744" s="107"/>
      <c r="W1744" s="107"/>
      <c r="X1744" s="107"/>
      <c r="Y1744" s="107"/>
      <c r="Z1744" s="107"/>
      <c r="AA1744" s="107"/>
      <c r="AB1744" s="107"/>
      <c r="AC1744" s="107"/>
      <c r="AD1744" s="107"/>
      <c r="AE1744" s="107"/>
      <c r="AF1744" s="107"/>
      <c r="AG1744" s="107"/>
      <c r="AH1744" s="107"/>
      <c r="AI1744" s="107"/>
      <c r="AJ1744" s="107"/>
      <c r="AK1744" s="107"/>
      <c r="AL1744" s="107"/>
      <c r="AM1744" s="107"/>
      <c r="AN1744" s="107"/>
      <c r="AO1744" s="107"/>
      <c r="AP1744" s="107"/>
      <c r="AQ1744" s="107"/>
      <c r="AR1744" s="107"/>
      <c r="AS1744" s="107"/>
      <c r="AT1744" s="107"/>
      <c r="AU1744" s="107"/>
      <c r="AV1744" s="107"/>
      <c r="AW1744" s="107"/>
      <c r="AX1744" s="107"/>
    </row>
    <row r="1745">
      <c r="A1745" s="107"/>
      <c r="B1745" s="524"/>
      <c r="C1745" s="107"/>
      <c r="D1745" s="107"/>
      <c r="E1745" s="107"/>
      <c r="F1745" s="107"/>
      <c r="G1745" s="107"/>
      <c r="H1745" s="107"/>
      <c r="I1745" s="107"/>
      <c r="J1745" s="107"/>
      <c r="K1745" s="107"/>
      <c r="L1745" s="107"/>
      <c r="M1745" s="107"/>
      <c r="N1745" s="107"/>
      <c r="O1745" s="107"/>
      <c r="P1745" s="107"/>
      <c r="Q1745" s="107"/>
      <c r="R1745" s="107"/>
      <c r="S1745" s="107"/>
      <c r="T1745" s="107"/>
      <c r="U1745" s="107"/>
      <c r="V1745" s="107"/>
      <c r="W1745" s="107"/>
      <c r="X1745" s="107"/>
      <c r="Y1745" s="107"/>
      <c r="Z1745" s="107"/>
      <c r="AA1745" s="107"/>
      <c r="AB1745" s="107"/>
      <c r="AC1745" s="107"/>
      <c r="AD1745" s="107"/>
      <c r="AE1745" s="107"/>
      <c r="AF1745" s="107"/>
      <c r="AG1745" s="107"/>
      <c r="AH1745" s="107"/>
      <c r="AI1745" s="107"/>
      <c r="AJ1745" s="107"/>
      <c r="AK1745" s="107"/>
      <c r="AL1745" s="107"/>
      <c r="AM1745" s="107"/>
      <c r="AN1745" s="107"/>
      <c r="AO1745" s="107"/>
      <c r="AP1745" s="107"/>
      <c r="AQ1745" s="107"/>
      <c r="AR1745" s="107"/>
      <c r="AS1745" s="107"/>
      <c r="AT1745" s="107"/>
      <c r="AU1745" s="107"/>
      <c r="AV1745" s="107"/>
      <c r="AW1745" s="107"/>
      <c r="AX1745" s="107"/>
    </row>
    <row r="1746">
      <c r="A1746" s="107"/>
      <c r="B1746" s="524"/>
      <c r="C1746" s="107"/>
      <c r="D1746" s="107"/>
      <c r="E1746" s="107"/>
      <c r="F1746" s="107"/>
      <c r="G1746" s="107"/>
      <c r="H1746" s="107"/>
      <c r="I1746" s="107"/>
      <c r="J1746" s="107"/>
      <c r="K1746" s="107"/>
      <c r="L1746" s="107"/>
      <c r="M1746" s="107"/>
      <c r="N1746" s="107"/>
      <c r="O1746" s="107"/>
      <c r="P1746" s="107"/>
      <c r="Q1746" s="107"/>
      <c r="R1746" s="107"/>
      <c r="S1746" s="107"/>
      <c r="T1746" s="107"/>
      <c r="U1746" s="107"/>
      <c r="V1746" s="107"/>
      <c r="W1746" s="107"/>
      <c r="X1746" s="107"/>
      <c r="Y1746" s="107"/>
      <c r="Z1746" s="107"/>
      <c r="AA1746" s="107"/>
      <c r="AB1746" s="107"/>
      <c r="AC1746" s="107"/>
      <c r="AD1746" s="107"/>
      <c r="AE1746" s="107"/>
      <c r="AF1746" s="107"/>
      <c r="AG1746" s="107"/>
      <c r="AH1746" s="107"/>
      <c r="AI1746" s="107"/>
      <c r="AJ1746" s="107"/>
      <c r="AK1746" s="107"/>
      <c r="AL1746" s="107"/>
      <c r="AM1746" s="107"/>
      <c r="AN1746" s="107"/>
      <c r="AO1746" s="107"/>
      <c r="AP1746" s="107"/>
      <c r="AQ1746" s="107"/>
      <c r="AR1746" s="107"/>
      <c r="AS1746" s="107"/>
      <c r="AT1746" s="107"/>
      <c r="AU1746" s="107"/>
      <c r="AV1746" s="107"/>
      <c r="AW1746" s="107"/>
      <c r="AX1746" s="107"/>
    </row>
    <row r="1747">
      <c r="A1747" s="107"/>
      <c r="B1747" s="524"/>
      <c r="C1747" s="107"/>
      <c r="D1747" s="107"/>
      <c r="E1747" s="107"/>
      <c r="F1747" s="107"/>
      <c r="G1747" s="107"/>
      <c r="H1747" s="107"/>
      <c r="I1747" s="107"/>
      <c r="J1747" s="107"/>
      <c r="K1747" s="107"/>
      <c r="L1747" s="107"/>
      <c r="M1747" s="107"/>
      <c r="N1747" s="107"/>
      <c r="O1747" s="107"/>
      <c r="P1747" s="107"/>
      <c r="Q1747" s="107"/>
      <c r="R1747" s="107"/>
      <c r="S1747" s="107"/>
      <c r="T1747" s="107"/>
      <c r="U1747" s="107"/>
      <c r="V1747" s="107"/>
      <c r="W1747" s="107"/>
      <c r="X1747" s="107"/>
      <c r="Y1747" s="107"/>
      <c r="Z1747" s="107"/>
      <c r="AA1747" s="107"/>
      <c r="AB1747" s="107"/>
      <c r="AC1747" s="107"/>
      <c r="AD1747" s="107"/>
      <c r="AE1747" s="107"/>
      <c r="AF1747" s="107"/>
      <c r="AG1747" s="107"/>
      <c r="AH1747" s="107"/>
      <c r="AI1747" s="107"/>
      <c r="AJ1747" s="107"/>
      <c r="AK1747" s="107"/>
      <c r="AL1747" s="107"/>
      <c r="AM1747" s="107"/>
      <c r="AN1747" s="107"/>
      <c r="AO1747" s="107"/>
      <c r="AP1747" s="107"/>
      <c r="AQ1747" s="107"/>
      <c r="AR1747" s="107"/>
      <c r="AS1747" s="107"/>
      <c r="AT1747" s="107"/>
      <c r="AU1747" s="107"/>
      <c r="AV1747" s="107"/>
      <c r="AW1747" s="107"/>
      <c r="AX1747" s="107"/>
    </row>
    <row r="1748">
      <c r="A1748" s="107"/>
      <c r="B1748" s="524"/>
      <c r="C1748" s="107"/>
      <c r="D1748" s="107"/>
      <c r="E1748" s="107"/>
      <c r="F1748" s="107"/>
      <c r="G1748" s="107"/>
      <c r="H1748" s="107"/>
      <c r="I1748" s="107"/>
      <c r="J1748" s="107"/>
      <c r="K1748" s="107"/>
      <c r="L1748" s="107"/>
      <c r="M1748" s="107"/>
      <c r="N1748" s="107"/>
      <c r="O1748" s="107"/>
      <c r="P1748" s="107"/>
      <c r="Q1748" s="107"/>
      <c r="R1748" s="107"/>
      <c r="S1748" s="107"/>
      <c r="T1748" s="107"/>
      <c r="U1748" s="107"/>
      <c r="V1748" s="107"/>
      <c r="W1748" s="107"/>
      <c r="X1748" s="107"/>
      <c r="Y1748" s="107"/>
      <c r="Z1748" s="107"/>
      <c r="AA1748" s="107"/>
      <c r="AB1748" s="107"/>
      <c r="AC1748" s="107"/>
      <c r="AD1748" s="107"/>
      <c r="AE1748" s="107"/>
      <c r="AF1748" s="107"/>
      <c r="AG1748" s="107"/>
      <c r="AH1748" s="107"/>
      <c r="AI1748" s="107"/>
      <c r="AJ1748" s="107"/>
      <c r="AK1748" s="107"/>
      <c r="AL1748" s="107"/>
      <c r="AM1748" s="107"/>
      <c r="AN1748" s="107"/>
      <c r="AO1748" s="107"/>
      <c r="AP1748" s="107"/>
      <c r="AQ1748" s="107"/>
      <c r="AR1748" s="107"/>
      <c r="AS1748" s="107"/>
      <c r="AT1748" s="107"/>
      <c r="AU1748" s="107"/>
      <c r="AV1748" s="107"/>
      <c r="AW1748" s="107"/>
      <c r="AX1748" s="107"/>
    </row>
    <row r="1749">
      <c r="A1749" s="107"/>
      <c r="B1749" s="524"/>
      <c r="C1749" s="107"/>
      <c r="D1749" s="107"/>
      <c r="E1749" s="107"/>
      <c r="F1749" s="107"/>
      <c r="G1749" s="107"/>
      <c r="H1749" s="107"/>
      <c r="I1749" s="107"/>
      <c r="J1749" s="107"/>
      <c r="K1749" s="107"/>
      <c r="L1749" s="107"/>
      <c r="M1749" s="107"/>
      <c r="N1749" s="107"/>
      <c r="O1749" s="107"/>
      <c r="P1749" s="107"/>
      <c r="Q1749" s="107"/>
      <c r="R1749" s="107"/>
      <c r="S1749" s="107"/>
      <c r="T1749" s="107"/>
      <c r="U1749" s="107"/>
      <c r="V1749" s="107"/>
      <c r="W1749" s="107"/>
      <c r="X1749" s="107"/>
      <c r="Y1749" s="107"/>
      <c r="Z1749" s="107"/>
      <c r="AA1749" s="107"/>
      <c r="AB1749" s="107"/>
      <c r="AC1749" s="107"/>
      <c r="AD1749" s="107"/>
      <c r="AE1749" s="107"/>
      <c r="AF1749" s="107"/>
      <c r="AG1749" s="107"/>
      <c r="AH1749" s="107"/>
      <c r="AI1749" s="107"/>
      <c r="AJ1749" s="107"/>
      <c r="AK1749" s="107"/>
      <c r="AL1749" s="107"/>
      <c r="AM1749" s="107"/>
      <c r="AN1749" s="107"/>
      <c r="AO1749" s="107"/>
      <c r="AP1749" s="107"/>
      <c r="AQ1749" s="107"/>
      <c r="AR1749" s="107"/>
      <c r="AS1749" s="107"/>
      <c r="AT1749" s="107"/>
      <c r="AU1749" s="107"/>
      <c r="AV1749" s="107"/>
      <c r="AW1749" s="107"/>
      <c r="AX1749" s="107"/>
    </row>
    <row r="1750">
      <c r="A1750" s="107"/>
      <c r="B1750" s="524"/>
      <c r="C1750" s="107"/>
      <c r="D1750" s="107"/>
      <c r="E1750" s="107"/>
      <c r="F1750" s="107"/>
      <c r="G1750" s="107"/>
      <c r="H1750" s="107"/>
      <c r="I1750" s="107"/>
      <c r="J1750" s="107"/>
      <c r="K1750" s="107"/>
      <c r="L1750" s="107"/>
      <c r="M1750" s="107"/>
      <c r="N1750" s="107"/>
      <c r="O1750" s="107"/>
      <c r="P1750" s="107"/>
      <c r="Q1750" s="107"/>
      <c r="R1750" s="107"/>
      <c r="S1750" s="107"/>
      <c r="T1750" s="107"/>
      <c r="U1750" s="107"/>
      <c r="V1750" s="107"/>
      <c r="W1750" s="107"/>
      <c r="X1750" s="107"/>
      <c r="Y1750" s="107"/>
      <c r="Z1750" s="107"/>
      <c r="AA1750" s="107"/>
      <c r="AB1750" s="107"/>
      <c r="AC1750" s="107"/>
      <c r="AD1750" s="107"/>
      <c r="AE1750" s="107"/>
      <c r="AF1750" s="107"/>
      <c r="AG1750" s="107"/>
      <c r="AH1750" s="107"/>
      <c r="AI1750" s="107"/>
      <c r="AJ1750" s="107"/>
      <c r="AK1750" s="107"/>
      <c r="AL1750" s="107"/>
      <c r="AM1750" s="107"/>
      <c r="AN1750" s="107"/>
      <c r="AO1750" s="107"/>
      <c r="AP1750" s="107"/>
      <c r="AQ1750" s="107"/>
      <c r="AR1750" s="107"/>
      <c r="AS1750" s="107"/>
      <c r="AT1750" s="107"/>
      <c r="AU1750" s="107"/>
      <c r="AV1750" s="107"/>
      <c r="AW1750" s="107"/>
      <c r="AX1750" s="107"/>
    </row>
    <row r="1751">
      <c r="A1751" s="107"/>
      <c r="B1751" s="524"/>
      <c r="C1751" s="107"/>
      <c r="D1751" s="107"/>
      <c r="E1751" s="107"/>
      <c r="F1751" s="107"/>
      <c r="G1751" s="107"/>
      <c r="H1751" s="107"/>
      <c r="I1751" s="107"/>
      <c r="J1751" s="107"/>
      <c r="K1751" s="107"/>
      <c r="L1751" s="107"/>
      <c r="M1751" s="107"/>
      <c r="N1751" s="107"/>
      <c r="O1751" s="107"/>
      <c r="P1751" s="107"/>
      <c r="Q1751" s="107"/>
      <c r="R1751" s="107"/>
      <c r="S1751" s="107"/>
      <c r="T1751" s="107"/>
      <c r="U1751" s="107"/>
      <c r="V1751" s="107"/>
      <c r="W1751" s="107"/>
      <c r="X1751" s="107"/>
      <c r="Y1751" s="107"/>
      <c r="Z1751" s="107"/>
      <c r="AA1751" s="107"/>
      <c r="AB1751" s="107"/>
      <c r="AC1751" s="107"/>
      <c r="AD1751" s="107"/>
      <c r="AE1751" s="107"/>
      <c r="AF1751" s="107"/>
      <c r="AG1751" s="107"/>
      <c r="AH1751" s="107"/>
      <c r="AI1751" s="107"/>
      <c r="AJ1751" s="107"/>
      <c r="AK1751" s="107"/>
      <c r="AL1751" s="107"/>
      <c r="AM1751" s="107"/>
      <c r="AN1751" s="107"/>
      <c r="AO1751" s="107"/>
      <c r="AP1751" s="107"/>
      <c r="AQ1751" s="107"/>
      <c r="AR1751" s="107"/>
      <c r="AS1751" s="107"/>
      <c r="AT1751" s="107"/>
      <c r="AU1751" s="107"/>
      <c r="AV1751" s="107"/>
      <c r="AW1751" s="107"/>
      <c r="AX1751" s="107"/>
    </row>
    <row r="1752">
      <c r="A1752" s="107"/>
      <c r="B1752" s="524"/>
      <c r="C1752" s="107"/>
      <c r="D1752" s="107"/>
      <c r="E1752" s="107"/>
      <c r="F1752" s="107"/>
      <c r="G1752" s="107"/>
      <c r="H1752" s="107"/>
      <c r="I1752" s="107"/>
      <c r="J1752" s="107"/>
      <c r="K1752" s="107"/>
      <c r="L1752" s="107"/>
      <c r="M1752" s="107"/>
      <c r="N1752" s="107"/>
      <c r="O1752" s="107"/>
      <c r="P1752" s="107"/>
      <c r="Q1752" s="107"/>
      <c r="R1752" s="107"/>
      <c r="S1752" s="107"/>
      <c r="T1752" s="107"/>
      <c r="U1752" s="107"/>
      <c r="V1752" s="107"/>
      <c r="W1752" s="107"/>
      <c r="X1752" s="107"/>
      <c r="Y1752" s="107"/>
      <c r="Z1752" s="107"/>
      <c r="AA1752" s="107"/>
      <c r="AB1752" s="107"/>
      <c r="AC1752" s="107"/>
      <c r="AD1752" s="107"/>
      <c r="AE1752" s="107"/>
      <c r="AF1752" s="107"/>
      <c r="AG1752" s="107"/>
      <c r="AH1752" s="107"/>
      <c r="AI1752" s="107"/>
      <c r="AJ1752" s="107"/>
      <c r="AK1752" s="107"/>
      <c r="AL1752" s="107"/>
      <c r="AM1752" s="107"/>
      <c r="AN1752" s="107"/>
      <c r="AO1752" s="107"/>
      <c r="AP1752" s="107"/>
      <c r="AQ1752" s="107"/>
      <c r="AR1752" s="107"/>
      <c r="AS1752" s="107"/>
      <c r="AT1752" s="107"/>
      <c r="AU1752" s="107"/>
      <c r="AV1752" s="107"/>
      <c r="AW1752" s="107"/>
      <c r="AX1752" s="107"/>
    </row>
    <row r="1753">
      <c r="A1753" s="107"/>
      <c r="B1753" s="524"/>
      <c r="C1753" s="107"/>
      <c r="D1753" s="107"/>
      <c r="E1753" s="107"/>
      <c r="F1753" s="107"/>
      <c r="G1753" s="107"/>
      <c r="H1753" s="107"/>
      <c r="I1753" s="107"/>
      <c r="J1753" s="107"/>
      <c r="K1753" s="107"/>
      <c r="L1753" s="107"/>
      <c r="M1753" s="107"/>
      <c r="N1753" s="107"/>
      <c r="O1753" s="107"/>
      <c r="P1753" s="107"/>
      <c r="Q1753" s="107"/>
      <c r="R1753" s="107"/>
      <c r="S1753" s="107"/>
      <c r="T1753" s="107"/>
      <c r="U1753" s="107"/>
      <c r="V1753" s="107"/>
      <c r="W1753" s="107"/>
      <c r="X1753" s="107"/>
      <c r="Y1753" s="107"/>
      <c r="Z1753" s="107"/>
      <c r="AA1753" s="107"/>
      <c r="AB1753" s="107"/>
      <c r="AC1753" s="107"/>
      <c r="AD1753" s="107"/>
      <c r="AE1753" s="107"/>
      <c r="AF1753" s="107"/>
      <c r="AG1753" s="107"/>
      <c r="AH1753" s="107"/>
      <c r="AI1753" s="107"/>
      <c r="AJ1753" s="107"/>
      <c r="AK1753" s="107"/>
      <c r="AL1753" s="107"/>
      <c r="AM1753" s="107"/>
      <c r="AN1753" s="107"/>
      <c r="AO1753" s="107"/>
      <c r="AP1753" s="107"/>
      <c r="AQ1753" s="107"/>
      <c r="AR1753" s="107"/>
      <c r="AS1753" s="107"/>
      <c r="AT1753" s="107"/>
      <c r="AU1753" s="107"/>
      <c r="AV1753" s="107"/>
      <c r="AW1753" s="107"/>
      <c r="AX1753" s="107"/>
    </row>
    <row r="1754">
      <c r="A1754" s="107"/>
      <c r="B1754" s="524"/>
      <c r="C1754" s="107"/>
      <c r="D1754" s="107"/>
      <c r="E1754" s="107"/>
      <c r="F1754" s="107"/>
      <c r="G1754" s="107"/>
      <c r="H1754" s="107"/>
      <c r="I1754" s="107"/>
      <c r="J1754" s="107"/>
      <c r="K1754" s="107"/>
      <c r="L1754" s="107"/>
      <c r="M1754" s="107"/>
      <c r="N1754" s="107"/>
      <c r="O1754" s="107"/>
      <c r="P1754" s="107"/>
      <c r="Q1754" s="107"/>
      <c r="R1754" s="107"/>
      <c r="S1754" s="107"/>
      <c r="T1754" s="107"/>
      <c r="U1754" s="107"/>
      <c r="V1754" s="107"/>
      <c r="W1754" s="107"/>
      <c r="X1754" s="107"/>
      <c r="Y1754" s="107"/>
      <c r="Z1754" s="107"/>
      <c r="AA1754" s="107"/>
      <c r="AB1754" s="107"/>
      <c r="AC1754" s="107"/>
      <c r="AD1754" s="107"/>
      <c r="AE1754" s="107"/>
      <c r="AF1754" s="107"/>
      <c r="AG1754" s="107"/>
      <c r="AH1754" s="107"/>
      <c r="AI1754" s="107"/>
      <c r="AJ1754" s="107"/>
      <c r="AK1754" s="107"/>
      <c r="AL1754" s="107"/>
      <c r="AM1754" s="107"/>
      <c r="AN1754" s="107"/>
      <c r="AO1754" s="107"/>
      <c r="AP1754" s="107"/>
      <c r="AQ1754" s="107"/>
      <c r="AR1754" s="107"/>
      <c r="AS1754" s="107"/>
      <c r="AT1754" s="107"/>
      <c r="AU1754" s="107"/>
      <c r="AV1754" s="107"/>
      <c r="AW1754" s="107"/>
      <c r="AX1754" s="107"/>
    </row>
    <row r="1755">
      <c r="A1755" s="107"/>
      <c r="B1755" s="524"/>
      <c r="C1755" s="107"/>
      <c r="D1755" s="107"/>
      <c r="E1755" s="107"/>
      <c r="F1755" s="107"/>
      <c r="G1755" s="107"/>
      <c r="H1755" s="107"/>
      <c r="I1755" s="107"/>
      <c r="J1755" s="107"/>
      <c r="K1755" s="107"/>
      <c r="L1755" s="107"/>
      <c r="M1755" s="107"/>
      <c r="N1755" s="107"/>
      <c r="O1755" s="107"/>
      <c r="P1755" s="107"/>
      <c r="Q1755" s="107"/>
      <c r="R1755" s="107"/>
      <c r="S1755" s="107"/>
      <c r="T1755" s="107"/>
      <c r="U1755" s="107"/>
      <c r="V1755" s="107"/>
      <c r="W1755" s="107"/>
      <c r="X1755" s="107"/>
      <c r="Y1755" s="107"/>
      <c r="Z1755" s="107"/>
      <c r="AA1755" s="107"/>
      <c r="AB1755" s="107"/>
      <c r="AC1755" s="107"/>
      <c r="AD1755" s="107"/>
      <c r="AE1755" s="107"/>
      <c r="AF1755" s="107"/>
      <c r="AG1755" s="107"/>
      <c r="AH1755" s="107"/>
      <c r="AI1755" s="107"/>
      <c r="AJ1755" s="107"/>
      <c r="AK1755" s="107"/>
      <c r="AL1755" s="107"/>
      <c r="AM1755" s="107"/>
      <c r="AN1755" s="107"/>
      <c r="AO1755" s="107"/>
      <c r="AP1755" s="107"/>
      <c r="AQ1755" s="107"/>
      <c r="AR1755" s="107"/>
      <c r="AS1755" s="107"/>
      <c r="AT1755" s="107"/>
      <c r="AU1755" s="107"/>
      <c r="AV1755" s="107"/>
      <c r="AW1755" s="107"/>
      <c r="AX1755" s="107"/>
    </row>
    <row r="1756">
      <c r="A1756" s="107"/>
      <c r="B1756" s="524"/>
      <c r="C1756" s="107"/>
      <c r="D1756" s="107"/>
      <c r="E1756" s="107"/>
      <c r="F1756" s="107"/>
      <c r="G1756" s="107"/>
      <c r="H1756" s="107"/>
      <c r="I1756" s="107"/>
      <c r="J1756" s="107"/>
      <c r="K1756" s="107"/>
      <c r="L1756" s="107"/>
      <c r="M1756" s="107"/>
      <c r="N1756" s="107"/>
      <c r="O1756" s="107"/>
      <c r="P1756" s="107"/>
      <c r="Q1756" s="107"/>
      <c r="R1756" s="107"/>
      <c r="S1756" s="107"/>
      <c r="T1756" s="107"/>
      <c r="U1756" s="107"/>
      <c r="V1756" s="107"/>
      <c r="W1756" s="107"/>
      <c r="X1756" s="107"/>
      <c r="Y1756" s="107"/>
      <c r="Z1756" s="107"/>
      <c r="AA1756" s="107"/>
      <c r="AB1756" s="107"/>
      <c r="AC1756" s="107"/>
      <c r="AD1756" s="107"/>
      <c r="AE1756" s="107"/>
      <c r="AF1756" s="107"/>
      <c r="AG1756" s="107"/>
      <c r="AH1756" s="107"/>
      <c r="AI1756" s="107"/>
      <c r="AJ1756" s="107"/>
      <c r="AK1756" s="107"/>
      <c r="AL1756" s="107"/>
      <c r="AM1756" s="107"/>
      <c r="AN1756" s="107"/>
      <c r="AO1756" s="107"/>
      <c r="AP1756" s="107"/>
      <c r="AQ1756" s="107"/>
      <c r="AR1756" s="107"/>
      <c r="AS1756" s="107"/>
      <c r="AT1756" s="107"/>
      <c r="AU1756" s="107"/>
      <c r="AV1756" s="107"/>
      <c r="AW1756" s="107"/>
      <c r="AX1756" s="107"/>
    </row>
    <row r="1757">
      <c r="A1757" s="107"/>
      <c r="B1757" s="524"/>
      <c r="C1757" s="107"/>
      <c r="D1757" s="107"/>
      <c r="E1757" s="107"/>
      <c r="F1757" s="107"/>
      <c r="G1757" s="107"/>
      <c r="H1757" s="107"/>
      <c r="I1757" s="107"/>
      <c r="J1757" s="107"/>
      <c r="K1757" s="107"/>
      <c r="L1757" s="107"/>
      <c r="M1757" s="107"/>
      <c r="N1757" s="107"/>
      <c r="O1757" s="107"/>
      <c r="P1757" s="107"/>
      <c r="Q1757" s="107"/>
      <c r="R1757" s="107"/>
      <c r="S1757" s="107"/>
      <c r="T1757" s="107"/>
      <c r="U1757" s="107"/>
      <c r="V1757" s="107"/>
      <c r="W1757" s="107"/>
      <c r="X1757" s="107"/>
      <c r="Y1757" s="107"/>
      <c r="Z1757" s="107"/>
      <c r="AA1757" s="107"/>
      <c r="AB1757" s="107"/>
      <c r="AC1757" s="107"/>
      <c r="AD1757" s="107"/>
      <c r="AE1757" s="107"/>
      <c r="AF1757" s="107"/>
      <c r="AG1757" s="107"/>
      <c r="AH1757" s="107"/>
      <c r="AI1757" s="107"/>
      <c r="AJ1757" s="107"/>
      <c r="AK1757" s="107"/>
      <c r="AL1757" s="107"/>
      <c r="AM1757" s="107"/>
      <c r="AN1757" s="107"/>
      <c r="AO1757" s="107"/>
      <c r="AP1757" s="107"/>
      <c r="AQ1757" s="107"/>
      <c r="AR1757" s="107"/>
      <c r="AS1757" s="107"/>
      <c r="AT1757" s="107"/>
      <c r="AU1757" s="107"/>
      <c r="AV1757" s="107"/>
      <c r="AW1757" s="107"/>
      <c r="AX1757" s="107"/>
    </row>
    <row r="1758">
      <c r="A1758" s="107"/>
      <c r="B1758" s="524"/>
      <c r="C1758" s="107"/>
      <c r="D1758" s="107"/>
      <c r="E1758" s="107"/>
      <c r="F1758" s="107"/>
      <c r="G1758" s="107"/>
      <c r="H1758" s="107"/>
      <c r="I1758" s="107"/>
      <c r="J1758" s="107"/>
      <c r="K1758" s="107"/>
      <c r="L1758" s="107"/>
      <c r="M1758" s="107"/>
      <c r="N1758" s="107"/>
      <c r="O1758" s="107"/>
      <c r="P1758" s="107"/>
      <c r="Q1758" s="107"/>
      <c r="R1758" s="107"/>
      <c r="S1758" s="107"/>
      <c r="T1758" s="107"/>
      <c r="U1758" s="107"/>
      <c r="V1758" s="107"/>
      <c r="W1758" s="107"/>
      <c r="X1758" s="107"/>
      <c r="Y1758" s="107"/>
      <c r="Z1758" s="107"/>
      <c r="AA1758" s="107"/>
      <c r="AB1758" s="107"/>
      <c r="AC1758" s="107"/>
      <c r="AD1758" s="107"/>
      <c r="AE1758" s="107"/>
      <c r="AF1758" s="107"/>
      <c r="AG1758" s="107"/>
      <c r="AH1758" s="107"/>
      <c r="AI1758" s="107"/>
      <c r="AJ1758" s="107"/>
      <c r="AK1758" s="107"/>
      <c r="AL1758" s="107"/>
      <c r="AM1758" s="107"/>
      <c r="AN1758" s="107"/>
      <c r="AO1758" s="107"/>
      <c r="AP1758" s="107"/>
      <c r="AQ1758" s="107"/>
      <c r="AR1758" s="107"/>
      <c r="AS1758" s="107"/>
      <c r="AT1758" s="107"/>
      <c r="AU1758" s="107"/>
      <c r="AV1758" s="107"/>
      <c r="AW1758" s="107"/>
      <c r="AX1758" s="107"/>
    </row>
    <row r="1759">
      <c r="A1759" s="107"/>
      <c r="B1759" s="524"/>
      <c r="C1759" s="107"/>
      <c r="D1759" s="107"/>
      <c r="E1759" s="107"/>
      <c r="F1759" s="107"/>
      <c r="G1759" s="107"/>
      <c r="H1759" s="107"/>
      <c r="I1759" s="107"/>
      <c r="J1759" s="107"/>
      <c r="K1759" s="107"/>
      <c r="L1759" s="107"/>
      <c r="M1759" s="107"/>
      <c r="N1759" s="107"/>
      <c r="O1759" s="107"/>
      <c r="P1759" s="107"/>
      <c r="Q1759" s="107"/>
      <c r="R1759" s="107"/>
      <c r="S1759" s="107"/>
      <c r="T1759" s="107"/>
      <c r="U1759" s="107"/>
      <c r="V1759" s="107"/>
      <c r="W1759" s="107"/>
      <c r="X1759" s="107"/>
      <c r="Y1759" s="107"/>
      <c r="Z1759" s="107"/>
      <c r="AA1759" s="107"/>
      <c r="AB1759" s="107"/>
      <c r="AC1759" s="107"/>
      <c r="AD1759" s="107"/>
      <c r="AE1759" s="107"/>
      <c r="AF1759" s="107"/>
      <c r="AG1759" s="107"/>
      <c r="AH1759" s="107"/>
      <c r="AI1759" s="107"/>
      <c r="AJ1759" s="107"/>
      <c r="AK1759" s="107"/>
      <c r="AL1759" s="107"/>
      <c r="AM1759" s="107"/>
      <c r="AN1759" s="107"/>
      <c r="AO1759" s="107"/>
      <c r="AP1759" s="107"/>
      <c r="AQ1759" s="107"/>
      <c r="AR1759" s="107"/>
      <c r="AS1759" s="107"/>
      <c r="AT1759" s="107"/>
      <c r="AU1759" s="107"/>
      <c r="AV1759" s="107"/>
      <c r="AW1759" s="107"/>
      <c r="AX1759" s="107"/>
    </row>
    <row r="1760">
      <c r="A1760" s="107"/>
      <c r="B1760" s="524"/>
      <c r="C1760" s="107"/>
      <c r="D1760" s="107"/>
      <c r="E1760" s="107"/>
      <c r="F1760" s="107"/>
      <c r="G1760" s="107"/>
      <c r="H1760" s="107"/>
      <c r="I1760" s="107"/>
      <c r="J1760" s="107"/>
      <c r="K1760" s="107"/>
      <c r="L1760" s="107"/>
      <c r="M1760" s="107"/>
      <c r="N1760" s="107"/>
      <c r="O1760" s="107"/>
      <c r="P1760" s="107"/>
      <c r="Q1760" s="107"/>
      <c r="R1760" s="107"/>
      <c r="S1760" s="107"/>
      <c r="T1760" s="107"/>
      <c r="U1760" s="107"/>
      <c r="V1760" s="107"/>
      <c r="W1760" s="107"/>
      <c r="X1760" s="107"/>
      <c r="Y1760" s="107"/>
      <c r="Z1760" s="107"/>
      <c r="AA1760" s="107"/>
      <c r="AB1760" s="107"/>
      <c r="AC1760" s="107"/>
      <c r="AD1760" s="107"/>
      <c r="AE1760" s="107"/>
      <c r="AF1760" s="107"/>
      <c r="AG1760" s="107"/>
      <c r="AH1760" s="107"/>
      <c r="AI1760" s="107"/>
      <c r="AJ1760" s="107"/>
      <c r="AK1760" s="107"/>
      <c r="AL1760" s="107"/>
      <c r="AM1760" s="107"/>
      <c r="AN1760" s="107"/>
      <c r="AO1760" s="107"/>
      <c r="AP1760" s="107"/>
      <c r="AQ1760" s="107"/>
      <c r="AR1760" s="107"/>
      <c r="AS1760" s="107"/>
      <c r="AT1760" s="107"/>
      <c r="AU1760" s="107"/>
      <c r="AV1760" s="107"/>
      <c r="AW1760" s="107"/>
      <c r="AX1760" s="107"/>
    </row>
    <row r="1761">
      <c r="A1761" s="107"/>
      <c r="B1761" s="524"/>
      <c r="C1761" s="107"/>
      <c r="D1761" s="107"/>
      <c r="E1761" s="107"/>
      <c r="F1761" s="107"/>
      <c r="G1761" s="107"/>
      <c r="H1761" s="107"/>
      <c r="I1761" s="107"/>
      <c r="J1761" s="107"/>
      <c r="K1761" s="107"/>
      <c r="L1761" s="107"/>
      <c r="M1761" s="107"/>
      <c r="N1761" s="107"/>
      <c r="O1761" s="107"/>
      <c r="P1761" s="107"/>
      <c r="Q1761" s="107"/>
      <c r="R1761" s="107"/>
      <c r="S1761" s="107"/>
      <c r="T1761" s="107"/>
      <c r="U1761" s="107"/>
      <c r="V1761" s="107"/>
      <c r="W1761" s="107"/>
      <c r="X1761" s="107"/>
      <c r="Y1761" s="107"/>
      <c r="Z1761" s="107"/>
      <c r="AA1761" s="107"/>
      <c r="AB1761" s="107"/>
      <c r="AC1761" s="107"/>
      <c r="AD1761" s="107"/>
      <c r="AE1761" s="107"/>
      <c r="AF1761" s="107"/>
      <c r="AG1761" s="107"/>
      <c r="AH1761" s="107"/>
      <c r="AI1761" s="107"/>
      <c r="AJ1761" s="107"/>
      <c r="AK1761" s="107"/>
      <c r="AL1761" s="107"/>
      <c r="AM1761" s="107"/>
      <c r="AN1761" s="107"/>
      <c r="AO1761" s="107"/>
      <c r="AP1761" s="107"/>
      <c r="AQ1761" s="107"/>
      <c r="AR1761" s="107"/>
      <c r="AS1761" s="107"/>
      <c r="AT1761" s="107"/>
      <c r="AU1761" s="107"/>
      <c r="AV1761" s="107"/>
      <c r="AW1761" s="107"/>
      <c r="AX1761" s="107"/>
    </row>
    <row r="1762">
      <c r="A1762" s="107"/>
      <c r="B1762" s="524"/>
      <c r="C1762" s="107"/>
      <c r="D1762" s="107"/>
      <c r="E1762" s="107"/>
      <c r="F1762" s="107"/>
      <c r="G1762" s="107"/>
      <c r="H1762" s="107"/>
      <c r="I1762" s="107"/>
      <c r="J1762" s="107"/>
      <c r="K1762" s="107"/>
      <c r="L1762" s="107"/>
      <c r="M1762" s="107"/>
      <c r="N1762" s="107"/>
      <c r="O1762" s="107"/>
      <c r="P1762" s="107"/>
      <c r="Q1762" s="107"/>
      <c r="R1762" s="107"/>
      <c r="S1762" s="107"/>
      <c r="T1762" s="107"/>
      <c r="U1762" s="107"/>
      <c r="V1762" s="107"/>
      <c r="W1762" s="107"/>
      <c r="X1762" s="107"/>
      <c r="Y1762" s="107"/>
      <c r="Z1762" s="107"/>
      <c r="AA1762" s="107"/>
      <c r="AB1762" s="107"/>
      <c r="AC1762" s="107"/>
      <c r="AD1762" s="107"/>
      <c r="AE1762" s="107"/>
      <c r="AF1762" s="107"/>
      <c r="AG1762" s="107"/>
      <c r="AH1762" s="107"/>
      <c r="AI1762" s="107"/>
      <c r="AJ1762" s="107"/>
      <c r="AK1762" s="107"/>
      <c r="AL1762" s="107"/>
      <c r="AM1762" s="107"/>
      <c r="AN1762" s="107"/>
      <c r="AO1762" s="107"/>
      <c r="AP1762" s="107"/>
      <c r="AQ1762" s="107"/>
      <c r="AR1762" s="107"/>
      <c r="AS1762" s="107"/>
      <c r="AT1762" s="107"/>
      <c r="AU1762" s="107"/>
      <c r="AV1762" s="107"/>
      <c r="AW1762" s="107"/>
      <c r="AX1762" s="107"/>
    </row>
    <row r="1763">
      <c r="A1763" s="107"/>
      <c r="B1763" s="524"/>
      <c r="C1763" s="107"/>
      <c r="D1763" s="107"/>
      <c r="E1763" s="107"/>
      <c r="F1763" s="107"/>
      <c r="G1763" s="107"/>
      <c r="H1763" s="107"/>
      <c r="I1763" s="107"/>
      <c r="J1763" s="107"/>
      <c r="K1763" s="107"/>
      <c r="L1763" s="107"/>
      <c r="M1763" s="107"/>
      <c r="N1763" s="107"/>
      <c r="O1763" s="107"/>
      <c r="P1763" s="107"/>
      <c r="Q1763" s="107"/>
      <c r="R1763" s="107"/>
      <c r="S1763" s="107"/>
      <c r="T1763" s="107"/>
      <c r="U1763" s="107"/>
      <c r="V1763" s="107"/>
      <c r="W1763" s="107"/>
      <c r="X1763" s="107"/>
      <c r="Y1763" s="107"/>
      <c r="Z1763" s="107"/>
      <c r="AA1763" s="107"/>
      <c r="AB1763" s="107"/>
      <c r="AC1763" s="107"/>
      <c r="AD1763" s="107"/>
      <c r="AE1763" s="107"/>
      <c r="AF1763" s="107"/>
      <c r="AG1763" s="107"/>
      <c r="AH1763" s="107"/>
      <c r="AI1763" s="107"/>
      <c r="AJ1763" s="107"/>
      <c r="AK1763" s="107"/>
      <c r="AL1763" s="107"/>
      <c r="AM1763" s="107"/>
      <c r="AN1763" s="107"/>
      <c r="AO1763" s="107"/>
      <c r="AP1763" s="107"/>
      <c r="AQ1763" s="107"/>
      <c r="AR1763" s="107"/>
      <c r="AS1763" s="107"/>
      <c r="AT1763" s="107"/>
      <c r="AU1763" s="107"/>
      <c r="AV1763" s="107"/>
      <c r="AW1763" s="107"/>
      <c r="AX1763" s="107"/>
    </row>
    <row r="1764">
      <c r="A1764" s="107"/>
      <c r="B1764" s="524"/>
      <c r="C1764" s="107"/>
      <c r="D1764" s="107"/>
      <c r="E1764" s="107"/>
      <c r="F1764" s="107"/>
      <c r="G1764" s="107"/>
      <c r="H1764" s="107"/>
      <c r="I1764" s="107"/>
      <c r="J1764" s="107"/>
      <c r="K1764" s="107"/>
      <c r="L1764" s="107"/>
      <c r="M1764" s="107"/>
      <c r="N1764" s="107"/>
      <c r="O1764" s="107"/>
      <c r="P1764" s="107"/>
      <c r="Q1764" s="107"/>
      <c r="R1764" s="107"/>
      <c r="S1764" s="107"/>
      <c r="T1764" s="107"/>
      <c r="U1764" s="107"/>
      <c r="V1764" s="107"/>
      <c r="W1764" s="107"/>
      <c r="X1764" s="107"/>
      <c r="Y1764" s="107"/>
      <c r="Z1764" s="107"/>
      <c r="AA1764" s="107"/>
      <c r="AB1764" s="107"/>
      <c r="AC1764" s="107"/>
      <c r="AD1764" s="107"/>
      <c r="AE1764" s="107"/>
      <c r="AF1764" s="107"/>
      <c r="AG1764" s="107"/>
      <c r="AH1764" s="107"/>
      <c r="AI1764" s="107"/>
      <c r="AJ1764" s="107"/>
      <c r="AK1764" s="107"/>
      <c r="AL1764" s="107"/>
      <c r="AM1764" s="107"/>
      <c r="AN1764" s="107"/>
      <c r="AO1764" s="107"/>
      <c r="AP1764" s="107"/>
      <c r="AQ1764" s="107"/>
      <c r="AR1764" s="107"/>
      <c r="AS1764" s="107"/>
      <c r="AT1764" s="107"/>
      <c r="AU1764" s="107"/>
      <c r="AV1764" s="107"/>
      <c r="AW1764" s="107"/>
      <c r="AX1764" s="107"/>
    </row>
    <row r="1765">
      <c r="A1765" s="107"/>
      <c r="B1765" s="524"/>
      <c r="C1765" s="107"/>
      <c r="D1765" s="107"/>
      <c r="E1765" s="107"/>
      <c r="F1765" s="107"/>
      <c r="G1765" s="107"/>
      <c r="H1765" s="107"/>
      <c r="I1765" s="107"/>
      <c r="J1765" s="107"/>
      <c r="K1765" s="107"/>
      <c r="L1765" s="107"/>
      <c r="M1765" s="107"/>
      <c r="N1765" s="107"/>
      <c r="O1765" s="107"/>
      <c r="P1765" s="107"/>
      <c r="Q1765" s="107"/>
      <c r="R1765" s="107"/>
      <c r="S1765" s="107"/>
      <c r="T1765" s="107"/>
      <c r="U1765" s="107"/>
      <c r="V1765" s="107"/>
      <c r="W1765" s="107"/>
      <c r="X1765" s="107"/>
      <c r="Y1765" s="107"/>
      <c r="Z1765" s="107"/>
      <c r="AA1765" s="107"/>
      <c r="AB1765" s="107"/>
      <c r="AC1765" s="107"/>
      <c r="AD1765" s="107"/>
      <c r="AE1765" s="107"/>
      <c r="AF1765" s="107"/>
      <c r="AG1765" s="107"/>
      <c r="AH1765" s="107"/>
      <c r="AI1765" s="107"/>
      <c r="AJ1765" s="107"/>
      <c r="AK1765" s="107"/>
      <c r="AL1765" s="107"/>
      <c r="AM1765" s="107"/>
      <c r="AN1765" s="107"/>
      <c r="AO1765" s="107"/>
      <c r="AP1765" s="107"/>
      <c r="AQ1765" s="107"/>
      <c r="AR1765" s="107"/>
      <c r="AS1765" s="107"/>
      <c r="AT1765" s="107"/>
      <c r="AU1765" s="107"/>
      <c r="AV1765" s="107"/>
      <c r="AW1765" s="107"/>
      <c r="AX1765" s="107"/>
    </row>
    <row r="1766">
      <c r="A1766" s="107"/>
      <c r="B1766" s="524"/>
      <c r="C1766" s="107"/>
      <c r="D1766" s="107"/>
      <c r="E1766" s="107"/>
      <c r="F1766" s="107"/>
      <c r="G1766" s="107"/>
      <c r="H1766" s="107"/>
      <c r="I1766" s="107"/>
      <c r="J1766" s="107"/>
      <c r="K1766" s="107"/>
      <c r="L1766" s="107"/>
      <c r="M1766" s="107"/>
      <c r="N1766" s="107"/>
      <c r="O1766" s="107"/>
      <c r="P1766" s="107"/>
      <c r="Q1766" s="107"/>
      <c r="R1766" s="107"/>
      <c r="S1766" s="107"/>
      <c r="T1766" s="107"/>
      <c r="U1766" s="107"/>
      <c r="V1766" s="107"/>
      <c r="W1766" s="107"/>
      <c r="X1766" s="107"/>
      <c r="Y1766" s="107"/>
      <c r="Z1766" s="107"/>
      <c r="AA1766" s="107"/>
      <c r="AB1766" s="107"/>
      <c r="AC1766" s="107"/>
      <c r="AD1766" s="107"/>
      <c r="AE1766" s="107"/>
      <c r="AF1766" s="107"/>
      <c r="AG1766" s="107"/>
      <c r="AH1766" s="107"/>
      <c r="AI1766" s="107"/>
      <c r="AJ1766" s="107"/>
      <c r="AK1766" s="107"/>
      <c r="AL1766" s="107"/>
      <c r="AM1766" s="107"/>
      <c r="AN1766" s="107"/>
      <c r="AO1766" s="107"/>
      <c r="AP1766" s="107"/>
      <c r="AQ1766" s="107"/>
      <c r="AR1766" s="107"/>
      <c r="AS1766" s="107"/>
      <c r="AT1766" s="107"/>
      <c r="AU1766" s="107"/>
      <c r="AV1766" s="107"/>
      <c r="AW1766" s="107"/>
      <c r="AX1766" s="107"/>
    </row>
    <row r="1767">
      <c r="A1767" s="107"/>
      <c r="B1767" s="524"/>
      <c r="C1767" s="107"/>
      <c r="D1767" s="107"/>
      <c r="E1767" s="107"/>
      <c r="F1767" s="107"/>
      <c r="G1767" s="107"/>
      <c r="H1767" s="107"/>
      <c r="I1767" s="107"/>
      <c r="J1767" s="107"/>
      <c r="K1767" s="107"/>
      <c r="L1767" s="107"/>
      <c r="M1767" s="107"/>
      <c r="N1767" s="107"/>
      <c r="O1767" s="107"/>
      <c r="P1767" s="107"/>
      <c r="Q1767" s="107"/>
      <c r="R1767" s="107"/>
      <c r="S1767" s="107"/>
      <c r="T1767" s="107"/>
      <c r="U1767" s="107"/>
      <c r="V1767" s="107"/>
      <c r="W1767" s="107"/>
      <c r="X1767" s="107"/>
      <c r="Y1767" s="107"/>
      <c r="Z1767" s="107"/>
      <c r="AA1767" s="107"/>
      <c r="AB1767" s="107"/>
      <c r="AC1767" s="107"/>
      <c r="AD1767" s="107"/>
      <c r="AE1767" s="107"/>
      <c r="AF1767" s="107"/>
      <c r="AG1767" s="107"/>
      <c r="AH1767" s="107"/>
      <c r="AI1767" s="107"/>
      <c r="AJ1767" s="107"/>
      <c r="AK1767" s="107"/>
      <c r="AL1767" s="107"/>
      <c r="AM1767" s="107"/>
      <c r="AN1767" s="107"/>
      <c r="AO1767" s="107"/>
      <c r="AP1767" s="107"/>
      <c r="AQ1767" s="107"/>
      <c r="AR1767" s="107"/>
      <c r="AS1767" s="107"/>
      <c r="AT1767" s="107"/>
      <c r="AU1767" s="107"/>
      <c r="AV1767" s="107"/>
      <c r="AW1767" s="107"/>
      <c r="AX1767" s="107"/>
    </row>
    <row r="1768">
      <c r="A1768" s="107"/>
      <c r="B1768" s="524"/>
      <c r="C1768" s="107"/>
      <c r="D1768" s="107"/>
      <c r="E1768" s="107"/>
      <c r="F1768" s="107"/>
      <c r="G1768" s="107"/>
      <c r="H1768" s="107"/>
      <c r="I1768" s="107"/>
      <c r="J1768" s="107"/>
      <c r="K1768" s="107"/>
      <c r="L1768" s="107"/>
      <c r="M1768" s="107"/>
      <c r="N1768" s="107"/>
      <c r="O1768" s="107"/>
      <c r="P1768" s="107"/>
      <c r="Q1768" s="107"/>
      <c r="R1768" s="107"/>
      <c r="S1768" s="107"/>
      <c r="T1768" s="107"/>
      <c r="U1768" s="107"/>
      <c r="V1768" s="107"/>
      <c r="W1768" s="107"/>
      <c r="X1768" s="107"/>
      <c r="Y1768" s="107"/>
      <c r="Z1768" s="107"/>
      <c r="AA1768" s="107"/>
      <c r="AB1768" s="107"/>
      <c r="AC1768" s="107"/>
      <c r="AD1768" s="107"/>
      <c r="AE1768" s="107"/>
      <c r="AF1768" s="107"/>
      <c r="AG1768" s="107"/>
      <c r="AH1768" s="107"/>
      <c r="AI1768" s="107"/>
      <c r="AJ1768" s="107"/>
      <c r="AK1768" s="107"/>
      <c r="AL1768" s="107"/>
      <c r="AM1768" s="107"/>
      <c r="AN1768" s="107"/>
      <c r="AO1768" s="107"/>
      <c r="AP1768" s="107"/>
      <c r="AQ1768" s="107"/>
      <c r="AR1768" s="107"/>
      <c r="AS1768" s="107"/>
      <c r="AT1768" s="107"/>
      <c r="AU1768" s="107"/>
      <c r="AV1768" s="107"/>
      <c r="AW1768" s="107"/>
      <c r="AX1768" s="107"/>
    </row>
    <row r="1769">
      <c r="A1769" s="107"/>
      <c r="B1769" s="524"/>
      <c r="C1769" s="107"/>
      <c r="D1769" s="107"/>
      <c r="E1769" s="107"/>
      <c r="F1769" s="107"/>
      <c r="G1769" s="107"/>
      <c r="H1769" s="107"/>
      <c r="I1769" s="107"/>
      <c r="J1769" s="107"/>
      <c r="K1769" s="107"/>
      <c r="L1769" s="107"/>
      <c r="M1769" s="107"/>
      <c r="N1769" s="107"/>
      <c r="O1769" s="107"/>
      <c r="P1769" s="107"/>
      <c r="Q1769" s="107"/>
      <c r="R1769" s="107"/>
      <c r="S1769" s="107"/>
      <c r="T1769" s="107"/>
      <c r="U1769" s="107"/>
      <c r="V1769" s="107"/>
      <c r="W1769" s="107"/>
      <c r="X1769" s="107"/>
      <c r="Y1769" s="107"/>
      <c r="Z1769" s="107"/>
      <c r="AA1769" s="107"/>
      <c r="AB1769" s="107"/>
      <c r="AC1769" s="107"/>
      <c r="AD1769" s="107"/>
      <c r="AE1769" s="107"/>
      <c r="AF1769" s="107"/>
      <c r="AG1769" s="107"/>
      <c r="AH1769" s="107"/>
      <c r="AI1769" s="107"/>
      <c r="AJ1769" s="107"/>
      <c r="AK1769" s="107"/>
      <c r="AL1769" s="107"/>
      <c r="AM1769" s="107"/>
      <c r="AN1769" s="107"/>
      <c r="AO1769" s="107"/>
      <c r="AP1769" s="107"/>
      <c r="AQ1769" s="107"/>
      <c r="AR1769" s="107"/>
      <c r="AS1769" s="107"/>
      <c r="AT1769" s="107"/>
      <c r="AU1769" s="107"/>
      <c r="AV1769" s="107"/>
      <c r="AW1769" s="107"/>
      <c r="AX1769" s="107"/>
    </row>
    <row r="1770">
      <c r="A1770" s="107"/>
      <c r="B1770" s="524"/>
      <c r="C1770" s="107"/>
      <c r="D1770" s="107"/>
      <c r="E1770" s="107"/>
      <c r="F1770" s="107"/>
      <c r="G1770" s="107"/>
      <c r="H1770" s="107"/>
      <c r="I1770" s="107"/>
      <c r="J1770" s="107"/>
      <c r="K1770" s="107"/>
      <c r="L1770" s="107"/>
      <c r="M1770" s="107"/>
      <c r="N1770" s="107"/>
      <c r="O1770" s="107"/>
      <c r="P1770" s="107"/>
      <c r="Q1770" s="107"/>
      <c r="R1770" s="107"/>
      <c r="S1770" s="107"/>
      <c r="T1770" s="107"/>
      <c r="U1770" s="107"/>
      <c r="V1770" s="107"/>
      <c r="W1770" s="107"/>
      <c r="X1770" s="107"/>
      <c r="Y1770" s="107"/>
      <c r="Z1770" s="107"/>
      <c r="AA1770" s="107"/>
      <c r="AB1770" s="107"/>
      <c r="AC1770" s="107"/>
      <c r="AD1770" s="107"/>
      <c r="AE1770" s="107"/>
      <c r="AF1770" s="107"/>
      <c r="AG1770" s="107"/>
      <c r="AH1770" s="107"/>
      <c r="AI1770" s="107"/>
      <c r="AJ1770" s="107"/>
      <c r="AK1770" s="107"/>
      <c r="AL1770" s="107"/>
      <c r="AM1770" s="107"/>
      <c r="AN1770" s="107"/>
      <c r="AO1770" s="107"/>
      <c r="AP1770" s="107"/>
      <c r="AQ1770" s="107"/>
      <c r="AR1770" s="107"/>
      <c r="AS1770" s="107"/>
      <c r="AT1770" s="107"/>
      <c r="AU1770" s="107"/>
      <c r="AV1770" s="107"/>
      <c r="AW1770" s="107"/>
      <c r="AX1770" s="107"/>
    </row>
    <row r="1771">
      <c r="A1771" s="107"/>
      <c r="B1771" s="524"/>
      <c r="C1771" s="107"/>
      <c r="D1771" s="107"/>
      <c r="E1771" s="107"/>
      <c r="F1771" s="107"/>
      <c r="G1771" s="107"/>
      <c r="H1771" s="107"/>
      <c r="I1771" s="107"/>
      <c r="J1771" s="107"/>
      <c r="K1771" s="107"/>
      <c r="L1771" s="107"/>
      <c r="M1771" s="107"/>
      <c r="N1771" s="107"/>
      <c r="O1771" s="107"/>
      <c r="P1771" s="107"/>
      <c r="Q1771" s="107"/>
      <c r="R1771" s="107"/>
      <c r="S1771" s="107"/>
      <c r="T1771" s="107"/>
      <c r="U1771" s="107"/>
      <c r="V1771" s="107"/>
      <c r="W1771" s="107"/>
      <c r="X1771" s="107"/>
      <c r="Y1771" s="107"/>
      <c r="Z1771" s="107"/>
      <c r="AA1771" s="107"/>
      <c r="AB1771" s="107"/>
      <c r="AC1771" s="107"/>
      <c r="AD1771" s="107"/>
      <c r="AE1771" s="107"/>
      <c r="AF1771" s="107"/>
      <c r="AG1771" s="107"/>
      <c r="AH1771" s="107"/>
      <c r="AI1771" s="107"/>
      <c r="AJ1771" s="107"/>
      <c r="AK1771" s="107"/>
      <c r="AL1771" s="107"/>
      <c r="AM1771" s="107"/>
      <c r="AN1771" s="107"/>
      <c r="AO1771" s="107"/>
      <c r="AP1771" s="107"/>
      <c r="AQ1771" s="107"/>
      <c r="AR1771" s="107"/>
      <c r="AS1771" s="107"/>
      <c r="AT1771" s="107"/>
      <c r="AU1771" s="107"/>
      <c r="AV1771" s="107"/>
      <c r="AW1771" s="107"/>
      <c r="AX1771" s="107"/>
    </row>
    <row r="1772">
      <c r="A1772" s="107"/>
      <c r="B1772" s="524"/>
      <c r="C1772" s="107"/>
      <c r="D1772" s="107"/>
      <c r="E1772" s="107"/>
      <c r="F1772" s="107"/>
      <c r="G1772" s="107"/>
      <c r="H1772" s="107"/>
      <c r="I1772" s="107"/>
      <c r="J1772" s="107"/>
      <c r="K1772" s="107"/>
      <c r="L1772" s="107"/>
      <c r="M1772" s="107"/>
      <c r="N1772" s="107"/>
      <c r="O1772" s="107"/>
      <c r="P1772" s="107"/>
      <c r="Q1772" s="107"/>
      <c r="R1772" s="107"/>
      <c r="S1772" s="107"/>
      <c r="T1772" s="107"/>
      <c r="U1772" s="107"/>
      <c r="V1772" s="107"/>
      <c r="W1772" s="107"/>
      <c r="X1772" s="107"/>
      <c r="Y1772" s="107"/>
      <c r="Z1772" s="107"/>
      <c r="AA1772" s="107"/>
      <c r="AB1772" s="107"/>
      <c r="AC1772" s="107"/>
      <c r="AD1772" s="107"/>
      <c r="AE1772" s="107"/>
      <c r="AF1772" s="107"/>
      <c r="AG1772" s="107"/>
      <c r="AH1772" s="107"/>
      <c r="AI1772" s="107"/>
      <c r="AJ1772" s="107"/>
      <c r="AK1772" s="107"/>
      <c r="AL1772" s="107"/>
      <c r="AM1772" s="107"/>
      <c r="AN1772" s="107"/>
      <c r="AO1772" s="107"/>
      <c r="AP1772" s="107"/>
      <c r="AQ1772" s="107"/>
      <c r="AR1772" s="107"/>
      <c r="AS1772" s="107"/>
      <c r="AT1772" s="107"/>
      <c r="AU1772" s="107"/>
      <c r="AV1772" s="107"/>
      <c r="AW1772" s="107"/>
      <c r="AX1772" s="107"/>
    </row>
    <row r="1773">
      <c r="A1773" s="107"/>
      <c r="B1773" s="524"/>
      <c r="C1773" s="107"/>
      <c r="D1773" s="107"/>
      <c r="E1773" s="107"/>
      <c r="F1773" s="107"/>
      <c r="G1773" s="107"/>
      <c r="H1773" s="107"/>
      <c r="I1773" s="107"/>
      <c r="J1773" s="107"/>
      <c r="K1773" s="107"/>
      <c r="L1773" s="107"/>
      <c r="M1773" s="107"/>
      <c r="N1773" s="107"/>
      <c r="O1773" s="107"/>
      <c r="P1773" s="107"/>
      <c r="Q1773" s="107"/>
      <c r="R1773" s="107"/>
      <c r="S1773" s="107"/>
      <c r="T1773" s="107"/>
      <c r="U1773" s="107"/>
      <c r="V1773" s="107"/>
      <c r="W1773" s="107"/>
      <c r="X1773" s="107"/>
      <c r="Y1773" s="107"/>
      <c r="Z1773" s="107"/>
      <c r="AA1773" s="107"/>
      <c r="AB1773" s="107"/>
      <c r="AC1773" s="107"/>
      <c r="AD1773" s="107"/>
      <c r="AE1773" s="107"/>
      <c r="AF1773" s="107"/>
      <c r="AG1773" s="107"/>
      <c r="AH1773" s="107"/>
      <c r="AI1773" s="107"/>
      <c r="AJ1773" s="107"/>
      <c r="AK1773" s="107"/>
      <c r="AL1773" s="107"/>
      <c r="AM1773" s="107"/>
      <c r="AN1773" s="107"/>
      <c r="AO1773" s="107"/>
      <c r="AP1773" s="107"/>
      <c r="AQ1773" s="107"/>
      <c r="AR1773" s="107"/>
      <c r="AS1773" s="107"/>
      <c r="AT1773" s="107"/>
      <c r="AU1773" s="107"/>
      <c r="AV1773" s="107"/>
      <c r="AW1773" s="107"/>
      <c r="AX1773" s="107"/>
    </row>
    <row r="1774">
      <c r="A1774" s="107"/>
      <c r="B1774" s="524"/>
      <c r="C1774" s="107"/>
      <c r="D1774" s="107"/>
      <c r="E1774" s="107"/>
      <c r="F1774" s="107"/>
      <c r="G1774" s="107"/>
      <c r="H1774" s="107"/>
      <c r="I1774" s="107"/>
      <c r="J1774" s="107"/>
      <c r="K1774" s="107"/>
      <c r="L1774" s="107"/>
      <c r="M1774" s="107"/>
      <c r="N1774" s="107"/>
      <c r="O1774" s="107"/>
      <c r="P1774" s="107"/>
      <c r="Q1774" s="107"/>
      <c r="R1774" s="107"/>
      <c r="S1774" s="107"/>
      <c r="T1774" s="107"/>
      <c r="U1774" s="107"/>
      <c r="V1774" s="107"/>
      <c r="W1774" s="107"/>
      <c r="X1774" s="107"/>
      <c r="Y1774" s="107"/>
      <c r="Z1774" s="107"/>
      <c r="AA1774" s="107"/>
      <c r="AB1774" s="107"/>
      <c r="AC1774" s="107"/>
      <c r="AD1774" s="107"/>
      <c r="AE1774" s="107"/>
      <c r="AF1774" s="107"/>
      <c r="AG1774" s="107"/>
      <c r="AH1774" s="107"/>
      <c r="AI1774" s="107"/>
      <c r="AJ1774" s="107"/>
      <c r="AK1774" s="107"/>
      <c r="AL1774" s="107"/>
      <c r="AM1774" s="107"/>
      <c r="AN1774" s="107"/>
      <c r="AO1774" s="107"/>
      <c r="AP1774" s="107"/>
      <c r="AQ1774" s="107"/>
      <c r="AR1774" s="107"/>
      <c r="AS1774" s="107"/>
      <c r="AT1774" s="107"/>
      <c r="AU1774" s="107"/>
      <c r="AV1774" s="107"/>
      <c r="AW1774" s="107"/>
      <c r="AX1774" s="107"/>
    </row>
    <row r="1775">
      <c r="A1775" s="107"/>
      <c r="B1775" s="524"/>
      <c r="C1775" s="107"/>
      <c r="D1775" s="107"/>
      <c r="E1775" s="107"/>
      <c r="F1775" s="107"/>
      <c r="G1775" s="107"/>
      <c r="H1775" s="107"/>
      <c r="I1775" s="107"/>
      <c r="J1775" s="107"/>
      <c r="K1775" s="107"/>
      <c r="L1775" s="107"/>
      <c r="M1775" s="107"/>
      <c r="N1775" s="107"/>
      <c r="O1775" s="107"/>
      <c r="P1775" s="107"/>
      <c r="Q1775" s="107"/>
      <c r="R1775" s="107"/>
      <c r="S1775" s="107"/>
      <c r="T1775" s="107"/>
      <c r="U1775" s="107"/>
      <c r="V1775" s="107"/>
      <c r="W1775" s="107"/>
      <c r="X1775" s="107"/>
      <c r="Y1775" s="107"/>
      <c r="Z1775" s="107"/>
      <c r="AA1775" s="107"/>
      <c r="AB1775" s="107"/>
      <c r="AC1775" s="107"/>
      <c r="AD1775" s="107"/>
      <c r="AE1775" s="107"/>
      <c r="AF1775" s="107"/>
      <c r="AG1775" s="107"/>
      <c r="AH1775" s="107"/>
      <c r="AI1775" s="107"/>
      <c r="AJ1775" s="107"/>
      <c r="AK1775" s="107"/>
      <c r="AL1775" s="107"/>
      <c r="AM1775" s="107"/>
      <c r="AN1775" s="107"/>
      <c r="AO1775" s="107"/>
      <c r="AP1775" s="107"/>
      <c r="AQ1775" s="107"/>
      <c r="AR1775" s="107"/>
      <c r="AS1775" s="107"/>
      <c r="AT1775" s="107"/>
      <c r="AU1775" s="107"/>
      <c r="AV1775" s="107"/>
      <c r="AW1775" s="107"/>
      <c r="AX1775" s="107"/>
    </row>
    <row r="1776">
      <c r="A1776" s="107"/>
      <c r="B1776" s="524"/>
      <c r="C1776" s="107"/>
      <c r="D1776" s="107"/>
      <c r="E1776" s="107"/>
      <c r="F1776" s="107"/>
      <c r="G1776" s="107"/>
      <c r="H1776" s="107"/>
      <c r="I1776" s="107"/>
      <c r="J1776" s="107"/>
      <c r="K1776" s="107"/>
      <c r="L1776" s="107"/>
      <c r="M1776" s="107"/>
      <c r="N1776" s="107"/>
      <c r="O1776" s="107"/>
      <c r="P1776" s="107"/>
      <c r="Q1776" s="107"/>
      <c r="R1776" s="107"/>
      <c r="S1776" s="107"/>
      <c r="T1776" s="107"/>
      <c r="U1776" s="107"/>
      <c r="V1776" s="107"/>
      <c r="W1776" s="107"/>
      <c r="X1776" s="107"/>
      <c r="Y1776" s="107"/>
      <c r="Z1776" s="107"/>
      <c r="AA1776" s="107"/>
      <c r="AB1776" s="107"/>
      <c r="AC1776" s="107"/>
      <c r="AD1776" s="107"/>
      <c r="AE1776" s="107"/>
      <c r="AF1776" s="107"/>
      <c r="AG1776" s="107"/>
      <c r="AH1776" s="107"/>
      <c r="AI1776" s="107"/>
      <c r="AJ1776" s="107"/>
      <c r="AK1776" s="107"/>
      <c r="AL1776" s="107"/>
      <c r="AM1776" s="107"/>
      <c r="AN1776" s="107"/>
      <c r="AO1776" s="107"/>
      <c r="AP1776" s="107"/>
      <c r="AQ1776" s="107"/>
      <c r="AR1776" s="107"/>
      <c r="AS1776" s="107"/>
      <c r="AT1776" s="107"/>
      <c r="AU1776" s="107"/>
      <c r="AV1776" s="107"/>
      <c r="AW1776" s="107"/>
      <c r="AX1776" s="107"/>
    </row>
    <row r="1777">
      <c r="A1777" s="107"/>
      <c r="B1777" s="524"/>
      <c r="C1777" s="107"/>
      <c r="D1777" s="107"/>
      <c r="E1777" s="107"/>
      <c r="F1777" s="107"/>
      <c r="G1777" s="107"/>
      <c r="H1777" s="107"/>
      <c r="I1777" s="107"/>
      <c r="J1777" s="107"/>
      <c r="K1777" s="107"/>
      <c r="L1777" s="107"/>
      <c r="M1777" s="107"/>
      <c r="N1777" s="107"/>
      <c r="O1777" s="107"/>
      <c r="P1777" s="107"/>
      <c r="Q1777" s="107"/>
      <c r="R1777" s="107"/>
      <c r="S1777" s="107"/>
      <c r="T1777" s="107"/>
      <c r="U1777" s="107"/>
      <c r="V1777" s="107"/>
      <c r="W1777" s="107"/>
      <c r="X1777" s="107"/>
      <c r="Y1777" s="107"/>
      <c r="Z1777" s="107"/>
      <c r="AA1777" s="107"/>
      <c r="AB1777" s="107"/>
      <c r="AC1777" s="107"/>
      <c r="AD1777" s="107"/>
      <c r="AE1777" s="107"/>
      <c r="AF1777" s="107"/>
      <c r="AG1777" s="107"/>
      <c r="AH1777" s="107"/>
      <c r="AI1777" s="107"/>
      <c r="AJ1777" s="107"/>
      <c r="AK1777" s="107"/>
      <c r="AL1777" s="107"/>
      <c r="AM1777" s="107"/>
      <c r="AN1777" s="107"/>
      <c r="AO1777" s="107"/>
      <c r="AP1777" s="107"/>
      <c r="AQ1777" s="107"/>
      <c r="AR1777" s="107"/>
      <c r="AS1777" s="107"/>
      <c r="AT1777" s="107"/>
      <c r="AU1777" s="107"/>
      <c r="AV1777" s="107"/>
      <c r="AW1777" s="107"/>
      <c r="AX1777" s="107"/>
    </row>
    <row r="1778">
      <c r="A1778" s="107"/>
      <c r="B1778" s="524"/>
      <c r="C1778" s="107"/>
      <c r="D1778" s="107"/>
      <c r="E1778" s="107"/>
      <c r="F1778" s="107"/>
      <c r="G1778" s="107"/>
      <c r="H1778" s="107"/>
      <c r="I1778" s="107"/>
      <c r="J1778" s="107"/>
      <c r="K1778" s="107"/>
      <c r="L1778" s="107"/>
      <c r="M1778" s="107"/>
      <c r="N1778" s="107"/>
      <c r="O1778" s="107"/>
      <c r="P1778" s="107"/>
      <c r="Q1778" s="107"/>
      <c r="R1778" s="107"/>
      <c r="S1778" s="107"/>
      <c r="T1778" s="107"/>
      <c r="U1778" s="107"/>
      <c r="V1778" s="107"/>
      <c r="W1778" s="107"/>
      <c r="X1778" s="107"/>
      <c r="Y1778" s="107"/>
      <c r="Z1778" s="107"/>
      <c r="AA1778" s="107"/>
      <c r="AB1778" s="107"/>
      <c r="AC1778" s="107"/>
      <c r="AD1778" s="107"/>
      <c r="AE1778" s="107"/>
      <c r="AF1778" s="107"/>
      <c r="AG1778" s="107"/>
      <c r="AH1778" s="107"/>
      <c r="AI1778" s="107"/>
      <c r="AJ1778" s="107"/>
      <c r="AK1778" s="107"/>
      <c r="AL1778" s="107"/>
      <c r="AM1778" s="107"/>
      <c r="AN1778" s="107"/>
      <c r="AO1778" s="107"/>
      <c r="AP1778" s="107"/>
      <c r="AQ1778" s="107"/>
      <c r="AR1778" s="107"/>
      <c r="AS1778" s="107"/>
      <c r="AT1778" s="107"/>
      <c r="AU1778" s="107"/>
      <c r="AV1778" s="107"/>
      <c r="AW1778" s="107"/>
      <c r="AX1778" s="107"/>
    </row>
    <row r="1779">
      <c r="A1779" s="107"/>
      <c r="B1779" s="524"/>
      <c r="C1779" s="107"/>
      <c r="D1779" s="107"/>
      <c r="E1779" s="107"/>
      <c r="F1779" s="107"/>
      <c r="G1779" s="107"/>
      <c r="H1779" s="107"/>
      <c r="I1779" s="107"/>
      <c r="J1779" s="107"/>
      <c r="K1779" s="107"/>
      <c r="L1779" s="107"/>
      <c r="M1779" s="107"/>
      <c r="N1779" s="107"/>
      <c r="O1779" s="107"/>
      <c r="P1779" s="107"/>
      <c r="Q1779" s="107"/>
      <c r="R1779" s="107"/>
      <c r="S1779" s="107"/>
      <c r="T1779" s="107"/>
      <c r="U1779" s="107"/>
      <c r="V1779" s="107"/>
      <c r="W1779" s="107"/>
      <c r="X1779" s="107"/>
      <c r="Y1779" s="107"/>
      <c r="Z1779" s="107"/>
      <c r="AA1779" s="107"/>
      <c r="AB1779" s="107"/>
      <c r="AC1779" s="107"/>
      <c r="AD1779" s="107"/>
      <c r="AE1779" s="107"/>
      <c r="AF1779" s="107"/>
      <c r="AG1779" s="107"/>
      <c r="AH1779" s="107"/>
      <c r="AI1779" s="107"/>
      <c r="AJ1779" s="107"/>
      <c r="AK1779" s="107"/>
      <c r="AL1779" s="107"/>
      <c r="AM1779" s="107"/>
      <c r="AN1779" s="107"/>
      <c r="AO1779" s="107"/>
      <c r="AP1779" s="107"/>
      <c r="AQ1779" s="107"/>
      <c r="AR1779" s="107"/>
      <c r="AS1779" s="107"/>
      <c r="AT1779" s="107"/>
      <c r="AU1779" s="107"/>
      <c r="AV1779" s="107"/>
      <c r="AW1779" s="107"/>
      <c r="AX1779" s="107"/>
    </row>
    <row r="1780">
      <c r="A1780" s="107"/>
      <c r="B1780" s="524"/>
      <c r="C1780" s="107"/>
      <c r="D1780" s="107"/>
      <c r="E1780" s="107"/>
      <c r="F1780" s="107"/>
      <c r="G1780" s="107"/>
      <c r="H1780" s="107"/>
      <c r="I1780" s="107"/>
      <c r="J1780" s="107"/>
      <c r="K1780" s="107"/>
      <c r="L1780" s="107"/>
      <c r="M1780" s="107"/>
      <c r="N1780" s="107"/>
      <c r="O1780" s="107"/>
      <c r="P1780" s="107"/>
      <c r="Q1780" s="107"/>
      <c r="R1780" s="107"/>
      <c r="S1780" s="107"/>
      <c r="T1780" s="107"/>
      <c r="U1780" s="107"/>
      <c r="V1780" s="107"/>
      <c r="W1780" s="107"/>
      <c r="X1780" s="107"/>
      <c r="Y1780" s="107"/>
      <c r="Z1780" s="107"/>
      <c r="AA1780" s="107"/>
      <c r="AB1780" s="107"/>
      <c r="AC1780" s="107"/>
      <c r="AD1780" s="107"/>
      <c r="AE1780" s="107"/>
      <c r="AF1780" s="107"/>
      <c r="AG1780" s="107"/>
      <c r="AH1780" s="107"/>
      <c r="AI1780" s="107"/>
      <c r="AJ1780" s="107"/>
      <c r="AK1780" s="107"/>
      <c r="AL1780" s="107"/>
      <c r="AM1780" s="107"/>
      <c r="AN1780" s="107"/>
      <c r="AO1780" s="107"/>
      <c r="AP1780" s="107"/>
      <c r="AQ1780" s="107"/>
      <c r="AR1780" s="107"/>
      <c r="AS1780" s="107"/>
      <c r="AT1780" s="107"/>
      <c r="AU1780" s="107"/>
      <c r="AV1780" s="107"/>
      <c r="AW1780" s="107"/>
      <c r="AX1780" s="107"/>
    </row>
    <row r="1781">
      <c r="A1781" s="107"/>
      <c r="B1781" s="524"/>
      <c r="C1781" s="107"/>
      <c r="D1781" s="107"/>
      <c r="E1781" s="107"/>
      <c r="F1781" s="107"/>
      <c r="G1781" s="107"/>
      <c r="H1781" s="107"/>
      <c r="I1781" s="107"/>
      <c r="J1781" s="107"/>
      <c r="K1781" s="107"/>
      <c r="L1781" s="107"/>
      <c r="M1781" s="107"/>
      <c r="N1781" s="107"/>
      <c r="O1781" s="107"/>
      <c r="P1781" s="107"/>
      <c r="Q1781" s="107"/>
      <c r="R1781" s="107"/>
      <c r="S1781" s="107"/>
      <c r="T1781" s="107"/>
      <c r="U1781" s="107"/>
      <c r="V1781" s="107"/>
      <c r="W1781" s="107"/>
      <c r="X1781" s="107"/>
      <c r="Y1781" s="107"/>
      <c r="Z1781" s="107"/>
      <c r="AA1781" s="107"/>
      <c r="AB1781" s="107"/>
      <c r="AC1781" s="107"/>
      <c r="AD1781" s="107"/>
      <c r="AE1781" s="107"/>
      <c r="AF1781" s="107"/>
      <c r="AG1781" s="107"/>
      <c r="AH1781" s="107"/>
      <c r="AI1781" s="107"/>
      <c r="AJ1781" s="107"/>
      <c r="AK1781" s="107"/>
      <c r="AL1781" s="107"/>
      <c r="AM1781" s="107"/>
      <c r="AN1781" s="107"/>
      <c r="AO1781" s="107"/>
      <c r="AP1781" s="107"/>
      <c r="AQ1781" s="107"/>
      <c r="AR1781" s="107"/>
      <c r="AS1781" s="107"/>
      <c r="AT1781" s="107"/>
      <c r="AU1781" s="107"/>
      <c r="AV1781" s="107"/>
      <c r="AW1781" s="107"/>
      <c r="AX1781" s="107"/>
    </row>
    <row r="1782">
      <c r="A1782" s="107"/>
      <c r="B1782" s="524"/>
      <c r="C1782" s="107"/>
      <c r="D1782" s="107"/>
      <c r="E1782" s="107"/>
      <c r="F1782" s="107"/>
      <c r="G1782" s="107"/>
      <c r="H1782" s="107"/>
      <c r="I1782" s="107"/>
      <c r="J1782" s="107"/>
      <c r="K1782" s="107"/>
      <c r="L1782" s="107"/>
      <c r="M1782" s="107"/>
      <c r="N1782" s="107"/>
      <c r="O1782" s="107"/>
      <c r="P1782" s="107"/>
      <c r="Q1782" s="107"/>
      <c r="R1782" s="107"/>
      <c r="S1782" s="107"/>
      <c r="T1782" s="107"/>
      <c r="U1782" s="107"/>
      <c r="V1782" s="107"/>
      <c r="W1782" s="107"/>
      <c r="X1782" s="107"/>
      <c r="Y1782" s="107"/>
      <c r="Z1782" s="107"/>
      <c r="AA1782" s="107"/>
      <c r="AB1782" s="107"/>
      <c r="AC1782" s="107"/>
      <c r="AD1782" s="107"/>
      <c r="AE1782" s="107"/>
      <c r="AF1782" s="107"/>
      <c r="AG1782" s="107"/>
      <c r="AH1782" s="107"/>
      <c r="AI1782" s="107"/>
      <c r="AJ1782" s="107"/>
      <c r="AK1782" s="107"/>
      <c r="AL1782" s="107"/>
      <c r="AM1782" s="107"/>
      <c r="AN1782" s="107"/>
      <c r="AO1782" s="107"/>
      <c r="AP1782" s="107"/>
      <c r="AQ1782" s="107"/>
      <c r="AR1782" s="107"/>
      <c r="AS1782" s="107"/>
      <c r="AT1782" s="107"/>
      <c r="AU1782" s="107"/>
      <c r="AV1782" s="107"/>
      <c r="AW1782" s="107"/>
      <c r="AX1782" s="107"/>
    </row>
    <row r="1783">
      <c r="A1783" s="107"/>
      <c r="B1783" s="524"/>
      <c r="C1783" s="107"/>
      <c r="D1783" s="107"/>
      <c r="E1783" s="107"/>
      <c r="F1783" s="107"/>
      <c r="G1783" s="107"/>
      <c r="H1783" s="107"/>
      <c r="I1783" s="107"/>
      <c r="J1783" s="107"/>
      <c r="K1783" s="107"/>
      <c r="L1783" s="107"/>
      <c r="M1783" s="107"/>
      <c r="N1783" s="107"/>
      <c r="O1783" s="107"/>
      <c r="P1783" s="107"/>
      <c r="Q1783" s="107"/>
      <c r="R1783" s="107"/>
      <c r="S1783" s="107"/>
      <c r="T1783" s="107"/>
      <c r="U1783" s="107"/>
      <c r="V1783" s="107"/>
      <c r="W1783" s="107"/>
      <c r="X1783" s="107"/>
      <c r="Y1783" s="107"/>
      <c r="Z1783" s="107"/>
      <c r="AA1783" s="107"/>
      <c r="AB1783" s="107"/>
      <c r="AC1783" s="107"/>
      <c r="AD1783" s="107"/>
      <c r="AE1783" s="107"/>
      <c r="AF1783" s="107"/>
      <c r="AG1783" s="107"/>
      <c r="AH1783" s="107"/>
      <c r="AI1783" s="107"/>
      <c r="AJ1783" s="107"/>
      <c r="AK1783" s="107"/>
      <c r="AL1783" s="107"/>
      <c r="AM1783" s="107"/>
      <c r="AN1783" s="107"/>
      <c r="AO1783" s="107"/>
      <c r="AP1783" s="107"/>
      <c r="AQ1783" s="107"/>
      <c r="AR1783" s="107"/>
      <c r="AS1783" s="107"/>
      <c r="AT1783" s="107"/>
      <c r="AU1783" s="107"/>
      <c r="AV1783" s="107"/>
      <c r="AW1783" s="107"/>
      <c r="AX1783" s="107"/>
    </row>
    <row r="1784">
      <c r="A1784" s="107"/>
      <c r="B1784" s="524"/>
      <c r="C1784" s="107"/>
      <c r="D1784" s="107"/>
      <c r="E1784" s="107"/>
      <c r="F1784" s="107"/>
      <c r="G1784" s="107"/>
      <c r="H1784" s="107"/>
      <c r="I1784" s="107"/>
      <c r="J1784" s="107"/>
      <c r="K1784" s="107"/>
      <c r="L1784" s="107"/>
      <c r="M1784" s="107"/>
      <c r="N1784" s="107"/>
      <c r="O1784" s="107"/>
      <c r="P1784" s="107"/>
      <c r="Q1784" s="107"/>
      <c r="R1784" s="107"/>
      <c r="S1784" s="107"/>
      <c r="T1784" s="107"/>
      <c r="U1784" s="107"/>
      <c r="V1784" s="107"/>
      <c r="W1784" s="107"/>
      <c r="X1784" s="107"/>
      <c r="Y1784" s="107"/>
      <c r="Z1784" s="107"/>
      <c r="AA1784" s="107"/>
      <c r="AB1784" s="107"/>
      <c r="AC1784" s="107"/>
      <c r="AD1784" s="107"/>
      <c r="AE1784" s="107"/>
      <c r="AF1784" s="107"/>
      <c r="AG1784" s="107"/>
      <c r="AH1784" s="107"/>
      <c r="AI1784" s="107"/>
      <c r="AJ1784" s="107"/>
      <c r="AK1784" s="107"/>
      <c r="AL1784" s="107"/>
      <c r="AM1784" s="107"/>
      <c r="AN1784" s="107"/>
      <c r="AO1784" s="107"/>
      <c r="AP1784" s="107"/>
      <c r="AQ1784" s="107"/>
      <c r="AR1784" s="107"/>
      <c r="AS1784" s="107"/>
      <c r="AT1784" s="107"/>
      <c r="AU1784" s="107"/>
      <c r="AV1784" s="107"/>
      <c r="AW1784" s="107"/>
      <c r="AX1784" s="107"/>
    </row>
    <row r="1785">
      <c r="A1785" s="107"/>
      <c r="B1785" s="524"/>
      <c r="C1785" s="107"/>
      <c r="D1785" s="107"/>
      <c r="E1785" s="107"/>
      <c r="F1785" s="107"/>
      <c r="G1785" s="107"/>
      <c r="H1785" s="107"/>
      <c r="I1785" s="107"/>
      <c r="J1785" s="107"/>
      <c r="K1785" s="107"/>
      <c r="L1785" s="107"/>
      <c r="M1785" s="107"/>
      <c r="N1785" s="107"/>
      <c r="O1785" s="107"/>
      <c r="P1785" s="107"/>
      <c r="Q1785" s="107"/>
      <c r="R1785" s="107"/>
      <c r="S1785" s="107"/>
      <c r="T1785" s="107"/>
      <c r="U1785" s="107"/>
      <c r="V1785" s="107"/>
      <c r="W1785" s="107"/>
      <c r="X1785" s="107"/>
      <c r="Y1785" s="107"/>
      <c r="Z1785" s="107"/>
      <c r="AA1785" s="107"/>
      <c r="AB1785" s="107"/>
      <c r="AC1785" s="107"/>
      <c r="AD1785" s="107"/>
      <c r="AE1785" s="107"/>
      <c r="AF1785" s="107"/>
      <c r="AG1785" s="107"/>
      <c r="AH1785" s="107"/>
      <c r="AI1785" s="107"/>
      <c r="AJ1785" s="107"/>
      <c r="AK1785" s="107"/>
      <c r="AL1785" s="107"/>
      <c r="AM1785" s="107"/>
      <c r="AN1785" s="107"/>
      <c r="AO1785" s="107"/>
      <c r="AP1785" s="107"/>
      <c r="AQ1785" s="107"/>
      <c r="AR1785" s="107"/>
      <c r="AS1785" s="107"/>
      <c r="AT1785" s="107"/>
      <c r="AU1785" s="107"/>
      <c r="AV1785" s="107"/>
      <c r="AW1785" s="107"/>
      <c r="AX1785" s="107"/>
    </row>
    <row r="1786">
      <c r="A1786" s="107"/>
      <c r="B1786" s="524"/>
      <c r="C1786" s="107"/>
      <c r="D1786" s="107"/>
      <c r="E1786" s="107"/>
      <c r="F1786" s="107"/>
      <c r="G1786" s="107"/>
      <c r="H1786" s="107"/>
      <c r="I1786" s="107"/>
      <c r="J1786" s="107"/>
      <c r="K1786" s="107"/>
      <c r="L1786" s="107"/>
      <c r="M1786" s="107"/>
      <c r="N1786" s="107"/>
      <c r="O1786" s="107"/>
      <c r="P1786" s="107"/>
      <c r="Q1786" s="107"/>
      <c r="R1786" s="107"/>
      <c r="S1786" s="107"/>
      <c r="T1786" s="107"/>
      <c r="U1786" s="107"/>
      <c r="V1786" s="107"/>
      <c r="W1786" s="107"/>
      <c r="X1786" s="107"/>
      <c r="Y1786" s="107"/>
      <c r="Z1786" s="107"/>
      <c r="AA1786" s="107"/>
      <c r="AB1786" s="107"/>
      <c r="AC1786" s="107"/>
      <c r="AD1786" s="107"/>
      <c r="AE1786" s="107"/>
      <c r="AF1786" s="107"/>
      <c r="AG1786" s="107"/>
      <c r="AH1786" s="107"/>
      <c r="AI1786" s="107"/>
      <c r="AJ1786" s="107"/>
      <c r="AK1786" s="107"/>
      <c r="AL1786" s="107"/>
      <c r="AM1786" s="107"/>
      <c r="AN1786" s="107"/>
      <c r="AO1786" s="107"/>
      <c r="AP1786" s="107"/>
      <c r="AQ1786" s="107"/>
      <c r="AR1786" s="107"/>
      <c r="AS1786" s="107"/>
      <c r="AT1786" s="107"/>
      <c r="AU1786" s="107"/>
      <c r="AV1786" s="107"/>
      <c r="AW1786" s="107"/>
      <c r="AX1786" s="107"/>
    </row>
    <row r="1787">
      <c r="A1787" s="107"/>
      <c r="B1787" s="524"/>
      <c r="C1787" s="107"/>
      <c r="D1787" s="107"/>
      <c r="E1787" s="107"/>
      <c r="F1787" s="107"/>
      <c r="G1787" s="107"/>
      <c r="H1787" s="107"/>
      <c r="I1787" s="107"/>
      <c r="J1787" s="107"/>
      <c r="K1787" s="107"/>
      <c r="L1787" s="107"/>
      <c r="M1787" s="107"/>
      <c r="N1787" s="107"/>
      <c r="O1787" s="107"/>
      <c r="P1787" s="107"/>
      <c r="Q1787" s="107"/>
      <c r="R1787" s="107"/>
      <c r="S1787" s="107"/>
      <c r="T1787" s="107"/>
      <c r="U1787" s="107"/>
      <c r="V1787" s="107"/>
      <c r="W1787" s="107"/>
      <c r="X1787" s="107"/>
      <c r="Y1787" s="107"/>
      <c r="Z1787" s="107"/>
      <c r="AA1787" s="107"/>
      <c r="AB1787" s="107"/>
      <c r="AC1787" s="107"/>
      <c r="AD1787" s="107"/>
      <c r="AE1787" s="107"/>
      <c r="AF1787" s="107"/>
      <c r="AG1787" s="107"/>
      <c r="AH1787" s="107"/>
      <c r="AI1787" s="107"/>
      <c r="AJ1787" s="107"/>
      <c r="AK1787" s="107"/>
      <c r="AL1787" s="107"/>
      <c r="AM1787" s="107"/>
      <c r="AN1787" s="107"/>
      <c r="AO1787" s="107"/>
      <c r="AP1787" s="107"/>
      <c r="AQ1787" s="107"/>
      <c r="AR1787" s="107"/>
      <c r="AS1787" s="107"/>
      <c r="AT1787" s="107"/>
      <c r="AU1787" s="107"/>
      <c r="AV1787" s="107"/>
      <c r="AW1787" s="107"/>
      <c r="AX1787" s="107"/>
    </row>
    <row r="1788">
      <c r="A1788" s="107"/>
      <c r="B1788" s="524"/>
      <c r="C1788" s="107"/>
      <c r="D1788" s="107"/>
      <c r="E1788" s="107"/>
      <c r="F1788" s="107"/>
      <c r="G1788" s="107"/>
      <c r="H1788" s="107"/>
      <c r="I1788" s="107"/>
      <c r="J1788" s="107"/>
      <c r="K1788" s="107"/>
      <c r="L1788" s="107"/>
      <c r="M1788" s="107"/>
      <c r="N1788" s="107"/>
      <c r="O1788" s="107"/>
      <c r="P1788" s="107"/>
      <c r="Q1788" s="107"/>
      <c r="R1788" s="107"/>
      <c r="S1788" s="107"/>
      <c r="T1788" s="107"/>
      <c r="U1788" s="107"/>
      <c r="V1788" s="107"/>
      <c r="W1788" s="107"/>
      <c r="X1788" s="107"/>
      <c r="Y1788" s="107"/>
      <c r="Z1788" s="107"/>
      <c r="AA1788" s="107"/>
      <c r="AB1788" s="107"/>
      <c r="AC1788" s="107"/>
      <c r="AD1788" s="107"/>
      <c r="AE1788" s="107"/>
      <c r="AF1788" s="107"/>
      <c r="AG1788" s="107"/>
      <c r="AH1788" s="107"/>
      <c r="AI1788" s="107"/>
      <c r="AJ1788" s="107"/>
      <c r="AK1788" s="107"/>
      <c r="AL1788" s="107"/>
      <c r="AM1788" s="107"/>
      <c r="AN1788" s="107"/>
      <c r="AO1788" s="107"/>
      <c r="AP1788" s="107"/>
      <c r="AQ1788" s="107"/>
      <c r="AR1788" s="107"/>
      <c r="AS1788" s="107"/>
      <c r="AT1788" s="107"/>
      <c r="AU1788" s="107"/>
      <c r="AV1788" s="107"/>
      <c r="AW1788" s="107"/>
      <c r="AX1788" s="107"/>
    </row>
    <row r="1789">
      <c r="A1789" s="107"/>
      <c r="B1789" s="524"/>
      <c r="C1789" s="107"/>
      <c r="D1789" s="107"/>
      <c r="E1789" s="107"/>
      <c r="F1789" s="107"/>
      <c r="G1789" s="107"/>
      <c r="H1789" s="107"/>
      <c r="I1789" s="107"/>
      <c r="J1789" s="107"/>
      <c r="K1789" s="107"/>
      <c r="L1789" s="107"/>
      <c r="M1789" s="107"/>
      <c r="N1789" s="107"/>
      <c r="O1789" s="107"/>
      <c r="P1789" s="107"/>
      <c r="Q1789" s="107"/>
      <c r="R1789" s="107"/>
      <c r="S1789" s="107"/>
      <c r="T1789" s="107"/>
      <c r="U1789" s="107"/>
      <c r="V1789" s="107"/>
      <c r="W1789" s="107"/>
      <c r="X1789" s="107"/>
      <c r="Y1789" s="107"/>
      <c r="Z1789" s="107"/>
      <c r="AA1789" s="107"/>
      <c r="AB1789" s="107"/>
      <c r="AC1789" s="107"/>
      <c r="AD1789" s="107"/>
      <c r="AE1789" s="107"/>
      <c r="AF1789" s="107"/>
      <c r="AG1789" s="107"/>
      <c r="AH1789" s="107"/>
      <c r="AI1789" s="107"/>
      <c r="AJ1789" s="107"/>
      <c r="AK1789" s="107"/>
      <c r="AL1789" s="107"/>
      <c r="AM1789" s="107"/>
      <c r="AN1789" s="107"/>
      <c r="AO1789" s="107"/>
      <c r="AP1789" s="107"/>
      <c r="AQ1789" s="107"/>
      <c r="AR1789" s="107"/>
      <c r="AS1789" s="107"/>
      <c r="AT1789" s="107"/>
      <c r="AU1789" s="107"/>
      <c r="AV1789" s="107"/>
      <c r="AW1789" s="107"/>
      <c r="AX1789" s="107"/>
    </row>
    <row r="1790">
      <c r="A1790" s="107"/>
      <c r="B1790" s="524"/>
      <c r="C1790" s="107"/>
      <c r="D1790" s="107"/>
      <c r="E1790" s="107"/>
      <c r="F1790" s="107"/>
      <c r="G1790" s="107"/>
      <c r="H1790" s="107"/>
      <c r="I1790" s="107"/>
      <c r="J1790" s="107"/>
      <c r="K1790" s="107"/>
      <c r="L1790" s="107"/>
      <c r="M1790" s="107"/>
      <c r="N1790" s="107"/>
      <c r="O1790" s="107"/>
      <c r="P1790" s="107"/>
      <c r="Q1790" s="107"/>
      <c r="R1790" s="107"/>
      <c r="S1790" s="107"/>
      <c r="T1790" s="107"/>
      <c r="U1790" s="107"/>
      <c r="V1790" s="107"/>
      <c r="W1790" s="107"/>
      <c r="X1790" s="107"/>
      <c r="Y1790" s="107"/>
      <c r="Z1790" s="107"/>
      <c r="AA1790" s="107"/>
      <c r="AB1790" s="107"/>
      <c r="AC1790" s="107"/>
      <c r="AD1790" s="107"/>
      <c r="AE1790" s="107"/>
      <c r="AF1790" s="107"/>
      <c r="AG1790" s="107"/>
      <c r="AH1790" s="107"/>
      <c r="AI1790" s="107"/>
      <c r="AJ1790" s="107"/>
      <c r="AK1790" s="107"/>
      <c r="AL1790" s="107"/>
      <c r="AM1790" s="107"/>
      <c r="AN1790" s="107"/>
      <c r="AO1790" s="107"/>
      <c r="AP1790" s="107"/>
      <c r="AQ1790" s="107"/>
      <c r="AR1790" s="107"/>
      <c r="AS1790" s="107"/>
      <c r="AT1790" s="107"/>
      <c r="AU1790" s="107"/>
      <c r="AV1790" s="107"/>
      <c r="AW1790" s="107"/>
      <c r="AX1790" s="107"/>
    </row>
    <row r="1791">
      <c r="A1791" s="107"/>
      <c r="B1791" s="524"/>
      <c r="C1791" s="107"/>
      <c r="D1791" s="107"/>
      <c r="E1791" s="107"/>
      <c r="F1791" s="107"/>
      <c r="G1791" s="107"/>
      <c r="H1791" s="107"/>
      <c r="I1791" s="107"/>
      <c r="J1791" s="107"/>
      <c r="K1791" s="107"/>
      <c r="L1791" s="107"/>
      <c r="M1791" s="107"/>
      <c r="N1791" s="107"/>
      <c r="O1791" s="107"/>
      <c r="P1791" s="107"/>
      <c r="Q1791" s="107"/>
      <c r="R1791" s="107"/>
      <c r="S1791" s="107"/>
      <c r="T1791" s="107"/>
      <c r="U1791" s="107"/>
      <c r="V1791" s="107"/>
      <c r="W1791" s="107"/>
      <c r="X1791" s="107"/>
      <c r="Y1791" s="107"/>
      <c r="Z1791" s="107"/>
      <c r="AA1791" s="107"/>
      <c r="AB1791" s="107"/>
      <c r="AC1791" s="107"/>
      <c r="AD1791" s="107"/>
      <c r="AE1791" s="107"/>
      <c r="AF1791" s="107"/>
      <c r="AG1791" s="107"/>
      <c r="AH1791" s="107"/>
      <c r="AI1791" s="107"/>
      <c r="AJ1791" s="107"/>
      <c r="AK1791" s="107"/>
      <c r="AL1791" s="107"/>
      <c r="AM1791" s="107"/>
      <c r="AN1791" s="107"/>
      <c r="AO1791" s="107"/>
      <c r="AP1791" s="107"/>
      <c r="AQ1791" s="107"/>
      <c r="AR1791" s="107"/>
      <c r="AS1791" s="107"/>
      <c r="AT1791" s="107"/>
      <c r="AU1791" s="107"/>
      <c r="AV1791" s="107"/>
      <c r="AW1791" s="107"/>
      <c r="AX1791" s="107"/>
    </row>
    <row r="1792">
      <c r="A1792" s="107"/>
      <c r="B1792" s="524"/>
      <c r="C1792" s="107"/>
      <c r="D1792" s="107"/>
      <c r="E1792" s="107"/>
      <c r="F1792" s="107"/>
      <c r="G1792" s="107"/>
      <c r="H1792" s="107"/>
      <c r="I1792" s="107"/>
      <c r="J1792" s="107"/>
      <c r="K1792" s="107"/>
      <c r="L1792" s="107"/>
      <c r="M1792" s="107"/>
      <c r="N1792" s="107"/>
      <c r="O1792" s="107"/>
      <c r="P1792" s="107"/>
      <c r="Q1792" s="107"/>
      <c r="R1792" s="107"/>
      <c r="S1792" s="107"/>
      <c r="T1792" s="107"/>
      <c r="U1792" s="107"/>
      <c r="V1792" s="107"/>
      <c r="W1792" s="107"/>
      <c r="X1792" s="107"/>
      <c r="Y1792" s="107"/>
      <c r="Z1792" s="107"/>
      <c r="AA1792" s="107"/>
      <c r="AB1792" s="107"/>
      <c r="AC1792" s="107"/>
      <c r="AD1792" s="107"/>
      <c r="AE1792" s="107"/>
      <c r="AF1792" s="107"/>
      <c r="AG1792" s="107"/>
      <c r="AH1792" s="107"/>
      <c r="AI1792" s="107"/>
      <c r="AJ1792" s="107"/>
      <c r="AK1792" s="107"/>
      <c r="AL1792" s="107"/>
      <c r="AM1792" s="107"/>
      <c r="AN1792" s="107"/>
      <c r="AO1792" s="107"/>
      <c r="AP1792" s="107"/>
      <c r="AQ1792" s="107"/>
      <c r="AR1792" s="107"/>
      <c r="AS1792" s="107"/>
      <c r="AT1792" s="107"/>
      <c r="AU1792" s="107"/>
      <c r="AV1792" s="107"/>
      <c r="AW1792" s="107"/>
      <c r="AX1792" s="107"/>
    </row>
    <row r="1793">
      <c r="A1793" s="107"/>
      <c r="B1793" s="524"/>
      <c r="C1793" s="107"/>
      <c r="D1793" s="107"/>
      <c r="E1793" s="107"/>
      <c r="F1793" s="107"/>
      <c r="G1793" s="107"/>
      <c r="H1793" s="107"/>
      <c r="I1793" s="107"/>
      <c r="J1793" s="107"/>
      <c r="K1793" s="107"/>
      <c r="L1793" s="107"/>
      <c r="M1793" s="107"/>
      <c r="N1793" s="107"/>
      <c r="O1793" s="107"/>
      <c r="P1793" s="107"/>
      <c r="Q1793" s="107"/>
      <c r="R1793" s="107"/>
      <c r="S1793" s="107"/>
      <c r="T1793" s="107"/>
      <c r="U1793" s="107"/>
      <c r="V1793" s="107"/>
      <c r="W1793" s="107"/>
      <c r="X1793" s="107"/>
      <c r="Y1793" s="107"/>
      <c r="Z1793" s="107"/>
      <c r="AA1793" s="107"/>
      <c r="AB1793" s="107"/>
      <c r="AC1793" s="107"/>
      <c r="AD1793" s="107"/>
      <c r="AE1793" s="107"/>
      <c r="AF1793" s="107"/>
      <c r="AG1793" s="107"/>
      <c r="AH1793" s="107"/>
      <c r="AI1793" s="107"/>
      <c r="AJ1793" s="107"/>
      <c r="AK1793" s="107"/>
      <c r="AL1793" s="107"/>
      <c r="AM1793" s="107"/>
      <c r="AN1793" s="107"/>
      <c r="AO1793" s="107"/>
      <c r="AP1793" s="107"/>
      <c r="AQ1793" s="107"/>
      <c r="AR1793" s="107"/>
      <c r="AS1793" s="107"/>
      <c r="AT1793" s="107"/>
      <c r="AU1793" s="107"/>
      <c r="AV1793" s="107"/>
      <c r="AW1793" s="107"/>
      <c r="AX1793" s="107"/>
    </row>
    <row r="1794">
      <c r="A1794" s="107"/>
      <c r="B1794" s="524"/>
      <c r="C1794" s="107"/>
      <c r="D1794" s="107"/>
      <c r="E1794" s="107"/>
      <c r="F1794" s="107"/>
      <c r="G1794" s="107"/>
      <c r="H1794" s="107"/>
      <c r="I1794" s="107"/>
      <c r="J1794" s="107"/>
      <c r="K1794" s="107"/>
      <c r="L1794" s="107"/>
      <c r="M1794" s="107"/>
      <c r="N1794" s="107"/>
      <c r="O1794" s="107"/>
      <c r="P1794" s="107"/>
      <c r="Q1794" s="107"/>
      <c r="R1794" s="107"/>
      <c r="S1794" s="107"/>
      <c r="T1794" s="107"/>
      <c r="U1794" s="107"/>
      <c r="V1794" s="107"/>
      <c r="W1794" s="107"/>
      <c r="X1794" s="107"/>
      <c r="Y1794" s="107"/>
      <c r="Z1794" s="107"/>
      <c r="AA1794" s="107"/>
      <c r="AB1794" s="107"/>
      <c r="AC1794" s="107"/>
      <c r="AD1794" s="107"/>
      <c r="AE1794" s="107"/>
      <c r="AF1794" s="107"/>
      <c r="AG1794" s="107"/>
      <c r="AH1794" s="107"/>
      <c r="AI1794" s="107"/>
      <c r="AJ1794" s="107"/>
      <c r="AK1794" s="107"/>
      <c r="AL1794" s="107"/>
      <c r="AM1794" s="107"/>
      <c r="AN1794" s="107"/>
      <c r="AO1794" s="107"/>
      <c r="AP1794" s="107"/>
      <c r="AQ1794" s="107"/>
      <c r="AR1794" s="107"/>
      <c r="AS1794" s="107"/>
      <c r="AT1794" s="107"/>
      <c r="AU1794" s="107"/>
      <c r="AV1794" s="107"/>
      <c r="AW1794" s="107"/>
      <c r="AX1794" s="107"/>
    </row>
    <row r="1795">
      <c r="A1795" s="107"/>
      <c r="B1795" s="524"/>
      <c r="C1795" s="107"/>
      <c r="D1795" s="107"/>
      <c r="E1795" s="107"/>
      <c r="F1795" s="107"/>
      <c r="G1795" s="107"/>
      <c r="H1795" s="107"/>
      <c r="I1795" s="107"/>
      <c r="J1795" s="107"/>
      <c r="K1795" s="107"/>
      <c r="L1795" s="107"/>
      <c r="M1795" s="107"/>
      <c r="N1795" s="107"/>
      <c r="O1795" s="107"/>
      <c r="P1795" s="107"/>
      <c r="Q1795" s="107"/>
      <c r="R1795" s="107"/>
      <c r="S1795" s="107"/>
      <c r="T1795" s="107"/>
      <c r="U1795" s="107"/>
      <c r="V1795" s="107"/>
      <c r="W1795" s="107"/>
      <c r="X1795" s="107"/>
      <c r="Y1795" s="107"/>
      <c r="Z1795" s="107"/>
      <c r="AA1795" s="107"/>
      <c r="AB1795" s="107"/>
      <c r="AC1795" s="107"/>
      <c r="AD1795" s="107"/>
      <c r="AE1795" s="107"/>
      <c r="AF1795" s="107"/>
      <c r="AG1795" s="107"/>
      <c r="AH1795" s="107"/>
      <c r="AI1795" s="107"/>
      <c r="AJ1795" s="107"/>
      <c r="AK1795" s="107"/>
      <c r="AL1795" s="107"/>
      <c r="AM1795" s="107"/>
      <c r="AN1795" s="107"/>
      <c r="AO1795" s="107"/>
      <c r="AP1795" s="107"/>
      <c r="AQ1795" s="107"/>
      <c r="AR1795" s="107"/>
      <c r="AS1795" s="107"/>
      <c r="AT1795" s="107"/>
      <c r="AU1795" s="107"/>
      <c r="AV1795" s="107"/>
      <c r="AW1795" s="107"/>
      <c r="AX1795" s="107"/>
    </row>
    <row r="1796">
      <c r="A1796" s="107"/>
      <c r="B1796" s="524"/>
      <c r="C1796" s="107"/>
      <c r="D1796" s="107"/>
      <c r="E1796" s="107"/>
      <c r="F1796" s="107"/>
      <c r="G1796" s="107"/>
      <c r="H1796" s="107"/>
      <c r="I1796" s="107"/>
      <c r="J1796" s="107"/>
      <c r="K1796" s="107"/>
      <c r="L1796" s="107"/>
      <c r="M1796" s="107"/>
      <c r="N1796" s="107"/>
      <c r="O1796" s="107"/>
      <c r="P1796" s="107"/>
      <c r="Q1796" s="107"/>
      <c r="R1796" s="107"/>
      <c r="S1796" s="107"/>
      <c r="T1796" s="107"/>
      <c r="U1796" s="107"/>
      <c r="V1796" s="107"/>
      <c r="W1796" s="107"/>
      <c r="X1796" s="107"/>
      <c r="Y1796" s="107"/>
      <c r="Z1796" s="107"/>
      <c r="AA1796" s="107"/>
      <c r="AB1796" s="107"/>
      <c r="AC1796" s="107"/>
      <c r="AD1796" s="107"/>
      <c r="AE1796" s="107"/>
      <c r="AF1796" s="107"/>
      <c r="AG1796" s="107"/>
      <c r="AH1796" s="107"/>
      <c r="AI1796" s="107"/>
      <c r="AJ1796" s="107"/>
      <c r="AK1796" s="107"/>
      <c r="AL1796" s="107"/>
      <c r="AM1796" s="107"/>
      <c r="AN1796" s="107"/>
      <c r="AO1796" s="107"/>
      <c r="AP1796" s="107"/>
      <c r="AQ1796" s="107"/>
      <c r="AR1796" s="107"/>
      <c r="AS1796" s="107"/>
      <c r="AT1796" s="107"/>
      <c r="AU1796" s="107"/>
      <c r="AV1796" s="107"/>
      <c r="AW1796" s="107"/>
      <c r="AX1796" s="107"/>
    </row>
    <row r="1797">
      <c r="A1797" s="107"/>
      <c r="B1797" s="524"/>
      <c r="C1797" s="107"/>
      <c r="D1797" s="107"/>
      <c r="E1797" s="107"/>
      <c r="F1797" s="107"/>
      <c r="G1797" s="107"/>
      <c r="H1797" s="107"/>
      <c r="I1797" s="107"/>
      <c r="J1797" s="107"/>
      <c r="K1797" s="107"/>
      <c r="L1797" s="107"/>
      <c r="M1797" s="107"/>
      <c r="N1797" s="107"/>
      <c r="O1797" s="107"/>
      <c r="P1797" s="107"/>
      <c r="Q1797" s="107"/>
      <c r="R1797" s="107"/>
      <c r="S1797" s="107"/>
      <c r="T1797" s="107"/>
      <c r="U1797" s="107"/>
      <c r="V1797" s="107"/>
      <c r="W1797" s="107"/>
      <c r="X1797" s="107"/>
      <c r="Y1797" s="107"/>
      <c r="Z1797" s="107"/>
      <c r="AA1797" s="107"/>
      <c r="AB1797" s="107"/>
      <c r="AC1797" s="107"/>
      <c r="AD1797" s="107"/>
      <c r="AE1797" s="107"/>
      <c r="AF1797" s="107"/>
      <c r="AG1797" s="107"/>
      <c r="AH1797" s="107"/>
      <c r="AI1797" s="107"/>
      <c r="AJ1797" s="107"/>
      <c r="AK1797" s="107"/>
      <c r="AL1797" s="107"/>
      <c r="AM1797" s="107"/>
      <c r="AN1797" s="107"/>
      <c r="AO1797" s="107"/>
      <c r="AP1797" s="107"/>
      <c r="AQ1797" s="107"/>
      <c r="AR1797" s="107"/>
      <c r="AS1797" s="107"/>
      <c r="AT1797" s="107"/>
      <c r="AU1797" s="107"/>
      <c r="AV1797" s="107"/>
      <c r="AW1797" s="107"/>
      <c r="AX1797" s="107"/>
    </row>
    <row r="1798">
      <c r="A1798" s="107"/>
      <c r="B1798" s="524"/>
      <c r="C1798" s="107"/>
      <c r="D1798" s="107"/>
      <c r="E1798" s="107"/>
      <c r="F1798" s="107"/>
      <c r="G1798" s="107"/>
      <c r="H1798" s="107"/>
      <c r="I1798" s="107"/>
      <c r="J1798" s="107"/>
      <c r="K1798" s="107"/>
      <c r="L1798" s="107"/>
      <c r="M1798" s="107"/>
      <c r="N1798" s="107"/>
      <c r="O1798" s="107"/>
      <c r="P1798" s="107"/>
      <c r="Q1798" s="107"/>
      <c r="R1798" s="107"/>
      <c r="S1798" s="107"/>
      <c r="T1798" s="107"/>
      <c r="U1798" s="107"/>
      <c r="V1798" s="107"/>
      <c r="W1798" s="107"/>
      <c r="X1798" s="107"/>
      <c r="Y1798" s="107"/>
      <c r="Z1798" s="107"/>
      <c r="AA1798" s="107"/>
      <c r="AB1798" s="107"/>
      <c r="AC1798" s="107"/>
      <c r="AD1798" s="107"/>
      <c r="AE1798" s="107"/>
      <c r="AF1798" s="107"/>
      <c r="AG1798" s="107"/>
      <c r="AH1798" s="107"/>
      <c r="AI1798" s="107"/>
      <c r="AJ1798" s="107"/>
      <c r="AK1798" s="107"/>
      <c r="AL1798" s="107"/>
      <c r="AM1798" s="107"/>
      <c r="AN1798" s="107"/>
      <c r="AO1798" s="107"/>
      <c r="AP1798" s="107"/>
      <c r="AQ1798" s="107"/>
      <c r="AR1798" s="107"/>
      <c r="AS1798" s="107"/>
      <c r="AT1798" s="107"/>
      <c r="AU1798" s="107"/>
      <c r="AV1798" s="107"/>
      <c r="AW1798" s="107"/>
      <c r="AX1798" s="107"/>
    </row>
    <row r="1799">
      <c r="A1799" s="107"/>
      <c r="B1799" s="524"/>
      <c r="C1799" s="107"/>
      <c r="D1799" s="107"/>
      <c r="E1799" s="107"/>
      <c r="F1799" s="107"/>
      <c r="G1799" s="107"/>
      <c r="H1799" s="107"/>
      <c r="I1799" s="107"/>
      <c r="J1799" s="107"/>
      <c r="K1799" s="107"/>
      <c r="L1799" s="107"/>
      <c r="M1799" s="107"/>
      <c r="N1799" s="107"/>
      <c r="O1799" s="107"/>
      <c r="P1799" s="107"/>
      <c r="Q1799" s="107"/>
      <c r="R1799" s="107"/>
      <c r="S1799" s="107"/>
      <c r="T1799" s="107"/>
      <c r="U1799" s="107"/>
      <c r="V1799" s="107"/>
      <c r="W1799" s="107"/>
      <c r="X1799" s="107"/>
      <c r="Y1799" s="107"/>
      <c r="Z1799" s="107"/>
      <c r="AA1799" s="107"/>
      <c r="AB1799" s="107"/>
      <c r="AC1799" s="107"/>
      <c r="AD1799" s="107"/>
      <c r="AE1799" s="107"/>
      <c r="AF1799" s="107"/>
      <c r="AG1799" s="107"/>
      <c r="AH1799" s="107"/>
      <c r="AI1799" s="107"/>
      <c r="AJ1799" s="107"/>
      <c r="AK1799" s="107"/>
      <c r="AL1799" s="107"/>
      <c r="AM1799" s="107"/>
      <c r="AN1799" s="107"/>
      <c r="AO1799" s="107"/>
      <c r="AP1799" s="107"/>
      <c r="AQ1799" s="107"/>
      <c r="AR1799" s="107"/>
      <c r="AS1799" s="107"/>
      <c r="AT1799" s="107"/>
      <c r="AU1799" s="107"/>
      <c r="AV1799" s="107"/>
      <c r="AW1799" s="107"/>
      <c r="AX1799" s="107"/>
    </row>
    <row r="1800">
      <c r="A1800" s="107"/>
      <c r="B1800" s="524"/>
      <c r="C1800" s="107"/>
      <c r="D1800" s="107"/>
      <c r="E1800" s="107"/>
      <c r="F1800" s="107"/>
      <c r="G1800" s="107"/>
      <c r="H1800" s="107"/>
      <c r="I1800" s="107"/>
      <c r="J1800" s="107"/>
      <c r="K1800" s="107"/>
      <c r="L1800" s="107"/>
      <c r="M1800" s="107"/>
      <c r="N1800" s="107"/>
      <c r="O1800" s="107"/>
      <c r="P1800" s="107"/>
      <c r="Q1800" s="107"/>
      <c r="R1800" s="107"/>
      <c r="S1800" s="107"/>
      <c r="T1800" s="107"/>
      <c r="U1800" s="107"/>
      <c r="V1800" s="107"/>
      <c r="W1800" s="107"/>
      <c r="X1800" s="107"/>
      <c r="Y1800" s="107"/>
      <c r="Z1800" s="107"/>
      <c r="AA1800" s="107"/>
      <c r="AB1800" s="107"/>
      <c r="AC1800" s="107"/>
      <c r="AD1800" s="107"/>
      <c r="AE1800" s="107"/>
      <c r="AF1800" s="107"/>
      <c r="AG1800" s="107"/>
      <c r="AH1800" s="107"/>
      <c r="AI1800" s="107"/>
      <c r="AJ1800" s="107"/>
      <c r="AK1800" s="107"/>
      <c r="AL1800" s="107"/>
      <c r="AM1800" s="107"/>
      <c r="AN1800" s="107"/>
      <c r="AO1800" s="107"/>
      <c r="AP1800" s="107"/>
      <c r="AQ1800" s="107"/>
      <c r="AR1800" s="107"/>
      <c r="AS1800" s="107"/>
      <c r="AT1800" s="107"/>
      <c r="AU1800" s="107"/>
      <c r="AV1800" s="107"/>
      <c r="AW1800" s="107"/>
      <c r="AX1800" s="107"/>
    </row>
    <row r="1801">
      <c r="A1801" s="107"/>
      <c r="B1801" s="524"/>
      <c r="C1801" s="107"/>
      <c r="D1801" s="107"/>
      <c r="E1801" s="107"/>
      <c r="F1801" s="107"/>
      <c r="G1801" s="107"/>
      <c r="H1801" s="107"/>
      <c r="I1801" s="107"/>
      <c r="J1801" s="107"/>
      <c r="K1801" s="107"/>
      <c r="L1801" s="107"/>
      <c r="M1801" s="107"/>
      <c r="N1801" s="107"/>
      <c r="O1801" s="107"/>
      <c r="P1801" s="107"/>
      <c r="Q1801" s="107"/>
      <c r="R1801" s="107"/>
      <c r="S1801" s="107"/>
      <c r="T1801" s="107"/>
      <c r="U1801" s="107"/>
      <c r="V1801" s="107"/>
      <c r="W1801" s="107"/>
      <c r="X1801" s="107"/>
      <c r="Y1801" s="107"/>
      <c r="Z1801" s="107"/>
      <c r="AA1801" s="107"/>
      <c r="AB1801" s="107"/>
      <c r="AC1801" s="107"/>
      <c r="AD1801" s="107"/>
      <c r="AE1801" s="107"/>
      <c r="AF1801" s="107"/>
      <c r="AG1801" s="107"/>
      <c r="AH1801" s="107"/>
      <c r="AI1801" s="107"/>
      <c r="AJ1801" s="107"/>
      <c r="AK1801" s="107"/>
      <c r="AL1801" s="107"/>
      <c r="AM1801" s="107"/>
      <c r="AN1801" s="107"/>
      <c r="AO1801" s="107"/>
      <c r="AP1801" s="107"/>
      <c r="AQ1801" s="107"/>
      <c r="AR1801" s="107"/>
      <c r="AS1801" s="107"/>
      <c r="AT1801" s="107"/>
      <c r="AU1801" s="107"/>
      <c r="AV1801" s="107"/>
      <c r="AW1801" s="107"/>
      <c r="AX1801" s="107"/>
    </row>
    <row r="1802">
      <c r="A1802" s="107"/>
      <c r="B1802" s="524"/>
      <c r="C1802" s="107"/>
      <c r="D1802" s="107"/>
      <c r="E1802" s="107"/>
      <c r="F1802" s="107"/>
      <c r="G1802" s="107"/>
      <c r="H1802" s="107"/>
      <c r="I1802" s="107"/>
      <c r="J1802" s="107"/>
      <c r="K1802" s="107"/>
      <c r="L1802" s="107"/>
      <c r="M1802" s="107"/>
      <c r="N1802" s="107"/>
      <c r="O1802" s="107"/>
      <c r="P1802" s="107"/>
      <c r="Q1802" s="107"/>
      <c r="R1802" s="107"/>
      <c r="S1802" s="107"/>
      <c r="T1802" s="107"/>
      <c r="U1802" s="107"/>
      <c r="V1802" s="107"/>
      <c r="W1802" s="107"/>
      <c r="X1802" s="107"/>
      <c r="Y1802" s="107"/>
      <c r="Z1802" s="107"/>
      <c r="AA1802" s="107"/>
      <c r="AB1802" s="107"/>
      <c r="AC1802" s="107"/>
      <c r="AD1802" s="107"/>
      <c r="AE1802" s="107"/>
      <c r="AF1802" s="107"/>
      <c r="AG1802" s="107"/>
      <c r="AH1802" s="107"/>
      <c r="AI1802" s="107"/>
      <c r="AJ1802" s="107"/>
      <c r="AK1802" s="107"/>
      <c r="AL1802" s="107"/>
      <c r="AM1802" s="107"/>
      <c r="AN1802" s="107"/>
      <c r="AO1802" s="107"/>
      <c r="AP1802" s="107"/>
      <c r="AQ1802" s="107"/>
      <c r="AR1802" s="107"/>
      <c r="AS1802" s="107"/>
      <c r="AT1802" s="107"/>
      <c r="AU1802" s="107"/>
      <c r="AV1802" s="107"/>
      <c r="AW1802" s="107"/>
      <c r="AX1802" s="107"/>
    </row>
    <row r="1803">
      <c r="A1803" s="107"/>
      <c r="B1803" s="524"/>
      <c r="C1803" s="107"/>
      <c r="D1803" s="107"/>
      <c r="E1803" s="107"/>
      <c r="F1803" s="107"/>
      <c r="G1803" s="107"/>
      <c r="H1803" s="107"/>
      <c r="I1803" s="107"/>
      <c r="J1803" s="107"/>
      <c r="K1803" s="107"/>
      <c r="L1803" s="107"/>
      <c r="M1803" s="107"/>
      <c r="N1803" s="107"/>
      <c r="O1803" s="107"/>
      <c r="P1803" s="107"/>
      <c r="Q1803" s="107"/>
      <c r="R1803" s="107"/>
      <c r="S1803" s="107"/>
      <c r="T1803" s="107"/>
      <c r="U1803" s="107"/>
      <c r="V1803" s="107"/>
      <c r="W1803" s="107"/>
      <c r="X1803" s="107"/>
      <c r="Y1803" s="107"/>
      <c r="Z1803" s="107"/>
      <c r="AA1803" s="107"/>
      <c r="AB1803" s="107"/>
      <c r="AC1803" s="107"/>
      <c r="AD1803" s="107"/>
      <c r="AE1803" s="107"/>
      <c r="AF1803" s="107"/>
      <c r="AG1803" s="107"/>
      <c r="AH1803" s="107"/>
      <c r="AI1803" s="107"/>
      <c r="AJ1803" s="107"/>
      <c r="AK1803" s="107"/>
      <c r="AL1803" s="107"/>
      <c r="AM1803" s="107"/>
      <c r="AN1803" s="107"/>
      <c r="AO1803" s="107"/>
      <c r="AP1803" s="107"/>
      <c r="AQ1803" s="107"/>
      <c r="AR1803" s="107"/>
      <c r="AS1803" s="107"/>
      <c r="AT1803" s="107"/>
      <c r="AU1803" s="107"/>
      <c r="AV1803" s="107"/>
      <c r="AW1803" s="107"/>
      <c r="AX1803" s="107"/>
    </row>
    <row r="1804">
      <c r="A1804" s="107"/>
      <c r="B1804" s="524"/>
      <c r="C1804" s="107"/>
      <c r="D1804" s="107"/>
      <c r="E1804" s="107"/>
      <c r="F1804" s="107"/>
      <c r="G1804" s="107"/>
      <c r="H1804" s="107"/>
      <c r="I1804" s="107"/>
      <c r="J1804" s="107"/>
      <c r="K1804" s="107"/>
      <c r="L1804" s="107"/>
      <c r="M1804" s="107"/>
      <c r="N1804" s="107"/>
      <c r="O1804" s="107"/>
      <c r="P1804" s="107"/>
      <c r="Q1804" s="107"/>
      <c r="R1804" s="107"/>
      <c r="S1804" s="107"/>
      <c r="T1804" s="107"/>
      <c r="U1804" s="107"/>
      <c r="V1804" s="107"/>
      <c r="W1804" s="107"/>
      <c r="X1804" s="107"/>
      <c r="Y1804" s="107"/>
      <c r="Z1804" s="107"/>
      <c r="AA1804" s="107"/>
      <c r="AB1804" s="107"/>
      <c r="AC1804" s="107"/>
      <c r="AD1804" s="107"/>
      <c r="AE1804" s="107"/>
      <c r="AF1804" s="107"/>
      <c r="AG1804" s="107"/>
      <c r="AH1804" s="107"/>
      <c r="AI1804" s="107"/>
      <c r="AJ1804" s="107"/>
      <c r="AK1804" s="107"/>
      <c r="AL1804" s="107"/>
      <c r="AM1804" s="107"/>
      <c r="AN1804" s="107"/>
      <c r="AO1804" s="107"/>
      <c r="AP1804" s="107"/>
      <c r="AQ1804" s="107"/>
      <c r="AR1804" s="107"/>
      <c r="AS1804" s="107"/>
      <c r="AT1804" s="107"/>
      <c r="AU1804" s="107"/>
      <c r="AV1804" s="107"/>
      <c r="AW1804" s="107"/>
      <c r="AX1804" s="107"/>
    </row>
    <row r="1805">
      <c r="A1805" s="107"/>
      <c r="B1805" s="524"/>
      <c r="C1805" s="107"/>
      <c r="D1805" s="107"/>
      <c r="E1805" s="107"/>
      <c r="F1805" s="107"/>
      <c r="G1805" s="107"/>
      <c r="H1805" s="107"/>
      <c r="I1805" s="107"/>
      <c r="J1805" s="107"/>
      <c r="K1805" s="107"/>
      <c r="L1805" s="107"/>
      <c r="M1805" s="107"/>
      <c r="N1805" s="107"/>
      <c r="O1805" s="107"/>
      <c r="P1805" s="107"/>
      <c r="Q1805" s="107"/>
      <c r="R1805" s="107"/>
      <c r="S1805" s="107"/>
      <c r="T1805" s="107"/>
      <c r="U1805" s="107"/>
      <c r="V1805" s="107"/>
      <c r="W1805" s="107"/>
      <c r="X1805" s="107"/>
      <c r="Y1805" s="107"/>
      <c r="Z1805" s="107"/>
      <c r="AA1805" s="107"/>
      <c r="AB1805" s="107"/>
      <c r="AC1805" s="107"/>
      <c r="AD1805" s="107"/>
      <c r="AE1805" s="107"/>
      <c r="AF1805" s="107"/>
      <c r="AG1805" s="107"/>
      <c r="AH1805" s="107"/>
      <c r="AI1805" s="107"/>
      <c r="AJ1805" s="107"/>
      <c r="AK1805" s="107"/>
      <c r="AL1805" s="107"/>
      <c r="AM1805" s="107"/>
      <c r="AN1805" s="107"/>
      <c r="AO1805" s="107"/>
      <c r="AP1805" s="107"/>
      <c r="AQ1805" s="107"/>
      <c r="AR1805" s="107"/>
      <c r="AS1805" s="107"/>
      <c r="AT1805" s="107"/>
      <c r="AU1805" s="107"/>
      <c r="AV1805" s="107"/>
      <c r="AW1805" s="107"/>
      <c r="AX1805" s="107"/>
    </row>
    <row r="1806">
      <c r="A1806" s="107"/>
      <c r="B1806" s="524"/>
      <c r="C1806" s="107"/>
      <c r="D1806" s="107"/>
      <c r="E1806" s="107"/>
      <c r="F1806" s="107"/>
      <c r="G1806" s="107"/>
      <c r="H1806" s="107"/>
      <c r="I1806" s="107"/>
      <c r="J1806" s="107"/>
      <c r="K1806" s="107"/>
      <c r="L1806" s="107"/>
      <c r="M1806" s="107"/>
      <c r="N1806" s="107"/>
      <c r="O1806" s="107"/>
      <c r="P1806" s="107"/>
      <c r="Q1806" s="107"/>
      <c r="R1806" s="107"/>
      <c r="S1806" s="107"/>
      <c r="T1806" s="107"/>
      <c r="U1806" s="107"/>
      <c r="V1806" s="107"/>
      <c r="W1806" s="107"/>
      <c r="X1806" s="107"/>
      <c r="Y1806" s="107"/>
      <c r="Z1806" s="107"/>
      <c r="AA1806" s="107"/>
      <c r="AB1806" s="107"/>
      <c r="AC1806" s="107"/>
      <c r="AD1806" s="107"/>
      <c r="AE1806" s="107"/>
      <c r="AF1806" s="107"/>
      <c r="AG1806" s="107"/>
      <c r="AH1806" s="107"/>
      <c r="AI1806" s="107"/>
      <c r="AJ1806" s="107"/>
      <c r="AK1806" s="107"/>
      <c r="AL1806" s="107"/>
      <c r="AM1806" s="107"/>
      <c r="AN1806" s="107"/>
      <c r="AO1806" s="107"/>
      <c r="AP1806" s="107"/>
      <c r="AQ1806" s="107"/>
      <c r="AR1806" s="107"/>
      <c r="AS1806" s="107"/>
      <c r="AT1806" s="107"/>
      <c r="AU1806" s="107"/>
      <c r="AV1806" s="107"/>
      <c r="AW1806" s="107"/>
      <c r="AX1806" s="107"/>
    </row>
    <row r="1807">
      <c r="A1807" s="107"/>
      <c r="B1807" s="524"/>
      <c r="C1807" s="107"/>
      <c r="D1807" s="107"/>
      <c r="E1807" s="107"/>
      <c r="F1807" s="107"/>
      <c r="G1807" s="107"/>
      <c r="H1807" s="107"/>
      <c r="I1807" s="107"/>
      <c r="J1807" s="107"/>
      <c r="K1807" s="107"/>
      <c r="L1807" s="107"/>
      <c r="M1807" s="107"/>
      <c r="N1807" s="107"/>
      <c r="O1807" s="107"/>
      <c r="P1807" s="107"/>
      <c r="Q1807" s="107"/>
      <c r="R1807" s="107"/>
      <c r="S1807" s="107"/>
      <c r="T1807" s="107"/>
      <c r="U1807" s="107"/>
      <c r="V1807" s="107"/>
      <c r="W1807" s="107"/>
      <c r="X1807" s="107"/>
      <c r="Y1807" s="107"/>
      <c r="Z1807" s="107"/>
      <c r="AA1807" s="107"/>
      <c r="AB1807" s="107"/>
      <c r="AC1807" s="107"/>
      <c r="AD1807" s="107"/>
      <c r="AE1807" s="107"/>
      <c r="AF1807" s="107"/>
      <c r="AG1807" s="107"/>
      <c r="AH1807" s="107"/>
      <c r="AI1807" s="107"/>
      <c r="AJ1807" s="107"/>
      <c r="AK1807" s="107"/>
      <c r="AL1807" s="107"/>
      <c r="AM1807" s="107"/>
      <c r="AN1807" s="107"/>
      <c r="AO1807" s="107"/>
      <c r="AP1807" s="107"/>
      <c r="AQ1807" s="107"/>
      <c r="AR1807" s="107"/>
      <c r="AS1807" s="107"/>
      <c r="AT1807" s="107"/>
      <c r="AU1807" s="107"/>
      <c r="AV1807" s="107"/>
      <c r="AW1807" s="107"/>
      <c r="AX1807" s="107"/>
    </row>
    <row r="1808">
      <c r="A1808" s="107"/>
      <c r="B1808" s="524"/>
      <c r="C1808" s="107"/>
      <c r="D1808" s="107"/>
      <c r="E1808" s="107"/>
      <c r="F1808" s="107"/>
      <c r="G1808" s="107"/>
      <c r="H1808" s="107"/>
      <c r="I1808" s="107"/>
      <c r="J1808" s="107"/>
      <c r="K1808" s="107"/>
      <c r="L1808" s="107"/>
      <c r="M1808" s="107"/>
      <c r="N1808" s="107"/>
      <c r="O1808" s="107"/>
      <c r="P1808" s="107"/>
      <c r="Q1808" s="107"/>
      <c r="R1808" s="107"/>
      <c r="S1808" s="107"/>
      <c r="T1808" s="107"/>
      <c r="U1808" s="107"/>
      <c r="V1808" s="107"/>
      <c r="W1808" s="107"/>
      <c r="X1808" s="107"/>
      <c r="Y1808" s="107"/>
      <c r="Z1808" s="107"/>
      <c r="AA1808" s="107"/>
      <c r="AB1808" s="107"/>
      <c r="AC1808" s="107"/>
      <c r="AD1808" s="107"/>
      <c r="AE1808" s="107"/>
      <c r="AF1808" s="107"/>
      <c r="AG1808" s="107"/>
      <c r="AH1808" s="107"/>
      <c r="AI1808" s="107"/>
      <c r="AJ1808" s="107"/>
      <c r="AK1808" s="107"/>
      <c r="AL1808" s="107"/>
      <c r="AM1808" s="107"/>
      <c r="AN1808" s="107"/>
      <c r="AO1808" s="107"/>
      <c r="AP1808" s="107"/>
      <c r="AQ1808" s="107"/>
      <c r="AR1808" s="107"/>
      <c r="AS1808" s="107"/>
      <c r="AT1808" s="107"/>
      <c r="AU1808" s="107"/>
      <c r="AV1808" s="107"/>
      <c r="AW1808" s="107"/>
      <c r="AX1808" s="107"/>
    </row>
    <row r="1809">
      <c r="A1809" s="107"/>
      <c r="B1809" s="524"/>
      <c r="C1809" s="107"/>
      <c r="D1809" s="107"/>
      <c r="E1809" s="107"/>
      <c r="F1809" s="107"/>
      <c r="G1809" s="107"/>
      <c r="H1809" s="107"/>
      <c r="I1809" s="107"/>
      <c r="J1809" s="107"/>
      <c r="K1809" s="107"/>
      <c r="L1809" s="107"/>
      <c r="M1809" s="107"/>
      <c r="N1809" s="107"/>
      <c r="O1809" s="107"/>
      <c r="P1809" s="107"/>
      <c r="Q1809" s="107"/>
      <c r="R1809" s="107"/>
      <c r="S1809" s="107"/>
      <c r="T1809" s="107"/>
      <c r="U1809" s="107"/>
      <c r="V1809" s="107"/>
      <c r="W1809" s="107"/>
      <c r="X1809" s="107"/>
      <c r="Y1809" s="107"/>
      <c r="Z1809" s="107"/>
      <c r="AA1809" s="107"/>
      <c r="AB1809" s="107"/>
      <c r="AC1809" s="107"/>
      <c r="AD1809" s="107"/>
      <c r="AE1809" s="107"/>
      <c r="AF1809" s="107"/>
      <c r="AG1809" s="107"/>
      <c r="AH1809" s="107"/>
      <c r="AI1809" s="107"/>
      <c r="AJ1809" s="107"/>
      <c r="AK1809" s="107"/>
      <c r="AL1809" s="107"/>
      <c r="AM1809" s="107"/>
      <c r="AN1809" s="107"/>
      <c r="AO1809" s="107"/>
      <c r="AP1809" s="107"/>
      <c r="AQ1809" s="107"/>
      <c r="AR1809" s="107"/>
      <c r="AS1809" s="107"/>
      <c r="AT1809" s="107"/>
      <c r="AU1809" s="107"/>
      <c r="AV1809" s="107"/>
      <c r="AW1809" s="107"/>
      <c r="AX1809" s="107"/>
    </row>
    <row r="1810">
      <c r="A1810" s="107"/>
      <c r="B1810" s="524"/>
      <c r="C1810" s="107"/>
      <c r="D1810" s="107"/>
      <c r="E1810" s="107"/>
      <c r="F1810" s="107"/>
      <c r="G1810" s="107"/>
      <c r="H1810" s="107"/>
      <c r="I1810" s="107"/>
      <c r="J1810" s="107"/>
      <c r="K1810" s="107"/>
      <c r="L1810" s="107"/>
      <c r="M1810" s="107"/>
      <c r="N1810" s="107"/>
      <c r="O1810" s="107"/>
      <c r="P1810" s="107"/>
      <c r="Q1810" s="107"/>
      <c r="R1810" s="107"/>
      <c r="S1810" s="107"/>
      <c r="T1810" s="107"/>
      <c r="U1810" s="107"/>
      <c r="V1810" s="107"/>
      <c r="W1810" s="107"/>
      <c r="X1810" s="107"/>
      <c r="Y1810" s="107"/>
      <c r="Z1810" s="107"/>
      <c r="AA1810" s="107"/>
      <c r="AB1810" s="107"/>
      <c r="AC1810" s="107"/>
      <c r="AD1810" s="107"/>
      <c r="AE1810" s="107"/>
      <c r="AF1810" s="107"/>
      <c r="AG1810" s="107"/>
      <c r="AH1810" s="107"/>
      <c r="AI1810" s="107"/>
      <c r="AJ1810" s="107"/>
      <c r="AK1810" s="107"/>
      <c r="AL1810" s="107"/>
      <c r="AM1810" s="107"/>
      <c r="AN1810" s="107"/>
      <c r="AO1810" s="107"/>
      <c r="AP1810" s="107"/>
      <c r="AQ1810" s="107"/>
      <c r="AR1810" s="107"/>
      <c r="AS1810" s="107"/>
      <c r="AT1810" s="107"/>
      <c r="AU1810" s="107"/>
      <c r="AV1810" s="107"/>
      <c r="AW1810" s="107"/>
      <c r="AX1810" s="107"/>
    </row>
    <row r="1811">
      <c r="A1811" s="107"/>
      <c r="B1811" s="524"/>
      <c r="C1811" s="107"/>
      <c r="D1811" s="107"/>
      <c r="E1811" s="107"/>
      <c r="F1811" s="107"/>
      <c r="G1811" s="107"/>
      <c r="H1811" s="107"/>
      <c r="I1811" s="107"/>
      <c r="J1811" s="107"/>
      <c r="K1811" s="107"/>
      <c r="L1811" s="107"/>
      <c r="M1811" s="107"/>
      <c r="N1811" s="107"/>
      <c r="O1811" s="107"/>
      <c r="P1811" s="107"/>
      <c r="Q1811" s="107"/>
      <c r="R1811" s="107"/>
      <c r="S1811" s="107"/>
      <c r="T1811" s="107"/>
      <c r="U1811" s="107"/>
      <c r="V1811" s="107"/>
      <c r="W1811" s="107"/>
      <c r="X1811" s="107"/>
      <c r="Y1811" s="107"/>
      <c r="Z1811" s="107"/>
      <c r="AA1811" s="107"/>
      <c r="AB1811" s="107"/>
      <c r="AC1811" s="107"/>
      <c r="AD1811" s="107"/>
      <c r="AE1811" s="107"/>
      <c r="AF1811" s="107"/>
      <c r="AG1811" s="107"/>
      <c r="AH1811" s="107"/>
      <c r="AI1811" s="107"/>
      <c r="AJ1811" s="107"/>
      <c r="AK1811" s="107"/>
      <c r="AL1811" s="107"/>
      <c r="AM1811" s="107"/>
      <c r="AN1811" s="107"/>
      <c r="AO1811" s="107"/>
      <c r="AP1811" s="107"/>
      <c r="AQ1811" s="107"/>
      <c r="AR1811" s="107"/>
      <c r="AS1811" s="107"/>
      <c r="AT1811" s="107"/>
      <c r="AU1811" s="107"/>
      <c r="AV1811" s="107"/>
      <c r="AW1811" s="107"/>
      <c r="AX1811" s="107"/>
    </row>
    <row r="1812">
      <c r="A1812" s="107"/>
      <c r="B1812" s="524"/>
      <c r="C1812" s="107"/>
      <c r="D1812" s="107"/>
      <c r="E1812" s="107"/>
      <c r="F1812" s="107"/>
      <c r="G1812" s="107"/>
      <c r="H1812" s="107"/>
      <c r="I1812" s="107"/>
      <c r="J1812" s="107"/>
      <c r="K1812" s="107"/>
      <c r="L1812" s="107"/>
      <c r="M1812" s="107"/>
      <c r="N1812" s="107"/>
      <c r="O1812" s="107"/>
      <c r="P1812" s="107"/>
      <c r="Q1812" s="107"/>
      <c r="R1812" s="107"/>
      <c r="S1812" s="107"/>
      <c r="T1812" s="107"/>
      <c r="U1812" s="107"/>
      <c r="V1812" s="107"/>
      <c r="W1812" s="107"/>
      <c r="X1812" s="107"/>
      <c r="Y1812" s="107"/>
      <c r="Z1812" s="107"/>
      <c r="AA1812" s="107"/>
      <c r="AB1812" s="107"/>
      <c r="AC1812" s="107"/>
      <c r="AD1812" s="107"/>
      <c r="AE1812" s="107"/>
      <c r="AF1812" s="107"/>
      <c r="AG1812" s="107"/>
      <c r="AH1812" s="107"/>
      <c r="AI1812" s="107"/>
      <c r="AJ1812" s="107"/>
      <c r="AK1812" s="107"/>
      <c r="AL1812" s="107"/>
      <c r="AM1812" s="107"/>
      <c r="AN1812" s="107"/>
      <c r="AO1812" s="107"/>
      <c r="AP1812" s="107"/>
      <c r="AQ1812" s="107"/>
      <c r="AR1812" s="107"/>
      <c r="AS1812" s="107"/>
      <c r="AT1812" s="107"/>
      <c r="AU1812" s="107"/>
      <c r="AV1812" s="107"/>
      <c r="AW1812" s="107"/>
      <c r="AX1812" s="107"/>
    </row>
    <row r="1813">
      <c r="A1813" s="107"/>
      <c r="B1813" s="524"/>
      <c r="C1813" s="107"/>
      <c r="D1813" s="107"/>
      <c r="E1813" s="107"/>
      <c r="F1813" s="107"/>
      <c r="G1813" s="107"/>
      <c r="H1813" s="107"/>
      <c r="I1813" s="107"/>
      <c r="J1813" s="107"/>
      <c r="K1813" s="107"/>
      <c r="L1813" s="107"/>
      <c r="M1813" s="107"/>
      <c r="N1813" s="107"/>
      <c r="O1813" s="107"/>
      <c r="P1813" s="107"/>
      <c r="Q1813" s="107"/>
      <c r="R1813" s="107"/>
      <c r="S1813" s="107"/>
      <c r="T1813" s="107"/>
      <c r="U1813" s="107"/>
      <c r="V1813" s="107"/>
      <c r="W1813" s="107"/>
      <c r="X1813" s="107"/>
      <c r="Y1813" s="107"/>
      <c r="Z1813" s="107"/>
      <c r="AA1813" s="107"/>
      <c r="AB1813" s="107"/>
      <c r="AC1813" s="107"/>
      <c r="AD1813" s="107"/>
      <c r="AE1813" s="107"/>
      <c r="AF1813" s="107"/>
      <c r="AG1813" s="107"/>
      <c r="AH1813" s="107"/>
      <c r="AI1813" s="107"/>
      <c r="AJ1813" s="107"/>
      <c r="AK1813" s="107"/>
      <c r="AL1813" s="107"/>
      <c r="AM1813" s="107"/>
      <c r="AN1813" s="107"/>
      <c r="AO1813" s="107"/>
      <c r="AP1813" s="107"/>
      <c r="AQ1813" s="107"/>
      <c r="AR1813" s="107"/>
      <c r="AS1813" s="107"/>
      <c r="AT1813" s="107"/>
      <c r="AU1813" s="107"/>
      <c r="AV1813" s="107"/>
      <c r="AW1813" s="107"/>
      <c r="AX1813" s="107"/>
    </row>
    <row r="1814">
      <c r="A1814" s="107"/>
      <c r="B1814" s="524"/>
      <c r="C1814" s="107"/>
      <c r="D1814" s="107"/>
      <c r="E1814" s="107"/>
      <c r="F1814" s="107"/>
      <c r="G1814" s="107"/>
      <c r="H1814" s="107"/>
      <c r="I1814" s="107"/>
      <c r="J1814" s="107"/>
      <c r="K1814" s="107"/>
      <c r="L1814" s="107"/>
      <c r="M1814" s="107"/>
      <c r="N1814" s="107"/>
      <c r="O1814" s="107"/>
      <c r="P1814" s="107"/>
      <c r="Q1814" s="107"/>
      <c r="R1814" s="107"/>
      <c r="S1814" s="107"/>
      <c r="T1814" s="107"/>
      <c r="U1814" s="107"/>
      <c r="V1814" s="107"/>
      <c r="W1814" s="107"/>
      <c r="X1814" s="107"/>
      <c r="Y1814" s="107"/>
      <c r="Z1814" s="107"/>
      <c r="AA1814" s="107"/>
      <c r="AB1814" s="107"/>
      <c r="AC1814" s="107"/>
      <c r="AD1814" s="107"/>
      <c r="AE1814" s="107"/>
      <c r="AF1814" s="107"/>
      <c r="AG1814" s="107"/>
      <c r="AH1814" s="107"/>
      <c r="AI1814" s="107"/>
      <c r="AJ1814" s="107"/>
      <c r="AK1814" s="107"/>
      <c r="AL1814" s="107"/>
      <c r="AM1814" s="107"/>
      <c r="AN1814" s="107"/>
      <c r="AO1814" s="107"/>
      <c r="AP1814" s="107"/>
      <c r="AQ1814" s="107"/>
      <c r="AR1814" s="107"/>
      <c r="AS1814" s="107"/>
      <c r="AT1814" s="107"/>
      <c r="AU1814" s="107"/>
      <c r="AV1814" s="107"/>
      <c r="AW1814" s="107"/>
      <c r="AX1814" s="107"/>
    </row>
    <row r="1815">
      <c r="A1815" s="107"/>
      <c r="B1815" s="524"/>
      <c r="C1815" s="107"/>
      <c r="D1815" s="107"/>
      <c r="E1815" s="107"/>
      <c r="F1815" s="107"/>
      <c r="G1815" s="107"/>
      <c r="H1815" s="107"/>
      <c r="I1815" s="107"/>
      <c r="J1815" s="107"/>
      <c r="K1815" s="107"/>
      <c r="L1815" s="107"/>
      <c r="M1815" s="107"/>
      <c r="N1815" s="107"/>
      <c r="O1815" s="107"/>
      <c r="P1815" s="107"/>
      <c r="Q1815" s="107"/>
      <c r="R1815" s="107"/>
      <c r="S1815" s="107"/>
      <c r="T1815" s="107"/>
      <c r="U1815" s="107"/>
      <c r="V1815" s="107"/>
      <c r="W1815" s="107"/>
      <c r="X1815" s="107"/>
      <c r="Y1815" s="107"/>
      <c r="Z1815" s="107"/>
      <c r="AA1815" s="107"/>
      <c r="AB1815" s="107"/>
      <c r="AC1815" s="107"/>
      <c r="AD1815" s="107"/>
      <c r="AE1815" s="107"/>
      <c r="AF1815" s="107"/>
      <c r="AG1815" s="107"/>
      <c r="AH1815" s="107"/>
      <c r="AI1815" s="107"/>
      <c r="AJ1815" s="107"/>
      <c r="AK1815" s="107"/>
      <c r="AL1815" s="107"/>
      <c r="AM1815" s="107"/>
      <c r="AN1815" s="107"/>
      <c r="AO1815" s="107"/>
      <c r="AP1815" s="107"/>
      <c r="AQ1815" s="107"/>
      <c r="AR1815" s="107"/>
      <c r="AS1815" s="107"/>
      <c r="AT1815" s="107"/>
      <c r="AU1815" s="107"/>
      <c r="AV1815" s="107"/>
      <c r="AW1815" s="107"/>
      <c r="AX1815" s="107"/>
    </row>
    <row r="1816">
      <c r="A1816" s="107"/>
      <c r="B1816" s="524"/>
      <c r="C1816" s="107"/>
      <c r="D1816" s="107"/>
      <c r="E1816" s="107"/>
      <c r="F1816" s="107"/>
      <c r="G1816" s="107"/>
      <c r="H1816" s="107"/>
      <c r="I1816" s="107"/>
      <c r="J1816" s="107"/>
      <c r="K1816" s="107"/>
      <c r="L1816" s="107"/>
      <c r="M1816" s="107"/>
      <c r="N1816" s="107"/>
      <c r="O1816" s="107"/>
      <c r="P1816" s="107"/>
      <c r="Q1816" s="107"/>
      <c r="R1816" s="107"/>
      <c r="S1816" s="107"/>
      <c r="T1816" s="107"/>
      <c r="U1816" s="107"/>
      <c r="V1816" s="107"/>
      <c r="W1816" s="107"/>
      <c r="X1816" s="107"/>
      <c r="Y1816" s="107"/>
      <c r="Z1816" s="107"/>
      <c r="AA1816" s="107"/>
      <c r="AB1816" s="107"/>
      <c r="AC1816" s="107"/>
      <c r="AD1816" s="107"/>
      <c r="AE1816" s="107"/>
      <c r="AF1816" s="107"/>
      <c r="AG1816" s="107"/>
      <c r="AH1816" s="107"/>
      <c r="AI1816" s="107"/>
      <c r="AJ1816" s="107"/>
      <c r="AK1816" s="107"/>
      <c r="AL1816" s="107"/>
      <c r="AM1816" s="107"/>
      <c r="AN1816" s="107"/>
      <c r="AO1816" s="107"/>
      <c r="AP1816" s="107"/>
      <c r="AQ1816" s="107"/>
      <c r="AR1816" s="107"/>
      <c r="AS1816" s="107"/>
      <c r="AT1816" s="107"/>
      <c r="AU1816" s="107"/>
      <c r="AV1816" s="107"/>
      <c r="AW1816" s="107"/>
      <c r="AX1816" s="107"/>
    </row>
    <row r="1817">
      <c r="A1817" s="107"/>
      <c r="B1817" s="524"/>
      <c r="C1817" s="107"/>
      <c r="D1817" s="107"/>
      <c r="E1817" s="107"/>
      <c r="F1817" s="107"/>
      <c r="G1817" s="107"/>
      <c r="H1817" s="107"/>
      <c r="I1817" s="107"/>
      <c r="J1817" s="107"/>
      <c r="K1817" s="107"/>
      <c r="L1817" s="107"/>
      <c r="M1817" s="107"/>
      <c r="N1817" s="107"/>
      <c r="O1817" s="107"/>
      <c r="P1817" s="107"/>
      <c r="Q1817" s="107"/>
      <c r="R1817" s="107"/>
      <c r="S1817" s="107"/>
      <c r="T1817" s="107"/>
      <c r="U1817" s="107"/>
      <c r="V1817" s="107"/>
      <c r="W1817" s="107"/>
      <c r="X1817" s="107"/>
      <c r="Y1817" s="107"/>
      <c r="Z1817" s="107"/>
      <c r="AA1817" s="107"/>
      <c r="AB1817" s="107"/>
      <c r="AC1817" s="107"/>
      <c r="AD1817" s="107"/>
      <c r="AE1817" s="107"/>
      <c r="AF1817" s="107"/>
      <c r="AG1817" s="107"/>
      <c r="AH1817" s="107"/>
      <c r="AI1817" s="107"/>
      <c r="AJ1817" s="107"/>
      <c r="AK1817" s="107"/>
      <c r="AL1817" s="107"/>
      <c r="AM1817" s="107"/>
      <c r="AN1817" s="107"/>
      <c r="AO1817" s="107"/>
      <c r="AP1817" s="107"/>
      <c r="AQ1817" s="107"/>
      <c r="AR1817" s="107"/>
      <c r="AS1817" s="107"/>
      <c r="AT1817" s="107"/>
      <c r="AU1817" s="107"/>
      <c r="AV1817" s="107"/>
      <c r="AW1817" s="107"/>
      <c r="AX1817" s="107"/>
    </row>
    <row r="1818">
      <c r="A1818" s="107"/>
      <c r="B1818" s="524"/>
      <c r="C1818" s="107"/>
      <c r="D1818" s="107"/>
      <c r="E1818" s="107"/>
      <c r="F1818" s="107"/>
      <c r="G1818" s="107"/>
      <c r="H1818" s="107"/>
      <c r="I1818" s="107"/>
      <c r="J1818" s="107"/>
      <c r="K1818" s="107"/>
      <c r="L1818" s="107"/>
      <c r="M1818" s="107"/>
      <c r="N1818" s="107"/>
      <c r="O1818" s="107"/>
      <c r="P1818" s="107"/>
      <c r="Q1818" s="107"/>
      <c r="R1818" s="107"/>
      <c r="S1818" s="107"/>
      <c r="T1818" s="107"/>
      <c r="U1818" s="107"/>
      <c r="V1818" s="107"/>
      <c r="W1818" s="107"/>
      <c r="X1818" s="107"/>
      <c r="Y1818" s="107"/>
      <c r="Z1818" s="107"/>
      <c r="AA1818" s="107"/>
      <c r="AB1818" s="107"/>
      <c r="AC1818" s="107"/>
      <c r="AD1818" s="107"/>
      <c r="AE1818" s="107"/>
      <c r="AF1818" s="107"/>
      <c r="AG1818" s="107"/>
      <c r="AH1818" s="107"/>
      <c r="AI1818" s="107"/>
      <c r="AJ1818" s="107"/>
      <c r="AK1818" s="107"/>
      <c r="AL1818" s="107"/>
      <c r="AM1818" s="107"/>
      <c r="AN1818" s="107"/>
      <c r="AO1818" s="107"/>
      <c r="AP1818" s="107"/>
      <c r="AQ1818" s="107"/>
      <c r="AR1818" s="107"/>
      <c r="AS1818" s="107"/>
      <c r="AT1818" s="107"/>
      <c r="AU1818" s="107"/>
      <c r="AV1818" s="107"/>
      <c r="AW1818" s="107"/>
      <c r="AX1818" s="107"/>
    </row>
    <row r="1819">
      <c r="A1819" s="107"/>
      <c r="B1819" s="524"/>
      <c r="C1819" s="107"/>
      <c r="D1819" s="107"/>
      <c r="E1819" s="107"/>
      <c r="F1819" s="107"/>
      <c r="G1819" s="107"/>
      <c r="H1819" s="107"/>
      <c r="I1819" s="107"/>
      <c r="J1819" s="107"/>
      <c r="K1819" s="107"/>
      <c r="L1819" s="107"/>
      <c r="M1819" s="107"/>
      <c r="N1819" s="107"/>
      <c r="O1819" s="107"/>
      <c r="P1819" s="107"/>
      <c r="Q1819" s="107"/>
      <c r="R1819" s="107"/>
      <c r="S1819" s="107"/>
      <c r="T1819" s="107"/>
      <c r="U1819" s="107"/>
      <c r="V1819" s="107"/>
      <c r="W1819" s="107"/>
      <c r="X1819" s="107"/>
      <c r="Y1819" s="107"/>
      <c r="Z1819" s="107"/>
      <c r="AA1819" s="107"/>
      <c r="AB1819" s="107"/>
      <c r="AC1819" s="107"/>
      <c r="AD1819" s="107"/>
      <c r="AE1819" s="107"/>
      <c r="AF1819" s="107"/>
      <c r="AG1819" s="107"/>
      <c r="AH1819" s="107"/>
      <c r="AI1819" s="107"/>
      <c r="AJ1819" s="107"/>
      <c r="AK1819" s="107"/>
      <c r="AL1819" s="107"/>
      <c r="AM1819" s="107"/>
      <c r="AN1819" s="107"/>
      <c r="AO1819" s="107"/>
      <c r="AP1819" s="107"/>
      <c r="AQ1819" s="107"/>
      <c r="AR1819" s="107"/>
      <c r="AS1819" s="107"/>
      <c r="AT1819" s="107"/>
      <c r="AU1819" s="107"/>
      <c r="AV1819" s="107"/>
      <c r="AW1819" s="107"/>
      <c r="AX1819" s="107"/>
    </row>
    <row r="1820">
      <c r="A1820" s="107"/>
      <c r="B1820" s="524"/>
      <c r="C1820" s="107"/>
      <c r="D1820" s="107"/>
      <c r="E1820" s="107"/>
      <c r="F1820" s="107"/>
      <c r="G1820" s="107"/>
      <c r="H1820" s="107"/>
      <c r="I1820" s="107"/>
      <c r="J1820" s="107"/>
      <c r="K1820" s="107"/>
      <c r="L1820" s="107"/>
      <c r="M1820" s="107"/>
      <c r="N1820" s="107"/>
      <c r="O1820" s="107"/>
      <c r="P1820" s="107"/>
      <c r="Q1820" s="107"/>
      <c r="R1820" s="107"/>
      <c r="S1820" s="107"/>
      <c r="T1820" s="107"/>
      <c r="U1820" s="107"/>
      <c r="V1820" s="107"/>
      <c r="W1820" s="107"/>
      <c r="X1820" s="107"/>
      <c r="Y1820" s="107"/>
      <c r="Z1820" s="107"/>
      <c r="AA1820" s="107"/>
      <c r="AB1820" s="107"/>
      <c r="AC1820" s="107"/>
      <c r="AD1820" s="107"/>
      <c r="AE1820" s="107"/>
      <c r="AF1820" s="107"/>
      <c r="AG1820" s="107"/>
      <c r="AH1820" s="107"/>
      <c r="AI1820" s="107"/>
      <c r="AJ1820" s="107"/>
      <c r="AK1820" s="107"/>
      <c r="AL1820" s="107"/>
      <c r="AM1820" s="107"/>
      <c r="AN1820" s="107"/>
      <c r="AO1820" s="107"/>
      <c r="AP1820" s="107"/>
      <c r="AQ1820" s="107"/>
      <c r="AR1820" s="107"/>
      <c r="AS1820" s="107"/>
      <c r="AT1820" s="107"/>
      <c r="AU1820" s="107"/>
      <c r="AV1820" s="107"/>
      <c r="AW1820" s="107"/>
      <c r="AX1820" s="107"/>
    </row>
    <row r="1821">
      <c r="A1821" s="107"/>
      <c r="B1821" s="524"/>
      <c r="C1821" s="107"/>
      <c r="D1821" s="107"/>
      <c r="E1821" s="107"/>
      <c r="F1821" s="107"/>
      <c r="G1821" s="107"/>
      <c r="H1821" s="107"/>
      <c r="I1821" s="107"/>
      <c r="J1821" s="107"/>
      <c r="K1821" s="107"/>
      <c r="L1821" s="107"/>
      <c r="M1821" s="107"/>
      <c r="N1821" s="107"/>
      <c r="O1821" s="107"/>
      <c r="P1821" s="107"/>
      <c r="Q1821" s="107"/>
      <c r="R1821" s="107"/>
      <c r="S1821" s="107"/>
      <c r="T1821" s="107"/>
      <c r="U1821" s="107"/>
      <c r="V1821" s="107"/>
      <c r="W1821" s="107"/>
      <c r="X1821" s="107"/>
      <c r="Y1821" s="107"/>
      <c r="Z1821" s="107"/>
      <c r="AA1821" s="107"/>
      <c r="AB1821" s="107"/>
      <c r="AC1821" s="107"/>
      <c r="AD1821" s="107"/>
      <c r="AE1821" s="107"/>
      <c r="AF1821" s="107"/>
      <c r="AG1821" s="107"/>
      <c r="AH1821" s="107"/>
      <c r="AI1821" s="107"/>
      <c r="AJ1821" s="107"/>
      <c r="AK1821" s="107"/>
      <c r="AL1821" s="107"/>
      <c r="AM1821" s="107"/>
      <c r="AN1821" s="107"/>
      <c r="AO1821" s="107"/>
      <c r="AP1821" s="107"/>
      <c r="AQ1821" s="107"/>
      <c r="AR1821" s="107"/>
      <c r="AS1821" s="107"/>
      <c r="AT1821" s="107"/>
      <c r="AU1821" s="107"/>
      <c r="AV1821" s="107"/>
      <c r="AW1821" s="107"/>
      <c r="AX1821" s="107"/>
    </row>
    <row r="1822">
      <c r="A1822" s="107"/>
      <c r="B1822" s="524"/>
      <c r="C1822" s="107"/>
      <c r="D1822" s="107"/>
      <c r="E1822" s="107"/>
      <c r="F1822" s="107"/>
      <c r="G1822" s="107"/>
      <c r="H1822" s="107"/>
      <c r="I1822" s="107"/>
      <c r="J1822" s="107"/>
      <c r="K1822" s="107"/>
      <c r="L1822" s="107"/>
      <c r="M1822" s="107"/>
      <c r="N1822" s="107"/>
      <c r="O1822" s="107"/>
      <c r="P1822" s="107"/>
      <c r="Q1822" s="107"/>
      <c r="R1822" s="107"/>
      <c r="S1822" s="107"/>
      <c r="T1822" s="107"/>
      <c r="U1822" s="107"/>
      <c r="V1822" s="107"/>
      <c r="W1822" s="107"/>
      <c r="X1822" s="107"/>
      <c r="Y1822" s="107"/>
      <c r="Z1822" s="107"/>
      <c r="AA1822" s="107"/>
      <c r="AB1822" s="107"/>
      <c r="AC1822" s="107"/>
      <c r="AD1822" s="107"/>
      <c r="AE1822" s="107"/>
      <c r="AF1822" s="107"/>
      <c r="AG1822" s="107"/>
      <c r="AH1822" s="107"/>
      <c r="AI1822" s="107"/>
      <c r="AJ1822" s="107"/>
      <c r="AK1822" s="107"/>
      <c r="AL1822" s="107"/>
      <c r="AM1822" s="107"/>
      <c r="AN1822" s="107"/>
      <c r="AO1822" s="107"/>
      <c r="AP1822" s="107"/>
      <c r="AQ1822" s="107"/>
      <c r="AR1822" s="107"/>
      <c r="AS1822" s="107"/>
      <c r="AT1822" s="107"/>
      <c r="AU1822" s="107"/>
      <c r="AV1822" s="107"/>
      <c r="AW1822" s="107"/>
      <c r="AX1822" s="107"/>
    </row>
    <row r="1823">
      <c r="A1823" s="107"/>
      <c r="B1823" s="524"/>
      <c r="C1823" s="107"/>
      <c r="D1823" s="107"/>
      <c r="E1823" s="107"/>
      <c r="F1823" s="107"/>
      <c r="G1823" s="107"/>
      <c r="H1823" s="107"/>
      <c r="I1823" s="107"/>
      <c r="J1823" s="107"/>
      <c r="K1823" s="107"/>
      <c r="L1823" s="107"/>
      <c r="M1823" s="107"/>
      <c r="N1823" s="107"/>
      <c r="O1823" s="107"/>
      <c r="P1823" s="107"/>
      <c r="Q1823" s="107"/>
      <c r="R1823" s="107"/>
      <c r="S1823" s="107"/>
      <c r="T1823" s="107"/>
      <c r="U1823" s="107"/>
      <c r="V1823" s="107"/>
      <c r="W1823" s="107"/>
      <c r="X1823" s="107"/>
      <c r="Y1823" s="107"/>
      <c r="Z1823" s="107"/>
      <c r="AA1823" s="107"/>
      <c r="AB1823" s="107"/>
      <c r="AC1823" s="107"/>
      <c r="AD1823" s="107"/>
      <c r="AE1823" s="107"/>
      <c r="AF1823" s="107"/>
      <c r="AG1823" s="107"/>
      <c r="AH1823" s="107"/>
      <c r="AI1823" s="107"/>
      <c r="AJ1823" s="107"/>
      <c r="AK1823" s="107"/>
      <c r="AL1823" s="107"/>
      <c r="AM1823" s="107"/>
      <c r="AN1823" s="107"/>
      <c r="AO1823" s="107"/>
      <c r="AP1823" s="107"/>
      <c r="AQ1823" s="107"/>
      <c r="AR1823" s="107"/>
      <c r="AS1823" s="107"/>
      <c r="AT1823" s="107"/>
      <c r="AU1823" s="107"/>
      <c r="AV1823" s="107"/>
      <c r="AW1823" s="107"/>
      <c r="AX1823" s="107"/>
    </row>
    <row r="1824">
      <c r="A1824" s="107"/>
      <c r="B1824" s="524"/>
      <c r="C1824" s="107"/>
      <c r="D1824" s="107"/>
      <c r="E1824" s="107"/>
      <c r="F1824" s="107"/>
      <c r="G1824" s="107"/>
      <c r="H1824" s="107"/>
      <c r="I1824" s="107"/>
      <c r="J1824" s="107"/>
      <c r="K1824" s="107"/>
      <c r="L1824" s="107"/>
      <c r="M1824" s="107"/>
      <c r="N1824" s="107"/>
      <c r="O1824" s="107"/>
      <c r="P1824" s="107"/>
      <c r="Q1824" s="107"/>
      <c r="R1824" s="107"/>
      <c r="S1824" s="107"/>
      <c r="T1824" s="107"/>
      <c r="U1824" s="107"/>
      <c r="V1824" s="107"/>
      <c r="W1824" s="107"/>
      <c r="X1824" s="107"/>
      <c r="Y1824" s="107"/>
      <c r="Z1824" s="107"/>
      <c r="AA1824" s="107"/>
      <c r="AB1824" s="107"/>
      <c r="AC1824" s="107"/>
      <c r="AD1824" s="107"/>
      <c r="AE1824" s="107"/>
      <c r="AF1824" s="107"/>
      <c r="AG1824" s="107"/>
      <c r="AH1824" s="107"/>
      <c r="AI1824" s="107"/>
      <c r="AJ1824" s="107"/>
      <c r="AK1824" s="107"/>
      <c r="AL1824" s="107"/>
      <c r="AM1824" s="107"/>
      <c r="AN1824" s="107"/>
      <c r="AO1824" s="107"/>
      <c r="AP1824" s="107"/>
      <c r="AQ1824" s="107"/>
      <c r="AR1824" s="107"/>
      <c r="AS1824" s="107"/>
      <c r="AT1824" s="107"/>
      <c r="AU1824" s="107"/>
      <c r="AV1824" s="107"/>
      <c r="AW1824" s="107"/>
      <c r="AX1824" s="107"/>
    </row>
    <row r="1825">
      <c r="A1825" s="107"/>
      <c r="B1825" s="524"/>
      <c r="C1825" s="107"/>
      <c r="D1825" s="107"/>
      <c r="E1825" s="107"/>
      <c r="F1825" s="107"/>
      <c r="G1825" s="107"/>
      <c r="H1825" s="107"/>
      <c r="I1825" s="107"/>
      <c r="J1825" s="107"/>
      <c r="K1825" s="107"/>
      <c r="L1825" s="107"/>
      <c r="M1825" s="107"/>
      <c r="N1825" s="107"/>
      <c r="O1825" s="107"/>
      <c r="P1825" s="107"/>
      <c r="Q1825" s="107"/>
      <c r="R1825" s="107"/>
      <c r="S1825" s="107"/>
      <c r="T1825" s="107"/>
      <c r="U1825" s="107"/>
      <c r="V1825" s="107"/>
      <c r="W1825" s="107"/>
      <c r="X1825" s="107"/>
      <c r="Y1825" s="107"/>
      <c r="Z1825" s="107"/>
      <c r="AA1825" s="107"/>
      <c r="AB1825" s="107"/>
      <c r="AC1825" s="107"/>
      <c r="AD1825" s="107"/>
      <c r="AE1825" s="107"/>
      <c r="AF1825" s="107"/>
      <c r="AG1825" s="107"/>
      <c r="AH1825" s="107"/>
      <c r="AI1825" s="107"/>
      <c r="AJ1825" s="107"/>
      <c r="AK1825" s="107"/>
      <c r="AL1825" s="107"/>
      <c r="AM1825" s="107"/>
      <c r="AN1825" s="107"/>
      <c r="AO1825" s="107"/>
      <c r="AP1825" s="107"/>
      <c r="AQ1825" s="107"/>
      <c r="AR1825" s="107"/>
      <c r="AS1825" s="107"/>
      <c r="AT1825" s="107"/>
      <c r="AU1825" s="107"/>
      <c r="AV1825" s="107"/>
      <c r="AW1825" s="107"/>
      <c r="AX1825" s="107"/>
    </row>
    <row r="1826">
      <c r="A1826" s="107"/>
      <c r="B1826" s="524"/>
      <c r="C1826" s="107"/>
      <c r="D1826" s="107"/>
      <c r="E1826" s="107"/>
      <c r="F1826" s="107"/>
      <c r="G1826" s="107"/>
      <c r="H1826" s="107"/>
      <c r="I1826" s="107"/>
      <c r="J1826" s="107"/>
      <c r="K1826" s="107"/>
      <c r="L1826" s="107"/>
      <c r="M1826" s="107"/>
      <c r="N1826" s="107"/>
      <c r="O1826" s="107"/>
      <c r="P1826" s="107"/>
      <c r="Q1826" s="107"/>
      <c r="R1826" s="107"/>
      <c r="S1826" s="107"/>
      <c r="T1826" s="107"/>
      <c r="U1826" s="107"/>
      <c r="V1826" s="107"/>
      <c r="W1826" s="107"/>
      <c r="X1826" s="107"/>
      <c r="Y1826" s="107"/>
      <c r="Z1826" s="107"/>
      <c r="AA1826" s="107"/>
      <c r="AB1826" s="107"/>
      <c r="AC1826" s="107"/>
      <c r="AD1826" s="107"/>
      <c r="AE1826" s="107"/>
      <c r="AF1826" s="107"/>
      <c r="AG1826" s="107"/>
      <c r="AH1826" s="107"/>
      <c r="AI1826" s="107"/>
      <c r="AJ1826" s="107"/>
      <c r="AK1826" s="107"/>
      <c r="AL1826" s="107"/>
      <c r="AM1826" s="107"/>
      <c r="AN1826" s="107"/>
      <c r="AO1826" s="107"/>
      <c r="AP1826" s="107"/>
      <c r="AQ1826" s="107"/>
      <c r="AR1826" s="107"/>
      <c r="AS1826" s="107"/>
      <c r="AT1826" s="107"/>
      <c r="AU1826" s="107"/>
      <c r="AV1826" s="107"/>
      <c r="AW1826" s="107"/>
      <c r="AX1826" s="107"/>
    </row>
    <row r="1827">
      <c r="A1827" s="107"/>
      <c r="B1827" s="524"/>
      <c r="C1827" s="107"/>
      <c r="D1827" s="107"/>
      <c r="E1827" s="107"/>
      <c r="F1827" s="107"/>
      <c r="G1827" s="107"/>
      <c r="H1827" s="107"/>
      <c r="I1827" s="107"/>
      <c r="J1827" s="107"/>
      <c r="K1827" s="107"/>
      <c r="L1827" s="107"/>
      <c r="M1827" s="107"/>
      <c r="N1827" s="107"/>
      <c r="O1827" s="107"/>
      <c r="P1827" s="107"/>
      <c r="Q1827" s="107"/>
      <c r="R1827" s="107"/>
      <c r="S1827" s="107"/>
      <c r="T1827" s="107"/>
      <c r="U1827" s="107"/>
      <c r="V1827" s="107"/>
      <c r="W1827" s="107"/>
      <c r="X1827" s="107"/>
      <c r="Y1827" s="107"/>
      <c r="Z1827" s="107"/>
      <c r="AA1827" s="107"/>
      <c r="AB1827" s="107"/>
      <c r="AC1827" s="107"/>
      <c r="AD1827" s="107"/>
      <c r="AE1827" s="107"/>
      <c r="AF1827" s="107"/>
      <c r="AG1827" s="107"/>
      <c r="AH1827" s="107"/>
      <c r="AI1827" s="107"/>
      <c r="AJ1827" s="107"/>
      <c r="AK1827" s="107"/>
      <c r="AL1827" s="107"/>
      <c r="AM1827" s="107"/>
      <c r="AN1827" s="107"/>
      <c r="AO1827" s="107"/>
      <c r="AP1827" s="107"/>
      <c r="AQ1827" s="107"/>
      <c r="AR1827" s="107"/>
      <c r="AS1827" s="107"/>
      <c r="AT1827" s="107"/>
      <c r="AU1827" s="107"/>
      <c r="AV1827" s="107"/>
      <c r="AW1827" s="107"/>
      <c r="AX1827" s="107"/>
    </row>
    <row r="1828">
      <c r="A1828" s="107"/>
      <c r="B1828" s="524"/>
      <c r="C1828" s="107"/>
      <c r="D1828" s="107"/>
      <c r="E1828" s="107"/>
      <c r="F1828" s="107"/>
      <c r="G1828" s="107"/>
      <c r="H1828" s="107"/>
      <c r="I1828" s="107"/>
      <c r="J1828" s="107"/>
      <c r="K1828" s="107"/>
      <c r="L1828" s="107"/>
      <c r="M1828" s="107"/>
      <c r="N1828" s="107"/>
      <c r="O1828" s="107"/>
      <c r="P1828" s="107"/>
      <c r="Q1828" s="107"/>
      <c r="R1828" s="107"/>
      <c r="S1828" s="107"/>
      <c r="T1828" s="107"/>
      <c r="U1828" s="107"/>
      <c r="V1828" s="107"/>
      <c r="W1828" s="107"/>
      <c r="X1828" s="107"/>
      <c r="Y1828" s="107"/>
      <c r="Z1828" s="107"/>
      <c r="AA1828" s="107"/>
      <c r="AB1828" s="107"/>
      <c r="AC1828" s="107"/>
      <c r="AD1828" s="107"/>
      <c r="AE1828" s="107"/>
      <c r="AF1828" s="107"/>
      <c r="AG1828" s="107"/>
      <c r="AH1828" s="107"/>
      <c r="AI1828" s="107"/>
      <c r="AJ1828" s="107"/>
      <c r="AK1828" s="107"/>
      <c r="AL1828" s="107"/>
      <c r="AM1828" s="107"/>
      <c r="AN1828" s="107"/>
      <c r="AO1828" s="107"/>
      <c r="AP1828" s="107"/>
      <c r="AQ1828" s="107"/>
      <c r="AR1828" s="107"/>
      <c r="AS1828" s="107"/>
      <c r="AT1828" s="107"/>
      <c r="AU1828" s="107"/>
      <c r="AV1828" s="107"/>
      <c r="AW1828" s="107"/>
      <c r="AX1828" s="107"/>
    </row>
    <row r="1829">
      <c r="A1829" s="107"/>
      <c r="B1829" s="524"/>
      <c r="C1829" s="107"/>
      <c r="D1829" s="107"/>
      <c r="E1829" s="107"/>
      <c r="F1829" s="107"/>
      <c r="G1829" s="107"/>
      <c r="H1829" s="107"/>
      <c r="I1829" s="107"/>
      <c r="J1829" s="107"/>
      <c r="K1829" s="107"/>
      <c r="L1829" s="107"/>
      <c r="M1829" s="107"/>
      <c r="N1829" s="107"/>
      <c r="O1829" s="107"/>
      <c r="P1829" s="107"/>
      <c r="Q1829" s="107"/>
      <c r="R1829" s="107"/>
      <c r="S1829" s="107"/>
      <c r="T1829" s="107"/>
      <c r="U1829" s="107"/>
      <c r="V1829" s="107"/>
      <c r="W1829" s="107"/>
      <c r="X1829" s="107"/>
      <c r="Y1829" s="107"/>
      <c r="Z1829" s="107"/>
      <c r="AA1829" s="107"/>
      <c r="AB1829" s="107"/>
      <c r="AC1829" s="107"/>
      <c r="AD1829" s="107"/>
      <c r="AE1829" s="107"/>
      <c r="AF1829" s="107"/>
      <c r="AG1829" s="107"/>
      <c r="AH1829" s="107"/>
      <c r="AI1829" s="107"/>
      <c r="AJ1829" s="107"/>
      <c r="AK1829" s="107"/>
      <c r="AL1829" s="107"/>
      <c r="AM1829" s="107"/>
      <c r="AN1829" s="107"/>
      <c r="AO1829" s="107"/>
      <c r="AP1829" s="107"/>
      <c r="AQ1829" s="107"/>
      <c r="AR1829" s="107"/>
      <c r="AS1829" s="107"/>
      <c r="AT1829" s="107"/>
      <c r="AU1829" s="107"/>
      <c r="AV1829" s="107"/>
      <c r="AW1829" s="107"/>
      <c r="AX1829" s="107"/>
    </row>
    <row r="1830">
      <c r="A1830" s="107"/>
      <c r="B1830" s="524"/>
      <c r="C1830" s="107"/>
      <c r="D1830" s="107"/>
      <c r="E1830" s="107"/>
      <c r="F1830" s="107"/>
      <c r="G1830" s="107"/>
      <c r="H1830" s="107"/>
      <c r="I1830" s="107"/>
      <c r="J1830" s="107"/>
      <c r="K1830" s="107"/>
      <c r="L1830" s="107"/>
      <c r="M1830" s="107"/>
      <c r="N1830" s="107"/>
      <c r="O1830" s="107"/>
      <c r="P1830" s="107"/>
      <c r="Q1830" s="107"/>
      <c r="R1830" s="107"/>
      <c r="S1830" s="107"/>
      <c r="T1830" s="107"/>
      <c r="U1830" s="107"/>
      <c r="V1830" s="107"/>
      <c r="W1830" s="107"/>
      <c r="X1830" s="107"/>
      <c r="Y1830" s="107"/>
      <c r="Z1830" s="107"/>
      <c r="AA1830" s="107"/>
      <c r="AB1830" s="107"/>
      <c r="AC1830" s="107"/>
      <c r="AD1830" s="107"/>
      <c r="AE1830" s="107"/>
      <c r="AF1830" s="107"/>
      <c r="AG1830" s="107"/>
      <c r="AH1830" s="107"/>
      <c r="AI1830" s="107"/>
      <c r="AJ1830" s="107"/>
      <c r="AK1830" s="107"/>
      <c r="AL1830" s="107"/>
      <c r="AM1830" s="107"/>
      <c r="AN1830" s="107"/>
      <c r="AO1830" s="107"/>
      <c r="AP1830" s="107"/>
      <c r="AQ1830" s="107"/>
      <c r="AR1830" s="107"/>
      <c r="AS1830" s="107"/>
      <c r="AT1830" s="107"/>
      <c r="AU1830" s="107"/>
      <c r="AV1830" s="107"/>
      <c r="AW1830" s="107"/>
      <c r="AX1830" s="107"/>
    </row>
    <row r="1831">
      <c r="A1831" s="107"/>
      <c r="B1831" s="524"/>
      <c r="C1831" s="107"/>
      <c r="D1831" s="107"/>
      <c r="E1831" s="107"/>
      <c r="F1831" s="107"/>
      <c r="G1831" s="107"/>
      <c r="H1831" s="107"/>
      <c r="I1831" s="107"/>
      <c r="J1831" s="107"/>
      <c r="K1831" s="107"/>
      <c r="L1831" s="107"/>
      <c r="M1831" s="107"/>
      <c r="N1831" s="107"/>
      <c r="O1831" s="107"/>
      <c r="P1831" s="107"/>
      <c r="Q1831" s="107"/>
      <c r="R1831" s="107"/>
      <c r="S1831" s="107"/>
      <c r="T1831" s="107"/>
      <c r="U1831" s="107"/>
      <c r="V1831" s="107"/>
      <c r="W1831" s="107"/>
      <c r="X1831" s="107"/>
      <c r="Y1831" s="107"/>
      <c r="Z1831" s="107"/>
      <c r="AA1831" s="107"/>
      <c r="AB1831" s="107"/>
      <c r="AC1831" s="107"/>
      <c r="AD1831" s="107"/>
      <c r="AE1831" s="107"/>
      <c r="AF1831" s="107"/>
      <c r="AG1831" s="107"/>
      <c r="AH1831" s="107"/>
      <c r="AI1831" s="107"/>
      <c r="AJ1831" s="107"/>
      <c r="AK1831" s="107"/>
      <c r="AL1831" s="107"/>
      <c r="AM1831" s="107"/>
      <c r="AN1831" s="107"/>
      <c r="AO1831" s="107"/>
      <c r="AP1831" s="107"/>
      <c r="AQ1831" s="107"/>
      <c r="AR1831" s="107"/>
      <c r="AS1831" s="107"/>
      <c r="AT1831" s="107"/>
      <c r="AU1831" s="107"/>
      <c r="AV1831" s="107"/>
      <c r="AW1831" s="107"/>
      <c r="AX1831" s="107"/>
    </row>
    <row r="1832">
      <c r="A1832" s="107"/>
      <c r="B1832" s="524"/>
      <c r="C1832" s="107"/>
      <c r="D1832" s="107"/>
      <c r="E1832" s="107"/>
      <c r="F1832" s="107"/>
      <c r="G1832" s="107"/>
      <c r="H1832" s="107"/>
      <c r="I1832" s="107"/>
      <c r="J1832" s="107"/>
      <c r="K1832" s="107"/>
      <c r="L1832" s="107"/>
      <c r="M1832" s="107"/>
      <c r="N1832" s="107"/>
      <c r="O1832" s="107"/>
      <c r="P1832" s="107"/>
      <c r="Q1832" s="107"/>
      <c r="R1832" s="107"/>
      <c r="S1832" s="107"/>
      <c r="T1832" s="107"/>
      <c r="U1832" s="107"/>
      <c r="V1832" s="107"/>
      <c r="W1832" s="107"/>
      <c r="X1832" s="107"/>
      <c r="Y1832" s="107"/>
      <c r="Z1832" s="107"/>
      <c r="AA1832" s="107"/>
      <c r="AB1832" s="107"/>
      <c r="AC1832" s="107"/>
      <c r="AD1832" s="107"/>
      <c r="AE1832" s="107"/>
      <c r="AF1832" s="107"/>
      <c r="AG1832" s="107"/>
      <c r="AH1832" s="107"/>
      <c r="AI1832" s="107"/>
      <c r="AJ1832" s="107"/>
      <c r="AK1832" s="107"/>
      <c r="AL1832" s="107"/>
      <c r="AM1832" s="107"/>
      <c r="AN1832" s="107"/>
      <c r="AO1832" s="107"/>
      <c r="AP1832" s="107"/>
      <c r="AQ1832" s="107"/>
      <c r="AR1832" s="107"/>
      <c r="AS1832" s="107"/>
      <c r="AT1832" s="107"/>
      <c r="AU1832" s="107"/>
      <c r="AV1832" s="107"/>
      <c r="AW1832" s="107"/>
      <c r="AX1832" s="107"/>
    </row>
    <row r="1833">
      <c r="A1833" s="107"/>
      <c r="B1833" s="524"/>
      <c r="C1833" s="107"/>
      <c r="D1833" s="107"/>
      <c r="E1833" s="107"/>
      <c r="F1833" s="107"/>
      <c r="G1833" s="107"/>
      <c r="H1833" s="107"/>
      <c r="I1833" s="107"/>
      <c r="J1833" s="107"/>
      <c r="K1833" s="107"/>
      <c r="L1833" s="107"/>
      <c r="M1833" s="107"/>
      <c r="N1833" s="107"/>
      <c r="O1833" s="107"/>
      <c r="P1833" s="107"/>
      <c r="Q1833" s="107"/>
      <c r="R1833" s="107"/>
      <c r="S1833" s="107"/>
      <c r="T1833" s="107"/>
      <c r="U1833" s="107"/>
      <c r="V1833" s="107"/>
      <c r="W1833" s="107"/>
      <c r="X1833" s="107"/>
      <c r="Y1833" s="107"/>
      <c r="Z1833" s="107"/>
      <c r="AA1833" s="107"/>
      <c r="AB1833" s="107"/>
      <c r="AC1833" s="107"/>
      <c r="AD1833" s="107"/>
      <c r="AE1833" s="107"/>
      <c r="AF1833" s="107"/>
      <c r="AG1833" s="107"/>
      <c r="AH1833" s="107"/>
      <c r="AI1833" s="107"/>
      <c r="AJ1833" s="107"/>
      <c r="AK1833" s="107"/>
      <c r="AL1833" s="107"/>
      <c r="AM1833" s="107"/>
      <c r="AN1833" s="107"/>
      <c r="AO1833" s="107"/>
      <c r="AP1833" s="107"/>
      <c r="AQ1833" s="107"/>
      <c r="AR1833" s="107"/>
      <c r="AS1833" s="107"/>
      <c r="AT1833" s="107"/>
      <c r="AU1833" s="107"/>
      <c r="AV1833" s="107"/>
      <c r="AW1833" s="107"/>
      <c r="AX1833" s="107"/>
    </row>
    <row r="1834">
      <c r="A1834" s="107"/>
      <c r="B1834" s="524"/>
      <c r="C1834" s="107"/>
      <c r="D1834" s="107"/>
      <c r="E1834" s="107"/>
      <c r="F1834" s="107"/>
      <c r="G1834" s="107"/>
      <c r="H1834" s="107"/>
      <c r="I1834" s="107"/>
      <c r="J1834" s="107"/>
      <c r="K1834" s="107"/>
      <c r="L1834" s="107"/>
      <c r="M1834" s="107"/>
      <c r="N1834" s="107"/>
      <c r="O1834" s="107"/>
      <c r="P1834" s="107"/>
      <c r="Q1834" s="107"/>
      <c r="R1834" s="107"/>
      <c r="S1834" s="107"/>
      <c r="T1834" s="107"/>
      <c r="U1834" s="107"/>
      <c r="V1834" s="107"/>
      <c r="W1834" s="107"/>
      <c r="X1834" s="107"/>
      <c r="Y1834" s="107"/>
      <c r="Z1834" s="107"/>
      <c r="AA1834" s="107"/>
      <c r="AB1834" s="107"/>
      <c r="AC1834" s="107"/>
      <c r="AD1834" s="107"/>
      <c r="AE1834" s="107"/>
      <c r="AF1834" s="107"/>
      <c r="AG1834" s="107"/>
      <c r="AH1834" s="107"/>
      <c r="AI1834" s="107"/>
      <c r="AJ1834" s="107"/>
      <c r="AK1834" s="107"/>
      <c r="AL1834" s="107"/>
      <c r="AM1834" s="107"/>
      <c r="AN1834" s="107"/>
      <c r="AO1834" s="107"/>
      <c r="AP1834" s="107"/>
      <c r="AQ1834" s="107"/>
      <c r="AR1834" s="107"/>
      <c r="AS1834" s="107"/>
      <c r="AT1834" s="107"/>
      <c r="AU1834" s="107"/>
      <c r="AV1834" s="107"/>
      <c r="AW1834" s="107"/>
      <c r="AX1834" s="107"/>
    </row>
    <row r="1835">
      <c r="A1835" s="107"/>
      <c r="B1835" s="524"/>
      <c r="C1835" s="107"/>
      <c r="D1835" s="107"/>
      <c r="E1835" s="107"/>
      <c r="F1835" s="107"/>
      <c r="G1835" s="107"/>
      <c r="H1835" s="107"/>
      <c r="I1835" s="107"/>
      <c r="J1835" s="107"/>
      <c r="K1835" s="107"/>
      <c r="L1835" s="107"/>
      <c r="M1835" s="107"/>
      <c r="N1835" s="107"/>
      <c r="O1835" s="107"/>
      <c r="P1835" s="107"/>
      <c r="Q1835" s="107"/>
      <c r="R1835" s="107"/>
      <c r="S1835" s="107"/>
      <c r="T1835" s="107"/>
      <c r="U1835" s="107"/>
      <c r="V1835" s="107"/>
      <c r="W1835" s="107"/>
      <c r="X1835" s="107"/>
      <c r="Y1835" s="107"/>
      <c r="Z1835" s="107"/>
      <c r="AA1835" s="107"/>
      <c r="AB1835" s="107"/>
      <c r="AC1835" s="107"/>
      <c r="AD1835" s="107"/>
      <c r="AE1835" s="107"/>
      <c r="AF1835" s="107"/>
      <c r="AG1835" s="107"/>
      <c r="AH1835" s="107"/>
      <c r="AI1835" s="107"/>
      <c r="AJ1835" s="107"/>
      <c r="AK1835" s="107"/>
      <c r="AL1835" s="107"/>
      <c r="AM1835" s="107"/>
      <c r="AN1835" s="107"/>
      <c r="AO1835" s="107"/>
      <c r="AP1835" s="107"/>
      <c r="AQ1835" s="107"/>
      <c r="AR1835" s="107"/>
      <c r="AS1835" s="107"/>
      <c r="AT1835" s="107"/>
      <c r="AU1835" s="107"/>
      <c r="AV1835" s="107"/>
      <c r="AW1835" s="107"/>
      <c r="AX1835" s="107"/>
    </row>
    <row r="1836">
      <c r="A1836" s="107"/>
      <c r="B1836" s="524"/>
      <c r="C1836" s="107"/>
      <c r="D1836" s="107"/>
      <c r="E1836" s="107"/>
      <c r="F1836" s="107"/>
      <c r="G1836" s="107"/>
      <c r="H1836" s="107"/>
      <c r="I1836" s="107"/>
      <c r="J1836" s="107"/>
      <c r="K1836" s="107"/>
      <c r="L1836" s="107"/>
      <c r="M1836" s="107"/>
      <c r="N1836" s="107"/>
      <c r="O1836" s="107"/>
      <c r="P1836" s="107"/>
      <c r="Q1836" s="107"/>
      <c r="R1836" s="107"/>
      <c r="S1836" s="107"/>
      <c r="T1836" s="107"/>
      <c r="U1836" s="107"/>
      <c r="V1836" s="107"/>
      <c r="W1836" s="107"/>
      <c r="X1836" s="107"/>
      <c r="Y1836" s="107"/>
      <c r="Z1836" s="107"/>
      <c r="AA1836" s="107"/>
      <c r="AB1836" s="107"/>
      <c r="AC1836" s="107"/>
      <c r="AD1836" s="107"/>
      <c r="AE1836" s="107"/>
      <c r="AF1836" s="107"/>
      <c r="AG1836" s="107"/>
      <c r="AH1836" s="107"/>
      <c r="AI1836" s="107"/>
      <c r="AJ1836" s="107"/>
      <c r="AK1836" s="107"/>
      <c r="AL1836" s="107"/>
      <c r="AM1836" s="107"/>
      <c r="AN1836" s="107"/>
      <c r="AO1836" s="107"/>
      <c r="AP1836" s="107"/>
      <c r="AQ1836" s="107"/>
      <c r="AR1836" s="107"/>
      <c r="AS1836" s="107"/>
      <c r="AT1836" s="107"/>
      <c r="AU1836" s="107"/>
      <c r="AV1836" s="107"/>
      <c r="AW1836" s="107"/>
      <c r="AX1836" s="107"/>
    </row>
    <row r="1837">
      <c r="A1837" s="107"/>
      <c r="B1837" s="524"/>
      <c r="C1837" s="107"/>
      <c r="D1837" s="107"/>
      <c r="E1837" s="107"/>
      <c r="F1837" s="107"/>
      <c r="G1837" s="107"/>
      <c r="H1837" s="107"/>
      <c r="I1837" s="107"/>
      <c r="J1837" s="107"/>
      <c r="K1837" s="107"/>
      <c r="L1837" s="107"/>
      <c r="M1837" s="107"/>
      <c r="N1837" s="107"/>
      <c r="O1837" s="107"/>
      <c r="P1837" s="107"/>
      <c r="Q1837" s="107"/>
      <c r="R1837" s="107"/>
      <c r="S1837" s="107"/>
      <c r="T1837" s="107"/>
      <c r="U1837" s="107"/>
      <c r="V1837" s="107"/>
      <c r="W1837" s="107"/>
      <c r="X1837" s="107"/>
      <c r="Y1837" s="107"/>
      <c r="Z1837" s="107"/>
      <c r="AA1837" s="107"/>
      <c r="AB1837" s="107"/>
      <c r="AC1837" s="107"/>
      <c r="AD1837" s="107"/>
      <c r="AE1837" s="107"/>
      <c r="AF1837" s="107"/>
      <c r="AG1837" s="107"/>
      <c r="AH1837" s="107"/>
      <c r="AI1837" s="107"/>
      <c r="AJ1837" s="107"/>
      <c r="AK1837" s="107"/>
      <c r="AL1837" s="107"/>
      <c r="AM1837" s="107"/>
      <c r="AN1837" s="107"/>
      <c r="AO1837" s="107"/>
      <c r="AP1837" s="107"/>
      <c r="AQ1837" s="107"/>
      <c r="AR1837" s="107"/>
      <c r="AS1837" s="107"/>
      <c r="AT1837" s="107"/>
      <c r="AU1837" s="107"/>
      <c r="AV1837" s="107"/>
      <c r="AW1837" s="107"/>
      <c r="AX1837" s="107"/>
    </row>
    <row r="1838">
      <c r="A1838" s="107"/>
      <c r="B1838" s="524"/>
      <c r="C1838" s="107"/>
      <c r="D1838" s="107"/>
      <c r="E1838" s="107"/>
      <c r="F1838" s="107"/>
      <c r="G1838" s="107"/>
      <c r="H1838" s="107"/>
      <c r="I1838" s="107"/>
      <c r="J1838" s="107"/>
      <c r="K1838" s="107"/>
      <c r="L1838" s="107"/>
      <c r="M1838" s="107"/>
      <c r="N1838" s="107"/>
      <c r="O1838" s="107"/>
      <c r="P1838" s="107"/>
      <c r="Q1838" s="107"/>
      <c r="R1838" s="107"/>
      <c r="S1838" s="107"/>
      <c r="T1838" s="107"/>
      <c r="U1838" s="107"/>
      <c r="V1838" s="107"/>
      <c r="W1838" s="107"/>
      <c r="X1838" s="107"/>
      <c r="Y1838" s="107"/>
      <c r="Z1838" s="107"/>
      <c r="AA1838" s="107"/>
      <c r="AB1838" s="107"/>
      <c r="AC1838" s="107"/>
      <c r="AD1838" s="107"/>
      <c r="AE1838" s="107"/>
      <c r="AF1838" s="107"/>
      <c r="AG1838" s="107"/>
      <c r="AH1838" s="107"/>
      <c r="AI1838" s="107"/>
      <c r="AJ1838" s="107"/>
      <c r="AK1838" s="107"/>
      <c r="AL1838" s="107"/>
      <c r="AM1838" s="107"/>
      <c r="AN1838" s="107"/>
      <c r="AO1838" s="107"/>
      <c r="AP1838" s="107"/>
      <c r="AQ1838" s="107"/>
      <c r="AR1838" s="107"/>
      <c r="AS1838" s="107"/>
      <c r="AT1838" s="107"/>
      <c r="AU1838" s="107"/>
      <c r="AV1838" s="107"/>
      <c r="AW1838" s="107"/>
      <c r="AX1838" s="107"/>
    </row>
    <row r="1839">
      <c r="A1839" s="107"/>
      <c r="B1839" s="524"/>
      <c r="C1839" s="107"/>
      <c r="D1839" s="107"/>
      <c r="E1839" s="107"/>
      <c r="F1839" s="107"/>
      <c r="G1839" s="107"/>
      <c r="H1839" s="107"/>
      <c r="I1839" s="107"/>
      <c r="J1839" s="107"/>
      <c r="K1839" s="107"/>
      <c r="L1839" s="107"/>
      <c r="M1839" s="107"/>
      <c r="N1839" s="107"/>
      <c r="O1839" s="107"/>
      <c r="P1839" s="107"/>
      <c r="Q1839" s="107"/>
      <c r="R1839" s="107"/>
      <c r="S1839" s="107"/>
      <c r="T1839" s="107"/>
      <c r="U1839" s="107"/>
      <c r="V1839" s="107"/>
      <c r="W1839" s="107"/>
      <c r="X1839" s="107"/>
      <c r="Y1839" s="107"/>
      <c r="Z1839" s="107"/>
      <c r="AA1839" s="107"/>
      <c r="AB1839" s="107"/>
      <c r="AC1839" s="107"/>
      <c r="AD1839" s="107"/>
      <c r="AE1839" s="107"/>
      <c r="AF1839" s="107"/>
      <c r="AG1839" s="107"/>
      <c r="AH1839" s="107"/>
      <c r="AI1839" s="107"/>
      <c r="AJ1839" s="107"/>
      <c r="AK1839" s="107"/>
      <c r="AL1839" s="107"/>
      <c r="AM1839" s="107"/>
      <c r="AN1839" s="107"/>
      <c r="AO1839" s="107"/>
      <c r="AP1839" s="107"/>
      <c r="AQ1839" s="107"/>
      <c r="AR1839" s="107"/>
      <c r="AS1839" s="107"/>
      <c r="AT1839" s="107"/>
      <c r="AU1839" s="107"/>
      <c r="AV1839" s="107"/>
      <c r="AW1839" s="107"/>
      <c r="AX1839" s="107"/>
    </row>
    <row r="1840">
      <c r="A1840" s="107"/>
      <c r="B1840" s="524"/>
      <c r="C1840" s="107"/>
      <c r="D1840" s="107"/>
      <c r="E1840" s="107"/>
      <c r="F1840" s="107"/>
      <c r="G1840" s="107"/>
      <c r="H1840" s="107"/>
      <c r="I1840" s="107"/>
      <c r="J1840" s="107"/>
      <c r="K1840" s="107"/>
      <c r="L1840" s="107"/>
      <c r="M1840" s="107"/>
      <c r="N1840" s="107"/>
      <c r="O1840" s="107"/>
      <c r="P1840" s="107"/>
      <c r="Q1840" s="107"/>
      <c r="R1840" s="107"/>
      <c r="S1840" s="107"/>
      <c r="T1840" s="107"/>
      <c r="U1840" s="107"/>
      <c r="V1840" s="107"/>
      <c r="W1840" s="107"/>
      <c r="X1840" s="107"/>
      <c r="Y1840" s="107"/>
      <c r="Z1840" s="107"/>
      <c r="AA1840" s="107"/>
      <c r="AB1840" s="107"/>
      <c r="AC1840" s="107"/>
      <c r="AD1840" s="107"/>
      <c r="AE1840" s="107"/>
      <c r="AF1840" s="107"/>
      <c r="AG1840" s="107"/>
      <c r="AH1840" s="107"/>
      <c r="AI1840" s="107"/>
      <c r="AJ1840" s="107"/>
      <c r="AK1840" s="107"/>
      <c r="AL1840" s="107"/>
      <c r="AM1840" s="107"/>
      <c r="AN1840" s="107"/>
      <c r="AO1840" s="107"/>
      <c r="AP1840" s="107"/>
      <c r="AQ1840" s="107"/>
      <c r="AR1840" s="107"/>
      <c r="AS1840" s="107"/>
      <c r="AT1840" s="107"/>
      <c r="AU1840" s="107"/>
      <c r="AV1840" s="107"/>
      <c r="AW1840" s="107"/>
      <c r="AX1840" s="107"/>
    </row>
    <row r="1841">
      <c r="A1841" s="107"/>
      <c r="B1841" s="524"/>
      <c r="C1841" s="107"/>
      <c r="D1841" s="107"/>
      <c r="E1841" s="107"/>
      <c r="F1841" s="107"/>
      <c r="G1841" s="107"/>
      <c r="H1841" s="107"/>
      <c r="I1841" s="107"/>
      <c r="J1841" s="107"/>
      <c r="K1841" s="107"/>
      <c r="L1841" s="107"/>
      <c r="M1841" s="107"/>
      <c r="N1841" s="107"/>
      <c r="O1841" s="107"/>
      <c r="P1841" s="107"/>
      <c r="Q1841" s="107"/>
      <c r="R1841" s="107"/>
      <c r="S1841" s="107"/>
      <c r="T1841" s="107"/>
      <c r="U1841" s="107"/>
      <c r="V1841" s="107"/>
      <c r="W1841" s="107"/>
      <c r="X1841" s="107"/>
      <c r="Y1841" s="107"/>
      <c r="Z1841" s="107"/>
      <c r="AA1841" s="107"/>
      <c r="AB1841" s="107"/>
      <c r="AC1841" s="107"/>
      <c r="AD1841" s="107"/>
      <c r="AE1841" s="107"/>
      <c r="AF1841" s="107"/>
      <c r="AG1841" s="107"/>
      <c r="AH1841" s="107"/>
      <c r="AI1841" s="107"/>
      <c r="AJ1841" s="107"/>
      <c r="AK1841" s="107"/>
      <c r="AL1841" s="107"/>
      <c r="AM1841" s="107"/>
      <c r="AN1841" s="107"/>
      <c r="AO1841" s="107"/>
      <c r="AP1841" s="107"/>
      <c r="AQ1841" s="107"/>
      <c r="AR1841" s="107"/>
      <c r="AS1841" s="107"/>
      <c r="AT1841" s="107"/>
      <c r="AU1841" s="107"/>
      <c r="AV1841" s="107"/>
      <c r="AW1841" s="107"/>
      <c r="AX1841" s="107"/>
    </row>
    <row r="1842">
      <c r="A1842" s="107"/>
      <c r="B1842" s="524"/>
      <c r="C1842" s="107"/>
      <c r="D1842" s="107"/>
      <c r="E1842" s="107"/>
      <c r="F1842" s="107"/>
      <c r="G1842" s="107"/>
      <c r="H1842" s="107"/>
      <c r="I1842" s="107"/>
      <c r="J1842" s="107"/>
      <c r="K1842" s="107"/>
      <c r="L1842" s="107"/>
      <c r="M1842" s="107"/>
      <c r="N1842" s="107"/>
      <c r="O1842" s="107"/>
      <c r="P1842" s="107"/>
      <c r="Q1842" s="107"/>
      <c r="R1842" s="107"/>
      <c r="S1842" s="107"/>
      <c r="T1842" s="107"/>
      <c r="U1842" s="107"/>
      <c r="V1842" s="107"/>
      <c r="W1842" s="107"/>
      <c r="X1842" s="107"/>
      <c r="Y1842" s="107"/>
      <c r="Z1842" s="107"/>
      <c r="AA1842" s="107"/>
      <c r="AB1842" s="107"/>
      <c r="AC1842" s="107"/>
      <c r="AD1842" s="107"/>
      <c r="AE1842" s="107"/>
      <c r="AF1842" s="107"/>
      <c r="AG1842" s="107"/>
      <c r="AH1842" s="107"/>
      <c r="AI1842" s="107"/>
      <c r="AJ1842" s="107"/>
      <c r="AK1842" s="107"/>
      <c r="AL1842" s="107"/>
      <c r="AM1842" s="107"/>
      <c r="AN1842" s="107"/>
      <c r="AO1842" s="107"/>
      <c r="AP1842" s="107"/>
      <c r="AQ1842" s="107"/>
      <c r="AR1842" s="107"/>
      <c r="AS1842" s="107"/>
      <c r="AT1842" s="107"/>
      <c r="AU1842" s="107"/>
      <c r="AV1842" s="107"/>
      <c r="AW1842" s="107"/>
      <c r="AX1842" s="107"/>
    </row>
    <row r="1843">
      <c r="A1843" s="107"/>
      <c r="B1843" s="524"/>
      <c r="C1843" s="107"/>
      <c r="D1843" s="107"/>
      <c r="E1843" s="107"/>
      <c r="F1843" s="107"/>
      <c r="G1843" s="107"/>
      <c r="H1843" s="107"/>
      <c r="I1843" s="107"/>
      <c r="J1843" s="107"/>
      <c r="K1843" s="107"/>
      <c r="L1843" s="107"/>
      <c r="M1843" s="107"/>
      <c r="N1843" s="107"/>
      <c r="O1843" s="107"/>
      <c r="P1843" s="107"/>
      <c r="Q1843" s="107"/>
      <c r="R1843" s="107"/>
      <c r="S1843" s="107"/>
      <c r="T1843" s="107"/>
      <c r="U1843" s="107"/>
      <c r="V1843" s="107"/>
      <c r="W1843" s="107"/>
      <c r="X1843" s="107"/>
      <c r="Y1843" s="107"/>
      <c r="Z1843" s="107"/>
      <c r="AA1843" s="107"/>
      <c r="AB1843" s="107"/>
      <c r="AC1843" s="107"/>
      <c r="AD1843" s="107"/>
      <c r="AE1843" s="107"/>
      <c r="AF1843" s="107"/>
      <c r="AG1843" s="107"/>
      <c r="AH1843" s="107"/>
      <c r="AI1843" s="107"/>
      <c r="AJ1843" s="107"/>
      <c r="AK1843" s="107"/>
      <c r="AL1843" s="107"/>
      <c r="AM1843" s="107"/>
      <c r="AN1843" s="107"/>
      <c r="AO1843" s="107"/>
      <c r="AP1843" s="107"/>
      <c r="AQ1843" s="107"/>
      <c r="AR1843" s="107"/>
      <c r="AS1843" s="107"/>
      <c r="AT1843" s="107"/>
      <c r="AU1843" s="107"/>
      <c r="AV1843" s="107"/>
      <c r="AW1843" s="107"/>
      <c r="AX1843" s="107"/>
    </row>
    <row r="1844">
      <c r="A1844" s="107"/>
      <c r="B1844" s="524"/>
      <c r="C1844" s="107"/>
      <c r="D1844" s="107"/>
      <c r="E1844" s="107"/>
      <c r="F1844" s="107"/>
      <c r="G1844" s="107"/>
      <c r="H1844" s="107"/>
      <c r="I1844" s="107"/>
      <c r="J1844" s="107"/>
      <c r="K1844" s="107"/>
      <c r="L1844" s="107"/>
      <c r="M1844" s="107"/>
      <c r="N1844" s="107"/>
      <c r="O1844" s="107"/>
      <c r="P1844" s="107"/>
      <c r="Q1844" s="107"/>
      <c r="R1844" s="107"/>
      <c r="S1844" s="107"/>
      <c r="T1844" s="107"/>
      <c r="U1844" s="107"/>
      <c r="V1844" s="107"/>
      <c r="W1844" s="107"/>
      <c r="X1844" s="107"/>
      <c r="Y1844" s="107"/>
      <c r="Z1844" s="107"/>
      <c r="AA1844" s="107"/>
      <c r="AB1844" s="107"/>
      <c r="AC1844" s="107"/>
      <c r="AD1844" s="107"/>
      <c r="AE1844" s="107"/>
      <c r="AF1844" s="107"/>
      <c r="AG1844" s="107"/>
      <c r="AH1844" s="107"/>
      <c r="AI1844" s="107"/>
      <c r="AJ1844" s="107"/>
      <c r="AK1844" s="107"/>
      <c r="AL1844" s="107"/>
      <c r="AM1844" s="107"/>
      <c r="AN1844" s="107"/>
      <c r="AO1844" s="107"/>
      <c r="AP1844" s="107"/>
      <c r="AQ1844" s="107"/>
      <c r="AR1844" s="107"/>
      <c r="AS1844" s="107"/>
      <c r="AT1844" s="107"/>
      <c r="AU1844" s="107"/>
      <c r="AV1844" s="107"/>
      <c r="AW1844" s="107"/>
      <c r="AX1844" s="107"/>
    </row>
    <row r="1845">
      <c r="A1845" s="107"/>
      <c r="B1845" s="524"/>
      <c r="C1845" s="107"/>
      <c r="D1845" s="107"/>
      <c r="E1845" s="107"/>
      <c r="F1845" s="107"/>
      <c r="G1845" s="107"/>
      <c r="H1845" s="107"/>
      <c r="I1845" s="107"/>
      <c r="J1845" s="107"/>
      <c r="K1845" s="107"/>
      <c r="L1845" s="107"/>
      <c r="M1845" s="107"/>
      <c r="N1845" s="107"/>
      <c r="O1845" s="107"/>
      <c r="P1845" s="107"/>
      <c r="Q1845" s="107"/>
      <c r="R1845" s="107"/>
      <c r="S1845" s="107"/>
      <c r="T1845" s="107"/>
      <c r="U1845" s="107"/>
      <c r="V1845" s="107"/>
      <c r="W1845" s="107"/>
      <c r="X1845" s="107"/>
      <c r="Y1845" s="107"/>
      <c r="Z1845" s="107"/>
      <c r="AA1845" s="107"/>
      <c r="AB1845" s="107"/>
      <c r="AC1845" s="107"/>
      <c r="AD1845" s="107"/>
      <c r="AE1845" s="107"/>
      <c r="AF1845" s="107"/>
      <c r="AG1845" s="107"/>
      <c r="AH1845" s="107"/>
      <c r="AI1845" s="107"/>
      <c r="AJ1845" s="107"/>
      <c r="AK1845" s="107"/>
      <c r="AL1845" s="107"/>
      <c r="AM1845" s="107"/>
      <c r="AN1845" s="107"/>
      <c r="AO1845" s="107"/>
      <c r="AP1845" s="107"/>
      <c r="AQ1845" s="107"/>
      <c r="AR1845" s="107"/>
      <c r="AS1845" s="107"/>
      <c r="AT1845" s="107"/>
      <c r="AU1845" s="107"/>
      <c r="AV1845" s="107"/>
      <c r="AW1845" s="107"/>
      <c r="AX1845" s="107"/>
    </row>
    <row r="1846">
      <c r="A1846" s="107"/>
      <c r="B1846" s="524"/>
      <c r="C1846" s="107"/>
      <c r="D1846" s="107"/>
      <c r="E1846" s="107"/>
      <c r="F1846" s="107"/>
      <c r="G1846" s="107"/>
      <c r="H1846" s="107"/>
      <c r="I1846" s="107"/>
      <c r="J1846" s="107"/>
      <c r="K1846" s="107"/>
      <c r="L1846" s="107"/>
      <c r="M1846" s="107"/>
      <c r="N1846" s="107"/>
      <c r="O1846" s="107"/>
      <c r="P1846" s="107"/>
      <c r="Q1846" s="107"/>
      <c r="R1846" s="107"/>
      <c r="S1846" s="107"/>
      <c r="T1846" s="107"/>
      <c r="U1846" s="107"/>
      <c r="V1846" s="107"/>
      <c r="W1846" s="107"/>
      <c r="X1846" s="107"/>
      <c r="Y1846" s="107"/>
      <c r="Z1846" s="107"/>
      <c r="AA1846" s="107"/>
      <c r="AB1846" s="107"/>
      <c r="AC1846" s="107"/>
      <c r="AD1846" s="107"/>
      <c r="AE1846" s="107"/>
      <c r="AF1846" s="107"/>
      <c r="AG1846" s="107"/>
      <c r="AH1846" s="107"/>
      <c r="AI1846" s="107"/>
      <c r="AJ1846" s="107"/>
      <c r="AK1846" s="107"/>
      <c r="AL1846" s="107"/>
      <c r="AM1846" s="107"/>
      <c r="AN1846" s="107"/>
      <c r="AO1846" s="107"/>
      <c r="AP1846" s="107"/>
      <c r="AQ1846" s="107"/>
      <c r="AR1846" s="107"/>
      <c r="AS1846" s="107"/>
      <c r="AT1846" s="107"/>
      <c r="AU1846" s="107"/>
      <c r="AV1846" s="107"/>
      <c r="AW1846" s="107"/>
      <c r="AX1846" s="107"/>
    </row>
    <row r="1847">
      <c r="A1847" s="107"/>
      <c r="B1847" s="524"/>
      <c r="C1847" s="107"/>
      <c r="D1847" s="107"/>
      <c r="E1847" s="107"/>
      <c r="F1847" s="107"/>
      <c r="G1847" s="107"/>
      <c r="H1847" s="107"/>
      <c r="I1847" s="107"/>
      <c r="J1847" s="107"/>
      <c r="K1847" s="107"/>
      <c r="L1847" s="107"/>
      <c r="M1847" s="107"/>
      <c r="N1847" s="107"/>
      <c r="O1847" s="107"/>
      <c r="P1847" s="107"/>
      <c r="Q1847" s="107"/>
      <c r="R1847" s="107"/>
      <c r="S1847" s="107"/>
      <c r="T1847" s="107"/>
      <c r="U1847" s="107"/>
      <c r="V1847" s="107"/>
      <c r="W1847" s="107"/>
      <c r="X1847" s="107"/>
      <c r="Y1847" s="107"/>
      <c r="Z1847" s="107"/>
      <c r="AA1847" s="107"/>
      <c r="AB1847" s="107"/>
      <c r="AC1847" s="107"/>
      <c r="AD1847" s="107"/>
      <c r="AE1847" s="107"/>
      <c r="AF1847" s="107"/>
      <c r="AG1847" s="107"/>
      <c r="AH1847" s="107"/>
      <c r="AI1847" s="107"/>
      <c r="AJ1847" s="107"/>
      <c r="AK1847" s="107"/>
      <c r="AL1847" s="107"/>
      <c r="AM1847" s="107"/>
      <c r="AN1847" s="107"/>
      <c r="AO1847" s="107"/>
      <c r="AP1847" s="107"/>
      <c r="AQ1847" s="107"/>
      <c r="AR1847" s="107"/>
      <c r="AS1847" s="107"/>
      <c r="AT1847" s="107"/>
      <c r="AU1847" s="107"/>
      <c r="AV1847" s="107"/>
      <c r="AW1847" s="107"/>
      <c r="AX1847" s="107"/>
    </row>
    <row r="1848">
      <c r="A1848" s="107"/>
      <c r="B1848" s="524"/>
      <c r="C1848" s="107"/>
      <c r="D1848" s="107"/>
      <c r="E1848" s="107"/>
      <c r="F1848" s="107"/>
      <c r="G1848" s="107"/>
      <c r="H1848" s="107"/>
      <c r="I1848" s="107"/>
      <c r="J1848" s="107"/>
      <c r="K1848" s="107"/>
      <c r="L1848" s="107"/>
      <c r="M1848" s="107"/>
      <c r="N1848" s="107"/>
      <c r="O1848" s="107"/>
      <c r="P1848" s="107"/>
      <c r="Q1848" s="107"/>
      <c r="R1848" s="107"/>
      <c r="S1848" s="107"/>
      <c r="T1848" s="107"/>
      <c r="U1848" s="107"/>
      <c r="V1848" s="107"/>
      <c r="W1848" s="107"/>
      <c r="X1848" s="107"/>
      <c r="Y1848" s="107"/>
      <c r="Z1848" s="107"/>
      <c r="AA1848" s="107"/>
      <c r="AB1848" s="107"/>
      <c r="AC1848" s="107"/>
      <c r="AD1848" s="107"/>
      <c r="AE1848" s="107"/>
      <c r="AF1848" s="107"/>
      <c r="AG1848" s="107"/>
      <c r="AH1848" s="107"/>
      <c r="AI1848" s="107"/>
      <c r="AJ1848" s="107"/>
      <c r="AK1848" s="107"/>
      <c r="AL1848" s="107"/>
      <c r="AM1848" s="107"/>
      <c r="AN1848" s="107"/>
      <c r="AO1848" s="107"/>
      <c r="AP1848" s="107"/>
      <c r="AQ1848" s="107"/>
      <c r="AR1848" s="107"/>
      <c r="AS1848" s="107"/>
      <c r="AT1848" s="107"/>
      <c r="AU1848" s="107"/>
      <c r="AV1848" s="107"/>
      <c r="AW1848" s="107"/>
      <c r="AX1848" s="107"/>
    </row>
    <row r="1849">
      <c r="A1849" s="107"/>
      <c r="B1849" s="524"/>
      <c r="C1849" s="107"/>
      <c r="D1849" s="107"/>
      <c r="E1849" s="107"/>
      <c r="F1849" s="107"/>
      <c r="G1849" s="107"/>
      <c r="H1849" s="107"/>
      <c r="I1849" s="107"/>
      <c r="J1849" s="107"/>
      <c r="K1849" s="107"/>
      <c r="L1849" s="107"/>
      <c r="M1849" s="107"/>
      <c r="N1849" s="107"/>
      <c r="O1849" s="107"/>
      <c r="P1849" s="107"/>
      <c r="Q1849" s="107"/>
      <c r="R1849" s="107"/>
      <c r="S1849" s="107"/>
      <c r="T1849" s="107"/>
      <c r="U1849" s="107"/>
      <c r="V1849" s="107"/>
      <c r="W1849" s="107"/>
      <c r="X1849" s="107"/>
      <c r="Y1849" s="107"/>
      <c r="Z1849" s="107"/>
      <c r="AA1849" s="107"/>
      <c r="AB1849" s="107"/>
      <c r="AC1849" s="107"/>
      <c r="AD1849" s="107"/>
      <c r="AE1849" s="107"/>
      <c r="AF1849" s="107"/>
      <c r="AG1849" s="107"/>
      <c r="AH1849" s="107"/>
      <c r="AI1849" s="107"/>
      <c r="AJ1849" s="107"/>
      <c r="AK1849" s="107"/>
      <c r="AL1849" s="107"/>
      <c r="AM1849" s="107"/>
      <c r="AN1849" s="107"/>
      <c r="AO1849" s="107"/>
      <c r="AP1849" s="107"/>
      <c r="AQ1849" s="107"/>
      <c r="AR1849" s="107"/>
      <c r="AS1849" s="107"/>
      <c r="AT1849" s="107"/>
      <c r="AU1849" s="107"/>
      <c r="AV1849" s="107"/>
      <c r="AW1849" s="107"/>
      <c r="AX1849" s="107"/>
    </row>
    <row r="1850">
      <c r="A1850" s="107"/>
      <c r="B1850" s="524"/>
      <c r="C1850" s="107"/>
      <c r="D1850" s="107"/>
      <c r="E1850" s="107"/>
      <c r="F1850" s="107"/>
      <c r="G1850" s="107"/>
      <c r="H1850" s="107"/>
      <c r="I1850" s="107"/>
      <c r="J1850" s="107"/>
      <c r="K1850" s="107"/>
      <c r="L1850" s="107"/>
      <c r="M1850" s="107"/>
      <c r="N1850" s="107"/>
      <c r="O1850" s="107"/>
      <c r="P1850" s="107"/>
      <c r="Q1850" s="107"/>
      <c r="R1850" s="107"/>
      <c r="S1850" s="107"/>
      <c r="T1850" s="107"/>
      <c r="U1850" s="107"/>
      <c r="V1850" s="107"/>
      <c r="W1850" s="107"/>
      <c r="X1850" s="107"/>
      <c r="Y1850" s="107"/>
      <c r="Z1850" s="107"/>
      <c r="AA1850" s="107"/>
      <c r="AB1850" s="107"/>
      <c r="AC1850" s="107"/>
      <c r="AD1850" s="107"/>
      <c r="AE1850" s="107"/>
      <c r="AF1850" s="107"/>
      <c r="AG1850" s="107"/>
      <c r="AH1850" s="107"/>
      <c r="AI1850" s="107"/>
      <c r="AJ1850" s="107"/>
      <c r="AK1850" s="107"/>
      <c r="AL1850" s="107"/>
      <c r="AM1850" s="107"/>
      <c r="AN1850" s="107"/>
      <c r="AO1850" s="107"/>
      <c r="AP1850" s="107"/>
      <c r="AQ1850" s="107"/>
      <c r="AR1850" s="107"/>
      <c r="AS1850" s="107"/>
      <c r="AT1850" s="107"/>
      <c r="AU1850" s="107"/>
      <c r="AV1850" s="107"/>
      <c r="AW1850" s="107"/>
      <c r="AX1850" s="107"/>
    </row>
    <row r="1851">
      <c r="A1851" s="107"/>
      <c r="B1851" s="524"/>
      <c r="C1851" s="107"/>
      <c r="D1851" s="107"/>
      <c r="E1851" s="107"/>
      <c r="F1851" s="107"/>
      <c r="G1851" s="107"/>
      <c r="H1851" s="107"/>
      <c r="I1851" s="107"/>
      <c r="J1851" s="107"/>
      <c r="K1851" s="107"/>
      <c r="L1851" s="107"/>
      <c r="M1851" s="107"/>
      <c r="N1851" s="107"/>
      <c r="O1851" s="107"/>
      <c r="P1851" s="107"/>
      <c r="Q1851" s="107"/>
      <c r="R1851" s="107"/>
      <c r="S1851" s="107"/>
      <c r="T1851" s="107"/>
      <c r="U1851" s="107"/>
      <c r="V1851" s="107"/>
      <c r="W1851" s="107"/>
      <c r="X1851" s="107"/>
      <c r="Y1851" s="107"/>
      <c r="Z1851" s="107"/>
      <c r="AA1851" s="107"/>
      <c r="AB1851" s="107"/>
      <c r="AC1851" s="107"/>
      <c r="AD1851" s="107"/>
      <c r="AE1851" s="107"/>
      <c r="AF1851" s="107"/>
      <c r="AG1851" s="107"/>
      <c r="AH1851" s="107"/>
      <c r="AI1851" s="107"/>
      <c r="AJ1851" s="107"/>
      <c r="AK1851" s="107"/>
      <c r="AL1851" s="107"/>
      <c r="AM1851" s="107"/>
      <c r="AN1851" s="107"/>
      <c r="AO1851" s="107"/>
      <c r="AP1851" s="107"/>
      <c r="AQ1851" s="107"/>
      <c r="AR1851" s="107"/>
      <c r="AS1851" s="107"/>
      <c r="AT1851" s="107"/>
      <c r="AU1851" s="107"/>
      <c r="AV1851" s="107"/>
      <c r="AW1851" s="107"/>
      <c r="AX1851" s="107"/>
    </row>
    <row r="1852">
      <c r="A1852" s="107"/>
      <c r="B1852" s="524"/>
      <c r="C1852" s="107"/>
      <c r="D1852" s="107"/>
      <c r="E1852" s="107"/>
      <c r="F1852" s="107"/>
      <c r="G1852" s="107"/>
      <c r="H1852" s="107"/>
      <c r="I1852" s="107"/>
      <c r="J1852" s="107"/>
      <c r="K1852" s="107"/>
      <c r="L1852" s="107"/>
      <c r="M1852" s="107"/>
      <c r="N1852" s="107"/>
      <c r="O1852" s="107"/>
      <c r="P1852" s="107"/>
      <c r="Q1852" s="107"/>
      <c r="R1852" s="107"/>
      <c r="S1852" s="107"/>
      <c r="T1852" s="107"/>
      <c r="U1852" s="107"/>
      <c r="V1852" s="107"/>
      <c r="W1852" s="107"/>
      <c r="X1852" s="107"/>
      <c r="Y1852" s="107"/>
      <c r="Z1852" s="107"/>
      <c r="AA1852" s="107"/>
      <c r="AB1852" s="107"/>
      <c r="AC1852" s="107"/>
      <c r="AD1852" s="107"/>
      <c r="AE1852" s="107"/>
      <c r="AF1852" s="107"/>
      <c r="AG1852" s="107"/>
      <c r="AH1852" s="107"/>
      <c r="AI1852" s="107"/>
      <c r="AJ1852" s="107"/>
      <c r="AK1852" s="107"/>
      <c r="AL1852" s="107"/>
      <c r="AM1852" s="107"/>
      <c r="AN1852" s="107"/>
      <c r="AO1852" s="107"/>
      <c r="AP1852" s="107"/>
      <c r="AQ1852" s="107"/>
      <c r="AR1852" s="107"/>
      <c r="AS1852" s="107"/>
      <c r="AT1852" s="107"/>
      <c r="AU1852" s="107"/>
      <c r="AV1852" s="107"/>
      <c r="AW1852" s="107"/>
      <c r="AX1852" s="107"/>
    </row>
    <row r="1853">
      <c r="A1853" s="107"/>
      <c r="B1853" s="524"/>
      <c r="C1853" s="107"/>
      <c r="D1853" s="107"/>
      <c r="E1853" s="107"/>
      <c r="F1853" s="107"/>
      <c r="G1853" s="107"/>
      <c r="H1853" s="107"/>
      <c r="I1853" s="107"/>
      <c r="J1853" s="107"/>
      <c r="K1853" s="107"/>
      <c r="L1853" s="107"/>
      <c r="M1853" s="107"/>
      <c r="N1853" s="107"/>
      <c r="O1853" s="107"/>
      <c r="P1853" s="107"/>
      <c r="Q1853" s="107"/>
      <c r="R1853" s="107"/>
      <c r="S1853" s="107"/>
      <c r="T1853" s="107"/>
      <c r="U1853" s="107"/>
      <c r="V1853" s="107"/>
      <c r="W1853" s="107"/>
      <c r="X1853" s="107"/>
      <c r="Y1853" s="107"/>
      <c r="Z1853" s="107"/>
      <c r="AA1853" s="107"/>
      <c r="AB1853" s="107"/>
      <c r="AC1853" s="107"/>
      <c r="AD1853" s="107"/>
      <c r="AE1853" s="107"/>
      <c r="AF1853" s="107"/>
      <c r="AG1853" s="107"/>
      <c r="AH1853" s="107"/>
      <c r="AI1853" s="107"/>
      <c r="AJ1853" s="107"/>
      <c r="AK1853" s="107"/>
      <c r="AL1853" s="107"/>
      <c r="AM1853" s="107"/>
      <c r="AN1853" s="107"/>
      <c r="AO1853" s="107"/>
      <c r="AP1853" s="107"/>
      <c r="AQ1853" s="107"/>
      <c r="AR1853" s="107"/>
      <c r="AS1853" s="107"/>
      <c r="AT1853" s="107"/>
      <c r="AU1853" s="107"/>
      <c r="AV1853" s="107"/>
      <c r="AW1853" s="107"/>
      <c r="AX1853" s="107"/>
    </row>
    <row r="1854">
      <c r="A1854" s="107"/>
      <c r="B1854" s="524"/>
      <c r="C1854" s="107"/>
      <c r="D1854" s="107"/>
      <c r="E1854" s="107"/>
      <c r="F1854" s="107"/>
      <c r="G1854" s="107"/>
      <c r="H1854" s="107"/>
      <c r="I1854" s="107"/>
      <c r="J1854" s="107"/>
      <c r="K1854" s="107"/>
      <c r="L1854" s="107"/>
      <c r="M1854" s="107"/>
      <c r="N1854" s="107"/>
      <c r="O1854" s="107"/>
      <c r="P1854" s="107"/>
      <c r="Q1854" s="107"/>
      <c r="R1854" s="107"/>
      <c r="S1854" s="107"/>
      <c r="T1854" s="107"/>
      <c r="U1854" s="107"/>
      <c r="V1854" s="107"/>
      <c r="W1854" s="107"/>
      <c r="X1854" s="107"/>
      <c r="Y1854" s="107"/>
      <c r="Z1854" s="107"/>
      <c r="AA1854" s="107"/>
      <c r="AB1854" s="107"/>
      <c r="AC1854" s="107"/>
      <c r="AD1854" s="107"/>
      <c r="AE1854" s="107"/>
      <c r="AF1854" s="107"/>
      <c r="AG1854" s="107"/>
      <c r="AH1854" s="107"/>
      <c r="AI1854" s="107"/>
      <c r="AJ1854" s="107"/>
      <c r="AK1854" s="107"/>
      <c r="AL1854" s="107"/>
      <c r="AM1854" s="107"/>
      <c r="AN1854" s="107"/>
      <c r="AO1854" s="107"/>
      <c r="AP1854" s="107"/>
      <c r="AQ1854" s="107"/>
      <c r="AR1854" s="107"/>
      <c r="AS1854" s="107"/>
      <c r="AT1854" s="107"/>
      <c r="AU1854" s="107"/>
      <c r="AV1854" s="107"/>
      <c r="AW1854" s="107"/>
      <c r="AX1854" s="107"/>
    </row>
    <row r="1855">
      <c r="A1855" s="107"/>
      <c r="B1855" s="524"/>
      <c r="C1855" s="107"/>
      <c r="D1855" s="107"/>
      <c r="E1855" s="107"/>
      <c r="F1855" s="107"/>
      <c r="G1855" s="107"/>
      <c r="H1855" s="107"/>
      <c r="I1855" s="107"/>
      <c r="J1855" s="107"/>
      <c r="K1855" s="107"/>
      <c r="L1855" s="107"/>
      <c r="M1855" s="107"/>
      <c r="N1855" s="107"/>
      <c r="O1855" s="107"/>
      <c r="P1855" s="107"/>
      <c r="Q1855" s="107"/>
      <c r="R1855" s="107"/>
      <c r="S1855" s="107"/>
      <c r="T1855" s="107"/>
      <c r="U1855" s="107"/>
      <c r="V1855" s="107"/>
      <c r="W1855" s="107"/>
      <c r="X1855" s="107"/>
      <c r="Y1855" s="107"/>
      <c r="Z1855" s="107"/>
      <c r="AA1855" s="107"/>
      <c r="AB1855" s="107"/>
      <c r="AC1855" s="107"/>
      <c r="AD1855" s="107"/>
      <c r="AE1855" s="107"/>
      <c r="AF1855" s="107"/>
      <c r="AG1855" s="107"/>
      <c r="AH1855" s="107"/>
      <c r="AI1855" s="107"/>
      <c r="AJ1855" s="107"/>
      <c r="AK1855" s="107"/>
      <c r="AL1855" s="107"/>
      <c r="AM1855" s="107"/>
      <c r="AN1855" s="107"/>
      <c r="AO1855" s="107"/>
      <c r="AP1855" s="107"/>
      <c r="AQ1855" s="107"/>
      <c r="AR1855" s="107"/>
      <c r="AS1855" s="107"/>
      <c r="AT1855" s="107"/>
      <c r="AU1855" s="107"/>
      <c r="AV1855" s="107"/>
      <c r="AW1855" s="107"/>
      <c r="AX1855" s="107"/>
    </row>
    <row r="1856">
      <c r="A1856" s="107"/>
      <c r="B1856" s="524"/>
      <c r="C1856" s="107"/>
      <c r="D1856" s="107"/>
      <c r="E1856" s="107"/>
      <c r="F1856" s="107"/>
      <c r="G1856" s="107"/>
      <c r="H1856" s="107"/>
      <c r="I1856" s="107"/>
      <c r="J1856" s="107"/>
      <c r="K1856" s="107"/>
      <c r="L1856" s="107"/>
      <c r="M1856" s="107"/>
      <c r="N1856" s="107"/>
      <c r="O1856" s="107"/>
      <c r="P1856" s="107"/>
      <c r="Q1856" s="107"/>
      <c r="R1856" s="107"/>
      <c r="S1856" s="107"/>
      <c r="T1856" s="107"/>
      <c r="U1856" s="107"/>
      <c r="V1856" s="107"/>
      <c r="W1856" s="107"/>
      <c r="X1856" s="107"/>
      <c r="Y1856" s="107"/>
      <c r="Z1856" s="107"/>
      <c r="AA1856" s="107"/>
      <c r="AB1856" s="107"/>
      <c r="AC1856" s="107"/>
      <c r="AD1856" s="107"/>
      <c r="AE1856" s="107"/>
      <c r="AF1856" s="107"/>
      <c r="AG1856" s="107"/>
      <c r="AH1856" s="107"/>
      <c r="AI1856" s="107"/>
      <c r="AJ1856" s="107"/>
      <c r="AK1856" s="107"/>
      <c r="AL1856" s="107"/>
      <c r="AM1856" s="107"/>
      <c r="AN1856" s="107"/>
      <c r="AO1856" s="107"/>
      <c r="AP1856" s="107"/>
      <c r="AQ1856" s="107"/>
      <c r="AR1856" s="107"/>
      <c r="AS1856" s="107"/>
      <c r="AT1856" s="107"/>
      <c r="AU1856" s="107"/>
      <c r="AV1856" s="107"/>
      <c r="AW1856" s="107"/>
      <c r="AX1856" s="107"/>
    </row>
    <row r="1857">
      <c r="A1857" s="107"/>
      <c r="B1857" s="524"/>
      <c r="C1857" s="107"/>
      <c r="D1857" s="107"/>
      <c r="E1857" s="107"/>
      <c r="F1857" s="107"/>
      <c r="G1857" s="107"/>
      <c r="H1857" s="107"/>
      <c r="I1857" s="107"/>
      <c r="J1857" s="107"/>
      <c r="K1857" s="107"/>
      <c r="L1857" s="107"/>
      <c r="M1857" s="107"/>
      <c r="N1857" s="107"/>
      <c r="O1857" s="107"/>
      <c r="P1857" s="107"/>
      <c r="Q1857" s="107"/>
      <c r="R1857" s="107"/>
      <c r="S1857" s="107"/>
      <c r="T1857" s="107"/>
      <c r="U1857" s="107"/>
      <c r="V1857" s="107"/>
      <c r="W1857" s="107"/>
      <c r="X1857" s="107"/>
      <c r="Y1857" s="107"/>
      <c r="Z1857" s="107"/>
      <c r="AA1857" s="107"/>
      <c r="AB1857" s="107"/>
      <c r="AC1857" s="107"/>
      <c r="AD1857" s="107"/>
      <c r="AE1857" s="107"/>
      <c r="AF1857" s="107"/>
      <c r="AG1857" s="107"/>
      <c r="AH1857" s="107"/>
      <c r="AI1857" s="107"/>
      <c r="AJ1857" s="107"/>
      <c r="AK1857" s="107"/>
      <c r="AL1857" s="107"/>
      <c r="AM1857" s="107"/>
      <c r="AN1857" s="107"/>
      <c r="AO1857" s="107"/>
      <c r="AP1857" s="107"/>
      <c r="AQ1857" s="107"/>
      <c r="AR1857" s="107"/>
      <c r="AS1857" s="107"/>
      <c r="AT1857" s="107"/>
      <c r="AU1857" s="107"/>
      <c r="AV1857" s="107"/>
      <c r="AW1857" s="107"/>
      <c r="AX1857" s="107"/>
    </row>
    <row r="1858">
      <c r="A1858" s="107"/>
      <c r="B1858" s="524"/>
      <c r="C1858" s="107"/>
      <c r="D1858" s="107"/>
      <c r="E1858" s="107"/>
      <c r="F1858" s="107"/>
      <c r="G1858" s="107"/>
      <c r="H1858" s="107"/>
      <c r="I1858" s="107"/>
      <c r="J1858" s="107"/>
      <c r="K1858" s="107"/>
      <c r="L1858" s="107"/>
      <c r="M1858" s="107"/>
      <c r="N1858" s="107"/>
      <c r="O1858" s="107"/>
      <c r="P1858" s="107"/>
      <c r="Q1858" s="107"/>
      <c r="R1858" s="107"/>
      <c r="S1858" s="107"/>
      <c r="T1858" s="107"/>
      <c r="U1858" s="107"/>
      <c r="V1858" s="107"/>
      <c r="W1858" s="107"/>
      <c r="X1858" s="107"/>
      <c r="Y1858" s="107"/>
      <c r="Z1858" s="107"/>
      <c r="AA1858" s="107"/>
      <c r="AB1858" s="107"/>
      <c r="AC1858" s="107"/>
      <c r="AD1858" s="107"/>
      <c r="AE1858" s="107"/>
      <c r="AF1858" s="107"/>
      <c r="AG1858" s="107"/>
      <c r="AH1858" s="107"/>
      <c r="AI1858" s="107"/>
      <c r="AJ1858" s="107"/>
      <c r="AK1858" s="107"/>
      <c r="AL1858" s="107"/>
      <c r="AM1858" s="107"/>
      <c r="AN1858" s="107"/>
      <c r="AO1858" s="107"/>
      <c r="AP1858" s="107"/>
      <c r="AQ1858" s="107"/>
      <c r="AR1858" s="107"/>
      <c r="AS1858" s="107"/>
      <c r="AT1858" s="107"/>
      <c r="AU1858" s="107"/>
      <c r="AV1858" s="107"/>
      <c r="AW1858" s="107"/>
      <c r="AX1858" s="107"/>
    </row>
    <row r="1859">
      <c r="A1859" s="107"/>
      <c r="B1859" s="524"/>
      <c r="C1859" s="107"/>
      <c r="D1859" s="107"/>
      <c r="E1859" s="107"/>
      <c r="F1859" s="107"/>
      <c r="G1859" s="107"/>
      <c r="H1859" s="107"/>
      <c r="I1859" s="107"/>
      <c r="J1859" s="107"/>
      <c r="K1859" s="107"/>
      <c r="L1859" s="107"/>
      <c r="M1859" s="107"/>
      <c r="N1859" s="107"/>
      <c r="O1859" s="107"/>
      <c r="P1859" s="107"/>
      <c r="Q1859" s="107"/>
      <c r="R1859" s="107"/>
      <c r="S1859" s="107"/>
      <c r="T1859" s="107"/>
      <c r="U1859" s="107"/>
      <c r="V1859" s="107"/>
      <c r="W1859" s="107"/>
      <c r="X1859" s="107"/>
      <c r="Y1859" s="107"/>
      <c r="Z1859" s="107"/>
      <c r="AA1859" s="107"/>
      <c r="AB1859" s="107"/>
      <c r="AC1859" s="107"/>
      <c r="AD1859" s="107"/>
      <c r="AE1859" s="107"/>
      <c r="AF1859" s="107"/>
      <c r="AG1859" s="107"/>
      <c r="AH1859" s="107"/>
      <c r="AI1859" s="107"/>
      <c r="AJ1859" s="107"/>
      <c r="AK1859" s="107"/>
      <c r="AL1859" s="107"/>
      <c r="AM1859" s="107"/>
      <c r="AN1859" s="107"/>
      <c r="AO1859" s="107"/>
      <c r="AP1859" s="107"/>
      <c r="AQ1859" s="107"/>
      <c r="AR1859" s="107"/>
      <c r="AS1859" s="107"/>
      <c r="AT1859" s="107"/>
      <c r="AU1859" s="107"/>
      <c r="AV1859" s="107"/>
      <c r="AW1859" s="107"/>
      <c r="AX1859" s="107"/>
    </row>
    <row r="1860">
      <c r="A1860" s="107"/>
      <c r="B1860" s="524"/>
      <c r="C1860" s="107"/>
      <c r="D1860" s="107"/>
      <c r="E1860" s="107"/>
      <c r="F1860" s="107"/>
      <c r="G1860" s="107"/>
      <c r="H1860" s="107"/>
      <c r="I1860" s="107"/>
      <c r="J1860" s="107"/>
      <c r="K1860" s="107"/>
      <c r="L1860" s="107"/>
      <c r="M1860" s="107"/>
      <c r="N1860" s="107"/>
      <c r="O1860" s="107"/>
      <c r="P1860" s="107"/>
      <c r="Q1860" s="107"/>
      <c r="R1860" s="107"/>
      <c r="S1860" s="107"/>
      <c r="T1860" s="107"/>
      <c r="U1860" s="107"/>
      <c r="V1860" s="107"/>
      <c r="W1860" s="107"/>
      <c r="X1860" s="107"/>
      <c r="Y1860" s="107"/>
      <c r="Z1860" s="107"/>
      <c r="AA1860" s="107"/>
      <c r="AB1860" s="107"/>
      <c r="AC1860" s="107"/>
      <c r="AD1860" s="107"/>
      <c r="AE1860" s="107"/>
      <c r="AF1860" s="107"/>
      <c r="AG1860" s="107"/>
      <c r="AH1860" s="107"/>
      <c r="AI1860" s="107"/>
      <c r="AJ1860" s="107"/>
      <c r="AK1860" s="107"/>
      <c r="AL1860" s="107"/>
      <c r="AM1860" s="107"/>
      <c r="AN1860" s="107"/>
      <c r="AO1860" s="107"/>
      <c r="AP1860" s="107"/>
      <c r="AQ1860" s="107"/>
      <c r="AR1860" s="107"/>
      <c r="AS1860" s="107"/>
      <c r="AT1860" s="107"/>
      <c r="AU1860" s="107"/>
      <c r="AV1860" s="107"/>
      <c r="AW1860" s="107"/>
      <c r="AX1860" s="107"/>
    </row>
    <row r="1861">
      <c r="A1861" s="107"/>
      <c r="B1861" s="524"/>
      <c r="C1861" s="107"/>
      <c r="D1861" s="107"/>
      <c r="E1861" s="107"/>
      <c r="F1861" s="107"/>
      <c r="G1861" s="107"/>
      <c r="H1861" s="107"/>
      <c r="I1861" s="107"/>
      <c r="J1861" s="107"/>
      <c r="K1861" s="107"/>
      <c r="L1861" s="107"/>
      <c r="M1861" s="107"/>
      <c r="N1861" s="107"/>
      <c r="O1861" s="107"/>
      <c r="P1861" s="107"/>
      <c r="Q1861" s="107"/>
      <c r="R1861" s="107"/>
      <c r="S1861" s="107"/>
      <c r="T1861" s="107"/>
      <c r="U1861" s="107"/>
      <c r="V1861" s="107"/>
      <c r="W1861" s="107"/>
      <c r="X1861" s="107"/>
      <c r="Y1861" s="107"/>
      <c r="Z1861" s="107"/>
      <c r="AA1861" s="107"/>
      <c r="AB1861" s="107"/>
      <c r="AC1861" s="107"/>
      <c r="AD1861" s="107"/>
      <c r="AE1861" s="107"/>
      <c r="AF1861" s="107"/>
      <c r="AG1861" s="107"/>
      <c r="AH1861" s="107"/>
      <c r="AI1861" s="107"/>
      <c r="AJ1861" s="107"/>
      <c r="AK1861" s="107"/>
      <c r="AL1861" s="107"/>
      <c r="AM1861" s="107"/>
      <c r="AN1861" s="107"/>
      <c r="AO1861" s="107"/>
      <c r="AP1861" s="107"/>
      <c r="AQ1861" s="107"/>
      <c r="AR1861" s="107"/>
      <c r="AS1861" s="107"/>
      <c r="AT1861" s="107"/>
      <c r="AU1861" s="107"/>
      <c r="AV1861" s="107"/>
      <c r="AW1861" s="107"/>
      <c r="AX1861" s="107"/>
    </row>
    <row r="1862">
      <c r="A1862" s="107"/>
      <c r="B1862" s="524"/>
      <c r="C1862" s="107"/>
      <c r="D1862" s="107"/>
      <c r="E1862" s="107"/>
      <c r="F1862" s="107"/>
      <c r="G1862" s="107"/>
      <c r="H1862" s="107"/>
      <c r="I1862" s="107"/>
      <c r="J1862" s="107"/>
      <c r="K1862" s="107"/>
      <c r="L1862" s="107"/>
      <c r="M1862" s="107"/>
      <c r="N1862" s="107"/>
      <c r="O1862" s="107"/>
      <c r="P1862" s="107"/>
      <c r="Q1862" s="107"/>
      <c r="R1862" s="107"/>
      <c r="S1862" s="107"/>
      <c r="T1862" s="107"/>
      <c r="U1862" s="107"/>
      <c r="V1862" s="107"/>
      <c r="W1862" s="107"/>
      <c r="X1862" s="107"/>
      <c r="Y1862" s="107"/>
      <c r="Z1862" s="107"/>
      <c r="AA1862" s="107"/>
      <c r="AB1862" s="107"/>
      <c r="AC1862" s="107"/>
      <c r="AD1862" s="107"/>
      <c r="AE1862" s="107"/>
      <c r="AF1862" s="107"/>
      <c r="AG1862" s="107"/>
      <c r="AH1862" s="107"/>
      <c r="AI1862" s="107"/>
      <c r="AJ1862" s="107"/>
      <c r="AK1862" s="107"/>
      <c r="AL1862" s="107"/>
      <c r="AM1862" s="107"/>
      <c r="AN1862" s="107"/>
      <c r="AO1862" s="107"/>
      <c r="AP1862" s="107"/>
      <c r="AQ1862" s="107"/>
      <c r="AR1862" s="107"/>
      <c r="AS1862" s="107"/>
      <c r="AT1862" s="107"/>
      <c r="AU1862" s="107"/>
      <c r="AV1862" s="107"/>
      <c r="AW1862" s="107"/>
      <c r="AX1862" s="107"/>
    </row>
    <row r="1863">
      <c r="A1863" s="107"/>
      <c r="B1863" s="524"/>
      <c r="C1863" s="107"/>
      <c r="D1863" s="107"/>
      <c r="E1863" s="107"/>
      <c r="F1863" s="107"/>
      <c r="G1863" s="107"/>
      <c r="H1863" s="107"/>
      <c r="I1863" s="107"/>
      <c r="J1863" s="107"/>
      <c r="K1863" s="107"/>
      <c r="L1863" s="107"/>
      <c r="M1863" s="107"/>
      <c r="N1863" s="107"/>
      <c r="O1863" s="107"/>
      <c r="P1863" s="107"/>
      <c r="Q1863" s="107"/>
      <c r="R1863" s="107"/>
      <c r="S1863" s="107"/>
      <c r="T1863" s="107"/>
      <c r="U1863" s="107"/>
      <c r="V1863" s="107"/>
      <c r="W1863" s="107"/>
      <c r="X1863" s="107"/>
      <c r="Y1863" s="107"/>
      <c r="Z1863" s="107"/>
      <c r="AA1863" s="107"/>
      <c r="AB1863" s="107"/>
      <c r="AC1863" s="107"/>
      <c r="AD1863" s="107"/>
      <c r="AE1863" s="107"/>
      <c r="AF1863" s="107"/>
      <c r="AG1863" s="107"/>
      <c r="AH1863" s="107"/>
      <c r="AI1863" s="107"/>
      <c r="AJ1863" s="107"/>
      <c r="AK1863" s="107"/>
      <c r="AL1863" s="107"/>
      <c r="AM1863" s="107"/>
      <c r="AN1863" s="107"/>
      <c r="AO1863" s="107"/>
      <c r="AP1863" s="107"/>
      <c r="AQ1863" s="107"/>
      <c r="AR1863" s="107"/>
      <c r="AS1863" s="107"/>
      <c r="AT1863" s="107"/>
      <c r="AU1863" s="107"/>
      <c r="AV1863" s="107"/>
      <c r="AW1863" s="107"/>
      <c r="AX1863" s="107"/>
    </row>
    <row r="1864">
      <c r="A1864" s="107"/>
      <c r="B1864" s="524"/>
      <c r="C1864" s="107"/>
      <c r="D1864" s="107"/>
      <c r="E1864" s="107"/>
      <c r="F1864" s="107"/>
      <c r="G1864" s="107"/>
      <c r="H1864" s="107"/>
      <c r="I1864" s="107"/>
      <c r="J1864" s="107"/>
      <c r="K1864" s="107"/>
      <c r="L1864" s="107"/>
      <c r="M1864" s="107"/>
      <c r="N1864" s="107"/>
      <c r="O1864" s="107"/>
      <c r="P1864" s="107"/>
      <c r="Q1864" s="107"/>
      <c r="R1864" s="107"/>
      <c r="S1864" s="107"/>
      <c r="T1864" s="107"/>
      <c r="U1864" s="107"/>
      <c r="V1864" s="107"/>
      <c r="W1864" s="107"/>
      <c r="X1864" s="107"/>
      <c r="Y1864" s="107"/>
      <c r="Z1864" s="107"/>
      <c r="AA1864" s="107"/>
      <c r="AB1864" s="107"/>
      <c r="AC1864" s="107"/>
      <c r="AD1864" s="107"/>
      <c r="AE1864" s="107"/>
      <c r="AF1864" s="107"/>
      <c r="AG1864" s="107"/>
      <c r="AH1864" s="107"/>
      <c r="AI1864" s="107"/>
      <c r="AJ1864" s="107"/>
      <c r="AK1864" s="107"/>
      <c r="AL1864" s="107"/>
      <c r="AM1864" s="107"/>
      <c r="AN1864" s="107"/>
      <c r="AO1864" s="107"/>
      <c r="AP1864" s="107"/>
      <c r="AQ1864" s="107"/>
      <c r="AR1864" s="107"/>
      <c r="AS1864" s="107"/>
      <c r="AT1864" s="107"/>
      <c r="AU1864" s="107"/>
      <c r="AV1864" s="107"/>
      <c r="AW1864" s="107"/>
      <c r="AX1864" s="107"/>
    </row>
    <row r="1865">
      <c r="A1865" s="107"/>
      <c r="B1865" s="524"/>
      <c r="C1865" s="107"/>
      <c r="D1865" s="107"/>
      <c r="E1865" s="107"/>
      <c r="F1865" s="107"/>
      <c r="G1865" s="107"/>
      <c r="H1865" s="107"/>
      <c r="I1865" s="107"/>
      <c r="J1865" s="107"/>
      <c r="K1865" s="107"/>
      <c r="L1865" s="107"/>
      <c r="M1865" s="107"/>
      <c r="N1865" s="107"/>
      <c r="O1865" s="107"/>
      <c r="P1865" s="107"/>
      <c r="Q1865" s="107"/>
      <c r="R1865" s="107"/>
      <c r="S1865" s="107"/>
      <c r="T1865" s="107"/>
      <c r="U1865" s="107"/>
      <c r="V1865" s="107"/>
      <c r="W1865" s="107"/>
      <c r="X1865" s="107"/>
      <c r="Y1865" s="107"/>
      <c r="Z1865" s="107"/>
      <c r="AA1865" s="107"/>
      <c r="AB1865" s="107"/>
      <c r="AC1865" s="107"/>
      <c r="AD1865" s="107"/>
      <c r="AE1865" s="107"/>
      <c r="AF1865" s="107"/>
      <c r="AG1865" s="107"/>
      <c r="AH1865" s="107"/>
      <c r="AI1865" s="107"/>
      <c r="AJ1865" s="107"/>
      <c r="AK1865" s="107"/>
      <c r="AL1865" s="107"/>
      <c r="AM1865" s="107"/>
      <c r="AN1865" s="107"/>
      <c r="AO1865" s="107"/>
      <c r="AP1865" s="107"/>
      <c r="AQ1865" s="107"/>
      <c r="AR1865" s="107"/>
      <c r="AS1865" s="107"/>
      <c r="AT1865" s="107"/>
      <c r="AU1865" s="107"/>
      <c r="AV1865" s="107"/>
      <c r="AW1865" s="107"/>
      <c r="AX1865" s="107"/>
    </row>
    <row r="1866">
      <c r="A1866" s="107"/>
      <c r="B1866" s="524"/>
      <c r="C1866" s="107"/>
      <c r="D1866" s="107"/>
      <c r="E1866" s="107"/>
      <c r="F1866" s="107"/>
      <c r="G1866" s="107"/>
      <c r="H1866" s="107"/>
      <c r="I1866" s="107"/>
      <c r="J1866" s="107"/>
      <c r="K1866" s="107"/>
      <c r="L1866" s="107"/>
      <c r="M1866" s="107"/>
      <c r="N1866" s="107"/>
      <c r="O1866" s="107"/>
      <c r="P1866" s="107"/>
      <c r="Q1866" s="107"/>
      <c r="R1866" s="107"/>
      <c r="S1866" s="107"/>
      <c r="T1866" s="107"/>
      <c r="U1866" s="107"/>
      <c r="V1866" s="107"/>
      <c r="W1866" s="107"/>
      <c r="X1866" s="107"/>
      <c r="Y1866" s="107"/>
      <c r="Z1866" s="107"/>
      <c r="AA1866" s="107"/>
      <c r="AB1866" s="107"/>
      <c r="AC1866" s="107"/>
      <c r="AD1866" s="107"/>
      <c r="AE1866" s="107"/>
      <c r="AF1866" s="107"/>
      <c r="AG1866" s="107"/>
      <c r="AH1866" s="107"/>
      <c r="AI1866" s="107"/>
      <c r="AJ1866" s="107"/>
      <c r="AK1866" s="107"/>
      <c r="AL1866" s="107"/>
      <c r="AM1866" s="107"/>
      <c r="AN1866" s="107"/>
      <c r="AO1866" s="107"/>
      <c r="AP1866" s="107"/>
      <c r="AQ1866" s="107"/>
      <c r="AR1866" s="107"/>
      <c r="AS1866" s="107"/>
      <c r="AT1866" s="107"/>
      <c r="AU1866" s="107"/>
      <c r="AV1866" s="107"/>
      <c r="AW1866" s="107"/>
      <c r="AX1866" s="107"/>
    </row>
    <row r="1867">
      <c r="A1867" s="107"/>
      <c r="B1867" s="524"/>
      <c r="C1867" s="107"/>
      <c r="D1867" s="107"/>
      <c r="E1867" s="107"/>
      <c r="F1867" s="107"/>
      <c r="G1867" s="107"/>
      <c r="H1867" s="107"/>
      <c r="I1867" s="107"/>
      <c r="J1867" s="107"/>
      <c r="K1867" s="107"/>
      <c r="L1867" s="107"/>
      <c r="M1867" s="107"/>
      <c r="N1867" s="107"/>
      <c r="O1867" s="107"/>
      <c r="P1867" s="107"/>
      <c r="Q1867" s="107"/>
      <c r="R1867" s="107"/>
      <c r="S1867" s="107"/>
      <c r="T1867" s="107"/>
      <c r="U1867" s="107"/>
      <c r="V1867" s="107"/>
      <c r="W1867" s="107"/>
      <c r="X1867" s="107"/>
      <c r="Y1867" s="107"/>
      <c r="Z1867" s="107"/>
      <c r="AA1867" s="107"/>
      <c r="AB1867" s="107"/>
      <c r="AC1867" s="107"/>
      <c r="AD1867" s="107"/>
      <c r="AE1867" s="107"/>
      <c r="AF1867" s="107"/>
      <c r="AG1867" s="107"/>
      <c r="AH1867" s="107"/>
      <c r="AI1867" s="107"/>
      <c r="AJ1867" s="107"/>
      <c r="AK1867" s="107"/>
      <c r="AL1867" s="107"/>
      <c r="AM1867" s="107"/>
      <c r="AN1867" s="107"/>
      <c r="AO1867" s="107"/>
      <c r="AP1867" s="107"/>
      <c r="AQ1867" s="107"/>
      <c r="AR1867" s="107"/>
      <c r="AS1867" s="107"/>
      <c r="AT1867" s="107"/>
      <c r="AU1867" s="107"/>
      <c r="AV1867" s="107"/>
      <c r="AW1867" s="107"/>
      <c r="AX1867" s="107"/>
    </row>
    <row r="1868">
      <c r="A1868" s="107"/>
      <c r="B1868" s="524"/>
      <c r="C1868" s="107"/>
      <c r="D1868" s="107"/>
      <c r="E1868" s="107"/>
      <c r="F1868" s="107"/>
      <c r="G1868" s="107"/>
      <c r="H1868" s="107"/>
      <c r="I1868" s="107"/>
      <c r="J1868" s="107"/>
      <c r="K1868" s="107"/>
      <c r="L1868" s="107"/>
      <c r="M1868" s="107"/>
      <c r="N1868" s="107"/>
      <c r="O1868" s="107"/>
      <c r="P1868" s="107"/>
      <c r="Q1868" s="107"/>
      <c r="R1868" s="107"/>
      <c r="S1868" s="107"/>
      <c r="T1868" s="107"/>
      <c r="U1868" s="107"/>
      <c r="V1868" s="107"/>
      <c r="W1868" s="107"/>
      <c r="X1868" s="107"/>
      <c r="Y1868" s="107"/>
      <c r="Z1868" s="107"/>
      <c r="AA1868" s="107"/>
      <c r="AB1868" s="107"/>
      <c r="AC1868" s="107"/>
      <c r="AD1868" s="107"/>
      <c r="AE1868" s="107"/>
      <c r="AF1868" s="107"/>
      <c r="AG1868" s="107"/>
      <c r="AH1868" s="107"/>
      <c r="AI1868" s="107"/>
      <c r="AJ1868" s="107"/>
      <c r="AK1868" s="107"/>
      <c r="AL1868" s="107"/>
      <c r="AM1868" s="107"/>
      <c r="AN1868" s="107"/>
      <c r="AO1868" s="107"/>
      <c r="AP1868" s="107"/>
      <c r="AQ1868" s="107"/>
      <c r="AR1868" s="107"/>
      <c r="AS1868" s="107"/>
      <c r="AT1868" s="107"/>
      <c r="AU1868" s="107"/>
      <c r="AV1868" s="107"/>
      <c r="AW1868" s="107"/>
      <c r="AX1868" s="107"/>
    </row>
    <row r="1869">
      <c r="A1869" s="107"/>
      <c r="B1869" s="524"/>
      <c r="C1869" s="107"/>
      <c r="D1869" s="107"/>
      <c r="E1869" s="107"/>
      <c r="F1869" s="107"/>
      <c r="G1869" s="107"/>
      <c r="H1869" s="107"/>
      <c r="I1869" s="107"/>
      <c r="J1869" s="107"/>
      <c r="K1869" s="107"/>
      <c r="L1869" s="107"/>
      <c r="M1869" s="107"/>
      <c r="N1869" s="107"/>
      <c r="O1869" s="107"/>
      <c r="P1869" s="107"/>
      <c r="Q1869" s="107"/>
      <c r="R1869" s="107"/>
      <c r="S1869" s="107"/>
      <c r="T1869" s="107"/>
      <c r="U1869" s="107"/>
      <c r="V1869" s="107"/>
      <c r="W1869" s="107"/>
      <c r="X1869" s="107"/>
      <c r="Y1869" s="107"/>
      <c r="Z1869" s="107"/>
      <c r="AA1869" s="107"/>
      <c r="AB1869" s="107"/>
      <c r="AC1869" s="107"/>
      <c r="AD1869" s="107"/>
      <c r="AE1869" s="107"/>
      <c r="AF1869" s="107"/>
      <c r="AG1869" s="107"/>
      <c r="AH1869" s="107"/>
      <c r="AI1869" s="107"/>
      <c r="AJ1869" s="107"/>
      <c r="AK1869" s="107"/>
      <c r="AL1869" s="107"/>
      <c r="AM1869" s="107"/>
      <c r="AN1869" s="107"/>
      <c r="AO1869" s="107"/>
      <c r="AP1869" s="107"/>
      <c r="AQ1869" s="107"/>
      <c r="AR1869" s="107"/>
      <c r="AS1869" s="107"/>
      <c r="AT1869" s="107"/>
      <c r="AU1869" s="107"/>
      <c r="AV1869" s="107"/>
      <c r="AW1869" s="107"/>
      <c r="AX1869" s="107"/>
    </row>
    <row r="1870">
      <c r="A1870" s="107"/>
      <c r="B1870" s="524"/>
      <c r="C1870" s="107"/>
      <c r="D1870" s="107"/>
      <c r="E1870" s="107"/>
      <c r="F1870" s="107"/>
      <c r="G1870" s="107"/>
      <c r="H1870" s="107"/>
      <c r="I1870" s="107"/>
      <c r="J1870" s="107"/>
      <c r="K1870" s="107"/>
      <c r="L1870" s="107"/>
      <c r="M1870" s="107"/>
      <c r="N1870" s="107"/>
      <c r="O1870" s="107"/>
      <c r="P1870" s="107"/>
      <c r="Q1870" s="107"/>
      <c r="R1870" s="107"/>
      <c r="S1870" s="107"/>
      <c r="T1870" s="107"/>
      <c r="U1870" s="107"/>
      <c r="V1870" s="107"/>
      <c r="W1870" s="107"/>
      <c r="X1870" s="107"/>
      <c r="Y1870" s="107"/>
      <c r="Z1870" s="107"/>
      <c r="AA1870" s="107"/>
      <c r="AB1870" s="107"/>
      <c r="AC1870" s="107"/>
      <c r="AD1870" s="107"/>
      <c r="AE1870" s="107"/>
      <c r="AF1870" s="107"/>
      <c r="AG1870" s="107"/>
      <c r="AH1870" s="107"/>
      <c r="AI1870" s="107"/>
      <c r="AJ1870" s="107"/>
      <c r="AK1870" s="107"/>
      <c r="AL1870" s="107"/>
      <c r="AM1870" s="107"/>
      <c r="AN1870" s="107"/>
      <c r="AO1870" s="107"/>
      <c r="AP1870" s="107"/>
      <c r="AQ1870" s="107"/>
      <c r="AR1870" s="107"/>
      <c r="AS1870" s="107"/>
      <c r="AT1870" s="107"/>
      <c r="AU1870" s="107"/>
      <c r="AV1870" s="107"/>
      <c r="AW1870" s="107"/>
      <c r="AX1870" s="107"/>
    </row>
    <row r="1871">
      <c r="A1871" s="107"/>
      <c r="B1871" s="524"/>
      <c r="C1871" s="107"/>
      <c r="D1871" s="107"/>
      <c r="E1871" s="107"/>
      <c r="F1871" s="107"/>
      <c r="G1871" s="107"/>
      <c r="H1871" s="107"/>
      <c r="I1871" s="107"/>
      <c r="J1871" s="107"/>
      <c r="K1871" s="107"/>
      <c r="L1871" s="107"/>
      <c r="M1871" s="107"/>
      <c r="N1871" s="107"/>
      <c r="O1871" s="107"/>
      <c r="P1871" s="107"/>
      <c r="Q1871" s="107"/>
      <c r="R1871" s="107"/>
      <c r="S1871" s="107"/>
      <c r="T1871" s="107"/>
      <c r="U1871" s="107"/>
      <c r="V1871" s="107"/>
      <c r="W1871" s="107"/>
      <c r="X1871" s="107"/>
      <c r="Y1871" s="107"/>
      <c r="Z1871" s="107"/>
      <c r="AA1871" s="107"/>
      <c r="AB1871" s="107"/>
      <c r="AC1871" s="107"/>
      <c r="AD1871" s="107"/>
      <c r="AE1871" s="107"/>
      <c r="AF1871" s="107"/>
      <c r="AG1871" s="107"/>
      <c r="AH1871" s="107"/>
      <c r="AI1871" s="107"/>
      <c r="AJ1871" s="107"/>
      <c r="AK1871" s="107"/>
      <c r="AL1871" s="107"/>
      <c r="AM1871" s="107"/>
      <c r="AN1871" s="107"/>
      <c r="AO1871" s="107"/>
      <c r="AP1871" s="107"/>
      <c r="AQ1871" s="107"/>
      <c r="AR1871" s="107"/>
      <c r="AS1871" s="107"/>
      <c r="AT1871" s="107"/>
      <c r="AU1871" s="107"/>
      <c r="AV1871" s="107"/>
      <c r="AW1871" s="107"/>
      <c r="AX1871" s="107"/>
    </row>
    <row r="1872">
      <c r="A1872" s="107"/>
      <c r="B1872" s="524"/>
      <c r="C1872" s="107"/>
      <c r="D1872" s="107"/>
      <c r="E1872" s="107"/>
      <c r="F1872" s="107"/>
      <c r="G1872" s="107"/>
      <c r="H1872" s="107"/>
      <c r="I1872" s="107"/>
      <c r="J1872" s="107"/>
      <c r="K1872" s="107"/>
      <c r="L1872" s="107"/>
      <c r="M1872" s="107"/>
      <c r="N1872" s="107"/>
      <c r="O1872" s="107"/>
      <c r="P1872" s="107"/>
      <c r="Q1872" s="107"/>
      <c r="R1872" s="107"/>
      <c r="S1872" s="107"/>
      <c r="T1872" s="107"/>
      <c r="U1872" s="107"/>
      <c r="V1872" s="107"/>
      <c r="W1872" s="107"/>
      <c r="X1872" s="107"/>
      <c r="Y1872" s="107"/>
      <c r="Z1872" s="107"/>
      <c r="AA1872" s="107"/>
      <c r="AB1872" s="107"/>
      <c r="AC1872" s="107"/>
      <c r="AD1872" s="107"/>
      <c r="AE1872" s="107"/>
      <c r="AF1872" s="107"/>
      <c r="AG1872" s="107"/>
      <c r="AH1872" s="107"/>
      <c r="AI1872" s="107"/>
      <c r="AJ1872" s="107"/>
      <c r="AK1872" s="107"/>
      <c r="AL1872" s="107"/>
      <c r="AM1872" s="107"/>
      <c r="AN1872" s="107"/>
      <c r="AO1872" s="107"/>
      <c r="AP1872" s="107"/>
      <c r="AQ1872" s="107"/>
      <c r="AR1872" s="107"/>
      <c r="AS1872" s="107"/>
      <c r="AT1872" s="107"/>
      <c r="AU1872" s="107"/>
      <c r="AV1872" s="107"/>
      <c r="AW1872" s="107"/>
      <c r="AX1872" s="107"/>
    </row>
    <row r="1873">
      <c r="A1873" s="107"/>
      <c r="B1873" s="524"/>
      <c r="C1873" s="107"/>
      <c r="D1873" s="107"/>
      <c r="E1873" s="107"/>
      <c r="F1873" s="107"/>
      <c r="G1873" s="107"/>
      <c r="H1873" s="107"/>
      <c r="I1873" s="107"/>
      <c r="J1873" s="107"/>
      <c r="K1873" s="107"/>
      <c r="L1873" s="107"/>
      <c r="M1873" s="107"/>
      <c r="N1873" s="107"/>
      <c r="O1873" s="107"/>
      <c r="P1873" s="107"/>
      <c r="Q1873" s="107"/>
      <c r="R1873" s="107"/>
      <c r="S1873" s="107"/>
      <c r="T1873" s="107"/>
      <c r="U1873" s="107"/>
      <c r="V1873" s="107"/>
      <c r="W1873" s="107"/>
      <c r="X1873" s="107"/>
      <c r="Y1873" s="107"/>
      <c r="Z1873" s="107"/>
      <c r="AA1873" s="107"/>
      <c r="AB1873" s="107"/>
      <c r="AC1873" s="107"/>
      <c r="AD1873" s="107"/>
      <c r="AE1873" s="107"/>
      <c r="AF1873" s="107"/>
      <c r="AG1873" s="107"/>
      <c r="AH1873" s="107"/>
      <c r="AI1873" s="107"/>
      <c r="AJ1873" s="107"/>
      <c r="AK1873" s="107"/>
      <c r="AL1873" s="107"/>
      <c r="AM1873" s="107"/>
      <c r="AN1873" s="107"/>
      <c r="AO1873" s="107"/>
      <c r="AP1873" s="107"/>
      <c r="AQ1873" s="107"/>
      <c r="AR1873" s="107"/>
      <c r="AS1873" s="107"/>
      <c r="AT1873" s="107"/>
      <c r="AU1873" s="107"/>
      <c r="AV1873" s="107"/>
      <c r="AW1873" s="107"/>
      <c r="AX1873" s="107"/>
    </row>
    <row r="1874">
      <c r="A1874" s="107"/>
      <c r="B1874" s="524"/>
      <c r="C1874" s="107"/>
      <c r="D1874" s="107"/>
      <c r="E1874" s="107"/>
      <c r="F1874" s="107"/>
      <c r="G1874" s="107"/>
      <c r="H1874" s="107"/>
      <c r="I1874" s="107"/>
      <c r="J1874" s="107"/>
      <c r="K1874" s="107"/>
      <c r="L1874" s="107"/>
      <c r="M1874" s="107"/>
      <c r="N1874" s="107"/>
      <c r="O1874" s="107"/>
      <c r="P1874" s="107"/>
      <c r="Q1874" s="107"/>
      <c r="R1874" s="107"/>
      <c r="S1874" s="107"/>
      <c r="T1874" s="107"/>
      <c r="U1874" s="107"/>
      <c r="V1874" s="107"/>
      <c r="W1874" s="107"/>
      <c r="X1874" s="107"/>
      <c r="Y1874" s="107"/>
      <c r="Z1874" s="107"/>
      <c r="AA1874" s="107"/>
      <c r="AB1874" s="107"/>
      <c r="AC1874" s="107"/>
      <c r="AD1874" s="107"/>
      <c r="AE1874" s="107"/>
      <c r="AF1874" s="107"/>
      <c r="AG1874" s="107"/>
      <c r="AH1874" s="107"/>
      <c r="AI1874" s="107"/>
      <c r="AJ1874" s="107"/>
      <c r="AK1874" s="107"/>
      <c r="AL1874" s="107"/>
      <c r="AM1874" s="107"/>
      <c r="AN1874" s="107"/>
      <c r="AO1874" s="107"/>
      <c r="AP1874" s="107"/>
      <c r="AQ1874" s="107"/>
      <c r="AR1874" s="107"/>
      <c r="AS1874" s="107"/>
      <c r="AT1874" s="107"/>
      <c r="AU1874" s="107"/>
      <c r="AV1874" s="107"/>
      <c r="AW1874" s="107"/>
      <c r="AX1874" s="107"/>
    </row>
    <row r="1875">
      <c r="A1875" s="107"/>
      <c r="B1875" s="524"/>
      <c r="C1875" s="107"/>
      <c r="D1875" s="107"/>
      <c r="E1875" s="107"/>
      <c r="F1875" s="107"/>
      <c r="G1875" s="107"/>
      <c r="H1875" s="107"/>
      <c r="I1875" s="107"/>
      <c r="J1875" s="107"/>
      <c r="K1875" s="107"/>
      <c r="L1875" s="107"/>
      <c r="M1875" s="107"/>
      <c r="N1875" s="107"/>
      <c r="O1875" s="107"/>
      <c r="P1875" s="107"/>
      <c r="Q1875" s="107"/>
      <c r="R1875" s="107"/>
      <c r="S1875" s="107"/>
      <c r="T1875" s="107"/>
      <c r="U1875" s="107"/>
      <c r="V1875" s="107"/>
      <c r="W1875" s="107"/>
      <c r="X1875" s="107"/>
      <c r="Y1875" s="107"/>
      <c r="Z1875" s="107"/>
      <c r="AA1875" s="107"/>
      <c r="AB1875" s="107"/>
      <c r="AC1875" s="107"/>
      <c r="AD1875" s="107"/>
      <c r="AE1875" s="107"/>
      <c r="AF1875" s="107"/>
      <c r="AG1875" s="107"/>
      <c r="AH1875" s="107"/>
      <c r="AI1875" s="107"/>
      <c r="AJ1875" s="107"/>
      <c r="AK1875" s="107"/>
      <c r="AL1875" s="107"/>
      <c r="AM1875" s="107"/>
      <c r="AN1875" s="107"/>
      <c r="AO1875" s="107"/>
      <c r="AP1875" s="107"/>
      <c r="AQ1875" s="107"/>
      <c r="AR1875" s="107"/>
      <c r="AS1875" s="107"/>
      <c r="AT1875" s="107"/>
      <c r="AU1875" s="107"/>
      <c r="AV1875" s="107"/>
      <c r="AW1875" s="107"/>
      <c r="AX1875" s="107"/>
    </row>
    <row r="1876">
      <c r="A1876" s="107"/>
      <c r="B1876" s="524"/>
      <c r="C1876" s="107"/>
      <c r="D1876" s="107"/>
      <c r="E1876" s="107"/>
      <c r="F1876" s="107"/>
      <c r="G1876" s="107"/>
      <c r="H1876" s="107"/>
      <c r="I1876" s="107"/>
      <c r="J1876" s="107"/>
      <c r="K1876" s="107"/>
      <c r="L1876" s="107"/>
      <c r="M1876" s="107"/>
      <c r="N1876" s="107"/>
      <c r="O1876" s="107"/>
      <c r="P1876" s="107"/>
      <c r="Q1876" s="107"/>
      <c r="R1876" s="107"/>
      <c r="S1876" s="107"/>
      <c r="T1876" s="107"/>
      <c r="U1876" s="107"/>
      <c r="V1876" s="107"/>
      <c r="W1876" s="107"/>
      <c r="X1876" s="107"/>
      <c r="Y1876" s="107"/>
      <c r="Z1876" s="107"/>
      <c r="AA1876" s="107"/>
      <c r="AB1876" s="107"/>
      <c r="AC1876" s="107"/>
      <c r="AD1876" s="107"/>
      <c r="AE1876" s="107"/>
      <c r="AF1876" s="107"/>
      <c r="AG1876" s="107"/>
      <c r="AH1876" s="107"/>
      <c r="AI1876" s="107"/>
      <c r="AJ1876" s="107"/>
      <c r="AK1876" s="107"/>
      <c r="AL1876" s="107"/>
      <c r="AM1876" s="107"/>
      <c r="AN1876" s="107"/>
      <c r="AO1876" s="107"/>
      <c r="AP1876" s="107"/>
      <c r="AQ1876" s="107"/>
      <c r="AR1876" s="107"/>
      <c r="AS1876" s="107"/>
      <c r="AT1876" s="107"/>
      <c r="AU1876" s="107"/>
      <c r="AV1876" s="107"/>
      <c r="AW1876" s="107"/>
      <c r="AX1876" s="107"/>
    </row>
    <row r="1877">
      <c r="A1877" s="107"/>
      <c r="B1877" s="524"/>
      <c r="C1877" s="107"/>
      <c r="D1877" s="107"/>
      <c r="E1877" s="107"/>
      <c r="F1877" s="107"/>
      <c r="G1877" s="107"/>
      <c r="H1877" s="107"/>
      <c r="I1877" s="107"/>
      <c r="J1877" s="107"/>
      <c r="K1877" s="107"/>
      <c r="L1877" s="107"/>
      <c r="M1877" s="107"/>
      <c r="N1877" s="107"/>
      <c r="O1877" s="107"/>
      <c r="P1877" s="107"/>
      <c r="Q1877" s="107"/>
      <c r="R1877" s="107"/>
      <c r="S1877" s="107"/>
      <c r="T1877" s="107"/>
      <c r="U1877" s="107"/>
      <c r="V1877" s="107"/>
      <c r="W1877" s="107"/>
      <c r="X1877" s="107"/>
      <c r="Y1877" s="107"/>
      <c r="Z1877" s="107"/>
      <c r="AA1877" s="107"/>
      <c r="AB1877" s="107"/>
      <c r="AC1877" s="107"/>
      <c r="AD1877" s="107"/>
      <c r="AE1877" s="107"/>
      <c r="AF1877" s="107"/>
      <c r="AG1877" s="107"/>
      <c r="AH1877" s="107"/>
      <c r="AI1877" s="107"/>
      <c r="AJ1877" s="107"/>
      <c r="AK1877" s="107"/>
      <c r="AL1877" s="107"/>
      <c r="AM1877" s="107"/>
      <c r="AN1877" s="107"/>
      <c r="AO1877" s="107"/>
      <c r="AP1877" s="107"/>
      <c r="AQ1877" s="107"/>
      <c r="AR1877" s="107"/>
      <c r="AS1877" s="107"/>
      <c r="AT1877" s="107"/>
      <c r="AU1877" s="107"/>
      <c r="AV1877" s="107"/>
      <c r="AW1877" s="107"/>
      <c r="AX1877" s="107"/>
    </row>
    <row r="1878">
      <c r="A1878" s="107"/>
      <c r="B1878" s="524"/>
      <c r="C1878" s="107"/>
      <c r="D1878" s="107"/>
      <c r="E1878" s="107"/>
      <c r="F1878" s="107"/>
      <c r="G1878" s="107"/>
      <c r="H1878" s="107"/>
      <c r="I1878" s="107"/>
      <c r="J1878" s="107"/>
      <c r="K1878" s="107"/>
      <c r="L1878" s="107"/>
      <c r="M1878" s="107"/>
      <c r="N1878" s="107"/>
      <c r="O1878" s="107"/>
      <c r="P1878" s="107"/>
      <c r="Q1878" s="107"/>
      <c r="R1878" s="107"/>
      <c r="S1878" s="107"/>
      <c r="T1878" s="107"/>
      <c r="U1878" s="107"/>
      <c r="V1878" s="107"/>
      <c r="W1878" s="107"/>
      <c r="X1878" s="107"/>
      <c r="Y1878" s="107"/>
      <c r="Z1878" s="107"/>
      <c r="AA1878" s="107"/>
      <c r="AB1878" s="107"/>
      <c r="AC1878" s="107"/>
      <c r="AD1878" s="107"/>
      <c r="AE1878" s="107"/>
      <c r="AF1878" s="107"/>
      <c r="AG1878" s="107"/>
      <c r="AH1878" s="107"/>
      <c r="AI1878" s="107"/>
      <c r="AJ1878" s="107"/>
      <c r="AK1878" s="107"/>
      <c r="AL1878" s="107"/>
      <c r="AM1878" s="107"/>
      <c r="AN1878" s="107"/>
      <c r="AO1878" s="107"/>
      <c r="AP1878" s="107"/>
      <c r="AQ1878" s="107"/>
      <c r="AR1878" s="107"/>
      <c r="AS1878" s="107"/>
      <c r="AT1878" s="107"/>
      <c r="AU1878" s="107"/>
      <c r="AV1878" s="107"/>
      <c r="AW1878" s="107"/>
      <c r="AX1878" s="107"/>
    </row>
    <row r="1879">
      <c r="A1879" s="107"/>
      <c r="B1879" s="524"/>
      <c r="C1879" s="107"/>
      <c r="D1879" s="107"/>
      <c r="E1879" s="107"/>
      <c r="F1879" s="107"/>
      <c r="G1879" s="107"/>
      <c r="H1879" s="107"/>
      <c r="I1879" s="107"/>
      <c r="J1879" s="107"/>
      <c r="K1879" s="107"/>
      <c r="L1879" s="107"/>
      <c r="M1879" s="107"/>
      <c r="N1879" s="107"/>
      <c r="O1879" s="107"/>
      <c r="P1879" s="107"/>
      <c r="Q1879" s="107"/>
      <c r="R1879" s="107"/>
      <c r="S1879" s="107"/>
      <c r="T1879" s="107"/>
      <c r="U1879" s="107"/>
      <c r="V1879" s="107"/>
      <c r="W1879" s="107"/>
      <c r="X1879" s="107"/>
      <c r="Y1879" s="107"/>
      <c r="Z1879" s="107"/>
      <c r="AA1879" s="107"/>
      <c r="AB1879" s="107"/>
      <c r="AC1879" s="107"/>
      <c r="AD1879" s="107"/>
      <c r="AE1879" s="107"/>
      <c r="AF1879" s="107"/>
      <c r="AG1879" s="107"/>
      <c r="AH1879" s="107"/>
      <c r="AI1879" s="107"/>
      <c r="AJ1879" s="107"/>
      <c r="AK1879" s="107"/>
      <c r="AL1879" s="107"/>
      <c r="AM1879" s="107"/>
      <c r="AN1879" s="107"/>
      <c r="AO1879" s="107"/>
      <c r="AP1879" s="107"/>
      <c r="AQ1879" s="107"/>
      <c r="AR1879" s="107"/>
      <c r="AS1879" s="107"/>
      <c r="AT1879" s="107"/>
      <c r="AU1879" s="107"/>
      <c r="AV1879" s="107"/>
      <c r="AW1879" s="107"/>
      <c r="AX1879" s="107"/>
    </row>
    <row r="1880">
      <c r="A1880" s="107"/>
      <c r="B1880" s="524"/>
      <c r="C1880" s="107"/>
      <c r="D1880" s="107"/>
      <c r="E1880" s="107"/>
      <c r="F1880" s="107"/>
      <c r="G1880" s="107"/>
      <c r="H1880" s="107"/>
      <c r="I1880" s="107"/>
      <c r="J1880" s="107"/>
      <c r="K1880" s="107"/>
      <c r="L1880" s="107"/>
      <c r="M1880" s="107"/>
      <c r="N1880" s="107"/>
      <c r="O1880" s="107"/>
      <c r="P1880" s="107"/>
      <c r="Q1880" s="107"/>
      <c r="R1880" s="107"/>
      <c r="S1880" s="107"/>
      <c r="T1880" s="107"/>
      <c r="U1880" s="107"/>
      <c r="V1880" s="107"/>
      <c r="W1880" s="107"/>
      <c r="X1880" s="107"/>
      <c r="Y1880" s="107"/>
      <c r="Z1880" s="107"/>
      <c r="AA1880" s="107"/>
      <c r="AB1880" s="107"/>
      <c r="AC1880" s="107"/>
      <c r="AD1880" s="107"/>
      <c r="AE1880" s="107"/>
      <c r="AF1880" s="107"/>
      <c r="AG1880" s="107"/>
      <c r="AH1880" s="107"/>
      <c r="AI1880" s="107"/>
      <c r="AJ1880" s="107"/>
      <c r="AK1880" s="107"/>
      <c r="AL1880" s="107"/>
      <c r="AM1880" s="107"/>
      <c r="AN1880" s="107"/>
      <c r="AO1880" s="107"/>
      <c r="AP1880" s="107"/>
      <c r="AQ1880" s="107"/>
      <c r="AR1880" s="107"/>
      <c r="AS1880" s="107"/>
      <c r="AT1880" s="107"/>
      <c r="AU1880" s="107"/>
      <c r="AV1880" s="107"/>
      <c r="AW1880" s="107"/>
      <c r="AX1880" s="107"/>
    </row>
    <row r="1881">
      <c r="A1881" s="107"/>
      <c r="B1881" s="524"/>
      <c r="C1881" s="107"/>
      <c r="D1881" s="107"/>
      <c r="E1881" s="107"/>
      <c r="F1881" s="107"/>
      <c r="G1881" s="107"/>
      <c r="H1881" s="107"/>
      <c r="I1881" s="107"/>
      <c r="J1881" s="107"/>
      <c r="K1881" s="107"/>
      <c r="L1881" s="107"/>
      <c r="M1881" s="107"/>
      <c r="N1881" s="107"/>
      <c r="O1881" s="107"/>
      <c r="P1881" s="107"/>
      <c r="Q1881" s="107"/>
      <c r="R1881" s="107"/>
      <c r="S1881" s="107"/>
      <c r="T1881" s="107"/>
      <c r="U1881" s="107"/>
      <c r="V1881" s="107"/>
      <c r="W1881" s="107"/>
      <c r="X1881" s="107"/>
      <c r="Y1881" s="107"/>
      <c r="Z1881" s="107"/>
      <c r="AA1881" s="107"/>
      <c r="AB1881" s="107"/>
      <c r="AC1881" s="107"/>
      <c r="AD1881" s="107"/>
      <c r="AE1881" s="107"/>
      <c r="AF1881" s="107"/>
      <c r="AG1881" s="107"/>
      <c r="AH1881" s="107"/>
      <c r="AI1881" s="107"/>
      <c r="AJ1881" s="107"/>
      <c r="AK1881" s="107"/>
      <c r="AL1881" s="107"/>
      <c r="AM1881" s="107"/>
      <c r="AN1881" s="107"/>
      <c r="AO1881" s="107"/>
      <c r="AP1881" s="107"/>
      <c r="AQ1881" s="107"/>
      <c r="AR1881" s="107"/>
      <c r="AS1881" s="107"/>
      <c r="AT1881" s="107"/>
      <c r="AU1881" s="107"/>
      <c r="AV1881" s="107"/>
      <c r="AW1881" s="107"/>
      <c r="AX1881" s="107"/>
    </row>
    <row r="1882">
      <c r="A1882" s="107"/>
      <c r="B1882" s="524"/>
      <c r="C1882" s="107"/>
      <c r="D1882" s="107"/>
      <c r="E1882" s="107"/>
      <c r="F1882" s="107"/>
      <c r="G1882" s="107"/>
      <c r="H1882" s="107"/>
      <c r="I1882" s="107"/>
      <c r="J1882" s="107"/>
      <c r="K1882" s="107"/>
      <c r="L1882" s="107"/>
      <c r="M1882" s="107"/>
      <c r="N1882" s="107"/>
      <c r="O1882" s="107"/>
      <c r="P1882" s="107"/>
      <c r="Q1882" s="107"/>
      <c r="R1882" s="107"/>
      <c r="S1882" s="107"/>
      <c r="T1882" s="107"/>
      <c r="U1882" s="107"/>
      <c r="V1882" s="107"/>
      <c r="W1882" s="107"/>
      <c r="X1882" s="107"/>
      <c r="Y1882" s="107"/>
      <c r="Z1882" s="107"/>
      <c r="AA1882" s="107"/>
      <c r="AB1882" s="107"/>
      <c r="AC1882" s="107"/>
      <c r="AD1882" s="107"/>
      <c r="AE1882" s="107"/>
      <c r="AF1882" s="107"/>
      <c r="AG1882" s="107"/>
      <c r="AH1882" s="107"/>
      <c r="AI1882" s="107"/>
      <c r="AJ1882" s="107"/>
      <c r="AK1882" s="107"/>
      <c r="AL1882" s="107"/>
      <c r="AM1882" s="107"/>
      <c r="AN1882" s="107"/>
      <c r="AO1882" s="107"/>
      <c r="AP1882" s="107"/>
      <c r="AQ1882" s="107"/>
      <c r="AR1882" s="107"/>
      <c r="AS1882" s="107"/>
      <c r="AT1882" s="107"/>
      <c r="AU1882" s="107"/>
      <c r="AV1882" s="107"/>
      <c r="AW1882" s="107"/>
      <c r="AX1882" s="107"/>
    </row>
    <row r="1883">
      <c r="A1883" s="107"/>
      <c r="B1883" s="524"/>
      <c r="C1883" s="107"/>
      <c r="D1883" s="107"/>
      <c r="E1883" s="107"/>
      <c r="F1883" s="107"/>
      <c r="G1883" s="107"/>
      <c r="H1883" s="107"/>
      <c r="I1883" s="107"/>
      <c r="J1883" s="107"/>
      <c r="K1883" s="107"/>
      <c r="L1883" s="107"/>
      <c r="M1883" s="107"/>
      <c r="N1883" s="107"/>
      <c r="O1883" s="107"/>
      <c r="P1883" s="107"/>
      <c r="Q1883" s="107"/>
      <c r="R1883" s="107"/>
      <c r="S1883" s="107"/>
      <c r="T1883" s="107"/>
      <c r="U1883" s="107"/>
      <c r="V1883" s="107"/>
      <c r="W1883" s="107"/>
      <c r="X1883" s="107"/>
      <c r="Y1883" s="107"/>
      <c r="Z1883" s="107"/>
      <c r="AA1883" s="107"/>
      <c r="AB1883" s="107"/>
      <c r="AC1883" s="107"/>
      <c r="AD1883" s="107"/>
      <c r="AE1883" s="107"/>
      <c r="AF1883" s="107"/>
      <c r="AG1883" s="107"/>
      <c r="AH1883" s="107"/>
      <c r="AI1883" s="107"/>
      <c r="AJ1883" s="107"/>
      <c r="AK1883" s="107"/>
      <c r="AL1883" s="107"/>
      <c r="AM1883" s="107"/>
      <c r="AN1883" s="107"/>
      <c r="AO1883" s="107"/>
      <c r="AP1883" s="107"/>
      <c r="AQ1883" s="107"/>
      <c r="AR1883" s="107"/>
      <c r="AS1883" s="107"/>
      <c r="AT1883" s="107"/>
      <c r="AU1883" s="107"/>
      <c r="AV1883" s="107"/>
      <c r="AW1883" s="107"/>
      <c r="AX1883" s="107"/>
    </row>
    <row r="1884">
      <c r="A1884" s="107"/>
      <c r="B1884" s="524"/>
      <c r="C1884" s="107"/>
      <c r="D1884" s="107"/>
      <c r="E1884" s="107"/>
      <c r="F1884" s="107"/>
      <c r="G1884" s="107"/>
      <c r="H1884" s="107"/>
      <c r="I1884" s="107"/>
      <c r="J1884" s="107"/>
      <c r="K1884" s="107"/>
      <c r="L1884" s="107"/>
      <c r="M1884" s="107"/>
      <c r="N1884" s="107"/>
      <c r="O1884" s="107"/>
      <c r="P1884" s="107"/>
      <c r="Q1884" s="107"/>
      <c r="R1884" s="107"/>
      <c r="S1884" s="107"/>
      <c r="T1884" s="107"/>
      <c r="U1884" s="107"/>
      <c r="V1884" s="107"/>
      <c r="W1884" s="107"/>
      <c r="X1884" s="107"/>
      <c r="Y1884" s="107"/>
      <c r="Z1884" s="107"/>
      <c r="AA1884" s="107"/>
      <c r="AB1884" s="107"/>
      <c r="AC1884" s="107"/>
      <c r="AD1884" s="107"/>
      <c r="AE1884" s="107"/>
      <c r="AF1884" s="107"/>
      <c r="AG1884" s="107"/>
      <c r="AH1884" s="107"/>
      <c r="AI1884" s="107"/>
      <c r="AJ1884" s="107"/>
      <c r="AK1884" s="107"/>
      <c r="AL1884" s="107"/>
      <c r="AM1884" s="107"/>
      <c r="AN1884" s="107"/>
      <c r="AO1884" s="107"/>
      <c r="AP1884" s="107"/>
      <c r="AQ1884" s="107"/>
      <c r="AR1884" s="107"/>
      <c r="AS1884" s="107"/>
      <c r="AT1884" s="107"/>
      <c r="AU1884" s="107"/>
      <c r="AV1884" s="107"/>
      <c r="AW1884" s="107"/>
      <c r="AX1884" s="107"/>
    </row>
    <row r="1885">
      <c r="A1885" s="107"/>
      <c r="B1885" s="524"/>
      <c r="C1885" s="107"/>
      <c r="D1885" s="107"/>
      <c r="E1885" s="107"/>
      <c r="F1885" s="107"/>
      <c r="G1885" s="107"/>
      <c r="H1885" s="107"/>
      <c r="I1885" s="107"/>
      <c r="J1885" s="107"/>
      <c r="K1885" s="107"/>
      <c r="L1885" s="107"/>
      <c r="M1885" s="107"/>
      <c r="N1885" s="107"/>
      <c r="O1885" s="107"/>
      <c r="P1885" s="107"/>
      <c r="Q1885" s="107"/>
      <c r="R1885" s="107"/>
      <c r="S1885" s="107"/>
      <c r="T1885" s="107"/>
      <c r="U1885" s="107"/>
      <c r="V1885" s="107"/>
      <c r="W1885" s="107"/>
      <c r="X1885" s="107"/>
      <c r="Y1885" s="107"/>
      <c r="Z1885" s="107"/>
      <c r="AA1885" s="107"/>
      <c r="AB1885" s="107"/>
      <c r="AC1885" s="107"/>
      <c r="AD1885" s="107"/>
      <c r="AE1885" s="107"/>
      <c r="AF1885" s="107"/>
      <c r="AG1885" s="107"/>
      <c r="AH1885" s="107"/>
      <c r="AI1885" s="107"/>
      <c r="AJ1885" s="107"/>
      <c r="AK1885" s="107"/>
      <c r="AL1885" s="107"/>
      <c r="AM1885" s="107"/>
      <c r="AN1885" s="107"/>
      <c r="AO1885" s="107"/>
      <c r="AP1885" s="107"/>
      <c r="AQ1885" s="107"/>
      <c r="AR1885" s="107"/>
      <c r="AS1885" s="107"/>
      <c r="AT1885" s="107"/>
      <c r="AU1885" s="107"/>
      <c r="AV1885" s="107"/>
      <c r="AW1885" s="107"/>
      <c r="AX1885" s="107"/>
    </row>
    <row r="1886">
      <c r="A1886" s="107"/>
      <c r="B1886" s="524"/>
      <c r="C1886" s="107"/>
      <c r="D1886" s="107"/>
      <c r="E1886" s="107"/>
      <c r="F1886" s="107"/>
      <c r="G1886" s="107"/>
      <c r="H1886" s="107"/>
      <c r="I1886" s="107"/>
      <c r="J1886" s="107"/>
      <c r="K1886" s="107"/>
      <c r="L1886" s="107"/>
      <c r="M1886" s="107"/>
      <c r="N1886" s="107"/>
      <c r="O1886" s="107"/>
      <c r="P1886" s="107"/>
      <c r="Q1886" s="107"/>
      <c r="R1886" s="107"/>
      <c r="S1886" s="107"/>
      <c r="T1886" s="107"/>
      <c r="U1886" s="107"/>
      <c r="V1886" s="107"/>
      <c r="W1886" s="107"/>
      <c r="X1886" s="107"/>
      <c r="Y1886" s="107"/>
      <c r="Z1886" s="107"/>
      <c r="AA1886" s="107"/>
      <c r="AB1886" s="107"/>
      <c r="AC1886" s="107"/>
      <c r="AD1886" s="107"/>
      <c r="AE1886" s="107"/>
      <c r="AF1886" s="107"/>
      <c r="AG1886" s="107"/>
      <c r="AH1886" s="107"/>
      <c r="AI1886" s="107"/>
      <c r="AJ1886" s="107"/>
      <c r="AK1886" s="107"/>
      <c r="AL1886" s="107"/>
      <c r="AM1886" s="107"/>
      <c r="AN1886" s="107"/>
      <c r="AO1886" s="107"/>
      <c r="AP1886" s="107"/>
      <c r="AQ1886" s="107"/>
      <c r="AR1886" s="107"/>
      <c r="AS1886" s="107"/>
      <c r="AT1886" s="107"/>
      <c r="AU1886" s="107"/>
      <c r="AV1886" s="107"/>
      <c r="AW1886" s="107"/>
      <c r="AX1886" s="107"/>
    </row>
    <row r="1887">
      <c r="A1887" s="107"/>
      <c r="B1887" s="524"/>
      <c r="C1887" s="107"/>
      <c r="D1887" s="107"/>
      <c r="E1887" s="107"/>
      <c r="F1887" s="107"/>
      <c r="G1887" s="107"/>
      <c r="H1887" s="107"/>
      <c r="I1887" s="107"/>
      <c r="J1887" s="107"/>
      <c r="K1887" s="107"/>
      <c r="L1887" s="107"/>
      <c r="M1887" s="107"/>
      <c r="N1887" s="107"/>
      <c r="O1887" s="107"/>
      <c r="P1887" s="107"/>
      <c r="Q1887" s="107"/>
      <c r="R1887" s="107"/>
      <c r="S1887" s="107"/>
      <c r="T1887" s="107"/>
      <c r="U1887" s="107"/>
      <c r="V1887" s="107"/>
      <c r="W1887" s="107"/>
      <c r="X1887" s="107"/>
      <c r="Y1887" s="107"/>
      <c r="Z1887" s="107"/>
      <c r="AA1887" s="107"/>
      <c r="AB1887" s="107"/>
      <c r="AC1887" s="107"/>
      <c r="AD1887" s="107"/>
      <c r="AE1887" s="107"/>
      <c r="AF1887" s="107"/>
      <c r="AG1887" s="107"/>
      <c r="AH1887" s="107"/>
      <c r="AI1887" s="107"/>
      <c r="AJ1887" s="107"/>
      <c r="AK1887" s="107"/>
      <c r="AL1887" s="107"/>
      <c r="AM1887" s="107"/>
      <c r="AN1887" s="107"/>
      <c r="AO1887" s="107"/>
      <c r="AP1887" s="107"/>
      <c r="AQ1887" s="107"/>
      <c r="AR1887" s="107"/>
      <c r="AS1887" s="107"/>
      <c r="AT1887" s="107"/>
      <c r="AU1887" s="107"/>
      <c r="AV1887" s="107"/>
      <c r="AW1887" s="107"/>
      <c r="AX1887" s="107"/>
    </row>
    <row r="1888">
      <c r="A1888" s="107"/>
      <c r="B1888" s="524"/>
      <c r="C1888" s="107"/>
      <c r="D1888" s="107"/>
      <c r="E1888" s="107"/>
      <c r="F1888" s="107"/>
      <c r="G1888" s="107"/>
      <c r="H1888" s="107"/>
      <c r="I1888" s="107"/>
      <c r="J1888" s="107"/>
      <c r="K1888" s="107"/>
      <c r="L1888" s="107"/>
      <c r="M1888" s="107"/>
      <c r="N1888" s="107"/>
      <c r="O1888" s="107"/>
      <c r="P1888" s="107"/>
      <c r="Q1888" s="107"/>
      <c r="R1888" s="107"/>
      <c r="S1888" s="107"/>
      <c r="T1888" s="107"/>
      <c r="U1888" s="107"/>
      <c r="V1888" s="107"/>
      <c r="W1888" s="107"/>
      <c r="X1888" s="107"/>
      <c r="Y1888" s="107"/>
      <c r="Z1888" s="107"/>
      <c r="AA1888" s="107"/>
      <c r="AB1888" s="107"/>
      <c r="AC1888" s="107"/>
      <c r="AD1888" s="107"/>
      <c r="AE1888" s="107"/>
      <c r="AF1888" s="107"/>
      <c r="AG1888" s="107"/>
      <c r="AH1888" s="107"/>
      <c r="AI1888" s="107"/>
      <c r="AJ1888" s="107"/>
      <c r="AK1888" s="107"/>
      <c r="AL1888" s="107"/>
      <c r="AM1888" s="107"/>
      <c r="AN1888" s="107"/>
      <c r="AO1888" s="107"/>
      <c r="AP1888" s="107"/>
      <c r="AQ1888" s="107"/>
      <c r="AR1888" s="107"/>
      <c r="AS1888" s="107"/>
      <c r="AT1888" s="107"/>
      <c r="AU1888" s="107"/>
      <c r="AV1888" s="107"/>
      <c r="AW1888" s="107"/>
      <c r="AX1888" s="107"/>
    </row>
    <row r="1889">
      <c r="A1889" s="107"/>
      <c r="B1889" s="524"/>
      <c r="C1889" s="107"/>
      <c r="D1889" s="107"/>
      <c r="E1889" s="107"/>
      <c r="F1889" s="107"/>
      <c r="G1889" s="107"/>
      <c r="H1889" s="107"/>
      <c r="I1889" s="107"/>
      <c r="J1889" s="107"/>
      <c r="K1889" s="107"/>
      <c r="L1889" s="107"/>
      <c r="M1889" s="107"/>
      <c r="N1889" s="107"/>
      <c r="O1889" s="107"/>
      <c r="P1889" s="107"/>
      <c r="Q1889" s="107"/>
      <c r="R1889" s="107"/>
      <c r="S1889" s="107"/>
      <c r="T1889" s="107"/>
      <c r="U1889" s="107"/>
      <c r="V1889" s="107"/>
      <c r="W1889" s="107"/>
      <c r="X1889" s="107"/>
      <c r="Y1889" s="107"/>
      <c r="Z1889" s="107"/>
      <c r="AA1889" s="107"/>
      <c r="AB1889" s="107"/>
      <c r="AC1889" s="107"/>
      <c r="AD1889" s="107"/>
      <c r="AE1889" s="107"/>
      <c r="AF1889" s="107"/>
      <c r="AG1889" s="107"/>
      <c r="AH1889" s="107"/>
      <c r="AI1889" s="107"/>
      <c r="AJ1889" s="107"/>
      <c r="AK1889" s="107"/>
      <c r="AL1889" s="107"/>
      <c r="AM1889" s="107"/>
      <c r="AN1889" s="107"/>
      <c r="AO1889" s="107"/>
      <c r="AP1889" s="107"/>
      <c r="AQ1889" s="107"/>
      <c r="AR1889" s="107"/>
      <c r="AS1889" s="107"/>
      <c r="AT1889" s="107"/>
      <c r="AU1889" s="107"/>
      <c r="AV1889" s="107"/>
      <c r="AW1889" s="107"/>
      <c r="AX1889" s="107"/>
    </row>
    <row r="1890">
      <c r="A1890" s="107"/>
      <c r="B1890" s="524"/>
      <c r="C1890" s="107"/>
      <c r="D1890" s="107"/>
      <c r="E1890" s="107"/>
      <c r="F1890" s="107"/>
      <c r="G1890" s="107"/>
      <c r="H1890" s="107"/>
      <c r="I1890" s="107"/>
      <c r="J1890" s="107"/>
      <c r="K1890" s="107"/>
      <c r="L1890" s="107"/>
      <c r="M1890" s="107"/>
      <c r="N1890" s="107"/>
      <c r="O1890" s="107"/>
      <c r="P1890" s="107"/>
      <c r="Q1890" s="107"/>
      <c r="R1890" s="107"/>
      <c r="S1890" s="107"/>
      <c r="T1890" s="107"/>
      <c r="U1890" s="107"/>
      <c r="V1890" s="107"/>
      <c r="W1890" s="107"/>
      <c r="X1890" s="107"/>
      <c r="Y1890" s="107"/>
      <c r="Z1890" s="107"/>
      <c r="AA1890" s="107"/>
      <c r="AB1890" s="107"/>
      <c r="AC1890" s="107"/>
      <c r="AD1890" s="107"/>
      <c r="AE1890" s="107"/>
      <c r="AF1890" s="107"/>
      <c r="AG1890" s="107"/>
      <c r="AH1890" s="107"/>
      <c r="AI1890" s="107"/>
      <c r="AJ1890" s="107"/>
      <c r="AK1890" s="107"/>
      <c r="AL1890" s="107"/>
      <c r="AM1890" s="107"/>
      <c r="AN1890" s="107"/>
      <c r="AO1890" s="107"/>
      <c r="AP1890" s="107"/>
      <c r="AQ1890" s="107"/>
      <c r="AR1890" s="107"/>
      <c r="AS1890" s="107"/>
      <c r="AT1890" s="107"/>
      <c r="AU1890" s="107"/>
      <c r="AV1890" s="107"/>
      <c r="AW1890" s="107"/>
      <c r="AX1890" s="107"/>
    </row>
    <row r="1891">
      <c r="A1891" s="107"/>
      <c r="B1891" s="524"/>
      <c r="C1891" s="107"/>
      <c r="D1891" s="107"/>
      <c r="E1891" s="107"/>
      <c r="F1891" s="107"/>
      <c r="G1891" s="107"/>
      <c r="H1891" s="107"/>
      <c r="I1891" s="107"/>
      <c r="J1891" s="107"/>
      <c r="K1891" s="107"/>
      <c r="L1891" s="107"/>
      <c r="M1891" s="107"/>
      <c r="N1891" s="107"/>
      <c r="O1891" s="107"/>
      <c r="P1891" s="107"/>
      <c r="Q1891" s="107"/>
      <c r="R1891" s="107"/>
      <c r="S1891" s="107"/>
      <c r="T1891" s="107"/>
      <c r="U1891" s="107"/>
      <c r="V1891" s="107"/>
      <c r="W1891" s="107"/>
      <c r="X1891" s="107"/>
      <c r="Y1891" s="107"/>
      <c r="Z1891" s="107"/>
      <c r="AA1891" s="107"/>
      <c r="AB1891" s="107"/>
      <c r="AC1891" s="107"/>
      <c r="AD1891" s="107"/>
      <c r="AE1891" s="107"/>
      <c r="AF1891" s="107"/>
      <c r="AG1891" s="107"/>
      <c r="AH1891" s="107"/>
      <c r="AI1891" s="107"/>
      <c r="AJ1891" s="107"/>
      <c r="AK1891" s="107"/>
      <c r="AL1891" s="107"/>
      <c r="AM1891" s="107"/>
      <c r="AN1891" s="107"/>
      <c r="AO1891" s="107"/>
      <c r="AP1891" s="107"/>
      <c r="AQ1891" s="107"/>
      <c r="AR1891" s="107"/>
      <c r="AS1891" s="107"/>
      <c r="AT1891" s="107"/>
      <c r="AU1891" s="107"/>
      <c r="AV1891" s="107"/>
      <c r="AW1891" s="107"/>
      <c r="AX1891" s="107"/>
    </row>
    <row r="1892">
      <c r="A1892" s="107"/>
      <c r="B1892" s="524"/>
      <c r="C1892" s="107"/>
      <c r="D1892" s="107"/>
      <c r="E1892" s="107"/>
      <c r="F1892" s="107"/>
      <c r="G1892" s="107"/>
      <c r="H1892" s="107"/>
      <c r="I1892" s="107"/>
      <c r="J1892" s="107"/>
      <c r="K1892" s="107"/>
      <c r="L1892" s="107"/>
      <c r="M1892" s="107"/>
      <c r="N1892" s="107"/>
      <c r="O1892" s="107"/>
      <c r="P1892" s="107"/>
      <c r="Q1892" s="107"/>
      <c r="R1892" s="107"/>
      <c r="S1892" s="107"/>
      <c r="T1892" s="107"/>
      <c r="U1892" s="107"/>
      <c r="V1892" s="107"/>
      <c r="W1892" s="107"/>
      <c r="X1892" s="107"/>
      <c r="Y1892" s="107"/>
      <c r="Z1892" s="107"/>
      <c r="AA1892" s="107"/>
      <c r="AB1892" s="107"/>
      <c r="AC1892" s="107"/>
      <c r="AD1892" s="107"/>
      <c r="AE1892" s="107"/>
      <c r="AF1892" s="107"/>
      <c r="AG1892" s="107"/>
      <c r="AH1892" s="107"/>
      <c r="AI1892" s="107"/>
      <c r="AJ1892" s="107"/>
      <c r="AK1892" s="107"/>
      <c r="AL1892" s="107"/>
      <c r="AM1892" s="107"/>
      <c r="AN1892" s="107"/>
      <c r="AO1892" s="107"/>
      <c r="AP1892" s="107"/>
      <c r="AQ1892" s="107"/>
      <c r="AR1892" s="107"/>
      <c r="AS1892" s="107"/>
      <c r="AT1892" s="107"/>
      <c r="AU1892" s="107"/>
      <c r="AV1892" s="107"/>
      <c r="AW1892" s="107"/>
      <c r="AX1892" s="107"/>
    </row>
    <row r="1893">
      <c r="A1893" s="107"/>
      <c r="B1893" s="524"/>
      <c r="C1893" s="107"/>
      <c r="D1893" s="107"/>
      <c r="E1893" s="107"/>
      <c r="F1893" s="107"/>
      <c r="G1893" s="107"/>
      <c r="H1893" s="107"/>
      <c r="I1893" s="107"/>
      <c r="J1893" s="107"/>
      <c r="K1893" s="107"/>
      <c r="L1893" s="107"/>
      <c r="M1893" s="107"/>
      <c r="N1893" s="107"/>
      <c r="O1893" s="107"/>
      <c r="P1893" s="107"/>
      <c r="Q1893" s="107"/>
      <c r="R1893" s="107"/>
      <c r="S1893" s="107"/>
      <c r="T1893" s="107"/>
      <c r="U1893" s="107"/>
      <c r="V1893" s="107"/>
      <c r="W1893" s="107"/>
      <c r="X1893" s="107"/>
      <c r="Y1893" s="107"/>
      <c r="Z1893" s="107"/>
      <c r="AA1893" s="107"/>
      <c r="AB1893" s="107"/>
      <c r="AC1893" s="107"/>
      <c r="AD1893" s="107"/>
      <c r="AE1893" s="107"/>
      <c r="AF1893" s="107"/>
      <c r="AG1893" s="107"/>
      <c r="AH1893" s="107"/>
      <c r="AI1893" s="107"/>
      <c r="AJ1893" s="107"/>
      <c r="AK1893" s="107"/>
      <c r="AL1893" s="107"/>
      <c r="AM1893" s="107"/>
      <c r="AN1893" s="107"/>
      <c r="AO1893" s="107"/>
      <c r="AP1893" s="107"/>
      <c r="AQ1893" s="107"/>
      <c r="AR1893" s="107"/>
      <c r="AS1893" s="107"/>
      <c r="AT1893" s="107"/>
      <c r="AU1893" s="107"/>
      <c r="AV1893" s="107"/>
      <c r="AW1893" s="107"/>
      <c r="AX1893" s="107"/>
    </row>
    <row r="1894">
      <c r="A1894" s="107"/>
      <c r="B1894" s="524"/>
      <c r="C1894" s="107"/>
      <c r="D1894" s="107"/>
      <c r="E1894" s="107"/>
      <c r="F1894" s="107"/>
      <c r="G1894" s="107"/>
      <c r="H1894" s="107"/>
      <c r="I1894" s="107"/>
      <c r="J1894" s="107"/>
      <c r="K1894" s="107"/>
      <c r="L1894" s="107"/>
      <c r="M1894" s="107"/>
      <c r="N1894" s="107"/>
      <c r="O1894" s="107"/>
      <c r="P1894" s="107"/>
      <c r="Q1894" s="107"/>
      <c r="R1894" s="107"/>
      <c r="S1894" s="107"/>
      <c r="T1894" s="107"/>
      <c r="U1894" s="107"/>
      <c r="V1894" s="107"/>
      <c r="W1894" s="107"/>
      <c r="X1894" s="107"/>
      <c r="Y1894" s="107"/>
      <c r="Z1894" s="107"/>
      <c r="AA1894" s="107"/>
      <c r="AB1894" s="107"/>
      <c r="AC1894" s="107"/>
      <c r="AD1894" s="107"/>
      <c r="AE1894" s="107"/>
      <c r="AF1894" s="107"/>
      <c r="AG1894" s="107"/>
      <c r="AH1894" s="107"/>
      <c r="AI1894" s="107"/>
      <c r="AJ1894" s="107"/>
      <c r="AK1894" s="107"/>
      <c r="AL1894" s="107"/>
      <c r="AM1894" s="107"/>
      <c r="AN1894" s="107"/>
      <c r="AO1894" s="107"/>
      <c r="AP1894" s="107"/>
      <c r="AQ1894" s="107"/>
      <c r="AR1894" s="107"/>
      <c r="AS1894" s="107"/>
      <c r="AT1894" s="107"/>
      <c r="AU1894" s="107"/>
      <c r="AV1894" s="107"/>
      <c r="AW1894" s="107"/>
      <c r="AX1894" s="107"/>
    </row>
    <row r="1895">
      <c r="A1895" s="107"/>
      <c r="B1895" s="524"/>
      <c r="C1895" s="107"/>
      <c r="D1895" s="107"/>
      <c r="E1895" s="107"/>
      <c r="F1895" s="107"/>
      <c r="G1895" s="107"/>
      <c r="H1895" s="107"/>
      <c r="I1895" s="107"/>
      <c r="J1895" s="107"/>
      <c r="K1895" s="107"/>
      <c r="L1895" s="107"/>
      <c r="M1895" s="107"/>
      <c r="N1895" s="107"/>
      <c r="O1895" s="107"/>
      <c r="P1895" s="107"/>
      <c r="Q1895" s="107"/>
      <c r="R1895" s="107"/>
      <c r="S1895" s="107"/>
      <c r="T1895" s="107"/>
      <c r="U1895" s="107"/>
      <c r="V1895" s="107"/>
      <c r="W1895" s="107"/>
      <c r="X1895" s="107"/>
      <c r="Y1895" s="107"/>
      <c r="Z1895" s="107"/>
      <c r="AA1895" s="107"/>
      <c r="AB1895" s="107"/>
      <c r="AC1895" s="107"/>
      <c r="AD1895" s="107"/>
      <c r="AE1895" s="107"/>
      <c r="AF1895" s="107"/>
      <c r="AG1895" s="107"/>
      <c r="AH1895" s="107"/>
      <c r="AI1895" s="107"/>
      <c r="AJ1895" s="107"/>
      <c r="AK1895" s="107"/>
      <c r="AL1895" s="107"/>
      <c r="AM1895" s="107"/>
      <c r="AN1895" s="107"/>
      <c r="AO1895" s="107"/>
      <c r="AP1895" s="107"/>
      <c r="AQ1895" s="107"/>
      <c r="AR1895" s="107"/>
      <c r="AS1895" s="107"/>
      <c r="AT1895" s="107"/>
      <c r="AU1895" s="107"/>
      <c r="AV1895" s="107"/>
      <c r="AW1895" s="107"/>
      <c r="AX1895" s="107"/>
    </row>
    <row r="1896">
      <c r="A1896" s="107"/>
      <c r="B1896" s="524"/>
      <c r="C1896" s="107"/>
      <c r="D1896" s="107"/>
      <c r="E1896" s="107"/>
      <c r="F1896" s="107"/>
      <c r="G1896" s="107"/>
      <c r="H1896" s="107"/>
      <c r="I1896" s="107"/>
      <c r="J1896" s="107"/>
      <c r="K1896" s="107"/>
      <c r="L1896" s="107"/>
      <c r="M1896" s="107"/>
      <c r="N1896" s="107"/>
      <c r="O1896" s="107"/>
      <c r="P1896" s="107"/>
      <c r="Q1896" s="107"/>
      <c r="R1896" s="107"/>
      <c r="S1896" s="107"/>
      <c r="T1896" s="107"/>
      <c r="U1896" s="107"/>
      <c r="V1896" s="107"/>
      <c r="W1896" s="107"/>
      <c r="X1896" s="107"/>
      <c r="Y1896" s="107"/>
      <c r="Z1896" s="107"/>
      <c r="AA1896" s="107"/>
      <c r="AB1896" s="107"/>
      <c r="AC1896" s="107"/>
      <c r="AD1896" s="107"/>
      <c r="AE1896" s="107"/>
      <c r="AF1896" s="107"/>
      <c r="AG1896" s="107"/>
      <c r="AH1896" s="107"/>
      <c r="AI1896" s="107"/>
      <c r="AJ1896" s="107"/>
      <c r="AK1896" s="107"/>
      <c r="AL1896" s="107"/>
      <c r="AM1896" s="107"/>
      <c r="AN1896" s="107"/>
      <c r="AO1896" s="107"/>
      <c r="AP1896" s="107"/>
      <c r="AQ1896" s="107"/>
      <c r="AR1896" s="107"/>
      <c r="AS1896" s="107"/>
      <c r="AT1896" s="107"/>
      <c r="AU1896" s="107"/>
      <c r="AV1896" s="107"/>
      <c r="AW1896" s="107"/>
      <c r="AX1896" s="107"/>
    </row>
    <row r="1897">
      <c r="A1897" s="107"/>
      <c r="B1897" s="524"/>
      <c r="C1897" s="107"/>
      <c r="D1897" s="107"/>
      <c r="E1897" s="107"/>
      <c r="F1897" s="107"/>
      <c r="G1897" s="107"/>
      <c r="H1897" s="107"/>
      <c r="I1897" s="107"/>
      <c r="J1897" s="107"/>
      <c r="K1897" s="107"/>
      <c r="L1897" s="107"/>
      <c r="M1897" s="107"/>
      <c r="N1897" s="107"/>
      <c r="O1897" s="107"/>
      <c r="P1897" s="107"/>
      <c r="Q1897" s="107"/>
      <c r="R1897" s="107"/>
      <c r="S1897" s="107"/>
      <c r="T1897" s="107"/>
      <c r="U1897" s="107"/>
      <c r="V1897" s="107"/>
      <c r="W1897" s="107"/>
      <c r="X1897" s="107"/>
      <c r="Y1897" s="107"/>
      <c r="Z1897" s="107"/>
      <c r="AA1897" s="107"/>
      <c r="AB1897" s="107"/>
      <c r="AC1897" s="107"/>
      <c r="AD1897" s="107"/>
      <c r="AE1897" s="107"/>
      <c r="AF1897" s="107"/>
      <c r="AG1897" s="107"/>
      <c r="AH1897" s="107"/>
      <c r="AI1897" s="107"/>
      <c r="AJ1897" s="107"/>
      <c r="AK1897" s="107"/>
      <c r="AL1897" s="107"/>
      <c r="AM1897" s="107"/>
      <c r="AN1897" s="107"/>
      <c r="AO1897" s="107"/>
      <c r="AP1897" s="107"/>
      <c r="AQ1897" s="107"/>
      <c r="AR1897" s="107"/>
      <c r="AS1897" s="107"/>
      <c r="AT1897" s="107"/>
      <c r="AU1897" s="107"/>
      <c r="AV1897" s="107"/>
      <c r="AW1897" s="107"/>
      <c r="AX1897" s="107"/>
    </row>
    <row r="1898">
      <c r="A1898" s="107"/>
      <c r="B1898" s="524"/>
      <c r="C1898" s="107"/>
      <c r="D1898" s="107"/>
      <c r="E1898" s="107"/>
      <c r="F1898" s="107"/>
      <c r="G1898" s="107"/>
      <c r="H1898" s="107"/>
      <c r="I1898" s="107"/>
      <c r="J1898" s="107"/>
      <c r="K1898" s="107"/>
      <c r="L1898" s="107"/>
      <c r="M1898" s="107"/>
      <c r="N1898" s="107"/>
      <c r="O1898" s="107"/>
      <c r="P1898" s="107"/>
      <c r="Q1898" s="107"/>
      <c r="R1898" s="107"/>
      <c r="S1898" s="107"/>
      <c r="T1898" s="107"/>
      <c r="U1898" s="107"/>
      <c r="V1898" s="107"/>
      <c r="W1898" s="107"/>
      <c r="X1898" s="107"/>
      <c r="Y1898" s="107"/>
      <c r="Z1898" s="107"/>
      <c r="AA1898" s="107"/>
      <c r="AB1898" s="107"/>
      <c r="AC1898" s="107"/>
      <c r="AD1898" s="107"/>
      <c r="AE1898" s="107"/>
      <c r="AF1898" s="107"/>
      <c r="AG1898" s="107"/>
      <c r="AH1898" s="107"/>
      <c r="AI1898" s="107"/>
      <c r="AJ1898" s="107"/>
      <c r="AK1898" s="107"/>
      <c r="AL1898" s="107"/>
      <c r="AM1898" s="107"/>
      <c r="AN1898" s="107"/>
      <c r="AO1898" s="107"/>
      <c r="AP1898" s="107"/>
      <c r="AQ1898" s="107"/>
      <c r="AR1898" s="107"/>
      <c r="AS1898" s="107"/>
      <c r="AT1898" s="107"/>
      <c r="AU1898" s="107"/>
      <c r="AV1898" s="107"/>
      <c r="AW1898" s="107"/>
      <c r="AX1898" s="107"/>
    </row>
    <row r="1899">
      <c r="A1899" s="107"/>
      <c r="B1899" s="524"/>
      <c r="C1899" s="107"/>
      <c r="D1899" s="107"/>
      <c r="E1899" s="107"/>
      <c r="F1899" s="107"/>
      <c r="G1899" s="107"/>
      <c r="H1899" s="107"/>
      <c r="I1899" s="107"/>
      <c r="J1899" s="107"/>
      <c r="K1899" s="107"/>
      <c r="L1899" s="107"/>
      <c r="M1899" s="107"/>
      <c r="N1899" s="107"/>
      <c r="O1899" s="107"/>
      <c r="P1899" s="107"/>
      <c r="Q1899" s="107"/>
      <c r="R1899" s="107"/>
      <c r="S1899" s="107"/>
      <c r="T1899" s="107"/>
      <c r="U1899" s="107"/>
      <c r="V1899" s="107"/>
      <c r="W1899" s="107"/>
      <c r="X1899" s="107"/>
      <c r="Y1899" s="107"/>
      <c r="Z1899" s="107"/>
      <c r="AA1899" s="107"/>
      <c r="AB1899" s="107"/>
      <c r="AC1899" s="107"/>
      <c r="AD1899" s="107"/>
      <c r="AE1899" s="107"/>
      <c r="AF1899" s="107"/>
      <c r="AG1899" s="107"/>
      <c r="AH1899" s="107"/>
      <c r="AI1899" s="107"/>
      <c r="AJ1899" s="107"/>
      <c r="AK1899" s="107"/>
      <c r="AL1899" s="107"/>
      <c r="AM1899" s="107"/>
      <c r="AN1899" s="107"/>
      <c r="AO1899" s="107"/>
      <c r="AP1899" s="107"/>
      <c r="AQ1899" s="107"/>
      <c r="AR1899" s="107"/>
      <c r="AS1899" s="107"/>
      <c r="AT1899" s="107"/>
      <c r="AU1899" s="107"/>
      <c r="AV1899" s="107"/>
      <c r="AW1899" s="107"/>
      <c r="AX1899" s="107"/>
    </row>
    <row r="1900">
      <c r="A1900" s="107"/>
      <c r="B1900" s="524"/>
      <c r="C1900" s="107"/>
      <c r="D1900" s="107"/>
      <c r="E1900" s="107"/>
      <c r="F1900" s="107"/>
      <c r="G1900" s="107"/>
      <c r="H1900" s="107"/>
      <c r="I1900" s="107"/>
      <c r="J1900" s="107"/>
      <c r="K1900" s="107"/>
      <c r="L1900" s="107"/>
      <c r="M1900" s="107"/>
      <c r="N1900" s="107"/>
      <c r="O1900" s="107"/>
      <c r="P1900" s="107"/>
      <c r="Q1900" s="107"/>
      <c r="R1900" s="107"/>
      <c r="S1900" s="107"/>
      <c r="T1900" s="107"/>
      <c r="U1900" s="107"/>
      <c r="V1900" s="107"/>
      <c r="W1900" s="107"/>
      <c r="X1900" s="107"/>
      <c r="Y1900" s="107"/>
      <c r="Z1900" s="107"/>
      <c r="AA1900" s="107"/>
      <c r="AB1900" s="107"/>
      <c r="AC1900" s="107"/>
      <c r="AD1900" s="107"/>
      <c r="AE1900" s="107"/>
      <c r="AF1900" s="107"/>
      <c r="AG1900" s="107"/>
      <c r="AH1900" s="107"/>
      <c r="AI1900" s="107"/>
      <c r="AJ1900" s="107"/>
      <c r="AK1900" s="107"/>
      <c r="AL1900" s="107"/>
      <c r="AM1900" s="107"/>
      <c r="AN1900" s="107"/>
      <c r="AO1900" s="107"/>
      <c r="AP1900" s="107"/>
      <c r="AQ1900" s="107"/>
      <c r="AR1900" s="107"/>
      <c r="AS1900" s="107"/>
      <c r="AT1900" s="107"/>
      <c r="AU1900" s="107"/>
      <c r="AV1900" s="107"/>
      <c r="AW1900" s="107"/>
      <c r="AX1900" s="107"/>
    </row>
    <row r="1901">
      <c r="A1901" s="107"/>
      <c r="B1901" s="524"/>
      <c r="C1901" s="107"/>
      <c r="D1901" s="107"/>
      <c r="E1901" s="107"/>
      <c r="F1901" s="107"/>
      <c r="G1901" s="107"/>
      <c r="H1901" s="107"/>
      <c r="I1901" s="107"/>
      <c r="J1901" s="107"/>
      <c r="K1901" s="107"/>
      <c r="L1901" s="107"/>
      <c r="M1901" s="107"/>
      <c r="N1901" s="107"/>
      <c r="O1901" s="107"/>
      <c r="P1901" s="107"/>
      <c r="Q1901" s="107"/>
      <c r="R1901" s="107"/>
      <c r="S1901" s="107"/>
      <c r="T1901" s="107"/>
      <c r="U1901" s="107"/>
      <c r="V1901" s="107"/>
      <c r="W1901" s="107"/>
      <c r="X1901" s="107"/>
      <c r="Y1901" s="107"/>
      <c r="Z1901" s="107"/>
      <c r="AA1901" s="107"/>
      <c r="AB1901" s="107"/>
      <c r="AC1901" s="107"/>
      <c r="AD1901" s="107"/>
      <c r="AE1901" s="107"/>
      <c r="AF1901" s="107"/>
      <c r="AG1901" s="107"/>
      <c r="AH1901" s="107"/>
      <c r="AI1901" s="107"/>
      <c r="AJ1901" s="107"/>
      <c r="AK1901" s="107"/>
      <c r="AL1901" s="107"/>
      <c r="AM1901" s="107"/>
      <c r="AN1901" s="107"/>
      <c r="AO1901" s="107"/>
      <c r="AP1901" s="107"/>
      <c r="AQ1901" s="107"/>
      <c r="AR1901" s="107"/>
      <c r="AS1901" s="107"/>
      <c r="AT1901" s="107"/>
      <c r="AU1901" s="107"/>
      <c r="AV1901" s="107"/>
      <c r="AW1901" s="107"/>
      <c r="AX1901" s="107"/>
    </row>
    <row r="1902">
      <c r="A1902" s="107"/>
      <c r="B1902" s="524"/>
      <c r="C1902" s="107"/>
      <c r="D1902" s="107"/>
      <c r="E1902" s="107"/>
      <c r="F1902" s="107"/>
      <c r="G1902" s="107"/>
      <c r="H1902" s="107"/>
      <c r="I1902" s="107"/>
      <c r="J1902" s="107"/>
      <c r="K1902" s="107"/>
      <c r="L1902" s="107"/>
      <c r="M1902" s="107"/>
      <c r="N1902" s="107"/>
      <c r="O1902" s="107"/>
      <c r="P1902" s="107"/>
      <c r="Q1902" s="107"/>
      <c r="R1902" s="107"/>
      <c r="S1902" s="107"/>
      <c r="T1902" s="107"/>
      <c r="U1902" s="107"/>
      <c r="V1902" s="107"/>
      <c r="W1902" s="107"/>
      <c r="X1902" s="107"/>
      <c r="Y1902" s="107"/>
      <c r="Z1902" s="107"/>
      <c r="AA1902" s="107"/>
      <c r="AB1902" s="107"/>
      <c r="AC1902" s="107"/>
      <c r="AD1902" s="107"/>
      <c r="AE1902" s="107"/>
      <c r="AF1902" s="107"/>
      <c r="AG1902" s="107"/>
      <c r="AH1902" s="107"/>
      <c r="AI1902" s="107"/>
      <c r="AJ1902" s="107"/>
      <c r="AK1902" s="107"/>
      <c r="AL1902" s="107"/>
      <c r="AM1902" s="107"/>
      <c r="AN1902" s="107"/>
      <c r="AO1902" s="107"/>
      <c r="AP1902" s="107"/>
      <c r="AQ1902" s="107"/>
      <c r="AR1902" s="107"/>
      <c r="AS1902" s="107"/>
      <c r="AT1902" s="107"/>
      <c r="AU1902" s="107"/>
      <c r="AV1902" s="107"/>
      <c r="AW1902" s="107"/>
      <c r="AX1902" s="107"/>
    </row>
    <row r="1903">
      <c r="A1903" s="107"/>
      <c r="B1903" s="524"/>
      <c r="C1903" s="107"/>
      <c r="D1903" s="107"/>
      <c r="E1903" s="107"/>
      <c r="F1903" s="107"/>
      <c r="G1903" s="107"/>
      <c r="H1903" s="107"/>
      <c r="I1903" s="107"/>
      <c r="J1903" s="107"/>
      <c r="K1903" s="107"/>
      <c r="L1903" s="107"/>
      <c r="M1903" s="107"/>
      <c r="N1903" s="107"/>
      <c r="O1903" s="107"/>
      <c r="P1903" s="107"/>
      <c r="Q1903" s="107"/>
      <c r="R1903" s="107"/>
      <c r="S1903" s="107"/>
      <c r="T1903" s="107"/>
      <c r="U1903" s="107"/>
      <c r="V1903" s="107"/>
      <c r="W1903" s="107"/>
      <c r="X1903" s="107"/>
      <c r="Y1903" s="107"/>
      <c r="Z1903" s="107"/>
      <c r="AA1903" s="107"/>
      <c r="AB1903" s="107"/>
      <c r="AC1903" s="107"/>
      <c r="AD1903" s="107"/>
      <c r="AE1903" s="107"/>
      <c r="AF1903" s="107"/>
      <c r="AG1903" s="107"/>
      <c r="AH1903" s="107"/>
      <c r="AI1903" s="107"/>
      <c r="AJ1903" s="107"/>
      <c r="AK1903" s="107"/>
      <c r="AL1903" s="107"/>
      <c r="AM1903" s="107"/>
      <c r="AN1903" s="107"/>
      <c r="AO1903" s="107"/>
      <c r="AP1903" s="107"/>
      <c r="AQ1903" s="107"/>
      <c r="AR1903" s="107"/>
      <c r="AS1903" s="107"/>
      <c r="AT1903" s="107"/>
      <c r="AU1903" s="107"/>
      <c r="AV1903" s="107"/>
      <c r="AW1903" s="107"/>
      <c r="AX1903" s="107"/>
    </row>
    <row r="1904">
      <c r="A1904" s="107"/>
      <c r="B1904" s="524"/>
      <c r="C1904" s="107"/>
      <c r="D1904" s="107"/>
      <c r="E1904" s="107"/>
      <c r="F1904" s="107"/>
      <c r="G1904" s="107"/>
      <c r="H1904" s="107"/>
      <c r="I1904" s="107"/>
      <c r="J1904" s="107"/>
      <c r="K1904" s="107"/>
      <c r="L1904" s="107"/>
      <c r="M1904" s="107"/>
      <c r="N1904" s="107"/>
      <c r="O1904" s="107"/>
      <c r="P1904" s="107"/>
      <c r="Q1904" s="107"/>
      <c r="R1904" s="107"/>
      <c r="S1904" s="107"/>
      <c r="T1904" s="107"/>
      <c r="U1904" s="107"/>
      <c r="V1904" s="107"/>
      <c r="W1904" s="107"/>
      <c r="X1904" s="107"/>
      <c r="Y1904" s="107"/>
      <c r="Z1904" s="107"/>
      <c r="AA1904" s="107"/>
      <c r="AB1904" s="107"/>
      <c r="AC1904" s="107"/>
      <c r="AD1904" s="107"/>
      <c r="AE1904" s="107"/>
      <c r="AF1904" s="107"/>
      <c r="AG1904" s="107"/>
      <c r="AH1904" s="107"/>
      <c r="AI1904" s="107"/>
      <c r="AJ1904" s="107"/>
      <c r="AK1904" s="107"/>
      <c r="AL1904" s="107"/>
      <c r="AM1904" s="107"/>
      <c r="AN1904" s="107"/>
      <c r="AO1904" s="107"/>
      <c r="AP1904" s="107"/>
      <c r="AQ1904" s="107"/>
      <c r="AR1904" s="107"/>
      <c r="AS1904" s="107"/>
      <c r="AT1904" s="107"/>
      <c r="AU1904" s="107"/>
      <c r="AV1904" s="107"/>
      <c r="AW1904" s="107"/>
      <c r="AX1904" s="107"/>
    </row>
    <row r="1905">
      <c r="A1905" s="107"/>
      <c r="B1905" s="524"/>
      <c r="C1905" s="107"/>
      <c r="D1905" s="107"/>
      <c r="E1905" s="107"/>
      <c r="F1905" s="107"/>
      <c r="G1905" s="107"/>
      <c r="H1905" s="107"/>
      <c r="I1905" s="107"/>
      <c r="J1905" s="107"/>
      <c r="K1905" s="107"/>
      <c r="L1905" s="107"/>
      <c r="M1905" s="107"/>
      <c r="N1905" s="107"/>
      <c r="O1905" s="107"/>
      <c r="P1905" s="107"/>
      <c r="Q1905" s="107"/>
      <c r="R1905" s="107"/>
      <c r="S1905" s="107"/>
      <c r="T1905" s="107"/>
      <c r="U1905" s="107"/>
      <c r="V1905" s="107"/>
      <c r="W1905" s="107"/>
      <c r="X1905" s="107"/>
      <c r="Y1905" s="107"/>
      <c r="Z1905" s="107"/>
      <c r="AA1905" s="107"/>
      <c r="AB1905" s="107"/>
      <c r="AC1905" s="107"/>
      <c r="AD1905" s="107"/>
      <c r="AE1905" s="107"/>
      <c r="AF1905" s="107"/>
      <c r="AG1905" s="107"/>
      <c r="AH1905" s="107"/>
      <c r="AI1905" s="107"/>
      <c r="AJ1905" s="107"/>
      <c r="AK1905" s="107"/>
      <c r="AL1905" s="107"/>
      <c r="AM1905" s="107"/>
      <c r="AN1905" s="107"/>
      <c r="AO1905" s="107"/>
      <c r="AP1905" s="107"/>
      <c r="AQ1905" s="107"/>
      <c r="AR1905" s="107"/>
      <c r="AS1905" s="107"/>
      <c r="AT1905" s="107"/>
      <c r="AU1905" s="107"/>
      <c r="AV1905" s="107"/>
      <c r="AW1905" s="107"/>
      <c r="AX1905" s="107"/>
    </row>
    <row r="1906">
      <c r="A1906" s="107"/>
      <c r="B1906" s="524"/>
      <c r="C1906" s="107"/>
      <c r="D1906" s="107"/>
      <c r="E1906" s="107"/>
      <c r="F1906" s="107"/>
      <c r="G1906" s="107"/>
      <c r="H1906" s="107"/>
      <c r="I1906" s="107"/>
      <c r="J1906" s="107"/>
      <c r="K1906" s="107"/>
      <c r="L1906" s="107"/>
      <c r="M1906" s="107"/>
      <c r="N1906" s="107"/>
      <c r="O1906" s="107"/>
      <c r="P1906" s="107"/>
      <c r="Q1906" s="107"/>
      <c r="R1906" s="107"/>
      <c r="S1906" s="107"/>
      <c r="T1906" s="107"/>
      <c r="U1906" s="107"/>
      <c r="V1906" s="107"/>
      <c r="W1906" s="107"/>
      <c r="X1906" s="107"/>
      <c r="Y1906" s="107"/>
      <c r="Z1906" s="107"/>
      <c r="AA1906" s="107"/>
      <c r="AB1906" s="107"/>
      <c r="AC1906" s="107"/>
      <c r="AD1906" s="107"/>
      <c r="AE1906" s="107"/>
      <c r="AF1906" s="107"/>
      <c r="AG1906" s="107"/>
      <c r="AH1906" s="107"/>
      <c r="AI1906" s="107"/>
      <c r="AJ1906" s="107"/>
      <c r="AK1906" s="107"/>
      <c r="AL1906" s="107"/>
      <c r="AM1906" s="107"/>
      <c r="AN1906" s="107"/>
      <c r="AO1906" s="107"/>
      <c r="AP1906" s="107"/>
      <c r="AQ1906" s="107"/>
      <c r="AR1906" s="107"/>
      <c r="AS1906" s="107"/>
      <c r="AT1906" s="107"/>
      <c r="AU1906" s="107"/>
      <c r="AV1906" s="107"/>
      <c r="AW1906" s="107"/>
      <c r="AX1906" s="107"/>
    </row>
    <row r="1907">
      <c r="A1907" s="107"/>
      <c r="B1907" s="524"/>
      <c r="C1907" s="107"/>
      <c r="D1907" s="107"/>
      <c r="E1907" s="107"/>
      <c r="F1907" s="107"/>
      <c r="G1907" s="107"/>
      <c r="H1907" s="107"/>
      <c r="I1907" s="107"/>
      <c r="J1907" s="107"/>
      <c r="K1907" s="107"/>
      <c r="L1907" s="107"/>
      <c r="M1907" s="107"/>
      <c r="N1907" s="107"/>
      <c r="O1907" s="107"/>
      <c r="P1907" s="107"/>
      <c r="Q1907" s="107"/>
      <c r="R1907" s="107"/>
      <c r="S1907" s="107"/>
      <c r="T1907" s="107"/>
      <c r="U1907" s="107"/>
      <c r="V1907" s="107"/>
      <c r="W1907" s="107"/>
      <c r="X1907" s="107"/>
      <c r="Y1907" s="107"/>
      <c r="Z1907" s="107"/>
      <c r="AA1907" s="107"/>
      <c r="AB1907" s="107"/>
      <c r="AC1907" s="107"/>
      <c r="AD1907" s="107"/>
      <c r="AE1907" s="107"/>
      <c r="AF1907" s="107"/>
      <c r="AG1907" s="107"/>
      <c r="AH1907" s="107"/>
      <c r="AI1907" s="107"/>
      <c r="AJ1907" s="107"/>
      <c r="AK1907" s="107"/>
      <c r="AL1907" s="107"/>
      <c r="AM1907" s="107"/>
      <c r="AN1907" s="107"/>
      <c r="AO1907" s="107"/>
      <c r="AP1907" s="107"/>
      <c r="AQ1907" s="107"/>
      <c r="AR1907" s="107"/>
      <c r="AS1907" s="107"/>
      <c r="AT1907" s="107"/>
      <c r="AU1907" s="107"/>
      <c r="AV1907" s="107"/>
      <c r="AW1907" s="107"/>
      <c r="AX1907" s="107"/>
    </row>
    <row r="1908">
      <c r="A1908" s="107"/>
      <c r="B1908" s="524"/>
      <c r="C1908" s="107"/>
      <c r="D1908" s="107"/>
      <c r="E1908" s="107"/>
      <c r="F1908" s="107"/>
      <c r="G1908" s="107"/>
      <c r="H1908" s="107"/>
      <c r="I1908" s="107"/>
      <c r="J1908" s="107"/>
      <c r="K1908" s="107"/>
      <c r="L1908" s="107"/>
      <c r="M1908" s="107"/>
      <c r="N1908" s="107"/>
      <c r="O1908" s="107"/>
      <c r="P1908" s="107"/>
      <c r="Q1908" s="107"/>
      <c r="R1908" s="107"/>
      <c r="S1908" s="107"/>
      <c r="T1908" s="107"/>
      <c r="U1908" s="107"/>
      <c r="V1908" s="107"/>
      <c r="W1908" s="107"/>
      <c r="X1908" s="107"/>
      <c r="Y1908" s="107"/>
      <c r="Z1908" s="107"/>
      <c r="AA1908" s="107"/>
      <c r="AB1908" s="107"/>
      <c r="AC1908" s="107"/>
      <c r="AD1908" s="107"/>
      <c r="AE1908" s="107"/>
      <c r="AF1908" s="107"/>
      <c r="AG1908" s="107"/>
      <c r="AH1908" s="107"/>
      <c r="AI1908" s="107"/>
      <c r="AJ1908" s="107"/>
      <c r="AK1908" s="107"/>
      <c r="AL1908" s="107"/>
      <c r="AM1908" s="107"/>
      <c r="AN1908" s="107"/>
      <c r="AO1908" s="107"/>
      <c r="AP1908" s="107"/>
      <c r="AQ1908" s="107"/>
      <c r="AR1908" s="107"/>
      <c r="AS1908" s="107"/>
      <c r="AT1908" s="107"/>
      <c r="AU1908" s="107"/>
      <c r="AV1908" s="107"/>
      <c r="AW1908" s="107"/>
      <c r="AX1908" s="107"/>
    </row>
    <row r="1909">
      <c r="A1909" s="107"/>
      <c r="B1909" s="524"/>
      <c r="C1909" s="107"/>
      <c r="D1909" s="107"/>
      <c r="E1909" s="107"/>
      <c r="F1909" s="107"/>
      <c r="G1909" s="107"/>
      <c r="H1909" s="107"/>
      <c r="I1909" s="107"/>
      <c r="J1909" s="107"/>
      <c r="K1909" s="107"/>
      <c r="L1909" s="107"/>
      <c r="M1909" s="107"/>
      <c r="N1909" s="107"/>
      <c r="O1909" s="107"/>
      <c r="P1909" s="107"/>
      <c r="Q1909" s="107"/>
      <c r="R1909" s="107"/>
      <c r="S1909" s="107"/>
      <c r="T1909" s="107"/>
      <c r="U1909" s="107"/>
      <c r="V1909" s="107"/>
      <c r="W1909" s="107"/>
      <c r="X1909" s="107"/>
      <c r="Y1909" s="107"/>
      <c r="Z1909" s="107"/>
      <c r="AA1909" s="107"/>
      <c r="AB1909" s="107"/>
      <c r="AC1909" s="107"/>
      <c r="AD1909" s="107"/>
      <c r="AE1909" s="107"/>
      <c r="AF1909" s="107"/>
      <c r="AG1909" s="107"/>
      <c r="AH1909" s="107"/>
      <c r="AI1909" s="107"/>
      <c r="AJ1909" s="107"/>
      <c r="AK1909" s="107"/>
      <c r="AL1909" s="107"/>
      <c r="AM1909" s="107"/>
      <c r="AN1909" s="107"/>
      <c r="AO1909" s="107"/>
      <c r="AP1909" s="107"/>
      <c r="AQ1909" s="107"/>
      <c r="AR1909" s="107"/>
      <c r="AS1909" s="107"/>
      <c r="AT1909" s="107"/>
      <c r="AU1909" s="107"/>
      <c r="AV1909" s="107"/>
      <c r="AW1909" s="107"/>
      <c r="AX1909" s="107"/>
    </row>
    <row r="1910">
      <c r="A1910" s="107"/>
      <c r="B1910" s="524"/>
      <c r="C1910" s="107"/>
      <c r="D1910" s="107"/>
      <c r="E1910" s="107"/>
      <c r="F1910" s="107"/>
      <c r="G1910" s="107"/>
      <c r="H1910" s="107"/>
      <c r="I1910" s="107"/>
      <c r="J1910" s="107"/>
      <c r="K1910" s="107"/>
      <c r="L1910" s="107"/>
      <c r="M1910" s="107"/>
      <c r="N1910" s="107"/>
      <c r="O1910" s="107"/>
      <c r="P1910" s="107"/>
      <c r="Q1910" s="107"/>
      <c r="R1910" s="107"/>
      <c r="S1910" s="107"/>
      <c r="T1910" s="107"/>
      <c r="U1910" s="107"/>
      <c r="V1910" s="107"/>
      <c r="W1910" s="107"/>
      <c r="X1910" s="107"/>
      <c r="Y1910" s="107"/>
      <c r="Z1910" s="107"/>
      <c r="AA1910" s="107"/>
      <c r="AB1910" s="107"/>
      <c r="AC1910" s="107"/>
      <c r="AD1910" s="107"/>
      <c r="AE1910" s="107"/>
      <c r="AF1910" s="107"/>
      <c r="AG1910" s="107"/>
      <c r="AH1910" s="107"/>
      <c r="AI1910" s="107"/>
      <c r="AJ1910" s="107"/>
      <c r="AK1910" s="107"/>
      <c r="AL1910" s="107"/>
      <c r="AM1910" s="107"/>
      <c r="AN1910" s="107"/>
      <c r="AO1910" s="107"/>
      <c r="AP1910" s="107"/>
      <c r="AQ1910" s="107"/>
      <c r="AR1910" s="107"/>
      <c r="AS1910" s="107"/>
      <c r="AT1910" s="107"/>
      <c r="AU1910" s="107"/>
      <c r="AV1910" s="107"/>
      <c r="AW1910" s="107"/>
      <c r="AX1910" s="107"/>
    </row>
    <row r="1911">
      <c r="A1911" s="107"/>
      <c r="B1911" s="524"/>
      <c r="C1911" s="107"/>
      <c r="D1911" s="107"/>
      <c r="E1911" s="107"/>
      <c r="F1911" s="107"/>
      <c r="G1911" s="107"/>
      <c r="H1911" s="107"/>
      <c r="I1911" s="107"/>
      <c r="J1911" s="107"/>
      <c r="K1911" s="107"/>
      <c r="L1911" s="107"/>
      <c r="M1911" s="107"/>
      <c r="N1911" s="107"/>
      <c r="O1911" s="107"/>
      <c r="P1911" s="107"/>
      <c r="Q1911" s="107"/>
      <c r="R1911" s="107"/>
      <c r="S1911" s="107"/>
      <c r="T1911" s="107"/>
      <c r="U1911" s="107"/>
      <c r="V1911" s="107"/>
      <c r="W1911" s="107"/>
      <c r="X1911" s="107"/>
      <c r="Y1911" s="107"/>
      <c r="Z1911" s="107"/>
      <c r="AA1911" s="107"/>
      <c r="AB1911" s="107"/>
      <c r="AC1911" s="107"/>
      <c r="AD1911" s="107"/>
      <c r="AE1911" s="107"/>
      <c r="AF1911" s="107"/>
      <c r="AG1911" s="107"/>
      <c r="AH1911" s="107"/>
      <c r="AI1911" s="107"/>
      <c r="AJ1911" s="107"/>
      <c r="AK1911" s="107"/>
      <c r="AL1911" s="107"/>
      <c r="AM1911" s="107"/>
      <c r="AN1911" s="107"/>
      <c r="AO1911" s="107"/>
      <c r="AP1911" s="107"/>
      <c r="AQ1911" s="107"/>
      <c r="AR1911" s="107"/>
      <c r="AS1911" s="107"/>
      <c r="AT1911" s="107"/>
      <c r="AU1911" s="107"/>
      <c r="AV1911" s="107"/>
      <c r="AW1911" s="107"/>
      <c r="AX1911" s="107"/>
    </row>
    <row r="1912">
      <c r="A1912" s="107"/>
      <c r="B1912" s="524"/>
      <c r="C1912" s="107"/>
      <c r="D1912" s="107"/>
      <c r="E1912" s="107"/>
      <c r="F1912" s="107"/>
      <c r="G1912" s="107"/>
      <c r="H1912" s="107"/>
      <c r="I1912" s="107"/>
      <c r="J1912" s="107"/>
      <c r="K1912" s="107"/>
      <c r="L1912" s="107"/>
      <c r="M1912" s="107"/>
      <c r="N1912" s="107"/>
      <c r="O1912" s="107"/>
      <c r="P1912" s="107"/>
      <c r="Q1912" s="107"/>
      <c r="R1912" s="107"/>
      <c r="S1912" s="107"/>
      <c r="T1912" s="107"/>
      <c r="U1912" s="107"/>
      <c r="V1912" s="107"/>
      <c r="W1912" s="107"/>
      <c r="X1912" s="107"/>
      <c r="Y1912" s="107"/>
      <c r="Z1912" s="107"/>
      <c r="AA1912" s="107"/>
      <c r="AB1912" s="107"/>
      <c r="AC1912" s="107"/>
      <c r="AD1912" s="107"/>
      <c r="AE1912" s="107"/>
      <c r="AF1912" s="107"/>
      <c r="AG1912" s="107"/>
      <c r="AH1912" s="107"/>
      <c r="AI1912" s="107"/>
      <c r="AJ1912" s="107"/>
      <c r="AK1912" s="107"/>
      <c r="AL1912" s="107"/>
      <c r="AM1912" s="107"/>
      <c r="AN1912" s="107"/>
      <c r="AO1912" s="107"/>
      <c r="AP1912" s="107"/>
      <c r="AQ1912" s="107"/>
      <c r="AR1912" s="107"/>
      <c r="AS1912" s="107"/>
      <c r="AT1912" s="107"/>
      <c r="AU1912" s="107"/>
      <c r="AV1912" s="107"/>
      <c r="AW1912" s="107"/>
      <c r="AX1912" s="107"/>
    </row>
    <row r="1913">
      <c r="A1913" s="107"/>
      <c r="B1913" s="524"/>
      <c r="C1913" s="107"/>
      <c r="D1913" s="107"/>
      <c r="E1913" s="107"/>
      <c r="F1913" s="107"/>
      <c r="G1913" s="107"/>
      <c r="H1913" s="107"/>
      <c r="I1913" s="107"/>
      <c r="J1913" s="107"/>
      <c r="K1913" s="107"/>
      <c r="L1913" s="107"/>
      <c r="M1913" s="107"/>
      <c r="N1913" s="107"/>
      <c r="O1913" s="107"/>
      <c r="P1913" s="107"/>
      <c r="Q1913" s="107"/>
      <c r="R1913" s="107"/>
      <c r="S1913" s="107"/>
      <c r="T1913" s="107"/>
      <c r="U1913" s="107"/>
      <c r="V1913" s="107"/>
      <c r="W1913" s="107"/>
      <c r="X1913" s="107"/>
      <c r="Y1913" s="107"/>
      <c r="Z1913" s="107"/>
      <c r="AA1913" s="107"/>
      <c r="AB1913" s="107"/>
      <c r="AC1913" s="107"/>
      <c r="AD1913" s="107"/>
      <c r="AE1913" s="107"/>
      <c r="AF1913" s="107"/>
      <c r="AG1913" s="107"/>
      <c r="AH1913" s="107"/>
      <c r="AI1913" s="107"/>
      <c r="AJ1913" s="107"/>
      <c r="AK1913" s="107"/>
      <c r="AL1913" s="107"/>
      <c r="AM1913" s="107"/>
      <c r="AN1913" s="107"/>
      <c r="AO1913" s="107"/>
      <c r="AP1913" s="107"/>
      <c r="AQ1913" s="107"/>
      <c r="AR1913" s="107"/>
      <c r="AS1913" s="107"/>
      <c r="AT1913" s="107"/>
      <c r="AU1913" s="107"/>
      <c r="AV1913" s="107"/>
      <c r="AW1913" s="107"/>
      <c r="AX1913" s="107"/>
    </row>
    <row r="1914">
      <c r="A1914" s="107"/>
      <c r="B1914" s="524"/>
      <c r="C1914" s="107"/>
      <c r="D1914" s="107"/>
      <c r="E1914" s="107"/>
      <c r="F1914" s="107"/>
      <c r="G1914" s="107"/>
      <c r="H1914" s="107"/>
      <c r="I1914" s="107"/>
      <c r="J1914" s="107"/>
      <c r="K1914" s="107"/>
      <c r="L1914" s="107"/>
      <c r="M1914" s="107"/>
      <c r="N1914" s="107"/>
      <c r="O1914" s="107"/>
      <c r="P1914" s="107"/>
      <c r="Q1914" s="107"/>
      <c r="R1914" s="107"/>
      <c r="S1914" s="107"/>
      <c r="T1914" s="107"/>
      <c r="U1914" s="107"/>
      <c r="V1914" s="107"/>
      <c r="W1914" s="107"/>
      <c r="X1914" s="107"/>
      <c r="Y1914" s="107"/>
      <c r="Z1914" s="107"/>
      <c r="AA1914" s="107"/>
      <c r="AB1914" s="107"/>
      <c r="AC1914" s="107"/>
      <c r="AD1914" s="107"/>
      <c r="AE1914" s="107"/>
      <c r="AF1914" s="107"/>
      <c r="AG1914" s="107"/>
      <c r="AH1914" s="107"/>
      <c r="AI1914" s="107"/>
      <c r="AJ1914" s="107"/>
      <c r="AK1914" s="107"/>
      <c r="AL1914" s="107"/>
      <c r="AM1914" s="107"/>
      <c r="AN1914" s="107"/>
      <c r="AO1914" s="107"/>
      <c r="AP1914" s="107"/>
      <c r="AQ1914" s="107"/>
      <c r="AR1914" s="107"/>
      <c r="AS1914" s="107"/>
      <c r="AT1914" s="107"/>
      <c r="AU1914" s="107"/>
      <c r="AV1914" s="107"/>
      <c r="AW1914" s="107"/>
      <c r="AX1914" s="107"/>
    </row>
    <row r="1915">
      <c r="A1915" s="107"/>
      <c r="B1915" s="524"/>
      <c r="C1915" s="107"/>
      <c r="D1915" s="107"/>
      <c r="E1915" s="107"/>
      <c r="F1915" s="107"/>
      <c r="G1915" s="107"/>
      <c r="H1915" s="107"/>
      <c r="I1915" s="107"/>
      <c r="J1915" s="107"/>
      <c r="K1915" s="107"/>
      <c r="L1915" s="107"/>
      <c r="M1915" s="107"/>
      <c r="N1915" s="107"/>
      <c r="O1915" s="107"/>
      <c r="P1915" s="107"/>
      <c r="Q1915" s="107"/>
      <c r="R1915" s="107"/>
      <c r="S1915" s="107"/>
      <c r="T1915" s="107"/>
      <c r="U1915" s="107"/>
      <c r="V1915" s="107"/>
      <c r="W1915" s="107"/>
      <c r="X1915" s="107"/>
      <c r="Y1915" s="107"/>
      <c r="Z1915" s="107"/>
      <c r="AA1915" s="107"/>
      <c r="AB1915" s="107"/>
      <c r="AC1915" s="107"/>
      <c r="AD1915" s="107"/>
      <c r="AE1915" s="107"/>
      <c r="AF1915" s="107"/>
      <c r="AG1915" s="107"/>
      <c r="AH1915" s="107"/>
      <c r="AI1915" s="107"/>
      <c r="AJ1915" s="107"/>
      <c r="AK1915" s="107"/>
      <c r="AL1915" s="107"/>
      <c r="AM1915" s="107"/>
      <c r="AN1915" s="107"/>
      <c r="AO1915" s="107"/>
      <c r="AP1915" s="107"/>
      <c r="AQ1915" s="107"/>
      <c r="AR1915" s="107"/>
      <c r="AS1915" s="107"/>
      <c r="AT1915" s="107"/>
      <c r="AU1915" s="107"/>
      <c r="AV1915" s="107"/>
      <c r="AW1915" s="107"/>
      <c r="AX1915" s="107"/>
    </row>
    <row r="1916">
      <c r="A1916" s="107"/>
      <c r="B1916" s="524"/>
      <c r="C1916" s="107"/>
      <c r="D1916" s="107"/>
      <c r="E1916" s="107"/>
      <c r="F1916" s="107"/>
      <c r="G1916" s="107"/>
      <c r="H1916" s="107"/>
      <c r="I1916" s="107"/>
      <c r="J1916" s="107"/>
      <c r="K1916" s="107"/>
      <c r="L1916" s="107"/>
      <c r="M1916" s="107"/>
      <c r="N1916" s="107"/>
      <c r="O1916" s="107"/>
      <c r="P1916" s="107"/>
      <c r="Q1916" s="107"/>
      <c r="R1916" s="107"/>
      <c r="S1916" s="107"/>
      <c r="T1916" s="107"/>
      <c r="U1916" s="107"/>
      <c r="V1916" s="107"/>
      <c r="W1916" s="107"/>
      <c r="X1916" s="107"/>
      <c r="Y1916" s="107"/>
      <c r="Z1916" s="107"/>
      <c r="AA1916" s="107"/>
      <c r="AB1916" s="107"/>
      <c r="AC1916" s="107"/>
      <c r="AD1916" s="107"/>
      <c r="AE1916" s="107"/>
      <c r="AF1916" s="107"/>
      <c r="AG1916" s="107"/>
      <c r="AH1916" s="107"/>
      <c r="AI1916" s="107"/>
      <c r="AJ1916" s="107"/>
      <c r="AK1916" s="107"/>
      <c r="AL1916" s="107"/>
      <c r="AM1916" s="107"/>
      <c r="AN1916" s="107"/>
      <c r="AO1916" s="107"/>
      <c r="AP1916" s="107"/>
      <c r="AQ1916" s="107"/>
      <c r="AR1916" s="107"/>
      <c r="AS1916" s="107"/>
      <c r="AT1916" s="107"/>
      <c r="AU1916" s="107"/>
      <c r="AV1916" s="107"/>
      <c r="AW1916" s="107"/>
      <c r="AX1916" s="107"/>
    </row>
    <row r="1917">
      <c r="A1917" s="107"/>
      <c r="B1917" s="524"/>
      <c r="C1917" s="107"/>
      <c r="D1917" s="107"/>
      <c r="E1917" s="107"/>
      <c r="F1917" s="107"/>
      <c r="G1917" s="107"/>
      <c r="H1917" s="107"/>
      <c r="I1917" s="107"/>
      <c r="J1917" s="107"/>
      <c r="K1917" s="107"/>
      <c r="L1917" s="107"/>
      <c r="M1917" s="107"/>
      <c r="N1917" s="107"/>
      <c r="O1917" s="107"/>
      <c r="P1917" s="107"/>
      <c r="Q1917" s="107"/>
      <c r="R1917" s="107"/>
      <c r="S1917" s="107"/>
      <c r="T1917" s="107"/>
      <c r="U1917" s="107"/>
      <c r="V1917" s="107"/>
      <c r="W1917" s="107"/>
      <c r="X1917" s="107"/>
      <c r="Y1917" s="107"/>
      <c r="Z1917" s="107"/>
      <c r="AA1917" s="107"/>
      <c r="AB1917" s="107"/>
      <c r="AC1917" s="107"/>
      <c r="AD1917" s="107"/>
      <c r="AE1917" s="107"/>
      <c r="AF1917" s="107"/>
      <c r="AG1917" s="107"/>
      <c r="AH1917" s="107"/>
      <c r="AI1917" s="107"/>
      <c r="AJ1917" s="107"/>
      <c r="AK1917" s="107"/>
      <c r="AL1917" s="107"/>
      <c r="AM1917" s="107"/>
      <c r="AN1917" s="107"/>
      <c r="AO1917" s="107"/>
      <c r="AP1917" s="107"/>
      <c r="AQ1917" s="107"/>
      <c r="AR1917" s="107"/>
      <c r="AS1917" s="107"/>
      <c r="AT1917" s="107"/>
      <c r="AU1917" s="107"/>
      <c r="AV1917" s="107"/>
      <c r="AW1917" s="107"/>
      <c r="AX1917" s="107"/>
    </row>
    <row r="1918">
      <c r="A1918" s="107"/>
      <c r="B1918" s="524"/>
      <c r="C1918" s="107"/>
      <c r="D1918" s="107"/>
      <c r="E1918" s="107"/>
      <c r="F1918" s="107"/>
      <c r="G1918" s="107"/>
      <c r="H1918" s="107"/>
      <c r="I1918" s="107"/>
      <c r="J1918" s="107"/>
      <c r="K1918" s="107"/>
      <c r="L1918" s="107"/>
      <c r="M1918" s="107"/>
      <c r="N1918" s="107"/>
      <c r="O1918" s="107"/>
      <c r="P1918" s="107"/>
      <c r="Q1918" s="107"/>
      <c r="R1918" s="107"/>
      <c r="S1918" s="107"/>
      <c r="T1918" s="107"/>
      <c r="U1918" s="107"/>
      <c r="V1918" s="107"/>
      <c r="W1918" s="107"/>
      <c r="X1918" s="107"/>
      <c r="Y1918" s="107"/>
      <c r="Z1918" s="107"/>
      <c r="AA1918" s="107"/>
      <c r="AB1918" s="107"/>
      <c r="AC1918" s="107"/>
      <c r="AD1918" s="107"/>
      <c r="AE1918" s="107"/>
      <c r="AF1918" s="107"/>
      <c r="AG1918" s="107"/>
      <c r="AH1918" s="107"/>
      <c r="AI1918" s="107"/>
      <c r="AJ1918" s="107"/>
      <c r="AK1918" s="107"/>
      <c r="AL1918" s="107"/>
      <c r="AM1918" s="107"/>
      <c r="AN1918" s="107"/>
      <c r="AO1918" s="107"/>
      <c r="AP1918" s="107"/>
      <c r="AQ1918" s="107"/>
      <c r="AR1918" s="107"/>
      <c r="AS1918" s="107"/>
      <c r="AT1918" s="107"/>
      <c r="AU1918" s="107"/>
      <c r="AV1918" s="107"/>
      <c r="AW1918" s="107"/>
      <c r="AX1918" s="107"/>
    </row>
    <row r="1919">
      <c r="A1919" s="107"/>
      <c r="B1919" s="524"/>
      <c r="C1919" s="107"/>
      <c r="D1919" s="107"/>
      <c r="E1919" s="107"/>
      <c r="F1919" s="107"/>
      <c r="G1919" s="107"/>
      <c r="H1919" s="107"/>
      <c r="I1919" s="107"/>
      <c r="J1919" s="107"/>
      <c r="K1919" s="107"/>
      <c r="L1919" s="107"/>
      <c r="M1919" s="107"/>
      <c r="N1919" s="107"/>
      <c r="O1919" s="107"/>
      <c r="P1919" s="107"/>
      <c r="Q1919" s="107"/>
      <c r="R1919" s="107"/>
      <c r="S1919" s="107"/>
      <c r="T1919" s="107"/>
      <c r="U1919" s="107"/>
      <c r="V1919" s="107"/>
      <c r="W1919" s="107"/>
      <c r="X1919" s="107"/>
      <c r="Y1919" s="107"/>
      <c r="Z1919" s="107"/>
      <c r="AA1919" s="107"/>
      <c r="AB1919" s="107"/>
      <c r="AC1919" s="107"/>
      <c r="AD1919" s="107"/>
      <c r="AE1919" s="107"/>
      <c r="AF1919" s="107"/>
      <c r="AG1919" s="107"/>
      <c r="AH1919" s="107"/>
      <c r="AI1919" s="107"/>
      <c r="AJ1919" s="107"/>
      <c r="AK1919" s="107"/>
      <c r="AL1919" s="107"/>
      <c r="AM1919" s="107"/>
      <c r="AN1919" s="107"/>
      <c r="AO1919" s="107"/>
      <c r="AP1919" s="107"/>
      <c r="AQ1919" s="107"/>
      <c r="AR1919" s="107"/>
      <c r="AS1919" s="107"/>
      <c r="AT1919" s="107"/>
      <c r="AU1919" s="107"/>
      <c r="AV1919" s="107"/>
      <c r="AW1919" s="107"/>
      <c r="AX1919" s="107"/>
    </row>
    <row r="1920">
      <c r="A1920" s="107"/>
      <c r="B1920" s="524"/>
      <c r="C1920" s="107"/>
      <c r="D1920" s="107"/>
      <c r="E1920" s="107"/>
      <c r="F1920" s="107"/>
      <c r="G1920" s="107"/>
      <c r="H1920" s="107"/>
      <c r="I1920" s="107"/>
      <c r="J1920" s="107"/>
      <c r="K1920" s="107"/>
      <c r="L1920" s="107"/>
      <c r="M1920" s="107"/>
      <c r="N1920" s="107"/>
      <c r="O1920" s="107"/>
      <c r="P1920" s="107"/>
      <c r="Q1920" s="107"/>
      <c r="R1920" s="107"/>
      <c r="S1920" s="107"/>
      <c r="T1920" s="107"/>
      <c r="U1920" s="107"/>
      <c r="V1920" s="107"/>
      <c r="W1920" s="107"/>
      <c r="X1920" s="107"/>
      <c r="Y1920" s="107"/>
      <c r="Z1920" s="107"/>
      <c r="AA1920" s="107"/>
      <c r="AB1920" s="107"/>
      <c r="AC1920" s="107"/>
      <c r="AD1920" s="107"/>
      <c r="AE1920" s="107"/>
      <c r="AF1920" s="107"/>
      <c r="AG1920" s="107"/>
      <c r="AH1920" s="107"/>
      <c r="AI1920" s="107"/>
      <c r="AJ1920" s="107"/>
      <c r="AK1920" s="107"/>
      <c r="AL1920" s="107"/>
      <c r="AM1920" s="107"/>
      <c r="AN1920" s="107"/>
      <c r="AO1920" s="107"/>
      <c r="AP1920" s="107"/>
      <c r="AQ1920" s="107"/>
      <c r="AR1920" s="107"/>
      <c r="AS1920" s="107"/>
      <c r="AT1920" s="107"/>
      <c r="AU1920" s="107"/>
      <c r="AV1920" s="107"/>
      <c r="AW1920" s="107"/>
      <c r="AX1920" s="107"/>
    </row>
    <row r="1921">
      <c r="A1921" s="107"/>
      <c r="B1921" s="524"/>
      <c r="C1921" s="107"/>
      <c r="D1921" s="107"/>
      <c r="E1921" s="107"/>
      <c r="F1921" s="107"/>
      <c r="G1921" s="107"/>
      <c r="H1921" s="107"/>
      <c r="I1921" s="107"/>
      <c r="J1921" s="107"/>
      <c r="K1921" s="107"/>
      <c r="L1921" s="107"/>
      <c r="M1921" s="107"/>
      <c r="N1921" s="107"/>
      <c r="O1921" s="107"/>
      <c r="P1921" s="107"/>
      <c r="Q1921" s="107"/>
      <c r="R1921" s="107"/>
      <c r="S1921" s="107"/>
      <c r="T1921" s="107"/>
      <c r="U1921" s="107"/>
      <c r="V1921" s="107"/>
      <c r="W1921" s="107"/>
      <c r="X1921" s="107"/>
      <c r="Y1921" s="107"/>
      <c r="Z1921" s="107"/>
      <c r="AA1921" s="107"/>
      <c r="AB1921" s="107"/>
      <c r="AC1921" s="107"/>
      <c r="AD1921" s="107"/>
      <c r="AE1921" s="107"/>
      <c r="AF1921" s="107"/>
      <c r="AG1921" s="107"/>
      <c r="AH1921" s="107"/>
      <c r="AI1921" s="107"/>
      <c r="AJ1921" s="107"/>
      <c r="AK1921" s="107"/>
      <c r="AL1921" s="107"/>
      <c r="AM1921" s="107"/>
      <c r="AN1921" s="107"/>
      <c r="AO1921" s="107"/>
      <c r="AP1921" s="107"/>
      <c r="AQ1921" s="107"/>
      <c r="AR1921" s="107"/>
      <c r="AS1921" s="107"/>
      <c r="AT1921" s="107"/>
      <c r="AU1921" s="107"/>
      <c r="AV1921" s="107"/>
      <c r="AW1921" s="107"/>
      <c r="AX1921" s="107"/>
    </row>
    <row r="1922">
      <c r="A1922" s="107"/>
      <c r="B1922" s="524"/>
      <c r="C1922" s="107"/>
      <c r="D1922" s="107"/>
      <c r="E1922" s="107"/>
      <c r="F1922" s="107"/>
      <c r="G1922" s="107"/>
      <c r="H1922" s="107"/>
      <c r="I1922" s="107"/>
      <c r="J1922" s="107"/>
      <c r="K1922" s="107"/>
      <c r="L1922" s="107"/>
      <c r="M1922" s="107"/>
      <c r="N1922" s="107"/>
      <c r="O1922" s="107"/>
      <c r="P1922" s="107"/>
      <c r="Q1922" s="107"/>
      <c r="R1922" s="107"/>
      <c r="S1922" s="107"/>
      <c r="T1922" s="107"/>
      <c r="U1922" s="107"/>
      <c r="V1922" s="107"/>
      <c r="W1922" s="107"/>
      <c r="X1922" s="107"/>
      <c r="Y1922" s="107"/>
      <c r="Z1922" s="107"/>
      <c r="AA1922" s="107"/>
      <c r="AB1922" s="107"/>
      <c r="AC1922" s="107"/>
      <c r="AD1922" s="107"/>
      <c r="AE1922" s="107"/>
      <c r="AF1922" s="107"/>
      <c r="AG1922" s="107"/>
      <c r="AH1922" s="107"/>
      <c r="AI1922" s="107"/>
      <c r="AJ1922" s="107"/>
      <c r="AK1922" s="107"/>
      <c r="AL1922" s="107"/>
      <c r="AM1922" s="107"/>
      <c r="AN1922" s="107"/>
      <c r="AO1922" s="107"/>
      <c r="AP1922" s="107"/>
      <c r="AQ1922" s="107"/>
      <c r="AR1922" s="107"/>
      <c r="AS1922" s="107"/>
      <c r="AT1922" s="107"/>
      <c r="AU1922" s="107"/>
      <c r="AV1922" s="107"/>
      <c r="AW1922" s="107"/>
      <c r="AX1922" s="107"/>
    </row>
    <row r="1923">
      <c r="A1923" s="107"/>
      <c r="B1923" s="524"/>
      <c r="C1923" s="107"/>
      <c r="D1923" s="107"/>
      <c r="E1923" s="107"/>
      <c r="F1923" s="107"/>
      <c r="G1923" s="107"/>
      <c r="H1923" s="107"/>
      <c r="I1923" s="107"/>
      <c r="J1923" s="107"/>
      <c r="K1923" s="107"/>
      <c r="L1923" s="107"/>
      <c r="M1923" s="107"/>
      <c r="N1923" s="107"/>
      <c r="O1923" s="107"/>
      <c r="P1923" s="107"/>
      <c r="Q1923" s="107"/>
      <c r="R1923" s="107"/>
      <c r="S1923" s="107"/>
      <c r="T1923" s="107"/>
      <c r="U1923" s="107"/>
      <c r="V1923" s="107"/>
      <c r="W1923" s="107"/>
      <c r="X1923" s="107"/>
      <c r="Y1923" s="107"/>
      <c r="Z1923" s="107"/>
      <c r="AA1923" s="107"/>
      <c r="AB1923" s="107"/>
      <c r="AC1923" s="107"/>
      <c r="AD1923" s="107"/>
      <c r="AE1923" s="107"/>
      <c r="AF1923" s="107"/>
      <c r="AG1923" s="107"/>
      <c r="AH1923" s="107"/>
      <c r="AI1923" s="107"/>
      <c r="AJ1923" s="107"/>
      <c r="AK1923" s="107"/>
      <c r="AL1923" s="107"/>
      <c r="AM1923" s="107"/>
      <c r="AN1923" s="107"/>
      <c r="AO1923" s="107"/>
      <c r="AP1923" s="107"/>
      <c r="AQ1923" s="107"/>
      <c r="AR1923" s="107"/>
      <c r="AS1923" s="107"/>
      <c r="AT1923" s="107"/>
      <c r="AU1923" s="107"/>
      <c r="AV1923" s="107"/>
      <c r="AW1923" s="107"/>
      <c r="AX1923" s="107"/>
    </row>
    <row r="1924">
      <c r="A1924" s="107"/>
      <c r="B1924" s="524"/>
      <c r="C1924" s="107"/>
      <c r="D1924" s="107"/>
      <c r="E1924" s="107"/>
      <c r="F1924" s="107"/>
      <c r="G1924" s="107"/>
      <c r="H1924" s="107"/>
      <c r="I1924" s="107"/>
      <c r="J1924" s="107"/>
      <c r="K1924" s="107"/>
      <c r="L1924" s="107"/>
      <c r="M1924" s="107"/>
      <c r="N1924" s="107"/>
      <c r="O1924" s="107"/>
      <c r="P1924" s="107"/>
      <c r="Q1924" s="107"/>
      <c r="R1924" s="107"/>
      <c r="S1924" s="107"/>
      <c r="T1924" s="107"/>
      <c r="U1924" s="107"/>
      <c r="V1924" s="107"/>
      <c r="W1924" s="107"/>
      <c r="X1924" s="107"/>
      <c r="Y1924" s="107"/>
      <c r="Z1924" s="107"/>
      <c r="AA1924" s="107"/>
      <c r="AB1924" s="107"/>
      <c r="AC1924" s="107"/>
      <c r="AD1924" s="107"/>
      <c r="AE1924" s="107"/>
      <c r="AF1924" s="107"/>
      <c r="AG1924" s="107"/>
      <c r="AH1924" s="107"/>
      <c r="AI1924" s="107"/>
      <c r="AJ1924" s="107"/>
      <c r="AK1924" s="107"/>
      <c r="AL1924" s="107"/>
      <c r="AM1924" s="107"/>
      <c r="AN1924" s="107"/>
      <c r="AO1924" s="107"/>
      <c r="AP1924" s="107"/>
      <c r="AQ1924" s="107"/>
      <c r="AR1924" s="107"/>
      <c r="AS1924" s="107"/>
      <c r="AT1924" s="107"/>
      <c r="AU1924" s="107"/>
      <c r="AV1924" s="107"/>
      <c r="AW1924" s="107"/>
      <c r="AX1924" s="107"/>
    </row>
    <row r="1925">
      <c r="A1925" s="107"/>
      <c r="B1925" s="524"/>
      <c r="C1925" s="107"/>
      <c r="D1925" s="107"/>
      <c r="E1925" s="107"/>
      <c r="F1925" s="107"/>
      <c r="G1925" s="107"/>
      <c r="H1925" s="107"/>
      <c r="I1925" s="107"/>
      <c r="J1925" s="107"/>
      <c r="K1925" s="107"/>
      <c r="L1925" s="107"/>
      <c r="M1925" s="107"/>
      <c r="N1925" s="107"/>
      <c r="O1925" s="107"/>
      <c r="P1925" s="107"/>
      <c r="Q1925" s="107"/>
      <c r="R1925" s="107"/>
      <c r="S1925" s="107"/>
      <c r="T1925" s="107"/>
      <c r="U1925" s="107"/>
      <c r="V1925" s="107"/>
      <c r="W1925" s="107"/>
      <c r="X1925" s="107"/>
      <c r="Y1925" s="107"/>
      <c r="Z1925" s="107"/>
      <c r="AA1925" s="107"/>
      <c r="AB1925" s="107"/>
      <c r="AC1925" s="107"/>
      <c r="AD1925" s="107"/>
      <c r="AE1925" s="107"/>
      <c r="AF1925" s="107"/>
      <c r="AG1925" s="107"/>
      <c r="AH1925" s="107"/>
      <c r="AI1925" s="107"/>
      <c r="AJ1925" s="107"/>
      <c r="AK1925" s="107"/>
      <c r="AL1925" s="107"/>
      <c r="AM1925" s="107"/>
      <c r="AN1925" s="107"/>
      <c r="AO1925" s="107"/>
      <c r="AP1925" s="107"/>
      <c r="AQ1925" s="107"/>
      <c r="AR1925" s="107"/>
      <c r="AS1925" s="107"/>
      <c r="AT1925" s="107"/>
      <c r="AU1925" s="107"/>
      <c r="AV1925" s="107"/>
      <c r="AW1925" s="107"/>
      <c r="AX1925" s="107"/>
    </row>
    <row r="1926">
      <c r="A1926" s="107"/>
      <c r="B1926" s="524"/>
      <c r="C1926" s="107"/>
      <c r="D1926" s="107"/>
      <c r="E1926" s="107"/>
      <c r="F1926" s="107"/>
      <c r="G1926" s="107"/>
      <c r="H1926" s="107"/>
      <c r="I1926" s="107"/>
      <c r="J1926" s="107"/>
      <c r="K1926" s="107"/>
      <c r="L1926" s="107"/>
      <c r="M1926" s="107"/>
      <c r="N1926" s="107"/>
      <c r="O1926" s="107"/>
      <c r="P1926" s="107"/>
      <c r="Q1926" s="107"/>
      <c r="R1926" s="107"/>
      <c r="S1926" s="107"/>
      <c r="T1926" s="107"/>
      <c r="U1926" s="107"/>
      <c r="V1926" s="107"/>
      <c r="W1926" s="107"/>
      <c r="X1926" s="107"/>
      <c r="Y1926" s="107"/>
      <c r="Z1926" s="107"/>
      <c r="AA1926" s="107"/>
      <c r="AB1926" s="107"/>
      <c r="AC1926" s="107"/>
      <c r="AD1926" s="107"/>
      <c r="AE1926" s="107"/>
      <c r="AF1926" s="107"/>
      <c r="AG1926" s="107"/>
      <c r="AH1926" s="107"/>
      <c r="AI1926" s="107"/>
      <c r="AJ1926" s="107"/>
      <c r="AK1926" s="107"/>
      <c r="AL1926" s="107"/>
      <c r="AM1926" s="107"/>
      <c r="AN1926" s="107"/>
      <c r="AO1926" s="107"/>
      <c r="AP1926" s="107"/>
      <c r="AQ1926" s="107"/>
      <c r="AR1926" s="107"/>
      <c r="AS1926" s="107"/>
      <c r="AT1926" s="107"/>
      <c r="AU1926" s="107"/>
      <c r="AV1926" s="107"/>
      <c r="AW1926" s="107"/>
      <c r="AX1926" s="107"/>
    </row>
    <row r="1927">
      <c r="A1927" s="107"/>
      <c r="B1927" s="524"/>
      <c r="C1927" s="107"/>
      <c r="D1927" s="107"/>
      <c r="E1927" s="107"/>
      <c r="F1927" s="107"/>
      <c r="G1927" s="107"/>
      <c r="H1927" s="107"/>
      <c r="I1927" s="107"/>
      <c r="J1927" s="107"/>
      <c r="K1927" s="107"/>
      <c r="L1927" s="107"/>
      <c r="M1927" s="107"/>
      <c r="N1927" s="107"/>
      <c r="O1927" s="107"/>
      <c r="P1927" s="107"/>
      <c r="Q1927" s="107"/>
      <c r="R1927" s="107"/>
      <c r="S1927" s="107"/>
      <c r="T1927" s="107"/>
      <c r="U1927" s="107"/>
      <c r="V1927" s="107"/>
      <c r="W1927" s="107"/>
      <c r="X1927" s="107"/>
      <c r="Y1927" s="107"/>
      <c r="Z1927" s="107"/>
      <c r="AA1927" s="107"/>
      <c r="AB1927" s="107"/>
      <c r="AC1927" s="107"/>
      <c r="AD1927" s="107"/>
      <c r="AE1927" s="107"/>
      <c r="AF1927" s="107"/>
      <c r="AG1927" s="107"/>
      <c r="AH1927" s="107"/>
      <c r="AI1927" s="107"/>
      <c r="AJ1927" s="107"/>
      <c r="AK1927" s="107"/>
      <c r="AL1927" s="107"/>
      <c r="AM1927" s="107"/>
      <c r="AN1927" s="107"/>
      <c r="AO1927" s="107"/>
      <c r="AP1927" s="107"/>
      <c r="AQ1927" s="107"/>
      <c r="AR1927" s="107"/>
      <c r="AS1927" s="107"/>
      <c r="AT1927" s="107"/>
      <c r="AU1927" s="107"/>
      <c r="AV1927" s="107"/>
      <c r="AW1927" s="107"/>
      <c r="AX1927" s="107"/>
    </row>
    <row r="1928">
      <c r="A1928" s="107"/>
      <c r="B1928" s="524"/>
      <c r="C1928" s="107"/>
      <c r="D1928" s="107"/>
      <c r="E1928" s="107"/>
      <c r="F1928" s="107"/>
      <c r="G1928" s="107"/>
      <c r="H1928" s="107"/>
      <c r="I1928" s="107"/>
      <c r="J1928" s="107"/>
      <c r="K1928" s="107"/>
      <c r="L1928" s="107"/>
      <c r="M1928" s="107"/>
      <c r="N1928" s="107"/>
      <c r="O1928" s="107"/>
      <c r="P1928" s="107"/>
      <c r="Q1928" s="107"/>
      <c r="R1928" s="107"/>
      <c r="S1928" s="107"/>
      <c r="T1928" s="107"/>
      <c r="U1928" s="107"/>
      <c r="V1928" s="107"/>
      <c r="W1928" s="107"/>
      <c r="X1928" s="107"/>
      <c r="Y1928" s="107"/>
      <c r="Z1928" s="107"/>
      <c r="AA1928" s="107"/>
      <c r="AB1928" s="107"/>
      <c r="AC1928" s="107"/>
      <c r="AD1928" s="107"/>
      <c r="AE1928" s="107"/>
      <c r="AF1928" s="107"/>
      <c r="AG1928" s="107"/>
      <c r="AH1928" s="107"/>
      <c r="AI1928" s="107"/>
      <c r="AJ1928" s="107"/>
      <c r="AK1928" s="107"/>
      <c r="AL1928" s="107"/>
      <c r="AM1928" s="107"/>
      <c r="AN1928" s="107"/>
      <c r="AO1928" s="107"/>
      <c r="AP1928" s="107"/>
      <c r="AQ1928" s="107"/>
      <c r="AR1928" s="107"/>
      <c r="AS1928" s="107"/>
      <c r="AT1928" s="107"/>
      <c r="AU1928" s="107"/>
      <c r="AV1928" s="107"/>
      <c r="AW1928" s="107"/>
      <c r="AX1928" s="107"/>
    </row>
    <row r="1929">
      <c r="A1929" s="107"/>
      <c r="B1929" s="524"/>
      <c r="C1929" s="107"/>
      <c r="D1929" s="107"/>
      <c r="E1929" s="107"/>
      <c r="F1929" s="107"/>
      <c r="G1929" s="107"/>
      <c r="H1929" s="107"/>
      <c r="I1929" s="107"/>
      <c r="J1929" s="107"/>
      <c r="K1929" s="107"/>
      <c r="L1929" s="107"/>
      <c r="M1929" s="107"/>
      <c r="N1929" s="107"/>
      <c r="O1929" s="107"/>
      <c r="P1929" s="107"/>
      <c r="Q1929" s="107"/>
      <c r="R1929" s="107"/>
      <c r="S1929" s="107"/>
      <c r="T1929" s="107"/>
      <c r="U1929" s="107"/>
      <c r="V1929" s="107"/>
      <c r="W1929" s="107"/>
      <c r="X1929" s="107"/>
      <c r="Y1929" s="107"/>
      <c r="Z1929" s="107"/>
      <c r="AA1929" s="107"/>
      <c r="AB1929" s="107"/>
      <c r="AC1929" s="107"/>
      <c r="AD1929" s="107"/>
      <c r="AE1929" s="107"/>
      <c r="AF1929" s="107"/>
      <c r="AG1929" s="107"/>
      <c r="AH1929" s="107"/>
      <c r="AI1929" s="107"/>
      <c r="AJ1929" s="107"/>
      <c r="AK1929" s="107"/>
      <c r="AL1929" s="107"/>
      <c r="AM1929" s="107"/>
      <c r="AN1929" s="107"/>
      <c r="AO1929" s="107"/>
      <c r="AP1929" s="107"/>
      <c r="AQ1929" s="107"/>
      <c r="AR1929" s="107"/>
      <c r="AS1929" s="107"/>
      <c r="AT1929" s="107"/>
      <c r="AU1929" s="107"/>
      <c r="AV1929" s="107"/>
      <c r="AW1929" s="107"/>
      <c r="AX1929" s="107"/>
    </row>
    <row r="1930">
      <c r="A1930" s="107"/>
      <c r="B1930" s="524"/>
      <c r="C1930" s="107"/>
      <c r="D1930" s="107"/>
      <c r="E1930" s="107"/>
      <c r="F1930" s="107"/>
      <c r="G1930" s="107"/>
      <c r="H1930" s="107"/>
      <c r="I1930" s="107"/>
      <c r="J1930" s="107"/>
      <c r="K1930" s="107"/>
      <c r="L1930" s="107"/>
      <c r="M1930" s="107"/>
      <c r="N1930" s="107"/>
      <c r="O1930" s="107"/>
      <c r="P1930" s="107"/>
      <c r="Q1930" s="107"/>
      <c r="R1930" s="107"/>
      <c r="S1930" s="107"/>
      <c r="T1930" s="107"/>
      <c r="U1930" s="107"/>
      <c r="V1930" s="107"/>
      <c r="W1930" s="107"/>
      <c r="X1930" s="107"/>
      <c r="Y1930" s="107"/>
      <c r="Z1930" s="107"/>
      <c r="AA1930" s="107"/>
      <c r="AB1930" s="107"/>
      <c r="AC1930" s="107"/>
      <c r="AD1930" s="107"/>
      <c r="AE1930" s="107"/>
      <c r="AF1930" s="107"/>
      <c r="AG1930" s="107"/>
      <c r="AH1930" s="107"/>
      <c r="AI1930" s="107"/>
      <c r="AJ1930" s="107"/>
      <c r="AK1930" s="107"/>
      <c r="AL1930" s="107"/>
      <c r="AM1930" s="107"/>
      <c r="AN1930" s="107"/>
      <c r="AO1930" s="107"/>
      <c r="AP1930" s="107"/>
      <c r="AQ1930" s="107"/>
      <c r="AR1930" s="107"/>
      <c r="AS1930" s="107"/>
      <c r="AT1930" s="107"/>
      <c r="AU1930" s="107"/>
      <c r="AV1930" s="107"/>
      <c r="AW1930" s="107"/>
      <c r="AX1930" s="107"/>
    </row>
    <row r="1931">
      <c r="A1931" s="107"/>
      <c r="B1931" s="524"/>
      <c r="C1931" s="107"/>
      <c r="D1931" s="107"/>
      <c r="E1931" s="107"/>
      <c r="F1931" s="107"/>
      <c r="G1931" s="107"/>
      <c r="H1931" s="107"/>
      <c r="I1931" s="107"/>
      <c r="J1931" s="107"/>
      <c r="K1931" s="107"/>
      <c r="L1931" s="107"/>
      <c r="M1931" s="107"/>
      <c r="N1931" s="107"/>
      <c r="O1931" s="107"/>
      <c r="P1931" s="107"/>
      <c r="Q1931" s="107"/>
      <c r="R1931" s="107"/>
      <c r="S1931" s="107"/>
      <c r="T1931" s="107"/>
      <c r="U1931" s="107"/>
      <c r="V1931" s="107"/>
      <c r="W1931" s="107"/>
      <c r="X1931" s="107"/>
      <c r="Y1931" s="107"/>
      <c r="Z1931" s="107"/>
      <c r="AA1931" s="107"/>
      <c r="AB1931" s="107"/>
      <c r="AC1931" s="107"/>
      <c r="AD1931" s="107"/>
      <c r="AE1931" s="107"/>
      <c r="AF1931" s="107"/>
      <c r="AG1931" s="107"/>
      <c r="AH1931" s="107"/>
      <c r="AI1931" s="107"/>
      <c r="AJ1931" s="107"/>
      <c r="AK1931" s="107"/>
      <c r="AL1931" s="107"/>
      <c r="AM1931" s="107"/>
      <c r="AN1931" s="107"/>
      <c r="AO1931" s="107"/>
      <c r="AP1931" s="107"/>
      <c r="AQ1931" s="107"/>
      <c r="AR1931" s="107"/>
      <c r="AS1931" s="107"/>
      <c r="AT1931" s="107"/>
      <c r="AU1931" s="107"/>
      <c r="AV1931" s="107"/>
      <c r="AW1931" s="107"/>
      <c r="AX1931" s="107"/>
    </row>
    <row r="1932">
      <c r="A1932" s="107"/>
      <c r="B1932" s="524"/>
      <c r="C1932" s="107"/>
      <c r="D1932" s="107"/>
      <c r="E1932" s="107"/>
      <c r="F1932" s="107"/>
      <c r="G1932" s="107"/>
      <c r="H1932" s="107"/>
      <c r="I1932" s="107"/>
      <c r="J1932" s="107"/>
      <c r="K1932" s="107"/>
      <c r="L1932" s="107"/>
      <c r="M1932" s="107"/>
      <c r="N1932" s="107"/>
      <c r="O1932" s="107"/>
      <c r="P1932" s="107"/>
      <c r="Q1932" s="107"/>
      <c r="R1932" s="107"/>
      <c r="S1932" s="107"/>
      <c r="T1932" s="107"/>
      <c r="U1932" s="107"/>
      <c r="V1932" s="107"/>
      <c r="W1932" s="107"/>
      <c r="X1932" s="107"/>
      <c r="Y1932" s="107"/>
      <c r="Z1932" s="107"/>
      <c r="AA1932" s="107"/>
      <c r="AB1932" s="107"/>
      <c r="AC1932" s="107"/>
      <c r="AD1932" s="107"/>
      <c r="AE1932" s="107"/>
      <c r="AF1932" s="107"/>
      <c r="AG1932" s="107"/>
      <c r="AH1932" s="107"/>
      <c r="AI1932" s="107"/>
      <c r="AJ1932" s="107"/>
      <c r="AK1932" s="107"/>
      <c r="AL1932" s="107"/>
      <c r="AM1932" s="107"/>
      <c r="AN1932" s="107"/>
      <c r="AO1932" s="107"/>
      <c r="AP1932" s="107"/>
      <c r="AQ1932" s="107"/>
      <c r="AR1932" s="107"/>
      <c r="AS1932" s="107"/>
      <c r="AT1932" s="107"/>
      <c r="AU1932" s="107"/>
      <c r="AV1932" s="107"/>
      <c r="AW1932" s="107"/>
      <c r="AX1932" s="107"/>
    </row>
    <row r="1933">
      <c r="A1933" s="107"/>
      <c r="B1933" s="524"/>
      <c r="C1933" s="107"/>
      <c r="D1933" s="107"/>
      <c r="E1933" s="107"/>
      <c r="F1933" s="107"/>
      <c r="G1933" s="107"/>
      <c r="H1933" s="107"/>
      <c r="I1933" s="107"/>
      <c r="J1933" s="107"/>
      <c r="K1933" s="107"/>
      <c r="L1933" s="107"/>
      <c r="M1933" s="107"/>
      <c r="N1933" s="107"/>
      <c r="O1933" s="107"/>
      <c r="P1933" s="107"/>
      <c r="Q1933" s="107"/>
      <c r="R1933" s="107"/>
      <c r="S1933" s="107"/>
      <c r="T1933" s="107"/>
      <c r="U1933" s="107"/>
      <c r="V1933" s="107"/>
      <c r="W1933" s="107"/>
      <c r="X1933" s="107"/>
      <c r="Y1933" s="107"/>
      <c r="Z1933" s="107"/>
      <c r="AA1933" s="107"/>
      <c r="AB1933" s="107"/>
      <c r="AC1933" s="107"/>
      <c r="AD1933" s="107"/>
      <c r="AE1933" s="107"/>
      <c r="AF1933" s="107"/>
      <c r="AG1933" s="107"/>
      <c r="AH1933" s="107"/>
      <c r="AI1933" s="107"/>
      <c r="AJ1933" s="107"/>
      <c r="AK1933" s="107"/>
      <c r="AL1933" s="107"/>
      <c r="AM1933" s="107"/>
      <c r="AN1933" s="107"/>
      <c r="AO1933" s="107"/>
      <c r="AP1933" s="107"/>
      <c r="AQ1933" s="107"/>
      <c r="AR1933" s="107"/>
      <c r="AS1933" s="107"/>
      <c r="AT1933" s="107"/>
      <c r="AU1933" s="107"/>
      <c r="AV1933" s="107"/>
      <c r="AW1933" s="107"/>
      <c r="AX1933" s="107"/>
    </row>
    <row r="1934">
      <c r="A1934" s="107"/>
      <c r="B1934" s="524"/>
      <c r="C1934" s="107"/>
      <c r="D1934" s="107"/>
      <c r="E1934" s="107"/>
      <c r="F1934" s="107"/>
      <c r="G1934" s="107"/>
      <c r="H1934" s="107"/>
      <c r="I1934" s="107"/>
      <c r="J1934" s="107"/>
      <c r="K1934" s="107"/>
      <c r="L1934" s="107"/>
      <c r="M1934" s="107"/>
      <c r="N1934" s="107"/>
      <c r="O1934" s="107"/>
      <c r="P1934" s="107"/>
      <c r="Q1934" s="107"/>
      <c r="R1934" s="107"/>
      <c r="S1934" s="107"/>
      <c r="T1934" s="107"/>
      <c r="U1934" s="107"/>
      <c r="V1934" s="107"/>
      <c r="W1934" s="107"/>
      <c r="X1934" s="107"/>
      <c r="Y1934" s="107"/>
      <c r="Z1934" s="107"/>
      <c r="AA1934" s="107"/>
      <c r="AB1934" s="107"/>
      <c r="AC1934" s="107"/>
      <c r="AD1934" s="107"/>
      <c r="AE1934" s="107"/>
      <c r="AF1934" s="107"/>
      <c r="AG1934" s="107"/>
      <c r="AH1934" s="107"/>
      <c r="AI1934" s="107"/>
      <c r="AJ1934" s="107"/>
      <c r="AK1934" s="107"/>
      <c r="AL1934" s="107"/>
      <c r="AM1934" s="107"/>
      <c r="AN1934" s="107"/>
      <c r="AO1934" s="107"/>
      <c r="AP1934" s="107"/>
      <c r="AQ1934" s="107"/>
      <c r="AR1934" s="107"/>
      <c r="AS1934" s="107"/>
      <c r="AT1934" s="107"/>
      <c r="AU1934" s="107"/>
      <c r="AV1934" s="107"/>
      <c r="AW1934" s="107"/>
      <c r="AX1934" s="107"/>
    </row>
    <row r="1935">
      <c r="A1935" s="107"/>
      <c r="B1935" s="524"/>
      <c r="C1935" s="107"/>
      <c r="D1935" s="107"/>
      <c r="E1935" s="107"/>
      <c r="F1935" s="107"/>
      <c r="G1935" s="107"/>
      <c r="H1935" s="107"/>
      <c r="I1935" s="107"/>
      <c r="J1935" s="107"/>
      <c r="K1935" s="107"/>
      <c r="L1935" s="107"/>
      <c r="M1935" s="107"/>
      <c r="N1935" s="107"/>
      <c r="O1935" s="107"/>
      <c r="P1935" s="107"/>
      <c r="Q1935" s="107"/>
      <c r="R1935" s="107"/>
      <c r="S1935" s="107"/>
      <c r="T1935" s="107"/>
      <c r="U1935" s="107"/>
      <c r="V1935" s="107"/>
      <c r="W1935" s="107"/>
      <c r="X1935" s="107"/>
      <c r="Y1935" s="107"/>
      <c r="Z1935" s="107"/>
      <c r="AA1935" s="107"/>
      <c r="AB1935" s="107"/>
      <c r="AC1935" s="107"/>
      <c r="AD1935" s="107"/>
      <c r="AE1935" s="107"/>
      <c r="AF1935" s="107"/>
      <c r="AG1935" s="107"/>
      <c r="AH1935" s="107"/>
      <c r="AI1935" s="107"/>
      <c r="AJ1935" s="107"/>
      <c r="AK1935" s="107"/>
      <c r="AL1935" s="107"/>
      <c r="AM1935" s="107"/>
      <c r="AN1935" s="107"/>
      <c r="AO1935" s="107"/>
      <c r="AP1935" s="107"/>
      <c r="AQ1935" s="107"/>
      <c r="AR1935" s="107"/>
      <c r="AS1935" s="107"/>
      <c r="AT1935" s="107"/>
      <c r="AU1935" s="107"/>
      <c r="AV1935" s="107"/>
      <c r="AW1935" s="107"/>
      <c r="AX1935" s="107"/>
    </row>
    <row r="1936">
      <c r="A1936" s="107"/>
      <c r="B1936" s="524"/>
      <c r="C1936" s="107"/>
      <c r="D1936" s="107"/>
      <c r="E1936" s="107"/>
      <c r="F1936" s="107"/>
      <c r="G1936" s="107"/>
      <c r="H1936" s="107"/>
      <c r="I1936" s="107"/>
      <c r="J1936" s="107"/>
      <c r="K1936" s="107"/>
      <c r="L1936" s="107"/>
      <c r="M1936" s="107"/>
      <c r="N1936" s="107"/>
      <c r="O1936" s="107"/>
      <c r="P1936" s="107"/>
      <c r="Q1936" s="107"/>
      <c r="R1936" s="107"/>
      <c r="S1936" s="107"/>
      <c r="T1936" s="107"/>
      <c r="U1936" s="107"/>
      <c r="V1936" s="107"/>
      <c r="W1936" s="107"/>
      <c r="X1936" s="107"/>
      <c r="Y1936" s="107"/>
      <c r="Z1936" s="107"/>
      <c r="AA1936" s="107"/>
      <c r="AB1936" s="107"/>
      <c r="AC1936" s="107"/>
      <c r="AD1936" s="107"/>
      <c r="AE1936" s="107"/>
      <c r="AF1936" s="107"/>
      <c r="AG1936" s="107"/>
      <c r="AH1936" s="107"/>
      <c r="AI1936" s="107"/>
      <c r="AJ1936" s="107"/>
      <c r="AK1936" s="107"/>
      <c r="AL1936" s="107"/>
      <c r="AM1936" s="107"/>
      <c r="AN1936" s="107"/>
      <c r="AO1936" s="107"/>
      <c r="AP1936" s="107"/>
      <c r="AQ1936" s="107"/>
      <c r="AR1936" s="107"/>
      <c r="AS1936" s="107"/>
      <c r="AT1936" s="107"/>
      <c r="AU1936" s="107"/>
      <c r="AV1936" s="107"/>
      <c r="AW1936" s="107"/>
      <c r="AX1936" s="107"/>
    </row>
    <row r="1937">
      <c r="A1937" s="107"/>
      <c r="B1937" s="524"/>
      <c r="C1937" s="107"/>
      <c r="D1937" s="107"/>
      <c r="E1937" s="107"/>
      <c r="F1937" s="107"/>
      <c r="G1937" s="107"/>
      <c r="H1937" s="107"/>
      <c r="I1937" s="107"/>
      <c r="J1937" s="107"/>
      <c r="K1937" s="107"/>
      <c r="L1937" s="107"/>
      <c r="M1937" s="107"/>
      <c r="N1937" s="107"/>
      <c r="O1937" s="107"/>
      <c r="P1937" s="107"/>
      <c r="Q1937" s="107"/>
      <c r="R1937" s="107"/>
      <c r="S1937" s="107"/>
      <c r="T1937" s="107"/>
      <c r="U1937" s="107"/>
      <c r="V1937" s="107"/>
      <c r="W1937" s="107"/>
      <c r="X1937" s="107"/>
      <c r="Y1937" s="107"/>
      <c r="Z1937" s="107"/>
      <c r="AA1937" s="107"/>
      <c r="AB1937" s="107"/>
      <c r="AC1937" s="107"/>
      <c r="AD1937" s="107"/>
      <c r="AE1937" s="107"/>
      <c r="AF1937" s="107"/>
      <c r="AG1937" s="107"/>
      <c r="AH1937" s="107"/>
      <c r="AI1937" s="107"/>
      <c r="AJ1937" s="107"/>
      <c r="AK1937" s="107"/>
      <c r="AL1937" s="107"/>
      <c r="AM1937" s="107"/>
      <c r="AN1937" s="107"/>
      <c r="AO1937" s="107"/>
      <c r="AP1937" s="107"/>
      <c r="AQ1937" s="107"/>
      <c r="AR1937" s="107"/>
      <c r="AS1937" s="107"/>
      <c r="AT1937" s="107"/>
      <c r="AU1937" s="107"/>
      <c r="AV1937" s="107"/>
      <c r="AW1937" s="107"/>
      <c r="AX1937" s="107"/>
    </row>
    <row r="1938">
      <c r="A1938" s="107"/>
      <c r="B1938" s="524"/>
      <c r="C1938" s="107"/>
      <c r="D1938" s="107"/>
      <c r="E1938" s="107"/>
      <c r="F1938" s="107"/>
      <c r="G1938" s="107"/>
      <c r="H1938" s="107"/>
      <c r="I1938" s="107"/>
      <c r="J1938" s="107"/>
      <c r="K1938" s="107"/>
      <c r="L1938" s="107"/>
      <c r="M1938" s="107"/>
      <c r="N1938" s="107"/>
      <c r="O1938" s="107"/>
      <c r="P1938" s="107"/>
      <c r="Q1938" s="107"/>
      <c r="R1938" s="107"/>
      <c r="S1938" s="107"/>
      <c r="T1938" s="107"/>
      <c r="U1938" s="107"/>
      <c r="V1938" s="107"/>
      <c r="W1938" s="107"/>
      <c r="X1938" s="107"/>
      <c r="Y1938" s="107"/>
      <c r="Z1938" s="107"/>
      <c r="AA1938" s="107"/>
      <c r="AB1938" s="107"/>
      <c r="AC1938" s="107"/>
      <c r="AD1938" s="107"/>
      <c r="AE1938" s="107"/>
      <c r="AF1938" s="107"/>
      <c r="AG1938" s="107"/>
      <c r="AH1938" s="107"/>
      <c r="AI1938" s="107"/>
      <c r="AJ1938" s="107"/>
      <c r="AK1938" s="107"/>
      <c r="AL1938" s="107"/>
      <c r="AM1938" s="107"/>
      <c r="AN1938" s="107"/>
      <c r="AO1938" s="107"/>
      <c r="AP1938" s="107"/>
      <c r="AQ1938" s="107"/>
      <c r="AR1938" s="107"/>
      <c r="AS1938" s="107"/>
      <c r="AT1938" s="107"/>
      <c r="AU1938" s="107"/>
      <c r="AV1938" s="107"/>
      <c r="AW1938" s="107"/>
      <c r="AX1938" s="107"/>
    </row>
    <row r="1939">
      <c r="A1939" s="107"/>
      <c r="B1939" s="524"/>
      <c r="C1939" s="107"/>
      <c r="D1939" s="107"/>
      <c r="E1939" s="107"/>
      <c r="F1939" s="107"/>
      <c r="G1939" s="107"/>
      <c r="H1939" s="107"/>
      <c r="I1939" s="107"/>
      <c r="J1939" s="107"/>
      <c r="K1939" s="107"/>
      <c r="L1939" s="107"/>
      <c r="M1939" s="107"/>
      <c r="N1939" s="107"/>
      <c r="O1939" s="107"/>
      <c r="P1939" s="107"/>
      <c r="Q1939" s="107"/>
      <c r="R1939" s="107"/>
      <c r="S1939" s="107"/>
      <c r="T1939" s="107"/>
      <c r="U1939" s="107"/>
      <c r="V1939" s="107"/>
      <c r="W1939" s="107"/>
      <c r="X1939" s="107"/>
      <c r="Y1939" s="107"/>
      <c r="Z1939" s="107"/>
      <c r="AA1939" s="107"/>
      <c r="AB1939" s="107"/>
      <c r="AC1939" s="107"/>
      <c r="AD1939" s="107"/>
      <c r="AE1939" s="107"/>
      <c r="AF1939" s="107"/>
      <c r="AG1939" s="107"/>
      <c r="AH1939" s="107"/>
      <c r="AI1939" s="107"/>
      <c r="AJ1939" s="107"/>
      <c r="AK1939" s="107"/>
      <c r="AL1939" s="107"/>
      <c r="AM1939" s="107"/>
      <c r="AN1939" s="107"/>
      <c r="AO1939" s="107"/>
      <c r="AP1939" s="107"/>
      <c r="AQ1939" s="107"/>
      <c r="AR1939" s="107"/>
      <c r="AS1939" s="107"/>
      <c r="AT1939" s="107"/>
      <c r="AU1939" s="107"/>
      <c r="AV1939" s="107"/>
      <c r="AW1939" s="107"/>
      <c r="AX1939" s="107"/>
    </row>
    <row r="1940">
      <c r="A1940" s="107"/>
      <c r="B1940" s="524"/>
      <c r="C1940" s="107"/>
      <c r="D1940" s="107"/>
      <c r="E1940" s="107"/>
      <c r="F1940" s="107"/>
      <c r="G1940" s="107"/>
      <c r="H1940" s="107"/>
      <c r="I1940" s="107"/>
      <c r="J1940" s="107"/>
      <c r="K1940" s="107"/>
      <c r="L1940" s="107"/>
      <c r="M1940" s="107"/>
      <c r="N1940" s="107"/>
      <c r="O1940" s="107"/>
      <c r="P1940" s="107"/>
      <c r="Q1940" s="107"/>
      <c r="R1940" s="107"/>
      <c r="S1940" s="107"/>
      <c r="T1940" s="107"/>
      <c r="U1940" s="107"/>
      <c r="V1940" s="107"/>
      <c r="W1940" s="107"/>
      <c r="X1940" s="107"/>
      <c r="Y1940" s="107"/>
      <c r="Z1940" s="107"/>
      <c r="AA1940" s="107"/>
      <c r="AB1940" s="107"/>
      <c r="AC1940" s="107"/>
      <c r="AD1940" s="107"/>
      <c r="AE1940" s="107"/>
      <c r="AF1940" s="107"/>
      <c r="AG1940" s="107"/>
      <c r="AH1940" s="107"/>
      <c r="AI1940" s="107"/>
      <c r="AJ1940" s="107"/>
      <c r="AK1940" s="107"/>
      <c r="AL1940" s="107"/>
      <c r="AM1940" s="107"/>
      <c r="AN1940" s="107"/>
      <c r="AO1940" s="107"/>
      <c r="AP1940" s="107"/>
      <c r="AQ1940" s="107"/>
      <c r="AR1940" s="107"/>
      <c r="AS1940" s="107"/>
      <c r="AT1940" s="107"/>
      <c r="AU1940" s="107"/>
      <c r="AV1940" s="107"/>
      <c r="AW1940" s="107"/>
      <c r="AX1940" s="107"/>
    </row>
    <row r="1941">
      <c r="A1941" s="107"/>
      <c r="B1941" s="524"/>
      <c r="C1941" s="107"/>
      <c r="D1941" s="107"/>
      <c r="E1941" s="107"/>
      <c r="F1941" s="107"/>
      <c r="G1941" s="107"/>
      <c r="H1941" s="107"/>
      <c r="I1941" s="107"/>
      <c r="J1941" s="107"/>
      <c r="K1941" s="107"/>
      <c r="L1941" s="107"/>
      <c r="M1941" s="107"/>
      <c r="N1941" s="107"/>
      <c r="O1941" s="107"/>
      <c r="P1941" s="107"/>
      <c r="Q1941" s="107"/>
      <c r="R1941" s="107"/>
      <c r="S1941" s="107"/>
      <c r="T1941" s="107"/>
      <c r="U1941" s="107"/>
      <c r="V1941" s="107"/>
      <c r="W1941" s="107"/>
      <c r="X1941" s="107"/>
      <c r="Y1941" s="107"/>
      <c r="Z1941" s="107"/>
      <c r="AA1941" s="107"/>
      <c r="AB1941" s="107"/>
      <c r="AC1941" s="107"/>
      <c r="AD1941" s="107"/>
      <c r="AE1941" s="107"/>
      <c r="AF1941" s="107"/>
      <c r="AG1941" s="107"/>
      <c r="AH1941" s="107"/>
      <c r="AI1941" s="107"/>
      <c r="AJ1941" s="107"/>
      <c r="AK1941" s="107"/>
      <c r="AL1941" s="107"/>
      <c r="AM1941" s="107"/>
      <c r="AN1941" s="107"/>
      <c r="AO1941" s="107"/>
      <c r="AP1941" s="107"/>
      <c r="AQ1941" s="107"/>
      <c r="AR1941" s="107"/>
      <c r="AS1941" s="107"/>
      <c r="AT1941" s="107"/>
      <c r="AU1941" s="107"/>
      <c r="AV1941" s="107"/>
      <c r="AW1941" s="107"/>
      <c r="AX1941" s="107"/>
    </row>
    <row r="1942">
      <c r="A1942" s="107"/>
      <c r="B1942" s="524"/>
      <c r="C1942" s="107"/>
      <c r="D1942" s="107"/>
      <c r="E1942" s="107"/>
      <c r="F1942" s="107"/>
      <c r="G1942" s="107"/>
      <c r="H1942" s="107"/>
      <c r="I1942" s="107"/>
      <c r="J1942" s="107"/>
      <c r="K1942" s="107"/>
      <c r="L1942" s="107"/>
      <c r="M1942" s="107"/>
      <c r="N1942" s="107"/>
      <c r="O1942" s="107"/>
      <c r="P1942" s="107"/>
      <c r="Q1942" s="107"/>
      <c r="R1942" s="107"/>
      <c r="S1942" s="107"/>
      <c r="T1942" s="107"/>
      <c r="U1942" s="107"/>
      <c r="V1942" s="107"/>
      <c r="W1942" s="107"/>
      <c r="X1942" s="107"/>
      <c r="Y1942" s="107"/>
      <c r="Z1942" s="107"/>
      <c r="AA1942" s="107"/>
      <c r="AB1942" s="107"/>
      <c r="AC1942" s="107"/>
      <c r="AD1942" s="107"/>
      <c r="AE1942" s="107"/>
      <c r="AF1942" s="107"/>
      <c r="AG1942" s="107"/>
      <c r="AH1942" s="107"/>
      <c r="AI1942" s="107"/>
      <c r="AJ1942" s="107"/>
      <c r="AK1942" s="107"/>
      <c r="AL1942" s="107"/>
      <c r="AM1942" s="107"/>
      <c r="AN1942" s="107"/>
      <c r="AO1942" s="107"/>
      <c r="AP1942" s="107"/>
      <c r="AQ1942" s="107"/>
      <c r="AR1942" s="107"/>
      <c r="AS1942" s="107"/>
      <c r="AT1942" s="107"/>
      <c r="AU1942" s="107"/>
      <c r="AV1942" s="107"/>
      <c r="AW1942" s="107"/>
      <c r="AX1942" s="107"/>
    </row>
    <row r="1943">
      <c r="A1943" s="107"/>
      <c r="B1943" s="524"/>
      <c r="C1943" s="107"/>
      <c r="D1943" s="107"/>
      <c r="E1943" s="107"/>
      <c r="F1943" s="107"/>
      <c r="G1943" s="107"/>
      <c r="H1943" s="107"/>
      <c r="I1943" s="107"/>
      <c r="J1943" s="107"/>
      <c r="K1943" s="107"/>
      <c r="L1943" s="107"/>
      <c r="M1943" s="107"/>
      <c r="N1943" s="107"/>
      <c r="O1943" s="107"/>
      <c r="P1943" s="107"/>
      <c r="Q1943" s="107"/>
      <c r="R1943" s="107"/>
      <c r="S1943" s="107"/>
      <c r="T1943" s="107"/>
      <c r="U1943" s="107"/>
      <c r="V1943" s="107"/>
      <c r="W1943" s="107"/>
      <c r="X1943" s="107"/>
      <c r="Y1943" s="107"/>
      <c r="Z1943" s="107"/>
      <c r="AA1943" s="107"/>
      <c r="AB1943" s="107"/>
      <c r="AC1943" s="107"/>
      <c r="AD1943" s="107"/>
      <c r="AE1943" s="107"/>
      <c r="AF1943" s="107"/>
      <c r="AG1943" s="107"/>
      <c r="AH1943" s="107"/>
      <c r="AI1943" s="107"/>
      <c r="AJ1943" s="107"/>
      <c r="AK1943" s="107"/>
      <c r="AL1943" s="107"/>
      <c r="AM1943" s="107"/>
      <c r="AN1943" s="107"/>
      <c r="AO1943" s="107"/>
      <c r="AP1943" s="107"/>
      <c r="AQ1943" s="107"/>
      <c r="AR1943" s="107"/>
      <c r="AS1943" s="107"/>
      <c r="AT1943" s="107"/>
      <c r="AU1943" s="107"/>
      <c r="AV1943" s="107"/>
      <c r="AW1943" s="107"/>
      <c r="AX1943" s="107"/>
    </row>
    <row r="1944">
      <c r="A1944" s="107"/>
      <c r="B1944" s="524"/>
      <c r="C1944" s="107"/>
      <c r="D1944" s="107"/>
      <c r="E1944" s="107"/>
      <c r="F1944" s="107"/>
      <c r="G1944" s="107"/>
      <c r="H1944" s="107"/>
      <c r="I1944" s="107"/>
      <c r="J1944" s="107"/>
      <c r="K1944" s="107"/>
      <c r="L1944" s="107"/>
      <c r="M1944" s="107"/>
      <c r="N1944" s="107"/>
      <c r="O1944" s="107"/>
      <c r="P1944" s="107"/>
      <c r="Q1944" s="107"/>
      <c r="R1944" s="107"/>
      <c r="S1944" s="107"/>
      <c r="T1944" s="107"/>
      <c r="U1944" s="107"/>
      <c r="V1944" s="107"/>
      <c r="W1944" s="107"/>
      <c r="X1944" s="107"/>
      <c r="Y1944" s="107"/>
      <c r="Z1944" s="107"/>
      <c r="AA1944" s="107"/>
      <c r="AB1944" s="107"/>
      <c r="AC1944" s="107"/>
      <c r="AD1944" s="107"/>
      <c r="AE1944" s="107"/>
      <c r="AF1944" s="107"/>
      <c r="AG1944" s="107"/>
      <c r="AH1944" s="107"/>
      <c r="AI1944" s="107"/>
      <c r="AJ1944" s="107"/>
      <c r="AK1944" s="107"/>
      <c r="AL1944" s="107"/>
      <c r="AM1944" s="107"/>
      <c r="AN1944" s="107"/>
      <c r="AO1944" s="107"/>
      <c r="AP1944" s="107"/>
      <c r="AQ1944" s="107"/>
      <c r="AR1944" s="107"/>
      <c r="AS1944" s="107"/>
      <c r="AT1944" s="107"/>
      <c r="AU1944" s="107"/>
      <c r="AV1944" s="107"/>
      <c r="AW1944" s="107"/>
      <c r="AX1944" s="107"/>
    </row>
    <row r="1945">
      <c r="A1945" s="107"/>
      <c r="B1945" s="524"/>
      <c r="C1945" s="107"/>
      <c r="D1945" s="107"/>
      <c r="E1945" s="107"/>
      <c r="F1945" s="107"/>
      <c r="G1945" s="107"/>
      <c r="H1945" s="107"/>
      <c r="I1945" s="107"/>
      <c r="J1945" s="107"/>
      <c r="K1945" s="107"/>
      <c r="L1945" s="107"/>
      <c r="M1945" s="107"/>
      <c r="N1945" s="107"/>
      <c r="O1945" s="107"/>
      <c r="P1945" s="107"/>
      <c r="Q1945" s="107"/>
      <c r="R1945" s="107"/>
      <c r="S1945" s="107"/>
      <c r="T1945" s="107"/>
      <c r="U1945" s="107"/>
      <c r="V1945" s="107"/>
      <c r="W1945" s="107"/>
      <c r="X1945" s="107"/>
      <c r="Y1945" s="107"/>
      <c r="Z1945" s="107"/>
      <c r="AA1945" s="107"/>
      <c r="AB1945" s="107"/>
      <c r="AC1945" s="107"/>
      <c r="AD1945" s="107"/>
      <c r="AE1945" s="107"/>
      <c r="AF1945" s="107"/>
      <c r="AG1945" s="107"/>
      <c r="AH1945" s="107"/>
      <c r="AI1945" s="107"/>
      <c r="AJ1945" s="107"/>
      <c r="AK1945" s="107"/>
      <c r="AL1945" s="107"/>
      <c r="AM1945" s="107"/>
      <c r="AN1945" s="107"/>
      <c r="AO1945" s="107"/>
      <c r="AP1945" s="107"/>
      <c r="AQ1945" s="107"/>
      <c r="AR1945" s="107"/>
      <c r="AS1945" s="107"/>
      <c r="AT1945" s="107"/>
      <c r="AU1945" s="107"/>
      <c r="AV1945" s="107"/>
      <c r="AW1945" s="107"/>
      <c r="AX1945" s="107"/>
    </row>
    <row r="1946">
      <c r="A1946" s="107"/>
      <c r="B1946" s="524"/>
      <c r="C1946" s="107"/>
      <c r="D1946" s="107"/>
      <c r="E1946" s="107"/>
      <c r="F1946" s="107"/>
      <c r="G1946" s="107"/>
      <c r="H1946" s="107"/>
      <c r="I1946" s="107"/>
      <c r="J1946" s="107"/>
      <c r="K1946" s="107"/>
      <c r="L1946" s="107"/>
      <c r="M1946" s="107"/>
      <c r="N1946" s="107"/>
      <c r="O1946" s="107"/>
      <c r="P1946" s="107"/>
      <c r="Q1946" s="107"/>
      <c r="R1946" s="107"/>
      <c r="S1946" s="107"/>
      <c r="T1946" s="107"/>
      <c r="U1946" s="107"/>
      <c r="V1946" s="107"/>
      <c r="W1946" s="107"/>
      <c r="X1946" s="107"/>
      <c r="Y1946" s="107"/>
      <c r="Z1946" s="107"/>
      <c r="AA1946" s="107"/>
      <c r="AB1946" s="107"/>
      <c r="AC1946" s="107"/>
      <c r="AD1946" s="107"/>
      <c r="AE1946" s="107"/>
      <c r="AF1946" s="107"/>
      <c r="AG1946" s="107"/>
      <c r="AH1946" s="107"/>
      <c r="AI1946" s="107"/>
      <c r="AJ1946" s="107"/>
      <c r="AK1946" s="107"/>
      <c r="AL1946" s="107"/>
      <c r="AM1946" s="107"/>
      <c r="AN1946" s="107"/>
      <c r="AO1946" s="107"/>
      <c r="AP1946" s="107"/>
      <c r="AQ1946" s="107"/>
      <c r="AR1946" s="107"/>
      <c r="AS1946" s="107"/>
      <c r="AT1946" s="107"/>
      <c r="AU1946" s="107"/>
      <c r="AV1946" s="107"/>
      <c r="AW1946" s="107"/>
      <c r="AX1946" s="107"/>
    </row>
    <row r="1947">
      <c r="A1947" s="107"/>
      <c r="B1947" s="524"/>
      <c r="C1947" s="107"/>
      <c r="D1947" s="107"/>
      <c r="E1947" s="107"/>
      <c r="F1947" s="107"/>
      <c r="G1947" s="107"/>
      <c r="H1947" s="107"/>
      <c r="I1947" s="107"/>
      <c r="J1947" s="107"/>
      <c r="K1947" s="107"/>
      <c r="L1947" s="107"/>
      <c r="M1947" s="107"/>
      <c r="N1947" s="107"/>
      <c r="O1947" s="107"/>
      <c r="P1947" s="107"/>
      <c r="Q1947" s="107"/>
      <c r="R1947" s="107"/>
      <c r="S1947" s="107"/>
      <c r="T1947" s="107"/>
      <c r="U1947" s="107"/>
      <c r="V1947" s="107"/>
      <c r="W1947" s="107"/>
      <c r="X1947" s="107"/>
      <c r="Y1947" s="107"/>
      <c r="Z1947" s="107"/>
      <c r="AA1947" s="107"/>
      <c r="AB1947" s="107"/>
      <c r="AC1947" s="107"/>
      <c r="AD1947" s="107"/>
      <c r="AE1947" s="107"/>
      <c r="AF1947" s="107"/>
      <c r="AG1947" s="107"/>
      <c r="AH1947" s="107"/>
      <c r="AI1947" s="107"/>
      <c r="AJ1947" s="107"/>
      <c r="AK1947" s="107"/>
      <c r="AL1947" s="107"/>
      <c r="AM1947" s="107"/>
      <c r="AN1947" s="107"/>
      <c r="AO1947" s="107"/>
      <c r="AP1947" s="107"/>
      <c r="AQ1947" s="107"/>
      <c r="AR1947" s="107"/>
      <c r="AS1947" s="107"/>
      <c r="AT1947" s="107"/>
      <c r="AU1947" s="107"/>
      <c r="AV1947" s="107"/>
      <c r="AW1947" s="107"/>
      <c r="AX1947" s="107"/>
    </row>
    <row r="1948">
      <c r="A1948" s="107"/>
      <c r="B1948" s="524"/>
      <c r="C1948" s="107"/>
      <c r="D1948" s="107"/>
      <c r="E1948" s="107"/>
      <c r="F1948" s="107"/>
      <c r="G1948" s="107"/>
      <c r="H1948" s="107"/>
      <c r="I1948" s="107"/>
      <c r="J1948" s="107"/>
      <c r="K1948" s="107"/>
      <c r="L1948" s="107"/>
      <c r="M1948" s="107"/>
      <c r="N1948" s="107"/>
      <c r="O1948" s="107"/>
      <c r="P1948" s="107"/>
      <c r="Q1948" s="107"/>
      <c r="R1948" s="107"/>
      <c r="S1948" s="107"/>
      <c r="T1948" s="107"/>
      <c r="U1948" s="107"/>
      <c r="V1948" s="107"/>
      <c r="W1948" s="107"/>
      <c r="X1948" s="107"/>
      <c r="Y1948" s="107"/>
      <c r="Z1948" s="107"/>
      <c r="AA1948" s="107"/>
      <c r="AB1948" s="107"/>
      <c r="AC1948" s="107"/>
      <c r="AD1948" s="107"/>
      <c r="AE1948" s="107"/>
      <c r="AF1948" s="107"/>
      <c r="AG1948" s="107"/>
      <c r="AH1948" s="107"/>
      <c r="AI1948" s="107"/>
      <c r="AJ1948" s="107"/>
      <c r="AK1948" s="107"/>
      <c r="AL1948" s="107"/>
      <c r="AM1948" s="107"/>
      <c r="AN1948" s="107"/>
      <c r="AO1948" s="107"/>
      <c r="AP1948" s="107"/>
      <c r="AQ1948" s="107"/>
      <c r="AR1948" s="107"/>
      <c r="AS1948" s="107"/>
      <c r="AT1948" s="107"/>
      <c r="AU1948" s="107"/>
      <c r="AV1948" s="107"/>
      <c r="AW1948" s="107"/>
      <c r="AX1948" s="107"/>
    </row>
    <row r="1949">
      <c r="A1949" s="107"/>
      <c r="B1949" s="524"/>
      <c r="C1949" s="107"/>
      <c r="D1949" s="107"/>
      <c r="E1949" s="107"/>
      <c r="F1949" s="107"/>
      <c r="G1949" s="107"/>
      <c r="H1949" s="107"/>
      <c r="I1949" s="107"/>
      <c r="J1949" s="107"/>
      <c r="K1949" s="107"/>
      <c r="L1949" s="107"/>
      <c r="M1949" s="107"/>
      <c r="N1949" s="107"/>
      <c r="O1949" s="107"/>
      <c r="P1949" s="107"/>
      <c r="Q1949" s="107"/>
      <c r="R1949" s="107"/>
      <c r="S1949" s="107"/>
      <c r="T1949" s="107"/>
      <c r="U1949" s="107"/>
      <c r="V1949" s="107"/>
      <c r="W1949" s="107"/>
      <c r="X1949" s="107"/>
      <c r="Y1949" s="107"/>
      <c r="Z1949" s="107"/>
      <c r="AA1949" s="107"/>
      <c r="AB1949" s="107"/>
      <c r="AC1949" s="107"/>
      <c r="AD1949" s="107"/>
      <c r="AE1949" s="107"/>
      <c r="AF1949" s="107"/>
      <c r="AG1949" s="107"/>
      <c r="AH1949" s="107"/>
      <c r="AI1949" s="107"/>
      <c r="AJ1949" s="107"/>
      <c r="AK1949" s="107"/>
      <c r="AL1949" s="107"/>
      <c r="AM1949" s="107"/>
      <c r="AN1949" s="107"/>
      <c r="AO1949" s="107"/>
      <c r="AP1949" s="107"/>
      <c r="AQ1949" s="107"/>
      <c r="AR1949" s="107"/>
      <c r="AS1949" s="107"/>
      <c r="AT1949" s="107"/>
      <c r="AU1949" s="107"/>
      <c r="AV1949" s="107"/>
      <c r="AW1949" s="107"/>
      <c r="AX1949" s="107"/>
    </row>
    <row r="1950">
      <c r="A1950" s="107"/>
      <c r="B1950" s="524"/>
      <c r="C1950" s="107"/>
      <c r="D1950" s="107"/>
      <c r="E1950" s="107"/>
      <c r="F1950" s="107"/>
      <c r="G1950" s="107"/>
      <c r="H1950" s="107"/>
      <c r="I1950" s="107"/>
      <c r="J1950" s="107"/>
      <c r="K1950" s="107"/>
      <c r="L1950" s="107"/>
      <c r="M1950" s="107"/>
      <c r="N1950" s="107"/>
      <c r="O1950" s="107"/>
      <c r="P1950" s="107"/>
      <c r="Q1950" s="107"/>
      <c r="R1950" s="107"/>
      <c r="S1950" s="107"/>
      <c r="T1950" s="107"/>
      <c r="U1950" s="107"/>
      <c r="V1950" s="107"/>
      <c r="W1950" s="107"/>
      <c r="X1950" s="107"/>
      <c r="Y1950" s="107"/>
      <c r="Z1950" s="107"/>
      <c r="AA1950" s="107"/>
      <c r="AB1950" s="107"/>
      <c r="AC1950" s="107"/>
      <c r="AD1950" s="107"/>
      <c r="AE1950" s="107"/>
      <c r="AF1950" s="107"/>
      <c r="AG1950" s="107"/>
      <c r="AH1950" s="107"/>
      <c r="AI1950" s="107"/>
      <c r="AJ1950" s="107"/>
      <c r="AK1950" s="107"/>
      <c r="AL1950" s="107"/>
      <c r="AM1950" s="107"/>
      <c r="AN1950" s="107"/>
      <c r="AO1950" s="107"/>
      <c r="AP1950" s="107"/>
      <c r="AQ1950" s="107"/>
      <c r="AR1950" s="107"/>
      <c r="AS1950" s="107"/>
      <c r="AT1950" s="107"/>
      <c r="AU1950" s="107"/>
      <c r="AV1950" s="107"/>
      <c r="AW1950" s="107"/>
      <c r="AX1950" s="107"/>
    </row>
    <row r="1951">
      <c r="A1951" s="107"/>
      <c r="B1951" s="524"/>
      <c r="C1951" s="107"/>
      <c r="D1951" s="107"/>
      <c r="E1951" s="107"/>
      <c r="F1951" s="107"/>
      <c r="G1951" s="107"/>
      <c r="H1951" s="107"/>
      <c r="I1951" s="107"/>
      <c r="J1951" s="107"/>
      <c r="K1951" s="107"/>
      <c r="L1951" s="107"/>
      <c r="M1951" s="107"/>
      <c r="N1951" s="107"/>
      <c r="O1951" s="107"/>
      <c r="P1951" s="107"/>
      <c r="Q1951" s="107"/>
      <c r="R1951" s="107"/>
      <c r="S1951" s="107"/>
      <c r="T1951" s="107"/>
      <c r="U1951" s="107"/>
      <c r="V1951" s="107"/>
      <c r="W1951" s="107"/>
      <c r="X1951" s="107"/>
      <c r="Y1951" s="107"/>
      <c r="Z1951" s="107"/>
      <c r="AA1951" s="107"/>
      <c r="AB1951" s="107"/>
      <c r="AC1951" s="107"/>
      <c r="AD1951" s="107"/>
      <c r="AE1951" s="107"/>
      <c r="AF1951" s="107"/>
      <c r="AG1951" s="107"/>
      <c r="AH1951" s="107"/>
      <c r="AI1951" s="107"/>
      <c r="AJ1951" s="107"/>
      <c r="AK1951" s="107"/>
      <c r="AL1951" s="107"/>
      <c r="AM1951" s="107"/>
      <c r="AN1951" s="107"/>
      <c r="AO1951" s="107"/>
      <c r="AP1951" s="107"/>
      <c r="AQ1951" s="107"/>
      <c r="AR1951" s="107"/>
      <c r="AS1951" s="107"/>
      <c r="AT1951" s="107"/>
      <c r="AU1951" s="107"/>
      <c r="AV1951" s="107"/>
      <c r="AW1951" s="107"/>
      <c r="AX1951" s="107"/>
    </row>
    <row r="1952">
      <c r="A1952" s="107"/>
      <c r="B1952" s="524"/>
      <c r="C1952" s="107"/>
      <c r="D1952" s="107"/>
      <c r="E1952" s="107"/>
      <c r="F1952" s="107"/>
      <c r="G1952" s="107"/>
      <c r="H1952" s="107"/>
      <c r="I1952" s="107"/>
      <c r="J1952" s="107"/>
      <c r="K1952" s="107"/>
      <c r="L1952" s="107"/>
      <c r="M1952" s="107"/>
      <c r="N1952" s="107"/>
      <c r="O1952" s="107"/>
      <c r="P1952" s="107"/>
      <c r="Q1952" s="107"/>
      <c r="R1952" s="107"/>
      <c r="S1952" s="107"/>
      <c r="T1952" s="107"/>
      <c r="U1952" s="107"/>
      <c r="V1952" s="107"/>
      <c r="W1952" s="107"/>
      <c r="X1952" s="107"/>
      <c r="Y1952" s="107"/>
      <c r="Z1952" s="107"/>
      <c r="AA1952" s="107"/>
      <c r="AB1952" s="107"/>
      <c r="AC1952" s="107"/>
      <c r="AD1952" s="107"/>
      <c r="AE1952" s="107"/>
      <c r="AF1952" s="107"/>
      <c r="AG1952" s="107"/>
      <c r="AH1952" s="107"/>
      <c r="AI1952" s="107"/>
      <c r="AJ1952" s="107"/>
      <c r="AK1952" s="107"/>
      <c r="AL1952" s="107"/>
      <c r="AM1952" s="107"/>
      <c r="AN1952" s="107"/>
      <c r="AO1952" s="107"/>
      <c r="AP1952" s="107"/>
      <c r="AQ1952" s="107"/>
      <c r="AR1952" s="107"/>
      <c r="AS1952" s="107"/>
      <c r="AT1952" s="107"/>
      <c r="AU1952" s="107"/>
      <c r="AV1952" s="107"/>
      <c r="AW1952" s="107"/>
      <c r="AX1952" s="107"/>
    </row>
    <row r="1953">
      <c r="A1953" s="107"/>
      <c r="B1953" s="524"/>
      <c r="C1953" s="107"/>
      <c r="D1953" s="107"/>
      <c r="E1953" s="107"/>
      <c r="F1953" s="107"/>
      <c r="G1953" s="107"/>
      <c r="H1953" s="107"/>
      <c r="I1953" s="107"/>
      <c r="J1953" s="107"/>
      <c r="K1953" s="107"/>
      <c r="L1953" s="107"/>
      <c r="M1953" s="107"/>
      <c r="N1953" s="107"/>
      <c r="O1953" s="107"/>
      <c r="P1953" s="107"/>
      <c r="Q1953" s="107"/>
      <c r="R1953" s="107"/>
      <c r="S1953" s="107"/>
      <c r="T1953" s="107"/>
      <c r="U1953" s="107"/>
      <c r="V1953" s="107"/>
      <c r="W1953" s="107"/>
      <c r="X1953" s="107"/>
      <c r="Y1953" s="107"/>
      <c r="Z1953" s="107"/>
      <c r="AA1953" s="107"/>
      <c r="AB1953" s="107"/>
      <c r="AC1953" s="107"/>
      <c r="AD1953" s="107"/>
      <c r="AE1953" s="107"/>
      <c r="AF1953" s="107"/>
      <c r="AG1953" s="107"/>
      <c r="AH1953" s="107"/>
      <c r="AI1953" s="107"/>
      <c r="AJ1953" s="107"/>
      <c r="AK1953" s="107"/>
      <c r="AL1953" s="107"/>
      <c r="AM1953" s="107"/>
      <c r="AN1953" s="107"/>
      <c r="AO1953" s="107"/>
      <c r="AP1953" s="107"/>
      <c r="AQ1953" s="107"/>
      <c r="AR1953" s="107"/>
      <c r="AS1953" s="107"/>
      <c r="AT1953" s="107"/>
      <c r="AU1953" s="107"/>
      <c r="AV1953" s="107"/>
      <c r="AW1953" s="107"/>
      <c r="AX1953" s="107"/>
    </row>
    <row r="1954">
      <c r="A1954" s="107"/>
      <c r="B1954" s="524"/>
      <c r="C1954" s="107"/>
      <c r="D1954" s="107"/>
      <c r="E1954" s="107"/>
      <c r="F1954" s="107"/>
      <c r="G1954" s="107"/>
      <c r="H1954" s="107"/>
      <c r="I1954" s="107"/>
      <c r="J1954" s="107"/>
      <c r="K1954" s="107"/>
      <c r="L1954" s="107"/>
      <c r="M1954" s="107"/>
      <c r="N1954" s="107"/>
      <c r="O1954" s="107"/>
      <c r="P1954" s="107"/>
      <c r="Q1954" s="107"/>
      <c r="R1954" s="107"/>
      <c r="S1954" s="107"/>
      <c r="T1954" s="107"/>
      <c r="U1954" s="107"/>
      <c r="V1954" s="107"/>
      <c r="W1954" s="107"/>
      <c r="X1954" s="107"/>
      <c r="Y1954" s="107"/>
      <c r="Z1954" s="107"/>
      <c r="AA1954" s="107"/>
      <c r="AB1954" s="107"/>
      <c r="AC1954" s="107"/>
      <c r="AD1954" s="107"/>
      <c r="AE1954" s="107"/>
      <c r="AF1954" s="107"/>
      <c r="AG1954" s="107"/>
      <c r="AH1954" s="107"/>
      <c r="AI1954" s="107"/>
      <c r="AJ1954" s="107"/>
      <c r="AK1954" s="107"/>
      <c r="AL1954" s="107"/>
      <c r="AM1954" s="107"/>
      <c r="AN1954" s="107"/>
      <c r="AO1954" s="107"/>
      <c r="AP1954" s="107"/>
      <c r="AQ1954" s="107"/>
      <c r="AR1954" s="107"/>
      <c r="AS1954" s="107"/>
      <c r="AT1954" s="107"/>
      <c r="AU1954" s="107"/>
      <c r="AV1954" s="107"/>
      <c r="AW1954" s="107"/>
      <c r="AX1954" s="107"/>
    </row>
    <row r="1955">
      <c r="A1955" s="107"/>
      <c r="B1955" s="524"/>
      <c r="C1955" s="107"/>
      <c r="D1955" s="107"/>
      <c r="E1955" s="107"/>
      <c r="F1955" s="107"/>
      <c r="G1955" s="107"/>
      <c r="H1955" s="107"/>
      <c r="I1955" s="107"/>
      <c r="J1955" s="107"/>
      <c r="K1955" s="107"/>
      <c r="L1955" s="107"/>
      <c r="M1955" s="107"/>
      <c r="N1955" s="107"/>
      <c r="O1955" s="107"/>
      <c r="P1955" s="107"/>
      <c r="Q1955" s="107"/>
      <c r="R1955" s="107"/>
      <c r="S1955" s="107"/>
      <c r="T1955" s="107"/>
      <c r="U1955" s="107"/>
      <c r="V1955" s="107"/>
      <c r="W1955" s="107"/>
      <c r="X1955" s="107"/>
      <c r="Y1955" s="107"/>
      <c r="Z1955" s="107"/>
      <c r="AA1955" s="107"/>
      <c r="AB1955" s="107"/>
      <c r="AC1955" s="107"/>
      <c r="AD1955" s="107"/>
      <c r="AE1955" s="107"/>
      <c r="AF1955" s="107"/>
      <c r="AG1955" s="107"/>
      <c r="AH1955" s="107"/>
      <c r="AI1955" s="107"/>
      <c r="AJ1955" s="107"/>
      <c r="AK1955" s="107"/>
      <c r="AL1955" s="107"/>
      <c r="AM1955" s="107"/>
      <c r="AN1955" s="107"/>
      <c r="AO1955" s="107"/>
      <c r="AP1955" s="107"/>
      <c r="AQ1955" s="107"/>
      <c r="AR1955" s="107"/>
      <c r="AS1955" s="107"/>
      <c r="AT1955" s="107"/>
      <c r="AU1955" s="107"/>
      <c r="AV1955" s="107"/>
      <c r="AW1955" s="107"/>
      <c r="AX1955" s="107"/>
    </row>
    <row r="1956">
      <c r="A1956" s="107"/>
      <c r="B1956" s="524"/>
      <c r="C1956" s="107"/>
      <c r="D1956" s="107"/>
      <c r="E1956" s="107"/>
      <c r="F1956" s="107"/>
      <c r="G1956" s="107"/>
      <c r="H1956" s="107"/>
      <c r="I1956" s="107"/>
      <c r="J1956" s="107"/>
      <c r="K1956" s="107"/>
      <c r="L1956" s="107"/>
      <c r="M1956" s="107"/>
      <c r="N1956" s="107"/>
      <c r="O1956" s="107"/>
      <c r="P1956" s="107"/>
      <c r="Q1956" s="107"/>
      <c r="R1956" s="107"/>
      <c r="S1956" s="107"/>
      <c r="T1956" s="107"/>
      <c r="U1956" s="107"/>
      <c r="V1956" s="107"/>
      <c r="W1956" s="107"/>
      <c r="X1956" s="107"/>
      <c r="Y1956" s="107"/>
      <c r="Z1956" s="107"/>
      <c r="AA1956" s="107"/>
      <c r="AB1956" s="107"/>
      <c r="AC1956" s="107"/>
      <c r="AD1956" s="107"/>
      <c r="AE1956" s="107"/>
      <c r="AF1956" s="107"/>
      <c r="AG1956" s="107"/>
      <c r="AH1956" s="107"/>
      <c r="AI1956" s="107"/>
      <c r="AJ1956" s="107"/>
      <c r="AK1956" s="107"/>
      <c r="AL1956" s="107"/>
      <c r="AM1956" s="107"/>
      <c r="AN1956" s="107"/>
      <c r="AO1956" s="107"/>
      <c r="AP1956" s="107"/>
      <c r="AQ1956" s="107"/>
      <c r="AR1956" s="107"/>
      <c r="AS1956" s="107"/>
      <c r="AT1956" s="107"/>
      <c r="AU1956" s="107"/>
      <c r="AV1956" s="107"/>
      <c r="AW1956" s="107"/>
      <c r="AX1956" s="107"/>
    </row>
    <row r="1957">
      <c r="A1957" s="107"/>
      <c r="B1957" s="524"/>
      <c r="C1957" s="107"/>
      <c r="D1957" s="107"/>
      <c r="E1957" s="107"/>
      <c r="F1957" s="107"/>
      <c r="G1957" s="107"/>
      <c r="H1957" s="107"/>
      <c r="I1957" s="107"/>
      <c r="J1957" s="107"/>
      <c r="K1957" s="107"/>
      <c r="L1957" s="107"/>
      <c r="M1957" s="107"/>
      <c r="N1957" s="107"/>
      <c r="O1957" s="107"/>
      <c r="P1957" s="107"/>
      <c r="Q1957" s="107"/>
      <c r="R1957" s="107"/>
      <c r="S1957" s="107"/>
      <c r="T1957" s="107"/>
      <c r="U1957" s="107"/>
      <c r="V1957" s="107"/>
      <c r="W1957" s="107"/>
      <c r="X1957" s="107"/>
      <c r="Y1957" s="107"/>
      <c r="Z1957" s="107"/>
      <c r="AA1957" s="107"/>
      <c r="AB1957" s="107"/>
      <c r="AC1957" s="107"/>
      <c r="AD1957" s="107"/>
      <c r="AE1957" s="107"/>
      <c r="AF1957" s="107"/>
      <c r="AG1957" s="107"/>
      <c r="AH1957" s="107"/>
      <c r="AI1957" s="107"/>
      <c r="AJ1957" s="107"/>
      <c r="AK1957" s="107"/>
      <c r="AL1957" s="107"/>
      <c r="AM1957" s="107"/>
      <c r="AN1957" s="107"/>
      <c r="AO1957" s="107"/>
      <c r="AP1957" s="107"/>
      <c r="AQ1957" s="107"/>
      <c r="AR1957" s="107"/>
      <c r="AS1957" s="107"/>
      <c r="AT1957" s="107"/>
      <c r="AU1957" s="107"/>
      <c r="AV1957" s="107"/>
      <c r="AW1957" s="107"/>
      <c r="AX1957" s="107"/>
    </row>
    <row r="1958">
      <c r="A1958" s="107"/>
      <c r="B1958" s="524"/>
      <c r="C1958" s="107"/>
      <c r="D1958" s="107"/>
      <c r="E1958" s="107"/>
      <c r="F1958" s="107"/>
      <c r="G1958" s="107"/>
      <c r="H1958" s="107"/>
      <c r="I1958" s="107"/>
      <c r="J1958" s="107"/>
      <c r="K1958" s="107"/>
      <c r="L1958" s="107"/>
      <c r="M1958" s="107"/>
      <c r="N1958" s="107"/>
      <c r="O1958" s="107"/>
      <c r="P1958" s="107"/>
      <c r="Q1958" s="107"/>
      <c r="R1958" s="107"/>
      <c r="S1958" s="107"/>
      <c r="T1958" s="107"/>
      <c r="U1958" s="107"/>
      <c r="V1958" s="107"/>
      <c r="W1958" s="107"/>
      <c r="X1958" s="107"/>
      <c r="Y1958" s="107"/>
      <c r="Z1958" s="107"/>
      <c r="AA1958" s="107"/>
      <c r="AB1958" s="107"/>
      <c r="AC1958" s="107"/>
      <c r="AD1958" s="107"/>
      <c r="AE1958" s="107"/>
      <c r="AF1958" s="107"/>
      <c r="AG1958" s="107"/>
      <c r="AH1958" s="107"/>
      <c r="AI1958" s="107"/>
      <c r="AJ1958" s="107"/>
      <c r="AK1958" s="107"/>
      <c r="AL1958" s="107"/>
      <c r="AM1958" s="107"/>
      <c r="AN1958" s="107"/>
      <c r="AO1958" s="107"/>
      <c r="AP1958" s="107"/>
      <c r="AQ1958" s="107"/>
      <c r="AR1958" s="107"/>
      <c r="AS1958" s="107"/>
      <c r="AT1958" s="107"/>
      <c r="AU1958" s="107"/>
      <c r="AV1958" s="107"/>
      <c r="AW1958" s="107"/>
      <c r="AX1958" s="107"/>
    </row>
    <row r="1959">
      <c r="A1959" s="107"/>
      <c r="B1959" s="524"/>
      <c r="C1959" s="107"/>
      <c r="D1959" s="107"/>
      <c r="E1959" s="107"/>
      <c r="F1959" s="107"/>
      <c r="G1959" s="107"/>
      <c r="H1959" s="107"/>
      <c r="I1959" s="107"/>
      <c r="J1959" s="107"/>
      <c r="K1959" s="107"/>
      <c r="L1959" s="107"/>
      <c r="M1959" s="107"/>
      <c r="N1959" s="107"/>
      <c r="O1959" s="107"/>
      <c r="P1959" s="107"/>
      <c r="Q1959" s="107"/>
      <c r="R1959" s="107"/>
      <c r="S1959" s="107"/>
      <c r="T1959" s="107"/>
      <c r="U1959" s="107"/>
      <c r="V1959" s="107"/>
      <c r="W1959" s="107"/>
      <c r="X1959" s="107"/>
      <c r="Y1959" s="107"/>
      <c r="Z1959" s="107"/>
      <c r="AA1959" s="107"/>
      <c r="AB1959" s="107"/>
      <c r="AC1959" s="107"/>
      <c r="AD1959" s="107"/>
      <c r="AE1959" s="107"/>
      <c r="AF1959" s="107"/>
      <c r="AG1959" s="107"/>
      <c r="AH1959" s="107"/>
      <c r="AI1959" s="107"/>
      <c r="AJ1959" s="107"/>
      <c r="AK1959" s="107"/>
      <c r="AL1959" s="107"/>
      <c r="AM1959" s="107"/>
      <c r="AN1959" s="107"/>
      <c r="AO1959" s="107"/>
      <c r="AP1959" s="107"/>
      <c r="AQ1959" s="107"/>
      <c r="AR1959" s="107"/>
      <c r="AS1959" s="107"/>
      <c r="AT1959" s="107"/>
      <c r="AU1959" s="107"/>
      <c r="AV1959" s="107"/>
      <c r="AW1959" s="107"/>
      <c r="AX1959" s="107"/>
    </row>
    <row r="1960">
      <c r="A1960" s="107"/>
      <c r="B1960" s="524"/>
      <c r="C1960" s="107"/>
      <c r="D1960" s="107"/>
      <c r="E1960" s="107"/>
      <c r="F1960" s="107"/>
      <c r="G1960" s="107"/>
      <c r="H1960" s="107"/>
      <c r="I1960" s="107"/>
      <c r="J1960" s="107"/>
      <c r="K1960" s="107"/>
      <c r="L1960" s="107"/>
      <c r="M1960" s="107"/>
      <c r="N1960" s="107"/>
      <c r="O1960" s="107"/>
      <c r="P1960" s="107"/>
      <c r="Q1960" s="107"/>
      <c r="R1960" s="107"/>
      <c r="S1960" s="107"/>
      <c r="T1960" s="107"/>
      <c r="U1960" s="107"/>
      <c r="V1960" s="107"/>
      <c r="W1960" s="107"/>
      <c r="X1960" s="107"/>
      <c r="Y1960" s="107"/>
      <c r="Z1960" s="107"/>
      <c r="AA1960" s="107"/>
      <c r="AB1960" s="107"/>
      <c r="AC1960" s="107"/>
      <c r="AD1960" s="107"/>
      <c r="AE1960" s="107"/>
      <c r="AF1960" s="107"/>
      <c r="AG1960" s="107"/>
      <c r="AH1960" s="107"/>
      <c r="AI1960" s="107"/>
      <c r="AJ1960" s="107"/>
      <c r="AK1960" s="107"/>
      <c r="AL1960" s="107"/>
      <c r="AM1960" s="107"/>
      <c r="AN1960" s="107"/>
      <c r="AO1960" s="107"/>
      <c r="AP1960" s="107"/>
      <c r="AQ1960" s="107"/>
      <c r="AR1960" s="107"/>
      <c r="AS1960" s="107"/>
      <c r="AT1960" s="107"/>
      <c r="AU1960" s="107"/>
      <c r="AV1960" s="107"/>
      <c r="AW1960" s="107"/>
      <c r="AX1960" s="107"/>
    </row>
    <row r="1961">
      <c r="A1961" s="107"/>
      <c r="B1961" s="524"/>
      <c r="C1961" s="107"/>
      <c r="D1961" s="107"/>
      <c r="E1961" s="107"/>
      <c r="F1961" s="107"/>
      <c r="G1961" s="107"/>
      <c r="H1961" s="107"/>
      <c r="I1961" s="107"/>
      <c r="J1961" s="107"/>
      <c r="K1961" s="107"/>
      <c r="L1961" s="107"/>
      <c r="M1961" s="107"/>
      <c r="N1961" s="107"/>
      <c r="O1961" s="107"/>
      <c r="P1961" s="107"/>
      <c r="Q1961" s="107"/>
      <c r="R1961" s="107"/>
      <c r="S1961" s="107"/>
      <c r="T1961" s="107"/>
      <c r="U1961" s="107"/>
      <c r="V1961" s="107"/>
      <c r="W1961" s="107"/>
      <c r="X1961" s="107"/>
      <c r="Y1961" s="107"/>
      <c r="Z1961" s="107"/>
      <c r="AA1961" s="107"/>
      <c r="AB1961" s="107"/>
      <c r="AC1961" s="107"/>
      <c r="AD1961" s="107"/>
      <c r="AE1961" s="107"/>
      <c r="AF1961" s="107"/>
      <c r="AG1961" s="107"/>
      <c r="AH1961" s="107"/>
      <c r="AI1961" s="107"/>
      <c r="AJ1961" s="107"/>
      <c r="AK1961" s="107"/>
      <c r="AL1961" s="107"/>
      <c r="AM1961" s="107"/>
      <c r="AN1961" s="107"/>
      <c r="AO1961" s="107"/>
      <c r="AP1961" s="107"/>
      <c r="AQ1961" s="107"/>
      <c r="AR1961" s="107"/>
      <c r="AS1961" s="107"/>
      <c r="AT1961" s="107"/>
      <c r="AU1961" s="107"/>
      <c r="AV1961" s="107"/>
      <c r="AW1961" s="107"/>
      <c r="AX1961" s="107"/>
    </row>
    <row r="1962">
      <c r="A1962" s="107"/>
      <c r="B1962" s="524"/>
      <c r="C1962" s="107"/>
      <c r="D1962" s="107"/>
      <c r="E1962" s="107"/>
      <c r="F1962" s="107"/>
      <c r="G1962" s="107"/>
      <c r="H1962" s="107"/>
      <c r="I1962" s="107"/>
      <c r="J1962" s="107"/>
      <c r="K1962" s="107"/>
      <c r="L1962" s="107"/>
      <c r="M1962" s="107"/>
      <c r="N1962" s="107"/>
      <c r="O1962" s="107"/>
      <c r="P1962" s="107"/>
      <c r="Q1962" s="107"/>
      <c r="R1962" s="107"/>
      <c r="S1962" s="107"/>
      <c r="T1962" s="107"/>
      <c r="U1962" s="107"/>
      <c r="V1962" s="107"/>
      <c r="W1962" s="107"/>
      <c r="X1962" s="107"/>
      <c r="Y1962" s="107"/>
      <c r="Z1962" s="107"/>
      <c r="AA1962" s="107"/>
      <c r="AB1962" s="107"/>
      <c r="AC1962" s="107"/>
      <c r="AD1962" s="107"/>
      <c r="AE1962" s="107"/>
      <c r="AF1962" s="107"/>
      <c r="AG1962" s="107"/>
      <c r="AH1962" s="107"/>
      <c r="AI1962" s="107"/>
      <c r="AJ1962" s="107"/>
      <c r="AK1962" s="107"/>
      <c r="AL1962" s="107"/>
      <c r="AM1962" s="107"/>
      <c r="AN1962" s="107"/>
      <c r="AO1962" s="107"/>
      <c r="AP1962" s="107"/>
      <c r="AQ1962" s="107"/>
      <c r="AR1962" s="107"/>
      <c r="AS1962" s="107"/>
      <c r="AT1962" s="107"/>
      <c r="AU1962" s="107"/>
      <c r="AV1962" s="107"/>
      <c r="AW1962" s="107"/>
      <c r="AX1962" s="107"/>
    </row>
    <row r="1963">
      <c r="A1963" s="107"/>
      <c r="B1963" s="524"/>
      <c r="C1963" s="107"/>
      <c r="D1963" s="107"/>
      <c r="E1963" s="107"/>
      <c r="F1963" s="107"/>
      <c r="G1963" s="107"/>
      <c r="H1963" s="107"/>
      <c r="I1963" s="107"/>
      <c r="J1963" s="107"/>
      <c r="K1963" s="107"/>
      <c r="L1963" s="107"/>
      <c r="M1963" s="107"/>
      <c r="N1963" s="107"/>
      <c r="O1963" s="107"/>
      <c r="P1963" s="107"/>
      <c r="Q1963" s="107"/>
      <c r="R1963" s="107"/>
      <c r="S1963" s="107"/>
      <c r="T1963" s="107"/>
      <c r="U1963" s="107"/>
      <c r="V1963" s="107"/>
      <c r="W1963" s="107"/>
      <c r="X1963" s="107"/>
      <c r="Y1963" s="107"/>
      <c r="Z1963" s="107"/>
      <c r="AA1963" s="107"/>
      <c r="AB1963" s="107"/>
      <c r="AC1963" s="107"/>
      <c r="AD1963" s="107"/>
      <c r="AE1963" s="107"/>
      <c r="AF1963" s="107"/>
      <c r="AG1963" s="107"/>
      <c r="AH1963" s="107"/>
      <c r="AI1963" s="107"/>
      <c r="AJ1963" s="107"/>
      <c r="AK1963" s="107"/>
      <c r="AL1963" s="107"/>
      <c r="AM1963" s="107"/>
      <c r="AN1963" s="107"/>
      <c r="AO1963" s="107"/>
      <c r="AP1963" s="107"/>
      <c r="AQ1963" s="107"/>
      <c r="AR1963" s="107"/>
      <c r="AS1963" s="107"/>
      <c r="AT1963" s="107"/>
      <c r="AU1963" s="107"/>
      <c r="AV1963" s="107"/>
      <c r="AW1963" s="107"/>
      <c r="AX1963" s="107"/>
    </row>
    <row r="1964">
      <c r="A1964" s="107"/>
      <c r="B1964" s="524"/>
      <c r="C1964" s="107"/>
      <c r="D1964" s="107"/>
      <c r="E1964" s="107"/>
      <c r="F1964" s="107"/>
      <c r="G1964" s="107"/>
      <c r="H1964" s="107"/>
      <c r="I1964" s="107"/>
      <c r="J1964" s="107"/>
      <c r="K1964" s="107"/>
      <c r="L1964" s="107"/>
      <c r="M1964" s="107"/>
      <c r="N1964" s="107"/>
      <c r="O1964" s="107"/>
      <c r="P1964" s="107"/>
      <c r="Q1964" s="107"/>
      <c r="R1964" s="107"/>
      <c r="S1964" s="107"/>
      <c r="T1964" s="107"/>
      <c r="U1964" s="107"/>
      <c r="V1964" s="107"/>
      <c r="W1964" s="107"/>
      <c r="X1964" s="107"/>
      <c r="Y1964" s="107"/>
      <c r="Z1964" s="107"/>
      <c r="AA1964" s="107"/>
      <c r="AB1964" s="107"/>
      <c r="AC1964" s="107"/>
      <c r="AD1964" s="107"/>
      <c r="AE1964" s="107"/>
      <c r="AF1964" s="107"/>
      <c r="AG1964" s="107"/>
      <c r="AH1964" s="107"/>
      <c r="AI1964" s="107"/>
      <c r="AJ1964" s="107"/>
      <c r="AK1964" s="107"/>
      <c r="AL1964" s="107"/>
      <c r="AM1964" s="107"/>
      <c r="AN1964" s="107"/>
      <c r="AO1964" s="107"/>
      <c r="AP1964" s="107"/>
      <c r="AQ1964" s="107"/>
      <c r="AR1964" s="107"/>
      <c r="AS1964" s="107"/>
      <c r="AT1964" s="107"/>
      <c r="AU1964" s="107"/>
      <c r="AV1964" s="107"/>
      <c r="AW1964" s="107"/>
      <c r="AX1964" s="107"/>
    </row>
    <row r="1965">
      <c r="A1965" s="107"/>
      <c r="B1965" s="524"/>
      <c r="C1965" s="107"/>
      <c r="D1965" s="107"/>
      <c r="E1965" s="107"/>
      <c r="F1965" s="107"/>
      <c r="G1965" s="107"/>
      <c r="H1965" s="107"/>
      <c r="I1965" s="107"/>
      <c r="J1965" s="107"/>
      <c r="K1965" s="107"/>
      <c r="L1965" s="107"/>
      <c r="M1965" s="107"/>
      <c r="N1965" s="107"/>
      <c r="O1965" s="107"/>
      <c r="P1965" s="107"/>
      <c r="Q1965" s="107"/>
      <c r="R1965" s="107"/>
      <c r="S1965" s="107"/>
      <c r="T1965" s="107"/>
      <c r="U1965" s="107"/>
      <c r="V1965" s="107"/>
      <c r="W1965" s="107"/>
      <c r="X1965" s="107"/>
      <c r="Y1965" s="107"/>
      <c r="Z1965" s="107"/>
      <c r="AA1965" s="107"/>
      <c r="AB1965" s="107"/>
      <c r="AC1965" s="107"/>
      <c r="AD1965" s="107"/>
      <c r="AE1965" s="107"/>
      <c r="AF1965" s="107"/>
      <c r="AG1965" s="107"/>
      <c r="AH1965" s="107"/>
      <c r="AI1965" s="107"/>
      <c r="AJ1965" s="107"/>
      <c r="AK1965" s="107"/>
      <c r="AL1965" s="107"/>
      <c r="AM1965" s="107"/>
      <c r="AN1965" s="107"/>
      <c r="AO1965" s="107"/>
      <c r="AP1965" s="107"/>
      <c r="AQ1965" s="107"/>
      <c r="AR1965" s="107"/>
      <c r="AS1965" s="107"/>
      <c r="AT1965" s="107"/>
      <c r="AU1965" s="107"/>
      <c r="AV1965" s="107"/>
      <c r="AW1965" s="107"/>
      <c r="AX1965" s="107"/>
    </row>
    <row r="1966">
      <c r="A1966" s="107"/>
      <c r="B1966" s="524"/>
      <c r="C1966" s="107"/>
      <c r="D1966" s="107"/>
      <c r="E1966" s="107"/>
      <c r="F1966" s="107"/>
      <c r="G1966" s="107"/>
      <c r="H1966" s="107"/>
      <c r="I1966" s="107"/>
      <c r="J1966" s="107"/>
      <c r="K1966" s="107"/>
      <c r="L1966" s="107"/>
      <c r="M1966" s="107"/>
      <c r="N1966" s="107"/>
      <c r="O1966" s="107"/>
      <c r="P1966" s="107"/>
      <c r="Q1966" s="107"/>
      <c r="R1966" s="107"/>
      <c r="S1966" s="107"/>
      <c r="T1966" s="107"/>
      <c r="U1966" s="107"/>
      <c r="V1966" s="107"/>
      <c r="W1966" s="107"/>
      <c r="X1966" s="107"/>
      <c r="Y1966" s="107"/>
      <c r="Z1966" s="107"/>
      <c r="AA1966" s="107"/>
      <c r="AB1966" s="107"/>
      <c r="AC1966" s="107"/>
      <c r="AD1966" s="107"/>
      <c r="AE1966" s="107"/>
      <c r="AF1966" s="107"/>
      <c r="AG1966" s="107"/>
      <c r="AH1966" s="107"/>
      <c r="AI1966" s="107"/>
      <c r="AJ1966" s="107"/>
      <c r="AK1966" s="107"/>
      <c r="AL1966" s="107"/>
      <c r="AM1966" s="107"/>
      <c r="AN1966" s="107"/>
      <c r="AO1966" s="107"/>
      <c r="AP1966" s="107"/>
      <c r="AQ1966" s="107"/>
      <c r="AR1966" s="107"/>
      <c r="AS1966" s="107"/>
      <c r="AT1966" s="107"/>
      <c r="AU1966" s="107"/>
      <c r="AV1966" s="107"/>
      <c r="AW1966" s="107"/>
      <c r="AX1966" s="107"/>
    </row>
    <row r="1967">
      <c r="A1967" s="107"/>
      <c r="B1967" s="524"/>
      <c r="C1967" s="107"/>
      <c r="D1967" s="107"/>
      <c r="E1967" s="107"/>
      <c r="F1967" s="107"/>
      <c r="G1967" s="107"/>
      <c r="H1967" s="107"/>
      <c r="I1967" s="107"/>
      <c r="J1967" s="107"/>
      <c r="K1967" s="107"/>
      <c r="L1967" s="107"/>
      <c r="M1967" s="107"/>
      <c r="N1967" s="107"/>
      <c r="O1967" s="107"/>
      <c r="P1967" s="107"/>
      <c r="Q1967" s="107"/>
      <c r="R1967" s="107"/>
      <c r="S1967" s="107"/>
      <c r="T1967" s="107"/>
      <c r="U1967" s="107"/>
      <c r="V1967" s="107"/>
      <c r="W1967" s="107"/>
      <c r="X1967" s="107"/>
      <c r="Y1967" s="107"/>
      <c r="Z1967" s="107"/>
      <c r="AA1967" s="107"/>
      <c r="AB1967" s="107"/>
      <c r="AC1967" s="107"/>
      <c r="AD1967" s="107"/>
      <c r="AE1967" s="107"/>
      <c r="AF1967" s="107"/>
      <c r="AG1967" s="107"/>
      <c r="AH1967" s="107"/>
      <c r="AI1967" s="107"/>
      <c r="AJ1967" s="107"/>
      <c r="AK1967" s="107"/>
      <c r="AL1967" s="107"/>
      <c r="AM1967" s="107"/>
      <c r="AN1967" s="107"/>
      <c r="AO1967" s="107"/>
      <c r="AP1967" s="107"/>
      <c r="AQ1967" s="107"/>
      <c r="AR1967" s="107"/>
      <c r="AS1967" s="107"/>
      <c r="AT1967" s="107"/>
      <c r="AU1967" s="107"/>
      <c r="AV1967" s="107"/>
      <c r="AW1967" s="107"/>
      <c r="AX1967" s="107"/>
    </row>
    <row r="1968">
      <c r="A1968" s="107"/>
      <c r="B1968" s="524"/>
      <c r="C1968" s="107"/>
      <c r="D1968" s="107"/>
      <c r="E1968" s="107"/>
      <c r="F1968" s="107"/>
      <c r="G1968" s="107"/>
      <c r="H1968" s="107"/>
      <c r="I1968" s="107"/>
      <c r="J1968" s="107"/>
      <c r="K1968" s="107"/>
      <c r="L1968" s="107"/>
      <c r="M1968" s="107"/>
      <c r="N1968" s="107"/>
      <c r="O1968" s="107"/>
      <c r="P1968" s="107"/>
      <c r="Q1968" s="107"/>
      <c r="R1968" s="107"/>
      <c r="S1968" s="107"/>
      <c r="T1968" s="107"/>
      <c r="U1968" s="107"/>
      <c r="V1968" s="107"/>
      <c r="W1968" s="107"/>
      <c r="X1968" s="107"/>
      <c r="Y1968" s="107"/>
      <c r="Z1968" s="107"/>
      <c r="AA1968" s="107"/>
      <c r="AB1968" s="107"/>
      <c r="AC1968" s="107"/>
      <c r="AD1968" s="107"/>
      <c r="AE1968" s="107"/>
      <c r="AF1968" s="107"/>
      <c r="AG1968" s="107"/>
      <c r="AH1968" s="107"/>
      <c r="AI1968" s="107"/>
      <c r="AJ1968" s="107"/>
      <c r="AK1968" s="107"/>
      <c r="AL1968" s="107"/>
      <c r="AM1968" s="107"/>
      <c r="AN1968" s="107"/>
      <c r="AO1968" s="107"/>
      <c r="AP1968" s="107"/>
      <c r="AQ1968" s="107"/>
      <c r="AR1968" s="107"/>
      <c r="AS1968" s="107"/>
      <c r="AT1968" s="107"/>
      <c r="AU1968" s="107"/>
      <c r="AV1968" s="107"/>
      <c r="AW1968" s="107"/>
      <c r="AX1968" s="107"/>
    </row>
    <row r="1969">
      <c r="A1969" s="107"/>
      <c r="B1969" s="524"/>
      <c r="C1969" s="107"/>
      <c r="D1969" s="107"/>
      <c r="E1969" s="107"/>
      <c r="F1969" s="107"/>
      <c r="G1969" s="107"/>
      <c r="H1969" s="107"/>
      <c r="I1969" s="107"/>
      <c r="J1969" s="107"/>
      <c r="K1969" s="107"/>
      <c r="L1969" s="107"/>
      <c r="M1969" s="107"/>
      <c r="N1969" s="107"/>
      <c r="O1969" s="107"/>
      <c r="P1969" s="107"/>
      <c r="Q1969" s="107"/>
      <c r="R1969" s="107"/>
      <c r="S1969" s="107"/>
      <c r="T1969" s="107"/>
      <c r="U1969" s="107"/>
      <c r="V1969" s="107"/>
      <c r="W1969" s="107"/>
      <c r="X1969" s="107"/>
      <c r="Y1969" s="107"/>
      <c r="Z1969" s="107"/>
      <c r="AA1969" s="107"/>
      <c r="AB1969" s="107"/>
      <c r="AC1969" s="107"/>
      <c r="AD1969" s="107"/>
      <c r="AE1969" s="107"/>
      <c r="AF1969" s="107"/>
      <c r="AG1969" s="107"/>
      <c r="AH1969" s="107"/>
      <c r="AI1969" s="107"/>
      <c r="AJ1969" s="107"/>
      <c r="AK1969" s="107"/>
      <c r="AL1969" s="107"/>
      <c r="AM1969" s="107"/>
      <c r="AN1969" s="107"/>
      <c r="AO1969" s="107"/>
      <c r="AP1969" s="107"/>
      <c r="AQ1969" s="107"/>
      <c r="AR1969" s="107"/>
      <c r="AS1969" s="107"/>
      <c r="AT1969" s="107"/>
      <c r="AU1969" s="107"/>
      <c r="AV1969" s="107"/>
      <c r="AW1969" s="107"/>
      <c r="AX1969" s="107"/>
    </row>
    <row r="1970">
      <c r="A1970" s="107"/>
      <c r="B1970" s="524"/>
      <c r="C1970" s="107"/>
      <c r="D1970" s="107"/>
      <c r="E1970" s="107"/>
      <c r="F1970" s="107"/>
      <c r="G1970" s="107"/>
      <c r="H1970" s="107"/>
      <c r="I1970" s="107"/>
      <c r="J1970" s="107"/>
      <c r="K1970" s="107"/>
      <c r="L1970" s="107"/>
      <c r="M1970" s="107"/>
      <c r="N1970" s="107"/>
      <c r="O1970" s="107"/>
      <c r="P1970" s="107"/>
      <c r="Q1970" s="107"/>
      <c r="R1970" s="107"/>
      <c r="S1970" s="107"/>
      <c r="T1970" s="107"/>
      <c r="U1970" s="107"/>
      <c r="V1970" s="107"/>
      <c r="W1970" s="107"/>
      <c r="X1970" s="107"/>
      <c r="Y1970" s="107"/>
      <c r="Z1970" s="107"/>
      <c r="AA1970" s="107"/>
      <c r="AB1970" s="107"/>
      <c r="AC1970" s="107"/>
      <c r="AD1970" s="107"/>
      <c r="AE1970" s="107"/>
      <c r="AF1970" s="107"/>
      <c r="AG1970" s="107"/>
      <c r="AH1970" s="107"/>
      <c r="AI1970" s="107"/>
      <c r="AJ1970" s="107"/>
      <c r="AK1970" s="107"/>
      <c r="AL1970" s="107"/>
      <c r="AM1970" s="107"/>
      <c r="AN1970" s="107"/>
      <c r="AO1970" s="107"/>
      <c r="AP1970" s="107"/>
      <c r="AQ1970" s="107"/>
      <c r="AR1970" s="107"/>
      <c r="AS1970" s="107"/>
      <c r="AT1970" s="107"/>
      <c r="AU1970" s="107"/>
      <c r="AV1970" s="107"/>
      <c r="AW1970" s="107"/>
      <c r="AX1970" s="107"/>
    </row>
    <row r="1971">
      <c r="A1971" s="107"/>
      <c r="B1971" s="524"/>
      <c r="C1971" s="107"/>
      <c r="D1971" s="107"/>
      <c r="E1971" s="107"/>
      <c r="F1971" s="107"/>
      <c r="G1971" s="107"/>
      <c r="H1971" s="107"/>
      <c r="I1971" s="107"/>
      <c r="J1971" s="107"/>
      <c r="K1971" s="107"/>
      <c r="L1971" s="107"/>
      <c r="M1971" s="107"/>
      <c r="N1971" s="107"/>
      <c r="O1971" s="107"/>
      <c r="P1971" s="107"/>
      <c r="Q1971" s="107"/>
      <c r="R1971" s="107"/>
      <c r="S1971" s="107"/>
      <c r="T1971" s="107"/>
      <c r="U1971" s="107"/>
      <c r="V1971" s="107"/>
      <c r="W1971" s="107"/>
      <c r="X1971" s="107"/>
      <c r="Y1971" s="107"/>
      <c r="Z1971" s="107"/>
      <c r="AA1971" s="107"/>
      <c r="AB1971" s="107"/>
      <c r="AC1971" s="107"/>
      <c r="AD1971" s="107"/>
      <c r="AE1971" s="107"/>
      <c r="AF1971" s="107"/>
      <c r="AG1971" s="107"/>
      <c r="AH1971" s="107"/>
      <c r="AI1971" s="107"/>
      <c r="AJ1971" s="107"/>
      <c r="AK1971" s="107"/>
      <c r="AL1971" s="107"/>
      <c r="AM1971" s="107"/>
      <c r="AN1971" s="107"/>
      <c r="AO1971" s="107"/>
      <c r="AP1971" s="107"/>
      <c r="AQ1971" s="107"/>
      <c r="AR1971" s="107"/>
      <c r="AS1971" s="107"/>
      <c r="AT1971" s="107"/>
      <c r="AU1971" s="107"/>
      <c r="AV1971" s="107"/>
      <c r="AW1971" s="107"/>
      <c r="AX1971" s="107"/>
    </row>
    <row r="1972">
      <c r="A1972" s="107"/>
      <c r="B1972" s="524"/>
      <c r="C1972" s="107"/>
      <c r="D1972" s="107"/>
      <c r="E1972" s="107"/>
      <c r="F1972" s="107"/>
      <c r="G1972" s="107"/>
      <c r="H1972" s="107"/>
      <c r="I1972" s="107"/>
      <c r="J1972" s="107"/>
      <c r="K1972" s="107"/>
      <c r="L1972" s="107"/>
      <c r="M1972" s="107"/>
      <c r="N1972" s="107"/>
      <c r="O1972" s="107"/>
      <c r="P1972" s="107"/>
      <c r="Q1972" s="107"/>
      <c r="R1972" s="107"/>
      <c r="S1972" s="107"/>
      <c r="T1972" s="107"/>
      <c r="U1972" s="107"/>
      <c r="V1972" s="107"/>
      <c r="W1972" s="107"/>
      <c r="X1972" s="107"/>
      <c r="Y1972" s="107"/>
      <c r="Z1972" s="107"/>
      <c r="AA1972" s="107"/>
      <c r="AB1972" s="107"/>
      <c r="AC1972" s="107"/>
      <c r="AD1972" s="107"/>
      <c r="AE1972" s="107"/>
      <c r="AF1972" s="107"/>
      <c r="AG1972" s="107"/>
      <c r="AH1972" s="107"/>
      <c r="AI1972" s="107"/>
      <c r="AJ1972" s="107"/>
      <c r="AK1972" s="107"/>
      <c r="AL1972" s="107"/>
      <c r="AM1972" s="107"/>
      <c r="AN1972" s="107"/>
      <c r="AO1972" s="107"/>
      <c r="AP1972" s="107"/>
      <c r="AQ1972" s="107"/>
      <c r="AR1972" s="107"/>
      <c r="AS1972" s="107"/>
      <c r="AT1972" s="107"/>
      <c r="AU1972" s="107"/>
      <c r="AV1972" s="107"/>
      <c r="AW1972" s="107"/>
      <c r="AX1972" s="107"/>
    </row>
    <row r="1973">
      <c r="A1973" s="107"/>
      <c r="B1973" s="524"/>
      <c r="C1973" s="107"/>
      <c r="D1973" s="107"/>
      <c r="E1973" s="107"/>
      <c r="F1973" s="107"/>
      <c r="G1973" s="107"/>
      <c r="H1973" s="107"/>
      <c r="I1973" s="107"/>
      <c r="J1973" s="107"/>
      <c r="K1973" s="107"/>
      <c r="L1973" s="107"/>
      <c r="M1973" s="107"/>
      <c r="N1973" s="107"/>
      <c r="O1973" s="107"/>
      <c r="P1973" s="107"/>
      <c r="Q1973" s="107"/>
      <c r="R1973" s="107"/>
      <c r="S1973" s="107"/>
      <c r="T1973" s="107"/>
      <c r="U1973" s="107"/>
      <c r="V1973" s="107"/>
      <c r="W1973" s="107"/>
      <c r="X1973" s="107"/>
      <c r="Y1973" s="107"/>
      <c r="Z1973" s="107"/>
      <c r="AA1973" s="107"/>
      <c r="AB1973" s="107"/>
      <c r="AC1973" s="107"/>
      <c r="AD1973" s="107"/>
      <c r="AE1973" s="107"/>
      <c r="AF1973" s="107"/>
      <c r="AG1973" s="107"/>
      <c r="AH1973" s="107"/>
      <c r="AI1973" s="107"/>
      <c r="AJ1973" s="107"/>
      <c r="AK1973" s="107"/>
      <c r="AL1973" s="107"/>
      <c r="AM1973" s="107"/>
      <c r="AN1973" s="107"/>
      <c r="AO1973" s="107"/>
      <c r="AP1973" s="107"/>
      <c r="AQ1973" s="107"/>
      <c r="AR1973" s="107"/>
      <c r="AS1973" s="107"/>
      <c r="AT1973" s="107"/>
      <c r="AU1973" s="107"/>
      <c r="AV1973" s="107"/>
      <c r="AW1973" s="107"/>
      <c r="AX1973" s="107"/>
    </row>
    <row r="1974">
      <c r="A1974" s="107"/>
      <c r="B1974" s="524"/>
      <c r="C1974" s="107"/>
      <c r="D1974" s="107"/>
      <c r="E1974" s="107"/>
      <c r="F1974" s="107"/>
      <c r="G1974" s="107"/>
      <c r="H1974" s="107"/>
      <c r="I1974" s="107"/>
      <c r="J1974" s="107"/>
      <c r="K1974" s="107"/>
      <c r="L1974" s="107"/>
      <c r="M1974" s="107"/>
      <c r="N1974" s="107"/>
      <c r="O1974" s="107"/>
      <c r="P1974" s="107"/>
      <c r="Q1974" s="107"/>
      <c r="R1974" s="107"/>
      <c r="S1974" s="107"/>
      <c r="T1974" s="107"/>
      <c r="U1974" s="107"/>
      <c r="V1974" s="107"/>
      <c r="W1974" s="107"/>
      <c r="X1974" s="107"/>
      <c r="Y1974" s="107"/>
      <c r="Z1974" s="107"/>
      <c r="AA1974" s="107"/>
      <c r="AB1974" s="107"/>
      <c r="AC1974" s="107"/>
      <c r="AD1974" s="107"/>
      <c r="AE1974" s="107"/>
      <c r="AF1974" s="107"/>
      <c r="AG1974" s="107"/>
      <c r="AH1974" s="107"/>
      <c r="AI1974" s="107"/>
      <c r="AJ1974" s="107"/>
      <c r="AK1974" s="107"/>
      <c r="AL1974" s="107"/>
      <c r="AM1974" s="107"/>
      <c r="AN1974" s="107"/>
      <c r="AO1974" s="107"/>
      <c r="AP1974" s="107"/>
      <c r="AQ1974" s="107"/>
      <c r="AR1974" s="107"/>
      <c r="AS1974" s="107"/>
      <c r="AT1974" s="107"/>
      <c r="AU1974" s="107"/>
      <c r="AV1974" s="107"/>
      <c r="AW1974" s="107"/>
      <c r="AX1974" s="107"/>
    </row>
    <row r="1975">
      <c r="A1975" s="107"/>
      <c r="B1975" s="524"/>
      <c r="C1975" s="107"/>
      <c r="D1975" s="107"/>
      <c r="E1975" s="107"/>
      <c r="F1975" s="107"/>
      <c r="G1975" s="107"/>
      <c r="H1975" s="107"/>
      <c r="I1975" s="107"/>
      <c r="J1975" s="107"/>
      <c r="K1975" s="107"/>
      <c r="L1975" s="107"/>
      <c r="M1975" s="107"/>
      <c r="N1975" s="107"/>
      <c r="O1975" s="107"/>
      <c r="P1975" s="107"/>
      <c r="Q1975" s="107"/>
      <c r="R1975" s="107"/>
      <c r="S1975" s="107"/>
      <c r="T1975" s="107"/>
      <c r="U1975" s="107"/>
      <c r="V1975" s="107"/>
      <c r="W1975" s="107"/>
      <c r="X1975" s="107"/>
      <c r="Y1975" s="107"/>
      <c r="Z1975" s="107"/>
      <c r="AA1975" s="107"/>
      <c r="AB1975" s="107"/>
      <c r="AC1975" s="107"/>
      <c r="AD1975" s="107"/>
      <c r="AE1975" s="107"/>
      <c r="AF1975" s="107"/>
      <c r="AG1975" s="107"/>
      <c r="AH1975" s="107"/>
      <c r="AI1975" s="107"/>
      <c r="AJ1975" s="107"/>
      <c r="AK1975" s="107"/>
      <c r="AL1975" s="107"/>
      <c r="AM1975" s="107"/>
      <c r="AN1975" s="107"/>
      <c r="AO1975" s="107"/>
      <c r="AP1975" s="107"/>
      <c r="AQ1975" s="107"/>
      <c r="AR1975" s="107"/>
      <c r="AS1975" s="107"/>
      <c r="AT1975" s="107"/>
      <c r="AU1975" s="107"/>
      <c r="AV1975" s="107"/>
      <c r="AW1975" s="107"/>
      <c r="AX1975" s="107"/>
    </row>
    <row r="1976">
      <c r="A1976" s="107"/>
      <c r="B1976" s="524"/>
      <c r="C1976" s="107"/>
      <c r="D1976" s="107"/>
      <c r="E1976" s="107"/>
      <c r="F1976" s="107"/>
      <c r="G1976" s="107"/>
      <c r="H1976" s="107"/>
      <c r="I1976" s="107"/>
      <c r="J1976" s="107"/>
      <c r="K1976" s="107"/>
      <c r="L1976" s="107"/>
      <c r="M1976" s="107"/>
      <c r="N1976" s="107"/>
      <c r="O1976" s="107"/>
      <c r="P1976" s="107"/>
      <c r="Q1976" s="107"/>
      <c r="R1976" s="107"/>
      <c r="S1976" s="107"/>
      <c r="T1976" s="107"/>
      <c r="U1976" s="107"/>
      <c r="V1976" s="107"/>
      <c r="W1976" s="107"/>
      <c r="X1976" s="107"/>
      <c r="Y1976" s="107"/>
      <c r="Z1976" s="107"/>
      <c r="AA1976" s="107"/>
      <c r="AB1976" s="107"/>
      <c r="AC1976" s="107"/>
      <c r="AD1976" s="107"/>
      <c r="AE1976" s="107"/>
      <c r="AF1976" s="107"/>
      <c r="AG1976" s="107"/>
      <c r="AH1976" s="107"/>
      <c r="AI1976" s="107"/>
      <c r="AJ1976" s="107"/>
      <c r="AK1976" s="107"/>
      <c r="AL1976" s="107"/>
      <c r="AM1976" s="107"/>
      <c r="AN1976" s="107"/>
      <c r="AO1976" s="107"/>
      <c r="AP1976" s="107"/>
      <c r="AQ1976" s="107"/>
      <c r="AR1976" s="107"/>
      <c r="AS1976" s="107"/>
      <c r="AT1976" s="107"/>
      <c r="AU1976" s="107"/>
      <c r="AV1976" s="107"/>
      <c r="AW1976" s="107"/>
      <c r="AX1976" s="107"/>
    </row>
    <row r="1977">
      <c r="A1977" s="107"/>
      <c r="B1977" s="524"/>
      <c r="C1977" s="107"/>
      <c r="D1977" s="107"/>
      <c r="E1977" s="107"/>
      <c r="F1977" s="107"/>
      <c r="G1977" s="107"/>
      <c r="H1977" s="107"/>
      <c r="I1977" s="107"/>
      <c r="J1977" s="107"/>
      <c r="K1977" s="107"/>
      <c r="L1977" s="107"/>
      <c r="M1977" s="107"/>
      <c r="N1977" s="107"/>
      <c r="O1977" s="107"/>
      <c r="P1977" s="107"/>
      <c r="Q1977" s="107"/>
      <c r="R1977" s="107"/>
      <c r="S1977" s="107"/>
      <c r="T1977" s="107"/>
      <c r="U1977" s="107"/>
      <c r="V1977" s="107"/>
      <c r="W1977" s="107"/>
      <c r="X1977" s="107"/>
      <c r="Y1977" s="107"/>
      <c r="Z1977" s="107"/>
      <c r="AA1977" s="107"/>
      <c r="AB1977" s="107"/>
      <c r="AC1977" s="107"/>
      <c r="AD1977" s="107"/>
      <c r="AE1977" s="107"/>
      <c r="AF1977" s="107"/>
      <c r="AG1977" s="107"/>
      <c r="AH1977" s="107"/>
      <c r="AI1977" s="107"/>
      <c r="AJ1977" s="107"/>
      <c r="AK1977" s="107"/>
      <c r="AL1977" s="107"/>
      <c r="AM1977" s="107"/>
      <c r="AN1977" s="107"/>
      <c r="AO1977" s="107"/>
      <c r="AP1977" s="107"/>
      <c r="AQ1977" s="107"/>
      <c r="AR1977" s="107"/>
      <c r="AS1977" s="107"/>
      <c r="AT1977" s="107"/>
      <c r="AU1977" s="107"/>
      <c r="AV1977" s="107"/>
      <c r="AW1977" s="107"/>
      <c r="AX1977" s="107"/>
    </row>
    <row r="1978">
      <c r="A1978" s="107"/>
      <c r="B1978" s="524"/>
      <c r="C1978" s="107"/>
      <c r="D1978" s="107"/>
      <c r="E1978" s="107"/>
      <c r="F1978" s="107"/>
      <c r="G1978" s="107"/>
      <c r="H1978" s="107"/>
      <c r="I1978" s="107"/>
      <c r="J1978" s="107"/>
      <c r="K1978" s="107"/>
      <c r="L1978" s="107"/>
      <c r="M1978" s="107"/>
      <c r="N1978" s="107"/>
      <c r="O1978" s="107"/>
      <c r="P1978" s="107"/>
      <c r="Q1978" s="107"/>
      <c r="R1978" s="107"/>
      <c r="S1978" s="107"/>
      <c r="T1978" s="107"/>
      <c r="U1978" s="107"/>
      <c r="V1978" s="107"/>
      <c r="W1978" s="107"/>
      <c r="X1978" s="107"/>
      <c r="Y1978" s="107"/>
      <c r="Z1978" s="107"/>
      <c r="AA1978" s="107"/>
      <c r="AB1978" s="107"/>
      <c r="AC1978" s="107"/>
      <c r="AD1978" s="107"/>
      <c r="AE1978" s="107"/>
      <c r="AF1978" s="107"/>
      <c r="AG1978" s="107"/>
      <c r="AH1978" s="107"/>
      <c r="AI1978" s="107"/>
      <c r="AJ1978" s="107"/>
      <c r="AK1978" s="107"/>
      <c r="AL1978" s="107"/>
      <c r="AM1978" s="107"/>
      <c r="AN1978" s="107"/>
      <c r="AO1978" s="107"/>
      <c r="AP1978" s="107"/>
      <c r="AQ1978" s="107"/>
      <c r="AR1978" s="107"/>
      <c r="AS1978" s="107"/>
      <c r="AT1978" s="107"/>
      <c r="AU1978" s="107"/>
      <c r="AV1978" s="107"/>
      <c r="AW1978" s="107"/>
      <c r="AX1978" s="107"/>
    </row>
    <row r="1979">
      <c r="A1979" s="107"/>
      <c r="B1979" s="524"/>
      <c r="C1979" s="107"/>
      <c r="D1979" s="107"/>
      <c r="E1979" s="107"/>
      <c r="F1979" s="107"/>
      <c r="G1979" s="107"/>
      <c r="H1979" s="107"/>
      <c r="I1979" s="107"/>
      <c r="J1979" s="107"/>
      <c r="K1979" s="107"/>
      <c r="L1979" s="107"/>
      <c r="M1979" s="107"/>
      <c r="N1979" s="107"/>
      <c r="O1979" s="107"/>
      <c r="P1979" s="107"/>
      <c r="Q1979" s="107"/>
      <c r="R1979" s="107"/>
      <c r="S1979" s="107"/>
      <c r="T1979" s="107"/>
      <c r="U1979" s="107"/>
      <c r="V1979" s="107"/>
      <c r="W1979" s="107"/>
      <c r="X1979" s="107"/>
      <c r="Y1979" s="107"/>
      <c r="Z1979" s="107"/>
      <c r="AA1979" s="107"/>
      <c r="AB1979" s="107"/>
      <c r="AC1979" s="107"/>
      <c r="AD1979" s="107"/>
      <c r="AE1979" s="107"/>
      <c r="AF1979" s="107"/>
      <c r="AG1979" s="107"/>
      <c r="AH1979" s="107"/>
      <c r="AI1979" s="107"/>
      <c r="AJ1979" s="107"/>
      <c r="AK1979" s="107"/>
      <c r="AL1979" s="107"/>
      <c r="AM1979" s="107"/>
      <c r="AN1979" s="107"/>
      <c r="AO1979" s="107"/>
      <c r="AP1979" s="107"/>
      <c r="AQ1979" s="107"/>
      <c r="AR1979" s="107"/>
      <c r="AS1979" s="107"/>
      <c r="AT1979" s="107"/>
      <c r="AU1979" s="107"/>
      <c r="AV1979" s="107"/>
      <c r="AW1979" s="107"/>
      <c r="AX1979" s="107"/>
    </row>
    <row r="1980">
      <c r="A1980" s="107"/>
      <c r="B1980" s="524"/>
      <c r="C1980" s="107"/>
      <c r="D1980" s="107"/>
      <c r="E1980" s="107"/>
      <c r="F1980" s="107"/>
      <c r="G1980" s="107"/>
      <c r="H1980" s="107"/>
      <c r="I1980" s="107"/>
      <c r="J1980" s="107"/>
      <c r="K1980" s="107"/>
      <c r="L1980" s="107"/>
      <c r="M1980" s="107"/>
      <c r="N1980" s="107"/>
      <c r="O1980" s="107"/>
      <c r="P1980" s="107"/>
      <c r="Q1980" s="107"/>
      <c r="R1980" s="107"/>
      <c r="S1980" s="107"/>
      <c r="T1980" s="107"/>
      <c r="U1980" s="107"/>
      <c r="V1980" s="107"/>
      <c r="W1980" s="107"/>
      <c r="X1980" s="107"/>
      <c r="Y1980" s="107"/>
      <c r="Z1980" s="107"/>
      <c r="AA1980" s="107"/>
      <c r="AB1980" s="107"/>
      <c r="AC1980" s="107"/>
      <c r="AD1980" s="107"/>
      <c r="AE1980" s="107"/>
      <c r="AF1980" s="107"/>
      <c r="AG1980" s="107"/>
      <c r="AH1980" s="107"/>
      <c r="AI1980" s="107"/>
      <c r="AJ1980" s="107"/>
      <c r="AK1980" s="107"/>
      <c r="AL1980" s="107"/>
      <c r="AM1980" s="107"/>
      <c r="AN1980" s="107"/>
      <c r="AO1980" s="107"/>
      <c r="AP1980" s="107"/>
      <c r="AQ1980" s="107"/>
      <c r="AR1980" s="107"/>
      <c r="AS1980" s="107"/>
      <c r="AT1980" s="107"/>
      <c r="AU1980" s="107"/>
      <c r="AV1980" s="107"/>
      <c r="AW1980" s="107"/>
      <c r="AX1980" s="107"/>
    </row>
    <row r="1981">
      <c r="A1981" s="107"/>
      <c r="B1981" s="524"/>
      <c r="C1981" s="107"/>
      <c r="D1981" s="107"/>
      <c r="E1981" s="107"/>
      <c r="F1981" s="107"/>
      <c r="G1981" s="107"/>
      <c r="H1981" s="107"/>
      <c r="I1981" s="107"/>
      <c r="J1981" s="107"/>
      <c r="K1981" s="107"/>
      <c r="L1981" s="107"/>
      <c r="M1981" s="107"/>
      <c r="N1981" s="107"/>
      <c r="O1981" s="107"/>
      <c r="P1981" s="107"/>
      <c r="Q1981" s="107"/>
      <c r="R1981" s="107"/>
      <c r="S1981" s="107"/>
      <c r="T1981" s="107"/>
      <c r="U1981" s="107"/>
      <c r="V1981" s="107"/>
      <c r="W1981" s="107"/>
      <c r="X1981" s="107"/>
      <c r="Y1981" s="107"/>
      <c r="Z1981" s="107"/>
      <c r="AA1981" s="107"/>
      <c r="AB1981" s="107"/>
      <c r="AC1981" s="107"/>
      <c r="AD1981" s="107"/>
      <c r="AE1981" s="107"/>
      <c r="AF1981" s="107"/>
      <c r="AG1981" s="107"/>
      <c r="AH1981" s="107"/>
      <c r="AI1981" s="107"/>
      <c r="AJ1981" s="107"/>
      <c r="AK1981" s="107"/>
      <c r="AL1981" s="107"/>
      <c r="AM1981" s="107"/>
      <c r="AN1981" s="107"/>
      <c r="AO1981" s="107"/>
      <c r="AP1981" s="107"/>
      <c r="AQ1981" s="107"/>
      <c r="AR1981" s="107"/>
      <c r="AS1981" s="107"/>
      <c r="AT1981" s="107"/>
      <c r="AU1981" s="107"/>
      <c r="AV1981" s="107"/>
      <c r="AW1981" s="107"/>
      <c r="AX1981" s="107"/>
    </row>
    <row r="1982">
      <c r="A1982" s="107"/>
      <c r="B1982" s="524"/>
      <c r="C1982" s="107"/>
      <c r="D1982" s="107"/>
      <c r="E1982" s="107"/>
      <c r="F1982" s="107"/>
      <c r="G1982" s="107"/>
      <c r="H1982" s="107"/>
      <c r="I1982" s="107"/>
      <c r="J1982" s="107"/>
      <c r="K1982" s="107"/>
      <c r="L1982" s="107"/>
      <c r="M1982" s="107"/>
      <c r="N1982" s="107"/>
      <c r="O1982" s="107"/>
      <c r="P1982" s="107"/>
      <c r="Q1982" s="107"/>
      <c r="R1982" s="107"/>
      <c r="S1982" s="107"/>
      <c r="T1982" s="107"/>
      <c r="U1982" s="107"/>
      <c r="V1982" s="107"/>
      <c r="W1982" s="107"/>
      <c r="X1982" s="107"/>
      <c r="Y1982" s="107"/>
      <c r="Z1982" s="107"/>
      <c r="AA1982" s="107"/>
      <c r="AB1982" s="107"/>
      <c r="AC1982" s="107"/>
      <c r="AD1982" s="107"/>
      <c r="AE1982" s="107"/>
      <c r="AF1982" s="107"/>
      <c r="AG1982" s="107"/>
      <c r="AH1982" s="107"/>
      <c r="AI1982" s="107"/>
      <c r="AJ1982" s="107"/>
      <c r="AK1982" s="107"/>
      <c r="AL1982" s="107"/>
      <c r="AM1982" s="107"/>
      <c r="AN1982" s="107"/>
      <c r="AO1982" s="107"/>
      <c r="AP1982" s="107"/>
      <c r="AQ1982" s="107"/>
      <c r="AR1982" s="107"/>
      <c r="AS1982" s="107"/>
      <c r="AT1982" s="107"/>
      <c r="AU1982" s="107"/>
      <c r="AV1982" s="107"/>
      <c r="AW1982" s="107"/>
      <c r="AX1982" s="107"/>
    </row>
    <row r="1983">
      <c r="A1983" s="107"/>
      <c r="B1983" s="524"/>
      <c r="C1983" s="107"/>
      <c r="D1983" s="107"/>
      <c r="E1983" s="107"/>
      <c r="F1983" s="107"/>
      <c r="G1983" s="107"/>
      <c r="H1983" s="107"/>
      <c r="I1983" s="107"/>
      <c r="J1983" s="107"/>
      <c r="K1983" s="107"/>
      <c r="L1983" s="107"/>
      <c r="M1983" s="107"/>
      <c r="N1983" s="107"/>
      <c r="O1983" s="107"/>
      <c r="P1983" s="107"/>
      <c r="Q1983" s="107"/>
      <c r="R1983" s="107"/>
      <c r="S1983" s="107"/>
      <c r="T1983" s="107"/>
      <c r="U1983" s="107"/>
      <c r="V1983" s="107"/>
      <c r="W1983" s="107"/>
      <c r="X1983" s="107"/>
      <c r="Y1983" s="107"/>
      <c r="Z1983" s="107"/>
      <c r="AA1983" s="107"/>
      <c r="AB1983" s="107"/>
      <c r="AC1983" s="107"/>
      <c r="AD1983" s="107"/>
      <c r="AE1983" s="107"/>
      <c r="AF1983" s="107"/>
      <c r="AG1983" s="107"/>
      <c r="AH1983" s="107"/>
      <c r="AI1983" s="107"/>
      <c r="AJ1983" s="107"/>
      <c r="AK1983" s="107"/>
      <c r="AL1983" s="107"/>
      <c r="AM1983" s="107"/>
      <c r="AN1983" s="107"/>
      <c r="AO1983" s="107"/>
      <c r="AP1983" s="107"/>
      <c r="AQ1983" s="107"/>
      <c r="AR1983" s="107"/>
      <c r="AS1983" s="107"/>
      <c r="AT1983" s="107"/>
      <c r="AU1983" s="107"/>
      <c r="AV1983" s="107"/>
      <c r="AW1983" s="107"/>
      <c r="AX1983" s="107"/>
    </row>
    <row r="1984">
      <c r="A1984" s="107"/>
      <c r="B1984" s="524"/>
      <c r="C1984" s="107"/>
      <c r="D1984" s="107"/>
      <c r="E1984" s="107"/>
      <c r="F1984" s="107"/>
      <c r="G1984" s="107"/>
      <c r="H1984" s="107"/>
      <c r="I1984" s="107"/>
      <c r="J1984" s="107"/>
      <c r="K1984" s="107"/>
      <c r="L1984" s="107"/>
      <c r="M1984" s="107"/>
      <c r="N1984" s="107"/>
      <c r="O1984" s="107"/>
      <c r="P1984" s="107"/>
      <c r="Q1984" s="107"/>
      <c r="R1984" s="107"/>
      <c r="S1984" s="107"/>
      <c r="T1984" s="107"/>
      <c r="U1984" s="107"/>
      <c r="V1984" s="107"/>
      <c r="W1984" s="107"/>
      <c r="X1984" s="107"/>
      <c r="Y1984" s="107"/>
      <c r="Z1984" s="107"/>
      <c r="AA1984" s="107"/>
      <c r="AB1984" s="107"/>
      <c r="AC1984" s="107"/>
      <c r="AD1984" s="107"/>
      <c r="AE1984" s="107"/>
      <c r="AF1984" s="107"/>
      <c r="AG1984" s="107"/>
      <c r="AH1984" s="107"/>
      <c r="AI1984" s="107"/>
      <c r="AJ1984" s="107"/>
      <c r="AK1984" s="107"/>
      <c r="AL1984" s="107"/>
      <c r="AM1984" s="107"/>
      <c r="AN1984" s="107"/>
      <c r="AO1984" s="107"/>
      <c r="AP1984" s="107"/>
      <c r="AQ1984" s="107"/>
      <c r="AR1984" s="107"/>
      <c r="AS1984" s="107"/>
      <c r="AT1984" s="107"/>
      <c r="AU1984" s="107"/>
      <c r="AV1984" s="107"/>
      <c r="AW1984" s="107"/>
      <c r="AX1984" s="107"/>
    </row>
    <row r="1985">
      <c r="A1985" s="107"/>
      <c r="B1985" s="524"/>
      <c r="C1985" s="107"/>
      <c r="D1985" s="107"/>
      <c r="E1985" s="107"/>
      <c r="F1985" s="107"/>
      <c r="G1985" s="107"/>
      <c r="H1985" s="107"/>
      <c r="I1985" s="107"/>
      <c r="J1985" s="107"/>
      <c r="K1985" s="107"/>
      <c r="L1985" s="107"/>
      <c r="M1985" s="107"/>
      <c r="N1985" s="107"/>
      <c r="O1985" s="107"/>
      <c r="P1985" s="107"/>
      <c r="Q1985" s="107"/>
      <c r="R1985" s="107"/>
      <c r="S1985" s="107"/>
      <c r="T1985" s="107"/>
      <c r="U1985" s="107"/>
      <c r="V1985" s="107"/>
      <c r="W1985" s="107"/>
      <c r="X1985" s="107"/>
      <c r="Y1985" s="107"/>
      <c r="Z1985" s="107"/>
      <c r="AA1985" s="107"/>
      <c r="AB1985" s="107"/>
      <c r="AC1985" s="107"/>
      <c r="AD1985" s="107"/>
      <c r="AE1985" s="107"/>
      <c r="AF1985" s="107"/>
      <c r="AG1985" s="107"/>
      <c r="AH1985" s="107"/>
      <c r="AI1985" s="107"/>
      <c r="AJ1985" s="107"/>
      <c r="AK1985" s="107"/>
      <c r="AL1985" s="107"/>
      <c r="AM1985" s="107"/>
      <c r="AN1985" s="107"/>
      <c r="AO1985" s="107"/>
      <c r="AP1985" s="107"/>
      <c r="AQ1985" s="107"/>
      <c r="AR1985" s="107"/>
      <c r="AS1985" s="107"/>
      <c r="AT1985" s="107"/>
      <c r="AU1985" s="107"/>
      <c r="AV1985" s="107"/>
      <c r="AW1985" s="107"/>
      <c r="AX1985" s="107"/>
    </row>
    <row r="1986">
      <c r="A1986" s="107"/>
      <c r="B1986" s="524"/>
      <c r="C1986" s="107"/>
      <c r="D1986" s="107"/>
      <c r="E1986" s="107"/>
      <c r="F1986" s="107"/>
      <c r="G1986" s="107"/>
      <c r="H1986" s="107"/>
      <c r="I1986" s="107"/>
      <c r="J1986" s="107"/>
      <c r="K1986" s="107"/>
      <c r="L1986" s="107"/>
      <c r="M1986" s="107"/>
      <c r="N1986" s="107"/>
      <c r="O1986" s="107"/>
      <c r="P1986" s="107"/>
      <c r="Q1986" s="107"/>
      <c r="R1986" s="107"/>
      <c r="S1986" s="107"/>
      <c r="T1986" s="107"/>
      <c r="U1986" s="107"/>
      <c r="V1986" s="107"/>
      <c r="W1986" s="107"/>
      <c r="X1986" s="107"/>
      <c r="Y1986" s="107"/>
      <c r="Z1986" s="107"/>
      <c r="AA1986" s="107"/>
      <c r="AB1986" s="107"/>
      <c r="AC1986" s="107"/>
      <c r="AD1986" s="107"/>
      <c r="AE1986" s="107"/>
      <c r="AF1986" s="107"/>
      <c r="AG1986" s="107"/>
      <c r="AH1986" s="107"/>
      <c r="AI1986" s="107"/>
      <c r="AJ1986" s="107"/>
      <c r="AK1986" s="107"/>
      <c r="AL1986" s="107"/>
      <c r="AM1986" s="107"/>
      <c r="AN1986" s="107"/>
      <c r="AO1986" s="107"/>
      <c r="AP1986" s="107"/>
      <c r="AQ1986" s="107"/>
      <c r="AR1986" s="107"/>
      <c r="AS1986" s="107"/>
      <c r="AT1986" s="107"/>
      <c r="AU1986" s="107"/>
      <c r="AV1986" s="107"/>
      <c r="AW1986" s="107"/>
      <c r="AX1986" s="107"/>
    </row>
    <row r="1987">
      <c r="A1987" s="107"/>
      <c r="B1987" s="524"/>
      <c r="C1987" s="107"/>
      <c r="D1987" s="107"/>
      <c r="E1987" s="107"/>
      <c r="F1987" s="107"/>
      <c r="G1987" s="107"/>
      <c r="H1987" s="107"/>
      <c r="I1987" s="107"/>
      <c r="J1987" s="107"/>
      <c r="K1987" s="107"/>
      <c r="L1987" s="107"/>
      <c r="M1987" s="107"/>
      <c r="N1987" s="107"/>
      <c r="O1987" s="107"/>
      <c r="P1987" s="107"/>
      <c r="Q1987" s="107"/>
      <c r="R1987" s="107"/>
      <c r="S1987" s="107"/>
      <c r="T1987" s="107"/>
      <c r="U1987" s="107"/>
      <c r="V1987" s="107"/>
      <c r="W1987" s="107"/>
      <c r="X1987" s="107"/>
      <c r="Y1987" s="107"/>
      <c r="Z1987" s="107"/>
      <c r="AA1987" s="107"/>
      <c r="AB1987" s="107"/>
      <c r="AC1987" s="107"/>
      <c r="AD1987" s="107"/>
      <c r="AE1987" s="107"/>
      <c r="AF1987" s="107"/>
      <c r="AG1987" s="107"/>
      <c r="AH1987" s="107"/>
      <c r="AI1987" s="107"/>
      <c r="AJ1987" s="107"/>
      <c r="AK1987" s="107"/>
      <c r="AL1987" s="107"/>
      <c r="AM1987" s="107"/>
      <c r="AN1987" s="107"/>
      <c r="AO1987" s="107"/>
      <c r="AP1987" s="107"/>
      <c r="AQ1987" s="107"/>
      <c r="AR1987" s="107"/>
      <c r="AS1987" s="107"/>
      <c r="AT1987" s="107"/>
      <c r="AU1987" s="107"/>
      <c r="AV1987" s="107"/>
      <c r="AW1987" s="107"/>
      <c r="AX1987" s="107"/>
    </row>
    <row r="1988">
      <c r="A1988" s="107"/>
      <c r="B1988" s="524"/>
      <c r="C1988" s="107"/>
      <c r="D1988" s="107"/>
      <c r="E1988" s="107"/>
      <c r="F1988" s="107"/>
      <c r="G1988" s="107"/>
      <c r="H1988" s="107"/>
      <c r="I1988" s="107"/>
      <c r="J1988" s="107"/>
      <c r="K1988" s="107"/>
      <c r="L1988" s="107"/>
      <c r="M1988" s="107"/>
      <c r="N1988" s="107"/>
      <c r="O1988" s="107"/>
      <c r="P1988" s="107"/>
      <c r="Q1988" s="107"/>
      <c r="R1988" s="107"/>
      <c r="S1988" s="107"/>
      <c r="T1988" s="107"/>
      <c r="U1988" s="107"/>
      <c r="V1988" s="107"/>
      <c r="W1988" s="107"/>
      <c r="X1988" s="107"/>
      <c r="Y1988" s="107"/>
      <c r="Z1988" s="107"/>
      <c r="AA1988" s="107"/>
      <c r="AB1988" s="107"/>
      <c r="AC1988" s="107"/>
      <c r="AD1988" s="107"/>
      <c r="AE1988" s="107"/>
      <c r="AF1988" s="107"/>
      <c r="AG1988" s="107"/>
      <c r="AH1988" s="107"/>
      <c r="AI1988" s="107"/>
      <c r="AJ1988" s="107"/>
      <c r="AK1988" s="107"/>
      <c r="AL1988" s="107"/>
      <c r="AM1988" s="107"/>
      <c r="AN1988" s="107"/>
      <c r="AO1988" s="107"/>
      <c r="AP1988" s="107"/>
      <c r="AQ1988" s="107"/>
      <c r="AR1988" s="107"/>
      <c r="AS1988" s="107"/>
      <c r="AT1988" s="107"/>
      <c r="AU1988" s="107"/>
      <c r="AV1988" s="107"/>
      <c r="AW1988" s="107"/>
      <c r="AX1988" s="107"/>
    </row>
    <row r="1989">
      <c r="A1989" s="107"/>
      <c r="B1989" s="524"/>
      <c r="C1989" s="107"/>
      <c r="D1989" s="107"/>
      <c r="E1989" s="107"/>
      <c r="F1989" s="107"/>
      <c r="G1989" s="107"/>
      <c r="H1989" s="107"/>
      <c r="I1989" s="107"/>
      <c r="J1989" s="107"/>
      <c r="K1989" s="107"/>
      <c r="L1989" s="107"/>
      <c r="M1989" s="107"/>
      <c r="N1989" s="107"/>
      <c r="O1989" s="107"/>
      <c r="P1989" s="107"/>
      <c r="Q1989" s="107"/>
      <c r="R1989" s="107"/>
      <c r="S1989" s="107"/>
      <c r="T1989" s="107"/>
      <c r="U1989" s="107"/>
      <c r="V1989" s="107"/>
      <c r="W1989" s="107"/>
      <c r="X1989" s="107"/>
      <c r="Y1989" s="107"/>
      <c r="Z1989" s="107"/>
      <c r="AA1989" s="107"/>
      <c r="AB1989" s="107"/>
      <c r="AC1989" s="107"/>
      <c r="AD1989" s="107"/>
      <c r="AE1989" s="107"/>
      <c r="AF1989" s="107"/>
      <c r="AG1989" s="107"/>
      <c r="AH1989" s="107"/>
      <c r="AI1989" s="107"/>
      <c r="AJ1989" s="107"/>
      <c r="AK1989" s="107"/>
      <c r="AL1989" s="107"/>
      <c r="AM1989" s="107"/>
      <c r="AN1989" s="107"/>
      <c r="AO1989" s="107"/>
      <c r="AP1989" s="107"/>
      <c r="AQ1989" s="107"/>
      <c r="AR1989" s="107"/>
      <c r="AS1989" s="107"/>
      <c r="AT1989" s="107"/>
      <c r="AU1989" s="107"/>
      <c r="AV1989" s="107"/>
      <c r="AW1989" s="107"/>
      <c r="AX1989" s="107"/>
    </row>
    <row r="1990">
      <c r="A1990" s="107"/>
      <c r="B1990" s="524"/>
      <c r="C1990" s="107"/>
      <c r="D1990" s="107"/>
      <c r="E1990" s="107"/>
      <c r="F1990" s="107"/>
      <c r="G1990" s="107"/>
      <c r="H1990" s="107"/>
      <c r="I1990" s="107"/>
      <c r="J1990" s="107"/>
      <c r="K1990" s="107"/>
      <c r="L1990" s="107"/>
      <c r="M1990" s="107"/>
      <c r="N1990" s="107"/>
      <c r="O1990" s="107"/>
      <c r="P1990" s="107"/>
      <c r="Q1990" s="107"/>
      <c r="R1990" s="107"/>
      <c r="S1990" s="107"/>
      <c r="T1990" s="107"/>
      <c r="U1990" s="107"/>
      <c r="V1990" s="107"/>
      <c r="W1990" s="107"/>
      <c r="X1990" s="107"/>
      <c r="Y1990" s="107"/>
      <c r="Z1990" s="107"/>
      <c r="AA1990" s="107"/>
      <c r="AB1990" s="107"/>
      <c r="AC1990" s="107"/>
      <c r="AD1990" s="107"/>
      <c r="AE1990" s="107"/>
      <c r="AF1990" s="107"/>
      <c r="AG1990" s="107"/>
      <c r="AH1990" s="107"/>
      <c r="AI1990" s="107"/>
      <c r="AJ1990" s="107"/>
      <c r="AK1990" s="107"/>
      <c r="AL1990" s="107"/>
      <c r="AM1990" s="107"/>
      <c r="AN1990" s="107"/>
      <c r="AO1990" s="107"/>
      <c r="AP1990" s="107"/>
      <c r="AQ1990" s="107"/>
      <c r="AR1990" s="107"/>
      <c r="AS1990" s="107"/>
      <c r="AT1990" s="107"/>
      <c r="AU1990" s="107"/>
      <c r="AV1990" s="107"/>
      <c r="AW1990" s="107"/>
      <c r="AX1990" s="107"/>
    </row>
    <row r="1991">
      <c r="A1991" s="107"/>
      <c r="B1991" s="524"/>
      <c r="C1991" s="107"/>
      <c r="D1991" s="107"/>
      <c r="E1991" s="107"/>
      <c r="F1991" s="107"/>
      <c r="G1991" s="107"/>
      <c r="H1991" s="107"/>
      <c r="I1991" s="107"/>
      <c r="J1991" s="107"/>
      <c r="K1991" s="107"/>
      <c r="L1991" s="107"/>
      <c r="M1991" s="107"/>
      <c r="N1991" s="107"/>
      <c r="O1991" s="107"/>
      <c r="P1991" s="107"/>
      <c r="Q1991" s="107"/>
      <c r="R1991" s="107"/>
      <c r="S1991" s="107"/>
      <c r="T1991" s="107"/>
      <c r="U1991" s="107"/>
      <c r="V1991" s="107"/>
      <c r="W1991" s="107"/>
      <c r="X1991" s="107"/>
      <c r="Y1991" s="107"/>
      <c r="Z1991" s="107"/>
      <c r="AA1991" s="107"/>
      <c r="AB1991" s="107"/>
      <c r="AC1991" s="107"/>
      <c r="AD1991" s="107"/>
      <c r="AE1991" s="107"/>
      <c r="AF1991" s="107"/>
      <c r="AG1991" s="107"/>
      <c r="AH1991" s="107"/>
      <c r="AI1991" s="107"/>
      <c r="AJ1991" s="107"/>
      <c r="AK1991" s="107"/>
      <c r="AL1991" s="107"/>
      <c r="AM1991" s="107"/>
      <c r="AN1991" s="107"/>
      <c r="AO1991" s="107"/>
      <c r="AP1991" s="107"/>
      <c r="AQ1991" s="107"/>
      <c r="AR1991" s="107"/>
      <c r="AS1991" s="107"/>
      <c r="AT1991" s="107"/>
      <c r="AU1991" s="107"/>
      <c r="AV1991" s="107"/>
      <c r="AW1991" s="107"/>
      <c r="AX1991" s="107"/>
    </row>
    <row r="1992">
      <c r="A1992" s="107"/>
      <c r="B1992" s="524"/>
      <c r="C1992" s="107"/>
      <c r="D1992" s="107"/>
      <c r="E1992" s="107"/>
      <c r="F1992" s="107"/>
      <c r="G1992" s="107"/>
      <c r="H1992" s="107"/>
      <c r="I1992" s="107"/>
      <c r="J1992" s="107"/>
      <c r="K1992" s="107"/>
      <c r="L1992" s="107"/>
      <c r="M1992" s="107"/>
      <c r="N1992" s="107"/>
      <c r="O1992" s="107"/>
      <c r="P1992" s="107"/>
      <c r="Q1992" s="107"/>
      <c r="R1992" s="107"/>
      <c r="S1992" s="107"/>
      <c r="T1992" s="107"/>
      <c r="U1992" s="107"/>
      <c r="V1992" s="107"/>
      <c r="W1992" s="107"/>
      <c r="X1992" s="107"/>
      <c r="Y1992" s="107"/>
      <c r="Z1992" s="107"/>
      <c r="AA1992" s="107"/>
      <c r="AB1992" s="107"/>
      <c r="AC1992" s="107"/>
      <c r="AD1992" s="107"/>
      <c r="AE1992" s="107"/>
      <c r="AF1992" s="107"/>
      <c r="AG1992" s="107"/>
      <c r="AH1992" s="107"/>
      <c r="AI1992" s="107"/>
      <c r="AJ1992" s="107"/>
      <c r="AK1992" s="107"/>
      <c r="AL1992" s="107"/>
      <c r="AM1992" s="107"/>
      <c r="AN1992" s="107"/>
      <c r="AO1992" s="107"/>
      <c r="AP1992" s="107"/>
      <c r="AQ1992" s="107"/>
      <c r="AR1992" s="107"/>
      <c r="AS1992" s="107"/>
      <c r="AT1992" s="107"/>
      <c r="AU1992" s="107"/>
      <c r="AV1992" s="107"/>
      <c r="AW1992" s="107"/>
      <c r="AX1992" s="107"/>
    </row>
    <row r="1993">
      <c r="A1993" s="107"/>
      <c r="B1993" s="524"/>
      <c r="C1993" s="107"/>
      <c r="D1993" s="107"/>
      <c r="E1993" s="107"/>
      <c r="F1993" s="107"/>
      <c r="G1993" s="107"/>
      <c r="H1993" s="107"/>
      <c r="I1993" s="107"/>
      <c r="J1993" s="107"/>
      <c r="K1993" s="107"/>
      <c r="L1993" s="107"/>
      <c r="M1993" s="107"/>
      <c r="N1993" s="107"/>
      <c r="O1993" s="107"/>
      <c r="P1993" s="107"/>
      <c r="Q1993" s="107"/>
      <c r="R1993" s="107"/>
      <c r="S1993" s="107"/>
      <c r="T1993" s="107"/>
      <c r="U1993" s="107"/>
      <c r="V1993" s="107"/>
      <c r="W1993" s="107"/>
      <c r="X1993" s="107"/>
      <c r="Y1993" s="107"/>
      <c r="Z1993" s="107"/>
      <c r="AA1993" s="107"/>
      <c r="AB1993" s="107"/>
      <c r="AC1993" s="107"/>
      <c r="AD1993" s="107"/>
      <c r="AE1993" s="107"/>
      <c r="AF1993" s="107"/>
      <c r="AG1993" s="107"/>
      <c r="AH1993" s="107"/>
      <c r="AI1993" s="107"/>
      <c r="AJ1993" s="107"/>
      <c r="AK1993" s="107"/>
      <c r="AL1993" s="107"/>
      <c r="AM1993" s="107"/>
      <c r="AN1993" s="107"/>
      <c r="AO1993" s="107"/>
      <c r="AP1993" s="107"/>
      <c r="AQ1993" s="107"/>
      <c r="AR1993" s="107"/>
      <c r="AS1993" s="107"/>
      <c r="AT1993" s="107"/>
      <c r="AU1993" s="107"/>
      <c r="AV1993" s="107"/>
      <c r="AW1993" s="107"/>
      <c r="AX1993" s="107"/>
    </row>
    <row r="1994">
      <c r="A1994" s="107"/>
      <c r="B1994" s="524"/>
      <c r="C1994" s="107"/>
      <c r="D1994" s="107"/>
      <c r="E1994" s="107"/>
      <c r="F1994" s="107"/>
      <c r="G1994" s="107"/>
      <c r="H1994" s="107"/>
      <c r="I1994" s="107"/>
      <c r="J1994" s="107"/>
      <c r="K1994" s="107"/>
      <c r="L1994" s="107"/>
      <c r="M1994" s="107"/>
      <c r="N1994" s="107"/>
      <c r="O1994" s="107"/>
      <c r="P1994" s="107"/>
      <c r="Q1994" s="107"/>
      <c r="R1994" s="107"/>
      <c r="S1994" s="107"/>
      <c r="T1994" s="107"/>
      <c r="U1994" s="107"/>
      <c r="V1994" s="107"/>
      <c r="W1994" s="107"/>
      <c r="X1994" s="107"/>
      <c r="Y1994" s="107"/>
      <c r="Z1994" s="107"/>
      <c r="AA1994" s="107"/>
      <c r="AB1994" s="107"/>
      <c r="AC1994" s="107"/>
      <c r="AD1994" s="107"/>
      <c r="AE1994" s="107"/>
      <c r="AF1994" s="107"/>
      <c r="AG1994" s="107"/>
      <c r="AH1994" s="107"/>
      <c r="AI1994" s="107"/>
      <c r="AJ1994" s="107"/>
      <c r="AK1994" s="107"/>
      <c r="AL1994" s="107"/>
      <c r="AM1994" s="107"/>
      <c r="AN1994" s="107"/>
      <c r="AO1994" s="107"/>
      <c r="AP1994" s="107"/>
      <c r="AQ1994" s="107"/>
      <c r="AR1994" s="107"/>
      <c r="AS1994" s="107"/>
      <c r="AT1994" s="107"/>
      <c r="AU1994" s="107"/>
      <c r="AV1994" s="107"/>
      <c r="AW1994" s="107"/>
      <c r="AX1994" s="107"/>
    </row>
    <row r="1995">
      <c r="A1995" s="107"/>
      <c r="B1995" s="524"/>
      <c r="C1995" s="107"/>
      <c r="D1995" s="107"/>
      <c r="E1995" s="107"/>
      <c r="F1995" s="107"/>
      <c r="G1995" s="107"/>
      <c r="H1995" s="107"/>
      <c r="I1995" s="107"/>
      <c r="J1995" s="107"/>
      <c r="K1995" s="107"/>
      <c r="L1995" s="107"/>
      <c r="M1995" s="107"/>
      <c r="N1995" s="107"/>
      <c r="O1995" s="107"/>
      <c r="P1995" s="107"/>
      <c r="Q1995" s="107"/>
      <c r="R1995" s="107"/>
      <c r="S1995" s="107"/>
      <c r="T1995" s="107"/>
      <c r="U1995" s="107"/>
      <c r="V1995" s="107"/>
      <c r="W1995" s="107"/>
      <c r="X1995" s="107"/>
      <c r="Y1995" s="107"/>
      <c r="Z1995" s="107"/>
      <c r="AA1995" s="107"/>
      <c r="AB1995" s="107"/>
      <c r="AC1995" s="107"/>
      <c r="AD1995" s="107"/>
      <c r="AE1995" s="107"/>
      <c r="AF1995" s="107"/>
      <c r="AG1995" s="107"/>
      <c r="AH1995" s="107"/>
      <c r="AI1995" s="107"/>
      <c r="AJ1995" s="107"/>
      <c r="AK1995" s="107"/>
      <c r="AL1995" s="107"/>
      <c r="AM1995" s="107"/>
      <c r="AN1995" s="107"/>
      <c r="AO1995" s="107"/>
      <c r="AP1995" s="107"/>
      <c r="AQ1995" s="107"/>
      <c r="AR1995" s="107"/>
      <c r="AS1995" s="107"/>
      <c r="AT1995" s="107"/>
      <c r="AU1995" s="107"/>
      <c r="AV1995" s="107"/>
      <c r="AW1995" s="107"/>
      <c r="AX1995" s="107"/>
    </row>
    <row r="1996">
      <c r="A1996" s="107"/>
      <c r="B1996" s="524"/>
      <c r="C1996" s="107"/>
      <c r="D1996" s="107"/>
      <c r="E1996" s="107"/>
      <c r="F1996" s="107"/>
      <c r="G1996" s="107"/>
      <c r="H1996" s="107"/>
      <c r="I1996" s="107"/>
      <c r="J1996" s="107"/>
      <c r="K1996" s="107"/>
      <c r="L1996" s="107"/>
      <c r="M1996" s="107"/>
      <c r="N1996" s="107"/>
      <c r="O1996" s="107"/>
      <c r="P1996" s="107"/>
      <c r="Q1996" s="107"/>
      <c r="R1996" s="107"/>
      <c r="S1996" s="107"/>
      <c r="T1996" s="107"/>
      <c r="U1996" s="107"/>
      <c r="V1996" s="107"/>
      <c r="W1996" s="107"/>
      <c r="X1996" s="107"/>
      <c r="Y1996" s="107"/>
      <c r="Z1996" s="107"/>
      <c r="AA1996" s="107"/>
      <c r="AB1996" s="107"/>
      <c r="AC1996" s="107"/>
      <c r="AD1996" s="107"/>
      <c r="AE1996" s="107"/>
      <c r="AF1996" s="107"/>
      <c r="AG1996" s="107"/>
      <c r="AH1996" s="107"/>
      <c r="AI1996" s="107"/>
      <c r="AJ1996" s="107"/>
      <c r="AK1996" s="107"/>
      <c r="AL1996" s="107"/>
      <c r="AM1996" s="107"/>
      <c r="AN1996" s="107"/>
      <c r="AO1996" s="107"/>
      <c r="AP1996" s="107"/>
      <c r="AQ1996" s="107"/>
      <c r="AR1996" s="107"/>
      <c r="AS1996" s="107"/>
      <c r="AT1996" s="107"/>
      <c r="AU1996" s="107"/>
      <c r="AV1996" s="107"/>
      <c r="AW1996" s="107"/>
      <c r="AX1996" s="107"/>
    </row>
    <row r="1997">
      <c r="A1997" s="107"/>
      <c r="B1997" s="524"/>
      <c r="C1997" s="107"/>
      <c r="D1997" s="107"/>
      <c r="E1997" s="107"/>
      <c r="F1997" s="107"/>
      <c r="G1997" s="107"/>
      <c r="H1997" s="107"/>
      <c r="I1997" s="107"/>
      <c r="J1997" s="107"/>
      <c r="K1997" s="107"/>
      <c r="L1997" s="107"/>
      <c r="M1997" s="107"/>
      <c r="N1997" s="107"/>
      <c r="O1997" s="107"/>
      <c r="P1997" s="107"/>
      <c r="Q1997" s="107"/>
      <c r="R1997" s="107"/>
      <c r="S1997" s="107"/>
      <c r="T1997" s="107"/>
      <c r="U1997" s="107"/>
      <c r="V1997" s="107"/>
      <c r="W1997" s="107"/>
      <c r="X1997" s="107"/>
      <c r="Y1997" s="107"/>
      <c r="Z1997" s="107"/>
      <c r="AA1997" s="107"/>
      <c r="AB1997" s="107"/>
      <c r="AC1997" s="107"/>
      <c r="AD1997" s="107"/>
      <c r="AE1997" s="107"/>
      <c r="AF1997" s="107"/>
      <c r="AG1997" s="107"/>
      <c r="AH1997" s="107"/>
      <c r="AI1997" s="107"/>
      <c r="AJ1997" s="107"/>
      <c r="AK1997" s="107"/>
      <c r="AL1997" s="107"/>
      <c r="AM1997" s="107"/>
      <c r="AN1997" s="107"/>
      <c r="AO1997" s="107"/>
      <c r="AP1997" s="107"/>
      <c r="AQ1997" s="107"/>
      <c r="AR1997" s="107"/>
      <c r="AS1997" s="107"/>
      <c r="AT1997" s="107"/>
      <c r="AU1997" s="107"/>
      <c r="AV1997" s="107"/>
      <c r="AW1997" s="107"/>
      <c r="AX1997" s="107"/>
    </row>
    <row r="1998">
      <c r="A1998" s="107"/>
      <c r="B1998" s="524"/>
      <c r="C1998" s="107"/>
      <c r="D1998" s="107"/>
      <c r="E1998" s="107"/>
      <c r="F1998" s="107"/>
      <c r="G1998" s="107"/>
      <c r="H1998" s="107"/>
      <c r="I1998" s="107"/>
      <c r="J1998" s="107"/>
      <c r="K1998" s="107"/>
      <c r="L1998" s="107"/>
      <c r="M1998" s="107"/>
      <c r="N1998" s="107"/>
      <c r="O1998" s="107"/>
      <c r="P1998" s="107"/>
      <c r="Q1998" s="107"/>
      <c r="R1998" s="107"/>
      <c r="S1998" s="107"/>
      <c r="T1998" s="107"/>
      <c r="U1998" s="107"/>
      <c r="V1998" s="107"/>
      <c r="W1998" s="107"/>
      <c r="X1998" s="107"/>
      <c r="Y1998" s="107"/>
      <c r="Z1998" s="107"/>
      <c r="AA1998" s="107"/>
      <c r="AB1998" s="107"/>
      <c r="AC1998" s="107"/>
      <c r="AD1998" s="107"/>
      <c r="AE1998" s="107"/>
      <c r="AF1998" s="107"/>
      <c r="AG1998" s="107"/>
      <c r="AH1998" s="107"/>
      <c r="AI1998" s="107"/>
      <c r="AJ1998" s="107"/>
      <c r="AK1998" s="107"/>
      <c r="AL1998" s="107"/>
      <c r="AM1998" s="107"/>
      <c r="AN1998" s="107"/>
      <c r="AO1998" s="107"/>
      <c r="AP1998" s="107"/>
      <c r="AQ1998" s="107"/>
      <c r="AR1998" s="107"/>
      <c r="AS1998" s="107"/>
      <c r="AT1998" s="107"/>
      <c r="AU1998" s="107"/>
      <c r="AV1998" s="107"/>
      <c r="AW1998" s="107"/>
      <c r="AX1998" s="107"/>
    </row>
    <row r="1999">
      <c r="A1999" s="107"/>
      <c r="B1999" s="524"/>
      <c r="C1999" s="107"/>
      <c r="D1999" s="107"/>
      <c r="E1999" s="107"/>
      <c r="F1999" s="107"/>
      <c r="G1999" s="107"/>
      <c r="H1999" s="107"/>
      <c r="I1999" s="107"/>
      <c r="J1999" s="107"/>
      <c r="K1999" s="107"/>
      <c r="L1999" s="107"/>
      <c r="M1999" s="107"/>
      <c r="N1999" s="107"/>
      <c r="O1999" s="107"/>
      <c r="P1999" s="107"/>
      <c r="Q1999" s="107"/>
      <c r="R1999" s="107"/>
      <c r="S1999" s="107"/>
      <c r="T1999" s="107"/>
      <c r="U1999" s="107"/>
      <c r="V1999" s="107"/>
      <c r="W1999" s="107"/>
      <c r="X1999" s="107"/>
      <c r="Y1999" s="107"/>
      <c r="Z1999" s="107"/>
      <c r="AA1999" s="107"/>
      <c r="AB1999" s="107"/>
      <c r="AC1999" s="107"/>
      <c r="AD1999" s="107"/>
      <c r="AE1999" s="107"/>
      <c r="AF1999" s="107"/>
      <c r="AG1999" s="107"/>
      <c r="AH1999" s="107"/>
      <c r="AI1999" s="107"/>
      <c r="AJ1999" s="107"/>
      <c r="AK1999" s="107"/>
      <c r="AL1999" s="107"/>
      <c r="AM1999" s="107"/>
      <c r="AN1999" s="107"/>
      <c r="AO1999" s="107"/>
      <c r="AP1999" s="107"/>
      <c r="AQ1999" s="107"/>
      <c r="AR1999" s="107"/>
      <c r="AS1999" s="107"/>
      <c r="AT1999" s="107"/>
      <c r="AU1999" s="107"/>
      <c r="AV1999" s="107"/>
      <c r="AW1999" s="107"/>
      <c r="AX1999" s="107"/>
    </row>
    <row r="2000">
      <c r="A2000" s="107"/>
      <c r="B2000" s="524"/>
      <c r="C2000" s="107"/>
      <c r="D2000" s="107"/>
      <c r="E2000" s="107"/>
      <c r="F2000" s="107"/>
      <c r="G2000" s="107"/>
      <c r="H2000" s="107"/>
      <c r="I2000" s="107"/>
      <c r="J2000" s="107"/>
      <c r="K2000" s="107"/>
      <c r="L2000" s="107"/>
      <c r="M2000" s="107"/>
      <c r="N2000" s="107"/>
      <c r="O2000" s="107"/>
      <c r="P2000" s="107"/>
      <c r="Q2000" s="107"/>
      <c r="R2000" s="107"/>
      <c r="S2000" s="107"/>
      <c r="T2000" s="107"/>
      <c r="U2000" s="107"/>
      <c r="V2000" s="107"/>
      <c r="W2000" s="107"/>
      <c r="X2000" s="107"/>
      <c r="Y2000" s="107"/>
      <c r="Z2000" s="107"/>
      <c r="AA2000" s="107"/>
      <c r="AB2000" s="107"/>
      <c r="AC2000" s="107"/>
      <c r="AD2000" s="107"/>
      <c r="AE2000" s="107"/>
      <c r="AF2000" s="107"/>
      <c r="AG2000" s="107"/>
      <c r="AH2000" s="107"/>
      <c r="AI2000" s="107"/>
      <c r="AJ2000" s="107"/>
      <c r="AK2000" s="107"/>
      <c r="AL2000" s="107"/>
      <c r="AM2000" s="107"/>
      <c r="AN2000" s="107"/>
      <c r="AO2000" s="107"/>
      <c r="AP2000" s="107"/>
      <c r="AQ2000" s="107"/>
      <c r="AR2000" s="107"/>
      <c r="AS2000" s="107"/>
      <c r="AT2000" s="107"/>
      <c r="AU2000" s="107"/>
      <c r="AV2000" s="107"/>
      <c r="AW2000" s="107"/>
      <c r="AX2000" s="107"/>
    </row>
    <row r="2001">
      <c r="A2001" s="107"/>
      <c r="B2001" s="524"/>
      <c r="C2001" s="107"/>
      <c r="D2001" s="107"/>
      <c r="E2001" s="107"/>
      <c r="F2001" s="107"/>
      <c r="G2001" s="107"/>
      <c r="H2001" s="107"/>
      <c r="I2001" s="107"/>
      <c r="J2001" s="107"/>
      <c r="K2001" s="107"/>
      <c r="L2001" s="107"/>
      <c r="M2001" s="107"/>
      <c r="N2001" s="107"/>
      <c r="O2001" s="107"/>
      <c r="P2001" s="107"/>
      <c r="Q2001" s="107"/>
      <c r="R2001" s="107"/>
      <c r="S2001" s="107"/>
      <c r="T2001" s="107"/>
      <c r="U2001" s="107"/>
      <c r="V2001" s="107"/>
      <c r="W2001" s="107"/>
      <c r="X2001" s="107"/>
      <c r="Y2001" s="107"/>
      <c r="Z2001" s="107"/>
      <c r="AA2001" s="107"/>
      <c r="AB2001" s="107"/>
      <c r="AC2001" s="107"/>
      <c r="AD2001" s="107"/>
      <c r="AE2001" s="107"/>
      <c r="AF2001" s="107"/>
      <c r="AG2001" s="107"/>
      <c r="AH2001" s="107"/>
      <c r="AI2001" s="107"/>
      <c r="AJ2001" s="107"/>
      <c r="AK2001" s="107"/>
      <c r="AL2001" s="107"/>
      <c r="AM2001" s="107"/>
      <c r="AN2001" s="107"/>
      <c r="AO2001" s="107"/>
      <c r="AP2001" s="107"/>
      <c r="AQ2001" s="107"/>
      <c r="AR2001" s="107"/>
      <c r="AS2001" s="107"/>
      <c r="AT2001" s="107"/>
      <c r="AU2001" s="107"/>
      <c r="AV2001" s="107"/>
      <c r="AW2001" s="107"/>
      <c r="AX2001" s="107"/>
    </row>
    <row r="2002">
      <c r="A2002" s="107"/>
      <c r="B2002" s="524"/>
      <c r="C2002" s="107"/>
      <c r="D2002" s="107"/>
      <c r="E2002" s="107"/>
      <c r="F2002" s="107"/>
      <c r="G2002" s="107"/>
      <c r="H2002" s="107"/>
      <c r="I2002" s="107"/>
      <c r="J2002" s="107"/>
      <c r="K2002" s="107"/>
      <c r="L2002" s="107"/>
      <c r="M2002" s="107"/>
      <c r="N2002" s="107"/>
      <c r="O2002" s="107"/>
      <c r="P2002" s="107"/>
      <c r="Q2002" s="107"/>
      <c r="R2002" s="107"/>
      <c r="S2002" s="107"/>
      <c r="T2002" s="107"/>
      <c r="U2002" s="107"/>
      <c r="V2002" s="107"/>
      <c r="W2002" s="107"/>
      <c r="X2002" s="107"/>
      <c r="Y2002" s="107"/>
      <c r="Z2002" s="107"/>
      <c r="AA2002" s="107"/>
      <c r="AB2002" s="107"/>
      <c r="AC2002" s="107"/>
      <c r="AD2002" s="107"/>
      <c r="AE2002" s="107"/>
      <c r="AF2002" s="107"/>
      <c r="AG2002" s="107"/>
      <c r="AH2002" s="107"/>
      <c r="AI2002" s="107"/>
      <c r="AJ2002" s="107"/>
      <c r="AK2002" s="107"/>
      <c r="AL2002" s="107"/>
      <c r="AM2002" s="107"/>
      <c r="AN2002" s="107"/>
      <c r="AO2002" s="107"/>
      <c r="AP2002" s="107"/>
      <c r="AQ2002" s="107"/>
      <c r="AR2002" s="107"/>
      <c r="AS2002" s="107"/>
      <c r="AT2002" s="107"/>
      <c r="AU2002" s="107"/>
      <c r="AV2002" s="107"/>
      <c r="AW2002" s="107"/>
      <c r="AX2002" s="107"/>
    </row>
    <row r="2003">
      <c r="A2003" s="107"/>
      <c r="B2003" s="524"/>
      <c r="C2003" s="107"/>
      <c r="D2003" s="107"/>
      <c r="E2003" s="107"/>
      <c r="F2003" s="107"/>
      <c r="G2003" s="107"/>
      <c r="H2003" s="107"/>
      <c r="I2003" s="107"/>
      <c r="J2003" s="107"/>
      <c r="K2003" s="107"/>
      <c r="L2003" s="107"/>
      <c r="M2003" s="107"/>
      <c r="N2003" s="107"/>
      <c r="O2003" s="107"/>
      <c r="P2003" s="107"/>
      <c r="Q2003" s="107"/>
      <c r="R2003" s="107"/>
      <c r="S2003" s="107"/>
      <c r="T2003" s="107"/>
      <c r="U2003" s="107"/>
      <c r="V2003" s="107"/>
      <c r="W2003" s="107"/>
      <c r="X2003" s="107"/>
      <c r="Y2003" s="107"/>
      <c r="Z2003" s="107"/>
      <c r="AA2003" s="107"/>
      <c r="AB2003" s="107"/>
      <c r="AC2003" s="107"/>
      <c r="AD2003" s="107"/>
      <c r="AE2003" s="107"/>
      <c r="AF2003" s="107"/>
      <c r="AG2003" s="107"/>
      <c r="AH2003" s="107"/>
      <c r="AI2003" s="107"/>
      <c r="AJ2003" s="107"/>
      <c r="AK2003" s="107"/>
      <c r="AL2003" s="107"/>
      <c r="AM2003" s="107"/>
      <c r="AN2003" s="107"/>
      <c r="AO2003" s="107"/>
      <c r="AP2003" s="107"/>
      <c r="AQ2003" s="107"/>
      <c r="AR2003" s="107"/>
      <c r="AS2003" s="107"/>
      <c r="AT2003" s="107"/>
      <c r="AU2003" s="107"/>
      <c r="AV2003" s="107"/>
      <c r="AW2003" s="107"/>
      <c r="AX2003" s="107"/>
    </row>
    <row r="2004">
      <c r="A2004" s="107"/>
      <c r="B2004" s="524"/>
      <c r="C2004" s="107"/>
      <c r="D2004" s="107"/>
      <c r="E2004" s="107"/>
      <c r="F2004" s="107"/>
      <c r="G2004" s="107"/>
      <c r="H2004" s="107"/>
      <c r="I2004" s="107"/>
      <c r="J2004" s="107"/>
      <c r="K2004" s="107"/>
      <c r="L2004" s="107"/>
      <c r="M2004" s="107"/>
      <c r="N2004" s="107"/>
      <c r="O2004" s="107"/>
      <c r="P2004" s="107"/>
      <c r="Q2004" s="107"/>
      <c r="R2004" s="107"/>
      <c r="S2004" s="107"/>
      <c r="T2004" s="107"/>
      <c r="U2004" s="107"/>
      <c r="V2004" s="107"/>
      <c r="W2004" s="107"/>
      <c r="X2004" s="107"/>
      <c r="Y2004" s="107"/>
      <c r="Z2004" s="107"/>
      <c r="AA2004" s="107"/>
      <c r="AB2004" s="107"/>
      <c r="AC2004" s="107"/>
      <c r="AD2004" s="107"/>
      <c r="AE2004" s="107"/>
      <c r="AF2004" s="107"/>
      <c r="AG2004" s="107"/>
      <c r="AH2004" s="107"/>
      <c r="AI2004" s="107"/>
      <c r="AJ2004" s="107"/>
      <c r="AK2004" s="107"/>
      <c r="AL2004" s="107"/>
      <c r="AM2004" s="107"/>
      <c r="AN2004" s="107"/>
      <c r="AO2004" s="107"/>
      <c r="AP2004" s="107"/>
      <c r="AQ2004" s="107"/>
      <c r="AR2004" s="107"/>
      <c r="AS2004" s="107"/>
      <c r="AT2004" s="107"/>
      <c r="AU2004" s="107"/>
      <c r="AV2004" s="107"/>
      <c r="AW2004" s="107"/>
      <c r="AX2004" s="107"/>
    </row>
    <row r="2005">
      <c r="A2005" s="107"/>
      <c r="B2005" s="524"/>
      <c r="C2005" s="107"/>
      <c r="D2005" s="107"/>
      <c r="E2005" s="107"/>
      <c r="F2005" s="107"/>
      <c r="G2005" s="107"/>
      <c r="H2005" s="107"/>
      <c r="I2005" s="107"/>
      <c r="J2005" s="107"/>
      <c r="K2005" s="107"/>
      <c r="L2005" s="107"/>
      <c r="M2005" s="107"/>
      <c r="N2005" s="107"/>
      <c r="O2005" s="107"/>
      <c r="P2005" s="107"/>
      <c r="Q2005" s="107"/>
      <c r="R2005" s="107"/>
      <c r="S2005" s="107"/>
      <c r="T2005" s="107"/>
      <c r="U2005" s="107"/>
      <c r="V2005" s="107"/>
      <c r="W2005" s="107"/>
      <c r="X2005" s="107"/>
      <c r="Y2005" s="107"/>
      <c r="Z2005" s="107"/>
      <c r="AA2005" s="107"/>
      <c r="AB2005" s="107"/>
      <c r="AC2005" s="107"/>
      <c r="AD2005" s="107"/>
      <c r="AE2005" s="107"/>
      <c r="AF2005" s="107"/>
      <c r="AG2005" s="107"/>
      <c r="AH2005" s="107"/>
      <c r="AI2005" s="107"/>
      <c r="AJ2005" s="107"/>
      <c r="AK2005" s="107"/>
      <c r="AL2005" s="107"/>
      <c r="AM2005" s="107"/>
      <c r="AN2005" s="107"/>
      <c r="AO2005" s="107"/>
      <c r="AP2005" s="107"/>
      <c r="AQ2005" s="107"/>
      <c r="AR2005" s="107"/>
      <c r="AS2005" s="107"/>
      <c r="AT2005" s="107"/>
      <c r="AU2005" s="107"/>
      <c r="AV2005" s="107"/>
      <c r="AW2005" s="107"/>
      <c r="AX2005" s="107"/>
    </row>
    <row r="2006">
      <c r="A2006" s="107"/>
      <c r="B2006" s="524"/>
      <c r="C2006" s="107"/>
      <c r="D2006" s="107"/>
      <c r="E2006" s="107"/>
      <c r="F2006" s="107"/>
      <c r="G2006" s="107"/>
      <c r="H2006" s="107"/>
      <c r="I2006" s="107"/>
      <c r="J2006" s="107"/>
      <c r="K2006" s="107"/>
      <c r="L2006" s="107"/>
      <c r="M2006" s="107"/>
      <c r="N2006" s="107"/>
      <c r="O2006" s="107"/>
      <c r="P2006" s="107"/>
      <c r="Q2006" s="107"/>
      <c r="R2006" s="107"/>
      <c r="S2006" s="107"/>
      <c r="T2006" s="107"/>
      <c r="U2006" s="107"/>
      <c r="V2006" s="107"/>
      <c r="W2006" s="107"/>
      <c r="X2006" s="107"/>
      <c r="Y2006" s="107"/>
      <c r="Z2006" s="107"/>
      <c r="AA2006" s="107"/>
      <c r="AB2006" s="107"/>
      <c r="AC2006" s="107"/>
      <c r="AD2006" s="107"/>
      <c r="AE2006" s="107"/>
      <c r="AF2006" s="107"/>
      <c r="AG2006" s="107"/>
      <c r="AH2006" s="107"/>
      <c r="AI2006" s="107"/>
      <c r="AJ2006" s="107"/>
      <c r="AK2006" s="107"/>
      <c r="AL2006" s="107"/>
      <c r="AM2006" s="107"/>
      <c r="AN2006" s="107"/>
      <c r="AO2006" s="107"/>
      <c r="AP2006" s="107"/>
      <c r="AQ2006" s="107"/>
      <c r="AR2006" s="107"/>
      <c r="AS2006" s="107"/>
      <c r="AT2006" s="107"/>
      <c r="AU2006" s="107"/>
      <c r="AV2006" s="107"/>
      <c r="AW2006" s="107"/>
      <c r="AX2006" s="107"/>
    </row>
    <row r="2007">
      <c r="A2007" s="107"/>
      <c r="B2007" s="524"/>
      <c r="C2007" s="107"/>
      <c r="D2007" s="107"/>
      <c r="E2007" s="107"/>
      <c r="F2007" s="107"/>
      <c r="G2007" s="107"/>
      <c r="H2007" s="107"/>
      <c r="I2007" s="107"/>
      <c r="J2007" s="107"/>
      <c r="K2007" s="107"/>
      <c r="L2007" s="107"/>
      <c r="M2007" s="107"/>
      <c r="N2007" s="107"/>
      <c r="O2007" s="107"/>
      <c r="P2007" s="107"/>
      <c r="Q2007" s="107"/>
      <c r="R2007" s="107"/>
      <c r="S2007" s="107"/>
      <c r="T2007" s="107"/>
      <c r="U2007" s="107"/>
      <c r="V2007" s="107"/>
      <c r="W2007" s="107"/>
      <c r="X2007" s="107"/>
      <c r="Y2007" s="107"/>
      <c r="Z2007" s="107"/>
      <c r="AA2007" s="107"/>
      <c r="AB2007" s="107"/>
      <c r="AC2007" s="107"/>
      <c r="AD2007" s="107"/>
      <c r="AE2007" s="107"/>
      <c r="AF2007" s="107"/>
      <c r="AG2007" s="107"/>
      <c r="AH2007" s="107"/>
      <c r="AI2007" s="107"/>
      <c r="AJ2007" s="107"/>
      <c r="AK2007" s="107"/>
      <c r="AL2007" s="107"/>
      <c r="AM2007" s="107"/>
      <c r="AN2007" s="107"/>
      <c r="AO2007" s="107"/>
      <c r="AP2007" s="107"/>
      <c r="AQ2007" s="107"/>
      <c r="AR2007" s="107"/>
      <c r="AS2007" s="107"/>
      <c r="AT2007" s="107"/>
      <c r="AU2007" s="107"/>
      <c r="AV2007" s="107"/>
      <c r="AW2007" s="107"/>
      <c r="AX2007" s="107"/>
    </row>
    <row r="2008">
      <c r="A2008" s="107"/>
      <c r="B2008" s="524"/>
      <c r="C2008" s="107"/>
      <c r="D2008" s="107"/>
      <c r="E2008" s="107"/>
      <c r="F2008" s="107"/>
      <c r="G2008" s="107"/>
      <c r="H2008" s="107"/>
      <c r="I2008" s="107"/>
      <c r="J2008" s="107"/>
      <c r="K2008" s="107"/>
      <c r="L2008" s="107"/>
      <c r="M2008" s="107"/>
      <c r="N2008" s="107"/>
      <c r="O2008" s="107"/>
      <c r="P2008" s="107"/>
      <c r="Q2008" s="107"/>
      <c r="R2008" s="107"/>
      <c r="S2008" s="107"/>
      <c r="T2008" s="107"/>
      <c r="U2008" s="107"/>
      <c r="V2008" s="107"/>
      <c r="W2008" s="107"/>
      <c r="X2008" s="107"/>
      <c r="Y2008" s="107"/>
      <c r="Z2008" s="107"/>
      <c r="AA2008" s="107"/>
      <c r="AB2008" s="107"/>
      <c r="AC2008" s="107"/>
      <c r="AD2008" s="107"/>
      <c r="AE2008" s="107"/>
      <c r="AF2008" s="107"/>
      <c r="AG2008" s="107"/>
      <c r="AH2008" s="107"/>
      <c r="AI2008" s="107"/>
      <c r="AJ2008" s="107"/>
      <c r="AK2008" s="107"/>
      <c r="AL2008" s="107"/>
      <c r="AM2008" s="107"/>
      <c r="AN2008" s="107"/>
      <c r="AO2008" s="107"/>
      <c r="AP2008" s="107"/>
      <c r="AQ2008" s="107"/>
      <c r="AR2008" s="107"/>
      <c r="AS2008" s="107"/>
      <c r="AT2008" s="107"/>
      <c r="AU2008" s="107"/>
      <c r="AV2008" s="107"/>
      <c r="AW2008" s="107"/>
      <c r="AX2008" s="107"/>
    </row>
    <row r="2009">
      <c r="A2009" s="107"/>
      <c r="B2009" s="524"/>
      <c r="C2009" s="107"/>
      <c r="D2009" s="107"/>
      <c r="E2009" s="107"/>
      <c r="F2009" s="107"/>
      <c r="G2009" s="107"/>
      <c r="H2009" s="107"/>
      <c r="I2009" s="107"/>
      <c r="J2009" s="107"/>
      <c r="K2009" s="107"/>
      <c r="L2009" s="107"/>
      <c r="M2009" s="107"/>
      <c r="N2009" s="107"/>
      <c r="O2009" s="107"/>
      <c r="P2009" s="107"/>
      <c r="Q2009" s="107"/>
      <c r="R2009" s="107"/>
      <c r="S2009" s="107"/>
      <c r="T2009" s="107"/>
      <c r="U2009" s="107"/>
      <c r="V2009" s="107"/>
      <c r="W2009" s="107"/>
      <c r="X2009" s="107"/>
      <c r="Y2009" s="107"/>
      <c r="Z2009" s="107"/>
      <c r="AA2009" s="107"/>
      <c r="AB2009" s="107"/>
      <c r="AC2009" s="107"/>
      <c r="AD2009" s="107"/>
      <c r="AE2009" s="107"/>
      <c r="AF2009" s="107"/>
      <c r="AG2009" s="107"/>
      <c r="AH2009" s="107"/>
      <c r="AI2009" s="107"/>
      <c r="AJ2009" s="107"/>
      <c r="AK2009" s="107"/>
      <c r="AL2009" s="107"/>
      <c r="AM2009" s="107"/>
      <c r="AN2009" s="107"/>
      <c r="AO2009" s="107"/>
      <c r="AP2009" s="107"/>
      <c r="AQ2009" s="107"/>
      <c r="AR2009" s="107"/>
      <c r="AS2009" s="107"/>
      <c r="AT2009" s="107"/>
      <c r="AU2009" s="107"/>
      <c r="AV2009" s="107"/>
      <c r="AW2009" s="107"/>
      <c r="AX2009" s="107"/>
    </row>
    <row r="2010">
      <c r="A2010" s="107"/>
      <c r="B2010" s="524"/>
      <c r="C2010" s="107"/>
      <c r="D2010" s="107"/>
      <c r="E2010" s="107"/>
      <c r="F2010" s="107"/>
      <c r="G2010" s="107"/>
      <c r="H2010" s="107"/>
      <c r="I2010" s="107"/>
      <c r="J2010" s="107"/>
      <c r="K2010" s="107"/>
      <c r="L2010" s="107"/>
      <c r="M2010" s="107"/>
      <c r="N2010" s="107"/>
      <c r="O2010" s="107"/>
      <c r="P2010" s="107"/>
      <c r="Q2010" s="107"/>
      <c r="R2010" s="107"/>
      <c r="S2010" s="107"/>
      <c r="T2010" s="107"/>
      <c r="U2010" s="107"/>
      <c r="V2010" s="107"/>
      <c r="W2010" s="107"/>
      <c r="X2010" s="107"/>
      <c r="Y2010" s="107"/>
      <c r="Z2010" s="107"/>
      <c r="AA2010" s="107"/>
      <c r="AB2010" s="107"/>
      <c r="AC2010" s="107"/>
      <c r="AD2010" s="107"/>
      <c r="AE2010" s="107"/>
      <c r="AF2010" s="107"/>
      <c r="AG2010" s="107"/>
      <c r="AH2010" s="107"/>
      <c r="AI2010" s="107"/>
      <c r="AJ2010" s="107"/>
      <c r="AK2010" s="107"/>
      <c r="AL2010" s="107"/>
      <c r="AM2010" s="107"/>
      <c r="AN2010" s="107"/>
      <c r="AO2010" s="107"/>
      <c r="AP2010" s="107"/>
      <c r="AQ2010" s="107"/>
      <c r="AR2010" s="107"/>
      <c r="AS2010" s="107"/>
      <c r="AT2010" s="107"/>
      <c r="AU2010" s="107"/>
      <c r="AV2010" s="107"/>
      <c r="AW2010" s="107"/>
      <c r="AX2010" s="107"/>
    </row>
    <row r="2011">
      <c r="A2011" s="107"/>
      <c r="B2011" s="524"/>
      <c r="C2011" s="107"/>
      <c r="D2011" s="107"/>
      <c r="E2011" s="107"/>
      <c r="F2011" s="107"/>
      <c r="G2011" s="107"/>
      <c r="H2011" s="107"/>
      <c r="I2011" s="107"/>
      <c r="J2011" s="107"/>
      <c r="K2011" s="107"/>
      <c r="L2011" s="107"/>
      <c r="M2011" s="107"/>
      <c r="N2011" s="107"/>
      <c r="O2011" s="107"/>
      <c r="P2011" s="107"/>
      <c r="Q2011" s="107"/>
      <c r="R2011" s="107"/>
      <c r="S2011" s="107"/>
      <c r="T2011" s="107"/>
      <c r="U2011" s="107"/>
      <c r="V2011" s="107"/>
      <c r="W2011" s="107"/>
      <c r="X2011" s="107"/>
      <c r="Y2011" s="107"/>
      <c r="Z2011" s="107"/>
      <c r="AA2011" s="107"/>
      <c r="AB2011" s="107"/>
      <c r="AC2011" s="107"/>
      <c r="AD2011" s="107"/>
      <c r="AE2011" s="107"/>
      <c r="AF2011" s="107"/>
      <c r="AG2011" s="107"/>
      <c r="AH2011" s="107"/>
      <c r="AI2011" s="107"/>
      <c r="AJ2011" s="107"/>
      <c r="AK2011" s="107"/>
      <c r="AL2011" s="107"/>
      <c r="AM2011" s="107"/>
      <c r="AN2011" s="107"/>
      <c r="AO2011" s="107"/>
      <c r="AP2011" s="107"/>
      <c r="AQ2011" s="107"/>
      <c r="AR2011" s="107"/>
      <c r="AS2011" s="107"/>
      <c r="AT2011" s="107"/>
      <c r="AU2011" s="107"/>
      <c r="AV2011" s="107"/>
      <c r="AW2011" s="107"/>
      <c r="AX2011" s="107"/>
    </row>
    <row r="2012">
      <c r="A2012" s="107"/>
      <c r="B2012" s="524"/>
      <c r="C2012" s="107"/>
      <c r="D2012" s="107"/>
      <c r="E2012" s="107"/>
      <c r="F2012" s="107"/>
      <c r="G2012" s="107"/>
      <c r="H2012" s="107"/>
      <c r="I2012" s="107"/>
      <c r="J2012" s="107"/>
      <c r="K2012" s="107"/>
      <c r="L2012" s="107"/>
      <c r="M2012" s="107"/>
      <c r="N2012" s="107"/>
      <c r="O2012" s="107"/>
      <c r="P2012" s="107"/>
      <c r="Q2012" s="107"/>
      <c r="R2012" s="107"/>
      <c r="S2012" s="107"/>
      <c r="T2012" s="107"/>
      <c r="U2012" s="107"/>
      <c r="V2012" s="107"/>
      <c r="W2012" s="107"/>
      <c r="X2012" s="107"/>
      <c r="Y2012" s="107"/>
      <c r="Z2012" s="107"/>
      <c r="AA2012" s="107"/>
      <c r="AB2012" s="107"/>
      <c r="AC2012" s="107"/>
      <c r="AD2012" s="107"/>
      <c r="AE2012" s="107"/>
      <c r="AF2012" s="107"/>
      <c r="AG2012" s="107"/>
      <c r="AH2012" s="107"/>
      <c r="AI2012" s="107"/>
      <c r="AJ2012" s="107"/>
      <c r="AK2012" s="107"/>
      <c r="AL2012" s="107"/>
      <c r="AM2012" s="107"/>
      <c r="AN2012" s="107"/>
      <c r="AO2012" s="107"/>
      <c r="AP2012" s="107"/>
      <c r="AQ2012" s="107"/>
      <c r="AR2012" s="107"/>
      <c r="AS2012" s="107"/>
      <c r="AT2012" s="107"/>
      <c r="AU2012" s="107"/>
      <c r="AV2012" s="107"/>
      <c r="AW2012" s="107"/>
      <c r="AX2012" s="107"/>
    </row>
    <row r="2013">
      <c r="A2013" s="107"/>
      <c r="B2013" s="524"/>
      <c r="C2013" s="107"/>
      <c r="D2013" s="107"/>
      <c r="E2013" s="107"/>
      <c r="F2013" s="107"/>
      <c r="G2013" s="107"/>
      <c r="H2013" s="107"/>
      <c r="I2013" s="107"/>
      <c r="J2013" s="107"/>
      <c r="K2013" s="107"/>
      <c r="L2013" s="107"/>
      <c r="M2013" s="107"/>
      <c r="N2013" s="107"/>
      <c r="O2013" s="107"/>
      <c r="P2013" s="107"/>
      <c r="Q2013" s="107"/>
      <c r="R2013" s="107"/>
      <c r="S2013" s="107"/>
      <c r="T2013" s="107"/>
      <c r="U2013" s="107"/>
      <c r="V2013" s="107"/>
      <c r="W2013" s="107"/>
      <c r="X2013" s="107"/>
      <c r="Y2013" s="107"/>
      <c r="Z2013" s="107"/>
      <c r="AA2013" s="107"/>
      <c r="AB2013" s="107"/>
      <c r="AC2013" s="107"/>
      <c r="AD2013" s="107"/>
      <c r="AE2013" s="107"/>
      <c r="AF2013" s="107"/>
      <c r="AG2013" s="107"/>
      <c r="AH2013" s="107"/>
      <c r="AI2013" s="107"/>
      <c r="AJ2013" s="107"/>
      <c r="AK2013" s="107"/>
      <c r="AL2013" s="107"/>
      <c r="AM2013" s="107"/>
      <c r="AN2013" s="107"/>
      <c r="AO2013" s="107"/>
      <c r="AP2013" s="107"/>
      <c r="AQ2013" s="107"/>
      <c r="AR2013" s="107"/>
      <c r="AS2013" s="107"/>
      <c r="AT2013" s="107"/>
      <c r="AU2013" s="107"/>
      <c r="AV2013" s="107"/>
      <c r="AW2013" s="107"/>
      <c r="AX2013" s="107"/>
    </row>
    <row r="2014">
      <c r="A2014" s="107"/>
      <c r="B2014" s="524"/>
      <c r="C2014" s="107"/>
      <c r="D2014" s="107"/>
      <c r="E2014" s="107"/>
      <c r="F2014" s="107"/>
      <c r="G2014" s="107"/>
      <c r="H2014" s="107"/>
      <c r="I2014" s="107"/>
      <c r="J2014" s="107"/>
      <c r="K2014" s="107"/>
      <c r="L2014" s="107"/>
      <c r="M2014" s="107"/>
      <c r="N2014" s="107"/>
      <c r="O2014" s="107"/>
      <c r="P2014" s="107"/>
      <c r="Q2014" s="107"/>
      <c r="R2014" s="107"/>
      <c r="S2014" s="107"/>
      <c r="T2014" s="107"/>
      <c r="U2014" s="107"/>
      <c r="V2014" s="107"/>
      <c r="W2014" s="107"/>
      <c r="X2014" s="107"/>
      <c r="Y2014" s="107"/>
      <c r="Z2014" s="107"/>
      <c r="AA2014" s="107"/>
      <c r="AB2014" s="107"/>
      <c r="AC2014" s="107"/>
      <c r="AD2014" s="107"/>
      <c r="AE2014" s="107"/>
      <c r="AF2014" s="107"/>
      <c r="AG2014" s="107"/>
      <c r="AH2014" s="107"/>
      <c r="AI2014" s="107"/>
      <c r="AJ2014" s="107"/>
      <c r="AK2014" s="107"/>
      <c r="AL2014" s="107"/>
      <c r="AM2014" s="107"/>
      <c r="AN2014" s="107"/>
      <c r="AO2014" s="107"/>
      <c r="AP2014" s="107"/>
      <c r="AQ2014" s="107"/>
      <c r="AR2014" s="107"/>
      <c r="AS2014" s="107"/>
      <c r="AT2014" s="107"/>
      <c r="AU2014" s="107"/>
      <c r="AV2014" s="107"/>
      <c r="AW2014" s="107"/>
      <c r="AX2014" s="107"/>
    </row>
    <row r="2015">
      <c r="A2015" s="107"/>
      <c r="B2015" s="524"/>
      <c r="C2015" s="107"/>
      <c r="D2015" s="107"/>
      <c r="E2015" s="107"/>
      <c r="F2015" s="107"/>
      <c r="G2015" s="107"/>
      <c r="H2015" s="107"/>
      <c r="I2015" s="107"/>
      <c r="J2015" s="107"/>
      <c r="K2015" s="107"/>
      <c r="L2015" s="107"/>
      <c r="M2015" s="107"/>
      <c r="N2015" s="107"/>
      <c r="O2015" s="107"/>
      <c r="P2015" s="107"/>
      <c r="Q2015" s="107"/>
      <c r="R2015" s="107"/>
      <c r="S2015" s="107"/>
      <c r="T2015" s="107"/>
      <c r="U2015" s="107"/>
      <c r="V2015" s="107"/>
      <c r="W2015" s="107"/>
      <c r="X2015" s="107"/>
      <c r="Y2015" s="107"/>
      <c r="Z2015" s="107"/>
      <c r="AA2015" s="107"/>
      <c r="AB2015" s="107"/>
      <c r="AC2015" s="107"/>
      <c r="AD2015" s="107"/>
      <c r="AE2015" s="107"/>
      <c r="AF2015" s="107"/>
      <c r="AG2015" s="107"/>
      <c r="AH2015" s="107"/>
      <c r="AI2015" s="107"/>
      <c r="AJ2015" s="107"/>
      <c r="AK2015" s="107"/>
      <c r="AL2015" s="107"/>
      <c r="AM2015" s="107"/>
      <c r="AN2015" s="107"/>
      <c r="AO2015" s="107"/>
      <c r="AP2015" s="107"/>
      <c r="AQ2015" s="107"/>
      <c r="AR2015" s="107"/>
      <c r="AS2015" s="107"/>
      <c r="AT2015" s="107"/>
      <c r="AU2015" s="107"/>
      <c r="AV2015" s="107"/>
      <c r="AW2015" s="107"/>
      <c r="AX2015" s="107"/>
    </row>
    <row r="2016">
      <c r="A2016" s="107"/>
      <c r="B2016" s="524"/>
      <c r="C2016" s="107"/>
      <c r="D2016" s="107"/>
      <c r="E2016" s="107"/>
      <c r="F2016" s="107"/>
      <c r="G2016" s="107"/>
      <c r="H2016" s="107"/>
      <c r="I2016" s="107"/>
      <c r="J2016" s="107"/>
      <c r="K2016" s="107"/>
      <c r="L2016" s="107"/>
      <c r="M2016" s="107"/>
      <c r="N2016" s="107"/>
      <c r="O2016" s="107"/>
      <c r="P2016" s="107"/>
      <c r="Q2016" s="107"/>
      <c r="R2016" s="107"/>
      <c r="S2016" s="107"/>
      <c r="T2016" s="107"/>
      <c r="U2016" s="107"/>
      <c r="V2016" s="107"/>
      <c r="W2016" s="107"/>
      <c r="X2016" s="107"/>
      <c r="Y2016" s="107"/>
      <c r="Z2016" s="107"/>
      <c r="AA2016" s="107"/>
      <c r="AB2016" s="107"/>
      <c r="AC2016" s="107"/>
      <c r="AD2016" s="107"/>
      <c r="AE2016" s="107"/>
      <c r="AF2016" s="107"/>
      <c r="AG2016" s="107"/>
      <c r="AH2016" s="107"/>
      <c r="AI2016" s="107"/>
      <c r="AJ2016" s="107"/>
      <c r="AK2016" s="107"/>
      <c r="AL2016" s="107"/>
      <c r="AM2016" s="107"/>
      <c r="AN2016" s="107"/>
      <c r="AO2016" s="107"/>
      <c r="AP2016" s="107"/>
      <c r="AQ2016" s="107"/>
      <c r="AR2016" s="107"/>
      <c r="AS2016" s="107"/>
      <c r="AT2016" s="107"/>
      <c r="AU2016" s="107"/>
      <c r="AV2016" s="107"/>
      <c r="AW2016" s="107"/>
      <c r="AX2016" s="107"/>
    </row>
    <row r="2017">
      <c r="A2017" s="107"/>
      <c r="B2017" s="524"/>
      <c r="C2017" s="107"/>
      <c r="D2017" s="107"/>
      <c r="E2017" s="107"/>
      <c r="F2017" s="107"/>
      <c r="G2017" s="107"/>
      <c r="H2017" s="107"/>
      <c r="I2017" s="107"/>
      <c r="J2017" s="107"/>
      <c r="K2017" s="107"/>
      <c r="L2017" s="107"/>
      <c r="M2017" s="107"/>
      <c r="N2017" s="107"/>
      <c r="O2017" s="107"/>
      <c r="P2017" s="107"/>
      <c r="Q2017" s="107"/>
      <c r="R2017" s="107"/>
      <c r="S2017" s="107"/>
      <c r="T2017" s="107"/>
      <c r="U2017" s="107"/>
      <c r="V2017" s="107"/>
      <c r="W2017" s="107"/>
      <c r="X2017" s="107"/>
      <c r="Y2017" s="107"/>
      <c r="Z2017" s="107"/>
      <c r="AA2017" s="107"/>
      <c r="AB2017" s="107"/>
      <c r="AC2017" s="107"/>
      <c r="AD2017" s="107"/>
      <c r="AE2017" s="107"/>
      <c r="AF2017" s="107"/>
      <c r="AG2017" s="107"/>
      <c r="AH2017" s="107"/>
      <c r="AI2017" s="107"/>
      <c r="AJ2017" s="107"/>
      <c r="AK2017" s="107"/>
      <c r="AL2017" s="107"/>
      <c r="AM2017" s="107"/>
      <c r="AN2017" s="107"/>
      <c r="AO2017" s="107"/>
      <c r="AP2017" s="107"/>
      <c r="AQ2017" s="107"/>
      <c r="AR2017" s="107"/>
      <c r="AS2017" s="107"/>
      <c r="AT2017" s="107"/>
      <c r="AU2017" s="107"/>
      <c r="AV2017" s="107"/>
      <c r="AW2017" s="107"/>
      <c r="AX2017" s="107"/>
    </row>
    <row r="2018">
      <c r="A2018" s="107"/>
      <c r="B2018" s="524"/>
      <c r="C2018" s="107"/>
      <c r="D2018" s="107"/>
      <c r="E2018" s="107"/>
      <c r="F2018" s="107"/>
      <c r="G2018" s="107"/>
      <c r="H2018" s="107"/>
      <c r="I2018" s="107"/>
      <c r="J2018" s="107"/>
      <c r="K2018" s="107"/>
      <c r="L2018" s="107"/>
      <c r="M2018" s="107"/>
      <c r="N2018" s="107"/>
      <c r="O2018" s="107"/>
      <c r="P2018" s="107"/>
      <c r="Q2018" s="107"/>
      <c r="R2018" s="107"/>
      <c r="S2018" s="107"/>
      <c r="T2018" s="107"/>
      <c r="U2018" s="107"/>
      <c r="V2018" s="107"/>
      <c r="W2018" s="107"/>
      <c r="X2018" s="107"/>
      <c r="Y2018" s="107"/>
      <c r="Z2018" s="107"/>
      <c r="AA2018" s="107"/>
      <c r="AB2018" s="107"/>
      <c r="AC2018" s="107"/>
      <c r="AD2018" s="107"/>
      <c r="AE2018" s="107"/>
      <c r="AF2018" s="107"/>
      <c r="AG2018" s="107"/>
      <c r="AH2018" s="107"/>
      <c r="AI2018" s="107"/>
      <c r="AJ2018" s="107"/>
      <c r="AK2018" s="107"/>
      <c r="AL2018" s="107"/>
      <c r="AM2018" s="107"/>
      <c r="AN2018" s="107"/>
      <c r="AO2018" s="107"/>
      <c r="AP2018" s="107"/>
      <c r="AQ2018" s="107"/>
      <c r="AR2018" s="107"/>
      <c r="AS2018" s="107"/>
      <c r="AT2018" s="107"/>
      <c r="AU2018" s="107"/>
      <c r="AV2018" s="107"/>
      <c r="AW2018" s="107"/>
      <c r="AX2018" s="107"/>
    </row>
    <row r="2019">
      <c r="A2019" s="107"/>
      <c r="B2019" s="524"/>
      <c r="C2019" s="107"/>
      <c r="D2019" s="107"/>
      <c r="E2019" s="107"/>
      <c r="F2019" s="107"/>
      <c r="G2019" s="107"/>
      <c r="H2019" s="107"/>
      <c r="I2019" s="107"/>
      <c r="J2019" s="107"/>
      <c r="K2019" s="107"/>
      <c r="L2019" s="107"/>
      <c r="M2019" s="107"/>
      <c r="N2019" s="107"/>
      <c r="O2019" s="107"/>
      <c r="P2019" s="107"/>
      <c r="Q2019" s="107"/>
      <c r="R2019" s="107"/>
      <c r="S2019" s="107"/>
      <c r="T2019" s="107"/>
      <c r="U2019" s="107"/>
      <c r="V2019" s="107"/>
      <c r="W2019" s="107"/>
      <c r="X2019" s="107"/>
      <c r="Y2019" s="107"/>
      <c r="Z2019" s="107"/>
      <c r="AA2019" s="107"/>
      <c r="AB2019" s="107"/>
      <c r="AC2019" s="107"/>
      <c r="AD2019" s="107"/>
      <c r="AE2019" s="107"/>
      <c r="AF2019" s="107"/>
      <c r="AG2019" s="107"/>
      <c r="AH2019" s="107"/>
      <c r="AI2019" s="107"/>
      <c r="AJ2019" s="107"/>
      <c r="AK2019" s="107"/>
      <c r="AL2019" s="107"/>
      <c r="AM2019" s="107"/>
      <c r="AN2019" s="107"/>
      <c r="AO2019" s="107"/>
      <c r="AP2019" s="107"/>
      <c r="AQ2019" s="107"/>
      <c r="AR2019" s="107"/>
      <c r="AS2019" s="107"/>
      <c r="AT2019" s="107"/>
      <c r="AU2019" s="107"/>
      <c r="AV2019" s="107"/>
      <c r="AW2019" s="107"/>
      <c r="AX2019" s="107"/>
    </row>
    <row r="2020">
      <c r="A2020" s="107"/>
      <c r="B2020" s="524"/>
      <c r="C2020" s="107"/>
      <c r="D2020" s="107"/>
      <c r="E2020" s="107"/>
      <c r="F2020" s="107"/>
      <c r="G2020" s="107"/>
      <c r="H2020" s="107"/>
      <c r="I2020" s="107"/>
      <c r="J2020" s="107"/>
      <c r="K2020" s="107"/>
      <c r="L2020" s="107"/>
      <c r="M2020" s="107"/>
      <c r="N2020" s="107"/>
      <c r="O2020" s="107"/>
      <c r="P2020" s="107"/>
      <c r="Q2020" s="107"/>
      <c r="R2020" s="107"/>
      <c r="S2020" s="107"/>
      <c r="T2020" s="107"/>
      <c r="U2020" s="107"/>
      <c r="V2020" s="107"/>
      <c r="W2020" s="107"/>
      <c r="X2020" s="107"/>
      <c r="Y2020" s="107"/>
      <c r="Z2020" s="107"/>
      <c r="AA2020" s="107"/>
      <c r="AB2020" s="107"/>
      <c r="AC2020" s="107"/>
      <c r="AD2020" s="107"/>
      <c r="AE2020" s="107"/>
      <c r="AF2020" s="107"/>
      <c r="AG2020" s="107"/>
      <c r="AH2020" s="107"/>
      <c r="AI2020" s="107"/>
      <c r="AJ2020" s="107"/>
      <c r="AK2020" s="107"/>
      <c r="AL2020" s="107"/>
      <c r="AM2020" s="107"/>
      <c r="AN2020" s="107"/>
      <c r="AO2020" s="107"/>
      <c r="AP2020" s="107"/>
      <c r="AQ2020" s="107"/>
      <c r="AR2020" s="107"/>
      <c r="AS2020" s="107"/>
      <c r="AT2020" s="107"/>
      <c r="AU2020" s="107"/>
      <c r="AV2020" s="107"/>
      <c r="AW2020" s="107"/>
      <c r="AX2020" s="107"/>
    </row>
    <row r="2021">
      <c r="A2021" s="107"/>
      <c r="B2021" s="524"/>
      <c r="C2021" s="107"/>
      <c r="D2021" s="107"/>
      <c r="E2021" s="107"/>
      <c r="F2021" s="107"/>
      <c r="G2021" s="107"/>
      <c r="H2021" s="107"/>
      <c r="I2021" s="107"/>
      <c r="J2021" s="107"/>
      <c r="K2021" s="107"/>
      <c r="L2021" s="107"/>
      <c r="M2021" s="107"/>
      <c r="N2021" s="107"/>
      <c r="O2021" s="107"/>
      <c r="P2021" s="107"/>
      <c r="Q2021" s="107"/>
      <c r="R2021" s="107"/>
      <c r="S2021" s="107"/>
      <c r="T2021" s="107"/>
      <c r="U2021" s="107"/>
      <c r="V2021" s="107"/>
      <c r="W2021" s="107"/>
      <c r="X2021" s="107"/>
      <c r="Y2021" s="107"/>
      <c r="Z2021" s="107"/>
      <c r="AA2021" s="107"/>
      <c r="AB2021" s="107"/>
      <c r="AC2021" s="107"/>
      <c r="AD2021" s="107"/>
      <c r="AE2021" s="107"/>
      <c r="AF2021" s="107"/>
      <c r="AG2021" s="107"/>
      <c r="AH2021" s="107"/>
      <c r="AI2021" s="107"/>
      <c r="AJ2021" s="107"/>
      <c r="AK2021" s="107"/>
      <c r="AL2021" s="107"/>
      <c r="AM2021" s="107"/>
      <c r="AN2021" s="107"/>
      <c r="AO2021" s="107"/>
      <c r="AP2021" s="107"/>
      <c r="AQ2021" s="107"/>
      <c r="AR2021" s="107"/>
      <c r="AS2021" s="107"/>
      <c r="AT2021" s="107"/>
      <c r="AU2021" s="107"/>
      <c r="AV2021" s="107"/>
      <c r="AW2021" s="107"/>
      <c r="AX2021" s="107"/>
    </row>
    <row r="2022">
      <c r="A2022" s="107"/>
      <c r="B2022" s="524"/>
      <c r="C2022" s="107"/>
      <c r="D2022" s="107"/>
      <c r="E2022" s="107"/>
      <c r="F2022" s="107"/>
      <c r="G2022" s="107"/>
      <c r="H2022" s="107"/>
      <c r="I2022" s="107"/>
      <c r="J2022" s="107"/>
      <c r="K2022" s="107"/>
      <c r="L2022" s="107"/>
      <c r="M2022" s="107"/>
      <c r="N2022" s="107"/>
      <c r="O2022" s="107"/>
      <c r="P2022" s="107"/>
      <c r="Q2022" s="107"/>
      <c r="R2022" s="107"/>
      <c r="S2022" s="107"/>
      <c r="T2022" s="107"/>
      <c r="U2022" s="107"/>
      <c r="V2022" s="107"/>
      <c r="W2022" s="107"/>
      <c r="X2022" s="107"/>
      <c r="Y2022" s="107"/>
      <c r="Z2022" s="107"/>
      <c r="AA2022" s="107"/>
      <c r="AB2022" s="107"/>
      <c r="AC2022" s="107"/>
      <c r="AD2022" s="107"/>
      <c r="AE2022" s="107"/>
      <c r="AF2022" s="107"/>
      <c r="AG2022" s="107"/>
      <c r="AH2022" s="107"/>
      <c r="AI2022" s="107"/>
      <c r="AJ2022" s="107"/>
      <c r="AK2022" s="107"/>
      <c r="AL2022" s="107"/>
      <c r="AM2022" s="107"/>
      <c r="AN2022" s="107"/>
      <c r="AO2022" s="107"/>
      <c r="AP2022" s="107"/>
      <c r="AQ2022" s="107"/>
      <c r="AR2022" s="107"/>
      <c r="AS2022" s="107"/>
      <c r="AT2022" s="107"/>
      <c r="AU2022" s="107"/>
      <c r="AV2022" s="107"/>
      <c r="AW2022" s="107"/>
      <c r="AX2022" s="107"/>
    </row>
    <row r="2023">
      <c r="A2023" s="107"/>
      <c r="B2023" s="524"/>
      <c r="C2023" s="107"/>
      <c r="D2023" s="107"/>
      <c r="E2023" s="107"/>
      <c r="F2023" s="107"/>
      <c r="G2023" s="107"/>
      <c r="H2023" s="107"/>
      <c r="I2023" s="107"/>
      <c r="J2023" s="107"/>
      <c r="K2023" s="107"/>
      <c r="L2023" s="107"/>
      <c r="M2023" s="107"/>
      <c r="N2023" s="107"/>
      <c r="O2023" s="107"/>
      <c r="P2023" s="107"/>
      <c r="Q2023" s="107"/>
      <c r="R2023" s="107"/>
      <c r="S2023" s="107"/>
      <c r="T2023" s="107"/>
      <c r="U2023" s="107"/>
      <c r="V2023" s="107"/>
      <c r="W2023" s="107"/>
      <c r="X2023" s="107"/>
      <c r="Y2023" s="107"/>
      <c r="Z2023" s="107"/>
      <c r="AA2023" s="107"/>
      <c r="AB2023" s="107"/>
      <c r="AC2023" s="107"/>
      <c r="AD2023" s="107"/>
      <c r="AE2023" s="107"/>
      <c r="AF2023" s="107"/>
      <c r="AG2023" s="107"/>
      <c r="AH2023" s="107"/>
      <c r="AI2023" s="107"/>
      <c r="AJ2023" s="107"/>
      <c r="AK2023" s="107"/>
      <c r="AL2023" s="107"/>
      <c r="AM2023" s="107"/>
      <c r="AN2023" s="107"/>
      <c r="AO2023" s="107"/>
      <c r="AP2023" s="107"/>
      <c r="AQ2023" s="107"/>
      <c r="AR2023" s="107"/>
      <c r="AS2023" s="107"/>
      <c r="AT2023" s="107"/>
      <c r="AU2023" s="107"/>
      <c r="AV2023" s="107"/>
      <c r="AW2023" s="107"/>
      <c r="AX2023" s="107"/>
    </row>
    <row r="2024">
      <c r="A2024" s="107"/>
      <c r="B2024" s="524"/>
      <c r="C2024" s="107"/>
      <c r="D2024" s="107"/>
      <c r="E2024" s="107"/>
      <c r="F2024" s="107"/>
      <c r="G2024" s="107"/>
      <c r="H2024" s="107"/>
      <c r="I2024" s="107"/>
      <c r="J2024" s="107"/>
      <c r="K2024" s="107"/>
      <c r="L2024" s="107"/>
      <c r="M2024" s="107"/>
      <c r="N2024" s="107"/>
      <c r="O2024" s="107"/>
      <c r="P2024" s="107"/>
      <c r="Q2024" s="107"/>
      <c r="R2024" s="107"/>
      <c r="S2024" s="107"/>
      <c r="T2024" s="107"/>
      <c r="U2024" s="107"/>
      <c r="V2024" s="107"/>
      <c r="W2024" s="107"/>
      <c r="X2024" s="107"/>
      <c r="Y2024" s="107"/>
      <c r="Z2024" s="107"/>
      <c r="AA2024" s="107"/>
      <c r="AB2024" s="107"/>
      <c r="AC2024" s="107"/>
      <c r="AD2024" s="107"/>
      <c r="AE2024" s="107"/>
      <c r="AF2024" s="107"/>
      <c r="AG2024" s="107"/>
      <c r="AH2024" s="107"/>
      <c r="AI2024" s="107"/>
      <c r="AJ2024" s="107"/>
      <c r="AK2024" s="107"/>
      <c r="AL2024" s="107"/>
      <c r="AM2024" s="107"/>
      <c r="AN2024" s="107"/>
      <c r="AO2024" s="107"/>
      <c r="AP2024" s="107"/>
      <c r="AQ2024" s="107"/>
      <c r="AR2024" s="107"/>
      <c r="AS2024" s="107"/>
      <c r="AT2024" s="107"/>
      <c r="AU2024" s="107"/>
      <c r="AV2024" s="107"/>
      <c r="AW2024" s="107"/>
      <c r="AX2024" s="107"/>
    </row>
    <row r="2025">
      <c r="A2025" s="107"/>
      <c r="B2025" s="524"/>
      <c r="C2025" s="107"/>
      <c r="D2025" s="107"/>
      <c r="E2025" s="107"/>
      <c r="F2025" s="107"/>
      <c r="G2025" s="107"/>
      <c r="H2025" s="107"/>
      <c r="I2025" s="107"/>
      <c r="J2025" s="107"/>
      <c r="K2025" s="107"/>
      <c r="L2025" s="107"/>
      <c r="M2025" s="107"/>
      <c r="N2025" s="107"/>
      <c r="O2025" s="107"/>
      <c r="P2025" s="107"/>
      <c r="Q2025" s="107"/>
      <c r="R2025" s="107"/>
      <c r="S2025" s="107"/>
      <c r="T2025" s="107"/>
      <c r="U2025" s="107"/>
      <c r="V2025" s="107"/>
      <c r="W2025" s="107"/>
      <c r="X2025" s="107"/>
      <c r="Y2025" s="107"/>
      <c r="Z2025" s="107"/>
      <c r="AA2025" s="107"/>
      <c r="AB2025" s="107"/>
      <c r="AC2025" s="107"/>
      <c r="AD2025" s="107"/>
      <c r="AE2025" s="107"/>
      <c r="AF2025" s="107"/>
      <c r="AG2025" s="107"/>
      <c r="AH2025" s="107"/>
      <c r="AI2025" s="107"/>
      <c r="AJ2025" s="107"/>
      <c r="AK2025" s="107"/>
      <c r="AL2025" s="107"/>
      <c r="AM2025" s="107"/>
      <c r="AN2025" s="107"/>
      <c r="AO2025" s="107"/>
      <c r="AP2025" s="107"/>
      <c r="AQ2025" s="107"/>
      <c r="AR2025" s="107"/>
      <c r="AS2025" s="107"/>
      <c r="AT2025" s="107"/>
      <c r="AU2025" s="107"/>
      <c r="AV2025" s="107"/>
      <c r="AW2025" s="107"/>
      <c r="AX2025" s="107"/>
    </row>
    <row r="2026">
      <c r="A2026" s="107"/>
      <c r="B2026" s="524"/>
      <c r="C2026" s="107"/>
      <c r="D2026" s="107"/>
      <c r="E2026" s="107"/>
      <c r="F2026" s="107"/>
      <c r="G2026" s="107"/>
      <c r="H2026" s="107"/>
      <c r="I2026" s="107"/>
      <c r="J2026" s="107"/>
      <c r="K2026" s="107"/>
      <c r="L2026" s="107"/>
      <c r="M2026" s="107"/>
      <c r="N2026" s="107"/>
      <c r="O2026" s="107"/>
      <c r="P2026" s="107"/>
      <c r="Q2026" s="107"/>
      <c r="R2026" s="107"/>
      <c r="S2026" s="107"/>
      <c r="T2026" s="107"/>
      <c r="U2026" s="107"/>
      <c r="V2026" s="107"/>
      <c r="W2026" s="107"/>
      <c r="X2026" s="107"/>
      <c r="Y2026" s="107"/>
      <c r="Z2026" s="107"/>
      <c r="AA2026" s="107"/>
      <c r="AB2026" s="107"/>
      <c r="AC2026" s="107"/>
      <c r="AD2026" s="107"/>
      <c r="AE2026" s="107"/>
      <c r="AF2026" s="107"/>
      <c r="AG2026" s="107"/>
      <c r="AH2026" s="107"/>
      <c r="AI2026" s="107"/>
      <c r="AJ2026" s="107"/>
      <c r="AK2026" s="107"/>
      <c r="AL2026" s="107"/>
      <c r="AM2026" s="107"/>
      <c r="AN2026" s="107"/>
      <c r="AO2026" s="107"/>
      <c r="AP2026" s="107"/>
      <c r="AQ2026" s="107"/>
      <c r="AR2026" s="107"/>
      <c r="AS2026" s="107"/>
      <c r="AT2026" s="107"/>
      <c r="AU2026" s="107"/>
      <c r="AV2026" s="107"/>
      <c r="AW2026" s="107"/>
      <c r="AX2026" s="107"/>
    </row>
    <row r="2027">
      <c r="A2027" s="107"/>
      <c r="B2027" s="524"/>
      <c r="C2027" s="107"/>
      <c r="D2027" s="107"/>
      <c r="E2027" s="107"/>
      <c r="F2027" s="107"/>
      <c r="G2027" s="107"/>
      <c r="H2027" s="107"/>
      <c r="I2027" s="107"/>
      <c r="J2027" s="107"/>
      <c r="K2027" s="107"/>
      <c r="L2027" s="107"/>
      <c r="M2027" s="107"/>
      <c r="N2027" s="107"/>
      <c r="O2027" s="107"/>
      <c r="P2027" s="107"/>
      <c r="Q2027" s="107"/>
      <c r="R2027" s="107"/>
      <c r="S2027" s="107"/>
      <c r="T2027" s="107"/>
      <c r="U2027" s="107"/>
      <c r="V2027" s="107"/>
      <c r="W2027" s="107"/>
      <c r="X2027" s="107"/>
      <c r="Y2027" s="107"/>
      <c r="Z2027" s="107"/>
      <c r="AA2027" s="107"/>
      <c r="AB2027" s="107"/>
      <c r="AC2027" s="107"/>
      <c r="AD2027" s="107"/>
      <c r="AE2027" s="107"/>
      <c r="AF2027" s="107"/>
      <c r="AG2027" s="107"/>
      <c r="AH2027" s="107"/>
      <c r="AI2027" s="107"/>
      <c r="AJ2027" s="107"/>
      <c r="AK2027" s="107"/>
      <c r="AL2027" s="107"/>
      <c r="AM2027" s="107"/>
      <c r="AN2027" s="107"/>
      <c r="AO2027" s="107"/>
      <c r="AP2027" s="107"/>
      <c r="AQ2027" s="107"/>
      <c r="AR2027" s="107"/>
      <c r="AS2027" s="107"/>
      <c r="AT2027" s="107"/>
      <c r="AU2027" s="107"/>
      <c r="AV2027" s="107"/>
      <c r="AW2027" s="107"/>
      <c r="AX2027" s="107"/>
    </row>
    <row r="2028">
      <c r="A2028" s="107"/>
      <c r="B2028" s="524"/>
      <c r="C2028" s="107"/>
      <c r="D2028" s="107"/>
      <c r="E2028" s="107"/>
      <c r="F2028" s="107"/>
      <c r="G2028" s="107"/>
      <c r="H2028" s="107"/>
      <c r="I2028" s="107"/>
      <c r="J2028" s="107"/>
      <c r="K2028" s="107"/>
      <c r="L2028" s="107"/>
      <c r="M2028" s="107"/>
      <c r="N2028" s="107"/>
      <c r="O2028" s="107"/>
      <c r="P2028" s="107"/>
      <c r="Q2028" s="107"/>
      <c r="R2028" s="107"/>
      <c r="S2028" s="107"/>
      <c r="T2028" s="107"/>
      <c r="U2028" s="107"/>
      <c r="V2028" s="107"/>
      <c r="W2028" s="107"/>
      <c r="X2028" s="107"/>
      <c r="Y2028" s="107"/>
      <c r="Z2028" s="107"/>
      <c r="AA2028" s="107"/>
      <c r="AB2028" s="107"/>
      <c r="AC2028" s="107"/>
      <c r="AD2028" s="107"/>
      <c r="AE2028" s="107"/>
      <c r="AF2028" s="107"/>
      <c r="AG2028" s="107"/>
      <c r="AH2028" s="107"/>
      <c r="AI2028" s="107"/>
      <c r="AJ2028" s="107"/>
      <c r="AK2028" s="107"/>
      <c r="AL2028" s="107"/>
      <c r="AM2028" s="107"/>
      <c r="AN2028" s="107"/>
      <c r="AO2028" s="107"/>
      <c r="AP2028" s="107"/>
      <c r="AQ2028" s="107"/>
      <c r="AR2028" s="107"/>
      <c r="AS2028" s="107"/>
      <c r="AT2028" s="107"/>
      <c r="AU2028" s="107"/>
      <c r="AV2028" s="107"/>
      <c r="AW2028" s="107"/>
      <c r="AX2028" s="107"/>
    </row>
    <row r="2029">
      <c r="A2029" s="107"/>
      <c r="B2029" s="524"/>
      <c r="C2029" s="107"/>
      <c r="D2029" s="107"/>
      <c r="E2029" s="107"/>
      <c r="F2029" s="107"/>
      <c r="G2029" s="107"/>
      <c r="H2029" s="107"/>
      <c r="I2029" s="107"/>
      <c r="J2029" s="107"/>
      <c r="K2029" s="107"/>
      <c r="L2029" s="107"/>
      <c r="M2029" s="107"/>
      <c r="N2029" s="107"/>
      <c r="O2029" s="107"/>
      <c r="P2029" s="107"/>
      <c r="Q2029" s="107"/>
      <c r="R2029" s="107"/>
      <c r="S2029" s="107"/>
      <c r="T2029" s="107"/>
      <c r="U2029" s="107"/>
      <c r="V2029" s="107"/>
      <c r="W2029" s="107"/>
      <c r="X2029" s="107"/>
      <c r="Y2029" s="107"/>
      <c r="Z2029" s="107"/>
      <c r="AA2029" s="107"/>
      <c r="AB2029" s="107"/>
      <c r="AC2029" s="107"/>
      <c r="AD2029" s="107"/>
      <c r="AE2029" s="107"/>
      <c r="AF2029" s="107"/>
      <c r="AG2029" s="107"/>
      <c r="AH2029" s="107"/>
      <c r="AI2029" s="107"/>
      <c r="AJ2029" s="107"/>
      <c r="AK2029" s="107"/>
      <c r="AL2029" s="107"/>
      <c r="AM2029" s="107"/>
      <c r="AN2029" s="107"/>
      <c r="AO2029" s="107"/>
      <c r="AP2029" s="107"/>
      <c r="AQ2029" s="107"/>
      <c r="AR2029" s="107"/>
      <c r="AS2029" s="107"/>
      <c r="AT2029" s="107"/>
      <c r="AU2029" s="107"/>
      <c r="AV2029" s="107"/>
      <c r="AW2029" s="107"/>
      <c r="AX2029" s="107"/>
    </row>
    <row r="2030">
      <c r="A2030" s="107"/>
      <c r="B2030" s="524"/>
      <c r="C2030" s="107"/>
      <c r="D2030" s="107"/>
      <c r="E2030" s="107"/>
      <c r="F2030" s="107"/>
      <c r="G2030" s="107"/>
      <c r="H2030" s="107"/>
      <c r="I2030" s="107"/>
      <c r="J2030" s="107"/>
      <c r="K2030" s="107"/>
      <c r="L2030" s="107"/>
      <c r="M2030" s="107"/>
      <c r="N2030" s="107"/>
      <c r="O2030" s="107"/>
      <c r="P2030" s="107"/>
      <c r="Q2030" s="107"/>
      <c r="R2030" s="107"/>
      <c r="S2030" s="107"/>
      <c r="T2030" s="107"/>
      <c r="U2030" s="107"/>
      <c r="V2030" s="107"/>
      <c r="W2030" s="107"/>
      <c r="X2030" s="107"/>
      <c r="Y2030" s="107"/>
      <c r="Z2030" s="107"/>
      <c r="AA2030" s="107"/>
      <c r="AB2030" s="107"/>
      <c r="AC2030" s="107"/>
      <c r="AD2030" s="107"/>
      <c r="AE2030" s="107"/>
      <c r="AF2030" s="107"/>
      <c r="AG2030" s="107"/>
      <c r="AH2030" s="107"/>
      <c r="AI2030" s="107"/>
      <c r="AJ2030" s="107"/>
      <c r="AK2030" s="107"/>
      <c r="AL2030" s="107"/>
      <c r="AM2030" s="107"/>
      <c r="AN2030" s="107"/>
      <c r="AO2030" s="107"/>
      <c r="AP2030" s="107"/>
      <c r="AQ2030" s="107"/>
      <c r="AR2030" s="107"/>
      <c r="AS2030" s="107"/>
      <c r="AT2030" s="107"/>
      <c r="AU2030" s="107"/>
      <c r="AV2030" s="107"/>
      <c r="AW2030" s="107"/>
      <c r="AX2030" s="107"/>
    </row>
    <row r="2031">
      <c r="A2031" s="107"/>
      <c r="B2031" s="524"/>
      <c r="C2031" s="107"/>
      <c r="D2031" s="107"/>
      <c r="E2031" s="107"/>
      <c r="F2031" s="107"/>
      <c r="G2031" s="107"/>
      <c r="H2031" s="107"/>
      <c r="I2031" s="107"/>
      <c r="J2031" s="107"/>
      <c r="K2031" s="107"/>
      <c r="L2031" s="107"/>
      <c r="M2031" s="107"/>
      <c r="N2031" s="107"/>
      <c r="O2031" s="107"/>
      <c r="P2031" s="107"/>
      <c r="Q2031" s="107"/>
      <c r="R2031" s="107"/>
      <c r="S2031" s="107"/>
      <c r="T2031" s="107"/>
      <c r="U2031" s="107"/>
      <c r="V2031" s="107"/>
      <c r="W2031" s="107"/>
      <c r="X2031" s="107"/>
      <c r="Y2031" s="107"/>
      <c r="Z2031" s="107"/>
      <c r="AA2031" s="107"/>
      <c r="AB2031" s="107"/>
      <c r="AC2031" s="107"/>
      <c r="AD2031" s="107"/>
      <c r="AE2031" s="107"/>
      <c r="AF2031" s="107"/>
      <c r="AG2031" s="107"/>
      <c r="AH2031" s="107"/>
      <c r="AI2031" s="107"/>
      <c r="AJ2031" s="107"/>
      <c r="AK2031" s="107"/>
      <c r="AL2031" s="107"/>
      <c r="AM2031" s="107"/>
      <c r="AN2031" s="107"/>
      <c r="AO2031" s="107"/>
      <c r="AP2031" s="107"/>
      <c r="AQ2031" s="107"/>
      <c r="AR2031" s="107"/>
      <c r="AS2031" s="107"/>
      <c r="AT2031" s="107"/>
      <c r="AU2031" s="107"/>
      <c r="AV2031" s="107"/>
      <c r="AW2031" s="107"/>
      <c r="AX2031" s="107"/>
    </row>
    <row r="2032">
      <c r="A2032" s="107"/>
      <c r="B2032" s="524"/>
      <c r="C2032" s="107"/>
      <c r="D2032" s="107"/>
      <c r="E2032" s="107"/>
      <c r="F2032" s="107"/>
      <c r="G2032" s="107"/>
      <c r="H2032" s="107"/>
      <c r="I2032" s="107"/>
      <c r="J2032" s="107"/>
      <c r="K2032" s="107"/>
      <c r="L2032" s="107"/>
      <c r="M2032" s="107"/>
      <c r="N2032" s="107"/>
      <c r="O2032" s="107"/>
      <c r="P2032" s="107"/>
      <c r="Q2032" s="107"/>
      <c r="R2032" s="107"/>
      <c r="S2032" s="107"/>
      <c r="T2032" s="107"/>
      <c r="U2032" s="107"/>
      <c r="V2032" s="107"/>
      <c r="W2032" s="107"/>
      <c r="X2032" s="107"/>
      <c r="Y2032" s="107"/>
      <c r="Z2032" s="107"/>
      <c r="AA2032" s="107"/>
      <c r="AB2032" s="107"/>
      <c r="AC2032" s="107"/>
      <c r="AD2032" s="107"/>
      <c r="AE2032" s="107"/>
      <c r="AF2032" s="107"/>
      <c r="AG2032" s="107"/>
      <c r="AH2032" s="107"/>
      <c r="AI2032" s="107"/>
      <c r="AJ2032" s="107"/>
      <c r="AK2032" s="107"/>
      <c r="AL2032" s="107"/>
      <c r="AM2032" s="107"/>
      <c r="AN2032" s="107"/>
      <c r="AO2032" s="107"/>
      <c r="AP2032" s="107"/>
      <c r="AQ2032" s="107"/>
      <c r="AR2032" s="107"/>
      <c r="AS2032" s="107"/>
      <c r="AT2032" s="107"/>
      <c r="AU2032" s="107"/>
      <c r="AV2032" s="107"/>
      <c r="AW2032" s="107"/>
      <c r="AX2032" s="107"/>
    </row>
    <row r="2033">
      <c r="A2033" s="107"/>
      <c r="B2033" s="524"/>
      <c r="C2033" s="107"/>
      <c r="D2033" s="107"/>
      <c r="E2033" s="107"/>
      <c r="F2033" s="107"/>
      <c r="G2033" s="107"/>
      <c r="H2033" s="107"/>
      <c r="I2033" s="107"/>
      <c r="J2033" s="107"/>
      <c r="K2033" s="107"/>
      <c r="L2033" s="107"/>
      <c r="M2033" s="107"/>
      <c r="N2033" s="107"/>
      <c r="O2033" s="107"/>
      <c r="P2033" s="107"/>
      <c r="Q2033" s="107"/>
      <c r="R2033" s="107"/>
      <c r="S2033" s="107"/>
      <c r="T2033" s="107"/>
      <c r="U2033" s="107"/>
      <c r="V2033" s="107"/>
      <c r="W2033" s="107"/>
      <c r="X2033" s="107"/>
      <c r="Y2033" s="107"/>
      <c r="Z2033" s="107"/>
      <c r="AA2033" s="107"/>
      <c r="AB2033" s="107"/>
      <c r="AC2033" s="107"/>
      <c r="AD2033" s="107"/>
      <c r="AE2033" s="107"/>
      <c r="AF2033" s="107"/>
      <c r="AG2033" s="107"/>
      <c r="AH2033" s="107"/>
      <c r="AI2033" s="107"/>
      <c r="AJ2033" s="107"/>
      <c r="AK2033" s="107"/>
      <c r="AL2033" s="107"/>
      <c r="AM2033" s="107"/>
      <c r="AN2033" s="107"/>
      <c r="AO2033" s="107"/>
      <c r="AP2033" s="107"/>
      <c r="AQ2033" s="107"/>
      <c r="AR2033" s="107"/>
      <c r="AS2033" s="107"/>
      <c r="AT2033" s="107"/>
      <c r="AU2033" s="107"/>
      <c r="AV2033" s="107"/>
      <c r="AW2033" s="107"/>
      <c r="AX2033" s="107"/>
    </row>
    <row r="2034">
      <c r="A2034" s="107"/>
      <c r="B2034" s="524"/>
      <c r="C2034" s="107"/>
      <c r="D2034" s="107"/>
      <c r="E2034" s="107"/>
      <c r="F2034" s="107"/>
      <c r="G2034" s="107"/>
      <c r="H2034" s="107"/>
      <c r="I2034" s="107"/>
      <c r="J2034" s="107"/>
      <c r="K2034" s="107"/>
      <c r="L2034" s="107"/>
      <c r="M2034" s="107"/>
      <c r="N2034" s="107"/>
      <c r="O2034" s="107"/>
      <c r="P2034" s="107"/>
      <c r="Q2034" s="107"/>
      <c r="R2034" s="107"/>
      <c r="S2034" s="107"/>
      <c r="T2034" s="107"/>
      <c r="U2034" s="107"/>
      <c r="V2034" s="107"/>
      <c r="W2034" s="107"/>
      <c r="X2034" s="107"/>
      <c r="Y2034" s="107"/>
      <c r="Z2034" s="107"/>
      <c r="AA2034" s="107"/>
      <c r="AB2034" s="107"/>
      <c r="AC2034" s="107"/>
      <c r="AD2034" s="107"/>
      <c r="AE2034" s="107"/>
      <c r="AF2034" s="107"/>
      <c r="AG2034" s="107"/>
      <c r="AH2034" s="107"/>
      <c r="AI2034" s="107"/>
      <c r="AJ2034" s="107"/>
      <c r="AK2034" s="107"/>
      <c r="AL2034" s="107"/>
      <c r="AM2034" s="107"/>
      <c r="AN2034" s="107"/>
      <c r="AO2034" s="107"/>
      <c r="AP2034" s="107"/>
      <c r="AQ2034" s="107"/>
      <c r="AR2034" s="107"/>
      <c r="AS2034" s="107"/>
      <c r="AT2034" s="107"/>
      <c r="AU2034" s="107"/>
      <c r="AV2034" s="107"/>
      <c r="AW2034" s="107"/>
      <c r="AX2034" s="107"/>
    </row>
    <row r="2035">
      <c r="A2035" s="107"/>
      <c r="B2035" s="524"/>
      <c r="C2035" s="107"/>
      <c r="D2035" s="107"/>
      <c r="E2035" s="107"/>
      <c r="F2035" s="107"/>
      <c r="G2035" s="107"/>
      <c r="H2035" s="107"/>
      <c r="I2035" s="107"/>
      <c r="J2035" s="107"/>
      <c r="K2035" s="107"/>
      <c r="L2035" s="107"/>
      <c r="M2035" s="107"/>
      <c r="N2035" s="107"/>
      <c r="O2035" s="107"/>
      <c r="P2035" s="107"/>
      <c r="Q2035" s="107"/>
      <c r="R2035" s="107"/>
      <c r="S2035" s="107"/>
      <c r="T2035" s="107"/>
      <c r="U2035" s="107"/>
      <c r="V2035" s="107"/>
      <c r="W2035" s="107"/>
      <c r="X2035" s="107"/>
      <c r="Y2035" s="107"/>
      <c r="Z2035" s="107"/>
      <c r="AA2035" s="107"/>
      <c r="AB2035" s="107"/>
      <c r="AC2035" s="107"/>
      <c r="AD2035" s="107"/>
      <c r="AE2035" s="107"/>
      <c r="AF2035" s="107"/>
      <c r="AG2035" s="107"/>
      <c r="AH2035" s="107"/>
      <c r="AI2035" s="107"/>
      <c r="AJ2035" s="107"/>
      <c r="AK2035" s="107"/>
      <c r="AL2035" s="107"/>
      <c r="AM2035" s="107"/>
      <c r="AN2035" s="107"/>
      <c r="AO2035" s="107"/>
      <c r="AP2035" s="107"/>
      <c r="AQ2035" s="107"/>
      <c r="AR2035" s="107"/>
      <c r="AS2035" s="107"/>
      <c r="AT2035" s="107"/>
      <c r="AU2035" s="107"/>
      <c r="AV2035" s="107"/>
      <c r="AW2035" s="107"/>
      <c r="AX2035" s="107"/>
    </row>
    <row r="2036">
      <c r="A2036" s="107"/>
      <c r="B2036" s="524"/>
      <c r="C2036" s="107"/>
      <c r="D2036" s="107"/>
      <c r="E2036" s="107"/>
      <c r="F2036" s="107"/>
      <c r="G2036" s="107"/>
      <c r="H2036" s="107"/>
      <c r="I2036" s="107"/>
      <c r="J2036" s="107"/>
      <c r="K2036" s="107"/>
      <c r="L2036" s="107"/>
      <c r="M2036" s="107"/>
      <c r="N2036" s="107"/>
      <c r="O2036" s="107"/>
      <c r="P2036" s="107"/>
      <c r="Q2036" s="107"/>
      <c r="R2036" s="107"/>
      <c r="S2036" s="107"/>
      <c r="T2036" s="107"/>
      <c r="U2036" s="107"/>
      <c r="V2036" s="107"/>
      <c r="W2036" s="107"/>
      <c r="X2036" s="107"/>
      <c r="Y2036" s="107"/>
      <c r="Z2036" s="107"/>
      <c r="AA2036" s="107"/>
      <c r="AB2036" s="107"/>
      <c r="AC2036" s="107"/>
      <c r="AD2036" s="107"/>
      <c r="AE2036" s="107"/>
      <c r="AF2036" s="107"/>
      <c r="AG2036" s="107"/>
      <c r="AH2036" s="107"/>
      <c r="AI2036" s="107"/>
      <c r="AJ2036" s="107"/>
      <c r="AK2036" s="107"/>
      <c r="AL2036" s="107"/>
      <c r="AM2036" s="107"/>
      <c r="AN2036" s="107"/>
      <c r="AO2036" s="107"/>
      <c r="AP2036" s="107"/>
      <c r="AQ2036" s="107"/>
      <c r="AR2036" s="107"/>
      <c r="AS2036" s="107"/>
      <c r="AT2036" s="107"/>
      <c r="AU2036" s="107"/>
      <c r="AV2036" s="107"/>
      <c r="AW2036" s="107"/>
      <c r="AX2036" s="107"/>
    </row>
    <row r="2037">
      <c r="A2037" s="107"/>
      <c r="B2037" s="524"/>
      <c r="C2037" s="107"/>
      <c r="D2037" s="107"/>
      <c r="E2037" s="107"/>
      <c r="F2037" s="107"/>
      <c r="G2037" s="107"/>
      <c r="H2037" s="107"/>
      <c r="I2037" s="107"/>
      <c r="J2037" s="107"/>
      <c r="K2037" s="107"/>
      <c r="L2037" s="107"/>
      <c r="M2037" s="107"/>
      <c r="N2037" s="107"/>
      <c r="O2037" s="107"/>
      <c r="P2037" s="107"/>
      <c r="Q2037" s="107"/>
      <c r="R2037" s="107"/>
      <c r="S2037" s="107"/>
      <c r="T2037" s="107"/>
      <c r="U2037" s="107"/>
      <c r="V2037" s="107"/>
      <c r="W2037" s="107"/>
      <c r="X2037" s="107"/>
      <c r="Y2037" s="107"/>
      <c r="Z2037" s="107"/>
      <c r="AA2037" s="107"/>
      <c r="AB2037" s="107"/>
      <c r="AC2037" s="107"/>
      <c r="AD2037" s="107"/>
      <c r="AE2037" s="107"/>
      <c r="AF2037" s="107"/>
      <c r="AG2037" s="107"/>
      <c r="AH2037" s="107"/>
      <c r="AI2037" s="107"/>
      <c r="AJ2037" s="107"/>
      <c r="AK2037" s="107"/>
      <c r="AL2037" s="107"/>
      <c r="AM2037" s="107"/>
      <c r="AN2037" s="107"/>
      <c r="AO2037" s="107"/>
      <c r="AP2037" s="107"/>
      <c r="AQ2037" s="107"/>
      <c r="AR2037" s="107"/>
      <c r="AS2037" s="107"/>
      <c r="AT2037" s="107"/>
      <c r="AU2037" s="107"/>
      <c r="AV2037" s="107"/>
      <c r="AW2037" s="107"/>
      <c r="AX2037" s="107"/>
    </row>
    <row r="2038">
      <c r="A2038" s="107"/>
      <c r="B2038" s="524"/>
      <c r="C2038" s="107"/>
      <c r="D2038" s="107"/>
      <c r="E2038" s="107"/>
      <c r="F2038" s="107"/>
      <c r="G2038" s="107"/>
      <c r="H2038" s="107"/>
      <c r="I2038" s="107"/>
      <c r="J2038" s="107"/>
      <c r="K2038" s="107"/>
      <c r="L2038" s="107"/>
      <c r="M2038" s="107"/>
      <c r="N2038" s="107"/>
      <c r="O2038" s="107"/>
      <c r="P2038" s="107"/>
      <c r="Q2038" s="107"/>
      <c r="R2038" s="107"/>
      <c r="S2038" s="107"/>
      <c r="T2038" s="107"/>
      <c r="U2038" s="107"/>
      <c r="V2038" s="107"/>
      <c r="W2038" s="107"/>
      <c r="X2038" s="107"/>
      <c r="Y2038" s="107"/>
      <c r="Z2038" s="107"/>
      <c r="AA2038" s="107"/>
      <c r="AB2038" s="107"/>
      <c r="AC2038" s="107"/>
      <c r="AD2038" s="107"/>
      <c r="AE2038" s="107"/>
      <c r="AF2038" s="107"/>
      <c r="AG2038" s="107"/>
      <c r="AH2038" s="107"/>
      <c r="AI2038" s="107"/>
      <c r="AJ2038" s="107"/>
      <c r="AK2038" s="107"/>
      <c r="AL2038" s="107"/>
      <c r="AM2038" s="107"/>
      <c r="AN2038" s="107"/>
      <c r="AO2038" s="107"/>
      <c r="AP2038" s="107"/>
      <c r="AQ2038" s="107"/>
      <c r="AR2038" s="107"/>
      <c r="AS2038" s="107"/>
      <c r="AT2038" s="107"/>
      <c r="AU2038" s="107"/>
      <c r="AV2038" s="107"/>
      <c r="AW2038" s="107"/>
      <c r="AX2038" s="107"/>
    </row>
    <row r="2039">
      <c r="A2039" s="107"/>
      <c r="B2039" s="524"/>
      <c r="C2039" s="107"/>
      <c r="D2039" s="107"/>
      <c r="E2039" s="107"/>
      <c r="F2039" s="107"/>
      <c r="G2039" s="107"/>
      <c r="H2039" s="107"/>
      <c r="I2039" s="107"/>
      <c r="J2039" s="107"/>
      <c r="K2039" s="107"/>
      <c r="L2039" s="107"/>
      <c r="M2039" s="107"/>
      <c r="N2039" s="107"/>
      <c r="O2039" s="107"/>
      <c r="P2039" s="107"/>
      <c r="Q2039" s="107"/>
      <c r="R2039" s="107"/>
      <c r="S2039" s="107"/>
      <c r="T2039" s="107"/>
      <c r="U2039" s="107"/>
      <c r="V2039" s="107"/>
      <c r="W2039" s="107"/>
      <c r="X2039" s="107"/>
      <c r="Y2039" s="107"/>
      <c r="Z2039" s="107"/>
      <c r="AA2039" s="107"/>
      <c r="AB2039" s="107"/>
      <c r="AC2039" s="107"/>
      <c r="AD2039" s="107"/>
      <c r="AE2039" s="107"/>
      <c r="AF2039" s="107"/>
      <c r="AG2039" s="107"/>
      <c r="AH2039" s="107"/>
      <c r="AI2039" s="107"/>
      <c r="AJ2039" s="107"/>
      <c r="AK2039" s="107"/>
      <c r="AL2039" s="107"/>
      <c r="AM2039" s="107"/>
      <c r="AN2039" s="107"/>
      <c r="AO2039" s="107"/>
      <c r="AP2039" s="107"/>
      <c r="AQ2039" s="107"/>
      <c r="AR2039" s="107"/>
      <c r="AS2039" s="107"/>
      <c r="AT2039" s="107"/>
      <c r="AU2039" s="107"/>
      <c r="AV2039" s="107"/>
      <c r="AW2039" s="107"/>
      <c r="AX2039" s="107"/>
    </row>
    <row r="2040">
      <c r="A2040" s="107"/>
      <c r="B2040" s="524"/>
      <c r="C2040" s="107"/>
      <c r="D2040" s="107"/>
      <c r="E2040" s="107"/>
      <c r="F2040" s="107"/>
      <c r="G2040" s="107"/>
      <c r="H2040" s="107"/>
      <c r="I2040" s="107"/>
      <c r="J2040" s="107"/>
      <c r="K2040" s="107"/>
      <c r="L2040" s="107"/>
      <c r="M2040" s="107"/>
      <c r="N2040" s="107"/>
      <c r="O2040" s="107"/>
      <c r="P2040" s="107"/>
      <c r="Q2040" s="107"/>
      <c r="R2040" s="107"/>
      <c r="S2040" s="107"/>
      <c r="T2040" s="107"/>
      <c r="U2040" s="107"/>
      <c r="V2040" s="107"/>
      <c r="W2040" s="107"/>
      <c r="X2040" s="107"/>
      <c r="Y2040" s="107"/>
      <c r="Z2040" s="107"/>
      <c r="AA2040" s="107"/>
      <c r="AB2040" s="107"/>
      <c r="AC2040" s="107"/>
      <c r="AD2040" s="107"/>
      <c r="AE2040" s="107"/>
      <c r="AF2040" s="107"/>
      <c r="AG2040" s="107"/>
      <c r="AH2040" s="107"/>
      <c r="AI2040" s="107"/>
      <c r="AJ2040" s="107"/>
      <c r="AK2040" s="107"/>
      <c r="AL2040" s="107"/>
      <c r="AM2040" s="107"/>
      <c r="AN2040" s="107"/>
      <c r="AO2040" s="107"/>
      <c r="AP2040" s="107"/>
      <c r="AQ2040" s="107"/>
      <c r="AR2040" s="107"/>
      <c r="AS2040" s="107"/>
      <c r="AT2040" s="107"/>
      <c r="AU2040" s="107"/>
      <c r="AV2040" s="107"/>
      <c r="AW2040" s="107"/>
      <c r="AX2040" s="107"/>
    </row>
    <row r="2041">
      <c r="A2041" s="107"/>
      <c r="B2041" s="524"/>
      <c r="C2041" s="107"/>
      <c r="D2041" s="107"/>
      <c r="E2041" s="107"/>
      <c r="F2041" s="107"/>
      <c r="G2041" s="107"/>
      <c r="H2041" s="107"/>
      <c r="I2041" s="107"/>
      <c r="J2041" s="107"/>
      <c r="K2041" s="107"/>
      <c r="L2041" s="107"/>
      <c r="M2041" s="107"/>
      <c r="N2041" s="107"/>
      <c r="O2041" s="107"/>
      <c r="P2041" s="107"/>
      <c r="Q2041" s="107"/>
      <c r="R2041" s="107"/>
      <c r="S2041" s="107"/>
      <c r="T2041" s="107"/>
      <c r="U2041" s="107"/>
      <c r="V2041" s="107"/>
      <c r="W2041" s="107"/>
      <c r="X2041" s="107"/>
      <c r="Y2041" s="107"/>
      <c r="Z2041" s="107"/>
      <c r="AA2041" s="107"/>
      <c r="AB2041" s="107"/>
      <c r="AC2041" s="107"/>
      <c r="AD2041" s="107"/>
      <c r="AE2041" s="107"/>
      <c r="AF2041" s="107"/>
      <c r="AG2041" s="107"/>
      <c r="AH2041" s="107"/>
      <c r="AI2041" s="107"/>
      <c r="AJ2041" s="107"/>
      <c r="AK2041" s="107"/>
      <c r="AL2041" s="107"/>
      <c r="AM2041" s="107"/>
      <c r="AN2041" s="107"/>
      <c r="AO2041" s="107"/>
      <c r="AP2041" s="107"/>
      <c r="AQ2041" s="107"/>
      <c r="AR2041" s="107"/>
      <c r="AS2041" s="107"/>
      <c r="AT2041" s="107"/>
      <c r="AU2041" s="107"/>
      <c r="AV2041" s="107"/>
      <c r="AW2041" s="107"/>
      <c r="AX2041" s="107"/>
    </row>
    <row r="2042">
      <c r="A2042" s="107"/>
      <c r="B2042" s="524"/>
      <c r="C2042" s="107"/>
      <c r="D2042" s="107"/>
      <c r="E2042" s="107"/>
      <c r="F2042" s="107"/>
      <c r="G2042" s="107"/>
      <c r="H2042" s="107"/>
      <c r="I2042" s="107"/>
      <c r="J2042" s="107"/>
      <c r="K2042" s="107"/>
      <c r="L2042" s="107"/>
      <c r="M2042" s="107"/>
      <c r="N2042" s="107"/>
      <c r="O2042" s="107"/>
      <c r="P2042" s="107"/>
      <c r="Q2042" s="107"/>
      <c r="R2042" s="107"/>
      <c r="S2042" s="107"/>
      <c r="T2042" s="107"/>
      <c r="U2042" s="107"/>
      <c r="V2042" s="107"/>
      <c r="W2042" s="107"/>
      <c r="X2042" s="107"/>
      <c r="Y2042" s="107"/>
      <c r="Z2042" s="107"/>
      <c r="AA2042" s="107"/>
      <c r="AB2042" s="107"/>
      <c r="AC2042" s="107"/>
      <c r="AD2042" s="107"/>
      <c r="AE2042" s="107"/>
      <c r="AF2042" s="107"/>
      <c r="AG2042" s="107"/>
      <c r="AH2042" s="107"/>
      <c r="AI2042" s="107"/>
      <c r="AJ2042" s="107"/>
      <c r="AK2042" s="107"/>
      <c r="AL2042" s="107"/>
      <c r="AM2042" s="107"/>
      <c r="AN2042" s="107"/>
      <c r="AO2042" s="107"/>
      <c r="AP2042" s="107"/>
      <c r="AQ2042" s="107"/>
      <c r="AR2042" s="107"/>
      <c r="AS2042" s="107"/>
      <c r="AT2042" s="107"/>
      <c r="AU2042" s="107"/>
      <c r="AV2042" s="107"/>
      <c r="AW2042" s="107"/>
      <c r="AX2042" s="107"/>
    </row>
    <row r="2043">
      <c r="A2043" s="107"/>
      <c r="B2043" s="524"/>
      <c r="C2043" s="107"/>
      <c r="D2043" s="107"/>
      <c r="E2043" s="107"/>
      <c r="F2043" s="107"/>
      <c r="G2043" s="107"/>
      <c r="H2043" s="107"/>
      <c r="I2043" s="107"/>
      <c r="J2043" s="107"/>
      <c r="K2043" s="107"/>
      <c r="L2043" s="107"/>
      <c r="M2043" s="107"/>
      <c r="N2043" s="107"/>
      <c r="O2043" s="107"/>
      <c r="P2043" s="107"/>
      <c r="Q2043" s="107"/>
      <c r="R2043" s="107"/>
      <c r="S2043" s="107"/>
      <c r="T2043" s="107"/>
      <c r="U2043" s="107"/>
      <c r="V2043" s="107"/>
      <c r="W2043" s="107"/>
      <c r="X2043" s="107"/>
      <c r="Y2043" s="107"/>
      <c r="Z2043" s="107"/>
      <c r="AA2043" s="107"/>
      <c r="AB2043" s="107"/>
      <c r="AC2043" s="107"/>
      <c r="AD2043" s="107"/>
      <c r="AE2043" s="107"/>
      <c r="AF2043" s="107"/>
      <c r="AG2043" s="107"/>
      <c r="AH2043" s="107"/>
      <c r="AI2043" s="107"/>
      <c r="AJ2043" s="107"/>
      <c r="AK2043" s="107"/>
      <c r="AL2043" s="107"/>
      <c r="AM2043" s="107"/>
      <c r="AN2043" s="107"/>
      <c r="AO2043" s="107"/>
      <c r="AP2043" s="107"/>
      <c r="AQ2043" s="107"/>
      <c r="AR2043" s="107"/>
      <c r="AS2043" s="107"/>
      <c r="AT2043" s="107"/>
      <c r="AU2043" s="107"/>
      <c r="AV2043" s="107"/>
      <c r="AW2043" s="107"/>
      <c r="AX2043" s="107"/>
    </row>
    <row r="2044">
      <c r="A2044" s="107"/>
      <c r="B2044" s="524"/>
      <c r="C2044" s="107"/>
      <c r="D2044" s="107"/>
      <c r="E2044" s="107"/>
      <c r="F2044" s="107"/>
      <c r="G2044" s="107"/>
      <c r="H2044" s="107"/>
      <c r="I2044" s="107"/>
      <c r="J2044" s="107"/>
      <c r="K2044" s="107"/>
      <c r="L2044" s="107"/>
      <c r="M2044" s="107"/>
      <c r="N2044" s="107"/>
      <c r="O2044" s="107"/>
      <c r="P2044" s="107"/>
      <c r="Q2044" s="107"/>
      <c r="R2044" s="107"/>
      <c r="S2044" s="107"/>
      <c r="T2044" s="107"/>
      <c r="U2044" s="107"/>
      <c r="V2044" s="107"/>
      <c r="W2044" s="107"/>
      <c r="X2044" s="107"/>
      <c r="Y2044" s="107"/>
      <c r="Z2044" s="107"/>
      <c r="AA2044" s="107"/>
      <c r="AB2044" s="107"/>
      <c r="AC2044" s="107"/>
      <c r="AD2044" s="107"/>
      <c r="AE2044" s="107"/>
      <c r="AF2044" s="107"/>
      <c r="AG2044" s="107"/>
      <c r="AH2044" s="107"/>
      <c r="AI2044" s="107"/>
      <c r="AJ2044" s="107"/>
      <c r="AK2044" s="107"/>
      <c r="AL2044" s="107"/>
      <c r="AM2044" s="107"/>
      <c r="AN2044" s="107"/>
      <c r="AO2044" s="107"/>
      <c r="AP2044" s="107"/>
      <c r="AQ2044" s="107"/>
      <c r="AR2044" s="107"/>
      <c r="AS2044" s="107"/>
      <c r="AT2044" s="107"/>
      <c r="AU2044" s="107"/>
      <c r="AV2044" s="107"/>
      <c r="AW2044" s="107"/>
      <c r="AX2044" s="107"/>
    </row>
    <row r="2045">
      <c r="A2045" s="107"/>
      <c r="B2045" s="524"/>
      <c r="C2045" s="107"/>
      <c r="D2045" s="107"/>
      <c r="E2045" s="107"/>
      <c r="F2045" s="107"/>
      <c r="G2045" s="107"/>
      <c r="H2045" s="107"/>
      <c r="I2045" s="107"/>
      <c r="J2045" s="107"/>
      <c r="K2045" s="107"/>
      <c r="L2045" s="107"/>
      <c r="M2045" s="107"/>
      <c r="N2045" s="107"/>
      <c r="O2045" s="107"/>
      <c r="P2045" s="107"/>
      <c r="Q2045" s="107"/>
      <c r="R2045" s="107"/>
      <c r="S2045" s="107"/>
      <c r="T2045" s="107"/>
      <c r="U2045" s="107"/>
      <c r="V2045" s="107"/>
      <c r="W2045" s="107"/>
      <c r="X2045" s="107"/>
      <c r="Y2045" s="107"/>
      <c r="Z2045" s="107"/>
      <c r="AA2045" s="107"/>
      <c r="AB2045" s="107"/>
      <c r="AC2045" s="107"/>
      <c r="AD2045" s="107"/>
      <c r="AE2045" s="107"/>
      <c r="AF2045" s="107"/>
      <c r="AG2045" s="107"/>
      <c r="AH2045" s="107"/>
      <c r="AI2045" s="107"/>
      <c r="AJ2045" s="107"/>
      <c r="AK2045" s="107"/>
      <c r="AL2045" s="107"/>
      <c r="AM2045" s="107"/>
      <c r="AN2045" s="107"/>
      <c r="AO2045" s="107"/>
      <c r="AP2045" s="107"/>
      <c r="AQ2045" s="107"/>
      <c r="AR2045" s="107"/>
      <c r="AS2045" s="107"/>
      <c r="AT2045" s="107"/>
      <c r="AU2045" s="107"/>
      <c r="AV2045" s="107"/>
      <c r="AW2045" s="107"/>
      <c r="AX2045" s="107"/>
    </row>
    <row r="2046">
      <c r="A2046" s="107"/>
      <c r="B2046" s="524"/>
      <c r="C2046" s="107"/>
      <c r="D2046" s="107"/>
      <c r="E2046" s="107"/>
      <c r="F2046" s="107"/>
      <c r="G2046" s="107"/>
      <c r="H2046" s="107"/>
      <c r="I2046" s="107"/>
      <c r="J2046" s="107"/>
      <c r="K2046" s="107"/>
      <c r="L2046" s="107"/>
      <c r="M2046" s="107"/>
      <c r="N2046" s="107"/>
      <c r="O2046" s="107"/>
      <c r="P2046" s="107"/>
      <c r="Q2046" s="107"/>
      <c r="R2046" s="107"/>
      <c r="S2046" s="107"/>
      <c r="T2046" s="107"/>
      <c r="U2046" s="107"/>
      <c r="V2046" s="107"/>
      <c r="W2046" s="107"/>
      <c r="X2046" s="107"/>
      <c r="Y2046" s="107"/>
      <c r="Z2046" s="107"/>
      <c r="AA2046" s="107"/>
      <c r="AB2046" s="107"/>
      <c r="AC2046" s="107"/>
      <c r="AD2046" s="107"/>
      <c r="AE2046" s="107"/>
      <c r="AF2046" s="107"/>
      <c r="AG2046" s="107"/>
      <c r="AH2046" s="107"/>
      <c r="AI2046" s="107"/>
      <c r="AJ2046" s="107"/>
      <c r="AK2046" s="107"/>
      <c r="AL2046" s="107"/>
      <c r="AM2046" s="107"/>
      <c r="AN2046" s="107"/>
      <c r="AO2046" s="107"/>
      <c r="AP2046" s="107"/>
      <c r="AQ2046" s="107"/>
      <c r="AR2046" s="107"/>
      <c r="AS2046" s="107"/>
      <c r="AT2046" s="107"/>
      <c r="AU2046" s="107"/>
      <c r="AV2046" s="107"/>
      <c r="AW2046" s="107"/>
      <c r="AX2046" s="107"/>
    </row>
    <row r="2047">
      <c r="A2047" s="107"/>
      <c r="B2047" s="524"/>
      <c r="C2047" s="107"/>
      <c r="D2047" s="107"/>
      <c r="E2047" s="107"/>
      <c r="F2047" s="107"/>
      <c r="G2047" s="107"/>
      <c r="H2047" s="107"/>
      <c r="I2047" s="107"/>
      <c r="J2047" s="107"/>
      <c r="K2047" s="107"/>
      <c r="L2047" s="107"/>
      <c r="M2047" s="107"/>
      <c r="N2047" s="107"/>
      <c r="O2047" s="107"/>
      <c r="P2047" s="107"/>
      <c r="Q2047" s="107"/>
      <c r="R2047" s="107"/>
      <c r="S2047" s="107"/>
      <c r="T2047" s="107"/>
      <c r="U2047" s="107"/>
      <c r="V2047" s="107"/>
      <c r="W2047" s="107"/>
      <c r="X2047" s="107"/>
      <c r="Y2047" s="107"/>
      <c r="Z2047" s="107"/>
      <c r="AA2047" s="107"/>
      <c r="AB2047" s="107"/>
      <c r="AC2047" s="107"/>
      <c r="AD2047" s="107"/>
      <c r="AE2047" s="107"/>
      <c r="AF2047" s="107"/>
      <c r="AG2047" s="107"/>
      <c r="AH2047" s="107"/>
      <c r="AI2047" s="107"/>
      <c r="AJ2047" s="107"/>
      <c r="AK2047" s="107"/>
      <c r="AL2047" s="107"/>
      <c r="AM2047" s="107"/>
      <c r="AN2047" s="107"/>
      <c r="AO2047" s="107"/>
      <c r="AP2047" s="107"/>
      <c r="AQ2047" s="107"/>
      <c r="AR2047" s="107"/>
      <c r="AS2047" s="107"/>
      <c r="AT2047" s="107"/>
      <c r="AU2047" s="107"/>
      <c r="AV2047" s="107"/>
      <c r="AW2047" s="107"/>
      <c r="AX2047" s="107"/>
    </row>
    <row r="2048">
      <c r="A2048" s="107"/>
      <c r="B2048" s="524"/>
      <c r="C2048" s="107"/>
      <c r="D2048" s="107"/>
      <c r="E2048" s="107"/>
      <c r="F2048" s="107"/>
      <c r="G2048" s="107"/>
      <c r="H2048" s="107"/>
      <c r="I2048" s="107"/>
      <c r="J2048" s="107"/>
      <c r="K2048" s="107"/>
      <c r="L2048" s="107"/>
      <c r="M2048" s="107"/>
      <c r="N2048" s="107"/>
      <c r="O2048" s="107"/>
      <c r="P2048" s="107"/>
      <c r="Q2048" s="107"/>
      <c r="R2048" s="107"/>
      <c r="S2048" s="107"/>
      <c r="T2048" s="107"/>
      <c r="U2048" s="107"/>
      <c r="V2048" s="107"/>
      <c r="W2048" s="107"/>
      <c r="X2048" s="107"/>
      <c r="Y2048" s="107"/>
      <c r="Z2048" s="107"/>
      <c r="AA2048" s="107"/>
      <c r="AB2048" s="107"/>
      <c r="AC2048" s="107"/>
      <c r="AD2048" s="107"/>
      <c r="AE2048" s="107"/>
      <c r="AF2048" s="107"/>
      <c r="AG2048" s="107"/>
      <c r="AH2048" s="107"/>
      <c r="AI2048" s="107"/>
      <c r="AJ2048" s="107"/>
      <c r="AK2048" s="107"/>
      <c r="AL2048" s="107"/>
      <c r="AM2048" s="107"/>
      <c r="AN2048" s="107"/>
      <c r="AO2048" s="107"/>
      <c r="AP2048" s="107"/>
      <c r="AQ2048" s="107"/>
      <c r="AR2048" s="107"/>
      <c r="AS2048" s="107"/>
      <c r="AT2048" s="107"/>
      <c r="AU2048" s="107"/>
      <c r="AV2048" s="107"/>
      <c r="AW2048" s="107"/>
      <c r="AX2048" s="107"/>
    </row>
    <row r="2049">
      <c r="A2049" s="107"/>
      <c r="B2049" s="524"/>
      <c r="C2049" s="107"/>
      <c r="D2049" s="107"/>
      <c r="E2049" s="107"/>
      <c r="F2049" s="107"/>
      <c r="G2049" s="107"/>
      <c r="H2049" s="107"/>
      <c r="I2049" s="107"/>
      <c r="J2049" s="107"/>
      <c r="K2049" s="107"/>
      <c r="L2049" s="107"/>
      <c r="M2049" s="107"/>
      <c r="N2049" s="107"/>
      <c r="O2049" s="107"/>
      <c r="P2049" s="107"/>
      <c r="Q2049" s="107"/>
      <c r="R2049" s="107"/>
      <c r="S2049" s="107"/>
      <c r="T2049" s="107"/>
      <c r="U2049" s="107"/>
      <c r="V2049" s="107"/>
      <c r="W2049" s="107"/>
      <c r="X2049" s="107"/>
      <c r="Y2049" s="107"/>
      <c r="Z2049" s="107"/>
      <c r="AA2049" s="107"/>
      <c r="AB2049" s="107"/>
      <c r="AC2049" s="107"/>
      <c r="AD2049" s="107"/>
      <c r="AE2049" s="107"/>
      <c r="AF2049" s="107"/>
      <c r="AG2049" s="107"/>
      <c r="AH2049" s="107"/>
      <c r="AI2049" s="107"/>
      <c r="AJ2049" s="107"/>
      <c r="AK2049" s="107"/>
      <c r="AL2049" s="107"/>
      <c r="AM2049" s="107"/>
      <c r="AN2049" s="107"/>
      <c r="AO2049" s="107"/>
      <c r="AP2049" s="107"/>
      <c r="AQ2049" s="107"/>
      <c r="AR2049" s="107"/>
      <c r="AS2049" s="107"/>
      <c r="AT2049" s="107"/>
      <c r="AU2049" s="107"/>
      <c r="AV2049" s="107"/>
      <c r="AW2049" s="107"/>
      <c r="AX2049" s="107"/>
    </row>
    <row r="2050">
      <c r="A2050" s="107"/>
      <c r="B2050" s="524"/>
      <c r="C2050" s="107"/>
      <c r="D2050" s="107"/>
      <c r="E2050" s="107"/>
      <c r="F2050" s="107"/>
      <c r="G2050" s="107"/>
      <c r="H2050" s="107"/>
      <c r="I2050" s="107"/>
      <c r="J2050" s="107"/>
      <c r="K2050" s="107"/>
      <c r="L2050" s="107"/>
      <c r="M2050" s="107"/>
      <c r="N2050" s="107"/>
      <c r="O2050" s="107"/>
      <c r="P2050" s="107"/>
      <c r="Q2050" s="107"/>
      <c r="R2050" s="107"/>
      <c r="S2050" s="107"/>
      <c r="T2050" s="107"/>
      <c r="U2050" s="107"/>
      <c r="V2050" s="107"/>
      <c r="W2050" s="107"/>
      <c r="X2050" s="107"/>
      <c r="Y2050" s="107"/>
      <c r="Z2050" s="107"/>
      <c r="AA2050" s="107"/>
      <c r="AB2050" s="107"/>
      <c r="AC2050" s="107"/>
      <c r="AD2050" s="107"/>
      <c r="AE2050" s="107"/>
      <c r="AF2050" s="107"/>
      <c r="AG2050" s="107"/>
      <c r="AH2050" s="107"/>
      <c r="AI2050" s="107"/>
      <c r="AJ2050" s="107"/>
      <c r="AK2050" s="107"/>
      <c r="AL2050" s="107"/>
      <c r="AM2050" s="107"/>
      <c r="AN2050" s="107"/>
      <c r="AO2050" s="107"/>
      <c r="AP2050" s="107"/>
      <c r="AQ2050" s="107"/>
      <c r="AR2050" s="107"/>
      <c r="AS2050" s="107"/>
      <c r="AT2050" s="107"/>
      <c r="AU2050" s="107"/>
      <c r="AV2050" s="107"/>
      <c r="AW2050" s="107"/>
      <c r="AX2050" s="107"/>
    </row>
    <row r="2051">
      <c r="A2051" s="107"/>
      <c r="B2051" s="524"/>
      <c r="C2051" s="107"/>
      <c r="D2051" s="107"/>
      <c r="E2051" s="107"/>
      <c r="F2051" s="107"/>
      <c r="G2051" s="107"/>
      <c r="H2051" s="107"/>
      <c r="I2051" s="107"/>
      <c r="J2051" s="107"/>
      <c r="K2051" s="107"/>
      <c r="L2051" s="107"/>
      <c r="M2051" s="107"/>
      <c r="N2051" s="107"/>
      <c r="O2051" s="107"/>
      <c r="P2051" s="107"/>
      <c r="Q2051" s="107"/>
      <c r="R2051" s="107"/>
      <c r="S2051" s="107"/>
      <c r="T2051" s="107"/>
      <c r="U2051" s="107"/>
      <c r="V2051" s="107"/>
      <c r="W2051" s="107"/>
      <c r="X2051" s="107"/>
      <c r="Y2051" s="107"/>
      <c r="Z2051" s="107"/>
      <c r="AA2051" s="107"/>
      <c r="AB2051" s="107"/>
      <c r="AC2051" s="107"/>
      <c r="AD2051" s="107"/>
      <c r="AE2051" s="107"/>
      <c r="AF2051" s="107"/>
      <c r="AG2051" s="107"/>
      <c r="AH2051" s="107"/>
      <c r="AI2051" s="107"/>
      <c r="AJ2051" s="107"/>
      <c r="AK2051" s="107"/>
      <c r="AL2051" s="107"/>
      <c r="AM2051" s="107"/>
      <c r="AN2051" s="107"/>
      <c r="AO2051" s="107"/>
      <c r="AP2051" s="107"/>
      <c r="AQ2051" s="107"/>
      <c r="AR2051" s="107"/>
      <c r="AS2051" s="107"/>
      <c r="AT2051" s="107"/>
      <c r="AU2051" s="107"/>
      <c r="AV2051" s="107"/>
      <c r="AW2051" s="107"/>
      <c r="AX2051" s="107"/>
    </row>
    <row r="2052">
      <c r="A2052" s="107"/>
      <c r="B2052" s="524"/>
      <c r="C2052" s="107"/>
      <c r="D2052" s="107"/>
      <c r="E2052" s="107"/>
      <c r="F2052" s="107"/>
      <c r="G2052" s="107"/>
      <c r="H2052" s="107"/>
      <c r="I2052" s="107"/>
      <c r="J2052" s="107"/>
      <c r="K2052" s="107"/>
      <c r="L2052" s="107"/>
      <c r="M2052" s="107"/>
      <c r="N2052" s="107"/>
      <c r="O2052" s="107"/>
      <c r="P2052" s="107"/>
      <c r="Q2052" s="107"/>
      <c r="R2052" s="107"/>
      <c r="S2052" s="107"/>
      <c r="T2052" s="107"/>
      <c r="U2052" s="107"/>
      <c r="V2052" s="107"/>
      <c r="W2052" s="107"/>
      <c r="X2052" s="107"/>
      <c r="Y2052" s="107"/>
      <c r="Z2052" s="107"/>
      <c r="AA2052" s="107"/>
      <c r="AB2052" s="107"/>
      <c r="AC2052" s="107"/>
      <c r="AD2052" s="107"/>
      <c r="AE2052" s="107"/>
      <c r="AF2052" s="107"/>
      <c r="AG2052" s="107"/>
      <c r="AH2052" s="107"/>
      <c r="AI2052" s="107"/>
      <c r="AJ2052" s="107"/>
      <c r="AK2052" s="107"/>
      <c r="AL2052" s="107"/>
      <c r="AM2052" s="107"/>
      <c r="AN2052" s="107"/>
      <c r="AO2052" s="107"/>
      <c r="AP2052" s="107"/>
      <c r="AQ2052" s="107"/>
      <c r="AR2052" s="107"/>
      <c r="AS2052" s="107"/>
      <c r="AT2052" s="107"/>
      <c r="AU2052" s="107"/>
      <c r="AV2052" s="107"/>
      <c r="AW2052" s="107"/>
      <c r="AX2052" s="107"/>
    </row>
    <row r="2053">
      <c r="A2053" s="107"/>
      <c r="B2053" s="524"/>
      <c r="C2053" s="107"/>
      <c r="D2053" s="107"/>
      <c r="E2053" s="107"/>
      <c r="F2053" s="107"/>
      <c r="G2053" s="107"/>
      <c r="H2053" s="107"/>
      <c r="I2053" s="107"/>
      <c r="J2053" s="107"/>
      <c r="K2053" s="107"/>
      <c r="L2053" s="107"/>
      <c r="M2053" s="107"/>
      <c r="N2053" s="107"/>
      <c r="O2053" s="107"/>
      <c r="P2053" s="107"/>
      <c r="Q2053" s="107"/>
      <c r="R2053" s="107"/>
      <c r="S2053" s="107"/>
      <c r="T2053" s="107"/>
      <c r="U2053" s="107"/>
      <c r="V2053" s="107"/>
      <c r="W2053" s="107"/>
      <c r="X2053" s="107"/>
      <c r="Y2053" s="107"/>
      <c r="Z2053" s="107"/>
      <c r="AA2053" s="107"/>
      <c r="AB2053" s="107"/>
      <c r="AC2053" s="107"/>
      <c r="AD2053" s="107"/>
      <c r="AE2053" s="107"/>
      <c r="AF2053" s="107"/>
      <c r="AG2053" s="107"/>
      <c r="AH2053" s="107"/>
      <c r="AI2053" s="107"/>
      <c r="AJ2053" s="107"/>
      <c r="AK2053" s="107"/>
      <c r="AL2053" s="107"/>
      <c r="AM2053" s="107"/>
      <c r="AN2053" s="107"/>
      <c r="AO2053" s="107"/>
      <c r="AP2053" s="107"/>
      <c r="AQ2053" s="107"/>
      <c r="AR2053" s="107"/>
      <c r="AS2053" s="107"/>
      <c r="AT2053" s="107"/>
      <c r="AU2053" s="107"/>
      <c r="AV2053" s="107"/>
      <c r="AW2053" s="107"/>
      <c r="AX2053" s="107"/>
    </row>
    <row r="2054">
      <c r="A2054" s="107"/>
      <c r="B2054" s="524"/>
      <c r="C2054" s="107"/>
      <c r="D2054" s="107"/>
      <c r="E2054" s="107"/>
      <c r="F2054" s="107"/>
      <c r="G2054" s="107"/>
      <c r="H2054" s="107"/>
      <c r="I2054" s="107"/>
      <c r="J2054" s="107"/>
      <c r="K2054" s="107"/>
      <c r="L2054" s="107"/>
      <c r="M2054" s="107"/>
      <c r="N2054" s="107"/>
      <c r="O2054" s="107"/>
      <c r="P2054" s="107"/>
      <c r="Q2054" s="107"/>
      <c r="R2054" s="107"/>
      <c r="S2054" s="107"/>
      <c r="T2054" s="107"/>
      <c r="U2054" s="107"/>
      <c r="V2054" s="107"/>
      <c r="W2054" s="107"/>
      <c r="X2054" s="107"/>
      <c r="Y2054" s="107"/>
      <c r="Z2054" s="107"/>
      <c r="AA2054" s="107"/>
      <c r="AB2054" s="107"/>
      <c r="AC2054" s="107"/>
      <c r="AD2054" s="107"/>
      <c r="AE2054" s="107"/>
      <c r="AF2054" s="107"/>
      <c r="AG2054" s="107"/>
      <c r="AH2054" s="107"/>
      <c r="AI2054" s="107"/>
      <c r="AJ2054" s="107"/>
      <c r="AK2054" s="107"/>
      <c r="AL2054" s="107"/>
      <c r="AM2054" s="107"/>
      <c r="AN2054" s="107"/>
      <c r="AO2054" s="107"/>
      <c r="AP2054" s="107"/>
      <c r="AQ2054" s="107"/>
      <c r="AR2054" s="107"/>
      <c r="AS2054" s="107"/>
      <c r="AT2054" s="107"/>
      <c r="AU2054" s="107"/>
      <c r="AV2054" s="107"/>
      <c r="AW2054" s="107"/>
      <c r="AX2054" s="107"/>
    </row>
    <row r="2055">
      <c r="A2055" s="107"/>
      <c r="B2055" s="524"/>
      <c r="C2055" s="107"/>
      <c r="D2055" s="107"/>
      <c r="E2055" s="107"/>
      <c r="F2055" s="107"/>
      <c r="G2055" s="107"/>
      <c r="H2055" s="107"/>
      <c r="I2055" s="107"/>
      <c r="J2055" s="107"/>
      <c r="K2055" s="107"/>
      <c r="L2055" s="107"/>
      <c r="M2055" s="107"/>
      <c r="N2055" s="107"/>
      <c r="O2055" s="107"/>
      <c r="P2055" s="107"/>
      <c r="Q2055" s="107"/>
      <c r="R2055" s="107"/>
      <c r="S2055" s="107"/>
      <c r="T2055" s="107"/>
      <c r="U2055" s="107"/>
      <c r="V2055" s="107"/>
      <c r="W2055" s="107"/>
      <c r="X2055" s="107"/>
      <c r="Y2055" s="107"/>
      <c r="Z2055" s="107"/>
      <c r="AA2055" s="107"/>
      <c r="AB2055" s="107"/>
      <c r="AC2055" s="107"/>
      <c r="AD2055" s="107"/>
      <c r="AE2055" s="107"/>
      <c r="AF2055" s="107"/>
      <c r="AG2055" s="107"/>
      <c r="AH2055" s="107"/>
      <c r="AI2055" s="107"/>
      <c r="AJ2055" s="107"/>
      <c r="AK2055" s="107"/>
      <c r="AL2055" s="107"/>
      <c r="AM2055" s="107"/>
      <c r="AN2055" s="107"/>
      <c r="AO2055" s="107"/>
      <c r="AP2055" s="107"/>
      <c r="AQ2055" s="107"/>
      <c r="AR2055" s="107"/>
      <c r="AS2055" s="107"/>
      <c r="AT2055" s="107"/>
      <c r="AU2055" s="107"/>
      <c r="AV2055" s="107"/>
      <c r="AW2055" s="107"/>
      <c r="AX2055" s="107"/>
    </row>
    <row r="2056">
      <c r="A2056" s="107"/>
      <c r="B2056" s="524"/>
      <c r="C2056" s="107"/>
      <c r="D2056" s="107"/>
      <c r="E2056" s="107"/>
      <c r="F2056" s="107"/>
      <c r="G2056" s="107"/>
      <c r="H2056" s="107"/>
      <c r="I2056" s="107"/>
      <c r="J2056" s="107"/>
      <c r="K2056" s="107"/>
      <c r="L2056" s="107"/>
      <c r="M2056" s="107"/>
      <c r="N2056" s="107"/>
      <c r="O2056" s="107"/>
      <c r="P2056" s="107"/>
      <c r="Q2056" s="107"/>
      <c r="R2056" s="107"/>
      <c r="S2056" s="107"/>
      <c r="T2056" s="107"/>
      <c r="U2056" s="107"/>
      <c r="V2056" s="107"/>
      <c r="W2056" s="107"/>
      <c r="X2056" s="107"/>
      <c r="Y2056" s="107"/>
      <c r="Z2056" s="107"/>
      <c r="AA2056" s="107"/>
      <c r="AB2056" s="107"/>
      <c r="AC2056" s="107"/>
      <c r="AD2056" s="107"/>
      <c r="AE2056" s="107"/>
      <c r="AF2056" s="107"/>
      <c r="AG2056" s="107"/>
      <c r="AH2056" s="107"/>
      <c r="AI2056" s="107"/>
      <c r="AJ2056" s="107"/>
      <c r="AK2056" s="107"/>
      <c r="AL2056" s="107"/>
      <c r="AM2056" s="107"/>
      <c r="AN2056" s="107"/>
      <c r="AO2056" s="107"/>
      <c r="AP2056" s="107"/>
      <c r="AQ2056" s="107"/>
      <c r="AR2056" s="107"/>
      <c r="AS2056" s="107"/>
      <c r="AT2056" s="107"/>
      <c r="AU2056" s="107"/>
      <c r="AV2056" s="107"/>
      <c r="AW2056" s="107"/>
      <c r="AX2056" s="107"/>
    </row>
    <row r="2057">
      <c r="A2057" s="107"/>
      <c r="B2057" s="524"/>
      <c r="C2057" s="107"/>
      <c r="D2057" s="107"/>
      <c r="E2057" s="107"/>
      <c r="F2057" s="107"/>
      <c r="G2057" s="107"/>
      <c r="H2057" s="107"/>
      <c r="I2057" s="107"/>
      <c r="J2057" s="107"/>
      <c r="K2057" s="107"/>
      <c r="L2057" s="107"/>
      <c r="M2057" s="107"/>
      <c r="N2057" s="107"/>
      <c r="O2057" s="107"/>
      <c r="P2057" s="107"/>
      <c r="Q2057" s="107"/>
      <c r="R2057" s="107"/>
      <c r="S2057" s="107"/>
      <c r="T2057" s="107"/>
      <c r="U2057" s="107"/>
      <c r="V2057" s="107"/>
      <c r="W2057" s="107"/>
      <c r="X2057" s="107"/>
      <c r="Y2057" s="107"/>
      <c r="Z2057" s="107"/>
      <c r="AA2057" s="107"/>
      <c r="AB2057" s="107"/>
      <c r="AC2057" s="107"/>
      <c r="AD2057" s="107"/>
      <c r="AE2057" s="107"/>
      <c r="AF2057" s="107"/>
      <c r="AG2057" s="107"/>
      <c r="AH2057" s="107"/>
      <c r="AI2057" s="107"/>
      <c r="AJ2057" s="107"/>
      <c r="AK2057" s="107"/>
      <c r="AL2057" s="107"/>
      <c r="AM2057" s="107"/>
      <c r="AN2057" s="107"/>
      <c r="AO2057" s="107"/>
      <c r="AP2057" s="107"/>
      <c r="AQ2057" s="107"/>
      <c r="AR2057" s="107"/>
      <c r="AS2057" s="107"/>
      <c r="AT2057" s="107"/>
      <c r="AU2057" s="107"/>
      <c r="AV2057" s="107"/>
      <c r="AW2057" s="107"/>
      <c r="AX2057" s="107"/>
    </row>
    <row r="2058">
      <c r="A2058" s="107"/>
      <c r="B2058" s="524"/>
      <c r="C2058" s="107"/>
      <c r="D2058" s="107"/>
      <c r="E2058" s="107"/>
      <c r="F2058" s="107"/>
      <c r="G2058" s="107"/>
      <c r="H2058" s="107"/>
      <c r="I2058" s="107"/>
      <c r="J2058" s="107"/>
      <c r="K2058" s="107"/>
      <c r="L2058" s="107"/>
      <c r="M2058" s="107"/>
      <c r="N2058" s="107"/>
      <c r="O2058" s="107"/>
      <c r="P2058" s="107"/>
      <c r="Q2058" s="107"/>
      <c r="R2058" s="107"/>
      <c r="S2058" s="107"/>
      <c r="T2058" s="107"/>
      <c r="U2058" s="107"/>
      <c r="V2058" s="107"/>
      <c r="W2058" s="107"/>
      <c r="X2058" s="107"/>
      <c r="Y2058" s="107"/>
      <c r="Z2058" s="107"/>
      <c r="AA2058" s="107"/>
      <c r="AB2058" s="107"/>
      <c r="AC2058" s="107"/>
      <c r="AD2058" s="107"/>
      <c r="AE2058" s="107"/>
      <c r="AF2058" s="107"/>
      <c r="AG2058" s="107"/>
      <c r="AH2058" s="107"/>
      <c r="AI2058" s="107"/>
      <c r="AJ2058" s="107"/>
      <c r="AK2058" s="107"/>
      <c r="AL2058" s="107"/>
      <c r="AM2058" s="107"/>
      <c r="AN2058" s="107"/>
      <c r="AO2058" s="107"/>
      <c r="AP2058" s="107"/>
      <c r="AQ2058" s="107"/>
      <c r="AR2058" s="107"/>
      <c r="AS2058" s="107"/>
      <c r="AT2058" s="107"/>
      <c r="AU2058" s="107"/>
      <c r="AV2058" s="107"/>
      <c r="AW2058" s="107"/>
      <c r="AX2058" s="107"/>
    </row>
    <row r="2059">
      <c r="A2059" s="107"/>
      <c r="B2059" s="524"/>
      <c r="C2059" s="107"/>
      <c r="D2059" s="107"/>
      <c r="E2059" s="107"/>
      <c r="F2059" s="107"/>
      <c r="G2059" s="107"/>
      <c r="H2059" s="107"/>
      <c r="I2059" s="107"/>
      <c r="J2059" s="107"/>
      <c r="K2059" s="107"/>
      <c r="L2059" s="107"/>
      <c r="M2059" s="107"/>
      <c r="N2059" s="107"/>
      <c r="O2059" s="107"/>
      <c r="P2059" s="107"/>
      <c r="Q2059" s="107"/>
      <c r="R2059" s="107"/>
      <c r="S2059" s="107"/>
      <c r="T2059" s="107"/>
      <c r="U2059" s="107"/>
      <c r="V2059" s="107"/>
      <c r="W2059" s="107"/>
      <c r="X2059" s="107"/>
      <c r="Y2059" s="107"/>
      <c r="Z2059" s="107"/>
      <c r="AA2059" s="107"/>
      <c r="AB2059" s="107"/>
      <c r="AC2059" s="107"/>
      <c r="AD2059" s="107"/>
      <c r="AE2059" s="107"/>
      <c r="AF2059" s="107"/>
      <c r="AG2059" s="107"/>
      <c r="AH2059" s="107"/>
      <c r="AI2059" s="107"/>
      <c r="AJ2059" s="107"/>
      <c r="AK2059" s="107"/>
      <c r="AL2059" s="107"/>
      <c r="AM2059" s="107"/>
      <c r="AN2059" s="107"/>
      <c r="AO2059" s="107"/>
      <c r="AP2059" s="107"/>
      <c r="AQ2059" s="107"/>
      <c r="AR2059" s="107"/>
      <c r="AS2059" s="107"/>
      <c r="AT2059" s="107"/>
      <c r="AU2059" s="107"/>
      <c r="AV2059" s="107"/>
      <c r="AW2059" s="107"/>
      <c r="AX2059" s="107"/>
    </row>
    <row r="2060">
      <c r="A2060" s="107"/>
      <c r="B2060" s="524"/>
      <c r="C2060" s="107"/>
      <c r="D2060" s="107"/>
      <c r="E2060" s="107"/>
      <c r="F2060" s="107"/>
      <c r="G2060" s="107"/>
      <c r="H2060" s="107"/>
      <c r="I2060" s="107"/>
      <c r="J2060" s="107"/>
      <c r="K2060" s="107"/>
      <c r="L2060" s="107"/>
      <c r="M2060" s="107"/>
      <c r="N2060" s="107"/>
      <c r="O2060" s="107"/>
      <c r="P2060" s="107"/>
      <c r="Q2060" s="107"/>
      <c r="R2060" s="107"/>
      <c r="S2060" s="107"/>
      <c r="T2060" s="107"/>
      <c r="U2060" s="107"/>
      <c r="V2060" s="107"/>
      <c r="W2060" s="107"/>
      <c r="X2060" s="107"/>
      <c r="Y2060" s="107"/>
      <c r="Z2060" s="107"/>
      <c r="AA2060" s="107"/>
      <c r="AB2060" s="107"/>
      <c r="AC2060" s="107"/>
      <c r="AD2060" s="107"/>
      <c r="AE2060" s="107"/>
      <c r="AF2060" s="107"/>
      <c r="AG2060" s="107"/>
      <c r="AH2060" s="107"/>
      <c r="AI2060" s="107"/>
      <c r="AJ2060" s="107"/>
      <c r="AK2060" s="107"/>
      <c r="AL2060" s="107"/>
      <c r="AM2060" s="107"/>
      <c r="AN2060" s="107"/>
      <c r="AO2060" s="107"/>
      <c r="AP2060" s="107"/>
      <c r="AQ2060" s="107"/>
      <c r="AR2060" s="107"/>
      <c r="AS2060" s="107"/>
      <c r="AT2060" s="107"/>
      <c r="AU2060" s="107"/>
      <c r="AV2060" s="107"/>
      <c r="AW2060" s="107"/>
      <c r="AX2060" s="107"/>
    </row>
    <row r="2061">
      <c r="A2061" s="107"/>
      <c r="B2061" s="524"/>
      <c r="C2061" s="107"/>
      <c r="D2061" s="107"/>
      <c r="E2061" s="107"/>
      <c r="F2061" s="107"/>
      <c r="G2061" s="107"/>
      <c r="H2061" s="107"/>
      <c r="I2061" s="107"/>
      <c r="J2061" s="107"/>
      <c r="K2061" s="107"/>
      <c r="L2061" s="107"/>
      <c r="M2061" s="107"/>
      <c r="N2061" s="107"/>
      <c r="O2061" s="107"/>
      <c r="P2061" s="107"/>
      <c r="Q2061" s="107"/>
      <c r="R2061" s="107"/>
      <c r="S2061" s="107"/>
      <c r="T2061" s="107"/>
      <c r="U2061" s="107"/>
      <c r="V2061" s="107"/>
      <c r="W2061" s="107"/>
      <c r="X2061" s="107"/>
      <c r="Y2061" s="107"/>
      <c r="Z2061" s="107"/>
      <c r="AA2061" s="107"/>
      <c r="AB2061" s="107"/>
      <c r="AC2061" s="107"/>
      <c r="AD2061" s="107"/>
      <c r="AE2061" s="107"/>
      <c r="AF2061" s="107"/>
      <c r="AG2061" s="107"/>
      <c r="AH2061" s="107"/>
      <c r="AI2061" s="107"/>
      <c r="AJ2061" s="107"/>
      <c r="AK2061" s="107"/>
      <c r="AL2061" s="107"/>
      <c r="AM2061" s="107"/>
      <c r="AN2061" s="107"/>
      <c r="AO2061" s="107"/>
      <c r="AP2061" s="107"/>
      <c r="AQ2061" s="107"/>
      <c r="AR2061" s="107"/>
      <c r="AS2061" s="107"/>
      <c r="AT2061" s="107"/>
      <c r="AU2061" s="107"/>
      <c r="AV2061" s="107"/>
      <c r="AW2061" s="107"/>
      <c r="AX2061" s="107"/>
    </row>
    <row r="2062">
      <c r="A2062" s="107"/>
      <c r="B2062" s="524"/>
      <c r="C2062" s="107"/>
      <c r="D2062" s="107"/>
      <c r="E2062" s="107"/>
      <c r="F2062" s="107"/>
      <c r="G2062" s="107"/>
      <c r="H2062" s="107"/>
      <c r="I2062" s="107"/>
      <c r="J2062" s="107"/>
      <c r="K2062" s="107"/>
      <c r="L2062" s="107"/>
      <c r="M2062" s="107"/>
      <c r="N2062" s="107"/>
      <c r="O2062" s="107"/>
      <c r="P2062" s="107"/>
      <c r="Q2062" s="107"/>
      <c r="R2062" s="107"/>
      <c r="S2062" s="107"/>
      <c r="T2062" s="107"/>
      <c r="U2062" s="107"/>
      <c r="V2062" s="107"/>
      <c r="W2062" s="107"/>
      <c r="X2062" s="107"/>
      <c r="Y2062" s="107"/>
      <c r="Z2062" s="107"/>
      <c r="AA2062" s="107"/>
      <c r="AB2062" s="107"/>
      <c r="AC2062" s="107"/>
      <c r="AD2062" s="107"/>
      <c r="AE2062" s="107"/>
      <c r="AF2062" s="107"/>
      <c r="AG2062" s="107"/>
      <c r="AH2062" s="107"/>
      <c r="AI2062" s="107"/>
      <c r="AJ2062" s="107"/>
      <c r="AK2062" s="107"/>
      <c r="AL2062" s="107"/>
      <c r="AM2062" s="107"/>
      <c r="AN2062" s="107"/>
      <c r="AO2062" s="107"/>
      <c r="AP2062" s="107"/>
      <c r="AQ2062" s="107"/>
      <c r="AR2062" s="107"/>
      <c r="AS2062" s="107"/>
      <c r="AT2062" s="107"/>
      <c r="AU2062" s="107"/>
      <c r="AV2062" s="107"/>
      <c r="AW2062" s="107"/>
      <c r="AX2062" s="107"/>
    </row>
    <row r="2063">
      <c r="A2063" s="107"/>
      <c r="B2063" s="524"/>
      <c r="C2063" s="107"/>
      <c r="D2063" s="107"/>
      <c r="E2063" s="107"/>
      <c r="F2063" s="107"/>
      <c r="G2063" s="107"/>
      <c r="H2063" s="107"/>
      <c r="I2063" s="107"/>
      <c r="J2063" s="107"/>
      <c r="K2063" s="107"/>
      <c r="L2063" s="107"/>
      <c r="M2063" s="107"/>
      <c r="N2063" s="107"/>
      <c r="O2063" s="107"/>
      <c r="P2063" s="107"/>
      <c r="Q2063" s="107"/>
      <c r="R2063" s="107"/>
      <c r="S2063" s="107"/>
      <c r="T2063" s="107"/>
      <c r="U2063" s="107"/>
      <c r="V2063" s="107"/>
      <c r="W2063" s="107"/>
      <c r="X2063" s="107"/>
      <c r="Y2063" s="107"/>
      <c r="Z2063" s="107"/>
      <c r="AA2063" s="107"/>
      <c r="AB2063" s="107"/>
      <c r="AC2063" s="107"/>
      <c r="AD2063" s="107"/>
      <c r="AE2063" s="107"/>
      <c r="AF2063" s="107"/>
      <c r="AG2063" s="107"/>
      <c r="AH2063" s="107"/>
      <c r="AI2063" s="107"/>
      <c r="AJ2063" s="107"/>
      <c r="AK2063" s="107"/>
      <c r="AL2063" s="107"/>
      <c r="AM2063" s="107"/>
      <c r="AN2063" s="107"/>
      <c r="AO2063" s="107"/>
      <c r="AP2063" s="107"/>
      <c r="AQ2063" s="107"/>
      <c r="AR2063" s="107"/>
      <c r="AS2063" s="107"/>
      <c r="AT2063" s="107"/>
      <c r="AU2063" s="107"/>
      <c r="AV2063" s="107"/>
      <c r="AW2063" s="107"/>
      <c r="AX2063" s="107"/>
    </row>
    <row r="2064">
      <c r="A2064" s="107"/>
      <c r="B2064" s="524"/>
      <c r="C2064" s="107"/>
      <c r="D2064" s="107"/>
      <c r="E2064" s="107"/>
      <c r="F2064" s="107"/>
      <c r="G2064" s="107"/>
      <c r="H2064" s="107"/>
      <c r="I2064" s="107"/>
      <c r="J2064" s="107"/>
      <c r="K2064" s="107"/>
      <c r="L2064" s="107"/>
      <c r="M2064" s="107"/>
      <c r="N2064" s="107"/>
      <c r="O2064" s="107"/>
      <c r="P2064" s="107"/>
      <c r="Q2064" s="107"/>
      <c r="R2064" s="107"/>
      <c r="S2064" s="107"/>
      <c r="T2064" s="107"/>
      <c r="U2064" s="107"/>
      <c r="V2064" s="107"/>
      <c r="W2064" s="107"/>
      <c r="X2064" s="107"/>
      <c r="Y2064" s="107"/>
      <c r="Z2064" s="107"/>
      <c r="AA2064" s="107"/>
      <c r="AB2064" s="107"/>
      <c r="AC2064" s="107"/>
      <c r="AD2064" s="107"/>
      <c r="AE2064" s="107"/>
      <c r="AF2064" s="107"/>
      <c r="AG2064" s="107"/>
      <c r="AH2064" s="107"/>
      <c r="AI2064" s="107"/>
      <c r="AJ2064" s="107"/>
      <c r="AK2064" s="107"/>
      <c r="AL2064" s="107"/>
      <c r="AM2064" s="107"/>
      <c r="AN2064" s="107"/>
      <c r="AO2064" s="107"/>
      <c r="AP2064" s="107"/>
      <c r="AQ2064" s="107"/>
      <c r="AR2064" s="107"/>
      <c r="AS2064" s="107"/>
      <c r="AT2064" s="107"/>
      <c r="AU2064" s="107"/>
      <c r="AV2064" s="107"/>
      <c r="AW2064" s="107"/>
      <c r="AX2064" s="107"/>
    </row>
    <row r="2065">
      <c r="A2065" s="107"/>
      <c r="B2065" s="524"/>
      <c r="C2065" s="107"/>
      <c r="D2065" s="107"/>
      <c r="E2065" s="107"/>
      <c r="F2065" s="107"/>
      <c r="G2065" s="107"/>
      <c r="H2065" s="107"/>
      <c r="I2065" s="107"/>
      <c r="J2065" s="107"/>
      <c r="K2065" s="107"/>
      <c r="L2065" s="107"/>
      <c r="M2065" s="107"/>
      <c r="N2065" s="107"/>
      <c r="O2065" s="107"/>
      <c r="P2065" s="107"/>
      <c r="Q2065" s="107"/>
      <c r="R2065" s="107"/>
      <c r="S2065" s="107"/>
      <c r="T2065" s="107"/>
      <c r="U2065" s="107"/>
      <c r="V2065" s="107"/>
      <c r="W2065" s="107"/>
      <c r="X2065" s="107"/>
      <c r="Y2065" s="107"/>
      <c r="Z2065" s="107"/>
      <c r="AA2065" s="107"/>
      <c r="AB2065" s="107"/>
      <c r="AC2065" s="107"/>
      <c r="AD2065" s="107"/>
      <c r="AE2065" s="107"/>
      <c r="AF2065" s="107"/>
      <c r="AG2065" s="107"/>
      <c r="AH2065" s="107"/>
      <c r="AI2065" s="107"/>
      <c r="AJ2065" s="107"/>
      <c r="AK2065" s="107"/>
      <c r="AL2065" s="107"/>
      <c r="AM2065" s="107"/>
      <c r="AN2065" s="107"/>
      <c r="AO2065" s="107"/>
      <c r="AP2065" s="107"/>
      <c r="AQ2065" s="107"/>
      <c r="AR2065" s="107"/>
      <c r="AS2065" s="107"/>
      <c r="AT2065" s="107"/>
      <c r="AU2065" s="107"/>
      <c r="AV2065" s="107"/>
      <c r="AW2065" s="107"/>
      <c r="AX2065" s="107"/>
    </row>
    <row r="2066">
      <c r="A2066" s="107"/>
      <c r="B2066" s="524"/>
      <c r="C2066" s="107"/>
      <c r="D2066" s="107"/>
      <c r="E2066" s="107"/>
      <c r="F2066" s="107"/>
      <c r="G2066" s="107"/>
      <c r="H2066" s="107"/>
      <c r="I2066" s="107"/>
      <c r="J2066" s="107"/>
      <c r="K2066" s="107"/>
      <c r="L2066" s="107"/>
      <c r="M2066" s="107"/>
      <c r="N2066" s="107"/>
      <c r="O2066" s="107"/>
      <c r="P2066" s="107"/>
      <c r="Q2066" s="107"/>
      <c r="R2066" s="107"/>
      <c r="S2066" s="107"/>
      <c r="T2066" s="107"/>
      <c r="U2066" s="107"/>
      <c r="V2066" s="107"/>
      <c r="W2066" s="107"/>
      <c r="X2066" s="107"/>
      <c r="Y2066" s="107"/>
      <c r="Z2066" s="107"/>
      <c r="AA2066" s="107"/>
      <c r="AB2066" s="107"/>
      <c r="AC2066" s="107"/>
      <c r="AD2066" s="107"/>
      <c r="AE2066" s="107"/>
      <c r="AF2066" s="107"/>
      <c r="AG2066" s="107"/>
      <c r="AH2066" s="107"/>
      <c r="AI2066" s="107"/>
      <c r="AJ2066" s="107"/>
      <c r="AK2066" s="107"/>
      <c r="AL2066" s="107"/>
      <c r="AM2066" s="107"/>
      <c r="AN2066" s="107"/>
      <c r="AO2066" s="107"/>
      <c r="AP2066" s="107"/>
      <c r="AQ2066" s="107"/>
      <c r="AR2066" s="107"/>
      <c r="AS2066" s="107"/>
      <c r="AT2066" s="107"/>
      <c r="AU2066" s="107"/>
      <c r="AV2066" s="107"/>
      <c r="AW2066" s="107"/>
      <c r="AX2066" s="107"/>
    </row>
    <row r="2067">
      <c r="A2067" s="107"/>
      <c r="B2067" s="524"/>
      <c r="C2067" s="107"/>
      <c r="D2067" s="107"/>
      <c r="E2067" s="107"/>
      <c r="F2067" s="107"/>
      <c r="G2067" s="107"/>
      <c r="H2067" s="107"/>
      <c r="I2067" s="107"/>
      <c r="J2067" s="107"/>
      <c r="K2067" s="107"/>
      <c r="L2067" s="107"/>
      <c r="M2067" s="107"/>
      <c r="N2067" s="107"/>
      <c r="O2067" s="107"/>
      <c r="P2067" s="107"/>
      <c r="Q2067" s="107"/>
      <c r="R2067" s="107"/>
      <c r="S2067" s="107"/>
      <c r="T2067" s="107"/>
      <c r="U2067" s="107"/>
      <c r="V2067" s="107"/>
      <c r="W2067" s="107"/>
      <c r="X2067" s="107"/>
      <c r="Y2067" s="107"/>
      <c r="Z2067" s="107"/>
      <c r="AA2067" s="107"/>
      <c r="AB2067" s="107"/>
      <c r="AC2067" s="107"/>
      <c r="AD2067" s="107"/>
      <c r="AE2067" s="107"/>
      <c r="AF2067" s="107"/>
      <c r="AG2067" s="107"/>
      <c r="AH2067" s="107"/>
      <c r="AI2067" s="107"/>
      <c r="AJ2067" s="107"/>
      <c r="AK2067" s="107"/>
      <c r="AL2067" s="107"/>
      <c r="AM2067" s="107"/>
      <c r="AN2067" s="107"/>
      <c r="AO2067" s="107"/>
      <c r="AP2067" s="107"/>
      <c r="AQ2067" s="107"/>
      <c r="AR2067" s="107"/>
      <c r="AS2067" s="107"/>
      <c r="AT2067" s="107"/>
      <c r="AU2067" s="107"/>
      <c r="AV2067" s="107"/>
      <c r="AW2067" s="107"/>
      <c r="AX2067" s="107"/>
    </row>
    <row r="2068">
      <c r="A2068" s="107"/>
      <c r="B2068" s="524"/>
      <c r="C2068" s="107"/>
      <c r="D2068" s="107"/>
      <c r="E2068" s="107"/>
      <c r="F2068" s="107"/>
      <c r="G2068" s="107"/>
      <c r="H2068" s="107"/>
      <c r="I2068" s="107"/>
      <c r="J2068" s="107"/>
      <c r="K2068" s="107"/>
      <c r="L2068" s="107"/>
      <c r="M2068" s="107"/>
      <c r="N2068" s="107"/>
      <c r="O2068" s="107"/>
      <c r="P2068" s="107"/>
      <c r="Q2068" s="107"/>
      <c r="R2068" s="107"/>
      <c r="S2068" s="107"/>
      <c r="T2068" s="107"/>
      <c r="U2068" s="107"/>
      <c r="V2068" s="107"/>
      <c r="W2068" s="107"/>
      <c r="X2068" s="107"/>
      <c r="Y2068" s="107"/>
      <c r="Z2068" s="107"/>
      <c r="AA2068" s="107"/>
      <c r="AB2068" s="107"/>
      <c r="AC2068" s="107"/>
      <c r="AD2068" s="107"/>
      <c r="AE2068" s="107"/>
      <c r="AF2068" s="107"/>
      <c r="AG2068" s="107"/>
      <c r="AH2068" s="107"/>
      <c r="AI2068" s="107"/>
      <c r="AJ2068" s="107"/>
      <c r="AK2068" s="107"/>
      <c r="AL2068" s="107"/>
      <c r="AM2068" s="107"/>
      <c r="AN2068" s="107"/>
      <c r="AO2068" s="107"/>
      <c r="AP2068" s="107"/>
      <c r="AQ2068" s="107"/>
      <c r="AR2068" s="107"/>
      <c r="AS2068" s="107"/>
      <c r="AT2068" s="107"/>
      <c r="AU2068" s="107"/>
      <c r="AV2068" s="107"/>
      <c r="AW2068" s="107"/>
      <c r="AX2068" s="107"/>
    </row>
    <row r="2069">
      <c r="A2069" s="107"/>
      <c r="B2069" s="524"/>
      <c r="C2069" s="107"/>
      <c r="D2069" s="107"/>
      <c r="E2069" s="107"/>
      <c r="F2069" s="107"/>
      <c r="G2069" s="107"/>
      <c r="H2069" s="107"/>
      <c r="I2069" s="107"/>
      <c r="J2069" s="107"/>
      <c r="K2069" s="107"/>
      <c r="L2069" s="107"/>
      <c r="M2069" s="107"/>
      <c r="N2069" s="107"/>
      <c r="O2069" s="107"/>
      <c r="P2069" s="107"/>
      <c r="Q2069" s="107"/>
      <c r="R2069" s="107"/>
      <c r="S2069" s="107"/>
      <c r="T2069" s="107"/>
      <c r="U2069" s="107"/>
      <c r="V2069" s="107"/>
      <c r="W2069" s="107"/>
      <c r="X2069" s="107"/>
      <c r="Y2069" s="107"/>
      <c r="Z2069" s="107"/>
      <c r="AA2069" s="107"/>
      <c r="AB2069" s="107"/>
      <c r="AC2069" s="107"/>
      <c r="AD2069" s="107"/>
      <c r="AE2069" s="107"/>
      <c r="AF2069" s="107"/>
      <c r="AG2069" s="107"/>
      <c r="AH2069" s="107"/>
      <c r="AI2069" s="107"/>
      <c r="AJ2069" s="107"/>
      <c r="AK2069" s="107"/>
      <c r="AL2069" s="107"/>
      <c r="AM2069" s="107"/>
      <c r="AN2069" s="107"/>
      <c r="AO2069" s="107"/>
      <c r="AP2069" s="107"/>
      <c r="AQ2069" s="107"/>
      <c r="AR2069" s="107"/>
      <c r="AS2069" s="107"/>
      <c r="AT2069" s="107"/>
      <c r="AU2069" s="107"/>
      <c r="AV2069" s="107"/>
      <c r="AW2069" s="107"/>
      <c r="AX2069" s="107"/>
    </row>
    <row r="2070">
      <c r="A2070" s="107"/>
      <c r="B2070" s="524"/>
      <c r="C2070" s="107"/>
      <c r="D2070" s="107"/>
      <c r="E2070" s="107"/>
      <c r="F2070" s="107"/>
      <c r="G2070" s="107"/>
      <c r="H2070" s="107"/>
      <c r="I2070" s="107"/>
      <c r="J2070" s="107"/>
      <c r="K2070" s="107"/>
      <c r="L2070" s="107"/>
      <c r="M2070" s="107"/>
      <c r="N2070" s="107"/>
      <c r="O2070" s="107"/>
      <c r="P2070" s="107"/>
      <c r="Q2070" s="107"/>
      <c r="R2070" s="107"/>
      <c r="S2070" s="107"/>
      <c r="T2070" s="107"/>
      <c r="U2070" s="107"/>
      <c r="V2070" s="107"/>
      <c r="W2070" s="107"/>
      <c r="X2070" s="107"/>
      <c r="Y2070" s="107"/>
      <c r="Z2070" s="107"/>
      <c r="AA2070" s="107"/>
      <c r="AB2070" s="107"/>
      <c r="AC2070" s="107"/>
      <c r="AD2070" s="107"/>
      <c r="AE2070" s="107"/>
      <c r="AF2070" s="107"/>
      <c r="AG2070" s="107"/>
      <c r="AH2070" s="107"/>
      <c r="AI2070" s="107"/>
      <c r="AJ2070" s="107"/>
      <c r="AK2070" s="107"/>
      <c r="AL2070" s="107"/>
      <c r="AM2070" s="107"/>
      <c r="AN2070" s="107"/>
      <c r="AO2070" s="107"/>
      <c r="AP2070" s="107"/>
      <c r="AQ2070" s="107"/>
      <c r="AR2070" s="107"/>
      <c r="AS2070" s="107"/>
      <c r="AT2070" s="107"/>
      <c r="AU2070" s="107"/>
      <c r="AV2070" s="107"/>
      <c r="AW2070" s="107"/>
      <c r="AX2070" s="107"/>
    </row>
    <row r="2071">
      <c r="A2071" s="107"/>
      <c r="B2071" s="524"/>
      <c r="C2071" s="107"/>
      <c r="D2071" s="107"/>
      <c r="E2071" s="107"/>
      <c r="F2071" s="107"/>
      <c r="G2071" s="107"/>
      <c r="H2071" s="107"/>
      <c r="I2071" s="107"/>
      <c r="J2071" s="107"/>
      <c r="K2071" s="107"/>
      <c r="L2071" s="107"/>
      <c r="M2071" s="107"/>
      <c r="N2071" s="107"/>
      <c r="O2071" s="107"/>
      <c r="P2071" s="107"/>
      <c r="Q2071" s="107"/>
      <c r="R2071" s="107"/>
      <c r="S2071" s="107"/>
      <c r="T2071" s="107"/>
      <c r="U2071" s="107"/>
      <c r="V2071" s="107"/>
      <c r="W2071" s="107"/>
      <c r="X2071" s="107"/>
      <c r="Y2071" s="107"/>
      <c r="Z2071" s="107"/>
      <c r="AA2071" s="107"/>
      <c r="AB2071" s="107"/>
      <c r="AC2071" s="107"/>
      <c r="AD2071" s="107"/>
      <c r="AE2071" s="107"/>
      <c r="AF2071" s="107"/>
      <c r="AG2071" s="107"/>
      <c r="AH2071" s="107"/>
      <c r="AI2071" s="107"/>
      <c r="AJ2071" s="107"/>
      <c r="AK2071" s="107"/>
      <c r="AL2071" s="107"/>
      <c r="AM2071" s="107"/>
      <c r="AN2071" s="107"/>
      <c r="AO2071" s="107"/>
      <c r="AP2071" s="107"/>
      <c r="AQ2071" s="107"/>
      <c r="AR2071" s="107"/>
      <c r="AS2071" s="107"/>
      <c r="AT2071" s="107"/>
      <c r="AU2071" s="107"/>
      <c r="AV2071" s="107"/>
      <c r="AW2071" s="107"/>
      <c r="AX2071" s="107"/>
    </row>
    <row r="2072">
      <c r="A2072" s="107"/>
      <c r="B2072" s="524"/>
      <c r="C2072" s="107"/>
      <c r="D2072" s="107"/>
      <c r="E2072" s="107"/>
      <c r="F2072" s="107"/>
      <c r="G2072" s="107"/>
      <c r="H2072" s="107"/>
      <c r="I2072" s="107"/>
      <c r="J2072" s="107"/>
      <c r="K2072" s="107"/>
      <c r="L2072" s="107"/>
      <c r="M2072" s="107"/>
      <c r="N2072" s="107"/>
      <c r="O2072" s="107"/>
      <c r="P2072" s="107"/>
      <c r="Q2072" s="107"/>
      <c r="R2072" s="107"/>
      <c r="S2072" s="107"/>
      <c r="T2072" s="107"/>
      <c r="U2072" s="107"/>
      <c r="V2072" s="107"/>
      <c r="W2072" s="107"/>
      <c r="X2072" s="107"/>
      <c r="Y2072" s="107"/>
      <c r="Z2072" s="107"/>
      <c r="AA2072" s="107"/>
      <c r="AB2072" s="107"/>
      <c r="AC2072" s="107"/>
      <c r="AD2072" s="107"/>
      <c r="AE2072" s="107"/>
      <c r="AF2072" s="107"/>
      <c r="AG2072" s="107"/>
      <c r="AH2072" s="107"/>
      <c r="AI2072" s="107"/>
      <c r="AJ2072" s="107"/>
      <c r="AK2072" s="107"/>
      <c r="AL2072" s="107"/>
      <c r="AM2072" s="107"/>
      <c r="AN2072" s="107"/>
      <c r="AO2072" s="107"/>
      <c r="AP2072" s="107"/>
      <c r="AQ2072" s="107"/>
      <c r="AR2072" s="107"/>
      <c r="AS2072" s="107"/>
      <c r="AT2072" s="107"/>
      <c r="AU2072" s="107"/>
      <c r="AV2072" s="107"/>
      <c r="AW2072" s="107"/>
      <c r="AX2072" s="107"/>
    </row>
    <row r="2073">
      <c r="A2073" s="107"/>
      <c r="B2073" s="524"/>
      <c r="C2073" s="107"/>
      <c r="D2073" s="107"/>
      <c r="E2073" s="107"/>
      <c r="F2073" s="107"/>
      <c r="G2073" s="107"/>
      <c r="H2073" s="107"/>
      <c r="I2073" s="107"/>
      <c r="J2073" s="107"/>
      <c r="K2073" s="107"/>
      <c r="L2073" s="107"/>
      <c r="M2073" s="107"/>
      <c r="N2073" s="107"/>
      <c r="O2073" s="107"/>
      <c r="P2073" s="107"/>
      <c r="Q2073" s="107"/>
      <c r="R2073" s="107"/>
      <c r="S2073" s="107"/>
      <c r="T2073" s="107"/>
      <c r="U2073" s="107"/>
      <c r="V2073" s="107"/>
      <c r="W2073" s="107"/>
      <c r="X2073" s="107"/>
      <c r="Y2073" s="107"/>
      <c r="Z2073" s="107"/>
      <c r="AA2073" s="107"/>
      <c r="AB2073" s="107"/>
      <c r="AC2073" s="107"/>
      <c r="AD2073" s="107"/>
      <c r="AE2073" s="107"/>
      <c r="AF2073" s="107"/>
      <c r="AG2073" s="107"/>
      <c r="AH2073" s="107"/>
      <c r="AI2073" s="107"/>
      <c r="AJ2073" s="107"/>
      <c r="AK2073" s="107"/>
      <c r="AL2073" s="107"/>
      <c r="AM2073" s="107"/>
      <c r="AN2073" s="107"/>
      <c r="AO2073" s="107"/>
      <c r="AP2073" s="107"/>
      <c r="AQ2073" s="107"/>
      <c r="AR2073" s="107"/>
      <c r="AS2073" s="107"/>
      <c r="AT2073" s="107"/>
      <c r="AU2073" s="107"/>
      <c r="AV2073" s="107"/>
      <c r="AW2073" s="107"/>
      <c r="AX2073" s="107"/>
    </row>
    <row r="2074">
      <c r="A2074" s="107"/>
      <c r="B2074" s="524"/>
      <c r="C2074" s="107"/>
      <c r="D2074" s="107"/>
      <c r="E2074" s="107"/>
      <c r="F2074" s="107"/>
      <c r="G2074" s="107"/>
      <c r="H2074" s="107"/>
      <c r="I2074" s="107"/>
      <c r="J2074" s="107"/>
      <c r="K2074" s="107"/>
      <c r="L2074" s="107"/>
      <c r="M2074" s="107"/>
      <c r="N2074" s="107"/>
      <c r="O2074" s="107"/>
      <c r="P2074" s="107"/>
      <c r="Q2074" s="107"/>
      <c r="R2074" s="107"/>
      <c r="S2074" s="107"/>
      <c r="T2074" s="107"/>
      <c r="U2074" s="107"/>
      <c r="V2074" s="107"/>
      <c r="W2074" s="107"/>
      <c r="X2074" s="107"/>
      <c r="Y2074" s="107"/>
      <c r="Z2074" s="107"/>
      <c r="AA2074" s="107"/>
      <c r="AB2074" s="107"/>
      <c r="AC2074" s="107"/>
      <c r="AD2074" s="107"/>
      <c r="AE2074" s="107"/>
      <c r="AF2074" s="107"/>
      <c r="AG2074" s="107"/>
      <c r="AH2074" s="107"/>
      <c r="AI2074" s="107"/>
      <c r="AJ2074" s="107"/>
      <c r="AK2074" s="107"/>
      <c r="AL2074" s="107"/>
      <c r="AM2074" s="107"/>
      <c r="AN2074" s="107"/>
      <c r="AO2074" s="107"/>
      <c r="AP2074" s="107"/>
      <c r="AQ2074" s="107"/>
      <c r="AR2074" s="107"/>
      <c r="AS2074" s="107"/>
      <c r="AT2074" s="107"/>
      <c r="AU2074" s="107"/>
      <c r="AV2074" s="107"/>
      <c r="AW2074" s="107"/>
      <c r="AX2074" s="107"/>
    </row>
    <row r="2075">
      <c r="A2075" s="107"/>
      <c r="B2075" s="524"/>
      <c r="C2075" s="107"/>
      <c r="D2075" s="107"/>
      <c r="E2075" s="107"/>
      <c r="F2075" s="107"/>
      <c r="G2075" s="107"/>
      <c r="H2075" s="107"/>
      <c r="I2075" s="107"/>
      <c r="J2075" s="107"/>
      <c r="K2075" s="107"/>
      <c r="L2075" s="107"/>
      <c r="M2075" s="107"/>
      <c r="N2075" s="107"/>
      <c r="O2075" s="107"/>
      <c r="P2075" s="107"/>
      <c r="Q2075" s="107"/>
      <c r="R2075" s="107"/>
      <c r="S2075" s="107"/>
      <c r="T2075" s="107"/>
      <c r="U2075" s="107"/>
      <c r="V2075" s="107"/>
      <c r="W2075" s="107"/>
      <c r="X2075" s="107"/>
      <c r="Y2075" s="107"/>
      <c r="Z2075" s="107"/>
      <c r="AA2075" s="107"/>
      <c r="AB2075" s="107"/>
      <c r="AC2075" s="107"/>
      <c r="AD2075" s="107"/>
      <c r="AE2075" s="107"/>
      <c r="AF2075" s="107"/>
      <c r="AG2075" s="107"/>
      <c r="AH2075" s="107"/>
      <c r="AI2075" s="107"/>
      <c r="AJ2075" s="107"/>
      <c r="AK2075" s="107"/>
      <c r="AL2075" s="107"/>
      <c r="AM2075" s="107"/>
      <c r="AN2075" s="107"/>
      <c r="AO2075" s="107"/>
      <c r="AP2075" s="107"/>
      <c r="AQ2075" s="107"/>
      <c r="AR2075" s="107"/>
      <c r="AS2075" s="107"/>
      <c r="AT2075" s="107"/>
      <c r="AU2075" s="107"/>
      <c r="AV2075" s="107"/>
      <c r="AW2075" s="107"/>
      <c r="AX2075" s="107"/>
    </row>
    <row r="2076">
      <c r="A2076" s="107"/>
      <c r="B2076" s="524"/>
      <c r="C2076" s="107"/>
      <c r="D2076" s="107"/>
      <c r="E2076" s="107"/>
      <c r="F2076" s="107"/>
      <c r="G2076" s="107"/>
      <c r="H2076" s="107"/>
      <c r="I2076" s="107"/>
      <c r="J2076" s="107"/>
      <c r="K2076" s="107"/>
      <c r="L2076" s="107"/>
      <c r="M2076" s="107"/>
      <c r="N2076" s="107"/>
      <c r="O2076" s="107"/>
      <c r="P2076" s="107"/>
      <c r="Q2076" s="107"/>
      <c r="R2076" s="107"/>
      <c r="S2076" s="107"/>
      <c r="T2076" s="107"/>
      <c r="U2076" s="107"/>
      <c r="V2076" s="107"/>
      <c r="W2076" s="107"/>
      <c r="X2076" s="107"/>
      <c r="Y2076" s="107"/>
      <c r="Z2076" s="107"/>
      <c r="AA2076" s="107"/>
      <c r="AB2076" s="107"/>
      <c r="AC2076" s="107"/>
      <c r="AD2076" s="107"/>
      <c r="AE2076" s="107"/>
      <c r="AF2076" s="107"/>
      <c r="AG2076" s="107"/>
      <c r="AH2076" s="107"/>
      <c r="AI2076" s="107"/>
      <c r="AJ2076" s="107"/>
      <c r="AK2076" s="107"/>
      <c r="AL2076" s="107"/>
      <c r="AM2076" s="107"/>
      <c r="AN2076" s="107"/>
      <c r="AO2076" s="107"/>
      <c r="AP2076" s="107"/>
      <c r="AQ2076" s="107"/>
      <c r="AR2076" s="107"/>
      <c r="AS2076" s="107"/>
      <c r="AT2076" s="107"/>
      <c r="AU2076" s="107"/>
      <c r="AV2076" s="107"/>
      <c r="AW2076" s="107"/>
      <c r="AX2076" s="107"/>
    </row>
    <row r="2077">
      <c r="A2077" s="107"/>
      <c r="B2077" s="524"/>
      <c r="C2077" s="107"/>
      <c r="D2077" s="107"/>
      <c r="E2077" s="107"/>
      <c r="F2077" s="107"/>
      <c r="G2077" s="107"/>
      <c r="H2077" s="107"/>
      <c r="I2077" s="107"/>
      <c r="J2077" s="107"/>
      <c r="K2077" s="107"/>
      <c r="L2077" s="107"/>
      <c r="M2077" s="107"/>
      <c r="N2077" s="107"/>
      <c r="O2077" s="107"/>
      <c r="P2077" s="107"/>
      <c r="Q2077" s="107"/>
      <c r="R2077" s="107"/>
      <c r="S2077" s="107"/>
      <c r="T2077" s="107"/>
      <c r="U2077" s="107"/>
      <c r="V2077" s="107"/>
      <c r="W2077" s="107"/>
      <c r="X2077" s="107"/>
      <c r="Y2077" s="107"/>
      <c r="Z2077" s="107"/>
      <c r="AA2077" s="107"/>
      <c r="AB2077" s="107"/>
      <c r="AC2077" s="107"/>
      <c r="AD2077" s="107"/>
      <c r="AE2077" s="107"/>
      <c r="AF2077" s="107"/>
      <c r="AG2077" s="107"/>
      <c r="AH2077" s="107"/>
      <c r="AI2077" s="107"/>
      <c r="AJ2077" s="107"/>
      <c r="AK2077" s="107"/>
      <c r="AL2077" s="107"/>
      <c r="AM2077" s="107"/>
      <c r="AN2077" s="107"/>
      <c r="AO2077" s="107"/>
      <c r="AP2077" s="107"/>
      <c r="AQ2077" s="107"/>
      <c r="AR2077" s="107"/>
      <c r="AS2077" s="107"/>
      <c r="AT2077" s="107"/>
      <c r="AU2077" s="107"/>
      <c r="AV2077" s="107"/>
      <c r="AW2077" s="107"/>
      <c r="AX2077" s="107"/>
    </row>
    <row r="2078">
      <c r="A2078" s="107"/>
      <c r="B2078" s="524"/>
      <c r="C2078" s="107"/>
      <c r="D2078" s="107"/>
      <c r="E2078" s="107"/>
      <c r="F2078" s="107"/>
      <c r="G2078" s="107"/>
      <c r="H2078" s="107"/>
      <c r="I2078" s="107"/>
      <c r="J2078" s="107"/>
      <c r="K2078" s="107"/>
      <c r="L2078" s="107"/>
      <c r="M2078" s="107"/>
      <c r="N2078" s="107"/>
      <c r="O2078" s="107"/>
      <c r="P2078" s="107"/>
      <c r="Q2078" s="107"/>
      <c r="R2078" s="107"/>
      <c r="S2078" s="107"/>
      <c r="T2078" s="107"/>
      <c r="U2078" s="107"/>
      <c r="V2078" s="107"/>
      <c r="W2078" s="107"/>
      <c r="X2078" s="107"/>
      <c r="Y2078" s="107"/>
      <c r="Z2078" s="107"/>
      <c r="AA2078" s="107"/>
      <c r="AB2078" s="107"/>
      <c r="AC2078" s="107"/>
      <c r="AD2078" s="107"/>
      <c r="AE2078" s="107"/>
      <c r="AF2078" s="107"/>
      <c r="AG2078" s="107"/>
      <c r="AH2078" s="107"/>
      <c r="AI2078" s="107"/>
      <c r="AJ2078" s="107"/>
      <c r="AK2078" s="107"/>
      <c r="AL2078" s="107"/>
      <c r="AM2078" s="107"/>
      <c r="AN2078" s="107"/>
      <c r="AO2078" s="107"/>
      <c r="AP2078" s="107"/>
      <c r="AQ2078" s="107"/>
      <c r="AR2078" s="107"/>
      <c r="AS2078" s="107"/>
      <c r="AT2078" s="107"/>
      <c r="AU2078" s="107"/>
      <c r="AV2078" s="107"/>
      <c r="AW2078" s="107"/>
      <c r="AX2078" s="107"/>
    </row>
    <row r="2079">
      <c r="A2079" s="107"/>
      <c r="B2079" s="524"/>
      <c r="C2079" s="107"/>
      <c r="D2079" s="107"/>
      <c r="E2079" s="107"/>
      <c r="F2079" s="107"/>
      <c r="G2079" s="107"/>
      <c r="H2079" s="107"/>
      <c r="I2079" s="107"/>
      <c r="J2079" s="107"/>
      <c r="K2079" s="107"/>
      <c r="L2079" s="107"/>
      <c r="M2079" s="107"/>
      <c r="N2079" s="107"/>
      <c r="O2079" s="107"/>
      <c r="P2079" s="107"/>
      <c r="Q2079" s="107"/>
      <c r="R2079" s="107"/>
      <c r="S2079" s="107"/>
      <c r="T2079" s="107"/>
      <c r="U2079" s="107"/>
      <c r="V2079" s="107"/>
      <c r="W2079" s="107"/>
      <c r="X2079" s="107"/>
      <c r="Y2079" s="107"/>
      <c r="Z2079" s="107"/>
      <c r="AA2079" s="107"/>
      <c r="AB2079" s="107"/>
      <c r="AC2079" s="107"/>
      <c r="AD2079" s="107"/>
      <c r="AE2079" s="107"/>
      <c r="AF2079" s="107"/>
      <c r="AG2079" s="107"/>
      <c r="AH2079" s="107"/>
      <c r="AI2079" s="107"/>
      <c r="AJ2079" s="107"/>
      <c r="AK2079" s="107"/>
      <c r="AL2079" s="107"/>
      <c r="AM2079" s="107"/>
      <c r="AN2079" s="107"/>
      <c r="AO2079" s="107"/>
      <c r="AP2079" s="107"/>
      <c r="AQ2079" s="107"/>
      <c r="AR2079" s="107"/>
      <c r="AS2079" s="107"/>
      <c r="AT2079" s="107"/>
      <c r="AU2079" s="107"/>
      <c r="AV2079" s="107"/>
      <c r="AW2079" s="107"/>
      <c r="AX2079" s="107"/>
    </row>
    <row r="2080">
      <c r="A2080" s="107"/>
      <c r="B2080" s="524"/>
      <c r="C2080" s="107"/>
      <c r="D2080" s="107"/>
      <c r="E2080" s="107"/>
      <c r="F2080" s="107"/>
      <c r="G2080" s="107"/>
      <c r="H2080" s="107"/>
      <c r="I2080" s="107"/>
      <c r="J2080" s="107"/>
      <c r="K2080" s="107"/>
      <c r="L2080" s="107"/>
      <c r="M2080" s="107"/>
      <c r="N2080" s="107"/>
      <c r="O2080" s="107"/>
      <c r="P2080" s="107"/>
      <c r="Q2080" s="107"/>
      <c r="R2080" s="107"/>
      <c r="S2080" s="107"/>
      <c r="T2080" s="107"/>
      <c r="U2080" s="107"/>
      <c r="V2080" s="107"/>
      <c r="W2080" s="107"/>
      <c r="X2080" s="107"/>
      <c r="Y2080" s="107"/>
      <c r="Z2080" s="107"/>
      <c r="AA2080" s="107"/>
      <c r="AB2080" s="107"/>
      <c r="AC2080" s="107"/>
      <c r="AD2080" s="107"/>
      <c r="AE2080" s="107"/>
      <c r="AF2080" s="107"/>
      <c r="AG2080" s="107"/>
      <c r="AH2080" s="107"/>
      <c r="AI2080" s="107"/>
      <c r="AJ2080" s="107"/>
      <c r="AK2080" s="107"/>
      <c r="AL2080" s="107"/>
      <c r="AM2080" s="107"/>
      <c r="AN2080" s="107"/>
      <c r="AO2080" s="107"/>
      <c r="AP2080" s="107"/>
      <c r="AQ2080" s="107"/>
      <c r="AR2080" s="107"/>
      <c r="AS2080" s="107"/>
      <c r="AT2080" s="107"/>
      <c r="AU2080" s="107"/>
      <c r="AV2080" s="107"/>
      <c r="AW2080" s="107"/>
      <c r="AX2080" s="107"/>
    </row>
    <row r="2081">
      <c r="A2081" s="107"/>
      <c r="B2081" s="524"/>
      <c r="C2081" s="107"/>
      <c r="D2081" s="107"/>
      <c r="E2081" s="107"/>
      <c r="F2081" s="107"/>
      <c r="G2081" s="107"/>
      <c r="H2081" s="107"/>
      <c r="I2081" s="107"/>
      <c r="J2081" s="107"/>
      <c r="K2081" s="107"/>
      <c r="L2081" s="107"/>
      <c r="M2081" s="107"/>
      <c r="N2081" s="107"/>
      <c r="O2081" s="107"/>
      <c r="P2081" s="107"/>
      <c r="Q2081" s="107"/>
      <c r="R2081" s="107"/>
      <c r="S2081" s="107"/>
      <c r="T2081" s="107"/>
      <c r="U2081" s="107"/>
      <c r="V2081" s="107"/>
      <c r="W2081" s="107"/>
      <c r="X2081" s="107"/>
      <c r="Y2081" s="107"/>
      <c r="Z2081" s="107"/>
      <c r="AA2081" s="107"/>
      <c r="AB2081" s="107"/>
      <c r="AC2081" s="107"/>
      <c r="AD2081" s="107"/>
      <c r="AE2081" s="107"/>
      <c r="AF2081" s="107"/>
      <c r="AG2081" s="107"/>
      <c r="AH2081" s="107"/>
      <c r="AI2081" s="107"/>
      <c r="AJ2081" s="107"/>
      <c r="AK2081" s="107"/>
      <c r="AL2081" s="107"/>
      <c r="AM2081" s="107"/>
      <c r="AN2081" s="107"/>
      <c r="AO2081" s="107"/>
      <c r="AP2081" s="107"/>
      <c r="AQ2081" s="107"/>
      <c r="AR2081" s="107"/>
      <c r="AS2081" s="107"/>
      <c r="AT2081" s="107"/>
      <c r="AU2081" s="107"/>
      <c r="AV2081" s="107"/>
      <c r="AW2081" s="107"/>
      <c r="AX2081" s="107"/>
    </row>
    <row r="2082">
      <c r="A2082" s="107"/>
      <c r="B2082" s="524"/>
      <c r="C2082" s="107"/>
      <c r="D2082" s="107"/>
      <c r="E2082" s="107"/>
      <c r="F2082" s="107"/>
      <c r="G2082" s="107"/>
      <c r="H2082" s="107"/>
      <c r="I2082" s="107"/>
      <c r="J2082" s="107"/>
      <c r="K2082" s="107"/>
      <c r="L2082" s="107"/>
      <c r="M2082" s="107"/>
      <c r="N2082" s="107"/>
      <c r="O2082" s="107"/>
      <c r="P2082" s="107"/>
      <c r="Q2082" s="107"/>
      <c r="R2082" s="107"/>
      <c r="S2082" s="107"/>
      <c r="T2082" s="107"/>
      <c r="U2082" s="107"/>
      <c r="V2082" s="107"/>
      <c r="W2082" s="107"/>
      <c r="X2082" s="107"/>
      <c r="Y2082" s="107"/>
      <c r="Z2082" s="107"/>
      <c r="AA2082" s="107"/>
      <c r="AB2082" s="107"/>
      <c r="AC2082" s="107"/>
      <c r="AD2082" s="107"/>
      <c r="AE2082" s="107"/>
      <c r="AF2082" s="107"/>
      <c r="AG2082" s="107"/>
      <c r="AH2082" s="107"/>
      <c r="AI2082" s="107"/>
      <c r="AJ2082" s="107"/>
      <c r="AK2082" s="107"/>
      <c r="AL2082" s="107"/>
      <c r="AM2082" s="107"/>
      <c r="AN2082" s="107"/>
      <c r="AO2082" s="107"/>
      <c r="AP2082" s="107"/>
      <c r="AQ2082" s="107"/>
      <c r="AR2082" s="107"/>
      <c r="AS2082" s="107"/>
      <c r="AT2082" s="107"/>
      <c r="AU2082" s="107"/>
      <c r="AV2082" s="107"/>
      <c r="AW2082" s="107"/>
      <c r="AX2082" s="107"/>
    </row>
    <row r="2083">
      <c r="A2083" s="107"/>
      <c r="B2083" s="524"/>
      <c r="C2083" s="107"/>
      <c r="D2083" s="107"/>
      <c r="E2083" s="107"/>
      <c r="F2083" s="107"/>
      <c r="G2083" s="107"/>
      <c r="H2083" s="107"/>
      <c r="I2083" s="107"/>
      <c r="J2083" s="107"/>
      <c r="K2083" s="107"/>
      <c r="L2083" s="107"/>
      <c r="M2083" s="107"/>
      <c r="N2083" s="107"/>
      <c r="O2083" s="107"/>
      <c r="P2083" s="107"/>
      <c r="Q2083" s="107"/>
      <c r="R2083" s="107"/>
      <c r="S2083" s="107"/>
      <c r="T2083" s="107"/>
      <c r="U2083" s="107"/>
      <c r="V2083" s="107"/>
      <c r="W2083" s="107"/>
      <c r="X2083" s="107"/>
      <c r="Y2083" s="107"/>
      <c r="Z2083" s="107"/>
      <c r="AA2083" s="107"/>
      <c r="AB2083" s="107"/>
      <c r="AC2083" s="107"/>
      <c r="AD2083" s="107"/>
      <c r="AE2083" s="107"/>
      <c r="AF2083" s="107"/>
      <c r="AG2083" s="107"/>
      <c r="AH2083" s="107"/>
      <c r="AI2083" s="107"/>
      <c r="AJ2083" s="107"/>
      <c r="AK2083" s="107"/>
      <c r="AL2083" s="107"/>
      <c r="AM2083" s="107"/>
      <c r="AN2083" s="107"/>
      <c r="AO2083" s="107"/>
      <c r="AP2083" s="107"/>
      <c r="AQ2083" s="107"/>
      <c r="AR2083" s="107"/>
      <c r="AS2083" s="107"/>
      <c r="AT2083" s="107"/>
      <c r="AU2083" s="107"/>
      <c r="AV2083" s="107"/>
      <c r="AW2083" s="107"/>
      <c r="AX2083" s="107"/>
    </row>
    <row r="2084">
      <c r="A2084" s="107"/>
      <c r="B2084" s="524"/>
      <c r="C2084" s="107"/>
      <c r="D2084" s="107"/>
      <c r="E2084" s="107"/>
      <c r="F2084" s="107"/>
      <c r="G2084" s="107"/>
      <c r="H2084" s="107"/>
      <c r="I2084" s="107"/>
      <c r="J2084" s="107"/>
      <c r="K2084" s="107"/>
      <c r="L2084" s="107"/>
      <c r="M2084" s="107"/>
      <c r="N2084" s="107"/>
      <c r="O2084" s="107"/>
      <c r="P2084" s="107"/>
      <c r="Q2084" s="107"/>
      <c r="R2084" s="107"/>
      <c r="S2084" s="107"/>
      <c r="T2084" s="107"/>
      <c r="U2084" s="107"/>
      <c r="V2084" s="107"/>
      <c r="W2084" s="107"/>
      <c r="X2084" s="107"/>
      <c r="Y2084" s="107"/>
      <c r="Z2084" s="107"/>
      <c r="AA2084" s="107"/>
      <c r="AB2084" s="107"/>
      <c r="AC2084" s="107"/>
      <c r="AD2084" s="107"/>
      <c r="AE2084" s="107"/>
      <c r="AF2084" s="107"/>
      <c r="AG2084" s="107"/>
      <c r="AH2084" s="107"/>
      <c r="AI2084" s="107"/>
      <c r="AJ2084" s="107"/>
      <c r="AK2084" s="107"/>
      <c r="AL2084" s="107"/>
      <c r="AM2084" s="107"/>
      <c r="AN2084" s="107"/>
      <c r="AO2084" s="107"/>
      <c r="AP2084" s="107"/>
      <c r="AQ2084" s="107"/>
      <c r="AR2084" s="107"/>
      <c r="AS2084" s="107"/>
      <c r="AT2084" s="107"/>
      <c r="AU2084" s="107"/>
      <c r="AV2084" s="107"/>
      <c r="AW2084" s="107"/>
      <c r="AX2084" s="107"/>
    </row>
    <row r="2085">
      <c r="A2085" s="107"/>
      <c r="B2085" s="524"/>
      <c r="C2085" s="107"/>
      <c r="D2085" s="107"/>
      <c r="E2085" s="107"/>
      <c r="F2085" s="107"/>
      <c r="G2085" s="107"/>
      <c r="H2085" s="107"/>
      <c r="I2085" s="107"/>
      <c r="J2085" s="107"/>
      <c r="K2085" s="107"/>
      <c r="L2085" s="107"/>
      <c r="M2085" s="107"/>
      <c r="N2085" s="107"/>
      <c r="O2085" s="107"/>
      <c r="P2085" s="107"/>
      <c r="Q2085" s="107"/>
      <c r="R2085" s="107"/>
      <c r="S2085" s="107"/>
      <c r="T2085" s="107"/>
      <c r="U2085" s="107"/>
      <c r="V2085" s="107"/>
      <c r="W2085" s="107"/>
      <c r="X2085" s="107"/>
      <c r="Y2085" s="107"/>
      <c r="Z2085" s="107"/>
      <c r="AA2085" s="107"/>
      <c r="AB2085" s="107"/>
      <c r="AC2085" s="107"/>
      <c r="AD2085" s="107"/>
      <c r="AE2085" s="107"/>
      <c r="AF2085" s="107"/>
      <c r="AG2085" s="107"/>
      <c r="AH2085" s="107"/>
      <c r="AI2085" s="107"/>
      <c r="AJ2085" s="107"/>
      <c r="AK2085" s="107"/>
      <c r="AL2085" s="107"/>
      <c r="AM2085" s="107"/>
      <c r="AN2085" s="107"/>
      <c r="AO2085" s="107"/>
      <c r="AP2085" s="107"/>
      <c r="AQ2085" s="107"/>
      <c r="AR2085" s="107"/>
      <c r="AS2085" s="107"/>
      <c r="AT2085" s="107"/>
      <c r="AU2085" s="107"/>
      <c r="AV2085" s="107"/>
      <c r="AW2085" s="107"/>
      <c r="AX2085" s="107"/>
    </row>
    <row r="2086">
      <c r="A2086" s="107"/>
      <c r="B2086" s="524"/>
      <c r="C2086" s="107"/>
      <c r="D2086" s="107"/>
      <c r="E2086" s="107"/>
      <c r="F2086" s="107"/>
      <c r="G2086" s="107"/>
      <c r="H2086" s="107"/>
      <c r="I2086" s="107"/>
      <c r="J2086" s="107"/>
      <c r="K2086" s="107"/>
      <c r="L2086" s="107"/>
      <c r="M2086" s="107"/>
      <c r="N2086" s="107"/>
      <c r="O2086" s="107"/>
      <c r="P2086" s="107"/>
      <c r="Q2086" s="107"/>
      <c r="R2086" s="107"/>
      <c r="S2086" s="107"/>
      <c r="T2086" s="107"/>
      <c r="U2086" s="107"/>
      <c r="V2086" s="107"/>
      <c r="W2086" s="107"/>
      <c r="X2086" s="107"/>
      <c r="Y2086" s="107"/>
      <c r="Z2086" s="107"/>
      <c r="AA2086" s="107"/>
      <c r="AB2086" s="107"/>
      <c r="AC2086" s="107"/>
      <c r="AD2086" s="107"/>
      <c r="AE2086" s="107"/>
      <c r="AF2086" s="107"/>
      <c r="AG2086" s="107"/>
      <c r="AH2086" s="107"/>
      <c r="AI2086" s="107"/>
      <c r="AJ2086" s="107"/>
      <c r="AK2086" s="107"/>
      <c r="AL2086" s="107"/>
      <c r="AM2086" s="107"/>
      <c r="AN2086" s="107"/>
      <c r="AO2086" s="107"/>
      <c r="AP2086" s="107"/>
      <c r="AQ2086" s="107"/>
      <c r="AR2086" s="107"/>
      <c r="AS2086" s="107"/>
      <c r="AT2086" s="107"/>
      <c r="AU2086" s="107"/>
      <c r="AV2086" s="107"/>
      <c r="AW2086" s="107"/>
      <c r="AX2086" s="107"/>
    </row>
    <row r="2087">
      <c r="A2087" s="107"/>
      <c r="B2087" s="524"/>
      <c r="C2087" s="107"/>
      <c r="D2087" s="107"/>
      <c r="E2087" s="107"/>
      <c r="F2087" s="107"/>
      <c r="G2087" s="107"/>
      <c r="H2087" s="107"/>
      <c r="I2087" s="107"/>
      <c r="J2087" s="107"/>
      <c r="K2087" s="107"/>
      <c r="L2087" s="107"/>
      <c r="M2087" s="107"/>
      <c r="N2087" s="107"/>
      <c r="O2087" s="107"/>
      <c r="P2087" s="107"/>
      <c r="Q2087" s="107"/>
      <c r="R2087" s="107"/>
      <c r="S2087" s="107"/>
      <c r="T2087" s="107"/>
      <c r="U2087" s="107"/>
      <c r="V2087" s="107"/>
      <c r="W2087" s="107"/>
      <c r="X2087" s="107"/>
      <c r="Y2087" s="107"/>
      <c r="Z2087" s="107"/>
      <c r="AA2087" s="107"/>
      <c r="AB2087" s="107"/>
      <c r="AC2087" s="107"/>
      <c r="AD2087" s="107"/>
      <c r="AE2087" s="107"/>
      <c r="AF2087" s="107"/>
      <c r="AG2087" s="107"/>
      <c r="AH2087" s="107"/>
      <c r="AI2087" s="107"/>
      <c r="AJ2087" s="107"/>
      <c r="AK2087" s="107"/>
      <c r="AL2087" s="107"/>
      <c r="AM2087" s="107"/>
      <c r="AN2087" s="107"/>
      <c r="AO2087" s="107"/>
      <c r="AP2087" s="107"/>
      <c r="AQ2087" s="107"/>
      <c r="AR2087" s="107"/>
      <c r="AS2087" s="107"/>
      <c r="AT2087" s="107"/>
      <c r="AU2087" s="107"/>
      <c r="AV2087" s="107"/>
      <c r="AW2087" s="107"/>
      <c r="AX2087" s="107"/>
    </row>
    <row r="2088">
      <c r="A2088" s="107"/>
      <c r="B2088" s="524"/>
      <c r="C2088" s="107"/>
      <c r="D2088" s="107"/>
      <c r="E2088" s="107"/>
      <c r="F2088" s="107"/>
      <c r="G2088" s="107"/>
      <c r="H2088" s="107"/>
      <c r="I2088" s="107"/>
      <c r="J2088" s="107"/>
      <c r="K2088" s="107"/>
      <c r="L2088" s="107"/>
      <c r="M2088" s="107"/>
      <c r="N2088" s="107"/>
      <c r="O2088" s="107"/>
      <c r="P2088" s="107"/>
      <c r="Q2088" s="107"/>
      <c r="R2088" s="107"/>
      <c r="S2088" s="107"/>
      <c r="T2088" s="107"/>
      <c r="U2088" s="107"/>
      <c r="V2088" s="107"/>
      <c r="W2088" s="107"/>
      <c r="X2088" s="107"/>
      <c r="Y2088" s="107"/>
      <c r="Z2088" s="107"/>
      <c r="AA2088" s="107"/>
      <c r="AB2088" s="107"/>
      <c r="AC2088" s="107"/>
      <c r="AD2088" s="107"/>
      <c r="AE2088" s="107"/>
      <c r="AF2088" s="107"/>
      <c r="AG2088" s="107"/>
      <c r="AH2088" s="107"/>
      <c r="AI2088" s="107"/>
      <c r="AJ2088" s="107"/>
      <c r="AK2088" s="107"/>
      <c r="AL2088" s="107"/>
      <c r="AM2088" s="107"/>
      <c r="AN2088" s="107"/>
      <c r="AO2088" s="107"/>
      <c r="AP2088" s="107"/>
      <c r="AQ2088" s="107"/>
      <c r="AR2088" s="107"/>
      <c r="AS2088" s="107"/>
      <c r="AT2088" s="107"/>
      <c r="AU2088" s="107"/>
      <c r="AV2088" s="107"/>
      <c r="AW2088" s="107"/>
      <c r="AX2088" s="107"/>
    </row>
    <row r="2089">
      <c r="A2089" s="107"/>
      <c r="B2089" s="524"/>
      <c r="C2089" s="107"/>
      <c r="D2089" s="107"/>
      <c r="E2089" s="107"/>
      <c r="F2089" s="107"/>
      <c r="G2089" s="107"/>
      <c r="H2089" s="107"/>
      <c r="I2089" s="107"/>
      <c r="J2089" s="107"/>
      <c r="K2089" s="107"/>
      <c r="L2089" s="107"/>
      <c r="M2089" s="107"/>
      <c r="N2089" s="107"/>
      <c r="O2089" s="107"/>
      <c r="P2089" s="107"/>
      <c r="Q2089" s="107"/>
      <c r="R2089" s="107"/>
      <c r="S2089" s="107"/>
      <c r="T2089" s="107"/>
      <c r="U2089" s="107"/>
      <c r="V2089" s="107"/>
      <c r="W2089" s="107"/>
      <c r="X2089" s="107"/>
      <c r="Y2089" s="107"/>
      <c r="Z2089" s="107"/>
      <c r="AA2089" s="107"/>
      <c r="AB2089" s="107"/>
      <c r="AC2089" s="107"/>
      <c r="AD2089" s="107"/>
      <c r="AE2089" s="107"/>
      <c r="AF2089" s="107"/>
      <c r="AG2089" s="107"/>
      <c r="AH2089" s="107"/>
      <c r="AI2089" s="107"/>
      <c r="AJ2089" s="107"/>
      <c r="AK2089" s="107"/>
      <c r="AL2089" s="107"/>
      <c r="AM2089" s="107"/>
      <c r="AN2089" s="107"/>
      <c r="AO2089" s="107"/>
      <c r="AP2089" s="107"/>
      <c r="AQ2089" s="107"/>
      <c r="AR2089" s="107"/>
      <c r="AS2089" s="107"/>
      <c r="AT2089" s="107"/>
      <c r="AU2089" s="107"/>
      <c r="AV2089" s="107"/>
      <c r="AW2089" s="107"/>
      <c r="AX2089" s="107"/>
    </row>
    <row r="2090">
      <c r="A2090" s="107"/>
      <c r="B2090" s="524"/>
      <c r="C2090" s="107"/>
      <c r="D2090" s="107"/>
      <c r="E2090" s="107"/>
      <c r="F2090" s="107"/>
      <c r="G2090" s="107"/>
      <c r="H2090" s="107"/>
      <c r="I2090" s="107"/>
      <c r="J2090" s="107"/>
      <c r="K2090" s="107"/>
      <c r="L2090" s="107"/>
      <c r="M2090" s="107"/>
      <c r="N2090" s="107"/>
      <c r="O2090" s="107"/>
      <c r="P2090" s="107"/>
      <c r="Q2090" s="107"/>
      <c r="R2090" s="107"/>
      <c r="S2090" s="107"/>
      <c r="T2090" s="107"/>
      <c r="U2090" s="107"/>
      <c r="V2090" s="107"/>
      <c r="W2090" s="107"/>
      <c r="X2090" s="107"/>
      <c r="Y2090" s="107"/>
      <c r="Z2090" s="107"/>
      <c r="AA2090" s="107"/>
      <c r="AB2090" s="107"/>
      <c r="AC2090" s="107"/>
      <c r="AD2090" s="107"/>
      <c r="AE2090" s="107"/>
      <c r="AF2090" s="107"/>
      <c r="AG2090" s="107"/>
      <c r="AH2090" s="107"/>
      <c r="AI2090" s="107"/>
      <c r="AJ2090" s="107"/>
      <c r="AK2090" s="107"/>
      <c r="AL2090" s="107"/>
      <c r="AM2090" s="107"/>
      <c r="AN2090" s="107"/>
      <c r="AO2090" s="107"/>
      <c r="AP2090" s="107"/>
      <c r="AQ2090" s="107"/>
      <c r="AR2090" s="107"/>
      <c r="AS2090" s="107"/>
      <c r="AT2090" s="107"/>
      <c r="AU2090" s="107"/>
      <c r="AV2090" s="107"/>
      <c r="AW2090" s="107"/>
      <c r="AX2090" s="107"/>
    </row>
    <row r="2091">
      <c r="A2091" s="107"/>
      <c r="B2091" s="524"/>
      <c r="C2091" s="107"/>
      <c r="D2091" s="107"/>
      <c r="E2091" s="107"/>
      <c r="F2091" s="107"/>
      <c r="G2091" s="107"/>
      <c r="H2091" s="107"/>
      <c r="I2091" s="107"/>
      <c r="J2091" s="107"/>
      <c r="K2091" s="107"/>
      <c r="L2091" s="107"/>
      <c r="M2091" s="107"/>
      <c r="N2091" s="107"/>
      <c r="O2091" s="107"/>
      <c r="P2091" s="107"/>
      <c r="Q2091" s="107"/>
      <c r="R2091" s="107"/>
      <c r="S2091" s="107"/>
      <c r="T2091" s="107"/>
      <c r="U2091" s="107"/>
      <c r="V2091" s="107"/>
      <c r="W2091" s="107"/>
      <c r="X2091" s="107"/>
      <c r="Y2091" s="107"/>
      <c r="Z2091" s="107"/>
      <c r="AA2091" s="107"/>
      <c r="AB2091" s="107"/>
      <c r="AC2091" s="107"/>
      <c r="AD2091" s="107"/>
      <c r="AE2091" s="107"/>
      <c r="AF2091" s="107"/>
      <c r="AG2091" s="107"/>
      <c r="AH2091" s="107"/>
      <c r="AI2091" s="107"/>
      <c r="AJ2091" s="107"/>
      <c r="AK2091" s="107"/>
      <c r="AL2091" s="107"/>
      <c r="AM2091" s="107"/>
      <c r="AN2091" s="107"/>
      <c r="AO2091" s="107"/>
      <c r="AP2091" s="107"/>
      <c r="AQ2091" s="107"/>
      <c r="AR2091" s="107"/>
      <c r="AS2091" s="107"/>
      <c r="AT2091" s="107"/>
      <c r="AU2091" s="107"/>
      <c r="AV2091" s="107"/>
      <c r="AW2091" s="107"/>
      <c r="AX2091" s="107"/>
    </row>
    <row r="2092">
      <c r="A2092" s="107"/>
      <c r="B2092" s="524"/>
      <c r="C2092" s="107"/>
      <c r="D2092" s="107"/>
      <c r="E2092" s="107"/>
      <c r="F2092" s="107"/>
      <c r="G2092" s="107"/>
      <c r="H2092" s="107"/>
      <c r="I2092" s="107"/>
      <c r="J2092" s="107"/>
      <c r="K2092" s="107"/>
      <c r="L2092" s="107"/>
      <c r="M2092" s="107"/>
      <c r="N2092" s="107"/>
      <c r="O2092" s="107"/>
      <c r="P2092" s="107"/>
      <c r="Q2092" s="107"/>
      <c r="R2092" s="107"/>
      <c r="S2092" s="107"/>
      <c r="T2092" s="107"/>
      <c r="U2092" s="107"/>
      <c r="V2092" s="107"/>
      <c r="W2092" s="107"/>
      <c r="X2092" s="107"/>
      <c r="Y2092" s="107"/>
      <c r="Z2092" s="107"/>
      <c r="AA2092" s="107"/>
      <c r="AB2092" s="107"/>
      <c r="AC2092" s="107"/>
      <c r="AD2092" s="107"/>
      <c r="AE2092" s="107"/>
      <c r="AF2092" s="107"/>
      <c r="AG2092" s="107"/>
      <c r="AH2092" s="107"/>
      <c r="AI2092" s="107"/>
      <c r="AJ2092" s="107"/>
      <c r="AK2092" s="107"/>
      <c r="AL2092" s="107"/>
      <c r="AM2092" s="107"/>
      <c r="AN2092" s="107"/>
      <c r="AO2092" s="107"/>
      <c r="AP2092" s="107"/>
      <c r="AQ2092" s="107"/>
      <c r="AR2092" s="107"/>
      <c r="AS2092" s="107"/>
      <c r="AT2092" s="107"/>
      <c r="AU2092" s="107"/>
      <c r="AV2092" s="107"/>
      <c r="AW2092" s="107"/>
      <c r="AX2092" s="107"/>
    </row>
    <row r="2093">
      <c r="A2093" s="107"/>
      <c r="B2093" s="524"/>
      <c r="C2093" s="107"/>
      <c r="D2093" s="107"/>
      <c r="E2093" s="107"/>
      <c r="F2093" s="107"/>
      <c r="G2093" s="107"/>
      <c r="H2093" s="107"/>
      <c r="I2093" s="107"/>
      <c r="J2093" s="107"/>
      <c r="K2093" s="107"/>
      <c r="L2093" s="107"/>
      <c r="M2093" s="107"/>
      <c r="N2093" s="107"/>
      <c r="O2093" s="107"/>
      <c r="P2093" s="107"/>
      <c r="Q2093" s="107"/>
      <c r="R2093" s="107"/>
      <c r="S2093" s="107"/>
      <c r="T2093" s="107"/>
      <c r="U2093" s="107"/>
      <c r="V2093" s="107"/>
      <c r="W2093" s="107"/>
      <c r="X2093" s="107"/>
      <c r="Y2093" s="107"/>
      <c r="Z2093" s="107"/>
      <c r="AA2093" s="107"/>
      <c r="AB2093" s="107"/>
      <c r="AC2093" s="107"/>
      <c r="AD2093" s="107"/>
      <c r="AE2093" s="107"/>
      <c r="AF2093" s="107"/>
      <c r="AG2093" s="107"/>
      <c r="AH2093" s="107"/>
      <c r="AI2093" s="107"/>
      <c r="AJ2093" s="107"/>
      <c r="AK2093" s="107"/>
      <c r="AL2093" s="107"/>
      <c r="AM2093" s="107"/>
      <c r="AN2093" s="107"/>
      <c r="AO2093" s="107"/>
      <c r="AP2093" s="107"/>
      <c r="AQ2093" s="107"/>
      <c r="AR2093" s="107"/>
      <c r="AS2093" s="107"/>
      <c r="AT2093" s="107"/>
      <c r="AU2093" s="107"/>
      <c r="AV2093" s="107"/>
      <c r="AW2093" s="107"/>
      <c r="AX2093" s="107"/>
    </row>
    <row r="2094">
      <c r="A2094" s="107"/>
      <c r="B2094" s="524"/>
      <c r="C2094" s="107"/>
      <c r="D2094" s="107"/>
      <c r="E2094" s="107"/>
      <c r="F2094" s="107"/>
      <c r="G2094" s="107"/>
      <c r="H2094" s="107"/>
      <c r="I2094" s="107"/>
      <c r="J2094" s="107"/>
      <c r="K2094" s="107"/>
      <c r="L2094" s="107"/>
      <c r="M2094" s="107"/>
      <c r="N2094" s="107"/>
      <c r="O2094" s="107"/>
      <c r="P2094" s="107"/>
      <c r="Q2094" s="107"/>
      <c r="R2094" s="107"/>
      <c r="S2094" s="107"/>
      <c r="T2094" s="107"/>
      <c r="U2094" s="107"/>
      <c r="V2094" s="107"/>
      <c r="W2094" s="107"/>
      <c r="X2094" s="107"/>
      <c r="Y2094" s="107"/>
      <c r="Z2094" s="107"/>
      <c r="AA2094" s="107"/>
      <c r="AB2094" s="107"/>
      <c r="AC2094" s="107"/>
      <c r="AD2094" s="107"/>
      <c r="AE2094" s="107"/>
      <c r="AF2094" s="107"/>
      <c r="AG2094" s="107"/>
      <c r="AH2094" s="107"/>
      <c r="AI2094" s="107"/>
      <c r="AJ2094" s="107"/>
      <c r="AK2094" s="107"/>
      <c r="AL2094" s="107"/>
      <c r="AM2094" s="107"/>
      <c r="AN2094" s="107"/>
      <c r="AO2094" s="107"/>
      <c r="AP2094" s="107"/>
      <c r="AQ2094" s="107"/>
      <c r="AR2094" s="107"/>
      <c r="AS2094" s="107"/>
      <c r="AT2094" s="107"/>
      <c r="AU2094" s="107"/>
      <c r="AV2094" s="107"/>
      <c r="AW2094" s="107"/>
      <c r="AX2094" s="107"/>
    </row>
    <row r="2095">
      <c r="A2095" s="107"/>
      <c r="B2095" s="524"/>
      <c r="C2095" s="107"/>
      <c r="D2095" s="107"/>
      <c r="E2095" s="107"/>
      <c r="F2095" s="107"/>
      <c r="G2095" s="107"/>
      <c r="H2095" s="107"/>
      <c r="I2095" s="107"/>
      <c r="J2095" s="107"/>
      <c r="K2095" s="107"/>
      <c r="L2095" s="107"/>
      <c r="M2095" s="107"/>
      <c r="N2095" s="107"/>
      <c r="O2095" s="107"/>
      <c r="P2095" s="107"/>
      <c r="Q2095" s="107"/>
      <c r="R2095" s="107"/>
      <c r="S2095" s="107"/>
      <c r="T2095" s="107"/>
      <c r="U2095" s="107"/>
      <c r="V2095" s="107"/>
      <c r="W2095" s="107"/>
      <c r="X2095" s="107"/>
      <c r="Y2095" s="107"/>
      <c r="Z2095" s="107"/>
      <c r="AA2095" s="107"/>
      <c r="AB2095" s="107"/>
      <c r="AC2095" s="107"/>
      <c r="AD2095" s="107"/>
      <c r="AE2095" s="107"/>
      <c r="AF2095" s="107"/>
      <c r="AG2095" s="107"/>
      <c r="AH2095" s="107"/>
      <c r="AI2095" s="107"/>
      <c r="AJ2095" s="107"/>
      <c r="AK2095" s="107"/>
      <c r="AL2095" s="107"/>
      <c r="AM2095" s="107"/>
      <c r="AN2095" s="107"/>
      <c r="AO2095" s="107"/>
      <c r="AP2095" s="107"/>
      <c r="AQ2095" s="107"/>
      <c r="AR2095" s="107"/>
      <c r="AS2095" s="107"/>
      <c r="AT2095" s="107"/>
      <c r="AU2095" s="107"/>
      <c r="AV2095" s="107"/>
      <c r="AW2095" s="107"/>
      <c r="AX2095" s="107"/>
    </row>
    <row r="2096">
      <c r="A2096" s="107"/>
      <c r="B2096" s="524"/>
      <c r="C2096" s="107"/>
      <c r="D2096" s="107"/>
      <c r="E2096" s="107"/>
      <c r="F2096" s="107"/>
      <c r="G2096" s="107"/>
      <c r="H2096" s="107"/>
      <c r="I2096" s="107"/>
      <c r="J2096" s="107"/>
      <c r="K2096" s="107"/>
      <c r="L2096" s="107"/>
      <c r="M2096" s="107"/>
      <c r="N2096" s="107"/>
      <c r="O2096" s="107"/>
      <c r="P2096" s="107"/>
      <c r="Q2096" s="107"/>
      <c r="R2096" s="107"/>
      <c r="S2096" s="107"/>
      <c r="T2096" s="107"/>
      <c r="U2096" s="107"/>
      <c r="V2096" s="107"/>
      <c r="W2096" s="107"/>
      <c r="X2096" s="107"/>
      <c r="Y2096" s="107"/>
      <c r="Z2096" s="107"/>
      <c r="AA2096" s="107"/>
      <c r="AB2096" s="107"/>
      <c r="AC2096" s="107"/>
      <c r="AD2096" s="107"/>
      <c r="AE2096" s="107"/>
      <c r="AF2096" s="107"/>
      <c r="AG2096" s="107"/>
      <c r="AH2096" s="107"/>
      <c r="AI2096" s="107"/>
      <c r="AJ2096" s="107"/>
      <c r="AK2096" s="107"/>
      <c r="AL2096" s="107"/>
      <c r="AM2096" s="107"/>
      <c r="AN2096" s="107"/>
      <c r="AO2096" s="107"/>
      <c r="AP2096" s="107"/>
      <c r="AQ2096" s="107"/>
      <c r="AR2096" s="107"/>
      <c r="AS2096" s="107"/>
      <c r="AT2096" s="107"/>
      <c r="AU2096" s="107"/>
      <c r="AV2096" s="107"/>
      <c r="AW2096" s="107"/>
      <c r="AX2096" s="107"/>
    </row>
    <row r="2097">
      <c r="A2097" s="107"/>
      <c r="B2097" s="524"/>
      <c r="C2097" s="107"/>
      <c r="D2097" s="107"/>
      <c r="E2097" s="107"/>
      <c r="F2097" s="107"/>
      <c r="G2097" s="107"/>
      <c r="H2097" s="107"/>
      <c r="I2097" s="107"/>
      <c r="J2097" s="107"/>
      <c r="K2097" s="107"/>
      <c r="L2097" s="107"/>
      <c r="M2097" s="107"/>
      <c r="N2097" s="107"/>
      <c r="O2097" s="107"/>
      <c r="P2097" s="107"/>
      <c r="Q2097" s="107"/>
      <c r="R2097" s="107"/>
      <c r="S2097" s="107"/>
      <c r="T2097" s="107"/>
      <c r="U2097" s="107"/>
      <c r="V2097" s="107"/>
      <c r="W2097" s="107"/>
      <c r="X2097" s="107"/>
      <c r="Y2097" s="107"/>
      <c r="Z2097" s="107"/>
      <c r="AA2097" s="107"/>
      <c r="AB2097" s="107"/>
      <c r="AC2097" s="107"/>
      <c r="AD2097" s="107"/>
      <c r="AE2097" s="107"/>
      <c r="AF2097" s="107"/>
      <c r="AG2097" s="107"/>
      <c r="AH2097" s="107"/>
      <c r="AI2097" s="107"/>
      <c r="AJ2097" s="107"/>
      <c r="AK2097" s="107"/>
      <c r="AL2097" s="107"/>
      <c r="AM2097" s="107"/>
      <c r="AN2097" s="107"/>
      <c r="AO2097" s="107"/>
      <c r="AP2097" s="107"/>
      <c r="AQ2097" s="107"/>
      <c r="AR2097" s="107"/>
      <c r="AS2097" s="107"/>
      <c r="AT2097" s="107"/>
      <c r="AU2097" s="107"/>
      <c r="AV2097" s="107"/>
      <c r="AW2097" s="107"/>
      <c r="AX2097" s="107"/>
    </row>
    <row r="2098">
      <c r="A2098" s="107"/>
      <c r="B2098" s="524"/>
      <c r="C2098" s="107"/>
      <c r="D2098" s="107"/>
      <c r="E2098" s="107"/>
      <c r="F2098" s="107"/>
      <c r="G2098" s="107"/>
      <c r="H2098" s="107"/>
      <c r="I2098" s="107"/>
      <c r="J2098" s="107"/>
      <c r="K2098" s="107"/>
      <c r="L2098" s="107"/>
      <c r="M2098" s="107"/>
      <c r="N2098" s="107"/>
      <c r="O2098" s="107"/>
      <c r="P2098" s="107"/>
      <c r="Q2098" s="107"/>
      <c r="R2098" s="107"/>
      <c r="S2098" s="107"/>
      <c r="T2098" s="107"/>
      <c r="U2098" s="107"/>
      <c r="V2098" s="107"/>
      <c r="W2098" s="107"/>
      <c r="X2098" s="107"/>
      <c r="Y2098" s="107"/>
      <c r="Z2098" s="107"/>
      <c r="AA2098" s="107"/>
      <c r="AB2098" s="107"/>
      <c r="AC2098" s="107"/>
      <c r="AD2098" s="107"/>
      <c r="AE2098" s="107"/>
      <c r="AF2098" s="107"/>
      <c r="AG2098" s="107"/>
      <c r="AH2098" s="107"/>
      <c r="AI2098" s="107"/>
      <c r="AJ2098" s="107"/>
      <c r="AK2098" s="107"/>
      <c r="AL2098" s="107"/>
      <c r="AM2098" s="107"/>
      <c r="AN2098" s="107"/>
      <c r="AO2098" s="107"/>
      <c r="AP2098" s="107"/>
      <c r="AQ2098" s="107"/>
      <c r="AR2098" s="107"/>
      <c r="AS2098" s="107"/>
      <c r="AT2098" s="107"/>
      <c r="AU2098" s="107"/>
      <c r="AV2098" s="107"/>
      <c r="AW2098" s="107"/>
      <c r="AX2098" s="107"/>
    </row>
    <row r="2099">
      <c r="A2099" s="107"/>
      <c r="B2099" s="524"/>
      <c r="C2099" s="107"/>
      <c r="D2099" s="107"/>
      <c r="E2099" s="107"/>
      <c r="F2099" s="107"/>
      <c r="G2099" s="107"/>
      <c r="H2099" s="107"/>
      <c r="I2099" s="107"/>
      <c r="J2099" s="107"/>
      <c r="K2099" s="107"/>
      <c r="L2099" s="107"/>
      <c r="M2099" s="107"/>
      <c r="N2099" s="107"/>
      <c r="O2099" s="107"/>
      <c r="P2099" s="107"/>
      <c r="Q2099" s="107"/>
      <c r="R2099" s="107"/>
      <c r="S2099" s="107"/>
      <c r="T2099" s="107"/>
      <c r="U2099" s="107"/>
      <c r="V2099" s="107"/>
      <c r="W2099" s="107"/>
      <c r="X2099" s="107"/>
      <c r="Y2099" s="107"/>
      <c r="Z2099" s="107"/>
      <c r="AA2099" s="107"/>
      <c r="AB2099" s="107"/>
      <c r="AC2099" s="107"/>
      <c r="AD2099" s="107"/>
      <c r="AE2099" s="107"/>
      <c r="AF2099" s="107"/>
      <c r="AG2099" s="107"/>
      <c r="AH2099" s="107"/>
      <c r="AI2099" s="107"/>
      <c r="AJ2099" s="107"/>
      <c r="AK2099" s="107"/>
      <c r="AL2099" s="107"/>
      <c r="AM2099" s="107"/>
      <c r="AN2099" s="107"/>
      <c r="AO2099" s="107"/>
      <c r="AP2099" s="107"/>
      <c r="AQ2099" s="107"/>
      <c r="AR2099" s="107"/>
      <c r="AS2099" s="107"/>
      <c r="AT2099" s="107"/>
      <c r="AU2099" s="107"/>
      <c r="AV2099" s="107"/>
      <c r="AW2099" s="107"/>
      <c r="AX2099" s="107"/>
    </row>
    <row r="2100">
      <c r="A2100" s="107"/>
      <c r="B2100" s="524"/>
      <c r="C2100" s="107"/>
      <c r="D2100" s="107"/>
      <c r="E2100" s="107"/>
      <c r="F2100" s="107"/>
      <c r="G2100" s="107"/>
      <c r="H2100" s="107"/>
      <c r="I2100" s="107"/>
      <c r="J2100" s="107"/>
      <c r="K2100" s="107"/>
      <c r="L2100" s="107"/>
      <c r="M2100" s="107"/>
      <c r="N2100" s="107"/>
      <c r="O2100" s="107"/>
      <c r="P2100" s="107"/>
      <c r="Q2100" s="107"/>
      <c r="R2100" s="107"/>
      <c r="S2100" s="107"/>
      <c r="T2100" s="107"/>
      <c r="U2100" s="107"/>
      <c r="V2100" s="107"/>
      <c r="W2100" s="107"/>
      <c r="X2100" s="107"/>
      <c r="Y2100" s="107"/>
      <c r="Z2100" s="107"/>
      <c r="AA2100" s="107"/>
      <c r="AB2100" s="107"/>
      <c r="AC2100" s="107"/>
      <c r="AD2100" s="107"/>
      <c r="AE2100" s="107"/>
      <c r="AF2100" s="107"/>
      <c r="AG2100" s="107"/>
      <c r="AH2100" s="107"/>
      <c r="AI2100" s="107"/>
      <c r="AJ2100" s="107"/>
      <c r="AK2100" s="107"/>
      <c r="AL2100" s="107"/>
      <c r="AM2100" s="107"/>
      <c r="AN2100" s="107"/>
      <c r="AO2100" s="107"/>
      <c r="AP2100" s="107"/>
      <c r="AQ2100" s="107"/>
      <c r="AR2100" s="107"/>
      <c r="AS2100" s="107"/>
      <c r="AT2100" s="107"/>
      <c r="AU2100" s="107"/>
      <c r="AV2100" s="107"/>
      <c r="AW2100" s="107"/>
      <c r="AX2100" s="107"/>
    </row>
    <row r="2101">
      <c r="A2101" s="107"/>
      <c r="B2101" s="524"/>
      <c r="C2101" s="107"/>
      <c r="D2101" s="107"/>
      <c r="E2101" s="107"/>
      <c r="F2101" s="107"/>
      <c r="G2101" s="107"/>
      <c r="H2101" s="107"/>
      <c r="I2101" s="107"/>
      <c r="J2101" s="107"/>
      <c r="K2101" s="107"/>
      <c r="L2101" s="107"/>
      <c r="M2101" s="107"/>
      <c r="N2101" s="107"/>
      <c r="O2101" s="107"/>
      <c r="P2101" s="107"/>
      <c r="Q2101" s="107"/>
      <c r="R2101" s="107"/>
      <c r="S2101" s="107"/>
      <c r="T2101" s="107"/>
      <c r="U2101" s="107"/>
      <c r="V2101" s="107"/>
      <c r="W2101" s="107"/>
      <c r="X2101" s="107"/>
      <c r="Y2101" s="107"/>
      <c r="Z2101" s="107"/>
      <c r="AA2101" s="107"/>
      <c r="AB2101" s="107"/>
      <c r="AC2101" s="107"/>
      <c r="AD2101" s="107"/>
      <c r="AE2101" s="107"/>
      <c r="AF2101" s="107"/>
      <c r="AG2101" s="107"/>
      <c r="AH2101" s="107"/>
      <c r="AI2101" s="107"/>
      <c r="AJ2101" s="107"/>
      <c r="AK2101" s="107"/>
      <c r="AL2101" s="107"/>
      <c r="AM2101" s="107"/>
      <c r="AN2101" s="107"/>
      <c r="AO2101" s="107"/>
      <c r="AP2101" s="107"/>
      <c r="AQ2101" s="107"/>
      <c r="AR2101" s="107"/>
      <c r="AS2101" s="107"/>
      <c r="AT2101" s="107"/>
      <c r="AU2101" s="107"/>
      <c r="AV2101" s="107"/>
      <c r="AW2101" s="107"/>
      <c r="AX2101" s="107"/>
    </row>
    <row r="2102">
      <c r="A2102" s="107"/>
      <c r="B2102" s="524"/>
      <c r="C2102" s="107"/>
      <c r="D2102" s="107"/>
      <c r="E2102" s="107"/>
      <c r="F2102" s="107"/>
      <c r="G2102" s="107"/>
      <c r="H2102" s="107"/>
      <c r="I2102" s="107"/>
      <c r="J2102" s="107"/>
      <c r="K2102" s="107"/>
      <c r="L2102" s="107"/>
      <c r="M2102" s="107"/>
      <c r="N2102" s="107"/>
      <c r="O2102" s="107"/>
      <c r="P2102" s="107"/>
      <c r="Q2102" s="107"/>
      <c r="R2102" s="107"/>
      <c r="S2102" s="107"/>
      <c r="T2102" s="107"/>
      <c r="U2102" s="107"/>
      <c r="V2102" s="107"/>
      <c r="W2102" s="107"/>
      <c r="X2102" s="107"/>
      <c r="Y2102" s="107"/>
      <c r="Z2102" s="107"/>
      <c r="AA2102" s="107"/>
      <c r="AB2102" s="107"/>
      <c r="AC2102" s="107"/>
      <c r="AD2102" s="107"/>
      <c r="AE2102" s="107"/>
      <c r="AF2102" s="107"/>
      <c r="AG2102" s="107"/>
      <c r="AH2102" s="107"/>
      <c r="AI2102" s="107"/>
      <c r="AJ2102" s="107"/>
      <c r="AK2102" s="107"/>
      <c r="AL2102" s="107"/>
      <c r="AM2102" s="107"/>
      <c r="AN2102" s="107"/>
      <c r="AO2102" s="107"/>
      <c r="AP2102" s="107"/>
      <c r="AQ2102" s="107"/>
      <c r="AR2102" s="107"/>
      <c r="AS2102" s="107"/>
      <c r="AT2102" s="107"/>
      <c r="AU2102" s="107"/>
      <c r="AV2102" s="107"/>
      <c r="AW2102" s="107"/>
      <c r="AX2102" s="107"/>
    </row>
    <row r="2103">
      <c r="A2103" s="107"/>
      <c r="B2103" s="524"/>
      <c r="C2103" s="107"/>
      <c r="D2103" s="107"/>
      <c r="E2103" s="107"/>
      <c r="F2103" s="107"/>
      <c r="G2103" s="107"/>
      <c r="H2103" s="107"/>
      <c r="I2103" s="107"/>
      <c r="J2103" s="107"/>
      <c r="K2103" s="107"/>
      <c r="L2103" s="107"/>
      <c r="M2103" s="107"/>
      <c r="N2103" s="107"/>
      <c r="O2103" s="107"/>
      <c r="P2103" s="107"/>
      <c r="Q2103" s="107"/>
      <c r="R2103" s="107"/>
      <c r="S2103" s="107"/>
      <c r="T2103" s="107"/>
      <c r="U2103" s="107"/>
      <c r="V2103" s="107"/>
      <c r="W2103" s="107"/>
      <c r="X2103" s="107"/>
      <c r="Y2103" s="107"/>
      <c r="Z2103" s="107"/>
      <c r="AA2103" s="107"/>
      <c r="AB2103" s="107"/>
      <c r="AC2103" s="107"/>
      <c r="AD2103" s="107"/>
      <c r="AE2103" s="107"/>
      <c r="AF2103" s="107"/>
      <c r="AG2103" s="107"/>
      <c r="AH2103" s="107"/>
      <c r="AI2103" s="107"/>
      <c r="AJ2103" s="107"/>
      <c r="AK2103" s="107"/>
      <c r="AL2103" s="107"/>
      <c r="AM2103" s="107"/>
      <c r="AN2103" s="107"/>
      <c r="AO2103" s="107"/>
      <c r="AP2103" s="107"/>
      <c r="AQ2103" s="107"/>
      <c r="AR2103" s="107"/>
      <c r="AS2103" s="107"/>
      <c r="AT2103" s="107"/>
      <c r="AU2103" s="107"/>
      <c r="AV2103" s="107"/>
      <c r="AW2103" s="107"/>
      <c r="AX2103" s="107"/>
    </row>
    <row r="2104">
      <c r="A2104" s="107"/>
      <c r="B2104" s="524"/>
      <c r="C2104" s="107"/>
      <c r="D2104" s="107"/>
      <c r="E2104" s="107"/>
      <c r="F2104" s="107"/>
      <c r="G2104" s="107"/>
      <c r="H2104" s="107"/>
      <c r="I2104" s="107"/>
      <c r="J2104" s="107"/>
      <c r="K2104" s="107"/>
      <c r="L2104" s="107"/>
      <c r="M2104" s="107"/>
      <c r="N2104" s="107"/>
      <c r="O2104" s="107"/>
      <c r="P2104" s="107"/>
      <c r="Q2104" s="107"/>
      <c r="R2104" s="107"/>
      <c r="S2104" s="107"/>
      <c r="T2104" s="107"/>
      <c r="U2104" s="107"/>
      <c r="V2104" s="107"/>
      <c r="W2104" s="107"/>
      <c r="X2104" s="107"/>
      <c r="Y2104" s="107"/>
      <c r="Z2104" s="107"/>
      <c r="AA2104" s="107"/>
      <c r="AB2104" s="107"/>
      <c r="AC2104" s="107"/>
      <c r="AD2104" s="107"/>
      <c r="AE2104" s="107"/>
      <c r="AF2104" s="107"/>
      <c r="AG2104" s="107"/>
      <c r="AH2104" s="107"/>
      <c r="AI2104" s="107"/>
      <c r="AJ2104" s="107"/>
      <c r="AK2104" s="107"/>
      <c r="AL2104" s="107"/>
      <c r="AM2104" s="107"/>
      <c r="AN2104" s="107"/>
      <c r="AO2104" s="107"/>
      <c r="AP2104" s="107"/>
      <c r="AQ2104" s="107"/>
      <c r="AR2104" s="107"/>
      <c r="AS2104" s="107"/>
      <c r="AT2104" s="107"/>
      <c r="AU2104" s="107"/>
      <c r="AV2104" s="107"/>
      <c r="AW2104" s="107"/>
      <c r="AX2104" s="107"/>
    </row>
    <row r="2105">
      <c r="A2105" s="107"/>
      <c r="B2105" s="524"/>
      <c r="C2105" s="107"/>
      <c r="D2105" s="107"/>
      <c r="E2105" s="107"/>
      <c r="F2105" s="107"/>
      <c r="G2105" s="107"/>
      <c r="H2105" s="107"/>
      <c r="I2105" s="107"/>
      <c r="J2105" s="107"/>
      <c r="K2105" s="107"/>
      <c r="L2105" s="107"/>
      <c r="M2105" s="107"/>
      <c r="N2105" s="107"/>
      <c r="O2105" s="107"/>
      <c r="P2105" s="107"/>
      <c r="Q2105" s="107"/>
      <c r="R2105" s="107"/>
      <c r="S2105" s="107"/>
      <c r="T2105" s="107"/>
      <c r="U2105" s="107"/>
      <c r="V2105" s="107"/>
      <c r="W2105" s="107"/>
      <c r="X2105" s="107"/>
      <c r="Y2105" s="107"/>
      <c r="Z2105" s="107"/>
      <c r="AA2105" s="107"/>
      <c r="AB2105" s="107"/>
      <c r="AC2105" s="107"/>
      <c r="AD2105" s="107"/>
      <c r="AE2105" s="107"/>
      <c r="AF2105" s="107"/>
      <c r="AG2105" s="107"/>
      <c r="AH2105" s="107"/>
      <c r="AI2105" s="107"/>
      <c r="AJ2105" s="107"/>
      <c r="AK2105" s="107"/>
      <c r="AL2105" s="107"/>
      <c r="AM2105" s="107"/>
      <c r="AN2105" s="107"/>
      <c r="AO2105" s="107"/>
      <c r="AP2105" s="107"/>
      <c r="AQ2105" s="107"/>
      <c r="AR2105" s="107"/>
      <c r="AS2105" s="107"/>
      <c r="AT2105" s="107"/>
      <c r="AU2105" s="107"/>
      <c r="AV2105" s="107"/>
      <c r="AW2105" s="107"/>
      <c r="AX2105" s="107"/>
    </row>
    <row r="2106">
      <c r="A2106" s="107"/>
      <c r="B2106" s="524"/>
      <c r="C2106" s="107"/>
      <c r="D2106" s="107"/>
      <c r="E2106" s="107"/>
      <c r="F2106" s="107"/>
      <c r="G2106" s="107"/>
      <c r="H2106" s="107"/>
      <c r="I2106" s="107"/>
      <c r="J2106" s="107"/>
      <c r="K2106" s="107"/>
      <c r="L2106" s="107"/>
      <c r="M2106" s="107"/>
      <c r="N2106" s="107"/>
      <c r="O2106" s="107"/>
      <c r="P2106" s="107"/>
      <c r="Q2106" s="107"/>
      <c r="R2106" s="107"/>
      <c r="S2106" s="107"/>
      <c r="T2106" s="107"/>
      <c r="U2106" s="107"/>
      <c r="V2106" s="107"/>
      <c r="W2106" s="107"/>
      <c r="X2106" s="107"/>
      <c r="Y2106" s="107"/>
      <c r="Z2106" s="107"/>
      <c r="AA2106" s="107"/>
      <c r="AB2106" s="107"/>
      <c r="AC2106" s="107"/>
      <c r="AD2106" s="107"/>
      <c r="AE2106" s="107"/>
      <c r="AF2106" s="107"/>
      <c r="AG2106" s="107"/>
      <c r="AH2106" s="107"/>
      <c r="AI2106" s="107"/>
      <c r="AJ2106" s="107"/>
      <c r="AK2106" s="107"/>
      <c r="AL2106" s="107"/>
      <c r="AM2106" s="107"/>
      <c r="AN2106" s="107"/>
      <c r="AO2106" s="107"/>
      <c r="AP2106" s="107"/>
      <c r="AQ2106" s="107"/>
      <c r="AR2106" s="107"/>
      <c r="AS2106" s="107"/>
      <c r="AT2106" s="107"/>
      <c r="AU2106" s="107"/>
      <c r="AV2106" s="107"/>
      <c r="AW2106" s="107"/>
      <c r="AX2106" s="107"/>
    </row>
    <row r="2107">
      <c r="A2107" s="107"/>
      <c r="B2107" s="524"/>
      <c r="C2107" s="107"/>
      <c r="D2107" s="107"/>
      <c r="E2107" s="107"/>
      <c r="F2107" s="107"/>
      <c r="G2107" s="107"/>
      <c r="H2107" s="107"/>
      <c r="I2107" s="107"/>
      <c r="J2107" s="107"/>
      <c r="K2107" s="107"/>
      <c r="L2107" s="107"/>
      <c r="M2107" s="107"/>
      <c r="N2107" s="107"/>
      <c r="O2107" s="107"/>
      <c r="P2107" s="107"/>
      <c r="Q2107" s="107"/>
      <c r="R2107" s="107"/>
      <c r="S2107" s="107"/>
      <c r="T2107" s="107"/>
      <c r="U2107" s="107"/>
      <c r="V2107" s="107"/>
      <c r="W2107" s="107"/>
      <c r="X2107" s="107"/>
      <c r="Y2107" s="107"/>
      <c r="Z2107" s="107"/>
      <c r="AA2107" s="107"/>
      <c r="AB2107" s="107"/>
      <c r="AC2107" s="107"/>
      <c r="AD2107" s="107"/>
      <c r="AE2107" s="107"/>
      <c r="AF2107" s="107"/>
      <c r="AG2107" s="107"/>
      <c r="AH2107" s="107"/>
      <c r="AI2107" s="107"/>
      <c r="AJ2107" s="107"/>
      <c r="AK2107" s="107"/>
      <c r="AL2107" s="107"/>
      <c r="AM2107" s="107"/>
      <c r="AN2107" s="107"/>
      <c r="AO2107" s="107"/>
      <c r="AP2107" s="107"/>
      <c r="AQ2107" s="107"/>
      <c r="AR2107" s="107"/>
      <c r="AS2107" s="107"/>
      <c r="AT2107" s="107"/>
      <c r="AU2107" s="107"/>
      <c r="AV2107" s="107"/>
      <c r="AW2107" s="107"/>
      <c r="AX2107" s="107"/>
    </row>
    <row r="2108">
      <c r="A2108" s="107"/>
      <c r="B2108" s="524"/>
      <c r="C2108" s="107"/>
      <c r="D2108" s="107"/>
      <c r="E2108" s="107"/>
      <c r="F2108" s="107"/>
      <c r="G2108" s="107"/>
      <c r="H2108" s="107"/>
      <c r="I2108" s="107"/>
      <c r="J2108" s="107"/>
      <c r="K2108" s="107"/>
      <c r="L2108" s="107"/>
      <c r="M2108" s="107"/>
      <c r="N2108" s="107"/>
      <c r="O2108" s="107"/>
      <c r="P2108" s="107"/>
      <c r="Q2108" s="107"/>
      <c r="R2108" s="107"/>
      <c r="S2108" s="107"/>
      <c r="T2108" s="107"/>
      <c r="U2108" s="107"/>
      <c r="V2108" s="107"/>
      <c r="W2108" s="107"/>
      <c r="X2108" s="107"/>
      <c r="Y2108" s="107"/>
      <c r="Z2108" s="107"/>
      <c r="AA2108" s="107"/>
      <c r="AB2108" s="107"/>
      <c r="AC2108" s="107"/>
      <c r="AD2108" s="107"/>
      <c r="AE2108" s="107"/>
      <c r="AF2108" s="107"/>
      <c r="AG2108" s="107"/>
      <c r="AH2108" s="107"/>
      <c r="AI2108" s="107"/>
      <c r="AJ2108" s="107"/>
      <c r="AK2108" s="107"/>
      <c r="AL2108" s="107"/>
      <c r="AM2108" s="107"/>
      <c r="AN2108" s="107"/>
      <c r="AO2108" s="107"/>
      <c r="AP2108" s="107"/>
      <c r="AQ2108" s="107"/>
      <c r="AR2108" s="107"/>
      <c r="AS2108" s="107"/>
      <c r="AT2108" s="107"/>
      <c r="AU2108" s="107"/>
      <c r="AV2108" s="107"/>
      <c r="AW2108" s="107"/>
      <c r="AX2108" s="107"/>
    </row>
    <row r="2109">
      <c r="A2109" s="107"/>
      <c r="B2109" s="524"/>
      <c r="C2109" s="107"/>
      <c r="D2109" s="107"/>
      <c r="E2109" s="107"/>
      <c r="F2109" s="107"/>
      <c r="G2109" s="107"/>
      <c r="H2109" s="107"/>
      <c r="I2109" s="107"/>
      <c r="J2109" s="107"/>
      <c r="K2109" s="107"/>
      <c r="L2109" s="107"/>
      <c r="M2109" s="107"/>
      <c r="N2109" s="107"/>
      <c r="O2109" s="107"/>
      <c r="P2109" s="107"/>
      <c r="Q2109" s="107"/>
      <c r="R2109" s="107"/>
      <c r="S2109" s="107"/>
      <c r="T2109" s="107"/>
      <c r="U2109" s="107"/>
      <c r="V2109" s="107"/>
      <c r="W2109" s="107"/>
      <c r="X2109" s="107"/>
      <c r="Y2109" s="107"/>
      <c r="Z2109" s="107"/>
      <c r="AA2109" s="107"/>
      <c r="AB2109" s="107"/>
      <c r="AC2109" s="107"/>
      <c r="AD2109" s="107"/>
      <c r="AE2109" s="107"/>
      <c r="AF2109" s="107"/>
      <c r="AG2109" s="107"/>
      <c r="AH2109" s="107"/>
      <c r="AI2109" s="107"/>
      <c r="AJ2109" s="107"/>
      <c r="AK2109" s="107"/>
      <c r="AL2109" s="107"/>
      <c r="AM2109" s="107"/>
      <c r="AN2109" s="107"/>
      <c r="AO2109" s="107"/>
      <c r="AP2109" s="107"/>
      <c r="AQ2109" s="107"/>
      <c r="AR2109" s="107"/>
      <c r="AS2109" s="107"/>
      <c r="AT2109" s="107"/>
      <c r="AU2109" s="107"/>
      <c r="AV2109" s="107"/>
      <c r="AW2109" s="107"/>
      <c r="AX2109" s="107"/>
    </row>
    <row r="2110">
      <c r="A2110" s="107"/>
      <c r="B2110" s="524"/>
      <c r="C2110" s="107"/>
      <c r="D2110" s="107"/>
      <c r="E2110" s="107"/>
      <c r="F2110" s="107"/>
      <c r="G2110" s="107"/>
      <c r="H2110" s="107"/>
      <c r="I2110" s="107"/>
      <c r="J2110" s="107"/>
      <c r="K2110" s="107"/>
      <c r="L2110" s="107"/>
      <c r="M2110" s="107"/>
      <c r="N2110" s="107"/>
      <c r="O2110" s="107"/>
      <c r="P2110" s="107"/>
      <c r="Q2110" s="107"/>
      <c r="R2110" s="107"/>
      <c r="S2110" s="107"/>
      <c r="T2110" s="107"/>
      <c r="U2110" s="107"/>
      <c r="V2110" s="107"/>
      <c r="W2110" s="107"/>
      <c r="X2110" s="107"/>
      <c r="Y2110" s="107"/>
      <c r="Z2110" s="107"/>
      <c r="AA2110" s="107"/>
      <c r="AB2110" s="107"/>
      <c r="AC2110" s="107"/>
      <c r="AD2110" s="107"/>
      <c r="AE2110" s="107"/>
      <c r="AF2110" s="107"/>
      <c r="AG2110" s="107"/>
      <c r="AH2110" s="107"/>
      <c r="AI2110" s="107"/>
      <c r="AJ2110" s="107"/>
      <c r="AK2110" s="107"/>
      <c r="AL2110" s="107"/>
      <c r="AM2110" s="107"/>
      <c r="AN2110" s="107"/>
      <c r="AO2110" s="107"/>
      <c r="AP2110" s="107"/>
      <c r="AQ2110" s="107"/>
      <c r="AR2110" s="107"/>
      <c r="AS2110" s="107"/>
      <c r="AT2110" s="107"/>
      <c r="AU2110" s="107"/>
      <c r="AV2110" s="107"/>
      <c r="AW2110" s="107"/>
      <c r="AX2110" s="107"/>
    </row>
    <row r="2111">
      <c r="A2111" s="107"/>
      <c r="B2111" s="524"/>
      <c r="C2111" s="107"/>
      <c r="D2111" s="107"/>
      <c r="E2111" s="107"/>
      <c r="F2111" s="107"/>
      <c r="G2111" s="107"/>
      <c r="H2111" s="107"/>
      <c r="I2111" s="107"/>
      <c r="J2111" s="107"/>
      <c r="K2111" s="107"/>
      <c r="L2111" s="107"/>
      <c r="M2111" s="107"/>
      <c r="N2111" s="107"/>
      <c r="O2111" s="107"/>
      <c r="P2111" s="107"/>
      <c r="Q2111" s="107"/>
      <c r="R2111" s="107"/>
      <c r="S2111" s="107"/>
      <c r="T2111" s="107"/>
      <c r="U2111" s="107"/>
      <c r="V2111" s="107"/>
      <c r="W2111" s="107"/>
      <c r="X2111" s="107"/>
      <c r="Y2111" s="107"/>
      <c r="Z2111" s="107"/>
      <c r="AA2111" s="107"/>
      <c r="AB2111" s="107"/>
      <c r="AC2111" s="107"/>
      <c r="AD2111" s="107"/>
      <c r="AE2111" s="107"/>
      <c r="AF2111" s="107"/>
      <c r="AG2111" s="107"/>
      <c r="AH2111" s="107"/>
      <c r="AI2111" s="107"/>
      <c r="AJ2111" s="107"/>
      <c r="AK2111" s="107"/>
      <c r="AL2111" s="107"/>
      <c r="AM2111" s="107"/>
      <c r="AN2111" s="107"/>
      <c r="AO2111" s="107"/>
      <c r="AP2111" s="107"/>
      <c r="AQ2111" s="107"/>
      <c r="AR2111" s="107"/>
      <c r="AS2111" s="107"/>
      <c r="AT2111" s="107"/>
      <c r="AU2111" s="107"/>
      <c r="AV2111" s="107"/>
      <c r="AW2111" s="107"/>
      <c r="AX2111" s="107"/>
    </row>
    <row r="2112">
      <c r="A2112" s="107"/>
      <c r="B2112" s="524"/>
      <c r="C2112" s="107"/>
      <c r="D2112" s="107"/>
      <c r="E2112" s="107"/>
      <c r="F2112" s="107"/>
      <c r="G2112" s="107"/>
      <c r="H2112" s="107"/>
      <c r="I2112" s="107"/>
      <c r="J2112" s="107"/>
      <c r="K2112" s="107"/>
      <c r="L2112" s="107"/>
      <c r="M2112" s="107"/>
      <c r="N2112" s="107"/>
      <c r="O2112" s="107"/>
      <c r="P2112" s="107"/>
      <c r="Q2112" s="107"/>
      <c r="R2112" s="107"/>
      <c r="S2112" s="107"/>
      <c r="T2112" s="107"/>
      <c r="U2112" s="107"/>
      <c r="V2112" s="107"/>
      <c r="W2112" s="107"/>
      <c r="X2112" s="107"/>
      <c r="Y2112" s="107"/>
      <c r="Z2112" s="107"/>
      <c r="AA2112" s="107"/>
      <c r="AB2112" s="107"/>
      <c r="AC2112" s="107"/>
      <c r="AD2112" s="107"/>
      <c r="AE2112" s="107"/>
      <c r="AF2112" s="107"/>
      <c r="AG2112" s="107"/>
      <c r="AH2112" s="107"/>
      <c r="AI2112" s="107"/>
      <c r="AJ2112" s="107"/>
      <c r="AK2112" s="107"/>
      <c r="AL2112" s="107"/>
      <c r="AM2112" s="107"/>
      <c r="AN2112" s="107"/>
      <c r="AO2112" s="107"/>
      <c r="AP2112" s="107"/>
      <c r="AQ2112" s="107"/>
      <c r="AR2112" s="107"/>
      <c r="AS2112" s="107"/>
      <c r="AT2112" s="107"/>
      <c r="AU2112" s="107"/>
      <c r="AV2112" s="107"/>
      <c r="AW2112" s="107"/>
      <c r="AX2112" s="107"/>
    </row>
    <row r="2113">
      <c r="A2113" s="107"/>
      <c r="B2113" s="524"/>
      <c r="C2113" s="107"/>
      <c r="D2113" s="107"/>
      <c r="E2113" s="107"/>
      <c r="F2113" s="107"/>
      <c r="G2113" s="107"/>
      <c r="H2113" s="107"/>
      <c r="I2113" s="107"/>
      <c r="J2113" s="107"/>
      <c r="K2113" s="107"/>
      <c r="L2113" s="107"/>
      <c r="M2113" s="107"/>
      <c r="N2113" s="107"/>
      <c r="O2113" s="107"/>
      <c r="P2113" s="107"/>
      <c r="Q2113" s="107"/>
      <c r="R2113" s="107"/>
      <c r="S2113" s="107"/>
      <c r="T2113" s="107"/>
      <c r="U2113" s="107"/>
      <c r="V2113" s="107"/>
      <c r="W2113" s="107"/>
      <c r="X2113" s="107"/>
      <c r="Y2113" s="107"/>
      <c r="Z2113" s="107"/>
      <c r="AA2113" s="107"/>
      <c r="AB2113" s="107"/>
      <c r="AC2113" s="107"/>
      <c r="AD2113" s="107"/>
      <c r="AE2113" s="107"/>
      <c r="AF2113" s="107"/>
      <c r="AG2113" s="107"/>
      <c r="AH2113" s="107"/>
      <c r="AI2113" s="107"/>
      <c r="AJ2113" s="107"/>
      <c r="AK2113" s="107"/>
      <c r="AL2113" s="107"/>
      <c r="AM2113" s="107"/>
      <c r="AN2113" s="107"/>
      <c r="AO2113" s="107"/>
      <c r="AP2113" s="107"/>
      <c r="AQ2113" s="107"/>
      <c r="AR2113" s="107"/>
      <c r="AS2113" s="107"/>
      <c r="AT2113" s="107"/>
      <c r="AU2113" s="107"/>
      <c r="AV2113" s="107"/>
      <c r="AW2113" s="107"/>
      <c r="AX2113" s="107"/>
    </row>
    <row r="2114">
      <c r="A2114" s="107"/>
      <c r="B2114" s="524"/>
      <c r="C2114" s="107"/>
      <c r="D2114" s="107"/>
      <c r="E2114" s="107"/>
      <c r="F2114" s="107"/>
      <c r="G2114" s="107"/>
      <c r="H2114" s="107"/>
      <c r="I2114" s="107"/>
      <c r="J2114" s="107"/>
      <c r="K2114" s="107"/>
      <c r="L2114" s="107"/>
      <c r="M2114" s="107"/>
      <c r="N2114" s="107"/>
      <c r="O2114" s="107"/>
      <c r="P2114" s="107"/>
      <c r="Q2114" s="107"/>
      <c r="R2114" s="107"/>
      <c r="S2114" s="107"/>
      <c r="T2114" s="107"/>
      <c r="U2114" s="107"/>
      <c r="V2114" s="107"/>
      <c r="W2114" s="107"/>
      <c r="X2114" s="107"/>
      <c r="Y2114" s="107"/>
      <c r="Z2114" s="107"/>
      <c r="AA2114" s="107"/>
      <c r="AB2114" s="107"/>
      <c r="AC2114" s="107"/>
      <c r="AD2114" s="107"/>
      <c r="AE2114" s="107"/>
      <c r="AF2114" s="107"/>
      <c r="AG2114" s="107"/>
      <c r="AH2114" s="107"/>
      <c r="AI2114" s="107"/>
      <c r="AJ2114" s="107"/>
      <c r="AK2114" s="107"/>
      <c r="AL2114" s="107"/>
      <c r="AM2114" s="107"/>
      <c r="AN2114" s="107"/>
      <c r="AO2114" s="107"/>
      <c r="AP2114" s="107"/>
      <c r="AQ2114" s="107"/>
      <c r="AR2114" s="107"/>
      <c r="AS2114" s="107"/>
      <c r="AT2114" s="107"/>
      <c r="AU2114" s="107"/>
      <c r="AV2114" s="107"/>
      <c r="AW2114" s="107"/>
      <c r="AX2114" s="107"/>
    </row>
    <row r="2115">
      <c r="A2115" s="107"/>
      <c r="B2115" s="524"/>
      <c r="C2115" s="107"/>
      <c r="D2115" s="107"/>
      <c r="E2115" s="107"/>
      <c r="F2115" s="107"/>
      <c r="G2115" s="107"/>
      <c r="H2115" s="107"/>
      <c r="I2115" s="107"/>
      <c r="J2115" s="107"/>
      <c r="K2115" s="107"/>
      <c r="L2115" s="107"/>
      <c r="M2115" s="107"/>
      <c r="N2115" s="107"/>
      <c r="O2115" s="107"/>
      <c r="P2115" s="107"/>
      <c r="Q2115" s="107"/>
      <c r="R2115" s="107"/>
      <c r="S2115" s="107"/>
      <c r="T2115" s="107"/>
      <c r="U2115" s="107"/>
      <c r="V2115" s="107"/>
      <c r="W2115" s="107"/>
      <c r="X2115" s="107"/>
      <c r="Y2115" s="107"/>
      <c r="Z2115" s="107"/>
      <c r="AA2115" s="107"/>
      <c r="AB2115" s="107"/>
      <c r="AC2115" s="107"/>
      <c r="AD2115" s="107"/>
      <c r="AE2115" s="107"/>
      <c r="AF2115" s="107"/>
      <c r="AG2115" s="107"/>
      <c r="AH2115" s="107"/>
      <c r="AI2115" s="107"/>
      <c r="AJ2115" s="107"/>
      <c r="AK2115" s="107"/>
      <c r="AL2115" s="107"/>
      <c r="AM2115" s="107"/>
      <c r="AN2115" s="107"/>
      <c r="AO2115" s="107"/>
      <c r="AP2115" s="107"/>
      <c r="AQ2115" s="107"/>
      <c r="AR2115" s="107"/>
      <c r="AS2115" s="107"/>
      <c r="AT2115" s="107"/>
      <c r="AU2115" s="107"/>
      <c r="AV2115" s="107"/>
      <c r="AW2115" s="107"/>
      <c r="AX2115" s="107"/>
    </row>
    <row r="2116">
      <c r="A2116" s="107"/>
      <c r="B2116" s="524"/>
      <c r="C2116" s="107"/>
      <c r="D2116" s="107"/>
      <c r="E2116" s="107"/>
      <c r="F2116" s="107"/>
      <c r="G2116" s="107"/>
      <c r="H2116" s="107"/>
      <c r="I2116" s="107"/>
      <c r="J2116" s="107"/>
      <c r="K2116" s="107"/>
      <c r="L2116" s="107"/>
      <c r="M2116" s="107"/>
      <c r="N2116" s="107"/>
      <c r="O2116" s="107"/>
      <c r="P2116" s="107"/>
      <c r="Q2116" s="107"/>
      <c r="R2116" s="107"/>
      <c r="S2116" s="107"/>
      <c r="T2116" s="107"/>
      <c r="U2116" s="107"/>
      <c r="V2116" s="107"/>
      <c r="W2116" s="107"/>
      <c r="X2116" s="107"/>
      <c r="Y2116" s="107"/>
      <c r="Z2116" s="107"/>
      <c r="AA2116" s="107"/>
      <c r="AB2116" s="107"/>
      <c r="AC2116" s="107"/>
      <c r="AD2116" s="107"/>
      <c r="AE2116" s="107"/>
      <c r="AF2116" s="107"/>
      <c r="AG2116" s="107"/>
      <c r="AH2116" s="107"/>
      <c r="AI2116" s="107"/>
      <c r="AJ2116" s="107"/>
      <c r="AK2116" s="107"/>
      <c r="AL2116" s="107"/>
      <c r="AM2116" s="107"/>
      <c r="AN2116" s="107"/>
      <c r="AO2116" s="107"/>
      <c r="AP2116" s="107"/>
      <c r="AQ2116" s="107"/>
      <c r="AR2116" s="107"/>
      <c r="AS2116" s="107"/>
      <c r="AT2116" s="107"/>
      <c r="AU2116" s="107"/>
      <c r="AV2116" s="107"/>
      <c r="AW2116" s="107"/>
      <c r="AX2116" s="107"/>
    </row>
    <row r="2117">
      <c r="A2117" s="107"/>
      <c r="B2117" s="524"/>
      <c r="C2117" s="107"/>
      <c r="D2117" s="107"/>
      <c r="E2117" s="107"/>
      <c r="F2117" s="107"/>
      <c r="G2117" s="107"/>
      <c r="H2117" s="107"/>
      <c r="I2117" s="107"/>
      <c r="J2117" s="107"/>
      <c r="K2117" s="107"/>
      <c r="L2117" s="107"/>
      <c r="M2117" s="107"/>
      <c r="N2117" s="107"/>
      <c r="O2117" s="107"/>
      <c r="P2117" s="107"/>
      <c r="Q2117" s="107"/>
      <c r="R2117" s="107"/>
      <c r="S2117" s="107"/>
      <c r="T2117" s="107"/>
      <c r="U2117" s="107"/>
      <c r="V2117" s="107"/>
      <c r="W2117" s="107"/>
      <c r="X2117" s="107"/>
      <c r="Y2117" s="107"/>
      <c r="Z2117" s="107"/>
      <c r="AA2117" s="107"/>
      <c r="AB2117" s="107"/>
      <c r="AC2117" s="107"/>
      <c r="AD2117" s="107"/>
      <c r="AE2117" s="107"/>
      <c r="AF2117" s="107"/>
      <c r="AG2117" s="107"/>
      <c r="AH2117" s="107"/>
      <c r="AI2117" s="107"/>
      <c r="AJ2117" s="107"/>
      <c r="AK2117" s="107"/>
      <c r="AL2117" s="107"/>
      <c r="AM2117" s="107"/>
      <c r="AN2117" s="107"/>
      <c r="AO2117" s="107"/>
      <c r="AP2117" s="107"/>
      <c r="AQ2117" s="107"/>
      <c r="AR2117" s="107"/>
      <c r="AS2117" s="107"/>
      <c r="AT2117" s="107"/>
      <c r="AU2117" s="107"/>
      <c r="AV2117" s="107"/>
      <c r="AW2117" s="107"/>
      <c r="AX2117" s="107"/>
    </row>
    <row r="2118">
      <c r="A2118" s="107"/>
      <c r="B2118" s="524"/>
      <c r="C2118" s="107"/>
      <c r="D2118" s="107"/>
      <c r="E2118" s="107"/>
      <c r="F2118" s="107"/>
      <c r="G2118" s="107"/>
      <c r="H2118" s="107"/>
      <c r="I2118" s="107"/>
      <c r="J2118" s="107"/>
      <c r="K2118" s="107"/>
      <c r="L2118" s="107"/>
      <c r="M2118" s="107"/>
      <c r="N2118" s="107"/>
      <c r="O2118" s="107"/>
      <c r="P2118" s="107"/>
      <c r="Q2118" s="107"/>
      <c r="R2118" s="107"/>
      <c r="S2118" s="107"/>
      <c r="T2118" s="107"/>
      <c r="U2118" s="107"/>
      <c r="V2118" s="107"/>
      <c r="W2118" s="107"/>
      <c r="X2118" s="107"/>
      <c r="Y2118" s="107"/>
      <c r="Z2118" s="107"/>
      <c r="AA2118" s="107"/>
      <c r="AB2118" s="107"/>
      <c r="AC2118" s="107"/>
      <c r="AD2118" s="107"/>
      <c r="AE2118" s="107"/>
      <c r="AF2118" s="107"/>
      <c r="AG2118" s="107"/>
      <c r="AH2118" s="107"/>
      <c r="AI2118" s="107"/>
      <c r="AJ2118" s="107"/>
      <c r="AK2118" s="107"/>
      <c r="AL2118" s="107"/>
      <c r="AM2118" s="107"/>
      <c r="AN2118" s="107"/>
      <c r="AO2118" s="107"/>
      <c r="AP2118" s="107"/>
      <c r="AQ2118" s="107"/>
      <c r="AR2118" s="107"/>
      <c r="AS2118" s="107"/>
      <c r="AT2118" s="107"/>
      <c r="AU2118" s="107"/>
      <c r="AV2118" s="107"/>
      <c r="AW2118" s="107"/>
      <c r="AX2118" s="107"/>
    </row>
    <row r="2119">
      <c r="A2119" s="107"/>
      <c r="B2119" s="524"/>
      <c r="C2119" s="107"/>
      <c r="D2119" s="107"/>
      <c r="E2119" s="107"/>
      <c r="F2119" s="107"/>
      <c r="G2119" s="107"/>
      <c r="H2119" s="107"/>
      <c r="I2119" s="107"/>
      <c r="J2119" s="107"/>
      <c r="K2119" s="107"/>
      <c r="L2119" s="107"/>
      <c r="M2119" s="107"/>
      <c r="N2119" s="107"/>
      <c r="O2119" s="107"/>
      <c r="P2119" s="107"/>
      <c r="Q2119" s="107"/>
      <c r="R2119" s="107"/>
      <c r="S2119" s="107"/>
      <c r="T2119" s="107"/>
      <c r="U2119" s="107"/>
      <c r="V2119" s="107"/>
      <c r="W2119" s="107"/>
      <c r="X2119" s="107"/>
      <c r="Y2119" s="107"/>
      <c r="Z2119" s="107"/>
      <c r="AA2119" s="107"/>
      <c r="AB2119" s="107"/>
      <c r="AC2119" s="107"/>
      <c r="AD2119" s="107"/>
      <c r="AE2119" s="107"/>
      <c r="AF2119" s="107"/>
      <c r="AG2119" s="107"/>
      <c r="AH2119" s="107"/>
      <c r="AI2119" s="107"/>
      <c r="AJ2119" s="107"/>
      <c r="AK2119" s="107"/>
      <c r="AL2119" s="107"/>
      <c r="AM2119" s="107"/>
      <c r="AN2119" s="107"/>
      <c r="AO2119" s="107"/>
      <c r="AP2119" s="107"/>
      <c r="AQ2119" s="107"/>
      <c r="AR2119" s="107"/>
      <c r="AS2119" s="107"/>
      <c r="AT2119" s="107"/>
      <c r="AU2119" s="107"/>
      <c r="AV2119" s="107"/>
      <c r="AW2119" s="107"/>
      <c r="AX2119" s="107"/>
    </row>
    <row r="2120">
      <c r="A2120" s="107"/>
      <c r="B2120" s="524"/>
      <c r="C2120" s="107"/>
      <c r="D2120" s="107"/>
      <c r="E2120" s="107"/>
      <c r="F2120" s="107"/>
      <c r="G2120" s="107"/>
      <c r="H2120" s="107"/>
      <c r="I2120" s="107"/>
      <c r="J2120" s="107"/>
      <c r="K2120" s="107"/>
      <c r="L2120" s="107"/>
      <c r="M2120" s="107"/>
      <c r="N2120" s="107"/>
      <c r="O2120" s="107"/>
      <c r="P2120" s="107"/>
      <c r="Q2120" s="107"/>
      <c r="R2120" s="107"/>
      <c r="S2120" s="107"/>
      <c r="T2120" s="107"/>
      <c r="U2120" s="107"/>
      <c r="V2120" s="107"/>
      <c r="W2120" s="107"/>
      <c r="X2120" s="107"/>
      <c r="Y2120" s="107"/>
      <c r="Z2120" s="107"/>
      <c r="AA2120" s="107"/>
      <c r="AB2120" s="107"/>
      <c r="AC2120" s="107"/>
      <c r="AD2120" s="107"/>
      <c r="AE2120" s="107"/>
      <c r="AF2120" s="107"/>
      <c r="AG2120" s="107"/>
      <c r="AH2120" s="107"/>
      <c r="AI2120" s="107"/>
      <c r="AJ2120" s="107"/>
      <c r="AK2120" s="107"/>
      <c r="AL2120" s="107"/>
      <c r="AM2120" s="107"/>
      <c r="AN2120" s="107"/>
      <c r="AO2120" s="107"/>
      <c r="AP2120" s="107"/>
      <c r="AQ2120" s="107"/>
      <c r="AR2120" s="107"/>
      <c r="AS2120" s="107"/>
      <c r="AT2120" s="107"/>
      <c r="AU2120" s="107"/>
      <c r="AV2120" s="107"/>
      <c r="AW2120" s="107"/>
      <c r="AX2120" s="107"/>
    </row>
    <row r="2121">
      <c r="A2121" s="107"/>
      <c r="B2121" s="524"/>
      <c r="C2121" s="107"/>
      <c r="D2121" s="107"/>
      <c r="E2121" s="107"/>
      <c r="F2121" s="107"/>
      <c r="G2121" s="107"/>
      <c r="H2121" s="107"/>
      <c r="I2121" s="107"/>
      <c r="J2121" s="107"/>
      <c r="K2121" s="107"/>
      <c r="L2121" s="107"/>
      <c r="M2121" s="107"/>
      <c r="N2121" s="107"/>
      <c r="O2121" s="107"/>
      <c r="P2121" s="107"/>
      <c r="Q2121" s="107"/>
      <c r="R2121" s="107"/>
      <c r="S2121" s="107"/>
      <c r="T2121" s="107"/>
      <c r="U2121" s="107"/>
      <c r="V2121" s="107"/>
      <c r="W2121" s="107"/>
      <c r="X2121" s="107"/>
      <c r="Y2121" s="107"/>
      <c r="Z2121" s="107"/>
      <c r="AA2121" s="107"/>
      <c r="AB2121" s="107"/>
      <c r="AC2121" s="107"/>
      <c r="AD2121" s="107"/>
      <c r="AE2121" s="107"/>
      <c r="AF2121" s="107"/>
      <c r="AG2121" s="107"/>
      <c r="AH2121" s="107"/>
      <c r="AI2121" s="107"/>
      <c r="AJ2121" s="107"/>
      <c r="AK2121" s="107"/>
      <c r="AL2121" s="107"/>
      <c r="AM2121" s="107"/>
      <c r="AN2121" s="107"/>
      <c r="AO2121" s="107"/>
      <c r="AP2121" s="107"/>
      <c r="AQ2121" s="107"/>
      <c r="AR2121" s="107"/>
      <c r="AS2121" s="107"/>
      <c r="AT2121" s="107"/>
      <c r="AU2121" s="107"/>
      <c r="AV2121" s="107"/>
      <c r="AW2121" s="107"/>
      <c r="AX2121" s="107"/>
    </row>
    <row r="2122">
      <c r="A2122" s="107"/>
      <c r="B2122" s="524"/>
      <c r="C2122" s="107"/>
      <c r="D2122" s="107"/>
      <c r="E2122" s="107"/>
      <c r="F2122" s="107"/>
      <c r="G2122" s="107"/>
      <c r="H2122" s="107"/>
      <c r="I2122" s="107"/>
      <c r="J2122" s="107"/>
      <c r="K2122" s="107"/>
      <c r="L2122" s="107"/>
      <c r="M2122" s="107"/>
      <c r="N2122" s="107"/>
      <c r="O2122" s="107"/>
      <c r="P2122" s="107"/>
      <c r="Q2122" s="107"/>
      <c r="R2122" s="107"/>
      <c r="S2122" s="107"/>
      <c r="T2122" s="107"/>
      <c r="U2122" s="107"/>
      <c r="V2122" s="107"/>
      <c r="W2122" s="107"/>
      <c r="X2122" s="107"/>
      <c r="Y2122" s="107"/>
      <c r="Z2122" s="107"/>
      <c r="AA2122" s="107"/>
      <c r="AB2122" s="107"/>
      <c r="AC2122" s="107"/>
      <c r="AD2122" s="107"/>
      <c r="AE2122" s="107"/>
      <c r="AF2122" s="107"/>
      <c r="AG2122" s="107"/>
      <c r="AH2122" s="107"/>
      <c r="AI2122" s="107"/>
      <c r="AJ2122" s="107"/>
      <c r="AK2122" s="107"/>
      <c r="AL2122" s="107"/>
      <c r="AM2122" s="107"/>
      <c r="AN2122" s="107"/>
      <c r="AO2122" s="107"/>
      <c r="AP2122" s="107"/>
      <c r="AQ2122" s="107"/>
      <c r="AR2122" s="107"/>
      <c r="AS2122" s="107"/>
      <c r="AT2122" s="107"/>
      <c r="AU2122" s="107"/>
      <c r="AV2122" s="107"/>
      <c r="AW2122" s="107"/>
      <c r="AX2122" s="107"/>
    </row>
    <row r="2123">
      <c r="A2123" s="107"/>
      <c r="B2123" s="524"/>
      <c r="C2123" s="107"/>
      <c r="D2123" s="107"/>
      <c r="E2123" s="107"/>
      <c r="F2123" s="107"/>
      <c r="G2123" s="107"/>
      <c r="H2123" s="107"/>
      <c r="I2123" s="107"/>
      <c r="J2123" s="107"/>
      <c r="K2123" s="107"/>
      <c r="L2123" s="107"/>
      <c r="M2123" s="107"/>
      <c r="N2123" s="107"/>
      <c r="O2123" s="107"/>
      <c r="P2123" s="107"/>
      <c r="Q2123" s="107"/>
      <c r="R2123" s="107"/>
      <c r="S2123" s="107"/>
      <c r="T2123" s="107"/>
      <c r="U2123" s="107"/>
      <c r="V2123" s="107"/>
      <c r="W2123" s="107"/>
      <c r="X2123" s="107"/>
      <c r="Y2123" s="107"/>
      <c r="Z2123" s="107"/>
      <c r="AA2123" s="107"/>
      <c r="AB2123" s="107"/>
      <c r="AC2123" s="107"/>
      <c r="AD2123" s="107"/>
      <c r="AE2123" s="107"/>
      <c r="AF2123" s="107"/>
      <c r="AG2123" s="107"/>
      <c r="AH2123" s="107"/>
      <c r="AI2123" s="107"/>
      <c r="AJ2123" s="107"/>
      <c r="AK2123" s="107"/>
      <c r="AL2123" s="107"/>
      <c r="AM2123" s="107"/>
      <c r="AN2123" s="107"/>
      <c r="AO2123" s="107"/>
      <c r="AP2123" s="107"/>
      <c r="AQ2123" s="107"/>
      <c r="AR2123" s="107"/>
      <c r="AS2123" s="107"/>
      <c r="AT2123" s="107"/>
      <c r="AU2123" s="107"/>
      <c r="AV2123" s="107"/>
      <c r="AW2123" s="107"/>
      <c r="AX2123" s="107"/>
    </row>
    <row r="2124">
      <c r="A2124" s="107"/>
      <c r="B2124" s="524"/>
      <c r="C2124" s="107"/>
      <c r="D2124" s="107"/>
      <c r="E2124" s="107"/>
      <c r="F2124" s="107"/>
      <c r="G2124" s="107"/>
      <c r="H2124" s="107"/>
      <c r="I2124" s="107"/>
      <c r="J2124" s="107"/>
      <c r="K2124" s="107"/>
      <c r="L2124" s="107"/>
      <c r="M2124" s="107"/>
      <c r="N2124" s="107"/>
      <c r="O2124" s="107"/>
      <c r="P2124" s="107"/>
      <c r="Q2124" s="107"/>
      <c r="R2124" s="107"/>
      <c r="S2124" s="107"/>
      <c r="T2124" s="107"/>
      <c r="U2124" s="107"/>
      <c r="V2124" s="107"/>
      <c r="W2124" s="107"/>
      <c r="X2124" s="107"/>
      <c r="Y2124" s="107"/>
      <c r="Z2124" s="107"/>
      <c r="AA2124" s="107"/>
      <c r="AB2124" s="107"/>
      <c r="AC2124" s="107"/>
      <c r="AD2124" s="107"/>
      <c r="AE2124" s="107"/>
      <c r="AF2124" s="107"/>
      <c r="AG2124" s="107"/>
      <c r="AH2124" s="107"/>
      <c r="AI2124" s="107"/>
      <c r="AJ2124" s="107"/>
      <c r="AK2124" s="107"/>
      <c r="AL2124" s="107"/>
      <c r="AM2124" s="107"/>
      <c r="AN2124" s="107"/>
      <c r="AO2124" s="107"/>
      <c r="AP2124" s="107"/>
      <c r="AQ2124" s="107"/>
      <c r="AR2124" s="107"/>
      <c r="AS2124" s="107"/>
      <c r="AT2124" s="107"/>
      <c r="AU2124" s="107"/>
      <c r="AV2124" s="107"/>
      <c r="AW2124" s="107"/>
      <c r="AX2124" s="107"/>
    </row>
    <row r="2125">
      <c r="A2125" s="107"/>
      <c r="B2125" s="524"/>
      <c r="C2125" s="107"/>
      <c r="D2125" s="107"/>
      <c r="E2125" s="107"/>
      <c r="F2125" s="107"/>
      <c r="G2125" s="107"/>
      <c r="H2125" s="107"/>
      <c r="I2125" s="107"/>
      <c r="J2125" s="107"/>
      <c r="K2125" s="107"/>
      <c r="L2125" s="107"/>
      <c r="M2125" s="107"/>
      <c r="N2125" s="107"/>
      <c r="O2125" s="107"/>
      <c r="P2125" s="107"/>
      <c r="Q2125" s="107"/>
      <c r="R2125" s="107"/>
      <c r="S2125" s="107"/>
      <c r="T2125" s="107"/>
      <c r="U2125" s="107"/>
      <c r="V2125" s="107"/>
      <c r="W2125" s="107"/>
      <c r="X2125" s="107"/>
      <c r="Y2125" s="107"/>
      <c r="Z2125" s="107"/>
      <c r="AA2125" s="107"/>
      <c r="AB2125" s="107"/>
      <c r="AC2125" s="107"/>
      <c r="AD2125" s="107"/>
      <c r="AE2125" s="107"/>
      <c r="AF2125" s="107"/>
      <c r="AG2125" s="107"/>
      <c r="AH2125" s="107"/>
      <c r="AI2125" s="107"/>
      <c r="AJ2125" s="107"/>
      <c r="AK2125" s="107"/>
      <c r="AL2125" s="107"/>
      <c r="AM2125" s="107"/>
      <c r="AN2125" s="107"/>
      <c r="AO2125" s="107"/>
      <c r="AP2125" s="107"/>
      <c r="AQ2125" s="107"/>
      <c r="AR2125" s="107"/>
      <c r="AS2125" s="107"/>
      <c r="AT2125" s="107"/>
      <c r="AU2125" s="107"/>
      <c r="AV2125" s="107"/>
      <c r="AW2125" s="107"/>
      <c r="AX2125" s="107"/>
    </row>
    <row r="2126">
      <c r="A2126" s="107"/>
      <c r="B2126" s="524"/>
      <c r="C2126" s="107"/>
      <c r="D2126" s="107"/>
      <c r="E2126" s="107"/>
      <c r="F2126" s="107"/>
      <c r="G2126" s="107"/>
      <c r="H2126" s="107"/>
      <c r="I2126" s="107"/>
      <c r="J2126" s="107"/>
      <c r="K2126" s="107"/>
      <c r="L2126" s="107"/>
      <c r="M2126" s="107"/>
      <c r="N2126" s="107"/>
      <c r="O2126" s="107"/>
      <c r="P2126" s="107"/>
      <c r="Q2126" s="107"/>
      <c r="R2126" s="107"/>
      <c r="S2126" s="107"/>
      <c r="T2126" s="107"/>
      <c r="U2126" s="107"/>
      <c r="V2126" s="107"/>
      <c r="W2126" s="107"/>
      <c r="X2126" s="107"/>
      <c r="Y2126" s="107"/>
      <c r="Z2126" s="107"/>
      <c r="AA2126" s="107"/>
      <c r="AB2126" s="107"/>
      <c r="AC2126" s="107"/>
      <c r="AD2126" s="107"/>
      <c r="AE2126" s="107"/>
      <c r="AF2126" s="107"/>
      <c r="AG2126" s="107"/>
      <c r="AH2126" s="107"/>
      <c r="AI2126" s="107"/>
      <c r="AJ2126" s="107"/>
      <c r="AK2126" s="107"/>
      <c r="AL2126" s="107"/>
      <c r="AM2126" s="107"/>
      <c r="AN2126" s="107"/>
      <c r="AO2126" s="107"/>
      <c r="AP2126" s="107"/>
      <c r="AQ2126" s="107"/>
      <c r="AR2126" s="107"/>
      <c r="AS2126" s="107"/>
      <c r="AT2126" s="107"/>
      <c r="AU2126" s="107"/>
      <c r="AV2126" s="107"/>
      <c r="AW2126" s="107"/>
      <c r="AX2126" s="107"/>
    </row>
    <row r="2127">
      <c r="A2127" s="107"/>
      <c r="B2127" s="524"/>
      <c r="C2127" s="107"/>
      <c r="D2127" s="107"/>
      <c r="E2127" s="107"/>
      <c r="F2127" s="107"/>
      <c r="G2127" s="107"/>
      <c r="H2127" s="107"/>
      <c r="I2127" s="107"/>
      <c r="J2127" s="107"/>
      <c r="K2127" s="107"/>
      <c r="L2127" s="107"/>
      <c r="M2127" s="107"/>
      <c r="N2127" s="107"/>
      <c r="O2127" s="107"/>
      <c r="P2127" s="107"/>
      <c r="Q2127" s="107"/>
      <c r="R2127" s="107"/>
      <c r="S2127" s="107"/>
      <c r="T2127" s="107"/>
      <c r="U2127" s="107"/>
      <c r="V2127" s="107"/>
      <c r="W2127" s="107"/>
      <c r="X2127" s="107"/>
      <c r="Y2127" s="107"/>
      <c r="Z2127" s="107"/>
      <c r="AA2127" s="107"/>
      <c r="AB2127" s="107"/>
      <c r="AC2127" s="107"/>
      <c r="AD2127" s="107"/>
      <c r="AE2127" s="107"/>
      <c r="AF2127" s="107"/>
      <c r="AG2127" s="107"/>
      <c r="AH2127" s="107"/>
      <c r="AI2127" s="107"/>
      <c r="AJ2127" s="107"/>
      <c r="AK2127" s="107"/>
      <c r="AL2127" s="107"/>
      <c r="AM2127" s="107"/>
      <c r="AN2127" s="107"/>
      <c r="AO2127" s="107"/>
      <c r="AP2127" s="107"/>
      <c r="AQ2127" s="107"/>
      <c r="AR2127" s="107"/>
      <c r="AS2127" s="107"/>
      <c r="AT2127" s="107"/>
      <c r="AU2127" s="107"/>
      <c r="AV2127" s="107"/>
      <c r="AW2127" s="107"/>
      <c r="AX2127" s="107"/>
    </row>
    <row r="2128">
      <c r="A2128" s="107"/>
      <c r="B2128" s="524"/>
      <c r="C2128" s="107"/>
      <c r="D2128" s="107"/>
      <c r="E2128" s="107"/>
      <c r="F2128" s="107"/>
      <c r="G2128" s="107"/>
      <c r="H2128" s="107"/>
      <c r="I2128" s="107"/>
      <c r="J2128" s="107"/>
      <c r="K2128" s="107"/>
      <c r="L2128" s="107"/>
      <c r="M2128" s="107"/>
      <c r="N2128" s="107"/>
      <c r="O2128" s="107"/>
      <c r="P2128" s="107"/>
      <c r="Q2128" s="107"/>
      <c r="R2128" s="107"/>
      <c r="S2128" s="107"/>
      <c r="T2128" s="107"/>
      <c r="U2128" s="107"/>
      <c r="V2128" s="107"/>
      <c r="W2128" s="107"/>
      <c r="X2128" s="107"/>
      <c r="Y2128" s="107"/>
      <c r="Z2128" s="107"/>
      <c r="AA2128" s="107"/>
      <c r="AB2128" s="107"/>
      <c r="AC2128" s="107"/>
      <c r="AD2128" s="107"/>
      <c r="AE2128" s="107"/>
      <c r="AF2128" s="107"/>
      <c r="AG2128" s="107"/>
      <c r="AH2128" s="107"/>
      <c r="AI2128" s="107"/>
      <c r="AJ2128" s="107"/>
      <c r="AK2128" s="107"/>
      <c r="AL2128" s="107"/>
      <c r="AM2128" s="107"/>
      <c r="AN2128" s="107"/>
      <c r="AO2128" s="107"/>
      <c r="AP2128" s="107"/>
      <c r="AQ2128" s="107"/>
      <c r="AR2128" s="107"/>
      <c r="AS2128" s="107"/>
      <c r="AT2128" s="107"/>
      <c r="AU2128" s="107"/>
      <c r="AV2128" s="107"/>
      <c r="AW2128" s="107"/>
      <c r="AX2128" s="107"/>
    </row>
    <row r="2129">
      <c r="A2129" s="107"/>
      <c r="B2129" s="524"/>
      <c r="C2129" s="107"/>
      <c r="D2129" s="107"/>
      <c r="E2129" s="107"/>
      <c r="F2129" s="107"/>
      <c r="G2129" s="107"/>
      <c r="H2129" s="107"/>
      <c r="I2129" s="107"/>
      <c r="J2129" s="107"/>
      <c r="K2129" s="107"/>
      <c r="L2129" s="107"/>
      <c r="M2129" s="107"/>
      <c r="N2129" s="107"/>
      <c r="O2129" s="107"/>
      <c r="P2129" s="107"/>
      <c r="Q2129" s="107"/>
      <c r="R2129" s="107"/>
      <c r="S2129" s="107"/>
      <c r="T2129" s="107"/>
      <c r="U2129" s="107"/>
      <c r="V2129" s="107"/>
      <c r="W2129" s="107"/>
      <c r="X2129" s="107"/>
      <c r="Y2129" s="107"/>
      <c r="Z2129" s="107"/>
      <c r="AA2129" s="107"/>
      <c r="AB2129" s="107"/>
      <c r="AC2129" s="107"/>
      <c r="AD2129" s="107"/>
      <c r="AE2129" s="107"/>
      <c r="AF2129" s="107"/>
      <c r="AG2129" s="107"/>
      <c r="AH2129" s="107"/>
      <c r="AI2129" s="107"/>
      <c r="AJ2129" s="107"/>
      <c r="AK2129" s="107"/>
      <c r="AL2129" s="107"/>
      <c r="AM2129" s="107"/>
      <c r="AN2129" s="107"/>
      <c r="AO2129" s="107"/>
      <c r="AP2129" s="107"/>
      <c r="AQ2129" s="107"/>
      <c r="AR2129" s="107"/>
      <c r="AS2129" s="107"/>
      <c r="AT2129" s="107"/>
      <c r="AU2129" s="107"/>
      <c r="AV2129" s="107"/>
      <c r="AW2129" s="107"/>
      <c r="AX2129" s="107"/>
    </row>
    <row r="2130">
      <c r="A2130" s="107"/>
      <c r="B2130" s="524"/>
      <c r="C2130" s="107"/>
      <c r="D2130" s="107"/>
      <c r="E2130" s="107"/>
      <c r="F2130" s="107"/>
      <c r="G2130" s="107"/>
      <c r="H2130" s="107"/>
      <c r="I2130" s="107"/>
      <c r="J2130" s="107"/>
      <c r="K2130" s="107"/>
      <c r="L2130" s="107"/>
      <c r="M2130" s="107"/>
      <c r="N2130" s="107"/>
      <c r="O2130" s="107"/>
      <c r="P2130" s="107"/>
      <c r="Q2130" s="107"/>
      <c r="R2130" s="107"/>
      <c r="S2130" s="107"/>
      <c r="T2130" s="107"/>
      <c r="U2130" s="107"/>
      <c r="V2130" s="107"/>
      <c r="W2130" s="107"/>
      <c r="X2130" s="107"/>
      <c r="Y2130" s="107"/>
      <c r="Z2130" s="107"/>
      <c r="AA2130" s="107"/>
      <c r="AB2130" s="107"/>
      <c r="AC2130" s="107"/>
      <c r="AD2130" s="107"/>
      <c r="AE2130" s="107"/>
      <c r="AF2130" s="107"/>
      <c r="AG2130" s="107"/>
      <c r="AH2130" s="107"/>
      <c r="AI2130" s="107"/>
      <c r="AJ2130" s="107"/>
      <c r="AK2130" s="107"/>
      <c r="AL2130" s="107"/>
      <c r="AM2130" s="107"/>
      <c r="AN2130" s="107"/>
      <c r="AO2130" s="107"/>
      <c r="AP2130" s="107"/>
      <c r="AQ2130" s="107"/>
      <c r="AR2130" s="107"/>
      <c r="AS2130" s="107"/>
      <c r="AT2130" s="107"/>
      <c r="AU2130" s="107"/>
      <c r="AV2130" s="107"/>
      <c r="AW2130" s="107"/>
      <c r="AX2130" s="107"/>
    </row>
    <row r="2131">
      <c r="A2131" s="107"/>
      <c r="B2131" s="524"/>
      <c r="C2131" s="107"/>
      <c r="D2131" s="107"/>
      <c r="E2131" s="107"/>
      <c r="F2131" s="107"/>
      <c r="G2131" s="107"/>
      <c r="H2131" s="107"/>
      <c r="I2131" s="107"/>
      <c r="J2131" s="107"/>
      <c r="K2131" s="107"/>
      <c r="L2131" s="107"/>
      <c r="M2131" s="107"/>
      <c r="N2131" s="107"/>
      <c r="O2131" s="107"/>
      <c r="P2131" s="107"/>
      <c r="Q2131" s="107"/>
      <c r="R2131" s="107"/>
      <c r="S2131" s="107"/>
      <c r="T2131" s="107"/>
      <c r="U2131" s="107"/>
      <c r="V2131" s="107"/>
      <c r="W2131" s="107"/>
      <c r="X2131" s="107"/>
      <c r="Y2131" s="107"/>
      <c r="Z2131" s="107"/>
      <c r="AA2131" s="107"/>
      <c r="AB2131" s="107"/>
      <c r="AC2131" s="107"/>
      <c r="AD2131" s="107"/>
      <c r="AE2131" s="107"/>
      <c r="AF2131" s="107"/>
      <c r="AG2131" s="107"/>
      <c r="AH2131" s="107"/>
      <c r="AI2131" s="107"/>
      <c r="AJ2131" s="107"/>
      <c r="AK2131" s="107"/>
      <c r="AL2131" s="107"/>
      <c r="AM2131" s="107"/>
      <c r="AN2131" s="107"/>
      <c r="AO2131" s="107"/>
      <c r="AP2131" s="107"/>
      <c r="AQ2131" s="107"/>
      <c r="AR2131" s="107"/>
      <c r="AS2131" s="107"/>
      <c r="AT2131" s="107"/>
      <c r="AU2131" s="107"/>
      <c r="AV2131" s="107"/>
      <c r="AW2131" s="107"/>
      <c r="AX2131" s="107"/>
    </row>
    <row r="2132">
      <c r="A2132" s="107"/>
      <c r="B2132" s="524"/>
      <c r="C2132" s="107"/>
      <c r="D2132" s="107"/>
      <c r="E2132" s="107"/>
      <c r="F2132" s="107"/>
      <c r="G2132" s="107"/>
      <c r="H2132" s="107"/>
      <c r="I2132" s="107"/>
      <c r="J2132" s="107"/>
      <c r="K2132" s="107"/>
      <c r="L2132" s="107"/>
      <c r="M2132" s="107"/>
      <c r="N2132" s="107"/>
      <c r="O2132" s="107"/>
      <c r="P2132" s="107"/>
      <c r="Q2132" s="107"/>
      <c r="R2132" s="107"/>
      <c r="S2132" s="107"/>
      <c r="T2132" s="107"/>
      <c r="U2132" s="107"/>
      <c r="V2132" s="107"/>
      <c r="W2132" s="107"/>
      <c r="X2132" s="107"/>
      <c r="Y2132" s="107"/>
      <c r="Z2132" s="107"/>
      <c r="AA2132" s="107"/>
      <c r="AB2132" s="107"/>
      <c r="AC2132" s="107"/>
      <c r="AD2132" s="107"/>
      <c r="AE2132" s="107"/>
      <c r="AF2132" s="107"/>
      <c r="AG2132" s="107"/>
      <c r="AH2132" s="107"/>
      <c r="AI2132" s="107"/>
      <c r="AJ2132" s="107"/>
      <c r="AK2132" s="107"/>
      <c r="AL2132" s="107"/>
      <c r="AM2132" s="107"/>
      <c r="AN2132" s="107"/>
      <c r="AO2132" s="107"/>
      <c r="AP2132" s="107"/>
      <c r="AQ2132" s="107"/>
      <c r="AR2132" s="107"/>
      <c r="AS2132" s="107"/>
      <c r="AT2132" s="107"/>
      <c r="AU2132" s="107"/>
      <c r="AV2132" s="107"/>
      <c r="AW2132" s="107"/>
      <c r="AX2132" s="107"/>
    </row>
    <row r="2133">
      <c r="A2133" s="107"/>
      <c r="B2133" s="524"/>
      <c r="C2133" s="107"/>
      <c r="D2133" s="107"/>
      <c r="E2133" s="107"/>
      <c r="F2133" s="107"/>
      <c r="G2133" s="107"/>
      <c r="H2133" s="107"/>
      <c r="I2133" s="107"/>
      <c r="J2133" s="107"/>
      <c r="K2133" s="107"/>
      <c r="L2133" s="107"/>
      <c r="M2133" s="107"/>
      <c r="N2133" s="107"/>
      <c r="O2133" s="107"/>
      <c r="P2133" s="107"/>
      <c r="Q2133" s="107"/>
      <c r="R2133" s="107"/>
      <c r="S2133" s="107"/>
      <c r="T2133" s="107"/>
      <c r="U2133" s="107"/>
      <c r="V2133" s="107"/>
      <c r="W2133" s="107"/>
      <c r="X2133" s="107"/>
      <c r="Y2133" s="107"/>
      <c r="Z2133" s="107"/>
      <c r="AA2133" s="107"/>
      <c r="AB2133" s="107"/>
      <c r="AC2133" s="107"/>
      <c r="AD2133" s="107"/>
      <c r="AE2133" s="107"/>
      <c r="AF2133" s="107"/>
      <c r="AG2133" s="107"/>
      <c r="AH2133" s="107"/>
      <c r="AI2133" s="107"/>
      <c r="AJ2133" s="107"/>
      <c r="AK2133" s="107"/>
      <c r="AL2133" s="107"/>
      <c r="AM2133" s="107"/>
      <c r="AN2133" s="107"/>
      <c r="AO2133" s="107"/>
      <c r="AP2133" s="107"/>
      <c r="AQ2133" s="107"/>
      <c r="AR2133" s="107"/>
      <c r="AS2133" s="107"/>
      <c r="AT2133" s="107"/>
      <c r="AU2133" s="107"/>
      <c r="AV2133" s="107"/>
      <c r="AW2133" s="107"/>
      <c r="AX2133" s="107"/>
    </row>
    <row r="2134">
      <c r="A2134" s="107"/>
      <c r="B2134" s="524"/>
      <c r="C2134" s="107"/>
      <c r="D2134" s="107"/>
      <c r="E2134" s="107"/>
      <c r="F2134" s="107"/>
      <c r="G2134" s="107"/>
      <c r="H2134" s="107"/>
      <c r="I2134" s="107"/>
      <c r="J2134" s="107"/>
      <c r="K2134" s="107"/>
      <c r="L2134" s="107"/>
      <c r="M2134" s="107"/>
      <c r="N2134" s="107"/>
      <c r="O2134" s="107"/>
      <c r="P2134" s="107"/>
      <c r="Q2134" s="107"/>
      <c r="R2134" s="107"/>
      <c r="S2134" s="107"/>
      <c r="T2134" s="107"/>
      <c r="U2134" s="107"/>
      <c r="V2134" s="107"/>
      <c r="W2134" s="107"/>
      <c r="X2134" s="107"/>
      <c r="Y2134" s="107"/>
      <c r="Z2134" s="107"/>
      <c r="AA2134" s="107"/>
      <c r="AB2134" s="107"/>
      <c r="AC2134" s="107"/>
      <c r="AD2134" s="107"/>
      <c r="AE2134" s="107"/>
      <c r="AF2134" s="107"/>
      <c r="AG2134" s="107"/>
      <c r="AH2134" s="107"/>
      <c r="AI2134" s="107"/>
      <c r="AJ2134" s="107"/>
      <c r="AK2134" s="107"/>
      <c r="AL2134" s="107"/>
      <c r="AM2134" s="107"/>
      <c r="AN2134" s="107"/>
      <c r="AO2134" s="107"/>
      <c r="AP2134" s="107"/>
      <c r="AQ2134" s="107"/>
      <c r="AR2134" s="107"/>
      <c r="AS2134" s="107"/>
      <c r="AT2134" s="107"/>
      <c r="AU2134" s="107"/>
      <c r="AV2134" s="107"/>
      <c r="AW2134" s="107"/>
      <c r="AX2134" s="107"/>
    </row>
    <row r="2135">
      <c r="A2135" s="107"/>
      <c r="B2135" s="524"/>
      <c r="C2135" s="107"/>
      <c r="D2135" s="107"/>
      <c r="E2135" s="107"/>
      <c r="F2135" s="107"/>
      <c r="G2135" s="107"/>
      <c r="H2135" s="107"/>
      <c r="I2135" s="107"/>
      <c r="J2135" s="107"/>
      <c r="K2135" s="107"/>
      <c r="L2135" s="107"/>
      <c r="M2135" s="107"/>
      <c r="N2135" s="107"/>
      <c r="O2135" s="107"/>
      <c r="P2135" s="107"/>
      <c r="Q2135" s="107"/>
      <c r="R2135" s="107"/>
      <c r="S2135" s="107"/>
      <c r="T2135" s="107"/>
      <c r="U2135" s="107"/>
      <c r="V2135" s="107"/>
      <c r="W2135" s="107"/>
      <c r="X2135" s="107"/>
      <c r="Y2135" s="107"/>
      <c r="Z2135" s="107"/>
      <c r="AA2135" s="107"/>
      <c r="AB2135" s="107"/>
      <c r="AC2135" s="107"/>
      <c r="AD2135" s="107"/>
      <c r="AE2135" s="107"/>
      <c r="AF2135" s="107"/>
      <c r="AG2135" s="107"/>
      <c r="AH2135" s="107"/>
      <c r="AI2135" s="107"/>
      <c r="AJ2135" s="107"/>
      <c r="AK2135" s="107"/>
      <c r="AL2135" s="107"/>
      <c r="AM2135" s="107"/>
      <c r="AN2135" s="107"/>
      <c r="AO2135" s="107"/>
      <c r="AP2135" s="107"/>
      <c r="AQ2135" s="107"/>
      <c r="AR2135" s="107"/>
      <c r="AS2135" s="107"/>
      <c r="AT2135" s="107"/>
      <c r="AU2135" s="107"/>
      <c r="AV2135" s="107"/>
      <c r="AW2135" s="107"/>
      <c r="AX2135" s="107"/>
    </row>
    <row r="2136">
      <c r="A2136" s="107"/>
      <c r="B2136" s="524"/>
      <c r="C2136" s="107"/>
      <c r="D2136" s="107"/>
      <c r="E2136" s="107"/>
      <c r="F2136" s="107"/>
      <c r="G2136" s="107"/>
      <c r="H2136" s="107"/>
      <c r="I2136" s="107"/>
      <c r="J2136" s="107"/>
      <c r="K2136" s="107"/>
      <c r="L2136" s="107"/>
      <c r="M2136" s="107"/>
      <c r="N2136" s="107"/>
      <c r="O2136" s="107"/>
      <c r="P2136" s="107"/>
      <c r="Q2136" s="107"/>
      <c r="R2136" s="107"/>
      <c r="S2136" s="107"/>
      <c r="T2136" s="107"/>
      <c r="U2136" s="107"/>
      <c r="V2136" s="107"/>
      <c r="W2136" s="107"/>
      <c r="X2136" s="107"/>
      <c r="Y2136" s="107"/>
      <c r="Z2136" s="107"/>
      <c r="AA2136" s="107"/>
      <c r="AB2136" s="107"/>
      <c r="AC2136" s="107"/>
      <c r="AD2136" s="107"/>
      <c r="AE2136" s="107"/>
      <c r="AF2136" s="107"/>
      <c r="AG2136" s="107"/>
      <c r="AH2136" s="107"/>
      <c r="AI2136" s="107"/>
      <c r="AJ2136" s="107"/>
      <c r="AK2136" s="107"/>
      <c r="AL2136" s="107"/>
      <c r="AM2136" s="107"/>
      <c r="AN2136" s="107"/>
      <c r="AO2136" s="107"/>
      <c r="AP2136" s="107"/>
      <c r="AQ2136" s="107"/>
      <c r="AR2136" s="107"/>
      <c r="AS2136" s="107"/>
      <c r="AT2136" s="107"/>
      <c r="AU2136" s="107"/>
      <c r="AV2136" s="107"/>
      <c r="AW2136" s="107"/>
      <c r="AX2136" s="107"/>
    </row>
    <row r="2137">
      <c r="A2137" s="107"/>
      <c r="B2137" s="524"/>
      <c r="C2137" s="107"/>
      <c r="D2137" s="107"/>
      <c r="E2137" s="107"/>
      <c r="F2137" s="107"/>
      <c r="G2137" s="107"/>
      <c r="H2137" s="107"/>
      <c r="I2137" s="107"/>
      <c r="J2137" s="107"/>
      <c r="K2137" s="107"/>
      <c r="L2137" s="107"/>
      <c r="M2137" s="107"/>
      <c r="N2137" s="107"/>
      <c r="O2137" s="107"/>
      <c r="P2137" s="107"/>
      <c r="Q2137" s="107"/>
      <c r="R2137" s="107"/>
      <c r="S2137" s="107"/>
      <c r="T2137" s="107"/>
      <c r="U2137" s="107"/>
      <c r="V2137" s="107"/>
      <c r="W2137" s="107"/>
      <c r="X2137" s="107"/>
      <c r="Y2137" s="107"/>
      <c r="Z2137" s="107"/>
      <c r="AA2137" s="107"/>
      <c r="AB2137" s="107"/>
      <c r="AC2137" s="107"/>
      <c r="AD2137" s="107"/>
      <c r="AE2137" s="107"/>
      <c r="AF2137" s="107"/>
      <c r="AG2137" s="107"/>
      <c r="AH2137" s="107"/>
      <c r="AI2137" s="107"/>
      <c r="AJ2137" s="107"/>
      <c r="AK2137" s="107"/>
      <c r="AL2137" s="107"/>
      <c r="AM2137" s="107"/>
      <c r="AN2137" s="107"/>
      <c r="AO2137" s="107"/>
      <c r="AP2137" s="107"/>
      <c r="AQ2137" s="107"/>
      <c r="AR2137" s="107"/>
      <c r="AS2137" s="107"/>
      <c r="AT2137" s="107"/>
      <c r="AU2137" s="107"/>
      <c r="AV2137" s="107"/>
      <c r="AW2137" s="107"/>
      <c r="AX2137" s="107"/>
    </row>
    <row r="2138">
      <c r="A2138" s="107"/>
      <c r="B2138" s="524"/>
      <c r="C2138" s="107"/>
      <c r="D2138" s="107"/>
      <c r="E2138" s="107"/>
      <c r="F2138" s="107"/>
      <c r="G2138" s="107"/>
      <c r="H2138" s="107"/>
      <c r="I2138" s="107"/>
      <c r="J2138" s="107"/>
      <c r="K2138" s="107"/>
      <c r="L2138" s="107"/>
      <c r="M2138" s="107"/>
      <c r="N2138" s="107"/>
      <c r="O2138" s="107"/>
      <c r="P2138" s="107"/>
      <c r="Q2138" s="107"/>
      <c r="R2138" s="107"/>
      <c r="S2138" s="107"/>
      <c r="T2138" s="107"/>
      <c r="U2138" s="107"/>
      <c r="V2138" s="107"/>
      <c r="W2138" s="107"/>
      <c r="X2138" s="107"/>
      <c r="Y2138" s="107"/>
      <c r="Z2138" s="107"/>
      <c r="AA2138" s="107"/>
      <c r="AB2138" s="107"/>
      <c r="AC2138" s="107"/>
      <c r="AD2138" s="107"/>
      <c r="AE2138" s="107"/>
      <c r="AF2138" s="107"/>
      <c r="AG2138" s="107"/>
      <c r="AH2138" s="107"/>
      <c r="AI2138" s="107"/>
      <c r="AJ2138" s="107"/>
      <c r="AK2138" s="107"/>
      <c r="AL2138" s="107"/>
      <c r="AM2138" s="107"/>
      <c r="AN2138" s="107"/>
      <c r="AO2138" s="107"/>
      <c r="AP2138" s="107"/>
      <c r="AQ2138" s="107"/>
      <c r="AR2138" s="107"/>
      <c r="AS2138" s="107"/>
      <c r="AT2138" s="107"/>
      <c r="AU2138" s="107"/>
      <c r="AV2138" s="107"/>
      <c r="AW2138" s="107"/>
      <c r="AX2138" s="107"/>
    </row>
    <row r="2139">
      <c r="A2139" s="107"/>
      <c r="B2139" s="524"/>
      <c r="C2139" s="107"/>
      <c r="D2139" s="107"/>
      <c r="E2139" s="107"/>
      <c r="F2139" s="107"/>
      <c r="G2139" s="107"/>
      <c r="H2139" s="107"/>
      <c r="I2139" s="107"/>
      <c r="J2139" s="107"/>
      <c r="K2139" s="107"/>
      <c r="L2139" s="107"/>
      <c r="M2139" s="107"/>
      <c r="N2139" s="107"/>
      <c r="O2139" s="107"/>
      <c r="P2139" s="107"/>
      <c r="Q2139" s="107"/>
      <c r="R2139" s="107"/>
      <c r="S2139" s="107"/>
      <c r="T2139" s="107"/>
      <c r="U2139" s="107"/>
      <c r="V2139" s="107"/>
      <c r="W2139" s="107"/>
      <c r="X2139" s="107"/>
      <c r="Y2139" s="107"/>
      <c r="Z2139" s="107"/>
      <c r="AA2139" s="107"/>
      <c r="AB2139" s="107"/>
      <c r="AC2139" s="107"/>
      <c r="AD2139" s="107"/>
      <c r="AE2139" s="107"/>
      <c r="AF2139" s="107"/>
      <c r="AG2139" s="107"/>
      <c r="AH2139" s="107"/>
      <c r="AI2139" s="107"/>
      <c r="AJ2139" s="107"/>
      <c r="AK2139" s="107"/>
      <c r="AL2139" s="107"/>
      <c r="AM2139" s="107"/>
      <c r="AN2139" s="107"/>
      <c r="AO2139" s="107"/>
      <c r="AP2139" s="107"/>
      <c r="AQ2139" s="107"/>
      <c r="AR2139" s="107"/>
      <c r="AS2139" s="107"/>
      <c r="AT2139" s="107"/>
      <c r="AU2139" s="107"/>
      <c r="AV2139" s="107"/>
      <c r="AW2139" s="107"/>
      <c r="AX2139" s="107"/>
    </row>
    <row r="2140">
      <c r="A2140" s="107"/>
      <c r="B2140" s="524"/>
      <c r="C2140" s="107"/>
      <c r="D2140" s="107"/>
      <c r="E2140" s="107"/>
      <c r="F2140" s="107"/>
      <c r="G2140" s="107"/>
      <c r="H2140" s="107"/>
      <c r="I2140" s="107"/>
      <c r="J2140" s="107"/>
      <c r="K2140" s="107"/>
      <c r="L2140" s="107"/>
      <c r="M2140" s="107"/>
      <c r="N2140" s="107"/>
      <c r="O2140" s="107"/>
      <c r="P2140" s="107"/>
      <c r="Q2140" s="107"/>
      <c r="R2140" s="107"/>
      <c r="S2140" s="107"/>
      <c r="T2140" s="107"/>
      <c r="U2140" s="107"/>
      <c r="V2140" s="107"/>
      <c r="W2140" s="107"/>
      <c r="X2140" s="107"/>
      <c r="Y2140" s="107"/>
      <c r="Z2140" s="107"/>
      <c r="AA2140" s="107"/>
      <c r="AB2140" s="107"/>
      <c r="AC2140" s="107"/>
      <c r="AD2140" s="107"/>
      <c r="AE2140" s="107"/>
      <c r="AF2140" s="107"/>
      <c r="AG2140" s="107"/>
      <c r="AH2140" s="107"/>
      <c r="AI2140" s="107"/>
      <c r="AJ2140" s="107"/>
      <c r="AK2140" s="107"/>
      <c r="AL2140" s="107"/>
      <c r="AM2140" s="107"/>
      <c r="AN2140" s="107"/>
      <c r="AO2140" s="107"/>
      <c r="AP2140" s="107"/>
      <c r="AQ2140" s="107"/>
      <c r="AR2140" s="107"/>
      <c r="AS2140" s="107"/>
      <c r="AT2140" s="107"/>
      <c r="AU2140" s="107"/>
      <c r="AV2140" s="107"/>
      <c r="AW2140" s="107"/>
      <c r="AX2140" s="107"/>
    </row>
    <row r="2141">
      <c r="A2141" s="107"/>
      <c r="B2141" s="524"/>
      <c r="C2141" s="107"/>
      <c r="D2141" s="107"/>
      <c r="E2141" s="107"/>
      <c r="F2141" s="107"/>
      <c r="G2141" s="107"/>
      <c r="H2141" s="107"/>
      <c r="I2141" s="107"/>
      <c r="J2141" s="107"/>
      <c r="K2141" s="107"/>
      <c r="L2141" s="107"/>
      <c r="M2141" s="107"/>
      <c r="N2141" s="107"/>
      <c r="O2141" s="107"/>
      <c r="P2141" s="107"/>
      <c r="Q2141" s="107"/>
      <c r="R2141" s="107"/>
      <c r="S2141" s="107"/>
      <c r="T2141" s="107"/>
      <c r="U2141" s="107"/>
      <c r="V2141" s="107"/>
      <c r="W2141" s="107"/>
      <c r="X2141" s="107"/>
      <c r="Y2141" s="107"/>
      <c r="Z2141" s="107"/>
      <c r="AA2141" s="107"/>
      <c r="AB2141" s="107"/>
      <c r="AC2141" s="107"/>
      <c r="AD2141" s="107"/>
      <c r="AE2141" s="107"/>
      <c r="AF2141" s="107"/>
      <c r="AG2141" s="107"/>
      <c r="AH2141" s="107"/>
      <c r="AI2141" s="107"/>
      <c r="AJ2141" s="107"/>
      <c r="AK2141" s="107"/>
      <c r="AL2141" s="107"/>
      <c r="AM2141" s="107"/>
      <c r="AN2141" s="107"/>
      <c r="AO2141" s="107"/>
      <c r="AP2141" s="107"/>
      <c r="AQ2141" s="107"/>
      <c r="AR2141" s="107"/>
      <c r="AS2141" s="107"/>
      <c r="AT2141" s="107"/>
      <c r="AU2141" s="107"/>
      <c r="AV2141" s="107"/>
      <c r="AW2141" s="107"/>
      <c r="AX2141" s="107"/>
    </row>
    <row r="2142">
      <c r="A2142" s="107"/>
      <c r="B2142" s="524"/>
      <c r="C2142" s="107"/>
      <c r="D2142" s="107"/>
      <c r="E2142" s="107"/>
      <c r="F2142" s="107"/>
      <c r="G2142" s="107"/>
      <c r="H2142" s="107"/>
      <c r="I2142" s="107"/>
      <c r="J2142" s="107"/>
      <c r="K2142" s="107"/>
      <c r="L2142" s="107"/>
      <c r="M2142" s="107"/>
      <c r="N2142" s="107"/>
      <c r="O2142" s="107"/>
      <c r="P2142" s="107"/>
      <c r="Q2142" s="107"/>
      <c r="R2142" s="107"/>
      <c r="S2142" s="107"/>
      <c r="T2142" s="107"/>
      <c r="U2142" s="107"/>
      <c r="V2142" s="107"/>
      <c r="W2142" s="107"/>
      <c r="X2142" s="107"/>
      <c r="Y2142" s="107"/>
      <c r="Z2142" s="107"/>
      <c r="AA2142" s="107"/>
      <c r="AB2142" s="107"/>
      <c r="AC2142" s="107"/>
      <c r="AD2142" s="107"/>
      <c r="AE2142" s="107"/>
      <c r="AF2142" s="107"/>
      <c r="AG2142" s="107"/>
      <c r="AH2142" s="107"/>
      <c r="AI2142" s="107"/>
      <c r="AJ2142" s="107"/>
      <c r="AK2142" s="107"/>
      <c r="AL2142" s="107"/>
      <c r="AM2142" s="107"/>
      <c r="AN2142" s="107"/>
      <c r="AO2142" s="107"/>
      <c r="AP2142" s="107"/>
      <c r="AQ2142" s="107"/>
      <c r="AR2142" s="107"/>
      <c r="AS2142" s="107"/>
      <c r="AT2142" s="107"/>
      <c r="AU2142" s="107"/>
      <c r="AV2142" s="107"/>
      <c r="AW2142" s="107"/>
      <c r="AX2142" s="107"/>
    </row>
    <row r="2143">
      <c r="A2143" s="107"/>
      <c r="B2143" s="524"/>
      <c r="C2143" s="107"/>
      <c r="D2143" s="107"/>
      <c r="E2143" s="107"/>
      <c r="F2143" s="107"/>
      <c r="G2143" s="107"/>
      <c r="H2143" s="107"/>
      <c r="I2143" s="107"/>
      <c r="J2143" s="107"/>
      <c r="K2143" s="107"/>
      <c r="L2143" s="107"/>
      <c r="M2143" s="107"/>
      <c r="N2143" s="107"/>
      <c r="O2143" s="107"/>
      <c r="P2143" s="107"/>
      <c r="Q2143" s="107"/>
      <c r="R2143" s="107"/>
      <c r="S2143" s="107"/>
      <c r="T2143" s="107"/>
      <c r="U2143" s="107"/>
      <c r="V2143" s="107"/>
      <c r="W2143" s="107"/>
      <c r="X2143" s="107"/>
      <c r="Y2143" s="107"/>
      <c r="Z2143" s="107"/>
      <c r="AA2143" s="107"/>
      <c r="AB2143" s="107"/>
      <c r="AC2143" s="107"/>
      <c r="AD2143" s="107"/>
      <c r="AE2143" s="107"/>
      <c r="AF2143" s="107"/>
      <c r="AG2143" s="107"/>
      <c r="AH2143" s="107"/>
      <c r="AI2143" s="107"/>
      <c r="AJ2143" s="107"/>
      <c r="AK2143" s="107"/>
      <c r="AL2143" s="107"/>
      <c r="AM2143" s="107"/>
      <c r="AN2143" s="107"/>
      <c r="AO2143" s="107"/>
      <c r="AP2143" s="107"/>
      <c r="AQ2143" s="107"/>
      <c r="AR2143" s="107"/>
      <c r="AS2143" s="107"/>
      <c r="AT2143" s="107"/>
      <c r="AU2143" s="107"/>
      <c r="AV2143" s="107"/>
      <c r="AW2143" s="107"/>
      <c r="AX2143" s="107"/>
    </row>
    <row r="2144">
      <c r="A2144" s="107"/>
      <c r="B2144" s="524"/>
      <c r="C2144" s="107"/>
      <c r="D2144" s="107"/>
      <c r="E2144" s="107"/>
      <c r="F2144" s="107"/>
      <c r="G2144" s="107"/>
      <c r="H2144" s="107"/>
      <c r="I2144" s="107"/>
      <c r="J2144" s="107"/>
      <c r="K2144" s="107"/>
      <c r="L2144" s="107"/>
      <c r="M2144" s="107"/>
      <c r="N2144" s="107"/>
      <c r="O2144" s="107"/>
      <c r="P2144" s="107"/>
      <c r="Q2144" s="107"/>
      <c r="R2144" s="107"/>
      <c r="S2144" s="107"/>
      <c r="T2144" s="107"/>
      <c r="U2144" s="107"/>
      <c r="V2144" s="107"/>
      <c r="W2144" s="107"/>
      <c r="X2144" s="107"/>
      <c r="Y2144" s="107"/>
      <c r="Z2144" s="107"/>
      <c r="AA2144" s="107"/>
      <c r="AB2144" s="107"/>
      <c r="AC2144" s="107"/>
      <c r="AD2144" s="107"/>
      <c r="AE2144" s="107"/>
      <c r="AF2144" s="107"/>
      <c r="AG2144" s="107"/>
      <c r="AH2144" s="107"/>
      <c r="AI2144" s="107"/>
      <c r="AJ2144" s="107"/>
      <c r="AK2144" s="107"/>
      <c r="AL2144" s="107"/>
      <c r="AM2144" s="107"/>
      <c r="AN2144" s="107"/>
      <c r="AO2144" s="107"/>
      <c r="AP2144" s="107"/>
      <c r="AQ2144" s="107"/>
      <c r="AR2144" s="107"/>
      <c r="AS2144" s="107"/>
      <c r="AT2144" s="107"/>
      <c r="AU2144" s="107"/>
      <c r="AV2144" s="107"/>
      <c r="AW2144" s="107"/>
      <c r="AX2144" s="107"/>
    </row>
    <row r="2145">
      <c r="A2145" s="107"/>
      <c r="B2145" s="524"/>
      <c r="C2145" s="107"/>
      <c r="D2145" s="107"/>
      <c r="E2145" s="107"/>
      <c r="F2145" s="107"/>
      <c r="G2145" s="107"/>
      <c r="H2145" s="107"/>
      <c r="I2145" s="107"/>
      <c r="J2145" s="107"/>
      <c r="K2145" s="107"/>
      <c r="L2145" s="107"/>
      <c r="M2145" s="107"/>
      <c r="N2145" s="107"/>
      <c r="O2145" s="107"/>
      <c r="P2145" s="107"/>
      <c r="Q2145" s="107"/>
      <c r="R2145" s="107"/>
      <c r="S2145" s="107"/>
      <c r="T2145" s="107"/>
      <c r="U2145" s="107"/>
      <c r="V2145" s="107"/>
      <c r="W2145" s="107"/>
      <c r="X2145" s="107"/>
      <c r="Y2145" s="107"/>
      <c r="Z2145" s="107"/>
      <c r="AA2145" s="107"/>
      <c r="AB2145" s="107"/>
      <c r="AC2145" s="107"/>
      <c r="AD2145" s="107"/>
      <c r="AE2145" s="107"/>
      <c r="AF2145" s="107"/>
      <c r="AG2145" s="107"/>
      <c r="AH2145" s="107"/>
      <c r="AI2145" s="107"/>
      <c r="AJ2145" s="107"/>
      <c r="AK2145" s="107"/>
      <c r="AL2145" s="107"/>
      <c r="AM2145" s="107"/>
      <c r="AN2145" s="107"/>
      <c r="AO2145" s="107"/>
      <c r="AP2145" s="107"/>
      <c r="AQ2145" s="107"/>
      <c r="AR2145" s="107"/>
      <c r="AS2145" s="107"/>
      <c r="AT2145" s="107"/>
      <c r="AU2145" s="107"/>
      <c r="AV2145" s="107"/>
      <c r="AW2145" s="107"/>
      <c r="AX2145" s="107"/>
    </row>
    <row r="2146">
      <c r="A2146" s="107"/>
      <c r="B2146" s="524"/>
      <c r="C2146" s="107"/>
      <c r="D2146" s="107"/>
      <c r="E2146" s="107"/>
      <c r="F2146" s="107"/>
      <c r="G2146" s="107"/>
      <c r="H2146" s="107"/>
      <c r="I2146" s="107"/>
      <c r="J2146" s="107"/>
      <c r="K2146" s="107"/>
      <c r="L2146" s="107"/>
      <c r="M2146" s="107"/>
      <c r="N2146" s="107"/>
      <c r="O2146" s="107"/>
      <c r="P2146" s="107"/>
      <c r="Q2146" s="107"/>
      <c r="R2146" s="107"/>
      <c r="S2146" s="107"/>
      <c r="T2146" s="107"/>
      <c r="U2146" s="107"/>
      <c r="V2146" s="107"/>
      <c r="W2146" s="107"/>
      <c r="X2146" s="107"/>
      <c r="Y2146" s="107"/>
      <c r="Z2146" s="107"/>
      <c r="AA2146" s="107"/>
      <c r="AB2146" s="107"/>
      <c r="AC2146" s="107"/>
      <c r="AD2146" s="107"/>
      <c r="AE2146" s="107"/>
      <c r="AF2146" s="107"/>
      <c r="AG2146" s="107"/>
      <c r="AH2146" s="107"/>
      <c r="AI2146" s="107"/>
      <c r="AJ2146" s="107"/>
      <c r="AK2146" s="107"/>
      <c r="AL2146" s="107"/>
      <c r="AM2146" s="107"/>
      <c r="AN2146" s="107"/>
      <c r="AO2146" s="107"/>
      <c r="AP2146" s="107"/>
      <c r="AQ2146" s="107"/>
      <c r="AR2146" s="107"/>
      <c r="AS2146" s="107"/>
      <c r="AT2146" s="107"/>
      <c r="AU2146" s="107"/>
      <c r="AV2146" s="107"/>
      <c r="AW2146" s="107"/>
      <c r="AX2146" s="107"/>
    </row>
    <row r="2147">
      <c r="A2147" s="107"/>
      <c r="B2147" s="524"/>
      <c r="C2147" s="107"/>
      <c r="D2147" s="107"/>
      <c r="E2147" s="107"/>
      <c r="F2147" s="107"/>
      <c r="G2147" s="107"/>
      <c r="H2147" s="107"/>
      <c r="I2147" s="107"/>
      <c r="J2147" s="107"/>
      <c r="K2147" s="107"/>
      <c r="L2147" s="107"/>
      <c r="M2147" s="107"/>
      <c r="N2147" s="107"/>
      <c r="O2147" s="107"/>
      <c r="P2147" s="107"/>
      <c r="Q2147" s="107"/>
      <c r="R2147" s="107"/>
      <c r="S2147" s="107"/>
      <c r="T2147" s="107"/>
      <c r="U2147" s="107"/>
      <c r="V2147" s="107"/>
      <c r="W2147" s="107"/>
      <c r="X2147" s="107"/>
      <c r="Y2147" s="107"/>
      <c r="Z2147" s="107"/>
      <c r="AA2147" s="107"/>
      <c r="AB2147" s="107"/>
      <c r="AC2147" s="107"/>
      <c r="AD2147" s="107"/>
      <c r="AE2147" s="107"/>
      <c r="AF2147" s="107"/>
      <c r="AG2147" s="107"/>
      <c r="AH2147" s="107"/>
      <c r="AI2147" s="107"/>
      <c r="AJ2147" s="107"/>
      <c r="AK2147" s="107"/>
      <c r="AL2147" s="107"/>
      <c r="AM2147" s="107"/>
      <c r="AN2147" s="107"/>
      <c r="AO2147" s="107"/>
      <c r="AP2147" s="107"/>
      <c r="AQ2147" s="107"/>
      <c r="AR2147" s="107"/>
      <c r="AS2147" s="107"/>
      <c r="AT2147" s="107"/>
      <c r="AU2147" s="107"/>
      <c r="AV2147" s="107"/>
      <c r="AW2147" s="107"/>
      <c r="AX2147" s="107"/>
    </row>
    <row r="2148">
      <c r="A2148" s="107"/>
      <c r="B2148" s="524"/>
      <c r="C2148" s="107"/>
      <c r="D2148" s="107"/>
      <c r="E2148" s="107"/>
      <c r="F2148" s="107"/>
      <c r="G2148" s="107"/>
      <c r="H2148" s="107"/>
      <c r="I2148" s="107"/>
      <c r="J2148" s="107"/>
      <c r="K2148" s="107"/>
      <c r="L2148" s="107"/>
      <c r="M2148" s="107"/>
      <c r="N2148" s="107"/>
      <c r="O2148" s="107"/>
      <c r="P2148" s="107"/>
      <c r="Q2148" s="107"/>
      <c r="R2148" s="107"/>
      <c r="S2148" s="107"/>
      <c r="T2148" s="107"/>
      <c r="U2148" s="107"/>
      <c r="V2148" s="107"/>
      <c r="W2148" s="107"/>
      <c r="X2148" s="107"/>
      <c r="Y2148" s="107"/>
      <c r="Z2148" s="107"/>
      <c r="AA2148" s="107"/>
      <c r="AB2148" s="107"/>
      <c r="AC2148" s="107"/>
      <c r="AD2148" s="107"/>
      <c r="AE2148" s="107"/>
      <c r="AF2148" s="107"/>
      <c r="AG2148" s="107"/>
      <c r="AH2148" s="107"/>
      <c r="AI2148" s="107"/>
      <c r="AJ2148" s="107"/>
      <c r="AK2148" s="107"/>
      <c r="AL2148" s="107"/>
      <c r="AM2148" s="107"/>
      <c r="AN2148" s="107"/>
      <c r="AO2148" s="107"/>
      <c r="AP2148" s="107"/>
      <c r="AQ2148" s="107"/>
      <c r="AR2148" s="107"/>
      <c r="AS2148" s="107"/>
      <c r="AT2148" s="107"/>
      <c r="AU2148" s="107"/>
      <c r="AV2148" s="107"/>
      <c r="AW2148" s="107"/>
      <c r="AX2148" s="107"/>
    </row>
    <row r="2149">
      <c r="A2149" s="107"/>
      <c r="B2149" s="524"/>
      <c r="C2149" s="107"/>
      <c r="D2149" s="107"/>
      <c r="E2149" s="107"/>
      <c r="F2149" s="107"/>
      <c r="G2149" s="107"/>
      <c r="H2149" s="107"/>
      <c r="I2149" s="107"/>
      <c r="J2149" s="107"/>
      <c r="K2149" s="107"/>
      <c r="L2149" s="107"/>
      <c r="M2149" s="107"/>
      <c r="N2149" s="107"/>
      <c r="O2149" s="107"/>
      <c r="P2149" s="107"/>
      <c r="Q2149" s="107"/>
      <c r="R2149" s="107"/>
      <c r="S2149" s="107"/>
      <c r="T2149" s="107"/>
      <c r="U2149" s="107"/>
      <c r="V2149" s="107"/>
      <c r="W2149" s="107"/>
      <c r="X2149" s="107"/>
      <c r="Y2149" s="107"/>
      <c r="Z2149" s="107"/>
      <c r="AA2149" s="107"/>
      <c r="AB2149" s="107"/>
      <c r="AC2149" s="107"/>
      <c r="AD2149" s="107"/>
      <c r="AE2149" s="107"/>
      <c r="AF2149" s="107"/>
      <c r="AG2149" s="107"/>
      <c r="AH2149" s="107"/>
      <c r="AI2149" s="107"/>
      <c r="AJ2149" s="107"/>
      <c r="AK2149" s="107"/>
      <c r="AL2149" s="107"/>
      <c r="AM2149" s="107"/>
      <c r="AN2149" s="107"/>
      <c r="AO2149" s="107"/>
      <c r="AP2149" s="107"/>
      <c r="AQ2149" s="107"/>
      <c r="AR2149" s="107"/>
      <c r="AS2149" s="107"/>
      <c r="AT2149" s="107"/>
      <c r="AU2149" s="107"/>
      <c r="AV2149" s="107"/>
      <c r="AW2149" s="107"/>
      <c r="AX2149" s="107"/>
    </row>
    <row r="2150">
      <c r="A2150" s="107"/>
      <c r="B2150" s="524"/>
      <c r="C2150" s="107"/>
      <c r="D2150" s="107"/>
      <c r="E2150" s="107"/>
      <c r="F2150" s="107"/>
      <c r="G2150" s="107"/>
      <c r="H2150" s="107"/>
      <c r="I2150" s="107"/>
      <c r="J2150" s="107"/>
      <c r="K2150" s="107"/>
      <c r="L2150" s="107"/>
      <c r="M2150" s="107"/>
      <c r="N2150" s="107"/>
      <c r="O2150" s="107"/>
      <c r="P2150" s="107"/>
      <c r="Q2150" s="107"/>
      <c r="R2150" s="107"/>
      <c r="S2150" s="107"/>
      <c r="T2150" s="107"/>
      <c r="U2150" s="107"/>
      <c r="V2150" s="107"/>
      <c r="W2150" s="107"/>
      <c r="X2150" s="107"/>
      <c r="Y2150" s="107"/>
      <c r="Z2150" s="107"/>
      <c r="AA2150" s="107"/>
      <c r="AB2150" s="107"/>
      <c r="AC2150" s="107"/>
      <c r="AD2150" s="107"/>
      <c r="AE2150" s="107"/>
      <c r="AF2150" s="107"/>
      <c r="AG2150" s="107"/>
      <c r="AH2150" s="107"/>
      <c r="AI2150" s="107"/>
      <c r="AJ2150" s="107"/>
      <c r="AK2150" s="107"/>
      <c r="AL2150" s="107"/>
      <c r="AM2150" s="107"/>
      <c r="AN2150" s="107"/>
      <c r="AO2150" s="107"/>
      <c r="AP2150" s="107"/>
      <c r="AQ2150" s="107"/>
      <c r="AR2150" s="107"/>
      <c r="AS2150" s="107"/>
      <c r="AT2150" s="107"/>
      <c r="AU2150" s="107"/>
      <c r="AV2150" s="107"/>
      <c r="AW2150" s="107"/>
      <c r="AX2150" s="107"/>
    </row>
    <row r="2151">
      <c r="A2151" s="107"/>
      <c r="B2151" s="524"/>
      <c r="C2151" s="107"/>
      <c r="D2151" s="107"/>
      <c r="E2151" s="107"/>
      <c r="F2151" s="107"/>
      <c r="G2151" s="107"/>
      <c r="H2151" s="107"/>
      <c r="I2151" s="107"/>
      <c r="J2151" s="107"/>
      <c r="K2151" s="107"/>
      <c r="L2151" s="107"/>
      <c r="M2151" s="107"/>
      <c r="N2151" s="107"/>
      <c r="O2151" s="107"/>
      <c r="P2151" s="107"/>
      <c r="Q2151" s="107"/>
      <c r="R2151" s="107"/>
      <c r="S2151" s="107"/>
      <c r="T2151" s="107"/>
      <c r="U2151" s="107"/>
      <c r="V2151" s="107"/>
      <c r="W2151" s="107"/>
      <c r="X2151" s="107"/>
      <c r="Y2151" s="107"/>
      <c r="Z2151" s="107"/>
      <c r="AA2151" s="107"/>
      <c r="AB2151" s="107"/>
      <c r="AC2151" s="107"/>
      <c r="AD2151" s="107"/>
      <c r="AE2151" s="107"/>
      <c r="AF2151" s="107"/>
      <c r="AG2151" s="107"/>
      <c r="AH2151" s="107"/>
      <c r="AI2151" s="107"/>
      <c r="AJ2151" s="107"/>
      <c r="AK2151" s="107"/>
      <c r="AL2151" s="107"/>
      <c r="AM2151" s="107"/>
      <c r="AN2151" s="107"/>
      <c r="AO2151" s="107"/>
      <c r="AP2151" s="107"/>
      <c r="AQ2151" s="107"/>
      <c r="AR2151" s="107"/>
      <c r="AS2151" s="107"/>
      <c r="AT2151" s="107"/>
      <c r="AU2151" s="107"/>
      <c r="AV2151" s="107"/>
      <c r="AW2151" s="107"/>
      <c r="AX2151" s="107"/>
    </row>
    <row r="2152">
      <c r="A2152" s="107"/>
      <c r="B2152" s="524"/>
      <c r="C2152" s="107"/>
      <c r="D2152" s="107"/>
      <c r="E2152" s="107"/>
      <c r="F2152" s="107"/>
      <c r="G2152" s="107"/>
      <c r="H2152" s="107"/>
      <c r="I2152" s="107"/>
      <c r="J2152" s="107"/>
      <c r="K2152" s="107"/>
      <c r="L2152" s="107"/>
      <c r="M2152" s="107"/>
      <c r="N2152" s="107"/>
      <c r="O2152" s="107"/>
      <c r="P2152" s="107"/>
      <c r="Q2152" s="107"/>
      <c r="R2152" s="107"/>
      <c r="S2152" s="107"/>
      <c r="T2152" s="107"/>
      <c r="U2152" s="107"/>
      <c r="V2152" s="107"/>
      <c r="W2152" s="107"/>
      <c r="X2152" s="107"/>
      <c r="Y2152" s="107"/>
      <c r="Z2152" s="107"/>
      <c r="AA2152" s="107"/>
      <c r="AB2152" s="107"/>
      <c r="AC2152" s="107"/>
      <c r="AD2152" s="107"/>
      <c r="AE2152" s="107"/>
      <c r="AF2152" s="107"/>
      <c r="AG2152" s="107"/>
      <c r="AH2152" s="107"/>
      <c r="AI2152" s="107"/>
      <c r="AJ2152" s="107"/>
      <c r="AK2152" s="107"/>
      <c r="AL2152" s="107"/>
      <c r="AM2152" s="107"/>
      <c r="AN2152" s="107"/>
      <c r="AO2152" s="107"/>
      <c r="AP2152" s="107"/>
      <c r="AQ2152" s="107"/>
      <c r="AR2152" s="107"/>
      <c r="AS2152" s="107"/>
      <c r="AT2152" s="107"/>
      <c r="AU2152" s="107"/>
      <c r="AV2152" s="107"/>
      <c r="AW2152" s="107"/>
      <c r="AX2152" s="107"/>
    </row>
    <row r="2153">
      <c r="A2153" s="107"/>
      <c r="B2153" s="524"/>
      <c r="C2153" s="107"/>
      <c r="D2153" s="107"/>
      <c r="E2153" s="107"/>
      <c r="F2153" s="107"/>
      <c r="G2153" s="107"/>
      <c r="H2153" s="107"/>
      <c r="I2153" s="107"/>
      <c r="J2153" s="107"/>
      <c r="K2153" s="107"/>
      <c r="L2153" s="107"/>
      <c r="M2153" s="107"/>
      <c r="N2153" s="107"/>
      <c r="O2153" s="107"/>
      <c r="P2153" s="107"/>
      <c r="Q2153" s="107"/>
      <c r="R2153" s="107"/>
      <c r="S2153" s="107"/>
      <c r="T2153" s="107"/>
      <c r="U2153" s="107"/>
      <c r="V2153" s="107"/>
      <c r="W2153" s="107"/>
      <c r="X2153" s="107"/>
      <c r="Y2153" s="107"/>
      <c r="Z2153" s="107"/>
      <c r="AA2153" s="107"/>
      <c r="AB2153" s="107"/>
      <c r="AC2153" s="107"/>
      <c r="AD2153" s="107"/>
      <c r="AE2153" s="107"/>
      <c r="AF2153" s="107"/>
      <c r="AG2153" s="107"/>
      <c r="AH2153" s="107"/>
      <c r="AI2153" s="107"/>
      <c r="AJ2153" s="107"/>
      <c r="AK2153" s="107"/>
      <c r="AL2153" s="107"/>
      <c r="AM2153" s="107"/>
      <c r="AN2153" s="107"/>
      <c r="AO2153" s="107"/>
      <c r="AP2153" s="107"/>
      <c r="AQ2153" s="107"/>
      <c r="AR2153" s="107"/>
      <c r="AS2153" s="107"/>
      <c r="AT2153" s="107"/>
      <c r="AU2153" s="107"/>
      <c r="AV2153" s="107"/>
      <c r="AW2153" s="107"/>
      <c r="AX2153" s="107"/>
    </row>
    <row r="2154">
      <c r="A2154" s="107"/>
      <c r="B2154" s="524"/>
      <c r="C2154" s="107"/>
      <c r="D2154" s="107"/>
      <c r="E2154" s="107"/>
      <c r="F2154" s="107"/>
      <c r="G2154" s="107"/>
      <c r="H2154" s="107"/>
      <c r="I2154" s="107"/>
      <c r="J2154" s="107"/>
      <c r="K2154" s="107"/>
      <c r="L2154" s="107"/>
      <c r="M2154" s="107"/>
      <c r="N2154" s="107"/>
      <c r="O2154" s="107"/>
      <c r="P2154" s="107"/>
      <c r="Q2154" s="107"/>
      <c r="R2154" s="107"/>
      <c r="S2154" s="107"/>
      <c r="T2154" s="107"/>
      <c r="U2154" s="107"/>
      <c r="V2154" s="107"/>
      <c r="W2154" s="107"/>
      <c r="X2154" s="107"/>
      <c r="Y2154" s="107"/>
      <c r="Z2154" s="107"/>
      <c r="AA2154" s="107"/>
      <c r="AB2154" s="107"/>
      <c r="AC2154" s="107"/>
      <c r="AD2154" s="107"/>
      <c r="AE2154" s="107"/>
      <c r="AF2154" s="107"/>
      <c r="AG2154" s="107"/>
      <c r="AH2154" s="107"/>
      <c r="AI2154" s="107"/>
      <c r="AJ2154" s="107"/>
      <c r="AK2154" s="107"/>
      <c r="AL2154" s="107"/>
      <c r="AM2154" s="107"/>
      <c r="AN2154" s="107"/>
      <c r="AO2154" s="107"/>
      <c r="AP2154" s="107"/>
      <c r="AQ2154" s="107"/>
      <c r="AR2154" s="107"/>
      <c r="AS2154" s="107"/>
      <c r="AT2154" s="107"/>
      <c r="AU2154" s="107"/>
      <c r="AV2154" s="107"/>
      <c r="AW2154" s="107"/>
      <c r="AX2154" s="107"/>
    </row>
    <row r="2155">
      <c r="A2155" s="107"/>
      <c r="B2155" s="524"/>
      <c r="C2155" s="107"/>
      <c r="D2155" s="107"/>
      <c r="E2155" s="107"/>
      <c r="F2155" s="107"/>
      <c r="G2155" s="107"/>
      <c r="H2155" s="107"/>
      <c r="I2155" s="107"/>
      <c r="J2155" s="107"/>
      <c r="K2155" s="107"/>
      <c r="L2155" s="107"/>
      <c r="M2155" s="107"/>
      <c r="N2155" s="107"/>
      <c r="O2155" s="107"/>
      <c r="P2155" s="107"/>
      <c r="Q2155" s="107"/>
      <c r="R2155" s="107"/>
      <c r="S2155" s="107"/>
      <c r="T2155" s="107"/>
      <c r="U2155" s="107"/>
      <c r="V2155" s="107"/>
      <c r="W2155" s="107"/>
      <c r="X2155" s="107"/>
      <c r="Y2155" s="107"/>
      <c r="Z2155" s="107"/>
      <c r="AA2155" s="107"/>
      <c r="AB2155" s="107"/>
      <c r="AC2155" s="107"/>
      <c r="AD2155" s="107"/>
      <c r="AE2155" s="107"/>
      <c r="AF2155" s="107"/>
      <c r="AG2155" s="107"/>
      <c r="AH2155" s="107"/>
      <c r="AI2155" s="107"/>
      <c r="AJ2155" s="107"/>
      <c r="AK2155" s="107"/>
      <c r="AL2155" s="107"/>
      <c r="AM2155" s="107"/>
      <c r="AN2155" s="107"/>
      <c r="AO2155" s="107"/>
      <c r="AP2155" s="107"/>
      <c r="AQ2155" s="107"/>
      <c r="AR2155" s="107"/>
      <c r="AS2155" s="107"/>
      <c r="AT2155" s="107"/>
      <c r="AU2155" s="107"/>
      <c r="AV2155" s="107"/>
      <c r="AW2155" s="107"/>
      <c r="AX2155" s="107"/>
    </row>
    <row r="2156">
      <c r="A2156" s="107"/>
      <c r="B2156" s="524"/>
      <c r="C2156" s="107"/>
      <c r="D2156" s="107"/>
      <c r="E2156" s="107"/>
      <c r="F2156" s="107"/>
      <c r="G2156" s="107"/>
      <c r="H2156" s="107"/>
      <c r="I2156" s="107"/>
      <c r="J2156" s="107"/>
      <c r="K2156" s="107"/>
      <c r="L2156" s="107"/>
      <c r="M2156" s="107"/>
      <c r="N2156" s="107"/>
      <c r="O2156" s="107"/>
      <c r="P2156" s="107"/>
      <c r="Q2156" s="107"/>
      <c r="R2156" s="107"/>
      <c r="S2156" s="107"/>
      <c r="T2156" s="107"/>
      <c r="U2156" s="107"/>
      <c r="V2156" s="107"/>
      <c r="W2156" s="107"/>
      <c r="X2156" s="107"/>
      <c r="Y2156" s="107"/>
      <c r="Z2156" s="107"/>
      <c r="AA2156" s="107"/>
      <c r="AB2156" s="107"/>
      <c r="AC2156" s="107"/>
      <c r="AD2156" s="107"/>
      <c r="AE2156" s="107"/>
      <c r="AF2156" s="107"/>
      <c r="AG2156" s="107"/>
      <c r="AH2156" s="107"/>
      <c r="AI2156" s="107"/>
      <c r="AJ2156" s="107"/>
      <c r="AK2156" s="107"/>
      <c r="AL2156" s="107"/>
      <c r="AM2156" s="107"/>
      <c r="AN2156" s="107"/>
      <c r="AO2156" s="107"/>
      <c r="AP2156" s="107"/>
      <c r="AQ2156" s="107"/>
      <c r="AR2156" s="107"/>
      <c r="AS2156" s="107"/>
      <c r="AT2156" s="107"/>
      <c r="AU2156" s="107"/>
      <c r="AV2156" s="107"/>
      <c r="AW2156" s="107"/>
      <c r="AX2156" s="107"/>
    </row>
    <row r="2157">
      <c r="A2157" s="107"/>
      <c r="B2157" s="524"/>
      <c r="C2157" s="107"/>
      <c r="D2157" s="107"/>
      <c r="E2157" s="107"/>
      <c r="F2157" s="107"/>
      <c r="G2157" s="107"/>
      <c r="H2157" s="107"/>
      <c r="I2157" s="107"/>
      <c r="J2157" s="107"/>
      <c r="K2157" s="107"/>
      <c r="L2157" s="107"/>
      <c r="M2157" s="107"/>
      <c r="N2157" s="107"/>
      <c r="O2157" s="107"/>
      <c r="P2157" s="107"/>
      <c r="Q2157" s="107"/>
      <c r="R2157" s="107"/>
      <c r="S2157" s="107"/>
      <c r="T2157" s="107"/>
      <c r="U2157" s="107"/>
      <c r="V2157" s="107"/>
      <c r="W2157" s="107"/>
      <c r="X2157" s="107"/>
      <c r="Y2157" s="107"/>
      <c r="Z2157" s="107"/>
      <c r="AA2157" s="107"/>
      <c r="AB2157" s="107"/>
      <c r="AC2157" s="107"/>
      <c r="AD2157" s="107"/>
      <c r="AE2157" s="107"/>
      <c r="AF2157" s="107"/>
      <c r="AG2157" s="107"/>
      <c r="AH2157" s="107"/>
      <c r="AI2157" s="107"/>
      <c r="AJ2157" s="107"/>
      <c r="AK2157" s="107"/>
      <c r="AL2157" s="107"/>
      <c r="AM2157" s="107"/>
      <c r="AN2157" s="107"/>
      <c r="AO2157" s="107"/>
      <c r="AP2157" s="107"/>
      <c r="AQ2157" s="107"/>
      <c r="AR2157" s="107"/>
      <c r="AS2157" s="107"/>
      <c r="AT2157" s="107"/>
      <c r="AU2157" s="107"/>
      <c r="AV2157" s="107"/>
      <c r="AW2157" s="107"/>
      <c r="AX2157" s="107"/>
    </row>
    <row r="2158">
      <c r="A2158" s="107"/>
      <c r="B2158" s="524"/>
      <c r="C2158" s="107"/>
      <c r="D2158" s="107"/>
      <c r="E2158" s="107"/>
      <c r="F2158" s="107"/>
      <c r="G2158" s="107"/>
      <c r="H2158" s="107"/>
      <c r="I2158" s="107"/>
      <c r="J2158" s="107"/>
      <c r="K2158" s="107"/>
      <c r="L2158" s="107"/>
      <c r="M2158" s="107"/>
      <c r="N2158" s="107"/>
      <c r="O2158" s="107"/>
      <c r="P2158" s="107"/>
      <c r="Q2158" s="107"/>
      <c r="R2158" s="107"/>
      <c r="S2158" s="107"/>
      <c r="T2158" s="107"/>
      <c r="U2158" s="107"/>
      <c r="V2158" s="107"/>
      <c r="W2158" s="107"/>
      <c r="X2158" s="107"/>
      <c r="Y2158" s="107"/>
      <c r="Z2158" s="107"/>
      <c r="AA2158" s="107"/>
      <c r="AB2158" s="107"/>
      <c r="AC2158" s="107"/>
      <c r="AD2158" s="107"/>
      <c r="AE2158" s="107"/>
      <c r="AF2158" s="107"/>
      <c r="AG2158" s="107"/>
      <c r="AH2158" s="107"/>
      <c r="AI2158" s="107"/>
      <c r="AJ2158" s="107"/>
      <c r="AK2158" s="107"/>
      <c r="AL2158" s="107"/>
      <c r="AM2158" s="107"/>
      <c r="AN2158" s="107"/>
      <c r="AO2158" s="107"/>
      <c r="AP2158" s="107"/>
      <c r="AQ2158" s="107"/>
      <c r="AR2158" s="107"/>
      <c r="AS2158" s="107"/>
      <c r="AT2158" s="107"/>
      <c r="AU2158" s="107"/>
      <c r="AV2158" s="107"/>
      <c r="AW2158" s="107"/>
      <c r="AX2158" s="107"/>
    </row>
    <row r="2159">
      <c r="A2159" s="107"/>
      <c r="B2159" s="524"/>
      <c r="C2159" s="107"/>
      <c r="D2159" s="107"/>
      <c r="E2159" s="107"/>
      <c r="F2159" s="107"/>
      <c r="G2159" s="107"/>
      <c r="H2159" s="107"/>
      <c r="I2159" s="107"/>
      <c r="J2159" s="107"/>
      <c r="K2159" s="107"/>
      <c r="L2159" s="107"/>
      <c r="M2159" s="107"/>
      <c r="N2159" s="107"/>
      <c r="O2159" s="107"/>
      <c r="P2159" s="107"/>
      <c r="Q2159" s="107"/>
      <c r="R2159" s="107"/>
      <c r="S2159" s="107"/>
      <c r="T2159" s="107"/>
      <c r="U2159" s="107"/>
      <c r="V2159" s="107"/>
      <c r="W2159" s="107"/>
      <c r="X2159" s="107"/>
      <c r="Y2159" s="107"/>
      <c r="Z2159" s="107"/>
      <c r="AA2159" s="107"/>
      <c r="AB2159" s="107"/>
      <c r="AC2159" s="107"/>
      <c r="AD2159" s="107"/>
      <c r="AE2159" s="107"/>
      <c r="AF2159" s="107"/>
      <c r="AG2159" s="107"/>
      <c r="AH2159" s="107"/>
      <c r="AI2159" s="107"/>
      <c r="AJ2159" s="107"/>
      <c r="AK2159" s="107"/>
      <c r="AL2159" s="107"/>
      <c r="AM2159" s="107"/>
      <c r="AN2159" s="107"/>
      <c r="AO2159" s="107"/>
      <c r="AP2159" s="107"/>
      <c r="AQ2159" s="107"/>
      <c r="AR2159" s="107"/>
      <c r="AS2159" s="107"/>
      <c r="AT2159" s="107"/>
      <c r="AU2159" s="107"/>
      <c r="AV2159" s="107"/>
      <c r="AW2159" s="107"/>
      <c r="AX2159" s="107"/>
    </row>
    <row r="2160">
      <c r="A2160" s="107"/>
      <c r="B2160" s="524"/>
      <c r="C2160" s="107"/>
      <c r="D2160" s="107"/>
      <c r="E2160" s="107"/>
      <c r="F2160" s="107"/>
      <c r="G2160" s="107"/>
      <c r="H2160" s="107"/>
      <c r="I2160" s="107"/>
      <c r="J2160" s="107"/>
      <c r="K2160" s="107"/>
      <c r="L2160" s="107"/>
      <c r="M2160" s="107"/>
      <c r="N2160" s="107"/>
      <c r="O2160" s="107"/>
      <c r="P2160" s="107"/>
      <c r="Q2160" s="107"/>
      <c r="R2160" s="107"/>
      <c r="S2160" s="107"/>
      <c r="T2160" s="107"/>
      <c r="U2160" s="107"/>
      <c r="V2160" s="107"/>
      <c r="W2160" s="107"/>
      <c r="X2160" s="107"/>
      <c r="Y2160" s="107"/>
      <c r="Z2160" s="107"/>
      <c r="AA2160" s="107"/>
      <c r="AB2160" s="107"/>
      <c r="AC2160" s="107"/>
      <c r="AD2160" s="107"/>
      <c r="AE2160" s="107"/>
      <c r="AF2160" s="107"/>
      <c r="AG2160" s="107"/>
      <c r="AH2160" s="107"/>
      <c r="AI2160" s="107"/>
      <c r="AJ2160" s="107"/>
      <c r="AK2160" s="107"/>
      <c r="AL2160" s="107"/>
      <c r="AM2160" s="107"/>
      <c r="AN2160" s="107"/>
      <c r="AO2160" s="107"/>
      <c r="AP2160" s="107"/>
      <c r="AQ2160" s="107"/>
      <c r="AR2160" s="107"/>
      <c r="AS2160" s="107"/>
      <c r="AT2160" s="107"/>
      <c r="AU2160" s="107"/>
      <c r="AV2160" s="107"/>
      <c r="AW2160" s="107"/>
      <c r="AX2160" s="107"/>
    </row>
    <row r="2161">
      <c r="A2161" s="107"/>
      <c r="B2161" s="524"/>
      <c r="C2161" s="107"/>
      <c r="D2161" s="107"/>
      <c r="E2161" s="107"/>
      <c r="F2161" s="107"/>
      <c r="G2161" s="107"/>
      <c r="H2161" s="107"/>
      <c r="I2161" s="107"/>
      <c r="J2161" s="107"/>
      <c r="K2161" s="107"/>
      <c r="L2161" s="107"/>
      <c r="M2161" s="107"/>
      <c r="N2161" s="107"/>
      <c r="O2161" s="107"/>
      <c r="P2161" s="107"/>
      <c r="Q2161" s="107"/>
      <c r="R2161" s="107"/>
      <c r="S2161" s="107"/>
      <c r="T2161" s="107"/>
      <c r="U2161" s="107"/>
      <c r="V2161" s="107"/>
      <c r="W2161" s="107"/>
      <c r="X2161" s="107"/>
      <c r="Y2161" s="107"/>
      <c r="Z2161" s="107"/>
      <c r="AA2161" s="107"/>
      <c r="AB2161" s="107"/>
      <c r="AC2161" s="107"/>
      <c r="AD2161" s="107"/>
      <c r="AE2161" s="107"/>
      <c r="AF2161" s="107"/>
      <c r="AG2161" s="107"/>
      <c r="AH2161" s="107"/>
      <c r="AI2161" s="107"/>
      <c r="AJ2161" s="107"/>
      <c r="AK2161" s="107"/>
      <c r="AL2161" s="107"/>
      <c r="AM2161" s="107"/>
      <c r="AN2161" s="107"/>
      <c r="AO2161" s="107"/>
      <c r="AP2161" s="107"/>
      <c r="AQ2161" s="107"/>
      <c r="AR2161" s="107"/>
      <c r="AS2161" s="107"/>
      <c r="AT2161" s="107"/>
      <c r="AU2161" s="107"/>
      <c r="AV2161" s="107"/>
      <c r="AW2161" s="107"/>
      <c r="AX2161" s="107"/>
    </row>
    <row r="2162">
      <c r="A2162" s="107"/>
      <c r="B2162" s="524"/>
      <c r="C2162" s="107"/>
      <c r="D2162" s="107"/>
      <c r="E2162" s="107"/>
      <c r="F2162" s="107"/>
      <c r="G2162" s="107"/>
      <c r="H2162" s="107"/>
      <c r="I2162" s="107"/>
      <c r="J2162" s="107"/>
      <c r="K2162" s="107"/>
      <c r="L2162" s="107"/>
      <c r="M2162" s="107"/>
      <c r="N2162" s="107"/>
      <c r="O2162" s="107"/>
      <c r="P2162" s="107"/>
      <c r="Q2162" s="107"/>
      <c r="R2162" s="107"/>
      <c r="S2162" s="107"/>
      <c r="T2162" s="107"/>
      <c r="U2162" s="107"/>
      <c r="V2162" s="107"/>
      <c r="W2162" s="107"/>
      <c r="X2162" s="107"/>
      <c r="Y2162" s="107"/>
      <c r="Z2162" s="107"/>
      <c r="AA2162" s="107"/>
      <c r="AB2162" s="107"/>
      <c r="AC2162" s="107"/>
      <c r="AD2162" s="107"/>
      <c r="AE2162" s="107"/>
      <c r="AF2162" s="107"/>
      <c r="AG2162" s="107"/>
      <c r="AH2162" s="107"/>
      <c r="AI2162" s="107"/>
      <c r="AJ2162" s="107"/>
      <c r="AK2162" s="107"/>
      <c r="AL2162" s="107"/>
      <c r="AM2162" s="107"/>
      <c r="AN2162" s="107"/>
      <c r="AO2162" s="107"/>
      <c r="AP2162" s="107"/>
      <c r="AQ2162" s="107"/>
      <c r="AR2162" s="107"/>
      <c r="AS2162" s="107"/>
      <c r="AT2162" s="107"/>
      <c r="AU2162" s="107"/>
      <c r="AV2162" s="107"/>
      <c r="AW2162" s="107"/>
      <c r="AX2162" s="107"/>
    </row>
    <row r="2163">
      <c r="A2163" s="107"/>
      <c r="B2163" s="524"/>
      <c r="C2163" s="107"/>
      <c r="D2163" s="107"/>
      <c r="E2163" s="107"/>
      <c r="F2163" s="107"/>
      <c r="G2163" s="107"/>
      <c r="H2163" s="107"/>
      <c r="I2163" s="107"/>
      <c r="J2163" s="107"/>
      <c r="K2163" s="107"/>
      <c r="L2163" s="107"/>
      <c r="M2163" s="107"/>
      <c r="N2163" s="107"/>
      <c r="O2163" s="107"/>
      <c r="P2163" s="107"/>
      <c r="Q2163" s="107"/>
      <c r="R2163" s="107"/>
      <c r="S2163" s="107"/>
      <c r="T2163" s="107"/>
      <c r="U2163" s="107"/>
      <c r="V2163" s="107"/>
      <c r="W2163" s="107"/>
      <c r="X2163" s="107"/>
      <c r="Y2163" s="107"/>
      <c r="Z2163" s="107"/>
      <c r="AA2163" s="107"/>
      <c r="AB2163" s="107"/>
      <c r="AC2163" s="107"/>
      <c r="AD2163" s="107"/>
      <c r="AE2163" s="107"/>
      <c r="AF2163" s="107"/>
      <c r="AG2163" s="107"/>
      <c r="AH2163" s="107"/>
      <c r="AI2163" s="107"/>
      <c r="AJ2163" s="107"/>
      <c r="AK2163" s="107"/>
      <c r="AL2163" s="107"/>
      <c r="AM2163" s="107"/>
      <c r="AN2163" s="107"/>
      <c r="AO2163" s="107"/>
      <c r="AP2163" s="107"/>
      <c r="AQ2163" s="107"/>
      <c r="AR2163" s="107"/>
      <c r="AS2163" s="107"/>
      <c r="AT2163" s="107"/>
      <c r="AU2163" s="107"/>
      <c r="AV2163" s="107"/>
      <c r="AW2163" s="107"/>
      <c r="AX2163" s="107"/>
    </row>
    <row r="2164">
      <c r="A2164" s="107"/>
      <c r="B2164" s="524"/>
      <c r="C2164" s="107"/>
      <c r="D2164" s="107"/>
      <c r="E2164" s="107"/>
      <c r="F2164" s="107"/>
      <c r="G2164" s="107"/>
      <c r="H2164" s="107"/>
      <c r="I2164" s="107"/>
      <c r="J2164" s="107"/>
      <c r="K2164" s="107"/>
      <c r="L2164" s="107"/>
      <c r="M2164" s="107"/>
      <c r="N2164" s="107"/>
      <c r="O2164" s="107"/>
      <c r="P2164" s="107"/>
      <c r="Q2164" s="107"/>
      <c r="R2164" s="107"/>
      <c r="S2164" s="107"/>
      <c r="T2164" s="107"/>
      <c r="U2164" s="107"/>
      <c r="V2164" s="107"/>
      <c r="W2164" s="107"/>
      <c r="X2164" s="107"/>
      <c r="Y2164" s="107"/>
      <c r="Z2164" s="107"/>
      <c r="AA2164" s="107"/>
      <c r="AB2164" s="107"/>
      <c r="AC2164" s="107"/>
      <c r="AD2164" s="107"/>
      <c r="AE2164" s="107"/>
      <c r="AF2164" s="107"/>
      <c r="AG2164" s="107"/>
      <c r="AH2164" s="107"/>
      <c r="AI2164" s="107"/>
      <c r="AJ2164" s="107"/>
      <c r="AK2164" s="107"/>
      <c r="AL2164" s="107"/>
      <c r="AM2164" s="107"/>
      <c r="AN2164" s="107"/>
      <c r="AO2164" s="107"/>
      <c r="AP2164" s="107"/>
      <c r="AQ2164" s="107"/>
      <c r="AR2164" s="107"/>
      <c r="AS2164" s="107"/>
      <c r="AT2164" s="107"/>
      <c r="AU2164" s="107"/>
      <c r="AV2164" s="107"/>
      <c r="AW2164" s="107"/>
      <c r="AX2164" s="107"/>
    </row>
    <row r="2165">
      <c r="A2165" s="107"/>
      <c r="B2165" s="524"/>
      <c r="C2165" s="107"/>
      <c r="D2165" s="107"/>
      <c r="E2165" s="107"/>
      <c r="F2165" s="107"/>
      <c r="G2165" s="107"/>
      <c r="H2165" s="107"/>
      <c r="I2165" s="107"/>
      <c r="J2165" s="107"/>
      <c r="K2165" s="107"/>
      <c r="L2165" s="107"/>
      <c r="M2165" s="107"/>
      <c r="N2165" s="107"/>
      <c r="O2165" s="107"/>
      <c r="P2165" s="107"/>
      <c r="Q2165" s="107"/>
      <c r="R2165" s="107"/>
      <c r="S2165" s="107"/>
      <c r="T2165" s="107"/>
      <c r="U2165" s="107"/>
      <c r="V2165" s="107"/>
      <c r="W2165" s="107"/>
      <c r="X2165" s="107"/>
      <c r="Y2165" s="107"/>
      <c r="Z2165" s="107"/>
      <c r="AA2165" s="107"/>
      <c r="AB2165" s="107"/>
      <c r="AC2165" s="107"/>
      <c r="AD2165" s="107"/>
      <c r="AE2165" s="107"/>
      <c r="AF2165" s="107"/>
      <c r="AG2165" s="107"/>
      <c r="AH2165" s="107"/>
      <c r="AI2165" s="107"/>
      <c r="AJ2165" s="107"/>
      <c r="AK2165" s="107"/>
      <c r="AL2165" s="107"/>
      <c r="AM2165" s="107"/>
      <c r="AN2165" s="107"/>
      <c r="AO2165" s="107"/>
      <c r="AP2165" s="107"/>
      <c r="AQ2165" s="107"/>
      <c r="AR2165" s="107"/>
      <c r="AS2165" s="107"/>
      <c r="AT2165" s="107"/>
      <c r="AU2165" s="107"/>
      <c r="AV2165" s="107"/>
      <c r="AW2165" s="107"/>
      <c r="AX2165" s="107"/>
    </row>
    <row r="2166">
      <c r="A2166" s="107"/>
      <c r="B2166" s="524"/>
      <c r="C2166" s="107"/>
      <c r="D2166" s="107"/>
      <c r="E2166" s="107"/>
      <c r="F2166" s="107"/>
      <c r="G2166" s="107"/>
      <c r="H2166" s="107"/>
      <c r="I2166" s="107"/>
      <c r="J2166" s="107"/>
      <c r="K2166" s="107"/>
      <c r="L2166" s="107"/>
      <c r="M2166" s="107"/>
      <c r="N2166" s="107"/>
      <c r="O2166" s="107"/>
      <c r="P2166" s="107"/>
      <c r="Q2166" s="107"/>
      <c r="R2166" s="107"/>
      <c r="S2166" s="107"/>
      <c r="T2166" s="107"/>
      <c r="U2166" s="107"/>
      <c r="V2166" s="107"/>
      <c r="W2166" s="107"/>
      <c r="X2166" s="107"/>
      <c r="Y2166" s="107"/>
      <c r="Z2166" s="107"/>
      <c r="AA2166" s="107"/>
      <c r="AB2166" s="107"/>
      <c r="AC2166" s="107"/>
      <c r="AD2166" s="107"/>
      <c r="AE2166" s="107"/>
      <c r="AF2166" s="107"/>
      <c r="AG2166" s="107"/>
      <c r="AH2166" s="107"/>
      <c r="AI2166" s="107"/>
      <c r="AJ2166" s="107"/>
      <c r="AK2166" s="107"/>
      <c r="AL2166" s="107"/>
      <c r="AM2166" s="107"/>
      <c r="AN2166" s="107"/>
      <c r="AO2166" s="107"/>
      <c r="AP2166" s="107"/>
      <c r="AQ2166" s="107"/>
      <c r="AR2166" s="107"/>
      <c r="AS2166" s="107"/>
      <c r="AT2166" s="107"/>
      <c r="AU2166" s="107"/>
      <c r="AV2166" s="107"/>
      <c r="AW2166" s="107"/>
      <c r="AX2166" s="107"/>
    </row>
    <row r="2167">
      <c r="A2167" s="107"/>
      <c r="B2167" s="524"/>
      <c r="C2167" s="107"/>
      <c r="D2167" s="107"/>
      <c r="E2167" s="107"/>
      <c r="F2167" s="107"/>
      <c r="G2167" s="107"/>
      <c r="H2167" s="107"/>
      <c r="I2167" s="107"/>
      <c r="J2167" s="107"/>
      <c r="K2167" s="107"/>
      <c r="L2167" s="107"/>
      <c r="M2167" s="107"/>
      <c r="N2167" s="107"/>
      <c r="O2167" s="107"/>
      <c r="P2167" s="107"/>
      <c r="Q2167" s="107"/>
      <c r="R2167" s="107"/>
      <c r="S2167" s="107"/>
      <c r="T2167" s="107"/>
      <c r="U2167" s="107"/>
      <c r="V2167" s="107"/>
      <c r="W2167" s="107"/>
      <c r="X2167" s="107"/>
      <c r="Y2167" s="107"/>
      <c r="Z2167" s="107"/>
      <c r="AA2167" s="107"/>
      <c r="AB2167" s="107"/>
      <c r="AC2167" s="107"/>
      <c r="AD2167" s="107"/>
      <c r="AE2167" s="107"/>
      <c r="AF2167" s="107"/>
      <c r="AG2167" s="107"/>
      <c r="AH2167" s="107"/>
      <c r="AI2167" s="107"/>
      <c r="AJ2167" s="107"/>
      <c r="AK2167" s="107"/>
      <c r="AL2167" s="107"/>
      <c r="AM2167" s="107"/>
      <c r="AN2167" s="107"/>
      <c r="AO2167" s="107"/>
      <c r="AP2167" s="107"/>
      <c r="AQ2167" s="107"/>
      <c r="AR2167" s="107"/>
      <c r="AS2167" s="107"/>
      <c r="AT2167" s="107"/>
      <c r="AU2167" s="107"/>
      <c r="AV2167" s="107"/>
      <c r="AW2167" s="107"/>
      <c r="AX2167" s="107"/>
    </row>
    <row r="2168">
      <c r="A2168" s="107"/>
      <c r="B2168" s="524"/>
      <c r="C2168" s="107"/>
      <c r="D2168" s="107"/>
      <c r="E2168" s="107"/>
      <c r="F2168" s="107"/>
      <c r="G2168" s="107"/>
      <c r="H2168" s="107"/>
      <c r="I2168" s="107"/>
      <c r="J2168" s="107"/>
      <c r="K2168" s="107"/>
      <c r="L2168" s="107"/>
      <c r="M2168" s="107"/>
      <c r="N2168" s="107"/>
      <c r="O2168" s="107"/>
      <c r="P2168" s="107"/>
      <c r="Q2168" s="107"/>
      <c r="R2168" s="107"/>
      <c r="S2168" s="107"/>
      <c r="T2168" s="107"/>
      <c r="U2168" s="107"/>
      <c r="V2168" s="107"/>
      <c r="W2168" s="107"/>
      <c r="X2168" s="107"/>
      <c r="Y2168" s="107"/>
      <c r="Z2168" s="107"/>
      <c r="AA2168" s="107"/>
      <c r="AB2168" s="107"/>
      <c r="AC2168" s="107"/>
      <c r="AD2168" s="107"/>
      <c r="AE2168" s="107"/>
      <c r="AF2168" s="107"/>
      <c r="AG2168" s="107"/>
      <c r="AH2168" s="107"/>
      <c r="AI2168" s="107"/>
      <c r="AJ2168" s="107"/>
      <c r="AK2168" s="107"/>
      <c r="AL2168" s="107"/>
      <c r="AM2168" s="107"/>
      <c r="AN2168" s="107"/>
      <c r="AO2168" s="107"/>
      <c r="AP2168" s="107"/>
      <c r="AQ2168" s="107"/>
      <c r="AR2168" s="107"/>
      <c r="AS2168" s="107"/>
      <c r="AT2168" s="107"/>
      <c r="AU2168" s="107"/>
      <c r="AV2168" s="107"/>
      <c r="AW2168" s="107"/>
      <c r="AX2168" s="107"/>
    </row>
    <row r="2169">
      <c r="A2169" s="107"/>
      <c r="B2169" s="524"/>
      <c r="C2169" s="107"/>
      <c r="D2169" s="107"/>
      <c r="E2169" s="107"/>
      <c r="F2169" s="107"/>
      <c r="G2169" s="107"/>
      <c r="H2169" s="107"/>
      <c r="I2169" s="107"/>
      <c r="J2169" s="107"/>
      <c r="K2169" s="107"/>
      <c r="L2169" s="107"/>
      <c r="M2169" s="107"/>
      <c r="N2169" s="107"/>
      <c r="O2169" s="107"/>
      <c r="P2169" s="107"/>
      <c r="Q2169" s="107"/>
      <c r="R2169" s="107"/>
      <c r="S2169" s="107"/>
      <c r="T2169" s="107"/>
      <c r="U2169" s="107"/>
      <c r="V2169" s="107"/>
      <c r="W2169" s="107"/>
      <c r="X2169" s="107"/>
      <c r="Y2169" s="107"/>
      <c r="Z2169" s="107"/>
      <c r="AA2169" s="107"/>
      <c r="AB2169" s="107"/>
      <c r="AC2169" s="107"/>
      <c r="AD2169" s="107"/>
      <c r="AE2169" s="107"/>
      <c r="AF2169" s="107"/>
      <c r="AG2169" s="107"/>
      <c r="AH2169" s="107"/>
      <c r="AI2169" s="107"/>
      <c r="AJ2169" s="107"/>
      <c r="AK2169" s="107"/>
      <c r="AL2169" s="107"/>
      <c r="AM2169" s="107"/>
      <c r="AN2169" s="107"/>
      <c r="AO2169" s="107"/>
      <c r="AP2169" s="107"/>
      <c r="AQ2169" s="107"/>
      <c r="AR2169" s="107"/>
      <c r="AS2169" s="107"/>
      <c r="AT2169" s="107"/>
      <c r="AU2169" s="107"/>
      <c r="AV2169" s="107"/>
      <c r="AW2169" s="107"/>
      <c r="AX2169" s="107"/>
    </row>
  </sheetData>
  <customSheetViews>
    <customSheetView guid="{888ACF09-03D4-4E7C-90B4-FECC8F9D95B3}" filter="1" showAutoFilter="1">
      <autoFilter ref="$A$11:$AX$1189"/>
    </customSheetView>
    <customSheetView guid="{45656B41-6F08-4C0B-A272-5DAD7E834410}" filter="1" showAutoFilter="1">
      <autoFilter ref="$B$1:$AX$2169">
        <filterColumn colId="0">
          <filters>
            <filter val="Quản lý đầu tư nước ngoài&#10;ĐTNN_Du thao Thong tu.docx&#10;2026_1.4.07 Phu luc A TT03.2021- BC DTNN III-IV.xlsx"/>
          </filters>
        </filterColumn>
      </autoFilter>
    </customSheetView>
    <customSheetView guid="{AAACB8D7-6F95-4F6F-8BF7-F2A37ED7F4B8}" filter="1" showAutoFilter="1">
      <autoFilter ref="$A$2:$AH$649">
        <filterColumn colId="1">
          <filters>
            <filter val="Tổng báo cáo out-of-scope"/>
            <filter val="Tổng số báo cáo ban đầu"/>
            <filter val="Quản lý xúc tiến đầu tư Phụ lục TT03.rar&#10;ĐTNN_Du thao Thong tu.docx"/>
            <filter val="Tổng số báo cáo sau khi update"/>
            <filter val="Tổng báo cáo cancel"/>
            <filter val="Quản lý đầu tư nước ngoài&#10;ĐTNN_Du thao Thong tu.docx&#10;2026_1.4.07 Phu luc A TT03.2021- BC DTNN III-IV.xlsx"/>
          </filters>
        </filterColumn>
      </autoFilter>
    </customSheetView>
    <customSheetView guid="{EDC72D86-AF5F-4044-A5B9-5DCA70C2A696}" filter="1" showAutoFilter="1">
      <autoFilter ref="$A$1:$AX$2169">
        <filterColumn colId="1">
          <filters blank="1">
            <filter val="Quản lý xúc tiến đầu tư Phụ lục TT03.rar&#10;ĐTNN_Du thao Thong tu.docx"/>
            <filter val="Danh mục"/>
          </filters>
        </filterColumn>
      </autoFilter>
    </customSheetView>
    <customSheetView guid="{95AD09F3-402A-458E-9C4E-A75C6B93BC92}" filter="1" showAutoFilter="1">
      <autoFilter ref="$C$32:$C$40"/>
    </customSheetView>
  </customSheetViews>
  <mergeCells count="1794">
    <mergeCell ref="Y212:Y220"/>
    <mergeCell ref="Y221:Y229"/>
    <mergeCell ref="Y149:Y157"/>
    <mergeCell ref="Y158:Y166"/>
    <mergeCell ref="Y167:Y175"/>
    <mergeCell ref="Y176:Y184"/>
    <mergeCell ref="Y185:Y193"/>
    <mergeCell ref="Y194:Y202"/>
    <mergeCell ref="Y203:Y211"/>
    <mergeCell ref="S221:S229"/>
    <mergeCell ref="S230:S238"/>
    <mergeCell ref="Y230:Y238"/>
    <mergeCell ref="S248:S256"/>
    <mergeCell ref="T248:T256"/>
    <mergeCell ref="W248:W256"/>
    <mergeCell ref="Y248:Y256"/>
    <mergeCell ref="S257:S264"/>
    <mergeCell ref="T257:T264"/>
    <mergeCell ref="W257:W264"/>
    <mergeCell ref="Y257:Y264"/>
    <mergeCell ref="T265:T273"/>
    <mergeCell ref="W265:W273"/>
    <mergeCell ref="Y265:Y273"/>
    <mergeCell ref="S283:S291"/>
    <mergeCell ref="T283:T291"/>
    <mergeCell ref="W283:W291"/>
    <mergeCell ref="Y283:Y291"/>
    <mergeCell ref="T292:T300"/>
    <mergeCell ref="W292:W300"/>
    <mergeCell ref="Y292:Y300"/>
    <mergeCell ref="S292:S300"/>
    <mergeCell ref="S301:S309"/>
    <mergeCell ref="T301:T309"/>
    <mergeCell ref="W301:W309"/>
    <mergeCell ref="Y301:Y309"/>
    <mergeCell ref="W310:W318"/>
    <mergeCell ref="W319:W327"/>
    <mergeCell ref="W328:W336"/>
    <mergeCell ref="W337:W345"/>
    <mergeCell ref="W346:W354"/>
    <mergeCell ref="W355:W363"/>
    <mergeCell ref="W364:W372"/>
    <mergeCell ref="W373:W381"/>
    <mergeCell ref="W382:W390"/>
    <mergeCell ref="W453:W461"/>
    <mergeCell ref="W462:W470"/>
    <mergeCell ref="W471:W479"/>
    <mergeCell ref="W480:W488"/>
    <mergeCell ref="W489:W497"/>
    <mergeCell ref="W498:W506"/>
    <mergeCell ref="W507:W515"/>
    <mergeCell ref="W516:W524"/>
    <mergeCell ref="W391:W399"/>
    <mergeCell ref="W400:W408"/>
    <mergeCell ref="W409:W417"/>
    <mergeCell ref="W418:W426"/>
    <mergeCell ref="W427:W435"/>
    <mergeCell ref="W436:W443"/>
    <mergeCell ref="W444:W452"/>
    <mergeCell ref="W122:W130"/>
    <mergeCell ref="Y122:Y130"/>
    <mergeCell ref="K122:K130"/>
    <mergeCell ref="L122:L130"/>
    <mergeCell ref="M122:M130"/>
    <mergeCell ref="N122:N130"/>
    <mergeCell ref="O122:O130"/>
    <mergeCell ref="S122:S130"/>
    <mergeCell ref="T122:T130"/>
    <mergeCell ref="S131:S139"/>
    <mergeCell ref="T131:T139"/>
    <mergeCell ref="W131:W139"/>
    <mergeCell ref="Y131:Y139"/>
    <mergeCell ref="T140:T148"/>
    <mergeCell ref="W140:W148"/>
    <mergeCell ref="Y140:Y148"/>
    <mergeCell ref="S140:S148"/>
    <mergeCell ref="S149:S157"/>
    <mergeCell ref="T149:T157"/>
    <mergeCell ref="W149:W157"/>
    <mergeCell ref="S158:S166"/>
    <mergeCell ref="T158:T166"/>
    <mergeCell ref="W158:W166"/>
    <mergeCell ref="W176:W184"/>
    <mergeCell ref="W185:W193"/>
    <mergeCell ref="W194:W202"/>
    <mergeCell ref="W203:W211"/>
    <mergeCell ref="W212:W220"/>
    <mergeCell ref="W221:W229"/>
    <mergeCell ref="W230:W238"/>
    <mergeCell ref="W274:W282"/>
    <mergeCell ref="S167:S175"/>
    <mergeCell ref="T167:T175"/>
    <mergeCell ref="W167:W175"/>
    <mergeCell ref="S176:S184"/>
    <mergeCell ref="T176:T184"/>
    <mergeCell ref="S185:S193"/>
    <mergeCell ref="T185:T193"/>
    <mergeCell ref="S265:S273"/>
    <mergeCell ref="S274:S282"/>
    <mergeCell ref="T274:T282"/>
    <mergeCell ref="Y274:Y282"/>
    <mergeCell ref="D142:D143"/>
    <mergeCell ref="D145:D146"/>
    <mergeCell ref="F149:F157"/>
    <mergeCell ref="G149:G157"/>
    <mergeCell ref="H149:H157"/>
    <mergeCell ref="I149:I157"/>
    <mergeCell ref="J149:J157"/>
    <mergeCell ref="D151:D152"/>
    <mergeCell ref="D154:D155"/>
    <mergeCell ref="F158:F166"/>
    <mergeCell ref="G158:G166"/>
    <mergeCell ref="H158:H166"/>
    <mergeCell ref="I158:I166"/>
    <mergeCell ref="J158:J166"/>
    <mergeCell ref="M167:M175"/>
    <mergeCell ref="N167:N175"/>
    <mergeCell ref="O167:O175"/>
    <mergeCell ref="F167:F175"/>
    <mergeCell ref="G167:G175"/>
    <mergeCell ref="H167:H175"/>
    <mergeCell ref="I167:I175"/>
    <mergeCell ref="J167:J175"/>
    <mergeCell ref="K167:K175"/>
    <mergeCell ref="L167:L175"/>
    <mergeCell ref="K176:K184"/>
    <mergeCell ref="L176:L184"/>
    <mergeCell ref="M176:M184"/>
    <mergeCell ref="N176:N184"/>
    <mergeCell ref="O176:O184"/>
    <mergeCell ref="K185:K193"/>
    <mergeCell ref="L185:L193"/>
    <mergeCell ref="M185:M193"/>
    <mergeCell ref="N185:N193"/>
    <mergeCell ref="O185:O193"/>
    <mergeCell ref="D187:D188"/>
    <mergeCell ref="D190:D191"/>
    <mergeCell ref="D169:D170"/>
    <mergeCell ref="D172:D173"/>
    <mergeCell ref="F176:F184"/>
    <mergeCell ref="G176:G184"/>
    <mergeCell ref="H176:H184"/>
    <mergeCell ref="I176:I184"/>
    <mergeCell ref="J176:J184"/>
    <mergeCell ref="D178:D179"/>
    <mergeCell ref="D181:D182"/>
    <mergeCell ref="F185:F193"/>
    <mergeCell ref="G185:G193"/>
    <mergeCell ref="H185:H193"/>
    <mergeCell ref="I185:I193"/>
    <mergeCell ref="J185:J193"/>
    <mergeCell ref="M194:M202"/>
    <mergeCell ref="N194:N202"/>
    <mergeCell ref="O194:O202"/>
    <mergeCell ref="F194:F202"/>
    <mergeCell ref="G194:G202"/>
    <mergeCell ref="H194:H202"/>
    <mergeCell ref="I194:I202"/>
    <mergeCell ref="J194:J202"/>
    <mergeCell ref="K194:K202"/>
    <mergeCell ref="L194:L202"/>
    <mergeCell ref="K203:K211"/>
    <mergeCell ref="L203:L211"/>
    <mergeCell ref="M203:M211"/>
    <mergeCell ref="N203:N211"/>
    <mergeCell ref="O203:O211"/>
    <mergeCell ref="K212:K220"/>
    <mergeCell ref="L212:L220"/>
    <mergeCell ref="M212:M220"/>
    <mergeCell ref="N212:N220"/>
    <mergeCell ref="O212:O220"/>
    <mergeCell ref="K221:K229"/>
    <mergeCell ref="L221:L229"/>
    <mergeCell ref="M221:M229"/>
    <mergeCell ref="N221:N229"/>
    <mergeCell ref="O221:O229"/>
    <mergeCell ref="D214:D215"/>
    <mergeCell ref="D217:D218"/>
    <mergeCell ref="F221:F229"/>
    <mergeCell ref="G221:G229"/>
    <mergeCell ref="H221:H229"/>
    <mergeCell ref="I221:I229"/>
    <mergeCell ref="J221:J229"/>
    <mergeCell ref="K230:K238"/>
    <mergeCell ref="L230:L238"/>
    <mergeCell ref="M230:M238"/>
    <mergeCell ref="N230:N238"/>
    <mergeCell ref="O230:O238"/>
    <mergeCell ref="D223:D224"/>
    <mergeCell ref="D226:D227"/>
    <mergeCell ref="F230:F238"/>
    <mergeCell ref="G230:G238"/>
    <mergeCell ref="H230:H238"/>
    <mergeCell ref="I230:I238"/>
    <mergeCell ref="J230:J238"/>
    <mergeCell ref="K239:K247"/>
    <mergeCell ref="L239:L247"/>
    <mergeCell ref="M239:M247"/>
    <mergeCell ref="N239:N247"/>
    <mergeCell ref="O239:O247"/>
    <mergeCell ref="D232:D233"/>
    <mergeCell ref="D235:D236"/>
    <mergeCell ref="F239:F247"/>
    <mergeCell ref="G239:G247"/>
    <mergeCell ref="H239:H247"/>
    <mergeCell ref="I239:I247"/>
    <mergeCell ref="J239:J247"/>
    <mergeCell ref="K248:K256"/>
    <mergeCell ref="L248:L256"/>
    <mergeCell ref="M248:M256"/>
    <mergeCell ref="N248:N256"/>
    <mergeCell ref="O248:O256"/>
    <mergeCell ref="K257:K264"/>
    <mergeCell ref="L257:L264"/>
    <mergeCell ref="M257:M264"/>
    <mergeCell ref="N257:N264"/>
    <mergeCell ref="O257:O264"/>
    <mergeCell ref="D241:D242"/>
    <mergeCell ref="D244:D245"/>
    <mergeCell ref="F248:F256"/>
    <mergeCell ref="G248:G256"/>
    <mergeCell ref="H248:H256"/>
    <mergeCell ref="I248:I256"/>
    <mergeCell ref="J248:J256"/>
    <mergeCell ref="D250:D251"/>
    <mergeCell ref="D253:D254"/>
    <mergeCell ref="F257:F264"/>
    <mergeCell ref="G257:G264"/>
    <mergeCell ref="H257:H264"/>
    <mergeCell ref="I257:I264"/>
    <mergeCell ref="J257:J264"/>
    <mergeCell ref="K265:K273"/>
    <mergeCell ref="L265:L273"/>
    <mergeCell ref="M265:M273"/>
    <mergeCell ref="N265:N273"/>
    <mergeCell ref="O265:O273"/>
    <mergeCell ref="D259:D260"/>
    <mergeCell ref="D262:D263"/>
    <mergeCell ref="F265:F273"/>
    <mergeCell ref="G265:G273"/>
    <mergeCell ref="H265:H273"/>
    <mergeCell ref="I265:I273"/>
    <mergeCell ref="J265:J273"/>
    <mergeCell ref="K274:K282"/>
    <mergeCell ref="L274:L282"/>
    <mergeCell ref="M274:M282"/>
    <mergeCell ref="N274:N282"/>
    <mergeCell ref="O274:O282"/>
    <mergeCell ref="K283:K291"/>
    <mergeCell ref="L283:L291"/>
    <mergeCell ref="M283:M291"/>
    <mergeCell ref="N283:N291"/>
    <mergeCell ref="O283:O291"/>
    <mergeCell ref="D285:D286"/>
    <mergeCell ref="D288:D289"/>
    <mergeCell ref="D303:D304"/>
    <mergeCell ref="D306:D307"/>
    <mergeCell ref="D312:D313"/>
    <mergeCell ref="D315:D316"/>
    <mergeCell ref="D321:D322"/>
    <mergeCell ref="D324:D325"/>
    <mergeCell ref="D330:D331"/>
    <mergeCell ref="D333:D334"/>
    <mergeCell ref="D339:D340"/>
    <mergeCell ref="D342:D343"/>
    <mergeCell ref="D348:D349"/>
    <mergeCell ref="D351:D352"/>
    <mergeCell ref="D357:D358"/>
    <mergeCell ref="D360:D361"/>
    <mergeCell ref="D375:D376"/>
    <mergeCell ref="D378:D379"/>
    <mergeCell ref="D384:D385"/>
    <mergeCell ref="D387:D388"/>
    <mergeCell ref="D393:D394"/>
    <mergeCell ref="D396:D397"/>
    <mergeCell ref="D402:D403"/>
    <mergeCell ref="D405:D406"/>
    <mergeCell ref="D411:D412"/>
    <mergeCell ref="D414:D415"/>
    <mergeCell ref="D420:D421"/>
    <mergeCell ref="D423:D424"/>
    <mergeCell ref="D429:D430"/>
    <mergeCell ref="D432:D433"/>
    <mergeCell ref="D438:D439"/>
    <mergeCell ref="D441:D442"/>
    <mergeCell ref="D446:D447"/>
    <mergeCell ref="D449:D450"/>
    <mergeCell ref="D455:D456"/>
    <mergeCell ref="D458:D459"/>
    <mergeCell ref="D464:D465"/>
    <mergeCell ref="D500:D501"/>
    <mergeCell ref="D503:D504"/>
    <mergeCell ref="D509:D510"/>
    <mergeCell ref="D512:D513"/>
    <mergeCell ref="D518:D519"/>
    <mergeCell ref="D521:D522"/>
    <mergeCell ref="D467:D468"/>
    <mergeCell ref="D473:D474"/>
    <mergeCell ref="D476:D477"/>
    <mergeCell ref="D482:D483"/>
    <mergeCell ref="D485:D486"/>
    <mergeCell ref="D491:D492"/>
    <mergeCell ref="D494:D495"/>
    <mergeCell ref="D267:D268"/>
    <mergeCell ref="D270:D271"/>
    <mergeCell ref="F274:F282"/>
    <mergeCell ref="G274:G282"/>
    <mergeCell ref="H274:H282"/>
    <mergeCell ref="I274:I282"/>
    <mergeCell ref="J274:J282"/>
    <mergeCell ref="D276:D277"/>
    <mergeCell ref="D279:D280"/>
    <mergeCell ref="F283:F291"/>
    <mergeCell ref="G283:G291"/>
    <mergeCell ref="H283:H291"/>
    <mergeCell ref="I283:I291"/>
    <mergeCell ref="J283:J291"/>
    <mergeCell ref="M292:M300"/>
    <mergeCell ref="N292:N300"/>
    <mergeCell ref="O292:O300"/>
    <mergeCell ref="F292:F300"/>
    <mergeCell ref="G292:G300"/>
    <mergeCell ref="H292:H300"/>
    <mergeCell ref="I292:I300"/>
    <mergeCell ref="J292:J300"/>
    <mergeCell ref="K292:K300"/>
    <mergeCell ref="L292:L300"/>
    <mergeCell ref="K301:K309"/>
    <mergeCell ref="L301:L309"/>
    <mergeCell ref="M301:M309"/>
    <mergeCell ref="N301:N309"/>
    <mergeCell ref="O301:O309"/>
    <mergeCell ref="D294:D295"/>
    <mergeCell ref="D297:D298"/>
    <mergeCell ref="F301:F309"/>
    <mergeCell ref="G301:G309"/>
    <mergeCell ref="H301:H309"/>
    <mergeCell ref="I301:I309"/>
    <mergeCell ref="J301:J309"/>
    <mergeCell ref="D366:D367"/>
    <mergeCell ref="D369:D370"/>
    <mergeCell ref="L498:L506"/>
    <mergeCell ref="M498:M506"/>
    <mergeCell ref="I489:I497"/>
    <mergeCell ref="J489:J497"/>
    <mergeCell ref="K489:K497"/>
    <mergeCell ref="L489:L497"/>
    <mergeCell ref="M489:M497"/>
    <mergeCell ref="O489:O497"/>
    <mergeCell ref="I498:I506"/>
    <mergeCell ref="O498:O506"/>
    <mergeCell ref="M677:M685"/>
    <mergeCell ref="N677:N685"/>
    <mergeCell ref="O677:O685"/>
    <mergeCell ref="F677:F685"/>
    <mergeCell ref="G677:G685"/>
    <mergeCell ref="H677:H685"/>
    <mergeCell ref="I677:I685"/>
    <mergeCell ref="J677:J685"/>
    <mergeCell ref="K677:K685"/>
    <mergeCell ref="L677:L685"/>
    <mergeCell ref="I632:I640"/>
    <mergeCell ref="J632:J640"/>
    <mergeCell ref="K632:K640"/>
    <mergeCell ref="L632:L640"/>
    <mergeCell ref="M632:M640"/>
    <mergeCell ref="O632:O640"/>
    <mergeCell ref="I641:I649"/>
    <mergeCell ref="K650:K658"/>
    <mergeCell ref="L650:L658"/>
    <mergeCell ref="M650:M658"/>
    <mergeCell ref="N650:N658"/>
    <mergeCell ref="O650:O658"/>
    <mergeCell ref="L641:L649"/>
    <mergeCell ref="M641:M649"/>
    <mergeCell ref="F650:F658"/>
    <mergeCell ref="G650:G658"/>
    <mergeCell ref="H650:H658"/>
    <mergeCell ref="I650:I658"/>
    <mergeCell ref="J650:J658"/>
    <mergeCell ref="M659:M667"/>
    <mergeCell ref="N659:N667"/>
    <mergeCell ref="O659:O667"/>
    <mergeCell ref="F659:F667"/>
    <mergeCell ref="G659:G667"/>
    <mergeCell ref="H659:H667"/>
    <mergeCell ref="I659:I667"/>
    <mergeCell ref="J659:J667"/>
    <mergeCell ref="K659:K667"/>
    <mergeCell ref="L659:L667"/>
    <mergeCell ref="M686:M694"/>
    <mergeCell ref="N686:N694"/>
    <mergeCell ref="O686:O694"/>
    <mergeCell ref="F686:F694"/>
    <mergeCell ref="G686:G694"/>
    <mergeCell ref="H686:H694"/>
    <mergeCell ref="I686:I694"/>
    <mergeCell ref="J686:J694"/>
    <mergeCell ref="K686:K694"/>
    <mergeCell ref="L686:L694"/>
    <mergeCell ref="L534:L542"/>
    <mergeCell ref="M534:M542"/>
    <mergeCell ref="I525:I533"/>
    <mergeCell ref="J525:J533"/>
    <mergeCell ref="K525:K533"/>
    <mergeCell ref="L525:L533"/>
    <mergeCell ref="M525:M533"/>
    <mergeCell ref="O525:O533"/>
    <mergeCell ref="I534:I542"/>
    <mergeCell ref="O534:O542"/>
    <mergeCell ref="J534:J542"/>
    <mergeCell ref="K534:K542"/>
    <mergeCell ref="J543:J551"/>
    <mergeCell ref="K543:K551"/>
    <mergeCell ref="L543:L551"/>
    <mergeCell ref="M543:M551"/>
    <mergeCell ref="O543:O551"/>
    <mergeCell ref="I543:I551"/>
    <mergeCell ref="I552:I560"/>
    <mergeCell ref="J552:J560"/>
    <mergeCell ref="K552:K560"/>
    <mergeCell ref="L552:L560"/>
    <mergeCell ref="M552:M560"/>
    <mergeCell ref="O552:O560"/>
    <mergeCell ref="L570:L578"/>
    <mergeCell ref="M570:M578"/>
    <mergeCell ref="I561:I569"/>
    <mergeCell ref="J561:J569"/>
    <mergeCell ref="K561:K569"/>
    <mergeCell ref="L561:L569"/>
    <mergeCell ref="M561:M569"/>
    <mergeCell ref="O561:O569"/>
    <mergeCell ref="I570:I578"/>
    <mergeCell ref="O570:O578"/>
    <mergeCell ref="J570:J578"/>
    <mergeCell ref="K570:K578"/>
    <mergeCell ref="J579:J587"/>
    <mergeCell ref="K579:K587"/>
    <mergeCell ref="L579:L587"/>
    <mergeCell ref="M579:M587"/>
    <mergeCell ref="O579:O587"/>
    <mergeCell ref="I579:I587"/>
    <mergeCell ref="I588:I596"/>
    <mergeCell ref="J588:J596"/>
    <mergeCell ref="K588:K596"/>
    <mergeCell ref="L588:L596"/>
    <mergeCell ref="M588:M596"/>
    <mergeCell ref="O588:O596"/>
    <mergeCell ref="L606:L614"/>
    <mergeCell ref="M606:M614"/>
    <mergeCell ref="I597:I605"/>
    <mergeCell ref="J597:J605"/>
    <mergeCell ref="K597:K605"/>
    <mergeCell ref="L597:L605"/>
    <mergeCell ref="M597:M605"/>
    <mergeCell ref="O597:O605"/>
    <mergeCell ref="I606:I614"/>
    <mergeCell ref="O606:O614"/>
    <mergeCell ref="J606:J614"/>
    <mergeCell ref="K606:K614"/>
    <mergeCell ref="J615:J623"/>
    <mergeCell ref="K615:K623"/>
    <mergeCell ref="L615:L623"/>
    <mergeCell ref="M615:M623"/>
    <mergeCell ref="O615:O623"/>
    <mergeCell ref="I615:I623"/>
    <mergeCell ref="I624:I631"/>
    <mergeCell ref="J624:J631"/>
    <mergeCell ref="K624:K631"/>
    <mergeCell ref="L624:L631"/>
    <mergeCell ref="M624:M631"/>
    <mergeCell ref="O624:O631"/>
    <mergeCell ref="M668:M676"/>
    <mergeCell ref="N668:N676"/>
    <mergeCell ref="O668:O676"/>
    <mergeCell ref="F668:F676"/>
    <mergeCell ref="G668:G676"/>
    <mergeCell ref="H668:H676"/>
    <mergeCell ref="I668:I676"/>
    <mergeCell ref="J668:J676"/>
    <mergeCell ref="K668:K676"/>
    <mergeCell ref="L668:L676"/>
    <mergeCell ref="C167:C175"/>
    <mergeCell ref="C176:C184"/>
    <mergeCell ref="C104:C112"/>
    <mergeCell ref="C113:C121"/>
    <mergeCell ref="C122:C130"/>
    <mergeCell ref="C131:C139"/>
    <mergeCell ref="C140:C148"/>
    <mergeCell ref="C149:C157"/>
    <mergeCell ref="C158:C166"/>
    <mergeCell ref="C194:C202"/>
    <mergeCell ref="C203:C211"/>
    <mergeCell ref="A158:A166"/>
    <mergeCell ref="A167:A175"/>
    <mergeCell ref="A176:A184"/>
    <mergeCell ref="A185:A193"/>
    <mergeCell ref="C185:C193"/>
    <mergeCell ref="A194:A202"/>
    <mergeCell ref="A203:A211"/>
    <mergeCell ref="A239:A247"/>
    <mergeCell ref="A248:A256"/>
    <mergeCell ref="A257:A264"/>
    <mergeCell ref="A212:A220"/>
    <mergeCell ref="C212:C220"/>
    <mergeCell ref="A221:A229"/>
    <mergeCell ref="C221:C229"/>
    <mergeCell ref="A230:A238"/>
    <mergeCell ref="C230:C238"/>
    <mergeCell ref="C239:C247"/>
    <mergeCell ref="A283:A291"/>
    <mergeCell ref="A292:A300"/>
    <mergeCell ref="A301:A309"/>
    <mergeCell ref="C248:C256"/>
    <mergeCell ref="C257:C264"/>
    <mergeCell ref="A265:A273"/>
    <mergeCell ref="C265:C273"/>
    <mergeCell ref="A274:A282"/>
    <mergeCell ref="C274:C282"/>
    <mergeCell ref="C283:C291"/>
    <mergeCell ref="A328:A336"/>
    <mergeCell ref="A337:A345"/>
    <mergeCell ref="A346:A354"/>
    <mergeCell ref="C292:C300"/>
    <mergeCell ref="C301:C309"/>
    <mergeCell ref="A310:A318"/>
    <mergeCell ref="C310:C318"/>
    <mergeCell ref="A319:A327"/>
    <mergeCell ref="C319:C327"/>
    <mergeCell ref="C328:C336"/>
    <mergeCell ref="D670:D671"/>
    <mergeCell ref="D673:D674"/>
    <mergeCell ref="D679:D680"/>
    <mergeCell ref="D682:D683"/>
    <mergeCell ref="D688:D689"/>
    <mergeCell ref="F695:F703"/>
    <mergeCell ref="F704:F712"/>
    <mergeCell ref="D709:D710"/>
    <mergeCell ref="D691:D692"/>
    <mergeCell ref="D706:D707"/>
    <mergeCell ref="D715:D716"/>
    <mergeCell ref="D718:D719"/>
    <mergeCell ref="D724:D725"/>
    <mergeCell ref="D727:D728"/>
    <mergeCell ref="D733:D734"/>
    <mergeCell ref="D769:D770"/>
    <mergeCell ref="D772:D773"/>
    <mergeCell ref="D736:D737"/>
    <mergeCell ref="D742:D743"/>
    <mergeCell ref="D745:D746"/>
    <mergeCell ref="D751:D752"/>
    <mergeCell ref="D754:D755"/>
    <mergeCell ref="D760:D761"/>
    <mergeCell ref="D763:D764"/>
    <mergeCell ref="J767:J775"/>
    <mergeCell ref="K767:K775"/>
    <mergeCell ref="L767:L775"/>
    <mergeCell ref="M767:M775"/>
    <mergeCell ref="I758:I766"/>
    <mergeCell ref="J758:J766"/>
    <mergeCell ref="K758:K766"/>
    <mergeCell ref="L758:L766"/>
    <mergeCell ref="M758:M766"/>
    <mergeCell ref="O758:O766"/>
    <mergeCell ref="I767:I775"/>
    <mergeCell ref="O767:O775"/>
    <mergeCell ref="C427:C435"/>
    <mergeCell ref="C436:C443"/>
    <mergeCell ref="A444:A452"/>
    <mergeCell ref="C444:C452"/>
    <mergeCell ref="A453:A461"/>
    <mergeCell ref="C453:C461"/>
    <mergeCell ref="C462:C470"/>
    <mergeCell ref="A462:A470"/>
    <mergeCell ref="A471:A479"/>
    <mergeCell ref="A480:A488"/>
    <mergeCell ref="D527:D528"/>
    <mergeCell ref="D530:D531"/>
    <mergeCell ref="D536:D537"/>
    <mergeCell ref="D539:D540"/>
    <mergeCell ref="D545:D546"/>
    <mergeCell ref="D548:D549"/>
    <mergeCell ref="D554:D555"/>
    <mergeCell ref="D557:D558"/>
    <mergeCell ref="D563:D564"/>
    <mergeCell ref="D566:D567"/>
    <mergeCell ref="D572:D573"/>
    <mergeCell ref="D575:D576"/>
    <mergeCell ref="D581:D582"/>
    <mergeCell ref="D584:D585"/>
    <mergeCell ref="D590:D591"/>
    <mergeCell ref="D593:D594"/>
    <mergeCell ref="D599:D600"/>
    <mergeCell ref="D602:D603"/>
    <mergeCell ref="D608:D609"/>
    <mergeCell ref="D611:D612"/>
    <mergeCell ref="D617:D618"/>
    <mergeCell ref="D620:D621"/>
    <mergeCell ref="D626:D627"/>
    <mergeCell ref="D629:D630"/>
    <mergeCell ref="D634:D635"/>
    <mergeCell ref="D637:D638"/>
    <mergeCell ref="D643:D644"/>
    <mergeCell ref="D646:D647"/>
    <mergeCell ref="D652:D653"/>
    <mergeCell ref="D655:D656"/>
    <mergeCell ref="D661:D662"/>
    <mergeCell ref="D664:D665"/>
    <mergeCell ref="D1044:D1045"/>
    <mergeCell ref="D1047:D1048"/>
    <mergeCell ref="C1141:C1148"/>
    <mergeCell ref="C1149:C1156"/>
    <mergeCell ref="C1157:C1164"/>
    <mergeCell ref="C1165:C1172"/>
    <mergeCell ref="C1173:C1180"/>
    <mergeCell ref="C1181:C1188"/>
    <mergeCell ref="C1088:C1096"/>
    <mergeCell ref="C1097:C1105"/>
    <mergeCell ref="C1106:C1114"/>
    <mergeCell ref="C1115:C1123"/>
    <mergeCell ref="C1124:C1132"/>
    <mergeCell ref="B1133:B1188"/>
    <mergeCell ref="C1133:C1140"/>
    <mergeCell ref="D1178:D1179"/>
    <mergeCell ref="D1183:D1184"/>
    <mergeCell ref="D1151:D1152"/>
    <mergeCell ref="D1154:D1155"/>
    <mergeCell ref="D1159:D1160"/>
    <mergeCell ref="D1162:D1163"/>
    <mergeCell ref="D1167:D1168"/>
    <mergeCell ref="D1170:D1171"/>
    <mergeCell ref="D1175:D1176"/>
    <mergeCell ref="D991:D992"/>
    <mergeCell ref="D994:D995"/>
    <mergeCell ref="A998:A1006"/>
    <mergeCell ref="A1007:A1014"/>
    <mergeCell ref="A1015:A1023"/>
    <mergeCell ref="D1026:D1027"/>
    <mergeCell ref="D1029:D1030"/>
    <mergeCell ref="A1024:A1032"/>
    <mergeCell ref="A1033:A1041"/>
    <mergeCell ref="C1033:C1041"/>
    <mergeCell ref="D1035:D1036"/>
    <mergeCell ref="D1038:D1039"/>
    <mergeCell ref="A1042:A1050"/>
    <mergeCell ref="C1042:C1050"/>
    <mergeCell ref="A1070:A1078"/>
    <mergeCell ref="C1070:C1078"/>
    <mergeCell ref="D1072:D1073"/>
    <mergeCell ref="D1075:D1076"/>
    <mergeCell ref="C1079:C1087"/>
    <mergeCell ref="D1081:D1082"/>
    <mergeCell ref="D1093:D1094"/>
    <mergeCell ref="D1084:D1085"/>
    <mergeCell ref="D1090:D1091"/>
    <mergeCell ref="D1099:D1100"/>
    <mergeCell ref="D1102:D1103"/>
    <mergeCell ref="D1108:D1109"/>
    <mergeCell ref="D1111:D1112"/>
    <mergeCell ref="D1117:D1118"/>
    <mergeCell ref="A1141:A1148"/>
    <mergeCell ref="A1149:A1156"/>
    <mergeCell ref="A1157:A1164"/>
    <mergeCell ref="A1165:A1172"/>
    <mergeCell ref="A1173:A1180"/>
    <mergeCell ref="A1181:A1188"/>
    <mergeCell ref="A1079:A1087"/>
    <mergeCell ref="A1088:A1096"/>
    <mergeCell ref="A1097:A1105"/>
    <mergeCell ref="A1106:A1114"/>
    <mergeCell ref="A1115:A1123"/>
    <mergeCell ref="A1124:A1132"/>
    <mergeCell ref="A1133:A1140"/>
    <mergeCell ref="D1120:D1121"/>
    <mergeCell ref="D1126:D1127"/>
    <mergeCell ref="D1129:D1130"/>
    <mergeCell ref="D1135:D1136"/>
    <mergeCell ref="D1138:D1139"/>
    <mergeCell ref="D1143:D1144"/>
    <mergeCell ref="D1146:D1147"/>
    <mergeCell ref="D1186:D1187"/>
    <mergeCell ref="C1024:C1032"/>
    <mergeCell ref="F1024:F1032"/>
    <mergeCell ref="G1024:G1032"/>
    <mergeCell ref="H1024:H1032"/>
    <mergeCell ref="F1033:F1041"/>
    <mergeCell ref="G1033:G1041"/>
    <mergeCell ref="C1051:C1059"/>
    <mergeCell ref="F1051:F1059"/>
    <mergeCell ref="D1053:D1054"/>
    <mergeCell ref="D1056:D1057"/>
    <mergeCell ref="G1051:G1059"/>
    <mergeCell ref="H1051:H1059"/>
    <mergeCell ref="C1060:C1069"/>
    <mergeCell ref="F1060:F1069"/>
    <mergeCell ref="G1060:G1069"/>
    <mergeCell ref="H1060:H1069"/>
    <mergeCell ref="H1106:H1114"/>
    <mergeCell ref="F1115:F1123"/>
    <mergeCell ref="G1115:G1123"/>
    <mergeCell ref="H1115:H1123"/>
    <mergeCell ref="F1124:F1132"/>
    <mergeCell ref="G1124:G1132"/>
    <mergeCell ref="D697:D698"/>
    <mergeCell ref="D700:D701"/>
    <mergeCell ref="B953:B1132"/>
    <mergeCell ref="C953:C961"/>
    <mergeCell ref="G953:G961"/>
    <mergeCell ref="H953:H961"/>
    <mergeCell ref="C962:C970"/>
    <mergeCell ref="H1124:H1132"/>
    <mergeCell ref="H1033:H1041"/>
    <mergeCell ref="F1042:F1050"/>
    <mergeCell ref="G1042:G1050"/>
    <mergeCell ref="H1042:H1050"/>
    <mergeCell ref="D1062:D1063"/>
    <mergeCell ref="D1065:D1066"/>
    <mergeCell ref="F1070:F1078"/>
    <mergeCell ref="G1070:G1078"/>
    <mergeCell ref="H1070:H1078"/>
    <mergeCell ref="F1079:F1087"/>
    <mergeCell ref="G1079:G1087"/>
    <mergeCell ref="H1079:H1087"/>
    <mergeCell ref="F1088:F1096"/>
    <mergeCell ref="G1088:G1096"/>
    <mergeCell ref="H1088:H1096"/>
    <mergeCell ref="F1097:F1105"/>
    <mergeCell ref="G1097:G1105"/>
    <mergeCell ref="H1097:H1105"/>
    <mergeCell ref="F1106:F1114"/>
    <mergeCell ref="G1106:G1114"/>
    <mergeCell ref="L1141:L1148"/>
    <mergeCell ref="M1141:M1148"/>
    <mergeCell ref="I1133:I1140"/>
    <mergeCell ref="J1133:J1140"/>
    <mergeCell ref="K1133:K1140"/>
    <mergeCell ref="L1133:L1140"/>
    <mergeCell ref="M1133:M1140"/>
    <mergeCell ref="O1133:O1140"/>
    <mergeCell ref="I1141:I1148"/>
    <mergeCell ref="O1141:O1148"/>
    <mergeCell ref="J1141:J1148"/>
    <mergeCell ref="K1141:K1148"/>
    <mergeCell ref="J1149:J1156"/>
    <mergeCell ref="K1149:K1156"/>
    <mergeCell ref="L1149:L1156"/>
    <mergeCell ref="M1149:M1156"/>
    <mergeCell ref="O1149:O1156"/>
    <mergeCell ref="I1149:I1156"/>
    <mergeCell ref="I1157:I1164"/>
    <mergeCell ref="J1157:J1164"/>
    <mergeCell ref="K1157:K1164"/>
    <mergeCell ref="L1157:L1164"/>
    <mergeCell ref="M1157:M1164"/>
    <mergeCell ref="O1157:O1164"/>
    <mergeCell ref="L1173:L1180"/>
    <mergeCell ref="M1173:M1180"/>
    <mergeCell ref="I1165:I1172"/>
    <mergeCell ref="J1165:J1172"/>
    <mergeCell ref="K1165:K1172"/>
    <mergeCell ref="L1165:L1172"/>
    <mergeCell ref="M1165:M1172"/>
    <mergeCell ref="O1165:O1172"/>
    <mergeCell ref="I1173:I1180"/>
    <mergeCell ref="O1173:O1180"/>
    <mergeCell ref="I1042:I1050"/>
    <mergeCell ref="I1051:I1059"/>
    <mergeCell ref="I1097:I1105"/>
    <mergeCell ref="J1097:J1105"/>
    <mergeCell ref="K1097:K1105"/>
    <mergeCell ref="L1097:L1105"/>
    <mergeCell ref="M1097:M1105"/>
    <mergeCell ref="N1097:N1105"/>
    <mergeCell ref="O1097:O1105"/>
    <mergeCell ref="J1042:J1050"/>
    <mergeCell ref="I1060:I1069"/>
    <mergeCell ref="J1060:J1069"/>
    <mergeCell ref="I1070:I1078"/>
    <mergeCell ref="J1070:J1078"/>
    <mergeCell ref="I1079:I1087"/>
    <mergeCell ref="J1079:J1087"/>
    <mergeCell ref="I1106:I1114"/>
    <mergeCell ref="J1106:J1114"/>
    <mergeCell ref="K1106:K1114"/>
    <mergeCell ref="L1106:L1114"/>
    <mergeCell ref="M1106:M1114"/>
    <mergeCell ref="N1106:N1114"/>
    <mergeCell ref="O1106:O1114"/>
    <mergeCell ref="I1115:I1123"/>
    <mergeCell ref="J1115:J1123"/>
    <mergeCell ref="K1115:K1123"/>
    <mergeCell ref="L1115:L1123"/>
    <mergeCell ref="M1115:M1123"/>
    <mergeCell ref="N1115:N1123"/>
    <mergeCell ref="O1115:O1123"/>
    <mergeCell ref="I1124:I1132"/>
    <mergeCell ref="J1124:J1132"/>
    <mergeCell ref="K1124:K1132"/>
    <mergeCell ref="L1124:L1132"/>
    <mergeCell ref="M1124:M1132"/>
    <mergeCell ref="N1124:N1132"/>
    <mergeCell ref="O1124:O1132"/>
    <mergeCell ref="J1173:J1180"/>
    <mergeCell ref="K1173:K1180"/>
    <mergeCell ref="I1181:I1188"/>
    <mergeCell ref="J1181:J1188"/>
    <mergeCell ref="K1181:K1188"/>
    <mergeCell ref="L1181:L1188"/>
    <mergeCell ref="M1181:M1188"/>
    <mergeCell ref="O1181:O1188"/>
    <mergeCell ref="A418:A426"/>
    <mergeCell ref="A427:A435"/>
    <mergeCell ref="A436:A443"/>
    <mergeCell ref="C382:C390"/>
    <mergeCell ref="C391:C399"/>
    <mergeCell ref="A400:A408"/>
    <mergeCell ref="C400:C408"/>
    <mergeCell ref="A409:A417"/>
    <mergeCell ref="C409:C417"/>
    <mergeCell ref="C418:C426"/>
    <mergeCell ref="J962:J970"/>
    <mergeCell ref="K962:K970"/>
    <mergeCell ref="J971:J979"/>
    <mergeCell ref="K971:K979"/>
    <mergeCell ref="L962:L970"/>
    <mergeCell ref="M962:M970"/>
    <mergeCell ref="L971:L979"/>
    <mergeCell ref="M971:M979"/>
    <mergeCell ref="N962:N970"/>
    <mergeCell ref="O962:O970"/>
    <mergeCell ref="N971:N979"/>
    <mergeCell ref="O971:O979"/>
    <mergeCell ref="J953:J961"/>
    <mergeCell ref="K953:K961"/>
    <mergeCell ref="L953:L961"/>
    <mergeCell ref="M953:M961"/>
    <mergeCell ref="N953:N961"/>
    <mergeCell ref="O953:O961"/>
    <mergeCell ref="A962:A970"/>
    <mergeCell ref="D955:D956"/>
    <mergeCell ref="D958:D959"/>
    <mergeCell ref="F953:F961"/>
    <mergeCell ref="F962:F970"/>
    <mergeCell ref="G962:G970"/>
    <mergeCell ref="H962:H970"/>
    <mergeCell ref="D964:D965"/>
    <mergeCell ref="D967:D968"/>
    <mergeCell ref="C971:C979"/>
    <mergeCell ref="F971:F979"/>
    <mergeCell ref="D973:D974"/>
    <mergeCell ref="D976:D977"/>
    <mergeCell ref="G971:G979"/>
    <mergeCell ref="H971:H979"/>
    <mergeCell ref="J980:J988"/>
    <mergeCell ref="J989:J997"/>
    <mergeCell ref="K989:K997"/>
    <mergeCell ref="L989:L997"/>
    <mergeCell ref="M989:M997"/>
    <mergeCell ref="N989:N997"/>
    <mergeCell ref="O989:O997"/>
    <mergeCell ref="G980:G988"/>
    <mergeCell ref="H980:H988"/>
    <mergeCell ref="K980:K988"/>
    <mergeCell ref="L980:L988"/>
    <mergeCell ref="M980:M988"/>
    <mergeCell ref="N980:N988"/>
    <mergeCell ref="O980:O988"/>
    <mergeCell ref="I953:I961"/>
    <mergeCell ref="I962:I970"/>
    <mergeCell ref="A971:A979"/>
    <mergeCell ref="I971:I979"/>
    <mergeCell ref="I980:I988"/>
    <mergeCell ref="D982:D983"/>
    <mergeCell ref="D985:D986"/>
    <mergeCell ref="A980:A988"/>
    <mergeCell ref="A989:A997"/>
    <mergeCell ref="C989:C997"/>
    <mergeCell ref="F989:F997"/>
    <mergeCell ref="G989:G997"/>
    <mergeCell ref="H989:H997"/>
    <mergeCell ref="I989:I997"/>
    <mergeCell ref="I998:I1006"/>
    <mergeCell ref="J998:J1006"/>
    <mergeCell ref="K998:K1006"/>
    <mergeCell ref="L998:L1006"/>
    <mergeCell ref="M998:M1006"/>
    <mergeCell ref="N998:N1006"/>
    <mergeCell ref="O998:O1006"/>
    <mergeCell ref="I1015:I1023"/>
    <mergeCell ref="J1015:J1023"/>
    <mergeCell ref="K1015:K1023"/>
    <mergeCell ref="L1015:L1023"/>
    <mergeCell ref="M1015:M1023"/>
    <mergeCell ref="N1015:N1023"/>
    <mergeCell ref="O1015:O1023"/>
    <mergeCell ref="I1007:I1014"/>
    <mergeCell ref="J1007:J1014"/>
    <mergeCell ref="K1007:K1014"/>
    <mergeCell ref="L1007:L1014"/>
    <mergeCell ref="M1007:M1014"/>
    <mergeCell ref="N1007:N1014"/>
    <mergeCell ref="O1007:O1014"/>
    <mergeCell ref="N1024:N1032"/>
    <mergeCell ref="O1024:O1032"/>
    <mergeCell ref="G1015:G1023"/>
    <mergeCell ref="H1015:H1023"/>
    <mergeCell ref="I1024:I1032"/>
    <mergeCell ref="J1024:J1032"/>
    <mergeCell ref="K1024:K1032"/>
    <mergeCell ref="L1024:L1032"/>
    <mergeCell ref="M1024:M1032"/>
    <mergeCell ref="C980:C988"/>
    <mergeCell ref="F980:F988"/>
    <mergeCell ref="C998:C1006"/>
    <mergeCell ref="F998:F1006"/>
    <mergeCell ref="D1000:D1001"/>
    <mergeCell ref="D1003:D1004"/>
    <mergeCell ref="G998:G1006"/>
    <mergeCell ref="H998:H1006"/>
    <mergeCell ref="C1007:C1014"/>
    <mergeCell ref="F1007:F1014"/>
    <mergeCell ref="D1009:D1010"/>
    <mergeCell ref="D1012:D1013"/>
    <mergeCell ref="G1007:G1014"/>
    <mergeCell ref="H1007:H1014"/>
    <mergeCell ref="C1015:C1023"/>
    <mergeCell ref="F1015:F1023"/>
    <mergeCell ref="D1017:D1018"/>
    <mergeCell ref="D1020:D1021"/>
    <mergeCell ref="I1033:I1041"/>
    <mergeCell ref="J1033:J1041"/>
    <mergeCell ref="K1033:K1041"/>
    <mergeCell ref="L1033:L1041"/>
    <mergeCell ref="M1033:M1041"/>
    <mergeCell ref="N1033:N1041"/>
    <mergeCell ref="O1033:O1041"/>
    <mergeCell ref="J1051:J1059"/>
    <mergeCell ref="K1051:K1059"/>
    <mergeCell ref="L1051:L1059"/>
    <mergeCell ref="M1051:M1059"/>
    <mergeCell ref="N1051:N1059"/>
    <mergeCell ref="O1051:O1059"/>
    <mergeCell ref="K1060:K1069"/>
    <mergeCell ref="L1060:L1069"/>
    <mergeCell ref="K1070:K1078"/>
    <mergeCell ref="L1070:L1078"/>
    <mergeCell ref="K1079:K1087"/>
    <mergeCell ref="L1079:L1087"/>
    <mergeCell ref="M1060:M1069"/>
    <mergeCell ref="N1060:N1069"/>
    <mergeCell ref="M1070:M1078"/>
    <mergeCell ref="N1070:N1078"/>
    <mergeCell ref="O1070:O1078"/>
    <mergeCell ref="M1079:M1087"/>
    <mergeCell ref="N1079:N1087"/>
    <mergeCell ref="O1079:O1087"/>
    <mergeCell ref="K1042:K1050"/>
    <mergeCell ref="L1042:L1050"/>
    <mergeCell ref="M1042:M1050"/>
    <mergeCell ref="N1042:N1050"/>
    <mergeCell ref="O1042:O1050"/>
    <mergeCell ref="A1051:A1059"/>
    <mergeCell ref="A1060:A1069"/>
    <mergeCell ref="O1060:O1069"/>
    <mergeCell ref="I1088:I1096"/>
    <mergeCell ref="J1088:J1096"/>
    <mergeCell ref="K1088:K1096"/>
    <mergeCell ref="L1088:L1096"/>
    <mergeCell ref="M1088:M1096"/>
    <mergeCell ref="N1088:N1096"/>
    <mergeCell ref="O1088:O1096"/>
    <mergeCell ref="F95:F103"/>
    <mergeCell ref="D97:D98"/>
    <mergeCell ref="D100:D101"/>
    <mergeCell ref="F104:F112"/>
    <mergeCell ref="G104:G112"/>
    <mergeCell ref="H104:H112"/>
    <mergeCell ref="I104:I112"/>
    <mergeCell ref="D106:D107"/>
    <mergeCell ref="D109:D110"/>
    <mergeCell ref="F113:F121"/>
    <mergeCell ref="G113:G121"/>
    <mergeCell ref="H113:H121"/>
    <mergeCell ref="I113:I121"/>
    <mergeCell ref="J113:J121"/>
    <mergeCell ref="D70:D71"/>
    <mergeCell ref="D73:D74"/>
    <mergeCell ref="F77:F85"/>
    <mergeCell ref="G77:G85"/>
    <mergeCell ref="H77:H85"/>
    <mergeCell ref="I77:I85"/>
    <mergeCell ref="J77:J85"/>
    <mergeCell ref="D79:D80"/>
    <mergeCell ref="D82:D83"/>
    <mergeCell ref="F86:F94"/>
    <mergeCell ref="G86:G94"/>
    <mergeCell ref="H86:H94"/>
    <mergeCell ref="I86:I94"/>
    <mergeCell ref="J86:J94"/>
    <mergeCell ref="G95:G103"/>
    <mergeCell ref="H95:H103"/>
    <mergeCell ref="I95:I103"/>
    <mergeCell ref="J95:J103"/>
    <mergeCell ref="K95:K103"/>
    <mergeCell ref="L95:L103"/>
    <mergeCell ref="M95:M103"/>
    <mergeCell ref="J104:J112"/>
    <mergeCell ref="K104:K112"/>
    <mergeCell ref="L104:L112"/>
    <mergeCell ref="M104:M112"/>
    <mergeCell ref="N104:N112"/>
    <mergeCell ref="O104:O112"/>
    <mergeCell ref="W113:W121"/>
    <mergeCell ref="Y113:Y121"/>
    <mergeCell ref="K113:K121"/>
    <mergeCell ref="L113:L121"/>
    <mergeCell ref="M113:M121"/>
    <mergeCell ref="N113:N121"/>
    <mergeCell ref="O113:O121"/>
    <mergeCell ref="S113:S121"/>
    <mergeCell ref="T113:T121"/>
    <mergeCell ref="D115:D116"/>
    <mergeCell ref="D118:D119"/>
    <mergeCell ref="L12:L14"/>
    <mergeCell ref="C15:C18"/>
    <mergeCell ref="J15:J18"/>
    <mergeCell ref="K15:K18"/>
    <mergeCell ref="D16:D18"/>
    <mergeCell ref="C19:C22"/>
    <mergeCell ref="D20:D21"/>
    <mergeCell ref="K23:K31"/>
    <mergeCell ref="L23:L31"/>
    <mergeCell ref="M23:M31"/>
    <mergeCell ref="O23:O31"/>
    <mergeCell ref="J19:J22"/>
    <mergeCell ref="K19:K22"/>
    <mergeCell ref="F23:F31"/>
    <mergeCell ref="G23:G31"/>
    <mergeCell ref="H23:H31"/>
    <mergeCell ref="I23:I31"/>
    <mergeCell ref="J23:J31"/>
    <mergeCell ref="K32:K40"/>
    <mergeCell ref="L32:L40"/>
    <mergeCell ref="M32:M40"/>
    <mergeCell ref="N32:N40"/>
    <mergeCell ref="O32:O40"/>
    <mergeCell ref="A32:A40"/>
    <mergeCell ref="A59:A67"/>
    <mergeCell ref="M50:M58"/>
    <mergeCell ref="M59:M67"/>
    <mergeCell ref="O59:O67"/>
    <mergeCell ref="K41:K49"/>
    <mergeCell ref="L41:L49"/>
    <mergeCell ref="M41:M49"/>
    <mergeCell ref="N41:N49"/>
    <mergeCell ref="O41:O49"/>
    <mergeCell ref="N50:N58"/>
    <mergeCell ref="O50:O58"/>
    <mergeCell ref="K59:K67"/>
    <mergeCell ref="L59:L67"/>
    <mergeCell ref="A41:A49"/>
    <mergeCell ref="A50:A58"/>
    <mergeCell ref="F59:F67"/>
    <mergeCell ref="G59:G67"/>
    <mergeCell ref="H59:H67"/>
    <mergeCell ref="I59:I67"/>
    <mergeCell ref="J59:J67"/>
    <mergeCell ref="K68:K76"/>
    <mergeCell ref="L68:L76"/>
    <mergeCell ref="M68:M76"/>
    <mergeCell ref="O68:O76"/>
    <mergeCell ref="D61:D62"/>
    <mergeCell ref="D64:D65"/>
    <mergeCell ref="F68:F76"/>
    <mergeCell ref="G68:G76"/>
    <mergeCell ref="H68:H76"/>
    <mergeCell ref="I68:I76"/>
    <mergeCell ref="J68:J76"/>
    <mergeCell ref="K77:K85"/>
    <mergeCell ref="L77:L85"/>
    <mergeCell ref="M77:M85"/>
    <mergeCell ref="O77:O85"/>
    <mergeCell ref="K86:K94"/>
    <mergeCell ref="L86:L94"/>
    <mergeCell ref="M86:M94"/>
    <mergeCell ref="O86:O94"/>
    <mergeCell ref="K131:K139"/>
    <mergeCell ref="L131:L139"/>
    <mergeCell ref="M131:M139"/>
    <mergeCell ref="N131:N139"/>
    <mergeCell ref="O131:O139"/>
    <mergeCell ref="D133:D134"/>
    <mergeCell ref="D136:D137"/>
    <mergeCell ref="X32:X40"/>
    <mergeCell ref="Y32:Y40"/>
    <mergeCell ref="Z32:Z40"/>
    <mergeCell ref="O15:O18"/>
    <mergeCell ref="O19:O22"/>
    <mergeCell ref="T23:T31"/>
    <mergeCell ref="U23:U31"/>
    <mergeCell ref="Y23:Y31"/>
    <mergeCell ref="S32:S40"/>
    <mergeCell ref="T32:T40"/>
    <mergeCell ref="U32:U40"/>
    <mergeCell ref="W32:W40"/>
    <mergeCell ref="T41:T49"/>
    <mergeCell ref="W41:W49"/>
    <mergeCell ref="X41:X49"/>
    <mergeCell ref="Y41:Y49"/>
    <mergeCell ref="Z41:Z49"/>
    <mergeCell ref="S41:S49"/>
    <mergeCell ref="S50:S58"/>
    <mergeCell ref="T50:T58"/>
    <mergeCell ref="W50:W58"/>
    <mergeCell ref="X50:X58"/>
    <mergeCell ref="Y50:Y58"/>
    <mergeCell ref="Z50:Z58"/>
    <mergeCell ref="W68:W76"/>
    <mergeCell ref="W77:W85"/>
    <mergeCell ref="W86:W94"/>
    <mergeCell ref="W59:W67"/>
    <mergeCell ref="X59:X67"/>
    <mergeCell ref="Y59:Y67"/>
    <mergeCell ref="Z59:Z67"/>
    <mergeCell ref="X68:X76"/>
    <mergeCell ref="Y68:Y76"/>
    <mergeCell ref="Z68:Z76"/>
    <mergeCell ref="N12:R13"/>
    <mergeCell ref="S12:V13"/>
    <mergeCell ref="W12:W14"/>
    <mergeCell ref="X12:AE12"/>
    <mergeCell ref="X13:Z13"/>
    <mergeCell ref="AA13:AC13"/>
    <mergeCell ref="AD13:AE13"/>
    <mergeCell ref="AF12:AG13"/>
    <mergeCell ref="AH12:AH14"/>
    <mergeCell ref="D2:AH2"/>
    <mergeCell ref="A12:A14"/>
    <mergeCell ref="B12:B14"/>
    <mergeCell ref="C12:C14"/>
    <mergeCell ref="D12:D14"/>
    <mergeCell ref="E12:E14"/>
    <mergeCell ref="F12:K13"/>
    <mergeCell ref="A15:A18"/>
    <mergeCell ref="A19:A22"/>
    <mergeCell ref="I15:I18"/>
    <mergeCell ref="I19:I22"/>
    <mergeCell ref="M12:M14"/>
    <mergeCell ref="M15:M18"/>
    <mergeCell ref="T15:T22"/>
    <mergeCell ref="U15:U22"/>
    <mergeCell ref="W15:W18"/>
    <mergeCell ref="AB15:AB22"/>
    <mergeCell ref="M19:M22"/>
    <mergeCell ref="W19:W22"/>
    <mergeCell ref="D25:D26"/>
    <mergeCell ref="D28:D29"/>
    <mergeCell ref="F32:F40"/>
    <mergeCell ref="G32:G40"/>
    <mergeCell ref="H32:H40"/>
    <mergeCell ref="I32:I40"/>
    <mergeCell ref="J32:J40"/>
    <mergeCell ref="D34:D35"/>
    <mergeCell ref="D37:D38"/>
    <mergeCell ref="F41:F49"/>
    <mergeCell ref="G41:G49"/>
    <mergeCell ref="H41:H49"/>
    <mergeCell ref="I41:I49"/>
    <mergeCell ref="J41:J49"/>
    <mergeCell ref="K50:K58"/>
    <mergeCell ref="L50:L58"/>
    <mergeCell ref="D52:D53"/>
    <mergeCell ref="D55:D56"/>
    <mergeCell ref="D43:D44"/>
    <mergeCell ref="D46:D47"/>
    <mergeCell ref="F50:F58"/>
    <mergeCell ref="G50:G58"/>
    <mergeCell ref="H50:H58"/>
    <mergeCell ref="I50:I58"/>
    <mergeCell ref="J50:J58"/>
    <mergeCell ref="D88:D89"/>
    <mergeCell ref="D91:D92"/>
    <mergeCell ref="F122:F130"/>
    <mergeCell ref="G122:G130"/>
    <mergeCell ref="H122:H130"/>
    <mergeCell ref="I122:I130"/>
    <mergeCell ref="J122:J130"/>
    <mergeCell ref="D124:D125"/>
    <mergeCell ref="D127:D128"/>
    <mergeCell ref="F131:F139"/>
    <mergeCell ref="G131:G139"/>
    <mergeCell ref="H131:H139"/>
    <mergeCell ref="I131:I139"/>
    <mergeCell ref="J131:J139"/>
    <mergeCell ref="M140:M148"/>
    <mergeCell ref="N140:N148"/>
    <mergeCell ref="O140:O148"/>
    <mergeCell ref="F140:F148"/>
    <mergeCell ref="G140:G148"/>
    <mergeCell ref="H140:H148"/>
    <mergeCell ref="I140:I148"/>
    <mergeCell ref="J140:J148"/>
    <mergeCell ref="K140:K148"/>
    <mergeCell ref="L140:L148"/>
    <mergeCell ref="K149:K157"/>
    <mergeCell ref="L149:L157"/>
    <mergeCell ref="M149:M157"/>
    <mergeCell ref="N149:N157"/>
    <mergeCell ref="O149:O157"/>
    <mergeCell ref="K158:K166"/>
    <mergeCell ref="L158:L166"/>
    <mergeCell ref="M158:M166"/>
    <mergeCell ref="N158:N166"/>
    <mergeCell ref="O158:O166"/>
    <mergeCell ref="D160:D161"/>
    <mergeCell ref="D163:D164"/>
    <mergeCell ref="D196:D197"/>
    <mergeCell ref="D199:D200"/>
    <mergeCell ref="F203:F211"/>
    <mergeCell ref="G203:G211"/>
    <mergeCell ref="H203:H211"/>
    <mergeCell ref="I203:I211"/>
    <mergeCell ref="J203:J211"/>
    <mergeCell ref="D205:D206"/>
    <mergeCell ref="D208:D209"/>
    <mergeCell ref="F212:F220"/>
    <mergeCell ref="G212:G220"/>
    <mergeCell ref="H212:H220"/>
    <mergeCell ref="I212:I220"/>
    <mergeCell ref="J212:J220"/>
    <mergeCell ref="T230:T238"/>
    <mergeCell ref="S239:S247"/>
    <mergeCell ref="T239:T247"/>
    <mergeCell ref="W239:W247"/>
    <mergeCell ref="Y239:Y247"/>
    <mergeCell ref="S194:S202"/>
    <mergeCell ref="T194:T202"/>
    <mergeCell ref="S203:S211"/>
    <mergeCell ref="T203:T211"/>
    <mergeCell ref="S212:S220"/>
    <mergeCell ref="T212:T220"/>
    <mergeCell ref="T221:T229"/>
    <mergeCell ref="L319:L327"/>
    <mergeCell ref="M319:M327"/>
    <mergeCell ref="L328:L336"/>
    <mergeCell ref="M328:M336"/>
    <mergeCell ref="O328:O336"/>
    <mergeCell ref="I310:I318"/>
    <mergeCell ref="J310:J318"/>
    <mergeCell ref="K310:K318"/>
    <mergeCell ref="L310:L318"/>
    <mergeCell ref="M310:M318"/>
    <mergeCell ref="O310:O318"/>
    <mergeCell ref="I319:I327"/>
    <mergeCell ref="O319:O327"/>
    <mergeCell ref="K337:K345"/>
    <mergeCell ref="L337:L345"/>
    <mergeCell ref="M337:M345"/>
    <mergeCell ref="O337:O345"/>
    <mergeCell ref="I346:I354"/>
    <mergeCell ref="J346:J354"/>
    <mergeCell ref="K346:K354"/>
    <mergeCell ref="L346:L354"/>
    <mergeCell ref="M346:M354"/>
    <mergeCell ref="O346:O354"/>
    <mergeCell ref="J319:J327"/>
    <mergeCell ref="K319:K327"/>
    <mergeCell ref="I328:I336"/>
    <mergeCell ref="J328:J336"/>
    <mergeCell ref="K328:K336"/>
    <mergeCell ref="I337:I345"/>
    <mergeCell ref="J337:J345"/>
    <mergeCell ref="L364:L372"/>
    <mergeCell ref="M364:M372"/>
    <mergeCell ref="L373:L381"/>
    <mergeCell ref="M373:M381"/>
    <mergeCell ref="O373:O381"/>
    <mergeCell ref="I355:I363"/>
    <mergeCell ref="J355:J363"/>
    <mergeCell ref="K355:K363"/>
    <mergeCell ref="L355:L363"/>
    <mergeCell ref="M355:M363"/>
    <mergeCell ref="O355:O363"/>
    <mergeCell ref="I364:I372"/>
    <mergeCell ref="O364:O372"/>
    <mergeCell ref="K382:K390"/>
    <mergeCell ref="L382:L390"/>
    <mergeCell ref="M382:M390"/>
    <mergeCell ref="O382:O390"/>
    <mergeCell ref="I391:I399"/>
    <mergeCell ref="J391:J399"/>
    <mergeCell ref="K391:K399"/>
    <mergeCell ref="L391:L399"/>
    <mergeCell ref="M391:M399"/>
    <mergeCell ref="O391:O399"/>
    <mergeCell ref="J364:J372"/>
    <mergeCell ref="K364:K372"/>
    <mergeCell ref="I373:I381"/>
    <mergeCell ref="J373:J381"/>
    <mergeCell ref="K373:K381"/>
    <mergeCell ref="I382:I390"/>
    <mergeCell ref="J382:J390"/>
    <mergeCell ref="L409:L417"/>
    <mergeCell ref="M409:M417"/>
    <mergeCell ref="L418:L426"/>
    <mergeCell ref="M418:M426"/>
    <mergeCell ref="O418:O426"/>
    <mergeCell ref="I400:I408"/>
    <mergeCell ref="J400:J408"/>
    <mergeCell ref="K400:K408"/>
    <mergeCell ref="L400:L408"/>
    <mergeCell ref="M400:M408"/>
    <mergeCell ref="O400:O408"/>
    <mergeCell ref="I409:I417"/>
    <mergeCell ref="O409:O417"/>
    <mergeCell ref="K427:K435"/>
    <mergeCell ref="L427:L435"/>
    <mergeCell ref="M427:M435"/>
    <mergeCell ref="O427:O435"/>
    <mergeCell ref="I436:I443"/>
    <mergeCell ref="J436:J443"/>
    <mergeCell ref="K436:K443"/>
    <mergeCell ref="L436:L443"/>
    <mergeCell ref="M436:M443"/>
    <mergeCell ref="O436:O443"/>
    <mergeCell ref="J409:J417"/>
    <mergeCell ref="K409:K417"/>
    <mergeCell ref="I418:I426"/>
    <mergeCell ref="J418:J426"/>
    <mergeCell ref="K418:K426"/>
    <mergeCell ref="I427:I435"/>
    <mergeCell ref="J427:J435"/>
    <mergeCell ref="L453:L461"/>
    <mergeCell ref="M453:M461"/>
    <mergeCell ref="L462:L470"/>
    <mergeCell ref="M462:M470"/>
    <mergeCell ref="O462:O470"/>
    <mergeCell ref="I444:I452"/>
    <mergeCell ref="J444:J452"/>
    <mergeCell ref="K444:K452"/>
    <mergeCell ref="L444:L452"/>
    <mergeCell ref="M444:M452"/>
    <mergeCell ref="O444:O452"/>
    <mergeCell ref="I453:I461"/>
    <mergeCell ref="O453:O461"/>
    <mergeCell ref="K471:K479"/>
    <mergeCell ref="L471:L479"/>
    <mergeCell ref="M471:M479"/>
    <mergeCell ref="O471:O479"/>
    <mergeCell ref="I480:I488"/>
    <mergeCell ref="J480:J488"/>
    <mergeCell ref="K480:K488"/>
    <mergeCell ref="L480:L488"/>
    <mergeCell ref="M480:M488"/>
    <mergeCell ref="O480:O488"/>
    <mergeCell ref="J453:J461"/>
    <mergeCell ref="K453:K461"/>
    <mergeCell ref="I462:I470"/>
    <mergeCell ref="J462:J470"/>
    <mergeCell ref="K462:K470"/>
    <mergeCell ref="I471:I479"/>
    <mergeCell ref="J471:J479"/>
    <mergeCell ref="J641:J649"/>
    <mergeCell ref="K641:K649"/>
    <mergeCell ref="O641:O649"/>
    <mergeCell ref="M776:M783"/>
    <mergeCell ref="O776:O783"/>
    <mergeCell ref="W749:W757"/>
    <mergeCell ref="W758:W766"/>
    <mergeCell ref="W767:W775"/>
    <mergeCell ref="I776:I783"/>
    <mergeCell ref="J776:J783"/>
    <mergeCell ref="K776:K783"/>
    <mergeCell ref="L776:L783"/>
    <mergeCell ref="W776:W783"/>
    <mergeCell ref="W784:W792"/>
    <mergeCell ref="W793:W801"/>
    <mergeCell ref="W802:W810"/>
    <mergeCell ref="W811:W818"/>
    <mergeCell ref="W819:W827"/>
    <mergeCell ref="W828:W835"/>
    <mergeCell ref="W836:W844"/>
    <mergeCell ref="W845:W853"/>
    <mergeCell ref="W854:W862"/>
    <mergeCell ref="W863:W871"/>
    <mergeCell ref="W872:W880"/>
    <mergeCell ref="W881:W889"/>
    <mergeCell ref="W890:W898"/>
    <mergeCell ref="W1141:W1148"/>
    <mergeCell ref="W1149:W1156"/>
    <mergeCell ref="W1157:W1164"/>
    <mergeCell ref="W1165:W1172"/>
    <mergeCell ref="W1173:W1180"/>
    <mergeCell ref="W1181:W1188"/>
    <mergeCell ref="AF1189:AG1189"/>
    <mergeCell ref="W899:W907"/>
    <mergeCell ref="W908:W916"/>
    <mergeCell ref="W917:W925"/>
    <mergeCell ref="W926:W934"/>
    <mergeCell ref="W935:W943"/>
    <mergeCell ref="W944:W952"/>
    <mergeCell ref="W1133:W1140"/>
    <mergeCell ref="J498:J506"/>
    <mergeCell ref="K498:K506"/>
    <mergeCell ref="J507:J515"/>
    <mergeCell ref="K507:K515"/>
    <mergeCell ref="L507:L515"/>
    <mergeCell ref="M507:M515"/>
    <mergeCell ref="O507:O515"/>
    <mergeCell ref="I507:I515"/>
    <mergeCell ref="I516:I524"/>
    <mergeCell ref="J516:J524"/>
    <mergeCell ref="K516:K524"/>
    <mergeCell ref="L516:L524"/>
    <mergeCell ref="M516:M524"/>
    <mergeCell ref="O516:O524"/>
    <mergeCell ref="W525:W533"/>
    <mergeCell ref="W534:W542"/>
    <mergeCell ref="W543:W551"/>
    <mergeCell ref="W552:W560"/>
    <mergeCell ref="W561:W569"/>
    <mergeCell ref="W570:W578"/>
    <mergeCell ref="W579:W587"/>
    <mergeCell ref="W588:W596"/>
    <mergeCell ref="W597:W605"/>
    <mergeCell ref="W606:W614"/>
    <mergeCell ref="W615:W623"/>
    <mergeCell ref="W624:W631"/>
    <mergeCell ref="W632:W640"/>
    <mergeCell ref="W641:W649"/>
    <mergeCell ref="W722:W730"/>
    <mergeCell ref="W731:W739"/>
    <mergeCell ref="Y731:Y739"/>
    <mergeCell ref="S713:S721"/>
    <mergeCell ref="T713:T721"/>
    <mergeCell ref="W713:W721"/>
    <mergeCell ref="Y713:Y721"/>
    <mergeCell ref="S722:S730"/>
    <mergeCell ref="T722:T730"/>
    <mergeCell ref="Y722:Y730"/>
    <mergeCell ref="S740:S748"/>
    <mergeCell ref="T740:T748"/>
    <mergeCell ref="W740:W748"/>
    <mergeCell ref="Y740:Y748"/>
    <mergeCell ref="S749:S757"/>
    <mergeCell ref="T749:T757"/>
    <mergeCell ref="Y749:Y757"/>
    <mergeCell ref="I731:I739"/>
    <mergeCell ref="J731:J739"/>
    <mergeCell ref="K731:K739"/>
    <mergeCell ref="L731:L739"/>
    <mergeCell ref="M731:M739"/>
    <mergeCell ref="N731:N739"/>
    <mergeCell ref="O731:O739"/>
    <mergeCell ref="I740:I748"/>
    <mergeCell ref="J740:J748"/>
    <mergeCell ref="K740:K748"/>
    <mergeCell ref="L740:L748"/>
    <mergeCell ref="M740:M748"/>
    <mergeCell ref="N740:N748"/>
    <mergeCell ref="O740:O748"/>
    <mergeCell ref="N695:N703"/>
    <mergeCell ref="O695:O703"/>
    <mergeCell ref="G695:G703"/>
    <mergeCell ref="H695:H703"/>
    <mergeCell ref="I695:I703"/>
    <mergeCell ref="J695:J703"/>
    <mergeCell ref="K695:K703"/>
    <mergeCell ref="L695:L703"/>
    <mergeCell ref="M695:M703"/>
    <mergeCell ref="N704:N712"/>
    <mergeCell ref="O704:O712"/>
    <mergeCell ref="G704:G712"/>
    <mergeCell ref="H704:H712"/>
    <mergeCell ref="I704:I712"/>
    <mergeCell ref="J704:J712"/>
    <mergeCell ref="K704:K712"/>
    <mergeCell ref="L704:L712"/>
    <mergeCell ref="M704:M712"/>
    <mergeCell ref="I713:I721"/>
    <mergeCell ref="J713:J721"/>
    <mergeCell ref="K713:K721"/>
    <mergeCell ref="L713:L721"/>
    <mergeCell ref="M713:M721"/>
    <mergeCell ref="N713:N721"/>
    <mergeCell ref="O713:O721"/>
    <mergeCell ref="I722:I730"/>
    <mergeCell ref="J722:J730"/>
    <mergeCell ref="K722:K730"/>
    <mergeCell ref="L722:L730"/>
    <mergeCell ref="M722:M730"/>
    <mergeCell ref="N722:N730"/>
    <mergeCell ref="O722:O730"/>
    <mergeCell ref="D786:D787"/>
    <mergeCell ref="D789:D790"/>
    <mergeCell ref="D838:D839"/>
    <mergeCell ref="D841:D842"/>
    <mergeCell ref="D847:D848"/>
    <mergeCell ref="D850:D851"/>
    <mergeCell ref="D856:D857"/>
    <mergeCell ref="D859:D860"/>
    <mergeCell ref="D865:D866"/>
    <mergeCell ref="D868:D869"/>
    <mergeCell ref="D874:D875"/>
    <mergeCell ref="D877:D878"/>
    <mergeCell ref="D883:D884"/>
    <mergeCell ref="D886:D887"/>
    <mergeCell ref="D892:D893"/>
    <mergeCell ref="D895:D896"/>
    <mergeCell ref="D931:D932"/>
    <mergeCell ref="D937:D938"/>
    <mergeCell ref="D940:D941"/>
    <mergeCell ref="D946:D947"/>
    <mergeCell ref="D949:D950"/>
    <mergeCell ref="D901:D902"/>
    <mergeCell ref="D904:D905"/>
    <mergeCell ref="D910:D911"/>
    <mergeCell ref="D913:D914"/>
    <mergeCell ref="D919:D920"/>
    <mergeCell ref="D922:D923"/>
    <mergeCell ref="D928:D929"/>
    <mergeCell ref="J749:J757"/>
    <mergeCell ref="K749:K757"/>
    <mergeCell ref="L749:L757"/>
    <mergeCell ref="M749:M757"/>
    <mergeCell ref="N749:N757"/>
    <mergeCell ref="O749:O757"/>
    <mergeCell ref="D780:D781"/>
    <mergeCell ref="I749:I757"/>
    <mergeCell ref="I784:I792"/>
    <mergeCell ref="J784:J792"/>
    <mergeCell ref="K784:K792"/>
    <mergeCell ref="L784:L792"/>
    <mergeCell ref="M784:M792"/>
    <mergeCell ref="O784:O792"/>
    <mergeCell ref="J793:J801"/>
    <mergeCell ref="K793:K801"/>
    <mergeCell ref="L793:L801"/>
    <mergeCell ref="M793:M801"/>
    <mergeCell ref="O793:O801"/>
    <mergeCell ref="D795:D796"/>
    <mergeCell ref="D798:D799"/>
    <mergeCell ref="I793:I801"/>
    <mergeCell ref="I802:I810"/>
    <mergeCell ref="J802:J810"/>
    <mergeCell ref="K802:K810"/>
    <mergeCell ref="L802:L810"/>
    <mergeCell ref="M802:M810"/>
    <mergeCell ref="O802:O810"/>
    <mergeCell ref="L819:L827"/>
    <mergeCell ref="M819:M827"/>
    <mergeCell ref="L828:L835"/>
    <mergeCell ref="M828:M835"/>
    <mergeCell ref="O828:O835"/>
    <mergeCell ref="I811:I818"/>
    <mergeCell ref="J811:J818"/>
    <mergeCell ref="K811:K818"/>
    <mergeCell ref="L811:L818"/>
    <mergeCell ref="M811:M818"/>
    <mergeCell ref="O811:O818"/>
    <mergeCell ref="I819:I827"/>
    <mergeCell ref="O819:O827"/>
    <mergeCell ref="D804:D805"/>
    <mergeCell ref="D807:D808"/>
    <mergeCell ref="D813:D814"/>
    <mergeCell ref="D816:D817"/>
    <mergeCell ref="D821:D822"/>
    <mergeCell ref="D824:D825"/>
    <mergeCell ref="D832:D833"/>
    <mergeCell ref="J863:J871"/>
    <mergeCell ref="K863:K871"/>
    <mergeCell ref="I872:I880"/>
    <mergeCell ref="J872:J880"/>
    <mergeCell ref="K872:K880"/>
    <mergeCell ref="I881:I889"/>
    <mergeCell ref="J881:J889"/>
    <mergeCell ref="K908:K916"/>
    <mergeCell ref="L908:L916"/>
    <mergeCell ref="I899:I907"/>
    <mergeCell ref="J899:J907"/>
    <mergeCell ref="K899:K907"/>
    <mergeCell ref="L899:L907"/>
    <mergeCell ref="M899:M907"/>
    <mergeCell ref="J908:J916"/>
    <mergeCell ref="M908:M916"/>
    <mergeCell ref="J926:J934"/>
    <mergeCell ref="K926:K934"/>
    <mergeCell ref="I935:I943"/>
    <mergeCell ref="J935:J943"/>
    <mergeCell ref="K935:K943"/>
    <mergeCell ref="I944:I952"/>
    <mergeCell ref="J944:J952"/>
    <mergeCell ref="K944:K952"/>
    <mergeCell ref="L926:L934"/>
    <mergeCell ref="M926:M934"/>
    <mergeCell ref="L935:L943"/>
    <mergeCell ref="M935:M943"/>
    <mergeCell ref="L944:L952"/>
    <mergeCell ref="M944:M952"/>
    <mergeCell ref="I908:I916"/>
    <mergeCell ref="I917:I925"/>
    <mergeCell ref="J917:J925"/>
    <mergeCell ref="K917:K925"/>
    <mergeCell ref="L917:L925"/>
    <mergeCell ref="M917:M925"/>
    <mergeCell ref="I926:I934"/>
    <mergeCell ref="K836:K844"/>
    <mergeCell ref="L836:L844"/>
    <mergeCell ref="M836:M844"/>
    <mergeCell ref="O836:O844"/>
    <mergeCell ref="I845:I853"/>
    <mergeCell ref="J845:J853"/>
    <mergeCell ref="K845:K853"/>
    <mergeCell ref="L845:L853"/>
    <mergeCell ref="M845:M853"/>
    <mergeCell ref="O845:O853"/>
    <mergeCell ref="J819:J827"/>
    <mergeCell ref="K819:K827"/>
    <mergeCell ref="I828:I835"/>
    <mergeCell ref="J828:J835"/>
    <mergeCell ref="K828:K835"/>
    <mergeCell ref="I836:I844"/>
    <mergeCell ref="J836:J844"/>
    <mergeCell ref="L863:L871"/>
    <mergeCell ref="M863:M871"/>
    <mergeCell ref="L872:L880"/>
    <mergeCell ref="M872:M880"/>
    <mergeCell ref="O872:O880"/>
    <mergeCell ref="I854:I862"/>
    <mergeCell ref="J854:J862"/>
    <mergeCell ref="K854:K862"/>
    <mergeCell ref="L854:L862"/>
    <mergeCell ref="M854:M862"/>
    <mergeCell ref="O854:O862"/>
    <mergeCell ref="I863:I871"/>
    <mergeCell ref="O863:O871"/>
    <mergeCell ref="K881:K889"/>
    <mergeCell ref="L881:L889"/>
    <mergeCell ref="M881:M889"/>
    <mergeCell ref="O881:O889"/>
    <mergeCell ref="O908:O916"/>
    <mergeCell ref="O917:O925"/>
    <mergeCell ref="O926:O934"/>
    <mergeCell ref="O935:O943"/>
    <mergeCell ref="O944:O952"/>
    <mergeCell ref="I890:I898"/>
    <mergeCell ref="J890:J898"/>
    <mergeCell ref="K890:K898"/>
    <mergeCell ref="L890:L898"/>
    <mergeCell ref="M890:M898"/>
    <mergeCell ref="O890:O898"/>
    <mergeCell ref="O899:O907"/>
    <mergeCell ref="A731:A739"/>
    <mergeCell ref="A740:A748"/>
    <mergeCell ref="A749:A757"/>
    <mergeCell ref="C695:C703"/>
    <mergeCell ref="C704:C712"/>
    <mergeCell ref="A713:A721"/>
    <mergeCell ref="C713:C721"/>
    <mergeCell ref="A722:A730"/>
    <mergeCell ref="C722:C730"/>
    <mergeCell ref="C731:C739"/>
    <mergeCell ref="A819:A827"/>
    <mergeCell ref="A828:A835"/>
    <mergeCell ref="A836:A844"/>
    <mergeCell ref="C784:C792"/>
    <mergeCell ref="C793:C801"/>
    <mergeCell ref="A802:A810"/>
    <mergeCell ref="C802:C810"/>
    <mergeCell ref="A811:A818"/>
    <mergeCell ref="C811:C818"/>
    <mergeCell ref="C819:C827"/>
    <mergeCell ref="A863:A871"/>
    <mergeCell ref="A872:A880"/>
    <mergeCell ref="A881:A889"/>
    <mergeCell ref="C828:C835"/>
    <mergeCell ref="C836:C844"/>
    <mergeCell ref="A845:A853"/>
    <mergeCell ref="C845:C853"/>
    <mergeCell ref="A854:A862"/>
    <mergeCell ref="C854:C862"/>
    <mergeCell ref="C863:C871"/>
    <mergeCell ref="A908:A916"/>
    <mergeCell ref="A917:A925"/>
    <mergeCell ref="A926:A934"/>
    <mergeCell ref="C872:C880"/>
    <mergeCell ref="C881:C889"/>
    <mergeCell ref="A890:A898"/>
    <mergeCell ref="C890:C898"/>
    <mergeCell ref="A899:A907"/>
    <mergeCell ref="C899:C907"/>
    <mergeCell ref="C908:C916"/>
    <mergeCell ref="C59:C67"/>
    <mergeCell ref="A68:A76"/>
    <mergeCell ref="C68:C76"/>
    <mergeCell ref="A77:A85"/>
    <mergeCell ref="C77:C85"/>
    <mergeCell ref="A86:A94"/>
    <mergeCell ref="C86:C94"/>
    <mergeCell ref="B23:B94"/>
    <mergeCell ref="B95:B649"/>
    <mergeCell ref="B650:B943"/>
    <mergeCell ref="B15:B22"/>
    <mergeCell ref="A23:A31"/>
    <mergeCell ref="C23:C31"/>
    <mergeCell ref="C32:C40"/>
    <mergeCell ref="C41:C49"/>
    <mergeCell ref="C50:C58"/>
    <mergeCell ref="C95:C103"/>
    <mergeCell ref="A95:A103"/>
    <mergeCell ref="A104:A112"/>
    <mergeCell ref="A113:A121"/>
    <mergeCell ref="A122:A130"/>
    <mergeCell ref="A131:A139"/>
    <mergeCell ref="A140:A148"/>
    <mergeCell ref="A149:A157"/>
    <mergeCell ref="C917:C925"/>
    <mergeCell ref="C926:C934"/>
    <mergeCell ref="A935:A943"/>
    <mergeCell ref="C935:C943"/>
    <mergeCell ref="A944:A952"/>
    <mergeCell ref="B944:B952"/>
    <mergeCell ref="C944:C952"/>
    <mergeCell ref="A953:A961"/>
    <mergeCell ref="A373:A381"/>
    <mergeCell ref="A382:A390"/>
    <mergeCell ref="A391:A399"/>
    <mergeCell ref="C337:C345"/>
    <mergeCell ref="C346:C354"/>
    <mergeCell ref="A355:A363"/>
    <mergeCell ref="C355:C363"/>
    <mergeCell ref="A364:A372"/>
    <mergeCell ref="C364:C372"/>
    <mergeCell ref="C373:C381"/>
    <mergeCell ref="A507:A515"/>
    <mergeCell ref="A516:A524"/>
    <mergeCell ref="A525:A533"/>
    <mergeCell ref="C471:C479"/>
    <mergeCell ref="C480:C488"/>
    <mergeCell ref="A489:A497"/>
    <mergeCell ref="C489:C497"/>
    <mergeCell ref="A498:A506"/>
    <mergeCell ref="C498:C506"/>
    <mergeCell ref="C507:C515"/>
    <mergeCell ref="A552:A560"/>
    <mergeCell ref="A561:A569"/>
    <mergeCell ref="A570:A578"/>
    <mergeCell ref="C516:C524"/>
    <mergeCell ref="C525:C533"/>
    <mergeCell ref="A534:A542"/>
    <mergeCell ref="C534:C542"/>
    <mergeCell ref="A543:A551"/>
    <mergeCell ref="C543:C551"/>
    <mergeCell ref="C552:C560"/>
    <mergeCell ref="A597:A605"/>
    <mergeCell ref="A606:A614"/>
    <mergeCell ref="A615:A623"/>
    <mergeCell ref="C561:C569"/>
    <mergeCell ref="C570:C578"/>
    <mergeCell ref="A579:A587"/>
    <mergeCell ref="C579:C587"/>
    <mergeCell ref="A588:A596"/>
    <mergeCell ref="C588:C596"/>
    <mergeCell ref="C597:C605"/>
    <mergeCell ref="A641:A649"/>
    <mergeCell ref="A650:A658"/>
    <mergeCell ref="A659:A667"/>
    <mergeCell ref="C606:C614"/>
    <mergeCell ref="C615:C623"/>
    <mergeCell ref="A624:A631"/>
    <mergeCell ref="C624:C631"/>
    <mergeCell ref="A632:A640"/>
    <mergeCell ref="C632:C640"/>
    <mergeCell ref="C641:C649"/>
    <mergeCell ref="A686:A694"/>
    <mergeCell ref="A695:A703"/>
    <mergeCell ref="A704:A712"/>
    <mergeCell ref="C650:C658"/>
    <mergeCell ref="C659:C667"/>
    <mergeCell ref="A668:A676"/>
    <mergeCell ref="C668:C676"/>
    <mergeCell ref="A677:A685"/>
    <mergeCell ref="C677:C685"/>
    <mergeCell ref="C686:C694"/>
    <mergeCell ref="A776:A783"/>
    <mergeCell ref="A784:A792"/>
    <mergeCell ref="A793:A801"/>
    <mergeCell ref="C740:C748"/>
    <mergeCell ref="C749:C757"/>
    <mergeCell ref="A758:A766"/>
    <mergeCell ref="C758:C766"/>
    <mergeCell ref="A767:A775"/>
    <mergeCell ref="C767:C775"/>
    <mergeCell ref="C776:C783"/>
  </mergeCells>
  <conditionalFormatting sqref="X15:X22 Z15:Z22 AA15:AE1188 X59:X1188 Y59:Y76 Z59:Z1188">
    <cfRule type="timePeriod" dxfId="0" priority="1" timePeriod="today"/>
  </conditionalFormatting>
  <dataValidations>
    <dataValidation type="list" allowBlank="1" showErrorMessage="1" sqref="I15 I19 I23 I32 I41 I50 I59 I68 I77 I86 I95 I104 I113 I122 I131 I140 I149 I158 I167 I176 I185 I194 I203 I212 I221 I230 I239 I248 I257 I265 I274 I283 I292 I301 I310 I319 I328 I337 I346 I355 I364 I373 I382 I391 I400 I409 I418 I427 I436 I444 I453 I462 I471 I480 I489 I498 I507 I516 I525 I534 I543 I552 I561 I570 I579 I588 I597 I606 I615 I624 I632 I641 I650 I659 I668 I677 I686 I695 I704 I713 I722 I731 I740 I749 I758 I767 I776 I784 I793 I802 I811 I819 I828 I836 I845 I854 I863 I872 I881 I890 I899 I908 I917 I926 I935 I944 I953 I962 I971 I980 I989 I998 I1007 I1015 I1024 I1033 I1042 I1051 I1060 I1070 I1079 I1088 I1097 I1106 I1115 I1124 F1133:I1133 F1134:H1140 F1141:I1141 F1142:H1148 F1149:I1149 F1150:H1156 F1157:I1157 F1158:H1164 F1165:I1165 F1166:H1172 F1173:I1173 F1174:H1180 F1181:I1181 F1182:H1188">
      <formula1>"Có trong file rà soát,Thông tư 02,Thông tư 03,Thông tư 25,Có trên website,Thông tư 05,Thông tư 131,N/A"</formula1>
    </dataValidation>
    <dataValidation type="list" allowBlank="1" showErrorMessage="1" sqref="M15 M19 M23 M32 M41 M50 M59 M68 M77 M86 M95 M104 M113 M122 M131 M140 M149 M158 M167 M176 M185 M194 M203 M212 M221 M230 M239 M248 M257 M265 M274 M283 M292 M301 M310 M319 M328 M337 M346 M355 M364 M373 M382 M391 M400 M409 M418 M427 M436 M444 M453 M462 M471 M480 M489 M498 M507 M516 M525 M534 M543 M552 M561 M570 M579 M588 M597 M606 M615 M624 M632 M641 M650 M659 M668 M677 M686 M695 M704 M713 M722 M731 M740 M749 M758 M767 M776 M784 M793 M802 M811 M819 M828 M836 M845 M854 M863 M872 M881 M890 M899 M908 M917 M926 M935 M944 M953 M962 M971 M980 M989 M998 M1007 M1015 M1024 M1033 M1042 M1051 M1060 M1070 M1079 M1088 M1097 M1106 M1115 M1124 M1133 M1141 M1149 M1157 M1165 M1173 M1181">
      <formula1>"Ưu tiên cao,Ưu tiên TB,Ưu tiên thấp,Cancel,Chưa xác định"</formula1>
    </dataValidation>
    <dataValidation type="list" allowBlank="1" showErrorMessage="1" sqref="N15:N32 N41 N50 N59:N104 N113 N122 N131 N140 N149 N158 N167 N176 N185 N194 N203 N212 N221 N230 N239 N248 N257 N265 N274 N283 N292 N301 N310:N650 N659 N668 N677 N686 N695 N704 N713 N722 N731 N740 N749 N758:N953 N962 N971 N980 N989 N998 N1007 N1015 N1024 N1033 N1042 N1051 N1060 N1070 N1079 N1088 N1097 N1106 N1115 N1124 N1133:N1188">
      <formula1>"Quân,Hoài,Nga,Yến,Hân,Hải Anh,Xika"</formula1>
    </dataValidation>
    <dataValidation type="list" allowBlank="1" showErrorMessage="1" sqref="O15 O19 O23 O32 O41 O50 O59 O68 O77 O86 O95:O104 O113 O122 O131 O140 O149 O158 O167 O176 O185 O194 O203 O212 O221 O230 O239 O248 O257 O265 O274 O283 O292 O301 O310 O319 O328 O337 O346 O355 O364 O373 O382 O391 O400 O409 O418 O427 O436 O444 O453 O462 O471 O480 O489 O498 O507 O516 O525 O534 O543 O552 O561 O570 O579 O588 O597 O606 O615 O624 O632 O641 O650 O659 O668 O677 O686 O695 O704 O713 O722 O731 O740 O749 O758 O767 O776 O784 O793 O802 O811 O819 O828 O836 O845 O854 O863 O872 O881 O890 O899 O908 O917 O926 O935 O944 O953 O962 O971 O980 O989 O998 O1007 O1015 O1024 O1033 O1042 O1051 O1060 O1070 O1079 O1088 O1097 O1106 O1115 O1124 O1133 O1141 O1149 O1157 O1165 O1173 O1181">
      <formula1>"ĐTRNN,KKT, KCN,Xúc tiến đầu tư,Cục tổng hợp (ĐTTN, ĐTNN),Đang rà soát"</formula1>
    </dataValidation>
    <dataValidation type="list" allowBlank="1" showErrorMessage="1" sqref="U15 U23 T32:U32 T41 T50 T59:T113 T122 T131 T140 T149 T158 T167 T176 T185 T194 T203 T212 T221 T230 T239 T248 T257 T265 T274 T283 T292 T301 T310:T713 T722 T731:T740 T749 T758:T1188">
      <formula1>"To-do,In progress,Done round 1,Reviewing,Done "</formula1>
    </dataValidation>
    <dataValidation type="list" allowBlank="1" showErrorMessage="1" sqref="Q15:Q1188">
      <formula1>"[ĐT] Đã phát triển - Chưa rà soát với BTC,[ĐT] Đã phát triển - Đã rà soát với BTC"</formula1>
    </dataValidation>
    <dataValidation type="list" allowBlank="1" showErrorMessage="1" sqref="W15 W19 W23:W32 W41 W50 W59 W68 W77 W86 W95:W113 W122 W131 W140 W149 W158 W167 W176 W185 W194 W203 W212 W221 W230 W239 W248 W257 W265 W274 W283 W292 W301 W310 W319 W328 W337 W346 W355 W364 W373 W382 W391 W400 W409 W418 W427 W436 W444 W453 W462 W471 W480 W489 W498 W507 W516 W525 W534 W543 W552 W561 W570 W579 W588 W597 W606 W615 W624 W632 W641 W650:W713 W722 W731 W740 W749 W758 W767 W776 W784 W793 W802 W811 W819 W828 W836 W845 W854 W863 W872 W881 W890 W899 W908 W917 W926 W935 W944 W953:W1133 W1141 W1149 W1157 W1165 W1173 W1181">
      <formula1>"To-do,In progress,Done ,Pending"</formula1>
    </dataValidation>
    <dataValidation type="list" allowBlank="1" showErrorMessage="1" sqref="T15 T23">
      <formula1>"To-do,In progress,Done round 1,Reviewing,Done ,N/A"</formula1>
    </dataValidation>
    <dataValidation type="list" allowBlank="1" showErrorMessage="1" sqref="S15:S32 S41 S50 S59:S113 S122 S131 S140 S149 S158 S167 S176 S185 S194 S203 S212 S221 S230 S239 S248 S257 S265 S274 S283 S292 S301 S310:S713 S722 S731:S740 S749 S758:S1188">
      <formula1>"Quân,Hoài,Nga,Yến,Huyền,Hân,Hải Anh,Xika"</formula1>
    </dataValidation>
    <dataValidation type="list" allowBlank="1" showErrorMessage="1" sqref="L15:L23 L32 L41 L50 L59 L68 L77 L86 L95 L104 L113 L122 L131 L140 L149 L158 L167 L176 L185 L194 L203 L212 L221 L230 L239 L248 L257 L265 L274 L283 L292 L301 L310 L319 L328 L337 L346 L355 L364 L373 L382 L391 L400 L409 L418 L427 L436 L444 L453 L462 L471 L480 L489 L498 L507 L516 L525 L534 L543 L552 L561 L570 L579 L588 L597 L606 L615 L624 L632 L641 L650 L659 L668 L677 L686 L695 L704 L713 L722 L731 L740 L749 L758 L767 L776 L784 L793 L802 L811 L819 L828 L836 L845 L854 L863 L872 L881 L890 L899 L908 L917 L926 L935 L944 L953 L962 L971 L980 L989 L998 L1007 L1015 L1024 L1033 L1042 L1051 L1060 L1070 L1079 L1088 L1097 L1106 L1115 L1124 L1133 L1141 L1149 L1157 L1165 L1173 L1181">
      <formula1>"In-scope,Out-of-scope,Thêm mới,Cancel,Chưa xác định"</formula1>
    </dataValidation>
    <dataValidation type="list" allowBlank="1" showErrorMessage="1" sqref="P15:P1188">
      <formula1>"A Chí,C Tuyết,SotaTek,Đang rà soát"</formula1>
    </dataValidation>
  </dataValidations>
  <hyperlinks>
    <hyperlink r:id="rId4" ref="AB15"/>
    <hyperlink r:id="rId5" ref="B23"/>
    <hyperlink r:id="rId6" ref="K23"/>
    <hyperlink r:id="rId7" ref="K32"/>
    <hyperlink r:id="rId8" ref="Y32"/>
    <hyperlink r:id="rId9" ref="K41"/>
    <hyperlink r:id="rId10" ref="Y41"/>
    <hyperlink r:id="rId11" ref="K50"/>
    <hyperlink r:id="rId12" ref="Y50"/>
    <hyperlink r:id="rId13" ref="B95"/>
    <hyperlink r:id="rId14" ref="K149"/>
    <hyperlink r:id="rId15" ref="K158"/>
    <hyperlink r:id="rId16" ref="B650"/>
    <hyperlink r:id="rId17" ref="B953"/>
  </hyperlinks>
  <printOptions gridLines="1" horizontalCentered="1"/>
  <pageMargins bottom="0.75" footer="0.0" header="0.0" left="0.7" right="0.7" top="0.75"/>
  <pageSetup fitToHeight="0" cellComments="atEnd" orientation="landscape" pageOrder="overThenDown"/>
  <drawing r:id="rId18"/>
  <legacy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0"/>
    <col customWidth="1" min="4" max="4" width="16.13"/>
    <col customWidth="1" min="5" max="5" width="16.38"/>
    <col customWidth="1" min="6" max="6" width="35.88"/>
    <col customWidth="1" min="7" max="7" width="20.75"/>
  </cols>
  <sheetData>
    <row r="1">
      <c r="A1" s="50"/>
      <c r="B1" s="273" t="s">
        <v>2756</v>
      </c>
      <c r="C1" s="12"/>
      <c r="D1" s="12"/>
      <c r="E1" s="12"/>
      <c r="F1" s="12"/>
      <c r="G1" s="12"/>
      <c r="H1" s="12"/>
      <c r="I1" s="12"/>
      <c r="J1" s="13"/>
      <c r="K1" s="50"/>
      <c r="L1" s="50"/>
      <c r="M1" s="50"/>
      <c r="N1" s="50"/>
      <c r="O1" s="50"/>
      <c r="P1" s="50"/>
      <c r="Q1" s="50"/>
      <c r="R1" s="50"/>
      <c r="S1" s="50"/>
      <c r="T1" s="50"/>
      <c r="U1" s="50"/>
      <c r="V1" s="50"/>
      <c r="W1" s="50"/>
      <c r="X1" s="50"/>
      <c r="Y1" s="50"/>
      <c r="Z1" s="50"/>
      <c r="AA1" s="50"/>
    </row>
    <row r="2">
      <c r="A2" s="50"/>
      <c r="B2" s="50"/>
      <c r="C2" s="50"/>
      <c r="D2" s="50"/>
      <c r="E2" s="50"/>
      <c r="F2" s="50"/>
      <c r="G2" s="50"/>
      <c r="H2" s="50"/>
      <c r="I2" s="50"/>
      <c r="J2" s="50"/>
      <c r="K2" s="50"/>
      <c r="L2" s="50"/>
      <c r="M2" s="50"/>
      <c r="N2" s="50"/>
      <c r="O2" s="50"/>
      <c r="P2" s="50"/>
      <c r="Q2" s="50"/>
      <c r="R2" s="50"/>
      <c r="S2" s="50"/>
      <c r="T2" s="50"/>
      <c r="U2" s="50"/>
      <c r="V2" s="50"/>
      <c r="W2" s="50"/>
      <c r="X2" s="50"/>
      <c r="Y2" s="50"/>
      <c r="Z2" s="50"/>
      <c r="AA2" s="50"/>
    </row>
    <row r="3">
      <c r="A3" s="50"/>
      <c r="B3" s="578" t="s">
        <v>785</v>
      </c>
      <c r="C3" s="579" t="s">
        <v>2757</v>
      </c>
      <c r="D3" s="579" t="s">
        <v>2758</v>
      </c>
      <c r="E3" s="579" t="s">
        <v>2759</v>
      </c>
      <c r="F3" s="579" t="s">
        <v>2760</v>
      </c>
      <c r="G3" s="579" t="s">
        <v>2761</v>
      </c>
      <c r="H3" s="579" t="s">
        <v>2762</v>
      </c>
      <c r="I3" s="579" t="s">
        <v>2763</v>
      </c>
      <c r="J3" s="579" t="s">
        <v>2764</v>
      </c>
      <c r="K3" s="50"/>
      <c r="L3" s="50"/>
      <c r="M3" s="50"/>
      <c r="N3" s="50"/>
      <c r="O3" s="50"/>
      <c r="P3" s="50"/>
      <c r="Q3" s="50"/>
      <c r="R3" s="50"/>
      <c r="S3" s="50"/>
      <c r="T3" s="50"/>
      <c r="U3" s="50"/>
      <c r="V3" s="50"/>
      <c r="W3" s="50"/>
      <c r="X3" s="50"/>
      <c r="Y3" s="50"/>
      <c r="Z3" s="50"/>
      <c r="AA3" s="50"/>
    </row>
    <row r="4">
      <c r="A4" s="50"/>
      <c r="B4" s="580">
        <v>1.0</v>
      </c>
      <c r="C4" s="581">
        <v>46120.0</v>
      </c>
      <c r="D4" s="582" t="s">
        <v>2765</v>
      </c>
      <c r="E4" s="583" t="s">
        <v>84</v>
      </c>
      <c r="F4" s="583" t="s">
        <v>2766</v>
      </c>
      <c r="G4" s="584" t="s">
        <v>379</v>
      </c>
      <c r="H4" s="584" t="s">
        <v>2767</v>
      </c>
      <c r="I4" s="585"/>
      <c r="J4" s="586"/>
      <c r="K4" s="50"/>
      <c r="L4" s="50"/>
      <c r="M4" s="50"/>
      <c r="N4" s="50"/>
      <c r="O4" s="50"/>
      <c r="P4" s="50"/>
      <c r="Q4" s="50"/>
      <c r="R4" s="50"/>
      <c r="S4" s="50"/>
      <c r="T4" s="50"/>
      <c r="U4" s="50"/>
      <c r="V4" s="50"/>
      <c r="W4" s="50"/>
      <c r="X4" s="50"/>
      <c r="Y4" s="50"/>
      <c r="Z4" s="50"/>
      <c r="AA4" s="50"/>
    </row>
    <row r="5">
      <c r="A5" s="50"/>
      <c r="B5" s="587">
        <v>2.0</v>
      </c>
      <c r="C5" s="581">
        <v>46121.0</v>
      </c>
      <c r="D5" s="582" t="s">
        <v>2765</v>
      </c>
      <c r="E5" s="583" t="s">
        <v>84</v>
      </c>
      <c r="F5" s="583" t="s">
        <v>2768</v>
      </c>
      <c r="G5" s="588" t="s">
        <v>2769</v>
      </c>
      <c r="H5" s="584" t="s">
        <v>2767</v>
      </c>
      <c r="I5" s="589"/>
      <c r="J5" s="590"/>
      <c r="K5" s="50"/>
      <c r="L5" s="50"/>
      <c r="M5" s="50"/>
      <c r="N5" s="50"/>
      <c r="O5" s="50"/>
      <c r="P5" s="50"/>
      <c r="Q5" s="50"/>
      <c r="R5" s="50"/>
      <c r="S5" s="50"/>
      <c r="T5" s="50"/>
      <c r="U5" s="50"/>
      <c r="V5" s="50"/>
      <c r="W5" s="50"/>
      <c r="X5" s="50"/>
      <c r="Y5" s="50"/>
      <c r="Z5" s="50"/>
      <c r="AA5" s="50"/>
    </row>
    <row r="6">
      <c r="A6" s="50"/>
      <c r="B6" s="587">
        <v>3.0</v>
      </c>
      <c r="C6" s="581">
        <v>46121.0</v>
      </c>
      <c r="D6" s="582" t="s">
        <v>2765</v>
      </c>
      <c r="E6" s="583" t="s">
        <v>84</v>
      </c>
      <c r="F6" s="583" t="s">
        <v>2770</v>
      </c>
      <c r="G6" s="588" t="s">
        <v>2769</v>
      </c>
      <c r="H6" s="584" t="s">
        <v>2767</v>
      </c>
      <c r="I6" s="589"/>
      <c r="J6" s="590"/>
      <c r="K6" s="50"/>
      <c r="L6" s="50"/>
      <c r="M6" s="50"/>
      <c r="N6" s="50"/>
      <c r="O6" s="50"/>
      <c r="P6" s="50"/>
      <c r="Q6" s="50"/>
      <c r="R6" s="50"/>
      <c r="S6" s="50"/>
      <c r="T6" s="50"/>
      <c r="U6" s="50"/>
      <c r="V6" s="50"/>
      <c r="W6" s="50"/>
      <c r="X6" s="50"/>
      <c r="Y6" s="50"/>
      <c r="Z6" s="50"/>
      <c r="AA6" s="50"/>
    </row>
    <row r="7">
      <c r="A7" s="50"/>
      <c r="B7" s="587">
        <v>4.0</v>
      </c>
      <c r="C7" s="581">
        <v>46120.0</v>
      </c>
      <c r="D7" s="582" t="s">
        <v>2765</v>
      </c>
      <c r="E7" s="583" t="s">
        <v>78</v>
      </c>
      <c r="F7" s="591" t="s">
        <v>2771</v>
      </c>
      <c r="G7" s="592"/>
      <c r="H7" s="593" t="s">
        <v>2772</v>
      </c>
      <c r="I7" s="589"/>
      <c r="J7" s="590"/>
      <c r="K7" s="50"/>
      <c r="L7" s="50"/>
      <c r="M7" s="50"/>
      <c r="N7" s="50"/>
      <c r="O7" s="50"/>
      <c r="P7" s="50"/>
      <c r="Q7" s="50"/>
      <c r="R7" s="50"/>
      <c r="S7" s="50"/>
      <c r="T7" s="50"/>
      <c r="U7" s="50"/>
      <c r="V7" s="50"/>
      <c r="W7" s="50"/>
      <c r="X7" s="50"/>
      <c r="Y7" s="50"/>
      <c r="Z7" s="50"/>
      <c r="AA7" s="50"/>
    </row>
    <row r="8">
      <c r="A8" s="50"/>
      <c r="B8" s="587">
        <v>5.0</v>
      </c>
      <c r="C8" s="581">
        <v>46120.0</v>
      </c>
      <c r="D8" s="582" t="s">
        <v>2765</v>
      </c>
      <c r="E8" s="583" t="s">
        <v>78</v>
      </c>
      <c r="F8" s="594" t="s">
        <v>2773</v>
      </c>
      <c r="G8" s="592"/>
      <c r="H8" s="593" t="s">
        <v>2774</v>
      </c>
      <c r="I8" s="589"/>
      <c r="J8" s="590"/>
      <c r="K8" s="50"/>
      <c r="L8" s="50"/>
      <c r="M8" s="50"/>
      <c r="N8" s="50"/>
      <c r="O8" s="50"/>
      <c r="P8" s="50"/>
      <c r="Q8" s="50"/>
      <c r="R8" s="50"/>
      <c r="S8" s="50"/>
      <c r="T8" s="50"/>
      <c r="U8" s="50"/>
      <c r="V8" s="50"/>
      <c r="W8" s="50"/>
      <c r="X8" s="50"/>
      <c r="Y8" s="50"/>
      <c r="Z8" s="50"/>
      <c r="AA8" s="50"/>
    </row>
    <row r="9">
      <c r="A9" s="50"/>
      <c r="B9" s="580">
        <v>6.0</v>
      </c>
      <c r="C9" s="581">
        <v>46121.0</v>
      </c>
      <c r="D9" s="582" t="s">
        <v>2765</v>
      </c>
      <c r="E9" s="583" t="s">
        <v>78</v>
      </c>
      <c r="F9" s="594" t="s">
        <v>2775</v>
      </c>
      <c r="G9" s="593" t="s">
        <v>2776</v>
      </c>
      <c r="H9" s="592"/>
      <c r="I9" s="589"/>
      <c r="J9" s="590"/>
      <c r="K9" s="50"/>
      <c r="L9" s="50"/>
      <c r="M9" s="50"/>
      <c r="N9" s="50"/>
      <c r="O9" s="50"/>
      <c r="P9" s="50"/>
      <c r="Q9" s="50"/>
      <c r="R9" s="50"/>
      <c r="S9" s="50"/>
      <c r="T9" s="50"/>
      <c r="U9" s="50"/>
      <c r="V9" s="50"/>
      <c r="W9" s="50"/>
      <c r="X9" s="50"/>
      <c r="Y9" s="50"/>
      <c r="Z9" s="50"/>
      <c r="AA9" s="50"/>
    </row>
    <row r="10">
      <c r="A10" s="50"/>
      <c r="B10" s="580">
        <v>7.0</v>
      </c>
      <c r="C10" s="581">
        <v>46122.0</v>
      </c>
      <c r="D10" s="582" t="s">
        <v>2765</v>
      </c>
      <c r="E10" s="583" t="s">
        <v>78</v>
      </c>
      <c r="F10" s="583" t="s">
        <v>2777</v>
      </c>
      <c r="G10" s="593" t="s">
        <v>2778</v>
      </c>
      <c r="H10" s="595"/>
      <c r="I10" s="589"/>
      <c r="J10" s="590"/>
      <c r="K10" s="50"/>
      <c r="L10" s="50"/>
      <c r="M10" s="50"/>
      <c r="N10" s="50"/>
      <c r="O10" s="50"/>
      <c r="P10" s="50"/>
      <c r="Q10" s="50"/>
      <c r="R10" s="50"/>
      <c r="S10" s="50"/>
      <c r="T10" s="50"/>
      <c r="U10" s="50"/>
      <c r="V10" s="50"/>
      <c r="W10" s="50"/>
      <c r="X10" s="50"/>
      <c r="Y10" s="50"/>
      <c r="Z10" s="50"/>
      <c r="AA10" s="50"/>
    </row>
    <row r="11">
      <c r="A11" s="50"/>
      <c r="B11" s="580">
        <v>8.0</v>
      </c>
      <c r="C11" s="581">
        <v>46122.0</v>
      </c>
      <c r="D11" s="582" t="s">
        <v>2765</v>
      </c>
      <c r="E11" s="583" t="s">
        <v>78</v>
      </c>
      <c r="F11" s="594" t="s">
        <v>2779</v>
      </c>
      <c r="G11" s="593" t="s">
        <v>2780</v>
      </c>
      <c r="H11" s="595"/>
      <c r="I11" s="589"/>
      <c r="J11" s="596"/>
      <c r="K11" s="50"/>
      <c r="L11" s="50"/>
      <c r="M11" s="50"/>
      <c r="N11" s="50"/>
      <c r="O11" s="50"/>
      <c r="P11" s="50"/>
      <c r="Q11" s="50"/>
      <c r="R11" s="50"/>
      <c r="S11" s="50"/>
      <c r="T11" s="50"/>
      <c r="U11" s="50"/>
      <c r="V11" s="50"/>
      <c r="W11" s="50"/>
      <c r="X11" s="50"/>
      <c r="Y11" s="50"/>
      <c r="Z11" s="50"/>
      <c r="AA11" s="50"/>
    </row>
    <row r="12">
      <c r="A12" s="50"/>
      <c r="B12" s="580"/>
      <c r="C12" s="581"/>
      <c r="D12" s="582" t="s">
        <v>2765</v>
      </c>
      <c r="E12" s="583" t="s">
        <v>78</v>
      </c>
      <c r="F12" s="583" t="s">
        <v>2781</v>
      </c>
      <c r="G12" s="588"/>
      <c r="H12" s="592"/>
      <c r="I12" s="589"/>
      <c r="J12" s="590"/>
      <c r="K12" s="50"/>
      <c r="L12" s="50"/>
      <c r="M12" s="50"/>
      <c r="N12" s="50"/>
      <c r="O12" s="50"/>
      <c r="P12" s="50"/>
      <c r="Q12" s="50"/>
      <c r="R12" s="50"/>
      <c r="S12" s="50"/>
      <c r="T12" s="50"/>
      <c r="U12" s="50"/>
      <c r="V12" s="50"/>
      <c r="W12" s="50"/>
      <c r="X12" s="50"/>
      <c r="Y12" s="50"/>
      <c r="Z12" s="50"/>
      <c r="AA12" s="50"/>
    </row>
    <row r="13">
      <c r="A13" s="50"/>
      <c r="B13" s="580">
        <v>9.0</v>
      </c>
      <c r="C13" s="581">
        <v>46133.0</v>
      </c>
      <c r="D13" s="582" t="s">
        <v>2765</v>
      </c>
      <c r="E13" s="583" t="s">
        <v>78</v>
      </c>
      <c r="F13" s="583" t="s">
        <v>2782</v>
      </c>
      <c r="G13" s="588" t="s">
        <v>2783</v>
      </c>
      <c r="H13" s="592"/>
      <c r="I13" s="589"/>
      <c r="J13" s="590"/>
      <c r="K13" s="50"/>
      <c r="L13" s="50"/>
      <c r="M13" s="50"/>
      <c r="N13" s="50"/>
      <c r="O13" s="50"/>
      <c r="P13" s="50"/>
      <c r="Q13" s="50"/>
      <c r="R13" s="50"/>
      <c r="S13" s="50"/>
      <c r="T13" s="50"/>
      <c r="U13" s="50"/>
      <c r="V13" s="50"/>
      <c r="W13" s="50"/>
      <c r="X13" s="50"/>
      <c r="Y13" s="50"/>
      <c r="Z13" s="50"/>
      <c r="AA13" s="50"/>
    </row>
    <row r="14">
      <c r="A14" s="50"/>
      <c r="B14" s="580">
        <v>10.0</v>
      </c>
      <c r="C14" s="597"/>
      <c r="D14" s="580"/>
      <c r="E14" s="598"/>
      <c r="F14" s="598"/>
      <c r="G14" s="592"/>
      <c r="H14" s="592"/>
      <c r="I14" s="589"/>
      <c r="J14" s="590"/>
      <c r="K14" s="50"/>
      <c r="L14" s="50"/>
      <c r="M14" s="50"/>
      <c r="N14" s="50"/>
      <c r="O14" s="50"/>
      <c r="P14" s="50"/>
      <c r="Q14" s="50"/>
      <c r="R14" s="50"/>
      <c r="S14" s="50"/>
      <c r="T14" s="50"/>
      <c r="U14" s="50"/>
      <c r="V14" s="50"/>
      <c r="W14" s="50"/>
      <c r="X14" s="50"/>
      <c r="Y14" s="50"/>
      <c r="Z14" s="50"/>
      <c r="AA14" s="50"/>
    </row>
    <row r="15">
      <c r="A15" s="50"/>
      <c r="B15" s="580">
        <v>11.0</v>
      </c>
      <c r="C15" s="597"/>
      <c r="D15" s="580"/>
      <c r="E15" s="598"/>
      <c r="F15" s="598"/>
      <c r="G15" s="592"/>
      <c r="H15" s="595"/>
      <c r="I15" s="589"/>
      <c r="J15" s="590"/>
      <c r="K15" s="50"/>
      <c r="L15" s="50"/>
      <c r="M15" s="50"/>
      <c r="N15" s="50"/>
      <c r="O15" s="50"/>
      <c r="P15" s="50"/>
      <c r="Q15" s="50"/>
      <c r="R15" s="50"/>
      <c r="S15" s="50"/>
      <c r="T15" s="50"/>
      <c r="U15" s="50"/>
      <c r="V15" s="50"/>
      <c r="W15" s="50"/>
      <c r="X15" s="50"/>
      <c r="Y15" s="50"/>
      <c r="Z15" s="50"/>
      <c r="AA15" s="50"/>
    </row>
    <row r="16">
      <c r="A16" s="50"/>
      <c r="B16" s="580">
        <v>12.0</v>
      </c>
      <c r="C16" s="597"/>
      <c r="D16" s="580"/>
      <c r="E16" s="598"/>
      <c r="F16" s="598"/>
      <c r="G16" s="592"/>
      <c r="H16" s="592"/>
      <c r="I16" s="589"/>
      <c r="J16" s="590"/>
      <c r="K16" s="50"/>
      <c r="L16" s="50"/>
      <c r="M16" s="50"/>
      <c r="N16" s="50"/>
      <c r="O16" s="50"/>
      <c r="P16" s="50"/>
      <c r="Q16" s="50"/>
      <c r="R16" s="50"/>
      <c r="S16" s="50"/>
      <c r="T16" s="50"/>
      <c r="U16" s="50"/>
      <c r="V16" s="50"/>
      <c r="W16" s="50"/>
      <c r="X16" s="50"/>
      <c r="Y16" s="50"/>
      <c r="Z16" s="50"/>
      <c r="AA16" s="50"/>
    </row>
    <row r="17">
      <c r="A17" s="50"/>
      <c r="B17" s="580">
        <v>13.0</v>
      </c>
      <c r="C17" s="597"/>
      <c r="D17" s="580"/>
      <c r="E17" s="598"/>
      <c r="F17" s="598"/>
      <c r="G17" s="592"/>
      <c r="H17" s="592"/>
      <c r="I17" s="589"/>
      <c r="J17" s="590"/>
      <c r="K17" s="50"/>
      <c r="L17" s="50"/>
      <c r="M17" s="50"/>
      <c r="N17" s="50"/>
      <c r="O17" s="50"/>
      <c r="P17" s="50"/>
      <c r="Q17" s="50"/>
      <c r="R17" s="50"/>
      <c r="S17" s="50"/>
      <c r="T17" s="50"/>
      <c r="U17" s="50"/>
      <c r="V17" s="50"/>
      <c r="W17" s="50"/>
      <c r="X17" s="50"/>
      <c r="Y17" s="50"/>
      <c r="Z17" s="50"/>
      <c r="AA17" s="50"/>
    </row>
    <row r="18">
      <c r="A18" s="50"/>
      <c r="B18" s="580">
        <v>14.0</v>
      </c>
      <c r="C18" s="597"/>
      <c r="D18" s="580"/>
      <c r="E18" s="598"/>
      <c r="F18" s="598"/>
      <c r="G18" s="592"/>
      <c r="H18" s="592"/>
      <c r="I18" s="589"/>
      <c r="J18" s="596"/>
      <c r="K18" s="50"/>
      <c r="L18" s="50"/>
      <c r="M18" s="50"/>
      <c r="N18" s="50"/>
      <c r="O18" s="50"/>
      <c r="P18" s="50"/>
      <c r="Q18" s="50"/>
      <c r="R18" s="50"/>
      <c r="S18" s="50"/>
      <c r="T18" s="50"/>
      <c r="U18" s="50"/>
      <c r="V18" s="50"/>
      <c r="W18" s="50"/>
      <c r="X18" s="50"/>
      <c r="Y18" s="50"/>
      <c r="Z18" s="50"/>
      <c r="AA18" s="50"/>
    </row>
    <row r="19">
      <c r="A19" s="50"/>
      <c r="B19" s="580">
        <v>15.0</v>
      </c>
      <c r="C19" s="597"/>
      <c r="D19" s="580"/>
      <c r="E19" s="598"/>
      <c r="F19" s="598"/>
      <c r="G19" s="592"/>
      <c r="H19" s="592"/>
      <c r="I19" s="589"/>
      <c r="J19" s="596"/>
      <c r="K19" s="50"/>
      <c r="L19" s="50"/>
      <c r="M19" s="50"/>
      <c r="N19" s="50"/>
      <c r="O19" s="50"/>
      <c r="P19" s="50"/>
      <c r="Q19" s="50"/>
      <c r="R19" s="50"/>
      <c r="S19" s="50"/>
      <c r="T19" s="50"/>
      <c r="U19" s="50"/>
      <c r="V19" s="50"/>
      <c r="W19" s="50"/>
      <c r="X19" s="50"/>
      <c r="Y19" s="50"/>
      <c r="Z19" s="50"/>
      <c r="AA19" s="50"/>
    </row>
    <row r="20">
      <c r="A20" s="50"/>
      <c r="B20" s="580">
        <v>16.0</v>
      </c>
      <c r="C20" s="597"/>
      <c r="D20" s="580"/>
      <c r="E20" s="598"/>
      <c r="F20" s="598"/>
      <c r="G20" s="592"/>
      <c r="H20" s="595"/>
      <c r="I20" s="595"/>
      <c r="J20" s="590"/>
      <c r="K20" s="50"/>
      <c r="L20" s="50"/>
      <c r="M20" s="50"/>
      <c r="N20" s="50"/>
      <c r="O20" s="50"/>
      <c r="P20" s="50"/>
      <c r="Q20" s="50"/>
      <c r="R20" s="50"/>
      <c r="S20" s="50"/>
      <c r="T20" s="50"/>
      <c r="U20" s="50"/>
      <c r="V20" s="50"/>
      <c r="W20" s="50"/>
      <c r="X20" s="50"/>
      <c r="Y20" s="50"/>
      <c r="Z20" s="50"/>
      <c r="AA20" s="50"/>
    </row>
    <row r="21">
      <c r="A21" s="50"/>
      <c r="B21" s="580">
        <v>17.0</v>
      </c>
      <c r="C21" s="597"/>
      <c r="D21" s="580"/>
      <c r="E21" s="598"/>
      <c r="F21" s="598"/>
      <c r="G21" s="592"/>
      <c r="H21" s="592"/>
      <c r="I21" s="589"/>
      <c r="J21" s="590"/>
      <c r="K21" s="50"/>
      <c r="L21" s="50"/>
      <c r="M21" s="50"/>
      <c r="N21" s="50"/>
      <c r="O21" s="50"/>
      <c r="P21" s="50"/>
      <c r="Q21" s="50"/>
      <c r="R21" s="50"/>
      <c r="S21" s="50"/>
      <c r="T21" s="50"/>
      <c r="U21" s="50"/>
      <c r="V21" s="50"/>
      <c r="W21" s="50"/>
      <c r="X21" s="50"/>
      <c r="Y21" s="50"/>
      <c r="Z21" s="50"/>
      <c r="AA21" s="50"/>
    </row>
    <row r="22">
      <c r="A22" s="50"/>
      <c r="B22" s="580">
        <v>18.0</v>
      </c>
      <c r="C22" s="597"/>
      <c r="D22" s="580"/>
      <c r="E22" s="598"/>
      <c r="F22" s="598"/>
      <c r="G22" s="595"/>
      <c r="H22" s="592"/>
      <c r="I22" s="589"/>
      <c r="J22" s="590"/>
      <c r="K22" s="50"/>
      <c r="L22" s="50"/>
      <c r="M22" s="50"/>
      <c r="N22" s="50"/>
      <c r="O22" s="50"/>
      <c r="P22" s="50"/>
      <c r="Q22" s="50"/>
      <c r="R22" s="50"/>
      <c r="S22" s="50"/>
      <c r="T22" s="50"/>
      <c r="U22" s="50"/>
      <c r="V22" s="50"/>
      <c r="W22" s="50"/>
      <c r="X22" s="50"/>
      <c r="Y22" s="50"/>
      <c r="Z22" s="50"/>
      <c r="AA22" s="50"/>
    </row>
    <row r="23">
      <c r="A23" s="50"/>
      <c r="B23" s="580">
        <v>19.0</v>
      </c>
      <c r="C23" s="597"/>
      <c r="D23" s="580"/>
      <c r="E23" s="598"/>
      <c r="F23" s="598"/>
      <c r="G23" s="595"/>
      <c r="H23" s="592"/>
      <c r="I23" s="589"/>
      <c r="J23" s="590"/>
      <c r="K23" s="50"/>
      <c r="L23" s="50"/>
      <c r="M23" s="50"/>
      <c r="N23" s="50"/>
      <c r="O23" s="50"/>
      <c r="P23" s="50"/>
      <c r="Q23" s="50"/>
      <c r="R23" s="50"/>
      <c r="S23" s="50"/>
      <c r="T23" s="50"/>
      <c r="U23" s="50"/>
      <c r="V23" s="50"/>
      <c r="W23" s="50"/>
      <c r="X23" s="50"/>
      <c r="Y23" s="50"/>
      <c r="Z23" s="50"/>
      <c r="AA23" s="50"/>
    </row>
    <row r="24">
      <c r="A24" s="50"/>
      <c r="B24" s="580">
        <v>20.0</v>
      </c>
      <c r="C24" s="597"/>
      <c r="D24" s="580"/>
      <c r="E24" s="598"/>
      <c r="F24" s="598"/>
      <c r="G24" s="595"/>
      <c r="H24" s="592"/>
      <c r="I24" s="589"/>
      <c r="J24" s="590"/>
      <c r="K24" s="50"/>
      <c r="L24" s="50"/>
      <c r="M24" s="50"/>
      <c r="N24" s="50"/>
      <c r="O24" s="50"/>
      <c r="P24" s="50"/>
      <c r="Q24" s="50"/>
      <c r="R24" s="50"/>
      <c r="S24" s="50"/>
      <c r="T24" s="50"/>
      <c r="U24" s="50"/>
      <c r="V24" s="50"/>
      <c r="W24" s="50"/>
      <c r="X24" s="50"/>
      <c r="Y24" s="50"/>
      <c r="Z24" s="50"/>
      <c r="AA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row>
    <row r="982">
      <c r="A982" s="271"/>
      <c r="B982" s="27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row>
    <row r="983">
      <c r="A983" s="271"/>
      <c r="B983" s="27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row>
  </sheetData>
  <mergeCells count="1">
    <mergeCell ref="B1:J1"/>
  </mergeCells>
  <dataValidations>
    <dataValidation type="list" allowBlank="1" showErrorMessage="1" sqref="E4:E24">
      <formula1>"Báo cáo,Mobile"</formula1>
    </dataValidation>
    <dataValidation type="list" allowBlank="1" showErrorMessage="1" sqref="D4:D24">
      <formula1>"Đổi logic nghiệp vụ,Đổi scope,Đổi design"</formula1>
    </dataValidation>
    <dataValidation type="custom" allowBlank="1" showDropDown="1" sqref="C4:C983">
      <formula1>OR(NOT(ISERROR(DATEVALUE(C4))), AND(ISNUMBER(C4), LEFT(CELL("format", C4))="D"))</formula1>
    </dataValidation>
  </dataValidations>
  <hyperlinks>
    <hyperlink r:id="rId1" ref="F7"/>
    <hyperlink r:id="rId2" ref="H7"/>
    <hyperlink r:id="rId3" ref="F8"/>
    <hyperlink r:id="rId4" ref="H8"/>
    <hyperlink r:id="rId5" ref="F9"/>
    <hyperlink r:id="rId6" ref="G9"/>
    <hyperlink r:id="rId7" ref="G10"/>
    <hyperlink r:id="rId8" ref="F11"/>
    <hyperlink r:id="rId9" ref="G11"/>
  </hyperlinks>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13"/>
    <col customWidth="1" min="2" max="2" width="4.5"/>
    <col customWidth="1" min="8" max="8" width="63.63"/>
    <col customWidth="1" min="9" max="9" width="31.13"/>
    <col customWidth="1" min="10" max="10" width="74.25"/>
  </cols>
  <sheetData>
    <row r="1">
      <c r="A1" s="50"/>
      <c r="B1" s="599"/>
      <c r="C1" s="599"/>
      <c r="D1" s="599"/>
      <c r="E1" s="599"/>
      <c r="F1" s="599"/>
      <c r="G1" s="599"/>
      <c r="H1" s="600"/>
      <c r="I1" s="601"/>
      <c r="J1" s="50"/>
      <c r="K1" s="50"/>
      <c r="L1" s="50"/>
      <c r="M1" s="50"/>
      <c r="N1" s="50"/>
      <c r="O1" s="50"/>
      <c r="P1" s="50"/>
      <c r="Q1" s="50"/>
      <c r="R1" s="50"/>
      <c r="S1" s="50"/>
      <c r="T1" s="50"/>
      <c r="U1" s="50"/>
      <c r="V1" s="50"/>
      <c r="W1" s="50"/>
      <c r="X1" s="50"/>
      <c r="Y1" s="50"/>
      <c r="Z1" s="50"/>
    </row>
    <row r="2">
      <c r="A2" s="50"/>
      <c r="B2" s="602" t="s">
        <v>2784</v>
      </c>
      <c r="C2" s="130"/>
      <c r="D2" s="130"/>
      <c r="E2" s="130"/>
      <c r="F2" s="130"/>
      <c r="G2" s="130"/>
      <c r="H2" s="130"/>
      <c r="I2" s="130"/>
      <c r="J2" s="128"/>
      <c r="K2" s="50"/>
      <c r="L2" s="50"/>
      <c r="M2" s="50"/>
      <c r="N2" s="50"/>
      <c r="O2" s="50"/>
      <c r="P2" s="50"/>
      <c r="Q2" s="50"/>
      <c r="R2" s="50"/>
      <c r="S2" s="50"/>
      <c r="T2" s="50"/>
      <c r="U2" s="50"/>
      <c r="V2" s="50"/>
      <c r="W2" s="50"/>
      <c r="X2" s="50"/>
      <c r="Y2" s="50"/>
      <c r="Z2" s="50"/>
    </row>
    <row r="3">
      <c r="A3" s="50"/>
      <c r="B3" s="136"/>
      <c r="C3" s="134"/>
      <c r="D3" s="134"/>
      <c r="E3" s="134"/>
      <c r="F3" s="134"/>
      <c r="G3" s="134"/>
      <c r="H3" s="134"/>
      <c r="I3" s="134"/>
      <c r="J3" s="135"/>
      <c r="K3" s="50"/>
      <c r="L3" s="50"/>
      <c r="M3" s="50"/>
      <c r="N3" s="50"/>
      <c r="O3" s="50"/>
      <c r="P3" s="50"/>
      <c r="Q3" s="50"/>
      <c r="R3" s="50"/>
      <c r="S3" s="50"/>
      <c r="T3" s="50"/>
      <c r="U3" s="50"/>
      <c r="V3" s="50"/>
      <c r="W3" s="50"/>
      <c r="X3" s="50"/>
      <c r="Y3" s="50"/>
      <c r="Z3" s="50"/>
    </row>
    <row r="4">
      <c r="A4" s="50"/>
      <c r="B4" s="599"/>
      <c r="C4" s="599"/>
      <c r="D4" s="599"/>
      <c r="E4" s="599"/>
      <c r="F4" s="599"/>
      <c r="G4" s="599"/>
      <c r="H4" s="600"/>
      <c r="I4" s="601"/>
      <c r="J4" s="50"/>
      <c r="K4" s="50"/>
      <c r="L4" s="50"/>
      <c r="M4" s="50"/>
      <c r="N4" s="50"/>
      <c r="O4" s="50"/>
      <c r="P4" s="50"/>
      <c r="Q4" s="50"/>
      <c r="R4" s="50"/>
      <c r="S4" s="50"/>
      <c r="T4" s="50"/>
      <c r="U4" s="50"/>
      <c r="V4" s="50"/>
      <c r="W4" s="50"/>
      <c r="X4" s="50"/>
      <c r="Y4" s="50"/>
      <c r="Z4" s="50"/>
    </row>
    <row r="5">
      <c r="A5" s="50"/>
      <c r="B5" s="603" t="s">
        <v>785</v>
      </c>
      <c r="C5" s="603" t="s">
        <v>2785</v>
      </c>
      <c r="D5" s="604" t="s">
        <v>70</v>
      </c>
      <c r="E5" s="604" t="s">
        <v>2786</v>
      </c>
      <c r="F5" s="603" t="s">
        <v>2787</v>
      </c>
      <c r="G5" s="603" t="s">
        <v>2788</v>
      </c>
      <c r="H5" s="603" t="s">
        <v>2789</v>
      </c>
      <c r="I5" s="605" t="s">
        <v>2790</v>
      </c>
      <c r="J5" s="252" t="s">
        <v>2791</v>
      </c>
      <c r="K5" s="50"/>
      <c r="L5" s="50"/>
      <c r="M5" s="50"/>
      <c r="N5" s="50"/>
      <c r="O5" s="50"/>
      <c r="P5" s="50"/>
      <c r="Q5" s="50"/>
      <c r="R5" s="50"/>
      <c r="S5" s="50"/>
      <c r="T5" s="50"/>
      <c r="U5" s="50"/>
      <c r="V5" s="50"/>
      <c r="W5" s="50"/>
      <c r="X5" s="50"/>
      <c r="Y5" s="50"/>
      <c r="Z5" s="50"/>
    </row>
    <row r="6">
      <c r="A6" s="4" t="s">
        <v>2792</v>
      </c>
      <c r="B6" s="606">
        <v>1.0</v>
      </c>
      <c r="C6" s="607">
        <v>46113.0</v>
      </c>
      <c r="D6" s="606" t="s">
        <v>2793</v>
      </c>
      <c r="E6" s="606" t="s">
        <v>2794</v>
      </c>
      <c r="F6" s="608">
        <v>0.375</v>
      </c>
      <c r="G6" s="606" t="s">
        <v>2795</v>
      </c>
      <c r="H6" s="609" t="s">
        <v>2796</v>
      </c>
      <c r="I6" s="610"/>
      <c r="J6" s="259"/>
      <c r="K6" s="50"/>
      <c r="L6" s="50"/>
      <c r="M6" s="50"/>
      <c r="N6" s="50"/>
      <c r="O6" s="50"/>
      <c r="P6" s="50"/>
      <c r="Q6" s="50"/>
      <c r="R6" s="50"/>
      <c r="S6" s="50"/>
      <c r="T6" s="50"/>
      <c r="U6" s="50"/>
      <c r="V6" s="50"/>
      <c r="W6" s="50"/>
      <c r="X6" s="50"/>
      <c r="Y6" s="50"/>
      <c r="Z6" s="50"/>
    </row>
    <row r="7">
      <c r="A7" s="50"/>
      <c r="B7" s="611">
        <f t="shared" ref="B7:B13" si="1">B6+1</f>
        <v>2</v>
      </c>
      <c r="C7" s="607">
        <v>46115.0</v>
      </c>
      <c r="D7" s="606" t="s">
        <v>2793</v>
      </c>
      <c r="E7" s="606" t="s">
        <v>2794</v>
      </c>
      <c r="F7" s="608">
        <v>0.5833333333333334</v>
      </c>
      <c r="G7" s="606" t="s">
        <v>2795</v>
      </c>
      <c r="H7" s="612" t="s">
        <v>2797</v>
      </c>
      <c r="I7" s="613" t="s">
        <v>2798</v>
      </c>
      <c r="J7" s="259"/>
      <c r="K7" s="50"/>
      <c r="L7" s="50"/>
      <c r="M7" s="50"/>
      <c r="N7" s="50"/>
      <c r="O7" s="50"/>
      <c r="P7" s="50"/>
      <c r="Q7" s="50"/>
      <c r="R7" s="50"/>
      <c r="S7" s="50"/>
      <c r="T7" s="50"/>
      <c r="U7" s="50"/>
      <c r="V7" s="50"/>
      <c r="W7" s="50"/>
      <c r="X7" s="50"/>
      <c r="Y7" s="50"/>
      <c r="Z7" s="50"/>
    </row>
    <row r="8">
      <c r="A8" s="50"/>
      <c r="B8" s="611">
        <f t="shared" si="1"/>
        <v>3</v>
      </c>
      <c r="C8" s="607">
        <v>46115.0</v>
      </c>
      <c r="D8" s="606" t="s">
        <v>2799</v>
      </c>
      <c r="E8" s="614"/>
      <c r="F8" s="608">
        <v>0.6666666666666666</v>
      </c>
      <c r="G8" s="606" t="s">
        <v>2800</v>
      </c>
      <c r="H8" s="609" t="s">
        <v>2801</v>
      </c>
      <c r="I8" s="615" t="s">
        <v>2802</v>
      </c>
      <c r="J8" s="259"/>
      <c r="K8" s="50"/>
      <c r="L8" s="50"/>
      <c r="M8" s="50"/>
      <c r="N8" s="50"/>
      <c r="O8" s="50"/>
      <c r="P8" s="50"/>
      <c r="Q8" s="50"/>
      <c r="R8" s="50"/>
      <c r="S8" s="50"/>
      <c r="T8" s="50"/>
      <c r="U8" s="50"/>
      <c r="V8" s="50"/>
      <c r="W8" s="50"/>
      <c r="X8" s="50"/>
      <c r="Y8" s="50"/>
      <c r="Z8" s="50"/>
    </row>
    <row r="9">
      <c r="A9" s="50"/>
      <c r="B9" s="611">
        <f t="shared" si="1"/>
        <v>4</v>
      </c>
      <c r="C9" s="607">
        <v>46119.0</v>
      </c>
      <c r="D9" s="606" t="s">
        <v>2793</v>
      </c>
      <c r="E9" s="606" t="s">
        <v>379</v>
      </c>
      <c r="F9" s="608">
        <v>0.6666666666666666</v>
      </c>
      <c r="G9" s="606" t="s">
        <v>2795</v>
      </c>
      <c r="H9" s="609" t="s">
        <v>2803</v>
      </c>
      <c r="I9" s="616" t="s">
        <v>2804</v>
      </c>
      <c r="J9" s="37"/>
      <c r="K9" s="50"/>
      <c r="L9" s="50"/>
      <c r="M9" s="50"/>
      <c r="N9" s="50"/>
      <c r="O9" s="50"/>
      <c r="P9" s="50"/>
      <c r="Q9" s="50"/>
      <c r="R9" s="50"/>
      <c r="S9" s="50"/>
      <c r="T9" s="50"/>
      <c r="U9" s="50"/>
      <c r="V9" s="50"/>
      <c r="W9" s="50"/>
      <c r="X9" s="50"/>
      <c r="Y9" s="50"/>
      <c r="Z9" s="50"/>
    </row>
    <row r="10">
      <c r="A10" s="50"/>
      <c r="B10" s="611">
        <f t="shared" si="1"/>
        <v>5</v>
      </c>
      <c r="C10" s="607">
        <v>46120.0</v>
      </c>
      <c r="D10" s="606" t="s">
        <v>2793</v>
      </c>
      <c r="E10" s="606" t="s">
        <v>2805</v>
      </c>
      <c r="F10" s="608">
        <v>0.375</v>
      </c>
      <c r="G10" s="606" t="s">
        <v>2795</v>
      </c>
      <c r="H10" s="609"/>
      <c r="I10" s="615" t="s">
        <v>2806</v>
      </c>
      <c r="J10" s="37"/>
      <c r="K10" s="50"/>
      <c r="L10" s="50"/>
      <c r="M10" s="50"/>
      <c r="N10" s="50"/>
      <c r="O10" s="50"/>
      <c r="P10" s="50"/>
      <c r="Q10" s="50"/>
      <c r="R10" s="50"/>
      <c r="S10" s="50"/>
      <c r="T10" s="50"/>
      <c r="U10" s="50"/>
      <c r="V10" s="50"/>
      <c r="W10" s="50"/>
      <c r="X10" s="50"/>
      <c r="Y10" s="50"/>
      <c r="Z10" s="50"/>
    </row>
    <row r="11">
      <c r="A11" s="50"/>
      <c r="B11" s="611">
        <f t="shared" si="1"/>
        <v>6</v>
      </c>
      <c r="C11" s="607">
        <v>46120.0</v>
      </c>
      <c r="D11" s="606" t="s">
        <v>2793</v>
      </c>
      <c r="E11" s="606" t="s">
        <v>2807</v>
      </c>
      <c r="F11" s="608">
        <v>0.5833333333333334</v>
      </c>
      <c r="G11" s="606" t="s">
        <v>2795</v>
      </c>
      <c r="H11" s="609"/>
      <c r="I11" s="615" t="s">
        <v>2808</v>
      </c>
      <c r="J11" s="259"/>
      <c r="K11" s="50"/>
      <c r="L11" s="50"/>
      <c r="M11" s="50"/>
      <c r="N11" s="50"/>
      <c r="O11" s="50"/>
      <c r="P11" s="50"/>
      <c r="Q11" s="50"/>
      <c r="R11" s="50"/>
      <c r="S11" s="50"/>
      <c r="T11" s="50"/>
      <c r="U11" s="50"/>
      <c r="V11" s="50"/>
      <c r="W11" s="50"/>
      <c r="X11" s="50"/>
      <c r="Y11" s="50"/>
      <c r="Z11" s="50"/>
    </row>
    <row r="12">
      <c r="A12" s="50"/>
      <c r="B12" s="611">
        <f t="shared" si="1"/>
        <v>7</v>
      </c>
      <c r="C12" s="607">
        <v>46120.0</v>
      </c>
      <c r="D12" s="606" t="s">
        <v>2793</v>
      </c>
      <c r="E12" s="606" t="s">
        <v>2809</v>
      </c>
      <c r="F12" s="608">
        <v>0.6666666666666666</v>
      </c>
      <c r="G12" s="606" t="s">
        <v>2795</v>
      </c>
      <c r="H12" s="609"/>
      <c r="I12" s="610"/>
      <c r="J12" s="266" t="s">
        <v>2810</v>
      </c>
      <c r="K12" s="50"/>
      <c r="L12" s="50"/>
      <c r="M12" s="50"/>
      <c r="N12" s="50"/>
      <c r="O12" s="50"/>
      <c r="P12" s="50"/>
      <c r="Q12" s="50"/>
      <c r="R12" s="50"/>
      <c r="S12" s="50"/>
      <c r="T12" s="50"/>
      <c r="U12" s="50"/>
      <c r="V12" s="50"/>
      <c r="W12" s="50"/>
      <c r="X12" s="50"/>
      <c r="Y12" s="50"/>
      <c r="Z12" s="50"/>
    </row>
    <row r="13">
      <c r="A13" s="50"/>
      <c r="B13" s="611">
        <f t="shared" si="1"/>
        <v>8</v>
      </c>
      <c r="C13" s="607">
        <v>46128.0</v>
      </c>
      <c r="D13" s="606" t="s">
        <v>2793</v>
      </c>
      <c r="E13" s="617" t="s">
        <v>2811</v>
      </c>
      <c r="F13" s="618">
        <v>0.4375</v>
      </c>
      <c r="G13" s="606" t="s">
        <v>2795</v>
      </c>
      <c r="H13" s="609" t="s">
        <v>2812</v>
      </c>
      <c r="I13" s="615" t="s">
        <v>2813</v>
      </c>
      <c r="J13" s="619" t="s">
        <v>2814</v>
      </c>
      <c r="K13" s="50"/>
      <c r="L13" s="50"/>
      <c r="M13" s="50"/>
      <c r="N13" s="50"/>
      <c r="O13" s="50"/>
      <c r="P13" s="50"/>
      <c r="Q13" s="50"/>
      <c r="R13" s="50"/>
      <c r="S13" s="50"/>
      <c r="T13" s="50"/>
      <c r="U13" s="50"/>
      <c r="V13" s="50"/>
      <c r="W13" s="50"/>
      <c r="X13" s="50"/>
      <c r="Y13" s="50"/>
      <c r="Z13" s="50"/>
    </row>
    <row r="14">
      <c r="A14" s="50"/>
      <c r="B14" s="606">
        <v>9.0</v>
      </c>
      <c r="C14" s="607">
        <v>46128.0</v>
      </c>
      <c r="D14" s="606" t="s">
        <v>2793</v>
      </c>
      <c r="E14" s="617" t="s">
        <v>2815</v>
      </c>
      <c r="F14" s="618">
        <v>0.625</v>
      </c>
      <c r="G14" s="606" t="s">
        <v>2795</v>
      </c>
      <c r="H14" s="609"/>
      <c r="I14" s="616" t="s">
        <v>2816</v>
      </c>
      <c r="J14" s="258"/>
      <c r="K14" s="50"/>
      <c r="L14" s="50"/>
      <c r="M14" s="50"/>
      <c r="N14" s="50"/>
      <c r="O14" s="50"/>
      <c r="P14" s="50"/>
      <c r="Q14" s="50"/>
      <c r="R14" s="50"/>
      <c r="S14" s="50"/>
      <c r="T14" s="50"/>
      <c r="U14" s="50"/>
      <c r="V14" s="50"/>
      <c r="W14" s="50"/>
      <c r="X14" s="50"/>
      <c r="Y14" s="50"/>
      <c r="Z14" s="50"/>
    </row>
    <row r="15">
      <c r="A15" s="50"/>
      <c r="B15" s="606">
        <v>10.0</v>
      </c>
      <c r="C15" s="607">
        <v>46133.0</v>
      </c>
      <c r="D15" s="606" t="s">
        <v>2793</v>
      </c>
      <c r="E15" s="620" t="s">
        <v>2817</v>
      </c>
      <c r="F15" s="621">
        <v>0.4166666666666667</v>
      </c>
      <c r="G15" s="606" t="s">
        <v>2795</v>
      </c>
      <c r="H15" s="622" t="s">
        <v>2818</v>
      </c>
      <c r="I15" s="615" t="s">
        <v>2819</v>
      </c>
      <c r="J15" s="258"/>
      <c r="K15" s="50"/>
      <c r="L15" s="50"/>
      <c r="M15" s="50"/>
      <c r="N15" s="50"/>
      <c r="O15" s="50"/>
      <c r="P15" s="50"/>
      <c r="Q15" s="50"/>
      <c r="R15" s="50"/>
      <c r="S15" s="50"/>
      <c r="T15" s="50"/>
      <c r="U15" s="50"/>
      <c r="V15" s="50"/>
      <c r="W15" s="50"/>
      <c r="X15" s="50"/>
      <c r="Y15" s="50"/>
      <c r="Z15" s="50"/>
    </row>
    <row r="16">
      <c r="A16" s="50"/>
      <c r="B16" s="606">
        <v>11.0</v>
      </c>
      <c r="C16" s="607">
        <v>46134.0</v>
      </c>
      <c r="D16" s="623" t="s">
        <v>2820</v>
      </c>
      <c r="E16" s="623" t="s">
        <v>2821</v>
      </c>
      <c r="F16" s="624">
        <v>0.6041666666666666</v>
      </c>
      <c r="G16" s="623" t="s">
        <v>2795</v>
      </c>
      <c r="H16" s="622"/>
      <c r="I16" s="616" t="s">
        <v>2822</v>
      </c>
      <c r="J16" s="258"/>
      <c r="K16" s="50"/>
      <c r="L16" s="50"/>
      <c r="M16" s="50"/>
      <c r="N16" s="50"/>
      <c r="O16" s="50"/>
      <c r="P16" s="50"/>
      <c r="Q16" s="50"/>
      <c r="R16" s="50"/>
      <c r="S16" s="50"/>
      <c r="T16" s="50"/>
      <c r="U16" s="50"/>
      <c r="V16" s="50"/>
      <c r="W16" s="50"/>
      <c r="X16" s="50"/>
      <c r="Y16" s="50"/>
      <c r="Z16" s="50"/>
    </row>
    <row r="17">
      <c r="A17" s="50"/>
      <c r="B17" s="606">
        <v>12.0</v>
      </c>
      <c r="C17" s="607">
        <v>46136.0</v>
      </c>
      <c r="D17" s="623" t="s">
        <v>2820</v>
      </c>
      <c r="E17" s="623" t="s">
        <v>2811</v>
      </c>
      <c r="F17" s="624">
        <v>0.375</v>
      </c>
      <c r="G17" s="623" t="s">
        <v>2795</v>
      </c>
      <c r="H17" s="622" t="s">
        <v>2823</v>
      </c>
      <c r="I17" s="616" t="s">
        <v>2824</v>
      </c>
      <c r="J17" s="37"/>
      <c r="K17" s="50"/>
      <c r="L17" s="50"/>
      <c r="M17" s="50"/>
      <c r="N17" s="50"/>
      <c r="O17" s="50"/>
      <c r="P17" s="50"/>
      <c r="Q17" s="50"/>
      <c r="R17" s="50"/>
      <c r="S17" s="50"/>
      <c r="T17" s="50"/>
      <c r="U17" s="50"/>
      <c r="V17" s="50"/>
      <c r="W17" s="50"/>
      <c r="X17" s="50"/>
      <c r="Y17" s="50"/>
      <c r="Z17" s="50"/>
    </row>
    <row r="18">
      <c r="A18" s="50"/>
      <c r="B18" s="611"/>
      <c r="C18" s="625"/>
      <c r="D18" s="625"/>
      <c r="E18" s="625"/>
      <c r="F18" s="626"/>
      <c r="G18" s="626"/>
      <c r="H18" s="627"/>
      <c r="I18" s="628"/>
      <c r="J18" s="37"/>
      <c r="K18" s="50"/>
      <c r="L18" s="50"/>
      <c r="M18" s="50"/>
      <c r="N18" s="50"/>
      <c r="O18" s="50"/>
      <c r="P18" s="50"/>
      <c r="Q18" s="50"/>
      <c r="R18" s="50"/>
      <c r="S18" s="50"/>
      <c r="T18" s="50"/>
      <c r="U18" s="50"/>
      <c r="V18" s="50"/>
      <c r="W18" s="50"/>
      <c r="X18" s="50"/>
      <c r="Y18" s="50"/>
      <c r="Z18" s="50"/>
    </row>
    <row r="19">
      <c r="A19" s="50"/>
      <c r="B19" s="611"/>
      <c r="C19" s="625"/>
      <c r="D19" s="625"/>
      <c r="E19" s="625"/>
      <c r="F19" s="626"/>
      <c r="G19" s="626"/>
      <c r="H19" s="627"/>
      <c r="I19" s="628"/>
      <c r="J19" s="37"/>
      <c r="K19" s="50"/>
      <c r="L19" s="50"/>
      <c r="M19" s="50"/>
      <c r="N19" s="50"/>
      <c r="O19" s="50"/>
      <c r="P19" s="50"/>
      <c r="Q19" s="50"/>
      <c r="R19" s="50"/>
      <c r="S19" s="50"/>
      <c r="T19" s="50"/>
      <c r="U19" s="50"/>
      <c r="V19" s="50"/>
      <c r="W19" s="50"/>
      <c r="X19" s="50"/>
      <c r="Y19" s="50"/>
      <c r="Z19" s="50"/>
    </row>
    <row r="20">
      <c r="A20" s="50"/>
      <c r="B20" s="611"/>
      <c r="C20" s="625"/>
      <c r="D20" s="625"/>
      <c r="E20" s="625"/>
      <c r="F20" s="626"/>
      <c r="G20" s="626"/>
      <c r="H20" s="627"/>
      <c r="I20" s="628"/>
      <c r="J20" s="37"/>
      <c r="K20" s="50"/>
      <c r="L20" s="50"/>
      <c r="M20" s="50"/>
      <c r="N20" s="50"/>
      <c r="O20" s="50"/>
      <c r="P20" s="50"/>
      <c r="Q20" s="50"/>
      <c r="R20" s="50"/>
      <c r="S20" s="50"/>
      <c r="T20" s="50"/>
      <c r="U20" s="50"/>
      <c r="V20" s="50"/>
      <c r="W20" s="50"/>
      <c r="X20" s="50"/>
      <c r="Y20" s="50"/>
      <c r="Z20" s="50"/>
    </row>
    <row r="21">
      <c r="A21" s="50"/>
      <c r="B21" s="611"/>
      <c r="C21" s="625"/>
      <c r="D21" s="625"/>
      <c r="E21" s="625"/>
      <c r="F21" s="626"/>
      <c r="G21" s="626"/>
      <c r="H21" s="627"/>
      <c r="I21" s="628"/>
      <c r="J21" s="37"/>
      <c r="K21" s="50"/>
      <c r="L21" s="50"/>
      <c r="M21" s="50"/>
      <c r="N21" s="50"/>
      <c r="O21" s="50"/>
      <c r="P21" s="50"/>
      <c r="Q21" s="50"/>
      <c r="R21" s="50"/>
      <c r="S21" s="50"/>
      <c r="T21" s="50"/>
      <c r="U21" s="50"/>
      <c r="V21" s="50"/>
      <c r="W21" s="50"/>
      <c r="X21" s="50"/>
      <c r="Y21" s="50"/>
      <c r="Z21" s="50"/>
    </row>
    <row r="22">
      <c r="A22" s="50"/>
      <c r="B22" s="611"/>
      <c r="C22" s="625"/>
      <c r="D22" s="625"/>
      <c r="E22" s="625"/>
      <c r="F22" s="626"/>
      <c r="G22" s="626"/>
      <c r="H22" s="627"/>
      <c r="I22" s="628"/>
      <c r="J22" s="37"/>
      <c r="K22" s="50"/>
      <c r="L22" s="50"/>
      <c r="M22" s="50"/>
      <c r="N22" s="50"/>
      <c r="O22" s="50"/>
      <c r="P22" s="50"/>
      <c r="Q22" s="50"/>
      <c r="R22" s="50"/>
      <c r="S22" s="50"/>
      <c r="T22" s="50"/>
      <c r="U22" s="50"/>
      <c r="V22" s="50"/>
      <c r="W22" s="50"/>
      <c r="X22" s="50"/>
      <c r="Y22" s="50"/>
      <c r="Z22" s="50"/>
    </row>
    <row r="23">
      <c r="A23" s="50"/>
      <c r="B23" s="611"/>
      <c r="C23" s="625"/>
      <c r="D23" s="625"/>
      <c r="E23" s="625"/>
      <c r="F23" s="626"/>
      <c r="G23" s="626"/>
      <c r="H23" s="627"/>
      <c r="I23" s="628"/>
      <c r="J23" s="37"/>
      <c r="K23" s="50"/>
      <c r="L23" s="50"/>
      <c r="M23" s="50"/>
      <c r="N23" s="50"/>
      <c r="O23" s="50"/>
      <c r="P23" s="50"/>
      <c r="Q23" s="50"/>
      <c r="R23" s="50"/>
      <c r="S23" s="50"/>
      <c r="T23" s="50"/>
      <c r="U23" s="50"/>
      <c r="V23" s="50"/>
      <c r="W23" s="50"/>
      <c r="X23" s="50"/>
      <c r="Y23" s="50"/>
      <c r="Z23" s="50"/>
    </row>
    <row r="24">
      <c r="A24" s="50"/>
      <c r="B24" s="611"/>
      <c r="C24" s="625"/>
      <c r="D24" s="625"/>
      <c r="E24" s="625"/>
      <c r="F24" s="626"/>
      <c r="G24" s="626"/>
      <c r="H24" s="627"/>
      <c r="I24" s="628"/>
      <c r="J24" s="37"/>
      <c r="K24" s="50"/>
      <c r="L24" s="50"/>
      <c r="M24" s="50"/>
      <c r="N24" s="50"/>
      <c r="O24" s="50"/>
      <c r="P24" s="50"/>
      <c r="Q24" s="50"/>
      <c r="R24" s="50"/>
      <c r="S24" s="50"/>
      <c r="T24" s="50"/>
      <c r="U24" s="50"/>
      <c r="V24" s="50"/>
      <c r="W24" s="50"/>
      <c r="X24" s="50"/>
      <c r="Y24" s="50"/>
      <c r="Z24" s="50"/>
    </row>
    <row r="25">
      <c r="A25" s="50"/>
      <c r="B25" s="611"/>
      <c r="C25" s="625"/>
      <c r="D25" s="625"/>
      <c r="E25" s="625"/>
      <c r="F25" s="626"/>
      <c r="G25" s="626"/>
      <c r="H25" s="627"/>
      <c r="I25" s="628"/>
      <c r="J25" s="37"/>
      <c r="K25" s="50"/>
      <c r="L25" s="50"/>
      <c r="M25" s="50"/>
      <c r="N25" s="50"/>
      <c r="O25" s="50"/>
      <c r="P25" s="50"/>
      <c r="Q25" s="50"/>
      <c r="R25" s="50"/>
      <c r="S25" s="50"/>
      <c r="T25" s="50"/>
      <c r="U25" s="50"/>
      <c r="V25" s="50"/>
      <c r="W25" s="50"/>
      <c r="X25" s="50"/>
      <c r="Y25" s="50"/>
      <c r="Z25" s="50"/>
    </row>
    <row r="26">
      <c r="A26" s="50"/>
      <c r="B26" s="611"/>
      <c r="C26" s="625"/>
      <c r="D26" s="625"/>
      <c r="E26" s="625"/>
      <c r="F26" s="626"/>
      <c r="G26" s="626"/>
      <c r="H26" s="627"/>
      <c r="I26" s="628"/>
      <c r="J26" s="37"/>
      <c r="K26" s="50"/>
      <c r="L26" s="50"/>
      <c r="M26" s="50"/>
      <c r="N26" s="50"/>
      <c r="O26" s="50"/>
      <c r="P26" s="50"/>
      <c r="Q26" s="50"/>
      <c r="R26" s="50"/>
      <c r="S26" s="50"/>
      <c r="T26" s="50"/>
      <c r="U26" s="50"/>
      <c r="V26" s="50"/>
      <c r="W26" s="50"/>
      <c r="X26" s="50"/>
      <c r="Y26" s="50"/>
      <c r="Z26" s="50"/>
    </row>
    <row r="27">
      <c r="A27" s="50"/>
      <c r="B27" s="611"/>
      <c r="C27" s="625"/>
      <c r="D27" s="625"/>
      <c r="E27" s="625"/>
      <c r="F27" s="626"/>
      <c r="G27" s="626"/>
      <c r="H27" s="627"/>
      <c r="I27" s="628"/>
      <c r="J27" s="37"/>
      <c r="K27" s="50"/>
      <c r="L27" s="50"/>
      <c r="M27" s="50"/>
      <c r="N27" s="50"/>
      <c r="O27" s="50"/>
      <c r="P27" s="50"/>
      <c r="Q27" s="50"/>
      <c r="R27" s="50"/>
      <c r="S27" s="50"/>
      <c r="T27" s="50"/>
      <c r="U27" s="50"/>
      <c r="V27" s="50"/>
      <c r="W27" s="50"/>
      <c r="X27" s="50"/>
      <c r="Y27" s="50"/>
      <c r="Z27" s="50"/>
    </row>
    <row r="28">
      <c r="A28" s="50"/>
      <c r="B28" s="611"/>
      <c r="C28" s="626"/>
      <c r="D28" s="626"/>
      <c r="E28" s="626"/>
      <c r="F28" s="626"/>
      <c r="G28" s="626"/>
      <c r="H28" s="627"/>
      <c r="I28" s="628"/>
      <c r="J28" s="37"/>
      <c r="K28" s="50"/>
      <c r="L28" s="50"/>
      <c r="M28" s="50"/>
      <c r="N28" s="50"/>
      <c r="O28" s="50"/>
      <c r="P28" s="50"/>
      <c r="Q28" s="50"/>
      <c r="R28" s="50"/>
      <c r="S28" s="50"/>
      <c r="T28" s="50"/>
      <c r="U28" s="50"/>
      <c r="V28" s="50"/>
      <c r="W28" s="50"/>
      <c r="X28" s="50"/>
      <c r="Y28" s="50"/>
      <c r="Z28" s="50"/>
    </row>
    <row r="29">
      <c r="A29" s="50"/>
      <c r="B29" s="611"/>
      <c r="C29" s="626"/>
      <c r="D29" s="626"/>
      <c r="E29" s="626"/>
      <c r="F29" s="626"/>
      <c r="G29" s="626"/>
      <c r="H29" s="627"/>
      <c r="I29" s="628"/>
      <c r="J29" s="37"/>
      <c r="K29" s="50"/>
      <c r="L29" s="50"/>
      <c r="M29" s="50"/>
      <c r="N29" s="50"/>
      <c r="O29" s="50"/>
      <c r="P29" s="50"/>
      <c r="Q29" s="50"/>
      <c r="R29" s="50"/>
      <c r="S29" s="50"/>
      <c r="T29" s="50"/>
      <c r="U29" s="50"/>
      <c r="V29" s="50"/>
      <c r="W29" s="50"/>
      <c r="X29" s="50"/>
      <c r="Y29" s="50"/>
      <c r="Z29" s="50"/>
    </row>
    <row r="30">
      <c r="A30" s="50"/>
      <c r="B30" s="611"/>
      <c r="C30" s="626"/>
      <c r="D30" s="626"/>
      <c r="E30" s="626"/>
      <c r="F30" s="626"/>
      <c r="G30" s="626"/>
      <c r="H30" s="627"/>
      <c r="I30" s="628"/>
      <c r="J30" s="37"/>
      <c r="K30" s="50"/>
      <c r="L30" s="50"/>
      <c r="M30" s="50"/>
      <c r="N30" s="50"/>
      <c r="O30" s="50"/>
      <c r="P30" s="50"/>
      <c r="Q30" s="50"/>
      <c r="R30" s="50"/>
      <c r="S30" s="50"/>
      <c r="T30" s="50"/>
      <c r="U30" s="50"/>
      <c r="V30" s="50"/>
      <c r="W30" s="50"/>
      <c r="X30" s="50"/>
      <c r="Y30" s="50"/>
      <c r="Z30" s="50"/>
    </row>
    <row r="31">
      <c r="A31" s="50"/>
      <c r="B31" s="611"/>
      <c r="C31" s="626"/>
      <c r="D31" s="626"/>
      <c r="E31" s="626"/>
      <c r="F31" s="626"/>
      <c r="G31" s="626"/>
      <c r="H31" s="627"/>
      <c r="I31" s="628"/>
      <c r="J31" s="37"/>
      <c r="K31" s="50"/>
      <c r="L31" s="50"/>
      <c r="M31" s="50"/>
      <c r="N31" s="50"/>
      <c r="O31" s="50"/>
      <c r="P31" s="50"/>
      <c r="Q31" s="50"/>
      <c r="R31" s="50"/>
      <c r="S31" s="50"/>
      <c r="T31" s="50"/>
      <c r="U31" s="50"/>
      <c r="V31" s="50"/>
      <c r="W31" s="50"/>
      <c r="X31" s="50"/>
      <c r="Y31" s="50"/>
      <c r="Z31" s="50"/>
    </row>
    <row r="32">
      <c r="A32" s="50"/>
      <c r="B32" s="611"/>
      <c r="C32" s="626"/>
      <c r="D32" s="626"/>
      <c r="E32" s="626"/>
      <c r="F32" s="626"/>
      <c r="G32" s="626"/>
      <c r="H32" s="627"/>
      <c r="I32" s="628"/>
      <c r="J32" s="37"/>
      <c r="K32" s="50"/>
      <c r="L32" s="50"/>
      <c r="M32" s="50"/>
      <c r="N32" s="50"/>
      <c r="O32" s="50"/>
      <c r="P32" s="50"/>
      <c r="Q32" s="50"/>
      <c r="R32" s="50"/>
      <c r="S32" s="50"/>
      <c r="T32" s="50"/>
      <c r="U32" s="50"/>
      <c r="V32" s="50"/>
      <c r="W32" s="50"/>
      <c r="X32" s="50"/>
      <c r="Y32" s="50"/>
      <c r="Z32" s="50"/>
    </row>
    <row r="33">
      <c r="A33" s="50"/>
      <c r="B33" s="611"/>
      <c r="C33" s="626"/>
      <c r="D33" s="626"/>
      <c r="E33" s="626"/>
      <c r="F33" s="626"/>
      <c r="G33" s="626"/>
      <c r="H33" s="627"/>
      <c r="I33" s="628"/>
      <c r="J33" s="37"/>
      <c r="K33" s="50"/>
      <c r="L33" s="50"/>
      <c r="M33" s="50"/>
      <c r="N33" s="50"/>
      <c r="O33" s="50"/>
      <c r="P33" s="50"/>
      <c r="Q33" s="50"/>
      <c r="R33" s="50"/>
      <c r="S33" s="50"/>
      <c r="T33" s="50"/>
      <c r="U33" s="50"/>
      <c r="V33" s="50"/>
      <c r="W33" s="50"/>
      <c r="X33" s="50"/>
      <c r="Y33" s="50"/>
      <c r="Z33" s="50"/>
    </row>
    <row r="34">
      <c r="A34" s="50"/>
      <c r="B34" s="611"/>
      <c r="C34" s="626"/>
      <c r="D34" s="626"/>
      <c r="E34" s="626"/>
      <c r="F34" s="626"/>
      <c r="G34" s="626"/>
      <c r="H34" s="627"/>
      <c r="I34" s="628"/>
      <c r="J34" s="37"/>
      <c r="K34" s="50"/>
      <c r="L34" s="50"/>
      <c r="M34" s="50"/>
      <c r="N34" s="50"/>
      <c r="O34" s="50"/>
      <c r="P34" s="50"/>
      <c r="Q34" s="50"/>
      <c r="R34" s="50"/>
      <c r="S34" s="50"/>
      <c r="T34" s="50"/>
      <c r="U34" s="50"/>
      <c r="V34" s="50"/>
      <c r="W34" s="50"/>
      <c r="X34" s="50"/>
      <c r="Y34" s="50"/>
      <c r="Z34" s="50"/>
    </row>
    <row r="35">
      <c r="A35" s="50"/>
      <c r="B35" s="611"/>
      <c r="C35" s="626"/>
      <c r="D35" s="626"/>
      <c r="E35" s="626"/>
      <c r="F35" s="626"/>
      <c r="G35" s="626"/>
      <c r="H35" s="627"/>
      <c r="I35" s="628"/>
      <c r="J35" s="37"/>
      <c r="K35" s="50"/>
      <c r="L35" s="50"/>
      <c r="M35" s="50"/>
      <c r="N35" s="50"/>
      <c r="O35" s="50"/>
      <c r="P35" s="50"/>
      <c r="Q35" s="50"/>
      <c r="R35" s="50"/>
      <c r="S35" s="50"/>
      <c r="T35" s="50"/>
      <c r="U35" s="50"/>
      <c r="V35" s="50"/>
      <c r="W35" s="50"/>
      <c r="X35" s="50"/>
      <c r="Y35" s="50"/>
      <c r="Z35" s="50"/>
    </row>
    <row r="36">
      <c r="A36" s="50"/>
      <c r="B36" s="626"/>
      <c r="C36" s="626"/>
      <c r="D36" s="626"/>
      <c r="E36" s="626"/>
      <c r="F36" s="626"/>
      <c r="G36" s="626"/>
      <c r="H36" s="627"/>
      <c r="I36" s="628"/>
      <c r="J36" s="37"/>
      <c r="K36" s="50"/>
      <c r="L36" s="50"/>
      <c r="M36" s="50"/>
      <c r="N36" s="50"/>
      <c r="O36" s="50"/>
      <c r="P36" s="50"/>
      <c r="Q36" s="50"/>
      <c r="R36" s="50"/>
      <c r="S36" s="50"/>
      <c r="T36" s="50"/>
      <c r="U36" s="50"/>
      <c r="V36" s="50"/>
      <c r="W36" s="50"/>
      <c r="X36" s="50"/>
      <c r="Y36" s="50"/>
      <c r="Z36" s="50"/>
    </row>
    <row r="37">
      <c r="A37" s="50"/>
      <c r="B37" s="626"/>
      <c r="C37" s="626"/>
      <c r="D37" s="626"/>
      <c r="E37" s="626"/>
      <c r="F37" s="626"/>
      <c r="G37" s="626"/>
      <c r="H37" s="627"/>
      <c r="I37" s="628"/>
      <c r="J37" s="37"/>
      <c r="K37" s="50"/>
      <c r="L37" s="50"/>
      <c r="M37" s="50"/>
      <c r="N37" s="50"/>
      <c r="O37" s="50"/>
      <c r="P37" s="50"/>
      <c r="Q37" s="50"/>
      <c r="R37" s="50"/>
      <c r="S37" s="50"/>
      <c r="T37" s="50"/>
      <c r="U37" s="50"/>
      <c r="V37" s="50"/>
      <c r="W37" s="50"/>
      <c r="X37" s="50"/>
      <c r="Y37" s="50"/>
      <c r="Z37" s="50"/>
    </row>
    <row r="38">
      <c r="A38" s="50"/>
      <c r="B38" s="626"/>
      <c r="C38" s="626"/>
      <c r="D38" s="626"/>
      <c r="E38" s="626"/>
      <c r="F38" s="626"/>
      <c r="G38" s="626"/>
      <c r="H38" s="627"/>
      <c r="I38" s="628"/>
      <c r="J38" s="37"/>
      <c r="K38" s="50"/>
      <c r="L38" s="50"/>
      <c r="M38" s="50"/>
      <c r="N38" s="50"/>
      <c r="O38" s="50"/>
      <c r="P38" s="50"/>
      <c r="Q38" s="50"/>
      <c r="R38" s="50"/>
      <c r="S38" s="50"/>
      <c r="T38" s="50"/>
      <c r="U38" s="50"/>
      <c r="V38" s="50"/>
      <c r="W38" s="50"/>
      <c r="X38" s="50"/>
      <c r="Y38" s="50"/>
      <c r="Z38" s="50"/>
    </row>
    <row r="39">
      <c r="A39" s="50"/>
      <c r="B39" s="626"/>
      <c r="C39" s="626"/>
      <c r="D39" s="626"/>
      <c r="E39" s="626"/>
      <c r="F39" s="626"/>
      <c r="G39" s="626"/>
      <c r="H39" s="627"/>
      <c r="I39" s="628"/>
      <c r="J39" s="37"/>
      <c r="K39" s="50"/>
      <c r="L39" s="50"/>
      <c r="M39" s="50"/>
      <c r="N39" s="50"/>
      <c r="O39" s="50"/>
      <c r="P39" s="50"/>
      <c r="Q39" s="50"/>
      <c r="R39" s="50"/>
      <c r="S39" s="50"/>
      <c r="T39" s="50"/>
      <c r="U39" s="50"/>
      <c r="V39" s="50"/>
      <c r="W39" s="50"/>
      <c r="X39" s="50"/>
      <c r="Y39" s="50"/>
      <c r="Z39" s="50"/>
    </row>
    <row r="40">
      <c r="A40" s="50"/>
      <c r="B40" s="626"/>
      <c r="C40" s="626"/>
      <c r="D40" s="626"/>
      <c r="E40" s="626"/>
      <c r="F40" s="626"/>
      <c r="G40" s="626"/>
      <c r="H40" s="627"/>
      <c r="I40" s="628"/>
      <c r="J40" s="37"/>
      <c r="K40" s="50"/>
      <c r="L40" s="50"/>
      <c r="M40" s="50"/>
      <c r="N40" s="50"/>
      <c r="O40" s="50"/>
      <c r="P40" s="50"/>
      <c r="Q40" s="50"/>
      <c r="R40" s="50"/>
      <c r="S40" s="50"/>
      <c r="T40" s="50"/>
      <c r="U40" s="50"/>
      <c r="V40" s="50"/>
      <c r="W40" s="50"/>
      <c r="X40" s="50"/>
      <c r="Y40" s="50"/>
      <c r="Z40" s="50"/>
    </row>
    <row r="41">
      <c r="A41" s="50"/>
      <c r="B41" s="626"/>
      <c r="C41" s="626"/>
      <c r="D41" s="626"/>
      <c r="E41" s="626"/>
      <c r="F41" s="626"/>
      <c r="G41" s="626"/>
      <c r="H41" s="627"/>
      <c r="I41" s="628"/>
      <c r="J41" s="37"/>
      <c r="K41" s="50"/>
      <c r="L41" s="50"/>
      <c r="M41" s="50"/>
      <c r="N41" s="50"/>
      <c r="O41" s="50"/>
      <c r="P41" s="50"/>
      <c r="Q41" s="50"/>
      <c r="R41" s="50"/>
      <c r="S41" s="50"/>
      <c r="T41" s="50"/>
      <c r="U41" s="50"/>
      <c r="V41" s="50"/>
      <c r="W41" s="50"/>
      <c r="X41" s="50"/>
      <c r="Y41" s="50"/>
      <c r="Z41" s="50"/>
    </row>
    <row r="42">
      <c r="A42" s="50"/>
      <c r="B42" s="626"/>
      <c r="C42" s="626"/>
      <c r="D42" s="626"/>
      <c r="E42" s="626"/>
      <c r="F42" s="626"/>
      <c r="G42" s="626"/>
      <c r="H42" s="627"/>
      <c r="I42" s="628"/>
      <c r="J42" s="37"/>
      <c r="K42" s="50"/>
      <c r="L42" s="50"/>
      <c r="M42" s="50"/>
      <c r="N42" s="50"/>
      <c r="O42" s="50"/>
      <c r="P42" s="50"/>
      <c r="Q42" s="50"/>
      <c r="R42" s="50"/>
      <c r="S42" s="50"/>
      <c r="T42" s="50"/>
      <c r="U42" s="50"/>
      <c r="V42" s="50"/>
      <c r="W42" s="50"/>
      <c r="X42" s="50"/>
      <c r="Y42" s="50"/>
      <c r="Z42" s="50"/>
    </row>
    <row r="43">
      <c r="A43" s="50"/>
      <c r="B43" s="626"/>
      <c r="C43" s="626"/>
      <c r="D43" s="626"/>
      <c r="E43" s="626"/>
      <c r="F43" s="626"/>
      <c r="G43" s="626"/>
      <c r="H43" s="627"/>
      <c r="I43" s="628"/>
      <c r="J43" s="37"/>
      <c r="K43" s="50"/>
      <c r="L43" s="50"/>
      <c r="M43" s="50"/>
      <c r="N43" s="50"/>
      <c r="O43" s="50"/>
      <c r="P43" s="50"/>
      <c r="Q43" s="50"/>
      <c r="R43" s="50"/>
      <c r="S43" s="50"/>
      <c r="T43" s="50"/>
      <c r="U43" s="50"/>
      <c r="V43" s="50"/>
      <c r="W43" s="50"/>
      <c r="X43" s="50"/>
      <c r="Y43" s="50"/>
      <c r="Z43" s="50"/>
    </row>
    <row r="44">
      <c r="A44" s="50"/>
      <c r="B44" s="626"/>
      <c r="C44" s="626"/>
      <c r="D44" s="626"/>
      <c r="E44" s="626"/>
      <c r="F44" s="626"/>
      <c r="G44" s="626"/>
      <c r="H44" s="627"/>
      <c r="I44" s="628"/>
      <c r="J44" s="37"/>
      <c r="K44" s="50"/>
      <c r="L44" s="50"/>
      <c r="M44" s="50"/>
      <c r="N44" s="50"/>
      <c r="O44" s="50"/>
      <c r="P44" s="50"/>
      <c r="Q44" s="50"/>
      <c r="R44" s="50"/>
      <c r="S44" s="50"/>
      <c r="T44" s="50"/>
      <c r="U44" s="50"/>
      <c r="V44" s="50"/>
      <c r="W44" s="50"/>
      <c r="X44" s="50"/>
      <c r="Y44" s="50"/>
      <c r="Z44" s="50"/>
    </row>
    <row r="45">
      <c r="A45" s="50"/>
      <c r="B45" s="626"/>
      <c r="C45" s="626"/>
      <c r="D45" s="626"/>
      <c r="E45" s="626"/>
      <c r="F45" s="626"/>
      <c r="G45" s="626"/>
      <c r="H45" s="627"/>
      <c r="I45" s="628"/>
      <c r="J45" s="37"/>
      <c r="K45" s="50"/>
      <c r="L45" s="50"/>
      <c r="M45" s="50"/>
      <c r="N45" s="50"/>
      <c r="O45" s="50"/>
      <c r="P45" s="50"/>
      <c r="Q45" s="50"/>
      <c r="R45" s="50"/>
      <c r="S45" s="50"/>
      <c r="T45" s="50"/>
      <c r="U45" s="50"/>
      <c r="V45" s="50"/>
      <c r="W45" s="50"/>
      <c r="X45" s="50"/>
      <c r="Y45" s="50"/>
      <c r="Z45" s="50"/>
    </row>
    <row r="46">
      <c r="A46" s="50"/>
      <c r="B46" s="626"/>
      <c r="C46" s="626"/>
      <c r="D46" s="626"/>
      <c r="E46" s="626"/>
      <c r="F46" s="626"/>
      <c r="G46" s="626"/>
      <c r="H46" s="627"/>
      <c r="I46" s="628"/>
      <c r="J46" s="37"/>
      <c r="K46" s="50"/>
      <c r="L46" s="50"/>
      <c r="M46" s="50"/>
      <c r="N46" s="50"/>
      <c r="O46" s="50"/>
      <c r="P46" s="50"/>
      <c r="Q46" s="50"/>
      <c r="R46" s="50"/>
      <c r="S46" s="50"/>
      <c r="T46" s="50"/>
      <c r="U46" s="50"/>
      <c r="V46" s="50"/>
      <c r="W46" s="50"/>
      <c r="X46" s="50"/>
      <c r="Y46" s="50"/>
      <c r="Z46" s="50"/>
    </row>
    <row r="47">
      <c r="A47" s="50"/>
      <c r="B47" s="626"/>
      <c r="C47" s="626"/>
      <c r="D47" s="626"/>
      <c r="E47" s="626"/>
      <c r="F47" s="626"/>
      <c r="G47" s="626"/>
      <c r="H47" s="627"/>
      <c r="I47" s="628"/>
      <c r="J47" s="37"/>
      <c r="K47" s="50"/>
      <c r="L47" s="50"/>
      <c r="M47" s="50"/>
      <c r="N47" s="50"/>
      <c r="O47" s="50"/>
      <c r="P47" s="50"/>
      <c r="Q47" s="50"/>
      <c r="R47" s="50"/>
      <c r="S47" s="50"/>
      <c r="T47" s="50"/>
      <c r="U47" s="50"/>
      <c r="V47" s="50"/>
      <c r="W47" s="50"/>
      <c r="X47" s="50"/>
      <c r="Y47" s="50"/>
      <c r="Z47" s="50"/>
    </row>
    <row r="48">
      <c r="A48" s="50"/>
      <c r="B48" s="626"/>
      <c r="C48" s="626"/>
      <c r="D48" s="626"/>
      <c r="E48" s="626"/>
      <c r="F48" s="626"/>
      <c r="G48" s="626"/>
      <c r="H48" s="627"/>
      <c r="I48" s="628"/>
      <c r="J48" s="37"/>
      <c r="K48" s="50"/>
      <c r="L48" s="50"/>
      <c r="M48" s="50"/>
      <c r="N48" s="50"/>
      <c r="O48" s="50"/>
      <c r="P48" s="50"/>
      <c r="Q48" s="50"/>
      <c r="R48" s="50"/>
      <c r="S48" s="50"/>
      <c r="T48" s="50"/>
      <c r="U48" s="50"/>
      <c r="V48" s="50"/>
      <c r="W48" s="50"/>
      <c r="X48" s="50"/>
      <c r="Y48" s="50"/>
      <c r="Z48" s="50"/>
    </row>
    <row r="49">
      <c r="A49" s="50"/>
      <c r="B49" s="626"/>
      <c r="C49" s="626"/>
      <c r="D49" s="626"/>
      <c r="E49" s="626"/>
      <c r="F49" s="626"/>
      <c r="G49" s="626"/>
      <c r="H49" s="627"/>
      <c r="I49" s="628"/>
      <c r="J49" s="37"/>
      <c r="K49" s="50"/>
      <c r="L49" s="50"/>
      <c r="M49" s="50"/>
      <c r="N49" s="50"/>
      <c r="O49" s="50"/>
      <c r="P49" s="50"/>
      <c r="Q49" s="50"/>
      <c r="R49" s="50"/>
      <c r="S49" s="50"/>
      <c r="T49" s="50"/>
      <c r="U49" s="50"/>
      <c r="V49" s="50"/>
      <c r="W49" s="50"/>
      <c r="X49" s="50"/>
      <c r="Y49" s="50"/>
      <c r="Z49" s="50"/>
    </row>
    <row r="50">
      <c r="A50" s="50"/>
      <c r="B50" s="626"/>
      <c r="C50" s="626"/>
      <c r="D50" s="626"/>
      <c r="E50" s="626"/>
      <c r="F50" s="626"/>
      <c r="G50" s="626"/>
      <c r="H50" s="627"/>
      <c r="I50" s="628"/>
      <c r="J50" s="37"/>
      <c r="K50" s="50"/>
      <c r="L50" s="50"/>
      <c r="M50" s="50"/>
      <c r="N50" s="50"/>
      <c r="O50" s="50"/>
      <c r="P50" s="50"/>
      <c r="Q50" s="50"/>
      <c r="R50" s="50"/>
      <c r="S50" s="50"/>
      <c r="T50" s="50"/>
      <c r="U50" s="50"/>
      <c r="V50" s="50"/>
      <c r="W50" s="50"/>
      <c r="X50" s="50"/>
      <c r="Y50" s="50"/>
      <c r="Z50" s="50"/>
    </row>
    <row r="51">
      <c r="A51" s="50"/>
      <c r="B51" s="626"/>
      <c r="C51" s="626"/>
      <c r="D51" s="626"/>
      <c r="E51" s="626"/>
      <c r="F51" s="626"/>
      <c r="G51" s="626"/>
      <c r="H51" s="627"/>
      <c r="I51" s="628"/>
      <c r="J51" s="37"/>
      <c r="K51" s="50"/>
      <c r="L51" s="50"/>
      <c r="M51" s="50"/>
      <c r="N51" s="50"/>
      <c r="O51" s="50"/>
      <c r="P51" s="50"/>
      <c r="Q51" s="50"/>
      <c r="R51" s="50"/>
      <c r="S51" s="50"/>
      <c r="T51" s="50"/>
      <c r="U51" s="50"/>
      <c r="V51" s="50"/>
      <c r="W51" s="50"/>
      <c r="X51" s="50"/>
      <c r="Y51" s="50"/>
      <c r="Z51" s="50"/>
    </row>
    <row r="52">
      <c r="A52" s="50"/>
      <c r="B52" s="626"/>
      <c r="C52" s="626"/>
      <c r="D52" s="626"/>
      <c r="E52" s="626"/>
      <c r="F52" s="626"/>
      <c r="G52" s="626"/>
      <c r="H52" s="627"/>
      <c r="I52" s="628"/>
      <c r="J52" s="37"/>
      <c r="K52" s="50"/>
      <c r="L52" s="50"/>
      <c r="M52" s="50"/>
      <c r="N52" s="50"/>
      <c r="O52" s="50"/>
      <c r="P52" s="50"/>
      <c r="Q52" s="50"/>
      <c r="R52" s="50"/>
      <c r="S52" s="50"/>
      <c r="T52" s="50"/>
      <c r="U52" s="50"/>
      <c r="V52" s="50"/>
      <c r="W52" s="50"/>
      <c r="X52" s="50"/>
      <c r="Y52" s="50"/>
      <c r="Z52" s="50"/>
    </row>
    <row r="53">
      <c r="A53" s="50"/>
      <c r="B53" s="626"/>
      <c r="C53" s="626"/>
      <c r="D53" s="626"/>
      <c r="E53" s="626"/>
      <c r="F53" s="626"/>
      <c r="G53" s="626"/>
      <c r="H53" s="627"/>
      <c r="I53" s="628"/>
      <c r="J53" s="37"/>
      <c r="K53" s="50"/>
      <c r="L53" s="50"/>
      <c r="M53" s="50"/>
      <c r="N53" s="50"/>
      <c r="O53" s="50"/>
      <c r="P53" s="50"/>
      <c r="Q53" s="50"/>
      <c r="R53" s="50"/>
      <c r="S53" s="50"/>
      <c r="T53" s="50"/>
      <c r="U53" s="50"/>
      <c r="V53" s="50"/>
      <c r="W53" s="50"/>
      <c r="X53" s="50"/>
      <c r="Y53" s="50"/>
      <c r="Z53" s="50"/>
    </row>
    <row r="54">
      <c r="A54" s="50"/>
      <c r="B54" s="626"/>
      <c r="C54" s="626"/>
      <c r="D54" s="626"/>
      <c r="E54" s="626"/>
      <c r="F54" s="626"/>
      <c r="G54" s="626"/>
      <c r="H54" s="627"/>
      <c r="I54" s="628"/>
      <c r="J54" s="37"/>
      <c r="K54" s="50"/>
      <c r="L54" s="50"/>
      <c r="M54" s="50"/>
      <c r="N54" s="50"/>
      <c r="O54" s="50"/>
      <c r="P54" s="50"/>
      <c r="Q54" s="50"/>
      <c r="R54" s="50"/>
      <c r="S54" s="50"/>
      <c r="T54" s="50"/>
      <c r="U54" s="50"/>
      <c r="V54" s="50"/>
      <c r="W54" s="50"/>
      <c r="X54" s="50"/>
      <c r="Y54" s="50"/>
      <c r="Z54" s="50"/>
    </row>
    <row r="55">
      <c r="A55" s="50"/>
      <c r="B55" s="626"/>
      <c r="C55" s="626"/>
      <c r="D55" s="626"/>
      <c r="E55" s="626"/>
      <c r="F55" s="626"/>
      <c r="G55" s="626"/>
      <c r="H55" s="627"/>
      <c r="I55" s="628"/>
      <c r="J55" s="37"/>
      <c r="K55" s="50"/>
      <c r="L55" s="50"/>
      <c r="M55" s="50"/>
      <c r="N55" s="50"/>
      <c r="O55" s="50"/>
      <c r="P55" s="50"/>
      <c r="Q55" s="50"/>
      <c r="R55" s="50"/>
      <c r="S55" s="50"/>
      <c r="T55" s="50"/>
      <c r="U55" s="50"/>
      <c r="V55" s="50"/>
      <c r="W55" s="50"/>
      <c r="X55" s="50"/>
      <c r="Y55" s="50"/>
      <c r="Z55" s="50"/>
    </row>
    <row r="56">
      <c r="A56" s="50"/>
      <c r="B56" s="626"/>
      <c r="C56" s="626"/>
      <c r="D56" s="626"/>
      <c r="E56" s="626"/>
      <c r="F56" s="626"/>
      <c r="G56" s="626"/>
      <c r="H56" s="627"/>
      <c r="I56" s="628"/>
      <c r="J56" s="37"/>
      <c r="K56" s="50"/>
      <c r="L56" s="50"/>
      <c r="M56" s="50"/>
      <c r="N56" s="50"/>
      <c r="O56" s="50"/>
      <c r="P56" s="50"/>
      <c r="Q56" s="50"/>
      <c r="R56" s="50"/>
      <c r="S56" s="50"/>
      <c r="T56" s="50"/>
      <c r="U56" s="50"/>
      <c r="V56" s="50"/>
      <c r="W56" s="50"/>
      <c r="X56" s="50"/>
      <c r="Y56" s="50"/>
      <c r="Z56" s="50"/>
    </row>
    <row r="57">
      <c r="A57" s="50"/>
      <c r="B57" s="626"/>
      <c r="C57" s="626"/>
      <c r="D57" s="626"/>
      <c r="E57" s="626"/>
      <c r="F57" s="626"/>
      <c r="G57" s="626"/>
      <c r="H57" s="627"/>
      <c r="I57" s="628"/>
      <c r="J57" s="37"/>
      <c r="K57" s="50"/>
      <c r="L57" s="50"/>
      <c r="M57" s="50"/>
      <c r="N57" s="50"/>
      <c r="O57" s="50"/>
      <c r="P57" s="50"/>
      <c r="Q57" s="50"/>
      <c r="R57" s="50"/>
      <c r="S57" s="50"/>
      <c r="T57" s="50"/>
      <c r="U57" s="50"/>
      <c r="V57" s="50"/>
      <c r="W57" s="50"/>
      <c r="X57" s="50"/>
      <c r="Y57" s="50"/>
      <c r="Z57" s="50"/>
    </row>
    <row r="58">
      <c r="A58" s="50"/>
      <c r="B58" s="626"/>
      <c r="C58" s="626"/>
      <c r="D58" s="626"/>
      <c r="E58" s="626"/>
      <c r="F58" s="626"/>
      <c r="G58" s="626"/>
      <c r="H58" s="627"/>
      <c r="I58" s="628"/>
      <c r="J58" s="37"/>
      <c r="K58" s="50"/>
      <c r="L58" s="50"/>
      <c r="M58" s="50"/>
      <c r="N58" s="50"/>
      <c r="O58" s="50"/>
      <c r="P58" s="50"/>
      <c r="Q58" s="50"/>
      <c r="R58" s="50"/>
      <c r="S58" s="50"/>
      <c r="T58" s="50"/>
      <c r="U58" s="50"/>
      <c r="V58" s="50"/>
      <c r="W58" s="50"/>
      <c r="X58" s="50"/>
      <c r="Y58" s="50"/>
      <c r="Z58" s="50"/>
    </row>
    <row r="59">
      <c r="A59" s="50"/>
      <c r="B59" s="626"/>
      <c r="C59" s="626"/>
      <c r="D59" s="626"/>
      <c r="E59" s="626"/>
      <c r="F59" s="626"/>
      <c r="G59" s="626"/>
      <c r="H59" s="627"/>
      <c r="I59" s="628"/>
      <c r="J59" s="37"/>
      <c r="K59" s="50"/>
      <c r="L59" s="50"/>
      <c r="M59" s="50"/>
      <c r="N59" s="50"/>
      <c r="O59" s="50"/>
      <c r="P59" s="50"/>
      <c r="Q59" s="50"/>
      <c r="R59" s="50"/>
      <c r="S59" s="50"/>
      <c r="T59" s="50"/>
      <c r="U59" s="50"/>
      <c r="V59" s="50"/>
      <c r="W59" s="50"/>
      <c r="X59" s="50"/>
      <c r="Y59" s="50"/>
      <c r="Z59" s="50"/>
    </row>
    <row r="60">
      <c r="A60" s="50"/>
      <c r="B60" s="626"/>
      <c r="C60" s="626"/>
      <c r="D60" s="626"/>
      <c r="E60" s="626"/>
      <c r="F60" s="626"/>
      <c r="G60" s="626"/>
      <c r="H60" s="627"/>
      <c r="I60" s="628"/>
      <c r="J60" s="37"/>
      <c r="K60" s="50"/>
      <c r="L60" s="50"/>
      <c r="M60" s="50"/>
      <c r="N60" s="50"/>
      <c r="O60" s="50"/>
      <c r="P60" s="50"/>
      <c r="Q60" s="50"/>
      <c r="R60" s="50"/>
      <c r="S60" s="50"/>
      <c r="T60" s="50"/>
      <c r="U60" s="50"/>
      <c r="V60" s="50"/>
      <c r="W60" s="50"/>
      <c r="X60" s="50"/>
      <c r="Y60" s="50"/>
      <c r="Z60" s="50"/>
    </row>
    <row r="61">
      <c r="A61" s="50"/>
      <c r="B61" s="626"/>
      <c r="C61" s="626"/>
      <c r="D61" s="626"/>
      <c r="E61" s="626"/>
      <c r="F61" s="626"/>
      <c r="G61" s="626"/>
      <c r="H61" s="627"/>
      <c r="I61" s="628"/>
      <c r="J61" s="37"/>
      <c r="K61" s="50"/>
      <c r="L61" s="50"/>
      <c r="M61" s="50"/>
      <c r="N61" s="50"/>
      <c r="O61" s="50"/>
      <c r="P61" s="50"/>
      <c r="Q61" s="50"/>
      <c r="R61" s="50"/>
      <c r="S61" s="50"/>
      <c r="T61" s="50"/>
      <c r="U61" s="50"/>
      <c r="V61" s="50"/>
      <c r="W61" s="50"/>
      <c r="X61" s="50"/>
      <c r="Y61" s="50"/>
      <c r="Z61" s="50"/>
    </row>
    <row r="62">
      <c r="A62" s="50"/>
      <c r="B62" s="626"/>
      <c r="C62" s="626"/>
      <c r="D62" s="626"/>
      <c r="E62" s="626"/>
      <c r="F62" s="626"/>
      <c r="G62" s="626"/>
      <c r="H62" s="627"/>
      <c r="I62" s="628"/>
      <c r="J62" s="37"/>
      <c r="K62" s="50"/>
      <c r="L62" s="50"/>
      <c r="M62" s="50"/>
      <c r="N62" s="50"/>
      <c r="O62" s="50"/>
      <c r="P62" s="50"/>
      <c r="Q62" s="50"/>
      <c r="R62" s="50"/>
      <c r="S62" s="50"/>
      <c r="T62" s="50"/>
      <c r="U62" s="50"/>
      <c r="V62" s="50"/>
      <c r="W62" s="50"/>
      <c r="X62" s="50"/>
      <c r="Y62" s="50"/>
      <c r="Z62" s="50"/>
    </row>
    <row r="63">
      <c r="A63" s="50"/>
      <c r="B63" s="626"/>
      <c r="C63" s="626"/>
      <c r="D63" s="626"/>
      <c r="E63" s="626"/>
      <c r="F63" s="626"/>
      <c r="G63" s="626"/>
      <c r="H63" s="627"/>
      <c r="I63" s="628"/>
      <c r="J63" s="37"/>
      <c r="K63" s="50"/>
      <c r="L63" s="50"/>
      <c r="M63" s="50"/>
      <c r="N63" s="50"/>
      <c r="O63" s="50"/>
      <c r="P63" s="50"/>
      <c r="Q63" s="50"/>
      <c r="R63" s="50"/>
      <c r="S63" s="50"/>
      <c r="T63" s="50"/>
      <c r="U63" s="50"/>
      <c r="V63" s="50"/>
      <c r="W63" s="50"/>
      <c r="X63" s="50"/>
      <c r="Y63" s="50"/>
      <c r="Z63" s="50"/>
    </row>
    <row r="64">
      <c r="A64" s="50"/>
      <c r="B64" s="626"/>
      <c r="C64" s="626"/>
      <c r="D64" s="626"/>
      <c r="E64" s="626"/>
      <c r="F64" s="626"/>
      <c r="G64" s="626"/>
      <c r="H64" s="627"/>
      <c r="I64" s="628"/>
      <c r="J64" s="37"/>
      <c r="K64" s="50"/>
      <c r="L64" s="50"/>
      <c r="M64" s="50"/>
      <c r="N64" s="50"/>
      <c r="O64" s="50"/>
      <c r="P64" s="50"/>
      <c r="Q64" s="50"/>
      <c r="R64" s="50"/>
      <c r="S64" s="50"/>
      <c r="T64" s="50"/>
      <c r="U64" s="50"/>
      <c r="V64" s="50"/>
      <c r="W64" s="50"/>
      <c r="X64" s="50"/>
      <c r="Y64" s="50"/>
      <c r="Z64" s="50"/>
    </row>
    <row r="65">
      <c r="A65" s="50"/>
      <c r="B65" s="626"/>
      <c r="C65" s="626"/>
      <c r="D65" s="626"/>
      <c r="E65" s="626"/>
      <c r="F65" s="626"/>
      <c r="G65" s="626"/>
      <c r="H65" s="627"/>
      <c r="I65" s="628"/>
      <c r="J65" s="37"/>
      <c r="K65" s="50"/>
      <c r="L65" s="50"/>
      <c r="M65" s="50"/>
      <c r="N65" s="50"/>
      <c r="O65" s="50"/>
      <c r="P65" s="50"/>
      <c r="Q65" s="50"/>
      <c r="R65" s="50"/>
      <c r="S65" s="50"/>
      <c r="T65" s="50"/>
      <c r="U65" s="50"/>
      <c r="V65" s="50"/>
      <c r="W65" s="50"/>
      <c r="X65" s="50"/>
      <c r="Y65" s="50"/>
      <c r="Z65" s="50"/>
    </row>
    <row r="66">
      <c r="A66" s="50"/>
      <c r="B66" s="626"/>
      <c r="C66" s="626"/>
      <c r="D66" s="626"/>
      <c r="E66" s="626"/>
      <c r="F66" s="626"/>
      <c r="G66" s="626"/>
      <c r="H66" s="627"/>
      <c r="I66" s="628"/>
      <c r="J66" s="37"/>
      <c r="K66" s="50"/>
      <c r="L66" s="50"/>
      <c r="M66" s="50"/>
      <c r="N66" s="50"/>
      <c r="O66" s="50"/>
      <c r="P66" s="50"/>
      <c r="Q66" s="50"/>
      <c r="R66" s="50"/>
      <c r="S66" s="50"/>
      <c r="T66" s="50"/>
      <c r="U66" s="50"/>
      <c r="V66" s="50"/>
      <c r="W66" s="50"/>
      <c r="X66" s="50"/>
      <c r="Y66" s="50"/>
      <c r="Z66" s="50"/>
    </row>
    <row r="67">
      <c r="A67" s="50"/>
      <c r="B67" s="626"/>
      <c r="C67" s="626"/>
      <c r="D67" s="626"/>
      <c r="E67" s="626"/>
      <c r="F67" s="626"/>
      <c r="G67" s="626"/>
      <c r="H67" s="627"/>
      <c r="I67" s="628"/>
      <c r="J67" s="37"/>
      <c r="K67" s="50"/>
      <c r="L67" s="50"/>
      <c r="M67" s="50"/>
      <c r="N67" s="50"/>
      <c r="O67" s="50"/>
      <c r="P67" s="50"/>
      <c r="Q67" s="50"/>
      <c r="R67" s="50"/>
      <c r="S67" s="50"/>
      <c r="T67" s="50"/>
      <c r="U67" s="50"/>
      <c r="V67" s="50"/>
      <c r="W67" s="50"/>
      <c r="X67" s="50"/>
      <c r="Y67" s="50"/>
      <c r="Z67" s="50"/>
    </row>
    <row r="68">
      <c r="A68" s="50"/>
      <c r="B68" s="626"/>
      <c r="C68" s="626"/>
      <c r="D68" s="626"/>
      <c r="E68" s="626"/>
      <c r="F68" s="626"/>
      <c r="G68" s="626"/>
      <c r="H68" s="627"/>
      <c r="I68" s="628"/>
      <c r="J68" s="37"/>
      <c r="K68" s="50"/>
      <c r="L68" s="50"/>
      <c r="M68" s="50"/>
      <c r="N68" s="50"/>
      <c r="O68" s="50"/>
      <c r="P68" s="50"/>
      <c r="Q68" s="50"/>
      <c r="R68" s="50"/>
      <c r="S68" s="50"/>
      <c r="T68" s="50"/>
      <c r="U68" s="50"/>
      <c r="V68" s="50"/>
      <c r="W68" s="50"/>
      <c r="X68" s="50"/>
      <c r="Y68" s="50"/>
      <c r="Z68" s="50"/>
    </row>
    <row r="69">
      <c r="A69" s="50"/>
      <c r="B69" s="626"/>
      <c r="C69" s="626"/>
      <c r="D69" s="626"/>
      <c r="E69" s="626"/>
      <c r="F69" s="626"/>
      <c r="G69" s="626"/>
      <c r="H69" s="627"/>
      <c r="I69" s="628"/>
      <c r="J69" s="37"/>
      <c r="K69" s="50"/>
      <c r="L69" s="50"/>
      <c r="M69" s="50"/>
      <c r="N69" s="50"/>
      <c r="O69" s="50"/>
      <c r="P69" s="50"/>
      <c r="Q69" s="50"/>
      <c r="R69" s="50"/>
      <c r="S69" s="50"/>
      <c r="T69" s="50"/>
      <c r="U69" s="50"/>
      <c r="V69" s="50"/>
      <c r="W69" s="50"/>
      <c r="X69" s="50"/>
      <c r="Y69" s="50"/>
      <c r="Z69" s="50"/>
    </row>
    <row r="70">
      <c r="A70" s="50"/>
      <c r="B70" s="626"/>
      <c r="C70" s="626"/>
      <c r="D70" s="626"/>
      <c r="E70" s="626"/>
      <c r="F70" s="626"/>
      <c r="G70" s="626"/>
      <c r="H70" s="627"/>
      <c r="I70" s="628"/>
      <c r="J70" s="37"/>
      <c r="K70" s="50"/>
      <c r="L70" s="50"/>
      <c r="M70" s="50"/>
      <c r="N70" s="50"/>
      <c r="O70" s="50"/>
      <c r="P70" s="50"/>
      <c r="Q70" s="50"/>
      <c r="R70" s="50"/>
      <c r="S70" s="50"/>
      <c r="T70" s="50"/>
      <c r="U70" s="50"/>
      <c r="V70" s="50"/>
      <c r="W70" s="50"/>
      <c r="X70" s="50"/>
      <c r="Y70" s="50"/>
      <c r="Z70" s="50"/>
    </row>
    <row r="71">
      <c r="A71" s="50"/>
      <c r="B71" s="626"/>
      <c r="C71" s="626"/>
      <c r="D71" s="626"/>
      <c r="E71" s="626"/>
      <c r="F71" s="626"/>
      <c r="G71" s="626"/>
      <c r="H71" s="627"/>
      <c r="I71" s="628"/>
      <c r="J71" s="37"/>
      <c r="K71" s="50"/>
      <c r="L71" s="50"/>
      <c r="M71" s="50"/>
      <c r="N71" s="50"/>
      <c r="O71" s="50"/>
      <c r="P71" s="50"/>
      <c r="Q71" s="50"/>
      <c r="R71" s="50"/>
      <c r="S71" s="50"/>
      <c r="T71" s="50"/>
      <c r="U71" s="50"/>
      <c r="V71" s="50"/>
      <c r="W71" s="50"/>
      <c r="X71" s="50"/>
      <c r="Y71" s="50"/>
      <c r="Z71" s="50"/>
    </row>
    <row r="72">
      <c r="A72" s="50"/>
      <c r="B72" s="626"/>
      <c r="C72" s="626"/>
      <c r="D72" s="626"/>
      <c r="E72" s="626"/>
      <c r="F72" s="626"/>
      <c r="G72" s="626"/>
      <c r="H72" s="627"/>
      <c r="I72" s="628"/>
      <c r="J72" s="37"/>
      <c r="K72" s="50"/>
      <c r="L72" s="50"/>
      <c r="M72" s="50"/>
      <c r="N72" s="50"/>
      <c r="O72" s="50"/>
      <c r="P72" s="50"/>
      <c r="Q72" s="50"/>
      <c r="R72" s="50"/>
      <c r="S72" s="50"/>
      <c r="T72" s="50"/>
      <c r="U72" s="50"/>
      <c r="V72" s="50"/>
      <c r="W72" s="50"/>
      <c r="X72" s="50"/>
      <c r="Y72" s="50"/>
      <c r="Z72" s="50"/>
    </row>
    <row r="73">
      <c r="A73" s="50"/>
      <c r="B73" s="626"/>
      <c r="C73" s="626"/>
      <c r="D73" s="626"/>
      <c r="E73" s="626"/>
      <c r="F73" s="626"/>
      <c r="G73" s="626"/>
      <c r="H73" s="627"/>
      <c r="I73" s="628"/>
      <c r="J73" s="37"/>
      <c r="K73" s="50"/>
      <c r="L73" s="50"/>
      <c r="M73" s="50"/>
      <c r="N73" s="50"/>
      <c r="O73" s="50"/>
      <c r="P73" s="50"/>
      <c r="Q73" s="50"/>
      <c r="R73" s="50"/>
      <c r="S73" s="50"/>
      <c r="T73" s="50"/>
      <c r="U73" s="50"/>
      <c r="V73" s="50"/>
      <c r="W73" s="50"/>
      <c r="X73" s="50"/>
      <c r="Y73" s="50"/>
      <c r="Z73" s="50"/>
    </row>
    <row r="74">
      <c r="A74" s="50"/>
      <c r="B74" s="626"/>
      <c r="C74" s="626"/>
      <c r="D74" s="626"/>
      <c r="E74" s="626"/>
      <c r="F74" s="626"/>
      <c r="G74" s="626"/>
      <c r="H74" s="627"/>
      <c r="I74" s="628"/>
      <c r="J74" s="37"/>
      <c r="K74" s="50"/>
      <c r="L74" s="50"/>
      <c r="M74" s="50"/>
      <c r="N74" s="50"/>
      <c r="O74" s="50"/>
      <c r="P74" s="50"/>
      <c r="Q74" s="50"/>
      <c r="R74" s="50"/>
      <c r="S74" s="50"/>
      <c r="T74" s="50"/>
      <c r="U74" s="50"/>
      <c r="V74" s="50"/>
      <c r="W74" s="50"/>
      <c r="X74" s="50"/>
      <c r="Y74" s="50"/>
      <c r="Z74" s="50"/>
    </row>
    <row r="75">
      <c r="A75" s="50"/>
      <c r="B75" s="626"/>
      <c r="C75" s="626"/>
      <c r="D75" s="626"/>
      <c r="E75" s="626"/>
      <c r="F75" s="626"/>
      <c r="G75" s="626"/>
      <c r="H75" s="627"/>
      <c r="I75" s="628"/>
      <c r="J75" s="37"/>
      <c r="K75" s="50"/>
      <c r="L75" s="50"/>
      <c r="M75" s="50"/>
      <c r="N75" s="50"/>
      <c r="O75" s="50"/>
      <c r="P75" s="50"/>
      <c r="Q75" s="50"/>
      <c r="R75" s="50"/>
      <c r="S75" s="50"/>
      <c r="T75" s="50"/>
      <c r="U75" s="50"/>
      <c r="V75" s="50"/>
      <c r="W75" s="50"/>
      <c r="X75" s="50"/>
      <c r="Y75" s="50"/>
      <c r="Z75" s="50"/>
    </row>
    <row r="76">
      <c r="A76" s="50"/>
      <c r="B76" s="626"/>
      <c r="C76" s="626"/>
      <c r="D76" s="626"/>
      <c r="E76" s="626"/>
      <c r="F76" s="626"/>
      <c r="G76" s="626"/>
      <c r="H76" s="627"/>
      <c r="I76" s="628"/>
      <c r="J76" s="37"/>
      <c r="K76" s="50"/>
      <c r="L76" s="50"/>
      <c r="M76" s="50"/>
      <c r="N76" s="50"/>
      <c r="O76" s="50"/>
      <c r="P76" s="50"/>
      <c r="Q76" s="50"/>
      <c r="R76" s="50"/>
      <c r="S76" s="50"/>
      <c r="T76" s="50"/>
      <c r="U76" s="50"/>
      <c r="V76" s="50"/>
      <c r="W76" s="50"/>
      <c r="X76" s="50"/>
      <c r="Y76" s="50"/>
      <c r="Z76" s="50"/>
    </row>
    <row r="77">
      <c r="A77" s="50"/>
      <c r="B77" s="626"/>
      <c r="C77" s="626"/>
      <c r="D77" s="626"/>
      <c r="E77" s="626"/>
      <c r="F77" s="626"/>
      <c r="G77" s="626"/>
      <c r="H77" s="627"/>
      <c r="I77" s="628"/>
      <c r="J77" s="37"/>
      <c r="K77" s="50"/>
      <c r="L77" s="50"/>
      <c r="M77" s="50"/>
      <c r="N77" s="50"/>
      <c r="O77" s="50"/>
      <c r="P77" s="50"/>
      <c r="Q77" s="50"/>
      <c r="R77" s="50"/>
      <c r="S77" s="50"/>
      <c r="T77" s="50"/>
      <c r="U77" s="50"/>
      <c r="V77" s="50"/>
      <c r="W77" s="50"/>
      <c r="X77" s="50"/>
      <c r="Y77" s="50"/>
      <c r="Z77" s="50"/>
    </row>
    <row r="78">
      <c r="A78" s="50"/>
      <c r="B78" s="626"/>
      <c r="C78" s="626"/>
      <c r="D78" s="626"/>
      <c r="E78" s="626"/>
      <c r="F78" s="626"/>
      <c r="G78" s="626"/>
      <c r="H78" s="627"/>
      <c r="I78" s="628"/>
      <c r="J78" s="37"/>
      <c r="K78" s="50"/>
      <c r="L78" s="50"/>
      <c r="M78" s="50"/>
      <c r="N78" s="50"/>
      <c r="O78" s="50"/>
      <c r="P78" s="50"/>
      <c r="Q78" s="50"/>
      <c r="R78" s="50"/>
      <c r="S78" s="50"/>
      <c r="T78" s="50"/>
      <c r="U78" s="50"/>
      <c r="V78" s="50"/>
      <c r="W78" s="50"/>
      <c r="X78" s="50"/>
      <c r="Y78" s="50"/>
      <c r="Z78" s="50"/>
    </row>
    <row r="79">
      <c r="A79" s="50"/>
      <c r="B79" s="626"/>
      <c r="C79" s="626"/>
      <c r="D79" s="626"/>
      <c r="E79" s="626"/>
      <c r="F79" s="626"/>
      <c r="G79" s="626"/>
      <c r="H79" s="627"/>
      <c r="I79" s="628"/>
      <c r="J79" s="37"/>
      <c r="K79" s="50"/>
      <c r="L79" s="50"/>
      <c r="M79" s="50"/>
      <c r="N79" s="50"/>
      <c r="O79" s="50"/>
      <c r="P79" s="50"/>
      <c r="Q79" s="50"/>
      <c r="R79" s="50"/>
      <c r="S79" s="50"/>
      <c r="T79" s="50"/>
      <c r="U79" s="50"/>
      <c r="V79" s="50"/>
      <c r="W79" s="50"/>
      <c r="X79" s="50"/>
      <c r="Y79" s="50"/>
      <c r="Z79" s="50"/>
    </row>
    <row r="80">
      <c r="A80" s="50"/>
      <c r="B80" s="626"/>
      <c r="C80" s="626"/>
      <c r="D80" s="626"/>
      <c r="E80" s="626"/>
      <c r="F80" s="626"/>
      <c r="G80" s="626"/>
      <c r="H80" s="627"/>
      <c r="I80" s="628"/>
      <c r="J80" s="37"/>
      <c r="K80" s="50"/>
      <c r="L80" s="50"/>
      <c r="M80" s="50"/>
      <c r="N80" s="50"/>
      <c r="O80" s="50"/>
      <c r="P80" s="50"/>
      <c r="Q80" s="50"/>
      <c r="R80" s="50"/>
      <c r="S80" s="50"/>
      <c r="T80" s="50"/>
      <c r="U80" s="50"/>
      <c r="V80" s="50"/>
      <c r="W80" s="50"/>
      <c r="X80" s="50"/>
      <c r="Y80" s="50"/>
      <c r="Z80" s="50"/>
    </row>
    <row r="81">
      <c r="A81" s="50"/>
      <c r="B81" s="626"/>
      <c r="C81" s="626"/>
      <c r="D81" s="626"/>
      <c r="E81" s="626"/>
      <c r="F81" s="626"/>
      <c r="G81" s="626"/>
      <c r="H81" s="627"/>
      <c r="I81" s="628"/>
      <c r="J81" s="37"/>
      <c r="K81" s="50"/>
      <c r="L81" s="50"/>
      <c r="M81" s="50"/>
      <c r="N81" s="50"/>
      <c r="O81" s="50"/>
      <c r="P81" s="50"/>
      <c r="Q81" s="50"/>
      <c r="R81" s="50"/>
      <c r="S81" s="50"/>
      <c r="T81" s="50"/>
      <c r="U81" s="50"/>
      <c r="V81" s="50"/>
      <c r="W81" s="50"/>
      <c r="X81" s="50"/>
      <c r="Y81" s="50"/>
      <c r="Z81" s="50"/>
    </row>
    <row r="82">
      <c r="A82" s="50"/>
      <c r="B82" s="626"/>
      <c r="C82" s="626"/>
      <c r="D82" s="626"/>
      <c r="E82" s="626"/>
      <c r="F82" s="626"/>
      <c r="G82" s="626"/>
      <c r="H82" s="627"/>
      <c r="I82" s="628"/>
      <c r="J82" s="37"/>
      <c r="K82" s="50"/>
      <c r="L82" s="50"/>
      <c r="M82" s="50"/>
      <c r="N82" s="50"/>
      <c r="O82" s="50"/>
      <c r="P82" s="50"/>
      <c r="Q82" s="50"/>
      <c r="R82" s="50"/>
      <c r="S82" s="50"/>
      <c r="T82" s="50"/>
      <c r="U82" s="50"/>
      <c r="V82" s="50"/>
      <c r="W82" s="50"/>
      <c r="X82" s="50"/>
      <c r="Y82" s="50"/>
      <c r="Z82" s="50"/>
    </row>
    <row r="83">
      <c r="A83" s="50"/>
      <c r="B83" s="626"/>
      <c r="C83" s="626"/>
      <c r="D83" s="626"/>
      <c r="E83" s="626"/>
      <c r="F83" s="626"/>
      <c r="G83" s="626"/>
      <c r="H83" s="627"/>
      <c r="I83" s="628"/>
      <c r="J83" s="37"/>
      <c r="K83" s="50"/>
      <c r="L83" s="50"/>
      <c r="M83" s="50"/>
      <c r="N83" s="50"/>
      <c r="O83" s="50"/>
      <c r="P83" s="50"/>
      <c r="Q83" s="50"/>
      <c r="R83" s="50"/>
      <c r="S83" s="50"/>
      <c r="T83" s="50"/>
      <c r="U83" s="50"/>
      <c r="V83" s="50"/>
      <c r="W83" s="50"/>
      <c r="X83" s="50"/>
      <c r="Y83" s="50"/>
      <c r="Z83" s="50"/>
    </row>
    <row r="84">
      <c r="A84" s="50"/>
      <c r="B84" s="626"/>
      <c r="C84" s="626"/>
      <c r="D84" s="626"/>
      <c r="E84" s="626"/>
      <c r="F84" s="626"/>
      <c r="G84" s="626"/>
      <c r="H84" s="627"/>
      <c r="I84" s="628"/>
      <c r="J84" s="37"/>
      <c r="K84" s="50"/>
      <c r="L84" s="50"/>
      <c r="M84" s="50"/>
      <c r="N84" s="50"/>
      <c r="O84" s="50"/>
      <c r="P84" s="50"/>
      <c r="Q84" s="50"/>
      <c r="R84" s="50"/>
      <c r="S84" s="50"/>
      <c r="T84" s="50"/>
      <c r="U84" s="50"/>
      <c r="V84" s="50"/>
      <c r="W84" s="50"/>
      <c r="X84" s="50"/>
      <c r="Y84" s="50"/>
      <c r="Z84" s="50"/>
    </row>
    <row r="85">
      <c r="A85" s="50"/>
      <c r="B85" s="626"/>
      <c r="C85" s="626"/>
      <c r="D85" s="626"/>
      <c r="E85" s="626"/>
      <c r="F85" s="626"/>
      <c r="G85" s="626"/>
      <c r="H85" s="627"/>
      <c r="I85" s="628"/>
      <c r="J85" s="37"/>
      <c r="K85" s="50"/>
      <c r="L85" s="50"/>
      <c r="M85" s="50"/>
      <c r="N85" s="50"/>
      <c r="O85" s="50"/>
      <c r="P85" s="50"/>
      <c r="Q85" s="50"/>
      <c r="R85" s="50"/>
      <c r="S85" s="50"/>
      <c r="T85" s="50"/>
      <c r="U85" s="50"/>
      <c r="V85" s="50"/>
      <c r="W85" s="50"/>
      <c r="X85" s="50"/>
      <c r="Y85" s="50"/>
      <c r="Z85" s="50"/>
    </row>
    <row r="86">
      <c r="A86" s="50"/>
      <c r="B86" s="626"/>
      <c r="C86" s="626"/>
      <c r="D86" s="626"/>
      <c r="E86" s="626"/>
      <c r="F86" s="626"/>
      <c r="G86" s="626"/>
      <c r="H86" s="627"/>
      <c r="I86" s="628"/>
      <c r="J86" s="37"/>
      <c r="K86" s="50"/>
      <c r="L86" s="50"/>
      <c r="M86" s="50"/>
      <c r="N86" s="50"/>
      <c r="O86" s="50"/>
      <c r="P86" s="50"/>
      <c r="Q86" s="50"/>
      <c r="R86" s="50"/>
      <c r="S86" s="50"/>
      <c r="T86" s="50"/>
      <c r="U86" s="50"/>
      <c r="V86" s="50"/>
      <c r="W86" s="50"/>
      <c r="X86" s="50"/>
      <c r="Y86" s="50"/>
      <c r="Z86" s="50"/>
    </row>
    <row r="87">
      <c r="A87" s="50"/>
      <c r="B87" s="626"/>
      <c r="C87" s="626"/>
      <c r="D87" s="626"/>
      <c r="E87" s="626"/>
      <c r="F87" s="626"/>
      <c r="G87" s="626"/>
      <c r="H87" s="627"/>
      <c r="I87" s="628"/>
      <c r="J87" s="37"/>
      <c r="K87" s="50"/>
      <c r="L87" s="50"/>
      <c r="M87" s="50"/>
      <c r="N87" s="50"/>
      <c r="O87" s="50"/>
      <c r="P87" s="50"/>
      <c r="Q87" s="50"/>
      <c r="R87" s="50"/>
      <c r="S87" s="50"/>
      <c r="T87" s="50"/>
      <c r="U87" s="50"/>
      <c r="V87" s="50"/>
      <c r="W87" s="50"/>
      <c r="X87" s="50"/>
      <c r="Y87" s="50"/>
      <c r="Z87" s="50"/>
    </row>
    <row r="88">
      <c r="A88" s="50"/>
      <c r="B88" s="626"/>
      <c r="C88" s="626"/>
      <c r="D88" s="626"/>
      <c r="E88" s="626"/>
      <c r="F88" s="626"/>
      <c r="G88" s="626"/>
      <c r="H88" s="627"/>
      <c r="I88" s="628"/>
      <c r="J88" s="37"/>
      <c r="K88" s="50"/>
      <c r="L88" s="50"/>
      <c r="M88" s="50"/>
      <c r="N88" s="50"/>
      <c r="O88" s="50"/>
      <c r="P88" s="50"/>
      <c r="Q88" s="50"/>
      <c r="R88" s="50"/>
      <c r="S88" s="50"/>
      <c r="T88" s="50"/>
      <c r="U88" s="50"/>
      <c r="V88" s="50"/>
      <c r="W88" s="50"/>
      <c r="X88" s="50"/>
      <c r="Y88" s="50"/>
      <c r="Z88" s="50"/>
    </row>
    <row r="89">
      <c r="A89" s="50"/>
      <c r="B89" s="626"/>
      <c r="C89" s="626"/>
      <c r="D89" s="626"/>
      <c r="E89" s="626"/>
      <c r="F89" s="626"/>
      <c r="G89" s="626"/>
      <c r="H89" s="627"/>
      <c r="I89" s="628"/>
      <c r="J89" s="37"/>
      <c r="K89" s="50"/>
      <c r="L89" s="50"/>
      <c r="M89" s="50"/>
      <c r="N89" s="50"/>
      <c r="O89" s="50"/>
      <c r="P89" s="50"/>
      <c r="Q89" s="50"/>
      <c r="R89" s="50"/>
      <c r="S89" s="50"/>
      <c r="T89" s="50"/>
      <c r="U89" s="50"/>
      <c r="V89" s="50"/>
      <c r="W89" s="50"/>
      <c r="X89" s="50"/>
      <c r="Y89" s="50"/>
      <c r="Z89" s="50"/>
    </row>
    <row r="90">
      <c r="A90" s="50"/>
      <c r="B90" s="626"/>
      <c r="C90" s="626"/>
      <c r="D90" s="626"/>
      <c r="E90" s="626"/>
      <c r="F90" s="626"/>
      <c r="G90" s="626"/>
      <c r="H90" s="627"/>
      <c r="I90" s="628"/>
      <c r="J90" s="37"/>
      <c r="K90" s="50"/>
      <c r="L90" s="50"/>
      <c r="M90" s="50"/>
      <c r="N90" s="50"/>
      <c r="O90" s="50"/>
      <c r="P90" s="50"/>
      <c r="Q90" s="50"/>
      <c r="R90" s="50"/>
      <c r="S90" s="50"/>
      <c r="T90" s="50"/>
      <c r="U90" s="50"/>
      <c r="V90" s="50"/>
      <c r="W90" s="50"/>
      <c r="X90" s="50"/>
      <c r="Y90" s="50"/>
      <c r="Z90" s="50"/>
    </row>
    <row r="91">
      <c r="A91" s="50"/>
      <c r="B91" s="626"/>
      <c r="C91" s="626"/>
      <c r="D91" s="626"/>
      <c r="E91" s="626"/>
      <c r="F91" s="626"/>
      <c r="G91" s="626"/>
      <c r="H91" s="627"/>
      <c r="I91" s="628"/>
      <c r="J91" s="37"/>
      <c r="K91" s="50"/>
      <c r="L91" s="50"/>
      <c r="M91" s="50"/>
      <c r="N91" s="50"/>
      <c r="O91" s="50"/>
      <c r="P91" s="50"/>
      <c r="Q91" s="50"/>
      <c r="R91" s="50"/>
      <c r="S91" s="50"/>
      <c r="T91" s="50"/>
      <c r="U91" s="50"/>
      <c r="V91" s="50"/>
      <c r="W91" s="50"/>
      <c r="X91" s="50"/>
      <c r="Y91" s="50"/>
      <c r="Z91" s="50"/>
    </row>
    <row r="92">
      <c r="A92" s="50"/>
      <c r="B92" s="626"/>
      <c r="C92" s="626"/>
      <c r="D92" s="626"/>
      <c r="E92" s="626"/>
      <c r="F92" s="626"/>
      <c r="G92" s="626"/>
      <c r="H92" s="627"/>
      <c r="I92" s="628"/>
      <c r="J92" s="37"/>
      <c r="K92" s="50"/>
      <c r="L92" s="50"/>
      <c r="M92" s="50"/>
      <c r="N92" s="50"/>
      <c r="O92" s="50"/>
      <c r="P92" s="50"/>
      <c r="Q92" s="50"/>
      <c r="R92" s="50"/>
      <c r="S92" s="50"/>
      <c r="T92" s="50"/>
      <c r="U92" s="50"/>
      <c r="V92" s="50"/>
      <c r="W92" s="50"/>
      <c r="X92" s="50"/>
      <c r="Y92" s="50"/>
      <c r="Z92" s="50"/>
    </row>
    <row r="93">
      <c r="A93" s="50"/>
      <c r="B93" s="626"/>
      <c r="C93" s="626"/>
      <c r="D93" s="626"/>
      <c r="E93" s="626"/>
      <c r="F93" s="626"/>
      <c r="G93" s="626"/>
      <c r="H93" s="627"/>
      <c r="I93" s="628"/>
      <c r="J93" s="37"/>
      <c r="K93" s="50"/>
      <c r="L93" s="50"/>
      <c r="M93" s="50"/>
      <c r="N93" s="50"/>
      <c r="O93" s="50"/>
      <c r="P93" s="50"/>
      <c r="Q93" s="50"/>
      <c r="R93" s="50"/>
      <c r="S93" s="50"/>
      <c r="T93" s="50"/>
      <c r="U93" s="50"/>
      <c r="V93" s="50"/>
      <c r="W93" s="50"/>
      <c r="X93" s="50"/>
      <c r="Y93" s="50"/>
      <c r="Z93" s="50"/>
    </row>
    <row r="94">
      <c r="A94" s="50"/>
      <c r="B94" s="626"/>
      <c r="C94" s="626"/>
      <c r="D94" s="626"/>
      <c r="E94" s="626"/>
      <c r="F94" s="626"/>
      <c r="G94" s="626"/>
      <c r="H94" s="627"/>
      <c r="I94" s="628"/>
      <c r="J94" s="37"/>
      <c r="K94" s="50"/>
      <c r="L94" s="50"/>
      <c r="M94" s="50"/>
      <c r="N94" s="50"/>
      <c r="O94" s="50"/>
      <c r="P94" s="50"/>
      <c r="Q94" s="50"/>
      <c r="R94" s="50"/>
      <c r="S94" s="50"/>
      <c r="T94" s="50"/>
      <c r="U94" s="50"/>
      <c r="V94" s="50"/>
      <c r="W94" s="50"/>
      <c r="X94" s="50"/>
      <c r="Y94" s="50"/>
      <c r="Z94" s="50"/>
    </row>
    <row r="95">
      <c r="A95" s="50"/>
      <c r="B95" s="626"/>
      <c r="C95" s="626"/>
      <c r="D95" s="626"/>
      <c r="E95" s="626"/>
      <c r="F95" s="626"/>
      <c r="G95" s="626"/>
      <c r="H95" s="627"/>
      <c r="I95" s="628"/>
      <c r="J95" s="37"/>
      <c r="K95" s="50"/>
      <c r="L95" s="50"/>
      <c r="M95" s="50"/>
      <c r="N95" s="50"/>
      <c r="O95" s="50"/>
      <c r="P95" s="50"/>
      <c r="Q95" s="50"/>
      <c r="R95" s="50"/>
      <c r="S95" s="50"/>
      <c r="T95" s="50"/>
      <c r="U95" s="50"/>
      <c r="V95" s="50"/>
      <c r="W95" s="50"/>
      <c r="X95" s="50"/>
      <c r="Y95" s="50"/>
      <c r="Z95" s="50"/>
    </row>
    <row r="96">
      <c r="A96" s="50"/>
      <c r="B96" s="626"/>
      <c r="C96" s="626"/>
      <c r="D96" s="626"/>
      <c r="E96" s="626"/>
      <c r="F96" s="626"/>
      <c r="G96" s="626"/>
      <c r="H96" s="627"/>
      <c r="I96" s="628"/>
      <c r="J96" s="37"/>
      <c r="K96" s="50"/>
      <c r="L96" s="50"/>
      <c r="M96" s="50"/>
      <c r="N96" s="50"/>
      <c r="O96" s="50"/>
      <c r="P96" s="50"/>
      <c r="Q96" s="50"/>
      <c r="R96" s="50"/>
      <c r="S96" s="50"/>
      <c r="T96" s="50"/>
      <c r="U96" s="50"/>
      <c r="V96" s="50"/>
      <c r="W96" s="50"/>
      <c r="X96" s="50"/>
      <c r="Y96" s="50"/>
      <c r="Z96" s="50"/>
    </row>
    <row r="97">
      <c r="A97" s="50"/>
      <c r="B97" s="626"/>
      <c r="C97" s="626"/>
      <c r="D97" s="626"/>
      <c r="E97" s="626"/>
      <c r="F97" s="626"/>
      <c r="G97" s="626"/>
      <c r="H97" s="627"/>
      <c r="I97" s="628"/>
      <c r="J97" s="37"/>
      <c r="K97" s="50"/>
      <c r="L97" s="50"/>
      <c r="M97" s="50"/>
      <c r="N97" s="50"/>
      <c r="O97" s="50"/>
      <c r="P97" s="50"/>
      <c r="Q97" s="50"/>
      <c r="R97" s="50"/>
      <c r="S97" s="50"/>
      <c r="T97" s="50"/>
      <c r="U97" s="50"/>
      <c r="V97" s="50"/>
      <c r="W97" s="50"/>
      <c r="X97" s="50"/>
      <c r="Y97" s="50"/>
      <c r="Z97" s="50"/>
    </row>
    <row r="98">
      <c r="A98" s="50"/>
      <c r="B98" s="626"/>
      <c r="C98" s="626"/>
      <c r="D98" s="626"/>
      <c r="E98" s="626"/>
      <c r="F98" s="626"/>
      <c r="G98" s="626"/>
      <c r="H98" s="627"/>
      <c r="I98" s="628"/>
      <c r="J98" s="37"/>
      <c r="K98" s="50"/>
      <c r="L98" s="50"/>
      <c r="M98" s="50"/>
      <c r="N98" s="50"/>
      <c r="O98" s="50"/>
      <c r="P98" s="50"/>
      <c r="Q98" s="50"/>
      <c r="R98" s="50"/>
      <c r="S98" s="50"/>
      <c r="T98" s="50"/>
      <c r="U98" s="50"/>
      <c r="V98" s="50"/>
      <c r="W98" s="50"/>
      <c r="X98" s="50"/>
      <c r="Y98" s="50"/>
      <c r="Z98" s="50"/>
    </row>
    <row r="99">
      <c r="A99" s="50"/>
      <c r="B99" s="626"/>
      <c r="C99" s="626"/>
      <c r="D99" s="626"/>
      <c r="E99" s="626"/>
      <c r="F99" s="626"/>
      <c r="G99" s="626"/>
      <c r="H99" s="627"/>
      <c r="I99" s="628"/>
      <c r="J99" s="37"/>
      <c r="K99" s="50"/>
      <c r="L99" s="50"/>
      <c r="M99" s="50"/>
      <c r="N99" s="50"/>
      <c r="O99" s="50"/>
      <c r="P99" s="50"/>
      <c r="Q99" s="50"/>
      <c r="R99" s="50"/>
      <c r="S99" s="50"/>
      <c r="T99" s="50"/>
      <c r="U99" s="50"/>
      <c r="V99" s="50"/>
      <c r="W99" s="50"/>
      <c r="X99" s="50"/>
      <c r="Y99" s="50"/>
      <c r="Z99" s="50"/>
    </row>
    <row r="100">
      <c r="A100" s="50"/>
      <c r="B100" s="626"/>
      <c r="C100" s="626"/>
      <c r="D100" s="626"/>
      <c r="E100" s="626"/>
      <c r="F100" s="626"/>
      <c r="G100" s="626"/>
      <c r="H100" s="627"/>
      <c r="I100" s="628"/>
      <c r="J100" s="37"/>
      <c r="K100" s="50"/>
      <c r="L100" s="50"/>
      <c r="M100" s="50"/>
      <c r="N100" s="50"/>
      <c r="O100" s="50"/>
      <c r="P100" s="50"/>
      <c r="Q100" s="50"/>
      <c r="R100" s="50"/>
      <c r="S100" s="50"/>
      <c r="T100" s="50"/>
      <c r="U100" s="50"/>
      <c r="V100" s="50"/>
      <c r="W100" s="50"/>
      <c r="X100" s="50"/>
      <c r="Y100" s="50"/>
      <c r="Z100" s="50"/>
    </row>
    <row r="101">
      <c r="A101" s="50"/>
      <c r="B101" s="626"/>
      <c r="C101" s="626"/>
      <c r="D101" s="626"/>
      <c r="E101" s="626"/>
      <c r="F101" s="626"/>
      <c r="G101" s="626"/>
      <c r="H101" s="627"/>
      <c r="I101" s="628"/>
      <c r="J101" s="37"/>
      <c r="K101" s="50"/>
      <c r="L101" s="50"/>
      <c r="M101" s="50"/>
      <c r="N101" s="50"/>
      <c r="O101" s="50"/>
      <c r="P101" s="50"/>
      <c r="Q101" s="50"/>
      <c r="R101" s="50"/>
      <c r="S101" s="50"/>
      <c r="T101" s="50"/>
      <c r="U101" s="50"/>
      <c r="V101" s="50"/>
      <c r="W101" s="50"/>
      <c r="X101" s="50"/>
      <c r="Y101" s="50"/>
      <c r="Z101" s="50"/>
    </row>
    <row r="102">
      <c r="A102" s="50"/>
      <c r="B102" s="626"/>
      <c r="C102" s="626"/>
      <c r="D102" s="626"/>
      <c r="E102" s="626"/>
      <c r="F102" s="626"/>
      <c r="G102" s="626"/>
      <c r="H102" s="627"/>
      <c r="I102" s="628"/>
      <c r="J102" s="37"/>
      <c r="K102" s="50"/>
      <c r="L102" s="50"/>
      <c r="M102" s="50"/>
      <c r="N102" s="50"/>
      <c r="O102" s="50"/>
      <c r="P102" s="50"/>
      <c r="Q102" s="50"/>
      <c r="R102" s="50"/>
      <c r="S102" s="50"/>
      <c r="T102" s="50"/>
      <c r="U102" s="50"/>
      <c r="V102" s="50"/>
      <c r="W102" s="50"/>
      <c r="X102" s="50"/>
      <c r="Y102" s="50"/>
      <c r="Z102" s="50"/>
    </row>
    <row r="103">
      <c r="A103" s="50"/>
      <c r="B103" s="626"/>
      <c r="C103" s="626"/>
      <c r="D103" s="626"/>
      <c r="E103" s="626"/>
      <c r="F103" s="626"/>
      <c r="G103" s="626"/>
      <c r="H103" s="627"/>
      <c r="I103" s="628"/>
      <c r="J103" s="37"/>
      <c r="K103" s="50"/>
      <c r="L103" s="50"/>
      <c r="M103" s="50"/>
      <c r="N103" s="50"/>
      <c r="O103" s="50"/>
      <c r="P103" s="50"/>
      <c r="Q103" s="50"/>
      <c r="R103" s="50"/>
      <c r="S103" s="50"/>
      <c r="T103" s="50"/>
      <c r="U103" s="50"/>
      <c r="V103" s="50"/>
      <c r="W103" s="50"/>
      <c r="X103" s="50"/>
      <c r="Y103" s="50"/>
      <c r="Z103" s="50"/>
    </row>
    <row r="104">
      <c r="A104" s="50"/>
      <c r="B104" s="626"/>
      <c r="C104" s="626"/>
      <c r="D104" s="626"/>
      <c r="E104" s="626"/>
      <c r="F104" s="626"/>
      <c r="G104" s="626"/>
      <c r="H104" s="627"/>
      <c r="I104" s="628"/>
      <c r="J104" s="37"/>
      <c r="K104" s="50"/>
      <c r="L104" s="50"/>
      <c r="M104" s="50"/>
      <c r="N104" s="50"/>
      <c r="O104" s="50"/>
      <c r="P104" s="50"/>
      <c r="Q104" s="50"/>
      <c r="R104" s="50"/>
      <c r="S104" s="50"/>
      <c r="T104" s="50"/>
      <c r="U104" s="50"/>
      <c r="V104" s="50"/>
      <c r="W104" s="50"/>
      <c r="X104" s="50"/>
      <c r="Y104" s="50"/>
      <c r="Z104" s="50"/>
    </row>
    <row r="105">
      <c r="A105" s="50"/>
      <c r="B105" s="626"/>
      <c r="C105" s="626"/>
      <c r="D105" s="626"/>
      <c r="E105" s="626"/>
      <c r="F105" s="626"/>
      <c r="G105" s="626"/>
      <c r="H105" s="627"/>
      <c r="I105" s="628"/>
      <c r="J105" s="37"/>
      <c r="K105" s="50"/>
      <c r="L105" s="50"/>
      <c r="M105" s="50"/>
      <c r="N105" s="50"/>
      <c r="O105" s="50"/>
      <c r="P105" s="50"/>
      <c r="Q105" s="50"/>
      <c r="R105" s="50"/>
      <c r="S105" s="50"/>
      <c r="T105" s="50"/>
      <c r="U105" s="50"/>
      <c r="V105" s="50"/>
      <c r="W105" s="50"/>
      <c r="X105" s="50"/>
      <c r="Y105" s="50"/>
      <c r="Z105" s="50"/>
    </row>
    <row r="106">
      <c r="A106" s="50"/>
      <c r="B106" s="626"/>
      <c r="C106" s="626"/>
      <c r="D106" s="626"/>
      <c r="E106" s="626"/>
      <c r="F106" s="626"/>
      <c r="G106" s="626"/>
      <c r="H106" s="627"/>
      <c r="I106" s="628"/>
      <c r="J106" s="37"/>
      <c r="K106" s="50"/>
      <c r="L106" s="50"/>
      <c r="M106" s="50"/>
      <c r="N106" s="50"/>
      <c r="O106" s="50"/>
      <c r="P106" s="50"/>
      <c r="Q106" s="50"/>
      <c r="R106" s="50"/>
      <c r="S106" s="50"/>
      <c r="T106" s="50"/>
      <c r="U106" s="50"/>
      <c r="V106" s="50"/>
      <c r="W106" s="50"/>
      <c r="X106" s="50"/>
      <c r="Y106" s="50"/>
      <c r="Z106" s="50"/>
    </row>
    <row r="107">
      <c r="A107" s="50"/>
      <c r="B107" s="626"/>
      <c r="C107" s="626"/>
      <c r="D107" s="626"/>
      <c r="E107" s="626"/>
      <c r="F107" s="626"/>
      <c r="G107" s="626"/>
      <c r="H107" s="627"/>
      <c r="I107" s="628"/>
      <c r="J107" s="37"/>
      <c r="K107" s="50"/>
      <c r="L107" s="50"/>
      <c r="M107" s="50"/>
      <c r="N107" s="50"/>
      <c r="O107" s="50"/>
      <c r="P107" s="50"/>
      <c r="Q107" s="50"/>
      <c r="R107" s="50"/>
      <c r="S107" s="50"/>
      <c r="T107" s="50"/>
      <c r="U107" s="50"/>
      <c r="V107" s="50"/>
      <c r="W107" s="50"/>
      <c r="X107" s="50"/>
      <c r="Y107" s="50"/>
      <c r="Z107" s="50"/>
    </row>
    <row r="108">
      <c r="A108" s="50"/>
      <c r="B108" s="626"/>
      <c r="C108" s="626"/>
      <c r="D108" s="626"/>
      <c r="E108" s="626"/>
      <c r="F108" s="626"/>
      <c r="G108" s="626"/>
      <c r="H108" s="627"/>
      <c r="I108" s="628"/>
      <c r="J108" s="37"/>
      <c r="K108" s="50"/>
      <c r="L108" s="50"/>
      <c r="M108" s="50"/>
      <c r="N108" s="50"/>
      <c r="O108" s="50"/>
      <c r="P108" s="50"/>
      <c r="Q108" s="50"/>
      <c r="R108" s="50"/>
      <c r="S108" s="50"/>
      <c r="T108" s="50"/>
      <c r="U108" s="50"/>
      <c r="V108" s="50"/>
      <c r="W108" s="50"/>
      <c r="X108" s="50"/>
      <c r="Y108" s="50"/>
      <c r="Z108" s="50"/>
    </row>
    <row r="109">
      <c r="A109" s="50"/>
      <c r="B109" s="626"/>
      <c r="C109" s="626"/>
      <c r="D109" s="626"/>
      <c r="E109" s="626"/>
      <c r="F109" s="626"/>
      <c r="G109" s="626"/>
      <c r="H109" s="627"/>
      <c r="I109" s="628"/>
      <c r="J109" s="37"/>
      <c r="K109" s="50"/>
      <c r="L109" s="50"/>
      <c r="M109" s="50"/>
      <c r="N109" s="50"/>
      <c r="O109" s="50"/>
      <c r="P109" s="50"/>
      <c r="Q109" s="50"/>
      <c r="R109" s="50"/>
      <c r="S109" s="50"/>
      <c r="T109" s="50"/>
      <c r="U109" s="50"/>
      <c r="V109" s="50"/>
      <c r="W109" s="50"/>
      <c r="X109" s="50"/>
      <c r="Y109" s="50"/>
      <c r="Z109" s="50"/>
    </row>
    <row r="110">
      <c r="A110" s="50"/>
      <c r="B110" s="626"/>
      <c r="C110" s="626"/>
      <c r="D110" s="626"/>
      <c r="E110" s="626"/>
      <c r="F110" s="626"/>
      <c r="G110" s="626"/>
      <c r="H110" s="627"/>
      <c r="I110" s="628"/>
      <c r="J110" s="37"/>
      <c r="K110" s="50"/>
      <c r="L110" s="50"/>
      <c r="M110" s="50"/>
      <c r="N110" s="50"/>
      <c r="O110" s="50"/>
      <c r="P110" s="50"/>
      <c r="Q110" s="50"/>
      <c r="R110" s="50"/>
      <c r="S110" s="50"/>
      <c r="T110" s="50"/>
      <c r="U110" s="50"/>
      <c r="V110" s="50"/>
      <c r="W110" s="50"/>
      <c r="X110" s="50"/>
      <c r="Y110" s="50"/>
      <c r="Z110" s="50"/>
    </row>
    <row r="111">
      <c r="A111" s="50"/>
      <c r="B111" s="626"/>
      <c r="C111" s="626"/>
      <c r="D111" s="626"/>
      <c r="E111" s="626"/>
      <c r="F111" s="626"/>
      <c r="G111" s="626"/>
      <c r="H111" s="627"/>
      <c r="I111" s="628"/>
      <c r="J111" s="37"/>
      <c r="K111" s="50"/>
      <c r="L111" s="50"/>
      <c r="M111" s="50"/>
      <c r="N111" s="50"/>
      <c r="O111" s="50"/>
      <c r="P111" s="50"/>
      <c r="Q111" s="50"/>
      <c r="R111" s="50"/>
      <c r="S111" s="50"/>
      <c r="T111" s="50"/>
      <c r="U111" s="50"/>
      <c r="V111" s="50"/>
      <c r="W111" s="50"/>
      <c r="X111" s="50"/>
      <c r="Y111" s="50"/>
      <c r="Z111" s="50"/>
    </row>
    <row r="112">
      <c r="A112" s="50"/>
      <c r="B112" s="626"/>
      <c r="C112" s="626"/>
      <c r="D112" s="626"/>
      <c r="E112" s="626"/>
      <c r="F112" s="626"/>
      <c r="G112" s="626"/>
      <c r="H112" s="627"/>
      <c r="I112" s="628"/>
      <c r="J112" s="37"/>
      <c r="K112" s="50"/>
      <c r="L112" s="50"/>
      <c r="M112" s="50"/>
      <c r="N112" s="50"/>
      <c r="O112" s="50"/>
      <c r="P112" s="50"/>
      <c r="Q112" s="50"/>
      <c r="R112" s="50"/>
      <c r="S112" s="50"/>
      <c r="T112" s="50"/>
      <c r="U112" s="50"/>
      <c r="V112" s="50"/>
      <c r="W112" s="50"/>
      <c r="X112" s="50"/>
      <c r="Y112" s="50"/>
      <c r="Z112" s="50"/>
    </row>
    <row r="113">
      <c r="A113" s="50"/>
      <c r="B113" s="626"/>
      <c r="C113" s="626"/>
      <c r="D113" s="626"/>
      <c r="E113" s="626"/>
      <c r="F113" s="626"/>
      <c r="G113" s="626"/>
      <c r="H113" s="627"/>
      <c r="I113" s="628"/>
      <c r="J113" s="37"/>
      <c r="K113" s="50"/>
      <c r="L113" s="50"/>
      <c r="M113" s="50"/>
      <c r="N113" s="50"/>
      <c r="O113" s="50"/>
      <c r="P113" s="50"/>
      <c r="Q113" s="50"/>
      <c r="R113" s="50"/>
      <c r="S113" s="50"/>
      <c r="T113" s="50"/>
      <c r="U113" s="50"/>
      <c r="V113" s="50"/>
      <c r="W113" s="50"/>
      <c r="X113" s="50"/>
      <c r="Y113" s="50"/>
      <c r="Z113" s="50"/>
    </row>
    <row r="114">
      <c r="A114" s="50"/>
      <c r="B114" s="626"/>
      <c r="C114" s="626"/>
      <c r="D114" s="626"/>
      <c r="E114" s="626"/>
      <c r="F114" s="626"/>
      <c r="G114" s="626"/>
      <c r="H114" s="627"/>
      <c r="I114" s="628"/>
      <c r="J114" s="37"/>
      <c r="K114" s="50"/>
      <c r="L114" s="50"/>
      <c r="M114" s="50"/>
      <c r="N114" s="50"/>
      <c r="O114" s="50"/>
      <c r="P114" s="50"/>
      <c r="Q114" s="50"/>
      <c r="R114" s="50"/>
      <c r="S114" s="50"/>
      <c r="T114" s="50"/>
      <c r="U114" s="50"/>
      <c r="V114" s="50"/>
      <c r="W114" s="50"/>
      <c r="X114" s="50"/>
      <c r="Y114" s="50"/>
      <c r="Z114" s="50"/>
    </row>
    <row r="115">
      <c r="A115" s="50"/>
      <c r="B115" s="626"/>
      <c r="C115" s="626"/>
      <c r="D115" s="626"/>
      <c r="E115" s="626"/>
      <c r="F115" s="626"/>
      <c r="G115" s="626"/>
      <c r="H115" s="627"/>
      <c r="I115" s="628"/>
      <c r="J115" s="37"/>
      <c r="K115" s="50"/>
      <c r="L115" s="50"/>
      <c r="M115" s="50"/>
      <c r="N115" s="50"/>
      <c r="O115" s="50"/>
      <c r="P115" s="50"/>
      <c r="Q115" s="50"/>
      <c r="R115" s="50"/>
      <c r="S115" s="50"/>
      <c r="T115" s="50"/>
      <c r="U115" s="50"/>
      <c r="V115" s="50"/>
      <c r="W115" s="50"/>
      <c r="X115" s="50"/>
      <c r="Y115" s="50"/>
      <c r="Z115" s="50"/>
    </row>
    <row r="116">
      <c r="A116" s="50"/>
      <c r="B116" s="626"/>
      <c r="C116" s="626"/>
      <c r="D116" s="626"/>
      <c r="E116" s="626"/>
      <c r="F116" s="626"/>
      <c r="G116" s="626"/>
      <c r="H116" s="627"/>
      <c r="I116" s="628"/>
      <c r="J116" s="37"/>
      <c r="K116" s="50"/>
      <c r="L116" s="50"/>
      <c r="M116" s="50"/>
      <c r="N116" s="50"/>
      <c r="O116" s="50"/>
      <c r="P116" s="50"/>
      <c r="Q116" s="50"/>
      <c r="R116" s="50"/>
      <c r="S116" s="50"/>
      <c r="T116" s="50"/>
      <c r="U116" s="50"/>
      <c r="V116" s="50"/>
      <c r="W116" s="50"/>
      <c r="X116" s="50"/>
      <c r="Y116" s="50"/>
      <c r="Z116" s="50"/>
    </row>
    <row r="117">
      <c r="A117" s="50"/>
      <c r="B117" s="626"/>
      <c r="C117" s="626"/>
      <c r="D117" s="626"/>
      <c r="E117" s="626"/>
      <c r="F117" s="626"/>
      <c r="G117" s="626"/>
      <c r="H117" s="627"/>
      <c r="I117" s="628"/>
      <c r="J117" s="37"/>
      <c r="K117" s="50"/>
      <c r="L117" s="50"/>
      <c r="M117" s="50"/>
      <c r="N117" s="50"/>
      <c r="O117" s="50"/>
      <c r="P117" s="50"/>
      <c r="Q117" s="50"/>
      <c r="R117" s="50"/>
      <c r="S117" s="50"/>
      <c r="T117" s="50"/>
      <c r="U117" s="50"/>
      <c r="V117" s="50"/>
      <c r="W117" s="50"/>
      <c r="X117" s="50"/>
      <c r="Y117" s="50"/>
      <c r="Z117" s="50"/>
    </row>
    <row r="118">
      <c r="A118" s="50"/>
      <c r="B118" s="626"/>
      <c r="C118" s="626"/>
      <c r="D118" s="626"/>
      <c r="E118" s="626"/>
      <c r="F118" s="626"/>
      <c r="G118" s="626"/>
      <c r="H118" s="627"/>
      <c r="I118" s="628"/>
      <c r="J118" s="37"/>
      <c r="K118" s="50"/>
      <c r="L118" s="50"/>
      <c r="M118" s="50"/>
      <c r="N118" s="50"/>
      <c r="O118" s="50"/>
      <c r="P118" s="50"/>
      <c r="Q118" s="50"/>
      <c r="R118" s="50"/>
      <c r="S118" s="50"/>
      <c r="T118" s="50"/>
      <c r="U118" s="50"/>
      <c r="V118" s="50"/>
      <c r="W118" s="50"/>
      <c r="X118" s="50"/>
      <c r="Y118" s="50"/>
      <c r="Z118" s="50"/>
    </row>
    <row r="119">
      <c r="A119" s="50"/>
      <c r="B119" s="626"/>
      <c r="C119" s="626"/>
      <c r="D119" s="626"/>
      <c r="E119" s="626"/>
      <c r="F119" s="626"/>
      <c r="G119" s="626"/>
      <c r="H119" s="627"/>
      <c r="I119" s="628"/>
      <c r="J119" s="37"/>
      <c r="K119" s="50"/>
      <c r="L119" s="50"/>
      <c r="M119" s="50"/>
      <c r="N119" s="50"/>
      <c r="O119" s="50"/>
      <c r="P119" s="50"/>
      <c r="Q119" s="50"/>
      <c r="R119" s="50"/>
      <c r="S119" s="50"/>
      <c r="T119" s="50"/>
      <c r="U119" s="50"/>
      <c r="V119" s="50"/>
      <c r="W119" s="50"/>
      <c r="X119" s="50"/>
      <c r="Y119" s="50"/>
      <c r="Z119" s="50"/>
    </row>
    <row r="120">
      <c r="A120" s="50"/>
      <c r="B120" s="626"/>
      <c r="C120" s="626"/>
      <c r="D120" s="626"/>
      <c r="E120" s="626"/>
      <c r="F120" s="626"/>
      <c r="G120" s="626"/>
      <c r="H120" s="627"/>
      <c r="I120" s="628"/>
      <c r="J120" s="37"/>
      <c r="K120" s="50"/>
      <c r="L120" s="50"/>
      <c r="M120" s="50"/>
      <c r="N120" s="50"/>
      <c r="O120" s="50"/>
      <c r="P120" s="50"/>
      <c r="Q120" s="50"/>
      <c r="R120" s="50"/>
      <c r="S120" s="50"/>
      <c r="T120" s="50"/>
      <c r="U120" s="50"/>
      <c r="V120" s="50"/>
      <c r="W120" s="50"/>
      <c r="X120" s="50"/>
      <c r="Y120" s="50"/>
      <c r="Z120" s="50"/>
    </row>
    <row r="121">
      <c r="A121" s="50"/>
      <c r="B121" s="626"/>
      <c r="C121" s="626"/>
      <c r="D121" s="626"/>
      <c r="E121" s="626"/>
      <c r="F121" s="626"/>
      <c r="G121" s="626"/>
      <c r="H121" s="627"/>
      <c r="I121" s="628"/>
      <c r="J121" s="37"/>
      <c r="K121" s="50"/>
      <c r="L121" s="50"/>
      <c r="M121" s="50"/>
      <c r="N121" s="50"/>
      <c r="O121" s="50"/>
      <c r="P121" s="50"/>
      <c r="Q121" s="50"/>
      <c r="R121" s="50"/>
      <c r="S121" s="50"/>
      <c r="T121" s="50"/>
      <c r="U121" s="50"/>
      <c r="V121" s="50"/>
      <c r="W121" s="50"/>
      <c r="X121" s="50"/>
      <c r="Y121" s="50"/>
      <c r="Z121" s="50"/>
    </row>
    <row r="122">
      <c r="A122" s="50"/>
      <c r="B122" s="599"/>
      <c r="C122" s="599"/>
      <c r="D122" s="599"/>
      <c r="E122" s="599"/>
      <c r="F122" s="599"/>
      <c r="G122" s="599"/>
      <c r="H122" s="600"/>
      <c r="I122" s="601"/>
      <c r="J122" s="50"/>
      <c r="K122" s="50"/>
      <c r="L122" s="50"/>
      <c r="M122" s="50"/>
      <c r="N122" s="50"/>
      <c r="O122" s="50"/>
      <c r="P122" s="50"/>
      <c r="Q122" s="50"/>
      <c r="R122" s="50"/>
      <c r="S122" s="50"/>
      <c r="T122" s="50"/>
      <c r="U122" s="50"/>
      <c r="V122" s="50"/>
      <c r="W122" s="50"/>
      <c r="X122" s="50"/>
      <c r="Y122" s="50"/>
      <c r="Z122" s="50"/>
    </row>
    <row r="123">
      <c r="A123" s="50"/>
      <c r="B123" s="599"/>
      <c r="C123" s="599"/>
      <c r="D123" s="599"/>
      <c r="E123" s="599"/>
      <c r="F123" s="599"/>
      <c r="G123" s="599"/>
      <c r="H123" s="600"/>
      <c r="I123" s="601"/>
      <c r="J123" s="50"/>
      <c r="K123" s="50"/>
      <c r="L123" s="50"/>
      <c r="M123" s="50"/>
      <c r="N123" s="50"/>
      <c r="O123" s="50"/>
      <c r="P123" s="50"/>
      <c r="Q123" s="50"/>
      <c r="R123" s="50"/>
      <c r="S123" s="50"/>
      <c r="T123" s="50"/>
      <c r="U123" s="50"/>
      <c r="V123" s="50"/>
      <c r="W123" s="50"/>
      <c r="X123" s="50"/>
      <c r="Y123" s="50"/>
      <c r="Z123" s="50"/>
    </row>
    <row r="124">
      <c r="A124" s="50"/>
      <c r="B124" s="599"/>
      <c r="C124" s="599"/>
      <c r="D124" s="599"/>
      <c r="E124" s="599"/>
      <c r="F124" s="599"/>
      <c r="G124" s="599"/>
      <c r="H124" s="600"/>
      <c r="I124" s="601"/>
      <c r="J124" s="50"/>
      <c r="K124" s="50"/>
      <c r="L124" s="50"/>
      <c r="M124" s="50"/>
      <c r="N124" s="50"/>
      <c r="O124" s="50"/>
      <c r="P124" s="50"/>
      <c r="Q124" s="50"/>
      <c r="R124" s="50"/>
      <c r="S124" s="50"/>
      <c r="T124" s="50"/>
      <c r="U124" s="50"/>
      <c r="V124" s="50"/>
      <c r="W124" s="50"/>
      <c r="X124" s="50"/>
      <c r="Y124" s="50"/>
      <c r="Z124" s="50"/>
    </row>
    <row r="125">
      <c r="A125" s="50"/>
      <c r="B125" s="599"/>
      <c r="C125" s="599"/>
      <c r="D125" s="599"/>
      <c r="E125" s="599"/>
      <c r="F125" s="599"/>
      <c r="G125" s="599"/>
      <c r="H125" s="600"/>
      <c r="I125" s="601"/>
      <c r="J125" s="50"/>
      <c r="K125" s="50"/>
      <c r="L125" s="50"/>
      <c r="M125" s="50"/>
      <c r="N125" s="50"/>
      <c r="O125" s="50"/>
      <c r="P125" s="50"/>
      <c r="Q125" s="50"/>
      <c r="R125" s="50"/>
      <c r="S125" s="50"/>
      <c r="T125" s="50"/>
      <c r="U125" s="50"/>
      <c r="V125" s="50"/>
      <c r="W125" s="50"/>
      <c r="X125" s="50"/>
      <c r="Y125" s="50"/>
      <c r="Z125" s="50"/>
    </row>
    <row r="126">
      <c r="A126" s="50"/>
      <c r="B126" s="599"/>
      <c r="C126" s="599"/>
      <c r="D126" s="599"/>
      <c r="E126" s="599"/>
      <c r="F126" s="599"/>
      <c r="G126" s="599"/>
      <c r="H126" s="600"/>
      <c r="I126" s="601"/>
      <c r="J126" s="50"/>
      <c r="K126" s="50"/>
      <c r="L126" s="50"/>
      <c r="M126" s="50"/>
      <c r="N126" s="50"/>
      <c r="O126" s="50"/>
      <c r="P126" s="50"/>
      <c r="Q126" s="50"/>
      <c r="R126" s="50"/>
      <c r="S126" s="50"/>
      <c r="T126" s="50"/>
      <c r="U126" s="50"/>
      <c r="V126" s="50"/>
      <c r="W126" s="50"/>
      <c r="X126" s="50"/>
      <c r="Y126" s="50"/>
      <c r="Z126" s="50"/>
    </row>
    <row r="127">
      <c r="A127" s="50"/>
      <c r="B127" s="599"/>
      <c r="C127" s="599"/>
      <c r="D127" s="599"/>
      <c r="E127" s="599"/>
      <c r="F127" s="599"/>
      <c r="G127" s="599"/>
      <c r="H127" s="600"/>
      <c r="I127" s="601"/>
      <c r="J127" s="50"/>
      <c r="K127" s="50"/>
      <c r="L127" s="50"/>
      <c r="M127" s="50"/>
      <c r="N127" s="50"/>
      <c r="O127" s="50"/>
      <c r="P127" s="50"/>
      <c r="Q127" s="50"/>
      <c r="R127" s="50"/>
      <c r="S127" s="50"/>
      <c r="T127" s="50"/>
      <c r="U127" s="50"/>
      <c r="V127" s="50"/>
      <c r="W127" s="50"/>
      <c r="X127" s="50"/>
      <c r="Y127" s="50"/>
      <c r="Z127" s="50"/>
    </row>
    <row r="128">
      <c r="A128" s="50"/>
      <c r="B128" s="599"/>
      <c r="C128" s="599"/>
      <c r="D128" s="599"/>
      <c r="E128" s="599"/>
      <c r="F128" s="599"/>
      <c r="G128" s="599"/>
      <c r="H128" s="600"/>
      <c r="I128" s="601"/>
      <c r="J128" s="50"/>
      <c r="K128" s="50"/>
      <c r="L128" s="50"/>
      <c r="M128" s="50"/>
      <c r="N128" s="50"/>
      <c r="O128" s="50"/>
      <c r="P128" s="50"/>
      <c r="Q128" s="50"/>
      <c r="R128" s="50"/>
      <c r="S128" s="50"/>
      <c r="T128" s="50"/>
      <c r="U128" s="50"/>
      <c r="V128" s="50"/>
      <c r="W128" s="50"/>
      <c r="X128" s="50"/>
      <c r="Y128" s="50"/>
      <c r="Z128" s="50"/>
    </row>
    <row r="129">
      <c r="A129" s="50"/>
      <c r="B129" s="599"/>
      <c r="C129" s="599"/>
      <c r="D129" s="599"/>
      <c r="E129" s="599"/>
      <c r="F129" s="599"/>
      <c r="G129" s="599"/>
      <c r="H129" s="600"/>
      <c r="I129" s="601"/>
      <c r="J129" s="50"/>
      <c r="K129" s="50"/>
      <c r="L129" s="50"/>
      <c r="M129" s="50"/>
      <c r="N129" s="50"/>
      <c r="O129" s="50"/>
      <c r="P129" s="50"/>
      <c r="Q129" s="50"/>
      <c r="R129" s="50"/>
      <c r="S129" s="50"/>
      <c r="T129" s="50"/>
      <c r="U129" s="50"/>
      <c r="V129" s="50"/>
      <c r="W129" s="50"/>
      <c r="X129" s="50"/>
      <c r="Y129" s="50"/>
      <c r="Z129" s="50"/>
    </row>
    <row r="130">
      <c r="A130" s="50"/>
      <c r="B130" s="599"/>
      <c r="C130" s="599"/>
      <c r="D130" s="599"/>
      <c r="E130" s="599"/>
      <c r="F130" s="599"/>
      <c r="G130" s="599"/>
      <c r="H130" s="600"/>
      <c r="I130" s="601"/>
      <c r="J130" s="50"/>
      <c r="K130" s="50"/>
      <c r="L130" s="50"/>
      <c r="M130" s="50"/>
      <c r="N130" s="50"/>
      <c r="O130" s="50"/>
      <c r="P130" s="50"/>
      <c r="Q130" s="50"/>
      <c r="R130" s="50"/>
      <c r="S130" s="50"/>
      <c r="T130" s="50"/>
      <c r="U130" s="50"/>
      <c r="V130" s="50"/>
      <c r="W130" s="50"/>
      <c r="X130" s="50"/>
      <c r="Y130" s="50"/>
      <c r="Z130" s="50"/>
    </row>
    <row r="131">
      <c r="A131" s="50"/>
      <c r="B131" s="599"/>
      <c r="C131" s="599"/>
      <c r="D131" s="599"/>
      <c r="E131" s="599"/>
      <c r="F131" s="599"/>
      <c r="G131" s="599"/>
      <c r="H131" s="600"/>
      <c r="I131" s="601"/>
      <c r="J131" s="50"/>
      <c r="K131" s="50"/>
      <c r="L131" s="50"/>
      <c r="M131" s="50"/>
      <c r="N131" s="50"/>
      <c r="O131" s="50"/>
      <c r="P131" s="50"/>
      <c r="Q131" s="50"/>
      <c r="R131" s="50"/>
      <c r="S131" s="50"/>
      <c r="T131" s="50"/>
      <c r="U131" s="50"/>
      <c r="V131" s="50"/>
      <c r="W131" s="50"/>
      <c r="X131" s="50"/>
      <c r="Y131" s="50"/>
      <c r="Z131" s="50"/>
    </row>
    <row r="132">
      <c r="A132" s="50"/>
      <c r="B132" s="599"/>
      <c r="C132" s="599"/>
      <c r="D132" s="599"/>
      <c r="E132" s="599"/>
      <c r="F132" s="599"/>
      <c r="G132" s="599"/>
      <c r="H132" s="600"/>
      <c r="I132" s="601"/>
      <c r="J132" s="50"/>
      <c r="K132" s="50"/>
      <c r="L132" s="50"/>
      <c r="M132" s="50"/>
      <c r="N132" s="50"/>
      <c r="O132" s="50"/>
      <c r="P132" s="50"/>
      <c r="Q132" s="50"/>
      <c r="R132" s="50"/>
      <c r="S132" s="50"/>
      <c r="T132" s="50"/>
      <c r="U132" s="50"/>
      <c r="V132" s="50"/>
      <c r="W132" s="50"/>
      <c r="X132" s="50"/>
      <c r="Y132" s="50"/>
      <c r="Z132" s="50"/>
    </row>
    <row r="133">
      <c r="A133" s="50"/>
      <c r="B133" s="599"/>
      <c r="C133" s="599"/>
      <c r="D133" s="599"/>
      <c r="E133" s="599"/>
      <c r="F133" s="599"/>
      <c r="G133" s="599"/>
      <c r="H133" s="600"/>
      <c r="I133" s="601"/>
      <c r="J133" s="50"/>
      <c r="K133" s="50"/>
      <c r="L133" s="50"/>
      <c r="M133" s="50"/>
      <c r="N133" s="50"/>
      <c r="O133" s="50"/>
      <c r="P133" s="50"/>
      <c r="Q133" s="50"/>
      <c r="R133" s="50"/>
      <c r="S133" s="50"/>
      <c r="T133" s="50"/>
      <c r="U133" s="50"/>
      <c r="V133" s="50"/>
      <c r="W133" s="50"/>
      <c r="X133" s="50"/>
      <c r="Y133" s="50"/>
      <c r="Z133" s="50"/>
    </row>
    <row r="134">
      <c r="A134" s="50"/>
      <c r="B134" s="599"/>
      <c r="C134" s="599"/>
      <c r="D134" s="599"/>
      <c r="E134" s="599"/>
      <c r="F134" s="599"/>
      <c r="G134" s="599"/>
      <c r="H134" s="600"/>
      <c r="I134" s="601"/>
      <c r="J134" s="50"/>
      <c r="K134" s="50"/>
      <c r="L134" s="50"/>
      <c r="M134" s="50"/>
      <c r="N134" s="50"/>
      <c r="O134" s="50"/>
      <c r="P134" s="50"/>
      <c r="Q134" s="50"/>
      <c r="R134" s="50"/>
      <c r="S134" s="50"/>
      <c r="T134" s="50"/>
      <c r="U134" s="50"/>
      <c r="V134" s="50"/>
      <c r="W134" s="50"/>
      <c r="X134" s="50"/>
      <c r="Y134" s="50"/>
      <c r="Z134" s="50"/>
    </row>
    <row r="135">
      <c r="A135" s="50"/>
      <c r="B135" s="599"/>
      <c r="C135" s="599"/>
      <c r="D135" s="599"/>
      <c r="E135" s="599"/>
      <c r="F135" s="599"/>
      <c r="G135" s="599"/>
      <c r="H135" s="600"/>
      <c r="I135" s="601"/>
      <c r="J135" s="50"/>
      <c r="K135" s="50"/>
      <c r="L135" s="50"/>
      <c r="M135" s="50"/>
      <c r="N135" s="50"/>
      <c r="O135" s="50"/>
      <c r="P135" s="50"/>
      <c r="Q135" s="50"/>
      <c r="R135" s="50"/>
      <c r="S135" s="50"/>
      <c r="T135" s="50"/>
      <c r="U135" s="50"/>
      <c r="V135" s="50"/>
      <c r="W135" s="50"/>
      <c r="X135" s="50"/>
      <c r="Y135" s="50"/>
      <c r="Z135" s="50"/>
    </row>
    <row r="136">
      <c r="A136" s="50"/>
      <c r="B136" s="599"/>
      <c r="C136" s="599"/>
      <c r="D136" s="599"/>
      <c r="E136" s="599"/>
      <c r="F136" s="599"/>
      <c r="G136" s="599"/>
      <c r="H136" s="600"/>
      <c r="I136" s="601"/>
      <c r="J136" s="50"/>
      <c r="K136" s="50"/>
      <c r="L136" s="50"/>
      <c r="M136" s="50"/>
      <c r="N136" s="50"/>
      <c r="O136" s="50"/>
      <c r="P136" s="50"/>
      <c r="Q136" s="50"/>
      <c r="R136" s="50"/>
      <c r="S136" s="50"/>
      <c r="T136" s="50"/>
      <c r="U136" s="50"/>
      <c r="V136" s="50"/>
      <c r="W136" s="50"/>
      <c r="X136" s="50"/>
      <c r="Y136" s="50"/>
      <c r="Z136" s="50"/>
    </row>
    <row r="137">
      <c r="A137" s="50"/>
      <c r="B137" s="599"/>
      <c r="C137" s="599"/>
      <c r="D137" s="599"/>
      <c r="E137" s="599"/>
      <c r="F137" s="599"/>
      <c r="G137" s="599"/>
      <c r="H137" s="600"/>
      <c r="I137" s="601"/>
      <c r="J137" s="50"/>
      <c r="K137" s="50"/>
      <c r="L137" s="50"/>
      <c r="M137" s="50"/>
      <c r="N137" s="50"/>
      <c r="O137" s="50"/>
      <c r="P137" s="50"/>
      <c r="Q137" s="50"/>
      <c r="R137" s="50"/>
      <c r="S137" s="50"/>
      <c r="T137" s="50"/>
      <c r="U137" s="50"/>
      <c r="V137" s="50"/>
      <c r="W137" s="50"/>
      <c r="X137" s="50"/>
      <c r="Y137" s="50"/>
      <c r="Z137" s="50"/>
    </row>
    <row r="138">
      <c r="A138" s="50"/>
      <c r="B138" s="599"/>
      <c r="C138" s="599"/>
      <c r="D138" s="599"/>
      <c r="E138" s="599"/>
      <c r="F138" s="599"/>
      <c r="G138" s="599"/>
      <c r="H138" s="600"/>
      <c r="I138" s="601"/>
      <c r="J138" s="50"/>
      <c r="K138" s="50"/>
      <c r="L138" s="50"/>
      <c r="M138" s="50"/>
      <c r="N138" s="50"/>
      <c r="O138" s="50"/>
      <c r="P138" s="50"/>
      <c r="Q138" s="50"/>
      <c r="R138" s="50"/>
      <c r="S138" s="50"/>
      <c r="T138" s="50"/>
      <c r="U138" s="50"/>
      <c r="V138" s="50"/>
      <c r="W138" s="50"/>
      <c r="X138" s="50"/>
      <c r="Y138" s="50"/>
      <c r="Z138" s="50"/>
    </row>
    <row r="139">
      <c r="A139" s="50"/>
      <c r="B139" s="599"/>
      <c r="C139" s="599"/>
      <c r="D139" s="599"/>
      <c r="E139" s="599"/>
      <c r="F139" s="599"/>
      <c r="G139" s="599"/>
      <c r="H139" s="600"/>
      <c r="I139" s="601"/>
      <c r="J139" s="50"/>
      <c r="K139" s="50"/>
      <c r="L139" s="50"/>
      <c r="M139" s="50"/>
      <c r="N139" s="50"/>
      <c r="O139" s="50"/>
      <c r="P139" s="50"/>
      <c r="Q139" s="50"/>
      <c r="R139" s="50"/>
      <c r="S139" s="50"/>
      <c r="T139" s="50"/>
      <c r="U139" s="50"/>
      <c r="V139" s="50"/>
      <c r="W139" s="50"/>
      <c r="X139" s="50"/>
      <c r="Y139" s="50"/>
      <c r="Z139" s="50"/>
    </row>
    <row r="140">
      <c r="A140" s="50"/>
      <c r="B140" s="599"/>
      <c r="C140" s="599"/>
      <c r="D140" s="599"/>
      <c r="E140" s="599"/>
      <c r="F140" s="599"/>
      <c r="G140" s="599"/>
      <c r="H140" s="600"/>
      <c r="I140" s="601"/>
      <c r="J140" s="50"/>
      <c r="K140" s="50"/>
      <c r="L140" s="50"/>
      <c r="M140" s="50"/>
      <c r="N140" s="50"/>
      <c r="O140" s="50"/>
      <c r="P140" s="50"/>
      <c r="Q140" s="50"/>
      <c r="R140" s="50"/>
      <c r="S140" s="50"/>
      <c r="T140" s="50"/>
      <c r="U140" s="50"/>
      <c r="V140" s="50"/>
      <c r="W140" s="50"/>
      <c r="X140" s="50"/>
      <c r="Y140" s="50"/>
      <c r="Z140" s="50"/>
    </row>
    <row r="141">
      <c r="A141" s="50"/>
      <c r="B141" s="599"/>
      <c r="C141" s="599"/>
      <c r="D141" s="599"/>
      <c r="E141" s="599"/>
      <c r="F141" s="599"/>
      <c r="G141" s="599"/>
      <c r="H141" s="600"/>
      <c r="I141" s="601"/>
      <c r="J141" s="50"/>
      <c r="K141" s="50"/>
      <c r="L141" s="50"/>
      <c r="M141" s="50"/>
      <c r="N141" s="50"/>
      <c r="O141" s="50"/>
      <c r="P141" s="50"/>
      <c r="Q141" s="50"/>
      <c r="R141" s="50"/>
      <c r="S141" s="50"/>
      <c r="T141" s="50"/>
      <c r="U141" s="50"/>
      <c r="V141" s="50"/>
      <c r="W141" s="50"/>
      <c r="X141" s="50"/>
      <c r="Y141" s="50"/>
      <c r="Z141" s="50"/>
    </row>
    <row r="142">
      <c r="A142" s="50"/>
      <c r="B142" s="599"/>
      <c r="C142" s="599"/>
      <c r="D142" s="599"/>
      <c r="E142" s="599"/>
      <c r="F142" s="599"/>
      <c r="G142" s="599"/>
      <c r="H142" s="600"/>
      <c r="I142" s="601"/>
      <c r="J142" s="50"/>
      <c r="K142" s="50"/>
      <c r="L142" s="50"/>
      <c r="M142" s="50"/>
      <c r="N142" s="50"/>
      <c r="O142" s="50"/>
      <c r="P142" s="50"/>
      <c r="Q142" s="50"/>
      <c r="R142" s="50"/>
      <c r="S142" s="50"/>
      <c r="T142" s="50"/>
      <c r="U142" s="50"/>
      <c r="V142" s="50"/>
      <c r="W142" s="50"/>
      <c r="X142" s="50"/>
      <c r="Y142" s="50"/>
      <c r="Z142" s="50"/>
    </row>
    <row r="143">
      <c r="A143" s="50"/>
      <c r="B143" s="599"/>
      <c r="C143" s="599"/>
      <c r="D143" s="599"/>
      <c r="E143" s="599"/>
      <c r="F143" s="599"/>
      <c r="G143" s="599"/>
      <c r="H143" s="600"/>
      <c r="I143" s="601"/>
      <c r="J143" s="50"/>
      <c r="K143" s="50"/>
      <c r="L143" s="50"/>
      <c r="M143" s="50"/>
      <c r="N143" s="50"/>
      <c r="O143" s="50"/>
      <c r="P143" s="50"/>
      <c r="Q143" s="50"/>
      <c r="R143" s="50"/>
      <c r="S143" s="50"/>
      <c r="T143" s="50"/>
      <c r="U143" s="50"/>
      <c r="V143" s="50"/>
      <c r="W143" s="50"/>
      <c r="X143" s="50"/>
      <c r="Y143" s="50"/>
      <c r="Z143" s="50"/>
    </row>
    <row r="144">
      <c r="A144" s="50"/>
      <c r="B144" s="599"/>
      <c r="C144" s="599"/>
      <c r="D144" s="599"/>
      <c r="E144" s="599"/>
      <c r="F144" s="599"/>
      <c r="G144" s="599"/>
      <c r="H144" s="600"/>
      <c r="I144" s="601"/>
      <c r="J144" s="50"/>
      <c r="K144" s="50"/>
      <c r="L144" s="50"/>
      <c r="M144" s="50"/>
      <c r="N144" s="50"/>
      <c r="O144" s="50"/>
      <c r="P144" s="50"/>
      <c r="Q144" s="50"/>
      <c r="R144" s="50"/>
      <c r="S144" s="50"/>
      <c r="T144" s="50"/>
      <c r="U144" s="50"/>
      <c r="V144" s="50"/>
      <c r="W144" s="50"/>
      <c r="X144" s="50"/>
      <c r="Y144" s="50"/>
      <c r="Z144" s="50"/>
    </row>
    <row r="145">
      <c r="A145" s="50"/>
      <c r="B145" s="599"/>
      <c r="C145" s="599"/>
      <c r="D145" s="599"/>
      <c r="E145" s="599"/>
      <c r="F145" s="599"/>
      <c r="G145" s="599"/>
      <c r="H145" s="600"/>
      <c r="I145" s="601"/>
      <c r="J145" s="50"/>
      <c r="K145" s="50"/>
      <c r="L145" s="50"/>
      <c r="M145" s="50"/>
      <c r="N145" s="50"/>
      <c r="O145" s="50"/>
      <c r="P145" s="50"/>
      <c r="Q145" s="50"/>
      <c r="R145" s="50"/>
      <c r="S145" s="50"/>
      <c r="T145" s="50"/>
      <c r="U145" s="50"/>
      <c r="V145" s="50"/>
      <c r="W145" s="50"/>
      <c r="X145" s="50"/>
      <c r="Y145" s="50"/>
      <c r="Z145" s="50"/>
    </row>
    <row r="146">
      <c r="A146" s="50"/>
      <c r="B146" s="599"/>
      <c r="C146" s="599"/>
      <c r="D146" s="599"/>
      <c r="E146" s="599"/>
      <c r="F146" s="599"/>
      <c r="G146" s="599"/>
      <c r="H146" s="600"/>
      <c r="I146" s="601"/>
      <c r="J146" s="50"/>
      <c r="K146" s="50"/>
      <c r="L146" s="50"/>
      <c r="M146" s="50"/>
      <c r="N146" s="50"/>
      <c r="O146" s="50"/>
      <c r="P146" s="50"/>
      <c r="Q146" s="50"/>
      <c r="R146" s="50"/>
      <c r="S146" s="50"/>
      <c r="T146" s="50"/>
      <c r="U146" s="50"/>
      <c r="V146" s="50"/>
      <c r="W146" s="50"/>
      <c r="X146" s="50"/>
      <c r="Y146" s="50"/>
      <c r="Z146" s="50"/>
    </row>
    <row r="147">
      <c r="A147" s="50"/>
      <c r="B147" s="599"/>
      <c r="C147" s="599"/>
      <c r="D147" s="599"/>
      <c r="E147" s="599"/>
      <c r="F147" s="599"/>
      <c r="G147" s="599"/>
      <c r="H147" s="600"/>
      <c r="I147" s="601"/>
      <c r="J147" s="50"/>
      <c r="K147" s="50"/>
      <c r="L147" s="50"/>
      <c r="M147" s="50"/>
      <c r="N147" s="50"/>
      <c r="O147" s="50"/>
      <c r="P147" s="50"/>
      <c r="Q147" s="50"/>
      <c r="R147" s="50"/>
      <c r="S147" s="50"/>
      <c r="T147" s="50"/>
      <c r="U147" s="50"/>
      <c r="V147" s="50"/>
      <c r="W147" s="50"/>
      <c r="X147" s="50"/>
      <c r="Y147" s="50"/>
      <c r="Z147" s="50"/>
    </row>
    <row r="148">
      <c r="A148" s="50"/>
      <c r="B148" s="599"/>
      <c r="C148" s="599"/>
      <c r="D148" s="599"/>
      <c r="E148" s="599"/>
      <c r="F148" s="599"/>
      <c r="G148" s="599"/>
      <c r="H148" s="600"/>
      <c r="I148" s="601"/>
      <c r="J148" s="50"/>
      <c r="K148" s="50"/>
      <c r="L148" s="50"/>
      <c r="M148" s="50"/>
      <c r="N148" s="50"/>
      <c r="O148" s="50"/>
      <c r="P148" s="50"/>
      <c r="Q148" s="50"/>
      <c r="R148" s="50"/>
      <c r="S148" s="50"/>
      <c r="T148" s="50"/>
      <c r="U148" s="50"/>
      <c r="V148" s="50"/>
      <c r="W148" s="50"/>
      <c r="X148" s="50"/>
      <c r="Y148" s="50"/>
      <c r="Z148" s="50"/>
    </row>
    <row r="149">
      <c r="A149" s="50"/>
      <c r="B149" s="599"/>
      <c r="C149" s="599"/>
      <c r="D149" s="599"/>
      <c r="E149" s="599"/>
      <c r="F149" s="599"/>
      <c r="G149" s="599"/>
      <c r="H149" s="600"/>
      <c r="I149" s="601"/>
      <c r="J149" s="50"/>
      <c r="K149" s="50"/>
      <c r="L149" s="50"/>
      <c r="M149" s="50"/>
      <c r="N149" s="50"/>
      <c r="O149" s="50"/>
      <c r="P149" s="50"/>
      <c r="Q149" s="50"/>
      <c r="R149" s="50"/>
      <c r="S149" s="50"/>
      <c r="T149" s="50"/>
      <c r="U149" s="50"/>
      <c r="V149" s="50"/>
      <c r="W149" s="50"/>
      <c r="X149" s="50"/>
      <c r="Y149" s="50"/>
      <c r="Z149" s="50"/>
    </row>
    <row r="150">
      <c r="A150" s="50"/>
      <c r="B150" s="599"/>
      <c r="C150" s="599"/>
      <c r="D150" s="599"/>
      <c r="E150" s="599"/>
      <c r="F150" s="599"/>
      <c r="G150" s="599"/>
      <c r="H150" s="600"/>
      <c r="I150" s="601"/>
      <c r="J150" s="50"/>
      <c r="K150" s="50"/>
      <c r="L150" s="50"/>
      <c r="M150" s="50"/>
      <c r="N150" s="50"/>
      <c r="O150" s="50"/>
      <c r="P150" s="50"/>
      <c r="Q150" s="50"/>
      <c r="R150" s="50"/>
      <c r="S150" s="50"/>
      <c r="T150" s="50"/>
      <c r="U150" s="50"/>
      <c r="V150" s="50"/>
      <c r="W150" s="50"/>
      <c r="X150" s="50"/>
      <c r="Y150" s="50"/>
      <c r="Z150" s="50"/>
    </row>
    <row r="151">
      <c r="A151" s="50"/>
      <c r="B151" s="599"/>
      <c r="C151" s="599"/>
      <c r="D151" s="599"/>
      <c r="E151" s="599"/>
      <c r="F151" s="599"/>
      <c r="G151" s="599"/>
      <c r="H151" s="600"/>
      <c r="I151" s="601"/>
      <c r="J151" s="50"/>
      <c r="K151" s="50"/>
      <c r="L151" s="50"/>
      <c r="M151" s="50"/>
      <c r="N151" s="50"/>
      <c r="O151" s="50"/>
      <c r="P151" s="50"/>
      <c r="Q151" s="50"/>
      <c r="R151" s="50"/>
      <c r="S151" s="50"/>
      <c r="T151" s="50"/>
      <c r="U151" s="50"/>
      <c r="V151" s="50"/>
      <c r="W151" s="50"/>
      <c r="X151" s="50"/>
      <c r="Y151" s="50"/>
      <c r="Z151" s="50"/>
    </row>
    <row r="152">
      <c r="A152" s="50"/>
      <c r="B152" s="599"/>
      <c r="C152" s="599"/>
      <c r="D152" s="599"/>
      <c r="E152" s="599"/>
      <c r="F152" s="599"/>
      <c r="G152" s="599"/>
      <c r="H152" s="600"/>
      <c r="I152" s="601"/>
      <c r="J152" s="50"/>
      <c r="K152" s="50"/>
      <c r="L152" s="50"/>
      <c r="M152" s="50"/>
      <c r="N152" s="50"/>
      <c r="O152" s="50"/>
      <c r="P152" s="50"/>
      <c r="Q152" s="50"/>
      <c r="R152" s="50"/>
      <c r="S152" s="50"/>
      <c r="T152" s="50"/>
      <c r="U152" s="50"/>
      <c r="V152" s="50"/>
      <c r="W152" s="50"/>
      <c r="X152" s="50"/>
      <c r="Y152" s="50"/>
      <c r="Z152" s="50"/>
    </row>
    <row r="153">
      <c r="A153" s="50"/>
      <c r="B153" s="599"/>
      <c r="C153" s="599"/>
      <c r="D153" s="599"/>
      <c r="E153" s="599"/>
      <c r="F153" s="599"/>
      <c r="G153" s="599"/>
      <c r="H153" s="600"/>
      <c r="I153" s="601"/>
      <c r="J153" s="50"/>
      <c r="K153" s="50"/>
      <c r="L153" s="50"/>
      <c r="M153" s="50"/>
      <c r="N153" s="50"/>
      <c r="O153" s="50"/>
      <c r="P153" s="50"/>
      <c r="Q153" s="50"/>
      <c r="R153" s="50"/>
      <c r="S153" s="50"/>
      <c r="T153" s="50"/>
      <c r="U153" s="50"/>
      <c r="V153" s="50"/>
      <c r="W153" s="50"/>
      <c r="X153" s="50"/>
      <c r="Y153" s="50"/>
      <c r="Z153" s="50"/>
    </row>
    <row r="154">
      <c r="A154" s="50"/>
      <c r="B154" s="599"/>
      <c r="C154" s="599"/>
      <c r="D154" s="599"/>
      <c r="E154" s="599"/>
      <c r="F154" s="599"/>
      <c r="G154" s="599"/>
      <c r="H154" s="600"/>
      <c r="I154" s="601"/>
      <c r="J154" s="50"/>
      <c r="K154" s="50"/>
      <c r="L154" s="50"/>
      <c r="M154" s="50"/>
      <c r="N154" s="50"/>
      <c r="O154" s="50"/>
      <c r="P154" s="50"/>
      <c r="Q154" s="50"/>
      <c r="R154" s="50"/>
      <c r="S154" s="50"/>
      <c r="T154" s="50"/>
      <c r="U154" s="50"/>
      <c r="V154" s="50"/>
      <c r="W154" s="50"/>
      <c r="X154" s="50"/>
      <c r="Y154" s="50"/>
      <c r="Z154" s="50"/>
    </row>
    <row r="155">
      <c r="A155" s="50"/>
      <c r="B155" s="599"/>
      <c r="C155" s="599"/>
      <c r="D155" s="599"/>
      <c r="E155" s="599"/>
      <c r="F155" s="599"/>
      <c r="G155" s="599"/>
      <c r="H155" s="600"/>
      <c r="I155" s="601"/>
      <c r="J155" s="50"/>
      <c r="K155" s="50"/>
      <c r="L155" s="50"/>
      <c r="M155" s="50"/>
      <c r="N155" s="50"/>
      <c r="O155" s="50"/>
      <c r="P155" s="50"/>
      <c r="Q155" s="50"/>
      <c r="R155" s="50"/>
      <c r="S155" s="50"/>
      <c r="T155" s="50"/>
      <c r="U155" s="50"/>
      <c r="V155" s="50"/>
      <c r="W155" s="50"/>
      <c r="X155" s="50"/>
      <c r="Y155" s="50"/>
      <c r="Z155" s="50"/>
    </row>
    <row r="156">
      <c r="A156" s="50"/>
      <c r="B156" s="599"/>
      <c r="C156" s="599"/>
      <c r="D156" s="599"/>
      <c r="E156" s="599"/>
      <c r="F156" s="599"/>
      <c r="G156" s="599"/>
      <c r="H156" s="600"/>
      <c r="I156" s="601"/>
      <c r="J156" s="50"/>
      <c r="K156" s="50"/>
      <c r="L156" s="50"/>
      <c r="M156" s="50"/>
      <c r="N156" s="50"/>
      <c r="O156" s="50"/>
      <c r="P156" s="50"/>
      <c r="Q156" s="50"/>
      <c r="R156" s="50"/>
      <c r="S156" s="50"/>
      <c r="T156" s="50"/>
      <c r="U156" s="50"/>
      <c r="V156" s="50"/>
      <c r="W156" s="50"/>
      <c r="X156" s="50"/>
      <c r="Y156" s="50"/>
      <c r="Z156" s="50"/>
    </row>
    <row r="157">
      <c r="A157" s="50"/>
      <c r="B157" s="599"/>
      <c r="C157" s="599"/>
      <c r="D157" s="599"/>
      <c r="E157" s="599"/>
      <c r="F157" s="599"/>
      <c r="G157" s="599"/>
      <c r="H157" s="600"/>
      <c r="I157" s="601"/>
      <c r="J157" s="50"/>
      <c r="K157" s="50"/>
      <c r="L157" s="50"/>
      <c r="M157" s="50"/>
      <c r="N157" s="50"/>
      <c r="O157" s="50"/>
      <c r="P157" s="50"/>
      <c r="Q157" s="50"/>
      <c r="R157" s="50"/>
      <c r="S157" s="50"/>
      <c r="T157" s="50"/>
      <c r="U157" s="50"/>
      <c r="V157" s="50"/>
      <c r="W157" s="50"/>
      <c r="X157" s="50"/>
      <c r="Y157" s="50"/>
      <c r="Z157" s="50"/>
    </row>
    <row r="158">
      <c r="A158" s="50"/>
      <c r="B158" s="599"/>
      <c r="C158" s="599"/>
      <c r="D158" s="599"/>
      <c r="E158" s="599"/>
      <c r="F158" s="599"/>
      <c r="G158" s="599"/>
      <c r="H158" s="600"/>
      <c r="I158" s="601"/>
      <c r="J158" s="50"/>
      <c r="K158" s="50"/>
      <c r="L158" s="50"/>
      <c r="M158" s="50"/>
      <c r="N158" s="50"/>
      <c r="O158" s="50"/>
      <c r="P158" s="50"/>
      <c r="Q158" s="50"/>
      <c r="R158" s="50"/>
      <c r="S158" s="50"/>
      <c r="T158" s="50"/>
      <c r="U158" s="50"/>
      <c r="V158" s="50"/>
      <c r="W158" s="50"/>
      <c r="X158" s="50"/>
      <c r="Y158" s="50"/>
      <c r="Z158" s="50"/>
    </row>
    <row r="159">
      <c r="A159" s="50"/>
      <c r="B159" s="599"/>
      <c r="C159" s="599"/>
      <c r="D159" s="599"/>
      <c r="E159" s="599"/>
      <c r="F159" s="599"/>
      <c r="G159" s="599"/>
      <c r="H159" s="600"/>
      <c r="I159" s="601"/>
      <c r="J159" s="50"/>
      <c r="K159" s="50"/>
      <c r="L159" s="50"/>
      <c r="M159" s="50"/>
      <c r="N159" s="50"/>
      <c r="O159" s="50"/>
      <c r="P159" s="50"/>
      <c r="Q159" s="50"/>
      <c r="R159" s="50"/>
      <c r="S159" s="50"/>
      <c r="T159" s="50"/>
      <c r="U159" s="50"/>
      <c r="V159" s="50"/>
      <c r="W159" s="50"/>
      <c r="X159" s="50"/>
      <c r="Y159" s="50"/>
      <c r="Z159" s="50"/>
    </row>
    <row r="160">
      <c r="A160" s="50"/>
      <c r="B160" s="599"/>
      <c r="C160" s="599"/>
      <c r="D160" s="599"/>
      <c r="E160" s="599"/>
      <c r="F160" s="599"/>
      <c r="G160" s="599"/>
      <c r="H160" s="600"/>
      <c r="I160" s="601"/>
      <c r="J160" s="50"/>
      <c r="K160" s="50"/>
      <c r="L160" s="50"/>
      <c r="M160" s="50"/>
      <c r="N160" s="50"/>
      <c r="O160" s="50"/>
      <c r="P160" s="50"/>
      <c r="Q160" s="50"/>
      <c r="R160" s="50"/>
      <c r="S160" s="50"/>
      <c r="T160" s="50"/>
      <c r="U160" s="50"/>
      <c r="V160" s="50"/>
      <c r="W160" s="50"/>
      <c r="X160" s="50"/>
      <c r="Y160" s="50"/>
      <c r="Z160" s="50"/>
    </row>
    <row r="161">
      <c r="A161" s="50"/>
      <c r="B161" s="599"/>
      <c r="C161" s="599"/>
      <c r="D161" s="599"/>
      <c r="E161" s="599"/>
      <c r="F161" s="599"/>
      <c r="G161" s="599"/>
      <c r="H161" s="600"/>
      <c r="I161" s="601"/>
      <c r="J161" s="50"/>
      <c r="K161" s="50"/>
      <c r="L161" s="50"/>
      <c r="M161" s="50"/>
      <c r="N161" s="50"/>
      <c r="O161" s="50"/>
      <c r="P161" s="50"/>
      <c r="Q161" s="50"/>
      <c r="R161" s="50"/>
      <c r="S161" s="50"/>
      <c r="T161" s="50"/>
      <c r="U161" s="50"/>
      <c r="V161" s="50"/>
      <c r="W161" s="50"/>
      <c r="X161" s="50"/>
      <c r="Y161" s="50"/>
      <c r="Z161" s="50"/>
    </row>
    <row r="162">
      <c r="A162" s="50"/>
      <c r="B162" s="599"/>
      <c r="C162" s="599"/>
      <c r="D162" s="599"/>
      <c r="E162" s="599"/>
      <c r="F162" s="599"/>
      <c r="G162" s="599"/>
      <c r="H162" s="600"/>
      <c r="I162" s="601"/>
      <c r="J162" s="50"/>
      <c r="K162" s="50"/>
      <c r="L162" s="50"/>
      <c r="M162" s="50"/>
      <c r="N162" s="50"/>
      <c r="O162" s="50"/>
      <c r="P162" s="50"/>
      <c r="Q162" s="50"/>
      <c r="R162" s="50"/>
      <c r="S162" s="50"/>
      <c r="T162" s="50"/>
      <c r="U162" s="50"/>
      <c r="V162" s="50"/>
      <c r="W162" s="50"/>
      <c r="X162" s="50"/>
      <c r="Y162" s="50"/>
      <c r="Z162" s="50"/>
    </row>
    <row r="163">
      <c r="A163" s="50"/>
      <c r="B163" s="599"/>
      <c r="C163" s="599"/>
      <c r="D163" s="599"/>
      <c r="E163" s="599"/>
      <c r="F163" s="599"/>
      <c r="G163" s="599"/>
      <c r="H163" s="600"/>
      <c r="I163" s="601"/>
      <c r="J163" s="50"/>
      <c r="K163" s="50"/>
      <c r="L163" s="50"/>
      <c r="M163" s="50"/>
      <c r="N163" s="50"/>
      <c r="O163" s="50"/>
      <c r="P163" s="50"/>
      <c r="Q163" s="50"/>
      <c r="R163" s="50"/>
      <c r="S163" s="50"/>
      <c r="T163" s="50"/>
      <c r="U163" s="50"/>
      <c r="V163" s="50"/>
      <c r="W163" s="50"/>
      <c r="X163" s="50"/>
      <c r="Y163" s="50"/>
      <c r="Z163" s="50"/>
    </row>
    <row r="164">
      <c r="A164" s="50"/>
      <c r="B164" s="599"/>
      <c r="C164" s="599"/>
      <c r="D164" s="599"/>
      <c r="E164" s="599"/>
      <c r="F164" s="599"/>
      <c r="G164" s="599"/>
      <c r="H164" s="600"/>
      <c r="I164" s="601"/>
      <c r="J164" s="50"/>
      <c r="K164" s="50"/>
      <c r="L164" s="50"/>
      <c r="M164" s="50"/>
      <c r="N164" s="50"/>
      <c r="O164" s="50"/>
      <c r="P164" s="50"/>
      <c r="Q164" s="50"/>
      <c r="R164" s="50"/>
      <c r="S164" s="50"/>
      <c r="T164" s="50"/>
      <c r="U164" s="50"/>
      <c r="V164" s="50"/>
      <c r="W164" s="50"/>
      <c r="X164" s="50"/>
      <c r="Y164" s="50"/>
      <c r="Z164" s="50"/>
    </row>
    <row r="165">
      <c r="A165" s="50"/>
      <c r="B165" s="599"/>
      <c r="C165" s="599"/>
      <c r="D165" s="599"/>
      <c r="E165" s="599"/>
      <c r="F165" s="599"/>
      <c r="G165" s="599"/>
      <c r="H165" s="600"/>
      <c r="I165" s="601"/>
      <c r="J165" s="50"/>
      <c r="K165" s="50"/>
      <c r="L165" s="50"/>
      <c r="M165" s="50"/>
      <c r="N165" s="50"/>
      <c r="O165" s="50"/>
      <c r="P165" s="50"/>
      <c r="Q165" s="50"/>
      <c r="R165" s="50"/>
      <c r="S165" s="50"/>
      <c r="T165" s="50"/>
      <c r="U165" s="50"/>
      <c r="V165" s="50"/>
      <c r="W165" s="50"/>
      <c r="X165" s="50"/>
      <c r="Y165" s="50"/>
      <c r="Z165" s="50"/>
    </row>
    <row r="166">
      <c r="A166" s="50"/>
      <c r="B166" s="599"/>
      <c r="C166" s="599"/>
      <c r="D166" s="599"/>
      <c r="E166" s="599"/>
      <c r="F166" s="599"/>
      <c r="G166" s="599"/>
      <c r="H166" s="600"/>
      <c r="I166" s="601"/>
      <c r="J166" s="50"/>
      <c r="K166" s="50"/>
      <c r="L166" s="50"/>
      <c r="M166" s="50"/>
      <c r="N166" s="50"/>
      <c r="O166" s="50"/>
      <c r="P166" s="50"/>
      <c r="Q166" s="50"/>
      <c r="R166" s="50"/>
      <c r="S166" s="50"/>
      <c r="T166" s="50"/>
      <c r="U166" s="50"/>
      <c r="V166" s="50"/>
      <c r="W166" s="50"/>
      <c r="X166" s="50"/>
      <c r="Y166" s="50"/>
      <c r="Z166" s="50"/>
    </row>
    <row r="167">
      <c r="A167" s="50"/>
      <c r="B167" s="599"/>
      <c r="C167" s="599"/>
      <c r="D167" s="599"/>
      <c r="E167" s="599"/>
      <c r="F167" s="599"/>
      <c r="G167" s="599"/>
      <c r="H167" s="600"/>
      <c r="I167" s="601"/>
      <c r="J167" s="50"/>
      <c r="K167" s="50"/>
      <c r="L167" s="50"/>
      <c r="M167" s="50"/>
      <c r="N167" s="50"/>
      <c r="O167" s="50"/>
      <c r="P167" s="50"/>
      <c r="Q167" s="50"/>
      <c r="R167" s="50"/>
      <c r="S167" s="50"/>
      <c r="T167" s="50"/>
      <c r="U167" s="50"/>
      <c r="V167" s="50"/>
      <c r="W167" s="50"/>
      <c r="X167" s="50"/>
      <c r="Y167" s="50"/>
      <c r="Z167" s="50"/>
    </row>
    <row r="168">
      <c r="A168" s="50"/>
      <c r="B168" s="599"/>
      <c r="C168" s="599"/>
      <c r="D168" s="599"/>
      <c r="E168" s="599"/>
      <c r="F168" s="599"/>
      <c r="G168" s="599"/>
      <c r="H168" s="600"/>
      <c r="I168" s="601"/>
      <c r="J168" s="50"/>
      <c r="K168" s="50"/>
      <c r="L168" s="50"/>
      <c r="M168" s="50"/>
      <c r="N168" s="50"/>
      <c r="O168" s="50"/>
      <c r="P168" s="50"/>
      <c r="Q168" s="50"/>
      <c r="R168" s="50"/>
      <c r="S168" s="50"/>
      <c r="T168" s="50"/>
      <c r="U168" s="50"/>
      <c r="V168" s="50"/>
      <c r="W168" s="50"/>
      <c r="X168" s="50"/>
      <c r="Y168" s="50"/>
      <c r="Z168" s="50"/>
    </row>
    <row r="169">
      <c r="A169" s="50"/>
      <c r="B169" s="599"/>
      <c r="C169" s="599"/>
      <c r="D169" s="599"/>
      <c r="E169" s="599"/>
      <c r="F169" s="599"/>
      <c r="G169" s="599"/>
      <c r="H169" s="600"/>
      <c r="I169" s="601"/>
      <c r="J169" s="50"/>
      <c r="K169" s="50"/>
      <c r="L169" s="50"/>
      <c r="M169" s="50"/>
      <c r="N169" s="50"/>
      <c r="O169" s="50"/>
      <c r="P169" s="50"/>
      <c r="Q169" s="50"/>
      <c r="R169" s="50"/>
      <c r="S169" s="50"/>
      <c r="T169" s="50"/>
      <c r="U169" s="50"/>
      <c r="V169" s="50"/>
      <c r="W169" s="50"/>
      <c r="X169" s="50"/>
      <c r="Y169" s="50"/>
      <c r="Z169" s="50"/>
    </row>
    <row r="170">
      <c r="A170" s="50"/>
      <c r="B170" s="599"/>
      <c r="C170" s="599"/>
      <c r="D170" s="599"/>
      <c r="E170" s="599"/>
      <c r="F170" s="599"/>
      <c r="G170" s="599"/>
      <c r="H170" s="600"/>
      <c r="I170" s="601"/>
      <c r="J170" s="50"/>
      <c r="K170" s="50"/>
      <c r="L170" s="50"/>
      <c r="M170" s="50"/>
      <c r="N170" s="50"/>
      <c r="O170" s="50"/>
      <c r="P170" s="50"/>
      <c r="Q170" s="50"/>
      <c r="R170" s="50"/>
      <c r="S170" s="50"/>
      <c r="T170" s="50"/>
      <c r="U170" s="50"/>
      <c r="V170" s="50"/>
      <c r="W170" s="50"/>
      <c r="X170" s="50"/>
      <c r="Y170" s="50"/>
      <c r="Z170" s="50"/>
    </row>
    <row r="171">
      <c r="A171" s="50"/>
      <c r="B171" s="599"/>
      <c r="C171" s="599"/>
      <c r="D171" s="599"/>
      <c r="E171" s="599"/>
      <c r="F171" s="599"/>
      <c r="G171" s="599"/>
      <c r="H171" s="600"/>
      <c r="I171" s="601"/>
      <c r="J171" s="50"/>
      <c r="K171" s="50"/>
      <c r="L171" s="50"/>
      <c r="M171" s="50"/>
      <c r="N171" s="50"/>
      <c r="O171" s="50"/>
      <c r="P171" s="50"/>
      <c r="Q171" s="50"/>
      <c r="R171" s="50"/>
      <c r="S171" s="50"/>
      <c r="T171" s="50"/>
      <c r="U171" s="50"/>
      <c r="V171" s="50"/>
      <c r="W171" s="50"/>
      <c r="X171" s="50"/>
      <c r="Y171" s="50"/>
      <c r="Z171" s="50"/>
    </row>
    <row r="172">
      <c r="A172" s="50"/>
      <c r="B172" s="599"/>
      <c r="C172" s="599"/>
      <c r="D172" s="599"/>
      <c r="E172" s="599"/>
      <c r="F172" s="599"/>
      <c r="G172" s="599"/>
      <c r="H172" s="600"/>
      <c r="I172" s="601"/>
      <c r="J172" s="50"/>
      <c r="K172" s="50"/>
      <c r="L172" s="50"/>
      <c r="M172" s="50"/>
      <c r="N172" s="50"/>
      <c r="O172" s="50"/>
      <c r="P172" s="50"/>
      <c r="Q172" s="50"/>
      <c r="R172" s="50"/>
      <c r="S172" s="50"/>
      <c r="T172" s="50"/>
      <c r="U172" s="50"/>
      <c r="V172" s="50"/>
      <c r="W172" s="50"/>
      <c r="X172" s="50"/>
      <c r="Y172" s="50"/>
      <c r="Z172" s="50"/>
    </row>
    <row r="173">
      <c r="A173" s="50"/>
      <c r="B173" s="599"/>
      <c r="C173" s="599"/>
      <c r="D173" s="599"/>
      <c r="E173" s="599"/>
      <c r="F173" s="599"/>
      <c r="G173" s="599"/>
      <c r="H173" s="600"/>
      <c r="I173" s="601"/>
      <c r="J173" s="50"/>
      <c r="K173" s="50"/>
      <c r="L173" s="50"/>
      <c r="M173" s="50"/>
      <c r="N173" s="50"/>
      <c r="O173" s="50"/>
      <c r="P173" s="50"/>
      <c r="Q173" s="50"/>
      <c r="R173" s="50"/>
      <c r="S173" s="50"/>
      <c r="T173" s="50"/>
      <c r="U173" s="50"/>
      <c r="V173" s="50"/>
      <c r="W173" s="50"/>
      <c r="X173" s="50"/>
      <c r="Y173" s="50"/>
      <c r="Z173" s="50"/>
    </row>
    <row r="174">
      <c r="A174" s="50"/>
      <c r="B174" s="599"/>
      <c r="C174" s="599"/>
      <c r="D174" s="599"/>
      <c r="E174" s="599"/>
      <c r="F174" s="599"/>
      <c r="G174" s="599"/>
      <c r="H174" s="600"/>
      <c r="I174" s="601"/>
      <c r="J174" s="50"/>
      <c r="K174" s="50"/>
      <c r="L174" s="50"/>
      <c r="M174" s="50"/>
      <c r="N174" s="50"/>
      <c r="O174" s="50"/>
      <c r="P174" s="50"/>
      <c r="Q174" s="50"/>
      <c r="R174" s="50"/>
      <c r="S174" s="50"/>
      <c r="T174" s="50"/>
      <c r="U174" s="50"/>
      <c r="V174" s="50"/>
      <c r="W174" s="50"/>
      <c r="X174" s="50"/>
      <c r="Y174" s="50"/>
      <c r="Z174" s="50"/>
    </row>
    <row r="175">
      <c r="A175" s="50"/>
      <c r="B175" s="599"/>
      <c r="C175" s="599"/>
      <c r="D175" s="599"/>
      <c r="E175" s="599"/>
      <c r="F175" s="599"/>
      <c r="G175" s="599"/>
      <c r="H175" s="600"/>
      <c r="I175" s="601"/>
      <c r="J175" s="50"/>
      <c r="K175" s="50"/>
      <c r="L175" s="50"/>
      <c r="M175" s="50"/>
      <c r="N175" s="50"/>
      <c r="O175" s="50"/>
      <c r="P175" s="50"/>
      <c r="Q175" s="50"/>
      <c r="R175" s="50"/>
      <c r="S175" s="50"/>
      <c r="T175" s="50"/>
      <c r="U175" s="50"/>
      <c r="V175" s="50"/>
      <c r="W175" s="50"/>
      <c r="X175" s="50"/>
      <c r="Y175" s="50"/>
      <c r="Z175" s="50"/>
    </row>
    <row r="176">
      <c r="A176" s="50"/>
      <c r="B176" s="599"/>
      <c r="C176" s="599"/>
      <c r="D176" s="599"/>
      <c r="E176" s="599"/>
      <c r="F176" s="599"/>
      <c r="G176" s="599"/>
      <c r="H176" s="600"/>
      <c r="I176" s="601"/>
      <c r="J176" s="50"/>
      <c r="K176" s="50"/>
      <c r="L176" s="50"/>
      <c r="M176" s="50"/>
      <c r="N176" s="50"/>
      <c r="O176" s="50"/>
      <c r="P176" s="50"/>
      <c r="Q176" s="50"/>
      <c r="R176" s="50"/>
      <c r="S176" s="50"/>
      <c r="T176" s="50"/>
      <c r="U176" s="50"/>
      <c r="V176" s="50"/>
      <c r="W176" s="50"/>
      <c r="X176" s="50"/>
      <c r="Y176" s="50"/>
      <c r="Z176" s="50"/>
    </row>
    <row r="177">
      <c r="A177" s="50"/>
      <c r="B177" s="599"/>
      <c r="C177" s="599"/>
      <c r="D177" s="599"/>
      <c r="E177" s="599"/>
      <c r="F177" s="599"/>
      <c r="G177" s="599"/>
      <c r="H177" s="600"/>
      <c r="I177" s="601"/>
      <c r="J177" s="50"/>
      <c r="K177" s="50"/>
      <c r="L177" s="50"/>
      <c r="M177" s="50"/>
      <c r="N177" s="50"/>
      <c r="O177" s="50"/>
      <c r="P177" s="50"/>
      <c r="Q177" s="50"/>
      <c r="R177" s="50"/>
      <c r="S177" s="50"/>
      <c r="T177" s="50"/>
      <c r="U177" s="50"/>
      <c r="V177" s="50"/>
      <c r="W177" s="50"/>
      <c r="X177" s="50"/>
      <c r="Y177" s="50"/>
      <c r="Z177" s="50"/>
    </row>
    <row r="178">
      <c r="A178" s="50"/>
      <c r="B178" s="599"/>
      <c r="C178" s="599"/>
      <c r="D178" s="599"/>
      <c r="E178" s="599"/>
      <c r="F178" s="599"/>
      <c r="G178" s="599"/>
      <c r="H178" s="600"/>
      <c r="I178" s="601"/>
      <c r="J178" s="50"/>
      <c r="K178" s="50"/>
      <c r="L178" s="50"/>
      <c r="M178" s="50"/>
      <c r="N178" s="50"/>
      <c r="O178" s="50"/>
      <c r="P178" s="50"/>
      <c r="Q178" s="50"/>
      <c r="R178" s="50"/>
      <c r="S178" s="50"/>
      <c r="T178" s="50"/>
      <c r="U178" s="50"/>
      <c r="V178" s="50"/>
      <c r="W178" s="50"/>
      <c r="X178" s="50"/>
      <c r="Y178" s="50"/>
      <c r="Z178" s="50"/>
    </row>
    <row r="179">
      <c r="A179" s="50"/>
      <c r="B179" s="599"/>
      <c r="C179" s="599"/>
      <c r="D179" s="599"/>
      <c r="E179" s="599"/>
      <c r="F179" s="599"/>
      <c r="G179" s="599"/>
      <c r="H179" s="600"/>
      <c r="I179" s="601"/>
      <c r="J179" s="50"/>
      <c r="K179" s="50"/>
      <c r="L179" s="50"/>
      <c r="M179" s="50"/>
      <c r="N179" s="50"/>
      <c r="O179" s="50"/>
      <c r="P179" s="50"/>
      <c r="Q179" s="50"/>
      <c r="R179" s="50"/>
      <c r="S179" s="50"/>
      <c r="T179" s="50"/>
      <c r="U179" s="50"/>
      <c r="V179" s="50"/>
      <c r="W179" s="50"/>
      <c r="X179" s="50"/>
      <c r="Y179" s="50"/>
      <c r="Z179" s="50"/>
    </row>
    <row r="180">
      <c r="A180" s="50"/>
      <c r="B180" s="599"/>
      <c r="C180" s="599"/>
      <c r="D180" s="599"/>
      <c r="E180" s="599"/>
      <c r="F180" s="599"/>
      <c r="G180" s="599"/>
      <c r="H180" s="600"/>
      <c r="I180" s="601"/>
      <c r="J180" s="50"/>
      <c r="K180" s="50"/>
      <c r="L180" s="50"/>
      <c r="M180" s="50"/>
      <c r="N180" s="50"/>
      <c r="O180" s="50"/>
      <c r="P180" s="50"/>
      <c r="Q180" s="50"/>
      <c r="R180" s="50"/>
      <c r="S180" s="50"/>
      <c r="T180" s="50"/>
      <c r="U180" s="50"/>
      <c r="V180" s="50"/>
      <c r="W180" s="50"/>
      <c r="X180" s="50"/>
      <c r="Y180" s="50"/>
      <c r="Z180" s="50"/>
    </row>
    <row r="181">
      <c r="A181" s="50"/>
      <c r="B181" s="599"/>
      <c r="C181" s="599"/>
      <c r="D181" s="599"/>
      <c r="E181" s="599"/>
      <c r="F181" s="599"/>
      <c r="G181" s="599"/>
      <c r="H181" s="600"/>
      <c r="I181" s="601"/>
      <c r="J181" s="50"/>
      <c r="K181" s="50"/>
      <c r="L181" s="50"/>
      <c r="M181" s="50"/>
      <c r="N181" s="50"/>
      <c r="O181" s="50"/>
      <c r="P181" s="50"/>
      <c r="Q181" s="50"/>
      <c r="R181" s="50"/>
      <c r="S181" s="50"/>
      <c r="T181" s="50"/>
      <c r="U181" s="50"/>
      <c r="V181" s="50"/>
      <c r="W181" s="50"/>
      <c r="X181" s="50"/>
      <c r="Y181" s="50"/>
      <c r="Z181" s="50"/>
    </row>
    <row r="182">
      <c r="A182" s="50"/>
      <c r="B182" s="599"/>
      <c r="C182" s="599"/>
      <c r="D182" s="599"/>
      <c r="E182" s="599"/>
      <c r="F182" s="599"/>
      <c r="G182" s="599"/>
      <c r="H182" s="600"/>
      <c r="I182" s="601"/>
      <c r="J182" s="50"/>
      <c r="K182" s="50"/>
      <c r="L182" s="50"/>
      <c r="M182" s="50"/>
      <c r="N182" s="50"/>
      <c r="O182" s="50"/>
      <c r="P182" s="50"/>
      <c r="Q182" s="50"/>
      <c r="R182" s="50"/>
      <c r="S182" s="50"/>
      <c r="T182" s="50"/>
      <c r="U182" s="50"/>
      <c r="V182" s="50"/>
      <c r="W182" s="50"/>
      <c r="X182" s="50"/>
      <c r="Y182" s="50"/>
      <c r="Z182" s="50"/>
    </row>
    <row r="183">
      <c r="A183" s="50"/>
      <c r="B183" s="599"/>
      <c r="C183" s="599"/>
      <c r="D183" s="599"/>
      <c r="E183" s="599"/>
      <c r="F183" s="599"/>
      <c r="G183" s="599"/>
      <c r="H183" s="600"/>
      <c r="I183" s="601"/>
      <c r="J183" s="50"/>
      <c r="K183" s="50"/>
      <c r="L183" s="50"/>
      <c r="M183" s="50"/>
      <c r="N183" s="50"/>
      <c r="O183" s="50"/>
      <c r="P183" s="50"/>
      <c r="Q183" s="50"/>
      <c r="R183" s="50"/>
      <c r="S183" s="50"/>
      <c r="T183" s="50"/>
      <c r="U183" s="50"/>
      <c r="V183" s="50"/>
      <c r="W183" s="50"/>
      <c r="X183" s="50"/>
      <c r="Y183" s="50"/>
      <c r="Z183" s="50"/>
    </row>
    <row r="184">
      <c r="A184" s="50"/>
      <c r="B184" s="599"/>
      <c r="C184" s="599"/>
      <c r="D184" s="599"/>
      <c r="E184" s="599"/>
      <c r="F184" s="599"/>
      <c r="G184" s="599"/>
      <c r="H184" s="600"/>
      <c r="I184" s="601"/>
      <c r="J184" s="50"/>
      <c r="K184" s="50"/>
      <c r="L184" s="50"/>
      <c r="M184" s="50"/>
      <c r="N184" s="50"/>
      <c r="O184" s="50"/>
      <c r="P184" s="50"/>
      <c r="Q184" s="50"/>
      <c r="R184" s="50"/>
      <c r="S184" s="50"/>
      <c r="T184" s="50"/>
      <c r="U184" s="50"/>
      <c r="V184" s="50"/>
      <c r="W184" s="50"/>
      <c r="X184" s="50"/>
      <c r="Y184" s="50"/>
      <c r="Z184" s="50"/>
    </row>
    <row r="185">
      <c r="A185" s="50"/>
      <c r="B185" s="599"/>
      <c r="C185" s="599"/>
      <c r="D185" s="599"/>
      <c r="E185" s="599"/>
      <c r="F185" s="599"/>
      <c r="G185" s="599"/>
      <c r="H185" s="600"/>
      <c r="I185" s="601"/>
      <c r="J185" s="50"/>
      <c r="K185" s="50"/>
      <c r="L185" s="50"/>
      <c r="M185" s="50"/>
      <c r="N185" s="50"/>
      <c r="O185" s="50"/>
      <c r="P185" s="50"/>
      <c r="Q185" s="50"/>
      <c r="R185" s="50"/>
      <c r="S185" s="50"/>
      <c r="T185" s="50"/>
      <c r="U185" s="50"/>
      <c r="V185" s="50"/>
      <c r="W185" s="50"/>
      <c r="X185" s="50"/>
      <c r="Y185" s="50"/>
      <c r="Z185" s="50"/>
    </row>
    <row r="186">
      <c r="A186" s="50"/>
      <c r="B186" s="599"/>
      <c r="C186" s="599"/>
      <c r="D186" s="599"/>
      <c r="E186" s="599"/>
      <c r="F186" s="599"/>
      <c r="G186" s="599"/>
      <c r="H186" s="600"/>
      <c r="I186" s="601"/>
      <c r="J186" s="50"/>
      <c r="K186" s="50"/>
      <c r="L186" s="50"/>
      <c r="M186" s="50"/>
      <c r="N186" s="50"/>
      <c r="O186" s="50"/>
      <c r="P186" s="50"/>
      <c r="Q186" s="50"/>
      <c r="R186" s="50"/>
      <c r="S186" s="50"/>
      <c r="T186" s="50"/>
      <c r="U186" s="50"/>
      <c r="V186" s="50"/>
      <c r="W186" s="50"/>
      <c r="X186" s="50"/>
      <c r="Y186" s="50"/>
      <c r="Z186" s="50"/>
    </row>
    <row r="187">
      <c r="A187" s="50"/>
      <c r="B187" s="599"/>
      <c r="C187" s="599"/>
      <c r="D187" s="599"/>
      <c r="E187" s="599"/>
      <c r="F187" s="599"/>
      <c r="G187" s="599"/>
      <c r="H187" s="600"/>
      <c r="I187" s="601"/>
      <c r="J187" s="50"/>
      <c r="K187" s="50"/>
      <c r="L187" s="50"/>
      <c r="M187" s="50"/>
      <c r="N187" s="50"/>
      <c r="O187" s="50"/>
      <c r="P187" s="50"/>
      <c r="Q187" s="50"/>
      <c r="R187" s="50"/>
      <c r="S187" s="50"/>
      <c r="T187" s="50"/>
      <c r="U187" s="50"/>
      <c r="V187" s="50"/>
      <c r="W187" s="50"/>
      <c r="X187" s="50"/>
      <c r="Y187" s="50"/>
      <c r="Z187" s="50"/>
    </row>
    <row r="188">
      <c r="A188" s="50"/>
      <c r="B188" s="599"/>
      <c r="C188" s="599"/>
      <c r="D188" s="599"/>
      <c r="E188" s="599"/>
      <c r="F188" s="599"/>
      <c r="G188" s="599"/>
      <c r="H188" s="600"/>
      <c r="I188" s="601"/>
      <c r="J188" s="50"/>
      <c r="K188" s="50"/>
      <c r="L188" s="50"/>
      <c r="M188" s="50"/>
      <c r="N188" s="50"/>
      <c r="O188" s="50"/>
      <c r="P188" s="50"/>
      <c r="Q188" s="50"/>
      <c r="R188" s="50"/>
      <c r="S188" s="50"/>
      <c r="T188" s="50"/>
      <c r="U188" s="50"/>
      <c r="V188" s="50"/>
      <c r="W188" s="50"/>
      <c r="X188" s="50"/>
      <c r="Y188" s="50"/>
      <c r="Z188" s="50"/>
    </row>
    <row r="189">
      <c r="A189" s="50"/>
      <c r="B189" s="599"/>
      <c r="C189" s="599"/>
      <c r="D189" s="599"/>
      <c r="E189" s="599"/>
      <c r="F189" s="599"/>
      <c r="G189" s="599"/>
      <c r="H189" s="600"/>
      <c r="I189" s="601"/>
      <c r="J189" s="50"/>
      <c r="K189" s="50"/>
      <c r="L189" s="50"/>
      <c r="M189" s="50"/>
      <c r="N189" s="50"/>
      <c r="O189" s="50"/>
      <c r="P189" s="50"/>
      <c r="Q189" s="50"/>
      <c r="R189" s="50"/>
      <c r="S189" s="50"/>
      <c r="T189" s="50"/>
      <c r="U189" s="50"/>
      <c r="V189" s="50"/>
      <c r="W189" s="50"/>
      <c r="X189" s="50"/>
      <c r="Y189" s="50"/>
      <c r="Z189" s="50"/>
    </row>
    <row r="190">
      <c r="A190" s="50"/>
      <c r="B190" s="599"/>
      <c r="C190" s="599"/>
      <c r="D190" s="599"/>
      <c r="E190" s="599"/>
      <c r="F190" s="599"/>
      <c r="G190" s="599"/>
      <c r="H190" s="600"/>
      <c r="I190" s="601"/>
      <c r="J190" s="50"/>
      <c r="K190" s="50"/>
      <c r="L190" s="50"/>
      <c r="M190" s="50"/>
      <c r="N190" s="50"/>
      <c r="O190" s="50"/>
      <c r="P190" s="50"/>
      <c r="Q190" s="50"/>
      <c r="R190" s="50"/>
      <c r="S190" s="50"/>
      <c r="T190" s="50"/>
      <c r="U190" s="50"/>
      <c r="V190" s="50"/>
      <c r="W190" s="50"/>
      <c r="X190" s="50"/>
      <c r="Y190" s="50"/>
      <c r="Z190" s="50"/>
    </row>
    <row r="191">
      <c r="A191" s="50"/>
      <c r="B191" s="599"/>
      <c r="C191" s="599"/>
      <c r="D191" s="599"/>
      <c r="E191" s="599"/>
      <c r="F191" s="599"/>
      <c r="G191" s="599"/>
      <c r="H191" s="600"/>
      <c r="I191" s="601"/>
      <c r="J191" s="50"/>
      <c r="K191" s="50"/>
      <c r="L191" s="50"/>
      <c r="M191" s="50"/>
      <c r="N191" s="50"/>
      <c r="O191" s="50"/>
      <c r="P191" s="50"/>
      <c r="Q191" s="50"/>
      <c r="R191" s="50"/>
      <c r="S191" s="50"/>
      <c r="T191" s="50"/>
      <c r="U191" s="50"/>
      <c r="V191" s="50"/>
      <c r="W191" s="50"/>
      <c r="X191" s="50"/>
      <c r="Y191" s="50"/>
      <c r="Z191" s="50"/>
    </row>
    <row r="192">
      <c r="A192" s="50"/>
      <c r="B192" s="599"/>
      <c r="C192" s="599"/>
      <c r="D192" s="599"/>
      <c r="E192" s="599"/>
      <c r="F192" s="599"/>
      <c r="G192" s="599"/>
      <c r="H192" s="600"/>
      <c r="I192" s="601"/>
      <c r="J192" s="50"/>
      <c r="K192" s="50"/>
      <c r="L192" s="50"/>
      <c r="M192" s="50"/>
      <c r="N192" s="50"/>
      <c r="O192" s="50"/>
      <c r="P192" s="50"/>
      <c r="Q192" s="50"/>
      <c r="R192" s="50"/>
      <c r="S192" s="50"/>
      <c r="T192" s="50"/>
      <c r="U192" s="50"/>
      <c r="V192" s="50"/>
      <c r="W192" s="50"/>
      <c r="X192" s="50"/>
      <c r="Y192" s="50"/>
      <c r="Z192" s="50"/>
    </row>
    <row r="193">
      <c r="A193" s="50"/>
      <c r="B193" s="599"/>
      <c r="C193" s="599"/>
      <c r="D193" s="599"/>
      <c r="E193" s="599"/>
      <c r="F193" s="599"/>
      <c r="G193" s="599"/>
      <c r="H193" s="600"/>
      <c r="I193" s="601"/>
      <c r="J193" s="50"/>
      <c r="K193" s="50"/>
      <c r="L193" s="50"/>
      <c r="M193" s="50"/>
      <c r="N193" s="50"/>
      <c r="O193" s="50"/>
      <c r="P193" s="50"/>
      <c r="Q193" s="50"/>
      <c r="R193" s="50"/>
      <c r="S193" s="50"/>
      <c r="T193" s="50"/>
      <c r="U193" s="50"/>
      <c r="V193" s="50"/>
      <c r="W193" s="50"/>
      <c r="X193" s="50"/>
      <c r="Y193" s="50"/>
      <c r="Z193" s="50"/>
    </row>
    <row r="194">
      <c r="A194" s="50"/>
      <c r="B194" s="599"/>
      <c r="C194" s="599"/>
      <c r="D194" s="599"/>
      <c r="E194" s="599"/>
      <c r="F194" s="599"/>
      <c r="G194" s="599"/>
      <c r="H194" s="600"/>
      <c r="I194" s="601"/>
      <c r="J194" s="50"/>
      <c r="K194" s="50"/>
      <c r="L194" s="50"/>
      <c r="M194" s="50"/>
      <c r="N194" s="50"/>
      <c r="O194" s="50"/>
      <c r="P194" s="50"/>
      <c r="Q194" s="50"/>
      <c r="R194" s="50"/>
      <c r="S194" s="50"/>
      <c r="T194" s="50"/>
      <c r="U194" s="50"/>
      <c r="V194" s="50"/>
      <c r="W194" s="50"/>
      <c r="X194" s="50"/>
      <c r="Y194" s="50"/>
      <c r="Z194" s="50"/>
    </row>
    <row r="195">
      <c r="A195" s="50"/>
      <c r="B195" s="599"/>
      <c r="C195" s="599"/>
      <c r="D195" s="599"/>
      <c r="E195" s="599"/>
      <c r="F195" s="599"/>
      <c r="G195" s="599"/>
      <c r="H195" s="600"/>
      <c r="I195" s="601"/>
      <c r="J195" s="50"/>
      <c r="K195" s="50"/>
      <c r="L195" s="50"/>
      <c r="M195" s="50"/>
      <c r="N195" s="50"/>
      <c r="O195" s="50"/>
      <c r="P195" s="50"/>
      <c r="Q195" s="50"/>
      <c r="R195" s="50"/>
      <c r="S195" s="50"/>
      <c r="T195" s="50"/>
      <c r="U195" s="50"/>
      <c r="V195" s="50"/>
      <c r="W195" s="50"/>
      <c r="X195" s="50"/>
      <c r="Y195" s="50"/>
      <c r="Z195" s="50"/>
    </row>
    <row r="196">
      <c r="A196" s="50"/>
      <c r="B196" s="599"/>
      <c r="C196" s="599"/>
      <c r="D196" s="599"/>
      <c r="E196" s="599"/>
      <c r="F196" s="599"/>
      <c r="G196" s="599"/>
      <c r="H196" s="600"/>
      <c r="I196" s="601"/>
      <c r="J196" s="50"/>
      <c r="K196" s="50"/>
      <c r="L196" s="50"/>
      <c r="M196" s="50"/>
      <c r="N196" s="50"/>
      <c r="O196" s="50"/>
      <c r="P196" s="50"/>
      <c r="Q196" s="50"/>
      <c r="R196" s="50"/>
      <c r="S196" s="50"/>
      <c r="T196" s="50"/>
      <c r="U196" s="50"/>
      <c r="V196" s="50"/>
      <c r="W196" s="50"/>
      <c r="X196" s="50"/>
      <c r="Y196" s="50"/>
      <c r="Z196" s="50"/>
    </row>
    <row r="197">
      <c r="A197" s="50"/>
      <c r="B197" s="599"/>
      <c r="C197" s="599"/>
      <c r="D197" s="599"/>
      <c r="E197" s="599"/>
      <c r="F197" s="599"/>
      <c r="G197" s="599"/>
      <c r="H197" s="600"/>
      <c r="I197" s="601"/>
      <c r="J197" s="50"/>
      <c r="K197" s="50"/>
      <c r="L197" s="50"/>
      <c r="M197" s="50"/>
      <c r="N197" s="50"/>
      <c r="O197" s="50"/>
      <c r="P197" s="50"/>
      <c r="Q197" s="50"/>
      <c r="R197" s="50"/>
      <c r="S197" s="50"/>
      <c r="T197" s="50"/>
      <c r="U197" s="50"/>
      <c r="V197" s="50"/>
      <c r="W197" s="50"/>
      <c r="X197" s="50"/>
      <c r="Y197" s="50"/>
      <c r="Z197" s="50"/>
    </row>
    <row r="198">
      <c r="A198" s="50"/>
      <c r="B198" s="599"/>
      <c r="C198" s="599"/>
      <c r="D198" s="599"/>
      <c r="E198" s="599"/>
      <c r="F198" s="599"/>
      <c r="G198" s="599"/>
      <c r="H198" s="600"/>
      <c r="I198" s="601"/>
      <c r="J198" s="50"/>
      <c r="K198" s="50"/>
      <c r="L198" s="50"/>
      <c r="M198" s="50"/>
      <c r="N198" s="50"/>
      <c r="O198" s="50"/>
      <c r="P198" s="50"/>
      <c r="Q198" s="50"/>
      <c r="R198" s="50"/>
      <c r="S198" s="50"/>
      <c r="T198" s="50"/>
      <c r="U198" s="50"/>
      <c r="V198" s="50"/>
      <c r="W198" s="50"/>
      <c r="X198" s="50"/>
      <c r="Y198" s="50"/>
      <c r="Z198" s="50"/>
    </row>
    <row r="199">
      <c r="A199" s="50"/>
      <c r="B199" s="599"/>
      <c r="C199" s="599"/>
      <c r="D199" s="599"/>
      <c r="E199" s="599"/>
      <c r="F199" s="599"/>
      <c r="G199" s="599"/>
      <c r="H199" s="600"/>
      <c r="I199" s="601"/>
      <c r="J199" s="50"/>
      <c r="K199" s="50"/>
      <c r="L199" s="50"/>
      <c r="M199" s="50"/>
      <c r="N199" s="50"/>
      <c r="O199" s="50"/>
      <c r="P199" s="50"/>
      <c r="Q199" s="50"/>
      <c r="R199" s="50"/>
      <c r="S199" s="50"/>
      <c r="T199" s="50"/>
      <c r="U199" s="50"/>
      <c r="V199" s="50"/>
      <c r="W199" s="50"/>
      <c r="X199" s="50"/>
      <c r="Y199" s="50"/>
      <c r="Z199" s="50"/>
    </row>
    <row r="200">
      <c r="A200" s="50"/>
      <c r="B200" s="599"/>
      <c r="C200" s="599"/>
      <c r="D200" s="599"/>
      <c r="E200" s="599"/>
      <c r="F200" s="599"/>
      <c r="G200" s="599"/>
      <c r="H200" s="600"/>
      <c r="I200" s="601"/>
      <c r="J200" s="50"/>
      <c r="K200" s="50"/>
      <c r="L200" s="50"/>
      <c r="M200" s="50"/>
      <c r="N200" s="50"/>
      <c r="O200" s="50"/>
      <c r="P200" s="50"/>
      <c r="Q200" s="50"/>
      <c r="R200" s="50"/>
      <c r="S200" s="50"/>
      <c r="T200" s="50"/>
      <c r="U200" s="50"/>
      <c r="V200" s="50"/>
      <c r="W200" s="50"/>
      <c r="X200" s="50"/>
      <c r="Y200" s="50"/>
      <c r="Z200" s="50"/>
    </row>
    <row r="201">
      <c r="A201" s="50"/>
      <c r="B201" s="599"/>
      <c r="C201" s="599"/>
      <c r="D201" s="599"/>
      <c r="E201" s="599"/>
      <c r="F201" s="599"/>
      <c r="G201" s="599"/>
      <c r="H201" s="600"/>
      <c r="I201" s="601"/>
      <c r="J201" s="50"/>
      <c r="K201" s="50"/>
      <c r="L201" s="50"/>
      <c r="M201" s="50"/>
      <c r="N201" s="50"/>
      <c r="O201" s="50"/>
      <c r="P201" s="50"/>
      <c r="Q201" s="50"/>
      <c r="R201" s="50"/>
      <c r="S201" s="50"/>
      <c r="T201" s="50"/>
      <c r="U201" s="50"/>
      <c r="V201" s="50"/>
      <c r="W201" s="50"/>
      <c r="X201" s="50"/>
      <c r="Y201" s="50"/>
      <c r="Z201" s="50"/>
    </row>
    <row r="202">
      <c r="A202" s="50"/>
      <c r="B202" s="599"/>
      <c r="C202" s="599"/>
      <c r="D202" s="599"/>
      <c r="E202" s="599"/>
      <c r="F202" s="599"/>
      <c r="G202" s="599"/>
      <c r="H202" s="600"/>
      <c r="I202" s="601"/>
      <c r="J202" s="50"/>
      <c r="K202" s="50"/>
      <c r="L202" s="50"/>
      <c r="M202" s="50"/>
      <c r="N202" s="50"/>
      <c r="O202" s="50"/>
      <c r="P202" s="50"/>
      <c r="Q202" s="50"/>
      <c r="R202" s="50"/>
      <c r="S202" s="50"/>
      <c r="T202" s="50"/>
      <c r="U202" s="50"/>
      <c r="V202" s="50"/>
      <c r="W202" s="50"/>
      <c r="X202" s="50"/>
      <c r="Y202" s="50"/>
      <c r="Z202" s="50"/>
    </row>
    <row r="203">
      <c r="A203" s="50"/>
      <c r="B203" s="599"/>
      <c r="C203" s="599"/>
      <c r="D203" s="599"/>
      <c r="E203" s="599"/>
      <c r="F203" s="599"/>
      <c r="G203" s="599"/>
      <c r="H203" s="600"/>
      <c r="I203" s="601"/>
      <c r="J203" s="50"/>
      <c r="K203" s="50"/>
      <c r="L203" s="50"/>
      <c r="M203" s="50"/>
      <c r="N203" s="50"/>
      <c r="O203" s="50"/>
      <c r="P203" s="50"/>
      <c r="Q203" s="50"/>
      <c r="R203" s="50"/>
      <c r="S203" s="50"/>
      <c r="T203" s="50"/>
      <c r="U203" s="50"/>
      <c r="V203" s="50"/>
      <c r="W203" s="50"/>
      <c r="X203" s="50"/>
      <c r="Y203" s="50"/>
      <c r="Z203" s="50"/>
    </row>
    <row r="204">
      <c r="A204" s="50"/>
      <c r="B204" s="599"/>
      <c r="C204" s="599"/>
      <c r="D204" s="599"/>
      <c r="E204" s="599"/>
      <c r="F204" s="599"/>
      <c r="G204" s="599"/>
      <c r="H204" s="600"/>
      <c r="I204" s="601"/>
      <c r="J204" s="50"/>
      <c r="K204" s="50"/>
      <c r="L204" s="50"/>
      <c r="M204" s="50"/>
      <c r="N204" s="50"/>
      <c r="O204" s="50"/>
      <c r="P204" s="50"/>
      <c r="Q204" s="50"/>
      <c r="R204" s="50"/>
      <c r="S204" s="50"/>
      <c r="T204" s="50"/>
      <c r="U204" s="50"/>
      <c r="V204" s="50"/>
      <c r="W204" s="50"/>
      <c r="X204" s="50"/>
      <c r="Y204" s="50"/>
      <c r="Z204" s="50"/>
    </row>
    <row r="205">
      <c r="A205" s="50"/>
      <c r="B205" s="599"/>
      <c r="C205" s="599"/>
      <c r="D205" s="599"/>
      <c r="E205" s="599"/>
      <c r="F205" s="599"/>
      <c r="G205" s="599"/>
      <c r="H205" s="600"/>
      <c r="I205" s="601"/>
      <c r="J205" s="50"/>
      <c r="K205" s="50"/>
      <c r="L205" s="50"/>
      <c r="M205" s="50"/>
      <c r="N205" s="50"/>
      <c r="O205" s="50"/>
      <c r="P205" s="50"/>
      <c r="Q205" s="50"/>
      <c r="R205" s="50"/>
      <c r="S205" s="50"/>
      <c r="T205" s="50"/>
      <c r="U205" s="50"/>
      <c r="V205" s="50"/>
      <c r="W205" s="50"/>
      <c r="X205" s="50"/>
      <c r="Y205" s="50"/>
      <c r="Z205" s="50"/>
    </row>
    <row r="206">
      <c r="A206" s="50"/>
      <c r="B206" s="599"/>
      <c r="C206" s="599"/>
      <c r="D206" s="599"/>
      <c r="E206" s="599"/>
      <c r="F206" s="599"/>
      <c r="G206" s="599"/>
      <c r="H206" s="600"/>
      <c r="I206" s="601"/>
      <c r="J206" s="50"/>
      <c r="K206" s="50"/>
      <c r="L206" s="50"/>
      <c r="M206" s="50"/>
      <c r="N206" s="50"/>
      <c r="O206" s="50"/>
      <c r="P206" s="50"/>
      <c r="Q206" s="50"/>
      <c r="R206" s="50"/>
      <c r="S206" s="50"/>
      <c r="T206" s="50"/>
      <c r="U206" s="50"/>
      <c r="V206" s="50"/>
      <c r="W206" s="50"/>
      <c r="X206" s="50"/>
      <c r="Y206" s="50"/>
      <c r="Z206" s="50"/>
    </row>
    <row r="207">
      <c r="A207" s="50"/>
      <c r="B207" s="599"/>
      <c r="C207" s="599"/>
      <c r="D207" s="599"/>
      <c r="E207" s="599"/>
      <c r="F207" s="599"/>
      <c r="G207" s="599"/>
      <c r="H207" s="600"/>
      <c r="I207" s="601"/>
      <c r="J207" s="50"/>
      <c r="K207" s="50"/>
      <c r="L207" s="50"/>
      <c r="M207" s="50"/>
      <c r="N207" s="50"/>
      <c r="O207" s="50"/>
      <c r="P207" s="50"/>
      <c r="Q207" s="50"/>
      <c r="R207" s="50"/>
      <c r="S207" s="50"/>
      <c r="T207" s="50"/>
      <c r="U207" s="50"/>
      <c r="V207" s="50"/>
      <c r="W207" s="50"/>
      <c r="X207" s="50"/>
      <c r="Y207" s="50"/>
      <c r="Z207" s="50"/>
    </row>
    <row r="208">
      <c r="A208" s="50"/>
      <c r="B208" s="599"/>
      <c r="C208" s="599"/>
      <c r="D208" s="599"/>
      <c r="E208" s="599"/>
      <c r="F208" s="599"/>
      <c r="G208" s="599"/>
      <c r="H208" s="600"/>
      <c r="I208" s="601"/>
      <c r="J208" s="50"/>
      <c r="K208" s="50"/>
      <c r="L208" s="50"/>
      <c r="M208" s="50"/>
      <c r="N208" s="50"/>
      <c r="O208" s="50"/>
      <c r="P208" s="50"/>
      <c r="Q208" s="50"/>
      <c r="R208" s="50"/>
      <c r="S208" s="50"/>
      <c r="T208" s="50"/>
      <c r="U208" s="50"/>
      <c r="V208" s="50"/>
      <c r="W208" s="50"/>
      <c r="X208" s="50"/>
      <c r="Y208" s="50"/>
      <c r="Z208" s="50"/>
    </row>
    <row r="209">
      <c r="A209" s="50"/>
      <c r="B209" s="599"/>
      <c r="C209" s="599"/>
      <c r="D209" s="599"/>
      <c r="E209" s="599"/>
      <c r="F209" s="599"/>
      <c r="G209" s="599"/>
      <c r="H209" s="600"/>
      <c r="I209" s="601"/>
      <c r="J209" s="50"/>
      <c r="K209" s="50"/>
      <c r="L209" s="50"/>
      <c r="M209" s="50"/>
      <c r="N209" s="50"/>
      <c r="O209" s="50"/>
      <c r="P209" s="50"/>
      <c r="Q209" s="50"/>
      <c r="R209" s="50"/>
      <c r="S209" s="50"/>
      <c r="T209" s="50"/>
      <c r="U209" s="50"/>
      <c r="V209" s="50"/>
      <c r="W209" s="50"/>
      <c r="X209" s="50"/>
      <c r="Y209" s="50"/>
      <c r="Z209" s="50"/>
    </row>
    <row r="210">
      <c r="A210" s="50"/>
      <c r="B210" s="599"/>
      <c r="C210" s="599"/>
      <c r="D210" s="599"/>
      <c r="E210" s="599"/>
      <c r="F210" s="599"/>
      <c r="G210" s="599"/>
      <c r="H210" s="600"/>
      <c r="I210" s="601"/>
      <c r="J210" s="50"/>
      <c r="K210" s="50"/>
      <c r="L210" s="50"/>
      <c r="M210" s="50"/>
      <c r="N210" s="50"/>
      <c r="O210" s="50"/>
      <c r="P210" s="50"/>
      <c r="Q210" s="50"/>
      <c r="R210" s="50"/>
      <c r="S210" s="50"/>
      <c r="T210" s="50"/>
      <c r="U210" s="50"/>
      <c r="V210" s="50"/>
      <c r="W210" s="50"/>
      <c r="X210" s="50"/>
      <c r="Y210" s="50"/>
      <c r="Z210" s="50"/>
    </row>
    <row r="211">
      <c r="A211" s="50"/>
      <c r="B211" s="599"/>
      <c r="C211" s="599"/>
      <c r="D211" s="599"/>
      <c r="E211" s="599"/>
      <c r="F211" s="599"/>
      <c r="G211" s="599"/>
      <c r="H211" s="600"/>
      <c r="I211" s="601"/>
      <c r="J211" s="50"/>
      <c r="K211" s="50"/>
      <c r="L211" s="50"/>
      <c r="M211" s="50"/>
      <c r="N211" s="50"/>
      <c r="O211" s="50"/>
      <c r="P211" s="50"/>
      <c r="Q211" s="50"/>
      <c r="R211" s="50"/>
      <c r="S211" s="50"/>
      <c r="T211" s="50"/>
      <c r="U211" s="50"/>
      <c r="V211" s="50"/>
      <c r="W211" s="50"/>
      <c r="X211" s="50"/>
      <c r="Y211" s="50"/>
      <c r="Z211" s="50"/>
    </row>
    <row r="212">
      <c r="A212" s="50"/>
      <c r="B212" s="599"/>
      <c r="C212" s="599"/>
      <c r="D212" s="599"/>
      <c r="E212" s="599"/>
      <c r="F212" s="599"/>
      <c r="G212" s="599"/>
      <c r="H212" s="600"/>
      <c r="I212" s="601"/>
      <c r="J212" s="50"/>
      <c r="K212" s="50"/>
      <c r="L212" s="50"/>
      <c r="M212" s="50"/>
      <c r="N212" s="50"/>
      <c r="O212" s="50"/>
      <c r="P212" s="50"/>
      <c r="Q212" s="50"/>
      <c r="R212" s="50"/>
      <c r="S212" s="50"/>
      <c r="T212" s="50"/>
      <c r="U212" s="50"/>
      <c r="V212" s="50"/>
      <c r="W212" s="50"/>
      <c r="X212" s="50"/>
      <c r="Y212" s="50"/>
      <c r="Z212" s="50"/>
    </row>
    <row r="213">
      <c r="A213" s="50"/>
      <c r="B213" s="599"/>
      <c r="C213" s="599"/>
      <c r="D213" s="599"/>
      <c r="E213" s="599"/>
      <c r="F213" s="599"/>
      <c r="G213" s="599"/>
      <c r="H213" s="600"/>
      <c r="I213" s="601"/>
      <c r="J213" s="50"/>
      <c r="K213" s="50"/>
      <c r="L213" s="50"/>
      <c r="M213" s="50"/>
      <c r="N213" s="50"/>
      <c r="O213" s="50"/>
      <c r="P213" s="50"/>
      <c r="Q213" s="50"/>
      <c r="R213" s="50"/>
      <c r="S213" s="50"/>
      <c r="T213" s="50"/>
      <c r="U213" s="50"/>
      <c r="V213" s="50"/>
      <c r="W213" s="50"/>
      <c r="X213" s="50"/>
      <c r="Y213" s="50"/>
      <c r="Z213" s="50"/>
    </row>
    <row r="214">
      <c r="A214" s="50"/>
      <c r="B214" s="599"/>
      <c r="C214" s="599"/>
      <c r="D214" s="599"/>
      <c r="E214" s="599"/>
      <c r="F214" s="599"/>
      <c r="G214" s="599"/>
      <c r="H214" s="600"/>
      <c r="I214" s="601"/>
      <c r="J214" s="50"/>
      <c r="K214" s="50"/>
      <c r="L214" s="50"/>
      <c r="M214" s="50"/>
      <c r="N214" s="50"/>
      <c r="O214" s="50"/>
      <c r="P214" s="50"/>
      <c r="Q214" s="50"/>
      <c r="R214" s="50"/>
      <c r="S214" s="50"/>
      <c r="T214" s="50"/>
      <c r="U214" s="50"/>
      <c r="V214" s="50"/>
      <c r="W214" s="50"/>
      <c r="X214" s="50"/>
      <c r="Y214" s="50"/>
      <c r="Z214" s="50"/>
    </row>
    <row r="215">
      <c r="A215" s="50"/>
      <c r="B215" s="599"/>
      <c r="C215" s="599"/>
      <c r="D215" s="599"/>
      <c r="E215" s="599"/>
      <c r="F215" s="599"/>
      <c r="G215" s="599"/>
      <c r="H215" s="600"/>
      <c r="I215" s="601"/>
      <c r="J215" s="50"/>
      <c r="K215" s="50"/>
      <c r="L215" s="50"/>
      <c r="M215" s="50"/>
      <c r="N215" s="50"/>
      <c r="O215" s="50"/>
      <c r="P215" s="50"/>
      <c r="Q215" s="50"/>
      <c r="R215" s="50"/>
      <c r="S215" s="50"/>
      <c r="T215" s="50"/>
      <c r="U215" s="50"/>
      <c r="V215" s="50"/>
      <c r="W215" s="50"/>
      <c r="X215" s="50"/>
      <c r="Y215" s="50"/>
      <c r="Z215" s="50"/>
    </row>
    <row r="216">
      <c r="A216" s="50"/>
      <c r="B216" s="599"/>
      <c r="C216" s="599"/>
      <c r="D216" s="599"/>
      <c r="E216" s="599"/>
      <c r="F216" s="599"/>
      <c r="G216" s="599"/>
      <c r="H216" s="600"/>
      <c r="I216" s="601"/>
      <c r="J216" s="50"/>
      <c r="K216" s="50"/>
      <c r="L216" s="50"/>
      <c r="M216" s="50"/>
      <c r="N216" s="50"/>
      <c r="O216" s="50"/>
      <c r="P216" s="50"/>
      <c r="Q216" s="50"/>
      <c r="R216" s="50"/>
      <c r="S216" s="50"/>
      <c r="T216" s="50"/>
      <c r="U216" s="50"/>
      <c r="V216" s="50"/>
      <c r="W216" s="50"/>
      <c r="X216" s="50"/>
      <c r="Y216" s="50"/>
      <c r="Z216" s="50"/>
    </row>
    <row r="217">
      <c r="A217" s="50"/>
      <c r="B217" s="599"/>
      <c r="C217" s="599"/>
      <c r="D217" s="599"/>
      <c r="E217" s="599"/>
      <c r="F217" s="599"/>
      <c r="G217" s="599"/>
      <c r="H217" s="600"/>
      <c r="I217" s="601"/>
      <c r="J217" s="50"/>
      <c r="K217" s="50"/>
      <c r="L217" s="50"/>
      <c r="M217" s="50"/>
      <c r="N217" s="50"/>
      <c r="O217" s="50"/>
      <c r="P217" s="50"/>
      <c r="Q217" s="50"/>
      <c r="R217" s="50"/>
      <c r="S217" s="50"/>
      <c r="T217" s="50"/>
      <c r="U217" s="50"/>
      <c r="V217" s="50"/>
      <c r="W217" s="50"/>
      <c r="X217" s="50"/>
      <c r="Y217" s="50"/>
      <c r="Z217" s="50"/>
    </row>
    <row r="218">
      <c r="A218" s="50"/>
      <c r="B218" s="599"/>
      <c r="C218" s="599"/>
      <c r="D218" s="599"/>
      <c r="E218" s="599"/>
      <c r="F218" s="599"/>
      <c r="G218" s="599"/>
      <c r="H218" s="600"/>
      <c r="I218" s="601"/>
      <c r="J218" s="50"/>
      <c r="K218" s="50"/>
      <c r="L218" s="50"/>
      <c r="M218" s="50"/>
      <c r="N218" s="50"/>
      <c r="O218" s="50"/>
      <c r="P218" s="50"/>
      <c r="Q218" s="50"/>
      <c r="R218" s="50"/>
      <c r="S218" s="50"/>
      <c r="T218" s="50"/>
      <c r="U218" s="50"/>
      <c r="V218" s="50"/>
      <c r="W218" s="50"/>
      <c r="X218" s="50"/>
      <c r="Y218" s="50"/>
      <c r="Z218" s="50"/>
    </row>
    <row r="219">
      <c r="A219" s="50"/>
      <c r="B219" s="599"/>
      <c r="C219" s="599"/>
      <c r="D219" s="599"/>
      <c r="E219" s="599"/>
      <c r="F219" s="599"/>
      <c r="G219" s="599"/>
      <c r="H219" s="600"/>
      <c r="I219" s="601"/>
      <c r="J219" s="50"/>
      <c r="K219" s="50"/>
      <c r="L219" s="50"/>
      <c r="M219" s="50"/>
      <c r="N219" s="50"/>
      <c r="O219" s="50"/>
      <c r="P219" s="50"/>
      <c r="Q219" s="50"/>
      <c r="R219" s="50"/>
      <c r="S219" s="50"/>
      <c r="T219" s="50"/>
      <c r="U219" s="50"/>
      <c r="V219" s="50"/>
      <c r="W219" s="50"/>
      <c r="X219" s="50"/>
      <c r="Y219" s="50"/>
      <c r="Z219" s="50"/>
    </row>
    <row r="220">
      <c r="A220" s="50"/>
      <c r="B220" s="599"/>
      <c r="C220" s="599"/>
      <c r="D220" s="599"/>
      <c r="E220" s="599"/>
      <c r="F220" s="599"/>
      <c r="G220" s="599"/>
      <c r="H220" s="600"/>
      <c r="I220" s="601"/>
      <c r="J220" s="50"/>
      <c r="K220" s="50"/>
      <c r="L220" s="50"/>
      <c r="M220" s="50"/>
      <c r="N220" s="50"/>
      <c r="O220" s="50"/>
      <c r="P220" s="50"/>
      <c r="Q220" s="50"/>
      <c r="R220" s="50"/>
      <c r="S220" s="50"/>
      <c r="T220" s="50"/>
      <c r="U220" s="50"/>
      <c r="V220" s="50"/>
      <c r="W220" s="50"/>
      <c r="X220" s="50"/>
      <c r="Y220" s="50"/>
      <c r="Z220" s="50"/>
    </row>
    <row r="221">
      <c r="A221" s="50"/>
      <c r="B221" s="599"/>
      <c r="C221" s="599"/>
      <c r="D221" s="599"/>
      <c r="E221" s="599"/>
      <c r="F221" s="599"/>
      <c r="G221" s="599"/>
      <c r="H221" s="600"/>
      <c r="I221" s="601"/>
      <c r="J221" s="50"/>
      <c r="K221" s="50"/>
      <c r="L221" s="50"/>
      <c r="M221" s="50"/>
      <c r="N221" s="50"/>
      <c r="O221" s="50"/>
      <c r="P221" s="50"/>
      <c r="Q221" s="50"/>
      <c r="R221" s="50"/>
      <c r="S221" s="50"/>
      <c r="T221" s="50"/>
      <c r="U221" s="50"/>
      <c r="V221" s="50"/>
      <c r="W221" s="50"/>
      <c r="X221" s="50"/>
      <c r="Y221" s="50"/>
      <c r="Z221" s="50"/>
    </row>
    <row r="222">
      <c r="A222" s="50"/>
      <c r="B222" s="599"/>
      <c r="C222" s="599"/>
      <c r="D222" s="599"/>
      <c r="E222" s="599"/>
      <c r="F222" s="599"/>
      <c r="G222" s="599"/>
      <c r="H222" s="600"/>
      <c r="I222" s="601"/>
      <c r="J222" s="50"/>
      <c r="K222" s="50"/>
      <c r="L222" s="50"/>
      <c r="M222" s="50"/>
      <c r="N222" s="50"/>
      <c r="O222" s="50"/>
      <c r="P222" s="50"/>
      <c r="Q222" s="50"/>
      <c r="R222" s="50"/>
      <c r="S222" s="50"/>
      <c r="T222" s="50"/>
      <c r="U222" s="50"/>
      <c r="V222" s="50"/>
      <c r="W222" s="50"/>
      <c r="X222" s="50"/>
      <c r="Y222" s="50"/>
      <c r="Z222" s="50"/>
    </row>
    <row r="223">
      <c r="A223" s="50"/>
      <c r="B223" s="599"/>
      <c r="C223" s="599"/>
      <c r="D223" s="599"/>
      <c r="E223" s="599"/>
      <c r="F223" s="599"/>
      <c r="G223" s="599"/>
      <c r="H223" s="600"/>
      <c r="I223" s="601"/>
      <c r="J223" s="50"/>
      <c r="K223" s="50"/>
      <c r="L223" s="50"/>
      <c r="M223" s="50"/>
      <c r="N223" s="50"/>
      <c r="O223" s="50"/>
      <c r="P223" s="50"/>
      <c r="Q223" s="50"/>
      <c r="R223" s="50"/>
      <c r="S223" s="50"/>
      <c r="T223" s="50"/>
      <c r="U223" s="50"/>
      <c r="V223" s="50"/>
      <c r="W223" s="50"/>
      <c r="X223" s="50"/>
      <c r="Y223" s="50"/>
      <c r="Z223" s="50"/>
    </row>
    <row r="224">
      <c r="A224" s="50"/>
      <c r="B224" s="599"/>
      <c r="C224" s="599"/>
      <c r="D224" s="599"/>
      <c r="E224" s="599"/>
      <c r="F224" s="599"/>
      <c r="G224" s="599"/>
      <c r="H224" s="600"/>
      <c r="I224" s="601"/>
      <c r="J224" s="50"/>
      <c r="K224" s="50"/>
      <c r="L224" s="50"/>
      <c r="M224" s="50"/>
      <c r="N224" s="50"/>
      <c r="O224" s="50"/>
      <c r="P224" s="50"/>
      <c r="Q224" s="50"/>
      <c r="R224" s="50"/>
      <c r="S224" s="50"/>
      <c r="T224" s="50"/>
      <c r="U224" s="50"/>
      <c r="V224" s="50"/>
      <c r="W224" s="50"/>
      <c r="X224" s="50"/>
      <c r="Y224" s="50"/>
      <c r="Z224" s="50"/>
    </row>
    <row r="225">
      <c r="A225" s="50"/>
      <c r="B225" s="599"/>
      <c r="C225" s="599"/>
      <c r="D225" s="599"/>
      <c r="E225" s="599"/>
      <c r="F225" s="599"/>
      <c r="G225" s="599"/>
      <c r="H225" s="600"/>
      <c r="I225" s="601"/>
      <c r="J225" s="50"/>
      <c r="K225" s="50"/>
      <c r="L225" s="50"/>
      <c r="M225" s="50"/>
      <c r="N225" s="50"/>
      <c r="O225" s="50"/>
      <c r="P225" s="50"/>
      <c r="Q225" s="50"/>
      <c r="R225" s="50"/>
      <c r="S225" s="50"/>
      <c r="T225" s="50"/>
      <c r="U225" s="50"/>
      <c r="V225" s="50"/>
      <c r="W225" s="50"/>
      <c r="X225" s="50"/>
      <c r="Y225" s="50"/>
      <c r="Z225" s="50"/>
    </row>
    <row r="226">
      <c r="A226" s="50"/>
      <c r="B226" s="599"/>
      <c r="C226" s="599"/>
      <c r="D226" s="599"/>
      <c r="E226" s="599"/>
      <c r="F226" s="599"/>
      <c r="G226" s="599"/>
      <c r="H226" s="600"/>
      <c r="I226" s="601"/>
      <c r="J226" s="50"/>
      <c r="K226" s="50"/>
      <c r="L226" s="50"/>
      <c r="M226" s="50"/>
      <c r="N226" s="50"/>
      <c r="O226" s="50"/>
      <c r="P226" s="50"/>
      <c r="Q226" s="50"/>
      <c r="R226" s="50"/>
      <c r="S226" s="50"/>
      <c r="T226" s="50"/>
      <c r="U226" s="50"/>
      <c r="V226" s="50"/>
      <c r="W226" s="50"/>
      <c r="X226" s="50"/>
      <c r="Y226" s="50"/>
      <c r="Z226" s="50"/>
    </row>
    <row r="227">
      <c r="A227" s="50"/>
      <c r="B227" s="599"/>
      <c r="C227" s="599"/>
      <c r="D227" s="599"/>
      <c r="E227" s="599"/>
      <c r="F227" s="599"/>
      <c r="G227" s="599"/>
      <c r="H227" s="600"/>
      <c r="I227" s="601"/>
      <c r="J227" s="50"/>
      <c r="K227" s="50"/>
      <c r="L227" s="50"/>
      <c r="M227" s="50"/>
      <c r="N227" s="50"/>
      <c r="O227" s="50"/>
      <c r="P227" s="50"/>
      <c r="Q227" s="50"/>
      <c r="R227" s="50"/>
      <c r="S227" s="50"/>
      <c r="T227" s="50"/>
      <c r="U227" s="50"/>
      <c r="V227" s="50"/>
      <c r="W227" s="50"/>
      <c r="X227" s="50"/>
      <c r="Y227" s="50"/>
      <c r="Z227" s="50"/>
    </row>
    <row r="228">
      <c r="A228" s="50"/>
      <c r="B228" s="599"/>
      <c r="C228" s="599"/>
      <c r="D228" s="599"/>
      <c r="E228" s="599"/>
      <c r="F228" s="599"/>
      <c r="G228" s="599"/>
      <c r="H228" s="600"/>
      <c r="I228" s="601"/>
      <c r="J228" s="50"/>
      <c r="K228" s="50"/>
      <c r="L228" s="50"/>
      <c r="M228" s="50"/>
      <c r="N228" s="50"/>
      <c r="O228" s="50"/>
      <c r="P228" s="50"/>
      <c r="Q228" s="50"/>
      <c r="R228" s="50"/>
      <c r="S228" s="50"/>
      <c r="T228" s="50"/>
      <c r="U228" s="50"/>
      <c r="V228" s="50"/>
      <c r="W228" s="50"/>
      <c r="X228" s="50"/>
      <c r="Y228" s="50"/>
      <c r="Z228" s="50"/>
    </row>
    <row r="229">
      <c r="A229" s="50"/>
      <c r="B229" s="599"/>
      <c r="C229" s="599"/>
      <c r="D229" s="599"/>
      <c r="E229" s="599"/>
      <c r="F229" s="599"/>
      <c r="G229" s="599"/>
      <c r="H229" s="600"/>
      <c r="I229" s="601"/>
      <c r="J229" s="50"/>
      <c r="K229" s="50"/>
      <c r="L229" s="50"/>
      <c r="M229" s="50"/>
      <c r="N229" s="50"/>
      <c r="O229" s="50"/>
      <c r="P229" s="50"/>
      <c r="Q229" s="50"/>
      <c r="R229" s="50"/>
      <c r="S229" s="50"/>
      <c r="T229" s="50"/>
      <c r="U229" s="50"/>
      <c r="V229" s="50"/>
      <c r="W229" s="50"/>
      <c r="X229" s="50"/>
      <c r="Y229" s="50"/>
      <c r="Z229" s="50"/>
    </row>
    <row r="230">
      <c r="A230" s="50"/>
      <c r="B230" s="599"/>
      <c r="C230" s="599"/>
      <c r="D230" s="599"/>
      <c r="E230" s="599"/>
      <c r="F230" s="599"/>
      <c r="G230" s="599"/>
      <c r="H230" s="600"/>
      <c r="I230" s="601"/>
      <c r="J230" s="50"/>
      <c r="K230" s="50"/>
      <c r="L230" s="50"/>
      <c r="M230" s="50"/>
      <c r="N230" s="50"/>
      <c r="O230" s="50"/>
      <c r="P230" s="50"/>
      <c r="Q230" s="50"/>
      <c r="R230" s="50"/>
      <c r="S230" s="50"/>
      <c r="T230" s="50"/>
      <c r="U230" s="50"/>
      <c r="V230" s="50"/>
      <c r="W230" s="50"/>
      <c r="X230" s="50"/>
      <c r="Y230" s="50"/>
      <c r="Z230" s="50"/>
    </row>
    <row r="231">
      <c r="A231" s="50"/>
      <c r="B231" s="599"/>
      <c r="C231" s="599"/>
      <c r="D231" s="599"/>
      <c r="E231" s="599"/>
      <c r="F231" s="599"/>
      <c r="G231" s="599"/>
      <c r="H231" s="600"/>
      <c r="I231" s="601"/>
      <c r="J231" s="50"/>
      <c r="K231" s="50"/>
      <c r="L231" s="50"/>
      <c r="M231" s="50"/>
      <c r="N231" s="50"/>
      <c r="O231" s="50"/>
      <c r="P231" s="50"/>
      <c r="Q231" s="50"/>
      <c r="R231" s="50"/>
      <c r="S231" s="50"/>
      <c r="T231" s="50"/>
      <c r="U231" s="50"/>
      <c r="V231" s="50"/>
      <c r="W231" s="50"/>
      <c r="X231" s="50"/>
      <c r="Y231" s="50"/>
      <c r="Z231" s="50"/>
    </row>
    <row r="232">
      <c r="A232" s="50"/>
      <c r="B232" s="599"/>
      <c r="C232" s="599"/>
      <c r="D232" s="599"/>
      <c r="E232" s="599"/>
      <c r="F232" s="599"/>
      <c r="G232" s="599"/>
      <c r="H232" s="600"/>
      <c r="I232" s="601"/>
      <c r="J232" s="50"/>
      <c r="K232" s="50"/>
      <c r="L232" s="50"/>
      <c r="M232" s="50"/>
      <c r="N232" s="50"/>
      <c r="O232" s="50"/>
      <c r="P232" s="50"/>
      <c r="Q232" s="50"/>
      <c r="R232" s="50"/>
      <c r="S232" s="50"/>
      <c r="T232" s="50"/>
      <c r="U232" s="50"/>
      <c r="V232" s="50"/>
      <c r="W232" s="50"/>
      <c r="X232" s="50"/>
      <c r="Y232" s="50"/>
      <c r="Z232" s="50"/>
    </row>
    <row r="233">
      <c r="A233" s="50"/>
      <c r="B233" s="599"/>
      <c r="C233" s="599"/>
      <c r="D233" s="599"/>
      <c r="E233" s="599"/>
      <c r="F233" s="599"/>
      <c r="G233" s="599"/>
      <c r="H233" s="600"/>
      <c r="I233" s="601"/>
      <c r="J233" s="50"/>
      <c r="K233" s="50"/>
      <c r="L233" s="50"/>
      <c r="M233" s="50"/>
      <c r="N233" s="50"/>
      <c r="O233" s="50"/>
      <c r="P233" s="50"/>
      <c r="Q233" s="50"/>
      <c r="R233" s="50"/>
      <c r="S233" s="50"/>
      <c r="T233" s="50"/>
      <c r="U233" s="50"/>
      <c r="V233" s="50"/>
      <c r="W233" s="50"/>
      <c r="X233" s="50"/>
      <c r="Y233" s="50"/>
      <c r="Z233" s="50"/>
    </row>
    <row r="234">
      <c r="A234" s="50"/>
      <c r="B234" s="599"/>
      <c r="C234" s="599"/>
      <c r="D234" s="599"/>
      <c r="E234" s="599"/>
      <c r="F234" s="599"/>
      <c r="G234" s="599"/>
      <c r="H234" s="600"/>
      <c r="I234" s="601"/>
      <c r="J234" s="50"/>
      <c r="K234" s="50"/>
      <c r="L234" s="50"/>
      <c r="M234" s="50"/>
      <c r="N234" s="50"/>
      <c r="O234" s="50"/>
      <c r="P234" s="50"/>
      <c r="Q234" s="50"/>
      <c r="R234" s="50"/>
      <c r="S234" s="50"/>
      <c r="T234" s="50"/>
      <c r="U234" s="50"/>
      <c r="V234" s="50"/>
      <c r="W234" s="50"/>
      <c r="X234" s="50"/>
      <c r="Y234" s="50"/>
      <c r="Z234" s="50"/>
    </row>
    <row r="235">
      <c r="A235" s="50"/>
      <c r="B235" s="599"/>
      <c r="C235" s="599"/>
      <c r="D235" s="599"/>
      <c r="E235" s="599"/>
      <c r="F235" s="599"/>
      <c r="G235" s="599"/>
      <c r="H235" s="600"/>
      <c r="I235" s="601"/>
      <c r="J235" s="50"/>
      <c r="K235" s="50"/>
      <c r="L235" s="50"/>
      <c r="M235" s="50"/>
      <c r="N235" s="50"/>
      <c r="O235" s="50"/>
      <c r="P235" s="50"/>
      <c r="Q235" s="50"/>
      <c r="R235" s="50"/>
      <c r="S235" s="50"/>
      <c r="T235" s="50"/>
      <c r="U235" s="50"/>
      <c r="V235" s="50"/>
      <c r="W235" s="50"/>
      <c r="X235" s="50"/>
      <c r="Y235" s="50"/>
      <c r="Z235" s="50"/>
    </row>
    <row r="236">
      <c r="A236" s="50"/>
      <c r="B236" s="599"/>
      <c r="C236" s="599"/>
      <c r="D236" s="599"/>
      <c r="E236" s="599"/>
      <c r="F236" s="599"/>
      <c r="G236" s="599"/>
      <c r="H236" s="600"/>
      <c r="I236" s="601"/>
      <c r="J236" s="50"/>
      <c r="K236" s="50"/>
      <c r="L236" s="50"/>
      <c r="M236" s="50"/>
      <c r="N236" s="50"/>
      <c r="O236" s="50"/>
      <c r="P236" s="50"/>
      <c r="Q236" s="50"/>
      <c r="R236" s="50"/>
      <c r="S236" s="50"/>
      <c r="T236" s="50"/>
      <c r="U236" s="50"/>
      <c r="V236" s="50"/>
      <c r="W236" s="50"/>
      <c r="X236" s="50"/>
      <c r="Y236" s="50"/>
      <c r="Z236" s="50"/>
    </row>
    <row r="237">
      <c r="A237" s="50"/>
      <c r="B237" s="599"/>
      <c r="C237" s="599"/>
      <c r="D237" s="599"/>
      <c r="E237" s="599"/>
      <c r="F237" s="599"/>
      <c r="G237" s="599"/>
      <c r="H237" s="600"/>
      <c r="I237" s="601"/>
      <c r="J237" s="50"/>
      <c r="K237" s="50"/>
      <c r="L237" s="50"/>
      <c r="M237" s="50"/>
      <c r="N237" s="50"/>
      <c r="O237" s="50"/>
      <c r="P237" s="50"/>
      <c r="Q237" s="50"/>
      <c r="R237" s="50"/>
      <c r="S237" s="50"/>
      <c r="T237" s="50"/>
      <c r="U237" s="50"/>
      <c r="V237" s="50"/>
      <c r="W237" s="50"/>
      <c r="X237" s="50"/>
      <c r="Y237" s="50"/>
      <c r="Z237" s="50"/>
    </row>
    <row r="238">
      <c r="A238" s="50"/>
      <c r="B238" s="599"/>
      <c r="C238" s="599"/>
      <c r="D238" s="599"/>
      <c r="E238" s="599"/>
      <c r="F238" s="599"/>
      <c r="G238" s="599"/>
      <c r="H238" s="600"/>
      <c r="I238" s="601"/>
      <c r="J238" s="50"/>
      <c r="K238" s="50"/>
      <c r="L238" s="50"/>
      <c r="M238" s="50"/>
      <c r="N238" s="50"/>
      <c r="O238" s="50"/>
      <c r="P238" s="50"/>
      <c r="Q238" s="50"/>
      <c r="R238" s="50"/>
      <c r="S238" s="50"/>
      <c r="T238" s="50"/>
      <c r="U238" s="50"/>
      <c r="V238" s="50"/>
      <c r="W238" s="50"/>
      <c r="X238" s="50"/>
      <c r="Y238" s="50"/>
      <c r="Z238" s="50"/>
    </row>
    <row r="239">
      <c r="A239" s="50"/>
      <c r="B239" s="599"/>
      <c r="C239" s="599"/>
      <c r="D239" s="599"/>
      <c r="E239" s="599"/>
      <c r="F239" s="599"/>
      <c r="G239" s="599"/>
      <c r="H239" s="600"/>
      <c r="I239" s="601"/>
      <c r="J239" s="50"/>
      <c r="K239" s="50"/>
      <c r="L239" s="50"/>
      <c r="M239" s="50"/>
      <c r="N239" s="50"/>
      <c r="O239" s="50"/>
      <c r="P239" s="50"/>
      <c r="Q239" s="50"/>
      <c r="R239" s="50"/>
      <c r="S239" s="50"/>
      <c r="T239" s="50"/>
      <c r="U239" s="50"/>
      <c r="V239" s="50"/>
      <c r="W239" s="50"/>
      <c r="X239" s="50"/>
      <c r="Y239" s="50"/>
      <c r="Z239" s="50"/>
    </row>
    <row r="240">
      <c r="A240" s="50"/>
      <c r="B240" s="599"/>
      <c r="C240" s="599"/>
      <c r="D240" s="599"/>
      <c r="E240" s="599"/>
      <c r="F240" s="599"/>
      <c r="G240" s="599"/>
      <c r="H240" s="600"/>
      <c r="I240" s="601"/>
      <c r="J240" s="50"/>
      <c r="K240" s="50"/>
      <c r="L240" s="50"/>
      <c r="M240" s="50"/>
      <c r="N240" s="50"/>
      <c r="O240" s="50"/>
      <c r="P240" s="50"/>
      <c r="Q240" s="50"/>
      <c r="R240" s="50"/>
      <c r="S240" s="50"/>
      <c r="T240" s="50"/>
      <c r="U240" s="50"/>
      <c r="V240" s="50"/>
      <c r="W240" s="50"/>
      <c r="X240" s="50"/>
      <c r="Y240" s="50"/>
      <c r="Z240" s="50"/>
    </row>
    <row r="241">
      <c r="A241" s="50"/>
      <c r="B241" s="599"/>
      <c r="C241" s="599"/>
      <c r="D241" s="599"/>
      <c r="E241" s="599"/>
      <c r="F241" s="599"/>
      <c r="G241" s="599"/>
      <c r="H241" s="600"/>
      <c r="I241" s="601"/>
      <c r="J241" s="50"/>
      <c r="K241" s="50"/>
      <c r="L241" s="50"/>
      <c r="M241" s="50"/>
      <c r="N241" s="50"/>
      <c r="O241" s="50"/>
      <c r="P241" s="50"/>
      <c r="Q241" s="50"/>
      <c r="R241" s="50"/>
      <c r="S241" s="50"/>
      <c r="T241" s="50"/>
      <c r="U241" s="50"/>
      <c r="V241" s="50"/>
      <c r="W241" s="50"/>
      <c r="X241" s="50"/>
      <c r="Y241" s="50"/>
      <c r="Z241" s="50"/>
    </row>
    <row r="242">
      <c r="A242" s="50"/>
      <c r="B242" s="599"/>
      <c r="C242" s="599"/>
      <c r="D242" s="599"/>
      <c r="E242" s="599"/>
      <c r="F242" s="599"/>
      <c r="G242" s="599"/>
      <c r="H242" s="600"/>
      <c r="I242" s="601"/>
      <c r="J242" s="50"/>
      <c r="K242" s="50"/>
      <c r="L242" s="50"/>
      <c r="M242" s="50"/>
      <c r="N242" s="50"/>
      <c r="O242" s="50"/>
      <c r="P242" s="50"/>
      <c r="Q242" s="50"/>
      <c r="R242" s="50"/>
      <c r="S242" s="50"/>
      <c r="T242" s="50"/>
      <c r="U242" s="50"/>
      <c r="V242" s="50"/>
      <c r="W242" s="50"/>
      <c r="X242" s="50"/>
      <c r="Y242" s="50"/>
      <c r="Z242" s="50"/>
    </row>
    <row r="243">
      <c r="A243" s="50"/>
      <c r="B243" s="599"/>
      <c r="C243" s="599"/>
      <c r="D243" s="599"/>
      <c r="E243" s="599"/>
      <c r="F243" s="599"/>
      <c r="G243" s="599"/>
      <c r="H243" s="600"/>
      <c r="I243" s="601"/>
      <c r="J243" s="50"/>
      <c r="K243" s="50"/>
      <c r="L243" s="50"/>
      <c r="M243" s="50"/>
      <c r="N243" s="50"/>
      <c r="O243" s="50"/>
      <c r="P243" s="50"/>
      <c r="Q243" s="50"/>
      <c r="R243" s="50"/>
      <c r="S243" s="50"/>
      <c r="T243" s="50"/>
      <c r="U243" s="50"/>
      <c r="V243" s="50"/>
      <c r="W243" s="50"/>
      <c r="X243" s="50"/>
      <c r="Y243" s="50"/>
      <c r="Z243" s="50"/>
    </row>
    <row r="244">
      <c r="A244" s="50"/>
      <c r="B244" s="599"/>
      <c r="C244" s="599"/>
      <c r="D244" s="599"/>
      <c r="E244" s="599"/>
      <c r="F244" s="599"/>
      <c r="G244" s="599"/>
      <c r="H244" s="600"/>
      <c r="I244" s="601"/>
      <c r="J244" s="50"/>
      <c r="K244" s="50"/>
      <c r="L244" s="50"/>
      <c r="M244" s="50"/>
      <c r="N244" s="50"/>
      <c r="O244" s="50"/>
      <c r="P244" s="50"/>
      <c r="Q244" s="50"/>
      <c r="R244" s="50"/>
      <c r="S244" s="50"/>
      <c r="T244" s="50"/>
      <c r="U244" s="50"/>
      <c r="V244" s="50"/>
      <c r="W244" s="50"/>
      <c r="X244" s="50"/>
      <c r="Y244" s="50"/>
      <c r="Z244" s="50"/>
    </row>
    <row r="245">
      <c r="A245" s="50"/>
      <c r="B245" s="599"/>
      <c r="C245" s="599"/>
      <c r="D245" s="599"/>
      <c r="E245" s="599"/>
      <c r="F245" s="599"/>
      <c r="G245" s="599"/>
      <c r="H245" s="600"/>
      <c r="I245" s="601"/>
      <c r="J245" s="50"/>
      <c r="K245" s="50"/>
      <c r="L245" s="50"/>
      <c r="M245" s="50"/>
      <c r="N245" s="50"/>
      <c r="O245" s="50"/>
      <c r="P245" s="50"/>
      <c r="Q245" s="50"/>
      <c r="R245" s="50"/>
      <c r="S245" s="50"/>
      <c r="T245" s="50"/>
      <c r="U245" s="50"/>
      <c r="V245" s="50"/>
      <c r="W245" s="50"/>
      <c r="X245" s="50"/>
      <c r="Y245" s="50"/>
      <c r="Z245" s="50"/>
    </row>
    <row r="246">
      <c r="A246" s="50"/>
      <c r="B246" s="599"/>
      <c r="C246" s="599"/>
      <c r="D246" s="599"/>
      <c r="E246" s="599"/>
      <c r="F246" s="599"/>
      <c r="G246" s="599"/>
      <c r="H246" s="600"/>
      <c r="I246" s="601"/>
      <c r="J246" s="50"/>
      <c r="K246" s="50"/>
      <c r="L246" s="50"/>
      <c r="M246" s="50"/>
      <c r="N246" s="50"/>
      <c r="O246" s="50"/>
      <c r="P246" s="50"/>
      <c r="Q246" s="50"/>
      <c r="R246" s="50"/>
      <c r="S246" s="50"/>
      <c r="T246" s="50"/>
      <c r="U246" s="50"/>
      <c r="V246" s="50"/>
      <c r="W246" s="50"/>
      <c r="X246" s="50"/>
      <c r="Y246" s="50"/>
      <c r="Z246" s="50"/>
    </row>
    <row r="247">
      <c r="A247" s="50"/>
      <c r="B247" s="599"/>
      <c r="C247" s="599"/>
      <c r="D247" s="599"/>
      <c r="E247" s="599"/>
      <c r="F247" s="599"/>
      <c r="G247" s="599"/>
      <c r="H247" s="600"/>
      <c r="I247" s="601"/>
      <c r="J247" s="50"/>
      <c r="K247" s="50"/>
      <c r="L247" s="50"/>
      <c r="M247" s="50"/>
      <c r="N247" s="50"/>
      <c r="O247" s="50"/>
      <c r="P247" s="50"/>
      <c r="Q247" s="50"/>
      <c r="R247" s="50"/>
      <c r="S247" s="50"/>
      <c r="T247" s="50"/>
      <c r="U247" s="50"/>
      <c r="V247" s="50"/>
      <c r="W247" s="50"/>
      <c r="X247" s="50"/>
      <c r="Y247" s="50"/>
      <c r="Z247" s="50"/>
    </row>
    <row r="248">
      <c r="A248" s="50"/>
      <c r="B248" s="599"/>
      <c r="C248" s="599"/>
      <c r="D248" s="599"/>
      <c r="E248" s="599"/>
      <c r="F248" s="599"/>
      <c r="G248" s="599"/>
      <c r="H248" s="600"/>
      <c r="I248" s="601"/>
      <c r="J248" s="50"/>
      <c r="K248" s="50"/>
      <c r="L248" s="50"/>
      <c r="M248" s="50"/>
      <c r="N248" s="50"/>
      <c r="O248" s="50"/>
      <c r="P248" s="50"/>
      <c r="Q248" s="50"/>
      <c r="R248" s="50"/>
      <c r="S248" s="50"/>
      <c r="T248" s="50"/>
      <c r="U248" s="50"/>
      <c r="V248" s="50"/>
      <c r="W248" s="50"/>
      <c r="X248" s="50"/>
      <c r="Y248" s="50"/>
      <c r="Z248" s="50"/>
    </row>
    <row r="249">
      <c r="A249" s="50"/>
      <c r="B249" s="599"/>
      <c r="C249" s="599"/>
      <c r="D249" s="599"/>
      <c r="E249" s="599"/>
      <c r="F249" s="599"/>
      <c r="G249" s="599"/>
      <c r="H249" s="600"/>
      <c r="I249" s="601"/>
      <c r="J249" s="50"/>
      <c r="K249" s="50"/>
      <c r="L249" s="50"/>
      <c r="M249" s="50"/>
      <c r="N249" s="50"/>
      <c r="O249" s="50"/>
      <c r="P249" s="50"/>
      <c r="Q249" s="50"/>
      <c r="R249" s="50"/>
      <c r="S249" s="50"/>
      <c r="T249" s="50"/>
      <c r="U249" s="50"/>
      <c r="V249" s="50"/>
      <c r="W249" s="50"/>
      <c r="X249" s="50"/>
      <c r="Y249" s="50"/>
      <c r="Z249" s="50"/>
    </row>
    <row r="250">
      <c r="A250" s="50"/>
      <c r="B250" s="599"/>
      <c r="C250" s="599"/>
      <c r="D250" s="599"/>
      <c r="E250" s="599"/>
      <c r="F250" s="599"/>
      <c r="G250" s="599"/>
      <c r="H250" s="600"/>
      <c r="I250" s="601"/>
      <c r="J250" s="50"/>
      <c r="K250" s="50"/>
      <c r="L250" s="50"/>
      <c r="M250" s="50"/>
      <c r="N250" s="50"/>
      <c r="O250" s="50"/>
      <c r="P250" s="50"/>
      <c r="Q250" s="50"/>
      <c r="R250" s="50"/>
      <c r="S250" s="50"/>
      <c r="T250" s="50"/>
      <c r="U250" s="50"/>
      <c r="V250" s="50"/>
      <c r="W250" s="50"/>
      <c r="X250" s="50"/>
      <c r="Y250" s="50"/>
      <c r="Z250" s="50"/>
    </row>
    <row r="251">
      <c r="A251" s="50"/>
      <c r="B251" s="599"/>
      <c r="C251" s="599"/>
      <c r="D251" s="599"/>
      <c r="E251" s="599"/>
      <c r="F251" s="599"/>
      <c r="G251" s="599"/>
      <c r="H251" s="600"/>
      <c r="I251" s="601"/>
      <c r="J251" s="50"/>
      <c r="K251" s="50"/>
      <c r="L251" s="50"/>
      <c r="M251" s="50"/>
      <c r="N251" s="50"/>
      <c r="O251" s="50"/>
      <c r="P251" s="50"/>
      <c r="Q251" s="50"/>
      <c r="R251" s="50"/>
      <c r="S251" s="50"/>
      <c r="T251" s="50"/>
      <c r="U251" s="50"/>
      <c r="V251" s="50"/>
      <c r="W251" s="50"/>
      <c r="X251" s="50"/>
      <c r="Y251" s="50"/>
      <c r="Z251" s="50"/>
    </row>
    <row r="252">
      <c r="A252" s="50"/>
      <c r="B252" s="599"/>
      <c r="C252" s="599"/>
      <c r="D252" s="599"/>
      <c r="E252" s="599"/>
      <c r="F252" s="599"/>
      <c r="G252" s="599"/>
      <c r="H252" s="600"/>
      <c r="I252" s="601"/>
      <c r="J252" s="50"/>
      <c r="K252" s="50"/>
      <c r="L252" s="50"/>
      <c r="M252" s="50"/>
      <c r="N252" s="50"/>
      <c r="O252" s="50"/>
      <c r="P252" s="50"/>
      <c r="Q252" s="50"/>
      <c r="R252" s="50"/>
      <c r="S252" s="50"/>
      <c r="T252" s="50"/>
      <c r="U252" s="50"/>
      <c r="V252" s="50"/>
      <c r="W252" s="50"/>
      <c r="X252" s="50"/>
      <c r="Y252" s="50"/>
      <c r="Z252" s="50"/>
    </row>
    <row r="253">
      <c r="A253" s="50"/>
      <c r="B253" s="599"/>
      <c r="C253" s="599"/>
      <c r="D253" s="599"/>
      <c r="E253" s="599"/>
      <c r="F253" s="599"/>
      <c r="G253" s="599"/>
      <c r="H253" s="600"/>
      <c r="I253" s="601"/>
      <c r="J253" s="50"/>
      <c r="K253" s="50"/>
      <c r="L253" s="50"/>
      <c r="M253" s="50"/>
      <c r="N253" s="50"/>
      <c r="O253" s="50"/>
      <c r="P253" s="50"/>
      <c r="Q253" s="50"/>
      <c r="R253" s="50"/>
      <c r="S253" s="50"/>
      <c r="T253" s="50"/>
      <c r="U253" s="50"/>
      <c r="V253" s="50"/>
      <c r="W253" s="50"/>
      <c r="X253" s="50"/>
      <c r="Y253" s="50"/>
      <c r="Z253" s="50"/>
    </row>
    <row r="254">
      <c r="A254" s="50"/>
      <c r="B254" s="599"/>
      <c r="C254" s="599"/>
      <c r="D254" s="599"/>
      <c r="E254" s="599"/>
      <c r="F254" s="599"/>
      <c r="G254" s="599"/>
      <c r="H254" s="600"/>
      <c r="I254" s="601"/>
      <c r="J254" s="50"/>
      <c r="K254" s="50"/>
      <c r="L254" s="50"/>
      <c r="M254" s="50"/>
      <c r="N254" s="50"/>
      <c r="O254" s="50"/>
      <c r="P254" s="50"/>
      <c r="Q254" s="50"/>
      <c r="R254" s="50"/>
      <c r="S254" s="50"/>
      <c r="T254" s="50"/>
      <c r="U254" s="50"/>
      <c r="V254" s="50"/>
      <c r="W254" s="50"/>
      <c r="X254" s="50"/>
      <c r="Y254" s="50"/>
      <c r="Z254" s="50"/>
    </row>
    <row r="255">
      <c r="A255" s="50"/>
      <c r="B255" s="599"/>
      <c r="C255" s="599"/>
      <c r="D255" s="599"/>
      <c r="E255" s="599"/>
      <c r="F255" s="599"/>
      <c r="G255" s="599"/>
      <c r="H255" s="600"/>
      <c r="I255" s="601"/>
      <c r="J255" s="50"/>
      <c r="K255" s="50"/>
      <c r="L255" s="50"/>
      <c r="M255" s="50"/>
      <c r="N255" s="50"/>
      <c r="O255" s="50"/>
      <c r="P255" s="50"/>
      <c r="Q255" s="50"/>
      <c r="R255" s="50"/>
      <c r="S255" s="50"/>
      <c r="T255" s="50"/>
      <c r="U255" s="50"/>
      <c r="V255" s="50"/>
      <c r="W255" s="50"/>
      <c r="X255" s="50"/>
      <c r="Y255" s="50"/>
      <c r="Z255" s="50"/>
    </row>
    <row r="256">
      <c r="A256" s="50"/>
      <c r="B256" s="599"/>
      <c r="C256" s="599"/>
      <c r="D256" s="599"/>
      <c r="E256" s="599"/>
      <c r="F256" s="599"/>
      <c r="G256" s="599"/>
      <c r="H256" s="600"/>
      <c r="I256" s="601"/>
      <c r="J256" s="50"/>
      <c r="K256" s="50"/>
      <c r="L256" s="50"/>
      <c r="M256" s="50"/>
      <c r="N256" s="50"/>
      <c r="O256" s="50"/>
      <c r="P256" s="50"/>
      <c r="Q256" s="50"/>
      <c r="R256" s="50"/>
      <c r="S256" s="50"/>
      <c r="T256" s="50"/>
      <c r="U256" s="50"/>
      <c r="V256" s="50"/>
      <c r="W256" s="50"/>
      <c r="X256" s="50"/>
      <c r="Y256" s="50"/>
      <c r="Z256" s="50"/>
    </row>
    <row r="257">
      <c r="A257" s="50"/>
      <c r="B257" s="599"/>
      <c r="C257" s="599"/>
      <c r="D257" s="599"/>
      <c r="E257" s="599"/>
      <c r="F257" s="599"/>
      <c r="G257" s="599"/>
      <c r="H257" s="600"/>
      <c r="I257" s="601"/>
      <c r="J257" s="50"/>
      <c r="K257" s="50"/>
      <c r="L257" s="50"/>
      <c r="M257" s="50"/>
      <c r="N257" s="50"/>
      <c r="O257" s="50"/>
      <c r="P257" s="50"/>
      <c r="Q257" s="50"/>
      <c r="R257" s="50"/>
      <c r="S257" s="50"/>
      <c r="T257" s="50"/>
      <c r="U257" s="50"/>
      <c r="V257" s="50"/>
      <c r="W257" s="50"/>
      <c r="X257" s="50"/>
      <c r="Y257" s="50"/>
      <c r="Z257" s="50"/>
    </row>
    <row r="258">
      <c r="A258" s="50"/>
      <c r="B258" s="599"/>
      <c r="C258" s="599"/>
      <c r="D258" s="599"/>
      <c r="E258" s="599"/>
      <c r="F258" s="599"/>
      <c r="G258" s="599"/>
      <c r="H258" s="600"/>
      <c r="I258" s="601"/>
      <c r="J258" s="50"/>
      <c r="K258" s="50"/>
      <c r="L258" s="50"/>
      <c r="M258" s="50"/>
      <c r="N258" s="50"/>
      <c r="O258" s="50"/>
      <c r="P258" s="50"/>
      <c r="Q258" s="50"/>
      <c r="R258" s="50"/>
      <c r="S258" s="50"/>
      <c r="T258" s="50"/>
      <c r="U258" s="50"/>
      <c r="V258" s="50"/>
      <c r="W258" s="50"/>
      <c r="X258" s="50"/>
      <c r="Y258" s="50"/>
      <c r="Z258" s="50"/>
    </row>
    <row r="259">
      <c r="A259" s="50"/>
      <c r="B259" s="599"/>
      <c r="C259" s="599"/>
      <c r="D259" s="599"/>
      <c r="E259" s="599"/>
      <c r="F259" s="599"/>
      <c r="G259" s="599"/>
      <c r="H259" s="600"/>
      <c r="I259" s="601"/>
      <c r="J259" s="50"/>
      <c r="K259" s="50"/>
      <c r="L259" s="50"/>
      <c r="M259" s="50"/>
      <c r="N259" s="50"/>
      <c r="O259" s="50"/>
      <c r="P259" s="50"/>
      <c r="Q259" s="50"/>
      <c r="R259" s="50"/>
      <c r="S259" s="50"/>
      <c r="T259" s="50"/>
      <c r="U259" s="50"/>
      <c r="V259" s="50"/>
      <c r="W259" s="50"/>
      <c r="X259" s="50"/>
      <c r="Y259" s="50"/>
      <c r="Z259" s="50"/>
    </row>
    <row r="260">
      <c r="A260" s="50"/>
      <c r="B260" s="599"/>
      <c r="C260" s="599"/>
      <c r="D260" s="599"/>
      <c r="E260" s="599"/>
      <c r="F260" s="599"/>
      <c r="G260" s="599"/>
      <c r="H260" s="600"/>
      <c r="I260" s="601"/>
      <c r="J260" s="50"/>
      <c r="K260" s="50"/>
      <c r="L260" s="50"/>
      <c r="M260" s="50"/>
      <c r="N260" s="50"/>
      <c r="O260" s="50"/>
      <c r="P260" s="50"/>
      <c r="Q260" s="50"/>
      <c r="R260" s="50"/>
      <c r="S260" s="50"/>
      <c r="T260" s="50"/>
      <c r="U260" s="50"/>
      <c r="V260" s="50"/>
      <c r="W260" s="50"/>
      <c r="X260" s="50"/>
      <c r="Y260" s="50"/>
      <c r="Z260" s="50"/>
    </row>
    <row r="261">
      <c r="A261" s="50"/>
      <c r="B261" s="599"/>
      <c r="C261" s="599"/>
      <c r="D261" s="599"/>
      <c r="E261" s="599"/>
      <c r="F261" s="599"/>
      <c r="G261" s="599"/>
      <c r="H261" s="600"/>
      <c r="I261" s="601"/>
      <c r="J261" s="50"/>
      <c r="K261" s="50"/>
      <c r="L261" s="50"/>
      <c r="M261" s="50"/>
      <c r="N261" s="50"/>
      <c r="O261" s="50"/>
      <c r="P261" s="50"/>
      <c r="Q261" s="50"/>
      <c r="R261" s="50"/>
      <c r="S261" s="50"/>
      <c r="T261" s="50"/>
      <c r="U261" s="50"/>
      <c r="V261" s="50"/>
      <c r="W261" s="50"/>
      <c r="X261" s="50"/>
      <c r="Y261" s="50"/>
      <c r="Z261" s="50"/>
    </row>
    <row r="262">
      <c r="A262" s="50"/>
      <c r="B262" s="599"/>
      <c r="C262" s="599"/>
      <c r="D262" s="599"/>
      <c r="E262" s="599"/>
      <c r="F262" s="599"/>
      <c r="G262" s="599"/>
      <c r="H262" s="600"/>
      <c r="I262" s="601"/>
      <c r="J262" s="50"/>
      <c r="K262" s="50"/>
      <c r="L262" s="50"/>
      <c r="M262" s="50"/>
      <c r="N262" s="50"/>
      <c r="O262" s="50"/>
      <c r="P262" s="50"/>
      <c r="Q262" s="50"/>
      <c r="R262" s="50"/>
      <c r="S262" s="50"/>
      <c r="T262" s="50"/>
      <c r="U262" s="50"/>
      <c r="V262" s="50"/>
      <c r="W262" s="50"/>
      <c r="X262" s="50"/>
      <c r="Y262" s="50"/>
      <c r="Z262" s="50"/>
    </row>
    <row r="263">
      <c r="A263" s="50"/>
      <c r="B263" s="599"/>
      <c r="C263" s="599"/>
      <c r="D263" s="599"/>
      <c r="E263" s="599"/>
      <c r="F263" s="599"/>
      <c r="G263" s="599"/>
      <c r="H263" s="600"/>
      <c r="I263" s="601"/>
      <c r="J263" s="50"/>
      <c r="K263" s="50"/>
      <c r="L263" s="50"/>
      <c r="M263" s="50"/>
      <c r="N263" s="50"/>
      <c r="O263" s="50"/>
      <c r="P263" s="50"/>
      <c r="Q263" s="50"/>
      <c r="R263" s="50"/>
      <c r="S263" s="50"/>
      <c r="T263" s="50"/>
      <c r="U263" s="50"/>
      <c r="V263" s="50"/>
      <c r="W263" s="50"/>
      <c r="X263" s="50"/>
      <c r="Y263" s="50"/>
      <c r="Z263" s="50"/>
    </row>
    <row r="264">
      <c r="A264" s="50"/>
      <c r="B264" s="599"/>
      <c r="C264" s="599"/>
      <c r="D264" s="599"/>
      <c r="E264" s="599"/>
      <c r="F264" s="599"/>
      <c r="G264" s="599"/>
      <c r="H264" s="600"/>
      <c r="I264" s="601"/>
      <c r="J264" s="50"/>
      <c r="K264" s="50"/>
      <c r="L264" s="50"/>
      <c r="M264" s="50"/>
      <c r="N264" s="50"/>
      <c r="O264" s="50"/>
      <c r="P264" s="50"/>
      <c r="Q264" s="50"/>
      <c r="R264" s="50"/>
      <c r="S264" s="50"/>
      <c r="T264" s="50"/>
      <c r="U264" s="50"/>
      <c r="V264" s="50"/>
      <c r="W264" s="50"/>
      <c r="X264" s="50"/>
      <c r="Y264" s="50"/>
      <c r="Z264" s="50"/>
    </row>
    <row r="265">
      <c r="A265" s="50"/>
      <c r="B265" s="599"/>
      <c r="C265" s="599"/>
      <c r="D265" s="599"/>
      <c r="E265" s="599"/>
      <c r="F265" s="599"/>
      <c r="G265" s="599"/>
      <c r="H265" s="600"/>
      <c r="I265" s="601"/>
      <c r="J265" s="50"/>
      <c r="K265" s="50"/>
      <c r="L265" s="50"/>
      <c r="M265" s="50"/>
      <c r="N265" s="50"/>
      <c r="O265" s="50"/>
      <c r="P265" s="50"/>
      <c r="Q265" s="50"/>
      <c r="R265" s="50"/>
      <c r="S265" s="50"/>
      <c r="T265" s="50"/>
      <c r="U265" s="50"/>
      <c r="V265" s="50"/>
      <c r="W265" s="50"/>
      <c r="X265" s="50"/>
      <c r="Y265" s="50"/>
      <c r="Z265" s="50"/>
    </row>
    <row r="266">
      <c r="A266" s="50"/>
      <c r="B266" s="599"/>
      <c r="C266" s="599"/>
      <c r="D266" s="599"/>
      <c r="E266" s="599"/>
      <c r="F266" s="599"/>
      <c r="G266" s="599"/>
      <c r="H266" s="600"/>
      <c r="I266" s="601"/>
      <c r="J266" s="50"/>
      <c r="K266" s="50"/>
      <c r="L266" s="50"/>
      <c r="M266" s="50"/>
      <c r="N266" s="50"/>
      <c r="O266" s="50"/>
      <c r="P266" s="50"/>
      <c r="Q266" s="50"/>
      <c r="R266" s="50"/>
      <c r="S266" s="50"/>
      <c r="T266" s="50"/>
      <c r="U266" s="50"/>
      <c r="V266" s="50"/>
      <c r="W266" s="50"/>
      <c r="X266" s="50"/>
      <c r="Y266" s="50"/>
      <c r="Z266" s="50"/>
    </row>
    <row r="267">
      <c r="A267" s="50"/>
      <c r="B267" s="599"/>
      <c r="C267" s="599"/>
      <c r="D267" s="599"/>
      <c r="E267" s="599"/>
      <c r="F267" s="599"/>
      <c r="G267" s="599"/>
      <c r="H267" s="600"/>
      <c r="I267" s="601"/>
      <c r="J267" s="50"/>
      <c r="K267" s="50"/>
      <c r="L267" s="50"/>
      <c r="M267" s="50"/>
      <c r="N267" s="50"/>
      <c r="O267" s="50"/>
      <c r="P267" s="50"/>
      <c r="Q267" s="50"/>
      <c r="R267" s="50"/>
      <c r="S267" s="50"/>
      <c r="T267" s="50"/>
      <c r="U267" s="50"/>
      <c r="V267" s="50"/>
      <c r="W267" s="50"/>
      <c r="X267" s="50"/>
      <c r="Y267" s="50"/>
      <c r="Z267" s="50"/>
    </row>
    <row r="268">
      <c r="A268" s="50"/>
      <c r="B268" s="599"/>
      <c r="C268" s="599"/>
      <c r="D268" s="599"/>
      <c r="E268" s="599"/>
      <c r="F268" s="599"/>
      <c r="G268" s="599"/>
      <c r="H268" s="600"/>
      <c r="I268" s="601"/>
      <c r="J268" s="50"/>
      <c r="K268" s="50"/>
      <c r="L268" s="50"/>
      <c r="M268" s="50"/>
      <c r="N268" s="50"/>
      <c r="O268" s="50"/>
      <c r="P268" s="50"/>
      <c r="Q268" s="50"/>
      <c r="R268" s="50"/>
      <c r="S268" s="50"/>
      <c r="T268" s="50"/>
      <c r="U268" s="50"/>
      <c r="V268" s="50"/>
      <c r="W268" s="50"/>
      <c r="X268" s="50"/>
      <c r="Y268" s="50"/>
      <c r="Z268" s="50"/>
    </row>
    <row r="269">
      <c r="A269" s="50"/>
      <c r="B269" s="599"/>
      <c r="C269" s="599"/>
      <c r="D269" s="599"/>
      <c r="E269" s="599"/>
      <c r="F269" s="599"/>
      <c r="G269" s="599"/>
      <c r="H269" s="600"/>
      <c r="I269" s="601"/>
      <c r="J269" s="50"/>
      <c r="K269" s="50"/>
      <c r="L269" s="50"/>
      <c r="M269" s="50"/>
      <c r="N269" s="50"/>
      <c r="O269" s="50"/>
      <c r="P269" s="50"/>
      <c r="Q269" s="50"/>
      <c r="R269" s="50"/>
      <c r="S269" s="50"/>
      <c r="T269" s="50"/>
      <c r="U269" s="50"/>
      <c r="V269" s="50"/>
      <c r="W269" s="50"/>
      <c r="X269" s="50"/>
      <c r="Y269" s="50"/>
      <c r="Z269" s="50"/>
    </row>
    <row r="270">
      <c r="A270" s="50"/>
      <c r="B270" s="599"/>
      <c r="C270" s="599"/>
      <c r="D270" s="599"/>
      <c r="E270" s="599"/>
      <c r="F270" s="599"/>
      <c r="G270" s="599"/>
      <c r="H270" s="600"/>
      <c r="I270" s="601"/>
      <c r="J270" s="50"/>
      <c r="K270" s="50"/>
      <c r="L270" s="50"/>
      <c r="M270" s="50"/>
      <c r="N270" s="50"/>
      <c r="O270" s="50"/>
      <c r="P270" s="50"/>
      <c r="Q270" s="50"/>
      <c r="R270" s="50"/>
      <c r="S270" s="50"/>
      <c r="T270" s="50"/>
      <c r="U270" s="50"/>
      <c r="V270" s="50"/>
      <c r="W270" s="50"/>
      <c r="X270" s="50"/>
      <c r="Y270" s="50"/>
      <c r="Z270" s="50"/>
    </row>
    <row r="271">
      <c r="A271" s="50"/>
      <c r="B271" s="599"/>
      <c r="C271" s="599"/>
      <c r="D271" s="599"/>
      <c r="E271" s="599"/>
      <c r="F271" s="599"/>
      <c r="G271" s="599"/>
      <c r="H271" s="600"/>
      <c r="I271" s="601"/>
      <c r="J271" s="50"/>
      <c r="K271" s="50"/>
      <c r="L271" s="50"/>
      <c r="M271" s="50"/>
      <c r="N271" s="50"/>
      <c r="O271" s="50"/>
      <c r="P271" s="50"/>
      <c r="Q271" s="50"/>
      <c r="R271" s="50"/>
      <c r="S271" s="50"/>
      <c r="T271" s="50"/>
      <c r="U271" s="50"/>
      <c r="V271" s="50"/>
      <c r="W271" s="50"/>
      <c r="X271" s="50"/>
      <c r="Y271" s="50"/>
      <c r="Z271" s="50"/>
    </row>
    <row r="272">
      <c r="A272" s="50"/>
      <c r="B272" s="599"/>
      <c r="C272" s="599"/>
      <c r="D272" s="599"/>
      <c r="E272" s="599"/>
      <c r="F272" s="599"/>
      <c r="G272" s="599"/>
      <c r="H272" s="600"/>
      <c r="I272" s="601"/>
      <c r="J272" s="50"/>
      <c r="K272" s="50"/>
      <c r="L272" s="50"/>
      <c r="M272" s="50"/>
      <c r="N272" s="50"/>
      <c r="O272" s="50"/>
      <c r="P272" s="50"/>
      <c r="Q272" s="50"/>
      <c r="R272" s="50"/>
      <c r="S272" s="50"/>
      <c r="T272" s="50"/>
      <c r="U272" s="50"/>
      <c r="V272" s="50"/>
      <c r="W272" s="50"/>
      <c r="X272" s="50"/>
      <c r="Y272" s="50"/>
      <c r="Z272" s="50"/>
    </row>
    <row r="273">
      <c r="A273" s="50"/>
      <c r="B273" s="599"/>
      <c r="C273" s="599"/>
      <c r="D273" s="599"/>
      <c r="E273" s="599"/>
      <c r="F273" s="599"/>
      <c r="G273" s="599"/>
      <c r="H273" s="600"/>
      <c r="I273" s="601"/>
      <c r="J273" s="50"/>
      <c r="K273" s="50"/>
      <c r="L273" s="50"/>
      <c r="M273" s="50"/>
      <c r="N273" s="50"/>
      <c r="O273" s="50"/>
      <c r="P273" s="50"/>
      <c r="Q273" s="50"/>
      <c r="R273" s="50"/>
      <c r="S273" s="50"/>
      <c r="T273" s="50"/>
      <c r="U273" s="50"/>
      <c r="V273" s="50"/>
      <c r="W273" s="50"/>
      <c r="X273" s="50"/>
      <c r="Y273" s="50"/>
      <c r="Z273" s="50"/>
    </row>
    <row r="274">
      <c r="A274" s="50"/>
      <c r="B274" s="599"/>
      <c r="C274" s="599"/>
      <c r="D274" s="599"/>
      <c r="E274" s="599"/>
      <c r="F274" s="599"/>
      <c r="G274" s="599"/>
      <c r="H274" s="600"/>
      <c r="I274" s="601"/>
      <c r="J274" s="50"/>
      <c r="K274" s="50"/>
      <c r="L274" s="50"/>
      <c r="M274" s="50"/>
      <c r="N274" s="50"/>
      <c r="O274" s="50"/>
      <c r="P274" s="50"/>
      <c r="Q274" s="50"/>
      <c r="R274" s="50"/>
      <c r="S274" s="50"/>
      <c r="T274" s="50"/>
      <c r="U274" s="50"/>
      <c r="V274" s="50"/>
      <c r="W274" s="50"/>
      <c r="X274" s="50"/>
      <c r="Y274" s="50"/>
      <c r="Z274" s="50"/>
    </row>
    <row r="275">
      <c r="A275" s="50"/>
      <c r="B275" s="599"/>
      <c r="C275" s="599"/>
      <c r="D275" s="599"/>
      <c r="E275" s="599"/>
      <c r="F275" s="599"/>
      <c r="G275" s="599"/>
      <c r="H275" s="600"/>
      <c r="I275" s="601"/>
      <c r="J275" s="50"/>
      <c r="K275" s="50"/>
      <c r="L275" s="50"/>
      <c r="M275" s="50"/>
      <c r="N275" s="50"/>
      <c r="O275" s="50"/>
      <c r="P275" s="50"/>
      <c r="Q275" s="50"/>
      <c r="R275" s="50"/>
      <c r="S275" s="50"/>
      <c r="T275" s="50"/>
      <c r="U275" s="50"/>
      <c r="V275" s="50"/>
      <c r="W275" s="50"/>
      <c r="X275" s="50"/>
      <c r="Y275" s="50"/>
      <c r="Z275" s="50"/>
    </row>
    <row r="276">
      <c r="A276" s="50"/>
      <c r="B276" s="599"/>
      <c r="C276" s="599"/>
      <c r="D276" s="599"/>
      <c r="E276" s="599"/>
      <c r="F276" s="599"/>
      <c r="G276" s="599"/>
      <c r="H276" s="600"/>
      <c r="I276" s="601"/>
      <c r="J276" s="50"/>
      <c r="K276" s="50"/>
      <c r="L276" s="50"/>
      <c r="M276" s="50"/>
      <c r="N276" s="50"/>
      <c r="O276" s="50"/>
      <c r="P276" s="50"/>
      <c r="Q276" s="50"/>
      <c r="R276" s="50"/>
      <c r="S276" s="50"/>
      <c r="T276" s="50"/>
      <c r="U276" s="50"/>
      <c r="V276" s="50"/>
      <c r="W276" s="50"/>
      <c r="X276" s="50"/>
      <c r="Y276" s="50"/>
      <c r="Z276" s="50"/>
    </row>
    <row r="277">
      <c r="A277" s="50"/>
      <c r="B277" s="599"/>
      <c r="C277" s="599"/>
      <c r="D277" s="599"/>
      <c r="E277" s="599"/>
      <c r="F277" s="599"/>
      <c r="G277" s="599"/>
      <c r="H277" s="600"/>
      <c r="I277" s="601"/>
      <c r="J277" s="50"/>
      <c r="K277" s="50"/>
      <c r="L277" s="50"/>
      <c r="M277" s="50"/>
      <c r="N277" s="50"/>
      <c r="O277" s="50"/>
      <c r="P277" s="50"/>
      <c r="Q277" s="50"/>
      <c r="R277" s="50"/>
      <c r="S277" s="50"/>
      <c r="T277" s="50"/>
      <c r="U277" s="50"/>
      <c r="V277" s="50"/>
      <c r="W277" s="50"/>
      <c r="X277" s="50"/>
      <c r="Y277" s="50"/>
      <c r="Z277" s="50"/>
    </row>
    <row r="278">
      <c r="A278" s="50"/>
      <c r="B278" s="599"/>
      <c r="C278" s="599"/>
      <c r="D278" s="599"/>
      <c r="E278" s="599"/>
      <c r="F278" s="599"/>
      <c r="G278" s="599"/>
      <c r="H278" s="600"/>
      <c r="I278" s="601"/>
      <c r="J278" s="50"/>
      <c r="K278" s="50"/>
      <c r="L278" s="50"/>
      <c r="M278" s="50"/>
      <c r="N278" s="50"/>
      <c r="O278" s="50"/>
      <c r="P278" s="50"/>
      <c r="Q278" s="50"/>
      <c r="R278" s="50"/>
      <c r="S278" s="50"/>
      <c r="T278" s="50"/>
      <c r="U278" s="50"/>
      <c r="V278" s="50"/>
      <c r="W278" s="50"/>
      <c r="X278" s="50"/>
      <c r="Y278" s="50"/>
      <c r="Z278" s="50"/>
    </row>
    <row r="279">
      <c r="A279" s="50"/>
      <c r="B279" s="599"/>
      <c r="C279" s="599"/>
      <c r="D279" s="599"/>
      <c r="E279" s="599"/>
      <c r="F279" s="599"/>
      <c r="G279" s="599"/>
      <c r="H279" s="600"/>
      <c r="I279" s="601"/>
      <c r="J279" s="50"/>
      <c r="K279" s="50"/>
      <c r="L279" s="50"/>
      <c r="M279" s="50"/>
      <c r="N279" s="50"/>
      <c r="O279" s="50"/>
      <c r="P279" s="50"/>
      <c r="Q279" s="50"/>
      <c r="R279" s="50"/>
      <c r="S279" s="50"/>
      <c r="T279" s="50"/>
      <c r="U279" s="50"/>
      <c r="V279" s="50"/>
      <c r="W279" s="50"/>
      <c r="X279" s="50"/>
      <c r="Y279" s="50"/>
      <c r="Z279" s="50"/>
    </row>
    <row r="280">
      <c r="A280" s="50"/>
      <c r="B280" s="599"/>
      <c r="C280" s="599"/>
      <c r="D280" s="599"/>
      <c r="E280" s="599"/>
      <c r="F280" s="599"/>
      <c r="G280" s="599"/>
      <c r="H280" s="600"/>
      <c r="I280" s="601"/>
      <c r="J280" s="50"/>
      <c r="K280" s="50"/>
      <c r="L280" s="50"/>
      <c r="M280" s="50"/>
      <c r="N280" s="50"/>
      <c r="O280" s="50"/>
      <c r="P280" s="50"/>
      <c r="Q280" s="50"/>
      <c r="R280" s="50"/>
      <c r="S280" s="50"/>
      <c r="T280" s="50"/>
      <c r="U280" s="50"/>
      <c r="V280" s="50"/>
      <c r="W280" s="50"/>
      <c r="X280" s="50"/>
      <c r="Y280" s="50"/>
      <c r="Z280" s="50"/>
    </row>
    <row r="281">
      <c r="A281" s="50"/>
      <c r="B281" s="599"/>
      <c r="C281" s="599"/>
      <c r="D281" s="599"/>
      <c r="E281" s="599"/>
      <c r="F281" s="599"/>
      <c r="G281" s="599"/>
      <c r="H281" s="600"/>
      <c r="I281" s="601"/>
      <c r="J281" s="50"/>
      <c r="K281" s="50"/>
      <c r="L281" s="50"/>
      <c r="M281" s="50"/>
      <c r="N281" s="50"/>
      <c r="O281" s="50"/>
      <c r="P281" s="50"/>
      <c r="Q281" s="50"/>
      <c r="R281" s="50"/>
      <c r="S281" s="50"/>
      <c r="T281" s="50"/>
      <c r="U281" s="50"/>
      <c r="V281" s="50"/>
      <c r="W281" s="50"/>
      <c r="X281" s="50"/>
      <c r="Y281" s="50"/>
      <c r="Z281" s="50"/>
    </row>
    <row r="282">
      <c r="A282" s="50"/>
      <c r="B282" s="599"/>
      <c r="C282" s="599"/>
      <c r="D282" s="599"/>
      <c r="E282" s="599"/>
      <c r="F282" s="599"/>
      <c r="G282" s="599"/>
      <c r="H282" s="600"/>
      <c r="I282" s="601"/>
      <c r="J282" s="50"/>
      <c r="K282" s="50"/>
      <c r="L282" s="50"/>
      <c r="M282" s="50"/>
      <c r="N282" s="50"/>
      <c r="O282" s="50"/>
      <c r="P282" s="50"/>
      <c r="Q282" s="50"/>
      <c r="R282" s="50"/>
      <c r="S282" s="50"/>
      <c r="T282" s="50"/>
      <c r="U282" s="50"/>
      <c r="V282" s="50"/>
      <c r="W282" s="50"/>
      <c r="X282" s="50"/>
      <c r="Y282" s="50"/>
      <c r="Z282" s="50"/>
    </row>
    <row r="283">
      <c r="A283" s="50"/>
      <c r="B283" s="599"/>
      <c r="C283" s="599"/>
      <c r="D283" s="599"/>
      <c r="E283" s="599"/>
      <c r="F283" s="599"/>
      <c r="G283" s="599"/>
      <c r="H283" s="600"/>
      <c r="I283" s="601"/>
      <c r="J283" s="50"/>
      <c r="K283" s="50"/>
      <c r="L283" s="50"/>
      <c r="M283" s="50"/>
      <c r="N283" s="50"/>
      <c r="O283" s="50"/>
      <c r="P283" s="50"/>
      <c r="Q283" s="50"/>
      <c r="R283" s="50"/>
      <c r="S283" s="50"/>
      <c r="T283" s="50"/>
      <c r="U283" s="50"/>
      <c r="V283" s="50"/>
      <c r="W283" s="50"/>
      <c r="X283" s="50"/>
      <c r="Y283" s="50"/>
      <c r="Z283" s="50"/>
    </row>
    <row r="284">
      <c r="A284" s="50"/>
      <c r="B284" s="599"/>
      <c r="C284" s="599"/>
      <c r="D284" s="599"/>
      <c r="E284" s="599"/>
      <c r="F284" s="599"/>
      <c r="G284" s="599"/>
      <c r="H284" s="600"/>
      <c r="I284" s="601"/>
      <c r="J284" s="50"/>
      <c r="K284" s="50"/>
      <c r="L284" s="50"/>
      <c r="M284" s="50"/>
      <c r="N284" s="50"/>
      <c r="O284" s="50"/>
      <c r="P284" s="50"/>
      <c r="Q284" s="50"/>
      <c r="R284" s="50"/>
      <c r="S284" s="50"/>
      <c r="T284" s="50"/>
      <c r="U284" s="50"/>
      <c r="V284" s="50"/>
      <c r="W284" s="50"/>
      <c r="X284" s="50"/>
      <c r="Y284" s="50"/>
      <c r="Z284" s="50"/>
    </row>
    <row r="285">
      <c r="A285" s="50"/>
      <c r="B285" s="599"/>
      <c r="C285" s="599"/>
      <c r="D285" s="599"/>
      <c r="E285" s="599"/>
      <c r="F285" s="599"/>
      <c r="G285" s="599"/>
      <c r="H285" s="600"/>
      <c r="I285" s="601"/>
      <c r="J285" s="50"/>
      <c r="K285" s="50"/>
      <c r="L285" s="50"/>
      <c r="M285" s="50"/>
      <c r="N285" s="50"/>
      <c r="O285" s="50"/>
      <c r="P285" s="50"/>
      <c r="Q285" s="50"/>
      <c r="R285" s="50"/>
      <c r="S285" s="50"/>
      <c r="T285" s="50"/>
      <c r="U285" s="50"/>
      <c r="V285" s="50"/>
      <c r="W285" s="50"/>
      <c r="X285" s="50"/>
      <c r="Y285" s="50"/>
      <c r="Z285" s="50"/>
    </row>
    <row r="286">
      <c r="A286" s="50"/>
      <c r="B286" s="599"/>
      <c r="C286" s="599"/>
      <c r="D286" s="599"/>
      <c r="E286" s="599"/>
      <c r="F286" s="599"/>
      <c r="G286" s="599"/>
      <c r="H286" s="600"/>
      <c r="I286" s="601"/>
      <c r="J286" s="50"/>
      <c r="K286" s="50"/>
      <c r="L286" s="50"/>
      <c r="M286" s="50"/>
      <c r="N286" s="50"/>
      <c r="O286" s="50"/>
      <c r="P286" s="50"/>
      <c r="Q286" s="50"/>
      <c r="R286" s="50"/>
      <c r="S286" s="50"/>
      <c r="T286" s="50"/>
      <c r="U286" s="50"/>
      <c r="V286" s="50"/>
      <c r="W286" s="50"/>
      <c r="X286" s="50"/>
      <c r="Y286" s="50"/>
      <c r="Z286" s="50"/>
    </row>
    <row r="287">
      <c r="A287" s="50"/>
      <c r="B287" s="599"/>
      <c r="C287" s="599"/>
      <c r="D287" s="599"/>
      <c r="E287" s="599"/>
      <c r="F287" s="599"/>
      <c r="G287" s="599"/>
      <c r="H287" s="600"/>
      <c r="I287" s="601"/>
      <c r="J287" s="50"/>
      <c r="K287" s="50"/>
      <c r="L287" s="50"/>
      <c r="M287" s="50"/>
      <c r="N287" s="50"/>
      <c r="O287" s="50"/>
      <c r="P287" s="50"/>
      <c r="Q287" s="50"/>
      <c r="R287" s="50"/>
      <c r="S287" s="50"/>
      <c r="T287" s="50"/>
      <c r="U287" s="50"/>
      <c r="V287" s="50"/>
      <c r="W287" s="50"/>
      <c r="X287" s="50"/>
      <c r="Y287" s="50"/>
      <c r="Z287" s="50"/>
    </row>
    <row r="288">
      <c r="A288" s="50"/>
      <c r="B288" s="599"/>
      <c r="C288" s="599"/>
      <c r="D288" s="599"/>
      <c r="E288" s="599"/>
      <c r="F288" s="599"/>
      <c r="G288" s="599"/>
      <c r="H288" s="600"/>
      <c r="I288" s="601"/>
      <c r="J288" s="50"/>
      <c r="K288" s="50"/>
      <c r="L288" s="50"/>
      <c r="M288" s="50"/>
      <c r="N288" s="50"/>
      <c r="O288" s="50"/>
      <c r="P288" s="50"/>
      <c r="Q288" s="50"/>
      <c r="R288" s="50"/>
      <c r="S288" s="50"/>
      <c r="T288" s="50"/>
      <c r="U288" s="50"/>
      <c r="V288" s="50"/>
      <c r="W288" s="50"/>
      <c r="X288" s="50"/>
      <c r="Y288" s="50"/>
      <c r="Z288" s="50"/>
    </row>
    <row r="289">
      <c r="A289" s="50"/>
      <c r="B289" s="599"/>
      <c r="C289" s="599"/>
      <c r="D289" s="599"/>
      <c r="E289" s="599"/>
      <c r="F289" s="599"/>
      <c r="G289" s="599"/>
      <c r="H289" s="600"/>
      <c r="I289" s="601"/>
      <c r="J289" s="50"/>
      <c r="K289" s="50"/>
      <c r="L289" s="50"/>
      <c r="M289" s="50"/>
      <c r="N289" s="50"/>
      <c r="O289" s="50"/>
      <c r="P289" s="50"/>
      <c r="Q289" s="50"/>
      <c r="R289" s="50"/>
      <c r="S289" s="50"/>
      <c r="T289" s="50"/>
      <c r="U289" s="50"/>
      <c r="V289" s="50"/>
      <c r="W289" s="50"/>
      <c r="X289" s="50"/>
      <c r="Y289" s="50"/>
      <c r="Z289" s="50"/>
    </row>
    <row r="290">
      <c r="A290" s="50"/>
      <c r="B290" s="599"/>
      <c r="C290" s="599"/>
      <c r="D290" s="599"/>
      <c r="E290" s="599"/>
      <c r="F290" s="599"/>
      <c r="G290" s="599"/>
      <c r="H290" s="600"/>
      <c r="I290" s="601"/>
      <c r="J290" s="50"/>
      <c r="K290" s="50"/>
      <c r="L290" s="50"/>
      <c r="M290" s="50"/>
      <c r="N290" s="50"/>
      <c r="O290" s="50"/>
      <c r="P290" s="50"/>
      <c r="Q290" s="50"/>
      <c r="R290" s="50"/>
      <c r="S290" s="50"/>
      <c r="T290" s="50"/>
      <c r="U290" s="50"/>
      <c r="V290" s="50"/>
      <c r="W290" s="50"/>
      <c r="X290" s="50"/>
      <c r="Y290" s="50"/>
      <c r="Z290" s="50"/>
    </row>
    <row r="291">
      <c r="A291" s="50"/>
      <c r="B291" s="599"/>
      <c r="C291" s="599"/>
      <c r="D291" s="599"/>
      <c r="E291" s="599"/>
      <c r="F291" s="599"/>
      <c r="G291" s="599"/>
      <c r="H291" s="600"/>
      <c r="I291" s="601"/>
      <c r="J291" s="50"/>
      <c r="K291" s="50"/>
      <c r="L291" s="50"/>
      <c r="M291" s="50"/>
      <c r="N291" s="50"/>
      <c r="O291" s="50"/>
      <c r="P291" s="50"/>
      <c r="Q291" s="50"/>
      <c r="R291" s="50"/>
      <c r="S291" s="50"/>
      <c r="T291" s="50"/>
      <c r="U291" s="50"/>
      <c r="V291" s="50"/>
      <c r="W291" s="50"/>
      <c r="X291" s="50"/>
      <c r="Y291" s="50"/>
      <c r="Z291" s="50"/>
    </row>
    <row r="292">
      <c r="A292" s="50"/>
      <c r="B292" s="599"/>
      <c r="C292" s="599"/>
      <c r="D292" s="599"/>
      <c r="E292" s="599"/>
      <c r="F292" s="599"/>
      <c r="G292" s="599"/>
      <c r="H292" s="600"/>
      <c r="I292" s="601"/>
      <c r="J292" s="50"/>
      <c r="K292" s="50"/>
      <c r="L292" s="50"/>
      <c r="M292" s="50"/>
      <c r="N292" s="50"/>
      <c r="O292" s="50"/>
      <c r="P292" s="50"/>
      <c r="Q292" s="50"/>
      <c r="R292" s="50"/>
      <c r="S292" s="50"/>
      <c r="T292" s="50"/>
      <c r="U292" s="50"/>
      <c r="V292" s="50"/>
      <c r="W292" s="50"/>
      <c r="X292" s="50"/>
      <c r="Y292" s="50"/>
      <c r="Z292" s="50"/>
    </row>
    <row r="293">
      <c r="A293" s="50"/>
      <c r="B293" s="599"/>
      <c r="C293" s="599"/>
      <c r="D293" s="599"/>
      <c r="E293" s="599"/>
      <c r="F293" s="599"/>
      <c r="G293" s="599"/>
      <c r="H293" s="600"/>
      <c r="I293" s="601"/>
      <c r="J293" s="50"/>
      <c r="K293" s="50"/>
      <c r="L293" s="50"/>
      <c r="M293" s="50"/>
      <c r="N293" s="50"/>
      <c r="O293" s="50"/>
      <c r="P293" s="50"/>
      <c r="Q293" s="50"/>
      <c r="R293" s="50"/>
      <c r="S293" s="50"/>
      <c r="T293" s="50"/>
      <c r="U293" s="50"/>
      <c r="V293" s="50"/>
      <c r="W293" s="50"/>
      <c r="X293" s="50"/>
      <c r="Y293" s="50"/>
      <c r="Z293" s="50"/>
    </row>
    <row r="294">
      <c r="A294" s="50"/>
      <c r="B294" s="599"/>
      <c r="C294" s="599"/>
      <c r="D294" s="599"/>
      <c r="E294" s="599"/>
      <c r="F294" s="599"/>
      <c r="G294" s="599"/>
      <c r="H294" s="600"/>
      <c r="I294" s="601"/>
      <c r="J294" s="50"/>
      <c r="K294" s="50"/>
      <c r="L294" s="50"/>
      <c r="M294" s="50"/>
      <c r="N294" s="50"/>
      <c r="O294" s="50"/>
      <c r="P294" s="50"/>
      <c r="Q294" s="50"/>
      <c r="R294" s="50"/>
      <c r="S294" s="50"/>
      <c r="T294" s="50"/>
      <c r="U294" s="50"/>
      <c r="V294" s="50"/>
      <c r="W294" s="50"/>
      <c r="X294" s="50"/>
      <c r="Y294" s="50"/>
      <c r="Z294" s="50"/>
    </row>
    <row r="295">
      <c r="A295" s="50"/>
      <c r="B295" s="599"/>
      <c r="C295" s="599"/>
      <c r="D295" s="599"/>
      <c r="E295" s="599"/>
      <c r="F295" s="599"/>
      <c r="G295" s="599"/>
      <c r="H295" s="600"/>
      <c r="I295" s="601"/>
      <c r="J295" s="50"/>
      <c r="K295" s="50"/>
      <c r="L295" s="50"/>
      <c r="M295" s="50"/>
      <c r="N295" s="50"/>
      <c r="O295" s="50"/>
      <c r="P295" s="50"/>
      <c r="Q295" s="50"/>
      <c r="R295" s="50"/>
      <c r="S295" s="50"/>
      <c r="T295" s="50"/>
      <c r="U295" s="50"/>
      <c r="V295" s="50"/>
      <c r="W295" s="50"/>
      <c r="X295" s="50"/>
      <c r="Y295" s="50"/>
      <c r="Z295" s="50"/>
    </row>
    <row r="296">
      <c r="A296" s="50"/>
      <c r="B296" s="599"/>
      <c r="C296" s="599"/>
      <c r="D296" s="599"/>
      <c r="E296" s="599"/>
      <c r="F296" s="599"/>
      <c r="G296" s="599"/>
      <c r="H296" s="600"/>
      <c r="I296" s="601"/>
      <c r="J296" s="50"/>
      <c r="K296" s="50"/>
      <c r="L296" s="50"/>
      <c r="M296" s="50"/>
      <c r="N296" s="50"/>
      <c r="O296" s="50"/>
      <c r="P296" s="50"/>
      <c r="Q296" s="50"/>
      <c r="R296" s="50"/>
      <c r="S296" s="50"/>
      <c r="T296" s="50"/>
      <c r="U296" s="50"/>
      <c r="V296" s="50"/>
      <c r="W296" s="50"/>
      <c r="X296" s="50"/>
      <c r="Y296" s="50"/>
      <c r="Z296" s="50"/>
    </row>
    <row r="297">
      <c r="A297" s="50"/>
      <c r="B297" s="599"/>
      <c r="C297" s="599"/>
      <c r="D297" s="599"/>
      <c r="E297" s="599"/>
      <c r="F297" s="599"/>
      <c r="G297" s="599"/>
      <c r="H297" s="600"/>
      <c r="I297" s="601"/>
      <c r="J297" s="50"/>
      <c r="K297" s="50"/>
      <c r="L297" s="50"/>
      <c r="M297" s="50"/>
      <c r="N297" s="50"/>
      <c r="O297" s="50"/>
      <c r="P297" s="50"/>
      <c r="Q297" s="50"/>
      <c r="R297" s="50"/>
      <c r="S297" s="50"/>
      <c r="T297" s="50"/>
      <c r="U297" s="50"/>
      <c r="V297" s="50"/>
      <c r="W297" s="50"/>
      <c r="X297" s="50"/>
      <c r="Y297" s="50"/>
      <c r="Z297" s="50"/>
    </row>
    <row r="298">
      <c r="A298" s="50"/>
      <c r="B298" s="599"/>
      <c r="C298" s="599"/>
      <c r="D298" s="599"/>
      <c r="E298" s="599"/>
      <c r="F298" s="599"/>
      <c r="G298" s="599"/>
      <c r="H298" s="600"/>
      <c r="I298" s="601"/>
      <c r="J298" s="50"/>
      <c r="K298" s="50"/>
      <c r="L298" s="50"/>
      <c r="M298" s="50"/>
      <c r="N298" s="50"/>
      <c r="O298" s="50"/>
      <c r="P298" s="50"/>
      <c r="Q298" s="50"/>
      <c r="R298" s="50"/>
      <c r="S298" s="50"/>
      <c r="T298" s="50"/>
      <c r="U298" s="50"/>
      <c r="V298" s="50"/>
      <c r="W298" s="50"/>
      <c r="X298" s="50"/>
      <c r="Y298" s="50"/>
      <c r="Z298" s="50"/>
    </row>
    <row r="299">
      <c r="A299" s="50"/>
      <c r="B299" s="599"/>
      <c r="C299" s="599"/>
      <c r="D299" s="599"/>
      <c r="E299" s="599"/>
      <c r="F299" s="599"/>
      <c r="G299" s="599"/>
      <c r="H299" s="600"/>
      <c r="I299" s="601"/>
      <c r="J299" s="50"/>
      <c r="K299" s="50"/>
      <c r="L299" s="50"/>
      <c r="M299" s="50"/>
      <c r="N299" s="50"/>
      <c r="O299" s="50"/>
      <c r="P299" s="50"/>
      <c r="Q299" s="50"/>
      <c r="R299" s="50"/>
      <c r="S299" s="50"/>
      <c r="T299" s="50"/>
      <c r="U299" s="50"/>
      <c r="V299" s="50"/>
      <c r="W299" s="50"/>
      <c r="X299" s="50"/>
      <c r="Y299" s="50"/>
      <c r="Z299" s="50"/>
    </row>
    <row r="300">
      <c r="A300" s="50"/>
      <c r="B300" s="599"/>
      <c r="C300" s="599"/>
      <c r="D300" s="599"/>
      <c r="E300" s="599"/>
      <c r="F300" s="599"/>
      <c r="G300" s="599"/>
      <c r="H300" s="600"/>
      <c r="I300" s="601"/>
      <c r="J300" s="50"/>
      <c r="K300" s="50"/>
      <c r="L300" s="50"/>
      <c r="M300" s="50"/>
      <c r="N300" s="50"/>
      <c r="O300" s="50"/>
      <c r="P300" s="50"/>
      <c r="Q300" s="50"/>
      <c r="R300" s="50"/>
      <c r="S300" s="50"/>
      <c r="T300" s="50"/>
      <c r="U300" s="50"/>
      <c r="V300" s="50"/>
      <c r="W300" s="50"/>
      <c r="X300" s="50"/>
      <c r="Y300" s="50"/>
      <c r="Z300" s="50"/>
    </row>
    <row r="301">
      <c r="A301" s="50"/>
      <c r="B301" s="599"/>
      <c r="C301" s="599"/>
      <c r="D301" s="599"/>
      <c r="E301" s="599"/>
      <c r="F301" s="599"/>
      <c r="G301" s="599"/>
      <c r="H301" s="600"/>
      <c r="I301" s="601"/>
      <c r="J301" s="50"/>
      <c r="K301" s="50"/>
      <c r="L301" s="50"/>
      <c r="M301" s="50"/>
      <c r="N301" s="50"/>
      <c r="O301" s="50"/>
      <c r="P301" s="50"/>
      <c r="Q301" s="50"/>
      <c r="R301" s="50"/>
      <c r="S301" s="50"/>
      <c r="T301" s="50"/>
      <c r="U301" s="50"/>
      <c r="V301" s="50"/>
      <c r="W301" s="50"/>
      <c r="X301" s="50"/>
      <c r="Y301" s="50"/>
      <c r="Z301" s="50"/>
    </row>
    <row r="302">
      <c r="A302" s="50"/>
      <c r="B302" s="599"/>
      <c r="C302" s="599"/>
      <c r="D302" s="599"/>
      <c r="E302" s="599"/>
      <c r="F302" s="599"/>
      <c r="G302" s="599"/>
      <c r="H302" s="600"/>
      <c r="I302" s="601"/>
      <c r="J302" s="50"/>
      <c r="K302" s="50"/>
      <c r="L302" s="50"/>
      <c r="M302" s="50"/>
      <c r="N302" s="50"/>
      <c r="O302" s="50"/>
      <c r="P302" s="50"/>
      <c r="Q302" s="50"/>
      <c r="R302" s="50"/>
      <c r="S302" s="50"/>
      <c r="T302" s="50"/>
      <c r="U302" s="50"/>
      <c r="V302" s="50"/>
      <c r="W302" s="50"/>
      <c r="X302" s="50"/>
      <c r="Y302" s="50"/>
      <c r="Z302" s="50"/>
    </row>
    <row r="303">
      <c r="A303" s="50"/>
      <c r="B303" s="599"/>
      <c r="C303" s="599"/>
      <c r="D303" s="599"/>
      <c r="E303" s="599"/>
      <c r="F303" s="599"/>
      <c r="G303" s="599"/>
      <c r="H303" s="600"/>
      <c r="I303" s="601"/>
      <c r="J303" s="50"/>
      <c r="K303" s="50"/>
      <c r="L303" s="50"/>
      <c r="M303" s="50"/>
      <c r="N303" s="50"/>
      <c r="O303" s="50"/>
      <c r="P303" s="50"/>
      <c r="Q303" s="50"/>
      <c r="R303" s="50"/>
      <c r="S303" s="50"/>
      <c r="T303" s="50"/>
      <c r="U303" s="50"/>
      <c r="V303" s="50"/>
      <c r="W303" s="50"/>
      <c r="X303" s="50"/>
      <c r="Y303" s="50"/>
      <c r="Z303" s="50"/>
    </row>
    <row r="304">
      <c r="A304" s="50"/>
      <c r="B304" s="599"/>
      <c r="C304" s="599"/>
      <c r="D304" s="599"/>
      <c r="E304" s="599"/>
      <c r="F304" s="599"/>
      <c r="G304" s="599"/>
      <c r="H304" s="600"/>
      <c r="I304" s="601"/>
      <c r="J304" s="50"/>
      <c r="K304" s="50"/>
      <c r="L304" s="50"/>
      <c r="M304" s="50"/>
      <c r="N304" s="50"/>
      <c r="O304" s="50"/>
      <c r="P304" s="50"/>
      <c r="Q304" s="50"/>
      <c r="R304" s="50"/>
      <c r="S304" s="50"/>
      <c r="T304" s="50"/>
      <c r="U304" s="50"/>
      <c r="V304" s="50"/>
      <c r="W304" s="50"/>
      <c r="X304" s="50"/>
      <c r="Y304" s="50"/>
      <c r="Z304" s="50"/>
    </row>
    <row r="305">
      <c r="A305" s="50"/>
      <c r="B305" s="599"/>
      <c r="C305" s="599"/>
      <c r="D305" s="599"/>
      <c r="E305" s="599"/>
      <c r="F305" s="599"/>
      <c r="G305" s="599"/>
      <c r="H305" s="600"/>
      <c r="I305" s="601"/>
      <c r="J305" s="50"/>
      <c r="K305" s="50"/>
      <c r="L305" s="50"/>
      <c r="M305" s="50"/>
      <c r="N305" s="50"/>
      <c r="O305" s="50"/>
      <c r="P305" s="50"/>
      <c r="Q305" s="50"/>
      <c r="R305" s="50"/>
      <c r="S305" s="50"/>
      <c r="T305" s="50"/>
      <c r="U305" s="50"/>
      <c r="V305" s="50"/>
      <c r="W305" s="50"/>
      <c r="X305" s="50"/>
      <c r="Y305" s="50"/>
      <c r="Z305" s="50"/>
    </row>
    <row r="306">
      <c r="A306" s="50"/>
      <c r="B306" s="599"/>
      <c r="C306" s="599"/>
      <c r="D306" s="599"/>
      <c r="E306" s="599"/>
      <c r="F306" s="599"/>
      <c r="G306" s="599"/>
      <c r="H306" s="600"/>
      <c r="I306" s="601"/>
      <c r="J306" s="50"/>
      <c r="K306" s="50"/>
      <c r="L306" s="50"/>
      <c r="M306" s="50"/>
      <c r="N306" s="50"/>
      <c r="O306" s="50"/>
      <c r="P306" s="50"/>
      <c r="Q306" s="50"/>
      <c r="R306" s="50"/>
      <c r="S306" s="50"/>
      <c r="T306" s="50"/>
      <c r="U306" s="50"/>
      <c r="V306" s="50"/>
      <c r="W306" s="50"/>
      <c r="X306" s="50"/>
      <c r="Y306" s="50"/>
      <c r="Z306" s="50"/>
    </row>
    <row r="307">
      <c r="A307" s="50"/>
      <c r="B307" s="599"/>
      <c r="C307" s="599"/>
      <c r="D307" s="599"/>
      <c r="E307" s="599"/>
      <c r="F307" s="599"/>
      <c r="G307" s="599"/>
      <c r="H307" s="600"/>
      <c r="I307" s="601"/>
      <c r="J307" s="50"/>
      <c r="K307" s="50"/>
      <c r="L307" s="50"/>
      <c r="M307" s="50"/>
      <c r="N307" s="50"/>
      <c r="O307" s="50"/>
      <c r="P307" s="50"/>
      <c r="Q307" s="50"/>
      <c r="R307" s="50"/>
      <c r="S307" s="50"/>
      <c r="T307" s="50"/>
      <c r="U307" s="50"/>
      <c r="V307" s="50"/>
      <c r="W307" s="50"/>
      <c r="X307" s="50"/>
      <c r="Y307" s="50"/>
      <c r="Z307" s="50"/>
    </row>
    <row r="308">
      <c r="A308" s="50"/>
      <c r="B308" s="599"/>
      <c r="C308" s="599"/>
      <c r="D308" s="599"/>
      <c r="E308" s="599"/>
      <c r="F308" s="599"/>
      <c r="G308" s="599"/>
      <c r="H308" s="600"/>
      <c r="I308" s="601"/>
      <c r="J308" s="50"/>
      <c r="K308" s="50"/>
      <c r="L308" s="50"/>
      <c r="M308" s="50"/>
      <c r="N308" s="50"/>
      <c r="O308" s="50"/>
      <c r="P308" s="50"/>
      <c r="Q308" s="50"/>
      <c r="R308" s="50"/>
      <c r="S308" s="50"/>
      <c r="T308" s="50"/>
      <c r="U308" s="50"/>
      <c r="V308" s="50"/>
      <c r="W308" s="50"/>
      <c r="X308" s="50"/>
      <c r="Y308" s="50"/>
      <c r="Z308" s="50"/>
    </row>
    <row r="309">
      <c r="A309" s="50"/>
      <c r="B309" s="599"/>
      <c r="C309" s="599"/>
      <c r="D309" s="599"/>
      <c r="E309" s="599"/>
      <c r="F309" s="599"/>
      <c r="G309" s="599"/>
      <c r="H309" s="600"/>
      <c r="I309" s="601"/>
      <c r="J309" s="50"/>
      <c r="K309" s="50"/>
      <c r="L309" s="50"/>
      <c r="M309" s="50"/>
      <c r="N309" s="50"/>
      <c r="O309" s="50"/>
      <c r="P309" s="50"/>
      <c r="Q309" s="50"/>
      <c r="R309" s="50"/>
      <c r="S309" s="50"/>
      <c r="T309" s="50"/>
      <c r="U309" s="50"/>
      <c r="V309" s="50"/>
      <c r="W309" s="50"/>
      <c r="X309" s="50"/>
      <c r="Y309" s="50"/>
      <c r="Z309" s="50"/>
    </row>
    <row r="310">
      <c r="A310" s="50"/>
      <c r="B310" s="599"/>
      <c r="C310" s="599"/>
      <c r="D310" s="599"/>
      <c r="E310" s="599"/>
      <c r="F310" s="599"/>
      <c r="G310" s="599"/>
      <c r="H310" s="600"/>
      <c r="I310" s="601"/>
      <c r="J310" s="50"/>
      <c r="K310" s="50"/>
      <c r="L310" s="50"/>
      <c r="M310" s="50"/>
      <c r="N310" s="50"/>
      <c r="O310" s="50"/>
      <c r="P310" s="50"/>
      <c r="Q310" s="50"/>
      <c r="R310" s="50"/>
      <c r="S310" s="50"/>
      <c r="T310" s="50"/>
      <c r="U310" s="50"/>
      <c r="V310" s="50"/>
      <c r="W310" s="50"/>
      <c r="X310" s="50"/>
      <c r="Y310" s="50"/>
      <c r="Z310" s="50"/>
    </row>
    <row r="311">
      <c r="A311" s="50"/>
      <c r="B311" s="599"/>
      <c r="C311" s="599"/>
      <c r="D311" s="599"/>
      <c r="E311" s="599"/>
      <c r="F311" s="599"/>
      <c r="G311" s="599"/>
      <c r="H311" s="600"/>
      <c r="I311" s="601"/>
      <c r="J311" s="50"/>
      <c r="K311" s="50"/>
      <c r="L311" s="50"/>
      <c r="M311" s="50"/>
      <c r="N311" s="50"/>
      <c r="O311" s="50"/>
      <c r="P311" s="50"/>
      <c r="Q311" s="50"/>
      <c r="R311" s="50"/>
      <c r="S311" s="50"/>
      <c r="T311" s="50"/>
      <c r="U311" s="50"/>
      <c r="V311" s="50"/>
      <c r="W311" s="50"/>
      <c r="X311" s="50"/>
      <c r="Y311" s="50"/>
      <c r="Z311" s="50"/>
    </row>
    <row r="312">
      <c r="A312" s="50"/>
      <c r="B312" s="599"/>
      <c r="C312" s="599"/>
      <c r="D312" s="599"/>
      <c r="E312" s="599"/>
      <c r="F312" s="599"/>
      <c r="G312" s="599"/>
      <c r="H312" s="600"/>
      <c r="I312" s="601"/>
      <c r="J312" s="50"/>
      <c r="K312" s="50"/>
      <c r="L312" s="50"/>
      <c r="M312" s="50"/>
      <c r="N312" s="50"/>
      <c r="O312" s="50"/>
      <c r="P312" s="50"/>
      <c r="Q312" s="50"/>
      <c r="R312" s="50"/>
      <c r="S312" s="50"/>
      <c r="T312" s="50"/>
      <c r="U312" s="50"/>
      <c r="V312" s="50"/>
      <c r="W312" s="50"/>
      <c r="X312" s="50"/>
      <c r="Y312" s="50"/>
      <c r="Z312" s="50"/>
    </row>
    <row r="313">
      <c r="A313" s="50"/>
      <c r="B313" s="599"/>
      <c r="C313" s="599"/>
      <c r="D313" s="599"/>
      <c r="E313" s="599"/>
      <c r="F313" s="599"/>
      <c r="G313" s="599"/>
      <c r="H313" s="600"/>
      <c r="I313" s="601"/>
      <c r="J313" s="50"/>
      <c r="K313" s="50"/>
      <c r="L313" s="50"/>
      <c r="M313" s="50"/>
      <c r="N313" s="50"/>
      <c r="O313" s="50"/>
      <c r="P313" s="50"/>
      <c r="Q313" s="50"/>
      <c r="R313" s="50"/>
      <c r="S313" s="50"/>
      <c r="T313" s="50"/>
      <c r="U313" s="50"/>
      <c r="V313" s="50"/>
      <c r="W313" s="50"/>
      <c r="X313" s="50"/>
      <c r="Y313" s="50"/>
      <c r="Z313" s="50"/>
    </row>
    <row r="314">
      <c r="A314" s="50"/>
      <c r="B314" s="599"/>
      <c r="C314" s="599"/>
      <c r="D314" s="599"/>
      <c r="E314" s="599"/>
      <c r="F314" s="599"/>
      <c r="G314" s="599"/>
      <c r="H314" s="600"/>
      <c r="I314" s="601"/>
      <c r="J314" s="50"/>
      <c r="K314" s="50"/>
      <c r="L314" s="50"/>
      <c r="M314" s="50"/>
      <c r="N314" s="50"/>
      <c r="O314" s="50"/>
      <c r="P314" s="50"/>
      <c r="Q314" s="50"/>
      <c r="R314" s="50"/>
      <c r="S314" s="50"/>
      <c r="T314" s="50"/>
      <c r="U314" s="50"/>
      <c r="V314" s="50"/>
      <c r="W314" s="50"/>
      <c r="X314" s="50"/>
      <c r="Y314" s="50"/>
      <c r="Z314" s="50"/>
    </row>
    <row r="315">
      <c r="A315" s="50"/>
      <c r="B315" s="599"/>
      <c r="C315" s="599"/>
      <c r="D315" s="599"/>
      <c r="E315" s="599"/>
      <c r="F315" s="599"/>
      <c r="G315" s="599"/>
      <c r="H315" s="600"/>
      <c r="I315" s="601"/>
      <c r="J315" s="50"/>
      <c r="K315" s="50"/>
      <c r="L315" s="50"/>
      <c r="M315" s="50"/>
      <c r="N315" s="50"/>
      <c r="O315" s="50"/>
      <c r="P315" s="50"/>
      <c r="Q315" s="50"/>
      <c r="R315" s="50"/>
      <c r="S315" s="50"/>
      <c r="T315" s="50"/>
      <c r="U315" s="50"/>
      <c r="V315" s="50"/>
      <c r="W315" s="50"/>
      <c r="X315" s="50"/>
      <c r="Y315" s="50"/>
      <c r="Z315" s="50"/>
    </row>
    <row r="316">
      <c r="A316" s="50"/>
      <c r="B316" s="599"/>
      <c r="C316" s="599"/>
      <c r="D316" s="599"/>
      <c r="E316" s="599"/>
      <c r="F316" s="599"/>
      <c r="G316" s="599"/>
      <c r="H316" s="600"/>
      <c r="I316" s="601"/>
      <c r="J316" s="50"/>
      <c r="K316" s="50"/>
      <c r="L316" s="50"/>
      <c r="M316" s="50"/>
      <c r="N316" s="50"/>
      <c r="O316" s="50"/>
      <c r="P316" s="50"/>
      <c r="Q316" s="50"/>
      <c r="R316" s="50"/>
      <c r="S316" s="50"/>
      <c r="T316" s="50"/>
      <c r="U316" s="50"/>
      <c r="V316" s="50"/>
      <c r="W316" s="50"/>
      <c r="X316" s="50"/>
      <c r="Y316" s="50"/>
      <c r="Z316" s="50"/>
    </row>
    <row r="317">
      <c r="A317" s="50"/>
      <c r="B317" s="599"/>
      <c r="C317" s="599"/>
      <c r="D317" s="599"/>
      <c r="E317" s="599"/>
      <c r="F317" s="599"/>
      <c r="G317" s="599"/>
      <c r="H317" s="600"/>
      <c r="I317" s="601"/>
      <c r="J317" s="50"/>
      <c r="K317" s="50"/>
      <c r="L317" s="50"/>
      <c r="M317" s="50"/>
      <c r="N317" s="50"/>
      <c r="O317" s="50"/>
      <c r="P317" s="50"/>
      <c r="Q317" s="50"/>
      <c r="R317" s="50"/>
      <c r="S317" s="50"/>
      <c r="T317" s="50"/>
      <c r="U317" s="50"/>
      <c r="V317" s="50"/>
      <c r="W317" s="50"/>
      <c r="X317" s="50"/>
      <c r="Y317" s="50"/>
      <c r="Z317" s="50"/>
    </row>
    <row r="318">
      <c r="A318" s="50"/>
      <c r="B318" s="599"/>
      <c r="C318" s="599"/>
      <c r="D318" s="599"/>
      <c r="E318" s="599"/>
      <c r="F318" s="599"/>
      <c r="G318" s="599"/>
      <c r="H318" s="600"/>
      <c r="I318" s="601"/>
      <c r="J318" s="50"/>
      <c r="K318" s="50"/>
      <c r="L318" s="50"/>
      <c r="M318" s="50"/>
      <c r="N318" s="50"/>
      <c r="O318" s="50"/>
      <c r="P318" s="50"/>
      <c r="Q318" s="50"/>
      <c r="R318" s="50"/>
      <c r="S318" s="50"/>
      <c r="T318" s="50"/>
      <c r="U318" s="50"/>
      <c r="V318" s="50"/>
      <c r="W318" s="50"/>
      <c r="X318" s="50"/>
      <c r="Y318" s="50"/>
      <c r="Z318" s="50"/>
    </row>
    <row r="319">
      <c r="A319" s="50"/>
      <c r="B319" s="599"/>
      <c r="C319" s="599"/>
      <c r="D319" s="599"/>
      <c r="E319" s="599"/>
      <c r="F319" s="599"/>
      <c r="G319" s="599"/>
      <c r="H319" s="600"/>
      <c r="I319" s="601"/>
      <c r="J319" s="50"/>
      <c r="K319" s="50"/>
      <c r="L319" s="50"/>
      <c r="M319" s="50"/>
      <c r="N319" s="50"/>
      <c r="O319" s="50"/>
      <c r="P319" s="50"/>
      <c r="Q319" s="50"/>
      <c r="R319" s="50"/>
      <c r="S319" s="50"/>
      <c r="T319" s="50"/>
      <c r="U319" s="50"/>
      <c r="V319" s="50"/>
      <c r="W319" s="50"/>
      <c r="X319" s="50"/>
      <c r="Y319" s="50"/>
      <c r="Z319" s="50"/>
    </row>
    <row r="320">
      <c r="A320" s="50"/>
      <c r="B320" s="599"/>
      <c r="C320" s="599"/>
      <c r="D320" s="599"/>
      <c r="E320" s="599"/>
      <c r="F320" s="599"/>
      <c r="G320" s="599"/>
      <c r="H320" s="600"/>
      <c r="I320" s="601"/>
      <c r="J320" s="50"/>
      <c r="K320" s="50"/>
      <c r="L320" s="50"/>
      <c r="M320" s="50"/>
      <c r="N320" s="50"/>
      <c r="O320" s="50"/>
      <c r="P320" s="50"/>
      <c r="Q320" s="50"/>
      <c r="R320" s="50"/>
      <c r="S320" s="50"/>
      <c r="T320" s="50"/>
      <c r="U320" s="50"/>
      <c r="V320" s="50"/>
      <c r="W320" s="50"/>
      <c r="X320" s="50"/>
      <c r="Y320" s="50"/>
      <c r="Z320" s="50"/>
    </row>
    <row r="321">
      <c r="A321" s="50"/>
      <c r="B321" s="599"/>
      <c r="C321" s="599"/>
      <c r="D321" s="599"/>
      <c r="E321" s="599"/>
      <c r="F321" s="599"/>
      <c r="G321" s="599"/>
      <c r="H321" s="600"/>
      <c r="I321" s="601"/>
      <c r="J321" s="50"/>
      <c r="K321" s="50"/>
      <c r="L321" s="50"/>
      <c r="M321" s="50"/>
      <c r="N321" s="50"/>
      <c r="O321" s="50"/>
      <c r="P321" s="50"/>
      <c r="Q321" s="50"/>
      <c r="R321" s="50"/>
      <c r="S321" s="50"/>
      <c r="T321" s="50"/>
      <c r="U321" s="50"/>
      <c r="V321" s="50"/>
      <c r="W321" s="50"/>
      <c r="X321" s="50"/>
      <c r="Y321" s="50"/>
      <c r="Z321" s="50"/>
    </row>
    <row r="322">
      <c r="A322" s="50"/>
      <c r="B322" s="599"/>
      <c r="C322" s="599"/>
      <c r="D322" s="599"/>
      <c r="E322" s="599"/>
      <c r="F322" s="599"/>
      <c r="G322" s="599"/>
      <c r="H322" s="600"/>
      <c r="I322" s="601"/>
      <c r="J322" s="50"/>
      <c r="K322" s="50"/>
      <c r="L322" s="50"/>
      <c r="M322" s="50"/>
      <c r="N322" s="50"/>
      <c r="O322" s="50"/>
      <c r="P322" s="50"/>
      <c r="Q322" s="50"/>
      <c r="R322" s="50"/>
      <c r="S322" s="50"/>
      <c r="T322" s="50"/>
      <c r="U322" s="50"/>
      <c r="V322" s="50"/>
      <c r="W322" s="50"/>
      <c r="X322" s="50"/>
      <c r="Y322" s="50"/>
      <c r="Z322" s="50"/>
    </row>
    <row r="323">
      <c r="A323" s="50"/>
      <c r="B323" s="599"/>
      <c r="C323" s="599"/>
      <c r="D323" s="599"/>
      <c r="E323" s="599"/>
      <c r="F323" s="599"/>
      <c r="G323" s="599"/>
      <c r="H323" s="600"/>
      <c r="I323" s="601"/>
      <c r="J323" s="50"/>
      <c r="K323" s="50"/>
      <c r="L323" s="50"/>
      <c r="M323" s="50"/>
      <c r="N323" s="50"/>
      <c r="O323" s="50"/>
      <c r="P323" s="50"/>
      <c r="Q323" s="50"/>
      <c r="R323" s="50"/>
      <c r="S323" s="50"/>
      <c r="T323" s="50"/>
      <c r="U323" s="50"/>
      <c r="V323" s="50"/>
      <c r="W323" s="50"/>
      <c r="X323" s="50"/>
      <c r="Y323" s="50"/>
      <c r="Z323" s="50"/>
    </row>
    <row r="324">
      <c r="A324" s="50"/>
      <c r="B324" s="599"/>
      <c r="C324" s="599"/>
      <c r="D324" s="599"/>
      <c r="E324" s="599"/>
      <c r="F324" s="599"/>
      <c r="G324" s="599"/>
      <c r="H324" s="600"/>
      <c r="I324" s="601"/>
      <c r="J324" s="50"/>
      <c r="K324" s="50"/>
      <c r="L324" s="50"/>
      <c r="M324" s="50"/>
      <c r="N324" s="50"/>
      <c r="O324" s="50"/>
      <c r="P324" s="50"/>
      <c r="Q324" s="50"/>
      <c r="R324" s="50"/>
      <c r="S324" s="50"/>
      <c r="T324" s="50"/>
      <c r="U324" s="50"/>
      <c r="V324" s="50"/>
      <c r="W324" s="50"/>
      <c r="X324" s="50"/>
      <c r="Y324" s="50"/>
      <c r="Z324" s="50"/>
    </row>
    <row r="325">
      <c r="A325" s="50"/>
      <c r="B325" s="599"/>
      <c r="C325" s="599"/>
      <c r="D325" s="599"/>
      <c r="E325" s="599"/>
      <c r="F325" s="599"/>
      <c r="G325" s="599"/>
      <c r="H325" s="600"/>
      <c r="I325" s="601"/>
      <c r="J325" s="50"/>
      <c r="K325" s="50"/>
      <c r="L325" s="50"/>
      <c r="M325" s="50"/>
      <c r="N325" s="50"/>
      <c r="O325" s="50"/>
      <c r="P325" s="50"/>
      <c r="Q325" s="50"/>
      <c r="R325" s="50"/>
      <c r="S325" s="50"/>
      <c r="T325" s="50"/>
      <c r="U325" s="50"/>
      <c r="V325" s="50"/>
      <c r="W325" s="50"/>
      <c r="X325" s="50"/>
      <c r="Y325" s="50"/>
      <c r="Z325" s="50"/>
    </row>
    <row r="326">
      <c r="A326" s="50"/>
      <c r="B326" s="599"/>
      <c r="C326" s="599"/>
      <c r="D326" s="599"/>
      <c r="E326" s="599"/>
      <c r="F326" s="599"/>
      <c r="G326" s="599"/>
      <c r="H326" s="600"/>
      <c r="I326" s="601"/>
      <c r="J326" s="50"/>
      <c r="K326" s="50"/>
      <c r="L326" s="50"/>
      <c r="M326" s="50"/>
      <c r="N326" s="50"/>
      <c r="O326" s="50"/>
      <c r="P326" s="50"/>
      <c r="Q326" s="50"/>
      <c r="R326" s="50"/>
      <c r="S326" s="50"/>
      <c r="T326" s="50"/>
      <c r="U326" s="50"/>
      <c r="V326" s="50"/>
      <c r="W326" s="50"/>
      <c r="X326" s="50"/>
      <c r="Y326" s="50"/>
      <c r="Z326" s="50"/>
    </row>
    <row r="327">
      <c r="A327" s="50"/>
      <c r="B327" s="599"/>
      <c r="C327" s="599"/>
      <c r="D327" s="599"/>
      <c r="E327" s="599"/>
      <c r="F327" s="599"/>
      <c r="G327" s="599"/>
      <c r="H327" s="600"/>
      <c r="I327" s="601"/>
      <c r="J327" s="50"/>
      <c r="K327" s="50"/>
      <c r="L327" s="50"/>
      <c r="M327" s="50"/>
      <c r="N327" s="50"/>
      <c r="O327" s="50"/>
      <c r="P327" s="50"/>
      <c r="Q327" s="50"/>
      <c r="R327" s="50"/>
      <c r="S327" s="50"/>
      <c r="T327" s="50"/>
      <c r="U327" s="50"/>
      <c r="V327" s="50"/>
      <c r="W327" s="50"/>
      <c r="X327" s="50"/>
      <c r="Y327" s="50"/>
      <c r="Z327" s="50"/>
    </row>
    <row r="328">
      <c r="A328" s="50"/>
      <c r="B328" s="599"/>
      <c r="C328" s="599"/>
      <c r="D328" s="599"/>
      <c r="E328" s="599"/>
      <c r="F328" s="599"/>
      <c r="G328" s="599"/>
      <c r="H328" s="600"/>
      <c r="I328" s="601"/>
      <c r="J328" s="50"/>
      <c r="K328" s="50"/>
      <c r="L328" s="50"/>
      <c r="M328" s="50"/>
      <c r="N328" s="50"/>
      <c r="O328" s="50"/>
      <c r="P328" s="50"/>
      <c r="Q328" s="50"/>
      <c r="R328" s="50"/>
      <c r="S328" s="50"/>
      <c r="T328" s="50"/>
      <c r="U328" s="50"/>
      <c r="V328" s="50"/>
      <c r="W328" s="50"/>
      <c r="X328" s="50"/>
      <c r="Y328" s="50"/>
      <c r="Z328" s="50"/>
    </row>
    <row r="329">
      <c r="A329" s="50"/>
      <c r="B329" s="599"/>
      <c r="C329" s="599"/>
      <c r="D329" s="599"/>
      <c r="E329" s="599"/>
      <c r="F329" s="599"/>
      <c r="G329" s="599"/>
      <c r="H329" s="600"/>
      <c r="I329" s="601"/>
      <c r="J329" s="50"/>
      <c r="K329" s="50"/>
      <c r="L329" s="50"/>
      <c r="M329" s="50"/>
      <c r="N329" s="50"/>
      <c r="O329" s="50"/>
      <c r="P329" s="50"/>
      <c r="Q329" s="50"/>
      <c r="R329" s="50"/>
      <c r="S329" s="50"/>
      <c r="T329" s="50"/>
      <c r="U329" s="50"/>
      <c r="V329" s="50"/>
      <c r="W329" s="50"/>
      <c r="X329" s="50"/>
      <c r="Y329" s="50"/>
      <c r="Z329" s="50"/>
    </row>
    <row r="330">
      <c r="A330" s="50"/>
      <c r="B330" s="599"/>
      <c r="C330" s="599"/>
      <c r="D330" s="599"/>
      <c r="E330" s="599"/>
      <c r="F330" s="599"/>
      <c r="G330" s="599"/>
      <c r="H330" s="600"/>
      <c r="I330" s="601"/>
      <c r="J330" s="50"/>
      <c r="K330" s="50"/>
      <c r="L330" s="50"/>
      <c r="M330" s="50"/>
      <c r="N330" s="50"/>
      <c r="O330" s="50"/>
      <c r="P330" s="50"/>
      <c r="Q330" s="50"/>
      <c r="R330" s="50"/>
      <c r="S330" s="50"/>
      <c r="T330" s="50"/>
      <c r="U330" s="50"/>
      <c r="V330" s="50"/>
      <c r="W330" s="50"/>
      <c r="X330" s="50"/>
      <c r="Y330" s="50"/>
      <c r="Z330" s="50"/>
    </row>
    <row r="331">
      <c r="A331" s="50"/>
      <c r="B331" s="599"/>
      <c r="C331" s="599"/>
      <c r="D331" s="599"/>
      <c r="E331" s="599"/>
      <c r="F331" s="599"/>
      <c r="G331" s="599"/>
      <c r="H331" s="600"/>
      <c r="I331" s="601"/>
      <c r="J331" s="50"/>
      <c r="K331" s="50"/>
      <c r="L331" s="50"/>
      <c r="M331" s="50"/>
      <c r="N331" s="50"/>
      <c r="O331" s="50"/>
      <c r="P331" s="50"/>
      <c r="Q331" s="50"/>
      <c r="R331" s="50"/>
      <c r="S331" s="50"/>
      <c r="T331" s="50"/>
      <c r="U331" s="50"/>
      <c r="V331" s="50"/>
      <c r="W331" s="50"/>
      <c r="X331" s="50"/>
      <c r="Y331" s="50"/>
      <c r="Z331" s="50"/>
    </row>
    <row r="332">
      <c r="A332" s="50"/>
      <c r="B332" s="599"/>
      <c r="C332" s="599"/>
      <c r="D332" s="599"/>
      <c r="E332" s="599"/>
      <c r="F332" s="599"/>
      <c r="G332" s="599"/>
      <c r="H332" s="600"/>
      <c r="I332" s="601"/>
      <c r="J332" s="50"/>
      <c r="K332" s="50"/>
      <c r="L332" s="50"/>
      <c r="M332" s="50"/>
      <c r="N332" s="50"/>
      <c r="O332" s="50"/>
      <c r="P332" s="50"/>
      <c r="Q332" s="50"/>
      <c r="R332" s="50"/>
      <c r="S332" s="50"/>
      <c r="T332" s="50"/>
      <c r="U332" s="50"/>
      <c r="V332" s="50"/>
      <c r="W332" s="50"/>
      <c r="X332" s="50"/>
      <c r="Y332" s="50"/>
      <c r="Z332" s="50"/>
    </row>
    <row r="333">
      <c r="A333" s="50"/>
      <c r="B333" s="599"/>
      <c r="C333" s="599"/>
      <c r="D333" s="599"/>
      <c r="E333" s="599"/>
      <c r="F333" s="599"/>
      <c r="G333" s="599"/>
      <c r="H333" s="600"/>
      <c r="I333" s="601"/>
      <c r="J333" s="50"/>
      <c r="K333" s="50"/>
      <c r="L333" s="50"/>
      <c r="M333" s="50"/>
      <c r="N333" s="50"/>
      <c r="O333" s="50"/>
      <c r="P333" s="50"/>
      <c r="Q333" s="50"/>
      <c r="R333" s="50"/>
      <c r="S333" s="50"/>
      <c r="T333" s="50"/>
      <c r="U333" s="50"/>
      <c r="V333" s="50"/>
      <c r="W333" s="50"/>
      <c r="X333" s="50"/>
      <c r="Y333" s="50"/>
      <c r="Z333" s="50"/>
    </row>
    <row r="334">
      <c r="A334" s="50"/>
      <c r="B334" s="599"/>
      <c r="C334" s="599"/>
      <c r="D334" s="599"/>
      <c r="E334" s="599"/>
      <c r="F334" s="599"/>
      <c r="G334" s="599"/>
      <c r="H334" s="600"/>
      <c r="I334" s="601"/>
      <c r="J334" s="50"/>
      <c r="K334" s="50"/>
      <c r="L334" s="50"/>
      <c r="M334" s="50"/>
      <c r="N334" s="50"/>
      <c r="O334" s="50"/>
      <c r="P334" s="50"/>
      <c r="Q334" s="50"/>
      <c r="R334" s="50"/>
      <c r="S334" s="50"/>
      <c r="T334" s="50"/>
      <c r="U334" s="50"/>
      <c r="V334" s="50"/>
      <c r="W334" s="50"/>
      <c r="X334" s="50"/>
      <c r="Y334" s="50"/>
      <c r="Z334" s="50"/>
    </row>
    <row r="335">
      <c r="A335" s="50"/>
      <c r="B335" s="599"/>
      <c r="C335" s="599"/>
      <c r="D335" s="599"/>
      <c r="E335" s="599"/>
      <c r="F335" s="599"/>
      <c r="G335" s="599"/>
      <c r="H335" s="600"/>
      <c r="I335" s="601"/>
      <c r="J335" s="50"/>
      <c r="K335" s="50"/>
      <c r="L335" s="50"/>
      <c r="M335" s="50"/>
      <c r="N335" s="50"/>
      <c r="O335" s="50"/>
      <c r="P335" s="50"/>
      <c r="Q335" s="50"/>
      <c r="R335" s="50"/>
      <c r="S335" s="50"/>
      <c r="T335" s="50"/>
      <c r="U335" s="50"/>
      <c r="V335" s="50"/>
      <c r="W335" s="50"/>
      <c r="X335" s="50"/>
      <c r="Y335" s="50"/>
      <c r="Z335" s="50"/>
    </row>
    <row r="336">
      <c r="A336" s="50"/>
      <c r="B336" s="599"/>
      <c r="C336" s="599"/>
      <c r="D336" s="599"/>
      <c r="E336" s="599"/>
      <c r="F336" s="599"/>
      <c r="G336" s="599"/>
      <c r="H336" s="600"/>
      <c r="I336" s="601"/>
      <c r="J336" s="50"/>
      <c r="K336" s="50"/>
      <c r="L336" s="50"/>
      <c r="M336" s="50"/>
      <c r="N336" s="50"/>
      <c r="O336" s="50"/>
      <c r="P336" s="50"/>
      <c r="Q336" s="50"/>
      <c r="R336" s="50"/>
      <c r="S336" s="50"/>
      <c r="T336" s="50"/>
      <c r="U336" s="50"/>
      <c r="V336" s="50"/>
      <c r="W336" s="50"/>
      <c r="X336" s="50"/>
      <c r="Y336" s="50"/>
      <c r="Z336" s="50"/>
    </row>
    <row r="337">
      <c r="A337" s="50"/>
      <c r="B337" s="599"/>
      <c r="C337" s="599"/>
      <c r="D337" s="599"/>
      <c r="E337" s="599"/>
      <c r="F337" s="599"/>
      <c r="G337" s="599"/>
      <c r="H337" s="600"/>
      <c r="I337" s="601"/>
      <c r="J337" s="50"/>
      <c r="K337" s="50"/>
      <c r="L337" s="50"/>
      <c r="M337" s="50"/>
      <c r="N337" s="50"/>
      <c r="O337" s="50"/>
      <c r="P337" s="50"/>
      <c r="Q337" s="50"/>
      <c r="R337" s="50"/>
      <c r="S337" s="50"/>
      <c r="T337" s="50"/>
      <c r="U337" s="50"/>
      <c r="V337" s="50"/>
      <c r="W337" s="50"/>
      <c r="X337" s="50"/>
      <c r="Y337" s="50"/>
      <c r="Z337" s="50"/>
    </row>
    <row r="338">
      <c r="A338" s="50"/>
      <c r="B338" s="599"/>
      <c r="C338" s="599"/>
      <c r="D338" s="599"/>
      <c r="E338" s="599"/>
      <c r="F338" s="599"/>
      <c r="G338" s="599"/>
      <c r="H338" s="600"/>
      <c r="I338" s="601"/>
      <c r="J338" s="50"/>
      <c r="K338" s="50"/>
      <c r="L338" s="50"/>
      <c r="M338" s="50"/>
      <c r="N338" s="50"/>
      <c r="O338" s="50"/>
      <c r="P338" s="50"/>
      <c r="Q338" s="50"/>
      <c r="R338" s="50"/>
      <c r="S338" s="50"/>
      <c r="T338" s="50"/>
      <c r="U338" s="50"/>
      <c r="V338" s="50"/>
      <c r="W338" s="50"/>
      <c r="X338" s="50"/>
      <c r="Y338" s="50"/>
      <c r="Z338" s="50"/>
    </row>
    <row r="339">
      <c r="A339" s="50"/>
      <c r="B339" s="599"/>
      <c r="C339" s="599"/>
      <c r="D339" s="599"/>
      <c r="E339" s="599"/>
      <c r="F339" s="599"/>
      <c r="G339" s="599"/>
      <c r="H339" s="600"/>
      <c r="I339" s="601"/>
      <c r="J339" s="50"/>
      <c r="K339" s="50"/>
      <c r="L339" s="50"/>
      <c r="M339" s="50"/>
      <c r="N339" s="50"/>
      <c r="O339" s="50"/>
      <c r="P339" s="50"/>
      <c r="Q339" s="50"/>
      <c r="R339" s="50"/>
      <c r="S339" s="50"/>
      <c r="T339" s="50"/>
      <c r="U339" s="50"/>
      <c r="V339" s="50"/>
      <c r="W339" s="50"/>
      <c r="X339" s="50"/>
      <c r="Y339" s="50"/>
      <c r="Z339" s="50"/>
    </row>
    <row r="340">
      <c r="A340" s="50"/>
      <c r="B340" s="599"/>
      <c r="C340" s="599"/>
      <c r="D340" s="599"/>
      <c r="E340" s="599"/>
      <c r="F340" s="599"/>
      <c r="G340" s="599"/>
      <c r="H340" s="600"/>
      <c r="I340" s="601"/>
      <c r="J340" s="50"/>
      <c r="K340" s="50"/>
      <c r="L340" s="50"/>
      <c r="M340" s="50"/>
      <c r="N340" s="50"/>
      <c r="O340" s="50"/>
      <c r="P340" s="50"/>
      <c r="Q340" s="50"/>
      <c r="R340" s="50"/>
      <c r="S340" s="50"/>
      <c r="T340" s="50"/>
      <c r="U340" s="50"/>
      <c r="V340" s="50"/>
      <c r="W340" s="50"/>
      <c r="X340" s="50"/>
      <c r="Y340" s="50"/>
      <c r="Z340" s="50"/>
    </row>
    <row r="341">
      <c r="A341" s="50"/>
      <c r="B341" s="599"/>
      <c r="C341" s="599"/>
      <c r="D341" s="599"/>
      <c r="E341" s="599"/>
      <c r="F341" s="599"/>
      <c r="G341" s="599"/>
      <c r="H341" s="600"/>
      <c r="I341" s="601"/>
      <c r="J341" s="50"/>
      <c r="K341" s="50"/>
      <c r="L341" s="50"/>
      <c r="M341" s="50"/>
      <c r="N341" s="50"/>
      <c r="O341" s="50"/>
      <c r="P341" s="50"/>
      <c r="Q341" s="50"/>
      <c r="R341" s="50"/>
      <c r="S341" s="50"/>
      <c r="T341" s="50"/>
      <c r="U341" s="50"/>
      <c r="V341" s="50"/>
      <c r="W341" s="50"/>
      <c r="X341" s="50"/>
      <c r="Y341" s="50"/>
      <c r="Z341" s="50"/>
    </row>
    <row r="342">
      <c r="A342" s="50"/>
      <c r="B342" s="599"/>
      <c r="C342" s="599"/>
      <c r="D342" s="599"/>
      <c r="E342" s="599"/>
      <c r="F342" s="599"/>
      <c r="G342" s="599"/>
      <c r="H342" s="600"/>
      <c r="I342" s="601"/>
      <c r="J342" s="50"/>
      <c r="K342" s="50"/>
      <c r="L342" s="50"/>
      <c r="M342" s="50"/>
      <c r="N342" s="50"/>
      <c r="O342" s="50"/>
      <c r="P342" s="50"/>
      <c r="Q342" s="50"/>
      <c r="R342" s="50"/>
      <c r="S342" s="50"/>
      <c r="T342" s="50"/>
      <c r="U342" s="50"/>
      <c r="V342" s="50"/>
      <c r="W342" s="50"/>
      <c r="X342" s="50"/>
      <c r="Y342" s="50"/>
      <c r="Z342" s="50"/>
    </row>
    <row r="343">
      <c r="A343" s="50"/>
      <c r="B343" s="599"/>
      <c r="C343" s="599"/>
      <c r="D343" s="599"/>
      <c r="E343" s="599"/>
      <c r="F343" s="599"/>
      <c r="G343" s="599"/>
      <c r="H343" s="600"/>
      <c r="I343" s="601"/>
      <c r="J343" s="50"/>
      <c r="K343" s="50"/>
      <c r="L343" s="50"/>
      <c r="M343" s="50"/>
      <c r="N343" s="50"/>
      <c r="O343" s="50"/>
      <c r="P343" s="50"/>
      <c r="Q343" s="50"/>
      <c r="R343" s="50"/>
      <c r="S343" s="50"/>
      <c r="T343" s="50"/>
      <c r="U343" s="50"/>
      <c r="V343" s="50"/>
      <c r="W343" s="50"/>
      <c r="X343" s="50"/>
      <c r="Y343" s="50"/>
      <c r="Z343" s="50"/>
    </row>
    <row r="344">
      <c r="A344" s="50"/>
      <c r="B344" s="599"/>
      <c r="C344" s="599"/>
      <c r="D344" s="599"/>
      <c r="E344" s="599"/>
      <c r="F344" s="599"/>
      <c r="G344" s="599"/>
      <c r="H344" s="600"/>
      <c r="I344" s="601"/>
      <c r="J344" s="50"/>
      <c r="K344" s="50"/>
      <c r="L344" s="50"/>
      <c r="M344" s="50"/>
      <c r="N344" s="50"/>
      <c r="O344" s="50"/>
      <c r="P344" s="50"/>
      <c r="Q344" s="50"/>
      <c r="R344" s="50"/>
      <c r="S344" s="50"/>
      <c r="T344" s="50"/>
      <c r="U344" s="50"/>
      <c r="V344" s="50"/>
      <c r="W344" s="50"/>
      <c r="X344" s="50"/>
      <c r="Y344" s="50"/>
      <c r="Z344" s="50"/>
    </row>
    <row r="345">
      <c r="A345" s="50"/>
      <c r="B345" s="599"/>
      <c r="C345" s="599"/>
      <c r="D345" s="599"/>
      <c r="E345" s="599"/>
      <c r="F345" s="599"/>
      <c r="G345" s="599"/>
      <c r="H345" s="600"/>
      <c r="I345" s="601"/>
      <c r="J345" s="50"/>
      <c r="K345" s="50"/>
      <c r="L345" s="50"/>
      <c r="M345" s="50"/>
      <c r="N345" s="50"/>
      <c r="O345" s="50"/>
      <c r="P345" s="50"/>
      <c r="Q345" s="50"/>
      <c r="R345" s="50"/>
      <c r="S345" s="50"/>
      <c r="T345" s="50"/>
      <c r="U345" s="50"/>
      <c r="V345" s="50"/>
      <c r="W345" s="50"/>
      <c r="X345" s="50"/>
      <c r="Y345" s="50"/>
      <c r="Z345" s="50"/>
    </row>
    <row r="346">
      <c r="A346" s="50"/>
      <c r="B346" s="599"/>
      <c r="C346" s="599"/>
      <c r="D346" s="599"/>
      <c r="E346" s="599"/>
      <c r="F346" s="599"/>
      <c r="G346" s="599"/>
      <c r="H346" s="600"/>
      <c r="I346" s="601"/>
      <c r="J346" s="50"/>
      <c r="K346" s="50"/>
      <c r="L346" s="50"/>
      <c r="M346" s="50"/>
      <c r="N346" s="50"/>
      <c r="O346" s="50"/>
      <c r="P346" s="50"/>
      <c r="Q346" s="50"/>
      <c r="R346" s="50"/>
      <c r="S346" s="50"/>
      <c r="T346" s="50"/>
      <c r="U346" s="50"/>
      <c r="V346" s="50"/>
      <c r="W346" s="50"/>
      <c r="X346" s="50"/>
      <c r="Y346" s="50"/>
      <c r="Z346" s="50"/>
    </row>
    <row r="347">
      <c r="A347" s="50"/>
      <c r="B347" s="599"/>
      <c r="C347" s="599"/>
      <c r="D347" s="599"/>
      <c r="E347" s="599"/>
      <c r="F347" s="599"/>
      <c r="G347" s="599"/>
      <c r="H347" s="600"/>
      <c r="I347" s="601"/>
      <c r="J347" s="50"/>
      <c r="K347" s="50"/>
      <c r="L347" s="50"/>
      <c r="M347" s="50"/>
      <c r="N347" s="50"/>
      <c r="O347" s="50"/>
      <c r="P347" s="50"/>
      <c r="Q347" s="50"/>
      <c r="R347" s="50"/>
      <c r="S347" s="50"/>
      <c r="T347" s="50"/>
      <c r="U347" s="50"/>
      <c r="V347" s="50"/>
      <c r="W347" s="50"/>
      <c r="X347" s="50"/>
      <c r="Y347" s="50"/>
      <c r="Z347" s="50"/>
    </row>
    <row r="348">
      <c r="A348" s="50"/>
      <c r="B348" s="599"/>
      <c r="C348" s="599"/>
      <c r="D348" s="599"/>
      <c r="E348" s="599"/>
      <c r="F348" s="599"/>
      <c r="G348" s="599"/>
      <c r="H348" s="600"/>
      <c r="I348" s="601"/>
      <c r="J348" s="50"/>
      <c r="K348" s="50"/>
      <c r="L348" s="50"/>
      <c r="M348" s="50"/>
      <c r="N348" s="50"/>
      <c r="O348" s="50"/>
      <c r="P348" s="50"/>
      <c r="Q348" s="50"/>
      <c r="R348" s="50"/>
      <c r="S348" s="50"/>
      <c r="T348" s="50"/>
      <c r="U348" s="50"/>
      <c r="V348" s="50"/>
      <c r="W348" s="50"/>
      <c r="X348" s="50"/>
      <c r="Y348" s="50"/>
      <c r="Z348" s="50"/>
    </row>
    <row r="349">
      <c r="A349" s="50"/>
      <c r="B349" s="599"/>
      <c r="C349" s="599"/>
      <c r="D349" s="599"/>
      <c r="E349" s="599"/>
      <c r="F349" s="599"/>
      <c r="G349" s="599"/>
      <c r="H349" s="600"/>
      <c r="I349" s="601"/>
      <c r="J349" s="50"/>
      <c r="K349" s="50"/>
      <c r="L349" s="50"/>
      <c r="M349" s="50"/>
      <c r="N349" s="50"/>
      <c r="O349" s="50"/>
      <c r="P349" s="50"/>
      <c r="Q349" s="50"/>
      <c r="R349" s="50"/>
      <c r="S349" s="50"/>
      <c r="T349" s="50"/>
      <c r="U349" s="50"/>
      <c r="V349" s="50"/>
      <c r="W349" s="50"/>
      <c r="X349" s="50"/>
      <c r="Y349" s="50"/>
      <c r="Z349" s="50"/>
    </row>
    <row r="350">
      <c r="A350" s="50"/>
      <c r="B350" s="599"/>
      <c r="C350" s="599"/>
      <c r="D350" s="599"/>
      <c r="E350" s="599"/>
      <c r="F350" s="599"/>
      <c r="G350" s="599"/>
      <c r="H350" s="600"/>
      <c r="I350" s="601"/>
      <c r="J350" s="50"/>
      <c r="K350" s="50"/>
      <c r="L350" s="50"/>
      <c r="M350" s="50"/>
      <c r="N350" s="50"/>
      <c r="O350" s="50"/>
      <c r="P350" s="50"/>
      <c r="Q350" s="50"/>
      <c r="R350" s="50"/>
      <c r="S350" s="50"/>
      <c r="T350" s="50"/>
      <c r="U350" s="50"/>
      <c r="V350" s="50"/>
      <c r="W350" s="50"/>
      <c r="X350" s="50"/>
      <c r="Y350" s="50"/>
      <c r="Z350" s="50"/>
    </row>
    <row r="351">
      <c r="A351" s="50"/>
      <c r="B351" s="599"/>
      <c r="C351" s="599"/>
      <c r="D351" s="599"/>
      <c r="E351" s="599"/>
      <c r="F351" s="599"/>
      <c r="G351" s="599"/>
      <c r="H351" s="600"/>
      <c r="I351" s="601"/>
      <c r="J351" s="50"/>
      <c r="K351" s="50"/>
      <c r="L351" s="50"/>
      <c r="M351" s="50"/>
      <c r="N351" s="50"/>
      <c r="O351" s="50"/>
      <c r="P351" s="50"/>
      <c r="Q351" s="50"/>
      <c r="R351" s="50"/>
      <c r="S351" s="50"/>
      <c r="T351" s="50"/>
      <c r="U351" s="50"/>
      <c r="V351" s="50"/>
      <c r="W351" s="50"/>
      <c r="X351" s="50"/>
      <c r="Y351" s="50"/>
      <c r="Z351" s="50"/>
    </row>
    <row r="352">
      <c r="A352" s="50"/>
      <c r="B352" s="599"/>
      <c r="C352" s="599"/>
      <c r="D352" s="599"/>
      <c r="E352" s="599"/>
      <c r="F352" s="599"/>
      <c r="G352" s="599"/>
      <c r="H352" s="600"/>
      <c r="I352" s="601"/>
      <c r="J352" s="50"/>
      <c r="K352" s="50"/>
      <c r="L352" s="50"/>
      <c r="M352" s="50"/>
      <c r="N352" s="50"/>
      <c r="O352" s="50"/>
      <c r="P352" s="50"/>
      <c r="Q352" s="50"/>
      <c r="R352" s="50"/>
      <c r="S352" s="50"/>
      <c r="T352" s="50"/>
      <c r="U352" s="50"/>
      <c r="V352" s="50"/>
      <c r="W352" s="50"/>
      <c r="X352" s="50"/>
      <c r="Y352" s="50"/>
      <c r="Z352" s="50"/>
    </row>
    <row r="353">
      <c r="A353" s="50"/>
      <c r="B353" s="599"/>
      <c r="C353" s="599"/>
      <c r="D353" s="599"/>
      <c r="E353" s="599"/>
      <c r="F353" s="599"/>
      <c r="G353" s="599"/>
      <c r="H353" s="600"/>
      <c r="I353" s="601"/>
      <c r="J353" s="50"/>
      <c r="K353" s="50"/>
      <c r="L353" s="50"/>
      <c r="M353" s="50"/>
      <c r="N353" s="50"/>
      <c r="O353" s="50"/>
      <c r="P353" s="50"/>
      <c r="Q353" s="50"/>
      <c r="R353" s="50"/>
      <c r="S353" s="50"/>
      <c r="T353" s="50"/>
      <c r="U353" s="50"/>
      <c r="V353" s="50"/>
      <c r="W353" s="50"/>
      <c r="X353" s="50"/>
      <c r="Y353" s="50"/>
      <c r="Z353" s="50"/>
    </row>
    <row r="354">
      <c r="A354" s="50"/>
      <c r="B354" s="599"/>
      <c r="C354" s="599"/>
      <c r="D354" s="599"/>
      <c r="E354" s="599"/>
      <c r="F354" s="599"/>
      <c r="G354" s="599"/>
      <c r="H354" s="600"/>
      <c r="I354" s="601"/>
      <c r="J354" s="50"/>
      <c r="K354" s="50"/>
      <c r="L354" s="50"/>
      <c r="M354" s="50"/>
      <c r="N354" s="50"/>
      <c r="O354" s="50"/>
      <c r="P354" s="50"/>
      <c r="Q354" s="50"/>
      <c r="R354" s="50"/>
      <c r="S354" s="50"/>
      <c r="T354" s="50"/>
      <c r="U354" s="50"/>
      <c r="V354" s="50"/>
      <c r="W354" s="50"/>
      <c r="X354" s="50"/>
      <c r="Y354" s="50"/>
      <c r="Z354" s="50"/>
    </row>
    <row r="355">
      <c r="A355" s="50"/>
      <c r="B355" s="599"/>
      <c r="C355" s="599"/>
      <c r="D355" s="599"/>
      <c r="E355" s="599"/>
      <c r="F355" s="599"/>
      <c r="G355" s="599"/>
      <c r="H355" s="600"/>
      <c r="I355" s="601"/>
      <c r="J355" s="50"/>
      <c r="K355" s="50"/>
      <c r="L355" s="50"/>
      <c r="M355" s="50"/>
      <c r="N355" s="50"/>
      <c r="O355" s="50"/>
      <c r="P355" s="50"/>
      <c r="Q355" s="50"/>
      <c r="R355" s="50"/>
      <c r="S355" s="50"/>
      <c r="T355" s="50"/>
      <c r="U355" s="50"/>
      <c r="V355" s="50"/>
      <c r="W355" s="50"/>
      <c r="X355" s="50"/>
      <c r="Y355" s="50"/>
      <c r="Z355" s="50"/>
    </row>
    <row r="356">
      <c r="A356" s="50"/>
      <c r="B356" s="599"/>
      <c r="C356" s="599"/>
      <c r="D356" s="599"/>
      <c r="E356" s="599"/>
      <c r="F356" s="599"/>
      <c r="G356" s="599"/>
      <c r="H356" s="600"/>
      <c r="I356" s="601"/>
      <c r="J356" s="50"/>
      <c r="K356" s="50"/>
      <c r="L356" s="50"/>
      <c r="M356" s="50"/>
      <c r="N356" s="50"/>
      <c r="O356" s="50"/>
      <c r="P356" s="50"/>
      <c r="Q356" s="50"/>
      <c r="R356" s="50"/>
      <c r="S356" s="50"/>
      <c r="T356" s="50"/>
      <c r="U356" s="50"/>
      <c r="V356" s="50"/>
      <c r="W356" s="50"/>
      <c r="X356" s="50"/>
      <c r="Y356" s="50"/>
      <c r="Z356" s="50"/>
    </row>
    <row r="357">
      <c r="A357" s="50"/>
      <c r="B357" s="599"/>
      <c r="C357" s="599"/>
      <c r="D357" s="599"/>
      <c r="E357" s="599"/>
      <c r="F357" s="599"/>
      <c r="G357" s="599"/>
      <c r="H357" s="600"/>
      <c r="I357" s="601"/>
      <c r="J357" s="50"/>
      <c r="K357" s="50"/>
      <c r="L357" s="50"/>
      <c r="M357" s="50"/>
      <c r="N357" s="50"/>
      <c r="O357" s="50"/>
      <c r="P357" s="50"/>
      <c r="Q357" s="50"/>
      <c r="R357" s="50"/>
      <c r="S357" s="50"/>
      <c r="T357" s="50"/>
      <c r="U357" s="50"/>
      <c r="V357" s="50"/>
      <c r="W357" s="50"/>
      <c r="X357" s="50"/>
      <c r="Y357" s="50"/>
      <c r="Z357" s="50"/>
    </row>
    <row r="358">
      <c r="A358" s="50"/>
      <c r="B358" s="599"/>
      <c r="C358" s="599"/>
      <c r="D358" s="599"/>
      <c r="E358" s="599"/>
      <c r="F358" s="599"/>
      <c r="G358" s="599"/>
      <c r="H358" s="600"/>
      <c r="I358" s="601"/>
      <c r="J358" s="50"/>
      <c r="K358" s="50"/>
      <c r="L358" s="50"/>
      <c r="M358" s="50"/>
      <c r="N358" s="50"/>
      <c r="O358" s="50"/>
      <c r="P358" s="50"/>
      <c r="Q358" s="50"/>
      <c r="R358" s="50"/>
      <c r="S358" s="50"/>
      <c r="T358" s="50"/>
      <c r="U358" s="50"/>
      <c r="V358" s="50"/>
      <c r="W358" s="50"/>
      <c r="X358" s="50"/>
      <c r="Y358" s="50"/>
      <c r="Z358" s="50"/>
    </row>
    <row r="359">
      <c r="A359" s="50"/>
      <c r="B359" s="599"/>
      <c r="C359" s="599"/>
      <c r="D359" s="599"/>
      <c r="E359" s="599"/>
      <c r="F359" s="599"/>
      <c r="G359" s="599"/>
      <c r="H359" s="600"/>
      <c r="I359" s="601"/>
      <c r="J359" s="50"/>
      <c r="K359" s="50"/>
      <c r="L359" s="50"/>
      <c r="M359" s="50"/>
      <c r="N359" s="50"/>
      <c r="O359" s="50"/>
      <c r="P359" s="50"/>
      <c r="Q359" s="50"/>
      <c r="R359" s="50"/>
      <c r="S359" s="50"/>
      <c r="T359" s="50"/>
      <c r="U359" s="50"/>
      <c r="V359" s="50"/>
      <c r="W359" s="50"/>
      <c r="X359" s="50"/>
      <c r="Y359" s="50"/>
      <c r="Z359" s="50"/>
    </row>
    <row r="360">
      <c r="A360" s="50"/>
      <c r="B360" s="599"/>
      <c r="C360" s="599"/>
      <c r="D360" s="599"/>
      <c r="E360" s="599"/>
      <c r="F360" s="599"/>
      <c r="G360" s="599"/>
      <c r="H360" s="600"/>
      <c r="I360" s="601"/>
      <c r="J360" s="50"/>
      <c r="K360" s="50"/>
      <c r="L360" s="50"/>
      <c r="M360" s="50"/>
      <c r="N360" s="50"/>
      <c r="O360" s="50"/>
      <c r="P360" s="50"/>
      <c r="Q360" s="50"/>
      <c r="R360" s="50"/>
      <c r="S360" s="50"/>
      <c r="T360" s="50"/>
      <c r="U360" s="50"/>
      <c r="V360" s="50"/>
      <c r="W360" s="50"/>
      <c r="X360" s="50"/>
      <c r="Y360" s="50"/>
      <c r="Z360" s="50"/>
    </row>
    <row r="361">
      <c r="A361" s="50"/>
      <c r="B361" s="599"/>
      <c r="C361" s="599"/>
      <c r="D361" s="599"/>
      <c r="E361" s="599"/>
      <c r="F361" s="599"/>
      <c r="G361" s="599"/>
      <c r="H361" s="600"/>
      <c r="I361" s="601"/>
      <c r="J361" s="50"/>
      <c r="K361" s="50"/>
      <c r="L361" s="50"/>
      <c r="M361" s="50"/>
      <c r="N361" s="50"/>
      <c r="O361" s="50"/>
      <c r="P361" s="50"/>
      <c r="Q361" s="50"/>
      <c r="R361" s="50"/>
      <c r="S361" s="50"/>
      <c r="T361" s="50"/>
      <c r="U361" s="50"/>
      <c r="V361" s="50"/>
      <c r="W361" s="50"/>
      <c r="X361" s="50"/>
      <c r="Y361" s="50"/>
      <c r="Z361" s="50"/>
    </row>
    <row r="362">
      <c r="A362" s="50"/>
      <c r="B362" s="599"/>
      <c r="C362" s="599"/>
      <c r="D362" s="599"/>
      <c r="E362" s="599"/>
      <c r="F362" s="599"/>
      <c r="G362" s="599"/>
      <c r="H362" s="600"/>
      <c r="I362" s="601"/>
      <c r="J362" s="50"/>
      <c r="K362" s="50"/>
      <c r="L362" s="50"/>
      <c r="M362" s="50"/>
      <c r="N362" s="50"/>
      <c r="O362" s="50"/>
      <c r="P362" s="50"/>
      <c r="Q362" s="50"/>
      <c r="R362" s="50"/>
      <c r="S362" s="50"/>
      <c r="T362" s="50"/>
      <c r="U362" s="50"/>
      <c r="V362" s="50"/>
      <c r="W362" s="50"/>
      <c r="X362" s="50"/>
      <c r="Y362" s="50"/>
      <c r="Z362" s="50"/>
    </row>
    <row r="363">
      <c r="A363" s="50"/>
      <c r="B363" s="599"/>
      <c r="C363" s="599"/>
      <c r="D363" s="599"/>
      <c r="E363" s="599"/>
      <c r="F363" s="599"/>
      <c r="G363" s="599"/>
      <c r="H363" s="600"/>
      <c r="I363" s="601"/>
      <c r="J363" s="50"/>
      <c r="K363" s="50"/>
      <c r="L363" s="50"/>
      <c r="M363" s="50"/>
      <c r="N363" s="50"/>
      <c r="O363" s="50"/>
      <c r="P363" s="50"/>
      <c r="Q363" s="50"/>
      <c r="R363" s="50"/>
      <c r="S363" s="50"/>
      <c r="T363" s="50"/>
      <c r="U363" s="50"/>
      <c r="V363" s="50"/>
      <c r="W363" s="50"/>
      <c r="X363" s="50"/>
      <c r="Y363" s="50"/>
      <c r="Z363" s="50"/>
    </row>
    <row r="364">
      <c r="A364" s="50"/>
      <c r="B364" s="599"/>
      <c r="C364" s="599"/>
      <c r="D364" s="599"/>
      <c r="E364" s="599"/>
      <c r="F364" s="599"/>
      <c r="G364" s="599"/>
      <c r="H364" s="600"/>
      <c r="I364" s="601"/>
      <c r="J364" s="50"/>
      <c r="K364" s="50"/>
      <c r="L364" s="50"/>
      <c r="M364" s="50"/>
      <c r="N364" s="50"/>
      <c r="O364" s="50"/>
      <c r="P364" s="50"/>
      <c r="Q364" s="50"/>
      <c r="R364" s="50"/>
      <c r="S364" s="50"/>
      <c r="T364" s="50"/>
      <c r="U364" s="50"/>
      <c r="V364" s="50"/>
      <c r="W364" s="50"/>
      <c r="X364" s="50"/>
      <c r="Y364" s="50"/>
      <c r="Z364" s="50"/>
    </row>
    <row r="365">
      <c r="A365" s="50"/>
      <c r="B365" s="599"/>
      <c r="C365" s="599"/>
      <c r="D365" s="599"/>
      <c r="E365" s="599"/>
      <c r="F365" s="599"/>
      <c r="G365" s="599"/>
      <c r="H365" s="600"/>
      <c r="I365" s="601"/>
      <c r="J365" s="50"/>
      <c r="K365" s="50"/>
      <c r="L365" s="50"/>
      <c r="M365" s="50"/>
      <c r="N365" s="50"/>
      <c r="O365" s="50"/>
      <c r="P365" s="50"/>
      <c r="Q365" s="50"/>
      <c r="R365" s="50"/>
      <c r="S365" s="50"/>
      <c r="T365" s="50"/>
      <c r="U365" s="50"/>
      <c r="V365" s="50"/>
      <c r="W365" s="50"/>
      <c r="X365" s="50"/>
      <c r="Y365" s="50"/>
      <c r="Z365" s="50"/>
    </row>
    <row r="366">
      <c r="A366" s="50"/>
      <c r="B366" s="599"/>
      <c r="C366" s="599"/>
      <c r="D366" s="599"/>
      <c r="E366" s="599"/>
      <c r="F366" s="599"/>
      <c r="G366" s="599"/>
      <c r="H366" s="600"/>
      <c r="I366" s="601"/>
      <c r="J366" s="50"/>
      <c r="K366" s="50"/>
      <c r="L366" s="50"/>
      <c r="M366" s="50"/>
      <c r="N366" s="50"/>
      <c r="O366" s="50"/>
      <c r="P366" s="50"/>
      <c r="Q366" s="50"/>
      <c r="R366" s="50"/>
      <c r="S366" s="50"/>
      <c r="T366" s="50"/>
      <c r="U366" s="50"/>
      <c r="V366" s="50"/>
      <c r="W366" s="50"/>
      <c r="X366" s="50"/>
      <c r="Y366" s="50"/>
      <c r="Z366" s="50"/>
    </row>
    <row r="367">
      <c r="A367" s="50"/>
      <c r="B367" s="599"/>
      <c r="C367" s="599"/>
      <c r="D367" s="599"/>
      <c r="E367" s="599"/>
      <c r="F367" s="599"/>
      <c r="G367" s="599"/>
      <c r="H367" s="600"/>
      <c r="I367" s="601"/>
      <c r="J367" s="50"/>
      <c r="K367" s="50"/>
      <c r="L367" s="50"/>
      <c r="M367" s="50"/>
      <c r="N367" s="50"/>
      <c r="O367" s="50"/>
      <c r="P367" s="50"/>
      <c r="Q367" s="50"/>
      <c r="R367" s="50"/>
      <c r="S367" s="50"/>
      <c r="T367" s="50"/>
      <c r="U367" s="50"/>
      <c r="V367" s="50"/>
      <c r="W367" s="50"/>
      <c r="X367" s="50"/>
      <c r="Y367" s="50"/>
      <c r="Z367" s="50"/>
    </row>
    <row r="368">
      <c r="A368" s="50"/>
      <c r="B368" s="599"/>
      <c r="C368" s="599"/>
      <c r="D368" s="599"/>
      <c r="E368" s="599"/>
      <c r="F368" s="599"/>
      <c r="G368" s="599"/>
      <c r="H368" s="600"/>
      <c r="I368" s="601"/>
      <c r="J368" s="50"/>
      <c r="K368" s="50"/>
      <c r="L368" s="50"/>
      <c r="M368" s="50"/>
      <c r="N368" s="50"/>
      <c r="O368" s="50"/>
      <c r="P368" s="50"/>
      <c r="Q368" s="50"/>
      <c r="R368" s="50"/>
      <c r="S368" s="50"/>
      <c r="T368" s="50"/>
      <c r="U368" s="50"/>
      <c r="V368" s="50"/>
      <c r="W368" s="50"/>
      <c r="X368" s="50"/>
      <c r="Y368" s="50"/>
      <c r="Z368" s="50"/>
    </row>
    <row r="369">
      <c r="A369" s="50"/>
      <c r="B369" s="599"/>
      <c r="C369" s="599"/>
      <c r="D369" s="599"/>
      <c r="E369" s="599"/>
      <c r="F369" s="599"/>
      <c r="G369" s="599"/>
      <c r="H369" s="600"/>
      <c r="I369" s="601"/>
      <c r="J369" s="50"/>
      <c r="K369" s="50"/>
      <c r="L369" s="50"/>
      <c r="M369" s="50"/>
      <c r="N369" s="50"/>
      <c r="O369" s="50"/>
      <c r="P369" s="50"/>
      <c r="Q369" s="50"/>
      <c r="R369" s="50"/>
      <c r="S369" s="50"/>
      <c r="T369" s="50"/>
      <c r="U369" s="50"/>
      <c r="V369" s="50"/>
      <c r="W369" s="50"/>
      <c r="X369" s="50"/>
      <c r="Y369" s="50"/>
      <c r="Z369" s="50"/>
    </row>
    <row r="370">
      <c r="A370" s="50"/>
      <c r="B370" s="599"/>
      <c r="C370" s="599"/>
      <c r="D370" s="599"/>
      <c r="E370" s="599"/>
      <c r="F370" s="599"/>
      <c r="G370" s="599"/>
      <c r="H370" s="600"/>
      <c r="I370" s="601"/>
      <c r="J370" s="50"/>
      <c r="K370" s="50"/>
      <c r="L370" s="50"/>
      <c r="M370" s="50"/>
      <c r="N370" s="50"/>
      <c r="O370" s="50"/>
      <c r="P370" s="50"/>
      <c r="Q370" s="50"/>
      <c r="R370" s="50"/>
      <c r="S370" s="50"/>
      <c r="T370" s="50"/>
      <c r="U370" s="50"/>
      <c r="V370" s="50"/>
      <c r="W370" s="50"/>
      <c r="X370" s="50"/>
      <c r="Y370" s="50"/>
      <c r="Z370" s="50"/>
    </row>
    <row r="371">
      <c r="A371" s="50"/>
      <c r="B371" s="599"/>
      <c r="C371" s="599"/>
      <c r="D371" s="599"/>
      <c r="E371" s="599"/>
      <c r="F371" s="599"/>
      <c r="G371" s="599"/>
      <c r="H371" s="600"/>
      <c r="I371" s="601"/>
      <c r="J371" s="50"/>
      <c r="K371" s="50"/>
      <c r="L371" s="50"/>
      <c r="M371" s="50"/>
      <c r="N371" s="50"/>
      <c r="O371" s="50"/>
      <c r="P371" s="50"/>
      <c r="Q371" s="50"/>
      <c r="R371" s="50"/>
      <c r="S371" s="50"/>
      <c r="T371" s="50"/>
      <c r="U371" s="50"/>
      <c r="V371" s="50"/>
      <c r="W371" s="50"/>
      <c r="X371" s="50"/>
      <c r="Y371" s="50"/>
      <c r="Z371" s="50"/>
    </row>
    <row r="372">
      <c r="A372" s="50"/>
      <c r="B372" s="599"/>
      <c r="C372" s="599"/>
      <c r="D372" s="599"/>
      <c r="E372" s="599"/>
      <c r="F372" s="599"/>
      <c r="G372" s="599"/>
      <c r="H372" s="600"/>
      <c r="I372" s="601"/>
      <c r="J372" s="50"/>
      <c r="K372" s="50"/>
      <c r="L372" s="50"/>
      <c r="M372" s="50"/>
      <c r="N372" s="50"/>
      <c r="O372" s="50"/>
      <c r="P372" s="50"/>
      <c r="Q372" s="50"/>
      <c r="R372" s="50"/>
      <c r="S372" s="50"/>
      <c r="T372" s="50"/>
      <c r="U372" s="50"/>
      <c r="V372" s="50"/>
      <c r="W372" s="50"/>
      <c r="X372" s="50"/>
      <c r="Y372" s="50"/>
      <c r="Z372" s="50"/>
    </row>
    <row r="373">
      <c r="A373" s="50"/>
      <c r="B373" s="599"/>
      <c r="C373" s="599"/>
      <c r="D373" s="599"/>
      <c r="E373" s="599"/>
      <c r="F373" s="599"/>
      <c r="G373" s="599"/>
      <c r="H373" s="600"/>
      <c r="I373" s="601"/>
      <c r="J373" s="50"/>
      <c r="K373" s="50"/>
      <c r="L373" s="50"/>
      <c r="M373" s="50"/>
      <c r="N373" s="50"/>
      <c r="O373" s="50"/>
      <c r="P373" s="50"/>
      <c r="Q373" s="50"/>
      <c r="R373" s="50"/>
      <c r="S373" s="50"/>
      <c r="T373" s="50"/>
      <c r="U373" s="50"/>
      <c r="V373" s="50"/>
      <c r="W373" s="50"/>
      <c r="X373" s="50"/>
      <c r="Y373" s="50"/>
      <c r="Z373" s="50"/>
    </row>
    <row r="374">
      <c r="A374" s="50"/>
      <c r="B374" s="599"/>
      <c r="C374" s="599"/>
      <c r="D374" s="599"/>
      <c r="E374" s="599"/>
      <c r="F374" s="599"/>
      <c r="G374" s="599"/>
      <c r="H374" s="600"/>
      <c r="I374" s="601"/>
      <c r="J374" s="50"/>
      <c r="K374" s="50"/>
      <c r="L374" s="50"/>
      <c r="M374" s="50"/>
      <c r="N374" s="50"/>
      <c r="O374" s="50"/>
      <c r="P374" s="50"/>
      <c r="Q374" s="50"/>
      <c r="R374" s="50"/>
      <c r="S374" s="50"/>
      <c r="T374" s="50"/>
      <c r="U374" s="50"/>
      <c r="V374" s="50"/>
      <c r="W374" s="50"/>
      <c r="X374" s="50"/>
      <c r="Y374" s="50"/>
      <c r="Z374" s="50"/>
    </row>
    <row r="375">
      <c r="A375" s="50"/>
      <c r="B375" s="599"/>
      <c r="C375" s="599"/>
      <c r="D375" s="599"/>
      <c r="E375" s="599"/>
      <c r="F375" s="599"/>
      <c r="G375" s="599"/>
      <c r="H375" s="600"/>
      <c r="I375" s="601"/>
      <c r="J375" s="50"/>
      <c r="K375" s="50"/>
      <c r="L375" s="50"/>
      <c r="M375" s="50"/>
      <c r="N375" s="50"/>
      <c r="O375" s="50"/>
      <c r="P375" s="50"/>
      <c r="Q375" s="50"/>
      <c r="R375" s="50"/>
      <c r="S375" s="50"/>
      <c r="T375" s="50"/>
      <c r="U375" s="50"/>
      <c r="V375" s="50"/>
      <c r="W375" s="50"/>
      <c r="X375" s="50"/>
      <c r="Y375" s="50"/>
      <c r="Z375" s="50"/>
    </row>
    <row r="376">
      <c r="A376" s="50"/>
      <c r="B376" s="599"/>
      <c r="C376" s="599"/>
      <c r="D376" s="599"/>
      <c r="E376" s="599"/>
      <c r="F376" s="599"/>
      <c r="G376" s="599"/>
      <c r="H376" s="600"/>
      <c r="I376" s="601"/>
      <c r="J376" s="50"/>
      <c r="K376" s="50"/>
      <c r="L376" s="50"/>
      <c r="M376" s="50"/>
      <c r="N376" s="50"/>
      <c r="O376" s="50"/>
      <c r="P376" s="50"/>
      <c r="Q376" s="50"/>
      <c r="R376" s="50"/>
      <c r="S376" s="50"/>
      <c r="T376" s="50"/>
      <c r="U376" s="50"/>
      <c r="V376" s="50"/>
      <c r="W376" s="50"/>
      <c r="X376" s="50"/>
      <c r="Y376" s="50"/>
      <c r="Z376" s="50"/>
    </row>
    <row r="377">
      <c r="A377" s="50"/>
      <c r="B377" s="599"/>
      <c r="C377" s="599"/>
      <c r="D377" s="599"/>
      <c r="E377" s="599"/>
      <c r="F377" s="599"/>
      <c r="G377" s="599"/>
      <c r="H377" s="600"/>
      <c r="I377" s="601"/>
      <c r="J377" s="50"/>
      <c r="K377" s="50"/>
      <c r="L377" s="50"/>
      <c r="M377" s="50"/>
      <c r="N377" s="50"/>
      <c r="O377" s="50"/>
      <c r="P377" s="50"/>
      <c r="Q377" s="50"/>
      <c r="R377" s="50"/>
      <c r="S377" s="50"/>
      <c r="T377" s="50"/>
      <c r="U377" s="50"/>
      <c r="V377" s="50"/>
      <c r="W377" s="50"/>
      <c r="X377" s="50"/>
      <c r="Y377" s="50"/>
      <c r="Z377" s="50"/>
    </row>
    <row r="378">
      <c r="A378" s="50"/>
      <c r="B378" s="599"/>
      <c r="C378" s="599"/>
      <c r="D378" s="599"/>
      <c r="E378" s="599"/>
      <c r="F378" s="599"/>
      <c r="G378" s="599"/>
      <c r="H378" s="600"/>
      <c r="I378" s="601"/>
      <c r="J378" s="50"/>
      <c r="K378" s="50"/>
      <c r="L378" s="50"/>
      <c r="M378" s="50"/>
      <c r="N378" s="50"/>
      <c r="O378" s="50"/>
      <c r="P378" s="50"/>
      <c r="Q378" s="50"/>
      <c r="R378" s="50"/>
      <c r="S378" s="50"/>
      <c r="T378" s="50"/>
      <c r="U378" s="50"/>
      <c r="V378" s="50"/>
      <c r="W378" s="50"/>
      <c r="X378" s="50"/>
      <c r="Y378" s="50"/>
      <c r="Z378" s="50"/>
    </row>
    <row r="379">
      <c r="A379" s="50"/>
      <c r="B379" s="599"/>
      <c r="C379" s="599"/>
      <c r="D379" s="599"/>
      <c r="E379" s="599"/>
      <c r="F379" s="599"/>
      <c r="G379" s="599"/>
      <c r="H379" s="600"/>
      <c r="I379" s="601"/>
      <c r="J379" s="50"/>
      <c r="K379" s="50"/>
      <c r="L379" s="50"/>
      <c r="M379" s="50"/>
      <c r="N379" s="50"/>
      <c r="O379" s="50"/>
      <c r="P379" s="50"/>
      <c r="Q379" s="50"/>
      <c r="R379" s="50"/>
      <c r="S379" s="50"/>
      <c r="T379" s="50"/>
      <c r="U379" s="50"/>
      <c r="V379" s="50"/>
      <c r="W379" s="50"/>
      <c r="X379" s="50"/>
      <c r="Y379" s="50"/>
      <c r="Z379" s="50"/>
    </row>
    <row r="380">
      <c r="A380" s="50"/>
      <c r="B380" s="599"/>
      <c r="C380" s="599"/>
      <c r="D380" s="599"/>
      <c r="E380" s="599"/>
      <c r="F380" s="599"/>
      <c r="G380" s="599"/>
      <c r="H380" s="600"/>
      <c r="I380" s="601"/>
      <c r="J380" s="50"/>
      <c r="K380" s="50"/>
      <c r="L380" s="50"/>
      <c r="M380" s="50"/>
      <c r="N380" s="50"/>
      <c r="O380" s="50"/>
      <c r="P380" s="50"/>
      <c r="Q380" s="50"/>
      <c r="R380" s="50"/>
      <c r="S380" s="50"/>
      <c r="T380" s="50"/>
      <c r="U380" s="50"/>
      <c r="V380" s="50"/>
      <c r="W380" s="50"/>
      <c r="X380" s="50"/>
      <c r="Y380" s="50"/>
      <c r="Z380" s="50"/>
    </row>
    <row r="381">
      <c r="A381" s="50"/>
      <c r="B381" s="599"/>
      <c r="C381" s="599"/>
      <c r="D381" s="599"/>
      <c r="E381" s="599"/>
      <c r="F381" s="599"/>
      <c r="G381" s="599"/>
      <c r="H381" s="600"/>
      <c r="I381" s="601"/>
      <c r="J381" s="50"/>
      <c r="K381" s="50"/>
      <c r="L381" s="50"/>
      <c r="M381" s="50"/>
      <c r="N381" s="50"/>
      <c r="O381" s="50"/>
      <c r="P381" s="50"/>
      <c r="Q381" s="50"/>
      <c r="R381" s="50"/>
      <c r="S381" s="50"/>
      <c r="T381" s="50"/>
      <c r="U381" s="50"/>
      <c r="V381" s="50"/>
      <c r="W381" s="50"/>
      <c r="X381" s="50"/>
      <c r="Y381" s="50"/>
      <c r="Z381" s="50"/>
    </row>
    <row r="382">
      <c r="A382" s="50"/>
      <c r="B382" s="599"/>
      <c r="C382" s="599"/>
      <c r="D382" s="599"/>
      <c r="E382" s="599"/>
      <c r="F382" s="599"/>
      <c r="G382" s="599"/>
      <c r="H382" s="600"/>
      <c r="I382" s="601"/>
      <c r="J382" s="50"/>
      <c r="K382" s="50"/>
      <c r="L382" s="50"/>
      <c r="M382" s="50"/>
      <c r="N382" s="50"/>
      <c r="O382" s="50"/>
      <c r="P382" s="50"/>
      <c r="Q382" s="50"/>
      <c r="R382" s="50"/>
      <c r="S382" s="50"/>
      <c r="T382" s="50"/>
      <c r="U382" s="50"/>
      <c r="V382" s="50"/>
      <c r="W382" s="50"/>
      <c r="X382" s="50"/>
      <c r="Y382" s="50"/>
      <c r="Z382" s="50"/>
    </row>
    <row r="383">
      <c r="A383" s="50"/>
      <c r="B383" s="599"/>
      <c r="C383" s="599"/>
      <c r="D383" s="599"/>
      <c r="E383" s="599"/>
      <c r="F383" s="599"/>
      <c r="G383" s="599"/>
      <c r="H383" s="600"/>
      <c r="I383" s="601"/>
      <c r="J383" s="50"/>
      <c r="K383" s="50"/>
      <c r="L383" s="50"/>
      <c r="M383" s="50"/>
      <c r="N383" s="50"/>
      <c r="O383" s="50"/>
      <c r="P383" s="50"/>
      <c r="Q383" s="50"/>
      <c r="R383" s="50"/>
      <c r="S383" s="50"/>
      <c r="T383" s="50"/>
      <c r="U383" s="50"/>
      <c r="V383" s="50"/>
      <c r="W383" s="50"/>
      <c r="X383" s="50"/>
      <c r="Y383" s="50"/>
      <c r="Z383" s="50"/>
    </row>
    <row r="384">
      <c r="A384" s="50"/>
      <c r="B384" s="599"/>
      <c r="C384" s="599"/>
      <c r="D384" s="599"/>
      <c r="E384" s="599"/>
      <c r="F384" s="599"/>
      <c r="G384" s="599"/>
      <c r="H384" s="600"/>
      <c r="I384" s="601"/>
      <c r="J384" s="50"/>
      <c r="K384" s="50"/>
      <c r="L384" s="50"/>
      <c r="M384" s="50"/>
      <c r="N384" s="50"/>
      <c r="O384" s="50"/>
      <c r="P384" s="50"/>
      <c r="Q384" s="50"/>
      <c r="R384" s="50"/>
      <c r="S384" s="50"/>
      <c r="T384" s="50"/>
      <c r="U384" s="50"/>
      <c r="V384" s="50"/>
      <c r="W384" s="50"/>
      <c r="X384" s="50"/>
      <c r="Y384" s="50"/>
      <c r="Z384" s="50"/>
    </row>
    <row r="385">
      <c r="A385" s="50"/>
      <c r="B385" s="599"/>
      <c r="C385" s="599"/>
      <c r="D385" s="599"/>
      <c r="E385" s="599"/>
      <c r="F385" s="599"/>
      <c r="G385" s="599"/>
      <c r="H385" s="600"/>
      <c r="I385" s="601"/>
      <c r="J385" s="50"/>
      <c r="K385" s="50"/>
      <c r="L385" s="50"/>
      <c r="M385" s="50"/>
      <c r="N385" s="50"/>
      <c r="O385" s="50"/>
      <c r="P385" s="50"/>
      <c r="Q385" s="50"/>
      <c r="R385" s="50"/>
      <c r="S385" s="50"/>
      <c r="T385" s="50"/>
      <c r="U385" s="50"/>
      <c r="V385" s="50"/>
      <c r="W385" s="50"/>
      <c r="X385" s="50"/>
      <c r="Y385" s="50"/>
      <c r="Z385" s="50"/>
    </row>
    <row r="386">
      <c r="A386" s="50"/>
      <c r="B386" s="599"/>
      <c r="C386" s="599"/>
      <c r="D386" s="599"/>
      <c r="E386" s="599"/>
      <c r="F386" s="599"/>
      <c r="G386" s="599"/>
      <c r="H386" s="600"/>
      <c r="I386" s="601"/>
      <c r="J386" s="50"/>
      <c r="K386" s="50"/>
      <c r="L386" s="50"/>
      <c r="M386" s="50"/>
      <c r="N386" s="50"/>
      <c r="O386" s="50"/>
      <c r="P386" s="50"/>
      <c r="Q386" s="50"/>
      <c r="R386" s="50"/>
      <c r="S386" s="50"/>
      <c r="T386" s="50"/>
      <c r="U386" s="50"/>
      <c r="V386" s="50"/>
      <c r="W386" s="50"/>
      <c r="X386" s="50"/>
      <c r="Y386" s="50"/>
      <c r="Z386" s="50"/>
    </row>
    <row r="387">
      <c r="A387" s="50"/>
      <c r="B387" s="599"/>
      <c r="C387" s="599"/>
      <c r="D387" s="599"/>
      <c r="E387" s="599"/>
      <c r="F387" s="599"/>
      <c r="G387" s="599"/>
      <c r="H387" s="600"/>
      <c r="I387" s="601"/>
      <c r="J387" s="50"/>
      <c r="K387" s="50"/>
      <c r="L387" s="50"/>
      <c r="M387" s="50"/>
      <c r="N387" s="50"/>
      <c r="O387" s="50"/>
      <c r="P387" s="50"/>
      <c r="Q387" s="50"/>
      <c r="R387" s="50"/>
      <c r="S387" s="50"/>
      <c r="T387" s="50"/>
      <c r="U387" s="50"/>
      <c r="V387" s="50"/>
      <c r="W387" s="50"/>
      <c r="X387" s="50"/>
      <c r="Y387" s="50"/>
      <c r="Z387" s="50"/>
    </row>
    <row r="388">
      <c r="A388" s="50"/>
      <c r="B388" s="599"/>
      <c r="C388" s="599"/>
      <c r="D388" s="599"/>
      <c r="E388" s="599"/>
      <c r="F388" s="599"/>
      <c r="G388" s="599"/>
      <c r="H388" s="600"/>
      <c r="I388" s="601"/>
      <c r="J388" s="50"/>
      <c r="K388" s="50"/>
      <c r="L388" s="50"/>
      <c r="M388" s="50"/>
      <c r="N388" s="50"/>
      <c r="O388" s="50"/>
      <c r="P388" s="50"/>
      <c r="Q388" s="50"/>
      <c r="R388" s="50"/>
      <c r="S388" s="50"/>
      <c r="T388" s="50"/>
      <c r="U388" s="50"/>
      <c r="V388" s="50"/>
      <c r="W388" s="50"/>
      <c r="X388" s="50"/>
      <c r="Y388" s="50"/>
      <c r="Z388" s="50"/>
    </row>
    <row r="389">
      <c r="A389" s="50"/>
      <c r="B389" s="599"/>
      <c r="C389" s="599"/>
      <c r="D389" s="599"/>
      <c r="E389" s="599"/>
      <c r="F389" s="599"/>
      <c r="G389" s="599"/>
      <c r="H389" s="600"/>
      <c r="I389" s="601"/>
      <c r="J389" s="50"/>
      <c r="K389" s="50"/>
      <c r="L389" s="50"/>
      <c r="M389" s="50"/>
      <c r="N389" s="50"/>
      <c r="O389" s="50"/>
      <c r="P389" s="50"/>
      <c r="Q389" s="50"/>
      <c r="R389" s="50"/>
      <c r="S389" s="50"/>
      <c r="T389" s="50"/>
      <c r="U389" s="50"/>
      <c r="V389" s="50"/>
      <c r="W389" s="50"/>
      <c r="X389" s="50"/>
      <c r="Y389" s="50"/>
      <c r="Z389" s="50"/>
    </row>
    <row r="390">
      <c r="A390" s="50"/>
      <c r="B390" s="599"/>
      <c r="C390" s="599"/>
      <c r="D390" s="599"/>
      <c r="E390" s="599"/>
      <c r="F390" s="599"/>
      <c r="G390" s="599"/>
      <c r="H390" s="600"/>
      <c r="I390" s="601"/>
      <c r="J390" s="50"/>
      <c r="K390" s="50"/>
      <c r="L390" s="50"/>
      <c r="M390" s="50"/>
      <c r="N390" s="50"/>
      <c r="O390" s="50"/>
      <c r="P390" s="50"/>
      <c r="Q390" s="50"/>
      <c r="R390" s="50"/>
      <c r="S390" s="50"/>
      <c r="T390" s="50"/>
      <c r="U390" s="50"/>
      <c r="V390" s="50"/>
      <c r="W390" s="50"/>
      <c r="X390" s="50"/>
      <c r="Y390" s="50"/>
      <c r="Z390" s="50"/>
    </row>
    <row r="391">
      <c r="A391" s="50"/>
      <c r="B391" s="599"/>
      <c r="C391" s="599"/>
      <c r="D391" s="599"/>
      <c r="E391" s="599"/>
      <c r="F391" s="599"/>
      <c r="G391" s="599"/>
      <c r="H391" s="600"/>
      <c r="I391" s="601"/>
      <c r="J391" s="50"/>
      <c r="K391" s="50"/>
      <c r="L391" s="50"/>
      <c r="M391" s="50"/>
      <c r="N391" s="50"/>
      <c r="O391" s="50"/>
      <c r="P391" s="50"/>
      <c r="Q391" s="50"/>
      <c r="R391" s="50"/>
      <c r="S391" s="50"/>
      <c r="T391" s="50"/>
      <c r="U391" s="50"/>
      <c r="V391" s="50"/>
      <c r="W391" s="50"/>
      <c r="X391" s="50"/>
      <c r="Y391" s="50"/>
      <c r="Z391" s="50"/>
    </row>
    <row r="392">
      <c r="A392" s="50"/>
      <c r="B392" s="599"/>
      <c r="C392" s="599"/>
      <c r="D392" s="599"/>
      <c r="E392" s="599"/>
      <c r="F392" s="599"/>
      <c r="G392" s="599"/>
      <c r="H392" s="600"/>
      <c r="I392" s="601"/>
      <c r="J392" s="50"/>
      <c r="K392" s="50"/>
      <c r="L392" s="50"/>
      <c r="M392" s="50"/>
      <c r="N392" s="50"/>
      <c r="O392" s="50"/>
      <c r="P392" s="50"/>
      <c r="Q392" s="50"/>
      <c r="R392" s="50"/>
      <c r="S392" s="50"/>
      <c r="T392" s="50"/>
      <c r="U392" s="50"/>
      <c r="V392" s="50"/>
      <c r="W392" s="50"/>
      <c r="X392" s="50"/>
      <c r="Y392" s="50"/>
      <c r="Z392" s="50"/>
    </row>
    <row r="393">
      <c r="A393" s="50"/>
      <c r="B393" s="599"/>
      <c r="C393" s="599"/>
      <c r="D393" s="599"/>
      <c r="E393" s="599"/>
      <c r="F393" s="599"/>
      <c r="G393" s="599"/>
      <c r="H393" s="600"/>
      <c r="I393" s="601"/>
      <c r="J393" s="50"/>
      <c r="K393" s="50"/>
      <c r="L393" s="50"/>
      <c r="M393" s="50"/>
      <c r="N393" s="50"/>
      <c r="O393" s="50"/>
      <c r="P393" s="50"/>
      <c r="Q393" s="50"/>
      <c r="R393" s="50"/>
      <c r="S393" s="50"/>
      <c r="T393" s="50"/>
      <c r="U393" s="50"/>
      <c r="V393" s="50"/>
      <c r="W393" s="50"/>
      <c r="X393" s="50"/>
      <c r="Y393" s="50"/>
      <c r="Z393" s="50"/>
    </row>
    <row r="394">
      <c r="A394" s="50"/>
      <c r="B394" s="599"/>
      <c r="C394" s="599"/>
      <c r="D394" s="599"/>
      <c r="E394" s="599"/>
      <c r="F394" s="599"/>
      <c r="G394" s="599"/>
      <c r="H394" s="600"/>
      <c r="I394" s="601"/>
      <c r="J394" s="50"/>
      <c r="K394" s="50"/>
      <c r="L394" s="50"/>
      <c r="M394" s="50"/>
      <c r="N394" s="50"/>
      <c r="O394" s="50"/>
      <c r="P394" s="50"/>
      <c r="Q394" s="50"/>
      <c r="R394" s="50"/>
      <c r="S394" s="50"/>
      <c r="T394" s="50"/>
      <c r="U394" s="50"/>
      <c r="V394" s="50"/>
      <c r="W394" s="50"/>
      <c r="X394" s="50"/>
      <c r="Y394" s="50"/>
      <c r="Z394" s="50"/>
    </row>
    <row r="395">
      <c r="A395" s="50"/>
      <c r="B395" s="599"/>
      <c r="C395" s="599"/>
      <c r="D395" s="599"/>
      <c r="E395" s="599"/>
      <c r="F395" s="599"/>
      <c r="G395" s="599"/>
      <c r="H395" s="600"/>
      <c r="I395" s="601"/>
      <c r="J395" s="50"/>
      <c r="K395" s="50"/>
      <c r="L395" s="50"/>
      <c r="M395" s="50"/>
      <c r="N395" s="50"/>
      <c r="O395" s="50"/>
      <c r="P395" s="50"/>
      <c r="Q395" s="50"/>
      <c r="R395" s="50"/>
      <c r="S395" s="50"/>
      <c r="T395" s="50"/>
      <c r="U395" s="50"/>
      <c r="V395" s="50"/>
      <c r="W395" s="50"/>
      <c r="X395" s="50"/>
      <c r="Y395" s="50"/>
      <c r="Z395" s="50"/>
    </row>
    <row r="396">
      <c r="A396" s="50"/>
      <c r="B396" s="599"/>
      <c r="C396" s="599"/>
      <c r="D396" s="599"/>
      <c r="E396" s="599"/>
      <c r="F396" s="599"/>
      <c r="G396" s="599"/>
      <c r="H396" s="600"/>
      <c r="I396" s="601"/>
      <c r="J396" s="50"/>
      <c r="K396" s="50"/>
      <c r="L396" s="50"/>
      <c r="M396" s="50"/>
      <c r="N396" s="50"/>
      <c r="O396" s="50"/>
      <c r="P396" s="50"/>
      <c r="Q396" s="50"/>
      <c r="R396" s="50"/>
      <c r="S396" s="50"/>
      <c r="T396" s="50"/>
      <c r="U396" s="50"/>
      <c r="V396" s="50"/>
      <c r="W396" s="50"/>
      <c r="X396" s="50"/>
      <c r="Y396" s="50"/>
      <c r="Z396" s="50"/>
    </row>
    <row r="397">
      <c r="A397" s="50"/>
      <c r="B397" s="599"/>
      <c r="C397" s="599"/>
      <c r="D397" s="599"/>
      <c r="E397" s="599"/>
      <c r="F397" s="599"/>
      <c r="G397" s="599"/>
      <c r="H397" s="600"/>
      <c r="I397" s="601"/>
      <c r="J397" s="50"/>
      <c r="K397" s="50"/>
      <c r="L397" s="50"/>
      <c r="M397" s="50"/>
      <c r="N397" s="50"/>
      <c r="O397" s="50"/>
      <c r="P397" s="50"/>
      <c r="Q397" s="50"/>
      <c r="R397" s="50"/>
      <c r="S397" s="50"/>
      <c r="T397" s="50"/>
      <c r="U397" s="50"/>
      <c r="V397" s="50"/>
      <c r="W397" s="50"/>
      <c r="X397" s="50"/>
      <c r="Y397" s="50"/>
      <c r="Z397" s="50"/>
    </row>
    <row r="398">
      <c r="A398" s="50"/>
      <c r="B398" s="599"/>
      <c r="C398" s="599"/>
      <c r="D398" s="599"/>
      <c r="E398" s="599"/>
      <c r="F398" s="599"/>
      <c r="G398" s="599"/>
      <c r="H398" s="600"/>
      <c r="I398" s="601"/>
      <c r="J398" s="50"/>
      <c r="K398" s="50"/>
      <c r="L398" s="50"/>
      <c r="M398" s="50"/>
      <c r="N398" s="50"/>
      <c r="O398" s="50"/>
      <c r="P398" s="50"/>
      <c r="Q398" s="50"/>
      <c r="R398" s="50"/>
      <c r="S398" s="50"/>
      <c r="T398" s="50"/>
      <c r="U398" s="50"/>
      <c r="V398" s="50"/>
      <c r="W398" s="50"/>
      <c r="X398" s="50"/>
      <c r="Y398" s="50"/>
      <c r="Z398" s="50"/>
    </row>
    <row r="399">
      <c r="A399" s="50"/>
      <c r="B399" s="599"/>
      <c r="C399" s="599"/>
      <c r="D399" s="599"/>
      <c r="E399" s="599"/>
      <c r="F399" s="599"/>
      <c r="G399" s="599"/>
      <c r="H399" s="600"/>
      <c r="I399" s="601"/>
      <c r="J399" s="50"/>
      <c r="K399" s="50"/>
      <c r="L399" s="50"/>
      <c r="M399" s="50"/>
      <c r="N399" s="50"/>
      <c r="O399" s="50"/>
      <c r="P399" s="50"/>
      <c r="Q399" s="50"/>
      <c r="R399" s="50"/>
      <c r="S399" s="50"/>
      <c r="T399" s="50"/>
      <c r="U399" s="50"/>
      <c r="V399" s="50"/>
      <c r="W399" s="50"/>
      <c r="X399" s="50"/>
      <c r="Y399" s="50"/>
      <c r="Z399" s="50"/>
    </row>
    <row r="400">
      <c r="A400" s="50"/>
      <c r="B400" s="599"/>
      <c r="C400" s="599"/>
      <c r="D400" s="599"/>
      <c r="E400" s="599"/>
      <c r="F400" s="599"/>
      <c r="G400" s="599"/>
      <c r="H400" s="600"/>
      <c r="I400" s="601"/>
      <c r="J400" s="50"/>
      <c r="K400" s="50"/>
      <c r="L400" s="50"/>
      <c r="M400" s="50"/>
      <c r="N400" s="50"/>
      <c r="O400" s="50"/>
      <c r="P400" s="50"/>
      <c r="Q400" s="50"/>
      <c r="R400" s="50"/>
      <c r="S400" s="50"/>
      <c r="T400" s="50"/>
      <c r="U400" s="50"/>
      <c r="V400" s="50"/>
      <c r="W400" s="50"/>
      <c r="X400" s="50"/>
      <c r="Y400" s="50"/>
      <c r="Z400" s="50"/>
    </row>
    <row r="401">
      <c r="A401" s="50"/>
      <c r="B401" s="599"/>
      <c r="C401" s="599"/>
      <c r="D401" s="599"/>
      <c r="E401" s="599"/>
      <c r="F401" s="599"/>
      <c r="G401" s="599"/>
      <c r="H401" s="600"/>
      <c r="I401" s="601"/>
      <c r="J401" s="50"/>
      <c r="K401" s="50"/>
      <c r="L401" s="50"/>
      <c r="M401" s="50"/>
      <c r="N401" s="50"/>
      <c r="O401" s="50"/>
      <c r="P401" s="50"/>
      <c r="Q401" s="50"/>
      <c r="R401" s="50"/>
      <c r="S401" s="50"/>
      <c r="T401" s="50"/>
      <c r="U401" s="50"/>
      <c r="V401" s="50"/>
      <c r="W401" s="50"/>
      <c r="X401" s="50"/>
      <c r="Y401" s="50"/>
      <c r="Z401" s="50"/>
    </row>
    <row r="402">
      <c r="A402" s="50"/>
      <c r="B402" s="599"/>
      <c r="C402" s="599"/>
      <c r="D402" s="599"/>
      <c r="E402" s="599"/>
      <c r="F402" s="599"/>
      <c r="G402" s="599"/>
      <c r="H402" s="600"/>
      <c r="I402" s="601"/>
      <c r="J402" s="50"/>
      <c r="K402" s="50"/>
      <c r="L402" s="50"/>
      <c r="M402" s="50"/>
      <c r="N402" s="50"/>
      <c r="O402" s="50"/>
      <c r="P402" s="50"/>
      <c r="Q402" s="50"/>
      <c r="R402" s="50"/>
      <c r="S402" s="50"/>
      <c r="T402" s="50"/>
      <c r="U402" s="50"/>
      <c r="V402" s="50"/>
      <c r="W402" s="50"/>
      <c r="X402" s="50"/>
      <c r="Y402" s="50"/>
      <c r="Z402" s="50"/>
    </row>
    <row r="403">
      <c r="A403" s="50"/>
      <c r="B403" s="599"/>
      <c r="C403" s="599"/>
      <c r="D403" s="599"/>
      <c r="E403" s="599"/>
      <c r="F403" s="599"/>
      <c r="G403" s="599"/>
      <c r="H403" s="600"/>
      <c r="I403" s="601"/>
      <c r="J403" s="50"/>
      <c r="K403" s="50"/>
      <c r="L403" s="50"/>
      <c r="M403" s="50"/>
      <c r="N403" s="50"/>
      <c r="O403" s="50"/>
      <c r="P403" s="50"/>
      <c r="Q403" s="50"/>
      <c r="R403" s="50"/>
      <c r="S403" s="50"/>
      <c r="T403" s="50"/>
      <c r="U403" s="50"/>
      <c r="V403" s="50"/>
      <c r="W403" s="50"/>
      <c r="X403" s="50"/>
      <c r="Y403" s="50"/>
      <c r="Z403" s="50"/>
    </row>
    <row r="404">
      <c r="A404" s="50"/>
      <c r="B404" s="599"/>
      <c r="C404" s="599"/>
      <c r="D404" s="599"/>
      <c r="E404" s="599"/>
      <c r="F404" s="599"/>
      <c r="G404" s="599"/>
      <c r="H404" s="600"/>
      <c r="I404" s="601"/>
      <c r="J404" s="50"/>
      <c r="K404" s="50"/>
      <c r="L404" s="50"/>
      <c r="M404" s="50"/>
      <c r="N404" s="50"/>
      <c r="O404" s="50"/>
      <c r="P404" s="50"/>
      <c r="Q404" s="50"/>
      <c r="R404" s="50"/>
      <c r="S404" s="50"/>
      <c r="T404" s="50"/>
      <c r="U404" s="50"/>
      <c r="V404" s="50"/>
      <c r="W404" s="50"/>
      <c r="X404" s="50"/>
      <c r="Y404" s="50"/>
      <c r="Z404" s="50"/>
    </row>
    <row r="405">
      <c r="A405" s="50"/>
      <c r="B405" s="599"/>
      <c r="C405" s="599"/>
      <c r="D405" s="599"/>
      <c r="E405" s="599"/>
      <c r="F405" s="599"/>
      <c r="G405" s="599"/>
      <c r="H405" s="600"/>
      <c r="I405" s="601"/>
      <c r="J405" s="50"/>
      <c r="K405" s="50"/>
      <c r="L405" s="50"/>
      <c r="M405" s="50"/>
      <c r="N405" s="50"/>
      <c r="O405" s="50"/>
      <c r="P405" s="50"/>
      <c r="Q405" s="50"/>
      <c r="R405" s="50"/>
      <c r="S405" s="50"/>
      <c r="T405" s="50"/>
      <c r="U405" s="50"/>
      <c r="V405" s="50"/>
      <c r="W405" s="50"/>
      <c r="X405" s="50"/>
      <c r="Y405" s="50"/>
      <c r="Z405" s="50"/>
    </row>
    <row r="406">
      <c r="A406" s="50"/>
      <c r="B406" s="599"/>
      <c r="C406" s="599"/>
      <c r="D406" s="599"/>
      <c r="E406" s="599"/>
      <c r="F406" s="599"/>
      <c r="G406" s="599"/>
      <c r="H406" s="600"/>
      <c r="I406" s="601"/>
      <c r="J406" s="50"/>
      <c r="K406" s="50"/>
      <c r="L406" s="50"/>
      <c r="M406" s="50"/>
      <c r="N406" s="50"/>
      <c r="O406" s="50"/>
      <c r="P406" s="50"/>
      <c r="Q406" s="50"/>
      <c r="R406" s="50"/>
      <c r="S406" s="50"/>
      <c r="T406" s="50"/>
      <c r="U406" s="50"/>
      <c r="V406" s="50"/>
      <c r="W406" s="50"/>
      <c r="X406" s="50"/>
      <c r="Y406" s="50"/>
      <c r="Z406" s="50"/>
    </row>
    <row r="407">
      <c r="A407" s="50"/>
      <c r="B407" s="599"/>
      <c r="C407" s="599"/>
      <c r="D407" s="599"/>
      <c r="E407" s="599"/>
      <c r="F407" s="599"/>
      <c r="G407" s="599"/>
      <c r="H407" s="600"/>
      <c r="I407" s="601"/>
      <c r="J407" s="50"/>
      <c r="K407" s="50"/>
      <c r="L407" s="50"/>
      <c r="M407" s="50"/>
      <c r="N407" s="50"/>
      <c r="O407" s="50"/>
      <c r="P407" s="50"/>
      <c r="Q407" s="50"/>
      <c r="R407" s="50"/>
      <c r="S407" s="50"/>
      <c r="T407" s="50"/>
      <c r="U407" s="50"/>
      <c r="V407" s="50"/>
      <c r="W407" s="50"/>
      <c r="X407" s="50"/>
      <c r="Y407" s="50"/>
      <c r="Z407" s="50"/>
    </row>
    <row r="408">
      <c r="A408" s="50"/>
      <c r="B408" s="599"/>
      <c r="C408" s="599"/>
      <c r="D408" s="599"/>
      <c r="E408" s="599"/>
      <c r="F408" s="599"/>
      <c r="G408" s="599"/>
      <c r="H408" s="600"/>
      <c r="I408" s="601"/>
      <c r="J408" s="50"/>
      <c r="K408" s="50"/>
      <c r="L408" s="50"/>
      <c r="M408" s="50"/>
      <c r="N408" s="50"/>
      <c r="O408" s="50"/>
      <c r="P408" s="50"/>
      <c r="Q408" s="50"/>
      <c r="R408" s="50"/>
      <c r="S408" s="50"/>
      <c r="T408" s="50"/>
      <c r="U408" s="50"/>
      <c r="V408" s="50"/>
      <c r="W408" s="50"/>
      <c r="X408" s="50"/>
      <c r="Y408" s="50"/>
      <c r="Z408" s="50"/>
    </row>
    <row r="409">
      <c r="A409" s="50"/>
      <c r="B409" s="599"/>
      <c r="C409" s="599"/>
      <c r="D409" s="599"/>
      <c r="E409" s="599"/>
      <c r="F409" s="599"/>
      <c r="G409" s="599"/>
      <c r="H409" s="600"/>
      <c r="I409" s="601"/>
      <c r="J409" s="50"/>
      <c r="K409" s="50"/>
      <c r="L409" s="50"/>
      <c r="M409" s="50"/>
      <c r="N409" s="50"/>
      <c r="O409" s="50"/>
      <c r="P409" s="50"/>
      <c r="Q409" s="50"/>
      <c r="R409" s="50"/>
      <c r="S409" s="50"/>
      <c r="T409" s="50"/>
      <c r="U409" s="50"/>
      <c r="V409" s="50"/>
      <c r="W409" s="50"/>
      <c r="X409" s="50"/>
      <c r="Y409" s="50"/>
      <c r="Z409" s="50"/>
    </row>
    <row r="410">
      <c r="A410" s="50"/>
      <c r="B410" s="599"/>
      <c r="C410" s="599"/>
      <c r="D410" s="599"/>
      <c r="E410" s="599"/>
      <c r="F410" s="599"/>
      <c r="G410" s="599"/>
      <c r="H410" s="600"/>
      <c r="I410" s="601"/>
      <c r="J410" s="50"/>
      <c r="K410" s="50"/>
      <c r="L410" s="50"/>
      <c r="M410" s="50"/>
      <c r="N410" s="50"/>
      <c r="O410" s="50"/>
      <c r="P410" s="50"/>
      <c r="Q410" s="50"/>
      <c r="R410" s="50"/>
      <c r="S410" s="50"/>
      <c r="T410" s="50"/>
      <c r="U410" s="50"/>
      <c r="V410" s="50"/>
      <c r="W410" s="50"/>
      <c r="X410" s="50"/>
      <c r="Y410" s="50"/>
      <c r="Z410" s="50"/>
    </row>
    <row r="411">
      <c r="A411" s="50"/>
      <c r="B411" s="599"/>
      <c r="C411" s="599"/>
      <c r="D411" s="599"/>
      <c r="E411" s="599"/>
      <c r="F411" s="599"/>
      <c r="G411" s="599"/>
      <c r="H411" s="600"/>
      <c r="I411" s="601"/>
      <c r="J411" s="50"/>
      <c r="K411" s="50"/>
      <c r="L411" s="50"/>
      <c r="M411" s="50"/>
      <c r="N411" s="50"/>
      <c r="O411" s="50"/>
      <c r="P411" s="50"/>
      <c r="Q411" s="50"/>
      <c r="R411" s="50"/>
      <c r="S411" s="50"/>
      <c r="T411" s="50"/>
      <c r="U411" s="50"/>
      <c r="V411" s="50"/>
      <c r="W411" s="50"/>
      <c r="X411" s="50"/>
      <c r="Y411" s="50"/>
      <c r="Z411" s="50"/>
    </row>
    <row r="412">
      <c r="A412" s="50"/>
      <c r="B412" s="599"/>
      <c r="C412" s="599"/>
      <c r="D412" s="599"/>
      <c r="E412" s="599"/>
      <c r="F412" s="599"/>
      <c r="G412" s="599"/>
      <c r="H412" s="600"/>
      <c r="I412" s="601"/>
      <c r="J412" s="50"/>
      <c r="K412" s="50"/>
      <c r="L412" s="50"/>
      <c r="M412" s="50"/>
      <c r="N412" s="50"/>
      <c r="O412" s="50"/>
      <c r="P412" s="50"/>
      <c r="Q412" s="50"/>
      <c r="R412" s="50"/>
      <c r="S412" s="50"/>
      <c r="T412" s="50"/>
      <c r="U412" s="50"/>
      <c r="V412" s="50"/>
      <c r="W412" s="50"/>
      <c r="X412" s="50"/>
      <c r="Y412" s="50"/>
      <c r="Z412" s="50"/>
    </row>
    <row r="413">
      <c r="A413" s="50"/>
      <c r="B413" s="599"/>
      <c r="C413" s="599"/>
      <c r="D413" s="599"/>
      <c r="E413" s="599"/>
      <c r="F413" s="599"/>
      <c r="G413" s="599"/>
      <c r="H413" s="600"/>
      <c r="I413" s="601"/>
      <c r="J413" s="50"/>
      <c r="K413" s="50"/>
      <c r="L413" s="50"/>
      <c r="M413" s="50"/>
      <c r="N413" s="50"/>
      <c r="O413" s="50"/>
      <c r="P413" s="50"/>
      <c r="Q413" s="50"/>
      <c r="R413" s="50"/>
      <c r="S413" s="50"/>
      <c r="T413" s="50"/>
      <c r="U413" s="50"/>
      <c r="V413" s="50"/>
      <c r="W413" s="50"/>
      <c r="X413" s="50"/>
      <c r="Y413" s="50"/>
      <c r="Z413" s="50"/>
    </row>
    <row r="414">
      <c r="A414" s="50"/>
      <c r="B414" s="599"/>
      <c r="C414" s="599"/>
      <c r="D414" s="599"/>
      <c r="E414" s="599"/>
      <c r="F414" s="599"/>
      <c r="G414" s="599"/>
      <c r="H414" s="600"/>
      <c r="I414" s="601"/>
      <c r="J414" s="50"/>
      <c r="K414" s="50"/>
      <c r="L414" s="50"/>
      <c r="M414" s="50"/>
      <c r="N414" s="50"/>
      <c r="O414" s="50"/>
      <c r="P414" s="50"/>
      <c r="Q414" s="50"/>
      <c r="R414" s="50"/>
      <c r="S414" s="50"/>
      <c r="T414" s="50"/>
      <c r="U414" s="50"/>
      <c r="V414" s="50"/>
      <c r="W414" s="50"/>
      <c r="X414" s="50"/>
      <c r="Y414" s="50"/>
      <c r="Z414" s="50"/>
    </row>
    <row r="415">
      <c r="A415" s="50"/>
      <c r="B415" s="599"/>
      <c r="C415" s="599"/>
      <c r="D415" s="599"/>
      <c r="E415" s="599"/>
      <c r="F415" s="599"/>
      <c r="G415" s="599"/>
      <c r="H415" s="600"/>
      <c r="I415" s="601"/>
      <c r="J415" s="50"/>
      <c r="K415" s="50"/>
      <c r="L415" s="50"/>
      <c r="M415" s="50"/>
      <c r="N415" s="50"/>
      <c r="O415" s="50"/>
      <c r="P415" s="50"/>
      <c r="Q415" s="50"/>
      <c r="R415" s="50"/>
      <c r="S415" s="50"/>
      <c r="T415" s="50"/>
      <c r="U415" s="50"/>
      <c r="V415" s="50"/>
      <c r="W415" s="50"/>
      <c r="X415" s="50"/>
      <c r="Y415" s="50"/>
      <c r="Z415" s="50"/>
    </row>
    <row r="416">
      <c r="A416" s="50"/>
      <c r="B416" s="599"/>
      <c r="C416" s="599"/>
      <c r="D416" s="599"/>
      <c r="E416" s="599"/>
      <c r="F416" s="599"/>
      <c r="G416" s="599"/>
      <c r="H416" s="600"/>
      <c r="I416" s="601"/>
      <c r="J416" s="50"/>
      <c r="K416" s="50"/>
      <c r="L416" s="50"/>
      <c r="M416" s="50"/>
      <c r="N416" s="50"/>
      <c r="O416" s="50"/>
      <c r="P416" s="50"/>
      <c r="Q416" s="50"/>
      <c r="R416" s="50"/>
      <c r="S416" s="50"/>
      <c r="T416" s="50"/>
      <c r="U416" s="50"/>
      <c r="V416" s="50"/>
      <c r="W416" s="50"/>
      <c r="X416" s="50"/>
      <c r="Y416" s="50"/>
      <c r="Z416" s="50"/>
    </row>
    <row r="417">
      <c r="A417" s="50"/>
      <c r="B417" s="599"/>
      <c r="C417" s="599"/>
      <c r="D417" s="599"/>
      <c r="E417" s="599"/>
      <c r="F417" s="599"/>
      <c r="G417" s="599"/>
      <c r="H417" s="600"/>
      <c r="I417" s="601"/>
      <c r="J417" s="50"/>
      <c r="K417" s="50"/>
      <c r="L417" s="50"/>
      <c r="M417" s="50"/>
      <c r="N417" s="50"/>
      <c r="O417" s="50"/>
      <c r="P417" s="50"/>
      <c r="Q417" s="50"/>
      <c r="R417" s="50"/>
      <c r="S417" s="50"/>
      <c r="T417" s="50"/>
      <c r="U417" s="50"/>
      <c r="V417" s="50"/>
      <c r="W417" s="50"/>
      <c r="X417" s="50"/>
      <c r="Y417" s="50"/>
      <c r="Z417" s="50"/>
    </row>
    <row r="418">
      <c r="A418" s="50"/>
      <c r="B418" s="599"/>
      <c r="C418" s="599"/>
      <c r="D418" s="599"/>
      <c r="E418" s="599"/>
      <c r="F418" s="599"/>
      <c r="G418" s="599"/>
      <c r="H418" s="600"/>
      <c r="I418" s="601"/>
      <c r="J418" s="50"/>
      <c r="K418" s="50"/>
      <c r="L418" s="50"/>
      <c r="M418" s="50"/>
      <c r="N418" s="50"/>
      <c r="O418" s="50"/>
      <c r="P418" s="50"/>
      <c r="Q418" s="50"/>
      <c r="R418" s="50"/>
      <c r="S418" s="50"/>
      <c r="T418" s="50"/>
      <c r="U418" s="50"/>
      <c r="V418" s="50"/>
      <c r="W418" s="50"/>
      <c r="X418" s="50"/>
      <c r="Y418" s="50"/>
      <c r="Z418" s="50"/>
    </row>
    <row r="419">
      <c r="A419" s="50"/>
      <c r="B419" s="599"/>
      <c r="C419" s="599"/>
      <c r="D419" s="599"/>
      <c r="E419" s="599"/>
      <c r="F419" s="599"/>
      <c r="G419" s="599"/>
      <c r="H419" s="600"/>
      <c r="I419" s="601"/>
      <c r="J419" s="50"/>
      <c r="K419" s="50"/>
      <c r="L419" s="50"/>
      <c r="M419" s="50"/>
      <c r="N419" s="50"/>
      <c r="O419" s="50"/>
      <c r="P419" s="50"/>
      <c r="Q419" s="50"/>
      <c r="R419" s="50"/>
      <c r="S419" s="50"/>
      <c r="T419" s="50"/>
      <c r="U419" s="50"/>
      <c r="V419" s="50"/>
      <c r="W419" s="50"/>
      <c r="X419" s="50"/>
      <c r="Y419" s="50"/>
      <c r="Z419" s="50"/>
    </row>
    <row r="420">
      <c r="A420" s="50"/>
      <c r="B420" s="599"/>
      <c r="C420" s="599"/>
      <c r="D420" s="599"/>
      <c r="E420" s="599"/>
      <c r="F420" s="599"/>
      <c r="G420" s="599"/>
      <c r="H420" s="600"/>
      <c r="I420" s="601"/>
      <c r="J420" s="50"/>
      <c r="K420" s="50"/>
      <c r="L420" s="50"/>
      <c r="M420" s="50"/>
      <c r="N420" s="50"/>
      <c r="O420" s="50"/>
      <c r="P420" s="50"/>
      <c r="Q420" s="50"/>
      <c r="R420" s="50"/>
      <c r="S420" s="50"/>
      <c r="T420" s="50"/>
      <c r="U420" s="50"/>
      <c r="V420" s="50"/>
      <c r="W420" s="50"/>
      <c r="X420" s="50"/>
      <c r="Y420" s="50"/>
      <c r="Z420" s="50"/>
    </row>
    <row r="421">
      <c r="A421" s="50"/>
      <c r="B421" s="599"/>
      <c r="C421" s="599"/>
      <c r="D421" s="599"/>
      <c r="E421" s="599"/>
      <c r="F421" s="599"/>
      <c r="G421" s="599"/>
      <c r="H421" s="600"/>
      <c r="I421" s="601"/>
      <c r="J421" s="50"/>
      <c r="K421" s="50"/>
      <c r="L421" s="50"/>
      <c r="M421" s="50"/>
      <c r="N421" s="50"/>
      <c r="O421" s="50"/>
      <c r="P421" s="50"/>
      <c r="Q421" s="50"/>
      <c r="R421" s="50"/>
      <c r="S421" s="50"/>
      <c r="T421" s="50"/>
      <c r="U421" s="50"/>
      <c r="V421" s="50"/>
      <c r="W421" s="50"/>
      <c r="X421" s="50"/>
      <c r="Y421" s="50"/>
      <c r="Z421" s="50"/>
    </row>
    <row r="422">
      <c r="A422" s="50"/>
      <c r="B422" s="599"/>
      <c r="C422" s="599"/>
      <c r="D422" s="599"/>
      <c r="E422" s="599"/>
      <c r="F422" s="599"/>
      <c r="G422" s="599"/>
      <c r="H422" s="600"/>
      <c r="I422" s="601"/>
      <c r="J422" s="50"/>
      <c r="K422" s="50"/>
      <c r="L422" s="50"/>
      <c r="M422" s="50"/>
      <c r="N422" s="50"/>
      <c r="O422" s="50"/>
      <c r="P422" s="50"/>
      <c r="Q422" s="50"/>
      <c r="R422" s="50"/>
      <c r="S422" s="50"/>
      <c r="T422" s="50"/>
      <c r="U422" s="50"/>
      <c r="V422" s="50"/>
      <c r="W422" s="50"/>
      <c r="X422" s="50"/>
      <c r="Y422" s="50"/>
      <c r="Z422" s="50"/>
    </row>
    <row r="423">
      <c r="A423" s="50"/>
      <c r="B423" s="599"/>
      <c r="C423" s="599"/>
      <c r="D423" s="599"/>
      <c r="E423" s="599"/>
      <c r="F423" s="599"/>
      <c r="G423" s="599"/>
      <c r="H423" s="600"/>
      <c r="I423" s="601"/>
      <c r="J423" s="50"/>
      <c r="K423" s="50"/>
      <c r="L423" s="50"/>
      <c r="M423" s="50"/>
      <c r="N423" s="50"/>
      <c r="O423" s="50"/>
      <c r="P423" s="50"/>
      <c r="Q423" s="50"/>
      <c r="R423" s="50"/>
      <c r="S423" s="50"/>
      <c r="T423" s="50"/>
      <c r="U423" s="50"/>
      <c r="V423" s="50"/>
      <c r="W423" s="50"/>
      <c r="X423" s="50"/>
      <c r="Y423" s="50"/>
      <c r="Z423" s="50"/>
    </row>
    <row r="424">
      <c r="A424" s="50"/>
      <c r="B424" s="599"/>
      <c r="C424" s="599"/>
      <c r="D424" s="599"/>
      <c r="E424" s="599"/>
      <c r="F424" s="599"/>
      <c r="G424" s="599"/>
      <c r="H424" s="600"/>
      <c r="I424" s="601"/>
      <c r="J424" s="50"/>
      <c r="K424" s="50"/>
      <c r="L424" s="50"/>
      <c r="M424" s="50"/>
      <c r="N424" s="50"/>
      <c r="O424" s="50"/>
      <c r="P424" s="50"/>
      <c r="Q424" s="50"/>
      <c r="R424" s="50"/>
      <c r="S424" s="50"/>
      <c r="T424" s="50"/>
      <c r="U424" s="50"/>
      <c r="V424" s="50"/>
      <c r="W424" s="50"/>
      <c r="X424" s="50"/>
      <c r="Y424" s="50"/>
      <c r="Z424" s="50"/>
    </row>
    <row r="425">
      <c r="A425" s="50"/>
      <c r="B425" s="599"/>
      <c r="C425" s="599"/>
      <c r="D425" s="599"/>
      <c r="E425" s="599"/>
      <c r="F425" s="599"/>
      <c r="G425" s="599"/>
      <c r="H425" s="600"/>
      <c r="I425" s="601"/>
      <c r="J425" s="50"/>
      <c r="K425" s="50"/>
      <c r="L425" s="50"/>
      <c r="M425" s="50"/>
      <c r="N425" s="50"/>
      <c r="O425" s="50"/>
      <c r="P425" s="50"/>
      <c r="Q425" s="50"/>
      <c r="R425" s="50"/>
      <c r="S425" s="50"/>
      <c r="T425" s="50"/>
      <c r="U425" s="50"/>
      <c r="V425" s="50"/>
      <c r="W425" s="50"/>
      <c r="X425" s="50"/>
      <c r="Y425" s="50"/>
      <c r="Z425" s="50"/>
    </row>
    <row r="426">
      <c r="A426" s="50"/>
      <c r="B426" s="599"/>
      <c r="C426" s="599"/>
      <c r="D426" s="599"/>
      <c r="E426" s="599"/>
      <c r="F426" s="599"/>
      <c r="G426" s="599"/>
      <c r="H426" s="600"/>
      <c r="I426" s="601"/>
      <c r="J426" s="50"/>
      <c r="K426" s="50"/>
      <c r="L426" s="50"/>
      <c r="M426" s="50"/>
      <c r="N426" s="50"/>
      <c r="O426" s="50"/>
      <c r="P426" s="50"/>
      <c r="Q426" s="50"/>
      <c r="R426" s="50"/>
      <c r="S426" s="50"/>
      <c r="T426" s="50"/>
      <c r="U426" s="50"/>
      <c r="V426" s="50"/>
      <c r="W426" s="50"/>
      <c r="X426" s="50"/>
      <c r="Y426" s="50"/>
      <c r="Z426" s="50"/>
    </row>
    <row r="427">
      <c r="A427" s="50"/>
      <c r="B427" s="599"/>
      <c r="C427" s="599"/>
      <c r="D427" s="599"/>
      <c r="E427" s="599"/>
      <c r="F427" s="599"/>
      <c r="G427" s="599"/>
      <c r="H427" s="600"/>
      <c r="I427" s="601"/>
      <c r="J427" s="50"/>
      <c r="K427" s="50"/>
      <c r="L427" s="50"/>
      <c r="M427" s="50"/>
      <c r="N427" s="50"/>
      <c r="O427" s="50"/>
      <c r="P427" s="50"/>
      <c r="Q427" s="50"/>
      <c r="R427" s="50"/>
      <c r="S427" s="50"/>
      <c r="T427" s="50"/>
      <c r="U427" s="50"/>
      <c r="V427" s="50"/>
      <c r="W427" s="50"/>
      <c r="X427" s="50"/>
      <c r="Y427" s="50"/>
      <c r="Z427" s="50"/>
    </row>
    <row r="428">
      <c r="A428" s="50"/>
      <c r="B428" s="599"/>
      <c r="C428" s="599"/>
      <c r="D428" s="599"/>
      <c r="E428" s="599"/>
      <c r="F428" s="599"/>
      <c r="G428" s="599"/>
      <c r="H428" s="600"/>
      <c r="I428" s="601"/>
      <c r="J428" s="50"/>
      <c r="K428" s="50"/>
      <c r="L428" s="50"/>
      <c r="M428" s="50"/>
      <c r="N428" s="50"/>
      <c r="O428" s="50"/>
      <c r="P428" s="50"/>
      <c r="Q428" s="50"/>
      <c r="R428" s="50"/>
      <c r="S428" s="50"/>
      <c r="T428" s="50"/>
      <c r="U428" s="50"/>
      <c r="V428" s="50"/>
      <c r="W428" s="50"/>
      <c r="X428" s="50"/>
      <c r="Y428" s="50"/>
      <c r="Z428" s="50"/>
    </row>
    <row r="429">
      <c r="A429" s="50"/>
      <c r="B429" s="599"/>
      <c r="C429" s="599"/>
      <c r="D429" s="599"/>
      <c r="E429" s="599"/>
      <c r="F429" s="599"/>
      <c r="G429" s="599"/>
      <c r="H429" s="600"/>
      <c r="I429" s="601"/>
      <c r="J429" s="50"/>
      <c r="K429" s="50"/>
      <c r="L429" s="50"/>
      <c r="M429" s="50"/>
      <c r="N429" s="50"/>
      <c r="O429" s="50"/>
      <c r="P429" s="50"/>
      <c r="Q429" s="50"/>
      <c r="R429" s="50"/>
      <c r="S429" s="50"/>
      <c r="T429" s="50"/>
      <c r="U429" s="50"/>
      <c r="V429" s="50"/>
      <c r="W429" s="50"/>
      <c r="X429" s="50"/>
      <c r="Y429" s="50"/>
      <c r="Z429" s="50"/>
    </row>
    <row r="430">
      <c r="A430" s="50"/>
      <c r="B430" s="599"/>
      <c r="C430" s="599"/>
      <c r="D430" s="599"/>
      <c r="E430" s="599"/>
      <c r="F430" s="599"/>
      <c r="G430" s="599"/>
      <c r="H430" s="600"/>
      <c r="I430" s="601"/>
      <c r="J430" s="50"/>
      <c r="K430" s="50"/>
      <c r="L430" s="50"/>
      <c r="M430" s="50"/>
      <c r="N430" s="50"/>
      <c r="O430" s="50"/>
      <c r="P430" s="50"/>
      <c r="Q430" s="50"/>
      <c r="R430" s="50"/>
      <c r="S430" s="50"/>
      <c r="T430" s="50"/>
      <c r="U430" s="50"/>
      <c r="V430" s="50"/>
      <c r="W430" s="50"/>
      <c r="X430" s="50"/>
      <c r="Y430" s="50"/>
      <c r="Z430" s="50"/>
    </row>
    <row r="431">
      <c r="A431" s="50"/>
      <c r="B431" s="599"/>
      <c r="C431" s="599"/>
      <c r="D431" s="599"/>
      <c r="E431" s="599"/>
      <c r="F431" s="599"/>
      <c r="G431" s="599"/>
      <c r="H431" s="600"/>
      <c r="I431" s="601"/>
      <c r="J431" s="50"/>
      <c r="K431" s="50"/>
      <c r="L431" s="50"/>
      <c r="M431" s="50"/>
      <c r="N431" s="50"/>
      <c r="O431" s="50"/>
      <c r="P431" s="50"/>
      <c r="Q431" s="50"/>
      <c r="R431" s="50"/>
      <c r="S431" s="50"/>
      <c r="T431" s="50"/>
      <c r="U431" s="50"/>
      <c r="V431" s="50"/>
      <c r="W431" s="50"/>
      <c r="X431" s="50"/>
      <c r="Y431" s="50"/>
      <c r="Z431" s="50"/>
    </row>
    <row r="432">
      <c r="A432" s="50"/>
      <c r="B432" s="599"/>
      <c r="C432" s="599"/>
      <c r="D432" s="599"/>
      <c r="E432" s="599"/>
      <c r="F432" s="599"/>
      <c r="G432" s="599"/>
      <c r="H432" s="600"/>
      <c r="I432" s="601"/>
      <c r="J432" s="50"/>
      <c r="K432" s="50"/>
      <c r="L432" s="50"/>
      <c r="M432" s="50"/>
      <c r="N432" s="50"/>
      <c r="O432" s="50"/>
      <c r="P432" s="50"/>
      <c r="Q432" s="50"/>
      <c r="R432" s="50"/>
      <c r="S432" s="50"/>
      <c r="T432" s="50"/>
      <c r="U432" s="50"/>
      <c r="V432" s="50"/>
      <c r="W432" s="50"/>
      <c r="X432" s="50"/>
      <c r="Y432" s="50"/>
      <c r="Z432" s="50"/>
    </row>
    <row r="433">
      <c r="A433" s="50"/>
      <c r="B433" s="599"/>
      <c r="C433" s="599"/>
      <c r="D433" s="599"/>
      <c r="E433" s="599"/>
      <c r="F433" s="599"/>
      <c r="G433" s="599"/>
      <c r="H433" s="600"/>
      <c r="I433" s="601"/>
      <c r="J433" s="50"/>
      <c r="K433" s="50"/>
      <c r="L433" s="50"/>
      <c r="M433" s="50"/>
      <c r="N433" s="50"/>
      <c r="O433" s="50"/>
      <c r="P433" s="50"/>
      <c r="Q433" s="50"/>
      <c r="R433" s="50"/>
      <c r="S433" s="50"/>
      <c r="T433" s="50"/>
      <c r="U433" s="50"/>
      <c r="V433" s="50"/>
      <c r="W433" s="50"/>
      <c r="X433" s="50"/>
      <c r="Y433" s="50"/>
      <c r="Z433" s="50"/>
    </row>
    <row r="434">
      <c r="A434" s="50"/>
      <c r="B434" s="599"/>
      <c r="C434" s="599"/>
      <c r="D434" s="599"/>
      <c r="E434" s="599"/>
      <c r="F434" s="599"/>
      <c r="G434" s="599"/>
      <c r="H434" s="600"/>
      <c r="I434" s="601"/>
      <c r="J434" s="50"/>
      <c r="K434" s="50"/>
      <c r="L434" s="50"/>
      <c r="M434" s="50"/>
      <c r="N434" s="50"/>
      <c r="O434" s="50"/>
      <c r="P434" s="50"/>
      <c r="Q434" s="50"/>
      <c r="R434" s="50"/>
      <c r="S434" s="50"/>
      <c r="T434" s="50"/>
      <c r="U434" s="50"/>
      <c r="V434" s="50"/>
      <c r="W434" s="50"/>
      <c r="X434" s="50"/>
      <c r="Y434" s="50"/>
      <c r="Z434" s="50"/>
    </row>
    <row r="435">
      <c r="A435" s="50"/>
      <c r="B435" s="599"/>
      <c r="C435" s="599"/>
      <c r="D435" s="599"/>
      <c r="E435" s="599"/>
      <c r="F435" s="599"/>
      <c r="G435" s="599"/>
      <c r="H435" s="600"/>
      <c r="I435" s="601"/>
      <c r="J435" s="50"/>
      <c r="K435" s="50"/>
      <c r="L435" s="50"/>
      <c r="M435" s="50"/>
      <c r="N435" s="50"/>
      <c r="O435" s="50"/>
      <c r="P435" s="50"/>
      <c r="Q435" s="50"/>
      <c r="R435" s="50"/>
      <c r="S435" s="50"/>
      <c r="T435" s="50"/>
      <c r="U435" s="50"/>
      <c r="V435" s="50"/>
      <c r="W435" s="50"/>
      <c r="X435" s="50"/>
      <c r="Y435" s="50"/>
      <c r="Z435" s="50"/>
    </row>
    <row r="436">
      <c r="A436" s="50"/>
      <c r="B436" s="599"/>
      <c r="C436" s="599"/>
      <c r="D436" s="599"/>
      <c r="E436" s="599"/>
      <c r="F436" s="599"/>
      <c r="G436" s="599"/>
      <c r="H436" s="600"/>
      <c r="I436" s="601"/>
      <c r="J436" s="50"/>
      <c r="K436" s="50"/>
      <c r="L436" s="50"/>
      <c r="M436" s="50"/>
      <c r="N436" s="50"/>
      <c r="O436" s="50"/>
      <c r="P436" s="50"/>
      <c r="Q436" s="50"/>
      <c r="R436" s="50"/>
      <c r="S436" s="50"/>
      <c r="T436" s="50"/>
      <c r="U436" s="50"/>
      <c r="V436" s="50"/>
      <c r="W436" s="50"/>
      <c r="X436" s="50"/>
      <c r="Y436" s="50"/>
      <c r="Z436" s="50"/>
    </row>
    <row r="437">
      <c r="A437" s="50"/>
      <c r="B437" s="599"/>
      <c r="C437" s="599"/>
      <c r="D437" s="599"/>
      <c r="E437" s="599"/>
      <c r="F437" s="599"/>
      <c r="G437" s="599"/>
      <c r="H437" s="600"/>
      <c r="I437" s="601"/>
      <c r="J437" s="50"/>
      <c r="K437" s="50"/>
      <c r="L437" s="50"/>
      <c r="M437" s="50"/>
      <c r="N437" s="50"/>
      <c r="O437" s="50"/>
      <c r="P437" s="50"/>
      <c r="Q437" s="50"/>
      <c r="R437" s="50"/>
      <c r="S437" s="50"/>
      <c r="T437" s="50"/>
      <c r="U437" s="50"/>
      <c r="V437" s="50"/>
      <c r="W437" s="50"/>
      <c r="X437" s="50"/>
      <c r="Y437" s="50"/>
      <c r="Z437" s="50"/>
    </row>
    <row r="438">
      <c r="A438" s="50"/>
      <c r="B438" s="599"/>
      <c r="C438" s="599"/>
      <c r="D438" s="599"/>
      <c r="E438" s="599"/>
      <c r="F438" s="599"/>
      <c r="G438" s="599"/>
      <c r="H438" s="600"/>
      <c r="I438" s="601"/>
      <c r="J438" s="50"/>
      <c r="K438" s="50"/>
      <c r="L438" s="50"/>
      <c r="M438" s="50"/>
      <c r="N438" s="50"/>
      <c r="O438" s="50"/>
      <c r="P438" s="50"/>
      <c r="Q438" s="50"/>
      <c r="R438" s="50"/>
      <c r="S438" s="50"/>
      <c r="T438" s="50"/>
      <c r="U438" s="50"/>
      <c r="V438" s="50"/>
      <c r="W438" s="50"/>
      <c r="X438" s="50"/>
      <c r="Y438" s="50"/>
      <c r="Z438" s="50"/>
    </row>
    <row r="439">
      <c r="A439" s="50"/>
      <c r="B439" s="599"/>
      <c r="C439" s="599"/>
      <c r="D439" s="599"/>
      <c r="E439" s="599"/>
      <c r="F439" s="599"/>
      <c r="G439" s="599"/>
      <c r="H439" s="600"/>
      <c r="I439" s="601"/>
      <c r="J439" s="50"/>
      <c r="K439" s="50"/>
      <c r="L439" s="50"/>
      <c r="M439" s="50"/>
      <c r="N439" s="50"/>
      <c r="O439" s="50"/>
      <c r="P439" s="50"/>
      <c r="Q439" s="50"/>
      <c r="R439" s="50"/>
      <c r="S439" s="50"/>
      <c r="T439" s="50"/>
      <c r="U439" s="50"/>
      <c r="V439" s="50"/>
      <c r="W439" s="50"/>
      <c r="X439" s="50"/>
      <c r="Y439" s="50"/>
      <c r="Z439" s="50"/>
    </row>
    <row r="440">
      <c r="A440" s="50"/>
      <c r="B440" s="599"/>
      <c r="C440" s="599"/>
      <c r="D440" s="599"/>
      <c r="E440" s="599"/>
      <c r="F440" s="599"/>
      <c r="G440" s="599"/>
      <c r="H440" s="600"/>
      <c r="I440" s="601"/>
      <c r="J440" s="50"/>
      <c r="K440" s="50"/>
      <c r="L440" s="50"/>
      <c r="M440" s="50"/>
      <c r="N440" s="50"/>
      <c r="O440" s="50"/>
      <c r="P440" s="50"/>
      <c r="Q440" s="50"/>
      <c r="R440" s="50"/>
      <c r="S440" s="50"/>
      <c r="T440" s="50"/>
      <c r="U440" s="50"/>
      <c r="V440" s="50"/>
      <c r="W440" s="50"/>
      <c r="X440" s="50"/>
      <c r="Y440" s="50"/>
      <c r="Z440" s="50"/>
    </row>
    <row r="441">
      <c r="A441" s="50"/>
      <c r="B441" s="599"/>
      <c r="C441" s="599"/>
      <c r="D441" s="599"/>
      <c r="E441" s="599"/>
      <c r="F441" s="599"/>
      <c r="G441" s="599"/>
      <c r="H441" s="600"/>
      <c r="I441" s="601"/>
      <c r="J441" s="50"/>
      <c r="K441" s="50"/>
      <c r="L441" s="50"/>
      <c r="M441" s="50"/>
      <c r="N441" s="50"/>
      <c r="O441" s="50"/>
      <c r="P441" s="50"/>
      <c r="Q441" s="50"/>
      <c r="R441" s="50"/>
      <c r="S441" s="50"/>
      <c r="T441" s="50"/>
      <c r="U441" s="50"/>
      <c r="V441" s="50"/>
      <c r="W441" s="50"/>
      <c r="X441" s="50"/>
      <c r="Y441" s="50"/>
      <c r="Z441" s="50"/>
    </row>
    <row r="442">
      <c r="A442" s="50"/>
      <c r="B442" s="599"/>
      <c r="C442" s="599"/>
      <c r="D442" s="599"/>
      <c r="E442" s="599"/>
      <c r="F442" s="599"/>
      <c r="G442" s="599"/>
      <c r="H442" s="600"/>
      <c r="I442" s="601"/>
      <c r="J442" s="50"/>
      <c r="K442" s="50"/>
      <c r="L442" s="50"/>
      <c r="M442" s="50"/>
      <c r="N442" s="50"/>
      <c r="O442" s="50"/>
      <c r="P442" s="50"/>
      <c r="Q442" s="50"/>
      <c r="R442" s="50"/>
      <c r="S442" s="50"/>
      <c r="T442" s="50"/>
      <c r="U442" s="50"/>
      <c r="V442" s="50"/>
      <c r="W442" s="50"/>
      <c r="X442" s="50"/>
      <c r="Y442" s="50"/>
      <c r="Z442" s="50"/>
    </row>
    <row r="443">
      <c r="A443" s="50"/>
      <c r="B443" s="599"/>
      <c r="C443" s="599"/>
      <c r="D443" s="599"/>
      <c r="E443" s="599"/>
      <c r="F443" s="599"/>
      <c r="G443" s="599"/>
      <c r="H443" s="600"/>
      <c r="I443" s="601"/>
      <c r="J443" s="50"/>
      <c r="K443" s="50"/>
      <c r="L443" s="50"/>
      <c r="M443" s="50"/>
      <c r="N443" s="50"/>
      <c r="O443" s="50"/>
      <c r="P443" s="50"/>
      <c r="Q443" s="50"/>
      <c r="R443" s="50"/>
      <c r="S443" s="50"/>
      <c r="T443" s="50"/>
      <c r="U443" s="50"/>
      <c r="V443" s="50"/>
      <c r="W443" s="50"/>
      <c r="X443" s="50"/>
      <c r="Y443" s="50"/>
      <c r="Z443" s="50"/>
    </row>
    <row r="444">
      <c r="A444" s="50"/>
      <c r="B444" s="599"/>
      <c r="C444" s="599"/>
      <c r="D444" s="599"/>
      <c r="E444" s="599"/>
      <c r="F444" s="599"/>
      <c r="G444" s="599"/>
      <c r="H444" s="600"/>
      <c r="I444" s="601"/>
      <c r="J444" s="50"/>
      <c r="K444" s="50"/>
      <c r="L444" s="50"/>
      <c r="M444" s="50"/>
      <c r="N444" s="50"/>
      <c r="O444" s="50"/>
      <c r="P444" s="50"/>
      <c r="Q444" s="50"/>
      <c r="R444" s="50"/>
      <c r="S444" s="50"/>
      <c r="T444" s="50"/>
      <c r="U444" s="50"/>
      <c r="V444" s="50"/>
      <c r="W444" s="50"/>
      <c r="X444" s="50"/>
      <c r="Y444" s="50"/>
      <c r="Z444" s="50"/>
    </row>
    <row r="445">
      <c r="A445" s="50"/>
      <c r="B445" s="599"/>
      <c r="C445" s="599"/>
      <c r="D445" s="599"/>
      <c r="E445" s="599"/>
      <c r="F445" s="599"/>
      <c r="G445" s="599"/>
      <c r="H445" s="600"/>
      <c r="I445" s="601"/>
      <c r="J445" s="50"/>
      <c r="K445" s="50"/>
      <c r="L445" s="50"/>
      <c r="M445" s="50"/>
      <c r="N445" s="50"/>
      <c r="O445" s="50"/>
      <c r="P445" s="50"/>
      <c r="Q445" s="50"/>
      <c r="R445" s="50"/>
      <c r="S445" s="50"/>
      <c r="T445" s="50"/>
      <c r="U445" s="50"/>
      <c r="V445" s="50"/>
      <c r="W445" s="50"/>
      <c r="X445" s="50"/>
      <c r="Y445" s="50"/>
      <c r="Z445" s="50"/>
    </row>
    <row r="446">
      <c r="A446" s="50"/>
      <c r="B446" s="599"/>
      <c r="C446" s="599"/>
      <c r="D446" s="599"/>
      <c r="E446" s="599"/>
      <c r="F446" s="599"/>
      <c r="G446" s="599"/>
      <c r="H446" s="600"/>
      <c r="I446" s="601"/>
      <c r="J446" s="50"/>
      <c r="K446" s="50"/>
      <c r="L446" s="50"/>
      <c r="M446" s="50"/>
      <c r="N446" s="50"/>
      <c r="O446" s="50"/>
      <c r="P446" s="50"/>
      <c r="Q446" s="50"/>
      <c r="R446" s="50"/>
      <c r="S446" s="50"/>
      <c r="T446" s="50"/>
      <c r="U446" s="50"/>
      <c r="V446" s="50"/>
      <c r="W446" s="50"/>
      <c r="X446" s="50"/>
      <c r="Y446" s="50"/>
      <c r="Z446" s="50"/>
    </row>
    <row r="447">
      <c r="A447" s="50"/>
      <c r="B447" s="599"/>
      <c r="C447" s="599"/>
      <c r="D447" s="599"/>
      <c r="E447" s="599"/>
      <c r="F447" s="599"/>
      <c r="G447" s="599"/>
      <c r="H447" s="600"/>
      <c r="I447" s="601"/>
      <c r="J447" s="50"/>
      <c r="K447" s="50"/>
      <c r="L447" s="50"/>
      <c r="M447" s="50"/>
      <c r="N447" s="50"/>
      <c r="O447" s="50"/>
      <c r="P447" s="50"/>
      <c r="Q447" s="50"/>
      <c r="R447" s="50"/>
      <c r="S447" s="50"/>
      <c r="T447" s="50"/>
      <c r="U447" s="50"/>
      <c r="V447" s="50"/>
      <c r="W447" s="50"/>
      <c r="X447" s="50"/>
      <c r="Y447" s="50"/>
      <c r="Z447" s="50"/>
    </row>
    <row r="448">
      <c r="A448" s="50"/>
      <c r="B448" s="599"/>
      <c r="C448" s="599"/>
      <c r="D448" s="599"/>
      <c r="E448" s="599"/>
      <c r="F448" s="599"/>
      <c r="G448" s="599"/>
      <c r="H448" s="600"/>
      <c r="I448" s="601"/>
      <c r="J448" s="50"/>
      <c r="K448" s="50"/>
      <c r="L448" s="50"/>
      <c r="M448" s="50"/>
      <c r="N448" s="50"/>
      <c r="O448" s="50"/>
      <c r="P448" s="50"/>
      <c r="Q448" s="50"/>
      <c r="R448" s="50"/>
      <c r="S448" s="50"/>
      <c r="T448" s="50"/>
      <c r="U448" s="50"/>
      <c r="V448" s="50"/>
      <c r="W448" s="50"/>
      <c r="X448" s="50"/>
      <c r="Y448" s="50"/>
      <c r="Z448" s="50"/>
    </row>
    <row r="449">
      <c r="A449" s="50"/>
      <c r="B449" s="599"/>
      <c r="C449" s="599"/>
      <c r="D449" s="599"/>
      <c r="E449" s="599"/>
      <c r="F449" s="599"/>
      <c r="G449" s="599"/>
      <c r="H449" s="600"/>
      <c r="I449" s="601"/>
      <c r="J449" s="50"/>
      <c r="K449" s="50"/>
      <c r="L449" s="50"/>
      <c r="M449" s="50"/>
      <c r="N449" s="50"/>
      <c r="O449" s="50"/>
      <c r="P449" s="50"/>
      <c r="Q449" s="50"/>
      <c r="R449" s="50"/>
      <c r="S449" s="50"/>
      <c r="T449" s="50"/>
      <c r="U449" s="50"/>
      <c r="V449" s="50"/>
      <c r="W449" s="50"/>
      <c r="X449" s="50"/>
      <c r="Y449" s="50"/>
      <c r="Z449" s="50"/>
    </row>
    <row r="450">
      <c r="A450" s="50"/>
      <c r="B450" s="599"/>
      <c r="C450" s="599"/>
      <c r="D450" s="599"/>
      <c r="E450" s="599"/>
      <c r="F450" s="599"/>
      <c r="G450" s="599"/>
      <c r="H450" s="600"/>
      <c r="I450" s="601"/>
      <c r="J450" s="50"/>
      <c r="K450" s="50"/>
      <c r="L450" s="50"/>
      <c r="M450" s="50"/>
      <c r="N450" s="50"/>
      <c r="O450" s="50"/>
      <c r="P450" s="50"/>
      <c r="Q450" s="50"/>
      <c r="R450" s="50"/>
      <c r="S450" s="50"/>
      <c r="T450" s="50"/>
      <c r="U450" s="50"/>
      <c r="V450" s="50"/>
      <c r="W450" s="50"/>
      <c r="X450" s="50"/>
      <c r="Y450" s="50"/>
      <c r="Z450" s="50"/>
    </row>
    <row r="451">
      <c r="A451" s="50"/>
      <c r="B451" s="599"/>
      <c r="C451" s="599"/>
      <c r="D451" s="599"/>
      <c r="E451" s="599"/>
      <c r="F451" s="599"/>
      <c r="G451" s="599"/>
      <c r="H451" s="600"/>
      <c r="I451" s="601"/>
      <c r="J451" s="50"/>
      <c r="K451" s="50"/>
      <c r="L451" s="50"/>
      <c r="M451" s="50"/>
      <c r="N451" s="50"/>
      <c r="O451" s="50"/>
      <c r="P451" s="50"/>
      <c r="Q451" s="50"/>
      <c r="R451" s="50"/>
      <c r="S451" s="50"/>
      <c r="T451" s="50"/>
      <c r="U451" s="50"/>
      <c r="V451" s="50"/>
      <c r="W451" s="50"/>
      <c r="X451" s="50"/>
      <c r="Y451" s="50"/>
      <c r="Z451" s="50"/>
    </row>
    <row r="452">
      <c r="A452" s="50"/>
      <c r="B452" s="599"/>
      <c r="C452" s="599"/>
      <c r="D452" s="599"/>
      <c r="E452" s="599"/>
      <c r="F452" s="599"/>
      <c r="G452" s="599"/>
      <c r="H452" s="600"/>
      <c r="I452" s="601"/>
      <c r="J452" s="50"/>
      <c r="K452" s="50"/>
      <c r="L452" s="50"/>
      <c r="M452" s="50"/>
      <c r="N452" s="50"/>
      <c r="O452" s="50"/>
      <c r="P452" s="50"/>
      <c r="Q452" s="50"/>
      <c r="R452" s="50"/>
      <c r="S452" s="50"/>
      <c r="T452" s="50"/>
      <c r="U452" s="50"/>
      <c r="V452" s="50"/>
      <c r="W452" s="50"/>
      <c r="X452" s="50"/>
      <c r="Y452" s="50"/>
      <c r="Z452" s="50"/>
    </row>
    <row r="453">
      <c r="A453" s="50"/>
      <c r="B453" s="599"/>
      <c r="C453" s="599"/>
      <c r="D453" s="599"/>
      <c r="E453" s="599"/>
      <c r="F453" s="599"/>
      <c r="G453" s="599"/>
      <c r="H453" s="600"/>
      <c r="I453" s="601"/>
      <c r="J453" s="50"/>
      <c r="K453" s="50"/>
      <c r="L453" s="50"/>
      <c r="M453" s="50"/>
      <c r="N453" s="50"/>
      <c r="O453" s="50"/>
      <c r="P453" s="50"/>
      <c r="Q453" s="50"/>
      <c r="R453" s="50"/>
      <c r="S453" s="50"/>
      <c r="T453" s="50"/>
      <c r="U453" s="50"/>
      <c r="V453" s="50"/>
      <c r="W453" s="50"/>
      <c r="X453" s="50"/>
      <c r="Y453" s="50"/>
      <c r="Z453" s="50"/>
    </row>
    <row r="454">
      <c r="A454" s="50"/>
      <c r="B454" s="599"/>
      <c r="C454" s="599"/>
      <c r="D454" s="599"/>
      <c r="E454" s="599"/>
      <c r="F454" s="599"/>
      <c r="G454" s="599"/>
      <c r="H454" s="600"/>
      <c r="I454" s="601"/>
      <c r="J454" s="50"/>
      <c r="K454" s="50"/>
      <c r="L454" s="50"/>
      <c r="M454" s="50"/>
      <c r="N454" s="50"/>
      <c r="O454" s="50"/>
      <c r="P454" s="50"/>
      <c r="Q454" s="50"/>
      <c r="R454" s="50"/>
      <c r="S454" s="50"/>
      <c r="T454" s="50"/>
      <c r="U454" s="50"/>
      <c r="V454" s="50"/>
      <c r="W454" s="50"/>
      <c r="X454" s="50"/>
      <c r="Y454" s="50"/>
      <c r="Z454" s="50"/>
    </row>
    <row r="455">
      <c r="A455" s="50"/>
      <c r="B455" s="599"/>
      <c r="C455" s="599"/>
      <c r="D455" s="599"/>
      <c r="E455" s="599"/>
      <c r="F455" s="599"/>
      <c r="G455" s="599"/>
      <c r="H455" s="600"/>
      <c r="I455" s="601"/>
      <c r="J455" s="50"/>
      <c r="K455" s="50"/>
      <c r="L455" s="50"/>
      <c r="M455" s="50"/>
      <c r="N455" s="50"/>
      <c r="O455" s="50"/>
      <c r="P455" s="50"/>
      <c r="Q455" s="50"/>
      <c r="R455" s="50"/>
      <c r="S455" s="50"/>
      <c r="T455" s="50"/>
      <c r="U455" s="50"/>
      <c r="V455" s="50"/>
      <c r="W455" s="50"/>
      <c r="X455" s="50"/>
      <c r="Y455" s="50"/>
      <c r="Z455" s="50"/>
    </row>
    <row r="456">
      <c r="A456" s="50"/>
      <c r="B456" s="599"/>
      <c r="C456" s="599"/>
      <c r="D456" s="599"/>
      <c r="E456" s="599"/>
      <c r="F456" s="599"/>
      <c r="G456" s="599"/>
      <c r="H456" s="600"/>
      <c r="I456" s="601"/>
      <c r="J456" s="50"/>
      <c r="K456" s="50"/>
      <c r="L456" s="50"/>
      <c r="M456" s="50"/>
      <c r="N456" s="50"/>
      <c r="O456" s="50"/>
      <c r="P456" s="50"/>
      <c r="Q456" s="50"/>
      <c r="R456" s="50"/>
      <c r="S456" s="50"/>
      <c r="T456" s="50"/>
      <c r="U456" s="50"/>
      <c r="V456" s="50"/>
      <c r="W456" s="50"/>
      <c r="X456" s="50"/>
      <c r="Y456" s="50"/>
      <c r="Z456" s="50"/>
    </row>
    <row r="457">
      <c r="A457" s="50"/>
      <c r="B457" s="599"/>
      <c r="C457" s="599"/>
      <c r="D457" s="599"/>
      <c r="E457" s="599"/>
      <c r="F457" s="599"/>
      <c r="G457" s="599"/>
      <c r="H457" s="600"/>
      <c r="I457" s="601"/>
      <c r="J457" s="50"/>
      <c r="K457" s="50"/>
      <c r="L457" s="50"/>
      <c r="M457" s="50"/>
      <c r="N457" s="50"/>
      <c r="O457" s="50"/>
      <c r="P457" s="50"/>
      <c r="Q457" s="50"/>
      <c r="R457" s="50"/>
      <c r="S457" s="50"/>
      <c r="T457" s="50"/>
      <c r="U457" s="50"/>
      <c r="V457" s="50"/>
      <c r="W457" s="50"/>
      <c r="X457" s="50"/>
      <c r="Y457" s="50"/>
      <c r="Z457" s="50"/>
    </row>
    <row r="458">
      <c r="A458" s="50"/>
      <c r="B458" s="599"/>
      <c r="C458" s="599"/>
      <c r="D458" s="599"/>
      <c r="E458" s="599"/>
      <c r="F458" s="599"/>
      <c r="G458" s="599"/>
      <c r="H458" s="600"/>
      <c r="I458" s="601"/>
      <c r="J458" s="50"/>
      <c r="K458" s="50"/>
      <c r="L458" s="50"/>
      <c r="M458" s="50"/>
      <c r="N458" s="50"/>
      <c r="O458" s="50"/>
      <c r="P458" s="50"/>
      <c r="Q458" s="50"/>
      <c r="R458" s="50"/>
      <c r="S458" s="50"/>
      <c r="T458" s="50"/>
      <c r="U458" s="50"/>
      <c r="V458" s="50"/>
      <c r="W458" s="50"/>
      <c r="X458" s="50"/>
      <c r="Y458" s="50"/>
      <c r="Z458" s="50"/>
    </row>
    <row r="459">
      <c r="A459" s="50"/>
      <c r="B459" s="599"/>
      <c r="C459" s="599"/>
      <c r="D459" s="599"/>
      <c r="E459" s="599"/>
      <c r="F459" s="599"/>
      <c r="G459" s="599"/>
      <c r="H459" s="600"/>
      <c r="I459" s="601"/>
      <c r="J459" s="50"/>
      <c r="K459" s="50"/>
      <c r="L459" s="50"/>
      <c r="M459" s="50"/>
      <c r="N459" s="50"/>
      <c r="O459" s="50"/>
      <c r="P459" s="50"/>
      <c r="Q459" s="50"/>
      <c r="R459" s="50"/>
      <c r="S459" s="50"/>
      <c r="T459" s="50"/>
      <c r="U459" s="50"/>
      <c r="V459" s="50"/>
      <c r="W459" s="50"/>
      <c r="X459" s="50"/>
      <c r="Y459" s="50"/>
      <c r="Z459" s="50"/>
    </row>
    <row r="460">
      <c r="A460" s="50"/>
      <c r="B460" s="599"/>
      <c r="C460" s="599"/>
      <c r="D460" s="599"/>
      <c r="E460" s="599"/>
      <c r="F460" s="599"/>
      <c r="G460" s="599"/>
      <c r="H460" s="600"/>
      <c r="I460" s="601"/>
      <c r="J460" s="50"/>
      <c r="K460" s="50"/>
      <c r="L460" s="50"/>
      <c r="M460" s="50"/>
      <c r="N460" s="50"/>
      <c r="O460" s="50"/>
      <c r="P460" s="50"/>
      <c r="Q460" s="50"/>
      <c r="R460" s="50"/>
      <c r="S460" s="50"/>
      <c r="T460" s="50"/>
      <c r="U460" s="50"/>
      <c r="V460" s="50"/>
      <c r="W460" s="50"/>
      <c r="X460" s="50"/>
      <c r="Y460" s="50"/>
      <c r="Z460" s="50"/>
    </row>
    <row r="461">
      <c r="A461" s="50"/>
      <c r="B461" s="599"/>
      <c r="C461" s="599"/>
      <c r="D461" s="599"/>
      <c r="E461" s="599"/>
      <c r="F461" s="599"/>
      <c r="G461" s="599"/>
      <c r="H461" s="600"/>
      <c r="I461" s="601"/>
      <c r="J461" s="50"/>
      <c r="K461" s="50"/>
      <c r="L461" s="50"/>
      <c r="M461" s="50"/>
      <c r="N461" s="50"/>
      <c r="O461" s="50"/>
      <c r="P461" s="50"/>
      <c r="Q461" s="50"/>
      <c r="R461" s="50"/>
      <c r="S461" s="50"/>
      <c r="T461" s="50"/>
      <c r="U461" s="50"/>
      <c r="V461" s="50"/>
      <c r="W461" s="50"/>
      <c r="X461" s="50"/>
      <c r="Y461" s="50"/>
      <c r="Z461" s="50"/>
    </row>
    <row r="462">
      <c r="A462" s="50"/>
      <c r="B462" s="599"/>
      <c r="C462" s="599"/>
      <c r="D462" s="599"/>
      <c r="E462" s="599"/>
      <c r="F462" s="599"/>
      <c r="G462" s="599"/>
      <c r="H462" s="600"/>
      <c r="I462" s="601"/>
      <c r="J462" s="50"/>
      <c r="K462" s="50"/>
      <c r="L462" s="50"/>
      <c r="M462" s="50"/>
      <c r="N462" s="50"/>
      <c r="O462" s="50"/>
      <c r="P462" s="50"/>
      <c r="Q462" s="50"/>
      <c r="R462" s="50"/>
      <c r="S462" s="50"/>
      <c r="T462" s="50"/>
      <c r="U462" s="50"/>
      <c r="V462" s="50"/>
      <c r="W462" s="50"/>
      <c r="X462" s="50"/>
      <c r="Y462" s="50"/>
      <c r="Z462" s="50"/>
    </row>
    <row r="463">
      <c r="A463" s="50"/>
      <c r="B463" s="599"/>
      <c r="C463" s="599"/>
      <c r="D463" s="599"/>
      <c r="E463" s="599"/>
      <c r="F463" s="599"/>
      <c r="G463" s="599"/>
      <c r="H463" s="600"/>
      <c r="I463" s="601"/>
      <c r="J463" s="50"/>
      <c r="K463" s="50"/>
      <c r="L463" s="50"/>
      <c r="M463" s="50"/>
      <c r="N463" s="50"/>
      <c r="O463" s="50"/>
      <c r="P463" s="50"/>
      <c r="Q463" s="50"/>
      <c r="R463" s="50"/>
      <c r="S463" s="50"/>
      <c r="T463" s="50"/>
      <c r="U463" s="50"/>
      <c r="V463" s="50"/>
      <c r="W463" s="50"/>
      <c r="X463" s="50"/>
      <c r="Y463" s="50"/>
      <c r="Z463" s="50"/>
    </row>
    <row r="464">
      <c r="A464" s="50"/>
      <c r="B464" s="599"/>
      <c r="C464" s="599"/>
      <c r="D464" s="599"/>
      <c r="E464" s="599"/>
      <c r="F464" s="599"/>
      <c r="G464" s="599"/>
      <c r="H464" s="600"/>
      <c r="I464" s="601"/>
      <c r="J464" s="50"/>
      <c r="K464" s="50"/>
      <c r="L464" s="50"/>
      <c r="M464" s="50"/>
      <c r="N464" s="50"/>
      <c r="O464" s="50"/>
      <c r="P464" s="50"/>
      <c r="Q464" s="50"/>
      <c r="R464" s="50"/>
      <c r="S464" s="50"/>
      <c r="T464" s="50"/>
      <c r="U464" s="50"/>
      <c r="V464" s="50"/>
      <c r="W464" s="50"/>
      <c r="X464" s="50"/>
      <c r="Y464" s="50"/>
      <c r="Z464" s="50"/>
    </row>
    <row r="465">
      <c r="A465" s="50"/>
      <c r="B465" s="599"/>
      <c r="C465" s="599"/>
      <c r="D465" s="599"/>
      <c r="E465" s="599"/>
      <c r="F465" s="599"/>
      <c r="G465" s="599"/>
      <c r="H465" s="600"/>
      <c r="I465" s="601"/>
      <c r="J465" s="50"/>
      <c r="K465" s="50"/>
      <c r="L465" s="50"/>
      <c r="M465" s="50"/>
      <c r="N465" s="50"/>
      <c r="O465" s="50"/>
      <c r="P465" s="50"/>
      <c r="Q465" s="50"/>
      <c r="R465" s="50"/>
      <c r="S465" s="50"/>
      <c r="T465" s="50"/>
      <c r="U465" s="50"/>
      <c r="V465" s="50"/>
      <c r="W465" s="50"/>
      <c r="X465" s="50"/>
      <c r="Y465" s="50"/>
      <c r="Z465" s="50"/>
    </row>
    <row r="466">
      <c r="A466" s="50"/>
      <c r="B466" s="599"/>
      <c r="C466" s="599"/>
      <c r="D466" s="599"/>
      <c r="E466" s="599"/>
      <c r="F466" s="599"/>
      <c r="G466" s="599"/>
      <c r="H466" s="600"/>
      <c r="I466" s="601"/>
      <c r="J466" s="50"/>
      <c r="K466" s="50"/>
      <c r="L466" s="50"/>
      <c r="M466" s="50"/>
      <c r="N466" s="50"/>
      <c r="O466" s="50"/>
      <c r="P466" s="50"/>
      <c r="Q466" s="50"/>
      <c r="R466" s="50"/>
      <c r="S466" s="50"/>
      <c r="T466" s="50"/>
      <c r="U466" s="50"/>
      <c r="V466" s="50"/>
      <c r="W466" s="50"/>
      <c r="X466" s="50"/>
      <c r="Y466" s="50"/>
      <c r="Z466" s="50"/>
    </row>
    <row r="467">
      <c r="A467" s="50"/>
      <c r="B467" s="599"/>
      <c r="C467" s="599"/>
      <c r="D467" s="599"/>
      <c r="E467" s="599"/>
      <c r="F467" s="599"/>
      <c r="G467" s="599"/>
      <c r="H467" s="600"/>
      <c r="I467" s="601"/>
      <c r="J467" s="50"/>
      <c r="K467" s="50"/>
      <c r="L467" s="50"/>
      <c r="M467" s="50"/>
      <c r="N467" s="50"/>
      <c r="O467" s="50"/>
      <c r="P467" s="50"/>
      <c r="Q467" s="50"/>
      <c r="R467" s="50"/>
      <c r="S467" s="50"/>
      <c r="T467" s="50"/>
      <c r="U467" s="50"/>
      <c r="V467" s="50"/>
      <c r="W467" s="50"/>
      <c r="X467" s="50"/>
      <c r="Y467" s="50"/>
      <c r="Z467" s="50"/>
    </row>
    <row r="468">
      <c r="A468" s="50"/>
      <c r="B468" s="599"/>
      <c r="C468" s="599"/>
      <c r="D468" s="599"/>
      <c r="E468" s="599"/>
      <c r="F468" s="599"/>
      <c r="G468" s="599"/>
      <c r="H468" s="600"/>
      <c r="I468" s="601"/>
      <c r="J468" s="50"/>
      <c r="K468" s="50"/>
      <c r="L468" s="50"/>
      <c r="M468" s="50"/>
      <c r="N468" s="50"/>
      <c r="O468" s="50"/>
      <c r="P468" s="50"/>
      <c r="Q468" s="50"/>
      <c r="R468" s="50"/>
      <c r="S468" s="50"/>
      <c r="T468" s="50"/>
      <c r="U468" s="50"/>
      <c r="V468" s="50"/>
      <c r="W468" s="50"/>
      <c r="X468" s="50"/>
      <c r="Y468" s="50"/>
      <c r="Z468" s="50"/>
    </row>
    <row r="469">
      <c r="A469" s="50"/>
      <c r="B469" s="599"/>
      <c r="C469" s="599"/>
      <c r="D469" s="599"/>
      <c r="E469" s="599"/>
      <c r="F469" s="599"/>
      <c r="G469" s="599"/>
      <c r="H469" s="600"/>
      <c r="I469" s="601"/>
      <c r="J469" s="50"/>
      <c r="K469" s="50"/>
      <c r="L469" s="50"/>
      <c r="M469" s="50"/>
      <c r="N469" s="50"/>
      <c r="O469" s="50"/>
      <c r="P469" s="50"/>
      <c r="Q469" s="50"/>
      <c r="R469" s="50"/>
      <c r="S469" s="50"/>
      <c r="T469" s="50"/>
      <c r="U469" s="50"/>
      <c r="V469" s="50"/>
      <c r="W469" s="50"/>
      <c r="X469" s="50"/>
      <c r="Y469" s="50"/>
      <c r="Z469" s="50"/>
    </row>
    <row r="470">
      <c r="A470" s="50"/>
      <c r="B470" s="599"/>
      <c r="C470" s="599"/>
      <c r="D470" s="599"/>
      <c r="E470" s="599"/>
      <c r="F470" s="599"/>
      <c r="G470" s="599"/>
      <c r="H470" s="600"/>
      <c r="I470" s="601"/>
      <c r="J470" s="50"/>
      <c r="K470" s="50"/>
      <c r="L470" s="50"/>
      <c r="M470" s="50"/>
      <c r="N470" s="50"/>
      <c r="O470" s="50"/>
      <c r="P470" s="50"/>
      <c r="Q470" s="50"/>
      <c r="R470" s="50"/>
      <c r="S470" s="50"/>
      <c r="T470" s="50"/>
      <c r="U470" s="50"/>
      <c r="V470" s="50"/>
      <c r="W470" s="50"/>
      <c r="X470" s="50"/>
      <c r="Y470" s="50"/>
      <c r="Z470" s="50"/>
    </row>
    <row r="471">
      <c r="A471" s="50"/>
      <c r="B471" s="599"/>
      <c r="C471" s="599"/>
      <c r="D471" s="599"/>
      <c r="E471" s="599"/>
      <c r="F471" s="599"/>
      <c r="G471" s="599"/>
      <c r="H471" s="600"/>
      <c r="I471" s="601"/>
      <c r="J471" s="50"/>
      <c r="K471" s="50"/>
      <c r="L471" s="50"/>
      <c r="M471" s="50"/>
      <c r="N471" s="50"/>
      <c r="O471" s="50"/>
      <c r="P471" s="50"/>
      <c r="Q471" s="50"/>
      <c r="R471" s="50"/>
      <c r="S471" s="50"/>
      <c r="T471" s="50"/>
      <c r="U471" s="50"/>
      <c r="V471" s="50"/>
      <c r="W471" s="50"/>
      <c r="X471" s="50"/>
      <c r="Y471" s="50"/>
      <c r="Z471" s="50"/>
    </row>
    <row r="472">
      <c r="A472" s="50"/>
      <c r="B472" s="599"/>
      <c r="C472" s="599"/>
      <c r="D472" s="599"/>
      <c r="E472" s="599"/>
      <c r="F472" s="599"/>
      <c r="G472" s="599"/>
      <c r="H472" s="600"/>
      <c r="I472" s="601"/>
      <c r="J472" s="50"/>
      <c r="K472" s="50"/>
      <c r="L472" s="50"/>
      <c r="M472" s="50"/>
      <c r="N472" s="50"/>
      <c r="O472" s="50"/>
      <c r="P472" s="50"/>
      <c r="Q472" s="50"/>
      <c r="R472" s="50"/>
      <c r="S472" s="50"/>
      <c r="T472" s="50"/>
      <c r="U472" s="50"/>
      <c r="V472" s="50"/>
      <c r="W472" s="50"/>
      <c r="X472" s="50"/>
      <c r="Y472" s="50"/>
      <c r="Z472" s="50"/>
    </row>
    <row r="473">
      <c r="A473" s="50"/>
      <c r="B473" s="599"/>
      <c r="C473" s="599"/>
      <c r="D473" s="599"/>
      <c r="E473" s="599"/>
      <c r="F473" s="599"/>
      <c r="G473" s="599"/>
      <c r="H473" s="600"/>
      <c r="I473" s="601"/>
      <c r="J473" s="50"/>
      <c r="K473" s="50"/>
      <c r="L473" s="50"/>
      <c r="M473" s="50"/>
      <c r="N473" s="50"/>
      <c r="O473" s="50"/>
      <c r="P473" s="50"/>
      <c r="Q473" s="50"/>
      <c r="R473" s="50"/>
      <c r="S473" s="50"/>
      <c r="T473" s="50"/>
      <c r="U473" s="50"/>
      <c r="V473" s="50"/>
      <c r="W473" s="50"/>
      <c r="X473" s="50"/>
      <c r="Y473" s="50"/>
      <c r="Z473" s="50"/>
    </row>
    <row r="474">
      <c r="A474" s="50"/>
      <c r="B474" s="599"/>
      <c r="C474" s="599"/>
      <c r="D474" s="599"/>
      <c r="E474" s="599"/>
      <c r="F474" s="599"/>
      <c r="G474" s="599"/>
      <c r="H474" s="600"/>
      <c r="I474" s="601"/>
      <c r="J474" s="50"/>
      <c r="K474" s="50"/>
      <c r="L474" s="50"/>
      <c r="M474" s="50"/>
      <c r="N474" s="50"/>
      <c r="O474" s="50"/>
      <c r="P474" s="50"/>
      <c r="Q474" s="50"/>
      <c r="R474" s="50"/>
      <c r="S474" s="50"/>
      <c r="T474" s="50"/>
      <c r="U474" s="50"/>
      <c r="V474" s="50"/>
      <c r="W474" s="50"/>
      <c r="X474" s="50"/>
      <c r="Y474" s="50"/>
      <c r="Z474" s="50"/>
    </row>
    <row r="475">
      <c r="A475" s="50"/>
      <c r="B475" s="599"/>
      <c r="C475" s="599"/>
      <c r="D475" s="599"/>
      <c r="E475" s="599"/>
      <c r="F475" s="599"/>
      <c r="G475" s="599"/>
      <c r="H475" s="600"/>
      <c r="I475" s="601"/>
      <c r="J475" s="50"/>
      <c r="K475" s="50"/>
      <c r="L475" s="50"/>
      <c r="M475" s="50"/>
      <c r="N475" s="50"/>
      <c r="O475" s="50"/>
      <c r="P475" s="50"/>
      <c r="Q475" s="50"/>
      <c r="R475" s="50"/>
      <c r="S475" s="50"/>
      <c r="T475" s="50"/>
      <c r="U475" s="50"/>
      <c r="V475" s="50"/>
      <c r="W475" s="50"/>
      <c r="X475" s="50"/>
      <c r="Y475" s="50"/>
      <c r="Z475" s="50"/>
    </row>
    <row r="476">
      <c r="A476" s="50"/>
      <c r="B476" s="599"/>
      <c r="C476" s="599"/>
      <c r="D476" s="599"/>
      <c r="E476" s="599"/>
      <c r="F476" s="599"/>
      <c r="G476" s="599"/>
      <c r="H476" s="600"/>
      <c r="I476" s="601"/>
      <c r="J476" s="50"/>
      <c r="K476" s="50"/>
      <c r="L476" s="50"/>
      <c r="M476" s="50"/>
      <c r="N476" s="50"/>
      <c r="O476" s="50"/>
      <c r="P476" s="50"/>
      <c r="Q476" s="50"/>
      <c r="R476" s="50"/>
      <c r="S476" s="50"/>
      <c r="T476" s="50"/>
      <c r="U476" s="50"/>
      <c r="V476" s="50"/>
      <c r="W476" s="50"/>
      <c r="X476" s="50"/>
      <c r="Y476" s="50"/>
      <c r="Z476" s="50"/>
    </row>
    <row r="477">
      <c r="A477" s="50"/>
      <c r="B477" s="599"/>
      <c r="C477" s="599"/>
      <c r="D477" s="599"/>
      <c r="E477" s="599"/>
      <c r="F477" s="599"/>
      <c r="G477" s="599"/>
      <c r="H477" s="600"/>
      <c r="I477" s="601"/>
      <c r="J477" s="50"/>
      <c r="K477" s="50"/>
      <c r="L477" s="50"/>
      <c r="M477" s="50"/>
      <c r="N477" s="50"/>
      <c r="O477" s="50"/>
      <c r="P477" s="50"/>
      <c r="Q477" s="50"/>
      <c r="R477" s="50"/>
      <c r="S477" s="50"/>
      <c r="T477" s="50"/>
      <c r="U477" s="50"/>
      <c r="V477" s="50"/>
      <c r="W477" s="50"/>
      <c r="X477" s="50"/>
      <c r="Y477" s="50"/>
      <c r="Z477" s="50"/>
    </row>
    <row r="478">
      <c r="A478" s="50"/>
      <c r="B478" s="599"/>
      <c r="C478" s="599"/>
      <c r="D478" s="599"/>
      <c r="E478" s="599"/>
      <c r="F478" s="599"/>
      <c r="G478" s="599"/>
      <c r="H478" s="600"/>
      <c r="I478" s="601"/>
      <c r="J478" s="50"/>
      <c r="K478" s="50"/>
      <c r="L478" s="50"/>
      <c r="M478" s="50"/>
      <c r="N478" s="50"/>
      <c r="O478" s="50"/>
      <c r="P478" s="50"/>
      <c r="Q478" s="50"/>
      <c r="R478" s="50"/>
      <c r="S478" s="50"/>
      <c r="T478" s="50"/>
      <c r="U478" s="50"/>
      <c r="V478" s="50"/>
      <c r="W478" s="50"/>
      <c r="X478" s="50"/>
      <c r="Y478" s="50"/>
      <c r="Z478" s="50"/>
    </row>
    <row r="479">
      <c r="A479" s="50"/>
      <c r="B479" s="599"/>
      <c r="C479" s="599"/>
      <c r="D479" s="599"/>
      <c r="E479" s="599"/>
      <c r="F479" s="599"/>
      <c r="G479" s="599"/>
      <c r="H479" s="600"/>
      <c r="I479" s="601"/>
      <c r="J479" s="50"/>
      <c r="K479" s="50"/>
      <c r="L479" s="50"/>
      <c r="M479" s="50"/>
      <c r="N479" s="50"/>
      <c r="O479" s="50"/>
      <c r="P479" s="50"/>
      <c r="Q479" s="50"/>
      <c r="R479" s="50"/>
      <c r="S479" s="50"/>
      <c r="T479" s="50"/>
      <c r="U479" s="50"/>
      <c r="V479" s="50"/>
      <c r="W479" s="50"/>
      <c r="X479" s="50"/>
      <c r="Y479" s="50"/>
      <c r="Z479" s="50"/>
    </row>
    <row r="480">
      <c r="A480" s="50"/>
      <c r="B480" s="599"/>
      <c r="C480" s="599"/>
      <c r="D480" s="599"/>
      <c r="E480" s="599"/>
      <c r="F480" s="599"/>
      <c r="G480" s="599"/>
      <c r="H480" s="600"/>
      <c r="I480" s="601"/>
      <c r="J480" s="50"/>
      <c r="K480" s="50"/>
      <c r="L480" s="50"/>
      <c r="M480" s="50"/>
      <c r="N480" s="50"/>
      <c r="O480" s="50"/>
      <c r="P480" s="50"/>
      <c r="Q480" s="50"/>
      <c r="R480" s="50"/>
      <c r="S480" s="50"/>
      <c r="T480" s="50"/>
      <c r="U480" s="50"/>
      <c r="V480" s="50"/>
      <c r="W480" s="50"/>
      <c r="X480" s="50"/>
      <c r="Y480" s="50"/>
      <c r="Z480" s="50"/>
    </row>
    <row r="481">
      <c r="A481" s="50"/>
      <c r="B481" s="599"/>
      <c r="C481" s="599"/>
      <c r="D481" s="599"/>
      <c r="E481" s="599"/>
      <c r="F481" s="599"/>
      <c r="G481" s="599"/>
      <c r="H481" s="600"/>
      <c r="I481" s="601"/>
      <c r="J481" s="50"/>
      <c r="K481" s="50"/>
      <c r="L481" s="50"/>
      <c r="M481" s="50"/>
      <c r="N481" s="50"/>
      <c r="O481" s="50"/>
      <c r="P481" s="50"/>
      <c r="Q481" s="50"/>
      <c r="R481" s="50"/>
      <c r="S481" s="50"/>
      <c r="T481" s="50"/>
      <c r="U481" s="50"/>
      <c r="V481" s="50"/>
      <c r="W481" s="50"/>
      <c r="X481" s="50"/>
      <c r="Y481" s="50"/>
      <c r="Z481" s="50"/>
    </row>
    <row r="482">
      <c r="A482" s="50"/>
      <c r="B482" s="599"/>
      <c r="C482" s="599"/>
      <c r="D482" s="599"/>
      <c r="E482" s="599"/>
      <c r="F482" s="599"/>
      <c r="G482" s="599"/>
      <c r="H482" s="600"/>
      <c r="I482" s="601"/>
      <c r="J482" s="50"/>
      <c r="K482" s="50"/>
      <c r="L482" s="50"/>
      <c r="M482" s="50"/>
      <c r="N482" s="50"/>
      <c r="O482" s="50"/>
      <c r="P482" s="50"/>
      <c r="Q482" s="50"/>
      <c r="R482" s="50"/>
      <c r="S482" s="50"/>
      <c r="T482" s="50"/>
      <c r="U482" s="50"/>
      <c r="V482" s="50"/>
      <c r="W482" s="50"/>
      <c r="X482" s="50"/>
      <c r="Y482" s="50"/>
      <c r="Z482" s="50"/>
    </row>
    <row r="483">
      <c r="A483" s="50"/>
      <c r="B483" s="599"/>
      <c r="C483" s="599"/>
      <c r="D483" s="599"/>
      <c r="E483" s="599"/>
      <c r="F483" s="599"/>
      <c r="G483" s="599"/>
      <c r="H483" s="600"/>
      <c r="I483" s="601"/>
      <c r="J483" s="50"/>
      <c r="K483" s="50"/>
      <c r="L483" s="50"/>
      <c r="M483" s="50"/>
      <c r="N483" s="50"/>
      <c r="O483" s="50"/>
      <c r="P483" s="50"/>
      <c r="Q483" s="50"/>
      <c r="R483" s="50"/>
      <c r="S483" s="50"/>
      <c r="T483" s="50"/>
      <c r="U483" s="50"/>
      <c r="V483" s="50"/>
      <c r="W483" s="50"/>
      <c r="X483" s="50"/>
      <c r="Y483" s="50"/>
      <c r="Z483" s="50"/>
    </row>
    <row r="484">
      <c r="A484" s="50"/>
      <c r="B484" s="599"/>
      <c r="C484" s="599"/>
      <c r="D484" s="599"/>
      <c r="E484" s="599"/>
      <c r="F484" s="599"/>
      <c r="G484" s="599"/>
      <c r="H484" s="600"/>
      <c r="I484" s="601"/>
      <c r="J484" s="50"/>
      <c r="K484" s="50"/>
      <c r="L484" s="50"/>
      <c r="M484" s="50"/>
      <c r="N484" s="50"/>
      <c r="O484" s="50"/>
      <c r="P484" s="50"/>
      <c r="Q484" s="50"/>
      <c r="R484" s="50"/>
      <c r="S484" s="50"/>
      <c r="T484" s="50"/>
      <c r="U484" s="50"/>
      <c r="V484" s="50"/>
      <c r="W484" s="50"/>
      <c r="X484" s="50"/>
      <c r="Y484" s="50"/>
      <c r="Z484" s="50"/>
    </row>
    <row r="485">
      <c r="A485" s="50"/>
      <c r="B485" s="599"/>
      <c r="C485" s="599"/>
      <c r="D485" s="599"/>
      <c r="E485" s="599"/>
      <c r="F485" s="599"/>
      <c r="G485" s="599"/>
      <c r="H485" s="600"/>
      <c r="I485" s="601"/>
      <c r="J485" s="50"/>
      <c r="K485" s="50"/>
      <c r="L485" s="50"/>
      <c r="M485" s="50"/>
      <c r="N485" s="50"/>
      <c r="O485" s="50"/>
      <c r="P485" s="50"/>
      <c r="Q485" s="50"/>
      <c r="R485" s="50"/>
      <c r="S485" s="50"/>
      <c r="T485" s="50"/>
      <c r="U485" s="50"/>
      <c r="V485" s="50"/>
      <c r="W485" s="50"/>
      <c r="X485" s="50"/>
      <c r="Y485" s="50"/>
      <c r="Z485" s="50"/>
    </row>
    <row r="486">
      <c r="A486" s="50"/>
      <c r="B486" s="599"/>
      <c r="C486" s="599"/>
      <c r="D486" s="599"/>
      <c r="E486" s="599"/>
      <c r="F486" s="599"/>
      <c r="G486" s="599"/>
      <c r="H486" s="600"/>
      <c r="I486" s="601"/>
      <c r="J486" s="50"/>
      <c r="K486" s="50"/>
      <c r="L486" s="50"/>
      <c r="M486" s="50"/>
      <c r="N486" s="50"/>
      <c r="O486" s="50"/>
      <c r="P486" s="50"/>
      <c r="Q486" s="50"/>
      <c r="R486" s="50"/>
      <c r="S486" s="50"/>
      <c r="T486" s="50"/>
      <c r="U486" s="50"/>
      <c r="V486" s="50"/>
      <c r="W486" s="50"/>
      <c r="X486" s="50"/>
      <c r="Y486" s="50"/>
      <c r="Z486" s="50"/>
    </row>
    <row r="487">
      <c r="A487" s="50"/>
      <c r="B487" s="599"/>
      <c r="C487" s="599"/>
      <c r="D487" s="599"/>
      <c r="E487" s="599"/>
      <c r="F487" s="599"/>
      <c r="G487" s="599"/>
      <c r="H487" s="600"/>
      <c r="I487" s="601"/>
      <c r="J487" s="50"/>
      <c r="K487" s="50"/>
      <c r="L487" s="50"/>
      <c r="M487" s="50"/>
      <c r="N487" s="50"/>
      <c r="O487" s="50"/>
      <c r="P487" s="50"/>
      <c r="Q487" s="50"/>
      <c r="R487" s="50"/>
      <c r="S487" s="50"/>
      <c r="T487" s="50"/>
      <c r="U487" s="50"/>
      <c r="V487" s="50"/>
      <c r="W487" s="50"/>
      <c r="X487" s="50"/>
      <c r="Y487" s="50"/>
      <c r="Z487" s="50"/>
    </row>
    <row r="488">
      <c r="A488" s="50"/>
      <c r="B488" s="599"/>
      <c r="C488" s="599"/>
      <c r="D488" s="599"/>
      <c r="E488" s="599"/>
      <c r="F488" s="599"/>
      <c r="G488" s="599"/>
      <c r="H488" s="600"/>
      <c r="I488" s="601"/>
      <c r="J488" s="50"/>
      <c r="K488" s="50"/>
      <c r="L488" s="50"/>
      <c r="M488" s="50"/>
      <c r="N488" s="50"/>
      <c r="O488" s="50"/>
      <c r="P488" s="50"/>
      <c r="Q488" s="50"/>
      <c r="R488" s="50"/>
      <c r="S488" s="50"/>
      <c r="T488" s="50"/>
      <c r="U488" s="50"/>
      <c r="V488" s="50"/>
      <c r="W488" s="50"/>
      <c r="X488" s="50"/>
      <c r="Y488" s="50"/>
      <c r="Z488" s="50"/>
    </row>
    <row r="489">
      <c r="A489" s="50"/>
      <c r="B489" s="599"/>
      <c r="C489" s="599"/>
      <c r="D489" s="599"/>
      <c r="E489" s="599"/>
      <c r="F489" s="599"/>
      <c r="G489" s="599"/>
      <c r="H489" s="600"/>
      <c r="I489" s="601"/>
      <c r="J489" s="50"/>
      <c r="K489" s="50"/>
      <c r="L489" s="50"/>
      <c r="M489" s="50"/>
      <c r="N489" s="50"/>
      <c r="O489" s="50"/>
      <c r="P489" s="50"/>
      <c r="Q489" s="50"/>
      <c r="R489" s="50"/>
      <c r="S489" s="50"/>
      <c r="T489" s="50"/>
      <c r="U489" s="50"/>
      <c r="V489" s="50"/>
      <c r="W489" s="50"/>
      <c r="X489" s="50"/>
      <c r="Y489" s="50"/>
      <c r="Z489" s="50"/>
    </row>
    <row r="490">
      <c r="A490" s="50"/>
      <c r="B490" s="599"/>
      <c r="C490" s="599"/>
      <c r="D490" s="599"/>
      <c r="E490" s="599"/>
      <c r="F490" s="599"/>
      <c r="G490" s="599"/>
      <c r="H490" s="600"/>
      <c r="I490" s="601"/>
      <c r="J490" s="50"/>
      <c r="K490" s="50"/>
      <c r="L490" s="50"/>
      <c r="M490" s="50"/>
      <c r="N490" s="50"/>
      <c r="O490" s="50"/>
      <c r="P490" s="50"/>
      <c r="Q490" s="50"/>
      <c r="R490" s="50"/>
      <c r="S490" s="50"/>
      <c r="T490" s="50"/>
      <c r="U490" s="50"/>
      <c r="V490" s="50"/>
      <c r="W490" s="50"/>
      <c r="X490" s="50"/>
      <c r="Y490" s="50"/>
      <c r="Z490" s="50"/>
    </row>
    <row r="491">
      <c r="A491" s="50"/>
      <c r="B491" s="599"/>
      <c r="C491" s="599"/>
      <c r="D491" s="599"/>
      <c r="E491" s="599"/>
      <c r="F491" s="599"/>
      <c r="G491" s="599"/>
      <c r="H491" s="600"/>
      <c r="I491" s="601"/>
      <c r="J491" s="50"/>
      <c r="K491" s="50"/>
      <c r="L491" s="50"/>
      <c r="M491" s="50"/>
      <c r="N491" s="50"/>
      <c r="O491" s="50"/>
      <c r="P491" s="50"/>
      <c r="Q491" s="50"/>
      <c r="R491" s="50"/>
      <c r="S491" s="50"/>
      <c r="T491" s="50"/>
      <c r="U491" s="50"/>
      <c r="V491" s="50"/>
      <c r="W491" s="50"/>
      <c r="X491" s="50"/>
      <c r="Y491" s="50"/>
      <c r="Z491" s="50"/>
    </row>
    <row r="492">
      <c r="A492" s="50"/>
      <c r="B492" s="599"/>
      <c r="C492" s="599"/>
      <c r="D492" s="599"/>
      <c r="E492" s="599"/>
      <c r="F492" s="599"/>
      <c r="G492" s="599"/>
      <c r="H492" s="600"/>
      <c r="I492" s="601"/>
      <c r="J492" s="50"/>
      <c r="K492" s="50"/>
      <c r="L492" s="50"/>
      <c r="M492" s="50"/>
      <c r="N492" s="50"/>
      <c r="O492" s="50"/>
      <c r="P492" s="50"/>
      <c r="Q492" s="50"/>
      <c r="R492" s="50"/>
      <c r="S492" s="50"/>
      <c r="T492" s="50"/>
      <c r="U492" s="50"/>
      <c r="V492" s="50"/>
      <c r="W492" s="50"/>
      <c r="X492" s="50"/>
      <c r="Y492" s="50"/>
      <c r="Z492" s="50"/>
    </row>
    <row r="493">
      <c r="A493" s="50"/>
      <c r="B493" s="599"/>
      <c r="C493" s="599"/>
      <c r="D493" s="599"/>
      <c r="E493" s="599"/>
      <c r="F493" s="599"/>
      <c r="G493" s="599"/>
      <c r="H493" s="600"/>
      <c r="I493" s="601"/>
      <c r="J493" s="50"/>
      <c r="K493" s="50"/>
      <c r="L493" s="50"/>
      <c r="M493" s="50"/>
      <c r="N493" s="50"/>
      <c r="O493" s="50"/>
      <c r="P493" s="50"/>
      <c r="Q493" s="50"/>
      <c r="R493" s="50"/>
      <c r="S493" s="50"/>
      <c r="T493" s="50"/>
      <c r="U493" s="50"/>
      <c r="V493" s="50"/>
      <c r="W493" s="50"/>
      <c r="X493" s="50"/>
      <c r="Y493" s="50"/>
      <c r="Z493" s="50"/>
    </row>
    <row r="494">
      <c r="A494" s="50"/>
      <c r="B494" s="599"/>
      <c r="C494" s="599"/>
      <c r="D494" s="599"/>
      <c r="E494" s="599"/>
      <c r="F494" s="599"/>
      <c r="G494" s="599"/>
      <c r="H494" s="600"/>
      <c r="I494" s="601"/>
      <c r="J494" s="50"/>
      <c r="K494" s="50"/>
      <c r="L494" s="50"/>
      <c r="M494" s="50"/>
      <c r="N494" s="50"/>
      <c r="O494" s="50"/>
      <c r="P494" s="50"/>
      <c r="Q494" s="50"/>
      <c r="R494" s="50"/>
      <c r="S494" s="50"/>
      <c r="T494" s="50"/>
      <c r="U494" s="50"/>
      <c r="V494" s="50"/>
      <c r="W494" s="50"/>
      <c r="X494" s="50"/>
      <c r="Y494" s="50"/>
      <c r="Z494" s="50"/>
    </row>
    <row r="495">
      <c r="A495" s="50"/>
      <c r="B495" s="599"/>
      <c r="C495" s="599"/>
      <c r="D495" s="599"/>
      <c r="E495" s="599"/>
      <c r="F495" s="599"/>
      <c r="G495" s="599"/>
      <c r="H495" s="600"/>
      <c r="I495" s="601"/>
      <c r="J495" s="50"/>
      <c r="K495" s="50"/>
      <c r="L495" s="50"/>
      <c r="M495" s="50"/>
      <c r="N495" s="50"/>
      <c r="O495" s="50"/>
      <c r="P495" s="50"/>
      <c r="Q495" s="50"/>
      <c r="R495" s="50"/>
      <c r="S495" s="50"/>
      <c r="T495" s="50"/>
      <c r="U495" s="50"/>
      <c r="V495" s="50"/>
      <c r="W495" s="50"/>
      <c r="X495" s="50"/>
      <c r="Y495" s="50"/>
      <c r="Z495" s="50"/>
    </row>
    <row r="496">
      <c r="A496" s="50"/>
      <c r="B496" s="599"/>
      <c r="C496" s="599"/>
      <c r="D496" s="599"/>
      <c r="E496" s="599"/>
      <c r="F496" s="599"/>
      <c r="G496" s="599"/>
      <c r="H496" s="600"/>
      <c r="I496" s="601"/>
      <c r="J496" s="50"/>
      <c r="K496" s="50"/>
      <c r="L496" s="50"/>
      <c r="M496" s="50"/>
      <c r="N496" s="50"/>
      <c r="O496" s="50"/>
      <c r="P496" s="50"/>
      <c r="Q496" s="50"/>
      <c r="R496" s="50"/>
      <c r="S496" s="50"/>
      <c r="T496" s="50"/>
      <c r="U496" s="50"/>
      <c r="V496" s="50"/>
      <c r="W496" s="50"/>
      <c r="X496" s="50"/>
      <c r="Y496" s="50"/>
      <c r="Z496" s="50"/>
    </row>
    <row r="497">
      <c r="A497" s="50"/>
      <c r="B497" s="599"/>
      <c r="C497" s="599"/>
      <c r="D497" s="599"/>
      <c r="E497" s="599"/>
      <c r="F497" s="599"/>
      <c r="G497" s="599"/>
      <c r="H497" s="600"/>
      <c r="I497" s="601"/>
      <c r="J497" s="50"/>
      <c r="K497" s="50"/>
      <c r="L497" s="50"/>
      <c r="M497" s="50"/>
      <c r="N497" s="50"/>
      <c r="O497" s="50"/>
      <c r="P497" s="50"/>
      <c r="Q497" s="50"/>
      <c r="R497" s="50"/>
      <c r="S497" s="50"/>
      <c r="T497" s="50"/>
      <c r="U497" s="50"/>
      <c r="V497" s="50"/>
      <c r="W497" s="50"/>
      <c r="X497" s="50"/>
      <c r="Y497" s="50"/>
      <c r="Z497" s="50"/>
    </row>
    <row r="498">
      <c r="A498" s="50"/>
      <c r="B498" s="599"/>
      <c r="C498" s="599"/>
      <c r="D498" s="599"/>
      <c r="E498" s="599"/>
      <c r="F498" s="599"/>
      <c r="G498" s="599"/>
      <c r="H498" s="600"/>
      <c r="I498" s="601"/>
      <c r="J498" s="50"/>
      <c r="K498" s="50"/>
      <c r="L498" s="50"/>
      <c r="M498" s="50"/>
      <c r="N498" s="50"/>
      <c r="O498" s="50"/>
      <c r="P498" s="50"/>
      <c r="Q498" s="50"/>
      <c r="R498" s="50"/>
      <c r="S498" s="50"/>
      <c r="T498" s="50"/>
      <c r="U498" s="50"/>
      <c r="V498" s="50"/>
      <c r="W498" s="50"/>
      <c r="X498" s="50"/>
      <c r="Y498" s="50"/>
      <c r="Z498" s="50"/>
    </row>
    <row r="499">
      <c r="A499" s="50"/>
      <c r="B499" s="599"/>
      <c r="C499" s="599"/>
      <c r="D499" s="599"/>
      <c r="E499" s="599"/>
      <c r="F499" s="599"/>
      <c r="G499" s="599"/>
      <c r="H499" s="600"/>
      <c r="I499" s="601"/>
      <c r="J499" s="50"/>
      <c r="K499" s="50"/>
      <c r="L499" s="50"/>
      <c r="M499" s="50"/>
      <c r="N499" s="50"/>
      <c r="O499" s="50"/>
      <c r="P499" s="50"/>
      <c r="Q499" s="50"/>
      <c r="R499" s="50"/>
      <c r="S499" s="50"/>
      <c r="T499" s="50"/>
      <c r="U499" s="50"/>
      <c r="V499" s="50"/>
      <c r="W499" s="50"/>
      <c r="X499" s="50"/>
      <c r="Y499" s="50"/>
      <c r="Z499" s="50"/>
    </row>
    <row r="500">
      <c r="A500" s="50"/>
      <c r="B500" s="599"/>
      <c r="C500" s="599"/>
      <c r="D500" s="599"/>
      <c r="E500" s="599"/>
      <c r="F500" s="599"/>
      <c r="G500" s="599"/>
      <c r="H500" s="600"/>
      <c r="I500" s="601"/>
      <c r="J500" s="50"/>
      <c r="K500" s="50"/>
      <c r="L500" s="50"/>
      <c r="M500" s="50"/>
      <c r="N500" s="50"/>
      <c r="O500" s="50"/>
      <c r="P500" s="50"/>
      <c r="Q500" s="50"/>
      <c r="R500" s="50"/>
      <c r="S500" s="50"/>
      <c r="T500" s="50"/>
      <c r="U500" s="50"/>
      <c r="V500" s="50"/>
      <c r="W500" s="50"/>
      <c r="X500" s="50"/>
      <c r="Y500" s="50"/>
      <c r="Z500" s="50"/>
    </row>
    <row r="501">
      <c r="A501" s="50"/>
      <c r="B501" s="599"/>
      <c r="C501" s="599"/>
      <c r="D501" s="599"/>
      <c r="E501" s="599"/>
      <c r="F501" s="599"/>
      <c r="G501" s="599"/>
      <c r="H501" s="600"/>
      <c r="I501" s="601"/>
      <c r="J501" s="50"/>
      <c r="K501" s="50"/>
      <c r="L501" s="50"/>
      <c r="M501" s="50"/>
      <c r="N501" s="50"/>
      <c r="O501" s="50"/>
      <c r="P501" s="50"/>
      <c r="Q501" s="50"/>
      <c r="R501" s="50"/>
      <c r="S501" s="50"/>
      <c r="T501" s="50"/>
      <c r="U501" s="50"/>
      <c r="V501" s="50"/>
      <c r="W501" s="50"/>
      <c r="X501" s="50"/>
      <c r="Y501" s="50"/>
      <c r="Z501" s="50"/>
    </row>
    <row r="502">
      <c r="A502" s="50"/>
      <c r="B502" s="599"/>
      <c r="C502" s="599"/>
      <c r="D502" s="599"/>
      <c r="E502" s="599"/>
      <c r="F502" s="599"/>
      <c r="G502" s="599"/>
      <c r="H502" s="600"/>
      <c r="I502" s="601"/>
      <c r="J502" s="50"/>
      <c r="K502" s="50"/>
      <c r="L502" s="50"/>
      <c r="M502" s="50"/>
      <c r="N502" s="50"/>
      <c r="O502" s="50"/>
      <c r="P502" s="50"/>
      <c r="Q502" s="50"/>
      <c r="R502" s="50"/>
      <c r="S502" s="50"/>
      <c r="T502" s="50"/>
      <c r="U502" s="50"/>
      <c r="V502" s="50"/>
      <c r="W502" s="50"/>
      <c r="X502" s="50"/>
      <c r="Y502" s="50"/>
      <c r="Z502" s="50"/>
    </row>
    <row r="503">
      <c r="A503" s="50"/>
      <c r="B503" s="599"/>
      <c r="C503" s="599"/>
      <c r="D503" s="599"/>
      <c r="E503" s="599"/>
      <c r="F503" s="599"/>
      <c r="G503" s="599"/>
      <c r="H503" s="600"/>
      <c r="I503" s="601"/>
      <c r="J503" s="50"/>
      <c r="K503" s="50"/>
      <c r="L503" s="50"/>
      <c r="M503" s="50"/>
      <c r="N503" s="50"/>
      <c r="O503" s="50"/>
      <c r="P503" s="50"/>
      <c r="Q503" s="50"/>
      <c r="R503" s="50"/>
      <c r="S503" s="50"/>
      <c r="T503" s="50"/>
      <c r="U503" s="50"/>
      <c r="V503" s="50"/>
      <c r="W503" s="50"/>
      <c r="X503" s="50"/>
      <c r="Y503" s="50"/>
      <c r="Z503" s="50"/>
    </row>
    <row r="504">
      <c r="A504" s="50"/>
      <c r="B504" s="599"/>
      <c r="C504" s="599"/>
      <c r="D504" s="599"/>
      <c r="E504" s="599"/>
      <c r="F504" s="599"/>
      <c r="G504" s="599"/>
      <c r="H504" s="600"/>
      <c r="I504" s="601"/>
      <c r="J504" s="50"/>
      <c r="K504" s="50"/>
      <c r="L504" s="50"/>
      <c r="M504" s="50"/>
      <c r="N504" s="50"/>
      <c r="O504" s="50"/>
      <c r="P504" s="50"/>
      <c r="Q504" s="50"/>
      <c r="R504" s="50"/>
      <c r="S504" s="50"/>
      <c r="T504" s="50"/>
      <c r="U504" s="50"/>
      <c r="V504" s="50"/>
      <c r="W504" s="50"/>
      <c r="X504" s="50"/>
      <c r="Y504" s="50"/>
      <c r="Z504" s="50"/>
    </row>
    <row r="505">
      <c r="A505" s="50"/>
      <c r="B505" s="599"/>
      <c r="C505" s="599"/>
      <c r="D505" s="599"/>
      <c r="E505" s="599"/>
      <c r="F505" s="599"/>
      <c r="G505" s="599"/>
      <c r="H505" s="600"/>
      <c r="I505" s="601"/>
      <c r="J505" s="50"/>
      <c r="K505" s="50"/>
      <c r="L505" s="50"/>
      <c r="M505" s="50"/>
      <c r="N505" s="50"/>
      <c r="O505" s="50"/>
      <c r="P505" s="50"/>
      <c r="Q505" s="50"/>
      <c r="R505" s="50"/>
      <c r="S505" s="50"/>
      <c r="T505" s="50"/>
      <c r="U505" s="50"/>
      <c r="V505" s="50"/>
      <c r="W505" s="50"/>
      <c r="X505" s="50"/>
      <c r="Y505" s="50"/>
      <c r="Z505" s="50"/>
    </row>
    <row r="506">
      <c r="A506" s="50"/>
      <c r="B506" s="599"/>
      <c r="C506" s="599"/>
      <c r="D506" s="599"/>
      <c r="E506" s="599"/>
      <c r="F506" s="599"/>
      <c r="G506" s="599"/>
      <c r="H506" s="600"/>
      <c r="I506" s="601"/>
      <c r="J506" s="50"/>
      <c r="K506" s="50"/>
      <c r="L506" s="50"/>
      <c r="M506" s="50"/>
      <c r="N506" s="50"/>
      <c r="O506" s="50"/>
      <c r="P506" s="50"/>
      <c r="Q506" s="50"/>
      <c r="R506" s="50"/>
      <c r="S506" s="50"/>
      <c r="T506" s="50"/>
      <c r="U506" s="50"/>
      <c r="V506" s="50"/>
      <c r="W506" s="50"/>
      <c r="X506" s="50"/>
      <c r="Y506" s="50"/>
      <c r="Z506" s="50"/>
    </row>
    <row r="507">
      <c r="A507" s="50"/>
      <c r="B507" s="599"/>
      <c r="C507" s="599"/>
      <c r="D507" s="599"/>
      <c r="E507" s="599"/>
      <c r="F507" s="599"/>
      <c r="G507" s="599"/>
      <c r="H507" s="600"/>
      <c r="I507" s="601"/>
      <c r="J507" s="50"/>
      <c r="K507" s="50"/>
      <c r="L507" s="50"/>
      <c r="M507" s="50"/>
      <c r="N507" s="50"/>
      <c r="O507" s="50"/>
      <c r="P507" s="50"/>
      <c r="Q507" s="50"/>
      <c r="R507" s="50"/>
      <c r="S507" s="50"/>
      <c r="T507" s="50"/>
      <c r="U507" s="50"/>
      <c r="V507" s="50"/>
      <c r="W507" s="50"/>
      <c r="X507" s="50"/>
      <c r="Y507" s="50"/>
      <c r="Z507" s="50"/>
    </row>
    <row r="508">
      <c r="A508" s="50"/>
      <c r="B508" s="599"/>
      <c r="C508" s="599"/>
      <c r="D508" s="599"/>
      <c r="E508" s="599"/>
      <c r="F508" s="599"/>
      <c r="G508" s="599"/>
      <c r="H508" s="600"/>
      <c r="I508" s="601"/>
      <c r="J508" s="50"/>
      <c r="K508" s="50"/>
      <c r="L508" s="50"/>
      <c r="M508" s="50"/>
      <c r="N508" s="50"/>
      <c r="O508" s="50"/>
      <c r="P508" s="50"/>
      <c r="Q508" s="50"/>
      <c r="R508" s="50"/>
      <c r="S508" s="50"/>
      <c r="T508" s="50"/>
      <c r="U508" s="50"/>
      <c r="V508" s="50"/>
      <c r="W508" s="50"/>
      <c r="X508" s="50"/>
      <c r="Y508" s="50"/>
      <c r="Z508" s="50"/>
    </row>
    <row r="509">
      <c r="A509" s="50"/>
      <c r="B509" s="599"/>
      <c r="C509" s="599"/>
      <c r="D509" s="599"/>
      <c r="E509" s="599"/>
      <c r="F509" s="599"/>
      <c r="G509" s="599"/>
      <c r="H509" s="600"/>
      <c r="I509" s="601"/>
      <c r="J509" s="50"/>
      <c r="K509" s="50"/>
      <c r="L509" s="50"/>
      <c r="M509" s="50"/>
      <c r="N509" s="50"/>
      <c r="O509" s="50"/>
      <c r="P509" s="50"/>
      <c r="Q509" s="50"/>
      <c r="R509" s="50"/>
      <c r="S509" s="50"/>
      <c r="T509" s="50"/>
      <c r="U509" s="50"/>
      <c r="V509" s="50"/>
      <c r="W509" s="50"/>
      <c r="X509" s="50"/>
      <c r="Y509" s="50"/>
      <c r="Z509" s="50"/>
    </row>
    <row r="510">
      <c r="A510" s="50"/>
      <c r="B510" s="599"/>
      <c r="C510" s="599"/>
      <c r="D510" s="599"/>
      <c r="E510" s="599"/>
      <c r="F510" s="599"/>
      <c r="G510" s="599"/>
      <c r="H510" s="600"/>
      <c r="I510" s="601"/>
      <c r="J510" s="50"/>
      <c r="K510" s="50"/>
      <c r="L510" s="50"/>
      <c r="M510" s="50"/>
      <c r="N510" s="50"/>
      <c r="O510" s="50"/>
      <c r="P510" s="50"/>
      <c r="Q510" s="50"/>
      <c r="R510" s="50"/>
      <c r="S510" s="50"/>
      <c r="T510" s="50"/>
      <c r="U510" s="50"/>
      <c r="V510" s="50"/>
      <c r="W510" s="50"/>
      <c r="X510" s="50"/>
      <c r="Y510" s="50"/>
      <c r="Z510" s="50"/>
    </row>
    <row r="511">
      <c r="A511" s="50"/>
      <c r="B511" s="599"/>
      <c r="C511" s="599"/>
      <c r="D511" s="599"/>
      <c r="E511" s="599"/>
      <c r="F511" s="599"/>
      <c r="G511" s="599"/>
      <c r="H511" s="600"/>
      <c r="I511" s="601"/>
      <c r="J511" s="50"/>
      <c r="K511" s="50"/>
      <c r="L511" s="50"/>
      <c r="M511" s="50"/>
      <c r="N511" s="50"/>
      <c r="O511" s="50"/>
      <c r="P511" s="50"/>
      <c r="Q511" s="50"/>
      <c r="R511" s="50"/>
      <c r="S511" s="50"/>
      <c r="T511" s="50"/>
      <c r="U511" s="50"/>
      <c r="V511" s="50"/>
      <c r="W511" s="50"/>
      <c r="X511" s="50"/>
      <c r="Y511" s="50"/>
      <c r="Z511" s="50"/>
    </row>
    <row r="512">
      <c r="A512" s="50"/>
      <c r="B512" s="599"/>
      <c r="C512" s="599"/>
      <c r="D512" s="599"/>
      <c r="E512" s="599"/>
      <c r="F512" s="599"/>
      <c r="G512" s="599"/>
      <c r="H512" s="600"/>
      <c r="I512" s="601"/>
      <c r="J512" s="50"/>
      <c r="K512" s="50"/>
      <c r="L512" s="50"/>
      <c r="M512" s="50"/>
      <c r="N512" s="50"/>
      <c r="O512" s="50"/>
      <c r="P512" s="50"/>
      <c r="Q512" s="50"/>
      <c r="R512" s="50"/>
      <c r="S512" s="50"/>
      <c r="T512" s="50"/>
      <c r="U512" s="50"/>
      <c r="V512" s="50"/>
      <c r="W512" s="50"/>
      <c r="X512" s="50"/>
      <c r="Y512" s="50"/>
      <c r="Z512" s="50"/>
    </row>
    <row r="513">
      <c r="A513" s="50"/>
      <c r="B513" s="599"/>
      <c r="C513" s="599"/>
      <c r="D513" s="599"/>
      <c r="E513" s="599"/>
      <c r="F513" s="599"/>
      <c r="G513" s="599"/>
      <c r="H513" s="600"/>
      <c r="I513" s="601"/>
      <c r="J513" s="50"/>
      <c r="K513" s="50"/>
      <c r="L513" s="50"/>
      <c r="M513" s="50"/>
      <c r="N513" s="50"/>
      <c r="O513" s="50"/>
      <c r="P513" s="50"/>
      <c r="Q513" s="50"/>
      <c r="R513" s="50"/>
      <c r="S513" s="50"/>
      <c r="T513" s="50"/>
      <c r="U513" s="50"/>
      <c r="V513" s="50"/>
      <c r="W513" s="50"/>
      <c r="X513" s="50"/>
      <c r="Y513" s="50"/>
      <c r="Z513" s="50"/>
    </row>
    <row r="514">
      <c r="A514" s="50"/>
      <c r="B514" s="599"/>
      <c r="C514" s="599"/>
      <c r="D514" s="599"/>
      <c r="E514" s="599"/>
      <c r="F514" s="599"/>
      <c r="G514" s="599"/>
      <c r="H514" s="600"/>
      <c r="I514" s="601"/>
      <c r="J514" s="50"/>
      <c r="K514" s="50"/>
      <c r="L514" s="50"/>
      <c r="M514" s="50"/>
      <c r="N514" s="50"/>
      <c r="O514" s="50"/>
      <c r="P514" s="50"/>
      <c r="Q514" s="50"/>
      <c r="R514" s="50"/>
      <c r="S514" s="50"/>
      <c r="T514" s="50"/>
      <c r="U514" s="50"/>
      <c r="V514" s="50"/>
      <c r="W514" s="50"/>
      <c r="X514" s="50"/>
      <c r="Y514" s="50"/>
      <c r="Z514" s="50"/>
    </row>
    <row r="515">
      <c r="A515" s="50"/>
      <c r="B515" s="599"/>
      <c r="C515" s="599"/>
      <c r="D515" s="599"/>
      <c r="E515" s="599"/>
      <c r="F515" s="599"/>
      <c r="G515" s="599"/>
      <c r="H515" s="600"/>
      <c r="I515" s="601"/>
      <c r="J515" s="50"/>
      <c r="K515" s="50"/>
      <c r="L515" s="50"/>
      <c r="M515" s="50"/>
      <c r="N515" s="50"/>
      <c r="O515" s="50"/>
      <c r="P515" s="50"/>
      <c r="Q515" s="50"/>
      <c r="R515" s="50"/>
      <c r="S515" s="50"/>
      <c r="T515" s="50"/>
      <c r="U515" s="50"/>
      <c r="V515" s="50"/>
      <c r="W515" s="50"/>
      <c r="X515" s="50"/>
      <c r="Y515" s="50"/>
      <c r="Z515" s="50"/>
    </row>
    <row r="516">
      <c r="A516" s="50"/>
      <c r="B516" s="599"/>
      <c r="C516" s="599"/>
      <c r="D516" s="599"/>
      <c r="E516" s="599"/>
      <c r="F516" s="599"/>
      <c r="G516" s="599"/>
      <c r="H516" s="600"/>
      <c r="I516" s="601"/>
      <c r="J516" s="50"/>
      <c r="K516" s="50"/>
      <c r="L516" s="50"/>
      <c r="M516" s="50"/>
      <c r="N516" s="50"/>
      <c r="O516" s="50"/>
      <c r="P516" s="50"/>
      <c r="Q516" s="50"/>
      <c r="R516" s="50"/>
      <c r="S516" s="50"/>
      <c r="T516" s="50"/>
      <c r="U516" s="50"/>
      <c r="V516" s="50"/>
      <c r="W516" s="50"/>
      <c r="X516" s="50"/>
      <c r="Y516" s="50"/>
      <c r="Z516" s="50"/>
    </row>
    <row r="517">
      <c r="A517" s="50"/>
      <c r="B517" s="599"/>
      <c r="C517" s="599"/>
      <c r="D517" s="599"/>
      <c r="E517" s="599"/>
      <c r="F517" s="599"/>
      <c r="G517" s="599"/>
      <c r="H517" s="600"/>
      <c r="I517" s="601"/>
      <c r="J517" s="50"/>
      <c r="K517" s="50"/>
      <c r="L517" s="50"/>
      <c r="M517" s="50"/>
      <c r="N517" s="50"/>
      <c r="O517" s="50"/>
      <c r="P517" s="50"/>
      <c r="Q517" s="50"/>
      <c r="R517" s="50"/>
      <c r="S517" s="50"/>
      <c r="T517" s="50"/>
      <c r="U517" s="50"/>
      <c r="V517" s="50"/>
      <c r="W517" s="50"/>
      <c r="X517" s="50"/>
      <c r="Y517" s="50"/>
      <c r="Z517" s="50"/>
    </row>
    <row r="518">
      <c r="A518" s="50"/>
      <c r="B518" s="599"/>
      <c r="C518" s="599"/>
      <c r="D518" s="599"/>
      <c r="E518" s="599"/>
      <c r="F518" s="599"/>
      <c r="G518" s="599"/>
      <c r="H518" s="600"/>
      <c r="I518" s="601"/>
      <c r="J518" s="50"/>
      <c r="K518" s="50"/>
      <c r="L518" s="50"/>
      <c r="M518" s="50"/>
      <c r="N518" s="50"/>
      <c r="O518" s="50"/>
      <c r="P518" s="50"/>
      <c r="Q518" s="50"/>
      <c r="R518" s="50"/>
      <c r="S518" s="50"/>
      <c r="T518" s="50"/>
      <c r="U518" s="50"/>
      <c r="V518" s="50"/>
      <c r="W518" s="50"/>
      <c r="X518" s="50"/>
      <c r="Y518" s="50"/>
      <c r="Z518" s="50"/>
    </row>
    <row r="519">
      <c r="A519" s="50"/>
      <c r="B519" s="599"/>
      <c r="C519" s="599"/>
      <c r="D519" s="599"/>
      <c r="E519" s="599"/>
      <c r="F519" s="599"/>
      <c r="G519" s="599"/>
      <c r="H519" s="600"/>
      <c r="I519" s="601"/>
      <c r="J519" s="50"/>
      <c r="K519" s="50"/>
      <c r="L519" s="50"/>
      <c r="M519" s="50"/>
      <c r="N519" s="50"/>
      <c r="O519" s="50"/>
      <c r="P519" s="50"/>
      <c r="Q519" s="50"/>
      <c r="R519" s="50"/>
      <c r="S519" s="50"/>
      <c r="T519" s="50"/>
      <c r="U519" s="50"/>
      <c r="V519" s="50"/>
      <c r="W519" s="50"/>
      <c r="X519" s="50"/>
      <c r="Y519" s="50"/>
      <c r="Z519" s="50"/>
    </row>
    <row r="520">
      <c r="A520" s="50"/>
      <c r="B520" s="599"/>
      <c r="C520" s="599"/>
      <c r="D520" s="599"/>
      <c r="E520" s="599"/>
      <c r="F520" s="599"/>
      <c r="G520" s="599"/>
      <c r="H520" s="600"/>
      <c r="I520" s="601"/>
      <c r="J520" s="50"/>
      <c r="K520" s="50"/>
      <c r="L520" s="50"/>
      <c r="M520" s="50"/>
      <c r="N520" s="50"/>
      <c r="O520" s="50"/>
      <c r="P520" s="50"/>
      <c r="Q520" s="50"/>
      <c r="R520" s="50"/>
      <c r="S520" s="50"/>
      <c r="T520" s="50"/>
      <c r="U520" s="50"/>
      <c r="V520" s="50"/>
      <c r="W520" s="50"/>
      <c r="X520" s="50"/>
      <c r="Y520" s="50"/>
      <c r="Z520" s="50"/>
    </row>
    <row r="521">
      <c r="A521" s="50"/>
      <c r="B521" s="599"/>
      <c r="C521" s="599"/>
      <c r="D521" s="599"/>
      <c r="E521" s="599"/>
      <c r="F521" s="599"/>
      <c r="G521" s="599"/>
      <c r="H521" s="600"/>
      <c r="I521" s="601"/>
      <c r="J521" s="50"/>
      <c r="K521" s="50"/>
      <c r="L521" s="50"/>
      <c r="M521" s="50"/>
      <c r="N521" s="50"/>
      <c r="O521" s="50"/>
      <c r="P521" s="50"/>
      <c r="Q521" s="50"/>
      <c r="R521" s="50"/>
      <c r="S521" s="50"/>
      <c r="T521" s="50"/>
      <c r="U521" s="50"/>
      <c r="V521" s="50"/>
      <c r="W521" s="50"/>
      <c r="X521" s="50"/>
      <c r="Y521" s="50"/>
      <c r="Z521" s="50"/>
    </row>
    <row r="522">
      <c r="A522" s="50"/>
      <c r="B522" s="599"/>
      <c r="C522" s="599"/>
      <c r="D522" s="599"/>
      <c r="E522" s="599"/>
      <c r="F522" s="599"/>
      <c r="G522" s="599"/>
      <c r="H522" s="600"/>
      <c r="I522" s="601"/>
      <c r="J522" s="50"/>
      <c r="K522" s="50"/>
      <c r="L522" s="50"/>
      <c r="M522" s="50"/>
      <c r="N522" s="50"/>
      <c r="O522" s="50"/>
      <c r="P522" s="50"/>
      <c r="Q522" s="50"/>
      <c r="R522" s="50"/>
      <c r="S522" s="50"/>
      <c r="T522" s="50"/>
      <c r="U522" s="50"/>
      <c r="V522" s="50"/>
      <c r="W522" s="50"/>
      <c r="X522" s="50"/>
      <c r="Y522" s="50"/>
      <c r="Z522" s="50"/>
    </row>
    <row r="523">
      <c r="A523" s="50"/>
      <c r="B523" s="599"/>
      <c r="C523" s="599"/>
      <c r="D523" s="599"/>
      <c r="E523" s="599"/>
      <c r="F523" s="599"/>
      <c r="G523" s="599"/>
      <c r="H523" s="600"/>
      <c r="I523" s="601"/>
      <c r="J523" s="50"/>
      <c r="K523" s="50"/>
      <c r="L523" s="50"/>
      <c r="M523" s="50"/>
      <c r="N523" s="50"/>
      <c r="O523" s="50"/>
      <c r="P523" s="50"/>
      <c r="Q523" s="50"/>
      <c r="R523" s="50"/>
      <c r="S523" s="50"/>
      <c r="T523" s="50"/>
      <c r="U523" s="50"/>
      <c r="V523" s="50"/>
      <c r="W523" s="50"/>
      <c r="X523" s="50"/>
      <c r="Y523" s="50"/>
      <c r="Z523" s="50"/>
    </row>
    <row r="524">
      <c r="A524" s="50"/>
      <c r="B524" s="599"/>
      <c r="C524" s="599"/>
      <c r="D524" s="599"/>
      <c r="E524" s="599"/>
      <c r="F524" s="599"/>
      <c r="G524" s="599"/>
      <c r="H524" s="600"/>
      <c r="I524" s="601"/>
      <c r="J524" s="50"/>
      <c r="K524" s="50"/>
      <c r="L524" s="50"/>
      <c r="M524" s="50"/>
      <c r="N524" s="50"/>
      <c r="O524" s="50"/>
      <c r="P524" s="50"/>
      <c r="Q524" s="50"/>
      <c r="R524" s="50"/>
      <c r="S524" s="50"/>
      <c r="T524" s="50"/>
      <c r="U524" s="50"/>
      <c r="V524" s="50"/>
      <c r="W524" s="50"/>
      <c r="X524" s="50"/>
      <c r="Y524" s="50"/>
      <c r="Z524" s="50"/>
    </row>
    <row r="525">
      <c r="A525" s="50"/>
      <c r="B525" s="599"/>
      <c r="C525" s="599"/>
      <c r="D525" s="599"/>
      <c r="E525" s="599"/>
      <c r="F525" s="599"/>
      <c r="G525" s="599"/>
      <c r="H525" s="600"/>
      <c r="I525" s="601"/>
      <c r="J525" s="50"/>
      <c r="K525" s="50"/>
      <c r="L525" s="50"/>
      <c r="M525" s="50"/>
      <c r="N525" s="50"/>
      <c r="O525" s="50"/>
      <c r="P525" s="50"/>
      <c r="Q525" s="50"/>
      <c r="R525" s="50"/>
      <c r="S525" s="50"/>
      <c r="T525" s="50"/>
      <c r="U525" s="50"/>
      <c r="V525" s="50"/>
      <c r="W525" s="50"/>
      <c r="X525" s="50"/>
      <c r="Y525" s="50"/>
      <c r="Z525" s="50"/>
    </row>
    <row r="526">
      <c r="A526" s="50"/>
      <c r="B526" s="599"/>
      <c r="C526" s="599"/>
      <c r="D526" s="599"/>
      <c r="E526" s="599"/>
      <c r="F526" s="599"/>
      <c r="G526" s="599"/>
      <c r="H526" s="600"/>
      <c r="I526" s="601"/>
      <c r="J526" s="50"/>
      <c r="K526" s="50"/>
      <c r="L526" s="50"/>
      <c r="M526" s="50"/>
      <c r="N526" s="50"/>
      <c r="O526" s="50"/>
      <c r="P526" s="50"/>
      <c r="Q526" s="50"/>
      <c r="R526" s="50"/>
      <c r="S526" s="50"/>
      <c r="T526" s="50"/>
      <c r="U526" s="50"/>
      <c r="V526" s="50"/>
      <c r="W526" s="50"/>
      <c r="X526" s="50"/>
      <c r="Y526" s="50"/>
      <c r="Z526" s="50"/>
    </row>
    <row r="527">
      <c r="A527" s="50"/>
      <c r="B527" s="599"/>
      <c r="C527" s="599"/>
      <c r="D527" s="599"/>
      <c r="E527" s="599"/>
      <c r="F527" s="599"/>
      <c r="G527" s="599"/>
      <c r="H527" s="600"/>
      <c r="I527" s="601"/>
      <c r="J527" s="50"/>
      <c r="K527" s="50"/>
      <c r="L527" s="50"/>
      <c r="M527" s="50"/>
      <c r="N527" s="50"/>
      <c r="O527" s="50"/>
      <c r="P527" s="50"/>
      <c r="Q527" s="50"/>
      <c r="R527" s="50"/>
      <c r="S527" s="50"/>
      <c r="T527" s="50"/>
      <c r="U527" s="50"/>
      <c r="V527" s="50"/>
      <c r="W527" s="50"/>
      <c r="X527" s="50"/>
      <c r="Y527" s="50"/>
      <c r="Z527" s="50"/>
    </row>
    <row r="528">
      <c r="A528" s="50"/>
      <c r="B528" s="599"/>
      <c r="C528" s="599"/>
      <c r="D528" s="599"/>
      <c r="E528" s="599"/>
      <c r="F528" s="599"/>
      <c r="G528" s="599"/>
      <c r="H528" s="600"/>
      <c r="I528" s="601"/>
      <c r="J528" s="50"/>
      <c r="K528" s="50"/>
      <c r="L528" s="50"/>
      <c r="M528" s="50"/>
      <c r="N528" s="50"/>
      <c r="O528" s="50"/>
      <c r="P528" s="50"/>
      <c r="Q528" s="50"/>
      <c r="R528" s="50"/>
      <c r="S528" s="50"/>
      <c r="T528" s="50"/>
      <c r="U528" s="50"/>
      <c r="V528" s="50"/>
      <c r="W528" s="50"/>
      <c r="X528" s="50"/>
      <c r="Y528" s="50"/>
      <c r="Z528" s="50"/>
    </row>
    <row r="529">
      <c r="A529" s="50"/>
      <c r="B529" s="599"/>
      <c r="C529" s="599"/>
      <c r="D529" s="599"/>
      <c r="E529" s="599"/>
      <c r="F529" s="599"/>
      <c r="G529" s="599"/>
      <c r="H529" s="600"/>
      <c r="I529" s="601"/>
      <c r="J529" s="50"/>
      <c r="K529" s="50"/>
      <c r="L529" s="50"/>
      <c r="M529" s="50"/>
      <c r="N529" s="50"/>
      <c r="O529" s="50"/>
      <c r="P529" s="50"/>
      <c r="Q529" s="50"/>
      <c r="R529" s="50"/>
      <c r="S529" s="50"/>
      <c r="T529" s="50"/>
      <c r="U529" s="50"/>
      <c r="V529" s="50"/>
      <c r="W529" s="50"/>
      <c r="X529" s="50"/>
      <c r="Y529" s="50"/>
      <c r="Z529" s="50"/>
    </row>
    <row r="530">
      <c r="A530" s="50"/>
      <c r="B530" s="599"/>
      <c r="C530" s="599"/>
      <c r="D530" s="599"/>
      <c r="E530" s="599"/>
      <c r="F530" s="599"/>
      <c r="G530" s="599"/>
      <c r="H530" s="600"/>
      <c r="I530" s="601"/>
      <c r="J530" s="50"/>
      <c r="K530" s="50"/>
      <c r="L530" s="50"/>
      <c r="M530" s="50"/>
      <c r="N530" s="50"/>
      <c r="O530" s="50"/>
      <c r="P530" s="50"/>
      <c r="Q530" s="50"/>
      <c r="R530" s="50"/>
      <c r="S530" s="50"/>
      <c r="T530" s="50"/>
      <c r="U530" s="50"/>
      <c r="V530" s="50"/>
      <c r="W530" s="50"/>
      <c r="X530" s="50"/>
      <c r="Y530" s="50"/>
      <c r="Z530" s="50"/>
    </row>
    <row r="531">
      <c r="A531" s="50"/>
      <c r="B531" s="599"/>
      <c r="C531" s="599"/>
      <c r="D531" s="599"/>
      <c r="E531" s="599"/>
      <c r="F531" s="599"/>
      <c r="G531" s="599"/>
      <c r="H531" s="600"/>
      <c r="I531" s="601"/>
      <c r="J531" s="50"/>
      <c r="K531" s="50"/>
      <c r="L531" s="50"/>
      <c r="M531" s="50"/>
      <c r="N531" s="50"/>
      <c r="O531" s="50"/>
      <c r="P531" s="50"/>
      <c r="Q531" s="50"/>
      <c r="R531" s="50"/>
      <c r="S531" s="50"/>
      <c r="T531" s="50"/>
      <c r="U531" s="50"/>
      <c r="V531" s="50"/>
      <c r="W531" s="50"/>
      <c r="X531" s="50"/>
      <c r="Y531" s="50"/>
      <c r="Z531" s="50"/>
    </row>
    <row r="532">
      <c r="A532" s="50"/>
      <c r="B532" s="599"/>
      <c r="C532" s="599"/>
      <c r="D532" s="599"/>
      <c r="E532" s="599"/>
      <c r="F532" s="599"/>
      <c r="G532" s="599"/>
      <c r="H532" s="600"/>
      <c r="I532" s="601"/>
      <c r="J532" s="50"/>
      <c r="K532" s="50"/>
      <c r="L532" s="50"/>
      <c r="M532" s="50"/>
      <c r="N532" s="50"/>
      <c r="O532" s="50"/>
      <c r="P532" s="50"/>
      <c r="Q532" s="50"/>
      <c r="R532" s="50"/>
      <c r="S532" s="50"/>
      <c r="T532" s="50"/>
      <c r="U532" s="50"/>
      <c r="V532" s="50"/>
      <c r="W532" s="50"/>
      <c r="X532" s="50"/>
      <c r="Y532" s="50"/>
      <c r="Z532" s="50"/>
    </row>
    <row r="533">
      <c r="A533" s="50"/>
      <c r="B533" s="599"/>
      <c r="C533" s="599"/>
      <c r="D533" s="599"/>
      <c r="E533" s="599"/>
      <c r="F533" s="599"/>
      <c r="G533" s="599"/>
      <c r="H533" s="600"/>
      <c r="I533" s="601"/>
      <c r="J533" s="50"/>
      <c r="K533" s="50"/>
      <c r="L533" s="50"/>
      <c r="M533" s="50"/>
      <c r="N533" s="50"/>
      <c r="O533" s="50"/>
      <c r="P533" s="50"/>
      <c r="Q533" s="50"/>
      <c r="R533" s="50"/>
      <c r="S533" s="50"/>
      <c r="T533" s="50"/>
      <c r="U533" s="50"/>
      <c r="V533" s="50"/>
      <c r="W533" s="50"/>
      <c r="X533" s="50"/>
      <c r="Y533" s="50"/>
      <c r="Z533" s="50"/>
    </row>
    <row r="534">
      <c r="A534" s="50"/>
      <c r="B534" s="599"/>
      <c r="C534" s="599"/>
      <c r="D534" s="599"/>
      <c r="E534" s="599"/>
      <c r="F534" s="599"/>
      <c r="G534" s="599"/>
      <c r="H534" s="600"/>
      <c r="I534" s="601"/>
      <c r="J534" s="50"/>
      <c r="K534" s="50"/>
      <c r="L534" s="50"/>
      <c r="M534" s="50"/>
      <c r="N534" s="50"/>
      <c r="O534" s="50"/>
      <c r="P534" s="50"/>
      <c r="Q534" s="50"/>
      <c r="R534" s="50"/>
      <c r="S534" s="50"/>
      <c r="T534" s="50"/>
      <c r="U534" s="50"/>
      <c r="V534" s="50"/>
      <c r="W534" s="50"/>
      <c r="X534" s="50"/>
      <c r="Y534" s="50"/>
      <c r="Z534" s="50"/>
    </row>
    <row r="535">
      <c r="A535" s="50"/>
      <c r="B535" s="599"/>
      <c r="C535" s="599"/>
      <c r="D535" s="599"/>
      <c r="E535" s="599"/>
      <c r="F535" s="599"/>
      <c r="G535" s="599"/>
      <c r="H535" s="600"/>
      <c r="I535" s="601"/>
      <c r="J535" s="50"/>
      <c r="K535" s="50"/>
      <c r="L535" s="50"/>
      <c r="M535" s="50"/>
      <c r="N535" s="50"/>
      <c r="O535" s="50"/>
      <c r="P535" s="50"/>
      <c r="Q535" s="50"/>
      <c r="R535" s="50"/>
      <c r="S535" s="50"/>
      <c r="T535" s="50"/>
      <c r="U535" s="50"/>
      <c r="V535" s="50"/>
      <c r="W535" s="50"/>
      <c r="X535" s="50"/>
      <c r="Y535" s="50"/>
      <c r="Z535" s="50"/>
    </row>
    <row r="536">
      <c r="A536" s="50"/>
      <c r="B536" s="599"/>
      <c r="C536" s="599"/>
      <c r="D536" s="599"/>
      <c r="E536" s="599"/>
      <c r="F536" s="599"/>
      <c r="G536" s="599"/>
      <c r="H536" s="600"/>
      <c r="I536" s="601"/>
      <c r="J536" s="50"/>
      <c r="K536" s="50"/>
      <c r="L536" s="50"/>
      <c r="M536" s="50"/>
      <c r="N536" s="50"/>
      <c r="O536" s="50"/>
      <c r="P536" s="50"/>
      <c r="Q536" s="50"/>
      <c r="R536" s="50"/>
      <c r="S536" s="50"/>
      <c r="T536" s="50"/>
      <c r="U536" s="50"/>
      <c r="V536" s="50"/>
      <c r="W536" s="50"/>
      <c r="X536" s="50"/>
      <c r="Y536" s="50"/>
      <c r="Z536" s="50"/>
    </row>
    <row r="537">
      <c r="A537" s="50"/>
      <c r="B537" s="599"/>
      <c r="C537" s="599"/>
      <c r="D537" s="599"/>
      <c r="E537" s="599"/>
      <c r="F537" s="599"/>
      <c r="G537" s="599"/>
      <c r="H537" s="600"/>
      <c r="I537" s="601"/>
      <c r="J537" s="50"/>
      <c r="K537" s="50"/>
      <c r="L537" s="50"/>
      <c r="M537" s="50"/>
      <c r="N537" s="50"/>
      <c r="O537" s="50"/>
      <c r="P537" s="50"/>
      <c r="Q537" s="50"/>
      <c r="R537" s="50"/>
      <c r="S537" s="50"/>
      <c r="T537" s="50"/>
      <c r="U537" s="50"/>
      <c r="V537" s="50"/>
      <c r="W537" s="50"/>
      <c r="X537" s="50"/>
      <c r="Y537" s="50"/>
      <c r="Z537" s="50"/>
    </row>
    <row r="538">
      <c r="A538" s="50"/>
      <c r="B538" s="599"/>
      <c r="C538" s="599"/>
      <c r="D538" s="599"/>
      <c r="E538" s="599"/>
      <c r="F538" s="599"/>
      <c r="G538" s="599"/>
      <c r="H538" s="600"/>
      <c r="I538" s="601"/>
      <c r="J538" s="50"/>
      <c r="K538" s="50"/>
      <c r="L538" s="50"/>
      <c r="M538" s="50"/>
      <c r="N538" s="50"/>
      <c r="O538" s="50"/>
      <c r="P538" s="50"/>
      <c r="Q538" s="50"/>
      <c r="R538" s="50"/>
      <c r="S538" s="50"/>
      <c r="T538" s="50"/>
      <c r="U538" s="50"/>
      <c r="V538" s="50"/>
      <c r="W538" s="50"/>
      <c r="X538" s="50"/>
      <c r="Y538" s="50"/>
      <c r="Z538" s="50"/>
    </row>
    <row r="539">
      <c r="A539" s="50"/>
      <c r="B539" s="599"/>
      <c r="C539" s="599"/>
      <c r="D539" s="599"/>
      <c r="E539" s="599"/>
      <c r="F539" s="599"/>
      <c r="G539" s="599"/>
      <c r="H539" s="600"/>
      <c r="I539" s="601"/>
      <c r="J539" s="50"/>
      <c r="K539" s="50"/>
      <c r="L539" s="50"/>
      <c r="M539" s="50"/>
      <c r="N539" s="50"/>
      <c r="O539" s="50"/>
      <c r="P539" s="50"/>
      <c r="Q539" s="50"/>
      <c r="R539" s="50"/>
      <c r="S539" s="50"/>
      <c r="T539" s="50"/>
      <c r="U539" s="50"/>
      <c r="V539" s="50"/>
      <c r="W539" s="50"/>
      <c r="X539" s="50"/>
      <c r="Y539" s="50"/>
      <c r="Z539" s="50"/>
    </row>
    <row r="540">
      <c r="A540" s="50"/>
      <c r="B540" s="599"/>
      <c r="C540" s="599"/>
      <c r="D540" s="599"/>
      <c r="E540" s="599"/>
      <c r="F540" s="599"/>
      <c r="G540" s="599"/>
      <c r="H540" s="600"/>
      <c r="I540" s="601"/>
      <c r="J540" s="50"/>
      <c r="K540" s="50"/>
      <c r="L540" s="50"/>
      <c r="M540" s="50"/>
      <c r="N540" s="50"/>
      <c r="O540" s="50"/>
      <c r="P540" s="50"/>
      <c r="Q540" s="50"/>
      <c r="R540" s="50"/>
      <c r="S540" s="50"/>
      <c r="T540" s="50"/>
      <c r="U540" s="50"/>
      <c r="V540" s="50"/>
      <c r="W540" s="50"/>
      <c r="X540" s="50"/>
      <c r="Y540" s="50"/>
      <c r="Z540" s="50"/>
    </row>
    <row r="541">
      <c r="A541" s="50"/>
      <c r="B541" s="599"/>
      <c r="C541" s="599"/>
      <c r="D541" s="599"/>
      <c r="E541" s="599"/>
      <c r="F541" s="599"/>
      <c r="G541" s="599"/>
      <c r="H541" s="600"/>
      <c r="I541" s="601"/>
      <c r="J541" s="50"/>
      <c r="K541" s="50"/>
      <c r="L541" s="50"/>
      <c r="M541" s="50"/>
      <c r="N541" s="50"/>
      <c r="O541" s="50"/>
      <c r="P541" s="50"/>
      <c r="Q541" s="50"/>
      <c r="R541" s="50"/>
      <c r="S541" s="50"/>
      <c r="T541" s="50"/>
      <c r="U541" s="50"/>
      <c r="V541" s="50"/>
      <c r="W541" s="50"/>
      <c r="X541" s="50"/>
      <c r="Y541" s="50"/>
      <c r="Z541" s="50"/>
    </row>
    <row r="542">
      <c r="A542" s="50"/>
      <c r="B542" s="599"/>
      <c r="C542" s="599"/>
      <c r="D542" s="599"/>
      <c r="E542" s="599"/>
      <c r="F542" s="599"/>
      <c r="G542" s="599"/>
      <c r="H542" s="600"/>
      <c r="I542" s="601"/>
      <c r="J542" s="50"/>
      <c r="K542" s="50"/>
      <c r="L542" s="50"/>
      <c r="M542" s="50"/>
      <c r="N542" s="50"/>
      <c r="O542" s="50"/>
      <c r="P542" s="50"/>
      <c r="Q542" s="50"/>
      <c r="R542" s="50"/>
      <c r="S542" s="50"/>
      <c r="T542" s="50"/>
      <c r="U542" s="50"/>
      <c r="V542" s="50"/>
      <c r="W542" s="50"/>
      <c r="X542" s="50"/>
      <c r="Y542" s="50"/>
      <c r="Z542" s="50"/>
    </row>
    <row r="543">
      <c r="A543" s="50"/>
      <c r="B543" s="599"/>
      <c r="C543" s="599"/>
      <c r="D543" s="599"/>
      <c r="E543" s="599"/>
      <c r="F543" s="599"/>
      <c r="G543" s="599"/>
      <c r="H543" s="600"/>
      <c r="I543" s="601"/>
      <c r="J543" s="50"/>
      <c r="K543" s="50"/>
      <c r="L543" s="50"/>
      <c r="M543" s="50"/>
      <c r="N543" s="50"/>
      <c r="O543" s="50"/>
      <c r="P543" s="50"/>
      <c r="Q543" s="50"/>
      <c r="R543" s="50"/>
      <c r="S543" s="50"/>
      <c r="T543" s="50"/>
      <c r="U543" s="50"/>
      <c r="V543" s="50"/>
      <c r="W543" s="50"/>
      <c r="X543" s="50"/>
      <c r="Y543" s="50"/>
      <c r="Z543" s="50"/>
    </row>
    <row r="544">
      <c r="A544" s="50"/>
      <c r="B544" s="599"/>
      <c r="C544" s="599"/>
      <c r="D544" s="599"/>
      <c r="E544" s="599"/>
      <c r="F544" s="599"/>
      <c r="G544" s="599"/>
      <c r="H544" s="600"/>
      <c r="I544" s="601"/>
      <c r="J544" s="50"/>
      <c r="K544" s="50"/>
      <c r="L544" s="50"/>
      <c r="M544" s="50"/>
      <c r="N544" s="50"/>
      <c r="O544" s="50"/>
      <c r="P544" s="50"/>
      <c r="Q544" s="50"/>
      <c r="R544" s="50"/>
      <c r="S544" s="50"/>
      <c r="T544" s="50"/>
      <c r="U544" s="50"/>
      <c r="V544" s="50"/>
      <c r="W544" s="50"/>
      <c r="X544" s="50"/>
      <c r="Y544" s="50"/>
      <c r="Z544" s="50"/>
    </row>
    <row r="545">
      <c r="A545" s="50"/>
      <c r="B545" s="599"/>
      <c r="C545" s="599"/>
      <c r="D545" s="599"/>
      <c r="E545" s="599"/>
      <c r="F545" s="599"/>
      <c r="G545" s="599"/>
      <c r="H545" s="600"/>
      <c r="I545" s="601"/>
      <c r="J545" s="50"/>
      <c r="K545" s="50"/>
      <c r="L545" s="50"/>
      <c r="M545" s="50"/>
      <c r="N545" s="50"/>
      <c r="O545" s="50"/>
      <c r="P545" s="50"/>
      <c r="Q545" s="50"/>
      <c r="R545" s="50"/>
      <c r="S545" s="50"/>
      <c r="T545" s="50"/>
      <c r="U545" s="50"/>
      <c r="V545" s="50"/>
      <c r="W545" s="50"/>
      <c r="X545" s="50"/>
      <c r="Y545" s="50"/>
      <c r="Z545" s="50"/>
    </row>
    <row r="546">
      <c r="A546" s="50"/>
      <c r="B546" s="599"/>
      <c r="C546" s="599"/>
      <c r="D546" s="599"/>
      <c r="E546" s="599"/>
      <c r="F546" s="599"/>
      <c r="G546" s="599"/>
      <c r="H546" s="600"/>
      <c r="I546" s="601"/>
      <c r="J546" s="50"/>
      <c r="K546" s="50"/>
      <c r="L546" s="50"/>
      <c r="M546" s="50"/>
      <c r="N546" s="50"/>
      <c r="O546" s="50"/>
      <c r="P546" s="50"/>
      <c r="Q546" s="50"/>
      <c r="R546" s="50"/>
      <c r="S546" s="50"/>
      <c r="T546" s="50"/>
      <c r="U546" s="50"/>
      <c r="V546" s="50"/>
      <c r="W546" s="50"/>
      <c r="X546" s="50"/>
      <c r="Y546" s="50"/>
      <c r="Z546" s="50"/>
    </row>
    <row r="547">
      <c r="A547" s="50"/>
      <c r="B547" s="599"/>
      <c r="C547" s="599"/>
      <c r="D547" s="599"/>
      <c r="E547" s="599"/>
      <c r="F547" s="599"/>
      <c r="G547" s="599"/>
      <c r="H547" s="600"/>
      <c r="I547" s="601"/>
      <c r="J547" s="50"/>
      <c r="K547" s="50"/>
      <c r="L547" s="50"/>
      <c r="M547" s="50"/>
      <c r="N547" s="50"/>
      <c r="O547" s="50"/>
      <c r="P547" s="50"/>
      <c r="Q547" s="50"/>
      <c r="R547" s="50"/>
      <c r="S547" s="50"/>
      <c r="T547" s="50"/>
      <c r="U547" s="50"/>
      <c r="V547" s="50"/>
      <c r="W547" s="50"/>
      <c r="X547" s="50"/>
      <c r="Y547" s="50"/>
      <c r="Z547" s="50"/>
    </row>
    <row r="548">
      <c r="A548" s="50"/>
      <c r="B548" s="599"/>
      <c r="C548" s="599"/>
      <c r="D548" s="599"/>
      <c r="E548" s="599"/>
      <c r="F548" s="599"/>
      <c r="G548" s="599"/>
      <c r="H548" s="600"/>
      <c r="I548" s="601"/>
      <c r="J548" s="50"/>
      <c r="K548" s="50"/>
      <c r="L548" s="50"/>
      <c r="M548" s="50"/>
      <c r="N548" s="50"/>
      <c r="O548" s="50"/>
      <c r="P548" s="50"/>
      <c r="Q548" s="50"/>
      <c r="R548" s="50"/>
      <c r="S548" s="50"/>
      <c r="T548" s="50"/>
      <c r="U548" s="50"/>
      <c r="V548" s="50"/>
      <c r="W548" s="50"/>
      <c r="X548" s="50"/>
      <c r="Y548" s="50"/>
      <c r="Z548" s="50"/>
    </row>
    <row r="549">
      <c r="A549" s="50"/>
      <c r="B549" s="599"/>
      <c r="C549" s="599"/>
      <c r="D549" s="599"/>
      <c r="E549" s="599"/>
      <c r="F549" s="599"/>
      <c r="G549" s="599"/>
      <c r="H549" s="600"/>
      <c r="I549" s="601"/>
      <c r="J549" s="50"/>
      <c r="K549" s="50"/>
      <c r="L549" s="50"/>
      <c r="M549" s="50"/>
      <c r="N549" s="50"/>
      <c r="O549" s="50"/>
      <c r="P549" s="50"/>
      <c r="Q549" s="50"/>
      <c r="R549" s="50"/>
      <c r="S549" s="50"/>
      <c r="T549" s="50"/>
      <c r="U549" s="50"/>
      <c r="V549" s="50"/>
      <c r="W549" s="50"/>
      <c r="X549" s="50"/>
      <c r="Y549" s="50"/>
      <c r="Z549" s="50"/>
    </row>
    <row r="550">
      <c r="A550" s="50"/>
      <c r="B550" s="599"/>
      <c r="C550" s="599"/>
      <c r="D550" s="599"/>
      <c r="E550" s="599"/>
      <c r="F550" s="599"/>
      <c r="G550" s="599"/>
      <c r="H550" s="600"/>
      <c r="I550" s="601"/>
      <c r="J550" s="50"/>
      <c r="K550" s="50"/>
      <c r="L550" s="50"/>
      <c r="M550" s="50"/>
      <c r="N550" s="50"/>
      <c r="O550" s="50"/>
      <c r="P550" s="50"/>
      <c r="Q550" s="50"/>
      <c r="R550" s="50"/>
      <c r="S550" s="50"/>
      <c r="T550" s="50"/>
      <c r="U550" s="50"/>
      <c r="V550" s="50"/>
      <c r="W550" s="50"/>
      <c r="X550" s="50"/>
      <c r="Y550" s="50"/>
      <c r="Z550" s="50"/>
    </row>
    <row r="551">
      <c r="A551" s="50"/>
      <c r="B551" s="599"/>
      <c r="C551" s="599"/>
      <c r="D551" s="599"/>
      <c r="E551" s="599"/>
      <c r="F551" s="599"/>
      <c r="G551" s="599"/>
      <c r="H551" s="600"/>
      <c r="I551" s="601"/>
      <c r="J551" s="50"/>
      <c r="K551" s="50"/>
      <c r="L551" s="50"/>
      <c r="M551" s="50"/>
      <c r="N551" s="50"/>
      <c r="O551" s="50"/>
      <c r="P551" s="50"/>
      <c r="Q551" s="50"/>
      <c r="R551" s="50"/>
      <c r="S551" s="50"/>
      <c r="T551" s="50"/>
      <c r="U551" s="50"/>
      <c r="V551" s="50"/>
      <c r="W551" s="50"/>
      <c r="X551" s="50"/>
      <c r="Y551" s="50"/>
      <c r="Z551" s="50"/>
    </row>
    <row r="552">
      <c r="A552" s="50"/>
      <c r="B552" s="599"/>
      <c r="C552" s="599"/>
      <c r="D552" s="599"/>
      <c r="E552" s="599"/>
      <c r="F552" s="599"/>
      <c r="G552" s="599"/>
      <c r="H552" s="600"/>
      <c r="I552" s="601"/>
      <c r="J552" s="50"/>
      <c r="K552" s="50"/>
      <c r="L552" s="50"/>
      <c r="M552" s="50"/>
      <c r="N552" s="50"/>
      <c r="O552" s="50"/>
      <c r="P552" s="50"/>
      <c r="Q552" s="50"/>
      <c r="R552" s="50"/>
      <c r="S552" s="50"/>
      <c r="T552" s="50"/>
      <c r="U552" s="50"/>
      <c r="V552" s="50"/>
      <c r="W552" s="50"/>
      <c r="X552" s="50"/>
      <c r="Y552" s="50"/>
      <c r="Z552" s="50"/>
    </row>
    <row r="553">
      <c r="A553" s="50"/>
      <c r="B553" s="599"/>
      <c r="C553" s="599"/>
      <c r="D553" s="599"/>
      <c r="E553" s="599"/>
      <c r="F553" s="599"/>
      <c r="G553" s="599"/>
      <c r="H553" s="600"/>
      <c r="I553" s="601"/>
      <c r="J553" s="50"/>
      <c r="K553" s="50"/>
      <c r="L553" s="50"/>
      <c r="M553" s="50"/>
      <c r="N553" s="50"/>
      <c r="O553" s="50"/>
      <c r="P553" s="50"/>
      <c r="Q553" s="50"/>
      <c r="R553" s="50"/>
      <c r="S553" s="50"/>
      <c r="T553" s="50"/>
      <c r="U553" s="50"/>
      <c r="V553" s="50"/>
      <c r="W553" s="50"/>
      <c r="X553" s="50"/>
      <c r="Y553" s="50"/>
      <c r="Z553" s="50"/>
    </row>
    <row r="554">
      <c r="A554" s="50"/>
      <c r="B554" s="599"/>
      <c r="C554" s="599"/>
      <c r="D554" s="599"/>
      <c r="E554" s="599"/>
      <c r="F554" s="599"/>
      <c r="G554" s="599"/>
      <c r="H554" s="600"/>
      <c r="I554" s="601"/>
      <c r="J554" s="50"/>
      <c r="K554" s="50"/>
      <c r="L554" s="50"/>
      <c r="M554" s="50"/>
      <c r="N554" s="50"/>
      <c r="O554" s="50"/>
      <c r="P554" s="50"/>
      <c r="Q554" s="50"/>
      <c r="R554" s="50"/>
      <c r="S554" s="50"/>
      <c r="T554" s="50"/>
      <c r="U554" s="50"/>
      <c r="V554" s="50"/>
      <c r="W554" s="50"/>
      <c r="X554" s="50"/>
      <c r="Y554" s="50"/>
      <c r="Z554" s="50"/>
    </row>
    <row r="555">
      <c r="A555" s="50"/>
      <c r="B555" s="599"/>
      <c r="C555" s="599"/>
      <c r="D555" s="599"/>
      <c r="E555" s="599"/>
      <c r="F555" s="599"/>
      <c r="G555" s="599"/>
      <c r="H555" s="600"/>
      <c r="I555" s="601"/>
      <c r="J555" s="50"/>
      <c r="K555" s="50"/>
      <c r="L555" s="50"/>
      <c r="M555" s="50"/>
      <c r="N555" s="50"/>
      <c r="O555" s="50"/>
      <c r="P555" s="50"/>
      <c r="Q555" s="50"/>
      <c r="R555" s="50"/>
      <c r="S555" s="50"/>
      <c r="T555" s="50"/>
      <c r="U555" s="50"/>
      <c r="V555" s="50"/>
      <c r="W555" s="50"/>
      <c r="X555" s="50"/>
      <c r="Y555" s="50"/>
      <c r="Z555" s="50"/>
    </row>
    <row r="556">
      <c r="A556" s="50"/>
      <c r="B556" s="599"/>
      <c r="C556" s="599"/>
      <c r="D556" s="599"/>
      <c r="E556" s="599"/>
      <c r="F556" s="599"/>
      <c r="G556" s="599"/>
      <c r="H556" s="600"/>
      <c r="I556" s="601"/>
      <c r="J556" s="50"/>
      <c r="K556" s="50"/>
      <c r="L556" s="50"/>
      <c r="M556" s="50"/>
      <c r="N556" s="50"/>
      <c r="O556" s="50"/>
      <c r="P556" s="50"/>
      <c r="Q556" s="50"/>
      <c r="R556" s="50"/>
      <c r="S556" s="50"/>
      <c r="T556" s="50"/>
      <c r="U556" s="50"/>
      <c r="V556" s="50"/>
      <c r="W556" s="50"/>
      <c r="X556" s="50"/>
      <c r="Y556" s="50"/>
      <c r="Z556" s="50"/>
    </row>
    <row r="557">
      <c r="A557" s="50"/>
      <c r="B557" s="599"/>
      <c r="C557" s="599"/>
      <c r="D557" s="599"/>
      <c r="E557" s="599"/>
      <c r="F557" s="599"/>
      <c r="G557" s="599"/>
      <c r="H557" s="600"/>
      <c r="I557" s="601"/>
      <c r="J557" s="50"/>
      <c r="K557" s="50"/>
      <c r="L557" s="50"/>
      <c r="M557" s="50"/>
      <c r="N557" s="50"/>
      <c r="O557" s="50"/>
      <c r="P557" s="50"/>
      <c r="Q557" s="50"/>
      <c r="R557" s="50"/>
      <c r="S557" s="50"/>
      <c r="T557" s="50"/>
      <c r="U557" s="50"/>
      <c r="V557" s="50"/>
      <c r="W557" s="50"/>
      <c r="X557" s="50"/>
      <c r="Y557" s="50"/>
      <c r="Z557" s="50"/>
    </row>
    <row r="558">
      <c r="A558" s="50"/>
      <c r="B558" s="599"/>
      <c r="C558" s="599"/>
      <c r="D558" s="599"/>
      <c r="E558" s="599"/>
      <c r="F558" s="599"/>
      <c r="G558" s="599"/>
      <c r="H558" s="600"/>
      <c r="I558" s="601"/>
      <c r="J558" s="50"/>
      <c r="K558" s="50"/>
      <c r="L558" s="50"/>
      <c r="M558" s="50"/>
      <c r="N558" s="50"/>
      <c r="O558" s="50"/>
      <c r="P558" s="50"/>
      <c r="Q558" s="50"/>
      <c r="R558" s="50"/>
      <c r="S558" s="50"/>
      <c r="T558" s="50"/>
      <c r="U558" s="50"/>
      <c r="V558" s="50"/>
      <c r="W558" s="50"/>
      <c r="X558" s="50"/>
      <c r="Y558" s="50"/>
      <c r="Z558" s="50"/>
    </row>
    <row r="559">
      <c r="A559" s="50"/>
      <c r="B559" s="599"/>
      <c r="C559" s="599"/>
      <c r="D559" s="599"/>
      <c r="E559" s="599"/>
      <c r="F559" s="599"/>
      <c r="G559" s="599"/>
      <c r="H559" s="600"/>
      <c r="I559" s="601"/>
      <c r="J559" s="50"/>
      <c r="K559" s="50"/>
      <c r="L559" s="50"/>
      <c r="M559" s="50"/>
      <c r="N559" s="50"/>
      <c r="O559" s="50"/>
      <c r="P559" s="50"/>
      <c r="Q559" s="50"/>
      <c r="R559" s="50"/>
      <c r="S559" s="50"/>
      <c r="T559" s="50"/>
      <c r="U559" s="50"/>
      <c r="V559" s="50"/>
      <c r="W559" s="50"/>
      <c r="X559" s="50"/>
      <c r="Y559" s="50"/>
      <c r="Z559" s="50"/>
    </row>
    <row r="560">
      <c r="A560" s="50"/>
      <c r="B560" s="599"/>
      <c r="C560" s="599"/>
      <c r="D560" s="599"/>
      <c r="E560" s="599"/>
      <c r="F560" s="599"/>
      <c r="G560" s="599"/>
      <c r="H560" s="600"/>
      <c r="I560" s="601"/>
      <c r="J560" s="50"/>
      <c r="K560" s="50"/>
      <c r="L560" s="50"/>
      <c r="M560" s="50"/>
      <c r="N560" s="50"/>
      <c r="O560" s="50"/>
      <c r="P560" s="50"/>
      <c r="Q560" s="50"/>
      <c r="R560" s="50"/>
      <c r="S560" s="50"/>
      <c r="T560" s="50"/>
      <c r="U560" s="50"/>
      <c r="V560" s="50"/>
      <c r="W560" s="50"/>
      <c r="X560" s="50"/>
      <c r="Y560" s="50"/>
      <c r="Z560" s="50"/>
    </row>
    <row r="561">
      <c r="A561" s="50"/>
      <c r="B561" s="599"/>
      <c r="C561" s="599"/>
      <c r="D561" s="599"/>
      <c r="E561" s="599"/>
      <c r="F561" s="599"/>
      <c r="G561" s="599"/>
      <c r="H561" s="600"/>
      <c r="I561" s="601"/>
      <c r="J561" s="50"/>
      <c r="K561" s="50"/>
      <c r="L561" s="50"/>
      <c r="M561" s="50"/>
      <c r="N561" s="50"/>
      <c r="O561" s="50"/>
      <c r="P561" s="50"/>
      <c r="Q561" s="50"/>
      <c r="R561" s="50"/>
      <c r="S561" s="50"/>
      <c r="T561" s="50"/>
      <c r="U561" s="50"/>
      <c r="V561" s="50"/>
      <c r="W561" s="50"/>
      <c r="X561" s="50"/>
      <c r="Y561" s="50"/>
      <c r="Z561" s="50"/>
    </row>
    <row r="562">
      <c r="A562" s="50"/>
      <c r="B562" s="599"/>
      <c r="C562" s="599"/>
      <c r="D562" s="599"/>
      <c r="E562" s="599"/>
      <c r="F562" s="599"/>
      <c r="G562" s="599"/>
      <c r="H562" s="600"/>
      <c r="I562" s="601"/>
      <c r="J562" s="50"/>
      <c r="K562" s="50"/>
      <c r="L562" s="50"/>
      <c r="M562" s="50"/>
      <c r="N562" s="50"/>
      <c r="O562" s="50"/>
      <c r="P562" s="50"/>
      <c r="Q562" s="50"/>
      <c r="R562" s="50"/>
      <c r="S562" s="50"/>
      <c r="T562" s="50"/>
      <c r="U562" s="50"/>
      <c r="V562" s="50"/>
      <c r="W562" s="50"/>
      <c r="X562" s="50"/>
      <c r="Y562" s="50"/>
      <c r="Z562" s="50"/>
    </row>
    <row r="563">
      <c r="A563" s="50"/>
      <c r="B563" s="599"/>
      <c r="C563" s="599"/>
      <c r="D563" s="599"/>
      <c r="E563" s="599"/>
      <c r="F563" s="599"/>
      <c r="G563" s="599"/>
      <c r="H563" s="600"/>
      <c r="I563" s="601"/>
      <c r="J563" s="50"/>
      <c r="K563" s="50"/>
      <c r="L563" s="50"/>
      <c r="M563" s="50"/>
      <c r="N563" s="50"/>
      <c r="O563" s="50"/>
      <c r="P563" s="50"/>
      <c r="Q563" s="50"/>
      <c r="R563" s="50"/>
      <c r="S563" s="50"/>
      <c r="T563" s="50"/>
      <c r="U563" s="50"/>
      <c r="V563" s="50"/>
      <c r="W563" s="50"/>
      <c r="X563" s="50"/>
      <c r="Y563" s="50"/>
      <c r="Z563" s="50"/>
    </row>
    <row r="564">
      <c r="A564" s="50"/>
      <c r="B564" s="599"/>
      <c r="C564" s="599"/>
      <c r="D564" s="599"/>
      <c r="E564" s="599"/>
      <c r="F564" s="599"/>
      <c r="G564" s="599"/>
      <c r="H564" s="600"/>
      <c r="I564" s="601"/>
      <c r="J564" s="50"/>
      <c r="K564" s="50"/>
      <c r="L564" s="50"/>
      <c r="M564" s="50"/>
      <c r="N564" s="50"/>
      <c r="O564" s="50"/>
      <c r="P564" s="50"/>
      <c r="Q564" s="50"/>
      <c r="R564" s="50"/>
      <c r="S564" s="50"/>
      <c r="T564" s="50"/>
      <c r="U564" s="50"/>
      <c r="V564" s="50"/>
      <c r="W564" s="50"/>
      <c r="X564" s="50"/>
      <c r="Y564" s="50"/>
      <c r="Z564" s="50"/>
    </row>
    <row r="565">
      <c r="A565" s="50"/>
      <c r="B565" s="599"/>
      <c r="C565" s="599"/>
      <c r="D565" s="599"/>
      <c r="E565" s="599"/>
      <c r="F565" s="599"/>
      <c r="G565" s="599"/>
      <c r="H565" s="600"/>
      <c r="I565" s="601"/>
      <c r="J565" s="50"/>
      <c r="K565" s="50"/>
      <c r="L565" s="50"/>
      <c r="M565" s="50"/>
      <c r="N565" s="50"/>
      <c r="O565" s="50"/>
      <c r="P565" s="50"/>
      <c r="Q565" s="50"/>
      <c r="R565" s="50"/>
      <c r="S565" s="50"/>
      <c r="T565" s="50"/>
      <c r="U565" s="50"/>
      <c r="V565" s="50"/>
      <c r="W565" s="50"/>
      <c r="X565" s="50"/>
      <c r="Y565" s="50"/>
      <c r="Z565" s="50"/>
    </row>
    <row r="566">
      <c r="A566" s="50"/>
      <c r="B566" s="599"/>
      <c r="C566" s="599"/>
      <c r="D566" s="599"/>
      <c r="E566" s="599"/>
      <c r="F566" s="599"/>
      <c r="G566" s="599"/>
      <c r="H566" s="600"/>
      <c r="I566" s="601"/>
      <c r="J566" s="50"/>
      <c r="K566" s="50"/>
      <c r="L566" s="50"/>
      <c r="M566" s="50"/>
      <c r="N566" s="50"/>
      <c r="O566" s="50"/>
      <c r="P566" s="50"/>
      <c r="Q566" s="50"/>
      <c r="R566" s="50"/>
      <c r="S566" s="50"/>
      <c r="T566" s="50"/>
      <c r="U566" s="50"/>
      <c r="V566" s="50"/>
      <c r="W566" s="50"/>
      <c r="X566" s="50"/>
      <c r="Y566" s="50"/>
      <c r="Z566" s="50"/>
    </row>
    <row r="567">
      <c r="A567" s="50"/>
      <c r="B567" s="599"/>
      <c r="C567" s="599"/>
      <c r="D567" s="599"/>
      <c r="E567" s="599"/>
      <c r="F567" s="599"/>
      <c r="G567" s="599"/>
      <c r="H567" s="600"/>
      <c r="I567" s="601"/>
      <c r="J567" s="50"/>
      <c r="K567" s="50"/>
      <c r="L567" s="50"/>
      <c r="M567" s="50"/>
      <c r="N567" s="50"/>
      <c r="O567" s="50"/>
      <c r="P567" s="50"/>
      <c r="Q567" s="50"/>
      <c r="R567" s="50"/>
      <c r="S567" s="50"/>
      <c r="T567" s="50"/>
      <c r="U567" s="50"/>
      <c r="V567" s="50"/>
      <c r="W567" s="50"/>
      <c r="X567" s="50"/>
      <c r="Y567" s="50"/>
      <c r="Z567" s="50"/>
    </row>
    <row r="568">
      <c r="A568" s="50"/>
      <c r="B568" s="599"/>
      <c r="C568" s="599"/>
      <c r="D568" s="599"/>
      <c r="E568" s="599"/>
      <c r="F568" s="599"/>
      <c r="G568" s="599"/>
      <c r="H568" s="600"/>
      <c r="I568" s="601"/>
      <c r="J568" s="50"/>
      <c r="K568" s="50"/>
      <c r="L568" s="50"/>
      <c r="M568" s="50"/>
      <c r="N568" s="50"/>
      <c r="O568" s="50"/>
      <c r="P568" s="50"/>
      <c r="Q568" s="50"/>
      <c r="R568" s="50"/>
      <c r="S568" s="50"/>
      <c r="T568" s="50"/>
      <c r="U568" s="50"/>
      <c r="V568" s="50"/>
      <c r="W568" s="50"/>
      <c r="X568" s="50"/>
      <c r="Y568" s="50"/>
      <c r="Z568" s="50"/>
    </row>
    <row r="569">
      <c r="A569" s="50"/>
      <c r="B569" s="599"/>
      <c r="C569" s="599"/>
      <c r="D569" s="599"/>
      <c r="E569" s="599"/>
      <c r="F569" s="599"/>
      <c r="G569" s="599"/>
      <c r="H569" s="600"/>
      <c r="I569" s="601"/>
      <c r="J569" s="50"/>
      <c r="K569" s="50"/>
      <c r="L569" s="50"/>
      <c r="M569" s="50"/>
      <c r="N569" s="50"/>
      <c r="O569" s="50"/>
      <c r="P569" s="50"/>
      <c r="Q569" s="50"/>
      <c r="R569" s="50"/>
      <c r="S569" s="50"/>
      <c r="T569" s="50"/>
      <c r="U569" s="50"/>
      <c r="V569" s="50"/>
      <c r="W569" s="50"/>
      <c r="X569" s="50"/>
      <c r="Y569" s="50"/>
      <c r="Z569" s="50"/>
    </row>
    <row r="570">
      <c r="A570" s="50"/>
      <c r="B570" s="599"/>
      <c r="C570" s="599"/>
      <c r="D570" s="599"/>
      <c r="E570" s="599"/>
      <c r="F570" s="599"/>
      <c r="G570" s="599"/>
      <c r="H570" s="600"/>
      <c r="I570" s="601"/>
      <c r="J570" s="50"/>
      <c r="K570" s="50"/>
      <c r="L570" s="50"/>
      <c r="M570" s="50"/>
      <c r="N570" s="50"/>
      <c r="O570" s="50"/>
      <c r="P570" s="50"/>
      <c r="Q570" s="50"/>
      <c r="R570" s="50"/>
      <c r="S570" s="50"/>
      <c r="T570" s="50"/>
      <c r="U570" s="50"/>
      <c r="V570" s="50"/>
      <c r="W570" s="50"/>
      <c r="X570" s="50"/>
      <c r="Y570" s="50"/>
      <c r="Z570" s="50"/>
    </row>
    <row r="571">
      <c r="A571" s="50"/>
      <c r="B571" s="599"/>
      <c r="C571" s="599"/>
      <c r="D571" s="599"/>
      <c r="E571" s="599"/>
      <c r="F571" s="599"/>
      <c r="G571" s="599"/>
      <c r="H571" s="600"/>
      <c r="I571" s="601"/>
      <c r="J571" s="50"/>
      <c r="K571" s="50"/>
      <c r="L571" s="50"/>
      <c r="M571" s="50"/>
      <c r="N571" s="50"/>
      <c r="O571" s="50"/>
      <c r="P571" s="50"/>
      <c r="Q571" s="50"/>
      <c r="R571" s="50"/>
      <c r="S571" s="50"/>
      <c r="T571" s="50"/>
      <c r="U571" s="50"/>
      <c r="V571" s="50"/>
      <c r="W571" s="50"/>
      <c r="X571" s="50"/>
      <c r="Y571" s="50"/>
      <c r="Z571" s="50"/>
    </row>
    <row r="572">
      <c r="A572" s="50"/>
      <c r="B572" s="599"/>
      <c r="C572" s="599"/>
      <c r="D572" s="599"/>
      <c r="E572" s="599"/>
      <c r="F572" s="599"/>
      <c r="G572" s="599"/>
      <c r="H572" s="600"/>
      <c r="I572" s="601"/>
      <c r="J572" s="50"/>
      <c r="K572" s="50"/>
      <c r="L572" s="50"/>
      <c r="M572" s="50"/>
      <c r="N572" s="50"/>
      <c r="O572" s="50"/>
      <c r="P572" s="50"/>
      <c r="Q572" s="50"/>
      <c r="R572" s="50"/>
      <c r="S572" s="50"/>
      <c r="T572" s="50"/>
      <c r="U572" s="50"/>
      <c r="V572" s="50"/>
      <c r="W572" s="50"/>
      <c r="X572" s="50"/>
      <c r="Y572" s="50"/>
      <c r="Z572" s="50"/>
    </row>
    <row r="573">
      <c r="A573" s="50"/>
      <c r="B573" s="599"/>
      <c r="C573" s="599"/>
      <c r="D573" s="599"/>
      <c r="E573" s="599"/>
      <c r="F573" s="599"/>
      <c r="G573" s="599"/>
      <c r="H573" s="600"/>
      <c r="I573" s="601"/>
      <c r="J573" s="50"/>
      <c r="K573" s="50"/>
      <c r="L573" s="50"/>
      <c r="M573" s="50"/>
      <c r="N573" s="50"/>
      <c r="O573" s="50"/>
      <c r="P573" s="50"/>
      <c r="Q573" s="50"/>
      <c r="R573" s="50"/>
      <c r="S573" s="50"/>
      <c r="T573" s="50"/>
      <c r="U573" s="50"/>
      <c r="V573" s="50"/>
      <c r="W573" s="50"/>
      <c r="X573" s="50"/>
      <c r="Y573" s="50"/>
      <c r="Z573" s="50"/>
    </row>
    <row r="574">
      <c r="A574" s="50"/>
      <c r="B574" s="599"/>
      <c r="C574" s="599"/>
      <c r="D574" s="599"/>
      <c r="E574" s="599"/>
      <c r="F574" s="599"/>
      <c r="G574" s="599"/>
      <c r="H574" s="600"/>
      <c r="I574" s="601"/>
      <c r="J574" s="50"/>
      <c r="K574" s="50"/>
      <c r="L574" s="50"/>
      <c r="M574" s="50"/>
      <c r="N574" s="50"/>
      <c r="O574" s="50"/>
      <c r="P574" s="50"/>
      <c r="Q574" s="50"/>
      <c r="R574" s="50"/>
      <c r="S574" s="50"/>
      <c r="T574" s="50"/>
      <c r="U574" s="50"/>
      <c r="V574" s="50"/>
      <c r="W574" s="50"/>
      <c r="X574" s="50"/>
      <c r="Y574" s="50"/>
      <c r="Z574" s="50"/>
    </row>
    <row r="575">
      <c r="A575" s="50"/>
      <c r="B575" s="599"/>
      <c r="C575" s="599"/>
      <c r="D575" s="599"/>
      <c r="E575" s="599"/>
      <c r="F575" s="599"/>
      <c r="G575" s="599"/>
      <c r="H575" s="600"/>
      <c r="I575" s="601"/>
      <c r="J575" s="50"/>
      <c r="K575" s="50"/>
      <c r="L575" s="50"/>
      <c r="M575" s="50"/>
      <c r="N575" s="50"/>
      <c r="O575" s="50"/>
      <c r="P575" s="50"/>
      <c r="Q575" s="50"/>
      <c r="R575" s="50"/>
      <c r="S575" s="50"/>
      <c r="T575" s="50"/>
      <c r="U575" s="50"/>
      <c r="V575" s="50"/>
      <c r="W575" s="50"/>
      <c r="X575" s="50"/>
      <c r="Y575" s="50"/>
      <c r="Z575" s="50"/>
    </row>
    <row r="576">
      <c r="A576" s="50"/>
      <c r="B576" s="599"/>
      <c r="C576" s="599"/>
      <c r="D576" s="599"/>
      <c r="E576" s="599"/>
      <c r="F576" s="599"/>
      <c r="G576" s="599"/>
      <c r="H576" s="600"/>
      <c r="I576" s="601"/>
      <c r="J576" s="50"/>
      <c r="K576" s="50"/>
      <c r="L576" s="50"/>
      <c r="M576" s="50"/>
      <c r="N576" s="50"/>
      <c r="O576" s="50"/>
      <c r="P576" s="50"/>
      <c r="Q576" s="50"/>
      <c r="R576" s="50"/>
      <c r="S576" s="50"/>
      <c r="T576" s="50"/>
      <c r="U576" s="50"/>
      <c r="V576" s="50"/>
      <c r="W576" s="50"/>
      <c r="X576" s="50"/>
      <c r="Y576" s="50"/>
      <c r="Z576" s="50"/>
    </row>
    <row r="577">
      <c r="A577" s="50"/>
      <c r="B577" s="599"/>
      <c r="C577" s="599"/>
      <c r="D577" s="599"/>
      <c r="E577" s="599"/>
      <c r="F577" s="599"/>
      <c r="G577" s="599"/>
      <c r="H577" s="600"/>
      <c r="I577" s="601"/>
      <c r="J577" s="50"/>
      <c r="K577" s="50"/>
      <c r="L577" s="50"/>
      <c r="M577" s="50"/>
      <c r="N577" s="50"/>
      <c r="O577" s="50"/>
      <c r="P577" s="50"/>
      <c r="Q577" s="50"/>
      <c r="R577" s="50"/>
      <c r="S577" s="50"/>
      <c r="T577" s="50"/>
      <c r="U577" s="50"/>
      <c r="V577" s="50"/>
      <c r="W577" s="50"/>
      <c r="X577" s="50"/>
      <c r="Y577" s="50"/>
      <c r="Z577" s="50"/>
    </row>
    <row r="578">
      <c r="A578" s="50"/>
      <c r="B578" s="599"/>
      <c r="C578" s="599"/>
      <c r="D578" s="599"/>
      <c r="E578" s="599"/>
      <c r="F578" s="599"/>
      <c r="G578" s="599"/>
      <c r="H578" s="600"/>
      <c r="I578" s="601"/>
      <c r="J578" s="50"/>
      <c r="K578" s="50"/>
      <c r="L578" s="50"/>
      <c r="M578" s="50"/>
      <c r="N578" s="50"/>
      <c r="O578" s="50"/>
      <c r="P578" s="50"/>
      <c r="Q578" s="50"/>
      <c r="R578" s="50"/>
      <c r="S578" s="50"/>
      <c r="T578" s="50"/>
      <c r="U578" s="50"/>
      <c r="V578" s="50"/>
      <c r="W578" s="50"/>
      <c r="X578" s="50"/>
      <c r="Y578" s="50"/>
      <c r="Z578" s="50"/>
    </row>
    <row r="579">
      <c r="A579" s="50"/>
      <c r="B579" s="599"/>
      <c r="C579" s="599"/>
      <c r="D579" s="599"/>
      <c r="E579" s="599"/>
      <c r="F579" s="599"/>
      <c r="G579" s="599"/>
      <c r="H579" s="600"/>
      <c r="I579" s="601"/>
      <c r="J579" s="50"/>
      <c r="K579" s="50"/>
      <c r="L579" s="50"/>
      <c r="M579" s="50"/>
      <c r="N579" s="50"/>
      <c r="O579" s="50"/>
      <c r="P579" s="50"/>
      <c r="Q579" s="50"/>
      <c r="R579" s="50"/>
      <c r="S579" s="50"/>
      <c r="T579" s="50"/>
      <c r="U579" s="50"/>
      <c r="V579" s="50"/>
      <c r="W579" s="50"/>
      <c r="X579" s="50"/>
      <c r="Y579" s="50"/>
      <c r="Z579" s="50"/>
    </row>
    <row r="580">
      <c r="A580" s="50"/>
      <c r="B580" s="599"/>
      <c r="C580" s="599"/>
      <c r="D580" s="599"/>
      <c r="E580" s="599"/>
      <c r="F580" s="599"/>
      <c r="G580" s="599"/>
      <c r="H580" s="600"/>
      <c r="I580" s="601"/>
      <c r="J580" s="50"/>
      <c r="K580" s="50"/>
      <c r="L580" s="50"/>
      <c r="M580" s="50"/>
      <c r="N580" s="50"/>
      <c r="O580" s="50"/>
      <c r="P580" s="50"/>
      <c r="Q580" s="50"/>
      <c r="R580" s="50"/>
      <c r="S580" s="50"/>
      <c r="T580" s="50"/>
      <c r="U580" s="50"/>
      <c r="V580" s="50"/>
      <c r="W580" s="50"/>
      <c r="X580" s="50"/>
      <c r="Y580" s="50"/>
      <c r="Z580" s="50"/>
    </row>
    <row r="581">
      <c r="A581" s="50"/>
      <c r="B581" s="599"/>
      <c r="C581" s="599"/>
      <c r="D581" s="599"/>
      <c r="E581" s="599"/>
      <c r="F581" s="599"/>
      <c r="G581" s="599"/>
      <c r="H581" s="600"/>
      <c r="I581" s="601"/>
      <c r="J581" s="50"/>
      <c r="K581" s="50"/>
      <c r="L581" s="50"/>
      <c r="M581" s="50"/>
      <c r="N581" s="50"/>
      <c r="O581" s="50"/>
      <c r="P581" s="50"/>
      <c r="Q581" s="50"/>
      <c r="R581" s="50"/>
      <c r="S581" s="50"/>
      <c r="T581" s="50"/>
      <c r="U581" s="50"/>
      <c r="V581" s="50"/>
      <c r="W581" s="50"/>
      <c r="X581" s="50"/>
      <c r="Y581" s="50"/>
      <c r="Z581" s="50"/>
    </row>
    <row r="582">
      <c r="A582" s="50"/>
      <c r="B582" s="599"/>
      <c r="C582" s="599"/>
      <c r="D582" s="599"/>
      <c r="E582" s="599"/>
      <c r="F582" s="599"/>
      <c r="G582" s="599"/>
      <c r="H582" s="600"/>
      <c r="I582" s="601"/>
      <c r="J582" s="50"/>
      <c r="K582" s="50"/>
      <c r="L582" s="50"/>
      <c r="M582" s="50"/>
      <c r="N582" s="50"/>
      <c r="O582" s="50"/>
      <c r="P582" s="50"/>
      <c r="Q582" s="50"/>
      <c r="R582" s="50"/>
      <c r="S582" s="50"/>
      <c r="T582" s="50"/>
      <c r="U582" s="50"/>
      <c r="V582" s="50"/>
      <c r="W582" s="50"/>
      <c r="X582" s="50"/>
      <c r="Y582" s="50"/>
      <c r="Z582" s="50"/>
    </row>
    <row r="583">
      <c r="A583" s="50"/>
      <c r="B583" s="599"/>
      <c r="C583" s="599"/>
      <c r="D583" s="599"/>
      <c r="E583" s="599"/>
      <c r="F583" s="599"/>
      <c r="G583" s="599"/>
      <c r="H583" s="600"/>
      <c r="I583" s="601"/>
      <c r="J583" s="50"/>
      <c r="K583" s="50"/>
      <c r="L583" s="50"/>
      <c r="M583" s="50"/>
      <c r="N583" s="50"/>
      <c r="O583" s="50"/>
      <c r="P583" s="50"/>
      <c r="Q583" s="50"/>
      <c r="R583" s="50"/>
      <c r="S583" s="50"/>
      <c r="T583" s="50"/>
      <c r="U583" s="50"/>
      <c r="V583" s="50"/>
      <c r="W583" s="50"/>
      <c r="X583" s="50"/>
      <c r="Y583" s="50"/>
      <c r="Z583" s="50"/>
    </row>
    <row r="584">
      <c r="A584" s="50"/>
      <c r="B584" s="599"/>
      <c r="C584" s="599"/>
      <c r="D584" s="599"/>
      <c r="E584" s="599"/>
      <c r="F584" s="599"/>
      <c r="G584" s="599"/>
      <c r="H584" s="600"/>
      <c r="I584" s="601"/>
      <c r="J584" s="50"/>
      <c r="K584" s="50"/>
      <c r="L584" s="50"/>
      <c r="M584" s="50"/>
      <c r="N584" s="50"/>
      <c r="O584" s="50"/>
      <c r="P584" s="50"/>
      <c r="Q584" s="50"/>
      <c r="R584" s="50"/>
      <c r="S584" s="50"/>
      <c r="T584" s="50"/>
      <c r="U584" s="50"/>
      <c r="V584" s="50"/>
      <c r="W584" s="50"/>
      <c r="X584" s="50"/>
      <c r="Y584" s="50"/>
      <c r="Z584" s="50"/>
    </row>
    <row r="585">
      <c r="A585" s="50"/>
      <c r="B585" s="599"/>
      <c r="C585" s="599"/>
      <c r="D585" s="599"/>
      <c r="E585" s="599"/>
      <c r="F585" s="599"/>
      <c r="G585" s="599"/>
      <c r="H585" s="600"/>
      <c r="I585" s="601"/>
      <c r="J585" s="50"/>
      <c r="K585" s="50"/>
      <c r="L585" s="50"/>
      <c r="M585" s="50"/>
      <c r="N585" s="50"/>
      <c r="O585" s="50"/>
      <c r="P585" s="50"/>
      <c r="Q585" s="50"/>
      <c r="R585" s="50"/>
      <c r="S585" s="50"/>
      <c r="T585" s="50"/>
      <c r="U585" s="50"/>
      <c r="V585" s="50"/>
      <c r="W585" s="50"/>
      <c r="X585" s="50"/>
      <c r="Y585" s="50"/>
      <c r="Z585" s="50"/>
    </row>
    <row r="586">
      <c r="A586" s="50"/>
      <c r="B586" s="599"/>
      <c r="C586" s="599"/>
      <c r="D586" s="599"/>
      <c r="E586" s="599"/>
      <c r="F586" s="599"/>
      <c r="G586" s="599"/>
      <c r="H586" s="600"/>
      <c r="I586" s="601"/>
      <c r="J586" s="50"/>
      <c r="K586" s="50"/>
      <c r="L586" s="50"/>
      <c r="M586" s="50"/>
      <c r="N586" s="50"/>
      <c r="O586" s="50"/>
      <c r="P586" s="50"/>
      <c r="Q586" s="50"/>
      <c r="R586" s="50"/>
      <c r="S586" s="50"/>
      <c r="T586" s="50"/>
      <c r="U586" s="50"/>
      <c r="V586" s="50"/>
      <c r="W586" s="50"/>
      <c r="X586" s="50"/>
      <c r="Y586" s="50"/>
      <c r="Z586" s="50"/>
    </row>
    <row r="587">
      <c r="A587" s="50"/>
      <c r="B587" s="599"/>
      <c r="C587" s="599"/>
      <c r="D587" s="599"/>
      <c r="E587" s="599"/>
      <c r="F587" s="599"/>
      <c r="G587" s="599"/>
      <c r="H587" s="600"/>
      <c r="I587" s="601"/>
      <c r="J587" s="50"/>
      <c r="K587" s="50"/>
      <c r="L587" s="50"/>
      <c r="M587" s="50"/>
      <c r="N587" s="50"/>
      <c r="O587" s="50"/>
      <c r="P587" s="50"/>
      <c r="Q587" s="50"/>
      <c r="R587" s="50"/>
      <c r="S587" s="50"/>
      <c r="T587" s="50"/>
      <c r="U587" s="50"/>
      <c r="V587" s="50"/>
      <c r="W587" s="50"/>
      <c r="X587" s="50"/>
      <c r="Y587" s="50"/>
      <c r="Z587" s="50"/>
    </row>
    <row r="588">
      <c r="A588" s="50"/>
      <c r="B588" s="599"/>
      <c r="C588" s="599"/>
      <c r="D588" s="599"/>
      <c r="E588" s="599"/>
      <c r="F588" s="599"/>
      <c r="G588" s="599"/>
      <c r="H588" s="600"/>
      <c r="I588" s="601"/>
      <c r="J588" s="50"/>
      <c r="K588" s="50"/>
      <c r="L588" s="50"/>
      <c r="M588" s="50"/>
      <c r="N588" s="50"/>
      <c r="O588" s="50"/>
      <c r="P588" s="50"/>
      <c r="Q588" s="50"/>
      <c r="R588" s="50"/>
      <c r="S588" s="50"/>
      <c r="T588" s="50"/>
      <c r="U588" s="50"/>
      <c r="V588" s="50"/>
      <c r="W588" s="50"/>
      <c r="X588" s="50"/>
      <c r="Y588" s="50"/>
      <c r="Z588" s="50"/>
    </row>
    <row r="589">
      <c r="A589" s="50"/>
      <c r="B589" s="599"/>
      <c r="C589" s="599"/>
      <c r="D589" s="599"/>
      <c r="E589" s="599"/>
      <c r="F589" s="599"/>
      <c r="G589" s="599"/>
      <c r="H589" s="600"/>
      <c r="I589" s="601"/>
      <c r="J589" s="50"/>
      <c r="K589" s="50"/>
      <c r="L589" s="50"/>
      <c r="M589" s="50"/>
      <c r="N589" s="50"/>
      <c r="O589" s="50"/>
      <c r="P589" s="50"/>
      <c r="Q589" s="50"/>
      <c r="R589" s="50"/>
      <c r="S589" s="50"/>
      <c r="T589" s="50"/>
      <c r="U589" s="50"/>
      <c r="V589" s="50"/>
      <c r="W589" s="50"/>
      <c r="X589" s="50"/>
      <c r="Y589" s="50"/>
      <c r="Z589" s="50"/>
    </row>
    <row r="590">
      <c r="A590" s="50"/>
      <c r="B590" s="599"/>
      <c r="C590" s="599"/>
      <c r="D590" s="599"/>
      <c r="E590" s="599"/>
      <c r="F590" s="599"/>
      <c r="G590" s="599"/>
      <c r="H590" s="600"/>
      <c r="I590" s="601"/>
      <c r="J590" s="50"/>
      <c r="K590" s="50"/>
      <c r="L590" s="50"/>
      <c r="M590" s="50"/>
      <c r="N590" s="50"/>
      <c r="O590" s="50"/>
      <c r="P590" s="50"/>
      <c r="Q590" s="50"/>
      <c r="R590" s="50"/>
      <c r="S590" s="50"/>
      <c r="T590" s="50"/>
      <c r="U590" s="50"/>
      <c r="V590" s="50"/>
      <c r="W590" s="50"/>
      <c r="X590" s="50"/>
      <c r="Y590" s="50"/>
      <c r="Z590" s="50"/>
    </row>
    <row r="591">
      <c r="A591" s="50"/>
      <c r="B591" s="599"/>
      <c r="C591" s="599"/>
      <c r="D591" s="599"/>
      <c r="E591" s="599"/>
      <c r="F591" s="599"/>
      <c r="G591" s="599"/>
      <c r="H591" s="600"/>
      <c r="I591" s="601"/>
      <c r="J591" s="50"/>
      <c r="K591" s="50"/>
      <c r="L591" s="50"/>
      <c r="M591" s="50"/>
      <c r="N591" s="50"/>
      <c r="O591" s="50"/>
      <c r="P591" s="50"/>
      <c r="Q591" s="50"/>
      <c r="R591" s="50"/>
      <c r="S591" s="50"/>
      <c r="T591" s="50"/>
      <c r="U591" s="50"/>
      <c r="V591" s="50"/>
      <c r="W591" s="50"/>
      <c r="X591" s="50"/>
      <c r="Y591" s="50"/>
      <c r="Z591" s="50"/>
    </row>
    <row r="592">
      <c r="A592" s="50"/>
      <c r="B592" s="599"/>
      <c r="C592" s="599"/>
      <c r="D592" s="599"/>
      <c r="E592" s="599"/>
      <c r="F592" s="599"/>
      <c r="G592" s="599"/>
      <c r="H592" s="600"/>
      <c r="I592" s="601"/>
      <c r="J592" s="50"/>
      <c r="K592" s="50"/>
      <c r="L592" s="50"/>
      <c r="M592" s="50"/>
      <c r="N592" s="50"/>
      <c r="O592" s="50"/>
      <c r="P592" s="50"/>
      <c r="Q592" s="50"/>
      <c r="R592" s="50"/>
      <c r="S592" s="50"/>
      <c r="T592" s="50"/>
      <c r="U592" s="50"/>
      <c r="V592" s="50"/>
      <c r="W592" s="50"/>
      <c r="X592" s="50"/>
      <c r="Y592" s="50"/>
      <c r="Z592" s="50"/>
    </row>
    <row r="593">
      <c r="A593" s="50"/>
      <c r="B593" s="599"/>
      <c r="C593" s="599"/>
      <c r="D593" s="599"/>
      <c r="E593" s="599"/>
      <c r="F593" s="599"/>
      <c r="G593" s="599"/>
      <c r="H593" s="600"/>
      <c r="I593" s="601"/>
      <c r="J593" s="50"/>
      <c r="K593" s="50"/>
      <c r="L593" s="50"/>
      <c r="M593" s="50"/>
      <c r="N593" s="50"/>
      <c r="O593" s="50"/>
      <c r="P593" s="50"/>
      <c r="Q593" s="50"/>
      <c r="R593" s="50"/>
      <c r="S593" s="50"/>
      <c r="T593" s="50"/>
      <c r="U593" s="50"/>
      <c r="V593" s="50"/>
      <c r="W593" s="50"/>
      <c r="X593" s="50"/>
      <c r="Y593" s="50"/>
      <c r="Z593" s="50"/>
    </row>
    <row r="594">
      <c r="A594" s="50"/>
      <c r="B594" s="599"/>
      <c r="C594" s="599"/>
      <c r="D594" s="599"/>
      <c r="E594" s="599"/>
      <c r="F594" s="599"/>
      <c r="G594" s="599"/>
      <c r="H594" s="600"/>
      <c r="I594" s="601"/>
      <c r="J594" s="50"/>
      <c r="K594" s="50"/>
      <c r="L594" s="50"/>
      <c r="M594" s="50"/>
      <c r="N594" s="50"/>
      <c r="O594" s="50"/>
      <c r="P594" s="50"/>
      <c r="Q594" s="50"/>
      <c r="R594" s="50"/>
      <c r="S594" s="50"/>
      <c r="T594" s="50"/>
      <c r="U594" s="50"/>
      <c r="V594" s="50"/>
      <c r="W594" s="50"/>
      <c r="X594" s="50"/>
      <c r="Y594" s="50"/>
      <c r="Z594" s="50"/>
    </row>
    <row r="595">
      <c r="A595" s="50"/>
      <c r="B595" s="599"/>
      <c r="C595" s="599"/>
      <c r="D595" s="599"/>
      <c r="E595" s="599"/>
      <c r="F595" s="599"/>
      <c r="G595" s="599"/>
      <c r="H595" s="600"/>
      <c r="I595" s="601"/>
      <c r="J595" s="50"/>
      <c r="K595" s="50"/>
      <c r="L595" s="50"/>
      <c r="M595" s="50"/>
      <c r="N595" s="50"/>
      <c r="O595" s="50"/>
      <c r="P595" s="50"/>
      <c r="Q595" s="50"/>
      <c r="R595" s="50"/>
      <c r="S595" s="50"/>
      <c r="T595" s="50"/>
      <c r="U595" s="50"/>
      <c r="V595" s="50"/>
      <c r="W595" s="50"/>
      <c r="X595" s="50"/>
      <c r="Y595" s="50"/>
      <c r="Z595" s="50"/>
    </row>
    <row r="596">
      <c r="A596" s="50"/>
      <c r="B596" s="599"/>
      <c r="C596" s="599"/>
      <c r="D596" s="599"/>
      <c r="E596" s="599"/>
      <c r="F596" s="599"/>
      <c r="G596" s="599"/>
      <c r="H596" s="600"/>
      <c r="I596" s="601"/>
      <c r="J596" s="50"/>
      <c r="K596" s="50"/>
      <c r="L596" s="50"/>
      <c r="M596" s="50"/>
      <c r="N596" s="50"/>
      <c r="O596" s="50"/>
      <c r="P596" s="50"/>
      <c r="Q596" s="50"/>
      <c r="R596" s="50"/>
      <c r="S596" s="50"/>
      <c r="T596" s="50"/>
      <c r="U596" s="50"/>
      <c r="V596" s="50"/>
      <c r="W596" s="50"/>
      <c r="X596" s="50"/>
      <c r="Y596" s="50"/>
      <c r="Z596" s="50"/>
    </row>
    <row r="597">
      <c r="A597" s="50"/>
      <c r="B597" s="599"/>
      <c r="C597" s="599"/>
      <c r="D597" s="599"/>
      <c r="E597" s="599"/>
      <c r="F597" s="599"/>
      <c r="G597" s="599"/>
      <c r="H597" s="600"/>
      <c r="I597" s="601"/>
      <c r="J597" s="50"/>
      <c r="K597" s="50"/>
      <c r="L597" s="50"/>
      <c r="M597" s="50"/>
      <c r="N597" s="50"/>
      <c r="O597" s="50"/>
      <c r="P597" s="50"/>
      <c r="Q597" s="50"/>
      <c r="R597" s="50"/>
      <c r="S597" s="50"/>
      <c r="T597" s="50"/>
      <c r="U597" s="50"/>
      <c r="V597" s="50"/>
      <c r="W597" s="50"/>
      <c r="X597" s="50"/>
      <c r="Y597" s="50"/>
      <c r="Z597" s="50"/>
    </row>
    <row r="598">
      <c r="A598" s="50"/>
      <c r="B598" s="599"/>
      <c r="C598" s="599"/>
      <c r="D598" s="599"/>
      <c r="E598" s="599"/>
      <c r="F598" s="599"/>
      <c r="G598" s="599"/>
      <c r="H598" s="600"/>
      <c r="I598" s="601"/>
      <c r="J598" s="50"/>
      <c r="K598" s="50"/>
      <c r="L598" s="50"/>
      <c r="M598" s="50"/>
      <c r="N598" s="50"/>
      <c r="O598" s="50"/>
      <c r="P598" s="50"/>
      <c r="Q598" s="50"/>
      <c r="R598" s="50"/>
      <c r="S598" s="50"/>
      <c r="T598" s="50"/>
      <c r="U598" s="50"/>
      <c r="V598" s="50"/>
      <c r="W598" s="50"/>
      <c r="X598" s="50"/>
      <c r="Y598" s="50"/>
      <c r="Z598" s="50"/>
    </row>
    <row r="599">
      <c r="A599" s="50"/>
      <c r="B599" s="599"/>
      <c r="C599" s="599"/>
      <c r="D599" s="599"/>
      <c r="E599" s="599"/>
      <c r="F599" s="599"/>
      <c r="G599" s="599"/>
      <c r="H599" s="600"/>
      <c r="I599" s="601"/>
      <c r="J599" s="50"/>
      <c r="K599" s="50"/>
      <c r="L599" s="50"/>
      <c r="M599" s="50"/>
      <c r="N599" s="50"/>
      <c r="O599" s="50"/>
      <c r="P599" s="50"/>
      <c r="Q599" s="50"/>
      <c r="R599" s="50"/>
      <c r="S599" s="50"/>
      <c r="T599" s="50"/>
      <c r="U599" s="50"/>
      <c r="V599" s="50"/>
      <c r="W599" s="50"/>
      <c r="X599" s="50"/>
      <c r="Y599" s="50"/>
      <c r="Z599" s="50"/>
    </row>
    <row r="600">
      <c r="A600" s="50"/>
      <c r="B600" s="599"/>
      <c r="C600" s="599"/>
      <c r="D600" s="599"/>
      <c r="E600" s="599"/>
      <c r="F600" s="599"/>
      <c r="G600" s="599"/>
      <c r="H600" s="600"/>
      <c r="I600" s="601"/>
      <c r="J600" s="50"/>
      <c r="K600" s="50"/>
      <c r="L600" s="50"/>
      <c r="M600" s="50"/>
      <c r="N600" s="50"/>
      <c r="O600" s="50"/>
      <c r="P600" s="50"/>
      <c r="Q600" s="50"/>
      <c r="R600" s="50"/>
      <c r="S600" s="50"/>
      <c r="T600" s="50"/>
      <c r="U600" s="50"/>
      <c r="V600" s="50"/>
      <c r="W600" s="50"/>
      <c r="X600" s="50"/>
      <c r="Y600" s="50"/>
      <c r="Z600" s="50"/>
    </row>
    <row r="601">
      <c r="A601" s="50"/>
      <c r="B601" s="599"/>
      <c r="C601" s="599"/>
      <c r="D601" s="599"/>
      <c r="E601" s="599"/>
      <c r="F601" s="599"/>
      <c r="G601" s="599"/>
      <c r="H601" s="600"/>
      <c r="I601" s="601"/>
      <c r="J601" s="50"/>
      <c r="K601" s="50"/>
      <c r="L601" s="50"/>
      <c r="M601" s="50"/>
      <c r="N601" s="50"/>
      <c r="O601" s="50"/>
      <c r="P601" s="50"/>
      <c r="Q601" s="50"/>
      <c r="R601" s="50"/>
      <c r="S601" s="50"/>
      <c r="T601" s="50"/>
      <c r="U601" s="50"/>
      <c r="V601" s="50"/>
      <c r="W601" s="50"/>
      <c r="X601" s="50"/>
      <c r="Y601" s="50"/>
      <c r="Z601" s="50"/>
    </row>
    <row r="602">
      <c r="A602" s="50"/>
      <c r="B602" s="599"/>
      <c r="C602" s="599"/>
      <c r="D602" s="599"/>
      <c r="E602" s="599"/>
      <c r="F602" s="599"/>
      <c r="G602" s="599"/>
      <c r="H602" s="600"/>
      <c r="I602" s="601"/>
      <c r="J602" s="50"/>
      <c r="K602" s="50"/>
      <c r="L602" s="50"/>
      <c r="M602" s="50"/>
      <c r="N602" s="50"/>
      <c r="O602" s="50"/>
      <c r="P602" s="50"/>
      <c r="Q602" s="50"/>
      <c r="R602" s="50"/>
      <c r="S602" s="50"/>
      <c r="T602" s="50"/>
      <c r="U602" s="50"/>
      <c r="V602" s="50"/>
      <c r="W602" s="50"/>
      <c r="X602" s="50"/>
      <c r="Y602" s="50"/>
      <c r="Z602" s="50"/>
    </row>
    <row r="603">
      <c r="A603" s="50"/>
      <c r="B603" s="599"/>
      <c r="C603" s="599"/>
      <c r="D603" s="599"/>
      <c r="E603" s="599"/>
      <c r="F603" s="599"/>
      <c r="G603" s="599"/>
      <c r="H603" s="600"/>
      <c r="I603" s="601"/>
      <c r="J603" s="50"/>
      <c r="K603" s="50"/>
      <c r="L603" s="50"/>
      <c r="M603" s="50"/>
      <c r="N603" s="50"/>
      <c r="O603" s="50"/>
      <c r="P603" s="50"/>
      <c r="Q603" s="50"/>
      <c r="R603" s="50"/>
      <c r="S603" s="50"/>
      <c r="T603" s="50"/>
      <c r="U603" s="50"/>
      <c r="V603" s="50"/>
      <c r="W603" s="50"/>
      <c r="X603" s="50"/>
      <c r="Y603" s="50"/>
      <c r="Z603" s="50"/>
    </row>
    <row r="604">
      <c r="A604" s="50"/>
      <c r="B604" s="599"/>
      <c r="C604" s="599"/>
      <c r="D604" s="599"/>
      <c r="E604" s="599"/>
      <c r="F604" s="599"/>
      <c r="G604" s="599"/>
      <c r="H604" s="600"/>
      <c r="I604" s="601"/>
      <c r="J604" s="50"/>
      <c r="K604" s="50"/>
      <c r="L604" s="50"/>
      <c r="M604" s="50"/>
      <c r="N604" s="50"/>
      <c r="O604" s="50"/>
      <c r="P604" s="50"/>
      <c r="Q604" s="50"/>
      <c r="R604" s="50"/>
      <c r="S604" s="50"/>
      <c r="T604" s="50"/>
      <c r="U604" s="50"/>
      <c r="V604" s="50"/>
      <c r="W604" s="50"/>
      <c r="X604" s="50"/>
      <c r="Y604" s="50"/>
      <c r="Z604" s="50"/>
    </row>
    <row r="605">
      <c r="A605" s="50"/>
      <c r="B605" s="599"/>
      <c r="C605" s="599"/>
      <c r="D605" s="599"/>
      <c r="E605" s="599"/>
      <c r="F605" s="599"/>
      <c r="G605" s="599"/>
      <c r="H605" s="600"/>
      <c r="I605" s="601"/>
      <c r="J605" s="50"/>
      <c r="K605" s="50"/>
      <c r="L605" s="50"/>
      <c r="M605" s="50"/>
      <c r="N605" s="50"/>
      <c r="O605" s="50"/>
      <c r="P605" s="50"/>
      <c r="Q605" s="50"/>
      <c r="R605" s="50"/>
      <c r="S605" s="50"/>
      <c r="T605" s="50"/>
      <c r="U605" s="50"/>
      <c r="V605" s="50"/>
      <c r="W605" s="50"/>
      <c r="X605" s="50"/>
      <c r="Y605" s="50"/>
      <c r="Z605" s="50"/>
    </row>
    <row r="606">
      <c r="A606" s="50"/>
      <c r="B606" s="599"/>
      <c r="C606" s="599"/>
      <c r="D606" s="599"/>
      <c r="E606" s="599"/>
      <c r="F606" s="599"/>
      <c r="G606" s="599"/>
      <c r="H606" s="600"/>
      <c r="I606" s="601"/>
      <c r="J606" s="50"/>
      <c r="K606" s="50"/>
      <c r="L606" s="50"/>
      <c r="M606" s="50"/>
      <c r="N606" s="50"/>
      <c r="O606" s="50"/>
      <c r="P606" s="50"/>
      <c r="Q606" s="50"/>
      <c r="R606" s="50"/>
      <c r="S606" s="50"/>
      <c r="T606" s="50"/>
      <c r="U606" s="50"/>
      <c r="V606" s="50"/>
      <c r="W606" s="50"/>
      <c r="X606" s="50"/>
      <c r="Y606" s="50"/>
      <c r="Z606" s="50"/>
    </row>
    <row r="607">
      <c r="A607" s="50"/>
      <c r="B607" s="599"/>
      <c r="C607" s="599"/>
      <c r="D607" s="599"/>
      <c r="E607" s="599"/>
      <c r="F607" s="599"/>
      <c r="G607" s="599"/>
      <c r="H607" s="600"/>
      <c r="I607" s="601"/>
      <c r="J607" s="50"/>
      <c r="K607" s="50"/>
      <c r="L607" s="50"/>
      <c r="M607" s="50"/>
      <c r="N607" s="50"/>
      <c r="O607" s="50"/>
      <c r="P607" s="50"/>
      <c r="Q607" s="50"/>
      <c r="R607" s="50"/>
      <c r="S607" s="50"/>
      <c r="T607" s="50"/>
      <c r="U607" s="50"/>
      <c r="V607" s="50"/>
      <c r="W607" s="50"/>
      <c r="X607" s="50"/>
      <c r="Y607" s="50"/>
      <c r="Z607" s="50"/>
    </row>
    <row r="608">
      <c r="A608" s="50"/>
      <c r="B608" s="599"/>
      <c r="C608" s="599"/>
      <c r="D608" s="599"/>
      <c r="E608" s="599"/>
      <c r="F608" s="599"/>
      <c r="G608" s="599"/>
      <c r="H608" s="600"/>
      <c r="I608" s="601"/>
      <c r="J608" s="50"/>
      <c r="K608" s="50"/>
      <c r="L608" s="50"/>
      <c r="M608" s="50"/>
      <c r="N608" s="50"/>
      <c r="O608" s="50"/>
      <c r="P608" s="50"/>
      <c r="Q608" s="50"/>
      <c r="R608" s="50"/>
      <c r="S608" s="50"/>
      <c r="T608" s="50"/>
      <c r="U608" s="50"/>
      <c r="V608" s="50"/>
      <c r="W608" s="50"/>
      <c r="X608" s="50"/>
      <c r="Y608" s="50"/>
      <c r="Z608" s="50"/>
    </row>
    <row r="609">
      <c r="A609" s="50"/>
      <c r="B609" s="599"/>
      <c r="C609" s="599"/>
      <c r="D609" s="599"/>
      <c r="E609" s="599"/>
      <c r="F609" s="599"/>
      <c r="G609" s="599"/>
      <c r="H609" s="600"/>
      <c r="I609" s="601"/>
      <c r="J609" s="50"/>
      <c r="K609" s="50"/>
      <c r="L609" s="50"/>
      <c r="M609" s="50"/>
      <c r="N609" s="50"/>
      <c r="O609" s="50"/>
      <c r="P609" s="50"/>
      <c r="Q609" s="50"/>
      <c r="R609" s="50"/>
      <c r="S609" s="50"/>
      <c r="T609" s="50"/>
      <c r="U609" s="50"/>
      <c r="V609" s="50"/>
      <c r="W609" s="50"/>
      <c r="X609" s="50"/>
      <c r="Y609" s="50"/>
      <c r="Z609" s="50"/>
    </row>
    <row r="610">
      <c r="A610" s="50"/>
      <c r="B610" s="599"/>
      <c r="C610" s="599"/>
      <c r="D610" s="599"/>
      <c r="E610" s="599"/>
      <c r="F610" s="599"/>
      <c r="G610" s="599"/>
      <c r="H610" s="600"/>
      <c r="I610" s="601"/>
      <c r="J610" s="50"/>
      <c r="K610" s="50"/>
      <c r="L610" s="50"/>
      <c r="M610" s="50"/>
      <c r="N610" s="50"/>
      <c r="O610" s="50"/>
      <c r="P610" s="50"/>
      <c r="Q610" s="50"/>
      <c r="R610" s="50"/>
      <c r="S610" s="50"/>
      <c r="T610" s="50"/>
      <c r="U610" s="50"/>
      <c r="V610" s="50"/>
      <c r="W610" s="50"/>
      <c r="X610" s="50"/>
      <c r="Y610" s="50"/>
      <c r="Z610" s="50"/>
    </row>
    <row r="611">
      <c r="A611" s="50"/>
      <c r="B611" s="599"/>
      <c r="C611" s="599"/>
      <c r="D611" s="599"/>
      <c r="E611" s="599"/>
      <c r="F611" s="599"/>
      <c r="G611" s="599"/>
      <c r="H611" s="600"/>
      <c r="I611" s="601"/>
      <c r="J611" s="50"/>
      <c r="K611" s="50"/>
      <c r="L611" s="50"/>
      <c r="M611" s="50"/>
      <c r="N611" s="50"/>
      <c r="O611" s="50"/>
      <c r="P611" s="50"/>
      <c r="Q611" s="50"/>
      <c r="R611" s="50"/>
      <c r="S611" s="50"/>
      <c r="T611" s="50"/>
      <c r="U611" s="50"/>
      <c r="V611" s="50"/>
      <c r="W611" s="50"/>
      <c r="X611" s="50"/>
      <c r="Y611" s="50"/>
      <c r="Z611" s="50"/>
    </row>
    <row r="612">
      <c r="A612" s="50"/>
      <c r="B612" s="599"/>
      <c r="C612" s="599"/>
      <c r="D612" s="599"/>
      <c r="E612" s="599"/>
      <c r="F612" s="599"/>
      <c r="G612" s="599"/>
      <c r="H612" s="600"/>
      <c r="I612" s="601"/>
      <c r="J612" s="50"/>
      <c r="K612" s="50"/>
      <c r="L612" s="50"/>
      <c r="M612" s="50"/>
      <c r="N612" s="50"/>
      <c r="O612" s="50"/>
      <c r="P612" s="50"/>
      <c r="Q612" s="50"/>
      <c r="R612" s="50"/>
      <c r="S612" s="50"/>
      <c r="T612" s="50"/>
      <c r="U612" s="50"/>
      <c r="V612" s="50"/>
      <c r="W612" s="50"/>
      <c r="X612" s="50"/>
      <c r="Y612" s="50"/>
      <c r="Z612" s="50"/>
    </row>
    <row r="613">
      <c r="A613" s="50"/>
      <c r="B613" s="599"/>
      <c r="C613" s="599"/>
      <c r="D613" s="599"/>
      <c r="E613" s="599"/>
      <c r="F613" s="599"/>
      <c r="G613" s="599"/>
      <c r="H613" s="600"/>
      <c r="I613" s="601"/>
      <c r="J613" s="50"/>
      <c r="K613" s="50"/>
      <c r="L613" s="50"/>
      <c r="M613" s="50"/>
      <c r="N613" s="50"/>
      <c r="O613" s="50"/>
      <c r="P613" s="50"/>
      <c r="Q613" s="50"/>
      <c r="R613" s="50"/>
      <c r="S613" s="50"/>
      <c r="T613" s="50"/>
      <c r="U613" s="50"/>
      <c r="V613" s="50"/>
      <c r="W613" s="50"/>
      <c r="X613" s="50"/>
      <c r="Y613" s="50"/>
      <c r="Z613" s="50"/>
    </row>
    <row r="614">
      <c r="A614" s="50"/>
      <c r="B614" s="599"/>
      <c r="C614" s="599"/>
      <c r="D614" s="599"/>
      <c r="E614" s="599"/>
      <c r="F614" s="599"/>
      <c r="G614" s="599"/>
      <c r="H614" s="600"/>
      <c r="I614" s="601"/>
      <c r="J614" s="50"/>
      <c r="K614" s="50"/>
      <c r="L614" s="50"/>
      <c r="M614" s="50"/>
      <c r="N614" s="50"/>
      <c r="O614" s="50"/>
      <c r="P614" s="50"/>
      <c r="Q614" s="50"/>
      <c r="R614" s="50"/>
      <c r="S614" s="50"/>
      <c r="T614" s="50"/>
      <c r="U614" s="50"/>
      <c r="V614" s="50"/>
      <c r="W614" s="50"/>
      <c r="X614" s="50"/>
      <c r="Y614" s="50"/>
      <c r="Z614" s="50"/>
    </row>
    <row r="615">
      <c r="A615" s="50"/>
      <c r="B615" s="599"/>
      <c r="C615" s="599"/>
      <c r="D615" s="599"/>
      <c r="E615" s="599"/>
      <c r="F615" s="599"/>
      <c r="G615" s="599"/>
      <c r="H615" s="600"/>
      <c r="I615" s="601"/>
      <c r="J615" s="50"/>
      <c r="K615" s="50"/>
      <c r="L615" s="50"/>
      <c r="M615" s="50"/>
      <c r="N615" s="50"/>
      <c r="O615" s="50"/>
      <c r="P615" s="50"/>
      <c r="Q615" s="50"/>
      <c r="R615" s="50"/>
      <c r="S615" s="50"/>
      <c r="T615" s="50"/>
      <c r="U615" s="50"/>
      <c r="V615" s="50"/>
      <c r="W615" s="50"/>
      <c r="X615" s="50"/>
      <c r="Y615" s="50"/>
      <c r="Z615" s="50"/>
    </row>
    <row r="616">
      <c r="A616" s="50"/>
      <c r="B616" s="599"/>
      <c r="C616" s="599"/>
      <c r="D616" s="599"/>
      <c r="E616" s="599"/>
      <c r="F616" s="599"/>
      <c r="G616" s="599"/>
      <c r="H616" s="600"/>
      <c r="I616" s="601"/>
      <c r="J616" s="50"/>
      <c r="K616" s="50"/>
      <c r="L616" s="50"/>
      <c r="M616" s="50"/>
      <c r="N616" s="50"/>
      <c r="O616" s="50"/>
      <c r="P616" s="50"/>
      <c r="Q616" s="50"/>
      <c r="R616" s="50"/>
      <c r="S616" s="50"/>
      <c r="T616" s="50"/>
      <c r="U616" s="50"/>
      <c r="V616" s="50"/>
      <c r="W616" s="50"/>
      <c r="X616" s="50"/>
      <c r="Y616" s="50"/>
      <c r="Z616" s="50"/>
    </row>
    <row r="617">
      <c r="A617" s="50"/>
      <c r="B617" s="599"/>
      <c r="C617" s="599"/>
      <c r="D617" s="599"/>
      <c r="E617" s="599"/>
      <c r="F617" s="599"/>
      <c r="G617" s="599"/>
      <c r="H617" s="600"/>
      <c r="I617" s="601"/>
      <c r="J617" s="50"/>
      <c r="K617" s="50"/>
      <c r="L617" s="50"/>
      <c r="M617" s="50"/>
      <c r="N617" s="50"/>
      <c r="O617" s="50"/>
      <c r="P617" s="50"/>
      <c r="Q617" s="50"/>
      <c r="R617" s="50"/>
      <c r="S617" s="50"/>
      <c r="T617" s="50"/>
      <c r="U617" s="50"/>
      <c r="V617" s="50"/>
      <c r="W617" s="50"/>
      <c r="X617" s="50"/>
      <c r="Y617" s="50"/>
      <c r="Z617" s="50"/>
    </row>
    <row r="618">
      <c r="A618" s="50"/>
      <c r="B618" s="599"/>
      <c r="C618" s="599"/>
      <c r="D618" s="599"/>
      <c r="E618" s="599"/>
      <c r="F618" s="599"/>
      <c r="G618" s="599"/>
      <c r="H618" s="600"/>
      <c r="I618" s="601"/>
      <c r="J618" s="50"/>
      <c r="K618" s="50"/>
      <c r="L618" s="50"/>
      <c r="M618" s="50"/>
      <c r="N618" s="50"/>
      <c r="O618" s="50"/>
      <c r="P618" s="50"/>
      <c r="Q618" s="50"/>
      <c r="R618" s="50"/>
      <c r="S618" s="50"/>
      <c r="T618" s="50"/>
      <c r="U618" s="50"/>
      <c r="V618" s="50"/>
      <c r="W618" s="50"/>
      <c r="X618" s="50"/>
      <c r="Y618" s="50"/>
      <c r="Z618" s="50"/>
    </row>
    <row r="619">
      <c r="A619" s="50"/>
      <c r="B619" s="599"/>
      <c r="C619" s="599"/>
      <c r="D619" s="599"/>
      <c r="E619" s="599"/>
      <c r="F619" s="599"/>
      <c r="G619" s="599"/>
      <c r="H619" s="600"/>
      <c r="I619" s="601"/>
      <c r="J619" s="50"/>
      <c r="K619" s="50"/>
      <c r="L619" s="50"/>
      <c r="M619" s="50"/>
      <c r="N619" s="50"/>
      <c r="O619" s="50"/>
      <c r="P619" s="50"/>
      <c r="Q619" s="50"/>
      <c r="R619" s="50"/>
      <c r="S619" s="50"/>
      <c r="T619" s="50"/>
      <c r="U619" s="50"/>
      <c r="V619" s="50"/>
      <c r="W619" s="50"/>
      <c r="X619" s="50"/>
      <c r="Y619" s="50"/>
      <c r="Z619" s="50"/>
    </row>
    <row r="620">
      <c r="A620" s="50"/>
      <c r="B620" s="599"/>
      <c r="C620" s="599"/>
      <c r="D620" s="599"/>
      <c r="E620" s="599"/>
      <c r="F620" s="599"/>
      <c r="G620" s="599"/>
      <c r="H620" s="600"/>
      <c r="I620" s="601"/>
      <c r="J620" s="50"/>
      <c r="K620" s="50"/>
      <c r="L620" s="50"/>
      <c r="M620" s="50"/>
      <c r="N620" s="50"/>
      <c r="O620" s="50"/>
      <c r="P620" s="50"/>
      <c r="Q620" s="50"/>
      <c r="R620" s="50"/>
      <c r="S620" s="50"/>
      <c r="T620" s="50"/>
      <c r="U620" s="50"/>
      <c r="V620" s="50"/>
      <c r="W620" s="50"/>
      <c r="X620" s="50"/>
      <c r="Y620" s="50"/>
      <c r="Z620" s="50"/>
    </row>
    <row r="621">
      <c r="A621" s="50"/>
      <c r="B621" s="599"/>
      <c r="C621" s="599"/>
      <c r="D621" s="599"/>
      <c r="E621" s="599"/>
      <c r="F621" s="599"/>
      <c r="G621" s="599"/>
      <c r="H621" s="600"/>
      <c r="I621" s="601"/>
      <c r="J621" s="50"/>
      <c r="K621" s="50"/>
      <c r="L621" s="50"/>
      <c r="M621" s="50"/>
      <c r="N621" s="50"/>
      <c r="O621" s="50"/>
      <c r="P621" s="50"/>
      <c r="Q621" s="50"/>
      <c r="R621" s="50"/>
      <c r="S621" s="50"/>
      <c r="T621" s="50"/>
      <c r="U621" s="50"/>
      <c r="V621" s="50"/>
      <c r="W621" s="50"/>
      <c r="X621" s="50"/>
      <c r="Y621" s="50"/>
      <c r="Z621" s="50"/>
    </row>
    <row r="622">
      <c r="A622" s="50"/>
      <c r="B622" s="599"/>
      <c r="C622" s="599"/>
      <c r="D622" s="599"/>
      <c r="E622" s="599"/>
      <c r="F622" s="599"/>
      <c r="G622" s="599"/>
      <c r="H622" s="600"/>
      <c r="I622" s="601"/>
      <c r="J622" s="50"/>
      <c r="K622" s="50"/>
      <c r="L622" s="50"/>
      <c r="M622" s="50"/>
      <c r="N622" s="50"/>
      <c r="O622" s="50"/>
      <c r="P622" s="50"/>
      <c r="Q622" s="50"/>
      <c r="R622" s="50"/>
      <c r="S622" s="50"/>
      <c r="T622" s="50"/>
      <c r="U622" s="50"/>
      <c r="V622" s="50"/>
      <c r="W622" s="50"/>
      <c r="X622" s="50"/>
      <c r="Y622" s="50"/>
      <c r="Z622" s="50"/>
    </row>
    <row r="623">
      <c r="A623" s="50"/>
      <c r="B623" s="599"/>
      <c r="C623" s="599"/>
      <c r="D623" s="599"/>
      <c r="E623" s="599"/>
      <c r="F623" s="599"/>
      <c r="G623" s="599"/>
      <c r="H623" s="600"/>
      <c r="I623" s="601"/>
      <c r="J623" s="50"/>
      <c r="K623" s="50"/>
      <c r="L623" s="50"/>
      <c r="M623" s="50"/>
      <c r="N623" s="50"/>
      <c r="O623" s="50"/>
      <c r="P623" s="50"/>
      <c r="Q623" s="50"/>
      <c r="R623" s="50"/>
      <c r="S623" s="50"/>
      <c r="T623" s="50"/>
      <c r="U623" s="50"/>
      <c r="V623" s="50"/>
      <c r="W623" s="50"/>
      <c r="X623" s="50"/>
      <c r="Y623" s="50"/>
      <c r="Z623" s="50"/>
    </row>
    <row r="624">
      <c r="A624" s="50"/>
      <c r="B624" s="599"/>
      <c r="C624" s="599"/>
      <c r="D624" s="599"/>
      <c r="E624" s="599"/>
      <c r="F624" s="599"/>
      <c r="G624" s="599"/>
      <c r="H624" s="600"/>
      <c r="I624" s="601"/>
      <c r="J624" s="50"/>
      <c r="K624" s="50"/>
      <c r="L624" s="50"/>
      <c r="M624" s="50"/>
      <c r="N624" s="50"/>
      <c r="O624" s="50"/>
      <c r="P624" s="50"/>
      <c r="Q624" s="50"/>
      <c r="R624" s="50"/>
      <c r="S624" s="50"/>
      <c r="T624" s="50"/>
      <c r="U624" s="50"/>
      <c r="V624" s="50"/>
      <c r="W624" s="50"/>
      <c r="X624" s="50"/>
      <c r="Y624" s="50"/>
      <c r="Z624" s="50"/>
    </row>
    <row r="625">
      <c r="A625" s="50"/>
      <c r="B625" s="599"/>
      <c r="C625" s="599"/>
      <c r="D625" s="599"/>
      <c r="E625" s="599"/>
      <c r="F625" s="599"/>
      <c r="G625" s="599"/>
      <c r="H625" s="600"/>
      <c r="I625" s="601"/>
      <c r="J625" s="50"/>
      <c r="K625" s="50"/>
      <c r="L625" s="50"/>
      <c r="M625" s="50"/>
      <c r="N625" s="50"/>
      <c r="O625" s="50"/>
      <c r="P625" s="50"/>
      <c r="Q625" s="50"/>
      <c r="R625" s="50"/>
      <c r="S625" s="50"/>
      <c r="T625" s="50"/>
      <c r="U625" s="50"/>
      <c r="V625" s="50"/>
      <c r="W625" s="50"/>
      <c r="X625" s="50"/>
      <c r="Y625" s="50"/>
      <c r="Z625" s="50"/>
    </row>
    <row r="626">
      <c r="A626" s="50"/>
      <c r="B626" s="599"/>
      <c r="C626" s="599"/>
      <c r="D626" s="599"/>
      <c r="E626" s="599"/>
      <c r="F626" s="599"/>
      <c r="G626" s="599"/>
      <c r="H626" s="600"/>
      <c r="I626" s="601"/>
      <c r="J626" s="50"/>
      <c r="K626" s="50"/>
      <c r="L626" s="50"/>
      <c r="M626" s="50"/>
      <c r="N626" s="50"/>
      <c r="O626" s="50"/>
      <c r="P626" s="50"/>
      <c r="Q626" s="50"/>
      <c r="R626" s="50"/>
      <c r="S626" s="50"/>
      <c r="T626" s="50"/>
      <c r="U626" s="50"/>
      <c r="V626" s="50"/>
      <c r="W626" s="50"/>
      <c r="X626" s="50"/>
      <c r="Y626" s="50"/>
      <c r="Z626" s="50"/>
    </row>
    <row r="627">
      <c r="A627" s="50"/>
      <c r="B627" s="599"/>
      <c r="C627" s="599"/>
      <c r="D627" s="599"/>
      <c r="E627" s="599"/>
      <c r="F627" s="599"/>
      <c r="G627" s="599"/>
      <c r="H627" s="600"/>
      <c r="I627" s="601"/>
      <c r="J627" s="50"/>
      <c r="K627" s="50"/>
      <c r="L627" s="50"/>
      <c r="M627" s="50"/>
      <c r="N627" s="50"/>
      <c r="O627" s="50"/>
      <c r="P627" s="50"/>
      <c r="Q627" s="50"/>
      <c r="R627" s="50"/>
      <c r="S627" s="50"/>
      <c r="T627" s="50"/>
      <c r="U627" s="50"/>
      <c r="V627" s="50"/>
      <c r="W627" s="50"/>
      <c r="X627" s="50"/>
      <c r="Y627" s="50"/>
      <c r="Z627" s="50"/>
    </row>
    <row r="628">
      <c r="A628" s="50"/>
      <c r="B628" s="599"/>
      <c r="C628" s="599"/>
      <c r="D628" s="599"/>
      <c r="E628" s="599"/>
      <c r="F628" s="599"/>
      <c r="G628" s="599"/>
      <c r="H628" s="600"/>
      <c r="I628" s="601"/>
      <c r="J628" s="50"/>
      <c r="K628" s="50"/>
      <c r="L628" s="50"/>
      <c r="M628" s="50"/>
      <c r="N628" s="50"/>
      <c r="O628" s="50"/>
      <c r="P628" s="50"/>
      <c r="Q628" s="50"/>
      <c r="R628" s="50"/>
      <c r="S628" s="50"/>
      <c r="T628" s="50"/>
      <c r="U628" s="50"/>
      <c r="V628" s="50"/>
      <c r="W628" s="50"/>
      <c r="X628" s="50"/>
      <c r="Y628" s="50"/>
      <c r="Z628" s="50"/>
    </row>
    <row r="629">
      <c r="A629" s="50"/>
      <c r="B629" s="599"/>
      <c r="C629" s="599"/>
      <c r="D629" s="599"/>
      <c r="E629" s="599"/>
      <c r="F629" s="599"/>
      <c r="G629" s="599"/>
      <c r="H629" s="600"/>
      <c r="I629" s="601"/>
      <c r="J629" s="50"/>
      <c r="K629" s="50"/>
      <c r="L629" s="50"/>
      <c r="M629" s="50"/>
      <c r="N629" s="50"/>
      <c r="O629" s="50"/>
      <c r="P629" s="50"/>
      <c r="Q629" s="50"/>
      <c r="R629" s="50"/>
      <c r="S629" s="50"/>
      <c r="T629" s="50"/>
      <c r="U629" s="50"/>
      <c r="V629" s="50"/>
      <c r="W629" s="50"/>
      <c r="X629" s="50"/>
      <c r="Y629" s="50"/>
      <c r="Z629" s="50"/>
    </row>
    <row r="630">
      <c r="A630" s="50"/>
      <c r="B630" s="599"/>
      <c r="C630" s="599"/>
      <c r="D630" s="599"/>
      <c r="E630" s="599"/>
      <c r="F630" s="599"/>
      <c r="G630" s="599"/>
      <c r="H630" s="600"/>
      <c r="I630" s="601"/>
      <c r="J630" s="50"/>
      <c r="K630" s="50"/>
      <c r="L630" s="50"/>
      <c r="M630" s="50"/>
      <c r="N630" s="50"/>
      <c r="O630" s="50"/>
      <c r="P630" s="50"/>
      <c r="Q630" s="50"/>
      <c r="R630" s="50"/>
      <c r="S630" s="50"/>
      <c r="T630" s="50"/>
      <c r="U630" s="50"/>
      <c r="V630" s="50"/>
      <c r="W630" s="50"/>
      <c r="X630" s="50"/>
      <c r="Y630" s="50"/>
      <c r="Z630" s="50"/>
    </row>
    <row r="631">
      <c r="A631" s="50"/>
      <c r="B631" s="599"/>
      <c r="C631" s="599"/>
      <c r="D631" s="599"/>
      <c r="E631" s="599"/>
      <c r="F631" s="599"/>
      <c r="G631" s="599"/>
      <c r="H631" s="600"/>
      <c r="I631" s="601"/>
      <c r="J631" s="50"/>
      <c r="K631" s="50"/>
      <c r="L631" s="50"/>
      <c r="M631" s="50"/>
      <c r="N631" s="50"/>
      <c r="O631" s="50"/>
      <c r="P631" s="50"/>
      <c r="Q631" s="50"/>
      <c r="R631" s="50"/>
      <c r="S631" s="50"/>
      <c r="T631" s="50"/>
      <c r="U631" s="50"/>
      <c r="V631" s="50"/>
      <c r="W631" s="50"/>
      <c r="X631" s="50"/>
      <c r="Y631" s="50"/>
      <c r="Z631" s="50"/>
    </row>
    <row r="632">
      <c r="A632" s="50"/>
      <c r="B632" s="599"/>
      <c r="C632" s="599"/>
      <c r="D632" s="599"/>
      <c r="E632" s="599"/>
      <c r="F632" s="599"/>
      <c r="G632" s="599"/>
      <c r="H632" s="600"/>
      <c r="I632" s="601"/>
      <c r="J632" s="50"/>
      <c r="K632" s="50"/>
      <c r="L632" s="50"/>
      <c r="M632" s="50"/>
      <c r="N632" s="50"/>
      <c r="O632" s="50"/>
      <c r="P632" s="50"/>
      <c r="Q632" s="50"/>
      <c r="R632" s="50"/>
      <c r="S632" s="50"/>
      <c r="T632" s="50"/>
      <c r="U632" s="50"/>
      <c r="V632" s="50"/>
      <c r="W632" s="50"/>
      <c r="X632" s="50"/>
      <c r="Y632" s="50"/>
      <c r="Z632" s="50"/>
    </row>
    <row r="633">
      <c r="A633" s="50"/>
      <c r="B633" s="599"/>
      <c r="C633" s="599"/>
      <c r="D633" s="599"/>
      <c r="E633" s="599"/>
      <c r="F633" s="599"/>
      <c r="G633" s="599"/>
      <c r="H633" s="600"/>
      <c r="I633" s="601"/>
      <c r="J633" s="50"/>
      <c r="K633" s="50"/>
      <c r="L633" s="50"/>
      <c r="M633" s="50"/>
      <c r="N633" s="50"/>
      <c r="O633" s="50"/>
      <c r="P633" s="50"/>
      <c r="Q633" s="50"/>
      <c r="R633" s="50"/>
      <c r="S633" s="50"/>
      <c r="T633" s="50"/>
      <c r="U633" s="50"/>
      <c r="V633" s="50"/>
      <c r="W633" s="50"/>
      <c r="X633" s="50"/>
      <c r="Y633" s="50"/>
      <c r="Z633" s="50"/>
    </row>
    <row r="634">
      <c r="A634" s="50"/>
      <c r="B634" s="599"/>
      <c r="C634" s="599"/>
      <c r="D634" s="599"/>
      <c r="E634" s="599"/>
      <c r="F634" s="599"/>
      <c r="G634" s="599"/>
      <c r="H634" s="600"/>
      <c r="I634" s="601"/>
      <c r="J634" s="50"/>
      <c r="K634" s="50"/>
      <c r="L634" s="50"/>
      <c r="M634" s="50"/>
      <c r="N634" s="50"/>
      <c r="O634" s="50"/>
      <c r="P634" s="50"/>
      <c r="Q634" s="50"/>
      <c r="R634" s="50"/>
      <c r="S634" s="50"/>
      <c r="T634" s="50"/>
      <c r="U634" s="50"/>
      <c r="V634" s="50"/>
      <c r="W634" s="50"/>
      <c r="X634" s="50"/>
      <c r="Y634" s="50"/>
      <c r="Z634" s="50"/>
    </row>
    <row r="635">
      <c r="A635" s="50"/>
      <c r="B635" s="599"/>
      <c r="C635" s="599"/>
      <c r="D635" s="599"/>
      <c r="E635" s="599"/>
      <c r="F635" s="599"/>
      <c r="G635" s="599"/>
      <c r="H635" s="600"/>
      <c r="I635" s="601"/>
      <c r="J635" s="50"/>
      <c r="K635" s="50"/>
      <c r="L635" s="50"/>
      <c r="M635" s="50"/>
      <c r="N635" s="50"/>
      <c r="O635" s="50"/>
      <c r="P635" s="50"/>
      <c r="Q635" s="50"/>
      <c r="R635" s="50"/>
      <c r="S635" s="50"/>
      <c r="T635" s="50"/>
      <c r="U635" s="50"/>
      <c r="V635" s="50"/>
      <c r="W635" s="50"/>
      <c r="X635" s="50"/>
      <c r="Y635" s="50"/>
      <c r="Z635" s="50"/>
    </row>
    <row r="636">
      <c r="A636" s="50"/>
      <c r="B636" s="599"/>
      <c r="C636" s="599"/>
      <c r="D636" s="599"/>
      <c r="E636" s="599"/>
      <c r="F636" s="599"/>
      <c r="G636" s="599"/>
      <c r="H636" s="600"/>
      <c r="I636" s="601"/>
      <c r="J636" s="50"/>
      <c r="K636" s="50"/>
      <c r="L636" s="50"/>
      <c r="M636" s="50"/>
      <c r="N636" s="50"/>
      <c r="O636" s="50"/>
      <c r="P636" s="50"/>
      <c r="Q636" s="50"/>
      <c r="R636" s="50"/>
      <c r="S636" s="50"/>
      <c r="T636" s="50"/>
      <c r="U636" s="50"/>
      <c r="V636" s="50"/>
      <c r="W636" s="50"/>
      <c r="X636" s="50"/>
      <c r="Y636" s="50"/>
      <c r="Z636" s="50"/>
    </row>
    <row r="637">
      <c r="A637" s="50"/>
      <c r="B637" s="599"/>
      <c r="C637" s="599"/>
      <c r="D637" s="599"/>
      <c r="E637" s="599"/>
      <c r="F637" s="599"/>
      <c r="G637" s="599"/>
      <c r="H637" s="600"/>
      <c r="I637" s="601"/>
      <c r="J637" s="50"/>
      <c r="K637" s="50"/>
      <c r="L637" s="50"/>
      <c r="M637" s="50"/>
      <c r="N637" s="50"/>
      <c r="O637" s="50"/>
      <c r="P637" s="50"/>
      <c r="Q637" s="50"/>
      <c r="R637" s="50"/>
      <c r="S637" s="50"/>
      <c r="T637" s="50"/>
      <c r="U637" s="50"/>
      <c r="V637" s="50"/>
      <c r="W637" s="50"/>
      <c r="X637" s="50"/>
      <c r="Y637" s="50"/>
      <c r="Z637" s="50"/>
    </row>
    <row r="638">
      <c r="A638" s="50"/>
      <c r="B638" s="599"/>
      <c r="C638" s="599"/>
      <c r="D638" s="599"/>
      <c r="E638" s="599"/>
      <c r="F638" s="599"/>
      <c r="G638" s="599"/>
      <c r="H638" s="600"/>
      <c r="I638" s="601"/>
      <c r="J638" s="50"/>
      <c r="K638" s="50"/>
      <c r="L638" s="50"/>
      <c r="M638" s="50"/>
      <c r="N638" s="50"/>
      <c r="O638" s="50"/>
      <c r="P638" s="50"/>
      <c r="Q638" s="50"/>
      <c r="R638" s="50"/>
      <c r="S638" s="50"/>
      <c r="T638" s="50"/>
      <c r="U638" s="50"/>
      <c r="V638" s="50"/>
      <c r="W638" s="50"/>
      <c r="X638" s="50"/>
      <c r="Y638" s="50"/>
      <c r="Z638" s="50"/>
    </row>
    <row r="639">
      <c r="A639" s="50"/>
      <c r="B639" s="599"/>
      <c r="C639" s="599"/>
      <c r="D639" s="599"/>
      <c r="E639" s="599"/>
      <c r="F639" s="599"/>
      <c r="G639" s="599"/>
      <c r="H639" s="600"/>
      <c r="I639" s="601"/>
      <c r="J639" s="50"/>
      <c r="K639" s="50"/>
      <c r="L639" s="50"/>
      <c r="M639" s="50"/>
      <c r="N639" s="50"/>
      <c r="O639" s="50"/>
      <c r="P639" s="50"/>
      <c r="Q639" s="50"/>
      <c r="R639" s="50"/>
      <c r="S639" s="50"/>
      <c r="T639" s="50"/>
      <c r="U639" s="50"/>
      <c r="V639" s="50"/>
      <c r="W639" s="50"/>
      <c r="X639" s="50"/>
      <c r="Y639" s="50"/>
      <c r="Z639" s="50"/>
    </row>
    <row r="640">
      <c r="A640" s="50"/>
      <c r="B640" s="599"/>
      <c r="C640" s="599"/>
      <c r="D640" s="599"/>
      <c r="E640" s="599"/>
      <c r="F640" s="599"/>
      <c r="G640" s="599"/>
      <c r="H640" s="600"/>
      <c r="I640" s="601"/>
      <c r="J640" s="50"/>
      <c r="K640" s="50"/>
      <c r="L640" s="50"/>
      <c r="M640" s="50"/>
      <c r="N640" s="50"/>
      <c r="O640" s="50"/>
      <c r="P640" s="50"/>
      <c r="Q640" s="50"/>
      <c r="R640" s="50"/>
      <c r="S640" s="50"/>
      <c r="T640" s="50"/>
      <c r="U640" s="50"/>
      <c r="V640" s="50"/>
      <c r="W640" s="50"/>
      <c r="X640" s="50"/>
      <c r="Y640" s="50"/>
      <c r="Z640" s="50"/>
    </row>
    <row r="641">
      <c r="A641" s="50"/>
      <c r="B641" s="599"/>
      <c r="C641" s="599"/>
      <c r="D641" s="599"/>
      <c r="E641" s="599"/>
      <c r="F641" s="599"/>
      <c r="G641" s="599"/>
      <c r="H641" s="600"/>
      <c r="I641" s="601"/>
      <c r="J641" s="50"/>
      <c r="K641" s="50"/>
      <c r="L641" s="50"/>
      <c r="M641" s="50"/>
      <c r="N641" s="50"/>
      <c r="O641" s="50"/>
      <c r="P641" s="50"/>
      <c r="Q641" s="50"/>
      <c r="R641" s="50"/>
      <c r="S641" s="50"/>
      <c r="T641" s="50"/>
      <c r="U641" s="50"/>
      <c r="V641" s="50"/>
      <c r="W641" s="50"/>
      <c r="X641" s="50"/>
      <c r="Y641" s="50"/>
      <c r="Z641" s="50"/>
    </row>
    <row r="642">
      <c r="A642" s="50"/>
      <c r="B642" s="599"/>
      <c r="C642" s="599"/>
      <c r="D642" s="599"/>
      <c r="E642" s="599"/>
      <c r="F642" s="599"/>
      <c r="G642" s="599"/>
      <c r="H642" s="600"/>
      <c r="I642" s="601"/>
      <c r="J642" s="50"/>
      <c r="K642" s="50"/>
      <c r="L642" s="50"/>
      <c r="M642" s="50"/>
      <c r="N642" s="50"/>
      <c r="O642" s="50"/>
      <c r="P642" s="50"/>
      <c r="Q642" s="50"/>
      <c r="R642" s="50"/>
      <c r="S642" s="50"/>
      <c r="T642" s="50"/>
      <c r="U642" s="50"/>
      <c r="V642" s="50"/>
      <c r="W642" s="50"/>
      <c r="X642" s="50"/>
      <c r="Y642" s="50"/>
      <c r="Z642" s="50"/>
    </row>
    <row r="643">
      <c r="A643" s="50"/>
      <c r="B643" s="599"/>
      <c r="C643" s="599"/>
      <c r="D643" s="599"/>
      <c r="E643" s="599"/>
      <c r="F643" s="599"/>
      <c r="G643" s="599"/>
      <c r="H643" s="600"/>
      <c r="I643" s="601"/>
      <c r="J643" s="50"/>
      <c r="K643" s="50"/>
      <c r="L643" s="50"/>
      <c r="M643" s="50"/>
      <c r="N643" s="50"/>
      <c r="O643" s="50"/>
      <c r="P643" s="50"/>
      <c r="Q643" s="50"/>
      <c r="R643" s="50"/>
      <c r="S643" s="50"/>
      <c r="T643" s="50"/>
      <c r="U643" s="50"/>
      <c r="V643" s="50"/>
      <c r="W643" s="50"/>
      <c r="X643" s="50"/>
      <c r="Y643" s="50"/>
      <c r="Z643" s="50"/>
    </row>
    <row r="644">
      <c r="A644" s="50"/>
      <c r="B644" s="599"/>
      <c r="C644" s="599"/>
      <c r="D644" s="599"/>
      <c r="E644" s="599"/>
      <c r="F644" s="599"/>
      <c r="G644" s="599"/>
      <c r="H644" s="600"/>
      <c r="I644" s="601"/>
      <c r="J644" s="50"/>
      <c r="K644" s="50"/>
      <c r="L644" s="50"/>
      <c r="M644" s="50"/>
      <c r="N644" s="50"/>
      <c r="O644" s="50"/>
      <c r="P644" s="50"/>
      <c r="Q644" s="50"/>
      <c r="R644" s="50"/>
      <c r="S644" s="50"/>
      <c r="T644" s="50"/>
      <c r="U644" s="50"/>
      <c r="V644" s="50"/>
      <c r="W644" s="50"/>
      <c r="X644" s="50"/>
      <c r="Y644" s="50"/>
      <c r="Z644" s="50"/>
    </row>
    <row r="645">
      <c r="A645" s="50"/>
      <c r="B645" s="599"/>
      <c r="C645" s="599"/>
      <c r="D645" s="599"/>
      <c r="E645" s="599"/>
      <c r="F645" s="599"/>
      <c r="G645" s="599"/>
      <c r="H645" s="600"/>
      <c r="I645" s="601"/>
      <c r="J645" s="50"/>
      <c r="K645" s="50"/>
      <c r="L645" s="50"/>
      <c r="M645" s="50"/>
      <c r="N645" s="50"/>
      <c r="O645" s="50"/>
      <c r="P645" s="50"/>
      <c r="Q645" s="50"/>
      <c r="R645" s="50"/>
      <c r="S645" s="50"/>
      <c r="T645" s="50"/>
      <c r="U645" s="50"/>
      <c r="V645" s="50"/>
      <c r="W645" s="50"/>
      <c r="X645" s="50"/>
      <c r="Y645" s="50"/>
      <c r="Z645" s="50"/>
    </row>
    <row r="646">
      <c r="A646" s="50"/>
      <c r="B646" s="599"/>
      <c r="C646" s="599"/>
      <c r="D646" s="599"/>
      <c r="E646" s="599"/>
      <c r="F646" s="599"/>
      <c r="G646" s="599"/>
      <c r="H646" s="600"/>
      <c r="I646" s="601"/>
      <c r="J646" s="50"/>
      <c r="K646" s="50"/>
      <c r="L646" s="50"/>
      <c r="M646" s="50"/>
      <c r="N646" s="50"/>
      <c r="O646" s="50"/>
      <c r="P646" s="50"/>
      <c r="Q646" s="50"/>
      <c r="R646" s="50"/>
      <c r="S646" s="50"/>
      <c r="T646" s="50"/>
      <c r="U646" s="50"/>
      <c r="V646" s="50"/>
      <c r="W646" s="50"/>
      <c r="X646" s="50"/>
      <c r="Y646" s="50"/>
      <c r="Z646" s="50"/>
    </row>
    <row r="647">
      <c r="A647" s="50"/>
      <c r="B647" s="599"/>
      <c r="C647" s="599"/>
      <c r="D647" s="599"/>
      <c r="E647" s="599"/>
      <c r="F647" s="599"/>
      <c r="G647" s="599"/>
      <c r="H647" s="600"/>
      <c r="I647" s="601"/>
      <c r="J647" s="50"/>
      <c r="K647" s="50"/>
      <c r="L647" s="50"/>
      <c r="M647" s="50"/>
      <c r="N647" s="50"/>
      <c r="O647" s="50"/>
      <c r="P647" s="50"/>
      <c r="Q647" s="50"/>
      <c r="R647" s="50"/>
      <c r="S647" s="50"/>
      <c r="T647" s="50"/>
      <c r="U647" s="50"/>
      <c r="V647" s="50"/>
      <c r="W647" s="50"/>
      <c r="X647" s="50"/>
      <c r="Y647" s="50"/>
      <c r="Z647" s="50"/>
    </row>
    <row r="648">
      <c r="A648" s="50"/>
      <c r="B648" s="599"/>
      <c r="C648" s="599"/>
      <c r="D648" s="599"/>
      <c r="E648" s="599"/>
      <c r="F648" s="599"/>
      <c r="G648" s="599"/>
      <c r="H648" s="600"/>
      <c r="I648" s="601"/>
      <c r="J648" s="50"/>
      <c r="K648" s="50"/>
      <c r="L648" s="50"/>
      <c r="M648" s="50"/>
      <c r="N648" s="50"/>
      <c r="O648" s="50"/>
      <c r="P648" s="50"/>
      <c r="Q648" s="50"/>
      <c r="R648" s="50"/>
      <c r="S648" s="50"/>
      <c r="T648" s="50"/>
      <c r="U648" s="50"/>
      <c r="V648" s="50"/>
      <c r="W648" s="50"/>
      <c r="X648" s="50"/>
      <c r="Y648" s="50"/>
      <c r="Z648" s="50"/>
    </row>
    <row r="649">
      <c r="A649" s="50"/>
      <c r="B649" s="599"/>
      <c r="C649" s="599"/>
      <c r="D649" s="599"/>
      <c r="E649" s="599"/>
      <c r="F649" s="599"/>
      <c r="G649" s="599"/>
      <c r="H649" s="600"/>
      <c r="I649" s="601"/>
      <c r="J649" s="50"/>
      <c r="K649" s="50"/>
      <c r="L649" s="50"/>
      <c r="M649" s="50"/>
      <c r="N649" s="50"/>
      <c r="O649" s="50"/>
      <c r="P649" s="50"/>
      <c r="Q649" s="50"/>
      <c r="R649" s="50"/>
      <c r="S649" s="50"/>
      <c r="T649" s="50"/>
      <c r="U649" s="50"/>
      <c r="V649" s="50"/>
      <c r="W649" s="50"/>
      <c r="X649" s="50"/>
      <c r="Y649" s="50"/>
      <c r="Z649" s="50"/>
    </row>
    <row r="650">
      <c r="A650" s="50"/>
      <c r="B650" s="599"/>
      <c r="C650" s="599"/>
      <c r="D650" s="599"/>
      <c r="E650" s="599"/>
      <c r="F650" s="599"/>
      <c r="G650" s="599"/>
      <c r="H650" s="600"/>
      <c r="I650" s="601"/>
      <c r="J650" s="50"/>
      <c r="K650" s="50"/>
      <c r="L650" s="50"/>
      <c r="M650" s="50"/>
      <c r="N650" s="50"/>
      <c r="O650" s="50"/>
      <c r="P650" s="50"/>
      <c r="Q650" s="50"/>
      <c r="R650" s="50"/>
      <c r="S650" s="50"/>
      <c r="T650" s="50"/>
      <c r="U650" s="50"/>
      <c r="V650" s="50"/>
      <c r="W650" s="50"/>
      <c r="X650" s="50"/>
      <c r="Y650" s="50"/>
      <c r="Z650" s="50"/>
    </row>
    <row r="651">
      <c r="A651" s="50"/>
      <c r="B651" s="599"/>
      <c r="C651" s="599"/>
      <c r="D651" s="599"/>
      <c r="E651" s="599"/>
      <c r="F651" s="599"/>
      <c r="G651" s="599"/>
      <c r="H651" s="600"/>
      <c r="I651" s="601"/>
      <c r="J651" s="50"/>
      <c r="K651" s="50"/>
      <c r="L651" s="50"/>
      <c r="M651" s="50"/>
      <c r="N651" s="50"/>
      <c r="O651" s="50"/>
      <c r="P651" s="50"/>
      <c r="Q651" s="50"/>
      <c r="R651" s="50"/>
      <c r="S651" s="50"/>
      <c r="T651" s="50"/>
      <c r="U651" s="50"/>
      <c r="V651" s="50"/>
      <c r="W651" s="50"/>
      <c r="X651" s="50"/>
      <c r="Y651" s="50"/>
      <c r="Z651" s="50"/>
    </row>
    <row r="652">
      <c r="A652" s="50"/>
      <c r="B652" s="599"/>
      <c r="C652" s="599"/>
      <c r="D652" s="599"/>
      <c r="E652" s="599"/>
      <c r="F652" s="599"/>
      <c r="G652" s="599"/>
      <c r="H652" s="600"/>
      <c r="I652" s="601"/>
      <c r="J652" s="50"/>
      <c r="K652" s="50"/>
      <c r="L652" s="50"/>
      <c r="M652" s="50"/>
      <c r="N652" s="50"/>
      <c r="O652" s="50"/>
      <c r="P652" s="50"/>
      <c r="Q652" s="50"/>
      <c r="R652" s="50"/>
      <c r="S652" s="50"/>
      <c r="T652" s="50"/>
      <c r="U652" s="50"/>
      <c r="V652" s="50"/>
      <c r="W652" s="50"/>
      <c r="X652" s="50"/>
      <c r="Y652" s="50"/>
      <c r="Z652" s="50"/>
    </row>
    <row r="653">
      <c r="A653" s="50"/>
      <c r="B653" s="599"/>
      <c r="C653" s="599"/>
      <c r="D653" s="599"/>
      <c r="E653" s="599"/>
      <c r="F653" s="599"/>
      <c r="G653" s="599"/>
      <c r="H653" s="600"/>
      <c r="I653" s="601"/>
      <c r="J653" s="50"/>
      <c r="K653" s="50"/>
      <c r="L653" s="50"/>
      <c r="M653" s="50"/>
      <c r="N653" s="50"/>
      <c r="O653" s="50"/>
      <c r="P653" s="50"/>
      <c r="Q653" s="50"/>
      <c r="R653" s="50"/>
      <c r="S653" s="50"/>
      <c r="T653" s="50"/>
      <c r="U653" s="50"/>
      <c r="V653" s="50"/>
      <c r="W653" s="50"/>
      <c r="X653" s="50"/>
      <c r="Y653" s="50"/>
      <c r="Z653" s="50"/>
    </row>
    <row r="654">
      <c r="A654" s="50"/>
      <c r="B654" s="599"/>
      <c r="C654" s="599"/>
      <c r="D654" s="599"/>
      <c r="E654" s="599"/>
      <c r="F654" s="599"/>
      <c r="G654" s="599"/>
      <c r="H654" s="600"/>
      <c r="I654" s="601"/>
      <c r="J654" s="50"/>
      <c r="K654" s="50"/>
      <c r="L654" s="50"/>
      <c r="M654" s="50"/>
      <c r="N654" s="50"/>
      <c r="O654" s="50"/>
      <c r="P654" s="50"/>
      <c r="Q654" s="50"/>
      <c r="R654" s="50"/>
      <c r="S654" s="50"/>
      <c r="T654" s="50"/>
      <c r="U654" s="50"/>
      <c r="V654" s="50"/>
      <c r="W654" s="50"/>
      <c r="X654" s="50"/>
      <c r="Y654" s="50"/>
      <c r="Z654" s="50"/>
    </row>
    <row r="655">
      <c r="A655" s="50"/>
      <c r="B655" s="599"/>
      <c r="C655" s="599"/>
      <c r="D655" s="599"/>
      <c r="E655" s="599"/>
      <c r="F655" s="599"/>
      <c r="G655" s="599"/>
      <c r="H655" s="600"/>
      <c r="I655" s="601"/>
      <c r="J655" s="50"/>
      <c r="K655" s="50"/>
      <c r="L655" s="50"/>
      <c r="M655" s="50"/>
      <c r="N655" s="50"/>
      <c r="O655" s="50"/>
      <c r="P655" s="50"/>
      <c r="Q655" s="50"/>
      <c r="R655" s="50"/>
      <c r="S655" s="50"/>
      <c r="T655" s="50"/>
      <c r="U655" s="50"/>
      <c r="V655" s="50"/>
      <c r="W655" s="50"/>
      <c r="X655" s="50"/>
      <c r="Y655" s="50"/>
      <c r="Z655" s="50"/>
    </row>
    <row r="656">
      <c r="A656" s="50"/>
      <c r="B656" s="599"/>
      <c r="C656" s="599"/>
      <c r="D656" s="599"/>
      <c r="E656" s="599"/>
      <c r="F656" s="599"/>
      <c r="G656" s="599"/>
      <c r="H656" s="600"/>
      <c r="I656" s="601"/>
      <c r="J656" s="50"/>
      <c r="K656" s="50"/>
      <c r="L656" s="50"/>
      <c r="M656" s="50"/>
      <c r="N656" s="50"/>
      <c r="O656" s="50"/>
      <c r="P656" s="50"/>
      <c r="Q656" s="50"/>
      <c r="R656" s="50"/>
      <c r="S656" s="50"/>
      <c r="T656" s="50"/>
      <c r="U656" s="50"/>
      <c r="V656" s="50"/>
      <c r="W656" s="50"/>
      <c r="X656" s="50"/>
      <c r="Y656" s="50"/>
      <c r="Z656" s="50"/>
    </row>
    <row r="657">
      <c r="A657" s="50"/>
      <c r="B657" s="599"/>
      <c r="C657" s="599"/>
      <c r="D657" s="599"/>
      <c r="E657" s="599"/>
      <c r="F657" s="599"/>
      <c r="G657" s="599"/>
      <c r="H657" s="600"/>
      <c r="I657" s="601"/>
      <c r="J657" s="50"/>
      <c r="K657" s="50"/>
      <c r="L657" s="50"/>
      <c r="M657" s="50"/>
      <c r="N657" s="50"/>
      <c r="O657" s="50"/>
      <c r="P657" s="50"/>
      <c r="Q657" s="50"/>
      <c r="R657" s="50"/>
      <c r="S657" s="50"/>
      <c r="T657" s="50"/>
      <c r="U657" s="50"/>
      <c r="V657" s="50"/>
      <c r="W657" s="50"/>
      <c r="X657" s="50"/>
      <c r="Y657" s="50"/>
      <c r="Z657" s="50"/>
    </row>
    <row r="658">
      <c r="A658" s="50"/>
      <c r="B658" s="599"/>
      <c r="C658" s="599"/>
      <c r="D658" s="599"/>
      <c r="E658" s="599"/>
      <c r="F658" s="599"/>
      <c r="G658" s="599"/>
      <c r="H658" s="600"/>
      <c r="I658" s="601"/>
      <c r="J658" s="50"/>
      <c r="K658" s="50"/>
      <c r="L658" s="50"/>
      <c r="M658" s="50"/>
      <c r="N658" s="50"/>
      <c r="O658" s="50"/>
      <c r="P658" s="50"/>
      <c r="Q658" s="50"/>
      <c r="R658" s="50"/>
      <c r="S658" s="50"/>
      <c r="T658" s="50"/>
      <c r="U658" s="50"/>
      <c r="V658" s="50"/>
      <c r="W658" s="50"/>
      <c r="X658" s="50"/>
      <c r="Y658" s="50"/>
      <c r="Z658" s="50"/>
    </row>
    <row r="659">
      <c r="A659" s="50"/>
      <c r="B659" s="599"/>
      <c r="C659" s="599"/>
      <c r="D659" s="599"/>
      <c r="E659" s="599"/>
      <c r="F659" s="599"/>
      <c r="G659" s="599"/>
      <c r="H659" s="600"/>
      <c r="I659" s="601"/>
      <c r="J659" s="50"/>
      <c r="K659" s="50"/>
      <c r="L659" s="50"/>
      <c r="M659" s="50"/>
      <c r="N659" s="50"/>
      <c r="O659" s="50"/>
      <c r="P659" s="50"/>
      <c r="Q659" s="50"/>
      <c r="R659" s="50"/>
      <c r="S659" s="50"/>
      <c r="T659" s="50"/>
      <c r="U659" s="50"/>
      <c r="V659" s="50"/>
      <c r="W659" s="50"/>
      <c r="X659" s="50"/>
      <c r="Y659" s="50"/>
      <c r="Z659" s="50"/>
    </row>
    <row r="660">
      <c r="A660" s="50"/>
      <c r="B660" s="599"/>
      <c r="C660" s="599"/>
      <c r="D660" s="599"/>
      <c r="E660" s="599"/>
      <c r="F660" s="599"/>
      <c r="G660" s="599"/>
      <c r="H660" s="600"/>
      <c r="I660" s="601"/>
      <c r="J660" s="50"/>
      <c r="K660" s="50"/>
      <c r="L660" s="50"/>
      <c r="M660" s="50"/>
      <c r="N660" s="50"/>
      <c r="O660" s="50"/>
      <c r="P660" s="50"/>
      <c r="Q660" s="50"/>
      <c r="R660" s="50"/>
      <c r="S660" s="50"/>
      <c r="T660" s="50"/>
      <c r="U660" s="50"/>
      <c r="V660" s="50"/>
      <c r="W660" s="50"/>
      <c r="X660" s="50"/>
      <c r="Y660" s="50"/>
      <c r="Z660" s="50"/>
    </row>
    <row r="661">
      <c r="A661" s="50"/>
      <c r="B661" s="599"/>
      <c r="C661" s="599"/>
      <c r="D661" s="599"/>
      <c r="E661" s="599"/>
      <c r="F661" s="599"/>
      <c r="G661" s="599"/>
      <c r="H661" s="600"/>
      <c r="I661" s="601"/>
      <c r="J661" s="50"/>
      <c r="K661" s="50"/>
      <c r="L661" s="50"/>
      <c r="M661" s="50"/>
      <c r="N661" s="50"/>
      <c r="O661" s="50"/>
      <c r="P661" s="50"/>
      <c r="Q661" s="50"/>
      <c r="R661" s="50"/>
      <c r="S661" s="50"/>
      <c r="T661" s="50"/>
      <c r="U661" s="50"/>
      <c r="V661" s="50"/>
      <c r="W661" s="50"/>
      <c r="X661" s="50"/>
      <c r="Y661" s="50"/>
      <c r="Z661" s="50"/>
    </row>
    <row r="662">
      <c r="A662" s="50"/>
      <c r="B662" s="599"/>
      <c r="C662" s="599"/>
      <c r="D662" s="599"/>
      <c r="E662" s="599"/>
      <c r="F662" s="599"/>
      <c r="G662" s="599"/>
      <c r="H662" s="600"/>
      <c r="I662" s="601"/>
      <c r="J662" s="50"/>
      <c r="K662" s="50"/>
      <c r="L662" s="50"/>
      <c r="M662" s="50"/>
      <c r="N662" s="50"/>
      <c r="O662" s="50"/>
      <c r="P662" s="50"/>
      <c r="Q662" s="50"/>
      <c r="R662" s="50"/>
      <c r="S662" s="50"/>
      <c r="T662" s="50"/>
      <c r="U662" s="50"/>
      <c r="V662" s="50"/>
      <c r="W662" s="50"/>
      <c r="X662" s="50"/>
      <c r="Y662" s="50"/>
      <c r="Z662" s="50"/>
    </row>
    <row r="663">
      <c r="A663" s="50"/>
      <c r="B663" s="599"/>
      <c r="C663" s="599"/>
      <c r="D663" s="599"/>
      <c r="E663" s="599"/>
      <c r="F663" s="599"/>
      <c r="G663" s="599"/>
      <c r="H663" s="600"/>
      <c r="I663" s="601"/>
      <c r="J663" s="50"/>
      <c r="K663" s="50"/>
      <c r="L663" s="50"/>
      <c r="M663" s="50"/>
      <c r="N663" s="50"/>
      <c r="O663" s="50"/>
      <c r="P663" s="50"/>
      <c r="Q663" s="50"/>
      <c r="R663" s="50"/>
      <c r="S663" s="50"/>
      <c r="T663" s="50"/>
      <c r="U663" s="50"/>
      <c r="V663" s="50"/>
      <c r="W663" s="50"/>
      <c r="X663" s="50"/>
      <c r="Y663" s="50"/>
      <c r="Z663" s="50"/>
    </row>
    <row r="664">
      <c r="A664" s="50"/>
      <c r="B664" s="599"/>
      <c r="C664" s="599"/>
      <c r="D664" s="599"/>
      <c r="E664" s="599"/>
      <c r="F664" s="599"/>
      <c r="G664" s="599"/>
      <c r="H664" s="600"/>
      <c r="I664" s="601"/>
      <c r="J664" s="50"/>
      <c r="K664" s="50"/>
      <c r="L664" s="50"/>
      <c r="M664" s="50"/>
      <c r="N664" s="50"/>
      <c r="O664" s="50"/>
      <c r="P664" s="50"/>
      <c r="Q664" s="50"/>
      <c r="R664" s="50"/>
      <c r="S664" s="50"/>
      <c r="T664" s="50"/>
      <c r="U664" s="50"/>
      <c r="V664" s="50"/>
      <c r="W664" s="50"/>
      <c r="X664" s="50"/>
      <c r="Y664" s="50"/>
      <c r="Z664" s="50"/>
    </row>
    <row r="665">
      <c r="A665" s="50"/>
      <c r="B665" s="599"/>
      <c r="C665" s="599"/>
      <c r="D665" s="599"/>
      <c r="E665" s="599"/>
      <c r="F665" s="599"/>
      <c r="G665" s="599"/>
      <c r="H665" s="600"/>
      <c r="I665" s="601"/>
      <c r="J665" s="50"/>
      <c r="K665" s="50"/>
      <c r="L665" s="50"/>
      <c r="M665" s="50"/>
      <c r="N665" s="50"/>
      <c r="O665" s="50"/>
      <c r="P665" s="50"/>
      <c r="Q665" s="50"/>
      <c r="R665" s="50"/>
      <c r="S665" s="50"/>
      <c r="T665" s="50"/>
      <c r="U665" s="50"/>
      <c r="V665" s="50"/>
      <c r="W665" s="50"/>
      <c r="X665" s="50"/>
      <c r="Y665" s="50"/>
      <c r="Z665" s="50"/>
    </row>
    <row r="666">
      <c r="A666" s="50"/>
      <c r="B666" s="599"/>
      <c r="C666" s="599"/>
      <c r="D666" s="599"/>
      <c r="E666" s="599"/>
      <c r="F666" s="599"/>
      <c r="G666" s="599"/>
      <c r="H666" s="600"/>
      <c r="I666" s="601"/>
      <c r="J666" s="50"/>
      <c r="K666" s="50"/>
      <c r="L666" s="50"/>
      <c r="M666" s="50"/>
      <c r="N666" s="50"/>
      <c r="O666" s="50"/>
      <c r="P666" s="50"/>
      <c r="Q666" s="50"/>
      <c r="R666" s="50"/>
      <c r="S666" s="50"/>
      <c r="T666" s="50"/>
      <c r="U666" s="50"/>
      <c r="V666" s="50"/>
      <c r="W666" s="50"/>
      <c r="X666" s="50"/>
      <c r="Y666" s="50"/>
      <c r="Z666" s="50"/>
    </row>
    <row r="667">
      <c r="A667" s="50"/>
      <c r="B667" s="599"/>
      <c r="C667" s="599"/>
      <c r="D667" s="599"/>
      <c r="E667" s="599"/>
      <c r="F667" s="599"/>
      <c r="G667" s="599"/>
      <c r="H667" s="600"/>
      <c r="I667" s="601"/>
      <c r="J667" s="50"/>
      <c r="K667" s="50"/>
      <c r="L667" s="50"/>
      <c r="M667" s="50"/>
      <c r="N667" s="50"/>
      <c r="O667" s="50"/>
      <c r="P667" s="50"/>
      <c r="Q667" s="50"/>
      <c r="R667" s="50"/>
      <c r="S667" s="50"/>
      <c r="T667" s="50"/>
      <c r="U667" s="50"/>
      <c r="V667" s="50"/>
      <c r="W667" s="50"/>
      <c r="X667" s="50"/>
      <c r="Y667" s="50"/>
      <c r="Z667" s="50"/>
    </row>
    <row r="668">
      <c r="A668" s="50"/>
      <c r="B668" s="599"/>
      <c r="C668" s="599"/>
      <c r="D668" s="599"/>
      <c r="E668" s="599"/>
      <c r="F668" s="599"/>
      <c r="G668" s="599"/>
      <c r="H668" s="600"/>
      <c r="I668" s="601"/>
      <c r="J668" s="50"/>
      <c r="K668" s="50"/>
      <c r="L668" s="50"/>
      <c r="M668" s="50"/>
      <c r="N668" s="50"/>
      <c r="O668" s="50"/>
      <c r="P668" s="50"/>
      <c r="Q668" s="50"/>
      <c r="R668" s="50"/>
      <c r="S668" s="50"/>
      <c r="T668" s="50"/>
      <c r="U668" s="50"/>
      <c r="V668" s="50"/>
      <c r="W668" s="50"/>
      <c r="X668" s="50"/>
      <c r="Y668" s="50"/>
      <c r="Z668" s="50"/>
    </row>
    <row r="669">
      <c r="A669" s="50"/>
      <c r="B669" s="599"/>
      <c r="C669" s="599"/>
      <c r="D669" s="599"/>
      <c r="E669" s="599"/>
      <c r="F669" s="599"/>
      <c r="G669" s="599"/>
      <c r="H669" s="600"/>
      <c r="I669" s="601"/>
      <c r="J669" s="50"/>
      <c r="K669" s="50"/>
      <c r="L669" s="50"/>
      <c r="M669" s="50"/>
      <c r="N669" s="50"/>
      <c r="O669" s="50"/>
      <c r="P669" s="50"/>
      <c r="Q669" s="50"/>
      <c r="R669" s="50"/>
      <c r="S669" s="50"/>
      <c r="T669" s="50"/>
      <c r="U669" s="50"/>
      <c r="V669" s="50"/>
      <c r="W669" s="50"/>
      <c r="X669" s="50"/>
      <c r="Y669" s="50"/>
      <c r="Z669" s="50"/>
    </row>
    <row r="670">
      <c r="A670" s="50"/>
      <c r="B670" s="599"/>
      <c r="C670" s="599"/>
      <c r="D670" s="599"/>
      <c r="E670" s="599"/>
      <c r="F670" s="599"/>
      <c r="G670" s="599"/>
      <c r="H670" s="600"/>
      <c r="I670" s="601"/>
      <c r="J670" s="50"/>
      <c r="K670" s="50"/>
      <c r="L670" s="50"/>
      <c r="M670" s="50"/>
      <c r="N670" s="50"/>
      <c r="O670" s="50"/>
      <c r="P670" s="50"/>
      <c r="Q670" s="50"/>
      <c r="R670" s="50"/>
      <c r="S670" s="50"/>
      <c r="T670" s="50"/>
      <c r="U670" s="50"/>
      <c r="V670" s="50"/>
      <c r="W670" s="50"/>
      <c r="X670" s="50"/>
      <c r="Y670" s="50"/>
      <c r="Z670" s="50"/>
    </row>
    <row r="671">
      <c r="A671" s="50"/>
      <c r="B671" s="599"/>
      <c r="C671" s="599"/>
      <c r="D671" s="599"/>
      <c r="E671" s="599"/>
      <c r="F671" s="599"/>
      <c r="G671" s="599"/>
      <c r="H671" s="600"/>
      <c r="I671" s="601"/>
      <c r="J671" s="50"/>
      <c r="K671" s="50"/>
      <c r="L671" s="50"/>
      <c r="M671" s="50"/>
      <c r="N671" s="50"/>
      <c r="O671" s="50"/>
      <c r="P671" s="50"/>
      <c r="Q671" s="50"/>
      <c r="R671" s="50"/>
      <c r="S671" s="50"/>
      <c r="T671" s="50"/>
      <c r="U671" s="50"/>
      <c r="V671" s="50"/>
      <c r="W671" s="50"/>
      <c r="X671" s="50"/>
      <c r="Y671" s="50"/>
      <c r="Z671" s="50"/>
    </row>
    <row r="672">
      <c r="A672" s="50"/>
      <c r="B672" s="599"/>
      <c r="C672" s="599"/>
      <c r="D672" s="599"/>
      <c r="E672" s="599"/>
      <c r="F672" s="599"/>
      <c r="G672" s="599"/>
      <c r="H672" s="600"/>
      <c r="I672" s="601"/>
      <c r="J672" s="50"/>
      <c r="K672" s="50"/>
      <c r="L672" s="50"/>
      <c r="M672" s="50"/>
      <c r="N672" s="50"/>
      <c r="O672" s="50"/>
      <c r="P672" s="50"/>
      <c r="Q672" s="50"/>
      <c r="R672" s="50"/>
      <c r="S672" s="50"/>
      <c r="T672" s="50"/>
      <c r="U672" s="50"/>
      <c r="V672" s="50"/>
      <c r="W672" s="50"/>
      <c r="X672" s="50"/>
      <c r="Y672" s="50"/>
      <c r="Z672" s="50"/>
    </row>
    <row r="673">
      <c r="A673" s="50"/>
      <c r="B673" s="599"/>
      <c r="C673" s="599"/>
      <c r="D673" s="599"/>
      <c r="E673" s="599"/>
      <c r="F673" s="599"/>
      <c r="G673" s="599"/>
      <c r="H673" s="600"/>
      <c r="I673" s="601"/>
      <c r="J673" s="50"/>
      <c r="K673" s="50"/>
      <c r="L673" s="50"/>
      <c r="M673" s="50"/>
      <c r="N673" s="50"/>
      <c r="O673" s="50"/>
      <c r="P673" s="50"/>
      <c r="Q673" s="50"/>
      <c r="R673" s="50"/>
      <c r="S673" s="50"/>
      <c r="T673" s="50"/>
      <c r="U673" s="50"/>
      <c r="V673" s="50"/>
      <c r="W673" s="50"/>
      <c r="X673" s="50"/>
      <c r="Y673" s="50"/>
      <c r="Z673" s="50"/>
    </row>
    <row r="674">
      <c r="A674" s="50"/>
      <c r="B674" s="599"/>
      <c r="C674" s="599"/>
      <c r="D674" s="599"/>
      <c r="E674" s="599"/>
      <c r="F674" s="599"/>
      <c r="G674" s="599"/>
      <c r="H674" s="600"/>
      <c r="I674" s="601"/>
      <c r="J674" s="50"/>
      <c r="K674" s="50"/>
      <c r="L674" s="50"/>
      <c r="M674" s="50"/>
      <c r="N674" s="50"/>
      <c r="O674" s="50"/>
      <c r="P674" s="50"/>
      <c r="Q674" s="50"/>
      <c r="R674" s="50"/>
      <c r="S674" s="50"/>
      <c r="T674" s="50"/>
      <c r="U674" s="50"/>
      <c r="V674" s="50"/>
      <c r="W674" s="50"/>
      <c r="X674" s="50"/>
      <c r="Y674" s="50"/>
      <c r="Z674" s="50"/>
    </row>
    <row r="675">
      <c r="A675" s="50"/>
      <c r="B675" s="599"/>
      <c r="C675" s="599"/>
      <c r="D675" s="599"/>
      <c r="E675" s="599"/>
      <c r="F675" s="599"/>
      <c r="G675" s="599"/>
      <c r="H675" s="600"/>
      <c r="I675" s="601"/>
      <c r="J675" s="50"/>
      <c r="K675" s="50"/>
      <c r="L675" s="50"/>
      <c r="M675" s="50"/>
      <c r="N675" s="50"/>
      <c r="O675" s="50"/>
      <c r="P675" s="50"/>
      <c r="Q675" s="50"/>
      <c r="R675" s="50"/>
      <c r="S675" s="50"/>
      <c r="T675" s="50"/>
      <c r="U675" s="50"/>
      <c r="V675" s="50"/>
      <c r="W675" s="50"/>
      <c r="X675" s="50"/>
      <c r="Y675" s="50"/>
      <c r="Z675" s="50"/>
    </row>
    <row r="676">
      <c r="A676" s="50"/>
      <c r="B676" s="599"/>
      <c r="C676" s="599"/>
      <c r="D676" s="599"/>
      <c r="E676" s="599"/>
      <c r="F676" s="599"/>
      <c r="G676" s="599"/>
      <c r="H676" s="600"/>
      <c r="I676" s="601"/>
      <c r="J676" s="50"/>
      <c r="K676" s="50"/>
      <c r="L676" s="50"/>
      <c r="M676" s="50"/>
      <c r="N676" s="50"/>
      <c r="O676" s="50"/>
      <c r="P676" s="50"/>
      <c r="Q676" s="50"/>
      <c r="R676" s="50"/>
      <c r="S676" s="50"/>
      <c r="T676" s="50"/>
      <c r="U676" s="50"/>
      <c r="V676" s="50"/>
      <c r="W676" s="50"/>
      <c r="X676" s="50"/>
      <c r="Y676" s="50"/>
      <c r="Z676" s="50"/>
    </row>
    <row r="677">
      <c r="A677" s="50"/>
      <c r="B677" s="599"/>
      <c r="C677" s="599"/>
      <c r="D677" s="599"/>
      <c r="E677" s="599"/>
      <c r="F677" s="599"/>
      <c r="G677" s="599"/>
      <c r="H677" s="600"/>
      <c r="I677" s="601"/>
      <c r="J677" s="50"/>
      <c r="K677" s="50"/>
      <c r="L677" s="50"/>
      <c r="M677" s="50"/>
      <c r="N677" s="50"/>
      <c r="O677" s="50"/>
      <c r="P677" s="50"/>
      <c r="Q677" s="50"/>
      <c r="R677" s="50"/>
      <c r="S677" s="50"/>
      <c r="T677" s="50"/>
      <c r="U677" s="50"/>
      <c r="V677" s="50"/>
      <c r="W677" s="50"/>
      <c r="X677" s="50"/>
      <c r="Y677" s="50"/>
      <c r="Z677" s="50"/>
    </row>
    <row r="678">
      <c r="A678" s="50"/>
      <c r="B678" s="599"/>
      <c r="C678" s="599"/>
      <c r="D678" s="599"/>
      <c r="E678" s="599"/>
      <c r="F678" s="599"/>
      <c r="G678" s="599"/>
      <c r="H678" s="600"/>
      <c r="I678" s="601"/>
      <c r="J678" s="50"/>
      <c r="K678" s="50"/>
      <c r="L678" s="50"/>
      <c r="M678" s="50"/>
      <c r="N678" s="50"/>
      <c r="O678" s="50"/>
      <c r="P678" s="50"/>
      <c r="Q678" s="50"/>
      <c r="R678" s="50"/>
      <c r="S678" s="50"/>
      <c r="T678" s="50"/>
      <c r="U678" s="50"/>
      <c r="V678" s="50"/>
      <c r="W678" s="50"/>
      <c r="X678" s="50"/>
      <c r="Y678" s="50"/>
      <c r="Z678" s="50"/>
    </row>
    <row r="679">
      <c r="A679" s="50"/>
      <c r="B679" s="599"/>
      <c r="C679" s="599"/>
      <c r="D679" s="599"/>
      <c r="E679" s="599"/>
      <c r="F679" s="599"/>
      <c r="G679" s="599"/>
      <c r="H679" s="600"/>
      <c r="I679" s="601"/>
      <c r="J679" s="50"/>
      <c r="K679" s="50"/>
      <c r="L679" s="50"/>
      <c r="M679" s="50"/>
      <c r="N679" s="50"/>
      <c r="O679" s="50"/>
      <c r="P679" s="50"/>
      <c r="Q679" s="50"/>
      <c r="R679" s="50"/>
      <c r="S679" s="50"/>
      <c r="T679" s="50"/>
      <c r="U679" s="50"/>
      <c r="V679" s="50"/>
      <c r="W679" s="50"/>
      <c r="X679" s="50"/>
      <c r="Y679" s="50"/>
      <c r="Z679" s="50"/>
    </row>
    <row r="680">
      <c r="A680" s="50"/>
      <c r="B680" s="599"/>
      <c r="C680" s="599"/>
      <c r="D680" s="599"/>
      <c r="E680" s="599"/>
      <c r="F680" s="599"/>
      <c r="G680" s="599"/>
      <c r="H680" s="600"/>
      <c r="I680" s="601"/>
      <c r="J680" s="50"/>
      <c r="K680" s="50"/>
      <c r="L680" s="50"/>
      <c r="M680" s="50"/>
      <c r="N680" s="50"/>
      <c r="O680" s="50"/>
      <c r="P680" s="50"/>
      <c r="Q680" s="50"/>
      <c r="R680" s="50"/>
      <c r="S680" s="50"/>
      <c r="T680" s="50"/>
      <c r="U680" s="50"/>
      <c r="V680" s="50"/>
      <c r="W680" s="50"/>
      <c r="X680" s="50"/>
      <c r="Y680" s="50"/>
      <c r="Z680" s="50"/>
    </row>
    <row r="681">
      <c r="A681" s="50"/>
      <c r="B681" s="599"/>
      <c r="C681" s="599"/>
      <c r="D681" s="599"/>
      <c r="E681" s="599"/>
      <c r="F681" s="599"/>
      <c r="G681" s="599"/>
      <c r="H681" s="600"/>
      <c r="I681" s="601"/>
      <c r="J681" s="50"/>
      <c r="K681" s="50"/>
      <c r="L681" s="50"/>
      <c r="M681" s="50"/>
      <c r="N681" s="50"/>
      <c r="O681" s="50"/>
      <c r="P681" s="50"/>
      <c r="Q681" s="50"/>
      <c r="R681" s="50"/>
      <c r="S681" s="50"/>
      <c r="T681" s="50"/>
      <c r="U681" s="50"/>
      <c r="V681" s="50"/>
      <c r="W681" s="50"/>
      <c r="X681" s="50"/>
      <c r="Y681" s="50"/>
      <c r="Z681" s="50"/>
    </row>
    <row r="682">
      <c r="A682" s="50"/>
      <c r="B682" s="599"/>
      <c r="C682" s="599"/>
      <c r="D682" s="599"/>
      <c r="E682" s="599"/>
      <c r="F682" s="599"/>
      <c r="G682" s="599"/>
      <c r="H682" s="600"/>
      <c r="I682" s="601"/>
      <c r="J682" s="50"/>
      <c r="K682" s="50"/>
      <c r="L682" s="50"/>
      <c r="M682" s="50"/>
      <c r="N682" s="50"/>
      <c r="O682" s="50"/>
      <c r="P682" s="50"/>
      <c r="Q682" s="50"/>
      <c r="R682" s="50"/>
      <c r="S682" s="50"/>
      <c r="T682" s="50"/>
      <c r="U682" s="50"/>
      <c r="V682" s="50"/>
      <c r="W682" s="50"/>
      <c r="X682" s="50"/>
      <c r="Y682" s="50"/>
      <c r="Z682" s="50"/>
    </row>
    <row r="683">
      <c r="A683" s="50"/>
      <c r="B683" s="599"/>
      <c r="C683" s="599"/>
      <c r="D683" s="599"/>
      <c r="E683" s="599"/>
      <c r="F683" s="599"/>
      <c r="G683" s="599"/>
      <c r="H683" s="600"/>
      <c r="I683" s="601"/>
      <c r="J683" s="50"/>
      <c r="K683" s="50"/>
      <c r="L683" s="50"/>
      <c r="M683" s="50"/>
      <c r="N683" s="50"/>
      <c r="O683" s="50"/>
      <c r="P683" s="50"/>
      <c r="Q683" s="50"/>
      <c r="R683" s="50"/>
      <c r="S683" s="50"/>
      <c r="T683" s="50"/>
      <c r="U683" s="50"/>
      <c r="V683" s="50"/>
      <c r="W683" s="50"/>
      <c r="X683" s="50"/>
      <c r="Y683" s="50"/>
      <c r="Z683" s="50"/>
    </row>
    <row r="684">
      <c r="A684" s="50"/>
      <c r="B684" s="599"/>
      <c r="C684" s="599"/>
      <c r="D684" s="599"/>
      <c r="E684" s="599"/>
      <c r="F684" s="599"/>
      <c r="G684" s="599"/>
      <c r="H684" s="600"/>
      <c r="I684" s="601"/>
      <c r="J684" s="50"/>
      <c r="K684" s="50"/>
      <c r="L684" s="50"/>
      <c r="M684" s="50"/>
      <c r="N684" s="50"/>
      <c r="O684" s="50"/>
      <c r="P684" s="50"/>
      <c r="Q684" s="50"/>
      <c r="R684" s="50"/>
      <c r="S684" s="50"/>
      <c r="T684" s="50"/>
      <c r="U684" s="50"/>
      <c r="V684" s="50"/>
      <c r="W684" s="50"/>
      <c r="X684" s="50"/>
      <c r="Y684" s="50"/>
      <c r="Z684" s="50"/>
    </row>
    <row r="685">
      <c r="A685" s="50"/>
      <c r="B685" s="599"/>
      <c r="C685" s="599"/>
      <c r="D685" s="599"/>
      <c r="E685" s="599"/>
      <c r="F685" s="599"/>
      <c r="G685" s="599"/>
      <c r="H685" s="600"/>
      <c r="I685" s="601"/>
      <c r="J685" s="50"/>
      <c r="K685" s="50"/>
      <c r="L685" s="50"/>
      <c r="M685" s="50"/>
      <c r="N685" s="50"/>
      <c r="O685" s="50"/>
      <c r="P685" s="50"/>
      <c r="Q685" s="50"/>
      <c r="R685" s="50"/>
      <c r="S685" s="50"/>
      <c r="T685" s="50"/>
      <c r="U685" s="50"/>
      <c r="V685" s="50"/>
      <c r="W685" s="50"/>
      <c r="X685" s="50"/>
      <c r="Y685" s="50"/>
      <c r="Z685" s="50"/>
    </row>
    <row r="686">
      <c r="A686" s="50"/>
      <c r="B686" s="599"/>
      <c r="C686" s="599"/>
      <c r="D686" s="599"/>
      <c r="E686" s="599"/>
      <c r="F686" s="599"/>
      <c r="G686" s="599"/>
      <c r="H686" s="600"/>
      <c r="I686" s="601"/>
      <c r="J686" s="50"/>
      <c r="K686" s="50"/>
      <c r="L686" s="50"/>
      <c r="M686" s="50"/>
      <c r="N686" s="50"/>
      <c r="O686" s="50"/>
      <c r="P686" s="50"/>
      <c r="Q686" s="50"/>
      <c r="R686" s="50"/>
      <c r="S686" s="50"/>
      <c r="T686" s="50"/>
      <c r="U686" s="50"/>
      <c r="V686" s="50"/>
      <c r="W686" s="50"/>
      <c r="X686" s="50"/>
      <c r="Y686" s="50"/>
      <c r="Z686" s="50"/>
    </row>
    <row r="687">
      <c r="A687" s="50"/>
      <c r="B687" s="599"/>
      <c r="C687" s="599"/>
      <c r="D687" s="599"/>
      <c r="E687" s="599"/>
      <c r="F687" s="599"/>
      <c r="G687" s="599"/>
      <c r="H687" s="600"/>
      <c r="I687" s="601"/>
      <c r="J687" s="50"/>
      <c r="K687" s="50"/>
      <c r="L687" s="50"/>
      <c r="M687" s="50"/>
      <c r="N687" s="50"/>
      <c r="O687" s="50"/>
      <c r="P687" s="50"/>
      <c r="Q687" s="50"/>
      <c r="R687" s="50"/>
      <c r="S687" s="50"/>
      <c r="T687" s="50"/>
      <c r="U687" s="50"/>
      <c r="V687" s="50"/>
      <c r="W687" s="50"/>
      <c r="X687" s="50"/>
      <c r="Y687" s="50"/>
      <c r="Z687" s="50"/>
    </row>
    <row r="688">
      <c r="A688" s="50"/>
      <c r="B688" s="599"/>
      <c r="C688" s="599"/>
      <c r="D688" s="599"/>
      <c r="E688" s="599"/>
      <c r="F688" s="599"/>
      <c r="G688" s="599"/>
      <c r="H688" s="600"/>
      <c r="I688" s="601"/>
      <c r="J688" s="50"/>
      <c r="K688" s="50"/>
      <c r="L688" s="50"/>
      <c r="M688" s="50"/>
      <c r="N688" s="50"/>
      <c r="O688" s="50"/>
      <c r="P688" s="50"/>
      <c r="Q688" s="50"/>
      <c r="R688" s="50"/>
      <c r="S688" s="50"/>
      <c r="T688" s="50"/>
      <c r="U688" s="50"/>
      <c r="V688" s="50"/>
      <c r="W688" s="50"/>
      <c r="X688" s="50"/>
      <c r="Y688" s="50"/>
      <c r="Z688" s="50"/>
    </row>
    <row r="689">
      <c r="A689" s="50"/>
      <c r="B689" s="599"/>
      <c r="C689" s="599"/>
      <c r="D689" s="599"/>
      <c r="E689" s="599"/>
      <c r="F689" s="599"/>
      <c r="G689" s="599"/>
      <c r="H689" s="600"/>
      <c r="I689" s="601"/>
      <c r="J689" s="50"/>
      <c r="K689" s="50"/>
      <c r="L689" s="50"/>
      <c r="M689" s="50"/>
      <c r="N689" s="50"/>
      <c r="O689" s="50"/>
      <c r="P689" s="50"/>
      <c r="Q689" s="50"/>
      <c r="R689" s="50"/>
      <c r="S689" s="50"/>
      <c r="T689" s="50"/>
      <c r="U689" s="50"/>
      <c r="V689" s="50"/>
      <c r="W689" s="50"/>
      <c r="X689" s="50"/>
      <c r="Y689" s="50"/>
      <c r="Z689" s="50"/>
    </row>
    <row r="690">
      <c r="A690" s="50"/>
      <c r="B690" s="599"/>
      <c r="C690" s="599"/>
      <c r="D690" s="599"/>
      <c r="E690" s="599"/>
      <c r="F690" s="599"/>
      <c r="G690" s="599"/>
      <c r="H690" s="600"/>
      <c r="I690" s="601"/>
      <c r="J690" s="50"/>
      <c r="K690" s="50"/>
      <c r="L690" s="50"/>
      <c r="M690" s="50"/>
      <c r="N690" s="50"/>
      <c r="O690" s="50"/>
      <c r="P690" s="50"/>
      <c r="Q690" s="50"/>
      <c r="R690" s="50"/>
      <c r="S690" s="50"/>
      <c r="T690" s="50"/>
      <c r="U690" s="50"/>
      <c r="V690" s="50"/>
      <c r="W690" s="50"/>
      <c r="X690" s="50"/>
      <c r="Y690" s="50"/>
      <c r="Z690" s="50"/>
    </row>
    <row r="691">
      <c r="A691" s="50"/>
      <c r="B691" s="599"/>
      <c r="C691" s="599"/>
      <c r="D691" s="599"/>
      <c r="E691" s="599"/>
      <c r="F691" s="599"/>
      <c r="G691" s="599"/>
      <c r="H691" s="600"/>
      <c r="I691" s="601"/>
      <c r="J691" s="50"/>
      <c r="K691" s="50"/>
      <c r="L691" s="50"/>
      <c r="M691" s="50"/>
      <c r="N691" s="50"/>
      <c r="O691" s="50"/>
      <c r="P691" s="50"/>
      <c r="Q691" s="50"/>
      <c r="R691" s="50"/>
      <c r="S691" s="50"/>
      <c r="T691" s="50"/>
      <c r="U691" s="50"/>
      <c r="V691" s="50"/>
      <c r="W691" s="50"/>
      <c r="X691" s="50"/>
      <c r="Y691" s="50"/>
      <c r="Z691" s="50"/>
    </row>
    <row r="692">
      <c r="A692" s="50"/>
      <c r="B692" s="599"/>
      <c r="C692" s="599"/>
      <c r="D692" s="599"/>
      <c r="E692" s="599"/>
      <c r="F692" s="599"/>
      <c r="G692" s="599"/>
      <c r="H692" s="600"/>
      <c r="I692" s="601"/>
      <c r="J692" s="50"/>
      <c r="K692" s="50"/>
      <c r="L692" s="50"/>
      <c r="M692" s="50"/>
      <c r="N692" s="50"/>
      <c r="O692" s="50"/>
      <c r="P692" s="50"/>
      <c r="Q692" s="50"/>
      <c r="R692" s="50"/>
      <c r="S692" s="50"/>
      <c r="T692" s="50"/>
      <c r="U692" s="50"/>
      <c r="V692" s="50"/>
      <c r="W692" s="50"/>
      <c r="X692" s="50"/>
      <c r="Y692" s="50"/>
      <c r="Z692" s="50"/>
    </row>
    <row r="693">
      <c r="A693" s="50"/>
      <c r="B693" s="599"/>
      <c r="C693" s="599"/>
      <c r="D693" s="599"/>
      <c r="E693" s="599"/>
      <c r="F693" s="599"/>
      <c r="G693" s="599"/>
      <c r="H693" s="600"/>
      <c r="I693" s="601"/>
      <c r="J693" s="50"/>
      <c r="K693" s="50"/>
      <c r="L693" s="50"/>
      <c r="M693" s="50"/>
      <c r="N693" s="50"/>
      <c r="O693" s="50"/>
      <c r="P693" s="50"/>
      <c r="Q693" s="50"/>
      <c r="R693" s="50"/>
      <c r="S693" s="50"/>
      <c r="T693" s="50"/>
      <c r="U693" s="50"/>
      <c r="V693" s="50"/>
      <c r="W693" s="50"/>
      <c r="X693" s="50"/>
      <c r="Y693" s="50"/>
      <c r="Z693" s="50"/>
    </row>
    <row r="694">
      <c r="A694" s="50"/>
      <c r="B694" s="599"/>
      <c r="C694" s="599"/>
      <c r="D694" s="599"/>
      <c r="E694" s="599"/>
      <c r="F694" s="599"/>
      <c r="G694" s="599"/>
      <c r="H694" s="600"/>
      <c r="I694" s="601"/>
      <c r="J694" s="50"/>
      <c r="K694" s="50"/>
      <c r="L694" s="50"/>
      <c r="M694" s="50"/>
      <c r="N694" s="50"/>
      <c r="O694" s="50"/>
      <c r="P694" s="50"/>
      <c r="Q694" s="50"/>
      <c r="R694" s="50"/>
      <c r="S694" s="50"/>
      <c r="T694" s="50"/>
      <c r="U694" s="50"/>
      <c r="V694" s="50"/>
      <c r="W694" s="50"/>
      <c r="X694" s="50"/>
      <c r="Y694" s="50"/>
      <c r="Z694" s="50"/>
    </row>
    <row r="695">
      <c r="A695" s="50"/>
      <c r="B695" s="599"/>
      <c r="C695" s="599"/>
      <c r="D695" s="599"/>
      <c r="E695" s="599"/>
      <c r="F695" s="599"/>
      <c r="G695" s="599"/>
      <c r="H695" s="600"/>
      <c r="I695" s="601"/>
      <c r="J695" s="50"/>
      <c r="K695" s="50"/>
      <c r="L695" s="50"/>
      <c r="M695" s="50"/>
      <c r="N695" s="50"/>
      <c r="O695" s="50"/>
      <c r="P695" s="50"/>
      <c r="Q695" s="50"/>
      <c r="R695" s="50"/>
      <c r="S695" s="50"/>
      <c r="T695" s="50"/>
      <c r="U695" s="50"/>
      <c r="V695" s="50"/>
      <c r="W695" s="50"/>
      <c r="X695" s="50"/>
      <c r="Y695" s="50"/>
      <c r="Z695" s="50"/>
    </row>
    <row r="696">
      <c r="A696" s="50"/>
      <c r="B696" s="599"/>
      <c r="C696" s="599"/>
      <c r="D696" s="599"/>
      <c r="E696" s="599"/>
      <c r="F696" s="599"/>
      <c r="G696" s="599"/>
      <c r="H696" s="600"/>
      <c r="I696" s="601"/>
      <c r="J696" s="50"/>
      <c r="K696" s="50"/>
      <c r="L696" s="50"/>
      <c r="M696" s="50"/>
      <c r="N696" s="50"/>
      <c r="O696" s="50"/>
      <c r="P696" s="50"/>
      <c r="Q696" s="50"/>
      <c r="R696" s="50"/>
      <c r="S696" s="50"/>
      <c r="T696" s="50"/>
      <c r="U696" s="50"/>
      <c r="V696" s="50"/>
      <c r="W696" s="50"/>
      <c r="X696" s="50"/>
      <c r="Y696" s="50"/>
      <c r="Z696" s="50"/>
    </row>
    <row r="697">
      <c r="A697" s="50"/>
      <c r="B697" s="599"/>
      <c r="C697" s="599"/>
      <c r="D697" s="599"/>
      <c r="E697" s="599"/>
      <c r="F697" s="599"/>
      <c r="G697" s="599"/>
      <c r="H697" s="600"/>
      <c r="I697" s="601"/>
      <c r="J697" s="50"/>
      <c r="K697" s="50"/>
      <c r="L697" s="50"/>
      <c r="M697" s="50"/>
      <c r="N697" s="50"/>
      <c r="O697" s="50"/>
      <c r="P697" s="50"/>
      <c r="Q697" s="50"/>
      <c r="R697" s="50"/>
      <c r="S697" s="50"/>
      <c r="T697" s="50"/>
      <c r="U697" s="50"/>
      <c r="V697" s="50"/>
      <c r="W697" s="50"/>
      <c r="X697" s="50"/>
      <c r="Y697" s="50"/>
      <c r="Z697" s="50"/>
    </row>
    <row r="698">
      <c r="A698" s="50"/>
      <c r="B698" s="599"/>
      <c r="C698" s="599"/>
      <c r="D698" s="599"/>
      <c r="E698" s="599"/>
      <c r="F698" s="599"/>
      <c r="G698" s="599"/>
      <c r="H698" s="600"/>
      <c r="I698" s="601"/>
      <c r="J698" s="50"/>
      <c r="K698" s="50"/>
      <c r="L698" s="50"/>
      <c r="M698" s="50"/>
      <c r="N698" s="50"/>
      <c r="O698" s="50"/>
      <c r="P698" s="50"/>
      <c r="Q698" s="50"/>
      <c r="R698" s="50"/>
      <c r="S698" s="50"/>
      <c r="T698" s="50"/>
      <c r="U698" s="50"/>
      <c r="V698" s="50"/>
      <c r="W698" s="50"/>
      <c r="X698" s="50"/>
      <c r="Y698" s="50"/>
      <c r="Z698" s="50"/>
    </row>
    <row r="699">
      <c r="A699" s="50"/>
      <c r="B699" s="599"/>
      <c r="C699" s="599"/>
      <c r="D699" s="599"/>
      <c r="E699" s="599"/>
      <c r="F699" s="599"/>
      <c r="G699" s="599"/>
      <c r="H699" s="600"/>
      <c r="I699" s="601"/>
      <c r="J699" s="50"/>
      <c r="K699" s="50"/>
      <c r="L699" s="50"/>
      <c r="M699" s="50"/>
      <c r="N699" s="50"/>
      <c r="O699" s="50"/>
      <c r="P699" s="50"/>
      <c r="Q699" s="50"/>
      <c r="R699" s="50"/>
      <c r="S699" s="50"/>
      <c r="T699" s="50"/>
      <c r="U699" s="50"/>
      <c r="V699" s="50"/>
      <c r="W699" s="50"/>
      <c r="X699" s="50"/>
      <c r="Y699" s="50"/>
      <c r="Z699" s="50"/>
    </row>
    <row r="700">
      <c r="A700" s="50"/>
      <c r="B700" s="599"/>
      <c r="C700" s="599"/>
      <c r="D700" s="599"/>
      <c r="E700" s="599"/>
      <c r="F700" s="599"/>
      <c r="G700" s="599"/>
      <c r="H700" s="600"/>
      <c r="I700" s="601"/>
      <c r="J700" s="50"/>
      <c r="K700" s="50"/>
      <c r="L700" s="50"/>
      <c r="M700" s="50"/>
      <c r="N700" s="50"/>
      <c r="O700" s="50"/>
      <c r="P700" s="50"/>
      <c r="Q700" s="50"/>
      <c r="R700" s="50"/>
      <c r="S700" s="50"/>
      <c r="T700" s="50"/>
      <c r="U700" s="50"/>
      <c r="V700" s="50"/>
      <c r="W700" s="50"/>
      <c r="X700" s="50"/>
      <c r="Y700" s="50"/>
      <c r="Z700" s="50"/>
    </row>
    <row r="701">
      <c r="A701" s="50"/>
      <c r="B701" s="599"/>
      <c r="C701" s="599"/>
      <c r="D701" s="599"/>
      <c r="E701" s="599"/>
      <c r="F701" s="599"/>
      <c r="G701" s="599"/>
      <c r="H701" s="600"/>
      <c r="I701" s="601"/>
      <c r="J701" s="50"/>
      <c r="K701" s="50"/>
      <c r="L701" s="50"/>
      <c r="M701" s="50"/>
      <c r="N701" s="50"/>
      <c r="O701" s="50"/>
      <c r="P701" s="50"/>
      <c r="Q701" s="50"/>
      <c r="R701" s="50"/>
      <c r="S701" s="50"/>
      <c r="T701" s="50"/>
      <c r="U701" s="50"/>
      <c r="V701" s="50"/>
      <c r="W701" s="50"/>
      <c r="X701" s="50"/>
      <c r="Y701" s="50"/>
      <c r="Z701" s="50"/>
    </row>
    <row r="702">
      <c r="A702" s="50"/>
      <c r="B702" s="599"/>
      <c r="C702" s="599"/>
      <c r="D702" s="599"/>
      <c r="E702" s="599"/>
      <c r="F702" s="599"/>
      <c r="G702" s="599"/>
      <c r="H702" s="600"/>
      <c r="I702" s="601"/>
      <c r="J702" s="50"/>
      <c r="K702" s="50"/>
      <c r="L702" s="50"/>
      <c r="M702" s="50"/>
      <c r="N702" s="50"/>
      <c r="O702" s="50"/>
      <c r="P702" s="50"/>
      <c r="Q702" s="50"/>
      <c r="R702" s="50"/>
      <c r="S702" s="50"/>
      <c r="T702" s="50"/>
      <c r="U702" s="50"/>
      <c r="V702" s="50"/>
      <c r="W702" s="50"/>
      <c r="X702" s="50"/>
      <c r="Y702" s="50"/>
      <c r="Z702" s="50"/>
    </row>
    <row r="703">
      <c r="A703" s="50"/>
      <c r="B703" s="599"/>
      <c r="C703" s="599"/>
      <c r="D703" s="599"/>
      <c r="E703" s="599"/>
      <c r="F703" s="599"/>
      <c r="G703" s="599"/>
      <c r="H703" s="600"/>
      <c r="I703" s="601"/>
      <c r="J703" s="50"/>
      <c r="K703" s="50"/>
      <c r="L703" s="50"/>
      <c r="M703" s="50"/>
      <c r="N703" s="50"/>
      <c r="O703" s="50"/>
      <c r="P703" s="50"/>
      <c r="Q703" s="50"/>
      <c r="R703" s="50"/>
      <c r="S703" s="50"/>
      <c r="T703" s="50"/>
      <c r="U703" s="50"/>
      <c r="V703" s="50"/>
      <c r="W703" s="50"/>
      <c r="X703" s="50"/>
      <c r="Y703" s="50"/>
      <c r="Z703" s="50"/>
    </row>
    <row r="704">
      <c r="A704" s="50"/>
      <c r="B704" s="599"/>
      <c r="C704" s="599"/>
      <c r="D704" s="599"/>
      <c r="E704" s="599"/>
      <c r="F704" s="599"/>
      <c r="G704" s="599"/>
      <c r="H704" s="600"/>
      <c r="I704" s="601"/>
      <c r="J704" s="50"/>
      <c r="K704" s="50"/>
      <c r="L704" s="50"/>
      <c r="M704" s="50"/>
      <c r="N704" s="50"/>
      <c r="O704" s="50"/>
      <c r="P704" s="50"/>
      <c r="Q704" s="50"/>
      <c r="R704" s="50"/>
      <c r="S704" s="50"/>
      <c r="T704" s="50"/>
      <c r="U704" s="50"/>
      <c r="V704" s="50"/>
      <c r="W704" s="50"/>
      <c r="X704" s="50"/>
      <c r="Y704" s="50"/>
      <c r="Z704" s="50"/>
    </row>
    <row r="705">
      <c r="A705" s="50"/>
      <c r="B705" s="599"/>
      <c r="C705" s="599"/>
      <c r="D705" s="599"/>
      <c r="E705" s="599"/>
      <c r="F705" s="599"/>
      <c r="G705" s="599"/>
      <c r="H705" s="600"/>
      <c r="I705" s="601"/>
      <c r="J705" s="50"/>
      <c r="K705" s="50"/>
      <c r="L705" s="50"/>
      <c r="M705" s="50"/>
      <c r="N705" s="50"/>
      <c r="O705" s="50"/>
      <c r="P705" s="50"/>
      <c r="Q705" s="50"/>
      <c r="R705" s="50"/>
      <c r="S705" s="50"/>
      <c r="T705" s="50"/>
      <c r="U705" s="50"/>
      <c r="V705" s="50"/>
      <c r="W705" s="50"/>
      <c r="X705" s="50"/>
      <c r="Y705" s="50"/>
      <c r="Z705" s="50"/>
    </row>
    <row r="706">
      <c r="A706" s="50"/>
      <c r="B706" s="599"/>
      <c r="C706" s="599"/>
      <c r="D706" s="599"/>
      <c r="E706" s="599"/>
      <c r="F706" s="599"/>
      <c r="G706" s="599"/>
      <c r="H706" s="600"/>
      <c r="I706" s="601"/>
      <c r="J706" s="50"/>
      <c r="K706" s="50"/>
      <c r="L706" s="50"/>
      <c r="M706" s="50"/>
      <c r="N706" s="50"/>
      <c r="O706" s="50"/>
      <c r="P706" s="50"/>
      <c r="Q706" s="50"/>
      <c r="R706" s="50"/>
      <c r="S706" s="50"/>
      <c r="T706" s="50"/>
      <c r="U706" s="50"/>
      <c r="V706" s="50"/>
      <c r="W706" s="50"/>
      <c r="X706" s="50"/>
      <c r="Y706" s="50"/>
      <c r="Z706" s="50"/>
    </row>
    <row r="707">
      <c r="A707" s="50"/>
      <c r="B707" s="599"/>
      <c r="C707" s="599"/>
      <c r="D707" s="599"/>
      <c r="E707" s="599"/>
      <c r="F707" s="599"/>
      <c r="G707" s="599"/>
      <c r="H707" s="600"/>
      <c r="I707" s="601"/>
      <c r="J707" s="50"/>
      <c r="K707" s="50"/>
      <c r="L707" s="50"/>
      <c r="M707" s="50"/>
      <c r="N707" s="50"/>
      <c r="O707" s="50"/>
      <c r="P707" s="50"/>
      <c r="Q707" s="50"/>
      <c r="R707" s="50"/>
      <c r="S707" s="50"/>
      <c r="T707" s="50"/>
      <c r="U707" s="50"/>
      <c r="V707" s="50"/>
      <c r="W707" s="50"/>
      <c r="X707" s="50"/>
      <c r="Y707" s="50"/>
      <c r="Z707" s="50"/>
    </row>
    <row r="708">
      <c r="A708" s="50"/>
      <c r="B708" s="599"/>
      <c r="C708" s="599"/>
      <c r="D708" s="599"/>
      <c r="E708" s="599"/>
      <c r="F708" s="599"/>
      <c r="G708" s="599"/>
      <c r="H708" s="600"/>
      <c r="I708" s="601"/>
      <c r="J708" s="50"/>
      <c r="K708" s="50"/>
      <c r="L708" s="50"/>
      <c r="M708" s="50"/>
      <c r="N708" s="50"/>
      <c r="O708" s="50"/>
      <c r="P708" s="50"/>
      <c r="Q708" s="50"/>
      <c r="R708" s="50"/>
      <c r="S708" s="50"/>
      <c r="T708" s="50"/>
      <c r="U708" s="50"/>
      <c r="V708" s="50"/>
      <c r="W708" s="50"/>
      <c r="X708" s="50"/>
      <c r="Y708" s="50"/>
      <c r="Z708" s="50"/>
    </row>
    <row r="709">
      <c r="A709" s="50"/>
      <c r="B709" s="599"/>
      <c r="C709" s="599"/>
      <c r="D709" s="599"/>
      <c r="E709" s="599"/>
      <c r="F709" s="599"/>
      <c r="G709" s="599"/>
      <c r="H709" s="600"/>
      <c r="I709" s="601"/>
      <c r="J709" s="50"/>
      <c r="K709" s="50"/>
      <c r="L709" s="50"/>
      <c r="M709" s="50"/>
      <c r="N709" s="50"/>
      <c r="O709" s="50"/>
      <c r="P709" s="50"/>
      <c r="Q709" s="50"/>
      <c r="R709" s="50"/>
      <c r="S709" s="50"/>
      <c r="T709" s="50"/>
      <c r="U709" s="50"/>
      <c r="V709" s="50"/>
      <c r="W709" s="50"/>
      <c r="X709" s="50"/>
      <c r="Y709" s="50"/>
      <c r="Z709" s="50"/>
    </row>
    <row r="710">
      <c r="A710" s="50"/>
      <c r="B710" s="599"/>
      <c r="C710" s="599"/>
      <c r="D710" s="599"/>
      <c r="E710" s="599"/>
      <c r="F710" s="599"/>
      <c r="G710" s="599"/>
      <c r="H710" s="600"/>
      <c r="I710" s="601"/>
      <c r="J710" s="50"/>
      <c r="K710" s="50"/>
      <c r="L710" s="50"/>
      <c r="M710" s="50"/>
      <c r="N710" s="50"/>
      <c r="O710" s="50"/>
      <c r="P710" s="50"/>
      <c r="Q710" s="50"/>
      <c r="R710" s="50"/>
      <c r="S710" s="50"/>
      <c r="T710" s="50"/>
      <c r="U710" s="50"/>
      <c r="V710" s="50"/>
      <c r="W710" s="50"/>
      <c r="X710" s="50"/>
      <c r="Y710" s="50"/>
      <c r="Z710" s="50"/>
    </row>
    <row r="711">
      <c r="A711" s="50"/>
      <c r="B711" s="599"/>
      <c r="C711" s="599"/>
      <c r="D711" s="599"/>
      <c r="E711" s="599"/>
      <c r="F711" s="599"/>
      <c r="G711" s="599"/>
      <c r="H711" s="600"/>
      <c r="I711" s="601"/>
      <c r="J711" s="50"/>
      <c r="K711" s="50"/>
      <c r="L711" s="50"/>
      <c r="M711" s="50"/>
      <c r="N711" s="50"/>
      <c r="O711" s="50"/>
      <c r="P711" s="50"/>
      <c r="Q711" s="50"/>
      <c r="R711" s="50"/>
      <c r="S711" s="50"/>
      <c r="T711" s="50"/>
      <c r="U711" s="50"/>
      <c r="V711" s="50"/>
      <c r="W711" s="50"/>
      <c r="X711" s="50"/>
      <c r="Y711" s="50"/>
      <c r="Z711" s="50"/>
    </row>
    <row r="712">
      <c r="A712" s="50"/>
      <c r="B712" s="599"/>
      <c r="C712" s="599"/>
      <c r="D712" s="599"/>
      <c r="E712" s="599"/>
      <c r="F712" s="599"/>
      <c r="G712" s="599"/>
      <c r="H712" s="600"/>
      <c r="I712" s="601"/>
      <c r="J712" s="50"/>
      <c r="K712" s="50"/>
      <c r="L712" s="50"/>
      <c r="M712" s="50"/>
      <c r="N712" s="50"/>
      <c r="O712" s="50"/>
      <c r="P712" s="50"/>
      <c r="Q712" s="50"/>
      <c r="R712" s="50"/>
      <c r="S712" s="50"/>
      <c r="T712" s="50"/>
      <c r="U712" s="50"/>
      <c r="V712" s="50"/>
      <c r="W712" s="50"/>
      <c r="X712" s="50"/>
      <c r="Y712" s="50"/>
      <c r="Z712" s="50"/>
    </row>
    <row r="713">
      <c r="A713" s="50"/>
      <c r="B713" s="599"/>
      <c r="C713" s="599"/>
      <c r="D713" s="599"/>
      <c r="E713" s="599"/>
      <c r="F713" s="599"/>
      <c r="G713" s="599"/>
      <c r="H713" s="600"/>
      <c r="I713" s="601"/>
      <c r="J713" s="50"/>
      <c r="K713" s="50"/>
      <c r="L713" s="50"/>
      <c r="M713" s="50"/>
      <c r="N713" s="50"/>
      <c r="O713" s="50"/>
      <c r="P713" s="50"/>
      <c r="Q713" s="50"/>
      <c r="R713" s="50"/>
      <c r="S713" s="50"/>
      <c r="T713" s="50"/>
      <c r="U713" s="50"/>
      <c r="V713" s="50"/>
      <c r="W713" s="50"/>
      <c r="X713" s="50"/>
      <c r="Y713" s="50"/>
      <c r="Z713" s="50"/>
    </row>
    <row r="714">
      <c r="A714" s="50"/>
      <c r="B714" s="599"/>
      <c r="C714" s="599"/>
      <c r="D714" s="599"/>
      <c r="E714" s="599"/>
      <c r="F714" s="599"/>
      <c r="G714" s="599"/>
      <c r="H714" s="600"/>
      <c r="I714" s="601"/>
      <c r="J714" s="50"/>
      <c r="K714" s="50"/>
      <c r="L714" s="50"/>
      <c r="M714" s="50"/>
      <c r="N714" s="50"/>
      <c r="O714" s="50"/>
      <c r="P714" s="50"/>
      <c r="Q714" s="50"/>
      <c r="R714" s="50"/>
      <c r="S714" s="50"/>
      <c r="T714" s="50"/>
      <c r="U714" s="50"/>
      <c r="V714" s="50"/>
      <c r="W714" s="50"/>
      <c r="X714" s="50"/>
      <c r="Y714" s="50"/>
      <c r="Z714" s="50"/>
    </row>
    <row r="715">
      <c r="A715" s="50"/>
      <c r="B715" s="599"/>
      <c r="C715" s="599"/>
      <c r="D715" s="599"/>
      <c r="E715" s="599"/>
      <c r="F715" s="599"/>
      <c r="G715" s="599"/>
      <c r="H715" s="600"/>
      <c r="I715" s="601"/>
      <c r="J715" s="50"/>
      <c r="K715" s="50"/>
      <c r="L715" s="50"/>
      <c r="M715" s="50"/>
      <c r="N715" s="50"/>
      <c r="O715" s="50"/>
      <c r="P715" s="50"/>
      <c r="Q715" s="50"/>
      <c r="R715" s="50"/>
      <c r="S715" s="50"/>
      <c r="T715" s="50"/>
      <c r="U715" s="50"/>
      <c r="V715" s="50"/>
      <c r="W715" s="50"/>
      <c r="X715" s="50"/>
      <c r="Y715" s="50"/>
      <c r="Z715" s="50"/>
    </row>
    <row r="716">
      <c r="A716" s="50"/>
      <c r="B716" s="599"/>
      <c r="C716" s="599"/>
      <c r="D716" s="599"/>
      <c r="E716" s="599"/>
      <c r="F716" s="599"/>
      <c r="G716" s="599"/>
      <c r="H716" s="600"/>
      <c r="I716" s="601"/>
      <c r="J716" s="50"/>
      <c r="K716" s="50"/>
      <c r="L716" s="50"/>
      <c r="M716" s="50"/>
      <c r="N716" s="50"/>
      <c r="O716" s="50"/>
      <c r="P716" s="50"/>
      <c r="Q716" s="50"/>
      <c r="R716" s="50"/>
      <c r="S716" s="50"/>
      <c r="T716" s="50"/>
      <c r="U716" s="50"/>
      <c r="V716" s="50"/>
      <c r="W716" s="50"/>
      <c r="X716" s="50"/>
      <c r="Y716" s="50"/>
      <c r="Z716" s="50"/>
    </row>
    <row r="717">
      <c r="A717" s="50"/>
      <c r="B717" s="599"/>
      <c r="C717" s="599"/>
      <c r="D717" s="599"/>
      <c r="E717" s="599"/>
      <c r="F717" s="599"/>
      <c r="G717" s="599"/>
      <c r="H717" s="600"/>
      <c r="I717" s="601"/>
      <c r="J717" s="50"/>
      <c r="K717" s="50"/>
      <c r="L717" s="50"/>
      <c r="M717" s="50"/>
      <c r="N717" s="50"/>
      <c r="O717" s="50"/>
      <c r="P717" s="50"/>
      <c r="Q717" s="50"/>
      <c r="R717" s="50"/>
      <c r="S717" s="50"/>
      <c r="T717" s="50"/>
      <c r="U717" s="50"/>
      <c r="V717" s="50"/>
      <c r="W717" s="50"/>
      <c r="X717" s="50"/>
      <c r="Y717" s="50"/>
      <c r="Z717" s="50"/>
    </row>
    <row r="718">
      <c r="A718" s="50"/>
      <c r="B718" s="599"/>
      <c r="C718" s="599"/>
      <c r="D718" s="599"/>
      <c r="E718" s="599"/>
      <c r="F718" s="599"/>
      <c r="G718" s="599"/>
      <c r="H718" s="600"/>
      <c r="I718" s="601"/>
      <c r="J718" s="50"/>
      <c r="K718" s="50"/>
      <c r="L718" s="50"/>
      <c r="M718" s="50"/>
      <c r="N718" s="50"/>
      <c r="O718" s="50"/>
      <c r="P718" s="50"/>
      <c r="Q718" s="50"/>
      <c r="R718" s="50"/>
      <c r="S718" s="50"/>
      <c r="T718" s="50"/>
      <c r="U718" s="50"/>
      <c r="V718" s="50"/>
      <c r="W718" s="50"/>
      <c r="X718" s="50"/>
      <c r="Y718" s="50"/>
      <c r="Z718" s="50"/>
    </row>
    <row r="719">
      <c r="A719" s="50"/>
      <c r="B719" s="599"/>
      <c r="C719" s="599"/>
      <c r="D719" s="599"/>
      <c r="E719" s="599"/>
      <c r="F719" s="599"/>
      <c r="G719" s="599"/>
      <c r="H719" s="600"/>
      <c r="I719" s="601"/>
      <c r="J719" s="50"/>
      <c r="K719" s="50"/>
      <c r="L719" s="50"/>
      <c r="M719" s="50"/>
      <c r="N719" s="50"/>
      <c r="O719" s="50"/>
      <c r="P719" s="50"/>
      <c r="Q719" s="50"/>
      <c r="R719" s="50"/>
      <c r="S719" s="50"/>
      <c r="T719" s="50"/>
      <c r="U719" s="50"/>
      <c r="V719" s="50"/>
      <c r="W719" s="50"/>
      <c r="X719" s="50"/>
      <c r="Y719" s="50"/>
      <c r="Z719" s="50"/>
    </row>
    <row r="720">
      <c r="A720" s="50"/>
      <c r="B720" s="599"/>
      <c r="C720" s="599"/>
      <c r="D720" s="599"/>
      <c r="E720" s="599"/>
      <c r="F720" s="599"/>
      <c r="G720" s="599"/>
      <c r="H720" s="600"/>
      <c r="I720" s="601"/>
      <c r="J720" s="50"/>
      <c r="K720" s="50"/>
      <c r="L720" s="50"/>
      <c r="M720" s="50"/>
      <c r="N720" s="50"/>
      <c r="O720" s="50"/>
      <c r="P720" s="50"/>
      <c r="Q720" s="50"/>
      <c r="R720" s="50"/>
      <c r="S720" s="50"/>
      <c r="T720" s="50"/>
      <c r="U720" s="50"/>
      <c r="V720" s="50"/>
      <c r="W720" s="50"/>
      <c r="X720" s="50"/>
      <c r="Y720" s="50"/>
      <c r="Z720" s="50"/>
    </row>
    <row r="721">
      <c r="A721" s="50"/>
      <c r="B721" s="599"/>
      <c r="C721" s="599"/>
      <c r="D721" s="599"/>
      <c r="E721" s="599"/>
      <c r="F721" s="599"/>
      <c r="G721" s="599"/>
      <c r="H721" s="600"/>
      <c r="I721" s="601"/>
      <c r="J721" s="50"/>
      <c r="K721" s="50"/>
      <c r="L721" s="50"/>
      <c r="M721" s="50"/>
      <c r="N721" s="50"/>
      <c r="O721" s="50"/>
      <c r="P721" s="50"/>
      <c r="Q721" s="50"/>
      <c r="R721" s="50"/>
      <c r="S721" s="50"/>
      <c r="T721" s="50"/>
      <c r="U721" s="50"/>
      <c r="V721" s="50"/>
      <c r="W721" s="50"/>
      <c r="X721" s="50"/>
      <c r="Y721" s="50"/>
      <c r="Z721" s="50"/>
    </row>
    <row r="722">
      <c r="A722" s="50"/>
      <c r="B722" s="599"/>
      <c r="C722" s="599"/>
      <c r="D722" s="599"/>
      <c r="E722" s="599"/>
      <c r="F722" s="599"/>
      <c r="G722" s="599"/>
      <c r="H722" s="600"/>
      <c r="I722" s="601"/>
      <c r="J722" s="50"/>
      <c r="K722" s="50"/>
      <c r="L722" s="50"/>
      <c r="M722" s="50"/>
      <c r="N722" s="50"/>
      <c r="O722" s="50"/>
      <c r="P722" s="50"/>
      <c r="Q722" s="50"/>
      <c r="R722" s="50"/>
      <c r="S722" s="50"/>
      <c r="T722" s="50"/>
      <c r="U722" s="50"/>
      <c r="V722" s="50"/>
      <c r="W722" s="50"/>
      <c r="X722" s="50"/>
      <c r="Y722" s="50"/>
      <c r="Z722" s="50"/>
    </row>
    <row r="723">
      <c r="A723" s="50"/>
      <c r="B723" s="599"/>
      <c r="C723" s="599"/>
      <c r="D723" s="599"/>
      <c r="E723" s="599"/>
      <c r="F723" s="599"/>
      <c r="G723" s="599"/>
      <c r="H723" s="600"/>
      <c r="I723" s="601"/>
      <c r="J723" s="50"/>
      <c r="K723" s="50"/>
      <c r="L723" s="50"/>
      <c r="M723" s="50"/>
      <c r="N723" s="50"/>
      <c r="O723" s="50"/>
      <c r="P723" s="50"/>
      <c r="Q723" s="50"/>
      <c r="R723" s="50"/>
      <c r="S723" s="50"/>
      <c r="T723" s="50"/>
      <c r="U723" s="50"/>
      <c r="V723" s="50"/>
      <c r="W723" s="50"/>
      <c r="X723" s="50"/>
      <c r="Y723" s="50"/>
      <c r="Z723" s="50"/>
    </row>
    <row r="724">
      <c r="A724" s="50"/>
      <c r="B724" s="599"/>
      <c r="C724" s="599"/>
      <c r="D724" s="599"/>
      <c r="E724" s="599"/>
      <c r="F724" s="599"/>
      <c r="G724" s="599"/>
      <c r="H724" s="600"/>
      <c r="I724" s="601"/>
      <c r="J724" s="50"/>
      <c r="K724" s="50"/>
      <c r="L724" s="50"/>
      <c r="M724" s="50"/>
      <c r="N724" s="50"/>
      <c r="O724" s="50"/>
      <c r="P724" s="50"/>
      <c r="Q724" s="50"/>
      <c r="R724" s="50"/>
      <c r="S724" s="50"/>
      <c r="T724" s="50"/>
      <c r="U724" s="50"/>
      <c r="V724" s="50"/>
      <c r="W724" s="50"/>
      <c r="X724" s="50"/>
      <c r="Y724" s="50"/>
      <c r="Z724" s="50"/>
    </row>
    <row r="725">
      <c r="A725" s="50"/>
      <c r="B725" s="599"/>
      <c r="C725" s="599"/>
      <c r="D725" s="599"/>
      <c r="E725" s="599"/>
      <c r="F725" s="599"/>
      <c r="G725" s="599"/>
      <c r="H725" s="600"/>
      <c r="I725" s="601"/>
      <c r="J725" s="50"/>
      <c r="K725" s="50"/>
      <c r="L725" s="50"/>
      <c r="M725" s="50"/>
      <c r="N725" s="50"/>
      <c r="O725" s="50"/>
      <c r="P725" s="50"/>
      <c r="Q725" s="50"/>
      <c r="R725" s="50"/>
      <c r="S725" s="50"/>
      <c r="T725" s="50"/>
      <c r="U725" s="50"/>
      <c r="V725" s="50"/>
      <c r="W725" s="50"/>
      <c r="X725" s="50"/>
      <c r="Y725" s="50"/>
      <c r="Z725" s="50"/>
    </row>
    <row r="726">
      <c r="A726" s="50"/>
      <c r="B726" s="599"/>
      <c r="C726" s="599"/>
      <c r="D726" s="599"/>
      <c r="E726" s="599"/>
      <c r="F726" s="599"/>
      <c r="G726" s="599"/>
      <c r="H726" s="600"/>
      <c r="I726" s="601"/>
      <c r="J726" s="50"/>
      <c r="K726" s="50"/>
      <c r="L726" s="50"/>
      <c r="M726" s="50"/>
      <c r="N726" s="50"/>
      <c r="O726" s="50"/>
      <c r="P726" s="50"/>
      <c r="Q726" s="50"/>
      <c r="R726" s="50"/>
      <c r="S726" s="50"/>
      <c r="T726" s="50"/>
      <c r="U726" s="50"/>
      <c r="V726" s="50"/>
      <c r="W726" s="50"/>
      <c r="X726" s="50"/>
      <c r="Y726" s="50"/>
      <c r="Z726" s="50"/>
    </row>
    <row r="727">
      <c r="A727" s="50"/>
      <c r="B727" s="599"/>
      <c r="C727" s="599"/>
      <c r="D727" s="599"/>
      <c r="E727" s="599"/>
      <c r="F727" s="599"/>
      <c r="G727" s="599"/>
      <c r="H727" s="600"/>
      <c r="I727" s="601"/>
      <c r="J727" s="50"/>
      <c r="K727" s="50"/>
      <c r="L727" s="50"/>
      <c r="M727" s="50"/>
      <c r="N727" s="50"/>
      <c r="O727" s="50"/>
      <c r="P727" s="50"/>
      <c r="Q727" s="50"/>
      <c r="R727" s="50"/>
      <c r="S727" s="50"/>
      <c r="T727" s="50"/>
      <c r="U727" s="50"/>
      <c r="V727" s="50"/>
      <c r="W727" s="50"/>
      <c r="X727" s="50"/>
      <c r="Y727" s="50"/>
      <c r="Z727" s="50"/>
    </row>
    <row r="728">
      <c r="A728" s="50"/>
      <c r="B728" s="599"/>
      <c r="C728" s="599"/>
      <c r="D728" s="599"/>
      <c r="E728" s="599"/>
      <c r="F728" s="599"/>
      <c r="G728" s="599"/>
      <c r="H728" s="600"/>
      <c r="I728" s="601"/>
      <c r="J728" s="50"/>
      <c r="K728" s="50"/>
      <c r="L728" s="50"/>
      <c r="M728" s="50"/>
      <c r="N728" s="50"/>
      <c r="O728" s="50"/>
      <c r="P728" s="50"/>
      <c r="Q728" s="50"/>
      <c r="R728" s="50"/>
      <c r="S728" s="50"/>
      <c r="T728" s="50"/>
      <c r="U728" s="50"/>
      <c r="V728" s="50"/>
      <c r="W728" s="50"/>
      <c r="X728" s="50"/>
      <c r="Y728" s="50"/>
      <c r="Z728" s="50"/>
    </row>
    <row r="729">
      <c r="A729" s="50"/>
      <c r="B729" s="599"/>
      <c r="C729" s="599"/>
      <c r="D729" s="599"/>
      <c r="E729" s="599"/>
      <c r="F729" s="599"/>
      <c r="G729" s="599"/>
      <c r="H729" s="600"/>
      <c r="I729" s="601"/>
      <c r="J729" s="50"/>
      <c r="K729" s="50"/>
      <c r="L729" s="50"/>
      <c r="M729" s="50"/>
      <c r="N729" s="50"/>
      <c r="O729" s="50"/>
      <c r="P729" s="50"/>
      <c r="Q729" s="50"/>
      <c r="R729" s="50"/>
      <c r="S729" s="50"/>
      <c r="T729" s="50"/>
      <c r="U729" s="50"/>
      <c r="V729" s="50"/>
      <c r="W729" s="50"/>
      <c r="X729" s="50"/>
      <c r="Y729" s="50"/>
      <c r="Z729" s="50"/>
    </row>
    <row r="730">
      <c r="A730" s="50"/>
      <c r="B730" s="599"/>
      <c r="C730" s="599"/>
      <c r="D730" s="599"/>
      <c r="E730" s="599"/>
      <c r="F730" s="599"/>
      <c r="G730" s="599"/>
      <c r="H730" s="600"/>
      <c r="I730" s="601"/>
      <c r="J730" s="50"/>
      <c r="K730" s="50"/>
      <c r="L730" s="50"/>
      <c r="M730" s="50"/>
      <c r="N730" s="50"/>
      <c r="O730" s="50"/>
      <c r="P730" s="50"/>
      <c r="Q730" s="50"/>
      <c r="R730" s="50"/>
      <c r="S730" s="50"/>
      <c r="T730" s="50"/>
      <c r="U730" s="50"/>
      <c r="V730" s="50"/>
      <c r="W730" s="50"/>
      <c r="X730" s="50"/>
      <c r="Y730" s="50"/>
      <c r="Z730" s="50"/>
    </row>
    <row r="731">
      <c r="A731" s="50"/>
      <c r="B731" s="599"/>
      <c r="C731" s="599"/>
      <c r="D731" s="599"/>
      <c r="E731" s="599"/>
      <c r="F731" s="599"/>
      <c r="G731" s="599"/>
      <c r="H731" s="600"/>
      <c r="I731" s="601"/>
      <c r="J731" s="50"/>
      <c r="K731" s="50"/>
      <c r="L731" s="50"/>
      <c r="M731" s="50"/>
      <c r="N731" s="50"/>
      <c r="O731" s="50"/>
      <c r="P731" s="50"/>
      <c r="Q731" s="50"/>
      <c r="R731" s="50"/>
      <c r="S731" s="50"/>
      <c r="T731" s="50"/>
      <c r="U731" s="50"/>
      <c r="V731" s="50"/>
      <c r="W731" s="50"/>
      <c r="X731" s="50"/>
      <c r="Y731" s="50"/>
      <c r="Z731" s="50"/>
    </row>
    <row r="732">
      <c r="A732" s="50"/>
      <c r="B732" s="599"/>
      <c r="C732" s="599"/>
      <c r="D732" s="599"/>
      <c r="E732" s="599"/>
      <c r="F732" s="599"/>
      <c r="G732" s="599"/>
      <c r="H732" s="600"/>
      <c r="I732" s="601"/>
      <c r="J732" s="50"/>
      <c r="K732" s="50"/>
      <c r="L732" s="50"/>
      <c r="M732" s="50"/>
      <c r="N732" s="50"/>
      <c r="O732" s="50"/>
      <c r="P732" s="50"/>
      <c r="Q732" s="50"/>
      <c r="R732" s="50"/>
      <c r="S732" s="50"/>
      <c r="T732" s="50"/>
      <c r="U732" s="50"/>
      <c r="V732" s="50"/>
      <c r="W732" s="50"/>
      <c r="X732" s="50"/>
      <c r="Y732" s="50"/>
      <c r="Z732" s="50"/>
    </row>
    <row r="733">
      <c r="A733" s="50"/>
      <c r="B733" s="599"/>
      <c r="C733" s="599"/>
      <c r="D733" s="599"/>
      <c r="E733" s="599"/>
      <c r="F733" s="599"/>
      <c r="G733" s="599"/>
      <c r="H733" s="600"/>
      <c r="I733" s="601"/>
      <c r="J733" s="50"/>
      <c r="K733" s="50"/>
      <c r="L733" s="50"/>
      <c r="M733" s="50"/>
      <c r="N733" s="50"/>
      <c r="O733" s="50"/>
      <c r="P733" s="50"/>
      <c r="Q733" s="50"/>
      <c r="R733" s="50"/>
      <c r="S733" s="50"/>
      <c r="T733" s="50"/>
      <c r="U733" s="50"/>
      <c r="V733" s="50"/>
      <c r="W733" s="50"/>
      <c r="X733" s="50"/>
      <c r="Y733" s="50"/>
      <c r="Z733" s="50"/>
    </row>
    <row r="734">
      <c r="A734" s="50"/>
      <c r="B734" s="599"/>
      <c r="C734" s="599"/>
      <c r="D734" s="599"/>
      <c r="E734" s="599"/>
      <c r="F734" s="599"/>
      <c r="G734" s="599"/>
      <c r="H734" s="600"/>
      <c r="I734" s="601"/>
      <c r="J734" s="50"/>
      <c r="K734" s="50"/>
      <c r="L734" s="50"/>
      <c r="M734" s="50"/>
      <c r="N734" s="50"/>
      <c r="O734" s="50"/>
      <c r="P734" s="50"/>
      <c r="Q734" s="50"/>
      <c r="R734" s="50"/>
      <c r="S734" s="50"/>
      <c r="T734" s="50"/>
      <c r="U734" s="50"/>
      <c r="V734" s="50"/>
      <c r="W734" s="50"/>
      <c r="X734" s="50"/>
      <c r="Y734" s="50"/>
      <c r="Z734" s="50"/>
    </row>
    <row r="735">
      <c r="A735" s="50"/>
      <c r="B735" s="599"/>
      <c r="C735" s="599"/>
      <c r="D735" s="599"/>
      <c r="E735" s="599"/>
      <c r="F735" s="599"/>
      <c r="G735" s="599"/>
      <c r="H735" s="600"/>
      <c r="I735" s="601"/>
      <c r="J735" s="50"/>
      <c r="K735" s="50"/>
      <c r="L735" s="50"/>
      <c r="M735" s="50"/>
      <c r="N735" s="50"/>
      <c r="O735" s="50"/>
      <c r="P735" s="50"/>
      <c r="Q735" s="50"/>
      <c r="R735" s="50"/>
      <c r="S735" s="50"/>
      <c r="T735" s="50"/>
      <c r="U735" s="50"/>
      <c r="V735" s="50"/>
      <c r="W735" s="50"/>
      <c r="X735" s="50"/>
      <c r="Y735" s="50"/>
      <c r="Z735" s="50"/>
    </row>
    <row r="736">
      <c r="A736" s="50"/>
      <c r="B736" s="599"/>
      <c r="C736" s="599"/>
      <c r="D736" s="599"/>
      <c r="E736" s="599"/>
      <c r="F736" s="599"/>
      <c r="G736" s="599"/>
      <c r="H736" s="600"/>
      <c r="I736" s="601"/>
      <c r="J736" s="50"/>
      <c r="K736" s="50"/>
      <c r="L736" s="50"/>
      <c r="M736" s="50"/>
      <c r="N736" s="50"/>
      <c r="O736" s="50"/>
      <c r="P736" s="50"/>
      <c r="Q736" s="50"/>
      <c r="R736" s="50"/>
      <c r="S736" s="50"/>
      <c r="T736" s="50"/>
      <c r="U736" s="50"/>
      <c r="V736" s="50"/>
      <c r="W736" s="50"/>
      <c r="X736" s="50"/>
      <c r="Y736" s="50"/>
      <c r="Z736" s="50"/>
    </row>
    <row r="737">
      <c r="A737" s="50"/>
      <c r="B737" s="599"/>
      <c r="C737" s="599"/>
      <c r="D737" s="599"/>
      <c r="E737" s="599"/>
      <c r="F737" s="599"/>
      <c r="G737" s="599"/>
      <c r="H737" s="600"/>
      <c r="I737" s="601"/>
      <c r="J737" s="50"/>
      <c r="K737" s="50"/>
      <c r="L737" s="50"/>
      <c r="M737" s="50"/>
      <c r="N737" s="50"/>
      <c r="O737" s="50"/>
      <c r="P737" s="50"/>
      <c r="Q737" s="50"/>
      <c r="R737" s="50"/>
      <c r="S737" s="50"/>
      <c r="T737" s="50"/>
      <c r="U737" s="50"/>
      <c r="V737" s="50"/>
      <c r="W737" s="50"/>
      <c r="X737" s="50"/>
      <c r="Y737" s="50"/>
      <c r="Z737" s="50"/>
    </row>
    <row r="738">
      <c r="A738" s="50"/>
      <c r="B738" s="599"/>
      <c r="C738" s="599"/>
      <c r="D738" s="599"/>
      <c r="E738" s="599"/>
      <c r="F738" s="599"/>
      <c r="G738" s="599"/>
      <c r="H738" s="600"/>
      <c r="I738" s="601"/>
      <c r="J738" s="50"/>
      <c r="K738" s="50"/>
      <c r="L738" s="50"/>
      <c r="M738" s="50"/>
      <c r="N738" s="50"/>
      <c r="O738" s="50"/>
      <c r="P738" s="50"/>
      <c r="Q738" s="50"/>
      <c r="R738" s="50"/>
      <c r="S738" s="50"/>
      <c r="T738" s="50"/>
      <c r="U738" s="50"/>
      <c r="V738" s="50"/>
      <c r="W738" s="50"/>
      <c r="X738" s="50"/>
      <c r="Y738" s="50"/>
      <c r="Z738" s="50"/>
    </row>
    <row r="739">
      <c r="A739" s="50"/>
      <c r="B739" s="599"/>
      <c r="C739" s="599"/>
      <c r="D739" s="599"/>
      <c r="E739" s="599"/>
      <c r="F739" s="599"/>
      <c r="G739" s="599"/>
      <c r="H739" s="600"/>
      <c r="I739" s="601"/>
      <c r="J739" s="50"/>
      <c r="K739" s="50"/>
      <c r="L739" s="50"/>
      <c r="M739" s="50"/>
      <c r="N739" s="50"/>
      <c r="O739" s="50"/>
      <c r="P739" s="50"/>
      <c r="Q739" s="50"/>
      <c r="R739" s="50"/>
      <c r="S739" s="50"/>
      <c r="T739" s="50"/>
      <c r="U739" s="50"/>
      <c r="V739" s="50"/>
      <c r="W739" s="50"/>
      <c r="X739" s="50"/>
      <c r="Y739" s="50"/>
      <c r="Z739" s="50"/>
    </row>
    <row r="740">
      <c r="A740" s="50"/>
      <c r="B740" s="599"/>
      <c r="C740" s="599"/>
      <c r="D740" s="599"/>
      <c r="E740" s="599"/>
      <c r="F740" s="599"/>
      <c r="G740" s="599"/>
      <c r="H740" s="600"/>
      <c r="I740" s="601"/>
      <c r="J740" s="50"/>
      <c r="K740" s="50"/>
      <c r="L740" s="50"/>
      <c r="M740" s="50"/>
      <c r="N740" s="50"/>
      <c r="O740" s="50"/>
      <c r="P740" s="50"/>
      <c r="Q740" s="50"/>
      <c r="R740" s="50"/>
      <c r="S740" s="50"/>
      <c r="T740" s="50"/>
      <c r="U740" s="50"/>
      <c r="V740" s="50"/>
      <c r="W740" s="50"/>
      <c r="X740" s="50"/>
      <c r="Y740" s="50"/>
      <c r="Z740" s="50"/>
    </row>
    <row r="741">
      <c r="A741" s="50"/>
      <c r="B741" s="599"/>
      <c r="C741" s="599"/>
      <c r="D741" s="599"/>
      <c r="E741" s="599"/>
      <c r="F741" s="599"/>
      <c r="G741" s="599"/>
      <c r="H741" s="600"/>
      <c r="I741" s="601"/>
      <c r="J741" s="50"/>
      <c r="K741" s="50"/>
      <c r="L741" s="50"/>
      <c r="M741" s="50"/>
      <c r="N741" s="50"/>
      <c r="O741" s="50"/>
      <c r="P741" s="50"/>
      <c r="Q741" s="50"/>
      <c r="R741" s="50"/>
      <c r="S741" s="50"/>
      <c r="T741" s="50"/>
      <c r="U741" s="50"/>
      <c r="V741" s="50"/>
      <c r="W741" s="50"/>
      <c r="X741" s="50"/>
      <c r="Y741" s="50"/>
      <c r="Z741" s="50"/>
    </row>
    <row r="742">
      <c r="A742" s="50"/>
      <c r="B742" s="599"/>
      <c r="C742" s="599"/>
      <c r="D742" s="599"/>
      <c r="E742" s="599"/>
      <c r="F742" s="599"/>
      <c r="G742" s="599"/>
      <c r="H742" s="600"/>
      <c r="I742" s="601"/>
      <c r="J742" s="50"/>
      <c r="K742" s="50"/>
      <c r="L742" s="50"/>
      <c r="M742" s="50"/>
      <c r="N742" s="50"/>
      <c r="O742" s="50"/>
      <c r="P742" s="50"/>
      <c r="Q742" s="50"/>
      <c r="R742" s="50"/>
      <c r="S742" s="50"/>
      <c r="T742" s="50"/>
      <c r="U742" s="50"/>
      <c r="V742" s="50"/>
      <c r="W742" s="50"/>
      <c r="X742" s="50"/>
      <c r="Y742" s="50"/>
      <c r="Z742" s="50"/>
    </row>
    <row r="743">
      <c r="A743" s="50"/>
      <c r="B743" s="599"/>
      <c r="C743" s="599"/>
      <c r="D743" s="599"/>
      <c r="E743" s="599"/>
      <c r="F743" s="599"/>
      <c r="G743" s="599"/>
      <c r="H743" s="600"/>
      <c r="I743" s="601"/>
      <c r="J743" s="50"/>
      <c r="K743" s="50"/>
      <c r="L743" s="50"/>
      <c r="M743" s="50"/>
      <c r="N743" s="50"/>
      <c r="O743" s="50"/>
      <c r="P743" s="50"/>
      <c r="Q743" s="50"/>
      <c r="R743" s="50"/>
      <c r="S743" s="50"/>
      <c r="T743" s="50"/>
      <c r="U743" s="50"/>
      <c r="V743" s="50"/>
      <c r="W743" s="50"/>
      <c r="X743" s="50"/>
      <c r="Y743" s="50"/>
      <c r="Z743" s="50"/>
    </row>
    <row r="744">
      <c r="A744" s="50"/>
      <c r="B744" s="599"/>
      <c r="C744" s="599"/>
      <c r="D744" s="599"/>
      <c r="E744" s="599"/>
      <c r="F744" s="599"/>
      <c r="G744" s="599"/>
      <c r="H744" s="600"/>
      <c r="I744" s="601"/>
      <c r="J744" s="50"/>
      <c r="K744" s="50"/>
      <c r="L744" s="50"/>
      <c r="M744" s="50"/>
      <c r="N744" s="50"/>
      <c r="O744" s="50"/>
      <c r="P744" s="50"/>
      <c r="Q744" s="50"/>
      <c r="R744" s="50"/>
      <c r="S744" s="50"/>
      <c r="T744" s="50"/>
      <c r="U744" s="50"/>
      <c r="V744" s="50"/>
      <c r="W744" s="50"/>
      <c r="X744" s="50"/>
      <c r="Y744" s="50"/>
      <c r="Z744" s="50"/>
    </row>
    <row r="745">
      <c r="A745" s="50"/>
      <c r="B745" s="599"/>
      <c r="C745" s="599"/>
      <c r="D745" s="599"/>
      <c r="E745" s="599"/>
      <c r="F745" s="599"/>
      <c r="G745" s="599"/>
      <c r="H745" s="600"/>
      <c r="I745" s="601"/>
      <c r="J745" s="50"/>
      <c r="K745" s="50"/>
      <c r="L745" s="50"/>
      <c r="M745" s="50"/>
      <c r="N745" s="50"/>
      <c r="O745" s="50"/>
      <c r="P745" s="50"/>
      <c r="Q745" s="50"/>
      <c r="R745" s="50"/>
      <c r="S745" s="50"/>
      <c r="T745" s="50"/>
      <c r="U745" s="50"/>
      <c r="V745" s="50"/>
      <c r="W745" s="50"/>
      <c r="X745" s="50"/>
      <c r="Y745" s="50"/>
      <c r="Z745" s="50"/>
    </row>
    <row r="746">
      <c r="A746" s="50"/>
      <c r="B746" s="599"/>
      <c r="C746" s="599"/>
      <c r="D746" s="599"/>
      <c r="E746" s="599"/>
      <c r="F746" s="599"/>
      <c r="G746" s="599"/>
      <c r="H746" s="600"/>
      <c r="I746" s="601"/>
      <c r="J746" s="50"/>
      <c r="K746" s="50"/>
      <c r="L746" s="50"/>
      <c r="M746" s="50"/>
      <c r="N746" s="50"/>
      <c r="O746" s="50"/>
      <c r="P746" s="50"/>
      <c r="Q746" s="50"/>
      <c r="R746" s="50"/>
      <c r="S746" s="50"/>
      <c r="T746" s="50"/>
      <c r="U746" s="50"/>
      <c r="V746" s="50"/>
      <c r="W746" s="50"/>
      <c r="X746" s="50"/>
      <c r="Y746" s="50"/>
      <c r="Z746" s="50"/>
    </row>
    <row r="747">
      <c r="A747" s="50"/>
      <c r="B747" s="599"/>
      <c r="C747" s="599"/>
      <c r="D747" s="599"/>
      <c r="E747" s="599"/>
      <c r="F747" s="599"/>
      <c r="G747" s="599"/>
      <c r="H747" s="600"/>
      <c r="I747" s="601"/>
      <c r="J747" s="50"/>
      <c r="K747" s="50"/>
      <c r="L747" s="50"/>
      <c r="M747" s="50"/>
      <c r="N747" s="50"/>
      <c r="O747" s="50"/>
      <c r="P747" s="50"/>
      <c r="Q747" s="50"/>
      <c r="R747" s="50"/>
      <c r="S747" s="50"/>
      <c r="T747" s="50"/>
      <c r="U747" s="50"/>
      <c r="V747" s="50"/>
      <c r="W747" s="50"/>
      <c r="X747" s="50"/>
      <c r="Y747" s="50"/>
      <c r="Z747" s="50"/>
    </row>
    <row r="748">
      <c r="A748" s="50"/>
      <c r="B748" s="599"/>
      <c r="C748" s="599"/>
      <c r="D748" s="599"/>
      <c r="E748" s="599"/>
      <c r="F748" s="599"/>
      <c r="G748" s="599"/>
      <c r="H748" s="600"/>
      <c r="I748" s="601"/>
      <c r="J748" s="50"/>
      <c r="K748" s="50"/>
      <c r="L748" s="50"/>
      <c r="M748" s="50"/>
      <c r="N748" s="50"/>
      <c r="O748" s="50"/>
      <c r="P748" s="50"/>
      <c r="Q748" s="50"/>
      <c r="R748" s="50"/>
      <c r="S748" s="50"/>
      <c r="T748" s="50"/>
      <c r="U748" s="50"/>
      <c r="V748" s="50"/>
      <c r="W748" s="50"/>
      <c r="X748" s="50"/>
      <c r="Y748" s="50"/>
      <c r="Z748" s="50"/>
    </row>
    <row r="749">
      <c r="A749" s="50"/>
      <c r="B749" s="599"/>
      <c r="C749" s="599"/>
      <c r="D749" s="599"/>
      <c r="E749" s="599"/>
      <c r="F749" s="599"/>
      <c r="G749" s="599"/>
      <c r="H749" s="600"/>
      <c r="I749" s="601"/>
      <c r="J749" s="50"/>
      <c r="K749" s="50"/>
      <c r="L749" s="50"/>
      <c r="M749" s="50"/>
      <c r="N749" s="50"/>
      <c r="O749" s="50"/>
      <c r="P749" s="50"/>
      <c r="Q749" s="50"/>
      <c r="R749" s="50"/>
      <c r="S749" s="50"/>
      <c r="T749" s="50"/>
      <c r="U749" s="50"/>
      <c r="V749" s="50"/>
      <c r="W749" s="50"/>
      <c r="X749" s="50"/>
      <c r="Y749" s="50"/>
      <c r="Z749" s="50"/>
    </row>
    <row r="750">
      <c r="A750" s="50"/>
      <c r="B750" s="599"/>
      <c r="C750" s="599"/>
      <c r="D750" s="599"/>
      <c r="E750" s="599"/>
      <c r="F750" s="599"/>
      <c r="G750" s="599"/>
      <c r="H750" s="600"/>
      <c r="I750" s="601"/>
      <c r="J750" s="50"/>
      <c r="K750" s="50"/>
      <c r="L750" s="50"/>
      <c r="M750" s="50"/>
      <c r="N750" s="50"/>
      <c r="O750" s="50"/>
      <c r="P750" s="50"/>
      <c r="Q750" s="50"/>
      <c r="R750" s="50"/>
      <c r="S750" s="50"/>
      <c r="T750" s="50"/>
      <c r="U750" s="50"/>
      <c r="V750" s="50"/>
      <c r="W750" s="50"/>
      <c r="X750" s="50"/>
      <c r="Y750" s="50"/>
      <c r="Z750" s="50"/>
    </row>
    <row r="751">
      <c r="A751" s="50"/>
      <c r="B751" s="599"/>
      <c r="C751" s="599"/>
      <c r="D751" s="599"/>
      <c r="E751" s="599"/>
      <c r="F751" s="599"/>
      <c r="G751" s="599"/>
      <c r="H751" s="600"/>
      <c r="I751" s="601"/>
      <c r="J751" s="50"/>
      <c r="K751" s="50"/>
      <c r="L751" s="50"/>
      <c r="M751" s="50"/>
      <c r="N751" s="50"/>
      <c r="O751" s="50"/>
      <c r="P751" s="50"/>
      <c r="Q751" s="50"/>
      <c r="R751" s="50"/>
      <c r="S751" s="50"/>
      <c r="T751" s="50"/>
      <c r="U751" s="50"/>
      <c r="V751" s="50"/>
      <c r="W751" s="50"/>
      <c r="X751" s="50"/>
      <c r="Y751" s="50"/>
      <c r="Z751" s="50"/>
    </row>
    <row r="752">
      <c r="A752" s="50"/>
      <c r="B752" s="599"/>
      <c r="C752" s="599"/>
      <c r="D752" s="599"/>
      <c r="E752" s="599"/>
      <c r="F752" s="599"/>
      <c r="G752" s="599"/>
      <c r="H752" s="600"/>
      <c r="I752" s="601"/>
      <c r="J752" s="50"/>
      <c r="K752" s="50"/>
      <c r="L752" s="50"/>
      <c r="M752" s="50"/>
      <c r="N752" s="50"/>
      <c r="O752" s="50"/>
      <c r="P752" s="50"/>
      <c r="Q752" s="50"/>
      <c r="R752" s="50"/>
      <c r="S752" s="50"/>
      <c r="T752" s="50"/>
      <c r="U752" s="50"/>
      <c r="V752" s="50"/>
      <c r="W752" s="50"/>
      <c r="X752" s="50"/>
      <c r="Y752" s="50"/>
      <c r="Z752" s="50"/>
    </row>
    <row r="753">
      <c r="A753" s="50"/>
      <c r="B753" s="599"/>
      <c r="C753" s="599"/>
      <c r="D753" s="599"/>
      <c r="E753" s="599"/>
      <c r="F753" s="599"/>
      <c r="G753" s="599"/>
      <c r="H753" s="600"/>
      <c r="I753" s="601"/>
      <c r="J753" s="50"/>
      <c r="K753" s="50"/>
      <c r="L753" s="50"/>
      <c r="M753" s="50"/>
      <c r="N753" s="50"/>
      <c r="O753" s="50"/>
      <c r="P753" s="50"/>
      <c r="Q753" s="50"/>
      <c r="R753" s="50"/>
      <c r="S753" s="50"/>
      <c r="T753" s="50"/>
      <c r="U753" s="50"/>
      <c r="V753" s="50"/>
      <c r="W753" s="50"/>
      <c r="X753" s="50"/>
      <c r="Y753" s="50"/>
      <c r="Z753" s="50"/>
    </row>
    <row r="754">
      <c r="A754" s="50"/>
      <c r="B754" s="599"/>
      <c r="C754" s="599"/>
      <c r="D754" s="599"/>
      <c r="E754" s="599"/>
      <c r="F754" s="599"/>
      <c r="G754" s="599"/>
      <c r="H754" s="600"/>
      <c r="I754" s="601"/>
      <c r="J754" s="50"/>
      <c r="K754" s="50"/>
      <c r="L754" s="50"/>
      <c r="M754" s="50"/>
      <c r="N754" s="50"/>
      <c r="O754" s="50"/>
      <c r="P754" s="50"/>
      <c r="Q754" s="50"/>
      <c r="R754" s="50"/>
      <c r="S754" s="50"/>
      <c r="T754" s="50"/>
      <c r="U754" s="50"/>
      <c r="V754" s="50"/>
      <c r="W754" s="50"/>
      <c r="X754" s="50"/>
      <c r="Y754" s="50"/>
      <c r="Z754" s="50"/>
    </row>
    <row r="755">
      <c r="A755" s="50"/>
      <c r="B755" s="599"/>
      <c r="C755" s="599"/>
      <c r="D755" s="599"/>
      <c r="E755" s="599"/>
      <c r="F755" s="599"/>
      <c r="G755" s="599"/>
      <c r="H755" s="600"/>
      <c r="I755" s="601"/>
      <c r="J755" s="50"/>
      <c r="K755" s="50"/>
      <c r="L755" s="50"/>
      <c r="M755" s="50"/>
      <c r="N755" s="50"/>
      <c r="O755" s="50"/>
      <c r="P755" s="50"/>
      <c r="Q755" s="50"/>
      <c r="R755" s="50"/>
      <c r="S755" s="50"/>
      <c r="T755" s="50"/>
      <c r="U755" s="50"/>
      <c r="V755" s="50"/>
      <c r="W755" s="50"/>
      <c r="X755" s="50"/>
      <c r="Y755" s="50"/>
      <c r="Z755" s="50"/>
    </row>
    <row r="756">
      <c r="A756" s="50"/>
      <c r="B756" s="599"/>
      <c r="C756" s="599"/>
      <c r="D756" s="599"/>
      <c r="E756" s="599"/>
      <c r="F756" s="599"/>
      <c r="G756" s="599"/>
      <c r="H756" s="600"/>
      <c r="I756" s="601"/>
      <c r="J756" s="50"/>
      <c r="K756" s="50"/>
      <c r="L756" s="50"/>
      <c r="M756" s="50"/>
      <c r="N756" s="50"/>
      <c r="O756" s="50"/>
      <c r="P756" s="50"/>
      <c r="Q756" s="50"/>
      <c r="R756" s="50"/>
      <c r="S756" s="50"/>
      <c r="T756" s="50"/>
      <c r="U756" s="50"/>
      <c r="V756" s="50"/>
      <c r="W756" s="50"/>
      <c r="X756" s="50"/>
      <c r="Y756" s="50"/>
      <c r="Z756" s="50"/>
    </row>
    <row r="757">
      <c r="A757" s="50"/>
      <c r="B757" s="599"/>
      <c r="C757" s="599"/>
      <c r="D757" s="599"/>
      <c r="E757" s="599"/>
      <c r="F757" s="599"/>
      <c r="G757" s="599"/>
      <c r="H757" s="600"/>
      <c r="I757" s="601"/>
      <c r="J757" s="50"/>
      <c r="K757" s="50"/>
      <c r="L757" s="50"/>
      <c r="M757" s="50"/>
      <c r="N757" s="50"/>
      <c r="O757" s="50"/>
      <c r="P757" s="50"/>
      <c r="Q757" s="50"/>
      <c r="R757" s="50"/>
      <c r="S757" s="50"/>
      <c r="T757" s="50"/>
      <c r="U757" s="50"/>
      <c r="V757" s="50"/>
      <c r="W757" s="50"/>
      <c r="X757" s="50"/>
      <c r="Y757" s="50"/>
      <c r="Z757" s="50"/>
    </row>
    <row r="758">
      <c r="A758" s="50"/>
      <c r="B758" s="599"/>
      <c r="C758" s="599"/>
      <c r="D758" s="599"/>
      <c r="E758" s="599"/>
      <c r="F758" s="599"/>
      <c r="G758" s="599"/>
      <c r="H758" s="600"/>
      <c r="I758" s="601"/>
      <c r="J758" s="50"/>
      <c r="K758" s="50"/>
      <c r="L758" s="50"/>
      <c r="M758" s="50"/>
      <c r="N758" s="50"/>
      <c r="O758" s="50"/>
      <c r="P758" s="50"/>
      <c r="Q758" s="50"/>
      <c r="R758" s="50"/>
      <c r="S758" s="50"/>
      <c r="T758" s="50"/>
      <c r="U758" s="50"/>
      <c r="V758" s="50"/>
      <c r="W758" s="50"/>
      <c r="X758" s="50"/>
      <c r="Y758" s="50"/>
      <c r="Z758" s="50"/>
    </row>
    <row r="759">
      <c r="A759" s="50"/>
      <c r="B759" s="599"/>
      <c r="C759" s="599"/>
      <c r="D759" s="599"/>
      <c r="E759" s="599"/>
      <c r="F759" s="599"/>
      <c r="G759" s="599"/>
      <c r="H759" s="600"/>
      <c r="I759" s="601"/>
      <c r="J759" s="50"/>
      <c r="K759" s="50"/>
      <c r="L759" s="50"/>
      <c r="M759" s="50"/>
      <c r="N759" s="50"/>
      <c r="O759" s="50"/>
      <c r="P759" s="50"/>
      <c r="Q759" s="50"/>
      <c r="R759" s="50"/>
      <c r="S759" s="50"/>
      <c r="T759" s="50"/>
      <c r="U759" s="50"/>
      <c r="V759" s="50"/>
      <c r="W759" s="50"/>
      <c r="X759" s="50"/>
      <c r="Y759" s="50"/>
      <c r="Z759" s="50"/>
    </row>
    <row r="760">
      <c r="A760" s="50"/>
      <c r="B760" s="599"/>
      <c r="C760" s="599"/>
      <c r="D760" s="599"/>
      <c r="E760" s="599"/>
      <c r="F760" s="599"/>
      <c r="G760" s="599"/>
      <c r="H760" s="600"/>
      <c r="I760" s="601"/>
      <c r="J760" s="50"/>
      <c r="K760" s="50"/>
      <c r="L760" s="50"/>
      <c r="M760" s="50"/>
      <c r="N760" s="50"/>
      <c r="O760" s="50"/>
      <c r="P760" s="50"/>
      <c r="Q760" s="50"/>
      <c r="R760" s="50"/>
      <c r="S760" s="50"/>
      <c r="T760" s="50"/>
      <c r="U760" s="50"/>
      <c r="V760" s="50"/>
      <c r="W760" s="50"/>
      <c r="X760" s="50"/>
      <c r="Y760" s="50"/>
      <c r="Z760" s="50"/>
    </row>
    <row r="761">
      <c r="A761" s="50"/>
      <c r="B761" s="599"/>
      <c r="C761" s="599"/>
      <c r="D761" s="599"/>
      <c r="E761" s="599"/>
      <c r="F761" s="599"/>
      <c r="G761" s="599"/>
      <c r="H761" s="600"/>
      <c r="I761" s="601"/>
      <c r="J761" s="50"/>
      <c r="K761" s="50"/>
      <c r="L761" s="50"/>
      <c r="M761" s="50"/>
      <c r="N761" s="50"/>
      <c r="O761" s="50"/>
      <c r="P761" s="50"/>
      <c r="Q761" s="50"/>
      <c r="R761" s="50"/>
      <c r="S761" s="50"/>
      <c r="T761" s="50"/>
      <c r="U761" s="50"/>
      <c r="V761" s="50"/>
      <c r="W761" s="50"/>
      <c r="X761" s="50"/>
      <c r="Y761" s="50"/>
      <c r="Z761" s="50"/>
    </row>
    <row r="762">
      <c r="A762" s="50"/>
      <c r="B762" s="599"/>
      <c r="C762" s="599"/>
      <c r="D762" s="599"/>
      <c r="E762" s="599"/>
      <c r="F762" s="599"/>
      <c r="G762" s="599"/>
      <c r="H762" s="600"/>
      <c r="I762" s="601"/>
      <c r="J762" s="50"/>
      <c r="K762" s="50"/>
      <c r="L762" s="50"/>
      <c r="M762" s="50"/>
      <c r="N762" s="50"/>
      <c r="O762" s="50"/>
      <c r="P762" s="50"/>
      <c r="Q762" s="50"/>
      <c r="R762" s="50"/>
      <c r="S762" s="50"/>
      <c r="T762" s="50"/>
      <c r="U762" s="50"/>
      <c r="V762" s="50"/>
      <c r="W762" s="50"/>
      <c r="X762" s="50"/>
      <c r="Y762" s="50"/>
      <c r="Z762" s="50"/>
    </row>
    <row r="763">
      <c r="A763" s="50"/>
      <c r="B763" s="599"/>
      <c r="C763" s="599"/>
      <c r="D763" s="599"/>
      <c r="E763" s="599"/>
      <c r="F763" s="599"/>
      <c r="G763" s="599"/>
      <c r="H763" s="600"/>
      <c r="I763" s="601"/>
      <c r="J763" s="50"/>
      <c r="K763" s="50"/>
      <c r="L763" s="50"/>
      <c r="M763" s="50"/>
      <c r="N763" s="50"/>
      <c r="O763" s="50"/>
      <c r="P763" s="50"/>
      <c r="Q763" s="50"/>
      <c r="R763" s="50"/>
      <c r="S763" s="50"/>
      <c r="T763" s="50"/>
      <c r="U763" s="50"/>
      <c r="V763" s="50"/>
      <c r="W763" s="50"/>
      <c r="X763" s="50"/>
      <c r="Y763" s="50"/>
      <c r="Z763" s="50"/>
    </row>
    <row r="764">
      <c r="A764" s="50"/>
      <c r="B764" s="599"/>
      <c r="C764" s="599"/>
      <c r="D764" s="599"/>
      <c r="E764" s="599"/>
      <c r="F764" s="599"/>
      <c r="G764" s="599"/>
      <c r="H764" s="600"/>
      <c r="I764" s="601"/>
      <c r="J764" s="50"/>
      <c r="K764" s="50"/>
      <c r="L764" s="50"/>
      <c r="M764" s="50"/>
      <c r="N764" s="50"/>
      <c r="O764" s="50"/>
      <c r="P764" s="50"/>
      <c r="Q764" s="50"/>
      <c r="R764" s="50"/>
      <c r="S764" s="50"/>
      <c r="T764" s="50"/>
      <c r="U764" s="50"/>
      <c r="V764" s="50"/>
      <c r="W764" s="50"/>
      <c r="X764" s="50"/>
      <c r="Y764" s="50"/>
      <c r="Z764" s="50"/>
    </row>
    <row r="765">
      <c r="A765" s="50"/>
      <c r="B765" s="599"/>
      <c r="C765" s="599"/>
      <c r="D765" s="599"/>
      <c r="E765" s="599"/>
      <c r="F765" s="599"/>
      <c r="G765" s="599"/>
      <c r="H765" s="600"/>
      <c r="I765" s="601"/>
      <c r="J765" s="50"/>
      <c r="K765" s="50"/>
      <c r="L765" s="50"/>
      <c r="M765" s="50"/>
      <c r="N765" s="50"/>
      <c r="O765" s="50"/>
      <c r="P765" s="50"/>
      <c r="Q765" s="50"/>
      <c r="R765" s="50"/>
      <c r="S765" s="50"/>
      <c r="T765" s="50"/>
      <c r="U765" s="50"/>
      <c r="V765" s="50"/>
      <c r="W765" s="50"/>
      <c r="X765" s="50"/>
      <c r="Y765" s="50"/>
      <c r="Z765" s="50"/>
    </row>
    <row r="766">
      <c r="A766" s="50"/>
      <c r="B766" s="599"/>
      <c r="C766" s="599"/>
      <c r="D766" s="599"/>
      <c r="E766" s="599"/>
      <c r="F766" s="599"/>
      <c r="G766" s="599"/>
      <c r="H766" s="600"/>
      <c r="I766" s="601"/>
      <c r="J766" s="50"/>
      <c r="K766" s="50"/>
      <c r="L766" s="50"/>
      <c r="M766" s="50"/>
      <c r="N766" s="50"/>
      <c r="O766" s="50"/>
      <c r="P766" s="50"/>
      <c r="Q766" s="50"/>
      <c r="R766" s="50"/>
      <c r="S766" s="50"/>
      <c r="T766" s="50"/>
      <c r="U766" s="50"/>
      <c r="V766" s="50"/>
      <c r="W766" s="50"/>
      <c r="X766" s="50"/>
      <c r="Y766" s="50"/>
      <c r="Z766" s="50"/>
    </row>
    <row r="767">
      <c r="A767" s="50"/>
      <c r="B767" s="599"/>
      <c r="C767" s="599"/>
      <c r="D767" s="599"/>
      <c r="E767" s="599"/>
      <c r="F767" s="599"/>
      <c r="G767" s="599"/>
      <c r="H767" s="600"/>
      <c r="I767" s="601"/>
      <c r="J767" s="50"/>
      <c r="K767" s="50"/>
      <c r="L767" s="50"/>
      <c r="M767" s="50"/>
      <c r="N767" s="50"/>
      <c r="O767" s="50"/>
      <c r="P767" s="50"/>
      <c r="Q767" s="50"/>
      <c r="R767" s="50"/>
      <c r="S767" s="50"/>
      <c r="T767" s="50"/>
      <c r="U767" s="50"/>
      <c r="V767" s="50"/>
      <c r="W767" s="50"/>
      <c r="X767" s="50"/>
      <c r="Y767" s="50"/>
      <c r="Z767" s="50"/>
    </row>
    <row r="768">
      <c r="A768" s="50"/>
      <c r="B768" s="599"/>
      <c r="C768" s="599"/>
      <c r="D768" s="599"/>
      <c r="E768" s="599"/>
      <c r="F768" s="599"/>
      <c r="G768" s="599"/>
      <c r="H768" s="600"/>
      <c r="I768" s="601"/>
      <c r="J768" s="50"/>
      <c r="K768" s="50"/>
      <c r="L768" s="50"/>
      <c r="M768" s="50"/>
      <c r="N768" s="50"/>
      <c r="O768" s="50"/>
      <c r="P768" s="50"/>
      <c r="Q768" s="50"/>
      <c r="R768" s="50"/>
      <c r="S768" s="50"/>
      <c r="T768" s="50"/>
      <c r="U768" s="50"/>
      <c r="V768" s="50"/>
      <c r="W768" s="50"/>
      <c r="X768" s="50"/>
      <c r="Y768" s="50"/>
      <c r="Z768" s="50"/>
    </row>
    <row r="769">
      <c r="A769" s="50"/>
      <c r="B769" s="599"/>
      <c r="C769" s="599"/>
      <c r="D769" s="599"/>
      <c r="E769" s="599"/>
      <c r="F769" s="599"/>
      <c r="G769" s="599"/>
      <c r="H769" s="600"/>
      <c r="I769" s="601"/>
      <c r="J769" s="50"/>
      <c r="K769" s="50"/>
      <c r="L769" s="50"/>
      <c r="M769" s="50"/>
      <c r="N769" s="50"/>
      <c r="O769" s="50"/>
      <c r="P769" s="50"/>
      <c r="Q769" s="50"/>
      <c r="R769" s="50"/>
      <c r="S769" s="50"/>
      <c r="T769" s="50"/>
      <c r="U769" s="50"/>
      <c r="V769" s="50"/>
      <c r="W769" s="50"/>
      <c r="X769" s="50"/>
      <c r="Y769" s="50"/>
      <c r="Z769" s="50"/>
    </row>
    <row r="770">
      <c r="A770" s="50"/>
      <c r="B770" s="599"/>
      <c r="C770" s="599"/>
      <c r="D770" s="599"/>
      <c r="E770" s="599"/>
      <c r="F770" s="599"/>
      <c r="G770" s="599"/>
      <c r="H770" s="600"/>
      <c r="I770" s="601"/>
      <c r="J770" s="50"/>
      <c r="K770" s="50"/>
      <c r="L770" s="50"/>
      <c r="M770" s="50"/>
      <c r="N770" s="50"/>
      <c r="O770" s="50"/>
      <c r="P770" s="50"/>
      <c r="Q770" s="50"/>
      <c r="R770" s="50"/>
      <c r="S770" s="50"/>
      <c r="T770" s="50"/>
      <c r="U770" s="50"/>
      <c r="V770" s="50"/>
      <c r="W770" s="50"/>
      <c r="X770" s="50"/>
      <c r="Y770" s="50"/>
      <c r="Z770" s="50"/>
    </row>
    <row r="771">
      <c r="A771" s="50"/>
      <c r="B771" s="599"/>
      <c r="C771" s="599"/>
      <c r="D771" s="599"/>
      <c r="E771" s="599"/>
      <c r="F771" s="599"/>
      <c r="G771" s="599"/>
      <c r="H771" s="600"/>
      <c r="I771" s="601"/>
      <c r="J771" s="50"/>
      <c r="K771" s="50"/>
      <c r="L771" s="50"/>
      <c r="M771" s="50"/>
      <c r="N771" s="50"/>
      <c r="O771" s="50"/>
      <c r="P771" s="50"/>
      <c r="Q771" s="50"/>
      <c r="R771" s="50"/>
      <c r="S771" s="50"/>
      <c r="T771" s="50"/>
      <c r="U771" s="50"/>
      <c r="V771" s="50"/>
      <c r="W771" s="50"/>
      <c r="X771" s="50"/>
      <c r="Y771" s="50"/>
      <c r="Z771" s="50"/>
    </row>
    <row r="772">
      <c r="A772" s="50"/>
      <c r="B772" s="599"/>
      <c r="C772" s="599"/>
      <c r="D772" s="599"/>
      <c r="E772" s="599"/>
      <c r="F772" s="599"/>
      <c r="G772" s="599"/>
      <c r="H772" s="600"/>
      <c r="I772" s="601"/>
      <c r="J772" s="50"/>
      <c r="K772" s="50"/>
      <c r="L772" s="50"/>
      <c r="M772" s="50"/>
      <c r="N772" s="50"/>
      <c r="O772" s="50"/>
      <c r="P772" s="50"/>
      <c r="Q772" s="50"/>
      <c r="R772" s="50"/>
      <c r="S772" s="50"/>
      <c r="T772" s="50"/>
      <c r="U772" s="50"/>
      <c r="V772" s="50"/>
      <c r="W772" s="50"/>
      <c r="X772" s="50"/>
      <c r="Y772" s="50"/>
      <c r="Z772" s="50"/>
    </row>
    <row r="773">
      <c r="A773" s="50"/>
      <c r="B773" s="599"/>
      <c r="C773" s="599"/>
      <c r="D773" s="599"/>
      <c r="E773" s="599"/>
      <c r="F773" s="599"/>
      <c r="G773" s="599"/>
      <c r="H773" s="600"/>
      <c r="I773" s="601"/>
      <c r="J773" s="50"/>
      <c r="K773" s="50"/>
      <c r="L773" s="50"/>
      <c r="M773" s="50"/>
      <c r="N773" s="50"/>
      <c r="O773" s="50"/>
      <c r="P773" s="50"/>
      <c r="Q773" s="50"/>
      <c r="R773" s="50"/>
      <c r="S773" s="50"/>
      <c r="T773" s="50"/>
      <c r="U773" s="50"/>
      <c r="V773" s="50"/>
      <c r="W773" s="50"/>
      <c r="X773" s="50"/>
      <c r="Y773" s="50"/>
      <c r="Z773" s="50"/>
    </row>
    <row r="774">
      <c r="A774" s="50"/>
      <c r="B774" s="599"/>
      <c r="C774" s="599"/>
      <c r="D774" s="599"/>
      <c r="E774" s="599"/>
      <c r="F774" s="599"/>
      <c r="G774" s="599"/>
      <c r="H774" s="600"/>
      <c r="I774" s="601"/>
      <c r="J774" s="50"/>
      <c r="K774" s="50"/>
      <c r="L774" s="50"/>
      <c r="M774" s="50"/>
      <c r="N774" s="50"/>
      <c r="O774" s="50"/>
      <c r="P774" s="50"/>
      <c r="Q774" s="50"/>
      <c r="R774" s="50"/>
      <c r="S774" s="50"/>
      <c r="T774" s="50"/>
      <c r="U774" s="50"/>
      <c r="V774" s="50"/>
      <c r="W774" s="50"/>
      <c r="X774" s="50"/>
      <c r="Y774" s="50"/>
      <c r="Z774" s="50"/>
    </row>
    <row r="775">
      <c r="A775" s="50"/>
      <c r="B775" s="599"/>
      <c r="C775" s="599"/>
      <c r="D775" s="599"/>
      <c r="E775" s="599"/>
      <c r="F775" s="599"/>
      <c r="G775" s="599"/>
      <c r="H775" s="600"/>
      <c r="I775" s="601"/>
      <c r="J775" s="50"/>
      <c r="K775" s="50"/>
      <c r="L775" s="50"/>
      <c r="M775" s="50"/>
      <c r="N775" s="50"/>
      <c r="O775" s="50"/>
      <c r="P775" s="50"/>
      <c r="Q775" s="50"/>
      <c r="R775" s="50"/>
      <c r="S775" s="50"/>
      <c r="T775" s="50"/>
      <c r="U775" s="50"/>
      <c r="V775" s="50"/>
      <c r="W775" s="50"/>
      <c r="X775" s="50"/>
      <c r="Y775" s="50"/>
      <c r="Z775" s="50"/>
    </row>
    <row r="776">
      <c r="A776" s="50"/>
      <c r="B776" s="599"/>
      <c r="C776" s="599"/>
      <c r="D776" s="599"/>
      <c r="E776" s="599"/>
      <c r="F776" s="599"/>
      <c r="G776" s="599"/>
      <c r="H776" s="600"/>
      <c r="I776" s="601"/>
      <c r="J776" s="50"/>
      <c r="K776" s="50"/>
      <c r="L776" s="50"/>
      <c r="M776" s="50"/>
      <c r="N776" s="50"/>
      <c r="O776" s="50"/>
      <c r="P776" s="50"/>
      <c r="Q776" s="50"/>
      <c r="R776" s="50"/>
      <c r="S776" s="50"/>
      <c r="T776" s="50"/>
      <c r="U776" s="50"/>
      <c r="V776" s="50"/>
      <c r="W776" s="50"/>
      <c r="X776" s="50"/>
      <c r="Y776" s="50"/>
      <c r="Z776" s="50"/>
    </row>
    <row r="777">
      <c r="A777" s="50"/>
      <c r="B777" s="599"/>
      <c r="C777" s="599"/>
      <c r="D777" s="599"/>
      <c r="E777" s="599"/>
      <c r="F777" s="599"/>
      <c r="G777" s="599"/>
      <c r="H777" s="600"/>
      <c r="I777" s="601"/>
      <c r="J777" s="50"/>
      <c r="K777" s="50"/>
      <c r="L777" s="50"/>
      <c r="M777" s="50"/>
      <c r="N777" s="50"/>
      <c r="O777" s="50"/>
      <c r="P777" s="50"/>
      <c r="Q777" s="50"/>
      <c r="R777" s="50"/>
      <c r="S777" s="50"/>
      <c r="T777" s="50"/>
      <c r="U777" s="50"/>
      <c r="V777" s="50"/>
      <c r="W777" s="50"/>
      <c r="X777" s="50"/>
      <c r="Y777" s="50"/>
      <c r="Z777" s="50"/>
    </row>
    <row r="778">
      <c r="A778" s="50"/>
      <c r="B778" s="599"/>
      <c r="C778" s="599"/>
      <c r="D778" s="599"/>
      <c r="E778" s="599"/>
      <c r="F778" s="599"/>
      <c r="G778" s="599"/>
      <c r="H778" s="600"/>
      <c r="I778" s="601"/>
      <c r="J778" s="50"/>
      <c r="K778" s="50"/>
      <c r="L778" s="50"/>
      <c r="M778" s="50"/>
      <c r="N778" s="50"/>
      <c r="O778" s="50"/>
      <c r="P778" s="50"/>
      <c r="Q778" s="50"/>
      <c r="R778" s="50"/>
      <c r="S778" s="50"/>
      <c r="T778" s="50"/>
      <c r="U778" s="50"/>
      <c r="V778" s="50"/>
      <c r="W778" s="50"/>
      <c r="X778" s="50"/>
      <c r="Y778" s="50"/>
      <c r="Z778" s="50"/>
    </row>
    <row r="779">
      <c r="A779" s="50"/>
      <c r="B779" s="599"/>
      <c r="C779" s="599"/>
      <c r="D779" s="599"/>
      <c r="E779" s="599"/>
      <c r="F779" s="599"/>
      <c r="G779" s="599"/>
      <c r="H779" s="600"/>
      <c r="I779" s="601"/>
      <c r="J779" s="50"/>
      <c r="K779" s="50"/>
      <c r="L779" s="50"/>
      <c r="M779" s="50"/>
      <c r="N779" s="50"/>
      <c r="O779" s="50"/>
      <c r="P779" s="50"/>
      <c r="Q779" s="50"/>
      <c r="R779" s="50"/>
      <c r="S779" s="50"/>
      <c r="T779" s="50"/>
      <c r="U779" s="50"/>
      <c r="V779" s="50"/>
      <c r="W779" s="50"/>
      <c r="X779" s="50"/>
      <c r="Y779" s="50"/>
      <c r="Z779" s="50"/>
    </row>
    <row r="780">
      <c r="A780" s="50"/>
      <c r="B780" s="599"/>
      <c r="C780" s="599"/>
      <c r="D780" s="599"/>
      <c r="E780" s="599"/>
      <c r="F780" s="599"/>
      <c r="G780" s="599"/>
      <c r="H780" s="600"/>
      <c r="I780" s="601"/>
      <c r="J780" s="50"/>
      <c r="K780" s="50"/>
      <c r="L780" s="50"/>
      <c r="M780" s="50"/>
      <c r="N780" s="50"/>
      <c r="O780" s="50"/>
      <c r="P780" s="50"/>
      <c r="Q780" s="50"/>
      <c r="R780" s="50"/>
      <c r="S780" s="50"/>
      <c r="T780" s="50"/>
      <c r="U780" s="50"/>
      <c r="V780" s="50"/>
      <c r="W780" s="50"/>
      <c r="X780" s="50"/>
      <c r="Y780" s="50"/>
      <c r="Z780" s="50"/>
    </row>
    <row r="781">
      <c r="A781" s="50"/>
      <c r="B781" s="599"/>
      <c r="C781" s="599"/>
      <c r="D781" s="599"/>
      <c r="E781" s="599"/>
      <c r="F781" s="599"/>
      <c r="G781" s="599"/>
      <c r="H781" s="600"/>
      <c r="I781" s="601"/>
      <c r="J781" s="50"/>
      <c r="K781" s="50"/>
      <c r="L781" s="50"/>
      <c r="M781" s="50"/>
      <c r="N781" s="50"/>
      <c r="O781" s="50"/>
      <c r="P781" s="50"/>
      <c r="Q781" s="50"/>
      <c r="R781" s="50"/>
      <c r="S781" s="50"/>
      <c r="T781" s="50"/>
      <c r="U781" s="50"/>
      <c r="V781" s="50"/>
      <c r="W781" s="50"/>
      <c r="X781" s="50"/>
      <c r="Y781" s="50"/>
      <c r="Z781" s="50"/>
    </row>
    <row r="782">
      <c r="A782" s="50"/>
      <c r="B782" s="599"/>
      <c r="C782" s="599"/>
      <c r="D782" s="599"/>
      <c r="E782" s="599"/>
      <c r="F782" s="599"/>
      <c r="G782" s="599"/>
      <c r="H782" s="600"/>
      <c r="I782" s="601"/>
      <c r="J782" s="50"/>
      <c r="K782" s="50"/>
      <c r="L782" s="50"/>
      <c r="M782" s="50"/>
      <c r="N782" s="50"/>
      <c r="O782" s="50"/>
      <c r="P782" s="50"/>
      <c r="Q782" s="50"/>
      <c r="R782" s="50"/>
      <c r="S782" s="50"/>
      <c r="T782" s="50"/>
      <c r="U782" s="50"/>
      <c r="V782" s="50"/>
      <c r="W782" s="50"/>
      <c r="X782" s="50"/>
      <c r="Y782" s="50"/>
      <c r="Z782" s="50"/>
    </row>
    <row r="783">
      <c r="A783" s="50"/>
      <c r="B783" s="599"/>
      <c r="C783" s="599"/>
      <c r="D783" s="599"/>
      <c r="E783" s="599"/>
      <c r="F783" s="599"/>
      <c r="G783" s="599"/>
      <c r="H783" s="600"/>
      <c r="I783" s="601"/>
      <c r="J783" s="50"/>
      <c r="K783" s="50"/>
      <c r="L783" s="50"/>
      <c r="M783" s="50"/>
      <c r="N783" s="50"/>
      <c r="O783" s="50"/>
      <c r="P783" s="50"/>
      <c r="Q783" s="50"/>
      <c r="R783" s="50"/>
      <c r="S783" s="50"/>
      <c r="T783" s="50"/>
      <c r="U783" s="50"/>
      <c r="V783" s="50"/>
      <c r="W783" s="50"/>
      <c r="X783" s="50"/>
      <c r="Y783" s="50"/>
      <c r="Z783" s="50"/>
    </row>
    <row r="784">
      <c r="A784" s="50"/>
      <c r="B784" s="599"/>
      <c r="C784" s="599"/>
      <c r="D784" s="599"/>
      <c r="E784" s="599"/>
      <c r="F784" s="599"/>
      <c r="G784" s="599"/>
      <c r="H784" s="600"/>
      <c r="I784" s="601"/>
      <c r="J784" s="50"/>
      <c r="K784" s="50"/>
      <c r="L784" s="50"/>
      <c r="M784" s="50"/>
      <c r="N784" s="50"/>
      <c r="O784" s="50"/>
      <c r="P784" s="50"/>
      <c r="Q784" s="50"/>
      <c r="R784" s="50"/>
      <c r="S784" s="50"/>
      <c r="T784" s="50"/>
      <c r="U784" s="50"/>
      <c r="V784" s="50"/>
      <c r="W784" s="50"/>
      <c r="X784" s="50"/>
      <c r="Y784" s="50"/>
      <c r="Z784" s="50"/>
    </row>
    <row r="785">
      <c r="A785" s="50"/>
      <c r="B785" s="599"/>
      <c r="C785" s="599"/>
      <c r="D785" s="599"/>
      <c r="E785" s="599"/>
      <c r="F785" s="599"/>
      <c r="G785" s="599"/>
      <c r="H785" s="600"/>
      <c r="I785" s="601"/>
      <c r="J785" s="50"/>
      <c r="K785" s="50"/>
      <c r="L785" s="50"/>
      <c r="M785" s="50"/>
      <c r="N785" s="50"/>
      <c r="O785" s="50"/>
      <c r="P785" s="50"/>
      <c r="Q785" s="50"/>
      <c r="R785" s="50"/>
      <c r="S785" s="50"/>
      <c r="T785" s="50"/>
      <c r="U785" s="50"/>
      <c r="V785" s="50"/>
      <c r="W785" s="50"/>
      <c r="X785" s="50"/>
      <c r="Y785" s="50"/>
      <c r="Z785" s="50"/>
    </row>
    <row r="786">
      <c r="A786" s="50"/>
      <c r="B786" s="599"/>
      <c r="C786" s="599"/>
      <c r="D786" s="599"/>
      <c r="E786" s="599"/>
      <c r="F786" s="599"/>
      <c r="G786" s="599"/>
      <c r="H786" s="600"/>
      <c r="I786" s="601"/>
      <c r="J786" s="50"/>
      <c r="K786" s="50"/>
      <c r="L786" s="50"/>
      <c r="M786" s="50"/>
      <c r="N786" s="50"/>
      <c r="O786" s="50"/>
      <c r="P786" s="50"/>
      <c r="Q786" s="50"/>
      <c r="R786" s="50"/>
      <c r="S786" s="50"/>
      <c r="T786" s="50"/>
      <c r="U786" s="50"/>
      <c r="V786" s="50"/>
      <c r="W786" s="50"/>
      <c r="X786" s="50"/>
      <c r="Y786" s="50"/>
      <c r="Z786" s="50"/>
    </row>
    <row r="787">
      <c r="A787" s="50"/>
      <c r="B787" s="599"/>
      <c r="C787" s="599"/>
      <c r="D787" s="599"/>
      <c r="E787" s="599"/>
      <c r="F787" s="599"/>
      <c r="G787" s="599"/>
      <c r="H787" s="600"/>
      <c r="I787" s="601"/>
      <c r="J787" s="50"/>
      <c r="K787" s="50"/>
      <c r="L787" s="50"/>
      <c r="M787" s="50"/>
      <c r="N787" s="50"/>
      <c r="O787" s="50"/>
      <c r="P787" s="50"/>
      <c r="Q787" s="50"/>
      <c r="R787" s="50"/>
      <c r="S787" s="50"/>
      <c r="T787" s="50"/>
      <c r="U787" s="50"/>
      <c r="V787" s="50"/>
      <c r="W787" s="50"/>
      <c r="X787" s="50"/>
      <c r="Y787" s="50"/>
      <c r="Z787" s="50"/>
    </row>
    <row r="788">
      <c r="A788" s="50"/>
      <c r="B788" s="599"/>
      <c r="C788" s="599"/>
      <c r="D788" s="599"/>
      <c r="E788" s="599"/>
      <c r="F788" s="599"/>
      <c r="G788" s="599"/>
      <c r="H788" s="600"/>
      <c r="I788" s="601"/>
      <c r="J788" s="50"/>
      <c r="K788" s="50"/>
      <c r="L788" s="50"/>
      <c r="M788" s="50"/>
      <c r="N788" s="50"/>
      <c r="O788" s="50"/>
      <c r="P788" s="50"/>
      <c r="Q788" s="50"/>
      <c r="R788" s="50"/>
      <c r="S788" s="50"/>
      <c r="T788" s="50"/>
      <c r="U788" s="50"/>
      <c r="V788" s="50"/>
      <c r="W788" s="50"/>
      <c r="X788" s="50"/>
      <c r="Y788" s="50"/>
      <c r="Z788" s="50"/>
    </row>
    <row r="789">
      <c r="A789" s="50"/>
      <c r="B789" s="599"/>
      <c r="C789" s="599"/>
      <c r="D789" s="599"/>
      <c r="E789" s="599"/>
      <c r="F789" s="599"/>
      <c r="G789" s="599"/>
      <c r="H789" s="600"/>
      <c r="I789" s="601"/>
      <c r="J789" s="50"/>
      <c r="K789" s="50"/>
      <c r="L789" s="50"/>
      <c r="M789" s="50"/>
      <c r="N789" s="50"/>
      <c r="O789" s="50"/>
      <c r="P789" s="50"/>
      <c r="Q789" s="50"/>
      <c r="R789" s="50"/>
      <c r="S789" s="50"/>
      <c r="T789" s="50"/>
      <c r="U789" s="50"/>
      <c r="V789" s="50"/>
      <c r="W789" s="50"/>
      <c r="X789" s="50"/>
      <c r="Y789" s="50"/>
      <c r="Z789" s="50"/>
    </row>
    <row r="790">
      <c r="A790" s="50"/>
      <c r="B790" s="599"/>
      <c r="C790" s="599"/>
      <c r="D790" s="599"/>
      <c r="E790" s="599"/>
      <c r="F790" s="599"/>
      <c r="G790" s="599"/>
      <c r="H790" s="600"/>
      <c r="I790" s="601"/>
      <c r="J790" s="50"/>
      <c r="K790" s="50"/>
      <c r="L790" s="50"/>
      <c r="M790" s="50"/>
      <c r="N790" s="50"/>
      <c r="O790" s="50"/>
      <c r="P790" s="50"/>
      <c r="Q790" s="50"/>
      <c r="R790" s="50"/>
      <c r="S790" s="50"/>
      <c r="T790" s="50"/>
      <c r="U790" s="50"/>
      <c r="V790" s="50"/>
      <c r="W790" s="50"/>
      <c r="X790" s="50"/>
      <c r="Y790" s="50"/>
      <c r="Z790" s="50"/>
    </row>
    <row r="791">
      <c r="A791" s="50"/>
      <c r="B791" s="599"/>
      <c r="C791" s="599"/>
      <c r="D791" s="599"/>
      <c r="E791" s="599"/>
      <c r="F791" s="599"/>
      <c r="G791" s="599"/>
      <c r="H791" s="600"/>
      <c r="I791" s="601"/>
      <c r="J791" s="50"/>
      <c r="K791" s="50"/>
      <c r="L791" s="50"/>
      <c r="M791" s="50"/>
      <c r="N791" s="50"/>
      <c r="O791" s="50"/>
      <c r="P791" s="50"/>
      <c r="Q791" s="50"/>
      <c r="R791" s="50"/>
      <c r="S791" s="50"/>
      <c r="T791" s="50"/>
      <c r="U791" s="50"/>
      <c r="V791" s="50"/>
      <c r="W791" s="50"/>
      <c r="X791" s="50"/>
      <c r="Y791" s="50"/>
      <c r="Z791" s="50"/>
    </row>
    <row r="792">
      <c r="A792" s="50"/>
      <c r="B792" s="599"/>
      <c r="C792" s="599"/>
      <c r="D792" s="599"/>
      <c r="E792" s="599"/>
      <c r="F792" s="599"/>
      <c r="G792" s="599"/>
      <c r="H792" s="600"/>
      <c r="I792" s="601"/>
      <c r="J792" s="50"/>
      <c r="K792" s="50"/>
      <c r="L792" s="50"/>
      <c r="M792" s="50"/>
      <c r="N792" s="50"/>
      <c r="O792" s="50"/>
      <c r="P792" s="50"/>
      <c r="Q792" s="50"/>
      <c r="R792" s="50"/>
      <c r="S792" s="50"/>
      <c r="T792" s="50"/>
      <c r="U792" s="50"/>
      <c r="V792" s="50"/>
      <c r="W792" s="50"/>
      <c r="X792" s="50"/>
      <c r="Y792" s="50"/>
      <c r="Z792" s="50"/>
    </row>
    <row r="793">
      <c r="A793" s="50"/>
      <c r="B793" s="599"/>
      <c r="C793" s="599"/>
      <c r="D793" s="599"/>
      <c r="E793" s="599"/>
      <c r="F793" s="599"/>
      <c r="G793" s="599"/>
      <c r="H793" s="600"/>
      <c r="I793" s="601"/>
      <c r="J793" s="50"/>
      <c r="K793" s="50"/>
      <c r="L793" s="50"/>
      <c r="M793" s="50"/>
      <c r="N793" s="50"/>
      <c r="O793" s="50"/>
      <c r="P793" s="50"/>
      <c r="Q793" s="50"/>
      <c r="R793" s="50"/>
      <c r="S793" s="50"/>
      <c r="T793" s="50"/>
      <c r="U793" s="50"/>
      <c r="V793" s="50"/>
      <c r="W793" s="50"/>
      <c r="X793" s="50"/>
      <c r="Y793" s="50"/>
      <c r="Z793" s="50"/>
    </row>
    <row r="794">
      <c r="A794" s="50"/>
      <c r="B794" s="599"/>
      <c r="C794" s="599"/>
      <c r="D794" s="599"/>
      <c r="E794" s="599"/>
      <c r="F794" s="599"/>
      <c r="G794" s="599"/>
      <c r="H794" s="600"/>
      <c r="I794" s="601"/>
      <c r="J794" s="50"/>
      <c r="K794" s="50"/>
      <c r="L794" s="50"/>
      <c r="M794" s="50"/>
      <c r="N794" s="50"/>
      <c r="O794" s="50"/>
      <c r="P794" s="50"/>
      <c r="Q794" s="50"/>
      <c r="R794" s="50"/>
      <c r="S794" s="50"/>
      <c r="T794" s="50"/>
      <c r="U794" s="50"/>
      <c r="V794" s="50"/>
      <c r="W794" s="50"/>
      <c r="X794" s="50"/>
      <c r="Y794" s="50"/>
      <c r="Z794" s="50"/>
    </row>
    <row r="795">
      <c r="A795" s="50"/>
      <c r="B795" s="599"/>
      <c r="C795" s="599"/>
      <c r="D795" s="599"/>
      <c r="E795" s="599"/>
      <c r="F795" s="599"/>
      <c r="G795" s="599"/>
      <c r="H795" s="600"/>
      <c r="I795" s="601"/>
      <c r="J795" s="50"/>
      <c r="K795" s="50"/>
      <c r="L795" s="50"/>
      <c r="M795" s="50"/>
      <c r="N795" s="50"/>
      <c r="O795" s="50"/>
      <c r="P795" s="50"/>
      <c r="Q795" s="50"/>
      <c r="R795" s="50"/>
      <c r="S795" s="50"/>
      <c r="T795" s="50"/>
      <c r="U795" s="50"/>
      <c r="V795" s="50"/>
      <c r="W795" s="50"/>
      <c r="X795" s="50"/>
      <c r="Y795" s="50"/>
      <c r="Z795" s="50"/>
    </row>
    <row r="796">
      <c r="A796" s="50"/>
      <c r="B796" s="599"/>
      <c r="C796" s="599"/>
      <c r="D796" s="599"/>
      <c r="E796" s="599"/>
      <c r="F796" s="599"/>
      <c r="G796" s="599"/>
      <c r="H796" s="600"/>
      <c r="I796" s="601"/>
      <c r="J796" s="50"/>
      <c r="K796" s="50"/>
      <c r="L796" s="50"/>
      <c r="M796" s="50"/>
      <c r="N796" s="50"/>
      <c r="O796" s="50"/>
      <c r="P796" s="50"/>
      <c r="Q796" s="50"/>
      <c r="R796" s="50"/>
      <c r="S796" s="50"/>
      <c r="T796" s="50"/>
      <c r="U796" s="50"/>
      <c r="V796" s="50"/>
      <c r="W796" s="50"/>
      <c r="X796" s="50"/>
      <c r="Y796" s="50"/>
      <c r="Z796" s="50"/>
    </row>
    <row r="797">
      <c r="A797" s="50"/>
      <c r="B797" s="599"/>
      <c r="C797" s="599"/>
      <c r="D797" s="599"/>
      <c r="E797" s="599"/>
      <c r="F797" s="599"/>
      <c r="G797" s="599"/>
      <c r="H797" s="600"/>
      <c r="I797" s="601"/>
      <c r="J797" s="50"/>
      <c r="K797" s="50"/>
      <c r="L797" s="50"/>
      <c r="M797" s="50"/>
      <c r="N797" s="50"/>
      <c r="O797" s="50"/>
      <c r="P797" s="50"/>
      <c r="Q797" s="50"/>
      <c r="R797" s="50"/>
      <c r="S797" s="50"/>
      <c r="T797" s="50"/>
      <c r="U797" s="50"/>
      <c r="V797" s="50"/>
      <c r="W797" s="50"/>
      <c r="X797" s="50"/>
      <c r="Y797" s="50"/>
      <c r="Z797" s="50"/>
    </row>
    <row r="798">
      <c r="A798" s="50"/>
      <c r="B798" s="599"/>
      <c r="C798" s="599"/>
      <c r="D798" s="599"/>
      <c r="E798" s="599"/>
      <c r="F798" s="599"/>
      <c r="G798" s="599"/>
      <c r="H798" s="600"/>
      <c r="I798" s="601"/>
      <c r="J798" s="50"/>
      <c r="K798" s="50"/>
      <c r="L798" s="50"/>
      <c r="M798" s="50"/>
      <c r="N798" s="50"/>
      <c r="O798" s="50"/>
      <c r="P798" s="50"/>
      <c r="Q798" s="50"/>
      <c r="R798" s="50"/>
      <c r="S798" s="50"/>
      <c r="T798" s="50"/>
      <c r="U798" s="50"/>
      <c r="V798" s="50"/>
      <c r="W798" s="50"/>
      <c r="X798" s="50"/>
      <c r="Y798" s="50"/>
      <c r="Z798" s="50"/>
    </row>
    <row r="799">
      <c r="A799" s="50"/>
      <c r="B799" s="599"/>
      <c r="C799" s="599"/>
      <c r="D799" s="599"/>
      <c r="E799" s="599"/>
      <c r="F799" s="599"/>
      <c r="G799" s="599"/>
      <c r="H799" s="600"/>
      <c r="I799" s="601"/>
      <c r="J799" s="50"/>
      <c r="K799" s="50"/>
      <c r="L799" s="50"/>
      <c r="M799" s="50"/>
      <c r="N799" s="50"/>
      <c r="O799" s="50"/>
      <c r="P799" s="50"/>
      <c r="Q799" s="50"/>
      <c r="R799" s="50"/>
      <c r="S799" s="50"/>
      <c r="T799" s="50"/>
      <c r="U799" s="50"/>
      <c r="V799" s="50"/>
      <c r="W799" s="50"/>
      <c r="X799" s="50"/>
      <c r="Y799" s="50"/>
      <c r="Z799" s="50"/>
    </row>
    <row r="800">
      <c r="A800" s="50"/>
      <c r="B800" s="599"/>
      <c r="C800" s="599"/>
      <c r="D800" s="599"/>
      <c r="E800" s="599"/>
      <c r="F800" s="599"/>
      <c r="G800" s="599"/>
      <c r="H800" s="600"/>
      <c r="I800" s="601"/>
      <c r="J800" s="50"/>
      <c r="K800" s="50"/>
      <c r="L800" s="50"/>
      <c r="M800" s="50"/>
      <c r="N800" s="50"/>
      <c r="O800" s="50"/>
      <c r="P800" s="50"/>
      <c r="Q800" s="50"/>
      <c r="R800" s="50"/>
      <c r="S800" s="50"/>
      <c r="T800" s="50"/>
      <c r="U800" s="50"/>
      <c r="V800" s="50"/>
      <c r="W800" s="50"/>
      <c r="X800" s="50"/>
      <c r="Y800" s="50"/>
      <c r="Z800" s="50"/>
    </row>
    <row r="801">
      <c r="A801" s="50"/>
      <c r="B801" s="599"/>
      <c r="C801" s="599"/>
      <c r="D801" s="599"/>
      <c r="E801" s="599"/>
      <c r="F801" s="599"/>
      <c r="G801" s="599"/>
      <c r="H801" s="600"/>
      <c r="I801" s="601"/>
      <c r="J801" s="50"/>
      <c r="K801" s="50"/>
      <c r="L801" s="50"/>
      <c r="M801" s="50"/>
      <c r="N801" s="50"/>
      <c r="O801" s="50"/>
      <c r="P801" s="50"/>
      <c r="Q801" s="50"/>
      <c r="R801" s="50"/>
      <c r="S801" s="50"/>
      <c r="T801" s="50"/>
      <c r="U801" s="50"/>
      <c r="V801" s="50"/>
      <c r="W801" s="50"/>
      <c r="X801" s="50"/>
      <c r="Y801" s="50"/>
      <c r="Z801" s="50"/>
    </row>
    <row r="802">
      <c r="A802" s="50"/>
      <c r="B802" s="599"/>
      <c r="C802" s="599"/>
      <c r="D802" s="599"/>
      <c r="E802" s="599"/>
      <c r="F802" s="599"/>
      <c r="G802" s="599"/>
      <c r="H802" s="600"/>
      <c r="I802" s="601"/>
      <c r="J802" s="50"/>
      <c r="K802" s="50"/>
      <c r="L802" s="50"/>
      <c r="M802" s="50"/>
      <c r="N802" s="50"/>
      <c r="O802" s="50"/>
      <c r="P802" s="50"/>
      <c r="Q802" s="50"/>
      <c r="R802" s="50"/>
      <c r="S802" s="50"/>
      <c r="T802" s="50"/>
      <c r="U802" s="50"/>
      <c r="V802" s="50"/>
      <c r="W802" s="50"/>
      <c r="X802" s="50"/>
      <c r="Y802" s="50"/>
      <c r="Z802" s="50"/>
    </row>
    <row r="803">
      <c r="A803" s="50"/>
      <c r="B803" s="599"/>
      <c r="C803" s="599"/>
      <c r="D803" s="599"/>
      <c r="E803" s="599"/>
      <c r="F803" s="599"/>
      <c r="G803" s="599"/>
      <c r="H803" s="600"/>
      <c r="I803" s="601"/>
      <c r="J803" s="50"/>
      <c r="K803" s="50"/>
      <c r="L803" s="50"/>
      <c r="M803" s="50"/>
      <c r="N803" s="50"/>
      <c r="O803" s="50"/>
      <c r="P803" s="50"/>
      <c r="Q803" s="50"/>
      <c r="R803" s="50"/>
      <c r="S803" s="50"/>
      <c r="T803" s="50"/>
      <c r="U803" s="50"/>
      <c r="V803" s="50"/>
      <c r="W803" s="50"/>
      <c r="X803" s="50"/>
      <c r="Y803" s="50"/>
      <c r="Z803" s="50"/>
    </row>
    <row r="804">
      <c r="A804" s="50"/>
      <c r="B804" s="599"/>
      <c r="C804" s="599"/>
      <c r="D804" s="599"/>
      <c r="E804" s="599"/>
      <c r="F804" s="599"/>
      <c r="G804" s="599"/>
      <c r="H804" s="600"/>
      <c r="I804" s="601"/>
      <c r="J804" s="50"/>
      <c r="K804" s="50"/>
      <c r="L804" s="50"/>
      <c r="M804" s="50"/>
      <c r="N804" s="50"/>
      <c r="O804" s="50"/>
      <c r="P804" s="50"/>
      <c r="Q804" s="50"/>
      <c r="R804" s="50"/>
      <c r="S804" s="50"/>
      <c r="T804" s="50"/>
      <c r="U804" s="50"/>
      <c r="V804" s="50"/>
      <c r="W804" s="50"/>
      <c r="X804" s="50"/>
      <c r="Y804" s="50"/>
      <c r="Z804" s="50"/>
    </row>
    <row r="805">
      <c r="A805" s="50"/>
      <c r="B805" s="599"/>
      <c r="C805" s="599"/>
      <c r="D805" s="599"/>
      <c r="E805" s="599"/>
      <c r="F805" s="599"/>
      <c r="G805" s="599"/>
      <c r="H805" s="600"/>
      <c r="I805" s="601"/>
      <c r="J805" s="50"/>
      <c r="K805" s="50"/>
      <c r="L805" s="50"/>
      <c r="M805" s="50"/>
      <c r="N805" s="50"/>
      <c r="O805" s="50"/>
      <c r="P805" s="50"/>
      <c r="Q805" s="50"/>
      <c r="R805" s="50"/>
      <c r="S805" s="50"/>
      <c r="T805" s="50"/>
      <c r="U805" s="50"/>
      <c r="V805" s="50"/>
      <c r="W805" s="50"/>
      <c r="X805" s="50"/>
      <c r="Y805" s="50"/>
      <c r="Z805" s="50"/>
    </row>
    <row r="806">
      <c r="A806" s="50"/>
      <c r="B806" s="599"/>
      <c r="C806" s="599"/>
      <c r="D806" s="599"/>
      <c r="E806" s="599"/>
      <c r="F806" s="599"/>
      <c r="G806" s="599"/>
      <c r="H806" s="600"/>
      <c r="I806" s="601"/>
      <c r="J806" s="50"/>
      <c r="K806" s="50"/>
      <c r="L806" s="50"/>
      <c r="M806" s="50"/>
      <c r="N806" s="50"/>
      <c r="O806" s="50"/>
      <c r="P806" s="50"/>
      <c r="Q806" s="50"/>
      <c r="R806" s="50"/>
      <c r="S806" s="50"/>
      <c r="T806" s="50"/>
      <c r="U806" s="50"/>
      <c r="V806" s="50"/>
      <c r="W806" s="50"/>
      <c r="X806" s="50"/>
      <c r="Y806" s="50"/>
      <c r="Z806" s="50"/>
    </row>
    <row r="807">
      <c r="A807" s="50"/>
      <c r="B807" s="599"/>
      <c r="C807" s="599"/>
      <c r="D807" s="599"/>
      <c r="E807" s="599"/>
      <c r="F807" s="599"/>
      <c r="G807" s="599"/>
      <c r="H807" s="600"/>
      <c r="I807" s="601"/>
      <c r="J807" s="50"/>
      <c r="K807" s="50"/>
      <c r="L807" s="50"/>
      <c r="M807" s="50"/>
      <c r="N807" s="50"/>
      <c r="O807" s="50"/>
      <c r="P807" s="50"/>
      <c r="Q807" s="50"/>
      <c r="R807" s="50"/>
      <c r="S807" s="50"/>
      <c r="T807" s="50"/>
      <c r="U807" s="50"/>
      <c r="V807" s="50"/>
      <c r="W807" s="50"/>
      <c r="X807" s="50"/>
      <c r="Y807" s="50"/>
      <c r="Z807" s="50"/>
    </row>
    <row r="808">
      <c r="A808" s="50"/>
      <c r="B808" s="599"/>
      <c r="C808" s="599"/>
      <c r="D808" s="599"/>
      <c r="E808" s="599"/>
      <c r="F808" s="599"/>
      <c r="G808" s="599"/>
      <c r="H808" s="600"/>
      <c r="I808" s="601"/>
      <c r="J808" s="50"/>
      <c r="K808" s="50"/>
      <c r="L808" s="50"/>
      <c r="M808" s="50"/>
      <c r="N808" s="50"/>
      <c r="O808" s="50"/>
      <c r="P808" s="50"/>
      <c r="Q808" s="50"/>
      <c r="R808" s="50"/>
      <c r="S808" s="50"/>
      <c r="T808" s="50"/>
      <c r="U808" s="50"/>
      <c r="V808" s="50"/>
      <c r="W808" s="50"/>
      <c r="X808" s="50"/>
      <c r="Y808" s="50"/>
      <c r="Z808" s="50"/>
    </row>
    <row r="809">
      <c r="A809" s="50"/>
      <c r="B809" s="599"/>
      <c r="C809" s="599"/>
      <c r="D809" s="599"/>
      <c r="E809" s="599"/>
      <c r="F809" s="599"/>
      <c r="G809" s="599"/>
      <c r="H809" s="600"/>
      <c r="I809" s="601"/>
      <c r="J809" s="50"/>
      <c r="K809" s="50"/>
      <c r="L809" s="50"/>
      <c r="M809" s="50"/>
      <c r="N809" s="50"/>
      <c r="O809" s="50"/>
      <c r="P809" s="50"/>
      <c r="Q809" s="50"/>
      <c r="R809" s="50"/>
      <c r="S809" s="50"/>
      <c r="T809" s="50"/>
      <c r="U809" s="50"/>
      <c r="V809" s="50"/>
      <c r="W809" s="50"/>
      <c r="X809" s="50"/>
      <c r="Y809" s="50"/>
      <c r="Z809" s="50"/>
    </row>
    <row r="810">
      <c r="A810" s="50"/>
      <c r="B810" s="599"/>
      <c r="C810" s="599"/>
      <c r="D810" s="599"/>
      <c r="E810" s="599"/>
      <c r="F810" s="599"/>
      <c r="G810" s="599"/>
      <c r="H810" s="600"/>
      <c r="I810" s="601"/>
      <c r="J810" s="50"/>
      <c r="K810" s="50"/>
      <c r="L810" s="50"/>
      <c r="M810" s="50"/>
      <c r="N810" s="50"/>
      <c r="O810" s="50"/>
      <c r="P810" s="50"/>
      <c r="Q810" s="50"/>
      <c r="R810" s="50"/>
      <c r="S810" s="50"/>
      <c r="T810" s="50"/>
      <c r="U810" s="50"/>
      <c r="V810" s="50"/>
      <c r="W810" s="50"/>
      <c r="X810" s="50"/>
      <c r="Y810" s="50"/>
      <c r="Z810" s="50"/>
    </row>
    <row r="811">
      <c r="A811" s="50"/>
      <c r="B811" s="599"/>
      <c r="C811" s="599"/>
      <c r="D811" s="599"/>
      <c r="E811" s="599"/>
      <c r="F811" s="599"/>
      <c r="G811" s="599"/>
      <c r="H811" s="600"/>
      <c r="I811" s="601"/>
      <c r="J811" s="50"/>
      <c r="K811" s="50"/>
      <c r="L811" s="50"/>
      <c r="M811" s="50"/>
      <c r="N811" s="50"/>
      <c r="O811" s="50"/>
      <c r="P811" s="50"/>
      <c r="Q811" s="50"/>
      <c r="R811" s="50"/>
      <c r="S811" s="50"/>
      <c r="T811" s="50"/>
      <c r="U811" s="50"/>
      <c r="V811" s="50"/>
      <c r="W811" s="50"/>
      <c r="X811" s="50"/>
      <c r="Y811" s="50"/>
      <c r="Z811" s="50"/>
    </row>
    <row r="812">
      <c r="A812" s="50"/>
      <c r="B812" s="599"/>
      <c r="C812" s="599"/>
      <c r="D812" s="599"/>
      <c r="E812" s="599"/>
      <c r="F812" s="599"/>
      <c r="G812" s="599"/>
      <c r="H812" s="600"/>
      <c r="I812" s="601"/>
      <c r="J812" s="50"/>
      <c r="K812" s="50"/>
      <c r="L812" s="50"/>
      <c r="M812" s="50"/>
      <c r="N812" s="50"/>
      <c r="O812" s="50"/>
      <c r="P812" s="50"/>
      <c r="Q812" s="50"/>
      <c r="R812" s="50"/>
      <c r="S812" s="50"/>
      <c r="T812" s="50"/>
      <c r="U812" s="50"/>
      <c r="V812" s="50"/>
      <c r="W812" s="50"/>
      <c r="X812" s="50"/>
      <c r="Y812" s="50"/>
      <c r="Z812" s="50"/>
    </row>
    <row r="813">
      <c r="A813" s="50"/>
      <c r="B813" s="599"/>
      <c r="C813" s="599"/>
      <c r="D813" s="599"/>
      <c r="E813" s="599"/>
      <c r="F813" s="599"/>
      <c r="G813" s="599"/>
      <c r="H813" s="600"/>
      <c r="I813" s="601"/>
      <c r="J813" s="50"/>
      <c r="K813" s="50"/>
      <c r="L813" s="50"/>
      <c r="M813" s="50"/>
      <c r="N813" s="50"/>
      <c r="O813" s="50"/>
      <c r="P813" s="50"/>
      <c r="Q813" s="50"/>
      <c r="R813" s="50"/>
      <c r="S813" s="50"/>
      <c r="T813" s="50"/>
      <c r="U813" s="50"/>
      <c r="V813" s="50"/>
      <c r="W813" s="50"/>
      <c r="X813" s="50"/>
      <c r="Y813" s="50"/>
      <c r="Z813" s="50"/>
    </row>
    <row r="814">
      <c r="A814" s="50"/>
      <c r="B814" s="599"/>
      <c r="C814" s="599"/>
      <c r="D814" s="599"/>
      <c r="E814" s="599"/>
      <c r="F814" s="599"/>
      <c r="G814" s="599"/>
      <c r="H814" s="600"/>
      <c r="I814" s="601"/>
      <c r="J814" s="50"/>
      <c r="K814" s="50"/>
      <c r="L814" s="50"/>
      <c r="M814" s="50"/>
      <c r="N814" s="50"/>
      <c r="O814" s="50"/>
      <c r="P814" s="50"/>
      <c r="Q814" s="50"/>
      <c r="R814" s="50"/>
      <c r="S814" s="50"/>
      <c r="T814" s="50"/>
      <c r="U814" s="50"/>
      <c r="V814" s="50"/>
      <c r="W814" s="50"/>
      <c r="X814" s="50"/>
      <c r="Y814" s="50"/>
      <c r="Z814" s="50"/>
    </row>
    <row r="815">
      <c r="A815" s="50"/>
      <c r="B815" s="599"/>
      <c r="C815" s="599"/>
      <c r="D815" s="599"/>
      <c r="E815" s="599"/>
      <c r="F815" s="599"/>
      <c r="G815" s="599"/>
      <c r="H815" s="600"/>
      <c r="I815" s="601"/>
      <c r="J815" s="50"/>
      <c r="K815" s="50"/>
      <c r="L815" s="50"/>
      <c r="M815" s="50"/>
      <c r="N815" s="50"/>
      <c r="O815" s="50"/>
      <c r="P815" s="50"/>
      <c r="Q815" s="50"/>
      <c r="R815" s="50"/>
      <c r="S815" s="50"/>
      <c r="T815" s="50"/>
      <c r="U815" s="50"/>
      <c r="V815" s="50"/>
      <c r="W815" s="50"/>
      <c r="X815" s="50"/>
      <c r="Y815" s="50"/>
      <c r="Z815" s="50"/>
    </row>
    <row r="816">
      <c r="A816" s="50"/>
      <c r="B816" s="599"/>
      <c r="C816" s="599"/>
      <c r="D816" s="599"/>
      <c r="E816" s="599"/>
      <c r="F816" s="599"/>
      <c r="G816" s="599"/>
      <c r="H816" s="600"/>
      <c r="I816" s="601"/>
      <c r="J816" s="50"/>
      <c r="K816" s="50"/>
      <c r="L816" s="50"/>
      <c r="M816" s="50"/>
      <c r="N816" s="50"/>
      <c r="O816" s="50"/>
      <c r="P816" s="50"/>
      <c r="Q816" s="50"/>
      <c r="R816" s="50"/>
      <c r="S816" s="50"/>
      <c r="T816" s="50"/>
      <c r="U816" s="50"/>
      <c r="V816" s="50"/>
      <c r="W816" s="50"/>
      <c r="X816" s="50"/>
      <c r="Y816" s="50"/>
      <c r="Z816" s="50"/>
    </row>
    <row r="817">
      <c r="A817" s="50"/>
      <c r="B817" s="599"/>
      <c r="C817" s="599"/>
      <c r="D817" s="599"/>
      <c r="E817" s="599"/>
      <c r="F817" s="599"/>
      <c r="G817" s="599"/>
      <c r="H817" s="600"/>
      <c r="I817" s="601"/>
      <c r="J817" s="50"/>
      <c r="K817" s="50"/>
      <c r="L817" s="50"/>
      <c r="M817" s="50"/>
      <c r="N817" s="50"/>
      <c r="O817" s="50"/>
      <c r="P817" s="50"/>
      <c r="Q817" s="50"/>
      <c r="R817" s="50"/>
      <c r="S817" s="50"/>
      <c r="T817" s="50"/>
      <c r="U817" s="50"/>
      <c r="V817" s="50"/>
      <c r="W817" s="50"/>
      <c r="X817" s="50"/>
      <c r="Y817" s="50"/>
      <c r="Z817" s="50"/>
    </row>
    <row r="818">
      <c r="A818" s="50"/>
      <c r="B818" s="599"/>
      <c r="C818" s="599"/>
      <c r="D818" s="599"/>
      <c r="E818" s="599"/>
      <c r="F818" s="599"/>
      <c r="G818" s="599"/>
      <c r="H818" s="600"/>
      <c r="I818" s="601"/>
      <c r="J818" s="50"/>
      <c r="K818" s="50"/>
      <c r="L818" s="50"/>
      <c r="M818" s="50"/>
      <c r="N818" s="50"/>
      <c r="O818" s="50"/>
      <c r="P818" s="50"/>
      <c r="Q818" s="50"/>
      <c r="R818" s="50"/>
      <c r="S818" s="50"/>
      <c r="T818" s="50"/>
      <c r="U818" s="50"/>
      <c r="V818" s="50"/>
      <c r="W818" s="50"/>
      <c r="X818" s="50"/>
      <c r="Y818" s="50"/>
      <c r="Z818" s="50"/>
    </row>
    <row r="819">
      <c r="A819" s="50"/>
      <c r="B819" s="599"/>
      <c r="C819" s="599"/>
      <c r="D819" s="599"/>
      <c r="E819" s="599"/>
      <c r="F819" s="599"/>
      <c r="G819" s="599"/>
      <c r="H819" s="600"/>
      <c r="I819" s="601"/>
      <c r="J819" s="50"/>
      <c r="K819" s="50"/>
      <c r="L819" s="50"/>
      <c r="M819" s="50"/>
      <c r="N819" s="50"/>
      <c r="O819" s="50"/>
      <c r="P819" s="50"/>
      <c r="Q819" s="50"/>
      <c r="R819" s="50"/>
      <c r="S819" s="50"/>
      <c r="T819" s="50"/>
      <c r="U819" s="50"/>
      <c r="V819" s="50"/>
      <c r="W819" s="50"/>
      <c r="X819" s="50"/>
      <c r="Y819" s="50"/>
      <c r="Z819" s="50"/>
    </row>
    <row r="820">
      <c r="A820" s="50"/>
      <c r="B820" s="599"/>
      <c r="C820" s="599"/>
      <c r="D820" s="599"/>
      <c r="E820" s="599"/>
      <c r="F820" s="599"/>
      <c r="G820" s="599"/>
      <c r="H820" s="600"/>
      <c r="I820" s="601"/>
      <c r="J820" s="50"/>
      <c r="K820" s="50"/>
      <c r="L820" s="50"/>
      <c r="M820" s="50"/>
      <c r="N820" s="50"/>
      <c r="O820" s="50"/>
      <c r="P820" s="50"/>
      <c r="Q820" s="50"/>
      <c r="R820" s="50"/>
      <c r="S820" s="50"/>
      <c r="T820" s="50"/>
      <c r="U820" s="50"/>
      <c r="V820" s="50"/>
      <c r="W820" s="50"/>
      <c r="X820" s="50"/>
      <c r="Y820" s="50"/>
      <c r="Z820" s="50"/>
    </row>
    <row r="821">
      <c r="A821" s="50"/>
      <c r="B821" s="599"/>
      <c r="C821" s="599"/>
      <c r="D821" s="599"/>
      <c r="E821" s="599"/>
      <c r="F821" s="599"/>
      <c r="G821" s="599"/>
      <c r="H821" s="600"/>
      <c r="I821" s="601"/>
      <c r="J821" s="50"/>
      <c r="K821" s="50"/>
      <c r="L821" s="50"/>
      <c r="M821" s="50"/>
      <c r="N821" s="50"/>
      <c r="O821" s="50"/>
      <c r="P821" s="50"/>
      <c r="Q821" s="50"/>
      <c r="R821" s="50"/>
      <c r="S821" s="50"/>
      <c r="T821" s="50"/>
      <c r="U821" s="50"/>
      <c r="V821" s="50"/>
      <c r="W821" s="50"/>
      <c r="X821" s="50"/>
      <c r="Y821" s="50"/>
      <c r="Z821" s="50"/>
    </row>
    <row r="822">
      <c r="A822" s="50"/>
      <c r="B822" s="599"/>
      <c r="C822" s="599"/>
      <c r="D822" s="599"/>
      <c r="E822" s="599"/>
      <c r="F822" s="599"/>
      <c r="G822" s="599"/>
      <c r="H822" s="600"/>
      <c r="I822" s="601"/>
      <c r="J822" s="50"/>
      <c r="K822" s="50"/>
      <c r="L822" s="50"/>
      <c r="M822" s="50"/>
      <c r="N822" s="50"/>
      <c r="O822" s="50"/>
      <c r="P822" s="50"/>
      <c r="Q822" s="50"/>
      <c r="R822" s="50"/>
      <c r="S822" s="50"/>
      <c r="T822" s="50"/>
      <c r="U822" s="50"/>
      <c r="V822" s="50"/>
      <c r="W822" s="50"/>
      <c r="X822" s="50"/>
      <c r="Y822" s="50"/>
      <c r="Z822" s="50"/>
    </row>
    <row r="823">
      <c r="A823" s="50"/>
      <c r="B823" s="599"/>
      <c r="C823" s="599"/>
      <c r="D823" s="599"/>
      <c r="E823" s="599"/>
      <c r="F823" s="599"/>
      <c r="G823" s="599"/>
      <c r="H823" s="600"/>
      <c r="I823" s="601"/>
      <c r="J823" s="50"/>
      <c r="K823" s="50"/>
      <c r="L823" s="50"/>
      <c r="M823" s="50"/>
      <c r="N823" s="50"/>
      <c r="O823" s="50"/>
      <c r="P823" s="50"/>
      <c r="Q823" s="50"/>
      <c r="R823" s="50"/>
      <c r="S823" s="50"/>
      <c r="T823" s="50"/>
      <c r="U823" s="50"/>
      <c r="V823" s="50"/>
      <c r="W823" s="50"/>
      <c r="X823" s="50"/>
      <c r="Y823" s="50"/>
      <c r="Z823" s="50"/>
    </row>
    <row r="824">
      <c r="A824" s="50"/>
      <c r="B824" s="599"/>
      <c r="C824" s="599"/>
      <c r="D824" s="599"/>
      <c r="E824" s="599"/>
      <c r="F824" s="599"/>
      <c r="G824" s="599"/>
      <c r="H824" s="600"/>
      <c r="I824" s="601"/>
      <c r="J824" s="50"/>
      <c r="K824" s="50"/>
      <c r="L824" s="50"/>
      <c r="M824" s="50"/>
      <c r="N824" s="50"/>
      <c r="O824" s="50"/>
      <c r="P824" s="50"/>
      <c r="Q824" s="50"/>
      <c r="R824" s="50"/>
      <c r="S824" s="50"/>
      <c r="T824" s="50"/>
      <c r="U824" s="50"/>
      <c r="V824" s="50"/>
      <c r="W824" s="50"/>
      <c r="X824" s="50"/>
      <c r="Y824" s="50"/>
      <c r="Z824" s="50"/>
    </row>
    <row r="825">
      <c r="A825" s="50"/>
      <c r="B825" s="599"/>
      <c r="C825" s="599"/>
      <c r="D825" s="599"/>
      <c r="E825" s="599"/>
      <c r="F825" s="599"/>
      <c r="G825" s="599"/>
      <c r="H825" s="600"/>
      <c r="I825" s="601"/>
      <c r="J825" s="50"/>
      <c r="K825" s="50"/>
      <c r="L825" s="50"/>
      <c r="M825" s="50"/>
      <c r="N825" s="50"/>
      <c r="O825" s="50"/>
      <c r="P825" s="50"/>
      <c r="Q825" s="50"/>
      <c r="R825" s="50"/>
      <c r="S825" s="50"/>
      <c r="T825" s="50"/>
      <c r="U825" s="50"/>
      <c r="V825" s="50"/>
      <c r="W825" s="50"/>
      <c r="X825" s="50"/>
      <c r="Y825" s="50"/>
      <c r="Z825" s="50"/>
    </row>
    <row r="826">
      <c r="A826" s="50"/>
      <c r="B826" s="599"/>
      <c r="C826" s="599"/>
      <c r="D826" s="599"/>
      <c r="E826" s="599"/>
      <c r="F826" s="599"/>
      <c r="G826" s="599"/>
      <c r="H826" s="600"/>
      <c r="I826" s="601"/>
      <c r="J826" s="50"/>
      <c r="K826" s="50"/>
      <c r="L826" s="50"/>
      <c r="M826" s="50"/>
      <c r="N826" s="50"/>
      <c r="O826" s="50"/>
      <c r="P826" s="50"/>
      <c r="Q826" s="50"/>
      <c r="R826" s="50"/>
      <c r="S826" s="50"/>
      <c r="T826" s="50"/>
      <c r="U826" s="50"/>
      <c r="V826" s="50"/>
      <c r="W826" s="50"/>
      <c r="X826" s="50"/>
      <c r="Y826" s="50"/>
      <c r="Z826" s="50"/>
    </row>
    <row r="827">
      <c r="A827" s="50"/>
      <c r="B827" s="599"/>
      <c r="C827" s="599"/>
      <c r="D827" s="599"/>
      <c r="E827" s="599"/>
      <c r="F827" s="599"/>
      <c r="G827" s="599"/>
      <c r="H827" s="600"/>
      <c r="I827" s="601"/>
      <c r="J827" s="50"/>
      <c r="K827" s="50"/>
      <c r="L827" s="50"/>
      <c r="M827" s="50"/>
      <c r="N827" s="50"/>
      <c r="O827" s="50"/>
      <c r="P827" s="50"/>
      <c r="Q827" s="50"/>
      <c r="R827" s="50"/>
      <c r="S827" s="50"/>
      <c r="T827" s="50"/>
      <c r="U827" s="50"/>
      <c r="V827" s="50"/>
      <c r="W827" s="50"/>
      <c r="X827" s="50"/>
      <c r="Y827" s="50"/>
      <c r="Z827" s="50"/>
    </row>
    <row r="828">
      <c r="A828" s="50"/>
      <c r="B828" s="599"/>
      <c r="C828" s="599"/>
      <c r="D828" s="599"/>
      <c r="E828" s="599"/>
      <c r="F828" s="599"/>
      <c r="G828" s="599"/>
      <c r="H828" s="600"/>
      <c r="I828" s="601"/>
      <c r="J828" s="50"/>
      <c r="K828" s="50"/>
      <c r="L828" s="50"/>
      <c r="M828" s="50"/>
      <c r="N828" s="50"/>
      <c r="O828" s="50"/>
      <c r="P828" s="50"/>
      <c r="Q828" s="50"/>
      <c r="R828" s="50"/>
      <c r="S828" s="50"/>
      <c r="T828" s="50"/>
      <c r="U828" s="50"/>
      <c r="V828" s="50"/>
      <c r="W828" s="50"/>
      <c r="X828" s="50"/>
      <c r="Y828" s="50"/>
      <c r="Z828" s="50"/>
    </row>
    <row r="829">
      <c r="A829" s="50"/>
      <c r="B829" s="599"/>
      <c r="C829" s="599"/>
      <c r="D829" s="599"/>
      <c r="E829" s="599"/>
      <c r="F829" s="599"/>
      <c r="G829" s="599"/>
      <c r="H829" s="600"/>
      <c r="I829" s="601"/>
      <c r="J829" s="50"/>
      <c r="K829" s="50"/>
      <c r="L829" s="50"/>
      <c r="M829" s="50"/>
      <c r="N829" s="50"/>
      <c r="O829" s="50"/>
      <c r="P829" s="50"/>
      <c r="Q829" s="50"/>
      <c r="R829" s="50"/>
      <c r="S829" s="50"/>
      <c r="T829" s="50"/>
      <c r="U829" s="50"/>
      <c r="V829" s="50"/>
      <c r="W829" s="50"/>
      <c r="X829" s="50"/>
      <c r="Y829" s="50"/>
      <c r="Z829" s="50"/>
    </row>
    <row r="830">
      <c r="A830" s="50"/>
      <c r="B830" s="599"/>
      <c r="C830" s="599"/>
      <c r="D830" s="599"/>
      <c r="E830" s="599"/>
      <c r="F830" s="599"/>
      <c r="G830" s="599"/>
      <c r="H830" s="600"/>
      <c r="I830" s="601"/>
      <c r="J830" s="50"/>
      <c r="K830" s="50"/>
      <c r="L830" s="50"/>
      <c r="M830" s="50"/>
      <c r="N830" s="50"/>
      <c r="O830" s="50"/>
      <c r="P830" s="50"/>
      <c r="Q830" s="50"/>
      <c r="R830" s="50"/>
      <c r="S830" s="50"/>
      <c r="T830" s="50"/>
      <c r="U830" s="50"/>
      <c r="V830" s="50"/>
      <c r="W830" s="50"/>
      <c r="X830" s="50"/>
      <c r="Y830" s="50"/>
      <c r="Z830" s="50"/>
    </row>
    <row r="831">
      <c r="A831" s="50"/>
      <c r="B831" s="599"/>
      <c r="C831" s="599"/>
      <c r="D831" s="599"/>
      <c r="E831" s="599"/>
      <c r="F831" s="599"/>
      <c r="G831" s="599"/>
      <c r="H831" s="600"/>
      <c r="I831" s="601"/>
      <c r="J831" s="50"/>
      <c r="K831" s="50"/>
      <c r="L831" s="50"/>
      <c r="M831" s="50"/>
      <c r="N831" s="50"/>
      <c r="O831" s="50"/>
      <c r="P831" s="50"/>
      <c r="Q831" s="50"/>
      <c r="R831" s="50"/>
      <c r="S831" s="50"/>
      <c r="T831" s="50"/>
      <c r="U831" s="50"/>
      <c r="V831" s="50"/>
      <c r="W831" s="50"/>
      <c r="X831" s="50"/>
      <c r="Y831" s="50"/>
      <c r="Z831" s="50"/>
    </row>
    <row r="832">
      <c r="A832" s="50"/>
      <c r="B832" s="599"/>
      <c r="C832" s="599"/>
      <c r="D832" s="599"/>
      <c r="E832" s="599"/>
      <c r="F832" s="599"/>
      <c r="G832" s="599"/>
      <c r="H832" s="600"/>
      <c r="I832" s="601"/>
      <c r="J832" s="50"/>
      <c r="K832" s="50"/>
      <c r="L832" s="50"/>
      <c r="M832" s="50"/>
      <c r="N832" s="50"/>
      <c r="O832" s="50"/>
      <c r="P832" s="50"/>
      <c r="Q832" s="50"/>
      <c r="R832" s="50"/>
      <c r="S832" s="50"/>
      <c r="T832" s="50"/>
      <c r="U832" s="50"/>
      <c r="V832" s="50"/>
      <c r="W832" s="50"/>
      <c r="X832" s="50"/>
      <c r="Y832" s="50"/>
      <c r="Z832" s="50"/>
    </row>
    <row r="833">
      <c r="A833" s="50"/>
      <c r="B833" s="599"/>
      <c r="C833" s="599"/>
      <c r="D833" s="599"/>
      <c r="E833" s="599"/>
      <c r="F833" s="599"/>
      <c r="G833" s="599"/>
      <c r="H833" s="600"/>
      <c r="I833" s="601"/>
      <c r="J833" s="50"/>
      <c r="K833" s="50"/>
      <c r="L833" s="50"/>
      <c r="M833" s="50"/>
      <c r="N833" s="50"/>
      <c r="O833" s="50"/>
      <c r="P833" s="50"/>
      <c r="Q833" s="50"/>
      <c r="R833" s="50"/>
      <c r="S833" s="50"/>
      <c r="T833" s="50"/>
      <c r="U833" s="50"/>
      <c r="V833" s="50"/>
      <c r="W833" s="50"/>
      <c r="X833" s="50"/>
      <c r="Y833" s="50"/>
      <c r="Z833" s="50"/>
    </row>
    <row r="834">
      <c r="A834" s="50"/>
      <c r="B834" s="599"/>
      <c r="C834" s="599"/>
      <c r="D834" s="599"/>
      <c r="E834" s="599"/>
      <c r="F834" s="599"/>
      <c r="G834" s="599"/>
      <c r="H834" s="600"/>
      <c r="I834" s="601"/>
      <c r="J834" s="50"/>
      <c r="K834" s="50"/>
      <c r="L834" s="50"/>
      <c r="M834" s="50"/>
      <c r="N834" s="50"/>
      <c r="O834" s="50"/>
      <c r="P834" s="50"/>
      <c r="Q834" s="50"/>
      <c r="R834" s="50"/>
      <c r="S834" s="50"/>
      <c r="T834" s="50"/>
      <c r="U834" s="50"/>
      <c r="V834" s="50"/>
      <c r="W834" s="50"/>
      <c r="X834" s="50"/>
      <c r="Y834" s="50"/>
      <c r="Z834" s="50"/>
    </row>
    <row r="835">
      <c r="A835" s="50"/>
      <c r="B835" s="599"/>
      <c r="C835" s="599"/>
      <c r="D835" s="599"/>
      <c r="E835" s="599"/>
      <c r="F835" s="599"/>
      <c r="G835" s="599"/>
      <c r="H835" s="600"/>
      <c r="I835" s="601"/>
      <c r="J835" s="50"/>
      <c r="K835" s="50"/>
      <c r="L835" s="50"/>
      <c r="M835" s="50"/>
      <c r="N835" s="50"/>
      <c r="O835" s="50"/>
      <c r="P835" s="50"/>
      <c r="Q835" s="50"/>
      <c r="R835" s="50"/>
      <c r="S835" s="50"/>
      <c r="T835" s="50"/>
      <c r="U835" s="50"/>
      <c r="V835" s="50"/>
      <c r="W835" s="50"/>
      <c r="X835" s="50"/>
      <c r="Y835" s="50"/>
      <c r="Z835" s="50"/>
    </row>
    <row r="836">
      <c r="A836" s="50"/>
      <c r="B836" s="599"/>
      <c r="C836" s="599"/>
      <c r="D836" s="599"/>
      <c r="E836" s="599"/>
      <c r="F836" s="599"/>
      <c r="G836" s="599"/>
      <c r="H836" s="600"/>
      <c r="I836" s="601"/>
      <c r="J836" s="50"/>
      <c r="K836" s="50"/>
      <c r="L836" s="50"/>
      <c r="M836" s="50"/>
      <c r="N836" s="50"/>
      <c r="O836" s="50"/>
      <c r="P836" s="50"/>
      <c r="Q836" s="50"/>
      <c r="R836" s="50"/>
      <c r="S836" s="50"/>
      <c r="T836" s="50"/>
      <c r="U836" s="50"/>
      <c r="V836" s="50"/>
      <c r="W836" s="50"/>
      <c r="X836" s="50"/>
      <c r="Y836" s="50"/>
      <c r="Z836" s="50"/>
    </row>
    <row r="837">
      <c r="A837" s="50"/>
      <c r="B837" s="599"/>
      <c r="C837" s="599"/>
      <c r="D837" s="599"/>
      <c r="E837" s="599"/>
      <c r="F837" s="599"/>
      <c r="G837" s="599"/>
      <c r="H837" s="600"/>
      <c r="I837" s="601"/>
      <c r="J837" s="50"/>
      <c r="K837" s="50"/>
      <c r="L837" s="50"/>
      <c r="M837" s="50"/>
      <c r="N837" s="50"/>
      <c r="O837" s="50"/>
      <c r="P837" s="50"/>
      <c r="Q837" s="50"/>
      <c r="R837" s="50"/>
      <c r="S837" s="50"/>
      <c r="T837" s="50"/>
      <c r="U837" s="50"/>
      <c r="V837" s="50"/>
      <c r="W837" s="50"/>
      <c r="X837" s="50"/>
      <c r="Y837" s="50"/>
      <c r="Z837" s="50"/>
    </row>
    <row r="838">
      <c r="A838" s="50"/>
      <c r="B838" s="599"/>
      <c r="C838" s="599"/>
      <c r="D838" s="599"/>
      <c r="E838" s="599"/>
      <c r="F838" s="599"/>
      <c r="G838" s="599"/>
      <c r="H838" s="600"/>
      <c r="I838" s="601"/>
      <c r="J838" s="50"/>
      <c r="K838" s="50"/>
      <c r="L838" s="50"/>
      <c r="M838" s="50"/>
      <c r="N838" s="50"/>
      <c r="O838" s="50"/>
      <c r="P838" s="50"/>
      <c r="Q838" s="50"/>
      <c r="R838" s="50"/>
      <c r="S838" s="50"/>
      <c r="T838" s="50"/>
      <c r="U838" s="50"/>
      <c r="V838" s="50"/>
      <c r="W838" s="50"/>
      <c r="X838" s="50"/>
      <c r="Y838" s="50"/>
      <c r="Z838" s="50"/>
    </row>
    <row r="839">
      <c r="A839" s="50"/>
      <c r="B839" s="599"/>
      <c r="C839" s="599"/>
      <c r="D839" s="599"/>
      <c r="E839" s="599"/>
      <c r="F839" s="599"/>
      <c r="G839" s="599"/>
      <c r="H839" s="600"/>
      <c r="I839" s="601"/>
      <c r="J839" s="50"/>
      <c r="K839" s="50"/>
      <c r="L839" s="50"/>
      <c r="M839" s="50"/>
      <c r="N839" s="50"/>
      <c r="O839" s="50"/>
      <c r="P839" s="50"/>
      <c r="Q839" s="50"/>
      <c r="R839" s="50"/>
      <c r="S839" s="50"/>
      <c r="T839" s="50"/>
      <c r="U839" s="50"/>
      <c r="V839" s="50"/>
      <c r="W839" s="50"/>
      <c r="X839" s="50"/>
      <c r="Y839" s="50"/>
      <c r="Z839" s="50"/>
    </row>
    <row r="840">
      <c r="A840" s="50"/>
      <c r="B840" s="599"/>
      <c r="C840" s="599"/>
      <c r="D840" s="599"/>
      <c r="E840" s="599"/>
      <c r="F840" s="599"/>
      <c r="G840" s="599"/>
      <c r="H840" s="600"/>
      <c r="I840" s="601"/>
      <c r="J840" s="50"/>
      <c r="K840" s="50"/>
      <c r="L840" s="50"/>
      <c r="M840" s="50"/>
      <c r="N840" s="50"/>
      <c r="O840" s="50"/>
      <c r="P840" s="50"/>
      <c r="Q840" s="50"/>
      <c r="R840" s="50"/>
      <c r="S840" s="50"/>
      <c r="T840" s="50"/>
      <c r="U840" s="50"/>
      <c r="V840" s="50"/>
      <c r="W840" s="50"/>
      <c r="X840" s="50"/>
      <c r="Y840" s="50"/>
      <c r="Z840" s="50"/>
    </row>
    <row r="841">
      <c r="A841" s="50"/>
      <c r="B841" s="599"/>
      <c r="C841" s="599"/>
      <c r="D841" s="599"/>
      <c r="E841" s="599"/>
      <c r="F841" s="599"/>
      <c r="G841" s="599"/>
      <c r="H841" s="600"/>
      <c r="I841" s="601"/>
      <c r="J841" s="50"/>
      <c r="K841" s="50"/>
      <c r="L841" s="50"/>
      <c r="M841" s="50"/>
      <c r="N841" s="50"/>
      <c r="O841" s="50"/>
      <c r="P841" s="50"/>
      <c r="Q841" s="50"/>
      <c r="R841" s="50"/>
      <c r="S841" s="50"/>
      <c r="T841" s="50"/>
      <c r="U841" s="50"/>
      <c r="V841" s="50"/>
      <c r="W841" s="50"/>
      <c r="X841" s="50"/>
      <c r="Y841" s="50"/>
      <c r="Z841" s="50"/>
    </row>
    <row r="842">
      <c r="A842" s="50"/>
      <c r="B842" s="599"/>
      <c r="C842" s="599"/>
      <c r="D842" s="599"/>
      <c r="E842" s="599"/>
      <c r="F842" s="599"/>
      <c r="G842" s="599"/>
      <c r="H842" s="600"/>
      <c r="I842" s="601"/>
      <c r="J842" s="50"/>
      <c r="K842" s="50"/>
      <c r="L842" s="50"/>
      <c r="M842" s="50"/>
      <c r="N842" s="50"/>
      <c r="O842" s="50"/>
      <c r="P842" s="50"/>
      <c r="Q842" s="50"/>
      <c r="R842" s="50"/>
      <c r="S842" s="50"/>
      <c r="T842" s="50"/>
      <c r="U842" s="50"/>
      <c r="V842" s="50"/>
      <c r="W842" s="50"/>
      <c r="X842" s="50"/>
      <c r="Y842" s="50"/>
      <c r="Z842" s="50"/>
    </row>
    <row r="843">
      <c r="A843" s="50"/>
      <c r="B843" s="599"/>
      <c r="C843" s="599"/>
      <c r="D843" s="599"/>
      <c r="E843" s="599"/>
      <c r="F843" s="599"/>
      <c r="G843" s="599"/>
      <c r="H843" s="600"/>
      <c r="I843" s="601"/>
      <c r="J843" s="50"/>
      <c r="K843" s="50"/>
      <c r="L843" s="50"/>
      <c r="M843" s="50"/>
      <c r="N843" s="50"/>
      <c r="O843" s="50"/>
      <c r="P843" s="50"/>
      <c r="Q843" s="50"/>
      <c r="R843" s="50"/>
      <c r="S843" s="50"/>
      <c r="T843" s="50"/>
      <c r="U843" s="50"/>
      <c r="V843" s="50"/>
      <c r="W843" s="50"/>
      <c r="X843" s="50"/>
      <c r="Y843" s="50"/>
      <c r="Z843" s="50"/>
    </row>
    <row r="844">
      <c r="A844" s="50"/>
      <c r="B844" s="599"/>
      <c r="C844" s="599"/>
      <c r="D844" s="599"/>
      <c r="E844" s="599"/>
      <c r="F844" s="599"/>
      <c r="G844" s="599"/>
      <c r="H844" s="600"/>
      <c r="I844" s="601"/>
      <c r="J844" s="50"/>
      <c r="K844" s="50"/>
      <c r="L844" s="50"/>
      <c r="M844" s="50"/>
      <c r="N844" s="50"/>
      <c r="O844" s="50"/>
      <c r="P844" s="50"/>
      <c r="Q844" s="50"/>
      <c r="R844" s="50"/>
      <c r="S844" s="50"/>
      <c r="T844" s="50"/>
      <c r="U844" s="50"/>
      <c r="V844" s="50"/>
      <c r="W844" s="50"/>
      <c r="X844" s="50"/>
      <c r="Y844" s="50"/>
      <c r="Z844" s="50"/>
    </row>
    <row r="845">
      <c r="A845" s="50"/>
      <c r="B845" s="599"/>
      <c r="C845" s="599"/>
      <c r="D845" s="599"/>
      <c r="E845" s="599"/>
      <c r="F845" s="599"/>
      <c r="G845" s="599"/>
      <c r="H845" s="600"/>
      <c r="I845" s="601"/>
      <c r="J845" s="50"/>
      <c r="K845" s="50"/>
      <c r="L845" s="50"/>
      <c r="M845" s="50"/>
      <c r="N845" s="50"/>
      <c r="O845" s="50"/>
      <c r="P845" s="50"/>
      <c r="Q845" s="50"/>
      <c r="R845" s="50"/>
      <c r="S845" s="50"/>
      <c r="T845" s="50"/>
      <c r="U845" s="50"/>
      <c r="V845" s="50"/>
      <c r="W845" s="50"/>
      <c r="X845" s="50"/>
      <c r="Y845" s="50"/>
      <c r="Z845" s="50"/>
    </row>
    <row r="846">
      <c r="A846" s="50"/>
      <c r="B846" s="599"/>
      <c r="C846" s="599"/>
      <c r="D846" s="599"/>
      <c r="E846" s="599"/>
      <c r="F846" s="599"/>
      <c r="G846" s="599"/>
      <c r="H846" s="600"/>
      <c r="I846" s="601"/>
      <c r="J846" s="50"/>
      <c r="K846" s="50"/>
      <c r="L846" s="50"/>
      <c r="M846" s="50"/>
      <c r="N846" s="50"/>
      <c r="O846" s="50"/>
      <c r="P846" s="50"/>
      <c r="Q846" s="50"/>
      <c r="R846" s="50"/>
      <c r="S846" s="50"/>
      <c r="T846" s="50"/>
      <c r="U846" s="50"/>
      <c r="V846" s="50"/>
      <c r="W846" s="50"/>
      <c r="X846" s="50"/>
      <c r="Y846" s="50"/>
      <c r="Z846" s="50"/>
    </row>
    <row r="847">
      <c r="A847" s="50"/>
      <c r="B847" s="599"/>
      <c r="C847" s="599"/>
      <c r="D847" s="599"/>
      <c r="E847" s="599"/>
      <c r="F847" s="599"/>
      <c r="G847" s="599"/>
      <c r="H847" s="600"/>
      <c r="I847" s="601"/>
      <c r="J847" s="50"/>
      <c r="K847" s="50"/>
      <c r="L847" s="50"/>
      <c r="M847" s="50"/>
      <c r="N847" s="50"/>
      <c r="O847" s="50"/>
      <c r="P847" s="50"/>
      <c r="Q847" s="50"/>
      <c r="R847" s="50"/>
      <c r="S847" s="50"/>
      <c r="T847" s="50"/>
      <c r="U847" s="50"/>
      <c r="V847" s="50"/>
      <c r="W847" s="50"/>
      <c r="X847" s="50"/>
      <c r="Y847" s="50"/>
      <c r="Z847" s="50"/>
    </row>
    <row r="848">
      <c r="A848" s="50"/>
      <c r="B848" s="599"/>
      <c r="C848" s="599"/>
      <c r="D848" s="599"/>
      <c r="E848" s="599"/>
      <c r="F848" s="599"/>
      <c r="G848" s="599"/>
      <c r="H848" s="600"/>
      <c r="I848" s="601"/>
      <c r="J848" s="50"/>
      <c r="K848" s="50"/>
      <c r="L848" s="50"/>
      <c r="M848" s="50"/>
      <c r="N848" s="50"/>
      <c r="O848" s="50"/>
      <c r="P848" s="50"/>
      <c r="Q848" s="50"/>
      <c r="R848" s="50"/>
      <c r="S848" s="50"/>
      <c r="T848" s="50"/>
      <c r="U848" s="50"/>
      <c r="V848" s="50"/>
      <c r="W848" s="50"/>
      <c r="X848" s="50"/>
      <c r="Y848" s="50"/>
      <c r="Z848" s="50"/>
    </row>
    <row r="849">
      <c r="A849" s="50"/>
      <c r="B849" s="599"/>
      <c r="C849" s="599"/>
      <c r="D849" s="599"/>
      <c r="E849" s="599"/>
      <c r="F849" s="599"/>
      <c r="G849" s="599"/>
      <c r="H849" s="600"/>
      <c r="I849" s="601"/>
      <c r="J849" s="50"/>
      <c r="K849" s="50"/>
      <c r="L849" s="50"/>
      <c r="M849" s="50"/>
      <c r="N849" s="50"/>
      <c r="O849" s="50"/>
      <c r="P849" s="50"/>
      <c r="Q849" s="50"/>
      <c r="R849" s="50"/>
      <c r="S849" s="50"/>
      <c r="T849" s="50"/>
      <c r="U849" s="50"/>
      <c r="V849" s="50"/>
      <c r="W849" s="50"/>
      <c r="X849" s="50"/>
      <c r="Y849" s="50"/>
      <c r="Z849" s="50"/>
    </row>
    <row r="850">
      <c r="A850" s="50"/>
      <c r="B850" s="599"/>
      <c r="C850" s="599"/>
      <c r="D850" s="599"/>
      <c r="E850" s="599"/>
      <c r="F850" s="599"/>
      <c r="G850" s="599"/>
      <c r="H850" s="600"/>
      <c r="I850" s="601"/>
      <c r="J850" s="50"/>
      <c r="K850" s="50"/>
      <c r="L850" s="50"/>
      <c r="M850" s="50"/>
      <c r="N850" s="50"/>
      <c r="O850" s="50"/>
      <c r="P850" s="50"/>
      <c r="Q850" s="50"/>
      <c r="R850" s="50"/>
      <c r="S850" s="50"/>
      <c r="T850" s="50"/>
      <c r="U850" s="50"/>
      <c r="V850" s="50"/>
      <c r="W850" s="50"/>
      <c r="X850" s="50"/>
      <c r="Y850" s="50"/>
      <c r="Z850" s="50"/>
    </row>
    <row r="851">
      <c r="A851" s="50"/>
      <c r="B851" s="599"/>
      <c r="C851" s="599"/>
      <c r="D851" s="599"/>
      <c r="E851" s="599"/>
      <c r="F851" s="599"/>
      <c r="G851" s="599"/>
      <c r="H851" s="600"/>
      <c r="I851" s="601"/>
      <c r="J851" s="50"/>
      <c r="K851" s="50"/>
      <c r="L851" s="50"/>
      <c r="M851" s="50"/>
      <c r="N851" s="50"/>
      <c r="O851" s="50"/>
      <c r="P851" s="50"/>
      <c r="Q851" s="50"/>
      <c r="R851" s="50"/>
      <c r="S851" s="50"/>
      <c r="T851" s="50"/>
      <c r="U851" s="50"/>
      <c r="V851" s="50"/>
      <c r="W851" s="50"/>
      <c r="X851" s="50"/>
      <c r="Y851" s="50"/>
      <c r="Z851" s="50"/>
    </row>
    <row r="852">
      <c r="A852" s="50"/>
      <c r="B852" s="599"/>
      <c r="C852" s="599"/>
      <c r="D852" s="599"/>
      <c r="E852" s="599"/>
      <c r="F852" s="599"/>
      <c r="G852" s="599"/>
      <c r="H852" s="600"/>
      <c r="I852" s="601"/>
      <c r="J852" s="50"/>
      <c r="K852" s="50"/>
      <c r="L852" s="50"/>
      <c r="M852" s="50"/>
      <c r="N852" s="50"/>
      <c r="O852" s="50"/>
      <c r="P852" s="50"/>
      <c r="Q852" s="50"/>
      <c r="R852" s="50"/>
      <c r="S852" s="50"/>
      <c r="T852" s="50"/>
      <c r="U852" s="50"/>
      <c r="V852" s="50"/>
      <c r="W852" s="50"/>
      <c r="X852" s="50"/>
      <c r="Y852" s="50"/>
      <c r="Z852" s="50"/>
    </row>
    <row r="853">
      <c r="A853" s="50"/>
      <c r="B853" s="599"/>
      <c r="C853" s="599"/>
      <c r="D853" s="599"/>
      <c r="E853" s="599"/>
      <c r="F853" s="599"/>
      <c r="G853" s="599"/>
      <c r="H853" s="600"/>
      <c r="I853" s="601"/>
      <c r="J853" s="50"/>
      <c r="K853" s="50"/>
      <c r="L853" s="50"/>
      <c r="M853" s="50"/>
      <c r="N853" s="50"/>
      <c r="O853" s="50"/>
      <c r="P853" s="50"/>
      <c r="Q853" s="50"/>
      <c r="R853" s="50"/>
      <c r="S853" s="50"/>
      <c r="T853" s="50"/>
      <c r="U853" s="50"/>
      <c r="V853" s="50"/>
      <c r="W853" s="50"/>
      <c r="X853" s="50"/>
      <c r="Y853" s="50"/>
      <c r="Z853" s="50"/>
    </row>
    <row r="854">
      <c r="A854" s="50"/>
      <c r="B854" s="599"/>
      <c r="C854" s="599"/>
      <c r="D854" s="599"/>
      <c r="E854" s="599"/>
      <c r="F854" s="599"/>
      <c r="G854" s="599"/>
      <c r="H854" s="600"/>
      <c r="I854" s="601"/>
      <c r="J854" s="50"/>
      <c r="K854" s="50"/>
      <c r="L854" s="50"/>
      <c r="M854" s="50"/>
      <c r="N854" s="50"/>
      <c r="O854" s="50"/>
      <c r="P854" s="50"/>
      <c r="Q854" s="50"/>
      <c r="R854" s="50"/>
      <c r="S854" s="50"/>
      <c r="T854" s="50"/>
      <c r="U854" s="50"/>
      <c r="V854" s="50"/>
      <c r="W854" s="50"/>
      <c r="X854" s="50"/>
      <c r="Y854" s="50"/>
      <c r="Z854" s="50"/>
    </row>
    <row r="855">
      <c r="A855" s="50"/>
      <c r="B855" s="599"/>
      <c r="C855" s="599"/>
      <c r="D855" s="599"/>
      <c r="E855" s="599"/>
      <c r="F855" s="599"/>
      <c r="G855" s="599"/>
      <c r="H855" s="600"/>
      <c r="I855" s="601"/>
      <c r="J855" s="50"/>
      <c r="K855" s="50"/>
      <c r="L855" s="50"/>
      <c r="M855" s="50"/>
      <c r="N855" s="50"/>
      <c r="O855" s="50"/>
      <c r="P855" s="50"/>
      <c r="Q855" s="50"/>
      <c r="R855" s="50"/>
      <c r="S855" s="50"/>
      <c r="T855" s="50"/>
      <c r="U855" s="50"/>
      <c r="V855" s="50"/>
      <c r="W855" s="50"/>
      <c r="X855" s="50"/>
      <c r="Y855" s="50"/>
      <c r="Z855" s="50"/>
    </row>
    <row r="856">
      <c r="A856" s="50"/>
      <c r="B856" s="599"/>
      <c r="C856" s="599"/>
      <c r="D856" s="599"/>
      <c r="E856" s="599"/>
      <c r="F856" s="599"/>
      <c r="G856" s="599"/>
      <c r="H856" s="600"/>
      <c r="I856" s="601"/>
      <c r="J856" s="50"/>
      <c r="K856" s="50"/>
      <c r="L856" s="50"/>
      <c r="M856" s="50"/>
      <c r="N856" s="50"/>
      <c r="O856" s="50"/>
      <c r="P856" s="50"/>
      <c r="Q856" s="50"/>
      <c r="R856" s="50"/>
      <c r="S856" s="50"/>
      <c r="T856" s="50"/>
      <c r="U856" s="50"/>
      <c r="V856" s="50"/>
      <c r="W856" s="50"/>
      <c r="X856" s="50"/>
      <c r="Y856" s="50"/>
      <c r="Z856" s="50"/>
    </row>
    <row r="857">
      <c r="A857" s="50"/>
      <c r="B857" s="599"/>
      <c r="C857" s="599"/>
      <c r="D857" s="599"/>
      <c r="E857" s="599"/>
      <c r="F857" s="599"/>
      <c r="G857" s="599"/>
      <c r="H857" s="600"/>
      <c r="I857" s="601"/>
      <c r="J857" s="50"/>
      <c r="K857" s="50"/>
      <c r="L857" s="50"/>
      <c r="M857" s="50"/>
      <c r="N857" s="50"/>
      <c r="O857" s="50"/>
      <c r="P857" s="50"/>
      <c r="Q857" s="50"/>
      <c r="R857" s="50"/>
      <c r="S857" s="50"/>
      <c r="T857" s="50"/>
      <c r="U857" s="50"/>
      <c r="V857" s="50"/>
      <c r="W857" s="50"/>
      <c r="X857" s="50"/>
      <c r="Y857" s="50"/>
      <c r="Z857" s="50"/>
    </row>
    <row r="858">
      <c r="A858" s="50"/>
      <c r="B858" s="599"/>
      <c r="C858" s="599"/>
      <c r="D858" s="599"/>
      <c r="E858" s="599"/>
      <c r="F858" s="599"/>
      <c r="G858" s="599"/>
      <c r="H858" s="600"/>
      <c r="I858" s="601"/>
      <c r="J858" s="50"/>
      <c r="K858" s="50"/>
      <c r="L858" s="50"/>
      <c r="M858" s="50"/>
      <c r="N858" s="50"/>
      <c r="O858" s="50"/>
      <c r="P858" s="50"/>
      <c r="Q858" s="50"/>
      <c r="R858" s="50"/>
      <c r="S858" s="50"/>
      <c r="T858" s="50"/>
      <c r="U858" s="50"/>
      <c r="V858" s="50"/>
      <c r="W858" s="50"/>
      <c r="X858" s="50"/>
      <c r="Y858" s="50"/>
      <c r="Z858" s="50"/>
    </row>
    <row r="859">
      <c r="A859" s="50"/>
      <c r="B859" s="599"/>
      <c r="C859" s="599"/>
      <c r="D859" s="599"/>
      <c r="E859" s="599"/>
      <c r="F859" s="599"/>
      <c r="G859" s="599"/>
      <c r="H859" s="600"/>
      <c r="I859" s="601"/>
      <c r="J859" s="50"/>
      <c r="K859" s="50"/>
      <c r="L859" s="50"/>
      <c r="M859" s="50"/>
      <c r="N859" s="50"/>
      <c r="O859" s="50"/>
      <c r="P859" s="50"/>
      <c r="Q859" s="50"/>
      <c r="R859" s="50"/>
      <c r="S859" s="50"/>
      <c r="T859" s="50"/>
      <c r="U859" s="50"/>
      <c r="V859" s="50"/>
      <c r="W859" s="50"/>
      <c r="X859" s="50"/>
      <c r="Y859" s="50"/>
      <c r="Z859" s="50"/>
    </row>
    <row r="860">
      <c r="A860" s="50"/>
      <c r="B860" s="599"/>
      <c r="C860" s="599"/>
      <c r="D860" s="599"/>
      <c r="E860" s="599"/>
      <c r="F860" s="599"/>
      <c r="G860" s="599"/>
      <c r="H860" s="600"/>
      <c r="I860" s="601"/>
      <c r="J860" s="50"/>
      <c r="K860" s="50"/>
      <c r="L860" s="50"/>
      <c r="M860" s="50"/>
      <c r="N860" s="50"/>
      <c r="O860" s="50"/>
      <c r="P860" s="50"/>
      <c r="Q860" s="50"/>
      <c r="R860" s="50"/>
      <c r="S860" s="50"/>
      <c r="T860" s="50"/>
      <c r="U860" s="50"/>
      <c r="V860" s="50"/>
      <c r="W860" s="50"/>
      <c r="X860" s="50"/>
      <c r="Y860" s="50"/>
      <c r="Z860" s="50"/>
    </row>
    <row r="861">
      <c r="A861" s="50"/>
      <c r="B861" s="599"/>
      <c r="C861" s="599"/>
      <c r="D861" s="599"/>
      <c r="E861" s="599"/>
      <c r="F861" s="599"/>
      <c r="G861" s="599"/>
      <c r="H861" s="600"/>
      <c r="I861" s="601"/>
      <c r="J861" s="50"/>
      <c r="K861" s="50"/>
      <c r="L861" s="50"/>
      <c r="M861" s="50"/>
      <c r="N861" s="50"/>
      <c r="O861" s="50"/>
      <c r="P861" s="50"/>
      <c r="Q861" s="50"/>
      <c r="R861" s="50"/>
      <c r="S861" s="50"/>
      <c r="T861" s="50"/>
      <c r="U861" s="50"/>
      <c r="V861" s="50"/>
      <c r="W861" s="50"/>
      <c r="X861" s="50"/>
      <c r="Y861" s="50"/>
      <c r="Z861" s="50"/>
    </row>
    <row r="862">
      <c r="A862" s="50"/>
      <c r="B862" s="599"/>
      <c r="C862" s="599"/>
      <c r="D862" s="599"/>
      <c r="E862" s="599"/>
      <c r="F862" s="599"/>
      <c r="G862" s="599"/>
      <c r="H862" s="600"/>
      <c r="I862" s="601"/>
      <c r="J862" s="50"/>
      <c r="K862" s="50"/>
      <c r="L862" s="50"/>
      <c r="M862" s="50"/>
      <c r="N862" s="50"/>
      <c r="O862" s="50"/>
      <c r="P862" s="50"/>
      <c r="Q862" s="50"/>
      <c r="R862" s="50"/>
      <c r="S862" s="50"/>
      <c r="T862" s="50"/>
      <c r="U862" s="50"/>
      <c r="V862" s="50"/>
      <c r="W862" s="50"/>
      <c r="X862" s="50"/>
      <c r="Y862" s="50"/>
      <c r="Z862" s="50"/>
    </row>
    <row r="863">
      <c r="A863" s="50"/>
      <c r="B863" s="599"/>
      <c r="C863" s="599"/>
      <c r="D863" s="599"/>
      <c r="E863" s="599"/>
      <c r="F863" s="599"/>
      <c r="G863" s="599"/>
      <c r="H863" s="600"/>
      <c r="I863" s="601"/>
      <c r="J863" s="50"/>
      <c r="K863" s="50"/>
      <c r="L863" s="50"/>
      <c r="M863" s="50"/>
      <c r="N863" s="50"/>
      <c r="O863" s="50"/>
      <c r="P863" s="50"/>
      <c r="Q863" s="50"/>
      <c r="R863" s="50"/>
      <c r="S863" s="50"/>
      <c r="T863" s="50"/>
      <c r="U863" s="50"/>
      <c r="V863" s="50"/>
      <c r="W863" s="50"/>
      <c r="X863" s="50"/>
      <c r="Y863" s="50"/>
      <c r="Z863" s="50"/>
    </row>
    <row r="864">
      <c r="A864" s="50"/>
      <c r="B864" s="599"/>
      <c r="C864" s="599"/>
      <c r="D864" s="599"/>
      <c r="E864" s="599"/>
      <c r="F864" s="599"/>
      <c r="G864" s="599"/>
      <c r="H864" s="600"/>
      <c r="I864" s="601"/>
      <c r="J864" s="50"/>
      <c r="K864" s="50"/>
      <c r="L864" s="50"/>
      <c r="M864" s="50"/>
      <c r="N864" s="50"/>
      <c r="O864" s="50"/>
      <c r="P864" s="50"/>
      <c r="Q864" s="50"/>
      <c r="R864" s="50"/>
      <c r="S864" s="50"/>
      <c r="T864" s="50"/>
      <c r="U864" s="50"/>
      <c r="V864" s="50"/>
      <c r="W864" s="50"/>
      <c r="X864" s="50"/>
      <c r="Y864" s="50"/>
      <c r="Z864" s="50"/>
    </row>
    <row r="865">
      <c r="A865" s="50"/>
      <c r="B865" s="599"/>
      <c r="C865" s="599"/>
      <c r="D865" s="599"/>
      <c r="E865" s="599"/>
      <c r="F865" s="599"/>
      <c r="G865" s="599"/>
      <c r="H865" s="600"/>
      <c r="I865" s="601"/>
      <c r="J865" s="50"/>
      <c r="K865" s="50"/>
      <c r="L865" s="50"/>
      <c r="M865" s="50"/>
      <c r="N865" s="50"/>
      <c r="O865" s="50"/>
      <c r="P865" s="50"/>
      <c r="Q865" s="50"/>
      <c r="R865" s="50"/>
      <c r="S865" s="50"/>
      <c r="T865" s="50"/>
      <c r="U865" s="50"/>
      <c r="V865" s="50"/>
      <c r="W865" s="50"/>
      <c r="X865" s="50"/>
      <c r="Y865" s="50"/>
      <c r="Z865" s="50"/>
    </row>
    <row r="866">
      <c r="A866" s="50"/>
      <c r="B866" s="599"/>
      <c r="C866" s="599"/>
      <c r="D866" s="599"/>
      <c r="E866" s="599"/>
      <c r="F866" s="599"/>
      <c r="G866" s="599"/>
      <c r="H866" s="600"/>
      <c r="I866" s="601"/>
      <c r="J866" s="50"/>
      <c r="K866" s="50"/>
      <c r="L866" s="50"/>
      <c r="M866" s="50"/>
      <c r="N866" s="50"/>
      <c r="O866" s="50"/>
      <c r="P866" s="50"/>
      <c r="Q866" s="50"/>
      <c r="R866" s="50"/>
      <c r="S866" s="50"/>
      <c r="T866" s="50"/>
      <c r="U866" s="50"/>
      <c r="V866" s="50"/>
      <c r="W866" s="50"/>
      <c r="X866" s="50"/>
      <c r="Y866" s="50"/>
      <c r="Z866" s="50"/>
    </row>
    <row r="867">
      <c r="A867" s="50"/>
      <c r="B867" s="599"/>
      <c r="C867" s="599"/>
      <c r="D867" s="599"/>
      <c r="E867" s="599"/>
      <c r="F867" s="599"/>
      <c r="G867" s="599"/>
      <c r="H867" s="600"/>
      <c r="I867" s="601"/>
      <c r="J867" s="50"/>
      <c r="K867" s="50"/>
      <c r="L867" s="50"/>
      <c r="M867" s="50"/>
      <c r="N867" s="50"/>
      <c r="O867" s="50"/>
      <c r="P867" s="50"/>
      <c r="Q867" s="50"/>
      <c r="R867" s="50"/>
      <c r="S867" s="50"/>
      <c r="T867" s="50"/>
      <c r="U867" s="50"/>
      <c r="V867" s="50"/>
      <c r="W867" s="50"/>
      <c r="X867" s="50"/>
      <c r="Y867" s="50"/>
      <c r="Z867" s="50"/>
    </row>
    <row r="868">
      <c r="A868" s="50"/>
      <c r="B868" s="599"/>
      <c r="C868" s="599"/>
      <c r="D868" s="599"/>
      <c r="E868" s="599"/>
      <c r="F868" s="599"/>
      <c r="G868" s="599"/>
      <c r="H868" s="600"/>
      <c r="I868" s="601"/>
      <c r="J868" s="50"/>
      <c r="K868" s="50"/>
      <c r="L868" s="50"/>
      <c r="M868" s="50"/>
      <c r="N868" s="50"/>
      <c r="O868" s="50"/>
      <c r="P868" s="50"/>
      <c r="Q868" s="50"/>
      <c r="R868" s="50"/>
      <c r="S868" s="50"/>
      <c r="T868" s="50"/>
      <c r="U868" s="50"/>
      <c r="V868" s="50"/>
      <c r="W868" s="50"/>
      <c r="X868" s="50"/>
      <c r="Y868" s="50"/>
      <c r="Z868" s="50"/>
    </row>
    <row r="869">
      <c r="A869" s="50"/>
      <c r="B869" s="599"/>
      <c r="C869" s="599"/>
      <c r="D869" s="599"/>
      <c r="E869" s="599"/>
      <c r="F869" s="599"/>
      <c r="G869" s="599"/>
      <c r="H869" s="600"/>
      <c r="I869" s="601"/>
      <c r="J869" s="50"/>
      <c r="K869" s="50"/>
      <c r="L869" s="50"/>
      <c r="M869" s="50"/>
      <c r="N869" s="50"/>
      <c r="O869" s="50"/>
      <c r="P869" s="50"/>
      <c r="Q869" s="50"/>
      <c r="R869" s="50"/>
      <c r="S869" s="50"/>
      <c r="T869" s="50"/>
      <c r="U869" s="50"/>
      <c r="V869" s="50"/>
      <c r="W869" s="50"/>
      <c r="X869" s="50"/>
      <c r="Y869" s="50"/>
      <c r="Z869" s="50"/>
    </row>
    <row r="870">
      <c r="A870" s="50"/>
      <c r="B870" s="599"/>
      <c r="C870" s="599"/>
      <c r="D870" s="599"/>
      <c r="E870" s="599"/>
      <c r="F870" s="599"/>
      <c r="G870" s="599"/>
      <c r="H870" s="600"/>
      <c r="I870" s="601"/>
      <c r="J870" s="50"/>
      <c r="K870" s="50"/>
      <c r="L870" s="50"/>
      <c r="M870" s="50"/>
      <c r="N870" s="50"/>
      <c r="O870" s="50"/>
      <c r="P870" s="50"/>
      <c r="Q870" s="50"/>
      <c r="R870" s="50"/>
      <c r="S870" s="50"/>
      <c r="T870" s="50"/>
      <c r="U870" s="50"/>
      <c r="V870" s="50"/>
      <c r="W870" s="50"/>
      <c r="X870" s="50"/>
      <c r="Y870" s="50"/>
      <c r="Z870" s="50"/>
    </row>
    <row r="871">
      <c r="A871" s="50"/>
      <c r="B871" s="599"/>
      <c r="C871" s="599"/>
      <c r="D871" s="599"/>
      <c r="E871" s="599"/>
      <c r="F871" s="599"/>
      <c r="G871" s="599"/>
      <c r="H871" s="600"/>
      <c r="I871" s="601"/>
      <c r="J871" s="50"/>
      <c r="K871" s="50"/>
      <c r="L871" s="50"/>
      <c r="M871" s="50"/>
      <c r="N871" s="50"/>
      <c r="O871" s="50"/>
      <c r="P871" s="50"/>
      <c r="Q871" s="50"/>
      <c r="R871" s="50"/>
      <c r="S871" s="50"/>
      <c r="T871" s="50"/>
      <c r="U871" s="50"/>
      <c r="V871" s="50"/>
      <c r="W871" s="50"/>
      <c r="X871" s="50"/>
      <c r="Y871" s="50"/>
      <c r="Z871" s="50"/>
    </row>
    <row r="872">
      <c r="A872" s="50"/>
      <c r="B872" s="599"/>
      <c r="C872" s="599"/>
      <c r="D872" s="599"/>
      <c r="E872" s="599"/>
      <c r="F872" s="599"/>
      <c r="G872" s="599"/>
      <c r="H872" s="600"/>
      <c r="I872" s="601"/>
      <c r="J872" s="50"/>
      <c r="K872" s="50"/>
      <c r="L872" s="50"/>
      <c r="M872" s="50"/>
      <c r="N872" s="50"/>
      <c r="O872" s="50"/>
      <c r="P872" s="50"/>
      <c r="Q872" s="50"/>
      <c r="R872" s="50"/>
      <c r="S872" s="50"/>
      <c r="T872" s="50"/>
      <c r="U872" s="50"/>
      <c r="V872" s="50"/>
      <c r="W872" s="50"/>
      <c r="X872" s="50"/>
      <c r="Y872" s="50"/>
      <c r="Z872" s="50"/>
    </row>
    <row r="873">
      <c r="A873" s="50"/>
      <c r="B873" s="599"/>
      <c r="C873" s="599"/>
      <c r="D873" s="599"/>
      <c r="E873" s="599"/>
      <c r="F873" s="599"/>
      <c r="G873" s="599"/>
      <c r="H873" s="600"/>
      <c r="I873" s="601"/>
      <c r="J873" s="50"/>
      <c r="K873" s="50"/>
      <c r="L873" s="50"/>
      <c r="M873" s="50"/>
      <c r="N873" s="50"/>
      <c r="O873" s="50"/>
      <c r="P873" s="50"/>
      <c r="Q873" s="50"/>
      <c r="R873" s="50"/>
      <c r="S873" s="50"/>
      <c r="T873" s="50"/>
      <c r="U873" s="50"/>
      <c r="V873" s="50"/>
      <c r="W873" s="50"/>
      <c r="X873" s="50"/>
      <c r="Y873" s="50"/>
      <c r="Z873" s="50"/>
    </row>
    <row r="874">
      <c r="A874" s="50"/>
      <c r="B874" s="599"/>
      <c r="C874" s="599"/>
      <c r="D874" s="599"/>
      <c r="E874" s="599"/>
      <c r="F874" s="599"/>
      <c r="G874" s="599"/>
      <c r="H874" s="600"/>
      <c r="I874" s="601"/>
      <c r="J874" s="50"/>
      <c r="K874" s="50"/>
      <c r="L874" s="50"/>
      <c r="M874" s="50"/>
      <c r="N874" s="50"/>
      <c r="O874" s="50"/>
      <c r="P874" s="50"/>
      <c r="Q874" s="50"/>
      <c r="R874" s="50"/>
      <c r="S874" s="50"/>
      <c r="T874" s="50"/>
      <c r="U874" s="50"/>
      <c r="V874" s="50"/>
      <c r="W874" s="50"/>
      <c r="X874" s="50"/>
      <c r="Y874" s="50"/>
      <c r="Z874" s="50"/>
    </row>
    <row r="875">
      <c r="A875" s="50"/>
      <c r="B875" s="599"/>
      <c r="C875" s="599"/>
      <c r="D875" s="599"/>
      <c r="E875" s="599"/>
      <c r="F875" s="599"/>
      <c r="G875" s="599"/>
      <c r="H875" s="600"/>
      <c r="I875" s="601"/>
      <c r="J875" s="50"/>
      <c r="K875" s="50"/>
      <c r="L875" s="50"/>
      <c r="M875" s="50"/>
      <c r="N875" s="50"/>
      <c r="O875" s="50"/>
      <c r="P875" s="50"/>
      <c r="Q875" s="50"/>
      <c r="R875" s="50"/>
      <c r="S875" s="50"/>
      <c r="T875" s="50"/>
      <c r="U875" s="50"/>
      <c r="V875" s="50"/>
      <c r="W875" s="50"/>
      <c r="X875" s="50"/>
      <c r="Y875" s="50"/>
      <c r="Z875" s="50"/>
    </row>
    <row r="876">
      <c r="A876" s="50"/>
      <c r="B876" s="599"/>
      <c r="C876" s="599"/>
      <c r="D876" s="599"/>
      <c r="E876" s="599"/>
      <c r="F876" s="599"/>
      <c r="G876" s="599"/>
      <c r="H876" s="600"/>
      <c r="I876" s="601"/>
      <c r="J876" s="50"/>
      <c r="K876" s="50"/>
      <c r="L876" s="50"/>
      <c r="M876" s="50"/>
      <c r="N876" s="50"/>
      <c r="O876" s="50"/>
      <c r="P876" s="50"/>
      <c r="Q876" s="50"/>
      <c r="R876" s="50"/>
      <c r="S876" s="50"/>
      <c r="T876" s="50"/>
      <c r="U876" s="50"/>
      <c r="V876" s="50"/>
      <c r="W876" s="50"/>
      <c r="X876" s="50"/>
      <c r="Y876" s="50"/>
      <c r="Z876" s="50"/>
    </row>
    <row r="877">
      <c r="A877" s="50"/>
      <c r="B877" s="599"/>
      <c r="C877" s="599"/>
      <c r="D877" s="599"/>
      <c r="E877" s="599"/>
      <c r="F877" s="599"/>
      <c r="G877" s="599"/>
      <c r="H877" s="600"/>
      <c r="I877" s="601"/>
      <c r="J877" s="50"/>
      <c r="K877" s="50"/>
      <c r="L877" s="50"/>
      <c r="M877" s="50"/>
      <c r="N877" s="50"/>
      <c r="O877" s="50"/>
      <c r="P877" s="50"/>
      <c r="Q877" s="50"/>
      <c r="R877" s="50"/>
      <c r="S877" s="50"/>
      <c r="T877" s="50"/>
      <c r="U877" s="50"/>
      <c r="V877" s="50"/>
      <c r="W877" s="50"/>
      <c r="X877" s="50"/>
      <c r="Y877" s="50"/>
      <c r="Z877" s="50"/>
    </row>
    <row r="878">
      <c r="A878" s="50"/>
      <c r="B878" s="599"/>
      <c r="C878" s="599"/>
      <c r="D878" s="599"/>
      <c r="E878" s="599"/>
      <c r="F878" s="599"/>
      <c r="G878" s="599"/>
      <c r="H878" s="600"/>
      <c r="I878" s="601"/>
      <c r="J878" s="50"/>
      <c r="K878" s="50"/>
      <c r="L878" s="50"/>
      <c r="M878" s="50"/>
      <c r="N878" s="50"/>
      <c r="O878" s="50"/>
      <c r="P878" s="50"/>
      <c r="Q878" s="50"/>
      <c r="R878" s="50"/>
      <c r="S878" s="50"/>
      <c r="T878" s="50"/>
      <c r="U878" s="50"/>
      <c r="V878" s="50"/>
      <c r="W878" s="50"/>
      <c r="X878" s="50"/>
      <c r="Y878" s="50"/>
      <c r="Z878" s="50"/>
    </row>
    <row r="879">
      <c r="A879" s="50"/>
      <c r="B879" s="599"/>
      <c r="C879" s="599"/>
      <c r="D879" s="599"/>
      <c r="E879" s="599"/>
      <c r="F879" s="599"/>
      <c r="G879" s="599"/>
      <c r="H879" s="600"/>
      <c r="I879" s="601"/>
      <c r="J879" s="50"/>
      <c r="K879" s="50"/>
      <c r="L879" s="50"/>
      <c r="M879" s="50"/>
      <c r="N879" s="50"/>
      <c r="O879" s="50"/>
      <c r="P879" s="50"/>
      <c r="Q879" s="50"/>
      <c r="R879" s="50"/>
      <c r="S879" s="50"/>
      <c r="T879" s="50"/>
      <c r="U879" s="50"/>
      <c r="V879" s="50"/>
      <c r="W879" s="50"/>
      <c r="X879" s="50"/>
      <c r="Y879" s="50"/>
      <c r="Z879" s="50"/>
    </row>
    <row r="880">
      <c r="A880" s="50"/>
      <c r="B880" s="599"/>
      <c r="C880" s="599"/>
      <c r="D880" s="599"/>
      <c r="E880" s="599"/>
      <c r="F880" s="599"/>
      <c r="G880" s="599"/>
      <c r="H880" s="600"/>
      <c r="I880" s="601"/>
      <c r="J880" s="50"/>
      <c r="K880" s="50"/>
      <c r="L880" s="50"/>
      <c r="M880" s="50"/>
      <c r="N880" s="50"/>
      <c r="O880" s="50"/>
      <c r="P880" s="50"/>
      <c r="Q880" s="50"/>
      <c r="R880" s="50"/>
      <c r="S880" s="50"/>
      <c r="T880" s="50"/>
      <c r="U880" s="50"/>
      <c r="V880" s="50"/>
      <c r="W880" s="50"/>
      <c r="X880" s="50"/>
      <c r="Y880" s="50"/>
      <c r="Z880" s="50"/>
    </row>
    <row r="881">
      <c r="A881" s="50"/>
      <c r="B881" s="599"/>
      <c r="C881" s="599"/>
      <c r="D881" s="599"/>
      <c r="E881" s="599"/>
      <c r="F881" s="599"/>
      <c r="G881" s="599"/>
      <c r="H881" s="600"/>
      <c r="I881" s="601"/>
      <c r="J881" s="50"/>
      <c r="K881" s="50"/>
      <c r="L881" s="50"/>
      <c r="M881" s="50"/>
      <c r="N881" s="50"/>
      <c r="O881" s="50"/>
      <c r="P881" s="50"/>
      <c r="Q881" s="50"/>
      <c r="R881" s="50"/>
      <c r="S881" s="50"/>
      <c r="T881" s="50"/>
      <c r="U881" s="50"/>
      <c r="V881" s="50"/>
      <c r="W881" s="50"/>
      <c r="X881" s="50"/>
      <c r="Y881" s="50"/>
      <c r="Z881" s="50"/>
    </row>
    <row r="882">
      <c r="A882" s="50"/>
      <c r="B882" s="599"/>
      <c r="C882" s="599"/>
      <c r="D882" s="599"/>
      <c r="E882" s="599"/>
      <c r="F882" s="599"/>
      <c r="G882" s="599"/>
      <c r="H882" s="600"/>
      <c r="I882" s="601"/>
      <c r="J882" s="50"/>
      <c r="K882" s="50"/>
      <c r="L882" s="50"/>
      <c r="M882" s="50"/>
      <c r="N882" s="50"/>
      <c r="O882" s="50"/>
      <c r="P882" s="50"/>
      <c r="Q882" s="50"/>
      <c r="R882" s="50"/>
      <c r="S882" s="50"/>
      <c r="T882" s="50"/>
      <c r="U882" s="50"/>
      <c r="V882" s="50"/>
      <c r="W882" s="50"/>
      <c r="X882" s="50"/>
      <c r="Y882" s="50"/>
      <c r="Z882" s="50"/>
    </row>
    <row r="883">
      <c r="A883" s="50"/>
      <c r="B883" s="599"/>
      <c r="C883" s="599"/>
      <c r="D883" s="599"/>
      <c r="E883" s="599"/>
      <c r="F883" s="599"/>
      <c r="G883" s="599"/>
      <c r="H883" s="600"/>
      <c r="I883" s="601"/>
      <c r="J883" s="50"/>
      <c r="K883" s="50"/>
      <c r="L883" s="50"/>
      <c r="M883" s="50"/>
      <c r="N883" s="50"/>
      <c r="O883" s="50"/>
      <c r="P883" s="50"/>
      <c r="Q883" s="50"/>
      <c r="R883" s="50"/>
      <c r="S883" s="50"/>
      <c r="T883" s="50"/>
      <c r="U883" s="50"/>
      <c r="V883" s="50"/>
      <c r="W883" s="50"/>
      <c r="X883" s="50"/>
      <c r="Y883" s="50"/>
      <c r="Z883" s="50"/>
    </row>
    <row r="884">
      <c r="A884" s="50"/>
      <c r="B884" s="599"/>
      <c r="C884" s="599"/>
      <c r="D884" s="599"/>
      <c r="E884" s="599"/>
      <c r="F884" s="599"/>
      <c r="G884" s="599"/>
      <c r="H884" s="600"/>
      <c r="I884" s="601"/>
      <c r="J884" s="50"/>
      <c r="K884" s="50"/>
      <c r="L884" s="50"/>
      <c r="M884" s="50"/>
      <c r="N884" s="50"/>
      <c r="O884" s="50"/>
      <c r="P884" s="50"/>
      <c r="Q884" s="50"/>
      <c r="R884" s="50"/>
      <c r="S884" s="50"/>
      <c r="T884" s="50"/>
      <c r="U884" s="50"/>
      <c r="V884" s="50"/>
      <c r="W884" s="50"/>
      <c r="X884" s="50"/>
      <c r="Y884" s="50"/>
      <c r="Z884" s="50"/>
    </row>
    <row r="885">
      <c r="A885" s="50"/>
      <c r="B885" s="599"/>
      <c r="C885" s="599"/>
      <c r="D885" s="599"/>
      <c r="E885" s="599"/>
      <c r="F885" s="599"/>
      <c r="G885" s="599"/>
      <c r="H885" s="600"/>
      <c r="I885" s="601"/>
      <c r="J885" s="50"/>
      <c r="K885" s="50"/>
      <c r="L885" s="50"/>
      <c r="M885" s="50"/>
      <c r="N885" s="50"/>
      <c r="O885" s="50"/>
      <c r="P885" s="50"/>
      <c r="Q885" s="50"/>
      <c r="R885" s="50"/>
      <c r="S885" s="50"/>
      <c r="T885" s="50"/>
      <c r="U885" s="50"/>
      <c r="V885" s="50"/>
      <c r="W885" s="50"/>
      <c r="X885" s="50"/>
      <c r="Y885" s="50"/>
      <c r="Z885" s="50"/>
    </row>
    <row r="886">
      <c r="A886" s="50"/>
      <c r="B886" s="599"/>
      <c r="C886" s="599"/>
      <c r="D886" s="599"/>
      <c r="E886" s="599"/>
      <c r="F886" s="599"/>
      <c r="G886" s="599"/>
      <c r="H886" s="600"/>
      <c r="I886" s="601"/>
      <c r="J886" s="50"/>
      <c r="K886" s="50"/>
      <c r="L886" s="50"/>
      <c r="M886" s="50"/>
      <c r="N886" s="50"/>
      <c r="O886" s="50"/>
      <c r="P886" s="50"/>
      <c r="Q886" s="50"/>
      <c r="R886" s="50"/>
      <c r="S886" s="50"/>
      <c r="T886" s="50"/>
      <c r="U886" s="50"/>
      <c r="V886" s="50"/>
      <c r="W886" s="50"/>
      <c r="X886" s="50"/>
      <c r="Y886" s="50"/>
      <c r="Z886" s="50"/>
    </row>
    <row r="887">
      <c r="A887" s="50"/>
      <c r="B887" s="599"/>
      <c r="C887" s="599"/>
      <c r="D887" s="599"/>
      <c r="E887" s="599"/>
      <c r="F887" s="599"/>
      <c r="G887" s="599"/>
      <c r="H887" s="600"/>
      <c r="I887" s="601"/>
      <c r="J887" s="50"/>
      <c r="K887" s="50"/>
      <c r="L887" s="50"/>
      <c r="M887" s="50"/>
      <c r="N887" s="50"/>
      <c r="O887" s="50"/>
      <c r="P887" s="50"/>
      <c r="Q887" s="50"/>
      <c r="R887" s="50"/>
      <c r="S887" s="50"/>
      <c r="T887" s="50"/>
      <c r="U887" s="50"/>
      <c r="V887" s="50"/>
      <c r="W887" s="50"/>
      <c r="X887" s="50"/>
      <c r="Y887" s="50"/>
      <c r="Z887" s="50"/>
    </row>
    <row r="888">
      <c r="A888" s="50"/>
      <c r="B888" s="599"/>
      <c r="C888" s="599"/>
      <c r="D888" s="599"/>
      <c r="E888" s="599"/>
      <c r="F888" s="599"/>
      <c r="G888" s="599"/>
      <c r="H888" s="600"/>
      <c r="I888" s="601"/>
      <c r="J888" s="50"/>
      <c r="K888" s="50"/>
      <c r="L888" s="50"/>
      <c r="M888" s="50"/>
      <c r="N888" s="50"/>
      <c r="O888" s="50"/>
      <c r="P888" s="50"/>
      <c r="Q888" s="50"/>
      <c r="R888" s="50"/>
      <c r="S888" s="50"/>
      <c r="T888" s="50"/>
      <c r="U888" s="50"/>
      <c r="V888" s="50"/>
      <c r="W888" s="50"/>
      <c r="X888" s="50"/>
      <c r="Y888" s="50"/>
      <c r="Z888" s="50"/>
    </row>
    <row r="889">
      <c r="A889" s="50"/>
      <c r="B889" s="599"/>
      <c r="C889" s="599"/>
      <c r="D889" s="599"/>
      <c r="E889" s="599"/>
      <c r="F889" s="599"/>
      <c r="G889" s="599"/>
      <c r="H889" s="600"/>
      <c r="I889" s="601"/>
      <c r="J889" s="50"/>
      <c r="K889" s="50"/>
      <c r="L889" s="50"/>
      <c r="M889" s="50"/>
      <c r="N889" s="50"/>
      <c r="O889" s="50"/>
      <c r="P889" s="50"/>
      <c r="Q889" s="50"/>
      <c r="R889" s="50"/>
      <c r="S889" s="50"/>
      <c r="T889" s="50"/>
      <c r="U889" s="50"/>
      <c r="V889" s="50"/>
      <c r="W889" s="50"/>
      <c r="X889" s="50"/>
      <c r="Y889" s="50"/>
      <c r="Z889" s="50"/>
    </row>
    <row r="890">
      <c r="A890" s="50"/>
      <c r="B890" s="599"/>
      <c r="C890" s="599"/>
      <c r="D890" s="599"/>
      <c r="E890" s="599"/>
      <c r="F890" s="599"/>
      <c r="G890" s="599"/>
      <c r="H890" s="600"/>
      <c r="I890" s="601"/>
      <c r="J890" s="50"/>
      <c r="K890" s="50"/>
      <c r="L890" s="50"/>
      <c r="M890" s="50"/>
      <c r="N890" s="50"/>
      <c r="O890" s="50"/>
      <c r="P890" s="50"/>
      <c r="Q890" s="50"/>
      <c r="R890" s="50"/>
      <c r="S890" s="50"/>
      <c r="T890" s="50"/>
      <c r="U890" s="50"/>
      <c r="V890" s="50"/>
      <c r="W890" s="50"/>
      <c r="X890" s="50"/>
      <c r="Y890" s="50"/>
      <c r="Z890" s="50"/>
    </row>
    <row r="891">
      <c r="A891" s="50"/>
      <c r="B891" s="599"/>
      <c r="C891" s="599"/>
      <c r="D891" s="599"/>
      <c r="E891" s="599"/>
      <c r="F891" s="599"/>
      <c r="G891" s="599"/>
      <c r="H891" s="600"/>
      <c r="I891" s="601"/>
      <c r="J891" s="50"/>
      <c r="K891" s="50"/>
      <c r="L891" s="50"/>
      <c r="M891" s="50"/>
      <c r="N891" s="50"/>
      <c r="O891" s="50"/>
      <c r="P891" s="50"/>
      <c r="Q891" s="50"/>
      <c r="R891" s="50"/>
      <c r="S891" s="50"/>
      <c r="T891" s="50"/>
      <c r="U891" s="50"/>
      <c r="V891" s="50"/>
      <c r="W891" s="50"/>
      <c r="X891" s="50"/>
      <c r="Y891" s="50"/>
      <c r="Z891" s="50"/>
    </row>
    <row r="892">
      <c r="A892" s="50"/>
      <c r="B892" s="599"/>
      <c r="C892" s="599"/>
      <c r="D892" s="599"/>
      <c r="E892" s="599"/>
      <c r="F892" s="599"/>
      <c r="G892" s="599"/>
      <c r="H892" s="600"/>
      <c r="I892" s="601"/>
      <c r="J892" s="50"/>
      <c r="K892" s="50"/>
      <c r="L892" s="50"/>
      <c r="M892" s="50"/>
      <c r="N892" s="50"/>
      <c r="O892" s="50"/>
      <c r="P892" s="50"/>
      <c r="Q892" s="50"/>
      <c r="R892" s="50"/>
      <c r="S892" s="50"/>
      <c r="T892" s="50"/>
      <c r="U892" s="50"/>
      <c r="V892" s="50"/>
      <c r="W892" s="50"/>
      <c r="X892" s="50"/>
      <c r="Y892" s="50"/>
      <c r="Z892" s="50"/>
    </row>
    <row r="893">
      <c r="A893" s="50"/>
      <c r="B893" s="599"/>
      <c r="C893" s="599"/>
      <c r="D893" s="599"/>
      <c r="E893" s="599"/>
      <c r="F893" s="599"/>
      <c r="G893" s="599"/>
      <c r="H893" s="600"/>
      <c r="I893" s="601"/>
      <c r="J893" s="50"/>
      <c r="K893" s="50"/>
      <c r="L893" s="50"/>
      <c r="M893" s="50"/>
      <c r="N893" s="50"/>
      <c r="O893" s="50"/>
      <c r="P893" s="50"/>
      <c r="Q893" s="50"/>
      <c r="R893" s="50"/>
      <c r="S893" s="50"/>
      <c r="T893" s="50"/>
      <c r="U893" s="50"/>
      <c r="V893" s="50"/>
      <c r="W893" s="50"/>
      <c r="X893" s="50"/>
      <c r="Y893" s="50"/>
      <c r="Z893" s="50"/>
    </row>
    <row r="894">
      <c r="A894" s="50"/>
      <c r="B894" s="599"/>
      <c r="C894" s="599"/>
      <c r="D894" s="599"/>
      <c r="E894" s="599"/>
      <c r="F894" s="599"/>
      <c r="G894" s="599"/>
      <c r="H894" s="600"/>
      <c r="I894" s="601"/>
      <c r="J894" s="50"/>
      <c r="K894" s="50"/>
      <c r="L894" s="50"/>
      <c r="M894" s="50"/>
      <c r="N894" s="50"/>
      <c r="O894" s="50"/>
      <c r="P894" s="50"/>
      <c r="Q894" s="50"/>
      <c r="R894" s="50"/>
      <c r="S894" s="50"/>
      <c r="T894" s="50"/>
      <c r="U894" s="50"/>
      <c r="V894" s="50"/>
      <c r="W894" s="50"/>
      <c r="X894" s="50"/>
      <c r="Y894" s="50"/>
      <c r="Z894" s="50"/>
    </row>
    <row r="895">
      <c r="A895" s="50"/>
      <c r="B895" s="599"/>
      <c r="C895" s="599"/>
      <c r="D895" s="599"/>
      <c r="E895" s="599"/>
      <c r="F895" s="599"/>
      <c r="G895" s="599"/>
      <c r="H895" s="600"/>
      <c r="I895" s="601"/>
      <c r="J895" s="50"/>
      <c r="K895" s="50"/>
      <c r="L895" s="50"/>
      <c r="M895" s="50"/>
      <c r="N895" s="50"/>
      <c r="O895" s="50"/>
      <c r="P895" s="50"/>
      <c r="Q895" s="50"/>
      <c r="R895" s="50"/>
      <c r="S895" s="50"/>
      <c r="T895" s="50"/>
      <c r="U895" s="50"/>
      <c r="V895" s="50"/>
      <c r="W895" s="50"/>
      <c r="X895" s="50"/>
      <c r="Y895" s="50"/>
      <c r="Z895" s="50"/>
    </row>
    <row r="896">
      <c r="A896" s="50"/>
      <c r="B896" s="599"/>
      <c r="C896" s="599"/>
      <c r="D896" s="599"/>
      <c r="E896" s="599"/>
      <c r="F896" s="599"/>
      <c r="G896" s="599"/>
      <c r="H896" s="600"/>
      <c r="I896" s="601"/>
      <c r="J896" s="50"/>
      <c r="K896" s="50"/>
      <c r="L896" s="50"/>
      <c r="M896" s="50"/>
      <c r="N896" s="50"/>
      <c r="O896" s="50"/>
      <c r="P896" s="50"/>
      <c r="Q896" s="50"/>
      <c r="R896" s="50"/>
      <c r="S896" s="50"/>
      <c r="T896" s="50"/>
      <c r="U896" s="50"/>
      <c r="V896" s="50"/>
      <c r="W896" s="50"/>
      <c r="X896" s="50"/>
      <c r="Y896" s="50"/>
      <c r="Z896" s="50"/>
    </row>
    <row r="897">
      <c r="A897" s="50"/>
      <c r="B897" s="599"/>
      <c r="C897" s="599"/>
      <c r="D897" s="599"/>
      <c r="E897" s="599"/>
      <c r="F897" s="599"/>
      <c r="G897" s="599"/>
      <c r="H897" s="600"/>
      <c r="I897" s="601"/>
      <c r="J897" s="50"/>
      <c r="K897" s="50"/>
      <c r="L897" s="50"/>
      <c r="M897" s="50"/>
      <c r="N897" s="50"/>
      <c r="O897" s="50"/>
      <c r="P897" s="50"/>
      <c r="Q897" s="50"/>
      <c r="R897" s="50"/>
      <c r="S897" s="50"/>
      <c r="T897" s="50"/>
      <c r="U897" s="50"/>
      <c r="V897" s="50"/>
      <c r="W897" s="50"/>
      <c r="X897" s="50"/>
      <c r="Y897" s="50"/>
      <c r="Z897" s="50"/>
    </row>
    <row r="898">
      <c r="A898" s="50"/>
      <c r="B898" s="599"/>
      <c r="C898" s="599"/>
      <c r="D898" s="599"/>
      <c r="E898" s="599"/>
      <c r="F898" s="599"/>
      <c r="G898" s="599"/>
      <c r="H898" s="600"/>
      <c r="I898" s="601"/>
      <c r="J898" s="50"/>
      <c r="K898" s="50"/>
      <c r="L898" s="50"/>
      <c r="M898" s="50"/>
      <c r="N898" s="50"/>
      <c r="O898" s="50"/>
      <c r="P898" s="50"/>
      <c r="Q898" s="50"/>
      <c r="R898" s="50"/>
      <c r="S898" s="50"/>
      <c r="T898" s="50"/>
      <c r="U898" s="50"/>
      <c r="V898" s="50"/>
      <c r="W898" s="50"/>
      <c r="X898" s="50"/>
      <c r="Y898" s="50"/>
      <c r="Z898" s="50"/>
    </row>
    <row r="899">
      <c r="A899" s="50"/>
      <c r="B899" s="599"/>
      <c r="C899" s="599"/>
      <c r="D899" s="599"/>
      <c r="E899" s="599"/>
      <c r="F899" s="599"/>
      <c r="G899" s="599"/>
      <c r="H899" s="600"/>
      <c r="I899" s="601"/>
      <c r="J899" s="50"/>
      <c r="K899" s="50"/>
      <c r="L899" s="50"/>
      <c r="M899" s="50"/>
      <c r="N899" s="50"/>
      <c r="O899" s="50"/>
      <c r="P899" s="50"/>
      <c r="Q899" s="50"/>
      <c r="R899" s="50"/>
      <c r="S899" s="50"/>
      <c r="T899" s="50"/>
      <c r="U899" s="50"/>
      <c r="V899" s="50"/>
      <c r="W899" s="50"/>
      <c r="X899" s="50"/>
      <c r="Y899" s="50"/>
      <c r="Z899" s="50"/>
    </row>
    <row r="900">
      <c r="A900" s="50"/>
      <c r="B900" s="599"/>
      <c r="C900" s="599"/>
      <c r="D900" s="599"/>
      <c r="E900" s="599"/>
      <c r="F900" s="599"/>
      <c r="G900" s="599"/>
      <c r="H900" s="600"/>
      <c r="I900" s="601"/>
      <c r="J900" s="50"/>
      <c r="K900" s="50"/>
      <c r="L900" s="50"/>
      <c r="M900" s="50"/>
      <c r="N900" s="50"/>
      <c r="O900" s="50"/>
      <c r="P900" s="50"/>
      <c r="Q900" s="50"/>
      <c r="R900" s="50"/>
      <c r="S900" s="50"/>
      <c r="T900" s="50"/>
      <c r="U900" s="50"/>
      <c r="V900" s="50"/>
      <c r="W900" s="50"/>
      <c r="X900" s="50"/>
      <c r="Y900" s="50"/>
      <c r="Z900" s="50"/>
    </row>
    <row r="901">
      <c r="A901" s="50"/>
      <c r="B901" s="599"/>
      <c r="C901" s="599"/>
      <c r="D901" s="599"/>
      <c r="E901" s="599"/>
      <c r="F901" s="599"/>
      <c r="G901" s="599"/>
      <c r="H901" s="600"/>
      <c r="I901" s="601"/>
      <c r="J901" s="50"/>
      <c r="K901" s="50"/>
      <c r="L901" s="50"/>
      <c r="M901" s="50"/>
      <c r="N901" s="50"/>
      <c r="O901" s="50"/>
      <c r="P901" s="50"/>
      <c r="Q901" s="50"/>
      <c r="R901" s="50"/>
      <c r="S901" s="50"/>
      <c r="T901" s="50"/>
      <c r="U901" s="50"/>
      <c r="V901" s="50"/>
      <c r="W901" s="50"/>
      <c r="X901" s="50"/>
      <c r="Y901" s="50"/>
      <c r="Z901" s="50"/>
    </row>
    <row r="902">
      <c r="A902" s="50"/>
      <c r="B902" s="599"/>
      <c r="C902" s="599"/>
      <c r="D902" s="599"/>
      <c r="E902" s="599"/>
      <c r="F902" s="599"/>
      <c r="G902" s="599"/>
      <c r="H902" s="600"/>
      <c r="I902" s="601"/>
      <c r="J902" s="50"/>
      <c r="K902" s="50"/>
      <c r="L902" s="50"/>
      <c r="M902" s="50"/>
      <c r="N902" s="50"/>
      <c r="O902" s="50"/>
      <c r="P902" s="50"/>
      <c r="Q902" s="50"/>
      <c r="R902" s="50"/>
      <c r="S902" s="50"/>
      <c r="T902" s="50"/>
      <c r="U902" s="50"/>
      <c r="V902" s="50"/>
      <c r="W902" s="50"/>
      <c r="X902" s="50"/>
      <c r="Y902" s="50"/>
      <c r="Z902" s="50"/>
    </row>
    <row r="903">
      <c r="A903" s="50"/>
      <c r="B903" s="599"/>
      <c r="C903" s="599"/>
      <c r="D903" s="599"/>
      <c r="E903" s="599"/>
      <c r="F903" s="599"/>
      <c r="G903" s="599"/>
      <c r="H903" s="600"/>
      <c r="I903" s="601"/>
      <c r="J903" s="50"/>
      <c r="K903" s="50"/>
      <c r="L903" s="50"/>
      <c r="M903" s="50"/>
      <c r="N903" s="50"/>
      <c r="O903" s="50"/>
      <c r="P903" s="50"/>
      <c r="Q903" s="50"/>
      <c r="R903" s="50"/>
      <c r="S903" s="50"/>
      <c r="T903" s="50"/>
      <c r="U903" s="50"/>
      <c r="V903" s="50"/>
      <c r="W903" s="50"/>
      <c r="X903" s="50"/>
      <c r="Y903" s="50"/>
      <c r="Z903" s="50"/>
    </row>
    <row r="904">
      <c r="A904" s="50"/>
      <c r="B904" s="599"/>
      <c r="C904" s="599"/>
      <c r="D904" s="599"/>
      <c r="E904" s="599"/>
      <c r="F904" s="599"/>
      <c r="G904" s="599"/>
      <c r="H904" s="600"/>
      <c r="I904" s="601"/>
      <c r="J904" s="50"/>
      <c r="K904" s="50"/>
      <c r="L904" s="50"/>
      <c r="M904" s="50"/>
      <c r="N904" s="50"/>
      <c r="O904" s="50"/>
      <c r="P904" s="50"/>
      <c r="Q904" s="50"/>
      <c r="R904" s="50"/>
      <c r="S904" s="50"/>
      <c r="T904" s="50"/>
      <c r="U904" s="50"/>
      <c r="V904" s="50"/>
      <c r="W904" s="50"/>
      <c r="X904" s="50"/>
      <c r="Y904" s="50"/>
      <c r="Z904" s="50"/>
    </row>
    <row r="905">
      <c r="A905" s="50"/>
      <c r="B905" s="599"/>
      <c r="C905" s="599"/>
      <c r="D905" s="599"/>
      <c r="E905" s="599"/>
      <c r="F905" s="599"/>
      <c r="G905" s="599"/>
      <c r="H905" s="600"/>
      <c r="I905" s="601"/>
      <c r="J905" s="50"/>
      <c r="K905" s="50"/>
      <c r="L905" s="50"/>
      <c r="M905" s="50"/>
      <c r="N905" s="50"/>
      <c r="O905" s="50"/>
      <c r="P905" s="50"/>
      <c r="Q905" s="50"/>
      <c r="R905" s="50"/>
      <c r="S905" s="50"/>
      <c r="T905" s="50"/>
      <c r="U905" s="50"/>
      <c r="V905" s="50"/>
      <c r="W905" s="50"/>
      <c r="X905" s="50"/>
      <c r="Y905" s="50"/>
      <c r="Z905" s="50"/>
    </row>
    <row r="906">
      <c r="A906" s="50"/>
      <c r="B906" s="599"/>
      <c r="C906" s="599"/>
      <c r="D906" s="599"/>
      <c r="E906" s="599"/>
      <c r="F906" s="599"/>
      <c r="G906" s="599"/>
      <c r="H906" s="600"/>
      <c r="I906" s="601"/>
      <c r="J906" s="50"/>
      <c r="K906" s="50"/>
      <c r="L906" s="50"/>
      <c r="M906" s="50"/>
      <c r="N906" s="50"/>
      <c r="O906" s="50"/>
      <c r="P906" s="50"/>
      <c r="Q906" s="50"/>
      <c r="R906" s="50"/>
      <c r="S906" s="50"/>
      <c r="T906" s="50"/>
      <c r="U906" s="50"/>
      <c r="V906" s="50"/>
      <c r="W906" s="50"/>
      <c r="X906" s="50"/>
      <c r="Y906" s="50"/>
      <c r="Z906" s="50"/>
    </row>
    <row r="907">
      <c r="A907" s="50"/>
      <c r="B907" s="599"/>
      <c r="C907" s="599"/>
      <c r="D907" s="599"/>
      <c r="E907" s="599"/>
      <c r="F907" s="599"/>
      <c r="G907" s="599"/>
      <c r="H907" s="600"/>
      <c r="I907" s="601"/>
      <c r="J907" s="50"/>
      <c r="K907" s="50"/>
      <c r="L907" s="50"/>
      <c r="M907" s="50"/>
      <c r="N907" s="50"/>
      <c r="O907" s="50"/>
      <c r="P907" s="50"/>
      <c r="Q907" s="50"/>
      <c r="R907" s="50"/>
      <c r="S907" s="50"/>
      <c r="T907" s="50"/>
      <c r="U907" s="50"/>
      <c r="V907" s="50"/>
      <c r="W907" s="50"/>
      <c r="X907" s="50"/>
      <c r="Y907" s="50"/>
      <c r="Z907" s="50"/>
    </row>
    <row r="908">
      <c r="A908" s="50"/>
      <c r="B908" s="599"/>
      <c r="C908" s="599"/>
      <c r="D908" s="599"/>
      <c r="E908" s="599"/>
      <c r="F908" s="599"/>
      <c r="G908" s="599"/>
      <c r="H908" s="600"/>
      <c r="I908" s="601"/>
      <c r="J908" s="50"/>
      <c r="K908" s="50"/>
      <c r="L908" s="50"/>
      <c r="M908" s="50"/>
      <c r="N908" s="50"/>
      <c r="O908" s="50"/>
      <c r="P908" s="50"/>
      <c r="Q908" s="50"/>
      <c r="R908" s="50"/>
      <c r="S908" s="50"/>
      <c r="T908" s="50"/>
      <c r="U908" s="50"/>
      <c r="V908" s="50"/>
      <c r="W908" s="50"/>
      <c r="X908" s="50"/>
      <c r="Y908" s="50"/>
      <c r="Z908" s="50"/>
    </row>
    <row r="909">
      <c r="A909" s="50"/>
      <c r="B909" s="599"/>
      <c r="C909" s="599"/>
      <c r="D909" s="599"/>
      <c r="E909" s="599"/>
      <c r="F909" s="599"/>
      <c r="G909" s="599"/>
      <c r="H909" s="600"/>
      <c r="I909" s="601"/>
      <c r="J909" s="50"/>
      <c r="K909" s="50"/>
      <c r="L909" s="50"/>
      <c r="M909" s="50"/>
      <c r="N909" s="50"/>
      <c r="O909" s="50"/>
      <c r="P909" s="50"/>
      <c r="Q909" s="50"/>
      <c r="R909" s="50"/>
      <c r="S909" s="50"/>
      <c r="T909" s="50"/>
      <c r="U909" s="50"/>
      <c r="V909" s="50"/>
      <c r="W909" s="50"/>
      <c r="X909" s="50"/>
      <c r="Y909" s="50"/>
      <c r="Z909" s="50"/>
    </row>
    <row r="910">
      <c r="A910" s="50"/>
      <c r="B910" s="599"/>
      <c r="C910" s="599"/>
      <c r="D910" s="599"/>
      <c r="E910" s="599"/>
      <c r="F910" s="599"/>
      <c r="G910" s="599"/>
      <c r="H910" s="600"/>
      <c r="I910" s="601"/>
      <c r="J910" s="50"/>
      <c r="K910" s="50"/>
      <c r="L910" s="50"/>
      <c r="M910" s="50"/>
      <c r="N910" s="50"/>
      <c r="O910" s="50"/>
      <c r="P910" s="50"/>
      <c r="Q910" s="50"/>
      <c r="R910" s="50"/>
      <c r="S910" s="50"/>
      <c r="T910" s="50"/>
      <c r="U910" s="50"/>
      <c r="V910" s="50"/>
      <c r="W910" s="50"/>
      <c r="X910" s="50"/>
      <c r="Y910" s="50"/>
      <c r="Z910" s="50"/>
    </row>
    <row r="911">
      <c r="A911" s="50"/>
      <c r="B911" s="599"/>
      <c r="C911" s="599"/>
      <c r="D911" s="599"/>
      <c r="E911" s="599"/>
      <c r="F911" s="599"/>
      <c r="G911" s="599"/>
      <c r="H911" s="600"/>
      <c r="I911" s="601"/>
      <c r="J911" s="50"/>
      <c r="K911" s="50"/>
      <c r="L911" s="50"/>
      <c r="M911" s="50"/>
      <c r="N911" s="50"/>
      <c r="O911" s="50"/>
      <c r="P911" s="50"/>
      <c r="Q911" s="50"/>
      <c r="R911" s="50"/>
      <c r="S911" s="50"/>
      <c r="T911" s="50"/>
      <c r="U911" s="50"/>
      <c r="V911" s="50"/>
      <c r="W911" s="50"/>
      <c r="X911" s="50"/>
      <c r="Y911" s="50"/>
      <c r="Z911" s="50"/>
    </row>
    <row r="912">
      <c r="A912" s="50"/>
      <c r="B912" s="599"/>
      <c r="C912" s="599"/>
      <c r="D912" s="599"/>
      <c r="E912" s="599"/>
      <c r="F912" s="599"/>
      <c r="G912" s="599"/>
      <c r="H912" s="600"/>
      <c r="I912" s="601"/>
      <c r="J912" s="50"/>
      <c r="K912" s="50"/>
      <c r="L912" s="50"/>
      <c r="M912" s="50"/>
      <c r="N912" s="50"/>
      <c r="O912" s="50"/>
      <c r="P912" s="50"/>
      <c r="Q912" s="50"/>
      <c r="R912" s="50"/>
      <c r="S912" s="50"/>
      <c r="T912" s="50"/>
      <c r="U912" s="50"/>
      <c r="V912" s="50"/>
      <c r="W912" s="50"/>
      <c r="X912" s="50"/>
      <c r="Y912" s="50"/>
      <c r="Z912" s="50"/>
    </row>
    <row r="913">
      <c r="A913" s="50"/>
      <c r="B913" s="599"/>
      <c r="C913" s="599"/>
      <c r="D913" s="599"/>
      <c r="E913" s="599"/>
      <c r="F913" s="599"/>
      <c r="G913" s="599"/>
      <c r="H913" s="600"/>
      <c r="I913" s="601"/>
      <c r="J913" s="50"/>
      <c r="K913" s="50"/>
      <c r="L913" s="50"/>
      <c r="M913" s="50"/>
      <c r="N913" s="50"/>
      <c r="O913" s="50"/>
      <c r="P913" s="50"/>
      <c r="Q913" s="50"/>
      <c r="R913" s="50"/>
      <c r="S913" s="50"/>
      <c r="T913" s="50"/>
      <c r="U913" s="50"/>
      <c r="V913" s="50"/>
      <c r="W913" s="50"/>
      <c r="X913" s="50"/>
      <c r="Y913" s="50"/>
      <c r="Z913" s="50"/>
    </row>
    <row r="914">
      <c r="A914" s="50"/>
      <c r="B914" s="599"/>
      <c r="C914" s="599"/>
      <c r="D914" s="599"/>
      <c r="E914" s="599"/>
      <c r="F914" s="599"/>
      <c r="G914" s="599"/>
      <c r="H914" s="600"/>
      <c r="I914" s="601"/>
      <c r="J914" s="50"/>
      <c r="K914" s="50"/>
      <c r="L914" s="50"/>
      <c r="M914" s="50"/>
      <c r="N914" s="50"/>
      <c r="O914" s="50"/>
      <c r="P914" s="50"/>
      <c r="Q914" s="50"/>
      <c r="R914" s="50"/>
      <c r="S914" s="50"/>
      <c r="T914" s="50"/>
      <c r="U914" s="50"/>
      <c r="V914" s="50"/>
      <c r="W914" s="50"/>
      <c r="X914" s="50"/>
      <c r="Y914" s="50"/>
      <c r="Z914" s="50"/>
    </row>
    <row r="915">
      <c r="A915" s="50"/>
      <c r="B915" s="599"/>
      <c r="C915" s="599"/>
      <c r="D915" s="599"/>
      <c r="E915" s="599"/>
      <c r="F915" s="599"/>
      <c r="G915" s="599"/>
      <c r="H915" s="600"/>
      <c r="I915" s="601"/>
      <c r="J915" s="50"/>
      <c r="K915" s="50"/>
      <c r="L915" s="50"/>
      <c r="M915" s="50"/>
      <c r="N915" s="50"/>
      <c r="O915" s="50"/>
      <c r="P915" s="50"/>
      <c r="Q915" s="50"/>
      <c r="R915" s="50"/>
      <c r="S915" s="50"/>
      <c r="T915" s="50"/>
      <c r="U915" s="50"/>
      <c r="V915" s="50"/>
      <c r="W915" s="50"/>
      <c r="X915" s="50"/>
      <c r="Y915" s="50"/>
      <c r="Z915" s="50"/>
    </row>
    <row r="916">
      <c r="A916" s="50"/>
      <c r="B916" s="599"/>
      <c r="C916" s="599"/>
      <c r="D916" s="599"/>
      <c r="E916" s="599"/>
      <c r="F916" s="599"/>
      <c r="G916" s="599"/>
      <c r="H916" s="600"/>
      <c r="I916" s="601"/>
      <c r="J916" s="50"/>
      <c r="K916" s="50"/>
      <c r="L916" s="50"/>
      <c r="M916" s="50"/>
      <c r="N916" s="50"/>
      <c r="O916" s="50"/>
      <c r="P916" s="50"/>
      <c r="Q916" s="50"/>
      <c r="R916" s="50"/>
      <c r="S916" s="50"/>
      <c r="T916" s="50"/>
      <c r="U916" s="50"/>
      <c r="V916" s="50"/>
      <c r="W916" s="50"/>
      <c r="X916" s="50"/>
      <c r="Y916" s="50"/>
      <c r="Z916" s="50"/>
    </row>
    <row r="917">
      <c r="A917" s="50"/>
      <c r="B917" s="599"/>
      <c r="C917" s="599"/>
      <c r="D917" s="599"/>
      <c r="E917" s="599"/>
      <c r="F917" s="599"/>
      <c r="G917" s="599"/>
      <c r="H917" s="600"/>
      <c r="I917" s="601"/>
      <c r="J917" s="50"/>
      <c r="K917" s="50"/>
      <c r="L917" s="50"/>
      <c r="M917" s="50"/>
      <c r="N917" s="50"/>
      <c r="O917" s="50"/>
      <c r="P917" s="50"/>
      <c r="Q917" s="50"/>
      <c r="R917" s="50"/>
      <c r="S917" s="50"/>
      <c r="T917" s="50"/>
      <c r="U917" s="50"/>
      <c r="V917" s="50"/>
      <c r="W917" s="50"/>
      <c r="X917" s="50"/>
      <c r="Y917" s="50"/>
      <c r="Z917" s="50"/>
    </row>
    <row r="918">
      <c r="A918" s="50"/>
      <c r="B918" s="599"/>
      <c r="C918" s="599"/>
      <c r="D918" s="599"/>
      <c r="E918" s="599"/>
      <c r="F918" s="599"/>
      <c r="G918" s="599"/>
      <c r="H918" s="600"/>
      <c r="I918" s="601"/>
      <c r="J918" s="50"/>
      <c r="K918" s="50"/>
      <c r="L918" s="50"/>
      <c r="M918" s="50"/>
      <c r="N918" s="50"/>
      <c r="O918" s="50"/>
      <c r="P918" s="50"/>
      <c r="Q918" s="50"/>
      <c r="R918" s="50"/>
      <c r="S918" s="50"/>
      <c r="T918" s="50"/>
      <c r="U918" s="50"/>
      <c r="V918" s="50"/>
      <c r="W918" s="50"/>
      <c r="X918" s="50"/>
      <c r="Y918" s="50"/>
      <c r="Z918" s="50"/>
    </row>
    <row r="919">
      <c r="A919" s="50"/>
      <c r="B919" s="599"/>
      <c r="C919" s="599"/>
      <c r="D919" s="599"/>
      <c r="E919" s="599"/>
      <c r="F919" s="599"/>
      <c r="G919" s="599"/>
      <c r="H919" s="600"/>
      <c r="I919" s="601"/>
      <c r="J919" s="50"/>
      <c r="K919" s="50"/>
      <c r="L919" s="50"/>
      <c r="M919" s="50"/>
      <c r="N919" s="50"/>
      <c r="O919" s="50"/>
      <c r="P919" s="50"/>
      <c r="Q919" s="50"/>
      <c r="R919" s="50"/>
      <c r="S919" s="50"/>
      <c r="T919" s="50"/>
      <c r="U919" s="50"/>
      <c r="V919" s="50"/>
      <c r="W919" s="50"/>
      <c r="X919" s="50"/>
      <c r="Y919" s="50"/>
      <c r="Z919" s="50"/>
    </row>
    <row r="920">
      <c r="A920" s="50"/>
      <c r="B920" s="599"/>
      <c r="C920" s="599"/>
      <c r="D920" s="599"/>
      <c r="E920" s="599"/>
      <c r="F920" s="599"/>
      <c r="G920" s="599"/>
      <c r="H920" s="600"/>
      <c r="I920" s="601"/>
      <c r="J920" s="50"/>
      <c r="K920" s="50"/>
      <c r="L920" s="50"/>
      <c r="M920" s="50"/>
      <c r="N920" s="50"/>
      <c r="O920" s="50"/>
      <c r="P920" s="50"/>
      <c r="Q920" s="50"/>
      <c r="R920" s="50"/>
      <c r="S920" s="50"/>
      <c r="T920" s="50"/>
      <c r="U920" s="50"/>
      <c r="V920" s="50"/>
      <c r="W920" s="50"/>
      <c r="X920" s="50"/>
      <c r="Y920" s="50"/>
      <c r="Z920" s="50"/>
    </row>
    <row r="921">
      <c r="A921" s="50"/>
      <c r="B921" s="599"/>
      <c r="C921" s="599"/>
      <c r="D921" s="599"/>
      <c r="E921" s="599"/>
      <c r="F921" s="599"/>
      <c r="G921" s="599"/>
      <c r="H921" s="600"/>
      <c r="I921" s="601"/>
      <c r="J921" s="50"/>
      <c r="K921" s="50"/>
      <c r="L921" s="50"/>
      <c r="M921" s="50"/>
      <c r="N921" s="50"/>
      <c r="O921" s="50"/>
      <c r="P921" s="50"/>
      <c r="Q921" s="50"/>
      <c r="R921" s="50"/>
      <c r="S921" s="50"/>
      <c r="T921" s="50"/>
      <c r="U921" s="50"/>
      <c r="V921" s="50"/>
      <c r="W921" s="50"/>
      <c r="X921" s="50"/>
      <c r="Y921" s="50"/>
      <c r="Z921" s="50"/>
    </row>
    <row r="922">
      <c r="A922" s="50"/>
      <c r="B922" s="599"/>
      <c r="C922" s="599"/>
      <c r="D922" s="599"/>
      <c r="E922" s="599"/>
      <c r="F922" s="599"/>
      <c r="G922" s="599"/>
      <c r="H922" s="600"/>
      <c r="I922" s="601"/>
      <c r="J922" s="50"/>
      <c r="K922" s="50"/>
      <c r="L922" s="50"/>
      <c r="M922" s="50"/>
      <c r="N922" s="50"/>
      <c r="O922" s="50"/>
      <c r="P922" s="50"/>
      <c r="Q922" s="50"/>
      <c r="R922" s="50"/>
      <c r="S922" s="50"/>
      <c r="T922" s="50"/>
      <c r="U922" s="50"/>
      <c r="V922" s="50"/>
      <c r="W922" s="50"/>
      <c r="X922" s="50"/>
      <c r="Y922" s="50"/>
      <c r="Z922" s="50"/>
    </row>
    <row r="923">
      <c r="A923" s="50"/>
      <c r="B923" s="599"/>
      <c r="C923" s="599"/>
      <c r="D923" s="599"/>
      <c r="E923" s="599"/>
      <c r="F923" s="599"/>
      <c r="G923" s="599"/>
      <c r="H923" s="600"/>
      <c r="I923" s="601"/>
      <c r="J923" s="50"/>
      <c r="K923" s="50"/>
      <c r="L923" s="50"/>
      <c r="M923" s="50"/>
      <c r="N923" s="50"/>
      <c r="O923" s="50"/>
      <c r="P923" s="50"/>
      <c r="Q923" s="50"/>
      <c r="R923" s="50"/>
      <c r="S923" s="50"/>
      <c r="T923" s="50"/>
      <c r="U923" s="50"/>
      <c r="V923" s="50"/>
      <c r="W923" s="50"/>
      <c r="X923" s="50"/>
      <c r="Y923" s="50"/>
      <c r="Z923" s="50"/>
    </row>
    <row r="924">
      <c r="A924" s="50"/>
      <c r="B924" s="599"/>
      <c r="C924" s="599"/>
      <c r="D924" s="599"/>
      <c r="E924" s="599"/>
      <c r="F924" s="599"/>
      <c r="G924" s="599"/>
      <c r="H924" s="600"/>
      <c r="I924" s="601"/>
      <c r="J924" s="50"/>
      <c r="K924" s="50"/>
      <c r="L924" s="50"/>
      <c r="M924" s="50"/>
      <c r="N924" s="50"/>
      <c r="O924" s="50"/>
      <c r="P924" s="50"/>
      <c r="Q924" s="50"/>
      <c r="R924" s="50"/>
      <c r="S924" s="50"/>
      <c r="T924" s="50"/>
      <c r="U924" s="50"/>
      <c r="V924" s="50"/>
      <c r="W924" s="50"/>
      <c r="X924" s="50"/>
      <c r="Y924" s="50"/>
      <c r="Z924" s="50"/>
    </row>
    <row r="925">
      <c r="A925" s="50"/>
      <c r="B925" s="599"/>
      <c r="C925" s="599"/>
      <c r="D925" s="599"/>
      <c r="E925" s="599"/>
      <c r="F925" s="599"/>
      <c r="G925" s="599"/>
      <c r="H925" s="600"/>
      <c r="I925" s="601"/>
      <c r="J925" s="50"/>
      <c r="K925" s="50"/>
      <c r="L925" s="50"/>
      <c r="M925" s="50"/>
      <c r="N925" s="50"/>
      <c r="O925" s="50"/>
      <c r="P925" s="50"/>
      <c r="Q925" s="50"/>
      <c r="R925" s="50"/>
      <c r="S925" s="50"/>
      <c r="T925" s="50"/>
      <c r="U925" s="50"/>
      <c r="V925" s="50"/>
      <c r="W925" s="50"/>
      <c r="X925" s="50"/>
      <c r="Y925" s="50"/>
      <c r="Z925" s="50"/>
    </row>
    <row r="926">
      <c r="A926" s="50"/>
      <c r="B926" s="599"/>
      <c r="C926" s="599"/>
      <c r="D926" s="599"/>
      <c r="E926" s="599"/>
      <c r="F926" s="599"/>
      <c r="G926" s="599"/>
      <c r="H926" s="600"/>
      <c r="I926" s="601"/>
      <c r="J926" s="50"/>
      <c r="K926" s="50"/>
      <c r="L926" s="50"/>
      <c r="M926" s="50"/>
      <c r="N926" s="50"/>
      <c r="O926" s="50"/>
      <c r="P926" s="50"/>
      <c r="Q926" s="50"/>
      <c r="R926" s="50"/>
      <c r="S926" s="50"/>
      <c r="T926" s="50"/>
      <c r="U926" s="50"/>
      <c r="V926" s="50"/>
      <c r="W926" s="50"/>
      <c r="X926" s="50"/>
      <c r="Y926" s="50"/>
      <c r="Z926" s="50"/>
    </row>
    <row r="927">
      <c r="A927" s="50"/>
      <c r="B927" s="599"/>
      <c r="C927" s="599"/>
      <c r="D927" s="599"/>
      <c r="E927" s="599"/>
      <c r="F927" s="599"/>
      <c r="G927" s="599"/>
      <c r="H927" s="600"/>
      <c r="I927" s="601"/>
      <c r="J927" s="50"/>
      <c r="K927" s="50"/>
      <c r="L927" s="50"/>
      <c r="M927" s="50"/>
      <c r="N927" s="50"/>
      <c r="O927" s="50"/>
      <c r="P927" s="50"/>
      <c r="Q927" s="50"/>
      <c r="R927" s="50"/>
      <c r="S927" s="50"/>
      <c r="T927" s="50"/>
      <c r="U927" s="50"/>
      <c r="V927" s="50"/>
      <c r="W927" s="50"/>
      <c r="X927" s="50"/>
      <c r="Y927" s="50"/>
      <c r="Z927" s="50"/>
    </row>
    <row r="928">
      <c r="A928" s="50"/>
      <c r="B928" s="599"/>
      <c r="C928" s="599"/>
      <c r="D928" s="599"/>
      <c r="E928" s="599"/>
      <c r="F928" s="599"/>
      <c r="G928" s="599"/>
      <c r="H928" s="600"/>
      <c r="I928" s="601"/>
      <c r="J928" s="50"/>
      <c r="K928" s="50"/>
      <c r="L928" s="50"/>
      <c r="M928" s="50"/>
      <c r="N928" s="50"/>
      <c r="O928" s="50"/>
      <c r="P928" s="50"/>
      <c r="Q928" s="50"/>
      <c r="R928" s="50"/>
      <c r="S928" s="50"/>
      <c r="T928" s="50"/>
      <c r="U928" s="50"/>
      <c r="V928" s="50"/>
      <c r="W928" s="50"/>
      <c r="X928" s="50"/>
      <c r="Y928" s="50"/>
      <c r="Z928" s="50"/>
    </row>
    <row r="929">
      <c r="A929" s="50"/>
      <c r="B929" s="599"/>
      <c r="C929" s="599"/>
      <c r="D929" s="599"/>
      <c r="E929" s="599"/>
      <c r="F929" s="599"/>
      <c r="G929" s="599"/>
      <c r="H929" s="600"/>
      <c r="I929" s="601"/>
      <c r="J929" s="50"/>
      <c r="K929" s="50"/>
      <c r="L929" s="50"/>
      <c r="M929" s="50"/>
      <c r="N929" s="50"/>
      <c r="O929" s="50"/>
      <c r="P929" s="50"/>
      <c r="Q929" s="50"/>
      <c r="R929" s="50"/>
      <c r="S929" s="50"/>
      <c r="T929" s="50"/>
      <c r="U929" s="50"/>
      <c r="V929" s="50"/>
      <c r="W929" s="50"/>
      <c r="X929" s="50"/>
      <c r="Y929" s="50"/>
      <c r="Z929" s="50"/>
    </row>
    <row r="930">
      <c r="A930" s="50"/>
      <c r="B930" s="599"/>
      <c r="C930" s="599"/>
      <c r="D930" s="599"/>
      <c r="E930" s="599"/>
      <c r="F930" s="599"/>
      <c r="G930" s="599"/>
      <c r="H930" s="600"/>
      <c r="I930" s="601"/>
      <c r="J930" s="50"/>
      <c r="K930" s="50"/>
      <c r="L930" s="50"/>
      <c r="M930" s="50"/>
      <c r="N930" s="50"/>
      <c r="O930" s="50"/>
      <c r="P930" s="50"/>
      <c r="Q930" s="50"/>
      <c r="R930" s="50"/>
      <c r="S930" s="50"/>
      <c r="T930" s="50"/>
      <c r="U930" s="50"/>
      <c r="V930" s="50"/>
      <c r="W930" s="50"/>
      <c r="X930" s="50"/>
      <c r="Y930" s="50"/>
      <c r="Z930" s="50"/>
    </row>
    <row r="931">
      <c r="A931" s="50"/>
      <c r="B931" s="599"/>
      <c r="C931" s="599"/>
      <c r="D931" s="599"/>
      <c r="E931" s="599"/>
      <c r="F931" s="599"/>
      <c r="G931" s="599"/>
      <c r="H931" s="600"/>
      <c r="I931" s="601"/>
      <c r="J931" s="50"/>
      <c r="K931" s="50"/>
      <c r="L931" s="50"/>
      <c r="M931" s="50"/>
      <c r="N931" s="50"/>
      <c r="O931" s="50"/>
      <c r="P931" s="50"/>
      <c r="Q931" s="50"/>
      <c r="R931" s="50"/>
      <c r="S931" s="50"/>
      <c r="T931" s="50"/>
      <c r="U931" s="50"/>
      <c r="V931" s="50"/>
      <c r="W931" s="50"/>
      <c r="X931" s="50"/>
      <c r="Y931" s="50"/>
      <c r="Z931" s="50"/>
    </row>
    <row r="932">
      <c r="A932" s="50"/>
      <c r="B932" s="599"/>
      <c r="C932" s="599"/>
      <c r="D932" s="599"/>
      <c r="E932" s="599"/>
      <c r="F932" s="599"/>
      <c r="G932" s="599"/>
      <c r="H932" s="600"/>
      <c r="I932" s="601"/>
      <c r="J932" s="50"/>
      <c r="K932" s="50"/>
      <c r="L932" s="50"/>
      <c r="M932" s="50"/>
      <c r="N932" s="50"/>
      <c r="O932" s="50"/>
      <c r="P932" s="50"/>
      <c r="Q932" s="50"/>
      <c r="R932" s="50"/>
      <c r="S932" s="50"/>
      <c r="T932" s="50"/>
      <c r="U932" s="50"/>
      <c r="V932" s="50"/>
      <c r="W932" s="50"/>
      <c r="X932" s="50"/>
      <c r="Y932" s="50"/>
      <c r="Z932" s="50"/>
    </row>
    <row r="933">
      <c r="A933" s="50"/>
      <c r="B933" s="599"/>
      <c r="C933" s="599"/>
      <c r="D933" s="599"/>
      <c r="E933" s="599"/>
      <c r="F933" s="599"/>
      <c r="G933" s="599"/>
      <c r="H933" s="600"/>
      <c r="I933" s="601"/>
      <c r="J933" s="50"/>
      <c r="K933" s="50"/>
      <c r="L933" s="50"/>
      <c r="M933" s="50"/>
      <c r="N933" s="50"/>
      <c r="O933" s="50"/>
      <c r="P933" s="50"/>
      <c r="Q933" s="50"/>
      <c r="R933" s="50"/>
      <c r="S933" s="50"/>
      <c r="T933" s="50"/>
      <c r="U933" s="50"/>
      <c r="V933" s="50"/>
      <c r="W933" s="50"/>
      <c r="X933" s="50"/>
      <c r="Y933" s="50"/>
      <c r="Z933" s="50"/>
    </row>
    <row r="934">
      <c r="A934" s="50"/>
      <c r="B934" s="599"/>
      <c r="C934" s="599"/>
      <c r="D934" s="599"/>
      <c r="E934" s="599"/>
      <c r="F934" s="599"/>
      <c r="G934" s="599"/>
      <c r="H934" s="600"/>
      <c r="I934" s="601"/>
      <c r="J934" s="50"/>
      <c r="K934" s="50"/>
      <c r="L934" s="50"/>
      <c r="M934" s="50"/>
      <c r="N934" s="50"/>
      <c r="O934" s="50"/>
      <c r="P934" s="50"/>
      <c r="Q934" s="50"/>
      <c r="R934" s="50"/>
      <c r="S934" s="50"/>
      <c r="T934" s="50"/>
      <c r="U934" s="50"/>
      <c r="V934" s="50"/>
      <c r="W934" s="50"/>
      <c r="X934" s="50"/>
      <c r="Y934" s="50"/>
      <c r="Z934" s="50"/>
    </row>
    <row r="935">
      <c r="A935" s="50"/>
      <c r="B935" s="599"/>
      <c r="C935" s="599"/>
      <c r="D935" s="599"/>
      <c r="E935" s="599"/>
      <c r="F935" s="599"/>
      <c r="G935" s="599"/>
      <c r="H935" s="600"/>
      <c r="I935" s="601"/>
      <c r="J935" s="50"/>
      <c r="K935" s="50"/>
      <c r="L935" s="50"/>
      <c r="M935" s="50"/>
      <c r="N935" s="50"/>
      <c r="O935" s="50"/>
      <c r="P935" s="50"/>
      <c r="Q935" s="50"/>
      <c r="R935" s="50"/>
      <c r="S935" s="50"/>
      <c r="T935" s="50"/>
      <c r="U935" s="50"/>
      <c r="V935" s="50"/>
      <c r="W935" s="50"/>
      <c r="X935" s="50"/>
      <c r="Y935" s="50"/>
      <c r="Z935" s="50"/>
    </row>
    <row r="936">
      <c r="A936" s="50"/>
      <c r="B936" s="599"/>
      <c r="C936" s="599"/>
      <c r="D936" s="599"/>
      <c r="E936" s="599"/>
      <c r="F936" s="599"/>
      <c r="G936" s="599"/>
      <c r="H936" s="600"/>
      <c r="I936" s="601"/>
      <c r="J936" s="50"/>
      <c r="K936" s="50"/>
      <c r="L936" s="50"/>
      <c r="M936" s="50"/>
      <c r="N936" s="50"/>
      <c r="O936" s="50"/>
      <c r="P936" s="50"/>
      <c r="Q936" s="50"/>
      <c r="R936" s="50"/>
      <c r="S936" s="50"/>
      <c r="T936" s="50"/>
      <c r="U936" s="50"/>
      <c r="V936" s="50"/>
      <c r="W936" s="50"/>
      <c r="X936" s="50"/>
      <c r="Y936" s="50"/>
      <c r="Z936" s="50"/>
    </row>
    <row r="937">
      <c r="A937" s="50"/>
      <c r="B937" s="599"/>
      <c r="C937" s="599"/>
      <c r="D937" s="599"/>
      <c r="E937" s="599"/>
      <c r="F937" s="599"/>
      <c r="G937" s="599"/>
      <c r="H937" s="600"/>
      <c r="I937" s="601"/>
      <c r="J937" s="50"/>
      <c r="K937" s="50"/>
      <c r="L937" s="50"/>
      <c r="M937" s="50"/>
      <c r="N937" s="50"/>
      <c r="O937" s="50"/>
      <c r="P937" s="50"/>
      <c r="Q937" s="50"/>
      <c r="R937" s="50"/>
      <c r="S937" s="50"/>
      <c r="T937" s="50"/>
      <c r="U937" s="50"/>
      <c r="V937" s="50"/>
      <c r="W937" s="50"/>
      <c r="X937" s="50"/>
      <c r="Y937" s="50"/>
      <c r="Z937" s="50"/>
    </row>
    <row r="938">
      <c r="A938" s="50"/>
      <c r="B938" s="599"/>
      <c r="C938" s="599"/>
      <c r="D938" s="599"/>
      <c r="E938" s="599"/>
      <c r="F938" s="599"/>
      <c r="G938" s="599"/>
      <c r="H938" s="600"/>
      <c r="I938" s="601"/>
      <c r="J938" s="50"/>
      <c r="K938" s="50"/>
      <c r="L938" s="50"/>
      <c r="M938" s="50"/>
      <c r="N938" s="50"/>
      <c r="O938" s="50"/>
      <c r="P938" s="50"/>
      <c r="Q938" s="50"/>
      <c r="R938" s="50"/>
      <c r="S938" s="50"/>
      <c r="T938" s="50"/>
      <c r="U938" s="50"/>
      <c r="V938" s="50"/>
      <c r="W938" s="50"/>
      <c r="X938" s="50"/>
      <c r="Y938" s="50"/>
      <c r="Z938" s="50"/>
    </row>
    <row r="939">
      <c r="A939" s="50"/>
      <c r="B939" s="599"/>
      <c r="C939" s="599"/>
      <c r="D939" s="599"/>
      <c r="E939" s="599"/>
      <c r="F939" s="599"/>
      <c r="G939" s="599"/>
      <c r="H939" s="600"/>
      <c r="I939" s="601"/>
      <c r="J939" s="50"/>
      <c r="K939" s="50"/>
      <c r="L939" s="50"/>
      <c r="M939" s="50"/>
      <c r="N939" s="50"/>
      <c r="O939" s="50"/>
      <c r="P939" s="50"/>
      <c r="Q939" s="50"/>
      <c r="R939" s="50"/>
      <c r="S939" s="50"/>
      <c r="T939" s="50"/>
      <c r="U939" s="50"/>
      <c r="V939" s="50"/>
      <c r="W939" s="50"/>
      <c r="X939" s="50"/>
      <c r="Y939" s="50"/>
      <c r="Z939" s="50"/>
    </row>
    <row r="940">
      <c r="A940" s="50"/>
      <c r="B940" s="599"/>
      <c r="C940" s="599"/>
      <c r="D940" s="599"/>
      <c r="E940" s="599"/>
      <c r="F940" s="599"/>
      <c r="G940" s="599"/>
      <c r="H940" s="600"/>
      <c r="I940" s="601"/>
      <c r="J940" s="50"/>
      <c r="K940" s="50"/>
      <c r="L940" s="50"/>
      <c r="M940" s="50"/>
      <c r="N940" s="50"/>
      <c r="O940" s="50"/>
      <c r="P940" s="50"/>
      <c r="Q940" s="50"/>
      <c r="R940" s="50"/>
      <c r="S940" s="50"/>
      <c r="T940" s="50"/>
      <c r="U940" s="50"/>
      <c r="V940" s="50"/>
      <c r="W940" s="50"/>
      <c r="X940" s="50"/>
      <c r="Y940" s="50"/>
      <c r="Z940" s="50"/>
    </row>
    <row r="941">
      <c r="A941" s="50"/>
      <c r="B941" s="599"/>
      <c r="C941" s="599"/>
      <c r="D941" s="599"/>
      <c r="E941" s="599"/>
      <c r="F941" s="599"/>
      <c r="G941" s="599"/>
      <c r="H941" s="600"/>
      <c r="I941" s="601"/>
      <c r="J941" s="50"/>
      <c r="K941" s="50"/>
      <c r="L941" s="50"/>
      <c r="M941" s="50"/>
      <c r="N941" s="50"/>
      <c r="O941" s="50"/>
      <c r="P941" s="50"/>
      <c r="Q941" s="50"/>
      <c r="R941" s="50"/>
      <c r="S941" s="50"/>
      <c r="T941" s="50"/>
      <c r="U941" s="50"/>
      <c r="V941" s="50"/>
      <c r="W941" s="50"/>
      <c r="X941" s="50"/>
      <c r="Y941" s="50"/>
      <c r="Z941" s="50"/>
    </row>
    <row r="942">
      <c r="A942" s="50"/>
      <c r="B942" s="599"/>
      <c r="C942" s="599"/>
      <c r="D942" s="599"/>
      <c r="E942" s="599"/>
      <c r="F942" s="599"/>
      <c r="G942" s="599"/>
      <c r="H942" s="600"/>
      <c r="I942" s="601"/>
      <c r="J942" s="50"/>
      <c r="K942" s="50"/>
      <c r="L942" s="50"/>
      <c r="M942" s="50"/>
      <c r="N942" s="50"/>
      <c r="O942" s="50"/>
      <c r="P942" s="50"/>
      <c r="Q942" s="50"/>
      <c r="R942" s="50"/>
      <c r="S942" s="50"/>
      <c r="T942" s="50"/>
      <c r="U942" s="50"/>
      <c r="V942" s="50"/>
      <c r="W942" s="50"/>
      <c r="X942" s="50"/>
      <c r="Y942" s="50"/>
      <c r="Z942" s="50"/>
    </row>
    <row r="943">
      <c r="A943" s="50"/>
      <c r="B943" s="599"/>
      <c r="C943" s="599"/>
      <c r="D943" s="599"/>
      <c r="E943" s="599"/>
      <c r="F943" s="599"/>
      <c r="G943" s="599"/>
      <c r="H943" s="600"/>
      <c r="I943" s="601"/>
      <c r="J943" s="50"/>
      <c r="K943" s="50"/>
      <c r="L943" s="50"/>
      <c r="M943" s="50"/>
      <c r="N943" s="50"/>
      <c r="O943" s="50"/>
      <c r="P943" s="50"/>
      <c r="Q943" s="50"/>
      <c r="R943" s="50"/>
      <c r="S943" s="50"/>
      <c r="T943" s="50"/>
      <c r="U943" s="50"/>
      <c r="V943" s="50"/>
      <c r="W943" s="50"/>
      <c r="X943" s="50"/>
      <c r="Y943" s="50"/>
      <c r="Z943" s="50"/>
    </row>
    <row r="944">
      <c r="A944" s="50"/>
      <c r="B944" s="599"/>
      <c r="C944" s="599"/>
      <c r="D944" s="599"/>
      <c r="E944" s="599"/>
      <c r="F944" s="599"/>
      <c r="G944" s="599"/>
      <c r="H944" s="600"/>
      <c r="I944" s="601"/>
      <c r="J944" s="50"/>
      <c r="K944" s="50"/>
      <c r="L944" s="50"/>
      <c r="M944" s="50"/>
      <c r="N944" s="50"/>
      <c r="O944" s="50"/>
      <c r="P944" s="50"/>
      <c r="Q944" s="50"/>
      <c r="R944" s="50"/>
      <c r="S944" s="50"/>
      <c r="T944" s="50"/>
      <c r="U944" s="50"/>
      <c r="V944" s="50"/>
      <c r="W944" s="50"/>
      <c r="X944" s="50"/>
      <c r="Y944" s="50"/>
      <c r="Z944" s="50"/>
    </row>
    <row r="945">
      <c r="A945" s="50"/>
      <c r="B945" s="599"/>
      <c r="C945" s="599"/>
      <c r="D945" s="599"/>
      <c r="E945" s="599"/>
      <c r="F945" s="599"/>
      <c r="G945" s="599"/>
      <c r="H945" s="600"/>
      <c r="I945" s="601"/>
      <c r="J945" s="50"/>
      <c r="K945" s="50"/>
      <c r="L945" s="50"/>
      <c r="M945" s="50"/>
      <c r="N945" s="50"/>
      <c r="O945" s="50"/>
      <c r="P945" s="50"/>
      <c r="Q945" s="50"/>
      <c r="R945" s="50"/>
      <c r="S945" s="50"/>
      <c r="T945" s="50"/>
      <c r="U945" s="50"/>
      <c r="V945" s="50"/>
      <c r="W945" s="50"/>
      <c r="X945" s="50"/>
      <c r="Y945" s="50"/>
      <c r="Z945" s="50"/>
    </row>
    <row r="946">
      <c r="A946" s="50"/>
      <c r="B946" s="599"/>
      <c r="C946" s="599"/>
      <c r="D946" s="599"/>
      <c r="E946" s="599"/>
      <c r="F946" s="599"/>
      <c r="G946" s="599"/>
      <c r="H946" s="600"/>
      <c r="I946" s="601"/>
      <c r="J946" s="50"/>
      <c r="K946" s="50"/>
      <c r="L946" s="50"/>
      <c r="M946" s="50"/>
      <c r="N946" s="50"/>
      <c r="O946" s="50"/>
      <c r="P946" s="50"/>
      <c r="Q946" s="50"/>
      <c r="R946" s="50"/>
      <c r="S946" s="50"/>
      <c r="T946" s="50"/>
      <c r="U946" s="50"/>
      <c r="V946" s="50"/>
      <c r="W946" s="50"/>
      <c r="X946" s="50"/>
      <c r="Y946" s="50"/>
      <c r="Z946" s="50"/>
    </row>
    <row r="947">
      <c r="A947" s="50"/>
      <c r="B947" s="599"/>
      <c r="C947" s="599"/>
      <c r="D947" s="599"/>
      <c r="E947" s="599"/>
      <c r="F947" s="599"/>
      <c r="G947" s="599"/>
      <c r="H947" s="600"/>
      <c r="I947" s="601"/>
      <c r="J947" s="50"/>
      <c r="K947" s="50"/>
      <c r="L947" s="50"/>
      <c r="M947" s="50"/>
      <c r="N947" s="50"/>
      <c r="O947" s="50"/>
      <c r="P947" s="50"/>
      <c r="Q947" s="50"/>
      <c r="R947" s="50"/>
      <c r="S947" s="50"/>
      <c r="T947" s="50"/>
      <c r="U947" s="50"/>
      <c r="V947" s="50"/>
      <c r="W947" s="50"/>
      <c r="X947" s="50"/>
      <c r="Y947" s="50"/>
      <c r="Z947" s="50"/>
    </row>
    <row r="948">
      <c r="A948" s="50"/>
      <c r="B948" s="599"/>
      <c r="C948" s="599"/>
      <c r="D948" s="599"/>
      <c r="E948" s="599"/>
      <c r="F948" s="599"/>
      <c r="G948" s="599"/>
      <c r="H948" s="600"/>
      <c r="I948" s="601"/>
      <c r="J948" s="50"/>
      <c r="K948" s="50"/>
      <c r="L948" s="50"/>
      <c r="M948" s="50"/>
      <c r="N948" s="50"/>
      <c r="O948" s="50"/>
      <c r="P948" s="50"/>
      <c r="Q948" s="50"/>
      <c r="R948" s="50"/>
      <c r="S948" s="50"/>
      <c r="T948" s="50"/>
      <c r="U948" s="50"/>
      <c r="V948" s="50"/>
      <c r="W948" s="50"/>
      <c r="X948" s="50"/>
      <c r="Y948" s="50"/>
      <c r="Z948" s="50"/>
    </row>
    <row r="949">
      <c r="A949" s="50"/>
      <c r="B949" s="599"/>
      <c r="C949" s="599"/>
      <c r="D949" s="599"/>
      <c r="E949" s="599"/>
      <c r="F949" s="599"/>
      <c r="G949" s="599"/>
      <c r="H949" s="600"/>
      <c r="I949" s="601"/>
      <c r="J949" s="50"/>
      <c r="K949" s="50"/>
      <c r="L949" s="50"/>
      <c r="M949" s="50"/>
      <c r="N949" s="50"/>
      <c r="O949" s="50"/>
      <c r="P949" s="50"/>
      <c r="Q949" s="50"/>
      <c r="R949" s="50"/>
      <c r="S949" s="50"/>
      <c r="T949" s="50"/>
      <c r="U949" s="50"/>
      <c r="V949" s="50"/>
      <c r="W949" s="50"/>
      <c r="X949" s="50"/>
      <c r="Y949" s="50"/>
      <c r="Z949" s="50"/>
    </row>
    <row r="950">
      <c r="A950" s="50"/>
      <c r="B950" s="599"/>
      <c r="C950" s="599"/>
      <c r="D950" s="599"/>
      <c r="E950" s="599"/>
      <c r="F950" s="599"/>
      <c r="G950" s="599"/>
      <c r="H950" s="600"/>
      <c r="I950" s="601"/>
      <c r="J950" s="50"/>
      <c r="K950" s="50"/>
      <c r="L950" s="50"/>
      <c r="M950" s="50"/>
      <c r="N950" s="50"/>
      <c r="O950" s="50"/>
      <c r="P950" s="50"/>
      <c r="Q950" s="50"/>
      <c r="R950" s="50"/>
      <c r="S950" s="50"/>
      <c r="T950" s="50"/>
      <c r="U950" s="50"/>
      <c r="V950" s="50"/>
      <c r="W950" s="50"/>
      <c r="X950" s="50"/>
      <c r="Y950" s="50"/>
      <c r="Z950" s="50"/>
    </row>
    <row r="951">
      <c r="A951" s="50"/>
      <c r="B951" s="599"/>
      <c r="C951" s="599"/>
      <c r="D951" s="599"/>
      <c r="E951" s="599"/>
      <c r="F951" s="599"/>
      <c r="G951" s="599"/>
      <c r="H951" s="600"/>
      <c r="I951" s="601"/>
      <c r="J951" s="50"/>
      <c r="K951" s="50"/>
      <c r="L951" s="50"/>
      <c r="M951" s="50"/>
      <c r="N951" s="50"/>
      <c r="O951" s="50"/>
      <c r="P951" s="50"/>
      <c r="Q951" s="50"/>
      <c r="R951" s="50"/>
      <c r="S951" s="50"/>
      <c r="T951" s="50"/>
      <c r="U951" s="50"/>
      <c r="V951" s="50"/>
      <c r="W951" s="50"/>
      <c r="X951" s="50"/>
      <c r="Y951" s="50"/>
      <c r="Z951" s="50"/>
    </row>
    <row r="952">
      <c r="A952" s="50"/>
      <c r="B952" s="599"/>
      <c r="C952" s="599"/>
      <c r="D952" s="599"/>
      <c r="E952" s="599"/>
      <c r="F952" s="599"/>
      <c r="G952" s="599"/>
      <c r="H952" s="600"/>
      <c r="I952" s="601"/>
      <c r="J952" s="50"/>
      <c r="K952" s="50"/>
      <c r="L952" s="50"/>
      <c r="M952" s="50"/>
      <c r="N952" s="50"/>
      <c r="O952" s="50"/>
      <c r="P952" s="50"/>
      <c r="Q952" s="50"/>
      <c r="R952" s="50"/>
      <c r="S952" s="50"/>
      <c r="T952" s="50"/>
      <c r="U952" s="50"/>
      <c r="V952" s="50"/>
      <c r="W952" s="50"/>
      <c r="X952" s="50"/>
      <c r="Y952" s="50"/>
      <c r="Z952" s="50"/>
    </row>
    <row r="953">
      <c r="A953" s="50"/>
      <c r="B953" s="599"/>
      <c r="C953" s="599"/>
      <c r="D953" s="599"/>
      <c r="E953" s="599"/>
      <c r="F953" s="599"/>
      <c r="G953" s="599"/>
      <c r="H953" s="600"/>
      <c r="I953" s="601"/>
      <c r="J953" s="50"/>
      <c r="K953" s="50"/>
      <c r="L953" s="50"/>
      <c r="M953" s="50"/>
      <c r="N953" s="50"/>
      <c r="O953" s="50"/>
      <c r="P953" s="50"/>
      <c r="Q953" s="50"/>
      <c r="R953" s="50"/>
      <c r="S953" s="50"/>
      <c r="T953" s="50"/>
      <c r="U953" s="50"/>
      <c r="V953" s="50"/>
      <c r="W953" s="50"/>
      <c r="X953" s="50"/>
      <c r="Y953" s="50"/>
      <c r="Z953" s="50"/>
    </row>
    <row r="954">
      <c r="A954" s="50"/>
      <c r="B954" s="599"/>
      <c r="C954" s="599"/>
      <c r="D954" s="599"/>
      <c r="E954" s="599"/>
      <c r="F954" s="599"/>
      <c r="G954" s="599"/>
      <c r="H954" s="600"/>
      <c r="I954" s="601"/>
      <c r="J954" s="50"/>
      <c r="K954" s="50"/>
      <c r="L954" s="50"/>
      <c r="M954" s="50"/>
      <c r="N954" s="50"/>
      <c r="O954" s="50"/>
      <c r="P954" s="50"/>
      <c r="Q954" s="50"/>
      <c r="R954" s="50"/>
      <c r="S954" s="50"/>
      <c r="T954" s="50"/>
      <c r="U954" s="50"/>
      <c r="V954" s="50"/>
      <c r="W954" s="50"/>
      <c r="X954" s="50"/>
      <c r="Y954" s="50"/>
      <c r="Z954" s="50"/>
    </row>
    <row r="955">
      <c r="A955" s="50"/>
      <c r="B955" s="599"/>
      <c r="C955" s="599"/>
      <c r="D955" s="599"/>
      <c r="E955" s="599"/>
      <c r="F955" s="599"/>
      <c r="G955" s="599"/>
      <c r="H955" s="600"/>
      <c r="I955" s="601"/>
      <c r="J955" s="50"/>
      <c r="K955" s="50"/>
      <c r="L955" s="50"/>
      <c r="M955" s="50"/>
      <c r="N955" s="50"/>
      <c r="O955" s="50"/>
      <c r="P955" s="50"/>
      <c r="Q955" s="50"/>
      <c r="R955" s="50"/>
      <c r="S955" s="50"/>
      <c r="T955" s="50"/>
      <c r="U955" s="50"/>
      <c r="V955" s="50"/>
      <c r="W955" s="50"/>
      <c r="X955" s="50"/>
      <c r="Y955" s="50"/>
      <c r="Z955" s="50"/>
    </row>
    <row r="956">
      <c r="A956" s="50"/>
      <c r="B956" s="599"/>
      <c r="C956" s="599"/>
      <c r="D956" s="599"/>
      <c r="E956" s="599"/>
      <c r="F956" s="599"/>
      <c r="G956" s="599"/>
      <c r="H956" s="600"/>
      <c r="I956" s="601"/>
      <c r="J956" s="50"/>
      <c r="K956" s="50"/>
      <c r="L956" s="50"/>
      <c r="M956" s="50"/>
      <c r="N956" s="50"/>
      <c r="O956" s="50"/>
      <c r="P956" s="50"/>
      <c r="Q956" s="50"/>
      <c r="R956" s="50"/>
      <c r="S956" s="50"/>
      <c r="T956" s="50"/>
      <c r="U956" s="50"/>
      <c r="V956" s="50"/>
      <c r="W956" s="50"/>
      <c r="X956" s="50"/>
      <c r="Y956" s="50"/>
      <c r="Z956" s="50"/>
    </row>
    <row r="957">
      <c r="A957" s="50"/>
      <c r="B957" s="599"/>
      <c r="C957" s="599"/>
      <c r="D957" s="599"/>
      <c r="E957" s="599"/>
      <c r="F957" s="599"/>
      <c r="G957" s="599"/>
      <c r="H957" s="600"/>
      <c r="I957" s="601"/>
      <c r="J957" s="50"/>
      <c r="K957" s="50"/>
      <c r="L957" s="50"/>
      <c r="M957" s="50"/>
      <c r="N957" s="50"/>
      <c r="O957" s="50"/>
      <c r="P957" s="50"/>
      <c r="Q957" s="50"/>
      <c r="R957" s="50"/>
      <c r="S957" s="50"/>
      <c r="T957" s="50"/>
      <c r="U957" s="50"/>
      <c r="V957" s="50"/>
      <c r="W957" s="50"/>
      <c r="X957" s="50"/>
      <c r="Y957" s="50"/>
      <c r="Z957" s="50"/>
    </row>
    <row r="958">
      <c r="A958" s="50"/>
      <c r="B958" s="599"/>
      <c r="C958" s="599"/>
      <c r="D958" s="599"/>
      <c r="E958" s="599"/>
      <c r="F958" s="599"/>
      <c r="G958" s="599"/>
      <c r="H958" s="600"/>
      <c r="I958" s="601"/>
      <c r="J958" s="50"/>
      <c r="K958" s="50"/>
      <c r="L958" s="50"/>
      <c r="M958" s="50"/>
      <c r="N958" s="50"/>
      <c r="O958" s="50"/>
      <c r="P958" s="50"/>
      <c r="Q958" s="50"/>
      <c r="R958" s="50"/>
      <c r="S958" s="50"/>
      <c r="T958" s="50"/>
      <c r="U958" s="50"/>
      <c r="V958" s="50"/>
      <c r="W958" s="50"/>
      <c r="X958" s="50"/>
      <c r="Y958" s="50"/>
      <c r="Z958" s="50"/>
    </row>
    <row r="959">
      <c r="A959" s="50"/>
      <c r="B959" s="599"/>
      <c r="C959" s="599"/>
      <c r="D959" s="599"/>
      <c r="E959" s="599"/>
      <c r="F959" s="599"/>
      <c r="G959" s="599"/>
      <c r="H959" s="600"/>
      <c r="I959" s="601"/>
      <c r="J959" s="50"/>
      <c r="K959" s="50"/>
      <c r="L959" s="50"/>
      <c r="M959" s="50"/>
      <c r="N959" s="50"/>
      <c r="O959" s="50"/>
      <c r="P959" s="50"/>
      <c r="Q959" s="50"/>
      <c r="R959" s="50"/>
      <c r="S959" s="50"/>
      <c r="T959" s="50"/>
      <c r="U959" s="50"/>
      <c r="V959" s="50"/>
      <c r="W959" s="50"/>
      <c r="X959" s="50"/>
      <c r="Y959" s="50"/>
      <c r="Z959" s="50"/>
    </row>
    <row r="960">
      <c r="A960" s="50"/>
      <c r="B960" s="599"/>
      <c r="C960" s="599"/>
      <c r="D960" s="599"/>
      <c r="E960" s="599"/>
      <c r="F960" s="599"/>
      <c r="G960" s="599"/>
      <c r="H960" s="600"/>
      <c r="I960" s="601"/>
      <c r="J960" s="50"/>
      <c r="K960" s="50"/>
      <c r="L960" s="50"/>
      <c r="M960" s="50"/>
      <c r="N960" s="50"/>
      <c r="O960" s="50"/>
      <c r="P960" s="50"/>
      <c r="Q960" s="50"/>
      <c r="R960" s="50"/>
      <c r="S960" s="50"/>
      <c r="T960" s="50"/>
      <c r="U960" s="50"/>
      <c r="V960" s="50"/>
      <c r="W960" s="50"/>
      <c r="X960" s="50"/>
      <c r="Y960" s="50"/>
      <c r="Z960" s="50"/>
    </row>
    <row r="961">
      <c r="A961" s="50"/>
      <c r="B961" s="599"/>
      <c r="C961" s="599"/>
      <c r="D961" s="599"/>
      <c r="E961" s="599"/>
      <c r="F961" s="599"/>
      <c r="G961" s="599"/>
      <c r="H961" s="600"/>
      <c r="I961" s="601"/>
      <c r="J961" s="50"/>
      <c r="K961" s="50"/>
      <c r="L961" s="50"/>
      <c r="M961" s="50"/>
      <c r="N961" s="50"/>
      <c r="O961" s="50"/>
      <c r="P961" s="50"/>
      <c r="Q961" s="50"/>
      <c r="R961" s="50"/>
      <c r="S961" s="50"/>
      <c r="T961" s="50"/>
      <c r="U961" s="50"/>
      <c r="V961" s="50"/>
      <c r="W961" s="50"/>
      <c r="X961" s="50"/>
      <c r="Y961" s="50"/>
      <c r="Z961" s="50"/>
    </row>
    <row r="962">
      <c r="A962" s="50"/>
      <c r="B962" s="599"/>
      <c r="C962" s="599"/>
      <c r="D962" s="599"/>
      <c r="E962" s="599"/>
      <c r="F962" s="599"/>
      <c r="G962" s="599"/>
      <c r="H962" s="600"/>
      <c r="I962" s="601"/>
      <c r="J962" s="50"/>
      <c r="K962" s="50"/>
      <c r="L962" s="50"/>
      <c r="M962" s="50"/>
      <c r="N962" s="50"/>
      <c r="O962" s="50"/>
      <c r="P962" s="50"/>
      <c r="Q962" s="50"/>
      <c r="R962" s="50"/>
      <c r="S962" s="50"/>
      <c r="T962" s="50"/>
      <c r="U962" s="50"/>
      <c r="V962" s="50"/>
      <c r="W962" s="50"/>
      <c r="X962" s="50"/>
      <c r="Y962" s="50"/>
      <c r="Z962" s="50"/>
    </row>
    <row r="963">
      <c r="A963" s="50"/>
      <c r="B963" s="599"/>
      <c r="C963" s="599"/>
      <c r="D963" s="599"/>
      <c r="E963" s="599"/>
      <c r="F963" s="599"/>
      <c r="G963" s="599"/>
      <c r="H963" s="600"/>
      <c r="I963" s="601"/>
      <c r="J963" s="50"/>
      <c r="K963" s="50"/>
      <c r="L963" s="50"/>
      <c r="M963" s="50"/>
      <c r="N963" s="50"/>
      <c r="O963" s="50"/>
      <c r="P963" s="50"/>
      <c r="Q963" s="50"/>
      <c r="R963" s="50"/>
      <c r="S963" s="50"/>
      <c r="T963" s="50"/>
      <c r="U963" s="50"/>
      <c r="V963" s="50"/>
      <c r="W963" s="50"/>
      <c r="X963" s="50"/>
      <c r="Y963" s="50"/>
      <c r="Z963" s="50"/>
    </row>
    <row r="964">
      <c r="B964" s="629"/>
      <c r="C964" s="629"/>
      <c r="D964" s="629"/>
      <c r="E964" s="629"/>
      <c r="F964" s="629"/>
      <c r="G964" s="629"/>
      <c r="H964" s="630"/>
      <c r="I964" s="631"/>
    </row>
    <row r="965">
      <c r="B965" s="629"/>
      <c r="C965" s="629"/>
      <c r="D965" s="629"/>
      <c r="E965" s="629"/>
      <c r="F965" s="629"/>
      <c r="G965" s="629"/>
      <c r="H965" s="630"/>
      <c r="I965" s="631"/>
    </row>
    <row r="966">
      <c r="B966" s="629"/>
      <c r="C966" s="629"/>
      <c r="D966" s="629"/>
      <c r="E966" s="629"/>
      <c r="F966" s="629"/>
      <c r="G966" s="629"/>
      <c r="H966" s="630"/>
      <c r="I966" s="631"/>
    </row>
    <row r="967">
      <c r="B967" s="629"/>
      <c r="C967" s="629"/>
      <c r="D967" s="629"/>
      <c r="E967" s="629"/>
      <c r="F967" s="629"/>
      <c r="G967" s="629"/>
      <c r="H967" s="630"/>
      <c r="I967" s="631"/>
    </row>
    <row r="968">
      <c r="B968" s="629"/>
      <c r="C968" s="629"/>
      <c r="D968" s="629"/>
      <c r="E968" s="629"/>
      <c r="F968" s="629"/>
      <c r="G968" s="629"/>
      <c r="H968" s="630"/>
      <c r="I968" s="631"/>
    </row>
    <row r="969">
      <c r="B969" s="629"/>
      <c r="C969" s="629"/>
      <c r="D969" s="629"/>
      <c r="E969" s="629"/>
      <c r="F969" s="629"/>
      <c r="G969" s="629"/>
      <c r="H969" s="630"/>
      <c r="I969" s="631"/>
    </row>
    <row r="970">
      <c r="B970" s="629"/>
      <c r="C970" s="629"/>
      <c r="D970" s="629"/>
      <c r="E970" s="629"/>
      <c r="F970" s="629"/>
      <c r="G970" s="629"/>
      <c r="H970" s="630"/>
      <c r="I970" s="631"/>
    </row>
    <row r="971">
      <c r="B971" s="629"/>
      <c r="C971" s="629"/>
      <c r="D971" s="629"/>
      <c r="E971" s="629"/>
      <c r="F971" s="629"/>
      <c r="G971" s="629"/>
      <c r="H971" s="630"/>
      <c r="I971" s="631"/>
    </row>
    <row r="972">
      <c r="B972" s="629"/>
      <c r="C972" s="629"/>
      <c r="D972" s="629"/>
      <c r="E972" s="629"/>
      <c r="F972" s="629"/>
      <c r="G972" s="629"/>
      <c r="H972" s="630"/>
      <c r="I972" s="631"/>
    </row>
    <row r="973">
      <c r="B973" s="629"/>
      <c r="C973" s="629"/>
      <c r="D973" s="629"/>
      <c r="E973" s="629"/>
      <c r="F973" s="629"/>
      <c r="G973" s="629"/>
      <c r="H973" s="630"/>
      <c r="I973" s="631"/>
    </row>
    <row r="974">
      <c r="B974" s="629"/>
      <c r="C974" s="629"/>
      <c r="D974" s="629"/>
      <c r="E974" s="629"/>
      <c r="F974" s="629"/>
      <c r="G974" s="629"/>
      <c r="H974" s="630"/>
      <c r="I974" s="631"/>
    </row>
    <row r="975">
      <c r="B975" s="629"/>
      <c r="C975" s="629"/>
      <c r="D975" s="629"/>
      <c r="E975" s="629"/>
      <c r="F975" s="629"/>
      <c r="G975" s="629"/>
      <c r="H975" s="630"/>
      <c r="I975" s="631"/>
    </row>
    <row r="976">
      <c r="B976" s="629"/>
      <c r="C976" s="629"/>
      <c r="D976" s="629"/>
      <c r="E976" s="629"/>
      <c r="F976" s="629"/>
      <c r="G976" s="629"/>
      <c r="H976" s="630"/>
      <c r="I976" s="631"/>
    </row>
    <row r="977">
      <c r="B977" s="629"/>
      <c r="C977" s="629"/>
      <c r="D977" s="629"/>
      <c r="E977" s="629"/>
      <c r="F977" s="629"/>
      <c r="G977" s="629"/>
      <c r="H977" s="630"/>
      <c r="I977" s="631"/>
    </row>
    <row r="978">
      <c r="B978" s="629"/>
      <c r="C978" s="629"/>
      <c r="D978" s="629"/>
      <c r="E978" s="629"/>
      <c r="F978" s="629"/>
      <c r="G978" s="629"/>
      <c r="H978" s="630"/>
      <c r="I978" s="631"/>
    </row>
    <row r="979">
      <c r="B979" s="629"/>
      <c r="C979" s="629"/>
      <c r="D979" s="629"/>
      <c r="E979" s="629"/>
      <c r="F979" s="629"/>
      <c r="G979" s="629"/>
      <c r="H979" s="630"/>
      <c r="I979" s="631"/>
    </row>
    <row r="980">
      <c r="B980" s="629"/>
      <c r="C980" s="629"/>
      <c r="D980" s="629"/>
      <c r="E980" s="629"/>
      <c r="F980" s="629"/>
      <c r="G980" s="629"/>
      <c r="H980" s="630"/>
      <c r="I980" s="631"/>
    </row>
    <row r="981">
      <c r="B981" s="629"/>
      <c r="C981" s="629"/>
      <c r="D981" s="629"/>
      <c r="E981" s="629"/>
      <c r="F981" s="629"/>
      <c r="G981" s="629"/>
      <c r="H981" s="630"/>
      <c r="I981" s="631"/>
    </row>
    <row r="982">
      <c r="B982" s="629"/>
      <c r="C982" s="629"/>
      <c r="D982" s="629"/>
      <c r="E982" s="629"/>
      <c r="F982" s="629"/>
      <c r="G982" s="629"/>
      <c r="H982" s="630"/>
      <c r="I982" s="631"/>
    </row>
    <row r="983">
      <c r="B983" s="629"/>
      <c r="C983" s="629"/>
      <c r="D983" s="629"/>
      <c r="E983" s="629"/>
      <c r="F983" s="629"/>
      <c r="G983" s="629"/>
      <c r="H983" s="630"/>
      <c r="I983" s="631"/>
    </row>
    <row r="984">
      <c r="B984" s="629"/>
      <c r="C984" s="629"/>
      <c r="D984" s="629"/>
      <c r="E984" s="629"/>
      <c r="F984" s="629"/>
      <c r="G984" s="629"/>
      <c r="H984" s="630"/>
      <c r="I984" s="631"/>
    </row>
    <row r="985">
      <c r="B985" s="629"/>
      <c r="C985" s="629"/>
      <c r="D985" s="629"/>
      <c r="E985" s="629"/>
      <c r="F985" s="629"/>
      <c r="G985" s="629"/>
      <c r="H985" s="630"/>
      <c r="I985" s="631"/>
    </row>
    <row r="986">
      <c r="B986" s="629"/>
      <c r="C986" s="629"/>
      <c r="D986" s="629"/>
      <c r="E986" s="629"/>
      <c r="F986" s="629"/>
      <c r="G986" s="629"/>
      <c r="H986" s="630"/>
      <c r="I986" s="631"/>
    </row>
    <row r="987">
      <c r="B987" s="629"/>
      <c r="C987" s="629"/>
      <c r="D987" s="629"/>
      <c r="E987" s="629"/>
      <c r="F987" s="629"/>
      <c r="G987" s="629"/>
      <c r="H987" s="630"/>
      <c r="I987" s="631"/>
    </row>
    <row r="988">
      <c r="B988" s="629"/>
      <c r="C988" s="629"/>
      <c r="D988" s="629"/>
      <c r="E988" s="629"/>
      <c r="F988" s="629"/>
      <c r="G988" s="629"/>
      <c r="H988" s="630"/>
      <c r="I988" s="631"/>
    </row>
    <row r="989">
      <c r="B989" s="629"/>
      <c r="C989" s="629"/>
      <c r="D989" s="629"/>
      <c r="E989" s="629"/>
      <c r="F989" s="629"/>
      <c r="G989" s="629"/>
      <c r="H989" s="630"/>
      <c r="I989" s="631"/>
    </row>
    <row r="990">
      <c r="B990" s="629"/>
      <c r="C990" s="629"/>
      <c r="D990" s="629"/>
      <c r="E990" s="629"/>
      <c r="F990" s="629"/>
      <c r="G990" s="629"/>
      <c r="H990" s="630"/>
      <c r="I990" s="631"/>
    </row>
    <row r="991">
      <c r="B991" s="629"/>
      <c r="C991" s="629"/>
      <c r="D991" s="629"/>
      <c r="E991" s="629"/>
      <c r="F991" s="629"/>
      <c r="G991" s="629"/>
      <c r="H991" s="630"/>
      <c r="I991" s="631"/>
    </row>
    <row r="992">
      <c r="B992" s="629"/>
      <c r="C992" s="629"/>
      <c r="D992" s="629"/>
      <c r="E992" s="629"/>
      <c r="F992" s="629"/>
      <c r="G992" s="629"/>
      <c r="H992" s="630"/>
      <c r="I992" s="631"/>
    </row>
    <row r="993">
      <c r="B993" s="629"/>
      <c r="C993" s="629"/>
      <c r="D993" s="629"/>
      <c r="E993" s="629"/>
      <c r="F993" s="629"/>
      <c r="G993" s="629"/>
      <c r="H993" s="630"/>
      <c r="I993" s="631"/>
    </row>
    <row r="994">
      <c r="B994" s="629"/>
      <c r="C994" s="629"/>
      <c r="D994" s="629"/>
      <c r="E994" s="629"/>
      <c r="F994" s="629"/>
      <c r="G994" s="629"/>
      <c r="H994" s="630"/>
      <c r="I994" s="631"/>
    </row>
    <row r="995">
      <c r="B995" s="629"/>
      <c r="C995" s="629"/>
      <c r="D995" s="629"/>
      <c r="E995" s="629"/>
      <c r="F995" s="629"/>
      <c r="G995" s="629"/>
      <c r="H995" s="630"/>
      <c r="I995" s="631"/>
    </row>
    <row r="996">
      <c r="B996" s="629"/>
      <c r="C996" s="629"/>
      <c r="D996" s="629"/>
      <c r="E996" s="629"/>
      <c r="F996" s="629"/>
      <c r="G996" s="629"/>
      <c r="H996" s="630"/>
      <c r="I996" s="631"/>
    </row>
    <row r="997">
      <c r="B997" s="629"/>
      <c r="C997" s="629"/>
      <c r="D997" s="629"/>
      <c r="E997" s="629"/>
      <c r="F997" s="629"/>
      <c r="G997" s="629"/>
      <c r="H997" s="630"/>
      <c r="I997" s="631"/>
    </row>
    <row r="998">
      <c r="B998" s="629"/>
      <c r="C998" s="629"/>
      <c r="D998" s="629"/>
      <c r="E998" s="629"/>
      <c r="F998" s="629"/>
      <c r="G998" s="629"/>
      <c r="H998" s="630"/>
      <c r="I998" s="631"/>
    </row>
    <row r="999">
      <c r="B999" s="629"/>
      <c r="C999" s="629"/>
      <c r="D999" s="629"/>
      <c r="E999" s="629"/>
      <c r="F999" s="629"/>
      <c r="G999" s="629"/>
      <c r="H999" s="630"/>
      <c r="I999" s="631"/>
    </row>
    <row r="1000">
      <c r="B1000" s="629"/>
      <c r="C1000" s="629"/>
      <c r="D1000" s="629"/>
      <c r="E1000" s="629"/>
      <c r="F1000" s="629"/>
      <c r="G1000" s="629"/>
      <c r="H1000" s="630"/>
      <c r="I1000" s="631"/>
    </row>
    <row r="1001">
      <c r="B1001" s="629"/>
      <c r="C1001" s="629"/>
      <c r="D1001" s="629"/>
      <c r="E1001" s="629"/>
      <c r="F1001" s="629"/>
      <c r="G1001" s="629"/>
      <c r="H1001" s="630"/>
      <c r="I1001" s="631"/>
    </row>
  </sheetData>
  <mergeCells count="1">
    <mergeCell ref="B2:J3"/>
  </mergeCells>
  <hyperlinks>
    <hyperlink r:id="rId4" ref="I7"/>
    <hyperlink r:id="rId5" ref="I8"/>
    <hyperlink r:id="rId6" ref="I9"/>
    <hyperlink r:id="rId7" ref="I10"/>
    <hyperlink r:id="rId8" ref="I11"/>
    <hyperlink r:id="rId9" ref="I13"/>
    <hyperlink r:id="rId10" ref="I14"/>
    <hyperlink r:id="rId11" ref="I15"/>
    <hyperlink r:id="rId12" ref="I16"/>
    <hyperlink r:id="rId13" ref="I17"/>
  </hyperlinks>
  <drawing r:id="rId14"/>
  <legacy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2.63" defaultRowHeight="15.75" outlineLevelRow="1"/>
  <cols>
    <col customWidth="1" min="1" max="1" width="8.5"/>
    <col customWidth="1" min="2" max="2" width="25.0"/>
    <col customWidth="1" min="3" max="3" width="28.13"/>
    <col customWidth="1" min="4" max="4" width="37.25"/>
  </cols>
  <sheetData>
    <row r="1">
      <c r="A1" s="105"/>
      <c r="B1" s="386"/>
      <c r="C1" s="632"/>
      <c r="D1" s="632"/>
      <c r="E1" s="107"/>
      <c r="F1" s="107"/>
      <c r="G1" s="107"/>
      <c r="H1" s="107"/>
      <c r="I1" s="107"/>
      <c r="J1" s="107"/>
      <c r="K1" s="107"/>
      <c r="L1" s="107"/>
      <c r="M1" s="107"/>
      <c r="N1" s="107"/>
      <c r="O1" s="107"/>
      <c r="P1" s="107"/>
      <c r="Q1" s="107"/>
      <c r="R1" s="107"/>
      <c r="S1" s="107"/>
    </row>
    <row r="2" ht="22.5" customHeight="1" collapsed="1">
      <c r="A2" s="108"/>
      <c r="B2" s="525"/>
      <c r="C2" s="633"/>
      <c r="D2" s="633"/>
      <c r="E2" s="107"/>
      <c r="F2" s="107"/>
      <c r="G2" s="107"/>
      <c r="H2" s="107"/>
      <c r="I2" s="107"/>
      <c r="J2" s="107"/>
      <c r="K2" s="107"/>
      <c r="L2" s="107"/>
      <c r="M2" s="107"/>
      <c r="N2" s="107"/>
      <c r="O2" s="107"/>
      <c r="P2" s="107"/>
      <c r="Q2" s="107"/>
      <c r="R2" s="107"/>
      <c r="S2" s="107"/>
    </row>
    <row r="3" hidden="1" outlineLevel="1">
      <c r="A3" s="110"/>
      <c r="B3" s="389"/>
      <c r="C3" s="634"/>
      <c r="D3" s="634"/>
      <c r="E3" s="107"/>
      <c r="F3" s="107"/>
      <c r="G3" s="107"/>
      <c r="H3" s="107"/>
      <c r="I3" s="107"/>
      <c r="J3" s="107"/>
      <c r="K3" s="107"/>
      <c r="L3" s="107"/>
      <c r="M3" s="107"/>
      <c r="N3" s="107"/>
      <c r="O3" s="107"/>
      <c r="P3" s="107"/>
      <c r="Q3" s="107"/>
      <c r="R3" s="107"/>
      <c r="S3" s="107"/>
    </row>
    <row r="4" hidden="1" outlineLevel="1">
      <c r="A4" s="112" t="s">
        <v>194</v>
      </c>
      <c r="B4" s="392" t="s">
        <v>1957</v>
      </c>
      <c r="C4" s="635">
        <v>103.0</v>
      </c>
      <c r="D4" s="635"/>
      <c r="E4" s="107"/>
      <c r="F4" s="107"/>
      <c r="G4" s="107"/>
      <c r="H4" s="107"/>
      <c r="I4" s="107"/>
      <c r="J4" s="107"/>
      <c r="K4" s="107"/>
      <c r="L4" s="107"/>
      <c r="M4" s="107"/>
      <c r="N4" s="107"/>
      <c r="O4" s="107"/>
      <c r="P4" s="107"/>
      <c r="Q4" s="107"/>
      <c r="R4" s="107"/>
      <c r="S4" s="107"/>
    </row>
    <row r="5" hidden="1" outlineLevel="1">
      <c r="A5" s="110"/>
      <c r="B5" s="392" t="s">
        <v>1960</v>
      </c>
      <c r="C5" s="636">
        <f>COUNTIFS(#REF!, "&lt;&gt;", #REF!, "&lt;&gt;cancel")</f>
        <v>1</v>
      </c>
      <c r="D5" s="636"/>
      <c r="E5" s="107"/>
      <c r="F5" s="107"/>
      <c r="G5" s="107"/>
      <c r="H5" s="107"/>
      <c r="I5" s="107"/>
      <c r="J5" s="107"/>
      <c r="K5" s="107"/>
      <c r="L5" s="107"/>
      <c r="M5" s="107"/>
      <c r="N5" s="107"/>
      <c r="O5" s="107"/>
      <c r="P5" s="107"/>
      <c r="Q5" s="107"/>
      <c r="R5" s="107"/>
      <c r="S5" s="107"/>
    </row>
    <row r="6" hidden="1" outlineLevel="1">
      <c r="A6" s="110"/>
      <c r="B6" s="392"/>
      <c r="C6" s="636"/>
      <c r="D6" s="636"/>
      <c r="E6" s="107"/>
      <c r="F6" s="107"/>
      <c r="G6" s="107"/>
      <c r="H6" s="107"/>
      <c r="I6" s="107"/>
      <c r="J6" s="107"/>
      <c r="K6" s="107"/>
      <c r="L6" s="107"/>
      <c r="M6" s="107"/>
      <c r="N6" s="107"/>
      <c r="O6" s="107"/>
      <c r="P6" s="107"/>
      <c r="Q6" s="107"/>
      <c r="R6" s="107"/>
      <c r="S6" s="107"/>
    </row>
    <row r="7" hidden="1" outlineLevel="1">
      <c r="A7" s="110"/>
      <c r="B7" s="392"/>
      <c r="C7" s="636"/>
      <c r="D7" s="636"/>
      <c r="E7" s="107"/>
      <c r="F7" s="107"/>
      <c r="G7" s="107"/>
      <c r="H7" s="107"/>
      <c r="I7" s="107"/>
      <c r="J7" s="107"/>
      <c r="K7" s="107"/>
      <c r="L7" s="107"/>
      <c r="M7" s="107"/>
      <c r="N7" s="107"/>
      <c r="O7" s="107"/>
      <c r="P7" s="107"/>
      <c r="Q7" s="107"/>
      <c r="R7" s="107"/>
      <c r="S7" s="107"/>
    </row>
    <row r="8" hidden="1" outlineLevel="1">
      <c r="A8" s="110"/>
      <c r="B8" s="392"/>
      <c r="C8" s="636"/>
      <c r="D8" s="636"/>
      <c r="E8" s="107"/>
      <c r="F8" s="107"/>
      <c r="G8" s="107"/>
      <c r="H8" s="107"/>
      <c r="I8" s="107"/>
      <c r="J8" s="107"/>
      <c r="K8" s="107"/>
      <c r="L8" s="107"/>
      <c r="M8" s="107"/>
      <c r="N8" s="107"/>
      <c r="O8" s="107"/>
      <c r="P8" s="107"/>
      <c r="Q8" s="107"/>
      <c r="R8" s="107"/>
      <c r="S8" s="107"/>
    </row>
    <row r="9" hidden="1" outlineLevel="1">
      <c r="A9" s="110"/>
      <c r="B9" s="392"/>
      <c r="C9" s="636"/>
      <c r="D9" s="636"/>
      <c r="E9" s="107"/>
      <c r="F9" s="107"/>
      <c r="G9" s="107"/>
      <c r="H9" s="107"/>
      <c r="I9" s="107"/>
      <c r="J9" s="107"/>
      <c r="K9" s="107"/>
      <c r="L9" s="107"/>
      <c r="M9" s="107"/>
      <c r="N9" s="107"/>
      <c r="O9" s="107"/>
      <c r="P9" s="107"/>
      <c r="Q9" s="107"/>
      <c r="R9" s="107"/>
      <c r="S9" s="107"/>
    </row>
    <row r="10" hidden="1" outlineLevel="1">
      <c r="A10" s="110"/>
      <c r="B10" s="392"/>
      <c r="C10" s="634"/>
      <c r="D10" s="634"/>
      <c r="E10" s="107"/>
      <c r="F10" s="107"/>
      <c r="G10" s="107"/>
      <c r="H10" s="107"/>
      <c r="I10" s="107"/>
      <c r="J10" s="107"/>
      <c r="K10" s="107"/>
      <c r="L10" s="107"/>
      <c r="M10" s="107"/>
      <c r="N10" s="107"/>
      <c r="O10" s="107"/>
      <c r="P10" s="107"/>
      <c r="Q10" s="107"/>
      <c r="R10" s="107"/>
      <c r="S10" s="107"/>
    </row>
    <row r="11" ht="15.75" customHeight="1">
      <c r="A11" s="118"/>
      <c r="B11" s="118"/>
      <c r="C11" s="637"/>
      <c r="D11" s="637"/>
      <c r="E11" s="107"/>
      <c r="F11" s="107"/>
      <c r="G11" s="107"/>
      <c r="H11" s="107"/>
      <c r="I11" s="107"/>
      <c r="J11" s="107"/>
      <c r="K11" s="107"/>
      <c r="L11" s="107"/>
      <c r="M11" s="107"/>
      <c r="N11" s="107"/>
      <c r="O11" s="107"/>
      <c r="P11" s="107"/>
      <c r="Q11" s="107"/>
      <c r="R11" s="107"/>
      <c r="S11" s="107"/>
    </row>
    <row r="12" ht="13.5" customHeight="1">
      <c r="A12" s="404" t="s">
        <v>785</v>
      </c>
      <c r="B12" s="122" t="s">
        <v>205</v>
      </c>
      <c r="C12" s="123" t="s">
        <v>206</v>
      </c>
      <c r="D12" s="123" t="s">
        <v>2825</v>
      </c>
      <c r="E12" s="107"/>
      <c r="F12" s="107"/>
      <c r="G12" s="107"/>
      <c r="H12" s="107"/>
      <c r="I12" s="107"/>
      <c r="J12" s="107"/>
      <c r="K12" s="107"/>
      <c r="L12" s="107"/>
      <c r="M12" s="107"/>
      <c r="N12" s="107"/>
      <c r="O12" s="107"/>
      <c r="P12" s="107"/>
      <c r="Q12" s="107"/>
      <c r="R12" s="107"/>
      <c r="S12" s="107"/>
    </row>
    <row r="13" ht="12.75" customHeight="1">
      <c r="A13" s="61"/>
      <c r="B13" s="125"/>
      <c r="C13" s="125"/>
      <c r="D13" s="125"/>
      <c r="E13" s="107"/>
      <c r="F13" s="107"/>
      <c r="G13" s="107"/>
      <c r="H13" s="107"/>
      <c r="I13" s="107"/>
      <c r="J13" s="107"/>
      <c r="K13" s="107"/>
      <c r="L13" s="107"/>
      <c r="M13" s="107"/>
      <c r="N13" s="107"/>
      <c r="O13" s="107"/>
      <c r="P13" s="107"/>
      <c r="Q13" s="107"/>
      <c r="R13" s="107"/>
      <c r="S13" s="107"/>
    </row>
    <row r="14" ht="33.0" customHeight="1">
      <c r="A14" s="62"/>
      <c r="B14" s="135"/>
      <c r="C14" s="135"/>
      <c r="D14" s="135"/>
      <c r="E14" s="107"/>
      <c r="F14" s="107"/>
      <c r="G14" s="107"/>
      <c r="H14" s="107"/>
      <c r="I14" s="107"/>
      <c r="J14" s="107"/>
      <c r="K14" s="107"/>
      <c r="L14" s="107"/>
      <c r="M14" s="107"/>
      <c r="N14" s="107"/>
      <c r="O14" s="107"/>
      <c r="P14" s="107"/>
      <c r="Q14" s="107"/>
      <c r="R14" s="107"/>
      <c r="S14" s="107"/>
    </row>
    <row r="15" outlineLevel="1">
      <c r="A15" s="638">
        <v>1.0</v>
      </c>
      <c r="B15" s="639"/>
      <c r="C15" s="640"/>
      <c r="D15" s="640"/>
      <c r="E15" s="107"/>
      <c r="F15" s="107"/>
      <c r="G15" s="107"/>
      <c r="H15" s="107"/>
      <c r="I15" s="107"/>
      <c r="J15" s="107"/>
      <c r="K15" s="107"/>
      <c r="L15" s="107"/>
      <c r="M15" s="107"/>
      <c r="N15" s="107"/>
      <c r="O15" s="107"/>
      <c r="P15" s="107"/>
      <c r="Q15" s="107"/>
      <c r="R15" s="107"/>
      <c r="S15" s="107"/>
    </row>
    <row r="16" outlineLevel="1">
      <c r="A16" s="144">
        <f t="shared" ref="A16:A225" si="1">A15+1</f>
        <v>2</v>
      </c>
      <c r="B16" s="423"/>
      <c r="C16" s="641" t="s">
        <v>2017</v>
      </c>
      <c r="D16" s="641" t="s">
        <v>2826</v>
      </c>
      <c r="E16" s="107"/>
      <c r="F16" s="107"/>
      <c r="G16" s="107"/>
      <c r="H16" s="107"/>
      <c r="I16" s="107"/>
      <c r="J16" s="107"/>
      <c r="K16" s="107"/>
      <c r="L16" s="107"/>
      <c r="M16" s="107"/>
      <c r="N16" s="107"/>
      <c r="O16" s="107"/>
      <c r="P16" s="107"/>
      <c r="Q16" s="107"/>
      <c r="R16" s="107"/>
      <c r="S16" s="107"/>
    </row>
    <row r="17" outlineLevel="1">
      <c r="A17" s="144">
        <f t="shared" si="1"/>
        <v>3</v>
      </c>
      <c r="B17" s="61"/>
      <c r="C17" s="61"/>
      <c r="D17" s="61"/>
      <c r="E17" s="107"/>
      <c r="F17" s="107"/>
      <c r="G17" s="107"/>
      <c r="H17" s="107"/>
      <c r="I17" s="107"/>
      <c r="J17" s="107"/>
      <c r="K17" s="107"/>
      <c r="L17" s="107"/>
      <c r="M17" s="107"/>
      <c r="N17" s="107"/>
      <c r="O17" s="107"/>
      <c r="P17" s="107"/>
      <c r="Q17" s="107"/>
      <c r="R17" s="107"/>
      <c r="S17" s="107"/>
    </row>
    <row r="18" outlineLevel="1">
      <c r="A18" s="144">
        <f t="shared" si="1"/>
        <v>4</v>
      </c>
      <c r="B18" s="61"/>
      <c r="C18" s="61"/>
      <c r="D18" s="61"/>
      <c r="E18" s="107"/>
      <c r="F18" s="107"/>
      <c r="G18" s="107"/>
      <c r="H18" s="107"/>
      <c r="I18" s="107"/>
      <c r="J18" s="107"/>
      <c r="K18" s="107"/>
      <c r="L18" s="107"/>
      <c r="M18" s="107"/>
      <c r="N18" s="107"/>
      <c r="O18" s="107"/>
      <c r="P18" s="107"/>
      <c r="Q18" s="107"/>
      <c r="R18" s="107"/>
      <c r="S18" s="107"/>
    </row>
    <row r="19" outlineLevel="1">
      <c r="A19" s="144">
        <f t="shared" si="1"/>
        <v>5</v>
      </c>
      <c r="B19" s="61"/>
      <c r="C19" s="61"/>
      <c r="D19" s="61"/>
      <c r="E19" s="107"/>
      <c r="F19" s="107"/>
      <c r="G19" s="107"/>
      <c r="H19" s="107"/>
      <c r="I19" s="107"/>
      <c r="J19" s="107"/>
      <c r="K19" s="107"/>
      <c r="L19" s="107"/>
      <c r="M19" s="107"/>
      <c r="N19" s="107"/>
      <c r="O19" s="107"/>
      <c r="P19" s="107"/>
      <c r="Q19" s="107"/>
      <c r="R19" s="107"/>
      <c r="S19" s="107"/>
    </row>
    <row r="20" outlineLevel="1">
      <c r="A20" s="144">
        <f t="shared" si="1"/>
        <v>6</v>
      </c>
      <c r="B20" s="61"/>
      <c r="C20" s="61"/>
      <c r="D20" s="61"/>
      <c r="E20" s="107"/>
      <c r="F20" s="107"/>
      <c r="G20" s="107"/>
      <c r="H20" s="107"/>
      <c r="I20" s="107"/>
      <c r="J20" s="107"/>
      <c r="K20" s="107"/>
      <c r="L20" s="107"/>
      <c r="M20" s="107"/>
      <c r="N20" s="107"/>
      <c r="O20" s="107"/>
      <c r="P20" s="107"/>
      <c r="Q20" s="107"/>
      <c r="R20" s="107"/>
      <c r="S20" s="107"/>
    </row>
    <row r="21" ht="69.75" customHeight="1" outlineLevel="1">
      <c r="A21" s="144">
        <f t="shared" si="1"/>
        <v>7</v>
      </c>
      <c r="B21" s="61"/>
      <c r="C21" s="62"/>
      <c r="D21" s="62"/>
      <c r="E21" s="107"/>
      <c r="F21" s="107"/>
      <c r="G21" s="107"/>
      <c r="H21" s="107"/>
      <c r="I21" s="107"/>
      <c r="J21" s="107"/>
      <c r="K21" s="107"/>
      <c r="L21" s="107"/>
      <c r="M21" s="107"/>
      <c r="N21" s="107"/>
      <c r="O21" s="107"/>
      <c r="P21" s="107"/>
      <c r="Q21" s="107"/>
      <c r="R21" s="107"/>
      <c r="S21" s="107"/>
    </row>
    <row r="22" outlineLevel="1">
      <c r="A22" s="144">
        <f t="shared" si="1"/>
        <v>8</v>
      </c>
      <c r="B22" s="61"/>
      <c r="C22" s="641" t="s">
        <v>2038</v>
      </c>
      <c r="D22" s="641" t="s">
        <v>2826</v>
      </c>
      <c r="E22" s="107"/>
      <c r="F22" s="107"/>
      <c r="G22" s="107"/>
      <c r="H22" s="107"/>
      <c r="I22" s="107"/>
      <c r="J22" s="107"/>
      <c r="K22" s="107"/>
      <c r="L22" s="107"/>
      <c r="M22" s="107"/>
      <c r="N22" s="107"/>
      <c r="O22" s="107"/>
      <c r="P22" s="107"/>
      <c r="Q22" s="107"/>
      <c r="R22" s="107"/>
      <c r="S22" s="107"/>
    </row>
    <row r="23" outlineLevel="1">
      <c r="A23" s="144">
        <f t="shared" si="1"/>
        <v>9</v>
      </c>
      <c r="B23" s="61"/>
      <c r="C23" s="61"/>
      <c r="D23" s="61"/>
      <c r="E23" s="107"/>
      <c r="F23" s="107"/>
      <c r="G23" s="107"/>
      <c r="H23" s="107"/>
      <c r="I23" s="107"/>
      <c r="J23" s="107"/>
      <c r="K23" s="107"/>
      <c r="L23" s="107"/>
      <c r="M23" s="107"/>
      <c r="N23" s="107"/>
      <c r="O23" s="107"/>
      <c r="P23" s="107"/>
      <c r="Q23" s="107"/>
      <c r="R23" s="107"/>
      <c r="S23" s="107"/>
    </row>
    <row r="24" outlineLevel="1">
      <c r="A24" s="144">
        <f t="shared" si="1"/>
        <v>10</v>
      </c>
      <c r="B24" s="61"/>
      <c r="C24" s="61"/>
      <c r="D24" s="61"/>
      <c r="E24" s="107"/>
      <c r="F24" s="107"/>
      <c r="G24" s="107"/>
      <c r="H24" s="107"/>
      <c r="I24" s="107"/>
      <c r="J24" s="107"/>
      <c r="K24" s="107"/>
      <c r="L24" s="107"/>
      <c r="M24" s="107"/>
      <c r="N24" s="107"/>
      <c r="O24" s="107"/>
      <c r="P24" s="107"/>
      <c r="Q24" s="107"/>
      <c r="R24" s="107"/>
      <c r="S24" s="107"/>
    </row>
    <row r="25" outlineLevel="1">
      <c r="A25" s="144">
        <f t="shared" si="1"/>
        <v>11</v>
      </c>
      <c r="B25" s="61"/>
      <c r="C25" s="61"/>
      <c r="D25" s="61"/>
      <c r="E25" s="107"/>
      <c r="F25" s="107"/>
      <c r="G25" s="107"/>
      <c r="H25" s="107"/>
      <c r="I25" s="107"/>
      <c r="J25" s="107"/>
      <c r="K25" s="107"/>
      <c r="L25" s="107"/>
      <c r="M25" s="107"/>
      <c r="N25" s="107"/>
      <c r="O25" s="107"/>
      <c r="P25" s="107"/>
      <c r="Q25" s="107"/>
      <c r="R25" s="107"/>
      <c r="S25" s="107"/>
    </row>
    <row r="26" outlineLevel="1">
      <c r="A26" s="144">
        <f t="shared" si="1"/>
        <v>12</v>
      </c>
      <c r="B26" s="61"/>
      <c r="C26" s="61"/>
      <c r="D26" s="61"/>
      <c r="E26" s="107"/>
      <c r="F26" s="107"/>
      <c r="G26" s="107"/>
      <c r="H26" s="107"/>
      <c r="I26" s="107"/>
      <c r="J26" s="107"/>
      <c r="K26" s="107"/>
      <c r="L26" s="107"/>
      <c r="M26" s="107"/>
      <c r="N26" s="107"/>
      <c r="O26" s="107"/>
      <c r="P26" s="107"/>
      <c r="Q26" s="107"/>
      <c r="R26" s="107"/>
      <c r="S26" s="107"/>
    </row>
    <row r="27" outlineLevel="1">
      <c r="A27" s="144">
        <f t="shared" si="1"/>
        <v>13</v>
      </c>
      <c r="B27" s="61"/>
      <c r="C27" s="62"/>
      <c r="D27" s="62"/>
      <c r="E27" s="107"/>
      <c r="F27" s="107"/>
      <c r="G27" s="107"/>
      <c r="H27" s="107"/>
      <c r="I27" s="107"/>
      <c r="J27" s="107"/>
      <c r="K27" s="107"/>
      <c r="L27" s="107"/>
      <c r="M27" s="107"/>
      <c r="N27" s="107"/>
      <c r="O27" s="107"/>
      <c r="P27" s="107"/>
      <c r="Q27" s="107"/>
      <c r="R27" s="107"/>
      <c r="S27" s="107"/>
    </row>
    <row r="28" outlineLevel="1">
      <c r="A28" s="144">
        <f t="shared" si="1"/>
        <v>14</v>
      </c>
      <c r="B28" s="61"/>
      <c r="C28" s="641" t="s">
        <v>2049</v>
      </c>
      <c r="D28" s="641" t="s">
        <v>2826</v>
      </c>
      <c r="E28" s="107"/>
      <c r="F28" s="107"/>
      <c r="G28" s="107"/>
      <c r="H28" s="107"/>
      <c r="I28" s="107"/>
      <c r="J28" s="107"/>
      <c r="K28" s="107"/>
      <c r="L28" s="107"/>
      <c r="M28" s="107"/>
      <c r="N28" s="107"/>
      <c r="O28" s="107"/>
      <c r="P28" s="107"/>
      <c r="Q28" s="107"/>
      <c r="R28" s="107"/>
      <c r="S28" s="107"/>
    </row>
    <row r="29" outlineLevel="1">
      <c r="A29" s="144">
        <f t="shared" si="1"/>
        <v>15</v>
      </c>
      <c r="B29" s="61"/>
      <c r="C29" s="61"/>
      <c r="D29" s="61"/>
      <c r="E29" s="107"/>
      <c r="F29" s="107"/>
      <c r="G29" s="107"/>
      <c r="H29" s="107"/>
      <c r="I29" s="107"/>
      <c r="J29" s="107"/>
      <c r="K29" s="107"/>
      <c r="L29" s="107"/>
      <c r="M29" s="107"/>
      <c r="N29" s="107"/>
      <c r="O29" s="107"/>
      <c r="P29" s="107"/>
      <c r="Q29" s="107"/>
      <c r="R29" s="107"/>
      <c r="S29" s="107"/>
    </row>
    <row r="30" outlineLevel="1">
      <c r="A30" s="144">
        <f t="shared" si="1"/>
        <v>16</v>
      </c>
      <c r="B30" s="61"/>
      <c r="C30" s="61"/>
      <c r="D30" s="61"/>
      <c r="E30" s="107"/>
      <c r="F30" s="107"/>
      <c r="G30" s="107"/>
      <c r="H30" s="107"/>
      <c r="I30" s="107"/>
      <c r="J30" s="107"/>
      <c r="K30" s="107"/>
      <c r="L30" s="107"/>
      <c r="M30" s="107"/>
      <c r="N30" s="107"/>
      <c r="O30" s="107"/>
      <c r="P30" s="107"/>
      <c r="Q30" s="107"/>
      <c r="R30" s="107"/>
      <c r="S30" s="107"/>
    </row>
    <row r="31" outlineLevel="1">
      <c r="A31" s="144">
        <f t="shared" si="1"/>
        <v>17</v>
      </c>
      <c r="B31" s="61"/>
      <c r="C31" s="61"/>
      <c r="D31" s="61"/>
      <c r="E31" s="107"/>
      <c r="F31" s="107"/>
      <c r="G31" s="107"/>
      <c r="H31" s="107"/>
      <c r="I31" s="107"/>
      <c r="J31" s="107"/>
      <c r="K31" s="107"/>
      <c r="L31" s="107"/>
      <c r="M31" s="107"/>
      <c r="N31" s="107"/>
      <c r="O31" s="107"/>
      <c r="P31" s="107"/>
      <c r="Q31" s="107"/>
      <c r="R31" s="107"/>
      <c r="S31" s="107"/>
    </row>
    <row r="32" outlineLevel="1">
      <c r="A32" s="144">
        <f t="shared" si="1"/>
        <v>18</v>
      </c>
      <c r="B32" s="61"/>
      <c r="C32" s="61"/>
      <c r="D32" s="61"/>
      <c r="E32" s="107"/>
      <c r="F32" s="107"/>
      <c r="G32" s="107"/>
      <c r="H32" s="107"/>
      <c r="I32" s="107"/>
      <c r="J32" s="107"/>
      <c r="K32" s="107"/>
      <c r="L32" s="107"/>
      <c r="M32" s="107"/>
      <c r="N32" s="107"/>
      <c r="O32" s="107"/>
      <c r="P32" s="107"/>
      <c r="Q32" s="107"/>
      <c r="R32" s="107"/>
      <c r="S32" s="107"/>
    </row>
    <row r="33" outlineLevel="1">
      <c r="A33" s="144">
        <f t="shared" si="1"/>
        <v>19</v>
      </c>
      <c r="B33" s="61"/>
      <c r="C33" s="62"/>
      <c r="D33" s="62"/>
      <c r="E33" s="107"/>
      <c r="F33" s="107"/>
      <c r="G33" s="107"/>
      <c r="H33" s="107"/>
      <c r="I33" s="107"/>
      <c r="J33" s="107"/>
      <c r="K33" s="107"/>
      <c r="L33" s="107"/>
      <c r="M33" s="107"/>
      <c r="N33" s="107"/>
      <c r="O33" s="107"/>
      <c r="P33" s="107"/>
      <c r="Q33" s="107"/>
      <c r="R33" s="107"/>
      <c r="S33" s="107"/>
    </row>
    <row r="34" outlineLevel="1">
      <c r="A34" s="144">
        <f t="shared" si="1"/>
        <v>20</v>
      </c>
      <c r="B34" s="61"/>
      <c r="C34" s="642" t="s">
        <v>2055</v>
      </c>
      <c r="D34" s="642" t="s">
        <v>2826</v>
      </c>
      <c r="E34" s="107"/>
      <c r="F34" s="107"/>
      <c r="G34" s="107"/>
      <c r="H34" s="107"/>
      <c r="I34" s="107"/>
      <c r="J34" s="107"/>
      <c r="K34" s="107"/>
      <c r="L34" s="107"/>
      <c r="M34" s="107"/>
      <c r="N34" s="107"/>
      <c r="O34" s="107"/>
      <c r="P34" s="107"/>
      <c r="Q34" s="107"/>
      <c r="R34" s="107"/>
      <c r="S34" s="107"/>
    </row>
    <row r="35" outlineLevel="1">
      <c r="A35" s="144">
        <f t="shared" si="1"/>
        <v>21</v>
      </c>
      <c r="B35" s="61"/>
      <c r="C35" s="61"/>
      <c r="D35" s="61"/>
      <c r="E35" s="107"/>
      <c r="F35" s="107"/>
      <c r="G35" s="107"/>
      <c r="H35" s="107"/>
      <c r="I35" s="107"/>
      <c r="J35" s="107"/>
      <c r="K35" s="107"/>
      <c r="L35" s="107"/>
      <c r="M35" s="107"/>
      <c r="N35" s="107"/>
      <c r="O35" s="107"/>
      <c r="P35" s="107"/>
      <c r="Q35" s="107"/>
      <c r="R35" s="107"/>
      <c r="S35" s="107"/>
    </row>
    <row r="36" outlineLevel="1">
      <c r="A36" s="144">
        <f t="shared" si="1"/>
        <v>22</v>
      </c>
      <c r="B36" s="61"/>
      <c r="C36" s="61"/>
      <c r="D36" s="61"/>
      <c r="E36" s="107"/>
      <c r="F36" s="107"/>
      <c r="G36" s="107"/>
      <c r="H36" s="107"/>
      <c r="I36" s="107"/>
      <c r="J36" s="107"/>
      <c r="K36" s="107"/>
      <c r="L36" s="107"/>
      <c r="M36" s="107"/>
      <c r="N36" s="107"/>
      <c r="O36" s="107"/>
      <c r="P36" s="107"/>
      <c r="Q36" s="107"/>
      <c r="R36" s="107"/>
      <c r="S36" s="107"/>
    </row>
    <row r="37" outlineLevel="1">
      <c r="A37" s="144">
        <f t="shared" si="1"/>
        <v>23</v>
      </c>
      <c r="B37" s="61"/>
      <c r="C37" s="61"/>
      <c r="D37" s="61"/>
      <c r="E37" s="107"/>
      <c r="F37" s="107"/>
      <c r="G37" s="107"/>
      <c r="H37" s="107"/>
      <c r="I37" s="107"/>
      <c r="J37" s="107"/>
      <c r="K37" s="107"/>
      <c r="L37" s="107"/>
      <c r="M37" s="107"/>
      <c r="N37" s="107"/>
      <c r="O37" s="107"/>
      <c r="P37" s="107"/>
      <c r="Q37" s="107"/>
      <c r="R37" s="107"/>
      <c r="S37" s="107"/>
    </row>
    <row r="38" outlineLevel="1">
      <c r="A38" s="144">
        <f t="shared" si="1"/>
        <v>24</v>
      </c>
      <c r="B38" s="61"/>
      <c r="C38" s="61"/>
      <c r="D38" s="61"/>
      <c r="E38" s="107"/>
      <c r="F38" s="107"/>
      <c r="G38" s="107"/>
      <c r="H38" s="107"/>
      <c r="I38" s="107"/>
      <c r="J38" s="107"/>
      <c r="K38" s="107"/>
      <c r="L38" s="107"/>
      <c r="M38" s="107"/>
      <c r="N38" s="107"/>
      <c r="O38" s="107"/>
      <c r="P38" s="107"/>
      <c r="Q38" s="107"/>
      <c r="R38" s="107"/>
      <c r="S38" s="107"/>
    </row>
    <row r="39" outlineLevel="1">
      <c r="A39" s="144">
        <f t="shared" si="1"/>
        <v>25</v>
      </c>
      <c r="B39" s="62"/>
      <c r="C39" s="62"/>
      <c r="D39" s="62"/>
      <c r="E39" s="107"/>
      <c r="F39" s="107"/>
      <c r="G39" s="107"/>
      <c r="H39" s="107"/>
      <c r="I39" s="107"/>
      <c r="J39" s="107"/>
      <c r="K39" s="107"/>
      <c r="L39" s="107"/>
      <c r="M39" s="107"/>
      <c r="N39" s="107"/>
      <c r="O39" s="107"/>
      <c r="P39" s="107"/>
      <c r="Q39" s="107"/>
      <c r="R39" s="107"/>
      <c r="S39" s="107"/>
    </row>
    <row r="40">
      <c r="A40" s="144">
        <f t="shared" si="1"/>
        <v>26</v>
      </c>
      <c r="B40" s="457" t="s">
        <v>2233</v>
      </c>
      <c r="C40" s="641" t="s">
        <v>2234</v>
      </c>
      <c r="D40" s="643" t="s">
        <v>2827</v>
      </c>
      <c r="E40" s="107"/>
      <c r="F40" s="107"/>
      <c r="G40" s="107"/>
      <c r="H40" s="107"/>
      <c r="I40" s="107"/>
      <c r="J40" s="107"/>
      <c r="K40" s="107"/>
      <c r="L40" s="107"/>
      <c r="M40" s="107"/>
      <c r="N40" s="107"/>
      <c r="O40" s="107"/>
      <c r="P40" s="107"/>
      <c r="Q40" s="107"/>
      <c r="R40" s="107"/>
      <c r="S40" s="107"/>
    </row>
    <row r="41">
      <c r="A41" s="144">
        <f t="shared" si="1"/>
        <v>27</v>
      </c>
      <c r="B41" s="61"/>
      <c r="C41" s="61"/>
      <c r="D41" s="61"/>
      <c r="E41" s="107"/>
      <c r="F41" s="107"/>
      <c r="G41" s="107"/>
      <c r="H41" s="107"/>
      <c r="I41" s="107"/>
      <c r="J41" s="107"/>
      <c r="K41" s="107"/>
      <c r="L41" s="107"/>
      <c r="M41" s="107"/>
      <c r="N41" s="107"/>
      <c r="O41" s="107"/>
      <c r="P41" s="107"/>
      <c r="Q41" s="107"/>
      <c r="R41" s="107"/>
      <c r="S41" s="107"/>
    </row>
    <row r="42">
      <c r="A42" s="144">
        <f t="shared" si="1"/>
        <v>28</v>
      </c>
      <c r="B42" s="61"/>
      <c r="C42" s="61"/>
      <c r="D42" s="61"/>
      <c r="E42" s="107"/>
      <c r="F42" s="107"/>
      <c r="G42" s="107"/>
      <c r="H42" s="107"/>
      <c r="I42" s="107"/>
      <c r="J42" s="107"/>
      <c r="K42" s="107"/>
      <c r="L42" s="107"/>
      <c r="M42" s="107"/>
      <c r="N42" s="107"/>
      <c r="O42" s="107"/>
      <c r="P42" s="107"/>
      <c r="Q42" s="107"/>
      <c r="R42" s="107"/>
      <c r="S42" s="107"/>
    </row>
    <row r="43">
      <c r="A43" s="144">
        <f t="shared" si="1"/>
        <v>29</v>
      </c>
      <c r="B43" s="61"/>
      <c r="C43" s="61"/>
      <c r="D43" s="61"/>
      <c r="E43" s="107"/>
      <c r="F43" s="107"/>
      <c r="G43" s="107"/>
      <c r="H43" s="107"/>
      <c r="I43" s="107"/>
      <c r="J43" s="107"/>
      <c r="K43" s="107"/>
      <c r="L43" s="107"/>
      <c r="M43" s="107"/>
      <c r="N43" s="107"/>
      <c r="O43" s="107"/>
      <c r="P43" s="107"/>
      <c r="Q43" s="107"/>
      <c r="R43" s="107"/>
      <c r="S43" s="107"/>
    </row>
    <row r="44">
      <c r="A44" s="144">
        <f t="shared" si="1"/>
        <v>30</v>
      </c>
      <c r="B44" s="61"/>
      <c r="C44" s="61"/>
      <c r="D44" s="61"/>
      <c r="E44" s="107"/>
      <c r="F44" s="107"/>
      <c r="G44" s="107"/>
      <c r="H44" s="107"/>
      <c r="I44" s="107"/>
      <c r="J44" s="107"/>
      <c r="K44" s="107"/>
      <c r="L44" s="107"/>
      <c r="M44" s="107"/>
      <c r="N44" s="107"/>
      <c r="O44" s="107"/>
      <c r="P44" s="107"/>
      <c r="Q44" s="107"/>
      <c r="R44" s="107"/>
      <c r="S44" s="107"/>
    </row>
    <row r="45">
      <c r="A45" s="144">
        <f t="shared" si="1"/>
        <v>31</v>
      </c>
      <c r="B45" s="61"/>
      <c r="C45" s="62"/>
      <c r="D45" s="62"/>
      <c r="E45" s="107"/>
      <c r="F45" s="107"/>
      <c r="G45" s="107"/>
      <c r="H45" s="107"/>
      <c r="I45" s="107"/>
      <c r="J45" s="107"/>
      <c r="K45" s="107"/>
      <c r="L45" s="107"/>
      <c r="M45" s="107"/>
      <c r="N45" s="107"/>
      <c r="O45" s="107"/>
      <c r="P45" s="107"/>
      <c r="Q45" s="107"/>
      <c r="R45" s="107"/>
      <c r="S45" s="107"/>
    </row>
    <row r="46">
      <c r="A46" s="144">
        <f t="shared" si="1"/>
        <v>32</v>
      </c>
      <c r="B46" s="61"/>
      <c r="C46" s="641" t="s">
        <v>2250</v>
      </c>
      <c r="D46" s="643" t="s">
        <v>2827</v>
      </c>
      <c r="E46" s="107"/>
      <c r="F46" s="107"/>
      <c r="G46" s="107"/>
      <c r="H46" s="107"/>
      <c r="I46" s="107"/>
      <c r="J46" s="107"/>
      <c r="K46" s="107"/>
      <c r="L46" s="107"/>
      <c r="M46" s="107"/>
      <c r="N46" s="107"/>
      <c r="O46" s="107"/>
      <c r="P46" s="107"/>
      <c r="Q46" s="107"/>
      <c r="R46" s="107"/>
      <c r="S46" s="107"/>
    </row>
    <row r="47">
      <c r="A47" s="144">
        <f t="shared" si="1"/>
        <v>33</v>
      </c>
      <c r="B47" s="61"/>
      <c r="C47" s="61"/>
      <c r="D47" s="61"/>
      <c r="E47" s="107"/>
      <c r="F47" s="107"/>
      <c r="G47" s="107"/>
      <c r="H47" s="107"/>
      <c r="I47" s="107"/>
      <c r="J47" s="107"/>
      <c r="K47" s="107"/>
      <c r="L47" s="107"/>
      <c r="M47" s="107"/>
      <c r="N47" s="107"/>
      <c r="O47" s="107"/>
      <c r="P47" s="107"/>
      <c r="Q47" s="107"/>
      <c r="R47" s="107"/>
      <c r="S47" s="107"/>
    </row>
    <row r="48">
      <c r="A48" s="144">
        <f t="shared" si="1"/>
        <v>34</v>
      </c>
      <c r="B48" s="61"/>
      <c r="C48" s="61"/>
      <c r="D48" s="61"/>
      <c r="E48" s="107"/>
      <c r="F48" s="107"/>
      <c r="G48" s="107"/>
      <c r="H48" s="107"/>
      <c r="I48" s="107"/>
      <c r="J48" s="107"/>
      <c r="K48" s="107"/>
      <c r="L48" s="107"/>
      <c r="M48" s="107"/>
      <c r="N48" s="107"/>
      <c r="O48" s="107"/>
      <c r="P48" s="107"/>
      <c r="Q48" s="107"/>
      <c r="R48" s="107"/>
      <c r="S48" s="107"/>
    </row>
    <row r="49">
      <c r="A49" s="144">
        <f t="shared" si="1"/>
        <v>35</v>
      </c>
      <c r="B49" s="61"/>
      <c r="C49" s="61"/>
      <c r="D49" s="61"/>
      <c r="E49" s="107"/>
      <c r="F49" s="107"/>
      <c r="G49" s="107"/>
      <c r="H49" s="107"/>
      <c r="I49" s="107"/>
      <c r="J49" s="107"/>
      <c r="K49" s="107"/>
      <c r="L49" s="107"/>
      <c r="M49" s="107"/>
      <c r="N49" s="107"/>
      <c r="O49" s="107"/>
      <c r="P49" s="107"/>
      <c r="Q49" s="107"/>
      <c r="R49" s="107"/>
      <c r="S49" s="107"/>
    </row>
    <row r="50">
      <c r="A50" s="144">
        <f t="shared" si="1"/>
        <v>36</v>
      </c>
      <c r="B50" s="61"/>
      <c r="C50" s="61"/>
      <c r="D50" s="61"/>
      <c r="E50" s="107"/>
      <c r="F50" s="107"/>
      <c r="G50" s="107"/>
      <c r="H50" s="107"/>
      <c r="I50" s="107"/>
      <c r="J50" s="107"/>
      <c r="K50" s="107"/>
      <c r="L50" s="107"/>
      <c r="M50" s="107"/>
      <c r="N50" s="107"/>
      <c r="O50" s="107"/>
      <c r="P50" s="107"/>
      <c r="Q50" s="107"/>
      <c r="R50" s="107"/>
      <c r="S50" s="107"/>
    </row>
    <row r="51">
      <c r="A51" s="144">
        <f t="shared" si="1"/>
        <v>37</v>
      </c>
      <c r="B51" s="61"/>
      <c r="C51" s="62"/>
      <c r="D51" s="62"/>
      <c r="E51" s="107"/>
      <c r="F51" s="107"/>
      <c r="G51" s="107"/>
      <c r="H51" s="107"/>
      <c r="I51" s="107"/>
      <c r="J51" s="107"/>
      <c r="K51" s="107"/>
      <c r="L51" s="107"/>
      <c r="M51" s="107"/>
      <c r="N51" s="107"/>
      <c r="O51" s="107"/>
      <c r="P51" s="107"/>
      <c r="Q51" s="107"/>
      <c r="R51" s="107"/>
      <c r="S51" s="107"/>
    </row>
    <row r="52">
      <c r="A52" s="144">
        <f t="shared" si="1"/>
        <v>38</v>
      </c>
      <c r="B52" s="61"/>
      <c r="C52" s="642" t="s">
        <v>2262</v>
      </c>
      <c r="D52" s="643" t="s">
        <v>2827</v>
      </c>
      <c r="E52" s="107"/>
      <c r="F52" s="107"/>
      <c r="G52" s="107"/>
      <c r="H52" s="107"/>
      <c r="I52" s="107"/>
      <c r="J52" s="107"/>
      <c r="K52" s="107"/>
      <c r="L52" s="107"/>
      <c r="M52" s="107"/>
      <c r="N52" s="107"/>
      <c r="O52" s="107"/>
      <c r="P52" s="107"/>
      <c r="Q52" s="107"/>
      <c r="R52" s="107"/>
      <c r="S52" s="107"/>
    </row>
    <row r="53">
      <c r="A53" s="144">
        <f t="shared" si="1"/>
        <v>39</v>
      </c>
      <c r="B53" s="61"/>
      <c r="C53" s="61"/>
      <c r="D53" s="61"/>
      <c r="E53" s="107"/>
      <c r="F53" s="107"/>
      <c r="G53" s="107"/>
      <c r="H53" s="107"/>
      <c r="I53" s="107"/>
      <c r="J53" s="107"/>
      <c r="K53" s="107"/>
      <c r="L53" s="107"/>
      <c r="M53" s="107"/>
      <c r="N53" s="107"/>
      <c r="O53" s="107"/>
      <c r="P53" s="107"/>
      <c r="Q53" s="107"/>
      <c r="R53" s="107"/>
      <c r="S53" s="107"/>
    </row>
    <row r="54">
      <c r="A54" s="144">
        <f t="shared" si="1"/>
        <v>40</v>
      </c>
      <c r="B54" s="61"/>
      <c r="C54" s="61"/>
      <c r="D54" s="61"/>
      <c r="E54" s="107"/>
      <c r="F54" s="107"/>
      <c r="G54" s="107"/>
      <c r="H54" s="107"/>
      <c r="I54" s="107"/>
      <c r="J54" s="107"/>
      <c r="K54" s="107"/>
      <c r="L54" s="107"/>
      <c r="M54" s="107"/>
      <c r="N54" s="107"/>
      <c r="O54" s="107"/>
      <c r="P54" s="107"/>
      <c r="Q54" s="107"/>
      <c r="R54" s="107"/>
      <c r="S54" s="107"/>
    </row>
    <row r="55">
      <c r="A55" s="144">
        <f t="shared" si="1"/>
        <v>41</v>
      </c>
      <c r="B55" s="61"/>
      <c r="C55" s="61"/>
      <c r="D55" s="61"/>
      <c r="E55" s="107"/>
      <c r="F55" s="107"/>
      <c r="G55" s="107"/>
      <c r="H55" s="107"/>
      <c r="I55" s="107"/>
      <c r="J55" s="107"/>
      <c r="K55" s="107"/>
      <c r="L55" s="107"/>
      <c r="M55" s="107"/>
      <c r="N55" s="107"/>
      <c r="O55" s="107"/>
      <c r="P55" s="107"/>
      <c r="Q55" s="107"/>
      <c r="R55" s="107"/>
      <c r="S55" s="107"/>
    </row>
    <row r="56">
      <c r="A56" s="144">
        <f t="shared" si="1"/>
        <v>42</v>
      </c>
      <c r="B56" s="61"/>
      <c r="C56" s="61"/>
      <c r="D56" s="61"/>
      <c r="E56" s="107"/>
      <c r="F56" s="107"/>
      <c r="G56" s="107"/>
      <c r="H56" s="107"/>
      <c r="I56" s="107"/>
      <c r="J56" s="107"/>
      <c r="K56" s="107"/>
      <c r="L56" s="107"/>
      <c r="M56" s="107"/>
      <c r="N56" s="107"/>
      <c r="O56" s="107"/>
      <c r="P56" s="107"/>
      <c r="Q56" s="107"/>
      <c r="R56" s="107"/>
      <c r="S56" s="107"/>
    </row>
    <row r="57">
      <c r="A57" s="144">
        <f t="shared" si="1"/>
        <v>43</v>
      </c>
      <c r="B57" s="61"/>
      <c r="C57" s="62"/>
      <c r="D57" s="62"/>
      <c r="E57" s="107"/>
      <c r="F57" s="107"/>
      <c r="G57" s="107"/>
      <c r="H57" s="107"/>
      <c r="I57" s="107"/>
      <c r="J57" s="107"/>
      <c r="K57" s="107"/>
      <c r="L57" s="107"/>
      <c r="M57" s="107"/>
      <c r="N57" s="107"/>
      <c r="O57" s="107"/>
      <c r="P57" s="107"/>
      <c r="Q57" s="107"/>
      <c r="R57" s="107"/>
      <c r="S57" s="107"/>
    </row>
    <row r="58">
      <c r="A58" s="144">
        <f t="shared" si="1"/>
        <v>44</v>
      </c>
      <c r="B58" s="61"/>
      <c r="C58" s="642" t="s">
        <v>2828</v>
      </c>
      <c r="D58" s="643" t="s">
        <v>2827</v>
      </c>
      <c r="E58" s="107"/>
      <c r="F58" s="107"/>
      <c r="G58" s="107"/>
      <c r="H58" s="107"/>
      <c r="I58" s="107"/>
      <c r="J58" s="107"/>
      <c r="K58" s="107"/>
      <c r="L58" s="107"/>
      <c r="M58" s="107"/>
      <c r="N58" s="107"/>
      <c r="O58" s="107"/>
      <c r="P58" s="107"/>
      <c r="Q58" s="107"/>
      <c r="R58" s="107"/>
      <c r="S58" s="107"/>
    </row>
    <row r="59">
      <c r="A59" s="144">
        <f t="shared" si="1"/>
        <v>45</v>
      </c>
      <c r="B59" s="61"/>
      <c r="C59" s="61"/>
      <c r="D59" s="61"/>
      <c r="E59" s="107"/>
      <c r="F59" s="107"/>
      <c r="G59" s="107"/>
      <c r="H59" s="107"/>
      <c r="I59" s="107"/>
      <c r="J59" s="107"/>
      <c r="K59" s="107"/>
      <c r="L59" s="107"/>
      <c r="M59" s="107"/>
      <c r="N59" s="107"/>
      <c r="O59" s="107"/>
      <c r="P59" s="107"/>
      <c r="Q59" s="107"/>
      <c r="R59" s="107"/>
      <c r="S59" s="107"/>
    </row>
    <row r="60">
      <c r="A60" s="144">
        <f t="shared" si="1"/>
        <v>46</v>
      </c>
      <c r="B60" s="61"/>
      <c r="C60" s="61"/>
      <c r="D60" s="61"/>
      <c r="E60" s="107"/>
      <c r="F60" s="107"/>
      <c r="G60" s="107"/>
      <c r="H60" s="107"/>
      <c r="I60" s="107"/>
      <c r="J60" s="107"/>
      <c r="K60" s="107"/>
      <c r="L60" s="107"/>
      <c r="M60" s="107"/>
      <c r="N60" s="107"/>
      <c r="O60" s="107"/>
      <c r="P60" s="107"/>
      <c r="Q60" s="107"/>
      <c r="R60" s="107"/>
      <c r="S60" s="107"/>
    </row>
    <row r="61">
      <c r="A61" s="144">
        <f t="shared" si="1"/>
        <v>47</v>
      </c>
      <c r="B61" s="61"/>
      <c r="C61" s="61"/>
      <c r="D61" s="61"/>
      <c r="E61" s="107"/>
      <c r="F61" s="107"/>
      <c r="G61" s="107"/>
      <c r="H61" s="107"/>
      <c r="I61" s="107"/>
      <c r="J61" s="107"/>
      <c r="K61" s="107"/>
      <c r="L61" s="107"/>
      <c r="M61" s="107"/>
      <c r="N61" s="107"/>
      <c r="O61" s="107"/>
      <c r="P61" s="107"/>
      <c r="Q61" s="107"/>
      <c r="R61" s="107"/>
      <c r="S61" s="107"/>
    </row>
    <row r="62">
      <c r="A62" s="144">
        <f t="shared" si="1"/>
        <v>48</v>
      </c>
      <c r="B62" s="61"/>
      <c r="C62" s="61"/>
      <c r="D62" s="61"/>
      <c r="E62" s="107"/>
      <c r="F62" s="107"/>
      <c r="G62" s="107"/>
      <c r="H62" s="107"/>
      <c r="I62" s="107"/>
      <c r="J62" s="107"/>
      <c r="K62" s="107"/>
      <c r="L62" s="107"/>
      <c r="M62" s="107"/>
      <c r="N62" s="107"/>
      <c r="O62" s="107"/>
      <c r="P62" s="107"/>
      <c r="Q62" s="107"/>
      <c r="R62" s="107"/>
      <c r="S62" s="107"/>
    </row>
    <row r="63">
      <c r="A63" s="144">
        <f t="shared" si="1"/>
        <v>49</v>
      </c>
      <c r="B63" s="61"/>
      <c r="C63" s="62"/>
      <c r="D63" s="62"/>
      <c r="E63" s="107"/>
      <c r="F63" s="107"/>
      <c r="G63" s="107"/>
      <c r="H63" s="107"/>
      <c r="I63" s="107"/>
      <c r="J63" s="107"/>
      <c r="K63" s="107"/>
      <c r="L63" s="107"/>
      <c r="M63" s="107"/>
      <c r="N63" s="107"/>
      <c r="O63" s="107"/>
      <c r="P63" s="107"/>
      <c r="Q63" s="107"/>
      <c r="R63" s="107"/>
      <c r="S63" s="107"/>
    </row>
    <row r="64">
      <c r="A64" s="144">
        <f t="shared" si="1"/>
        <v>50</v>
      </c>
      <c r="B64" s="61"/>
      <c r="C64" s="641" t="s">
        <v>2278</v>
      </c>
      <c r="D64" s="643" t="s">
        <v>2827</v>
      </c>
      <c r="E64" s="107"/>
      <c r="F64" s="107"/>
      <c r="G64" s="107"/>
      <c r="H64" s="107"/>
      <c r="I64" s="107"/>
      <c r="J64" s="107"/>
      <c r="K64" s="107"/>
      <c r="L64" s="107"/>
      <c r="M64" s="107"/>
      <c r="N64" s="107"/>
      <c r="O64" s="107"/>
      <c r="P64" s="107"/>
      <c r="Q64" s="107"/>
      <c r="R64" s="107"/>
      <c r="S64" s="107"/>
    </row>
    <row r="65">
      <c r="A65" s="144">
        <f t="shared" si="1"/>
        <v>51</v>
      </c>
      <c r="B65" s="61"/>
      <c r="C65" s="61"/>
      <c r="D65" s="61"/>
      <c r="E65" s="107"/>
      <c r="F65" s="107"/>
      <c r="G65" s="107"/>
      <c r="H65" s="107"/>
      <c r="I65" s="107"/>
      <c r="J65" s="107"/>
      <c r="K65" s="107"/>
      <c r="L65" s="107"/>
      <c r="M65" s="107"/>
      <c r="N65" s="107"/>
      <c r="O65" s="107"/>
      <c r="P65" s="107"/>
      <c r="Q65" s="107"/>
      <c r="R65" s="107"/>
      <c r="S65" s="107"/>
    </row>
    <row r="66">
      <c r="A66" s="144">
        <f t="shared" si="1"/>
        <v>52</v>
      </c>
      <c r="B66" s="61"/>
      <c r="C66" s="61"/>
      <c r="D66" s="61"/>
      <c r="E66" s="107"/>
      <c r="F66" s="107"/>
      <c r="G66" s="107"/>
      <c r="H66" s="107"/>
      <c r="I66" s="107"/>
      <c r="J66" s="107"/>
      <c r="K66" s="107"/>
      <c r="L66" s="107"/>
      <c r="M66" s="107"/>
      <c r="N66" s="107"/>
      <c r="O66" s="107"/>
      <c r="P66" s="107"/>
      <c r="Q66" s="107"/>
      <c r="R66" s="107"/>
      <c r="S66" s="107"/>
    </row>
    <row r="67">
      <c r="A67" s="144">
        <f t="shared" si="1"/>
        <v>53</v>
      </c>
      <c r="B67" s="61"/>
      <c r="C67" s="61"/>
      <c r="D67" s="61"/>
      <c r="E67" s="107"/>
      <c r="F67" s="107"/>
      <c r="G67" s="107"/>
      <c r="H67" s="107"/>
      <c r="I67" s="107"/>
      <c r="J67" s="107"/>
      <c r="K67" s="107"/>
      <c r="L67" s="107"/>
      <c r="M67" s="107"/>
      <c r="N67" s="107"/>
      <c r="O67" s="107"/>
      <c r="P67" s="107"/>
      <c r="Q67" s="107"/>
      <c r="R67" s="107"/>
      <c r="S67" s="107"/>
    </row>
    <row r="68">
      <c r="A68" s="144">
        <f t="shared" si="1"/>
        <v>54</v>
      </c>
      <c r="B68" s="61"/>
      <c r="C68" s="61"/>
      <c r="D68" s="61"/>
      <c r="E68" s="107"/>
      <c r="F68" s="107"/>
      <c r="G68" s="107"/>
      <c r="H68" s="107"/>
      <c r="I68" s="107"/>
      <c r="J68" s="107"/>
      <c r="K68" s="107"/>
      <c r="L68" s="107"/>
      <c r="M68" s="107"/>
      <c r="N68" s="107"/>
      <c r="O68" s="107"/>
      <c r="P68" s="107"/>
      <c r="Q68" s="107"/>
      <c r="R68" s="107"/>
      <c r="S68" s="107"/>
    </row>
    <row r="69">
      <c r="A69" s="144">
        <f t="shared" si="1"/>
        <v>55</v>
      </c>
      <c r="B69" s="61"/>
      <c r="C69" s="62"/>
      <c r="D69" s="62"/>
      <c r="E69" s="107"/>
      <c r="F69" s="107"/>
      <c r="G69" s="107"/>
      <c r="H69" s="107"/>
      <c r="I69" s="107"/>
      <c r="J69" s="107"/>
      <c r="K69" s="107"/>
      <c r="L69" s="107"/>
      <c r="M69" s="107"/>
      <c r="N69" s="107"/>
      <c r="O69" s="107"/>
      <c r="P69" s="107"/>
      <c r="Q69" s="107"/>
      <c r="R69" s="107"/>
      <c r="S69" s="107"/>
    </row>
    <row r="70">
      <c r="A70" s="144">
        <f t="shared" si="1"/>
        <v>56</v>
      </c>
      <c r="B70" s="61"/>
      <c r="C70" s="641" t="s">
        <v>2291</v>
      </c>
      <c r="D70" s="643" t="s">
        <v>2827</v>
      </c>
      <c r="E70" s="107"/>
      <c r="F70" s="107"/>
      <c r="G70" s="107"/>
      <c r="H70" s="107"/>
      <c r="I70" s="107"/>
      <c r="J70" s="107"/>
      <c r="K70" s="107"/>
      <c r="L70" s="107"/>
      <c r="M70" s="107"/>
      <c r="N70" s="107"/>
      <c r="O70" s="107"/>
      <c r="P70" s="107"/>
      <c r="Q70" s="107"/>
      <c r="R70" s="107"/>
      <c r="S70" s="107"/>
    </row>
    <row r="71">
      <c r="A71" s="144">
        <f t="shared" si="1"/>
        <v>57</v>
      </c>
      <c r="B71" s="61"/>
      <c r="C71" s="61"/>
      <c r="D71" s="61"/>
      <c r="E71" s="107"/>
      <c r="F71" s="107"/>
      <c r="G71" s="107"/>
      <c r="H71" s="107"/>
      <c r="I71" s="107"/>
      <c r="J71" s="107"/>
      <c r="K71" s="107"/>
      <c r="L71" s="107"/>
      <c r="M71" s="107"/>
      <c r="N71" s="107"/>
      <c r="O71" s="107"/>
      <c r="P71" s="107"/>
      <c r="Q71" s="107"/>
      <c r="R71" s="107"/>
      <c r="S71" s="107"/>
    </row>
    <row r="72">
      <c r="A72" s="144">
        <f t="shared" si="1"/>
        <v>58</v>
      </c>
      <c r="B72" s="61"/>
      <c r="C72" s="61"/>
      <c r="D72" s="61"/>
      <c r="E72" s="107"/>
      <c r="F72" s="107"/>
      <c r="G72" s="107"/>
      <c r="H72" s="107"/>
      <c r="I72" s="107"/>
      <c r="J72" s="107"/>
      <c r="K72" s="107"/>
      <c r="L72" s="107"/>
      <c r="M72" s="107"/>
      <c r="N72" s="107"/>
      <c r="O72" s="107"/>
      <c r="P72" s="107"/>
      <c r="Q72" s="107"/>
      <c r="R72" s="107"/>
      <c r="S72" s="107"/>
    </row>
    <row r="73">
      <c r="A73" s="144">
        <f t="shared" si="1"/>
        <v>59</v>
      </c>
      <c r="B73" s="61"/>
      <c r="C73" s="61"/>
      <c r="D73" s="61"/>
      <c r="E73" s="107"/>
      <c r="F73" s="107"/>
      <c r="G73" s="107"/>
      <c r="H73" s="107"/>
      <c r="I73" s="107"/>
      <c r="J73" s="107"/>
      <c r="K73" s="107"/>
      <c r="L73" s="107"/>
      <c r="M73" s="107"/>
      <c r="N73" s="107"/>
      <c r="O73" s="107"/>
      <c r="P73" s="107"/>
      <c r="Q73" s="107"/>
      <c r="R73" s="107"/>
      <c r="S73" s="107"/>
    </row>
    <row r="74">
      <c r="A74" s="144">
        <f t="shared" si="1"/>
        <v>60</v>
      </c>
      <c r="B74" s="61"/>
      <c r="C74" s="61"/>
      <c r="D74" s="61"/>
      <c r="E74" s="107"/>
      <c r="F74" s="107"/>
      <c r="G74" s="107"/>
      <c r="H74" s="107"/>
      <c r="I74" s="107"/>
      <c r="J74" s="107"/>
      <c r="K74" s="107"/>
      <c r="L74" s="107"/>
      <c r="M74" s="107"/>
      <c r="N74" s="107"/>
      <c r="O74" s="107"/>
      <c r="P74" s="107"/>
      <c r="Q74" s="107"/>
      <c r="R74" s="107"/>
      <c r="S74" s="107"/>
    </row>
    <row r="75">
      <c r="A75" s="144">
        <f t="shared" si="1"/>
        <v>61</v>
      </c>
      <c r="B75" s="61"/>
      <c r="C75" s="62"/>
      <c r="D75" s="62"/>
      <c r="E75" s="107"/>
      <c r="F75" s="107"/>
      <c r="G75" s="107"/>
      <c r="H75" s="107"/>
      <c r="I75" s="107"/>
      <c r="J75" s="107"/>
      <c r="K75" s="107"/>
      <c r="L75" s="107"/>
      <c r="M75" s="107"/>
      <c r="N75" s="107"/>
      <c r="O75" s="107"/>
      <c r="P75" s="107"/>
      <c r="Q75" s="107"/>
      <c r="R75" s="107"/>
      <c r="S75" s="107"/>
    </row>
    <row r="76">
      <c r="A76" s="144">
        <f t="shared" si="1"/>
        <v>62</v>
      </c>
      <c r="B76" s="61"/>
      <c r="C76" s="641" t="s">
        <v>2300</v>
      </c>
      <c r="D76" s="643" t="s">
        <v>2827</v>
      </c>
      <c r="E76" s="107"/>
      <c r="F76" s="107"/>
      <c r="G76" s="107"/>
      <c r="H76" s="107"/>
      <c r="I76" s="107"/>
      <c r="J76" s="107"/>
      <c r="K76" s="107"/>
      <c r="L76" s="107"/>
      <c r="M76" s="107"/>
      <c r="N76" s="107"/>
      <c r="O76" s="107"/>
      <c r="P76" s="107"/>
      <c r="Q76" s="107"/>
      <c r="R76" s="107"/>
      <c r="S76" s="107"/>
    </row>
    <row r="77">
      <c r="A77" s="144">
        <f t="shared" si="1"/>
        <v>63</v>
      </c>
      <c r="B77" s="61"/>
      <c r="C77" s="61"/>
      <c r="D77" s="61"/>
      <c r="E77" s="107"/>
      <c r="F77" s="107"/>
      <c r="G77" s="107"/>
      <c r="H77" s="107"/>
      <c r="I77" s="107"/>
      <c r="J77" s="107"/>
      <c r="K77" s="107"/>
      <c r="L77" s="107"/>
      <c r="M77" s="107"/>
      <c r="N77" s="107"/>
      <c r="O77" s="107"/>
      <c r="P77" s="107"/>
      <c r="Q77" s="107"/>
      <c r="R77" s="107"/>
      <c r="S77" s="107"/>
    </row>
    <row r="78">
      <c r="A78" s="144">
        <f t="shared" si="1"/>
        <v>64</v>
      </c>
      <c r="B78" s="61"/>
      <c r="C78" s="61"/>
      <c r="D78" s="61"/>
      <c r="E78" s="107"/>
      <c r="F78" s="107"/>
      <c r="G78" s="107"/>
      <c r="H78" s="107"/>
      <c r="I78" s="107"/>
      <c r="J78" s="107"/>
      <c r="K78" s="107"/>
      <c r="L78" s="107"/>
      <c r="M78" s="107"/>
      <c r="N78" s="107"/>
      <c r="O78" s="107"/>
      <c r="P78" s="107"/>
      <c r="Q78" s="107"/>
      <c r="R78" s="107"/>
      <c r="S78" s="107"/>
    </row>
    <row r="79">
      <c r="A79" s="144">
        <f t="shared" si="1"/>
        <v>65</v>
      </c>
      <c r="B79" s="61"/>
      <c r="C79" s="61"/>
      <c r="D79" s="61"/>
      <c r="E79" s="107"/>
      <c r="F79" s="107"/>
      <c r="G79" s="107"/>
      <c r="H79" s="107"/>
      <c r="I79" s="107"/>
      <c r="J79" s="107"/>
      <c r="K79" s="107"/>
      <c r="L79" s="107"/>
      <c r="M79" s="107"/>
      <c r="N79" s="107"/>
      <c r="O79" s="107"/>
      <c r="P79" s="107"/>
      <c r="Q79" s="107"/>
      <c r="R79" s="107"/>
      <c r="S79" s="107"/>
    </row>
    <row r="80">
      <c r="A80" s="144">
        <f t="shared" si="1"/>
        <v>66</v>
      </c>
      <c r="B80" s="61"/>
      <c r="C80" s="61"/>
      <c r="D80" s="61"/>
      <c r="E80" s="107"/>
      <c r="F80" s="107"/>
      <c r="G80" s="107"/>
      <c r="H80" s="107"/>
      <c r="I80" s="107"/>
      <c r="J80" s="107"/>
      <c r="K80" s="107"/>
      <c r="L80" s="107"/>
      <c r="M80" s="107"/>
      <c r="N80" s="107"/>
      <c r="O80" s="107"/>
      <c r="P80" s="107"/>
      <c r="Q80" s="107"/>
      <c r="R80" s="107"/>
      <c r="S80" s="107"/>
    </row>
    <row r="81">
      <c r="A81" s="144">
        <f t="shared" si="1"/>
        <v>67</v>
      </c>
      <c r="B81" s="61"/>
      <c r="C81" s="62"/>
      <c r="D81" s="62"/>
      <c r="E81" s="107"/>
      <c r="F81" s="107"/>
      <c r="G81" s="107"/>
      <c r="H81" s="107"/>
      <c r="I81" s="107"/>
      <c r="J81" s="107"/>
      <c r="K81" s="107"/>
      <c r="L81" s="107"/>
      <c r="M81" s="107"/>
      <c r="N81" s="107"/>
      <c r="O81" s="107"/>
      <c r="P81" s="107"/>
      <c r="Q81" s="107"/>
      <c r="R81" s="107"/>
      <c r="S81" s="107"/>
    </row>
    <row r="82">
      <c r="A82" s="144">
        <f t="shared" si="1"/>
        <v>68</v>
      </c>
      <c r="B82" s="61"/>
      <c r="C82" s="641" t="s">
        <v>2309</v>
      </c>
      <c r="D82" s="643" t="s">
        <v>2827</v>
      </c>
      <c r="E82" s="107"/>
      <c r="F82" s="107"/>
      <c r="G82" s="107"/>
      <c r="H82" s="107"/>
      <c r="I82" s="107"/>
      <c r="J82" s="107"/>
      <c r="K82" s="107"/>
      <c r="L82" s="107"/>
      <c r="M82" s="107"/>
      <c r="N82" s="107"/>
      <c r="O82" s="107"/>
      <c r="P82" s="107"/>
      <c r="Q82" s="107"/>
      <c r="R82" s="107"/>
      <c r="S82" s="107"/>
    </row>
    <row r="83">
      <c r="A83" s="144">
        <f t="shared" si="1"/>
        <v>69</v>
      </c>
      <c r="B83" s="61"/>
      <c r="C83" s="61"/>
      <c r="D83" s="61"/>
      <c r="E83" s="107"/>
      <c r="F83" s="107"/>
      <c r="G83" s="107"/>
      <c r="H83" s="107"/>
      <c r="I83" s="107"/>
      <c r="J83" s="107"/>
      <c r="K83" s="107"/>
      <c r="L83" s="107"/>
      <c r="M83" s="107"/>
      <c r="N83" s="107"/>
      <c r="O83" s="107"/>
      <c r="P83" s="107"/>
      <c r="Q83" s="107"/>
      <c r="R83" s="107"/>
      <c r="S83" s="107"/>
    </row>
    <row r="84">
      <c r="A84" s="144">
        <f t="shared" si="1"/>
        <v>70</v>
      </c>
      <c r="B84" s="61"/>
      <c r="C84" s="61"/>
      <c r="D84" s="61"/>
      <c r="E84" s="107"/>
      <c r="F84" s="107"/>
      <c r="G84" s="107"/>
      <c r="H84" s="107"/>
      <c r="I84" s="107"/>
      <c r="J84" s="107"/>
      <c r="K84" s="107"/>
      <c r="L84" s="107"/>
      <c r="M84" s="107"/>
      <c r="N84" s="107"/>
      <c r="O84" s="107"/>
      <c r="P84" s="107"/>
      <c r="Q84" s="107"/>
      <c r="R84" s="107"/>
      <c r="S84" s="107"/>
    </row>
    <row r="85">
      <c r="A85" s="144">
        <f t="shared" si="1"/>
        <v>71</v>
      </c>
      <c r="B85" s="61"/>
      <c r="C85" s="61"/>
      <c r="D85" s="61"/>
      <c r="E85" s="107"/>
      <c r="F85" s="107"/>
      <c r="G85" s="107"/>
      <c r="H85" s="107"/>
      <c r="I85" s="107"/>
      <c r="J85" s="107"/>
      <c r="K85" s="107"/>
      <c r="L85" s="107"/>
      <c r="M85" s="107"/>
      <c r="N85" s="107"/>
      <c r="O85" s="107"/>
      <c r="P85" s="107"/>
      <c r="Q85" s="107"/>
      <c r="R85" s="107"/>
      <c r="S85" s="107"/>
    </row>
    <row r="86">
      <c r="A86" s="144">
        <f t="shared" si="1"/>
        <v>72</v>
      </c>
      <c r="B86" s="61"/>
      <c r="C86" s="61"/>
      <c r="D86" s="61"/>
      <c r="E86" s="107"/>
      <c r="F86" s="107"/>
      <c r="G86" s="107"/>
      <c r="H86" s="107"/>
      <c r="I86" s="107"/>
      <c r="J86" s="107"/>
      <c r="K86" s="107"/>
      <c r="L86" s="107"/>
      <c r="M86" s="107"/>
      <c r="N86" s="107"/>
      <c r="O86" s="107"/>
      <c r="P86" s="107"/>
      <c r="Q86" s="107"/>
      <c r="R86" s="107"/>
      <c r="S86" s="107"/>
    </row>
    <row r="87">
      <c r="A87" s="144">
        <f t="shared" si="1"/>
        <v>73</v>
      </c>
      <c r="B87" s="61"/>
      <c r="C87" s="62"/>
      <c r="D87" s="62"/>
      <c r="E87" s="107"/>
      <c r="F87" s="107"/>
      <c r="G87" s="107"/>
      <c r="H87" s="107"/>
      <c r="I87" s="107"/>
      <c r="J87" s="107"/>
      <c r="K87" s="107"/>
      <c r="L87" s="107"/>
      <c r="M87" s="107"/>
      <c r="N87" s="107"/>
      <c r="O87" s="107"/>
      <c r="P87" s="107"/>
      <c r="Q87" s="107"/>
      <c r="R87" s="107"/>
      <c r="S87" s="107"/>
    </row>
    <row r="88">
      <c r="A88" s="144">
        <f t="shared" si="1"/>
        <v>74</v>
      </c>
      <c r="B88" s="61"/>
      <c r="C88" s="641" t="s">
        <v>2320</v>
      </c>
      <c r="D88" s="643" t="s">
        <v>2827</v>
      </c>
      <c r="E88" s="107"/>
      <c r="F88" s="107"/>
      <c r="G88" s="107"/>
      <c r="H88" s="107"/>
      <c r="I88" s="107"/>
      <c r="J88" s="107"/>
      <c r="K88" s="107"/>
      <c r="L88" s="107"/>
      <c r="M88" s="107"/>
      <c r="N88" s="107"/>
      <c r="O88" s="107"/>
      <c r="P88" s="107"/>
      <c r="Q88" s="107"/>
      <c r="R88" s="107"/>
      <c r="S88" s="107"/>
    </row>
    <row r="89">
      <c r="A89" s="144">
        <f t="shared" si="1"/>
        <v>75</v>
      </c>
      <c r="B89" s="61"/>
      <c r="C89" s="61"/>
      <c r="D89" s="61"/>
      <c r="E89" s="107"/>
      <c r="F89" s="107"/>
      <c r="G89" s="107"/>
      <c r="H89" s="107"/>
      <c r="I89" s="107"/>
      <c r="J89" s="107"/>
      <c r="K89" s="107"/>
      <c r="L89" s="107"/>
      <c r="M89" s="107"/>
      <c r="N89" s="107"/>
      <c r="O89" s="107"/>
      <c r="P89" s="107"/>
      <c r="Q89" s="107"/>
      <c r="R89" s="107"/>
      <c r="S89" s="107"/>
    </row>
    <row r="90">
      <c r="A90" s="144">
        <f t="shared" si="1"/>
        <v>76</v>
      </c>
      <c r="B90" s="61"/>
      <c r="C90" s="61"/>
      <c r="D90" s="61"/>
      <c r="E90" s="107"/>
      <c r="F90" s="107"/>
      <c r="G90" s="107"/>
      <c r="H90" s="107"/>
      <c r="I90" s="107"/>
      <c r="J90" s="107"/>
      <c r="K90" s="107"/>
      <c r="L90" s="107"/>
      <c r="M90" s="107"/>
      <c r="N90" s="107"/>
      <c r="O90" s="107"/>
      <c r="P90" s="107"/>
      <c r="Q90" s="107"/>
      <c r="R90" s="107"/>
      <c r="S90" s="107"/>
    </row>
    <row r="91">
      <c r="A91" s="144">
        <f t="shared" si="1"/>
        <v>77</v>
      </c>
      <c r="B91" s="61"/>
      <c r="C91" s="61"/>
      <c r="D91" s="61"/>
      <c r="E91" s="107"/>
      <c r="F91" s="107"/>
      <c r="G91" s="107"/>
      <c r="H91" s="107"/>
      <c r="I91" s="107"/>
      <c r="J91" s="107"/>
      <c r="K91" s="107"/>
      <c r="L91" s="107"/>
      <c r="M91" s="107"/>
      <c r="N91" s="107"/>
      <c r="O91" s="107"/>
      <c r="P91" s="107"/>
      <c r="Q91" s="107"/>
      <c r="R91" s="107"/>
      <c r="S91" s="107"/>
    </row>
    <row r="92">
      <c r="A92" s="144">
        <f t="shared" si="1"/>
        <v>78</v>
      </c>
      <c r="B92" s="61"/>
      <c r="C92" s="61"/>
      <c r="D92" s="61"/>
      <c r="E92" s="107"/>
      <c r="F92" s="107"/>
      <c r="G92" s="107"/>
      <c r="H92" s="107"/>
      <c r="I92" s="107"/>
      <c r="J92" s="107"/>
      <c r="K92" s="107"/>
      <c r="L92" s="107"/>
      <c r="M92" s="107"/>
      <c r="N92" s="107"/>
      <c r="O92" s="107"/>
      <c r="P92" s="107"/>
      <c r="Q92" s="107"/>
      <c r="R92" s="107"/>
      <c r="S92" s="107"/>
    </row>
    <row r="93">
      <c r="A93" s="144">
        <f t="shared" si="1"/>
        <v>79</v>
      </c>
      <c r="B93" s="61"/>
      <c r="C93" s="62"/>
      <c r="D93" s="62"/>
      <c r="E93" s="107"/>
      <c r="F93" s="107"/>
      <c r="G93" s="107"/>
      <c r="H93" s="107"/>
      <c r="I93" s="107"/>
      <c r="J93" s="107"/>
      <c r="K93" s="107"/>
      <c r="L93" s="107"/>
      <c r="M93" s="107"/>
      <c r="N93" s="107"/>
      <c r="O93" s="107"/>
      <c r="P93" s="107"/>
      <c r="Q93" s="107"/>
      <c r="R93" s="107"/>
      <c r="S93" s="107"/>
    </row>
    <row r="94">
      <c r="A94" s="144">
        <f t="shared" si="1"/>
        <v>80</v>
      </c>
      <c r="B94" s="61"/>
      <c r="C94" s="641" t="s">
        <v>2331</v>
      </c>
      <c r="D94" s="643" t="s">
        <v>2827</v>
      </c>
      <c r="E94" s="107"/>
      <c r="F94" s="107"/>
      <c r="G94" s="107"/>
      <c r="H94" s="107"/>
      <c r="I94" s="107"/>
      <c r="J94" s="107"/>
      <c r="K94" s="107"/>
      <c r="L94" s="107"/>
      <c r="M94" s="107"/>
      <c r="N94" s="107"/>
      <c r="O94" s="107"/>
      <c r="P94" s="107"/>
      <c r="Q94" s="107"/>
      <c r="R94" s="107"/>
      <c r="S94" s="107"/>
    </row>
    <row r="95">
      <c r="A95" s="144">
        <f t="shared" si="1"/>
        <v>81</v>
      </c>
      <c r="B95" s="61"/>
      <c r="C95" s="61"/>
      <c r="D95" s="61"/>
      <c r="E95" s="107"/>
      <c r="F95" s="107"/>
      <c r="G95" s="107"/>
      <c r="H95" s="107"/>
      <c r="I95" s="107"/>
      <c r="J95" s="107"/>
      <c r="K95" s="107"/>
      <c r="L95" s="107"/>
      <c r="M95" s="107"/>
      <c r="N95" s="107"/>
      <c r="O95" s="107"/>
      <c r="P95" s="107"/>
      <c r="Q95" s="107"/>
      <c r="R95" s="107"/>
      <c r="S95" s="107"/>
    </row>
    <row r="96">
      <c r="A96" s="144">
        <f t="shared" si="1"/>
        <v>82</v>
      </c>
      <c r="B96" s="61"/>
      <c r="C96" s="61"/>
      <c r="D96" s="61"/>
      <c r="E96" s="107"/>
      <c r="F96" s="107"/>
      <c r="G96" s="107"/>
      <c r="H96" s="107"/>
      <c r="I96" s="107"/>
      <c r="J96" s="107"/>
      <c r="K96" s="107"/>
      <c r="L96" s="107"/>
      <c r="M96" s="107"/>
      <c r="N96" s="107"/>
      <c r="O96" s="107"/>
      <c r="P96" s="107"/>
      <c r="Q96" s="107"/>
      <c r="R96" s="107"/>
      <c r="S96" s="107"/>
    </row>
    <row r="97">
      <c r="A97" s="144">
        <f t="shared" si="1"/>
        <v>83</v>
      </c>
      <c r="B97" s="61"/>
      <c r="C97" s="61"/>
      <c r="D97" s="61"/>
      <c r="E97" s="107"/>
      <c r="F97" s="107"/>
      <c r="G97" s="107"/>
      <c r="H97" s="107"/>
      <c r="I97" s="107"/>
      <c r="J97" s="107"/>
      <c r="K97" s="107"/>
      <c r="L97" s="107"/>
      <c r="M97" s="107"/>
      <c r="N97" s="107"/>
      <c r="O97" s="107"/>
      <c r="P97" s="107"/>
      <c r="Q97" s="107"/>
      <c r="R97" s="107"/>
      <c r="S97" s="107"/>
    </row>
    <row r="98">
      <c r="A98" s="144">
        <f t="shared" si="1"/>
        <v>84</v>
      </c>
      <c r="B98" s="61"/>
      <c r="C98" s="61"/>
      <c r="D98" s="61"/>
      <c r="E98" s="107"/>
      <c r="F98" s="107"/>
      <c r="G98" s="107"/>
      <c r="H98" s="107"/>
      <c r="I98" s="107"/>
      <c r="J98" s="107"/>
      <c r="K98" s="107"/>
      <c r="L98" s="107"/>
      <c r="M98" s="107"/>
      <c r="N98" s="107"/>
      <c r="O98" s="107"/>
      <c r="P98" s="107"/>
      <c r="Q98" s="107"/>
      <c r="R98" s="107"/>
      <c r="S98" s="107"/>
    </row>
    <row r="99">
      <c r="A99" s="144">
        <f t="shared" si="1"/>
        <v>85</v>
      </c>
      <c r="B99" s="61"/>
      <c r="C99" s="62"/>
      <c r="D99" s="62"/>
      <c r="E99" s="107"/>
      <c r="F99" s="107"/>
      <c r="G99" s="107"/>
      <c r="H99" s="107"/>
      <c r="I99" s="107"/>
      <c r="J99" s="107"/>
      <c r="K99" s="107"/>
      <c r="L99" s="107"/>
      <c r="M99" s="107"/>
      <c r="N99" s="107"/>
      <c r="O99" s="107"/>
      <c r="P99" s="107"/>
      <c r="Q99" s="107"/>
      <c r="R99" s="107"/>
      <c r="S99" s="107"/>
    </row>
    <row r="100">
      <c r="A100" s="144">
        <f t="shared" si="1"/>
        <v>86</v>
      </c>
      <c r="B100" s="61"/>
      <c r="C100" s="641" t="s">
        <v>2337</v>
      </c>
      <c r="D100" s="643" t="s">
        <v>2827</v>
      </c>
      <c r="E100" s="107"/>
      <c r="F100" s="107"/>
      <c r="G100" s="107"/>
      <c r="H100" s="107"/>
      <c r="I100" s="107"/>
      <c r="J100" s="107"/>
      <c r="K100" s="107"/>
      <c r="L100" s="107"/>
      <c r="M100" s="107"/>
      <c r="N100" s="107"/>
      <c r="O100" s="107"/>
      <c r="P100" s="107"/>
      <c r="Q100" s="107"/>
      <c r="R100" s="107"/>
      <c r="S100" s="107"/>
    </row>
    <row r="101">
      <c r="A101" s="144">
        <f t="shared" si="1"/>
        <v>87</v>
      </c>
      <c r="B101" s="61"/>
      <c r="C101" s="61"/>
      <c r="D101" s="61"/>
      <c r="E101" s="107"/>
      <c r="F101" s="107"/>
      <c r="G101" s="107"/>
      <c r="H101" s="107"/>
      <c r="I101" s="107"/>
      <c r="J101" s="107"/>
      <c r="K101" s="107"/>
      <c r="L101" s="107"/>
      <c r="M101" s="107"/>
      <c r="N101" s="107"/>
      <c r="O101" s="107"/>
      <c r="P101" s="107"/>
      <c r="Q101" s="107"/>
      <c r="R101" s="107"/>
      <c r="S101" s="107"/>
    </row>
    <row r="102">
      <c r="A102" s="144">
        <f t="shared" si="1"/>
        <v>88</v>
      </c>
      <c r="B102" s="61"/>
      <c r="C102" s="61"/>
      <c r="D102" s="61"/>
      <c r="E102" s="107"/>
      <c r="F102" s="107"/>
      <c r="G102" s="107"/>
      <c r="H102" s="107"/>
      <c r="I102" s="107"/>
      <c r="J102" s="107"/>
      <c r="K102" s="107"/>
      <c r="L102" s="107"/>
      <c r="M102" s="107"/>
      <c r="N102" s="107"/>
      <c r="O102" s="107"/>
      <c r="P102" s="107"/>
      <c r="Q102" s="107"/>
      <c r="R102" s="107"/>
      <c r="S102" s="107"/>
    </row>
    <row r="103">
      <c r="A103" s="144">
        <f t="shared" si="1"/>
        <v>89</v>
      </c>
      <c r="B103" s="61"/>
      <c r="C103" s="61"/>
      <c r="D103" s="61"/>
      <c r="E103" s="107"/>
      <c r="F103" s="107"/>
      <c r="G103" s="107"/>
      <c r="H103" s="107"/>
      <c r="I103" s="107"/>
      <c r="J103" s="107"/>
      <c r="K103" s="107"/>
      <c r="L103" s="107"/>
      <c r="M103" s="107"/>
      <c r="N103" s="107"/>
      <c r="O103" s="107"/>
      <c r="P103" s="107"/>
      <c r="Q103" s="107"/>
      <c r="R103" s="107"/>
      <c r="S103" s="107"/>
    </row>
    <row r="104">
      <c r="A104" s="144">
        <f t="shared" si="1"/>
        <v>90</v>
      </c>
      <c r="B104" s="61"/>
      <c r="C104" s="61"/>
      <c r="D104" s="61"/>
      <c r="E104" s="107"/>
      <c r="F104" s="107"/>
      <c r="G104" s="107"/>
      <c r="H104" s="107"/>
      <c r="I104" s="107"/>
      <c r="J104" s="107"/>
      <c r="K104" s="107"/>
      <c r="L104" s="107"/>
      <c r="M104" s="107"/>
      <c r="N104" s="107"/>
      <c r="O104" s="107"/>
      <c r="P104" s="107"/>
      <c r="Q104" s="107"/>
      <c r="R104" s="107"/>
      <c r="S104" s="107"/>
    </row>
    <row r="105">
      <c r="A105" s="144">
        <f t="shared" si="1"/>
        <v>91</v>
      </c>
      <c r="B105" s="62"/>
      <c r="C105" s="62"/>
      <c r="D105" s="62"/>
      <c r="E105" s="107"/>
      <c r="F105" s="107"/>
      <c r="G105" s="107"/>
      <c r="H105" s="107"/>
      <c r="I105" s="107"/>
      <c r="J105" s="107"/>
      <c r="K105" s="107"/>
      <c r="L105" s="107"/>
      <c r="M105" s="107"/>
      <c r="N105" s="107"/>
      <c r="O105" s="107"/>
      <c r="P105" s="107"/>
      <c r="Q105" s="107"/>
      <c r="R105" s="107"/>
      <c r="S105" s="107"/>
    </row>
    <row r="106">
      <c r="A106" s="144">
        <f t="shared" si="1"/>
        <v>92</v>
      </c>
      <c r="B106" s="496" t="s">
        <v>2829</v>
      </c>
      <c r="C106" s="641" t="s">
        <v>2740</v>
      </c>
      <c r="D106" s="643" t="s">
        <v>2830</v>
      </c>
      <c r="E106" s="107"/>
      <c r="F106" s="107"/>
      <c r="G106" s="107"/>
      <c r="H106" s="107"/>
      <c r="I106" s="107"/>
      <c r="J106" s="107"/>
      <c r="K106" s="107"/>
      <c r="L106" s="107"/>
      <c r="M106" s="107"/>
      <c r="N106" s="107"/>
      <c r="O106" s="107"/>
      <c r="P106" s="107"/>
      <c r="Q106" s="107"/>
      <c r="R106" s="107"/>
      <c r="S106" s="107"/>
    </row>
    <row r="107">
      <c r="A107" s="144">
        <f t="shared" si="1"/>
        <v>93</v>
      </c>
      <c r="B107" s="61"/>
      <c r="C107" s="61"/>
      <c r="D107" s="61"/>
      <c r="E107" s="107"/>
      <c r="F107" s="107"/>
      <c r="G107" s="107"/>
      <c r="H107" s="107"/>
      <c r="I107" s="107"/>
      <c r="J107" s="107"/>
      <c r="K107" s="107"/>
      <c r="L107" s="107"/>
      <c r="M107" s="107"/>
      <c r="N107" s="107"/>
      <c r="O107" s="107"/>
      <c r="P107" s="107"/>
      <c r="Q107" s="107"/>
      <c r="R107" s="107"/>
      <c r="S107" s="107"/>
    </row>
    <row r="108">
      <c r="A108" s="144">
        <f t="shared" si="1"/>
        <v>94</v>
      </c>
      <c r="B108" s="61"/>
      <c r="C108" s="61"/>
      <c r="D108" s="61"/>
      <c r="E108" s="107"/>
      <c r="F108" s="107"/>
      <c r="G108" s="107"/>
      <c r="H108" s="107"/>
      <c r="I108" s="107"/>
      <c r="J108" s="107"/>
      <c r="K108" s="107"/>
      <c r="L108" s="107"/>
      <c r="M108" s="107"/>
      <c r="N108" s="107"/>
      <c r="O108" s="107"/>
      <c r="P108" s="107"/>
      <c r="Q108" s="107"/>
      <c r="R108" s="107"/>
      <c r="S108" s="107"/>
    </row>
    <row r="109">
      <c r="A109" s="144">
        <f t="shared" si="1"/>
        <v>95</v>
      </c>
      <c r="B109" s="61"/>
      <c r="C109" s="61"/>
      <c r="D109" s="61"/>
      <c r="E109" s="107"/>
      <c r="F109" s="107"/>
      <c r="G109" s="107"/>
      <c r="H109" s="107"/>
      <c r="I109" s="107"/>
      <c r="J109" s="107"/>
      <c r="K109" s="107"/>
      <c r="L109" s="107"/>
      <c r="M109" s="107"/>
      <c r="N109" s="107"/>
      <c r="O109" s="107"/>
      <c r="P109" s="107"/>
      <c r="Q109" s="107"/>
      <c r="R109" s="107"/>
      <c r="S109" s="107"/>
    </row>
    <row r="110">
      <c r="A110" s="144">
        <f t="shared" si="1"/>
        <v>96</v>
      </c>
      <c r="B110" s="61"/>
      <c r="C110" s="61"/>
      <c r="D110" s="61"/>
      <c r="E110" s="107"/>
      <c r="F110" s="107"/>
      <c r="G110" s="107"/>
      <c r="H110" s="107"/>
      <c r="I110" s="107"/>
      <c r="J110" s="107"/>
      <c r="K110" s="107"/>
      <c r="L110" s="107"/>
      <c r="M110" s="107"/>
      <c r="N110" s="107"/>
      <c r="O110" s="107"/>
      <c r="P110" s="107"/>
      <c r="Q110" s="107"/>
      <c r="R110" s="107"/>
      <c r="S110" s="107"/>
    </row>
    <row r="111">
      <c r="A111" s="144">
        <f t="shared" si="1"/>
        <v>97</v>
      </c>
      <c r="B111" s="61"/>
      <c r="C111" s="62"/>
      <c r="D111" s="62"/>
      <c r="E111" s="107"/>
      <c r="F111" s="107"/>
      <c r="G111" s="107"/>
      <c r="H111" s="107"/>
      <c r="I111" s="107"/>
      <c r="J111" s="107"/>
      <c r="K111" s="107"/>
      <c r="L111" s="107"/>
      <c r="M111" s="107"/>
      <c r="N111" s="107"/>
      <c r="O111" s="107"/>
      <c r="P111" s="107"/>
      <c r="Q111" s="107"/>
      <c r="R111" s="107"/>
      <c r="S111" s="107"/>
    </row>
    <row r="112">
      <c r="A112" s="144">
        <f t="shared" si="1"/>
        <v>98</v>
      </c>
      <c r="B112" s="61"/>
      <c r="C112" s="641" t="s">
        <v>2742</v>
      </c>
      <c r="D112" s="644" t="s">
        <v>2830</v>
      </c>
      <c r="E112" s="107"/>
      <c r="F112" s="107"/>
      <c r="G112" s="107"/>
      <c r="H112" s="107"/>
      <c r="I112" s="107"/>
      <c r="J112" s="107"/>
      <c r="K112" s="107"/>
      <c r="L112" s="107"/>
      <c r="M112" s="107"/>
      <c r="N112" s="107"/>
      <c r="O112" s="107"/>
      <c r="P112" s="107"/>
      <c r="Q112" s="107"/>
      <c r="R112" s="107"/>
      <c r="S112" s="107"/>
    </row>
    <row r="113">
      <c r="A113" s="144">
        <f t="shared" si="1"/>
        <v>99</v>
      </c>
      <c r="B113" s="61"/>
      <c r="C113" s="61"/>
      <c r="D113" s="61"/>
      <c r="E113" s="107"/>
      <c r="F113" s="107"/>
      <c r="G113" s="107"/>
      <c r="H113" s="107"/>
      <c r="I113" s="107"/>
      <c r="J113" s="107"/>
      <c r="K113" s="107"/>
      <c r="L113" s="107"/>
      <c r="M113" s="107"/>
      <c r="N113" s="107"/>
      <c r="O113" s="107"/>
      <c r="P113" s="107"/>
      <c r="Q113" s="107"/>
      <c r="R113" s="107"/>
      <c r="S113" s="107"/>
    </row>
    <row r="114">
      <c r="A114" s="144">
        <f t="shared" si="1"/>
        <v>100</v>
      </c>
      <c r="B114" s="61"/>
      <c r="C114" s="61"/>
      <c r="D114" s="61"/>
      <c r="E114" s="107"/>
      <c r="F114" s="107"/>
      <c r="G114" s="107"/>
      <c r="H114" s="107"/>
      <c r="I114" s="107"/>
      <c r="J114" s="107"/>
      <c r="K114" s="107"/>
      <c r="L114" s="107"/>
      <c r="M114" s="107"/>
      <c r="N114" s="107"/>
      <c r="O114" s="107"/>
      <c r="P114" s="107"/>
      <c r="Q114" s="107"/>
      <c r="R114" s="107"/>
      <c r="S114" s="107"/>
    </row>
    <row r="115">
      <c r="A115" s="144">
        <f t="shared" si="1"/>
        <v>101</v>
      </c>
      <c r="B115" s="61"/>
      <c r="C115" s="61"/>
      <c r="D115" s="61"/>
      <c r="E115" s="107"/>
      <c r="F115" s="107"/>
      <c r="G115" s="107"/>
      <c r="H115" s="107"/>
      <c r="I115" s="107"/>
      <c r="J115" s="107"/>
      <c r="K115" s="107"/>
      <c r="L115" s="107"/>
      <c r="M115" s="107"/>
      <c r="N115" s="107"/>
      <c r="O115" s="107"/>
      <c r="P115" s="107"/>
      <c r="Q115" s="107"/>
      <c r="R115" s="107"/>
      <c r="S115" s="107"/>
    </row>
    <row r="116">
      <c r="A116" s="144">
        <f t="shared" si="1"/>
        <v>102</v>
      </c>
      <c r="B116" s="61"/>
      <c r="C116" s="61"/>
      <c r="D116" s="61"/>
      <c r="E116" s="107"/>
      <c r="F116" s="107"/>
      <c r="G116" s="107"/>
      <c r="H116" s="107"/>
      <c r="I116" s="107"/>
      <c r="J116" s="107"/>
      <c r="K116" s="107"/>
      <c r="L116" s="107"/>
      <c r="M116" s="107"/>
      <c r="N116" s="107"/>
      <c r="O116" s="107"/>
      <c r="P116" s="107"/>
      <c r="Q116" s="107"/>
      <c r="R116" s="107"/>
      <c r="S116" s="107"/>
    </row>
    <row r="117">
      <c r="A117" s="144">
        <f t="shared" si="1"/>
        <v>103</v>
      </c>
      <c r="B117" s="61"/>
      <c r="C117" s="62"/>
      <c r="D117" s="62"/>
      <c r="E117" s="107"/>
      <c r="F117" s="107"/>
      <c r="G117" s="107"/>
      <c r="H117" s="107"/>
      <c r="I117" s="107"/>
      <c r="J117" s="107"/>
      <c r="K117" s="107"/>
      <c r="L117" s="107"/>
      <c r="M117" s="107"/>
      <c r="N117" s="107"/>
      <c r="O117" s="107"/>
      <c r="P117" s="107"/>
      <c r="Q117" s="107"/>
      <c r="R117" s="107"/>
      <c r="S117" s="107"/>
    </row>
    <row r="118">
      <c r="A118" s="144">
        <f t="shared" si="1"/>
        <v>104</v>
      </c>
      <c r="B118" s="61"/>
      <c r="C118" s="641" t="s">
        <v>2743</v>
      </c>
      <c r="D118" s="644" t="s">
        <v>2830</v>
      </c>
      <c r="E118" s="107"/>
      <c r="F118" s="107"/>
      <c r="G118" s="107"/>
      <c r="H118" s="107"/>
      <c r="I118" s="107"/>
      <c r="J118" s="107"/>
      <c r="K118" s="107"/>
      <c r="L118" s="107"/>
      <c r="M118" s="107"/>
      <c r="N118" s="107"/>
      <c r="O118" s="107"/>
      <c r="P118" s="107"/>
      <c r="Q118" s="107"/>
      <c r="R118" s="107"/>
      <c r="S118" s="107"/>
    </row>
    <row r="119">
      <c r="A119" s="144">
        <f t="shared" si="1"/>
        <v>105</v>
      </c>
      <c r="B119" s="61"/>
      <c r="C119" s="61"/>
      <c r="D119" s="61"/>
      <c r="E119" s="107"/>
      <c r="F119" s="107"/>
      <c r="G119" s="107"/>
      <c r="H119" s="107"/>
      <c r="I119" s="107"/>
      <c r="J119" s="107"/>
      <c r="K119" s="107"/>
      <c r="L119" s="107"/>
      <c r="M119" s="107"/>
      <c r="N119" s="107"/>
      <c r="O119" s="107"/>
      <c r="P119" s="107"/>
      <c r="Q119" s="107"/>
      <c r="R119" s="107"/>
      <c r="S119" s="107"/>
    </row>
    <row r="120">
      <c r="A120" s="144">
        <f t="shared" si="1"/>
        <v>106</v>
      </c>
      <c r="B120" s="61"/>
      <c r="C120" s="61"/>
      <c r="D120" s="61"/>
      <c r="E120" s="107"/>
      <c r="F120" s="107"/>
      <c r="G120" s="107"/>
      <c r="H120" s="107"/>
      <c r="I120" s="107"/>
      <c r="J120" s="107"/>
      <c r="K120" s="107"/>
      <c r="L120" s="107"/>
      <c r="M120" s="107"/>
      <c r="N120" s="107"/>
      <c r="O120" s="107"/>
      <c r="P120" s="107"/>
      <c r="Q120" s="107"/>
      <c r="R120" s="107"/>
      <c r="S120" s="107"/>
    </row>
    <row r="121">
      <c r="A121" s="144">
        <f t="shared" si="1"/>
        <v>107</v>
      </c>
      <c r="B121" s="61"/>
      <c r="C121" s="61"/>
      <c r="D121" s="61"/>
      <c r="E121" s="107"/>
      <c r="F121" s="107"/>
      <c r="G121" s="107"/>
      <c r="H121" s="107"/>
      <c r="I121" s="107"/>
      <c r="J121" s="107"/>
      <c r="K121" s="107"/>
      <c r="L121" s="107"/>
      <c r="M121" s="107"/>
      <c r="N121" s="107"/>
      <c r="O121" s="107"/>
      <c r="P121" s="107"/>
      <c r="Q121" s="107"/>
      <c r="R121" s="107"/>
      <c r="S121" s="107"/>
    </row>
    <row r="122">
      <c r="A122" s="144">
        <f t="shared" si="1"/>
        <v>108</v>
      </c>
      <c r="B122" s="61"/>
      <c r="C122" s="61"/>
      <c r="D122" s="61"/>
      <c r="E122" s="107"/>
      <c r="F122" s="107"/>
      <c r="G122" s="107"/>
      <c r="H122" s="107"/>
      <c r="I122" s="107"/>
      <c r="J122" s="107"/>
      <c r="K122" s="107"/>
      <c r="L122" s="107"/>
      <c r="M122" s="107"/>
      <c r="N122" s="107"/>
      <c r="O122" s="107"/>
      <c r="P122" s="107"/>
      <c r="Q122" s="107"/>
      <c r="R122" s="107"/>
      <c r="S122" s="107"/>
    </row>
    <row r="123">
      <c r="A123" s="144">
        <f t="shared" si="1"/>
        <v>109</v>
      </c>
      <c r="B123" s="61"/>
      <c r="C123" s="62"/>
      <c r="D123" s="62"/>
      <c r="E123" s="107"/>
      <c r="F123" s="107"/>
      <c r="G123" s="107"/>
      <c r="H123" s="107"/>
      <c r="I123" s="107"/>
      <c r="J123" s="107"/>
      <c r="K123" s="107"/>
      <c r="L123" s="107"/>
      <c r="M123" s="107"/>
      <c r="N123" s="107"/>
      <c r="O123" s="107"/>
      <c r="P123" s="107"/>
      <c r="Q123" s="107"/>
      <c r="R123" s="107"/>
      <c r="S123" s="107"/>
    </row>
    <row r="124">
      <c r="A124" s="144">
        <f t="shared" si="1"/>
        <v>110</v>
      </c>
      <c r="B124" s="61"/>
      <c r="C124" s="641" t="s">
        <v>2744</v>
      </c>
      <c r="D124" s="644" t="s">
        <v>2830</v>
      </c>
      <c r="E124" s="107"/>
      <c r="F124" s="107"/>
      <c r="G124" s="107"/>
      <c r="H124" s="107"/>
      <c r="I124" s="107"/>
      <c r="J124" s="107"/>
      <c r="K124" s="107"/>
      <c r="L124" s="107"/>
      <c r="M124" s="107"/>
      <c r="N124" s="107"/>
      <c r="O124" s="107"/>
      <c r="P124" s="107"/>
      <c r="Q124" s="107"/>
      <c r="R124" s="107"/>
      <c r="S124" s="107"/>
    </row>
    <row r="125">
      <c r="A125" s="144">
        <f t="shared" si="1"/>
        <v>111</v>
      </c>
      <c r="B125" s="61"/>
      <c r="C125" s="61"/>
      <c r="D125" s="61"/>
      <c r="E125" s="107"/>
      <c r="F125" s="107"/>
      <c r="G125" s="107"/>
      <c r="H125" s="107"/>
      <c r="I125" s="107"/>
      <c r="J125" s="107"/>
      <c r="K125" s="107"/>
      <c r="L125" s="107"/>
      <c r="M125" s="107"/>
      <c r="N125" s="107"/>
      <c r="O125" s="107"/>
      <c r="P125" s="107"/>
      <c r="Q125" s="107"/>
      <c r="R125" s="107"/>
      <c r="S125" s="107"/>
    </row>
    <row r="126">
      <c r="A126" s="144">
        <f t="shared" si="1"/>
        <v>112</v>
      </c>
      <c r="B126" s="61"/>
      <c r="C126" s="61"/>
      <c r="D126" s="61"/>
      <c r="E126" s="107"/>
      <c r="F126" s="107"/>
      <c r="G126" s="107"/>
      <c r="H126" s="107"/>
      <c r="I126" s="107"/>
      <c r="J126" s="107"/>
      <c r="K126" s="107"/>
      <c r="L126" s="107"/>
      <c r="M126" s="107"/>
      <c r="N126" s="107"/>
      <c r="O126" s="107"/>
      <c r="P126" s="107"/>
      <c r="Q126" s="107"/>
      <c r="R126" s="107"/>
      <c r="S126" s="107"/>
    </row>
    <row r="127">
      <c r="A127" s="144">
        <f t="shared" si="1"/>
        <v>113</v>
      </c>
      <c r="B127" s="61"/>
      <c r="C127" s="61"/>
      <c r="D127" s="61"/>
      <c r="E127" s="107"/>
      <c r="F127" s="107"/>
      <c r="G127" s="107"/>
      <c r="H127" s="107"/>
      <c r="I127" s="107"/>
      <c r="J127" s="107"/>
      <c r="K127" s="107"/>
      <c r="L127" s="107"/>
      <c r="M127" s="107"/>
      <c r="N127" s="107"/>
      <c r="O127" s="107"/>
      <c r="P127" s="107"/>
      <c r="Q127" s="107"/>
      <c r="R127" s="107"/>
      <c r="S127" s="107"/>
    </row>
    <row r="128">
      <c r="A128" s="144">
        <f t="shared" si="1"/>
        <v>114</v>
      </c>
      <c r="B128" s="61"/>
      <c r="C128" s="61"/>
      <c r="D128" s="61"/>
      <c r="E128" s="107"/>
      <c r="F128" s="107"/>
      <c r="G128" s="107"/>
      <c r="H128" s="107"/>
      <c r="I128" s="107"/>
      <c r="J128" s="107"/>
      <c r="K128" s="107"/>
      <c r="L128" s="107"/>
      <c r="M128" s="107"/>
      <c r="N128" s="107"/>
      <c r="O128" s="107"/>
      <c r="P128" s="107"/>
      <c r="Q128" s="107"/>
      <c r="R128" s="107"/>
      <c r="S128" s="107"/>
    </row>
    <row r="129">
      <c r="A129" s="144">
        <f t="shared" si="1"/>
        <v>115</v>
      </c>
      <c r="B129" s="61"/>
      <c r="C129" s="62"/>
      <c r="D129" s="62"/>
      <c r="E129" s="107"/>
      <c r="F129" s="107"/>
      <c r="G129" s="107"/>
      <c r="H129" s="107"/>
      <c r="I129" s="107"/>
      <c r="J129" s="107"/>
      <c r="K129" s="107"/>
      <c r="L129" s="107"/>
      <c r="M129" s="107"/>
      <c r="N129" s="107"/>
      <c r="O129" s="107"/>
      <c r="P129" s="107"/>
      <c r="Q129" s="107"/>
      <c r="R129" s="107"/>
      <c r="S129" s="107"/>
    </row>
    <row r="130">
      <c r="A130" s="144">
        <f t="shared" si="1"/>
        <v>116</v>
      </c>
      <c r="B130" s="61"/>
      <c r="C130" s="641" t="s">
        <v>2745</v>
      </c>
      <c r="D130" s="644" t="s">
        <v>2830</v>
      </c>
      <c r="E130" s="107"/>
      <c r="F130" s="107"/>
      <c r="G130" s="107"/>
      <c r="H130" s="107"/>
      <c r="I130" s="107"/>
      <c r="J130" s="107"/>
      <c r="K130" s="107"/>
      <c r="L130" s="107"/>
      <c r="M130" s="107"/>
      <c r="N130" s="107"/>
      <c r="O130" s="107"/>
      <c r="P130" s="107"/>
      <c r="Q130" s="107"/>
      <c r="R130" s="107"/>
      <c r="S130" s="107"/>
    </row>
    <row r="131">
      <c r="A131" s="144">
        <f t="shared" si="1"/>
        <v>117</v>
      </c>
      <c r="B131" s="61"/>
      <c r="C131" s="61"/>
      <c r="D131" s="61"/>
      <c r="E131" s="107"/>
      <c r="F131" s="107"/>
      <c r="G131" s="107"/>
      <c r="H131" s="107"/>
      <c r="I131" s="107"/>
      <c r="J131" s="107"/>
      <c r="K131" s="107"/>
      <c r="L131" s="107"/>
      <c r="M131" s="107"/>
      <c r="N131" s="107"/>
      <c r="O131" s="107"/>
      <c r="P131" s="107"/>
      <c r="Q131" s="107"/>
      <c r="R131" s="107"/>
      <c r="S131" s="107"/>
    </row>
    <row r="132">
      <c r="A132" s="144">
        <f t="shared" si="1"/>
        <v>118</v>
      </c>
      <c r="B132" s="61"/>
      <c r="C132" s="61"/>
      <c r="D132" s="61"/>
      <c r="E132" s="107"/>
      <c r="F132" s="107"/>
      <c r="G132" s="107"/>
      <c r="H132" s="107"/>
      <c r="I132" s="107"/>
      <c r="J132" s="107"/>
      <c r="K132" s="107"/>
      <c r="L132" s="107"/>
      <c r="M132" s="107"/>
      <c r="N132" s="107"/>
      <c r="O132" s="107"/>
      <c r="P132" s="107"/>
      <c r="Q132" s="107"/>
      <c r="R132" s="107"/>
      <c r="S132" s="107"/>
    </row>
    <row r="133">
      <c r="A133" s="144">
        <f t="shared" si="1"/>
        <v>119</v>
      </c>
      <c r="B133" s="61"/>
      <c r="C133" s="61"/>
      <c r="D133" s="61"/>
      <c r="E133" s="107"/>
      <c r="F133" s="107"/>
      <c r="G133" s="107"/>
      <c r="H133" s="107"/>
      <c r="I133" s="107"/>
      <c r="J133" s="107"/>
      <c r="K133" s="107"/>
      <c r="L133" s="107"/>
      <c r="M133" s="107"/>
      <c r="N133" s="107"/>
      <c r="O133" s="107"/>
      <c r="P133" s="107"/>
      <c r="Q133" s="107"/>
      <c r="R133" s="107"/>
      <c r="S133" s="107"/>
    </row>
    <row r="134">
      <c r="A134" s="144">
        <f t="shared" si="1"/>
        <v>120</v>
      </c>
      <c r="B134" s="61"/>
      <c r="C134" s="61"/>
      <c r="D134" s="61"/>
      <c r="E134" s="107"/>
      <c r="F134" s="107"/>
      <c r="G134" s="107"/>
      <c r="H134" s="107"/>
      <c r="I134" s="107"/>
      <c r="J134" s="107"/>
      <c r="K134" s="107"/>
      <c r="L134" s="107"/>
      <c r="M134" s="107"/>
      <c r="N134" s="107"/>
      <c r="O134" s="107"/>
      <c r="P134" s="107"/>
      <c r="Q134" s="107"/>
      <c r="R134" s="107"/>
      <c r="S134" s="107"/>
    </row>
    <row r="135">
      <c r="A135" s="144">
        <f t="shared" si="1"/>
        <v>121</v>
      </c>
      <c r="B135" s="61"/>
      <c r="C135" s="62"/>
      <c r="D135" s="62"/>
      <c r="E135" s="107"/>
      <c r="F135" s="107"/>
      <c r="G135" s="107"/>
      <c r="H135" s="107"/>
      <c r="I135" s="107"/>
      <c r="J135" s="107"/>
      <c r="K135" s="107"/>
      <c r="L135" s="107"/>
      <c r="M135" s="107"/>
      <c r="N135" s="107"/>
      <c r="O135" s="107"/>
      <c r="P135" s="107"/>
      <c r="Q135" s="107"/>
      <c r="R135" s="107"/>
      <c r="S135" s="107"/>
    </row>
    <row r="136">
      <c r="A136" s="144">
        <f t="shared" si="1"/>
        <v>122</v>
      </c>
      <c r="B136" s="61"/>
      <c r="C136" s="641" t="s">
        <v>2746</v>
      </c>
      <c r="D136" s="644" t="s">
        <v>2830</v>
      </c>
      <c r="E136" s="107"/>
      <c r="F136" s="107"/>
      <c r="G136" s="107"/>
      <c r="H136" s="107"/>
      <c r="I136" s="107"/>
      <c r="J136" s="107"/>
      <c r="K136" s="107"/>
      <c r="L136" s="107"/>
      <c r="M136" s="107"/>
      <c r="N136" s="107"/>
      <c r="O136" s="107"/>
      <c r="P136" s="107"/>
      <c r="Q136" s="107"/>
      <c r="R136" s="107"/>
      <c r="S136" s="107"/>
    </row>
    <row r="137">
      <c r="A137" s="144">
        <f t="shared" si="1"/>
        <v>123</v>
      </c>
      <c r="B137" s="61"/>
      <c r="C137" s="61"/>
      <c r="D137" s="61"/>
      <c r="E137" s="107"/>
      <c r="F137" s="107"/>
      <c r="G137" s="107"/>
      <c r="H137" s="107"/>
      <c r="I137" s="107"/>
      <c r="J137" s="107"/>
      <c r="K137" s="107"/>
      <c r="L137" s="107"/>
      <c r="M137" s="107"/>
      <c r="N137" s="107"/>
      <c r="O137" s="107"/>
      <c r="P137" s="107"/>
      <c r="Q137" s="107"/>
      <c r="R137" s="107"/>
      <c r="S137" s="107"/>
    </row>
    <row r="138">
      <c r="A138" s="144">
        <f t="shared" si="1"/>
        <v>124</v>
      </c>
      <c r="B138" s="61"/>
      <c r="C138" s="61"/>
      <c r="D138" s="61"/>
      <c r="E138" s="107"/>
      <c r="F138" s="107"/>
      <c r="G138" s="107"/>
      <c r="H138" s="107"/>
      <c r="I138" s="107"/>
      <c r="J138" s="107"/>
      <c r="K138" s="107"/>
      <c r="L138" s="107"/>
      <c r="M138" s="107"/>
      <c r="N138" s="107"/>
      <c r="O138" s="107"/>
      <c r="P138" s="107"/>
      <c r="Q138" s="107"/>
      <c r="R138" s="107"/>
      <c r="S138" s="107"/>
    </row>
    <row r="139">
      <c r="A139" s="144">
        <f t="shared" si="1"/>
        <v>125</v>
      </c>
      <c r="B139" s="61"/>
      <c r="C139" s="61"/>
      <c r="D139" s="61"/>
      <c r="E139" s="107"/>
      <c r="F139" s="107"/>
      <c r="G139" s="107"/>
      <c r="H139" s="107"/>
      <c r="I139" s="107"/>
      <c r="J139" s="107"/>
      <c r="K139" s="107"/>
      <c r="L139" s="107"/>
      <c r="M139" s="107"/>
      <c r="N139" s="107"/>
      <c r="O139" s="107"/>
      <c r="P139" s="107"/>
      <c r="Q139" s="107"/>
      <c r="R139" s="107"/>
      <c r="S139" s="107"/>
    </row>
    <row r="140">
      <c r="A140" s="144">
        <f t="shared" si="1"/>
        <v>126</v>
      </c>
      <c r="B140" s="61"/>
      <c r="C140" s="61"/>
      <c r="D140" s="61"/>
      <c r="E140" s="107"/>
      <c r="F140" s="107"/>
      <c r="G140" s="107"/>
      <c r="H140" s="107"/>
      <c r="I140" s="107"/>
      <c r="J140" s="107"/>
      <c r="K140" s="107"/>
      <c r="L140" s="107"/>
      <c r="M140" s="107"/>
      <c r="N140" s="107"/>
      <c r="O140" s="107"/>
      <c r="P140" s="107"/>
      <c r="Q140" s="107"/>
      <c r="R140" s="107"/>
      <c r="S140" s="107"/>
    </row>
    <row r="141">
      <c r="A141" s="144">
        <f t="shared" si="1"/>
        <v>127</v>
      </c>
      <c r="B141" s="61"/>
      <c r="C141" s="62"/>
      <c r="D141" s="62"/>
      <c r="E141" s="107"/>
      <c r="F141" s="107"/>
      <c r="G141" s="107"/>
      <c r="H141" s="107"/>
      <c r="I141" s="107"/>
      <c r="J141" s="107"/>
      <c r="K141" s="107"/>
      <c r="L141" s="107"/>
      <c r="M141" s="107"/>
      <c r="N141" s="107"/>
      <c r="O141" s="107"/>
      <c r="P141" s="107"/>
      <c r="Q141" s="107"/>
      <c r="R141" s="107"/>
      <c r="S141" s="107"/>
    </row>
    <row r="142">
      <c r="A142" s="144">
        <f t="shared" si="1"/>
        <v>128</v>
      </c>
      <c r="B142" s="61"/>
      <c r="C142" s="641" t="s">
        <v>2748</v>
      </c>
      <c r="D142" s="644" t="s">
        <v>2830</v>
      </c>
      <c r="E142" s="107"/>
      <c r="F142" s="107"/>
      <c r="G142" s="107"/>
      <c r="H142" s="107"/>
      <c r="I142" s="107"/>
      <c r="J142" s="107"/>
      <c r="K142" s="107"/>
      <c r="L142" s="107"/>
      <c r="M142" s="107"/>
      <c r="N142" s="107"/>
      <c r="O142" s="107"/>
      <c r="P142" s="107"/>
      <c r="Q142" s="107"/>
      <c r="R142" s="107"/>
      <c r="S142" s="107"/>
    </row>
    <row r="143">
      <c r="A143" s="144">
        <f t="shared" si="1"/>
        <v>129</v>
      </c>
      <c r="B143" s="61"/>
      <c r="C143" s="61"/>
      <c r="D143" s="61"/>
      <c r="E143" s="107"/>
      <c r="F143" s="107"/>
      <c r="G143" s="107"/>
      <c r="H143" s="107"/>
      <c r="I143" s="107"/>
      <c r="J143" s="107"/>
      <c r="K143" s="107"/>
      <c r="L143" s="107"/>
      <c r="M143" s="107"/>
      <c r="N143" s="107"/>
      <c r="O143" s="107"/>
      <c r="P143" s="107"/>
      <c r="Q143" s="107"/>
      <c r="R143" s="107"/>
      <c r="S143" s="107"/>
    </row>
    <row r="144">
      <c r="A144" s="144">
        <f t="shared" si="1"/>
        <v>130</v>
      </c>
      <c r="B144" s="61"/>
      <c r="C144" s="61"/>
      <c r="D144" s="61"/>
      <c r="E144" s="107"/>
      <c r="F144" s="107"/>
      <c r="G144" s="107"/>
      <c r="H144" s="107"/>
      <c r="I144" s="107"/>
      <c r="J144" s="107"/>
      <c r="K144" s="107"/>
      <c r="L144" s="107"/>
      <c r="M144" s="107"/>
      <c r="N144" s="107"/>
      <c r="O144" s="107"/>
      <c r="P144" s="107"/>
      <c r="Q144" s="107"/>
      <c r="R144" s="107"/>
      <c r="S144" s="107"/>
    </row>
    <row r="145">
      <c r="A145" s="144">
        <f t="shared" si="1"/>
        <v>131</v>
      </c>
      <c r="B145" s="61"/>
      <c r="C145" s="61"/>
      <c r="D145" s="61"/>
      <c r="E145" s="107"/>
      <c r="F145" s="107"/>
      <c r="G145" s="107"/>
      <c r="H145" s="107"/>
      <c r="I145" s="107"/>
      <c r="J145" s="107"/>
      <c r="K145" s="107"/>
      <c r="L145" s="107"/>
      <c r="M145" s="107"/>
      <c r="N145" s="107"/>
      <c r="O145" s="107"/>
      <c r="P145" s="107"/>
      <c r="Q145" s="107"/>
      <c r="R145" s="107"/>
      <c r="S145" s="107"/>
    </row>
    <row r="146">
      <c r="A146" s="144">
        <f t="shared" si="1"/>
        <v>132</v>
      </c>
      <c r="B146" s="61"/>
      <c r="C146" s="61"/>
      <c r="D146" s="61"/>
      <c r="E146" s="107"/>
      <c r="F146" s="107"/>
      <c r="G146" s="107"/>
      <c r="H146" s="107"/>
      <c r="I146" s="107"/>
      <c r="J146" s="107"/>
      <c r="K146" s="107"/>
      <c r="L146" s="107"/>
      <c r="M146" s="107"/>
      <c r="N146" s="107"/>
      <c r="O146" s="107"/>
      <c r="P146" s="107"/>
      <c r="Q146" s="107"/>
      <c r="R146" s="107"/>
      <c r="S146" s="107"/>
    </row>
    <row r="147">
      <c r="A147" s="144">
        <f t="shared" si="1"/>
        <v>133</v>
      </c>
      <c r="B147" s="61"/>
      <c r="C147" s="62"/>
      <c r="D147" s="62"/>
      <c r="E147" s="107"/>
      <c r="F147" s="107"/>
      <c r="G147" s="107"/>
      <c r="H147" s="107"/>
      <c r="I147" s="107"/>
      <c r="J147" s="107"/>
      <c r="K147" s="107"/>
      <c r="L147" s="107"/>
      <c r="M147" s="107"/>
      <c r="N147" s="107"/>
      <c r="O147" s="107"/>
      <c r="P147" s="107"/>
      <c r="Q147" s="107"/>
      <c r="R147" s="107"/>
      <c r="S147" s="107"/>
    </row>
    <row r="148">
      <c r="A148" s="144">
        <f t="shared" si="1"/>
        <v>134</v>
      </c>
      <c r="B148" s="61"/>
      <c r="C148" s="641" t="s">
        <v>2750</v>
      </c>
      <c r="D148" s="644" t="s">
        <v>2830</v>
      </c>
      <c r="E148" s="107"/>
      <c r="F148" s="107"/>
      <c r="G148" s="107"/>
      <c r="H148" s="107"/>
      <c r="I148" s="107"/>
      <c r="J148" s="107"/>
      <c r="K148" s="107"/>
      <c r="L148" s="107"/>
      <c r="M148" s="107"/>
      <c r="N148" s="107"/>
      <c r="O148" s="107"/>
      <c r="P148" s="107"/>
      <c r="Q148" s="107"/>
      <c r="R148" s="107"/>
      <c r="S148" s="107"/>
    </row>
    <row r="149">
      <c r="A149" s="144">
        <f t="shared" si="1"/>
        <v>135</v>
      </c>
      <c r="B149" s="61"/>
      <c r="C149" s="61"/>
      <c r="D149" s="61"/>
      <c r="E149" s="107"/>
      <c r="F149" s="107"/>
      <c r="G149" s="107"/>
      <c r="H149" s="107"/>
      <c r="I149" s="107"/>
      <c r="J149" s="107"/>
      <c r="K149" s="107"/>
      <c r="L149" s="107"/>
      <c r="M149" s="107"/>
      <c r="N149" s="107"/>
      <c r="O149" s="107"/>
      <c r="P149" s="107"/>
      <c r="Q149" s="107"/>
      <c r="R149" s="107"/>
      <c r="S149" s="107"/>
    </row>
    <row r="150">
      <c r="A150" s="144">
        <f t="shared" si="1"/>
        <v>136</v>
      </c>
      <c r="B150" s="61"/>
      <c r="C150" s="61"/>
      <c r="D150" s="61"/>
      <c r="E150" s="107"/>
      <c r="F150" s="107"/>
      <c r="G150" s="107"/>
      <c r="H150" s="107"/>
      <c r="I150" s="107"/>
      <c r="J150" s="107"/>
      <c r="K150" s="107"/>
      <c r="L150" s="107"/>
      <c r="M150" s="107"/>
      <c r="N150" s="107"/>
      <c r="O150" s="107"/>
      <c r="P150" s="107"/>
      <c r="Q150" s="107"/>
      <c r="R150" s="107"/>
      <c r="S150" s="107"/>
    </row>
    <row r="151">
      <c r="A151" s="144">
        <f t="shared" si="1"/>
        <v>137</v>
      </c>
      <c r="B151" s="61"/>
      <c r="C151" s="61"/>
      <c r="D151" s="61"/>
      <c r="E151" s="107"/>
      <c r="F151" s="107"/>
      <c r="G151" s="107"/>
      <c r="H151" s="107"/>
      <c r="I151" s="107"/>
      <c r="J151" s="107"/>
      <c r="K151" s="107"/>
      <c r="L151" s="107"/>
      <c r="M151" s="107"/>
      <c r="N151" s="107"/>
      <c r="O151" s="107"/>
      <c r="P151" s="107"/>
      <c r="Q151" s="107"/>
      <c r="R151" s="107"/>
      <c r="S151" s="107"/>
    </row>
    <row r="152">
      <c r="A152" s="144">
        <f t="shared" si="1"/>
        <v>138</v>
      </c>
      <c r="B152" s="61"/>
      <c r="C152" s="61"/>
      <c r="D152" s="61"/>
      <c r="E152" s="107"/>
      <c r="F152" s="107"/>
      <c r="G152" s="107"/>
      <c r="H152" s="107"/>
      <c r="I152" s="107"/>
      <c r="J152" s="107"/>
      <c r="K152" s="107"/>
      <c r="L152" s="107"/>
      <c r="M152" s="107"/>
      <c r="N152" s="107"/>
      <c r="O152" s="107"/>
      <c r="P152" s="107"/>
      <c r="Q152" s="107"/>
      <c r="R152" s="107"/>
      <c r="S152" s="107"/>
    </row>
    <row r="153">
      <c r="A153" s="144">
        <f t="shared" si="1"/>
        <v>139</v>
      </c>
      <c r="B153" s="61"/>
      <c r="C153" s="62"/>
      <c r="D153" s="62"/>
      <c r="E153" s="107"/>
      <c r="F153" s="107"/>
      <c r="G153" s="107"/>
      <c r="H153" s="107"/>
      <c r="I153" s="107"/>
      <c r="J153" s="107"/>
      <c r="K153" s="107"/>
      <c r="L153" s="107"/>
      <c r="M153" s="107"/>
      <c r="N153" s="107"/>
      <c r="O153" s="107"/>
      <c r="P153" s="107"/>
      <c r="Q153" s="107"/>
      <c r="R153" s="107"/>
      <c r="S153" s="107"/>
    </row>
    <row r="154">
      <c r="A154" s="144">
        <f t="shared" si="1"/>
        <v>140</v>
      </c>
      <c r="B154" s="61"/>
      <c r="C154" s="641" t="s">
        <v>2752</v>
      </c>
      <c r="D154" s="644" t="s">
        <v>2830</v>
      </c>
      <c r="E154" s="107"/>
      <c r="F154" s="107"/>
      <c r="G154" s="107"/>
      <c r="H154" s="107"/>
      <c r="I154" s="107"/>
      <c r="J154" s="107"/>
      <c r="K154" s="107"/>
      <c r="L154" s="107"/>
      <c r="M154" s="107"/>
      <c r="N154" s="107"/>
      <c r="O154" s="107"/>
      <c r="P154" s="107"/>
      <c r="Q154" s="107"/>
      <c r="R154" s="107"/>
      <c r="S154" s="107"/>
    </row>
    <row r="155">
      <c r="A155" s="144">
        <f t="shared" si="1"/>
        <v>141</v>
      </c>
      <c r="B155" s="61"/>
      <c r="C155" s="61"/>
      <c r="D155" s="61"/>
      <c r="E155" s="107"/>
      <c r="F155" s="107"/>
      <c r="G155" s="107"/>
      <c r="H155" s="107"/>
      <c r="I155" s="107"/>
      <c r="J155" s="107"/>
      <c r="K155" s="107"/>
      <c r="L155" s="107"/>
      <c r="M155" s="107"/>
      <c r="N155" s="107"/>
      <c r="O155" s="107"/>
      <c r="P155" s="107"/>
      <c r="Q155" s="107"/>
      <c r="R155" s="107"/>
      <c r="S155" s="107"/>
    </row>
    <row r="156">
      <c r="A156" s="144">
        <f t="shared" si="1"/>
        <v>142</v>
      </c>
      <c r="B156" s="61"/>
      <c r="C156" s="61"/>
      <c r="D156" s="61"/>
      <c r="E156" s="107"/>
      <c r="F156" s="107"/>
      <c r="G156" s="107"/>
      <c r="H156" s="107"/>
      <c r="I156" s="107"/>
      <c r="J156" s="107"/>
      <c r="K156" s="107"/>
      <c r="L156" s="107"/>
      <c r="M156" s="107"/>
      <c r="N156" s="107"/>
      <c r="O156" s="107"/>
      <c r="P156" s="107"/>
      <c r="Q156" s="107"/>
      <c r="R156" s="107"/>
      <c r="S156" s="107"/>
    </row>
    <row r="157">
      <c r="A157" s="144">
        <f t="shared" si="1"/>
        <v>143</v>
      </c>
      <c r="B157" s="61"/>
      <c r="C157" s="61"/>
      <c r="D157" s="61"/>
      <c r="E157" s="107"/>
      <c r="F157" s="107"/>
      <c r="G157" s="107"/>
      <c r="H157" s="107"/>
      <c r="I157" s="107"/>
      <c r="J157" s="107"/>
      <c r="K157" s="107"/>
      <c r="L157" s="107"/>
      <c r="M157" s="107"/>
      <c r="N157" s="107"/>
      <c r="O157" s="107"/>
      <c r="P157" s="107"/>
      <c r="Q157" s="107"/>
      <c r="R157" s="107"/>
      <c r="S157" s="107"/>
    </row>
    <row r="158">
      <c r="A158" s="144">
        <f t="shared" si="1"/>
        <v>144</v>
      </c>
      <c r="B158" s="61"/>
      <c r="C158" s="61"/>
      <c r="D158" s="61"/>
      <c r="E158" s="107"/>
      <c r="F158" s="107"/>
      <c r="G158" s="107"/>
      <c r="H158" s="107"/>
      <c r="I158" s="107"/>
      <c r="J158" s="107"/>
      <c r="K158" s="107"/>
      <c r="L158" s="107"/>
      <c r="M158" s="107"/>
      <c r="N158" s="107"/>
      <c r="O158" s="107"/>
      <c r="P158" s="107"/>
      <c r="Q158" s="107"/>
      <c r="R158" s="107"/>
      <c r="S158" s="107"/>
    </row>
    <row r="159">
      <c r="A159" s="144">
        <f t="shared" si="1"/>
        <v>145</v>
      </c>
      <c r="B159" s="61"/>
      <c r="C159" s="62"/>
      <c r="D159" s="62"/>
      <c r="E159" s="107"/>
      <c r="F159" s="107"/>
      <c r="G159" s="107"/>
      <c r="H159" s="107"/>
      <c r="I159" s="107"/>
      <c r="J159" s="107"/>
      <c r="K159" s="107"/>
      <c r="L159" s="107"/>
      <c r="M159" s="107"/>
      <c r="N159" s="107"/>
      <c r="O159" s="107"/>
      <c r="P159" s="107"/>
      <c r="Q159" s="107"/>
      <c r="R159" s="107"/>
      <c r="S159" s="107"/>
    </row>
    <row r="160">
      <c r="A160" s="144">
        <f t="shared" si="1"/>
        <v>146</v>
      </c>
      <c r="B160" s="61"/>
      <c r="C160" s="641" t="s">
        <v>2753</v>
      </c>
      <c r="D160" s="644" t="s">
        <v>2830</v>
      </c>
      <c r="E160" s="107"/>
      <c r="F160" s="107"/>
      <c r="G160" s="107"/>
      <c r="H160" s="107"/>
      <c r="I160" s="107"/>
      <c r="J160" s="107"/>
      <c r="K160" s="107"/>
      <c r="L160" s="107"/>
      <c r="M160" s="107"/>
      <c r="N160" s="107"/>
      <c r="O160" s="107"/>
      <c r="P160" s="107"/>
      <c r="Q160" s="107"/>
      <c r="R160" s="107"/>
      <c r="S160" s="107"/>
    </row>
    <row r="161">
      <c r="A161" s="144">
        <f t="shared" si="1"/>
        <v>147</v>
      </c>
      <c r="B161" s="61"/>
      <c r="C161" s="61"/>
      <c r="D161" s="61"/>
      <c r="E161" s="107"/>
      <c r="F161" s="107"/>
      <c r="G161" s="107"/>
      <c r="H161" s="107"/>
      <c r="I161" s="107"/>
      <c r="J161" s="107"/>
      <c r="K161" s="107"/>
      <c r="L161" s="107"/>
      <c r="M161" s="107"/>
      <c r="N161" s="107"/>
      <c r="O161" s="107"/>
      <c r="P161" s="107"/>
      <c r="Q161" s="107"/>
      <c r="R161" s="107"/>
      <c r="S161" s="107"/>
    </row>
    <row r="162">
      <c r="A162" s="144">
        <f t="shared" si="1"/>
        <v>148</v>
      </c>
      <c r="B162" s="61"/>
      <c r="C162" s="61"/>
      <c r="D162" s="61"/>
      <c r="E162" s="107"/>
      <c r="F162" s="107"/>
      <c r="G162" s="107"/>
      <c r="H162" s="107"/>
      <c r="I162" s="107"/>
      <c r="J162" s="107"/>
      <c r="K162" s="107"/>
      <c r="L162" s="107"/>
      <c r="M162" s="107"/>
      <c r="N162" s="107"/>
      <c r="O162" s="107"/>
      <c r="P162" s="107"/>
      <c r="Q162" s="107"/>
      <c r="R162" s="107"/>
      <c r="S162" s="107"/>
    </row>
    <row r="163">
      <c r="A163" s="144">
        <f t="shared" si="1"/>
        <v>149</v>
      </c>
      <c r="B163" s="61"/>
      <c r="C163" s="61"/>
      <c r="D163" s="61"/>
      <c r="E163" s="107"/>
      <c r="F163" s="107"/>
      <c r="G163" s="107"/>
      <c r="H163" s="107"/>
      <c r="I163" s="107"/>
      <c r="J163" s="107"/>
      <c r="K163" s="107"/>
      <c r="L163" s="107"/>
      <c r="M163" s="107"/>
      <c r="N163" s="107"/>
      <c r="O163" s="107"/>
      <c r="P163" s="107"/>
      <c r="Q163" s="107"/>
      <c r="R163" s="107"/>
      <c r="S163" s="107"/>
    </row>
    <row r="164">
      <c r="A164" s="144">
        <f t="shared" si="1"/>
        <v>150</v>
      </c>
      <c r="B164" s="61"/>
      <c r="C164" s="61"/>
      <c r="D164" s="61"/>
      <c r="E164" s="107"/>
      <c r="F164" s="107"/>
      <c r="G164" s="107"/>
      <c r="H164" s="107"/>
      <c r="I164" s="107"/>
      <c r="J164" s="107"/>
      <c r="K164" s="107"/>
      <c r="L164" s="107"/>
      <c r="M164" s="107"/>
      <c r="N164" s="107"/>
      <c r="O164" s="107"/>
      <c r="P164" s="107"/>
      <c r="Q164" s="107"/>
      <c r="R164" s="107"/>
      <c r="S164" s="107"/>
    </row>
    <row r="165">
      <c r="A165" s="144">
        <f t="shared" si="1"/>
        <v>151</v>
      </c>
      <c r="B165" s="61"/>
      <c r="C165" s="62"/>
      <c r="D165" s="62"/>
      <c r="E165" s="107"/>
      <c r="F165" s="107"/>
      <c r="G165" s="107"/>
      <c r="H165" s="107"/>
      <c r="I165" s="107"/>
      <c r="J165" s="107"/>
      <c r="K165" s="107"/>
      <c r="L165" s="107"/>
      <c r="M165" s="107"/>
      <c r="N165" s="107"/>
      <c r="O165" s="107"/>
      <c r="P165" s="107"/>
      <c r="Q165" s="107"/>
      <c r="R165" s="107"/>
      <c r="S165" s="107"/>
    </row>
    <row r="166">
      <c r="A166" s="144">
        <f t="shared" si="1"/>
        <v>152</v>
      </c>
      <c r="B166" s="61"/>
      <c r="C166" s="641" t="s">
        <v>2412</v>
      </c>
      <c r="D166" s="644" t="s">
        <v>2830</v>
      </c>
      <c r="E166" s="107"/>
      <c r="F166" s="107"/>
      <c r="G166" s="107"/>
      <c r="H166" s="107"/>
      <c r="I166" s="107"/>
      <c r="J166" s="107"/>
      <c r="K166" s="107"/>
      <c r="L166" s="107"/>
      <c r="M166" s="107"/>
      <c r="N166" s="107"/>
      <c r="O166" s="107"/>
      <c r="P166" s="107"/>
      <c r="Q166" s="107"/>
      <c r="R166" s="107"/>
      <c r="S166" s="107"/>
    </row>
    <row r="167">
      <c r="A167" s="144">
        <f t="shared" si="1"/>
        <v>153</v>
      </c>
      <c r="B167" s="61"/>
      <c r="C167" s="61"/>
      <c r="D167" s="61"/>
      <c r="E167" s="107"/>
      <c r="F167" s="107"/>
      <c r="G167" s="107"/>
      <c r="H167" s="107"/>
      <c r="I167" s="107"/>
      <c r="J167" s="107"/>
      <c r="K167" s="107"/>
      <c r="L167" s="107"/>
      <c r="M167" s="107"/>
      <c r="N167" s="107"/>
      <c r="O167" s="107"/>
      <c r="P167" s="107"/>
      <c r="Q167" s="107"/>
      <c r="R167" s="107"/>
      <c r="S167" s="107"/>
    </row>
    <row r="168">
      <c r="A168" s="144">
        <f t="shared" si="1"/>
        <v>154</v>
      </c>
      <c r="B168" s="61"/>
      <c r="C168" s="61"/>
      <c r="D168" s="61"/>
      <c r="E168" s="107"/>
      <c r="F168" s="107"/>
      <c r="G168" s="107"/>
      <c r="H168" s="107"/>
      <c r="I168" s="107"/>
      <c r="J168" s="107"/>
      <c r="K168" s="107"/>
      <c r="L168" s="107"/>
      <c r="M168" s="107"/>
      <c r="N168" s="107"/>
      <c r="O168" s="107"/>
      <c r="P168" s="107"/>
      <c r="Q168" s="107"/>
      <c r="R168" s="107"/>
      <c r="S168" s="107"/>
    </row>
    <row r="169">
      <c r="A169" s="144">
        <f t="shared" si="1"/>
        <v>155</v>
      </c>
      <c r="B169" s="61"/>
      <c r="C169" s="61"/>
      <c r="D169" s="61"/>
      <c r="E169" s="107"/>
      <c r="F169" s="107"/>
      <c r="G169" s="107"/>
      <c r="H169" s="107"/>
      <c r="I169" s="107"/>
      <c r="J169" s="107"/>
      <c r="K169" s="107"/>
      <c r="L169" s="107"/>
      <c r="M169" s="107"/>
      <c r="N169" s="107"/>
      <c r="O169" s="107"/>
      <c r="P169" s="107"/>
      <c r="Q169" s="107"/>
      <c r="R169" s="107"/>
      <c r="S169" s="107"/>
    </row>
    <row r="170">
      <c r="A170" s="144">
        <f t="shared" si="1"/>
        <v>156</v>
      </c>
      <c r="B170" s="61"/>
      <c r="C170" s="61"/>
      <c r="D170" s="61"/>
      <c r="E170" s="107"/>
      <c r="F170" s="107"/>
      <c r="G170" s="107"/>
      <c r="H170" s="107"/>
      <c r="I170" s="107"/>
      <c r="J170" s="107"/>
      <c r="K170" s="107"/>
      <c r="L170" s="107"/>
      <c r="M170" s="107"/>
      <c r="N170" s="107"/>
      <c r="O170" s="107"/>
      <c r="P170" s="107"/>
      <c r="Q170" s="107"/>
      <c r="R170" s="107"/>
      <c r="S170" s="107"/>
    </row>
    <row r="171">
      <c r="A171" s="144">
        <f t="shared" si="1"/>
        <v>157</v>
      </c>
      <c r="B171" s="61"/>
      <c r="C171" s="62"/>
      <c r="D171" s="62"/>
      <c r="E171" s="107"/>
      <c r="F171" s="107"/>
      <c r="G171" s="107"/>
      <c r="H171" s="107"/>
      <c r="I171" s="107"/>
      <c r="J171" s="107"/>
      <c r="K171" s="107"/>
      <c r="L171" s="107"/>
      <c r="M171" s="107"/>
      <c r="N171" s="107"/>
      <c r="O171" s="107"/>
      <c r="P171" s="107"/>
      <c r="Q171" s="107"/>
      <c r="R171" s="107"/>
      <c r="S171" s="107"/>
    </row>
    <row r="172">
      <c r="A172" s="144">
        <f t="shared" si="1"/>
        <v>158</v>
      </c>
      <c r="B172" s="61"/>
      <c r="C172" s="641" t="s">
        <v>2421</v>
      </c>
      <c r="D172" s="644" t="s">
        <v>2830</v>
      </c>
      <c r="E172" s="107"/>
      <c r="F172" s="107"/>
      <c r="G172" s="107"/>
      <c r="H172" s="107"/>
      <c r="I172" s="107"/>
      <c r="J172" s="107"/>
      <c r="K172" s="107"/>
      <c r="L172" s="107"/>
      <c r="M172" s="107"/>
      <c r="N172" s="107"/>
      <c r="O172" s="107"/>
      <c r="P172" s="107"/>
      <c r="Q172" s="107"/>
      <c r="R172" s="107"/>
      <c r="S172" s="107"/>
    </row>
    <row r="173">
      <c r="A173" s="144">
        <f t="shared" si="1"/>
        <v>159</v>
      </c>
      <c r="B173" s="61"/>
      <c r="C173" s="61"/>
      <c r="D173" s="61"/>
      <c r="E173" s="107"/>
      <c r="F173" s="107"/>
      <c r="G173" s="107"/>
      <c r="H173" s="107"/>
      <c r="I173" s="107"/>
      <c r="J173" s="107"/>
      <c r="K173" s="107"/>
      <c r="L173" s="107"/>
      <c r="M173" s="107"/>
      <c r="N173" s="107"/>
      <c r="O173" s="107"/>
      <c r="P173" s="107"/>
      <c r="Q173" s="107"/>
      <c r="R173" s="107"/>
      <c r="S173" s="107"/>
    </row>
    <row r="174">
      <c r="A174" s="144">
        <f t="shared" si="1"/>
        <v>160</v>
      </c>
      <c r="B174" s="61"/>
      <c r="C174" s="61"/>
      <c r="D174" s="61"/>
      <c r="E174" s="107"/>
      <c r="F174" s="107"/>
      <c r="G174" s="107"/>
      <c r="H174" s="107"/>
      <c r="I174" s="107"/>
      <c r="J174" s="107"/>
      <c r="K174" s="107"/>
      <c r="L174" s="107"/>
      <c r="M174" s="107"/>
      <c r="N174" s="107"/>
      <c r="O174" s="107"/>
      <c r="P174" s="107"/>
      <c r="Q174" s="107"/>
      <c r="R174" s="107"/>
      <c r="S174" s="107"/>
    </row>
    <row r="175">
      <c r="A175" s="144">
        <f t="shared" si="1"/>
        <v>161</v>
      </c>
      <c r="B175" s="61"/>
      <c r="C175" s="61"/>
      <c r="D175" s="61"/>
      <c r="E175" s="107"/>
      <c r="F175" s="107"/>
      <c r="G175" s="107"/>
      <c r="H175" s="107"/>
      <c r="I175" s="107"/>
      <c r="J175" s="107"/>
      <c r="K175" s="107"/>
      <c r="L175" s="107"/>
      <c r="M175" s="107"/>
      <c r="N175" s="107"/>
      <c r="O175" s="107"/>
      <c r="P175" s="107"/>
      <c r="Q175" s="107"/>
      <c r="R175" s="107"/>
      <c r="S175" s="107"/>
    </row>
    <row r="176">
      <c r="A176" s="144">
        <f t="shared" si="1"/>
        <v>162</v>
      </c>
      <c r="B176" s="61"/>
      <c r="C176" s="61"/>
      <c r="D176" s="61"/>
      <c r="E176" s="107"/>
      <c r="F176" s="107"/>
      <c r="G176" s="107"/>
      <c r="H176" s="107"/>
      <c r="I176" s="107"/>
      <c r="J176" s="107"/>
      <c r="K176" s="107"/>
      <c r="L176" s="107"/>
      <c r="M176" s="107"/>
      <c r="N176" s="107"/>
      <c r="O176" s="107"/>
      <c r="P176" s="107"/>
      <c r="Q176" s="107"/>
      <c r="R176" s="107"/>
      <c r="S176" s="107"/>
    </row>
    <row r="177">
      <c r="A177" s="144">
        <f t="shared" si="1"/>
        <v>163</v>
      </c>
      <c r="B177" s="61"/>
      <c r="C177" s="62"/>
      <c r="D177" s="62"/>
      <c r="E177" s="107"/>
      <c r="F177" s="107"/>
      <c r="G177" s="107"/>
      <c r="H177" s="107"/>
      <c r="I177" s="107"/>
      <c r="J177" s="107"/>
      <c r="K177" s="107"/>
      <c r="L177" s="107"/>
      <c r="M177" s="107"/>
      <c r="N177" s="107"/>
      <c r="O177" s="107"/>
      <c r="P177" s="107"/>
      <c r="Q177" s="107"/>
      <c r="R177" s="107"/>
      <c r="S177" s="107"/>
    </row>
    <row r="178">
      <c r="A178" s="144">
        <f t="shared" si="1"/>
        <v>164</v>
      </c>
      <c r="B178" s="61"/>
      <c r="C178" s="641" t="s">
        <v>2427</v>
      </c>
      <c r="D178" s="644" t="s">
        <v>2830</v>
      </c>
      <c r="E178" s="107"/>
      <c r="F178" s="107"/>
      <c r="G178" s="107"/>
      <c r="H178" s="107"/>
      <c r="I178" s="107"/>
      <c r="J178" s="107"/>
      <c r="K178" s="107"/>
      <c r="L178" s="107"/>
      <c r="M178" s="107"/>
      <c r="N178" s="107"/>
      <c r="O178" s="107"/>
      <c r="P178" s="107"/>
      <c r="Q178" s="107"/>
      <c r="R178" s="107"/>
      <c r="S178" s="107"/>
    </row>
    <row r="179">
      <c r="A179" s="144">
        <f t="shared" si="1"/>
        <v>165</v>
      </c>
      <c r="B179" s="61"/>
      <c r="C179" s="61"/>
      <c r="D179" s="61"/>
      <c r="E179" s="107"/>
      <c r="F179" s="107"/>
      <c r="G179" s="107"/>
      <c r="H179" s="107"/>
      <c r="I179" s="107"/>
      <c r="J179" s="107"/>
      <c r="K179" s="107"/>
      <c r="L179" s="107"/>
      <c r="M179" s="107"/>
      <c r="N179" s="107"/>
      <c r="O179" s="107"/>
      <c r="P179" s="107"/>
      <c r="Q179" s="107"/>
      <c r="R179" s="107"/>
      <c r="S179" s="107"/>
    </row>
    <row r="180">
      <c r="A180" s="144">
        <f t="shared" si="1"/>
        <v>166</v>
      </c>
      <c r="B180" s="61"/>
      <c r="C180" s="61"/>
      <c r="D180" s="61"/>
      <c r="E180" s="107"/>
      <c r="F180" s="107"/>
      <c r="G180" s="107"/>
      <c r="H180" s="107"/>
      <c r="I180" s="107"/>
      <c r="J180" s="107"/>
      <c r="K180" s="107"/>
      <c r="L180" s="107"/>
      <c r="M180" s="107"/>
      <c r="N180" s="107"/>
      <c r="O180" s="107"/>
      <c r="P180" s="107"/>
      <c r="Q180" s="107"/>
      <c r="R180" s="107"/>
      <c r="S180" s="107"/>
    </row>
    <row r="181">
      <c r="A181" s="144">
        <f t="shared" si="1"/>
        <v>167</v>
      </c>
      <c r="B181" s="61"/>
      <c r="C181" s="61"/>
      <c r="D181" s="61"/>
      <c r="E181" s="107"/>
      <c r="F181" s="107"/>
      <c r="G181" s="107"/>
      <c r="H181" s="107"/>
      <c r="I181" s="107"/>
      <c r="J181" s="107"/>
      <c r="K181" s="107"/>
      <c r="L181" s="107"/>
      <c r="M181" s="107"/>
      <c r="N181" s="107"/>
      <c r="O181" s="107"/>
      <c r="P181" s="107"/>
      <c r="Q181" s="107"/>
      <c r="R181" s="107"/>
      <c r="S181" s="107"/>
    </row>
    <row r="182">
      <c r="A182" s="144">
        <f t="shared" si="1"/>
        <v>168</v>
      </c>
      <c r="B182" s="61"/>
      <c r="C182" s="61"/>
      <c r="D182" s="61"/>
      <c r="E182" s="107"/>
      <c r="F182" s="107"/>
      <c r="G182" s="107"/>
      <c r="H182" s="107"/>
      <c r="I182" s="107"/>
      <c r="J182" s="107"/>
      <c r="K182" s="107"/>
      <c r="L182" s="107"/>
      <c r="M182" s="107"/>
      <c r="N182" s="107"/>
      <c r="O182" s="107"/>
      <c r="P182" s="107"/>
      <c r="Q182" s="107"/>
      <c r="R182" s="107"/>
      <c r="S182" s="107"/>
    </row>
    <row r="183">
      <c r="A183" s="144">
        <f t="shared" si="1"/>
        <v>169</v>
      </c>
      <c r="B183" s="61"/>
      <c r="C183" s="62"/>
      <c r="D183" s="62"/>
      <c r="E183" s="107"/>
      <c r="F183" s="107"/>
      <c r="G183" s="107"/>
      <c r="H183" s="107"/>
      <c r="I183" s="107"/>
      <c r="J183" s="107"/>
      <c r="K183" s="107"/>
      <c r="L183" s="107"/>
      <c r="M183" s="107"/>
      <c r="N183" s="107"/>
      <c r="O183" s="107"/>
      <c r="P183" s="107"/>
      <c r="Q183" s="107"/>
      <c r="R183" s="107"/>
      <c r="S183" s="107"/>
    </row>
    <row r="184">
      <c r="A184" s="144">
        <f t="shared" si="1"/>
        <v>170</v>
      </c>
      <c r="B184" s="61"/>
      <c r="C184" s="641" t="s">
        <v>2434</v>
      </c>
      <c r="D184" s="644" t="s">
        <v>2830</v>
      </c>
      <c r="E184" s="107"/>
      <c r="F184" s="107"/>
      <c r="G184" s="107"/>
      <c r="H184" s="107"/>
      <c r="I184" s="107"/>
      <c r="J184" s="107"/>
      <c r="K184" s="107"/>
      <c r="L184" s="107"/>
      <c r="M184" s="107"/>
      <c r="N184" s="107"/>
      <c r="O184" s="107"/>
      <c r="P184" s="107"/>
      <c r="Q184" s="107"/>
      <c r="R184" s="107"/>
      <c r="S184" s="107"/>
    </row>
    <row r="185">
      <c r="A185" s="144">
        <f t="shared" si="1"/>
        <v>171</v>
      </c>
      <c r="B185" s="61"/>
      <c r="C185" s="61"/>
      <c r="D185" s="61"/>
      <c r="E185" s="107"/>
      <c r="F185" s="107"/>
      <c r="G185" s="107"/>
      <c r="H185" s="107"/>
      <c r="I185" s="107"/>
      <c r="J185" s="107"/>
      <c r="K185" s="107"/>
      <c r="L185" s="107"/>
      <c r="M185" s="107"/>
      <c r="N185" s="107"/>
      <c r="O185" s="107"/>
      <c r="P185" s="107"/>
      <c r="Q185" s="107"/>
      <c r="R185" s="107"/>
      <c r="S185" s="107"/>
    </row>
    <row r="186">
      <c r="A186" s="144">
        <f t="shared" si="1"/>
        <v>172</v>
      </c>
      <c r="B186" s="61"/>
      <c r="C186" s="61"/>
      <c r="D186" s="61"/>
      <c r="E186" s="107"/>
      <c r="F186" s="107"/>
      <c r="G186" s="107"/>
      <c r="H186" s="107"/>
      <c r="I186" s="107"/>
      <c r="J186" s="107"/>
      <c r="K186" s="107"/>
      <c r="L186" s="107"/>
      <c r="M186" s="107"/>
      <c r="N186" s="107"/>
      <c r="O186" s="107"/>
      <c r="P186" s="107"/>
      <c r="Q186" s="107"/>
      <c r="R186" s="107"/>
      <c r="S186" s="107"/>
    </row>
    <row r="187">
      <c r="A187" s="144">
        <f t="shared" si="1"/>
        <v>173</v>
      </c>
      <c r="B187" s="61"/>
      <c r="C187" s="61"/>
      <c r="D187" s="61"/>
      <c r="E187" s="107"/>
      <c r="F187" s="107"/>
      <c r="G187" s="107"/>
      <c r="H187" s="107"/>
      <c r="I187" s="107"/>
      <c r="J187" s="107"/>
      <c r="K187" s="107"/>
      <c r="L187" s="107"/>
      <c r="M187" s="107"/>
      <c r="N187" s="107"/>
      <c r="O187" s="107"/>
      <c r="P187" s="107"/>
      <c r="Q187" s="107"/>
      <c r="R187" s="107"/>
      <c r="S187" s="107"/>
    </row>
    <row r="188">
      <c r="A188" s="144">
        <f t="shared" si="1"/>
        <v>174</v>
      </c>
      <c r="B188" s="61"/>
      <c r="C188" s="61"/>
      <c r="D188" s="61"/>
      <c r="E188" s="107"/>
      <c r="F188" s="107"/>
      <c r="G188" s="107"/>
      <c r="H188" s="107"/>
      <c r="I188" s="107"/>
      <c r="J188" s="107"/>
      <c r="K188" s="107"/>
      <c r="L188" s="107"/>
      <c r="M188" s="107"/>
      <c r="N188" s="107"/>
      <c r="O188" s="107"/>
      <c r="P188" s="107"/>
      <c r="Q188" s="107"/>
      <c r="R188" s="107"/>
      <c r="S188" s="107"/>
    </row>
    <row r="189">
      <c r="A189" s="144">
        <f t="shared" si="1"/>
        <v>175</v>
      </c>
      <c r="B189" s="61"/>
      <c r="C189" s="62"/>
      <c r="D189" s="62"/>
      <c r="E189" s="107"/>
      <c r="F189" s="107"/>
      <c r="G189" s="107"/>
      <c r="H189" s="107"/>
      <c r="I189" s="107"/>
      <c r="J189" s="107"/>
      <c r="K189" s="107"/>
      <c r="L189" s="107"/>
      <c r="M189" s="107"/>
      <c r="N189" s="107"/>
      <c r="O189" s="107"/>
      <c r="P189" s="107"/>
      <c r="Q189" s="107"/>
      <c r="R189" s="107"/>
      <c r="S189" s="107"/>
    </row>
    <row r="190">
      <c r="A190" s="144">
        <f t="shared" si="1"/>
        <v>176</v>
      </c>
      <c r="B190" s="61"/>
      <c r="C190" s="641" t="s">
        <v>2441</v>
      </c>
      <c r="D190" s="644" t="s">
        <v>2830</v>
      </c>
      <c r="E190" s="107"/>
      <c r="F190" s="107"/>
      <c r="G190" s="107"/>
      <c r="H190" s="107"/>
      <c r="I190" s="107"/>
      <c r="J190" s="107"/>
      <c r="K190" s="107"/>
      <c r="L190" s="107"/>
      <c r="M190" s="107"/>
      <c r="N190" s="107"/>
      <c r="O190" s="107"/>
      <c r="P190" s="107"/>
      <c r="Q190" s="107"/>
      <c r="R190" s="107"/>
      <c r="S190" s="107"/>
    </row>
    <row r="191">
      <c r="A191" s="144">
        <f t="shared" si="1"/>
        <v>177</v>
      </c>
      <c r="B191" s="61"/>
      <c r="C191" s="61"/>
      <c r="D191" s="61"/>
      <c r="E191" s="107"/>
      <c r="F191" s="107"/>
      <c r="G191" s="107"/>
      <c r="H191" s="107"/>
      <c r="I191" s="107"/>
      <c r="J191" s="107"/>
      <c r="K191" s="107"/>
      <c r="L191" s="107"/>
      <c r="M191" s="107"/>
      <c r="N191" s="107"/>
      <c r="O191" s="107"/>
      <c r="P191" s="107"/>
      <c r="Q191" s="107"/>
      <c r="R191" s="107"/>
      <c r="S191" s="107"/>
    </row>
    <row r="192">
      <c r="A192" s="144">
        <f t="shared" si="1"/>
        <v>178</v>
      </c>
      <c r="B192" s="61"/>
      <c r="C192" s="61"/>
      <c r="D192" s="61"/>
      <c r="E192" s="107"/>
      <c r="F192" s="107"/>
      <c r="G192" s="107"/>
      <c r="H192" s="107"/>
      <c r="I192" s="107"/>
      <c r="J192" s="107"/>
      <c r="K192" s="107"/>
      <c r="L192" s="107"/>
      <c r="M192" s="107"/>
      <c r="N192" s="107"/>
      <c r="O192" s="107"/>
      <c r="P192" s="107"/>
      <c r="Q192" s="107"/>
      <c r="R192" s="107"/>
      <c r="S192" s="107"/>
    </row>
    <row r="193">
      <c r="A193" s="144">
        <f t="shared" si="1"/>
        <v>179</v>
      </c>
      <c r="B193" s="61"/>
      <c r="C193" s="61"/>
      <c r="D193" s="61"/>
      <c r="E193" s="107"/>
      <c r="F193" s="107"/>
      <c r="G193" s="107"/>
      <c r="H193" s="107"/>
      <c r="I193" s="107"/>
      <c r="J193" s="107"/>
      <c r="K193" s="107"/>
      <c r="L193" s="107"/>
      <c r="M193" s="107"/>
      <c r="N193" s="107"/>
      <c r="O193" s="107"/>
      <c r="P193" s="107"/>
      <c r="Q193" s="107"/>
      <c r="R193" s="107"/>
      <c r="S193" s="107"/>
    </row>
    <row r="194">
      <c r="A194" s="144">
        <f t="shared" si="1"/>
        <v>180</v>
      </c>
      <c r="B194" s="61"/>
      <c r="C194" s="61"/>
      <c r="D194" s="61"/>
      <c r="E194" s="107"/>
      <c r="F194" s="107"/>
      <c r="G194" s="107"/>
      <c r="H194" s="107"/>
      <c r="I194" s="107"/>
      <c r="J194" s="107"/>
      <c r="K194" s="107"/>
      <c r="L194" s="107"/>
      <c r="M194" s="107"/>
      <c r="N194" s="107"/>
      <c r="O194" s="107"/>
      <c r="P194" s="107"/>
      <c r="Q194" s="107"/>
      <c r="R194" s="107"/>
      <c r="S194" s="107"/>
    </row>
    <row r="195">
      <c r="A195" s="144">
        <f t="shared" si="1"/>
        <v>181</v>
      </c>
      <c r="B195" s="61"/>
      <c r="C195" s="62"/>
      <c r="D195" s="62"/>
      <c r="E195" s="107"/>
      <c r="F195" s="107"/>
      <c r="G195" s="107"/>
      <c r="H195" s="107"/>
      <c r="I195" s="107"/>
      <c r="J195" s="107"/>
      <c r="K195" s="107"/>
      <c r="L195" s="107"/>
      <c r="M195" s="107"/>
      <c r="N195" s="107"/>
      <c r="O195" s="107"/>
      <c r="P195" s="107"/>
      <c r="Q195" s="107"/>
      <c r="R195" s="107"/>
      <c r="S195" s="107"/>
    </row>
    <row r="196">
      <c r="A196" s="144">
        <f t="shared" si="1"/>
        <v>182</v>
      </c>
      <c r="B196" s="61"/>
      <c r="C196" s="641" t="s">
        <v>2448</v>
      </c>
      <c r="D196" s="644" t="s">
        <v>2830</v>
      </c>
      <c r="E196" s="107"/>
      <c r="F196" s="107"/>
      <c r="G196" s="107"/>
      <c r="H196" s="107"/>
      <c r="I196" s="107"/>
      <c r="J196" s="107"/>
      <c r="K196" s="107"/>
      <c r="L196" s="107"/>
      <c r="M196" s="107"/>
      <c r="N196" s="107"/>
      <c r="O196" s="107"/>
      <c r="P196" s="107"/>
      <c r="Q196" s="107"/>
      <c r="R196" s="107"/>
      <c r="S196" s="107"/>
    </row>
    <row r="197">
      <c r="A197" s="144">
        <f t="shared" si="1"/>
        <v>183</v>
      </c>
      <c r="B197" s="61"/>
      <c r="C197" s="61"/>
      <c r="D197" s="61"/>
      <c r="E197" s="107"/>
      <c r="F197" s="107"/>
      <c r="G197" s="107"/>
      <c r="H197" s="107"/>
      <c r="I197" s="107"/>
      <c r="J197" s="107"/>
      <c r="K197" s="107"/>
      <c r="L197" s="107"/>
      <c r="M197" s="107"/>
      <c r="N197" s="107"/>
      <c r="O197" s="107"/>
      <c r="P197" s="107"/>
      <c r="Q197" s="107"/>
      <c r="R197" s="107"/>
      <c r="S197" s="107"/>
    </row>
    <row r="198">
      <c r="A198" s="144">
        <f t="shared" si="1"/>
        <v>184</v>
      </c>
      <c r="B198" s="61"/>
      <c r="C198" s="61"/>
      <c r="D198" s="61"/>
      <c r="E198" s="107"/>
      <c r="F198" s="107"/>
      <c r="G198" s="107"/>
      <c r="H198" s="107"/>
      <c r="I198" s="107"/>
      <c r="J198" s="107"/>
      <c r="K198" s="107"/>
      <c r="L198" s="107"/>
      <c r="M198" s="107"/>
      <c r="N198" s="107"/>
      <c r="O198" s="107"/>
      <c r="P198" s="107"/>
      <c r="Q198" s="107"/>
      <c r="R198" s="107"/>
      <c r="S198" s="107"/>
    </row>
    <row r="199">
      <c r="A199" s="144">
        <f t="shared" si="1"/>
        <v>185</v>
      </c>
      <c r="B199" s="61"/>
      <c r="C199" s="61"/>
      <c r="D199" s="61"/>
      <c r="E199" s="107"/>
      <c r="F199" s="107"/>
      <c r="G199" s="107"/>
      <c r="H199" s="107"/>
      <c r="I199" s="107"/>
      <c r="J199" s="107"/>
      <c r="K199" s="107"/>
      <c r="L199" s="107"/>
      <c r="M199" s="107"/>
      <c r="N199" s="107"/>
      <c r="O199" s="107"/>
      <c r="P199" s="107"/>
      <c r="Q199" s="107"/>
      <c r="R199" s="107"/>
      <c r="S199" s="107"/>
    </row>
    <row r="200">
      <c r="A200" s="144">
        <f t="shared" si="1"/>
        <v>186</v>
      </c>
      <c r="B200" s="61"/>
      <c r="C200" s="61"/>
      <c r="D200" s="61"/>
      <c r="E200" s="107"/>
      <c r="F200" s="107"/>
      <c r="G200" s="107"/>
      <c r="H200" s="107"/>
      <c r="I200" s="107"/>
      <c r="J200" s="107"/>
      <c r="K200" s="107"/>
      <c r="L200" s="107"/>
      <c r="M200" s="107"/>
      <c r="N200" s="107"/>
      <c r="O200" s="107"/>
      <c r="P200" s="107"/>
      <c r="Q200" s="107"/>
      <c r="R200" s="107"/>
      <c r="S200" s="107"/>
    </row>
    <row r="201">
      <c r="A201" s="144">
        <f t="shared" si="1"/>
        <v>187</v>
      </c>
      <c r="B201" s="61"/>
      <c r="C201" s="62"/>
      <c r="D201" s="62"/>
      <c r="E201" s="107"/>
      <c r="F201" s="107"/>
      <c r="G201" s="107"/>
      <c r="H201" s="107"/>
      <c r="I201" s="107"/>
      <c r="J201" s="107"/>
      <c r="K201" s="107"/>
      <c r="L201" s="107"/>
      <c r="M201" s="107"/>
      <c r="N201" s="107"/>
      <c r="O201" s="107"/>
      <c r="P201" s="107"/>
      <c r="Q201" s="107"/>
      <c r="R201" s="107"/>
      <c r="S201" s="107"/>
    </row>
    <row r="202">
      <c r="A202" s="144">
        <f t="shared" si="1"/>
        <v>188</v>
      </c>
      <c r="B202" s="61"/>
      <c r="C202" s="641" t="s">
        <v>2455</v>
      </c>
      <c r="D202" s="644" t="s">
        <v>2830</v>
      </c>
      <c r="E202" s="107"/>
      <c r="F202" s="107"/>
      <c r="G202" s="107"/>
      <c r="H202" s="107"/>
      <c r="I202" s="107"/>
      <c r="J202" s="107"/>
      <c r="K202" s="107"/>
      <c r="L202" s="107"/>
      <c r="M202" s="107"/>
      <c r="N202" s="107"/>
      <c r="O202" s="107"/>
      <c r="P202" s="107"/>
      <c r="Q202" s="107"/>
      <c r="R202" s="107"/>
      <c r="S202" s="107"/>
    </row>
    <row r="203">
      <c r="A203" s="144">
        <f t="shared" si="1"/>
        <v>189</v>
      </c>
      <c r="B203" s="61"/>
      <c r="C203" s="61"/>
      <c r="D203" s="61"/>
      <c r="E203" s="107"/>
      <c r="F203" s="107"/>
      <c r="G203" s="107"/>
      <c r="H203" s="107"/>
      <c r="I203" s="107"/>
      <c r="J203" s="107"/>
      <c r="K203" s="107"/>
      <c r="L203" s="107"/>
      <c r="M203" s="107"/>
      <c r="N203" s="107"/>
      <c r="O203" s="107"/>
      <c r="P203" s="107"/>
      <c r="Q203" s="107"/>
      <c r="R203" s="107"/>
      <c r="S203" s="107"/>
    </row>
    <row r="204">
      <c r="A204" s="144">
        <f t="shared" si="1"/>
        <v>190</v>
      </c>
      <c r="B204" s="61"/>
      <c r="C204" s="61"/>
      <c r="D204" s="61"/>
      <c r="E204" s="107"/>
      <c r="F204" s="107"/>
      <c r="G204" s="107"/>
      <c r="H204" s="107"/>
      <c r="I204" s="107"/>
      <c r="J204" s="107"/>
      <c r="K204" s="107"/>
      <c r="L204" s="107"/>
      <c r="M204" s="107"/>
      <c r="N204" s="107"/>
      <c r="O204" s="107"/>
      <c r="P204" s="107"/>
      <c r="Q204" s="107"/>
      <c r="R204" s="107"/>
      <c r="S204" s="107"/>
    </row>
    <row r="205">
      <c r="A205" s="144">
        <f t="shared" si="1"/>
        <v>191</v>
      </c>
      <c r="B205" s="61"/>
      <c r="C205" s="61"/>
      <c r="D205" s="61"/>
      <c r="E205" s="107"/>
      <c r="F205" s="107"/>
      <c r="G205" s="107"/>
      <c r="H205" s="107"/>
      <c r="I205" s="107"/>
      <c r="J205" s="107"/>
      <c r="K205" s="107"/>
      <c r="L205" s="107"/>
      <c r="M205" s="107"/>
      <c r="N205" s="107"/>
      <c r="O205" s="107"/>
      <c r="P205" s="107"/>
      <c r="Q205" s="107"/>
      <c r="R205" s="107"/>
      <c r="S205" s="107"/>
    </row>
    <row r="206">
      <c r="A206" s="144">
        <f t="shared" si="1"/>
        <v>192</v>
      </c>
      <c r="B206" s="61"/>
      <c r="C206" s="61"/>
      <c r="D206" s="61"/>
      <c r="E206" s="107"/>
      <c r="F206" s="107"/>
      <c r="G206" s="107"/>
      <c r="H206" s="107"/>
      <c r="I206" s="107"/>
      <c r="J206" s="107"/>
      <c r="K206" s="107"/>
      <c r="L206" s="107"/>
      <c r="M206" s="107"/>
      <c r="N206" s="107"/>
      <c r="O206" s="107"/>
      <c r="P206" s="107"/>
      <c r="Q206" s="107"/>
      <c r="R206" s="107"/>
      <c r="S206" s="107"/>
    </row>
    <row r="207">
      <c r="A207" s="144">
        <f t="shared" si="1"/>
        <v>193</v>
      </c>
      <c r="B207" s="61"/>
      <c r="C207" s="62"/>
      <c r="D207" s="62"/>
      <c r="E207" s="107"/>
      <c r="F207" s="107"/>
      <c r="G207" s="107"/>
      <c r="H207" s="107"/>
      <c r="I207" s="107"/>
      <c r="J207" s="107"/>
      <c r="K207" s="107"/>
      <c r="L207" s="107"/>
      <c r="M207" s="107"/>
      <c r="N207" s="107"/>
      <c r="O207" s="107"/>
      <c r="P207" s="107"/>
      <c r="Q207" s="107"/>
      <c r="R207" s="107"/>
      <c r="S207" s="107"/>
    </row>
    <row r="208">
      <c r="A208" s="144">
        <f t="shared" si="1"/>
        <v>194</v>
      </c>
      <c r="B208" s="61"/>
      <c r="C208" s="641" t="s">
        <v>2464</v>
      </c>
      <c r="D208" s="644" t="s">
        <v>2830</v>
      </c>
      <c r="E208" s="107"/>
      <c r="F208" s="107"/>
      <c r="G208" s="107"/>
      <c r="H208" s="107"/>
      <c r="I208" s="107"/>
      <c r="J208" s="107"/>
      <c r="K208" s="107"/>
      <c r="L208" s="107"/>
      <c r="M208" s="107"/>
      <c r="N208" s="107"/>
      <c r="O208" s="107"/>
      <c r="P208" s="107"/>
      <c r="Q208" s="107"/>
      <c r="R208" s="107"/>
      <c r="S208" s="107"/>
    </row>
    <row r="209">
      <c r="A209" s="144">
        <f t="shared" si="1"/>
        <v>195</v>
      </c>
      <c r="B209" s="61"/>
      <c r="C209" s="61"/>
      <c r="D209" s="61"/>
      <c r="E209" s="107"/>
      <c r="F209" s="107"/>
      <c r="G209" s="107"/>
      <c r="H209" s="107"/>
      <c r="I209" s="107"/>
      <c r="J209" s="107"/>
      <c r="K209" s="107"/>
      <c r="L209" s="107"/>
      <c r="M209" s="107"/>
      <c r="N209" s="107"/>
      <c r="O209" s="107"/>
      <c r="P209" s="107"/>
      <c r="Q209" s="107"/>
      <c r="R209" s="107"/>
      <c r="S209" s="107"/>
    </row>
    <row r="210">
      <c r="A210" s="144">
        <f t="shared" si="1"/>
        <v>196</v>
      </c>
      <c r="B210" s="61"/>
      <c r="C210" s="61"/>
      <c r="D210" s="61"/>
      <c r="E210" s="107"/>
      <c r="F210" s="107"/>
      <c r="G210" s="107"/>
      <c r="H210" s="107"/>
      <c r="I210" s="107"/>
      <c r="J210" s="107"/>
      <c r="K210" s="107"/>
      <c r="L210" s="107"/>
      <c r="M210" s="107"/>
      <c r="N210" s="107"/>
      <c r="O210" s="107"/>
      <c r="P210" s="107"/>
      <c r="Q210" s="107"/>
      <c r="R210" s="107"/>
      <c r="S210" s="107"/>
    </row>
    <row r="211">
      <c r="A211" s="144">
        <f t="shared" si="1"/>
        <v>197</v>
      </c>
      <c r="B211" s="61"/>
      <c r="C211" s="61"/>
      <c r="D211" s="61"/>
      <c r="E211" s="107"/>
      <c r="F211" s="107"/>
      <c r="G211" s="107"/>
      <c r="H211" s="107"/>
      <c r="I211" s="107"/>
      <c r="J211" s="107"/>
      <c r="K211" s="107"/>
      <c r="L211" s="107"/>
      <c r="M211" s="107"/>
      <c r="N211" s="107"/>
      <c r="O211" s="107"/>
      <c r="P211" s="107"/>
      <c r="Q211" s="107"/>
      <c r="R211" s="107"/>
      <c r="S211" s="107"/>
    </row>
    <row r="212">
      <c r="A212" s="144">
        <f t="shared" si="1"/>
        <v>198</v>
      </c>
      <c r="B212" s="61"/>
      <c r="C212" s="61"/>
      <c r="D212" s="61"/>
      <c r="E212" s="107"/>
      <c r="F212" s="107"/>
      <c r="G212" s="107"/>
      <c r="H212" s="107"/>
      <c r="I212" s="107"/>
      <c r="J212" s="107"/>
      <c r="K212" s="107"/>
      <c r="L212" s="107"/>
      <c r="M212" s="107"/>
      <c r="N212" s="107"/>
      <c r="O212" s="107"/>
      <c r="P212" s="107"/>
      <c r="Q212" s="107"/>
      <c r="R212" s="107"/>
      <c r="S212" s="107"/>
    </row>
    <row r="213">
      <c r="A213" s="144">
        <f t="shared" si="1"/>
        <v>199</v>
      </c>
      <c r="B213" s="61"/>
      <c r="C213" s="62"/>
      <c r="D213" s="62"/>
      <c r="E213" s="107"/>
      <c r="F213" s="107"/>
      <c r="G213" s="107"/>
      <c r="H213" s="107"/>
      <c r="I213" s="107"/>
      <c r="J213" s="107"/>
      <c r="K213" s="107"/>
      <c r="L213" s="107"/>
      <c r="M213" s="107"/>
      <c r="N213" s="107"/>
      <c r="O213" s="107"/>
      <c r="P213" s="107"/>
      <c r="Q213" s="107"/>
      <c r="R213" s="107"/>
      <c r="S213" s="107"/>
    </row>
    <row r="214">
      <c r="A214" s="144">
        <f t="shared" si="1"/>
        <v>200</v>
      </c>
      <c r="B214" s="61"/>
      <c r="C214" s="641" t="s">
        <v>2471</v>
      </c>
      <c r="D214" s="644" t="s">
        <v>2830</v>
      </c>
      <c r="E214" s="107"/>
      <c r="F214" s="107"/>
      <c r="G214" s="107"/>
      <c r="H214" s="107"/>
      <c r="I214" s="107"/>
      <c r="J214" s="107"/>
      <c r="K214" s="107"/>
      <c r="L214" s="107"/>
      <c r="M214" s="107"/>
      <c r="N214" s="107"/>
      <c r="O214" s="107"/>
      <c r="P214" s="107"/>
      <c r="Q214" s="107"/>
      <c r="R214" s="107"/>
      <c r="S214" s="107"/>
    </row>
    <row r="215">
      <c r="A215" s="144">
        <f t="shared" si="1"/>
        <v>201</v>
      </c>
      <c r="B215" s="61"/>
      <c r="C215" s="61"/>
      <c r="D215" s="61"/>
      <c r="E215" s="107"/>
      <c r="F215" s="107"/>
      <c r="G215" s="107"/>
      <c r="H215" s="107"/>
      <c r="I215" s="107"/>
      <c r="J215" s="107"/>
      <c r="K215" s="107"/>
      <c r="L215" s="107"/>
      <c r="M215" s="107"/>
      <c r="N215" s="107"/>
      <c r="O215" s="107"/>
      <c r="P215" s="107"/>
      <c r="Q215" s="107"/>
      <c r="R215" s="107"/>
      <c r="S215" s="107"/>
    </row>
    <row r="216">
      <c r="A216" s="144">
        <f t="shared" si="1"/>
        <v>202</v>
      </c>
      <c r="B216" s="61"/>
      <c r="C216" s="61"/>
      <c r="D216" s="61"/>
      <c r="E216" s="107"/>
      <c r="F216" s="107"/>
      <c r="G216" s="107"/>
      <c r="H216" s="107"/>
      <c r="I216" s="107"/>
      <c r="J216" s="107"/>
      <c r="K216" s="107"/>
      <c r="L216" s="107"/>
      <c r="M216" s="107"/>
      <c r="N216" s="107"/>
      <c r="O216" s="107"/>
      <c r="P216" s="107"/>
      <c r="Q216" s="107"/>
      <c r="R216" s="107"/>
      <c r="S216" s="107"/>
    </row>
    <row r="217">
      <c r="A217" s="144">
        <f t="shared" si="1"/>
        <v>203</v>
      </c>
      <c r="B217" s="61"/>
      <c r="C217" s="61"/>
      <c r="D217" s="61"/>
      <c r="E217" s="107"/>
      <c r="F217" s="107"/>
      <c r="G217" s="107"/>
      <c r="H217" s="107"/>
      <c r="I217" s="107"/>
      <c r="J217" s="107"/>
      <c r="K217" s="107"/>
      <c r="L217" s="107"/>
      <c r="M217" s="107"/>
      <c r="N217" s="107"/>
      <c r="O217" s="107"/>
      <c r="P217" s="107"/>
      <c r="Q217" s="107"/>
      <c r="R217" s="107"/>
      <c r="S217" s="107"/>
    </row>
    <row r="218">
      <c r="A218" s="144">
        <f t="shared" si="1"/>
        <v>204</v>
      </c>
      <c r="B218" s="61"/>
      <c r="C218" s="61"/>
      <c r="D218" s="61"/>
      <c r="E218" s="107"/>
      <c r="F218" s="107"/>
      <c r="G218" s="107"/>
      <c r="H218" s="107"/>
      <c r="I218" s="107"/>
      <c r="J218" s="107"/>
      <c r="K218" s="107"/>
      <c r="L218" s="107"/>
      <c r="M218" s="107"/>
      <c r="N218" s="107"/>
      <c r="O218" s="107"/>
      <c r="P218" s="107"/>
      <c r="Q218" s="107"/>
      <c r="R218" s="107"/>
      <c r="S218" s="107"/>
    </row>
    <row r="219">
      <c r="A219" s="144">
        <f t="shared" si="1"/>
        <v>205</v>
      </c>
      <c r="B219" s="61"/>
      <c r="C219" s="62"/>
      <c r="D219" s="62"/>
      <c r="E219" s="107"/>
      <c r="F219" s="107"/>
      <c r="G219" s="107"/>
      <c r="H219" s="107"/>
      <c r="I219" s="107"/>
      <c r="J219" s="107"/>
      <c r="K219" s="107"/>
      <c r="L219" s="107"/>
      <c r="M219" s="107"/>
      <c r="N219" s="107"/>
      <c r="O219" s="107"/>
      <c r="P219" s="107"/>
      <c r="Q219" s="107"/>
      <c r="R219" s="107"/>
      <c r="S219" s="107"/>
    </row>
    <row r="220">
      <c r="A220" s="144">
        <f t="shared" si="1"/>
        <v>206</v>
      </c>
      <c r="B220" s="61"/>
      <c r="C220" s="641" t="s">
        <v>2477</v>
      </c>
      <c r="D220" s="644" t="s">
        <v>2830</v>
      </c>
      <c r="E220" s="107"/>
      <c r="F220" s="107"/>
      <c r="G220" s="107"/>
      <c r="H220" s="107"/>
      <c r="I220" s="107"/>
      <c r="J220" s="107"/>
      <c r="K220" s="107"/>
      <c r="L220" s="107"/>
      <c r="M220" s="107"/>
      <c r="N220" s="107"/>
      <c r="O220" s="107"/>
      <c r="P220" s="107"/>
      <c r="Q220" s="107"/>
      <c r="R220" s="107"/>
      <c r="S220" s="107"/>
    </row>
    <row r="221">
      <c r="A221" s="144">
        <f t="shared" si="1"/>
        <v>207</v>
      </c>
      <c r="B221" s="61"/>
      <c r="C221" s="61"/>
      <c r="D221" s="61"/>
      <c r="E221" s="107"/>
      <c r="F221" s="107"/>
      <c r="G221" s="107"/>
      <c r="H221" s="107"/>
      <c r="I221" s="107"/>
      <c r="J221" s="107"/>
      <c r="K221" s="107"/>
      <c r="L221" s="107"/>
      <c r="M221" s="107"/>
      <c r="N221" s="107"/>
      <c r="O221" s="107"/>
      <c r="P221" s="107"/>
      <c r="Q221" s="107"/>
      <c r="R221" s="107"/>
      <c r="S221" s="107"/>
    </row>
    <row r="222">
      <c r="A222" s="144">
        <f t="shared" si="1"/>
        <v>208</v>
      </c>
      <c r="B222" s="61"/>
      <c r="C222" s="61"/>
      <c r="D222" s="61"/>
      <c r="E222" s="107"/>
      <c r="F222" s="107"/>
      <c r="G222" s="107"/>
      <c r="H222" s="107"/>
      <c r="I222" s="107"/>
      <c r="J222" s="107"/>
      <c r="K222" s="107"/>
      <c r="L222" s="107"/>
      <c r="M222" s="107"/>
      <c r="N222" s="107"/>
      <c r="O222" s="107"/>
      <c r="P222" s="107"/>
      <c r="Q222" s="107"/>
      <c r="R222" s="107"/>
      <c r="S222" s="107"/>
    </row>
    <row r="223">
      <c r="A223" s="144">
        <f t="shared" si="1"/>
        <v>209</v>
      </c>
      <c r="B223" s="61"/>
      <c r="C223" s="61"/>
      <c r="D223" s="61"/>
      <c r="E223" s="107"/>
      <c r="F223" s="107"/>
      <c r="G223" s="107"/>
      <c r="H223" s="107"/>
      <c r="I223" s="107"/>
      <c r="J223" s="107"/>
      <c r="K223" s="107"/>
      <c r="L223" s="107"/>
      <c r="M223" s="107"/>
      <c r="N223" s="107"/>
      <c r="O223" s="107"/>
      <c r="P223" s="107"/>
      <c r="Q223" s="107"/>
      <c r="R223" s="107"/>
      <c r="S223" s="107"/>
    </row>
    <row r="224">
      <c r="A224" s="144">
        <f t="shared" si="1"/>
        <v>210</v>
      </c>
      <c r="B224" s="61"/>
      <c r="C224" s="61"/>
      <c r="D224" s="61"/>
      <c r="E224" s="107"/>
      <c r="F224" s="107"/>
      <c r="G224" s="107"/>
      <c r="H224" s="107"/>
      <c r="I224" s="107"/>
      <c r="J224" s="107"/>
      <c r="K224" s="107"/>
      <c r="L224" s="107"/>
      <c r="M224" s="107"/>
      <c r="N224" s="107"/>
      <c r="O224" s="107"/>
      <c r="P224" s="107"/>
      <c r="Q224" s="107"/>
      <c r="R224" s="107"/>
      <c r="S224" s="107"/>
    </row>
    <row r="225">
      <c r="A225" s="144">
        <f t="shared" si="1"/>
        <v>211</v>
      </c>
      <c r="B225" s="62"/>
      <c r="C225" s="62"/>
      <c r="D225" s="62"/>
      <c r="E225" s="107"/>
      <c r="F225" s="107"/>
      <c r="G225" s="107"/>
      <c r="H225" s="107"/>
      <c r="I225" s="107"/>
      <c r="J225" s="107"/>
      <c r="K225" s="107"/>
      <c r="L225" s="107"/>
      <c r="M225" s="107"/>
      <c r="N225" s="107"/>
      <c r="O225" s="107"/>
      <c r="P225" s="107"/>
      <c r="Q225" s="107"/>
      <c r="R225" s="107"/>
      <c r="S225" s="107"/>
    </row>
    <row r="226">
      <c r="A226" s="110"/>
      <c r="B226" s="511"/>
      <c r="C226" s="645"/>
      <c r="D226" s="645"/>
      <c r="E226" s="107"/>
      <c r="F226" s="107"/>
      <c r="G226" s="107"/>
      <c r="H226" s="107"/>
      <c r="I226" s="107"/>
      <c r="J226" s="107"/>
      <c r="K226" s="107"/>
      <c r="L226" s="107"/>
      <c r="M226" s="107"/>
      <c r="N226" s="107"/>
      <c r="O226" s="107"/>
      <c r="P226" s="107"/>
      <c r="Q226" s="107"/>
      <c r="R226" s="107"/>
      <c r="S226" s="107"/>
    </row>
    <row r="227">
      <c r="A227" s="110"/>
      <c r="B227" s="511"/>
      <c r="C227" s="634"/>
      <c r="D227" s="634"/>
      <c r="E227" s="107"/>
      <c r="F227" s="107"/>
      <c r="G227" s="107"/>
      <c r="H227" s="107"/>
      <c r="I227" s="107"/>
      <c r="J227" s="107"/>
      <c r="K227" s="107"/>
      <c r="L227" s="107"/>
      <c r="M227" s="107"/>
      <c r="N227" s="107"/>
      <c r="O227" s="107"/>
      <c r="P227" s="107"/>
      <c r="Q227" s="107"/>
      <c r="R227" s="107"/>
      <c r="S227" s="107"/>
    </row>
    <row r="228">
      <c r="A228" s="112" t="s">
        <v>2831</v>
      </c>
      <c r="B228" s="397">
        <v>58.0</v>
      </c>
      <c r="C228" s="634"/>
      <c r="D228" s="634"/>
      <c r="E228" s="107"/>
      <c r="F228" s="107"/>
      <c r="G228" s="107"/>
      <c r="H228" s="107"/>
      <c r="I228" s="107"/>
      <c r="J228" s="107"/>
      <c r="K228" s="107"/>
      <c r="L228" s="107"/>
      <c r="M228" s="107"/>
      <c r="N228" s="107"/>
      <c r="O228" s="107"/>
      <c r="P228" s="107"/>
      <c r="Q228" s="107"/>
      <c r="R228" s="107"/>
      <c r="S228" s="107"/>
    </row>
    <row r="229">
      <c r="A229" s="107"/>
      <c r="B229" s="519"/>
      <c r="C229" s="646"/>
      <c r="D229" s="646"/>
      <c r="E229" s="107"/>
      <c r="F229" s="107"/>
      <c r="G229" s="107"/>
      <c r="H229" s="107"/>
      <c r="I229" s="107"/>
      <c r="J229" s="107"/>
      <c r="K229" s="107"/>
      <c r="L229" s="107"/>
      <c r="M229" s="107"/>
      <c r="N229" s="107"/>
      <c r="O229" s="107"/>
      <c r="P229" s="107"/>
      <c r="Q229" s="107"/>
      <c r="R229" s="107"/>
      <c r="S229" s="107"/>
    </row>
    <row r="230">
      <c r="A230" s="107"/>
      <c r="B230" s="519"/>
      <c r="C230" s="646"/>
      <c r="D230" s="646"/>
      <c r="E230" s="107"/>
      <c r="F230" s="107"/>
      <c r="G230" s="107"/>
      <c r="H230" s="107"/>
      <c r="I230" s="107"/>
      <c r="J230" s="107"/>
      <c r="K230" s="107"/>
      <c r="L230" s="107"/>
      <c r="M230" s="107"/>
      <c r="N230" s="107"/>
      <c r="O230" s="107"/>
      <c r="P230" s="107"/>
      <c r="Q230" s="107"/>
      <c r="R230" s="107"/>
      <c r="S230" s="107"/>
    </row>
    <row r="231">
      <c r="A231" s="107"/>
      <c r="B231" s="519"/>
      <c r="C231" s="646"/>
      <c r="D231" s="646"/>
      <c r="E231" s="107"/>
      <c r="F231" s="107"/>
      <c r="G231" s="107"/>
      <c r="H231" s="107"/>
      <c r="I231" s="107"/>
      <c r="J231" s="107"/>
      <c r="K231" s="107"/>
      <c r="L231" s="107"/>
      <c r="M231" s="107"/>
      <c r="N231" s="107"/>
      <c r="O231" s="107"/>
      <c r="P231" s="107"/>
      <c r="Q231" s="107"/>
      <c r="R231" s="107"/>
      <c r="S231" s="107"/>
    </row>
    <row r="232">
      <c r="A232" s="107"/>
      <c r="B232" s="519"/>
      <c r="C232" s="646"/>
      <c r="D232" s="646"/>
      <c r="E232" s="107"/>
      <c r="F232" s="107"/>
      <c r="G232" s="107"/>
      <c r="H232" s="107"/>
      <c r="I232" s="107"/>
      <c r="J232" s="107"/>
      <c r="K232" s="107"/>
      <c r="L232" s="107"/>
      <c r="M232" s="107"/>
      <c r="N232" s="107"/>
      <c r="O232" s="107"/>
      <c r="P232" s="107"/>
      <c r="Q232" s="107"/>
      <c r="R232" s="107"/>
      <c r="S232" s="107"/>
    </row>
    <row r="233">
      <c r="A233" s="107"/>
      <c r="B233" s="519"/>
      <c r="C233" s="646"/>
      <c r="D233" s="646"/>
      <c r="E233" s="107"/>
      <c r="F233" s="107"/>
      <c r="G233" s="107"/>
      <c r="H233" s="107"/>
      <c r="I233" s="107"/>
      <c r="J233" s="107"/>
      <c r="K233" s="107"/>
      <c r="L233" s="107"/>
      <c r="M233" s="107"/>
      <c r="N233" s="107"/>
      <c r="O233" s="107"/>
      <c r="P233" s="107"/>
      <c r="Q233" s="107"/>
      <c r="R233" s="107"/>
      <c r="S233" s="107"/>
    </row>
    <row r="234">
      <c r="A234" s="107"/>
      <c r="B234" s="519"/>
      <c r="C234" s="646"/>
      <c r="D234" s="646"/>
      <c r="E234" s="107"/>
      <c r="F234" s="107"/>
      <c r="G234" s="107"/>
      <c r="H234" s="107"/>
      <c r="I234" s="107"/>
      <c r="J234" s="107"/>
      <c r="K234" s="107"/>
      <c r="L234" s="107"/>
      <c r="M234" s="107"/>
      <c r="N234" s="107"/>
      <c r="O234" s="107"/>
      <c r="P234" s="107"/>
      <c r="Q234" s="107"/>
      <c r="R234" s="107"/>
      <c r="S234" s="107"/>
    </row>
    <row r="235">
      <c r="A235" s="107"/>
      <c r="B235" s="519"/>
      <c r="C235" s="646"/>
      <c r="D235" s="646"/>
      <c r="E235" s="107"/>
      <c r="F235" s="107"/>
      <c r="G235" s="107"/>
      <c r="H235" s="107"/>
      <c r="I235" s="107"/>
      <c r="J235" s="107"/>
      <c r="K235" s="107"/>
      <c r="L235" s="107"/>
      <c r="M235" s="107"/>
      <c r="N235" s="107"/>
      <c r="O235" s="107"/>
      <c r="P235" s="107"/>
      <c r="Q235" s="107"/>
      <c r="R235" s="107"/>
      <c r="S235" s="107"/>
    </row>
    <row r="236">
      <c r="A236" s="107"/>
      <c r="B236" s="519"/>
      <c r="C236" s="646"/>
      <c r="D236" s="646"/>
      <c r="E236" s="107"/>
      <c r="F236" s="107"/>
      <c r="G236" s="107"/>
      <c r="H236" s="107"/>
      <c r="I236" s="107"/>
      <c r="J236" s="107"/>
      <c r="K236" s="107"/>
      <c r="L236" s="107"/>
      <c r="M236" s="107"/>
      <c r="N236" s="107"/>
      <c r="O236" s="107"/>
      <c r="P236" s="107"/>
      <c r="Q236" s="107"/>
      <c r="R236" s="107"/>
      <c r="S236" s="107"/>
    </row>
    <row r="237">
      <c r="A237" s="110"/>
      <c r="B237" s="511"/>
      <c r="C237" s="634"/>
      <c r="D237" s="634"/>
      <c r="E237" s="107"/>
      <c r="F237" s="107"/>
      <c r="G237" s="107"/>
      <c r="H237" s="107"/>
      <c r="I237" s="107"/>
      <c r="J237" s="107"/>
      <c r="K237" s="107"/>
      <c r="L237" s="107"/>
      <c r="M237" s="107"/>
      <c r="N237" s="107"/>
      <c r="O237" s="107"/>
      <c r="P237" s="107"/>
      <c r="Q237" s="107"/>
      <c r="R237" s="107"/>
      <c r="S237" s="107"/>
    </row>
    <row r="238">
      <c r="A238" s="110"/>
      <c r="B238" s="511"/>
      <c r="C238" s="634"/>
      <c r="D238" s="634"/>
      <c r="E238" s="107"/>
      <c r="F238" s="107"/>
      <c r="G238" s="107"/>
      <c r="H238" s="107"/>
      <c r="I238" s="107"/>
      <c r="J238" s="107"/>
      <c r="K238" s="107"/>
      <c r="L238" s="107"/>
      <c r="M238" s="107"/>
      <c r="N238" s="107"/>
      <c r="O238" s="107"/>
      <c r="P238" s="107"/>
      <c r="Q238" s="107"/>
      <c r="R238" s="107"/>
      <c r="S238" s="107"/>
    </row>
    <row r="239">
      <c r="A239" s="110"/>
      <c r="B239" s="511"/>
      <c r="C239" s="647"/>
      <c r="D239" s="647"/>
      <c r="E239" s="107"/>
      <c r="F239" s="107"/>
      <c r="G239" s="107"/>
      <c r="H239" s="107"/>
      <c r="I239" s="107"/>
      <c r="J239" s="107"/>
      <c r="K239" s="107"/>
      <c r="L239" s="107"/>
      <c r="M239" s="107"/>
      <c r="N239" s="107"/>
      <c r="O239" s="107"/>
      <c r="P239" s="107"/>
      <c r="Q239" s="107"/>
      <c r="R239" s="107"/>
      <c r="S239" s="107"/>
    </row>
    <row r="240">
      <c r="A240" s="110"/>
      <c r="B240" s="511"/>
      <c r="C240" s="647"/>
      <c r="D240" s="647"/>
      <c r="E240" s="107"/>
      <c r="F240" s="107"/>
      <c r="G240" s="107"/>
      <c r="H240" s="107"/>
      <c r="I240" s="107"/>
      <c r="J240" s="107"/>
      <c r="K240" s="107"/>
      <c r="L240" s="107"/>
      <c r="M240" s="107"/>
      <c r="N240" s="107"/>
      <c r="O240" s="107"/>
      <c r="P240" s="107"/>
      <c r="Q240" s="107"/>
      <c r="R240" s="107"/>
      <c r="S240" s="107"/>
    </row>
    <row r="241">
      <c r="A241" s="110"/>
      <c r="B241" s="511"/>
      <c r="C241" s="634"/>
      <c r="D241" s="634"/>
      <c r="E241" s="107"/>
      <c r="F241" s="107"/>
      <c r="G241" s="107"/>
      <c r="H241" s="107"/>
      <c r="I241" s="107"/>
      <c r="J241" s="107"/>
      <c r="K241" s="107"/>
      <c r="L241" s="107"/>
      <c r="M241" s="107"/>
      <c r="N241" s="107"/>
      <c r="O241" s="107"/>
      <c r="P241" s="107"/>
      <c r="Q241" s="107"/>
      <c r="R241" s="107"/>
      <c r="S241" s="107"/>
    </row>
    <row r="242">
      <c r="A242" s="110"/>
      <c r="B242" s="511"/>
      <c r="C242" s="634"/>
      <c r="D242" s="634"/>
      <c r="E242" s="107"/>
      <c r="F242" s="107"/>
      <c r="G242" s="107"/>
      <c r="H242" s="107"/>
      <c r="I242" s="107"/>
      <c r="J242" s="107"/>
      <c r="K242" s="107"/>
      <c r="L242" s="107"/>
      <c r="M242" s="107"/>
      <c r="N242" s="107"/>
      <c r="O242" s="107"/>
      <c r="P242" s="107"/>
      <c r="Q242" s="107"/>
      <c r="R242" s="107"/>
      <c r="S242" s="107"/>
    </row>
    <row r="243">
      <c r="A243" s="110"/>
      <c r="B243" s="511"/>
      <c r="C243" s="634"/>
      <c r="D243" s="634"/>
      <c r="E243" s="107"/>
      <c r="F243" s="107"/>
      <c r="G243" s="107"/>
      <c r="H243" s="107"/>
      <c r="I243" s="107"/>
      <c r="J243" s="107"/>
      <c r="K243" s="107"/>
      <c r="L243" s="107"/>
      <c r="M243" s="107"/>
      <c r="N243" s="107"/>
      <c r="O243" s="107"/>
      <c r="P243" s="107"/>
      <c r="Q243" s="107"/>
      <c r="R243" s="107"/>
      <c r="S243" s="107"/>
    </row>
    <row r="244">
      <c r="A244" s="107"/>
      <c r="B244" s="524"/>
      <c r="C244" s="647"/>
      <c r="D244" s="647"/>
      <c r="E244" s="107"/>
      <c r="F244" s="107"/>
      <c r="G244" s="107"/>
      <c r="H244" s="107"/>
      <c r="I244" s="107"/>
      <c r="J244" s="107"/>
      <c r="K244" s="107"/>
      <c r="L244" s="107"/>
      <c r="M244" s="107"/>
      <c r="N244" s="107"/>
      <c r="O244" s="107"/>
      <c r="P244" s="107"/>
      <c r="Q244" s="107"/>
      <c r="R244" s="107"/>
      <c r="S244" s="107"/>
    </row>
    <row r="245">
      <c r="A245" s="107"/>
      <c r="B245" s="524"/>
      <c r="C245" s="647"/>
      <c r="D245" s="647"/>
      <c r="E245" s="107"/>
      <c r="F245" s="107"/>
      <c r="G245" s="107"/>
      <c r="H245" s="107"/>
      <c r="I245" s="107"/>
      <c r="J245" s="107"/>
      <c r="K245" s="107"/>
      <c r="L245" s="107"/>
      <c r="M245" s="107"/>
      <c r="N245" s="107"/>
      <c r="O245" s="107"/>
      <c r="P245" s="107"/>
      <c r="Q245" s="107"/>
      <c r="R245" s="107"/>
      <c r="S245" s="107"/>
    </row>
    <row r="246">
      <c r="A246" s="107"/>
      <c r="B246" s="524"/>
      <c r="C246" s="647"/>
      <c r="D246" s="647"/>
      <c r="E246" s="107"/>
      <c r="F246" s="107"/>
      <c r="G246" s="107"/>
      <c r="H246" s="107"/>
      <c r="I246" s="107"/>
      <c r="J246" s="107"/>
      <c r="K246" s="107"/>
      <c r="L246" s="107"/>
      <c r="M246" s="107"/>
      <c r="N246" s="107"/>
      <c r="O246" s="107"/>
      <c r="P246" s="107"/>
      <c r="Q246" s="107"/>
      <c r="R246" s="107"/>
      <c r="S246" s="107"/>
    </row>
    <row r="247">
      <c r="A247" s="107"/>
      <c r="B247" s="524"/>
      <c r="C247" s="647"/>
      <c r="D247" s="647"/>
      <c r="E247" s="107"/>
      <c r="F247" s="107"/>
      <c r="G247" s="107"/>
      <c r="H247" s="107"/>
      <c r="I247" s="107"/>
      <c r="J247" s="107"/>
      <c r="K247" s="107"/>
      <c r="L247" s="107"/>
      <c r="M247" s="107"/>
      <c r="N247" s="107"/>
      <c r="O247" s="107"/>
      <c r="P247" s="107"/>
      <c r="Q247" s="107"/>
      <c r="R247" s="107"/>
      <c r="S247" s="107"/>
    </row>
    <row r="248">
      <c r="A248" s="107"/>
      <c r="B248" s="524"/>
      <c r="C248" s="647"/>
      <c r="D248" s="647"/>
      <c r="E248" s="107"/>
      <c r="F248" s="107"/>
      <c r="G248" s="107"/>
      <c r="H248" s="107"/>
      <c r="I248" s="107"/>
      <c r="J248" s="107"/>
      <c r="K248" s="107"/>
      <c r="L248" s="107"/>
      <c r="M248" s="107"/>
      <c r="N248" s="107"/>
      <c r="O248" s="107"/>
      <c r="P248" s="107"/>
      <c r="Q248" s="107"/>
      <c r="R248" s="107"/>
      <c r="S248" s="107"/>
    </row>
    <row r="249">
      <c r="A249" s="107"/>
      <c r="B249" s="524"/>
      <c r="C249" s="647"/>
      <c r="D249" s="647"/>
      <c r="E249" s="107"/>
      <c r="F249" s="107"/>
      <c r="G249" s="107"/>
      <c r="H249" s="107"/>
      <c r="I249" s="107"/>
      <c r="J249" s="107"/>
      <c r="K249" s="107"/>
      <c r="L249" s="107"/>
      <c r="M249" s="107"/>
      <c r="N249" s="107"/>
      <c r="O249" s="107"/>
      <c r="P249" s="107"/>
      <c r="Q249" s="107"/>
      <c r="R249" s="107"/>
      <c r="S249" s="107"/>
    </row>
    <row r="250">
      <c r="A250" s="107"/>
      <c r="B250" s="524"/>
      <c r="C250" s="647"/>
      <c r="D250" s="647"/>
      <c r="E250" s="107"/>
      <c r="F250" s="107"/>
      <c r="G250" s="107"/>
      <c r="H250" s="107"/>
      <c r="I250" s="107"/>
      <c r="J250" s="107"/>
      <c r="K250" s="107"/>
      <c r="L250" s="107"/>
      <c r="M250" s="107"/>
      <c r="N250" s="107"/>
      <c r="O250" s="107"/>
      <c r="P250" s="107"/>
      <c r="Q250" s="107"/>
      <c r="R250" s="107"/>
      <c r="S250" s="107"/>
    </row>
    <row r="251">
      <c r="A251" s="107"/>
      <c r="B251" s="524"/>
      <c r="C251" s="647"/>
      <c r="D251" s="647"/>
      <c r="E251" s="107"/>
      <c r="F251" s="107"/>
      <c r="G251" s="107"/>
      <c r="H251" s="107"/>
      <c r="I251" s="107"/>
      <c r="J251" s="107"/>
      <c r="K251" s="107"/>
      <c r="L251" s="107"/>
      <c r="M251" s="107"/>
      <c r="N251" s="107"/>
      <c r="O251" s="107"/>
      <c r="P251" s="107"/>
      <c r="Q251" s="107"/>
      <c r="R251" s="107"/>
      <c r="S251" s="107"/>
    </row>
    <row r="252">
      <c r="A252" s="107"/>
      <c r="B252" s="524"/>
      <c r="C252" s="647"/>
      <c r="D252" s="647"/>
      <c r="E252" s="107"/>
      <c r="F252" s="107"/>
      <c r="G252" s="107"/>
      <c r="H252" s="107"/>
      <c r="I252" s="107"/>
      <c r="J252" s="107"/>
      <c r="K252" s="107"/>
      <c r="L252" s="107"/>
      <c r="M252" s="107"/>
      <c r="N252" s="107"/>
      <c r="O252" s="107"/>
      <c r="P252" s="107"/>
      <c r="Q252" s="107"/>
      <c r="R252" s="107"/>
      <c r="S252" s="107"/>
    </row>
    <row r="253">
      <c r="A253" s="107"/>
      <c r="B253" s="524"/>
      <c r="C253" s="647"/>
      <c r="D253" s="647"/>
      <c r="E253" s="107"/>
      <c r="F253" s="107"/>
      <c r="G253" s="107"/>
      <c r="H253" s="107"/>
      <c r="I253" s="107"/>
      <c r="J253" s="107"/>
      <c r="K253" s="107"/>
      <c r="L253" s="107"/>
      <c r="M253" s="107"/>
      <c r="N253" s="107"/>
      <c r="O253" s="107"/>
      <c r="P253" s="107"/>
      <c r="Q253" s="107"/>
      <c r="R253" s="107"/>
      <c r="S253" s="107"/>
    </row>
    <row r="254">
      <c r="A254" s="107"/>
      <c r="B254" s="524"/>
      <c r="C254" s="647"/>
      <c r="D254" s="647"/>
      <c r="E254" s="107"/>
      <c r="F254" s="107"/>
      <c r="G254" s="107"/>
      <c r="H254" s="107"/>
      <c r="I254" s="107"/>
      <c r="J254" s="107"/>
      <c r="K254" s="107"/>
      <c r="L254" s="107"/>
      <c r="M254" s="107"/>
      <c r="N254" s="107"/>
      <c r="O254" s="107"/>
      <c r="P254" s="107"/>
      <c r="Q254" s="107"/>
      <c r="R254" s="107"/>
      <c r="S254" s="107"/>
    </row>
    <row r="255">
      <c r="A255" s="107"/>
      <c r="B255" s="524"/>
      <c r="C255" s="647"/>
      <c r="D255" s="647"/>
      <c r="E255" s="107"/>
      <c r="F255" s="107"/>
      <c r="G255" s="107"/>
      <c r="H255" s="107"/>
      <c r="I255" s="107"/>
      <c r="J255" s="107"/>
      <c r="K255" s="107"/>
      <c r="L255" s="107"/>
      <c r="M255" s="107"/>
      <c r="N255" s="107"/>
      <c r="O255" s="107"/>
      <c r="P255" s="107"/>
      <c r="Q255" s="107"/>
      <c r="R255" s="107"/>
      <c r="S255" s="107"/>
    </row>
    <row r="256">
      <c r="A256" s="107"/>
      <c r="B256" s="524"/>
      <c r="C256" s="647"/>
      <c r="D256" s="647"/>
      <c r="E256" s="107"/>
      <c r="F256" s="107"/>
      <c r="G256" s="107"/>
      <c r="H256" s="107"/>
      <c r="I256" s="107"/>
      <c r="J256" s="107"/>
      <c r="K256" s="107"/>
      <c r="L256" s="107"/>
      <c r="M256" s="107"/>
      <c r="N256" s="107"/>
      <c r="O256" s="107"/>
      <c r="P256" s="107"/>
      <c r="Q256" s="107"/>
      <c r="R256" s="107"/>
      <c r="S256" s="107"/>
    </row>
    <row r="257">
      <c r="A257" s="107"/>
      <c r="B257" s="524"/>
      <c r="C257" s="647"/>
      <c r="D257" s="647"/>
      <c r="E257" s="107"/>
      <c r="F257" s="107"/>
      <c r="G257" s="107"/>
      <c r="H257" s="107"/>
      <c r="I257" s="107"/>
      <c r="J257" s="107"/>
      <c r="K257" s="107"/>
      <c r="L257" s="107"/>
      <c r="M257" s="107"/>
      <c r="N257" s="107"/>
      <c r="O257" s="107"/>
      <c r="P257" s="107"/>
      <c r="Q257" s="107"/>
      <c r="R257" s="107"/>
      <c r="S257" s="107"/>
    </row>
    <row r="258">
      <c r="A258" s="107"/>
      <c r="B258" s="524"/>
      <c r="C258" s="647"/>
      <c r="D258" s="647"/>
      <c r="E258" s="107"/>
      <c r="F258" s="107"/>
      <c r="G258" s="107"/>
      <c r="H258" s="107"/>
      <c r="I258" s="107"/>
      <c r="J258" s="107"/>
      <c r="K258" s="107"/>
      <c r="L258" s="107"/>
      <c r="M258" s="107"/>
      <c r="N258" s="107"/>
      <c r="O258" s="107"/>
      <c r="P258" s="107"/>
      <c r="Q258" s="107"/>
      <c r="R258" s="107"/>
      <c r="S258" s="107"/>
    </row>
    <row r="259">
      <c r="A259" s="107"/>
      <c r="B259" s="524"/>
      <c r="C259" s="647"/>
      <c r="D259" s="647"/>
      <c r="E259" s="107"/>
      <c r="F259" s="107"/>
      <c r="G259" s="107"/>
      <c r="H259" s="107"/>
      <c r="I259" s="107"/>
      <c r="J259" s="107"/>
      <c r="K259" s="107"/>
      <c r="L259" s="107"/>
      <c r="M259" s="107"/>
      <c r="N259" s="107"/>
      <c r="O259" s="107"/>
      <c r="P259" s="107"/>
      <c r="Q259" s="107"/>
      <c r="R259" s="107"/>
      <c r="S259" s="107"/>
    </row>
    <row r="260">
      <c r="A260" s="107"/>
      <c r="B260" s="524"/>
      <c r="C260" s="647"/>
      <c r="D260" s="647"/>
      <c r="E260" s="107"/>
      <c r="F260" s="107"/>
      <c r="G260" s="107"/>
      <c r="H260" s="107"/>
      <c r="I260" s="107"/>
      <c r="J260" s="107"/>
      <c r="K260" s="107"/>
      <c r="L260" s="107"/>
      <c r="M260" s="107"/>
      <c r="N260" s="107"/>
      <c r="O260" s="107"/>
      <c r="P260" s="107"/>
      <c r="Q260" s="107"/>
      <c r="R260" s="107"/>
      <c r="S260" s="107"/>
    </row>
    <row r="261">
      <c r="A261" s="107"/>
      <c r="B261" s="524"/>
      <c r="C261" s="647"/>
      <c r="D261" s="647"/>
      <c r="E261" s="107"/>
      <c r="F261" s="107"/>
      <c r="G261" s="107"/>
      <c r="H261" s="107"/>
      <c r="I261" s="107"/>
      <c r="J261" s="107"/>
      <c r="K261" s="107"/>
      <c r="L261" s="107"/>
      <c r="M261" s="107"/>
      <c r="N261" s="107"/>
      <c r="O261" s="107"/>
      <c r="P261" s="107"/>
      <c r="Q261" s="107"/>
      <c r="R261" s="107"/>
      <c r="S261" s="107"/>
    </row>
    <row r="262">
      <c r="A262" s="107"/>
      <c r="B262" s="524"/>
      <c r="C262" s="647"/>
      <c r="D262" s="647"/>
      <c r="E262" s="107"/>
      <c r="F262" s="107"/>
      <c r="G262" s="107"/>
      <c r="H262" s="107"/>
      <c r="I262" s="107"/>
      <c r="J262" s="107"/>
      <c r="K262" s="107"/>
      <c r="L262" s="107"/>
      <c r="M262" s="107"/>
      <c r="N262" s="107"/>
      <c r="O262" s="107"/>
      <c r="P262" s="107"/>
      <c r="Q262" s="107"/>
      <c r="R262" s="107"/>
      <c r="S262" s="107"/>
    </row>
    <row r="263">
      <c r="A263" s="107"/>
      <c r="B263" s="524"/>
      <c r="C263" s="647"/>
      <c r="D263" s="647"/>
      <c r="E263" s="107"/>
      <c r="F263" s="107"/>
      <c r="G263" s="107"/>
      <c r="H263" s="107"/>
      <c r="I263" s="107"/>
      <c r="J263" s="107"/>
      <c r="K263" s="107"/>
      <c r="L263" s="107"/>
      <c r="M263" s="107"/>
      <c r="N263" s="107"/>
      <c r="O263" s="107"/>
      <c r="P263" s="107"/>
      <c r="Q263" s="107"/>
      <c r="R263" s="107"/>
      <c r="S263" s="107"/>
    </row>
    <row r="264">
      <c r="A264" s="107"/>
      <c r="B264" s="524"/>
      <c r="C264" s="647"/>
      <c r="D264" s="647"/>
      <c r="E264" s="107"/>
      <c r="F264" s="107"/>
      <c r="G264" s="107"/>
      <c r="H264" s="107"/>
      <c r="I264" s="107"/>
      <c r="J264" s="107"/>
      <c r="K264" s="107"/>
      <c r="L264" s="107"/>
      <c r="M264" s="107"/>
      <c r="N264" s="107"/>
      <c r="O264" s="107"/>
      <c r="P264" s="107"/>
      <c r="Q264" s="107"/>
      <c r="R264" s="107"/>
      <c r="S264" s="107"/>
    </row>
    <row r="265">
      <c r="A265" s="107"/>
      <c r="B265" s="524"/>
      <c r="C265" s="647"/>
      <c r="D265" s="647"/>
      <c r="E265" s="107"/>
      <c r="F265" s="107"/>
      <c r="G265" s="107"/>
      <c r="H265" s="107"/>
      <c r="I265" s="107"/>
      <c r="J265" s="107"/>
      <c r="K265" s="107"/>
      <c r="L265" s="107"/>
      <c r="M265" s="107"/>
      <c r="N265" s="107"/>
      <c r="O265" s="107"/>
      <c r="P265" s="107"/>
      <c r="Q265" s="107"/>
      <c r="R265" s="107"/>
      <c r="S265" s="107"/>
    </row>
    <row r="266">
      <c r="A266" s="107"/>
      <c r="B266" s="524"/>
      <c r="C266" s="647"/>
      <c r="D266" s="647"/>
      <c r="E266" s="107"/>
      <c r="F266" s="107"/>
      <c r="G266" s="107"/>
      <c r="H266" s="107"/>
      <c r="I266" s="107"/>
      <c r="J266" s="107"/>
      <c r="K266" s="107"/>
      <c r="L266" s="107"/>
      <c r="M266" s="107"/>
      <c r="N266" s="107"/>
      <c r="O266" s="107"/>
      <c r="P266" s="107"/>
      <c r="Q266" s="107"/>
      <c r="R266" s="107"/>
      <c r="S266" s="107"/>
    </row>
    <row r="267">
      <c r="A267" s="107"/>
      <c r="B267" s="524"/>
      <c r="C267" s="647"/>
      <c r="D267" s="647"/>
      <c r="E267" s="107"/>
      <c r="F267" s="107"/>
      <c r="G267" s="107"/>
      <c r="H267" s="107"/>
      <c r="I267" s="107"/>
      <c r="J267" s="107"/>
      <c r="K267" s="107"/>
      <c r="L267" s="107"/>
      <c r="M267" s="107"/>
      <c r="N267" s="107"/>
      <c r="O267" s="107"/>
      <c r="P267" s="107"/>
      <c r="Q267" s="107"/>
      <c r="R267" s="107"/>
      <c r="S267" s="107"/>
    </row>
    <row r="268">
      <c r="A268" s="107"/>
      <c r="B268" s="524"/>
      <c r="C268" s="647"/>
      <c r="D268" s="647"/>
      <c r="E268" s="107"/>
      <c r="F268" s="107"/>
      <c r="G268" s="107"/>
      <c r="H268" s="107"/>
      <c r="I268" s="107"/>
      <c r="J268" s="107"/>
      <c r="K268" s="107"/>
      <c r="L268" s="107"/>
      <c r="M268" s="107"/>
      <c r="N268" s="107"/>
      <c r="O268" s="107"/>
      <c r="P268" s="107"/>
      <c r="Q268" s="107"/>
      <c r="R268" s="107"/>
      <c r="S268" s="107"/>
    </row>
    <row r="269">
      <c r="A269" s="107"/>
      <c r="B269" s="524"/>
      <c r="C269" s="647"/>
      <c r="D269" s="647"/>
      <c r="E269" s="107"/>
      <c r="F269" s="107"/>
      <c r="G269" s="107"/>
      <c r="H269" s="107"/>
      <c r="I269" s="107"/>
      <c r="J269" s="107"/>
      <c r="K269" s="107"/>
      <c r="L269" s="107"/>
      <c r="M269" s="107"/>
      <c r="N269" s="107"/>
      <c r="O269" s="107"/>
      <c r="P269" s="107"/>
      <c r="Q269" s="107"/>
      <c r="R269" s="107"/>
      <c r="S269" s="107"/>
    </row>
    <row r="270">
      <c r="A270" s="107"/>
      <c r="B270" s="524"/>
      <c r="C270" s="647"/>
      <c r="D270" s="647"/>
      <c r="E270" s="107"/>
      <c r="F270" s="107"/>
      <c r="G270" s="107"/>
      <c r="H270" s="107"/>
      <c r="I270" s="107"/>
      <c r="J270" s="107"/>
      <c r="K270" s="107"/>
      <c r="L270" s="107"/>
      <c r="M270" s="107"/>
      <c r="N270" s="107"/>
      <c r="O270" s="107"/>
      <c r="P270" s="107"/>
      <c r="Q270" s="107"/>
      <c r="R270" s="107"/>
      <c r="S270" s="107"/>
    </row>
    <row r="271">
      <c r="A271" s="107"/>
      <c r="B271" s="524"/>
      <c r="C271" s="647"/>
      <c r="D271" s="647"/>
      <c r="E271" s="107"/>
      <c r="F271" s="107"/>
      <c r="G271" s="107"/>
      <c r="H271" s="107"/>
      <c r="I271" s="107"/>
      <c r="J271" s="107"/>
      <c r="K271" s="107"/>
      <c r="L271" s="107"/>
      <c r="M271" s="107"/>
      <c r="N271" s="107"/>
      <c r="O271" s="107"/>
      <c r="P271" s="107"/>
      <c r="Q271" s="107"/>
      <c r="R271" s="107"/>
      <c r="S271" s="107"/>
    </row>
    <row r="272">
      <c r="A272" s="107"/>
      <c r="B272" s="524"/>
      <c r="C272" s="647"/>
      <c r="D272" s="647"/>
      <c r="E272" s="107"/>
      <c r="F272" s="107"/>
      <c r="G272" s="107"/>
      <c r="H272" s="107"/>
      <c r="I272" s="107"/>
      <c r="J272" s="107"/>
      <c r="K272" s="107"/>
      <c r="L272" s="107"/>
      <c r="M272" s="107"/>
      <c r="N272" s="107"/>
      <c r="O272" s="107"/>
      <c r="P272" s="107"/>
      <c r="Q272" s="107"/>
      <c r="R272" s="107"/>
      <c r="S272" s="107"/>
    </row>
    <row r="273">
      <c r="A273" s="107"/>
      <c r="B273" s="524"/>
      <c r="C273" s="647"/>
      <c r="D273" s="647"/>
      <c r="E273" s="107"/>
      <c r="F273" s="107"/>
      <c r="G273" s="107"/>
      <c r="H273" s="107"/>
      <c r="I273" s="107"/>
      <c r="J273" s="107"/>
      <c r="K273" s="107"/>
      <c r="L273" s="107"/>
      <c r="M273" s="107"/>
      <c r="N273" s="107"/>
      <c r="O273" s="107"/>
      <c r="P273" s="107"/>
      <c r="Q273" s="107"/>
      <c r="R273" s="107"/>
      <c r="S273" s="107"/>
    </row>
    <row r="274">
      <c r="A274" s="107"/>
      <c r="B274" s="524"/>
      <c r="C274" s="647"/>
      <c r="D274" s="647"/>
      <c r="E274" s="107"/>
      <c r="F274" s="107"/>
      <c r="G274" s="107"/>
      <c r="H274" s="107"/>
      <c r="I274" s="107"/>
      <c r="J274" s="107"/>
      <c r="K274" s="107"/>
      <c r="L274" s="107"/>
      <c r="M274" s="107"/>
      <c r="N274" s="107"/>
      <c r="O274" s="107"/>
      <c r="P274" s="107"/>
      <c r="Q274" s="107"/>
      <c r="R274" s="107"/>
      <c r="S274" s="107"/>
    </row>
    <row r="275">
      <c r="A275" s="107"/>
      <c r="B275" s="524"/>
      <c r="C275" s="647"/>
      <c r="D275" s="647"/>
      <c r="E275" s="107"/>
      <c r="F275" s="107"/>
      <c r="G275" s="107"/>
      <c r="H275" s="107"/>
      <c r="I275" s="107"/>
      <c r="J275" s="107"/>
      <c r="K275" s="107"/>
      <c r="L275" s="107"/>
      <c r="M275" s="107"/>
      <c r="N275" s="107"/>
      <c r="O275" s="107"/>
      <c r="P275" s="107"/>
      <c r="Q275" s="107"/>
      <c r="R275" s="107"/>
      <c r="S275" s="107"/>
    </row>
    <row r="276">
      <c r="A276" s="107"/>
      <c r="B276" s="524"/>
      <c r="C276" s="647"/>
      <c r="D276" s="647"/>
      <c r="E276" s="107"/>
      <c r="F276" s="107"/>
      <c r="G276" s="107"/>
      <c r="H276" s="107"/>
      <c r="I276" s="107"/>
      <c r="J276" s="107"/>
      <c r="K276" s="107"/>
      <c r="L276" s="107"/>
      <c r="M276" s="107"/>
      <c r="N276" s="107"/>
      <c r="O276" s="107"/>
      <c r="P276" s="107"/>
      <c r="Q276" s="107"/>
      <c r="R276" s="107"/>
      <c r="S276" s="107"/>
    </row>
    <row r="277">
      <c r="A277" s="107"/>
      <c r="B277" s="524"/>
      <c r="C277" s="647"/>
      <c r="D277" s="647"/>
      <c r="E277" s="107"/>
      <c r="F277" s="107"/>
      <c r="G277" s="107"/>
      <c r="H277" s="107"/>
      <c r="I277" s="107"/>
      <c r="J277" s="107"/>
      <c r="K277" s="107"/>
      <c r="L277" s="107"/>
      <c r="M277" s="107"/>
      <c r="N277" s="107"/>
      <c r="O277" s="107"/>
      <c r="P277" s="107"/>
      <c r="Q277" s="107"/>
      <c r="R277" s="107"/>
      <c r="S277" s="107"/>
    </row>
    <row r="278">
      <c r="A278" s="107"/>
      <c r="B278" s="524"/>
      <c r="C278" s="647"/>
      <c r="D278" s="647"/>
      <c r="E278" s="107"/>
      <c r="F278" s="107"/>
      <c r="G278" s="107"/>
      <c r="H278" s="107"/>
      <c r="I278" s="107"/>
      <c r="J278" s="107"/>
      <c r="K278" s="107"/>
      <c r="L278" s="107"/>
      <c r="M278" s="107"/>
      <c r="N278" s="107"/>
      <c r="O278" s="107"/>
      <c r="P278" s="107"/>
      <c r="Q278" s="107"/>
      <c r="R278" s="107"/>
      <c r="S278" s="107"/>
    </row>
    <row r="279">
      <c r="A279" s="107"/>
      <c r="B279" s="524"/>
      <c r="C279" s="647"/>
      <c r="D279" s="647"/>
      <c r="E279" s="107"/>
      <c r="F279" s="107"/>
      <c r="G279" s="107"/>
      <c r="H279" s="107"/>
      <c r="I279" s="107"/>
      <c r="J279" s="107"/>
      <c r="K279" s="107"/>
      <c r="L279" s="107"/>
      <c r="M279" s="107"/>
      <c r="N279" s="107"/>
      <c r="O279" s="107"/>
      <c r="P279" s="107"/>
      <c r="Q279" s="107"/>
      <c r="R279" s="107"/>
      <c r="S279" s="107"/>
    </row>
    <row r="280">
      <c r="A280" s="107"/>
      <c r="B280" s="524"/>
      <c r="C280" s="647"/>
      <c r="D280" s="647"/>
      <c r="E280" s="107"/>
      <c r="F280" s="107"/>
      <c r="G280" s="107"/>
      <c r="H280" s="107"/>
      <c r="I280" s="107"/>
      <c r="J280" s="107"/>
      <c r="K280" s="107"/>
      <c r="L280" s="107"/>
      <c r="M280" s="107"/>
      <c r="N280" s="107"/>
      <c r="O280" s="107"/>
      <c r="P280" s="107"/>
      <c r="Q280" s="107"/>
      <c r="R280" s="107"/>
      <c r="S280" s="107"/>
    </row>
    <row r="281">
      <c r="A281" s="107"/>
      <c r="B281" s="524"/>
      <c r="C281" s="647"/>
      <c r="D281" s="647"/>
      <c r="E281" s="107"/>
      <c r="F281" s="107"/>
      <c r="G281" s="107"/>
      <c r="H281" s="107"/>
      <c r="I281" s="107"/>
      <c r="J281" s="107"/>
      <c r="K281" s="107"/>
      <c r="L281" s="107"/>
      <c r="M281" s="107"/>
      <c r="N281" s="107"/>
      <c r="O281" s="107"/>
      <c r="P281" s="107"/>
      <c r="Q281" s="107"/>
      <c r="R281" s="107"/>
      <c r="S281" s="107"/>
    </row>
    <row r="282">
      <c r="A282" s="107"/>
      <c r="B282" s="524"/>
      <c r="C282" s="647"/>
      <c r="D282" s="647"/>
      <c r="E282" s="107"/>
      <c r="F282" s="107"/>
      <c r="G282" s="107"/>
      <c r="H282" s="107"/>
      <c r="I282" s="107"/>
      <c r="J282" s="107"/>
      <c r="K282" s="107"/>
      <c r="L282" s="107"/>
      <c r="M282" s="107"/>
      <c r="N282" s="107"/>
      <c r="O282" s="107"/>
      <c r="P282" s="107"/>
      <c r="Q282" s="107"/>
      <c r="R282" s="107"/>
      <c r="S282" s="107"/>
    </row>
    <row r="283">
      <c r="A283" s="107"/>
      <c r="B283" s="524"/>
      <c r="C283" s="647"/>
      <c r="D283" s="647"/>
      <c r="E283" s="107"/>
      <c r="F283" s="107"/>
      <c r="G283" s="107"/>
      <c r="H283" s="107"/>
      <c r="I283" s="107"/>
      <c r="J283" s="107"/>
      <c r="K283" s="107"/>
      <c r="L283" s="107"/>
      <c r="M283" s="107"/>
      <c r="N283" s="107"/>
      <c r="O283" s="107"/>
      <c r="P283" s="107"/>
      <c r="Q283" s="107"/>
      <c r="R283" s="107"/>
      <c r="S283" s="107"/>
    </row>
    <row r="284">
      <c r="A284" s="107"/>
      <c r="B284" s="524"/>
      <c r="C284" s="647"/>
      <c r="D284" s="647"/>
      <c r="E284" s="107"/>
      <c r="F284" s="107"/>
      <c r="G284" s="107"/>
      <c r="H284" s="107"/>
      <c r="I284" s="107"/>
      <c r="J284" s="107"/>
      <c r="K284" s="107"/>
      <c r="L284" s="107"/>
      <c r="M284" s="107"/>
      <c r="N284" s="107"/>
      <c r="O284" s="107"/>
      <c r="P284" s="107"/>
      <c r="Q284" s="107"/>
      <c r="R284" s="107"/>
      <c r="S284" s="107"/>
    </row>
    <row r="285">
      <c r="A285" s="107"/>
      <c r="B285" s="524"/>
      <c r="C285" s="647"/>
      <c r="D285" s="647"/>
      <c r="E285" s="107"/>
      <c r="F285" s="107"/>
      <c r="G285" s="107"/>
      <c r="H285" s="107"/>
      <c r="I285" s="107"/>
      <c r="J285" s="107"/>
      <c r="K285" s="107"/>
      <c r="L285" s="107"/>
      <c r="M285" s="107"/>
      <c r="N285" s="107"/>
      <c r="O285" s="107"/>
      <c r="P285" s="107"/>
      <c r="Q285" s="107"/>
      <c r="R285" s="107"/>
      <c r="S285" s="107"/>
    </row>
    <row r="286">
      <c r="A286" s="107"/>
      <c r="B286" s="524"/>
      <c r="C286" s="647"/>
      <c r="D286" s="647"/>
      <c r="E286" s="107"/>
      <c r="F286" s="107"/>
      <c r="G286" s="107"/>
      <c r="H286" s="107"/>
      <c r="I286" s="107"/>
      <c r="J286" s="107"/>
      <c r="K286" s="107"/>
      <c r="L286" s="107"/>
      <c r="M286" s="107"/>
      <c r="N286" s="107"/>
      <c r="O286" s="107"/>
      <c r="P286" s="107"/>
      <c r="Q286" s="107"/>
      <c r="R286" s="107"/>
      <c r="S286" s="107"/>
    </row>
    <row r="287">
      <c r="A287" s="107"/>
      <c r="B287" s="524"/>
      <c r="C287" s="647"/>
      <c r="D287" s="647"/>
      <c r="E287" s="107"/>
      <c r="F287" s="107"/>
      <c r="G287" s="107"/>
      <c r="H287" s="107"/>
      <c r="I287" s="107"/>
      <c r="J287" s="107"/>
      <c r="K287" s="107"/>
      <c r="L287" s="107"/>
      <c r="M287" s="107"/>
      <c r="N287" s="107"/>
      <c r="O287" s="107"/>
      <c r="P287" s="107"/>
      <c r="Q287" s="107"/>
      <c r="R287" s="107"/>
      <c r="S287" s="107"/>
    </row>
    <row r="288">
      <c r="A288" s="107"/>
      <c r="B288" s="524"/>
      <c r="C288" s="647"/>
      <c r="D288" s="647"/>
      <c r="E288" s="107"/>
      <c r="F288" s="107"/>
      <c r="G288" s="107"/>
      <c r="H288" s="107"/>
      <c r="I288" s="107"/>
      <c r="J288" s="107"/>
      <c r="K288" s="107"/>
      <c r="L288" s="107"/>
      <c r="M288" s="107"/>
      <c r="N288" s="107"/>
      <c r="O288" s="107"/>
      <c r="P288" s="107"/>
      <c r="Q288" s="107"/>
      <c r="R288" s="107"/>
      <c r="S288" s="107"/>
    </row>
    <row r="289">
      <c r="A289" s="107"/>
      <c r="B289" s="524"/>
      <c r="C289" s="647"/>
      <c r="D289" s="647"/>
      <c r="E289" s="107"/>
      <c r="F289" s="107"/>
      <c r="G289" s="107"/>
      <c r="H289" s="107"/>
      <c r="I289" s="107"/>
      <c r="J289" s="107"/>
      <c r="K289" s="107"/>
      <c r="L289" s="107"/>
      <c r="M289" s="107"/>
      <c r="N289" s="107"/>
      <c r="O289" s="107"/>
      <c r="P289" s="107"/>
      <c r="Q289" s="107"/>
      <c r="R289" s="107"/>
      <c r="S289" s="107"/>
    </row>
    <row r="290">
      <c r="A290" s="107"/>
      <c r="B290" s="524"/>
      <c r="C290" s="647"/>
      <c r="D290" s="647"/>
      <c r="E290" s="107"/>
      <c r="F290" s="107"/>
      <c r="G290" s="107"/>
      <c r="H290" s="107"/>
      <c r="I290" s="107"/>
      <c r="J290" s="107"/>
      <c r="K290" s="107"/>
      <c r="L290" s="107"/>
      <c r="M290" s="107"/>
      <c r="N290" s="107"/>
      <c r="O290" s="107"/>
      <c r="P290" s="107"/>
      <c r="Q290" s="107"/>
      <c r="R290" s="107"/>
      <c r="S290" s="107"/>
    </row>
    <row r="291">
      <c r="A291" s="107"/>
      <c r="B291" s="524"/>
      <c r="C291" s="647"/>
      <c r="D291" s="647"/>
      <c r="E291" s="107"/>
      <c r="F291" s="107"/>
      <c r="G291" s="107"/>
      <c r="H291" s="107"/>
      <c r="I291" s="107"/>
      <c r="J291" s="107"/>
      <c r="K291" s="107"/>
      <c r="L291" s="107"/>
      <c r="M291" s="107"/>
      <c r="N291" s="107"/>
      <c r="O291" s="107"/>
      <c r="P291" s="107"/>
      <c r="Q291" s="107"/>
      <c r="R291" s="107"/>
      <c r="S291" s="107"/>
    </row>
    <row r="292">
      <c r="A292" s="107"/>
      <c r="B292" s="524"/>
      <c r="C292" s="647"/>
      <c r="D292" s="647"/>
      <c r="E292" s="107"/>
      <c r="F292" s="107"/>
      <c r="G292" s="107"/>
      <c r="H292" s="107"/>
      <c r="I292" s="107"/>
      <c r="J292" s="107"/>
      <c r="K292" s="107"/>
      <c r="L292" s="107"/>
      <c r="M292" s="107"/>
      <c r="N292" s="107"/>
      <c r="O292" s="107"/>
      <c r="P292" s="107"/>
      <c r="Q292" s="107"/>
      <c r="R292" s="107"/>
      <c r="S292" s="107"/>
    </row>
    <row r="293">
      <c r="A293" s="107"/>
      <c r="B293" s="524"/>
      <c r="C293" s="647"/>
      <c r="D293" s="647"/>
      <c r="E293" s="107"/>
      <c r="F293" s="107"/>
      <c r="G293" s="107"/>
      <c r="H293" s="107"/>
      <c r="I293" s="107"/>
      <c r="J293" s="107"/>
      <c r="K293" s="107"/>
      <c r="L293" s="107"/>
      <c r="M293" s="107"/>
      <c r="N293" s="107"/>
      <c r="O293" s="107"/>
      <c r="P293" s="107"/>
      <c r="Q293" s="107"/>
      <c r="R293" s="107"/>
      <c r="S293" s="107"/>
    </row>
    <row r="294">
      <c r="A294" s="107"/>
      <c r="B294" s="524"/>
      <c r="C294" s="647"/>
      <c r="D294" s="647"/>
      <c r="E294" s="107"/>
      <c r="F294" s="107"/>
      <c r="G294" s="107"/>
      <c r="H294" s="107"/>
      <c r="I294" s="107"/>
      <c r="J294" s="107"/>
      <c r="K294" s="107"/>
      <c r="L294" s="107"/>
      <c r="M294" s="107"/>
      <c r="N294" s="107"/>
      <c r="O294" s="107"/>
      <c r="P294" s="107"/>
      <c r="Q294" s="107"/>
      <c r="R294" s="107"/>
      <c r="S294" s="107"/>
    </row>
    <row r="295">
      <c r="A295" s="107"/>
      <c r="B295" s="524"/>
      <c r="C295" s="647"/>
      <c r="D295" s="647"/>
      <c r="E295" s="107"/>
      <c r="F295" s="107"/>
      <c r="G295" s="107"/>
      <c r="H295" s="107"/>
      <c r="I295" s="107"/>
      <c r="J295" s="107"/>
      <c r="K295" s="107"/>
      <c r="L295" s="107"/>
      <c r="M295" s="107"/>
      <c r="N295" s="107"/>
      <c r="O295" s="107"/>
      <c r="P295" s="107"/>
      <c r="Q295" s="107"/>
      <c r="R295" s="107"/>
      <c r="S295" s="107"/>
    </row>
    <row r="296">
      <c r="A296" s="107"/>
      <c r="B296" s="524"/>
      <c r="C296" s="647"/>
      <c r="D296" s="647"/>
      <c r="E296" s="107"/>
      <c r="F296" s="107"/>
      <c r="G296" s="107"/>
      <c r="H296" s="107"/>
      <c r="I296" s="107"/>
      <c r="J296" s="107"/>
      <c r="K296" s="107"/>
      <c r="L296" s="107"/>
      <c r="M296" s="107"/>
      <c r="N296" s="107"/>
      <c r="O296" s="107"/>
      <c r="P296" s="107"/>
      <c r="Q296" s="107"/>
      <c r="R296" s="107"/>
      <c r="S296" s="107"/>
    </row>
    <row r="297">
      <c r="A297" s="107"/>
      <c r="B297" s="524"/>
      <c r="C297" s="647"/>
      <c r="D297" s="647"/>
      <c r="E297" s="107"/>
      <c r="F297" s="107"/>
      <c r="G297" s="107"/>
      <c r="H297" s="107"/>
      <c r="I297" s="107"/>
      <c r="J297" s="107"/>
      <c r="K297" s="107"/>
      <c r="L297" s="107"/>
      <c r="M297" s="107"/>
      <c r="N297" s="107"/>
      <c r="O297" s="107"/>
      <c r="P297" s="107"/>
      <c r="Q297" s="107"/>
      <c r="R297" s="107"/>
      <c r="S297" s="107"/>
    </row>
    <row r="298">
      <c r="A298" s="107"/>
      <c r="B298" s="524"/>
      <c r="C298" s="647"/>
      <c r="D298" s="647"/>
      <c r="E298" s="107"/>
      <c r="F298" s="107"/>
      <c r="G298" s="107"/>
      <c r="H298" s="107"/>
      <c r="I298" s="107"/>
      <c r="J298" s="107"/>
      <c r="K298" s="107"/>
      <c r="L298" s="107"/>
      <c r="M298" s="107"/>
      <c r="N298" s="107"/>
      <c r="O298" s="107"/>
      <c r="P298" s="107"/>
      <c r="Q298" s="107"/>
      <c r="R298" s="107"/>
      <c r="S298" s="107"/>
    </row>
    <row r="299">
      <c r="A299" s="107"/>
      <c r="B299" s="524"/>
      <c r="C299" s="647"/>
      <c r="D299" s="647"/>
      <c r="E299" s="107"/>
      <c r="F299" s="107"/>
      <c r="G299" s="107"/>
      <c r="H299" s="107"/>
      <c r="I299" s="107"/>
      <c r="J299" s="107"/>
      <c r="K299" s="107"/>
      <c r="L299" s="107"/>
      <c r="M299" s="107"/>
      <c r="N299" s="107"/>
      <c r="O299" s="107"/>
      <c r="P299" s="107"/>
      <c r="Q299" s="107"/>
      <c r="R299" s="107"/>
      <c r="S299" s="107"/>
    </row>
    <row r="300">
      <c r="A300" s="107"/>
      <c r="B300" s="524"/>
      <c r="C300" s="647"/>
      <c r="D300" s="647"/>
      <c r="E300" s="107"/>
      <c r="F300" s="107"/>
      <c r="G300" s="107"/>
      <c r="H300" s="107"/>
      <c r="I300" s="107"/>
      <c r="J300" s="107"/>
      <c r="K300" s="107"/>
      <c r="L300" s="107"/>
      <c r="M300" s="107"/>
      <c r="N300" s="107"/>
      <c r="O300" s="107"/>
      <c r="P300" s="107"/>
      <c r="Q300" s="107"/>
      <c r="R300" s="107"/>
      <c r="S300" s="107"/>
    </row>
    <row r="301">
      <c r="A301" s="107"/>
      <c r="B301" s="524"/>
      <c r="C301" s="647"/>
      <c r="D301" s="647"/>
      <c r="E301" s="107"/>
      <c r="F301" s="107"/>
      <c r="G301" s="107"/>
      <c r="H301" s="107"/>
      <c r="I301" s="107"/>
      <c r="J301" s="107"/>
      <c r="K301" s="107"/>
      <c r="L301" s="107"/>
      <c r="M301" s="107"/>
      <c r="N301" s="107"/>
      <c r="O301" s="107"/>
      <c r="P301" s="107"/>
      <c r="Q301" s="107"/>
      <c r="R301" s="107"/>
      <c r="S301" s="107"/>
    </row>
    <row r="302">
      <c r="A302" s="107"/>
      <c r="B302" s="524"/>
      <c r="C302" s="647"/>
      <c r="D302" s="647"/>
      <c r="E302" s="107"/>
      <c r="F302" s="107"/>
      <c r="G302" s="107"/>
      <c r="H302" s="107"/>
      <c r="I302" s="107"/>
      <c r="J302" s="107"/>
      <c r="K302" s="107"/>
      <c r="L302" s="107"/>
      <c r="M302" s="107"/>
      <c r="N302" s="107"/>
      <c r="O302" s="107"/>
      <c r="P302" s="107"/>
      <c r="Q302" s="107"/>
      <c r="R302" s="107"/>
      <c r="S302" s="107"/>
    </row>
    <row r="303">
      <c r="A303" s="107"/>
      <c r="B303" s="524"/>
      <c r="C303" s="647"/>
      <c r="D303" s="647"/>
      <c r="E303" s="107"/>
      <c r="F303" s="107"/>
      <c r="G303" s="107"/>
      <c r="H303" s="107"/>
      <c r="I303" s="107"/>
      <c r="J303" s="107"/>
      <c r="K303" s="107"/>
      <c r="L303" s="107"/>
      <c r="M303" s="107"/>
      <c r="N303" s="107"/>
      <c r="O303" s="107"/>
      <c r="P303" s="107"/>
      <c r="Q303" s="107"/>
      <c r="R303" s="107"/>
      <c r="S303" s="107"/>
    </row>
    <row r="304">
      <c r="A304" s="107"/>
      <c r="B304" s="524"/>
      <c r="C304" s="647"/>
      <c r="D304" s="647"/>
      <c r="E304" s="107"/>
      <c r="F304" s="107"/>
      <c r="G304" s="107"/>
      <c r="H304" s="107"/>
      <c r="I304" s="107"/>
      <c r="J304" s="107"/>
      <c r="K304" s="107"/>
      <c r="L304" s="107"/>
      <c r="M304" s="107"/>
      <c r="N304" s="107"/>
      <c r="O304" s="107"/>
      <c r="P304" s="107"/>
      <c r="Q304" s="107"/>
      <c r="R304" s="107"/>
      <c r="S304" s="107"/>
    </row>
    <row r="305">
      <c r="A305" s="107"/>
      <c r="B305" s="524"/>
      <c r="C305" s="647"/>
      <c r="D305" s="647"/>
      <c r="E305" s="107"/>
      <c r="F305" s="107"/>
      <c r="G305" s="107"/>
      <c r="H305" s="107"/>
      <c r="I305" s="107"/>
      <c r="J305" s="107"/>
      <c r="K305" s="107"/>
      <c r="L305" s="107"/>
      <c r="M305" s="107"/>
      <c r="N305" s="107"/>
      <c r="O305" s="107"/>
      <c r="P305" s="107"/>
      <c r="Q305" s="107"/>
      <c r="R305" s="107"/>
      <c r="S305" s="107"/>
    </row>
    <row r="306">
      <c r="A306" s="107"/>
      <c r="B306" s="524"/>
      <c r="C306" s="647"/>
      <c r="D306" s="647"/>
      <c r="E306" s="107"/>
      <c r="F306" s="107"/>
      <c r="G306" s="107"/>
      <c r="H306" s="107"/>
      <c r="I306" s="107"/>
      <c r="J306" s="107"/>
      <c r="K306" s="107"/>
      <c r="L306" s="107"/>
      <c r="M306" s="107"/>
      <c r="N306" s="107"/>
      <c r="O306" s="107"/>
      <c r="P306" s="107"/>
      <c r="Q306" s="107"/>
      <c r="R306" s="107"/>
      <c r="S306" s="107"/>
    </row>
    <row r="307">
      <c r="A307" s="107"/>
      <c r="B307" s="524"/>
      <c r="C307" s="647"/>
      <c r="D307" s="647"/>
      <c r="E307" s="107"/>
      <c r="F307" s="107"/>
      <c r="G307" s="107"/>
      <c r="H307" s="107"/>
      <c r="I307" s="107"/>
      <c r="J307" s="107"/>
      <c r="K307" s="107"/>
      <c r="L307" s="107"/>
      <c r="M307" s="107"/>
      <c r="N307" s="107"/>
      <c r="O307" s="107"/>
      <c r="P307" s="107"/>
      <c r="Q307" s="107"/>
      <c r="R307" s="107"/>
      <c r="S307" s="107"/>
    </row>
    <row r="308">
      <c r="A308" s="107"/>
      <c r="B308" s="524"/>
      <c r="C308" s="647"/>
      <c r="D308" s="647"/>
      <c r="E308" s="107"/>
      <c r="F308" s="107"/>
      <c r="G308" s="107"/>
      <c r="H308" s="107"/>
      <c r="I308" s="107"/>
      <c r="J308" s="107"/>
      <c r="K308" s="107"/>
      <c r="L308" s="107"/>
      <c r="M308" s="107"/>
      <c r="N308" s="107"/>
      <c r="O308" s="107"/>
      <c r="P308" s="107"/>
      <c r="Q308" s="107"/>
      <c r="R308" s="107"/>
      <c r="S308" s="107"/>
    </row>
    <row r="309">
      <c r="A309" s="107"/>
      <c r="B309" s="524"/>
      <c r="C309" s="647"/>
      <c r="D309" s="647"/>
      <c r="E309" s="107"/>
      <c r="F309" s="107"/>
      <c r="G309" s="107"/>
      <c r="H309" s="107"/>
      <c r="I309" s="107"/>
      <c r="J309" s="107"/>
      <c r="K309" s="107"/>
      <c r="L309" s="107"/>
      <c r="M309" s="107"/>
      <c r="N309" s="107"/>
      <c r="O309" s="107"/>
      <c r="P309" s="107"/>
      <c r="Q309" s="107"/>
      <c r="R309" s="107"/>
      <c r="S309" s="107"/>
    </row>
    <row r="310">
      <c r="A310" s="107"/>
      <c r="B310" s="524"/>
      <c r="C310" s="647"/>
      <c r="D310" s="647"/>
      <c r="E310" s="107"/>
      <c r="F310" s="107"/>
      <c r="G310" s="107"/>
      <c r="H310" s="107"/>
      <c r="I310" s="107"/>
      <c r="J310" s="107"/>
      <c r="K310" s="107"/>
      <c r="L310" s="107"/>
      <c r="M310" s="107"/>
      <c r="N310" s="107"/>
      <c r="O310" s="107"/>
      <c r="P310" s="107"/>
      <c r="Q310" s="107"/>
      <c r="R310" s="107"/>
      <c r="S310" s="107"/>
    </row>
    <row r="311">
      <c r="A311" s="107"/>
      <c r="B311" s="524"/>
      <c r="C311" s="647"/>
      <c r="D311" s="647"/>
      <c r="E311" s="107"/>
      <c r="F311" s="107"/>
      <c r="G311" s="107"/>
      <c r="H311" s="107"/>
      <c r="I311" s="107"/>
      <c r="J311" s="107"/>
      <c r="K311" s="107"/>
      <c r="L311" s="107"/>
      <c r="M311" s="107"/>
      <c r="N311" s="107"/>
      <c r="O311" s="107"/>
      <c r="P311" s="107"/>
      <c r="Q311" s="107"/>
      <c r="R311" s="107"/>
      <c r="S311" s="107"/>
    </row>
    <row r="312">
      <c r="A312" s="107"/>
      <c r="B312" s="524"/>
      <c r="C312" s="647"/>
      <c r="D312" s="647"/>
      <c r="E312" s="107"/>
      <c r="F312" s="107"/>
      <c r="G312" s="107"/>
      <c r="H312" s="107"/>
      <c r="I312" s="107"/>
      <c r="J312" s="107"/>
      <c r="K312" s="107"/>
      <c r="L312" s="107"/>
      <c r="M312" s="107"/>
      <c r="N312" s="107"/>
      <c r="O312" s="107"/>
      <c r="P312" s="107"/>
      <c r="Q312" s="107"/>
      <c r="R312" s="107"/>
      <c r="S312" s="107"/>
    </row>
    <row r="313">
      <c r="A313" s="107"/>
      <c r="B313" s="524"/>
      <c r="C313" s="647"/>
      <c r="D313" s="647"/>
      <c r="E313" s="107"/>
      <c r="F313" s="107"/>
      <c r="G313" s="107"/>
      <c r="H313" s="107"/>
      <c r="I313" s="107"/>
      <c r="J313" s="107"/>
      <c r="K313" s="107"/>
      <c r="L313" s="107"/>
      <c r="M313" s="107"/>
      <c r="N313" s="107"/>
      <c r="O313" s="107"/>
      <c r="P313" s="107"/>
      <c r="Q313" s="107"/>
      <c r="R313" s="107"/>
      <c r="S313" s="107"/>
    </row>
    <row r="314">
      <c r="A314" s="107"/>
      <c r="B314" s="524"/>
      <c r="C314" s="647"/>
      <c r="D314" s="647"/>
      <c r="E314" s="107"/>
      <c r="F314" s="107"/>
      <c r="G314" s="107"/>
      <c r="H314" s="107"/>
      <c r="I314" s="107"/>
      <c r="J314" s="107"/>
      <c r="K314" s="107"/>
      <c r="L314" s="107"/>
      <c r="M314" s="107"/>
      <c r="N314" s="107"/>
      <c r="O314" s="107"/>
      <c r="P314" s="107"/>
      <c r="Q314" s="107"/>
      <c r="R314" s="107"/>
      <c r="S314" s="107"/>
    </row>
    <row r="315">
      <c r="A315" s="107"/>
      <c r="B315" s="524"/>
      <c r="C315" s="647"/>
      <c r="D315" s="647"/>
      <c r="E315" s="107"/>
      <c r="F315" s="107"/>
      <c r="G315" s="107"/>
      <c r="H315" s="107"/>
      <c r="I315" s="107"/>
      <c r="J315" s="107"/>
      <c r="K315" s="107"/>
      <c r="L315" s="107"/>
      <c r="M315" s="107"/>
      <c r="N315" s="107"/>
      <c r="O315" s="107"/>
      <c r="P315" s="107"/>
      <c r="Q315" s="107"/>
      <c r="R315" s="107"/>
      <c r="S315" s="107"/>
    </row>
    <row r="316">
      <c r="A316" s="107"/>
      <c r="B316" s="524"/>
      <c r="C316" s="647"/>
      <c r="D316" s="647"/>
      <c r="E316" s="107"/>
      <c r="F316" s="107"/>
      <c r="G316" s="107"/>
      <c r="H316" s="107"/>
      <c r="I316" s="107"/>
      <c r="J316" s="107"/>
      <c r="K316" s="107"/>
      <c r="L316" s="107"/>
      <c r="M316" s="107"/>
      <c r="N316" s="107"/>
      <c r="O316" s="107"/>
      <c r="P316" s="107"/>
      <c r="Q316" s="107"/>
      <c r="R316" s="107"/>
      <c r="S316" s="107"/>
    </row>
    <row r="317">
      <c r="A317" s="107"/>
      <c r="B317" s="524"/>
      <c r="C317" s="647"/>
      <c r="D317" s="647"/>
      <c r="E317" s="107"/>
      <c r="F317" s="107"/>
      <c r="G317" s="107"/>
      <c r="H317" s="107"/>
      <c r="I317" s="107"/>
      <c r="J317" s="107"/>
      <c r="K317" s="107"/>
      <c r="L317" s="107"/>
      <c r="M317" s="107"/>
      <c r="N317" s="107"/>
      <c r="O317" s="107"/>
      <c r="P317" s="107"/>
      <c r="Q317" s="107"/>
      <c r="R317" s="107"/>
      <c r="S317" s="107"/>
    </row>
    <row r="318">
      <c r="A318" s="107"/>
      <c r="B318" s="524"/>
      <c r="C318" s="647"/>
      <c r="D318" s="647"/>
      <c r="E318" s="107"/>
      <c r="F318" s="107"/>
      <c r="G318" s="107"/>
      <c r="H318" s="107"/>
      <c r="I318" s="107"/>
      <c r="J318" s="107"/>
      <c r="K318" s="107"/>
      <c r="L318" s="107"/>
      <c r="M318" s="107"/>
      <c r="N318" s="107"/>
      <c r="O318" s="107"/>
      <c r="P318" s="107"/>
      <c r="Q318" s="107"/>
      <c r="R318" s="107"/>
      <c r="S318" s="107"/>
    </row>
    <row r="319">
      <c r="A319" s="107"/>
      <c r="B319" s="524"/>
      <c r="C319" s="647"/>
      <c r="D319" s="647"/>
      <c r="E319" s="107"/>
      <c r="F319" s="107"/>
      <c r="G319" s="107"/>
      <c r="H319" s="107"/>
      <c r="I319" s="107"/>
      <c r="J319" s="107"/>
      <c r="K319" s="107"/>
      <c r="L319" s="107"/>
      <c r="M319" s="107"/>
      <c r="N319" s="107"/>
      <c r="O319" s="107"/>
      <c r="P319" s="107"/>
      <c r="Q319" s="107"/>
      <c r="R319" s="107"/>
      <c r="S319" s="107"/>
    </row>
    <row r="320">
      <c r="A320" s="107"/>
      <c r="B320" s="524"/>
      <c r="C320" s="647"/>
      <c r="D320" s="647"/>
      <c r="E320" s="107"/>
      <c r="F320" s="107"/>
      <c r="G320" s="107"/>
      <c r="H320" s="107"/>
      <c r="I320" s="107"/>
      <c r="J320" s="107"/>
      <c r="K320" s="107"/>
      <c r="L320" s="107"/>
      <c r="M320" s="107"/>
      <c r="N320" s="107"/>
      <c r="O320" s="107"/>
      <c r="P320" s="107"/>
      <c r="Q320" s="107"/>
      <c r="R320" s="107"/>
      <c r="S320" s="107"/>
    </row>
    <row r="321">
      <c r="A321" s="107"/>
      <c r="B321" s="524"/>
      <c r="C321" s="647"/>
      <c r="D321" s="647"/>
      <c r="E321" s="107"/>
      <c r="F321" s="107"/>
      <c r="G321" s="107"/>
      <c r="H321" s="107"/>
      <c r="I321" s="107"/>
      <c r="J321" s="107"/>
      <c r="K321" s="107"/>
      <c r="L321" s="107"/>
      <c r="M321" s="107"/>
      <c r="N321" s="107"/>
      <c r="O321" s="107"/>
      <c r="P321" s="107"/>
      <c r="Q321" s="107"/>
      <c r="R321" s="107"/>
      <c r="S321" s="107"/>
    </row>
    <row r="322">
      <c r="A322" s="107"/>
      <c r="B322" s="524"/>
      <c r="C322" s="647"/>
      <c r="D322" s="647"/>
      <c r="E322" s="107"/>
      <c r="F322" s="107"/>
      <c r="G322" s="107"/>
      <c r="H322" s="107"/>
      <c r="I322" s="107"/>
      <c r="J322" s="107"/>
      <c r="K322" s="107"/>
      <c r="L322" s="107"/>
      <c r="M322" s="107"/>
      <c r="N322" s="107"/>
      <c r="O322" s="107"/>
      <c r="P322" s="107"/>
      <c r="Q322" s="107"/>
      <c r="R322" s="107"/>
      <c r="S322" s="107"/>
    </row>
    <row r="323">
      <c r="A323" s="107"/>
      <c r="B323" s="524"/>
      <c r="C323" s="647"/>
      <c r="D323" s="647"/>
      <c r="E323" s="107"/>
      <c r="F323" s="107"/>
      <c r="G323" s="107"/>
      <c r="H323" s="107"/>
      <c r="I323" s="107"/>
      <c r="J323" s="107"/>
      <c r="K323" s="107"/>
      <c r="L323" s="107"/>
      <c r="M323" s="107"/>
      <c r="N323" s="107"/>
      <c r="O323" s="107"/>
      <c r="P323" s="107"/>
      <c r="Q323" s="107"/>
      <c r="R323" s="107"/>
      <c r="S323" s="107"/>
    </row>
    <row r="324">
      <c r="A324" s="107"/>
      <c r="B324" s="524"/>
      <c r="C324" s="647"/>
      <c r="D324" s="647"/>
      <c r="E324" s="107"/>
      <c r="F324" s="107"/>
      <c r="G324" s="107"/>
      <c r="H324" s="107"/>
      <c r="I324" s="107"/>
      <c r="J324" s="107"/>
      <c r="K324" s="107"/>
      <c r="L324" s="107"/>
      <c r="M324" s="107"/>
      <c r="N324" s="107"/>
      <c r="O324" s="107"/>
      <c r="P324" s="107"/>
      <c r="Q324" s="107"/>
      <c r="R324" s="107"/>
      <c r="S324" s="107"/>
    </row>
    <row r="325">
      <c r="A325" s="107"/>
      <c r="B325" s="524"/>
      <c r="C325" s="647"/>
      <c r="D325" s="647"/>
      <c r="E325" s="107"/>
      <c r="F325" s="107"/>
      <c r="G325" s="107"/>
      <c r="H325" s="107"/>
      <c r="I325" s="107"/>
      <c r="J325" s="107"/>
      <c r="K325" s="107"/>
      <c r="L325" s="107"/>
      <c r="M325" s="107"/>
      <c r="N325" s="107"/>
      <c r="O325" s="107"/>
      <c r="P325" s="107"/>
      <c r="Q325" s="107"/>
      <c r="R325" s="107"/>
      <c r="S325" s="107"/>
    </row>
    <row r="326">
      <c r="A326" s="107"/>
      <c r="B326" s="524"/>
      <c r="C326" s="647"/>
      <c r="D326" s="647"/>
      <c r="E326" s="107"/>
      <c r="F326" s="107"/>
      <c r="G326" s="107"/>
      <c r="H326" s="107"/>
      <c r="I326" s="107"/>
      <c r="J326" s="107"/>
      <c r="K326" s="107"/>
      <c r="L326" s="107"/>
      <c r="M326" s="107"/>
      <c r="N326" s="107"/>
      <c r="O326" s="107"/>
      <c r="P326" s="107"/>
      <c r="Q326" s="107"/>
      <c r="R326" s="107"/>
      <c r="S326" s="107"/>
    </row>
    <row r="327">
      <c r="A327" s="107"/>
      <c r="B327" s="524"/>
      <c r="C327" s="647"/>
      <c r="D327" s="647"/>
      <c r="E327" s="107"/>
      <c r="F327" s="107"/>
      <c r="G327" s="107"/>
      <c r="H327" s="107"/>
      <c r="I327" s="107"/>
      <c r="J327" s="107"/>
      <c r="K327" s="107"/>
      <c r="L327" s="107"/>
      <c r="M327" s="107"/>
      <c r="N327" s="107"/>
      <c r="O327" s="107"/>
      <c r="P327" s="107"/>
      <c r="Q327" s="107"/>
      <c r="R327" s="107"/>
      <c r="S327" s="107"/>
    </row>
    <row r="328">
      <c r="A328" s="107"/>
      <c r="B328" s="524"/>
      <c r="C328" s="647"/>
      <c r="D328" s="647"/>
      <c r="E328" s="107"/>
      <c r="F328" s="107"/>
      <c r="G328" s="107"/>
      <c r="H328" s="107"/>
      <c r="I328" s="107"/>
      <c r="J328" s="107"/>
      <c r="K328" s="107"/>
      <c r="L328" s="107"/>
      <c r="M328" s="107"/>
      <c r="N328" s="107"/>
      <c r="O328" s="107"/>
      <c r="P328" s="107"/>
      <c r="Q328" s="107"/>
      <c r="R328" s="107"/>
      <c r="S328" s="107"/>
    </row>
    <row r="329">
      <c r="A329" s="107"/>
      <c r="B329" s="524"/>
      <c r="C329" s="647"/>
      <c r="D329" s="647"/>
      <c r="E329" s="107"/>
      <c r="F329" s="107"/>
      <c r="G329" s="107"/>
      <c r="H329" s="107"/>
      <c r="I329" s="107"/>
      <c r="J329" s="107"/>
      <c r="K329" s="107"/>
      <c r="L329" s="107"/>
      <c r="M329" s="107"/>
      <c r="N329" s="107"/>
      <c r="O329" s="107"/>
      <c r="P329" s="107"/>
      <c r="Q329" s="107"/>
      <c r="R329" s="107"/>
      <c r="S329" s="107"/>
    </row>
    <row r="330">
      <c r="A330" s="107"/>
      <c r="B330" s="524"/>
      <c r="C330" s="647"/>
      <c r="D330" s="647"/>
      <c r="E330" s="107"/>
      <c r="F330" s="107"/>
      <c r="G330" s="107"/>
      <c r="H330" s="107"/>
      <c r="I330" s="107"/>
      <c r="J330" s="107"/>
      <c r="K330" s="107"/>
      <c r="L330" s="107"/>
      <c r="M330" s="107"/>
      <c r="N330" s="107"/>
      <c r="O330" s="107"/>
      <c r="P330" s="107"/>
      <c r="Q330" s="107"/>
      <c r="R330" s="107"/>
      <c r="S330" s="107"/>
    </row>
    <row r="331">
      <c r="A331" s="107"/>
      <c r="B331" s="524"/>
      <c r="C331" s="647"/>
      <c r="D331" s="647"/>
      <c r="E331" s="107"/>
      <c r="F331" s="107"/>
      <c r="G331" s="107"/>
      <c r="H331" s="107"/>
      <c r="I331" s="107"/>
      <c r="J331" s="107"/>
      <c r="K331" s="107"/>
      <c r="L331" s="107"/>
      <c r="M331" s="107"/>
      <c r="N331" s="107"/>
      <c r="O331" s="107"/>
      <c r="P331" s="107"/>
      <c r="Q331" s="107"/>
      <c r="R331" s="107"/>
      <c r="S331" s="107"/>
    </row>
    <row r="332">
      <c r="A332" s="107"/>
      <c r="B332" s="524"/>
      <c r="C332" s="647"/>
      <c r="D332" s="647"/>
      <c r="E332" s="107"/>
      <c r="F332" s="107"/>
      <c r="G332" s="107"/>
      <c r="H332" s="107"/>
      <c r="I332" s="107"/>
      <c r="J332" s="107"/>
      <c r="K332" s="107"/>
      <c r="L332" s="107"/>
      <c r="M332" s="107"/>
      <c r="N332" s="107"/>
      <c r="O332" s="107"/>
      <c r="P332" s="107"/>
      <c r="Q332" s="107"/>
      <c r="R332" s="107"/>
      <c r="S332" s="107"/>
    </row>
    <row r="333">
      <c r="A333" s="107"/>
      <c r="B333" s="524"/>
      <c r="C333" s="647"/>
      <c r="D333" s="647"/>
      <c r="E333" s="107"/>
      <c r="F333" s="107"/>
      <c r="G333" s="107"/>
      <c r="H333" s="107"/>
      <c r="I333" s="107"/>
      <c r="J333" s="107"/>
      <c r="K333" s="107"/>
      <c r="L333" s="107"/>
      <c r="M333" s="107"/>
      <c r="N333" s="107"/>
      <c r="O333" s="107"/>
      <c r="P333" s="107"/>
      <c r="Q333" s="107"/>
      <c r="R333" s="107"/>
      <c r="S333" s="107"/>
    </row>
    <row r="334">
      <c r="A334" s="107"/>
      <c r="B334" s="524"/>
      <c r="C334" s="647"/>
      <c r="D334" s="647"/>
      <c r="E334" s="107"/>
      <c r="F334" s="107"/>
      <c r="G334" s="107"/>
      <c r="H334" s="107"/>
      <c r="I334" s="107"/>
      <c r="J334" s="107"/>
      <c r="K334" s="107"/>
      <c r="L334" s="107"/>
      <c r="M334" s="107"/>
      <c r="N334" s="107"/>
      <c r="O334" s="107"/>
      <c r="P334" s="107"/>
      <c r="Q334" s="107"/>
      <c r="R334" s="107"/>
      <c r="S334" s="107"/>
    </row>
    <row r="335">
      <c r="A335" s="107"/>
      <c r="B335" s="524"/>
      <c r="C335" s="647"/>
      <c r="D335" s="647"/>
      <c r="E335" s="107"/>
      <c r="F335" s="107"/>
      <c r="G335" s="107"/>
      <c r="H335" s="107"/>
      <c r="I335" s="107"/>
      <c r="J335" s="107"/>
      <c r="K335" s="107"/>
      <c r="L335" s="107"/>
      <c r="M335" s="107"/>
      <c r="N335" s="107"/>
      <c r="O335" s="107"/>
      <c r="P335" s="107"/>
      <c r="Q335" s="107"/>
      <c r="R335" s="107"/>
      <c r="S335" s="107"/>
    </row>
    <row r="336">
      <c r="A336" s="107"/>
      <c r="B336" s="524"/>
      <c r="C336" s="647"/>
      <c r="D336" s="647"/>
      <c r="E336" s="107"/>
      <c r="F336" s="107"/>
      <c r="G336" s="107"/>
      <c r="H336" s="107"/>
      <c r="I336" s="107"/>
      <c r="J336" s="107"/>
      <c r="K336" s="107"/>
      <c r="L336" s="107"/>
      <c r="M336" s="107"/>
      <c r="N336" s="107"/>
      <c r="O336" s="107"/>
      <c r="P336" s="107"/>
      <c r="Q336" s="107"/>
      <c r="R336" s="107"/>
      <c r="S336" s="107"/>
    </row>
    <row r="337">
      <c r="A337" s="107"/>
      <c r="B337" s="524"/>
      <c r="C337" s="647"/>
      <c r="D337" s="647"/>
      <c r="E337" s="107"/>
      <c r="F337" s="107"/>
      <c r="G337" s="107"/>
      <c r="H337" s="107"/>
      <c r="I337" s="107"/>
      <c r="J337" s="107"/>
      <c r="K337" s="107"/>
      <c r="L337" s="107"/>
      <c r="M337" s="107"/>
      <c r="N337" s="107"/>
      <c r="O337" s="107"/>
      <c r="P337" s="107"/>
      <c r="Q337" s="107"/>
      <c r="R337" s="107"/>
      <c r="S337" s="107"/>
    </row>
    <row r="338">
      <c r="A338" s="107"/>
      <c r="B338" s="524"/>
      <c r="C338" s="647"/>
      <c r="D338" s="647"/>
      <c r="E338" s="107"/>
      <c r="F338" s="107"/>
      <c r="G338" s="107"/>
      <c r="H338" s="107"/>
      <c r="I338" s="107"/>
      <c r="J338" s="107"/>
      <c r="K338" s="107"/>
      <c r="L338" s="107"/>
      <c r="M338" s="107"/>
      <c r="N338" s="107"/>
      <c r="O338" s="107"/>
      <c r="P338" s="107"/>
      <c r="Q338" s="107"/>
      <c r="R338" s="107"/>
      <c r="S338" s="107"/>
    </row>
    <row r="339">
      <c r="A339" s="107"/>
      <c r="B339" s="524"/>
      <c r="C339" s="647"/>
      <c r="D339" s="647"/>
      <c r="E339" s="107"/>
      <c r="F339" s="107"/>
      <c r="G339" s="107"/>
      <c r="H339" s="107"/>
      <c r="I339" s="107"/>
      <c r="J339" s="107"/>
      <c r="K339" s="107"/>
      <c r="L339" s="107"/>
      <c r="M339" s="107"/>
      <c r="N339" s="107"/>
      <c r="O339" s="107"/>
      <c r="P339" s="107"/>
      <c r="Q339" s="107"/>
      <c r="R339" s="107"/>
      <c r="S339" s="107"/>
    </row>
    <row r="340">
      <c r="A340" s="107"/>
      <c r="B340" s="524"/>
      <c r="C340" s="647"/>
      <c r="D340" s="647"/>
      <c r="E340" s="107"/>
      <c r="F340" s="107"/>
      <c r="G340" s="107"/>
      <c r="H340" s="107"/>
      <c r="I340" s="107"/>
      <c r="J340" s="107"/>
      <c r="K340" s="107"/>
      <c r="L340" s="107"/>
      <c r="M340" s="107"/>
      <c r="N340" s="107"/>
      <c r="O340" s="107"/>
      <c r="P340" s="107"/>
      <c r="Q340" s="107"/>
      <c r="R340" s="107"/>
      <c r="S340" s="107"/>
    </row>
    <row r="341">
      <c r="A341" s="107"/>
      <c r="B341" s="524"/>
      <c r="C341" s="647"/>
      <c r="D341" s="647"/>
      <c r="E341" s="107"/>
      <c r="F341" s="107"/>
      <c r="G341" s="107"/>
      <c r="H341" s="107"/>
      <c r="I341" s="107"/>
      <c r="J341" s="107"/>
      <c r="K341" s="107"/>
      <c r="L341" s="107"/>
      <c r="M341" s="107"/>
      <c r="N341" s="107"/>
      <c r="O341" s="107"/>
      <c r="P341" s="107"/>
      <c r="Q341" s="107"/>
      <c r="R341" s="107"/>
      <c r="S341" s="107"/>
    </row>
    <row r="342">
      <c r="A342" s="107"/>
      <c r="B342" s="524"/>
      <c r="C342" s="647"/>
      <c r="D342" s="647"/>
      <c r="E342" s="107"/>
      <c r="F342" s="107"/>
      <c r="G342" s="107"/>
      <c r="H342" s="107"/>
      <c r="I342" s="107"/>
      <c r="J342" s="107"/>
      <c r="K342" s="107"/>
      <c r="L342" s="107"/>
      <c r="M342" s="107"/>
      <c r="N342" s="107"/>
      <c r="O342" s="107"/>
      <c r="P342" s="107"/>
      <c r="Q342" s="107"/>
      <c r="R342" s="107"/>
      <c r="S342" s="107"/>
    </row>
    <row r="343">
      <c r="A343" s="107"/>
      <c r="B343" s="524"/>
      <c r="C343" s="647"/>
      <c r="D343" s="647"/>
      <c r="E343" s="107"/>
      <c r="F343" s="107"/>
      <c r="G343" s="107"/>
      <c r="H343" s="107"/>
      <c r="I343" s="107"/>
      <c r="J343" s="107"/>
      <c r="K343" s="107"/>
      <c r="L343" s="107"/>
      <c r="M343" s="107"/>
      <c r="N343" s="107"/>
      <c r="O343" s="107"/>
      <c r="P343" s="107"/>
      <c r="Q343" s="107"/>
      <c r="R343" s="107"/>
      <c r="S343" s="107"/>
    </row>
    <row r="344">
      <c r="A344" s="107"/>
      <c r="B344" s="524"/>
      <c r="C344" s="647"/>
      <c r="D344" s="647"/>
      <c r="E344" s="107"/>
      <c r="F344" s="107"/>
      <c r="G344" s="107"/>
      <c r="H344" s="107"/>
      <c r="I344" s="107"/>
      <c r="J344" s="107"/>
      <c r="K344" s="107"/>
      <c r="L344" s="107"/>
      <c r="M344" s="107"/>
      <c r="N344" s="107"/>
      <c r="O344" s="107"/>
      <c r="P344" s="107"/>
      <c r="Q344" s="107"/>
      <c r="R344" s="107"/>
      <c r="S344" s="107"/>
    </row>
    <row r="345">
      <c r="A345" s="107"/>
      <c r="B345" s="524"/>
      <c r="C345" s="647"/>
      <c r="D345" s="647"/>
      <c r="E345" s="107"/>
      <c r="F345" s="107"/>
      <c r="G345" s="107"/>
      <c r="H345" s="107"/>
      <c r="I345" s="107"/>
      <c r="J345" s="107"/>
      <c r="K345" s="107"/>
      <c r="L345" s="107"/>
      <c r="M345" s="107"/>
      <c r="N345" s="107"/>
      <c r="O345" s="107"/>
      <c r="P345" s="107"/>
      <c r="Q345" s="107"/>
      <c r="R345" s="107"/>
      <c r="S345" s="107"/>
    </row>
    <row r="346">
      <c r="A346" s="107"/>
      <c r="B346" s="524"/>
      <c r="C346" s="647"/>
      <c r="D346" s="647"/>
      <c r="E346" s="107"/>
      <c r="F346" s="107"/>
      <c r="G346" s="107"/>
      <c r="H346" s="107"/>
      <c r="I346" s="107"/>
      <c r="J346" s="107"/>
      <c r="K346" s="107"/>
      <c r="L346" s="107"/>
      <c r="M346" s="107"/>
      <c r="N346" s="107"/>
      <c r="O346" s="107"/>
      <c r="P346" s="107"/>
      <c r="Q346" s="107"/>
      <c r="R346" s="107"/>
      <c r="S346" s="107"/>
    </row>
    <row r="347">
      <c r="A347" s="107"/>
      <c r="B347" s="524"/>
      <c r="C347" s="647"/>
      <c r="D347" s="647"/>
      <c r="E347" s="107"/>
      <c r="F347" s="107"/>
      <c r="G347" s="107"/>
      <c r="H347" s="107"/>
      <c r="I347" s="107"/>
      <c r="J347" s="107"/>
      <c r="K347" s="107"/>
      <c r="L347" s="107"/>
      <c r="M347" s="107"/>
      <c r="N347" s="107"/>
      <c r="O347" s="107"/>
      <c r="P347" s="107"/>
      <c r="Q347" s="107"/>
      <c r="R347" s="107"/>
      <c r="S347" s="107"/>
    </row>
    <row r="348">
      <c r="A348" s="107"/>
      <c r="B348" s="524"/>
      <c r="C348" s="647"/>
      <c r="D348" s="647"/>
      <c r="E348" s="107"/>
      <c r="F348" s="107"/>
      <c r="G348" s="107"/>
      <c r="H348" s="107"/>
      <c r="I348" s="107"/>
      <c r="J348" s="107"/>
      <c r="K348" s="107"/>
      <c r="L348" s="107"/>
      <c r="M348" s="107"/>
      <c r="N348" s="107"/>
      <c r="O348" s="107"/>
      <c r="P348" s="107"/>
      <c r="Q348" s="107"/>
      <c r="R348" s="107"/>
      <c r="S348" s="107"/>
    </row>
    <row r="349">
      <c r="A349" s="107"/>
      <c r="B349" s="524"/>
      <c r="C349" s="647"/>
      <c r="D349" s="647"/>
      <c r="E349" s="107"/>
      <c r="F349" s="107"/>
      <c r="G349" s="107"/>
      <c r="H349" s="107"/>
      <c r="I349" s="107"/>
      <c r="J349" s="107"/>
      <c r="K349" s="107"/>
      <c r="L349" s="107"/>
      <c r="M349" s="107"/>
      <c r="N349" s="107"/>
      <c r="O349" s="107"/>
      <c r="P349" s="107"/>
      <c r="Q349" s="107"/>
      <c r="R349" s="107"/>
      <c r="S349" s="107"/>
    </row>
    <row r="350">
      <c r="A350" s="107"/>
      <c r="B350" s="524"/>
      <c r="C350" s="647"/>
      <c r="D350" s="647"/>
      <c r="E350" s="107"/>
      <c r="F350" s="107"/>
      <c r="G350" s="107"/>
      <c r="H350" s="107"/>
      <c r="I350" s="107"/>
      <c r="J350" s="107"/>
      <c r="K350" s="107"/>
      <c r="L350" s="107"/>
      <c r="M350" s="107"/>
      <c r="N350" s="107"/>
      <c r="O350" s="107"/>
      <c r="P350" s="107"/>
      <c r="Q350" s="107"/>
      <c r="R350" s="107"/>
      <c r="S350" s="107"/>
    </row>
    <row r="351">
      <c r="A351" s="107"/>
      <c r="B351" s="524"/>
      <c r="C351" s="647"/>
      <c r="D351" s="647"/>
      <c r="E351" s="107"/>
      <c r="F351" s="107"/>
      <c r="G351" s="107"/>
      <c r="H351" s="107"/>
      <c r="I351" s="107"/>
      <c r="J351" s="107"/>
      <c r="K351" s="107"/>
      <c r="L351" s="107"/>
      <c r="M351" s="107"/>
      <c r="N351" s="107"/>
      <c r="O351" s="107"/>
      <c r="P351" s="107"/>
      <c r="Q351" s="107"/>
      <c r="R351" s="107"/>
      <c r="S351" s="107"/>
    </row>
    <row r="352">
      <c r="A352" s="107"/>
      <c r="B352" s="524"/>
      <c r="C352" s="647"/>
      <c r="D352" s="647"/>
      <c r="E352" s="107"/>
      <c r="F352" s="107"/>
      <c r="G352" s="107"/>
      <c r="H352" s="107"/>
      <c r="I352" s="107"/>
      <c r="J352" s="107"/>
      <c r="K352" s="107"/>
      <c r="L352" s="107"/>
      <c r="M352" s="107"/>
      <c r="N352" s="107"/>
      <c r="O352" s="107"/>
      <c r="P352" s="107"/>
      <c r="Q352" s="107"/>
      <c r="R352" s="107"/>
      <c r="S352" s="107"/>
    </row>
    <row r="353">
      <c r="A353" s="107"/>
      <c r="B353" s="524"/>
      <c r="C353" s="647"/>
      <c r="D353" s="647"/>
      <c r="E353" s="107"/>
      <c r="F353" s="107"/>
      <c r="G353" s="107"/>
      <c r="H353" s="107"/>
      <c r="I353" s="107"/>
      <c r="J353" s="107"/>
      <c r="K353" s="107"/>
      <c r="L353" s="107"/>
      <c r="M353" s="107"/>
      <c r="N353" s="107"/>
      <c r="O353" s="107"/>
      <c r="P353" s="107"/>
      <c r="Q353" s="107"/>
      <c r="R353" s="107"/>
      <c r="S353" s="107"/>
    </row>
    <row r="354">
      <c r="A354" s="107"/>
      <c r="B354" s="524"/>
      <c r="C354" s="647"/>
      <c r="D354" s="647"/>
      <c r="E354" s="107"/>
      <c r="F354" s="107"/>
      <c r="G354" s="107"/>
      <c r="H354" s="107"/>
      <c r="I354" s="107"/>
      <c r="J354" s="107"/>
      <c r="K354" s="107"/>
      <c r="L354" s="107"/>
      <c r="M354" s="107"/>
      <c r="N354" s="107"/>
      <c r="O354" s="107"/>
      <c r="P354" s="107"/>
      <c r="Q354" s="107"/>
      <c r="R354" s="107"/>
      <c r="S354" s="107"/>
    </row>
    <row r="355">
      <c r="A355" s="107"/>
      <c r="B355" s="524"/>
      <c r="C355" s="647"/>
      <c r="D355" s="647"/>
      <c r="E355" s="107"/>
      <c r="F355" s="107"/>
      <c r="G355" s="107"/>
      <c r="H355" s="107"/>
      <c r="I355" s="107"/>
      <c r="J355" s="107"/>
      <c r="K355" s="107"/>
      <c r="L355" s="107"/>
      <c r="M355" s="107"/>
      <c r="N355" s="107"/>
      <c r="O355" s="107"/>
      <c r="P355" s="107"/>
      <c r="Q355" s="107"/>
      <c r="R355" s="107"/>
      <c r="S355" s="107"/>
    </row>
    <row r="356">
      <c r="A356" s="107"/>
      <c r="B356" s="524"/>
      <c r="C356" s="647"/>
      <c r="D356" s="647"/>
      <c r="E356" s="107"/>
      <c r="F356" s="107"/>
      <c r="G356" s="107"/>
      <c r="H356" s="107"/>
      <c r="I356" s="107"/>
      <c r="J356" s="107"/>
      <c r="K356" s="107"/>
      <c r="L356" s="107"/>
      <c r="M356" s="107"/>
      <c r="N356" s="107"/>
      <c r="O356" s="107"/>
      <c r="P356" s="107"/>
      <c r="Q356" s="107"/>
      <c r="R356" s="107"/>
      <c r="S356" s="107"/>
    </row>
    <row r="357">
      <c r="A357" s="107"/>
      <c r="B357" s="524"/>
      <c r="C357" s="647"/>
      <c r="D357" s="647"/>
      <c r="E357" s="107"/>
      <c r="F357" s="107"/>
      <c r="G357" s="107"/>
      <c r="H357" s="107"/>
      <c r="I357" s="107"/>
      <c r="J357" s="107"/>
      <c r="K357" s="107"/>
      <c r="L357" s="107"/>
      <c r="M357" s="107"/>
      <c r="N357" s="107"/>
      <c r="O357" s="107"/>
      <c r="P357" s="107"/>
      <c r="Q357" s="107"/>
      <c r="R357" s="107"/>
      <c r="S357" s="107"/>
    </row>
    <row r="358">
      <c r="A358" s="107"/>
      <c r="B358" s="524"/>
      <c r="C358" s="647"/>
      <c r="D358" s="647"/>
      <c r="E358" s="107"/>
      <c r="F358" s="107"/>
      <c r="G358" s="107"/>
      <c r="H358" s="107"/>
      <c r="I358" s="107"/>
      <c r="J358" s="107"/>
      <c r="K358" s="107"/>
      <c r="L358" s="107"/>
      <c r="M358" s="107"/>
      <c r="N358" s="107"/>
      <c r="O358" s="107"/>
      <c r="P358" s="107"/>
      <c r="Q358" s="107"/>
      <c r="R358" s="107"/>
      <c r="S358" s="107"/>
    </row>
    <row r="359">
      <c r="A359" s="107"/>
      <c r="B359" s="524"/>
      <c r="C359" s="647"/>
      <c r="D359" s="647"/>
      <c r="E359" s="107"/>
      <c r="F359" s="107"/>
      <c r="G359" s="107"/>
      <c r="H359" s="107"/>
      <c r="I359" s="107"/>
      <c r="J359" s="107"/>
      <c r="K359" s="107"/>
      <c r="L359" s="107"/>
      <c r="M359" s="107"/>
      <c r="N359" s="107"/>
      <c r="O359" s="107"/>
      <c r="P359" s="107"/>
      <c r="Q359" s="107"/>
      <c r="R359" s="107"/>
      <c r="S359" s="107"/>
    </row>
    <row r="360">
      <c r="A360" s="107"/>
      <c r="B360" s="524"/>
      <c r="C360" s="647"/>
      <c r="D360" s="647"/>
      <c r="E360" s="107"/>
      <c r="F360" s="107"/>
      <c r="G360" s="107"/>
      <c r="H360" s="107"/>
      <c r="I360" s="107"/>
      <c r="J360" s="107"/>
      <c r="K360" s="107"/>
      <c r="L360" s="107"/>
      <c r="M360" s="107"/>
      <c r="N360" s="107"/>
      <c r="O360" s="107"/>
      <c r="P360" s="107"/>
      <c r="Q360" s="107"/>
      <c r="R360" s="107"/>
      <c r="S360" s="107"/>
    </row>
    <row r="361">
      <c r="A361" s="107"/>
      <c r="B361" s="524"/>
      <c r="C361" s="647"/>
      <c r="D361" s="647"/>
      <c r="E361" s="107"/>
      <c r="F361" s="107"/>
      <c r="G361" s="107"/>
      <c r="H361" s="107"/>
      <c r="I361" s="107"/>
      <c r="J361" s="107"/>
      <c r="K361" s="107"/>
      <c r="L361" s="107"/>
      <c r="M361" s="107"/>
      <c r="N361" s="107"/>
      <c r="O361" s="107"/>
      <c r="P361" s="107"/>
      <c r="Q361" s="107"/>
      <c r="R361" s="107"/>
      <c r="S361" s="107"/>
    </row>
    <row r="362">
      <c r="A362" s="107"/>
      <c r="B362" s="524"/>
      <c r="C362" s="647"/>
      <c r="D362" s="647"/>
      <c r="E362" s="107"/>
      <c r="F362" s="107"/>
      <c r="G362" s="107"/>
      <c r="H362" s="107"/>
      <c r="I362" s="107"/>
      <c r="J362" s="107"/>
      <c r="K362" s="107"/>
      <c r="L362" s="107"/>
      <c r="M362" s="107"/>
      <c r="N362" s="107"/>
      <c r="O362" s="107"/>
      <c r="P362" s="107"/>
      <c r="Q362" s="107"/>
      <c r="R362" s="107"/>
      <c r="S362" s="107"/>
    </row>
    <row r="363">
      <c r="A363" s="107"/>
      <c r="B363" s="524"/>
      <c r="C363" s="647"/>
      <c r="D363" s="647"/>
      <c r="E363" s="107"/>
      <c r="F363" s="107"/>
      <c r="G363" s="107"/>
      <c r="H363" s="107"/>
      <c r="I363" s="107"/>
      <c r="J363" s="107"/>
      <c r="K363" s="107"/>
      <c r="L363" s="107"/>
      <c r="M363" s="107"/>
      <c r="N363" s="107"/>
      <c r="O363" s="107"/>
      <c r="P363" s="107"/>
      <c r="Q363" s="107"/>
      <c r="R363" s="107"/>
      <c r="S363" s="107"/>
    </row>
    <row r="364">
      <c r="A364" s="107"/>
      <c r="B364" s="524"/>
      <c r="C364" s="647"/>
      <c r="D364" s="647"/>
      <c r="E364" s="107"/>
      <c r="F364" s="107"/>
      <c r="G364" s="107"/>
      <c r="H364" s="107"/>
      <c r="I364" s="107"/>
      <c r="J364" s="107"/>
      <c r="K364" s="107"/>
      <c r="L364" s="107"/>
      <c r="M364" s="107"/>
      <c r="N364" s="107"/>
      <c r="O364" s="107"/>
      <c r="P364" s="107"/>
      <c r="Q364" s="107"/>
      <c r="R364" s="107"/>
      <c r="S364" s="107"/>
    </row>
    <row r="365">
      <c r="A365" s="107"/>
      <c r="B365" s="524"/>
      <c r="C365" s="647"/>
      <c r="D365" s="647"/>
      <c r="E365" s="107"/>
      <c r="F365" s="107"/>
      <c r="G365" s="107"/>
      <c r="H365" s="107"/>
      <c r="I365" s="107"/>
      <c r="J365" s="107"/>
      <c r="K365" s="107"/>
      <c r="L365" s="107"/>
      <c r="M365" s="107"/>
      <c r="N365" s="107"/>
      <c r="O365" s="107"/>
      <c r="P365" s="107"/>
      <c r="Q365" s="107"/>
      <c r="R365" s="107"/>
      <c r="S365" s="107"/>
    </row>
    <row r="366">
      <c r="A366" s="107"/>
      <c r="B366" s="524"/>
      <c r="C366" s="647"/>
      <c r="D366" s="647"/>
      <c r="E366" s="107"/>
      <c r="F366" s="107"/>
      <c r="G366" s="107"/>
      <c r="H366" s="107"/>
      <c r="I366" s="107"/>
      <c r="J366" s="107"/>
      <c r="K366" s="107"/>
      <c r="L366" s="107"/>
      <c r="M366" s="107"/>
      <c r="N366" s="107"/>
      <c r="O366" s="107"/>
      <c r="P366" s="107"/>
      <c r="Q366" s="107"/>
      <c r="R366" s="107"/>
      <c r="S366" s="107"/>
    </row>
    <row r="367">
      <c r="A367" s="107"/>
      <c r="B367" s="524"/>
      <c r="C367" s="647"/>
      <c r="D367" s="647"/>
      <c r="E367" s="107"/>
      <c r="F367" s="107"/>
      <c r="G367" s="107"/>
      <c r="H367" s="107"/>
      <c r="I367" s="107"/>
      <c r="J367" s="107"/>
      <c r="K367" s="107"/>
      <c r="L367" s="107"/>
      <c r="M367" s="107"/>
      <c r="N367" s="107"/>
      <c r="O367" s="107"/>
      <c r="P367" s="107"/>
      <c r="Q367" s="107"/>
      <c r="R367" s="107"/>
      <c r="S367" s="107"/>
    </row>
    <row r="368">
      <c r="A368" s="107"/>
      <c r="B368" s="524"/>
      <c r="C368" s="647"/>
      <c r="D368" s="647"/>
      <c r="E368" s="107"/>
      <c r="F368" s="107"/>
      <c r="G368" s="107"/>
      <c r="H368" s="107"/>
      <c r="I368" s="107"/>
      <c r="J368" s="107"/>
      <c r="K368" s="107"/>
      <c r="L368" s="107"/>
      <c r="M368" s="107"/>
      <c r="N368" s="107"/>
      <c r="O368" s="107"/>
      <c r="P368" s="107"/>
      <c r="Q368" s="107"/>
      <c r="R368" s="107"/>
      <c r="S368" s="107"/>
    </row>
    <row r="369">
      <c r="A369" s="107"/>
      <c r="B369" s="524"/>
      <c r="C369" s="647"/>
      <c r="D369" s="647"/>
      <c r="E369" s="107"/>
      <c r="F369" s="107"/>
      <c r="G369" s="107"/>
      <c r="H369" s="107"/>
      <c r="I369" s="107"/>
      <c r="J369" s="107"/>
      <c r="K369" s="107"/>
      <c r="L369" s="107"/>
      <c r="M369" s="107"/>
      <c r="N369" s="107"/>
      <c r="O369" s="107"/>
      <c r="P369" s="107"/>
      <c r="Q369" s="107"/>
      <c r="R369" s="107"/>
      <c r="S369" s="107"/>
    </row>
    <row r="370">
      <c r="A370" s="107"/>
      <c r="B370" s="524"/>
      <c r="C370" s="647"/>
      <c r="D370" s="647"/>
      <c r="E370" s="107"/>
      <c r="F370" s="107"/>
      <c r="G370" s="107"/>
      <c r="H370" s="107"/>
      <c r="I370" s="107"/>
      <c r="J370" s="107"/>
      <c r="K370" s="107"/>
      <c r="L370" s="107"/>
      <c r="M370" s="107"/>
      <c r="N370" s="107"/>
      <c r="O370" s="107"/>
      <c r="P370" s="107"/>
      <c r="Q370" s="107"/>
      <c r="R370" s="107"/>
      <c r="S370" s="107"/>
    </row>
    <row r="371">
      <c r="A371" s="107"/>
      <c r="B371" s="524"/>
      <c r="C371" s="647"/>
      <c r="D371" s="647"/>
      <c r="E371" s="107"/>
      <c r="F371" s="107"/>
      <c r="G371" s="107"/>
      <c r="H371" s="107"/>
      <c r="I371" s="107"/>
      <c r="J371" s="107"/>
      <c r="K371" s="107"/>
      <c r="L371" s="107"/>
      <c r="M371" s="107"/>
      <c r="N371" s="107"/>
      <c r="O371" s="107"/>
      <c r="P371" s="107"/>
      <c r="Q371" s="107"/>
      <c r="R371" s="107"/>
      <c r="S371" s="107"/>
    </row>
    <row r="372">
      <c r="A372" s="107"/>
      <c r="B372" s="524"/>
      <c r="C372" s="647"/>
      <c r="D372" s="647"/>
      <c r="E372" s="107"/>
      <c r="F372" s="107"/>
      <c r="G372" s="107"/>
      <c r="H372" s="107"/>
      <c r="I372" s="107"/>
      <c r="J372" s="107"/>
      <c r="K372" s="107"/>
      <c r="L372" s="107"/>
      <c r="M372" s="107"/>
      <c r="N372" s="107"/>
      <c r="O372" s="107"/>
      <c r="P372" s="107"/>
      <c r="Q372" s="107"/>
      <c r="R372" s="107"/>
      <c r="S372" s="107"/>
    </row>
    <row r="373">
      <c r="A373" s="107"/>
      <c r="B373" s="524"/>
      <c r="C373" s="647"/>
      <c r="D373" s="647"/>
      <c r="E373" s="107"/>
      <c r="F373" s="107"/>
      <c r="G373" s="107"/>
      <c r="H373" s="107"/>
      <c r="I373" s="107"/>
      <c r="J373" s="107"/>
      <c r="K373" s="107"/>
      <c r="L373" s="107"/>
      <c r="M373" s="107"/>
      <c r="N373" s="107"/>
      <c r="O373" s="107"/>
      <c r="P373" s="107"/>
      <c r="Q373" s="107"/>
      <c r="R373" s="107"/>
      <c r="S373" s="107"/>
    </row>
    <row r="374">
      <c r="A374" s="107"/>
      <c r="B374" s="524"/>
      <c r="C374" s="647"/>
      <c r="D374" s="647"/>
      <c r="E374" s="107"/>
      <c r="F374" s="107"/>
      <c r="G374" s="107"/>
      <c r="H374" s="107"/>
      <c r="I374" s="107"/>
      <c r="J374" s="107"/>
      <c r="K374" s="107"/>
      <c r="L374" s="107"/>
      <c r="M374" s="107"/>
      <c r="N374" s="107"/>
      <c r="O374" s="107"/>
      <c r="P374" s="107"/>
      <c r="Q374" s="107"/>
      <c r="R374" s="107"/>
      <c r="S374" s="107"/>
    </row>
    <row r="375">
      <c r="A375" s="107"/>
      <c r="B375" s="524"/>
      <c r="C375" s="647"/>
      <c r="D375" s="647"/>
      <c r="E375" s="107"/>
      <c r="F375" s="107"/>
      <c r="G375" s="107"/>
      <c r="H375" s="107"/>
      <c r="I375" s="107"/>
      <c r="J375" s="107"/>
      <c r="K375" s="107"/>
      <c r="L375" s="107"/>
      <c r="M375" s="107"/>
      <c r="N375" s="107"/>
      <c r="O375" s="107"/>
      <c r="P375" s="107"/>
      <c r="Q375" s="107"/>
      <c r="R375" s="107"/>
      <c r="S375" s="107"/>
    </row>
    <row r="376">
      <c r="A376" s="107"/>
      <c r="B376" s="524"/>
      <c r="C376" s="647"/>
      <c r="D376" s="647"/>
      <c r="E376" s="107"/>
      <c r="F376" s="107"/>
      <c r="G376" s="107"/>
      <c r="H376" s="107"/>
      <c r="I376" s="107"/>
      <c r="J376" s="107"/>
      <c r="K376" s="107"/>
      <c r="L376" s="107"/>
      <c r="M376" s="107"/>
      <c r="N376" s="107"/>
      <c r="O376" s="107"/>
      <c r="P376" s="107"/>
      <c r="Q376" s="107"/>
      <c r="R376" s="107"/>
      <c r="S376" s="107"/>
    </row>
    <row r="377">
      <c r="A377" s="107"/>
      <c r="B377" s="524"/>
      <c r="C377" s="647"/>
      <c r="D377" s="647"/>
      <c r="E377" s="107"/>
      <c r="F377" s="107"/>
      <c r="G377" s="107"/>
      <c r="H377" s="107"/>
      <c r="I377" s="107"/>
      <c r="J377" s="107"/>
      <c r="K377" s="107"/>
      <c r="L377" s="107"/>
      <c r="M377" s="107"/>
      <c r="N377" s="107"/>
      <c r="O377" s="107"/>
      <c r="P377" s="107"/>
      <c r="Q377" s="107"/>
      <c r="R377" s="107"/>
      <c r="S377" s="107"/>
    </row>
    <row r="378">
      <c r="A378" s="107"/>
      <c r="B378" s="524"/>
      <c r="C378" s="647"/>
      <c r="D378" s="647"/>
      <c r="E378" s="107"/>
      <c r="F378" s="107"/>
      <c r="G378" s="107"/>
      <c r="H378" s="107"/>
      <c r="I378" s="107"/>
      <c r="J378" s="107"/>
      <c r="K378" s="107"/>
      <c r="L378" s="107"/>
      <c r="M378" s="107"/>
      <c r="N378" s="107"/>
      <c r="O378" s="107"/>
      <c r="P378" s="107"/>
      <c r="Q378" s="107"/>
      <c r="R378" s="107"/>
      <c r="S378" s="107"/>
    </row>
    <row r="379">
      <c r="A379" s="107"/>
      <c r="B379" s="524"/>
      <c r="C379" s="647"/>
      <c r="D379" s="647"/>
      <c r="E379" s="107"/>
      <c r="F379" s="107"/>
      <c r="G379" s="107"/>
      <c r="H379" s="107"/>
      <c r="I379" s="107"/>
      <c r="J379" s="107"/>
      <c r="K379" s="107"/>
      <c r="L379" s="107"/>
      <c r="M379" s="107"/>
      <c r="N379" s="107"/>
      <c r="O379" s="107"/>
      <c r="P379" s="107"/>
      <c r="Q379" s="107"/>
      <c r="R379" s="107"/>
      <c r="S379" s="107"/>
    </row>
    <row r="380">
      <c r="A380" s="107"/>
      <c r="B380" s="524"/>
      <c r="C380" s="647"/>
      <c r="D380" s="647"/>
      <c r="E380" s="107"/>
      <c r="F380" s="107"/>
      <c r="G380" s="107"/>
      <c r="H380" s="107"/>
      <c r="I380" s="107"/>
      <c r="J380" s="107"/>
      <c r="K380" s="107"/>
      <c r="L380" s="107"/>
      <c r="M380" s="107"/>
      <c r="N380" s="107"/>
      <c r="O380" s="107"/>
      <c r="P380" s="107"/>
      <c r="Q380" s="107"/>
      <c r="R380" s="107"/>
      <c r="S380" s="107"/>
    </row>
    <row r="381">
      <c r="A381" s="107"/>
      <c r="B381" s="524"/>
      <c r="C381" s="647"/>
      <c r="D381" s="647"/>
      <c r="E381" s="107"/>
      <c r="F381" s="107"/>
      <c r="G381" s="107"/>
      <c r="H381" s="107"/>
      <c r="I381" s="107"/>
      <c r="J381" s="107"/>
      <c r="K381" s="107"/>
      <c r="L381" s="107"/>
      <c r="M381" s="107"/>
      <c r="N381" s="107"/>
      <c r="O381" s="107"/>
      <c r="P381" s="107"/>
      <c r="Q381" s="107"/>
      <c r="R381" s="107"/>
      <c r="S381" s="107"/>
    </row>
    <row r="382">
      <c r="A382" s="107"/>
      <c r="B382" s="524"/>
      <c r="C382" s="647"/>
      <c r="D382" s="647"/>
      <c r="E382" s="107"/>
      <c r="F382" s="107"/>
      <c r="G382" s="107"/>
      <c r="H382" s="107"/>
      <c r="I382" s="107"/>
      <c r="J382" s="107"/>
      <c r="K382" s="107"/>
      <c r="L382" s="107"/>
      <c r="M382" s="107"/>
      <c r="N382" s="107"/>
      <c r="O382" s="107"/>
      <c r="P382" s="107"/>
      <c r="Q382" s="107"/>
      <c r="R382" s="107"/>
      <c r="S382" s="107"/>
    </row>
    <row r="383">
      <c r="A383" s="107"/>
      <c r="B383" s="524"/>
      <c r="C383" s="647"/>
      <c r="D383" s="647"/>
      <c r="E383" s="107"/>
      <c r="F383" s="107"/>
      <c r="G383" s="107"/>
      <c r="H383" s="107"/>
      <c r="I383" s="107"/>
      <c r="J383" s="107"/>
      <c r="K383" s="107"/>
      <c r="L383" s="107"/>
      <c r="M383" s="107"/>
      <c r="N383" s="107"/>
      <c r="O383" s="107"/>
      <c r="P383" s="107"/>
      <c r="Q383" s="107"/>
      <c r="R383" s="107"/>
      <c r="S383" s="107"/>
    </row>
    <row r="384">
      <c r="A384" s="107"/>
      <c r="B384" s="524"/>
      <c r="C384" s="647"/>
      <c r="D384" s="647"/>
      <c r="E384" s="107"/>
      <c r="F384" s="107"/>
      <c r="G384" s="107"/>
      <c r="H384" s="107"/>
      <c r="I384" s="107"/>
      <c r="J384" s="107"/>
      <c r="K384" s="107"/>
      <c r="L384" s="107"/>
      <c r="M384" s="107"/>
      <c r="N384" s="107"/>
      <c r="O384" s="107"/>
      <c r="P384" s="107"/>
      <c r="Q384" s="107"/>
      <c r="R384" s="107"/>
      <c r="S384" s="107"/>
    </row>
    <row r="385">
      <c r="A385" s="107"/>
      <c r="B385" s="524"/>
      <c r="C385" s="647"/>
      <c r="D385" s="647"/>
      <c r="E385" s="107"/>
      <c r="F385" s="107"/>
      <c r="G385" s="107"/>
      <c r="H385" s="107"/>
      <c r="I385" s="107"/>
      <c r="J385" s="107"/>
      <c r="K385" s="107"/>
      <c r="L385" s="107"/>
      <c r="M385" s="107"/>
      <c r="N385" s="107"/>
      <c r="O385" s="107"/>
      <c r="P385" s="107"/>
      <c r="Q385" s="107"/>
      <c r="R385" s="107"/>
      <c r="S385" s="107"/>
    </row>
    <row r="386">
      <c r="A386" s="107"/>
      <c r="B386" s="524"/>
      <c r="C386" s="647"/>
      <c r="D386" s="647"/>
      <c r="E386" s="107"/>
      <c r="F386" s="107"/>
      <c r="G386" s="107"/>
      <c r="H386" s="107"/>
      <c r="I386" s="107"/>
      <c r="J386" s="107"/>
      <c r="K386" s="107"/>
      <c r="L386" s="107"/>
      <c r="M386" s="107"/>
      <c r="N386" s="107"/>
      <c r="O386" s="107"/>
      <c r="P386" s="107"/>
      <c r="Q386" s="107"/>
      <c r="R386" s="107"/>
      <c r="S386" s="107"/>
    </row>
    <row r="387">
      <c r="A387" s="107"/>
      <c r="B387" s="524"/>
      <c r="C387" s="647"/>
      <c r="D387" s="647"/>
      <c r="E387" s="107"/>
      <c r="F387" s="107"/>
      <c r="G387" s="107"/>
      <c r="H387" s="107"/>
      <c r="I387" s="107"/>
      <c r="J387" s="107"/>
      <c r="K387" s="107"/>
      <c r="L387" s="107"/>
      <c r="M387" s="107"/>
      <c r="N387" s="107"/>
      <c r="O387" s="107"/>
      <c r="P387" s="107"/>
      <c r="Q387" s="107"/>
      <c r="R387" s="107"/>
      <c r="S387" s="107"/>
    </row>
    <row r="388">
      <c r="A388" s="107"/>
      <c r="B388" s="524"/>
      <c r="C388" s="647"/>
      <c r="D388" s="647"/>
      <c r="E388" s="107"/>
      <c r="F388" s="107"/>
      <c r="G388" s="107"/>
      <c r="H388" s="107"/>
      <c r="I388" s="107"/>
      <c r="J388" s="107"/>
      <c r="K388" s="107"/>
      <c r="L388" s="107"/>
      <c r="M388" s="107"/>
      <c r="N388" s="107"/>
      <c r="O388" s="107"/>
      <c r="P388" s="107"/>
      <c r="Q388" s="107"/>
      <c r="R388" s="107"/>
      <c r="S388" s="107"/>
    </row>
    <row r="389">
      <c r="A389" s="107"/>
      <c r="B389" s="524"/>
      <c r="C389" s="647"/>
      <c r="D389" s="647"/>
      <c r="E389" s="107"/>
      <c r="F389" s="107"/>
      <c r="G389" s="107"/>
      <c r="H389" s="107"/>
      <c r="I389" s="107"/>
      <c r="J389" s="107"/>
      <c r="K389" s="107"/>
      <c r="L389" s="107"/>
      <c r="M389" s="107"/>
      <c r="N389" s="107"/>
      <c r="O389" s="107"/>
      <c r="P389" s="107"/>
      <c r="Q389" s="107"/>
      <c r="R389" s="107"/>
      <c r="S389" s="107"/>
    </row>
    <row r="390">
      <c r="A390" s="107"/>
      <c r="B390" s="524"/>
      <c r="C390" s="647"/>
      <c r="D390" s="647"/>
      <c r="E390" s="107"/>
      <c r="F390" s="107"/>
      <c r="G390" s="107"/>
      <c r="H390" s="107"/>
      <c r="I390" s="107"/>
      <c r="J390" s="107"/>
      <c r="K390" s="107"/>
      <c r="L390" s="107"/>
      <c r="M390" s="107"/>
      <c r="N390" s="107"/>
      <c r="O390" s="107"/>
      <c r="P390" s="107"/>
      <c r="Q390" s="107"/>
      <c r="R390" s="107"/>
      <c r="S390" s="107"/>
    </row>
    <row r="391">
      <c r="A391" s="107"/>
      <c r="B391" s="524"/>
      <c r="C391" s="647"/>
      <c r="D391" s="647"/>
      <c r="E391" s="107"/>
      <c r="F391" s="107"/>
      <c r="G391" s="107"/>
      <c r="H391" s="107"/>
      <c r="I391" s="107"/>
      <c r="J391" s="107"/>
      <c r="K391" s="107"/>
      <c r="L391" s="107"/>
      <c r="M391" s="107"/>
      <c r="N391" s="107"/>
      <c r="O391" s="107"/>
      <c r="P391" s="107"/>
      <c r="Q391" s="107"/>
      <c r="R391" s="107"/>
      <c r="S391" s="107"/>
    </row>
    <row r="392">
      <c r="A392" s="107"/>
      <c r="B392" s="524"/>
      <c r="C392" s="647"/>
      <c r="D392" s="647"/>
      <c r="E392" s="107"/>
      <c r="F392" s="107"/>
      <c r="G392" s="107"/>
      <c r="H392" s="107"/>
      <c r="I392" s="107"/>
      <c r="J392" s="107"/>
      <c r="K392" s="107"/>
      <c r="L392" s="107"/>
      <c r="M392" s="107"/>
      <c r="N392" s="107"/>
      <c r="O392" s="107"/>
      <c r="P392" s="107"/>
      <c r="Q392" s="107"/>
      <c r="R392" s="107"/>
      <c r="S392" s="107"/>
    </row>
    <row r="393">
      <c r="A393" s="107"/>
      <c r="B393" s="524"/>
      <c r="C393" s="647"/>
      <c r="D393" s="647"/>
      <c r="E393" s="107"/>
      <c r="F393" s="107"/>
      <c r="G393" s="107"/>
      <c r="H393" s="107"/>
      <c r="I393" s="107"/>
      <c r="J393" s="107"/>
      <c r="K393" s="107"/>
      <c r="L393" s="107"/>
      <c r="M393" s="107"/>
      <c r="N393" s="107"/>
      <c r="O393" s="107"/>
      <c r="P393" s="107"/>
      <c r="Q393" s="107"/>
      <c r="R393" s="107"/>
      <c r="S393" s="107"/>
    </row>
    <row r="394">
      <c r="A394" s="107"/>
      <c r="B394" s="524"/>
      <c r="C394" s="647"/>
      <c r="D394" s="647"/>
      <c r="E394" s="107"/>
      <c r="F394" s="107"/>
      <c r="G394" s="107"/>
      <c r="H394" s="107"/>
      <c r="I394" s="107"/>
      <c r="J394" s="107"/>
      <c r="K394" s="107"/>
      <c r="L394" s="107"/>
      <c r="M394" s="107"/>
      <c r="N394" s="107"/>
      <c r="O394" s="107"/>
      <c r="P394" s="107"/>
      <c r="Q394" s="107"/>
      <c r="R394" s="107"/>
      <c r="S394" s="107"/>
    </row>
    <row r="395">
      <c r="A395" s="107"/>
      <c r="B395" s="524"/>
      <c r="C395" s="647"/>
      <c r="D395" s="647"/>
      <c r="E395" s="107"/>
      <c r="F395" s="107"/>
      <c r="G395" s="107"/>
      <c r="H395" s="107"/>
      <c r="I395" s="107"/>
      <c r="J395" s="107"/>
      <c r="K395" s="107"/>
      <c r="L395" s="107"/>
      <c r="M395" s="107"/>
      <c r="N395" s="107"/>
      <c r="O395" s="107"/>
      <c r="P395" s="107"/>
      <c r="Q395" s="107"/>
      <c r="R395" s="107"/>
      <c r="S395" s="107"/>
    </row>
    <row r="396">
      <c r="A396" s="107"/>
      <c r="B396" s="524"/>
      <c r="C396" s="647"/>
      <c r="D396" s="647"/>
      <c r="E396" s="107"/>
      <c r="F396" s="107"/>
      <c r="G396" s="107"/>
      <c r="H396" s="107"/>
      <c r="I396" s="107"/>
      <c r="J396" s="107"/>
      <c r="K396" s="107"/>
      <c r="L396" s="107"/>
      <c r="M396" s="107"/>
      <c r="N396" s="107"/>
      <c r="O396" s="107"/>
      <c r="P396" s="107"/>
      <c r="Q396" s="107"/>
      <c r="R396" s="107"/>
      <c r="S396" s="107"/>
    </row>
    <row r="397">
      <c r="A397" s="107"/>
      <c r="B397" s="524"/>
      <c r="C397" s="647"/>
      <c r="D397" s="647"/>
      <c r="E397" s="107"/>
      <c r="F397" s="107"/>
      <c r="G397" s="107"/>
      <c r="H397" s="107"/>
      <c r="I397" s="107"/>
      <c r="J397" s="107"/>
      <c r="K397" s="107"/>
      <c r="L397" s="107"/>
      <c r="M397" s="107"/>
      <c r="N397" s="107"/>
      <c r="O397" s="107"/>
      <c r="P397" s="107"/>
      <c r="Q397" s="107"/>
      <c r="R397" s="107"/>
      <c r="S397" s="107"/>
    </row>
    <row r="398">
      <c r="A398" s="107"/>
      <c r="B398" s="524"/>
      <c r="C398" s="647"/>
      <c r="D398" s="647"/>
      <c r="E398" s="107"/>
      <c r="F398" s="107"/>
      <c r="G398" s="107"/>
      <c r="H398" s="107"/>
      <c r="I398" s="107"/>
      <c r="J398" s="107"/>
      <c r="K398" s="107"/>
      <c r="L398" s="107"/>
      <c r="M398" s="107"/>
      <c r="N398" s="107"/>
      <c r="O398" s="107"/>
      <c r="P398" s="107"/>
      <c r="Q398" s="107"/>
      <c r="R398" s="107"/>
      <c r="S398" s="107"/>
    </row>
    <row r="399">
      <c r="A399" s="107"/>
      <c r="B399" s="524"/>
      <c r="C399" s="647"/>
      <c r="D399" s="647"/>
      <c r="E399" s="107"/>
      <c r="F399" s="107"/>
      <c r="G399" s="107"/>
      <c r="H399" s="107"/>
      <c r="I399" s="107"/>
      <c r="J399" s="107"/>
      <c r="K399" s="107"/>
      <c r="L399" s="107"/>
      <c r="M399" s="107"/>
      <c r="N399" s="107"/>
      <c r="O399" s="107"/>
      <c r="P399" s="107"/>
      <c r="Q399" s="107"/>
      <c r="R399" s="107"/>
      <c r="S399" s="107"/>
    </row>
    <row r="400">
      <c r="A400" s="107"/>
      <c r="B400" s="524"/>
      <c r="C400" s="647"/>
      <c r="D400" s="647"/>
      <c r="E400" s="107"/>
      <c r="F400" s="107"/>
      <c r="G400" s="107"/>
      <c r="H400" s="107"/>
      <c r="I400" s="107"/>
      <c r="J400" s="107"/>
      <c r="K400" s="107"/>
      <c r="L400" s="107"/>
      <c r="M400" s="107"/>
      <c r="N400" s="107"/>
      <c r="O400" s="107"/>
      <c r="P400" s="107"/>
      <c r="Q400" s="107"/>
      <c r="R400" s="107"/>
      <c r="S400" s="107"/>
    </row>
    <row r="401">
      <c r="A401" s="107"/>
      <c r="B401" s="524"/>
      <c r="C401" s="647"/>
      <c r="D401" s="647"/>
      <c r="E401" s="107"/>
      <c r="F401" s="107"/>
      <c r="G401" s="107"/>
      <c r="H401" s="107"/>
      <c r="I401" s="107"/>
      <c r="J401" s="107"/>
      <c r="K401" s="107"/>
      <c r="L401" s="107"/>
      <c r="M401" s="107"/>
      <c r="N401" s="107"/>
      <c r="O401" s="107"/>
      <c r="P401" s="107"/>
      <c r="Q401" s="107"/>
      <c r="R401" s="107"/>
      <c r="S401" s="107"/>
    </row>
    <row r="402">
      <c r="A402" s="107"/>
      <c r="B402" s="524"/>
      <c r="C402" s="647"/>
      <c r="D402" s="647"/>
      <c r="E402" s="107"/>
      <c r="F402" s="107"/>
      <c r="G402" s="107"/>
      <c r="H402" s="107"/>
      <c r="I402" s="107"/>
      <c r="J402" s="107"/>
      <c r="K402" s="107"/>
      <c r="L402" s="107"/>
      <c r="M402" s="107"/>
      <c r="N402" s="107"/>
      <c r="O402" s="107"/>
      <c r="P402" s="107"/>
      <c r="Q402" s="107"/>
      <c r="R402" s="107"/>
      <c r="S402" s="107"/>
    </row>
    <row r="403">
      <c r="A403" s="107"/>
      <c r="B403" s="524"/>
      <c r="C403" s="647"/>
      <c r="D403" s="647"/>
      <c r="E403" s="107"/>
      <c r="F403" s="107"/>
      <c r="G403" s="107"/>
      <c r="H403" s="107"/>
      <c r="I403" s="107"/>
      <c r="J403" s="107"/>
      <c r="K403" s="107"/>
      <c r="L403" s="107"/>
      <c r="M403" s="107"/>
      <c r="N403" s="107"/>
      <c r="O403" s="107"/>
      <c r="P403" s="107"/>
      <c r="Q403" s="107"/>
      <c r="R403" s="107"/>
      <c r="S403" s="107"/>
    </row>
    <row r="404">
      <c r="A404" s="107"/>
      <c r="B404" s="524"/>
      <c r="C404" s="647"/>
      <c r="D404" s="647"/>
      <c r="E404" s="107"/>
      <c r="F404" s="107"/>
      <c r="G404" s="107"/>
      <c r="H404" s="107"/>
      <c r="I404" s="107"/>
      <c r="J404" s="107"/>
      <c r="K404" s="107"/>
      <c r="L404" s="107"/>
      <c r="M404" s="107"/>
      <c r="N404" s="107"/>
      <c r="O404" s="107"/>
      <c r="P404" s="107"/>
      <c r="Q404" s="107"/>
      <c r="R404" s="107"/>
      <c r="S404" s="107"/>
    </row>
    <row r="405">
      <c r="A405" s="107"/>
      <c r="B405" s="524"/>
      <c r="C405" s="647"/>
      <c r="D405" s="647"/>
      <c r="E405" s="107"/>
      <c r="F405" s="107"/>
      <c r="G405" s="107"/>
      <c r="H405" s="107"/>
      <c r="I405" s="107"/>
      <c r="J405" s="107"/>
      <c r="K405" s="107"/>
      <c r="L405" s="107"/>
      <c r="M405" s="107"/>
      <c r="N405" s="107"/>
      <c r="O405" s="107"/>
      <c r="P405" s="107"/>
      <c r="Q405" s="107"/>
      <c r="R405" s="107"/>
      <c r="S405" s="107"/>
    </row>
    <row r="406">
      <c r="A406" s="107"/>
      <c r="B406" s="524"/>
      <c r="C406" s="647"/>
      <c r="D406" s="647"/>
      <c r="E406" s="107"/>
      <c r="F406" s="107"/>
      <c r="G406" s="107"/>
      <c r="H406" s="107"/>
      <c r="I406" s="107"/>
      <c r="J406" s="107"/>
      <c r="K406" s="107"/>
      <c r="L406" s="107"/>
      <c r="M406" s="107"/>
      <c r="N406" s="107"/>
      <c r="O406" s="107"/>
      <c r="P406" s="107"/>
      <c r="Q406" s="107"/>
      <c r="R406" s="107"/>
      <c r="S406" s="107"/>
    </row>
    <row r="407">
      <c r="A407" s="107"/>
      <c r="B407" s="524"/>
      <c r="C407" s="647"/>
      <c r="D407" s="647"/>
      <c r="E407" s="107"/>
      <c r="F407" s="107"/>
      <c r="G407" s="107"/>
      <c r="H407" s="107"/>
      <c r="I407" s="107"/>
      <c r="J407" s="107"/>
      <c r="K407" s="107"/>
      <c r="L407" s="107"/>
      <c r="M407" s="107"/>
      <c r="N407" s="107"/>
      <c r="O407" s="107"/>
      <c r="P407" s="107"/>
      <c r="Q407" s="107"/>
      <c r="R407" s="107"/>
      <c r="S407" s="107"/>
    </row>
    <row r="408">
      <c r="A408" s="107"/>
      <c r="B408" s="524"/>
      <c r="C408" s="647"/>
      <c r="D408" s="647"/>
      <c r="E408" s="107"/>
      <c r="F408" s="107"/>
      <c r="G408" s="107"/>
      <c r="H408" s="107"/>
      <c r="I408" s="107"/>
      <c r="J408" s="107"/>
      <c r="K408" s="107"/>
      <c r="L408" s="107"/>
      <c r="M408" s="107"/>
      <c r="N408" s="107"/>
      <c r="O408" s="107"/>
      <c r="P408" s="107"/>
      <c r="Q408" s="107"/>
      <c r="R408" s="107"/>
      <c r="S408" s="107"/>
    </row>
    <row r="409">
      <c r="A409" s="107"/>
      <c r="B409" s="524"/>
      <c r="C409" s="647"/>
      <c r="D409" s="647"/>
      <c r="E409" s="107"/>
      <c r="F409" s="107"/>
      <c r="G409" s="107"/>
      <c r="H409" s="107"/>
      <c r="I409" s="107"/>
      <c r="J409" s="107"/>
      <c r="K409" s="107"/>
      <c r="L409" s="107"/>
      <c r="M409" s="107"/>
      <c r="N409" s="107"/>
      <c r="O409" s="107"/>
      <c r="P409" s="107"/>
      <c r="Q409" s="107"/>
      <c r="R409" s="107"/>
      <c r="S409" s="107"/>
    </row>
    <row r="410">
      <c r="A410" s="107"/>
      <c r="B410" s="524"/>
      <c r="C410" s="647"/>
      <c r="D410" s="647"/>
      <c r="E410" s="107"/>
      <c r="F410" s="107"/>
      <c r="G410" s="107"/>
      <c r="H410" s="107"/>
      <c r="I410" s="107"/>
      <c r="J410" s="107"/>
      <c r="K410" s="107"/>
      <c r="L410" s="107"/>
      <c r="M410" s="107"/>
      <c r="N410" s="107"/>
      <c r="O410" s="107"/>
      <c r="P410" s="107"/>
      <c r="Q410" s="107"/>
      <c r="R410" s="107"/>
      <c r="S410" s="107"/>
    </row>
    <row r="411">
      <c r="A411" s="107"/>
      <c r="B411" s="524"/>
      <c r="C411" s="647"/>
      <c r="D411" s="647"/>
      <c r="E411" s="107"/>
      <c r="F411" s="107"/>
      <c r="G411" s="107"/>
      <c r="H411" s="107"/>
      <c r="I411" s="107"/>
      <c r="J411" s="107"/>
      <c r="K411" s="107"/>
      <c r="L411" s="107"/>
      <c r="M411" s="107"/>
      <c r="N411" s="107"/>
      <c r="O411" s="107"/>
      <c r="P411" s="107"/>
      <c r="Q411" s="107"/>
      <c r="R411" s="107"/>
      <c r="S411" s="107"/>
    </row>
    <row r="412">
      <c r="A412" s="107"/>
      <c r="B412" s="524"/>
      <c r="C412" s="647"/>
      <c r="D412" s="647"/>
      <c r="E412" s="107"/>
      <c r="F412" s="107"/>
      <c r="G412" s="107"/>
      <c r="H412" s="107"/>
      <c r="I412" s="107"/>
      <c r="J412" s="107"/>
      <c r="K412" s="107"/>
      <c r="L412" s="107"/>
      <c r="M412" s="107"/>
      <c r="N412" s="107"/>
      <c r="O412" s="107"/>
      <c r="P412" s="107"/>
      <c r="Q412" s="107"/>
      <c r="R412" s="107"/>
      <c r="S412" s="107"/>
    </row>
    <row r="413">
      <c r="A413" s="107"/>
      <c r="B413" s="524"/>
      <c r="C413" s="647"/>
      <c r="D413" s="647"/>
      <c r="E413" s="107"/>
      <c r="F413" s="107"/>
      <c r="G413" s="107"/>
      <c r="H413" s="107"/>
      <c r="I413" s="107"/>
      <c r="J413" s="107"/>
      <c r="K413" s="107"/>
      <c r="L413" s="107"/>
      <c r="M413" s="107"/>
      <c r="N413" s="107"/>
      <c r="O413" s="107"/>
      <c r="P413" s="107"/>
      <c r="Q413" s="107"/>
      <c r="R413" s="107"/>
      <c r="S413" s="107"/>
    </row>
    <row r="414">
      <c r="A414" s="107"/>
      <c r="B414" s="524"/>
      <c r="C414" s="647"/>
      <c r="D414" s="647"/>
      <c r="E414" s="107"/>
      <c r="F414" s="107"/>
      <c r="G414" s="107"/>
      <c r="H414" s="107"/>
      <c r="I414" s="107"/>
      <c r="J414" s="107"/>
      <c r="K414" s="107"/>
      <c r="L414" s="107"/>
      <c r="M414" s="107"/>
      <c r="N414" s="107"/>
      <c r="O414" s="107"/>
      <c r="P414" s="107"/>
      <c r="Q414" s="107"/>
      <c r="R414" s="107"/>
      <c r="S414" s="107"/>
    </row>
    <row r="415">
      <c r="A415" s="107"/>
      <c r="B415" s="524"/>
      <c r="C415" s="647"/>
      <c r="D415" s="647"/>
      <c r="E415" s="107"/>
      <c r="F415" s="107"/>
      <c r="G415" s="107"/>
      <c r="H415" s="107"/>
      <c r="I415" s="107"/>
      <c r="J415" s="107"/>
      <c r="K415" s="107"/>
      <c r="L415" s="107"/>
      <c r="M415" s="107"/>
      <c r="N415" s="107"/>
      <c r="O415" s="107"/>
      <c r="P415" s="107"/>
      <c r="Q415" s="107"/>
      <c r="R415" s="107"/>
      <c r="S415" s="107"/>
    </row>
    <row r="416">
      <c r="A416" s="107"/>
      <c r="B416" s="524"/>
      <c r="C416" s="647"/>
      <c r="D416" s="647"/>
      <c r="E416" s="107"/>
      <c r="F416" s="107"/>
      <c r="G416" s="107"/>
      <c r="H416" s="107"/>
      <c r="I416" s="107"/>
      <c r="J416" s="107"/>
      <c r="K416" s="107"/>
      <c r="L416" s="107"/>
      <c r="M416" s="107"/>
      <c r="N416" s="107"/>
      <c r="O416" s="107"/>
      <c r="P416" s="107"/>
      <c r="Q416" s="107"/>
      <c r="R416" s="107"/>
      <c r="S416" s="107"/>
    </row>
    <row r="417">
      <c r="A417" s="107"/>
      <c r="B417" s="524"/>
      <c r="C417" s="647"/>
      <c r="D417" s="647"/>
      <c r="E417" s="107"/>
      <c r="F417" s="107"/>
      <c r="G417" s="107"/>
      <c r="H417" s="107"/>
      <c r="I417" s="107"/>
      <c r="J417" s="107"/>
      <c r="K417" s="107"/>
      <c r="L417" s="107"/>
      <c r="M417" s="107"/>
      <c r="N417" s="107"/>
      <c r="O417" s="107"/>
      <c r="P417" s="107"/>
      <c r="Q417" s="107"/>
      <c r="R417" s="107"/>
      <c r="S417" s="107"/>
    </row>
    <row r="418">
      <c r="A418" s="107"/>
      <c r="B418" s="524"/>
      <c r="C418" s="647"/>
      <c r="D418" s="647"/>
      <c r="E418" s="107"/>
      <c r="F418" s="107"/>
      <c r="G418" s="107"/>
      <c r="H418" s="107"/>
      <c r="I418" s="107"/>
      <c r="J418" s="107"/>
      <c r="K418" s="107"/>
      <c r="L418" s="107"/>
      <c r="M418" s="107"/>
      <c r="N418" s="107"/>
      <c r="O418" s="107"/>
      <c r="P418" s="107"/>
      <c r="Q418" s="107"/>
      <c r="R418" s="107"/>
      <c r="S418" s="107"/>
    </row>
    <row r="419">
      <c r="A419" s="107"/>
      <c r="B419" s="524"/>
      <c r="C419" s="647"/>
      <c r="D419" s="647"/>
      <c r="E419" s="107"/>
      <c r="F419" s="107"/>
      <c r="G419" s="107"/>
      <c r="H419" s="107"/>
      <c r="I419" s="107"/>
      <c r="J419" s="107"/>
      <c r="K419" s="107"/>
      <c r="L419" s="107"/>
      <c r="M419" s="107"/>
      <c r="N419" s="107"/>
      <c r="O419" s="107"/>
      <c r="P419" s="107"/>
      <c r="Q419" s="107"/>
      <c r="R419" s="107"/>
      <c r="S419" s="107"/>
    </row>
    <row r="420">
      <c r="A420" s="107"/>
      <c r="B420" s="524"/>
      <c r="C420" s="647"/>
      <c r="D420" s="647"/>
      <c r="E420" s="107"/>
      <c r="F420" s="107"/>
      <c r="G420" s="107"/>
      <c r="H420" s="107"/>
      <c r="I420" s="107"/>
      <c r="J420" s="107"/>
      <c r="K420" s="107"/>
      <c r="L420" s="107"/>
      <c r="M420" s="107"/>
      <c r="N420" s="107"/>
      <c r="O420" s="107"/>
      <c r="P420" s="107"/>
      <c r="Q420" s="107"/>
      <c r="R420" s="107"/>
      <c r="S420" s="107"/>
    </row>
    <row r="421">
      <c r="A421" s="107"/>
      <c r="B421" s="524"/>
      <c r="C421" s="647"/>
      <c r="D421" s="647"/>
      <c r="E421" s="107"/>
      <c r="F421" s="107"/>
      <c r="G421" s="107"/>
      <c r="H421" s="107"/>
      <c r="I421" s="107"/>
      <c r="J421" s="107"/>
      <c r="K421" s="107"/>
      <c r="L421" s="107"/>
      <c r="M421" s="107"/>
      <c r="N421" s="107"/>
      <c r="O421" s="107"/>
      <c r="P421" s="107"/>
      <c r="Q421" s="107"/>
      <c r="R421" s="107"/>
      <c r="S421" s="107"/>
    </row>
    <row r="422">
      <c r="A422" s="107"/>
      <c r="B422" s="524"/>
      <c r="C422" s="647"/>
      <c r="D422" s="647"/>
      <c r="E422" s="107"/>
      <c r="F422" s="107"/>
      <c r="G422" s="107"/>
      <c r="H422" s="107"/>
      <c r="I422" s="107"/>
      <c r="J422" s="107"/>
      <c r="K422" s="107"/>
      <c r="L422" s="107"/>
      <c r="M422" s="107"/>
      <c r="N422" s="107"/>
      <c r="O422" s="107"/>
      <c r="P422" s="107"/>
      <c r="Q422" s="107"/>
      <c r="R422" s="107"/>
      <c r="S422" s="107"/>
    </row>
    <row r="423">
      <c r="A423" s="107"/>
      <c r="B423" s="524"/>
      <c r="C423" s="647"/>
      <c r="D423" s="647"/>
      <c r="E423" s="107"/>
      <c r="F423" s="107"/>
      <c r="G423" s="107"/>
      <c r="H423" s="107"/>
      <c r="I423" s="107"/>
      <c r="J423" s="107"/>
      <c r="K423" s="107"/>
      <c r="L423" s="107"/>
      <c r="M423" s="107"/>
      <c r="N423" s="107"/>
      <c r="O423" s="107"/>
      <c r="P423" s="107"/>
      <c r="Q423" s="107"/>
      <c r="R423" s="107"/>
      <c r="S423" s="107"/>
    </row>
    <row r="424">
      <c r="A424" s="107"/>
      <c r="B424" s="524"/>
      <c r="C424" s="647"/>
      <c r="D424" s="647"/>
      <c r="E424" s="107"/>
      <c r="F424" s="107"/>
      <c r="G424" s="107"/>
      <c r="H424" s="107"/>
      <c r="I424" s="107"/>
      <c r="J424" s="107"/>
      <c r="K424" s="107"/>
      <c r="L424" s="107"/>
      <c r="M424" s="107"/>
      <c r="N424" s="107"/>
      <c r="O424" s="107"/>
      <c r="P424" s="107"/>
      <c r="Q424" s="107"/>
      <c r="R424" s="107"/>
      <c r="S424" s="107"/>
    </row>
    <row r="425">
      <c r="A425" s="107"/>
      <c r="B425" s="524"/>
      <c r="C425" s="647"/>
      <c r="D425" s="647"/>
      <c r="E425" s="107"/>
      <c r="F425" s="107"/>
      <c r="G425" s="107"/>
      <c r="H425" s="107"/>
      <c r="I425" s="107"/>
      <c r="J425" s="107"/>
      <c r="K425" s="107"/>
      <c r="L425" s="107"/>
      <c r="M425" s="107"/>
      <c r="N425" s="107"/>
      <c r="O425" s="107"/>
      <c r="P425" s="107"/>
      <c r="Q425" s="107"/>
      <c r="R425" s="107"/>
      <c r="S425" s="107"/>
    </row>
    <row r="426">
      <c r="A426" s="107"/>
      <c r="B426" s="524"/>
      <c r="C426" s="647"/>
      <c r="D426" s="647"/>
      <c r="E426" s="107"/>
      <c r="F426" s="107"/>
      <c r="G426" s="107"/>
      <c r="H426" s="107"/>
      <c r="I426" s="107"/>
      <c r="J426" s="107"/>
      <c r="K426" s="107"/>
      <c r="L426" s="107"/>
      <c r="M426" s="107"/>
      <c r="N426" s="107"/>
      <c r="O426" s="107"/>
      <c r="P426" s="107"/>
      <c r="Q426" s="107"/>
      <c r="R426" s="107"/>
      <c r="S426" s="107"/>
    </row>
    <row r="427">
      <c r="A427" s="107"/>
      <c r="B427" s="524"/>
      <c r="C427" s="647"/>
      <c r="D427" s="647"/>
      <c r="E427" s="107"/>
      <c r="F427" s="107"/>
      <c r="G427" s="107"/>
      <c r="H427" s="107"/>
      <c r="I427" s="107"/>
      <c r="J427" s="107"/>
      <c r="K427" s="107"/>
      <c r="L427" s="107"/>
      <c r="M427" s="107"/>
      <c r="N427" s="107"/>
      <c r="O427" s="107"/>
      <c r="P427" s="107"/>
      <c r="Q427" s="107"/>
      <c r="R427" s="107"/>
      <c r="S427" s="107"/>
    </row>
    <row r="428">
      <c r="A428" s="107"/>
      <c r="B428" s="524"/>
      <c r="C428" s="647"/>
      <c r="D428" s="647"/>
      <c r="E428" s="107"/>
      <c r="F428" s="107"/>
      <c r="G428" s="107"/>
      <c r="H428" s="107"/>
      <c r="I428" s="107"/>
      <c r="J428" s="107"/>
      <c r="K428" s="107"/>
      <c r="L428" s="107"/>
      <c r="M428" s="107"/>
      <c r="N428" s="107"/>
      <c r="O428" s="107"/>
      <c r="P428" s="107"/>
      <c r="Q428" s="107"/>
      <c r="R428" s="107"/>
      <c r="S428" s="107"/>
    </row>
    <row r="429">
      <c r="A429" s="107"/>
      <c r="B429" s="524"/>
      <c r="C429" s="647"/>
      <c r="D429" s="647"/>
      <c r="E429" s="107"/>
      <c r="F429" s="107"/>
      <c r="G429" s="107"/>
      <c r="H429" s="107"/>
      <c r="I429" s="107"/>
      <c r="J429" s="107"/>
      <c r="K429" s="107"/>
      <c r="L429" s="107"/>
      <c r="M429" s="107"/>
      <c r="N429" s="107"/>
      <c r="O429" s="107"/>
      <c r="P429" s="107"/>
      <c r="Q429" s="107"/>
      <c r="R429" s="107"/>
      <c r="S429" s="107"/>
    </row>
    <row r="430">
      <c r="A430" s="107"/>
      <c r="B430" s="524"/>
      <c r="C430" s="647"/>
      <c r="D430" s="647"/>
      <c r="E430" s="107"/>
      <c r="F430" s="107"/>
      <c r="G430" s="107"/>
      <c r="H430" s="107"/>
      <c r="I430" s="107"/>
      <c r="J430" s="107"/>
      <c r="K430" s="107"/>
      <c r="L430" s="107"/>
      <c r="M430" s="107"/>
      <c r="N430" s="107"/>
      <c r="O430" s="107"/>
      <c r="P430" s="107"/>
      <c r="Q430" s="107"/>
      <c r="R430" s="107"/>
      <c r="S430" s="107"/>
    </row>
    <row r="431">
      <c r="A431" s="107"/>
      <c r="B431" s="524"/>
      <c r="C431" s="647"/>
      <c r="D431" s="647"/>
      <c r="E431" s="107"/>
      <c r="F431" s="107"/>
      <c r="G431" s="107"/>
      <c r="H431" s="107"/>
      <c r="I431" s="107"/>
      <c r="J431" s="107"/>
      <c r="K431" s="107"/>
      <c r="L431" s="107"/>
      <c r="M431" s="107"/>
      <c r="N431" s="107"/>
      <c r="O431" s="107"/>
      <c r="P431" s="107"/>
      <c r="Q431" s="107"/>
      <c r="R431" s="107"/>
      <c r="S431" s="107"/>
    </row>
    <row r="432">
      <c r="A432" s="107"/>
      <c r="B432" s="524"/>
      <c r="C432" s="647"/>
      <c r="D432" s="647"/>
      <c r="E432" s="107"/>
      <c r="F432" s="107"/>
      <c r="G432" s="107"/>
      <c r="H432" s="107"/>
      <c r="I432" s="107"/>
      <c r="J432" s="107"/>
      <c r="K432" s="107"/>
      <c r="L432" s="107"/>
      <c r="M432" s="107"/>
      <c r="N432" s="107"/>
      <c r="O432" s="107"/>
      <c r="P432" s="107"/>
      <c r="Q432" s="107"/>
      <c r="R432" s="107"/>
      <c r="S432" s="107"/>
    </row>
    <row r="433">
      <c r="A433" s="107"/>
      <c r="B433" s="524"/>
      <c r="C433" s="647"/>
      <c r="D433" s="647"/>
      <c r="E433" s="107"/>
      <c r="F433" s="107"/>
      <c r="G433" s="107"/>
      <c r="H433" s="107"/>
      <c r="I433" s="107"/>
      <c r="J433" s="107"/>
      <c r="K433" s="107"/>
      <c r="L433" s="107"/>
      <c r="M433" s="107"/>
      <c r="N433" s="107"/>
      <c r="O433" s="107"/>
      <c r="P433" s="107"/>
      <c r="Q433" s="107"/>
      <c r="R433" s="107"/>
      <c r="S433" s="107"/>
    </row>
    <row r="434">
      <c r="A434" s="107"/>
      <c r="B434" s="524"/>
      <c r="C434" s="647"/>
      <c r="D434" s="647"/>
      <c r="E434" s="107"/>
      <c r="F434" s="107"/>
      <c r="G434" s="107"/>
      <c r="H434" s="107"/>
      <c r="I434" s="107"/>
      <c r="J434" s="107"/>
      <c r="K434" s="107"/>
      <c r="L434" s="107"/>
      <c r="M434" s="107"/>
      <c r="N434" s="107"/>
      <c r="O434" s="107"/>
      <c r="P434" s="107"/>
      <c r="Q434" s="107"/>
      <c r="R434" s="107"/>
      <c r="S434" s="107"/>
    </row>
    <row r="435">
      <c r="A435" s="107"/>
      <c r="B435" s="524"/>
      <c r="C435" s="647"/>
      <c r="D435" s="647"/>
      <c r="E435" s="107"/>
      <c r="F435" s="107"/>
      <c r="G435" s="107"/>
      <c r="H435" s="107"/>
      <c r="I435" s="107"/>
      <c r="J435" s="107"/>
      <c r="K435" s="107"/>
      <c r="L435" s="107"/>
      <c r="M435" s="107"/>
      <c r="N435" s="107"/>
      <c r="O435" s="107"/>
      <c r="P435" s="107"/>
      <c r="Q435" s="107"/>
      <c r="R435" s="107"/>
      <c r="S435" s="107"/>
    </row>
    <row r="436">
      <c r="A436" s="107"/>
      <c r="B436" s="524"/>
      <c r="C436" s="647"/>
      <c r="D436" s="647"/>
      <c r="E436" s="107"/>
      <c r="F436" s="107"/>
      <c r="G436" s="107"/>
      <c r="H436" s="107"/>
      <c r="I436" s="107"/>
      <c r="J436" s="107"/>
      <c r="K436" s="107"/>
      <c r="L436" s="107"/>
      <c r="M436" s="107"/>
      <c r="N436" s="107"/>
      <c r="O436" s="107"/>
      <c r="P436" s="107"/>
      <c r="Q436" s="107"/>
      <c r="R436" s="107"/>
      <c r="S436" s="107"/>
    </row>
    <row r="437">
      <c r="A437" s="107"/>
      <c r="B437" s="524"/>
      <c r="C437" s="647"/>
      <c r="D437" s="647"/>
      <c r="E437" s="107"/>
      <c r="F437" s="107"/>
      <c r="G437" s="107"/>
      <c r="H437" s="107"/>
      <c r="I437" s="107"/>
      <c r="J437" s="107"/>
      <c r="K437" s="107"/>
      <c r="L437" s="107"/>
      <c r="M437" s="107"/>
      <c r="N437" s="107"/>
      <c r="O437" s="107"/>
      <c r="P437" s="107"/>
      <c r="Q437" s="107"/>
      <c r="R437" s="107"/>
      <c r="S437" s="107"/>
    </row>
    <row r="438">
      <c r="A438" s="107"/>
      <c r="B438" s="524"/>
      <c r="C438" s="647"/>
      <c r="D438" s="647"/>
      <c r="E438" s="107"/>
      <c r="F438" s="107"/>
      <c r="G438" s="107"/>
      <c r="H438" s="107"/>
      <c r="I438" s="107"/>
      <c r="J438" s="107"/>
      <c r="K438" s="107"/>
      <c r="L438" s="107"/>
      <c r="M438" s="107"/>
      <c r="N438" s="107"/>
      <c r="O438" s="107"/>
      <c r="P438" s="107"/>
      <c r="Q438" s="107"/>
      <c r="R438" s="107"/>
      <c r="S438" s="107"/>
    </row>
    <row r="439">
      <c r="A439" s="107"/>
      <c r="B439" s="524"/>
      <c r="C439" s="647"/>
      <c r="D439" s="647"/>
      <c r="E439" s="107"/>
      <c r="F439" s="107"/>
      <c r="G439" s="107"/>
      <c r="H439" s="107"/>
      <c r="I439" s="107"/>
      <c r="J439" s="107"/>
      <c r="K439" s="107"/>
      <c r="L439" s="107"/>
      <c r="M439" s="107"/>
      <c r="N439" s="107"/>
      <c r="O439" s="107"/>
      <c r="P439" s="107"/>
      <c r="Q439" s="107"/>
      <c r="R439" s="107"/>
      <c r="S439" s="107"/>
    </row>
    <row r="440">
      <c r="A440" s="107"/>
      <c r="B440" s="524"/>
      <c r="C440" s="647"/>
      <c r="D440" s="647"/>
      <c r="E440" s="107"/>
      <c r="F440" s="107"/>
      <c r="G440" s="107"/>
      <c r="H440" s="107"/>
      <c r="I440" s="107"/>
      <c r="J440" s="107"/>
      <c r="K440" s="107"/>
      <c r="L440" s="107"/>
      <c r="M440" s="107"/>
      <c r="N440" s="107"/>
      <c r="O440" s="107"/>
      <c r="P440" s="107"/>
      <c r="Q440" s="107"/>
      <c r="R440" s="107"/>
      <c r="S440" s="107"/>
    </row>
    <row r="441">
      <c r="A441" s="107"/>
      <c r="B441" s="524"/>
      <c r="C441" s="647"/>
      <c r="D441" s="647"/>
      <c r="E441" s="107"/>
      <c r="F441" s="107"/>
      <c r="G441" s="107"/>
      <c r="H441" s="107"/>
      <c r="I441" s="107"/>
      <c r="J441" s="107"/>
      <c r="K441" s="107"/>
      <c r="L441" s="107"/>
      <c r="M441" s="107"/>
      <c r="N441" s="107"/>
      <c r="O441" s="107"/>
      <c r="P441" s="107"/>
      <c r="Q441" s="107"/>
      <c r="R441" s="107"/>
      <c r="S441" s="107"/>
    </row>
    <row r="442">
      <c r="A442" s="107"/>
      <c r="B442" s="524"/>
      <c r="C442" s="647"/>
      <c r="D442" s="647"/>
      <c r="E442" s="107"/>
      <c r="F442" s="107"/>
      <c r="G442" s="107"/>
      <c r="H442" s="107"/>
      <c r="I442" s="107"/>
      <c r="J442" s="107"/>
      <c r="K442" s="107"/>
      <c r="L442" s="107"/>
      <c r="M442" s="107"/>
      <c r="N442" s="107"/>
      <c r="O442" s="107"/>
      <c r="P442" s="107"/>
      <c r="Q442" s="107"/>
      <c r="R442" s="107"/>
      <c r="S442" s="107"/>
    </row>
    <row r="443">
      <c r="A443" s="107"/>
      <c r="B443" s="524"/>
      <c r="C443" s="647"/>
      <c r="D443" s="647"/>
      <c r="E443" s="107"/>
      <c r="F443" s="107"/>
      <c r="G443" s="107"/>
      <c r="H443" s="107"/>
      <c r="I443" s="107"/>
      <c r="J443" s="107"/>
      <c r="K443" s="107"/>
      <c r="L443" s="107"/>
      <c r="M443" s="107"/>
      <c r="N443" s="107"/>
      <c r="O443" s="107"/>
      <c r="P443" s="107"/>
      <c r="Q443" s="107"/>
      <c r="R443" s="107"/>
      <c r="S443" s="107"/>
    </row>
    <row r="444">
      <c r="A444" s="107"/>
      <c r="B444" s="524"/>
      <c r="C444" s="647"/>
      <c r="D444" s="647"/>
      <c r="E444" s="107"/>
      <c r="F444" s="107"/>
      <c r="G444" s="107"/>
      <c r="H444" s="107"/>
      <c r="I444" s="107"/>
      <c r="J444" s="107"/>
      <c r="K444" s="107"/>
      <c r="L444" s="107"/>
      <c r="M444" s="107"/>
      <c r="N444" s="107"/>
      <c r="O444" s="107"/>
      <c r="P444" s="107"/>
      <c r="Q444" s="107"/>
      <c r="R444" s="107"/>
      <c r="S444" s="107"/>
    </row>
    <row r="445">
      <c r="A445" s="107"/>
      <c r="B445" s="524"/>
      <c r="C445" s="647"/>
      <c r="D445" s="647"/>
      <c r="E445" s="107"/>
      <c r="F445" s="107"/>
      <c r="G445" s="107"/>
      <c r="H445" s="107"/>
      <c r="I445" s="107"/>
      <c r="J445" s="107"/>
      <c r="K445" s="107"/>
      <c r="L445" s="107"/>
      <c r="M445" s="107"/>
      <c r="N445" s="107"/>
      <c r="O445" s="107"/>
      <c r="P445" s="107"/>
      <c r="Q445" s="107"/>
      <c r="R445" s="107"/>
      <c r="S445" s="107"/>
    </row>
    <row r="446">
      <c r="A446" s="107"/>
      <c r="B446" s="524"/>
      <c r="C446" s="647"/>
      <c r="D446" s="647"/>
      <c r="E446" s="107"/>
      <c r="F446" s="107"/>
      <c r="G446" s="107"/>
      <c r="H446" s="107"/>
      <c r="I446" s="107"/>
      <c r="J446" s="107"/>
      <c r="K446" s="107"/>
      <c r="L446" s="107"/>
      <c r="M446" s="107"/>
      <c r="N446" s="107"/>
      <c r="O446" s="107"/>
      <c r="P446" s="107"/>
      <c r="Q446" s="107"/>
      <c r="R446" s="107"/>
      <c r="S446" s="107"/>
    </row>
    <row r="447">
      <c r="A447" s="107"/>
      <c r="B447" s="524"/>
      <c r="C447" s="647"/>
      <c r="D447" s="647"/>
      <c r="E447" s="107"/>
      <c r="F447" s="107"/>
      <c r="G447" s="107"/>
      <c r="H447" s="107"/>
      <c r="I447" s="107"/>
      <c r="J447" s="107"/>
      <c r="K447" s="107"/>
      <c r="L447" s="107"/>
      <c r="M447" s="107"/>
      <c r="N447" s="107"/>
      <c r="O447" s="107"/>
      <c r="P447" s="107"/>
      <c r="Q447" s="107"/>
      <c r="R447" s="107"/>
      <c r="S447" s="107"/>
    </row>
    <row r="448">
      <c r="A448" s="107"/>
      <c r="B448" s="524"/>
      <c r="C448" s="647"/>
      <c r="D448" s="647"/>
      <c r="E448" s="107"/>
      <c r="F448" s="107"/>
      <c r="G448" s="107"/>
      <c r="H448" s="107"/>
      <c r="I448" s="107"/>
      <c r="J448" s="107"/>
      <c r="K448" s="107"/>
      <c r="L448" s="107"/>
      <c r="M448" s="107"/>
      <c r="N448" s="107"/>
      <c r="O448" s="107"/>
      <c r="P448" s="107"/>
      <c r="Q448" s="107"/>
      <c r="R448" s="107"/>
      <c r="S448" s="107"/>
    </row>
    <row r="449">
      <c r="A449" s="107"/>
      <c r="B449" s="524"/>
      <c r="C449" s="647"/>
      <c r="D449" s="647"/>
      <c r="E449" s="107"/>
      <c r="F449" s="107"/>
      <c r="G449" s="107"/>
      <c r="H449" s="107"/>
      <c r="I449" s="107"/>
      <c r="J449" s="107"/>
      <c r="K449" s="107"/>
      <c r="L449" s="107"/>
      <c r="M449" s="107"/>
      <c r="N449" s="107"/>
      <c r="O449" s="107"/>
      <c r="P449" s="107"/>
      <c r="Q449" s="107"/>
      <c r="R449" s="107"/>
      <c r="S449" s="107"/>
    </row>
    <row r="450">
      <c r="A450" s="107"/>
      <c r="B450" s="524"/>
      <c r="C450" s="647"/>
      <c r="D450" s="647"/>
      <c r="E450" s="107"/>
      <c r="F450" s="107"/>
      <c r="G450" s="107"/>
      <c r="H450" s="107"/>
      <c r="I450" s="107"/>
      <c r="J450" s="107"/>
      <c r="K450" s="107"/>
      <c r="L450" s="107"/>
      <c r="M450" s="107"/>
      <c r="N450" s="107"/>
      <c r="O450" s="107"/>
      <c r="P450" s="107"/>
      <c r="Q450" s="107"/>
      <c r="R450" s="107"/>
      <c r="S450" s="107"/>
    </row>
    <row r="451">
      <c r="A451" s="107"/>
      <c r="B451" s="524"/>
      <c r="C451" s="647"/>
      <c r="D451" s="647"/>
      <c r="E451" s="107"/>
      <c r="F451" s="107"/>
      <c r="G451" s="107"/>
      <c r="H451" s="107"/>
      <c r="I451" s="107"/>
      <c r="J451" s="107"/>
      <c r="K451" s="107"/>
      <c r="L451" s="107"/>
      <c r="M451" s="107"/>
      <c r="N451" s="107"/>
      <c r="O451" s="107"/>
      <c r="P451" s="107"/>
      <c r="Q451" s="107"/>
      <c r="R451" s="107"/>
      <c r="S451" s="107"/>
    </row>
    <row r="452">
      <c r="A452" s="107"/>
      <c r="B452" s="524"/>
      <c r="C452" s="647"/>
      <c r="D452" s="647"/>
      <c r="E452" s="107"/>
      <c r="F452" s="107"/>
      <c r="G452" s="107"/>
      <c r="H452" s="107"/>
      <c r="I452" s="107"/>
      <c r="J452" s="107"/>
      <c r="K452" s="107"/>
      <c r="L452" s="107"/>
      <c r="M452" s="107"/>
      <c r="N452" s="107"/>
      <c r="O452" s="107"/>
      <c r="P452" s="107"/>
      <c r="Q452" s="107"/>
      <c r="R452" s="107"/>
      <c r="S452" s="107"/>
    </row>
    <row r="453">
      <c r="A453" s="107"/>
      <c r="B453" s="524"/>
      <c r="C453" s="647"/>
      <c r="D453" s="647"/>
      <c r="E453" s="107"/>
      <c r="F453" s="107"/>
      <c r="G453" s="107"/>
      <c r="H453" s="107"/>
      <c r="I453" s="107"/>
      <c r="J453" s="107"/>
      <c r="K453" s="107"/>
      <c r="L453" s="107"/>
      <c r="M453" s="107"/>
      <c r="N453" s="107"/>
      <c r="O453" s="107"/>
      <c r="P453" s="107"/>
      <c r="Q453" s="107"/>
      <c r="R453" s="107"/>
      <c r="S453" s="107"/>
    </row>
    <row r="454">
      <c r="A454" s="107"/>
      <c r="B454" s="524"/>
      <c r="C454" s="647"/>
      <c r="D454" s="647"/>
      <c r="E454" s="107"/>
      <c r="F454" s="107"/>
      <c r="G454" s="107"/>
      <c r="H454" s="107"/>
      <c r="I454" s="107"/>
      <c r="J454" s="107"/>
      <c r="K454" s="107"/>
      <c r="L454" s="107"/>
      <c r="M454" s="107"/>
      <c r="N454" s="107"/>
      <c r="O454" s="107"/>
      <c r="P454" s="107"/>
      <c r="Q454" s="107"/>
      <c r="R454" s="107"/>
      <c r="S454" s="107"/>
    </row>
    <row r="455">
      <c r="A455" s="107"/>
      <c r="B455" s="524"/>
      <c r="C455" s="647"/>
      <c r="D455" s="647"/>
      <c r="E455" s="107"/>
      <c r="F455" s="107"/>
      <c r="G455" s="107"/>
      <c r="H455" s="107"/>
      <c r="I455" s="107"/>
      <c r="J455" s="107"/>
      <c r="K455" s="107"/>
      <c r="L455" s="107"/>
      <c r="M455" s="107"/>
      <c r="N455" s="107"/>
      <c r="O455" s="107"/>
      <c r="P455" s="107"/>
      <c r="Q455" s="107"/>
      <c r="R455" s="107"/>
      <c r="S455" s="107"/>
    </row>
    <row r="456">
      <c r="A456" s="107"/>
      <c r="B456" s="524"/>
      <c r="C456" s="647"/>
      <c r="D456" s="647"/>
      <c r="E456" s="107"/>
      <c r="F456" s="107"/>
      <c r="G456" s="107"/>
      <c r="H456" s="107"/>
      <c r="I456" s="107"/>
      <c r="J456" s="107"/>
      <c r="K456" s="107"/>
      <c r="L456" s="107"/>
      <c r="M456" s="107"/>
      <c r="N456" s="107"/>
      <c r="O456" s="107"/>
      <c r="P456" s="107"/>
      <c r="Q456" s="107"/>
      <c r="R456" s="107"/>
      <c r="S456" s="107"/>
    </row>
    <row r="457">
      <c r="A457" s="107"/>
      <c r="B457" s="524"/>
      <c r="C457" s="647"/>
      <c r="D457" s="647"/>
      <c r="E457" s="107"/>
      <c r="F457" s="107"/>
      <c r="G457" s="107"/>
      <c r="H457" s="107"/>
      <c r="I457" s="107"/>
      <c r="J457" s="107"/>
      <c r="K457" s="107"/>
      <c r="L457" s="107"/>
      <c r="M457" s="107"/>
      <c r="N457" s="107"/>
      <c r="O457" s="107"/>
      <c r="P457" s="107"/>
      <c r="Q457" s="107"/>
      <c r="R457" s="107"/>
      <c r="S457" s="107"/>
    </row>
    <row r="458">
      <c r="A458" s="107"/>
      <c r="B458" s="524"/>
      <c r="C458" s="647"/>
      <c r="D458" s="647"/>
      <c r="E458" s="107"/>
      <c r="F458" s="107"/>
      <c r="G458" s="107"/>
      <c r="H458" s="107"/>
      <c r="I458" s="107"/>
      <c r="J458" s="107"/>
      <c r="K458" s="107"/>
      <c r="L458" s="107"/>
      <c r="M458" s="107"/>
      <c r="N458" s="107"/>
      <c r="O458" s="107"/>
      <c r="P458" s="107"/>
      <c r="Q458" s="107"/>
      <c r="R458" s="107"/>
      <c r="S458" s="107"/>
    </row>
    <row r="459">
      <c r="A459" s="107"/>
      <c r="B459" s="524"/>
      <c r="C459" s="647"/>
      <c r="D459" s="647"/>
      <c r="E459" s="107"/>
      <c r="F459" s="107"/>
      <c r="G459" s="107"/>
      <c r="H459" s="107"/>
      <c r="I459" s="107"/>
      <c r="J459" s="107"/>
      <c r="K459" s="107"/>
      <c r="L459" s="107"/>
      <c r="M459" s="107"/>
      <c r="N459" s="107"/>
      <c r="O459" s="107"/>
      <c r="P459" s="107"/>
      <c r="Q459" s="107"/>
      <c r="R459" s="107"/>
      <c r="S459" s="107"/>
    </row>
    <row r="460">
      <c r="A460" s="107"/>
      <c r="B460" s="524"/>
      <c r="C460" s="647"/>
      <c r="D460" s="647"/>
      <c r="E460" s="107"/>
      <c r="F460" s="107"/>
      <c r="G460" s="107"/>
      <c r="H460" s="107"/>
      <c r="I460" s="107"/>
      <c r="J460" s="107"/>
      <c r="K460" s="107"/>
      <c r="L460" s="107"/>
      <c r="M460" s="107"/>
      <c r="N460" s="107"/>
      <c r="O460" s="107"/>
      <c r="P460" s="107"/>
      <c r="Q460" s="107"/>
      <c r="R460" s="107"/>
      <c r="S460" s="107"/>
    </row>
    <row r="461">
      <c r="A461" s="107"/>
      <c r="B461" s="524"/>
      <c r="C461" s="647"/>
      <c r="D461" s="647"/>
      <c r="E461" s="107"/>
      <c r="F461" s="107"/>
      <c r="G461" s="107"/>
      <c r="H461" s="107"/>
      <c r="I461" s="107"/>
      <c r="J461" s="107"/>
      <c r="K461" s="107"/>
      <c r="L461" s="107"/>
      <c r="M461" s="107"/>
      <c r="N461" s="107"/>
      <c r="O461" s="107"/>
      <c r="P461" s="107"/>
      <c r="Q461" s="107"/>
      <c r="R461" s="107"/>
      <c r="S461" s="107"/>
    </row>
    <row r="462">
      <c r="A462" s="107"/>
      <c r="B462" s="524"/>
      <c r="C462" s="647"/>
      <c r="D462" s="647"/>
      <c r="E462" s="107"/>
      <c r="F462" s="107"/>
      <c r="G462" s="107"/>
      <c r="H462" s="107"/>
      <c r="I462" s="107"/>
      <c r="J462" s="107"/>
      <c r="K462" s="107"/>
      <c r="L462" s="107"/>
      <c r="M462" s="107"/>
      <c r="N462" s="107"/>
      <c r="O462" s="107"/>
      <c r="P462" s="107"/>
      <c r="Q462" s="107"/>
      <c r="R462" s="107"/>
      <c r="S462" s="107"/>
    </row>
    <row r="463">
      <c r="A463" s="107"/>
      <c r="B463" s="524"/>
      <c r="C463" s="647"/>
      <c r="D463" s="647"/>
      <c r="E463" s="107"/>
      <c r="F463" s="107"/>
      <c r="G463" s="107"/>
      <c r="H463" s="107"/>
      <c r="I463" s="107"/>
      <c r="J463" s="107"/>
      <c r="K463" s="107"/>
      <c r="L463" s="107"/>
      <c r="M463" s="107"/>
      <c r="N463" s="107"/>
      <c r="O463" s="107"/>
      <c r="P463" s="107"/>
      <c r="Q463" s="107"/>
      <c r="R463" s="107"/>
      <c r="S463" s="107"/>
    </row>
    <row r="464">
      <c r="A464" s="107"/>
      <c r="B464" s="524"/>
      <c r="C464" s="647"/>
      <c r="D464" s="647"/>
      <c r="E464" s="107"/>
      <c r="F464" s="107"/>
      <c r="G464" s="107"/>
      <c r="H464" s="107"/>
      <c r="I464" s="107"/>
      <c r="J464" s="107"/>
      <c r="K464" s="107"/>
      <c r="L464" s="107"/>
      <c r="M464" s="107"/>
      <c r="N464" s="107"/>
      <c r="O464" s="107"/>
      <c r="P464" s="107"/>
      <c r="Q464" s="107"/>
      <c r="R464" s="107"/>
      <c r="S464" s="107"/>
    </row>
    <row r="465">
      <c r="A465" s="107"/>
      <c r="B465" s="524"/>
      <c r="C465" s="647"/>
      <c r="D465" s="647"/>
      <c r="E465" s="107"/>
      <c r="F465" s="107"/>
      <c r="G465" s="107"/>
      <c r="H465" s="107"/>
      <c r="I465" s="107"/>
      <c r="J465" s="107"/>
      <c r="K465" s="107"/>
      <c r="L465" s="107"/>
      <c r="M465" s="107"/>
      <c r="N465" s="107"/>
      <c r="O465" s="107"/>
      <c r="P465" s="107"/>
      <c r="Q465" s="107"/>
      <c r="R465" s="107"/>
      <c r="S465" s="107"/>
    </row>
    <row r="466">
      <c r="A466" s="107"/>
      <c r="B466" s="524"/>
      <c r="C466" s="647"/>
      <c r="D466" s="647"/>
      <c r="E466" s="107"/>
      <c r="F466" s="107"/>
      <c r="G466" s="107"/>
      <c r="H466" s="107"/>
      <c r="I466" s="107"/>
      <c r="J466" s="107"/>
      <c r="K466" s="107"/>
      <c r="L466" s="107"/>
      <c r="M466" s="107"/>
      <c r="N466" s="107"/>
      <c r="O466" s="107"/>
      <c r="P466" s="107"/>
      <c r="Q466" s="107"/>
      <c r="R466" s="107"/>
      <c r="S466" s="107"/>
    </row>
    <row r="467">
      <c r="A467" s="107"/>
      <c r="B467" s="524"/>
      <c r="C467" s="647"/>
      <c r="D467" s="647"/>
      <c r="E467" s="107"/>
      <c r="F467" s="107"/>
      <c r="G467" s="107"/>
      <c r="H467" s="107"/>
      <c r="I467" s="107"/>
      <c r="J467" s="107"/>
      <c r="K467" s="107"/>
      <c r="L467" s="107"/>
      <c r="M467" s="107"/>
      <c r="N467" s="107"/>
      <c r="O467" s="107"/>
      <c r="P467" s="107"/>
      <c r="Q467" s="107"/>
      <c r="R467" s="107"/>
      <c r="S467" s="107"/>
    </row>
    <row r="468">
      <c r="A468" s="107"/>
      <c r="B468" s="524"/>
      <c r="C468" s="647"/>
      <c r="D468" s="647"/>
      <c r="E468" s="107"/>
      <c r="F468" s="107"/>
      <c r="G468" s="107"/>
      <c r="H468" s="107"/>
      <c r="I468" s="107"/>
      <c r="J468" s="107"/>
      <c r="K468" s="107"/>
      <c r="L468" s="107"/>
      <c r="M468" s="107"/>
      <c r="N468" s="107"/>
      <c r="O468" s="107"/>
      <c r="P468" s="107"/>
      <c r="Q468" s="107"/>
      <c r="R468" s="107"/>
      <c r="S468" s="107"/>
    </row>
    <row r="469">
      <c r="A469" s="107"/>
      <c r="B469" s="524"/>
      <c r="C469" s="647"/>
      <c r="D469" s="647"/>
      <c r="E469" s="107"/>
      <c r="F469" s="107"/>
      <c r="G469" s="107"/>
      <c r="H469" s="107"/>
      <c r="I469" s="107"/>
      <c r="J469" s="107"/>
      <c r="K469" s="107"/>
      <c r="L469" s="107"/>
      <c r="M469" s="107"/>
      <c r="N469" s="107"/>
      <c r="O469" s="107"/>
      <c r="P469" s="107"/>
      <c r="Q469" s="107"/>
      <c r="R469" s="107"/>
      <c r="S469" s="107"/>
    </row>
    <row r="470">
      <c r="A470" s="107"/>
      <c r="B470" s="524"/>
      <c r="C470" s="647"/>
      <c r="D470" s="647"/>
      <c r="E470" s="107"/>
      <c r="F470" s="107"/>
      <c r="G470" s="107"/>
      <c r="H470" s="107"/>
      <c r="I470" s="107"/>
      <c r="J470" s="107"/>
      <c r="K470" s="107"/>
      <c r="L470" s="107"/>
      <c r="M470" s="107"/>
      <c r="N470" s="107"/>
      <c r="O470" s="107"/>
      <c r="P470" s="107"/>
      <c r="Q470" s="107"/>
      <c r="R470" s="107"/>
      <c r="S470" s="107"/>
    </row>
    <row r="471">
      <c r="A471" s="107"/>
      <c r="B471" s="524"/>
      <c r="C471" s="647"/>
      <c r="D471" s="647"/>
      <c r="E471" s="107"/>
      <c r="F471" s="107"/>
      <c r="G471" s="107"/>
      <c r="H471" s="107"/>
      <c r="I471" s="107"/>
      <c r="J471" s="107"/>
      <c r="K471" s="107"/>
      <c r="L471" s="107"/>
      <c r="M471" s="107"/>
      <c r="N471" s="107"/>
      <c r="O471" s="107"/>
      <c r="P471" s="107"/>
      <c r="Q471" s="107"/>
      <c r="R471" s="107"/>
      <c r="S471" s="107"/>
    </row>
    <row r="472">
      <c r="A472" s="107"/>
      <c r="B472" s="524"/>
      <c r="C472" s="647"/>
      <c r="D472" s="647"/>
      <c r="E472" s="107"/>
      <c r="F472" s="107"/>
      <c r="G472" s="107"/>
      <c r="H472" s="107"/>
      <c r="I472" s="107"/>
      <c r="J472" s="107"/>
      <c r="K472" s="107"/>
      <c r="L472" s="107"/>
      <c r="M472" s="107"/>
      <c r="N472" s="107"/>
      <c r="O472" s="107"/>
      <c r="P472" s="107"/>
      <c r="Q472" s="107"/>
      <c r="R472" s="107"/>
      <c r="S472" s="107"/>
    </row>
    <row r="473">
      <c r="A473" s="107"/>
      <c r="B473" s="524"/>
      <c r="C473" s="647"/>
      <c r="D473" s="647"/>
      <c r="E473" s="107"/>
      <c r="F473" s="107"/>
      <c r="G473" s="107"/>
      <c r="H473" s="107"/>
      <c r="I473" s="107"/>
      <c r="J473" s="107"/>
      <c r="K473" s="107"/>
      <c r="L473" s="107"/>
      <c r="M473" s="107"/>
      <c r="N473" s="107"/>
      <c r="O473" s="107"/>
      <c r="P473" s="107"/>
      <c r="Q473" s="107"/>
      <c r="R473" s="107"/>
      <c r="S473" s="107"/>
    </row>
    <row r="474">
      <c r="A474" s="107"/>
      <c r="B474" s="524"/>
      <c r="C474" s="647"/>
      <c r="D474" s="647"/>
      <c r="E474" s="107"/>
      <c r="F474" s="107"/>
      <c r="G474" s="107"/>
      <c r="H474" s="107"/>
      <c r="I474" s="107"/>
      <c r="J474" s="107"/>
      <c r="K474" s="107"/>
      <c r="L474" s="107"/>
      <c r="M474" s="107"/>
      <c r="N474" s="107"/>
      <c r="O474" s="107"/>
      <c r="P474" s="107"/>
      <c r="Q474" s="107"/>
      <c r="R474" s="107"/>
      <c r="S474" s="107"/>
    </row>
    <row r="475">
      <c r="A475" s="107"/>
      <c r="B475" s="524"/>
      <c r="C475" s="647"/>
      <c r="D475" s="647"/>
      <c r="E475" s="107"/>
      <c r="F475" s="107"/>
      <c r="G475" s="107"/>
      <c r="H475" s="107"/>
      <c r="I475" s="107"/>
      <c r="J475" s="107"/>
      <c r="K475" s="107"/>
      <c r="L475" s="107"/>
      <c r="M475" s="107"/>
      <c r="N475" s="107"/>
      <c r="O475" s="107"/>
      <c r="P475" s="107"/>
      <c r="Q475" s="107"/>
      <c r="R475" s="107"/>
      <c r="S475" s="107"/>
    </row>
    <row r="476">
      <c r="A476" s="107"/>
      <c r="B476" s="524"/>
      <c r="C476" s="647"/>
      <c r="D476" s="647"/>
      <c r="E476" s="107"/>
      <c r="F476" s="107"/>
      <c r="G476" s="107"/>
      <c r="H476" s="107"/>
      <c r="I476" s="107"/>
      <c r="J476" s="107"/>
      <c r="K476" s="107"/>
      <c r="L476" s="107"/>
      <c r="M476" s="107"/>
      <c r="N476" s="107"/>
      <c r="O476" s="107"/>
      <c r="P476" s="107"/>
      <c r="Q476" s="107"/>
      <c r="R476" s="107"/>
      <c r="S476" s="107"/>
    </row>
    <row r="477">
      <c r="A477" s="107"/>
      <c r="B477" s="524"/>
      <c r="C477" s="647"/>
      <c r="D477" s="647"/>
      <c r="E477" s="107"/>
      <c r="F477" s="107"/>
      <c r="G477" s="107"/>
      <c r="H477" s="107"/>
      <c r="I477" s="107"/>
      <c r="J477" s="107"/>
      <c r="K477" s="107"/>
      <c r="L477" s="107"/>
      <c r="M477" s="107"/>
      <c r="N477" s="107"/>
      <c r="O477" s="107"/>
      <c r="P477" s="107"/>
      <c r="Q477" s="107"/>
      <c r="R477" s="107"/>
      <c r="S477" s="107"/>
    </row>
    <row r="478">
      <c r="A478" s="107"/>
      <c r="B478" s="524"/>
      <c r="C478" s="647"/>
      <c r="D478" s="647"/>
      <c r="E478" s="107"/>
      <c r="F478" s="107"/>
      <c r="G478" s="107"/>
      <c r="H478" s="107"/>
      <c r="I478" s="107"/>
      <c r="J478" s="107"/>
      <c r="K478" s="107"/>
      <c r="L478" s="107"/>
      <c r="M478" s="107"/>
      <c r="N478" s="107"/>
      <c r="O478" s="107"/>
      <c r="P478" s="107"/>
      <c r="Q478" s="107"/>
      <c r="R478" s="107"/>
      <c r="S478" s="107"/>
    </row>
    <row r="479">
      <c r="A479" s="107"/>
      <c r="B479" s="524"/>
      <c r="C479" s="647"/>
      <c r="D479" s="647"/>
      <c r="E479" s="107"/>
      <c r="F479" s="107"/>
      <c r="G479" s="107"/>
      <c r="H479" s="107"/>
      <c r="I479" s="107"/>
      <c r="J479" s="107"/>
      <c r="K479" s="107"/>
      <c r="L479" s="107"/>
      <c r="M479" s="107"/>
      <c r="N479" s="107"/>
      <c r="O479" s="107"/>
      <c r="P479" s="107"/>
      <c r="Q479" s="107"/>
      <c r="R479" s="107"/>
      <c r="S479" s="107"/>
    </row>
    <row r="480">
      <c r="A480" s="107"/>
      <c r="B480" s="524"/>
      <c r="C480" s="647"/>
      <c r="D480" s="647"/>
      <c r="E480" s="107"/>
      <c r="F480" s="107"/>
      <c r="G480" s="107"/>
      <c r="H480" s="107"/>
      <c r="I480" s="107"/>
      <c r="J480" s="107"/>
      <c r="K480" s="107"/>
      <c r="L480" s="107"/>
      <c r="M480" s="107"/>
      <c r="N480" s="107"/>
      <c r="O480" s="107"/>
      <c r="P480" s="107"/>
      <c r="Q480" s="107"/>
      <c r="R480" s="107"/>
      <c r="S480" s="107"/>
    </row>
    <row r="481">
      <c r="A481" s="107"/>
      <c r="B481" s="524"/>
      <c r="C481" s="647"/>
      <c r="D481" s="647"/>
      <c r="E481" s="107"/>
      <c r="F481" s="107"/>
      <c r="G481" s="107"/>
      <c r="H481" s="107"/>
      <c r="I481" s="107"/>
      <c r="J481" s="107"/>
      <c r="K481" s="107"/>
      <c r="L481" s="107"/>
      <c r="M481" s="107"/>
      <c r="N481" s="107"/>
      <c r="O481" s="107"/>
      <c r="P481" s="107"/>
      <c r="Q481" s="107"/>
      <c r="R481" s="107"/>
      <c r="S481" s="107"/>
    </row>
    <row r="482">
      <c r="A482" s="107"/>
      <c r="B482" s="524"/>
      <c r="C482" s="647"/>
      <c r="D482" s="647"/>
      <c r="E482" s="107"/>
      <c r="F482" s="107"/>
      <c r="G482" s="107"/>
      <c r="H482" s="107"/>
      <c r="I482" s="107"/>
      <c r="J482" s="107"/>
      <c r="K482" s="107"/>
      <c r="L482" s="107"/>
      <c r="M482" s="107"/>
      <c r="N482" s="107"/>
      <c r="O482" s="107"/>
      <c r="P482" s="107"/>
      <c r="Q482" s="107"/>
      <c r="R482" s="107"/>
      <c r="S482" s="107"/>
    </row>
    <row r="483">
      <c r="A483" s="107"/>
      <c r="B483" s="524"/>
      <c r="C483" s="647"/>
      <c r="D483" s="647"/>
      <c r="E483" s="107"/>
      <c r="F483" s="107"/>
      <c r="G483" s="107"/>
      <c r="H483" s="107"/>
      <c r="I483" s="107"/>
      <c r="J483" s="107"/>
      <c r="K483" s="107"/>
      <c r="L483" s="107"/>
      <c r="M483" s="107"/>
      <c r="N483" s="107"/>
      <c r="O483" s="107"/>
      <c r="P483" s="107"/>
      <c r="Q483" s="107"/>
      <c r="R483" s="107"/>
      <c r="S483" s="107"/>
    </row>
    <row r="484">
      <c r="A484" s="107"/>
      <c r="B484" s="524"/>
      <c r="C484" s="647"/>
      <c r="D484" s="647"/>
      <c r="E484" s="107"/>
      <c r="F484" s="107"/>
      <c r="G484" s="107"/>
      <c r="H484" s="107"/>
      <c r="I484" s="107"/>
      <c r="J484" s="107"/>
      <c r="K484" s="107"/>
      <c r="L484" s="107"/>
      <c r="M484" s="107"/>
      <c r="N484" s="107"/>
      <c r="O484" s="107"/>
      <c r="P484" s="107"/>
      <c r="Q484" s="107"/>
      <c r="R484" s="107"/>
      <c r="S484" s="107"/>
    </row>
    <row r="485">
      <c r="A485" s="107"/>
      <c r="B485" s="524"/>
      <c r="C485" s="647"/>
      <c r="D485" s="647"/>
      <c r="E485" s="107"/>
      <c r="F485" s="107"/>
      <c r="G485" s="107"/>
      <c r="H485" s="107"/>
      <c r="I485" s="107"/>
      <c r="J485" s="107"/>
      <c r="K485" s="107"/>
      <c r="L485" s="107"/>
      <c r="M485" s="107"/>
      <c r="N485" s="107"/>
      <c r="O485" s="107"/>
      <c r="P485" s="107"/>
      <c r="Q485" s="107"/>
      <c r="R485" s="107"/>
      <c r="S485" s="107"/>
    </row>
    <row r="486">
      <c r="A486" s="107"/>
      <c r="B486" s="524"/>
      <c r="C486" s="647"/>
      <c r="D486" s="647"/>
      <c r="E486" s="107"/>
      <c r="F486" s="107"/>
      <c r="G486" s="107"/>
      <c r="H486" s="107"/>
      <c r="I486" s="107"/>
      <c r="J486" s="107"/>
      <c r="K486" s="107"/>
      <c r="L486" s="107"/>
      <c r="M486" s="107"/>
      <c r="N486" s="107"/>
      <c r="O486" s="107"/>
      <c r="P486" s="107"/>
      <c r="Q486" s="107"/>
      <c r="R486" s="107"/>
      <c r="S486" s="107"/>
    </row>
    <row r="487">
      <c r="A487" s="107"/>
      <c r="B487" s="524"/>
      <c r="C487" s="647"/>
      <c r="D487" s="647"/>
      <c r="E487" s="107"/>
      <c r="F487" s="107"/>
      <c r="G487" s="107"/>
      <c r="H487" s="107"/>
      <c r="I487" s="107"/>
      <c r="J487" s="107"/>
      <c r="K487" s="107"/>
      <c r="L487" s="107"/>
      <c r="M487" s="107"/>
      <c r="N487" s="107"/>
      <c r="O487" s="107"/>
      <c r="P487" s="107"/>
      <c r="Q487" s="107"/>
      <c r="R487" s="107"/>
      <c r="S487" s="107"/>
    </row>
    <row r="488">
      <c r="A488" s="107"/>
      <c r="B488" s="524"/>
      <c r="C488" s="647"/>
      <c r="D488" s="647"/>
      <c r="E488" s="107"/>
      <c r="F488" s="107"/>
      <c r="G488" s="107"/>
      <c r="H488" s="107"/>
      <c r="I488" s="107"/>
      <c r="J488" s="107"/>
      <c r="K488" s="107"/>
      <c r="L488" s="107"/>
      <c r="M488" s="107"/>
      <c r="N488" s="107"/>
      <c r="O488" s="107"/>
      <c r="P488" s="107"/>
      <c r="Q488" s="107"/>
      <c r="R488" s="107"/>
      <c r="S488" s="107"/>
    </row>
    <row r="489">
      <c r="A489" s="107"/>
      <c r="B489" s="524"/>
      <c r="C489" s="647"/>
      <c r="D489" s="647"/>
      <c r="E489" s="107"/>
      <c r="F489" s="107"/>
      <c r="G489" s="107"/>
      <c r="H489" s="107"/>
      <c r="I489" s="107"/>
      <c r="J489" s="107"/>
      <c r="K489" s="107"/>
      <c r="L489" s="107"/>
      <c r="M489" s="107"/>
      <c r="N489" s="107"/>
      <c r="O489" s="107"/>
      <c r="P489" s="107"/>
      <c r="Q489" s="107"/>
      <c r="R489" s="107"/>
      <c r="S489" s="107"/>
    </row>
    <row r="490">
      <c r="A490" s="107"/>
      <c r="B490" s="524"/>
      <c r="C490" s="647"/>
      <c r="D490" s="647"/>
      <c r="E490" s="107"/>
      <c r="F490" s="107"/>
      <c r="G490" s="107"/>
      <c r="H490" s="107"/>
      <c r="I490" s="107"/>
      <c r="J490" s="107"/>
      <c r="K490" s="107"/>
      <c r="L490" s="107"/>
      <c r="M490" s="107"/>
      <c r="N490" s="107"/>
      <c r="O490" s="107"/>
      <c r="P490" s="107"/>
      <c r="Q490" s="107"/>
      <c r="R490" s="107"/>
      <c r="S490" s="107"/>
    </row>
    <row r="491">
      <c r="A491" s="107"/>
      <c r="B491" s="524"/>
      <c r="C491" s="647"/>
      <c r="D491" s="647"/>
      <c r="E491" s="107"/>
      <c r="F491" s="107"/>
      <c r="G491" s="107"/>
      <c r="H491" s="107"/>
      <c r="I491" s="107"/>
      <c r="J491" s="107"/>
      <c r="K491" s="107"/>
      <c r="L491" s="107"/>
      <c r="M491" s="107"/>
      <c r="N491" s="107"/>
      <c r="O491" s="107"/>
      <c r="P491" s="107"/>
      <c r="Q491" s="107"/>
      <c r="R491" s="107"/>
      <c r="S491" s="107"/>
    </row>
    <row r="492">
      <c r="A492" s="107"/>
      <c r="B492" s="524"/>
      <c r="C492" s="647"/>
      <c r="D492" s="647"/>
      <c r="E492" s="107"/>
      <c r="F492" s="107"/>
      <c r="G492" s="107"/>
      <c r="H492" s="107"/>
      <c r="I492" s="107"/>
      <c r="J492" s="107"/>
      <c r="K492" s="107"/>
      <c r="L492" s="107"/>
      <c r="M492" s="107"/>
      <c r="N492" s="107"/>
      <c r="O492" s="107"/>
      <c r="P492" s="107"/>
      <c r="Q492" s="107"/>
      <c r="R492" s="107"/>
      <c r="S492" s="107"/>
    </row>
    <row r="493">
      <c r="A493" s="107"/>
      <c r="B493" s="524"/>
      <c r="C493" s="647"/>
      <c r="D493" s="647"/>
      <c r="E493" s="107"/>
      <c r="F493" s="107"/>
      <c r="G493" s="107"/>
      <c r="H493" s="107"/>
      <c r="I493" s="107"/>
      <c r="J493" s="107"/>
      <c r="K493" s="107"/>
      <c r="L493" s="107"/>
      <c r="M493" s="107"/>
      <c r="N493" s="107"/>
      <c r="O493" s="107"/>
      <c r="P493" s="107"/>
      <c r="Q493" s="107"/>
      <c r="R493" s="107"/>
      <c r="S493" s="107"/>
    </row>
    <row r="494">
      <c r="A494" s="107"/>
      <c r="B494" s="524"/>
      <c r="C494" s="647"/>
      <c r="D494" s="647"/>
      <c r="E494" s="107"/>
      <c r="F494" s="107"/>
      <c r="G494" s="107"/>
      <c r="H494" s="107"/>
      <c r="I494" s="107"/>
      <c r="J494" s="107"/>
      <c r="K494" s="107"/>
      <c r="L494" s="107"/>
      <c r="M494" s="107"/>
      <c r="N494" s="107"/>
      <c r="O494" s="107"/>
      <c r="P494" s="107"/>
      <c r="Q494" s="107"/>
      <c r="R494" s="107"/>
      <c r="S494" s="107"/>
    </row>
    <row r="495">
      <c r="A495" s="107"/>
      <c r="B495" s="524"/>
      <c r="C495" s="647"/>
      <c r="D495" s="647"/>
      <c r="E495" s="107"/>
      <c r="F495" s="107"/>
      <c r="G495" s="107"/>
      <c r="H495" s="107"/>
      <c r="I495" s="107"/>
      <c r="J495" s="107"/>
      <c r="K495" s="107"/>
      <c r="L495" s="107"/>
      <c r="M495" s="107"/>
      <c r="N495" s="107"/>
      <c r="O495" s="107"/>
      <c r="P495" s="107"/>
      <c r="Q495" s="107"/>
      <c r="R495" s="107"/>
      <c r="S495" s="107"/>
    </row>
    <row r="496">
      <c r="A496" s="107"/>
      <c r="B496" s="524"/>
      <c r="C496" s="647"/>
      <c r="D496" s="647"/>
      <c r="E496" s="107"/>
      <c r="F496" s="107"/>
      <c r="G496" s="107"/>
      <c r="H496" s="107"/>
      <c r="I496" s="107"/>
      <c r="J496" s="107"/>
      <c r="K496" s="107"/>
      <c r="L496" s="107"/>
      <c r="M496" s="107"/>
      <c r="N496" s="107"/>
      <c r="O496" s="107"/>
      <c r="P496" s="107"/>
      <c r="Q496" s="107"/>
      <c r="R496" s="107"/>
      <c r="S496" s="107"/>
    </row>
    <row r="497">
      <c r="A497" s="107"/>
      <c r="B497" s="524"/>
      <c r="C497" s="647"/>
      <c r="D497" s="647"/>
      <c r="E497" s="107"/>
      <c r="F497" s="107"/>
      <c r="G497" s="107"/>
      <c r="H497" s="107"/>
      <c r="I497" s="107"/>
      <c r="J497" s="107"/>
      <c r="K497" s="107"/>
      <c r="L497" s="107"/>
      <c r="M497" s="107"/>
      <c r="N497" s="107"/>
      <c r="O497" s="107"/>
      <c r="P497" s="107"/>
      <c r="Q497" s="107"/>
      <c r="R497" s="107"/>
      <c r="S497" s="107"/>
    </row>
    <row r="498">
      <c r="A498" s="107"/>
      <c r="B498" s="524"/>
      <c r="C498" s="647"/>
      <c r="D498" s="647"/>
      <c r="E498" s="107"/>
      <c r="F498" s="107"/>
      <c r="G498" s="107"/>
      <c r="H498" s="107"/>
      <c r="I498" s="107"/>
      <c r="J498" s="107"/>
      <c r="K498" s="107"/>
      <c r="L498" s="107"/>
      <c r="M498" s="107"/>
      <c r="N498" s="107"/>
      <c r="O498" s="107"/>
      <c r="P498" s="107"/>
      <c r="Q498" s="107"/>
      <c r="R498" s="107"/>
      <c r="S498" s="107"/>
    </row>
    <row r="499">
      <c r="A499" s="107"/>
      <c r="B499" s="524"/>
      <c r="C499" s="647"/>
      <c r="D499" s="647"/>
      <c r="E499" s="107"/>
      <c r="F499" s="107"/>
      <c r="G499" s="107"/>
      <c r="H499" s="107"/>
      <c r="I499" s="107"/>
      <c r="J499" s="107"/>
      <c r="K499" s="107"/>
      <c r="L499" s="107"/>
      <c r="M499" s="107"/>
      <c r="N499" s="107"/>
      <c r="O499" s="107"/>
      <c r="P499" s="107"/>
      <c r="Q499" s="107"/>
      <c r="R499" s="107"/>
      <c r="S499" s="107"/>
    </row>
    <row r="500">
      <c r="A500" s="107"/>
      <c r="B500" s="524"/>
      <c r="C500" s="647"/>
      <c r="D500" s="647"/>
      <c r="E500" s="107"/>
      <c r="F500" s="107"/>
      <c r="G500" s="107"/>
      <c r="H500" s="107"/>
      <c r="I500" s="107"/>
      <c r="J500" s="107"/>
      <c r="K500" s="107"/>
      <c r="L500" s="107"/>
      <c r="M500" s="107"/>
      <c r="N500" s="107"/>
      <c r="O500" s="107"/>
      <c r="P500" s="107"/>
      <c r="Q500" s="107"/>
      <c r="R500" s="107"/>
      <c r="S500" s="107"/>
    </row>
    <row r="501">
      <c r="A501" s="107"/>
      <c r="B501" s="524"/>
      <c r="C501" s="647"/>
      <c r="D501" s="647"/>
      <c r="E501" s="107"/>
      <c r="F501" s="107"/>
      <c r="G501" s="107"/>
      <c r="H501" s="107"/>
      <c r="I501" s="107"/>
      <c r="J501" s="107"/>
      <c r="K501" s="107"/>
      <c r="L501" s="107"/>
      <c r="M501" s="107"/>
      <c r="N501" s="107"/>
      <c r="O501" s="107"/>
      <c r="P501" s="107"/>
      <c r="Q501" s="107"/>
      <c r="R501" s="107"/>
      <c r="S501" s="107"/>
    </row>
    <row r="502">
      <c r="A502" s="107"/>
      <c r="B502" s="524"/>
      <c r="C502" s="647"/>
      <c r="D502" s="647"/>
      <c r="E502" s="107"/>
      <c r="F502" s="107"/>
      <c r="G502" s="107"/>
      <c r="H502" s="107"/>
      <c r="I502" s="107"/>
      <c r="J502" s="107"/>
      <c r="K502" s="107"/>
      <c r="L502" s="107"/>
      <c r="M502" s="107"/>
      <c r="N502" s="107"/>
      <c r="O502" s="107"/>
      <c r="P502" s="107"/>
      <c r="Q502" s="107"/>
      <c r="R502" s="107"/>
      <c r="S502" s="107"/>
    </row>
    <row r="503">
      <c r="A503" s="107"/>
      <c r="B503" s="524"/>
      <c r="C503" s="647"/>
      <c r="D503" s="647"/>
      <c r="E503" s="107"/>
      <c r="F503" s="107"/>
      <c r="G503" s="107"/>
      <c r="H503" s="107"/>
      <c r="I503" s="107"/>
      <c r="J503" s="107"/>
      <c r="K503" s="107"/>
      <c r="L503" s="107"/>
      <c r="M503" s="107"/>
      <c r="N503" s="107"/>
      <c r="O503" s="107"/>
      <c r="P503" s="107"/>
      <c r="Q503" s="107"/>
      <c r="R503" s="107"/>
      <c r="S503" s="107"/>
    </row>
    <row r="504">
      <c r="A504" s="107"/>
      <c r="B504" s="524"/>
      <c r="C504" s="647"/>
      <c r="D504" s="647"/>
      <c r="E504" s="107"/>
      <c r="F504" s="107"/>
      <c r="G504" s="107"/>
      <c r="H504" s="107"/>
      <c r="I504" s="107"/>
      <c r="J504" s="107"/>
      <c r="K504" s="107"/>
      <c r="L504" s="107"/>
      <c r="M504" s="107"/>
      <c r="N504" s="107"/>
      <c r="O504" s="107"/>
      <c r="P504" s="107"/>
      <c r="Q504" s="107"/>
      <c r="R504" s="107"/>
      <c r="S504" s="107"/>
    </row>
    <row r="505">
      <c r="A505" s="107"/>
      <c r="B505" s="524"/>
      <c r="C505" s="647"/>
      <c r="D505" s="647"/>
      <c r="E505" s="107"/>
      <c r="F505" s="107"/>
      <c r="G505" s="107"/>
      <c r="H505" s="107"/>
      <c r="I505" s="107"/>
      <c r="J505" s="107"/>
      <c r="K505" s="107"/>
      <c r="L505" s="107"/>
      <c r="M505" s="107"/>
      <c r="N505" s="107"/>
      <c r="O505" s="107"/>
      <c r="P505" s="107"/>
      <c r="Q505" s="107"/>
      <c r="R505" s="107"/>
      <c r="S505" s="107"/>
    </row>
    <row r="506">
      <c r="A506" s="107"/>
      <c r="B506" s="524"/>
      <c r="C506" s="647"/>
      <c r="D506" s="647"/>
      <c r="E506" s="107"/>
      <c r="F506" s="107"/>
      <c r="G506" s="107"/>
      <c r="H506" s="107"/>
      <c r="I506" s="107"/>
      <c r="J506" s="107"/>
      <c r="K506" s="107"/>
      <c r="L506" s="107"/>
      <c r="M506" s="107"/>
      <c r="N506" s="107"/>
      <c r="O506" s="107"/>
      <c r="P506" s="107"/>
      <c r="Q506" s="107"/>
      <c r="R506" s="107"/>
      <c r="S506" s="107"/>
    </row>
    <row r="507">
      <c r="A507" s="107"/>
      <c r="B507" s="524"/>
      <c r="C507" s="647"/>
      <c r="D507" s="647"/>
      <c r="E507" s="107"/>
      <c r="F507" s="107"/>
      <c r="G507" s="107"/>
      <c r="H507" s="107"/>
      <c r="I507" s="107"/>
      <c r="J507" s="107"/>
      <c r="K507" s="107"/>
      <c r="L507" s="107"/>
      <c r="M507" s="107"/>
      <c r="N507" s="107"/>
      <c r="O507" s="107"/>
      <c r="P507" s="107"/>
      <c r="Q507" s="107"/>
      <c r="R507" s="107"/>
      <c r="S507" s="107"/>
    </row>
    <row r="508">
      <c r="A508" s="107"/>
      <c r="B508" s="524"/>
      <c r="C508" s="647"/>
      <c r="D508" s="647"/>
      <c r="E508" s="107"/>
      <c r="F508" s="107"/>
      <c r="G508" s="107"/>
      <c r="H508" s="107"/>
      <c r="I508" s="107"/>
      <c r="J508" s="107"/>
      <c r="K508" s="107"/>
      <c r="L508" s="107"/>
      <c r="M508" s="107"/>
      <c r="N508" s="107"/>
      <c r="O508" s="107"/>
      <c r="P508" s="107"/>
      <c r="Q508" s="107"/>
      <c r="R508" s="107"/>
      <c r="S508" s="107"/>
    </row>
    <row r="509">
      <c r="A509" s="107"/>
      <c r="B509" s="524"/>
      <c r="C509" s="647"/>
      <c r="D509" s="647"/>
      <c r="E509" s="107"/>
      <c r="F509" s="107"/>
      <c r="G509" s="107"/>
      <c r="H509" s="107"/>
      <c r="I509" s="107"/>
      <c r="J509" s="107"/>
      <c r="K509" s="107"/>
      <c r="L509" s="107"/>
      <c r="M509" s="107"/>
      <c r="N509" s="107"/>
      <c r="O509" s="107"/>
      <c r="P509" s="107"/>
      <c r="Q509" s="107"/>
      <c r="R509" s="107"/>
      <c r="S509" s="107"/>
    </row>
    <row r="510">
      <c r="A510" s="107"/>
      <c r="B510" s="524"/>
      <c r="C510" s="647"/>
      <c r="D510" s="647"/>
      <c r="E510" s="107"/>
      <c r="F510" s="107"/>
      <c r="G510" s="107"/>
      <c r="H510" s="107"/>
      <c r="I510" s="107"/>
      <c r="J510" s="107"/>
      <c r="K510" s="107"/>
      <c r="L510" s="107"/>
      <c r="M510" s="107"/>
      <c r="N510" s="107"/>
      <c r="O510" s="107"/>
      <c r="P510" s="107"/>
      <c r="Q510" s="107"/>
      <c r="R510" s="107"/>
      <c r="S510" s="107"/>
    </row>
    <row r="511">
      <c r="A511" s="107"/>
      <c r="B511" s="524"/>
      <c r="C511" s="647"/>
      <c r="D511" s="647"/>
      <c r="E511" s="107"/>
      <c r="F511" s="107"/>
      <c r="G511" s="107"/>
      <c r="H511" s="107"/>
      <c r="I511" s="107"/>
      <c r="J511" s="107"/>
      <c r="K511" s="107"/>
      <c r="L511" s="107"/>
      <c r="M511" s="107"/>
      <c r="N511" s="107"/>
      <c r="O511" s="107"/>
      <c r="P511" s="107"/>
      <c r="Q511" s="107"/>
      <c r="R511" s="107"/>
      <c r="S511" s="107"/>
    </row>
    <row r="512">
      <c r="A512" s="107"/>
      <c r="B512" s="524"/>
      <c r="C512" s="647"/>
      <c r="D512" s="647"/>
      <c r="E512" s="107"/>
      <c r="F512" s="107"/>
      <c r="G512" s="107"/>
      <c r="H512" s="107"/>
      <c r="I512" s="107"/>
      <c r="J512" s="107"/>
      <c r="K512" s="107"/>
      <c r="L512" s="107"/>
      <c r="M512" s="107"/>
      <c r="N512" s="107"/>
      <c r="O512" s="107"/>
      <c r="P512" s="107"/>
      <c r="Q512" s="107"/>
      <c r="R512" s="107"/>
      <c r="S512" s="107"/>
    </row>
    <row r="513">
      <c r="A513" s="107"/>
      <c r="B513" s="524"/>
      <c r="C513" s="647"/>
      <c r="D513" s="647"/>
      <c r="E513" s="107"/>
      <c r="F513" s="107"/>
      <c r="G513" s="107"/>
      <c r="H513" s="107"/>
      <c r="I513" s="107"/>
      <c r="J513" s="107"/>
      <c r="K513" s="107"/>
      <c r="L513" s="107"/>
      <c r="M513" s="107"/>
      <c r="N513" s="107"/>
      <c r="O513" s="107"/>
      <c r="P513" s="107"/>
      <c r="Q513" s="107"/>
      <c r="R513" s="107"/>
      <c r="S513" s="107"/>
    </row>
    <row r="514">
      <c r="A514" s="107"/>
      <c r="B514" s="524"/>
      <c r="C514" s="647"/>
      <c r="D514" s="647"/>
      <c r="E514" s="107"/>
      <c r="F514" s="107"/>
      <c r="G514" s="107"/>
      <c r="H514" s="107"/>
      <c r="I514" s="107"/>
      <c r="J514" s="107"/>
      <c r="K514" s="107"/>
      <c r="L514" s="107"/>
      <c r="M514" s="107"/>
      <c r="N514" s="107"/>
      <c r="O514" s="107"/>
      <c r="P514" s="107"/>
      <c r="Q514" s="107"/>
      <c r="R514" s="107"/>
      <c r="S514" s="107"/>
    </row>
    <row r="515">
      <c r="A515" s="107"/>
      <c r="B515" s="524"/>
      <c r="C515" s="647"/>
      <c r="D515" s="647"/>
      <c r="E515" s="107"/>
      <c r="F515" s="107"/>
      <c r="G515" s="107"/>
      <c r="H515" s="107"/>
      <c r="I515" s="107"/>
      <c r="J515" s="107"/>
      <c r="K515" s="107"/>
      <c r="L515" s="107"/>
      <c r="M515" s="107"/>
      <c r="N515" s="107"/>
      <c r="O515" s="107"/>
      <c r="P515" s="107"/>
      <c r="Q515" s="107"/>
      <c r="R515" s="107"/>
      <c r="S515" s="107"/>
    </row>
    <row r="516">
      <c r="A516" s="107"/>
      <c r="B516" s="524"/>
      <c r="C516" s="647"/>
      <c r="D516" s="647"/>
      <c r="E516" s="107"/>
      <c r="F516" s="107"/>
      <c r="G516" s="107"/>
      <c r="H516" s="107"/>
      <c r="I516" s="107"/>
      <c r="J516" s="107"/>
      <c r="K516" s="107"/>
      <c r="L516" s="107"/>
      <c r="M516" s="107"/>
      <c r="N516" s="107"/>
      <c r="O516" s="107"/>
      <c r="P516" s="107"/>
      <c r="Q516" s="107"/>
      <c r="R516" s="107"/>
      <c r="S516" s="107"/>
    </row>
    <row r="517">
      <c r="A517" s="107"/>
      <c r="B517" s="524"/>
      <c r="C517" s="647"/>
      <c r="D517" s="647"/>
      <c r="E517" s="107"/>
      <c r="F517" s="107"/>
      <c r="G517" s="107"/>
      <c r="H517" s="107"/>
      <c r="I517" s="107"/>
      <c r="J517" s="107"/>
      <c r="K517" s="107"/>
      <c r="L517" s="107"/>
      <c r="M517" s="107"/>
      <c r="N517" s="107"/>
      <c r="O517" s="107"/>
      <c r="P517" s="107"/>
      <c r="Q517" s="107"/>
      <c r="R517" s="107"/>
      <c r="S517" s="107"/>
    </row>
    <row r="518">
      <c r="A518" s="107"/>
      <c r="B518" s="524"/>
      <c r="C518" s="647"/>
      <c r="D518" s="647"/>
      <c r="E518" s="107"/>
      <c r="F518" s="107"/>
      <c r="G518" s="107"/>
      <c r="H518" s="107"/>
      <c r="I518" s="107"/>
      <c r="J518" s="107"/>
      <c r="K518" s="107"/>
      <c r="L518" s="107"/>
      <c r="M518" s="107"/>
      <c r="N518" s="107"/>
      <c r="O518" s="107"/>
      <c r="P518" s="107"/>
      <c r="Q518" s="107"/>
      <c r="R518" s="107"/>
      <c r="S518" s="107"/>
    </row>
    <row r="519">
      <c r="A519" s="107"/>
      <c r="B519" s="524"/>
      <c r="C519" s="647"/>
      <c r="D519" s="647"/>
      <c r="E519" s="107"/>
      <c r="F519" s="107"/>
      <c r="G519" s="107"/>
      <c r="H519" s="107"/>
      <c r="I519" s="107"/>
      <c r="J519" s="107"/>
      <c r="K519" s="107"/>
      <c r="L519" s="107"/>
      <c r="M519" s="107"/>
      <c r="N519" s="107"/>
      <c r="O519" s="107"/>
      <c r="P519" s="107"/>
      <c r="Q519" s="107"/>
      <c r="R519" s="107"/>
      <c r="S519" s="107"/>
    </row>
    <row r="520">
      <c r="A520" s="107"/>
      <c r="B520" s="524"/>
      <c r="C520" s="647"/>
      <c r="D520" s="647"/>
      <c r="E520" s="107"/>
      <c r="F520" s="107"/>
      <c r="G520" s="107"/>
      <c r="H520" s="107"/>
      <c r="I520" s="107"/>
      <c r="J520" s="107"/>
      <c r="K520" s="107"/>
      <c r="L520" s="107"/>
      <c r="M520" s="107"/>
      <c r="N520" s="107"/>
      <c r="O520" s="107"/>
      <c r="P520" s="107"/>
      <c r="Q520" s="107"/>
      <c r="R520" s="107"/>
      <c r="S520" s="107"/>
    </row>
    <row r="521">
      <c r="A521" s="107"/>
      <c r="B521" s="524"/>
      <c r="C521" s="647"/>
      <c r="D521" s="647"/>
      <c r="E521" s="107"/>
      <c r="F521" s="107"/>
      <c r="G521" s="107"/>
      <c r="H521" s="107"/>
      <c r="I521" s="107"/>
      <c r="J521" s="107"/>
      <c r="K521" s="107"/>
      <c r="L521" s="107"/>
      <c r="M521" s="107"/>
      <c r="N521" s="107"/>
      <c r="O521" s="107"/>
      <c r="P521" s="107"/>
      <c r="Q521" s="107"/>
      <c r="R521" s="107"/>
      <c r="S521" s="107"/>
    </row>
    <row r="522">
      <c r="A522" s="107"/>
      <c r="B522" s="524"/>
      <c r="C522" s="647"/>
      <c r="D522" s="647"/>
      <c r="E522" s="107"/>
      <c r="F522" s="107"/>
      <c r="G522" s="107"/>
      <c r="H522" s="107"/>
      <c r="I522" s="107"/>
      <c r="J522" s="107"/>
      <c r="K522" s="107"/>
      <c r="L522" s="107"/>
      <c r="M522" s="107"/>
      <c r="N522" s="107"/>
      <c r="O522" s="107"/>
      <c r="P522" s="107"/>
      <c r="Q522" s="107"/>
      <c r="R522" s="107"/>
      <c r="S522" s="107"/>
    </row>
    <row r="523">
      <c r="A523" s="107"/>
      <c r="B523" s="524"/>
      <c r="C523" s="647"/>
      <c r="D523" s="647"/>
      <c r="E523" s="107"/>
      <c r="F523" s="107"/>
      <c r="G523" s="107"/>
      <c r="H523" s="107"/>
      <c r="I523" s="107"/>
      <c r="J523" s="107"/>
      <c r="K523" s="107"/>
      <c r="L523" s="107"/>
      <c r="M523" s="107"/>
      <c r="N523" s="107"/>
      <c r="O523" s="107"/>
      <c r="P523" s="107"/>
      <c r="Q523" s="107"/>
      <c r="R523" s="107"/>
      <c r="S523" s="107"/>
    </row>
    <row r="524">
      <c r="A524" s="107"/>
      <c r="B524" s="524"/>
      <c r="C524" s="647"/>
      <c r="D524" s="647"/>
      <c r="E524" s="107"/>
      <c r="F524" s="107"/>
      <c r="G524" s="107"/>
      <c r="H524" s="107"/>
      <c r="I524" s="107"/>
      <c r="J524" s="107"/>
      <c r="K524" s="107"/>
      <c r="L524" s="107"/>
      <c r="M524" s="107"/>
      <c r="N524" s="107"/>
      <c r="O524" s="107"/>
      <c r="P524" s="107"/>
      <c r="Q524" s="107"/>
      <c r="R524" s="107"/>
      <c r="S524" s="107"/>
    </row>
    <row r="525">
      <c r="A525" s="107"/>
      <c r="B525" s="524"/>
      <c r="C525" s="647"/>
      <c r="D525" s="647"/>
      <c r="E525" s="107"/>
      <c r="F525" s="107"/>
      <c r="G525" s="107"/>
      <c r="H525" s="107"/>
      <c r="I525" s="107"/>
      <c r="J525" s="107"/>
      <c r="K525" s="107"/>
      <c r="L525" s="107"/>
      <c r="M525" s="107"/>
      <c r="N525" s="107"/>
      <c r="O525" s="107"/>
      <c r="P525" s="107"/>
      <c r="Q525" s="107"/>
      <c r="R525" s="107"/>
      <c r="S525" s="107"/>
    </row>
    <row r="526">
      <c r="A526" s="107"/>
      <c r="B526" s="524"/>
      <c r="C526" s="647"/>
      <c r="D526" s="647"/>
      <c r="E526" s="107"/>
      <c r="F526" s="107"/>
      <c r="G526" s="107"/>
      <c r="H526" s="107"/>
      <c r="I526" s="107"/>
      <c r="J526" s="107"/>
      <c r="K526" s="107"/>
      <c r="L526" s="107"/>
      <c r="M526" s="107"/>
      <c r="N526" s="107"/>
      <c r="O526" s="107"/>
      <c r="P526" s="107"/>
      <c r="Q526" s="107"/>
      <c r="R526" s="107"/>
      <c r="S526" s="107"/>
    </row>
    <row r="527">
      <c r="A527" s="107"/>
      <c r="B527" s="524"/>
      <c r="C527" s="647"/>
      <c r="D527" s="647"/>
      <c r="E527" s="107"/>
      <c r="F527" s="107"/>
      <c r="G527" s="107"/>
      <c r="H527" s="107"/>
      <c r="I527" s="107"/>
      <c r="J527" s="107"/>
      <c r="K527" s="107"/>
      <c r="L527" s="107"/>
      <c r="M527" s="107"/>
      <c r="N527" s="107"/>
      <c r="O527" s="107"/>
      <c r="P527" s="107"/>
      <c r="Q527" s="107"/>
      <c r="R527" s="107"/>
      <c r="S527" s="107"/>
    </row>
    <row r="528">
      <c r="A528" s="107"/>
      <c r="B528" s="524"/>
      <c r="C528" s="647"/>
      <c r="D528" s="647"/>
      <c r="E528" s="107"/>
      <c r="F528" s="107"/>
      <c r="G528" s="107"/>
      <c r="H528" s="107"/>
      <c r="I528" s="107"/>
      <c r="J528" s="107"/>
      <c r="K528" s="107"/>
      <c r="L528" s="107"/>
      <c r="M528" s="107"/>
      <c r="N528" s="107"/>
      <c r="O528" s="107"/>
      <c r="P528" s="107"/>
      <c r="Q528" s="107"/>
      <c r="R528" s="107"/>
      <c r="S528" s="107"/>
    </row>
    <row r="529">
      <c r="A529" s="107"/>
      <c r="B529" s="524"/>
      <c r="C529" s="647"/>
      <c r="D529" s="647"/>
      <c r="E529" s="107"/>
      <c r="F529" s="107"/>
      <c r="G529" s="107"/>
      <c r="H529" s="107"/>
      <c r="I529" s="107"/>
      <c r="J529" s="107"/>
      <c r="K529" s="107"/>
      <c r="L529" s="107"/>
      <c r="M529" s="107"/>
      <c r="N529" s="107"/>
      <c r="O529" s="107"/>
      <c r="P529" s="107"/>
      <c r="Q529" s="107"/>
      <c r="R529" s="107"/>
      <c r="S529" s="107"/>
    </row>
    <row r="530">
      <c r="A530" s="107"/>
      <c r="B530" s="524"/>
      <c r="C530" s="647"/>
      <c r="D530" s="647"/>
      <c r="E530" s="107"/>
      <c r="F530" s="107"/>
      <c r="G530" s="107"/>
      <c r="H530" s="107"/>
      <c r="I530" s="107"/>
      <c r="J530" s="107"/>
      <c r="K530" s="107"/>
      <c r="L530" s="107"/>
      <c r="M530" s="107"/>
      <c r="N530" s="107"/>
      <c r="O530" s="107"/>
      <c r="P530" s="107"/>
      <c r="Q530" s="107"/>
      <c r="R530" s="107"/>
      <c r="S530" s="107"/>
    </row>
    <row r="531">
      <c r="A531" s="107"/>
      <c r="B531" s="524"/>
      <c r="C531" s="647"/>
      <c r="D531" s="647"/>
      <c r="E531" s="107"/>
      <c r="F531" s="107"/>
      <c r="G531" s="107"/>
      <c r="H531" s="107"/>
      <c r="I531" s="107"/>
      <c r="J531" s="107"/>
      <c r="K531" s="107"/>
      <c r="L531" s="107"/>
      <c r="M531" s="107"/>
      <c r="N531" s="107"/>
      <c r="O531" s="107"/>
      <c r="P531" s="107"/>
      <c r="Q531" s="107"/>
      <c r="R531" s="107"/>
      <c r="S531" s="107"/>
    </row>
    <row r="532">
      <c r="A532" s="107"/>
      <c r="B532" s="524"/>
      <c r="C532" s="647"/>
      <c r="D532" s="647"/>
      <c r="E532" s="107"/>
      <c r="F532" s="107"/>
      <c r="G532" s="107"/>
      <c r="H532" s="107"/>
      <c r="I532" s="107"/>
      <c r="J532" s="107"/>
      <c r="K532" s="107"/>
      <c r="L532" s="107"/>
      <c r="M532" s="107"/>
      <c r="N532" s="107"/>
      <c r="O532" s="107"/>
      <c r="P532" s="107"/>
      <c r="Q532" s="107"/>
      <c r="R532" s="107"/>
      <c r="S532" s="107"/>
    </row>
    <row r="533">
      <c r="A533" s="107"/>
      <c r="B533" s="524"/>
      <c r="C533" s="647"/>
      <c r="D533" s="647"/>
      <c r="E533" s="107"/>
      <c r="F533" s="107"/>
      <c r="G533" s="107"/>
      <c r="H533" s="107"/>
      <c r="I533" s="107"/>
      <c r="J533" s="107"/>
      <c r="K533" s="107"/>
      <c r="L533" s="107"/>
      <c r="M533" s="107"/>
      <c r="N533" s="107"/>
      <c r="O533" s="107"/>
      <c r="P533" s="107"/>
      <c r="Q533" s="107"/>
      <c r="R533" s="107"/>
      <c r="S533" s="107"/>
    </row>
    <row r="534">
      <c r="A534" s="107"/>
      <c r="B534" s="524"/>
      <c r="C534" s="647"/>
      <c r="D534" s="647"/>
      <c r="E534" s="107"/>
      <c r="F534" s="107"/>
      <c r="G534" s="107"/>
      <c r="H534" s="107"/>
      <c r="I534" s="107"/>
      <c r="J534" s="107"/>
      <c r="K534" s="107"/>
      <c r="L534" s="107"/>
      <c r="M534" s="107"/>
      <c r="N534" s="107"/>
      <c r="O534" s="107"/>
      <c r="P534" s="107"/>
      <c r="Q534" s="107"/>
      <c r="R534" s="107"/>
      <c r="S534" s="107"/>
    </row>
    <row r="535">
      <c r="A535" s="107"/>
      <c r="B535" s="524"/>
      <c r="C535" s="647"/>
      <c r="D535" s="647"/>
      <c r="E535" s="107"/>
      <c r="F535" s="107"/>
      <c r="G535" s="107"/>
      <c r="H535" s="107"/>
      <c r="I535" s="107"/>
      <c r="J535" s="107"/>
      <c r="K535" s="107"/>
      <c r="L535" s="107"/>
      <c r="M535" s="107"/>
      <c r="N535" s="107"/>
      <c r="O535" s="107"/>
      <c r="P535" s="107"/>
      <c r="Q535" s="107"/>
      <c r="R535" s="107"/>
      <c r="S535" s="107"/>
    </row>
    <row r="536">
      <c r="A536" s="107"/>
      <c r="B536" s="524"/>
      <c r="C536" s="647"/>
      <c r="D536" s="647"/>
      <c r="E536" s="107"/>
      <c r="F536" s="107"/>
      <c r="G536" s="107"/>
      <c r="H536" s="107"/>
      <c r="I536" s="107"/>
      <c r="J536" s="107"/>
      <c r="K536" s="107"/>
      <c r="L536" s="107"/>
      <c r="M536" s="107"/>
      <c r="N536" s="107"/>
      <c r="O536" s="107"/>
      <c r="P536" s="107"/>
      <c r="Q536" s="107"/>
      <c r="R536" s="107"/>
      <c r="S536" s="107"/>
    </row>
    <row r="537">
      <c r="A537" s="107"/>
      <c r="B537" s="524"/>
      <c r="C537" s="647"/>
      <c r="D537" s="647"/>
      <c r="E537" s="107"/>
      <c r="F537" s="107"/>
      <c r="G537" s="107"/>
      <c r="H537" s="107"/>
      <c r="I537" s="107"/>
      <c r="J537" s="107"/>
      <c r="K537" s="107"/>
      <c r="L537" s="107"/>
      <c r="M537" s="107"/>
      <c r="N537" s="107"/>
      <c r="O537" s="107"/>
      <c r="P537" s="107"/>
      <c r="Q537" s="107"/>
      <c r="R537" s="107"/>
      <c r="S537" s="107"/>
    </row>
    <row r="538">
      <c r="A538" s="107"/>
      <c r="B538" s="524"/>
      <c r="C538" s="647"/>
      <c r="D538" s="647"/>
      <c r="E538" s="107"/>
      <c r="F538" s="107"/>
      <c r="G538" s="107"/>
      <c r="H538" s="107"/>
      <c r="I538" s="107"/>
      <c r="J538" s="107"/>
      <c r="K538" s="107"/>
      <c r="L538" s="107"/>
      <c r="M538" s="107"/>
      <c r="N538" s="107"/>
      <c r="O538" s="107"/>
      <c r="P538" s="107"/>
      <c r="Q538" s="107"/>
      <c r="R538" s="107"/>
      <c r="S538" s="107"/>
    </row>
    <row r="539">
      <c r="A539" s="107"/>
      <c r="B539" s="524"/>
      <c r="C539" s="647"/>
      <c r="D539" s="647"/>
      <c r="E539" s="107"/>
      <c r="F539" s="107"/>
      <c r="G539" s="107"/>
      <c r="H539" s="107"/>
      <c r="I539" s="107"/>
      <c r="J539" s="107"/>
      <c r="K539" s="107"/>
      <c r="L539" s="107"/>
      <c r="M539" s="107"/>
      <c r="N539" s="107"/>
      <c r="O539" s="107"/>
      <c r="P539" s="107"/>
      <c r="Q539" s="107"/>
      <c r="R539" s="107"/>
      <c r="S539" s="107"/>
    </row>
    <row r="540">
      <c r="A540" s="107"/>
      <c r="B540" s="524"/>
      <c r="C540" s="647"/>
      <c r="D540" s="647"/>
      <c r="E540" s="107"/>
      <c r="F540" s="107"/>
      <c r="G540" s="107"/>
      <c r="H540" s="107"/>
      <c r="I540" s="107"/>
      <c r="J540" s="107"/>
      <c r="K540" s="107"/>
      <c r="L540" s="107"/>
      <c r="M540" s="107"/>
      <c r="N540" s="107"/>
      <c r="O540" s="107"/>
      <c r="P540" s="107"/>
      <c r="Q540" s="107"/>
      <c r="R540" s="107"/>
      <c r="S540" s="107"/>
    </row>
    <row r="541">
      <c r="A541" s="107"/>
      <c r="B541" s="524"/>
      <c r="C541" s="647"/>
      <c r="D541" s="647"/>
      <c r="E541" s="107"/>
      <c r="F541" s="107"/>
      <c r="G541" s="107"/>
      <c r="H541" s="107"/>
      <c r="I541" s="107"/>
      <c r="J541" s="107"/>
      <c r="K541" s="107"/>
      <c r="L541" s="107"/>
      <c r="M541" s="107"/>
      <c r="N541" s="107"/>
      <c r="O541" s="107"/>
      <c r="P541" s="107"/>
      <c r="Q541" s="107"/>
      <c r="R541" s="107"/>
      <c r="S541" s="107"/>
    </row>
    <row r="542">
      <c r="A542" s="107"/>
      <c r="B542" s="524"/>
      <c r="C542" s="647"/>
      <c r="D542" s="647"/>
      <c r="E542" s="107"/>
      <c r="F542" s="107"/>
      <c r="G542" s="107"/>
      <c r="H542" s="107"/>
      <c r="I542" s="107"/>
      <c r="J542" s="107"/>
      <c r="K542" s="107"/>
      <c r="L542" s="107"/>
      <c r="M542" s="107"/>
      <c r="N542" s="107"/>
      <c r="O542" s="107"/>
      <c r="P542" s="107"/>
      <c r="Q542" s="107"/>
      <c r="R542" s="107"/>
      <c r="S542" s="107"/>
    </row>
    <row r="543">
      <c r="A543" s="107"/>
      <c r="B543" s="524"/>
      <c r="C543" s="647"/>
      <c r="D543" s="647"/>
      <c r="E543" s="107"/>
      <c r="F543" s="107"/>
      <c r="G543" s="107"/>
      <c r="H543" s="107"/>
      <c r="I543" s="107"/>
      <c r="J543" s="107"/>
      <c r="K543" s="107"/>
      <c r="L543" s="107"/>
      <c r="M543" s="107"/>
      <c r="N543" s="107"/>
      <c r="O543" s="107"/>
      <c r="P543" s="107"/>
      <c r="Q543" s="107"/>
      <c r="R543" s="107"/>
      <c r="S543" s="107"/>
    </row>
    <row r="544">
      <c r="A544" s="107"/>
      <c r="B544" s="524"/>
      <c r="C544" s="647"/>
      <c r="D544" s="647"/>
      <c r="E544" s="107"/>
      <c r="F544" s="107"/>
      <c r="G544" s="107"/>
      <c r="H544" s="107"/>
      <c r="I544" s="107"/>
      <c r="J544" s="107"/>
      <c r="K544" s="107"/>
      <c r="L544" s="107"/>
      <c r="M544" s="107"/>
      <c r="N544" s="107"/>
      <c r="O544" s="107"/>
      <c r="P544" s="107"/>
      <c r="Q544" s="107"/>
      <c r="R544" s="107"/>
      <c r="S544" s="107"/>
    </row>
    <row r="545">
      <c r="A545" s="107"/>
      <c r="B545" s="524"/>
      <c r="C545" s="647"/>
      <c r="D545" s="647"/>
      <c r="E545" s="107"/>
      <c r="F545" s="107"/>
      <c r="G545" s="107"/>
      <c r="H545" s="107"/>
      <c r="I545" s="107"/>
      <c r="J545" s="107"/>
      <c r="K545" s="107"/>
      <c r="L545" s="107"/>
      <c r="M545" s="107"/>
      <c r="N545" s="107"/>
      <c r="O545" s="107"/>
      <c r="P545" s="107"/>
      <c r="Q545" s="107"/>
      <c r="R545" s="107"/>
      <c r="S545" s="107"/>
    </row>
    <row r="546">
      <c r="A546" s="107"/>
      <c r="B546" s="524"/>
      <c r="C546" s="647"/>
      <c r="D546" s="647"/>
      <c r="E546" s="107"/>
      <c r="F546" s="107"/>
      <c r="G546" s="107"/>
      <c r="H546" s="107"/>
      <c r="I546" s="107"/>
      <c r="J546" s="107"/>
      <c r="K546" s="107"/>
      <c r="L546" s="107"/>
      <c r="M546" s="107"/>
      <c r="N546" s="107"/>
      <c r="O546" s="107"/>
      <c r="P546" s="107"/>
      <c r="Q546" s="107"/>
      <c r="R546" s="107"/>
      <c r="S546" s="107"/>
    </row>
    <row r="547">
      <c r="A547" s="107"/>
      <c r="B547" s="524"/>
      <c r="C547" s="647"/>
      <c r="D547" s="647"/>
      <c r="E547" s="107"/>
      <c r="F547" s="107"/>
      <c r="G547" s="107"/>
      <c r="H547" s="107"/>
      <c r="I547" s="107"/>
      <c r="J547" s="107"/>
      <c r="K547" s="107"/>
      <c r="L547" s="107"/>
      <c r="M547" s="107"/>
      <c r="N547" s="107"/>
      <c r="O547" s="107"/>
      <c r="P547" s="107"/>
      <c r="Q547" s="107"/>
      <c r="R547" s="107"/>
      <c r="S547" s="107"/>
    </row>
    <row r="548">
      <c r="A548" s="107"/>
      <c r="B548" s="524"/>
      <c r="C548" s="647"/>
      <c r="D548" s="647"/>
      <c r="E548" s="107"/>
      <c r="F548" s="107"/>
      <c r="G548" s="107"/>
      <c r="H548" s="107"/>
      <c r="I548" s="107"/>
      <c r="J548" s="107"/>
      <c r="K548" s="107"/>
      <c r="L548" s="107"/>
      <c r="M548" s="107"/>
      <c r="N548" s="107"/>
      <c r="O548" s="107"/>
      <c r="P548" s="107"/>
      <c r="Q548" s="107"/>
      <c r="R548" s="107"/>
      <c r="S548" s="107"/>
    </row>
    <row r="549">
      <c r="A549" s="107"/>
      <c r="B549" s="524"/>
      <c r="C549" s="647"/>
      <c r="D549" s="647"/>
      <c r="E549" s="107"/>
      <c r="F549" s="107"/>
      <c r="G549" s="107"/>
      <c r="H549" s="107"/>
      <c r="I549" s="107"/>
      <c r="J549" s="107"/>
      <c r="K549" s="107"/>
      <c r="L549" s="107"/>
      <c r="M549" s="107"/>
      <c r="N549" s="107"/>
      <c r="O549" s="107"/>
      <c r="P549" s="107"/>
      <c r="Q549" s="107"/>
      <c r="R549" s="107"/>
      <c r="S549" s="107"/>
    </row>
    <row r="550">
      <c r="A550" s="107"/>
      <c r="B550" s="524"/>
      <c r="C550" s="647"/>
      <c r="D550" s="647"/>
      <c r="E550" s="107"/>
      <c r="F550" s="107"/>
      <c r="G550" s="107"/>
      <c r="H550" s="107"/>
      <c r="I550" s="107"/>
      <c r="J550" s="107"/>
      <c r="K550" s="107"/>
      <c r="L550" s="107"/>
      <c r="M550" s="107"/>
      <c r="N550" s="107"/>
      <c r="O550" s="107"/>
      <c r="P550" s="107"/>
      <c r="Q550" s="107"/>
      <c r="R550" s="107"/>
      <c r="S550" s="107"/>
    </row>
    <row r="551">
      <c r="A551" s="107"/>
      <c r="B551" s="524"/>
      <c r="C551" s="647"/>
      <c r="D551" s="647"/>
      <c r="E551" s="107"/>
      <c r="F551" s="107"/>
      <c r="G551" s="107"/>
      <c r="H551" s="107"/>
      <c r="I551" s="107"/>
      <c r="J551" s="107"/>
      <c r="K551" s="107"/>
      <c r="L551" s="107"/>
      <c r="M551" s="107"/>
      <c r="N551" s="107"/>
      <c r="O551" s="107"/>
      <c r="P551" s="107"/>
      <c r="Q551" s="107"/>
      <c r="R551" s="107"/>
      <c r="S551" s="107"/>
    </row>
    <row r="552">
      <c r="A552" s="107"/>
      <c r="B552" s="524"/>
      <c r="C552" s="647"/>
      <c r="D552" s="647"/>
      <c r="E552" s="107"/>
      <c r="F552" s="107"/>
      <c r="G552" s="107"/>
      <c r="H552" s="107"/>
      <c r="I552" s="107"/>
      <c r="J552" s="107"/>
      <c r="K552" s="107"/>
      <c r="L552" s="107"/>
      <c r="M552" s="107"/>
      <c r="N552" s="107"/>
      <c r="O552" s="107"/>
      <c r="P552" s="107"/>
      <c r="Q552" s="107"/>
      <c r="R552" s="107"/>
      <c r="S552" s="107"/>
    </row>
    <row r="553">
      <c r="A553" s="107"/>
      <c r="B553" s="524"/>
      <c r="C553" s="647"/>
      <c r="D553" s="647"/>
      <c r="E553" s="107"/>
      <c r="F553" s="107"/>
      <c r="G553" s="107"/>
      <c r="H553" s="107"/>
      <c r="I553" s="107"/>
      <c r="J553" s="107"/>
      <c r="K553" s="107"/>
      <c r="L553" s="107"/>
      <c r="M553" s="107"/>
      <c r="N553" s="107"/>
      <c r="O553" s="107"/>
      <c r="P553" s="107"/>
      <c r="Q553" s="107"/>
      <c r="R553" s="107"/>
      <c r="S553" s="107"/>
    </row>
    <row r="554">
      <c r="A554" s="107"/>
      <c r="B554" s="524"/>
      <c r="C554" s="647"/>
      <c r="D554" s="647"/>
      <c r="E554" s="107"/>
      <c r="F554" s="107"/>
      <c r="G554" s="107"/>
      <c r="H554" s="107"/>
      <c r="I554" s="107"/>
      <c r="J554" s="107"/>
      <c r="K554" s="107"/>
      <c r="L554" s="107"/>
      <c r="M554" s="107"/>
      <c r="N554" s="107"/>
      <c r="O554" s="107"/>
      <c r="P554" s="107"/>
      <c r="Q554" s="107"/>
      <c r="R554" s="107"/>
      <c r="S554" s="107"/>
    </row>
    <row r="555">
      <c r="A555" s="107"/>
      <c r="B555" s="524"/>
      <c r="C555" s="647"/>
      <c r="D555" s="647"/>
      <c r="E555" s="107"/>
      <c r="F555" s="107"/>
      <c r="G555" s="107"/>
      <c r="H555" s="107"/>
      <c r="I555" s="107"/>
      <c r="J555" s="107"/>
      <c r="K555" s="107"/>
      <c r="L555" s="107"/>
      <c r="M555" s="107"/>
      <c r="N555" s="107"/>
      <c r="O555" s="107"/>
      <c r="P555" s="107"/>
      <c r="Q555" s="107"/>
      <c r="R555" s="107"/>
      <c r="S555" s="107"/>
    </row>
    <row r="556">
      <c r="A556" s="107"/>
      <c r="B556" s="524"/>
      <c r="C556" s="647"/>
      <c r="D556" s="647"/>
      <c r="E556" s="107"/>
      <c r="F556" s="107"/>
      <c r="G556" s="107"/>
      <c r="H556" s="107"/>
      <c r="I556" s="107"/>
      <c r="J556" s="107"/>
      <c r="K556" s="107"/>
      <c r="L556" s="107"/>
      <c r="M556" s="107"/>
      <c r="N556" s="107"/>
      <c r="O556" s="107"/>
      <c r="P556" s="107"/>
      <c r="Q556" s="107"/>
      <c r="R556" s="107"/>
      <c r="S556" s="107"/>
    </row>
    <row r="557">
      <c r="A557" s="107"/>
      <c r="B557" s="524"/>
      <c r="C557" s="647"/>
      <c r="D557" s="647"/>
      <c r="E557" s="107"/>
      <c r="F557" s="107"/>
      <c r="G557" s="107"/>
      <c r="H557" s="107"/>
      <c r="I557" s="107"/>
      <c r="J557" s="107"/>
      <c r="K557" s="107"/>
      <c r="L557" s="107"/>
      <c r="M557" s="107"/>
      <c r="N557" s="107"/>
      <c r="O557" s="107"/>
      <c r="P557" s="107"/>
      <c r="Q557" s="107"/>
      <c r="R557" s="107"/>
      <c r="S557" s="107"/>
    </row>
    <row r="558">
      <c r="A558" s="107"/>
      <c r="B558" s="524"/>
      <c r="C558" s="647"/>
      <c r="D558" s="647"/>
      <c r="E558" s="107"/>
      <c r="F558" s="107"/>
      <c r="G558" s="107"/>
      <c r="H558" s="107"/>
      <c r="I558" s="107"/>
      <c r="J558" s="107"/>
      <c r="K558" s="107"/>
      <c r="L558" s="107"/>
      <c r="M558" s="107"/>
      <c r="N558" s="107"/>
      <c r="O558" s="107"/>
      <c r="P558" s="107"/>
      <c r="Q558" s="107"/>
      <c r="R558" s="107"/>
      <c r="S558" s="107"/>
    </row>
    <row r="559">
      <c r="A559" s="107"/>
      <c r="B559" s="524"/>
      <c r="C559" s="647"/>
      <c r="D559" s="647"/>
      <c r="E559" s="107"/>
      <c r="F559" s="107"/>
      <c r="G559" s="107"/>
      <c r="H559" s="107"/>
      <c r="I559" s="107"/>
      <c r="J559" s="107"/>
      <c r="K559" s="107"/>
      <c r="L559" s="107"/>
      <c r="M559" s="107"/>
      <c r="N559" s="107"/>
      <c r="O559" s="107"/>
      <c r="P559" s="107"/>
      <c r="Q559" s="107"/>
      <c r="R559" s="107"/>
      <c r="S559" s="107"/>
    </row>
    <row r="560">
      <c r="A560" s="107"/>
      <c r="B560" s="524"/>
      <c r="C560" s="647"/>
      <c r="D560" s="647"/>
      <c r="E560" s="107"/>
      <c r="F560" s="107"/>
      <c r="G560" s="107"/>
      <c r="H560" s="107"/>
      <c r="I560" s="107"/>
      <c r="J560" s="107"/>
      <c r="K560" s="107"/>
      <c r="L560" s="107"/>
      <c r="M560" s="107"/>
      <c r="N560" s="107"/>
      <c r="O560" s="107"/>
      <c r="P560" s="107"/>
      <c r="Q560" s="107"/>
      <c r="R560" s="107"/>
      <c r="S560" s="107"/>
    </row>
    <row r="561">
      <c r="A561" s="107"/>
      <c r="B561" s="524"/>
      <c r="C561" s="647"/>
      <c r="D561" s="647"/>
      <c r="E561" s="107"/>
      <c r="F561" s="107"/>
      <c r="G561" s="107"/>
      <c r="H561" s="107"/>
      <c r="I561" s="107"/>
      <c r="J561" s="107"/>
      <c r="K561" s="107"/>
      <c r="L561" s="107"/>
      <c r="M561" s="107"/>
      <c r="N561" s="107"/>
      <c r="O561" s="107"/>
      <c r="P561" s="107"/>
      <c r="Q561" s="107"/>
      <c r="R561" s="107"/>
      <c r="S561" s="107"/>
    </row>
    <row r="562">
      <c r="A562" s="107"/>
      <c r="B562" s="524"/>
      <c r="C562" s="647"/>
      <c r="D562" s="647"/>
      <c r="E562" s="107"/>
      <c r="F562" s="107"/>
      <c r="G562" s="107"/>
      <c r="H562" s="107"/>
      <c r="I562" s="107"/>
      <c r="J562" s="107"/>
      <c r="K562" s="107"/>
      <c r="L562" s="107"/>
      <c r="M562" s="107"/>
      <c r="N562" s="107"/>
      <c r="O562" s="107"/>
      <c r="P562" s="107"/>
      <c r="Q562" s="107"/>
      <c r="R562" s="107"/>
      <c r="S562" s="107"/>
    </row>
    <row r="563">
      <c r="A563" s="107"/>
      <c r="B563" s="524"/>
      <c r="C563" s="647"/>
      <c r="D563" s="647"/>
      <c r="E563" s="107"/>
      <c r="F563" s="107"/>
      <c r="G563" s="107"/>
      <c r="H563" s="107"/>
      <c r="I563" s="107"/>
      <c r="J563" s="107"/>
      <c r="K563" s="107"/>
      <c r="L563" s="107"/>
      <c r="M563" s="107"/>
      <c r="N563" s="107"/>
      <c r="O563" s="107"/>
      <c r="P563" s="107"/>
      <c r="Q563" s="107"/>
      <c r="R563" s="107"/>
      <c r="S563" s="107"/>
    </row>
    <row r="564">
      <c r="A564" s="107"/>
      <c r="B564" s="524"/>
      <c r="C564" s="647"/>
      <c r="D564" s="647"/>
      <c r="E564" s="107"/>
      <c r="F564" s="107"/>
      <c r="G564" s="107"/>
      <c r="H564" s="107"/>
      <c r="I564" s="107"/>
      <c r="J564" s="107"/>
      <c r="K564" s="107"/>
      <c r="L564" s="107"/>
      <c r="M564" s="107"/>
      <c r="N564" s="107"/>
      <c r="O564" s="107"/>
      <c r="P564" s="107"/>
      <c r="Q564" s="107"/>
      <c r="R564" s="107"/>
      <c r="S564" s="107"/>
    </row>
    <row r="565">
      <c r="A565" s="107"/>
      <c r="B565" s="524"/>
      <c r="C565" s="647"/>
      <c r="D565" s="647"/>
      <c r="E565" s="107"/>
      <c r="F565" s="107"/>
      <c r="G565" s="107"/>
      <c r="H565" s="107"/>
      <c r="I565" s="107"/>
      <c r="J565" s="107"/>
      <c r="K565" s="107"/>
      <c r="L565" s="107"/>
      <c r="M565" s="107"/>
      <c r="N565" s="107"/>
      <c r="O565" s="107"/>
      <c r="P565" s="107"/>
      <c r="Q565" s="107"/>
      <c r="R565" s="107"/>
      <c r="S565" s="107"/>
    </row>
    <row r="566">
      <c r="A566" s="107"/>
      <c r="B566" s="524"/>
      <c r="C566" s="647"/>
      <c r="D566" s="647"/>
      <c r="E566" s="107"/>
      <c r="F566" s="107"/>
      <c r="G566" s="107"/>
      <c r="H566" s="107"/>
      <c r="I566" s="107"/>
      <c r="J566" s="107"/>
      <c r="K566" s="107"/>
      <c r="L566" s="107"/>
      <c r="M566" s="107"/>
      <c r="N566" s="107"/>
      <c r="O566" s="107"/>
      <c r="P566" s="107"/>
      <c r="Q566" s="107"/>
      <c r="R566" s="107"/>
      <c r="S566" s="107"/>
    </row>
    <row r="567">
      <c r="A567" s="107"/>
      <c r="B567" s="524"/>
      <c r="C567" s="647"/>
      <c r="D567" s="647"/>
      <c r="E567" s="107"/>
      <c r="F567" s="107"/>
      <c r="G567" s="107"/>
      <c r="H567" s="107"/>
      <c r="I567" s="107"/>
      <c r="J567" s="107"/>
      <c r="K567" s="107"/>
      <c r="L567" s="107"/>
      <c r="M567" s="107"/>
      <c r="N567" s="107"/>
      <c r="O567" s="107"/>
      <c r="P567" s="107"/>
      <c r="Q567" s="107"/>
      <c r="R567" s="107"/>
      <c r="S567" s="107"/>
    </row>
    <row r="568">
      <c r="A568" s="107"/>
      <c r="B568" s="524"/>
      <c r="C568" s="647"/>
      <c r="D568" s="647"/>
      <c r="E568" s="107"/>
      <c r="F568" s="107"/>
      <c r="G568" s="107"/>
      <c r="H568" s="107"/>
      <c r="I568" s="107"/>
      <c r="J568" s="107"/>
      <c r="K568" s="107"/>
      <c r="L568" s="107"/>
      <c r="M568" s="107"/>
      <c r="N568" s="107"/>
      <c r="O568" s="107"/>
      <c r="P568" s="107"/>
      <c r="Q568" s="107"/>
      <c r="R568" s="107"/>
      <c r="S568" s="107"/>
    </row>
    <row r="569">
      <c r="A569" s="107"/>
      <c r="B569" s="524"/>
      <c r="C569" s="647"/>
      <c r="D569" s="647"/>
      <c r="E569" s="107"/>
      <c r="F569" s="107"/>
      <c r="G569" s="107"/>
      <c r="H569" s="107"/>
      <c r="I569" s="107"/>
      <c r="J569" s="107"/>
      <c r="K569" s="107"/>
      <c r="L569" s="107"/>
      <c r="M569" s="107"/>
      <c r="N569" s="107"/>
      <c r="O569" s="107"/>
      <c r="P569" s="107"/>
      <c r="Q569" s="107"/>
      <c r="R569" s="107"/>
      <c r="S569" s="107"/>
    </row>
    <row r="570">
      <c r="A570" s="107"/>
      <c r="B570" s="524"/>
      <c r="C570" s="647"/>
      <c r="D570" s="647"/>
      <c r="E570" s="107"/>
      <c r="F570" s="107"/>
      <c r="G570" s="107"/>
      <c r="H570" s="107"/>
      <c r="I570" s="107"/>
      <c r="J570" s="107"/>
      <c r="K570" s="107"/>
      <c r="L570" s="107"/>
      <c r="M570" s="107"/>
      <c r="N570" s="107"/>
      <c r="O570" s="107"/>
      <c r="P570" s="107"/>
      <c r="Q570" s="107"/>
      <c r="R570" s="107"/>
      <c r="S570" s="107"/>
    </row>
    <row r="571">
      <c r="A571" s="107"/>
      <c r="B571" s="524"/>
      <c r="C571" s="647"/>
      <c r="D571" s="647"/>
      <c r="E571" s="107"/>
      <c r="F571" s="107"/>
      <c r="G571" s="107"/>
      <c r="H571" s="107"/>
      <c r="I571" s="107"/>
      <c r="J571" s="107"/>
      <c r="K571" s="107"/>
      <c r="L571" s="107"/>
      <c r="M571" s="107"/>
      <c r="N571" s="107"/>
      <c r="O571" s="107"/>
      <c r="P571" s="107"/>
      <c r="Q571" s="107"/>
      <c r="R571" s="107"/>
      <c r="S571" s="107"/>
    </row>
    <row r="572">
      <c r="A572" s="107"/>
      <c r="B572" s="524"/>
      <c r="C572" s="647"/>
      <c r="D572" s="647"/>
      <c r="E572" s="107"/>
      <c r="F572" s="107"/>
      <c r="G572" s="107"/>
      <c r="H572" s="107"/>
      <c r="I572" s="107"/>
      <c r="J572" s="107"/>
      <c r="K572" s="107"/>
      <c r="L572" s="107"/>
      <c r="M572" s="107"/>
      <c r="N572" s="107"/>
      <c r="O572" s="107"/>
      <c r="P572" s="107"/>
      <c r="Q572" s="107"/>
      <c r="R572" s="107"/>
      <c r="S572" s="107"/>
    </row>
    <row r="573">
      <c r="A573" s="107"/>
      <c r="B573" s="524"/>
      <c r="C573" s="647"/>
      <c r="D573" s="647"/>
      <c r="E573" s="107"/>
      <c r="F573" s="107"/>
      <c r="G573" s="107"/>
      <c r="H573" s="107"/>
      <c r="I573" s="107"/>
      <c r="J573" s="107"/>
      <c r="K573" s="107"/>
      <c r="L573" s="107"/>
      <c r="M573" s="107"/>
      <c r="N573" s="107"/>
      <c r="O573" s="107"/>
      <c r="P573" s="107"/>
      <c r="Q573" s="107"/>
      <c r="R573" s="107"/>
      <c r="S573" s="107"/>
    </row>
    <row r="574">
      <c r="A574" s="107"/>
      <c r="B574" s="524"/>
      <c r="C574" s="647"/>
      <c r="D574" s="647"/>
      <c r="E574" s="107"/>
      <c r="F574" s="107"/>
      <c r="G574" s="107"/>
      <c r="H574" s="107"/>
      <c r="I574" s="107"/>
      <c r="J574" s="107"/>
      <c r="K574" s="107"/>
      <c r="L574" s="107"/>
      <c r="M574" s="107"/>
      <c r="N574" s="107"/>
      <c r="O574" s="107"/>
      <c r="P574" s="107"/>
      <c r="Q574" s="107"/>
      <c r="R574" s="107"/>
      <c r="S574" s="107"/>
    </row>
    <row r="575">
      <c r="A575" s="107"/>
      <c r="B575" s="524"/>
      <c r="C575" s="647"/>
      <c r="D575" s="647"/>
      <c r="E575" s="107"/>
      <c r="F575" s="107"/>
      <c r="G575" s="107"/>
      <c r="H575" s="107"/>
      <c r="I575" s="107"/>
      <c r="J575" s="107"/>
      <c r="K575" s="107"/>
      <c r="L575" s="107"/>
      <c r="M575" s="107"/>
      <c r="N575" s="107"/>
      <c r="O575" s="107"/>
      <c r="P575" s="107"/>
      <c r="Q575" s="107"/>
      <c r="R575" s="107"/>
      <c r="S575" s="107"/>
    </row>
    <row r="576">
      <c r="A576" s="107"/>
      <c r="B576" s="524"/>
      <c r="C576" s="647"/>
      <c r="D576" s="647"/>
      <c r="E576" s="107"/>
      <c r="F576" s="107"/>
      <c r="G576" s="107"/>
      <c r="H576" s="107"/>
      <c r="I576" s="107"/>
      <c r="J576" s="107"/>
      <c r="K576" s="107"/>
      <c r="L576" s="107"/>
      <c r="M576" s="107"/>
      <c r="N576" s="107"/>
      <c r="O576" s="107"/>
      <c r="P576" s="107"/>
      <c r="Q576" s="107"/>
      <c r="R576" s="107"/>
      <c r="S576" s="107"/>
    </row>
    <row r="577">
      <c r="A577" s="107"/>
      <c r="B577" s="524"/>
      <c r="C577" s="647"/>
      <c r="D577" s="647"/>
      <c r="E577" s="107"/>
      <c r="F577" s="107"/>
      <c r="G577" s="107"/>
      <c r="H577" s="107"/>
      <c r="I577" s="107"/>
      <c r="J577" s="107"/>
      <c r="K577" s="107"/>
      <c r="L577" s="107"/>
      <c r="M577" s="107"/>
      <c r="N577" s="107"/>
      <c r="O577" s="107"/>
      <c r="P577" s="107"/>
      <c r="Q577" s="107"/>
      <c r="R577" s="107"/>
      <c r="S577" s="107"/>
    </row>
    <row r="578">
      <c r="A578" s="107"/>
      <c r="B578" s="524"/>
      <c r="C578" s="647"/>
      <c r="D578" s="647"/>
      <c r="E578" s="107"/>
      <c r="F578" s="107"/>
      <c r="G578" s="107"/>
      <c r="H578" s="107"/>
      <c r="I578" s="107"/>
      <c r="J578" s="107"/>
      <c r="K578" s="107"/>
      <c r="L578" s="107"/>
      <c r="M578" s="107"/>
      <c r="N578" s="107"/>
      <c r="O578" s="107"/>
      <c r="P578" s="107"/>
      <c r="Q578" s="107"/>
      <c r="R578" s="107"/>
      <c r="S578" s="107"/>
    </row>
    <row r="579">
      <c r="A579" s="107"/>
      <c r="B579" s="524"/>
      <c r="C579" s="647"/>
      <c r="D579" s="647"/>
      <c r="E579" s="107"/>
      <c r="F579" s="107"/>
      <c r="G579" s="107"/>
      <c r="H579" s="107"/>
      <c r="I579" s="107"/>
      <c r="J579" s="107"/>
      <c r="K579" s="107"/>
      <c r="L579" s="107"/>
      <c r="M579" s="107"/>
      <c r="N579" s="107"/>
      <c r="O579" s="107"/>
      <c r="P579" s="107"/>
      <c r="Q579" s="107"/>
      <c r="R579" s="107"/>
      <c r="S579" s="107"/>
    </row>
    <row r="580">
      <c r="A580" s="107"/>
      <c r="B580" s="524"/>
      <c r="C580" s="647"/>
      <c r="D580" s="647"/>
      <c r="E580" s="107"/>
      <c r="F580" s="107"/>
      <c r="G580" s="107"/>
      <c r="H580" s="107"/>
      <c r="I580" s="107"/>
      <c r="J580" s="107"/>
      <c r="K580" s="107"/>
      <c r="L580" s="107"/>
      <c r="M580" s="107"/>
      <c r="N580" s="107"/>
      <c r="O580" s="107"/>
      <c r="P580" s="107"/>
      <c r="Q580" s="107"/>
      <c r="R580" s="107"/>
      <c r="S580" s="107"/>
    </row>
    <row r="581">
      <c r="A581" s="107"/>
      <c r="B581" s="524"/>
      <c r="C581" s="647"/>
      <c r="D581" s="647"/>
      <c r="E581" s="107"/>
      <c r="F581" s="107"/>
      <c r="G581" s="107"/>
      <c r="H581" s="107"/>
      <c r="I581" s="107"/>
      <c r="J581" s="107"/>
      <c r="K581" s="107"/>
      <c r="L581" s="107"/>
      <c r="M581" s="107"/>
      <c r="N581" s="107"/>
      <c r="O581" s="107"/>
      <c r="P581" s="107"/>
      <c r="Q581" s="107"/>
      <c r="R581" s="107"/>
      <c r="S581" s="107"/>
    </row>
    <row r="582">
      <c r="A582" s="107"/>
      <c r="B582" s="524"/>
      <c r="C582" s="647"/>
      <c r="D582" s="647"/>
      <c r="E582" s="107"/>
      <c r="F582" s="107"/>
      <c r="G582" s="107"/>
      <c r="H582" s="107"/>
      <c r="I582" s="107"/>
      <c r="J582" s="107"/>
      <c r="K582" s="107"/>
      <c r="L582" s="107"/>
      <c r="M582" s="107"/>
      <c r="N582" s="107"/>
      <c r="O582" s="107"/>
      <c r="P582" s="107"/>
      <c r="Q582" s="107"/>
      <c r="R582" s="107"/>
      <c r="S582" s="107"/>
    </row>
    <row r="583">
      <c r="A583" s="107"/>
      <c r="B583" s="524"/>
      <c r="C583" s="647"/>
      <c r="D583" s="647"/>
      <c r="E583" s="107"/>
      <c r="F583" s="107"/>
      <c r="G583" s="107"/>
      <c r="H583" s="107"/>
      <c r="I583" s="107"/>
      <c r="J583" s="107"/>
      <c r="K583" s="107"/>
      <c r="L583" s="107"/>
      <c r="M583" s="107"/>
      <c r="N583" s="107"/>
      <c r="O583" s="107"/>
      <c r="P583" s="107"/>
      <c r="Q583" s="107"/>
      <c r="R583" s="107"/>
      <c r="S583" s="107"/>
    </row>
    <row r="584">
      <c r="A584" s="107"/>
      <c r="B584" s="524"/>
      <c r="C584" s="647"/>
      <c r="D584" s="647"/>
      <c r="E584" s="107"/>
      <c r="F584" s="107"/>
      <c r="G584" s="107"/>
      <c r="H584" s="107"/>
      <c r="I584" s="107"/>
      <c r="J584" s="107"/>
      <c r="K584" s="107"/>
      <c r="L584" s="107"/>
      <c r="M584" s="107"/>
      <c r="N584" s="107"/>
      <c r="O584" s="107"/>
      <c r="P584" s="107"/>
      <c r="Q584" s="107"/>
      <c r="R584" s="107"/>
      <c r="S584" s="107"/>
    </row>
    <row r="585">
      <c r="A585" s="107"/>
      <c r="B585" s="524"/>
      <c r="C585" s="647"/>
      <c r="D585" s="647"/>
      <c r="E585" s="107"/>
      <c r="F585" s="107"/>
      <c r="G585" s="107"/>
      <c r="H585" s="107"/>
      <c r="I585" s="107"/>
      <c r="J585" s="107"/>
      <c r="K585" s="107"/>
      <c r="L585" s="107"/>
      <c r="M585" s="107"/>
      <c r="N585" s="107"/>
      <c r="O585" s="107"/>
      <c r="P585" s="107"/>
      <c r="Q585" s="107"/>
      <c r="R585" s="107"/>
      <c r="S585" s="107"/>
    </row>
    <row r="586">
      <c r="A586" s="107"/>
      <c r="B586" s="524"/>
      <c r="C586" s="647"/>
      <c r="D586" s="647"/>
      <c r="E586" s="107"/>
      <c r="F586" s="107"/>
      <c r="G586" s="107"/>
      <c r="H586" s="107"/>
      <c r="I586" s="107"/>
      <c r="J586" s="107"/>
      <c r="K586" s="107"/>
      <c r="L586" s="107"/>
      <c r="M586" s="107"/>
      <c r="N586" s="107"/>
      <c r="O586" s="107"/>
      <c r="P586" s="107"/>
      <c r="Q586" s="107"/>
      <c r="R586" s="107"/>
      <c r="S586" s="107"/>
    </row>
    <row r="587">
      <c r="A587" s="107"/>
      <c r="B587" s="524"/>
      <c r="C587" s="647"/>
      <c r="D587" s="647"/>
      <c r="E587" s="107"/>
      <c r="F587" s="107"/>
      <c r="G587" s="107"/>
      <c r="H587" s="107"/>
      <c r="I587" s="107"/>
      <c r="J587" s="107"/>
      <c r="K587" s="107"/>
      <c r="L587" s="107"/>
      <c r="M587" s="107"/>
      <c r="N587" s="107"/>
      <c r="O587" s="107"/>
      <c r="P587" s="107"/>
      <c r="Q587" s="107"/>
      <c r="R587" s="107"/>
      <c r="S587" s="107"/>
    </row>
    <row r="588">
      <c r="A588" s="107"/>
      <c r="B588" s="524"/>
      <c r="C588" s="647"/>
      <c r="D588" s="647"/>
      <c r="E588" s="107"/>
      <c r="F588" s="107"/>
      <c r="G588" s="107"/>
      <c r="H588" s="107"/>
      <c r="I588" s="107"/>
      <c r="J588" s="107"/>
      <c r="K588" s="107"/>
      <c r="L588" s="107"/>
      <c r="M588" s="107"/>
      <c r="N588" s="107"/>
      <c r="O588" s="107"/>
      <c r="P588" s="107"/>
      <c r="Q588" s="107"/>
      <c r="R588" s="107"/>
      <c r="S588" s="107"/>
    </row>
    <row r="589">
      <c r="A589" s="107"/>
      <c r="B589" s="524"/>
      <c r="C589" s="647"/>
      <c r="D589" s="647"/>
      <c r="E589" s="107"/>
      <c r="F589" s="107"/>
      <c r="G589" s="107"/>
      <c r="H589" s="107"/>
      <c r="I589" s="107"/>
      <c r="J589" s="107"/>
      <c r="K589" s="107"/>
      <c r="L589" s="107"/>
      <c r="M589" s="107"/>
      <c r="N589" s="107"/>
      <c r="O589" s="107"/>
      <c r="P589" s="107"/>
      <c r="Q589" s="107"/>
      <c r="R589" s="107"/>
      <c r="S589" s="107"/>
    </row>
    <row r="590">
      <c r="A590" s="107"/>
      <c r="B590" s="524"/>
      <c r="C590" s="647"/>
      <c r="D590" s="647"/>
      <c r="E590" s="107"/>
      <c r="F590" s="107"/>
      <c r="G590" s="107"/>
      <c r="H590" s="107"/>
      <c r="I590" s="107"/>
      <c r="J590" s="107"/>
      <c r="K590" s="107"/>
      <c r="L590" s="107"/>
      <c r="M590" s="107"/>
      <c r="N590" s="107"/>
      <c r="O590" s="107"/>
      <c r="P590" s="107"/>
      <c r="Q590" s="107"/>
      <c r="R590" s="107"/>
      <c r="S590" s="107"/>
    </row>
    <row r="591">
      <c r="A591" s="107"/>
      <c r="B591" s="524"/>
      <c r="C591" s="647"/>
      <c r="D591" s="647"/>
      <c r="E591" s="107"/>
      <c r="F591" s="107"/>
      <c r="G591" s="107"/>
      <c r="H591" s="107"/>
      <c r="I591" s="107"/>
      <c r="J591" s="107"/>
      <c r="K591" s="107"/>
      <c r="L591" s="107"/>
      <c r="M591" s="107"/>
      <c r="N591" s="107"/>
      <c r="O591" s="107"/>
      <c r="P591" s="107"/>
      <c r="Q591" s="107"/>
      <c r="R591" s="107"/>
      <c r="S591" s="107"/>
    </row>
    <row r="592">
      <c r="A592" s="107"/>
      <c r="B592" s="524"/>
      <c r="C592" s="647"/>
      <c r="D592" s="647"/>
      <c r="E592" s="107"/>
      <c r="F592" s="107"/>
      <c r="G592" s="107"/>
      <c r="H592" s="107"/>
      <c r="I592" s="107"/>
      <c r="J592" s="107"/>
      <c r="K592" s="107"/>
      <c r="L592" s="107"/>
      <c r="M592" s="107"/>
      <c r="N592" s="107"/>
      <c r="O592" s="107"/>
      <c r="P592" s="107"/>
      <c r="Q592" s="107"/>
      <c r="R592" s="107"/>
      <c r="S592" s="107"/>
    </row>
    <row r="593">
      <c r="A593" s="107"/>
      <c r="B593" s="524"/>
      <c r="C593" s="647"/>
      <c r="D593" s="647"/>
      <c r="E593" s="107"/>
      <c r="F593" s="107"/>
      <c r="G593" s="107"/>
      <c r="H593" s="107"/>
      <c r="I593" s="107"/>
      <c r="J593" s="107"/>
      <c r="K593" s="107"/>
      <c r="L593" s="107"/>
      <c r="M593" s="107"/>
      <c r="N593" s="107"/>
      <c r="O593" s="107"/>
      <c r="P593" s="107"/>
      <c r="Q593" s="107"/>
      <c r="R593" s="107"/>
      <c r="S593" s="107"/>
    </row>
    <row r="594">
      <c r="A594" s="107"/>
      <c r="B594" s="524"/>
      <c r="C594" s="647"/>
      <c r="D594" s="647"/>
      <c r="E594" s="107"/>
      <c r="F594" s="107"/>
      <c r="G594" s="107"/>
      <c r="H594" s="107"/>
      <c r="I594" s="107"/>
      <c r="J594" s="107"/>
      <c r="K594" s="107"/>
      <c r="L594" s="107"/>
      <c r="M594" s="107"/>
      <c r="N594" s="107"/>
      <c r="O594" s="107"/>
      <c r="P594" s="107"/>
      <c r="Q594" s="107"/>
      <c r="R594" s="107"/>
      <c r="S594" s="107"/>
    </row>
    <row r="595">
      <c r="A595" s="107"/>
      <c r="B595" s="524"/>
      <c r="C595" s="647"/>
      <c r="D595" s="647"/>
      <c r="E595" s="107"/>
      <c r="F595" s="107"/>
      <c r="G595" s="107"/>
      <c r="H595" s="107"/>
      <c r="I595" s="107"/>
      <c r="J595" s="107"/>
      <c r="K595" s="107"/>
      <c r="L595" s="107"/>
      <c r="M595" s="107"/>
      <c r="N595" s="107"/>
      <c r="O595" s="107"/>
      <c r="P595" s="107"/>
      <c r="Q595" s="107"/>
      <c r="R595" s="107"/>
      <c r="S595" s="107"/>
    </row>
    <row r="596">
      <c r="A596" s="107"/>
      <c r="B596" s="524"/>
      <c r="C596" s="647"/>
      <c r="D596" s="647"/>
      <c r="E596" s="107"/>
      <c r="F596" s="107"/>
      <c r="G596" s="107"/>
      <c r="H596" s="107"/>
      <c r="I596" s="107"/>
      <c r="J596" s="107"/>
      <c r="K596" s="107"/>
      <c r="L596" s="107"/>
      <c r="M596" s="107"/>
      <c r="N596" s="107"/>
      <c r="O596" s="107"/>
      <c r="P596" s="107"/>
      <c r="Q596" s="107"/>
      <c r="R596" s="107"/>
      <c r="S596" s="107"/>
    </row>
    <row r="597">
      <c r="A597" s="107"/>
      <c r="B597" s="524"/>
      <c r="C597" s="647"/>
      <c r="D597" s="647"/>
      <c r="E597" s="107"/>
      <c r="F597" s="107"/>
      <c r="G597" s="107"/>
      <c r="H597" s="107"/>
      <c r="I597" s="107"/>
      <c r="J597" s="107"/>
      <c r="K597" s="107"/>
      <c r="L597" s="107"/>
      <c r="M597" s="107"/>
      <c r="N597" s="107"/>
      <c r="O597" s="107"/>
      <c r="P597" s="107"/>
      <c r="Q597" s="107"/>
      <c r="R597" s="107"/>
      <c r="S597" s="107"/>
    </row>
    <row r="598">
      <c r="A598" s="107"/>
      <c r="B598" s="524"/>
      <c r="C598" s="647"/>
      <c r="D598" s="647"/>
      <c r="E598" s="107"/>
      <c r="F598" s="107"/>
      <c r="G598" s="107"/>
      <c r="H598" s="107"/>
      <c r="I598" s="107"/>
      <c r="J598" s="107"/>
      <c r="K598" s="107"/>
      <c r="L598" s="107"/>
      <c r="M598" s="107"/>
      <c r="N598" s="107"/>
      <c r="O598" s="107"/>
      <c r="P598" s="107"/>
      <c r="Q598" s="107"/>
      <c r="R598" s="107"/>
      <c r="S598" s="107"/>
    </row>
    <row r="599">
      <c r="A599" s="107"/>
      <c r="B599" s="524"/>
      <c r="C599" s="647"/>
      <c r="D599" s="647"/>
      <c r="E599" s="107"/>
      <c r="F599" s="107"/>
      <c r="G599" s="107"/>
      <c r="H599" s="107"/>
      <c r="I599" s="107"/>
      <c r="J599" s="107"/>
      <c r="K599" s="107"/>
      <c r="L599" s="107"/>
      <c r="M599" s="107"/>
      <c r="N599" s="107"/>
      <c r="O599" s="107"/>
      <c r="P599" s="107"/>
      <c r="Q599" s="107"/>
      <c r="R599" s="107"/>
      <c r="S599" s="107"/>
    </row>
    <row r="600">
      <c r="A600" s="107"/>
      <c r="B600" s="524"/>
      <c r="C600" s="647"/>
      <c r="D600" s="647"/>
      <c r="E600" s="107"/>
      <c r="F600" s="107"/>
      <c r="G600" s="107"/>
      <c r="H600" s="107"/>
      <c r="I600" s="107"/>
      <c r="J600" s="107"/>
      <c r="K600" s="107"/>
      <c r="L600" s="107"/>
      <c r="M600" s="107"/>
      <c r="N600" s="107"/>
      <c r="O600" s="107"/>
      <c r="P600" s="107"/>
      <c r="Q600" s="107"/>
      <c r="R600" s="107"/>
      <c r="S600" s="107"/>
    </row>
    <row r="601">
      <c r="A601" s="107"/>
      <c r="B601" s="524"/>
      <c r="C601" s="647"/>
      <c r="D601" s="647"/>
      <c r="E601" s="107"/>
      <c r="F601" s="107"/>
      <c r="G601" s="107"/>
      <c r="H601" s="107"/>
      <c r="I601" s="107"/>
      <c r="J601" s="107"/>
      <c r="K601" s="107"/>
      <c r="L601" s="107"/>
      <c r="M601" s="107"/>
      <c r="N601" s="107"/>
      <c r="O601" s="107"/>
      <c r="P601" s="107"/>
      <c r="Q601" s="107"/>
      <c r="R601" s="107"/>
      <c r="S601" s="107"/>
    </row>
    <row r="602">
      <c r="A602" s="107"/>
      <c r="B602" s="524"/>
      <c r="C602" s="647"/>
      <c r="D602" s="647"/>
      <c r="E602" s="107"/>
      <c r="F602" s="107"/>
      <c r="G602" s="107"/>
      <c r="H602" s="107"/>
      <c r="I602" s="107"/>
      <c r="J602" s="107"/>
      <c r="K602" s="107"/>
      <c r="L602" s="107"/>
      <c r="M602" s="107"/>
      <c r="N602" s="107"/>
      <c r="O602" s="107"/>
      <c r="P602" s="107"/>
      <c r="Q602" s="107"/>
      <c r="R602" s="107"/>
      <c r="S602" s="107"/>
    </row>
    <row r="603">
      <c r="A603" s="107"/>
      <c r="B603" s="524"/>
      <c r="C603" s="647"/>
      <c r="D603" s="647"/>
      <c r="E603" s="107"/>
      <c r="F603" s="107"/>
      <c r="G603" s="107"/>
      <c r="H603" s="107"/>
      <c r="I603" s="107"/>
      <c r="J603" s="107"/>
      <c r="K603" s="107"/>
      <c r="L603" s="107"/>
      <c r="M603" s="107"/>
      <c r="N603" s="107"/>
      <c r="O603" s="107"/>
      <c r="P603" s="107"/>
      <c r="Q603" s="107"/>
      <c r="R603" s="107"/>
      <c r="S603" s="107"/>
    </row>
    <row r="604">
      <c r="A604" s="107"/>
      <c r="B604" s="524"/>
      <c r="C604" s="647"/>
      <c r="D604" s="647"/>
      <c r="E604" s="107"/>
      <c r="F604" s="107"/>
      <c r="G604" s="107"/>
      <c r="H604" s="107"/>
      <c r="I604" s="107"/>
      <c r="J604" s="107"/>
      <c r="K604" s="107"/>
      <c r="L604" s="107"/>
      <c r="M604" s="107"/>
      <c r="N604" s="107"/>
      <c r="O604" s="107"/>
      <c r="P604" s="107"/>
      <c r="Q604" s="107"/>
      <c r="R604" s="107"/>
      <c r="S604" s="107"/>
    </row>
    <row r="605">
      <c r="A605" s="107"/>
      <c r="B605" s="524"/>
      <c r="C605" s="647"/>
      <c r="D605" s="647"/>
      <c r="E605" s="107"/>
      <c r="F605" s="107"/>
      <c r="G605" s="107"/>
      <c r="H605" s="107"/>
      <c r="I605" s="107"/>
      <c r="J605" s="107"/>
      <c r="K605" s="107"/>
      <c r="L605" s="107"/>
      <c r="M605" s="107"/>
      <c r="N605" s="107"/>
      <c r="O605" s="107"/>
      <c r="P605" s="107"/>
      <c r="Q605" s="107"/>
      <c r="R605" s="107"/>
      <c r="S605" s="107"/>
    </row>
    <row r="606">
      <c r="A606" s="107"/>
      <c r="B606" s="524"/>
      <c r="C606" s="647"/>
      <c r="D606" s="647"/>
      <c r="E606" s="107"/>
      <c r="F606" s="107"/>
      <c r="G606" s="107"/>
      <c r="H606" s="107"/>
      <c r="I606" s="107"/>
      <c r="J606" s="107"/>
      <c r="K606" s="107"/>
      <c r="L606" s="107"/>
      <c r="M606" s="107"/>
      <c r="N606" s="107"/>
      <c r="O606" s="107"/>
      <c r="P606" s="107"/>
      <c r="Q606" s="107"/>
      <c r="R606" s="107"/>
      <c r="S606" s="107"/>
    </row>
    <row r="607">
      <c r="A607" s="107"/>
      <c r="B607" s="524"/>
      <c r="C607" s="647"/>
      <c r="D607" s="647"/>
      <c r="E607" s="107"/>
      <c r="F607" s="107"/>
      <c r="G607" s="107"/>
      <c r="H607" s="107"/>
      <c r="I607" s="107"/>
      <c r="J607" s="107"/>
      <c r="K607" s="107"/>
      <c r="L607" s="107"/>
      <c r="M607" s="107"/>
      <c r="N607" s="107"/>
      <c r="O607" s="107"/>
      <c r="P607" s="107"/>
      <c r="Q607" s="107"/>
      <c r="R607" s="107"/>
      <c r="S607" s="107"/>
    </row>
    <row r="608">
      <c r="A608" s="107"/>
      <c r="B608" s="524"/>
      <c r="C608" s="647"/>
      <c r="D608" s="647"/>
      <c r="E608" s="107"/>
      <c r="F608" s="107"/>
      <c r="G608" s="107"/>
      <c r="H608" s="107"/>
      <c r="I608" s="107"/>
      <c r="J608" s="107"/>
      <c r="K608" s="107"/>
      <c r="L608" s="107"/>
      <c r="M608" s="107"/>
      <c r="N608" s="107"/>
      <c r="O608" s="107"/>
      <c r="P608" s="107"/>
      <c r="Q608" s="107"/>
      <c r="R608" s="107"/>
      <c r="S608" s="107"/>
    </row>
    <row r="609">
      <c r="A609" s="107"/>
      <c r="B609" s="524"/>
      <c r="C609" s="647"/>
      <c r="D609" s="647"/>
      <c r="E609" s="107"/>
      <c r="F609" s="107"/>
      <c r="G609" s="107"/>
      <c r="H609" s="107"/>
      <c r="I609" s="107"/>
      <c r="J609" s="107"/>
      <c r="K609" s="107"/>
      <c r="L609" s="107"/>
      <c r="M609" s="107"/>
      <c r="N609" s="107"/>
      <c r="O609" s="107"/>
      <c r="P609" s="107"/>
      <c r="Q609" s="107"/>
      <c r="R609" s="107"/>
      <c r="S609" s="107"/>
    </row>
    <row r="610">
      <c r="A610" s="107"/>
      <c r="B610" s="524"/>
      <c r="C610" s="647"/>
      <c r="D610" s="647"/>
      <c r="E610" s="107"/>
      <c r="F610" s="107"/>
      <c r="G610" s="107"/>
      <c r="H610" s="107"/>
      <c r="I610" s="107"/>
      <c r="J610" s="107"/>
      <c r="K610" s="107"/>
      <c r="L610" s="107"/>
      <c r="M610" s="107"/>
      <c r="N610" s="107"/>
      <c r="O610" s="107"/>
      <c r="P610" s="107"/>
      <c r="Q610" s="107"/>
      <c r="R610" s="107"/>
      <c r="S610" s="107"/>
    </row>
    <row r="611">
      <c r="A611" s="107"/>
      <c r="B611" s="524"/>
      <c r="C611" s="647"/>
      <c r="D611" s="647"/>
      <c r="E611" s="107"/>
      <c r="F611" s="107"/>
      <c r="G611" s="107"/>
      <c r="H611" s="107"/>
      <c r="I611" s="107"/>
      <c r="J611" s="107"/>
      <c r="K611" s="107"/>
      <c r="L611" s="107"/>
      <c r="M611" s="107"/>
      <c r="N611" s="107"/>
      <c r="O611" s="107"/>
      <c r="P611" s="107"/>
      <c r="Q611" s="107"/>
      <c r="R611" s="107"/>
      <c r="S611" s="107"/>
    </row>
    <row r="612">
      <c r="A612" s="107"/>
      <c r="B612" s="524"/>
      <c r="C612" s="647"/>
      <c r="D612" s="647"/>
      <c r="E612" s="107"/>
      <c r="F612" s="107"/>
      <c r="G612" s="107"/>
      <c r="H612" s="107"/>
      <c r="I612" s="107"/>
      <c r="J612" s="107"/>
      <c r="K612" s="107"/>
      <c r="L612" s="107"/>
      <c r="M612" s="107"/>
      <c r="N612" s="107"/>
      <c r="O612" s="107"/>
      <c r="P612" s="107"/>
      <c r="Q612" s="107"/>
      <c r="R612" s="107"/>
      <c r="S612" s="107"/>
    </row>
    <row r="613">
      <c r="A613" s="107"/>
      <c r="B613" s="524"/>
      <c r="C613" s="647"/>
      <c r="D613" s="647"/>
      <c r="E613" s="107"/>
      <c r="F613" s="107"/>
      <c r="G613" s="107"/>
      <c r="H613" s="107"/>
      <c r="I613" s="107"/>
      <c r="J613" s="107"/>
      <c r="K613" s="107"/>
      <c r="L613" s="107"/>
      <c r="M613" s="107"/>
      <c r="N613" s="107"/>
      <c r="O613" s="107"/>
      <c r="P613" s="107"/>
      <c r="Q613" s="107"/>
      <c r="R613" s="107"/>
      <c r="S613" s="107"/>
    </row>
    <row r="614">
      <c r="A614" s="107"/>
      <c r="B614" s="524"/>
      <c r="C614" s="647"/>
      <c r="D614" s="647"/>
      <c r="E614" s="107"/>
      <c r="F614" s="107"/>
      <c r="G614" s="107"/>
      <c r="H614" s="107"/>
      <c r="I614" s="107"/>
      <c r="J614" s="107"/>
      <c r="K614" s="107"/>
      <c r="L614" s="107"/>
      <c r="M614" s="107"/>
      <c r="N614" s="107"/>
      <c r="O614" s="107"/>
      <c r="P614" s="107"/>
      <c r="Q614" s="107"/>
      <c r="R614" s="107"/>
      <c r="S614" s="107"/>
    </row>
    <row r="615">
      <c r="A615" s="107"/>
      <c r="B615" s="524"/>
      <c r="C615" s="647"/>
      <c r="D615" s="647"/>
      <c r="E615" s="107"/>
      <c r="F615" s="107"/>
      <c r="G615" s="107"/>
      <c r="H615" s="107"/>
      <c r="I615" s="107"/>
      <c r="J615" s="107"/>
      <c r="K615" s="107"/>
      <c r="L615" s="107"/>
      <c r="M615" s="107"/>
      <c r="N615" s="107"/>
      <c r="O615" s="107"/>
      <c r="P615" s="107"/>
      <c r="Q615" s="107"/>
      <c r="R615" s="107"/>
      <c r="S615" s="107"/>
    </row>
    <row r="616">
      <c r="A616" s="107"/>
      <c r="B616" s="524"/>
      <c r="C616" s="647"/>
      <c r="D616" s="647"/>
      <c r="E616" s="107"/>
      <c r="F616" s="107"/>
      <c r="G616" s="107"/>
      <c r="H616" s="107"/>
      <c r="I616" s="107"/>
      <c r="J616" s="107"/>
      <c r="K616" s="107"/>
      <c r="L616" s="107"/>
      <c r="M616" s="107"/>
      <c r="N616" s="107"/>
      <c r="O616" s="107"/>
      <c r="P616" s="107"/>
      <c r="Q616" s="107"/>
      <c r="R616" s="107"/>
      <c r="S616" s="107"/>
    </row>
    <row r="617">
      <c r="A617" s="107"/>
      <c r="B617" s="524"/>
      <c r="C617" s="647"/>
      <c r="D617" s="647"/>
      <c r="E617" s="107"/>
      <c r="F617" s="107"/>
      <c r="G617" s="107"/>
      <c r="H617" s="107"/>
      <c r="I617" s="107"/>
      <c r="J617" s="107"/>
      <c r="K617" s="107"/>
      <c r="L617" s="107"/>
      <c r="M617" s="107"/>
      <c r="N617" s="107"/>
      <c r="O617" s="107"/>
      <c r="P617" s="107"/>
      <c r="Q617" s="107"/>
      <c r="R617" s="107"/>
      <c r="S617" s="107"/>
    </row>
    <row r="618">
      <c r="A618" s="107"/>
      <c r="B618" s="524"/>
      <c r="C618" s="647"/>
      <c r="D618" s="647"/>
      <c r="E618" s="107"/>
      <c r="F618" s="107"/>
      <c r="G618" s="107"/>
      <c r="H618" s="107"/>
      <c r="I618" s="107"/>
      <c r="J618" s="107"/>
      <c r="K618" s="107"/>
      <c r="L618" s="107"/>
      <c r="M618" s="107"/>
      <c r="N618" s="107"/>
      <c r="O618" s="107"/>
      <c r="P618" s="107"/>
      <c r="Q618" s="107"/>
      <c r="R618" s="107"/>
      <c r="S618" s="107"/>
    </row>
    <row r="619">
      <c r="A619" s="107"/>
      <c r="B619" s="524"/>
      <c r="C619" s="647"/>
      <c r="D619" s="647"/>
      <c r="E619" s="107"/>
      <c r="F619" s="107"/>
      <c r="G619" s="107"/>
      <c r="H619" s="107"/>
      <c r="I619" s="107"/>
      <c r="J619" s="107"/>
      <c r="K619" s="107"/>
      <c r="L619" s="107"/>
      <c r="M619" s="107"/>
      <c r="N619" s="107"/>
      <c r="O619" s="107"/>
      <c r="P619" s="107"/>
      <c r="Q619" s="107"/>
      <c r="R619" s="107"/>
      <c r="S619" s="107"/>
    </row>
    <row r="620">
      <c r="A620" s="107"/>
      <c r="B620" s="524"/>
      <c r="C620" s="647"/>
      <c r="D620" s="647"/>
      <c r="E620" s="107"/>
      <c r="F620" s="107"/>
      <c r="G620" s="107"/>
      <c r="H620" s="107"/>
      <c r="I620" s="107"/>
      <c r="J620" s="107"/>
      <c r="K620" s="107"/>
      <c r="L620" s="107"/>
      <c r="M620" s="107"/>
      <c r="N620" s="107"/>
      <c r="O620" s="107"/>
      <c r="P620" s="107"/>
      <c r="Q620" s="107"/>
      <c r="R620" s="107"/>
      <c r="S620" s="107"/>
    </row>
    <row r="621">
      <c r="A621" s="107"/>
      <c r="B621" s="524"/>
      <c r="C621" s="647"/>
      <c r="D621" s="647"/>
      <c r="E621" s="107"/>
      <c r="F621" s="107"/>
      <c r="G621" s="107"/>
      <c r="H621" s="107"/>
      <c r="I621" s="107"/>
      <c r="J621" s="107"/>
      <c r="K621" s="107"/>
      <c r="L621" s="107"/>
      <c r="M621" s="107"/>
      <c r="N621" s="107"/>
      <c r="O621" s="107"/>
      <c r="P621" s="107"/>
      <c r="Q621" s="107"/>
      <c r="R621" s="107"/>
      <c r="S621" s="107"/>
    </row>
    <row r="622">
      <c r="A622" s="107"/>
      <c r="B622" s="524"/>
      <c r="C622" s="647"/>
      <c r="D622" s="647"/>
      <c r="E622" s="107"/>
      <c r="F622" s="107"/>
      <c r="G622" s="107"/>
      <c r="H622" s="107"/>
      <c r="I622" s="107"/>
      <c r="J622" s="107"/>
      <c r="K622" s="107"/>
      <c r="L622" s="107"/>
      <c r="M622" s="107"/>
      <c r="N622" s="107"/>
      <c r="O622" s="107"/>
      <c r="P622" s="107"/>
      <c r="Q622" s="107"/>
      <c r="R622" s="107"/>
      <c r="S622" s="107"/>
    </row>
    <row r="623">
      <c r="A623" s="107"/>
      <c r="B623" s="524"/>
      <c r="C623" s="647"/>
      <c r="D623" s="647"/>
      <c r="E623" s="107"/>
      <c r="F623" s="107"/>
      <c r="G623" s="107"/>
      <c r="H623" s="107"/>
      <c r="I623" s="107"/>
      <c r="J623" s="107"/>
      <c r="K623" s="107"/>
      <c r="L623" s="107"/>
      <c r="M623" s="107"/>
      <c r="N623" s="107"/>
      <c r="O623" s="107"/>
      <c r="P623" s="107"/>
      <c r="Q623" s="107"/>
      <c r="R623" s="107"/>
      <c r="S623" s="107"/>
    </row>
    <row r="624">
      <c r="A624" s="107"/>
      <c r="B624" s="524"/>
      <c r="C624" s="647"/>
      <c r="D624" s="647"/>
      <c r="E624" s="107"/>
      <c r="F624" s="107"/>
      <c r="G624" s="107"/>
      <c r="H624" s="107"/>
      <c r="I624" s="107"/>
      <c r="J624" s="107"/>
      <c r="K624" s="107"/>
      <c r="L624" s="107"/>
      <c r="M624" s="107"/>
      <c r="N624" s="107"/>
      <c r="O624" s="107"/>
      <c r="P624" s="107"/>
      <c r="Q624" s="107"/>
      <c r="R624" s="107"/>
      <c r="S624" s="107"/>
    </row>
    <row r="625">
      <c r="A625" s="107"/>
      <c r="B625" s="524"/>
      <c r="C625" s="647"/>
      <c r="D625" s="647"/>
      <c r="E625" s="107"/>
      <c r="F625" s="107"/>
      <c r="G625" s="107"/>
      <c r="H625" s="107"/>
      <c r="I625" s="107"/>
      <c r="J625" s="107"/>
      <c r="K625" s="107"/>
      <c r="L625" s="107"/>
      <c r="M625" s="107"/>
      <c r="N625" s="107"/>
      <c r="O625" s="107"/>
      <c r="P625" s="107"/>
      <c r="Q625" s="107"/>
      <c r="R625" s="107"/>
      <c r="S625" s="107"/>
    </row>
    <row r="626">
      <c r="A626" s="107"/>
      <c r="B626" s="524"/>
      <c r="C626" s="647"/>
      <c r="D626" s="647"/>
      <c r="E626" s="107"/>
      <c r="F626" s="107"/>
      <c r="G626" s="107"/>
      <c r="H626" s="107"/>
      <c r="I626" s="107"/>
      <c r="J626" s="107"/>
      <c r="K626" s="107"/>
      <c r="L626" s="107"/>
      <c r="M626" s="107"/>
      <c r="N626" s="107"/>
      <c r="O626" s="107"/>
      <c r="P626" s="107"/>
      <c r="Q626" s="107"/>
      <c r="R626" s="107"/>
      <c r="S626" s="107"/>
    </row>
    <row r="627">
      <c r="A627" s="107"/>
      <c r="B627" s="524"/>
      <c r="C627" s="647"/>
      <c r="D627" s="647"/>
      <c r="E627" s="107"/>
      <c r="F627" s="107"/>
      <c r="G627" s="107"/>
      <c r="H627" s="107"/>
      <c r="I627" s="107"/>
      <c r="J627" s="107"/>
      <c r="K627" s="107"/>
      <c r="L627" s="107"/>
      <c r="M627" s="107"/>
      <c r="N627" s="107"/>
      <c r="O627" s="107"/>
      <c r="P627" s="107"/>
      <c r="Q627" s="107"/>
      <c r="R627" s="107"/>
      <c r="S627" s="107"/>
    </row>
    <row r="628">
      <c r="A628" s="107"/>
      <c r="B628" s="524"/>
      <c r="C628" s="647"/>
      <c r="D628" s="647"/>
      <c r="E628" s="107"/>
      <c r="F628" s="107"/>
      <c r="G628" s="107"/>
      <c r="H628" s="107"/>
      <c r="I628" s="107"/>
      <c r="J628" s="107"/>
      <c r="K628" s="107"/>
      <c r="L628" s="107"/>
      <c r="M628" s="107"/>
      <c r="N628" s="107"/>
      <c r="O628" s="107"/>
      <c r="P628" s="107"/>
      <c r="Q628" s="107"/>
      <c r="R628" s="107"/>
      <c r="S628" s="107"/>
    </row>
    <row r="629">
      <c r="A629" s="107"/>
      <c r="B629" s="524"/>
      <c r="C629" s="647"/>
      <c r="D629" s="647"/>
      <c r="E629" s="107"/>
      <c r="F629" s="107"/>
      <c r="G629" s="107"/>
      <c r="H629" s="107"/>
      <c r="I629" s="107"/>
      <c r="J629" s="107"/>
      <c r="K629" s="107"/>
      <c r="L629" s="107"/>
      <c r="M629" s="107"/>
      <c r="N629" s="107"/>
      <c r="O629" s="107"/>
      <c r="P629" s="107"/>
      <c r="Q629" s="107"/>
      <c r="R629" s="107"/>
      <c r="S629" s="107"/>
    </row>
    <row r="630">
      <c r="A630" s="107"/>
      <c r="B630" s="524"/>
      <c r="C630" s="647"/>
      <c r="D630" s="647"/>
      <c r="E630" s="107"/>
      <c r="F630" s="107"/>
      <c r="G630" s="107"/>
      <c r="H630" s="107"/>
      <c r="I630" s="107"/>
      <c r="J630" s="107"/>
      <c r="K630" s="107"/>
      <c r="L630" s="107"/>
      <c r="M630" s="107"/>
      <c r="N630" s="107"/>
      <c r="O630" s="107"/>
      <c r="P630" s="107"/>
      <c r="Q630" s="107"/>
      <c r="R630" s="107"/>
      <c r="S630" s="107"/>
    </row>
    <row r="631">
      <c r="A631" s="107"/>
      <c r="B631" s="524"/>
      <c r="C631" s="647"/>
      <c r="D631" s="647"/>
      <c r="E631" s="107"/>
      <c r="F631" s="107"/>
      <c r="G631" s="107"/>
      <c r="H631" s="107"/>
      <c r="I631" s="107"/>
      <c r="J631" s="107"/>
      <c r="K631" s="107"/>
      <c r="L631" s="107"/>
      <c r="M631" s="107"/>
      <c r="N631" s="107"/>
      <c r="O631" s="107"/>
      <c r="P631" s="107"/>
      <c r="Q631" s="107"/>
      <c r="R631" s="107"/>
      <c r="S631" s="107"/>
    </row>
    <row r="632">
      <c r="A632" s="107"/>
      <c r="B632" s="524"/>
      <c r="C632" s="647"/>
      <c r="D632" s="647"/>
      <c r="E632" s="107"/>
      <c r="F632" s="107"/>
      <c r="G632" s="107"/>
      <c r="H632" s="107"/>
      <c r="I632" s="107"/>
      <c r="J632" s="107"/>
      <c r="K632" s="107"/>
      <c r="L632" s="107"/>
      <c r="M632" s="107"/>
      <c r="N632" s="107"/>
      <c r="O632" s="107"/>
      <c r="P632" s="107"/>
      <c r="Q632" s="107"/>
      <c r="R632" s="107"/>
      <c r="S632" s="107"/>
    </row>
    <row r="633">
      <c r="A633" s="107"/>
      <c r="B633" s="524"/>
      <c r="C633" s="647"/>
      <c r="D633" s="647"/>
      <c r="E633" s="107"/>
      <c r="F633" s="107"/>
      <c r="G633" s="107"/>
      <c r="H633" s="107"/>
      <c r="I633" s="107"/>
      <c r="J633" s="107"/>
      <c r="K633" s="107"/>
      <c r="L633" s="107"/>
      <c r="M633" s="107"/>
      <c r="N633" s="107"/>
      <c r="O633" s="107"/>
      <c r="P633" s="107"/>
      <c r="Q633" s="107"/>
      <c r="R633" s="107"/>
      <c r="S633" s="107"/>
    </row>
    <row r="634">
      <c r="A634" s="107"/>
      <c r="B634" s="524"/>
      <c r="C634" s="647"/>
      <c r="D634" s="647"/>
      <c r="E634" s="107"/>
      <c r="F634" s="107"/>
      <c r="G634" s="107"/>
      <c r="H634" s="107"/>
      <c r="I634" s="107"/>
      <c r="J634" s="107"/>
      <c r="K634" s="107"/>
      <c r="L634" s="107"/>
      <c r="M634" s="107"/>
      <c r="N634" s="107"/>
      <c r="O634" s="107"/>
      <c r="P634" s="107"/>
      <c r="Q634" s="107"/>
      <c r="R634" s="107"/>
      <c r="S634" s="107"/>
    </row>
    <row r="635">
      <c r="A635" s="107"/>
      <c r="B635" s="524"/>
      <c r="C635" s="647"/>
      <c r="D635" s="647"/>
      <c r="E635" s="107"/>
      <c r="F635" s="107"/>
      <c r="G635" s="107"/>
      <c r="H635" s="107"/>
      <c r="I635" s="107"/>
      <c r="J635" s="107"/>
      <c r="K635" s="107"/>
      <c r="L635" s="107"/>
      <c r="M635" s="107"/>
      <c r="N635" s="107"/>
      <c r="O635" s="107"/>
      <c r="P635" s="107"/>
      <c r="Q635" s="107"/>
      <c r="R635" s="107"/>
      <c r="S635" s="107"/>
    </row>
    <row r="636">
      <c r="A636" s="107"/>
      <c r="B636" s="524"/>
      <c r="C636" s="647"/>
      <c r="D636" s="647"/>
      <c r="E636" s="107"/>
      <c r="F636" s="107"/>
      <c r="G636" s="107"/>
      <c r="H636" s="107"/>
      <c r="I636" s="107"/>
      <c r="J636" s="107"/>
      <c r="K636" s="107"/>
      <c r="L636" s="107"/>
      <c r="M636" s="107"/>
      <c r="N636" s="107"/>
      <c r="O636" s="107"/>
      <c r="P636" s="107"/>
      <c r="Q636" s="107"/>
      <c r="R636" s="107"/>
      <c r="S636" s="107"/>
    </row>
    <row r="637">
      <c r="A637" s="107"/>
      <c r="B637" s="524"/>
      <c r="C637" s="647"/>
      <c r="D637" s="647"/>
      <c r="E637" s="107"/>
      <c r="F637" s="107"/>
      <c r="G637" s="107"/>
      <c r="H637" s="107"/>
      <c r="I637" s="107"/>
      <c r="J637" s="107"/>
      <c r="K637" s="107"/>
      <c r="L637" s="107"/>
      <c r="M637" s="107"/>
      <c r="N637" s="107"/>
      <c r="O637" s="107"/>
      <c r="P637" s="107"/>
      <c r="Q637" s="107"/>
      <c r="R637" s="107"/>
      <c r="S637" s="107"/>
    </row>
    <row r="638">
      <c r="A638" s="107"/>
      <c r="B638" s="524"/>
      <c r="C638" s="647"/>
      <c r="D638" s="647"/>
      <c r="E638" s="107"/>
      <c r="F638" s="107"/>
      <c r="G638" s="107"/>
      <c r="H638" s="107"/>
      <c r="I638" s="107"/>
      <c r="J638" s="107"/>
      <c r="K638" s="107"/>
      <c r="L638" s="107"/>
      <c r="M638" s="107"/>
      <c r="N638" s="107"/>
      <c r="O638" s="107"/>
      <c r="P638" s="107"/>
      <c r="Q638" s="107"/>
      <c r="R638" s="107"/>
      <c r="S638" s="107"/>
    </row>
    <row r="639">
      <c r="A639" s="107"/>
      <c r="B639" s="524"/>
      <c r="C639" s="647"/>
      <c r="D639" s="647"/>
      <c r="E639" s="107"/>
      <c r="F639" s="107"/>
      <c r="G639" s="107"/>
      <c r="H639" s="107"/>
      <c r="I639" s="107"/>
      <c r="J639" s="107"/>
      <c r="K639" s="107"/>
      <c r="L639" s="107"/>
      <c r="M639" s="107"/>
      <c r="N639" s="107"/>
      <c r="O639" s="107"/>
      <c r="P639" s="107"/>
      <c r="Q639" s="107"/>
      <c r="R639" s="107"/>
      <c r="S639" s="107"/>
    </row>
    <row r="640">
      <c r="A640" s="107"/>
      <c r="B640" s="524"/>
      <c r="C640" s="647"/>
      <c r="D640" s="647"/>
      <c r="E640" s="107"/>
      <c r="F640" s="107"/>
      <c r="G640" s="107"/>
      <c r="H640" s="107"/>
      <c r="I640" s="107"/>
      <c r="J640" s="107"/>
      <c r="K640" s="107"/>
      <c r="L640" s="107"/>
      <c r="M640" s="107"/>
      <c r="N640" s="107"/>
      <c r="O640" s="107"/>
      <c r="P640" s="107"/>
      <c r="Q640" s="107"/>
      <c r="R640" s="107"/>
      <c r="S640" s="107"/>
    </row>
    <row r="641">
      <c r="A641" s="107"/>
      <c r="B641" s="524"/>
      <c r="C641" s="647"/>
      <c r="D641" s="647"/>
      <c r="E641" s="107"/>
      <c r="F641" s="107"/>
      <c r="G641" s="107"/>
      <c r="H641" s="107"/>
      <c r="I641" s="107"/>
      <c r="J641" s="107"/>
      <c r="K641" s="107"/>
      <c r="L641" s="107"/>
      <c r="M641" s="107"/>
      <c r="N641" s="107"/>
      <c r="O641" s="107"/>
      <c r="P641" s="107"/>
      <c r="Q641" s="107"/>
      <c r="R641" s="107"/>
      <c r="S641" s="107"/>
    </row>
    <row r="642">
      <c r="A642" s="107"/>
      <c r="B642" s="524"/>
      <c r="C642" s="647"/>
      <c r="D642" s="647"/>
      <c r="E642" s="107"/>
      <c r="F642" s="107"/>
      <c r="G642" s="107"/>
      <c r="H642" s="107"/>
      <c r="I642" s="107"/>
      <c r="J642" s="107"/>
      <c r="K642" s="107"/>
      <c r="L642" s="107"/>
      <c r="M642" s="107"/>
      <c r="N642" s="107"/>
      <c r="O642" s="107"/>
      <c r="P642" s="107"/>
      <c r="Q642" s="107"/>
      <c r="R642" s="107"/>
      <c r="S642" s="107"/>
    </row>
    <row r="643">
      <c r="A643" s="107"/>
      <c r="B643" s="524"/>
      <c r="C643" s="647"/>
      <c r="D643" s="647"/>
      <c r="E643" s="107"/>
      <c r="F643" s="107"/>
      <c r="G643" s="107"/>
      <c r="H643" s="107"/>
      <c r="I643" s="107"/>
      <c r="J643" s="107"/>
      <c r="K643" s="107"/>
      <c r="L643" s="107"/>
      <c r="M643" s="107"/>
      <c r="N643" s="107"/>
      <c r="O643" s="107"/>
      <c r="P643" s="107"/>
      <c r="Q643" s="107"/>
      <c r="R643" s="107"/>
      <c r="S643" s="107"/>
    </row>
    <row r="644">
      <c r="A644" s="107"/>
      <c r="B644" s="524"/>
      <c r="C644" s="647"/>
      <c r="D644" s="647"/>
      <c r="E644" s="107"/>
      <c r="F644" s="107"/>
      <c r="G644" s="107"/>
      <c r="H644" s="107"/>
      <c r="I644" s="107"/>
      <c r="J644" s="107"/>
      <c r="K644" s="107"/>
      <c r="L644" s="107"/>
      <c r="M644" s="107"/>
      <c r="N644" s="107"/>
      <c r="O644" s="107"/>
      <c r="P644" s="107"/>
      <c r="Q644" s="107"/>
      <c r="R644" s="107"/>
      <c r="S644" s="107"/>
    </row>
    <row r="645">
      <c r="A645" s="107"/>
      <c r="B645" s="524"/>
      <c r="C645" s="647"/>
      <c r="D645" s="647"/>
      <c r="E645" s="107"/>
      <c r="F645" s="107"/>
      <c r="G645" s="107"/>
      <c r="H645" s="107"/>
      <c r="I645" s="107"/>
      <c r="J645" s="107"/>
      <c r="K645" s="107"/>
      <c r="L645" s="107"/>
      <c r="M645" s="107"/>
      <c r="N645" s="107"/>
      <c r="O645" s="107"/>
      <c r="P645" s="107"/>
      <c r="Q645" s="107"/>
      <c r="R645" s="107"/>
      <c r="S645" s="107"/>
    </row>
    <row r="646">
      <c r="A646" s="107"/>
      <c r="B646" s="524"/>
      <c r="C646" s="647"/>
      <c r="D646" s="647"/>
      <c r="E646" s="107"/>
      <c r="F646" s="107"/>
      <c r="G646" s="107"/>
      <c r="H646" s="107"/>
      <c r="I646" s="107"/>
      <c r="J646" s="107"/>
      <c r="K646" s="107"/>
      <c r="L646" s="107"/>
      <c r="M646" s="107"/>
      <c r="N646" s="107"/>
      <c r="O646" s="107"/>
      <c r="P646" s="107"/>
      <c r="Q646" s="107"/>
      <c r="R646" s="107"/>
      <c r="S646" s="107"/>
    </row>
    <row r="647">
      <c r="A647" s="107"/>
      <c r="B647" s="524"/>
      <c r="C647" s="647"/>
      <c r="D647" s="647"/>
      <c r="E647" s="107"/>
      <c r="F647" s="107"/>
      <c r="G647" s="107"/>
      <c r="H647" s="107"/>
      <c r="I647" s="107"/>
      <c r="J647" s="107"/>
      <c r="K647" s="107"/>
      <c r="L647" s="107"/>
      <c r="M647" s="107"/>
      <c r="N647" s="107"/>
      <c r="O647" s="107"/>
      <c r="P647" s="107"/>
      <c r="Q647" s="107"/>
      <c r="R647" s="107"/>
      <c r="S647" s="107"/>
    </row>
    <row r="648">
      <c r="A648" s="107"/>
      <c r="B648" s="524"/>
      <c r="C648" s="647"/>
      <c r="D648" s="647"/>
      <c r="E648" s="107"/>
      <c r="F648" s="107"/>
      <c r="G648" s="107"/>
      <c r="H648" s="107"/>
      <c r="I648" s="107"/>
      <c r="J648" s="107"/>
      <c r="K648" s="107"/>
      <c r="L648" s="107"/>
      <c r="M648" s="107"/>
      <c r="N648" s="107"/>
      <c r="O648" s="107"/>
      <c r="P648" s="107"/>
      <c r="Q648" s="107"/>
      <c r="R648" s="107"/>
      <c r="S648" s="107"/>
    </row>
    <row r="649">
      <c r="A649" s="107"/>
      <c r="B649" s="524"/>
      <c r="C649" s="647"/>
      <c r="D649" s="647"/>
      <c r="E649" s="107"/>
      <c r="F649" s="107"/>
      <c r="G649" s="107"/>
      <c r="H649" s="107"/>
      <c r="I649" s="107"/>
      <c r="J649" s="107"/>
      <c r="K649" s="107"/>
      <c r="L649" s="107"/>
      <c r="M649" s="107"/>
      <c r="N649" s="107"/>
      <c r="O649" s="107"/>
      <c r="P649" s="107"/>
      <c r="Q649" s="107"/>
      <c r="R649" s="107"/>
      <c r="S649" s="107"/>
    </row>
    <row r="650">
      <c r="A650" s="107"/>
      <c r="B650" s="524"/>
      <c r="C650" s="647"/>
      <c r="D650" s="647"/>
      <c r="E650" s="107"/>
      <c r="F650" s="107"/>
      <c r="G650" s="107"/>
      <c r="H650" s="107"/>
      <c r="I650" s="107"/>
      <c r="J650" s="107"/>
      <c r="K650" s="107"/>
      <c r="L650" s="107"/>
      <c r="M650" s="107"/>
      <c r="N650" s="107"/>
      <c r="O650" s="107"/>
      <c r="P650" s="107"/>
      <c r="Q650" s="107"/>
      <c r="R650" s="107"/>
      <c r="S650" s="107"/>
    </row>
    <row r="651">
      <c r="A651" s="107"/>
      <c r="B651" s="524"/>
      <c r="C651" s="647"/>
      <c r="D651" s="647"/>
      <c r="E651" s="107"/>
      <c r="F651" s="107"/>
      <c r="G651" s="107"/>
      <c r="H651" s="107"/>
      <c r="I651" s="107"/>
      <c r="J651" s="107"/>
      <c r="K651" s="107"/>
      <c r="L651" s="107"/>
      <c r="M651" s="107"/>
      <c r="N651" s="107"/>
      <c r="O651" s="107"/>
      <c r="P651" s="107"/>
      <c r="Q651" s="107"/>
      <c r="R651" s="107"/>
      <c r="S651" s="107"/>
    </row>
    <row r="652">
      <c r="A652" s="107"/>
      <c r="B652" s="524"/>
      <c r="C652" s="647"/>
      <c r="D652" s="647"/>
      <c r="E652" s="107"/>
      <c r="F652" s="107"/>
      <c r="G652" s="107"/>
      <c r="H652" s="107"/>
      <c r="I652" s="107"/>
      <c r="J652" s="107"/>
      <c r="K652" s="107"/>
      <c r="L652" s="107"/>
      <c r="M652" s="107"/>
      <c r="N652" s="107"/>
      <c r="O652" s="107"/>
      <c r="P652" s="107"/>
      <c r="Q652" s="107"/>
      <c r="R652" s="107"/>
      <c r="S652" s="107"/>
    </row>
    <row r="653">
      <c r="A653" s="107"/>
      <c r="B653" s="524"/>
      <c r="C653" s="647"/>
      <c r="D653" s="647"/>
      <c r="E653" s="107"/>
      <c r="F653" s="107"/>
      <c r="G653" s="107"/>
      <c r="H653" s="107"/>
      <c r="I653" s="107"/>
      <c r="J653" s="107"/>
      <c r="K653" s="107"/>
      <c r="L653" s="107"/>
      <c r="M653" s="107"/>
      <c r="N653" s="107"/>
      <c r="O653" s="107"/>
      <c r="P653" s="107"/>
      <c r="Q653" s="107"/>
      <c r="R653" s="107"/>
      <c r="S653" s="107"/>
    </row>
    <row r="654">
      <c r="A654" s="107"/>
      <c r="B654" s="524"/>
      <c r="C654" s="647"/>
      <c r="D654" s="647"/>
      <c r="E654" s="107"/>
      <c r="F654" s="107"/>
      <c r="G654" s="107"/>
      <c r="H654" s="107"/>
      <c r="I654" s="107"/>
      <c r="J654" s="107"/>
      <c r="K654" s="107"/>
      <c r="L654" s="107"/>
      <c r="M654" s="107"/>
      <c r="N654" s="107"/>
      <c r="O654" s="107"/>
      <c r="P654" s="107"/>
      <c r="Q654" s="107"/>
      <c r="R654" s="107"/>
      <c r="S654" s="107"/>
    </row>
    <row r="655">
      <c r="A655" s="107"/>
      <c r="B655" s="524"/>
      <c r="C655" s="647"/>
      <c r="D655" s="647"/>
      <c r="E655" s="107"/>
      <c r="F655" s="107"/>
      <c r="G655" s="107"/>
      <c r="H655" s="107"/>
      <c r="I655" s="107"/>
      <c r="J655" s="107"/>
      <c r="K655" s="107"/>
      <c r="L655" s="107"/>
      <c r="M655" s="107"/>
      <c r="N655" s="107"/>
      <c r="O655" s="107"/>
      <c r="P655" s="107"/>
      <c r="Q655" s="107"/>
      <c r="R655" s="107"/>
      <c r="S655" s="107"/>
    </row>
    <row r="656">
      <c r="A656" s="107"/>
      <c r="B656" s="524"/>
      <c r="C656" s="647"/>
      <c r="D656" s="647"/>
      <c r="E656" s="107"/>
      <c r="F656" s="107"/>
      <c r="G656" s="107"/>
      <c r="H656" s="107"/>
      <c r="I656" s="107"/>
      <c r="J656" s="107"/>
      <c r="K656" s="107"/>
      <c r="L656" s="107"/>
      <c r="M656" s="107"/>
      <c r="N656" s="107"/>
      <c r="O656" s="107"/>
      <c r="P656" s="107"/>
      <c r="Q656" s="107"/>
      <c r="R656" s="107"/>
      <c r="S656" s="107"/>
    </row>
    <row r="657">
      <c r="A657" s="107"/>
      <c r="B657" s="524"/>
      <c r="C657" s="647"/>
      <c r="D657" s="647"/>
      <c r="E657" s="107"/>
      <c r="F657" s="107"/>
      <c r="G657" s="107"/>
      <c r="H657" s="107"/>
      <c r="I657" s="107"/>
      <c r="J657" s="107"/>
      <c r="K657" s="107"/>
      <c r="L657" s="107"/>
      <c r="M657" s="107"/>
      <c r="N657" s="107"/>
      <c r="O657" s="107"/>
      <c r="P657" s="107"/>
      <c r="Q657" s="107"/>
      <c r="R657" s="107"/>
      <c r="S657" s="107"/>
    </row>
    <row r="658">
      <c r="A658" s="107"/>
      <c r="B658" s="524"/>
      <c r="C658" s="647"/>
      <c r="D658" s="647"/>
      <c r="E658" s="107"/>
      <c r="F658" s="107"/>
      <c r="G658" s="107"/>
      <c r="H658" s="107"/>
      <c r="I658" s="107"/>
      <c r="J658" s="107"/>
      <c r="K658" s="107"/>
      <c r="L658" s="107"/>
      <c r="M658" s="107"/>
      <c r="N658" s="107"/>
      <c r="O658" s="107"/>
      <c r="P658" s="107"/>
      <c r="Q658" s="107"/>
      <c r="R658" s="107"/>
      <c r="S658" s="107"/>
    </row>
    <row r="659">
      <c r="A659" s="107"/>
      <c r="B659" s="524"/>
      <c r="C659" s="647"/>
      <c r="D659" s="647"/>
      <c r="E659" s="107"/>
      <c r="F659" s="107"/>
      <c r="G659" s="107"/>
      <c r="H659" s="107"/>
      <c r="I659" s="107"/>
      <c r="J659" s="107"/>
      <c r="K659" s="107"/>
      <c r="L659" s="107"/>
      <c r="M659" s="107"/>
      <c r="N659" s="107"/>
      <c r="O659" s="107"/>
      <c r="P659" s="107"/>
      <c r="Q659" s="107"/>
      <c r="R659" s="107"/>
      <c r="S659" s="107"/>
    </row>
    <row r="660">
      <c r="A660" s="107"/>
      <c r="B660" s="524"/>
      <c r="C660" s="647"/>
      <c r="D660" s="647"/>
      <c r="E660" s="107"/>
      <c r="F660" s="107"/>
      <c r="G660" s="107"/>
      <c r="H660" s="107"/>
      <c r="I660" s="107"/>
      <c r="J660" s="107"/>
      <c r="K660" s="107"/>
      <c r="L660" s="107"/>
      <c r="M660" s="107"/>
      <c r="N660" s="107"/>
      <c r="O660" s="107"/>
      <c r="P660" s="107"/>
      <c r="Q660" s="107"/>
      <c r="R660" s="107"/>
      <c r="S660" s="107"/>
    </row>
    <row r="661">
      <c r="A661" s="107"/>
      <c r="B661" s="524"/>
      <c r="C661" s="647"/>
      <c r="D661" s="647"/>
      <c r="E661" s="107"/>
      <c r="F661" s="107"/>
      <c r="G661" s="107"/>
      <c r="H661" s="107"/>
      <c r="I661" s="107"/>
      <c r="J661" s="107"/>
      <c r="K661" s="107"/>
      <c r="L661" s="107"/>
      <c r="M661" s="107"/>
      <c r="N661" s="107"/>
      <c r="O661" s="107"/>
      <c r="P661" s="107"/>
      <c r="Q661" s="107"/>
      <c r="R661" s="107"/>
      <c r="S661" s="107"/>
    </row>
    <row r="662">
      <c r="A662" s="107"/>
      <c r="B662" s="524"/>
      <c r="C662" s="647"/>
      <c r="D662" s="647"/>
      <c r="E662" s="107"/>
      <c r="F662" s="107"/>
      <c r="G662" s="107"/>
      <c r="H662" s="107"/>
      <c r="I662" s="107"/>
      <c r="J662" s="107"/>
      <c r="K662" s="107"/>
      <c r="L662" s="107"/>
      <c r="M662" s="107"/>
      <c r="N662" s="107"/>
      <c r="O662" s="107"/>
      <c r="P662" s="107"/>
      <c r="Q662" s="107"/>
      <c r="R662" s="107"/>
      <c r="S662" s="107"/>
    </row>
    <row r="663">
      <c r="A663" s="107"/>
      <c r="B663" s="524"/>
      <c r="C663" s="647"/>
      <c r="D663" s="647"/>
      <c r="E663" s="107"/>
      <c r="F663" s="107"/>
      <c r="G663" s="107"/>
      <c r="H663" s="107"/>
      <c r="I663" s="107"/>
      <c r="J663" s="107"/>
      <c r="K663" s="107"/>
      <c r="L663" s="107"/>
      <c r="M663" s="107"/>
      <c r="N663" s="107"/>
      <c r="O663" s="107"/>
      <c r="P663" s="107"/>
      <c r="Q663" s="107"/>
      <c r="R663" s="107"/>
      <c r="S663" s="107"/>
    </row>
    <row r="664">
      <c r="A664" s="107"/>
      <c r="B664" s="524"/>
      <c r="C664" s="647"/>
      <c r="D664" s="647"/>
      <c r="E664" s="107"/>
      <c r="F664" s="107"/>
      <c r="G664" s="107"/>
      <c r="H664" s="107"/>
      <c r="I664" s="107"/>
      <c r="J664" s="107"/>
      <c r="K664" s="107"/>
      <c r="L664" s="107"/>
      <c r="M664" s="107"/>
      <c r="N664" s="107"/>
      <c r="O664" s="107"/>
      <c r="P664" s="107"/>
      <c r="Q664" s="107"/>
      <c r="R664" s="107"/>
      <c r="S664" s="107"/>
    </row>
    <row r="665">
      <c r="A665" s="107"/>
      <c r="B665" s="524"/>
      <c r="C665" s="647"/>
      <c r="D665" s="647"/>
      <c r="E665" s="107"/>
      <c r="F665" s="107"/>
      <c r="G665" s="107"/>
      <c r="H665" s="107"/>
      <c r="I665" s="107"/>
      <c r="J665" s="107"/>
      <c r="K665" s="107"/>
      <c r="L665" s="107"/>
      <c r="M665" s="107"/>
      <c r="N665" s="107"/>
      <c r="O665" s="107"/>
      <c r="P665" s="107"/>
      <c r="Q665" s="107"/>
      <c r="R665" s="107"/>
      <c r="S665" s="107"/>
    </row>
    <row r="666">
      <c r="A666" s="107"/>
      <c r="B666" s="524"/>
      <c r="C666" s="647"/>
      <c r="D666" s="647"/>
      <c r="E666" s="107"/>
      <c r="F666" s="107"/>
      <c r="G666" s="107"/>
      <c r="H666" s="107"/>
      <c r="I666" s="107"/>
      <c r="J666" s="107"/>
      <c r="K666" s="107"/>
      <c r="L666" s="107"/>
      <c r="M666" s="107"/>
      <c r="N666" s="107"/>
      <c r="O666" s="107"/>
      <c r="P666" s="107"/>
      <c r="Q666" s="107"/>
      <c r="R666" s="107"/>
      <c r="S666" s="107"/>
    </row>
    <row r="667">
      <c r="A667" s="107"/>
      <c r="B667" s="524"/>
      <c r="C667" s="647"/>
      <c r="D667" s="647"/>
      <c r="E667" s="107"/>
      <c r="F667" s="107"/>
      <c r="G667" s="107"/>
      <c r="H667" s="107"/>
      <c r="I667" s="107"/>
      <c r="J667" s="107"/>
      <c r="K667" s="107"/>
      <c r="L667" s="107"/>
      <c r="M667" s="107"/>
      <c r="N667" s="107"/>
      <c r="O667" s="107"/>
      <c r="P667" s="107"/>
      <c r="Q667" s="107"/>
      <c r="R667" s="107"/>
      <c r="S667" s="107"/>
    </row>
    <row r="668">
      <c r="A668" s="107"/>
      <c r="B668" s="524"/>
      <c r="C668" s="647"/>
      <c r="D668" s="647"/>
      <c r="E668" s="107"/>
      <c r="F668" s="107"/>
      <c r="G668" s="107"/>
      <c r="H668" s="107"/>
      <c r="I668" s="107"/>
      <c r="J668" s="107"/>
      <c r="K668" s="107"/>
      <c r="L668" s="107"/>
      <c r="M668" s="107"/>
      <c r="N668" s="107"/>
      <c r="O668" s="107"/>
      <c r="P668" s="107"/>
      <c r="Q668" s="107"/>
      <c r="R668" s="107"/>
      <c r="S668" s="107"/>
    </row>
    <row r="669">
      <c r="A669" s="107"/>
      <c r="B669" s="524"/>
      <c r="C669" s="647"/>
      <c r="D669" s="647"/>
      <c r="E669" s="107"/>
      <c r="F669" s="107"/>
      <c r="G669" s="107"/>
      <c r="H669" s="107"/>
      <c r="I669" s="107"/>
      <c r="J669" s="107"/>
      <c r="K669" s="107"/>
      <c r="L669" s="107"/>
      <c r="M669" s="107"/>
      <c r="N669" s="107"/>
      <c r="O669" s="107"/>
      <c r="P669" s="107"/>
      <c r="Q669" s="107"/>
      <c r="R669" s="107"/>
      <c r="S669" s="107"/>
    </row>
    <row r="670">
      <c r="A670" s="107"/>
      <c r="B670" s="524"/>
      <c r="C670" s="647"/>
      <c r="D670" s="647"/>
      <c r="E670" s="107"/>
      <c r="F670" s="107"/>
      <c r="G670" s="107"/>
      <c r="H670" s="107"/>
      <c r="I670" s="107"/>
      <c r="J670" s="107"/>
      <c r="K670" s="107"/>
      <c r="L670" s="107"/>
      <c r="M670" s="107"/>
      <c r="N670" s="107"/>
      <c r="O670" s="107"/>
      <c r="P670" s="107"/>
      <c r="Q670" s="107"/>
      <c r="R670" s="107"/>
      <c r="S670" s="107"/>
    </row>
    <row r="671">
      <c r="A671" s="107"/>
      <c r="B671" s="524"/>
      <c r="C671" s="647"/>
      <c r="D671" s="647"/>
      <c r="E671" s="107"/>
      <c r="F671" s="107"/>
      <c r="G671" s="107"/>
      <c r="H671" s="107"/>
      <c r="I671" s="107"/>
      <c r="J671" s="107"/>
      <c r="K671" s="107"/>
      <c r="L671" s="107"/>
      <c r="M671" s="107"/>
      <c r="N671" s="107"/>
      <c r="O671" s="107"/>
      <c r="P671" s="107"/>
      <c r="Q671" s="107"/>
      <c r="R671" s="107"/>
      <c r="S671" s="107"/>
    </row>
    <row r="672">
      <c r="A672" s="107"/>
      <c r="B672" s="524"/>
      <c r="C672" s="647"/>
      <c r="D672" s="647"/>
      <c r="E672" s="107"/>
      <c r="F672" s="107"/>
      <c r="G672" s="107"/>
      <c r="H672" s="107"/>
      <c r="I672" s="107"/>
      <c r="J672" s="107"/>
      <c r="K672" s="107"/>
      <c r="L672" s="107"/>
      <c r="M672" s="107"/>
      <c r="N672" s="107"/>
      <c r="O672" s="107"/>
      <c r="P672" s="107"/>
      <c r="Q672" s="107"/>
      <c r="R672" s="107"/>
      <c r="S672" s="107"/>
    </row>
    <row r="673">
      <c r="A673" s="107"/>
      <c r="B673" s="524"/>
      <c r="C673" s="647"/>
      <c r="D673" s="647"/>
      <c r="E673" s="107"/>
      <c r="F673" s="107"/>
      <c r="G673" s="107"/>
      <c r="H673" s="107"/>
      <c r="I673" s="107"/>
      <c r="J673" s="107"/>
      <c r="K673" s="107"/>
      <c r="L673" s="107"/>
      <c r="M673" s="107"/>
      <c r="N673" s="107"/>
      <c r="O673" s="107"/>
      <c r="P673" s="107"/>
      <c r="Q673" s="107"/>
      <c r="R673" s="107"/>
      <c r="S673" s="107"/>
    </row>
    <row r="674">
      <c r="A674" s="107"/>
      <c r="B674" s="524"/>
      <c r="C674" s="647"/>
      <c r="D674" s="647"/>
      <c r="E674" s="107"/>
      <c r="F674" s="107"/>
      <c r="G674" s="107"/>
      <c r="H674" s="107"/>
      <c r="I674" s="107"/>
      <c r="J674" s="107"/>
      <c r="K674" s="107"/>
      <c r="L674" s="107"/>
      <c r="M674" s="107"/>
      <c r="N674" s="107"/>
      <c r="O674" s="107"/>
      <c r="P674" s="107"/>
      <c r="Q674" s="107"/>
      <c r="R674" s="107"/>
      <c r="S674" s="107"/>
    </row>
    <row r="675">
      <c r="A675" s="107"/>
      <c r="B675" s="524"/>
      <c r="C675" s="647"/>
      <c r="D675" s="647"/>
      <c r="E675" s="107"/>
      <c r="F675" s="107"/>
      <c r="G675" s="107"/>
      <c r="H675" s="107"/>
      <c r="I675" s="107"/>
      <c r="J675" s="107"/>
      <c r="K675" s="107"/>
      <c r="L675" s="107"/>
      <c r="M675" s="107"/>
      <c r="N675" s="107"/>
      <c r="O675" s="107"/>
      <c r="P675" s="107"/>
      <c r="Q675" s="107"/>
      <c r="R675" s="107"/>
      <c r="S675" s="107"/>
    </row>
    <row r="676">
      <c r="A676" s="107"/>
      <c r="B676" s="524"/>
      <c r="C676" s="647"/>
      <c r="D676" s="647"/>
      <c r="E676" s="107"/>
      <c r="F676" s="107"/>
      <c r="G676" s="107"/>
      <c r="H676" s="107"/>
      <c r="I676" s="107"/>
      <c r="J676" s="107"/>
      <c r="K676" s="107"/>
      <c r="L676" s="107"/>
      <c r="M676" s="107"/>
      <c r="N676" s="107"/>
      <c r="O676" s="107"/>
      <c r="P676" s="107"/>
      <c r="Q676" s="107"/>
      <c r="R676" s="107"/>
      <c r="S676" s="107"/>
    </row>
    <row r="677">
      <c r="A677" s="107"/>
      <c r="B677" s="524"/>
      <c r="C677" s="647"/>
      <c r="D677" s="647"/>
      <c r="E677" s="107"/>
      <c r="F677" s="107"/>
      <c r="G677" s="107"/>
      <c r="H677" s="107"/>
      <c r="I677" s="107"/>
      <c r="J677" s="107"/>
      <c r="K677" s="107"/>
      <c r="L677" s="107"/>
      <c r="M677" s="107"/>
      <c r="N677" s="107"/>
      <c r="O677" s="107"/>
      <c r="P677" s="107"/>
      <c r="Q677" s="107"/>
      <c r="R677" s="107"/>
      <c r="S677" s="107"/>
    </row>
    <row r="678">
      <c r="A678" s="107"/>
      <c r="B678" s="524"/>
      <c r="C678" s="647"/>
      <c r="D678" s="647"/>
      <c r="E678" s="107"/>
      <c r="F678" s="107"/>
      <c r="G678" s="107"/>
      <c r="H678" s="107"/>
      <c r="I678" s="107"/>
      <c r="J678" s="107"/>
      <c r="K678" s="107"/>
      <c r="L678" s="107"/>
      <c r="M678" s="107"/>
      <c r="N678" s="107"/>
      <c r="O678" s="107"/>
      <c r="P678" s="107"/>
      <c r="Q678" s="107"/>
      <c r="R678" s="107"/>
      <c r="S678" s="107"/>
    </row>
    <row r="679">
      <c r="A679" s="107"/>
      <c r="B679" s="524"/>
      <c r="C679" s="647"/>
      <c r="D679" s="647"/>
      <c r="E679" s="107"/>
      <c r="F679" s="107"/>
      <c r="G679" s="107"/>
      <c r="H679" s="107"/>
      <c r="I679" s="107"/>
      <c r="J679" s="107"/>
      <c r="K679" s="107"/>
      <c r="L679" s="107"/>
      <c r="M679" s="107"/>
      <c r="N679" s="107"/>
      <c r="O679" s="107"/>
      <c r="P679" s="107"/>
      <c r="Q679" s="107"/>
      <c r="R679" s="107"/>
      <c r="S679" s="107"/>
    </row>
    <row r="680">
      <c r="A680" s="107"/>
      <c r="B680" s="524"/>
      <c r="C680" s="647"/>
      <c r="D680" s="647"/>
      <c r="E680" s="107"/>
      <c r="F680" s="107"/>
      <c r="G680" s="107"/>
      <c r="H680" s="107"/>
      <c r="I680" s="107"/>
      <c r="J680" s="107"/>
      <c r="K680" s="107"/>
      <c r="L680" s="107"/>
      <c r="M680" s="107"/>
      <c r="N680" s="107"/>
      <c r="O680" s="107"/>
      <c r="P680" s="107"/>
      <c r="Q680" s="107"/>
      <c r="R680" s="107"/>
      <c r="S680" s="107"/>
    </row>
    <row r="681">
      <c r="A681" s="107"/>
      <c r="B681" s="524"/>
      <c r="C681" s="647"/>
      <c r="D681" s="647"/>
      <c r="E681" s="107"/>
      <c r="F681" s="107"/>
      <c r="G681" s="107"/>
      <c r="H681" s="107"/>
      <c r="I681" s="107"/>
      <c r="J681" s="107"/>
      <c r="K681" s="107"/>
      <c r="L681" s="107"/>
      <c r="M681" s="107"/>
      <c r="N681" s="107"/>
      <c r="O681" s="107"/>
      <c r="P681" s="107"/>
      <c r="Q681" s="107"/>
      <c r="R681" s="107"/>
      <c r="S681" s="107"/>
    </row>
    <row r="682">
      <c r="A682" s="107"/>
      <c r="B682" s="524"/>
      <c r="C682" s="647"/>
      <c r="D682" s="647"/>
      <c r="E682" s="107"/>
      <c r="F682" s="107"/>
      <c r="G682" s="107"/>
      <c r="H682" s="107"/>
      <c r="I682" s="107"/>
      <c r="J682" s="107"/>
      <c r="K682" s="107"/>
      <c r="L682" s="107"/>
      <c r="M682" s="107"/>
      <c r="N682" s="107"/>
      <c r="O682" s="107"/>
      <c r="P682" s="107"/>
      <c r="Q682" s="107"/>
      <c r="R682" s="107"/>
      <c r="S682" s="107"/>
    </row>
    <row r="683">
      <c r="A683" s="107"/>
      <c r="B683" s="524"/>
      <c r="C683" s="647"/>
      <c r="D683" s="647"/>
      <c r="E683" s="107"/>
      <c r="F683" s="107"/>
      <c r="G683" s="107"/>
      <c r="H683" s="107"/>
      <c r="I683" s="107"/>
      <c r="J683" s="107"/>
      <c r="K683" s="107"/>
      <c r="L683" s="107"/>
      <c r="M683" s="107"/>
      <c r="N683" s="107"/>
      <c r="O683" s="107"/>
      <c r="P683" s="107"/>
      <c r="Q683" s="107"/>
      <c r="R683" s="107"/>
      <c r="S683" s="107"/>
    </row>
    <row r="684">
      <c r="A684" s="107"/>
      <c r="B684" s="524"/>
      <c r="C684" s="647"/>
      <c r="D684" s="647"/>
      <c r="E684" s="107"/>
      <c r="F684" s="107"/>
      <c r="G684" s="107"/>
      <c r="H684" s="107"/>
      <c r="I684" s="107"/>
      <c r="J684" s="107"/>
      <c r="K684" s="107"/>
      <c r="L684" s="107"/>
      <c r="M684" s="107"/>
      <c r="N684" s="107"/>
      <c r="O684" s="107"/>
      <c r="P684" s="107"/>
      <c r="Q684" s="107"/>
      <c r="R684" s="107"/>
      <c r="S684" s="107"/>
    </row>
    <row r="685">
      <c r="A685" s="107"/>
      <c r="B685" s="524"/>
      <c r="C685" s="647"/>
      <c r="D685" s="647"/>
      <c r="E685" s="107"/>
      <c r="F685" s="107"/>
      <c r="G685" s="107"/>
      <c r="H685" s="107"/>
      <c r="I685" s="107"/>
      <c r="J685" s="107"/>
      <c r="K685" s="107"/>
      <c r="L685" s="107"/>
      <c r="M685" s="107"/>
      <c r="N685" s="107"/>
      <c r="O685" s="107"/>
      <c r="P685" s="107"/>
      <c r="Q685" s="107"/>
      <c r="R685" s="107"/>
      <c r="S685" s="107"/>
    </row>
    <row r="686">
      <c r="A686" s="107"/>
      <c r="B686" s="524"/>
      <c r="C686" s="647"/>
      <c r="D686" s="647"/>
      <c r="E686" s="107"/>
      <c r="F686" s="107"/>
      <c r="G686" s="107"/>
      <c r="H686" s="107"/>
      <c r="I686" s="107"/>
      <c r="J686" s="107"/>
      <c r="K686" s="107"/>
      <c r="L686" s="107"/>
      <c r="M686" s="107"/>
      <c r="N686" s="107"/>
      <c r="O686" s="107"/>
      <c r="P686" s="107"/>
      <c r="Q686" s="107"/>
      <c r="R686" s="107"/>
      <c r="S686" s="107"/>
    </row>
    <row r="687">
      <c r="A687" s="107"/>
      <c r="B687" s="524"/>
      <c r="C687" s="647"/>
      <c r="D687" s="647"/>
      <c r="E687" s="107"/>
      <c r="F687" s="107"/>
      <c r="G687" s="107"/>
      <c r="H687" s="107"/>
      <c r="I687" s="107"/>
      <c r="J687" s="107"/>
      <c r="K687" s="107"/>
      <c r="L687" s="107"/>
      <c r="M687" s="107"/>
      <c r="N687" s="107"/>
      <c r="O687" s="107"/>
      <c r="P687" s="107"/>
      <c r="Q687" s="107"/>
      <c r="R687" s="107"/>
      <c r="S687" s="107"/>
    </row>
    <row r="688">
      <c r="A688" s="107"/>
      <c r="B688" s="524"/>
      <c r="C688" s="647"/>
      <c r="D688" s="647"/>
      <c r="E688" s="107"/>
      <c r="F688" s="107"/>
      <c r="G688" s="107"/>
      <c r="H688" s="107"/>
      <c r="I688" s="107"/>
      <c r="J688" s="107"/>
      <c r="K688" s="107"/>
      <c r="L688" s="107"/>
      <c r="M688" s="107"/>
      <c r="N688" s="107"/>
      <c r="O688" s="107"/>
      <c r="P688" s="107"/>
      <c r="Q688" s="107"/>
      <c r="R688" s="107"/>
      <c r="S688" s="107"/>
    </row>
    <row r="689">
      <c r="A689" s="107"/>
      <c r="B689" s="524"/>
      <c r="C689" s="647"/>
      <c r="D689" s="647"/>
      <c r="E689" s="107"/>
      <c r="F689" s="107"/>
      <c r="G689" s="107"/>
      <c r="H689" s="107"/>
      <c r="I689" s="107"/>
      <c r="J689" s="107"/>
      <c r="K689" s="107"/>
      <c r="L689" s="107"/>
      <c r="M689" s="107"/>
      <c r="N689" s="107"/>
      <c r="O689" s="107"/>
      <c r="P689" s="107"/>
      <c r="Q689" s="107"/>
      <c r="R689" s="107"/>
      <c r="S689" s="107"/>
    </row>
    <row r="690">
      <c r="A690" s="107"/>
      <c r="B690" s="524"/>
      <c r="C690" s="647"/>
      <c r="D690" s="647"/>
      <c r="E690" s="107"/>
      <c r="F690" s="107"/>
      <c r="G690" s="107"/>
      <c r="H690" s="107"/>
      <c r="I690" s="107"/>
      <c r="J690" s="107"/>
      <c r="K690" s="107"/>
      <c r="L690" s="107"/>
      <c r="M690" s="107"/>
      <c r="N690" s="107"/>
      <c r="O690" s="107"/>
      <c r="P690" s="107"/>
      <c r="Q690" s="107"/>
      <c r="R690" s="107"/>
      <c r="S690" s="107"/>
    </row>
    <row r="691">
      <c r="A691" s="107"/>
      <c r="B691" s="524"/>
      <c r="C691" s="647"/>
      <c r="D691" s="647"/>
      <c r="E691" s="107"/>
      <c r="F691" s="107"/>
      <c r="G691" s="107"/>
      <c r="H691" s="107"/>
      <c r="I691" s="107"/>
      <c r="J691" s="107"/>
      <c r="K691" s="107"/>
      <c r="L691" s="107"/>
      <c r="M691" s="107"/>
      <c r="N691" s="107"/>
      <c r="O691" s="107"/>
      <c r="P691" s="107"/>
      <c r="Q691" s="107"/>
      <c r="R691" s="107"/>
      <c r="S691" s="107"/>
    </row>
    <row r="692">
      <c r="A692" s="107"/>
      <c r="B692" s="524"/>
      <c r="C692" s="647"/>
      <c r="D692" s="647"/>
      <c r="E692" s="107"/>
      <c r="F692" s="107"/>
      <c r="G692" s="107"/>
      <c r="H692" s="107"/>
      <c r="I692" s="107"/>
      <c r="J692" s="107"/>
      <c r="K692" s="107"/>
      <c r="L692" s="107"/>
      <c r="M692" s="107"/>
      <c r="N692" s="107"/>
      <c r="O692" s="107"/>
      <c r="P692" s="107"/>
      <c r="Q692" s="107"/>
      <c r="R692" s="107"/>
      <c r="S692" s="107"/>
    </row>
    <row r="693">
      <c r="A693" s="107"/>
      <c r="B693" s="524"/>
      <c r="C693" s="647"/>
      <c r="D693" s="647"/>
      <c r="E693" s="107"/>
      <c r="F693" s="107"/>
      <c r="G693" s="107"/>
      <c r="H693" s="107"/>
      <c r="I693" s="107"/>
      <c r="J693" s="107"/>
      <c r="K693" s="107"/>
      <c r="L693" s="107"/>
      <c r="M693" s="107"/>
      <c r="N693" s="107"/>
      <c r="O693" s="107"/>
      <c r="P693" s="107"/>
      <c r="Q693" s="107"/>
      <c r="R693" s="107"/>
      <c r="S693" s="107"/>
    </row>
    <row r="694">
      <c r="A694" s="107"/>
      <c r="B694" s="524"/>
      <c r="C694" s="647"/>
      <c r="D694" s="647"/>
      <c r="E694" s="107"/>
      <c r="F694" s="107"/>
      <c r="G694" s="107"/>
      <c r="H694" s="107"/>
      <c r="I694" s="107"/>
      <c r="J694" s="107"/>
      <c r="K694" s="107"/>
      <c r="L694" s="107"/>
      <c r="M694" s="107"/>
      <c r="N694" s="107"/>
      <c r="O694" s="107"/>
      <c r="P694" s="107"/>
      <c r="Q694" s="107"/>
      <c r="R694" s="107"/>
      <c r="S694" s="107"/>
    </row>
    <row r="695">
      <c r="A695" s="107"/>
      <c r="B695" s="524"/>
      <c r="C695" s="647"/>
      <c r="D695" s="647"/>
      <c r="E695" s="107"/>
      <c r="F695" s="107"/>
      <c r="G695" s="107"/>
      <c r="H695" s="107"/>
      <c r="I695" s="107"/>
      <c r="J695" s="107"/>
      <c r="K695" s="107"/>
      <c r="L695" s="107"/>
      <c r="M695" s="107"/>
      <c r="N695" s="107"/>
      <c r="O695" s="107"/>
      <c r="P695" s="107"/>
      <c r="Q695" s="107"/>
      <c r="R695" s="107"/>
      <c r="S695" s="107"/>
    </row>
    <row r="696">
      <c r="A696" s="107"/>
      <c r="B696" s="524"/>
      <c r="C696" s="647"/>
      <c r="D696" s="647"/>
      <c r="E696" s="107"/>
      <c r="F696" s="107"/>
      <c r="G696" s="107"/>
      <c r="H696" s="107"/>
      <c r="I696" s="107"/>
      <c r="J696" s="107"/>
      <c r="K696" s="107"/>
      <c r="L696" s="107"/>
      <c r="M696" s="107"/>
      <c r="N696" s="107"/>
      <c r="O696" s="107"/>
      <c r="P696" s="107"/>
      <c r="Q696" s="107"/>
      <c r="R696" s="107"/>
      <c r="S696" s="107"/>
    </row>
    <row r="697">
      <c r="A697" s="107"/>
      <c r="B697" s="524"/>
      <c r="C697" s="647"/>
      <c r="D697" s="647"/>
      <c r="E697" s="107"/>
      <c r="F697" s="107"/>
      <c r="G697" s="107"/>
      <c r="H697" s="107"/>
      <c r="I697" s="107"/>
      <c r="J697" s="107"/>
      <c r="K697" s="107"/>
      <c r="L697" s="107"/>
      <c r="M697" s="107"/>
      <c r="N697" s="107"/>
      <c r="O697" s="107"/>
      <c r="P697" s="107"/>
      <c r="Q697" s="107"/>
      <c r="R697" s="107"/>
      <c r="S697" s="107"/>
    </row>
    <row r="698">
      <c r="A698" s="107"/>
      <c r="B698" s="524"/>
      <c r="C698" s="647"/>
      <c r="D698" s="647"/>
      <c r="E698" s="107"/>
      <c r="F698" s="107"/>
      <c r="G698" s="107"/>
      <c r="H698" s="107"/>
      <c r="I698" s="107"/>
      <c r="J698" s="107"/>
      <c r="K698" s="107"/>
      <c r="L698" s="107"/>
      <c r="M698" s="107"/>
      <c r="N698" s="107"/>
      <c r="O698" s="107"/>
      <c r="P698" s="107"/>
      <c r="Q698" s="107"/>
      <c r="R698" s="107"/>
      <c r="S698" s="107"/>
    </row>
    <row r="699">
      <c r="A699" s="107"/>
      <c r="B699" s="524"/>
      <c r="C699" s="647"/>
      <c r="D699" s="647"/>
      <c r="E699" s="107"/>
      <c r="F699" s="107"/>
      <c r="G699" s="107"/>
      <c r="H699" s="107"/>
      <c r="I699" s="107"/>
      <c r="J699" s="107"/>
      <c r="K699" s="107"/>
      <c r="L699" s="107"/>
      <c r="M699" s="107"/>
      <c r="N699" s="107"/>
      <c r="O699" s="107"/>
      <c r="P699" s="107"/>
      <c r="Q699" s="107"/>
      <c r="R699" s="107"/>
      <c r="S699" s="107"/>
    </row>
    <row r="700">
      <c r="A700" s="107"/>
      <c r="B700" s="524"/>
      <c r="C700" s="647"/>
      <c r="D700" s="647"/>
      <c r="E700" s="107"/>
      <c r="F700" s="107"/>
      <c r="G700" s="107"/>
      <c r="H700" s="107"/>
      <c r="I700" s="107"/>
      <c r="J700" s="107"/>
      <c r="K700" s="107"/>
      <c r="L700" s="107"/>
      <c r="M700" s="107"/>
      <c r="N700" s="107"/>
      <c r="O700" s="107"/>
      <c r="P700" s="107"/>
      <c r="Q700" s="107"/>
      <c r="R700" s="107"/>
      <c r="S700" s="107"/>
    </row>
    <row r="701">
      <c r="A701" s="107"/>
      <c r="B701" s="524"/>
      <c r="C701" s="647"/>
      <c r="D701" s="647"/>
      <c r="E701" s="107"/>
      <c r="F701" s="107"/>
      <c r="G701" s="107"/>
      <c r="H701" s="107"/>
      <c r="I701" s="107"/>
      <c r="J701" s="107"/>
      <c r="K701" s="107"/>
      <c r="L701" s="107"/>
      <c r="M701" s="107"/>
      <c r="N701" s="107"/>
      <c r="O701" s="107"/>
      <c r="P701" s="107"/>
      <c r="Q701" s="107"/>
      <c r="R701" s="107"/>
      <c r="S701" s="107"/>
    </row>
    <row r="702">
      <c r="A702" s="107"/>
      <c r="B702" s="524"/>
      <c r="C702" s="647"/>
      <c r="D702" s="647"/>
      <c r="E702" s="107"/>
      <c r="F702" s="107"/>
      <c r="G702" s="107"/>
      <c r="H702" s="107"/>
      <c r="I702" s="107"/>
      <c r="J702" s="107"/>
      <c r="K702" s="107"/>
      <c r="L702" s="107"/>
      <c r="M702" s="107"/>
      <c r="N702" s="107"/>
      <c r="O702" s="107"/>
      <c r="P702" s="107"/>
      <c r="Q702" s="107"/>
      <c r="R702" s="107"/>
      <c r="S702" s="107"/>
    </row>
    <row r="703">
      <c r="A703" s="107"/>
      <c r="B703" s="524"/>
      <c r="C703" s="647"/>
      <c r="D703" s="647"/>
      <c r="E703" s="107"/>
      <c r="F703" s="107"/>
      <c r="G703" s="107"/>
      <c r="H703" s="107"/>
      <c r="I703" s="107"/>
      <c r="J703" s="107"/>
      <c r="K703" s="107"/>
      <c r="L703" s="107"/>
      <c r="M703" s="107"/>
      <c r="N703" s="107"/>
      <c r="O703" s="107"/>
      <c r="P703" s="107"/>
      <c r="Q703" s="107"/>
      <c r="R703" s="107"/>
      <c r="S703" s="107"/>
    </row>
    <row r="704">
      <c r="A704" s="107"/>
      <c r="B704" s="524"/>
      <c r="C704" s="647"/>
      <c r="D704" s="647"/>
      <c r="E704" s="107"/>
      <c r="F704" s="107"/>
      <c r="G704" s="107"/>
      <c r="H704" s="107"/>
      <c r="I704" s="107"/>
      <c r="J704" s="107"/>
      <c r="K704" s="107"/>
      <c r="L704" s="107"/>
      <c r="M704" s="107"/>
      <c r="N704" s="107"/>
      <c r="O704" s="107"/>
      <c r="P704" s="107"/>
      <c r="Q704" s="107"/>
      <c r="R704" s="107"/>
      <c r="S704" s="107"/>
    </row>
    <row r="705">
      <c r="A705" s="107"/>
      <c r="B705" s="524"/>
      <c r="C705" s="647"/>
      <c r="D705" s="647"/>
      <c r="E705" s="107"/>
      <c r="F705" s="107"/>
      <c r="G705" s="107"/>
      <c r="H705" s="107"/>
      <c r="I705" s="107"/>
      <c r="J705" s="107"/>
      <c r="K705" s="107"/>
      <c r="L705" s="107"/>
      <c r="M705" s="107"/>
      <c r="N705" s="107"/>
      <c r="O705" s="107"/>
      <c r="P705" s="107"/>
      <c r="Q705" s="107"/>
      <c r="R705" s="107"/>
      <c r="S705" s="107"/>
    </row>
    <row r="706">
      <c r="A706" s="107"/>
      <c r="B706" s="524"/>
      <c r="C706" s="647"/>
      <c r="D706" s="647"/>
      <c r="E706" s="107"/>
      <c r="F706" s="107"/>
      <c r="G706" s="107"/>
      <c r="H706" s="107"/>
      <c r="I706" s="107"/>
      <c r="J706" s="107"/>
      <c r="K706" s="107"/>
      <c r="L706" s="107"/>
      <c r="M706" s="107"/>
      <c r="N706" s="107"/>
      <c r="O706" s="107"/>
      <c r="P706" s="107"/>
      <c r="Q706" s="107"/>
      <c r="R706" s="107"/>
      <c r="S706" s="107"/>
    </row>
    <row r="707">
      <c r="A707" s="107"/>
      <c r="B707" s="524"/>
      <c r="C707" s="647"/>
      <c r="D707" s="647"/>
      <c r="E707" s="107"/>
      <c r="F707" s="107"/>
      <c r="G707" s="107"/>
      <c r="H707" s="107"/>
      <c r="I707" s="107"/>
      <c r="J707" s="107"/>
      <c r="K707" s="107"/>
      <c r="L707" s="107"/>
      <c r="M707" s="107"/>
      <c r="N707" s="107"/>
      <c r="O707" s="107"/>
      <c r="P707" s="107"/>
      <c r="Q707" s="107"/>
      <c r="R707" s="107"/>
      <c r="S707" s="107"/>
    </row>
    <row r="708">
      <c r="A708" s="107"/>
      <c r="B708" s="524"/>
      <c r="C708" s="647"/>
      <c r="D708" s="647"/>
      <c r="E708" s="107"/>
      <c r="F708" s="107"/>
      <c r="G708" s="107"/>
      <c r="H708" s="107"/>
      <c r="I708" s="107"/>
      <c r="J708" s="107"/>
      <c r="K708" s="107"/>
      <c r="L708" s="107"/>
      <c r="M708" s="107"/>
      <c r="N708" s="107"/>
      <c r="O708" s="107"/>
      <c r="P708" s="107"/>
      <c r="Q708" s="107"/>
      <c r="R708" s="107"/>
      <c r="S708" s="107"/>
    </row>
    <row r="709">
      <c r="A709" s="107"/>
      <c r="B709" s="524"/>
      <c r="C709" s="647"/>
      <c r="D709" s="647"/>
      <c r="E709" s="107"/>
      <c r="F709" s="107"/>
      <c r="G709" s="107"/>
      <c r="H709" s="107"/>
      <c r="I709" s="107"/>
      <c r="J709" s="107"/>
      <c r="K709" s="107"/>
      <c r="L709" s="107"/>
      <c r="M709" s="107"/>
      <c r="N709" s="107"/>
      <c r="O709" s="107"/>
      <c r="P709" s="107"/>
      <c r="Q709" s="107"/>
      <c r="R709" s="107"/>
      <c r="S709" s="107"/>
    </row>
    <row r="710">
      <c r="A710" s="107"/>
      <c r="B710" s="524"/>
      <c r="C710" s="647"/>
      <c r="D710" s="647"/>
      <c r="E710" s="107"/>
      <c r="F710" s="107"/>
      <c r="G710" s="107"/>
      <c r="H710" s="107"/>
      <c r="I710" s="107"/>
      <c r="J710" s="107"/>
      <c r="K710" s="107"/>
      <c r="L710" s="107"/>
      <c r="M710" s="107"/>
      <c r="N710" s="107"/>
      <c r="O710" s="107"/>
      <c r="P710" s="107"/>
      <c r="Q710" s="107"/>
      <c r="R710" s="107"/>
      <c r="S710" s="107"/>
    </row>
    <row r="711">
      <c r="A711" s="107"/>
      <c r="B711" s="524"/>
      <c r="C711" s="647"/>
      <c r="D711" s="647"/>
      <c r="E711" s="107"/>
      <c r="F711" s="107"/>
      <c r="G711" s="107"/>
      <c r="H711" s="107"/>
      <c r="I711" s="107"/>
      <c r="J711" s="107"/>
      <c r="K711" s="107"/>
      <c r="L711" s="107"/>
      <c r="M711" s="107"/>
      <c r="N711" s="107"/>
      <c r="O711" s="107"/>
      <c r="P711" s="107"/>
      <c r="Q711" s="107"/>
      <c r="R711" s="107"/>
      <c r="S711" s="107"/>
    </row>
    <row r="712">
      <c r="A712" s="107"/>
      <c r="B712" s="524"/>
      <c r="C712" s="647"/>
      <c r="D712" s="647"/>
      <c r="E712" s="107"/>
      <c r="F712" s="107"/>
      <c r="G712" s="107"/>
      <c r="H712" s="107"/>
      <c r="I712" s="107"/>
      <c r="J712" s="107"/>
      <c r="K712" s="107"/>
      <c r="L712" s="107"/>
      <c r="M712" s="107"/>
      <c r="N712" s="107"/>
      <c r="O712" s="107"/>
      <c r="P712" s="107"/>
      <c r="Q712" s="107"/>
      <c r="R712" s="107"/>
      <c r="S712" s="107"/>
    </row>
    <row r="713">
      <c r="A713" s="107"/>
      <c r="B713" s="524"/>
      <c r="C713" s="647"/>
      <c r="D713" s="647"/>
      <c r="E713" s="107"/>
      <c r="F713" s="107"/>
      <c r="G713" s="107"/>
      <c r="H713" s="107"/>
      <c r="I713" s="107"/>
      <c r="J713" s="107"/>
      <c r="K713" s="107"/>
      <c r="L713" s="107"/>
      <c r="M713" s="107"/>
      <c r="N713" s="107"/>
      <c r="O713" s="107"/>
      <c r="P713" s="107"/>
      <c r="Q713" s="107"/>
      <c r="R713" s="107"/>
      <c r="S713" s="107"/>
    </row>
    <row r="714">
      <c r="A714" s="107"/>
      <c r="B714" s="524"/>
      <c r="C714" s="647"/>
      <c r="D714" s="647"/>
      <c r="E714" s="107"/>
      <c r="F714" s="107"/>
      <c r="G714" s="107"/>
      <c r="H714" s="107"/>
      <c r="I714" s="107"/>
      <c r="J714" s="107"/>
      <c r="K714" s="107"/>
      <c r="L714" s="107"/>
      <c r="M714" s="107"/>
      <c r="N714" s="107"/>
      <c r="O714" s="107"/>
      <c r="P714" s="107"/>
      <c r="Q714" s="107"/>
      <c r="R714" s="107"/>
      <c r="S714" s="107"/>
    </row>
    <row r="715">
      <c r="A715" s="107"/>
      <c r="B715" s="524"/>
      <c r="C715" s="647"/>
      <c r="D715" s="647"/>
      <c r="E715" s="107"/>
      <c r="F715" s="107"/>
      <c r="G715" s="107"/>
      <c r="H715" s="107"/>
      <c r="I715" s="107"/>
      <c r="J715" s="107"/>
      <c r="K715" s="107"/>
      <c r="L715" s="107"/>
      <c r="M715" s="107"/>
      <c r="N715" s="107"/>
      <c r="O715" s="107"/>
      <c r="P715" s="107"/>
      <c r="Q715" s="107"/>
      <c r="R715" s="107"/>
      <c r="S715" s="107"/>
    </row>
    <row r="716">
      <c r="A716" s="107"/>
      <c r="B716" s="524"/>
      <c r="C716" s="647"/>
      <c r="D716" s="647"/>
      <c r="E716" s="107"/>
      <c r="F716" s="107"/>
      <c r="G716" s="107"/>
      <c r="H716" s="107"/>
      <c r="I716" s="107"/>
      <c r="J716" s="107"/>
      <c r="K716" s="107"/>
      <c r="L716" s="107"/>
      <c r="M716" s="107"/>
      <c r="N716" s="107"/>
      <c r="O716" s="107"/>
      <c r="P716" s="107"/>
      <c r="Q716" s="107"/>
      <c r="R716" s="107"/>
      <c r="S716" s="107"/>
    </row>
    <row r="717">
      <c r="A717" s="107"/>
      <c r="B717" s="524"/>
      <c r="C717" s="647"/>
      <c r="D717" s="647"/>
      <c r="E717" s="107"/>
      <c r="F717" s="107"/>
      <c r="G717" s="107"/>
      <c r="H717" s="107"/>
      <c r="I717" s="107"/>
      <c r="J717" s="107"/>
      <c r="K717" s="107"/>
      <c r="L717" s="107"/>
      <c r="M717" s="107"/>
      <c r="N717" s="107"/>
      <c r="O717" s="107"/>
      <c r="P717" s="107"/>
      <c r="Q717" s="107"/>
      <c r="R717" s="107"/>
      <c r="S717" s="107"/>
    </row>
    <row r="718">
      <c r="A718" s="107"/>
      <c r="B718" s="524"/>
      <c r="C718" s="647"/>
      <c r="D718" s="647"/>
      <c r="E718" s="107"/>
      <c r="F718" s="107"/>
      <c r="G718" s="107"/>
      <c r="H718" s="107"/>
      <c r="I718" s="107"/>
      <c r="J718" s="107"/>
      <c r="K718" s="107"/>
      <c r="L718" s="107"/>
      <c r="M718" s="107"/>
      <c r="N718" s="107"/>
      <c r="O718" s="107"/>
      <c r="P718" s="107"/>
      <c r="Q718" s="107"/>
      <c r="R718" s="107"/>
      <c r="S718" s="107"/>
    </row>
    <row r="719">
      <c r="A719" s="107"/>
      <c r="B719" s="524"/>
      <c r="C719" s="647"/>
      <c r="D719" s="647"/>
      <c r="E719" s="107"/>
      <c r="F719" s="107"/>
      <c r="G719" s="107"/>
      <c r="H719" s="107"/>
      <c r="I719" s="107"/>
      <c r="J719" s="107"/>
      <c r="K719" s="107"/>
      <c r="L719" s="107"/>
      <c r="M719" s="107"/>
      <c r="N719" s="107"/>
      <c r="O719" s="107"/>
      <c r="P719" s="107"/>
      <c r="Q719" s="107"/>
      <c r="R719" s="107"/>
      <c r="S719" s="107"/>
    </row>
    <row r="720">
      <c r="A720" s="107"/>
      <c r="B720" s="524"/>
      <c r="C720" s="647"/>
      <c r="D720" s="647"/>
      <c r="E720" s="107"/>
      <c r="F720" s="107"/>
      <c r="G720" s="107"/>
      <c r="H720" s="107"/>
      <c r="I720" s="107"/>
      <c r="J720" s="107"/>
      <c r="K720" s="107"/>
      <c r="L720" s="107"/>
      <c r="M720" s="107"/>
      <c r="N720" s="107"/>
      <c r="O720" s="107"/>
      <c r="P720" s="107"/>
      <c r="Q720" s="107"/>
      <c r="R720" s="107"/>
      <c r="S720" s="107"/>
    </row>
    <row r="721">
      <c r="A721" s="107"/>
      <c r="B721" s="524"/>
      <c r="C721" s="647"/>
      <c r="D721" s="647"/>
      <c r="E721" s="107"/>
      <c r="F721" s="107"/>
      <c r="G721" s="107"/>
      <c r="H721" s="107"/>
      <c r="I721" s="107"/>
      <c r="J721" s="107"/>
      <c r="K721" s="107"/>
      <c r="L721" s="107"/>
      <c r="M721" s="107"/>
      <c r="N721" s="107"/>
      <c r="O721" s="107"/>
      <c r="P721" s="107"/>
      <c r="Q721" s="107"/>
      <c r="R721" s="107"/>
      <c r="S721" s="107"/>
    </row>
    <row r="722">
      <c r="A722" s="107"/>
      <c r="B722" s="524"/>
      <c r="C722" s="647"/>
      <c r="D722" s="647"/>
      <c r="E722" s="107"/>
      <c r="F722" s="107"/>
      <c r="G722" s="107"/>
      <c r="H722" s="107"/>
      <c r="I722" s="107"/>
      <c r="J722" s="107"/>
      <c r="K722" s="107"/>
      <c r="L722" s="107"/>
      <c r="M722" s="107"/>
      <c r="N722" s="107"/>
      <c r="O722" s="107"/>
      <c r="P722" s="107"/>
      <c r="Q722" s="107"/>
      <c r="R722" s="107"/>
      <c r="S722" s="107"/>
    </row>
    <row r="723">
      <c r="A723" s="107"/>
      <c r="B723" s="524"/>
      <c r="C723" s="647"/>
      <c r="D723" s="647"/>
      <c r="E723" s="107"/>
      <c r="F723" s="107"/>
      <c r="G723" s="107"/>
      <c r="H723" s="107"/>
      <c r="I723" s="107"/>
      <c r="J723" s="107"/>
      <c r="K723" s="107"/>
      <c r="L723" s="107"/>
      <c r="M723" s="107"/>
      <c r="N723" s="107"/>
      <c r="O723" s="107"/>
      <c r="P723" s="107"/>
      <c r="Q723" s="107"/>
      <c r="R723" s="107"/>
      <c r="S723" s="107"/>
    </row>
    <row r="724">
      <c r="A724" s="107"/>
      <c r="B724" s="524"/>
      <c r="C724" s="647"/>
      <c r="D724" s="647"/>
      <c r="E724" s="107"/>
      <c r="F724" s="107"/>
      <c r="G724" s="107"/>
      <c r="H724" s="107"/>
      <c r="I724" s="107"/>
      <c r="J724" s="107"/>
      <c r="K724" s="107"/>
      <c r="L724" s="107"/>
      <c r="M724" s="107"/>
      <c r="N724" s="107"/>
      <c r="O724" s="107"/>
      <c r="P724" s="107"/>
      <c r="Q724" s="107"/>
      <c r="R724" s="107"/>
      <c r="S724" s="107"/>
    </row>
    <row r="725">
      <c r="A725" s="107"/>
      <c r="B725" s="524"/>
      <c r="C725" s="647"/>
      <c r="D725" s="647"/>
      <c r="E725" s="107"/>
      <c r="F725" s="107"/>
      <c r="G725" s="107"/>
      <c r="H725" s="107"/>
      <c r="I725" s="107"/>
      <c r="J725" s="107"/>
      <c r="K725" s="107"/>
      <c r="L725" s="107"/>
      <c r="M725" s="107"/>
      <c r="N725" s="107"/>
      <c r="O725" s="107"/>
      <c r="P725" s="107"/>
      <c r="Q725" s="107"/>
      <c r="R725" s="107"/>
      <c r="S725" s="107"/>
    </row>
    <row r="726">
      <c r="A726" s="107"/>
      <c r="B726" s="524"/>
      <c r="C726" s="647"/>
      <c r="D726" s="647"/>
      <c r="E726" s="107"/>
      <c r="F726" s="107"/>
      <c r="G726" s="107"/>
      <c r="H726" s="107"/>
      <c r="I726" s="107"/>
      <c r="J726" s="107"/>
      <c r="K726" s="107"/>
      <c r="L726" s="107"/>
      <c r="M726" s="107"/>
      <c r="N726" s="107"/>
      <c r="O726" s="107"/>
      <c r="P726" s="107"/>
      <c r="Q726" s="107"/>
      <c r="R726" s="107"/>
      <c r="S726" s="107"/>
    </row>
    <row r="727">
      <c r="A727" s="107"/>
      <c r="B727" s="524"/>
      <c r="C727" s="647"/>
      <c r="D727" s="647"/>
      <c r="E727" s="107"/>
      <c r="F727" s="107"/>
      <c r="G727" s="107"/>
      <c r="H727" s="107"/>
      <c r="I727" s="107"/>
      <c r="J727" s="107"/>
      <c r="K727" s="107"/>
      <c r="L727" s="107"/>
      <c r="M727" s="107"/>
      <c r="N727" s="107"/>
      <c r="O727" s="107"/>
      <c r="P727" s="107"/>
      <c r="Q727" s="107"/>
      <c r="R727" s="107"/>
      <c r="S727" s="107"/>
    </row>
    <row r="728">
      <c r="A728" s="107"/>
      <c r="B728" s="524"/>
      <c r="C728" s="647"/>
      <c r="D728" s="647"/>
      <c r="E728" s="107"/>
      <c r="F728" s="107"/>
      <c r="G728" s="107"/>
      <c r="H728" s="107"/>
      <c r="I728" s="107"/>
      <c r="J728" s="107"/>
      <c r="K728" s="107"/>
      <c r="L728" s="107"/>
      <c r="M728" s="107"/>
      <c r="N728" s="107"/>
      <c r="O728" s="107"/>
      <c r="P728" s="107"/>
      <c r="Q728" s="107"/>
      <c r="R728" s="107"/>
      <c r="S728" s="107"/>
    </row>
    <row r="729">
      <c r="A729" s="107"/>
      <c r="B729" s="524"/>
      <c r="C729" s="647"/>
      <c r="D729" s="647"/>
      <c r="E729" s="107"/>
      <c r="F729" s="107"/>
      <c r="G729" s="107"/>
      <c r="H729" s="107"/>
      <c r="I729" s="107"/>
      <c r="J729" s="107"/>
      <c r="K729" s="107"/>
      <c r="L729" s="107"/>
      <c r="M729" s="107"/>
      <c r="N729" s="107"/>
      <c r="O729" s="107"/>
      <c r="P729" s="107"/>
      <c r="Q729" s="107"/>
      <c r="R729" s="107"/>
      <c r="S729" s="107"/>
    </row>
    <row r="730">
      <c r="A730" s="107"/>
      <c r="B730" s="524"/>
      <c r="C730" s="647"/>
      <c r="D730" s="647"/>
      <c r="E730" s="107"/>
      <c r="F730" s="107"/>
      <c r="G730" s="107"/>
      <c r="H730" s="107"/>
      <c r="I730" s="107"/>
      <c r="J730" s="107"/>
      <c r="K730" s="107"/>
      <c r="L730" s="107"/>
      <c r="M730" s="107"/>
      <c r="N730" s="107"/>
      <c r="O730" s="107"/>
      <c r="P730" s="107"/>
      <c r="Q730" s="107"/>
      <c r="R730" s="107"/>
      <c r="S730" s="107"/>
    </row>
    <row r="731">
      <c r="A731" s="107"/>
      <c r="B731" s="524"/>
      <c r="C731" s="647"/>
      <c r="D731" s="647"/>
      <c r="E731" s="107"/>
      <c r="F731" s="107"/>
      <c r="G731" s="107"/>
      <c r="H731" s="107"/>
      <c r="I731" s="107"/>
      <c r="J731" s="107"/>
      <c r="K731" s="107"/>
      <c r="L731" s="107"/>
      <c r="M731" s="107"/>
      <c r="N731" s="107"/>
      <c r="O731" s="107"/>
      <c r="P731" s="107"/>
      <c r="Q731" s="107"/>
      <c r="R731" s="107"/>
      <c r="S731" s="107"/>
    </row>
    <row r="732">
      <c r="A732" s="107"/>
      <c r="B732" s="524"/>
      <c r="C732" s="647"/>
      <c r="D732" s="647"/>
      <c r="E732" s="107"/>
      <c r="F732" s="107"/>
      <c r="G732" s="107"/>
      <c r="H732" s="107"/>
      <c r="I732" s="107"/>
      <c r="J732" s="107"/>
      <c r="K732" s="107"/>
      <c r="L732" s="107"/>
      <c r="M732" s="107"/>
      <c r="N732" s="107"/>
      <c r="O732" s="107"/>
      <c r="P732" s="107"/>
      <c r="Q732" s="107"/>
      <c r="R732" s="107"/>
      <c r="S732" s="107"/>
    </row>
    <row r="733">
      <c r="A733" s="107"/>
      <c r="B733" s="524"/>
      <c r="C733" s="647"/>
      <c r="D733" s="647"/>
      <c r="E733" s="107"/>
      <c r="F733" s="107"/>
      <c r="G733" s="107"/>
      <c r="H733" s="107"/>
      <c r="I733" s="107"/>
      <c r="J733" s="107"/>
      <c r="K733" s="107"/>
      <c r="L733" s="107"/>
      <c r="M733" s="107"/>
      <c r="N733" s="107"/>
      <c r="O733" s="107"/>
      <c r="P733" s="107"/>
      <c r="Q733" s="107"/>
      <c r="R733" s="107"/>
      <c r="S733" s="107"/>
    </row>
    <row r="734">
      <c r="A734" s="107"/>
      <c r="B734" s="524"/>
      <c r="C734" s="647"/>
      <c r="D734" s="647"/>
      <c r="E734" s="107"/>
      <c r="F734" s="107"/>
      <c r="G734" s="107"/>
      <c r="H734" s="107"/>
      <c r="I734" s="107"/>
      <c r="J734" s="107"/>
      <c r="K734" s="107"/>
      <c r="L734" s="107"/>
      <c r="M734" s="107"/>
      <c r="N734" s="107"/>
      <c r="O734" s="107"/>
      <c r="P734" s="107"/>
      <c r="Q734" s="107"/>
      <c r="R734" s="107"/>
      <c r="S734" s="107"/>
    </row>
    <row r="735">
      <c r="A735" s="107"/>
      <c r="B735" s="524"/>
      <c r="C735" s="647"/>
      <c r="D735" s="647"/>
      <c r="E735" s="107"/>
      <c r="F735" s="107"/>
      <c r="G735" s="107"/>
      <c r="H735" s="107"/>
      <c r="I735" s="107"/>
      <c r="J735" s="107"/>
      <c r="K735" s="107"/>
      <c r="L735" s="107"/>
      <c r="M735" s="107"/>
      <c r="N735" s="107"/>
      <c r="O735" s="107"/>
      <c r="P735" s="107"/>
      <c r="Q735" s="107"/>
      <c r="R735" s="107"/>
      <c r="S735" s="107"/>
    </row>
    <row r="736">
      <c r="A736" s="107"/>
      <c r="B736" s="524"/>
      <c r="C736" s="647"/>
      <c r="D736" s="647"/>
      <c r="E736" s="107"/>
      <c r="F736" s="107"/>
      <c r="G736" s="107"/>
      <c r="H736" s="107"/>
      <c r="I736" s="107"/>
      <c r="J736" s="107"/>
      <c r="K736" s="107"/>
      <c r="L736" s="107"/>
      <c r="M736" s="107"/>
      <c r="N736" s="107"/>
      <c r="O736" s="107"/>
      <c r="P736" s="107"/>
      <c r="Q736" s="107"/>
      <c r="R736" s="107"/>
      <c r="S736" s="107"/>
    </row>
    <row r="737">
      <c r="A737" s="107"/>
      <c r="B737" s="524"/>
      <c r="C737" s="647"/>
      <c r="D737" s="647"/>
      <c r="E737" s="107"/>
      <c r="F737" s="107"/>
      <c r="G737" s="107"/>
      <c r="H737" s="107"/>
      <c r="I737" s="107"/>
      <c r="J737" s="107"/>
      <c r="K737" s="107"/>
      <c r="L737" s="107"/>
      <c r="M737" s="107"/>
      <c r="N737" s="107"/>
      <c r="O737" s="107"/>
      <c r="P737" s="107"/>
      <c r="Q737" s="107"/>
      <c r="R737" s="107"/>
      <c r="S737" s="107"/>
    </row>
    <row r="738">
      <c r="A738" s="107"/>
      <c r="B738" s="524"/>
      <c r="C738" s="647"/>
      <c r="D738" s="647"/>
      <c r="E738" s="107"/>
      <c r="F738" s="107"/>
      <c r="G738" s="107"/>
      <c r="H738" s="107"/>
      <c r="I738" s="107"/>
      <c r="J738" s="107"/>
      <c r="K738" s="107"/>
      <c r="L738" s="107"/>
      <c r="M738" s="107"/>
      <c r="N738" s="107"/>
      <c r="O738" s="107"/>
      <c r="P738" s="107"/>
      <c r="Q738" s="107"/>
      <c r="R738" s="107"/>
      <c r="S738" s="107"/>
    </row>
    <row r="739">
      <c r="A739" s="107"/>
      <c r="B739" s="524"/>
      <c r="C739" s="647"/>
      <c r="D739" s="647"/>
      <c r="E739" s="107"/>
      <c r="F739" s="107"/>
      <c r="G739" s="107"/>
      <c r="H739" s="107"/>
      <c r="I739" s="107"/>
      <c r="J739" s="107"/>
      <c r="K739" s="107"/>
      <c r="L739" s="107"/>
      <c r="M739" s="107"/>
      <c r="N739" s="107"/>
      <c r="O739" s="107"/>
      <c r="P739" s="107"/>
      <c r="Q739" s="107"/>
      <c r="R739" s="107"/>
      <c r="S739" s="107"/>
    </row>
    <row r="740">
      <c r="A740" s="107"/>
      <c r="B740" s="524"/>
      <c r="C740" s="647"/>
      <c r="D740" s="647"/>
      <c r="E740" s="107"/>
      <c r="F740" s="107"/>
      <c r="G740" s="107"/>
      <c r="H740" s="107"/>
      <c r="I740" s="107"/>
      <c r="J740" s="107"/>
      <c r="K740" s="107"/>
      <c r="L740" s="107"/>
      <c r="M740" s="107"/>
      <c r="N740" s="107"/>
      <c r="O740" s="107"/>
      <c r="P740" s="107"/>
      <c r="Q740" s="107"/>
      <c r="R740" s="107"/>
      <c r="S740" s="107"/>
    </row>
    <row r="741">
      <c r="A741" s="107"/>
      <c r="B741" s="524"/>
      <c r="C741" s="647"/>
      <c r="D741" s="647"/>
      <c r="E741" s="107"/>
      <c r="F741" s="107"/>
      <c r="G741" s="107"/>
      <c r="H741" s="107"/>
      <c r="I741" s="107"/>
      <c r="J741" s="107"/>
      <c r="K741" s="107"/>
      <c r="L741" s="107"/>
      <c r="M741" s="107"/>
      <c r="N741" s="107"/>
      <c r="O741" s="107"/>
      <c r="P741" s="107"/>
      <c r="Q741" s="107"/>
      <c r="R741" s="107"/>
      <c r="S741" s="107"/>
    </row>
    <row r="742">
      <c r="A742" s="107"/>
      <c r="B742" s="524"/>
      <c r="C742" s="647"/>
      <c r="D742" s="647"/>
      <c r="E742" s="107"/>
      <c r="F742" s="107"/>
      <c r="G742" s="107"/>
      <c r="H742" s="107"/>
      <c r="I742" s="107"/>
      <c r="J742" s="107"/>
      <c r="K742" s="107"/>
      <c r="L742" s="107"/>
      <c r="M742" s="107"/>
      <c r="N742" s="107"/>
      <c r="O742" s="107"/>
      <c r="P742" s="107"/>
      <c r="Q742" s="107"/>
      <c r="R742" s="107"/>
      <c r="S742" s="107"/>
    </row>
    <row r="743">
      <c r="A743" s="107"/>
      <c r="B743" s="524"/>
      <c r="C743" s="647"/>
      <c r="D743" s="647"/>
      <c r="E743" s="107"/>
      <c r="F743" s="107"/>
      <c r="G743" s="107"/>
      <c r="H743" s="107"/>
      <c r="I743" s="107"/>
      <c r="J743" s="107"/>
      <c r="K743" s="107"/>
      <c r="L743" s="107"/>
      <c r="M743" s="107"/>
      <c r="N743" s="107"/>
      <c r="O743" s="107"/>
      <c r="P743" s="107"/>
      <c r="Q743" s="107"/>
      <c r="R743" s="107"/>
      <c r="S743" s="107"/>
    </row>
    <row r="744">
      <c r="A744" s="107"/>
      <c r="B744" s="524"/>
      <c r="C744" s="647"/>
      <c r="D744" s="647"/>
      <c r="E744" s="107"/>
      <c r="F744" s="107"/>
      <c r="G744" s="107"/>
      <c r="H744" s="107"/>
      <c r="I744" s="107"/>
      <c r="J744" s="107"/>
      <c r="K744" s="107"/>
      <c r="L744" s="107"/>
      <c r="M744" s="107"/>
      <c r="N744" s="107"/>
      <c r="O744" s="107"/>
      <c r="P744" s="107"/>
      <c r="Q744" s="107"/>
      <c r="R744" s="107"/>
      <c r="S744" s="107"/>
    </row>
    <row r="745">
      <c r="A745" s="107"/>
      <c r="B745" s="524"/>
      <c r="C745" s="647"/>
      <c r="D745" s="647"/>
      <c r="E745" s="107"/>
      <c r="F745" s="107"/>
      <c r="G745" s="107"/>
      <c r="H745" s="107"/>
      <c r="I745" s="107"/>
      <c r="J745" s="107"/>
      <c r="K745" s="107"/>
      <c r="L745" s="107"/>
      <c r="M745" s="107"/>
      <c r="N745" s="107"/>
      <c r="O745" s="107"/>
      <c r="P745" s="107"/>
      <c r="Q745" s="107"/>
      <c r="R745" s="107"/>
      <c r="S745" s="107"/>
    </row>
    <row r="746">
      <c r="A746" s="107"/>
      <c r="B746" s="524"/>
      <c r="C746" s="647"/>
      <c r="D746" s="647"/>
      <c r="E746" s="107"/>
      <c r="F746" s="107"/>
      <c r="G746" s="107"/>
      <c r="H746" s="107"/>
      <c r="I746" s="107"/>
      <c r="J746" s="107"/>
      <c r="K746" s="107"/>
      <c r="L746" s="107"/>
      <c r="M746" s="107"/>
      <c r="N746" s="107"/>
      <c r="O746" s="107"/>
      <c r="P746" s="107"/>
      <c r="Q746" s="107"/>
      <c r="R746" s="107"/>
      <c r="S746" s="107"/>
    </row>
    <row r="747">
      <c r="A747" s="107"/>
      <c r="B747" s="524"/>
      <c r="C747" s="647"/>
      <c r="D747" s="647"/>
      <c r="E747" s="107"/>
      <c r="F747" s="107"/>
      <c r="G747" s="107"/>
      <c r="H747" s="107"/>
      <c r="I747" s="107"/>
      <c r="J747" s="107"/>
      <c r="K747" s="107"/>
      <c r="L747" s="107"/>
      <c r="M747" s="107"/>
      <c r="N747" s="107"/>
      <c r="O747" s="107"/>
      <c r="P747" s="107"/>
      <c r="Q747" s="107"/>
      <c r="R747" s="107"/>
      <c r="S747" s="107"/>
    </row>
    <row r="748">
      <c r="A748" s="107"/>
      <c r="B748" s="524"/>
      <c r="C748" s="647"/>
      <c r="D748" s="647"/>
      <c r="E748" s="107"/>
      <c r="F748" s="107"/>
      <c r="G748" s="107"/>
      <c r="H748" s="107"/>
      <c r="I748" s="107"/>
      <c r="J748" s="107"/>
      <c r="K748" s="107"/>
      <c r="L748" s="107"/>
      <c r="M748" s="107"/>
      <c r="N748" s="107"/>
      <c r="O748" s="107"/>
      <c r="P748" s="107"/>
      <c r="Q748" s="107"/>
      <c r="R748" s="107"/>
      <c r="S748" s="107"/>
    </row>
    <row r="749">
      <c r="A749" s="107"/>
      <c r="B749" s="524"/>
      <c r="C749" s="647"/>
      <c r="D749" s="647"/>
      <c r="E749" s="107"/>
      <c r="F749" s="107"/>
      <c r="G749" s="107"/>
      <c r="H749" s="107"/>
      <c r="I749" s="107"/>
      <c r="J749" s="107"/>
      <c r="K749" s="107"/>
      <c r="L749" s="107"/>
      <c r="M749" s="107"/>
      <c r="N749" s="107"/>
      <c r="O749" s="107"/>
      <c r="P749" s="107"/>
      <c r="Q749" s="107"/>
      <c r="R749" s="107"/>
      <c r="S749" s="107"/>
    </row>
    <row r="750">
      <c r="A750" s="107"/>
      <c r="B750" s="524"/>
      <c r="C750" s="647"/>
      <c r="D750" s="647"/>
      <c r="E750" s="107"/>
      <c r="F750" s="107"/>
      <c r="G750" s="107"/>
      <c r="H750" s="107"/>
      <c r="I750" s="107"/>
      <c r="J750" s="107"/>
      <c r="K750" s="107"/>
      <c r="L750" s="107"/>
      <c r="M750" s="107"/>
      <c r="N750" s="107"/>
      <c r="O750" s="107"/>
      <c r="P750" s="107"/>
      <c r="Q750" s="107"/>
      <c r="R750" s="107"/>
      <c r="S750" s="107"/>
    </row>
    <row r="751">
      <c r="A751" s="107"/>
      <c r="B751" s="524"/>
      <c r="C751" s="647"/>
      <c r="D751" s="647"/>
      <c r="E751" s="107"/>
      <c r="F751" s="107"/>
      <c r="G751" s="107"/>
      <c r="H751" s="107"/>
      <c r="I751" s="107"/>
      <c r="J751" s="107"/>
      <c r="K751" s="107"/>
      <c r="L751" s="107"/>
      <c r="M751" s="107"/>
      <c r="N751" s="107"/>
      <c r="O751" s="107"/>
      <c r="P751" s="107"/>
      <c r="Q751" s="107"/>
      <c r="R751" s="107"/>
      <c r="S751" s="107"/>
    </row>
    <row r="752">
      <c r="A752" s="107"/>
      <c r="B752" s="524"/>
      <c r="C752" s="647"/>
      <c r="D752" s="647"/>
      <c r="E752" s="107"/>
      <c r="F752" s="107"/>
      <c r="G752" s="107"/>
      <c r="H752" s="107"/>
      <c r="I752" s="107"/>
      <c r="J752" s="107"/>
      <c r="K752" s="107"/>
      <c r="L752" s="107"/>
      <c r="M752" s="107"/>
      <c r="N752" s="107"/>
      <c r="O752" s="107"/>
      <c r="P752" s="107"/>
      <c r="Q752" s="107"/>
      <c r="R752" s="107"/>
      <c r="S752" s="107"/>
    </row>
    <row r="753">
      <c r="A753" s="107"/>
      <c r="B753" s="524"/>
      <c r="C753" s="647"/>
      <c r="D753" s="647"/>
      <c r="E753" s="107"/>
      <c r="F753" s="107"/>
      <c r="G753" s="107"/>
      <c r="H753" s="107"/>
      <c r="I753" s="107"/>
      <c r="J753" s="107"/>
      <c r="K753" s="107"/>
      <c r="L753" s="107"/>
      <c r="M753" s="107"/>
      <c r="N753" s="107"/>
      <c r="O753" s="107"/>
      <c r="P753" s="107"/>
      <c r="Q753" s="107"/>
      <c r="R753" s="107"/>
      <c r="S753" s="107"/>
    </row>
    <row r="754">
      <c r="A754" s="107"/>
      <c r="B754" s="524"/>
      <c r="C754" s="647"/>
      <c r="D754" s="647"/>
      <c r="E754" s="107"/>
      <c r="F754" s="107"/>
      <c r="G754" s="107"/>
      <c r="H754" s="107"/>
      <c r="I754" s="107"/>
      <c r="J754" s="107"/>
      <c r="K754" s="107"/>
      <c r="L754" s="107"/>
      <c r="M754" s="107"/>
      <c r="N754" s="107"/>
      <c r="O754" s="107"/>
      <c r="P754" s="107"/>
      <c r="Q754" s="107"/>
      <c r="R754" s="107"/>
      <c r="S754" s="107"/>
    </row>
    <row r="755">
      <c r="A755" s="107"/>
      <c r="B755" s="524"/>
      <c r="C755" s="647"/>
      <c r="D755" s="647"/>
      <c r="E755" s="107"/>
      <c r="F755" s="107"/>
      <c r="G755" s="107"/>
      <c r="H755" s="107"/>
      <c r="I755" s="107"/>
      <c r="J755" s="107"/>
      <c r="K755" s="107"/>
      <c r="L755" s="107"/>
      <c r="M755" s="107"/>
      <c r="N755" s="107"/>
      <c r="O755" s="107"/>
      <c r="P755" s="107"/>
      <c r="Q755" s="107"/>
      <c r="R755" s="107"/>
      <c r="S755" s="107"/>
    </row>
    <row r="756">
      <c r="A756" s="107"/>
      <c r="B756" s="524"/>
      <c r="C756" s="647"/>
      <c r="D756" s="647"/>
      <c r="E756" s="107"/>
      <c r="F756" s="107"/>
      <c r="G756" s="107"/>
      <c r="H756" s="107"/>
      <c r="I756" s="107"/>
      <c r="J756" s="107"/>
      <c r="K756" s="107"/>
      <c r="L756" s="107"/>
      <c r="M756" s="107"/>
      <c r="N756" s="107"/>
      <c r="O756" s="107"/>
      <c r="P756" s="107"/>
      <c r="Q756" s="107"/>
      <c r="R756" s="107"/>
      <c r="S756" s="107"/>
    </row>
    <row r="757">
      <c r="A757" s="107"/>
      <c r="B757" s="524"/>
      <c r="C757" s="647"/>
      <c r="D757" s="647"/>
      <c r="E757" s="107"/>
      <c r="F757" s="107"/>
      <c r="G757" s="107"/>
      <c r="H757" s="107"/>
      <c r="I757" s="107"/>
      <c r="J757" s="107"/>
      <c r="K757" s="107"/>
      <c r="L757" s="107"/>
      <c r="M757" s="107"/>
      <c r="N757" s="107"/>
      <c r="O757" s="107"/>
      <c r="P757" s="107"/>
      <c r="Q757" s="107"/>
      <c r="R757" s="107"/>
      <c r="S757" s="107"/>
    </row>
    <row r="758">
      <c r="A758" s="107"/>
      <c r="B758" s="524"/>
      <c r="C758" s="647"/>
      <c r="D758" s="647"/>
      <c r="E758" s="107"/>
      <c r="F758" s="107"/>
      <c r="G758" s="107"/>
      <c r="H758" s="107"/>
      <c r="I758" s="107"/>
      <c r="J758" s="107"/>
      <c r="K758" s="107"/>
      <c r="L758" s="107"/>
      <c r="M758" s="107"/>
      <c r="N758" s="107"/>
      <c r="O758" s="107"/>
      <c r="P758" s="107"/>
      <c r="Q758" s="107"/>
      <c r="R758" s="107"/>
      <c r="S758" s="107"/>
    </row>
    <row r="759">
      <c r="A759" s="107"/>
      <c r="B759" s="524"/>
      <c r="C759" s="647"/>
      <c r="D759" s="647"/>
      <c r="E759" s="107"/>
      <c r="F759" s="107"/>
      <c r="G759" s="107"/>
      <c r="H759" s="107"/>
      <c r="I759" s="107"/>
      <c r="J759" s="107"/>
      <c r="K759" s="107"/>
      <c r="L759" s="107"/>
      <c r="M759" s="107"/>
      <c r="N759" s="107"/>
      <c r="O759" s="107"/>
      <c r="P759" s="107"/>
      <c r="Q759" s="107"/>
      <c r="R759" s="107"/>
      <c r="S759" s="107"/>
    </row>
    <row r="760">
      <c r="A760" s="107"/>
      <c r="B760" s="524"/>
      <c r="C760" s="647"/>
      <c r="D760" s="647"/>
      <c r="E760" s="107"/>
      <c r="F760" s="107"/>
      <c r="G760" s="107"/>
      <c r="H760" s="107"/>
      <c r="I760" s="107"/>
      <c r="J760" s="107"/>
      <c r="K760" s="107"/>
      <c r="L760" s="107"/>
      <c r="M760" s="107"/>
      <c r="N760" s="107"/>
      <c r="O760" s="107"/>
      <c r="P760" s="107"/>
      <c r="Q760" s="107"/>
      <c r="R760" s="107"/>
      <c r="S760" s="107"/>
    </row>
    <row r="761">
      <c r="A761" s="107"/>
      <c r="B761" s="524"/>
      <c r="C761" s="647"/>
      <c r="D761" s="647"/>
      <c r="E761" s="107"/>
      <c r="F761" s="107"/>
      <c r="G761" s="107"/>
      <c r="H761" s="107"/>
      <c r="I761" s="107"/>
      <c r="J761" s="107"/>
      <c r="K761" s="107"/>
      <c r="L761" s="107"/>
      <c r="M761" s="107"/>
      <c r="N761" s="107"/>
      <c r="O761" s="107"/>
      <c r="P761" s="107"/>
      <c r="Q761" s="107"/>
      <c r="R761" s="107"/>
      <c r="S761" s="107"/>
    </row>
    <row r="762">
      <c r="A762" s="107"/>
      <c r="B762" s="524"/>
      <c r="C762" s="647"/>
      <c r="D762" s="647"/>
      <c r="E762" s="107"/>
      <c r="F762" s="107"/>
      <c r="G762" s="107"/>
      <c r="H762" s="107"/>
      <c r="I762" s="107"/>
      <c r="J762" s="107"/>
      <c r="K762" s="107"/>
      <c r="L762" s="107"/>
      <c r="M762" s="107"/>
      <c r="N762" s="107"/>
      <c r="O762" s="107"/>
      <c r="P762" s="107"/>
      <c r="Q762" s="107"/>
      <c r="R762" s="107"/>
      <c r="S762" s="107"/>
    </row>
    <row r="763">
      <c r="A763" s="107"/>
      <c r="B763" s="524"/>
      <c r="C763" s="647"/>
      <c r="D763" s="647"/>
      <c r="E763" s="107"/>
      <c r="F763" s="107"/>
      <c r="G763" s="107"/>
      <c r="H763" s="107"/>
      <c r="I763" s="107"/>
      <c r="J763" s="107"/>
      <c r="K763" s="107"/>
      <c r="L763" s="107"/>
      <c r="M763" s="107"/>
      <c r="N763" s="107"/>
      <c r="O763" s="107"/>
      <c r="P763" s="107"/>
      <c r="Q763" s="107"/>
      <c r="R763" s="107"/>
      <c r="S763" s="107"/>
    </row>
    <row r="764">
      <c r="A764" s="107"/>
      <c r="B764" s="524"/>
      <c r="C764" s="647"/>
      <c r="D764" s="647"/>
      <c r="E764" s="107"/>
      <c r="F764" s="107"/>
      <c r="G764" s="107"/>
      <c r="H764" s="107"/>
      <c r="I764" s="107"/>
      <c r="J764" s="107"/>
      <c r="K764" s="107"/>
      <c r="L764" s="107"/>
      <c r="M764" s="107"/>
      <c r="N764" s="107"/>
      <c r="O764" s="107"/>
      <c r="P764" s="107"/>
      <c r="Q764" s="107"/>
      <c r="R764" s="107"/>
      <c r="S764" s="107"/>
    </row>
    <row r="765">
      <c r="A765" s="107"/>
      <c r="B765" s="524"/>
      <c r="C765" s="647"/>
      <c r="D765" s="647"/>
      <c r="E765" s="107"/>
      <c r="F765" s="107"/>
      <c r="G765" s="107"/>
      <c r="H765" s="107"/>
      <c r="I765" s="107"/>
      <c r="J765" s="107"/>
      <c r="K765" s="107"/>
      <c r="L765" s="107"/>
      <c r="M765" s="107"/>
      <c r="N765" s="107"/>
      <c r="O765" s="107"/>
      <c r="P765" s="107"/>
      <c r="Q765" s="107"/>
      <c r="R765" s="107"/>
      <c r="S765" s="107"/>
    </row>
    <row r="766">
      <c r="A766" s="107"/>
      <c r="B766" s="524"/>
      <c r="C766" s="647"/>
      <c r="D766" s="647"/>
      <c r="E766" s="107"/>
      <c r="F766" s="107"/>
      <c r="G766" s="107"/>
      <c r="H766" s="107"/>
      <c r="I766" s="107"/>
      <c r="J766" s="107"/>
      <c r="K766" s="107"/>
      <c r="L766" s="107"/>
      <c r="M766" s="107"/>
      <c r="N766" s="107"/>
      <c r="O766" s="107"/>
      <c r="P766" s="107"/>
      <c r="Q766" s="107"/>
      <c r="R766" s="107"/>
      <c r="S766" s="107"/>
    </row>
    <row r="767">
      <c r="A767" s="107"/>
      <c r="B767" s="524"/>
      <c r="C767" s="647"/>
      <c r="D767" s="647"/>
      <c r="E767" s="107"/>
      <c r="F767" s="107"/>
      <c r="G767" s="107"/>
      <c r="H767" s="107"/>
      <c r="I767" s="107"/>
      <c r="J767" s="107"/>
      <c r="K767" s="107"/>
      <c r="L767" s="107"/>
      <c r="M767" s="107"/>
      <c r="N767" s="107"/>
      <c r="O767" s="107"/>
      <c r="P767" s="107"/>
      <c r="Q767" s="107"/>
      <c r="R767" s="107"/>
      <c r="S767" s="107"/>
    </row>
    <row r="768">
      <c r="A768" s="107"/>
      <c r="B768" s="524"/>
      <c r="C768" s="647"/>
      <c r="D768" s="647"/>
      <c r="E768" s="107"/>
      <c r="F768" s="107"/>
      <c r="G768" s="107"/>
      <c r="H768" s="107"/>
      <c r="I768" s="107"/>
      <c r="J768" s="107"/>
      <c r="K768" s="107"/>
      <c r="L768" s="107"/>
      <c r="M768" s="107"/>
      <c r="N768" s="107"/>
      <c r="O768" s="107"/>
      <c r="P768" s="107"/>
      <c r="Q768" s="107"/>
      <c r="R768" s="107"/>
      <c r="S768" s="107"/>
    </row>
    <row r="769">
      <c r="A769" s="107"/>
      <c r="B769" s="524"/>
      <c r="C769" s="647"/>
      <c r="D769" s="647"/>
      <c r="E769" s="107"/>
      <c r="F769" s="107"/>
      <c r="G769" s="107"/>
      <c r="H769" s="107"/>
      <c r="I769" s="107"/>
      <c r="J769" s="107"/>
      <c r="K769" s="107"/>
      <c r="L769" s="107"/>
      <c r="M769" s="107"/>
      <c r="N769" s="107"/>
      <c r="O769" s="107"/>
      <c r="P769" s="107"/>
      <c r="Q769" s="107"/>
      <c r="R769" s="107"/>
      <c r="S769" s="107"/>
    </row>
    <row r="770">
      <c r="A770" s="107"/>
      <c r="B770" s="524"/>
      <c r="C770" s="647"/>
      <c r="D770" s="647"/>
      <c r="E770" s="107"/>
      <c r="F770" s="107"/>
      <c r="G770" s="107"/>
      <c r="H770" s="107"/>
      <c r="I770" s="107"/>
      <c r="J770" s="107"/>
      <c r="K770" s="107"/>
      <c r="L770" s="107"/>
      <c r="M770" s="107"/>
      <c r="N770" s="107"/>
      <c r="O770" s="107"/>
      <c r="P770" s="107"/>
      <c r="Q770" s="107"/>
      <c r="R770" s="107"/>
      <c r="S770" s="107"/>
    </row>
    <row r="771">
      <c r="A771" s="107"/>
      <c r="B771" s="524"/>
      <c r="C771" s="647"/>
      <c r="D771" s="647"/>
      <c r="E771" s="107"/>
      <c r="F771" s="107"/>
      <c r="G771" s="107"/>
      <c r="H771" s="107"/>
      <c r="I771" s="107"/>
      <c r="J771" s="107"/>
      <c r="K771" s="107"/>
      <c r="L771" s="107"/>
      <c r="M771" s="107"/>
      <c r="N771" s="107"/>
      <c r="O771" s="107"/>
      <c r="P771" s="107"/>
      <c r="Q771" s="107"/>
      <c r="R771" s="107"/>
      <c r="S771" s="107"/>
    </row>
    <row r="772">
      <c r="A772" s="107"/>
      <c r="B772" s="524"/>
      <c r="C772" s="647"/>
      <c r="D772" s="647"/>
      <c r="E772" s="107"/>
      <c r="F772" s="107"/>
      <c r="G772" s="107"/>
      <c r="H772" s="107"/>
      <c r="I772" s="107"/>
      <c r="J772" s="107"/>
      <c r="K772" s="107"/>
      <c r="L772" s="107"/>
      <c r="M772" s="107"/>
      <c r="N772" s="107"/>
      <c r="O772" s="107"/>
      <c r="P772" s="107"/>
      <c r="Q772" s="107"/>
      <c r="R772" s="107"/>
      <c r="S772" s="107"/>
    </row>
    <row r="773">
      <c r="A773" s="107"/>
      <c r="B773" s="524"/>
      <c r="C773" s="647"/>
      <c r="D773" s="647"/>
      <c r="E773" s="107"/>
      <c r="F773" s="107"/>
      <c r="G773" s="107"/>
      <c r="H773" s="107"/>
      <c r="I773" s="107"/>
      <c r="J773" s="107"/>
      <c r="K773" s="107"/>
      <c r="L773" s="107"/>
      <c r="M773" s="107"/>
      <c r="N773" s="107"/>
      <c r="O773" s="107"/>
      <c r="P773" s="107"/>
      <c r="Q773" s="107"/>
      <c r="R773" s="107"/>
      <c r="S773" s="107"/>
    </row>
    <row r="774">
      <c r="A774" s="107"/>
      <c r="B774" s="524"/>
      <c r="C774" s="647"/>
      <c r="D774" s="647"/>
      <c r="E774" s="107"/>
      <c r="F774" s="107"/>
      <c r="G774" s="107"/>
      <c r="H774" s="107"/>
      <c r="I774" s="107"/>
      <c r="J774" s="107"/>
      <c r="K774" s="107"/>
      <c r="L774" s="107"/>
      <c r="M774" s="107"/>
      <c r="N774" s="107"/>
      <c r="O774" s="107"/>
      <c r="P774" s="107"/>
      <c r="Q774" s="107"/>
      <c r="R774" s="107"/>
      <c r="S774" s="107"/>
    </row>
    <row r="775">
      <c r="A775" s="107"/>
      <c r="B775" s="524"/>
      <c r="C775" s="647"/>
      <c r="D775" s="647"/>
      <c r="E775" s="107"/>
      <c r="F775" s="107"/>
      <c r="G775" s="107"/>
      <c r="H775" s="107"/>
      <c r="I775" s="107"/>
      <c r="J775" s="107"/>
      <c r="K775" s="107"/>
      <c r="L775" s="107"/>
      <c r="M775" s="107"/>
      <c r="N775" s="107"/>
      <c r="O775" s="107"/>
      <c r="P775" s="107"/>
      <c r="Q775" s="107"/>
      <c r="R775" s="107"/>
      <c r="S775" s="107"/>
    </row>
    <row r="776">
      <c r="A776" s="107"/>
      <c r="B776" s="524"/>
      <c r="C776" s="647"/>
      <c r="D776" s="647"/>
      <c r="E776" s="107"/>
      <c r="F776" s="107"/>
      <c r="G776" s="107"/>
      <c r="H776" s="107"/>
      <c r="I776" s="107"/>
      <c r="J776" s="107"/>
      <c r="K776" s="107"/>
      <c r="L776" s="107"/>
      <c r="M776" s="107"/>
      <c r="N776" s="107"/>
      <c r="O776" s="107"/>
      <c r="P776" s="107"/>
      <c r="Q776" s="107"/>
      <c r="R776" s="107"/>
      <c r="S776" s="107"/>
    </row>
    <row r="777">
      <c r="A777" s="107"/>
      <c r="B777" s="524"/>
      <c r="C777" s="647"/>
      <c r="D777" s="647"/>
      <c r="E777" s="107"/>
      <c r="F777" s="107"/>
      <c r="G777" s="107"/>
      <c r="H777" s="107"/>
      <c r="I777" s="107"/>
      <c r="J777" s="107"/>
      <c r="K777" s="107"/>
      <c r="L777" s="107"/>
      <c r="M777" s="107"/>
      <c r="N777" s="107"/>
      <c r="O777" s="107"/>
      <c r="P777" s="107"/>
      <c r="Q777" s="107"/>
      <c r="R777" s="107"/>
      <c r="S777" s="107"/>
    </row>
    <row r="778">
      <c r="A778" s="107"/>
      <c r="B778" s="524"/>
      <c r="C778" s="647"/>
      <c r="D778" s="647"/>
      <c r="E778" s="107"/>
      <c r="F778" s="107"/>
      <c r="G778" s="107"/>
      <c r="H778" s="107"/>
      <c r="I778" s="107"/>
      <c r="J778" s="107"/>
      <c r="K778" s="107"/>
      <c r="L778" s="107"/>
      <c r="M778" s="107"/>
      <c r="N778" s="107"/>
      <c r="O778" s="107"/>
      <c r="P778" s="107"/>
      <c r="Q778" s="107"/>
      <c r="R778" s="107"/>
      <c r="S778" s="107"/>
    </row>
    <row r="779">
      <c r="A779" s="107"/>
      <c r="B779" s="524"/>
      <c r="C779" s="647"/>
      <c r="D779" s="647"/>
      <c r="E779" s="107"/>
      <c r="F779" s="107"/>
      <c r="G779" s="107"/>
      <c r="H779" s="107"/>
      <c r="I779" s="107"/>
      <c r="J779" s="107"/>
      <c r="K779" s="107"/>
      <c r="L779" s="107"/>
      <c r="M779" s="107"/>
      <c r="N779" s="107"/>
      <c r="O779" s="107"/>
      <c r="P779" s="107"/>
      <c r="Q779" s="107"/>
      <c r="R779" s="107"/>
      <c r="S779" s="107"/>
    </row>
    <row r="780">
      <c r="A780" s="107"/>
      <c r="B780" s="524"/>
      <c r="C780" s="647"/>
      <c r="D780" s="647"/>
      <c r="E780" s="107"/>
      <c r="F780" s="107"/>
      <c r="G780" s="107"/>
      <c r="H780" s="107"/>
      <c r="I780" s="107"/>
      <c r="J780" s="107"/>
      <c r="K780" s="107"/>
      <c r="L780" s="107"/>
      <c r="M780" s="107"/>
      <c r="N780" s="107"/>
      <c r="O780" s="107"/>
      <c r="P780" s="107"/>
      <c r="Q780" s="107"/>
      <c r="R780" s="107"/>
      <c r="S780" s="107"/>
    </row>
    <row r="781">
      <c r="A781" s="107"/>
      <c r="B781" s="524"/>
      <c r="C781" s="647"/>
      <c r="D781" s="647"/>
      <c r="E781" s="107"/>
      <c r="F781" s="107"/>
      <c r="G781" s="107"/>
      <c r="H781" s="107"/>
      <c r="I781" s="107"/>
      <c r="J781" s="107"/>
      <c r="K781" s="107"/>
      <c r="L781" s="107"/>
      <c r="M781" s="107"/>
      <c r="N781" s="107"/>
      <c r="O781" s="107"/>
      <c r="P781" s="107"/>
      <c r="Q781" s="107"/>
      <c r="R781" s="107"/>
      <c r="S781" s="107"/>
    </row>
    <row r="782">
      <c r="A782" s="107"/>
      <c r="B782" s="524"/>
      <c r="C782" s="647"/>
      <c r="D782" s="647"/>
      <c r="E782" s="107"/>
      <c r="F782" s="107"/>
      <c r="G782" s="107"/>
      <c r="H782" s="107"/>
      <c r="I782" s="107"/>
      <c r="J782" s="107"/>
      <c r="K782" s="107"/>
      <c r="L782" s="107"/>
      <c r="M782" s="107"/>
      <c r="N782" s="107"/>
      <c r="O782" s="107"/>
      <c r="P782" s="107"/>
      <c r="Q782" s="107"/>
      <c r="R782" s="107"/>
      <c r="S782" s="107"/>
    </row>
    <row r="783">
      <c r="A783" s="107"/>
      <c r="B783" s="524"/>
      <c r="C783" s="647"/>
      <c r="D783" s="647"/>
      <c r="E783" s="107"/>
      <c r="F783" s="107"/>
      <c r="G783" s="107"/>
      <c r="H783" s="107"/>
      <c r="I783" s="107"/>
      <c r="J783" s="107"/>
      <c r="K783" s="107"/>
      <c r="L783" s="107"/>
      <c r="M783" s="107"/>
      <c r="N783" s="107"/>
      <c r="O783" s="107"/>
      <c r="P783" s="107"/>
      <c r="Q783" s="107"/>
      <c r="R783" s="107"/>
      <c r="S783" s="107"/>
    </row>
    <row r="784">
      <c r="A784" s="107"/>
      <c r="B784" s="524"/>
      <c r="C784" s="647"/>
      <c r="D784" s="647"/>
      <c r="E784" s="107"/>
      <c r="F784" s="107"/>
      <c r="G784" s="107"/>
      <c r="H784" s="107"/>
      <c r="I784" s="107"/>
      <c r="J784" s="107"/>
      <c r="K784" s="107"/>
      <c r="L784" s="107"/>
      <c r="M784" s="107"/>
      <c r="N784" s="107"/>
      <c r="O784" s="107"/>
      <c r="P784" s="107"/>
      <c r="Q784" s="107"/>
      <c r="R784" s="107"/>
      <c r="S784" s="107"/>
    </row>
    <row r="785">
      <c r="A785" s="107"/>
      <c r="B785" s="524"/>
      <c r="C785" s="647"/>
      <c r="D785" s="647"/>
      <c r="E785" s="107"/>
      <c r="F785" s="107"/>
      <c r="G785" s="107"/>
      <c r="H785" s="107"/>
      <c r="I785" s="107"/>
      <c r="J785" s="107"/>
      <c r="K785" s="107"/>
      <c r="L785" s="107"/>
      <c r="M785" s="107"/>
      <c r="N785" s="107"/>
      <c r="O785" s="107"/>
      <c r="P785" s="107"/>
      <c r="Q785" s="107"/>
      <c r="R785" s="107"/>
      <c r="S785" s="107"/>
    </row>
    <row r="786">
      <c r="A786" s="107"/>
      <c r="B786" s="524"/>
      <c r="C786" s="647"/>
      <c r="D786" s="647"/>
      <c r="E786" s="107"/>
      <c r="F786" s="107"/>
      <c r="G786" s="107"/>
      <c r="H786" s="107"/>
      <c r="I786" s="107"/>
      <c r="J786" s="107"/>
      <c r="K786" s="107"/>
      <c r="L786" s="107"/>
      <c r="M786" s="107"/>
      <c r="N786" s="107"/>
      <c r="O786" s="107"/>
      <c r="P786" s="107"/>
      <c r="Q786" s="107"/>
      <c r="R786" s="107"/>
      <c r="S786" s="107"/>
    </row>
    <row r="787">
      <c r="A787" s="107"/>
      <c r="B787" s="524"/>
      <c r="C787" s="647"/>
      <c r="D787" s="647"/>
      <c r="E787" s="107"/>
      <c r="F787" s="107"/>
      <c r="G787" s="107"/>
      <c r="H787" s="107"/>
      <c r="I787" s="107"/>
      <c r="J787" s="107"/>
      <c r="K787" s="107"/>
      <c r="L787" s="107"/>
      <c r="M787" s="107"/>
      <c r="N787" s="107"/>
      <c r="O787" s="107"/>
      <c r="P787" s="107"/>
      <c r="Q787" s="107"/>
      <c r="R787" s="107"/>
      <c r="S787" s="107"/>
    </row>
    <row r="788">
      <c r="A788" s="107"/>
      <c r="B788" s="524"/>
      <c r="C788" s="647"/>
      <c r="D788" s="647"/>
      <c r="E788" s="107"/>
      <c r="F788" s="107"/>
      <c r="G788" s="107"/>
      <c r="H788" s="107"/>
      <c r="I788" s="107"/>
      <c r="J788" s="107"/>
      <c r="K788" s="107"/>
      <c r="L788" s="107"/>
      <c r="M788" s="107"/>
      <c r="N788" s="107"/>
      <c r="O788" s="107"/>
      <c r="P788" s="107"/>
      <c r="Q788" s="107"/>
      <c r="R788" s="107"/>
      <c r="S788" s="107"/>
    </row>
    <row r="789">
      <c r="A789" s="107"/>
      <c r="B789" s="524"/>
      <c r="C789" s="647"/>
      <c r="D789" s="647"/>
      <c r="E789" s="107"/>
      <c r="F789" s="107"/>
      <c r="G789" s="107"/>
      <c r="H789" s="107"/>
      <c r="I789" s="107"/>
      <c r="J789" s="107"/>
      <c r="K789" s="107"/>
      <c r="L789" s="107"/>
      <c r="M789" s="107"/>
      <c r="N789" s="107"/>
      <c r="O789" s="107"/>
      <c r="P789" s="107"/>
      <c r="Q789" s="107"/>
      <c r="R789" s="107"/>
      <c r="S789" s="107"/>
    </row>
    <row r="790">
      <c r="A790" s="107"/>
      <c r="B790" s="524"/>
      <c r="C790" s="647"/>
      <c r="D790" s="647"/>
      <c r="E790" s="107"/>
      <c r="F790" s="107"/>
      <c r="G790" s="107"/>
      <c r="H790" s="107"/>
      <c r="I790" s="107"/>
      <c r="J790" s="107"/>
      <c r="K790" s="107"/>
      <c r="L790" s="107"/>
      <c r="M790" s="107"/>
      <c r="N790" s="107"/>
      <c r="O790" s="107"/>
      <c r="P790" s="107"/>
      <c r="Q790" s="107"/>
      <c r="R790" s="107"/>
      <c r="S790" s="107"/>
    </row>
    <row r="791">
      <c r="A791" s="107"/>
      <c r="B791" s="524"/>
      <c r="C791" s="647"/>
      <c r="D791" s="647"/>
      <c r="E791" s="107"/>
      <c r="F791" s="107"/>
      <c r="G791" s="107"/>
      <c r="H791" s="107"/>
      <c r="I791" s="107"/>
      <c r="J791" s="107"/>
      <c r="K791" s="107"/>
      <c r="L791" s="107"/>
      <c r="M791" s="107"/>
      <c r="N791" s="107"/>
      <c r="O791" s="107"/>
      <c r="P791" s="107"/>
      <c r="Q791" s="107"/>
      <c r="R791" s="107"/>
      <c r="S791" s="107"/>
    </row>
    <row r="792">
      <c r="A792" s="107"/>
      <c r="B792" s="524"/>
      <c r="C792" s="647"/>
      <c r="D792" s="647"/>
      <c r="E792" s="107"/>
      <c r="F792" s="107"/>
      <c r="G792" s="107"/>
      <c r="H792" s="107"/>
      <c r="I792" s="107"/>
      <c r="J792" s="107"/>
      <c r="K792" s="107"/>
      <c r="L792" s="107"/>
      <c r="M792" s="107"/>
      <c r="N792" s="107"/>
      <c r="O792" s="107"/>
      <c r="P792" s="107"/>
      <c r="Q792" s="107"/>
      <c r="R792" s="107"/>
      <c r="S792" s="107"/>
    </row>
    <row r="793">
      <c r="A793" s="107"/>
      <c r="B793" s="524"/>
      <c r="C793" s="647"/>
      <c r="D793" s="647"/>
      <c r="E793" s="107"/>
      <c r="F793" s="107"/>
      <c r="G793" s="107"/>
      <c r="H793" s="107"/>
      <c r="I793" s="107"/>
      <c r="J793" s="107"/>
      <c r="K793" s="107"/>
      <c r="L793" s="107"/>
      <c r="M793" s="107"/>
      <c r="N793" s="107"/>
      <c r="O793" s="107"/>
      <c r="P793" s="107"/>
      <c r="Q793" s="107"/>
      <c r="R793" s="107"/>
      <c r="S793" s="107"/>
    </row>
    <row r="794">
      <c r="A794" s="107"/>
      <c r="B794" s="524"/>
      <c r="C794" s="647"/>
      <c r="D794" s="647"/>
      <c r="E794" s="107"/>
      <c r="F794" s="107"/>
      <c r="G794" s="107"/>
      <c r="H794" s="107"/>
      <c r="I794" s="107"/>
      <c r="J794" s="107"/>
      <c r="K794" s="107"/>
      <c r="L794" s="107"/>
      <c r="M794" s="107"/>
      <c r="N794" s="107"/>
      <c r="O794" s="107"/>
      <c r="P794" s="107"/>
      <c r="Q794" s="107"/>
      <c r="R794" s="107"/>
      <c r="S794" s="107"/>
    </row>
    <row r="795">
      <c r="A795" s="107"/>
      <c r="B795" s="524"/>
      <c r="C795" s="647"/>
      <c r="D795" s="647"/>
      <c r="E795" s="107"/>
      <c r="F795" s="107"/>
      <c r="G795" s="107"/>
      <c r="H795" s="107"/>
      <c r="I795" s="107"/>
      <c r="J795" s="107"/>
      <c r="K795" s="107"/>
      <c r="L795" s="107"/>
      <c r="M795" s="107"/>
      <c r="N795" s="107"/>
      <c r="O795" s="107"/>
      <c r="P795" s="107"/>
      <c r="Q795" s="107"/>
      <c r="R795" s="107"/>
      <c r="S795" s="107"/>
    </row>
    <row r="796">
      <c r="A796" s="107"/>
      <c r="B796" s="524"/>
      <c r="C796" s="647"/>
      <c r="D796" s="647"/>
      <c r="E796" s="107"/>
      <c r="F796" s="107"/>
      <c r="G796" s="107"/>
      <c r="H796" s="107"/>
      <c r="I796" s="107"/>
      <c r="J796" s="107"/>
      <c r="K796" s="107"/>
      <c r="L796" s="107"/>
      <c r="M796" s="107"/>
      <c r="N796" s="107"/>
      <c r="O796" s="107"/>
      <c r="P796" s="107"/>
      <c r="Q796" s="107"/>
      <c r="R796" s="107"/>
      <c r="S796" s="107"/>
    </row>
    <row r="797">
      <c r="A797" s="107"/>
      <c r="B797" s="524"/>
      <c r="C797" s="647"/>
      <c r="D797" s="647"/>
      <c r="E797" s="107"/>
      <c r="F797" s="107"/>
      <c r="G797" s="107"/>
      <c r="H797" s="107"/>
      <c r="I797" s="107"/>
      <c r="J797" s="107"/>
      <c r="K797" s="107"/>
      <c r="L797" s="107"/>
      <c r="M797" s="107"/>
      <c r="N797" s="107"/>
      <c r="O797" s="107"/>
      <c r="P797" s="107"/>
      <c r="Q797" s="107"/>
      <c r="R797" s="107"/>
      <c r="S797" s="107"/>
    </row>
    <row r="798">
      <c r="A798" s="107"/>
      <c r="B798" s="524"/>
      <c r="C798" s="647"/>
      <c r="D798" s="647"/>
      <c r="E798" s="107"/>
      <c r="F798" s="107"/>
      <c r="G798" s="107"/>
      <c r="H798" s="107"/>
      <c r="I798" s="107"/>
      <c r="J798" s="107"/>
      <c r="K798" s="107"/>
      <c r="L798" s="107"/>
      <c r="M798" s="107"/>
      <c r="N798" s="107"/>
      <c r="O798" s="107"/>
      <c r="P798" s="107"/>
      <c r="Q798" s="107"/>
      <c r="R798" s="107"/>
      <c r="S798" s="107"/>
    </row>
    <row r="799">
      <c r="A799" s="107"/>
      <c r="B799" s="524"/>
      <c r="C799" s="647"/>
      <c r="D799" s="647"/>
      <c r="E799" s="107"/>
      <c r="F799" s="107"/>
      <c r="G799" s="107"/>
      <c r="H799" s="107"/>
      <c r="I799" s="107"/>
      <c r="J799" s="107"/>
      <c r="K799" s="107"/>
      <c r="L799" s="107"/>
      <c r="M799" s="107"/>
      <c r="N799" s="107"/>
      <c r="O799" s="107"/>
      <c r="P799" s="107"/>
      <c r="Q799" s="107"/>
      <c r="R799" s="107"/>
      <c r="S799" s="107"/>
    </row>
    <row r="800">
      <c r="A800" s="107"/>
      <c r="B800" s="524"/>
      <c r="C800" s="647"/>
      <c r="D800" s="647"/>
      <c r="E800" s="107"/>
      <c r="F800" s="107"/>
      <c r="G800" s="107"/>
      <c r="H800" s="107"/>
      <c r="I800" s="107"/>
      <c r="J800" s="107"/>
      <c r="K800" s="107"/>
      <c r="L800" s="107"/>
      <c r="M800" s="107"/>
      <c r="N800" s="107"/>
      <c r="O800" s="107"/>
      <c r="P800" s="107"/>
      <c r="Q800" s="107"/>
      <c r="R800" s="107"/>
      <c r="S800" s="107"/>
    </row>
    <row r="801">
      <c r="A801" s="107"/>
      <c r="B801" s="524"/>
      <c r="C801" s="647"/>
      <c r="D801" s="647"/>
      <c r="E801" s="107"/>
      <c r="F801" s="107"/>
      <c r="G801" s="107"/>
      <c r="H801" s="107"/>
      <c r="I801" s="107"/>
      <c r="J801" s="107"/>
      <c r="K801" s="107"/>
      <c r="L801" s="107"/>
      <c r="M801" s="107"/>
      <c r="N801" s="107"/>
      <c r="O801" s="107"/>
      <c r="P801" s="107"/>
      <c r="Q801" s="107"/>
      <c r="R801" s="107"/>
      <c r="S801" s="107"/>
    </row>
    <row r="802">
      <c r="A802" s="107"/>
      <c r="B802" s="524"/>
      <c r="C802" s="647"/>
      <c r="D802" s="647"/>
      <c r="E802" s="107"/>
      <c r="F802" s="107"/>
      <c r="G802" s="107"/>
      <c r="H802" s="107"/>
      <c r="I802" s="107"/>
      <c r="J802" s="107"/>
      <c r="K802" s="107"/>
      <c r="L802" s="107"/>
      <c r="M802" s="107"/>
      <c r="N802" s="107"/>
      <c r="O802" s="107"/>
      <c r="P802" s="107"/>
      <c r="Q802" s="107"/>
      <c r="R802" s="107"/>
      <c r="S802" s="107"/>
    </row>
    <row r="803">
      <c r="A803" s="107"/>
      <c r="B803" s="524"/>
      <c r="C803" s="647"/>
      <c r="D803" s="647"/>
      <c r="E803" s="107"/>
      <c r="F803" s="107"/>
      <c r="G803" s="107"/>
      <c r="H803" s="107"/>
      <c r="I803" s="107"/>
      <c r="J803" s="107"/>
      <c r="K803" s="107"/>
      <c r="L803" s="107"/>
      <c r="M803" s="107"/>
      <c r="N803" s="107"/>
      <c r="O803" s="107"/>
      <c r="P803" s="107"/>
      <c r="Q803" s="107"/>
      <c r="R803" s="107"/>
      <c r="S803" s="107"/>
    </row>
    <row r="804">
      <c r="A804" s="107"/>
      <c r="B804" s="524"/>
      <c r="C804" s="647"/>
      <c r="D804" s="647"/>
      <c r="E804" s="107"/>
      <c r="F804" s="107"/>
      <c r="G804" s="107"/>
      <c r="H804" s="107"/>
      <c r="I804" s="107"/>
      <c r="J804" s="107"/>
      <c r="K804" s="107"/>
      <c r="L804" s="107"/>
      <c r="M804" s="107"/>
      <c r="N804" s="107"/>
      <c r="O804" s="107"/>
      <c r="P804" s="107"/>
      <c r="Q804" s="107"/>
      <c r="R804" s="107"/>
      <c r="S804" s="107"/>
    </row>
    <row r="805">
      <c r="A805" s="107"/>
      <c r="B805" s="524"/>
      <c r="C805" s="647"/>
      <c r="D805" s="647"/>
      <c r="E805" s="107"/>
      <c r="F805" s="107"/>
      <c r="G805" s="107"/>
      <c r="H805" s="107"/>
      <c r="I805" s="107"/>
      <c r="J805" s="107"/>
      <c r="K805" s="107"/>
      <c r="L805" s="107"/>
      <c r="M805" s="107"/>
      <c r="N805" s="107"/>
      <c r="O805" s="107"/>
      <c r="P805" s="107"/>
      <c r="Q805" s="107"/>
      <c r="R805" s="107"/>
      <c r="S805" s="107"/>
    </row>
    <row r="806">
      <c r="A806" s="107"/>
      <c r="B806" s="524"/>
      <c r="C806" s="647"/>
      <c r="D806" s="647"/>
      <c r="E806" s="107"/>
      <c r="F806" s="107"/>
      <c r="G806" s="107"/>
      <c r="H806" s="107"/>
      <c r="I806" s="107"/>
      <c r="J806" s="107"/>
      <c r="K806" s="107"/>
      <c r="L806" s="107"/>
      <c r="M806" s="107"/>
      <c r="N806" s="107"/>
      <c r="O806" s="107"/>
      <c r="P806" s="107"/>
      <c r="Q806" s="107"/>
      <c r="R806" s="107"/>
      <c r="S806" s="107"/>
    </row>
    <row r="807">
      <c r="A807" s="107"/>
      <c r="B807" s="524"/>
      <c r="C807" s="647"/>
      <c r="D807" s="647"/>
      <c r="E807" s="107"/>
      <c r="F807" s="107"/>
      <c r="G807" s="107"/>
      <c r="H807" s="107"/>
      <c r="I807" s="107"/>
      <c r="J807" s="107"/>
      <c r="K807" s="107"/>
      <c r="L807" s="107"/>
      <c r="M807" s="107"/>
      <c r="N807" s="107"/>
      <c r="O807" s="107"/>
      <c r="P807" s="107"/>
      <c r="Q807" s="107"/>
      <c r="R807" s="107"/>
      <c r="S807" s="107"/>
    </row>
    <row r="808">
      <c r="A808" s="107"/>
      <c r="B808" s="524"/>
      <c r="C808" s="647"/>
      <c r="D808" s="647"/>
      <c r="E808" s="107"/>
      <c r="F808" s="107"/>
      <c r="G808" s="107"/>
      <c r="H808" s="107"/>
      <c r="I808" s="107"/>
      <c r="J808" s="107"/>
      <c r="K808" s="107"/>
      <c r="L808" s="107"/>
      <c r="M808" s="107"/>
      <c r="N808" s="107"/>
      <c r="O808" s="107"/>
      <c r="P808" s="107"/>
      <c r="Q808" s="107"/>
      <c r="R808" s="107"/>
      <c r="S808" s="107"/>
    </row>
    <row r="809">
      <c r="A809" s="107"/>
      <c r="B809" s="524"/>
      <c r="C809" s="647"/>
      <c r="D809" s="647"/>
      <c r="E809" s="107"/>
      <c r="F809" s="107"/>
      <c r="G809" s="107"/>
      <c r="H809" s="107"/>
      <c r="I809" s="107"/>
      <c r="J809" s="107"/>
      <c r="K809" s="107"/>
      <c r="L809" s="107"/>
      <c r="M809" s="107"/>
      <c r="N809" s="107"/>
      <c r="O809" s="107"/>
      <c r="P809" s="107"/>
      <c r="Q809" s="107"/>
      <c r="R809" s="107"/>
      <c r="S809" s="107"/>
    </row>
    <row r="810">
      <c r="A810" s="107"/>
      <c r="B810" s="524"/>
      <c r="C810" s="647"/>
      <c r="D810" s="647"/>
      <c r="E810" s="107"/>
      <c r="F810" s="107"/>
      <c r="G810" s="107"/>
      <c r="H810" s="107"/>
      <c r="I810" s="107"/>
      <c r="J810" s="107"/>
      <c r="K810" s="107"/>
      <c r="L810" s="107"/>
      <c r="M810" s="107"/>
      <c r="N810" s="107"/>
      <c r="O810" s="107"/>
      <c r="P810" s="107"/>
      <c r="Q810" s="107"/>
      <c r="R810" s="107"/>
      <c r="S810" s="107"/>
    </row>
    <row r="811">
      <c r="A811" s="107"/>
      <c r="B811" s="524"/>
      <c r="C811" s="647"/>
      <c r="D811" s="647"/>
      <c r="E811" s="107"/>
      <c r="F811" s="107"/>
      <c r="G811" s="107"/>
      <c r="H811" s="107"/>
      <c r="I811" s="107"/>
      <c r="J811" s="107"/>
      <c r="K811" s="107"/>
      <c r="L811" s="107"/>
      <c r="M811" s="107"/>
      <c r="N811" s="107"/>
      <c r="O811" s="107"/>
      <c r="P811" s="107"/>
      <c r="Q811" s="107"/>
      <c r="R811" s="107"/>
      <c r="S811" s="107"/>
    </row>
    <row r="812">
      <c r="A812" s="107"/>
      <c r="B812" s="524"/>
      <c r="C812" s="647"/>
      <c r="D812" s="647"/>
      <c r="E812" s="107"/>
      <c r="F812" s="107"/>
      <c r="G812" s="107"/>
      <c r="H812" s="107"/>
      <c r="I812" s="107"/>
      <c r="J812" s="107"/>
      <c r="K812" s="107"/>
      <c r="L812" s="107"/>
      <c r="M812" s="107"/>
      <c r="N812" s="107"/>
      <c r="O812" s="107"/>
      <c r="P812" s="107"/>
      <c r="Q812" s="107"/>
      <c r="R812" s="107"/>
      <c r="S812" s="107"/>
    </row>
    <row r="813">
      <c r="A813" s="107"/>
      <c r="B813" s="524"/>
      <c r="C813" s="647"/>
      <c r="D813" s="647"/>
      <c r="E813" s="107"/>
      <c r="F813" s="107"/>
      <c r="G813" s="107"/>
      <c r="H813" s="107"/>
      <c r="I813" s="107"/>
      <c r="J813" s="107"/>
      <c r="K813" s="107"/>
      <c r="L813" s="107"/>
      <c r="M813" s="107"/>
      <c r="N813" s="107"/>
      <c r="O813" s="107"/>
      <c r="P813" s="107"/>
      <c r="Q813" s="107"/>
      <c r="R813" s="107"/>
      <c r="S813" s="107"/>
    </row>
    <row r="814">
      <c r="A814" s="107"/>
      <c r="B814" s="524"/>
      <c r="C814" s="647"/>
      <c r="D814" s="647"/>
      <c r="E814" s="107"/>
      <c r="F814" s="107"/>
      <c r="G814" s="107"/>
      <c r="H814" s="107"/>
      <c r="I814" s="107"/>
      <c r="J814" s="107"/>
      <c r="K814" s="107"/>
      <c r="L814" s="107"/>
      <c r="M814" s="107"/>
      <c r="N814" s="107"/>
      <c r="O814" s="107"/>
      <c r="P814" s="107"/>
      <c r="Q814" s="107"/>
      <c r="R814" s="107"/>
      <c r="S814" s="107"/>
    </row>
    <row r="815">
      <c r="A815" s="107"/>
      <c r="B815" s="524"/>
      <c r="C815" s="647"/>
      <c r="D815" s="647"/>
      <c r="E815" s="107"/>
      <c r="F815" s="107"/>
      <c r="G815" s="107"/>
      <c r="H815" s="107"/>
      <c r="I815" s="107"/>
      <c r="J815" s="107"/>
      <c r="K815" s="107"/>
      <c r="L815" s="107"/>
      <c r="M815" s="107"/>
      <c r="N815" s="107"/>
      <c r="O815" s="107"/>
      <c r="P815" s="107"/>
      <c r="Q815" s="107"/>
      <c r="R815" s="107"/>
      <c r="S815" s="107"/>
    </row>
    <row r="816">
      <c r="A816" s="107"/>
      <c r="B816" s="524"/>
      <c r="C816" s="647"/>
      <c r="D816" s="647"/>
      <c r="E816" s="107"/>
      <c r="F816" s="107"/>
      <c r="G816" s="107"/>
      <c r="H816" s="107"/>
      <c r="I816" s="107"/>
      <c r="J816" s="107"/>
      <c r="K816" s="107"/>
      <c r="L816" s="107"/>
      <c r="M816" s="107"/>
      <c r="N816" s="107"/>
      <c r="O816" s="107"/>
      <c r="P816" s="107"/>
      <c r="Q816" s="107"/>
      <c r="R816" s="107"/>
      <c r="S816" s="107"/>
    </row>
    <row r="817">
      <c r="A817" s="107"/>
      <c r="B817" s="524"/>
      <c r="C817" s="647"/>
      <c r="D817" s="647"/>
      <c r="E817" s="107"/>
      <c r="F817" s="107"/>
      <c r="G817" s="107"/>
      <c r="H817" s="107"/>
      <c r="I817" s="107"/>
      <c r="J817" s="107"/>
      <c r="K817" s="107"/>
      <c r="L817" s="107"/>
      <c r="M817" s="107"/>
      <c r="N817" s="107"/>
      <c r="O817" s="107"/>
      <c r="P817" s="107"/>
      <c r="Q817" s="107"/>
      <c r="R817" s="107"/>
      <c r="S817" s="107"/>
    </row>
    <row r="818">
      <c r="A818" s="107"/>
      <c r="B818" s="524"/>
      <c r="C818" s="647"/>
      <c r="D818" s="647"/>
      <c r="E818" s="107"/>
      <c r="F818" s="107"/>
      <c r="G818" s="107"/>
      <c r="H818" s="107"/>
      <c r="I818" s="107"/>
      <c r="J818" s="107"/>
      <c r="K818" s="107"/>
      <c r="L818" s="107"/>
      <c r="M818" s="107"/>
      <c r="N818" s="107"/>
      <c r="O818" s="107"/>
      <c r="P818" s="107"/>
      <c r="Q818" s="107"/>
      <c r="R818" s="107"/>
      <c r="S818" s="107"/>
    </row>
    <row r="819">
      <c r="A819" s="107"/>
      <c r="B819" s="524"/>
      <c r="C819" s="647"/>
      <c r="D819" s="647"/>
      <c r="E819" s="107"/>
      <c r="F819" s="107"/>
      <c r="G819" s="107"/>
      <c r="H819" s="107"/>
      <c r="I819" s="107"/>
      <c r="J819" s="107"/>
      <c r="K819" s="107"/>
      <c r="L819" s="107"/>
      <c r="M819" s="107"/>
      <c r="N819" s="107"/>
      <c r="O819" s="107"/>
      <c r="P819" s="107"/>
      <c r="Q819" s="107"/>
      <c r="R819" s="107"/>
      <c r="S819" s="107"/>
    </row>
    <row r="820">
      <c r="A820" s="107"/>
      <c r="B820" s="524"/>
      <c r="C820" s="647"/>
      <c r="D820" s="647"/>
      <c r="E820" s="107"/>
      <c r="F820" s="107"/>
      <c r="G820" s="107"/>
      <c r="H820" s="107"/>
      <c r="I820" s="107"/>
      <c r="J820" s="107"/>
      <c r="K820" s="107"/>
      <c r="L820" s="107"/>
      <c r="M820" s="107"/>
      <c r="N820" s="107"/>
      <c r="O820" s="107"/>
      <c r="P820" s="107"/>
      <c r="Q820" s="107"/>
      <c r="R820" s="107"/>
      <c r="S820" s="107"/>
    </row>
    <row r="821">
      <c r="A821" s="107"/>
      <c r="B821" s="524"/>
      <c r="C821" s="647"/>
      <c r="D821" s="647"/>
      <c r="E821" s="107"/>
      <c r="F821" s="107"/>
      <c r="G821" s="107"/>
      <c r="H821" s="107"/>
      <c r="I821" s="107"/>
      <c r="J821" s="107"/>
      <c r="K821" s="107"/>
      <c r="L821" s="107"/>
      <c r="M821" s="107"/>
      <c r="N821" s="107"/>
      <c r="O821" s="107"/>
      <c r="P821" s="107"/>
      <c r="Q821" s="107"/>
      <c r="R821" s="107"/>
      <c r="S821" s="107"/>
    </row>
    <row r="822">
      <c r="A822" s="107"/>
      <c r="B822" s="524"/>
      <c r="C822" s="647"/>
      <c r="D822" s="647"/>
      <c r="E822" s="107"/>
      <c r="F822" s="107"/>
      <c r="G822" s="107"/>
      <c r="H822" s="107"/>
      <c r="I822" s="107"/>
      <c r="J822" s="107"/>
      <c r="K822" s="107"/>
      <c r="L822" s="107"/>
      <c r="M822" s="107"/>
      <c r="N822" s="107"/>
      <c r="O822" s="107"/>
      <c r="P822" s="107"/>
      <c r="Q822" s="107"/>
      <c r="R822" s="107"/>
      <c r="S822" s="107"/>
    </row>
    <row r="823">
      <c r="A823" s="107"/>
      <c r="B823" s="524"/>
      <c r="C823" s="647"/>
      <c r="D823" s="647"/>
      <c r="E823" s="107"/>
      <c r="F823" s="107"/>
      <c r="G823" s="107"/>
      <c r="H823" s="107"/>
      <c r="I823" s="107"/>
      <c r="J823" s="107"/>
      <c r="K823" s="107"/>
      <c r="L823" s="107"/>
      <c r="M823" s="107"/>
      <c r="N823" s="107"/>
      <c r="O823" s="107"/>
      <c r="P823" s="107"/>
      <c r="Q823" s="107"/>
      <c r="R823" s="107"/>
      <c r="S823" s="107"/>
    </row>
    <row r="824">
      <c r="A824" s="107"/>
      <c r="B824" s="524"/>
      <c r="C824" s="647"/>
      <c r="D824" s="647"/>
      <c r="E824" s="107"/>
      <c r="F824" s="107"/>
      <c r="G824" s="107"/>
      <c r="H824" s="107"/>
      <c r="I824" s="107"/>
      <c r="J824" s="107"/>
      <c r="K824" s="107"/>
      <c r="L824" s="107"/>
      <c r="M824" s="107"/>
      <c r="N824" s="107"/>
      <c r="O824" s="107"/>
      <c r="P824" s="107"/>
      <c r="Q824" s="107"/>
      <c r="R824" s="107"/>
      <c r="S824" s="107"/>
    </row>
    <row r="825">
      <c r="A825" s="107"/>
      <c r="B825" s="524"/>
      <c r="C825" s="647"/>
      <c r="D825" s="647"/>
      <c r="E825" s="107"/>
      <c r="F825" s="107"/>
      <c r="G825" s="107"/>
      <c r="H825" s="107"/>
      <c r="I825" s="107"/>
      <c r="J825" s="107"/>
      <c r="K825" s="107"/>
      <c r="L825" s="107"/>
      <c r="M825" s="107"/>
      <c r="N825" s="107"/>
      <c r="O825" s="107"/>
      <c r="P825" s="107"/>
      <c r="Q825" s="107"/>
      <c r="R825" s="107"/>
      <c r="S825" s="107"/>
    </row>
    <row r="826">
      <c r="A826" s="107"/>
      <c r="B826" s="524"/>
      <c r="C826" s="647"/>
      <c r="D826" s="647"/>
      <c r="E826" s="107"/>
      <c r="F826" s="107"/>
      <c r="G826" s="107"/>
      <c r="H826" s="107"/>
      <c r="I826" s="107"/>
      <c r="J826" s="107"/>
      <c r="K826" s="107"/>
      <c r="L826" s="107"/>
      <c r="M826" s="107"/>
      <c r="N826" s="107"/>
      <c r="O826" s="107"/>
      <c r="P826" s="107"/>
      <c r="Q826" s="107"/>
      <c r="R826" s="107"/>
      <c r="S826" s="107"/>
    </row>
    <row r="827">
      <c r="A827" s="107"/>
      <c r="B827" s="524"/>
      <c r="C827" s="647"/>
      <c r="D827" s="647"/>
      <c r="E827" s="107"/>
      <c r="F827" s="107"/>
      <c r="G827" s="107"/>
      <c r="H827" s="107"/>
      <c r="I827" s="107"/>
      <c r="J827" s="107"/>
      <c r="K827" s="107"/>
      <c r="L827" s="107"/>
      <c r="M827" s="107"/>
      <c r="N827" s="107"/>
      <c r="O827" s="107"/>
      <c r="P827" s="107"/>
      <c r="Q827" s="107"/>
      <c r="R827" s="107"/>
      <c r="S827" s="107"/>
    </row>
    <row r="828">
      <c r="A828" s="107"/>
      <c r="B828" s="524"/>
      <c r="C828" s="647"/>
      <c r="D828" s="647"/>
      <c r="E828" s="107"/>
      <c r="F828" s="107"/>
      <c r="G828" s="107"/>
      <c r="H828" s="107"/>
      <c r="I828" s="107"/>
      <c r="J828" s="107"/>
      <c r="K828" s="107"/>
      <c r="L828" s="107"/>
      <c r="M828" s="107"/>
      <c r="N828" s="107"/>
      <c r="O828" s="107"/>
      <c r="P828" s="107"/>
      <c r="Q828" s="107"/>
      <c r="R828" s="107"/>
      <c r="S828" s="107"/>
    </row>
    <row r="829">
      <c r="A829" s="107"/>
      <c r="B829" s="524"/>
      <c r="C829" s="647"/>
      <c r="D829" s="647"/>
      <c r="E829" s="107"/>
      <c r="F829" s="107"/>
      <c r="G829" s="107"/>
      <c r="H829" s="107"/>
      <c r="I829" s="107"/>
      <c r="J829" s="107"/>
      <c r="K829" s="107"/>
      <c r="L829" s="107"/>
      <c r="M829" s="107"/>
      <c r="N829" s="107"/>
      <c r="O829" s="107"/>
      <c r="P829" s="107"/>
      <c r="Q829" s="107"/>
      <c r="R829" s="107"/>
      <c r="S829" s="107"/>
    </row>
    <row r="830">
      <c r="A830" s="107"/>
      <c r="B830" s="524"/>
      <c r="C830" s="647"/>
      <c r="D830" s="647"/>
      <c r="E830" s="107"/>
      <c r="F830" s="107"/>
      <c r="G830" s="107"/>
      <c r="H830" s="107"/>
      <c r="I830" s="107"/>
      <c r="J830" s="107"/>
      <c r="K830" s="107"/>
      <c r="L830" s="107"/>
      <c r="M830" s="107"/>
      <c r="N830" s="107"/>
      <c r="O830" s="107"/>
      <c r="P830" s="107"/>
      <c r="Q830" s="107"/>
      <c r="R830" s="107"/>
      <c r="S830" s="107"/>
    </row>
    <row r="831">
      <c r="A831" s="107"/>
      <c r="B831" s="524"/>
      <c r="C831" s="647"/>
      <c r="D831" s="647"/>
      <c r="E831" s="107"/>
      <c r="F831" s="107"/>
      <c r="G831" s="107"/>
      <c r="H831" s="107"/>
      <c r="I831" s="107"/>
      <c r="J831" s="107"/>
      <c r="K831" s="107"/>
      <c r="L831" s="107"/>
      <c r="M831" s="107"/>
      <c r="N831" s="107"/>
      <c r="O831" s="107"/>
      <c r="P831" s="107"/>
      <c r="Q831" s="107"/>
      <c r="R831" s="107"/>
      <c r="S831" s="107"/>
    </row>
    <row r="832">
      <c r="A832" s="107"/>
      <c r="B832" s="524"/>
      <c r="C832" s="647"/>
      <c r="D832" s="647"/>
      <c r="E832" s="107"/>
      <c r="F832" s="107"/>
      <c r="G832" s="107"/>
      <c r="H832" s="107"/>
      <c r="I832" s="107"/>
      <c r="J832" s="107"/>
      <c r="K832" s="107"/>
      <c r="L832" s="107"/>
      <c r="M832" s="107"/>
      <c r="N832" s="107"/>
      <c r="O832" s="107"/>
      <c r="P832" s="107"/>
      <c r="Q832" s="107"/>
      <c r="R832" s="107"/>
      <c r="S832" s="107"/>
    </row>
    <row r="833">
      <c r="A833" s="107"/>
      <c r="B833" s="524"/>
      <c r="C833" s="647"/>
      <c r="D833" s="647"/>
      <c r="E833" s="107"/>
      <c r="F833" s="107"/>
      <c r="G833" s="107"/>
      <c r="H833" s="107"/>
      <c r="I833" s="107"/>
      <c r="J833" s="107"/>
      <c r="K833" s="107"/>
      <c r="L833" s="107"/>
      <c r="M833" s="107"/>
      <c r="N833" s="107"/>
      <c r="O833" s="107"/>
      <c r="P833" s="107"/>
      <c r="Q833" s="107"/>
      <c r="R833" s="107"/>
      <c r="S833" s="107"/>
    </row>
    <row r="834">
      <c r="A834" s="107"/>
      <c r="B834" s="524"/>
      <c r="C834" s="647"/>
      <c r="D834" s="647"/>
      <c r="E834" s="107"/>
      <c r="F834" s="107"/>
      <c r="G834" s="107"/>
      <c r="H834" s="107"/>
      <c r="I834" s="107"/>
      <c r="J834" s="107"/>
      <c r="K834" s="107"/>
      <c r="L834" s="107"/>
      <c r="M834" s="107"/>
      <c r="N834" s="107"/>
      <c r="O834" s="107"/>
      <c r="P834" s="107"/>
      <c r="Q834" s="107"/>
      <c r="R834" s="107"/>
      <c r="S834" s="107"/>
    </row>
    <row r="835">
      <c r="A835" s="107"/>
      <c r="B835" s="524"/>
      <c r="C835" s="647"/>
      <c r="D835" s="647"/>
      <c r="E835" s="107"/>
      <c r="F835" s="107"/>
      <c r="G835" s="107"/>
      <c r="H835" s="107"/>
      <c r="I835" s="107"/>
      <c r="J835" s="107"/>
      <c r="K835" s="107"/>
      <c r="L835" s="107"/>
      <c r="M835" s="107"/>
      <c r="N835" s="107"/>
      <c r="O835" s="107"/>
      <c r="P835" s="107"/>
      <c r="Q835" s="107"/>
      <c r="R835" s="107"/>
      <c r="S835" s="107"/>
    </row>
    <row r="836">
      <c r="A836" s="107"/>
      <c r="B836" s="524"/>
      <c r="C836" s="647"/>
      <c r="D836" s="647"/>
      <c r="E836" s="107"/>
      <c r="F836" s="107"/>
      <c r="G836" s="107"/>
      <c r="H836" s="107"/>
      <c r="I836" s="107"/>
      <c r="J836" s="107"/>
      <c r="K836" s="107"/>
      <c r="L836" s="107"/>
      <c r="M836" s="107"/>
      <c r="N836" s="107"/>
      <c r="O836" s="107"/>
      <c r="P836" s="107"/>
      <c r="Q836" s="107"/>
      <c r="R836" s="107"/>
      <c r="S836" s="107"/>
    </row>
    <row r="837">
      <c r="A837" s="107"/>
      <c r="B837" s="524"/>
      <c r="C837" s="647"/>
      <c r="D837" s="647"/>
      <c r="E837" s="107"/>
      <c r="F837" s="107"/>
      <c r="G837" s="107"/>
      <c r="H837" s="107"/>
      <c r="I837" s="107"/>
      <c r="J837" s="107"/>
      <c r="K837" s="107"/>
      <c r="L837" s="107"/>
      <c r="M837" s="107"/>
      <c r="N837" s="107"/>
      <c r="O837" s="107"/>
      <c r="P837" s="107"/>
      <c r="Q837" s="107"/>
      <c r="R837" s="107"/>
      <c r="S837" s="107"/>
    </row>
    <row r="838">
      <c r="A838" s="107"/>
      <c r="B838" s="524"/>
      <c r="C838" s="647"/>
      <c r="D838" s="647"/>
      <c r="E838" s="107"/>
      <c r="F838" s="107"/>
      <c r="G838" s="107"/>
      <c r="H838" s="107"/>
      <c r="I838" s="107"/>
      <c r="J838" s="107"/>
      <c r="K838" s="107"/>
      <c r="L838" s="107"/>
      <c r="M838" s="107"/>
      <c r="N838" s="107"/>
      <c r="O838" s="107"/>
      <c r="P838" s="107"/>
      <c r="Q838" s="107"/>
      <c r="R838" s="107"/>
      <c r="S838" s="107"/>
    </row>
    <row r="839">
      <c r="A839" s="107"/>
      <c r="B839" s="524"/>
      <c r="C839" s="647"/>
      <c r="D839" s="647"/>
      <c r="E839" s="107"/>
      <c r="F839" s="107"/>
      <c r="G839" s="107"/>
      <c r="H839" s="107"/>
      <c r="I839" s="107"/>
      <c r="J839" s="107"/>
      <c r="K839" s="107"/>
      <c r="L839" s="107"/>
      <c r="M839" s="107"/>
      <c r="N839" s="107"/>
      <c r="O839" s="107"/>
      <c r="P839" s="107"/>
      <c r="Q839" s="107"/>
      <c r="R839" s="107"/>
      <c r="S839" s="107"/>
    </row>
    <row r="840">
      <c r="A840" s="107"/>
      <c r="B840" s="524"/>
      <c r="C840" s="647"/>
      <c r="D840" s="647"/>
      <c r="E840" s="107"/>
      <c r="F840" s="107"/>
      <c r="G840" s="107"/>
      <c r="H840" s="107"/>
      <c r="I840" s="107"/>
      <c r="J840" s="107"/>
      <c r="K840" s="107"/>
      <c r="L840" s="107"/>
      <c r="M840" s="107"/>
      <c r="N840" s="107"/>
      <c r="O840" s="107"/>
      <c r="P840" s="107"/>
      <c r="Q840" s="107"/>
      <c r="R840" s="107"/>
      <c r="S840" s="107"/>
    </row>
    <row r="841">
      <c r="A841" s="107"/>
      <c r="B841" s="524"/>
      <c r="C841" s="647"/>
      <c r="D841" s="647"/>
      <c r="E841" s="107"/>
      <c r="F841" s="107"/>
      <c r="G841" s="107"/>
      <c r="H841" s="107"/>
      <c r="I841" s="107"/>
      <c r="J841" s="107"/>
      <c r="K841" s="107"/>
      <c r="L841" s="107"/>
      <c r="M841" s="107"/>
      <c r="N841" s="107"/>
      <c r="O841" s="107"/>
      <c r="P841" s="107"/>
      <c r="Q841" s="107"/>
      <c r="R841" s="107"/>
      <c r="S841" s="107"/>
    </row>
    <row r="842">
      <c r="A842" s="107"/>
      <c r="B842" s="524"/>
      <c r="C842" s="647"/>
      <c r="D842" s="647"/>
      <c r="E842" s="107"/>
      <c r="F842" s="107"/>
      <c r="G842" s="107"/>
      <c r="H842" s="107"/>
      <c r="I842" s="107"/>
      <c r="J842" s="107"/>
      <c r="K842" s="107"/>
      <c r="L842" s="107"/>
      <c r="M842" s="107"/>
      <c r="N842" s="107"/>
      <c r="O842" s="107"/>
      <c r="P842" s="107"/>
      <c r="Q842" s="107"/>
      <c r="R842" s="107"/>
      <c r="S842" s="107"/>
    </row>
    <row r="843">
      <c r="A843" s="107"/>
      <c r="B843" s="524"/>
      <c r="C843" s="647"/>
      <c r="D843" s="647"/>
      <c r="E843" s="107"/>
      <c r="F843" s="107"/>
      <c r="G843" s="107"/>
      <c r="H843" s="107"/>
      <c r="I843" s="107"/>
      <c r="J843" s="107"/>
      <c r="K843" s="107"/>
      <c r="L843" s="107"/>
      <c r="M843" s="107"/>
      <c r="N843" s="107"/>
      <c r="O843" s="107"/>
      <c r="P843" s="107"/>
      <c r="Q843" s="107"/>
      <c r="R843" s="107"/>
      <c r="S843" s="107"/>
    </row>
    <row r="844">
      <c r="A844" s="107"/>
      <c r="B844" s="524"/>
      <c r="C844" s="647"/>
      <c r="D844" s="647"/>
      <c r="E844" s="107"/>
      <c r="F844" s="107"/>
      <c r="G844" s="107"/>
      <c r="H844" s="107"/>
      <c r="I844" s="107"/>
      <c r="J844" s="107"/>
      <c r="K844" s="107"/>
      <c r="L844" s="107"/>
      <c r="M844" s="107"/>
      <c r="N844" s="107"/>
      <c r="O844" s="107"/>
      <c r="P844" s="107"/>
      <c r="Q844" s="107"/>
      <c r="R844" s="107"/>
      <c r="S844" s="107"/>
    </row>
    <row r="845">
      <c r="A845" s="107"/>
      <c r="B845" s="524"/>
      <c r="C845" s="647"/>
      <c r="D845" s="647"/>
      <c r="E845" s="107"/>
      <c r="F845" s="107"/>
      <c r="G845" s="107"/>
      <c r="H845" s="107"/>
      <c r="I845" s="107"/>
      <c r="J845" s="107"/>
      <c r="K845" s="107"/>
      <c r="L845" s="107"/>
      <c r="M845" s="107"/>
      <c r="N845" s="107"/>
      <c r="O845" s="107"/>
      <c r="P845" s="107"/>
      <c r="Q845" s="107"/>
      <c r="R845" s="107"/>
      <c r="S845" s="107"/>
    </row>
    <row r="846">
      <c r="A846" s="107"/>
      <c r="B846" s="524"/>
      <c r="C846" s="647"/>
      <c r="D846" s="647"/>
      <c r="E846" s="107"/>
      <c r="F846" s="107"/>
      <c r="G846" s="107"/>
      <c r="H846" s="107"/>
      <c r="I846" s="107"/>
      <c r="J846" s="107"/>
      <c r="K846" s="107"/>
      <c r="L846" s="107"/>
      <c r="M846" s="107"/>
      <c r="N846" s="107"/>
      <c r="O846" s="107"/>
      <c r="P846" s="107"/>
      <c r="Q846" s="107"/>
      <c r="R846" s="107"/>
      <c r="S846" s="107"/>
    </row>
    <row r="847">
      <c r="A847" s="107"/>
      <c r="B847" s="524"/>
      <c r="C847" s="647"/>
      <c r="D847" s="647"/>
      <c r="E847" s="107"/>
      <c r="F847" s="107"/>
      <c r="G847" s="107"/>
      <c r="H847" s="107"/>
      <c r="I847" s="107"/>
      <c r="J847" s="107"/>
      <c r="K847" s="107"/>
      <c r="L847" s="107"/>
      <c r="M847" s="107"/>
      <c r="N847" s="107"/>
      <c r="O847" s="107"/>
      <c r="P847" s="107"/>
      <c r="Q847" s="107"/>
      <c r="R847" s="107"/>
      <c r="S847" s="107"/>
    </row>
    <row r="848">
      <c r="A848" s="107"/>
      <c r="B848" s="524"/>
      <c r="C848" s="647"/>
      <c r="D848" s="647"/>
      <c r="E848" s="107"/>
      <c r="F848" s="107"/>
      <c r="G848" s="107"/>
      <c r="H848" s="107"/>
      <c r="I848" s="107"/>
      <c r="J848" s="107"/>
      <c r="K848" s="107"/>
      <c r="L848" s="107"/>
      <c r="M848" s="107"/>
      <c r="N848" s="107"/>
      <c r="O848" s="107"/>
      <c r="P848" s="107"/>
      <c r="Q848" s="107"/>
      <c r="R848" s="107"/>
      <c r="S848" s="107"/>
    </row>
    <row r="849">
      <c r="A849" s="107"/>
      <c r="B849" s="524"/>
      <c r="C849" s="647"/>
      <c r="D849" s="647"/>
      <c r="E849" s="107"/>
      <c r="F849" s="107"/>
      <c r="G849" s="107"/>
      <c r="H849" s="107"/>
      <c r="I849" s="107"/>
      <c r="J849" s="107"/>
      <c r="K849" s="107"/>
      <c r="L849" s="107"/>
      <c r="M849" s="107"/>
      <c r="N849" s="107"/>
      <c r="O849" s="107"/>
      <c r="P849" s="107"/>
      <c r="Q849" s="107"/>
      <c r="R849" s="107"/>
      <c r="S849" s="107"/>
    </row>
    <row r="850">
      <c r="A850" s="107"/>
      <c r="B850" s="524"/>
      <c r="C850" s="647"/>
      <c r="D850" s="647"/>
      <c r="E850" s="107"/>
      <c r="F850" s="107"/>
      <c r="G850" s="107"/>
      <c r="H850" s="107"/>
      <c r="I850" s="107"/>
      <c r="J850" s="107"/>
      <c r="K850" s="107"/>
      <c r="L850" s="107"/>
      <c r="M850" s="107"/>
      <c r="N850" s="107"/>
      <c r="O850" s="107"/>
      <c r="P850" s="107"/>
      <c r="Q850" s="107"/>
      <c r="R850" s="107"/>
      <c r="S850" s="107"/>
    </row>
    <row r="851">
      <c r="A851" s="107"/>
      <c r="B851" s="524"/>
      <c r="C851" s="647"/>
      <c r="D851" s="647"/>
      <c r="E851" s="107"/>
      <c r="F851" s="107"/>
      <c r="G851" s="107"/>
      <c r="H851" s="107"/>
      <c r="I851" s="107"/>
      <c r="J851" s="107"/>
      <c r="K851" s="107"/>
      <c r="L851" s="107"/>
      <c r="M851" s="107"/>
      <c r="N851" s="107"/>
      <c r="O851" s="107"/>
      <c r="P851" s="107"/>
      <c r="Q851" s="107"/>
      <c r="R851" s="107"/>
      <c r="S851" s="107"/>
    </row>
    <row r="852">
      <c r="A852" s="107"/>
      <c r="B852" s="524"/>
      <c r="C852" s="647"/>
      <c r="D852" s="647"/>
      <c r="E852" s="107"/>
      <c r="F852" s="107"/>
      <c r="G852" s="107"/>
      <c r="H852" s="107"/>
      <c r="I852" s="107"/>
      <c r="J852" s="107"/>
      <c r="K852" s="107"/>
      <c r="L852" s="107"/>
      <c r="M852" s="107"/>
      <c r="N852" s="107"/>
      <c r="O852" s="107"/>
      <c r="P852" s="107"/>
      <c r="Q852" s="107"/>
      <c r="R852" s="107"/>
      <c r="S852" s="107"/>
    </row>
    <row r="853">
      <c r="A853" s="107"/>
      <c r="B853" s="524"/>
      <c r="C853" s="647"/>
      <c r="D853" s="647"/>
      <c r="E853" s="107"/>
      <c r="F853" s="107"/>
      <c r="G853" s="107"/>
      <c r="H853" s="107"/>
      <c r="I853" s="107"/>
      <c r="J853" s="107"/>
      <c r="K853" s="107"/>
      <c r="L853" s="107"/>
      <c r="M853" s="107"/>
      <c r="N853" s="107"/>
      <c r="O853" s="107"/>
      <c r="P853" s="107"/>
      <c r="Q853" s="107"/>
      <c r="R853" s="107"/>
      <c r="S853" s="107"/>
    </row>
    <row r="854">
      <c r="A854" s="107"/>
      <c r="B854" s="524"/>
      <c r="C854" s="647"/>
      <c r="D854" s="647"/>
      <c r="E854" s="107"/>
      <c r="F854" s="107"/>
      <c r="G854" s="107"/>
      <c r="H854" s="107"/>
      <c r="I854" s="107"/>
      <c r="J854" s="107"/>
      <c r="K854" s="107"/>
      <c r="L854" s="107"/>
      <c r="M854" s="107"/>
      <c r="N854" s="107"/>
      <c r="O854" s="107"/>
      <c r="P854" s="107"/>
      <c r="Q854" s="107"/>
      <c r="R854" s="107"/>
      <c r="S854" s="107"/>
    </row>
    <row r="855">
      <c r="A855" s="107"/>
      <c r="B855" s="524"/>
      <c r="C855" s="647"/>
      <c r="D855" s="647"/>
      <c r="E855" s="107"/>
      <c r="F855" s="107"/>
      <c r="G855" s="107"/>
      <c r="H855" s="107"/>
      <c r="I855" s="107"/>
      <c r="J855" s="107"/>
      <c r="K855" s="107"/>
      <c r="L855" s="107"/>
      <c r="M855" s="107"/>
      <c r="N855" s="107"/>
      <c r="O855" s="107"/>
      <c r="P855" s="107"/>
      <c r="Q855" s="107"/>
      <c r="R855" s="107"/>
      <c r="S855" s="107"/>
    </row>
    <row r="856">
      <c r="A856" s="107"/>
      <c r="B856" s="524"/>
      <c r="C856" s="647"/>
      <c r="D856" s="647"/>
      <c r="E856" s="107"/>
      <c r="F856" s="107"/>
      <c r="G856" s="107"/>
      <c r="H856" s="107"/>
      <c r="I856" s="107"/>
      <c r="J856" s="107"/>
      <c r="K856" s="107"/>
      <c r="L856" s="107"/>
      <c r="M856" s="107"/>
      <c r="N856" s="107"/>
      <c r="O856" s="107"/>
      <c r="P856" s="107"/>
      <c r="Q856" s="107"/>
      <c r="R856" s="107"/>
      <c r="S856" s="107"/>
    </row>
    <row r="857">
      <c r="A857" s="107"/>
      <c r="B857" s="524"/>
      <c r="C857" s="647"/>
      <c r="D857" s="647"/>
      <c r="E857" s="107"/>
      <c r="F857" s="107"/>
      <c r="G857" s="107"/>
      <c r="H857" s="107"/>
      <c r="I857" s="107"/>
      <c r="J857" s="107"/>
      <c r="K857" s="107"/>
      <c r="L857" s="107"/>
      <c r="M857" s="107"/>
      <c r="N857" s="107"/>
      <c r="O857" s="107"/>
      <c r="P857" s="107"/>
      <c r="Q857" s="107"/>
      <c r="R857" s="107"/>
      <c r="S857" s="107"/>
    </row>
    <row r="858">
      <c r="A858" s="107"/>
      <c r="B858" s="524"/>
      <c r="C858" s="647"/>
      <c r="D858" s="647"/>
      <c r="E858" s="107"/>
      <c r="F858" s="107"/>
      <c r="G858" s="107"/>
      <c r="H858" s="107"/>
      <c r="I858" s="107"/>
      <c r="J858" s="107"/>
      <c r="K858" s="107"/>
      <c r="L858" s="107"/>
      <c r="M858" s="107"/>
      <c r="N858" s="107"/>
      <c r="O858" s="107"/>
      <c r="P858" s="107"/>
      <c r="Q858" s="107"/>
      <c r="R858" s="107"/>
      <c r="S858" s="107"/>
    </row>
    <row r="859">
      <c r="A859" s="107"/>
      <c r="B859" s="524"/>
      <c r="C859" s="647"/>
      <c r="D859" s="647"/>
      <c r="E859" s="107"/>
      <c r="F859" s="107"/>
      <c r="G859" s="107"/>
      <c r="H859" s="107"/>
      <c r="I859" s="107"/>
      <c r="J859" s="107"/>
      <c r="K859" s="107"/>
      <c r="L859" s="107"/>
      <c r="M859" s="107"/>
      <c r="N859" s="107"/>
      <c r="O859" s="107"/>
      <c r="P859" s="107"/>
      <c r="Q859" s="107"/>
      <c r="R859" s="107"/>
      <c r="S859" s="107"/>
    </row>
    <row r="860">
      <c r="A860" s="107"/>
      <c r="B860" s="524"/>
      <c r="C860" s="647"/>
      <c r="D860" s="647"/>
      <c r="E860" s="107"/>
      <c r="F860" s="107"/>
      <c r="G860" s="107"/>
      <c r="H860" s="107"/>
      <c r="I860" s="107"/>
      <c r="J860" s="107"/>
      <c r="K860" s="107"/>
      <c r="L860" s="107"/>
      <c r="M860" s="107"/>
      <c r="N860" s="107"/>
      <c r="O860" s="107"/>
      <c r="P860" s="107"/>
      <c r="Q860" s="107"/>
      <c r="R860" s="107"/>
      <c r="S860" s="107"/>
    </row>
    <row r="861">
      <c r="A861" s="107"/>
      <c r="B861" s="524"/>
      <c r="C861" s="647"/>
      <c r="D861" s="647"/>
      <c r="E861" s="107"/>
      <c r="F861" s="107"/>
      <c r="G861" s="107"/>
      <c r="H861" s="107"/>
      <c r="I861" s="107"/>
      <c r="J861" s="107"/>
      <c r="K861" s="107"/>
      <c r="L861" s="107"/>
      <c r="M861" s="107"/>
      <c r="N861" s="107"/>
      <c r="O861" s="107"/>
      <c r="P861" s="107"/>
      <c r="Q861" s="107"/>
      <c r="R861" s="107"/>
      <c r="S861" s="107"/>
    </row>
    <row r="862">
      <c r="A862" s="107"/>
      <c r="B862" s="524"/>
      <c r="C862" s="647"/>
      <c r="D862" s="647"/>
      <c r="E862" s="107"/>
      <c r="F862" s="107"/>
      <c r="G862" s="107"/>
      <c r="H862" s="107"/>
      <c r="I862" s="107"/>
      <c r="J862" s="107"/>
      <c r="K862" s="107"/>
      <c r="L862" s="107"/>
      <c r="M862" s="107"/>
      <c r="N862" s="107"/>
      <c r="O862" s="107"/>
      <c r="P862" s="107"/>
      <c r="Q862" s="107"/>
      <c r="R862" s="107"/>
      <c r="S862" s="107"/>
    </row>
    <row r="863">
      <c r="A863" s="107"/>
      <c r="B863" s="524"/>
      <c r="C863" s="647"/>
      <c r="D863" s="647"/>
      <c r="E863" s="107"/>
      <c r="F863" s="107"/>
      <c r="G863" s="107"/>
      <c r="H863" s="107"/>
      <c r="I863" s="107"/>
      <c r="J863" s="107"/>
      <c r="K863" s="107"/>
      <c r="L863" s="107"/>
      <c r="M863" s="107"/>
      <c r="N863" s="107"/>
      <c r="O863" s="107"/>
      <c r="P863" s="107"/>
      <c r="Q863" s="107"/>
      <c r="R863" s="107"/>
      <c r="S863" s="107"/>
    </row>
    <row r="864">
      <c r="A864" s="107"/>
      <c r="B864" s="524"/>
      <c r="C864" s="647"/>
      <c r="D864" s="647"/>
      <c r="E864" s="107"/>
      <c r="F864" s="107"/>
      <c r="G864" s="107"/>
      <c r="H864" s="107"/>
      <c r="I864" s="107"/>
      <c r="J864" s="107"/>
      <c r="K864" s="107"/>
      <c r="L864" s="107"/>
      <c r="M864" s="107"/>
      <c r="N864" s="107"/>
      <c r="O864" s="107"/>
      <c r="P864" s="107"/>
      <c r="Q864" s="107"/>
      <c r="R864" s="107"/>
      <c r="S864" s="107"/>
    </row>
    <row r="865">
      <c r="A865" s="107"/>
      <c r="B865" s="524"/>
      <c r="C865" s="647"/>
      <c r="D865" s="647"/>
      <c r="E865" s="107"/>
      <c r="F865" s="107"/>
      <c r="G865" s="107"/>
      <c r="H865" s="107"/>
      <c r="I865" s="107"/>
      <c r="J865" s="107"/>
      <c r="K865" s="107"/>
      <c r="L865" s="107"/>
      <c r="M865" s="107"/>
      <c r="N865" s="107"/>
      <c r="O865" s="107"/>
      <c r="P865" s="107"/>
      <c r="Q865" s="107"/>
      <c r="R865" s="107"/>
      <c r="S865" s="107"/>
    </row>
    <row r="866">
      <c r="A866" s="107"/>
      <c r="B866" s="524"/>
      <c r="C866" s="647"/>
      <c r="D866" s="647"/>
      <c r="E866" s="107"/>
      <c r="F866" s="107"/>
      <c r="G866" s="107"/>
      <c r="H866" s="107"/>
      <c r="I866" s="107"/>
      <c r="J866" s="107"/>
      <c r="K866" s="107"/>
      <c r="L866" s="107"/>
      <c r="M866" s="107"/>
      <c r="N866" s="107"/>
      <c r="O866" s="107"/>
      <c r="P866" s="107"/>
      <c r="Q866" s="107"/>
      <c r="R866" s="107"/>
      <c r="S866" s="107"/>
    </row>
    <row r="867">
      <c r="A867" s="107"/>
      <c r="B867" s="524"/>
      <c r="C867" s="647"/>
      <c r="D867" s="647"/>
      <c r="E867" s="107"/>
      <c r="F867" s="107"/>
      <c r="G867" s="107"/>
      <c r="H867" s="107"/>
      <c r="I867" s="107"/>
      <c r="J867" s="107"/>
      <c r="K867" s="107"/>
      <c r="L867" s="107"/>
      <c r="M867" s="107"/>
      <c r="N867" s="107"/>
      <c r="O867" s="107"/>
      <c r="P867" s="107"/>
      <c r="Q867" s="107"/>
      <c r="R867" s="107"/>
      <c r="S867" s="107"/>
    </row>
    <row r="868">
      <c r="A868" s="107"/>
      <c r="B868" s="524"/>
      <c r="C868" s="647"/>
      <c r="D868" s="647"/>
      <c r="E868" s="107"/>
      <c r="F868" s="107"/>
      <c r="G868" s="107"/>
      <c r="H868" s="107"/>
      <c r="I868" s="107"/>
      <c r="J868" s="107"/>
      <c r="K868" s="107"/>
      <c r="L868" s="107"/>
      <c r="M868" s="107"/>
      <c r="N868" s="107"/>
      <c r="O868" s="107"/>
      <c r="P868" s="107"/>
      <c r="Q868" s="107"/>
      <c r="R868" s="107"/>
      <c r="S868" s="107"/>
    </row>
    <row r="869">
      <c r="A869" s="107"/>
      <c r="B869" s="524"/>
      <c r="C869" s="647"/>
      <c r="D869" s="647"/>
      <c r="E869" s="107"/>
      <c r="F869" s="107"/>
      <c r="G869" s="107"/>
      <c r="H869" s="107"/>
      <c r="I869" s="107"/>
      <c r="J869" s="107"/>
      <c r="K869" s="107"/>
      <c r="L869" s="107"/>
      <c r="M869" s="107"/>
      <c r="N869" s="107"/>
      <c r="O869" s="107"/>
      <c r="P869" s="107"/>
      <c r="Q869" s="107"/>
      <c r="R869" s="107"/>
      <c r="S869" s="107"/>
    </row>
    <row r="870">
      <c r="A870" s="107"/>
      <c r="B870" s="524"/>
      <c r="C870" s="647"/>
      <c r="D870" s="647"/>
      <c r="E870" s="107"/>
      <c r="F870" s="107"/>
      <c r="G870" s="107"/>
      <c r="H870" s="107"/>
      <c r="I870" s="107"/>
      <c r="J870" s="107"/>
      <c r="K870" s="107"/>
      <c r="L870" s="107"/>
      <c r="M870" s="107"/>
      <c r="N870" s="107"/>
      <c r="O870" s="107"/>
      <c r="P870" s="107"/>
      <c r="Q870" s="107"/>
      <c r="R870" s="107"/>
      <c r="S870" s="107"/>
    </row>
    <row r="871">
      <c r="A871" s="107"/>
      <c r="B871" s="524"/>
      <c r="C871" s="647"/>
      <c r="D871" s="647"/>
      <c r="E871" s="107"/>
      <c r="F871" s="107"/>
      <c r="G871" s="107"/>
      <c r="H871" s="107"/>
      <c r="I871" s="107"/>
      <c r="J871" s="107"/>
      <c r="K871" s="107"/>
      <c r="L871" s="107"/>
      <c r="M871" s="107"/>
      <c r="N871" s="107"/>
      <c r="O871" s="107"/>
      <c r="P871" s="107"/>
      <c r="Q871" s="107"/>
      <c r="R871" s="107"/>
      <c r="S871" s="107"/>
    </row>
    <row r="872">
      <c r="A872" s="107"/>
      <c r="B872" s="524"/>
      <c r="C872" s="647"/>
      <c r="D872" s="647"/>
      <c r="E872" s="107"/>
      <c r="F872" s="107"/>
      <c r="G872" s="107"/>
      <c r="H872" s="107"/>
      <c r="I872" s="107"/>
      <c r="J872" s="107"/>
      <c r="K872" s="107"/>
      <c r="L872" s="107"/>
      <c r="M872" s="107"/>
      <c r="N872" s="107"/>
      <c r="O872" s="107"/>
      <c r="P872" s="107"/>
      <c r="Q872" s="107"/>
      <c r="R872" s="107"/>
      <c r="S872" s="107"/>
    </row>
    <row r="873">
      <c r="A873" s="107"/>
      <c r="B873" s="524"/>
      <c r="C873" s="647"/>
      <c r="D873" s="647"/>
      <c r="E873" s="107"/>
      <c r="F873" s="107"/>
      <c r="G873" s="107"/>
      <c r="H873" s="107"/>
      <c r="I873" s="107"/>
      <c r="J873" s="107"/>
      <c r="K873" s="107"/>
      <c r="L873" s="107"/>
      <c r="M873" s="107"/>
      <c r="N873" s="107"/>
      <c r="O873" s="107"/>
      <c r="P873" s="107"/>
      <c r="Q873" s="107"/>
      <c r="R873" s="107"/>
      <c r="S873" s="107"/>
    </row>
    <row r="874">
      <c r="A874" s="107"/>
      <c r="B874" s="524"/>
      <c r="C874" s="647"/>
      <c r="D874" s="647"/>
      <c r="E874" s="107"/>
      <c r="F874" s="107"/>
      <c r="G874" s="107"/>
      <c r="H874" s="107"/>
      <c r="I874" s="107"/>
      <c r="J874" s="107"/>
      <c r="K874" s="107"/>
      <c r="L874" s="107"/>
      <c r="M874" s="107"/>
      <c r="N874" s="107"/>
      <c r="O874" s="107"/>
      <c r="P874" s="107"/>
      <c r="Q874" s="107"/>
      <c r="R874" s="107"/>
      <c r="S874" s="107"/>
    </row>
    <row r="875">
      <c r="A875" s="107"/>
      <c r="B875" s="524"/>
      <c r="C875" s="647"/>
      <c r="D875" s="647"/>
      <c r="E875" s="107"/>
      <c r="F875" s="107"/>
      <c r="G875" s="107"/>
      <c r="H875" s="107"/>
      <c r="I875" s="107"/>
      <c r="J875" s="107"/>
      <c r="K875" s="107"/>
      <c r="L875" s="107"/>
      <c r="M875" s="107"/>
      <c r="N875" s="107"/>
      <c r="O875" s="107"/>
      <c r="P875" s="107"/>
      <c r="Q875" s="107"/>
      <c r="R875" s="107"/>
      <c r="S875" s="107"/>
    </row>
    <row r="876">
      <c r="A876" s="107"/>
      <c r="B876" s="524"/>
      <c r="C876" s="647"/>
      <c r="D876" s="647"/>
      <c r="E876" s="107"/>
      <c r="F876" s="107"/>
      <c r="G876" s="107"/>
      <c r="H876" s="107"/>
      <c r="I876" s="107"/>
      <c r="J876" s="107"/>
      <c r="K876" s="107"/>
      <c r="L876" s="107"/>
      <c r="M876" s="107"/>
      <c r="N876" s="107"/>
      <c r="O876" s="107"/>
      <c r="P876" s="107"/>
      <c r="Q876" s="107"/>
      <c r="R876" s="107"/>
      <c r="S876" s="107"/>
    </row>
    <row r="877">
      <c r="A877" s="107"/>
      <c r="B877" s="524"/>
      <c r="C877" s="647"/>
      <c r="D877" s="647"/>
      <c r="E877" s="107"/>
      <c r="F877" s="107"/>
      <c r="G877" s="107"/>
      <c r="H877" s="107"/>
      <c r="I877" s="107"/>
      <c r="J877" s="107"/>
      <c r="K877" s="107"/>
      <c r="L877" s="107"/>
      <c r="M877" s="107"/>
      <c r="N877" s="107"/>
      <c r="O877" s="107"/>
      <c r="P877" s="107"/>
      <c r="Q877" s="107"/>
      <c r="R877" s="107"/>
      <c r="S877" s="107"/>
    </row>
    <row r="878">
      <c r="A878" s="107"/>
      <c r="B878" s="524"/>
      <c r="C878" s="647"/>
      <c r="D878" s="647"/>
      <c r="E878" s="107"/>
      <c r="F878" s="107"/>
      <c r="G878" s="107"/>
      <c r="H878" s="107"/>
      <c r="I878" s="107"/>
      <c r="J878" s="107"/>
      <c r="K878" s="107"/>
      <c r="L878" s="107"/>
      <c r="M878" s="107"/>
      <c r="N878" s="107"/>
      <c r="O878" s="107"/>
      <c r="P878" s="107"/>
      <c r="Q878" s="107"/>
      <c r="R878" s="107"/>
      <c r="S878" s="107"/>
    </row>
    <row r="879">
      <c r="A879" s="107"/>
      <c r="B879" s="524"/>
      <c r="C879" s="647"/>
      <c r="D879" s="647"/>
      <c r="E879" s="107"/>
      <c r="F879" s="107"/>
      <c r="G879" s="107"/>
      <c r="H879" s="107"/>
      <c r="I879" s="107"/>
      <c r="J879" s="107"/>
      <c r="K879" s="107"/>
      <c r="L879" s="107"/>
      <c r="M879" s="107"/>
      <c r="N879" s="107"/>
      <c r="O879" s="107"/>
      <c r="P879" s="107"/>
      <c r="Q879" s="107"/>
      <c r="R879" s="107"/>
      <c r="S879" s="107"/>
    </row>
    <row r="880">
      <c r="A880" s="107"/>
      <c r="B880" s="524"/>
      <c r="C880" s="647"/>
      <c r="D880" s="647"/>
      <c r="E880" s="107"/>
      <c r="F880" s="107"/>
      <c r="G880" s="107"/>
      <c r="H880" s="107"/>
      <c r="I880" s="107"/>
      <c r="J880" s="107"/>
      <c r="K880" s="107"/>
      <c r="L880" s="107"/>
      <c r="M880" s="107"/>
      <c r="N880" s="107"/>
      <c r="O880" s="107"/>
      <c r="P880" s="107"/>
      <c r="Q880" s="107"/>
      <c r="R880" s="107"/>
      <c r="S880" s="107"/>
    </row>
    <row r="881">
      <c r="A881" s="107"/>
      <c r="B881" s="524"/>
      <c r="C881" s="647"/>
      <c r="D881" s="647"/>
      <c r="E881" s="107"/>
      <c r="F881" s="107"/>
      <c r="G881" s="107"/>
      <c r="H881" s="107"/>
      <c r="I881" s="107"/>
      <c r="J881" s="107"/>
      <c r="K881" s="107"/>
      <c r="L881" s="107"/>
      <c r="M881" s="107"/>
      <c r="N881" s="107"/>
      <c r="O881" s="107"/>
      <c r="P881" s="107"/>
      <c r="Q881" s="107"/>
      <c r="R881" s="107"/>
      <c r="S881" s="107"/>
    </row>
    <row r="882">
      <c r="A882" s="107"/>
      <c r="B882" s="524"/>
      <c r="C882" s="647"/>
      <c r="D882" s="647"/>
      <c r="E882" s="107"/>
      <c r="F882" s="107"/>
      <c r="G882" s="107"/>
      <c r="H882" s="107"/>
      <c r="I882" s="107"/>
      <c r="J882" s="107"/>
      <c r="K882" s="107"/>
      <c r="L882" s="107"/>
      <c r="M882" s="107"/>
      <c r="N882" s="107"/>
      <c r="O882" s="107"/>
      <c r="P882" s="107"/>
      <c r="Q882" s="107"/>
      <c r="R882" s="107"/>
      <c r="S882" s="107"/>
    </row>
    <row r="883">
      <c r="A883" s="107"/>
      <c r="B883" s="524"/>
      <c r="C883" s="647"/>
      <c r="D883" s="647"/>
      <c r="E883" s="107"/>
      <c r="F883" s="107"/>
      <c r="G883" s="107"/>
      <c r="H883" s="107"/>
      <c r="I883" s="107"/>
      <c r="J883" s="107"/>
      <c r="K883" s="107"/>
      <c r="L883" s="107"/>
      <c r="M883" s="107"/>
      <c r="N883" s="107"/>
      <c r="O883" s="107"/>
      <c r="P883" s="107"/>
      <c r="Q883" s="107"/>
      <c r="R883" s="107"/>
      <c r="S883" s="107"/>
    </row>
    <row r="884">
      <c r="A884" s="107"/>
      <c r="B884" s="524"/>
      <c r="C884" s="647"/>
      <c r="D884" s="647"/>
      <c r="E884" s="107"/>
      <c r="F884" s="107"/>
      <c r="G884" s="107"/>
      <c r="H884" s="107"/>
      <c r="I884" s="107"/>
      <c r="J884" s="107"/>
      <c r="K884" s="107"/>
      <c r="L884" s="107"/>
      <c r="M884" s="107"/>
      <c r="N884" s="107"/>
      <c r="O884" s="107"/>
      <c r="P884" s="107"/>
      <c r="Q884" s="107"/>
      <c r="R884" s="107"/>
      <c r="S884" s="107"/>
    </row>
    <row r="885">
      <c r="A885" s="107"/>
      <c r="B885" s="524"/>
      <c r="C885" s="647"/>
      <c r="D885" s="647"/>
      <c r="E885" s="107"/>
      <c r="F885" s="107"/>
      <c r="G885" s="107"/>
      <c r="H885" s="107"/>
      <c r="I885" s="107"/>
      <c r="J885" s="107"/>
      <c r="K885" s="107"/>
      <c r="L885" s="107"/>
      <c r="M885" s="107"/>
      <c r="N885" s="107"/>
      <c r="O885" s="107"/>
      <c r="P885" s="107"/>
      <c r="Q885" s="107"/>
      <c r="R885" s="107"/>
      <c r="S885" s="107"/>
    </row>
    <row r="886">
      <c r="A886" s="107"/>
      <c r="B886" s="524"/>
      <c r="C886" s="647"/>
      <c r="D886" s="647"/>
      <c r="E886" s="107"/>
      <c r="F886" s="107"/>
      <c r="G886" s="107"/>
      <c r="H886" s="107"/>
      <c r="I886" s="107"/>
      <c r="J886" s="107"/>
      <c r="K886" s="107"/>
      <c r="L886" s="107"/>
      <c r="M886" s="107"/>
      <c r="N886" s="107"/>
      <c r="O886" s="107"/>
      <c r="P886" s="107"/>
      <c r="Q886" s="107"/>
      <c r="R886" s="107"/>
      <c r="S886" s="107"/>
    </row>
    <row r="887">
      <c r="A887" s="107"/>
      <c r="B887" s="524"/>
      <c r="C887" s="647"/>
      <c r="D887" s="647"/>
      <c r="E887" s="107"/>
      <c r="F887" s="107"/>
      <c r="G887" s="107"/>
      <c r="H887" s="107"/>
      <c r="I887" s="107"/>
      <c r="J887" s="107"/>
      <c r="K887" s="107"/>
      <c r="L887" s="107"/>
      <c r="M887" s="107"/>
      <c r="N887" s="107"/>
      <c r="O887" s="107"/>
      <c r="P887" s="107"/>
      <c r="Q887" s="107"/>
      <c r="R887" s="107"/>
      <c r="S887" s="107"/>
    </row>
    <row r="888">
      <c r="A888" s="107"/>
      <c r="B888" s="524"/>
      <c r="C888" s="647"/>
      <c r="D888" s="647"/>
      <c r="E888" s="107"/>
      <c r="F888" s="107"/>
      <c r="G888" s="107"/>
      <c r="H888" s="107"/>
      <c r="I888" s="107"/>
      <c r="J888" s="107"/>
      <c r="K888" s="107"/>
      <c r="L888" s="107"/>
      <c r="M888" s="107"/>
      <c r="N888" s="107"/>
      <c r="O888" s="107"/>
      <c r="P888" s="107"/>
      <c r="Q888" s="107"/>
      <c r="R888" s="107"/>
      <c r="S888" s="107"/>
    </row>
    <row r="889">
      <c r="A889" s="107"/>
      <c r="B889" s="524"/>
      <c r="C889" s="647"/>
      <c r="D889" s="647"/>
      <c r="E889" s="107"/>
      <c r="F889" s="107"/>
      <c r="G889" s="107"/>
      <c r="H889" s="107"/>
      <c r="I889" s="107"/>
      <c r="J889" s="107"/>
      <c r="K889" s="107"/>
      <c r="L889" s="107"/>
      <c r="M889" s="107"/>
      <c r="N889" s="107"/>
      <c r="O889" s="107"/>
      <c r="P889" s="107"/>
      <c r="Q889" s="107"/>
      <c r="R889" s="107"/>
      <c r="S889" s="107"/>
    </row>
    <row r="890">
      <c r="A890" s="107"/>
      <c r="B890" s="524"/>
      <c r="C890" s="647"/>
      <c r="D890" s="647"/>
      <c r="E890" s="107"/>
      <c r="F890" s="107"/>
      <c r="G890" s="107"/>
      <c r="H890" s="107"/>
      <c r="I890" s="107"/>
      <c r="J890" s="107"/>
      <c r="K890" s="107"/>
      <c r="L890" s="107"/>
      <c r="M890" s="107"/>
      <c r="N890" s="107"/>
      <c r="O890" s="107"/>
      <c r="P890" s="107"/>
      <c r="Q890" s="107"/>
      <c r="R890" s="107"/>
      <c r="S890" s="107"/>
    </row>
    <row r="891">
      <c r="A891" s="107"/>
      <c r="B891" s="524"/>
      <c r="C891" s="647"/>
      <c r="D891" s="647"/>
      <c r="E891" s="107"/>
      <c r="F891" s="107"/>
      <c r="G891" s="107"/>
      <c r="H891" s="107"/>
      <c r="I891" s="107"/>
      <c r="J891" s="107"/>
      <c r="K891" s="107"/>
      <c r="L891" s="107"/>
      <c r="M891" s="107"/>
      <c r="N891" s="107"/>
      <c r="O891" s="107"/>
      <c r="P891" s="107"/>
      <c r="Q891" s="107"/>
      <c r="R891" s="107"/>
      <c r="S891" s="107"/>
    </row>
    <row r="892">
      <c r="A892" s="107"/>
      <c r="B892" s="524"/>
      <c r="C892" s="647"/>
      <c r="D892" s="647"/>
      <c r="E892" s="107"/>
      <c r="F892" s="107"/>
      <c r="G892" s="107"/>
      <c r="H892" s="107"/>
      <c r="I892" s="107"/>
      <c r="J892" s="107"/>
      <c r="K892" s="107"/>
      <c r="L892" s="107"/>
      <c r="M892" s="107"/>
      <c r="N892" s="107"/>
      <c r="O892" s="107"/>
      <c r="P892" s="107"/>
      <c r="Q892" s="107"/>
      <c r="R892" s="107"/>
      <c r="S892" s="107"/>
    </row>
    <row r="893">
      <c r="A893" s="107"/>
      <c r="B893" s="524"/>
      <c r="C893" s="647"/>
      <c r="D893" s="647"/>
      <c r="E893" s="107"/>
      <c r="F893" s="107"/>
      <c r="G893" s="107"/>
      <c r="H893" s="107"/>
      <c r="I893" s="107"/>
      <c r="J893" s="107"/>
      <c r="K893" s="107"/>
      <c r="L893" s="107"/>
      <c r="M893" s="107"/>
      <c r="N893" s="107"/>
      <c r="O893" s="107"/>
      <c r="P893" s="107"/>
      <c r="Q893" s="107"/>
      <c r="R893" s="107"/>
      <c r="S893" s="107"/>
    </row>
    <row r="894">
      <c r="A894" s="107"/>
      <c r="B894" s="524"/>
      <c r="C894" s="647"/>
      <c r="D894" s="647"/>
      <c r="E894" s="107"/>
      <c r="F894" s="107"/>
      <c r="G894" s="107"/>
      <c r="H894" s="107"/>
      <c r="I894" s="107"/>
      <c r="J894" s="107"/>
      <c r="K894" s="107"/>
      <c r="L894" s="107"/>
      <c r="M894" s="107"/>
      <c r="N894" s="107"/>
      <c r="O894" s="107"/>
      <c r="P894" s="107"/>
      <c r="Q894" s="107"/>
      <c r="R894" s="107"/>
      <c r="S894" s="107"/>
    </row>
    <row r="895">
      <c r="A895" s="107"/>
      <c r="B895" s="524"/>
      <c r="C895" s="647"/>
      <c r="D895" s="647"/>
      <c r="E895" s="107"/>
      <c r="F895" s="107"/>
      <c r="G895" s="107"/>
      <c r="H895" s="107"/>
      <c r="I895" s="107"/>
      <c r="J895" s="107"/>
      <c r="K895" s="107"/>
      <c r="L895" s="107"/>
      <c r="M895" s="107"/>
      <c r="N895" s="107"/>
      <c r="O895" s="107"/>
      <c r="P895" s="107"/>
      <c r="Q895" s="107"/>
      <c r="R895" s="107"/>
      <c r="S895" s="107"/>
    </row>
    <row r="896">
      <c r="A896" s="107"/>
      <c r="B896" s="524"/>
      <c r="C896" s="647"/>
      <c r="D896" s="647"/>
      <c r="E896" s="107"/>
      <c r="F896" s="107"/>
      <c r="G896" s="107"/>
      <c r="H896" s="107"/>
      <c r="I896" s="107"/>
      <c r="J896" s="107"/>
      <c r="K896" s="107"/>
      <c r="L896" s="107"/>
      <c r="M896" s="107"/>
      <c r="N896" s="107"/>
      <c r="O896" s="107"/>
      <c r="P896" s="107"/>
      <c r="Q896" s="107"/>
      <c r="R896" s="107"/>
      <c r="S896" s="107"/>
    </row>
    <row r="897">
      <c r="A897" s="107"/>
      <c r="B897" s="524"/>
      <c r="C897" s="647"/>
      <c r="D897" s="647"/>
      <c r="E897" s="107"/>
      <c r="F897" s="107"/>
      <c r="G897" s="107"/>
      <c r="H897" s="107"/>
      <c r="I897" s="107"/>
      <c r="J897" s="107"/>
      <c r="K897" s="107"/>
      <c r="L897" s="107"/>
      <c r="M897" s="107"/>
      <c r="N897" s="107"/>
      <c r="O897" s="107"/>
      <c r="P897" s="107"/>
      <c r="Q897" s="107"/>
      <c r="R897" s="107"/>
      <c r="S897" s="107"/>
    </row>
    <row r="898">
      <c r="A898" s="107"/>
      <c r="B898" s="524"/>
      <c r="C898" s="647"/>
      <c r="D898" s="647"/>
      <c r="E898" s="107"/>
      <c r="F898" s="107"/>
      <c r="G898" s="107"/>
      <c r="H898" s="107"/>
      <c r="I898" s="107"/>
      <c r="J898" s="107"/>
      <c r="K898" s="107"/>
      <c r="L898" s="107"/>
      <c r="M898" s="107"/>
      <c r="N898" s="107"/>
      <c r="O898" s="107"/>
      <c r="P898" s="107"/>
      <c r="Q898" s="107"/>
      <c r="R898" s="107"/>
      <c r="S898" s="107"/>
    </row>
    <row r="899">
      <c r="A899" s="107"/>
      <c r="B899" s="524"/>
      <c r="C899" s="647"/>
      <c r="D899" s="647"/>
      <c r="E899" s="107"/>
      <c r="F899" s="107"/>
      <c r="G899" s="107"/>
      <c r="H899" s="107"/>
      <c r="I899" s="107"/>
      <c r="J899" s="107"/>
      <c r="K899" s="107"/>
      <c r="L899" s="107"/>
      <c r="M899" s="107"/>
      <c r="N899" s="107"/>
      <c r="O899" s="107"/>
      <c r="P899" s="107"/>
      <c r="Q899" s="107"/>
      <c r="R899" s="107"/>
      <c r="S899" s="107"/>
    </row>
    <row r="900">
      <c r="A900" s="107"/>
      <c r="B900" s="524"/>
      <c r="C900" s="647"/>
      <c r="D900" s="647"/>
      <c r="E900" s="107"/>
      <c r="F900" s="107"/>
      <c r="G900" s="107"/>
      <c r="H900" s="107"/>
      <c r="I900" s="107"/>
      <c r="J900" s="107"/>
      <c r="K900" s="107"/>
      <c r="L900" s="107"/>
      <c r="M900" s="107"/>
      <c r="N900" s="107"/>
      <c r="O900" s="107"/>
      <c r="P900" s="107"/>
      <c r="Q900" s="107"/>
      <c r="R900" s="107"/>
      <c r="S900" s="107"/>
    </row>
    <row r="901">
      <c r="A901" s="107"/>
      <c r="B901" s="524"/>
      <c r="C901" s="647"/>
      <c r="D901" s="647"/>
      <c r="E901" s="107"/>
      <c r="F901" s="107"/>
      <c r="G901" s="107"/>
      <c r="H901" s="107"/>
      <c r="I901" s="107"/>
      <c r="J901" s="107"/>
      <c r="K901" s="107"/>
      <c r="L901" s="107"/>
      <c r="M901" s="107"/>
      <c r="N901" s="107"/>
      <c r="O901" s="107"/>
      <c r="P901" s="107"/>
      <c r="Q901" s="107"/>
      <c r="R901" s="107"/>
      <c r="S901" s="107"/>
    </row>
    <row r="902">
      <c r="A902" s="107"/>
      <c r="B902" s="524"/>
      <c r="C902" s="647"/>
      <c r="D902" s="647"/>
      <c r="E902" s="107"/>
      <c r="F902" s="107"/>
      <c r="G902" s="107"/>
      <c r="H902" s="107"/>
      <c r="I902" s="107"/>
      <c r="J902" s="107"/>
      <c r="K902" s="107"/>
      <c r="L902" s="107"/>
      <c r="M902" s="107"/>
      <c r="N902" s="107"/>
      <c r="O902" s="107"/>
      <c r="P902" s="107"/>
      <c r="Q902" s="107"/>
      <c r="R902" s="107"/>
      <c r="S902" s="107"/>
    </row>
    <row r="903">
      <c r="A903" s="107"/>
      <c r="B903" s="524"/>
      <c r="C903" s="647"/>
      <c r="D903" s="647"/>
      <c r="E903" s="107"/>
      <c r="F903" s="107"/>
      <c r="G903" s="107"/>
      <c r="H903" s="107"/>
      <c r="I903" s="107"/>
      <c r="J903" s="107"/>
      <c r="K903" s="107"/>
      <c r="L903" s="107"/>
      <c r="M903" s="107"/>
      <c r="N903" s="107"/>
      <c r="O903" s="107"/>
      <c r="P903" s="107"/>
      <c r="Q903" s="107"/>
      <c r="R903" s="107"/>
      <c r="S903" s="107"/>
    </row>
    <row r="904">
      <c r="A904" s="107"/>
      <c r="B904" s="524"/>
      <c r="C904" s="647"/>
      <c r="D904" s="647"/>
      <c r="E904" s="107"/>
      <c r="F904" s="107"/>
      <c r="G904" s="107"/>
      <c r="H904" s="107"/>
      <c r="I904" s="107"/>
      <c r="J904" s="107"/>
      <c r="K904" s="107"/>
      <c r="L904" s="107"/>
      <c r="M904" s="107"/>
      <c r="N904" s="107"/>
      <c r="O904" s="107"/>
      <c r="P904" s="107"/>
      <c r="Q904" s="107"/>
      <c r="R904" s="107"/>
      <c r="S904" s="107"/>
    </row>
    <row r="905">
      <c r="A905" s="107"/>
      <c r="B905" s="524"/>
      <c r="C905" s="647"/>
      <c r="D905" s="647"/>
      <c r="E905" s="107"/>
      <c r="F905" s="107"/>
      <c r="G905" s="107"/>
      <c r="H905" s="107"/>
      <c r="I905" s="107"/>
      <c r="J905" s="107"/>
      <c r="K905" s="107"/>
      <c r="L905" s="107"/>
      <c r="M905" s="107"/>
      <c r="N905" s="107"/>
      <c r="O905" s="107"/>
      <c r="P905" s="107"/>
      <c r="Q905" s="107"/>
      <c r="R905" s="107"/>
      <c r="S905" s="107"/>
    </row>
    <row r="906">
      <c r="A906" s="107"/>
      <c r="B906" s="524"/>
      <c r="C906" s="647"/>
      <c r="D906" s="647"/>
      <c r="E906" s="107"/>
      <c r="F906" s="107"/>
      <c r="G906" s="107"/>
      <c r="H906" s="107"/>
      <c r="I906" s="107"/>
      <c r="J906" s="107"/>
      <c r="K906" s="107"/>
      <c r="L906" s="107"/>
      <c r="M906" s="107"/>
      <c r="N906" s="107"/>
      <c r="O906" s="107"/>
      <c r="P906" s="107"/>
      <c r="Q906" s="107"/>
      <c r="R906" s="107"/>
      <c r="S906" s="107"/>
    </row>
    <row r="907">
      <c r="A907" s="107"/>
      <c r="B907" s="524"/>
      <c r="C907" s="647"/>
      <c r="D907" s="647"/>
      <c r="E907" s="107"/>
      <c r="F907" s="107"/>
      <c r="G907" s="107"/>
      <c r="H907" s="107"/>
      <c r="I907" s="107"/>
      <c r="J907" s="107"/>
      <c r="K907" s="107"/>
      <c r="L907" s="107"/>
      <c r="M907" s="107"/>
      <c r="N907" s="107"/>
      <c r="O907" s="107"/>
      <c r="P907" s="107"/>
      <c r="Q907" s="107"/>
      <c r="R907" s="107"/>
      <c r="S907" s="107"/>
    </row>
    <row r="908">
      <c r="A908" s="107"/>
      <c r="B908" s="524"/>
      <c r="C908" s="647"/>
      <c r="D908" s="647"/>
      <c r="E908" s="107"/>
      <c r="F908" s="107"/>
      <c r="G908" s="107"/>
      <c r="H908" s="107"/>
      <c r="I908" s="107"/>
      <c r="J908" s="107"/>
      <c r="K908" s="107"/>
      <c r="L908" s="107"/>
      <c r="M908" s="107"/>
      <c r="N908" s="107"/>
      <c r="O908" s="107"/>
      <c r="P908" s="107"/>
      <c r="Q908" s="107"/>
      <c r="R908" s="107"/>
      <c r="S908" s="107"/>
    </row>
    <row r="909">
      <c r="A909" s="107"/>
      <c r="B909" s="524"/>
      <c r="C909" s="647"/>
      <c r="D909" s="647"/>
      <c r="E909" s="107"/>
      <c r="F909" s="107"/>
      <c r="G909" s="107"/>
      <c r="H909" s="107"/>
      <c r="I909" s="107"/>
      <c r="J909" s="107"/>
      <c r="K909" s="107"/>
      <c r="L909" s="107"/>
      <c r="M909" s="107"/>
      <c r="N909" s="107"/>
      <c r="O909" s="107"/>
      <c r="P909" s="107"/>
      <c r="Q909" s="107"/>
      <c r="R909" s="107"/>
      <c r="S909" s="107"/>
    </row>
    <row r="910">
      <c r="A910" s="107"/>
      <c r="B910" s="524"/>
      <c r="C910" s="647"/>
      <c r="D910" s="647"/>
      <c r="E910" s="107"/>
      <c r="F910" s="107"/>
      <c r="G910" s="107"/>
      <c r="H910" s="107"/>
      <c r="I910" s="107"/>
      <c r="J910" s="107"/>
      <c r="K910" s="107"/>
      <c r="L910" s="107"/>
      <c r="M910" s="107"/>
      <c r="N910" s="107"/>
      <c r="O910" s="107"/>
      <c r="P910" s="107"/>
      <c r="Q910" s="107"/>
      <c r="R910" s="107"/>
      <c r="S910" s="107"/>
    </row>
    <row r="911">
      <c r="A911" s="107"/>
      <c r="B911" s="524"/>
      <c r="C911" s="647"/>
      <c r="D911" s="647"/>
      <c r="E911" s="107"/>
      <c r="F911" s="107"/>
      <c r="G911" s="107"/>
      <c r="H911" s="107"/>
      <c r="I911" s="107"/>
      <c r="J911" s="107"/>
      <c r="K911" s="107"/>
      <c r="L911" s="107"/>
      <c r="M911" s="107"/>
      <c r="N911" s="107"/>
      <c r="O911" s="107"/>
      <c r="P911" s="107"/>
      <c r="Q911" s="107"/>
      <c r="R911" s="107"/>
      <c r="S911" s="107"/>
    </row>
    <row r="912">
      <c r="A912" s="107"/>
      <c r="B912" s="524"/>
      <c r="C912" s="647"/>
      <c r="D912" s="647"/>
      <c r="E912" s="107"/>
      <c r="F912" s="107"/>
      <c r="G912" s="107"/>
      <c r="H912" s="107"/>
      <c r="I912" s="107"/>
      <c r="J912" s="107"/>
      <c r="K912" s="107"/>
      <c r="L912" s="107"/>
      <c r="M912" s="107"/>
      <c r="N912" s="107"/>
      <c r="O912" s="107"/>
      <c r="P912" s="107"/>
      <c r="Q912" s="107"/>
      <c r="R912" s="107"/>
      <c r="S912" s="107"/>
    </row>
    <row r="913">
      <c r="A913" s="107"/>
      <c r="B913" s="524"/>
      <c r="C913" s="647"/>
      <c r="D913" s="647"/>
      <c r="E913" s="107"/>
      <c r="F913" s="107"/>
      <c r="G913" s="107"/>
      <c r="H913" s="107"/>
      <c r="I913" s="107"/>
      <c r="J913" s="107"/>
      <c r="K913" s="107"/>
      <c r="L913" s="107"/>
      <c r="M913" s="107"/>
      <c r="N913" s="107"/>
      <c r="O913" s="107"/>
      <c r="P913" s="107"/>
      <c r="Q913" s="107"/>
      <c r="R913" s="107"/>
      <c r="S913" s="107"/>
    </row>
    <row r="914">
      <c r="A914" s="107"/>
      <c r="B914" s="524"/>
      <c r="C914" s="647"/>
      <c r="D914" s="647"/>
      <c r="E914" s="107"/>
      <c r="F914" s="107"/>
      <c r="G914" s="107"/>
      <c r="H914" s="107"/>
      <c r="I914" s="107"/>
      <c r="J914" s="107"/>
      <c r="K914" s="107"/>
      <c r="L914" s="107"/>
      <c r="M914" s="107"/>
      <c r="N914" s="107"/>
      <c r="O914" s="107"/>
      <c r="P914" s="107"/>
      <c r="Q914" s="107"/>
      <c r="R914" s="107"/>
      <c r="S914" s="107"/>
    </row>
    <row r="915">
      <c r="A915" s="107"/>
      <c r="B915" s="524"/>
      <c r="C915" s="647"/>
      <c r="D915" s="647"/>
      <c r="E915" s="107"/>
      <c r="F915" s="107"/>
      <c r="G915" s="107"/>
      <c r="H915" s="107"/>
      <c r="I915" s="107"/>
      <c r="J915" s="107"/>
      <c r="K915" s="107"/>
      <c r="L915" s="107"/>
      <c r="M915" s="107"/>
      <c r="N915" s="107"/>
      <c r="O915" s="107"/>
      <c r="P915" s="107"/>
      <c r="Q915" s="107"/>
      <c r="R915" s="107"/>
      <c r="S915" s="107"/>
    </row>
    <row r="916">
      <c r="A916" s="107"/>
      <c r="B916" s="524"/>
      <c r="C916" s="647"/>
      <c r="D916" s="647"/>
      <c r="E916" s="107"/>
      <c r="F916" s="107"/>
      <c r="G916" s="107"/>
      <c r="H916" s="107"/>
      <c r="I916" s="107"/>
      <c r="J916" s="107"/>
      <c r="K916" s="107"/>
      <c r="L916" s="107"/>
      <c r="M916" s="107"/>
      <c r="N916" s="107"/>
      <c r="O916" s="107"/>
      <c r="P916" s="107"/>
      <c r="Q916" s="107"/>
      <c r="R916" s="107"/>
      <c r="S916" s="107"/>
    </row>
    <row r="917">
      <c r="A917" s="107"/>
      <c r="B917" s="524"/>
      <c r="C917" s="647"/>
      <c r="D917" s="647"/>
      <c r="E917" s="107"/>
      <c r="F917" s="107"/>
      <c r="G917" s="107"/>
      <c r="H917" s="107"/>
      <c r="I917" s="107"/>
      <c r="J917" s="107"/>
      <c r="K917" s="107"/>
      <c r="L917" s="107"/>
      <c r="M917" s="107"/>
      <c r="N917" s="107"/>
      <c r="O917" s="107"/>
      <c r="P917" s="107"/>
      <c r="Q917" s="107"/>
      <c r="R917" s="107"/>
      <c r="S917" s="107"/>
    </row>
    <row r="918">
      <c r="A918" s="107"/>
      <c r="B918" s="524"/>
      <c r="C918" s="647"/>
      <c r="D918" s="647"/>
      <c r="E918" s="107"/>
      <c r="F918" s="107"/>
      <c r="G918" s="107"/>
      <c r="H918" s="107"/>
      <c r="I918" s="107"/>
      <c r="J918" s="107"/>
      <c r="K918" s="107"/>
      <c r="L918" s="107"/>
      <c r="M918" s="107"/>
      <c r="N918" s="107"/>
      <c r="O918" s="107"/>
      <c r="P918" s="107"/>
      <c r="Q918" s="107"/>
      <c r="R918" s="107"/>
      <c r="S918" s="107"/>
    </row>
    <row r="919">
      <c r="A919" s="107"/>
      <c r="B919" s="524"/>
      <c r="C919" s="647"/>
      <c r="D919" s="647"/>
      <c r="E919" s="107"/>
      <c r="F919" s="107"/>
      <c r="G919" s="107"/>
      <c r="H919" s="107"/>
      <c r="I919" s="107"/>
      <c r="J919" s="107"/>
      <c r="K919" s="107"/>
      <c r="L919" s="107"/>
      <c r="M919" s="107"/>
      <c r="N919" s="107"/>
      <c r="O919" s="107"/>
      <c r="P919" s="107"/>
      <c r="Q919" s="107"/>
      <c r="R919" s="107"/>
      <c r="S919" s="107"/>
    </row>
    <row r="920">
      <c r="A920" s="107"/>
      <c r="B920" s="524"/>
      <c r="C920" s="647"/>
      <c r="D920" s="647"/>
      <c r="E920" s="107"/>
      <c r="F920" s="107"/>
      <c r="G920" s="107"/>
      <c r="H920" s="107"/>
      <c r="I920" s="107"/>
      <c r="J920" s="107"/>
      <c r="K920" s="107"/>
      <c r="L920" s="107"/>
      <c r="M920" s="107"/>
      <c r="N920" s="107"/>
      <c r="O920" s="107"/>
      <c r="P920" s="107"/>
      <c r="Q920" s="107"/>
      <c r="R920" s="107"/>
      <c r="S920" s="107"/>
    </row>
    <row r="921">
      <c r="A921" s="107"/>
      <c r="B921" s="524"/>
      <c r="C921" s="647"/>
      <c r="D921" s="647"/>
      <c r="E921" s="107"/>
      <c r="F921" s="107"/>
      <c r="G921" s="107"/>
      <c r="H921" s="107"/>
      <c r="I921" s="107"/>
      <c r="J921" s="107"/>
      <c r="K921" s="107"/>
      <c r="L921" s="107"/>
      <c r="M921" s="107"/>
      <c r="N921" s="107"/>
      <c r="O921" s="107"/>
      <c r="P921" s="107"/>
      <c r="Q921" s="107"/>
      <c r="R921" s="107"/>
      <c r="S921" s="107"/>
    </row>
    <row r="922">
      <c r="A922" s="107"/>
      <c r="B922" s="524"/>
      <c r="C922" s="647"/>
      <c r="D922" s="647"/>
      <c r="E922" s="107"/>
      <c r="F922" s="107"/>
      <c r="G922" s="107"/>
      <c r="H922" s="107"/>
      <c r="I922" s="107"/>
      <c r="J922" s="107"/>
      <c r="K922" s="107"/>
      <c r="L922" s="107"/>
      <c r="M922" s="107"/>
      <c r="N922" s="107"/>
      <c r="O922" s="107"/>
      <c r="P922" s="107"/>
      <c r="Q922" s="107"/>
      <c r="R922" s="107"/>
      <c r="S922" s="107"/>
    </row>
    <row r="923">
      <c r="A923" s="107"/>
      <c r="B923" s="524"/>
      <c r="C923" s="647"/>
      <c r="D923" s="647"/>
      <c r="E923" s="107"/>
      <c r="F923" s="107"/>
      <c r="G923" s="107"/>
      <c r="H923" s="107"/>
      <c r="I923" s="107"/>
      <c r="J923" s="107"/>
      <c r="K923" s="107"/>
      <c r="L923" s="107"/>
      <c r="M923" s="107"/>
      <c r="N923" s="107"/>
      <c r="O923" s="107"/>
      <c r="P923" s="107"/>
      <c r="Q923" s="107"/>
      <c r="R923" s="107"/>
      <c r="S923" s="107"/>
    </row>
    <row r="924">
      <c r="A924" s="107"/>
      <c r="B924" s="524"/>
      <c r="C924" s="647"/>
      <c r="D924" s="647"/>
      <c r="E924" s="107"/>
      <c r="F924" s="107"/>
      <c r="G924" s="107"/>
      <c r="H924" s="107"/>
      <c r="I924" s="107"/>
      <c r="J924" s="107"/>
      <c r="K924" s="107"/>
      <c r="L924" s="107"/>
      <c r="M924" s="107"/>
      <c r="N924" s="107"/>
      <c r="O924" s="107"/>
      <c r="P924" s="107"/>
      <c r="Q924" s="107"/>
      <c r="R924" s="107"/>
      <c r="S924" s="107"/>
    </row>
    <row r="925">
      <c r="A925" s="107"/>
      <c r="B925" s="524"/>
      <c r="C925" s="647"/>
      <c r="D925" s="647"/>
      <c r="E925" s="107"/>
      <c r="F925" s="107"/>
      <c r="G925" s="107"/>
      <c r="H925" s="107"/>
      <c r="I925" s="107"/>
      <c r="J925" s="107"/>
      <c r="K925" s="107"/>
      <c r="L925" s="107"/>
      <c r="M925" s="107"/>
      <c r="N925" s="107"/>
      <c r="O925" s="107"/>
      <c r="P925" s="107"/>
      <c r="Q925" s="107"/>
      <c r="R925" s="107"/>
      <c r="S925" s="107"/>
    </row>
    <row r="926">
      <c r="A926" s="107"/>
      <c r="B926" s="524"/>
      <c r="C926" s="647"/>
      <c r="D926" s="647"/>
      <c r="E926" s="107"/>
      <c r="F926" s="107"/>
      <c r="G926" s="107"/>
      <c r="H926" s="107"/>
      <c r="I926" s="107"/>
      <c r="J926" s="107"/>
      <c r="K926" s="107"/>
      <c r="L926" s="107"/>
      <c r="M926" s="107"/>
      <c r="N926" s="107"/>
      <c r="O926" s="107"/>
      <c r="P926" s="107"/>
      <c r="Q926" s="107"/>
      <c r="R926" s="107"/>
      <c r="S926" s="107"/>
    </row>
    <row r="927">
      <c r="A927" s="107"/>
      <c r="B927" s="524"/>
      <c r="C927" s="647"/>
      <c r="D927" s="647"/>
      <c r="E927" s="107"/>
      <c r="F927" s="107"/>
      <c r="G927" s="107"/>
      <c r="H927" s="107"/>
      <c r="I927" s="107"/>
      <c r="J927" s="107"/>
      <c r="K927" s="107"/>
      <c r="L927" s="107"/>
      <c r="M927" s="107"/>
      <c r="N927" s="107"/>
      <c r="O927" s="107"/>
      <c r="P927" s="107"/>
      <c r="Q927" s="107"/>
      <c r="R927" s="107"/>
      <c r="S927" s="107"/>
    </row>
    <row r="928">
      <c r="A928" s="107"/>
      <c r="B928" s="524"/>
      <c r="C928" s="647"/>
      <c r="D928" s="647"/>
      <c r="E928" s="107"/>
      <c r="F928" s="107"/>
      <c r="G928" s="107"/>
      <c r="H928" s="107"/>
      <c r="I928" s="107"/>
      <c r="J928" s="107"/>
      <c r="K928" s="107"/>
      <c r="L928" s="107"/>
      <c r="M928" s="107"/>
      <c r="N928" s="107"/>
      <c r="O928" s="107"/>
      <c r="P928" s="107"/>
      <c r="Q928" s="107"/>
      <c r="R928" s="107"/>
      <c r="S928" s="107"/>
    </row>
    <row r="929">
      <c r="A929" s="107"/>
      <c r="B929" s="524"/>
      <c r="C929" s="647"/>
      <c r="D929" s="647"/>
      <c r="E929" s="107"/>
      <c r="F929" s="107"/>
      <c r="G929" s="107"/>
      <c r="H929" s="107"/>
      <c r="I929" s="107"/>
      <c r="J929" s="107"/>
      <c r="K929" s="107"/>
      <c r="L929" s="107"/>
      <c r="M929" s="107"/>
      <c r="N929" s="107"/>
      <c r="O929" s="107"/>
      <c r="P929" s="107"/>
      <c r="Q929" s="107"/>
      <c r="R929" s="107"/>
      <c r="S929" s="107"/>
    </row>
    <row r="930">
      <c r="A930" s="107"/>
      <c r="B930" s="524"/>
      <c r="C930" s="647"/>
      <c r="D930" s="647"/>
      <c r="E930" s="107"/>
      <c r="F930" s="107"/>
      <c r="G930" s="107"/>
      <c r="H930" s="107"/>
      <c r="I930" s="107"/>
      <c r="J930" s="107"/>
      <c r="K930" s="107"/>
      <c r="L930" s="107"/>
      <c r="M930" s="107"/>
      <c r="N930" s="107"/>
      <c r="O930" s="107"/>
      <c r="P930" s="107"/>
      <c r="Q930" s="107"/>
      <c r="R930" s="107"/>
      <c r="S930" s="107"/>
    </row>
    <row r="931">
      <c r="A931" s="107"/>
      <c r="B931" s="524"/>
      <c r="C931" s="647"/>
      <c r="D931" s="647"/>
      <c r="E931" s="107"/>
      <c r="F931" s="107"/>
      <c r="G931" s="107"/>
      <c r="H931" s="107"/>
      <c r="I931" s="107"/>
      <c r="J931" s="107"/>
      <c r="K931" s="107"/>
      <c r="L931" s="107"/>
      <c r="M931" s="107"/>
      <c r="N931" s="107"/>
      <c r="O931" s="107"/>
      <c r="P931" s="107"/>
      <c r="Q931" s="107"/>
      <c r="R931" s="107"/>
      <c r="S931" s="107"/>
    </row>
    <row r="932">
      <c r="A932" s="107"/>
      <c r="B932" s="524"/>
      <c r="C932" s="647"/>
      <c r="D932" s="647"/>
      <c r="E932" s="107"/>
      <c r="F932" s="107"/>
      <c r="G932" s="107"/>
      <c r="H932" s="107"/>
      <c r="I932" s="107"/>
      <c r="J932" s="107"/>
      <c r="K932" s="107"/>
      <c r="L932" s="107"/>
      <c r="M932" s="107"/>
      <c r="N932" s="107"/>
      <c r="O932" s="107"/>
      <c r="P932" s="107"/>
      <c r="Q932" s="107"/>
      <c r="R932" s="107"/>
      <c r="S932" s="107"/>
    </row>
    <row r="933">
      <c r="A933" s="107"/>
      <c r="B933" s="524"/>
      <c r="C933" s="647"/>
      <c r="D933" s="647"/>
      <c r="E933" s="107"/>
      <c r="F933" s="107"/>
      <c r="G933" s="107"/>
      <c r="H933" s="107"/>
      <c r="I933" s="107"/>
      <c r="J933" s="107"/>
      <c r="K933" s="107"/>
      <c r="L933" s="107"/>
      <c r="M933" s="107"/>
      <c r="N933" s="107"/>
      <c r="O933" s="107"/>
      <c r="P933" s="107"/>
      <c r="Q933" s="107"/>
      <c r="R933" s="107"/>
      <c r="S933" s="107"/>
    </row>
    <row r="934">
      <c r="A934" s="107"/>
      <c r="B934" s="524"/>
      <c r="C934" s="647"/>
      <c r="D934" s="647"/>
      <c r="E934" s="107"/>
      <c r="F934" s="107"/>
      <c r="G934" s="107"/>
      <c r="H934" s="107"/>
      <c r="I934" s="107"/>
      <c r="J934" s="107"/>
      <c r="K934" s="107"/>
      <c r="L934" s="107"/>
      <c r="M934" s="107"/>
      <c r="N934" s="107"/>
      <c r="O934" s="107"/>
      <c r="P934" s="107"/>
      <c r="Q934" s="107"/>
      <c r="R934" s="107"/>
      <c r="S934" s="107"/>
    </row>
    <row r="935">
      <c r="A935" s="107"/>
      <c r="B935" s="524"/>
      <c r="C935" s="647"/>
      <c r="D935" s="647"/>
      <c r="E935" s="107"/>
      <c r="F935" s="107"/>
      <c r="G935" s="107"/>
      <c r="H935" s="107"/>
      <c r="I935" s="107"/>
      <c r="J935" s="107"/>
      <c r="K935" s="107"/>
      <c r="L935" s="107"/>
      <c r="M935" s="107"/>
      <c r="N935" s="107"/>
      <c r="O935" s="107"/>
      <c r="P935" s="107"/>
      <c r="Q935" s="107"/>
      <c r="R935" s="107"/>
      <c r="S935" s="107"/>
    </row>
    <row r="936">
      <c r="A936" s="107"/>
      <c r="B936" s="524"/>
      <c r="C936" s="647"/>
      <c r="D936" s="647"/>
      <c r="E936" s="107"/>
      <c r="F936" s="107"/>
      <c r="G936" s="107"/>
      <c r="H936" s="107"/>
      <c r="I936" s="107"/>
      <c r="J936" s="107"/>
      <c r="K936" s="107"/>
      <c r="L936" s="107"/>
      <c r="M936" s="107"/>
      <c r="N936" s="107"/>
      <c r="O936" s="107"/>
      <c r="P936" s="107"/>
      <c r="Q936" s="107"/>
      <c r="R936" s="107"/>
      <c r="S936" s="107"/>
    </row>
    <row r="937">
      <c r="A937" s="107"/>
      <c r="B937" s="524"/>
      <c r="C937" s="647"/>
      <c r="D937" s="647"/>
      <c r="E937" s="107"/>
      <c r="F937" s="107"/>
      <c r="G937" s="107"/>
      <c r="H937" s="107"/>
      <c r="I937" s="107"/>
      <c r="J937" s="107"/>
      <c r="K937" s="107"/>
      <c r="L937" s="107"/>
      <c r="M937" s="107"/>
      <c r="N937" s="107"/>
      <c r="O937" s="107"/>
      <c r="P937" s="107"/>
      <c r="Q937" s="107"/>
      <c r="R937" s="107"/>
      <c r="S937" s="107"/>
    </row>
    <row r="938">
      <c r="A938" s="107"/>
      <c r="B938" s="524"/>
      <c r="C938" s="647"/>
      <c r="D938" s="647"/>
      <c r="E938" s="107"/>
      <c r="F938" s="107"/>
      <c r="G938" s="107"/>
      <c r="H938" s="107"/>
      <c r="I938" s="107"/>
      <c r="J938" s="107"/>
      <c r="K938" s="107"/>
      <c r="L938" s="107"/>
      <c r="M938" s="107"/>
      <c r="N938" s="107"/>
      <c r="O938" s="107"/>
      <c r="P938" s="107"/>
      <c r="Q938" s="107"/>
      <c r="R938" s="107"/>
      <c r="S938" s="107"/>
    </row>
    <row r="939">
      <c r="A939" s="107"/>
      <c r="B939" s="524"/>
      <c r="C939" s="647"/>
      <c r="D939" s="647"/>
      <c r="E939" s="107"/>
      <c r="F939" s="107"/>
      <c r="G939" s="107"/>
      <c r="H939" s="107"/>
      <c r="I939" s="107"/>
      <c r="J939" s="107"/>
      <c r="K939" s="107"/>
      <c r="L939" s="107"/>
      <c r="M939" s="107"/>
      <c r="N939" s="107"/>
      <c r="O939" s="107"/>
      <c r="P939" s="107"/>
      <c r="Q939" s="107"/>
      <c r="R939" s="107"/>
      <c r="S939" s="107"/>
    </row>
    <row r="940">
      <c r="A940" s="107"/>
      <c r="B940" s="524"/>
      <c r="C940" s="647"/>
      <c r="D940" s="647"/>
      <c r="E940" s="107"/>
      <c r="F940" s="107"/>
      <c r="G940" s="107"/>
      <c r="H940" s="107"/>
      <c r="I940" s="107"/>
      <c r="J940" s="107"/>
      <c r="K940" s="107"/>
      <c r="L940" s="107"/>
      <c r="M940" s="107"/>
      <c r="N940" s="107"/>
      <c r="O940" s="107"/>
      <c r="P940" s="107"/>
      <c r="Q940" s="107"/>
      <c r="R940" s="107"/>
      <c r="S940" s="107"/>
    </row>
    <row r="941">
      <c r="A941" s="107"/>
      <c r="B941" s="524"/>
      <c r="C941" s="647"/>
      <c r="D941" s="647"/>
      <c r="E941" s="107"/>
      <c r="F941" s="107"/>
      <c r="G941" s="107"/>
      <c r="H941" s="107"/>
      <c r="I941" s="107"/>
      <c r="J941" s="107"/>
      <c r="K941" s="107"/>
      <c r="L941" s="107"/>
      <c r="M941" s="107"/>
      <c r="N941" s="107"/>
      <c r="O941" s="107"/>
      <c r="P941" s="107"/>
      <c r="Q941" s="107"/>
      <c r="R941" s="107"/>
      <c r="S941" s="107"/>
    </row>
    <row r="942">
      <c r="A942" s="107"/>
      <c r="B942" s="524"/>
      <c r="C942" s="647"/>
      <c r="D942" s="647"/>
      <c r="E942" s="107"/>
      <c r="F942" s="107"/>
      <c r="G942" s="107"/>
      <c r="H942" s="107"/>
      <c r="I942" s="107"/>
      <c r="J942" s="107"/>
      <c r="K942" s="107"/>
      <c r="L942" s="107"/>
      <c r="M942" s="107"/>
      <c r="N942" s="107"/>
      <c r="O942" s="107"/>
      <c r="P942" s="107"/>
      <c r="Q942" s="107"/>
      <c r="R942" s="107"/>
      <c r="S942" s="107"/>
    </row>
    <row r="943">
      <c r="A943" s="107"/>
      <c r="B943" s="524"/>
      <c r="C943" s="647"/>
      <c r="D943" s="647"/>
      <c r="E943" s="107"/>
      <c r="F943" s="107"/>
      <c r="G943" s="107"/>
      <c r="H943" s="107"/>
      <c r="I943" s="107"/>
      <c r="J943" s="107"/>
      <c r="K943" s="107"/>
      <c r="L943" s="107"/>
      <c r="M943" s="107"/>
      <c r="N943" s="107"/>
      <c r="O943" s="107"/>
      <c r="P943" s="107"/>
      <c r="Q943" s="107"/>
      <c r="R943" s="107"/>
      <c r="S943" s="107"/>
    </row>
    <row r="944">
      <c r="A944" s="107"/>
      <c r="B944" s="524"/>
      <c r="C944" s="647"/>
      <c r="D944" s="647"/>
      <c r="E944" s="107"/>
      <c r="F944" s="107"/>
      <c r="G944" s="107"/>
      <c r="H944" s="107"/>
      <c r="I944" s="107"/>
      <c r="J944" s="107"/>
      <c r="K944" s="107"/>
      <c r="L944" s="107"/>
      <c r="M944" s="107"/>
      <c r="N944" s="107"/>
      <c r="O944" s="107"/>
      <c r="P944" s="107"/>
      <c r="Q944" s="107"/>
      <c r="R944" s="107"/>
      <c r="S944" s="107"/>
    </row>
    <row r="945">
      <c r="A945" s="107"/>
      <c r="B945" s="524"/>
      <c r="C945" s="647"/>
      <c r="D945" s="647"/>
      <c r="E945" s="107"/>
      <c r="F945" s="107"/>
      <c r="G945" s="107"/>
      <c r="H945" s="107"/>
      <c r="I945" s="107"/>
      <c r="J945" s="107"/>
      <c r="K945" s="107"/>
      <c r="L945" s="107"/>
      <c r="M945" s="107"/>
      <c r="N945" s="107"/>
      <c r="O945" s="107"/>
      <c r="P945" s="107"/>
      <c r="Q945" s="107"/>
      <c r="R945" s="107"/>
      <c r="S945" s="107"/>
    </row>
    <row r="946">
      <c r="A946" s="107"/>
      <c r="B946" s="524"/>
      <c r="C946" s="647"/>
      <c r="D946" s="647"/>
      <c r="E946" s="107"/>
      <c r="F946" s="107"/>
      <c r="G946" s="107"/>
      <c r="H946" s="107"/>
      <c r="I946" s="107"/>
      <c r="J946" s="107"/>
      <c r="K946" s="107"/>
      <c r="L946" s="107"/>
      <c r="M946" s="107"/>
      <c r="N946" s="107"/>
      <c r="O946" s="107"/>
      <c r="P946" s="107"/>
      <c r="Q946" s="107"/>
      <c r="R946" s="107"/>
      <c r="S946" s="107"/>
    </row>
    <row r="947">
      <c r="A947" s="107"/>
      <c r="B947" s="524"/>
      <c r="C947" s="647"/>
      <c r="D947" s="647"/>
      <c r="E947" s="107"/>
      <c r="F947" s="107"/>
      <c r="G947" s="107"/>
      <c r="H947" s="107"/>
      <c r="I947" s="107"/>
      <c r="J947" s="107"/>
      <c r="K947" s="107"/>
      <c r="L947" s="107"/>
      <c r="M947" s="107"/>
      <c r="N947" s="107"/>
      <c r="O947" s="107"/>
      <c r="P947" s="107"/>
      <c r="Q947" s="107"/>
      <c r="R947" s="107"/>
      <c r="S947" s="107"/>
    </row>
    <row r="948">
      <c r="A948" s="107"/>
      <c r="B948" s="524"/>
      <c r="C948" s="647"/>
      <c r="D948" s="647"/>
      <c r="E948" s="107"/>
      <c r="F948" s="107"/>
      <c r="G948" s="107"/>
      <c r="H948" s="107"/>
      <c r="I948" s="107"/>
      <c r="J948" s="107"/>
      <c r="K948" s="107"/>
      <c r="L948" s="107"/>
      <c r="M948" s="107"/>
      <c r="N948" s="107"/>
      <c r="O948" s="107"/>
      <c r="P948" s="107"/>
      <c r="Q948" s="107"/>
      <c r="R948" s="107"/>
      <c r="S948" s="107"/>
    </row>
    <row r="949">
      <c r="A949" s="107"/>
      <c r="B949" s="524"/>
      <c r="C949" s="647"/>
      <c r="D949" s="647"/>
      <c r="E949" s="107"/>
      <c r="F949" s="107"/>
      <c r="G949" s="107"/>
      <c r="H949" s="107"/>
      <c r="I949" s="107"/>
      <c r="J949" s="107"/>
      <c r="K949" s="107"/>
      <c r="L949" s="107"/>
      <c r="M949" s="107"/>
      <c r="N949" s="107"/>
      <c r="O949" s="107"/>
      <c r="P949" s="107"/>
      <c r="Q949" s="107"/>
      <c r="R949" s="107"/>
      <c r="S949" s="107"/>
    </row>
    <row r="950">
      <c r="A950" s="107"/>
      <c r="B950" s="524"/>
      <c r="C950" s="647"/>
      <c r="D950" s="647"/>
      <c r="E950" s="107"/>
      <c r="F950" s="107"/>
      <c r="G950" s="107"/>
      <c r="H950" s="107"/>
      <c r="I950" s="107"/>
      <c r="J950" s="107"/>
      <c r="K950" s="107"/>
      <c r="L950" s="107"/>
      <c r="M950" s="107"/>
      <c r="N950" s="107"/>
      <c r="O950" s="107"/>
      <c r="P950" s="107"/>
      <c r="Q950" s="107"/>
      <c r="R950" s="107"/>
      <c r="S950" s="107"/>
    </row>
    <row r="951">
      <c r="A951" s="107"/>
      <c r="B951" s="524"/>
      <c r="C951" s="647"/>
      <c r="D951" s="647"/>
      <c r="E951" s="107"/>
      <c r="F951" s="107"/>
      <c r="G951" s="107"/>
      <c r="H951" s="107"/>
      <c r="I951" s="107"/>
      <c r="J951" s="107"/>
      <c r="K951" s="107"/>
      <c r="L951" s="107"/>
      <c r="M951" s="107"/>
      <c r="N951" s="107"/>
      <c r="O951" s="107"/>
      <c r="P951" s="107"/>
      <c r="Q951" s="107"/>
      <c r="R951" s="107"/>
      <c r="S951" s="107"/>
    </row>
    <row r="952">
      <c r="A952" s="107"/>
      <c r="B952" s="524"/>
      <c r="C952" s="647"/>
      <c r="D952" s="647"/>
      <c r="E952" s="107"/>
      <c r="F952" s="107"/>
      <c r="G952" s="107"/>
      <c r="H952" s="107"/>
      <c r="I952" s="107"/>
      <c r="J952" s="107"/>
      <c r="K952" s="107"/>
      <c r="L952" s="107"/>
      <c r="M952" s="107"/>
      <c r="N952" s="107"/>
      <c r="O952" s="107"/>
      <c r="P952" s="107"/>
      <c r="Q952" s="107"/>
      <c r="R952" s="107"/>
      <c r="S952" s="107"/>
    </row>
    <row r="953">
      <c r="A953" s="107"/>
      <c r="B953" s="524"/>
      <c r="C953" s="647"/>
      <c r="D953" s="647"/>
      <c r="E953" s="107"/>
      <c r="F953" s="107"/>
      <c r="G953" s="107"/>
      <c r="H953" s="107"/>
      <c r="I953" s="107"/>
      <c r="J953" s="107"/>
      <c r="K953" s="107"/>
      <c r="L953" s="107"/>
      <c r="M953" s="107"/>
      <c r="N953" s="107"/>
      <c r="O953" s="107"/>
      <c r="P953" s="107"/>
      <c r="Q953" s="107"/>
      <c r="R953" s="107"/>
      <c r="S953" s="107"/>
    </row>
    <row r="954">
      <c r="A954" s="107"/>
      <c r="B954" s="524"/>
      <c r="C954" s="647"/>
      <c r="D954" s="647"/>
      <c r="E954" s="107"/>
      <c r="F954" s="107"/>
      <c r="G954" s="107"/>
      <c r="H954" s="107"/>
      <c r="I954" s="107"/>
      <c r="J954" s="107"/>
      <c r="K954" s="107"/>
      <c r="L954" s="107"/>
      <c r="M954" s="107"/>
      <c r="N954" s="107"/>
      <c r="O954" s="107"/>
      <c r="P954" s="107"/>
      <c r="Q954" s="107"/>
      <c r="R954" s="107"/>
      <c r="S954" s="107"/>
    </row>
    <row r="955">
      <c r="A955" s="107"/>
      <c r="B955" s="524"/>
      <c r="C955" s="647"/>
      <c r="D955" s="647"/>
      <c r="E955" s="107"/>
      <c r="F955" s="107"/>
      <c r="G955" s="107"/>
      <c r="H955" s="107"/>
      <c r="I955" s="107"/>
      <c r="J955" s="107"/>
      <c r="K955" s="107"/>
      <c r="L955" s="107"/>
      <c r="M955" s="107"/>
      <c r="N955" s="107"/>
      <c r="O955" s="107"/>
      <c r="P955" s="107"/>
      <c r="Q955" s="107"/>
      <c r="R955" s="107"/>
      <c r="S955" s="107"/>
    </row>
    <row r="956">
      <c r="A956" s="107"/>
      <c r="B956" s="524"/>
      <c r="C956" s="647"/>
      <c r="D956" s="647"/>
      <c r="E956" s="107"/>
      <c r="F956" s="107"/>
      <c r="G956" s="107"/>
      <c r="H956" s="107"/>
      <c r="I956" s="107"/>
      <c r="J956" s="107"/>
      <c r="K956" s="107"/>
      <c r="L956" s="107"/>
      <c r="M956" s="107"/>
      <c r="N956" s="107"/>
      <c r="O956" s="107"/>
      <c r="P956" s="107"/>
      <c r="Q956" s="107"/>
      <c r="R956" s="107"/>
      <c r="S956" s="107"/>
    </row>
    <row r="957">
      <c r="A957" s="107"/>
      <c r="B957" s="524"/>
      <c r="C957" s="647"/>
      <c r="D957" s="647"/>
      <c r="E957" s="107"/>
      <c r="F957" s="107"/>
      <c r="G957" s="107"/>
      <c r="H957" s="107"/>
      <c r="I957" s="107"/>
      <c r="J957" s="107"/>
      <c r="K957" s="107"/>
      <c r="L957" s="107"/>
      <c r="M957" s="107"/>
      <c r="N957" s="107"/>
      <c r="O957" s="107"/>
      <c r="P957" s="107"/>
      <c r="Q957" s="107"/>
      <c r="R957" s="107"/>
      <c r="S957" s="107"/>
    </row>
    <row r="958">
      <c r="A958" s="107"/>
      <c r="B958" s="524"/>
      <c r="C958" s="647"/>
      <c r="D958" s="647"/>
      <c r="E958" s="107"/>
      <c r="F958" s="107"/>
      <c r="G958" s="107"/>
      <c r="H958" s="107"/>
      <c r="I958" s="107"/>
      <c r="J958" s="107"/>
      <c r="K958" s="107"/>
      <c r="L958" s="107"/>
      <c r="M958" s="107"/>
      <c r="N958" s="107"/>
      <c r="O958" s="107"/>
      <c r="P958" s="107"/>
      <c r="Q958" s="107"/>
      <c r="R958" s="107"/>
      <c r="S958" s="107"/>
    </row>
    <row r="959">
      <c r="A959" s="107"/>
      <c r="B959" s="524"/>
      <c r="C959" s="647"/>
      <c r="D959" s="647"/>
      <c r="E959" s="107"/>
      <c r="F959" s="107"/>
      <c r="G959" s="107"/>
      <c r="H959" s="107"/>
      <c r="I959" s="107"/>
      <c r="J959" s="107"/>
      <c r="K959" s="107"/>
      <c r="L959" s="107"/>
      <c r="M959" s="107"/>
      <c r="N959" s="107"/>
      <c r="O959" s="107"/>
      <c r="P959" s="107"/>
      <c r="Q959" s="107"/>
      <c r="R959" s="107"/>
      <c r="S959" s="107"/>
    </row>
    <row r="960">
      <c r="A960" s="107"/>
      <c r="B960" s="524"/>
      <c r="C960" s="647"/>
      <c r="D960" s="647"/>
      <c r="E960" s="107"/>
      <c r="F960" s="107"/>
      <c r="G960" s="107"/>
      <c r="H960" s="107"/>
      <c r="I960" s="107"/>
      <c r="J960" s="107"/>
      <c r="K960" s="107"/>
      <c r="L960" s="107"/>
      <c r="M960" s="107"/>
      <c r="N960" s="107"/>
      <c r="O960" s="107"/>
      <c r="P960" s="107"/>
      <c r="Q960" s="107"/>
      <c r="R960" s="107"/>
      <c r="S960" s="107"/>
    </row>
    <row r="961">
      <c r="A961" s="107"/>
      <c r="B961" s="524"/>
      <c r="C961" s="647"/>
      <c r="D961" s="647"/>
      <c r="E961" s="107"/>
      <c r="F961" s="107"/>
      <c r="G961" s="107"/>
      <c r="H961" s="107"/>
      <c r="I961" s="107"/>
      <c r="J961" s="107"/>
      <c r="K961" s="107"/>
      <c r="L961" s="107"/>
      <c r="M961" s="107"/>
      <c r="N961" s="107"/>
      <c r="O961" s="107"/>
      <c r="P961" s="107"/>
      <c r="Q961" s="107"/>
      <c r="R961" s="107"/>
      <c r="S961" s="107"/>
    </row>
    <row r="962">
      <c r="A962" s="107"/>
      <c r="B962" s="524"/>
      <c r="C962" s="647"/>
      <c r="D962" s="647"/>
      <c r="E962" s="107"/>
      <c r="F962" s="107"/>
      <c r="G962" s="107"/>
      <c r="H962" s="107"/>
      <c r="I962" s="107"/>
      <c r="J962" s="107"/>
      <c r="K962" s="107"/>
      <c r="L962" s="107"/>
      <c r="M962" s="107"/>
      <c r="N962" s="107"/>
      <c r="O962" s="107"/>
      <c r="P962" s="107"/>
      <c r="Q962" s="107"/>
      <c r="R962" s="107"/>
      <c r="S962" s="107"/>
    </row>
    <row r="963">
      <c r="A963" s="107"/>
      <c r="B963" s="524"/>
      <c r="C963" s="647"/>
      <c r="D963" s="647"/>
      <c r="E963" s="107"/>
      <c r="F963" s="107"/>
      <c r="G963" s="107"/>
      <c r="H963" s="107"/>
      <c r="I963" s="107"/>
      <c r="J963" s="107"/>
      <c r="K963" s="107"/>
      <c r="L963" s="107"/>
      <c r="M963" s="107"/>
      <c r="N963" s="107"/>
      <c r="O963" s="107"/>
      <c r="P963" s="107"/>
      <c r="Q963" s="107"/>
      <c r="R963" s="107"/>
      <c r="S963" s="107"/>
    </row>
    <row r="964">
      <c r="A964" s="107"/>
      <c r="B964" s="524"/>
      <c r="C964" s="647"/>
      <c r="D964" s="647"/>
      <c r="E964" s="107"/>
      <c r="F964" s="107"/>
      <c r="G964" s="107"/>
      <c r="H964" s="107"/>
      <c r="I964" s="107"/>
      <c r="J964" s="107"/>
      <c r="K964" s="107"/>
      <c r="L964" s="107"/>
      <c r="M964" s="107"/>
      <c r="N964" s="107"/>
      <c r="O964" s="107"/>
      <c r="P964" s="107"/>
      <c r="Q964" s="107"/>
      <c r="R964" s="107"/>
      <c r="S964" s="107"/>
    </row>
    <row r="965">
      <c r="A965" s="107"/>
      <c r="B965" s="524"/>
      <c r="C965" s="647"/>
      <c r="D965" s="647"/>
      <c r="E965" s="107"/>
      <c r="F965" s="107"/>
      <c r="G965" s="107"/>
      <c r="H965" s="107"/>
      <c r="I965" s="107"/>
      <c r="J965" s="107"/>
      <c r="K965" s="107"/>
      <c r="L965" s="107"/>
      <c r="M965" s="107"/>
      <c r="N965" s="107"/>
      <c r="O965" s="107"/>
      <c r="P965" s="107"/>
      <c r="Q965" s="107"/>
      <c r="R965" s="107"/>
      <c r="S965" s="107"/>
    </row>
    <row r="966">
      <c r="A966" s="107"/>
      <c r="B966" s="524"/>
      <c r="C966" s="647"/>
      <c r="D966" s="647"/>
      <c r="E966" s="107"/>
      <c r="F966" s="107"/>
      <c r="G966" s="107"/>
      <c r="H966" s="107"/>
      <c r="I966" s="107"/>
      <c r="J966" s="107"/>
      <c r="K966" s="107"/>
      <c r="L966" s="107"/>
      <c r="M966" s="107"/>
      <c r="N966" s="107"/>
      <c r="O966" s="107"/>
      <c r="P966" s="107"/>
      <c r="Q966" s="107"/>
      <c r="R966" s="107"/>
      <c r="S966" s="107"/>
    </row>
    <row r="967">
      <c r="A967" s="107"/>
      <c r="B967" s="524"/>
      <c r="C967" s="647"/>
      <c r="D967" s="647"/>
      <c r="E967" s="107"/>
      <c r="F967" s="107"/>
      <c r="G967" s="107"/>
      <c r="H967" s="107"/>
      <c r="I967" s="107"/>
      <c r="J967" s="107"/>
      <c r="K967" s="107"/>
      <c r="L967" s="107"/>
      <c r="M967" s="107"/>
      <c r="N967" s="107"/>
      <c r="O967" s="107"/>
      <c r="P967" s="107"/>
      <c r="Q967" s="107"/>
      <c r="R967" s="107"/>
      <c r="S967" s="107"/>
    </row>
    <row r="968">
      <c r="A968" s="107"/>
      <c r="B968" s="524"/>
      <c r="C968" s="647"/>
      <c r="D968" s="647"/>
      <c r="E968" s="107"/>
      <c r="F968" s="107"/>
      <c r="G968" s="107"/>
      <c r="H968" s="107"/>
      <c r="I968" s="107"/>
      <c r="J968" s="107"/>
      <c r="K968" s="107"/>
      <c r="L968" s="107"/>
      <c r="M968" s="107"/>
      <c r="N968" s="107"/>
      <c r="O968" s="107"/>
      <c r="P968" s="107"/>
      <c r="Q968" s="107"/>
      <c r="R968" s="107"/>
      <c r="S968" s="107"/>
    </row>
    <row r="969">
      <c r="A969" s="107"/>
      <c r="B969" s="524"/>
      <c r="C969" s="647"/>
      <c r="D969" s="647"/>
      <c r="E969" s="107"/>
      <c r="F969" s="107"/>
      <c r="G969" s="107"/>
      <c r="H969" s="107"/>
      <c r="I969" s="107"/>
      <c r="J969" s="107"/>
      <c r="K969" s="107"/>
      <c r="L969" s="107"/>
      <c r="M969" s="107"/>
      <c r="N969" s="107"/>
      <c r="O969" s="107"/>
      <c r="P969" s="107"/>
      <c r="Q969" s="107"/>
      <c r="R969" s="107"/>
      <c r="S969" s="107"/>
    </row>
    <row r="970">
      <c r="A970" s="107"/>
      <c r="B970" s="524"/>
      <c r="C970" s="647"/>
      <c r="D970" s="647"/>
      <c r="E970" s="107"/>
      <c r="F970" s="107"/>
      <c r="G970" s="107"/>
      <c r="H970" s="107"/>
      <c r="I970" s="107"/>
      <c r="J970" s="107"/>
      <c r="K970" s="107"/>
      <c r="L970" s="107"/>
      <c r="M970" s="107"/>
      <c r="N970" s="107"/>
      <c r="O970" s="107"/>
      <c r="P970" s="107"/>
      <c r="Q970" s="107"/>
      <c r="R970" s="107"/>
      <c r="S970" s="107"/>
    </row>
    <row r="971">
      <c r="A971" s="107"/>
      <c r="B971" s="524"/>
      <c r="C971" s="647"/>
      <c r="D971" s="647"/>
      <c r="E971" s="107"/>
      <c r="F971" s="107"/>
      <c r="G971" s="107"/>
      <c r="H971" s="107"/>
      <c r="I971" s="107"/>
      <c r="J971" s="107"/>
      <c r="K971" s="107"/>
      <c r="L971" s="107"/>
      <c r="M971" s="107"/>
      <c r="N971" s="107"/>
      <c r="O971" s="107"/>
      <c r="P971" s="107"/>
      <c r="Q971" s="107"/>
      <c r="R971" s="107"/>
      <c r="S971" s="107"/>
    </row>
    <row r="972">
      <c r="A972" s="107"/>
      <c r="B972" s="524"/>
      <c r="C972" s="647"/>
      <c r="D972" s="647"/>
      <c r="E972" s="107"/>
      <c r="F972" s="107"/>
      <c r="G972" s="107"/>
      <c r="H972" s="107"/>
      <c r="I972" s="107"/>
      <c r="J972" s="107"/>
      <c r="K972" s="107"/>
      <c r="L972" s="107"/>
      <c r="M972" s="107"/>
      <c r="N972" s="107"/>
      <c r="O972" s="107"/>
      <c r="P972" s="107"/>
      <c r="Q972" s="107"/>
      <c r="R972" s="107"/>
      <c r="S972" s="107"/>
    </row>
    <row r="973">
      <c r="A973" s="107"/>
      <c r="B973" s="524"/>
      <c r="C973" s="647"/>
      <c r="D973" s="647"/>
      <c r="E973" s="107"/>
      <c r="F973" s="107"/>
      <c r="G973" s="107"/>
      <c r="H973" s="107"/>
      <c r="I973" s="107"/>
      <c r="J973" s="107"/>
      <c r="K973" s="107"/>
      <c r="L973" s="107"/>
      <c r="M973" s="107"/>
      <c r="N973" s="107"/>
      <c r="O973" s="107"/>
      <c r="P973" s="107"/>
      <c r="Q973" s="107"/>
      <c r="R973" s="107"/>
      <c r="S973" s="107"/>
    </row>
    <row r="974">
      <c r="A974" s="107"/>
      <c r="B974" s="524"/>
      <c r="C974" s="647"/>
      <c r="D974" s="647"/>
      <c r="E974" s="107"/>
      <c r="F974" s="107"/>
      <c r="G974" s="107"/>
      <c r="H974" s="107"/>
      <c r="I974" s="107"/>
      <c r="J974" s="107"/>
      <c r="K974" s="107"/>
      <c r="L974" s="107"/>
      <c r="M974" s="107"/>
      <c r="N974" s="107"/>
      <c r="O974" s="107"/>
      <c r="P974" s="107"/>
      <c r="Q974" s="107"/>
      <c r="R974" s="107"/>
      <c r="S974" s="107"/>
    </row>
    <row r="975">
      <c r="A975" s="107"/>
      <c r="B975" s="524"/>
      <c r="C975" s="647"/>
      <c r="D975" s="647"/>
      <c r="E975" s="107"/>
      <c r="F975" s="107"/>
      <c r="G975" s="107"/>
      <c r="H975" s="107"/>
      <c r="I975" s="107"/>
      <c r="J975" s="107"/>
      <c r="K975" s="107"/>
      <c r="L975" s="107"/>
      <c r="M975" s="107"/>
      <c r="N975" s="107"/>
      <c r="O975" s="107"/>
      <c r="P975" s="107"/>
      <c r="Q975" s="107"/>
      <c r="R975" s="107"/>
      <c r="S975" s="107"/>
    </row>
    <row r="976">
      <c r="A976" s="107"/>
      <c r="B976" s="524"/>
      <c r="C976" s="647"/>
      <c r="D976" s="647"/>
      <c r="E976" s="107"/>
      <c r="F976" s="107"/>
      <c r="G976" s="107"/>
      <c r="H976" s="107"/>
      <c r="I976" s="107"/>
      <c r="J976" s="107"/>
      <c r="K976" s="107"/>
      <c r="L976" s="107"/>
      <c r="M976" s="107"/>
      <c r="N976" s="107"/>
      <c r="O976" s="107"/>
      <c r="P976" s="107"/>
      <c r="Q976" s="107"/>
      <c r="R976" s="107"/>
      <c r="S976" s="107"/>
    </row>
    <row r="977">
      <c r="A977" s="107"/>
      <c r="B977" s="524"/>
      <c r="C977" s="647"/>
      <c r="D977" s="647"/>
      <c r="E977" s="107"/>
      <c r="F977" s="107"/>
      <c r="G977" s="107"/>
      <c r="H977" s="107"/>
      <c r="I977" s="107"/>
      <c r="J977" s="107"/>
      <c r="K977" s="107"/>
      <c r="L977" s="107"/>
      <c r="M977" s="107"/>
      <c r="N977" s="107"/>
      <c r="O977" s="107"/>
      <c r="P977" s="107"/>
      <c r="Q977" s="107"/>
      <c r="R977" s="107"/>
      <c r="S977" s="107"/>
    </row>
    <row r="978">
      <c r="A978" s="107"/>
      <c r="B978" s="524"/>
      <c r="C978" s="647"/>
      <c r="D978" s="647"/>
      <c r="E978" s="107"/>
      <c r="F978" s="107"/>
      <c r="G978" s="107"/>
      <c r="H978" s="107"/>
      <c r="I978" s="107"/>
      <c r="J978" s="107"/>
      <c r="K978" s="107"/>
      <c r="L978" s="107"/>
      <c r="M978" s="107"/>
      <c r="N978" s="107"/>
      <c r="O978" s="107"/>
      <c r="P978" s="107"/>
      <c r="Q978" s="107"/>
      <c r="R978" s="107"/>
      <c r="S978" s="107"/>
    </row>
    <row r="979">
      <c r="A979" s="107"/>
      <c r="B979" s="524"/>
      <c r="C979" s="647"/>
      <c r="D979" s="647"/>
      <c r="E979" s="107"/>
      <c r="F979" s="107"/>
      <c r="G979" s="107"/>
      <c r="H979" s="107"/>
      <c r="I979" s="107"/>
      <c r="J979" s="107"/>
      <c r="K979" s="107"/>
      <c r="L979" s="107"/>
      <c r="M979" s="107"/>
      <c r="N979" s="107"/>
      <c r="O979" s="107"/>
      <c r="P979" s="107"/>
      <c r="Q979" s="107"/>
      <c r="R979" s="107"/>
      <c r="S979" s="107"/>
    </row>
    <row r="980">
      <c r="A980" s="107"/>
      <c r="B980" s="524"/>
      <c r="C980" s="647"/>
      <c r="D980" s="647"/>
      <c r="E980" s="107"/>
      <c r="F980" s="107"/>
      <c r="G980" s="107"/>
      <c r="H980" s="107"/>
      <c r="I980" s="107"/>
      <c r="J980" s="107"/>
      <c r="K980" s="107"/>
      <c r="L980" s="107"/>
      <c r="M980" s="107"/>
      <c r="N980" s="107"/>
      <c r="O980" s="107"/>
      <c r="P980" s="107"/>
      <c r="Q980" s="107"/>
      <c r="R980" s="107"/>
      <c r="S980" s="107"/>
    </row>
    <row r="981">
      <c r="A981" s="107"/>
      <c r="B981" s="524"/>
      <c r="C981" s="647"/>
      <c r="D981" s="647"/>
      <c r="E981" s="107"/>
      <c r="F981" s="107"/>
      <c r="G981" s="107"/>
      <c r="H981" s="107"/>
      <c r="I981" s="107"/>
      <c r="J981" s="107"/>
      <c r="K981" s="107"/>
      <c r="L981" s="107"/>
      <c r="M981" s="107"/>
      <c r="N981" s="107"/>
      <c r="O981" s="107"/>
      <c r="P981" s="107"/>
      <c r="Q981" s="107"/>
      <c r="R981" s="107"/>
      <c r="S981" s="107"/>
    </row>
    <row r="982">
      <c r="A982" s="107"/>
      <c r="B982" s="524"/>
      <c r="C982" s="647"/>
      <c r="D982" s="647"/>
      <c r="E982" s="107"/>
      <c r="F982" s="107"/>
      <c r="G982" s="107"/>
      <c r="H982" s="107"/>
      <c r="I982" s="107"/>
      <c r="J982" s="107"/>
      <c r="K982" s="107"/>
      <c r="L982" s="107"/>
      <c r="M982" s="107"/>
      <c r="N982" s="107"/>
      <c r="O982" s="107"/>
      <c r="P982" s="107"/>
      <c r="Q982" s="107"/>
      <c r="R982" s="107"/>
      <c r="S982" s="107"/>
    </row>
    <row r="983">
      <c r="A983" s="107"/>
      <c r="B983" s="524"/>
      <c r="C983" s="647"/>
      <c r="D983" s="647"/>
      <c r="E983" s="107"/>
      <c r="F983" s="107"/>
      <c r="G983" s="107"/>
      <c r="H983" s="107"/>
      <c r="I983" s="107"/>
      <c r="J983" s="107"/>
      <c r="K983" s="107"/>
      <c r="L983" s="107"/>
      <c r="M983" s="107"/>
      <c r="N983" s="107"/>
      <c r="O983" s="107"/>
      <c r="P983" s="107"/>
      <c r="Q983" s="107"/>
      <c r="R983" s="107"/>
      <c r="S983" s="107"/>
    </row>
    <row r="984">
      <c r="A984" s="107"/>
      <c r="B984" s="524"/>
      <c r="C984" s="647"/>
      <c r="D984" s="647"/>
      <c r="E984" s="107"/>
      <c r="F984" s="107"/>
      <c r="G984" s="107"/>
      <c r="H984" s="107"/>
      <c r="I984" s="107"/>
      <c r="J984" s="107"/>
      <c r="K984" s="107"/>
      <c r="L984" s="107"/>
      <c r="M984" s="107"/>
      <c r="N984" s="107"/>
      <c r="O984" s="107"/>
      <c r="P984" s="107"/>
      <c r="Q984" s="107"/>
      <c r="R984" s="107"/>
      <c r="S984" s="107"/>
    </row>
    <row r="985">
      <c r="A985" s="107"/>
      <c r="B985" s="524"/>
      <c r="C985" s="647"/>
      <c r="D985" s="647"/>
      <c r="E985" s="107"/>
      <c r="F985" s="107"/>
      <c r="G985" s="107"/>
      <c r="H985" s="107"/>
      <c r="I985" s="107"/>
      <c r="J985" s="107"/>
      <c r="K985" s="107"/>
      <c r="L985" s="107"/>
      <c r="M985" s="107"/>
      <c r="N985" s="107"/>
      <c r="O985" s="107"/>
      <c r="P985" s="107"/>
      <c r="Q985" s="107"/>
      <c r="R985" s="107"/>
      <c r="S985" s="107"/>
    </row>
    <row r="986">
      <c r="A986" s="107"/>
      <c r="B986" s="524"/>
      <c r="C986" s="647"/>
      <c r="D986" s="647"/>
      <c r="E986" s="107"/>
      <c r="F986" s="107"/>
      <c r="G986" s="107"/>
      <c r="H986" s="107"/>
      <c r="I986" s="107"/>
      <c r="J986" s="107"/>
      <c r="K986" s="107"/>
      <c r="L986" s="107"/>
      <c r="M986" s="107"/>
      <c r="N986" s="107"/>
      <c r="O986" s="107"/>
      <c r="P986" s="107"/>
      <c r="Q986" s="107"/>
      <c r="R986" s="107"/>
      <c r="S986" s="107"/>
    </row>
    <row r="987">
      <c r="A987" s="107"/>
      <c r="B987" s="524"/>
      <c r="C987" s="647"/>
      <c r="D987" s="647"/>
      <c r="E987" s="107"/>
      <c r="F987" s="107"/>
      <c r="G987" s="107"/>
      <c r="H987" s="107"/>
      <c r="I987" s="107"/>
      <c r="J987" s="107"/>
      <c r="K987" s="107"/>
      <c r="L987" s="107"/>
      <c r="M987" s="107"/>
      <c r="N987" s="107"/>
      <c r="O987" s="107"/>
      <c r="P987" s="107"/>
      <c r="Q987" s="107"/>
      <c r="R987" s="107"/>
      <c r="S987" s="107"/>
    </row>
    <row r="988">
      <c r="A988" s="107"/>
      <c r="B988" s="524"/>
      <c r="C988" s="647"/>
      <c r="D988" s="647"/>
      <c r="E988" s="107"/>
      <c r="F988" s="107"/>
      <c r="G988" s="107"/>
      <c r="H988" s="107"/>
      <c r="I988" s="107"/>
      <c r="J988" s="107"/>
      <c r="K988" s="107"/>
      <c r="L988" s="107"/>
      <c r="M988" s="107"/>
      <c r="N988" s="107"/>
      <c r="O988" s="107"/>
      <c r="P988" s="107"/>
      <c r="Q988" s="107"/>
      <c r="R988" s="107"/>
      <c r="S988" s="107"/>
    </row>
    <row r="989">
      <c r="A989" s="107"/>
      <c r="B989" s="524"/>
      <c r="C989" s="647"/>
      <c r="D989" s="647"/>
      <c r="E989" s="107"/>
      <c r="F989" s="107"/>
      <c r="G989" s="107"/>
      <c r="H989" s="107"/>
      <c r="I989" s="107"/>
      <c r="J989" s="107"/>
      <c r="K989" s="107"/>
      <c r="L989" s="107"/>
      <c r="M989" s="107"/>
      <c r="N989" s="107"/>
      <c r="O989" s="107"/>
      <c r="P989" s="107"/>
      <c r="Q989" s="107"/>
      <c r="R989" s="107"/>
      <c r="S989" s="107"/>
    </row>
    <row r="990">
      <c r="A990" s="107"/>
      <c r="B990" s="524"/>
      <c r="C990" s="647"/>
      <c r="D990" s="647"/>
      <c r="E990" s="107"/>
      <c r="F990" s="107"/>
      <c r="G990" s="107"/>
      <c r="H990" s="107"/>
      <c r="I990" s="107"/>
      <c r="J990" s="107"/>
      <c r="K990" s="107"/>
      <c r="L990" s="107"/>
      <c r="M990" s="107"/>
      <c r="N990" s="107"/>
      <c r="O990" s="107"/>
      <c r="P990" s="107"/>
      <c r="Q990" s="107"/>
      <c r="R990" s="107"/>
      <c r="S990" s="107"/>
    </row>
    <row r="991">
      <c r="A991" s="107"/>
      <c r="B991" s="524"/>
      <c r="C991" s="647"/>
      <c r="D991" s="647"/>
      <c r="E991" s="107"/>
      <c r="F991" s="107"/>
      <c r="G991" s="107"/>
      <c r="H991" s="107"/>
      <c r="I991" s="107"/>
      <c r="J991" s="107"/>
      <c r="K991" s="107"/>
      <c r="L991" s="107"/>
      <c r="M991" s="107"/>
      <c r="N991" s="107"/>
      <c r="O991" s="107"/>
      <c r="P991" s="107"/>
      <c r="Q991" s="107"/>
      <c r="R991" s="107"/>
      <c r="S991" s="107"/>
    </row>
    <row r="992">
      <c r="A992" s="107"/>
      <c r="B992" s="524"/>
      <c r="C992" s="647"/>
      <c r="D992" s="647"/>
      <c r="E992" s="107"/>
      <c r="F992" s="107"/>
      <c r="G992" s="107"/>
      <c r="H992" s="107"/>
      <c r="I992" s="107"/>
      <c r="J992" s="107"/>
      <c r="K992" s="107"/>
      <c r="L992" s="107"/>
      <c r="M992" s="107"/>
      <c r="N992" s="107"/>
      <c r="O992" s="107"/>
      <c r="P992" s="107"/>
      <c r="Q992" s="107"/>
      <c r="R992" s="107"/>
      <c r="S992" s="107"/>
    </row>
    <row r="993">
      <c r="A993" s="107"/>
      <c r="B993" s="524"/>
      <c r="C993" s="647"/>
      <c r="D993" s="647"/>
      <c r="E993" s="107"/>
      <c r="F993" s="107"/>
      <c r="G993" s="107"/>
      <c r="H993" s="107"/>
      <c r="I993" s="107"/>
      <c r="J993" s="107"/>
      <c r="K993" s="107"/>
      <c r="L993" s="107"/>
      <c r="M993" s="107"/>
      <c r="N993" s="107"/>
      <c r="O993" s="107"/>
      <c r="P993" s="107"/>
      <c r="Q993" s="107"/>
      <c r="R993" s="107"/>
      <c r="S993" s="107"/>
    </row>
    <row r="994">
      <c r="A994" s="107"/>
      <c r="B994" s="524"/>
      <c r="C994" s="647"/>
      <c r="D994" s="647"/>
      <c r="E994" s="107"/>
      <c r="F994" s="107"/>
      <c r="G994" s="107"/>
      <c r="H994" s="107"/>
      <c r="I994" s="107"/>
      <c r="J994" s="107"/>
      <c r="K994" s="107"/>
      <c r="L994" s="107"/>
      <c r="M994" s="107"/>
      <c r="N994" s="107"/>
      <c r="O994" s="107"/>
      <c r="P994" s="107"/>
      <c r="Q994" s="107"/>
      <c r="R994" s="107"/>
      <c r="S994" s="107"/>
    </row>
    <row r="995">
      <c r="A995" s="107"/>
      <c r="B995" s="524"/>
      <c r="C995" s="647"/>
      <c r="D995" s="647"/>
      <c r="E995" s="107"/>
      <c r="F995" s="107"/>
      <c r="G995" s="107"/>
      <c r="H995" s="107"/>
      <c r="I995" s="107"/>
      <c r="J995" s="107"/>
      <c r="K995" s="107"/>
      <c r="L995" s="107"/>
      <c r="M995" s="107"/>
      <c r="N995" s="107"/>
      <c r="O995" s="107"/>
      <c r="P995" s="107"/>
      <c r="Q995" s="107"/>
      <c r="R995" s="107"/>
      <c r="S995" s="107"/>
    </row>
    <row r="996">
      <c r="A996" s="107"/>
      <c r="B996" s="524"/>
      <c r="C996" s="647"/>
      <c r="D996" s="647"/>
      <c r="E996" s="107"/>
      <c r="F996" s="107"/>
      <c r="G996" s="107"/>
      <c r="H996" s="107"/>
      <c r="I996" s="107"/>
      <c r="J996" s="107"/>
      <c r="K996" s="107"/>
      <c r="L996" s="107"/>
      <c r="M996" s="107"/>
      <c r="N996" s="107"/>
      <c r="O996" s="107"/>
      <c r="P996" s="107"/>
      <c r="Q996" s="107"/>
      <c r="R996" s="107"/>
      <c r="S996" s="107"/>
    </row>
    <row r="997">
      <c r="A997" s="107"/>
      <c r="B997" s="524"/>
      <c r="C997" s="647"/>
      <c r="D997" s="647"/>
      <c r="E997" s="107"/>
      <c r="F997" s="107"/>
      <c r="G997" s="107"/>
      <c r="H997" s="107"/>
      <c r="I997" s="107"/>
      <c r="J997" s="107"/>
      <c r="K997" s="107"/>
      <c r="L997" s="107"/>
      <c r="M997" s="107"/>
      <c r="N997" s="107"/>
      <c r="O997" s="107"/>
      <c r="P997" s="107"/>
      <c r="Q997" s="107"/>
      <c r="R997" s="107"/>
      <c r="S997" s="107"/>
    </row>
    <row r="998">
      <c r="A998" s="107"/>
      <c r="B998" s="524"/>
      <c r="C998" s="647"/>
      <c r="D998" s="647"/>
      <c r="E998" s="107"/>
      <c r="F998" s="107"/>
      <c r="G998" s="107"/>
      <c r="H998" s="107"/>
      <c r="I998" s="107"/>
      <c r="J998" s="107"/>
      <c r="K998" s="107"/>
      <c r="L998" s="107"/>
      <c r="M998" s="107"/>
      <c r="N998" s="107"/>
      <c r="O998" s="107"/>
      <c r="P998" s="107"/>
      <c r="Q998" s="107"/>
      <c r="R998" s="107"/>
      <c r="S998" s="107"/>
    </row>
    <row r="999">
      <c r="A999" s="107"/>
      <c r="B999" s="524"/>
      <c r="C999" s="647"/>
      <c r="D999" s="647"/>
      <c r="E999" s="107"/>
      <c r="F999" s="107"/>
      <c r="G999" s="107"/>
      <c r="H999" s="107"/>
      <c r="I999" s="107"/>
      <c r="J999" s="107"/>
      <c r="K999" s="107"/>
      <c r="L999" s="107"/>
      <c r="M999" s="107"/>
      <c r="N999" s="107"/>
      <c r="O999" s="107"/>
      <c r="P999" s="107"/>
      <c r="Q999" s="107"/>
      <c r="R999" s="107"/>
      <c r="S999" s="107"/>
    </row>
    <row r="1000">
      <c r="A1000" s="107"/>
      <c r="B1000" s="524"/>
      <c r="C1000" s="647"/>
      <c r="D1000" s="647"/>
      <c r="E1000" s="107"/>
      <c r="F1000" s="107"/>
      <c r="G1000" s="107"/>
      <c r="H1000" s="107"/>
      <c r="I1000" s="107"/>
      <c r="J1000" s="107"/>
      <c r="K1000" s="107"/>
      <c r="L1000" s="107"/>
      <c r="M1000" s="107"/>
      <c r="N1000" s="107"/>
      <c r="O1000" s="107"/>
      <c r="P1000" s="107"/>
      <c r="Q1000" s="107"/>
      <c r="R1000" s="107"/>
      <c r="S1000" s="107"/>
    </row>
    <row r="1001">
      <c r="A1001" s="107"/>
      <c r="B1001" s="524"/>
      <c r="C1001" s="647"/>
      <c r="D1001" s="647"/>
      <c r="E1001" s="107"/>
      <c r="F1001" s="107"/>
      <c r="G1001" s="107"/>
      <c r="H1001" s="107"/>
      <c r="I1001" s="107"/>
      <c r="J1001" s="107"/>
      <c r="K1001" s="107"/>
      <c r="L1001" s="107"/>
      <c r="M1001" s="107"/>
      <c r="N1001" s="107"/>
      <c r="O1001" s="107"/>
      <c r="P1001" s="107"/>
      <c r="Q1001" s="107"/>
      <c r="R1001" s="107"/>
      <c r="S1001" s="107"/>
    </row>
    <row r="1002">
      <c r="A1002" s="107"/>
      <c r="B1002" s="524"/>
      <c r="C1002" s="647"/>
      <c r="D1002" s="647"/>
      <c r="E1002" s="107"/>
      <c r="F1002" s="107"/>
      <c r="G1002" s="107"/>
      <c r="H1002" s="107"/>
      <c r="I1002" s="107"/>
      <c r="J1002" s="107"/>
      <c r="K1002" s="107"/>
      <c r="L1002" s="107"/>
      <c r="M1002" s="107"/>
      <c r="N1002" s="107"/>
      <c r="O1002" s="107"/>
      <c r="P1002" s="107"/>
      <c r="Q1002" s="107"/>
      <c r="R1002" s="107"/>
      <c r="S1002" s="107"/>
    </row>
    <row r="1003">
      <c r="A1003" s="107"/>
      <c r="B1003" s="524"/>
      <c r="C1003" s="647"/>
      <c r="D1003" s="647"/>
      <c r="E1003" s="107"/>
      <c r="F1003" s="107"/>
      <c r="G1003" s="107"/>
      <c r="H1003" s="107"/>
      <c r="I1003" s="107"/>
      <c r="J1003" s="107"/>
      <c r="K1003" s="107"/>
      <c r="L1003" s="107"/>
      <c r="M1003" s="107"/>
      <c r="N1003" s="107"/>
      <c r="O1003" s="107"/>
      <c r="P1003" s="107"/>
      <c r="Q1003" s="107"/>
      <c r="R1003" s="107"/>
      <c r="S1003" s="107"/>
    </row>
    <row r="1004">
      <c r="A1004" s="107"/>
      <c r="B1004" s="524"/>
      <c r="C1004" s="647"/>
      <c r="D1004" s="647"/>
      <c r="E1004" s="107"/>
      <c r="F1004" s="107"/>
      <c r="G1004" s="107"/>
      <c r="H1004" s="107"/>
      <c r="I1004" s="107"/>
      <c r="J1004" s="107"/>
      <c r="K1004" s="107"/>
      <c r="L1004" s="107"/>
      <c r="M1004" s="107"/>
      <c r="N1004" s="107"/>
      <c r="O1004" s="107"/>
      <c r="P1004" s="107"/>
      <c r="Q1004" s="107"/>
      <c r="R1004" s="107"/>
      <c r="S1004" s="107"/>
    </row>
    <row r="1005">
      <c r="A1005" s="107"/>
      <c r="B1005" s="524"/>
      <c r="C1005" s="647"/>
      <c r="D1005" s="647"/>
      <c r="E1005" s="107"/>
      <c r="F1005" s="107"/>
      <c r="G1005" s="107"/>
      <c r="H1005" s="107"/>
      <c r="I1005" s="107"/>
      <c r="J1005" s="107"/>
      <c r="K1005" s="107"/>
      <c r="L1005" s="107"/>
      <c r="M1005" s="107"/>
      <c r="N1005" s="107"/>
      <c r="O1005" s="107"/>
      <c r="P1005" s="107"/>
      <c r="Q1005" s="107"/>
      <c r="R1005" s="107"/>
      <c r="S1005" s="107"/>
    </row>
    <row r="1006">
      <c r="A1006" s="107"/>
      <c r="B1006" s="524"/>
      <c r="C1006" s="647"/>
      <c r="D1006" s="647"/>
      <c r="E1006" s="107"/>
      <c r="F1006" s="107"/>
      <c r="G1006" s="107"/>
      <c r="H1006" s="107"/>
      <c r="I1006" s="107"/>
      <c r="J1006" s="107"/>
      <c r="K1006" s="107"/>
      <c r="L1006" s="107"/>
      <c r="M1006" s="107"/>
      <c r="N1006" s="107"/>
      <c r="O1006" s="107"/>
      <c r="P1006" s="107"/>
      <c r="Q1006" s="107"/>
      <c r="R1006" s="107"/>
      <c r="S1006" s="107"/>
    </row>
    <row r="1007">
      <c r="A1007" s="107"/>
      <c r="B1007" s="524"/>
      <c r="C1007" s="647"/>
      <c r="D1007" s="647"/>
      <c r="E1007" s="107"/>
      <c r="F1007" s="107"/>
      <c r="G1007" s="107"/>
      <c r="H1007" s="107"/>
      <c r="I1007" s="107"/>
      <c r="J1007" s="107"/>
      <c r="K1007" s="107"/>
      <c r="L1007" s="107"/>
      <c r="M1007" s="107"/>
      <c r="N1007" s="107"/>
      <c r="O1007" s="107"/>
      <c r="P1007" s="107"/>
      <c r="Q1007" s="107"/>
      <c r="R1007" s="107"/>
      <c r="S1007" s="107"/>
    </row>
    <row r="1008">
      <c r="A1008" s="107"/>
      <c r="B1008" s="524"/>
      <c r="C1008" s="647"/>
      <c r="D1008" s="647"/>
      <c r="E1008" s="107"/>
      <c r="F1008" s="107"/>
      <c r="G1008" s="107"/>
      <c r="H1008" s="107"/>
      <c r="I1008" s="107"/>
      <c r="J1008" s="107"/>
      <c r="K1008" s="107"/>
      <c r="L1008" s="107"/>
      <c r="M1008" s="107"/>
      <c r="N1008" s="107"/>
      <c r="O1008" s="107"/>
      <c r="P1008" s="107"/>
      <c r="Q1008" s="107"/>
      <c r="R1008" s="107"/>
      <c r="S1008" s="107"/>
    </row>
    <row r="1009">
      <c r="A1009" s="107"/>
      <c r="B1009" s="524"/>
      <c r="C1009" s="647"/>
      <c r="D1009" s="647"/>
      <c r="E1009" s="107"/>
      <c r="F1009" s="107"/>
      <c r="G1009" s="107"/>
      <c r="H1009" s="107"/>
      <c r="I1009" s="107"/>
      <c r="J1009" s="107"/>
      <c r="K1009" s="107"/>
      <c r="L1009" s="107"/>
      <c r="M1009" s="107"/>
      <c r="N1009" s="107"/>
      <c r="O1009" s="107"/>
      <c r="P1009" s="107"/>
      <c r="Q1009" s="107"/>
      <c r="R1009" s="107"/>
      <c r="S1009" s="107"/>
    </row>
    <row r="1010">
      <c r="A1010" s="107"/>
      <c r="B1010" s="524"/>
      <c r="C1010" s="647"/>
      <c r="D1010" s="647"/>
      <c r="E1010" s="107"/>
      <c r="F1010" s="107"/>
      <c r="G1010" s="107"/>
      <c r="H1010" s="107"/>
      <c r="I1010" s="107"/>
      <c r="J1010" s="107"/>
      <c r="K1010" s="107"/>
      <c r="L1010" s="107"/>
      <c r="M1010" s="107"/>
      <c r="N1010" s="107"/>
      <c r="O1010" s="107"/>
      <c r="P1010" s="107"/>
      <c r="Q1010" s="107"/>
      <c r="R1010" s="107"/>
      <c r="S1010" s="107"/>
    </row>
    <row r="1011">
      <c r="A1011" s="107"/>
      <c r="B1011" s="524"/>
      <c r="C1011" s="647"/>
      <c r="D1011" s="647"/>
      <c r="E1011" s="107"/>
      <c r="F1011" s="107"/>
      <c r="G1011" s="107"/>
      <c r="H1011" s="107"/>
      <c r="I1011" s="107"/>
      <c r="J1011" s="107"/>
      <c r="K1011" s="107"/>
      <c r="L1011" s="107"/>
      <c r="M1011" s="107"/>
      <c r="N1011" s="107"/>
      <c r="O1011" s="107"/>
      <c r="P1011" s="107"/>
      <c r="Q1011" s="107"/>
      <c r="R1011" s="107"/>
      <c r="S1011" s="107"/>
    </row>
    <row r="1012">
      <c r="A1012" s="107"/>
      <c r="B1012" s="524"/>
      <c r="C1012" s="647"/>
      <c r="D1012" s="647"/>
      <c r="E1012" s="107"/>
      <c r="F1012" s="107"/>
      <c r="G1012" s="107"/>
      <c r="H1012" s="107"/>
      <c r="I1012" s="107"/>
      <c r="J1012" s="107"/>
      <c r="K1012" s="107"/>
      <c r="L1012" s="107"/>
      <c r="M1012" s="107"/>
      <c r="N1012" s="107"/>
      <c r="O1012" s="107"/>
      <c r="P1012" s="107"/>
      <c r="Q1012" s="107"/>
      <c r="R1012" s="107"/>
      <c r="S1012" s="107"/>
    </row>
    <row r="1013">
      <c r="A1013" s="107"/>
      <c r="B1013" s="524"/>
      <c r="C1013" s="647"/>
      <c r="D1013" s="647"/>
      <c r="E1013" s="107"/>
      <c r="F1013" s="107"/>
      <c r="G1013" s="107"/>
      <c r="H1013" s="107"/>
      <c r="I1013" s="107"/>
      <c r="J1013" s="107"/>
      <c r="K1013" s="107"/>
      <c r="L1013" s="107"/>
      <c r="M1013" s="107"/>
      <c r="N1013" s="107"/>
      <c r="O1013" s="107"/>
      <c r="P1013" s="107"/>
      <c r="Q1013" s="107"/>
      <c r="R1013" s="107"/>
      <c r="S1013" s="107"/>
    </row>
    <row r="1014">
      <c r="A1014" s="107"/>
      <c r="B1014" s="524"/>
      <c r="C1014" s="647"/>
      <c r="D1014" s="647"/>
      <c r="E1014" s="107"/>
      <c r="F1014" s="107"/>
      <c r="G1014" s="107"/>
      <c r="H1014" s="107"/>
      <c r="I1014" s="107"/>
      <c r="J1014" s="107"/>
      <c r="K1014" s="107"/>
      <c r="L1014" s="107"/>
      <c r="M1014" s="107"/>
      <c r="N1014" s="107"/>
      <c r="O1014" s="107"/>
      <c r="P1014" s="107"/>
      <c r="Q1014" s="107"/>
      <c r="R1014" s="107"/>
      <c r="S1014" s="107"/>
    </row>
    <row r="1015">
      <c r="A1015" s="107"/>
      <c r="B1015" s="524"/>
      <c r="C1015" s="647"/>
      <c r="D1015" s="647"/>
      <c r="E1015" s="107"/>
      <c r="F1015" s="107"/>
      <c r="G1015" s="107"/>
      <c r="H1015" s="107"/>
      <c r="I1015" s="107"/>
      <c r="J1015" s="107"/>
      <c r="K1015" s="107"/>
      <c r="L1015" s="107"/>
      <c r="M1015" s="107"/>
      <c r="N1015" s="107"/>
      <c r="O1015" s="107"/>
      <c r="P1015" s="107"/>
      <c r="Q1015" s="107"/>
      <c r="R1015" s="107"/>
      <c r="S1015" s="107"/>
    </row>
    <row r="1016">
      <c r="A1016" s="107"/>
      <c r="B1016" s="524"/>
      <c r="C1016" s="647"/>
      <c r="D1016" s="647"/>
      <c r="E1016" s="107"/>
      <c r="F1016" s="107"/>
      <c r="G1016" s="107"/>
      <c r="H1016" s="107"/>
      <c r="I1016" s="107"/>
      <c r="J1016" s="107"/>
      <c r="K1016" s="107"/>
      <c r="L1016" s="107"/>
      <c r="M1016" s="107"/>
      <c r="N1016" s="107"/>
      <c r="O1016" s="107"/>
      <c r="P1016" s="107"/>
      <c r="Q1016" s="107"/>
      <c r="R1016" s="107"/>
      <c r="S1016" s="107"/>
    </row>
    <row r="1017">
      <c r="A1017" s="107"/>
      <c r="B1017" s="524"/>
      <c r="C1017" s="647"/>
      <c r="D1017" s="647"/>
      <c r="E1017" s="107"/>
      <c r="F1017" s="107"/>
      <c r="G1017" s="107"/>
      <c r="H1017" s="107"/>
      <c r="I1017" s="107"/>
      <c r="J1017" s="107"/>
      <c r="K1017" s="107"/>
      <c r="L1017" s="107"/>
      <c r="M1017" s="107"/>
      <c r="N1017" s="107"/>
      <c r="O1017" s="107"/>
      <c r="P1017" s="107"/>
      <c r="Q1017" s="107"/>
      <c r="R1017" s="107"/>
      <c r="S1017" s="107"/>
    </row>
    <row r="1018">
      <c r="A1018" s="107"/>
      <c r="B1018" s="524"/>
      <c r="C1018" s="647"/>
      <c r="D1018" s="647"/>
      <c r="E1018" s="107"/>
      <c r="F1018" s="107"/>
      <c r="G1018" s="107"/>
      <c r="H1018" s="107"/>
      <c r="I1018" s="107"/>
      <c r="J1018" s="107"/>
      <c r="K1018" s="107"/>
      <c r="L1018" s="107"/>
      <c r="M1018" s="107"/>
      <c r="N1018" s="107"/>
      <c r="O1018" s="107"/>
      <c r="P1018" s="107"/>
      <c r="Q1018" s="107"/>
      <c r="R1018" s="107"/>
      <c r="S1018" s="107"/>
    </row>
    <row r="1019">
      <c r="A1019" s="107"/>
      <c r="B1019" s="524"/>
      <c r="C1019" s="647"/>
      <c r="D1019" s="647"/>
      <c r="E1019" s="107"/>
      <c r="F1019" s="107"/>
      <c r="G1019" s="107"/>
      <c r="H1019" s="107"/>
      <c r="I1019" s="107"/>
      <c r="J1019" s="107"/>
      <c r="K1019" s="107"/>
      <c r="L1019" s="107"/>
      <c r="M1019" s="107"/>
      <c r="N1019" s="107"/>
      <c r="O1019" s="107"/>
      <c r="P1019" s="107"/>
      <c r="Q1019" s="107"/>
      <c r="R1019" s="107"/>
      <c r="S1019" s="107"/>
    </row>
    <row r="1020">
      <c r="A1020" s="107"/>
      <c r="B1020" s="524"/>
      <c r="C1020" s="647"/>
      <c r="D1020" s="647"/>
      <c r="E1020" s="107"/>
      <c r="F1020" s="107"/>
      <c r="G1020" s="107"/>
      <c r="H1020" s="107"/>
      <c r="I1020" s="107"/>
      <c r="J1020" s="107"/>
      <c r="K1020" s="107"/>
      <c r="L1020" s="107"/>
      <c r="M1020" s="107"/>
      <c r="N1020" s="107"/>
      <c r="O1020" s="107"/>
      <c r="P1020" s="107"/>
      <c r="Q1020" s="107"/>
      <c r="R1020" s="107"/>
      <c r="S1020" s="107"/>
    </row>
    <row r="1021">
      <c r="A1021" s="107"/>
      <c r="B1021" s="524"/>
      <c r="C1021" s="647"/>
      <c r="D1021" s="647"/>
      <c r="E1021" s="107"/>
      <c r="F1021" s="107"/>
      <c r="G1021" s="107"/>
      <c r="H1021" s="107"/>
      <c r="I1021" s="107"/>
      <c r="J1021" s="107"/>
      <c r="K1021" s="107"/>
      <c r="L1021" s="107"/>
      <c r="M1021" s="107"/>
      <c r="N1021" s="107"/>
      <c r="O1021" s="107"/>
      <c r="P1021" s="107"/>
      <c r="Q1021" s="107"/>
      <c r="R1021" s="107"/>
      <c r="S1021" s="107"/>
    </row>
    <row r="1022">
      <c r="A1022" s="107"/>
      <c r="B1022" s="524"/>
      <c r="C1022" s="647"/>
      <c r="D1022" s="647"/>
      <c r="E1022" s="107"/>
      <c r="F1022" s="107"/>
      <c r="G1022" s="107"/>
      <c r="H1022" s="107"/>
      <c r="I1022" s="107"/>
      <c r="J1022" s="107"/>
      <c r="K1022" s="107"/>
      <c r="L1022" s="107"/>
      <c r="M1022" s="107"/>
      <c r="N1022" s="107"/>
      <c r="O1022" s="107"/>
      <c r="P1022" s="107"/>
      <c r="Q1022" s="107"/>
      <c r="R1022" s="107"/>
      <c r="S1022" s="107"/>
    </row>
    <row r="1023">
      <c r="A1023" s="107"/>
      <c r="B1023" s="524"/>
      <c r="C1023" s="647"/>
      <c r="D1023" s="647"/>
      <c r="E1023" s="107"/>
      <c r="F1023" s="107"/>
      <c r="G1023" s="107"/>
      <c r="H1023" s="107"/>
      <c r="I1023" s="107"/>
      <c r="J1023" s="107"/>
      <c r="K1023" s="107"/>
      <c r="L1023" s="107"/>
      <c r="M1023" s="107"/>
      <c r="N1023" s="107"/>
      <c r="O1023" s="107"/>
      <c r="P1023" s="107"/>
      <c r="Q1023" s="107"/>
      <c r="R1023" s="107"/>
      <c r="S1023" s="107"/>
    </row>
    <row r="1024">
      <c r="A1024" s="107"/>
      <c r="B1024" s="524"/>
      <c r="C1024" s="647"/>
      <c r="D1024" s="647"/>
      <c r="E1024" s="107"/>
      <c r="F1024" s="107"/>
      <c r="G1024" s="107"/>
      <c r="H1024" s="107"/>
      <c r="I1024" s="107"/>
      <c r="J1024" s="107"/>
      <c r="K1024" s="107"/>
      <c r="L1024" s="107"/>
      <c r="M1024" s="107"/>
      <c r="N1024" s="107"/>
      <c r="O1024" s="107"/>
      <c r="P1024" s="107"/>
      <c r="Q1024" s="107"/>
      <c r="R1024" s="107"/>
      <c r="S1024" s="107"/>
    </row>
    <row r="1025">
      <c r="A1025" s="107"/>
      <c r="B1025" s="524"/>
      <c r="C1025" s="647"/>
      <c r="D1025" s="647"/>
      <c r="E1025" s="107"/>
      <c r="F1025" s="107"/>
      <c r="G1025" s="107"/>
      <c r="H1025" s="107"/>
      <c r="I1025" s="107"/>
      <c r="J1025" s="107"/>
      <c r="K1025" s="107"/>
      <c r="L1025" s="107"/>
      <c r="M1025" s="107"/>
      <c r="N1025" s="107"/>
      <c r="O1025" s="107"/>
      <c r="P1025" s="107"/>
      <c r="Q1025" s="107"/>
      <c r="R1025" s="107"/>
      <c r="S1025" s="107"/>
    </row>
    <row r="1026">
      <c r="A1026" s="107"/>
      <c r="B1026" s="524"/>
      <c r="C1026" s="647"/>
      <c r="D1026" s="647"/>
      <c r="E1026" s="107"/>
      <c r="F1026" s="107"/>
      <c r="G1026" s="107"/>
      <c r="H1026" s="107"/>
      <c r="I1026" s="107"/>
      <c r="J1026" s="107"/>
      <c r="K1026" s="107"/>
      <c r="L1026" s="107"/>
      <c r="M1026" s="107"/>
      <c r="N1026" s="107"/>
      <c r="O1026" s="107"/>
      <c r="P1026" s="107"/>
      <c r="Q1026" s="107"/>
      <c r="R1026" s="107"/>
      <c r="S1026" s="107"/>
    </row>
    <row r="1027">
      <c r="A1027" s="107"/>
      <c r="B1027" s="524"/>
      <c r="C1027" s="647"/>
      <c r="D1027" s="647"/>
      <c r="E1027" s="107"/>
      <c r="F1027" s="107"/>
      <c r="G1027" s="107"/>
      <c r="H1027" s="107"/>
      <c r="I1027" s="107"/>
      <c r="J1027" s="107"/>
      <c r="K1027" s="107"/>
      <c r="L1027" s="107"/>
      <c r="M1027" s="107"/>
      <c r="N1027" s="107"/>
      <c r="O1027" s="107"/>
      <c r="P1027" s="107"/>
      <c r="Q1027" s="107"/>
      <c r="R1027" s="107"/>
      <c r="S1027" s="107"/>
    </row>
    <row r="1028">
      <c r="A1028" s="107"/>
      <c r="B1028" s="524"/>
      <c r="C1028" s="647"/>
      <c r="D1028" s="647"/>
      <c r="E1028" s="107"/>
      <c r="F1028" s="107"/>
      <c r="G1028" s="107"/>
      <c r="H1028" s="107"/>
      <c r="I1028" s="107"/>
      <c r="J1028" s="107"/>
      <c r="K1028" s="107"/>
      <c r="L1028" s="107"/>
      <c r="M1028" s="107"/>
      <c r="N1028" s="107"/>
      <c r="O1028" s="107"/>
      <c r="P1028" s="107"/>
      <c r="Q1028" s="107"/>
      <c r="R1028" s="107"/>
      <c r="S1028" s="107"/>
    </row>
    <row r="1029">
      <c r="A1029" s="107"/>
      <c r="B1029" s="524"/>
      <c r="C1029" s="647"/>
      <c r="D1029" s="647"/>
      <c r="E1029" s="107"/>
      <c r="F1029" s="107"/>
      <c r="G1029" s="107"/>
      <c r="H1029" s="107"/>
      <c r="I1029" s="107"/>
      <c r="J1029" s="107"/>
      <c r="K1029" s="107"/>
      <c r="L1029" s="107"/>
      <c r="M1029" s="107"/>
      <c r="N1029" s="107"/>
      <c r="O1029" s="107"/>
      <c r="P1029" s="107"/>
      <c r="Q1029" s="107"/>
      <c r="R1029" s="107"/>
      <c r="S1029" s="107"/>
    </row>
    <row r="1030">
      <c r="A1030" s="107"/>
      <c r="B1030" s="524"/>
      <c r="C1030" s="647"/>
      <c r="D1030" s="647"/>
      <c r="E1030" s="107"/>
      <c r="F1030" s="107"/>
      <c r="G1030" s="107"/>
      <c r="H1030" s="107"/>
      <c r="I1030" s="107"/>
      <c r="J1030" s="107"/>
      <c r="K1030" s="107"/>
      <c r="L1030" s="107"/>
      <c r="M1030" s="107"/>
      <c r="N1030" s="107"/>
      <c r="O1030" s="107"/>
      <c r="P1030" s="107"/>
      <c r="Q1030" s="107"/>
      <c r="R1030" s="107"/>
      <c r="S1030" s="107"/>
    </row>
    <row r="1031">
      <c r="A1031" s="107"/>
      <c r="B1031" s="524"/>
      <c r="C1031" s="647"/>
      <c r="D1031" s="647"/>
      <c r="E1031" s="107"/>
      <c r="F1031" s="107"/>
      <c r="G1031" s="107"/>
      <c r="H1031" s="107"/>
      <c r="I1031" s="107"/>
      <c r="J1031" s="107"/>
      <c r="K1031" s="107"/>
      <c r="L1031" s="107"/>
      <c r="M1031" s="107"/>
      <c r="N1031" s="107"/>
      <c r="O1031" s="107"/>
      <c r="P1031" s="107"/>
      <c r="Q1031" s="107"/>
      <c r="R1031" s="107"/>
      <c r="S1031" s="107"/>
    </row>
    <row r="1032">
      <c r="A1032" s="107"/>
      <c r="B1032" s="524"/>
      <c r="C1032" s="647"/>
      <c r="D1032" s="647"/>
      <c r="E1032" s="107"/>
      <c r="F1032" s="107"/>
      <c r="G1032" s="107"/>
      <c r="H1032" s="107"/>
      <c r="I1032" s="107"/>
      <c r="J1032" s="107"/>
      <c r="K1032" s="107"/>
      <c r="L1032" s="107"/>
      <c r="M1032" s="107"/>
      <c r="N1032" s="107"/>
      <c r="O1032" s="107"/>
      <c r="P1032" s="107"/>
      <c r="Q1032" s="107"/>
      <c r="R1032" s="107"/>
      <c r="S1032" s="107"/>
    </row>
    <row r="1033">
      <c r="A1033" s="107"/>
      <c r="B1033" s="524"/>
      <c r="C1033" s="647"/>
      <c r="D1033" s="647"/>
      <c r="E1033" s="107"/>
      <c r="F1033" s="107"/>
      <c r="G1033" s="107"/>
      <c r="H1033" s="107"/>
      <c r="I1033" s="107"/>
      <c r="J1033" s="107"/>
      <c r="K1033" s="107"/>
      <c r="L1033" s="107"/>
      <c r="M1033" s="107"/>
      <c r="N1033" s="107"/>
      <c r="O1033" s="107"/>
      <c r="P1033" s="107"/>
      <c r="Q1033" s="107"/>
      <c r="R1033" s="107"/>
      <c r="S1033" s="107"/>
    </row>
    <row r="1034">
      <c r="A1034" s="107"/>
      <c r="B1034" s="524"/>
      <c r="C1034" s="647"/>
      <c r="D1034" s="647"/>
      <c r="E1034" s="107"/>
      <c r="F1034" s="107"/>
      <c r="G1034" s="107"/>
      <c r="H1034" s="107"/>
      <c r="I1034" s="107"/>
      <c r="J1034" s="107"/>
      <c r="K1034" s="107"/>
      <c r="L1034" s="107"/>
      <c r="M1034" s="107"/>
      <c r="N1034" s="107"/>
      <c r="O1034" s="107"/>
      <c r="P1034" s="107"/>
      <c r="Q1034" s="107"/>
      <c r="R1034" s="107"/>
      <c r="S1034" s="107"/>
    </row>
    <row r="1035">
      <c r="A1035" s="107"/>
      <c r="B1035" s="524"/>
      <c r="C1035" s="647"/>
      <c r="D1035" s="647"/>
      <c r="E1035" s="107"/>
      <c r="F1035" s="107"/>
      <c r="G1035" s="107"/>
      <c r="H1035" s="107"/>
      <c r="I1035" s="107"/>
      <c r="J1035" s="107"/>
      <c r="K1035" s="107"/>
      <c r="L1035" s="107"/>
      <c r="M1035" s="107"/>
      <c r="N1035" s="107"/>
      <c r="O1035" s="107"/>
      <c r="P1035" s="107"/>
      <c r="Q1035" s="107"/>
      <c r="R1035" s="107"/>
      <c r="S1035" s="107"/>
    </row>
    <row r="1036">
      <c r="A1036" s="107"/>
      <c r="B1036" s="524"/>
      <c r="C1036" s="647"/>
      <c r="D1036" s="647"/>
      <c r="E1036" s="107"/>
      <c r="F1036" s="107"/>
      <c r="G1036" s="107"/>
      <c r="H1036" s="107"/>
      <c r="I1036" s="107"/>
      <c r="J1036" s="107"/>
      <c r="K1036" s="107"/>
      <c r="L1036" s="107"/>
      <c r="M1036" s="107"/>
      <c r="N1036" s="107"/>
      <c r="O1036" s="107"/>
      <c r="P1036" s="107"/>
      <c r="Q1036" s="107"/>
      <c r="R1036" s="107"/>
      <c r="S1036" s="107"/>
    </row>
    <row r="1037">
      <c r="A1037" s="107"/>
      <c r="B1037" s="524"/>
      <c r="C1037" s="647"/>
      <c r="D1037" s="647"/>
      <c r="E1037" s="107"/>
      <c r="F1037" s="107"/>
      <c r="G1037" s="107"/>
      <c r="H1037" s="107"/>
      <c r="I1037" s="107"/>
      <c r="J1037" s="107"/>
      <c r="K1037" s="107"/>
      <c r="L1037" s="107"/>
      <c r="M1037" s="107"/>
      <c r="N1037" s="107"/>
      <c r="O1037" s="107"/>
      <c r="P1037" s="107"/>
      <c r="Q1037" s="107"/>
      <c r="R1037" s="107"/>
      <c r="S1037" s="107"/>
    </row>
    <row r="1038">
      <c r="A1038" s="107"/>
      <c r="B1038" s="524"/>
      <c r="C1038" s="647"/>
      <c r="D1038" s="647"/>
      <c r="E1038" s="107"/>
      <c r="F1038" s="107"/>
      <c r="G1038" s="107"/>
      <c r="H1038" s="107"/>
      <c r="I1038" s="107"/>
      <c r="J1038" s="107"/>
      <c r="K1038" s="107"/>
      <c r="L1038" s="107"/>
      <c r="M1038" s="107"/>
      <c r="N1038" s="107"/>
      <c r="O1038" s="107"/>
      <c r="P1038" s="107"/>
      <c r="Q1038" s="107"/>
      <c r="R1038" s="107"/>
      <c r="S1038" s="107"/>
    </row>
    <row r="1039">
      <c r="A1039" s="107"/>
      <c r="B1039" s="524"/>
      <c r="C1039" s="647"/>
      <c r="D1039" s="647"/>
      <c r="E1039" s="107"/>
      <c r="F1039" s="107"/>
      <c r="G1039" s="107"/>
      <c r="H1039" s="107"/>
      <c r="I1039" s="107"/>
      <c r="J1039" s="107"/>
      <c r="K1039" s="107"/>
      <c r="L1039" s="107"/>
      <c r="M1039" s="107"/>
      <c r="N1039" s="107"/>
      <c r="O1039" s="107"/>
      <c r="P1039" s="107"/>
      <c r="Q1039" s="107"/>
      <c r="R1039" s="107"/>
      <c r="S1039" s="107"/>
    </row>
    <row r="1040">
      <c r="A1040" s="107"/>
      <c r="B1040" s="524"/>
      <c r="C1040" s="647"/>
      <c r="D1040" s="647"/>
      <c r="E1040" s="107"/>
      <c r="F1040" s="107"/>
      <c r="G1040" s="107"/>
      <c r="H1040" s="107"/>
      <c r="I1040" s="107"/>
      <c r="J1040" s="107"/>
      <c r="K1040" s="107"/>
      <c r="L1040" s="107"/>
      <c r="M1040" s="107"/>
      <c r="N1040" s="107"/>
      <c r="O1040" s="107"/>
      <c r="P1040" s="107"/>
      <c r="Q1040" s="107"/>
      <c r="R1040" s="107"/>
      <c r="S1040" s="107"/>
    </row>
    <row r="1041">
      <c r="A1041" s="107"/>
      <c r="B1041" s="524"/>
      <c r="C1041" s="647"/>
      <c r="D1041" s="647"/>
      <c r="E1041" s="107"/>
      <c r="F1041" s="107"/>
      <c r="G1041" s="107"/>
      <c r="H1041" s="107"/>
      <c r="I1041" s="107"/>
      <c r="J1041" s="107"/>
      <c r="K1041" s="107"/>
      <c r="L1041" s="107"/>
      <c r="M1041" s="107"/>
      <c r="N1041" s="107"/>
      <c r="O1041" s="107"/>
      <c r="P1041" s="107"/>
      <c r="Q1041" s="107"/>
      <c r="R1041" s="107"/>
      <c r="S1041" s="107"/>
    </row>
    <row r="1042">
      <c r="A1042" s="107"/>
      <c r="B1042" s="524"/>
      <c r="C1042" s="647"/>
      <c r="D1042" s="647"/>
      <c r="E1042" s="107"/>
      <c r="F1042" s="107"/>
      <c r="G1042" s="107"/>
      <c r="H1042" s="107"/>
      <c r="I1042" s="107"/>
      <c r="J1042" s="107"/>
      <c r="K1042" s="107"/>
      <c r="L1042" s="107"/>
      <c r="M1042" s="107"/>
      <c r="N1042" s="107"/>
      <c r="O1042" s="107"/>
      <c r="P1042" s="107"/>
      <c r="Q1042" s="107"/>
      <c r="R1042" s="107"/>
      <c r="S1042" s="107"/>
    </row>
    <row r="1043">
      <c r="A1043" s="107"/>
      <c r="B1043" s="524"/>
      <c r="C1043" s="647"/>
      <c r="D1043" s="647"/>
      <c r="E1043" s="107"/>
      <c r="F1043" s="107"/>
      <c r="G1043" s="107"/>
      <c r="H1043" s="107"/>
      <c r="I1043" s="107"/>
      <c r="J1043" s="107"/>
      <c r="K1043" s="107"/>
      <c r="L1043" s="107"/>
      <c r="M1043" s="107"/>
      <c r="N1043" s="107"/>
      <c r="O1043" s="107"/>
      <c r="P1043" s="107"/>
      <c r="Q1043" s="107"/>
      <c r="R1043" s="107"/>
      <c r="S1043" s="107"/>
    </row>
    <row r="1044">
      <c r="A1044" s="107"/>
      <c r="B1044" s="524"/>
      <c r="C1044" s="647"/>
      <c r="D1044" s="647"/>
      <c r="E1044" s="107"/>
      <c r="F1044" s="107"/>
      <c r="G1044" s="107"/>
      <c r="H1044" s="107"/>
      <c r="I1044" s="107"/>
      <c r="J1044" s="107"/>
      <c r="K1044" s="107"/>
      <c r="L1044" s="107"/>
      <c r="M1044" s="107"/>
      <c r="N1044" s="107"/>
      <c r="O1044" s="107"/>
      <c r="P1044" s="107"/>
      <c r="Q1044" s="107"/>
      <c r="R1044" s="107"/>
      <c r="S1044" s="107"/>
    </row>
    <row r="1045">
      <c r="A1045" s="107"/>
      <c r="B1045" s="524"/>
      <c r="C1045" s="647"/>
      <c r="D1045" s="647"/>
      <c r="E1045" s="107"/>
      <c r="F1045" s="107"/>
      <c r="G1045" s="107"/>
      <c r="H1045" s="107"/>
      <c r="I1045" s="107"/>
      <c r="J1045" s="107"/>
      <c r="K1045" s="107"/>
      <c r="L1045" s="107"/>
      <c r="M1045" s="107"/>
      <c r="N1045" s="107"/>
      <c r="O1045" s="107"/>
      <c r="P1045" s="107"/>
      <c r="Q1045" s="107"/>
      <c r="R1045" s="107"/>
      <c r="S1045" s="107"/>
    </row>
    <row r="1046">
      <c r="A1046" s="107"/>
      <c r="B1046" s="524"/>
      <c r="C1046" s="647"/>
      <c r="D1046" s="647"/>
      <c r="E1046" s="107"/>
      <c r="F1046" s="107"/>
      <c r="G1046" s="107"/>
      <c r="H1046" s="107"/>
      <c r="I1046" s="107"/>
      <c r="J1046" s="107"/>
      <c r="K1046" s="107"/>
      <c r="L1046" s="107"/>
      <c r="M1046" s="107"/>
      <c r="N1046" s="107"/>
      <c r="O1046" s="107"/>
      <c r="P1046" s="107"/>
      <c r="Q1046" s="107"/>
      <c r="R1046" s="107"/>
      <c r="S1046" s="107"/>
    </row>
    <row r="1047">
      <c r="A1047" s="107"/>
      <c r="B1047" s="524"/>
      <c r="C1047" s="647"/>
      <c r="D1047" s="647"/>
      <c r="E1047" s="107"/>
      <c r="F1047" s="107"/>
      <c r="G1047" s="107"/>
      <c r="H1047" s="107"/>
      <c r="I1047" s="107"/>
      <c r="J1047" s="107"/>
      <c r="K1047" s="107"/>
      <c r="L1047" s="107"/>
      <c r="M1047" s="107"/>
      <c r="N1047" s="107"/>
      <c r="O1047" s="107"/>
      <c r="P1047" s="107"/>
      <c r="Q1047" s="107"/>
      <c r="R1047" s="107"/>
      <c r="S1047" s="107"/>
    </row>
    <row r="1048">
      <c r="A1048" s="107"/>
      <c r="B1048" s="524"/>
      <c r="C1048" s="647"/>
      <c r="D1048" s="647"/>
      <c r="E1048" s="107"/>
      <c r="F1048" s="107"/>
      <c r="G1048" s="107"/>
      <c r="H1048" s="107"/>
      <c r="I1048" s="107"/>
      <c r="J1048" s="107"/>
      <c r="K1048" s="107"/>
      <c r="L1048" s="107"/>
      <c r="M1048" s="107"/>
      <c r="N1048" s="107"/>
      <c r="O1048" s="107"/>
      <c r="P1048" s="107"/>
      <c r="Q1048" s="107"/>
      <c r="R1048" s="107"/>
      <c r="S1048" s="107"/>
    </row>
    <row r="1049">
      <c r="A1049" s="107"/>
      <c r="B1049" s="524"/>
      <c r="C1049" s="647"/>
      <c r="D1049" s="647"/>
      <c r="E1049" s="107"/>
      <c r="F1049" s="107"/>
      <c r="G1049" s="107"/>
      <c r="H1049" s="107"/>
      <c r="I1049" s="107"/>
      <c r="J1049" s="107"/>
      <c r="K1049" s="107"/>
      <c r="L1049" s="107"/>
      <c r="M1049" s="107"/>
      <c r="N1049" s="107"/>
      <c r="O1049" s="107"/>
      <c r="P1049" s="107"/>
      <c r="Q1049" s="107"/>
      <c r="R1049" s="107"/>
      <c r="S1049" s="107"/>
    </row>
    <row r="1050">
      <c r="A1050" s="107"/>
      <c r="B1050" s="524"/>
      <c r="C1050" s="647"/>
      <c r="D1050" s="647"/>
      <c r="E1050" s="107"/>
      <c r="F1050" s="107"/>
      <c r="G1050" s="107"/>
      <c r="H1050" s="107"/>
      <c r="I1050" s="107"/>
      <c r="J1050" s="107"/>
      <c r="K1050" s="107"/>
      <c r="L1050" s="107"/>
      <c r="M1050" s="107"/>
      <c r="N1050" s="107"/>
      <c r="O1050" s="107"/>
      <c r="P1050" s="107"/>
      <c r="Q1050" s="107"/>
      <c r="R1050" s="107"/>
      <c r="S1050" s="107"/>
    </row>
    <row r="1051">
      <c r="A1051" s="107"/>
      <c r="B1051" s="524"/>
      <c r="C1051" s="647"/>
      <c r="D1051" s="647"/>
      <c r="E1051" s="107"/>
      <c r="F1051" s="107"/>
      <c r="G1051" s="107"/>
      <c r="H1051" s="107"/>
      <c r="I1051" s="107"/>
      <c r="J1051" s="107"/>
      <c r="K1051" s="107"/>
      <c r="L1051" s="107"/>
      <c r="M1051" s="107"/>
      <c r="N1051" s="107"/>
      <c r="O1051" s="107"/>
      <c r="P1051" s="107"/>
      <c r="Q1051" s="107"/>
      <c r="R1051" s="107"/>
      <c r="S1051" s="107"/>
    </row>
    <row r="1052">
      <c r="A1052" s="107"/>
      <c r="B1052" s="524"/>
      <c r="C1052" s="647"/>
      <c r="D1052" s="647"/>
      <c r="E1052" s="107"/>
      <c r="F1052" s="107"/>
      <c r="G1052" s="107"/>
      <c r="H1052" s="107"/>
      <c r="I1052" s="107"/>
      <c r="J1052" s="107"/>
      <c r="K1052" s="107"/>
      <c r="L1052" s="107"/>
      <c r="M1052" s="107"/>
      <c r="N1052" s="107"/>
      <c r="O1052" s="107"/>
      <c r="P1052" s="107"/>
      <c r="Q1052" s="107"/>
      <c r="R1052" s="107"/>
      <c r="S1052" s="107"/>
    </row>
    <row r="1053">
      <c r="A1053" s="107"/>
      <c r="B1053" s="524"/>
      <c r="C1053" s="647"/>
      <c r="D1053" s="647"/>
      <c r="E1053" s="107"/>
      <c r="F1053" s="107"/>
      <c r="G1053" s="107"/>
      <c r="H1053" s="107"/>
      <c r="I1053" s="107"/>
      <c r="J1053" s="107"/>
      <c r="K1053" s="107"/>
      <c r="L1053" s="107"/>
      <c r="M1053" s="107"/>
      <c r="N1053" s="107"/>
      <c r="O1053" s="107"/>
      <c r="P1053" s="107"/>
      <c r="Q1053" s="107"/>
      <c r="R1053" s="107"/>
      <c r="S1053" s="107"/>
    </row>
    <row r="1054">
      <c r="A1054" s="107"/>
      <c r="B1054" s="524"/>
      <c r="C1054" s="647"/>
      <c r="D1054" s="647"/>
      <c r="E1054" s="107"/>
      <c r="F1054" s="107"/>
      <c r="G1054" s="107"/>
      <c r="H1054" s="107"/>
      <c r="I1054" s="107"/>
      <c r="J1054" s="107"/>
      <c r="K1054" s="107"/>
      <c r="L1054" s="107"/>
      <c r="M1054" s="107"/>
      <c r="N1054" s="107"/>
      <c r="O1054" s="107"/>
      <c r="P1054" s="107"/>
      <c r="Q1054" s="107"/>
      <c r="R1054" s="107"/>
      <c r="S1054" s="107"/>
    </row>
    <row r="1055">
      <c r="A1055" s="107"/>
      <c r="B1055" s="524"/>
      <c r="C1055" s="647"/>
      <c r="D1055" s="647"/>
      <c r="E1055" s="107"/>
      <c r="F1055" s="107"/>
      <c r="G1055" s="107"/>
      <c r="H1055" s="107"/>
      <c r="I1055" s="107"/>
      <c r="J1055" s="107"/>
      <c r="K1055" s="107"/>
      <c r="L1055" s="107"/>
      <c r="M1055" s="107"/>
      <c r="N1055" s="107"/>
      <c r="O1055" s="107"/>
      <c r="P1055" s="107"/>
      <c r="Q1055" s="107"/>
      <c r="R1055" s="107"/>
      <c r="S1055" s="107"/>
    </row>
    <row r="1056">
      <c r="A1056" s="107"/>
      <c r="B1056" s="524"/>
      <c r="C1056" s="647"/>
      <c r="D1056" s="647"/>
      <c r="E1056" s="107"/>
      <c r="F1056" s="107"/>
      <c r="G1056" s="107"/>
      <c r="H1056" s="107"/>
      <c r="I1056" s="107"/>
      <c r="J1056" s="107"/>
      <c r="K1056" s="107"/>
      <c r="L1056" s="107"/>
      <c r="M1056" s="107"/>
      <c r="N1056" s="107"/>
      <c r="O1056" s="107"/>
      <c r="P1056" s="107"/>
      <c r="Q1056" s="107"/>
      <c r="R1056" s="107"/>
      <c r="S1056" s="107"/>
    </row>
    <row r="1057">
      <c r="A1057" s="107"/>
      <c r="B1057" s="524"/>
      <c r="C1057" s="647"/>
      <c r="D1057" s="647"/>
      <c r="E1057" s="107"/>
      <c r="F1057" s="107"/>
      <c r="G1057" s="107"/>
      <c r="H1057" s="107"/>
      <c r="I1057" s="107"/>
      <c r="J1057" s="107"/>
      <c r="K1057" s="107"/>
      <c r="L1057" s="107"/>
      <c r="M1057" s="107"/>
      <c r="N1057" s="107"/>
      <c r="O1057" s="107"/>
      <c r="P1057" s="107"/>
      <c r="Q1057" s="107"/>
      <c r="R1057" s="107"/>
      <c r="S1057" s="107"/>
    </row>
    <row r="1058">
      <c r="A1058" s="107"/>
      <c r="B1058" s="524"/>
      <c r="C1058" s="647"/>
      <c r="D1058" s="647"/>
      <c r="E1058" s="107"/>
      <c r="F1058" s="107"/>
      <c r="G1058" s="107"/>
      <c r="H1058" s="107"/>
      <c r="I1058" s="107"/>
      <c r="J1058" s="107"/>
      <c r="K1058" s="107"/>
      <c r="L1058" s="107"/>
      <c r="M1058" s="107"/>
      <c r="N1058" s="107"/>
      <c r="O1058" s="107"/>
      <c r="P1058" s="107"/>
      <c r="Q1058" s="107"/>
      <c r="R1058" s="107"/>
      <c r="S1058" s="107"/>
    </row>
    <row r="1059">
      <c r="A1059" s="107"/>
      <c r="B1059" s="524"/>
      <c r="C1059" s="647"/>
      <c r="D1059" s="647"/>
      <c r="E1059" s="107"/>
      <c r="F1059" s="107"/>
      <c r="G1059" s="107"/>
      <c r="H1059" s="107"/>
      <c r="I1059" s="107"/>
      <c r="J1059" s="107"/>
      <c r="K1059" s="107"/>
      <c r="L1059" s="107"/>
      <c r="M1059" s="107"/>
      <c r="N1059" s="107"/>
      <c r="O1059" s="107"/>
      <c r="P1059" s="107"/>
      <c r="Q1059" s="107"/>
      <c r="R1059" s="107"/>
      <c r="S1059" s="107"/>
    </row>
    <row r="1060">
      <c r="A1060" s="107"/>
      <c r="B1060" s="524"/>
      <c r="C1060" s="647"/>
      <c r="D1060" s="647"/>
      <c r="E1060" s="107"/>
      <c r="F1060" s="107"/>
      <c r="G1060" s="107"/>
      <c r="H1060" s="107"/>
      <c r="I1060" s="107"/>
      <c r="J1060" s="107"/>
      <c r="K1060" s="107"/>
      <c r="L1060" s="107"/>
      <c r="M1060" s="107"/>
      <c r="N1060" s="107"/>
      <c r="O1060" s="107"/>
      <c r="P1060" s="107"/>
      <c r="Q1060" s="107"/>
      <c r="R1060" s="107"/>
      <c r="S1060" s="107"/>
    </row>
    <row r="1061">
      <c r="A1061" s="107"/>
      <c r="B1061" s="524"/>
      <c r="C1061" s="647"/>
      <c r="D1061" s="647"/>
      <c r="E1061" s="107"/>
      <c r="F1061" s="107"/>
      <c r="G1061" s="107"/>
      <c r="H1061" s="107"/>
      <c r="I1061" s="107"/>
      <c r="J1061" s="107"/>
      <c r="K1061" s="107"/>
      <c r="L1061" s="107"/>
      <c r="M1061" s="107"/>
      <c r="N1061" s="107"/>
      <c r="O1061" s="107"/>
      <c r="P1061" s="107"/>
      <c r="Q1061" s="107"/>
      <c r="R1061" s="107"/>
      <c r="S1061" s="107"/>
    </row>
    <row r="1062">
      <c r="A1062" s="107"/>
      <c r="B1062" s="524"/>
      <c r="C1062" s="647"/>
      <c r="D1062" s="647"/>
      <c r="E1062" s="107"/>
      <c r="F1062" s="107"/>
      <c r="G1062" s="107"/>
      <c r="H1062" s="107"/>
      <c r="I1062" s="107"/>
      <c r="J1062" s="107"/>
      <c r="K1062" s="107"/>
      <c r="L1062" s="107"/>
      <c r="M1062" s="107"/>
      <c r="N1062" s="107"/>
      <c r="O1062" s="107"/>
      <c r="P1062" s="107"/>
      <c r="Q1062" s="107"/>
      <c r="R1062" s="107"/>
      <c r="S1062" s="107"/>
    </row>
    <row r="1063">
      <c r="A1063" s="107"/>
      <c r="B1063" s="524"/>
      <c r="C1063" s="647"/>
      <c r="D1063" s="647"/>
      <c r="E1063" s="107"/>
      <c r="F1063" s="107"/>
      <c r="G1063" s="107"/>
      <c r="H1063" s="107"/>
      <c r="I1063" s="107"/>
      <c r="J1063" s="107"/>
      <c r="K1063" s="107"/>
      <c r="L1063" s="107"/>
      <c r="M1063" s="107"/>
      <c r="N1063" s="107"/>
      <c r="O1063" s="107"/>
      <c r="P1063" s="107"/>
      <c r="Q1063" s="107"/>
      <c r="R1063" s="107"/>
      <c r="S1063" s="107"/>
    </row>
    <row r="1064">
      <c r="A1064" s="107"/>
      <c r="B1064" s="524"/>
      <c r="C1064" s="647"/>
      <c r="D1064" s="647"/>
      <c r="E1064" s="107"/>
      <c r="F1064" s="107"/>
      <c r="G1064" s="107"/>
      <c r="H1064" s="107"/>
      <c r="I1064" s="107"/>
      <c r="J1064" s="107"/>
      <c r="K1064" s="107"/>
      <c r="L1064" s="107"/>
      <c r="M1064" s="107"/>
      <c r="N1064" s="107"/>
      <c r="O1064" s="107"/>
      <c r="P1064" s="107"/>
      <c r="Q1064" s="107"/>
      <c r="R1064" s="107"/>
      <c r="S1064" s="107"/>
    </row>
    <row r="1065">
      <c r="A1065" s="107"/>
      <c r="B1065" s="524"/>
      <c r="C1065" s="647"/>
      <c r="D1065" s="647"/>
      <c r="E1065" s="107"/>
      <c r="F1065" s="107"/>
      <c r="G1065" s="107"/>
      <c r="H1065" s="107"/>
      <c r="I1065" s="107"/>
      <c r="J1065" s="107"/>
      <c r="K1065" s="107"/>
      <c r="L1065" s="107"/>
      <c r="M1065" s="107"/>
      <c r="N1065" s="107"/>
      <c r="O1065" s="107"/>
      <c r="P1065" s="107"/>
      <c r="Q1065" s="107"/>
      <c r="R1065" s="107"/>
      <c r="S1065" s="107"/>
    </row>
    <row r="1066">
      <c r="A1066" s="107"/>
      <c r="B1066" s="524"/>
      <c r="C1066" s="647"/>
      <c r="D1066" s="647"/>
      <c r="E1066" s="107"/>
      <c r="F1066" s="107"/>
      <c r="G1066" s="107"/>
      <c r="H1066" s="107"/>
      <c r="I1066" s="107"/>
      <c r="J1066" s="107"/>
      <c r="K1066" s="107"/>
      <c r="L1066" s="107"/>
      <c r="M1066" s="107"/>
      <c r="N1066" s="107"/>
      <c r="O1066" s="107"/>
      <c r="P1066" s="107"/>
      <c r="Q1066" s="107"/>
      <c r="R1066" s="107"/>
      <c r="S1066" s="107"/>
    </row>
    <row r="1067">
      <c r="A1067" s="107"/>
      <c r="B1067" s="524"/>
      <c r="C1067" s="647"/>
      <c r="D1067" s="647"/>
      <c r="E1067" s="107"/>
      <c r="F1067" s="107"/>
      <c r="G1067" s="107"/>
      <c r="H1067" s="107"/>
      <c r="I1067" s="107"/>
      <c r="J1067" s="107"/>
      <c r="K1067" s="107"/>
      <c r="L1067" s="107"/>
      <c r="M1067" s="107"/>
      <c r="N1067" s="107"/>
      <c r="O1067" s="107"/>
      <c r="P1067" s="107"/>
      <c r="Q1067" s="107"/>
      <c r="R1067" s="107"/>
      <c r="S1067" s="107"/>
    </row>
    <row r="1068">
      <c r="A1068" s="107"/>
      <c r="B1068" s="524"/>
      <c r="C1068" s="647"/>
      <c r="D1068" s="647"/>
      <c r="E1068" s="107"/>
      <c r="F1068" s="107"/>
      <c r="G1068" s="107"/>
      <c r="H1068" s="107"/>
      <c r="I1068" s="107"/>
      <c r="J1068" s="107"/>
      <c r="K1068" s="107"/>
      <c r="L1068" s="107"/>
      <c r="M1068" s="107"/>
      <c r="N1068" s="107"/>
      <c r="O1068" s="107"/>
      <c r="P1068" s="107"/>
      <c r="Q1068" s="107"/>
      <c r="R1068" s="107"/>
      <c r="S1068" s="107"/>
    </row>
    <row r="1069">
      <c r="A1069" s="107"/>
      <c r="B1069" s="524"/>
      <c r="C1069" s="647"/>
      <c r="D1069" s="647"/>
      <c r="E1069" s="107"/>
      <c r="F1069" s="107"/>
      <c r="G1069" s="107"/>
      <c r="H1069" s="107"/>
      <c r="I1069" s="107"/>
      <c r="J1069" s="107"/>
      <c r="K1069" s="107"/>
      <c r="L1069" s="107"/>
      <c r="M1069" s="107"/>
      <c r="N1069" s="107"/>
      <c r="O1069" s="107"/>
      <c r="P1069" s="107"/>
      <c r="Q1069" s="107"/>
      <c r="R1069" s="107"/>
      <c r="S1069" s="107"/>
    </row>
    <row r="1070">
      <c r="A1070" s="107"/>
      <c r="B1070" s="524"/>
      <c r="C1070" s="647"/>
      <c r="D1070" s="647"/>
      <c r="E1070" s="107"/>
      <c r="F1070" s="107"/>
      <c r="G1070" s="107"/>
      <c r="H1070" s="107"/>
      <c r="I1070" s="107"/>
      <c r="J1070" s="107"/>
      <c r="K1070" s="107"/>
      <c r="L1070" s="107"/>
      <c r="M1070" s="107"/>
      <c r="N1070" s="107"/>
      <c r="O1070" s="107"/>
      <c r="P1070" s="107"/>
      <c r="Q1070" s="107"/>
      <c r="R1070" s="107"/>
      <c r="S1070" s="107"/>
    </row>
    <row r="1071">
      <c r="A1071" s="107"/>
      <c r="B1071" s="524"/>
      <c r="C1071" s="647"/>
      <c r="D1071" s="647"/>
      <c r="E1071" s="107"/>
      <c r="F1071" s="107"/>
      <c r="G1071" s="107"/>
      <c r="H1071" s="107"/>
      <c r="I1071" s="107"/>
      <c r="J1071" s="107"/>
      <c r="K1071" s="107"/>
      <c r="L1071" s="107"/>
      <c r="M1071" s="107"/>
      <c r="N1071" s="107"/>
      <c r="O1071" s="107"/>
      <c r="P1071" s="107"/>
      <c r="Q1071" s="107"/>
      <c r="R1071" s="107"/>
      <c r="S1071" s="107"/>
    </row>
    <row r="1072">
      <c r="A1072" s="107"/>
      <c r="B1072" s="524"/>
      <c r="C1072" s="647"/>
      <c r="D1072" s="647"/>
      <c r="E1072" s="107"/>
      <c r="F1072" s="107"/>
      <c r="G1072" s="107"/>
      <c r="H1072" s="107"/>
      <c r="I1072" s="107"/>
      <c r="J1072" s="107"/>
      <c r="K1072" s="107"/>
      <c r="L1072" s="107"/>
      <c r="M1072" s="107"/>
      <c r="N1072" s="107"/>
      <c r="O1072" s="107"/>
      <c r="P1072" s="107"/>
      <c r="Q1072" s="107"/>
      <c r="R1072" s="107"/>
      <c r="S1072" s="107"/>
    </row>
    <row r="1073">
      <c r="A1073" s="107"/>
      <c r="B1073" s="524"/>
      <c r="C1073" s="647"/>
      <c r="D1073" s="647"/>
      <c r="E1073" s="107"/>
      <c r="F1073" s="107"/>
      <c r="G1073" s="107"/>
      <c r="H1073" s="107"/>
      <c r="I1073" s="107"/>
      <c r="J1073" s="107"/>
      <c r="K1073" s="107"/>
      <c r="L1073" s="107"/>
      <c r="M1073" s="107"/>
      <c r="N1073" s="107"/>
      <c r="O1073" s="107"/>
      <c r="P1073" s="107"/>
      <c r="Q1073" s="107"/>
      <c r="R1073" s="107"/>
      <c r="S1073" s="107"/>
    </row>
    <row r="1074">
      <c r="A1074" s="107"/>
      <c r="B1074" s="524"/>
      <c r="C1074" s="647"/>
      <c r="D1074" s="647"/>
      <c r="E1074" s="107"/>
      <c r="F1074" s="107"/>
      <c r="G1074" s="107"/>
      <c r="H1074" s="107"/>
      <c r="I1074" s="107"/>
      <c r="J1074" s="107"/>
      <c r="K1074" s="107"/>
      <c r="L1074" s="107"/>
      <c r="M1074" s="107"/>
      <c r="N1074" s="107"/>
      <c r="O1074" s="107"/>
      <c r="P1074" s="107"/>
      <c r="Q1074" s="107"/>
      <c r="R1074" s="107"/>
      <c r="S1074" s="107"/>
    </row>
    <row r="1075">
      <c r="A1075" s="107"/>
      <c r="B1075" s="524"/>
      <c r="C1075" s="647"/>
      <c r="D1075" s="647"/>
      <c r="E1075" s="107"/>
      <c r="F1075" s="107"/>
      <c r="G1075" s="107"/>
      <c r="H1075" s="107"/>
      <c r="I1075" s="107"/>
      <c r="J1075" s="107"/>
      <c r="K1075" s="107"/>
      <c r="L1075" s="107"/>
      <c r="M1075" s="107"/>
      <c r="N1075" s="107"/>
      <c r="O1075" s="107"/>
      <c r="P1075" s="107"/>
      <c r="Q1075" s="107"/>
      <c r="R1075" s="107"/>
      <c r="S1075" s="107"/>
    </row>
    <row r="1076">
      <c r="A1076" s="107"/>
      <c r="B1076" s="524"/>
      <c r="C1076" s="647"/>
      <c r="D1076" s="647"/>
      <c r="E1076" s="107"/>
      <c r="F1076" s="107"/>
      <c r="G1076" s="107"/>
      <c r="H1076" s="107"/>
      <c r="I1076" s="107"/>
      <c r="J1076" s="107"/>
      <c r="K1076" s="107"/>
      <c r="L1076" s="107"/>
      <c r="M1076" s="107"/>
      <c r="N1076" s="107"/>
      <c r="O1076" s="107"/>
      <c r="P1076" s="107"/>
      <c r="Q1076" s="107"/>
      <c r="R1076" s="107"/>
      <c r="S1076" s="107"/>
    </row>
    <row r="1077">
      <c r="A1077" s="107"/>
      <c r="B1077" s="524"/>
      <c r="C1077" s="647"/>
      <c r="D1077" s="647"/>
      <c r="E1077" s="107"/>
      <c r="F1077" s="107"/>
      <c r="G1077" s="107"/>
      <c r="H1077" s="107"/>
      <c r="I1077" s="107"/>
      <c r="J1077" s="107"/>
      <c r="K1077" s="107"/>
      <c r="L1077" s="107"/>
      <c r="M1077" s="107"/>
      <c r="N1077" s="107"/>
      <c r="O1077" s="107"/>
      <c r="P1077" s="107"/>
      <c r="Q1077" s="107"/>
      <c r="R1077" s="107"/>
      <c r="S1077" s="107"/>
    </row>
    <row r="1078">
      <c r="A1078" s="107"/>
      <c r="B1078" s="524"/>
      <c r="C1078" s="647"/>
      <c r="D1078" s="647"/>
      <c r="E1078" s="107"/>
      <c r="F1078" s="107"/>
      <c r="G1078" s="107"/>
      <c r="H1078" s="107"/>
      <c r="I1078" s="107"/>
      <c r="J1078" s="107"/>
      <c r="K1078" s="107"/>
      <c r="L1078" s="107"/>
      <c r="M1078" s="107"/>
      <c r="N1078" s="107"/>
      <c r="O1078" s="107"/>
      <c r="P1078" s="107"/>
      <c r="Q1078" s="107"/>
      <c r="R1078" s="107"/>
      <c r="S1078" s="107"/>
    </row>
    <row r="1079">
      <c r="A1079" s="107"/>
      <c r="B1079" s="524"/>
      <c r="C1079" s="647"/>
      <c r="D1079" s="647"/>
      <c r="E1079" s="107"/>
      <c r="F1079" s="107"/>
      <c r="G1079" s="107"/>
      <c r="H1079" s="107"/>
      <c r="I1079" s="107"/>
      <c r="J1079" s="107"/>
      <c r="K1079" s="107"/>
      <c r="L1079" s="107"/>
      <c r="M1079" s="107"/>
      <c r="N1079" s="107"/>
      <c r="O1079" s="107"/>
      <c r="P1079" s="107"/>
      <c r="Q1079" s="107"/>
      <c r="R1079" s="107"/>
      <c r="S1079" s="107"/>
    </row>
    <row r="1080">
      <c r="A1080" s="107"/>
      <c r="B1080" s="524"/>
      <c r="C1080" s="647"/>
      <c r="D1080" s="647"/>
      <c r="E1080" s="107"/>
      <c r="F1080" s="107"/>
      <c r="G1080" s="107"/>
      <c r="H1080" s="107"/>
      <c r="I1080" s="107"/>
      <c r="J1080" s="107"/>
      <c r="K1080" s="107"/>
      <c r="L1080" s="107"/>
      <c r="M1080" s="107"/>
      <c r="N1080" s="107"/>
      <c r="O1080" s="107"/>
      <c r="P1080" s="107"/>
      <c r="Q1080" s="107"/>
      <c r="R1080" s="107"/>
      <c r="S1080" s="107"/>
    </row>
    <row r="1081">
      <c r="A1081" s="107"/>
      <c r="B1081" s="524"/>
      <c r="C1081" s="647"/>
      <c r="D1081" s="647"/>
      <c r="E1081" s="107"/>
      <c r="F1081" s="107"/>
      <c r="G1081" s="107"/>
      <c r="H1081" s="107"/>
      <c r="I1081" s="107"/>
      <c r="J1081" s="107"/>
      <c r="K1081" s="107"/>
      <c r="L1081" s="107"/>
      <c r="M1081" s="107"/>
      <c r="N1081" s="107"/>
      <c r="O1081" s="107"/>
      <c r="P1081" s="107"/>
      <c r="Q1081" s="107"/>
      <c r="R1081" s="107"/>
      <c r="S1081" s="107"/>
    </row>
    <row r="1082">
      <c r="A1082" s="107"/>
      <c r="B1082" s="524"/>
      <c r="C1082" s="647"/>
      <c r="D1082" s="647"/>
      <c r="E1082" s="107"/>
      <c r="F1082" s="107"/>
      <c r="G1082" s="107"/>
      <c r="H1082" s="107"/>
      <c r="I1082" s="107"/>
      <c r="J1082" s="107"/>
      <c r="K1082" s="107"/>
      <c r="L1082" s="107"/>
      <c r="M1082" s="107"/>
      <c r="N1082" s="107"/>
      <c r="O1082" s="107"/>
      <c r="P1082" s="107"/>
      <c r="Q1082" s="107"/>
      <c r="R1082" s="107"/>
      <c r="S1082" s="107"/>
    </row>
    <row r="1083">
      <c r="A1083" s="107"/>
      <c r="B1083" s="524"/>
      <c r="C1083" s="647"/>
      <c r="D1083" s="647"/>
      <c r="E1083" s="107"/>
      <c r="F1083" s="107"/>
      <c r="G1083" s="107"/>
      <c r="H1083" s="107"/>
      <c r="I1083" s="107"/>
      <c r="J1083" s="107"/>
      <c r="K1083" s="107"/>
      <c r="L1083" s="107"/>
      <c r="M1083" s="107"/>
      <c r="N1083" s="107"/>
      <c r="O1083" s="107"/>
      <c r="P1083" s="107"/>
      <c r="Q1083" s="107"/>
      <c r="R1083" s="107"/>
      <c r="S1083" s="107"/>
    </row>
    <row r="1084">
      <c r="A1084" s="107"/>
      <c r="B1084" s="524"/>
      <c r="C1084" s="647"/>
      <c r="D1084" s="647"/>
      <c r="E1084" s="107"/>
      <c r="F1084" s="107"/>
      <c r="G1084" s="107"/>
      <c r="H1084" s="107"/>
      <c r="I1084" s="107"/>
      <c r="J1084" s="107"/>
      <c r="K1084" s="107"/>
      <c r="L1084" s="107"/>
      <c r="M1084" s="107"/>
      <c r="N1084" s="107"/>
      <c r="O1084" s="107"/>
      <c r="P1084" s="107"/>
      <c r="Q1084" s="107"/>
      <c r="R1084" s="107"/>
      <c r="S1084" s="107"/>
    </row>
    <row r="1085">
      <c r="A1085" s="107"/>
      <c r="B1085" s="524"/>
      <c r="C1085" s="647"/>
      <c r="D1085" s="647"/>
      <c r="E1085" s="107"/>
      <c r="F1085" s="107"/>
      <c r="G1085" s="107"/>
      <c r="H1085" s="107"/>
      <c r="I1085" s="107"/>
      <c r="J1085" s="107"/>
      <c r="K1085" s="107"/>
      <c r="L1085" s="107"/>
      <c r="M1085" s="107"/>
      <c r="N1085" s="107"/>
      <c r="O1085" s="107"/>
      <c r="P1085" s="107"/>
      <c r="Q1085" s="107"/>
      <c r="R1085" s="107"/>
      <c r="S1085" s="107"/>
    </row>
    <row r="1086">
      <c r="A1086" s="107"/>
      <c r="B1086" s="524"/>
      <c r="C1086" s="647"/>
      <c r="D1086" s="647"/>
      <c r="E1086" s="107"/>
      <c r="F1086" s="107"/>
      <c r="G1086" s="107"/>
      <c r="H1086" s="107"/>
      <c r="I1086" s="107"/>
      <c r="J1086" s="107"/>
      <c r="K1086" s="107"/>
      <c r="L1086" s="107"/>
      <c r="M1086" s="107"/>
      <c r="N1086" s="107"/>
      <c r="O1086" s="107"/>
      <c r="P1086" s="107"/>
      <c r="Q1086" s="107"/>
      <c r="R1086" s="107"/>
      <c r="S1086" s="107"/>
    </row>
    <row r="1087">
      <c r="A1087" s="107"/>
      <c r="B1087" s="524"/>
      <c r="C1087" s="647"/>
      <c r="D1087" s="647"/>
      <c r="E1087" s="107"/>
      <c r="F1087" s="107"/>
      <c r="G1087" s="107"/>
      <c r="H1087" s="107"/>
      <c r="I1087" s="107"/>
      <c r="J1087" s="107"/>
      <c r="K1087" s="107"/>
      <c r="L1087" s="107"/>
      <c r="M1087" s="107"/>
      <c r="N1087" s="107"/>
      <c r="O1087" s="107"/>
      <c r="P1087" s="107"/>
      <c r="Q1087" s="107"/>
      <c r="R1087" s="107"/>
      <c r="S1087" s="107"/>
    </row>
    <row r="1088">
      <c r="A1088" s="107"/>
      <c r="B1088" s="524"/>
      <c r="C1088" s="647"/>
      <c r="D1088" s="647"/>
      <c r="E1088" s="107"/>
      <c r="F1088" s="107"/>
      <c r="G1088" s="107"/>
      <c r="H1088" s="107"/>
      <c r="I1088" s="107"/>
      <c r="J1088" s="107"/>
      <c r="K1088" s="107"/>
      <c r="L1088" s="107"/>
      <c r="M1088" s="107"/>
      <c r="N1088" s="107"/>
      <c r="O1088" s="107"/>
      <c r="P1088" s="107"/>
      <c r="Q1088" s="107"/>
      <c r="R1088" s="107"/>
      <c r="S1088" s="107"/>
    </row>
    <row r="1089">
      <c r="A1089" s="107"/>
      <c r="B1089" s="524"/>
      <c r="C1089" s="647"/>
      <c r="D1089" s="647"/>
      <c r="E1089" s="107"/>
      <c r="F1089" s="107"/>
      <c r="G1089" s="107"/>
      <c r="H1089" s="107"/>
      <c r="I1089" s="107"/>
      <c r="J1089" s="107"/>
      <c r="K1089" s="107"/>
      <c r="L1089" s="107"/>
      <c r="M1089" s="107"/>
      <c r="N1089" s="107"/>
      <c r="O1089" s="107"/>
      <c r="P1089" s="107"/>
      <c r="Q1089" s="107"/>
      <c r="R1089" s="107"/>
      <c r="S1089" s="107"/>
    </row>
    <row r="1090">
      <c r="A1090" s="107"/>
      <c r="B1090" s="524"/>
      <c r="C1090" s="647"/>
      <c r="D1090" s="647"/>
      <c r="E1090" s="107"/>
      <c r="F1090" s="107"/>
      <c r="G1090" s="107"/>
      <c r="H1090" s="107"/>
      <c r="I1090" s="107"/>
      <c r="J1090" s="107"/>
      <c r="K1090" s="107"/>
      <c r="L1090" s="107"/>
      <c r="M1090" s="107"/>
      <c r="N1090" s="107"/>
      <c r="O1090" s="107"/>
      <c r="P1090" s="107"/>
      <c r="Q1090" s="107"/>
      <c r="R1090" s="107"/>
      <c r="S1090" s="107"/>
    </row>
    <row r="1091">
      <c r="A1091" s="107"/>
      <c r="B1091" s="524"/>
      <c r="C1091" s="647"/>
      <c r="D1091" s="647"/>
      <c r="E1091" s="107"/>
      <c r="F1091" s="107"/>
      <c r="G1091" s="107"/>
      <c r="H1091" s="107"/>
      <c r="I1091" s="107"/>
      <c r="J1091" s="107"/>
      <c r="K1091" s="107"/>
      <c r="L1091" s="107"/>
      <c r="M1091" s="107"/>
      <c r="N1091" s="107"/>
      <c r="O1091" s="107"/>
      <c r="P1091" s="107"/>
      <c r="Q1091" s="107"/>
      <c r="R1091" s="107"/>
      <c r="S1091" s="107"/>
    </row>
    <row r="1092">
      <c r="A1092" s="107"/>
      <c r="B1092" s="524"/>
      <c r="C1092" s="647"/>
      <c r="D1092" s="647"/>
      <c r="E1092" s="107"/>
      <c r="F1092" s="107"/>
      <c r="G1092" s="107"/>
      <c r="H1092" s="107"/>
      <c r="I1092" s="107"/>
      <c r="J1092" s="107"/>
      <c r="K1092" s="107"/>
      <c r="L1092" s="107"/>
      <c r="M1092" s="107"/>
      <c r="N1092" s="107"/>
      <c r="O1092" s="107"/>
      <c r="P1092" s="107"/>
      <c r="Q1092" s="107"/>
      <c r="R1092" s="107"/>
      <c r="S1092" s="107"/>
    </row>
    <row r="1093">
      <c r="A1093" s="107"/>
      <c r="B1093" s="524"/>
      <c r="C1093" s="647"/>
      <c r="D1093" s="647"/>
      <c r="E1093" s="107"/>
      <c r="F1093" s="107"/>
      <c r="G1093" s="107"/>
      <c r="H1093" s="107"/>
      <c r="I1093" s="107"/>
      <c r="J1093" s="107"/>
      <c r="K1093" s="107"/>
      <c r="L1093" s="107"/>
      <c r="M1093" s="107"/>
      <c r="N1093" s="107"/>
      <c r="O1093" s="107"/>
      <c r="P1093" s="107"/>
      <c r="Q1093" s="107"/>
      <c r="R1093" s="107"/>
      <c r="S1093" s="107"/>
    </row>
    <row r="1094">
      <c r="A1094" s="107"/>
      <c r="B1094" s="524"/>
      <c r="C1094" s="647"/>
      <c r="D1094" s="647"/>
      <c r="E1094" s="107"/>
      <c r="F1094" s="107"/>
      <c r="G1094" s="107"/>
      <c r="H1094" s="107"/>
      <c r="I1094" s="107"/>
      <c r="J1094" s="107"/>
      <c r="K1094" s="107"/>
      <c r="L1094" s="107"/>
      <c r="M1094" s="107"/>
      <c r="N1094" s="107"/>
      <c r="O1094" s="107"/>
      <c r="P1094" s="107"/>
      <c r="Q1094" s="107"/>
      <c r="R1094" s="107"/>
      <c r="S1094" s="107"/>
    </row>
    <row r="1095">
      <c r="A1095" s="107"/>
      <c r="B1095" s="524"/>
      <c r="C1095" s="647"/>
      <c r="D1095" s="647"/>
      <c r="E1095" s="107"/>
      <c r="F1095" s="107"/>
      <c r="G1095" s="107"/>
      <c r="H1095" s="107"/>
      <c r="I1095" s="107"/>
      <c r="J1095" s="107"/>
      <c r="K1095" s="107"/>
      <c r="L1095" s="107"/>
      <c r="M1095" s="107"/>
      <c r="N1095" s="107"/>
      <c r="O1095" s="107"/>
      <c r="P1095" s="107"/>
      <c r="Q1095" s="107"/>
      <c r="R1095" s="107"/>
      <c r="S1095" s="107"/>
    </row>
    <row r="1096">
      <c r="A1096" s="107"/>
      <c r="B1096" s="524"/>
      <c r="C1096" s="647"/>
      <c r="D1096" s="647"/>
      <c r="E1096" s="107"/>
      <c r="F1096" s="107"/>
      <c r="G1096" s="107"/>
      <c r="H1096" s="107"/>
      <c r="I1096" s="107"/>
      <c r="J1096" s="107"/>
      <c r="K1096" s="107"/>
      <c r="L1096" s="107"/>
      <c r="M1096" s="107"/>
      <c r="N1096" s="107"/>
      <c r="O1096" s="107"/>
      <c r="P1096" s="107"/>
      <c r="Q1096" s="107"/>
      <c r="R1096" s="107"/>
      <c r="S1096" s="107"/>
    </row>
    <row r="1097">
      <c r="A1097" s="107"/>
      <c r="B1097" s="524"/>
      <c r="C1097" s="647"/>
      <c r="D1097" s="647"/>
      <c r="E1097" s="107"/>
      <c r="F1097" s="107"/>
      <c r="G1097" s="107"/>
      <c r="H1097" s="107"/>
      <c r="I1097" s="107"/>
      <c r="J1097" s="107"/>
      <c r="K1097" s="107"/>
      <c r="L1097" s="107"/>
      <c r="M1097" s="107"/>
      <c r="N1097" s="107"/>
      <c r="O1097" s="107"/>
      <c r="P1097" s="107"/>
      <c r="Q1097" s="107"/>
      <c r="R1097" s="107"/>
      <c r="S1097" s="107"/>
    </row>
    <row r="1098">
      <c r="A1098" s="107"/>
      <c r="B1098" s="524"/>
      <c r="C1098" s="647"/>
      <c r="D1098" s="647"/>
      <c r="E1098" s="107"/>
      <c r="F1098" s="107"/>
      <c r="G1098" s="107"/>
      <c r="H1098" s="107"/>
      <c r="I1098" s="107"/>
      <c r="J1098" s="107"/>
      <c r="K1098" s="107"/>
      <c r="L1098" s="107"/>
      <c r="M1098" s="107"/>
      <c r="N1098" s="107"/>
      <c r="O1098" s="107"/>
      <c r="P1098" s="107"/>
      <c r="Q1098" s="107"/>
      <c r="R1098" s="107"/>
      <c r="S1098" s="107"/>
    </row>
    <row r="1099">
      <c r="A1099" s="107"/>
      <c r="B1099" s="524"/>
      <c r="C1099" s="647"/>
      <c r="D1099" s="647"/>
      <c r="E1099" s="107"/>
      <c r="F1099" s="107"/>
      <c r="G1099" s="107"/>
      <c r="H1099" s="107"/>
      <c r="I1099" s="107"/>
      <c r="J1099" s="107"/>
      <c r="K1099" s="107"/>
      <c r="L1099" s="107"/>
      <c r="M1099" s="107"/>
      <c r="N1099" s="107"/>
      <c r="O1099" s="107"/>
      <c r="P1099" s="107"/>
      <c r="Q1099" s="107"/>
      <c r="R1099" s="107"/>
      <c r="S1099" s="107"/>
    </row>
    <row r="1100">
      <c r="A1100" s="107"/>
      <c r="B1100" s="524"/>
      <c r="C1100" s="647"/>
      <c r="D1100" s="647"/>
      <c r="E1100" s="107"/>
      <c r="F1100" s="107"/>
      <c r="G1100" s="107"/>
      <c r="H1100" s="107"/>
      <c r="I1100" s="107"/>
      <c r="J1100" s="107"/>
      <c r="K1100" s="107"/>
      <c r="L1100" s="107"/>
      <c r="M1100" s="107"/>
      <c r="N1100" s="107"/>
      <c r="O1100" s="107"/>
      <c r="P1100" s="107"/>
      <c r="Q1100" s="107"/>
      <c r="R1100" s="107"/>
      <c r="S1100" s="107"/>
    </row>
    <row r="1101">
      <c r="A1101" s="107"/>
      <c r="B1101" s="524"/>
      <c r="C1101" s="647"/>
      <c r="D1101" s="647"/>
      <c r="E1101" s="107"/>
      <c r="F1101" s="107"/>
      <c r="G1101" s="107"/>
      <c r="H1101" s="107"/>
      <c r="I1101" s="107"/>
      <c r="J1101" s="107"/>
      <c r="K1101" s="107"/>
      <c r="L1101" s="107"/>
      <c r="M1101" s="107"/>
      <c r="N1101" s="107"/>
      <c r="O1101" s="107"/>
      <c r="P1101" s="107"/>
      <c r="Q1101" s="107"/>
      <c r="R1101" s="107"/>
      <c r="S1101" s="107"/>
    </row>
    <row r="1102">
      <c r="A1102" s="107"/>
      <c r="B1102" s="524"/>
      <c r="C1102" s="647"/>
      <c r="D1102" s="647"/>
      <c r="E1102" s="107"/>
      <c r="F1102" s="107"/>
      <c r="G1102" s="107"/>
      <c r="H1102" s="107"/>
      <c r="I1102" s="107"/>
      <c r="J1102" s="107"/>
      <c r="K1102" s="107"/>
      <c r="L1102" s="107"/>
      <c r="M1102" s="107"/>
      <c r="N1102" s="107"/>
      <c r="O1102" s="107"/>
      <c r="P1102" s="107"/>
      <c r="Q1102" s="107"/>
      <c r="R1102" s="107"/>
      <c r="S1102" s="107"/>
    </row>
    <row r="1103">
      <c r="A1103" s="107"/>
      <c r="B1103" s="524"/>
      <c r="C1103" s="647"/>
      <c r="D1103" s="647"/>
      <c r="E1103" s="107"/>
      <c r="F1103" s="107"/>
      <c r="G1103" s="107"/>
      <c r="H1103" s="107"/>
      <c r="I1103" s="107"/>
      <c r="J1103" s="107"/>
      <c r="K1103" s="107"/>
      <c r="L1103" s="107"/>
      <c r="M1103" s="107"/>
      <c r="N1103" s="107"/>
      <c r="O1103" s="107"/>
      <c r="P1103" s="107"/>
      <c r="Q1103" s="107"/>
      <c r="R1103" s="107"/>
      <c r="S1103" s="107"/>
    </row>
    <row r="1104">
      <c r="A1104" s="107"/>
      <c r="B1104" s="524"/>
      <c r="C1104" s="647"/>
      <c r="D1104" s="647"/>
      <c r="E1104" s="107"/>
      <c r="F1104" s="107"/>
      <c r="G1104" s="107"/>
      <c r="H1104" s="107"/>
      <c r="I1104" s="107"/>
      <c r="J1104" s="107"/>
      <c r="K1104" s="107"/>
      <c r="L1104" s="107"/>
      <c r="M1104" s="107"/>
      <c r="N1104" s="107"/>
      <c r="O1104" s="107"/>
      <c r="P1104" s="107"/>
      <c r="Q1104" s="107"/>
      <c r="R1104" s="107"/>
      <c r="S1104" s="107"/>
    </row>
    <row r="1105">
      <c r="A1105" s="107"/>
      <c r="B1105" s="524"/>
      <c r="C1105" s="647"/>
      <c r="D1105" s="647"/>
      <c r="E1105" s="107"/>
      <c r="F1105" s="107"/>
      <c r="G1105" s="107"/>
      <c r="H1105" s="107"/>
      <c r="I1105" s="107"/>
      <c r="J1105" s="107"/>
      <c r="K1105" s="107"/>
      <c r="L1105" s="107"/>
      <c r="M1105" s="107"/>
      <c r="N1105" s="107"/>
      <c r="O1105" s="107"/>
      <c r="P1105" s="107"/>
      <c r="Q1105" s="107"/>
      <c r="R1105" s="107"/>
      <c r="S1105" s="107"/>
    </row>
    <row r="1106">
      <c r="A1106" s="107"/>
      <c r="B1106" s="524"/>
      <c r="C1106" s="647"/>
      <c r="D1106" s="647"/>
      <c r="E1106" s="107"/>
      <c r="F1106" s="107"/>
      <c r="G1106" s="107"/>
      <c r="H1106" s="107"/>
      <c r="I1106" s="107"/>
      <c r="J1106" s="107"/>
      <c r="K1106" s="107"/>
      <c r="L1106" s="107"/>
      <c r="M1106" s="107"/>
      <c r="N1106" s="107"/>
      <c r="O1106" s="107"/>
      <c r="P1106" s="107"/>
      <c r="Q1106" s="107"/>
      <c r="R1106" s="107"/>
      <c r="S1106" s="107"/>
    </row>
    <row r="1107">
      <c r="A1107" s="107"/>
      <c r="B1107" s="524"/>
      <c r="C1107" s="647"/>
      <c r="D1107" s="647"/>
      <c r="E1107" s="107"/>
      <c r="F1107" s="107"/>
      <c r="G1107" s="107"/>
      <c r="H1107" s="107"/>
      <c r="I1107" s="107"/>
      <c r="J1107" s="107"/>
      <c r="K1107" s="107"/>
      <c r="L1107" s="107"/>
      <c r="M1107" s="107"/>
      <c r="N1107" s="107"/>
      <c r="O1107" s="107"/>
      <c r="P1107" s="107"/>
      <c r="Q1107" s="107"/>
      <c r="R1107" s="107"/>
      <c r="S1107" s="107"/>
    </row>
    <row r="1108">
      <c r="A1108" s="107"/>
      <c r="B1108" s="524"/>
      <c r="C1108" s="647"/>
      <c r="D1108" s="647"/>
      <c r="E1108" s="107"/>
      <c r="F1108" s="107"/>
      <c r="G1108" s="107"/>
      <c r="H1108" s="107"/>
      <c r="I1108" s="107"/>
      <c r="J1108" s="107"/>
      <c r="K1108" s="107"/>
      <c r="L1108" s="107"/>
      <c r="M1108" s="107"/>
      <c r="N1108" s="107"/>
      <c r="O1108" s="107"/>
      <c r="P1108" s="107"/>
      <c r="Q1108" s="107"/>
      <c r="R1108" s="107"/>
      <c r="S1108" s="107"/>
    </row>
    <row r="1109">
      <c r="A1109" s="107"/>
      <c r="B1109" s="524"/>
      <c r="C1109" s="647"/>
      <c r="D1109" s="647"/>
      <c r="E1109" s="107"/>
      <c r="F1109" s="107"/>
      <c r="G1109" s="107"/>
      <c r="H1109" s="107"/>
      <c r="I1109" s="107"/>
      <c r="J1109" s="107"/>
      <c r="K1109" s="107"/>
      <c r="L1109" s="107"/>
      <c r="M1109" s="107"/>
      <c r="N1109" s="107"/>
      <c r="O1109" s="107"/>
      <c r="P1109" s="107"/>
      <c r="Q1109" s="107"/>
      <c r="R1109" s="107"/>
      <c r="S1109" s="107"/>
    </row>
    <row r="1110">
      <c r="A1110" s="107"/>
      <c r="B1110" s="524"/>
      <c r="C1110" s="647"/>
      <c r="D1110" s="647"/>
      <c r="E1110" s="107"/>
      <c r="F1110" s="107"/>
      <c r="G1110" s="107"/>
      <c r="H1110" s="107"/>
      <c r="I1110" s="107"/>
      <c r="J1110" s="107"/>
      <c r="K1110" s="107"/>
      <c r="L1110" s="107"/>
      <c r="M1110" s="107"/>
      <c r="N1110" s="107"/>
      <c r="O1110" s="107"/>
      <c r="P1110" s="107"/>
      <c r="Q1110" s="107"/>
      <c r="R1110" s="107"/>
      <c r="S1110" s="107"/>
    </row>
    <row r="1111">
      <c r="A1111" s="107"/>
      <c r="B1111" s="524"/>
      <c r="C1111" s="647"/>
      <c r="D1111" s="647"/>
      <c r="E1111" s="107"/>
      <c r="F1111" s="107"/>
      <c r="G1111" s="107"/>
      <c r="H1111" s="107"/>
      <c r="I1111" s="107"/>
      <c r="J1111" s="107"/>
      <c r="K1111" s="107"/>
      <c r="L1111" s="107"/>
      <c r="M1111" s="107"/>
      <c r="N1111" s="107"/>
      <c r="O1111" s="107"/>
      <c r="P1111" s="107"/>
      <c r="Q1111" s="107"/>
      <c r="R1111" s="107"/>
      <c r="S1111" s="107"/>
    </row>
    <row r="1112">
      <c r="A1112" s="107"/>
      <c r="B1112" s="524"/>
      <c r="C1112" s="647"/>
      <c r="D1112" s="647"/>
      <c r="E1112" s="107"/>
      <c r="F1112" s="107"/>
      <c r="G1112" s="107"/>
      <c r="H1112" s="107"/>
      <c r="I1112" s="107"/>
      <c r="J1112" s="107"/>
      <c r="K1112" s="107"/>
      <c r="L1112" s="107"/>
      <c r="M1112" s="107"/>
      <c r="N1112" s="107"/>
      <c r="O1112" s="107"/>
      <c r="P1112" s="107"/>
      <c r="Q1112" s="107"/>
      <c r="R1112" s="107"/>
      <c r="S1112" s="107"/>
    </row>
    <row r="1113">
      <c r="A1113" s="107"/>
      <c r="B1113" s="524"/>
      <c r="C1113" s="647"/>
      <c r="D1113" s="647"/>
      <c r="E1113" s="107"/>
      <c r="F1113" s="107"/>
      <c r="G1113" s="107"/>
      <c r="H1113" s="107"/>
      <c r="I1113" s="107"/>
      <c r="J1113" s="107"/>
      <c r="K1113" s="107"/>
      <c r="L1113" s="107"/>
      <c r="M1113" s="107"/>
      <c r="N1113" s="107"/>
      <c r="O1113" s="107"/>
      <c r="P1113" s="107"/>
      <c r="Q1113" s="107"/>
      <c r="R1113" s="107"/>
      <c r="S1113" s="107"/>
    </row>
    <row r="1114">
      <c r="A1114" s="107"/>
      <c r="B1114" s="524"/>
      <c r="C1114" s="647"/>
      <c r="D1114" s="647"/>
      <c r="E1114" s="107"/>
      <c r="F1114" s="107"/>
      <c r="G1114" s="107"/>
      <c r="H1114" s="107"/>
      <c r="I1114" s="107"/>
      <c r="J1114" s="107"/>
      <c r="K1114" s="107"/>
      <c r="L1114" s="107"/>
      <c r="M1114" s="107"/>
      <c r="N1114" s="107"/>
      <c r="O1114" s="107"/>
      <c r="P1114" s="107"/>
      <c r="Q1114" s="107"/>
      <c r="R1114" s="107"/>
      <c r="S1114" s="107"/>
    </row>
    <row r="1115">
      <c r="A1115" s="107"/>
      <c r="B1115" s="524"/>
      <c r="C1115" s="647"/>
      <c r="D1115" s="647"/>
      <c r="E1115" s="107"/>
      <c r="F1115" s="107"/>
      <c r="G1115" s="107"/>
      <c r="H1115" s="107"/>
      <c r="I1115" s="107"/>
      <c r="J1115" s="107"/>
      <c r="K1115" s="107"/>
      <c r="L1115" s="107"/>
      <c r="M1115" s="107"/>
      <c r="N1115" s="107"/>
      <c r="O1115" s="107"/>
      <c r="P1115" s="107"/>
      <c r="Q1115" s="107"/>
      <c r="R1115" s="107"/>
      <c r="S1115" s="107"/>
    </row>
    <row r="1116">
      <c r="A1116" s="107"/>
      <c r="B1116" s="524"/>
      <c r="C1116" s="647"/>
      <c r="D1116" s="647"/>
      <c r="E1116" s="107"/>
      <c r="F1116" s="107"/>
      <c r="G1116" s="107"/>
      <c r="H1116" s="107"/>
      <c r="I1116" s="107"/>
      <c r="J1116" s="107"/>
      <c r="K1116" s="107"/>
      <c r="L1116" s="107"/>
      <c r="M1116" s="107"/>
      <c r="N1116" s="107"/>
      <c r="O1116" s="107"/>
      <c r="P1116" s="107"/>
      <c r="Q1116" s="107"/>
      <c r="R1116" s="107"/>
      <c r="S1116" s="107"/>
    </row>
    <row r="1117">
      <c r="A1117" s="107"/>
      <c r="B1117" s="524"/>
      <c r="C1117" s="647"/>
      <c r="D1117" s="647"/>
      <c r="E1117" s="107"/>
      <c r="F1117" s="107"/>
      <c r="G1117" s="107"/>
      <c r="H1117" s="107"/>
      <c r="I1117" s="107"/>
      <c r="J1117" s="107"/>
      <c r="K1117" s="107"/>
      <c r="L1117" s="107"/>
      <c r="M1117" s="107"/>
      <c r="N1117" s="107"/>
      <c r="O1117" s="107"/>
      <c r="P1117" s="107"/>
      <c r="Q1117" s="107"/>
      <c r="R1117" s="107"/>
      <c r="S1117" s="107"/>
    </row>
    <row r="1118">
      <c r="A1118" s="107"/>
      <c r="B1118" s="524"/>
      <c r="C1118" s="647"/>
      <c r="D1118" s="647"/>
      <c r="E1118" s="107"/>
      <c r="F1118" s="107"/>
      <c r="G1118" s="107"/>
      <c r="H1118" s="107"/>
      <c r="I1118" s="107"/>
      <c r="J1118" s="107"/>
      <c r="K1118" s="107"/>
      <c r="L1118" s="107"/>
      <c r="M1118" s="107"/>
      <c r="N1118" s="107"/>
      <c r="O1118" s="107"/>
      <c r="P1118" s="107"/>
      <c r="Q1118" s="107"/>
      <c r="R1118" s="107"/>
      <c r="S1118" s="107"/>
    </row>
    <row r="1119">
      <c r="A1119" s="107"/>
      <c r="B1119" s="524"/>
      <c r="C1119" s="647"/>
      <c r="D1119" s="647"/>
      <c r="E1119" s="107"/>
      <c r="F1119" s="107"/>
      <c r="G1119" s="107"/>
      <c r="H1119" s="107"/>
      <c r="I1119" s="107"/>
      <c r="J1119" s="107"/>
      <c r="K1119" s="107"/>
      <c r="L1119" s="107"/>
      <c r="M1119" s="107"/>
      <c r="N1119" s="107"/>
      <c r="O1119" s="107"/>
      <c r="P1119" s="107"/>
      <c r="Q1119" s="107"/>
      <c r="R1119" s="107"/>
      <c r="S1119" s="107"/>
    </row>
    <row r="1120">
      <c r="A1120" s="107"/>
      <c r="B1120" s="524"/>
      <c r="C1120" s="647"/>
      <c r="D1120" s="647"/>
      <c r="E1120" s="107"/>
      <c r="F1120" s="107"/>
      <c r="G1120" s="107"/>
      <c r="H1120" s="107"/>
      <c r="I1120" s="107"/>
      <c r="J1120" s="107"/>
      <c r="K1120" s="107"/>
      <c r="L1120" s="107"/>
      <c r="M1120" s="107"/>
      <c r="N1120" s="107"/>
      <c r="O1120" s="107"/>
      <c r="P1120" s="107"/>
      <c r="Q1120" s="107"/>
      <c r="R1120" s="107"/>
      <c r="S1120" s="107"/>
    </row>
    <row r="1121">
      <c r="A1121" s="107"/>
      <c r="B1121" s="524"/>
      <c r="C1121" s="647"/>
      <c r="D1121" s="647"/>
      <c r="E1121" s="107"/>
      <c r="F1121" s="107"/>
      <c r="G1121" s="107"/>
      <c r="H1121" s="107"/>
      <c r="I1121" s="107"/>
      <c r="J1121" s="107"/>
      <c r="K1121" s="107"/>
      <c r="L1121" s="107"/>
      <c r="M1121" s="107"/>
      <c r="N1121" s="107"/>
      <c r="O1121" s="107"/>
      <c r="P1121" s="107"/>
      <c r="Q1121" s="107"/>
      <c r="R1121" s="107"/>
      <c r="S1121" s="107"/>
    </row>
    <row r="1122">
      <c r="A1122" s="107"/>
      <c r="B1122" s="524"/>
      <c r="C1122" s="647"/>
      <c r="D1122" s="647"/>
      <c r="E1122" s="107"/>
      <c r="F1122" s="107"/>
      <c r="G1122" s="107"/>
      <c r="H1122" s="107"/>
      <c r="I1122" s="107"/>
      <c r="J1122" s="107"/>
      <c r="K1122" s="107"/>
      <c r="L1122" s="107"/>
      <c r="M1122" s="107"/>
      <c r="N1122" s="107"/>
      <c r="O1122" s="107"/>
      <c r="P1122" s="107"/>
      <c r="Q1122" s="107"/>
      <c r="R1122" s="107"/>
      <c r="S1122" s="107"/>
    </row>
    <row r="1123">
      <c r="A1123" s="107"/>
      <c r="B1123" s="524"/>
      <c r="C1123" s="647"/>
      <c r="D1123" s="647"/>
      <c r="E1123" s="107"/>
      <c r="F1123" s="107"/>
      <c r="G1123" s="107"/>
      <c r="H1123" s="107"/>
      <c r="I1123" s="107"/>
      <c r="J1123" s="107"/>
      <c r="K1123" s="107"/>
      <c r="L1123" s="107"/>
      <c r="M1123" s="107"/>
      <c r="N1123" s="107"/>
      <c r="O1123" s="107"/>
      <c r="P1123" s="107"/>
      <c r="Q1123" s="107"/>
      <c r="R1123" s="107"/>
      <c r="S1123" s="107"/>
    </row>
    <row r="1124">
      <c r="A1124" s="107"/>
      <c r="B1124" s="524"/>
      <c r="C1124" s="647"/>
      <c r="D1124" s="647"/>
      <c r="E1124" s="107"/>
      <c r="F1124" s="107"/>
      <c r="G1124" s="107"/>
      <c r="H1124" s="107"/>
      <c r="I1124" s="107"/>
      <c r="J1124" s="107"/>
      <c r="K1124" s="107"/>
      <c r="L1124" s="107"/>
      <c r="M1124" s="107"/>
      <c r="N1124" s="107"/>
      <c r="O1124" s="107"/>
      <c r="P1124" s="107"/>
      <c r="Q1124" s="107"/>
      <c r="R1124" s="107"/>
      <c r="S1124" s="107"/>
    </row>
    <row r="1125">
      <c r="A1125" s="107"/>
      <c r="B1125" s="524"/>
      <c r="C1125" s="647"/>
      <c r="D1125" s="647"/>
      <c r="E1125" s="107"/>
      <c r="F1125" s="107"/>
      <c r="G1125" s="107"/>
      <c r="H1125" s="107"/>
      <c r="I1125" s="107"/>
      <c r="J1125" s="107"/>
      <c r="K1125" s="107"/>
      <c r="L1125" s="107"/>
      <c r="M1125" s="107"/>
      <c r="N1125" s="107"/>
      <c r="O1125" s="107"/>
      <c r="P1125" s="107"/>
      <c r="Q1125" s="107"/>
      <c r="R1125" s="107"/>
      <c r="S1125" s="107"/>
    </row>
    <row r="1126">
      <c r="A1126" s="107"/>
      <c r="B1126" s="524"/>
      <c r="C1126" s="647"/>
      <c r="D1126" s="647"/>
      <c r="E1126" s="107"/>
      <c r="F1126" s="107"/>
      <c r="G1126" s="107"/>
      <c r="H1126" s="107"/>
      <c r="I1126" s="107"/>
      <c r="J1126" s="107"/>
      <c r="K1126" s="107"/>
      <c r="L1126" s="107"/>
      <c r="M1126" s="107"/>
      <c r="N1126" s="107"/>
      <c r="O1126" s="107"/>
      <c r="P1126" s="107"/>
      <c r="Q1126" s="107"/>
      <c r="R1126" s="107"/>
      <c r="S1126" s="107"/>
    </row>
    <row r="1127">
      <c r="A1127" s="107"/>
      <c r="B1127" s="524"/>
      <c r="C1127" s="647"/>
      <c r="D1127" s="647"/>
      <c r="E1127" s="107"/>
      <c r="F1127" s="107"/>
      <c r="G1127" s="107"/>
      <c r="H1127" s="107"/>
      <c r="I1127" s="107"/>
      <c r="J1127" s="107"/>
      <c r="K1127" s="107"/>
      <c r="L1127" s="107"/>
      <c r="M1127" s="107"/>
      <c r="N1127" s="107"/>
      <c r="O1127" s="107"/>
      <c r="P1127" s="107"/>
      <c r="Q1127" s="107"/>
      <c r="R1127" s="107"/>
      <c r="S1127" s="107"/>
    </row>
    <row r="1128">
      <c r="A1128" s="107"/>
      <c r="B1128" s="524"/>
      <c r="C1128" s="647"/>
      <c r="D1128" s="647"/>
      <c r="E1128" s="107"/>
      <c r="F1128" s="107"/>
      <c r="G1128" s="107"/>
      <c r="H1128" s="107"/>
      <c r="I1128" s="107"/>
      <c r="J1128" s="107"/>
      <c r="K1128" s="107"/>
      <c r="L1128" s="107"/>
      <c r="M1128" s="107"/>
      <c r="N1128" s="107"/>
      <c r="O1128" s="107"/>
      <c r="P1128" s="107"/>
      <c r="Q1128" s="107"/>
      <c r="R1128" s="107"/>
      <c r="S1128" s="107"/>
    </row>
    <row r="1129">
      <c r="A1129" s="107"/>
      <c r="B1129" s="524"/>
      <c r="C1129" s="647"/>
      <c r="D1129" s="647"/>
      <c r="E1129" s="107"/>
      <c r="F1129" s="107"/>
      <c r="G1129" s="107"/>
      <c r="H1129" s="107"/>
      <c r="I1129" s="107"/>
      <c r="J1129" s="107"/>
      <c r="K1129" s="107"/>
      <c r="L1129" s="107"/>
      <c r="M1129" s="107"/>
      <c r="N1129" s="107"/>
      <c r="O1129" s="107"/>
      <c r="P1129" s="107"/>
      <c r="Q1129" s="107"/>
      <c r="R1129" s="107"/>
      <c r="S1129" s="107"/>
    </row>
    <row r="1130">
      <c r="A1130" s="107"/>
      <c r="B1130" s="524"/>
      <c r="C1130" s="647"/>
      <c r="D1130" s="647"/>
      <c r="E1130" s="107"/>
      <c r="F1130" s="107"/>
      <c r="G1130" s="107"/>
      <c r="H1130" s="107"/>
      <c r="I1130" s="107"/>
      <c r="J1130" s="107"/>
      <c r="K1130" s="107"/>
      <c r="L1130" s="107"/>
      <c r="M1130" s="107"/>
      <c r="N1130" s="107"/>
      <c r="O1130" s="107"/>
      <c r="P1130" s="107"/>
      <c r="Q1130" s="107"/>
      <c r="R1130" s="107"/>
      <c r="S1130" s="107"/>
    </row>
    <row r="1131">
      <c r="A1131" s="107"/>
      <c r="B1131" s="524"/>
      <c r="C1131" s="647"/>
      <c r="D1131" s="647"/>
      <c r="E1131" s="107"/>
      <c r="F1131" s="107"/>
      <c r="G1131" s="107"/>
      <c r="H1131" s="107"/>
      <c r="I1131" s="107"/>
      <c r="J1131" s="107"/>
      <c r="K1131" s="107"/>
      <c r="L1131" s="107"/>
      <c r="M1131" s="107"/>
      <c r="N1131" s="107"/>
      <c r="O1131" s="107"/>
      <c r="P1131" s="107"/>
      <c r="Q1131" s="107"/>
      <c r="R1131" s="107"/>
      <c r="S1131" s="107"/>
    </row>
    <row r="1132">
      <c r="A1132" s="107"/>
      <c r="B1132" s="524"/>
      <c r="C1132" s="647"/>
      <c r="D1132" s="647"/>
      <c r="E1132" s="107"/>
      <c r="F1132" s="107"/>
      <c r="G1132" s="107"/>
      <c r="H1132" s="107"/>
      <c r="I1132" s="107"/>
      <c r="J1132" s="107"/>
      <c r="K1132" s="107"/>
      <c r="L1132" s="107"/>
      <c r="M1132" s="107"/>
      <c r="N1132" s="107"/>
      <c r="O1132" s="107"/>
      <c r="P1132" s="107"/>
      <c r="Q1132" s="107"/>
      <c r="R1132" s="107"/>
      <c r="S1132" s="107"/>
    </row>
    <row r="1133">
      <c r="A1133" s="107"/>
      <c r="B1133" s="524"/>
      <c r="C1133" s="647"/>
      <c r="D1133" s="647"/>
      <c r="E1133" s="107"/>
      <c r="F1133" s="107"/>
      <c r="G1133" s="107"/>
      <c r="H1133" s="107"/>
      <c r="I1133" s="107"/>
      <c r="J1133" s="107"/>
      <c r="K1133" s="107"/>
      <c r="L1133" s="107"/>
      <c r="M1133" s="107"/>
      <c r="N1133" s="107"/>
      <c r="O1133" s="107"/>
      <c r="P1133" s="107"/>
      <c r="Q1133" s="107"/>
      <c r="R1133" s="107"/>
      <c r="S1133" s="107"/>
    </row>
    <row r="1134">
      <c r="A1134" s="107"/>
      <c r="B1134" s="524"/>
      <c r="C1134" s="647"/>
      <c r="D1134" s="647"/>
      <c r="E1134" s="107"/>
      <c r="F1134" s="107"/>
      <c r="G1134" s="107"/>
      <c r="H1134" s="107"/>
      <c r="I1134" s="107"/>
      <c r="J1134" s="107"/>
      <c r="K1134" s="107"/>
      <c r="L1134" s="107"/>
      <c r="M1134" s="107"/>
      <c r="N1134" s="107"/>
      <c r="O1134" s="107"/>
      <c r="P1134" s="107"/>
      <c r="Q1134" s="107"/>
      <c r="R1134" s="107"/>
      <c r="S1134" s="107"/>
    </row>
    <row r="1135">
      <c r="A1135" s="107"/>
      <c r="B1135" s="524"/>
      <c r="C1135" s="647"/>
      <c r="D1135" s="647"/>
      <c r="E1135" s="107"/>
      <c r="F1135" s="107"/>
      <c r="G1135" s="107"/>
      <c r="H1135" s="107"/>
      <c r="I1135" s="107"/>
      <c r="J1135" s="107"/>
      <c r="K1135" s="107"/>
      <c r="L1135" s="107"/>
      <c r="M1135" s="107"/>
      <c r="N1135" s="107"/>
      <c r="O1135" s="107"/>
      <c r="P1135" s="107"/>
      <c r="Q1135" s="107"/>
      <c r="R1135" s="107"/>
      <c r="S1135" s="107"/>
    </row>
    <row r="1136">
      <c r="A1136" s="107"/>
      <c r="B1136" s="524"/>
      <c r="C1136" s="647"/>
      <c r="D1136" s="647"/>
      <c r="E1136" s="107"/>
      <c r="F1136" s="107"/>
      <c r="G1136" s="107"/>
      <c r="H1136" s="107"/>
      <c r="I1136" s="107"/>
      <c r="J1136" s="107"/>
      <c r="K1136" s="107"/>
      <c r="L1136" s="107"/>
      <c r="M1136" s="107"/>
      <c r="N1136" s="107"/>
      <c r="O1136" s="107"/>
      <c r="P1136" s="107"/>
      <c r="Q1136" s="107"/>
      <c r="R1136" s="107"/>
      <c r="S1136" s="107"/>
    </row>
    <row r="1137">
      <c r="A1137" s="107"/>
      <c r="B1137" s="524"/>
      <c r="C1137" s="647"/>
      <c r="D1137" s="647"/>
      <c r="E1137" s="107"/>
      <c r="F1137" s="107"/>
      <c r="G1137" s="107"/>
      <c r="H1137" s="107"/>
      <c r="I1137" s="107"/>
      <c r="J1137" s="107"/>
      <c r="K1137" s="107"/>
      <c r="L1137" s="107"/>
      <c r="M1137" s="107"/>
      <c r="N1137" s="107"/>
      <c r="O1137" s="107"/>
      <c r="P1137" s="107"/>
      <c r="Q1137" s="107"/>
      <c r="R1137" s="107"/>
      <c r="S1137" s="107"/>
    </row>
    <row r="1138">
      <c r="A1138" s="107"/>
      <c r="B1138" s="524"/>
      <c r="C1138" s="647"/>
      <c r="D1138" s="647"/>
      <c r="E1138" s="107"/>
      <c r="F1138" s="107"/>
      <c r="G1138" s="107"/>
      <c r="H1138" s="107"/>
      <c r="I1138" s="107"/>
      <c r="J1138" s="107"/>
      <c r="K1138" s="107"/>
      <c r="L1138" s="107"/>
      <c r="M1138" s="107"/>
      <c r="N1138" s="107"/>
      <c r="O1138" s="107"/>
      <c r="P1138" s="107"/>
      <c r="Q1138" s="107"/>
      <c r="R1138" s="107"/>
      <c r="S1138" s="107"/>
    </row>
    <row r="1139">
      <c r="A1139" s="107"/>
      <c r="B1139" s="524"/>
      <c r="C1139" s="647"/>
      <c r="D1139" s="647"/>
      <c r="E1139" s="107"/>
      <c r="F1139" s="107"/>
      <c r="G1139" s="107"/>
      <c r="H1139" s="107"/>
      <c r="I1139" s="107"/>
      <c r="J1139" s="107"/>
      <c r="K1139" s="107"/>
      <c r="L1139" s="107"/>
      <c r="M1139" s="107"/>
      <c r="N1139" s="107"/>
      <c r="O1139" s="107"/>
      <c r="P1139" s="107"/>
      <c r="Q1139" s="107"/>
      <c r="R1139" s="107"/>
      <c r="S1139" s="107"/>
    </row>
    <row r="1140">
      <c r="A1140" s="107"/>
      <c r="B1140" s="524"/>
      <c r="C1140" s="647"/>
      <c r="D1140" s="647"/>
      <c r="E1140" s="107"/>
      <c r="F1140" s="107"/>
      <c r="G1140" s="107"/>
      <c r="H1140" s="107"/>
      <c r="I1140" s="107"/>
      <c r="J1140" s="107"/>
      <c r="K1140" s="107"/>
      <c r="L1140" s="107"/>
      <c r="M1140" s="107"/>
      <c r="N1140" s="107"/>
      <c r="O1140" s="107"/>
      <c r="P1140" s="107"/>
      <c r="Q1140" s="107"/>
      <c r="R1140" s="107"/>
      <c r="S1140" s="107"/>
    </row>
    <row r="1141">
      <c r="A1141" s="107"/>
      <c r="B1141" s="524"/>
      <c r="C1141" s="647"/>
      <c r="D1141" s="647"/>
      <c r="E1141" s="107"/>
      <c r="F1141" s="107"/>
      <c r="G1141" s="107"/>
      <c r="H1141" s="107"/>
      <c r="I1141" s="107"/>
      <c r="J1141" s="107"/>
      <c r="K1141" s="107"/>
      <c r="L1141" s="107"/>
      <c r="M1141" s="107"/>
      <c r="N1141" s="107"/>
      <c r="O1141" s="107"/>
      <c r="P1141" s="107"/>
      <c r="Q1141" s="107"/>
      <c r="R1141" s="107"/>
      <c r="S1141" s="107"/>
    </row>
    <row r="1142">
      <c r="A1142" s="107"/>
      <c r="B1142" s="524"/>
      <c r="C1142" s="647"/>
      <c r="D1142" s="647"/>
      <c r="E1142" s="107"/>
      <c r="F1142" s="107"/>
      <c r="G1142" s="107"/>
      <c r="H1142" s="107"/>
      <c r="I1142" s="107"/>
      <c r="J1142" s="107"/>
      <c r="K1142" s="107"/>
      <c r="L1142" s="107"/>
      <c r="M1142" s="107"/>
      <c r="N1142" s="107"/>
      <c r="O1142" s="107"/>
      <c r="P1142" s="107"/>
      <c r="Q1142" s="107"/>
      <c r="R1142" s="107"/>
      <c r="S1142" s="107"/>
    </row>
    <row r="1143">
      <c r="A1143" s="107"/>
      <c r="B1143" s="524"/>
      <c r="C1143" s="647"/>
      <c r="D1143" s="647"/>
      <c r="E1143" s="107"/>
      <c r="F1143" s="107"/>
      <c r="G1143" s="107"/>
      <c r="H1143" s="107"/>
      <c r="I1143" s="107"/>
      <c r="J1143" s="107"/>
      <c r="K1143" s="107"/>
      <c r="L1143" s="107"/>
      <c r="M1143" s="107"/>
      <c r="N1143" s="107"/>
      <c r="O1143" s="107"/>
      <c r="P1143" s="107"/>
      <c r="Q1143" s="107"/>
      <c r="R1143" s="107"/>
      <c r="S1143" s="107"/>
    </row>
    <row r="1144">
      <c r="A1144" s="107"/>
      <c r="B1144" s="524"/>
      <c r="C1144" s="647"/>
      <c r="D1144" s="647"/>
      <c r="E1144" s="107"/>
      <c r="F1144" s="107"/>
      <c r="G1144" s="107"/>
      <c r="H1144" s="107"/>
      <c r="I1144" s="107"/>
      <c r="J1144" s="107"/>
      <c r="K1144" s="107"/>
      <c r="L1144" s="107"/>
      <c r="M1144" s="107"/>
      <c r="N1144" s="107"/>
      <c r="O1144" s="107"/>
      <c r="P1144" s="107"/>
      <c r="Q1144" s="107"/>
      <c r="R1144" s="107"/>
      <c r="S1144" s="107"/>
    </row>
    <row r="1145">
      <c r="A1145" s="107"/>
      <c r="B1145" s="524"/>
      <c r="C1145" s="647"/>
      <c r="D1145" s="647"/>
      <c r="E1145" s="107"/>
      <c r="F1145" s="107"/>
      <c r="G1145" s="107"/>
      <c r="H1145" s="107"/>
      <c r="I1145" s="107"/>
      <c r="J1145" s="107"/>
      <c r="K1145" s="107"/>
      <c r="L1145" s="107"/>
      <c r="M1145" s="107"/>
      <c r="N1145" s="107"/>
      <c r="O1145" s="107"/>
      <c r="P1145" s="107"/>
      <c r="Q1145" s="107"/>
      <c r="R1145" s="107"/>
      <c r="S1145" s="107"/>
    </row>
    <row r="1146">
      <c r="A1146" s="107"/>
      <c r="B1146" s="524"/>
      <c r="C1146" s="647"/>
      <c r="D1146" s="647"/>
      <c r="E1146" s="107"/>
      <c r="F1146" s="107"/>
      <c r="G1146" s="107"/>
      <c r="H1146" s="107"/>
      <c r="I1146" s="107"/>
      <c r="J1146" s="107"/>
      <c r="K1146" s="107"/>
      <c r="L1146" s="107"/>
      <c r="M1146" s="107"/>
      <c r="N1146" s="107"/>
      <c r="O1146" s="107"/>
      <c r="P1146" s="107"/>
      <c r="Q1146" s="107"/>
      <c r="R1146" s="107"/>
      <c r="S1146" s="107"/>
    </row>
    <row r="1147">
      <c r="A1147" s="107"/>
      <c r="B1147" s="524"/>
      <c r="C1147" s="647"/>
      <c r="D1147" s="647"/>
      <c r="E1147" s="107"/>
      <c r="F1147" s="107"/>
      <c r="G1147" s="107"/>
      <c r="H1147" s="107"/>
      <c r="I1147" s="107"/>
      <c r="J1147" s="107"/>
      <c r="K1147" s="107"/>
      <c r="L1147" s="107"/>
      <c r="M1147" s="107"/>
      <c r="N1147" s="107"/>
      <c r="O1147" s="107"/>
      <c r="P1147" s="107"/>
      <c r="Q1147" s="107"/>
      <c r="R1147" s="107"/>
      <c r="S1147" s="107"/>
    </row>
    <row r="1148">
      <c r="A1148" s="107"/>
      <c r="B1148" s="524"/>
      <c r="C1148" s="647"/>
      <c r="D1148" s="647"/>
      <c r="E1148" s="107"/>
      <c r="F1148" s="107"/>
      <c r="G1148" s="107"/>
      <c r="H1148" s="107"/>
      <c r="I1148" s="107"/>
      <c r="J1148" s="107"/>
      <c r="K1148" s="107"/>
      <c r="L1148" s="107"/>
      <c r="M1148" s="107"/>
      <c r="N1148" s="107"/>
      <c r="O1148" s="107"/>
      <c r="P1148" s="107"/>
      <c r="Q1148" s="107"/>
      <c r="R1148" s="107"/>
      <c r="S1148" s="107"/>
    </row>
    <row r="1149">
      <c r="A1149" s="107"/>
      <c r="B1149" s="524"/>
      <c r="C1149" s="647"/>
      <c r="D1149" s="647"/>
      <c r="E1149" s="107"/>
      <c r="F1149" s="107"/>
      <c r="G1149" s="107"/>
      <c r="H1149" s="107"/>
      <c r="I1149" s="107"/>
      <c r="J1149" s="107"/>
      <c r="K1149" s="107"/>
      <c r="L1149" s="107"/>
      <c r="M1149" s="107"/>
      <c r="N1149" s="107"/>
      <c r="O1149" s="107"/>
      <c r="P1149" s="107"/>
      <c r="Q1149" s="107"/>
      <c r="R1149" s="107"/>
      <c r="S1149" s="107"/>
    </row>
    <row r="1150">
      <c r="A1150" s="107"/>
      <c r="B1150" s="524"/>
      <c r="C1150" s="647"/>
      <c r="D1150" s="647"/>
      <c r="E1150" s="107"/>
      <c r="F1150" s="107"/>
      <c r="G1150" s="107"/>
      <c r="H1150" s="107"/>
      <c r="I1150" s="107"/>
      <c r="J1150" s="107"/>
      <c r="K1150" s="107"/>
      <c r="L1150" s="107"/>
      <c r="M1150" s="107"/>
      <c r="N1150" s="107"/>
      <c r="O1150" s="107"/>
      <c r="P1150" s="107"/>
      <c r="Q1150" s="107"/>
      <c r="R1150" s="107"/>
      <c r="S1150" s="107"/>
    </row>
    <row r="1151">
      <c r="A1151" s="107"/>
      <c r="B1151" s="524"/>
      <c r="C1151" s="647"/>
      <c r="D1151" s="647"/>
      <c r="E1151" s="107"/>
      <c r="F1151" s="107"/>
      <c r="G1151" s="107"/>
      <c r="H1151" s="107"/>
      <c r="I1151" s="107"/>
      <c r="J1151" s="107"/>
      <c r="K1151" s="107"/>
      <c r="L1151" s="107"/>
      <c r="M1151" s="107"/>
      <c r="N1151" s="107"/>
      <c r="O1151" s="107"/>
      <c r="P1151" s="107"/>
      <c r="Q1151" s="107"/>
      <c r="R1151" s="107"/>
      <c r="S1151" s="107"/>
    </row>
    <row r="1152">
      <c r="A1152" s="107"/>
      <c r="B1152" s="524"/>
      <c r="C1152" s="647"/>
      <c r="D1152" s="647"/>
      <c r="E1152" s="107"/>
      <c r="F1152" s="107"/>
      <c r="G1152" s="107"/>
      <c r="H1152" s="107"/>
      <c r="I1152" s="107"/>
      <c r="J1152" s="107"/>
      <c r="K1152" s="107"/>
      <c r="L1152" s="107"/>
      <c r="M1152" s="107"/>
      <c r="N1152" s="107"/>
      <c r="O1152" s="107"/>
      <c r="P1152" s="107"/>
      <c r="Q1152" s="107"/>
      <c r="R1152" s="107"/>
      <c r="S1152" s="107"/>
    </row>
    <row r="1153">
      <c r="A1153" s="107"/>
      <c r="B1153" s="524"/>
      <c r="C1153" s="647"/>
      <c r="D1153" s="647"/>
      <c r="E1153" s="107"/>
      <c r="F1153" s="107"/>
      <c r="G1153" s="107"/>
      <c r="H1153" s="107"/>
      <c r="I1153" s="107"/>
      <c r="J1153" s="107"/>
      <c r="K1153" s="107"/>
      <c r="L1153" s="107"/>
      <c r="M1153" s="107"/>
      <c r="N1153" s="107"/>
      <c r="O1153" s="107"/>
      <c r="P1153" s="107"/>
      <c r="Q1153" s="107"/>
      <c r="R1153" s="107"/>
      <c r="S1153" s="107"/>
    </row>
    <row r="1154">
      <c r="A1154" s="107"/>
      <c r="B1154" s="524"/>
      <c r="C1154" s="647"/>
      <c r="D1154" s="647"/>
      <c r="E1154" s="107"/>
      <c r="F1154" s="107"/>
      <c r="G1154" s="107"/>
      <c r="H1154" s="107"/>
      <c r="I1154" s="107"/>
      <c r="J1154" s="107"/>
      <c r="K1154" s="107"/>
      <c r="L1154" s="107"/>
      <c r="M1154" s="107"/>
      <c r="N1154" s="107"/>
      <c r="O1154" s="107"/>
      <c r="P1154" s="107"/>
      <c r="Q1154" s="107"/>
      <c r="R1154" s="107"/>
      <c r="S1154" s="107"/>
    </row>
    <row r="1155">
      <c r="A1155" s="107"/>
      <c r="B1155" s="524"/>
      <c r="C1155" s="647"/>
      <c r="D1155" s="647"/>
      <c r="E1155" s="107"/>
      <c r="F1155" s="107"/>
      <c r="G1155" s="107"/>
      <c r="H1155" s="107"/>
      <c r="I1155" s="107"/>
      <c r="J1155" s="107"/>
      <c r="K1155" s="107"/>
      <c r="L1155" s="107"/>
      <c r="M1155" s="107"/>
      <c r="N1155" s="107"/>
      <c r="O1155" s="107"/>
      <c r="P1155" s="107"/>
      <c r="Q1155" s="107"/>
      <c r="R1155" s="107"/>
      <c r="S1155" s="107"/>
    </row>
    <row r="1156">
      <c r="A1156" s="107"/>
      <c r="B1156" s="524"/>
      <c r="C1156" s="647"/>
      <c r="D1156" s="647"/>
      <c r="E1156" s="107"/>
      <c r="F1156" s="107"/>
      <c r="G1156" s="107"/>
      <c r="H1156" s="107"/>
      <c r="I1156" s="107"/>
      <c r="J1156" s="107"/>
      <c r="K1156" s="107"/>
      <c r="L1156" s="107"/>
      <c r="M1156" s="107"/>
      <c r="N1156" s="107"/>
      <c r="O1156" s="107"/>
      <c r="P1156" s="107"/>
      <c r="Q1156" s="107"/>
      <c r="R1156" s="107"/>
      <c r="S1156" s="107"/>
    </row>
    <row r="1157">
      <c r="A1157" s="107"/>
      <c r="B1157" s="524"/>
      <c r="C1157" s="647"/>
      <c r="D1157" s="647"/>
      <c r="E1157" s="107"/>
      <c r="F1157" s="107"/>
      <c r="G1157" s="107"/>
      <c r="H1157" s="107"/>
      <c r="I1157" s="107"/>
      <c r="J1157" s="107"/>
      <c r="K1157" s="107"/>
      <c r="L1157" s="107"/>
      <c r="M1157" s="107"/>
      <c r="N1157" s="107"/>
      <c r="O1157" s="107"/>
      <c r="P1157" s="107"/>
      <c r="Q1157" s="107"/>
      <c r="R1157" s="107"/>
      <c r="S1157" s="107"/>
    </row>
    <row r="1158">
      <c r="A1158" s="107"/>
      <c r="B1158" s="524"/>
      <c r="C1158" s="647"/>
      <c r="D1158" s="647"/>
      <c r="E1158" s="107"/>
      <c r="F1158" s="107"/>
      <c r="G1158" s="107"/>
      <c r="H1158" s="107"/>
      <c r="I1158" s="107"/>
      <c r="J1158" s="107"/>
      <c r="K1158" s="107"/>
      <c r="L1158" s="107"/>
      <c r="M1158" s="107"/>
      <c r="N1158" s="107"/>
      <c r="O1158" s="107"/>
      <c r="P1158" s="107"/>
      <c r="Q1158" s="107"/>
      <c r="R1158" s="107"/>
      <c r="S1158" s="107"/>
    </row>
    <row r="1159">
      <c r="A1159" s="107"/>
      <c r="B1159" s="524"/>
      <c r="C1159" s="647"/>
      <c r="D1159" s="647"/>
      <c r="E1159" s="107"/>
      <c r="F1159" s="107"/>
      <c r="G1159" s="107"/>
      <c r="H1159" s="107"/>
      <c r="I1159" s="107"/>
      <c r="J1159" s="107"/>
      <c r="K1159" s="107"/>
      <c r="L1159" s="107"/>
      <c r="M1159" s="107"/>
      <c r="N1159" s="107"/>
      <c r="O1159" s="107"/>
      <c r="P1159" s="107"/>
      <c r="Q1159" s="107"/>
      <c r="R1159" s="107"/>
      <c r="S1159" s="107"/>
    </row>
    <row r="1160">
      <c r="A1160" s="107"/>
      <c r="B1160" s="524"/>
      <c r="C1160" s="647"/>
      <c r="D1160" s="647"/>
      <c r="E1160" s="107"/>
      <c r="F1160" s="107"/>
      <c r="G1160" s="107"/>
      <c r="H1160" s="107"/>
      <c r="I1160" s="107"/>
      <c r="J1160" s="107"/>
      <c r="K1160" s="107"/>
      <c r="L1160" s="107"/>
      <c r="M1160" s="107"/>
      <c r="N1160" s="107"/>
      <c r="O1160" s="107"/>
      <c r="P1160" s="107"/>
      <c r="Q1160" s="107"/>
      <c r="R1160" s="107"/>
      <c r="S1160" s="107"/>
    </row>
    <row r="1161">
      <c r="A1161" s="107"/>
      <c r="B1161" s="524"/>
      <c r="C1161" s="647"/>
      <c r="D1161" s="647"/>
      <c r="E1161" s="107"/>
      <c r="F1161" s="107"/>
      <c r="G1161" s="107"/>
      <c r="H1161" s="107"/>
      <c r="I1161" s="107"/>
      <c r="J1161" s="107"/>
      <c r="K1161" s="107"/>
      <c r="L1161" s="107"/>
      <c r="M1161" s="107"/>
      <c r="N1161" s="107"/>
      <c r="O1161" s="107"/>
      <c r="P1161" s="107"/>
      <c r="Q1161" s="107"/>
      <c r="R1161" s="107"/>
      <c r="S1161" s="107"/>
    </row>
    <row r="1162">
      <c r="A1162" s="107"/>
      <c r="B1162" s="524"/>
      <c r="C1162" s="647"/>
      <c r="D1162" s="647"/>
      <c r="E1162" s="107"/>
      <c r="F1162" s="107"/>
      <c r="G1162" s="107"/>
      <c r="H1162" s="107"/>
      <c r="I1162" s="107"/>
      <c r="J1162" s="107"/>
      <c r="K1162" s="107"/>
      <c r="L1162" s="107"/>
      <c r="M1162" s="107"/>
      <c r="N1162" s="107"/>
      <c r="O1162" s="107"/>
      <c r="P1162" s="107"/>
      <c r="Q1162" s="107"/>
      <c r="R1162" s="107"/>
      <c r="S1162" s="107"/>
    </row>
    <row r="1163">
      <c r="A1163" s="107"/>
      <c r="B1163" s="524"/>
      <c r="C1163" s="647"/>
      <c r="D1163" s="647"/>
      <c r="E1163" s="107"/>
      <c r="F1163" s="107"/>
      <c r="G1163" s="107"/>
      <c r="H1163" s="107"/>
      <c r="I1163" s="107"/>
      <c r="J1163" s="107"/>
      <c r="K1163" s="107"/>
      <c r="L1163" s="107"/>
      <c r="M1163" s="107"/>
      <c r="N1163" s="107"/>
      <c r="O1163" s="107"/>
      <c r="P1163" s="107"/>
      <c r="Q1163" s="107"/>
      <c r="R1163" s="107"/>
      <c r="S1163" s="107"/>
    </row>
    <row r="1164">
      <c r="A1164" s="107"/>
      <c r="B1164" s="524"/>
      <c r="C1164" s="647"/>
      <c r="D1164" s="647"/>
      <c r="E1164" s="107"/>
      <c r="F1164" s="107"/>
      <c r="G1164" s="107"/>
      <c r="H1164" s="107"/>
      <c r="I1164" s="107"/>
      <c r="J1164" s="107"/>
      <c r="K1164" s="107"/>
      <c r="L1164" s="107"/>
      <c r="M1164" s="107"/>
      <c r="N1164" s="107"/>
      <c r="O1164" s="107"/>
      <c r="P1164" s="107"/>
      <c r="Q1164" s="107"/>
      <c r="R1164" s="107"/>
      <c r="S1164" s="107"/>
    </row>
    <row r="1165">
      <c r="A1165" s="107"/>
      <c r="B1165" s="524"/>
      <c r="C1165" s="647"/>
      <c r="D1165" s="647"/>
      <c r="E1165" s="107"/>
      <c r="F1165" s="107"/>
      <c r="G1165" s="107"/>
      <c r="H1165" s="107"/>
      <c r="I1165" s="107"/>
      <c r="J1165" s="107"/>
      <c r="K1165" s="107"/>
      <c r="L1165" s="107"/>
      <c r="M1165" s="107"/>
      <c r="N1165" s="107"/>
      <c r="O1165" s="107"/>
      <c r="P1165" s="107"/>
      <c r="Q1165" s="107"/>
      <c r="R1165" s="107"/>
      <c r="S1165" s="107"/>
    </row>
    <row r="1166">
      <c r="A1166" s="107"/>
      <c r="B1166" s="524"/>
      <c r="C1166" s="647"/>
      <c r="D1166" s="647"/>
      <c r="E1166" s="107"/>
      <c r="F1166" s="107"/>
      <c r="G1166" s="107"/>
      <c r="H1166" s="107"/>
      <c r="I1166" s="107"/>
      <c r="J1166" s="107"/>
      <c r="K1166" s="107"/>
      <c r="L1166" s="107"/>
      <c r="M1166" s="107"/>
      <c r="N1166" s="107"/>
      <c r="O1166" s="107"/>
      <c r="P1166" s="107"/>
      <c r="Q1166" s="107"/>
      <c r="R1166" s="107"/>
      <c r="S1166" s="107"/>
    </row>
    <row r="1167">
      <c r="A1167" s="107"/>
      <c r="B1167" s="524"/>
      <c r="C1167" s="647"/>
      <c r="D1167" s="647"/>
      <c r="E1167" s="107"/>
      <c r="F1167" s="107"/>
      <c r="G1167" s="107"/>
      <c r="H1167" s="107"/>
      <c r="I1167" s="107"/>
      <c r="J1167" s="107"/>
      <c r="K1167" s="107"/>
      <c r="L1167" s="107"/>
      <c r="M1167" s="107"/>
      <c r="N1167" s="107"/>
      <c r="O1167" s="107"/>
      <c r="P1167" s="107"/>
      <c r="Q1167" s="107"/>
      <c r="R1167" s="107"/>
      <c r="S1167" s="107"/>
    </row>
    <row r="1168">
      <c r="A1168" s="107"/>
      <c r="B1168" s="524"/>
      <c r="C1168" s="647"/>
      <c r="D1168" s="647"/>
      <c r="E1168" s="107"/>
      <c r="F1168" s="107"/>
      <c r="G1168" s="107"/>
      <c r="H1168" s="107"/>
      <c r="I1168" s="107"/>
      <c r="J1168" s="107"/>
      <c r="K1168" s="107"/>
      <c r="L1168" s="107"/>
      <c r="M1168" s="107"/>
      <c r="N1168" s="107"/>
      <c r="O1168" s="107"/>
      <c r="P1168" s="107"/>
      <c r="Q1168" s="107"/>
      <c r="R1168" s="107"/>
      <c r="S1168" s="107"/>
    </row>
    <row r="1169">
      <c r="A1169" s="107"/>
      <c r="B1169" s="524"/>
      <c r="C1169" s="647"/>
      <c r="D1169" s="647"/>
      <c r="E1169" s="107"/>
      <c r="F1169" s="107"/>
      <c r="G1169" s="107"/>
      <c r="H1169" s="107"/>
      <c r="I1169" s="107"/>
      <c r="J1169" s="107"/>
      <c r="K1169" s="107"/>
      <c r="L1169" s="107"/>
      <c r="M1169" s="107"/>
      <c r="N1169" s="107"/>
      <c r="O1169" s="107"/>
      <c r="P1169" s="107"/>
      <c r="Q1169" s="107"/>
      <c r="R1169" s="107"/>
      <c r="S1169" s="107"/>
    </row>
    <row r="1170">
      <c r="A1170" s="107"/>
      <c r="B1170" s="524"/>
      <c r="C1170" s="647"/>
      <c r="D1170" s="647"/>
      <c r="E1170" s="107"/>
      <c r="F1170" s="107"/>
      <c r="G1170" s="107"/>
      <c r="H1170" s="107"/>
      <c r="I1170" s="107"/>
      <c r="J1170" s="107"/>
      <c r="K1170" s="107"/>
      <c r="L1170" s="107"/>
      <c r="M1170" s="107"/>
      <c r="N1170" s="107"/>
      <c r="O1170" s="107"/>
      <c r="P1170" s="107"/>
      <c r="Q1170" s="107"/>
      <c r="R1170" s="107"/>
      <c r="S1170" s="107"/>
    </row>
    <row r="1171">
      <c r="A1171" s="107"/>
      <c r="B1171" s="524"/>
      <c r="C1171" s="647"/>
      <c r="D1171" s="647"/>
      <c r="E1171" s="107"/>
      <c r="F1171" s="107"/>
      <c r="G1171" s="107"/>
      <c r="H1171" s="107"/>
      <c r="I1171" s="107"/>
      <c r="J1171" s="107"/>
      <c r="K1171" s="107"/>
      <c r="L1171" s="107"/>
      <c r="M1171" s="107"/>
      <c r="N1171" s="107"/>
      <c r="O1171" s="107"/>
      <c r="P1171" s="107"/>
      <c r="Q1171" s="107"/>
      <c r="R1171" s="107"/>
      <c r="S1171" s="107"/>
    </row>
    <row r="1172">
      <c r="A1172" s="107"/>
      <c r="B1172" s="524"/>
      <c r="C1172" s="647"/>
      <c r="D1172" s="647"/>
      <c r="E1172" s="107"/>
      <c r="F1172" s="107"/>
      <c r="G1172" s="107"/>
      <c r="H1172" s="107"/>
      <c r="I1172" s="107"/>
      <c r="J1172" s="107"/>
      <c r="K1172" s="107"/>
      <c r="L1172" s="107"/>
      <c r="M1172" s="107"/>
      <c r="N1172" s="107"/>
      <c r="O1172" s="107"/>
      <c r="P1172" s="107"/>
      <c r="Q1172" s="107"/>
      <c r="R1172" s="107"/>
      <c r="S1172" s="107"/>
    </row>
    <row r="1173">
      <c r="A1173" s="107"/>
      <c r="B1173" s="524"/>
      <c r="C1173" s="647"/>
      <c r="D1173" s="647"/>
      <c r="E1173" s="107"/>
      <c r="F1173" s="107"/>
      <c r="G1173" s="107"/>
      <c r="H1173" s="107"/>
      <c r="I1173" s="107"/>
      <c r="J1173" s="107"/>
      <c r="K1173" s="107"/>
      <c r="L1173" s="107"/>
      <c r="M1173" s="107"/>
      <c r="N1173" s="107"/>
      <c r="O1173" s="107"/>
      <c r="P1173" s="107"/>
      <c r="Q1173" s="107"/>
      <c r="R1173" s="107"/>
      <c r="S1173" s="107"/>
    </row>
    <row r="1174">
      <c r="A1174" s="107"/>
      <c r="B1174" s="524"/>
      <c r="C1174" s="647"/>
      <c r="D1174" s="647"/>
      <c r="E1174" s="107"/>
      <c r="F1174" s="107"/>
      <c r="G1174" s="107"/>
      <c r="H1174" s="107"/>
      <c r="I1174" s="107"/>
      <c r="J1174" s="107"/>
      <c r="K1174" s="107"/>
      <c r="L1174" s="107"/>
      <c r="M1174" s="107"/>
      <c r="N1174" s="107"/>
      <c r="O1174" s="107"/>
      <c r="P1174" s="107"/>
      <c r="Q1174" s="107"/>
      <c r="R1174" s="107"/>
      <c r="S1174" s="107"/>
    </row>
    <row r="1175">
      <c r="A1175" s="107"/>
      <c r="B1175" s="524"/>
      <c r="C1175" s="647"/>
      <c r="D1175" s="647"/>
      <c r="E1175" s="107"/>
      <c r="F1175" s="107"/>
      <c r="G1175" s="107"/>
      <c r="H1175" s="107"/>
      <c r="I1175" s="107"/>
      <c r="J1175" s="107"/>
      <c r="K1175" s="107"/>
      <c r="L1175" s="107"/>
      <c r="M1175" s="107"/>
      <c r="N1175" s="107"/>
      <c r="O1175" s="107"/>
      <c r="P1175" s="107"/>
      <c r="Q1175" s="107"/>
      <c r="R1175" s="107"/>
      <c r="S1175" s="107"/>
    </row>
    <row r="1176">
      <c r="A1176" s="107"/>
      <c r="B1176" s="524"/>
      <c r="C1176" s="647"/>
      <c r="D1176" s="647"/>
      <c r="E1176" s="107"/>
      <c r="F1176" s="107"/>
      <c r="G1176" s="107"/>
      <c r="H1176" s="107"/>
      <c r="I1176" s="107"/>
      <c r="J1176" s="107"/>
      <c r="K1176" s="107"/>
      <c r="L1176" s="107"/>
      <c r="M1176" s="107"/>
      <c r="N1176" s="107"/>
      <c r="O1176" s="107"/>
      <c r="P1176" s="107"/>
      <c r="Q1176" s="107"/>
      <c r="R1176" s="107"/>
      <c r="S1176" s="107"/>
    </row>
    <row r="1177">
      <c r="A1177" s="107"/>
      <c r="B1177" s="524"/>
      <c r="C1177" s="647"/>
      <c r="D1177" s="647"/>
      <c r="E1177" s="107"/>
      <c r="F1177" s="107"/>
      <c r="G1177" s="107"/>
      <c r="H1177" s="107"/>
      <c r="I1177" s="107"/>
      <c r="J1177" s="107"/>
      <c r="K1177" s="107"/>
      <c r="L1177" s="107"/>
      <c r="M1177" s="107"/>
      <c r="N1177" s="107"/>
      <c r="O1177" s="107"/>
      <c r="P1177" s="107"/>
      <c r="Q1177" s="107"/>
      <c r="R1177" s="107"/>
      <c r="S1177" s="107"/>
    </row>
    <row r="1178">
      <c r="A1178" s="107"/>
      <c r="B1178" s="524"/>
      <c r="C1178" s="647"/>
      <c r="D1178" s="647"/>
      <c r="E1178" s="107"/>
      <c r="F1178" s="107"/>
      <c r="G1178" s="107"/>
      <c r="H1178" s="107"/>
      <c r="I1178" s="107"/>
      <c r="J1178" s="107"/>
      <c r="K1178" s="107"/>
      <c r="L1178" s="107"/>
      <c r="M1178" s="107"/>
      <c r="N1178" s="107"/>
      <c r="O1178" s="107"/>
      <c r="P1178" s="107"/>
      <c r="Q1178" s="107"/>
      <c r="R1178" s="107"/>
      <c r="S1178" s="107"/>
    </row>
    <row r="1179">
      <c r="A1179" s="107"/>
      <c r="B1179" s="524"/>
      <c r="C1179" s="647"/>
      <c r="D1179" s="647"/>
      <c r="E1179" s="107"/>
      <c r="F1179" s="107"/>
      <c r="G1179" s="107"/>
      <c r="H1179" s="107"/>
      <c r="I1179" s="107"/>
      <c r="J1179" s="107"/>
      <c r="K1179" s="107"/>
      <c r="L1179" s="107"/>
      <c r="M1179" s="107"/>
      <c r="N1179" s="107"/>
      <c r="O1179" s="107"/>
      <c r="P1179" s="107"/>
      <c r="Q1179" s="107"/>
      <c r="R1179" s="107"/>
      <c r="S1179" s="107"/>
    </row>
    <row r="1180">
      <c r="A1180" s="107"/>
      <c r="B1180" s="524"/>
      <c r="C1180" s="647"/>
      <c r="D1180" s="647"/>
      <c r="E1180" s="107"/>
      <c r="F1180" s="107"/>
      <c r="G1180" s="107"/>
      <c r="H1180" s="107"/>
      <c r="I1180" s="107"/>
      <c r="J1180" s="107"/>
      <c r="K1180" s="107"/>
      <c r="L1180" s="107"/>
      <c r="M1180" s="107"/>
      <c r="N1180" s="107"/>
      <c r="O1180" s="107"/>
      <c r="P1180" s="107"/>
      <c r="Q1180" s="107"/>
      <c r="R1180" s="107"/>
      <c r="S1180" s="107"/>
    </row>
    <row r="1181">
      <c r="A1181" s="107"/>
      <c r="B1181" s="524"/>
      <c r="C1181" s="647"/>
      <c r="D1181" s="647"/>
      <c r="E1181" s="107"/>
      <c r="F1181" s="107"/>
      <c r="G1181" s="107"/>
      <c r="H1181" s="107"/>
      <c r="I1181" s="107"/>
      <c r="J1181" s="107"/>
      <c r="K1181" s="107"/>
      <c r="L1181" s="107"/>
      <c r="M1181" s="107"/>
      <c r="N1181" s="107"/>
      <c r="O1181" s="107"/>
      <c r="P1181" s="107"/>
      <c r="Q1181" s="107"/>
      <c r="R1181" s="107"/>
      <c r="S1181" s="107"/>
    </row>
    <row r="1182">
      <c r="A1182" s="107"/>
      <c r="B1182" s="524"/>
      <c r="C1182" s="647"/>
      <c r="D1182" s="647"/>
      <c r="E1182" s="107"/>
      <c r="F1182" s="107"/>
      <c r="G1182" s="107"/>
      <c r="H1182" s="107"/>
      <c r="I1182" s="107"/>
      <c r="J1182" s="107"/>
      <c r="K1182" s="107"/>
      <c r="L1182" s="107"/>
      <c r="M1182" s="107"/>
      <c r="N1182" s="107"/>
      <c r="O1182" s="107"/>
      <c r="P1182" s="107"/>
      <c r="Q1182" s="107"/>
      <c r="R1182" s="107"/>
      <c r="S1182" s="107"/>
    </row>
    <row r="1183">
      <c r="A1183" s="107"/>
      <c r="B1183" s="524"/>
      <c r="C1183" s="647"/>
      <c r="D1183" s="647"/>
      <c r="E1183" s="107"/>
      <c r="F1183" s="107"/>
      <c r="G1183" s="107"/>
      <c r="H1183" s="107"/>
      <c r="I1183" s="107"/>
      <c r="J1183" s="107"/>
      <c r="K1183" s="107"/>
      <c r="L1183" s="107"/>
      <c r="M1183" s="107"/>
      <c r="N1183" s="107"/>
      <c r="O1183" s="107"/>
      <c r="P1183" s="107"/>
      <c r="Q1183" s="107"/>
      <c r="R1183" s="107"/>
      <c r="S1183" s="107"/>
    </row>
    <row r="1184">
      <c r="A1184" s="107"/>
      <c r="B1184" s="524"/>
      <c r="C1184" s="647"/>
      <c r="D1184" s="647"/>
      <c r="E1184" s="107"/>
      <c r="F1184" s="107"/>
      <c r="G1184" s="107"/>
      <c r="H1184" s="107"/>
      <c r="I1184" s="107"/>
      <c r="J1184" s="107"/>
      <c r="K1184" s="107"/>
      <c r="L1184" s="107"/>
      <c r="M1184" s="107"/>
      <c r="N1184" s="107"/>
      <c r="O1184" s="107"/>
      <c r="P1184" s="107"/>
      <c r="Q1184" s="107"/>
      <c r="R1184" s="107"/>
      <c r="S1184" s="107"/>
    </row>
    <row r="1185">
      <c r="A1185" s="107"/>
      <c r="B1185" s="524"/>
      <c r="C1185" s="647"/>
      <c r="D1185" s="647"/>
      <c r="E1185" s="107"/>
      <c r="F1185" s="107"/>
      <c r="G1185" s="107"/>
      <c r="H1185" s="107"/>
      <c r="I1185" s="107"/>
      <c r="J1185" s="107"/>
      <c r="K1185" s="107"/>
      <c r="L1185" s="107"/>
      <c r="M1185" s="107"/>
      <c r="N1185" s="107"/>
      <c r="O1185" s="107"/>
      <c r="P1185" s="107"/>
      <c r="Q1185" s="107"/>
      <c r="R1185" s="107"/>
      <c r="S1185" s="107"/>
    </row>
    <row r="1186">
      <c r="A1186" s="107"/>
      <c r="B1186" s="524"/>
      <c r="C1186" s="647"/>
      <c r="D1186" s="647"/>
      <c r="E1186" s="107"/>
      <c r="F1186" s="107"/>
      <c r="G1186" s="107"/>
      <c r="H1186" s="107"/>
      <c r="I1186" s="107"/>
      <c r="J1186" s="107"/>
      <c r="K1186" s="107"/>
      <c r="L1186" s="107"/>
      <c r="M1186" s="107"/>
      <c r="N1186" s="107"/>
      <c r="O1186" s="107"/>
      <c r="P1186" s="107"/>
      <c r="Q1186" s="107"/>
      <c r="R1186" s="107"/>
      <c r="S1186" s="107"/>
    </row>
    <row r="1187">
      <c r="A1187" s="107"/>
      <c r="B1187" s="524"/>
      <c r="C1187" s="647"/>
      <c r="D1187" s="647"/>
      <c r="E1187" s="107"/>
      <c r="F1187" s="107"/>
      <c r="G1187" s="107"/>
      <c r="H1187" s="107"/>
      <c r="I1187" s="107"/>
      <c r="J1187" s="107"/>
      <c r="K1187" s="107"/>
      <c r="L1187" s="107"/>
      <c r="M1187" s="107"/>
      <c r="N1187" s="107"/>
      <c r="O1187" s="107"/>
      <c r="P1187" s="107"/>
      <c r="Q1187" s="107"/>
      <c r="R1187" s="107"/>
      <c r="S1187" s="107"/>
    </row>
    <row r="1188">
      <c r="A1188" s="107"/>
      <c r="B1188" s="524"/>
      <c r="C1188" s="647"/>
      <c r="D1188" s="647"/>
      <c r="E1188" s="107"/>
      <c r="F1188" s="107"/>
      <c r="G1188" s="107"/>
      <c r="H1188" s="107"/>
      <c r="I1188" s="107"/>
      <c r="J1188" s="107"/>
      <c r="K1188" s="107"/>
      <c r="L1188" s="107"/>
      <c r="M1188" s="107"/>
      <c r="N1188" s="107"/>
      <c r="O1188" s="107"/>
      <c r="P1188" s="107"/>
      <c r="Q1188" s="107"/>
      <c r="R1188" s="107"/>
      <c r="S1188" s="107"/>
    </row>
    <row r="1189">
      <c r="A1189" s="107"/>
      <c r="B1189" s="524"/>
      <c r="C1189" s="647"/>
      <c r="D1189" s="647"/>
      <c r="E1189" s="107"/>
      <c r="F1189" s="107"/>
      <c r="G1189" s="107"/>
      <c r="H1189" s="107"/>
      <c r="I1189" s="107"/>
      <c r="J1189" s="107"/>
      <c r="K1189" s="107"/>
      <c r="L1189" s="107"/>
      <c r="M1189" s="107"/>
      <c r="N1189" s="107"/>
      <c r="O1189" s="107"/>
      <c r="P1189" s="107"/>
      <c r="Q1189" s="107"/>
      <c r="R1189" s="107"/>
      <c r="S1189" s="107"/>
    </row>
    <row r="1190">
      <c r="A1190" s="107"/>
      <c r="B1190" s="524"/>
      <c r="C1190" s="647"/>
      <c r="D1190" s="647"/>
      <c r="E1190" s="107"/>
      <c r="F1190" s="107"/>
      <c r="G1190" s="107"/>
      <c r="H1190" s="107"/>
      <c r="I1190" s="107"/>
      <c r="J1190" s="107"/>
      <c r="K1190" s="107"/>
      <c r="L1190" s="107"/>
      <c r="M1190" s="107"/>
      <c r="N1190" s="107"/>
      <c r="O1190" s="107"/>
      <c r="P1190" s="107"/>
      <c r="Q1190" s="107"/>
      <c r="R1190" s="107"/>
      <c r="S1190" s="107"/>
    </row>
    <row r="1191">
      <c r="A1191" s="107"/>
      <c r="B1191" s="524"/>
      <c r="C1191" s="647"/>
      <c r="D1191" s="647"/>
      <c r="E1191" s="107"/>
      <c r="F1191" s="107"/>
      <c r="G1191" s="107"/>
      <c r="H1191" s="107"/>
      <c r="I1191" s="107"/>
      <c r="J1191" s="107"/>
      <c r="K1191" s="107"/>
      <c r="L1191" s="107"/>
      <c r="M1191" s="107"/>
      <c r="N1191" s="107"/>
      <c r="O1191" s="107"/>
      <c r="P1191" s="107"/>
      <c r="Q1191" s="107"/>
      <c r="R1191" s="107"/>
      <c r="S1191" s="107"/>
    </row>
    <row r="1192">
      <c r="A1192" s="107"/>
      <c r="B1192" s="524"/>
      <c r="C1192" s="647"/>
      <c r="D1192" s="647"/>
      <c r="E1192" s="107"/>
      <c r="F1192" s="107"/>
      <c r="G1192" s="107"/>
      <c r="H1192" s="107"/>
      <c r="I1192" s="107"/>
      <c r="J1192" s="107"/>
      <c r="K1192" s="107"/>
      <c r="L1192" s="107"/>
      <c r="M1192" s="107"/>
      <c r="N1192" s="107"/>
      <c r="O1192" s="107"/>
      <c r="P1192" s="107"/>
      <c r="Q1192" s="107"/>
      <c r="R1192" s="107"/>
      <c r="S1192" s="107"/>
    </row>
    <row r="1193">
      <c r="A1193" s="107"/>
      <c r="B1193" s="524"/>
      <c r="C1193" s="647"/>
      <c r="D1193" s="647"/>
      <c r="E1193" s="107"/>
      <c r="F1193" s="107"/>
      <c r="G1193" s="107"/>
      <c r="H1193" s="107"/>
      <c r="I1193" s="107"/>
      <c r="J1193" s="107"/>
      <c r="K1193" s="107"/>
      <c r="L1193" s="107"/>
      <c r="M1193" s="107"/>
      <c r="N1193" s="107"/>
      <c r="O1193" s="107"/>
      <c r="P1193" s="107"/>
      <c r="Q1193" s="107"/>
      <c r="R1193" s="107"/>
      <c r="S1193" s="107"/>
    </row>
    <row r="1194">
      <c r="A1194" s="107"/>
      <c r="B1194" s="524"/>
      <c r="C1194" s="647"/>
      <c r="D1194" s="647"/>
      <c r="E1194" s="107"/>
      <c r="F1194" s="107"/>
      <c r="G1194" s="107"/>
      <c r="H1194" s="107"/>
      <c r="I1194" s="107"/>
      <c r="J1194" s="107"/>
      <c r="K1194" s="107"/>
      <c r="L1194" s="107"/>
      <c r="M1194" s="107"/>
      <c r="N1194" s="107"/>
      <c r="O1194" s="107"/>
      <c r="P1194" s="107"/>
      <c r="Q1194" s="107"/>
      <c r="R1194" s="107"/>
      <c r="S1194" s="107"/>
    </row>
    <row r="1195">
      <c r="A1195" s="107"/>
      <c r="B1195" s="524"/>
      <c r="C1195" s="647"/>
      <c r="D1195" s="647"/>
      <c r="E1195" s="107"/>
      <c r="F1195" s="107"/>
      <c r="G1195" s="107"/>
      <c r="H1195" s="107"/>
      <c r="I1195" s="107"/>
      <c r="J1195" s="107"/>
      <c r="K1195" s="107"/>
      <c r="L1195" s="107"/>
      <c r="M1195" s="107"/>
      <c r="N1195" s="107"/>
      <c r="O1195" s="107"/>
      <c r="P1195" s="107"/>
      <c r="Q1195" s="107"/>
      <c r="R1195" s="107"/>
      <c r="S1195" s="107"/>
    </row>
    <row r="1196">
      <c r="A1196" s="107"/>
      <c r="B1196" s="524"/>
      <c r="C1196" s="647"/>
      <c r="D1196" s="647"/>
      <c r="E1196" s="107"/>
      <c r="F1196" s="107"/>
      <c r="G1196" s="107"/>
      <c r="H1196" s="107"/>
      <c r="I1196" s="107"/>
      <c r="J1196" s="107"/>
      <c r="K1196" s="107"/>
      <c r="L1196" s="107"/>
      <c r="M1196" s="107"/>
      <c r="N1196" s="107"/>
      <c r="O1196" s="107"/>
      <c r="P1196" s="107"/>
      <c r="Q1196" s="107"/>
      <c r="R1196" s="107"/>
      <c r="S1196" s="107"/>
    </row>
    <row r="1197">
      <c r="A1197" s="107"/>
      <c r="B1197" s="524"/>
      <c r="C1197" s="647"/>
      <c r="D1197" s="647"/>
      <c r="E1197" s="107"/>
      <c r="F1197" s="107"/>
      <c r="G1197" s="107"/>
      <c r="H1197" s="107"/>
      <c r="I1197" s="107"/>
      <c r="J1197" s="107"/>
      <c r="K1197" s="107"/>
      <c r="L1197" s="107"/>
      <c r="M1197" s="107"/>
      <c r="N1197" s="107"/>
      <c r="O1197" s="107"/>
      <c r="P1197" s="107"/>
      <c r="Q1197" s="107"/>
      <c r="R1197" s="107"/>
      <c r="S1197" s="107"/>
    </row>
    <row r="1198">
      <c r="A1198" s="107"/>
      <c r="B1198" s="524"/>
      <c r="C1198" s="647"/>
      <c r="D1198" s="647"/>
      <c r="E1198" s="107"/>
      <c r="F1198" s="107"/>
      <c r="G1198" s="107"/>
      <c r="H1198" s="107"/>
      <c r="I1198" s="107"/>
      <c r="J1198" s="107"/>
      <c r="K1198" s="107"/>
      <c r="L1198" s="107"/>
      <c r="M1198" s="107"/>
      <c r="N1198" s="107"/>
      <c r="O1198" s="107"/>
      <c r="P1198" s="107"/>
      <c r="Q1198" s="107"/>
      <c r="R1198" s="107"/>
      <c r="S1198" s="107"/>
    </row>
    <row r="1199">
      <c r="A1199" s="107"/>
      <c r="B1199" s="524"/>
      <c r="C1199" s="647"/>
      <c r="D1199" s="647"/>
      <c r="E1199" s="107"/>
      <c r="F1199" s="107"/>
      <c r="G1199" s="107"/>
      <c r="H1199" s="107"/>
      <c r="I1199" s="107"/>
      <c r="J1199" s="107"/>
      <c r="K1199" s="107"/>
      <c r="L1199" s="107"/>
      <c r="M1199" s="107"/>
      <c r="N1199" s="107"/>
      <c r="O1199" s="107"/>
      <c r="P1199" s="107"/>
      <c r="Q1199" s="107"/>
      <c r="R1199" s="107"/>
      <c r="S1199" s="107"/>
    </row>
    <row r="1200">
      <c r="A1200" s="107"/>
      <c r="B1200" s="524"/>
      <c r="C1200" s="647"/>
      <c r="D1200" s="647"/>
      <c r="E1200" s="107"/>
      <c r="F1200" s="107"/>
      <c r="G1200" s="107"/>
      <c r="H1200" s="107"/>
      <c r="I1200" s="107"/>
      <c r="J1200" s="107"/>
      <c r="K1200" s="107"/>
      <c r="L1200" s="107"/>
      <c r="M1200" s="107"/>
      <c r="N1200" s="107"/>
      <c r="O1200" s="107"/>
      <c r="P1200" s="107"/>
      <c r="Q1200" s="107"/>
      <c r="R1200" s="107"/>
      <c r="S1200" s="107"/>
    </row>
    <row r="1201">
      <c r="A1201" s="107"/>
      <c r="B1201" s="524"/>
      <c r="C1201" s="647"/>
      <c r="D1201" s="647"/>
      <c r="E1201" s="107"/>
      <c r="F1201" s="107"/>
      <c r="G1201" s="107"/>
      <c r="H1201" s="107"/>
      <c r="I1201" s="107"/>
      <c r="J1201" s="107"/>
      <c r="K1201" s="107"/>
      <c r="L1201" s="107"/>
      <c r="M1201" s="107"/>
      <c r="N1201" s="107"/>
      <c r="O1201" s="107"/>
      <c r="P1201" s="107"/>
      <c r="Q1201" s="107"/>
      <c r="R1201" s="107"/>
      <c r="S1201" s="107"/>
    </row>
    <row r="1202">
      <c r="A1202" s="107"/>
      <c r="B1202" s="524"/>
      <c r="C1202" s="647"/>
      <c r="D1202" s="647"/>
      <c r="E1202" s="107"/>
      <c r="F1202" s="107"/>
      <c r="G1202" s="107"/>
      <c r="H1202" s="107"/>
      <c r="I1202" s="107"/>
      <c r="J1202" s="107"/>
      <c r="K1202" s="107"/>
      <c r="L1202" s="107"/>
      <c r="M1202" s="107"/>
      <c r="N1202" s="107"/>
      <c r="O1202" s="107"/>
      <c r="P1202" s="107"/>
      <c r="Q1202" s="107"/>
      <c r="R1202" s="107"/>
      <c r="S1202" s="107"/>
    </row>
    <row r="1203">
      <c r="A1203" s="107"/>
      <c r="B1203" s="524"/>
      <c r="C1203" s="647"/>
      <c r="D1203" s="647"/>
      <c r="E1203" s="107"/>
      <c r="F1203" s="107"/>
      <c r="G1203" s="107"/>
      <c r="H1203" s="107"/>
      <c r="I1203" s="107"/>
      <c r="J1203" s="107"/>
      <c r="K1203" s="107"/>
      <c r="L1203" s="107"/>
      <c r="M1203" s="107"/>
      <c r="N1203" s="107"/>
      <c r="O1203" s="107"/>
      <c r="P1203" s="107"/>
      <c r="Q1203" s="107"/>
      <c r="R1203" s="107"/>
      <c r="S1203" s="107"/>
    </row>
    <row r="1204">
      <c r="A1204" s="107"/>
      <c r="B1204" s="524"/>
      <c r="C1204" s="647"/>
      <c r="D1204" s="647"/>
      <c r="E1204" s="107"/>
      <c r="F1204" s="107"/>
      <c r="G1204" s="107"/>
      <c r="H1204" s="107"/>
      <c r="I1204" s="107"/>
      <c r="J1204" s="107"/>
      <c r="K1204" s="107"/>
      <c r="L1204" s="107"/>
      <c r="M1204" s="107"/>
      <c r="N1204" s="107"/>
      <c r="O1204" s="107"/>
      <c r="P1204" s="107"/>
      <c r="Q1204" s="107"/>
      <c r="R1204" s="107"/>
      <c r="S1204" s="107"/>
    </row>
    <row r="1205">
      <c r="A1205" s="107"/>
      <c r="B1205" s="524"/>
      <c r="C1205" s="647"/>
      <c r="D1205" s="647"/>
      <c r="E1205" s="107"/>
      <c r="F1205" s="107"/>
      <c r="G1205" s="107"/>
      <c r="H1205" s="107"/>
      <c r="I1205" s="107"/>
      <c r="J1205" s="107"/>
      <c r="K1205" s="107"/>
      <c r="L1205" s="107"/>
      <c r="M1205" s="107"/>
      <c r="N1205" s="107"/>
      <c r="O1205" s="107"/>
      <c r="P1205" s="107"/>
      <c r="Q1205" s="107"/>
      <c r="R1205" s="107"/>
      <c r="S1205" s="107"/>
    </row>
    <row r="1206">
      <c r="A1206" s="107"/>
      <c r="B1206" s="524"/>
      <c r="C1206" s="647"/>
      <c r="D1206" s="647"/>
      <c r="E1206" s="107"/>
      <c r="F1206" s="107"/>
      <c r="G1206" s="107"/>
      <c r="H1206" s="107"/>
      <c r="I1206" s="107"/>
      <c r="J1206" s="107"/>
      <c r="K1206" s="107"/>
      <c r="L1206" s="107"/>
      <c r="M1206" s="107"/>
      <c r="N1206" s="107"/>
      <c r="O1206" s="107"/>
      <c r="P1206" s="107"/>
      <c r="Q1206" s="107"/>
      <c r="R1206" s="107"/>
      <c r="S1206" s="107"/>
    </row>
  </sheetData>
  <autoFilter ref="$A$11:$S$226"/>
  <customSheetViews>
    <customSheetView guid="{888ACF09-03D4-4E7C-90B4-FECC8F9D95B3}" filter="1" showAutoFilter="1">
      <autoFilter ref="$A$11:$S$226"/>
    </customSheetView>
    <customSheetView guid="{AAACB8D7-6F95-4F6F-8BF7-F2A37ED7F4B8}" filter="1" showAutoFilter="1">
      <autoFilter ref="$A$2:$C$39">
        <filterColumn colId="1">
          <filters>
            <filter val="Tổng số báo cáo ban đầu"/>
            <filter val="Tổng số báo cáo sau khi update"/>
          </filters>
        </filterColumn>
      </autoFilter>
    </customSheetView>
    <customSheetView guid="{EDC72D86-AF5F-4044-A5B9-5DCA70C2A696}" filter="1" showAutoFilter="1">
      <autoFilter ref="$A$1:$S$1206"/>
    </customSheetView>
    <customSheetView guid="{95AD09F3-402A-458E-9C4E-A75C6B93BC92}" filter="1" showAutoFilter="1">
      <autoFilter ref="$C$16:$C$21"/>
    </customSheetView>
    <customSheetView guid="{45656B41-6F08-4C0B-A272-5DAD7E834410}" filter="1" showAutoFilter="1">
      <autoFilter ref="$B$1:$S$1206">
        <filterColumn colId="0">
          <filters>
            <filter val="58"/>
            <filter val="Báo cáo KKT/KCN&#10;[MBFS] | Phân hệ Báo cáo | KCN, KKT&#10;Link"/>
          </filters>
        </filterColumn>
      </autoFilter>
    </customSheetView>
  </customSheetViews>
  <mergeCells count="77">
    <mergeCell ref="C22:C27"/>
    <mergeCell ref="D22:D27"/>
    <mergeCell ref="C28:C33"/>
    <mergeCell ref="D28:D33"/>
    <mergeCell ref="A12:A14"/>
    <mergeCell ref="B12:B14"/>
    <mergeCell ref="C12:C14"/>
    <mergeCell ref="D12:D14"/>
    <mergeCell ref="B16:B39"/>
    <mergeCell ref="C16:C21"/>
    <mergeCell ref="D16:D21"/>
    <mergeCell ref="C52:C57"/>
    <mergeCell ref="D52:D57"/>
    <mergeCell ref="C58:C63"/>
    <mergeCell ref="D58:D63"/>
    <mergeCell ref="C64:C69"/>
    <mergeCell ref="D64:D69"/>
    <mergeCell ref="C70:C75"/>
    <mergeCell ref="D70:D75"/>
    <mergeCell ref="C76:C81"/>
    <mergeCell ref="D76:D81"/>
    <mergeCell ref="C82:C87"/>
    <mergeCell ref="D82:D87"/>
    <mergeCell ref="C88:C93"/>
    <mergeCell ref="D88:D93"/>
    <mergeCell ref="C94:C99"/>
    <mergeCell ref="D94:D99"/>
    <mergeCell ref="C100:C105"/>
    <mergeCell ref="D100:D105"/>
    <mergeCell ref="D106:D111"/>
    <mergeCell ref="C112:C117"/>
    <mergeCell ref="D112:D117"/>
    <mergeCell ref="C118:C123"/>
    <mergeCell ref="D118:D123"/>
    <mergeCell ref="C124:C129"/>
    <mergeCell ref="D124:D129"/>
    <mergeCell ref="C130:C135"/>
    <mergeCell ref="D130:D135"/>
    <mergeCell ref="C136:C141"/>
    <mergeCell ref="D136:D141"/>
    <mergeCell ref="C142:C147"/>
    <mergeCell ref="D142:D147"/>
    <mergeCell ref="C148:C153"/>
    <mergeCell ref="D148:D153"/>
    <mergeCell ref="C154:C159"/>
    <mergeCell ref="D154:D159"/>
    <mergeCell ref="C160:C165"/>
    <mergeCell ref="D160:D165"/>
    <mergeCell ref="C46:C51"/>
    <mergeCell ref="C106:C111"/>
    <mergeCell ref="C208:C213"/>
    <mergeCell ref="D208:D213"/>
    <mergeCell ref="C214:C219"/>
    <mergeCell ref="D214:D219"/>
    <mergeCell ref="C220:C225"/>
    <mergeCell ref="D220:D225"/>
    <mergeCell ref="C34:C39"/>
    <mergeCell ref="D34:D39"/>
    <mergeCell ref="B40:B105"/>
    <mergeCell ref="C40:C45"/>
    <mergeCell ref="D40:D45"/>
    <mergeCell ref="D46:D51"/>
    <mergeCell ref="B106:B225"/>
    <mergeCell ref="C166:C171"/>
    <mergeCell ref="D166:D171"/>
    <mergeCell ref="C172:C177"/>
    <mergeCell ref="D172:D177"/>
    <mergeCell ref="C178:C183"/>
    <mergeCell ref="D178:D183"/>
    <mergeCell ref="C184:C189"/>
    <mergeCell ref="D184:D189"/>
    <mergeCell ref="C190:C195"/>
    <mergeCell ref="D190:D195"/>
    <mergeCell ref="C196:C201"/>
    <mergeCell ref="D196:D201"/>
    <mergeCell ref="C202:C207"/>
    <mergeCell ref="D202:D207"/>
  </mergeCells>
  <hyperlinks>
    <hyperlink r:id="rId4" ref="B40"/>
    <hyperlink r:id="rId5" ref="D40"/>
    <hyperlink r:id="rId6" ref="D46"/>
    <hyperlink r:id="rId7" ref="D52"/>
    <hyperlink r:id="rId8" ref="D58"/>
    <hyperlink r:id="rId9" ref="D64"/>
    <hyperlink r:id="rId10" ref="D70"/>
    <hyperlink r:id="rId11" ref="D76"/>
    <hyperlink r:id="rId12" ref="D82"/>
    <hyperlink r:id="rId13" ref="D88"/>
    <hyperlink r:id="rId14" ref="D94"/>
    <hyperlink r:id="rId15" ref="D100"/>
    <hyperlink r:id="rId16" ref="B106"/>
    <hyperlink r:id="rId17" ref="D106"/>
    <hyperlink r:id="rId18" ref="D112"/>
    <hyperlink r:id="rId19" ref="D118"/>
    <hyperlink r:id="rId20" ref="D124"/>
    <hyperlink r:id="rId21" ref="D130"/>
    <hyperlink r:id="rId22" ref="D136"/>
    <hyperlink r:id="rId23" ref="D142"/>
    <hyperlink r:id="rId24" ref="D148"/>
    <hyperlink r:id="rId25" ref="D154"/>
    <hyperlink r:id="rId26" ref="D160"/>
    <hyperlink r:id="rId27" ref="D166"/>
    <hyperlink r:id="rId28" ref="D172"/>
    <hyperlink r:id="rId29" ref="D178"/>
    <hyperlink r:id="rId30" ref="D184"/>
    <hyperlink r:id="rId31" ref="D190"/>
    <hyperlink r:id="rId32" ref="D196"/>
    <hyperlink r:id="rId33" ref="D202"/>
    <hyperlink r:id="rId34" ref="D208"/>
    <hyperlink r:id="rId35" ref="D214"/>
    <hyperlink r:id="rId36" ref="D220"/>
  </hyperlinks>
  <printOptions gridLines="1" horizontalCentered="1"/>
  <pageMargins bottom="0.75" footer="0.0" header="0.0" left="0.7" right="0.7" top="0.75"/>
  <pageSetup fitToHeight="0" cellComments="atEnd" orientation="landscape" pageOrder="overThenDown"/>
  <drawing r:id="rId37"/>
  <legacyDrawing r:id="rId3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outlineLevelRow="1"/>
  <cols>
    <col customWidth="1" min="1" max="1" width="8.5"/>
    <col customWidth="1" min="2" max="2" width="23.38"/>
    <col customWidth="1" min="3" max="3" width="40.63"/>
    <col customWidth="1" min="4" max="5" width="41.5"/>
    <col customWidth="1" min="6" max="6" width="31.38"/>
    <col customWidth="1" min="7" max="7" width="17.75"/>
    <col customWidth="1" min="8" max="8" width="25.5"/>
    <col customWidth="1" min="9" max="9" width="17.13"/>
    <col customWidth="1" min="10" max="10" width="13.63"/>
    <col customWidth="1" min="15" max="15" width="13.63"/>
    <col customWidth="1" min="19" max="19" width="16.38"/>
    <col customWidth="1" min="30" max="30" width="52.13"/>
  </cols>
  <sheetData>
    <row r="1">
      <c r="A1" s="105"/>
      <c r="B1" s="387"/>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7"/>
      <c r="AF1" s="107"/>
      <c r="AG1" s="107"/>
      <c r="AH1" s="107"/>
      <c r="AI1" s="107"/>
      <c r="AJ1" s="107"/>
      <c r="AK1" s="107"/>
      <c r="AL1" s="107"/>
      <c r="AM1" s="107"/>
      <c r="AN1" s="107"/>
      <c r="AO1" s="107"/>
      <c r="AP1" s="107"/>
      <c r="AQ1" s="107"/>
      <c r="AR1" s="107"/>
      <c r="AS1" s="107"/>
      <c r="AT1" s="107"/>
    </row>
    <row r="2" collapsed="1">
      <c r="A2" s="108"/>
      <c r="B2" s="525"/>
      <c r="C2" s="108"/>
      <c r="D2" s="109" t="s">
        <v>193</v>
      </c>
      <c r="AE2" s="107"/>
      <c r="AF2" s="107"/>
      <c r="AG2" s="107"/>
      <c r="AH2" s="107"/>
      <c r="AI2" s="107"/>
      <c r="AJ2" s="107"/>
      <c r="AK2" s="107"/>
      <c r="AL2" s="107"/>
      <c r="AM2" s="107"/>
      <c r="AN2" s="107"/>
      <c r="AO2" s="107"/>
      <c r="AP2" s="107"/>
      <c r="AQ2" s="107"/>
      <c r="AR2" s="107"/>
      <c r="AS2" s="107"/>
      <c r="AT2" s="107"/>
    </row>
    <row r="3" hidden="1" outlineLevel="1">
      <c r="A3" s="110"/>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07"/>
      <c r="AF3" s="107"/>
      <c r="AG3" s="107"/>
      <c r="AH3" s="107"/>
      <c r="AI3" s="107"/>
      <c r="AJ3" s="107"/>
      <c r="AK3" s="107"/>
      <c r="AL3" s="107"/>
      <c r="AM3" s="107"/>
      <c r="AN3" s="107"/>
      <c r="AO3" s="107"/>
      <c r="AP3" s="107"/>
      <c r="AQ3" s="107"/>
      <c r="AR3" s="107"/>
      <c r="AS3" s="107"/>
      <c r="AT3" s="107"/>
    </row>
    <row r="4" hidden="1" outlineLevel="1">
      <c r="A4" s="112" t="s">
        <v>194</v>
      </c>
      <c r="B4" s="112" t="s">
        <v>2832</v>
      </c>
      <c r="C4" s="113">
        <f>COUNT(A5:A763)</f>
        <v>103</v>
      </c>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07"/>
      <c r="AF4" s="107"/>
      <c r="AG4" s="107"/>
      <c r="AH4" s="107"/>
      <c r="AI4" s="107"/>
      <c r="AJ4" s="107"/>
      <c r="AK4" s="107"/>
      <c r="AL4" s="107"/>
      <c r="AM4" s="107"/>
      <c r="AN4" s="107"/>
      <c r="AO4" s="107"/>
      <c r="AP4" s="107"/>
      <c r="AQ4" s="107"/>
      <c r="AR4" s="107"/>
      <c r="AS4" s="107"/>
      <c r="AT4" s="107"/>
    </row>
    <row r="5" hidden="1" outlineLevel="1">
      <c r="A5" s="110"/>
      <c r="B5" s="112" t="s">
        <v>197</v>
      </c>
      <c r="C5" s="113">
        <f>COUNTIF(I5:I764, "Ưu tiên cao")</f>
        <v>30</v>
      </c>
      <c r="D5" s="112" t="s">
        <v>1958</v>
      </c>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07"/>
      <c r="AF5" s="107"/>
      <c r="AG5" s="107"/>
      <c r="AH5" s="107"/>
      <c r="AI5" s="107"/>
      <c r="AJ5" s="107"/>
      <c r="AK5" s="107"/>
      <c r="AL5" s="107"/>
      <c r="AM5" s="107"/>
      <c r="AN5" s="107"/>
      <c r="AO5" s="107"/>
      <c r="AP5" s="107"/>
      <c r="AQ5" s="107"/>
      <c r="AR5" s="107"/>
      <c r="AS5" s="107"/>
      <c r="AT5" s="107"/>
    </row>
    <row r="6" hidden="1" outlineLevel="1">
      <c r="A6" s="110"/>
      <c r="B6" s="112" t="s">
        <v>2228</v>
      </c>
      <c r="C6" s="113">
        <f>COUNTIF(I6:I765, "Ưu tiên TB")</f>
        <v>56</v>
      </c>
      <c r="D6" s="112" t="s">
        <v>1962</v>
      </c>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07"/>
      <c r="AF6" s="107"/>
      <c r="AG6" s="107"/>
      <c r="AH6" s="107"/>
      <c r="AI6" s="107"/>
      <c r="AJ6" s="107"/>
      <c r="AK6" s="107"/>
      <c r="AL6" s="107"/>
      <c r="AM6" s="107"/>
      <c r="AN6" s="107"/>
      <c r="AO6" s="107"/>
      <c r="AP6" s="107"/>
      <c r="AQ6" s="107"/>
      <c r="AR6" s="107"/>
      <c r="AS6" s="107"/>
      <c r="AT6" s="107"/>
    </row>
    <row r="7" hidden="1" outlineLevel="1">
      <c r="A7" s="110"/>
      <c r="B7" s="112" t="s">
        <v>2673</v>
      </c>
      <c r="C7" s="113">
        <f>COUNTIF(S7:S765, "To-do")</f>
        <v>73</v>
      </c>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07"/>
      <c r="AF7" s="107"/>
      <c r="AG7" s="107"/>
      <c r="AH7" s="107"/>
      <c r="AI7" s="107"/>
      <c r="AJ7" s="107"/>
      <c r="AK7" s="107"/>
      <c r="AL7" s="107"/>
      <c r="AM7" s="107"/>
      <c r="AN7" s="107"/>
      <c r="AO7" s="107"/>
      <c r="AP7" s="107"/>
      <c r="AQ7" s="107"/>
      <c r="AR7" s="107"/>
      <c r="AS7" s="107"/>
      <c r="AT7" s="107"/>
    </row>
    <row r="8" hidden="1" outlineLevel="1">
      <c r="A8" s="110"/>
      <c r="B8" s="112" t="s">
        <v>2675</v>
      </c>
      <c r="C8" s="113">
        <f>COUNTIF(S8:S766, "in progress")</f>
        <v>30</v>
      </c>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07"/>
      <c r="AF8" s="107"/>
      <c r="AG8" s="107"/>
      <c r="AH8" s="107"/>
      <c r="AI8" s="107"/>
      <c r="AJ8" s="107"/>
      <c r="AK8" s="107"/>
      <c r="AL8" s="107"/>
      <c r="AM8" s="107"/>
      <c r="AN8" s="107"/>
      <c r="AO8" s="107"/>
      <c r="AP8" s="107"/>
      <c r="AQ8" s="107"/>
      <c r="AR8" s="107"/>
      <c r="AS8" s="107"/>
      <c r="AT8" s="107"/>
    </row>
    <row r="9" hidden="1" outlineLevel="1">
      <c r="A9" s="110"/>
      <c r="B9" s="112" t="s">
        <v>2676</v>
      </c>
      <c r="C9" s="113">
        <f>COUNTIF(S9:S767, "done")</f>
        <v>0</v>
      </c>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07"/>
      <c r="AF9" s="107"/>
      <c r="AG9" s="107"/>
      <c r="AH9" s="107"/>
      <c r="AI9" s="107"/>
      <c r="AJ9" s="107"/>
      <c r="AK9" s="107"/>
      <c r="AL9" s="107"/>
      <c r="AM9" s="107"/>
      <c r="AN9" s="107"/>
      <c r="AO9" s="107"/>
      <c r="AP9" s="107"/>
      <c r="AQ9" s="107"/>
      <c r="AR9" s="107"/>
      <c r="AS9" s="107"/>
      <c r="AT9" s="107"/>
    </row>
    <row r="10" hidden="1" outlineLevel="1">
      <c r="A10" s="110"/>
      <c r="B10" s="112"/>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07"/>
      <c r="AF10" s="107"/>
      <c r="AG10" s="107"/>
      <c r="AH10" s="107"/>
      <c r="AI10" s="107"/>
      <c r="AJ10" s="107"/>
      <c r="AK10" s="107"/>
      <c r="AL10" s="107"/>
      <c r="AM10" s="107"/>
      <c r="AN10" s="107"/>
      <c r="AO10" s="107"/>
      <c r="AP10" s="107"/>
      <c r="AQ10" s="107"/>
      <c r="AR10" s="107"/>
      <c r="AS10" s="107"/>
      <c r="AT10" s="107"/>
    </row>
    <row r="11">
      <c r="A11" s="118"/>
      <c r="B11" s="118"/>
      <c r="C11" s="118"/>
      <c r="D11" s="118"/>
      <c r="E11" s="118"/>
      <c r="F11" s="119"/>
      <c r="G11" s="119"/>
      <c r="H11" s="119"/>
      <c r="I11" s="118"/>
      <c r="J11" s="118"/>
      <c r="K11" s="118"/>
      <c r="L11" s="118"/>
      <c r="M11" s="118"/>
      <c r="N11" s="118"/>
      <c r="O11" s="118"/>
      <c r="P11" s="118"/>
      <c r="Q11" s="118"/>
      <c r="R11" s="118"/>
      <c r="S11" s="118"/>
      <c r="T11" s="118"/>
      <c r="U11" s="118"/>
      <c r="V11" s="118"/>
      <c r="W11" s="118"/>
      <c r="X11" s="118"/>
      <c r="Y11" s="118"/>
      <c r="Z11" s="118"/>
      <c r="AA11" s="118"/>
      <c r="AB11" s="118"/>
      <c r="AC11" s="118"/>
      <c r="AD11" s="118"/>
      <c r="AE11" s="107"/>
      <c r="AF11" s="107"/>
      <c r="AG11" s="107"/>
      <c r="AH11" s="107"/>
      <c r="AI11" s="107"/>
      <c r="AJ11" s="107"/>
      <c r="AK11" s="107"/>
      <c r="AL11" s="107"/>
      <c r="AM11" s="107"/>
      <c r="AN11" s="107"/>
      <c r="AO11" s="107"/>
      <c r="AP11" s="107"/>
      <c r="AQ11" s="107"/>
      <c r="AR11" s="107"/>
      <c r="AS11" s="107"/>
      <c r="AT11" s="107"/>
    </row>
    <row r="12">
      <c r="A12" s="404" t="s">
        <v>785</v>
      </c>
      <c r="B12" s="122" t="s">
        <v>205</v>
      </c>
      <c r="C12" s="123" t="s">
        <v>206</v>
      </c>
      <c r="D12" s="123" t="s">
        <v>207</v>
      </c>
      <c r="E12" s="123" t="s">
        <v>2532</v>
      </c>
      <c r="F12" s="124" t="s">
        <v>209</v>
      </c>
      <c r="H12" s="125"/>
      <c r="I12" s="126" t="s">
        <v>2833</v>
      </c>
      <c r="J12" s="127" t="s">
        <v>77</v>
      </c>
      <c r="K12" s="130"/>
      <c r="L12" s="130"/>
      <c r="M12" s="130"/>
      <c r="N12" s="128"/>
      <c r="O12" s="129" t="s">
        <v>82</v>
      </c>
      <c r="P12" s="130"/>
      <c r="Q12" s="130"/>
      <c r="R12" s="128"/>
      <c r="S12" s="131" t="s">
        <v>212</v>
      </c>
      <c r="T12" s="132" t="s">
        <v>213</v>
      </c>
      <c r="U12" s="12"/>
      <c r="V12" s="12"/>
      <c r="W12" s="12"/>
      <c r="X12" s="12"/>
      <c r="Y12" s="12"/>
      <c r="Z12" s="12"/>
      <c r="AA12" s="13"/>
      <c r="AB12" s="133" t="s">
        <v>214</v>
      </c>
      <c r="AC12" s="128"/>
      <c r="AD12" s="123" t="s">
        <v>215</v>
      </c>
      <c r="AE12" s="107"/>
      <c r="AF12" s="107"/>
      <c r="AG12" s="107"/>
      <c r="AH12" s="107"/>
      <c r="AI12" s="107"/>
      <c r="AJ12" s="107"/>
      <c r="AK12" s="107"/>
      <c r="AL12" s="107"/>
      <c r="AM12" s="107"/>
      <c r="AN12" s="107"/>
      <c r="AO12" s="107"/>
      <c r="AP12" s="107"/>
      <c r="AQ12" s="107"/>
      <c r="AR12" s="107"/>
      <c r="AS12" s="107"/>
      <c r="AT12" s="107"/>
    </row>
    <row r="13">
      <c r="A13" s="61"/>
      <c r="B13" s="125"/>
      <c r="C13" s="125"/>
      <c r="D13" s="125"/>
      <c r="E13" s="125"/>
      <c r="F13" s="134"/>
      <c r="G13" s="134"/>
      <c r="H13" s="135"/>
      <c r="I13" s="125"/>
      <c r="J13" s="136"/>
      <c r="K13" s="134"/>
      <c r="L13" s="134"/>
      <c r="M13" s="134"/>
      <c r="N13" s="135"/>
      <c r="O13" s="136"/>
      <c r="P13" s="134"/>
      <c r="Q13" s="134"/>
      <c r="R13" s="135"/>
      <c r="S13" s="61"/>
      <c r="T13" s="137" t="s">
        <v>1965</v>
      </c>
      <c r="U13" s="134"/>
      <c r="V13" s="135"/>
      <c r="W13" s="137" t="s">
        <v>217</v>
      </c>
      <c r="X13" s="134"/>
      <c r="Y13" s="135"/>
      <c r="Z13" s="137" t="s">
        <v>218</v>
      </c>
      <c r="AA13" s="135"/>
      <c r="AB13" s="136"/>
      <c r="AC13" s="135"/>
      <c r="AD13" s="125"/>
      <c r="AE13" s="107"/>
      <c r="AF13" s="107"/>
      <c r="AG13" s="107"/>
      <c r="AH13" s="107"/>
      <c r="AI13" s="107"/>
      <c r="AJ13" s="107"/>
      <c r="AK13" s="107"/>
      <c r="AL13" s="107"/>
      <c r="AM13" s="107"/>
      <c r="AN13" s="107"/>
      <c r="AO13" s="107"/>
      <c r="AP13" s="107"/>
      <c r="AQ13" s="107"/>
      <c r="AR13" s="107"/>
      <c r="AS13" s="107"/>
      <c r="AT13" s="107"/>
    </row>
    <row r="14" ht="32.25" customHeight="1">
      <c r="A14" s="62"/>
      <c r="B14" s="135"/>
      <c r="C14" s="135"/>
      <c r="D14" s="135"/>
      <c r="E14" s="135"/>
      <c r="F14" s="138" t="s">
        <v>1979</v>
      </c>
      <c r="G14" s="138" t="s">
        <v>1980</v>
      </c>
      <c r="H14" s="138" t="s">
        <v>1981</v>
      </c>
      <c r="I14" s="135"/>
      <c r="J14" s="139" t="s">
        <v>223</v>
      </c>
      <c r="K14" s="139" t="s">
        <v>1982</v>
      </c>
      <c r="L14" s="139" t="s">
        <v>224</v>
      </c>
      <c r="M14" s="139" t="s">
        <v>219</v>
      </c>
      <c r="N14" s="139" t="s">
        <v>1983</v>
      </c>
      <c r="O14" s="140" t="s">
        <v>223</v>
      </c>
      <c r="P14" s="140" t="s">
        <v>1984</v>
      </c>
      <c r="Q14" s="140" t="s">
        <v>227</v>
      </c>
      <c r="R14" s="140" t="s">
        <v>228</v>
      </c>
      <c r="S14" s="62"/>
      <c r="T14" s="141" t="s">
        <v>229</v>
      </c>
      <c r="U14" s="141" t="s">
        <v>11</v>
      </c>
      <c r="V14" s="141" t="s">
        <v>230</v>
      </c>
      <c r="W14" s="141" t="s">
        <v>229</v>
      </c>
      <c r="X14" s="141" t="s">
        <v>11</v>
      </c>
      <c r="Y14" s="141" t="s">
        <v>230</v>
      </c>
      <c r="Z14" s="141" t="s">
        <v>229</v>
      </c>
      <c r="AA14" s="141" t="s">
        <v>11</v>
      </c>
      <c r="AB14" s="143" t="s">
        <v>231</v>
      </c>
      <c r="AC14" s="143" t="s">
        <v>232</v>
      </c>
      <c r="AD14" s="135"/>
      <c r="AE14" s="107"/>
      <c r="AF14" s="107"/>
      <c r="AG14" s="107"/>
      <c r="AH14" s="107"/>
      <c r="AI14" s="107"/>
      <c r="AJ14" s="107"/>
      <c r="AK14" s="107"/>
      <c r="AL14" s="107"/>
      <c r="AM14" s="107"/>
      <c r="AN14" s="107"/>
      <c r="AO14" s="107"/>
      <c r="AP14" s="107"/>
      <c r="AQ14" s="107"/>
      <c r="AR14" s="107"/>
      <c r="AS14" s="107"/>
      <c r="AT14" s="107"/>
    </row>
    <row r="15">
      <c r="A15" s="422">
        <v>1.0</v>
      </c>
      <c r="B15" s="157" t="s">
        <v>1498</v>
      </c>
      <c r="C15" s="157" t="s">
        <v>1500</v>
      </c>
      <c r="D15" s="148" t="s">
        <v>1501</v>
      </c>
      <c r="E15" s="154"/>
      <c r="F15" s="449" t="s">
        <v>1989</v>
      </c>
      <c r="G15" s="449"/>
      <c r="H15" s="449"/>
      <c r="I15" s="165"/>
      <c r="J15" s="151"/>
      <c r="K15" s="152"/>
      <c r="L15" s="152"/>
      <c r="M15" s="152"/>
      <c r="N15" s="152"/>
      <c r="O15" s="151"/>
      <c r="P15" s="152"/>
      <c r="Q15" s="152"/>
      <c r="R15" s="152"/>
      <c r="S15" s="449" t="s">
        <v>290</v>
      </c>
      <c r="T15" s="152"/>
      <c r="U15" s="152"/>
      <c r="V15" s="152"/>
      <c r="W15" s="152"/>
      <c r="X15" s="152"/>
      <c r="Y15" s="152"/>
      <c r="Z15" s="152"/>
      <c r="AA15" s="152"/>
      <c r="AB15" s="152"/>
      <c r="AC15" s="152"/>
      <c r="AD15" s="152"/>
      <c r="AE15" s="107"/>
      <c r="AF15" s="107"/>
      <c r="AG15" s="107"/>
      <c r="AH15" s="107"/>
      <c r="AI15" s="107"/>
      <c r="AJ15" s="107"/>
      <c r="AK15" s="107"/>
      <c r="AL15" s="107"/>
      <c r="AM15" s="107"/>
      <c r="AN15" s="107"/>
      <c r="AO15" s="107"/>
      <c r="AP15" s="107"/>
      <c r="AQ15" s="107"/>
      <c r="AR15" s="107"/>
      <c r="AS15" s="107"/>
      <c r="AT15" s="107"/>
    </row>
    <row r="16">
      <c r="A16" s="61"/>
      <c r="B16" s="61"/>
      <c r="C16" s="61"/>
      <c r="D16" s="449" t="s">
        <v>2679</v>
      </c>
      <c r="E16" s="163" t="s">
        <v>2834</v>
      </c>
      <c r="F16" s="125"/>
      <c r="G16" s="125"/>
      <c r="H16" s="125"/>
      <c r="I16" s="165"/>
      <c r="J16" s="151"/>
      <c r="K16" s="152"/>
      <c r="L16" s="152"/>
      <c r="M16" s="152"/>
      <c r="N16" s="152"/>
      <c r="O16" s="151"/>
      <c r="P16" s="152"/>
      <c r="Q16" s="152"/>
      <c r="R16" s="152"/>
      <c r="S16" s="125"/>
      <c r="T16" s="152"/>
      <c r="U16" s="152"/>
      <c r="V16" s="152"/>
      <c r="W16" s="152"/>
      <c r="X16" s="152"/>
      <c r="Y16" s="152"/>
      <c r="Z16" s="152"/>
      <c r="AA16" s="152"/>
      <c r="AB16" s="152"/>
      <c r="AC16" s="152"/>
      <c r="AD16" s="152"/>
      <c r="AE16" s="107"/>
      <c r="AF16" s="107"/>
      <c r="AG16" s="107"/>
      <c r="AH16" s="107"/>
      <c r="AI16" s="107"/>
      <c r="AJ16" s="107"/>
      <c r="AK16" s="107"/>
      <c r="AL16" s="107"/>
      <c r="AM16" s="107"/>
      <c r="AN16" s="107"/>
      <c r="AO16" s="107"/>
      <c r="AP16" s="107"/>
      <c r="AQ16" s="107"/>
      <c r="AR16" s="107"/>
      <c r="AS16" s="107"/>
      <c r="AT16" s="107"/>
    </row>
    <row r="17">
      <c r="A17" s="61"/>
      <c r="B17" s="61"/>
      <c r="C17" s="61"/>
      <c r="D17" s="125"/>
      <c r="E17" s="163" t="s">
        <v>2835</v>
      </c>
      <c r="F17" s="125"/>
      <c r="G17" s="125"/>
      <c r="H17" s="125"/>
      <c r="I17" s="165"/>
      <c r="J17" s="151"/>
      <c r="K17" s="152"/>
      <c r="L17" s="152"/>
      <c r="M17" s="152"/>
      <c r="N17" s="152"/>
      <c r="O17" s="151"/>
      <c r="P17" s="152"/>
      <c r="Q17" s="152"/>
      <c r="R17" s="152"/>
      <c r="S17" s="125"/>
      <c r="T17" s="152"/>
      <c r="U17" s="152"/>
      <c r="V17" s="152"/>
      <c r="W17" s="152"/>
      <c r="X17" s="152"/>
      <c r="Y17" s="152"/>
      <c r="Z17" s="152"/>
      <c r="AA17" s="152"/>
      <c r="AB17" s="152"/>
      <c r="AC17" s="152"/>
      <c r="AD17" s="152"/>
      <c r="AE17" s="107"/>
      <c r="AF17" s="107"/>
      <c r="AG17" s="107"/>
      <c r="AH17" s="107"/>
      <c r="AI17" s="107"/>
      <c r="AJ17" s="107"/>
      <c r="AK17" s="107"/>
      <c r="AL17" s="107"/>
      <c r="AM17" s="107"/>
      <c r="AN17" s="107"/>
      <c r="AO17" s="107"/>
      <c r="AP17" s="107"/>
      <c r="AQ17" s="107"/>
      <c r="AR17" s="107"/>
      <c r="AS17" s="107"/>
      <c r="AT17" s="107"/>
    </row>
    <row r="18">
      <c r="A18" s="61"/>
      <c r="B18" s="61"/>
      <c r="C18" s="61"/>
      <c r="D18" s="135"/>
      <c r="E18" s="163" t="s">
        <v>2836</v>
      </c>
      <c r="F18" s="125"/>
      <c r="G18" s="125"/>
      <c r="H18" s="125"/>
      <c r="I18" s="165"/>
      <c r="J18" s="151"/>
      <c r="K18" s="152"/>
      <c r="L18" s="152"/>
      <c r="M18" s="152"/>
      <c r="N18" s="152"/>
      <c r="O18" s="151"/>
      <c r="P18" s="152"/>
      <c r="Q18" s="152"/>
      <c r="R18" s="152"/>
      <c r="S18" s="125"/>
      <c r="T18" s="152"/>
      <c r="U18" s="152"/>
      <c r="V18" s="152"/>
      <c r="W18" s="152"/>
      <c r="X18" s="152"/>
      <c r="Y18" s="152"/>
      <c r="Z18" s="152"/>
      <c r="AA18" s="152"/>
      <c r="AB18" s="152"/>
      <c r="AC18" s="152"/>
      <c r="AD18" s="152"/>
      <c r="AE18" s="107"/>
      <c r="AF18" s="107"/>
      <c r="AG18" s="107"/>
      <c r="AH18" s="107"/>
      <c r="AI18" s="107"/>
      <c r="AJ18" s="107"/>
      <c r="AK18" s="107"/>
      <c r="AL18" s="107"/>
      <c r="AM18" s="107"/>
      <c r="AN18" s="107"/>
      <c r="AO18" s="107"/>
      <c r="AP18" s="107"/>
      <c r="AQ18" s="107"/>
      <c r="AR18" s="107"/>
      <c r="AS18" s="107"/>
      <c r="AT18" s="107"/>
    </row>
    <row r="19">
      <c r="A19" s="62"/>
      <c r="B19" s="61"/>
      <c r="C19" s="62"/>
      <c r="D19" s="148" t="s">
        <v>2016</v>
      </c>
      <c r="E19" s="154"/>
      <c r="F19" s="135"/>
      <c r="G19" s="135"/>
      <c r="H19" s="135"/>
      <c r="I19" s="165"/>
      <c r="J19" s="151"/>
      <c r="K19" s="152"/>
      <c r="L19" s="152"/>
      <c r="M19" s="152"/>
      <c r="N19" s="152"/>
      <c r="O19" s="151"/>
      <c r="P19" s="152"/>
      <c r="Q19" s="152"/>
      <c r="R19" s="152"/>
      <c r="S19" s="135"/>
      <c r="T19" s="152"/>
      <c r="U19" s="152"/>
      <c r="V19" s="152"/>
      <c r="W19" s="152"/>
      <c r="X19" s="152"/>
      <c r="Y19" s="152"/>
      <c r="Z19" s="152"/>
      <c r="AA19" s="152"/>
      <c r="AB19" s="152"/>
      <c r="AC19" s="152"/>
      <c r="AD19" s="152"/>
      <c r="AE19" s="107"/>
      <c r="AF19" s="107"/>
      <c r="AG19" s="107"/>
      <c r="AH19" s="107"/>
      <c r="AI19" s="107"/>
      <c r="AJ19" s="107"/>
      <c r="AK19" s="107"/>
      <c r="AL19" s="107"/>
      <c r="AM19" s="107"/>
      <c r="AN19" s="107"/>
      <c r="AO19" s="107"/>
      <c r="AP19" s="107"/>
      <c r="AQ19" s="107"/>
      <c r="AR19" s="107"/>
      <c r="AS19" s="107"/>
      <c r="AT19" s="107"/>
    </row>
    <row r="20">
      <c r="A20" s="545">
        <f>A15+1</f>
        <v>2</v>
      </c>
      <c r="B20" s="61"/>
      <c r="C20" s="157" t="s">
        <v>1514</v>
      </c>
      <c r="D20" s="148" t="s">
        <v>1515</v>
      </c>
      <c r="E20" s="148"/>
      <c r="F20" s="449" t="s">
        <v>1989</v>
      </c>
      <c r="G20" s="449"/>
      <c r="H20" s="449"/>
      <c r="I20" s="165"/>
      <c r="J20" s="151"/>
      <c r="K20" s="152"/>
      <c r="L20" s="152"/>
      <c r="M20" s="152"/>
      <c r="N20" s="152"/>
      <c r="O20" s="151"/>
      <c r="P20" s="152"/>
      <c r="Q20" s="152"/>
      <c r="R20" s="152"/>
      <c r="S20" s="449" t="s">
        <v>290</v>
      </c>
      <c r="T20" s="152"/>
      <c r="U20" s="152"/>
      <c r="V20" s="152"/>
      <c r="W20" s="152"/>
      <c r="X20" s="152"/>
      <c r="Y20" s="152"/>
      <c r="Z20" s="152"/>
      <c r="AA20" s="152"/>
      <c r="AB20" s="152"/>
      <c r="AC20" s="152"/>
      <c r="AD20" s="152"/>
      <c r="AE20" s="107"/>
      <c r="AF20" s="107"/>
      <c r="AG20" s="107"/>
      <c r="AH20" s="107"/>
      <c r="AI20" s="107"/>
      <c r="AJ20" s="107"/>
      <c r="AK20" s="107"/>
      <c r="AL20" s="107"/>
      <c r="AM20" s="107"/>
      <c r="AN20" s="107"/>
      <c r="AO20" s="107"/>
      <c r="AP20" s="107"/>
      <c r="AQ20" s="107"/>
      <c r="AR20" s="107"/>
      <c r="AS20" s="107"/>
      <c r="AT20" s="107"/>
    </row>
    <row r="21">
      <c r="A21" s="61"/>
      <c r="B21" s="61"/>
      <c r="C21" s="61"/>
      <c r="D21" s="449" t="s">
        <v>2679</v>
      </c>
      <c r="E21" s="148" t="s">
        <v>2837</v>
      </c>
      <c r="F21" s="125"/>
      <c r="G21" s="125"/>
      <c r="H21" s="125"/>
      <c r="I21" s="165"/>
      <c r="J21" s="151"/>
      <c r="K21" s="152"/>
      <c r="L21" s="152"/>
      <c r="M21" s="152"/>
      <c r="N21" s="152"/>
      <c r="O21" s="151"/>
      <c r="P21" s="152"/>
      <c r="Q21" s="152"/>
      <c r="R21" s="152"/>
      <c r="S21" s="125"/>
      <c r="T21" s="152"/>
      <c r="U21" s="152"/>
      <c r="V21" s="152"/>
      <c r="W21" s="152"/>
      <c r="X21" s="152"/>
      <c r="Y21" s="152"/>
      <c r="Z21" s="152"/>
      <c r="AA21" s="152"/>
      <c r="AB21" s="152"/>
      <c r="AC21" s="152"/>
      <c r="AD21" s="152"/>
      <c r="AE21" s="107"/>
      <c r="AF21" s="107"/>
      <c r="AG21" s="107"/>
      <c r="AH21" s="107"/>
      <c r="AI21" s="107"/>
      <c r="AJ21" s="107"/>
      <c r="AK21" s="107"/>
      <c r="AL21" s="107"/>
      <c r="AM21" s="107"/>
      <c r="AN21" s="107"/>
      <c r="AO21" s="107"/>
      <c r="AP21" s="107"/>
      <c r="AQ21" s="107"/>
      <c r="AR21" s="107"/>
      <c r="AS21" s="107"/>
      <c r="AT21" s="107"/>
    </row>
    <row r="22">
      <c r="A22" s="61"/>
      <c r="B22" s="61"/>
      <c r="C22" s="61"/>
      <c r="D22" s="135"/>
      <c r="E22" s="163" t="s">
        <v>2838</v>
      </c>
      <c r="F22" s="125"/>
      <c r="G22" s="125"/>
      <c r="H22" s="125"/>
      <c r="I22" s="165"/>
      <c r="J22" s="151"/>
      <c r="K22" s="152"/>
      <c r="L22" s="152"/>
      <c r="M22" s="152"/>
      <c r="N22" s="152"/>
      <c r="O22" s="151"/>
      <c r="P22" s="152"/>
      <c r="Q22" s="152"/>
      <c r="R22" s="152"/>
      <c r="S22" s="125"/>
      <c r="T22" s="152"/>
      <c r="U22" s="152"/>
      <c r="V22" s="152"/>
      <c r="W22" s="152"/>
      <c r="X22" s="152"/>
      <c r="Y22" s="152"/>
      <c r="Z22" s="152"/>
      <c r="AA22" s="152"/>
      <c r="AB22" s="152"/>
      <c r="AC22" s="152"/>
      <c r="AD22" s="152"/>
      <c r="AE22" s="107"/>
      <c r="AF22" s="107"/>
      <c r="AG22" s="107"/>
      <c r="AH22" s="107"/>
      <c r="AI22" s="107"/>
      <c r="AJ22" s="107"/>
      <c r="AK22" s="107"/>
      <c r="AL22" s="107"/>
      <c r="AM22" s="107"/>
      <c r="AN22" s="107"/>
      <c r="AO22" s="107"/>
      <c r="AP22" s="107"/>
      <c r="AQ22" s="107"/>
      <c r="AR22" s="107"/>
      <c r="AS22" s="107"/>
      <c r="AT22" s="107"/>
    </row>
    <row r="23">
      <c r="A23" s="62"/>
      <c r="B23" s="62"/>
      <c r="C23" s="62"/>
      <c r="D23" s="148" t="s">
        <v>1522</v>
      </c>
      <c r="E23" s="148"/>
      <c r="F23" s="135"/>
      <c r="G23" s="135"/>
      <c r="H23" s="135"/>
      <c r="I23" s="165"/>
      <c r="J23" s="151"/>
      <c r="K23" s="152"/>
      <c r="L23" s="152"/>
      <c r="M23" s="152"/>
      <c r="N23" s="152"/>
      <c r="O23" s="151"/>
      <c r="P23" s="152"/>
      <c r="Q23" s="152"/>
      <c r="R23" s="152"/>
      <c r="S23" s="135"/>
      <c r="T23" s="152"/>
      <c r="U23" s="152"/>
      <c r="V23" s="152"/>
      <c r="W23" s="152"/>
      <c r="X23" s="152"/>
      <c r="Y23" s="152"/>
      <c r="Z23" s="152"/>
      <c r="AA23" s="152"/>
      <c r="AB23" s="152"/>
      <c r="AC23" s="152"/>
      <c r="AD23" s="152"/>
      <c r="AE23" s="107"/>
      <c r="AF23" s="107"/>
      <c r="AG23" s="107"/>
      <c r="AH23" s="107"/>
      <c r="AI23" s="107"/>
      <c r="AJ23" s="107"/>
      <c r="AK23" s="107"/>
      <c r="AL23" s="107"/>
      <c r="AM23" s="107"/>
      <c r="AN23" s="107"/>
      <c r="AO23" s="107"/>
      <c r="AP23" s="107"/>
      <c r="AQ23" s="107"/>
      <c r="AR23" s="107"/>
      <c r="AS23" s="107"/>
      <c r="AT23" s="107"/>
    </row>
    <row r="24">
      <c r="A24" s="545">
        <f>A20+1</f>
        <v>3</v>
      </c>
      <c r="B24" s="428" t="s">
        <v>2661</v>
      </c>
      <c r="C24" s="157" t="s">
        <v>2017</v>
      </c>
      <c r="D24" s="148" t="s">
        <v>2687</v>
      </c>
      <c r="E24" s="148"/>
      <c r="F24" s="449" t="s">
        <v>2088</v>
      </c>
      <c r="G24" s="449"/>
      <c r="H24" s="449" t="s">
        <v>1527</v>
      </c>
      <c r="I24" s="157" t="s">
        <v>197</v>
      </c>
      <c r="J24" s="183" t="s">
        <v>2030</v>
      </c>
      <c r="K24" s="152"/>
      <c r="L24" s="152"/>
      <c r="M24" s="152"/>
      <c r="N24" s="152"/>
      <c r="O24" s="183" t="s">
        <v>2097</v>
      </c>
      <c r="P24" s="449" t="s">
        <v>2031</v>
      </c>
      <c r="Q24" s="152"/>
      <c r="R24" s="152"/>
      <c r="S24" s="157" t="s">
        <v>252</v>
      </c>
      <c r="T24" s="449"/>
      <c r="U24" s="648" t="s">
        <v>2696</v>
      </c>
      <c r="V24" s="449"/>
      <c r="W24" s="152"/>
      <c r="X24" s="152"/>
      <c r="Y24" s="152"/>
      <c r="Z24" s="152"/>
      <c r="AA24" s="152"/>
      <c r="AB24" s="152"/>
      <c r="AC24" s="152"/>
      <c r="AD24" s="152"/>
      <c r="AE24" s="107"/>
      <c r="AF24" s="107"/>
      <c r="AG24" s="107"/>
      <c r="AH24" s="107"/>
      <c r="AI24" s="107"/>
      <c r="AJ24" s="107"/>
      <c r="AK24" s="107"/>
      <c r="AL24" s="107"/>
      <c r="AM24" s="107"/>
      <c r="AN24" s="107"/>
      <c r="AO24" s="107"/>
      <c r="AP24" s="107"/>
      <c r="AQ24" s="107"/>
      <c r="AR24" s="107"/>
      <c r="AS24" s="107"/>
      <c r="AT24" s="107"/>
    </row>
    <row r="25">
      <c r="A25" s="61"/>
      <c r="B25" s="61"/>
      <c r="C25" s="61"/>
      <c r="D25" s="148" t="s">
        <v>2689</v>
      </c>
      <c r="E25" s="148"/>
      <c r="F25" s="125"/>
      <c r="G25" s="125"/>
      <c r="H25" s="125"/>
      <c r="I25" s="61"/>
      <c r="J25" s="61"/>
      <c r="K25" s="152"/>
      <c r="L25" s="152"/>
      <c r="M25" s="152"/>
      <c r="N25" s="152"/>
      <c r="O25" s="61"/>
      <c r="P25" s="125"/>
      <c r="Q25" s="152"/>
      <c r="R25" s="152"/>
      <c r="S25" s="61"/>
      <c r="T25" s="125"/>
      <c r="U25" s="125"/>
      <c r="V25" s="125"/>
      <c r="W25" s="152"/>
      <c r="X25" s="152"/>
      <c r="Y25" s="152"/>
      <c r="Z25" s="152"/>
      <c r="AA25" s="152"/>
      <c r="AB25" s="152"/>
      <c r="AC25" s="152"/>
      <c r="AD25" s="152"/>
      <c r="AE25" s="107"/>
      <c r="AF25" s="107"/>
      <c r="AG25" s="107"/>
      <c r="AH25" s="107"/>
      <c r="AI25" s="107"/>
      <c r="AJ25" s="107"/>
      <c r="AK25" s="107"/>
      <c r="AL25" s="107"/>
      <c r="AM25" s="107"/>
      <c r="AN25" s="107"/>
      <c r="AO25" s="107"/>
      <c r="AP25" s="107"/>
      <c r="AQ25" s="107"/>
      <c r="AR25" s="107"/>
      <c r="AS25" s="107"/>
      <c r="AT25" s="107"/>
    </row>
    <row r="26">
      <c r="A26" s="61"/>
      <c r="B26" s="61"/>
      <c r="C26" s="61"/>
      <c r="D26" s="449" t="s">
        <v>2690</v>
      </c>
      <c r="E26" s="148" t="s">
        <v>2551</v>
      </c>
      <c r="F26" s="125"/>
      <c r="G26" s="125"/>
      <c r="H26" s="125"/>
      <c r="I26" s="61"/>
      <c r="J26" s="61"/>
      <c r="K26" s="152"/>
      <c r="L26" s="152"/>
      <c r="M26" s="152"/>
      <c r="N26" s="152"/>
      <c r="O26" s="61"/>
      <c r="P26" s="125"/>
      <c r="Q26" s="152"/>
      <c r="R26" s="152"/>
      <c r="S26" s="61"/>
      <c r="T26" s="125"/>
      <c r="U26" s="125"/>
      <c r="V26" s="125"/>
      <c r="W26" s="152"/>
      <c r="X26" s="152"/>
      <c r="Y26" s="152"/>
      <c r="Z26" s="152"/>
      <c r="AA26" s="152"/>
      <c r="AB26" s="152"/>
      <c r="AC26" s="152"/>
      <c r="AD26" s="152"/>
      <c r="AE26" s="107"/>
      <c r="AF26" s="107"/>
      <c r="AG26" s="107"/>
      <c r="AH26" s="107"/>
      <c r="AI26" s="107"/>
      <c r="AJ26" s="107"/>
      <c r="AK26" s="107"/>
      <c r="AL26" s="107"/>
      <c r="AM26" s="107"/>
      <c r="AN26" s="107"/>
      <c r="AO26" s="107"/>
      <c r="AP26" s="107"/>
      <c r="AQ26" s="107"/>
      <c r="AR26" s="107"/>
      <c r="AS26" s="107"/>
      <c r="AT26" s="107"/>
    </row>
    <row r="27">
      <c r="A27" s="61"/>
      <c r="B27" s="61"/>
      <c r="C27" s="61"/>
      <c r="D27" s="135"/>
      <c r="E27" s="148" t="s">
        <v>2691</v>
      </c>
      <c r="F27" s="125"/>
      <c r="G27" s="125"/>
      <c r="H27" s="125"/>
      <c r="I27" s="61"/>
      <c r="J27" s="61"/>
      <c r="K27" s="152"/>
      <c r="L27" s="152"/>
      <c r="M27" s="152"/>
      <c r="N27" s="152"/>
      <c r="O27" s="61"/>
      <c r="P27" s="125"/>
      <c r="Q27" s="152"/>
      <c r="R27" s="152"/>
      <c r="S27" s="61"/>
      <c r="T27" s="125"/>
      <c r="U27" s="125"/>
      <c r="V27" s="125"/>
      <c r="W27" s="152"/>
      <c r="X27" s="152"/>
      <c r="Y27" s="152"/>
      <c r="Z27" s="152"/>
      <c r="AA27" s="152"/>
      <c r="AB27" s="152"/>
      <c r="AC27" s="152"/>
      <c r="AD27" s="152"/>
      <c r="AE27" s="107"/>
      <c r="AF27" s="107"/>
      <c r="AG27" s="107"/>
      <c r="AH27" s="107"/>
      <c r="AI27" s="107"/>
      <c r="AJ27" s="107"/>
      <c r="AK27" s="107"/>
      <c r="AL27" s="107"/>
      <c r="AM27" s="107"/>
      <c r="AN27" s="107"/>
      <c r="AO27" s="107"/>
      <c r="AP27" s="107"/>
      <c r="AQ27" s="107"/>
      <c r="AR27" s="107"/>
      <c r="AS27" s="107"/>
      <c r="AT27" s="107"/>
    </row>
    <row r="28">
      <c r="A28" s="61"/>
      <c r="B28" s="61"/>
      <c r="C28" s="61"/>
      <c r="D28" s="148" t="s">
        <v>2692</v>
      </c>
      <c r="E28" s="148"/>
      <c r="F28" s="125"/>
      <c r="G28" s="125"/>
      <c r="H28" s="125"/>
      <c r="I28" s="61"/>
      <c r="J28" s="61"/>
      <c r="K28" s="152"/>
      <c r="L28" s="152"/>
      <c r="M28" s="152"/>
      <c r="N28" s="152"/>
      <c r="O28" s="61"/>
      <c r="P28" s="125"/>
      <c r="Q28" s="152"/>
      <c r="R28" s="152"/>
      <c r="S28" s="61"/>
      <c r="T28" s="125"/>
      <c r="U28" s="125"/>
      <c r="V28" s="125"/>
      <c r="W28" s="152"/>
      <c r="X28" s="152"/>
      <c r="Y28" s="152"/>
      <c r="Z28" s="152"/>
      <c r="AA28" s="152"/>
      <c r="AB28" s="152"/>
      <c r="AC28" s="152"/>
      <c r="AD28" s="152"/>
      <c r="AE28" s="107"/>
      <c r="AF28" s="107"/>
      <c r="AG28" s="107"/>
      <c r="AH28" s="107"/>
      <c r="AI28" s="107"/>
      <c r="AJ28" s="107"/>
      <c r="AK28" s="107"/>
      <c r="AL28" s="107"/>
      <c r="AM28" s="107"/>
      <c r="AN28" s="107"/>
      <c r="AO28" s="107"/>
      <c r="AP28" s="107"/>
      <c r="AQ28" s="107"/>
      <c r="AR28" s="107"/>
      <c r="AS28" s="107"/>
      <c r="AT28" s="107"/>
    </row>
    <row r="29">
      <c r="A29" s="61"/>
      <c r="B29" s="61"/>
      <c r="C29" s="61"/>
      <c r="D29" s="449" t="s">
        <v>2014</v>
      </c>
      <c r="E29" s="148" t="s">
        <v>2554</v>
      </c>
      <c r="F29" s="125"/>
      <c r="G29" s="125"/>
      <c r="H29" s="125"/>
      <c r="I29" s="61"/>
      <c r="J29" s="61"/>
      <c r="K29" s="152"/>
      <c r="L29" s="152"/>
      <c r="M29" s="152"/>
      <c r="N29" s="152"/>
      <c r="O29" s="61"/>
      <c r="P29" s="125"/>
      <c r="Q29" s="152"/>
      <c r="R29" s="152"/>
      <c r="S29" s="61"/>
      <c r="T29" s="125"/>
      <c r="U29" s="125"/>
      <c r="V29" s="125"/>
      <c r="W29" s="152"/>
      <c r="X29" s="152"/>
      <c r="Y29" s="152"/>
      <c r="Z29" s="152"/>
      <c r="AA29" s="152"/>
      <c r="AB29" s="152"/>
      <c r="AC29" s="152"/>
      <c r="AD29" s="152"/>
      <c r="AE29" s="107"/>
      <c r="AF29" s="107"/>
      <c r="AG29" s="107"/>
      <c r="AH29" s="107"/>
      <c r="AI29" s="107"/>
      <c r="AJ29" s="107"/>
      <c r="AK29" s="107"/>
      <c r="AL29" s="107"/>
      <c r="AM29" s="107"/>
      <c r="AN29" s="107"/>
      <c r="AO29" s="107"/>
      <c r="AP29" s="107"/>
      <c r="AQ29" s="107"/>
      <c r="AR29" s="107"/>
      <c r="AS29" s="107"/>
      <c r="AT29" s="107"/>
    </row>
    <row r="30">
      <c r="A30" s="61"/>
      <c r="B30" s="61"/>
      <c r="C30" s="61"/>
      <c r="D30" s="135"/>
      <c r="E30" s="148" t="s">
        <v>2693</v>
      </c>
      <c r="F30" s="125"/>
      <c r="G30" s="125"/>
      <c r="H30" s="125"/>
      <c r="I30" s="61"/>
      <c r="J30" s="61"/>
      <c r="K30" s="152"/>
      <c r="L30" s="152"/>
      <c r="M30" s="152"/>
      <c r="N30" s="152"/>
      <c r="O30" s="61"/>
      <c r="P30" s="125"/>
      <c r="Q30" s="152"/>
      <c r="R30" s="152"/>
      <c r="S30" s="61"/>
      <c r="T30" s="125"/>
      <c r="U30" s="125"/>
      <c r="V30" s="125"/>
      <c r="W30" s="152"/>
      <c r="X30" s="152"/>
      <c r="Y30" s="152"/>
      <c r="Z30" s="152"/>
      <c r="AA30" s="152"/>
      <c r="AB30" s="152"/>
      <c r="AC30" s="152"/>
      <c r="AD30" s="152"/>
      <c r="AE30" s="107"/>
      <c r="AF30" s="107"/>
      <c r="AG30" s="107"/>
      <c r="AH30" s="107"/>
      <c r="AI30" s="107"/>
      <c r="AJ30" s="107"/>
      <c r="AK30" s="107"/>
      <c r="AL30" s="107"/>
      <c r="AM30" s="107"/>
      <c r="AN30" s="107"/>
      <c r="AO30" s="107"/>
      <c r="AP30" s="107"/>
      <c r="AQ30" s="107"/>
      <c r="AR30" s="107"/>
      <c r="AS30" s="107"/>
      <c r="AT30" s="107"/>
    </row>
    <row r="31">
      <c r="A31" s="62"/>
      <c r="B31" s="61"/>
      <c r="C31" s="62"/>
      <c r="D31" s="148" t="s">
        <v>2016</v>
      </c>
      <c r="E31" s="148"/>
      <c r="F31" s="135"/>
      <c r="G31" s="135"/>
      <c r="H31" s="135"/>
      <c r="I31" s="62"/>
      <c r="J31" s="62"/>
      <c r="K31" s="152"/>
      <c r="L31" s="152"/>
      <c r="M31" s="152"/>
      <c r="N31" s="152"/>
      <c r="O31" s="62"/>
      <c r="P31" s="135"/>
      <c r="Q31" s="152"/>
      <c r="R31" s="152"/>
      <c r="S31" s="62"/>
      <c r="T31" s="135"/>
      <c r="U31" s="135"/>
      <c r="V31" s="135"/>
      <c r="W31" s="152"/>
      <c r="X31" s="152"/>
      <c r="Y31" s="152"/>
      <c r="Z31" s="152"/>
      <c r="AA31" s="152"/>
      <c r="AB31" s="152"/>
      <c r="AC31" s="152"/>
      <c r="AD31" s="152"/>
      <c r="AE31" s="107"/>
      <c r="AF31" s="107"/>
      <c r="AG31" s="107"/>
      <c r="AH31" s="107"/>
      <c r="AI31" s="107"/>
      <c r="AJ31" s="107"/>
      <c r="AK31" s="107"/>
      <c r="AL31" s="107"/>
      <c r="AM31" s="107"/>
      <c r="AN31" s="107"/>
      <c r="AO31" s="107"/>
      <c r="AP31" s="107"/>
      <c r="AQ31" s="107"/>
      <c r="AR31" s="107"/>
      <c r="AS31" s="107"/>
      <c r="AT31" s="107"/>
    </row>
    <row r="32">
      <c r="A32" s="422">
        <v>4.0</v>
      </c>
      <c r="B32" s="61"/>
      <c r="C32" s="157" t="s">
        <v>2697</v>
      </c>
      <c r="D32" s="148" t="s">
        <v>2687</v>
      </c>
      <c r="E32" s="148"/>
      <c r="F32" s="449" t="s">
        <v>2088</v>
      </c>
      <c r="G32" s="449"/>
      <c r="H32" s="449" t="s">
        <v>1530</v>
      </c>
      <c r="I32" s="157" t="s">
        <v>197</v>
      </c>
      <c r="J32" s="183" t="s">
        <v>2030</v>
      </c>
      <c r="K32" s="152"/>
      <c r="L32" s="152"/>
      <c r="M32" s="152"/>
      <c r="N32" s="152"/>
      <c r="O32" s="183" t="s">
        <v>2097</v>
      </c>
      <c r="P32" s="449" t="s">
        <v>2031</v>
      </c>
      <c r="Q32" s="152"/>
      <c r="R32" s="152"/>
      <c r="S32" s="449" t="s">
        <v>252</v>
      </c>
      <c r="T32" s="449"/>
      <c r="U32" s="648" t="s">
        <v>2696</v>
      </c>
      <c r="V32" s="449"/>
      <c r="W32" s="152"/>
      <c r="X32" s="152"/>
      <c r="Y32" s="152"/>
      <c r="Z32" s="152"/>
      <c r="AA32" s="152"/>
      <c r="AB32" s="152"/>
      <c r="AC32" s="152"/>
      <c r="AD32" s="152"/>
      <c r="AE32" s="107"/>
      <c r="AF32" s="107"/>
      <c r="AG32" s="107"/>
      <c r="AH32" s="107"/>
      <c r="AI32" s="107"/>
      <c r="AJ32" s="107"/>
      <c r="AK32" s="107"/>
      <c r="AL32" s="107"/>
      <c r="AM32" s="107"/>
      <c r="AN32" s="107"/>
      <c r="AO32" s="107"/>
      <c r="AP32" s="107"/>
      <c r="AQ32" s="107"/>
      <c r="AR32" s="107"/>
      <c r="AS32" s="107"/>
      <c r="AT32" s="107"/>
    </row>
    <row r="33">
      <c r="A33" s="61"/>
      <c r="B33" s="61"/>
      <c r="C33" s="61"/>
      <c r="D33" s="148" t="s">
        <v>2689</v>
      </c>
      <c r="E33" s="148"/>
      <c r="F33" s="125"/>
      <c r="G33" s="125"/>
      <c r="H33" s="125"/>
      <c r="I33" s="61"/>
      <c r="J33" s="61"/>
      <c r="K33" s="152"/>
      <c r="L33" s="152"/>
      <c r="M33" s="152"/>
      <c r="N33" s="152"/>
      <c r="O33" s="61"/>
      <c r="P33" s="125"/>
      <c r="Q33" s="152"/>
      <c r="R33" s="152"/>
      <c r="S33" s="125"/>
      <c r="T33" s="125"/>
      <c r="U33" s="125"/>
      <c r="V33" s="125"/>
      <c r="W33" s="152"/>
      <c r="X33" s="152"/>
      <c r="Y33" s="152"/>
      <c r="Z33" s="152"/>
      <c r="AA33" s="152"/>
      <c r="AB33" s="152"/>
      <c r="AC33" s="152"/>
      <c r="AD33" s="152"/>
      <c r="AE33" s="107"/>
      <c r="AF33" s="107"/>
      <c r="AG33" s="107"/>
      <c r="AH33" s="107"/>
      <c r="AI33" s="107"/>
      <c r="AJ33" s="107"/>
      <c r="AK33" s="107"/>
      <c r="AL33" s="107"/>
      <c r="AM33" s="107"/>
      <c r="AN33" s="107"/>
      <c r="AO33" s="107"/>
      <c r="AP33" s="107"/>
      <c r="AQ33" s="107"/>
      <c r="AR33" s="107"/>
      <c r="AS33" s="107"/>
      <c r="AT33" s="107"/>
    </row>
    <row r="34">
      <c r="A34" s="61"/>
      <c r="B34" s="61"/>
      <c r="C34" s="61"/>
      <c r="D34" s="449" t="s">
        <v>2690</v>
      </c>
      <c r="E34" s="148" t="s">
        <v>2551</v>
      </c>
      <c r="F34" s="125"/>
      <c r="G34" s="125"/>
      <c r="H34" s="125"/>
      <c r="I34" s="61"/>
      <c r="J34" s="61"/>
      <c r="K34" s="152"/>
      <c r="L34" s="152"/>
      <c r="M34" s="152"/>
      <c r="N34" s="152"/>
      <c r="O34" s="61"/>
      <c r="P34" s="125"/>
      <c r="Q34" s="152"/>
      <c r="R34" s="152"/>
      <c r="S34" s="125"/>
      <c r="T34" s="125"/>
      <c r="U34" s="125"/>
      <c r="V34" s="125"/>
      <c r="W34" s="152"/>
      <c r="X34" s="152"/>
      <c r="Y34" s="152"/>
      <c r="Z34" s="152"/>
      <c r="AA34" s="152"/>
      <c r="AB34" s="152"/>
      <c r="AC34" s="152"/>
      <c r="AD34" s="152"/>
      <c r="AE34" s="107"/>
      <c r="AF34" s="107"/>
      <c r="AG34" s="107"/>
      <c r="AH34" s="107"/>
      <c r="AI34" s="107"/>
      <c r="AJ34" s="107"/>
      <c r="AK34" s="107"/>
      <c r="AL34" s="107"/>
      <c r="AM34" s="107"/>
      <c r="AN34" s="107"/>
      <c r="AO34" s="107"/>
      <c r="AP34" s="107"/>
      <c r="AQ34" s="107"/>
      <c r="AR34" s="107"/>
      <c r="AS34" s="107"/>
      <c r="AT34" s="107"/>
    </row>
    <row r="35">
      <c r="A35" s="61"/>
      <c r="B35" s="61"/>
      <c r="C35" s="61"/>
      <c r="D35" s="135"/>
      <c r="E35" s="148" t="s">
        <v>2691</v>
      </c>
      <c r="F35" s="125"/>
      <c r="G35" s="125"/>
      <c r="H35" s="125"/>
      <c r="I35" s="61"/>
      <c r="J35" s="61"/>
      <c r="K35" s="152"/>
      <c r="L35" s="152"/>
      <c r="M35" s="152"/>
      <c r="N35" s="152"/>
      <c r="O35" s="61"/>
      <c r="P35" s="125"/>
      <c r="Q35" s="152"/>
      <c r="R35" s="152"/>
      <c r="S35" s="125"/>
      <c r="T35" s="125"/>
      <c r="U35" s="125"/>
      <c r="V35" s="125"/>
      <c r="W35" s="152"/>
      <c r="X35" s="152"/>
      <c r="Y35" s="152"/>
      <c r="Z35" s="152"/>
      <c r="AA35" s="152"/>
      <c r="AB35" s="152"/>
      <c r="AC35" s="152"/>
      <c r="AD35" s="152"/>
      <c r="AE35" s="107"/>
      <c r="AF35" s="107"/>
      <c r="AG35" s="107"/>
      <c r="AH35" s="107"/>
      <c r="AI35" s="107"/>
      <c r="AJ35" s="107"/>
      <c r="AK35" s="107"/>
      <c r="AL35" s="107"/>
      <c r="AM35" s="107"/>
      <c r="AN35" s="107"/>
      <c r="AO35" s="107"/>
      <c r="AP35" s="107"/>
      <c r="AQ35" s="107"/>
      <c r="AR35" s="107"/>
      <c r="AS35" s="107"/>
      <c r="AT35" s="107"/>
    </row>
    <row r="36">
      <c r="A36" s="61"/>
      <c r="B36" s="61"/>
      <c r="C36" s="61"/>
      <c r="D36" s="148" t="s">
        <v>2692</v>
      </c>
      <c r="E36" s="148"/>
      <c r="F36" s="125"/>
      <c r="G36" s="125"/>
      <c r="H36" s="125"/>
      <c r="I36" s="61"/>
      <c r="J36" s="61"/>
      <c r="K36" s="152"/>
      <c r="L36" s="152"/>
      <c r="M36" s="152"/>
      <c r="N36" s="152"/>
      <c r="O36" s="61"/>
      <c r="P36" s="125"/>
      <c r="Q36" s="152"/>
      <c r="R36" s="152"/>
      <c r="S36" s="125"/>
      <c r="T36" s="125"/>
      <c r="U36" s="125"/>
      <c r="V36" s="125"/>
      <c r="W36" s="152"/>
      <c r="X36" s="152"/>
      <c r="Y36" s="152"/>
      <c r="Z36" s="152"/>
      <c r="AA36" s="152"/>
      <c r="AB36" s="152"/>
      <c r="AC36" s="152"/>
      <c r="AD36" s="152"/>
      <c r="AE36" s="107"/>
      <c r="AF36" s="107"/>
      <c r="AG36" s="107"/>
      <c r="AH36" s="107"/>
      <c r="AI36" s="107"/>
      <c r="AJ36" s="107"/>
      <c r="AK36" s="107"/>
      <c r="AL36" s="107"/>
      <c r="AM36" s="107"/>
      <c r="AN36" s="107"/>
      <c r="AO36" s="107"/>
      <c r="AP36" s="107"/>
      <c r="AQ36" s="107"/>
      <c r="AR36" s="107"/>
      <c r="AS36" s="107"/>
      <c r="AT36" s="107"/>
    </row>
    <row r="37">
      <c r="A37" s="61"/>
      <c r="B37" s="61"/>
      <c r="C37" s="61"/>
      <c r="D37" s="449" t="s">
        <v>2014</v>
      </c>
      <c r="E37" s="148" t="s">
        <v>2554</v>
      </c>
      <c r="F37" s="125"/>
      <c r="G37" s="125"/>
      <c r="H37" s="125"/>
      <c r="I37" s="61"/>
      <c r="J37" s="61"/>
      <c r="K37" s="152"/>
      <c r="L37" s="152"/>
      <c r="M37" s="152"/>
      <c r="N37" s="152"/>
      <c r="O37" s="61"/>
      <c r="P37" s="125"/>
      <c r="Q37" s="152"/>
      <c r="R37" s="152"/>
      <c r="S37" s="125"/>
      <c r="T37" s="125"/>
      <c r="U37" s="125"/>
      <c r="V37" s="125"/>
      <c r="W37" s="152"/>
      <c r="X37" s="152"/>
      <c r="Y37" s="152"/>
      <c r="Z37" s="152"/>
      <c r="AA37" s="152"/>
      <c r="AB37" s="152"/>
      <c r="AC37" s="152"/>
      <c r="AD37" s="152"/>
      <c r="AE37" s="107"/>
      <c r="AF37" s="107"/>
      <c r="AG37" s="107"/>
      <c r="AH37" s="107"/>
      <c r="AI37" s="107"/>
      <c r="AJ37" s="107"/>
      <c r="AK37" s="107"/>
      <c r="AL37" s="107"/>
      <c r="AM37" s="107"/>
      <c r="AN37" s="107"/>
      <c r="AO37" s="107"/>
      <c r="AP37" s="107"/>
      <c r="AQ37" s="107"/>
      <c r="AR37" s="107"/>
      <c r="AS37" s="107"/>
      <c r="AT37" s="107"/>
    </row>
    <row r="38">
      <c r="A38" s="61"/>
      <c r="B38" s="61"/>
      <c r="C38" s="61"/>
      <c r="D38" s="135"/>
      <c r="E38" s="148" t="s">
        <v>2693</v>
      </c>
      <c r="F38" s="125"/>
      <c r="G38" s="125"/>
      <c r="H38" s="125"/>
      <c r="I38" s="61"/>
      <c r="J38" s="61"/>
      <c r="K38" s="152"/>
      <c r="L38" s="152"/>
      <c r="M38" s="152"/>
      <c r="N38" s="152"/>
      <c r="O38" s="61"/>
      <c r="P38" s="125"/>
      <c r="Q38" s="152"/>
      <c r="R38" s="152"/>
      <c r="S38" s="125"/>
      <c r="T38" s="125"/>
      <c r="U38" s="125"/>
      <c r="V38" s="125"/>
      <c r="W38" s="152"/>
      <c r="X38" s="152"/>
      <c r="Y38" s="152"/>
      <c r="Z38" s="152"/>
      <c r="AA38" s="152"/>
      <c r="AB38" s="152"/>
      <c r="AC38" s="152"/>
      <c r="AD38" s="152"/>
      <c r="AE38" s="107"/>
      <c r="AF38" s="107"/>
      <c r="AG38" s="107"/>
      <c r="AH38" s="107"/>
      <c r="AI38" s="107"/>
      <c r="AJ38" s="107"/>
      <c r="AK38" s="107"/>
      <c r="AL38" s="107"/>
      <c r="AM38" s="107"/>
      <c r="AN38" s="107"/>
      <c r="AO38" s="107"/>
      <c r="AP38" s="107"/>
      <c r="AQ38" s="107"/>
      <c r="AR38" s="107"/>
      <c r="AS38" s="107"/>
      <c r="AT38" s="107"/>
    </row>
    <row r="39">
      <c r="A39" s="62"/>
      <c r="B39" s="61"/>
      <c r="C39" s="62"/>
      <c r="D39" s="148" t="s">
        <v>2016</v>
      </c>
      <c r="E39" s="148"/>
      <c r="F39" s="135"/>
      <c r="G39" s="135"/>
      <c r="H39" s="135"/>
      <c r="I39" s="62"/>
      <c r="J39" s="62"/>
      <c r="K39" s="152"/>
      <c r="L39" s="152"/>
      <c r="M39" s="152"/>
      <c r="N39" s="152"/>
      <c r="O39" s="62"/>
      <c r="P39" s="135"/>
      <c r="Q39" s="152"/>
      <c r="R39" s="152"/>
      <c r="S39" s="135"/>
      <c r="T39" s="135"/>
      <c r="U39" s="135"/>
      <c r="V39" s="135"/>
      <c r="W39" s="152"/>
      <c r="X39" s="152"/>
      <c r="Y39" s="152"/>
      <c r="Z39" s="152"/>
      <c r="AA39" s="152"/>
      <c r="AB39" s="152"/>
      <c r="AC39" s="152"/>
      <c r="AD39" s="152"/>
      <c r="AE39" s="107"/>
      <c r="AF39" s="107"/>
      <c r="AG39" s="107"/>
      <c r="AH39" s="107"/>
      <c r="AI39" s="107"/>
      <c r="AJ39" s="107"/>
      <c r="AK39" s="107"/>
      <c r="AL39" s="107"/>
      <c r="AM39" s="107"/>
      <c r="AN39" s="107"/>
      <c r="AO39" s="107"/>
      <c r="AP39" s="107"/>
      <c r="AQ39" s="107"/>
      <c r="AR39" s="107"/>
      <c r="AS39" s="107"/>
      <c r="AT39" s="107"/>
    </row>
    <row r="40">
      <c r="A40" s="422">
        <v>5.0</v>
      </c>
      <c r="B40" s="61"/>
      <c r="C40" s="157" t="s">
        <v>2839</v>
      </c>
      <c r="D40" s="148" t="s">
        <v>2687</v>
      </c>
      <c r="E40" s="148"/>
      <c r="F40" s="449" t="s">
        <v>2088</v>
      </c>
      <c r="G40" s="449"/>
      <c r="H40" s="449" t="s">
        <v>1533</v>
      </c>
      <c r="I40" s="157" t="s">
        <v>197</v>
      </c>
      <c r="J40" s="183" t="s">
        <v>2030</v>
      </c>
      <c r="K40" s="152"/>
      <c r="L40" s="152"/>
      <c r="M40" s="152"/>
      <c r="N40" s="152"/>
      <c r="O40" s="183" t="s">
        <v>2097</v>
      </c>
      <c r="P40" s="449" t="s">
        <v>2031</v>
      </c>
      <c r="Q40" s="152"/>
      <c r="R40" s="152"/>
      <c r="S40" s="449" t="s">
        <v>252</v>
      </c>
      <c r="T40" s="449"/>
      <c r="U40" s="648" t="s">
        <v>2696</v>
      </c>
      <c r="V40" s="449"/>
      <c r="W40" s="152"/>
      <c r="X40" s="152"/>
      <c r="Y40" s="152"/>
      <c r="Z40" s="152"/>
      <c r="AA40" s="152"/>
      <c r="AB40" s="152"/>
      <c r="AC40" s="152"/>
      <c r="AD40" s="152"/>
      <c r="AE40" s="107"/>
      <c r="AF40" s="107"/>
      <c r="AG40" s="107"/>
      <c r="AH40" s="107"/>
      <c r="AI40" s="107"/>
      <c r="AJ40" s="107"/>
      <c r="AK40" s="107"/>
      <c r="AL40" s="107"/>
      <c r="AM40" s="107"/>
      <c r="AN40" s="107"/>
      <c r="AO40" s="107"/>
      <c r="AP40" s="107"/>
      <c r="AQ40" s="107"/>
      <c r="AR40" s="107"/>
      <c r="AS40" s="107"/>
      <c r="AT40" s="107"/>
    </row>
    <row r="41">
      <c r="A41" s="61"/>
      <c r="B41" s="61"/>
      <c r="C41" s="61"/>
      <c r="D41" s="148" t="s">
        <v>2689</v>
      </c>
      <c r="E41" s="148"/>
      <c r="F41" s="125"/>
      <c r="G41" s="125"/>
      <c r="H41" s="125"/>
      <c r="I41" s="61"/>
      <c r="J41" s="61"/>
      <c r="K41" s="152"/>
      <c r="L41" s="152"/>
      <c r="M41" s="152"/>
      <c r="N41" s="152"/>
      <c r="O41" s="61"/>
      <c r="P41" s="125"/>
      <c r="Q41" s="152"/>
      <c r="R41" s="152"/>
      <c r="S41" s="125"/>
      <c r="T41" s="125"/>
      <c r="U41" s="125"/>
      <c r="V41" s="125"/>
      <c r="W41" s="152"/>
      <c r="X41" s="152"/>
      <c r="Y41" s="152"/>
      <c r="Z41" s="152"/>
      <c r="AA41" s="152"/>
      <c r="AB41" s="152"/>
      <c r="AC41" s="152"/>
      <c r="AD41" s="152"/>
      <c r="AE41" s="107"/>
      <c r="AF41" s="107"/>
      <c r="AG41" s="107"/>
      <c r="AH41" s="107"/>
      <c r="AI41" s="107"/>
      <c r="AJ41" s="107"/>
      <c r="AK41" s="107"/>
      <c r="AL41" s="107"/>
      <c r="AM41" s="107"/>
      <c r="AN41" s="107"/>
      <c r="AO41" s="107"/>
      <c r="AP41" s="107"/>
      <c r="AQ41" s="107"/>
      <c r="AR41" s="107"/>
      <c r="AS41" s="107"/>
      <c r="AT41" s="107"/>
    </row>
    <row r="42">
      <c r="A42" s="61"/>
      <c r="B42" s="61"/>
      <c r="C42" s="61"/>
      <c r="D42" s="449" t="s">
        <v>2690</v>
      </c>
      <c r="E42" s="148" t="s">
        <v>2551</v>
      </c>
      <c r="F42" s="125"/>
      <c r="G42" s="125"/>
      <c r="H42" s="125"/>
      <c r="I42" s="61"/>
      <c r="J42" s="61"/>
      <c r="K42" s="152"/>
      <c r="L42" s="152"/>
      <c r="M42" s="152"/>
      <c r="N42" s="152"/>
      <c r="O42" s="61"/>
      <c r="P42" s="125"/>
      <c r="Q42" s="152"/>
      <c r="R42" s="152"/>
      <c r="S42" s="125"/>
      <c r="T42" s="125"/>
      <c r="U42" s="125"/>
      <c r="V42" s="125"/>
      <c r="W42" s="152"/>
      <c r="X42" s="152"/>
      <c r="Y42" s="152"/>
      <c r="Z42" s="152"/>
      <c r="AA42" s="152"/>
      <c r="AB42" s="152"/>
      <c r="AC42" s="152"/>
      <c r="AD42" s="152"/>
      <c r="AE42" s="107"/>
      <c r="AF42" s="107"/>
      <c r="AG42" s="107"/>
      <c r="AH42" s="107"/>
      <c r="AI42" s="107"/>
      <c r="AJ42" s="107"/>
      <c r="AK42" s="107"/>
      <c r="AL42" s="107"/>
      <c r="AM42" s="107"/>
      <c r="AN42" s="107"/>
      <c r="AO42" s="107"/>
      <c r="AP42" s="107"/>
      <c r="AQ42" s="107"/>
      <c r="AR42" s="107"/>
      <c r="AS42" s="107"/>
      <c r="AT42" s="107"/>
    </row>
    <row r="43">
      <c r="A43" s="61"/>
      <c r="B43" s="61"/>
      <c r="C43" s="61"/>
      <c r="D43" s="135"/>
      <c r="E43" s="148" t="s">
        <v>2691</v>
      </c>
      <c r="F43" s="125"/>
      <c r="G43" s="125"/>
      <c r="H43" s="125"/>
      <c r="I43" s="61"/>
      <c r="J43" s="61"/>
      <c r="K43" s="152"/>
      <c r="L43" s="152"/>
      <c r="M43" s="152"/>
      <c r="N43" s="152"/>
      <c r="O43" s="61"/>
      <c r="P43" s="125"/>
      <c r="Q43" s="152"/>
      <c r="R43" s="152"/>
      <c r="S43" s="125"/>
      <c r="T43" s="125"/>
      <c r="U43" s="125"/>
      <c r="V43" s="125"/>
      <c r="W43" s="152"/>
      <c r="X43" s="152"/>
      <c r="Y43" s="152"/>
      <c r="Z43" s="152"/>
      <c r="AA43" s="152"/>
      <c r="AB43" s="152"/>
      <c r="AC43" s="152"/>
      <c r="AD43" s="152"/>
      <c r="AE43" s="107"/>
      <c r="AF43" s="107"/>
      <c r="AG43" s="107"/>
      <c r="AH43" s="107"/>
      <c r="AI43" s="107"/>
      <c r="AJ43" s="107"/>
      <c r="AK43" s="107"/>
      <c r="AL43" s="107"/>
      <c r="AM43" s="107"/>
      <c r="AN43" s="107"/>
      <c r="AO43" s="107"/>
      <c r="AP43" s="107"/>
      <c r="AQ43" s="107"/>
      <c r="AR43" s="107"/>
      <c r="AS43" s="107"/>
      <c r="AT43" s="107"/>
    </row>
    <row r="44">
      <c r="A44" s="61"/>
      <c r="B44" s="61"/>
      <c r="C44" s="61"/>
      <c r="D44" s="148" t="s">
        <v>2692</v>
      </c>
      <c r="E44" s="148"/>
      <c r="F44" s="125"/>
      <c r="G44" s="125"/>
      <c r="H44" s="125"/>
      <c r="I44" s="61"/>
      <c r="J44" s="61"/>
      <c r="K44" s="152"/>
      <c r="L44" s="152"/>
      <c r="M44" s="152"/>
      <c r="N44" s="152"/>
      <c r="O44" s="61"/>
      <c r="P44" s="125"/>
      <c r="Q44" s="152"/>
      <c r="R44" s="152"/>
      <c r="S44" s="125"/>
      <c r="T44" s="125"/>
      <c r="U44" s="125"/>
      <c r="V44" s="125"/>
      <c r="W44" s="152"/>
      <c r="X44" s="152"/>
      <c r="Y44" s="152"/>
      <c r="Z44" s="152"/>
      <c r="AA44" s="152"/>
      <c r="AB44" s="152"/>
      <c r="AC44" s="152"/>
      <c r="AD44" s="152"/>
      <c r="AE44" s="107"/>
      <c r="AF44" s="107"/>
      <c r="AG44" s="107"/>
      <c r="AH44" s="107"/>
      <c r="AI44" s="107"/>
      <c r="AJ44" s="107"/>
      <c r="AK44" s="107"/>
      <c r="AL44" s="107"/>
      <c r="AM44" s="107"/>
      <c r="AN44" s="107"/>
      <c r="AO44" s="107"/>
      <c r="AP44" s="107"/>
      <c r="AQ44" s="107"/>
      <c r="AR44" s="107"/>
      <c r="AS44" s="107"/>
      <c r="AT44" s="107"/>
    </row>
    <row r="45">
      <c r="A45" s="61"/>
      <c r="B45" s="61"/>
      <c r="C45" s="61"/>
      <c r="D45" s="449" t="s">
        <v>2014</v>
      </c>
      <c r="E45" s="148" t="s">
        <v>2554</v>
      </c>
      <c r="F45" s="125"/>
      <c r="G45" s="125"/>
      <c r="H45" s="125"/>
      <c r="I45" s="61"/>
      <c r="J45" s="61"/>
      <c r="K45" s="152"/>
      <c r="L45" s="152"/>
      <c r="M45" s="152"/>
      <c r="N45" s="152"/>
      <c r="O45" s="61"/>
      <c r="P45" s="125"/>
      <c r="Q45" s="152"/>
      <c r="R45" s="152"/>
      <c r="S45" s="125"/>
      <c r="T45" s="125"/>
      <c r="U45" s="125"/>
      <c r="V45" s="125"/>
      <c r="W45" s="152"/>
      <c r="X45" s="152"/>
      <c r="Y45" s="152"/>
      <c r="Z45" s="152"/>
      <c r="AA45" s="152"/>
      <c r="AB45" s="152"/>
      <c r="AC45" s="152"/>
      <c r="AD45" s="152"/>
      <c r="AE45" s="107"/>
      <c r="AF45" s="107"/>
      <c r="AG45" s="107"/>
      <c r="AH45" s="107"/>
      <c r="AI45" s="107"/>
      <c r="AJ45" s="107"/>
      <c r="AK45" s="107"/>
      <c r="AL45" s="107"/>
      <c r="AM45" s="107"/>
      <c r="AN45" s="107"/>
      <c r="AO45" s="107"/>
      <c r="AP45" s="107"/>
      <c r="AQ45" s="107"/>
      <c r="AR45" s="107"/>
      <c r="AS45" s="107"/>
      <c r="AT45" s="107"/>
    </row>
    <row r="46">
      <c r="A46" s="61"/>
      <c r="B46" s="61"/>
      <c r="C46" s="61"/>
      <c r="D46" s="135"/>
      <c r="E46" s="148" t="s">
        <v>2693</v>
      </c>
      <c r="F46" s="125"/>
      <c r="G46" s="125"/>
      <c r="H46" s="125"/>
      <c r="I46" s="61"/>
      <c r="J46" s="61"/>
      <c r="K46" s="152"/>
      <c r="L46" s="152"/>
      <c r="M46" s="152"/>
      <c r="N46" s="152"/>
      <c r="O46" s="61"/>
      <c r="P46" s="125"/>
      <c r="Q46" s="152"/>
      <c r="R46" s="152"/>
      <c r="S46" s="125"/>
      <c r="T46" s="125"/>
      <c r="U46" s="125"/>
      <c r="V46" s="125"/>
      <c r="W46" s="152"/>
      <c r="X46" s="152"/>
      <c r="Y46" s="152"/>
      <c r="Z46" s="152"/>
      <c r="AA46" s="152"/>
      <c r="AB46" s="152"/>
      <c r="AC46" s="152"/>
      <c r="AD46" s="152"/>
      <c r="AE46" s="107"/>
      <c r="AF46" s="107"/>
      <c r="AG46" s="107"/>
      <c r="AH46" s="107"/>
      <c r="AI46" s="107"/>
      <c r="AJ46" s="107"/>
      <c r="AK46" s="107"/>
      <c r="AL46" s="107"/>
      <c r="AM46" s="107"/>
      <c r="AN46" s="107"/>
      <c r="AO46" s="107"/>
      <c r="AP46" s="107"/>
      <c r="AQ46" s="107"/>
      <c r="AR46" s="107"/>
      <c r="AS46" s="107"/>
      <c r="AT46" s="107"/>
    </row>
    <row r="47">
      <c r="A47" s="62"/>
      <c r="B47" s="61"/>
      <c r="C47" s="62"/>
      <c r="D47" s="148" t="s">
        <v>2016</v>
      </c>
      <c r="E47" s="148"/>
      <c r="F47" s="135"/>
      <c r="G47" s="135"/>
      <c r="H47" s="135"/>
      <c r="I47" s="62"/>
      <c r="J47" s="62"/>
      <c r="K47" s="152"/>
      <c r="L47" s="152"/>
      <c r="M47" s="152"/>
      <c r="N47" s="152"/>
      <c r="O47" s="62"/>
      <c r="P47" s="135"/>
      <c r="Q47" s="152"/>
      <c r="R47" s="152"/>
      <c r="S47" s="135"/>
      <c r="T47" s="135"/>
      <c r="U47" s="135"/>
      <c r="V47" s="135"/>
      <c r="W47" s="152"/>
      <c r="X47" s="152"/>
      <c r="Y47" s="152"/>
      <c r="Z47" s="152"/>
      <c r="AA47" s="152"/>
      <c r="AB47" s="152"/>
      <c r="AC47" s="152"/>
      <c r="AD47" s="152"/>
      <c r="AE47" s="107"/>
      <c r="AF47" s="107"/>
      <c r="AG47" s="107"/>
      <c r="AH47" s="107"/>
      <c r="AI47" s="107"/>
      <c r="AJ47" s="107"/>
      <c r="AK47" s="107"/>
      <c r="AL47" s="107"/>
      <c r="AM47" s="107"/>
      <c r="AN47" s="107"/>
      <c r="AO47" s="107"/>
      <c r="AP47" s="107"/>
      <c r="AQ47" s="107"/>
      <c r="AR47" s="107"/>
      <c r="AS47" s="107"/>
      <c r="AT47" s="107"/>
    </row>
    <row r="48">
      <c r="A48" s="422">
        <v>6.0</v>
      </c>
      <c r="B48" s="61"/>
      <c r="C48" s="649" t="s">
        <v>1535</v>
      </c>
      <c r="D48" s="148" t="s">
        <v>2687</v>
      </c>
      <c r="E48" s="148"/>
      <c r="F48" s="449" t="s">
        <v>2339</v>
      </c>
      <c r="G48" s="449" t="s">
        <v>1539</v>
      </c>
      <c r="H48" s="449" t="s">
        <v>1537</v>
      </c>
      <c r="I48" s="157" t="s">
        <v>2228</v>
      </c>
      <c r="J48" s="151"/>
      <c r="K48" s="152"/>
      <c r="L48" s="152"/>
      <c r="M48" s="152"/>
      <c r="N48" s="152"/>
      <c r="O48" s="151"/>
      <c r="P48" s="152"/>
      <c r="Q48" s="152"/>
      <c r="R48" s="152"/>
      <c r="S48" s="449" t="s">
        <v>290</v>
      </c>
      <c r="T48" s="527"/>
      <c r="U48" s="527"/>
      <c r="V48" s="527"/>
      <c r="W48" s="152"/>
      <c r="X48" s="152"/>
      <c r="Y48" s="152"/>
      <c r="Z48" s="152"/>
      <c r="AA48" s="152"/>
      <c r="AB48" s="152"/>
      <c r="AC48" s="152"/>
      <c r="AD48" s="152"/>
      <c r="AE48" s="107"/>
      <c r="AF48" s="107"/>
      <c r="AG48" s="107"/>
      <c r="AH48" s="107"/>
      <c r="AI48" s="107"/>
      <c r="AJ48" s="107"/>
      <c r="AK48" s="107"/>
      <c r="AL48" s="107"/>
      <c r="AM48" s="107"/>
      <c r="AN48" s="107"/>
      <c r="AO48" s="107"/>
      <c r="AP48" s="107"/>
      <c r="AQ48" s="107"/>
      <c r="AR48" s="107"/>
      <c r="AS48" s="107"/>
      <c r="AT48" s="107"/>
    </row>
    <row r="49">
      <c r="A49" s="61"/>
      <c r="B49" s="61"/>
      <c r="C49" s="61"/>
      <c r="D49" s="148" t="s">
        <v>2689</v>
      </c>
      <c r="E49" s="148"/>
      <c r="F49" s="125"/>
      <c r="G49" s="125"/>
      <c r="H49" s="125"/>
      <c r="I49" s="61"/>
      <c r="J49" s="151"/>
      <c r="K49" s="152"/>
      <c r="L49" s="152"/>
      <c r="M49" s="152"/>
      <c r="N49" s="152"/>
      <c r="O49" s="151"/>
      <c r="P49" s="152"/>
      <c r="Q49" s="152"/>
      <c r="R49" s="152"/>
      <c r="S49" s="125"/>
      <c r="T49" s="125"/>
      <c r="U49" s="125"/>
      <c r="V49" s="125"/>
      <c r="W49" s="152"/>
      <c r="X49" s="152"/>
      <c r="Y49" s="152"/>
      <c r="Z49" s="152"/>
      <c r="AA49" s="152"/>
      <c r="AB49" s="152"/>
      <c r="AC49" s="152"/>
      <c r="AD49" s="152"/>
      <c r="AE49" s="107"/>
      <c r="AF49" s="107"/>
      <c r="AG49" s="107"/>
      <c r="AH49" s="107"/>
      <c r="AI49" s="107"/>
      <c r="AJ49" s="107"/>
      <c r="AK49" s="107"/>
      <c r="AL49" s="107"/>
      <c r="AM49" s="107"/>
      <c r="AN49" s="107"/>
      <c r="AO49" s="107"/>
      <c r="AP49" s="107"/>
      <c r="AQ49" s="107"/>
      <c r="AR49" s="107"/>
      <c r="AS49" s="107"/>
      <c r="AT49" s="107"/>
    </row>
    <row r="50">
      <c r="A50" s="61"/>
      <c r="B50" s="61"/>
      <c r="C50" s="61"/>
      <c r="D50" s="148" t="s">
        <v>2690</v>
      </c>
      <c r="E50" s="148" t="s">
        <v>2551</v>
      </c>
      <c r="F50" s="125"/>
      <c r="G50" s="125"/>
      <c r="H50" s="125"/>
      <c r="I50" s="61"/>
      <c r="J50" s="151"/>
      <c r="K50" s="152"/>
      <c r="L50" s="152"/>
      <c r="M50" s="152"/>
      <c r="N50" s="152"/>
      <c r="O50" s="151"/>
      <c r="P50" s="152"/>
      <c r="Q50" s="152"/>
      <c r="R50" s="152"/>
      <c r="S50" s="125"/>
      <c r="T50" s="125"/>
      <c r="U50" s="125"/>
      <c r="V50" s="125"/>
      <c r="W50" s="152"/>
      <c r="X50" s="152"/>
      <c r="Y50" s="152"/>
      <c r="Z50" s="152"/>
      <c r="AA50" s="152"/>
      <c r="AB50" s="152"/>
      <c r="AC50" s="152"/>
      <c r="AD50" s="152"/>
      <c r="AE50" s="107"/>
      <c r="AF50" s="107"/>
      <c r="AG50" s="107"/>
      <c r="AH50" s="107"/>
      <c r="AI50" s="107"/>
      <c r="AJ50" s="107"/>
      <c r="AK50" s="107"/>
      <c r="AL50" s="107"/>
      <c r="AM50" s="107"/>
      <c r="AN50" s="107"/>
      <c r="AO50" s="107"/>
      <c r="AP50" s="107"/>
      <c r="AQ50" s="107"/>
      <c r="AR50" s="107"/>
      <c r="AS50" s="107"/>
      <c r="AT50" s="107"/>
    </row>
    <row r="51">
      <c r="A51" s="61"/>
      <c r="B51" s="61"/>
      <c r="C51" s="61"/>
      <c r="D51" s="148" t="s">
        <v>2692</v>
      </c>
      <c r="E51" s="148"/>
      <c r="F51" s="125"/>
      <c r="G51" s="125"/>
      <c r="H51" s="125"/>
      <c r="I51" s="61"/>
      <c r="J51" s="151"/>
      <c r="K51" s="152"/>
      <c r="L51" s="152"/>
      <c r="M51" s="152"/>
      <c r="N51" s="152"/>
      <c r="O51" s="151"/>
      <c r="P51" s="152"/>
      <c r="Q51" s="152"/>
      <c r="R51" s="152"/>
      <c r="S51" s="125"/>
      <c r="T51" s="125"/>
      <c r="U51" s="125"/>
      <c r="V51" s="125"/>
      <c r="W51" s="152"/>
      <c r="X51" s="152"/>
      <c r="Y51" s="152"/>
      <c r="Z51" s="152"/>
      <c r="AA51" s="152"/>
      <c r="AB51" s="152"/>
      <c r="AC51" s="152"/>
      <c r="AD51" s="152"/>
      <c r="AE51" s="107"/>
      <c r="AF51" s="107"/>
      <c r="AG51" s="107"/>
      <c r="AH51" s="107"/>
      <c r="AI51" s="107"/>
      <c r="AJ51" s="107"/>
      <c r="AK51" s="107"/>
      <c r="AL51" s="107"/>
      <c r="AM51" s="107"/>
      <c r="AN51" s="107"/>
      <c r="AO51" s="107"/>
      <c r="AP51" s="107"/>
      <c r="AQ51" s="107"/>
      <c r="AR51" s="107"/>
      <c r="AS51" s="107"/>
      <c r="AT51" s="107"/>
    </row>
    <row r="52">
      <c r="A52" s="61"/>
      <c r="B52" s="61"/>
      <c r="C52" s="61"/>
      <c r="D52" s="449" t="s">
        <v>2014</v>
      </c>
      <c r="E52" s="148" t="s">
        <v>2554</v>
      </c>
      <c r="F52" s="125"/>
      <c r="G52" s="125"/>
      <c r="H52" s="125"/>
      <c r="I52" s="61"/>
      <c r="J52" s="151"/>
      <c r="K52" s="152"/>
      <c r="L52" s="152"/>
      <c r="M52" s="152"/>
      <c r="N52" s="152"/>
      <c r="O52" s="151"/>
      <c r="P52" s="152"/>
      <c r="Q52" s="152"/>
      <c r="R52" s="152"/>
      <c r="S52" s="125"/>
      <c r="T52" s="125"/>
      <c r="U52" s="125"/>
      <c r="V52" s="125"/>
      <c r="W52" s="152"/>
      <c r="X52" s="152"/>
      <c r="Y52" s="152"/>
      <c r="Z52" s="152"/>
      <c r="AA52" s="152"/>
      <c r="AB52" s="152"/>
      <c r="AC52" s="152"/>
      <c r="AD52" s="152"/>
      <c r="AE52" s="107"/>
      <c r="AF52" s="107"/>
      <c r="AG52" s="107"/>
      <c r="AH52" s="107"/>
      <c r="AI52" s="107"/>
      <c r="AJ52" s="107"/>
      <c r="AK52" s="107"/>
      <c r="AL52" s="107"/>
      <c r="AM52" s="107"/>
      <c r="AN52" s="107"/>
      <c r="AO52" s="107"/>
      <c r="AP52" s="107"/>
      <c r="AQ52" s="107"/>
      <c r="AR52" s="107"/>
      <c r="AS52" s="107"/>
      <c r="AT52" s="107"/>
    </row>
    <row r="53">
      <c r="A53" s="61"/>
      <c r="B53" s="61"/>
      <c r="C53" s="61"/>
      <c r="D53" s="135"/>
      <c r="E53" s="148" t="s">
        <v>2693</v>
      </c>
      <c r="F53" s="125"/>
      <c r="G53" s="125"/>
      <c r="H53" s="125"/>
      <c r="I53" s="61"/>
      <c r="J53" s="151"/>
      <c r="K53" s="152"/>
      <c r="L53" s="152"/>
      <c r="M53" s="152"/>
      <c r="N53" s="152"/>
      <c r="O53" s="151"/>
      <c r="P53" s="152"/>
      <c r="Q53" s="152"/>
      <c r="R53" s="152"/>
      <c r="S53" s="125"/>
      <c r="T53" s="125"/>
      <c r="U53" s="125"/>
      <c r="V53" s="125"/>
      <c r="W53" s="152"/>
      <c r="X53" s="152"/>
      <c r="Y53" s="152"/>
      <c r="Z53" s="152"/>
      <c r="AA53" s="152"/>
      <c r="AB53" s="152"/>
      <c r="AC53" s="152"/>
      <c r="AD53" s="152"/>
      <c r="AE53" s="107"/>
      <c r="AF53" s="107"/>
      <c r="AG53" s="107"/>
      <c r="AH53" s="107"/>
      <c r="AI53" s="107"/>
      <c r="AJ53" s="107"/>
      <c r="AK53" s="107"/>
      <c r="AL53" s="107"/>
      <c r="AM53" s="107"/>
      <c r="AN53" s="107"/>
      <c r="AO53" s="107"/>
      <c r="AP53" s="107"/>
      <c r="AQ53" s="107"/>
      <c r="AR53" s="107"/>
      <c r="AS53" s="107"/>
      <c r="AT53" s="107"/>
    </row>
    <row r="54">
      <c r="A54" s="61"/>
      <c r="B54" s="61"/>
      <c r="C54" s="62"/>
      <c r="D54" s="148" t="s">
        <v>2016</v>
      </c>
      <c r="E54" s="148"/>
      <c r="F54" s="135"/>
      <c r="G54" s="135"/>
      <c r="H54" s="135"/>
      <c r="I54" s="62"/>
      <c r="J54" s="151"/>
      <c r="K54" s="152"/>
      <c r="L54" s="152"/>
      <c r="M54" s="152"/>
      <c r="N54" s="152"/>
      <c r="O54" s="151"/>
      <c r="P54" s="152"/>
      <c r="Q54" s="152"/>
      <c r="R54" s="152"/>
      <c r="S54" s="135"/>
      <c r="T54" s="135"/>
      <c r="U54" s="135"/>
      <c r="V54" s="135"/>
      <c r="W54" s="152"/>
      <c r="X54" s="152"/>
      <c r="Y54" s="152"/>
      <c r="Z54" s="152"/>
      <c r="AA54" s="152"/>
      <c r="AB54" s="152"/>
      <c r="AC54" s="152"/>
      <c r="AD54" s="152"/>
      <c r="AE54" s="107"/>
      <c r="AF54" s="107"/>
      <c r="AG54" s="107"/>
      <c r="AH54" s="107"/>
      <c r="AI54" s="107"/>
      <c r="AJ54" s="107"/>
      <c r="AK54" s="107"/>
      <c r="AL54" s="107"/>
      <c r="AM54" s="107"/>
      <c r="AN54" s="107"/>
      <c r="AO54" s="107"/>
      <c r="AP54" s="107"/>
      <c r="AQ54" s="107"/>
      <c r="AR54" s="107"/>
      <c r="AS54" s="107"/>
      <c r="AT54" s="107"/>
    </row>
    <row r="55">
      <c r="A55" s="422">
        <v>7.0</v>
      </c>
      <c r="B55" s="61"/>
      <c r="C55" s="183" t="s">
        <v>1540</v>
      </c>
      <c r="D55" s="148" t="s">
        <v>2687</v>
      </c>
      <c r="E55" s="148"/>
      <c r="F55" s="449" t="s">
        <v>2339</v>
      </c>
      <c r="G55" s="449" t="s">
        <v>1542</v>
      </c>
      <c r="H55" s="449" t="s">
        <v>1541</v>
      </c>
      <c r="I55" s="157" t="s">
        <v>2228</v>
      </c>
      <c r="J55" s="151"/>
      <c r="K55" s="152"/>
      <c r="L55" s="152"/>
      <c r="M55" s="152"/>
      <c r="N55" s="152"/>
      <c r="O55" s="151"/>
      <c r="P55" s="152"/>
      <c r="Q55" s="152"/>
      <c r="R55" s="152"/>
      <c r="S55" s="449" t="s">
        <v>290</v>
      </c>
      <c r="T55" s="527"/>
      <c r="U55" s="527"/>
      <c r="V55" s="527"/>
      <c r="W55" s="152"/>
      <c r="X55" s="152"/>
      <c r="Y55" s="152"/>
      <c r="Z55" s="152"/>
      <c r="AA55" s="152"/>
      <c r="AB55" s="152"/>
      <c r="AC55" s="152"/>
      <c r="AD55" s="152"/>
      <c r="AE55" s="107"/>
      <c r="AF55" s="107"/>
      <c r="AG55" s="107"/>
      <c r="AH55" s="107"/>
      <c r="AI55" s="107"/>
      <c r="AJ55" s="107"/>
      <c r="AK55" s="107"/>
      <c r="AL55" s="107"/>
      <c r="AM55" s="107"/>
      <c r="AN55" s="107"/>
      <c r="AO55" s="107"/>
      <c r="AP55" s="107"/>
      <c r="AQ55" s="107"/>
      <c r="AR55" s="107"/>
      <c r="AS55" s="107"/>
      <c r="AT55" s="107"/>
    </row>
    <row r="56">
      <c r="A56" s="61"/>
      <c r="B56" s="61"/>
      <c r="C56" s="61"/>
      <c r="D56" s="148" t="s">
        <v>2689</v>
      </c>
      <c r="E56" s="148"/>
      <c r="F56" s="125"/>
      <c r="G56" s="125"/>
      <c r="H56" s="125"/>
      <c r="I56" s="61"/>
      <c r="J56" s="151"/>
      <c r="K56" s="152"/>
      <c r="L56" s="152"/>
      <c r="M56" s="152"/>
      <c r="N56" s="152"/>
      <c r="O56" s="151"/>
      <c r="P56" s="152"/>
      <c r="Q56" s="152"/>
      <c r="R56" s="152"/>
      <c r="S56" s="125"/>
      <c r="T56" s="125"/>
      <c r="U56" s="125"/>
      <c r="V56" s="125"/>
      <c r="W56" s="152"/>
      <c r="X56" s="152"/>
      <c r="Y56" s="152"/>
      <c r="Z56" s="152"/>
      <c r="AA56" s="152"/>
      <c r="AB56" s="152"/>
      <c r="AC56" s="152"/>
      <c r="AD56" s="152"/>
      <c r="AE56" s="107"/>
      <c r="AF56" s="107"/>
      <c r="AG56" s="107"/>
      <c r="AH56" s="107"/>
      <c r="AI56" s="107"/>
      <c r="AJ56" s="107"/>
      <c r="AK56" s="107"/>
      <c r="AL56" s="107"/>
      <c r="AM56" s="107"/>
      <c r="AN56" s="107"/>
      <c r="AO56" s="107"/>
      <c r="AP56" s="107"/>
      <c r="AQ56" s="107"/>
      <c r="AR56" s="107"/>
      <c r="AS56" s="107"/>
      <c r="AT56" s="107"/>
    </row>
    <row r="57">
      <c r="A57" s="61"/>
      <c r="B57" s="61"/>
      <c r="C57" s="61"/>
      <c r="D57" s="148" t="s">
        <v>2690</v>
      </c>
      <c r="E57" s="148" t="s">
        <v>2551</v>
      </c>
      <c r="F57" s="125"/>
      <c r="G57" s="125"/>
      <c r="H57" s="125"/>
      <c r="I57" s="61"/>
      <c r="J57" s="151"/>
      <c r="K57" s="152"/>
      <c r="L57" s="152"/>
      <c r="M57" s="152"/>
      <c r="N57" s="152"/>
      <c r="O57" s="151"/>
      <c r="P57" s="152"/>
      <c r="Q57" s="152"/>
      <c r="R57" s="152"/>
      <c r="S57" s="125"/>
      <c r="T57" s="125"/>
      <c r="U57" s="125"/>
      <c r="V57" s="125"/>
      <c r="W57" s="152"/>
      <c r="X57" s="152"/>
      <c r="Y57" s="152"/>
      <c r="Z57" s="152"/>
      <c r="AA57" s="152"/>
      <c r="AB57" s="152"/>
      <c r="AC57" s="152"/>
      <c r="AD57" s="152"/>
      <c r="AE57" s="107"/>
      <c r="AF57" s="107"/>
      <c r="AG57" s="107"/>
      <c r="AH57" s="107"/>
      <c r="AI57" s="107"/>
      <c r="AJ57" s="107"/>
      <c r="AK57" s="107"/>
      <c r="AL57" s="107"/>
      <c r="AM57" s="107"/>
      <c r="AN57" s="107"/>
      <c r="AO57" s="107"/>
      <c r="AP57" s="107"/>
      <c r="AQ57" s="107"/>
      <c r="AR57" s="107"/>
      <c r="AS57" s="107"/>
      <c r="AT57" s="107"/>
    </row>
    <row r="58">
      <c r="A58" s="61"/>
      <c r="B58" s="61"/>
      <c r="C58" s="61"/>
      <c r="D58" s="148" t="s">
        <v>2692</v>
      </c>
      <c r="E58" s="148"/>
      <c r="F58" s="125"/>
      <c r="G58" s="125"/>
      <c r="H58" s="125"/>
      <c r="I58" s="61"/>
      <c r="J58" s="151"/>
      <c r="K58" s="152"/>
      <c r="L58" s="152"/>
      <c r="M58" s="152"/>
      <c r="N58" s="152"/>
      <c r="O58" s="151"/>
      <c r="P58" s="152"/>
      <c r="Q58" s="152"/>
      <c r="R58" s="152"/>
      <c r="S58" s="125"/>
      <c r="T58" s="125"/>
      <c r="U58" s="125"/>
      <c r="V58" s="125"/>
      <c r="W58" s="152"/>
      <c r="X58" s="152"/>
      <c r="Y58" s="152"/>
      <c r="Z58" s="152"/>
      <c r="AA58" s="152"/>
      <c r="AB58" s="152"/>
      <c r="AC58" s="152"/>
      <c r="AD58" s="152"/>
      <c r="AE58" s="107"/>
      <c r="AF58" s="107"/>
      <c r="AG58" s="107"/>
      <c r="AH58" s="107"/>
      <c r="AI58" s="107"/>
      <c r="AJ58" s="107"/>
      <c r="AK58" s="107"/>
      <c r="AL58" s="107"/>
      <c r="AM58" s="107"/>
      <c r="AN58" s="107"/>
      <c r="AO58" s="107"/>
      <c r="AP58" s="107"/>
      <c r="AQ58" s="107"/>
      <c r="AR58" s="107"/>
      <c r="AS58" s="107"/>
      <c r="AT58" s="107"/>
    </row>
    <row r="59">
      <c r="A59" s="61"/>
      <c r="B59" s="61"/>
      <c r="C59" s="61"/>
      <c r="D59" s="449" t="s">
        <v>2014</v>
      </c>
      <c r="E59" s="148" t="s">
        <v>2554</v>
      </c>
      <c r="F59" s="125"/>
      <c r="G59" s="125"/>
      <c r="H59" s="125"/>
      <c r="I59" s="61"/>
      <c r="J59" s="151"/>
      <c r="K59" s="152"/>
      <c r="L59" s="152"/>
      <c r="M59" s="152"/>
      <c r="N59" s="152"/>
      <c r="O59" s="151"/>
      <c r="P59" s="152"/>
      <c r="Q59" s="152"/>
      <c r="R59" s="152"/>
      <c r="S59" s="125"/>
      <c r="T59" s="125"/>
      <c r="U59" s="125"/>
      <c r="V59" s="125"/>
      <c r="W59" s="152"/>
      <c r="X59" s="152"/>
      <c r="Y59" s="152"/>
      <c r="Z59" s="152"/>
      <c r="AA59" s="152"/>
      <c r="AB59" s="152"/>
      <c r="AC59" s="152"/>
      <c r="AD59" s="152"/>
      <c r="AE59" s="107"/>
      <c r="AF59" s="107"/>
      <c r="AG59" s="107"/>
      <c r="AH59" s="107"/>
      <c r="AI59" s="107"/>
      <c r="AJ59" s="107"/>
      <c r="AK59" s="107"/>
      <c r="AL59" s="107"/>
      <c r="AM59" s="107"/>
      <c r="AN59" s="107"/>
      <c r="AO59" s="107"/>
      <c r="AP59" s="107"/>
      <c r="AQ59" s="107"/>
      <c r="AR59" s="107"/>
      <c r="AS59" s="107"/>
      <c r="AT59" s="107"/>
    </row>
    <row r="60">
      <c r="A60" s="61"/>
      <c r="B60" s="61"/>
      <c r="C60" s="61"/>
      <c r="D60" s="135"/>
      <c r="E60" s="148" t="s">
        <v>2693</v>
      </c>
      <c r="F60" s="125"/>
      <c r="G60" s="125"/>
      <c r="H60" s="125"/>
      <c r="I60" s="61"/>
      <c r="J60" s="151"/>
      <c r="K60" s="152"/>
      <c r="L60" s="152"/>
      <c r="M60" s="152"/>
      <c r="N60" s="152"/>
      <c r="O60" s="151"/>
      <c r="P60" s="152"/>
      <c r="Q60" s="152"/>
      <c r="R60" s="152"/>
      <c r="S60" s="125"/>
      <c r="T60" s="125"/>
      <c r="U60" s="125"/>
      <c r="V60" s="125"/>
      <c r="W60" s="152"/>
      <c r="X60" s="152"/>
      <c r="Y60" s="152"/>
      <c r="Z60" s="152"/>
      <c r="AA60" s="152"/>
      <c r="AB60" s="152"/>
      <c r="AC60" s="152"/>
      <c r="AD60" s="152"/>
      <c r="AE60" s="107"/>
      <c r="AF60" s="107"/>
      <c r="AG60" s="107"/>
      <c r="AH60" s="107"/>
      <c r="AI60" s="107"/>
      <c r="AJ60" s="107"/>
      <c r="AK60" s="107"/>
      <c r="AL60" s="107"/>
      <c r="AM60" s="107"/>
      <c r="AN60" s="107"/>
      <c r="AO60" s="107"/>
      <c r="AP60" s="107"/>
      <c r="AQ60" s="107"/>
      <c r="AR60" s="107"/>
      <c r="AS60" s="107"/>
      <c r="AT60" s="107"/>
    </row>
    <row r="61">
      <c r="A61" s="62"/>
      <c r="B61" s="61"/>
      <c r="C61" s="62"/>
      <c r="D61" s="148" t="s">
        <v>2016</v>
      </c>
      <c r="E61" s="148"/>
      <c r="F61" s="135"/>
      <c r="G61" s="135"/>
      <c r="H61" s="135"/>
      <c r="I61" s="62"/>
      <c r="J61" s="151"/>
      <c r="K61" s="152"/>
      <c r="L61" s="152"/>
      <c r="M61" s="152"/>
      <c r="N61" s="152"/>
      <c r="O61" s="151"/>
      <c r="P61" s="152"/>
      <c r="Q61" s="152"/>
      <c r="R61" s="152"/>
      <c r="S61" s="135"/>
      <c r="T61" s="135"/>
      <c r="U61" s="135"/>
      <c r="V61" s="135"/>
      <c r="W61" s="152"/>
      <c r="X61" s="152"/>
      <c r="Y61" s="152"/>
      <c r="Z61" s="152"/>
      <c r="AA61" s="152"/>
      <c r="AB61" s="152"/>
      <c r="AC61" s="152"/>
      <c r="AD61" s="152"/>
      <c r="AE61" s="107"/>
      <c r="AF61" s="107"/>
      <c r="AG61" s="107"/>
      <c r="AH61" s="107"/>
      <c r="AI61" s="107"/>
      <c r="AJ61" s="107"/>
      <c r="AK61" s="107"/>
      <c r="AL61" s="107"/>
      <c r="AM61" s="107"/>
      <c r="AN61" s="107"/>
      <c r="AO61" s="107"/>
      <c r="AP61" s="107"/>
      <c r="AQ61" s="107"/>
      <c r="AR61" s="107"/>
      <c r="AS61" s="107"/>
      <c r="AT61" s="107"/>
    </row>
    <row r="62">
      <c r="A62" s="422">
        <v>8.0</v>
      </c>
      <c r="B62" s="61"/>
      <c r="C62" s="183" t="s">
        <v>1543</v>
      </c>
      <c r="D62" s="148" t="s">
        <v>2687</v>
      </c>
      <c r="E62" s="148"/>
      <c r="F62" s="449" t="s">
        <v>2339</v>
      </c>
      <c r="G62" s="449" t="s">
        <v>1545</v>
      </c>
      <c r="H62" s="449" t="s">
        <v>1544</v>
      </c>
      <c r="I62" s="157" t="s">
        <v>2228</v>
      </c>
      <c r="J62" s="151"/>
      <c r="K62" s="152"/>
      <c r="L62" s="152"/>
      <c r="M62" s="152"/>
      <c r="N62" s="152"/>
      <c r="O62" s="151"/>
      <c r="P62" s="152"/>
      <c r="Q62" s="152"/>
      <c r="R62" s="152"/>
      <c r="S62" s="449" t="s">
        <v>290</v>
      </c>
      <c r="T62" s="152"/>
      <c r="U62" s="152"/>
      <c r="V62" s="152"/>
      <c r="W62" s="152"/>
      <c r="X62" s="152"/>
      <c r="Y62" s="152"/>
      <c r="Z62" s="152"/>
      <c r="AA62" s="152"/>
      <c r="AB62" s="152"/>
      <c r="AC62" s="152"/>
      <c r="AD62" s="152"/>
      <c r="AE62" s="107"/>
      <c r="AF62" s="107"/>
      <c r="AG62" s="107"/>
      <c r="AH62" s="107"/>
      <c r="AI62" s="107"/>
      <c r="AJ62" s="107"/>
      <c r="AK62" s="107"/>
      <c r="AL62" s="107"/>
      <c r="AM62" s="107"/>
      <c r="AN62" s="107"/>
      <c r="AO62" s="107"/>
      <c r="AP62" s="107"/>
      <c r="AQ62" s="107"/>
      <c r="AR62" s="107"/>
      <c r="AS62" s="107"/>
      <c r="AT62" s="107"/>
    </row>
    <row r="63">
      <c r="A63" s="61"/>
      <c r="B63" s="61"/>
      <c r="C63" s="61"/>
      <c r="D63" s="148" t="s">
        <v>2689</v>
      </c>
      <c r="E63" s="148"/>
      <c r="F63" s="125"/>
      <c r="G63" s="125"/>
      <c r="H63" s="125"/>
      <c r="I63" s="61"/>
      <c r="J63" s="151"/>
      <c r="K63" s="152"/>
      <c r="L63" s="152"/>
      <c r="M63" s="152"/>
      <c r="N63" s="152"/>
      <c r="O63" s="151"/>
      <c r="P63" s="152"/>
      <c r="Q63" s="152"/>
      <c r="R63" s="152"/>
      <c r="S63" s="125"/>
      <c r="T63" s="152"/>
      <c r="U63" s="152"/>
      <c r="V63" s="152"/>
      <c r="W63" s="152"/>
      <c r="X63" s="152"/>
      <c r="Y63" s="152"/>
      <c r="Z63" s="152"/>
      <c r="AA63" s="152"/>
      <c r="AB63" s="152"/>
      <c r="AC63" s="152"/>
      <c r="AD63" s="152"/>
      <c r="AE63" s="107"/>
      <c r="AF63" s="107"/>
      <c r="AG63" s="107"/>
      <c r="AH63" s="107"/>
      <c r="AI63" s="107"/>
      <c r="AJ63" s="107"/>
      <c r="AK63" s="107"/>
      <c r="AL63" s="107"/>
      <c r="AM63" s="107"/>
      <c r="AN63" s="107"/>
      <c r="AO63" s="107"/>
      <c r="AP63" s="107"/>
      <c r="AQ63" s="107"/>
      <c r="AR63" s="107"/>
      <c r="AS63" s="107"/>
      <c r="AT63" s="107"/>
    </row>
    <row r="64">
      <c r="A64" s="61"/>
      <c r="B64" s="61"/>
      <c r="C64" s="61"/>
      <c r="D64" s="148" t="s">
        <v>2690</v>
      </c>
      <c r="E64" s="148" t="s">
        <v>2551</v>
      </c>
      <c r="F64" s="125"/>
      <c r="G64" s="125"/>
      <c r="H64" s="125"/>
      <c r="I64" s="61"/>
      <c r="J64" s="151"/>
      <c r="K64" s="152"/>
      <c r="L64" s="152"/>
      <c r="M64" s="152"/>
      <c r="N64" s="152"/>
      <c r="O64" s="151"/>
      <c r="P64" s="152"/>
      <c r="Q64" s="152"/>
      <c r="R64" s="152"/>
      <c r="S64" s="125"/>
      <c r="T64" s="152"/>
      <c r="U64" s="152"/>
      <c r="V64" s="152"/>
      <c r="W64" s="152"/>
      <c r="X64" s="152"/>
      <c r="Y64" s="152"/>
      <c r="Z64" s="152"/>
      <c r="AA64" s="152"/>
      <c r="AB64" s="152"/>
      <c r="AC64" s="152"/>
      <c r="AD64" s="152"/>
      <c r="AE64" s="107"/>
      <c r="AF64" s="107"/>
      <c r="AG64" s="107"/>
      <c r="AH64" s="107"/>
      <c r="AI64" s="107"/>
      <c r="AJ64" s="107"/>
      <c r="AK64" s="107"/>
      <c r="AL64" s="107"/>
      <c r="AM64" s="107"/>
      <c r="AN64" s="107"/>
      <c r="AO64" s="107"/>
      <c r="AP64" s="107"/>
      <c r="AQ64" s="107"/>
      <c r="AR64" s="107"/>
      <c r="AS64" s="107"/>
      <c r="AT64" s="107"/>
    </row>
    <row r="65">
      <c r="A65" s="61"/>
      <c r="B65" s="61"/>
      <c r="C65" s="61"/>
      <c r="D65" s="148" t="s">
        <v>2692</v>
      </c>
      <c r="E65" s="148"/>
      <c r="F65" s="125"/>
      <c r="G65" s="125"/>
      <c r="H65" s="125"/>
      <c r="I65" s="61"/>
      <c r="J65" s="151"/>
      <c r="K65" s="152"/>
      <c r="L65" s="152"/>
      <c r="M65" s="152"/>
      <c r="N65" s="152"/>
      <c r="O65" s="151"/>
      <c r="P65" s="152"/>
      <c r="Q65" s="152"/>
      <c r="R65" s="152"/>
      <c r="S65" s="125"/>
      <c r="T65" s="152"/>
      <c r="U65" s="152"/>
      <c r="V65" s="152"/>
      <c r="W65" s="152"/>
      <c r="X65" s="152"/>
      <c r="Y65" s="152"/>
      <c r="Z65" s="152"/>
      <c r="AA65" s="152"/>
      <c r="AB65" s="152"/>
      <c r="AC65" s="152"/>
      <c r="AD65" s="152"/>
      <c r="AE65" s="107"/>
      <c r="AF65" s="107"/>
      <c r="AG65" s="107"/>
      <c r="AH65" s="107"/>
      <c r="AI65" s="107"/>
      <c r="AJ65" s="107"/>
      <c r="AK65" s="107"/>
      <c r="AL65" s="107"/>
      <c r="AM65" s="107"/>
      <c r="AN65" s="107"/>
      <c r="AO65" s="107"/>
      <c r="AP65" s="107"/>
      <c r="AQ65" s="107"/>
      <c r="AR65" s="107"/>
      <c r="AS65" s="107"/>
      <c r="AT65" s="107"/>
    </row>
    <row r="66">
      <c r="A66" s="61"/>
      <c r="B66" s="61"/>
      <c r="C66" s="61"/>
      <c r="D66" s="449" t="s">
        <v>2014</v>
      </c>
      <c r="E66" s="148" t="s">
        <v>2554</v>
      </c>
      <c r="F66" s="125"/>
      <c r="G66" s="125"/>
      <c r="H66" s="125"/>
      <c r="I66" s="61"/>
      <c r="J66" s="151"/>
      <c r="K66" s="152"/>
      <c r="L66" s="152"/>
      <c r="M66" s="152"/>
      <c r="N66" s="152"/>
      <c r="O66" s="151"/>
      <c r="P66" s="152"/>
      <c r="Q66" s="152"/>
      <c r="R66" s="152"/>
      <c r="S66" s="125"/>
      <c r="T66" s="152"/>
      <c r="U66" s="152"/>
      <c r="V66" s="152"/>
      <c r="W66" s="152"/>
      <c r="X66" s="152"/>
      <c r="Y66" s="152"/>
      <c r="Z66" s="152"/>
      <c r="AA66" s="152"/>
      <c r="AB66" s="152"/>
      <c r="AC66" s="152"/>
      <c r="AD66" s="152"/>
      <c r="AE66" s="107"/>
      <c r="AF66" s="107"/>
      <c r="AG66" s="107"/>
      <c r="AH66" s="107"/>
      <c r="AI66" s="107"/>
      <c r="AJ66" s="107"/>
      <c r="AK66" s="107"/>
      <c r="AL66" s="107"/>
      <c r="AM66" s="107"/>
      <c r="AN66" s="107"/>
      <c r="AO66" s="107"/>
      <c r="AP66" s="107"/>
      <c r="AQ66" s="107"/>
      <c r="AR66" s="107"/>
      <c r="AS66" s="107"/>
      <c r="AT66" s="107"/>
    </row>
    <row r="67">
      <c r="A67" s="61"/>
      <c r="B67" s="61"/>
      <c r="C67" s="61"/>
      <c r="D67" s="135"/>
      <c r="E67" s="148" t="s">
        <v>2693</v>
      </c>
      <c r="F67" s="125"/>
      <c r="G67" s="125"/>
      <c r="H67" s="125"/>
      <c r="I67" s="61"/>
      <c r="J67" s="151"/>
      <c r="K67" s="152"/>
      <c r="L67" s="152"/>
      <c r="M67" s="152"/>
      <c r="N67" s="152"/>
      <c r="O67" s="151"/>
      <c r="P67" s="152"/>
      <c r="Q67" s="152"/>
      <c r="R67" s="152"/>
      <c r="S67" s="125"/>
      <c r="T67" s="152"/>
      <c r="U67" s="152"/>
      <c r="V67" s="152"/>
      <c r="W67" s="152"/>
      <c r="X67" s="152"/>
      <c r="Y67" s="152"/>
      <c r="Z67" s="152"/>
      <c r="AA67" s="152"/>
      <c r="AB67" s="152"/>
      <c r="AC67" s="152"/>
      <c r="AD67" s="152"/>
      <c r="AE67" s="107"/>
      <c r="AF67" s="107"/>
      <c r="AG67" s="107"/>
      <c r="AH67" s="107"/>
      <c r="AI67" s="107"/>
      <c r="AJ67" s="107"/>
      <c r="AK67" s="107"/>
      <c r="AL67" s="107"/>
      <c r="AM67" s="107"/>
      <c r="AN67" s="107"/>
      <c r="AO67" s="107"/>
      <c r="AP67" s="107"/>
      <c r="AQ67" s="107"/>
      <c r="AR67" s="107"/>
      <c r="AS67" s="107"/>
      <c r="AT67" s="107"/>
    </row>
    <row r="68">
      <c r="A68" s="62"/>
      <c r="B68" s="61"/>
      <c r="C68" s="62"/>
      <c r="D68" s="148" t="s">
        <v>2016</v>
      </c>
      <c r="E68" s="148"/>
      <c r="F68" s="135"/>
      <c r="G68" s="135"/>
      <c r="H68" s="135"/>
      <c r="I68" s="62"/>
      <c r="J68" s="151"/>
      <c r="K68" s="152"/>
      <c r="L68" s="152"/>
      <c r="M68" s="152"/>
      <c r="N68" s="152"/>
      <c r="O68" s="151"/>
      <c r="P68" s="152"/>
      <c r="Q68" s="152"/>
      <c r="R68" s="152"/>
      <c r="S68" s="135"/>
      <c r="T68" s="152"/>
      <c r="U68" s="152"/>
      <c r="V68" s="152"/>
      <c r="W68" s="152"/>
      <c r="X68" s="152"/>
      <c r="Y68" s="152"/>
      <c r="Z68" s="152"/>
      <c r="AA68" s="152"/>
      <c r="AB68" s="152"/>
      <c r="AC68" s="152"/>
      <c r="AD68" s="152"/>
      <c r="AE68" s="107"/>
      <c r="AF68" s="107"/>
      <c r="AG68" s="107"/>
      <c r="AH68" s="107"/>
      <c r="AI68" s="107"/>
      <c r="AJ68" s="107"/>
      <c r="AK68" s="107"/>
      <c r="AL68" s="107"/>
      <c r="AM68" s="107"/>
      <c r="AN68" s="107"/>
      <c r="AO68" s="107"/>
      <c r="AP68" s="107"/>
      <c r="AQ68" s="107"/>
      <c r="AR68" s="107"/>
      <c r="AS68" s="107"/>
      <c r="AT68" s="107"/>
    </row>
    <row r="69">
      <c r="A69" s="422">
        <v>9.0</v>
      </c>
      <c r="B69" s="61"/>
      <c r="C69" s="183" t="s">
        <v>1546</v>
      </c>
      <c r="D69" s="148" t="s">
        <v>2687</v>
      </c>
      <c r="E69" s="148"/>
      <c r="F69" s="449" t="s">
        <v>2339</v>
      </c>
      <c r="G69" s="449" t="s">
        <v>1548</v>
      </c>
      <c r="H69" s="449" t="s">
        <v>1547</v>
      </c>
      <c r="I69" s="157" t="s">
        <v>2228</v>
      </c>
      <c r="J69" s="151"/>
      <c r="K69" s="152"/>
      <c r="L69" s="152"/>
      <c r="M69" s="152"/>
      <c r="N69" s="152"/>
      <c r="O69" s="151"/>
      <c r="P69" s="152"/>
      <c r="Q69" s="152"/>
      <c r="R69" s="152"/>
      <c r="S69" s="449" t="s">
        <v>290</v>
      </c>
      <c r="T69" s="152"/>
      <c r="U69" s="152"/>
      <c r="V69" s="152"/>
      <c r="W69" s="152"/>
      <c r="X69" s="152"/>
      <c r="Y69" s="152"/>
      <c r="Z69" s="152"/>
      <c r="AA69" s="152"/>
      <c r="AB69" s="152"/>
      <c r="AC69" s="152"/>
      <c r="AD69" s="152"/>
      <c r="AE69" s="107"/>
      <c r="AF69" s="107"/>
      <c r="AG69" s="107"/>
      <c r="AH69" s="107"/>
      <c r="AI69" s="107"/>
      <c r="AJ69" s="107"/>
      <c r="AK69" s="107"/>
      <c r="AL69" s="107"/>
      <c r="AM69" s="107"/>
      <c r="AN69" s="107"/>
      <c r="AO69" s="107"/>
      <c r="AP69" s="107"/>
      <c r="AQ69" s="107"/>
      <c r="AR69" s="107"/>
      <c r="AS69" s="107"/>
      <c r="AT69" s="107"/>
    </row>
    <row r="70">
      <c r="A70" s="61"/>
      <c r="B70" s="61"/>
      <c r="C70" s="61"/>
      <c r="D70" s="148" t="s">
        <v>2689</v>
      </c>
      <c r="E70" s="148"/>
      <c r="F70" s="125"/>
      <c r="G70" s="125"/>
      <c r="H70" s="125"/>
      <c r="I70" s="61"/>
      <c r="J70" s="151"/>
      <c r="K70" s="152"/>
      <c r="L70" s="152"/>
      <c r="M70" s="152"/>
      <c r="N70" s="152"/>
      <c r="O70" s="151"/>
      <c r="P70" s="152"/>
      <c r="Q70" s="152"/>
      <c r="R70" s="152"/>
      <c r="S70" s="125"/>
      <c r="T70" s="152"/>
      <c r="U70" s="152"/>
      <c r="V70" s="152"/>
      <c r="W70" s="152"/>
      <c r="X70" s="152"/>
      <c r="Y70" s="152"/>
      <c r="Z70" s="152"/>
      <c r="AA70" s="152"/>
      <c r="AB70" s="152"/>
      <c r="AC70" s="152"/>
      <c r="AD70" s="152"/>
      <c r="AE70" s="107"/>
      <c r="AF70" s="107"/>
      <c r="AG70" s="107"/>
      <c r="AH70" s="107"/>
      <c r="AI70" s="107"/>
      <c r="AJ70" s="107"/>
      <c r="AK70" s="107"/>
      <c r="AL70" s="107"/>
      <c r="AM70" s="107"/>
      <c r="AN70" s="107"/>
      <c r="AO70" s="107"/>
      <c r="AP70" s="107"/>
      <c r="AQ70" s="107"/>
      <c r="AR70" s="107"/>
      <c r="AS70" s="107"/>
      <c r="AT70" s="107"/>
    </row>
    <row r="71">
      <c r="A71" s="61"/>
      <c r="B71" s="61"/>
      <c r="C71" s="61"/>
      <c r="D71" s="148" t="s">
        <v>2690</v>
      </c>
      <c r="E71" s="148" t="s">
        <v>2551</v>
      </c>
      <c r="F71" s="125"/>
      <c r="G71" s="125"/>
      <c r="H71" s="125"/>
      <c r="I71" s="61"/>
      <c r="J71" s="151"/>
      <c r="K71" s="152"/>
      <c r="L71" s="152"/>
      <c r="M71" s="152"/>
      <c r="N71" s="152"/>
      <c r="O71" s="151"/>
      <c r="P71" s="152"/>
      <c r="Q71" s="152"/>
      <c r="R71" s="152"/>
      <c r="S71" s="125"/>
      <c r="T71" s="152"/>
      <c r="U71" s="152"/>
      <c r="V71" s="152"/>
      <c r="W71" s="152"/>
      <c r="X71" s="152"/>
      <c r="Y71" s="152"/>
      <c r="Z71" s="152"/>
      <c r="AA71" s="152"/>
      <c r="AB71" s="152"/>
      <c r="AC71" s="152"/>
      <c r="AD71" s="152"/>
      <c r="AE71" s="107"/>
      <c r="AF71" s="107"/>
      <c r="AG71" s="107"/>
      <c r="AH71" s="107"/>
      <c r="AI71" s="107"/>
      <c r="AJ71" s="107"/>
      <c r="AK71" s="107"/>
      <c r="AL71" s="107"/>
      <c r="AM71" s="107"/>
      <c r="AN71" s="107"/>
      <c r="AO71" s="107"/>
      <c r="AP71" s="107"/>
      <c r="AQ71" s="107"/>
      <c r="AR71" s="107"/>
      <c r="AS71" s="107"/>
      <c r="AT71" s="107"/>
    </row>
    <row r="72">
      <c r="A72" s="61"/>
      <c r="B72" s="61"/>
      <c r="C72" s="61"/>
      <c r="D72" s="148" t="s">
        <v>2692</v>
      </c>
      <c r="E72" s="148"/>
      <c r="F72" s="125"/>
      <c r="G72" s="125"/>
      <c r="H72" s="125"/>
      <c r="I72" s="61"/>
      <c r="J72" s="151"/>
      <c r="K72" s="152"/>
      <c r="L72" s="152"/>
      <c r="M72" s="152"/>
      <c r="N72" s="152"/>
      <c r="O72" s="151"/>
      <c r="P72" s="152"/>
      <c r="Q72" s="152"/>
      <c r="R72" s="152"/>
      <c r="S72" s="125"/>
      <c r="T72" s="152"/>
      <c r="U72" s="152"/>
      <c r="V72" s="152"/>
      <c r="W72" s="152"/>
      <c r="X72" s="152"/>
      <c r="Y72" s="152"/>
      <c r="Z72" s="152"/>
      <c r="AA72" s="152"/>
      <c r="AB72" s="152"/>
      <c r="AC72" s="152"/>
      <c r="AD72" s="152"/>
      <c r="AE72" s="107"/>
      <c r="AF72" s="107"/>
      <c r="AG72" s="107"/>
      <c r="AH72" s="107"/>
      <c r="AI72" s="107"/>
      <c r="AJ72" s="107"/>
      <c r="AK72" s="107"/>
      <c r="AL72" s="107"/>
      <c r="AM72" s="107"/>
      <c r="AN72" s="107"/>
      <c r="AO72" s="107"/>
      <c r="AP72" s="107"/>
      <c r="AQ72" s="107"/>
      <c r="AR72" s="107"/>
      <c r="AS72" s="107"/>
      <c r="AT72" s="107"/>
    </row>
    <row r="73">
      <c r="A73" s="61"/>
      <c r="B73" s="61"/>
      <c r="C73" s="61"/>
      <c r="D73" s="449" t="s">
        <v>2014</v>
      </c>
      <c r="E73" s="148" t="s">
        <v>2554</v>
      </c>
      <c r="F73" s="125"/>
      <c r="G73" s="125"/>
      <c r="H73" s="125"/>
      <c r="I73" s="61"/>
      <c r="J73" s="151"/>
      <c r="K73" s="152"/>
      <c r="L73" s="152"/>
      <c r="M73" s="152"/>
      <c r="N73" s="152"/>
      <c r="O73" s="151"/>
      <c r="P73" s="152"/>
      <c r="Q73" s="152"/>
      <c r="R73" s="152"/>
      <c r="S73" s="125"/>
      <c r="T73" s="152"/>
      <c r="U73" s="152"/>
      <c r="V73" s="152"/>
      <c r="W73" s="152"/>
      <c r="X73" s="152"/>
      <c r="Y73" s="152"/>
      <c r="Z73" s="152"/>
      <c r="AA73" s="152"/>
      <c r="AB73" s="152"/>
      <c r="AC73" s="152"/>
      <c r="AD73" s="152"/>
      <c r="AE73" s="107"/>
      <c r="AF73" s="107"/>
      <c r="AG73" s="107"/>
      <c r="AH73" s="107"/>
      <c r="AI73" s="107"/>
      <c r="AJ73" s="107"/>
      <c r="AK73" s="107"/>
      <c r="AL73" s="107"/>
      <c r="AM73" s="107"/>
      <c r="AN73" s="107"/>
      <c r="AO73" s="107"/>
      <c r="AP73" s="107"/>
      <c r="AQ73" s="107"/>
      <c r="AR73" s="107"/>
      <c r="AS73" s="107"/>
      <c r="AT73" s="107"/>
    </row>
    <row r="74">
      <c r="A74" s="61"/>
      <c r="B74" s="61"/>
      <c r="C74" s="61"/>
      <c r="D74" s="135"/>
      <c r="E74" s="148" t="s">
        <v>2693</v>
      </c>
      <c r="F74" s="125"/>
      <c r="G74" s="125"/>
      <c r="H74" s="125"/>
      <c r="I74" s="61"/>
      <c r="J74" s="151"/>
      <c r="K74" s="152"/>
      <c r="L74" s="152"/>
      <c r="M74" s="152"/>
      <c r="N74" s="152"/>
      <c r="O74" s="151"/>
      <c r="P74" s="152"/>
      <c r="Q74" s="152"/>
      <c r="R74" s="152"/>
      <c r="S74" s="125"/>
      <c r="T74" s="152"/>
      <c r="U74" s="152"/>
      <c r="V74" s="152"/>
      <c r="W74" s="152"/>
      <c r="X74" s="152"/>
      <c r="Y74" s="152"/>
      <c r="Z74" s="152"/>
      <c r="AA74" s="152"/>
      <c r="AB74" s="152"/>
      <c r="AC74" s="152"/>
      <c r="AD74" s="152"/>
      <c r="AE74" s="107"/>
      <c r="AF74" s="107"/>
      <c r="AG74" s="107"/>
      <c r="AH74" s="107"/>
      <c r="AI74" s="107"/>
      <c r="AJ74" s="107"/>
      <c r="AK74" s="107"/>
      <c r="AL74" s="107"/>
      <c r="AM74" s="107"/>
      <c r="AN74" s="107"/>
      <c r="AO74" s="107"/>
      <c r="AP74" s="107"/>
      <c r="AQ74" s="107"/>
      <c r="AR74" s="107"/>
      <c r="AS74" s="107"/>
      <c r="AT74" s="107"/>
    </row>
    <row r="75">
      <c r="A75" s="62"/>
      <c r="B75" s="62"/>
      <c r="C75" s="62"/>
      <c r="D75" s="148" t="s">
        <v>2016</v>
      </c>
      <c r="E75" s="148"/>
      <c r="F75" s="135"/>
      <c r="G75" s="135"/>
      <c r="H75" s="135"/>
      <c r="I75" s="62"/>
      <c r="J75" s="151"/>
      <c r="K75" s="152"/>
      <c r="L75" s="152"/>
      <c r="M75" s="152"/>
      <c r="N75" s="152"/>
      <c r="O75" s="151"/>
      <c r="P75" s="152"/>
      <c r="Q75" s="152"/>
      <c r="R75" s="152"/>
      <c r="S75" s="135"/>
      <c r="T75" s="152"/>
      <c r="U75" s="152"/>
      <c r="V75" s="152"/>
      <c r="W75" s="152"/>
      <c r="X75" s="152"/>
      <c r="Y75" s="152"/>
      <c r="Z75" s="152"/>
      <c r="AA75" s="152"/>
      <c r="AB75" s="152"/>
      <c r="AC75" s="152"/>
      <c r="AD75" s="152"/>
      <c r="AE75" s="107"/>
      <c r="AF75" s="107"/>
      <c r="AG75" s="107"/>
      <c r="AH75" s="107"/>
      <c r="AI75" s="107"/>
      <c r="AJ75" s="107"/>
      <c r="AK75" s="107"/>
      <c r="AL75" s="107"/>
      <c r="AM75" s="107"/>
      <c r="AN75" s="107"/>
      <c r="AO75" s="107"/>
      <c r="AP75" s="107"/>
      <c r="AQ75" s="107"/>
      <c r="AR75" s="107"/>
      <c r="AS75" s="107"/>
      <c r="AT75" s="107"/>
    </row>
    <row r="76">
      <c r="A76" s="422">
        <v>10.0</v>
      </c>
      <c r="B76" s="428" t="s">
        <v>2573</v>
      </c>
      <c r="C76" s="157" t="s">
        <v>2701</v>
      </c>
      <c r="D76" s="148" t="s">
        <v>2687</v>
      </c>
      <c r="E76" s="148"/>
      <c r="F76" s="449" t="s">
        <v>2088</v>
      </c>
      <c r="G76" s="449"/>
      <c r="H76" s="449" t="s">
        <v>1552</v>
      </c>
      <c r="I76" s="157" t="s">
        <v>197</v>
      </c>
      <c r="J76" s="183" t="s">
        <v>2089</v>
      </c>
      <c r="K76" s="152"/>
      <c r="L76" s="152"/>
      <c r="M76" s="152"/>
      <c r="N76" s="152"/>
      <c r="O76" s="183" t="s">
        <v>2097</v>
      </c>
      <c r="P76" s="449" t="s">
        <v>2031</v>
      </c>
      <c r="Q76" s="152"/>
      <c r="R76" s="152"/>
      <c r="S76" s="449" t="s">
        <v>252</v>
      </c>
      <c r="T76" s="152"/>
      <c r="U76" s="648" t="s">
        <v>2078</v>
      </c>
      <c r="V76" s="152"/>
      <c r="W76" s="152"/>
      <c r="X76" s="152"/>
      <c r="Y76" s="152"/>
      <c r="Z76" s="152"/>
      <c r="AA76" s="152"/>
      <c r="AB76" s="152"/>
      <c r="AC76" s="152"/>
      <c r="AD76" s="152"/>
      <c r="AE76" s="107"/>
      <c r="AF76" s="107"/>
      <c r="AG76" s="107"/>
      <c r="AH76" s="107"/>
      <c r="AI76" s="107"/>
      <c r="AJ76" s="107"/>
      <c r="AK76" s="107"/>
      <c r="AL76" s="107"/>
      <c r="AM76" s="107"/>
      <c r="AN76" s="107"/>
      <c r="AO76" s="107"/>
      <c r="AP76" s="107"/>
      <c r="AQ76" s="107"/>
      <c r="AR76" s="107"/>
      <c r="AS76" s="107"/>
      <c r="AT76" s="107"/>
    </row>
    <row r="77">
      <c r="A77" s="61"/>
      <c r="B77" s="61"/>
      <c r="C77" s="61"/>
      <c r="D77" s="148" t="s">
        <v>2689</v>
      </c>
      <c r="E77" s="148"/>
      <c r="F77" s="125"/>
      <c r="G77" s="125"/>
      <c r="H77" s="125"/>
      <c r="I77" s="61"/>
      <c r="J77" s="61"/>
      <c r="K77" s="152"/>
      <c r="L77" s="152"/>
      <c r="M77" s="152"/>
      <c r="N77" s="152"/>
      <c r="O77" s="61"/>
      <c r="P77" s="125"/>
      <c r="Q77" s="152"/>
      <c r="R77" s="152"/>
      <c r="S77" s="125"/>
      <c r="T77" s="152"/>
      <c r="U77" s="125"/>
      <c r="V77" s="152"/>
      <c r="W77" s="152"/>
      <c r="X77" s="152"/>
      <c r="Y77" s="152"/>
      <c r="Z77" s="152"/>
      <c r="AA77" s="152"/>
      <c r="AB77" s="152"/>
      <c r="AC77" s="152"/>
      <c r="AD77" s="152"/>
      <c r="AE77" s="107"/>
      <c r="AF77" s="107"/>
      <c r="AG77" s="107"/>
      <c r="AH77" s="107"/>
      <c r="AI77" s="107"/>
      <c r="AJ77" s="107"/>
      <c r="AK77" s="107"/>
      <c r="AL77" s="107"/>
      <c r="AM77" s="107"/>
      <c r="AN77" s="107"/>
      <c r="AO77" s="107"/>
      <c r="AP77" s="107"/>
      <c r="AQ77" s="107"/>
      <c r="AR77" s="107"/>
      <c r="AS77" s="107"/>
      <c r="AT77" s="107"/>
    </row>
    <row r="78">
      <c r="A78" s="61"/>
      <c r="B78" s="61"/>
      <c r="C78" s="61"/>
      <c r="D78" s="449" t="s">
        <v>2690</v>
      </c>
      <c r="E78" s="148" t="s">
        <v>2551</v>
      </c>
      <c r="F78" s="125"/>
      <c r="G78" s="125"/>
      <c r="H78" s="125"/>
      <c r="I78" s="61"/>
      <c r="J78" s="61"/>
      <c r="K78" s="152"/>
      <c r="L78" s="152"/>
      <c r="M78" s="152"/>
      <c r="N78" s="152"/>
      <c r="O78" s="61"/>
      <c r="P78" s="125"/>
      <c r="Q78" s="152"/>
      <c r="R78" s="152"/>
      <c r="S78" s="125"/>
      <c r="T78" s="152"/>
      <c r="U78" s="125"/>
      <c r="V78" s="152"/>
      <c r="W78" s="152"/>
      <c r="X78" s="152"/>
      <c r="Y78" s="152"/>
      <c r="Z78" s="152"/>
      <c r="AA78" s="152"/>
      <c r="AB78" s="152"/>
      <c r="AC78" s="152"/>
      <c r="AD78" s="152"/>
      <c r="AE78" s="107"/>
      <c r="AF78" s="107"/>
      <c r="AG78" s="107"/>
      <c r="AH78" s="107"/>
      <c r="AI78" s="107"/>
      <c r="AJ78" s="107"/>
      <c r="AK78" s="107"/>
      <c r="AL78" s="107"/>
      <c r="AM78" s="107"/>
      <c r="AN78" s="107"/>
      <c r="AO78" s="107"/>
      <c r="AP78" s="107"/>
      <c r="AQ78" s="107"/>
      <c r="AR78" s="107"/>
      <c r="AS78" s="107"/>
      <c r="AT78" s="107"/>
    </row>
    <row r="79">
      <c r="A79" s="61"/>
      <c r="B79" s="61"/>
      <c r="C79" s="61"/>
      <c r="D79" s="135"/>
      <c r="E79" s="148" t="s">
        <v>2691</v>
      </c>
      <c r="F79" s="125"/>
      <c r="G79" s="125"/>
      <c r="H79" s="125"/>
      <c r="I79" s="61"/>
      <c r="J79" s="61"/>
      <c r="K79" s="152"/>
      <c r="L79" s="152"/>
      <c r="M79" s="152"/>
      <c r="N79" s="152"/>
      <c r="O79" s="61"/>
      <c r="P79" s="125"/>
      <c r="Q79" s="152"/>
      <c r="R79" s="152"/>
      <c r="S79" s="125"/>
      <c r="T79" s="152"/>
      <c r="U79" s="125"/>
      <c r="V79" s="152"/>
      <c r="W79" s="152"/>
      <c r="X79" s="152"/>
      <c r="Y79" s="152"/>
      <c r="Z79" s="152"/>
      <c r="AA79" s="152"/>
      <c r="AB79" s="152"/>
      <c r="AC79" s="152"/>
      <c r="AD79" s="152"/>
      <c r="AE79" s="107"/>
      <c r="AF79" s="107"/>
      <c r="AG79" s="107"/>
      <c r="AH79" s="107"/>
      <c r="AI79" s="107"/>
      <c r="AJ79" s="107"/>
      <c r="AK79" s="107"/>
      <c r="AL79" s="107"/>
      <c r="AM79" s="107"/>
      <c r="AN79" s="107"/>
      <c r="AO79" s="107"/>
      <c r="AP79" s="107"/>
      <c r="AQ79" s="107"/>
      <c r="AR79" s="107"/>
      <c r="AS79" s="107"/>
      <c r="AT79" s="107"/>
    </row>
    <row r="80">
      <c r="A80" s="61"/>
      <c r="B80" s="61"/>
      <c r="C80" s="61"/>
      <c r="D80" s="148" t="s">
        <v>2692</v>
      </c>
      <c r="E80" s="148"/>
      <c r="F80" s="125"/>
      <c r="G80" s="125"/>
      <c r="H80" s="125"/>
      <c r="I80" s="61"/>
      <c r="J80" s="61"/>
      <c r="K80" s="152"/>
      <c r="L80" s="152"/>
      <c r="M80" s="152"/>
      <c r="N80" s="152"/>
      <c r="O80" s="61"/>
      <c r="P80" s="125"/>
      <c r="Q80" s="152"/>
      <c r="R80" s="152"/>
      <c r="S80" s="125"/>
      <c r="T80" s="152"/>
      <c r="U80" s="125"/>
      <c r="V80" s="152"/>
      <c r="W80" s="152"/>
      <c r="X80" s="152"/>
      <c r="Y80" s="152"/>
      <c r="Z80" s="152"/>
      <c r="AA80" s="152"/>
      <c r="AB80" s="152"/>
      <c r="AC80" s="152"/>
      <c r="AD80" s="152"/>
      <c r="AE80" s="107"/>
      <c r="AF80" s="107"/>
      <c r="AG80" s="107"/>
      <c r="AH80" s="107"/>
      <c r="AI80" s="107"/>
      <c r="AJ80" s="107"/>
      <c r="AK80" s="107"/>
      <c r="AL80" s="107"/>
      <c r="AM80" s="107"/>
      <c r="AN80" s="107"/>
      <c r="AO80" s="107"/>
      <c r="AP80" s="107"/>
      <c r="AQ80" s="107"/>
      <c r="AR80" s="107"/>
      <c r="AS80" s="107"/>
      <c r="AT80" s="107"/>
    </row>
    <row r="81">
      <c r="A81" s="61"/>
      <c r="B81" s="61"/>
      <c r="C81" s="61"/>
      <c r="D81" s="449" t="s">
        <v>2014</v>
      </c>
      <c r="E81" s="148" t="s">
        <v>2554</v>
      </c>
      <c r="F81" s="125"/>
      <c r="G81" s="125"/>
      <c r="H81" s="125"/>
      <c r="I81" s="61"/>
      <c r="J81" s="61"/>
      <c r="K81" s="152"/>
      <c r="L81" s="152"/>
      <c r="M81" s="152"/>
      <c r="N81" s="152"/>
      <c r="O81" s="61"/>
      <c r="P81" s="125"/>
      <c r="Q81" s="152"/>
      <c r="R81" s="152"/>
      <c r="S81" s="125"/>
      <c r="T81" s="152"/>
      <c r="U81" s="125"/>
      <c r="V81" s="152"/>
      <c r="W81" s="152"/>
      <c r="X81" s="152"/>
      <c r="Y81" s="152"/>
      <c r="Z81" s="152"/>
      <c r="AA81" s="152"/>
      <c r="AB81" s="152"/>
      <c r="AC81" s="152"/>
      <c r="AD81" s="152"/>
      <c r="AE81" s="107"/>
      <c r="AF81" s="107"/>
      <c r="AG81" s="107"/>
      <c r="AH81" s="107"/>
      <c r="AI81" s="107"/>
      <c r="AJ81" s="107"/>
      <c r="AK81" s="107"/>
      <c r="AL81" s="107"/>
      <c r="AM81" s="107"/>
      <c r="AN81" s="107"/>
      <c r="AO81" s="107"/>
      <c r="AP81" s="107"/>
      <c r="AQ81" s="107"/>
      <c r="AR81" s="107"/>
      <c r="AS81" s="107"/>
      <c r="AT81" s="107"/>
    </row>
    <row r="82">
      <c r="A82" s="61"/>
      <c r="B82" s="61"/>
      <c r="C82" s="61"/>
      <c r="D82" s="135"/>
      <c r="E82" s="148" t="s">
        <v>2693</v>
      </c>
      <c r="F82" s="125"/>
      <c r="G82" s="125"/>
      <c r="H82" s="125"/>
      <c r="I82" s="61"/>
      <c r="J82" s="61"/>
      <c r="K82" s="152"/>
      <c r="L82" s="152"/>
      <c r="M82" s="152"/>
      <c r="N82" s="152"/>
      <c r="O82" s="61"/>
      <c r="P82" s="125"/>
      <c r="Q82" s="152"/>
      <c r="R82" s="152"/>
      <c r="S82" s="125"/>
      <c r="T82" s="152"/>
      <c r="U82" s="125"/>
      <c r="V82" s="152"/>
      <c r="W82" s="152"/>
      <c r="X82" s="152"/>
      <c r="Y82" s="152"/>
      <c r="Z82" s="152"/>
      <c r="AA82" s="152"/>
      <c r="AB82" s="152"/>
      <c r="AC82" s="152"/>
      <c r="AD82" s="152"/>
      <c r="AE82" s="107"/>
      <c r="AF82" s="107"/>
      <c r="AG82" s="107"/>
      <c r="AH82" s="107"/>
      <c r="AI82" s="107"/>
      <c r="AJ82" s="107"/>
      <c r="AK82" s="107"/>
      <c r="AL82" s="107"/>
      <c r="AM82" s="107"/>
      <c r="AN82" s="107"/>
      <c r="AO82" s="107"/>
      <c r="AP82" s="107"/>
      <c r="AQ82" s="107"/>
      <c r="AR82" s="107"/>
      <c r="AS82" s="107"/>
      <c r="AT82" s="107"/>
    </row>
    <row r="83">
      <c r="A83" s="62"/>
      <c r="B83" s="61"/>
      <c r="C83" s="62"/>
      <c r="D83" s="148" t="s">
        <v>2016</v>
      </c>
      <c r="E83" s="148"/>
      <c r="F83" s="135"/>
      <c r="G83" s="135"/>
      <c r="H83" s="135"/>
      <c r="I83" s="62"/>
      <c r="J83" s="62"/>
      <c r="K83" s="152"/>
      <c r="L83" s="152"/>
      <c r="M83" s="152"/>
      <c r="N83" s="152"/>
      <c r="O83" s="62"/>
      <c r="P83" s="135"/>
      <c r="Q83" s="152"/>
      <c r="R83" s="152"/>
      <c r="S83" s="135"/>
      <c r="T83" s="152"/>
      <c r="U83" s="135"/>
      <c r="V83" s="152"/>
      <c r="W83" s="152"/>
      <c r="X83" s="152"/>
      <c r="Y83" s="152"/>
      <c r="Z83" s="152"/>
      <c r="AA83" s="152"/>
      <c r="AB83" s="152"/>
      <c r="AC83" s="152"/>
      <c r="AD83" s="152"/>
      <c r="AE83" s="107"/>
      <c r="AF83" s="107"/>
      <c r="AG83" s="107"/>
      <c r="AH83" s="107"/>
      <c r="AI83" s="107"/>
      <c r="AJ83" s="107"/>
      <c r="AK83" s="107"/>
      <c r="AL83" s="107"/>
      <c r="AM83" s="107"/>
      <c r="AN83" s="107"/>
      <c r="AO83" s="107"/>
      <c r="AP83" s="107"/>
      <c r="AQ83" s="107"/>
      <c r="AR83" s="107"/>
      <c r="AS83" s="107"/>
      <c r="AT83" s="107"/>
    </row>
    <row r="84">
      <c r="A84" s="422">
        <v>11.0</v>
      </c>
      <c r="B84" s="61"/>
      <c r="C84" s="157" t="s">
        <v>2703</v>
      </c>
      <c r="D84" s="148" t="s">
        <v>2687</v>
      </c>
      <c r="E84" s="148"/>
      <c r="F84" s="449" t="s">
        <v>2088</v>
      </c>
      <c r="G84" s="449"/>
      <c r="H84" s="449" t="s">
        <v>1555</v>
      </c>
      <c r="I84" s="157" t="s">
        <v>197</v>
      </c>
      <c r="J84" s="183" t="s">
        <v>2089</v>
      </c>
      <c r="K84" s="152"/>
      <c r="L84" s="152"/>
      <c r="M84" s="152"/>
      <c r="N84" s="152"/>
      <c r="O84" s="183" t="s">
        <v>2097</v>
      </c>
      <c r="P84" s="449" t="s">
        <v>2031</v>
      </c>
      <c r="Q84" s="152"/>
      <c r="R84" s="152"/>
      <c r="S84" s="449" t="s">
        <v>252</v>
      </c>
      <c r="T84" s="152"/>
      <c r="U84" s="648" t="s">
        <v>2078</v>
      </c>
      <c r="V84" s="152"/>
      <c r="W84" s="152"/>
      <c r="X84" s="152"/>
      <c r="Y84" s="152"/>
      <c r="Z84" s="152"/>
      <c r="AA84" s="152"/>
      <c r="AB84" s="152"/>
      <c r="AC84" s="152"/>
      <c r="AD84" s="152"/>
      <c r="AE84" s="107"/>
      <c r="AF84" s="107"/>
      <c r="AG84" s="107"/>
      <c r="AH84" s="107"/>
      <c r="AI84" s="107"/>
      <c r="AJ84" s="107"/>
      <c r="AK84" s="107"/>
      <c r="AL84" s="107"/>
      <c r="AM84" s="107"/>
      <c r="AN84" s="107"/>
      <c r="AO84" s="107"/>
      <c r="AP84" s="107"/>
      <c r="AQ84" s="107"/>
      <c r="AR84" s="107"/>
      <c r="AS84" s="107"/>
      <c r="AT84" s="107"/>
    </row>
    <row r="85">
      <c r="A85" s="61"/>
      <c r="B85" s="61"/>
      <c r="C85" s="61"/>
      <c r="D85" s="148" t="s">
        <v>2689</v>
      </c>
      <c r="E85" s="148"/>
      <c r="F85" s="125"/>
      <c r="G85" s="125"/>
      <c r="H85" s="125"/>
      <c r="I85" s="61"/>
      <c r="J85" s="61"/>
      <c r="K85" s="152"/>
      <c r="L85" s="152"/>
      <c r="M85" s="152"/>
      <c r="N85" s="152"/>
      <c r="O85" s="61"/>
      <c r="P85" s="125"/>
      <c r="Q85" s="152"/>
      <c r="R85" s="152"/>
      <c r="S85" s="125"/>
      <c r="T85" s="152"/>
      <c r="U85" s="125"/>
      <c r="V85" s="152"/>
      <c r="W85" s="152"/>
      <c r="X85" s="152"/>
      <c r="Y85" s="152"/>
      <c r="Z85" s="152"/>
      <c r="AA85" s="152"/>
      <c r="AB85" s="152"/>
      <c r="AC85" s="152"/>
      <c r="AD85" s="152"/>
      <c r="AE85" s="107"/>
      <c r="AF85" s="107"/>
      <c r="AG85" s="107"/>
      <c r="AH85" s="107"/>
      <c r="AI85" s="107"/>
      <c r="AJ85" s="107"/>
      <c r="AK85" s="107"/>
      <c r="AL85" s="107"/>
      <c r="AM85" s="107"/>
      <c r="AN85" s="107"/>
      <c r="AO85" s="107"/>
      <c r="AP85" s="107"/>
      <c r="AQ85" s="107"/>
      <c r="AR85" s="107"/>
      <c r="AS85" s="107"/>
      <c r="AT85" s="107"/>
    </row>
    <row r="86">
      <c r="A86" s="61"/>
      <c r="B86" s="61"/>
      <c r="C86" s="61"/>
      <c r="D86" s="449" t="s">
        <v>2690</v>
      </c>
      <c r="E86" s="148" t="s">
        <v>2551</v>
      </c>
      <c r="F86" s="125"/>
      <c r="G86" s="125"/>
      <c r="H86" s="125"/>
      <c r="I86" s="61"/>
      <c r="J86" s="61"/>
      <c r="K86" s="152"/>
      <c r="L86" s="152"/>
      <c r="M86" s="152"/>
      <c r="N86" s="152"/>
      <c r="O86" s="61"/>
      <c r="P86" s="125"/>
      <c r="Q86" s="152"/>
      <c r="R86" s="152"/>
      <c r="S86" s="125"/>
      <c r="T86" s="152"/>
      <c r="U86" s="125"/>
      <c r="V86" s="152"/>
      <c r="W86" s="152"/>
      <c r="X86" s="152"/>
      <c r="Y86" s="152"/>
      <c r="Z86" s="152"/>
      <c r="AA86" s="152"/>
      <c r="AB86" s="152"/>
      <c r="AC86" s="152"/>
      <c r="AD86" s="152"/>
      <c r="AE86" s="107"/>
      <c r="AF86" s="107"/>
      <c r="AG86" s="107"/>
      <c r="AH86" s="107"/>
      <c r="AI86" s="107"/>
      <c r="AJ86" s="107"/>
      <c r="AK86" s="107"/>
      <c r="AL86" s="107"/>
      <c r="AM86" s="107"/>
      <c r="AN86" s="107"/>
      <c r="AO86" s="107"/>
      <c r="AP86" s="107"/>
      <c r="AQ86" s="107"/>
      <c r="AR86" s="107"/>
      <c r="AS86" s="107"/>
      <c r="AT86" s="107"/>
    </row>
    <row r="87">
      <c r="A87" s="61"/>
      <c r="B87" s="61"/>
      <c r="C87" s="61"/>
      <c r="D87" s="135"/>
      <c r="E87" s="148" t="s">
        <v>2691</v>
      </c>
      <c r="F87" s="125"/>
      <c r="G87" s="125"/>
      <c r="H87" s="125"/>
      <c r="I87" s="61"/>
      <c r="J87" s="61"/>
      <c r="K87" s="152"/>
      <c r="L87" s="152"/>
      <c r="M87" s="152"/>
      <c r="N87" s="152"/>
      <c r="O87" s="61"/>
      <c r="P87" s="125"/>
      <c r="Q87" s="152"/>
      <c r="R87" s="152"/>
      <c r="S87" s="125"/>
      <c r="T87" s="152"/>
      <c r="U87" s="125"/>
      <c r="V87" s="152"/>
      <c r="W87" s="152"/>
      <c r="X87" s="152"/>
      <c r="Y87" s="152"/>
      <c r="Z87" s="152"/>
      <c r="AA87" s="152"/>
      <c r="AB87" s="152"/>
      <c r="AC87" s="152"/>
      <c r="AD87" s="152"/>
      <c r="AE87" s="107"/>
      <c r="AF87" s="107"/>
      <c r="AG87" s="107"/>
      <c r="AH87" s="107"/>
      <c r="AI87" s="107"/>
      <c r="AJ87" s="107"/>
      <c r="AK87" s="107"/>
      <c r="AL87" s="107"/>
      <c r="AM87" s="107"/>
      <c r="AN87" s="107"/>
      <c r="AO87" s="107"/>
      <c r="AP87" s="107"/>
      <c r="AQ87" s="107"/>
      <c r="AR87" s="107"/>
      <c r="AS87" s="107"/>
      <c r="AT87" s="107"/>
    </row>
    <row r="88">
      <c r="A88" s="61"/>
      <c r="B88" s="61"/>
      <c r="C88" s="61"/>
      <c r="D88" s="148" t="s">
        <v>2692</v>
      </c>
      <c r="E88" s="148"/>
      <c r="F88" s="125"/>
      <c r="G88" s="125"/>
      <c r="H88" s="125"/>
      <c r="I88" s="61"/>
      <c r="J88" s="61"/>
      <c r="K88" s="152"/>
      <c r="L88" s="152"/>
      <c r="M88" s="152"/>
      <c r="N88" s="152"/>
      <c r="O88" s="61"/>
      <c r="P88" s="125"/>
      <c r="Q88" s="152"/>
      <c r="R88" s="152"/>
      <c r="S88" s="125"/>
      <c r="T88" s="152"/>
      <c r="U88" s="125"/>
      <c r="V88" s="152"/>
      <c r="W88" s="152"/>
      <c r="X88" s="152"/>
      <c r="Y88" s="152"/>
      <c r="Z88" s="152"/>
      <c r="AA88" s="152"/>
      <c r="AB88" s="152"/>
      <c r="AC88" s="152"/>
      <c r="AD88" s="152"/>
      <c r="AE88" s="107"/>
      <c r="AF88" s="107"/>
      <c r="AG88" s="107"/>
      <c r="AH88" s="107"/>
      <c r="AI88" s="107"/>
      <c r="AJ88" s="107"/>
      <c r="AK88" s="107"/>
      <c r="AL88" s="107"/>
      <c r="AM88" s="107"/>
      <c r="AN88" s="107"/>
      <c r="AO88" s="107"/>
      <c r="AP88" s="107"/>
      <c r="AQ88" s="107"/>
      <c r="AR88" s="107"/>
      <c r="AS88" s="107"/>
      <c r="AT88" s="107"/>
    </row>
    <row r="89">
      <c r="A89" s="61"/>
      <c r="B89" s="61"/>
      <c r="C89" s="61"/>
      <c r="D89" s="449" t="s">
        <v>2014</v>
      </c>
      <c r="E89" s="148" t="s">
        <v>2554</v>
      </c>
      <c r="F89" s="125"/>
      <c r="G89" s="125"/>
      <c r="H89" s="125"/>
      <c r="I89" s="61"/>
      <c r="J89" s="61"/>
      <c r="K89" s="152"/>
      <c r="L89" s="152"/>
      <c r="M89" s="152"/>
      <c r="N89" s="152"/>
      <c r="O89" s="61"/>
      <c r="P89" s="125"/>
      <c r="Q89" s="152"/>
      <c r="R89" s="152"/>
      <c r="S89" s="125"/>
      <c r="T89" s="152"/>
      <c r="U89" s="125"/>
      <c r="V89" s="152"/>
      <c r="W89" s="152"/>
      <c r="X89" s="152"/>
      <c r="Y89" s="152"/>
      <c r="Z89" s="152"/>
      <c r="AA89" s="152"/>
      <c r="AB89" s="152"/>
      <c r="AC89" s="152"/>
      <c r="AD89" s="152"/>
      <c r="AE89" s="107"/>
      <c r="AF89" s="107"/>
      <c r="AG89" s="107"/>
      <c r="AH89" s="107"/>
      <c r="AI89" s="107"/>
      <c r="AJ89" s="107"/>
      <c r="AK89" s="107"/>
      <c r="AL89" s="107"/>
      <c r="AM89" s="107"/>
      <c r="AN89" s="107"/>
      <c r="AO89" s="107"/>
      <c r="AP89" s="107"/>
      <c r="AQ89" s="107"/>
      <c r="AR89" s="107"/>
      <c r="AS89" s="107"/>
      <c r="AT89" s="107"/>
    </row>
    <row r="90">
      <c r="A90" s="61"/>
      <c r="B90" s="61"/>
      <c r="C90" s="61"/>
      <c r="D90" s="135"/>
      <c r="E90" s="148" t="s">
        <v>2693</v>
      </c>
      <c r="F90" s="125"/>
      <c r="G90" s="125"/>
      <c r="H90" s="125"/>
      <c r="I90" s="61"/>
      <c r="J90" s="61"/>
      <c r="K90" s="152"/>
      <c r="L90" s="152"/>
      <c r="M90" s="152"/>
      <c r="N90" s="152"/>
      <c r="O90" s="61"/>
      <c r="P90" s="125"/>
      <c r="Q90" s="152"/>
      <c r="R90" s="152"/>
      <c r="S90" s="125"/>
      <c r="T90" s="152"/>
      <c r="U90" s="125"/>
      <c r="V90" s="152"/>
      <c r="W90" s="152"/>
      <c r="X90" s="152"/>
      <c r="Y90" s="152"/>
      <c r="Z90" s="152"/>
      <c r="AA90" s="152"/>
      <c r="AB90" s="152"/>
      <c r="AC90" s="152"/>
      <c r="AD90" s="152"/>
      <c r="AE90" s="107"/>
      <c r="AF90" s="107"/>
      <c r="AG90" s="107"/>
      <c r="AH90" s="107"/>
      <c r="AI90" s="107"/>
      <c r="AJ90" s="107"/>
      <c r="AK90" s="107"/>
      <c r="AL90" s="107"/>
      <c r="AM90" s="107"/>
      <c r="AN90" s="107"/>
      <c r="AO90" s="107"/>
      <c r="AP90" s="107"/>
      <c r="AQ90" s="107"/>
      <c r="AR90" s="107"/>
      <c r="AS90" s="107"/>
      <c r="AT90" s="107"/>
    </row>
    <row r="91">
      <c r="A91" s="62"/>
      <c r="B91" s="61"/>
      <c r="C91" s="62"/>
      <c r="D91" s="148" t="s">
        <v>2016</v>
      </c>
      <c r="E91" s="148"/>
      <c r="F91" s="135"/>
      <c r="G91" s="135"/>
      <c r="H91" s="135"/>
      <c r="I91" s="62"/>
      <c r="J91" s="62"/>
      <c r="K91" s="152"/>
      <c r="L91" s="152"/>
      <c r="M91" s="152"/>
      <c r="N91" s="152"/>
      <c r="O91" s="62"/>
      <c r="P91" s="135"/>
      <c r="Q91" s="152"/>
      <c r="R91" s="152"/>
      <c r="S91" s="135"/>
      <c r="T91" s="152"/>
      <c r="U91" s="135"/>
      <c r="V91" s="152"/>
      <c r="W91" s="152"/>
      <c r="X91" s="152"/>
      <c r="Y91" s="152"/>
      <c r="Z91" s="152"/>
      <c r="AA91" s="152"/>
      <c r="AB91" s="152"/>
      <c r="AC91" s="152"/>
      <c r="AD91" s="152"/>
      <c r="AE91" s="107"/>
      <c r="AF91" s="107"/>
      <c r="AG91" s="107"/>
      <c r="AH91" s="107"/>
      <c r="AI91" s="107"/>
      <c r="AJ91" s="107"/>
      <c r="AK91" s="107"/>
      <c r="AL91" s="107"/>
      <c r="AM91" s="107"/>
      <c r="AN91" s="107"/>
      <c r="AO91" s="107"/>
      <c r="AP91" s="107"/>
      <c r="AQ91" s="107"/>
      <c r="AR91" s="107"/>
      <c r="AS91" s="107"/>
      <c r="AT91" s="107"/>
    </row>
    <row r="92">
      <c r="A92" s="422">
        <v>12.0</v>
      </c>
      <c r="B92" s="61"/>
      <c r="C92" s="157" t="s">
        <v>2840</v>
      </c>
      <c r="D92" s="148" t="s">
        <v>2687</v>
      </c>
      <c r="E92" s="148"/>
      <c r="F92" s="449" t="s">
        <v>2088</v>
      </c>
      <c r="G92" s="449"/>
      <c r="H92" s="449" t="s">
        <v>1558</v>
      </c>
      <c r="I92" s="157" t="s">
        <v>197</v>
      </c>
      <c r="J92" s="183" t="s">
        <v>2089</v>
      </c>
      <c r="K92" s="152"/>
      <c r="L92" s="152"/>
      <c r="M92" s="152"/>
      <c r="N92" s="152"/>
      <c r="O92" s="183" t="s">
        <v>2097</v>
      </c>
      <c r="P92" s="449" t="s">
        <v>2031</v>
      </c>
      <c r="Q92" s="152"/>
      <c r="R92" s="152"/>
      <c r="S92" s="449" t="s">
        <v>252</v>
      </c>
      <c r="T92" s="152"/>
      <c r="U92" s="650" t="s">
        <v>2078</v>
      </c>
      <c r="V92" s="152"/>
      <c r="W92" s="152"/>
      <c r="X92" s="152"/>
      <c r="Y92" s="152"/>
      <c r="Z92" s="152"/>
      <c r="AA92" s="152"/>
      <c r="AB92" s="152"/>
      <c r="AC92" s="152"/>
      <c r="AD92" s="152"/>
      <c r="AE92" s="107"/>
      <c r="AF92" s="107"/>
      <c r="AG92" s="107"/>
      <c r="AH92" s="107"/>
      <c r="AI92" s="107"/>
      <c r="AJ92" s="107"/>
      <c r="AK92" s="107"/>
      <c r="AL92" s="107"/>
      <c r="AM92" s="107"/>
      <c r="AN92" s="107"/>
      <c r="AO92" s="107"/>
      <c r="AP92" s="107"/>
      <c r="AQ92" s="107"/>
      <c r="AR92" s="107"/>
      <c r="AS92" s="107"/>
      <c r="AT92" s="107"/>
    </row>
    <row r="93">
      <c r="A93" s="61"/>
      <c r="B93" s="61"/>
      <c r="C93" s="61"/>
      <c r="D93" s="148" t="s">
        <v>2689</v>
      </c>
      <c r="E93" s="148"/>
      <c r="F93" s="125"/>
      <c r="G93" s="125"/>
      <c r="H93" s="125"/>
      <c r="I93" s="61"/>
      <c r="J93" s="61"/>
      <c r="K93" s="152"/>
      <c r="L93" s="152"/>
      <c r="M93" s="152"/>
      <c r="N93" s="152"/>
      <c r="O93" s="61"/>
      <c r="P93" s="125"/>
      <c r="Q93" s="152"/>
      <c r="R93" s="152"/>
      <c r="S93" s="125"/>
      <c r="T93" s="152"/>
      <c r="U93" s="125"/>
      <c r="V93" s="152"/>
      <c r="W93" s="152"/>
      <c r="X93" s="152"/>
      <c r="Y93" s="152"/>
      <c r="Z93" s="152"/>
      <c r="AA93" s="152"/>
      <c r="AB93" s="152"/>
      <c r="AC93" s="152"/>
      <c r="AD93" s="152"/>
      <c r="AE93" s="107"/>
      <c r="AF93" s="107"/>
      <c r="AG93" s="107"/>
      <c r="AH93" s="107"/>
      <c r="AI93" s="107"/>
      <c r="AJ93" s="107"/>
      <c r="AK93" s="107"/>
      <c r="AL93" s="107"/>
      <c r="AM93" s="107"/>
      <c r="AN93" s="107"/>
      <c r="AO93" s="107"/>
      <c r="AP93" s="107"/>
      <c r="AQ93" s="107"/>
      <c r="AR93" s="107"/>
      <c r="AS93" s="107"/>
      <c r="AT93" s="107"/>
    </row>
    <row r="94">
      <c r="A94" s="61"/>
      <c r="B94" s="61"/>
      <c r="C94" s="61"/>
      <c r="D94" s="449" t="s">
        <v>2690</v>
      </c>
      <c r="E94" s="148" t="s">
        <v>2551</v>
      </c>
      <c r="F94" s="125"/>
      <c r="G94" s="125"/>
      <c r="H94" s="125"/>
      <c r="I94" s="61"/>
      <c r="J94" s="61"/>
      <c r="K94" s="152"/>
      <c r="L94" s="152"/>
      <c r="M94" s="152"/>
      <c r="N94" s="152"/>
      <c r="O94" s="61"/>
      <c r="P94" s="125"/>
      <c r="Q94" s="152"/>
      <c r="R94" s="152"/>
      <c r="S94" s="125"/>
      <c r="T94" s="152"/>
      <c r="U94" s="125"/>
      <c r="V94" s="152"/>
      <c r="W94" s="152"/>
      <c r="X94" s="152"/>
      <c r="Y94" s="152"/>
      <c r="Z94" s="152"/>
      <c r="AA94" s="152"/>
      <c r="AB94" s="152"/>
      <c r="AC94" s="152"/>
      <c r="AD94" s="152"/>
      <c r="AE94" s="107"/>
      <c r="AF94" s="107"/>
      <c r="AG94" s="107"/>
      <c r="AH94" s="107"/>
      <c r="AI94" s="107"/>
      <c r="AJ94" s="107"/>
      <c r="AK94" s="107"/>
      <c r="AL94" s="107"/>
      <c r="AM94" s="107"/>
      <c r="AN94" s="107"/>
      <c r="AO94" s="107"/>
      <c r="AP94" s="107"/>
      <c r="AQ94" s="107"/>
      <c r="AR94" s="107"/>
      <c r="AS94" s="107"/>
      <c r="AT94" s="107"/>
    </row>
    <row r="95">
      <c r="A95" s="61"/>
      <c r="B95" s="61"/>
      <c r="C95" s="61"/>
      <c r="D95" s="135"/>
      <c r="E95" s="148" t="s">
        <v>2691</v>
      </c>
      <c r="F95" s="125"/>
      <c r="G95" s="125"/>
      <c r="H95" s="125"/>
      <c r="I95" s="61"/>
      <c r="J95" s="61"/>
      <c r="K95" s="152"/>
      <c r="L95" s="152"/>
      <c r="M95" s="152"/>
      <c r="N95" s="152"/>
      <c r="O95" s="61"/>
      <c r="P95" s="125"/>
      <c r="Q95" s="152"/>
      <c r="R95" s="152"/>
      <c r="S95" s="125"/>
      <c r="T95" s="152"/>
      <c r="U95" s="125"/>
      <c r="V95" s="152"/>
      <c r="W95" s="152"/>
      <c r="X95" s="152"/>
      <c r="Y95" s="152"/>
      <c r="Z95" s="152"/>
      <c r="AA95" s="152"/>
      <c r="AB95" s="152"/>
      <c r="AC95" s="152"/>
      <c r="AD95" s="152"/>
      <c r="AE95" s="107"/>
      <c r="AF95" s="107"/>
      <c r="AG95" s="107"/>
      <c r="AH95" s="107"/>
      <c r="AI95" s="107"/>
      <c r="AJ95" s="107"/>
      <c r="AK95" s="107"/>
      <c r="AL95" s="107"/>
      <c r="AM95" s="107"/>
      <c r="AN95" s="107"/>
      <c r="AO95" s="107"/>
      <c r="AP95" s="107"/>
      <c r="AQ95" s="107"/>
      <c r="AR95" s="107"/>
      <c r="AS95" s="107"/>
      <c r="AT95" s="107"/>
    </row>
    <row r="96">
      <c r="A96" s="61"/>
      <c r="B96" s="61"/>
      <c r="C96" s="61"/>
      <c r="D96" s="148" t="s">
        <v>2692</v>
      </c>
      <c r="E96" s="148"/>
      <c r="F96" s="125"/>
      <c r="G96" s="125"/>
      <c r="H96" s="125"/>
      <c r="I96" s="61"/>
      <c r="J96" s="61"/>
      <c r="K96" s="152"/>
      <c r="L96" s="152"/>
      <c r="M96" s="152"/>
      <c r="N96" s="152"/>
      <c r="O96" s="61"/>
      <c r="P96" s="125"/>
      <c r="Q96" s="152"/>
      <c r="R96" s="152"/>
      <c r="S96" s="125"/>
      <c r="T96" s="152"/>
      <c r="U96" s="125"/>
      <c r="V96" s="152"/>
      <c r="W96" s="152"/>
      <c r="X96" s="152"/>
      <c r="Y96" s="152"/>
      <c r="Z96" s="152"/>
      <c r="AA96" s="152"/>
      <c r="AB96" s="152"/>
      <c r="AC96" s="152"/>
      <c r="AD96" s="152"/>
      <c r="AE96" s="107"/>
      <c r="AF96" s="107"/>
      <c r="AG96" s="107"/>
      <c r="AH96" s="107"/>
      <c r="AI96" s="107"/>
      <c r="AJ96" s="107"/>
      <c r="AK96" s="107"/>
      <c r="AL96" s="107"/>
      <c r="AM96" s="107"/>
      <c r="AN96" s="107"/>
      <c r="AO96" s="107"/>
      <c r="AP96" s="107"/>
      <c r="AQ96" s="107"/>
      <c r="AR96" s="107"/>
      <c r="AS96" s="107"/>
      <c r="AT96" s="107"/>
    </row>
    <row r="97">
      <c r="A97" s="61"/>
      <c r="B97" s="61"/>
      <c r="C97" s="61"/>
      <c r="D97" s="449" t="s">
        <v>2014</v>
      </c>
      <c r="E97" s="148" t="s">
        <v>2554</v>
      </c>
      <c r="F97" s="125"/>
      <c r="G97" s="125"/>
      <c r="H97" s="125"/>
      <c r="I97" s="61"/>
      <c r="J97" s="61"/>
      <c r="K97" s="152"/>
      <c r="L97" s="152"/>
      <c r="M97" s="152"/>
      <c r="N97" s="152"/>
      <c r="O97" s="61"/>
      <c r="P97" s="125"/>
      <c r="Q97" s="152"/>
      <c r="R97" s="152"/>
      <c r="S97" s="125"/>
      <c r="T97" s="152"/>
      <c r="U97" s="125"/>
      <c r="V97" s="152"/>
      <c r="W97" s="152"/>
      <c r="X97" s="152"/>
      <c r="Y97" s="152"/>
      <c r="Z97" s="152"/>
      <c r="AA97" s="152"/>
      <c r="AB97" s="152"/>
      <c r="AC97" s="152"/>
      <c r="AD97" s="152"/>
      <c r="AE97" s="107"/>
      <c r="AF97" s="107"/>
      <c r="AG97" s="107"/>
      <c r="AH97" s="107"/>
      <c r="AI97" s="107"/>
      <c r="AJ97" s="107"/>
      <c r="AK97" s="107"/>
      <c r="AL97" s="107"/>
      <c r="AM97" s="107"/>
      <c r="AN97" s="107"/>
      <c r="AO97" s="107"/>
      <c r="AP97" s="107"/>
      <c r="AQ97" s="107"/>
      <c r="AR97" s="107"/>
      <c r="AS97" s="107"/>
      <c r="AT97" s="107"/>
    </row>
    <row r="98">
      <c r="A98" s="61"/>
      <c r="B98" s="61"/>
      <c r="C98" s="61"/>
      <c r="D98" s="135"/>
      <c r="E98" s="148" t="s">
        <v>2693</v>
      </c>
      <c r="F98" s="125"/>
      <c r="G98" s="125"/>
      <c r="H98" s="125"/>
      <c r="I98" s="61"/>
      <c r="J98" s="61"/>
      <c r="K98" s="152"/>
      <c r="L98" s="152"/>
      <c r="M98" s="152"/>
      <c r="N98" s="152"/>
      <c r="O98" s="61"/>
      <c r="P98" s="125"/>
      <c r="Q98" s="152"/>
      <c r="R98" s="152"/>
      <c r="S98" s="125"/>
      <c r="T98" s="152"/>
      <c r="U98" s="125"/>
      <c r="V98" s="152"/>
      <c r="W98" s="152"/>
      <c r="X98" s="152"/>
      <c r="Y98" s="152"/>
      <c r="Z98" s="152"/>
      <c r="AA98" s="152"/>
      <c r="AB98" s="152"/>
      <c r="AC98" s="152"/>
      <c r="AD98" s="152"/>
      <c r="AE98" s="107"/>
      <c r="AF98" s="107"/>
      <c r="AG98" s="107"/>
      <c r="AH98" s="107"/>
      <c r="AI98" s="107"/>
      <c r="AJ98" s="107"/>
      <c r="AK98" s="107"/>
      <c r="AL98" s="107"/>
      <c r="AM98" s="107"/>
      <c r="AN98" s="107"/>
      <c r="AO98" s="107"/>
      <c r="AP98" s="107"/>
      <c r="AQ98" s="107"/>
      <c r="AR98" s="107"/>
      <c r="AS98" s="107"/>
      <c r="AT98" s="107"/>
    </row>
    <row r="99">
      <c r="A99" s="62"/>
      <c r="B99" s="61"/>
      <c r="C99" s="62"/>
      <c r="D99" s="148" t="s">
        <v>2016</v>
      </c>
      <c r="E99" s="148"/>
      <c r="F99" s="135"/>
      <c r="G99" s="135"/>
      <c r="H99" s="135"/>
      <c r="I99" s="62"/>
      <c r="J99" s="62"/>
      <c r="K99" s="152"/>
      <c r="L99" s="152"/>
      <c r="M99" s="152"/>
      <c r="N99" s="152"/>
      <c r="O99" s="62"/>
      <c r="P99" s="135"/>
      <c r="Q99" s="152"/>
      <c r="R99" s="152"/>
      <c r="S99" s="135"/>
      <c r="T99" s="152"/>
      <c r="U99" s="135"/>
      <c r="V99" s="152"/>
      <c r="W99" s="152"/>
      <c r="X99" s="152"/>
      <c r="Y99" s="152"/>
      <c r="Z99" s="152"/>
      <c r="AA99" s="152"/>
      <c r="AB99" s="152"/>
      <c r="AC99" s="152"/>
      <c r="AD99" s="152"/>
      <c r="AE99" s="107"/>
      <c r="AF99" s="107"/>
      <c r="AG99" s="107"/>
      <c r="AH99" s="107"/>
      <c r="AI99" s="107"/>
      <c r="AJ99" s="107"/>
      <c r="AK99" s="107"/>
      <c r="AL99" s="107"/>
      <c r="AM99" s="107"/>
      <c r="AN99" s="107"/>
      <c r="AO99" s="107"/>
      <c r="AP99" s="107"/>
      <c r="AQ99" s="107"/>
      <c r="AR99" s="107"/>
      <c r="AS99" s="107"/>
      <c r="AT99" s="107"/>
    </row>
    <row r="100">
      <c r="A100" s="422">
        <v>13.0</v>
      </c>
      <c r="B100" s="61"/>
      <c r="C100" s="157" t="s">
        <v>2841</v>
      </c>
      <c r="D100" s="148" t="s">
        <v>2687</v>
      </c>
      <c r="E100" s="148"/>
      <c r="F100" s="449" t="s">
        <v>2088</v>
      </c>
      <c r="G100" s="449"/>
      <c r="H100" s="449" t="s">
        <v>1561</v>
      </c>
      <c r="I100" s="157" t="s">
        <v>197</v>
      </c>
      <c r="J100" s="183" t="s">
        <v>2089</v>
      </c>
      <c r="K100" s="152"/>
      <c r="L100" s="152"/>
      <c r="M100" s="152"/>
      <c r="N100" s="152"/>
      <c r="O100" s="183" t="s">
        <v>2097</v>
      </c>
      <c r="P100" s="449" t="s">
        <v>2031</v>
      </c>
      <c r="Q100" s="152"/>
      <c r="R100" s="152"/>
      <c r="S100" s="449" t="s">
        <v>252</v>
      </c>
      <c r="T100" s="152"/>
      <c r="U100" s="650" t="s">
        <v>2078</v>
      </c>
      <c r="V100" s="152"/>
      <c r="W100" s="152"/>
      <c r="X100" s="152"/>
      <c r="Y100" s="152"/>
      <c r="Z100" s="152"/>
      <c r="AA100" s="152"/>
      <c r="AB100" s="152"/>
      <c r="AC100" s="152"/>
      <c r="AD100" s="152"/>
      <c r="AE100" s="107"/>
      <c r="AF100" s="107"/>
      <c r="AG100" s="107"/>
      <c r="AH100" s="107"/>
      <c r="AI100" s="107"/>
      <c r="AJ100" s="107"/>
      <c r="AK100" s="107"/>
      <c r="AL100" s="107"/>
      <c r="AM100" s="107"/>
      <c r="AN100" s="107"/>
      <c r="AO100" s="107"/>
      <c r="AP100" s="107"/>
      <c r="AQ100" s="107"/>
      <c r="AR100" s="107"/>
      <c r="AS100" s="107"/>
      <c r="AT100" s="107"/>
    </row>
    <row r="101">
      <c r="A101" s="61"/>
      <c r="B101" s="61"/>
      <c r="C101" s="61"/>
      <c r="D101" s="148" t="s">
        <v>2689</v>
      </c>
      <c r="E101" s="148"/>
      <c r="F101" s="125"/>
      <c r="G101" s="125"/>
      <c r="H101" s="125"/>
      <c r="I101" s="61"/>
      <c r="J101" s="61"/>
      <c r="K101" s="152"/>
      <c r="L101" s="152"/>
      <c r="M101" s="152"/>
      <c r="N101" s="152"/>
      <c r="O101" s="61"/>
      <c r="P101" s="125"/>
      <c r="Q101" s="152"/>
      <c r="R101" s="152"/>
      <c r="S101" s="125"/>
      <c r="T101" s="152"/>
      <c r="U101" s="125"/>
      <c r="V101" s="152"/>
      <c r="W101" s="152"/>
      <c r="X101" s="152"/>
      <c r="Y101" s="152"/>
      <c r="Z101" s="152"/>
      <c r="AA101" s="152"/>
      <c r="AB101" s="152"/>
      <c r="AC101" s="152"/>
      <c r="AD101" s="152"/>
      <c r="AE101" s="107"/>
      <c r="AF101" s="107"/>
      <c r="AG101" s="107"/>
      <c r="AH101" s="107"/>
      <c r="AI101" s="107"/>
      <c r="AJ101" s="107"/>
      <c r="AK101" s="107"/>
      <c r="AL101" s="107"/>
      <c r="AM101" s="107"/>
      <c r="AN101" s="107"/>
      <c r="AO101" s="107"/>
      <c r="AP101" s="107"/>
      <c r="AQ101" s="107"/>
      <c r="AR101" s="107"/>
      <c r="AS101" s="107"/>
      <c r="AT101" s="107"/>
    </row>
    <row r="102">
      <c r="A102" s="61"/>
      <c r="B102" s="61"/>
      <c r="C102" s="61"/>
      <c r="D102" s="449" t="s">
        <v>2690</v>
      </c>
      <c r="E102" s="148" t="s">
        <v>2551</v>
      </c>
      <c r="F102" s="125"/>
      <c r="G102" s="125"/>
      <c r="H102" s="125"/>
      <c r="I102" s="61"/>
      <c r="J102" s="61"/>
      <c r="K102" s="152"/>
      <c r="L102" s="152"/>
      <c r="M102" s="152"/>
      <c r="N102" s="152"/>
      <c r="O102" s="61"/>
      <c r="P102" s="125"/>
      <c r="Q102" s="152"/>
      <c r="R102" s="152"/>
      <c r="S102" s="125"/>
      <c r="T102" s="152"/>
      <c r="U102" s="125"/>
      <c r="V102" s="152"/>
      <c r="W102" s="152"/>
      <c r="X102" s="152"/>
      <c r="Y102" s="152"/>
      <c r="Z102" s="152"/>
      <c r="AA102" s="152"/>
      <c r="AB102" s="152"/>
      <c r="AC102" s="152"/>
      <c r="AD102" s="152"/>
      <c r="AE102" s="107"/>
      <c r="AF102" s="107"/>
      <c r="AG102" s="107"/>
      <c r="AH102" s="107"/>
      <c r="AI102" s="107"/>
      <c r="AJ102" s="107"/>
      <c r="AK102" s="107"/>
      <c r="AL102" s="107"/>
      <c r="AM102" s="107"/>
      <c r="AN102" s="107"/>
      <c r="AO102" s="107"/>
      <c r="AP102" s="107"/>
      <c r="AQ102" s="107"/>
      <c r="AR102" s="107"/>
      <c r="AS102" s="107"/>
      <c r="AT102" s="107"/>
    </row>
    <row r="103">
      <c r="A103" s="61"/>
      <c r="B103" s="61"/>
      <c r="C103" s="61"/>
      <c r="D103" s="135"/>
      <c r="E103" s="148" t="s">
        <v>2691</v>
      </c>
      <c r="F103" s="125"/>
      <c r="G103" s="125"/>
      <c r="H103" s="125"/>
      <c r="I103" s="61"/>
      <c r="J103" s="61"/>
      <c r="K103" s="152"/>
      <c r="L103" s="152"/>
      <c r="M103" s="152"/>
      <c r="N103" s="152"/>
      <c r="O103" s="61"/>
      <c r="P103" s="125"/>
      <c r="Q103" s="152"/>
      <c r="R103" s="152"/>
      <c r="S103" s="125"/>
      <c r="T103" s="152"/>
      <c r="U103" s="125"/>
      <c r="V103" s="152"/>
      <c r="W103" s="152"/>
      <c r="X103" s="152"/>
      <c r="Y103" s="152"/>
      <c r="Z103" s="152"/>
      <c r="AA103" s="152"/>
      <c r="AB103" s="152"/>
      <c r="AC103" s="152"/>
      <c r="AD103" s="152"/>
      <c r="AE103" s="107"/>
      <c r="AF103" s="107"/>
      <c r="AG103" s="107"/>
      <c r="AH103" s="107"/>
      <c r="AI103" s="107"/>
      <c r="AJ103" s="107"/>
      <c r="AK103" s="107"/>
      <c r="AL103" s="107"/>
      <c r="AM103" s="107"/>
      <c r="AN103" s="107"/>
      <c r="AO103" s="107"/>
      <c r="AP103" s="107"/>
      <c r="AQ103" s="107"/>
      <c r="AR103" s="107"/>
      <c r="AS103" s="107"/>
      <c r="AT103" s="107"/>
    </row>
    <row r="104">
      <c r="A104" s="61"/>
      <c r="B104" s="61"/>
      <c r="C104" s="61"/>
      <c r="D104" s="148" t="s">
        <v>2692</v>
      </c>
      <c r="E104" s="148"/>
      <c r="F104" s="125"/>
      <c r="G104" s="125"/>
      <c r="H104" s="125"/>
      <c r="I104" s="61"/>
      <c r="J104" s="61"/>
      <c r="K104" s="152"/>
      <c r="L104" s="152"/>
      <c r="M104" s="152"/>
      <c r="N104" s="152"/>
      <c r="O104" s="61"/>
      <c r="P104" s="125"/>
      <c r="Q104" s="152"/>
      <c r="R104" s="152"/>
      <c r="S104" s="125"/>
      <c r="T104" s="152"/>
      <c r="U104" s="125"/>
      <c r="V104" s="152"/>
      <c r="W104" s="152"/>
      <c r="X104" s="152"/>
      <c r="Y104" s="152"/>
      <c r="Z104" s="152"/>
      <c r="AA104" s="152"/>
      <c r="AB104" s="152"/>
      <c r="AC104" s="152"/>
      <c r="AD104" s="152"/>
      <c r="AE104" s="107"/>
      <c r="AF104" s="107"/>
      <c r="AG104" s="107"/>
      <c r="AH104" s="107"/>
      <c r="AI104" s="107"/>
      <c r="AJ104" s="107"/>
      <c r="AK104" s="107"/>
      <c r="AL104" s="107"/>
      <c r="AM104" s="107"/>
      <c r="AN104" s="107"/>
      <c r="AO104" s="107"/>
      <c r="AP104" s="107"/>
      <c r="AQ104" s="107"/>
      <c r="AR104" s="107"/>
      <c r="AS104" s="107"/>
      <c r="AT104" s="107"/>
    </row>
    <row r="105">
      <c r="A105" s="61"/>
      <c r="B105" s="61"/>
      <c r="C105" s="61"/>
      <c r="D105" s="449" t="s">
        <v>2014</v>
      </c>
      <c r="E105" s="148" t="s">
        <v>2554</v>
      </c>
      <c r="F105" s="125"/>
      <c r="G105" s="125"/>
      <c r="H105" s="125"/>
      <c r="I105" s="61"/>
      <c r="J105" s="61"/>
      <c r="K105" s="152"/>
      <c r="L105" s="152"/>
      <c r="M105" s="152"/>
      <c r="N105" s="152"/>
      <c r="O105" s="61"/>
      <c r="P105" s="125"/>
      <c r="Q105" s="152"/>
      <c r="R105" s="152"/>
      <c r="S105" s="125"/>
      <c r="T105" s="152"/>
      <c r="U105" s="125"/>
      <c r="V105" s="152"/>
      <c r="W105" s="152"/>
      <c r="X105" s="152"/>
      <c r="Y105" s="152"/>
      <c r="Z105" s="152"/>
      <c r="AA105" s="152"/>
      <c r="AB105" s="152"/>
      <c r="AC105" s="152"/>
      <c r="AD105" s="152"/>
      <c r="AE105" s="107"/>
      <c r="AF105" s="107"/>
      <c r="AG105" s="107"/>
      <c r="AH105" s="107"/>
      <c r="AI105" s="107"/>
      <c r="AJ105" s="107"/>
      <c r="AK105" s="107"/>
      <c r="AL105" s="107"/>
      <c r="AM105" s="107"/>
      <c r="AN105" s="107"/>
      <c r="AO105" s="107"/>
      <c r="AP105" s="107"/>
      <c r="AQ105" s="107"/>
      <c r="AR105" s="107"/>
      <c r="AS105" s="107"/>
      <c r="AT105" s="107"/>
    </row>
    <row r="106">
      <c r="A106" s="61"/>
      <c r="B106" s="61"/>
      <c r="C106" s="61"/>
      <c r="D106" s="135"/>
      <c r="E106" s="148" t="s">
        <v>2693</v>
      </c>
      <c r="F106" s="125"/>
      <c r="G106" s="125"/>
      <c r="H106" s="125"/>
      <c r="I106" s="61"/>
      <c r="J106" s="61"/>
      <c r="K106" s="152"/>
      <c r="L106" s="152"/>
      <c r="M106" s="152"/>
      <c r="N106" s="152"/>
      <c r="O106" s="61"/>
      <c r="P106" s="125"/>
      <c r="Q106" s="152"/>
      <c r="R106" s="152"/>
      <c r="S106" s="125"/>
      <c r="T106" s="152"/>
      <c r="U106" s="125"/>
      <c r="V106" s="152"/>
      <c r="W106" s="152"/>
      <c r="X106" s="152"/>
      <c r="Y106" s="152"/>
      <c r="Z106" s="152"/>
      <c r="AA106" s="152"/>
      <c r="AB106" s="152"/>
      <c r="AC106" s="152"/>
      <c r="AD106" s="152"/>
      <c r="AE106" s="107"/>
      <c r="AF106" s="107"/>
      <c r="AG106" s="107"/>
      <c r="AH106" s="107"/>
      <c r="AI106" s="107"/>
      <c r="AJ106" s="107"/>
      <c r="AK106" s="107"/>
      <c r="AL106" s="107"/>
      <c r="AM106" s="107"/>
      <c r="AN106" s="107"/>
      <c r="AO106" s="107"/>
      <c r="AP106" s="107"/>
      <c r="AQ106" s="107"/>
      <c r="AR106" s="107"/>
      <c r="AS106" s="107"/>
      <c r="AT106" s="107"/>
    </row>
    <row r="107">
      <c r="A107" s="62"/>
      <c r="B107" s="61"/>
      <c r="C107" s="62"/>
      <c r="D107" s="148" t="s">
        <v>2016</v>
      </c>
      <c r="E107" s="148"/>
      <c r="F107" s="135"/>
      <c r="G107" s="135"/>
      <c r="H107" s="135"/>
      <c r="I107" s="62"/>
      <c r="J107" s="62"/>
      <c r="K107" s="152"/>
      <c r="L107" s="152"/>
      <c r="M107" s="152"/>
      <c r="N107" s="152"/>
      <c r="O107" s="62"/>
      <c r="P107" s="135"/>
      <c r="Q107" s="152"/>
      <c r="R107" s="152"/>
      <c r="S107" s="135"/>
      <c r="T107" s="152"/>
      <c r="U107" s="135"/>
      <c r="V107" s="152"/>
      <c r="W107" s="152"/>
      <c r="X107" s="152"/>
      <c r="Y107" s="152"/>
      <c r="Z107" s="152"/>
      <c r="AA107" s="152"/>
      <c r="AB107" s="152"/>
      <c r="AC107" s="152"/>
      <c r="AD107" s="152"/>
      <c r="AE107" s="107"/>
      <c r="AF107" s="107"/>
      <c r="AG107" s="107"/>
      <c r="AH107" s="107"/>
      <c r="AI107" s="107"/>
      <c r="AJ107" s="107"/>
      <c r="AK107" s="107"/>
      <c r="AL107" s="107"/>
      <c r="AM107" s="107"/>
      <c r="AN107" s="107"/>
      <c r="AO107" s="107"/>
      <c r="AP107" s="107"/>
      <c r="AQ107" s="107"/>
      <c r="AR107" s="107"/>
      <c r="AS107" s="107"/>
      <c r="AT107" s="107"/>
    </row>
    <row r="108">
      <c r="A108" s="422">
        <v>14.0</v>
      </c>
      <c r="B108" s="61"/>
      <c r="C108" s="157" t="s">
        <v>2842</v>
      </c>
      <c r="D108" s="148" t="s">
        <v>2687</v>
      </c>
      <c r="E108" s="148"/>
      <c r="F108" s="449" t="s">
        <v>2088</v>
      </c>
      <c r="G108" s="449"/>
      <c r="H108" s="449" t="s">
        <v>2843</v>
      </c>
      <c r="I108" s="157" t="s">
        <v>197</v>
      </c>
      <c r="J108" s="183" t="s">
        <v>2089</v>
      </c>
      <c r="K108" s="152"/>
      <c r="L108" s="152"/>
      <c r="M108" s="152"/>
      <c r="N108" s="152"/>
      <c r="O108" s="183" t="s">
        <v>2097</v>
      </c>
      <c r="P108" s="449" t="s">
        <v>2031</v>
      </c>
      <c r="Q108" s="152"/>
      <c r="R108" s="152"/>
      <c r="S108" s="449" t="s">
        <v>252</v>
      </c>
      <c r="T108" s="152"/>
      <c r="U108" s="650" t="s">
        <v>2078</v>
      </c>
      <c r="V108" s="152"/>
      <c r="W108" s="152"/>
      <c r="X108" s="152"/>
      <c r="Y108" s="152"/>
      <c r="Z108" s="152"/>
      <c r="AA108" s="152"/>
      <c r="AB108" s="152"/>
      <c r="AC108" s="152"/>
      <c r="AD108" s="152"/>
      <c r="AE108" s="107"/>
      <c r="AF108" s="107"/>
      <c r="AG108" s="107"/>
      <c r="AH108" s="107"/>
      <c r="AI108" s="107"/>
      <c r="AJ108" s="107"/>
      <c r="AK108" s="107"/>
      <c r="AL108" s="107"/>
      <c r="AM108" s="107"/>
      <c r="AN108" s="107"/>
      <c r="AO108" s="107"/>
      <c r="AP108" s="107"/>
      <c r="AQ108" s="107"/>
      <c r="AR108" s="107"/>
      <c r="AS108" s="107"/>
      <c r="AT108" s="107"/>
    </row>
    <row r="109">
      <c r="A109" s="61"/>
      <c r="B109" s="61"/>
      <c r="C109" s="61"/>
      <c r="D109" s="148" t="s">
        <v>2689</v>
      </c>
      <c r="E109" s="148"/>
      <c r="F109" s="125"/>
      <c r="G109" s="125"/>
      <c r="H109" s="125"/>
      <c r="I109" s="61"/>
      <c r="J109" s="61"/>
      <c r="K109" s="152"/>
      <c r="L109" s="152"/>
      <c r="M109" s="152"/>
      <c r="N109" s="152"/>
      <c r="O109" s="61"/>
      <c r="P109" s="125"/>
      <c r="Q109" s="152"/>
      <c r="R109" s="152"/>
      <c r="S109" s="125"/>
      <c r="T109" s="152"/>
      <c r="U109" s="125"/>
      <c r="V109" s="152"/>
      <c r="W109" s="152"/>
      <c r="X109" s="152"/>
      <c r="Y109" s="152"/>
      <c r="Z109" s="152"/>
      <c r="AA109" s="152"/>
      <c r="AB109" s="152"/>
      <c r="AC109" s="152"/>
      <c r="AD109" s="152"/>
      <c r="AE109" s="107"/>
      <c r="AF109" s="107"/>
      <c r="AG109" s="107"/>
      <c r="AH109" s="107"/>
      <c r="AI109" s="107"/>
      <c r="AJ109" s="107"/>
      <c r="AK109" s="107"/>
      <c r="AL109" s="107"/>
      <c r="AM109" s="107"/>
      <c r="AN109" s="107"/>
      <c r="AO109" s="107"/>
      <c r="AP109" s="107"/>
      <c r="AQ109" s="107"/>
      <c r="AR109" s="107"/>
      <c r="AS109" s="107"/>
      <c r="AT109" s="107"/>
    </row>
    <row r="110">
      <c r="A110" s="61"/>
      <c r="B110" s="61"/>
      <c r="C110" s="61"/>
      <c r="D110" s="449" t="s">
        <v>2690</v>
      </c>
      <c r="E110" s="148" t="s">
        <v>2551</v>
      </c>
      <c r="F110" s="125"/>
      <c r="G110" s="125"/>
      <c r="H110" s="125"/>
      <c r="I110" s="61"/>
      <c r="J110" s="61"/>
      <c r="K110" s="152"/>
      <c r="L110" s="152"/>
      <c r="M110" s="152"/>
      <c r="N110" s="152"/>
      <c r="O110" s="61"/>
      <c r="P110" s="125"/>
      <c r="Q110" s="152"/>
      <c r="R110" s="152"/>
      <c r="S110" s="125"/>
      <c r="T110" s="152"/>
      <c r="U110" s="125"/>
      <c r="V110" s="152"/>
      <c r="W110" s="152"/>
      <c r="X110" s="152"/>
      <c r="Y110" s="152"/>
      <c r="Z110" s="152"/>
      <c r="AA110" s="152"/>
      <c r="AB110" s="152"/>
      <c r="AC110" s="152"/>
      <c r="AD110" s="152"/>
      <c r="AE110" s="107"/>
      <c r="AF110" s="107"/>
      <c r="AG110" s="107"/>
      <c r="AH110" s="107"/>
      <c r="AI110" s="107"/>
      <c r="AJ110" s="107"/>
      <c r="AK110" s="107"/>
      <c r="AL110" s="107"/>
      <c r="AM110" s="107"/>
      <c r="AN110" s="107"/>
      <c r="AO110" s="107"/>
      <c r="AP110" s="107"/>
      <c r="AQ110" s="107"/>
      <c r="AR110" s="107"/>
      <c r="AS110" s="107"/>
      <c r="AT110" s="107"/>
    </row>
    <row r="111">
      <c r="A111" s="61"/>
      <c r="B111" s="61"/>
      <c r="C111" s="61"/>
      <c r="D111" s="135"/>
      <c r="E111" s="148" t="s">
        <v>2691</v>
      </c>
      <c r="F111" s="125"/>
      <c r="G111" s="125"/>
      <c r="H111" s="125"/>
      <c r="I111" s="61"/>
      <c r="J111" s="61"/>
      <c r="K111" s="152"/>
      <c r="L111" s="152"/>
      <c r="M111" s="152"/>
      <c r="N111" s="152"/>
      <c r="O111" s="61"/>
      <c r="P111" s="125"/>
      <c r="Q111" s="152"/>
      <c r="R111" s="152"/>
      <c r="S111" s="125"/>
      <c r="T111" s="152"/>
      <c r="U111" s="125"/>
      <c r="V111" s="152"/>
      <c r="W111" s="152"/>
      <c r="X111" s="152"/>
      <c r="Y111" s="152"/>
      <c r="Z111" s="152"/>
      <c r="AA111" s="152"/>
      <c r="AB111" s="152"/>
      <c r="AC111" s="152"/>
      <c r="AD111" s="152"/>
      <c r="AE111" s="107"/>
      <c r="AF111" s="107"/>
      <c r="AG111" s="107"/>
      <c r="AH111" s="107"/>
      <c r="AI111" s="107"/>
      <c r="AJ111" s="107"/>
      <c r="AK111" s="107"/>
      <c r="AL111" s="107"/>
      <c r="AM111" s="107"/>
      <c r="AN111" s="107"/>
      <c r="AO111" s="107"/>
      <c r="AP111" s="107"/>
      <c r="AQ111" s="107"/>
      <c r="AR111" s="107"/>
      <c r="AS111" s="107"/>
      <c r="AT111" s="107"/>
    </row>
    <row r="112">
      <c r="A112" s="61"/>
      <c r="B112" s="61"/>
      <c r="C112" s="61"/>
      <c r="D112" s="148" t="s">
        <v>2692</v>
      </c>
      <c r="E112" s="148"/>
      <c r="F112" s="125"/>
      <c r="G112" s="125"/>
      <c r="H112" s="125"/>
      <c r="I112" s="61"/>
      <c r="J112" s="61"/>
      <c r="K112" s="152"/>
      <c r="L112" s="152"/>
      <c r="M112" s="152"/>
      <c r="N112" s="152"/>
      <c r="O112" s="61"/>
      <c r="P112" s="125"/>
      <c r="Q112" s="152"/>
      <c r="R112" s="152"/>
      <c r="S112" s="125"/>
      <c r="T112" s="152"/>
      <c r="U112" s="125"/>
      <c r="V112" s="152"/>
      <c r="W112" s="152"/>
      <c r="X112" s="152"/>
      <c r="Y112" s="152"/>
      <c r="Z112" s="152"/>
      <c r="AA112" s="152"/>
      <c r="AB112" s="152"/>
      <c r="AC112" s="152"/>
      <c r="AD112" s="152"/>
      <c r="AE112" s="107"/>
      <c r="AF112" s="107"/>
      <c r="AG112" s="107"/>
      <c r="AH112" s="107"/>
      <c r="AI112" s="107"/>
      <c r="AJ112" s="107"/>
      <c r="AK112" s="107"/>
      <c r="AL112" s="107"/>
      <c r="AM112" s="107"/>
      <c r="AN112" s="107"/>
      <c r="AO112" s="107"/>
      <c r="AP112" s="107"/>
      <c r="AQ112" s="107"/>
      <c r="AR112" s="107"/>
      <c r="AS112" s="107"/>
      <c r="AT112" s="107"/>
    </row>
    <row r="113">
      <c r="A113" s="61"/>
      <c r="B113" s="61"/>
      <c r="C113" s="61"/>
      <c r="D113" s="449" t="s">
        <v>2014</v>
      </c>
      <c r="E113" s="148" t="s">
        <v>2554</v>
      </c>
      <c r="F113" s="125"/>
      <c r="G113" s="125"/>
      <c r="H113" s="125"/>
      <c r="I113" s="61"/>
      <c r="J113" s="61"/>
      <c r="K113" s="152"/>
      <c r="L113" s="152"/>
      <c r="M113" s="152"/>
      <c r="N113" s="152"/>
      <c r="O113" s="61"/>
      <c r="P113" s="125"/>
      <c r="Q113" s="152"/>
      <c r="R113" s="152"/>
      <c r="S113" s="125"/>
      <c r="T113" s="152"/>
      <c r="U113" s="125"/>
      <c r="V113" s="152"/>
      <c r="W113" s="152"/>
      <c r="X113" s="152"/>
      <c r="Y113" s="152"/>
      <c r="Z113" s="152"/>
      <c r="AA113" s="152"/>
      <c r="AB113" s="152"/>
      <c r="AC113" s="152"/>
      <c r="AD113" s="152"/>
      <c r="AE113" s="107"/>
      <c r="AF113" s="107"/>
      <c r="AG113" s="107"/>
      <c r="AH113" s="107"/>
      <c r="AI113" s="107"/>
      <c r="AJ113" s="107"/>
      <c r="AK113" s="107"/>
      <c r="AL113" s="107"/>
      <c r="AM113" s="107"/>
      <c r="AN113" s="107"/>
      <c r="AO113" s="107"/>
      <c r="AP113" s="107"/>
      <c r="AQ113" s="107"/>
      <c r="AR113" s="107"/>
      <c r="AS113" s="107"/>
      <c r="AT113" s="107"/>
    </row>
    <row r="114">
      <c r="A114" s="61"/>
      <c r="B114" s="61"/>
      <c r="C114" s="61"/>
      <c r="D114" s="135"/>
      <c r="E114" s="148" t="s">
        <v>2693</v>
      </c>
      <c r="F114" s="125"/>
      <c r="G114" s="125"/>
      <c r="H114" s="125"/>
      <c r="I114" s="61"/>
      <c r="J114" s="61"/>
      <c r="K114" s="152"/>
      <c r="L114" s="152"/>
      <c r="M114" s="152"/>
      <c r="N114" s="152"/>
      <c r="O114" s="61"/>
      <c r="P114" s="125"/>
      <c r="Q114" s="152"/>
      <c r="R114" s="152"/>
      <c r="S114" s="125"/>
      <c r="T114" s="152"/>
      <c r="U114" s="125"/>
      <c r="V114" s="152"/>
      <c r="W114" s="152"/>
      <c r="X114" s="152"/>
      <c r="Y114" s="152"/>
      <c r="Z114" s="152"/>
      <c r="AA114" s="152"/>
      <c r="AB114" s="152"/>
      <c r="AC114" s="152"/>
      <c r="AD114" s="152"/>
      <c r="AE114" s="107"/>
      <c r="AF114" s="107"/>
      <c r="AG114" s="107"/>
      <c r="AH114" s="107"/>
      <c r="AI114" s="107"/>
      <c r="AJ114" s="107"/>
      <c r="AK114" s="107"/>
      <c r="AL114" s="107"/>
      <c r="AM114" s="107"/>
      <c r="AN114" s="107"/>
      <c r="AO114" s="107"/>
      <c r="AP114" s="107"/>
      <c r="AQ114" s="107"/>
      <c r="AR114" s="107"/>
      <c r="AS114" s="107"/>
      <c r="AT114" s="107"/>
    </row>
    <row r="115">
      <c r="A115" s="62"/>
      <c r="B115" s="61"/>
      <c r="C115" s="62"/>
      <c r="D115" s="148" t="s">
        <v>2016</v>
      </c>
      <c r="E115" s="148"/>
      <c r="F115" s="135"/>
      <c r="G115" s="135"/>
      <c r="H115" s="135"/>
      <c r="I115" s="62"/>
      <c r="J115" s="62"/>
      <c r="K115" s="152"/>
      <c r="L115" s="152"/>
      <c r="M115" s="152"/>
      <c r="N115" s="152"/>
      <c r="O115" s="62"/>
      <c r="P115" s="135"/>
      <c r="Q115" s="152"/>
      <c r="R115" s="152"/>
      <c r="S115" s="135"/>
      <c r="T115" s="152"/>
      <c r="U115" s="135"/>
      <c r="V115" s="152"/>
      <c r="W115" s="152"/>
      <c r="X115" s="152"/>
      <c r="Y115" s="152"/>
      <c r="Z115" s="152"/>
      <c r="AA115" s="152"/>
      <c r="AB115" s="152"/>
      <c r="AC115" s="152"/>
      <c r="AD115" s="152"/>
      <c r="AE115" s="107"/>
      <c r="AF115" s="107"/>
      <c r="AG115" s="107"/>
      <c r="AH115" s="107"/>
      <c r="AI115" s="107"/>
      <c r="AJ115" s="107"/>
      <c r="AK115" s="107"/>
      <c r="AL115" s="107"/>
      <c r="AM115" s="107"/>
      <c r="AN115" s="107"/>
      <c r="AO115" s="107"/>
      <c r="AP115" s="107"/>
      <c r="AQ115" s="107"/>
      <c r="AR115" s="107"/>
      <c r="AS115" s="107"/>
      <c r="AT115" s="107"/>
    </row>
    <row r="116">
      <c r="A116" s="422">
        <v>15.0</v>
      </c>
      <c r="B116" s="61"/>
      <c r="C116" s="157" t="s">
        <v>2844</v>
      </c>
      <c r="D116" s="148" t="s">
        <v>2687</v>
      </c>
      <c r="E116" s="148"/>
      <c r="F116" s="449" t="s">
        <v>2088</v>
      </c>
      <c r="G116" s="449"/>
      <c r="H116" s="449" t="s">
        <v>1568</v>
      </c>
      <c r="I116" s="157" t="s">
        <v>197</v>
      </c>
      <c r="J116" s="183" t="s">
        <v>2089</v>
      </c>
      <c r="K116" s="152"/>
      <c r="L116" s="152"/>
      <c r="M116" s="152"/>
      <c r="N116" s="152"/>
      <c r="O116" s="183" t="s">
        <v>2097</v>
      </c>
      <c r="P116" s="449" t="s">
        <v>2031</v>
      </c>
      <c r="Q116" s="152"/>
      <c r="R116" s="152"/>
      <c r="S116" s="449" t="s">
        <v>252</v>
      </c>
      <c r="T116" s="152"/>
      <c r="U116" s="650" t="s">
        <v>2078</v>
      </c>
      <c r="V116" s="152"/>
      <c r="W116" s="152"/>
      <c r="X116" s="152"/>
      <c r="Y116" s="152"/>
      <c r="Z116" s="152"/>
      <c r="AA116" s="152"/>
      <c r="AB116" s="152"/>
      <c r="AC116" s="152"/>
      <c r="AD116" s="152"/>
      <c r="AE116" s="107"/>
      <c r="AF116" s="107"/>
      <c r="AG116" s="107"/>
      <c r="AH116" s="107"/>
      <c r="AI116" s="107"/>
      <c r="AJ116" s="107"/>
      <c r="AK116" s="107"/>
      <c r="AL116" s="107"/>
      <c r="AM116" s="107"/>
      <c r="AN116" s="107"/>
      <c r="AO116" s="107"/>
      <c r="AP116" s="107"/>
      <c r="AQ116" s="107"/>
      <c r="AR116" s="107"/>
      <c r="AS116" s="107"/>
      <c r="AT116" s="107"/>
    </row>
    <row r="117">
      <c r="A117" s="61"/>
      <c r="B117" s="61"/>
      <c r="C117" s="61"/>
      <c r="D117" s="148" t="s">
        <v>2689</v>
      </c>
      <c r="E117" s="148"/>
      <c r="F117" s="125"/>
      <c r="G117" s="125"/>
      <c r="H117" s="125"/>
      <c r="I117" s="61"/>
      <c r="J117" s="61"/>
      <c r="K117" s="152"/>
      <c r="L117" s="152"/>
      <c r="M117" s="152"/>
      <c r="N117" s="152"/>
      <c r="O117" s="61"/>
      <c r="P117" s="125"/>
      <c r="Q117" s="152"/>
      <c r="R117" s="152"/>
      <c r="S117" s="125"/>
      <c r="T117" s="152"/>
      <c r="U117" s="125"/>
      <c r="V117" s="152"/>
      <c r="W117" s="152"/>
      <c r="X117" s="152"/>
      <c r="Y117" s="152"/>
      <c r="Z117" s="152"/>
      <c r="AA117" s="152"/>
      <c r="AB117" s="152"/>
      <c r="AC117" s="152"/>
      <c r="AD117" s="152"/>
      <c r="AE117" s="107"/>
      <c r="AF117" s="107"/>
      <c r="AG117" s="107"/>
      <c r="AH117" s="107"/>
      <c r="AI117" s="107"/>
      <c r="AJ117" s="107"/>
      <c r="AK117" s="107"/>
      <c r="AL117" s="107"/>
      <c r="AM117" s="107"/>
      <c r="AN117" s="107"/>
      <c r="AO117" s="107"/>
      <c r="AP117" s="107"/>
      <c r="AQ117" s="107"/>
      <c r="AR117" s="107"/>
      <c r="AS117" s="107"/>
      <c r="AT117" s="107"/>
    </row>
    <row r="118">
      <c r="A118" s="61"/>
      <c r="B118" s="61"/>
      <c r="C118" s="61"/>
      <c r="D118" s="449" t="s">
        <v>2690</v>
      </c>
      <c r="E118" s="148" t="s">
        <v>2551</v>
      </c>
      <c r="F118" s="125"/>
      <c r="G118" s="125"/>
      <c r="H118" s="125"/>
      <c r="I118" s="61"/>
      <c r="J118" s="61"/>
      <c r="K118" s="152"/>
      <c r="L118" s="152"/>
      <c r="M118" s="152"/>
      <c r="N118" s="152"/>
      <c r="O118" s="61"/>
      <c r="P118" s="125"/>
      <c r="Q118" s="152"/>
      <c r="R118" s="152"/>
      <c r="S118" s="125"/>
      <c r="T118" s="152"/>
      <c r="U118" s="125"/>
      <c r="V118" s="152"/>
      <c r="W118" s="152"/>
      <c r="X118" s="152"/>
      <c r="Y118" s="152"/>
      <c r="Z118" s="152"/>
      <c r="AA118" s="152"/>
      <c r="AB118" s="152"/>
      <c r="AC118" s="152"/>
      <c r="AD118" s="152"/>
      <c r="AE118" s="107"/>
      <c r="AF118" s="107"/>
      <c r="AG118" s="107"/>
      <c r="AH118" s="107"/>
      <c r="AI118" s="107"/>
      <c r="AJ118" s="107"/>
      <c r="AK118" s="107"/>
      <c r="AL118" s="107"/>
      <c r="AM118" s="107"/>
      <c r="AN118" s="107"/>
      <c r="AO118" s="107"/>
      <c r="AP118" s="107"/>
      <c r="AQ118" s="107"/>
      <c r="AR118" s="107"/>
      <c r="AS118" s="107"/>
      <c r="AT118" s="107"/>
    </row>
    <row r="119">
      <c r="A119" s="61"/>
      <c r="B119" s="61"/>
      <c r="C119" s="61"/>
      <c r="D119" s="135"/>
      <c r="E119" s="148" t="s">
        <v>2691</v>
      </c>
      <c r="F119" s="125"/>
      <c r="G119" s="125"/>
      <c r="H119" s="125"/>
      <c r="I119" s="61"/>
      <c r="J119" s="61"/>
      <c r="K119" s="152"/>
      <c r="L119" s="152"/>
      <c r="M119" s="152"/>
      <c r="N119" s="152"/>
      <c r="O119" s="61"/>
      <c r="P119" s="125"/>
      <c r="Q119" s="152"/>
      <c r="R119" s="152"/>
      <c r="S119" s="125"/>
      <c r="T119" s="152"/>
      <c r="U119" s="125"/>
      <c r="V119" s="152"/>
      <c r="W119" s="152"/>
      <c r="X119" s="152"/>
      <c r="Y119" s="152"/>
      <c r="Z119" s="152"/>
      <c r="AA119" s="152"/>
      <c r="AB119" s="152"/>
      <c r="AC119" s="152"/>
      <c r="AD119" s="152"/>
      <c r="AE119" s="107"/>
      <c r="AF119" s="107"/>
      <c r="AG119" s="107"/>
      <c r="AH119" s="107"/>
      <c r="AI119" s="107"/>
      <c r="AJ119" s="107"/>
      <c r="AK119" s="107"/>
      <c r="AL119" s="107"/>
      <c r="AM119" s="107"/>
      <c r="AN119" s="107"/>
      <c r="AO119" s="107"/>
      <c r="AP119" s="107"/>
      <c r="AQ119" s="107"/>
      <c r="AR119" s="107"/>
      <c r="AS119" s="107"/>
      <c r="AT119" s="107"/>
    </row>
    <row r="120">
      <c r="A120" s="61"/>
      <c r="B120" s="61"/>
      <c r="C120" s="61"/>
      <c r="D120" s="148" t="s">
        <v>2692</v>
      </c>
      <c r="E120" s="148"/>
      <c r="F120" s="125"/>
      <c r="G120" s="125"/>
      <c r="H120" s="125"/>
      <c r="I120" s="61"/>
      <c r="J120" s="61"/>
      <c r="K120" s="152"/>
      <c r="L120" s="152"/>
      <c r="M120" s="152"/>
      <c r="N120" s="152"/>
      <c r="O120" s="61"/>
      <c r="P120" s="125"/>
      <c r="Q120" s="152"/>
      <c r="R120" s="152"/>
      <c r="S120" s="125"/>
      <c r="T120" s="152"/>
      <c r="U120" s="125"/>
      <c r="V120" s="152"/>
      <c r="W120" s="152"/>
      <c r="X120" s="152"/>
      <c r="Y120" s="152"/>
      <c r="Z120" s="152"/>
      <c r="AA120" s="152"/>
      <c r="AB120" s="152"/>
      <c r="AC120" s="152"/>
      <c r="AD120" s="152"/>
      <c r="AE120" s="107"/>
      <c r="AF120" s="107"/>
      <c r="AG120" s="107"/>
      <c r="AH120" s="107"/>
      <c r="AI120" s="107"/>
      <c r="AJ120" s="107"/>
      <c r="AK120" s="107"/>
      <c r="AL120" s="107"/>
      <c r="AM120" s="107"/>
      <c r="AN120" s="107"/>
      <c r="AO120" s="107"/>
      <c r="AP120" s="107"/>
      <c r="AQ120" s="107"/>
      <c r="AR120" s="107"/>
      <c r="AS120" s="107"/>
      <c r="AT120" s="107"/>
    </row>
    <row r="121">
      <c r="A121" s="61"/>
      <c r="B121" s="61"/>
      <c r="C121" s="61"/>
      <c r="D121" s="449" t="s">
        <v>2014</v>
      </c>
      <c r="E121" s="148" t="s">
        <v>2554</v>
      </c>
      <c r="F121" s="125"/>
      <c r="G121" s="125"/>
      <c r="H121" s="125"/>
      <c r="I121" s="61"/>
      <c r="J121" s="61"/>
      <c r="K121" s="152"/>
      <c r="L121" s="152"/>
      <c r="M121" s="152"/>
      <c r="N121" s="152"/>
      <c r="O121" s="61"/>
      <c r="P121" s="125"/>
      <c r="Q121" s="152"/>
      <c r="R121" s="152"/>
      <c r="S121" s="125"/>
      <c r="T121" s="152"/>
      <c r="U121" s="125"/>
      <c r="V121" s="152"/>
      <c r="W121" s="152"/>
      <c r="X121" s="152"/>
      <c r="Y121" s="152"/>
      <c r="Z121" s="152"/>
      <c r="AA121" s="152"/>
      <c r="AB121" s="152"/>
      <c r="AC121" s="152"/>
      <c r="AD121" s="152"/>
      <c r="AE121" s="107"/>
      <c r="AF121" s="107"/>
      <c r="AG121" s="107"/>
      <c r="AH121" s="107"/>
      <c r="AI121" s="107"/>
      <c r="AJ121" s="107"/>
      <c r="AK121" s="107"/>
      <c r="AL121" s="107"/>
      <c r="AM121" s="107"/>
      <c r="AN121" s="107"/>
      <c r="AO121" s="107"/>
      <c r="AP121" s="107"/>
      <c r="AQ121" s="107"/>
      <c r="AR121" s="107"/>
      <c r="AS121" s="107"/>
      <c r="AT121" s="107"/>
    </row>
    <row r="122">
      <c r="A122" s="61"/>
      <c r="B122" s="61"/>
      <c r="C122" s="61"/>
      <c r="D122" s="135"/>
      <c r="E122" s="148" t="s">
        <v>2693</v>
      </c>
      <c r="F122" s="125"/>
      <c r="G122" s="125"/>
      <c r="H122" s="125"/>
      <c r="I122" s="61"/>
      <c r="J122" s="61"/>
      <c r="K122" s="152"/>
      <c r="L122" s="152"/>
      <c r="M122" s="152"/>
      <c r="N122" s="152"/>
      <c r="O122" s="61"/>
      <c r="P122" s="125"/>
      <c r="Q122" s="152"/>
      <c r="R122" s="152"/>
      <c r="S122" s="125"/>
      <c r="T122" s="152"/>
      <c r="U122" s="125"/>
      <c r="V122" s="152"/>
      <c r="W122" s="152"/>
      <c r="X122" s="152"/>
      <c r="Y122" s="152"/>
      <c r="Z122" s="152"/>
      <c r="AA122" s="152"/>
      <c r="AB122" s="152"/>
      <c r="AC122" s="152"/>
      <c r="AD122" s="152"/>
      <c r="AE122" s="107"/>
      <c r="AF122" s="107"/>
      <c r="AG122" s="107"/>
      <c r="AH122" s="107"/>
      <c r="AI122" s="107"/>
      <c r="AJ122" s="107"/>
      <c r="AK122" s="107"/>
      <c r="AL122" s="107"/>
      <c r="AM122" s="107"/>
      <c r="AN122" s="107"/>
      <c r="AO122" s="107"/>
      <c r="AP122" s="107"/>
      <c r="AQ122" s="107"/>
      <c r="AR122" s="107"/>
      <c r="AS122" s="107"/>
      <c r="AT122" s="107"/>
    </row>
    <row r="123">
      <c r="A123" s="62"/>
      <c r="B123" s="61"/>
      <c r="C123" s="62"/>
      <c r="D123" s="148" t="s">
        <v>2016</v>
      </c>
      <c r="E123" s="148"/>
      <c r="F123" s="135"/>
      <c r="G123" s="135"/>
      <c r="H123" s="135"/>
      <c r="I123" s="62"/>
      <c r="J123" s="62"/>
      <c r="K123" s="152"/>
      <c r="L123" s="152"/>
      <c r="M123" s="152"/>
      <c r="N123" s="152"/>
      <c r="O123" s="62"/>
      <c r="P123" s="135"/>
      <c r="Q123" s="152"/>
      <c r="R123" s="152"/>
      <c r="S123" s="135"/>
      <c r="T123" s="152"/>
      <c r="U123" s="135"/>
      <c r="V123" s="152"/>
      <c r="W123" s="152"/>
      <c r="X123" s="152"/>
      <c r="Y123" s="152"/>
      <c r="Z123" s="152"/>
      <c r="AA123" s="152"/>
      <c r="AB123" s="152"/>
      <c r="AC123" s="152"/>
      <c r="AD123" s="152"/>
      <c r="AE123" s="107"/>
      <c r="AF123" s="107"/>
      <c r="AG123" s="107"/>
      <c r="AH123" s="107"/>
      <c r="AI123" s="107"/>
      <c r="AJ123" s="107"/>
      <c r="AK123" s="107"/>
      <c r="AL123" s="107"/>
      <c r="AM123" s="107"/>
      <c r="AN123" s="107"/>
      <c r="AO123" s="107"/>
      <c r="AP123" s="107"/>
      <c r="AQ123" s="107"/>
      <c r="AR123" s="107"/>
      <c r="AS123" s="107"/>
      <c r="AT123" s="107"/>
    </row>
    <row r="124">
      <c r="A124" s="422">
        <v>16.0</v>
      </c>
      <c r="B124" s="61"/>
      <c r="C124" s="157" t="s">
        <v>2845</v>
      </c>
      <c r="D124" s="148" t="s">
        <v>2687</v>
      </c>
      <c r="E124" s="148"/>
      <c r="F124" s="449" t="s">
        <v>2088</v>
      </c>
      <c r="G124" s="449"/>
      <c r="H124" s="449" t="s">
        <v>1571</v>
      </c>
      <c r="I124" s="157" t="s">
        <v>197</v>
      </c>
      <c r="J124" s="183" t="s">
        <v>2089</v>
      </c>
      <c r="K124" s="152"/>
      <c r="L124" s="152"/>
      <c r="M124" s="152"/>
      <c r="N124" s="152"/>
      <c r="O124" s="183" t="s">
        <v>2097</v>
      </c>
      <c r="P124" s="449" t="s">
        <v>2031</v>
      </c>
      <c r="Q124" s="152"/>
      <c r="R124" s="152"/>
      <c r="S124" s="449" t="s">
        <v>252</v>
      </c>
      <c r="T124" s="152"/>
      <c r="U124" s="650" t="s">
        <v>2078</v>
      </c>
      <c r="V124" s="152"/>
      <c r="W124" s="152"/>
      <c r="X124" s="152"/>
      <c r="Y124" s="152"/>
      <c r="Z124" s="152"/>
      <c r="AA124" s="152"/>
      <c r="AB124" s="152"/>
      <c r="AC124" s="152"/>
      <c r="AD124" s="152"/>
      <c r="AE124" s="107"/>
      <c r="AF124" s="107"/>
      <c r="AG124" s="107"/>
      <c r="AH124" s="107"/>
      <c r="AI124" s="107"/>
      <c r="AJ124" s="107"/>
      <c r="AK124" s="107"/>
      <c r="AL124" s="107"/>
      <c r="AM124" s="107"/>
      <c r="AN124" s="107"/>
      <c r="AO124" s="107"/>
      <c r="AP124" s="107"/>
      <c r="AQ124" s="107"/>
      <c r="AR124" s="107"/>
      <c r="AS124" s="107"/>
      <c r="AT124" s="107"/>
    </row>
    <row r="125">
      <c r="A125" s="61"/>
      <c r="B125" s="61"/>
      <c r="C125" s="61"/>
      <c r="D125" s="148" t="s">
        <v>2689</v>
      </c>
      <c r="E125" s="148"/>
      <c r="F125" s="125"/>
      <c r="G125" s="125"/>
      <c r="H125" s="125"/>
      <c r="I125" s="61"/>
      <c r="J125" s="61"/>
      <c r="K125" s="152"/>
      <c r="L125" s="152"/>
      <c r="M125" s="152"/>
      <c r="N125" s="152"/>
      <c r="O125" s="61"/>
      <c r="P125" s="125"/>
      <c r="Q125" s="152"/>
      <c r="R125" s="152"/>
      <c r="S125" s="125"/>
      <c r="T125" s="152"/>
      <c r="U125" s="125"/>
      <c r="V125" s="152"/>
      <c r="W125" s="152"/>
      <c r="X125" s="152"/>
      <c r="Y125" s="152"/>
      <c r="Z125" s="152"/>
      <c r="AA125" s="152"/>
      <c r="AB125" s="152"/>
      <c r="AC125" s="152"/>
      <c r="AD125" s="152"/>
      <c r="AE125" s="107"/>
      <c r="AF125" s="107"/>
      <c r="AG125" s="107"/>
      <c r="AH125" s="107"/>
      <c r="AI125" s="107"/>
      <c r="AJ125" s="107"/>
      <c r="AK125" s="107"/>
      <c r="AL125" s="107"/>
      <c r="AM125" s="107"/>
      <c r="AN125" s="107"/>
      <c r="AO125" s="107"/>
      <c r="AP125" s="107"/>
      <c r="AQ125" s="107"/>
      <c r="AR125" s="107"/>
      <c r="AS125" s="107"/>
      <c r="AT125" s="107"/>
    </row>
    <row r="126">
      <c r="A126" s="61"/>
      <c r="B126" s="61"/>
      <c r="C126" s="61"/>
      <c r="D126" s="449" t="s">
        <v>2690</v>
      </c>
      <c r="E126" s="148" t="s">
        <v>2551</v>
      </c>
      <c r="F126" s="125"/>
      <c r="G126" s="125"/>
      <c r="H126" s="125"/>
      <c r="I126" s="61"/>
      <c r="J126" s="61"/>
      <c r="K126" s="152"/>
      <c r="L126" s="152"/>
      <c r="M126" s="152"/>
      <c r="N126" s="152"/>
      <c r="O126" s="61"/>
      <c r="P126" s="125"/>
      <c r="Q126" s="152"/>
      <c r="R126" s="152"/>
      <c r="S126" s="125"/>
      <c r="T126" s="152"/>
      <c r="U126" s="125"/>
      <c r="V126" s="152"/>
      <c r="W126" s="152"/>
      <c r="X126" s="152"/>
      <c r="Y126" s="152"/>
      <c r="Z126" s="152"/>
      <c r="AA126" s="152"/>
      <c r="AB126" s="152"/>
      <c r="AC126" s="152"/>
      <c r="AD126" s="152"/>
      <c r="AE126" s="107"/>
      <c r="AF126" s="107"/>
      <c r="AG126" s="107"/>
      <c r="AH126" s="107"/>
      <c r="AI126" s="107"/>
      <c r="AJ126" s="107"/>
      <c r="AK126" s="107"/>
      <c r="AL126" s="107"/>
      <c r="AM126" s="107"/>
      <c r="AN126" s="107"/>
      <c r="AO126" s="107"/>
      <c r="AP126" s="107"/>
      <c r="AQ126" s="107"/>
      <c r="AR126" s="107"/>
      <c r="AS126" s="107"/>
      <c r="AT126" s="107"/>
    </row>
    <row r="127">
      <c r="A127" s="61"/>
      <c r="B127" s="61"/>
      <c r="C127" s="61"/>
      <c r="D127" s="135"/>
      <c r="E127" s="148" t="s">
        <v>2691</v>
      </c>
      <c r="F127" s="125"/>
      <c r="G127" s="125"/>
      <c r="H127" s="125"/>
      <c r="I127" s="61"/>
      <c r="J127" s="61"/>
      <c r="K127" s="152"/>
      <c r="L127" s="152"/>
      <c r="M127" s="152"/>
      <c r="N127" s="152"/>
      <c r="O127" s="61"/>
      <c r="P127" s="125"/>
      <c r="Q127" s="152"/>
      <c r="R127" s="152"/>
      <c r="S127" s="125"/>
      <c r="T127" s="152"/>
      <c r="U127" s="125"/>
      <c r="V127" s="152"/>
      <c r="W127" s="152"/>
      <c r="X127" s="152"/>
      <c r="Y127" s="152"/>
      <c r="Z127" s="152"/>
      <c r="AA127" s="152"/>
      <c r="AB127" s="152"/>
      <c r="AC127" s="152"/>
      <c r="AD127" s="152"/>
      <c r="AE127" s="107"/>
      <c r="AF127" s="107"/>
      <c r="AG127" s="107"/>
      <c r="AH127" s="107"/>
      <c r="AI127" s="107"/>
      <c r="AJ127" s="107"/>
      <c r="AK127" s="107"/>
      <c r="AL127" s="107"/>
      <c r="AM127" s="107"/>
      <c r="AN127" s="107"/>
      <c r="AO127" s="107"/>
      <c r="AP127" s="107"/>
      <c r="AQ127" s="107"/>
      <c r="AR127" s="107"/>
      <c r="AS127" s="107"/>
      <c r="AT127" s="107"/>
    </row>
    <row r="128">
      <c r="A128" s="61"/>
      <c r="B128" s="61"/>
      <c r="C128" s="61"/>
      <c r="D128" s="148" t="s">
        <v>2692</v>
      </c>
      <c r="E128" s="148"/>
      <c r="F128" s="125"/>
      <c r="G128" s="125"/>
      <c r="H128" s="125"/>
      <c r="I128" s="61"/>
      <c r="J128" s="61"/>
      <c r="K128" s="152"/>
      <c r="L128" s="152"/>
      <c r="M128" s="152"/>
      <c r="N128" s="152"/>
      <c r="O128" s="61"/>
      <c r="P128" s="125"/>
      <c r="Q128" s="152"/>
      <c r="R128" s="152"/>
      <c r="S128" s="125"/>
      <c r="T128" s="152"/>
      <c r="U128" s="125"/>
      <c r="V128" s="152"/>
      <c r="W128" s="152"/>
      <c r="X128" s="152"/>
      <c r="Y128" s="152"/>
      <c r="Z128" s="152"/>
      <c r="AA128" s="152"/>
      <c r="AB128" s="152"/>
      <c r="AC128" s="152"/>
      <c r="AD128" s="152"/>
      <c r="AE128" s="107"/>
      <c r="AF128" s="107"/>
      <c r="AG128" s="107"/>
      <c r="AH128" s="107"/>
      <c r="AI128" s="107"/>
      <c r="AJ128" s="107"/>
      <c r="AK128" s="107"/>
      <c r="AL128" s="107"/>
      <c r="AM128" s="107"/>
      <c r="AN128" s="107"/>
      <c r="AO128" s="107"/>
      <c r="AP128" s="107"/>
      <c r="AQ128" s="107"/>
      <c r="AR128" s="107"/>
      <c r="AS128" s="107"/>
      <c r="AT128" s="107"/>
    </row>
    <row r="129">
      <c r="A129" s="61"/>
      <c r="B129" s="61"/>
      <c r="C129" s="61"/>
      <c r="D129" s="449" t="s">
        <v>2014</v>
      </c>
      <c r="E129" s="148" t="s">
        <v>2554</v>
      </c>
      <c r="F129" s="125"/>
      <c r="G129" s="125"/>
      <c r="H129" s="125"/>
      <c r="I129" s="61"/>
      <c r="J129" s="61"/>
      <c r="K129" s="152"/>
      <c r="L129" s="152"/>
      <c r="M129" s="152"/>
      <c r="N129" s="152"/>
      <c r="O129" s="61"/>
      <c r="P129" s="125"/>
      <c r="Q129" s="152"/>
      <c r="R129" s="152"/>
      <c r="S129" s="125"/>
      <c r="T129" s="152"/>
      <c r="U129" s="125"/>
      <c r="V129" s="152"/>
      <c r="W129" s="152"/>
      <c r="X129" s="152"/>
      <c r="Y129" s="152"/>
      <c r="Z129" s="152"/>
      <c r="AA129" s="152"/>
      <c r="AB129" s="152"/>
      <c r="AC129" s="152"/>
      <c r="AD129" s="152"/>
      <c r="AE129" s="107"/>
      <c r="AF129" s="107"/>
      <c r="AG129" s="107"/>
      <c r="AH129" s="107"/>
      <c r="AI129" s="107"/>
      <c r="AJ129" s="107"/>
      <c r="AK129" s="107"/>
      <c r="AL129" s="107"/>
      <c r="AM129" s="107"/>
      <c r="AN129" s="107"/>
      <c r="AO129" s="107"/>
      <c r="AP129" s="107"/>
      <c r="AQ129" s="107"/>
      <c r="AR129" s="107"/>
      <c r="AS129" s="107"/>
      <c r="AT129" s="107"/>
    </row>
    <row r="130">
      <c r="A130" s="61"/>
      <c r="B130" s="61"/>
      <c r="C130" s="61"/>
      <c r="D130" s="135"/>
      <c r="E130" s="148" t="s">
        <v>2693</v>
      </c>
      <c r="F130" s="125"/>
      <c r="G130" s="125"/>
      <c r="H130" s="125"/>
      <c r="I130" s="61"/>
      <c r="J130" s="61"/>
      <c r="K130" s="152"/>
      <c r="L130" s="152"/>
      <c r="M130" s="152"/>
      <c r="N130" s="152"/>
      <c r="O130" s="61"/>
      <c r="P130" s="125"/>
      <c r="Q130" s="152"/>
      <c r="R130" s="152"/>
      <c r="S130" s="125"/>
      <c r="T130" s="152"/>
      <c r="U130" s="125"/>
      <c r="V130" s="152"/>
      <c r="W130" s="152"/>
      <c r="X130" s="152"/>
      <c r="Y130" s="152"/>
      <c r="Z130" s="152"/>
      <c r="AA130" s="152"/>
      <c r="AB130" s="152"/>
      <c r="AC130" s="152"/>
      <c r="AD130" s="152"/>
      <c r="AE130" s="107"/>
      <c r="AF130" s="107"/>
      <c r="AG130" s="107"/>
      <c r="AH130" s="107"/>
      <c r="AI130" s="107"/>
      <c r="AJ130" s="107"/>
      <c r="AK130" s="107"/>
      <c r="AL130" s="107"/>
      <c r="AM130" s="107"/>
      <c r="AN130" s="107"/>
      <c r="AO130" s="107"/>
      <c r="AP130" s="107"/>
      <c r="AQ130" s="107"/>
      <c r="AR130" s="107"/>
      <c r="AS130" s="107"/>
      <c r="AT130" s="107"/>
    </row>
    <row r="131">
      <c r="A131" s="62"/>
      <c r="B131" s="61"/>
      <c r="C131" s="62"/>
      <c r="D131" s="148" t="s">
        <v>2016</v>
      </c>
      <c r="E131" s="148"/>
      <c r="F131" s="135"/>
      <c r="G131" s="135"/>
      <c r="H131" s="135"/>
      <c r="I131" s="62"/>
      <c r="J131" s="62"/>
      <c r="K131" s="152"/>
      <c r="L131" s="152"/>
      <c r="M131" s="152"/>
      <c r="N131" s="152"/>
      <c r="O131" s="62"/>
      <c r="P131" s="135"/>
      <c r="Q131" s="152"/>
      <c r="R131" s="152"/>
      <c r="S131" s="135"/>
      <c r="T131" s="152"/>
      <c r="U131" s="135"/>
      <c r="V131" s="152"/>
      <c r="W131" s="152"/>
      <c r="X131" s="152"/>
      <c r="Y131" s="152"/>
      <c r="Z131" s="152"/>
      <c r="AA131" s="152"/>
      <c r="AB131" s="152"/>
      <c r="AC131" s="152"/>
      <c r="AD131" s="152"/>
      <c r="AE131" s="107"/>
      <c r="AF131" s="107"/>
      <c r="AG131" s="107"/>
      <c r="AH131" s="107"/>
      <c r="AI131" s="107"/>
      <c r="AJ131" s="107"/>
      <c r="AK131" s="107"/>
      <c r="AL131" s="107"/>
      <c r="AM131" s="107"/>
      <c r="AN131" s="107"/>
      <c r="AO131" s="107"/>
      <c r="AP131" s="107"/>
      <c r="AQ131" s="107"/>
      <c r="AR131" s="107"/>
      <c r="AS131" s="107"/>
      <c r="AT131" s="107"/>
    </row>
    <row r="132">
      <c r="A132" s="422">
        <v>17.0</v>
      </c>
      <c r="B132" s="61"/>
      <c r="C132" s="157" t="s">
        <v>2846</v>
      </c>
      <c r="D132" s="148" t="s">
        <v>2687</v>
      </c>
      <c r="E132" s="148"/>
      <c r="F132" s="449" t="s">
        <v>2088</v>
      </c>
      <c r="G132" s="449"/>
      <c r="H132" s="449" t="s">
        <v>1574</v>
      </c>
      <c r="I132" s="157" t="s">
        <v>197</v>
      </c>
      <c r="J132" s="183" t="s">
        <v>853</v>
      </c>
      <c r="K132" s="152"/>
      <c r="L132" s="152"/>
      <c r="M132" s="152"/>
      <c r="N132" s="152"/>
      <c r="O132" s="183" t="s">
        <v>2097</v>
      </c>
      <c r="P132" s="449" t="s">
        <v>2031</v>
      </c>
      <c r="Q132" s="152"/>
      <c r="R132" s="152"/>
      <c r="S132" s="449" t="s">
        <v>252</v>
      </c>
      <c r="T132" s="152"/>
      <c r="U132" s="650" t="s">
        <v>2078</v>
      </c>
      <c r="V132" s="152"/>
      <c r="W132" s="152"/>
      <c r="X132" s="152"/>
      <c r="Y132" s="152"/>
      <c r="Z132" s="152"/>
      <c r="AA132" s="152"/>
      <c r="AB132" s="152"/>
      <c r="AC132" s="152"/>
      <c r="AD132" s="152"/>
      <c r="AE132" s="107"/>
      <c r="AF132" s="107"/>
      <c r="AG132" s="107"/>
      <c r="AH132" s="107"/>
      <c r="AI132" s="107"/>
      <c r="AJ132" s="107"/>
      <c r="AK132" s="107"/>
      <c r="AL132" s="107"/>
      <c r="AM132" s="107"/>
      <c r="AN132" s="107"/>
      <c r="AO132" s="107"/>
      <c r="AP132" s="107"/>
      <c r="AQ132" s="107"/>
      <c r="AR132" s="107"/>
      <c r="AS132" s="107"/>
      <c r="AT132" s="107"/>
    </row>
    <row r="133">
      <c r="A133" s="61"/>
      <c r="B133" s="61"/>
      <c r="C133" s="61"/>
      <c r="D133" s="148" t="s">
        <v>2689</v>
      </c>
      <c r="E133" s="148"/>
      <c r="F133" s="125"/>
      <c r="G133" s="125"/>
      <c r="H133" s="125"/>
      <c r="I133" s="61"/>
      <c r="J133" s="61"/>
      <c r="K133" s="152"/>
      <c r="L133" s="152"/>
      <c r="M133" s="152"/>
      <c r="N133" s="152"/>
      <c r="O133" s="61"/>
      <c r="P133" s="125"/>
      <c r="Q133" s="152"/>
      <c r="R133" s="152"/>
      <c r="S133" s="125"/>
      <c r="T133" s="152"/>
      <c r="U133" s="125"/>
      <c r="V133" s="152"/>
      <c r="W133" s="152"/>
      <c r="X133" s="152"/>
      <c r="Y133" s="152"/>
      <c r="Z133" s="152"/>
      <c r="AA133" s="152"/>
      <c r="AB133" s="152"/>
      <c r="AC133" s="152"/>
      <c r="AD133" s="152"/>
      <c r="AE133" s="107"/>
      <c r="AF133" s="107"/>
      <c r="AG133" s="107"/>
      <c r="AH133" s="107"/>
      <c r="AI133" s="107"/>
      <c r="AJ133" s="107"/>
      <c r="AK133" s="107"/>
      <c r="AL133" s="107"/>
      <c r="AM133" s="107"/>
      <c r="AN133" s="107"/>
      <c r="AO133" s="107"/>
      <c r="AP133" s="107"/>
      <c r="AQ133" s="107"/>
      <c r="AR133" s="107"/>
      <c r="AS133" s="107"/>
      <c r="AT133" s="107"/>
    </row>
    <row r="134">
      <c r="A134" s="61"/>
      <c r="B134" s="61"/>
      <c r="C134" s="61"/>
      <c r="D134" s="449" t="s">
        <v>2690</v>
      </c>
      <c r="E134" s="148" t="s">
        <v>2551</v>
      </c>
      <c r="F134" s="125"/>
      <c r="G134" s="125"/>
      <c r="H134" s="125"/>
      <c r="I134" s="61"/>
      <c r="J134" s="61"/>
      <c r="K134" s="152"/>
      <c r="L134" s="152"/>
      <c r="M134" s="152"/>
      <c r="N134" s="152"/>
      <c r="O134" s="61"/>
      <c r="P134" s="125"/>
      <c r="Q134" s="152"/>
      <c r="R134" s="152"/>
      <c r="S134" s="125"/>
      <c r="T134" s="152"/>
      <c r="U134" s="125"/>
      <c r="V134" s="152"/>
      <c r="W134" s="152"/>
      <c r="X134" s="152"/>
      <c r="Y134" s="152"/>
      <c r="Z134" s="152"/>
      <c r="AA134" s="152"/>
      <c r="AB134" s="152"/>
      <c r="AC134" s="152"/>
      <c r="AD134" s="152"/>
      <c r="AE134" s="107"/>
      <c r="AF134" s="107"/>
      <c r="AG134" s="107"/>
      <c r="AH134" s="107"/>
      <c r="AI134" s="107"/>
      <c r="AJ134" s="107"/>
      <c r="AK134" s="107"/>
      <c r="AL134" s="107"/>
      <c r="AM134" s="107"/>
      <c r="AN134" s="107"/>
      <c r="AO134" s="107"/>
      <c r="AP134" s="107"/>
      <c r="AQ134" s="107"/>
      <c r="AR134" s="107"/>
      <c r="AS134" s="107"/>
      <c r="AT134" s="107"/>
    </row>
    <row r="135">
      <c r="A135" s="61"/>
      <c r="B135" s="61"/>
      <c r="C135" s="61"/>
      <c r="D135" s="135"/>
      <c r="E135" s="148" t="s">
        <v>2691</v>
      </c>
      <c r="F135" s="125"/>
      <c r="G135" s="125"/>
      <c r="H135" s="125"/>
      <c r="I135" s="61"/>
      <c r="J135" s="61"/>
      <c r="K135" s="152"/>
      <c r="L135" s="152"/>
      <c r="M135" s="152"/>
      <c r="N135" s="152"/>
      <c r="O135" s="61"/>
      <c r="P135" s="125"/>
      <c r="Q135" s="152"/>
      <c r="R135" s="152"/>
      <c r="S135" s="125"/>
      <c r="T135" s="152"/>
      <c r="U135" s="125"/>
      <c r="V135" s="152"/>
      <c r="W135" s="152"/>
      <c r="X135" s="152"/>
      <c r="Y135" s="152"/>
      <c r="Z135" s="152"/>
      <c r="AA135" s="152"/>
      <c r="AB135" s="152"/>
      <c r="AC135" s="152"/>
      <c r="AD135" s="152"/>
      <c r="AE135" s="107"/>
      <c r="AF135" s="107"/>
      <c r="AG135" s="107"/>
      <c r="AH135" s="107"/>
      <c r="AI135" s="107"/>
      <c r="AJ135" s="107"/>
      <c r="AK135" s="107"/>
      <c r="AL135" s="107"/>
      <c r="AM135" s="107"/>
      <c r="AN135" s="107"/>
      <c r="AO135" s="107"/>
      <c r="AP135" s="107"/>
      <c r="AQ135" s="107"/>
      <c r="AR135" s="107"/>
      <c r="AS135" s="107"/>
      <c r="AT135" s="107"/>
    </row>
    <row r="136">
      <c r="A136" s="61"/>
      <c r="B136" s="61"/>
      <c r="C136" s="61"/>
      <c r="D136" s="148" t="s">
        <v>2692</v>
      </c>
      <c r="E136" s="148"/>
      <c r="F136" s="125"/>
      <c r="G136" s="125"/>
      <c r="H136" s="125"/>
      <c r="I136" s="61"/>
      <c r="J136" s="61"/>
      <c r="K136" s="152"/>
      <c r="L136" s="152"/>
      <c r="M136" s="152"/>
      <c r="N136" s="152"/>
      <c r="O136" s="61"/>
      <c r="P136" s="125"/>
      <c r="Q136" s="152"/>
      <c r="R136" s="152"/>
      <c r="S136" s="125"/>
      <c r="T136" s="152"/>
      <c r="U136" s="125"/>
      <c r="V136" s="152"/>
      <c r="W136" s="152"/>
      <c r="X136" s="152"/>
      <c r="Y136" s="152"/>
      <c r="Z136" s="152"/>
      <c r="AA136" s="152"/>
      <c r="AB136" s="152"/>
      <c r="AC136" s="152"/>
      <c r="AD136" s="152"/>
      <c r="AE136" s="107"/>
      <c r="AF136" s="107"/>
      <c r="AG136" s="107"/>
      <c r="AH136" s="107"/>
      <c r="AI136" s="107"/>
      <c r="AJ136" s="107"/>
      <c r="AK136" s="107"/>
      <c r="AL136" s="107"/>
      <c r="AM136" s="107"/>
      <c r="AN136" s="107"/>
      <c r="AO136" s="107"/>
      <c r="AP136" s="107"/>
      <c r="AQ136" s="107"/>
      <c r="AR136" s="107"/>
      <c r="AS136" s="107"/>
      <c r="AT136" s="107"/>
    </row>
    <row r="137">
      <c r="A137" s="61"/>
      <c r="B137" s="61"/>
      <c r="C137" s="61"/>
      <c r="D137" s="449" t="s">
        <v>2014</v>
      </c>
      <c r="E137" s="148" t="s">
        <v>2554</v>
      </c>
      <c r="F137" s="125"/>
      <c r="G137" s="125"/>
      <c r="H137" s="125"/>
      <c r="I137" s="61"/>
      <c r="J137" s="61"/>
      <c r="K137" s="152"/>
      <c r="L137" s="152"/>
      <c r="M137" s="152"/>
      <c r="N137" s="152"/>
      <c r="O137" s="61"/>
      <c r="P137" s="125"/>
      <c r="Q137" s="152"/>
      <c r="R137" s="152"/>
      <c r="S137" s="125"/>
      <c r="T137" s="152"/>
      <c r="U137" s="125"/>
      <c r="V137" s="152"/>
      <c r="W137" s="152"/>
      <c r="X137" s="152"/>
      <c r="Y137" s="152"/>
      <c r="Z137" s="152"/>
      <c r="AA137" s="152"/>
      <c r="AB137" s="152"/>
      <c r="AC137" s="152"/>
      <c r="AD137" s="152"/>
      <c r="AE137" s="107"/>
      <c r="AF137" s="107"/>
      <c r="AG137" s="107"/>
      <c r="AH137" s="107"/>
      <c r="AI137" s="107"/>
      <c r="AJ137" s="107"/>
      <c r="AK137" s="107"/>
      <c r="AL137" s="107"/>
      <c r="AM137" s="107"/>
      <c r="AN137" s="107"/>
      <c r="AO137" s="107"/>
      <c r="AP137" s="107"/>
      <c r="AQ137" s="107"/>
      <c r="AR137" s="107"/>
      <c r="AS137" s="107"/>
      <c r="AT137" s="107"/>
    </row>
    <row r="138">
      <c r="A138" s="61"/>
      <c r="B138" s="61"/>
      <c r="C138" s="61"/>
      <c r="D138" s="135"/>
      <c r="E138" s="148" t="s">
        <v>2693</v>
      </c>
      <c r="F138" s="125"/>
      <c r="G138" s="125"/>
      <c r="H138" s="125"/>
      <c r="I138" s="61"/>
      <c r="J138" s="61"/>
      <c r="K138" s="152"/>
      <c r="L138" s="152"/>
      <c r="M138" s="152"/>
      <c r="N138" s="152"/>
      <c r="O138" s="61"/>
      <c r="P138" s="125"/>
      <c r="Q138" s="152"/>
      <c r="R138" s="152"/>
      <c r="S138" s="125"/>
      <c r="T138" s="152"/>
      <c r="U138" s="125"/>
      <c r="V138" s="152"/>
      <c r="W138" s="152"/>
      <c r="X138" s="152"/>
      <c r="Y138" s="152"/>
      <c r="Z138" s="152"/>
      <c r="AA138" s="152"/>
      <c r="AB138" s="152"/>
      <c r="AC138" s="152"/>
      <c r="AD138" s="152"/>
      <c r="AE138" s="107"/>
      <c r="AF138" s="107"/>
      <c r="AG138" s="107"/>
      <c r="AH138" s="107"/>
      <c r="AI138" s="107"/>
      <c r="AJ138" s="107"/>
      <c r="AK138" s="107"/>
      <c r="AL138" s="107"/>
      <c r="AM138" s="107"/>
      <c r="AN138" s="107"/>
      <c r="AO138" s="107"/>
      <c r="AP138" s="107"/>
      <c r="AQ138" s="107"/>
      <c r="AR138" s="107"/>
      <c r="AS138" s="107"/>
      <c r="AT138" s="107"/>
    </row>
    <row r="139">
      <c r="A139" s="62"/>
      <c r="B139" s="61"/>
      <c r="C139" s="62"/>
      <c r="D139" s="148" t="s">
        <v>2016</v>
      </c>
      <c r="E139" s="148"/>
      <c r="F139" s="135"/>
      <c r="G139" s="135"/>
      <c r="H139" s="135"/>
      <c r="I139" s="62"/>
      <c r="J139" s="62"/>
      <c r="K139" s="152"/>
      <c r="L139" s="152"/>
      <c r="M139" s="152"/>
      <c r="N139" s="152"/>
      <c r="O139" s="62"/>
      <c r="P139" s="135"/>
      <c r="Q139" s="152"/>
      <c r="R139" s="152"/>
      <c r="S139" s="135"/>
      <c r="T139" s="152"/>
      <c r="U139" s="135"/>
      <c r="V139" s="152"/>
      <c r="W139" s="152"/>
      <c r="X139" s="152"/>
      <c r="Y139" s="152"/>
      <c r="Z139" s="152"/>
      <c r="AA139" s="152"/>
      <c r="AB139" s="152"/>
      <c r="AC139" s="152"/>
      <c r="AD139" s="152"/>
      <c r="AE139" s="107"/>
      <c r="AF139" s="107"/>
      <c r="AG139" s="107"/>
      <c r="AH139" s="107"/>
      <c r="AI139" s="107"/>
      <c r="AJ139" s="107"/>
      <c r="AK139" s="107"/>
      <c r="AL139" s="107"/>
      <c r="AM139" s="107"/>
      <c r="AN139" s="107"/>
      <c r="AO139" s="107"/>
      <c r="AP139" s="107"/>
      <c r="AQ139" s="107"/>
      <c r="AR139" s="107"/>
      <c r="AS139" s="107"/>
      <c r="AT139" s="107"/>
    </row>
    <row r="140">
      <c r="A140" s="422">
        <v>18.0</v>
      </c>
      <c r="B140" s="61"/>
      <c r="C140" s="157" t="s">
        <v>2847</v>
      </c>
      <c r="D140" s="148" t="s">
        <v>2687</v>
      </c>
      <c r="E140" s="148"/>
      <c r="F140" s="449" t="s">
        <v>2088</v>
      </c>
      <c r="G140" s="449"/>
      <c r="H140" s="449" t="s">
        <v>1577</v>
      </c>
      <c r="I140" s="157" t="s">
        <v>197</v>
      </c>
      <c r="J140" s="183" t="s">
        <v>853</v>
      </c>
      <c r="K140" s="152"/>
      <c r="L140" s="152"/>
      <c r="M140" s="152"/>
      <c r="N140" s="152"/>
      <c r="O140" s="183" t="s">
        <v>2097</v>
      </c>
      <c r="P140" s="449" t="s">
        <v>2031</v>
      </c>
      <c r="Q140" s="152"/>
      <c r="R140" s="152"/>
      <c r="S140" s="449" t="s">
        <v>252</v>
      </c>
      <c r="T140" s="152"/>
      <c r="U140" s="650" t="s">
        <v>2078</v>
      </c>
      <c r="V140" s="152"/>
      <c r="W140" s="152"/>
      <c r="X140" s="152"/>
      <c r="Y140" s="152"/>
      <c r="Z140" s="152"/>
      <c r="AA140" s="152"/>
      <c r="AB140" s="152"/>
      <c r="AC140" s="152"/>
      <c r="AD140" s="152"/>
      <c r="AE140" s="107"/>
      <c r="AF140" s="107"/>
      <c r="AG140" s="107"/>
      <c r="AH140" s="107"/>
      <c r="AI140" s="107"/>
      <c r="AJ140" s="107"/>
      <c r="AK140" s="107"/>
      <c r="AL140" s="107"/>
      <c r="AM140" s="107"/>
      <c r="AN140" s="107"/>
      <c r="AO140" s="107"/>
      <c r="AP140" s="107"/>
      <c r="AQ140" s="107"/>
      <c r="AR140" s="107"/>
      <c r="AS140" s="107"/>
      <c r="AT140" s="107"/>
    </row>
    <row r="141">
      <c r="A141" s="61"/>
      <c r="B141" s="61"/>
      <c r="C141" s="61"/>
      <c r="D141" s="148" t="s">
        <v>2689</v>
      </c>
      <c r="E141" s="148"/>
      <c r="F141" s="125"/>
      <c r="G141" s="125"/>
      <c r="H141" s="125"/>
      <c r="I141" s="61"/>
      <c r="J141" s="61"/>
      <c r="K141" s="152"/>
      <c r="L141" s="152"/>
      <c r="M141" s="152"/>
      <c r="N141" s="152"/>
      <c r="O141" s="61"/>
      <c r="P141" s="125"/>
      <c r="Q141" s="152"/>
      <c r="R141" s="152"/>
      <c r="S141" s="125"/>
      <c r="T141" s="152"/>
      <c r="U141" s="125"/>
      <c r="V141" s="152"/>
      <c r="W141" s="152"/>
      <c r="X141" s="152"/>
      <c r="Y141" s="152"/>
      <c r="Z141" s="152"/>
      <c r="AA141" s="152"/>
      <c r="AB141" s="152"/>
      <c r="AC141" s="152"/>
      <c r="AD141" s="152"/>
      <c r="AE141" s="107"/>
      <c r="AF141" s="107"/>
      <c r="AG141" s="107"/>
      <c r="AH141" s="107"/>
      <c r="AI141" s="107"/>
      <c r="AJ141" s="107"/>
      <c r="AK141" s="107"/>
      <c r="AL141" s="107"/>
      <c r="AM141" s="107"/>
      <c r="AN141" s="107"/>
      <c r="AO141" s="107"/>
      <c r="AP141" s="107"/>
      <c r="AQ141" s="107"/>
      <c r="AR141" s="107"/>
      <c r="AS141" s="107"/>
      <c r="AT141" s="107"/>
    </row>
    <row r="142">
      <c r="A142" s="61"/>
      <c r="B142" s="61"/>
      <c r="C142" s="61"/>
      <c r="D142" s="449" t="s">
        <v>2690</v>
      </c>
      <c r="E142" s="148" t="s">
        <v>2551</v>
      </c>
      <c r="F142" s="125"/>
      <c r="G142" s="125"/>
      <c r="H142" s="125"/>
      <c r="I142" s="61"/>
      <c r="J142" s="61"/>
      <c r="K142" s="152"/>
      <c r="L142" s="152"/>
      <c r="M142" s="152"/>
      <c r="N142" s="152"/>
      <c r="O142" s="61"/>
      <c r="P142" s="125"/>
      <c r="Q142" s="152"/>
      <c r="R142" s="152"/>
      <c r="S142" s="125"/>
      <c r="T142" s="152"/>
      <c r="U142" s="125"/>
      <c r="V142" s="152"/>
      <c r="W142" s="152"/>
      <c r="X142" s="152"/>
      <c r="Y142" s="152"/>
      <c r="Z142" s="152"/>
      <c r="AA142" s="152"/>
      <c r="AB142" s="152"/>
      <c r="AC142" s="152"/>
      <c r="AD142" s="152"/>
      <c r="AE142" s="107"/>
      <c r="AF142" s="107"/>
      <c r="AG142" s="107"/>
      <c r="AH142" s="107"/>
      <c r="AI142" s="107"/>
      <c r="AJ142" s="107"/>
      <c r="AK142" s="107"/>
      <c r="AL142" s="107"/>
      <c r="AM142" s="107"/>
      <c r="AN142" s="107"/>
      <c r="AO142" s="107"/>
      <c r="AP142" s="107"/>
      <c r="AQ142" s="107"/>
      <c r="AR142" s="107"/>
      <c r="AS142" s="107"/>
      <c r="AT142" s="107"/>
    </row>
    <row r="143">
      <c r="A143" s="61"/>
      <c r="B143" s="61"/>
      <c r="C143" s="61"/>
      <c r="D143" s="135"/>
      <c r="E143" s="148" t="s">
        <v>2691</v>
      </c>
      <c r="F143" s="125"/>
      <c r="G143" s="125"/>
      <c r="H143" s="125"/>
      <c r="I143" s="61"/>
      <c r="J143" s="61"/>
      <c r="K143" s="152"/>
      <c r="L143" s="152"/>
      <c r="M143" s="152"/>
      <c r="N143" s="152"/>
      <c r="O143" s="61"/>
      <c r="P143" s="125"/>
      <c r="Q143" s="152"/>
      <c r="R143" s="152"/>
      <c r="S143" s="125"/>
      <c r="T143" s="152"/>
      <c r="U143" s="125"/>
      <c r="V143" s="152"/>
      <c r="W143" s="152"/>
      <c r="X143" s="152"/>
      <c r="Y143" s="152"/>
      <c r="Z143" s="152"/>
      <c r="AA143" s="152"/>
      <c r="AB143" s="152"/>
      <c r="AC143" s="152"/>
      <c r="AD143" s="152"/>
      <c r="AE143" s="107"/>
      <c r="AF143" s="107"/>
      <c r="AG143" s="107"/>
      <c r="AH143" s="107"/>
      <c r="AI143" s="107"/>
      <c r="AJ143" s="107"/>
      <c r="AK143" s="107"/>
      <c r="AL143" s="107"/>
      <c r="AM143" s="107"/>
      <c r="AN143" s="107"/>
      <c r="AO143" s="107"/>
      <c r="AP143" s="107"/>
      <c r="AQ143" s="107"/>
      <c r="AR143" s="107"/>
      <c r="AS143" s="107"/>
      <c r="AT143" s="107"/>
    </row>
    <row r="144">
      <c r="A144" s="61"/>
      <c r="B144" s="61"/>
      <c r="C144" s="61"/>
      <c r="D144" s="148" t="s">
        <v>2692</v>
      </c>
      <c r="E144" s="148"/>
      <c r="F144" s="125"/>
      <c r="G144" s="125"/>
      <c r="H144" s="125"/>
      <c r="I144" s="61"/>
      <c r="J144" s="61"/>
      <c r="K144" s="152"/>
      <c r="L144" s="152"/>
      <c r="M144" s="152"/>
      <c r="N144" s="152"/>
      <c r="O144" s="61"/>
      <c r="P144" s="125"/>
      <c r="Q144" s="152"/>
      <c r="R144" s="152"/>
      <c r="S144" s="125"/>
      <c r="T144" s="152"/>
      <c r="U144" s="125"/>
      <c r="V144" s="152"/>
      <c r="W144" s="152"/>
      <c r="X144" s="152"/>
      <c r="Y144" s="152"/>
      <c r="Z144" s="152"/>
      <c r="AA144" s="152"/>
      <c r="AB144" s="152"/>
      <c r="AC144" s="152"/>
      <c r="AD144" s="152"/>
      <c r="AE144" s="107"/>
      <c r="AF144" s="107"/>
      <c r="AG144" s="107"/>
      <c r="AH144" s="107"/>
      <c r="AI144" s="107"/>
      <c r="AJ144" s="107"/>
      <c r="AK144" s="107"/>
      <c r="AL144" s="107"/>
      <c r="AM144" s="107"/>
      <c r="AN144" s="107"/>
      <c r="AO144" s="107"/>
      <c r="AP144" s="107"/>
      <c r="AQ144" s="107"/>
      <c r="AR144" s="107"/>
      <c r="AS144" s="107"/>
      <c r="AT144" s="107"/>
    </row>
    <row r="145">
      <c r="A145" s="61"/>
      <c r="B145" s="61"/>
      <c r="C145" s="61"/>
      <c r="D145" s="449" t="s">
        <v>2014</v>
      </c>
      <c r="E145" s="148" t="s">
        <v>2554</v>
      </c>
      <c r="F145" s="125"/>
      <c r="G145" s="125"/>
      <c r="H145" s="125"/>
      <c r="I145" s="61"/>
      <c r="J145" s="61"/>
      <c r="K145" s="152"/>
      <c r="L145" s="152"/>
      <c r="M145" s="152"/>
      <c r="N145" s="152"/>
      <c r="O145" s="61"/>
      <c r="P145" s="125"/>
      <c r="Q145" s="152"/>
      <c r="R145" s="152"/>
      <c r="S145" s="125"/>
      <c r="T145" s="152"/>
      <c r="U145" s="125"/>
      <c r="V145" s="152"/>
      <c r="W145" s="152"/>
      <c r="X145" s="152"/>
      <c r="Y145" s="152"/>
      <c r="Z145" s="152"/>
      <c r="AA145" s="152"/>
      <c r="AB145" s="152"/>
      <c r="AC145" s="152"/>
      <c r="AD145" s="152"/>
      <c r="AE145" s="107"/>
      <c r="AF145" s="107"/>
      <c r="AG145" s="107"/>
      <c r="AH145" s="107"/>
      <c r="AI145" s="107"/>
      <c r="AJ145" s="107"/>
      <c r="AK145" s="107"/>
      <c r="AL145" s="107"/>
      <c r="AM145" s="107"/>
      <c r="AN145" s="107"/>
      <c r="AO145" s="107"/>
      <c r="AP145" s="107"/>
      <c r="AQ145" s="107"/>
      <c r="AR145" s="107"/>
      <c r="AS145" s="107"/>
      <c r="AT145" s="107"/>
    </row>
    <row r="146">
      <c r="A146" s="61"/>
      <c r="B146" s="61"/>
      <c r="C146" s="61"/>
      <c r="D146" s="135"/>
      <c r="E146" s="148" t="s">
        <v>2693</v>
      </c>
      <c r="F146" s="125"/>
      <c r="G146" s="125"/>
      <c r="H146" s="125"/>
      <c r="I146" s="61"/>
      <c r="J146" s="61"/>
      <c r="K146" s="152"/>
      <c r="L146" s="152"/>
      <c r="M146" s="152"/>
      <c r="N146" s="152"/>
      <c r="O146" s="61"/>
      <c r="P146" s="125"/>
      <c r="Q146" s="152"/>
      <c r="R146" s="152"/>
      <c r="S146" s="125"/>
      <c r="T146" s="152"/>
      <c r="U146" s="125"/>
      <c r="V146" s="152"/>
      <c r="W146" s="152"/>
      <c r="X146" s="152"/>
      <c r="Y146" s="152"/>
      <c r="Z146" s="152"/>
      <c r="AA146" s="152"/>
      <c r="AB146" s="152"/>
      <c r="AC146" s="152"/>
      <c r="AD146" s="152"/>
      <c r="AE146" s="107"/>
      <c r="AF146" s="107"/>
      <c r="AG146" s="107"/>
      <c r="AH146" s="107"/>
      <c r="AI146" s="107"/>
      <c r="AJ146" s="107"/>
      <c r="AK146" s="107"/>
      <c r="AL146" s="107"/>
      <c r="AM146" s="107"/>
      <c r="AN146" s="107"/>
      <c r="AO146" s="107"/>
      <c r="AP146" s="107"/>
      <c r="AQ146" s="107"/>
      <c r="AR146" s="107"/>
      <c r="AS146" s="107"/>
      <c r="AT146" s="107"/>
    </row>
    <row r="147">
      <c r="A147" s="62"/>
      <c r="B147" s="61"/>
      <c r="C147" s="62"/>
      <c r="D147" s="148" t="s">
        <v>2016</v>
      </c>
      <c r="E147" s="148"/>
      <c r="F147" s="135"/>
      <c r="G147" s="135"/>
      <c r="H147" s="135"/>
      <c r="I147" s="62"/>
      <c r="J147" s="62"/>
      <c r="K147" s="152"/>
      <c r="L147" s="152"/>
      <c r="M147" s="152"/>
      <c r="N147" s="152"/>
      <c r="O147" s="62"/>
      <c r="P147" s="135"/>
      <c r="Q147" s="152"/>
      <c r="R147" s="152"/>
      <c r="S147" s="135"/>
      <c r="T147" s="152"/>
      <c r="U147" s="135"/>
      <c r="V147" s="152"/>
      <c r="W147" s="152"/>
      <c r="X147" s="152"/>
      <c r="Y147" s="152"/>
      <c r="Z147" s="152"/>
      <c r="AA147" s="152"/>
      <c r="AB147" s="152"/>
      <c r="AC147" s="152"/>
      <c r="AD147" s="152"/>
      <c r="AE147" s="107"/>
      <c r="AF147" s="107"/>
      <c r="AG147" s="107"/>
      <c r="AH147" s="107"/>
      <c r="AI147" s="107"/>
      <c r="AJ147" s="107"/>
      <c r="AK147" s="107"/>
      <c r="AL147" s="107"/>
      <c r="AM147" s="107"/>
      <c r="AN147" s="107"/>
      <c r="AO147" s="107"/>
      <c r="AP147" s="107"/>
      <c r="AQ147" s="107"/>
      <c r="AR147" s="107"/>
      <c r="AS147" s="107"/>
      <c r="AT147" s="107"/>
    </row>
    <row r="148">
      <c r="A148" s="422">
        <v>19.0</v>
      </c>
      <c r="B148" s="61"/>
      <c r="C148" s="157" t="s">
        <v>2848</v>
      </c>
      <c r="D148" s="148" t="s">
        <v>2687</v>
      </c>
      <c r="E148" s="148"/>
      <c r="F148" s="449" t="s">
        <v>2088</v>
      </c>
      <c r="G148" s="449"/>
      <c r="H148" s="449" t="s">
        <v>1580</v>
      </c>
      <c r="I148" s="157" t="s">
        <v>197</v>
      </c>
      <c r="J148" s="183" t="s">
        <v>853</v>
      </c>
      <c r="K148" s="152"/>
      <c r="L148" s="152"/>
      <c r="M148" s="152"/>
      <c r="N148" s="152"/>
      <c r="O148" s="183" t="s">
        <v>2097</v>
      </c>
      <c r="P148" s="449" t="s">
        <v>2031</v>
      </c>
      <c r="Q148" s="152"/>
      <c r="R148" s="152"/>
      <c r="S148" s="449" t="s">
        <v>252</v>
      </c>
      <c r="T148" s="152"/>
      <c r="U148" s="650" t="s">
        <v>2078</v>
      </c>
      <c r="V148" s="152"/>
      <c r="W148" s="152"/>
      <c r="X148" s="152"/>
      <c r="Y148" s="152"/>
      <c r="Z148" s="152"/>
      <c r="AA148" s="152"/>
      <c r="AB148" s="152"/>
      <c r="AC148" s="152"/>
      <c r="AD148" s="152"/>
      <c r="AE148" s="107"/>
      <c r="AF148" s="107"/>
      <c r="AG148" s="107"/>
      <c r="AH148" s="107"/>
      <c r="AI148" s="107"/>
      <c r="AJ148" s="107"/>
      <c r="AK148" s="107"/>
      <c r="AL148" s="107"/>
      <c r="AM148" s="107"/>
      <c r="AN148" s="107"/>
      <c r="AO148" s="107"/>
      <c r="AP148" s="107"/>
      <c r="AQ148" s="107"/>
      <c r="AR148" s="107"/>
      <c r="AS148" s="107"/>
      <c r="AT148" s="107"/>
    </row>
    <row r="149">
      <c r="A149" s="61"/>
      <c r="B149" s="61"/>
      <c r="C149" s="61"/>
      <c r="D149" s="148" t="s">
        <v>2689</v>
      </c>
      <c r="E149" s="148"/>
      <c r="F149" s="125"/>
      <c r="G149" s="125"/>
      <c r="H149" s="125"/>
      <c r="I149" s="61"/>
      <c r="J149" s="61"/>
      <c r="K149" s="152"/>
      <c r="L149" s="152"/>
      <c r="M149" s="152"/>
      <c r="N149" s="152"/>
      <c r="O149" s="61"/>
      <c r="P149" s="125"/>
      <c r="Q149" s="152"/>
      <c r="R149" s="152"/>
      <c r="S149" s="125"/>
      <c r="T149" s="152"/>
      <c r="U149" s="125"/>
      <c r="V149" s="152"/>
      <c r="W149" s="152"/>
      <c r="X149" s="152"/>
      <c r="Y149" s="152"/>
      <c r="Z149" s="152"/>
      <c r="AA149" s="152"/>
      <c r="AB149" s="152"/>
      <c r="AC149" s="152"/>
      <c r="AD149" s="152"/>
      <c r="AE149" s="107"/>
      <c r="AF149" s="107"/>
      <c r="AG149" s="107"/>
      <c r="AH149" s="107"/>
      <c r="AI149" s="107"/>
      <c r="AJ149" s="107"/>
      <c r="AK149" s="107"/>
      <c r="AL149" s="107"/>
      <c r="AM149" s="107"/>
      <c r="AN149" s="107"/>
      <c r="AO149" s="107"/>
      <c r="AP149" s="107"/>
      <c r="AQ149" s="107"/>
      <c r="AR149" s="107"/>
      <c r="AS149" s="107"/>
      <c r="AT149" s="107"/>
    </row>
    <row r="150">
      <c r="A150" s="61"/>
      <c r="B150" s="61"/>
      <c r="C150" s="61"/>
      <c r="D150" s="449" t="s">
        <v>2690</v>
      </c>
      <c r="E150" s="148" t="s">
        <v>2551</v>
      </c>
      <c r="F150" s="125"/>
      <c r="G150" s="125"/>
      <c r="H150" s="125"/>
      <c r="I150" s="61"/>
      <c r="J150" s="61"/>
      <c r="K150" s="152"/>
      <c r="L150" s="152"/>
      <c r="M150" s="152"/>
      <c r="N150" s="152"/>
      <c r="O150" s="61"/>
      <c r="P150" s="125"/>
      <c r="Q150" s="152"/>
      <c r="R150" s="152"/>
      <c r="S150" s="125"/>
      <c r="T150" s="152"/>
      <c r="U150" s="125"/>
      <c r="V150" s="152"/>
      <c r="W150" s="152"/>
      <c r="X150" s="152"/>
      <c r="Y150" s="152"/>
      <c r="Z150" s="152"/>
      <c r="AA150" s="152"/>
      <c r="AB150" s="152"/>
      <c r="AC150" s="152"/>
      <c r="AD150" s="152"/>
      <c r="AE150" s="107"/>
      <c r="AF150" s="107"/>
      <c r="AG150" s="107"/>
      <c r="AH150" s="107"/>
      <c r="AI150" s="107"/>
      <c r="AJ150" s="107"/>
      <c r="AK150" s="107"/>
      <c r="AL150" s="107"/>
      <c r="AM150" s="107"/>
      <c r="AN150" s="107"/>
      <c r="AO150" s="107"/>
      <c r="AP150" s="107"/>
      <c r="AQ150" s="107"/>
      <c r="AR150" s="107"/>
      <c r="AS150" s="107"/>
      <c r="AT150" s="107"/>
    </row>
    <row r="151">
      <c r="A151" s="61"/>
      <c r="B151" s="61"/>
      <c r="C151" s="61"/>
      <c r="D151" s="135"/>
      <c r="E151" s="148" t="s">
        <v>2691</v>
      </c>
      <c r="F151" s="125"/>
      <c r="G151" s="125"/>
      <c r="H151" s="125"/>
      <c r="I151" s="61"/>
      <c r="J151" s="61"/>
      <c r="K151" s="152"/>
      <c r="L151" s="152"/>
      <c r="M151" s="152"/>
      <c r="N151" s="152"/>
      <c r="O151" s="61"/>
      <c r="P151" s="125"/>
      <c r="Q151" s="152"/>
      <c r="R151" s="152"/>
      <c r="S151" s="125"/>
      <c r="T151" s="152"/>
      <c r="U151" s="125"/>
      <c r="V151" s="152"/>
      <c r="W151" s="152"/>
      <c r="X151" s="152"/>
      <c r="Y151" s="152"/>
      <c r="Z151" s="152"/>
      <c r="AA151" s="152"/>
      <c r="AB151" s="152"/>
      <c r="AC151" s="152"/>
      <c r="AD151" s="152"/>
      <c r="AE151" s="107"/>
      <c r="AF151" s="107"/>
      <c r="AG151" s="107"/>
      <c r="AH151" s="107"/>
      <c r="AI151" s="107"/>
      <c r="AJ151" s="107"/>
      <c r="AK151" s="107"/>
      <c r="AL151" s="107"/>
      <c r="AM151" s="107"/>
      <c r="AN151" s="107"/>
      <c r="AO151" s="107"/>
      <c r="AP151" s="107"/>
      <c r="AQ151" s="107"/>
      <c r="AR151" s="107"/>
      <c r="AS151" s="107"/>
      <c r="AT151" s="107"/>
    </row>
    <row r="152">
      <c r="A152" s="61"/>
      <c r="B152" s="61"/>
      <c r="C152" s="61"/>
      <c r="D152" s="148" t="s">
        <v>2692</v>
      </c>
      <c r="E152" s="148"/>
      <c r="F152" s="125"/>
      <c r="G152" s="125"/>
      <c r="H152" s="125"/>
      <c r="I152" s="61"/>
      <c r="J152" s="61"/>
      <c r="K152" s="152"/>
      <c r="L152" s="152"/>
      <c r="M152" s="152"/>
      <c r="N152" s="152"/>
      <c r="O152" s="61"/>
      <c r="P152" s="125"/>
      <c r="Q152" s="152"/>
      <c r="R152" s="152"/>
      <c r="S152" s="125"/>
      <c r="T152" s="152"/>
      <c r="U152" s="125"/>
      <c r="V152" s="152"/>
      <c r="W152" s="152"/>
      <c r="X152" s="152"/>
      <c r="Y152" s="152"/>
      <c r="Z152" s="152"/>
      <c r="AA152" s="152"/>
      <c r="AB152" s="152"/>
      <c r="AC152" s="152"/>
      <c r="AD152" s="152"/>
      <c r="AE152" s="107"/>
      <c r="AF152" s="107"/>
      <c r="AG152" s="107"/>
      <c r="AH152" s="107"/>
      <c r="AI152" s="107"/>
      <c r="AJ152" s="107"/>
      <c r="AK152" s="107"/>
      <c r="AL152" s="107"/>
      <c r="AM152" s="107"/>
      <c r="AN152" s="107"/>
      <c r="AO152" s="107"/>
      <c r="AP152" s="107"/>
      <c r="AQ152" s="107"/>
      <c r="AR152" s="107"/>
      <c r="AS152" s="107"/>
      <c r="AT152" s="107"/>
    </row>
    <row r="153">
      <c r="A153" s="61"/>
      <c r="B153" s="61"/>
      <c r="C153" s="61"/>
      <c r="D153" s="449" t="s">
        <v>2014</v>
      </c>
      <c r="E153" s="148" t="s">
        <v>2554</v>
      </c>
      <c r="F153" s="125"/>
      <c r="G153" s="125"/>
      <c r="H153" s="125"/>
      <c r="I153" s="61"/>
      <c r="J153" s="61"/>
      <c r="K153" s="152"/>
      <c r="L153" s="152"/>
      <c r="M153" s="152"/>
      <c r="N153" s="152"/>
      <c r="O153" s="61"/>
      <c r="P153" s="125"/>
      <c r="Q153" s="152"/>
      <c r="R153" s="152"/>
      <c r="S153" s="125"/>
      <c r="T153" s="152"/>
      <c r="U153" s="125"/>
      <c r="V153" s="152"/>
      <c r="W153" s="152"/>
      <c r="X153" s="152"/>
      <c r="Y153" s="152"/>
      <c r="Z153" s="152"/>
      <c r="AA153" s="152"/>
      <c r="AB153" s="152"/>
      <c r="AC153" s="152"/>
      <c r="AD153" s="152"/>
      <c r="AE153" s="107"/>
      <c r="AF153" s="107"/>
      <c r="AG153" s="107"/>
      <c r="AH153" s="107"/>
      <c r="AI153" s="107"/>
      <c r="AJ153" s="107"/>
      <c r="AK153" s="107"/>
      <c r="AL153" s="107"/>
      <c r="AM153" s="107"/>
      <c r="AN153" s="107"/>
      <c r="AO153" s="107"/>
      <c r="AP153" s="107"/>
      <c r="AQ153" s="107"/>
      <c r="AR153" s="107"/>
      <c r="AS153" s="107"/>
      <c r="AT153" s="107"/>
    </row>
    <row r="154">
      <c r="A154" s="61"/>
      <c r="B154" s="61"/>
      <c r="C154" s="61"/>
      <c r="D154" s="135"/>
      <c r="E154" s="148" t="s">
        <v>2693</v>
      </c>
      <c r="F154" s="125"/>
      <c r="G154" s="125"/>
      <c r="H154" s="125"/>
      <c r="I154" s="61"/>
      <c r="J154" s="61"/>
      <c r="K154" s="152"/>
      <c r="L154" s="152"/>
      <c r="M154" s="152"/>
      <c r="N154" s="152"/>
      <c r="O154" s="61"/>
      <c r="P154" s="125"/>
      <c r="Q154" s="152"/>
      <c r="R154" s="152"/>
      <c r="S154" s="125"/>
      <c r="T154" s="152"/>
      <c r="U154" s="125"/>
      <c r="V154" s="152"/>
      <c r="W154" s="152"/>
      <c r="X154" s="152"/>
      <c r="Y154" s="152"/>
      <c r="Z154" s="152"/>
      <c r="AA154" s="152"/>
      <c r="AB154" s="152"/>
      <c r="AC154" s="152"/>
      <c r="AD154" s="152"/>
      <c r="AE154" s="107"/>
      <c r="AF154" s="107"/>
      <c r="AG154" s="107"/>
      <c r="AH154" s="107"/>
      <c r="AI154" s="107"/>
      <c r="AJ154" s="107"/>
      <c r="AK154" s="107"/>
      <c r="AL154" s="107"/>
      <c r="AM154" s="107"/>
      <c r="AN154" s="107"/>
      <c r="AO154" s="107"/>
      <c r="AP154" s="107"/>
      <c r="AQ154" s="107"/>
      <c r="AR154" s="107"/>
      <c r="AS154" s="107"/>
      <c r="AT154" s="107"/>
    </row>
    <row r="155">
      <c r="A155" s="62"/>
      <c r="B155" s="61"/>
      <c r="C155" s="62"/>
      <c r="D155" s="148" t="s">
        <v>2016</v>
      </c>
      <c r="E155" s="148"/>
      <c r="F155" s="135"/>
      <c r="G155" s="135"/>
      <c r="H155" s="135"/>
      <c r="I155" s="62"/>
      <c r="J155" s="62"/>
      <c r="K155" s="152"/>
      <c r="L155" s="152"/>
      <c r="M155" s="152"/>
      <c r="N155" s="152"/>
      <c r="O155" s="62"/>
      <c r="P155" s="135"/>
      <c r="Q155" s="152"/>
      <c r="R155" s="152"/>
      <c r="S155" s="135"/>
      <c r="T155" s="152"/>
      <c r="U155" s="135"/>
      <c r="V155" s="152"/>
      <c r="W155" s="152"/>
      <c r="X155" s="152"/>
      <c r="Y155" s="152"/>
      <c r="Z155" s="152"/>
      <c r="AA155" s="152"/>
      <c r="AB155" s="152"/>
      <c r="AC155" s="152"/>
      <c r="AD155" s="152"/>
      <c r="AE155" s="107"/>
      <c r="AF155" s="107"/>
      <c r="AG155" s="107"/>
      <c r="AH155" s="107"/>
      <c r="AI155" s="107"/>
      <c r="AJ155" s="107"/>
      <c r="AK155" s="107"/>
      <c r="AL155" s="107"/>
      <c r="AM155" s="107"/>
      <c r="AN155" s="107"/>
      <c r="AO155" s="107"/>
      <c r="AP155" s="107"/>
      <c r="AQ155" s="107"/>
      <c r="AR155" s="107"/>
      <c r="AS155" s="107"/>
      <c r="AT155" s="107"/>
    </row>
    <row r="156">
      <c r="A156" s="422">
        <v>20.0</v>
      </c>
      <c r="B156" s="61"/>
      <c r="C156" s="157" t="s">
        <v>2849</v>
      </c>
      <c r="D156" s="148" t="s">
        <v>2687</v>
      </c>
      <c r="E156" s="148"/>
      <c r="F156" s="449" t="s">
        <v>2088</v>
      </c>
      <c r="G156" s="449"/>
      <c r="H156" s="449" t="s">
        <v>1584</v>
      </c>
      <c r="I156" s="157" t="s">
        <v>197</v>
      </c>
      <c r="J156" s="183" t="s">
        <v>853</v>
      </c>
      <c r="K156" s="152"/>
      <c r="L156" s="152"/>
      <c r="M156" s="152"/>
      <c r="N156" s="152"/>
      <c r="O156" s="183" t="s">
        <v>2097</v>
      </c>
      <c r="P156" s="449" t="s">
        <v>2031</v>
      </c>
      <c r="Q156" s="152"/>
      <c r="R156" s="152"/>
      <c r="S156" s="449" t="s">
        <v>252</v>
      </c>
      <c r="T156" s="152"/>
      <c r="U156" s="650" t="s">
        <v>2078</v>
      </c>
      <c r="V156" s="152"/>
      <c r="W156" s="152"/>
      <c r="X156" s="152"/>
      <c r="Y156" s="152"/>
      <c r="Z156" s="152"/>
      <c r="AA156" s="152"/>
      <c r="AB156" s="152"/>
      <c r="AC156" s="152"/>
      <c r="AD156" s="152"/>
      <c r="AE156" s="107"/>
      <c r="AF156" s="107"/>
      <c r="AG156" s="107"/>
      <c r="AH156" s="107"/>
      <c r="AI156" s="107"/>
      <c r="AJ156" s="107"/>
      <c r="AK156" s="107"/>
      <c r="AL156" s="107"/>
      <c r="AM156" s="107"/>
      <c r="AN156" s="107"/>
      <c r="AO156" s="107"/>
      <c r="AP156" s="107"/>
      <c r="AQ156" s="107"/>
      <c r="AR156" s="107"/>
      <c r="AS156" s="107"/>
      <c r="AT156" s="107"/>
    </row>
    <row r="157">
      <c r="A157" s="61"/>
      <c r="B157" s="61"/>
      <c r="C157" s="61"/>
      <c r="D157" s="148" t="s">
        <v>2689</v>
      </c>
      <c r="E157" s="148"/>
      <c r="F157" s="125"/>
      <c r="G157" s="125"/>
      <c r="H157" s="125"/>
      <c r="I157" s="61"/>
      <c r="J157" s="61"/>
      <c r="K157" s="152"/>
      <c r="L157" s="152"/>
      <c r="M157" s="152"/>
      <c r="N157" s="152"/>
      <c r="O157" s="61"/>
      <c r="P157" s="125"/>
      <c r="Q157" s="152"/>
      <c r="R157" s="152"/>
      <c r="S157" s="125"/>
      <c r="T157" s="152"/>
      <c r="U157" s="125"/>
      <c r="V157" s="152"/>
      <c r="W157" s="152"/>
      <c r="X157" s="152"/>
      <c r="Y157" s="152"/>
      <c r="Z157" s="152"/>
      <c r="AA157" s="152"/>
      <c r="AB157" s="152"/>
      <c r="AC157" s="152"/>
      <c r="AD157" s="152"/>
      <c r="AE157" s="107"/>
      <c r="AF157" s="107"/>
      <c r="AG157" s="107"/>
      <c r="AH157" s="107"/>
      <c r="AI157" s="107"/>
      <c r="AJ157" s="107"/>
      <c r="AK157" s="107"/>
      <c r="AL157" s="107"/>
      <c r="AM157" s="107"/>
      <c r="AN157" s="107"/>
      <c r="AO157" s="107"/>
      <c r="AP157" s="107"/>
      <c r="AQ157" s="107"/>
      <c r="AR157" s="107"/>
      <c r="AS157" s="107"/>
      <c r="AT157" s="107"/>
    </row>
    <row r="158">
      <c r="A158" s="61"/>
      <c r="B158" s="61"/>
      <c r="C158" s="61"/>
      <c r="D158" s="449" t="s">
        <v>2690</v>
      </c>
      <c r="E158" s="148" t="s">
        <v>2551</v>
      </c>
      <c r="F158" s="125"/>
      <c r="G158" s="125"/>
      <c r="H158" s="125"/>
      <c r="I158" s="61"/>
      <c r="J158" s="61"/>
      <c r="K158" s="152"/>
      <c r="L158" s="152"/>
      <c r="M158" s="152"/>
      <c r="N158" s="152"/>
      <c r="O158" s="61"/>
      <c r="P158" s="125"/>
      <c r="Q158" s="152"/>
      <c r="R158" s="152"/>
      <c r="S158" s="125"/>
      <c r="T158" s="152"/>
      <c r="U158" s="125"/>
      <c r="V158" s="152"/>
      <c r="W158" s="152"/>
      <c r="X158" s="152"/>
      <c r="Y158" s="152"/>
      <c r="Z158" s="152"/>
      <c r="AA158" s="152"/>
      <c r="AB158" s="152"/>
      <c r="AC158" s="152"/>
      <c r="AD158" s="152"/>
      <c r="AE158" s="107"/>
      <c r="AF158" s="107"/>
      <c r="AG158" s="107"/>
      <c r="AH158" s="107"/>
      <c r="AI158" s="107"/>
      <c r="AJ158" s="107"/>
      <c r="AK158" s="107"/>
      <c r="AL158" s="107"/>
      <c r="AM158" s="107"/>
      <c r="AN158" s="107"/>
      <c r="AO158" s="107"/>
      <c r="AP158" s="107"/>
      <c r="AQ158" s="107"/>
      <c r="AR158" s="107"/>
      <c r="AS158" s="107"/>
      <c r="AT158" s="107"/>
    </row>
    <row r="159">
      <c r="A159" s="61"/>
      <c r="B159" s="61"/>
      <c r="C159" s="61"/>
      <c r="D159" s="135"/>
      <c r="E159" s="148" t="s">
        <v>2691</v>
      </c>
      <c r="F159" s="125"/>
      <c r="G159" s="125"/>
      <c r="H159" s="125"/>
      <c r="I159" s="61"/>
      <c r="J159" s="61"/>
      <c r="K159" s="152"/>
      <c r="L159" s="152"/>
      <c r="M159" s="152"/>
      <c r="N159" s="152"/>
      <c r="O159" s="61"/>
      <c r="P159" s="125"/>
      <c r="Q159" s="152"/>
      <c r="R159" s="152"/>
      <c r="S159" s="125"/>
      <c r="T159" s="152"/>
      <c r="U159" s="125"/>
      <c r="V159" s="152"/>
      <c r="W159" s="152"/>
      <c r="X159" s="152"/>
      <c r="Y159" s="152"/>
      <c r="Z159" s="152"/>
      <c r="AA159" s="152"/>
      <c r="AB159" s="152"/>
      <c r="AC159" s="152"/>
      <c r="AD159" s="152"/>
      <c r="AE159" s="107"/>
      <c r="AF159" s="107"/>
      <c r="AG159" s="107"/>
      <c r="AH159" s="107"/>
      <c r="AI159" s="107"/>
      <c r="AJ159" s="107"/>
      <c r="AK159" s="107"/>
      <c r="AL159" s="107"/>
      <c r="AM159" s="107"/>
      <c r="AN159" s="107"/>
      <c r="AO159" s="107"/>
      <c r="AP159" s="107"/>
      <c r="AQ159" s="107"/>
      <c r="AR159" s="107"/>
      <c r="AS159" s="107"/>
      <c r="AT159" s="107"/>
    </row>
    <row r="160">
      <c r="A160" s="61"/>
      <c r="B160" s="61"/>
      <c r="C160" s="61"/>
      <c r="D160" s="148" t="s">
        <v>2692</v>
      </c>
      <c r="E160" s="148"/>
      <c r="F160" s="125"/>
      <c r="G160" s="125"/>
      <c r="H160" s="125"/>
      <c r="I160" s="61"/>
      <c r="J160" s="61"/>
      <c r="K160" s="152"/>
      <c r="L160" s="152"/>
      <c r="M160" s="152"/>
      <c r="N160" s="152"/>
      <c r="O160" s="61"/>
      <c r="P160" s="125"/>
      <c r="Q160" s="152"/>
      <c r="R160" s="152"/>
      <c r="S160" s="125"/>
      <c r="T160" s="152"/>
      <c r="U160" s="125"/>
      <c r="V160" s="152"/>
      <c r="W160" s="152"/>
      <c r="X160" s="152"/>
      <c r="Y160" s="152"/>
      <c r="Z160" s="152"/>
      <c r="AA160" s="152"/>
      <c r="AB160" s="152"/>
      <c r="AC160" s="152"/>
      <c r="AD160" s="152"/>
      <c r="AE160" s="107"/>
      <c r="AF160" s="107"/>
      <c r="AG160" s="107"/>
      <c r="AH160" s="107"/>
      <c r="AI160" s="107"/>
      <c r="AJ160" s="107"/>
      <c r="AK160" s="107"/>
      <c r="AL160" s="107"/>
      <c r="AM160" s="107"/>
      <c r="AN160" s="107"/>
      <c r="AO160" s="107"/>
      <c r="AP160" s="107"/>
      <c r="AQ160" s="107"/>
      <c r="AR160" s="107"/>
      <c r="AS160" s="107"/>
      <c r="AT160" s="107"/>
    </row>
    <row r="161">
      <c r="A161" s="61"/>
      <c r="B161" s="61"/>
      <c r="C161" s="61"/>
      <c r="D161" s="449" t="s">
        <v>2014</v>
      </c>
      <c r="E161" s="148" t="s">
        <v>2554</v>
      </c>
      <c r="F161" s="125"/>
      <c r="G161" s="125"/>
      <c r="H161" s="125"/>
      <c r="I161" s="61"/>
      <c r="J161" s="61"/>
      <c r="K161" s="152"/>
      <c r="L161" s="152"/>
      <c r="M161" s="152"/>
      <c r="N161" s="152"/>
      <c r="O161" s="61"/>
      <c r="P161" s="125"/>
      <c r="Q161" s="152"/>
      <c r="R161" s="152"/>
      <c r="S161" s="125"/>
      <c r="T161" s="152"/>
      <c r="U161" s="125"/>
      <c r="V161" s="152"/>
      <c r="W161" s="152"/>
      <c r="X161" s="152"/>
      <c r="Y161" s="152"/>
      <c r="Z161" s="152"/>
      <c r="AA161" s="152"/>
      <c r="AB161" s="152"/>
      <c r="AC161" s="152"/>
      <c r="AD161" s="152"/>
      <c r="AE161" s="107"/>
      <c r="AF161" s="107"/>
      <c r="AG161" s="107"/>
      <c r="AH161" s="107"/>
      <c r="AI161" s="107"/>
      <c r="AJ161" s="107"/>
      <c r="AK161" s="107"/>
      <c r="AL161" s="107"/>
      <c r="AM161" s="107"/>
      <c r="AN161" s="107"/>
      <c r="AO161" s="107"/>
      <c r="AP161" s="107"/>
      <c r="AQ161" s="107"/>
      <c r="AR161" s="107"/>
      <c r="AS161" s="107"/>
      <c r="AT161" s="107"/>
    </row>
    <row r="162">
      <c r="A162" s="61"/>
      <c r="B162" s="61"/>
      <c r="C162" s="61"/>
      <c r="D162" s="135"/>
      <c r="E162" s="148" t="s">
        <v>2693</v>
      </c>
      <c r="F162" s="125"/>
      <c r="G162" s="125"/>
      <c r="H162" s="125"/>
      <c r="I162" s="61"/>
      <c r="J162" s="61"/>
      <c r="K162" s="152"/>
      <c r="L162" s="152"/>
      <c r="M162" s="152"/>
      <c r="N162" s="152"/>
      <c r="O162" s="61"/>
      <c r="P162" s="125"/>
      <c r="Q162" s="152"/>
      <c r="R162" s="152"/>
      <c r="S162" s="125"/>
      <c r="T162" s="152"/>
      <c r="U162" s="125"/>
      <c r="V162" s="152"/>
      <c r="W162" s="152"/>
      <c r="X162" s="152"/>
      <c r="Y162" s="152"/>
      <c r="Z162" s="152"/>
      <c r="AA162" s="152"/>
      <c r="AB162" s="152"/>
      <c r="AC162" s="152"/>
      <c r="AD162" s="152"/>
      <c r="AE162" s="107"/>
      <c r="AF162" s="107"/>
      <c r="AG162" s="107"/>
      <c r="AH162" s="107"/>
      <c r="AI162" s="107"/>
      <c r="AJ162" s="107"/>
      <c r="AK162" s="107"/>
      <c r="AL162" s="107"/>
      <c r="AM162" s="107"/>
      <c r="AN162" s="107"/>
      <c r="AO162" s="107"/>
      <c r="AP162" s="107"/>
      <c r="AQ162" s="107"/>
      <c r="AR162" s="107"/>
      <c r="AS162" s="107"/>
      <c r="AT162" s="107"/>
    </row>
    <row r="163">
      <c r="A163" s="62"/>
      <c r="B163" s="61"/>
      <c r="C163" s="62"/>
      <c r="D163" s="148" t="s">
        <v>2016</v>
      </c>
      <c r="E163" s="148"/>
      <c r="F163" s="135"/>
      <c r="G163" s="135"/>
      <c r="H163" s="135"/>
      <c r="I163" s="62"/>
      <c r="J163" s="62"/>
      <c r="K163" s="152"/>
      <c r="L163" s="152"/>
      <c r="M163" s="152"/>
      <c r="N163" s="152"/>
      <c r="O163" s="62"/>
      <c r="P163" s="135"/>
      <c r="Q163" s="152"/>
      <c r="R163" s="152"/>
      <c r="S163" s="135"/>
      <c r="T163" s="152"/>
      <c r="U163" s="135"/>
      <c r="V163" s="152"/>
      <c r="W163" s="152"/>
      <c r="X163" s="152"/>
      <c r="Y163" s="152"/>
      <c r="Z163" s="152"/>
      <c r="AA163" s="152"/>
      <c r="AB163" s="152"/>
      <c r="AC163" s="152"/>
      <c r="AD163" s="152"/>
      <c r="AE163" s="107"/>
      <c r="AF163" s="107"/>
      <c r="AG163" s="107"/>
      <c r="AH163" s="107"/>
      <c r="AI163" s="107"/>
      <c r="AJ163" s="107"/>
      <c r="AK163" s="107"/>
      <c r="AL163" s="107"/>
      <c r="AM163" s="107"/>
      <c r="AN163" s="107"/>
      <c r="AO163" s="107"/>
      <c r="AP163" s="107"/>
      <c r="AQ163" s="107"/>
      <c r="AR163" s="107"/>
      <c r="AS163" s="107"/>
      <c r="AT163" s="107"/>
    </row>
    <row r="164">
      <c r="A164" s="422">
        <v>21.0</v>
      </c>
      <c r="B164" s="61"/>
      <c r="C164" s="157" t="s">
        <v>2850</v>
      </c>
      <c r="D164" s="148" t="s">
        <v>2687</v>
      </c>
      <c r="E164" s="148"/>
      <c r="F164" s="449" t="s">
        <v>2088</v>
      </c>
      <c r="G164" s="449"/>
      <c r="H164" s="449" t="s">
        <v>1587</v>
      </c>
      <c r="I164" s="157" t="s">
        <v>197</v>
      </c>
      <c r="J164" s="183" t="s">
        <v>853</v>
      </c>
      <c r="K164" s="152"/>
      <c r="L164" s="152"/>
      <c r="M164" s="152"/>
      <c r="N164" s="152"/>
      <c r="O164" s="183" t="s">
        <v>2097</v>
      </c>
      <c r="P164" s="449" t="s">
        <v>2031</v>
      </c>
      <c r="Q164" s="152"/>
      <c r="R164" s="152"/>
      <c r="S164" s="449" t="s">
        <v>252</v>
      </c>
      <c r="T164" s="152"/>
      <c r="U164" s="650" t="s">
        <v>2078</v>
      </c>
      <c r="V164" s="152"/>
      <c r="W164" s="152"/>
      <c r="X164" s="152"/>
      <c r="Y164" s="152"/>
      <c r="Z164" s="152"/>
      <c r="AA164" s="152"/>
      <c r="AB164" s="152"/>
      <c r="AC164" s="152"/>
      <c r="AD164" s="152"/>
      <c r="AE164" s="107"/>
      <c r="AF164" s="107"/>
      <c r="AG164" s="107"/>
      <c r="AH164" s="107"/>
      <c r="AI164" s="107"/>
      <c r="AJ164" s="107"/>
      <c r="AK164" s="107"/>
      <c r="AL164" s="107"/>
      <c r="AM164" s="107"/>
      <c r="AN164" s="107"/>
      <c r="AO164" s="107"/>
      <c r="AP164" s="107"/>
      <c r="AQ164" s="107"/>
      <c r="AR164" s="107"/>
      <c r="AS164" s="107"/>
      <c r="AT164" s="107"/>
    </row>
    <row r="165">
      <c r="A165" s="61"/>
      <c r="B165" s="61"/>
      <c r="C165" s="61"/>
      <c r="D165" s="148" t="s">
        <v>2689</v>
      </c>
      <c r="E165" s="148"/>
      <c r="F165" s="125"/>
      <c r="G165" s="125"/>
      <c r="H165" s="125"/>
      <c r="I165" s="61"/>
      <c r="J165" s="61"/>
      <c r="K165" s="152"/>
      <c r="L165" s="152"/>
      <c r="M165" s="152"/>
      <c r="N165" s="152"/>
      <c r="O165" s="61"/>
      <c r="P165" s="125"/>
      <c r="Q165" s="152"/>
      <c r="R165" s="152"/>
      <c r="S165" s="125"/>
      <c r="T165" s="152"/>
      <c r="U165" s="125"/>
      <c r="V165" s="152"/>
      <c r="W165" s="152"/>
      <c r="X165" s="152"/>
      <c r="Y165" s="152"/>
      <c r="Z165" s="152"/>
      <c r="AA165" s="152"/>
      <c r="AB165" s="152"/>
      <c r="AC165" s="152"/>
      <c r="AD165" s="152"/>
      <c r="AE165" s="107"/>
      <c r="AF165" s="107"/>
      <c r="AG165" s="107"/>
      <c r="AH165" s="107"/>
      <c r="AI165" s="107"/>
      <c r="AJ165" s="107"/>
      <c r="AK165" s="107"/>
      <c r="AL165" s="107"/>
      <c r="AM165" s="107"/>
      <c r="AN165" s="107"/>
      <c r="AO165" s="107"/>
      <c r="AP165" s="107"/>
      <c r="AQ165" s="107"/>
      <c r="AR165" s="107"/>
      <c r="AS165" s="107"/>
      <c r="AT165" s="107"/>
    </row>
    <row r="166">
      <c r="A166" s="61"/>
      <c r="B166" s="61"/>
      <c r="C166" s="61"/>
      <c r="D166" s="449" t="s">
        <v>2690</v>
      </c>
      <c r="E166" s="148" t="s">
        <v>2551</v>
      </c>
      <c r="F166" s="125"/>
      <c r="G166" s="125"/>
      <c r="H166" s="125"/>
      <c r="I166" s="61"/>
      <c r="J166" s="61"/>
      <c r="K166" s="152"/>
      <c r="L166" s="152"/>
      <c r="M166" s="152"/>
      <c r="N166" s="152"/>
      <c r="O166" s="61"/>
      <c r="P166" s="125"/>
      <c r="Q166" s="152"/>
      <c r="R166" s="152"/>
      <c r="S166" s="125"/>
      <c r="T166" s="152"/>
      <c r="U166" s="125"/>
      <c r="V166" s="152"/>
      <c r="W166" s="152"/>
      <c r="X166" s="152"/>
      <c r="Y166" s="152"/>
      <c r="Z166" s="152"/>
      <c r="AA166" s="152"/>
      <c r="AB166" s="152"/>
      <c r="AC166" s="152"/>
      <c r="AD166" s="152"/>
      <c r="AE166" s="107"/>
      <c r="AF166" s="107"/>
      <c r="AG166" s="107"/>
      <c r="AH166" s="107"/>
      <c r="AI166" s="107"/>
      <c r="AJ166" s="107"/>
      <c r="AK166" s="107"/>
      <c r="AL166" s="107"/>
      <c r="AM166" s="107"/>
      <c r="AN166" s="107"/>
      <c r="AO166" s="107"/>
      <c r="AP166" s="107"/>
      <c r="AQ166" s="107"/>
      <c r="AR166" s="107"/>
      <c r="AS166" s="107"/>
      <c r="AT166" s="107"/>
    </row>
    <row r="167">
      <c r="A167" s="61"/>
      <c r="B167" s="61"/>
      <c r="C167" s="61"/>
      <c r="D167" s="135"/>
      <c r="E167" s="148" t="s">
        <v>2691</v>
      </c>
      <c r="F167" s="125"/>
      <c r="G167" s="125"/>
      <c r="H167" s="125"/>
      <c r="I167" s="61"/>
      <c r="J167" s="61"/>
      <c r="K167" s="152"/>
      <c r="L167" s="152"/>
      <c r="M167" s="152"/>
      <c r="N167" s="152"/>
      <c r="O167" s="61"/>
      <c r="P167" s="125"/>
      <c r="Q167" s="152"/>
      <c r="R167" s="152"/>
      <c r="S167" s="125"/>
      <c r="T167" s="152"/>
      <c r="U167" s="125"/>
      <c r="V167" s="152"/>
      <c r="W167" s="152"/>
      <c r="X167" s="152"/>
      <c r="Y167" s="152"/>
      <c r="Z167" s="152"/>
      <c r="AA167" s="152"/>
      <c r="AB167" s="152"/>
      <c r="AC167" s="152"/>
      <c r="AD167" s="152"/>
      <c r="AE167" s="107"/>
      <c r="AF167" s="107"/>
      <c r="AG167" s="107"/>
      <c r="AH167" s="107"/>
      <c r="AI167" s="107"/>
      <c r="AJ167" s="107"/>
      <c r="AK167" s="107"/>
      <c r="AL167" s="107"/>
      <c r="AM167" s="107"/>
      <c r="AN167" s="107"/>
      <c r="AO167" s="107"/>
      <c r="AP167" s="107"/>
      <c r="AQ167" s="107"/>
      <c r="AR167" s="107"/>
      <c r="AS167" s="107"/>
      <c r="AT167" s="107"/>
    </row>
    <row r="168">
      <c r="A168" s="61"/>
      <c r="B168" s="61"/>
      <c r="C168" s="61"/>
      <c r="D168" s="148" t="s">
        <v>2692</v>
      </c>
      <c r="E168" s="148"/>
      <c r="F168" s="125"/>
      <c r="G168" s="125"/>
      <c r="H168" s="125"/>
      <c r="I168" s="61"/>
      <c r="J168" s="61"/>
      <c r="K168" s="152"/>
      <c r="L168" s="152"/>
      <c r="M168" s="152"/>
      <c r="N168" s="152"/>
      <c r="O168" s="61"/>
      <c r="P168" s="125"/>
      <c r="Q168" s="152"/>
      <c r="R168" s="152"/>
      <c r="S168" s="125"/>
      <c r="T168" s="152"/>
      <c r="U168" s="125"/>
      <c r="V168" s="152"/>
      <c r="W168" s="152"/>
      <c r="X168" s="152"/>
      <c r="Y168" s="152"/>
      <c r="Z168" s="152"/>
      <c r="AA168" s="152"/>
      <c r="AB168" s="152"/>
      <c r="AC168" s="152"/>
      <c r="AD168" s="152"/>
      <c r="AE168" s="107"/>
      <c r="AF168" s="107"/>
      <c r="AG168" s="107"/>
      <c r="AH168" s="107"/>
      <c r="AI168" s="107"/>
      <c r="AJ168" s="107"/>
      <c r="AK168" s="107"/>
      <c r="AL168" s="107"/>
      <c r="AM168" s="107"/>
      <c r="AN168" s="107"/>
      <c r="AO168" s="107"/>
      <c r="AP168" s="107"/>
      <c r="AQ168" s="107"/>
      <c r="AR168" s="107"/>
      <c r="AS168" s="107"/>
      <c r="AT168" s="107"/>
    </row>
    <row r="169">
      <c r="A169" s="61"/>
      <c r="B169" s="61"/>
      <c r="C169" s="61"/>
      <c r="D169" s="449" t="s">
        <v>2014</v>
      </c>
      <c r="E169" s="148" t="s">
        <v>2554</v>
      </c>
      <c r="F169" s="125"/>
      <c r="G169" s="125"/>
      <c r="H169" s="125"/>
      <c r="I169" s="61"/>
      <c r="J169" s="61"/>
      <c r="K169" s="152"/>
      <c r="L169" s="152"/>
      <c r="M169" s="152"/>
      <c r="N169" s="152"/>
      <c r="O169" s="61"/>
      <c r="P169" s="125"/>
      <c r="Q169" s="152"/>
      <c r="R169" s="152"/>
      <c r="S169" s="125"/>
      <c r="T169" s="152"/>
      <c r="U169" s="125"/>
      <c r="V169" s="152"/>
      <c r="W169" s="152"/>
      <c r="X169" s="152"/>
      <c r="Y169" s="152"/>
      <c r="Z169" s="152"/>
      <c r="AA169" s="152"/>
      <c r="AB169" s="152"/>
      <c r="AC169" s="152"/>
      <c r="AD169" s="152"/>
      <c r="AE169" s="107"/>
      <c r="AF169" s="107"/>
      <c r="AG169" s="107"/>
      <c r="AH169" s="107"/>
      <c r="AI169" s="107"/>
      <c r="AJ169" s="107"/>
      <c r="AK169" s="107"/>
      <c r="AL169" s="107"/>
      <c r="AM169" s="107"/>
      <c r="AN169" s="107"/>
      <c r="AO169" s="107"/>
      <c r="AP169" s="107"/>
      <c r="AQ169" s="107"/>
      <c r="AR169" s="107"/>
      <c r="AS169" s="107"/>
      <c r="AT169" s="107"/>
    </row>
    <row r="170">
      <c r="A170" s="61"/>
      <c r="B170" s="61"/>
      <c r="C170" s="61"/>
      <c r="D170" s="135"/>
      <c r="E170" s="148" t="s">
        <v>2693</v>
      </c>
      <c r="F170" s="125"/>
      <c r="G170" s="125"/>
      <c r="H170" s="125"/>
      <c r="I170" s="61"/>
      <c r="J170" s="61"/>
      <c r="K170" s="152"/>
      <c r="L170" s="152"/>
      <c r="M170" s="152"/>
      <c r="N170" s="152"/>
      <c r="O170" s="61"/>
      <c r="P170" s="125"/>
      <c r="Q170" s="152"/>
      <c r="R170" s="152"/>
      <c r="S170" s="125"/>
      <c r="T170" s="152"/>
      <c r="U170" s="125"/>
      <c r="V170" s="152"/>
      <c r="W170" s="152"/>
      <c r="X170" s="152"/>
      <c r="Y170" s="152"/>
      <c r="Z170" s="152"/>
      <c r="AA170" s="152"/>
      <c r="AB170" s="152"/>
      <c r="AC170" s="152"/>
      <c r="AD170" s="152"/>
      <c r="AE170" s="107"/>
      <c r="AF170" s="107"/>
      <c r="AG170" s="107"/>
      <c r="AH170" s="107"/>
      <c r="AI170" s="107"/>
      <c r="AJ170" s="107"/>
      <c r="AK170" s="107"/>
      <c r="AL170" s="107"/>
      <c r="AM170" s="107"/>
      <c r="AN170" s="107"/>
      <c r="AO170" s="107"/>
      <c r="AP170" s="107"/>
      <c r="AQ170" s="107"/>
      <c r="AR170" s="107"/>
      <c r="AS170" s="107"/>
      <c r="AT170" s="107"/>
    </row>
    <row r="171">
      <c r="A171" s="62"/>
      <c r="B171" s="61"/>
      <c r="C171" s="62"/>
      <c r="D171" s="148" t="s">
        <v>2016</v>
      </c>
      <c r="E171" s="148"/>
      <c r="F171" s="135"/>
      <c r="G171" s="135"/>
      <c r="H171" s="135"/>
      <c r="I171" s="62"/>
      <c r="J171" s="62"/>
      <c r="K171" s="152"/>
      <c r="L171" s="152"/>
      <c r="M171" s="152"/>
      <c r="N171" s="152"/>
      <c r="O171" s="62"/>
      <c r="P171" s="135"/>
      <c r="Q171" s="152"/>
      <c r="R171" s="152"/>
      <c r="S171" s="135"/>
      <c r="T171" s="152"/>
      <c r="U171" s="135"/>
      <c r="V171" s="152"/>
      <c r="W171" s="152"/>
      <c r="X171" s="152"/>
      <c r="Y171" s="152"/>
      <c r="Z171" s="152"/>
      <c r="AA171" s="152"/>
      <c r="AB171" s="152"/>
      <c r="AC171" s="152"/>
      <c r="AD171" s="152"/>
      <c r="AE171" s="107"/>
      <c r="AF171" s="107"/>
      <c r="AG171" s="107"/>
      <c r="AH171" s="107"/>
      <c r="AI171" s="107"/>
      <c r="AJ171" s="107"/>
      <c r="AK171" s="107"/>
      <c r="AL171" s="107"/>
      <c r="AM171" s="107"/>
      <c r="AN171" s="107"/>
      <c r="AO171" s="107"/>
      <c r="AP171" s="107"/>
      <c r="AQ171" s="107"/>
      <c r="AR171" s="107"/>
      <c r="AS171" s="107"/>
      <c r="AT171" s="107"/>
    </row>
    <row r="172">
      <c r="A172" s="422">
        <v>22.0</v>
      </c>
      <c r="B172" s="61"/>
      <c r="C172" s="157" t="s">
        <v>2851</v>
      </c>
      <c r="D172" s="148" t="s">
        <v>2687</v>
      </c>
      <c r="E172" s="148"/>
      <c r="F172" s="449" t="s">
        <v>2088</v>
      </c>
      <c r="G172" s="449"/>
      <c r="H172" s="449" t="s">
        <v>2162</v>
      </c>
      <c r="I172" s="157" t="s">
        <v>197</v>
      </c>
      <c r="J172" s="183" t="s">
        <v>853</v>
      </c>
      <c r="K172" s="152"/>
      <c r="L172" s="152"/>
      <c r="M172" s="152"/>
      <c r="N172" s="152"/>
      <c r="O172" s="183" t="s">
        <v>2097</v>
      </c>
      <c r="P172" s="449" t="s">
        <v>2031</v>
      </c>
      <c r="Q172" s="152"/>
      <c r="R172" s="152"/>
      <c r="S172" s="449" t="s">
        <v>252</v>
      </c>
      <c r="T172" s="152"/>
      <c r="U172" s="650" t="s">
        <v>2078</v>
      </c>
      <c r="V172" s="152"/>
      <c r="W172" s="152"/>
      <c r="X172" s="152"/>
      <c r="Y172" s="152"/>
      <c r="Z172" s="152"/>
      <c r="AA172" s="152"/>
      <c r="AB172" s="152"/>
      <c r="AC172" s="152"/>
      <c r="AD172" s="152"/>
      <c r="AE172" s="107"/>
      <c r="AF172" s="107"/>
      <c r="AG172" s="107"/>
      <c r="AH172" s="107"/>
      <c r="AI172" s="107"/>
      <c r="AJ172" s="107"/>
      <c r="AK172" s="107"/>
      <c r="AL172" s="107"/>
      <c r="AM172" s="107"/>
      <c r="AN172" s="107"/>
      <c r="AO172" s="107"/>
      <c r="AP172" s="107"/>
      <c r="AQ172" s="107"/>
      <c r="AR172" s="107"/>
      <c r="AS172" s="107"/>
      <c r="AT172" s="107"/>
    </row>
    <row r="173">
      <c r="A173" s="61"/>
      <c r="B173" s="61"/>
      <c r="C173" s="61"/>
      <c r="D173" s="148" t="s">
        <v>2689</v>
      </c>
      <c r="E173" s="148"/>
      <c r="F173" s="125"/>
      <c r="G173" s="125"/>
      <c r="H173" s="125"/>
      <c r="I173" s="61"/>
      <c r="J173" s="61"/>
      <c r="K173" s="152"/>
      <c r="L173" s="152"/>
      <c r="M173" s="152"/>
      <c r="N173" s="152"/>
      <c r="O173" s="61"/>
      <c r="P173" s="125"/>
      <c r="Q173" s="152"/>
      <c r="R173" s="152"/>
      <c r="S173" s="125"/>
      <c r="T173" s="152"/>
      <c r="U173" s="125"/>
      <c r="V173" s="152"/>
      <c r="W173" s="152"/>
      <c r="X173" s="152"/>
      <c r="Y173" s="152"/>
      <c r="Z173" s="152"/>
      <c r="AA173" s="152"/>
      <c r="AB173" s="152"/>
      <c r="AC173" s="152"/>
      <c r="AD173" s="152"/>
      <c r="AE173" s="107"/>
      <c r="AF173" s="107"/>
      <c r="AG173" s="107"/>
      <c r="AH173" s="107"/>
      <c r="AI173" s="107"/>
      <c r="AJ173" s="107"/>
      <c r="AK173" s="107"/>
      <c r="AL173" s="107"/>
      <c r="AM173" s="107"/>
      <c r="AN173" s="107"/>
      <c r="AO173" s="107"/>
      <c r="AP173" s="107"/>
      <c r="AQ173" s="107"/>
      <c r="AR173" s="107"/>
      <c r="AS173" s="107"/>
      <c r="AT173" s="107"/>
    </row>
    <row r="174">
      <c r="A174" s="61"/>
      <c r="B174" s="61"/>
      <c r="C174" s="61"/>
      <c r="D174" s="449" t="s">
        <v>2690</v>
      </c>
      <c r="E174" s="148" t="s">
        <v>2551</v>
      </c>
      <c r="F174" s="125"/>
      <c r="G174" s="125"/>
      <c r="H174" s="125"/>
      <c r="I174" s="61"/>
      <c r="J174" s="61"/>
      <c r="K174" s="152"/>
      <c r="L174" s="152"/>
      <c r="M174" s="152"/>
      <c r="N174" s="152"/>
      <c r="O174" s="61"/>
      <c r="P174" s="125"/>
      <c r="Q174" s="152"/>
      <c r="R174" s="152"/>
      <c r="S174" s="125"/>
      <c r="T174" s="152"/>
      <c r="U174" s="125"/>
      <c r="V174" s="152"/>
      <c r="W174" s="152"/>
      <c r="X174" s="152"/>
      <c r="Y174" s="152"/>
      <c r="Z174" s="152"/>
      <c r="AA174" s="152"/>
      <c r="AB174" s="152"/>
      <c r="AC174" s="152"/>
      <c r="AD174" s="152"/>
      <c r="AE174" s="107"/>
      <c r="AF174" s="107"/>
      <c r="AG174" s="107"/>
      <c r="AH174" s="107"/>
      <c r="AI174" s="107"/>
      <c r="AJ174" s="107"/>
      <c r="AK174" s="107"/>
      <c r="AL174" s="107"/>
      <c r="AM174" s="107"/>
      <c r="AN174" s="107"/>
      <c r="AO174" s="107"/>
      <c r="AP174" s="107"/>
      <c r="AQ174" s="107"/>
      <c r="AR174" s="107"/>
      <c r="AS174" s="107"/>
      <c r="AT174" s="107"/>
    </row>
    <row r="175">
      <c r="A175" s="61"/>
      <c r="B175" s="61"/>
      <c r="C175" s="61"/>
      <c r="D175" s="135"/>
      <c r="E175" s="148" t="s">
        <v>2691</v>
      </c>
      <c r="F175" s="125"/>
      <c r="G175" s="125"/>
      <c r="H175" s="125"/>
      <c r="I175" s="61"/>
      <c r="J175" s="61"/>
      <c r="K175" s="152"/>
      <c r="L175" s="152"/>
      <c r="M175" s="152"/>
      <c r="N175" s="152"/>
      <c r="O175" s="61"/>
      <c r="P175" s="125"/>
      <c r="Q175" s="152"/>
      <c r="R175" s="152"/>
      <c r="S175" s="125"/>
      <c r="T175" s="152"/>
      <c r="U175" s="125"/>
      <c r="V175" s="152"/>
      <c r="W175" s="152"/>
      <c r="X175" s="152"/>
      <c r="Y175" s="152"/>
      <c r="Z175" s="152"/>
      <c r="AA175" s="152"/>
      <c r="AB175" s="152"/>
      <c r="AC175" s="152"/>
      <c r="AD175" s="152"/>
      <c r="AE175" s="107"/>
      <c r="AF175" s="107"/>
      <c r="AG175" s="107"/>
      <c r="AH175" s="107"/>
      <c r="AI175" s="107"/>
      <c r="AJ175" s="107"/>
      <c r="AK175" s="107"/>
      <c r="AL175" s="107"/>
      <c r="AM175" s="107"/>
      <c r="AN175" s="107"/>
      <c r="AO175" s="107"/>
      <c r="AP175" s="107"/>
      <c r="AQ175" s="107"/>
      <c r="AR175" s="107"/>
      <c r="AS175" s="107"/>
      <c r="AT175" s="107"/>
    </row>
    <row r="176">
      <c r="A176" s="61"/>
      <c r="B176" s="61"/>
      <c r="C176" s="61"/>
      <c r="D176" s="148" t="s">
        <v>2692</v>
      </c>
      <c r="E176" s="148"/>
      <c r="F176" s="125"/>
      <c r="G176" s="125"/>
      <c r="H176" s="125"/>
      <c r="I176" s="61"/>
      <c r="J176" s="61"/>
      <c r="K176" s="152"/>
      <c r="L176" s="152"/>
      <c r="M176" s="152"/>
      <c r="N176" s="152"/>
      <c r="O176" s="61"/>
      <c r="P176" s="125"/>
      <c r="Q176" s="152"/>
      <c r="R176" s="152"/>
      <c r="S176" s="125"/>
      <c r="T176" s="152"/>
      <c r="U176" s="125"/>
      <c r="V176" s="152"/>
      <c r="W176" s="152"/>
      <c r="X176" s="152"/>
      <c r="Y176" s="152"/>
      <c r="Z176" s="152"/>
      <c r="AA176" s="152"/>
      <c r="AB176" s="152"/>
      <c r="AC176" s="152"/>
      <c r="AD176" s="152"/>
      <c r="AE176" s="107"/>
      <c r="AF176" s="107"/>
      <c r="AG176" s="107"/>
      <c r="AH176" s="107"/>
      <c r="AI176" s="107"/>
      <c r="AJ176" s="107"/>
      <c r="AK176" s="107"/>
      <c r="AL176" s="107"/>
      <c r="AM176" s="107"/>
      <c r="AN176" s="107"/>
      <c r="AO176" s="107"/>
      <c r="AP176" s="107"/>
      <c r="AQ176" s="107"/>
      <c r="AR176" s="107"/>
      <c r="AS176" s="107"/>
      <c r="AT176" s="107"/>
    </row>
    <row r="177">
      <c r="A177" s="61"/>
      <c r="B177" s="61"/>
      <c r="C177" s="61"/>
      <c r="D177" s="449" t="s">
        <v>2014</v>
      </c>
      <c r="E177" s="148" t="s">
        <v>2554</v>
      </c>
      <c r="F177" s="125"/>
      <c r="G177" s="125"/>
      <c r="H177" s="125"/>
      <c r="I177" s="61"/>
      <c r="J177" s="61"/>
      <c r="K177" s="152"/>
      <c r="L177" s="152"/>
      <c r="M177" s="152"/>
      <c r="N177" s="152"/>
      <c r="O177" s="61"/>
      <c r="P177" s="125"/>
      <c r="Q177" s="152"/>
      <c r="R177" s="152"/>
      <c r="S177" s="125"/>
      <c r="T177" s="152"/>
      <c r="U177" s="125"/>
      <c r="V177" s="152"/>
      <c r="W177" s="152"/>
      <c r="X177" s="152"/>
      <c r="Y177" s="152"/>
      <c r="Z177" s="152"/>
      <c r="AA177" s="152"/>
      <c r="AB177" s="152"/>
      <c r="AC177" s="152"/>
      <c r="AD177" s="152"/>
      <c r="AE177" s="107"/>
      <c r="AF177" s="107"/>
      <c r="AG177" s="107"/>
      <c r="AH177" s="107"/>
      <c r="AI177" s="107"/>
      <c r="AJ177" s="107"/>
      <c r="AK177" s="107"/>
      <c r="AL177" s="107"/>
      <c r="AM177" s="107"/>
      <c r="AN177" s="107"/>
      <c r="AO177" s="107"/>
      <c r="AP177" s="107"/>
      <c r="AQ177" s="107"/>
      <c r="AR177" s="107"/>
      <c r="AS177" s="107"/>
      <c r="AT177" s="107"/>
    </row>
    <row r="178">
      <c r="A178" s="61"/>
      <c r="B178" s="61"/>
      <c r="C178" s="61"/>
      <c r="D178" s="135"/>
      <c r="E178" s="148" t="s">
        <v>2693</v>
      </c>
      <c r="F178" s="125"/>
      <c r="G178" s="125"/>
      <c r="H178" s="125"/>
      <c r="I178" s="61"/>
      <c r="J178" s="61"/>
      <c r="K178" s="152"/>
      <c r="L178" s="152"/>
      <c r="M178" s="152"/>
      <c r="N178" s="152"/>
      <c r="O178" s="61"/>
      <c r="P178" s="125"/>
      <c r="Q178" s="152"/>
      <c r="R178" s="152"/>
      <c r="S178" s="125"/>
      <c r="T178" s="152"/>
      <c r="U178" s="125"/>
      <c r="V178" s="152"/>
      <c r="W178" s="152"/>
      <c r="X178" s="152"/>
      <c r="Y178" s="152"/>
      <c r="Z178" s="152"/>
      <c r="AA178" s="152"/>
      <c r="AB178" s="152"/>
      <c r="AC178" s="152"/>
      <c r="AD178" s="152"/>
      <c r="AE178" s="107"/>
      <c r="AF178" s="107"/>
      <c r="AG178" s="107"/>
      <c r="AH178" s="107"/>
      <c r="AI178" s="107"/>
      <c r="AJ178" s="107"/>
      <c r="AK178" s="107"/>
      <c r="AL178" s="107"/>
      <c r="AM178" s="107"/>
      <c r="AN178" s="107"/>
      <c r="AO178" s="107"/>
      <c r="AP178" s="107"/>
      <c r="AQ178" s="107"/>
      <c r="AR178" s="107"/>
      <c r="AS178" s="107"/>
      <c r="AT178" s="107"/>
    </row>
    <row r="179">
      <c r="A179" s="62"/>
      <c r="B179" s="61"/>
      <c r="C179" s="62"/>
      <c r="D179" s="148" t="s">
        <v>2016</v>
      </c>
      <c r="E179" s="148"/>
      <c r="F179" s="135"/>
      <c r="G179" s="135"/>
      <c r="H179" s="135"/>
      <c r="I179" s="62"/>
      <c r="J179" s="62"/>
      <c r="K179" s="152"/>
      <c r="L179" s="152"/>
      <c r="M179" s="152"/>
      <c r="N179" s="152"/>
      <c r="O179" s="62"/>
      <c r="P179" s="135"/>
      <c r="Q179" s="152"/>
      <c r="R179" s="152"/>
      <c r="S179" s="135"/>
      <c r="T179" s="152"/>
      <c r="U179" s="135"/>
      <c r="V179" s="152"/>
      <c r="W179" s="152"/>
      <c r="X179" s="152"/>
      <c r="Y179" s="152"/>
      <c r="Z179" s="152"/>
      <c r="AA179" s="152"/>
      <c r="AB179" s="152"/>
      <c r="AC179" s="152"/>
      <c r="AD179" s="152"/>
      <c r="AE179" s="107"/>
      <c r="AF179" s="107"/>
      <c r="AG179" s="107"/>
      <c r="AH179" s="107"/>
      <c r="AI179" s="107"/>
      <c r="AJ179" s="107"/>
      <c r="AK179" s="107"/>
      <c r="AL179" s="107"/>
      <c r="AM179" s="107"/>
      <c r="AN179" s="107"/>
      <c r="AO179" s="107"/>
      <c r="AP179" s="107"/>
      <c r="AQ179" s="107"/>
      <c r="AR179" s="107"/>
      <c r="AS179" s="107"/>
      <c r="AT179" s="107"/>
    </row>
    <row r="180">
      <c r="A180" s="422">
        <v>23.0</v>
      </c>
      <c r="B180" s="61"/>
      <c r="C180" s="157" t="s">
        <v>2852</v>
      </c>
      <c r="D180" s="148" t="s">
        <v>2687</v>
      </c>
      <c r="E180" s="148"/>
      <c r="F180" s="449" t="s">
        <v>2088</v>
      </c>
      <c r="G180" s="449"/>
      <c r="H180" s="449" t="s">
        <v>2170</v>
      </c>
      <c r="I180" s="157" t="s">
        <v>197</v>
      </c>
      <c r="J180" s="183" t="s">
        <v>853</v>
      </c>
      <c r="K180" s="152"/>
      <c r="L180" s="152"/>
      <c r="M180" s="152"/>
      <c r="N180" s="152"/>
      <c r="O180" s="183" t="s">
        <v>2097</v>
      </c>
      <c r="P180" s="449" t="s">
        <v>2031</v>
      </c>
      <c r="Q180" s="152"/>
      <c r="R180" s="152"/>
      <c r="S180" s="449" t="s">
        <v>252</v>
      </c>
      <c r="T180" s="152"/>
      <c r="U180" s="650" t="s">
        <v>2078</v>
      </c>
      <c r="V180" s="152"/>
      <c r="W180" s="152"/>
      <c r="X180" s="152"/>
      <c r="Y180" s="152"/>
      <c r="Z180" s="152"/>
      <c r="AA180" s="152"/>
      <c r="AB180" s="152"/>
      <c r="AC180" s="152"/>
      <c r="AD180" s="152"/>
      <c r="AE180" s="107"/>
      <c r="AF180" s="107"/>
      <c r="AG180" s="107"/>
      <c r="AH180" s="107"/>
      <c r="AI180" s="107"/>
      <c r="AJ180" s="107"/>
      <c r="AK180" s="107"/>
      <c r="AL180" s="107"/>
      <c r="AM180" s="107"/>
      <c r="AN180" s="107"/>
      <c r="AO180" s="107"/>
      <c r="AP180" s="107"/>
      <c r="AQ180" s="107"/>
      <c r="AR180" s="107"/>
      <c r="AS180" s="107"/>
      <c r="AT180" s="107"/>
    </row>
    <row r="181">
      <c r="A181" s="61"/>
      <c r="B181" s="61"/>
      <c r="C181" s="61"/>
      <c r="D181" s="148" t="s">
        <v>2689</v>
      </c>
      <c r="E181" s="148"/>
      <c r="F181" s="125"/>
      <c r="G181" s="125"/>
      <c r="H181" s="125"/>
      <c r="I181" s="61"/>
      <c r="J181" s="61"/>
      <c r="K181" s="152"/>
      <c r="L181" s="152"/>
      <c r="M181" s="152"/>
      <c r="N181" s="152"/>
      <c r="O181" s="61"/>
      <c r="P181" s="125"/>
      <c r="Q181" s="152"/>
      <c r="R181" s="152"/>
      <c r="S181" s="125"/>
      <c r="T181" s="152"/>
      <c r="U181" s="125"/>
      <c r="V181" s="152"/>
      <c r="W181" s="152"/>
      <c r="X181" s="152"/>
      <c r="Y181" s="152"/>
      <c r="Z181" s="152"/>
      <c r="AA181" s="152"/>
      <c r="AB181" s="152"/>
      <c r="AC181" s="152"/>
      <c r="AD181" s="152"/>
      <c r="AE181" s="107"/>
      <c r="AF181" s="107"/>
      <c r="AG181" s="107"/>
      <c r="AH181" s="107"/>
      <c r="AI181" s="107"/>
      <c r="AJ181" s="107"/>
      <c r="AK181" s="107"/>
      <c r="AL181" s="107"/>
      <c r="AM181" s="107"/>
      <c r="AN181" s="107"/>
      <c r="AO181" s="107"/>
      <c r="AP181" s="107"/>
      <c r="AQ181" s="107"/>
      <c r="AR181" s="107"/>
      <c r="AS181" s="107"/>
      <c r="AT181" s="107"/>
    </row>
    <row r="182">
      <c r="A182" s="61"/>
      <c r="B182" s="61"/>
      <c r="C182" s="61"/>
      <c r="D182" s="449" t="s">
        <v>2690</v>
      </c>
      <c r="E182" s="148" t="s">
        <v>2551</v>
      </c>
      <c r="F182" s="125"/>
      <c r="G182" s="125"/>
      <c r="H182" s="125"/>
      <c r="I182" s="61"/>
      <c r="J182" s="61"/>
      <c r="K182" s="152"/>
      <c r="L182" s="152"/>
      <c r="M182" s="152"/>
      <c r="N182" s="152"/>
      <c r="O182" s="61"/>
      <c r="P182" s="125"/>
      <c r="Q182" s="152"/>
      <c r="R182" s="152"/>
      <c r="S182" s="125"/>
      <c r="T182" s="152"/>
      <c r="U182" s="125"/>
      <c r="V182" s="152"/>
      <c r="W182" s="152"/>
      <c r="X182" s="152"/>
      <c r="Y182" s="152"/>
      <c r="Z182" s="152"/>
      <c r="AA182" s="152"/>
      <c r="AB182" s="152"/>
      <c r="AC182" s="152"/>
      <c r="AD182" s="152"/>
      <c r="AE182" s="107"/>
      <c r="AF182" s="107"/>
      <c r="AG182" s="107"/>
      <c r="AH182" s="107"/>
      <c r="AI182" s="107"/>
      <c r="AJ182" s="107"/>
      <c r="AK182" s="107"/>
      <c r="AL182" s="107"/>
      <c r="AM182" s="107"/>
      <c r="AN182" s="107"/>
      <c r="AO182" s="107"/>
      <c r="AP182" s="107"/>
      <c r="AQ182" s="107"/>
      <c r="AR182" s="107"/>
      <c r="AS182" s="107"/>
      <c r="AT182" s="107"/>
    </row>
    <row r="183">
      <c r="A183" s="61"/>
      <c r="B183" s="61"/>
      <c r="C183" s="61"/>
      <c r="D183" s="135"/>
      <c r="E183" s="148" t="s">
        <v>2691</v>
      </c>
      <c r="F183" s="125"/>
      <c r="G183" s="125"/>
      <c r="H183" s="125"/>
      <c r="I183" s="61"/>
      <c r="J183" s="61"/>
      <c r="K183" s="152"/>
      <c r="L183" s="152"/>
      <c r="M183" s="152"/>
      <c r="N183" s="152"/>
      <c r="O183" s="61"/>
      <c r="P183" s="125"/>
      <c r="Q183" s="152"/>
      <c r="R183" s="152"/>
      <c r="S183" s="125"/>
      <c r="T183" s="152"/>
      <c r="U183" s="125"/>
      <c r="V183" s="152"/>
      <c r="W183" s="152"/>
      <c r="X183" s="152"/>
      <c r="Y183" s="152"/>
      <c r="Z183" s="152"/>
      <c r="AA183" s="152"/>
      <c r="AB183" s="152"/>
      <c r="AC183" s="152"/>
      <c r="AD183" s="152"/>
      <c r="AE183" s="107"/>
      <c r="AF183" s="107"/>
      <c r="AG183" s="107"/>
      <c r="AH183" s="107"/>
      <c r="AI183" s="107"/>
      <c r="AJ183" s="107"/>
      <c r="AK183" s="107"/>
      <c r="AL183" s="107"/>
      <c r="AM183" s="107"/>
      <c r="AN183" s="107"/>
      <c r="AO183" s="107"/>
      <c r="AP183" s="107"/>
      <c r="AQ183" s="107"/>
      <c r="AR183" s="107"/>
      <c r="AS183" s="107"/>
      <c r="AT183" s="107"/>
    </row>
    <row r="184">
      <c r="A184" s="61"/>
      <c r="B184" s="61"/>
      <c r="C184" s="61"/>
      <c r="D184" s="148" t="s">
        <v>2692</v>
      </c>
      <c r="E184" s="148"/>
      <c r="F184" s="125"/>
      <c r="G184" s="125"/>
      <c r="H184" s="125"/>
      <c r="I184" s="61"/>
      <c r="J184" s="61"/>
      <c r="K184" s="152"/>
      <c r="L184" s="152"/>
      <c r="M184" s="152"/>
      <c r="N184" s="152"/>
      <c r="O184" s="61"/>
      <c r="P184" s="125"/>
      <c r="Q184" s="152"/>
      <c r="R184" s="152"/>
      <c r="S184" s="125"/>
      <c r="T184" s="152"/>
      <c r="U184" s="125"/>
      <c r="V184" s="152"/>
      <c r="W184" s="152"/>
      <c r="X184" s="152"/>
      <c r="Y184" s="152"/>
      <c r="Z184" s="152"/>
      <c r="AA184" s="152"/>
      <c r="AB184" s="152"/>
      <c r="AC184" s="152"/>
      <c r="AD184" s="152"/>
      <c r="AE184" s="107"/>
      <c r="AF184" s="107"/>
      <c r="AG184" s="107"/>
      <c r="AH184" s="107"/>
      <c r="AI184" s="107"/>
      <c r="AJ184" s="107"/>
      <c r="AK184" s="107"/>
      <c r="AL184" s="107"/>
      <c r="AM184" s="107"/>
      <c r="AN184" s="107"/>
      <c r="AO184" s="107"/>
      <c r="AP184" s="107"/>
      <c r="AQ184" s="107"/>
      <c r="AR184" s="107"/>
      <c r="AS184" s="107"/>
      <c r="AT184" s="107"/>
    </row>
    <row r="185">
      <c r="A185" s="61"/>
      <c r="B185" s="61"/>
      <c r="C185" s="61"/>
      <c r="D185" s="449" t="s">
        <v>2014</v>
      </c>
      <c r="E185" s="148" t="s">
        <v>2554</v>
      </c>
      <c r="F185" s="125"/>
      <c r="G185" s="125"/>
      <c r="H185" s="125"/>
      <c r="I185" s="61"/>
      <c r="J185" s="61"/>
      <c r="K185" s="152"/>
      <c r="L185" s="152"/>
      <c r="M185" s="152"/>
      <c r="N185" s="152"/>
      <c r="O185" s="61"/>
      <c r="P185" s="125"/>
      <c r="Q185" s="152"/>
      <c r="R185" s="152"/>
      <c r="S185" s="125"/>
      <c r="T185" s="152"/>
      <c r="U185" s="125"/>
      <c r="V185" s="152"/>
      <c r="W185" s="152"/>
      <c r="X185" s="152"/>
      <c r="Y185" s="152"/>
      <c r="Z185" s="152"/>
      <c r="AA185" s="152"/>
      <c r="AB185" s="152"/>
      <c r="AC185" s="152"/>
      <c r="AD185" s="152"/>
      <c r="AE185" s="107"/>
      <c r="AF185" s="107"/>
      <c r="AG185" s="107"/>
      <c r="AH185" s="107"/>
      <c r="AI185" s="107"/>
      <c r="AJ185" s="107"/>
      <c r="AK185" s="107"/>
      <c r="AL185" s="107"/>
      <c r="AM185" s="107"/>
      <c r="AN185" s="107"/>
      <c r="AO185" s="107"/>
      <c r="AP185" s="107"/>
      <c r="AQ185" s="107"/>
      <c r="AR185" s="107"/>
      <c r="AS185" s="107"/>
      <c r="AT185" s="107"/>
    </row>
    <row r="186">
      <c r="A186" s="61"/>
      <c r="B186" s="61"/>
      <c r="C186" s="61"/>
      <c r="D186" s="135"/>
      <c r="E186" s="148" t="s">
        <v>2693</v>
      </c>
      <c r="F186" s="125"/>
      <c r="G186" s="125"/>
      <c r="H186" s="125"/>
      <c r="I186" s="61"/>
      <c r="J186" s="61"/>
      <c r="K186" s="152"/>
      <c r="L186" s="152"/>
      <c r="M186" s="152"/>
      <c r="N186" s="152"/>
      <c r="O186" s="61"/>
      <c r="P186" s="125"/>
      <c r="Q186" s="152"/>
      <c r="R186" s="152"/>
      <c r="S186" s="125"/>
      <c r="T186" s="152"/>
      <c r="U186" s="125"/>
      <c r="V186" s="152"/>
      <c r="W186" s="152"/>
      <c r="X186" s="152"/>
      <c r="Y186" s="152"/>
      <c r="Z186" s="152"/>
      <c r="AA186" s="152"/>
      <c r="AB186" s="152"/>
      <c r="AC186" s="152"/>
      <c r="AD186" s="152"/>
      <c r="AE186" s="107"/>
      <c r="AF186" s="107"/>
      <c r="AG186" s="107"/>
      <c r="AH186" s="107"/>
      <c r="AI186" s="107"/>
      <c r="AJ186" s="107"/>
      <c r="AK186" s="107"/>
      <c r="AL186" s="107"/>
      <c r="AM186" s="107"/>
      <c r="AN186" s="107"/>
      <c r="AO186" s="107"/>
      <c r="AP186" s="107"/>
      <c r="AQ186" s="107"/>
      <c r="AR186" s="107"/>
      <c r="AS186" s="107"/>
      <c r="AT186" s="107"/>
    </row>
    <row r="187">
      <c r="A187" s="62"/>
      <c r="B187" s="61"/>
      <c r="C187" s="62"/>
      <c r="D187" s="148" t="s">
        <v>2016</v>
      </c>
      <c r="E187" s="148"/>
      <c r="F187" s="135"/>
      <c r="G187" s="135"/>
      <c r="H187" s="135"/>
      <c r="I187" s="62"/>
      <c r="J187" s="62"/>
      <c r="K187" s="152"/>
      <c r="L187" s="152"/>
      <c r="M187" s="152"/>
      <c r="N187" s="152"/>
      <c r="O187" s="62"/>
      <c r="P187" s="135"/>
      <c r="Q187" s="152"/>
      <c r="R187" s="152"/>
      <c r="S187" s="135"/>
      <c r="T187" s="152"/>
      <c r="U187" s="135"/>
      <c r="V187" s="152"/>
      <c r="W187" s="152"/>
      <c r="X187" s="152"/>
      <c r="Y187" s="152"/>
      <c r="Z187" s="152"/>
      <c r="AA187" s="152"/>
      <c r="AB187" s="152"/>
      <c r="AC187" s="152"/>
      <c r="AD187" s="152"/>
      <c r="AE187" s="107"/>
      <c r="AF187" s="107"/>
      <c r="AG187" s="107"/>
      <c r="AH187" s="107"/>
      <c r="AI187" s="107"/>
      <c r="AJ187" s="107"/>
      <c r="AK187" s="107"/>
      <c r="AL187" s="107"/>
      <c r="AM187" s="107"/>
      <c r="AN187" s="107"/>
      <c r="AO187" s="107"/>
      <c r="AP187" s="107"/>
      <c r="AQ187" s="107"/>
      <c r="AR187" s="107"/>
      <c r="AS187" s="107"/>
      <c r="AT187" s="107"/>
    </row>
    <row r="188">
      <c r="A188" s="422">
        <v>24.0</v>
      </c>
      <c r="B188" s="61"/>
      <c r="C188" s="157" t="s">
        <v>2853</v>
      </c>
      <c r="D188" s="148" t="s">
        <v>2687</v>
      </c>
      <c r="E188" s="148"/>
      <c r="F188" s="449" t="s">
        <v>2088</v>
      </c>
      <c r="G188" s="449"/>
      <c r="H188" s="449" t="s">
        <v>2175</v>
      </c>
      <c r="I188" s="157" t="s">
        <v>197</v>
      </c>
      <c r="J188" s="183" t="s">
        <v>853</v>
      </c>
      <c r="K188" s="152"/>
      <c r="L188" s="152"/>
      <c r="M188" s="152"/>
      <c r="N188" s="152"/>
      <c r="O188" s="183" t="s">
        <v>2097</v>
      </c>
      <c r="P188" s="449" t="s">
        <v>2031</v>
      </c>
      <c r="Q188" s="152"/>
      <c r="R188" s="152"/>
      <c r="S188" s="449" t="s">
        <v>252</v>
      </c>
      <c r="T188" s="152"/>
      <c r="U188" s="650" t="s">
        <v>2078</v>
      </c>
      <c r="V188" s="152"/>
      <c r="W188" s="152"/>
      <c r="X188" s="152"/>
      <c r="Y188" s="152"/>
      <c r="Z188" s="152"/>
      <c r="AA188" s="152"/>
      <c r="AB188" s="152"/>
      <c r="AC188" s="152"/>
      <c r="AD188" s="152"/>
      <c r="AE188" s="107"/>
      <c r="AF188" s="107"/>
      <c r="AG188" s="107"/>
      <c r="AH188" s="107"/>
      <c r="AI188" s="107"/>
      <c r="AJ188" s="107"/>
      <c r="AK188" s="107"/>
      <c r="AL188" s="107"/>
      <c r="AM188" s="107"/>
      <c r="AN188" s="107"/>
      <c r="AO188" s="107"/>
      <c r="AP188" s="107"/>
      <c r="AQ188" s="107"/>
      <c r="AR188" s="107"/>
      <c r="AS188" s="107"/>
      <c r="AT188" s="107"/>
    </row>
    <row r="189">
      <c r="A189" s="61"/>
      <c r="B189" s="61"/>
      <c r="C189" s="61"/>
      <c r="D189" s="148" t="s">
        <v>2689</v>
      </c>
      <c r="E189" s="148"/>
      <c r="F189" s="125"/>
      <c r="G189" s="125"/>
      <c r="H189" s="125"/>
      <c r="I189" s="61"/>
      <c r="J189" s="61"/>
      <c r="K189" s="152"/>
      <c r="L189" s="152"/>
      <c r="M189" s="152"/>
      <c r="N189" s="152"/>
      <c r="O189" s="61"/>
      <c r="P189" s="125"/>
      <c r="Q189" s="152"/>
      <c r="R189" s="152"/>
      <c r="S189" s="125"/>
      <c r="T189" s="152"/>
      <c r="U189" s="125"/>
      <c r="V189" s="152"/>
      <c r="W189" s="152"/>
      <c r="X189" s="152"/>
      <c r="Y189" s="152"/>
      <c r="Z189" s="152"/>
      <c r="AA189" s="152"/>
      <c r="AB189" s="152"/>
      <c r="AC189" s="152"/>
      <c r="AD189" s="152"/>
      <c r="AE189" s="107"/>
      <c r="AF189" s="107"/>
      <c r="AG189" s="107"/>
      <c r="AH189" s="107"/>
      <c r="AI189" s="107"/>
      <c r="AJ189" s="107"/>
      <c r="AK189" s="107"/>
      <c r="AL189" s="107"/>
      <c r="AM189" s="107"/>
      <c r="AN189" s="107"/>
      <c r="AO189" s="107"/>
      <c r="AP189" s="107"/>
      <c r="AQ189" s="107"/>
      <c r="AR189" s="107"/>
      <c r="AS189" s="107"/>
      <c r="AT189" s="107"/>
    </row>
    <row r="190">
      <c r="A190" s="61"/>
      <c r="B190" s="61"/>
      <c r="C190" s="61"/>
      <c r="D190" s="449" t="s">
        <v>2690</v>
      </c>
      <c r="E190" s="148" t="s">
        <v>2551</v>
      </c>
      <c r="F190" s="125"/>
      <c r="G190" s="125"/>
      <c r="H190" s="125"/>
      <c r="I190" s="61"/>
      <c r="J190" s="61"/>
      <c r="K190" s="152"/>
      <c r="L190" s="152"/>
      <c r="M190" s="152"/>
      <c r="N190" s="152"/>
      <c r="O190" s="61"/>
      <c r="P190" s="125"/>
      <c r="Q190" s="152"/>
      <c r="R190" s="152"/>
      <c r="S190" s="125"/>
      <c r="T190" s="152"/>
      <c r="U190" s="125"/>
      <c r="V190" s="152"/>
      <c r="W190" s="152"/>
      <c r="X190" s="152"/>
      <c r="Y190" s="152"/>
      <c r="Z190" s="152"/>
      <c r="AA190" s="152"/>
      <c r="AB190" s="152"/>
      <c r="AC190" s="152"/>
      <c r="AD190" s="152"/>
      <c r="AE190" s="107"/>
      <c r="AF190" s="107"/>
      <c r="AG190" s="107"/>
      <c r="AH190" s="107"/>
      <c r="AI190" s="107"/>
      <c r="AJ190" s="107"/>
      <c r="AK190" s="107"/>
      <c r="AL190" s="107"/>
      <c r="AM190" s="107"/>
      <c r="AN190" s="107"/>
      <c r="AO190" s="107"/>
      <c r="AP190" s="107"/>
      <c r="AQ190" s="107"/>
      <c r="AR190" s="107"/>
      <c r="AS190" s="107"/>
      <c r="AT190" s="107"/>
    </row>
    <row r="191">
      <c r="A191" s="61"/>
      <c r="B191" s="61"/>
      <c r="C191" s="61"/>
      <c r="D191" s="135"/>
      <c r="E191" s="148" t="s">
        <v>2691</v>
      </c>
      <c r="F191" s="125"/>
      <c r="G191" s="125"/>
      <c r="H191" s="125"/>
      <c r="I191" s="61"/>
      <c r="J191" s="61"/>
      <c r="K191" s="152"/>
      <c r="L191" s="152"/>
      <c r="M191" s="152"/>
      <c r="N191" s="152"/>
      <c r="O191" s="61"/>
      <c r="P191" s="125"/>
      <c r="Q191" s="152"/>
      <c r="R191" s="152"/>
      <c r="S191" s="125"/>
      <c r="T191" s="152"/>
      <c r="U191" s="125"/>
      <c r="V191" s="152"/>
      <c r="W191" s="152"/>
      <c r="X191" s="152"/>
      <c r="Y191" s="152"/>
      <c r="Z191" s="152"/>
      <c r="AA191" s="152"/>
      <c r="AB191" s="152"/>
      <c r="AC191" s="152"/>
      <c r="AD191" s="152"/>
      <c r="AE191" s="107"/>
      <c r="AF191" s="107"/>
      <c r="AG191" s="107"/>
      <c r="AH191" s="107"/>
      <c r="AI191" s="107"/>
      <c r="AJ191" s="107"/>
      <c r="AK191" s="107"/>
      <c r="AL191" s="107"/>
      <c r="AM191" s="107"/>
      <c r="AN191" s="107"/>
      <c r="AO191" s="107"/>
      <c r="AP191" s="107"/>
      <c r="AQ191" s="107"/>
      <c r="AR191" s="107"/>
      <c r="AS191" s="107"/>
      <c r="AT191" s="107"/>
    </row>
    <row r="192">
      <c r="A192" s="61"/>
      <c r="B192" s="61"/>
      <c r="C192" s="61"/>
      <c r="D192" s="148" t="s">
        <v>2692</v>
      </c>
      <c r="E192" s="148"/>
      <c r="F192" s="125"/>
      <c r="G192" s="125"/>
      <c r="H192" s="125"/>
      <c r="I192" s="61"/>
      <c r="J192" s="61"/>
      <c r="K192" s="152"/>
      <c r="L192" s="152"/>
      <c r="M192" s="152"/>
      <c r="N192" s="152"/>
      <c r="O192" s="61"/>
      <c r="P192" s="125"/>
      <c r="Q192" s="152"/>
      <c r="R192" s="152"/>
      <c r="S192" s="125"/>
      <c r="T192" s="152"/>
      <c r="U192" s="125"/>
      <c r="V192" s="152"/>
      <c r="W192" s="152"/>
      <c r="X192" s="152"/>
      <c r="Y192" s="152"/>
      <c r="Z192" s="152"/>
      <c r="AA192" s="152"/>
      <c r="AB192" s="152"/>
      <c r="AC192" s="152"/>
      <c r="AD192" s="152"/>
      <c r="AE192" s="107"/>
      <c r="AF192" s="107"/>
      <c r="AG192" s="107"/>
      <c r="AH192" s="107"/>
      <c r="AI192" s="107"/>
      <c r="AJ192" s="107"/>
      <c r="AK192" s="107"/>
      <c r="AL192" s="107"/>
      <c r="AM192" s="107"/>
      <c r="AN192" s="107"/>
      <c r="AO192" s="107"/>
      <c r="AP192" s="107"/>
      <c r="AQ192" s="107"/>
      <c r="AR192" s="107"/>
      <c r="AS192" s="107"/>
      <c r="AT192" s="107"/>
    </row>
    <row r="193">
      <c r="A193" s="61"/>
      <c r="B193" s="61"/>
      <c r="C193" s="61"/>
      <c r="D193" s="449" t="s">
        <v>2014</v>
      </c>
      <c r="E193" s="148" t="s">
        <v>2554</v>
      </c>
      <c r="F193" s="125"/>
      <c r="G193" s="125"/>
      <c r="H193" s="125"/>
      <c r="I193" s="61"/>
      <c r="J193" s="61"/>
      <c r="K193" s="152"/>
      <c r="L193" s="152"/>
      <c r="M193" s="152"/>
      <c r="N193" s="152"/>
      <c r="O193" s="61"/>
      <c r="P193" s="125"/>
      <c r="Q193" s="152"/>
      <c r="R193" s="152"/>
      <c r="S193" s="125"/>
      <c r="T193" s="152"/>
      <c r="U193" s="125"/>
      <c r="V193" s="152"/>
      <c r="W193" s="152"/>
      <c r="X193" s="152"/>
      <c r="Y193" s="152"/>
      <c r="Z193" s="152"/>
      <c r="AA193" s="152"/>
      <c r="AB193" s="152"/>
      <c r="AC193" s="152"/>
      <c r="AD193" s="152"/>
      <c r="AE193" s="107"/>
      <c r="AF193" s="107"/>
      <c r="AG193" s="107"/>
      <c r="AH193" s="107"/>
      <c r="AI193" s="107"/>
      <c r="AJ193" s="107"/>
      <c r="AK193" s="107"/>
      <c r="AL193" s="107"/>
      <c r="AM193" s="107"/>
      <c r="AN193" s="107"/>
      <c r="AO193" s="107"/>
      <c r="AP193" s="107"/>
      <c r="AQ193" s="107"/>
      <c r="AR193" s="107"/>
      <c r="AS193" s="107"/>
      <c r="AT193" s="107"/>
    </row>
    <row r="194">
      <c r="A194" s="61"/>
      <c r="B194" s="61"/>
      <c r="C194" s="61"/>
      <c r="D194" s="135"/>
      <c r="E194" s="148" t="s">
        <v>2693</v>
      </c>
      <c r="F194" s="125"/>
      <c r="G194" s="125"/>
      <c r="H194" s="125"/>
      <c r="I194" s="61"/>
      <c r="J194" s="61"/>
      <c r="K194" s="152"/>
      <c r="L194" s="152"/>
      <c r="M194" s="152"/>
      <c r="N194" s="152"/>
      <c r="O194" s="61"/>
      <c r="P194" s="125"/>
      <c r="Q194" s="152"/>
      <c r="R194" s="152"/>
      <c r="S194" s="125"/>
      <c r="T194" s="152"/>
      <c r="U194" s="125"/>
      <c r="V194" s="152"/>
      <c r="W194" s="152"/>
      <c r="X194" s="152"/>
      <c r="Y194" s="152"/>
      <c r="Z194" s="152"/>
      <c r="AA194" s="152"/>
      <c r="AB194" s="152"/>
      <c r="AC194" s="152"/>
      <c r="AD194" s="152"/>
      <c r="AE194" s="107"/>
      <c r="AF194" s="107"/>
      <c r="AG194" s="107"/>
      <c r="AH194" s="107"/>
      <c r="AI194" s="107"/>
      <c r="AJ194" s="107"/>
      <c r="AK194" s="107"/>
      <c r="AL194" s="107"/>
      <c r="AM194" s="107"/>
      <c r="AN194" s="107"/>
      <c r="AO194" s="107"/>
      <c r="AP194" s="107"/>
      <c r="AQ194" s="107"/>
      <c r="AR194" s="107"/>
      <c r="AS194" s="107"/>
      <c r="AT194" s="107"/>
    </row>
    <row r="195">
      <c r="A195" s="62"/>
      <c r="B195" s="61"/>
      <c r="C195" s="62"/>
      <c r="D195" s="148" t="s">
        <v>2016</v>
      </c>
      <c r="E195" s="148"/>
      <c r="F195" s="135"/>
      <c r="G195" s="135"/>
      <c r="H195" s="135"/>
      <c r="I195" s="62"/>
      <c r="J195" s="62"/>
      <c r="K195" s="152"/>
      <c r="L195" s="152"/>
      <c r="M195" s="152"/>
      <c r="N195" s="152"/>
      <c r="O195" s="62"/>
      <c r="P195" s="135"/>
      <c r="Q195" s="152"/>
      <c r="R195" s="152"/>
      <c r="S195" s="135"/>
      <c r="T195" s="152"/>
      <c r="U195" s="135"/>
      <c r="V195" s="152"/>
      <c r="W195" s="152"/>
      <c r="X195" s="152"/>
      <c r="Y195" s="152"/>
      <c r="Z195" s="152"/>
      <c r="AA195" s="152"/>
      <c r="AB195" s="152"/>
      <c r="AC195" s="152"/>
      <c r="AD195" s="152"/>
      <c r="AE195" s="107"/>
      <c r="AF195" s="107"/>
      <c r="AG195" s="107"/>
      <c r="AH195" s="107"/>
      <c r="AI195" s="107"/>
      <c r="AJ195" s="107"/>
      <c r="AK195" s="107"/>
      <c r="AL195" s="107"/>
      <c r="AM195" s="107"/>
      <c r="AN195" s="107"/>
      <c r="AO195" s="107"/>
      <c r="AP195" s="107"/>
      <c r="AQ195" s="107"/>
      <c r="AR195" s="107"/>
      <c r="AS195" s="107"/>
      <c r="AT195" s="107"/>
    </row>
    <row r="196">
      <c r="A196" s="422">
        <v>25.0</v>
      </c>
      <c r="B196" s="61"/>
      <c r="C196" s="157" t="s">
        <v>2854</v>
      </c>
      <c r="D196" s="148" t="s">
        <v>2687</v>
      </c>
      <c r="E196" s="148"/>
      <c r="F196" s="449" t="s">
        <v>2088</v>
      </c>
      <c r="G196" s="449"/>
      <c r="H196" s="449" t="s">
        <v>2180</v>
      </c>
      <c r="I196" s="157" t="s">
        <v>197</v>
      </c>
      <c r="J196" s="183" t="s">
        <v>853</v>
      </c>
      <c r="K196" s="152"/>
      <c r="L196" s="152"/>
      <c r="M196" s="152"/>
      <c r="N196" s="152"/>
      <c r="O196" s="183" t="s">
        <v>2097</v>
      </c>
      <c r="P196" s="449" t="s">
        <v>2031</v>
      </c>
      <c r="Q196" s="152"/>
      <c r="R196" s="152"/>
      <c r="S196" s="449" t="s">
        <v>252</v>
      </c>
      <c r="T196" s="152"/>
      <c r="U196" s="650" t="s">
        <v>2078</v>
      </c>
      <c r="V196" s="152"/>
      <c r="W196" s="152"/>
      <c r="X196" s="152"/>
      <c r="Y196" s="152"/>
      <c r="Z196" s="152"/>
      <c r="AA196" s="152"/>
      <c r="AB196" s="152"/>
      <c r="AC196" s="152"/>
      <c r="AD196" s="152"/>
      <c r="AE196" s="107"/>
      <c r="AF196" s="107"/>
      <c r="AG196" s="107"/>
      <c r="AH196" s="107"/>
      <c r="AI196" s="107"/>
      <c r="AJ196" s="107"/>
      <c r="AK196" s="107"/>
      <c r="AL196" s="107"/>
      <c r="AM196" s="107"/>
      <c r="AN196" s="107"/>
      <c r="AO196" s="107"/>
      <c r="AP196" s="107"/>
      <c r="AQ196" s="107"/>
      <c r="AR196" s="107"/>
      <c r="AS196" s="107"/>
      <c r="AT196" s="107"/>
    </row>
    <row r="197">
      <c r="A197" s="61"/>
      <c r="B197" s="61"/>
      <c r="C197" s="61"/>
      <c r="D197" s="148" t="s">
        <v>2689</v>
      </c>
      <c r="E197" s="148"/>
      <c r="F197" s="125"/>
      <c r="G197" s="125"/>
      <c r="H197" s="125"/>
      <c r="I197" s="61"/>
      <c r="J197" s="61"/>
      <c r="K197" s="152"/>
      <c r="L197" s="152"/>
      <c r="M197" s="152"/>
      <c r="N197" s="152"/>
      <c r="O197" s="61"/>
      <c r="P197" s="125"/>
      <c r="Q197" s="152"/>
      <c r="R197" s="152"/>
      <c r="S197" s="125"/>
      <c r="T197" s="152"/>
      <c r="U197" s="125"/>
      <c r="V197" s="152"/>
      <c r="W197" s="152"/>
      <c r="X197" s="152"/>
      <c r="Y197" s="152"/>
      <c r="Z197" s="152"/>
      <c r="AA197" s="152"/>
      <c r="AB197" s="152"/>
      <c r="AC197" s="152"/>
      <c r="AD197" s="152"/>
      <c r="AE197" s="107"/>
      <c r="AF197" s="107"/>
      <c r="AG197" s="107"/>
      <c r="AH197" s="107"/>
      <c r="AI197" s="107"/>
      <c r="AJ197" s="107"/>
      <c r="AK197" s="107"/>
      <c r="AL197" s="107"/>
      <c r="AM197" s="107"/>
      <c r="AN197" s="107"/>
      <c r="AO197" s="107"/>
      <c r="AP197" s="107"/>
      <c r="AQ197" s="107"/>
      <c r="AR197" s="107"/>
      <c r="AS197" s="107"/>
      <c r="AT197" s="107"/>
    </row>
    <row r="198">
      <c r="A198" s="61"/>
      <c r="B198" s="61"/>
      <c r="C198" s="61"/>
      <c r="D198" s="449" t="s">
        <v>2690</v>
      </c>
      <c r="E198" s="148" t="s">
        <v>2551</v>
      </c>
      <c r="F198" s="125"/>
      <c r="G198" s="125"/>
      <c r="H198" s="125"/>
      <c r="I198" s="61"/>
      <c r="J198" s="61"/>
      <c r="K198" s="152"/>
      <c r="L198" s="152"/>
      <c r="M198" s="152"/>
      <c r="N198" s="152"/>
      <c r="O198" s="61"/>
      <c r="P198" s="125"/>
      <c r="Q198" s="152"/>
      <c r="R198" s="152"/>
      <c r="S198" s="125"/>
      <c r="T198" s="152"/>
      <c r="U198" s="125"/>
      <c r="V198" s="152"/>
      <c r="W198" s="152"/>
      <c r="X198" s="152"/>
      <c r="Y198" s="152"/>
      <c r="Z198" s="152"/>
      <c r="AA198" s="152"/>
      <c r="AB198" s="152"/>
      <c r="AC198" s="152"/>
      <c r="AD198" s="152"/>
      <c r="AE198" s="107"/>
      <c r="AF198" s="107"/>
      <c r="AG198" s="107"/>
      <c r="AH198" s="107"/>
      <c r="AI198" s="107"/>
      <c r="AJ198" s="107"/>
      <c r="AK198" s="107"/>
      <c r="AL198" s="107"/>
      <c r="AM198" s="107"/>
      <c r="AN198" s="107"/>
      <c r="AO198" s="107"/>
      <c r="AP198" s="107"/>
      <c r="AQ198" s="107"/>
      <c r="AR198" s="107"/>
      <c r="AS198" s="107"/>
      <c r="AT198" s="107"/>
    </row>
    <row r="199">
      <c r="A199" s="61"/>
      <c r="B199" s="61"/>
      <c r="C199" s="61"/>
      <c r="D199" s="135"/>
      <c r="E199" s="148" t="s">
        <v>2691</v>
      </c>
      <c r="F199" s="125"/>
      <c r="G199" s="125"/>
      <c r="H199" s="125"/>
      <c r="I199" s="61"/>
      <c r="J199" s="61"/>
      <c r="K199" s="152"/>
      <c r="L199" s="152"/>
      <c r="M199" s="152"/>
      <c r="N199" s="152"/>
      <c r="O199" s="61"/>
      <c r="P199" s="125"/>
      <c r="Q199" s="152"/>
      <c r="R199" s="152"/>
      <c r="S199" s="125"/>
      <c r="T199" s="152"/>
      <c r="U199" s="125"/>
      <c r="V199" s="152"/>
      <c r="W199" s="152"/>
      <c r="X199" s="152"/>
      <c r="Y199" s="152"/>
      <c r="Z199" s="152"/>
      <c r="AA199" s="152"/>
      <c r="AB199" s="152"/>
      <c r="AC199" s="152"/>
      <c r="AD199" s="152"/>
      <c r="AE199" s="107"/>
      <c r="AF199" s="107"/>
      <c r="AG199" s="107"/>
      <c r="AH199" s="107"/>
      <c r="AI199" s="107"/>
      <c r="AJ199" s="107"/>
      <c r="AK199" s="107"/>
      <c r="AL199" s="107"/>
      <c r="AM199" s="107"/>
      <c r="AN199" s="107"/>
      <c r="AO199" s="107"/>
      <c r="AP199" s="107"/>
      <c r="AQ199" s="107"/>
      <c r="AR199" s="107"/>
      <c r="AS199" s="107"/>
      <c r="AT199" s="107"/>
    </row>
    <row r="200">
      <c r="A200" s="61"/>
      <c r="B200" s="61"/>
      <c r="C200" s="61"/>
      <c r="D200" s="148" t="s">
        <v>2692</v>
      </c>
      <c r="E200" s="148"/>
      <c r="F200" s="125"/>
      <c r="G200" s="125"/>
      <c r="H200" s="125"/>
      <c r="I200" s="61"/>
      <c r="J200" s="61"/>
      <c r="K200" s="152"/>
      <c r="L200" s="152"/>
      <c r="M200" s="152"/>
      <c r="N200" s="152"/>
      <c r="O200" s="61"/>
      <c r="P200" s="125"/>
      <c r="Q200" s="152"/>
      <c r="R200" s="152"/>
      <c r="S200" s="125"/>
      <c r="T200" s="152"/>
      <c r="U200" s="125"/>
      <c r="V200" s="152"/>
      <c r="W200" s="152"/>
      <c r="X200" s="152"/>
      <c r="Y200" s="152"/>
      <c r="Z200" s="152"/>
      <c r="AA200" s="152"/>
      <c r="AB200" s="152"/>
      <c r="AC200" s="152"/>
      <c r="AD200" s="152"/>
      <c r="AE200" s="107"/>
      <c r="AF200" s="107"/>
      <c r="AG200" s="107"/>
      <c r="AH200" s="107"/>
      <c r="AI200" s="107"/>
      <c r="AJ200" s="107"/>
      <c r="AK200" s="107"/>
      <c r="AL200" s="107"/>
      <c r="AM200" s="107"/>
      <c r="AN200" s="107"/>
      <c r="AO200" s="107"/>
      <c r="AP200" s="107"/>
      <c r="AQ200" s="107"/>
      <c r="AR200" s="107"/>
      <c r="AS200" s="107"/>
      <c r="AT200" s="107"/>
    </row>
    <row r="201">
      <c r="A201" s="61"/>
      <c r="B201" s="61"/>
      <c r="C201" s="61"/>
      <c r="D201" s="449" t="s">
        <v>2014</v>
      </c>
      <c r="E201" s="148" t="s">
        <v>2554</v>
      </c>
      <c r="F201" s="125"/>
      <c r="G201" s="125"/>
      <c r="H201" s="125"/>
      <c r="I201" s="61"/>
      <c r="J201" s="61"/>
      <c r="K201" s="152"/>
      <c r="L201" s="152"/>
      <c r="M201" s="152"/>
      <c r="N201" s="152"/>
      <c r="O201" s="61"/>
      <c r="P201" s="125"/>
      <c r="Q201" s="152"/>
      <c r="R201" s="152"/>
      <c r="S201" s="125"/>
      <c r="T201" s="152"/>
      <c r="U201" s="125"/>
      <c r="V201" s="152"/>
      <c r="W201" s="152"/>
      <c r="X201" s="152"/>
      <c r="Y201" s="152"/>
      <c r="Z201" s="152"/>
      <c r="AA201" s="152"/>
      <c r="AB201" s="152"/>
      <c r="AC201" s="152"/>
      <c r="AD201" s="152"/>
      <c r="AE201" s="107"/>
      <c r="AF201" s="107"/>
      <c r="AG201" s="107"/>
      <c r="AH201" s="107"/>
      <c r="AI201" s="107"/>
      <c r="AJ201" s="107"/>
      <c r="AK201" s="107"/>
      <c r="AL201" s="107"/>
      <c r="AM201" s="107"/>
      <c r="AN201" s="107"/>
      <c r="AO201" s="107"/>
      <c r="AP201" s="107"/>
      <c r="AQ201" s="107"/>
      <c r="AR201" s="107"/>
      <c r="AS201" s="107"/>
      <c r="AT201" s="107"/>
    </row>
    <row r="202">
      <c r="A202" s="61"/>
      <c r="B202" s="61"/>
      <c r="C202" s="61"/>
      <c r="D202" s="135"/>
      <c r="E202" s="148" t="s">
        <v>2693</v>
      </c>
      <c r="F202" s="125"/>
      <c r="G202" s="125"/>
      <c r="H202" s="125"/>
      <c r="I202" s="61"/>
      <c r="J202" s="61"/>
      <c r="K202" s="152"/>
      <c r="L202" s="152"/>
      <c r="M202" s="152"/>
      <c r="N202" s="152"/>
      <c r="O202" s="61"/>
      <c r="P202" s="125"/>
      <c r="Q202" s="152"/>
      <c r="R202" s="152"/>
      <c r="S202" s="125"/>
      <c r="T202" s="152"/>
      <c r="U202" s="125"/>
      <c r="V202" s="152"/>
      <c r="W202" s="152"/>
      <c r="X202" s="152"/>
      <c r="Y202" s="152"/>
      <c r="Z202" s="152"/>
      <c r="AA202" s="152"/>
      <c r="AB202" s="152"/>
      <c r="AC202" s="152"/>
      <c r="AD202" s="152"/>
      <c r="AE202" s="107"/>
      <c r="AF202" s="107"/>
      <c r="AG202" s="107"/>
      <c r="AH202" s="107"/>
      <c r="AI202" s="107"/>
      <c r="AJ202" s="107"/>
      <c r="AK202" s="107"/>
      <c r="AL202" s="107"/>
      <c r="AM202" s="107"/>
      <c r="AN202" s="107"/>
      <c r="AO202" s="107"/>
      <c r="AP202" s="107"/>
      <c r="AQ202" s="107"/>
      <c r="AR202" s="107"/>
      <c r="AS202" s="107"/>
      <c r="AT202" s="107"/>
    </row>
    <row r="203">
      <c r="A203" s="62"/>
      <c r="B203" s="61"/>
      <c r="C203" s="62"/>
      <c r="D203" s="148" t="s">
        <v>2016</v>
      </c>
      <c r="E203" s="148"/>
      <c r="F203" s="135"/>
      <c r="G203" s="135"/>
      <c r="H203" s="135"/>
      <c r="I203" s="62"/>
      <c r="J203" s="62"/>
      <c r="K203" s="152"/>
      <c r="L203" s="152"/>
      <c r="M203" s="152"/>
      <c r="N203" s="152"/>
      <c r="O203" s="62"/>
      <c r="P203" s="135"/>
      <c r="Q203" s="152"/>
      <c r="R203" s="152"/>
      <c r="S203" s="135"/>
      <c r="T203" s="152"/>
      <c r="U203" s="135"/>
      <c r="V203" s="152"/>
      <c r="W203" s="152"/>
      <c r="X203" s="152"/>
      <c r="Y203" s="152"/>
      <c r="Z203" s="152"/>
      <c r="AA203" s="152"/>
      <c r="AB203" s="152"/>
      <c r="AC203" s="152"/>
      <c r="AD203" s="152"/>
      <c r="AE203" s="107"/>
      <c r="AF203" s="107"/>
      <c r="AG203" s="107"/>
      <c r="AH203" s="107"/>
      <c r="AI203" s="107"/>
      <c r="AJ203" s="107"/>
      <c r="AK203" s="107"/>
      <c r="AL203" s="107"/>
      <c r="AM203" s="107"/>
      <c r="AN203" s="107"/>
      <c r="AO203" s="107"/>
      <c r="AP203" s="107"/>
      <c r="AQ203" s="107"/>
      <c r="AR203" s="107"/>
      <c r="AS203" s="107"/>
      <c r="AT203" s="107"/>
    </row>
    <row r="204">
      <c r="A204" s="422">
        <v>26.0</v>
      </c>
      <c r="B204" s="61"/>
      <c r="C204" s="157" t="s">
        <v>2855</v>
      </c>
      <c r="D204" s="148" t="s">
        <v>2687</v>
      </c>
      <c r="E204" s="148"/>
      <c r="F204" s="449" t="s">
        <v>2088</v>
      </c>
      <c r="G204" s="449"/>
      <c r="H204" s="449" t="s">
        <v>2188</v>
      </c>
      <c r="I204" s="157" t="s">
        <v>197</v>
      </c>
      <c r="J204" s="183" t="s">
        <v>2030</v>
      </c>
      <c r="K204" s="152"/>
      <c r="L204" s="152"/>
      <c r="M204" s="152"/>
      <c r="N204" s="152"/>
      <c r="O204" s="183" t="s">
        <v>2097</v>
      </c>
      <c r="P204" s="449" t="s">
        <v>2031</v>
      </c>
      <c r="Q204" s="152"/>
      <c r="R204" s="152"/>
      <c r="S204" s="449" t="s">
        <v>252</v>
      </c>
      <c r="T204" s="152"/>
      <c r="U204" s="650" t="s">
        <v>2078</v>
      </c>
      <c r="V204" s="152"/>
      <c r="W204" s="152"/>
      <c r="X204" s="152"/>
      <c r="Y204" s="152"/>
      <c r="Z204" s="152"/>
      <c r="AA204" s="152"/>
      <c r="AB204" s="152"/>
      <c r="AC204" s="152"/>
      <c r="AD204" s="152"/>
      <c r="AE204" s="107"/>
      <c r="AF204" s="107"/>
      <c r="AG204" s="107"/>
      <c r="AH204" s="107"/>
      <c r="AI204" s="107"/>
      <c r="AJ204" s="107"/>
      <c r="AK204" s="107"/>
      <c r="AL204" s="107"/>
      <c r="AM204" s="107"/>
      <c r="AN204" s="107"/>
      <c r="AO204" s="107"/>
      <c r="AP204" s="107"/>
      <c r="AQ204" s="107"/>
      <c r="AR204" s="107"/>
      <c r="AS204" s="107"/>
      <c r="AT204" s="107"/>
    </row>
    <row r="205">
      <c r="A205" s="61"/>
      <c r="B205" s="61"/>
      <c r="C205" s="61"/>
      <c r="D205" s="148" t="s">
        <v>2689</v>
      </c>
      <c r="E205" s="148"/>
      <c r="F205" s="125"/>
      <c r="G205" s="125"/>
      <c r="H205" s="125"/>
      <c r="I205" s="61"/>
      <c r="J205" s="61"/>
      <c r="K205" s="152"/>
      <c r="L205" s="152"/>
      <c r="M205" s="152"/>
      <c r="N205" s="152"/>
      <c r="O205" s="61"/>
      <c r="P205" s="125"/>
      <c r="Q205" s="152"/>
      <c r="R205" s="152"/>
      <c r="S205" s="125"/>
      <c r="T205" s="152"/>
      <c r="U205" s="125"/>
      <c r="V205" s="152"/>
      <c r="W205" s="152"/>
      <c r="X205" s="152"/>
      <c r="Y205" s="152"/>
      <c r="Z205" s="152"/>
      <c r="AA205" s="152"/>
      <c r="AB205" s="152"/>
      <c r="AC205" s="152"/>
      <c r="AD205" s="152"/>
      <c r="AE205" s="107"/>
      <c r="AF205" s="107"/>
      <c r="AG205" s="107"/>
      <c r="AH205" s="107"/>
      <c r="AI205" s="107"/>
      <c r="AJ205" s="107"/>
      <c r="AK205" s="107"/>
      <c r="AL205" s="107"/>
      <c r="AM205" s="107"/>
      <c r="AN205" s="107"/>
      <c r="AO205" s="107"/>
      <c r="AP205" s="107"/>
      <c r="AQ205" s="107"/>
      <c r="AR205" s="107"/>
      <c r="AS205" s="107"/>
      <c r="AT205" s="107"/>
    </row>
    <row r="206">
      <c r="A206" s="61"/>
      <c r="B206" s="61"/>
      <c r="C206" s="61"/>
      <c r="D206" s="449" t="s">
        <v>2690</v>
      </c>
      <c r="E206" s="148" t="s">
        <v>2551</v>
      </c>
      <c r="F206" s="125"/>
      <c r="G206" s="125"/>
      <c r="H206" s="125"/>
      <c r="I206" s="61"/>
      <c r="J206" s="61"/>
      <c r="K206" s="152"/>
      <c r="L206" s="152"/>
      <c r="M206" s="152"/>
      <c r="N206" s="152"/>
      <c r="O206" s="61"/>
      <c r="P206" s="125"/>
      <c r="Q206" s="152"/>
      <c r="R206" s="152"/>
      <c r="S206" s="125"/>
      <c r="T206" s="152"/>
      <c r="U206" s="125"/>
      <c r="V206" s="152"/>
      <c r="W206" s="152"/>
      <c r="X206" s="152"/>
      <c r="Y206" s="152"/>
      <c r="Z206" s="152"/>
      <c r="AA206" s="152"/>
      <c r="AB206" s="152"/>
      <c r="AC206" s="152"/>
      <c r="AD206" s="152"/>
      <c r="AE206" s="107"/>
      <c r="AF206" s="107"/>
      <c r="AG206" s="107"/>
      <c r="AH206" s="107"/>
      <c r="AI206" s="107"/>
      <c r="AJ206" s="107"/>
      <c r="AK206" s="107"/>
      <c r="AL206" s="107"/>
      <c r="AM206" s="107"/>
      <c r="AN206" s="107"/>
      <c r="AO206" s="107"/>
      <c r="AP206" s="107"/>
      <c r="AQ206" s="107"/>
      <c r="AR206" s="107"/>
      <c r="AS206" s="107"/>
      <c r="AT206" s="107"/>
    </row>
    <row r="207">
      <c r="A207" s="61"/>
      <c r="B207" s="61"/>
      <c r="C207" s="61"/>
      <c r="D207" s="135"/>
      <c r="E207" s="148" t="s">
        <v>2691</v>
      </c>
      <c r="F207" s="125"/>
      <c r="G207" s="125"/>
      <c r="H207" s="125"/>
      <c r="I207" s="61"/>
      <c r="J207" s="61"/>
      <c r="K207" s="152"/>
      <c r="L207" s="152"/>
      <c r="M207" s="152"/>
      <c r="N207" s="152"/>
      <c r="O207" s="61"/>
      <c r="P207" s="125"/>
      <c r="Q207" s="152"/>
      <c r="R207" s="152"/>
      <c r="S207" s="125"/>
      <c r="T207" s="152"/>
      <c r="U207" s="125"/>
      <c r="V207" s="152"/>
      <c r="W207" s="152"/>
      <c r="X207" s="152"/>
      <c r="Y207" s="152"/>
      <c r="Z207" s="152"/>
      <c r="AA207" s="152"/>
      <c r="AB207" s="152"/>
      <c r="AC207" s="152"/>
      <c r="AD207" s="152"/>
      <c r="AE207" s="107"/>
      <c r="AF207" s="107"/>
      <c r="AG207" s="107"/>
      <c r="AH207" s="107"/>
      <c r="AI207" s="107"/>
      <c r="AJ207" s="107"/>
      <c r="AK207" s="107"/>
      <c r="AL207" s="107"/>
      <c r="AM207" s="107"/>
      <c r="AN207" s="107"/>
      <c r="AO207" s="107"/>
      <c r="AP207" s="107"/>
      <c r="AQ207" s="107"/>
      <c r="AR207" s="107"/>
      <c r="AS207" s="107"/>
      <c r="AT207" s="107"/>
    </row>
    <row r="208">
      <c r="A208" s="61"/>
      <c r="B208" s="61"/>
      <c r="C208" s="61"/>
      <c r="D208" s="148" t="s">
        <v>2692</v>
      </c>
      <c r="E208" s="148"/>
      <c r="F208" s="125"/>
      <c r="G208" s="125"/>
      <c r="H208" s="125"/>
      <c r="I208" s="61"/>
      <c r="J208" s="61"/>
      <c r="K208" s="152"/>
      <c r="L208" s="152"/>
      <c r="M208" s="152"/>
      <c r="N208" s="152"/>
      <c r="O208" s="61"/>
      <c r="P208" s="125"/>
      <c r="Q208" s="152"/>
      <c r="R208" s="152"/>
      <c r="S208" s="125"/>
      <c r="T208" s="152"/>
      <c r="U208" s="125"/>
      <c r="V208" s="152"/>
      <c r="W208" s="152"/>
      <c r="X208" s="152"/>
      <c r="Y208" s="152"/>
      <c r="Z208" s="152"/>
      <c r="AA208" s="152"/>
      <c r="AB208" s="152"/>
      <c r="AC208" s="152"/>
      <c r="AD208" s="152"/>
      <c r="AE208" s="107"/>
      <c r="AF208" s="107"/>
      <c r="AG208" s="107"/>
      <c r="AH208" s="107"/>
      <c r="AI208" s="107"/>
      <c r="AJ208" s="107"/>
      <c r="AK208" s="107"/>
      <c r="AL208" s="107"/>
      <c r="AM208" s="107"/>
      <c r="AN208" s="107"/>
      <c r="AO208" s="107"/>
      <c r="AP208" s="107"/>
      <c r="AQ208" s="107"/>
      <c r="AR208" s="107"/>
      <c r="AS208" s="107"/>
      <c r="AT208" s="107"/>
    </row>
    <row r="209">
      <c r="A209" s="61"/>
      <c r="B209" s="61"/>
      <c r="C209" s="61"/>
      <c r="D209" s="449" t="s">
        <v>2014</v>
      </c>
      <c r="E209" s="148" t="s">
        <v>2554</v>
      </c>
      <c r="F209" s="125"/>
      <c r="G209" s="125"/>
      <c r="H209" s="125"/>
      <c r="I209" s="61"/>
      <c r="J209" s="61"/>
      <c r="K209" s="152"/>
      <c r="L209" s="152"/>
      <c r="M209" s="152"/>
      <c r="N209" s="152"/>
      <c r="O209" s="61"/>
      <c r="P209" s="125"/>
      <c r="Q209" s="152"/>
      <c r="R209" s="152"/>
      <c r="S209" s="125"/>
      <c r="T209" s="152"/>
      <c r="U209" s="125"/>
      <c r="V209" s="152"/>
      <c r="W209" s="152"/>
      <c r="X209" s="152"/>
      <c r="Y209" s="152"/>
      <c r="Z209" s="152"/>
      <c r="AA209" s="152"/>
      <c r="AB209" s="152"/>
      <c r="AC209" s="152"/>
      <c r="AD209" s="152"/>
      <c r="AE209" s="107"/>
      <c r="AF209" s="107"/>
      <c r="AG209" s="107"/>
      <c r="AH209" s="107"/>
      <c r="AI209" s="107"/>
      <c r="AJ209" s="107"/>
      <c r="AK209" s="107"/>
      <c r="AL209" s="107"/>
      <c r="AM209" s="107"/>
      <c r="AN209" s="107"/>
      <c r="AO209" s="107"/>
      <c r="AP209" s="107"/>
      <c r="AQ209" s="107"/>
      <c r="AR209" s="107"/>
      <c r="AS209" s="107"/>
      <c r="AT209" s="107"/>
    </row>
    <row r="210">
      <c r="A210" s="61"/>
      <c r="B210" s="61"/>
      <c r="C210" s="61"/>
      <c r="D210" s="135"/>
      <c r="E210" s="148" t="s">
        <v>2693</v>
      </c>
      <c r="F210" s="125"/>
      <c r="G210" s="125"/>
      <c r="H210" s="125"/>
      <c r="I210" s="61"/>
      <c r="J210" s="61"/>
      <c r="K210" s="152"/>
      <c r="L210" s="152"/>
      <c r="M210" s="152"/>
      <c r="N210" s="152"/>
      <c r="O210" s="61"/>
      <c r="P210" s="125"/>
      <c r="Q210" s="152"/>
      <c r="R210" s="152"/>
      <c r="S210" s="125"/>
      <c r="T210" s="152"/>
      <c r="U210" s="125"/>
      <c r="V210" s="152"/>
      <c r="W210" s="152"/>
      <c r="X210" s="152"/>
      <c r="Y210" s="152"/>
      <c r="Z210" s="152"/>
      <c r="AA210" s="152"/>
      <c r="AB210" s="152"/>
      <c r="AC210" s="152"/>
      <c r="AD210" s="152"/>
      <c r="AE210" s="107"/>
      <c r="AF210" s="107"/>
      <c r="AG210" s="107"/>
      <c r="AH210" s="107"/>
      <c r="AI210" s="107"/>
      <c r="AJ210" s="107"/>
      <c r="AK210" s="107"/>
      <c r="AL210" s="107"/>
      <c r="AM210" s="107"/>
      <c r="AN210" s="107"/>
      <c r="AO210" s="107"/>
      <c r="AP210" s="107"/>
      <c r="AQ210" s="107"/>
      <c r="AR210" s="107"/>
      <c r="AS210" s="107"/>
      <c r="AT210" s="107"/>
    </row>
    <row r="211">
      <c r="A211" s="62"/>
      <c r="B211" s="61"/>
      <c r="C211" s="62"/>
      <c r="D211" s="148" t="s">
        <v>2016</v>
      </c>
      <c r="E211" s="148"/>
      <c r="F211" s="135"/>
      <c r="G211" s="135"/>
      <c r="H211" s="135"/>
      <c r="I211" s="62"/>
      <c r="J211" s="62"/>
      <c r="K211" s="152"/>
      <c r="L211" s="152"/>
      <c r="M211" s="152"/>
      <c r="N211" s="152"/>
      <c r="O211" s="62"/>
      <c r="P211" s="135"/>
      <c r="Q211" s="152"/>
      <c r="R211" s="152"/>
      <c r="S211" s="135"/>
      <c r="T211" s="152"/>
      <c r="U211" s="135"/>
      <c r="V211" s="152"/>
      <c r="W211" s="152"/>
      <c r="X211" s="152"/>
      <c r="Y211" s="152"/>
      <c r="Z211" s="152"/>
      <c r="AA211" s="152"/>
      <c r="AB211" s="152"/>
      <c r="AC211" s="152"/>
      <c r="AD211" s="152"/>
      <c r="AE211" s="107"/>
      <c r="AF211" s="107"/>
      <c r="AG211" s="107"/>
      <c r="AH211" s="107"/>
      <c r="AI211" s="107"/>
      <c r="AJ211" s="107"/>
      <c r="AK211" s="107"/>
      <c r="AL211" s="107"/>
      <c r="AM211" s="107"/>
      <c r="AN211" s="107"/>
      <c r="AO211" s="107"/>
      <c r="AP211" s="107"/>
      <c r="AQ211" s="107"/>
      <c r="AR211" s="107"/>
      <c r="AS211" s="107"/>
      <c r="AT211" s="107"/>
    </row>
    <row r="212">
      <c r="A212" s="422">
        <v>27.0</v>
      </c>
      <c r="B212" s="61"/>
      <c r="C212" s="157" t="s">
        <v>2856</v>
      </c>
      <c r="D212" s="148" t="s">
        <v>2687</v>
      </c>
      <c r="E212" s="148"/>
      <c r="F212" s="449" t="s">
        <v>2088</v>
      </c>
      <c r="G212" s="449"/>
      <c r="H212" s="449" t="s">
        <v>2193</v>
      </c>
      <c r="I212" s="157" t="s">
        <v>197</v>
      </c>
      <c r="J212" s="183" t="s">
        <v>2030</v>
      </c>
      <c r="K212" s="152"/>
      <c r="L212" s="152"/>
      <c r="M212" s="152"/>
      <c r="N212" s="152"/>
      <c r="O212" s="183" t="s">
        <v>2097</v>
      </c>
      <c r="P212" s="449" t="s">
        <v>2031</v>
      </c>
      <c r="Q212" s="152"/>
      <c r="R212" s="152"/>
      <c r="S212" s="449" t="s">
        <v>252</v>
      </c>
      <c r="T212" s="152"/>
      <c r="U212" s="650" t="s">
        <v>2078</v>
      </c>
      <c r="V212" s="152"/>
      <c r="W212" s="152"/>
      <c r="X212" s="152"/>
      <c r="Y212" s="152"/>
      <c r="Z212" s="152"/>
      <c r="AA212" s="152"/>
      <c r="AB212" s="152"/>
      <c r="AC212" s="152"/>
      <c r="AD212" s="152"/>
      <c r="AE212" s="107"/>
      <c r="AF212" s="107"/>
      <c r="AG212" s="107"/>
      <c r="AH212" s="107"/>
      <c r="AI212" s="107"/>
      <c r="AJ212" s="107"/>
      <c r="AK212" s="107"/>
      <c r="AL212" s="107"/>
      <c r="AM212" s="107"/>
      <c r="AN212" s="107"/>
      <c r="AO212" s="107"/>
      <c r="AP212" s="107"/>
      <c r="AQ212" s="107"/>
      <c r="AR212" s="107"/>
      <c r="AS212" s="107"/>
      <c r="AT212" s="107"/>
    </row>
    <row r="213">
      <c r="A213" s="61"/>
      <c r="B213" s="61"/>
      <c r="C213" s="61"/>
      <c r="D213" s="148" t="s">
        <v>2689</v>
      </c>
      <c r="E213" s="148"/>
      <c r="F213" s="125"/>
      <c r="G213" s="125"/>
      <c r="H213" s="125"/>
      <c r="I213" s="61"/>
      <c r="J213" s="61"/>
      <c r="K213" s="152"/>
      <c r="L213" s="152"/>
      <c r="M213" s="152"/>
      <c r="N213" s="152"/>
      <c r="O213" s="61"/>
      <c r="P213" s="125"/>
      <c r="Q213" s="152"/>
      <c r="R213" s="152"/>
      <c r="S213" s="125"/>
      <c r="T213" s="152"/>
      <c r="U213" s="125"/>
      <c r="V213" s="152"/>
      <c r="W213" s="152"/>
      <c r="X213" s="152"/>
      <c r="Y213" s="152"/>
      <c r="Z213" s="152"/>
      <c r="AA213" s="152"/>
      <c r="AB213" s="152"/>
      <c r="AC213" s="152"/>
      <c r="AD213" s="152"/>
      <c r="AE213" s="107"/>
      <c r="AF213" s="107"/>
      <c r="AG213" s="107"/>
      <c r="AH213" s="107"/>
      <c r="AI213" s="107"/>
      <c r="AJ213" s="107"/>
      <c r="AK213" s="107"/>
      <c r="AL213" s="107"/>
      <c r="AM213" s="107"/>
      <c r="AN213" s="107"/>
      <c r="AO213" s="107"/>
      <c r="AP213" s="107"/>
      <c r="AQ213" s="107"/>
      <c r="AR213" s="107"/>
      <c r="AS213" s="107"/>
      <c r="AT213" s="107"/>
    </row>
    <row r="214">
      <c r="A214" s="61"/>
      <c r="B214" s="61"/>
      <c r="C214" s="61"/>
      <c r="D214" s="449" t="s">
        <v>2690</v>
      </c>
      <c r="E214" s="148" t="s">
        <v>2551</v>
      </c>
      <c r="F214" s="125"/>
      <c r="G214" s="125"/>
      <c r="H214" s="125"/>
      <c r="I214" s="61"/>
      <c r="J214" s="61"/>
      <c r="K214" s="152"/>
      <c r="L214" s="152"/>
      <c r="M214" s="152"/>
      <c r="N214" s="152"/>
      <c r="O214" s="61"/>
      <c r="P214" s="125"/>
      <c r="Q214" s="152"/>
      <c r="R214" s="152"/>
      <c r="S214" s="125"/>
      <c r="T214" s="152"/>
      <c r="U214" s="125"/>
      <c r="V214" s="152"/>
      <c r="W214" s="152"/>
      <c r="X214" s="152"/>
      <c r="Y214" s="152"/>
      <c r="Z214" s="152"/>
      <c r="AA214" s="152"/>
      <c r="AB214" s="152"/>
      <c r="AC214" s="152"/>
      <c r="AD214" s="152"/>
      <c r="AE214" s="107"/>
      <c r="AF214" s="107"/>
      <c r="AG214" s="107"/>
      <c r="AH214" s="107"/>
      <c r="AI214" s="107"/>
      <c r="AJ214" s="107"/>
      <c r="AK214" s="107"/>
      <c r="AL214" s="107"/>
      <c r="AM214" s="107"/>
      <c r="AN214" s="107"/>
      <c r="AO214" s="107"/>
      <c r="AP214" s="107"/>
      <c r="AQ214" s="107"/>
      <c r="AR214" s="107"/>
      <c r="AS214" s="107"/>
      <c r="AT214" s="107"/>
    </row>
    <row r="215">
      <c r="A215" s="61"/>
      <c r="B215" s="61"/>
      <c r="C215" s="61"/>
      <c r="D215" s="135"/>
      <c r="E215" s="148" t="s">
        <v>2691</v>
      </c>
      <c r="F215" s="125"/>
      <c r="G215" s="125"/>
      <c r="H215" s="125"/>
      <c r="I215" s="61"/>
      <c r="J215" s="61"/>
      <c r="K215" s="152"/>
      <c r="L215" s="152"/>
      <c r="M215" s="152"/>
      <c r="N215" s="152"/>
      <c r="O215" s="61"/>
      <c r="P215" s="125"/>
      <c r="Q215" s="152"/>
      <c r="R215" s="152"/>
      <c r="S215" s="125"/>
      <c r="T215" s="152"/>
      <c r="U215" s="125"/>
      <c r="V215" s="152"/>
      <c r="W215" s="152"/>
      <c r="X215" s="152"/>
      <c r="Y215" s="152"/>
      <c r="Z215" s="152"/>
      <c r="AA215" s="152"/>
      <c r="AB215" s="152"/>
      <c r="AC215" s="152"/>
      <c r="AD215" s="152"/>
      <c r="AE215" s="107"/>
      <c r="AF215" s="107"/>
      <c r="AG215" s="107"/>
      <c r="AH215" s="107"/>
      <c r="AI215" s="107"/>
      <c r="AJ215" s="107"/>
      <c r="AK215" s="107"/>
      <c r="AL215" s="107"/>
      <c r="AM215" s="107"/>
      <c r="AN215" s="107"/>
      <c r="AO215" s="107"/>
      <c r="AP215" s="107"/>
      <c r="AQ215" s="107"/>
      <c r="AR215" s="107"/>
      <c r="AS215" s="107"/>
      <c r="AT215" s="107"/>
    </row>
    <row r="216">
      <c r="A216" s="61"/>
      <c r="B216" s="61"/>
      <c r="C216" s="61"/>
      <c r="D216" s="148" t="s">
        <v>2692</v>
      </c>
      <c r="E216" s="148"/>
      <c r="F216" s="125"/>
      <c r="G216" s="125"/>
      <c r="H216" s="125"/>
      <c r="I216" s="61"/>
      <c r="J216" s="61"/>
      <c r="K216" s="152"/>
      <c r="L216" s="152"/>
      <c r="M216" s="152"/>
      <c r="N216" s="152"/>
      <c r="O216" s="61"/>
      <c r="P216" s="125"/>
      <c r="Q216" s="152"/>
      <c r="R216" s="152"/>
      <c r="S216" s="125"/>
      <c r="T216" s="152"/>
      <c r="U216" s="125"/>
      <c r="V216" s="152"/>
      <c r="W216" s="152"/>
      <c r="X216" s="152"/>
      <c r="Y216" s="152"/>
      <c r="Z216" s="152"/>
      <c r="AA216" s="152"/>
      <c r="AB216" s="152"/>
      <c r="AC216" s="152"/>
      <c r="AD216" s="152"/>
      <c r="AE216" s="107"/>
      <c r="AF216" s="107"/>
      <c r="AG216" s="107"/>
      <c r="AH216" s="107"/>
      <c r="AI216" s="107"/>
      <c r="AJ216" s="107"/>
      <c r="AK216" s="107"/>
      <c r="AL216" s="107"/>
      <c r="AM216" s="107"/>
      <c r="AN216" s="107"/>
      <c r="AO216" s="107"/>
      <c r="AP216" s="107"/>
      <c r="AQ216" s="107"/>
      <c r="AR216" s="107"/>
      <c r="AS216" s="107"/>
      <c r="AT216" s="107"/>
    </row>
    <row r="217">
      <c r="A217" s="61"/>
      <c r="B217" s="61"/>
      <c r="C217" s="61"/>
      <c r="D217" s="449" t="s">
        <v>2014</v>
      </c>
      <c r="E217" s="148" t="s">
        <v>2554</v>
      </c>
      <c r="F217" s="125"/>
      <c r="G217" s="125"/>
      <c r="H217" s="125"/>
      <c r="I217" s="61"/>
      <c r="J217" s="61"/>
      <c r="K217" s="152"/>
      <c r="L217" s="152"/>
      <c r="M217" s="152"/>
      <c r="N217" s="152"/>
      <c r="O217" s="61"/>
      <c r="P217" s="125"/>
      <c r="Q217" s="152"/>
      <c r="R217" s="152"/>
      <c r="S217" s="125"/>
      <c r="T217" s="152"/>
      <c r="U217" s="125"/>
      <c r="V217" s="152"/>
      <c r="W217" s="152"/>
      <c r="X217" s="152"/>
      <c r="Y217" s="152"/>
      <c r="Z217" s="152"/>
      <c r="AA217" s="152"/>
      <c r="AB217" s="152"/>
      <c r="AC217" s="152"/>
      <c r="AD217" s="152"/>
      <c r="AE217" s="107"/>
      <c r="AF217" s="107"/>
      <c r="AG217" s="107"/>
      <c r="AH217" s="107"/>
      <c r="AI217" s="107"/>
      <c r="AJ217" s="107"/>
      <c r="AK217" s="107"/>
      <c r="AL217" s="107"/>
      <c r="AM217" s="107"/>
      <c r="AN217" s="107"/>
      <c r="AO217" s="107"/>
      <c r="AP217" s="107"/>
      <c r="AQ217" s="107"/>
      <c r="AR217" s="107"/>
      <c r="AS217" s="107"/>
      <c r="AT217" s="107"/>
    </row>
    <row r="218">
      <c r="A218" s="61"/>
      <c r="B218" s="61"/>
      <c r="C218" s="61"/>
      <c r="D218" s="135"/>
      <c r="E218" s="148" t="s">
        <v>2693</v>
      </c>
      <c r="F218" s="125"/>
      <c r="G218" s="125"/>
      <c r="H218" s="125"/>
      <c r="I218" s="61"/>
      <c r="J218" s="61"/>
      <c r="K218" s="152"/>
      <c r="L218" s="152"/>
      <c r="M218" s="152"/>
      <c r="N218" s="152"/>
      <c r="O218" s="61"/>
      <c r="P218" s="125"/>
      <c r="Q218" s="152"/>
      <c r="R218" s="152"/>
      <c r="S218" s="125"/>
      <c r="T218" s="152"/>
      <c r="U218" s="125"/>
      <c r="V218" s="152"/>
      <c r="W218" s="152"/>
      <c r="X218" s="152"/>
      <c r="Y218" s="152"/>
      <c r="Z218" s="152"/>
      <c r="AA218" s="152"/>
      <c r="AB218" s="152"/>
      <c r="AC218" s="152"/>
      <c r="AD218" s="152"/>
      <c r="AE218" s="107"/>
      <c r="AF218" s="107"/>
      <c r="AG218" s="107"/>
      <c r="AH218" s="107"/>
      <c r="AI218" s="107"/>
      <c r="AJ218" s="107"/>
      <c r="AK218" s="107"/>
      <c r="AL218" s="107"/>
      <c r="AM218" s="107"/>
      <c r="AN218" s="107"/>
      <c r="AO218" s="107"/>
      <c r="AP218" s="107"/>
      <c r="AQ218" s="107"/>
      <c r="AR218" s="107"/>
      <c r="AS218" s="107"/>
      <c r="AT218" s="107"/>
    </row>
    <row r="219">
      <c r="A219" s="62"/>
      <c r="B219" s="61"/>
      <c r="C219" s="62"/>
      <c r="D219" s="148" t="s">
        <v>2016</v>
      </c>
      <c r="E219" s="148"/>
      <c r="F219" s="135"/>
      <c r="G219" s="135"/>
      <c r="H219" s="135"/>
      <c r="I219" s="62"/>
      <c r="J219" s="62"/>
      <c r="K219" s="152"/>
      <c r="L219" s="152"/>
      <c r="M219" s="152"/>
      <c r="N219" s="152"/>
      <c r="O219" s="62"/>
      <c r="P219" s="135"/>
      <c r="Q219" s="152"/>
      <c r="R219" s="152"/>
      <c r="S219" s="135"/>
      <c r="T219" s="152"/>
      <c r="U219" s="135"/>
      <c r="V219" s="152"/>
      <c r="W219" s="152"/>
      <c r="X219" s="152"/>
      <c r="Y219" s="152"/>
      <c r="Z219" s="152"/>
      <c r="AA219" s="152"/>
      <c r="AB219" s="152"/>
      <c r="AC219" s="152"/>
      <c r="AD219" s="152"/>
      <c r="AE219" s="107"/>
      <c r="AF219" s="107"/>
      <c r="AG219" s="107"/>
      <c r="AH219" s="107"/>
      <c r="AI219" s="107"/>
      <c r="AJ219" s="107"/>
      <c r="AK219" s="107"/>
      <c r="AL219" s="107"/>
      <c r="AM219" s="107"/>
      <c r="AN219" s="107"/>
      <c r="AO219" s="107"/>
      <c r="AP219" s="107"/>
      <c r="AQ219" s="107"/>
      <c r="AR219" s="107"/>
      <c r="AS219" s="107"/>
      <c r="AT219" s="107"/>
    </row>
    <row r="220">
      <c r="A220" s="422">
        <v>28.0</v>
      </c>
      <c r="B220" s="61"/>
      <c r="C220" s="157" t="s">
        <v>2857</v>
      </c>
      <c r="D220" s="148" t="s">
        <v>2687</v>
      </c>
      <c r="E220" s="148"/>
      <c r="F220" s="449" t="s">
        <v>2088</v>
      </c>
      <c r="G220" s="449"/>
      <c r="H220" s="449" t="s">
        <v>2199</v>
      </c>
      <c r="I220" s="157" t="s">
        <v>197</v>
      </c>
      <c r="J220" s="183" t="s">
        <v>2089</v>
      </c>
      <c r="K220" s="152"/>
      <c r="L220" s="152"/>
      <c r="M220" s="152"/>
      <c r="N220" s="152"/>
      <c r="O220" s="183" t="s">
        <v>2097</v>
      </c>
      <c r="P220" s="449" t="s">
        <v>2031</v>
      </c>
      <c r="Q220" s="152"/>
      <c r="R220" s="152"/>
      <c r="S220" s="449" t="s">
        <v>252</v>
      </c>
      <c r="T220" s="152"/>
      <c r="U220" s="650" t="s">
        <v>2078</v>
      </c>
      <c r="V220" s="152"/>
      <c r="W220" s="152"/>
      <c r="X220" s="152"/>
      <c r="Y220" s="152"/>
      <c r="Z220" s="152"/>
      <c r="AA220" s="152"/>
      <c r="AB220" s="152"/>
      <c r="AC220" s="152"/>
      <c r="AD220" s="152"/>
      <c r="AE220" s="107"/>
      <c r="AF220" s="107"/>
      <c r="AG220" s="107"/>
      <c r="AH220" s="107"/>
      <c r="AI220" s="107"/>
      <c r="AJ220" s="107"/>
      <c r="AK220" s="107"/>
      <c r="AL220" s="107"/>
      <c r="AM220" s="107"/>
      <c r="AN220" s="107"/>
      <c r="AO220" s="107"/>
      <c r="AP220" s="107"/>
      <c r="AQ220" s="107"/>
      <c r="AR220" s="107"/>
      <c r="AS220" s="107"/>
      <c r="AT220" s="107"/>
    </row>
    <row r="221">
      <c r="A221" s="61"/>
      <c r="B221" s="61"/>
      <c r="C221" s="61"/>
      <c r="D221" s="148" t="s">
        <v>2689</v>
      </c>
      <c r="E221" s="148"/>
      <c r="F221" s="125"/>
      <c r="G221" s="125"/>
      <c r="H221" s="125"/>
      <c r="I221" s="61"/>
      <c r="J221" s="61"/>
      <c r="K221" s="152"/>
      <c r="L221" s="152"/>
      <c r="M221" s="152"/>
      <c r="N221" s="152"/>
      <c r="O221" s="61"/>
      <c r="P221" s="125"/>
      <c r="Q221" s="152"/>
      <c r="R221" s="152"/>
      <c r="S221" s="125"/>
      <c r="T221" s="152"/>
      <c r="U221" s="125"/>
      <c r="V221" s="152"/>
      <c r="W221" s="152"/>
      <c r="X221" s="152"/>
      <c r="Y221" s="152"/>
      <c r="Z221" s="152"/>
      <c r="AA221" s="152"/>
      <c r="AB221" s="152"/>
      <c r="AC221" s="152"/>
      <c r="AD221" s="152"/>
      <c r="AE221" s="107"/>
      <c r="AF221" s="107"/>
      <c r="AG221" s="107"/>
      <c r="AH221" s="107"/>
      <c r="AI221" s="107"/>
      <c r="AJ221" s="107"/>
      <c r="AK221" s="107"/>
      <c r="AL221" s="107"/>
      <c r="AM221" s="107"/>
      <c r="AN221" s="107"/>
      <c r="AO221" s="107"/>
      <c r="AP221" s="107"/>
      <c r="AQ221" s="107"/>
      <c r="AR221" s="107"/>
      <c r="AS221" s="107"/>
      <c r="AT221" s="107"/>
    </row>
    <row r="222">
      <c r="A222" s="61"/>
      <c r="B222" s="61"/>
      <c r="C222" s="61"/>
      <c r="D222" s="449" t="s">
        <v>2690</v>
      </c>
      <c r="E222" s="148" t="s">
        <v>2551</v>
      </c>
      <c r="F222" s="125"/>
      <c r="G222" s="125"/>
      <c r="H222" s="125"/>
      <c r="I222" s="61"/>
      <c r="J222" s="61"/>
      <c r="K222" s="152"/>
      <c r="L222" s="152"/>
      <c r="M222" s="152"/>
      <c r="N222" s="152"/>
      <c r="O222" s="61"/>
      <c r="P222" s="125"/>
      <c r="Q222" s="152"/>
      <c r="R222" s="152"/>
      <c r="S222" s="125"/>
      <c r="T222" s="152"/>
      <c r="U222" s="125"/>
      <c r="V222" s="152"/>
      <c r="W222" s="152"/>
      <c r="X222" s="152"/>
      <c r="Y222" s="152"/>
      <c r="Z222" s="152"/>
      <c r="AA222" s="152"/>
      <c r="AB222" s="152"/>
      <c r="AC222" s="152"/>
      <c r="AD222" s="152"/>
      <c r="AE222" s="107"/>
      <c r="AF222" s="107"/>
      <c r="AG222" s="107"/>
      <c r="AH222" s="107"/>
      <c r="AI222" s="107"/>
      <c r="AJ222" s="107"/>
      <c r="AK222" s="107"/>
      <c r="AL222" s="107"/>
      <c r="AM222" s="107"/>
      <c r="AN222" s="107"/>
      <c r="AO222" s="107"/>
      <c r="AP222" s="107"/>
      <c r="AQ222" s="107"/>
      <c r="AR222" s="107"/>
      <c r="AS222" s="107"/>
      <c r="AT222" s="107"/>
    </row>
    <row r="223">
      <c r="A223" s="61"/>
      <c r="B223" s="61"/>
      <c r="C223" s="61"/>
      <c r="D223" s="135"/>
      <c r="E223" s="148" t="s">
        <v>2691</v>
      </c>
      <c r="F223" s="125"/>
      <c r="G223" s="125"/>
      <c r="H223" s="125"/>
      <c r="I223" s="61"/>
      <c r="J223" s="61"/>
      <c r="K223" s="152"/>
      <c r="L223" s="152"/>
      <c r="M223" s="152"/>
      <c r="N223" s="152"/>
      <c r="O223" s="61"/>
      <c r="P223" s="125"/>
      <c r="Q223" s="152"/>
      <c r="R223" s="152"/>
      <c r="S223" s="125"/>
      <c r="T223" s="152"/>
      <c r="U223" s="125"/>
      <c r="V223" s="152"/>
      <c r="W223" s="152"/>
      <c r="X223" s="152"/>
      <c r="Y223" s="152"/>
      <c r="Z223" s="152"/>
      <c r="AA223" s="152"/>
      <c r="AB223" s="152"/>
      <c r="AC223" s="152"/>
      <c r="AD223" s="152"/>
      <c r="AE223" s="107"/>
      <c r="AF223" s="107"/>
      <c r="AG223" s="107"/>
      <c r="AH223" s="107"/>
      <c r="AI223" s="107"/>
      <c r="AJ223" s="107"/>
      <c r="AK223" s="107"/>
      <c r="AL223" s="107"/>
      <c r="AM223" s="107"/>
      <c r="AN223" s="107"/>
      <c r="AO223" s="107"/>
      <c r="AP223" s="107"/>
      <c r="AQ223" s="107"/>
      <c r="AR223" s="107"/>
      <c r="AS223" s="107"/>
      <c r="AT223" s="107"/>
    </row>
    <row r="224">
      <c r="A224" s="61"/>
      <c r="B224" s="61"/>
      <c r="C224" s="61"/>
      <c r="D224" s="148" t="s">
        <v>2692</v>
      </c>
      <c r="E224" s="148"/>
      <c r="F224" s="125"/>
      <c r="G224" s="125"/>
      <c r="H224" s="125"/>
      <c r="I224" s="61"/>
      <c r="J224" s="61"/>
      <c r="K224" s="152"/>
      <c r="L224" s="152"/>
      <c r="M224" s="152"/>
      <c r="N224" s="152"/>
      <c r="O224" s="61"/>
      <c r="P224" s="125"/>
      <c r="Q224" s="152"/>
      <c r="R224" s="152"/>
      <c r="S224" s="125"/>
      <c r="T224" s="152"/>
      <c r="U224" s="125"/>
      <c r="V224" s="152"/>
      <c r="W224" s="152"/>
      <c r="X224" s="152"/>
      <c r="Y224" s="152"/>
      <c r="Z224" s="152"/>
      <c r="AA224" s="152"/>
      <c r="AB224" s="152"/>
      <c r="AC224" s="152"/>
      <c r="AD224" s="152"/>
      <c r="AE224" s="107"/>
      <c r="AF224" s="107"/>
      <c r="AG224" s="107"/>
      <c r="AH224" s="107"/>
      <c r="AI224" s="107"/>
      <c r="AJ224" s="107"/>
      <c r="AK224" s="107"/>
      <c r="AL224" s="107"/>
      <c r="AM224" s="107"/>
      <c r="AN224" s="107"/>
      <c r="AO224" s="107"/>
      <c r="AP224" s="107"/>
      <c r="AQ224" s="107"/>
      <c r="AR224" s="107"/>
      <c r="AS224" s="107"/>
      <c r="AT224" s="107"/>
    </row>
    <row r="225">
      <c r="A225" s="61"/>
      <c r="B225" s="61"/>
      <c r="C225" s="61"/>
      <c r="D225" s="449" t="s">
        <v>2014</v>
      </c>
      <c r="E225" s="148" t="s">
        <v>2554</v>
      </c>
      <c r="F225" s="125"/>
      <c r="G225" s="125"/>
      <c r="H225" s="125"/>
      <c r="I225" s="61"/>
      <c r="J225" s="61"/>
      <c r="K225" s="152"/>
      <c r="L225" s="152"/>
      <c r="M225" s="152"/>
      <c r="N225" s="152"/>
      <c r="O225" s="61"/>
      <c r="P225" s="125"/>
      <c r="Q225" s="152"/>
      <c r="R225" s="152"/>
      <c r="S225" s="125"/>
      <c r="T225" s="152"/>
      <c r="U225" s="125"/>
      <c r="V225" s="152"/>
      <c r="W225" s="152"/>
      <c r="X225" s="152"/>
      <c r="Y225" s="152"/>
      <c r="Z225" s="152"/>
      <c r="AA225" s="152"/>
      <c r="AB225" s="152"/>
      <c r="AC225" s="152"/>
      <c r="AD225" s="152"/>
      <c r="AE225" s="107"/>
      <c r="AF225" s="107"/>
      <c r="AG225" s="107"/>
      <c r="AH225" s="107"/>
      <c r="AI225" s="107"/>
      <c r="AJ225" s="107"/>
      <c r="AK225" s="107"/>
      <c r="AL225" s="107"/>
      <c r="AM225" s="107"/>
      <c r="AN225" s="107"/>
      <c r="AO225" s="107"/>
      <c r="AP225" s="107"/>
      <c r="AQ225" s="107"/>
      <c r="AR225" s="107"/>
      <c r="AS225" s="107"/>
      <c r="AT225" s="107"/>
    </row>
    <row r="226">
      <c r="A226" s="61"/>
      <c r="B226" s="61"/>
      <c r="C226" s="61"/>
      <c r="D226" s="135"/>
      <c r="E226" s="148" t="s">
        <v>2693</v>
      </c>
      <c r="F226" s="125"/>
      <c r="G226" s="125"/>
      <c r="H226" s="125"/>
      <c r="I226" s="61"/>
      <c r="J226" s="61"/>
      <c r="K226" s="152"/>
      <c r="L226" s="152"/>
      <c r="M226" s="152"/>
      <c r="N226" s="152"/>
      <c r="O226" s="61"/>
      <c r="P226" s="125"/>
      <c r="Q226" s="152"/>
      <c r="R226" s="152"/>
      <c r="S226" s="125"/>
      <c r="T226" s="152"/>
      <c r="U226" s="125"/>
      <c r="V226" s="152"/>
      <c r="W226" s="152"/>
      <c r="X226" s="152"/>
      <c r="Y226" s="152"/>
      <c r="Z226" s="152"/>
      <c r="AA226" s="152"/>
      <c r="AB226" s="152"/>
      <c r="AC226" s="152"/>
      <c r="AD226" s="152"/>
      <c r="AE226" s="107"/>
      <c r="AF226" s="107"/>
      <c r="AG226" s="107"/>
      <c r="AH226" s="107"/>
      <c r="AI226" s="107"/>
      <c r="AJ226" s="107"/>
      <c r="AK226" s="107"/>
      <c r="AL226" s="107"/>
      <c r="AM226" s="107"/>
      <c r="AN226" s="107"/>
      <c r="AO226" s="107"/>
      <c r="AP226" s="107"/>
      <c r="AQ226" s="107"/>
      <c r="AR226" s="107"/>
      <c r="AS226" s="107"/>
      <c r="AT226" s="107"/>
    </row>
    <row r="227">
      <c r="A227" s="62"/>
      <c r="B227" s="61"/>
      <c r="C227" s="62"/>
      <c r="D227" s="148" t="s">
        <v>2016</v>
      </c>
      <c r="E227" s="148"/>
      <c r="F227" s="135"/>
      <c r="G227" s="135"/>
      <c r="H227" s="135"/>
      <c r="I227" s="62"/>
      <c r="J227" s="62"/>
      <c r="K227" s="152"/>
      <c r="L227" s="152"/>
      <c r="M227" s="152"/>
      <c r="N227" s="152"/>
      <c r="O227" s="62"/>
      <c r="P227" s="135"/>
      <c r="Q227" s="152"/>
      <c r="R227" s="152"/>
      <c r="S227" s="135"/>
      <c r="T227" s="152"/>
      <c r="U227" s="135"/>
      <c r="V227" s="152"/>
      <c r="W227" s="152"/>
      <c r="X227" s="152"/>
      <c r="Y227" s="152"/>
      <c r="Z227" s="152"/>
      <c r="AA227" s="152"/>
      <c r="AB227" s="152"/>
      <c r="AC227" s="152"/>
      <c r="AD227" s="152"/>
      <c r="AE227" s="107"/>
      <c r="AF227" s="107"/>
      <c r="AG227" s="107"/>
      <c r="AH227" s="107"/>
      <c r="AI227" s="107"/>
      <c r="AJ227" s="107"/>
      <c r="AK227" s="107"/>
      <c r="AL227" s="107"/>
      <c r="AM227" s="107"/>
      <c r="AN227" s="107"/>
      <c r="AO227" s="107"/>
      <c r="AP227" s="107"/>
      <c r="AQ227" s="107"/>
      <c r="AR227" s="107"/>
      <c r="AS227" s="107"/>
      <c r="AT227" s="107"/>
    </row>
    <row r="228">
      <c r="A228" s="422">
        <v>29.0</v>
      </c>
      <c r="B228" s="61"/>
      <c r="C228" s="157" t="s">
        <v>2858</v>
      </c>
      <c r="D228" s="148" t="s">
        <v>2687</v>
      </c>
      <c r="E228" s="148"/>
      <c r="F228" s="449" t="s">
        <v>2088</v>
      </c>
      <c r="G228" s="449"/>
      <c r="H228" s="449" t="s">
        <v>2206</v>
      </c>
      <c r="I228" s="157" t="s">
        <v>197</v>
      </c>
      <c r="J228" s="183" t="s">
        <v>2089</v>
      </c>
      <c r="K228" s="152"/>
      <c r="L228" s="152"/>
      <c r="M228" s="152"/>
      <c r="N228" s="152"/>
      <c r="O228" s="183" t="s">
        <v>2097</v>
      </c>
      <c r="P228" s="449" t="s">
        <v>2031</v>
      </c>
      <c r="Q228" s="152"/>
      <c r="R228" s="152"/>
      <c r="S228" s="449" t="s">
        <v>252</v>
      </c>
      <c r="T228" s="152"/>
      <c r="U228" s="650" t="s">
        <v>2078</v>
      </c>
      <c r="V228" s="152"/>
      <c r="W228" s="152"/>
      <c r="X228" s="152"/>
      <c r="Y228" s="152"/>
      <c r="Z228" s="152"/>
      <c r="AA228" s="152"/>
      <c r="AB228" s="152"/>
      <c r="AC228" s="152"/>
      <c r="AD228" s="152"/>
      <c r="AE228" s="107"/>
      <c r="AF228" s="107"/>
      <c r="AG228" s="107"/>
      <c r="AH228" s="107"/>
      <c r="AI228" s="107"/>
      <c r="AJ228" s="107"/>
      <c r="AK228" s="107"/>
      <c r="AL228" s="107"/>
      <c r="AM228" s="107"/>
      <c r="AN228" s="107"/>
      <c r="AO228" s="107"/>
      <c r="AP228" s="107"/>
      <c r="AQ228" s="107"/>
      <c r="AR228" s="107"/>
      <c r="AS228" s="107"/>
      <c r="AT228" s="107"/>
    </row>
    <row r="229">
      <c r="A229" s="61"/>
      <c r="B229" s="61"/>
      <c r="C229" s="61"/>
      <c r="D229" s="148" t="s">
        <v>2689</v>
      </c>
      <c r="E229" s="148"/>
      <c r="F229" s="125"/>
      <c r="G229" s="125"/>
      <c r="H229" s="125"/>
      <c r="I229" s="61"/>
      <c r="J229" s="61"/>
      <c r="K229" s="152"/>
      <c r="L229" s="152"/>
      <c r="M229" s="152"/>
      <c r="N229" s="152"/>
      <c r="O229" s="61"/>
      <c r="P229" s="125"/>
      <c r="Q229" s="152"/>
      <c r="R229" s="152"/>
      <c r="S229" s="125"/>
      <c r="T229" s="152"/>
      <c r="U229" s="125"/>
      <c r="V229" s="152"/>
      <c r="W229" s="152"/>
      <c r="X229" s="152"/>
      <c r="Y229" s="152"/>
      <c r="Z229" s="152"/>
      <c r="AA229" s="152"/>
      <c r="AB229" s="152"/>
      <c r="AC229" s="152"/>
      <c r="AD229" s="152"/>
      <c r="AE229" s="107"/>
      <c r="AF229" s="107"/>
      <c r="AG229" s="107"/>
      <c r="AH229" s="107"/>
      <c r="AI229" s="107"/>
      <c r="AJ229" s="107"/>
      <c r="AK229" s="107"/>
      <c r="AL229" s="107"/>
      <c r="AM229" s="107"/>
      <c r="AN229" s="107"/>
      <c r="AO229" s="107"/>
      <c r="AP229" s="107"/>
      <c r="AQ229" s="107"/>
      <c r="AR229" s="107"/>
      <c r="AS229" s="107"/>
      <c r="AT229" s="107"/>
    </row>
    <row r="230">
      <c r="A230" s="61"/>
      <c r="B230" s="61"/>
      <c r="C230" s="61"/>
      <c r="D230" s="449" t="s">
        <v>2690</v>
      </c>
      <c r="E230" s="148" t="s">
        <v>2551</v>
      </c>
      <c r="F230" s="125"/>
      <c r="G230" s="125"/>
      <c r="H230" s="125"/>
      <c r="I230" s="61"/>
      <c r="J230" s="61"/>
      <c r="K230" s="152"/>
      <c r="L230" s="152"/>
      <c r="M230" s="152"/>
      <c r="N230" s="152"/>
      <c r="O230" s="61"/>
      <c r="P230" s="125"/>
      <c r="Q230" s="152"/>
      <c r="R230" s="152"/>
      <c r="S230" s="125"/>
      <c r="T230" s="152"/>
      <c r="U230" s="125"/>
      <c r="V230" s="152"/>
      <c r="W230" s="152"/>
      <c r="X230" s="152"/>
      <c r="Y230" s="152"/>
      <c r="Z230" s="152"/>
      <c r="AA230" s="152"/>
      <c r="AB230" s="152"/>
      <c r="AC230" s="152"/>
      <c r="AD230" s="152"/>
      <c r="AE230" s="107"/>
      <c r="AF230" s="107"/>
      <c r="AG230" s="107"/>
      <c r="AH230" s="107"/>
      <c r="AI230" s="107"/>
      <c r="AJ230" s="107"/>
      <c r="AK230" s="107"/>
      <c r="AL230" s="107"/>
      <c r="AM230" s="107"/>
      <c r="AN230" s="107"/>
      <c r="AO230" s="107"/>
      <c r="AP230" s="107"/>
      <c r="AQ230" s="107"/>
      <c r="AR230" s="107"/>
      <c r="AS230" s="107"/>
      <c r="AT230" s="107"/>
    </row>
    <row r="231">
      <c r="A231" s="61"/>
      <c r="B231" s="61"/>
      <c r="C231" s="61"/>
      <c r="D231" s="135"/>
      <c r="E231" s="148" t="s">
        <v>2691</v>
      </c>
      <c r="F231" s="125"/>
      <c r="G231" s="125"/>
      <c r="H231" s="125"/>
      <c r="I231" s="61"/>
      <c r="J231" s="61"/>
      <c r="K231" s="152"/>
      <c r="L231" s="152"/>
      <c r="M231" s="152"/>
      <c r="N231" s="152"/>
      <c r="O231" s="61"/>
      <c r="P231" s="125"/>
      <c r="Q231" s="152"/>
      <c r="R231" s="152"/>
      <c r="S231" s="125"/>
      <c r="T231" s="152"/>
      <c r="U231" s="125"/>
      <c r="V231" s="152"/>
      <c r="W231" s="152"/>
      <c r="X231" s="152"/>
      <c r="Y231" s="152"/>
      <c r="Z231" s="152"/>
      <c r="AA231" s="152"/>
      <c r="AB231" s="152"/>
      <c r="AC231" s="152"/>
      <c r="AD231" s="152"/>
      <c r="AE231" s="107"/>
      <c r="AF231" s="107"/>
      <c r="AG231" s="107"/>
      <c r="AH231" s="107"/>
      <c r="AI231" s="107"/>
      <c r="AJ231" s="107"/>
      <c r="AK231" s="107"/>
      <c r="AL231" s="107"/>
      <c r="AM231" s="107"/>
      <c r="AN231" s="107"/>
      <c r="AO231" s="107"/>
      <c r="AP231" s="107"/>
      <c r="AQ231" s="107"/>
      <c r="AR231" s="107"/>
      <c r="AS231" s="107"/>
      <c r="AT231" s="107"/>
    </row>
    <row r="232">
      <c r="A232" s="61"/>
      <c r="B232" s="61"/>
      <c r="C232" s="61"/>
      <c r="D232" s="148" t="s">
        <v>2692</v>
      </c>
      <c r="E232" s="148"/>
      <c r="F232" s="125"/>
      <c r="G232" s="125"/>
      <c r="H232" s="125"/>
      <c r="I232" s="61"/>
      <c r="J232" s="61"/>
      <c r="K232" s="152"/>
      <c r="L232" s="152"/>
      <c r="M232" s="152"/>
      <c r="N232" s="152"/>
      <c r="O232" s="61"/>
      <c r="P232" s="125"/>
      <c r="Q232" s="152"/>
      <c r="R232" s="152"/>
      <c r="S232" s="125"/>
      <c r="T232" s="152"/>
      <c r="U232" s="125"/>
      <c r="V232" s="152"/>
      <c r="W232" s="152"/>
      <c r="X232" s="152"/>
      <c r="Y232" s="152"/>
      <c r="Z232" s="152"/>
      <c r="AA232" s="152"/>
      <c r="AB232" s="152"/>
      <c r="AC232" s="152"/>
      <c r="AD232" s="152"/>
      <c r="AE232" s="107"/>
      <c r="AF232" s="107"/>
      <c r="AG232" s="107"/>
      <c r="AH232" s="107"/>
      <c r="AI232" s="107"/>
      <c r="AJ232" s="107"/>
      <c r="AK232" s="107"/>
      <c r="AL232" s="107"/>
      <c r="AM232" s="107"/>
      <c r="AN232" s="107"/>
      <c r="AO232" s="107"/>
      <c r="AP232" s="107"/>
      <c r="AQ232" s="107"/>
      <c r="AR232" s="107"/>
      <c r="AS232" s="107"/>
      <c r="AT232" s="107"/>
    </row>
    <row r="233">
      <c r="A233" s="61"/>
      <c r="B233" s="61"/>
      <c r="C233" s="61"/>
      <c r="D233" s="449" t="s">
        <v>2014</v>
      </c>
      <c r="E233" s="148" t="s">
        <v>2554</v>
      </c>
      <c r="F233" s="125"/>
      <c r="G233" s="125"/>
      <c r="H233" s="125"/>
      <c r="I233" s="61"/>
      <c r="J233" s="61"/>
      <c r="K233" s="152"/>
      <c r="L233" s="152"/>
      <c r="M233" s="152"/>
      <c r="N233" s="152"/>
      <c r="O233" s="61"/>
      <c r="P233" s="125"/>
      <c r="Q233" s="152"/>
      <c r="R233" s="152"/>
      <c r="S233" s="125"/>
      <c r="T233" s="152"/>
      <c r="U233" s="125"/>
      <c r="V233" s="152"/>
      <c r="W233" s="152"/>
      <c r="X233" s="152"/>
      <c r="Y233" s="152"/>
      <c r="Z233" s="152"/>
      <c r="AA233" s="152"/>
      <c r="AB233" s="152"/>
      <c r="AC233" s="152"/>
      <c r="AD233" s="152"/>
      <c r="AE233" s="107"/>
      <c r="AF233" s="107"/>
      <c r="AG233" s="107"/>
      <c r="AH233" s="107"/>
      <c r="AI233" s="107"/>
      <c r="AJ233" s="107"/>
      <c r="AK233" s="107"/>
      <c r="AL233" s="107"/>
      <c r="AM233" s="107"/>
      <c r="AN233" s="107"/>
      <c r="AO233" s="107"/>
      <c r="AP233" s="107"/>
      <c r="AQ233" s="107"/>
      <c r="AR233" s="107"/>
      <c r="AS233" s="107"/>
      <c r="AT233" s="107"/>
    </row>
    <row r="234">
      <c r="A234" s="61"/>
      <c r="B234" s="61"/>
      <c r="C234" s="61"/>
      <c r="D234" s="135"/>
      <c r="E234" s="148" t="s">
        <v>2693</v>
      </c>
      <c r="F234" s="125"/>
      <c r="G234" s="125"/>
      <c r="H234" s="125"/>
      <c r="I234" s="61"/>
      <c r="J234" s="61"/>
      <c r="K234" s="152"/>
      <c r="L234" s="152"/>
      <c r="M234" s="152"/>
      <c r="N234" s="152"/>
      <c r="O234" s="61"/>
      <c r="P234" s="125"/>
      <c r="Q234" s="152"/>
      <c r="R234" s="152"/>
      <c r="S234" s="125"/>
      <c r="T234" s="152"/>
      <c r="U234" s="125"/>
      <c r="V234" s="152"/>
      <c r="W234" s="152"/>
      <c r="X234" s="152"/>
      <c r="Y234" s="152"/>
      <c r="Z234" s="152"/>
      <c r="AA234" s="152"/>
      <c r="AB234" s="152"/>
      <c r="AC234" s="152"/>
      <c r="AD234" s="152"/>
      <c r="AE234" s="107"/>
      <c r="AF234" s="107"/>
      <c r="AG234" s="107"/>
      <c r="AH234" s="107"/>
      <c r="AI234" s="107"/>
      <c r="AJ234" s="107"/>
      <c r="AK234" s="107"/>
      <c r="AL234" s="107"/>
      <c r="AM234" s="107"/>
      <c r="AN234" s="107"/>
      <c r="AO234" s="107"/>
      <c r="AP234" s="107"/>
      <c r="AQ234" s="107"/>
      <c r="AR234" s="107"/>
      <c r="AS234" s="107"/>
      <c r="AT234" s="107"/>
    </row>
    <row r="235">
      <c r="A235" s="62"/>
      <c r="B235" s="61"/>
      <c r="C235" s="62"/>
      <c r="D235" s="148" t="s">
        <v>2016</v>
      </c>
      <c r="E235" s="148"/>
      <c r="F235" s="135"/>
      <c r="G235" s="135"/>
      <c r="H235" s="135"/>
      <c r="I235" s="62"/>
      <c r="J235" s="62"/>
      <c r="K235" s="152"/>
      <c r="L235" s="152"/>
      <c r="M235" s="152"/>
      <c r="N235" s="152"/>
      <c r="O235" s="62"/>
      <c r="P235" s="135"/>
      <c r="Q235" s="152"/>
      <c r="R235" s="152"/>
      <c r="S235" s="135"/>
      <c r="T235" s="152"/>
      <c r="U235" s="135"/>
      <c r="V235" s="152"/>
      <c r="W235" s="152"/>
      <c r="X235" s="152"/>
      <c r="Y235" s="152"/>
      <c r="Z235" s="152"/>
      <c r="AA235" s="152"/>
      <c r="AB235" s="152"/>
      <c r="AC235" s="152"/>
      <c r="AD235" s="152"/>
      <c r="AE235" s="107"/>
      <c r="AF235" s="107"/>
      <c r="AG235" s="107"/>
      <c r="AH235" s="107"/>
      <c r="AI235" s="107"/>
      <c r="AJ235" s="107"/>
      <c r="AK235" s="107"/>
      <c r="AL235" s="107"/>
      <c r="AM235" s="107"/>
      <c r="AN235" s="107"/>
      <c r="AO235" s="107"/>
      <c r="AP235" s="107"/>
      <c r="AQ235" s="107"/>
      <c r="AR235" s="107"/>
      <c r="AS235" s="107"/>
      <c r="AT235" s="107"/>
    </row>
    <row r="236">
      <c r="A236" s="422">
        <v>30.0</v>
      </c>
      <c r="B236" s="61"/>
      <c r="C236" s="157" t="s">
        <v>2859</v>
      </c>
      <c r="D236" s="148" t="s">
        <v>2687</v>
      </c>
      <c r="E236" s="148"/>
      <c r="F236" s="449" t="s">
        <v>2088</v>
      </c>
      <c r="G236" s="449"/>
      <c r="H236" s="449" t="s">
        <v>2212</v>
      </c>
      <c r="I236" s="157" t="s">
        <v>197</v>
      </c>
      <c r="J236" s="183" t="s">
        <v>2089</v>
      </c>
      <c r="K236" s="152"/>
      <c r="L236" s="152"/>
      <c r="M236" s="152"/>
      <c r="N236" s="152"/>
      <c r="O236" s="183" t="s">
        <v>2097</v>
      </c>
      <c r="P236" s="449" t="s">
        <v>2031</v>
      </c>
      <c r="Q236" s="152"/>
      <c r="R236" s="152"/>
      <c r="S236" s="449" t="s">
        <v>252</v>
      </c>
      <c r="T236" s="152"/>
      <c r="U236" s="650" t="s">
        <v>2078</v>
      </c>
      <c r="V236" s="152"/>
      <c r="W236" s="152"/>
      <c r="X236" s="152"/>
      <c r="Y236" s="152"/>
      <c r="Z236" s="152"/>
      <c r="AA236" s="152"/>
      <c r="AB236" s="152"/>
      <c r="AC236" s="152"/>
      <c r="AD236" s="152"/>
      <c r="AE236" s="107"/>
      <c r="AF236" s="107"/>
      <c r="AG236" s="107"/>
      <c r="AH236" s="107"/>
      <c r="AI236" s="107"/>
      <c r="AJ236" s="107"/>
      <c r="AK236" s="107"/>
      <c r="AL236" s="107"/>
      <c r="AM236" s="107"/>
      <c r="AN236" s="107"/>
      <c r="AO236" s="107"/>
      <c r="AP236" s="107"/>
      <c r="AQ236" s="107"/>
      <c r="AR236" s="107"/>
      <c r="AS236" s="107"/>
      <c r="AT236" s="107"/>
    </row>
    <row r="237">
      <c r="A237" s="61"/>
      <c r="B237" s="61"/>
      <c r="C237" s="61"/>
      <c r="D237" s="148" t="s">
        <v>2689</v>
      </c>
      <c r="E237" s="148"/>
      <c r="F237" s="125"/>
      <c r="G237" s="125"/>
      <c r="H237" s="125"/>
      <c r="I237" s="61"/>
      <c r="J237" s="61"/>
      <c r="K237" s="152"/>
      <c r="L237" s="152"/>
      <c r="M237" s="152"/>
      <c r="N237" s="152"/>
      <c r="O237" s="61"/>
      <c r="P237" s="125"/>
      <c r="Q237" s="152"/>
      <c r="R237" s="152"/>
      <c r="S237" s="125"/>
      <c r="T237" s="152"/>
      <c r="U237" s="125"/>
      <c r="V237" s="152"/>
      <c r="W237" s="152"/>
      <c r="X237" s="152"/>
      <c r="Y237" s="152"/>
      <c r="Z237" s="152"/>
      <c r="AA237" s="152"/>
      <c r="AB237" s="152"/>
      <c r="AC237" s="152"/>
      <c r="AD237" s="152"/>
      <c r="AE237" s="107"/>
      <c r="AF237" s="107"/>
      <c r="AG237" s="107"/>
      <c r="AH237" s="107"/>
      <c r="AI237" s="107"/>
      <c r="AJ237" s="107"/>
      <c r="AK237" s="107"/>
      <c r="AL237" s="107"/>
      <c r="AM237" s="107"/>
      <c r="AN237" s="107"/>
      <c r="AO237" s="107"/>
      <c r="AP237" s="107"/>
      <c r="AQ237" s="107"/>
      <c r="AR237" s="107"/>
      <c r="AS237" s="107"/>
      <c r="AT237" s="107"/>
    </row>
    <row r="238">
      <c r="A238" s="61"/>
      <c r="B238" s="61"/>
      <c r="C238" s="61"/>
      <c r="D238" s="449" t="s">
        <v>2690</v>
      </c>
      <c r="E238" s="148" t="s">
        <v>2551</v>
      </c>
      <c r="F238" s="125"/>
      <c r="G238" s="125"/>
      <c r="H238" s="125"/>
      <c r="I238" s="61"/>
      <c r="J238" s="61"/>
      <c r="K238" s="152"/>
      <c r="L238" s="152"/>
      <c r="M238" s="152"/>
      <c r="N238" s="152"/>
      <c r="O238" s="61"/>
      <c r="P238" s="125"/>
      <c r="Q238" s="152"/>
      <c r="R238" s="152"/>
      <c r="S238" s="125"/>
      <c r="T238" s="152"/>
      <c r="U238" s="125"/>
      <c r="V238" s="152"/>
      <c r="W238" s="152"/>
      <c r="X238" s="152"/>
      <c r="Y238" s="152"/>
      <c r="Z238" s="152"/>
      <c r="AA238" s="152"/>
      <c r="AB238" s="152"/>
      <c r="AC238" s="152"/>
      <c r="AD238" s="152"/>
      <c r="AE238" s="107"/>
      <c r="AF238" s="107"/>
      <c r="AG238" s="107"/>
      <c r="AH238" s="107"/>
      <c r="AI238" s="107"/>
      <c r="AJ238" s="107"/>
      <c r="AK238" s="107"/>
      <c r="AL238" s="107"/>
      <c r="AM238" s="107"/>
      <c r="AN238" s="107"/>
      <c r="AO238" s="107"/>
      <c r="AP238" s="107"/>
      <c r="AQ238" s="107"/>
      <c r="AR238" s="107"/>
      <c r="AS238" s="107"/>
      <c r="AT238" s="107"/>
    </row>
    <row r="239">
      <c r="A239" s="61"/>
      <c r="B239" s="61"/>
      <c r="C239" s="61"/>
      <c r="D239" s="135"/>
      <c r="E239" s="148" t="s">
        <v>2691</v>
      </c>
      <c r="F239" s="125"/>
      <c r="G239" s="125"/>
      <c r="H239" s="125"/>
      <c r="I239" s="61"/>
      <c r="J239" s="61"/>
      <c r="K239" s="152"/>
      <c r="L239" s="152"/>
      <c r="M239" s="152"/>
      <c r="N239" s="152"/>
      <c r="O239" s="61"/>
      <c r="P239" s="125"/>
      <c r="Q239" s="152"/>
      <c r="R239" s="152"/>
      <c r="S239" s="125"/>
      <c r="T239" s="152"/>
      <c r="U239" s="125"/>
      <c r="V239" s="152"/>
      <c r="W239" s="152"/>
      <c r="X239" s="152"/>
      <c r="Y239" s="152"/>
      <c r="Z239" s="152"/>
      <c r="AA239" s="152"/>
      <c r="AB239" s="152"/>
      <c r="AC239" s="152"/>
      <c r="AD239" s="152"/>
      <c r="AE239" s="107"/>
      <c r="AF239" s="107"/>
      <c r="AG239" s="107"/>
      <c r="AH239" s="107"/>
      <c r="AI239" s="107"/>
      <c r="AJ239" s="107"/>
      <c r="AK239" s="107"/>
      <c r="AL239" s="107"/>
      <c r="AM239" s="107"/>
      <c r="AN239" s="107"/>
      <c r="AO239" s="107"/>
      <c r="AP239" s="107"/>
      <c r="AQ239" s="107"/>
      <c r="AR239" s="107"/>
      <c r="AS239" s="107"/>
      <c r="AT239" s="107"/>
    </row>
    <row r="240">
      <c r="A240" s="61"/>
      <c r="B240" s="61"/>
      <c r="C240" s="61"/>
      <c r="D240" s="148" t="s">
        <v>2692</v>
      </c>
      <c r="E240" s="148"/>
      <c r="F240" s="125"/>
      <c r="G240" s="125"/>
      <c r="H240" s="125"/>
      <c r="I240" s="61"/>
      <c r="J240" s="61"/>
      <c r="K240" s="152"/>
      <c r="L240" s="152"/>
      <c r="M240" s="152"/>
      <c r="N240" s="152"/>
      <c r="O240" s="61"/>
      <c r="P240" s="125"/>
      <c r="Q240" s="152"/>
      <c r="R240" s="152"/>
      <c r="S240" s="125"/>
      <c r="T240" s="152"/>
      <c r="U240" s="125"/>
      <c r="V240" s="152"/>
      <c r="W240" s="152"/>
      <c r="X240" s="152"/>
      <c r="Y240" s="152"/>
      <c r="Z240" s="152"/>
      <c r="AA240" s="152"/>
      <c r="AB240" s="152"/>
      <c r="AC240" s="152"/>
      <c r="AD240" s="152"/>
      <c r="AE240" s="107"/>
      <c r="AF240" s="107"/>
      <c r="AG240" s="107"/>
      <c r="AH240" s="107"/>
      <c r="AI240" s="107"/>
      <c r="AJ240" s="107"/>
      <c r="AK240" s="107"/>
      <c r="AL240" s="107"/>
      <c r="AM240" s="107"/>
      <c r="AN240" s="107"/>
      <c r="AO240" s="107"/>
      <c r="AP240" s="107"/>
      <c r="AQ240" s="107"/>
      <c r="AR240" s="107"/>
      <c r="AS240" s="107"/>
      <c r="AT240" s="107"/>
    </row>
    <row r="241">
      <c r="A241" s="61"/>
      <c r="B241" s="61"/>
      <c r="C241" s="61"/>
      <c r="D241" s="449" t="s">
        <v>2014</v>
      </c>
      <c r="E241" s="148" t="s">
        <v>2554</v>
      </c>
      <c r="F241" s="125"/>
      <c r="G241" s="125"/>
      <c r="H241" s="125"/>
      <c r="I241" s="61"/>
      <c r="J241" s="61"/>
      <c r="K241" s="152"/>
      <c r="L241" s="152"/>
      <c r="M241" s="152"/>
      <c r="N241" s="152"/>
      <c r="O241" s="61"/>
      <c r="P241" s="125"/>
      <c r="Q241" s="152"/>
      <c r="R241" s="152"/>
      <c r="S241" s="125"/>
      <c r="T241" s="152"/>
      <c r="U241" s="125"/>
      <c r="V241" s="152"/>
      <c r="W241" s="152"/>
      <c r="X241" s="152"/>
      <c r="Y241" s="152"/>
      <c r="Z241" s="152"/>
      <c r="AA241" s="152"/>
      <c r="AB241" s="152"/>
      <c r="AC241" s="152"/>
      <c r="AD241" s="152"/>
      <c r="AE241" s="107"/>
      <c r="AF241" s="107"/>
      <c r="AG241" s="107"/>
      <c r="AH241" s="107"/>
      <c r="AI241" s="107"/>
      <c r="AJ241" s="107"/>
      <c r="AK241" s="107"/>
      <c r="AL241" s="107"/>
      <c r="AM241" s="107"/>
      <c r="AN241" s="107"/>
      <c r="AO241" s="107"/>
      <c r="AP241" s="107"/>
      <c r="AQ241" s="107"/>
      <c r="AR241" s="107"/>
      <c r="AS241" s="107"/>
      <c r="AT241" s="107"/>
    </row>
    <row r="242">
      <c r="A242" s="61"/>
      <c r="B242" s="61"/>
      <c r="C242" s="61"/>
      <c r="D242" s="135"/>
      <c r="E242" s="148" t="s">
        <v>2693</v>
      </c>
      <c r="F242" s="125"/>
      <c r="G242" s="125"/>
      <c r="H242" s="125"/>
      <c r="I242" s="61"/>
      <c r="J242" s="61"/>
      <c r="K242" s="152"/>
      <c r="L242" s="152"/>
      <c r="M242" s="152"/>
      <c r="N242" s="152"/>
      <c r="O242" s="61"/>
      <c r="P242" s="125"/>
      <c r="Q242" s="152"/>
      <c r="R242" s="152"/>
      <c r="S242" s="125"/>
      <c r="T242" s="152"/>
      <c r="U242" s="125"/>
      <c r="V242" s="152"/>
      <c r="W242" s="152"/>
      <c r="X242" s="152"/>
      <c r="Y242" s="152"/>
      <c r="Z242" s="152"/>
      <c r="AA242" s="152"/>
      <c r="AB242" s="152"/>
      <c r="AC242" s="152"/>
      <c r="AD242" s="152"/>
      <c r="AE242" s="107"/>
      <c r="AF242" s="107"/>
      <c r="AG242" s="107"/>
      <c r="AH242" s="107"/>
      <c r="AI242" s="107"/>
      <c r="AJ242" s="107"/>
      <c r="AK242" s="107"/>
      <c r="AL242" s="107"/>
      <c r="AM242" s="107"/>
      <c r="AN242" s="107"/>
      <c r="AO242" s="107"/>
      <c r="AP242" s="107"/>
      <c r="AQ242" s="107"/>
      <c r="AR242" s="107"/>
      <c r="AS242" s="107"/>
      <c r="AT242" s="107"/>
    </row>
    <row r="243">
      <c r="A243" s="62"/>
      <c r="B243" s="61"/>
      <c r="C243" s="62"/>
      <c r="D243" s="148" t="s">
        <v>2016</v>
      </c>
      <c r="E243" s="148"/>
      <c r="F243" s="135"/>
      <c r="G243" s="135"/>
      <c r="H243" s="135"/>
      <c r="I243" s="62"/>
      <c r="J243" s="62"/>
      <c r="K243" s="152"/>
      <c r="L243" s="152"/>
      <c r="M243" s="152"/>
      <c r="N243" s="152"/>
      <c r="O243" s="62"/>
      <c r="P243" s="135"/>
      <c r="Q243" s="152"/>
      <c r="R243" s="152"/>
      <c r="S243" s="135"/>
      <c r="T243" s="152"/>
      <c r="U243" s="135"/>
      <c r="V243" s="152"/>
      <c r="W243" s="152"/>
      <c r="X243" s="152"/>
      <c r="Y243" s="152"/>
      <c r="Z243" s="152"/>
      <c r="AA243" s="152"/>
      <c r="AB243" s="152"/>
      <c r="AC243" s="152"/>
      <c r="AD243" s="152"/>
      <c r="AE243" s="107"/>
      <c r="AF243" s="107"/>
      <c r="AG243" s="107"/>
      <c r="AH243" s="107"/>
      <c r="AI243" s="107"/>
      <c r="AJ243" s="107"/>
      <c r="AK243" s="107"/>
      <c r="AL243" s="107"/>
      <c r="AM243" s="107"/>
      <c r="AN243" s="107"/>
      <c r="AO243" s="107"/>
      <c r="AP243" s="107"/>
      <c r="AQ243" s="107"/>
      <c r="AR243" s="107"/>
      <c r="AS243" s="107"/>
      <c r="AT243" s="107"/>
    </row>
    <row r="244">
      <c r="A244" s="422">
        <v>31.0</v>
      </c>
      <c r="B244" s="61"/>
      <c r="C244" s="157" t="s">
        <v>2860</v>
      </c>
      <c r="D244" s="148" t="s">
        <v>2687</v>
      </c>
      <c r="E244" s="148"/>
      <c r="F244" s="449" t="s">
        <v>2088</v>
      </c>
      <c r="G244" s="449"/>
      <c r="H244" s="449" t="s">
        <v>2224</v>
      </c>
      <c r="I244" s="157" t="s">
        <v>197</v>
      </c>
      <c r="J244" s="183" t="s">
        <v>853</v>
      </c>
      <c r="K244" s="152"/>
      <c r="L244" s="152"/>
      <c r="M244" s="152"/>
      <c r="N244" s="152"/>
      <c r="O244" s="183" t="s">
        <v>2097</v>
      </c>
      <c r="P244" s="449" t="s">
        <v>2031</v>
      </c>
      <c r="Q244" s="152"/>
      <c r="R244" s="152"/>
      <c r="S244" s="449" t="s">
        <v>252</v>
      </c>
      <c r="T244" s="152"/>
      <c r="U244" s="650" t="s">
        <v>2078</v>
      </c>
      <c r="V244" s="152"/>
      <c r="W244" s="152"/>
      <c r="X244" s="152"/>
      <c r="Y244" s="152"/>
      <c r="Z244" s="152"/>
      <c r="AA244" s="152"/>
      <c r="AB244" s="152"/>
      <c r="AC244" s="152"/>
      <c r="AD244" s="152"/>
      <c r="AE244" s="107"/>
      <c r="AF244" s="107"/>
      <c r="AG244" s="107"/>
      <c r="AH244" s="107"/>
      <c r="AI244" s="107"/>
      <c r="AJ244" s="107"/>
      <c r="AK244" s="107"/>
      <c r="AL244" s="107"/>
      <c r="AM244" s="107"/>
      <c r="AN244" s="107"/>
      <c r="AO244" s="107"/>
      <c r="AP244" s="107"/>
      <c r="AQ244" s="107"/>
      <c r="AR244" s="107"/>
      <c r="AS244" s="107"/>
      <c r="AT244" s="107"/>
    </row>
    <row r="245">
      <c r="A245" s="61"/>
      <c r="B245" s="61"/>
      <c r="C245" s="61"/>
      <c r="D245" s="148" t="s">
        <v>2689</v>
      </c>
      <c r="E245" s="148"/>
      <c r="F245" s="125"/>
      <c r="G245" s="125"/>
      <c r="H245" s="125"/>
      <c r="I245" s="61"/>
      <c r="J245" s="61"/>
      <c r="K245" s="152"/>
      <c r="L245" s="152"/>
      <c r="M245" s="152"/>
      <c r="N245" s="152"/>
      <c r="O245" s="61"/>
      <c r="P245" s="125"/>
      <c r="Q245" s="152"/>
      <c r="R245" s="152"/>
      <c r="S245" s="125"/>
      <c r="T245" s="152"/>
      <c r="U245" s="125"/>
      <c r="V245" s="152"/>
      <c r="W245" s="152"/>
      <c r="X245" s="152"/>
      <c r="Y245" s="152"/>
      <c r="Z245" s="152"/>
      <c r="AA245" s="152"/>
      <c r="AB245" s="152"/>
      <c r="AC245" s="152"/>
      <c r="AD245" s="152"/>
      <c r="AE245" s="107"/>
      <c r="AF245" s="107"/>
      <c r="AG245" s="107"/>
      <c r="AH245" s="107"/>
      <c r="AI245" s="107"/>
      <c r="AJ245" s="107"/>
      <c r="AK245" s="107"/>
      <c r="AL245" s="107"/>
      <c r="AM245" s="107"/>
      <c r="AN245" s="107"/>
      <c r="AO245" s="107"/>
      <c r="AP245" s="107"/>
      <c r="AQ245" s="107"/>
      <c r="AR245" s="107"/>
      <c r="AS245" s="107"/>
      <c r="AT245" s="107"/>
    </row>
    <row r="246">
      <c r="A246" s="61"/>
      <c r="B246" s="61"/>
      <c r="C246" s="61"/>
      <c r="D246" s="449" t="s">
        <v>2690</v>
      </c>
      <c r="E246" s="148" t="s">
        <v>2551</v>
      </c>
      <c r="F246" s="125"/>
      <c r="G246" s="125"/>
      <c r="H246" s="125"/>
      <c r="I246" s="61"/>
      <c r="J246" s="61"/>
      <c r="K246" s="152"/>
      <c r="L246" s="152"/>
      <c r="M246" s="152"/>
      <c r="N246" s="152"/>
      <c r="O246" s="61"/>
      <c r="P246" s="125"/>
      <c r="Q246" s="152"/>
      <c r="R246" s="152"/>
      <c r="S246" s="125"/>
      <c r="T246" s="152"/>
      <c r="U246" s="125"/>
      <c r="V246" s="152"/>
      <c r="W246" s="152"/>
      <c r="X246" s="152"/>
      <c r="Y246" s="152"/>
      <c r="Z246" s="152"/>
      <c r="AA246" s="152"/>
      <c r="AB246" s="152"/>
      <c r="AC246" s="152"/>
      <c r="AD246" s="152"/>
      <c r="AE246" s="107"/>
      <c r="AF246" s="107"/>
      <c r="AG246" s="107"/>
      <c r="AH246" s="107"/>
      <c r="AI246" s="107"/>
      <c r="AJ246" s="107"/>
      <c r="AK246" s="107"/>
      <c r="AL246" s="107"/>
      <c r="AM246" s="107"/>
      <c r="AN246" s="107"/>
      <c r="AO246" s="107"/>
      <c r="AP246" s="107"/>
      <c r="AQ246" s="107"/>
      <c r="AR246" s="107"/>
      <c r="AS246" s="107"/>
      <c r="AT246" s="107"/>
    </row>
    <row r="247">
      <c r="A247" s="61"/>
      <c r="B247" s="61"/>
      <c r="C247" s="61"/>
      <c r="D247" s="135"/>
      <c r="E247" s="148" t="s">
        <v>2691</v>
      </c>
      <c r="F247" s="125"/>
      <c r="G247" s="125"/>
      <c r="H247" s="125"/>
      <c r="I247" s="61"/>
      <c r="J247" s="61"/>
      <c r="K247" s="152"/>
      <c r="L247" s="152"/>
      <c r="M247" s="152"/>
      <c r="N247" s="152"/>
      <c r="O247" s="61"/>
      <c r="P247" s="125"/>
      <c r="Q247" s="152"/>
      <c r="R247" s="152"/>
      <c r="S247" s="125"/>
      <c r="T247" s="152"/>
      <c r="U247" s="125"/>
      <c r="V247" s="152"/>
      <c r="W247" s="152"/>
      <c r="X247" s="152"/>
      <c r="Y247" s="152"/>
      <c r="Z247" s="152"/>
      <c r="AA247" s="152"/>
      <c r="AB247" s="152"/>
      <c r="AC247" s="152"/>
      <c r="AD247" s="152"/>
      <c r="AE247" s="107"/>
      <c r="AF247" s="107"/>
      <c r="AG247" s="107"/>
      <c r="AH247" s="107"/>
      <c r="AI247" s="107"/>
      <c r="AJ247" s="107"/>
      <c r="AK247" s="107"/>
      <c r="AL247" s="107"/>
      <c r="AM247" s="107"/>
      <c r="AN247" s="107"/>
      <c r="AO247" s="107"/>
      <c r="AP247" s="107"/>
      <c r="AQ247" s="107"/>
      <c r="AR247" s="107"/>
      <c r="AS247" s="107"/>
      <c r="AT247" s="107"/>
    </row>
    <row r="248">
      <c r="A248" s="61"/>
      <c r="B248" s="61"/>
      <c r="C248" s="61"/>
      <c r="D248" s="148" t="s">
        <v>2692</v>
      </c>
      <c r="E248" s="148"/>
      <c r="F248" s="125"/>
      <c r="G248" s="125"/>
      <c r="H248" s="125"/>
      <c r="I248" s="61"/>
      <c r="J248" s="61"/>
      <c r="K248" s="152"/>
      <c r="L248" s="152"/>
      <c r="M248" s="152"/>
      <c r="N248" s="152"/>
      <c r="O248" s="61"/>
      <c r="P248" s="125"/>
      <c r="Q248" s="152"/>
      <c r="R248" s="152"/>
      <c r="S248" s="125"/>
      <c r="T248" s="152"/>
      <c r="U248" s="125"/>
      <c r="V248" s="152"/>
      <c r="W248" s="152"/>
      <c r="X248" s="152"/>
      <c r="Y248" s="152"/>
      <c r="Z248" s="152"/>
      <c r="AA248" s="152"/>
      <c r="AB248" s="152"/>
      <c r="AC248" s="152"/>
      <c r="AD248" s="152"/>
      <c r="AE248" s="107"/>
      <c r="AF248" s="107"/>
      <c r="AG248" s="107"/>
      <c r="AH248" s="107"/>
      <c r="AI248" s="107"/>
      <c r="AJ248" s="107"/>
      <c r="AK248" s="107"/>
      <c r="AL248" s="107"/>
      <c r="AM248" s="107"/>
      <c r="AN248" s="107"/>
      <c r="AO248" s="107"/>
      <c r="AP248" s="107"/>
      <c r="AQ248" s="107"/>
      <c r="AR248" s="107"/>
      <c r="AS248" s="107"/>
      <c r="AT248" s="107"/>
    </row>
    <row r="249">
      <c r="A249" s="61"/>
      <c r="B249" s="61"/>
      <c r="C249" s="61"/>
      <c r="D249" s="449" t="s">
        <v>2014</v>
      </c>
      <c r="E249" s="148" t="s">
        <v>2554</v>
      </c>
      <c r="F249" s="125"/>
      <c r="G249" s="125"/>
      <c r="H249" s="125"/>
      <c r="I249" s="61"/>
      <c r="J249" s="61"/>
      <c r="K249" s="152"/>
      <c r="L249" s="152"/>
      <c r="M249" s="152"/>
      <c r="N249" s="152"/>
      <c r="O249" s="61"/>
      <c r="P249" s="125"/>
      <c r="Q249" s="152"/>
      <c r="R249" s="152"/>
      <c r="S249" s="125"/>
      <c r="T249" s="152"/>
      <c r="U249" s="125"/>
      <c r="V249" s="152"/>
      <c r="W249" s="152"/>
      <c r="X249" s="152"/>
      <c r="Y249" s="152"/>
      <c r="Z249" s="152"/>
      <c r="AA249" s="152"/>
      <c r="AB249" s="152"/>
      <c r="AC249" s="152"/>
      <c r="AD249" s="152"/>
      <c r="AE249" s="107"/>
      <c r="AF249" s="107"/>
      <c r="AG249" s="107"/>
      <c r="AH249" s="107"/>
      <c r="AI249" s="107"/>
      <c r="AJ249" s="107"/>
      <c r="AK249" s="107"/>
      <c r="AL249" s="107"/>
      <c r="AM249" s="107"/>
      <c r="AN249" s="107"/>
      <c r="AO249" s="107"/>
      <c r="AP249" s="107"/>
      <c r="AQ249" s="107"/>
      <c r="AR249" s="107"/>
      <c r="AS249" s="107"/>
      <c r="AT249" s="107"/>
    </row>
    <row r="250">
      <c r="A250" s="61"/>
      <c r="B250" s="61"/>
      <c r="C250" s="61"/>
      <c r="D250" s="135"/>
      <c r="E250" s="148" t="s">
        <v>2693</v>
      </c>
      <c r="F250" s="125"/>
      <c r="G250" s="125"/>
      <c r="H250" s="125"/>
      <c r="I250" s="61"/>
      <c r="J250" s="61"/>
      <c r="K250" s="152"/>
      <c r="L250" s="152"/>
      <c r="M250" s="152"/>
      <c r="N250" s="152"/>
      <c r="O250" s="61"/>
      <c r="P250" s="125"/>
      <c r="Q250" s="152"/>
      <c r="R250" s="152"/>
      <c r="S250" s="125"/>
      <c r="T250" s="152"/>
      <c r="U250" s="125"/>
      <c r="V250" s="152"/>
      <c r="W250" s="152"/>
      <c r="X250" s="152"/>
      <c r="Y250" s="152"/>
      <c r="Z250" s="152"/>
      <c r="AA250" s="152"/>
      <c r="AB250" s="152"/>
      <c r="AC250" s="152"/>
      <c r="AD250" s="152"/>
      <c r="AE250" s="107"/>
      <c r="AF250" s="107"/>
      <c r="AG250" s="107"/>
      <c r="AH250" s="107"/>
      <c r="AI250" s="107"/>
      <c r="AJ250" s="107"/>
      <c r="AK250" s="107"/>
      <c r="AL250" s="107"/>
      <c r="AM250" s="107"/>
      <c r="AN250" s="107"/>
      <c r="AO250" s="107"/>
      <c r="AP250" s="107"/>
      <c r="AQ250" s="107"/>
      <c r="AR250" s="107"/>
      <c r="AS250" s="107"/>
      <c r="AT250" s="107"/>
    </row>
    <row r="251">
      <c r="A251" s="62"/>
      <c r="B251" s="61"/>
      <c r="C251" s="62"/>
      <c r="D251" s="148" t="s">
        <v>2016</v>
      </c>
      <c r="E251" s="148"/>
      <c r="F251" s="135"/>
      <c r="G251" s="135"/>
      <c r="H251" s="135"/>
      <c r="I251" s="62"/>
      <c r="J251" s="62"/>
      <c r="K251" s="152"/>
      <c r="L251" s="152"/>
      <c r="M251" s="152"/>
      <c r="N251" s="152"/>
      <c r="O251" s="62"/>
      <c r="P251" s="135"/>
      <c r="Q251" s="152"/>
      <c r="R251" s="152"/>
      <c r="S251" s="135"/>
      <c r="T251" s="152"/>
      <c r="U251" s="135"/>
      <c r="V251" s="152"/>
      <c r="W251" s="152"/>
      <c r="X251" s="152"/>
      <c r="Y251" s="152"/>
      <c r="Z251" s="152"/>
      <c r="AA251" s="152"/>
      <c r="AB251" s="152"/>
      <c r="AC251" s="152"/>
      <c r="AD251" s="152"/>
      <c r="AE251" s="107"/>
      <c r="AF251" s="107"/>
      <c r="AG251" s="107"/>
      <c r="AH251" s="107"/>
      <c r="AI251" s="107"/>
      <c r="AJ251" s="107"/>
      <c r="AK251" s="107"/>
      <c r="AL251" s="107"/>
      <c r="AM251" s="107"/>
      <c r="AN251" s="107"/>
      <c r="AO251" s="107"/>
      <c r="AP251" s="107"/>
      <c r="AQ251" s="107"/>
      <c r="AR251" s="107"/>
      <c r="AS251" s="107"/>
      <c r="AT251" s="107"/>
    </row>
    <row r="252">
      <c r="A252" s="422">
        <v>32.0</v>
      </c>
      <c r="B252" s="61"/>
      <c r="C252" s="157" t="s">
        <v>2226</v>
      </c>
      <c r="D252" s="148" t="s">
        <v>2687</v>
      </c>
      <c r="E252" s="148"/>
      <c r="F252" s="449" t="s">
        <v>2028</v>
      </c>
      <c r="G252" s="449"/>
      <c r="H252" s="449" t="s">
        <v>2861</v>
      </c>
      <c r="I252" s="157" t="s">
        <v>2228</v>
      </c>
      <c r="J252" s="151"/>
      <c r="K252" s="152"/>
      <c r="L252" s="152"/>
      <c r="M252" s="152"/>
      <c r="N252" s="152"/>
      <c r="O252" s="151"/>
      <c r="P252" s="152"/>
      <c r="Q252" s="152"/>
      <c r="R252" s="152"/>
      <c r="S252" s="449" t="s">
        <v>290</v>
      </c>
      <c r="T252" s="152"/>
      <c r="U252" s="152"/>
      <c r="V252" s="152"/>
      <c r="W252" s="152"/>
      <c r="X252" s="152"/>
      <c r="Y252" s="152"/>
      <c r="Z252" s="152"/>
      <c r="AA252" s="152"/>
      <c r="AB252" s="152"/>
      <c r="AC252" s="152"/>
      <c r="AD252" s="152"/>
      <c r="AE252" s="107"/>
      <c r="AF252" s="107"/>
      <c r="AG252" s="107"/>
      <c r="AH252" s="107"/>
      <c r="AI252" s="107"/>
      <c r="AJ252" s="107"/>
      <c r="AK252" s="107"/>
      <c r="AL252" s="107"/>
      <c r="AM252" s="107"/>
      <c r="AN252" s="107"/>
      <c r="AO252" s="107"/>
      <c r="AP252" s="107"/>
      <c r="AQ252" s="107"/>
      <c r="AR252" s="107"/>
      <c r="AS252" s="107"/>
      <c r="AT252" s="107"/>
    </row>
    <row r="253">
      <c r="A253" s="61"/>
      <c r="B253" s="61"/>
      <c r="C253" s="61"/>
      <c r="D253" s="148" t="s">
        <v>2689</v>
      </c>
      <c r="E253" s="148"/>
      <c r="F253" s="125"/>
      <c r="G253" s="125"/>
      <c r="H253" s="125"/>
      <c r="I253" s="61"/>
      <c r="J253" s="151"/>
      <c r="K253" s="152"/>
      <c r="L253" s="152"/>
      <c r="M253" s="152"/>
      <c r="N253" s="152"/>
      <c r="O253" s="151"/>
      <c r="P253" s="152"/>
      <c r="Q253" s="152"/>
      <c r="R253" s="152"/>
      <c r="S253" s="125"/>
      <c r="T253" s="152"/>
      <c r="U253" s="152"/>
      <c r="V253" s="152"/>
      <c r="W253" s="152"/>
      <c r="X253" s="152"/>
      <c r="Y253" s="152"/>
      <c r="Z253" s="152"/>
      <c r="AA253" s="152"/>
      <c r="AB253" s="152"/>
      <c r="AC253" s="152"/>
      <c r="AD253" s="152"/>
      <c r="AE253" s="107"/>
      <c r="AF253" s="107"/>
      <c r="AG253" s="107"/>
      <c r="AH253" s="107"/>
      <c r="AI253" s="107"/>
      <c r="AJ253" s="107"/>
      <c r="AK253" s="107"/>
      <c r="AL253" s="107"/>
      <c r="AM253" s="107"/>
      <c r="AN253" s="107"/>
      <c r="AO253" s="107"/>
      <c r="AP253" s="107"/>
      <c r="AQ253" s="107"/>
      <c r="AR253" s="107"/>
      <c r="AS253" s="107"/>
      <c r="AT253" s="107"/>
    </row>
    <row r="254">
      <c r="A254" s="61"/>
      <c r="B254" s="61"/>
      <c r="C254" s="61"/>
      <c r="D254" s="449" t="s">
        <v>2690</v>
      </c>
      <c r="E254" s="148" t="s">
        <v>2551</v>
      </c>
      <c r="F254" s="125"/>
      <c r="G254" s="125"/>
      <c r="H254" s="125"/>
      <c r="I254" s="61"/>
      <c r="J254" s="151"/>
      <c r="K254" s="152"/>
      <c r="L254" s="152"/>
      <c r="M254" s="152"/>
      <c r="N254" s="152"/>
      <c r="O254" s="151"/>
      <c r="P254" s="152"/>
      <c r="Q254" s="152"/>
      <c r="R254" s="152"/>
      <c r="S254" s="125"/>
      <c r="T254" s="152"/>
      <c r="U254" s="152"/>
      <c r="V254" s="152"/>
      <c r="W254" s="152"/>
      <c r="X254" s="152"/>
      <c r="Y254" s="152"/>
      <c r="Z254" s="152"/>
      <c r="AA254" s="152"/>
      <c r="AB254" s="152"/>
      <c r="AC254" s="152"/>
      <c r="AD254" s="152"/>
      <c r="AE254" s="107"/>
      <c r="AF254" s="107"/>
      <c r="AG254" s="107"/>
      <c r="AH254" s="107"/>
      <c r="AI254" s="107"/>
      <c r="AJ254" s="107"/>
      <c r="AK254" s="107"/>
      <c r="AL254" s="107"/>
      <c r="AM254" s="107"/>
      <c r="AN254" s="107"/>
      <c r="AO254" s="107"/>
      <c r="AP254" s="107"/>
      <c r="AQ254" s="107"/>
      <c r="AR254" s="107"/>
      <c r="AS254" s="107"/>
      <c r="AT254" s="107"/>
    </row>
    <row r="255">
      <c r="A255" s="61"/>
      <c r="B255" s="61"/>
      <c r="C255" s="61"/>
      <c r="D255" s="135"/>
      <c r="E255" s="148" t="s">
        <v>2691</v>
      </c>
      <c r="F255" s="125"/>
      <c r="G255" s="125"/>
      <c r="H255" s="125"/>
      <c r="I255" s="61"/>
      <c r="J255" s="151"/>
      <c r="K255" s="152"/>
      <c r="L255" s="152"/>
      <c r="M255" s="152"/>
      <c r="N255" s="152"/>
      <c r="O255" s="151"/>
      <c r="P255" s="152"/>
      <c r="Q255" s="152"/>
      <c r="R255" s="152"/>
      <c r="S255" s="125"/>
      <c r="T255" s="152"/>
      <c r="U255" s="152"/>
      <c r="V255" s="152"/>
      <c r="W255" s="152"/>
      <c r="X255" s="152"/>
      <c r="Y255" s="152"/>
      <c r="Z255" s="152"/>
      <c r="AA255" s="152"/>
      <c r="AB255" s="152"/>
      <c r="AC255" s="152"/>
      <c r="AD255" s="152"/>
      <c r="AE255" s="107"/>
      <c r="AF255" s="107"/>
      <c r="AG255" s="107"/>
      <c r="AH255" s="107"/>
      <c r="AI255" s="107"/>
      <c r="AJ255" s="107"/>
      <c r="AK255" s="107"/>
      <c r="AL255" s="107"/>
      <c r="AM255" s="107"/>
      <c r="AN255" s="107"/>
      <c r="AO255" s="107"/>
      <c r="AP255" s="107"/>
      <c r="AQ255" s="107"/>
      <c r="AR255" s="107"/>
      <c r="AS255" s="107"/>
      <c r="AT255" s="107"/>
    </row>
    <row r="256">
      <c r="A256" s="61"/>
      <c r="B256" s="61"/>
      <c r="C256" s="61"/>
      <c r="D256" s="148" t="s">
        <v>2692</v>
      </c>
      <c r="E256" s="148"/>
      <c r="F256" s="125"/>
      <c r="G256" s="125"/>
      <c r="H256" s="125"/>
      <c r="I256" s="61"/>
      <c r="J256" s="151"/>
      <c r="K256" s="152"/>
      <c r="L256" s="152"/>
      <c r="M256" s="152"/>
      <c r="N256" s="152"/>
      <c r="O256" s="151"/>
      <c r="P256" s="152"/>
      <c r="Q256" s="152"/>
      <c r="R256" s="152"/>
      <c r="S256" s="125"/>
      <c r="T256" s="152"/>
      <c r="U256" s="152"/>
      <c r="V256" s="152"/>
      <c r="W256" s="152"/>
      <c r="X256" s="152"/>
      <c r="Y256" s="152"/>
      <c r="Z256" s="152"/>
      <c r="AA256" s="152"/>
      <c r="AB256" s="152"/>
      <c r="AC256" s="152"/>
      <c r="AD256" s="152"/>
      <c r="AE256" s="107"/>
      <c r="AF256" s="107"/>
      <c r="AG256" s="107"/>
      <c r="AH256" s="107"/>
      <c r="AI256" s="107"/>
      <c r="AJ256" s="107"/>
      <c r="AK256" s="107"/>
      <c r="AL256" s="107"/>
      <c r="AM256" s="107"/>
      <c r="AN256" s="107"/>
      <c r="AO256" s="107"/>
      <c r="AP256" s="107"/>
      <c r="AQ256" s="107"/>
      <c r="AR256" s="107"/>
      <c r="AS256" s="107"/>
      <c r="AT256" s="107"/>
    </row>
    <row r="257">
      <c r="A257" s="61"/>
      <c r="B257" s="61"/>
      <c r="C257" s="61"/>
      <c r="D257" s="449" t="s">
        <v>2014</v>
      </c>
      <c r="E257" s="148" t="s">
        <v>2554</v>
      </c>
      <c r="F257" s="125"/>
      <c r="G257" s="125"/>
      <c r="H257" s="125"/>
      <c r="I257" s="61"/>
      <c r="J257" s="151"/>
      <c r="K257" s="152"/>
      <c r="L257" s="152"/>
      <c r="M257" s="152"/>
      <c r="N257" s="152"/>
      <c r="O257" s="151"/>
      <c r="P257" s="152"/>
      <c r="Q257" s="152"/>
      <c r="R257" s="152"/>
      <c r="S257" s="125"/>
      <c r="T257" s="152"/>
      <c r="U257" s="152"/>
      <c r="V257" s="152"/>
      <c r="W257" s="152"/>
      <c r="X257" s="152"/>
      <c r="Y257" s="152"/>
      <c r="Z257" s="152"/>
      <c r="AA257" s="152"/>
      <c r="AB257" s="152"/>
      <c r="AC257" s="152"/>
      <c r="AD257" s="152"/>
      <c r="AE257" s="107"/>
      <c r="AF257" s="107"/>
      <c r="AG257" s="107"/>
      <c r="AH257" s="107"/>
      <c r="AI257" s="107"/>
      <c r="AJ257" s="107"/>
      <c r="AK257" s="107"/>
      <c r="AL257" s="107"/>
      <c r="AM257" s="107"/>
      <c r="AN257" s="107"/>
      <c r="AO257" s="107"/>
      <c r="AP257" s="107"/>
      <c r="AQ257" s="107"/>
      <c r="AR257" s="107"/>
      <c r="AS257" s="107"/>
      <c r="AT257" s="107"/>
    </row>
    <row r="258">
      <c r="A258" s="61"/>
      <c r="B258" s="61"/>
      <c r="C258" s="61"/>
      <c r="D258" s="135"/>
      <c r="E258" s="148" t="s">
        <v>2693</v>
      </c>
      <c r="F258" s="125"/>
      <c r="G258" s="125"/>
      <c r="H258" s="125"/>
      <c r="I258" s="61"/>
      <c r="J258" s="151"/>
      <c r="K258" s="152"/>
      <c r="L258" s="152"/>
      <c r="M258" s="152"/>
      <c r="N258" s="152"/>
      <c r="O258" s="151"/>
      <c r="P258" s="152"/>
      <c r="Q258" s="152"/>
      <c r="R258" s="152"/>
      <c r="S258" s="125"/>
      <c r="T258" s="152"/>
      <c r="U258" s="152"/>
      <c r="V258" s="152"/>
      <c r="W258" s="152"/>
      <c r="X258" s="152"/>
      <c r="Y258" s="152"/>
      <c r="Z258" s="152"/>
      <c r="AA258" s="152"/>
      <c r="AB258" s="152"/>
      <c r="AC258" s="152"/>
      <c r="AD258" s="152"/>
      <c r="AE258" s="107"/>
      <c r="AF258" s="107"/>
      <c r="AG258" s="107"/>
      <c r="AH258" s="107"/>
      <c r="AI258" s="107"/>
      <c r="AJ258" s="107"/>
      <c r="AK258" s="107"/>
      <c r="AL258" s="107"/>
      <c r="AM258" s="107"/>
      <c r="AN258" s="107"/>
      <c r="AO258" s="107"/>
      <c r="AP258" s="107"/>
      <c r="AQ258" s="107"/>
      <c r="AR258" s="107"/>
      <c r="AS258" s="107"/>
      <c r="AT258" s="107"/>
    </row>
    <row r="259">
      <c r="A259" s="62"/>
      <c r="B259" s="61"/>
      <c r="C259" s="62"/>
      <c r="D259" s="148" t="s">
        <v>2016</v>
      </c>
      <c r="E259" s="148"/>
      <c r="F259" s="135"/>
      <c r="G259" s="135"/>
      <c r="H259" s="135"/>
      <c r="I259" s="62"/>
      <c r="J259" s="151"/>
      <c r="K259" s="152"/>
      <c r="L259" s="152"/>
      <c r="M259" s="152"/>
      <c r="N259" s="152"/>
      <c r="O259" s="151"/>
      <c r="P259" s="152"/>
      <c r="Q259" s="152"/>
      <c r="R259" s="152"/>
      <c r="S259" s="135"/>
      <c r="T259" s="152"/>
      <c r="U259" s="152"/>
      <c r="V259" s="152"/>
      <c r="W259" s="152"/>
      <c r="X259" s="152"/>
      <c r="Y259" s="152"/>
      <c r="Z259" s="152"/>
      <c r="AA259" s="152"/>
      <c r="AB259" s="152"/>
      <c r="AC259" s="152"/>
      <c r="AD259" s="152"/>
      <c r="AE259" s="107"/>
      <c r="AF259" s="107"/>
      <c r="AG259" s="107"/>
      <c r="AH259" s="107"/>
      <c r="AI259" s="107"/>
      <c r="AJ259" s="107"/>
      <c r="AK259" s="107"/>
      <c r="AL259" s="107"/>
      <c r="AM259" s="107"/>
      <c r="AN259" s="107"/>
      <c r="AO259" s="107"/>
      <c r="AP259" s="107"/>
      <c r="AQ259" s="107"/>
      <c r="AR259" s="107"/>
      <c r="AS259" s="107"/>
      <c r="AT259" s="107"/>
    </row>
    <row r="260">
      <c r="A260" s="422">
        <v>33.0</v>
      </c>
      <c r="B260" s="61"/>
      <c r="C260" s="157" t="s">
        <v>2229</v>
      </c>
      <c r="D260" s="148" t="s">
        <v>2687</v>
      </c>
      <c r="E260" s="148"/>
      <c r="F260" s="449" t="s">
        <v>2028</v>
      </c>
      <c r="G260" s="449"/>
      <c r="H260" s="449" t="s">
        <v>2230</v>
      </c>
      <c r="I260" s="157" t="s">
        <v>2228</v>
      </c>
      <c r="J260" s="151"/>
      <c r="K260" s="152"/>
      <c r="L260" s="152"/>
      <c r="M260" s="152"/>
      <c r="N260" s="152"/>
      <c r="O260" s="151"/>
      <c r="P260" s="152"/>
      <c r="Q260" s="152"/>
      <c r="R260" s="152"/>
      <c r="S260" s="449" t="s">
        <v>290</v>
      </c>
      <c r="T260" s="152"/>
      <c r="U260" s="152"/>
      <c r="V260" s="152"/>
      <c r="W260" s="152"/>
      <c r="X260" s="152"/>
      <c r="Y260" s="152"/>
      <c r="Z260" s="152"/>
      <c r="AA260" s="152"/>
      <c r="AB260" s="152"/>
      <c r="AC260" s="152"/>
      <c r="AD260" s="152"/>
      <c r="AE260" s="107"/>
      <c r="AF260" s="107"/>
      <c r="AG260" s="107"/>
      <c r="AH260" s="107"/>
      <c r="AI260" s="107"/>
      <c r="AJ260" s="107"/>
      <c r="AK260" s="107"/>
      <c r="AL260" s="107"/>
      <c r="AM260" s="107"/>
      <c r="AN260" s="107"/>
      <c r="AO260" s="107"/>
      <c r="AP260" s="107"/>
      <c r="AQ260" s="107"/>
      <c r="AR260" s="107"/>
      <c r="AS260" s="107"/>
      <c r="AT260" s="107"/>
    </row>
    <row r="261">
      <c r="A261" s="61"/>
      <c r="B261" s="61"/>
      <c r="C261" s="61"/>
      <c r="D261" s="148" t="s">
        <v>2689</v>
      </c>
      <c r="E261" s="148"/>
      <c r="F261" s="125"/>
      <c r="G261" s="125"/>
      <c r="H261" s="125"/>
      <c r="I261" s="61"/>
      <c r="J261" s="151"/>
      <c r="K261" s="152"/>
      <c r="L261" s="152"/>
      <c r="M261" s="152"/>
      <c r="N261" s="152"/>
      <c r="O261" s="151"/>
      <c r="P261" s="152"/>
      <c r="Q261" s="152"/>
      <c r="R261" s="152"/>
      <c r="S261" s="125"/>
      <c r="T261" s="152"/>
      <c r="U261" s="152"/>
      <c r="V261" s="152"/>
      <c r="W261" s="152"/>
      <c r="X261" s="152"/>
      <c r="Y261" s="152"/>
      <c r="Z261" s="152"/>
      <c r="AA261" s="152"/>
      <c r="AB261" s="152"/>
      <c r="AC261" s="152"/>
      <c r="AD261" s="152"/>
      <c r="AE261" s="107"/>
      <c r="AF261" s="107"/>
      <c r="AG261" s="107"/>
      <c r="AH261" s="107"/>
      <c r="AI261" s="107"/>
      <c r="AJ261" s="107"/>
      <c r="AK261" s="107"/>
      <c r="AL261" s="107"/>
      <c r="AM261" s="107"/>
      <c r="AN261" s="107"/>
      <c r="AO261" s="107"/>
      <c r="AP261" s="107"/>
      <c r="AQ261" s="107"/>
      <c r="AR261" s="107"/>
      <c r="AS261" s="107"/>
      <c r="AT261" s="107"/>
    </row>
    <row r="262">
      <c r="A262" s="61"/>
      <c r="B262" s="61"/>
      <c r="C262" s="61"/>
      <c r="D262" s="449" t="s">
        <v>2690</v>
      </c>
      <c r="E262" s="148" t="s">
        <v>2551</v>
      </c>
      <c r="F262" s="125"/>
      <c r="G262" s="125"/>
      <c r="H262" s="125"/>
      <c r="I262" s="61"/>
      <c r="J262" s="151"/>
      <c r="K262" s="152"/>
      <c r="L262" s="152"/>
      <c r="M262" s="152"/>
      <c r="N262" s="152"/>
      <c r="O262" s="151"/>
      <c r="P262" s="152"/>
      <c r="Q262" s="152"/>
      <c r="R262" s="152"/>
      <c r="S262" s="125"/>
      <c r="T262" s="152"/>
      <c r="U262" s="152"/>
      <c r="V262" s="152"/>
      <c r="W262" s="152"/>
      <c r="X262" s="152"/>
      <c r="Y262" s="152"/>
      <c r="Z262" s="152"/>
      <c r="AA262" s="152"/>
      <c r="AB262" s="152"/>
      <c r="AC262" s="152"/>
      <c r="AD262" s="152"/>
      <c r="AE262" s="107"/>
      <c r="AF262" s="107"/>
      <c r="AG262" s="107"/>
      <c r="AH262" s="107"/>
      <c r="AI262" s="107"/>
      <c r="AJ262" s="107"/>
      <c r="AK262" s="107"/>
      <c r="AL262" s="107"/>
      <c r="AM262" s="107"/>
      <c r="AN262" s="107"/>
      <c r="AO262" s="107"/>
      <c r="AP262" s="107"/>
      <c r="AQ262" s="107"/>
      <c r="AR262" s="107"/>
      <c r="AS262" s="107"/>
      <c r="AT262" s="107"/>
    </row>
    <row r="263">
      <c r="A263" s="61"/>
      <c r="B263" s="61"/>
      <c r="C263" s="61"/>
      <c r="D263" s="135"/>
      <c r="E263" s="148" t="s">
        <v>2691</v>
      </c>
      <c r="F263" s="125"/>
      <c r="G263" s="125"/>
      <c r="H263" s="125"/>
      <c r="I263" s="61"/>
      <c r="J263" s="151"/>
      <c r="K263" s="152"/>
      <c r="L263" s="152"/>
      <c r="M263" s="152"/>
      <c r="N263" s="152"/>
      <c r="O263" s="151"/>
      <c r="P263" s="152"/>
      <c r="Q263" s="152"/>
      <c r="R263" s="152"/>
      <c r="S263" s="125"/>
      <c r="T263" s="152"/>
      <c r="U263" s="152"/>
      <c r="V263" s="152"/>
      <c r="W263" s="152"/>
      <c r="X263" s="152"/>
      <c r="Y263" s="152"/>
      <c r="Z263" s="152"/>
      <c r="AA263" s="152"/>
      <c r="AB263" s="152"/>
      <c r="AC263" s="152"/>
      <c r="AD263" s="152"/>
      <c r="AE263" s="107"/>
      <c r="AF263" s="107"/>
      <c r="AG263" s="107"/>
      <c r="AH263" s="107"/>
      <c r="AI263" s="107"/>
      <c r="AJ263" s="107"/>
      <c r="AK263" s="107"/>
      <c r="AL263" s="107"/>
      <c r="AM263" s="107"/>
      <c r="AN263" s="107"/>
      <c r="AO263" s="107"/>
      <c r="AP263" s="107"/>
      <c r="AQ263" s="107"/>
      <c r="AR263" s="107"/>
      <c r="AS263" s="107"/>
      <c r="AT263" s="107"/>
    </row>
    <row r="264">
      <c r="A264" s="61"/>
      <c r="B264" s="61"/>
      <c r="C264" s="61"/>
      <c r="D264" s="148" t="s">
        <v>2692</v>
      </c>
      <c r="E264" s="148"/>
      <c r="F264" s="125"/>
      <c r="G264" s="125"/>
      <c r="H264" s="125"/>
      <c r="I264" s="61"/>
      <c r="J264" s="151"/>
      <c r="K264" s="152"/>
      <c r="L264" s="152"/>
      <c r="M264" s="152"/>
      <c r="N264" s="152"/>
      <c r="O264" s="151"/>
      <c r="P264" s="152"/>
      <c r="Q264" s="152"/>
      <c r="R264" s="152"/>
      <c r="S264" s="125"/>
      <c r="T264" s="152"/>
      <c r="U264" s="152"/>
      <c r="V264" s="152"/>
      <c r="W264" s="152"/>
      <c r="X264" s="152"/>
      <c r="Y264" s="152"/>
      <c r="Z264" s="152"/>
      <c r="AA264" s="152"/>
      <c r="AB264" s="152"/>
      <c r="AC264" s="152"/>
      <c r="AD264" s="152"/>
      <c r="AE264" s="107"/>
      <c r="AF264" s="107"/>
      <c r="AG264" s="107"/>
      <c r="AH264" s="107"/>
      <c r="AI264" s="107"/>
      <c r="AJ264" s="107"/>
      <c r="AK264" s="107"/>
      <c r="AL264" s="107"/>
      <c r="AM264" s="107"/>
      <c r="AN264" s="107"/>
      <c r="AO264" s="107"/>
      <c r="AP264" s="107"/>
      <c r="AQ264" s="107"/>
      <c r="AR264" s="107"/>
      <c r="AS264" s="107"/>
      <c r="AT264" s="107"/>
    </row>
    <row r="265">
      <c r="A265" s="61"/>
      <c r="B265" s="61"/>
      <c r="C265" s="61"/>
      <c r="D265" s="449" t="s">
        <v>2014</v>
      </c>
      <c r="E265" s="148" t="s">
        <v>2554</v>
      </c>
      <c r="F265" s="125"/>
      <c r="G265" s="125"/>
      <c r="H265" s="125"/>
      <c r="I265" s="61"/>
      <c r="J265" s="151"/>
      <c r="K265" s="152"/>
      <c r="L265" s="152"/>
      <c r="M265" s="152"/>
      <c r="N265" s="152"/>
      <c r="O265" s="151"/>
      <c r="P265" s="152"/>
      <c r="Q265" s="152"/>
      <c r="R265" s="152"/>
      <c r="S265" s="125"/>
      <c r="T265" s="152"/>
      <c r="U265" s="152"/>
      <c r="V265" s="152"/>
      <c r="W265" s="152"/>
      <c r="X265" s="152"/>
      <c r="Y265" s="152"/>
      <c r="Z265" s="152"/>
      <c r="AA265" s="152"/>
      <c r="AB265" s="152"/>
      <c r="AC265" s="152"/>
      <c r="AD265" s="152"/>
      <c r="AE265" s="107"/>
      <c r="AF265" s="107"/>
      <c r="AG265" s="107"/>
      <c r="AH265" s="107"/>
      <c r="AI265" s="107"/>
      <c r="AJ265" s="107"/>
      <c r="AK265" s="107"/>
      <c r="AL265" s="107"/>
      <c r="AM265" s="107"/>
      <c r="AN265" s="107"/>
      <c r="AO265" s="107"/>
      <c r="AP265" s="107"/>
      <c r="AQ265" s="107"/>
      <c r="AR265" s="107"/>
      <c r="AS265" s="107"/>
      <c r="AT265" s="107"/>
    </row>
    <row r="266">
      <c r="A266" s="61"/>
      <c r="B266" s="61"/>
      <c r="C266" s="61"/>
      <c r="D266" s="135"/>
      <c r="E266" s="148" t="s">
        <v>2693</v>
      </c>
      <c r="F266" s="125"/>
      <c r="G266" s="125"/>
      <c r="H266" s="125"/>
      <c r="I266" s="61"/>
      <c r="J266" s="151"/>
      <c r="K266" s="152"/>
      <c r="L266" s="152"/>
      <c r="M266" s="152"/>
      <c r="N266" s="152"/>
      <c r="O266" s="151"/>
      <c r="P266" s="152"/>
      <c r="Q266" s="152"/>
      <c r="R266" s="152"/>
      <c r="S266" s="125"/>
      <c r="T266" s="152"/>
      <c r="U266" s="152"/>
      <c r="V266" s="152"/>
      <c r="W266" s="152"/>
      <c r="X266" s="152"/>
      <c r="Y266" s="152"/>
      <c r="Z266" s="152"/>
      <c r="AA266" s="152"/>
      <c r="AB266" s="152"/>
      <c r="AC266" s="152"/>
      <c r="AD266" s="152"/>
      <c r="AE266" s="107"/>
      <c r="AF266" s="107"/>
      <c r="AG266" s="107"/>
      <c r="AH266" s="107"/>
      <c r="AI266" s="107"/>
      <c r="AJ266" s="107"/>
      <c r="AK266" s="107"/>
      <c r="AL266" s="107"/>
      <c r="AM266" s="107"/>
      <c r="AN266" s="107"/>
      <c r="AO266" s="107"/>
      <c r="AP266" s="107"/>
      <c r="AQ266" s="107"/>
      <c r="AR266" s="107"/>
      <c r="AS266" s="107"/>
      <c r="AT266" s="107"/>
    </row>
    <row r="267">
      <c r="A267" s="62"/>
      <c r="B267" s="61"/>
      <c r="C267" s="62"/>
      <c r="D267" s="148" t="s">
        <v>2016</v>
      </c>
      <c r="E267" s="148"/>
      <c r="F267" s="135"/>
      <c r="G267" s="135"/>
      <c r="H267" s="135"/>
      <c r="I267" s="62"/>
      <c r="J267" s="151"/>
      <c r="K267" s="152"/>
      <c r="L267" s="152"/>
      <c r="M267" s="152"/>
      <c r="N267" s="152"/>
      <c r="O267" s="151"/>
      <c r="P267" s="152"/>
      <c r="Q267" s="152"/>
      <c r="R267" s="152"/>
      <c r="S267" s="135"/>
      <c r="T267" s="152"/>
      <c r="U267" s="152"/>
      <c r="V267" s="152"/>
      <c r="W267" s="152"/>
      <c r="X267" s="152"/>
      <c r="Y267" s="152"/>
      <c r="Z267" s="152"/>
      <c r="AA267" s="152"/>
      <c r="AB267" s="152"/>
      <c r="AC267" s="152"/>
      <c r="AD267" s="152"/>
      <c r="AE267" s="107"/>
      <c r="AF267" s="107"/>
      <c r="AG267" s="107"/>
      <c r="AH267" s="107"/>
      <c r="AI267" s="107"/>
      <c r="AJ267" s="107"/>
      <c r="AK267" s="107"/>
      <c r="AL267" s="107"/>
      <c r="AM267" s="107"/>
      <c r="AN267" s="107"/>
      <c r="AO267" s="107"/>
      <c r="AP267" s="107"/>
      <c r="AQ267" s="107"/>
      <c r="AR267" s="107"/>
      <c r="AS267" s="107"/>
      <c r="AT267" s="107"/>
    </row>
    <row r="268">
      <c r="A268" s="422">
        <v>34.0</v>
      </c>
      <c r="B268" s="61"/>
      <c r="C268" s="157" t="s">
        <v>2231</v>
      </c>
      <c r="D268" s="148" t="s">
        <v>2687</v>
      </c>
      <c r="E268" s="148"/>
      <c r="F268" s="449" t="s">
        <v>2028</v>
      </c>
      <c r="G268" s="449"/>
      <c r="H268" s="651" t="s">
        <v>2232</v>
      </c>
      <c r="I268" s="157" t="s">
        <v>2228</v>
      </c>
      <c r="J268" s="151"/>
      <c r="K268" s="152"/>
      <c r="L268" s="152"/>
      <c r="M268" s="152"/>
      <c r="N268" s="152"/>
      <c r="O268" s="151"/>
      <c r="P268" s="152"/>
      <c r="Q268" s="152"/>
      <c r="R268" s="152"/>
      <c r="S268" s="449" t="s">
        <v>290</v>
      </c>
      <c r="T268" s="152"/>
      <c r="U268" s="152"/>
      <c r="V268" s="152"/>
      <c r="W268" s="152"/>
      <c r="X268" s="152"/>
      <c r="Y268" s="152"/>
      <c r="Z268" s="152"/>
      <c r="AA268" s="152"/>
      <c r="AB268" s="152"/>
      <c r="AC268" s="152"/>
      <c r="AD268" s="152"/>
      <c r="AE268" s="107"/>
      <c r="AF268" s="107"/>
      <c r="AG268" s="107"/>
      <c r="AH268" s="107"/>
      <c r="AI268" s="107"/>
      <c r="AJ268" s="107"/>
      <c r="AK268" s="107"/>
      <c r="AL268" s="107"/>
      <c r="AM268" s="107"/>
      <c r="AN268" s="107"/>
      <c r="AO268" s="107"/>
      <c r="AP268" s="107"/>
      <c r="AQ268" s="107"/>
      <c r="AR268" s="107"/>
      <c r="AS268" s="107"/>
      <c r="AT268" s="107"/>
    </row>
    <row r="269">
      <c r="A269" s="61"/>
      <c r="B269" s="61"/>
      <c r="C269" s="61"/>
      <c r="D269" s="148" t="s">
        <v>2689</v>
      </c>
      <c r="E269" s="148"/>
      <c r="F269" s="125"/>
      <c r="G269" s="125"/>
      <c r="H269" s="125"/>
      <c r="I269" s="61"/>
      <c r="J269" s="151"/>
      <c r="K269" s="152"/>
      <c r="L269" s="152"/>
      <c r="M269" s="152"/>
      <c r="N269" s="152"/>
      <c r="O269" s="151"/>
      <c r="P269" s="152"/>
      <c r="Q269" s="152"/>
      <c r="R269" s="152"/>
      <c r="S269" s="125"/>
      <c r="T269" s="152"/>
      <c r="U269" s="152"/>
      <c r="V269" s="152"/>
      <c r="W269" s="152"/>
      <c r="X269" s="152"/>
      <c r="Y269" s="152"/>
      <c r="Z269" s="152"/>
      <c r="AA269" s="152"/>
      <c r="AB269" s="152"/>
      <c r="AC269" s="152"/>
      <c r="AD269" s="152"/>
      <c r="AE269" s="107"/>
      <c r="AF269" s="107"/>
      <c r="AG269" s="107"/>
      <c r="AH269" s="107"/>
      <c r="AI269" s="107"/>
      <c r="AJ269" s="107"/>
      <c r="AK269" s="107"/>
      <c r="AL269" s="107"/>
      <c r="AM269" s="107"/>
      <c r="AN269" s="107"/>
      <c r="AO269" s="107"/>
      <c r="AP269" s="107"/>
      <c r="AQ269" s="107"/>
      <c r="AR269" s="107"/>
      <c r="AS269" s="107"/>
      <c r="AT269" s="107"/>
    </row>
    <row r="270">
      <c r="A270" s="61"/>
      <c r="B270" s="61"/>
      <c r="C270" s="61"/>
      <c r="D270" s="449" t="s">
        <v>2690</v>
      </c>
      <c r="E270" s="148" t="s">
        <v>2551</v>
      </c>
      <c r="F270" s="125"/>
      <c r="G270" s="125"/>
      <c r="H270" s="125"/>
      <c r="I270" s="61"/>
      <c r="J270" s="151"/>
      <c r="K270" s="152"/>
      <c r="L270" s="152"/>
      <c r="M270" s="152"/>
      <c r="N270" s="152"/>
      <c r="O270" s="151"/>
      <c r="P270" s="152"/>
      <c r="Q270" s="152"/>
      <c r="R270" s="152"/>
      <c r="S270" s="125"/>
      <c r="T270" s="152"/>
      <c r="U270" s="152"/>
      <c r="V270" s="152"/>
      <c r="W270" s="152"/>
      <c r="X270" s="152"/>
      <c r="Y270" s="152"/>
      <c r="Z270" s="152"/>
      <c r="AA270" s="152"/>
      <c r="AB270" s="152"/>
      <c r="AC270" s="152"/>
      <c r="AD270" s="152"/>
      <c r="AE270" s="107"/>
      <c r="AF270" s="107"/>
      <c r="AG270" s="107"/>
      <c r="AH270" s="107"/>
      <c r="AI270" s="107"/>
      <c r="AJ270" s="107"/>
      <c r="AK270" s="107"/>
      <c r="AL270" s="107"/>
      <c r="AM270" s="107"/>
      <c r="AN270" s="107"/>
      <c r="AO270" s="107"/>
      <c r="AP270" s="107"/>
      <c r="AQ270" s="107"/>
      <c r="AR270" s="107"/>
      <c r="AS270" s="107"/>
      <c r="AT270" s="107"/>
    </row>
    <row r="271">
      <c r="A271" s="61"/>
      <c r="B271" s="61"/>
      <c r="C271" s="61"/>
      <c r="D271" s="135"/>
      <c r="E271" s="148" t="s">
        <v>2691</v>
      </c>
      <c r="F271" s="125"/>
      <c r="G271" s="125"/>
      <c r="H271" s="125"/>
      <c r="I271" s="61"/>
      <c r="J271" s="151"/>
      <c r="K271" s="152"/>
      <c r="L271" s="152"/>
      <c r="M271" s="152"/>
      <c r="N271" s="152"/>
      <c r="O271" s="151"/>
      <c r="P271" s="152"/>
      <c r="Q271" s="152"/>
      <c r="R271" s="152"/>
      <c r="S271" s="125"/>
      <c r="T271" s="152"/>
      <c r="U271" s="152"/>
      <c r="V271" s="152"/>
      <c r="W271" s="152"/>
      <c r="X271" s="152"/>
      <c r="Y271" s="152"/>
      <c r="Z271" s="152"/>
      <c r="AA271" s="152"/>
      <c r="AB271" s="152"/>
      <c r="AC271" s="152"/>
      <c r="AD271" s="152"/>
      <c r="AE271" s="107"/>
      <c r="AF271" s="107"/>
      <c r="AG271" s="107"/>
      <c r="AH271" s="107"/>
      <c r="AI271" s="107"/>
      <c r="AJ271" s="107"/>
      <c r="AK271" s="107"/>
      <c r="AL271" s="107"/>
      <c r="AM271" s="107"/>
      <c r="AN271" s="107"/>
      <c r="AO271" s="107"/>
      <c r="AP271" s="107"/>
      <c r="AQ271" s="107"/>
      <c r="AR271" s="107"/>
      <c r="AS271" s="107"/>
      <c r="AT271" s="107"/>
    </row>
    <row r="272">
      <c r="A272" s="61"/>
      <c r="B272" s="61"/>
      <c r="C272" s="61"/>
      <c r="D272" s="148" t="s">
        <v>2692</v>
      </c>
      <c r="E272" s="148"/>
      <c r="F272" s="125"/>
      <c r="G272" s="125"/>
      <c r="H272" s="125"/>
      <c r="I272" s="61"/>
      <c r="J272" s="151"/>
      <c r="K272" s="152"/>
      <c r="L272" s="152"/>
      <c r="M272" s="152"/>
      <c r="N272" s="152"/>
      <c r="O272" s="151"/>
      <c r="P272" s="152"/>
      <c r="Q272" s="152"/>
      <c r="R272" s="152"/>
      <c r="S272" s="125"/>
      <c r="T272" s="152"/>
      <c r="U272" s="152"/>
      <c r="V272" s="152"/>
      <c r="W272" s="152"/>
      <c r="X272" s="152"/>
      <c r="Y272" s="152"/>
      <c r="Z272" s="152"/>
      <c r="AA272" s="152"/>
      <c r="AB272" s="152"/>
      <c r="AC272" s="152"/>
      <c r="AD272" s="152"/>
      <c r="AE272" s="107"/>
      <c r="AF272" s="107"/>
      <c r="AG272" s="107"/>
      <c r="AH272" s="107"/>
      <c r="AI272" s="107"/>
      <c r="AJ272" s="107"/>
      <c r="AK272" s="107"/>
      <c r="AL272" s="107"/>
      <c r="AM272" s="107"/>
      <c r="AN272" s="107"/>
      <c r="AO272" s="107"/>
      <c r="AP272" s="107"/>
      <c r="AQ272" s="107"/>
      <c r="AR272" s="107"/>
      <c r="AS272" s="107"/>
      <c r="AT272" s="107"/>
    </row>
    <row r="273">
      <c r="A273" s="61"/>
      <c r="B273" s="61"/>
      <c r="C273" s="61"/>
      <c r="D273" s="449" t="s">
        <v>2014</v>
      </c>
      <c r="E273" s="148" t="s">
        <v>2554</v>
      </c>
      <c r="F273" s="125"/>
      <c r="G273" s="125"/>
      <c r="H273" s="125"/>
      <c r="I273" s="61"/>
      <c r="J273" s="151"/>
      <c r="K273" s="152"/>
      <c r="L273" s="152"/>
      <c r="M273" s="152"/>
      <c r="N273" s="152"/>
      <c r="O273" s="151"/>
      <c r="P273" s="152"/>
      <c r="Q273" s="152"/>
      <c r="R273" s="152"/>
      <c r="S273" s="125"/>
      <c r="T273" s="152"/>
      <c r="U273" s="152"/>
      <c r="V273" s="152"/>
      <c r="W273" s="152"/>
      <c r="X273" s="152"/>
      <c r="Y273" s="152"/>
      <c r="Z273" s="152"/>
      <c r="AA273" s="152"/>
      <c r="AB273" s="152"/>
      <c r="AC273" s="152"/>
      <c r="AD273" s="152"/>
      <c r="AE273" s="107"/>
      <c r="AF273" s="107"/>
      <c r="AG273" s="107"/>
      <c r="AH273" s="107"/>
      <c r="AI273" s="107"/>
      <c r="AJ273" s="107"/>
      <c r="AK273" s="107"/>
      <c r="AL273" s="107"/>
      <c r="AM273" s="107"/>
      <c r="AN273" s="107"/>
      <c r="AO273" s="107"/>
      <c r="AP273" s="107"/>
      <c r="AQ273" s="107"/>
      <c r="AR273" s="107"/>
      <c r="AS273" s="107"/>
      <c r="AT273" s="107"/>
    </row>
    <row r="274">
      <c r="A274" s="61"/>
      <c r="B274" s="61"/>
      <c r="C274" s="61"/>
      <c r="D274" s="135"/>
      <c r="E274" s="148" t="s">
        <v>2693</v>
      </c>
      <c r="F274" s="125"/>
      <c r="G274" s="125"/>
      <c r="H274" s="125"/>
      <c r="I274" s="61"/>
      <c r="J274" s="151"/>
      <c r="K274" s="152"/>
      <c r="L274" s="152"/>
      <c r="M274" s="152"/>
      <c r="N274" s="152"/>
      <c r="O274" s="151"/>
      <c r="P274" s="152"/>
      <c r="Q274" s="152"/>
      <c r="R274" s="152"/>
      <c r="S274" s="125"/>
      <c r="T274" s="152"/>
      <c r="U274" s="152"/>
      <c r="V274" s="152"/>
      <c r="W274" s="152"/>
      <c r="X274" s="152"/>
      <c r="Y274" s="152"/>
      <c r="Z274" s="152"/>
      <c r="AA274" s="152"/>
      <c r="AB274" s="152"/>
      <c r="AC274" s="152"/>
      <c r="AD274" s="152"/>
      <c r="AE274" s="107"/>
      <c r="AF274" s="107"/>
      <c r="AG274" s="107"/>
      <c r="AH274" s="107"/>
      <c r="AI274" s="107"/>
      <c r="AJ274" s="107"/>
      <c r="AK274" s="107"/>
      <c r="AL274" s="107"/>
      <c r="AM274" s="107"/>
      <c r="AN274" s="107"/>
      <c r="AO274" s="107"/>
      <c r="AP274" s="107"/>
      <c r="AQ274" s="107"/>
      <c r="AR274" s="107"/>
      <c r="AS274" s="107"/>
      <c r="AT274" s="107"/>
    </row>
    <row r="275">
      <c r="A275" s="62"/>
      <c r="B275" s="61"/>
      <c r="C275" s="62"/>
      <c r="D275" s="148" t="s">
        <v>2016</v>
      </c>
      <c r="E275" s="148"/>
      <c r="F275" s="135"/>
      <c r="G275" s="135"/>
      <c r="H275" s="135"/>
      <c r="I275" s="62"/>
      <c r="J275" s="151"/>
      <c r="K275" s="152"/>
      <c r="L275" s="152"/>
      <c r="M275" s="152"/>
      <c r="N275" s="152"/>
      <c r="O275" s="151"/>
      <c r="P275" s="152"/>
      <c r="Q275" s="152"/>
      <c r="R275" s="152"/>
      <c r="S275" s="135"/>
      <c r="T275" s="152"/>
      <c r="U275" s="152"/>
      <c r="V275" s="152"/>
      <c r="W275" s="152"/>
      <c r="X275" s="152"/>
      <c r="Y275" s="152"/>
      <c r="Z275" s="152"/>
      <c r="AA275" s="152"/>
      <c r="AB275" s="152"/>
      <c r="AC275" s="152"/>
      <c r="AD275" s="152"/>
      <c r="AE275" s="107"/>
      <c r="AF275" s="107"/>
      <c r="AG275" s="107"/>
      <c r="AH275" s="107"/>
      <c r="AI275" s="107"/>
      <c r="AJ275" s="107"/>
      <c r="AK275" s="107"/>
      <c r="AL275" s="107"/>
      <c r="AM275" s="107"/>
      <c r="AN275" s="107"/>
      <c r="AO275" s="107"/>
      <c r="AP275" s="107"/>
      <c r="AQ275" s="107"/>
      <c r="AR275" s="107"/>
      <c r="AS275" s="107"/>
      <c r="AT275" s="107"/>
    </row>
    <row r="276">
      <c r="A276" s="422">
        <v>35.0</v>
      </c>
      <c r="B276" s="61"/>
      <c r="C276" s="157" t="s">
        <v>1631</v>
      </c>
      <c r="D276" s="148" t="s">
        <v>2687</v>
      </c>
      <c r="E276" s="148"/>
      <c r="F276" s="449" t="s">
        <v>2339</v>
      </c>
      <c r="G276" s="449" t="s">
        <v>1633</v>
      </c>
      <c r="H276" s="449" t="s">
        <v>1632</v>
      </c>
      <c r="I276" s="157" t="s">
        <v>2228</v>
      </c>
      <c r="J276" s="151"/>
      <c r="K276" s="152"/>
      <c r="L276" s="152"/>
      <c r="M276" s="152"/>
      <c r="N276" s="152"/>
      <c r="O276" s="151"/>
      <c r="P276" s="152"/>
      <c r="Q276" s="152"/>
      <c r="R276" s="152"/>
      <c r="S276" s="449" t="s">
        <v>290</v>
      </c>
      <c r="T276" s="152"/>
      <c r="U276" s="152"/>
      <c r="V276" s="152"/>
      <c r="W276" s="152"/>
      <c r="X276" s="152"/>
      <c r="Y276" s="152"/>
      <c r="Z276" s="152"/>
      <c r="AA276" s="152"/>
      <c r="AB276" s="152"/>
      <c r="AC276" s="152"/>
      <c r="AD276" s="152"/>
      <c r="AE276" s="107"/>
      <c r="AF276" s="107"/>
      <c r="AG276" s="107"/>
      <c r="AH276" s="107"/>
      <c r="AI276" s="107"/>
      <c r="AJ276" s="107"/>
      <c r="AK276" s="107"/>
      <c r="AL276" s="107"/>
      <c r="AM276" s="107"/>
      <c r="AN276" s="107"/>
      <c r="AO276" s="107"/>
      <c r="AP276" s="107"/>
      <c r="AQ276" s="107"/>
      <c r="AR276" s="107"/>
      <c r="AS276" s="107"/>
      <c r="AT276" s="107"/>
    </row>
    <row r="277">
      <c r="A277" s="61"/>
      <c r="B277" s="61"/>
      <c r="C277" s="61"/>
      <c r="D277" s="148" t="s">
        <v>2689</v>
      </c>
      <c r="E277" s="148"/>
      <c r="F277" s="125"/>
      <c r="G277" s="125"/>
      <c r="H277" s="125"/>
      <c r="I277" s="61"/>
      <c r="J277" s="151"/>
      <c r="K277" s="152"/>
      <c r="L277" s="152"/>
      <c r="M277" s="152"/>
      <c r="N277" s="152"/>
      <c r="O277" s="151"/>
      <c r="P277" s="152"/>
      <c r="Q277" s="152"/>
      <c r="R277" s="152"/>
      <c r="S277" s="125"/>
      <c r="T277" s="152"/>
      <c r="U277" s="152"/>
      <c r="V277" s="152"/>
      <c r="W277" s="152"/>
      <c r="X277" s="152"/>
      <c r="Y277" s="152"/>
      <c r="Z277" s="152"/>
      <c r="AA277" s="152"/>
      <c r="AB277" s="152"/>
      <c r="AC277" s="152"/>
      <c r="AD277" s="152"/>
      <c r="AE277" s="107"/>
      <c r="AF277" s="107"/>
      <c r="AG277" s="107"/>
      <c r="AH277" s="107"/>
      <c r="AI277" s="107"/>
      <c r="AJ277" s="107"/>
      <c r="AK277" s="107"/>
      <c r="AL277" s="107"/>
      <c r="AM277" s="107"/>
      <c r="AN277" s="107"/>
      <c r="AO277" s="107"/>
      <c r="AP277" s="107"/>
      <c r="AQ277" s="107"/>
      <c r="AR277" s="107"/>
      <c r="AS277" s="107"/>
      <c r="AT277" s="107"/>
    </row>
    <row r="278">
      <c r="A278" s="61"/>
      <c r="B278" s="61"/>
      <c r="C278" s="61"/>
      <c r="D278" s="148" t="s">
        <v>2690</v>
      </c>
      <c r="E278" s="148" t="s">
        <v>2551</v>
      </c>
      <c r="F278" s="125"/>
      <c r="G278" s="125"/>
      <c r="H278" s="125"/>
      <c r="I278" s="61"/>
      <c r="J278" s="151"/>
      <c r="K278" s="152"/>
      <c r="L278" s="152"/>
      <c r="M278" s="152"/>
      <c r="N278" s="152"/>
      <c r="O278" s="151"/>
      <c r="P278" s="152"/>
      <c r="Q278" s="152"/>
      <c r="R278" s="152"/>
      <c r="S278" s="125"/>
      <c r="T278" s="152"/>
      <c r="U278" s="152"/>
      <c r="V278" s="152"/>
      <c r="W278" s="152"/>
      <c r="X278" s="152"/>
      <c r="Y278" s="152"/>
      <c r="Z278" s="152"/>
      <c r="AA278" s="152"/>
      <c r="AB278" s="152"/>
      <c r="AC278" s="152"/>
      <c r="AD278" s="152"/>
      <c r="AE278" s="107"/>
      <c r="AF278" s="107"/>
      <c r="AG278" s="107"/>
      <c r="AH278" s="107"/>
      <c r="AI278" s="107"/>
      <c r="AJ278" s="107"/>
      <c r="AK278" s="107"/>
      <c r="AL278" s="107"/>
      <c r="AM278" s="107"/>
      <c r="AN278" s="107"/>
      <c r="AO278" s="107"/>
      <c r="AP278" s="107"/>
      <c r="AQ278" s="107"/>
      <c r="AR278" s="107"/>
      <c r="AS278" s="107"/>
      <c r="AT278" s="107"/>
    </row>
    <row r="279">
      <c r="A279" s="61"/>
      <c r="B279" s="61"/>
      <c r="C279" s="61"/>
      <c r="D279" s="148" t="s">
        <v>2692</v>
      </c>
      <c r="E279" s="148"/>
      <c r="F279" s="125"/>
      <c r="G279" s="125"/>
      <c r="H279" s="125"/>
      <c r="I279" s="61"/>
      <c r="J279" s="151"/>
      <c r="K279" s="152"/>
      <c r="L279" s="152"/>
      <c r="M279" s="152"/>
      <c r="N279" s="152"/>
      <c r="O279" s="151"/>
      <c r="P279" s="152"/>
      <c r="Q279" s="152"/>
      <c r="R279" s="152"/>
      <c r="S279" s="125"/>
      <c r="T279" s="152"/>
      <c r="U279" s="152"/>
      <c r="V279" s="152"/>
      <c r="W279" s="152"/>
      <c r="X279" s="152"/>
      <c r="Y279" s="152"/>
      <c r="Z279" s="152"/>
      <c r="AA279" s="152"/>
      <c r="AB279" s="152"/>
      <c r="AC279" s="152"/>
      <c r="AD279" s="152"/>
      <c r="AE279" s="107"/>
      <c r="AF279" s="107"/>
      <c r="AG279" s="107"/>
      <c r="AH279" s="107"/>
      <c r="AI279" s="107"/>
      <c r="AJ279" s="107"/>
      <c r="AK279" s="107"/>
      <c r="AL279" s="107"/>
      <c r="AM279" s="107"/>
      <c r="AN279" s="107"/>
      <c r="AO279" s="107"/>
      <c r="AP279" s="107"/>
      <c r="AQ279" s="107"/>
      <c r="AR279" s="107"/>
      <c r="AS279" s="107"/>
      <c r="AT279" s="107"/>
    </row>
    <row r="280">
      <c r="A280" s="61"/>
      <c r="B280" s="61"/>
      <c r="C280" s="61"/>
      <c r="D280" s="449" t="s">
        <v>2014</v>
      </c>
      <c r="E280" s="148" t="s">
        <v>2554</v>
      </c>
      <c r="F280" s="125"/>
      <c r="G280" s="125"/>
      <c r="H280" s="125"/>
      <c r="I280" s="61"/>
      <c r="J280" s="151"/>
      <c r="K280" s="152"/>
      <c r="L280" s="152"/>
      <c r="M280" s="152"/>
      <c r="N280" s="152"/>
      <c r="O280" s="151"/>
      <c r="P280" s="152"/>
      <c r="Q280" s="152"/>
      <c r="R280" s="152"/>
      <c r="S280" s="125"/>
      <c r="T280" s="152"/>
      <c r="U280" s="152"/>
      <c r="V280" s="152"/>
      <c r="W280" s="152"/>
      <c r="X280" s="152"/>
      <c r="Y280" s="152"/>
      <c r="Z280" s="152"/>
      <c r="AA280" s="152"/>
      <c r="AB280" s="152"/>
      <c r="AC280" s="152"/>
      <c r="AD280" s="152"/>
      <c r="AE280" s="107"/>
      <c r="AF280" s="107"/>
      <c r="AG280" s="107"/>
      <c r="AH280" s="107"/>
      <c r="AI280" s="107"/>
      <c r="AJ280" s="107"/>
      <c r="AK280" s="107"/>
      <c r="AL280" s="107"/>
      <c r="AM280" s="107"/>
      <c r="AN280" s="107"/>
      <c r="AO280" s="107"/>
      <c r="AP280" s="107"/>
      <c r="AQ280" s="107"/>
      <c r="AR280" s="107"/>
      <c r="AS280" s="107"/>
      <c r="AT280" s="107"/>
    </row>
    <row r="281">
      <c r="A281" s="61"/>
      <c r="B281" s="61"/>
      <c r="C281" s="61"/>
      <c r="D281" s="135"/>
      <c r="E281" s="148" t="s">
        <v>2693</v>
      </c>
      <c r="F281" s="125"/>
      <c r="G281" s="125"/>
      <c r="H281" s="125"/>
      <c r="I281" s="61"/>
      <c r="J281" s="151"/>
      <c r="K281" s="152"/>
      <c r="L281" s="152"/>
      <c r="M281" s="152"/>
      <c r="N281" s="152"/>
      <c r="O281" s="151"/>
      <c r="P281" s="152"/>
      <c r="Q281" s="152"/>
      <c r="R281" s="152"/>
      <c r="S281" s="125"/>
      <c r="T281" s="152"/>
      <c r="U281" s="152"/>
      <c r="V281" s="152"/>
      <c r="W281" s="152"/>
      <c r="X281" s="152"/>
      <c r="Y281" s="152"/>
      <c r="Z281" s="152"/>
      <c r="AA281" s="152"/>
      <c r="AB281" s="152"/>
      <c r="AC281" s="152"/>
      <c r="AD281" s="152"/>
      <c r="AE281" s="107"/>
      <c r="AF281" s="107"/>
      <c r="AG281" s="107"/>
      <c r="AH281" s="107"/>
      <c r="AI281" s="107"/>
      <c r="AJ281" s="107"/>
      <c r="AK281" s="107"/>
      <c r="AL281" s="107"/>
      <c r="AM281" s="107"/>
      <c r="AN281" s="107"/>
      <c r="AO281" s="107"/>
      <c r="AP281" s="107"/>
      <c r="AQ281" s="107"/>
      <c r="AR281" s="107"/>
      <c r="AS281" s="107"/>
      <c r="AT281" s="107"/>
    </row>
    <row r="282">
      <c r="A282" s="62"/>
      <c r="B282" s="61"/>
      <c r="C282" s="62"/>
      <c r="D282" s="148" t="s">
        <v>2016</v>
      </c>
      <c r="E282" s="148"/>
      <c r="F282" s="135"/>
      <c r="G282" s="135"/>
      <c r="H282" s="135"/>
      <c r="I282" s="62"/>
      <c r="J282" s="151"/>
      <c r="K282" s="152"/>
      <c r="L282" s="152"/>
      <c r="M282" s="152"/>
      <c r="N282" s="152"/>
      <c r="O282" s="151"/>
      <c r="P282" s="152"/>
      <c r="Q282" s="152"/>
      <c r="R282" s="152"/>
      <c r="S282" s="135"/>
      <c r="T282" s="152"/>
      <c r="U282" s="152"/>
      <c r="V282" s="152"/>
      <c r="W282" s="152"/>
      <c r="X282" s="152"/>
      <c r="Y282" s="152"/>
      <c r="Z282" s="152"/>
      <c r="AA282" s="152"/>
      <c r="AB282" s="152"/>
      <c r="AC282" s="152"/>
      <c r="AD282" s="152"/>
      <c r="AE282" s="107"/>
      <c r="AF282" s="107"/>
      <c r="AG282" s="107"/>
      <c r="AH282" s="107"/>
      <c r="AI282" s="107"/>
      <c r="AJ282" s="107"/>
      <c r="AK282" s="107"/>
      <c r="AL282" s="107"/>
      <c r="AM282" s="107"/>
      <c r="AN282" s="107"/>
      <c r="AO282" s="107"/>
      <c r="AP282" s="107"/>
      <c r="AQ282" s="107"/>
      <c r="AR282" s="107"/>
      <c r="AS282" s="107"/>
      <c r="AT282" s="107"/>
    </row>
    <row r="283">
      <c r="A283" s="422">
        <v>36.0</v>
      </c>
      <c r="B283" s="61"/>
      <c r="C283" s="157" t="s">
        <v>1634</v>
      </c>
      <c r="D283" s="148" t="s">
        <v>2687</v>
      </c>
      <c r="E283" s="148"/>
      <c r="F283" s="449" t="s">
        <v>2339</v>
      </c>
      <c r="G283" s="449" t="s">
        <v>1636</v>
      </c>
      <c r="H283" s="651" t="s">
        <v>1635</v>
      </c>
      <c r="I283" s="157" t="s">
        <v>2228</v>
      </c>
      <c r="J283" s="151"/>
      <c r="K283" s="152"/>
      <c r="L283" s="152"/>
      <c r="M283" s="152"/>
      <c r="N283" s="152"/>
      <c r="O283" s="151"/>
      <c r="P283" s="152"/>
      <c r="Q283" s="152"/>
      <c r="R283" s="152"/>
      <c r="S283" s="449" t="s">
        <v>290</v>
      </c>
      <c r="T283" s="152"/>
      <c r="U283" s="152"/>
      <c r="V283" s="152"/>
      <c r="W283" s="152"/>
      <c r="X283" s="152"/>
      <c r="Y283" s="152"/>
      <c r="Z283" s="152"/>
      <c r="AA283" s="152"/>
      <c r="AB283" s="152"/>
      <c r="AC283" s="152"/>
      <c r="AD283" s="152"/>
      <c r="AE283" s="107"/>
      <c r="AF283" s="107"/>
      <c r="AG283" s="107"/>
      <c r="AH283" s="107"/>
      <c r="AI283" s="107"/>
      <c r="AJ283" s="107"/>
      <c r="AK283" s="107"/>
      <c r="AL283" s="107"/>
      <c r="AM283" s="107"/>
      <c r="AN283" s="107"/>
      <c r="AO283" s="107"/>
      <c r="AP283" s="107"/>
      <c r="AQ283" s="107"/>
      <c r="AR283" s="107"/>
      <c r="AS283" s="107"/>
      <c r="AT283" s="107"/>
    </row>
    <row r="284">
      <c r="A284" s="61"/>
      <c r="B284" s="61"/>
      <c r="C284" s="61"/>
      <c r="D284" s="148" t="s">
        <v>2689</v>
      </c>
      <c r="E284" s="148"/>
      <c r="F284" s="125"/>
      <c r="G284" s="125"/>
      <c r="H284" s="125"/>
      <c r="I284" s="61"/>
      <c r="J284" s="151"/>
      <c r="K284" s="152"/>
      <c r="L284" s="152"/>
      <c r="M284" s="152"/>
      <c r="N284" s="152"/>
      <c r="O284" s="151"/>
      <c r="P284" s="152"/>
      <c r="Q284" s="152"/>
      <c r="R284" s="152"/>
      <c r="S284" s="125"/>
      <c r="T284" s="152"/>
      <c r="U284" s="152"/>
      <c r="V284" s="152"/>
      <c r="W284" s="152"/>
      <c r="X284" s="152"/>
      <c r="Y284" s="152"/>
      <c r="Z284" s="152"/>
      <c r="AA284" s="152"/>
      <c r="AB284" s="152"/>
      <c r="AC284" s="152"/>
      <c r="AD284" s="152"/>
      <c r="AE284" s="107"/>
      <c r="AF284" s="107"/>
      <c r="AG284" s="107"/>
      <c r="AH284" s="107"/>
      <c r="AI284" s="107"/>
      <c r="AJ284" s="107"/>
      <c r="AK284" s="107"/>
      <c r="AL284" s="107"/>
      <c r="AM284" s="107"/>
      <c r="AN284" s="107"/>
      <c r="AO284" s="107"/>
      <c r="AP284" s="107"/>
      <c r="AQ284" s="107"/>
      <c r="AR284" s="107"/>
      <c r="AS284" s="107"/>
      <c r="AT284" s="107"/>
    </row>
    <row r="285">
      <c r="A285" s="61"/>
      <c r="B285" s="61"/>
      <c r="C285" s="61"/>
      <c r="D285" s="148" t="s">
        <v>2690</v>
      </c>
      <c r="E285" s="148" t="s">
        <v>2551</v>
      </c>
      <c r="F285" s="125"/>
      <c r="G285" s="125"/>
      <c r="H285" s="125"/>
      <c r="I285" s="61"/>
      <c r="J285" s="151"/>
      <c r="K285" s="152"/>
      <c r="L285" s="152"/>
      <c r="M285" s="152"/>
      <c r="N285" s="152"/>
      <c r="O285" s="151"/>
      <c r="P285" s="152"/>
      <c r="Q285" s="152"/>
      <c r="R285" s="152"/>
      <c r="S285" s="125"/>
      <c r="T285" s="152"/>
      <c r="U285" s="152"/>
      <c r="V285" s="152"/>
      <c r="W285" s="152"/>
      <c r="X285" s="152"/>
      <c r="Y285" s="152"/>
      <c r="Z285" s="152"/>
      <c r="AA285" s="152"/>
      <c r="AB285" s="152"/>
      <c r="AC285" s="152"/>
      <c r="AD285" s="152"/>
      <c r="AE285" s="107"/>
      <c r="AF285" s="107"/>
      <c r="AG285" s="107"/>
      <c r="AH285" s="107"/>
      <c r="AI285" s="107"/>
      <c r="AJ285" s="107"/>
      <c r="AK285" s="107"/>
      <c r="AL285" s="107"/>
      <c r="AM285" s="107"/>
      <c r="AN285" s="107"/>
      <c r="AO285" s="107"/>
      <c r="AP285" s="107"/>
      <c r="AQ285" s="107"/>
      <c r="AR285" s="107"/>
      <c r="AS285" s="107"/>
      <c r="AT285" s="107"/>
    </row>
    <row r="286">
      <c r="A286" s="61"/>
      <c r="B286" s="61"/>
      <c r="C286" s="61"/>
      <c r="D286" s="148" t="s">
        <v>2692</v>
      </c>
      <c r="E286" s="148"/>
      <c r="F286" s="125"/>
      <c r="G286" s="125"/>
      <c r="H286" s="125"/>
      <c r="I286" s="61"/>
      <c r="J286" s="151"/>
      <c r="K286" s="152"/>
      <c r="L286" s="152"/>
      <c r="M286" s="152"/>
      <c r="N286" s="152"/>
      <c r="O286" s="151"/>
      <c r="P286" s="152"/>
      <c r="Q286" s="152"/>
      <c r="R286" s="152"/>
      <c r="S286" s="125"/>
      <c r="T286" s="152"/>
      <c r="U286" s="152"/>
      <c r="V286" s="152"/>
      <c r="W286" s="152"/>
      <c r="X286" s="152"/>
      <c r="Y286" s="152"/>
      <c r="Z286" s="152"/>
      <c r="AA286" s="152"/>
      <c r="AB286" s="152"/>
      <c r="AC286" s="152"/>
      <c r="AD286" s="152"/>
      <c r="AE286" s="107"/>
      <c r="AF286" s="107"/>
      <c r="AG286" s="107"/>
      <c r="AH286" s="107"/>
      <c r="AI286" s="107"/>
      <c r="AJ286" s="107"/>
      <c r="AK286" s="107"/>
      <c r="AL286" s="107"/>
      <c r="AM286" s="107"/>
      <c r="AN286" s="107"/>
      <c r="AO286" s="107"/>
      <c r="AP286" s="107"/>
      <c r="AQ286" s="107"/>
      <c r="AR286" s="107"/>
      <c r="AS286" s="107"/>
      <c r="AT286" s="107"/>
    </row>
    <row r="287">
      <c r="A287" s="61"/>
      <c r="B287" s="61"/>
      <c r="C287" s="61"/>
      <c r="D287" s="449" t="s">
        <v>2014</v>
      </c>
      <c r="E287" s="148" t="s">
        <v>2554</v>
      </c>
      <c r="F287" s="125"/>
      <c r="G287" s="125"/>
      <c r="H287" s="125"/>
      <c r="I287" s="61"/>
      <c r="J287" s="151"/>
      <c r="K287" s="152"/>
      <c r="L287" s="152"/>
      <c r="M287" s="152"/>
      <c r="N287" s="152"/>
      <c r="O287" s="151"/>
      <c r="P287" s="152"/>
      <c r="Q287" s="152"/>
      <c r="R287" s="152"/>
      <c r="S287" s="125"/>
      <c r="T287" s="152"/>
      <c r="U287" s="152"/>
      <c r="V287" s="152"/>
      <c r="W287" s="152"/>
      <c r="X287" s="152"/>
      <c r="Y287" s="152"/>
      <c r="Z287" s="152"/>
      <c r="AA287" s="152"/>
      <c r="AB287" s="152"/>
      <c r="AC287" s="152"/>
      <c r="AD287" s="152"/>
      <c r="AE287" s="107"/>
      <c r="AF287" s="107"/>
      <c r="AG287" s="107"/>
      <c r="AH287" s="107"/>
      <c r="AI287" s="107"/>
      <c r="AJ287" s="107"/>
      <c r="AK287" s="107"/>
      <c r="AL287" s="107"/>
      <c r="AM287" s="107"/>
      <c r="AN287" s="107"/>
      <c r="AO287" s="107"/>
      <c r="AP287" s="107"/>
      <c r="AQ287" s="107"/>
      <c r="AR287" s="107"/>
      <c r="AS287" s="107"/>
      <c r="AT287" s="107"/>
    </row>
    <row r="288">
      <c r="A288" s="61"/>
      <c r="B288" s="61"/>
      <c r="C288" s="61"/>
      <c r="D288" s="135"/>
      <c r="E288" s="148" t="s">
        <v>2693</v>
      </c>
      <c r="F288" s="125"/>
      <c r="G288" s="125"/>
      <c r="H288" s="125"/>
      <c r="I288" s="61"/>
      <c r="J288" s="151"/>
      <c r="K288" s="152"/>
      <c r="L288" s="152"/>
      <c r="M288" s="152"/>
      <c r="N288" s="152"/>
      <c r="O288" s="151"/>
      <c r="P288" s="152"/>
      <c r="Q288" s="152"/>
      <c r="R288" s="152"/>
      <c r="S288" s="125"/>
      <c r="T288" s="152"/>
      <c r="U288" s="152"/>
      <c r="V288" s="152"/>
      <c r="W288" s="152"/>
      <c r="X288" s="152"/>
      <c r="Y288" s="152"/>
      <c r="Z288" s="152"/>
      <c r="AA288" s="152"/>
      <c r="AB288" s="152"/>
      <c r="AC288" s="152"/>
      <c r="AD288" s="152"/>
      <c r="AE288" s="107"/>
      <c r="AF288" s="107"/>
      <c r="AG288" s="107"/>
      <c r="AH288" s="107"/>
      <c r="AI288" s="107"/>
      <c r="AJ288" s="107"/>
      <c r="AK288" s="107"/>
      <c r="AL288" s="107"/>
      <c r="AM288" s="107"/>
      <c r="AN288" s="107"/>
      <c r="AO288" s="107"/>
      <c r="AP288" s="107"/>
      <c r="AQ288" s="107"/>
      <c r="AR288" s="107"/>
      <c r="AS288" s="107"/>
      <c r="AT288" s="107"/>
    </row>
    <row r="289">
      <c r="A289" s="62"/>
      <c r="B289" s="61"/>
      <c r="C289" s="62"/>
      <c r="D289" s="148" t="s">
        <v>2016</v>
      </c>
      <c r="E289" s="148"/>
      <c r="F289" s="135"/>
      <c r="G289" s="135"/>
      <c r="H289" s="135"/>
      <c r="I289" s="62"/>
      <c r="J289" s="151"/>
      <c r="K289" s="152"/>
      <c r="L289" s="152"/>
      <c r="M289" s="152"/>
      <c r="N289" s="152"/>
      <c r="O289" s="151"/>
      <c r="P289" s="152"/>
      <c r="Q289" s="152"/>
      <c r="R289" s="152"/>
      <c r="S289" s="135"/>
      <c r="T289" s="152"/>
      <c r="U289" s="152"/>
      <c r="V289" s="152"/>
      <c r="W289" s="152"/>
      <c r="X289" s="152"/>
      <c r="Y289" s="152"/>
      <c r="Z289" s="152"/>
      <c r="AA289" s="152"/>
      <c r="AB289" s="152"/>
      <c r="AC289" s="152"/>
      <c r="AD289" s="152"/>
      <c r="AE289" s="107"/>
      <c r="AF289" s="107"/>
      <c r="AG289" s="107"/>
      <c r="AH289" s="107"/>
      <c r="AI289" s="107"/>
      <c r="AJ289" s="107"/>
      <c r="AK289" s="107"/>
      <c r="AL289" s="107"/>
      <c r="AM289" s="107"/>
      <c r="AN289" s="107"/>
      <c r="AO289" s="107"/>
      <c r="AP289" s="107"/>
      <c r="AQ289" s="107"/>
      <c r="AR289" s="107"/>
      <c r="AS289" s="107"/>
      <c r="AT289" s="107"/>
    </row>
    <row r="290">
      <c r="A290" s="422">
        <v>37.0</v>
      </c>
      <c r="B290" s="61"/>
      <c r="C290" s="157" t="s">
        <v>1637</v>
      </c>
      <c r="D290" s="148" t="s">
        <v>2687</v>
      </c>
      <c r="E290" s="148"/>
      <c r="F290" s="449" t="s">
        <v>2339</v>
      </c>
      <c r="G290" s="449" t="s">
        <v>1639</v>
      </c>
      <c r="H290" s="449" t="s">
        <v>1638</v>
      </c>
      <c r="I290" s="157" t="s">
        <v>2228</v>
      </c>
      <c r="J290" s="151"/>
      <c r="K290" s="152"/>
      <c r="L290" s="152"/>
      <c r="M290" s="152"/>
      <c r="N290" s="152"/>
      <c r="O290" s="151"/>
      <c r="P290" s="152"/>
      <c r="Q290" s="152"/>
      <c r="R290" s="152"/>
      <c r="S290" s="449" t="s">
        <v>290</v>
      </c>
      <c r="T290" s="152"/>
      <c r="U290" s="152"/>
      <c r="V290" s="152"/>
      <c r="W290" s="152"/>
      <c r="X290" s="152"/>
      <c r="Y290" s="152"/>
      <c r="Z290" s="152"/>
      <c r="AA290" s="152"/>
      <c r="AB290" s="152"/>
      <c r="AC290" s="152"/>
      <c r="AD290" s="152"/>
      <c r="AE290" s="107"/>
      <c r="AF290" s="107"/>
      <c r="AG290" s="107"/>
      <c r="AH290" s="107"/>
      <c r="AI290" s="107"/>
      <c r="AJ290" s="107"/>
      <c r="AK290" s="107"/>
      <c r="AL290" s="107"/>
      <c r="AM290" s="107"/>
      <c r="AN290" s="107"/>
      <c r="AO290" s="107"/>
      <c r="AP290" s="107"/>
      <c r="AQ290" s="107"/>
      <c r="AR290" s="107"/>
      <c r="AS290" s="107"/>
      <c r="AT290" s="107"/>
    </row>
    <row r="291">
      <c r="A291" s="61"/>
      <c r="B291" s="61"/>
      <c r="C291" s="61"/>
      <c r="D291" s="148" t="s">
        <v>2689</v>
      </c>
      <c r="E291" s="148"/>
      <c r="F291" s="125"/>
      <c r="G291" s="125"/>
      <c r="H291" s="125"/>
      <c r="I291" s="61"/>
      <c r="J291" s="151"/>
      <c r="K291" s="152"/>
      <c r="L291" s="152"/>
      <c r="M291" s="152"/>
      <c r="N291" s="152"/>
      <c r="O291" s="151"/>
      <c r="P291" s="152"/>
      <c r="Q291" s="152"/>
      <c r="R291" s="152"/>
      <c r="S291" s="125"/>
      <c r="T291" s="152"/>
      <c r="U291" s="152"/>
      <c r="V291" s="152"/>
      <c r="W291" s="152"/>
      <c r="X291" s="152"/>
      <c r="Y291" s="152"/>
      <c r="Z291" s="152"/>
      <c r="AA291" s="152"/>
      <c r="AB291" s="152"/>
      <c r="AC291" s="152"/>
      <c r="AD291" s="152"/>
      <c r="AE291" s="107"/>
      <c r="AF291" s="107"/>
      <c r="AG291" s="107"/>
      <c r="AH291" s="107"/>
      <c r="AI291" s="107"/>
      <c r="AJ291" s="107"/>
      <c r="AK291" s="107"/>
      <c r="AL291" s="107"/>
      <c r="AM291" s="107"/>
      <c r="AN291" s="107"/>
      <c r="AO291" s="107"/>
      <c r="AP291" s="107"/>
      <c r="AQ291" s="107"/>
      <c r="AR291" s="107"/>
      <c r="AS291" s="107"/>
      <c r="AT291" s="107"/>
    </row>
    <row r="292">
      <c r="A292" s="61"/>
      <c r="B292" s="61"/>
      <c r="C292" s="61"/>
      <c r="D292" s="148" t="s">
        <v>2690</v>
      </c>
      <c r="E292" s="148" t="s">
        <v>2551</v>
      </c>
      <c r="F292" s="125"/>
      <c r="G292" s="125"/>
      <c r="H292" s="125"/>
      <c r="I292" s="61"/>
      <c r="J292" s="151"/>
      <c r="K292" s="152"/>
      <c r="L292" s="152"/>
      <c r="M292" s="152"/>
      <c r="N292" s="152"/>
      <c r="O292" s="151"/>
      <c r="P292" s="152"/>
      <c r="Q292" s="152"/>
      <c r="R292" s="152"/>
      <c r="S292" s="125"/>
      <c r="T292" s="152"/>
      <c r="U292" s="152"/>
      <c r="V292" s="152"/>
      <c r="W292" s="152"/>
      <c r="X292" s="152"/>
      <c r="Y292" s="152"/>
      <c r="Z292" s="152"/>
      <c r="AA292" s="152"/>
      <c r="AB292" s="152"/>
      <c r="AC292" s="152"/>
      <c r="AD292" s="152"/>
      <c r="AE292" s="107"/>
      <c r="AF292" s="107"/>
      <c r="AG292" s="107"/>
      <c r="AH292" s="107"/>
      <c r="AI292" s="107"/>
      <c r="AJ292" s="107"/>
      <c r="AK292" s="107"/>
      <c r="AL292" s="107"/>
      <c r="AM292" s="107"/>
      <c r="AN292" s="107"/>
      <c r="AO292" s="107"/>
      <c r="AP292" s="107"/>
      <c r="AQ292" s="107"/>
      <c r="AR292" s="107"/>
      <c r="AS292" s="107"/>
      <c r="AT292" s="107"/>
    </row>
    <row r="293">
      <c r="A293" s="61"/>
      <c r="B293" s="61"/>
      <c r="C293" s="61"/>
      <c r="D293" s="148" t="s">
        <v>2692</v>
      </c>
      <c r="E293" s="148"/>
      <c r="F293" s="125"/>
      <c r="G293" s="125"/>
      <c r="H293" s="125"/>
      <c r="I293" s="61"/>
      <c r="J293" s="151"/>
      <c r="K293" s="152"/>
      <c r="L293" s="152"/>
      <c r="M293" s="152"/>
      <c r="N293" s="152"/>
      <c r="O293" s="151"/>
      <c r="P293" s="152"/>
      <c r="Q293" s="152"/>
      <c r="R293" s="152"/>
      <c r="S293" s="125"/>
      <c r="T293" s="152"/>
      <c r="U293" s="152"/>
      <c r="V293" s="152"/>
      <c r="W293" s="152"/>
      <c r="X293" s="152"/>
      <c r="Y293" s="152"/>
      <c r="Z293" s="152"/>
      <c r="AA293" s="152"/>
      <c r="AB293" s="152"/>
      <c r="AC293" s="152"/>
      <c r="AD293" s="152"/>
      <c r="AE293" s="107"/>
      <c r="AF293" s="107"/>
      <c r="AG293" s="107"/>
      <c r="AH293" s="107"/>
      <c r="AI293" s="107"/>
      <c r="AJ293" s="107"/>
      <c r="AK293" s="107"/>
      <c r="AL293" s="107"/>
      <c r="AM293" s="107"/>
      <c r="AN293" s="107"/>
      <c r="AO293" s="107"/>
      <c r="AP293" s="107"/>
      <c r="AQ293" s="107"/>
      <c r="AR293" s="107"/>
      <c r="AS293" s="107"/>
      <c r="AT293" s="107"/>
    </row>
    <row r="294">
      <c r="A294" s="61"/>
      <c r="B294" s="61"/>
      <c r="C294" s="61"/>
      <c r="D294" s="449" t="s">
        <v>2014</v>
      </c>
      <c r="E294" s="148" t="s">
        <v>2554</v>
      </c>
      <c r="F294" s="125"/>
      <c r="G294" s="125"/>
      <c r="H294" s="125"/>
      <c r="I294" s="61"/>
      <c r="J294" s="151"/>
      <c r="K294" s="152"/>
      <c r="L294" s="152"/>
      <c r="M294" s="152"/>
      <c r="N294" s="152"/>
      <c r="O294" s="151"/>
      <c r="P294" s="152"/>
      <c r="Q294" s="152"/>
      <c r="R294" s="152"/>
      <c r="S294" s="125"/>
      <c r="T294" s="152"/>
      <c r="U294" s="152"/>
      <c r="V294" s="152"/>
      <c r="W294" s="152"/>
      <c r="X294" s="152"/>
      <c r="Y294" s="152"/>
      <c r="Z294" s="152"/>
      <c r="AA294" s="152"/>
      <c r="AB294" s="152"/>
      <c r="AC294" s="152"/>
      <c r="AD294" s="152"/>
      <c r="AE294" s="107"/>
      <c r="AF294" s="107"/>
      <c r="AG294" s="107"/>
      <c r="AH294" s="107"/>
      <c r="AI294" s="107"/>
      <c r="AJ294" s="107"/>
      <c r="AK294" s="107"/>
      <c r="AL294" s="107"/>
      <c r="AM294" s="107"/>
      <c r="AN294" s="107"/>
      <c r="AO294" s="107"/>
      <c r="AP294" s="107"/>
      <c r="AQ294" s="107"/>
      <c r="AR294" s="107"/>
      <c r="AS294" s="107"/>
      <c r="AT294" s="107"/>
    </row>
    <row r="295">
      <c r="A295" s="61"/>
      <c r="B295" s="61"/>
      <c r="C295" s="61"/>
      <c r="D295" s="135"/>
      <c r="E295" s="148" t="s">
        <v>2693</v>
      </c>
      <c r="F295" s="125"/>
      <c r="G295" s="125"/>
      <c r="H295" s="125"/>
      <c r="I295" s="61"/>
      <c r="J295" s="151"/>
      <c r="K295" s="152"/>
      <c r="L295" s="152"/>
      <c r="M295" s="152"/>
      <c r="N295" s="152"/>
      <c r="O295" s="151"/>
      <c r="P295" s="152"/>
      <c r="Q295" s="152"/>
      <c r="R295" s="152"/>
      <c r="S295" s="125"/>
      <c r="T295" s="152"/>
      <c r="U295" s="152"/>
      <c r="V295" s="152"/>
      <c r="W295" s="152"/>
      <c r="X295" s="152"/>
      <c r="Y295" s="152"/>
      <c r="Z295" s="152"/>
      <c r="AA295" s="152"/>
      <c r="AB295" s="152"/>
      <c r="AC295" s="152"/>
      <c r="AD295" s="152"/>
      <c r="AE295" s="107"/>
      <c r="AF295" s="107"/>
      <c r="AG295" s="107"/>
      <c r="AH295" s="107"/>
      <c r="AI295" s="107"/>
      <c r="AJ295" s="107"/>
      <c r="AK295" s="107"/>
      <c r="AL295" s="107"/>
      <c r="AM295" s="107"/>
      <c r="AN295" s="107"/>
      <c r="AO295" s="107"/>
      <c r="AP295" s="107"/>
      <c r="AQ295" s="107"/>
      <c r="AR295" s="107"/>
      <c r="AS295" s="107"/>
      <c r="AT295" s="107"/>
    </row>
    <row r="296">
      <c r="A296" s="62"/>
      <c r="B296" s="61"/>
      <c r="C296" s="62"/>
      <c r="D296" s="148" t="s">
        <v>2016</v>
      </c>
      <c r="E296" s="148"/>
      <c r="F296" s="135"/>
      <c r="G296" s="135"/>
      <c r="H296" s="135"/>
      <c r="I296" s="62"/>
      <c r="J296" s="151"/>
      <c r="K296" s="152"/>
      <c r="L296" s="152"/>
      <c r="M296" s="152"/>
      <c r="N296" s="152"/>
      <c r="O296" s="151"/>
      <c r="P296" s="152"/>
      <c r="Q296" s="152"/>
      <c r="R296" s="152"/>
      <c r="S296" s="135"/>
      <c r="T296" s="152"/>
      <c r="U296" s="152"/>
      <c r="V296" s="152"/>
      <c r="W296" s="152"/>
      <c r="X296" s="152"/>
      <c r="Y296" s="152"/>
      <c r="Z296" s="152"/>
      <c r="AA296" s="152"/>
      <c r="AB296" s="152"/>
      <c r="AC296" s="152"/>
      <c r="AD296" s="152"/>
      <c r="AE296" s="107"/>
      <c r="AF296" s="107"/>
      <c r="AG296" s="107"/>
      <c r="AH296" s="107"/>
      <c r="AI296" s="107"/>
      <c r="AJ296" s="107"/>
      <c r="AK296" s="107"/>
      <c r="AL296" s="107"/>
      <c r="AM296" s="107"/>
      <c r="AN296" s="107"/>
      <c r="AO296" s="107"/>
      <c r="AP296" s="107"/>
      <c r="AQ296" s="107"/>
      <c r="AR296" s="107"/>
      <c r="AS296" s="107"/>
      <c r="AT296" s="107"/>
    </row>
    <row r="297">
      <c r="A297" s="422">
        <v>38.0</v>
      </c>
      <c r="B297" s="61"/>
      <c r="C297" s="157" t="s">
        <v>1640</v>
      </c>
      <c r="D297" s="148" t="s">
        <v>2687</v>
      </c>
      <c r="E297" s="148"/>
      <c r="F297" s="449" t="s">
        <v>2339</v>
      </c>
      <c r="G297" s="449" t="s">
        <v>1642</v>
      </c>
      <c r="H297" s="449" t="s">
        <v>1641</v>
      </c>
      <c r="I297" s="157" t="s">
        <v>2228</v>
      </c>
      <c r="J297" s="151"/>
      <c r="K297" s="152"/>
      <c r="L297" s="152"/>
      <c r="M297" s="152"/>
      <c r="N297" s="152"/>
      <c r="O297" s="151"/>
      <c r="P297" s="152"/>
      <c r="Q297" s="152"/>
      <c r="R297" s="152"/>
      <c r="S297" s="449" t="s">
        <v>290</v>
      </c>
      <c r="T297" s="152"/>
      <c r="U297" s="152"/>
      <c r="V297" s="152"/>
      <c r="W297" s="152"/>
      <c r="X297" s="152"/>
      <c r="Y297" s="152"/>
      <c r="Z297" s="152"/>
      <c r="AA297" s="152"/>
      <c r="AB297" s="152"/>
      <c r="AC297" s="152"/>
      <c r="AD297" s="152"/>
      <c r="AE297" s="107"/>
      <c r="AF297" s="107"/>
      <c r="AG297" s="107"/>
      <c r="AH297" s="107"/>
      <c r="AI297" s="107"/>
      <c r="AJ297" s="107"/>
      <c r="AK297" s="107"/>
      <c r="AL297" s="107"/>
      <c r="AM297" s="107"/>
      <c r="AN297" s="107"/>
      <c r="AO297" s="107"/>
      <c r="AP297" s="107"/>
      <c r="AQ297" s="107"/>
      <c r="AR297" s="107"/>
      <c r="AS297" s="107"/>
      <c r="AT297" s="107"/>
    </row>
    <row r="298">
      <c r="A298" s="61"/>
      <c r="B298" s="61"/>
      <c r="C298" s="61"/>
      <c r="D298" s="148" t="s">
        <v>2689</v>
      </c>
      <c r="E298" s="148"/>
      <c r="F298" s="125"/>
      <c r="G298" s="125"/>
      <c r="H298" s="125"/>
      <c r="I298" s="61"/>
      <c r="J298" s="151"/>
      <c r="K298" s="152"/>
      <c r="L298" s="152"/>
      <c r="M298" s="152"/>
      <c r="N298" s="152"/>
      <c r="O298" s="151"/>
      <c r="P298" s="152"/>
      <c r="Q298" s="152"/>
      <c r="R298" s="152"/>
      <c r="S298" s="125"/>
      <c r="T298" s="152"/>
      <c r="U298" s="152"/>
      <c r="V298" s="152"/>
      <c r="W298" s="152"/>
      <c r="X298" s="152"/>
      <c r="Y298" s="152"/>
      <c r="Z298" s="152"/>
      <c r="AA298" s="152"/>
      <c r="AB298" s="152"/>
      <c r="AC298" s="152"/>
      <c r="AD298" s="152"/>
      <c r="AE298" s="107"/>
      <c r="AF298" s="107"/>
      <c r="AG298" s="107"/>
      <c r="AH298" s="107"/>
      <c r="AI298" s="107"/>
      <c r="AJ298" s="107"/>
      <c r="AK298" s="107"/>
      <c r="AL298" s="107"/>
      <c r="AM298" s="107"/>
      <c r="AN298" s="107"/>
      <c r="AO298" s="107"/>
      <c r="AP298" s="107"/>
      <c r="AQ298" s="107"/>
      <c r="AR298" s="107"/>
      <c r="AS298" s="107"/>
      <c r="AT298" s="107"/>
    </row>
    <row r="299">
      <c r="A299" s="61"/>
      <c r="B299" s="61"/>
      <c r="C299" s="61"/>
      <c r="D299" s="148" t="s">
        <v>2690</v>
      </c>
      <c r="E299" s="148" t="s">
        <v>2551</v>
      </c>
      <c r="F299" s="125"/>
      <c r="G299" s="125"/>
      <c r="H299" s="125"/>
      <c r="I299" s="61"/>
      <c r="J299" s="151"/>
      <c r="K299" s="152"/>
      <c r="L299" s="152"/>
      <c r="M299" s="152"/>
      <c r="N299" s="152"/>
      <c r="O299" s="151"/>
      <c r="P299" s="152"/>
      <c r="Q299" s="152"/>
      <c r="R299" s="152"/>
      <c r="S299" s="125"/>
      <c r="T299" s="152"/>
      <c r="U299" s="152"/>
      <c r="V299" s="152"/>
      <c r="W299" s="152"/>
      <c r="X299" s="152"/>
      <c r="Y299" s="152"/>
      <c r="Z299" s="152"/>
      <c r="AA299" s="152"/>
      <c r="AB299" s="152"/>
      <c r="AC299" s="152"/>
      <c r="AD299" s="152"/>
      <c r="AE299" s="107"/>
      <c r="AF299" s="107"/>
      <c r="AG299" s="107"/>
      <c r="AH299" s="107"/>
      <c r="AI299" s="107"/>
      <c r="AJ299" s="107"/>
      <c r="AK299" s="107"/>
      <c r="AL299" s="107"/>
      <c r="AM299" s="107"/>
      <c r="AN299" s="107"/>
      <c r="AO299" s="107"/>
      <c r="AP299" s="107"/>
      <c r="AQ299" s="107"/>
      <c r="AR299" s="107"/>
      <c r="AS299" s="107"/>
      <c r="AT299" s="107"/>
    </row>
    <row r="300">
      <c r="A300" s="61"/>
      <c r="B300" s="61"/>
      <c r="C300" s="61"/>
      <c r="D300" s="148" t="s">
        <v>2692</v>
      </c>
      <c r="E300" s="148"/>
      <c r="F300" s="125"/>
      <c r="G300" s="125"/>
      <c r="H300" s="125"/>
      <c r="I300" s="61"/>
      <c r="J300" s="151"/>
      <c r="K300" s="152"/>
      <c r="L300" s="152"/>
      <c r="M300" s="152"/>
      <c r="N300" s="152"/>
      <c r="O300" s="151"/>
      <c r="P300" s="152"/>
      <c r="Q300" s="152"/>
      <c r="R300" s="152"/>
      <c r="S300" s="125"/>
      <c r="T300" s="152"/>
      <c r="U300" s="152"/>
      <c r="V300" s="152"/>
      <c r="W300" s="152"/>
      <c r="X300" s="152"/>
      <c r="Y300" s="152"/>
      <c r="Z300" s="152"/>
      <c r="AA300" s="152"/>
      <c r="AB300" s="152"/>
      <c r="AC300" s="152"/>
      <c r="AD300" s="152"/>
      <c r="AE300" s="107"/>
      <c r="AF300" s="107"/>
      <c r="AG300" s="107"/>
      <c r="AH300" s="107"/>
      <c r="AI300" s="107"/>
      <c r="AJ300" s="107"/>
      <c r="AK300" s="107"/>
      <c r="AL300" s="107"/>
      <c r="AM300" s="107"/>
      <c r="AN300" s="107"/>
      <c r="AO300" s="107"/>
      <c r="AP300" s="107"/>
      <c r="AQ300" s="107"/>
      <c r="AR300" s="107"/>
      <c r="AS300" s="107"/>
      <c r="AT300" s="107"/>
    </row>
    <row r="301">
      <c r="A301" s="61"/>
      <c r="B301" s="61"/>
      <c r="C301" s="61"/>
      <c r="D301" s="449" t="s">
        <v>2014</v>
      </c>
      <c r="E301" s="148" t="s">
        <v>2554</v>
      </c>
      <c r="F301" s="125"/>
      <c r="G301" s="125"/>
      <c r="H301" s="125"/>
      <c r="I301" s="61"/>
      <c r="J301" s="151"/>
      <c r="K301" s="152"/>
      <c r="L301" s="152"/>
      <c r="M301" s="152"/>
      <c r="N301" s="152"/>
      <c r="O301" s="151"/>
      <c r="P301" s="152"/>
      <c r="Q301" s="152"/>
      <c r="R301" s="152"/>
      <c r="S301" s="125"/>
      <c r="T301" s="152"/>
      <c r="U301" s="152"/>
      <c r="V301" s="152"/>
      <c r="W301" s="152"/>
      <c r="X301" s="152"/>
      <c r="Y301" s="152"/>
      <c r="Z301" s="152"/>
      <c r="AA301" s="152"/>
      <c r="AB301" s="152"/>
      <c r="AC301" s="152"/>
      <c r="AD301" s="152"/>
      <c r="AE301" s="107"/>
      <c r="AF301" s="107"/>
      <c r="AG301" s="107"/>
      <c r="AH301" s="107"/>
      <c r="AI301" s="107"/>
      <c r="AJ301" s="107"/>
      <c r="AK301" s="107"/>
      <c r="AL301" s="107"/>
      <c r="AM301" s="107"/>
      <c r="AN301" s="107"/>
      <c r="AO301" s="107"/>
      <c r="AP301" s="107"/>
      <c r="AQ301" s="107"/>
      <c r="AR301" s="107"/>
      <c r="AS301" s="107"/>
      <c r="AT301" s="107"/>
    </row>
    <row r="302">
      <c r="A302" s="61"/>
      <c r="B302" s="61"/>
      <c r="C302" s="61"/>
      <c r="D302" s="135"/>
      <c r="E302" s="148" t="s">
        <v>2693</v>
      </c>
      <c r="F302" s="125"/>
      <c r="G302" s="125"/>
      <c r="H302" s="125"/>
      <c r="I302" s="61"/>
      <c r="J302" s="151"/>
      <c r="K302" s="152"/>
      <c r="L302" s="152"/>
      <c r="M302" s="152"/>
      <c r="N302" s="152"/>
      <c r="O302" s="151"/>
      <c r="P302" s="152"/>
      <c r="Q302" s="152"/>
      <c r="R302" s="152"/>
      <c r="S302" s="125"/>
      <c r="T302" s="152"/>
      <c r="U302" s="152"/>
      <c r="V302" s="152"/>
      <c r="W302" s="152"/>
      <c r="X302" s="152"/>
      <c r="Y302" s="152"/>
      <c r="Z302" s="152"/>
      <c r="AA302" s="152"/>
      <c r="AB302" s="152"/>
      <c r="AC302" s="152"/>
      <c r="AD302" s="152"/>
      <c r="AE302" s="107"/>
      <c r="AF302" s="107"/>
      <c r="AG302" s="107"/>
      <c r="AH302" s="107"/>
      <c r="AI302" s="107"/>
      <c r="AJ302" s="107"/>
      <c r="AK302" s="107"/>
      <c r="AL302" s="107"/>
      <c r="AM302" s="107"/>
      <c r="AN302" s="107"/>
      <c r="AO302" s="107"/>
      <c r="AP302" s="107"/>
      <c r="AQ302" s="107"/>
      <c r="AR302" s="107"/>
      <c r="AS302" s="107"/>
      <c r="AT302" s="107"/>
    </row>
    <row r="303">
      <c r="A303" s="62"/>
      <c r="B303" s="61"/>
      <c r="C303" s="62"/>
      <c r="D303" s="148" t="s">
        <v>2016</v>
      </c>
      <c r="E303" s="148"/>
      <c r="F303" s="135"/>
      <c r="G303" s="135"/>
      <c r="H303" s="135"/>
      <c r="I303" s="62"/>
      <c r="J303" s="151"/>
      <c r="K303" s="152"/>
      <c r="L303" s="152"/>
      <c r="M303" s="152"/>
      <c r="N303" s="152"/>
      <c r="O303" s="151"/>
      <c r="P303" s="152"/>
      <c r="Q303" s="152"/>
      <c r="R303" s="152"/>
      <c r="S303" s="135"/>
      <c r="T303" s="152"/>
      <c r="U303" s="152"/>
      <c r="V303" s="152"/>
      <c r="W303" s="152"/>
      <c r="X303" s="152"/>
      <c r="Y303" s="152"/>
      <c r="Z303" s="152"/>
      <c r="AA303" s="152"/>
      <c r="AB303" s="152"/>
      <c r="AC303" s="152"/>
      <c r="AD303" s="152"/>
      <c r="AE303" s="107"/>
      <c r="AF303" s="107"/>
      <c r="AG303" s="107"/>
      <c r="AH303" s="107"/>
      <c r="AI303" s="107"/>
      <c r="AJ303" s="107"/>
      <c r="AK303" s="107"/>
      <c r="AL303" s="107"/>
      <c r="AM303" s="107"/>
      <c r="AN303" s="107"/>
      <c r="AO303" s="107"/>
      <c r="AP303" s="107"/>
      <c r="AQ303" s="107"/>
      <c r="AR303" s="107"/>
      <c r="AS303" s="107"/>
      <c r="AT303" s="107"/>
    </row>
    <row r="304">
      <c r="A304" s="422">
        <v>39.0</v>
      </c>
      <c r="B304" s="61"/>
      <c r="C304" s="157" t="s">
        <v>1643</v>
      </c>
      <c r="D304" s="148" t="s">
        <v>2687</v>
      </c>
      <c r="E304" s="148"/>
      <c r="F304" s="449" t="s">
        <v>2339</v>
      </c>
      <c r="G304" s="449" t="s">
        <v>1645</v>
      </c>
      <c r="H304" s="449" t="s">
        <v>1644</v>
      </c>
      <c r="I304" s="157" t="s">
        <v>2228</v>
      </c>
      <c r="J304" s="151"/>
      <c r="K304" s="152"/>
      <c r="L304" s="152"/>
      <c r="M304" s="152"/>
      <c r="N304" s="152"/>
      <c r="O304" s="151"/>
      <c r="P304" s="152"/>
      <c r="Q304" s="152"/>
      <c r="R304" s="152"/>
      <c r="S304" s="449" t="s">
        <v>290</v>
      </c>
      <c r="T304" s="152"/>
      <c r="U304" s="152"/>
      <c r="V304" s="152"/>
      <c r="W304" s="152"/>
      <c r="X304" s="152"/>
      <c r="Y304" s="152"/>
      <c r="Z304" s="152"/>
      <c r="AA304" s="152"/>
      <c r="AB304" s="152"/>
      <c r="AC304" s="152"/>
      <c r="AD304" s="152"/>
      <c r="AE304" s="107"/>
      <c r="AF304" s="107"/>
      <c r="AG304" s="107"/>
      <c r="AH304" s="107"/>
      <c r="AI304" s="107"/>
      <c r="AJ304" s="107"/>
      <c r="AK304" s="107"/>
      <c r="AL304" s="107"/>
      <c r="AM304" s="107"/>
      <c r="AN304" s="107"/>
      <c r="AO304" s="107"/>
      <c r="AP304" s="107"/>
      <c r="AQ304" s="107"/>
      <c r="AR304" s="107"/>
      <c r="AS304" s="107"/>
      <c r="AT304" s="107"/>
    </row>
    <row r="305">
      <c r="A305" s="61"/>
      <c r="B305" s="61"/>
      <c r="C305" s="61"/>
      <c r="D305" s="148" t="s">
        <v>2689</v>
      </c>
      <c r="E305" s="148"/>
      <c r="F305" s="125"/>
      <c r="G305" s="125"/>
      <c r="H305" s="125"/>
      <c r="I305" s="61"/>
      <c r="J305" s="151"/>
      <c r="K305" s="152"/>
      <c r="L305" s="152"/>
      <c r="M305" s="152"/>
      <c r="N305" s="152"/>
      <c r="O305" s="151"/>
      <c r="P305" s="152"/>
      <c r="Q305" s="152"/>
      <c r="R305" s="152"/>
      <c r="S305" s="125"/>
      <c r="T305" s="152"/>
      <c r="U305" s="152"/>
      <c r="V305" s="152"/>
      <c r="W305" s="152"/>
      <c r="X305" s="152"/>
      <c r="Y305" s="152"/>
      <c r="Z305" s="152"/>
      <c r="AA305" s="152"/>
      <c r="AB305" s="152"/>
      <c r="AC305" s="152"/>
      <c r="AD305" s="152"/>
      <c r="AE305" s="107"/>
      <c r="AF305" s="107"/>
      <c r="AG305" s="107"/>
      <c r="AH305" s="107"/>
      <c r="AI305" s="107"/>
      <c r="AJ305" s="107"/>
      <c r="AK305" s="107"/>
      <c r="AL305" s="107"/>
      <c r="AM305" s="107"/>
      <c r="AN305" s="107"/>
      <c r="AO305" s="107"/>
      <c r="AP305" s="107"/>
      <c r="AQ305" s="107"/>
      <c r="AR305" s="107"/>
      <c r="AS305" s="107"/>
      <c r="AT305" s="107"/>
    </row>
    <row r="306">
      <c r="A306" s="61"/>
      <c r="B306" s="61"/>
      <c r="C306" s="61"/>
      <c r="D306" s="148" t="s">
        <v>2690</v>
      </c>
      <c r="E306" s="148" t="s">
        <v>2551</v>
      </c>
      <c r="F306" s="125"/>
      <c r="G306" s="125"/>
      <c r="H306" s="125"/>
      <c r="I306" s="61"/>
      <c r="J306" s="151"/>
      <c r="K306" s="152"/>
      <c r="L306" s="152"/>
      <c r="M306" s="152"/>
      <c r="N306" s="152"/>
      <c r="O306" s="151"/>
      <c r="P306" s="152"/>
      <c r="Q306" s="152"/>
      <c r="R306" s="152"/>
      <c r="S306" s="125"/>
      <c r="T306" s="152"/>
      <c r="U306" s="152"/>
      <c r="V306" s="152"/>
      <c r="W306" s="152"/>
      <c r="X306" s="152"/>
      <c r="Y306" s="152"/>
      <c r="Z306" s="152"/>
      <c r="AA306" s="152"/>
      <c r="AB306" s="152"/>
      <c r="AC306" s="152"/>
      <c r="AD306" s="152"/>
      <c r="AE306" s="107"/>
      <c r="AF306" s="107"/>
      <c r="AG306" s="107"/>
      <c r="AH306" s="107"/>
      <c r="AI306" s="107"/>
      <c r="AJ306" s="107"/>
      <c r="AK306" s="107"/>
      <c r="AL306" s="107"/>
      <c r="AM306" s="107"/>
      <c r="AN306" s="107"/>
      <c r="AO306" s="107"/>
      <c r="AP306" s="107"/>
      <c r="AQ306" s="107"/>
      <c r="AR306" s="107"/>
      <c r="AS306" s="107"/>
      <c r="AT306" s="107"/>
    </row>
    <row r="307">
      <c r="A307" s="61"/>
      <c r="B307" s="61"/>
      <c r="C307" s="61"/>
      <c r="D307" s="148" t="s">
        <v>2692</v>
      </c>
      <c r="E307" s="148"/>
      <c r="F307" s="125"/>
      <c r="G307" s="125"/>
      <c r="H307" s="125"/>
      <c r="I307" s="61"/>
      <c r="J307" s="151"/>
      <c r="K307" s="152"/>
      <c r="L307" s="152"/>
      <c r="M307" s="152"/>
      <c r="N307" s="152"/>
      <c r="O307" s="151"/>
      <c r="P307" s="152"/>
      <c r="Q307" s="152"/>
      <c r="R307" s="152"/>
      <c r="S307" s="125"/>
      <c r="T307" s="152"/>
      <c r="U307" s="152"/>
      <c r="V307" s="152"/>
      <c r="W307" s="152"/>
      <c r="X307" s="152"/>
      <c r="Y307" s="152"/>
      <c r="Z307" s="152"/>
      <c r="AA307" s="152"/>
      <c r="AB307" s="152"/>
      <c r="AC307" s="152"/>
      <c r="AD307" s="152"/>
      <c r="AE307" s="107"/>
      <c r="AF307" s="107"/>
      <c r="AG307" s="107"/>
      <c r="AH307" s="107"/>
      <c r="AI307" s="107"/>
      <c r="AJ307" s="107"/>
      <c r="AK307" s="107"/>
      <c r="AL307" s="107"/>
      <c r="AM307" s="107"/>
      <c r="AN307" s="107"/>
      <c r="AO307" s="107"/>
      <c r="AP307" s="107"/>
      <c r="AQ307" s="107"/>
      <c r="AR307" s="107"/>
      <c r="AS307" s="107"/>
      <c r="AT307" s="107"/>
    </row>
    <row r="308">
      <c r="A308" s="61"/>
      <c r="B308" s="61"/>
      <c r="C308" s="61"/>
      <c r="D308" s="449" t="s">
        <v>2014</v>
      </c>
      <c r="E308" s="148" t="s">
        <v>2554</v>
      </c>
      <c r="F308" s="125"/>
      <c r="G308" s="125"/>
      <c r="H308" s="125"/>
      <c r="I308" s="61"/>
      <c r="J308" s="151"/>
      <c r="K308" s="152"/>
      <c r="L308" s="152"/>
      <c r="M308" s="152"/>
      <c r="N308" s="152"/>
      <c r="O308" s="151"/>
      <c r="P308" s="152"/>
      <c r="Q308" s="152"/>
      <c r="R308" s="152"/>
      <c r="S308" s="125"/>
      <c r="T308" s="152"/>
      <c r="U308" s="152"/>
      <c r="V308" s="152"/>
      <c r="W308" s="152"/>
      <c r="X308" s="152"/>
      <c r="Y308" s="152"/>
      <c r="Z308" s="152"/>
      <c r="AA308" s="152"/>
      <c r="AB308" s="152"/>
      <c r="AC308" s="152"/>
      <c r="AD308" s="152"/>
      <c r="AE308" s="107"/>
      <c r="AF308" s="107"/>
      <c r="AG308" s="107"/>
      <c r="AH308" s="107"/>
      <c r="AI308" s="107"/>
      <c r="AJ308" s="107"/>
      <c r="AK308" s="107"/>
      <c r="AL308" s="107"/>
      <c r="AM308" s="107"/>
      <c r="AN308" s="107"/>
      <c r="AO308" s="107"/>
      <c r="AP308" s="107"/>
      <c r="AQ308" s="107"/>
      <c r="AR308" s="107"/>
      <c r="AS308" s="107"/>
      <c r="AT308" s="107"/>
    </row>
    <row r="309">
      <c r="A309" s="61"/>
      <c r="B309" s="61"/>
      <c r="C309" s="61"/>
      <c r="D309" s="135"/>
      <c r="E309" s="148" t="s">
        <v>2693</v>
      </c>
      <c r="F309" s="125"/>
      <c r="G309" s="125"/>
      <c r="H309" s="125"/>
      <c r="I309" s="61"/>
      <c r="J309" s="151"/>
      <c r="K309" s="152"/>
      <c r="L309" s="152"/>
      <c r="M309" s="152"/>
      <c r="N309" s="152"/>
      <c r="O309" s="151"/>
      <c r="P309" s="152"/>
      <c r="Q309" s="152"/>
      <c r="R309" s="152"/>
      <c r="S309" s="125"/>
      <c r="T309" s="152"/>
      <c r="U309" s="152"/>
      <c r="V309" s="152"/>
      <c r="W309" s="152"/>
      <c r="X309" s="152"/>
      <c r="Y309" s="152"/>
      <c r="Z309" s="152"/>
      <c r="AA309" s="152"/>
      <c r="AB309" s="152"/>
      <c r="AC309" s="152"/>
      <c r="AD309" s="152"/>
      <c r="AE309" s="107"/>
      <c r="AF309" s="107"/>
      <c r="AG309" s="107"/>
      <c r="AH309" s="107"/>
      <c r="AI309" s="107"/>
      <c r="AJ309" s="107"/>
      <c r="AK309" s="107"/>
      <c r="AL309" s="107"/>
      <c r="AM309" s="107"/>
      <c r="AN309" s="107"/>
      <c r="AO309" s="107"/>
      <c r="AP309" s="107"/>
      <c r="AQ309" s="107"/>
      <c r="AR309" s="107"/>
      <c r="AS309" s="107"/>
      <c r="AT309" s="107"/>
    </row>
    <row r="310">
      <c r="A310" s="62"/>
      <c r="B310" s="61"/>
      <c r="C310" s="62"/>
      <c r="D310" s="148" t="s">
        <v>2016</v>
      </c>
      <c r="E310" s="148"/>
      <c r="F310" s="135"/>
      <c r="G310" s="135"/>
      <c r="H310" s="135"/>
      <c r="I310" s="62"/>
      <c r="J310" s="151"/>
      <c r="K310" s="152"/>
      <c r="L310" s="152"/>
      <c r="M310" s="152"/>
      <c r="N310" s="152"/>
      <c r="O310" s="151"/>
      <c r="P310" s="152"/>
      <c r="Q310" s="152"/>
      <c r="R310" s="152"/>
      <c r="S310" s="135"/>
      <c r="T310" s="152"/>
      <c r="U310" s="152"/>
      <c r="V310" s="152"/>
      <c r="W310" s="152"/>
      <c r="X310" s="152"/>
      <c r="Y310" s="152"/>
      <c r="Z310" s="152"/>
      <c r="AA310" s="152"/>
      <c r="AB310" s="152"/>
      <c r="AC310" s="152"/>
      <c r="AD310" s="152"/>
      <c r="AE310" s="107"/>
      <c r="AF310" s="107"/>
      <c r="AG310" s="107"/>
      <c r="AH310" s="107"/>
      <c r="AI310" s="107"/>
      <c r="AJ310" s="107"/>
      <c r="AK310" s="107"/>
      <c r="AL310" s="107"/>
      <c r="AM310" s="107"/>
      <c r="AN310" s="107"/>
      <c r="AO310" s="107"/>
      <c r="AP310" s="107"/>
      <c r="AQ310" s="107"/>
      <c r="AR310" s="107"/>
      <c r="AS310" s="107"/>
      <c r="AT310" s="107"/>
    </row>
    <row r="311">
      <c r="A311" s="422">
        <v>40.0</v>
      </c>
      <c r="B311" s="61"/>
      <c r="C311" s="157" t="s">
        <v>1646</v>
      </c>
      <c r="D311" s="148" t="s">
        <v>2687</v>
      </c>
      <c r="E311" s="148"/>
      <c r="F311" s="449" t="s">
        <v>2339</v>
      </c>
      <c r="G311" s="449" t="s">
        <v>1649</v>
      </c>
      <c r="H311" s="449" t="s">
        <v>1648</v>
      </c>
      <c r="I311" s="157" t="s">
        <v>2228</v>
      </c>
      <c r="J311" s="151"/>
      <c r="K311" s="152"/>
      <c r="L311" s="152"/>
      <c r="M311" s="152"/>
      <c r="N311" s="152"/>
      <c r="O311" s="151"/>
      <c r="P311" s="152"/>
      <c r="Q311" s="152"/>
      <c r="R311" s="152"/>
      <c r="S311" s="449" t="s">
        <v>290</v>
      </c>
      <c r="T311" s="152"/>
      <c r="U311" s="152"/>
      <c r="V311" s="152"/>
      <c r="W311" s="152"/>
      <c r="X311" s="152"/>
      <c r="Y311" s="152"/>
      <c r="Z311" s="152"/>
      <c r="AA311" s="152"/>
      <c r="AB311" s="152"/>
      <c r="AC311" s="152"/>
      <c r="AD311" s="152"/>
      <c r="AE311" s="107"/>
      <c r="AF311" s="107"/>
      <c r="AG311" s="107"/>
      <c r="AH311" s="107"/>
      <c r="AI311" s="107"/>
      <c r="AJ311" s="107"/>
      <c r="AK311" s="107"/>
      <c r="AL311" s="107"/>
      <c r="AM311" s="107"/>
      <c r="AN311" s="107"/>
      <c r="AO311" s="107"/>
      <c r="AP311" s="107"/>
      <c r="AQ311" s="107"/>
      <c r="AR311" s="107"/>
      <c r="AS311" s="107"/>
      <c r="AT311" s="107"/>
    </row>
    <row r="312">
      <c r="A312" s="61"/>
      <c r="B312" s="61"/>
      <c r="C312" s="61"/>
      <c r="D312" s="148" t="s">
        <v>2689</v>
      </c>
      <c r="E312" s="148"/>
      <c r="F312" s="125"/>
      <c r="G312" s="125"/>
      <c r="H312" s="125"/>
      <c r="I312" s="61"/>
      <c r="J312" s="151"/>
      <c r="K312" s="152"/>
      <c r="L312" s="152"/>
      <c r="M312" s="152"/>
      <c r="N312" s="152"/>
      <c r="O312" s="151"/>
      <c r="P312" s="152"/>
      <c r="Q312" s="152"/>
      <c r="R312" s="152"/>
      <c r="S312" s="125"/>
      <c r="T312" s="152"/>
      <c r="U312" s="152"/>
      <c r="V312" s="152"/>
      <c r="W312" s="152"/>
      <c r="X312" s="152"/>
      <c r="Y312" s="152"/>
      <c r="Z312" s="152"/>
      <c r="AA312" s="152"/>
      <c r="AB312" s="152"/>
      <c r="AC312" s="152"/>
      <c r="AD312" s="152"/>
      <c r="AE312" s="107"/>
      <c r="AF312" s="107"/>
      <c r="AG312" s="107"/>
      <c r="AH312" s="107"/>
      <c r="AI312" s="107"/>
      <c r="AJ312" s="107"/>
      <c r="AK312" s="107"/>
      <c r="AL312" s="107"/>
      <c r="AM312" s="107"/>
      <c r="AN312" s="107"/>
      <c r="AO312" s="107"/>
      <c r="AP312" s="107"/>
      <c r="AQ312" s="107"/>
      <c r="AR312" s="107"/>
      <c r="AS312" s="107"/>
      <c r="AT312" s="107"/>
    </row>
    <row r="313">
      <c r="A313" s="61"/>
      <c r="B313" s="61"/>
      <c r="C313" s="61"/>
      <c r="D313" s="148" t="s">
        <v>2690</v>
      </c>
      <c r="E313" s="148" t="s">
        <v>2551</v>
      </c>
      <c r="F313" s="125"/>
      <c r="G313" s="125"/>
      <c r="H313" s="125"/>
      <c r="I313" s="61"/>
      <c r="J313" s="151"/>
      <c r="K313" s="152"/>
      <c r="L313" s="152"/>
      <c r="M313" s="152"/>
      <c r="N313" s="152"/>
      <c r="O313" s="151"/>
      <c r="P313" s="152"/>
      <c r="Q313" s="152"/>
      <c r="R313" s="152"/>
      <c r="S313" s="125"/>
      <c r="T313" s="152"/>
      <c r="U313" s="152"/>
      <c r="V313" s="152"/>
      <c r="W313" s="152"/>
      <c r="X313" s="152"/>
      <c r="Y313" s="152"/>
      <c r="Z313" s="152"/>
      <c r="AA313" s="152"/>
      <c r="AB313" s="152"/>
      <c r="AC313" s="152"/>
      <c r="AD313" s="152"/>
      <c r="AE313" s="107"/>
      <c r="AF313" s="107"/>
      <c r="AG313" s="107"/>
      <c r="AH313" s="107"/>
      <c r="AI313" s="107"/>
      <c r="AJ313" s="107"/>
      <c r="AK313" s="107"/>
      <c r="AL313" s="107"/>
      <c r="AM313" s="107"/>
      <c r="AN313" s="107"/>
      <c r="AO313" s="107"/>
      <c r="AP313" s="107"/>
      <c r="AQ313" s="107"/>
      <c r="AR313" s="107"/>
      <c r="AS313" s="107"/>
      <c r="AT313" s="107"/>
    </row>
    <row r="314">
      <c r="A314" s="61"/>
      <c r="B314" s="61"/>
      <c r="C314" s="61"/>
      <c r="D314" s="148" t="s">
        <v>2692</v>
      </c>
      <c r="E314" s="148"/>
      <c r="F314" s="125"/>
      <c r="G314" s="125"/>
      <c r="H314" s="125"/>
      <c r="I314" s="61"/>
      <c r="J314" s="151"/>
      <c r="K314" s="152"/>
      <c r="L314" s="152"/>
      <c r="M314" s="152"/>
      <c r="N314" s="152"/>
      <c r="O314" s="151"/>
      <c r="P314" s="152"/>
      <c r="Q314" s="152"/>
      <c r="R314" s="152"/>
      <c r="S314" s="125"/>
      <c r="T314" s="152"/>
      <c r="U314" s="152"/>
      <c r="V314" s="152"/>
      <c r="W314" s="152"/>
      <c r="X314" s="152"/>
      <c r="Y314" s="152"/>
      <c r="Z314" s="152"/>
      <c r="AA314" s="152"/>
      <c r="AB314" s="152"/>
      <c r="AC314" s="152"/>
      <c r="AD314" s="152"/>
      <c r="AE314" s="107"/>
      <c r="AF314" s="107"/>
      <c r="AG314" s="107"/>
      <c r="AH314" s="107"/>
      <c r="AI314" s="107"/>
      <c r="AJ314" s="107"/>
      <c r="AK314" s="107"/>
      <c r="AL314" s="107"/>
      <c r="AM314" s="107"/>
      <c r="AN314" s="107"/>
      <c r="AO314" s="107"/>
      <c r="AP314" s="107"/>
      <c r="AQ314" s="107"/>
      <c r="AR314" s="107"/>
      <c r="AS314" s="107"/>
      <c r="AT314" s="107"/>
    </row>
    <row r="315">
      <c r="A315" s="61"/>
      <c r="B315" s="61"/>
      <c r="C315" s="61"/>
      <c r="D315" s="449" t="s">
        <v>2014</v>
      </c>
      <c r="E315" s="148" t="s">
        <v>2554</v>
      </c>
      <c r="F315" s="125"/>
      <c r="G315" s="125"/>
      <c r="H315" s="125"/>
      <c r="I315" s="61"/>
      <c r="J315" s="151"/>
      <c r="K315" s="152"/>
      <c r="L315" s="152"/>
      <c r="M315" s="152"/>
      <c r="N315" s="152"/>
      <c r="O315" s="151"/>
      <c r="P315" s="152"/>
      <c r="Q315" s="152"/>
      <c r="R315" s="152"/>
      <c r="S315" s="125"/>
      <c r="T315" s="152"/>
      <c r="U315" s="152"/>
      <c r="V315" s="152"/>
      <c r="W315" s="152"/>
      <c r="X315" s="152"/>
      <c r="Y315" s="152"/>
      <c r="Z315" s="152"/>
      <c r="AA315" s="152"/>
      <c r="AB315" s="152"/>
      <c r="AC315" s="152"/>
      <c r="AD315" s="152"/>
      <c r="AE315" s="107"/>
      <c r="AF315" s="107"/>
      <c r="AG315" s="107"/>
      <c r="AH315" s="107"/>
      <c r="AI315" s="107"/>
      <c r="AJ315" s="107"/>
      <c r="AK315" s="107"/>
      <c r="AL315" s="107"/>
      <c r="AM315" s="107"/>
      <c r="AN315" s="107"/>
      <c r="AO315" s="107"/>
      <c r="AP315" s="107"/>
      <c r="AQ315" s="107"/>
      <c r="AR315" s="107"/>
      <c r="AS315" s="107"/>
      <c r="AT315" s="107"/>
    </row>
    <row r="316">
      <c r="A316" s="61"/>
      <c r="B316" s="61"/>
      <c r="C316" s="61"/>
      <c r="D316" s="135"/>
      <c r="E316" s="148" t="s">
        <v>2693</v>
      </c>
      <c r="F316" s="125"/>
      <c r="G316" s="125"/>
      <c r="H316" s="125"/>
      <c r="I316" s="61"/>
      <c r="J316" s="151"/>
      <c r="K316" s="152"/>
      <c r="L316" s="152"/>
      <c r="M316" s="152"/>
      <c r="N316" s="152"/>
      <c r="O316" s="151"/>
      <c r="P316" s="152"/>
      <c r="Q316" s="152"/>
      <c r="R316" s="152"/>
      <c r="S316" s="125"/>
      <c r="T316" s="152"/>
      <c r="U316" s="152"/>
      <c r="V316" s="152"/>
      <c r="W316" s="152"/>
      <c r="X316" s="152"/>
      <c r="Y316" s="152"/>
      <c r="Z316" s="152"/>
      <c r="AA316" s="152"/>
      <c r="AB316" s="152"/>
      <c r="AC316" s="152"/>
      <c r="AD316" s="152"/>
      <c r="AE316" s="107"/>
      <c r="AF316" s="107"/>
      <c r="AG316" s="107"/>
      <c r="AH316" s="107"/>
      <c r="AI316" s="107"/>
      <c r="AJ316" s="107"/>
      <c r="AK316" s="107"/>
      <c r="AL316" s="107"/>
      <c r="AM316" s="107"/>
      <c r="AN316" s="107"/>
      <c r="AO316" s="107"/>
      <c r="AP316" s="107"/>
      <c r="AQ316" s="107"/>
      <c r="AR316" s="107"/>
      <c r="AS316" s="107"/>
      <c r="AT316" s="107"/>
    </row>
    <row r="317">
      <c r="A317" s="62"/>
      <c r="B317" s="61"/>
      <c r="C317" s="62"/>
      <c r="D317" s="148" t="s">
        <v>2016</v>
      </c>
      <c r="E317" s="148"/>
      <c r="F317" s="135"/>
      <c r="G317" s="135"/>
      <c r="H317" s="135"/>
      <c r="I317" s="62"/>
      <c r="J317" s="151"/>
      <c r="K317" s="152"/>
      <c r="L317" s="152"/>
      <c r="M317" s="152"/>
      <c r="N317" s="152"/>
      <c r="O317" s="151"/>
      <c r="P317" s="152"/>
      <c r="Q317" s="152"/>
      <c r="R317" s="152"/>
      <c r="S317" s="135"/>
      <c r="T317" s="152"/>
      <c r="U317" s="152"/>
      <c r="V317" s="152"/>
      <c r="W317" s="152"/>
      <c r="X317" s="152"/>
      <c r="Y317" s="152"/>
      <c r="Z317" s="152"/>
      <c r="AA317" s="152"/>
      <c r="AB317" s="152"/>
      <c r="AC317" s="152"/>
      <c r="AD317" s="152"/>
      <c r="AE317" s="107"/>
      <c r="AF317" s="107"/>
      <c r="AG317" s="107"/>
      <c r="AH317" s="107"/>
      <c r="AI317" s="107"/>
      <c r="AJ317" s="107"/>
      <c r="AK317" s="107"/>
      <c r="AL317" s="107"/>
      <c r="AM317" s="107"/>
      <c r="AN317" s="107"/>
      <c r="AO317" s="107"/>
      <c r="AP317" s="107"/>
      <c r="AQ317" s="107"/>
      <c r="AR317" s="107"/>
      <c r="AS317" s="107"/>
      <c r="AT317" s="107"/>
    </row>
    <row r="318">
      <c r="A318" s="422">
        <v>41.0</v>
      </c>
      <c r="B318" s="61"/>
      <c r="C318" s="157" t="s">
        <v>1650</v>
      </c>
      <c r="D318" s="148" t="s">
        <v>2687</v>
      </c>
      <c r="E318" s="148"/>
      <c r="F318" s="449" t="s">
        <v>2339</v>
      </c>
      <c r="G318" s="449" t="s">
        <v>1652</v>
      </c>
      <c r="H318" s="449" t="s">
        <v>1651</v>
      </c>
      <c r="I318" s="157" t="s">
        <v>2228</v>
      </c>
      <c r="J318" s="151"/>
      <c r="K318" s="152"/>
      <c r="L318" s="152"/>
      <c r="M318" s="152"/>
      <c r="N318" s="152"/>
      <c r="O318" s="151"/>
      <c r="P318" s="152"/>
      <c r="Q318" s="152"/>
      <c r="R318" s="152"/>
      <c r="S318" s="449" t="s">
        <v>290</v>
      </c>
      <c r="T318" s="152"/>
      <c r="U318" s="152"/>
      <c r="V318" s="152"/>
      <c r="W318" s="152"/>
      <c r="X318" s="152"/>
      <c r="Y318" s="152"/>
      <c r="Z318" s="152"/>
      <c r="AA318" s="152"/>
      <c r="AB318" s="152"/>
      <c r="AC318" s="152"/>
      <c r="AD318" s="152"/>
      <c r="AE318" s="107"/>
      <c r="AF318" s="107"/>
      <c r="AG318" s="107"/>
      <c r="AH318" s="107"/>
      <c r="AI318" s="107"/>
      <c r="AJ318" s="107"/>
      <c r="AK318" s="107"/>
      <c r="AL318" s="107"/>
      <c r="AM318" s="107"/>
      <c r="AN318" s="107"/>
      <c r="AO318" s="107"/>
      <c r="AP318" s="107"/>
      <c r="AQ318" s="107"/>
      <c r="AR318" s="107"/>
      <c r="AS318" s="107"/>
      <c r="AT318" s="107"/>
    </row>
    <row r="319">
      <c r="A319" s="61"/>
      <c r="B319" s="61"/>
      <c r="C319" s="61"/>
      <c r="D319" s="148" t="s">
        <v>2689</v>
      </c>
      <c r="E319" s="148"/>
      <c r="F319" s="125"/>
      <c r="G319" s="125"/>
      <c r="H319" s="125"/>
      <c r="I319" s="61"/>
      <c r="J319" s="151"/>
      <c r="K319" s="152"/>
      <c r="L319" s="152"/>
      <c r="M319" s="152"/>
      <c r="N319" s="152"/>
      <c r="O319" s="151"/>
      <c r="P319" s="152"/>
      <c r="Q319" s="152"/>
      <c r="R319" s="152"/>
      <c r="S319" s="125"/>
      <c r="T319" s="152"/>
      <c r="U319" s="152"/>
      <c r="V319" s="152"/>
      <c r="W319" s="152"/>
      <c r="X319" s="152"/>
      <c r="Y319" s="152"/>
      <c r="Z319" s="152"/>
      <c r="AA319" s="152"/>
      <c r="AB319" s="152"/>
      <c r="AC319" s="152"/>
      <c r="AD319" s="152"/>
      <c r="AE319" s="107"/>
      <c r="AF319" s="107"/>
      <c r="AG319" s="107"/>
      <c r="AH319" s="107"/>
      <c r="AI319" s="107"/>
      <c r="AJ319" s="107"/>
      <c r="AK319" s="107"/>
      <c r="AL319" s="107"/>
      <c r="AM319" s="107"/>
      <c r="AN319" s="107"/>
      <c r="AO319" s="107"/>
      <c r="AP319" s="107"/>
      <c r="AQ319" s="107"/>
      <c r="AR319" s="107"/>
      <c r="AS319" s="107"/>
      <c r="AT319" s="107"/>
    </row>
    <row r="320">
      <c r="A320" s="61"/>
      <c r="B320" s="61"/>
      <c r="C320" s="61"/>
      <c r="D320" s="148" t="s">
        <v>2690</v>
      </c>
      <c r="E320" s="148" t="s">
        <v>2551</v>
      </c>
      <c r="F320" s="125"/>
      <c r="G320" s="125"/>
      <c r="H320" s="125"/>
      <c r="I320" s="61"/>
      <c r="J320" s="151"/>
      <c r="K320" s="152"/>
      <c r="L320" s="152"/>
      <c r="M320" s="152"/>
      <c r="N320" s="152"/>
      <c r="O320" s="151"/>
      <c r="P320" s="152"/>
      <c r="Q320" s="152"/>
      <c r="R320" s="152"/>
      <c r="S320" s="125"/>
      <c r="T320" s="152"/>
      <c r="U320" s="152"/>
      <c r="V320" s="152"/>
      <c r="W320" s="152"/>
      <c r="X320" s="152"/>
      <c r="Y320" s="152"/>
      <c r="Z320" s="152"/>
      <c r="AA320" s="152"/>
      <c r="AB320" s="152"/>
      <c r="AC320" s="152"/>
      <c r="AD320" s="152"/>
      <c r="AE320" s="107"/>
      <c r="AF320" s="107"/>
      <c r="AG320" s="107"/>
      <c r="AH320" s="107"/>
      <c r="AI320" s="107"/>
      <c r="AJ320" s="107"/>
      <c r="AK320" s="107"/>
      <c r="AL320" s="107"/>
      <c r="AM320" s="107"/>
      <c r="AN320" s="107"/>
      <c r="AO320" s="107"/>
      <c r="AP320" s="107"/>
      <c r="AQ320" s="107"/>
      <c r="AR320" s="107"/>
      <c r="AS320" s="107"/>
      <c r="AT320" s="107"/>
    </row>
    <row r="321">
      <c r="A321" s="61"/>
      <c r="B321" s="61"/>
      <c r="C321" s="61"/>
      <c r="D321" s="148" t="s">
        <v>2692</v>
      </c>
      <c r="E321" s="148"/>
      <c r="F321" s="125"/>
      <c r="G321" s="125"/>
      <c r="H321" s="125"/>
      <c r="I321" s="61"/>
      <c r="J321" s="151"/>
      <c r="K321" s="152"/>
      <c r="L321" s="152"/>
      <c r="M321" s="152"/>
      <c r="N321" s="152"/>
      <c r="O321" s="151"/>
      <c r="P321" s="152"/>
      <c r="Q321" s="152"/>
      <c r="R321" s="152"/>
      <c r="S321" s="125"/>
      <c r="T321" s="152"/>
      <c r="U321" s="152"/>
      <c r="V321" s="152"/>
      <c r="W321" s="152"/>
      <c r="X321" s="152"/>
      <c r="Y321" s="152"/>
      <c r="Z321" s="152"/>
      <c r="AA321" s="152"/>
      <c r="AB321" s="152"/>
      <c r="AC321" s="152"/>
      <c r="AD321" s="152"/>
      <c r="AE321" s="107"/>
      <c r="AF321" s="107"/>
      <c r="AG321" s="107"/>
      <c r="AH321" s="107"/>
      <c r="AI321" s="107"/>
      <c r="AJ321" s="107"/>
      <c r="AK321" s="107"/>
      <c r="AL321" s="107"/>
      <c r="AM321" s="107"/>
      <c r="AN321" s="107"/>
      <c r="AO321" s="107"/>
      <c r="AP321" s="107"/>
      <c r="AQ321" s="107"/>
      <c r="AR321" s="107"/>
      <c r="AS321" s="107"/>
      <c r="AT321" s="107"/>
    </row>
    <row r="322">
      <c r="A322" s="61"/>
      <c r="B322" s="61"/>
      <c r="C322" s="61"/>
      <c r="D322" s="449" t="s">
        <v>2014</v>
      </c>
      <c r="E322" s="148" t="s">
        <v>2554</v>
      </c>
      <c r="F322" s="125"/>
      <c r="G322" s="125"/>
      <c r="H322" s="125"/>
      <c r="I322" s="61"/>
      <c r="J322" s="151"/>
      <c r="K322" s="152"/>
      <c r="L322" s="152"/>
      <c r="M322" s="152"/>
      <c r="N322" s="152"/>
      <c r="O322" s="151"/>
      <c r="P322" s="152"/>
      <c r="Q322" s="152"/>
      <c r="R322" s="152"/>
      <c r="S322" s="125"/>
      <c r="T322" s="152"/>
      <c r="U322" s="152"/>
      <c r="V322" s="152"/>
      <c r="W322" s="152"/>
      <c r="X322" s="152"/>
      <c r="Y322" s="152"/>
      <c r="Z322" s="152"/>
      <c r="AA322" s="152"/>
      <c r="AB322" s="152"/>
      <c r="AC322" s="152"/>
      <c r="AD322" s="152"/>
      <c r="AE322" s="107"/>
      <c r="AF322" s="107"/>
      <c r="AG322" s="107"/>
      <c r="AH322" s="107"/>
      <c r="AI322" s="107"/>
      <c r="AJ322" s="107"/>
      <c r="AK322" s="107"/>
      <c r="AL322" s="107"/>
      <c r="AM322" s="107"/>
      <c r="AN322" s="107"/>
      <c r="AO322" s="107"/>
      <c r="AP322" s="107"/>
      <c r="AQ322" s="107"/>
      <c r="AR322" s="107"/>
      <c r="AS322" s="107"/>
      <c r="AT322" s="107"/>
    </row>
    <row r="323">
      <c r="A323" s="61"/>
      <c r="B323" s="61"/>
      <c r="C323" s="61"/>
      <c r="D323" s="135"/>
      <c r="E323" s="148" t="s">
        <v>2693</v>
      </c>
      <c r="F323" s="125"/>
      <c r="G323" s="125"/>
      <c r="H323" s="125"/>
      <c r="I323" s="61"/>
      <c r="J323" s="151"/>
      <c r="K323" s="152"/>
      <c r="L323" s="152"/>
      <c r="M323" s="152"/>
      <c r="N323" s="152"/>
      <c r="O323" s="151"/>
      <c r="P323" s="152"/>
      <c r="Q323" s="152"/>
      <c r="R323" s="152"/>
      <c r="S323" s="125"/>
      <c r="T323" s="152"/>
      <c r="U323" s="152"/>
      <c r="V323" s="152"/>
      <c r="W323" s="152"/>
      <c r="X323" s="152"/>
      <c r="Y323" s="152"/>
      <c r="Z323" s="152"/>
      <c r="AA323" s="152"/>
      <c r="AB323" s="152"/>
      <c r="AC323" s="152"/>
      <c r="AD323" s="152"/>
      <c r="AE323" s="107"/>
      <c r="AF323" s="107"/>
      <c r="AG323" s="107"/>
      <c r="AH323" s="107"/>
      <c r="AI323" s="107"/>
      <c r="AJ323" s="107"/>
      <c r="AK323" s="107"/>
      <c r="AL323" s="107"/>
      <c r="AM323" s="107"/>
      <c r="AN323" s="107"/>
      <c r="AO323" s="107"/>
      <c r="AP323" s="107"/>
      <c r="AQ323" s="107"/>
      <c r="AR323" s="107"/>
      <c r="AS323" s="107"/>
      <c r="AT323" s="107"/>
    </row>
    <row r="324">
      <c r="A324" s="62"/>
      <c r="B324" s="61"/>
      <c r="C324" s="62"/>
      <c r="D324" s="148" t="s">
        <v>2016</v>
      </c>
      <c r="E324" s="148"/>
      <c r="F324" s="135"/>
      <c r="G324" s="135"/>
      <c r="H324" s="135"/>
      <c r="I324" s="62"/>
      <c r="J324" s="151"/>
      <c r="K324" s="152"/>
      <c r="L324" s="152"/>
      <c r="M324" s="152"/>
      <c r="N324" s="152"/>
      <c r="O324" s="151"/>
      <c r="P324" s="152"/>
      <c r="Q324" s="152"/>
      <c r="R324" s="152"/>
      <c r="S324" s="135"/>
      <c r="T324" s="152"/>
      <c r="U324" s="152"/>
      <c r="V324" s="152"/>
      <c r="W324" s="152"/>
      <c r="X324" s="152"/>
      <c r="Y324" s="152"/>
      <c r="Z324" s="152"/>
      <c r="AA324" s="152"/>
      <c r="AB324" s="152"/>
      <c r="AC324" s="152"/>
      <c r="AD324" s="152"/>
      <c r="AE324" s="107"/>
      <c r="AF324" s="107"/>
      <c r="AG324" s="107"/>
      <c r="AH324" s="107"/>
      <c r="AI324" s="107"/>
      <c r="AJ324" s="107"/>
      <c r="AK324" s="107"/>
      <c r="AL324" s="107"/>
      <c r="AM324" s="107"/>
      <c r="AN324" s="107"/>
      <c r="AO324" s="107"/>
      <c r="AP324" s="107"/>
      <c r="AQ324" s="107"/>
      <c r="AR324" s="107"/>
      <c r="AS324" s="107"/>
      <c r="AT324" s="107"/>
    </row>
    <row r="325">
      <c r="A325" s="422">
        <v>42.0</v>
      </c>
      <c r="B325" s="61"/>
      <c r="C325" s="157" t="s">
        <v>1653</v>
      </c>
      <c r="D325" s="148" t="s">
        <v>2687</v>
      </c>
      <c r="E325" s="148"/>
      <c r="F325" s="449" t="s">
        <v>2339</v>
      </c>
      <c r="G325" s="449" t="s">
        <v>1655</v>
      </c>
      <c r="H325" s="651" t="s">
        <v>1654</v>
      </c>
      <c r="I325" s="157" t="s">
        <v>2228</v>
      </c>
      <c r="J325" s="151"/>
      <c r="K325" s="152"/>
      <c r="L325" s="152"/>
      <c r="M325" s="152"/>
      <c r="N325" s="152"/>
      <c r="O325" s="151"/>
      <c r="P325" s="152"/>
      <c r="Q325" s="152"/>
      <c r="R325" s="152"/>
      <c r="S325" s="449" t="s">
        <v>290</v>
      </c>
      <c r="T325" s="152"/>
      <c r="U325" s="152"/>
      <c r="V325" s="152"/>
      <c r="W325" s="152"/>
      <c r="X325" s="152"/>
      <c r="Y325" s="152"/>
      <c r="Z325" s="152"/>
      <c r="AA325" s="152"/>
      <c r="AB325" s="152"/>
      <c r="AC325" s="152"/>
      <c r="AD325" s="152"/>
      <c r="AE325" s="107"/>
      <c r="AF325" s="107"/>
      <c r="AG325" s="107"/>
      <c r="AH325" s="107"/>
      <c r="AI325" s="107"/>
      <c r="AJ325" s="107"/>
      <c r="AK325" s="107"/>
      <c r="AL325" s="107"/>
      <c r="AM325" s="107"/>
      <c r="AN325" s="107"/>
      <c r="AO325" s="107"/>
      <c r="AP325" s="107"/>
      <c r="AQ325" s="107"/>
      <c r="AR325" s="107"/>
      <c r="AS325" s="107"/>
      <c r="AT325" s="107"/>
    </row>
    <row r="326">
      <c r="A326" s="61"/>
      <c r="B326" s="61"/>
      <c r="C326" s="61"/>
      <c r="D326" s="148" t="s">
        <v>2689</v>
      </c>
      <c r="E326" s="148"/>
      <c r="F326" s="125"/>
      <c r="G326" s="125"/>
      <c r="H326" s="125"/>
      <c r="I326" s="61"/>
      <c r="J326" s="151"/>
      <c r="K326" s="152"/>
      <c r="L326" s="152"/>
      <c r="M326" s="152"/>
      <c r="N326" s="152"/>
      <c r="O326" s="151"/>
      <c r="P326" s="152"/>
      <c r="Q326" s="152"/>
      <c r="R326" s="152"/>
      <c r="S326" s="125"/>
      <c r="T326" s="152"/>
      <c r="U326" s="152"/>
      <c r="V326" s="152"/>
      <c r="W326" s="152"/>
      <c r="X326" s="152"/>
      <c r="Y326" s="152"/>
      <c r="Z326" s="152"/>
      <c r="AA326" s="152"/>
      <c r="AB326" s="152"/>
      <c r="AC326" s="152"/>
      <c r="AD326" s="152"/>
      <c r="AE326" s="107"/>
      <c r="AF326" s="107"/>
      <c r="AG326" s="107"/>
      <c r="AH326" s="107"/>
      <c r="AI326" s="107"/>
      <c r="AJ326" s="107"/>
      <c r="AK326" s="107"/>
      <c r="AL326" s="107"/>
      <c r="AM326" s="107"/>
      <c r="AN326" s="107"/>
      <c r="AO326" s="107"/>
      <c r="AP326" s="107"/>
      <c r="AQ326" s="107"/>
      <c r="AR326" s="107"/>
      <c r="AS326" s="107"/>
      <c r="AT326" s="107"/>
    </row>
    <row r="327">
      <c r="A327" s="61"/>
      <c r="B327" s="61"/>
      <c r="C327" s="61"/>
      <c r="D327" s="148" t="s">
        <v>2690</v>
      </c>
      <c r="E327" s="148" t="s">
        <v>2551</v>
      </c>
      <c r="F327" s="125"/>
      <c r="G327" s="125"/>
      <c r="H327" s="125"/>
      <c r="I327" s="61"/>
      <c r="J327" s="151"/>
      <c r="K327" s="152"/>
      <c r="L327" s="152"/>
      <c r="M327" s="152"/>
      <c r="N327" s="152"/>
      <c r="O327" s="151"/>
      <c r="P327" s="152"/>
      <c r="Q327" s="152"/>
      <c r="R327" s="152"/>
      <c r="S327" s="125"/>
      <c r="T327" s="152"/>
      <c r="U327" s="152"/>
      <c r="V327" s="152"/>
      <c r="W327" s="152"/>
      <c r="X327" s="152"/>
      <c r="Y327" s="152"/>
      <c r="Z327" s="152"/>
      <c r="AA327" s="152"/>
      <c r="AB327" s="152"/>
      <c r="AC327" s="152"/>
      <c r="AD327" s="152"/>
      <c r="AE327" s="107"/>
      <c r="AF327" s="107"/>
      <c r="AG327" s="107"/>
      <c r="AH327" s="107"/>
      <c r="AI327" s="107"/>
      <c r="AJ327" s="107"/>
      <c r="AK327" s="107"/>
      <c r="AL327" s="107"/>
      <c r="AM327" s="107"/>
      <c r="AN327" s="107"/>
      <c r="AO327" s="107"/>
      <c r="AP327" s="107"/>
      <c r="AQ327" s="107"/>
      <c r="AR327" s="107"/>
      <c r="AS327" s="107"/>
      <c r="AT327" s="107"/>
    </row>
    <row r="328">
      <c r="A328" s="61"/>
      <c r="B328" s="61"/>
      <c r="C328" s="61"/>
      <c r="D328" s="148" t="s">
        <v>2692</v>
      </c>
      <c r="E328" s="148"/>
      <c r="F328" s="125"/>
      <c r="G328" s="125"/>
      <c r="H328" s="125"/>
      <c r="I328" s="61"/>
      <c r="J328" s="151"/>
      <c r="K328" s="152"/>
      <c r="L328" s="152"/>
      <c r="M328" s="152"/>
      <c r="N328" s="152"/>
      <c r="O328" s="151"/>
      <c r="P328" s="152"/>
      <c r="Q328" s="152"/>
      <c r="R328" s="152"/>
      <c r="S328" s="125"/>
      <c r="T328" s="152"/>
      <c r="U328" s="152"/>
      <c r="V328" s="152"/>
      <c r="W328" s="152"/>
      <c r="X328" s="152"/>
      <c r="Y328" s="152"/>
      <c r="Z328" s="152"/>
      <c r="AA328" s="152"/>
      <c r="AB328" s="152"/>
      <c r="AC328" s="152"/>
      <c r="AD328" s="152"/>
      <c r="AE328" s="107"/>
      <c r="AF328" s="107"/>
      <c r="AG328" s="107"/>
      <c r="AH328" s="107"/>
      <c r="AI328" s="107"/>
      <c r="AJ328" s="107"/>
      <c r="AK328" s="107"/>
      <c r="AL328" s="107"/>
      <c r="AM328" s="107"/>
      <c r="AN328" s="107"/>
      <c r="AO328" s="107"/>
      <c r="AP328" s="107"/>
      <c r="AQ328" s="107"/>
      <c r="AR328" s="107"/>
      <c r="AS328" s="107"/>
      <c r="AT328" s="107"/>
    </row>
    <row r="329">
      <c r="A329" s="61"/>
      <c r="B329" s="61"/>
      <c r="C329" s="61"/>
      <c r="D329" s="449" t="s">
        <v>2014</v>
      </c>
      <c r="E329" s="148" t="s">
        <v>2554</v>
      </c>
      <c r="F329" s="125"/>
      <c r="G329" s="125"/>
      <c r="H329" s="125"/>
      <c r="I329" s="61"/>
      <c r="J329" s="151"/>
      <c r="K329" s="152"/>
      <c r="L329" s="152"/>
      <c r="M329" s="152"/>
      <c r="N329" s="152"/>
      <c r="O329" s="151"/>
      <c r="P329" s="152"/>
      <c r="Q329" s="152"/>
      <c r="R329" s="152"/>
      <c r="S329" s="125"/>
      <c r="T329" s="152"/>
      <c r="U329" s="152"/>
      <c r="V329" s="152"/>
      <c r="W329" s="152"/>
      <c r="X329" s="152"/>
      <c r="Y329" s="152"/>
      <c r="Z329" s="152"/>
      <c r="AA329" s="152"/>
      <c r="AB329" s="152"/>
      <c r="AC329" s="152"/>
      <c r="AD329" s="152"/>
      <c r="AE329" s="107"/>
      <c r="AF329" s="107"/>
      <c r="AG329" s="107"/>
      <c r="AH329" s="107"/>
      <c r="AI329" s="107"/>
      <c r="AJ329" s="107"/>
      <c r="AK329" s="107"/>
      <c r="AL329" s="107"/>
      <c r="AM329" s="107"/>
      <c r="AN329" s="107"/>
      <c r="AO329" s="107"/>
      <c r="AP329" s="107"/>
      <c r="AQ329" s="107"/>
      <c r="AR329" s="107"/>
      <c r="AS329" s="107"/>
      <c r="AT329" s="107"/>
    </row>
    <row r="330">
      <c r="A330" s="61"/>
      <c r="B330" s="61"/>
      <c r="C330" s="61"/>
      <c r="D330" s="135"/>
      <c r="E330" s="148" t="s">
        <v>2693</v>
      </c>
      <c r="F330" s="125"/>
      <c r="G330" s="125"/>
      <c r="H330" s="125"/>
      <c r="I330" s="61"/>
      <c r="J330" s="151"/>
      <c r="K330" s="152"/>
      <c r="L330" s="152"/>
      <c r="M330" s="152"/>
      <c r="N330" s="152"/>
      <c r="O330" s="151"/>
      <c r="P330" s="152"/>
      <c r="Q330" s="152"/>
      <c r="R330" s="152"/>
      <c r="S330" s="125"/>
      <c r="T330" s="152"/>
      <c r="U330" s="152"/>
      <c r="V330" s="152"/>
      <c r="W330" s="152"/>
      <c r="X330" s="152"/>
      <c r="Y330" s="152"/>
      <c r="Z330" s="152"/>
      <c r="AA330" s="152"/>
      <c r="AB330" s="152"/>
      <c r="AC330" s="152"/>
      <c r="AD330" s="152"/>
      <c r="AE330" s="107"/>
      <c r="AF330" s="107"/>
      <c r="AG330" s="107"/>
      <c r="AH330" s="107"/>
      <c r="AI330" s="107"/>
      <c r="AJ330" s="107"/>
      <c r="AK330" s="107"/>
      <c r="AL330" s="107"/>
      <c r="AM330" s="107"/>
      <c r="AN330" s="107"/>
      <c r="AO330" s="107"/>
      <c r="AP330" s="107"/>
      <c r="AQ330" s="107"/>
      <c r="AR330" s="107"/>
      <c r="AS330" s="107"/>
      <c r="AT330" s="107"/>
    </row>
    <row r="331">
      <c r="A331" s="62"/>
      <c r="B331" s="61"/>
      <c r="C331" s="62"/>
      <c r="D331" s="148" t="s">
        <v>2016</v>
      </c>
      <c r="E331" s="148"/>
      <c r="F331" s="135"/>
      <c r="G331" s="135"/>
      <c r="H331" s="135"/>
      <c r="I331" s="62"/>
      <c r="J331" s="151"/>
      <c r="K331" s="152"/>
      <c r="L331" s="152"/>
      <c r="M331" s="152"/>
      <c r="N331" s="152"/>
      <c r="O331" s="151"/>
      <c r="P331" s="152"/>
      <c r="Q331" s="152"/>
      <c r="R331" s="152"/>
      <c r="S331" s="135"/>
      <c r="T331" s="152"/>
      <c r="U331" s="152"/>
      <c r="V331" s="152"/>
      <c r="W331" s="152"/>
      <c r="X331" s="152"/>
      <c r="Y331" s="152"/>
      <c r="Z331" s="152"/>
      <c r="AA331" s="152"/>
      <c r="AB331" s="152"/>
      <c r="AC331" s="152"/>
      <c r="AD331" s="152"/>
      <c r="AE331" s="107"/>
      <c r="AF331" s="107"/>
      <c r="AG331" s="107"/>
      <c r="AH331" s="107"/>
      <c r="AI331" s="107"/>
      <c r="AJ331" s="107"/>
      <c r="AK331" s="107"/>
      <c r="AL331" s="107"/>
      <c r="AM331" s="107"/>
      <c r="AN331" s="107"/>
      <c r="AO331" s="107"/>
      <c r="AP331" s="107"/>
      <c r="AQ331" s="107"/>
      <c r="AR331" s="107"/>
      <c r="AS331" s="107"/>
      <c r="AT331" s="107"/>
    </row>
    <row r="332">
      <c r="A332" s="422">
        <v>43.0</v>
      </c>
      <c r="B332" s="61"/>
      <c r="C332" s="157" t="s">
        <v>1656</v>
      </c>
      <c r="D332" s="148" t="s">
        <v>2687</v>
      </c>
      <c r="E332" s="148"/>
      <c r="F332" s="449" t="s">
        <v>2339</v>
      </c>
      <c r="G332" s="449" t="s">
        <v>1658</v>
      </c>
      <c r="H332" s="449" t="s">
        <v>1657</v>
      </c>
      <c r="I332" s="157" t="s">
        <v>2228</v>
      </c>
      <c r="J332" s="151"/>
      <c r="K332" s="152"/>
      <c r="L332" s="152"/>
      <c r="M332" s="152"/>
      <c r="N332" s="152"/>
      <c r="O332" s="151"/>
      <c r="P332" s="152"/>
      <c r="Q332" s="152"/>
      <c r="R332" s="152"/>
      <c r="S332" s="449" t="s">
        <v>290</v>
      </c>
      <c r="T332" s="152"/>
      <c r="U332" s="152"/>
      <c r="V332" s="152"/>
      <c r="W332" s="152"/>
      <c r="X332" s="152"/>
      <c r="Y332" s="152"/>
      <c r="Z332" s="152"/>
      <c r="AA332" s="152"/>
      <c r="AB332" s="152"/>
      <c r="AC332" s="152"/>
      <c r="AD332" s="152"/>
      <c r="AE332" s="107"/>
      <c r="AF332" s="107"/>
      <c r="AG332" s="107"/>
      <c r="AH332" s="107"/>
      <c r="AI332" s="107"/>
      <c r="AJ332" s="107"/>
      <c r="AK332" s="107"/>
      <c r="AL332" s="107"/>
      <c r="AM332" s="107"/>
      <c r="AN332" s="107"/>
      <c r="AO332" s="107"/>
      <c r="AP332" s="107"/>
      <c r="AQ332" s="107"/>
      <c r="AR332" s="107"/>
      <c r="AS332" s="107"/>
      <c r="AT332" s="107"/>
    </row>
    <row r="333">
      <c r="A333" s="61"/>
      <c r="B333" s="61"/>
      <c r="C333" s="61"/>
      <c r="D333" s="148" t="s">
        <v>2689</v>
      </c>
      <c r="E333" s="148"/>
      <c r="F333" s="125"/>
      <c r="G333" s="125"/>
      <c r="H333" s="125"/>
      <c r="I333" s="61"/>
      <c r="J333" s="151"/>
      <c r="K333" s="152"/>
      <c r="L333" s="152"/>
      <c r="M333" s="152"/>
      <c r="N333" s="152"/>
      <c r="O333" s="151"/>
      <c r="P333" s="152"/>
      <c r="Q333" s="152"/>
      <c r="R333" s="152"/>
      <c r="S333" s="125"/>
      <c r="T333" s="152"/>
      <c r="U333" s="152"/>
      <c r="V333" s="152"/>
      <c r="W333" s="152"/>
      <c r="X333" s="152"/>
      <c r="Y333" s="152"/>
      <c r="Z333" s="152"/>
      <c r="AA333" s="152"/>
      <c r="AB333" s="152"/>
      <c r="AC333" s="152"/>
      <c r="AD333" s="152"/>
      <c r="AE333" s="107"/>
      <c r="AF333" s="107"/>
      <c r="AG333" s="107"/>
      <c r="AH333" s="107"/>
      <c r="AI333" s="107"/>
      <c r="AJ333" s="107"/>
      <c r="AK333" s="107"/>
      <c r="AL333" s="107"/>
      <c r="AM333" s="107"/>
      <c r="AN333" s="107"/>
      <c r="AO333" s="107"/>
      <c r="AP333" s="107"/>
      <c r="AQ333" s="107"/>
      <c r="AR333" s="107"/>
      <c r="AS333" s="107"/>
      <c r="AT333" s="107"/>
    </row>
    <row r="334">
      <c r="A334" s="61"/>
      <c r="B334" s="61"/>
      <c r="C334" s="61"/>
      <c r="D334" s="148" t="s">
        <v>2690</v>
      </c>
      <c r="E334" s="148" t="s">
        <v>2551</v>
      </c>
      <c r="F334" s="125"/>
      <c r="G334" s="125"/>
      <c r="H334" s="125"/>
      <c r="I334" s="61"/>
      <c r="J334" s="151"/>
      <c r="K334" s="152"/>
      <c r="L334" s="152"/>
      <c r="M334" s="152"/>
      <c r="N334" s="152"/>
      <c r="O334" s="151"/>
      <c r="P334" s="152"/>
      <c r="Q334" s="152"/>
      <c r="R334" s="152"/>
      <c r="S334" s="125"/>
      <c r="T334" s="152"/>
      <c r="U334" s="152"/>
      <c r="V334" s="152"/>
      <c r="W334" s="152"/>
      <c r="X334" s="152"/>
      <c r="Y334" s="152"/>
      <c r="Z334" s="152"/>
      <c r="AA334" s="152"/>
      <c r="AB334" s="152"/>
      <c r="AC334" s="152"/>
      <c r="AD334" s="152"/>
      <c r="AE334" s="107"/>
      <c r="AF334" s="107"/>
      <c r="AG334" s="107"/>
      <c r="AH334" s="107"/>
      <c r="AI334" s="107"/>
      <c r="AJ334" s="107"/>
      <c r="AK334" s="107"/>
      <c r="AL334" s="107"/>
      <c r="AM334" s="107"/>
      <c r="AN334" s="107"/>
      <c r="AO334" s="107"/>
      <c r="AP334" s="107"/>
      <c r="AQ334" s="107"/>
      <c r="AR334" s="107"/>
      <c r="AS334" s="107"/>
      <c r="AT334" s="107"/>
    </row>
    <row r="335">
      <c r="A335" s="61"/>
      <c r="B335" s="61"/>
      <c r="C335" s="61"/>
      <c r="D335" s="148" t="s">
        <v>2692</v>
      </c>
      <c r="E335" s="148"/>
      <c r="F335" s="125"/>
      <c r="G335" s="125"/>
      <c r="H335" s="125"/>
      <c r="I335" s="61"/>
      <c r="J335" s="151"/>
      <c r="K335" s="152"/>
      <c r="L335" s="152"/>
      <c r="M335" s="152"/>
      <c r="N335" s="152"/>
      <c r="O335" s="151"/>
      <c r="P335" s="152"/>
      <c r="Q335" s="152"/>
      <c r="R335" s="152"/>
      <c r="S335" s="125"/>
      <c r="T335" s="152"/>
      <c r="U335" s="152"/>
      <c r="V335" s="152"/>
      <c r="W335" s="152"/>
      <c r="X335" s="152"/>
      <c r="Y335" s="152"/>
      <c r="Z335" s="152"/>
      <c r="AA335" s="152"/>
      <c r="AB335" s="152"/>
      <c r="AC335" s="152"/>
      <c r="AD335" s="152"/>
      <c r="AE335" s="107"/>
      <c r="AF335" s="107"/>
      <c r="AG335" s="107"/>
      <c r="AH335" s="107"/>
      <c r="AI335" s="107"/>
      <c r="AJ335" s="107"/>
      <c r="AK335" s="107"/>
      <c r="AL335" s="107"/>
      <c r="AM335" s="107"/>
      <c r="AN335" s="107"/>
      <c r="AO335" s="107"/>
      <c r="AP335" s="107"/>
      <c r="AQ335" s="107"/>
      <c r="AR335" s="107"/>
      <c r="AS335" s="107"/>
      <c r="AT335" s="107"/>
    </row>
    <row r="336">
      <c r="A336" s="61"/>
      <c r="B336" s="61"/>
      <c r="C336" s="61"/>
      <c r="D336" s="449" t="s">
        <v>2014</v>
      </c>
      <c r="E336" s="148" t="s">
        <v>2554</v>
      </c>
      <c r="F336" s="125"/>
      <c r="G336" s="125"/>
      <c r="H336" s="125"/>
      <c r="I336" s="61"/>
      <c r="J336" s="151"/>
      <c r="K336" s="152"/>
      <c r="L336" s="152"/>
      <c r="M336" s="152"/>
      <c r="N336" s="152"/>
      <c r="O336" s="151"/>
      <c r="P336" s="152"/>
      <c r="Q336" s="152"/>
      <c r="R336" s="152"/>
      <c r="S336" s="125"/>
      <c r="T336" s="152"/>
      <c r="U336" s="152"/>
      <c r="V336" s="152"/>
      <c r="W336" s="152"/>
      <c r="X336" s="152"/>
      <c r="Y336" s="152"/>
      <c r="Z336" s="152"/>
      <c r="AA336" s="152"/>
      <c r="AB336" s="152"/>
      <c r="AC336" s="152"/>
      <c r="AD336" s="152"/>
      <c r="AE336" s="107"/>
      <c r="AF336" s="107"/>
      <c r="AG336" s="107"/>
      <c r="AH336" s="107"/>
      <c r="AI336" s="107"/>
      <c r="AJ336" s="107"/>
      <c r="AK336" s="107"/>
      <c r="AL336" s="107"/>
      <c r="AM336" s="107"/>
      <c r="AN336" s="107"/>
      <c r="AO336" s="107"/>
      <c r="AP336" s="107"/>
      <c r="AQ336" s="107"/>
      <c r="AR336" s="107"/>
      <c r="AS336" s="107"/>
      <c r="AT336" s="107"/>
    </row>
    <row r="337">
      <c r="A337" s="61"/>
      <c r="B337" s="61"/>
      <c r="C337" s="61"/>
      <c r="D337" s="135"/>
      <c r="E337" s="148" t="s">
        <v>2693</v>
      </c>
      <c r="F337" s="125"/>
      <c r="G337" s="125"/>
      <c r="H337" s="125"/>
      <c r="I337" s="61"/>
      <c r="J337" s="151"/>
      <c r="K337" s="152"/>
      <c r="L337" s="152"/>
      <c r="M337" s="152"/>
      <c r="N337" s="152"/>
      <c r="O337" s="151"/>
      <c r="P337" s="152"/>
      <c r="Q337" s="152"/>
      <c r="R337" s="152"/>
      <c r="S337" s="125"/>
      <c r="T337" s="152"/>
      <c r="U337" s="152"/>
      <c r="V337" s="152"/>
      <c r="W337" s="152"/>
      <c r="X337" s="152"/>
      <c r="Y337" s="152"/>
      <c r="Z337" s="152"/>
      <c r="AA337" s="152"/>
      <c r="AB337" s="152"/>
      <c r="AC337" s="152"/>
      <c r="AD337" s="152"/>
      <c r="AE337" s="107"/>
      <c r="AF337" s="107"/>
      <c r="AG337" s="107"/>
      <c r="AH337" s="107"/>
      <c r="AI337" s="107"/>
      <c r="AJ337" s="107"/>
      <c r="AK337" s="107"/>
      <c r="AL337" s="107"/>
      <c r="AM337" s="107"/>
      <c r="AN337" s="107"/>
      <c r="AO337" s="107"/>
      <c r="AP337" s="107"/>
      <c r="AQ337" s="107"/>
      <c r="AR337" s="107"/>
      <c r="AS337" s="107"/>
      <c r="AT337" s="107"/>
    </row>
    <row r="338">
      <c r="A338" s="62"/>
      <c r="B338" s="61"/>
      <c r="C338" s="62"/>
      <c r="D338" s="148" t="s">
        <v>2016</v>
      </c>
      <c r="E338" s="148"/>
      <c r="F338" s="135"/>
      <c r="G338" s="135"/>
      <c r="H338" s="135"/>
      <c r="I338" s="62"/>
      <c r="J338" s="151"/>
      <c r="K338" s="152"/>
      <c r="L338" s="152"/>
      <c r="M338" s="152"/>
      <c r="N338" s="152"/>
      <c r="O338" s="151"/>
      <c r="P338" s="152"/>
      <c r="Q338" s="152"/>
      <c r="R338" s="152"/>
      <c r="S338" s="135"/>
      <c r="T338" s="152"/>
      <c r="U338" s="152"/>
      <c r="V338" s="152"/>
      <c r="W338" s="152"/>
      <c r="X338" s="152"/>
      <c r="Y338" s="152"/>
      <c r="Z338" s="152"/>
      <c r="AA338" s="152"/>
      <c r="AB338" s="152"/>
      <c r="AC338" s="152"/>
      <c r="AD338" s="152"/>
      <c r="AE338" s="107"/>
      <c r="AF338" s="107"/>
      <c r="AG338" s="107"/>
      <c r="AH338" s="107"/>
      <c r="AI338" s="107"/>
      <c r="AJ338" s="107"/>
      <c r="AK338" s="107"/>
      <c r="AL338" s="107"/>
      <c r="AM338" s="107"/>
      <c r="AN338" s="107"/>
      <c r="AO338" s="107"/>
      <c r="AP338" s="107"/>
      <c r="AQ338" s="107"/>
      <c r="AR338" s="107"/>
      <c r="AS338" s="107"/>
      <c r="AT338" s="107"/>
    </row>
    <row r="339">
      <c r="A339" s="422">
        <v>44.0</v>
      </c>
      <c r="B339" s="61"/>
      <c r="C339" s="157" t="s">
        <v>1659</v>
      </c>
      <c r="D339" s="148" t="s">
        <v>2687</v>
      </c>
      <c r="E339" s="148"/>
      <c r="F339" s="449" t="s">
        <v>2339</v>
      </c>
      <c r="G339" s="449" t="s">
        <v>1661</v>
      </c>
      <c r="H339" s="449" t="s">
        <v>1660</v>
      </c>
      <c r="I339" s="157" t="s">
        <v>2228</v>
      </c>
      <c r="J339" s="151"/>
      <c r="K339" s="152"/>
      <c r="L339" s="152"/>
      <c r="M339" s="152"/>
      <c r="N339" s="152"/>
      <c r="O339" s="151"/>
      <c r="P339" s="152"/>
      <c r="Q339" s="152"/>
      <c r="R339" s="152"/>
      <c r="S339" s="449" t="s">
        <v>290</v>
      </c>
      <c r="T339" s="152"/>
      <c r="U339" s="152"/>
      <c r="V339" s="152"/>
      <c r="W339" s="152"/>
      <c r="X339" s="152"/>
      <c r="Y339" s="152"/>
      <c r="Z339" s="152"/>
      <c r="AA339" s="152"/>
      <c r="AB339" s="152"/>
      <c r="AC339" s="152"/>
      <c r="AD339" s="152"/>
      <c r="AE339" s="107"/>
      <c r="AF339" s="107"/>
      <c r="AG339" s="107"/>
      <c r="AH339" s="107"/>
      <c r="AI339" s="107"/>
      <c r="AJ339" s="107"/>
      <c r="AK339" s="107"/>
      <c r="AL339" s="107"/>
      <c r="AM339" s="107"/>
      <c r="AN339" s="107"/>
      <c r="AO339" s="107"/>
      <c r="AP339" s="107"/>
      <c r="AQ339" s="107"/>
      <c r="AR339" s="107"/>
      <c r="AS339" s="107"/>
      <c r="AT339" s="107"/>
    </row>
    <row r="340">
      <c r="A340" s="61"/>
      <c r="B340" s="61"/>
      <c r="C340" s="61"/>
      <c r="D340" s="148" t="s">
        <v>2689</v>
      </c>
      <c r="E340" s="148"/>
      <c r="F340" s="125"/>
      <c r="G340" s="125"/>
      <c r="H340" s="125"/>
      <c r="I340" s="61"/>
      <c r="J340" s="151"/>
      <c r="K340" s="152"/>
      <c r="L340" s="152"/>
      <c r="M340" s="152"/>
      <c r="N340" s="152"/>
      <c r="O340" s="151"/>
      <c r="P340" s="152"/>
      <c r="Q340" s="152"/>
      <c r="R340" s="152"/>
      <c r="S340" s="125"/>
      <c r="T340" s="152"/>
      <c r="U340" s="152"/>
      <c r="V340" s="152"/>
      <c r="W340" s="152"/>
      <c r="X340" s="152"/>
      <c r="Y340" s="152"/>
      <c r="Z340" s="152"/>
      <c r="AA340" s="152"/>
      <c r="AB340" s="152"/>
      <c r="AC340" s="152"/>
      <c r="AD340" s="152"/>
      <c r="AE340" s="107"/>
      <c r="AF340" s="107"/>
      <c r="AG340" s="107"/>
      <c r="AH340" s="107"/>
      <c r="AI340" s="107"/>
      <c r="AJ340" s="107"/>
      <c r="AK340" s="107"/>
      <c r="AL340" s="107"/>
      <c r="AM340" s="107"/>
      <c r="AN340" s="107"/>
      <c r="AO340" s="107"/>
      <c r="AP340" s="107"/>
      <c r="AQ340" s="107"/>
      <c r="AR340" s="107"/>
      <c r="AS340" s="107"/>
      <c r="AT340" s="107"/>
    </row>
    <row r="341">
      <c r="A341" s="61"/>
      <c r="B341" s="61"/>
      <c r="C341" s="61"/>
      <c r="D341" s="148" t="s">
        <v>2690</v>
      </c>
      <c r="E341" s="148" t="s">
        <v>2551</v>
      </c>
      <c r="F341" s="125"/>
      <c r="G341" s="125"/>
      <c r="H341" s="125"/>
      <c r="I341" s="61"/>
      <c r="J341" s="151"/>
      <c r="K341" s="152"/>
      <c r="L341" s="152"/>
      <c r="M341" s="152"/>
      <c r="N341" s="152"/>
      <c r="O341" s="151"/>
      <c r="P341" s="152"/>
      <c r="Q341" s="152"/>
      <c r="R341" s="152"/>
      <c r="S341" s="125"/>
      <c r="T341" s="152"/>
      <c r="U341" s="152"/>
      <c r="V341" s="152"/>
      <c r="W341" s="152"/>
      <c r="X341" s="152"/>
      <c r="Y341" s="152"/>
      <c r="Z341" s="152"/>
      <c r="AA341" s="152"/>
      <c r="AB341" s="152"/>
      <c r="AC341" s="152"/>
      <c r="AD341" s="152"/>
      <c r="AE341" s="107"/>
      <c r="AF341" s="107"/>
      <c r="AG341" s="107"/>
      <c r="AH341" s="107"/>
      <c r="AI341" s="107"/>
      <c r="AJ341" s="107"/>
      <c r="AK341" s="107"/>
      <c r="AL341" s="107"/>
      <c r="AM341" s="107"/>
      <c r="AN341" s="107"/>
      <c r="AO341" s="107"/>
      <c r="AP341" s="107"/>
      <c r="AQ341" s="107"/>
      <c r="AR341" s="107"/>
      <c r="AS341" s="107"/>
      <c r="AT341" s="107"/>
    </row>
    <row r="342">
      <c r="A342" s="61"/>
      <c r="B342" s="61"/>
      <c r="C342" s="61"/>
      <c r="D342" s="148" t="s">
        <v>2692</v>
      </c>
      <c r="E342" s="148"/>
      <c r="F342" s="125"/>
      <c r="G342" s="125"/>
      <c r="H342" s="125"/>
      <c r="I342" s="61"/>
      <c r="J342" s="151"/>
      <c r="K342" s="152"/>
      <c r="L342" s="152"/>
      <c r="M342" s="152"/>
      <c r="N342" s="152"/>
      <c r="O342" s="151"/>
      <c r="P342" s="152"/>
      <c r="Q342" s="152"/>
      <c r="R342" s="152"/>
      <c r="S342" s="125"/>
      <c r="T342" s="152"/>
      <c r="U342" s="152"/>
      <c r="V342" s="152"/>
      <c r="W342" s="152"/>
      <c r="X342" s="152"/>
      <c r="Y342" s="152"/>
      <c r="Z342" s="152"/>
      <c r="AA342" s="152"/>
      <c r="AB342" s="152"/>
      <c r="AC342" s="152"/>
      <c r="AD342" s="152"/>
      <c r="AE342" s="107"/>
      <c r="AF342" s="107"/>
      <c r="AG342" s="107"/>
      <c r="AH342" s="107"/>
      <c r="AI342" s="107"/>
      <c r="AJ342" s="107"/>
      <c r="AK342" s="107"/>
      <c r="AL342" s="107"/>
      <c r="AM342" s="107"/>
      <c r="AN342" s="107"/>
      <c r="AO342" s="107"/>
      <c r="AP342" s="107"/>
      <c r="AQ342" s="107"/>
      <c r="AR342" s="107"/>
      <c r="AS342" s="107"/>
      <c r="AT342" s="107"/>
    </row>
    <row r="343">
      <c r="A343" s="61"/>
      <c r="B343" s="61"/>
      <c r="C343" s="61"/>
      <c r="D343" s="449" t="s">
        <v>2014</v>
      </c>
      <c r="E343" s="148" t="s">
        <v>2554</v>
      </c>
      <c r="F343" s="125"/>
      <c r="G343" s="125"/>
      <c r="H343" s="125"/>
      <c r="I343" s="61"/>
      <c r="J343" s="151"/>
      <c r="K343" s="152"/>
      <c r="L343" s="152"/>
      <c r="M343" s="152"/>
      <c r="N343" s="152"/>
      <c r="O343" s="151"/>
      <c r="P343" s="152"/>
      <c r="Q343" s="152"/>
      <c r="R343" s="152"/>
      <c r="S343" s="125"/>
      <c r="T343" s="152"/>
      <c r="U343" s="152"/>
      <c r="V343" s="152"/>
      <c r="W343" s="152"/>
      <c r="X343" s="152"/>
      <c r="Y343" s="152"/>
      <c r="Z343" s="152"/>
      <c r="AA343" s="152"/>
      <c r="AB343" s="152"/>
      <c r="AC343" s="152"/>
      <c r="AD343" s="152"/>
      <c r="AE343" s="107"/>
      <c r="AF343" s="107"/>
      <c r="AG343" s="107"/>
      <c r="AH343" s="107"/>
      <c r="AI343" s="107"/>
      <c r="AJ343" s="107"/>
      <c r="AK343" s="107"/>
      <c r="AL343" s="107"/>
      <c r="AM343" s="107"/>
      <c r="AN343" s="107"/>
      <c r="AO343" s="107"/>
      <c r="AP343" s="107"/>
      <c r="AQ343" s="107"/>
      <c r="AR343" s="107"/>
      <c r="AS343" s="107"/>
      <c r="AT343" s="107"/>
    </row>
    <row r="344">
      <c r="A344" s="61"/>
      <c r="B344" s="61"/>
      <c r="C344" s="61"/>
      <c r="D344" s="135"/>
      <c r="E344" s="148" t="s">
        <v>2693</v>
      </c>
      <c r="F344" s="125"/>
      <c r="G344" s="125"/>
      <c r="H344" s="125"/>
      <c r="I344" s="61"/>
      <c r="J344" s="151"/>
      <c r="K344" s="152"/>
      <c r="L344" s="152"/>
      <c r="M344" s="152"/>
      <c r="N344" s="152"/>
      <c r="O344" s="151"/>
      <c r="P344" s="152"/>
      <c r="Q344" s="152"/>
      <c r="R344" s="152"/>
      <c r="S344" s="125"/>
      <c r="T344" s="152"/>
      <c r="U344" s="152"/>
      <c r="V344" s="152"/>
      <c r="W344" s="152"/>
      <c r="X344" s="152"/>
      <c r="Y344" s="152"/>
      <c r="Z344" s="152"/>
      <c r="AA344" s="152"/>
      <c r="AB344" s="152"/>
      <c r="AC344" s="152"/>
      <c r="AD344" s="152"/>
      <c r="AE344" s="107"/>
      <c r="AF344" s="107"/>
      <c r="AG344" s="107"/>
      <c r="AH344" s="107"/>
      <c r="AI344" s="107"/>
      <c r="AJ344" s="107"/>
      <c r="AK344" s="107"/>
      <c r="AL344" s="107"/>
      <c r="AM344" s="107"/>
      <c r="AN344" s="107"/>
      <c r="AO344" s="107"/>
      <c r="AP344" s="107"/>
      <c r="AQ344" s="107"/>
      <c r="AR344" s="107"/>
      <c r="AS344" s="107"/>
      <c r="AT344" s="107"/>
    </row>
    <row r="345">
      <c r="A345" s="62"/>
      <c r="B345" s="61"/>
      <c r="C345" s="62"/>
      <c r="D345" s="148" t="s">
        <v>2016</v>
      </c>
      <c r="E345" s="148"/>
      <c r="F345" s="135"/>
      <c r="G345" s="135"/>
      <c r="H345" s="135"/>
      <c r="I345" s="62"/>
      <c r="J345" s="151"/>
      <c r="K345" s="152"/>
      <c r="L345" s="152"/>
      <c r="M345" s="152"/>
      <c r="N345" s="152"/>
      <c r="O345" s="151"/>
      <c r="P345" s="152"/>
      <c r="Q345" s="152"/>
      <c r="R345" s="152"/>
      <c r="S345" s="135"/>
      <c r="T345" s="152"/>
      <c r="U345" s="152"/>
      <c r="V345" s="152"/>
      <c r="W345" s="152"/>
      <c r="X345" s="152"/>
      <c r="Y345" s="152"/>
      <c r="Z345" s="152"/>
      <c r="AA345" s="152"/>
      <c r="AB345" s="152"/>
      <c r="AC345" s="152"/>
      <c r="AD345" s="152"/>
      <c r="AE345" s="107"/>
      <c r="AF345" s="107"/>
      <c r="AG345" s="107"/>
      <c r="AH345" s="107"/>
      <c r="AI345" s="107"/>
      <c r="AJ345" s="107"/>
      <c r="AK345" s="107"/>
      <c r="AL345" s="107"/>
      <c r="AM345" s="107"/>
      <c r="AN345" s="107"/>
      <c r="AO345" s="107"/>
      <c r="AP345" s="107"/>
      <c r="AQ345" s="107"/>
      <c r="AR345" s="107"/>
      <c r="AS345" s="107"/>
      <c r="AT345" s="107"/>
    </row>
    <row r="346">
      <c r="A346" s="422">
        <v>45.0</v>
      </c>
      <c r="B346" s="61"/>
      <c r="C346" s="157" t="s">
        <v>1662</v>
      </c>
      <c r="D346" s="148" t="s">
        <v>2687</v>
      </c>
      <c r="E346" s="148"/>
      <c r="F346" s="449" t="s">
        <v>2339</v>
      </c>
      <c r="G346" s="449" t="s">
        <v>1664</v>
      </c>
      <c r="H346" s="449" t="s">
        <v>1663</v>
      </c>
      <c r="I346" s="157" t="s">
        <v>2228</v>
      </c>
      <c r="J346" s="151"/>
      <c r="K346" s="152"/>
      <c r="L346" s="152"/>
      <c r="M346" s="152"/>
      <c r="N346" s="152"/>
      <c r="O346" s="151"/>
      <c r="P346" s="152"/>
      <c r="Q346" s="152"/>
      <c r="R346" s="152"/>
      <c r="S346" s="449" t="s">
        <v>290</v>
      </c>
      <c r="T346" s="152"/>
      <c r="U346" s="152"/>
      <c r="V346" s="152"/>
      <c r="W346" s="152"/>
      <c r="X346" s="152"/>
      <c r="Y346" s="152"/>
      <c r="Z346" s="152"/>
      <c r="AA346" s="152"/>
      <c r="AB346" s="152"/>
      <c r="AC346" s="152"/>
      <c r="AD346" s="152"/>
      <c r="AE346" s="107"/>
      <c r="AF346" s="107"/>
      <c r="AG346" s="107"/>
      <c r="AH346" s="107"/>
      <c r="AI346" s="107"/>
      <c r="AJ346" s="107"/>
      <c r="AK346" s="107"/>
      <c r="AL346" s="107"/>
      <c r="AM346" s="107"/>
      <c r="AN346" s="107"/>
      <c r="AO346" s="107"/>
      <c r="AP346" s="107"/>
      <c r="AQ346" s="107"/>
      <c r="AR346" s="107"/>
      <c r="AS346" s="107"/>
      <c r="AT346" s="107"/>
    </row>
    <row r="347">
      <c r="A347" s="61"/>
      <c r="B347" s="61"/>
      <c r="C347" s="61"/>
      <c r="D347" s="148" t="s">
        <v>2689</v>
      </c>
      <c r="E347" s="148"/>
      <c r="F347" s="125"/>
      <c r="G347" s="125"/>
      <c r="H347" s="125"/>
      <c r="I347" s="61"/>
      <c r="J347" s="151"/>
      <c r="K347" s="152"/>
      <c r="L347" s="152"/>
      <c r="M347" s="152"/>
      <c r="N347" s="152"/>
      <c r="O347" s="151"/>
      <c r="P347" s="152"/>
      <c r="Q347" s="152"/>
      <c r="R347" s="152"/>
      <c r="S347" s="125"/>
      <c r="T347" s="152"/>
      <c r="U347" s="152"/>
      <c r="V347" s="152"/>
      <c r="W347" s="152"/>
      <c r="X347" s="152"/>
      <c r="Y347" s="152"/>
      <c r="Z347" s="152"/>
      <c r="AA347" s="152"/>
      <c r="AB347" s="152"/>
      <c r="AC347" s="152"/>
      <c r="AD347" s="152"/>
      <c r="AE347" s="107"/>
      <c r="AF347" s="107"/>
      <c r="AG347" s="107"/>
      <c r="AH347" s="107"/>
      <c r="AI347" s="107"/>
      <c r="AJ347" s="107"/>
      <c r="AK347" s="107"/>
      <c r="AL347" s="107"/>
      <c r="AM347" s="107"/>
      <c r="AN347" s="107"/>
      <c r="AO347" s="107"/>
      <c r="AP347" s="107"/>
      <c r="AQ347" s="107"/>
      <c r="AR347" s="107"/>
      <c r="AS347" s="107"/>
      <c r="AT347" s="107"/>
    </row>
    <row r="348">
      <c r="A348" s="61"/>
      <c r="B348" s="61"/>
      <c r="C348" s="61"/>
      <c r="D348" s="148" t="s">
        <v>2690</v>
      </c>
      <c r="E348" s="148" t="s">
        <v>2551</v>
      </c>
      <c r="F348" s="125"/>
      <c r="G348" s="125"/>
      <c r="H348" s="125"/>
      <c r="I348" s="61"/>
      <c r="J348" s="151"/>
      <c r="K348" s="152"/>
      <c r="L348" s="152"/>
      <c r="M348" s="152"/>
      <c r="N348" s="152"/>
      <c r="O348" s="151"/>
      <c r="P348" s="152"/>
      <c r="Q348" s="152"/>
      <c r="R348" s="152"/>
      <c r="S348" s="125"/>
      <c r="T348" s="152"/>
      <c r="U348" s="152"/>
      <c r="V348" s="152"/>
      <c r="W348" s="152"/>
      <c r="X348" s="152"/>
      <c r="Y348" s="152"/>
      <c r="Z348" s="152"/>
      <c r="AA348" s="152"/>
      <c r="AB348" s="152"/>
      <c r="AC348" s="152"/>
      <c r="AD348" s="152"/>
      <c r="AE348" s="107"/>
      <c r="AF348" s="107"/>
      <c r="AG348" s="107"/>
      <c r="AH348" s="107"/>
      <c r="AI348" s="107"/>
      <c r="AJ348" s="107"/>
      <c r="AK348" s="107"/>
      <c r="AL348" s="107"/>
      <c r="AM348" s="107"/>
      <c r="AN348" s="107"/>
      <c r="AO348" s="107"/>
      <c r="AP348" s="107"/>
      <c r="AQ348" s="107"/>
      <c r="AR348" s="107"/>
      <c r="AS348" s="107"/>
      <c r="AT348" s="107"/>
    </row>
    <row r="349">
      <c r="A349" s="61"/>
      <c r="B349" s="61"/>
      <c r="C349" s="61"/>
      <c r="D349" s="148" t="s">
        <v>2692</v>
      </c>
      <c r="E349" s="148"/>
      <c r="F349" s="125"/>
      <c r="G349" s="125"/>
      <c r="H349" s="125"/>
      <c r="I349" s="61"/>
      <c r="J349" s="151"/>
      <c r="K349" s="152"/>
      <c r="L349" s="152"/>
      <c r="M349" s="152"/>
      <c r="N349" s="152"/>
      <c r="O349" s="151"/>
      <c r="P349" s="152"/>
      <c r="Q349" s="152"/>
      <c r="R349" s="152"/>
      <c r="S349" s="125"/>
      <c r="T349" s="152"/>
      <c r="U349" s="152"/>
      <c r="V349" s="152"/>
      <c r="W349" s="152"/>
      <c r="X349" s="152"/>
      <c r="Y349" s="152"/>
      <c r="Z349" s="152"/>
      <c r="AA349" s="152"/>
      <c r="AB349" s="152"/>
      <c r="AC349" s="152"/>
      <c r="AD349" s="152"/>
      <c r="AE349" s="107"/>
      <c r="AF349" s="107"/>
      <c r="AG349" s="107"/>
      <c r="AH349" s="107"/>
      <c r="AI349" s="107"/>
      <c r="AJ349" s="107"/>
      <c r="AK349" s="107"/>
      <c r="AL349" s="107"/>
      <c r="AM349" s="107"/>
      <c r="AN349" s="107"/>
      <c r="AO349" s="107"/>
      <c r="AP349" s="107"/>
      <c r="AQ349" s="107"/>
      <c r="AR349" s="107"/>
      <c r="AS349" s="107"/>
      <c r="AT349" s="107"/>
    </row>
    <row r="350">
      <c r="A350" s="61"/>
      <c r="B350" s="61"/>
      <c r="C350" s="61"/>
      <c r="D350" s="449" t="s">
        <v>2014</v>
      </c>
      <c r="E350" s="148" t="s">
        <v>2554</v>
      </c>
      <c r="F350" s="125"/>
      <c r="G350" s="125"/>
      <c r="H350" s="125"/>
      <c r="I350" s="61"/>
      <c r="J350" s="151"/>
      <c r="K350" s="152"/>
      <c r="L350" s="152"/>
      <c r="M350" s="152"/>
      <c r="N350" s="152"/>
      <c r="O350" s="151"/>
      <c r="P350" s="152"/>
      <c r="Q350" s="152"/>
      <c r="R350" s="152"/>
      <c r="S350" s="125"/>
      <c r="T350" s="152"/>
      <c r="U350" s="152"/>
      <c r="V350" s="152"/>
      <c r="W350" s="152"/>
      <c r="X350" s="152"/>
      <c r="Y350" s="152"/>
      <c r="Z350" s="152"/>
      <c r="AA350" s="152"/>
      <c r="AB350" s="152"/>
      <c r="AC350" s="152"/>
      <c r="AD350" s="152"/>
      <c r="AE350" s="107"/>
      <c r="AF350" s="107"/>
      <c r="AG350" s="107"/>
      <c r="AH350" s="107"/>
      <c r="AI350" s="107"/>
      <c r="AJ350" s="107"/>
      <c r="AK350" s="107"/>
      <c r="AL350" s="107"/>
      <c r="AM350" s="107"/>
      <c r="AN350" s="107"/>
      <c r="AO350" s="107"/>
      <c r="AP350" s="107"/>
      <c r="AQ350" s="107"/>
      <c r="AR350" s="107"/>
      <c r="AS350" s="107"/>
      <c r="AT350" s="107"/>
    </row>
    <row r="351">
      <c r="A351" s="61"/>
      <c r="B351" s="61"/>
      <c r="C351" s="61"/>
      <c r="D351" s="135"/>
      <c r="E351" s="148" t="s">
        <v>2693</v>
      </c>
      <c r="F351" s="125"/>
      <c r="G351" s="125"/>
      <c r="H351" s="125"/>
      <c r="I351" s="61"/>
      <c r="J351" s="151"/>
      <c r="K351" s="152"/>
      <c r="L351" s="152"/>
      <c r="M351" s="152"/>
      <c r="N351" s="152"/>
      <c r="O351" s="151"/>
      <c r="P351" s="152"/>
      <c r="Q351" s="152"/>
      <c r="R351" s="152"/>
      <c r="S351" s="125"/>
      <c r="T351" s="152"/>
      <c r="U351" s="152"/>
      <c r="V351" s="152"/>
      <c r="W351" s="152"/>
      <c r="X351" s="152"/>
      <c r="Y351" s="152"/>
      <c r="Z351" s="152"/>
      <c r="AA351" s="152"/>
      <c r="AB351" s="152"/>
      <c r="AC351" s="152"/>
      <c r="AD351" s="152"/>
      <c r="AE351" s="107"/>
      <c r="AF351" s="107"/>
      <c r="AG351" s="107"/>
      <c r="AH351" s="107"/>
      <c r="AI351" s="107"/>
      <c r="AJ351" s="107"/>
      <c r="AK351" s="107"/>
      <c r="AL351" s="107"/>
      <c r="AM351" s="107"/>
      <c r="AN351" s="107"/>
      <c r="AO351" s="107"/>
      <c r="AP351" s="107"/>
      <c r="AQ351" s="107"/>
      <c r="AR351" s="107"/>
      <c r="AS351" s="107"/>
      <c r="AT351" s="107"/>
    </row>
    <row r="352">
      <c r="A352" s="62"/>
      <c r="B352" s="61"/>
      <c r="C352" s="62"/>
      <c r="D352" s="148" t="s">
        <v>2016</v>
      </c>
      <c r="E352" s="148"/>
      <c r="F352" s="135"/>
      <c r="G352" s="135"/>
      <c r="H352" s="135"/>
      <c r="I352" s="62"/>
      <c r="J352" s="151"/>
      <c r="K352" s="152"/>
      <c r="L352" s="152"/>
      <c r="M352" s="152"/>
      <c r="N352" s="152"/>
      <c r="O352" s="151"/>
      <c r="P352" s="152"/>
      <c r="Q352" s="152"/>
      <c r="R352" s="152"/>
      <c r="S352" s="135"/>
      <c r="T352" s="152"/>
      <c r="U352" s="152"/>
      <c r="V352" s="152"/>
      <c r="W352" s="152"/>
      <c r="X352" s="152"/>
      <c r="Y352" s="152"/>
      <c r="Z352" s="152"/>
      <c r="AA352" s="152"/>
      <c r="AB352" s="152"/>
      <c r="AC352" s="152"/>
      <c r="AD352" s="152"/>
      <c r="AE352" s="107"/>
      <c r="AF352" s="107"/>
      <c r="AG352" s="107"/>
      <c r="AH352" s="107"/>
      <c r="AI352" s="107"/>
      <c r="AJ352" s="107"/>
      <c r="AK352" s="107"/>
      <c r="AL352" s="107"/>
      <c r="AM352" s="107"/>
      <c r="AN352" s="107"/>
      <c r="AO352" s="107"/>
      <c r="AP352" s="107"/>
      <c r="AQ352" s="107"/>
      <c r="AR352" s="107"/>
      <c r="AS352" s="107"/>
      <c r="AT352" s="107"/>
    </row>
    <row r="353">
      <c r="A353" s="422">
        <v>46.0</v>
      </c>
      <c r="B353" s="61"/>
      <c r="C353" s="157" t="s">
        <v>1665</v>
      </c>
      <c r="D353" s="148" t="s">
        <v>2687</v>
      </c>
      <c r="E353" s="148"/>
      <c r="F353" s="449" t="s">
        <v>2339</v>
      </c>
      <c r="G353" s="449" t="s">
        <v>1667</v>
      </c>
      <c r="H353" s="449" t="s">
        <v>1666</v>
      </c>
      <c r="I353" s="157" t="s">
        <v>2228</v>
      </c>
      <c r="J353" s="151"/>
      <c r="K353" s="152"/>
      <c r="L353" s="152"/>
      <c r="M353" s="152"/>
      <c r="N353" s="152"/>
      <c r="O353" s="151"/>
      <c r="P353" s="152"/>
      <c r="Q353" s="152"/>
      <c r="R353" s="152"/>
      <c r="S353" s="449" t="s">
        <v>290</v>
      </c>
      <c r="T353" s="152"/>
      <c r="U353" s="152"/>
      <c r="V353" s="152"/>
      <c r="W353" s="152"/>
      <c r="X353" s="152"/>
      <c r="Y353" s="152"/>
      <c r="Z353" s="152"/>
      <c r="AA353" s="152"/>
      <c r="AB353" s="152"/>
      <c r="AC353" s="152"/>
      <c r="AD353" s="152"/>
      <c r="AE353" s="107"/>
      <c r="AF353" s="107"/>
      <c r="AG353" s="107"/>
      <c r="AH353" s="107"/>
      <c r="AI353" s="107"/>
      <c r="AJ353" s="107"/>
      <c r="AK353" s="107"/>
      <c r="AL353" s="107"/>
      <c r="AM353" s="107"/>
      <c r="AN353" s="107"/>
      <c r="AO353" s="107"/>
      <c r="AP353" s="107"/>
      <c r="AQ353" s="107"/>
      <c r="AR353" s="107"/>
      <c r="AS353" s="107"/>
      <c r="AT353" s="107"/>
    </row>
    <row r="354">
      <c r="A354" s="61"/>
      <c r="B354" s="61"/>
      <c r="C354" s="61"/>
      <c r="D354" s="148" t="s">
        <v>2689</v>
      </c>
      <c r="E354" s="148"/>
      <c r="F354" s="125"/>
      <c r="G354" s="125"/>
      <c r="H354" s="125"/>
      <c r="I354" s="61"/>
      <c r="J354" s="151"/>
      <c r="K354" s="152"/>
      <c r="L354" s="152"/>
      <c r="M354" s="152"/>
      <c r="N354" s="152"/>
      <c r="O354" s="151"/>
      <c r="P354" s="152"/>
      <c r="Q354" s="152"/>
      <c r="R354" s="152"/>
      <c r="S354" s="125"/>
      <c r="T354" s="152"/>
      <c r="U354" s="152"/>
      <c r="V354" s="152"/>
      <c r="W354" s="152"/>
      <c r="X354" s="152"/>
      <c r="Y354" s="152"/>
      <c r="Z354" s="152"/>
      <c r="AA354" s="152"/>
      <c r="AB354" s="152"/>
      <c r="AC354" s="152"/>
      <c r="AD354" s="152"/>
      <c r="AE354" s="107"/>
      <c r="AF354" s="107"/>
      <c r="AG354" s="107"/>
      <c r="AH354" s="107"/>
      <c r="AI354" s="107"/>
      <c r="AJ354" s="107"/>
      <c r="AK354" s="107"/>
      <c r="AL354" s="107"/>
      <c r="AM354" s="107"/>
      <c r="AN354" s="107"/>
      <c r="AO354" s="107"/>
      <c r="AP354" s="107"/>
      <c r="AQ354" s="107"/>
      <c r="AR354" s="107"/>
      <c r="AS354" s="107"/>
      <c r="AT354" s="107"/>
    </row>
    <row r="355">
      <c r="A355" s="61"/>
      <c r="B355" s="61"/>
      <c r="C355" s="61"/>
      <c r="D355" s="148" t="s">
        <v>2690</v>
      </c>
      <c r="E355" s="148" t="s">
        <v>2551</v>
      </c>
      <c r="F355" s="125"/>
      <c r="G355" s="125"/>
      <c r="H355" s="125"/>
      <c r="I355" s="61"/>
      <c r="J355" s="151"/>
      <c r="K355" s="152"/>
      <c r="L355" s="152"/>
      <c r="M355" s="152"/>
      <c r="N355" s="152"/>
      <c r="O355" s="151"/>
      <c r="P355" s="152"/>
      <c r="Q355" s="152"/>
      <c r="R355" s="152"/>
      <c r="S355" s="125"/>
      <c r="T355" s="152"/>
      <c r="U355" s="152"/>
      <c r="V355" s="152"/>
      <c r="W355" s="152"/>
      <c r="X355" s="152"/>
      <c r="Y355" s="152"/>
      <c r="Z355" s="152"/>
      <c r="AA355" s="152"/>
      <c r="AB355" s="152"/>
      <c r="AC355" s="152"/>
      <c r="AD355" s="152"/>
      <c r="AE355" s="107"/>
      <c r="AF355" s="107"/>
      <c r="AG355" s="107"/>
      <c r="AH355" s="107"/>
      <c r="AI355" s="107"/>
      <c r="AJ355" s="107"/>
      <c r="AK355" s="107"/>
      <c r="AL355" s="107"/>
      <c r="AM355" s="107"/>
      <c r="AN355" s="107"/>
      <c r="AO355" s="107"/>
      <c r="AP355" s="107"/>
      <c r="AQ355" s="107"/>
      <c r="AR355" s="107"/>
      <c r="AS355" s="107"/>
      <c r="AT355" s="107"/>
    </row>
    <row r="356">
      <c r="A356" s="61"/>
      <c r="B356" s="61"/>
      <c r="C356" s="61"/>
      <c r="D356" s="148" t="s">
        <v>2692</v>
      </c>
      <c r="E356" s="148"/>
      <c r="F356" s="125"/>
      <c r="G356" s="125"/>
      <c r="H356" s="125"/>
      <c r="I356" s="61"/>
      <c r="J356" s="151"/>
      <c r="K356" s="152"/>
      <c r="L356" s="152"/>
      <c r="M356" s="152"/>
      <c r="N356" s="152"/>
      <c r="O356" s="151"/>
      <c r="P356" s="152"/>
      <c r="Q356" s="152"/>
      <c r="R356" s="152"/>
      <c r="S356" s="125"/>
      <c r="T356" s="152"/>
      <c r="U356" s="152"/>
      <c r="V356" s="152"/>
      <c r="W356" s="152"/>
      <c r="X356" s="152"/>
      <c r="Y356" s="152"/>
      <c r="Z356" s="152"/>
      <c r="AA356" s="152"/>
      <c r="AB356" s="152"/>
      <c r="AC356" s="152"/>
      <c r="AD356" s="152"/>
      <c r="AE356" s="107"/>
      <c r="AF356" s="107"/>
      <c r="AG356" s="107"/>
      <c r="AH356" s="107"/>
      <c r="AI356" s="107"/>
      <c r="AJ356" s="107"/>
      <c r="AK356" s="107"/>
      <c r="AL356" s="107"/>
      <c r="AM356" s="107"/>
      <c r="AN356" s="107"/>
      <c r="AO356" s="107"/>
      <c r="AP356" s="107"/>
      <c r="AQ356" s="107"/>
      <c r="AR356" s="107"/>
      <c r="AS356" s="107"/>
      <c r="AT356" s="107"/>
    </row>
    <row r="357">
      <c r="A357" s="61"/>
      <c r="B357" s="61"/>
      <c r="C357" s="61"/>
      <c r="D357" s="449" t="s">
        <v>2014</v>
      </c>
      <c r="E357" s="148" t="s">
        <v>2554</v>
      </c>
      <c r="F357" s="125"/>
      <c r="G357" s="125"/>
      <c r="H357" s="125"/>
      <c r="I357" s="61"/>
      <c r="J357" s="151"/>
      <c r="K357" s="152"/>
      <c r="L357" s="152"/>
      <c r="M357" s="152"/>
      <c r="N357" s="152"/>
      <c r="O357" s="151"/>
      <c r="P357" s="152"/>
      <c r="Q357" s="152"/>
      <c r="R357" s="152"/>
      <c r="S357" s="125"/>
      <c r="T357" s="152"/>
      <c r="U357" s="152"/>
      <c r="V357" s="152"/>
      <c r="W357" s="152"/>
      <c r="X357" s="152"/>
      <c r="Y357" s="152"/>
      <c r="Z357" s="152"/>
      <c r="AA357" s="152"/>
      <c r="AB357" s="152"/>
      <c r="AC357" s="152"/>
      <c r="AD357" s="152"/>
      <c r="AE357" s="107"/>
      <c r="AF357" s="107"/>
      <c r="AG357" s="107"/>
      <c r="AH357" s="107"/>
      <c r="AI357" s="107"/>
      <c r="AJ357" s="107"/>
      <c r="AK357" s="107"/>
      <c r="AL357" s="107"/>
      <c r="AM357" s="107"/>
      <c r="AN357" s="107"/>
      <c r="AO357" s="107"/>
      <c r="AP357" s="107"/>
      <c r="AQ357" s="107"/>
      <c r="AR357" s="107"/>
      <c r="AS357" s="107"/>
      <c r="AT357" s="107"/>
    </row>
    <row r="358">
      <c r="A358" s="61"/>
      <c r="B358" s="61"/>
      <c r="C358" s="61"/>
      <c r="D358" s="135"/>
      <c r="E358" s="148" t="s">
        <v>2693</v>
      </c>
      <c r="F358" s="125"/>
      <c r="G358" s="125"/>
      <c r="H358" s="125"/>
      <c r="I358" s="61"/>
      <c r="J358" s="151"/>
      <c r="K358" s="152"/>
      <c r="L358" s="152"/>
      <c r="M358" s="152"/>
      <c r="N358" s="152"/>
      <c r="O358" s="151"/>
      <c r="P358" s="152"/>
      <c r="Q358" s="152"/>
      <c r="R358" s="152"/>
      <c r="S358" s="125"/>
      <c r="T358" s="152"/>
      <c r="U358" s="152"/>
      <c r="V358" s="152"/>
      <c r="W358" s="152"/>
      <c r="X358" s="152"/>
      <c r="Y358" s="152"/>
      <c r="Z358" s="152"/>
      <c r="AA358" s="152"/>
      <c r="AB358" s="152"/>
      <c r="AC358" s="152"/>
      <c r="AD358" s="152"/>
      <c r="AE358" s="107"/>
      <c r="AF358" s="107"/>
      <c r="AG358" s="107"/>
      <c r="AH358" s="107"/>
      <c r="AI358" s="107"/>
      <c r="AJ358" s="107"/>
      <c r="AK358" s="107"/>
      <c r="AL358" s="107"/>
      <c r="AM358" s="107"/>
      <c r="AN358" s="107"/>
      <c r="AO358" s="107"/>
      <c r="AP358" s="107"/>
      <c r="AQ358" s="107"/>
      <c r="AR358" s="107"/>
      <c r="AS358" s="107"/>
      <c r="AT358" s="107"/>
    </row>
    <row r="359">
      <c r="A359" s="62"/>
      <c r="B359" s="61"/>
      <c r="C359" s="62"/>
      <c r="D359" s="148" t="s">
        <v>2016</v>
      </c>
      <c r="E359" s="148"/>
      <c r="F359" s="135"/>
      <c r="G359" s="135"/>
      <c r="H359" s="135"/>
      <c r="I359" s="62"/>
      <c r="J359" s="151"/>
      <c r="K359" s="152"/>
      <c r="L359" s="152"/>
      <c r="M359" s="152"/>
      <c r="N359" s="152"/>
      <c r="O359" s="151"/>
      <c r="P359" s="152"/>
      <c r="Q359" s="152"/>
      <c r="R359" s="152"/>
      <c r="S359" s="135"/>
      <c r="T359" s="152"/>
      <c r="U359" s="152"/>
      <c r="V359" s="152"/>
      <c r="W359" s="152"/>
      <c r="X359" s="152"/>
      <c r="Y359" s="152"/>
      <c r="Z359" s="152"/>
      <c r="AA359" s="152"/>
      <c r="AB359" s="152"/>
      <c r="AC359" s="152"/>
      <c r="AD359" s="152"/>
      <c r="AE359" s="107"/>
      <c r="AF359" s="107"/>
      <c r="AG359" s="107"/>
      <c r="AH359" s="107"/>
      <c r="AI359" s="107"/>
      <c r="AJ359" s="107"/>
      <c r="AK359" s="107"/>
      <c r="AL359" s="107"/>
      <c r="AM359" s="107"/>
      <c r="AN359" s="107"/>
      <c r="AO359" s="107"/>
      <c r="AP359" s="107"/>
      <c r="AQ359" s="107"/>
      <c r="AR359" s="107"/>
      <c r="AS359" s="107"/>
      <c r="AT359" s="107"/>
    </row>
    <row r="360">
      <c r="A360" s="422">
        <v>47.0</v>
      </c>
      <c r="B360" s="61"/>
      <c r="C360" s="157" t="s">
        <v>1668</v>
      </c>
      <c r="D360" s="148" t="s">
        <v>2687</v>
      </c>
      <c r="E360" s="148"/>
      <c r="F360" s="449" t="s">
        <v>2339</v>
      </c>
      <c r="G360" s="449" t="s">
        <v>1670</v>
      </c>
      <c r="H360" s="449" t="s">
        <v>1669</v>
      </c>
      <c r="I360" s="157" t="s">
        <v>2228</v>
      </c>
      <c r="J360" s="151"/>
      <c r="K360" s="152"/>
      <c r="L360" s="152"/>
      <c r="M360" s="152"/>
      <c r="N360" s="152"/>
      <c r="O360" s="151"/>
      <c r="P360" s="152"/>
      <c r="Q360" s="152"/>
      <c r="R360" s="152"/>
      <c r="S360" s="449" t="s">
        <v>290</v>
      </c>
      <c r="T360" s="152"/>
      <c r="U360" s="152"/>
      <c r="V360" s="152"/>
      <c r="W360" s="152"/>
      <c r="X360" s="152"/>
      <c r="Y360" s="152"/>
      <c r="Z360" s="152"/>
      <c r="AA360" s="152"/>
      <c r="AB360" s="152"/>
      <c r="AC360" s="152"/>
      <c r="AD360" s="152"/>
      <c r="AE360" s="107"/>
      <c r="AF360" s="107"/>
      <c r="AG360" s="107"/>
      <c r="AH360" s="107"/>
      <c r="AI360" s="107"/>
      <c r="AJ360" s="107"/>
      <c r="AK360" s="107"/>
      <c r="AL360" s="107"/>
      <c r="AM360" s="107"/>
      <c r="AN360" s="107"/>
      <c r="AO360" s="107"/>
      <c r="AP360" s="107"/>
      <c r="AQ360" s="107"/>
      <c r="AR360" s="107"/>
      <c r="AS360" s="107"/>
      <c r="AT360" s="107"/>
    </row>
    <row r="361">
      <c r="A361" s="61"/>
      <c r="B361" s="61"/>
      <c r="C361" s="61"/>
      <c r="D361" s="148" t="s">
        <v>2689</v>
      </c>
      <c r="E361" s="148"/>
      <c r="F361" s="125"/>
      <c r="G361" s="125"/>
      <c r="H361" s="125"/>
      <c r="I361" s="61"/>
      <c r="J361" s="151"/>
      <c r="K361" s="152"/>
      <c r="L361" s="152"/>
      <c r="M361" s="152"/>
      <c r="N361" s="152"/>
      <c r="O361" s="151"/>
      <c r="P361" s="152"/>
      <c r="Q361" s="152"/>
      <c r="R361" s="152"/>
      <c r="S361" s="125"/>
      <c r="T361" s="152"/>
      <c r="U361" s="152"/>
      <c r="V361" s="152"/>
      <c r="W361" s="152"/>
      <c r="X361" s="152"/>
      <c r="Y361" s="152"/>
      <c r="Z361" s="152"/>
      <c r="AA361" s="152"/>
      <c r="AB361" s="152"/>
      <c r="AC361" s="152"/>
      <c r="AD361" s="152"/>
      <c r="AE361" s="107"/>
      <c r="AF361" s="107"/>
      <c r="AG361" s="107"/>
      <c r="AH361" s="107"/>
      <c r="AI361" s="107"/>
      <c r="AJ361" s="107"/>
      <c r="AK361" s="107"/>
      <c r="AL361" s="107"/>
      <c r="AM361" s="107"/>
      <c r="AN361" s="107"/>
      <c r="AO361" s="107"/>
      <c r="AP361" s="107"/>
      <c r="AQ361" s="107"/>
      <c r="AR361" s="107"/>
      <c r="AS361" s="107"/>
      <c r="AT361" s="107"/>
    </row>
    <row r="362">
      <c r="A362" s="61"/>
      <c r="B362" s="61"/>
      <c r="C362" s="61"/>
      <c r="D362" s="148" t="s">
        <v>2690</v>
      </c>
      <c r="E362" s="148" t="s">
        <v>2551</v>
      </c>
      <c r="F362" s="125"/>
      <c r="G362" s="125"/>
      <c r="H362" s="125"/>
      <c r="I362" s="61"/>
      <c r="J362" s="151"/>
      <c r="K362" s="152"/>
      <c r="L362" s="152"/>
      <c r="M362" s="152"/>
      <c r="N362" s="152"/>
      <c r="O362" s="151"/>
      <c r="P362" s="152"/>
      <c r="Q362" s="152"/>
      <c r="R362" s="152"/>
      <c r="S362" s="125"/>
      <c r="T362" s="152"/>
      <c r="U362" s="152"/>
      <c r="V362" s="152"/>
      <c r="W362" s="152"/>
      <c r="X362" s="152"/>
      <c r="Y362" s="152"/>
      <c r="Z362" s="152"/>
      <c r="AA362" s="152"/>
      <c r="AB362" s="152"/>
      <c r="AC362" s="152"/>
      <c r="AD362" s="152"/>
      <c r="AE362" s="107"/>
      <c r="AF362" s="107"/>
      <c r="AG362" s="107"/>
      <c r="AH362" s="107"/>
      <c r="AI362" s="107"/>
      <c r="AJ362" s="107"/>
      <c r="AK362" s="107"/>
      <c r="AL362" s="107"/>
      <c r="AM362" s="107"/>
      <c r="AN362" s="107"/>
      <c r="AO362" s="107"/>
      <c r="AP362" s="107"/>
      <c r="AQ362" s="107"/>
      <c r="AR362" s="107"/>
      <c r="AS362" s="107"/>
      <c r="AT362" s="107"/>
    </row>
    <row r="363">
      <c r="A363" s="61"/>
      <c r="B363" s="61"/>
      <c r="C363" s="61"/>
      <c r="D363" s="148" t="s">
        <v>2692</v>
      </c>
      <c r="E363" s="148"/>
      <c r="F363" s="125"/>
      <c r="G363" s="125"/>
      <c r="H363" s="125"/>
      <c r="I363" s="61"/>
      <c r="J363" s="151"/>
      <c r="K363" s="152"/>
      <c r="L363" s="152"/>
      <c r="M363" s="152"/>
      <c r="N363" s="152"/>
      <c r="O363" s="151"/>
      <c r="P363" s="152"/>
      <c r="Q363" s="152"/>
      <c r="R363" s="152"/>
      <c r="S363" s="125"/>
      <c r="T363" s="152"/>
      <c r="U363" s="152"/>
      <c r="V363" s="152"/>
      <c r="W363" s="152"/>
      <c r="X363" s="152"/>
      <c r="Y363" s="152"/>
      <c r="Z363" s="152"/>
      <c r="AA363" s="152"/>
      <c r="AB363" s="152"/>
      <c r="AC363" s="152"/>
      <c r="AD363" s="152"/>
      <c r="AE363" s="107"/>
      <c r="AF363" s="107"/>
      <c r="AG363" s="107"/>
      <c r="AH363" s="107"/>
      <c r="AI363" s="107"/>
      <c r="AJ363" s="107"/>
      <c r="AK363" s="107"/>
      <c r="AL363" s="107"/>
      <c r="AM363" s="107"/>
      <c r="AN363" s="107"/>
      <c r="AO363" s="107"/>
      <c r="AP363" s="107"/>
      <c r="AQ363" s="107"/>
      <c r="AR363" s="107"/>
      <c r="AS363" s="107"/>
      <c r="AT363" s="107"/>
    </row>
    <row r="364">
      <c r="A364" s="61"/>
      <c r="B364" s="61"/>
      <c r="C364" s="61"/>
      <c r="D364" s="449" t="s">
        <v>2014</v>
      </c>
      <c r="E364" s="148" t="s">
        <v>2554</v>
      </c>
      <c r="F364" s="125"/>
      <c r="G364" s="125"/>
      <c r="H364" s="125"/>
      <c r="I364" s="61"/>
      <c r="J364" s="151"/>
      <c r="K364" s="152"/>
      <c r="L364" s="152"/>
      <c r="M364" s="152"/>
      <c r="N364" s="152"/>
      <c r="O364" s="151"/>
      <c r="P364" s="152"/>
      <c r="Q364" s="152"/>
      <c r="R364" s="152"/>
      <c r="S364" s="125"/>
      <c r="T364" s="152"/>
      <c r="U364" s="152"/>
      <c r="V364" s="152"/>
      <c r="W364" s="152"/>
      <c r="X364" s="152"/>
      <c r="Y364" s="152"/>
      <c r="Z364" s="152"/>
      <c r="AA364" s="152"/>
      <c r="AB364" s="152"/>
      <c r="AC364" s="152"/>
      <c r="AD364" s="152"/>
      <c r="AE364" s="107"/>
      <c r="AF364" s="107"/>
      <c r="AG364" s="107"/>
      <c r="AH364" s="107"/>
      <c r="AI364" s="107"/>
      <c r="AJ364" s="107"/>
      <c r="AK364" s="107"/>
      <c r="AL364" s="107"/>
      <c r="AM364" s="107"/>
      <c r="AN364" s="107"/>
      <c r="AO364" s="107"/>
      <c r="AP364" s="107"/>
      <c r="AQ364" s="107"/>
      <c r="AR364" s="107"/>
      <c r="AS364" s="107"/>
      <c r="AT364" s="107"/>
    </row>
    <row r="365">
      <c r="A365" s="61"/>
      <c r="B365" s="61"/>
      <c r="C365" s="61"/>
      <c r="D365" s="135"/>
      <c r="E365" s="148" t="s">
        <v>2693</v>
      </c>
      <c r="F365" s="125"/>
      <c r="G365" s="125"/>
      <c r="H365" s="125"/>
      <c r="I365" s="61"/>
      <c r="J365" s="151"/>
      <c r="K365" s="152"/>
      <c r="L365" s="152"/>
      <c r="M365" s="152"/>
      <c r="N365" s="152"/>
      <c r="O365" s="151"/>
      <c r="P365" s="152"/>
      <c r="Q365" s="152"/>
      <c r="R365" s="152"/>
      <c r="S365" s="125"/>
      <c r="T365" s="152"/>
      <c r="U365" s="152"/>
      <c r="V365" s="152"/>
      <c r="W365" s="152"/>
      <c r="X365" s="152"/>
      <c r="Y365" s="152"/>
      <c r="Z365" s="152"/>
      <c r="AA365" s="152"/>
      <c r="AB365" s="152"/>
      <c r="AC365" s="152"/>
      <c r="AD365" s="152"/>
      <c r="AE365" s="107"/>
      <c r="AF365" s="107"/>
      <c r="AG365" s="107"/>
      <c r="AH365" s="107"/>
      <c r="AI365" s="107"/>
      <c r="AJ365" s="107"/>
      <c r="AK365" s="107"/>
      <c r="AL365" s="107"/>
      <c r="AM365" s="107"/>
      <c r="AN365" s="107"/>
      <c r="AO365" s="107"/>
      <c r="AP365" s="107"/>
      <c r="AQ365" s="107"/>
      <c r="AR365" s="107"/>
      <c r="AS365" s="107"/>
      <c r="AT365" s="107"/>
    </row>
    <row r="366">
      <c r="A366" s="62"/>
      <c r="B366" s="61"/>
      <c r="C366" s="62"/>
      <c r="D366" s="148" t="s">
        <v>2016</v>
      </c>
      <c r="E366" s="148"/>
      <c r="F366" s="135"/>
      <c r="G366" s="135"/>
      <c r="H366" s="135"/>
      <c r="I366" s="62"/>
      <c r="J366" s="151"/>
      <c r="K366" s="152"/>
      <c r="L366" s="152"/>
      <c r="M366" s="152"/>
      <c r="N366" s="152"/>
      <c r="O366" s="151"/>
      <c r="P366" s="152"/>
      <c r="Q366" s="152"/>
      <c r="R366" s="152"/>
      <c r="S366" s="135"/>
      <c r="T366" s="152"/>
      <c r="U366" s="152"/>
      <c r="V366" s="152"/>
      <c r="W366" s="152"/>
      <c r="X366" s="152"/>
      <c r="Y366" s="152"/>
      <c r="Z366" s="152"/>
      <c r="AA366" s="152"/>
      <c r="AB366" s="152"/>
      <c r="AC366" s="152"/>
      <c r="AD366" s="152"/>
      <c r="AE366" s="107"/>
      <c r="AF366" s="107"/>
      <c r="AG366" s="107"/>
      <c r="AH366" s="107"/>
      <c r="AI366" s="107"/>
      <c r="AJ366" s="107"/>
      <c r="AK366" s="107"/>
      <c r="AL366" s="107"/>
      <c r="AM366" s="107"/>
      <c r="AN366" s="107"/>
      <c r="AO366" s="107"/>
      <c r="AP366" s="107"/>
      <c r="AQ366" s="107"/>
      <c r="AR366" s="107"/>
      <c r="AS366" s="107"/>
      <c r="AT366" s="107"/>
    </row>
    <row r="367">
      <c r="A367" s="422">
        <v>48.0</v>
      </c>
      <c r="B367" s="61"/>
      <c r="C367" s="157" t="s">
        <v>1671</v>
      </c>
      <c r="D367" s="148" t="s">
        <v>2687</v>
      </c>
      <c r="E367" s="148"/>
      <c r="F367" s="449" t="s">
        <v>2339</v>
      </c>
      <c r="G367" s="449" t="s">
        <v>1673</v>
      </c>
      <c r="H367" s="449" t="s">
        <v>1672</v>
      </c>
      <c r="I367" s="157" t="s">
        <v>2228</v>
      </c>
      <c r="J367" s="151"/>
      <c r="K367" s="152"/>
      <c r="L367" s="152"/>
      <c r="M367" s="152"/>
      <c r="N367" s="152"/>
      <c r="O367" s="151"/>
      <c r="P367" s="152"/>
      <c r="Q367" s="152"/>
      <c r="R367" s="152"/>
      <c r="S367" s="449" t="s">
        <v>290</v>
      </c>
      <c r="T367" s="152"/>
      <c r="U367" s="152"/>
      <c r="V367" s="152"/>
      <c r="W367" s="152"/>
      <c r="X367" s="152"/>
      <c r="Y367" s="152"/>
      <c r="Z367" s="152"/>
      <c r="AA367" s="152"/>
      <c r="AB367" s="152"/>
      <c r="AC367" s="152"/>
      <c r="AD367" s="152"/>
      <c r="AE367" s="107"/>
      <c r="AF367" s="107"/>
      <c r="AG367" s="107"/>
      <c r="AH367" s="107"/>
      <c r="AI367" s="107"/>
      <c r="AJ367" s="107"/>
      <c r="AK367" s="107"/>
      <c r="AL367" s="107"/>
      <c r="AM367" s="107"/>
      <c r="AN367" s="107"/>
      <c r="AO367" s="107"/>
      <c r="AP367" s="107"/>
      <c r="AQ367" s="107"/>
      <c r="AR367" s="107"/>
      <c r="AS367" s="107"/>
      <c r="AT367" s="107"/>
    </row>
    <row r="368">
      <c r="A368" s="61"/>
      <c r="B368" s="61"/>
      <c r="C368" s="61"/>
      <c r="D368" s="148" t="s">
        <v>2689</v>
      </c>
      <c r="E368" s="148"/>
      <c r="F368" s="125"/>
      <c r="G368" s="125"/>
      <c r="H368" s="125"/>
      <c r="I368" s="61"/>
      <c r="J368" s="151"/>
      <c r="K368" s="152"/>
      <c r="L368" s="152"/>
      <c r="M368" s="152"/>
      <c r="N368" s="152"/>
      <c r="O368" s="151"/>
      <c r="P368" s="152"/>
      <c r="Q368" s="152"/>
      <c r="R368" s="152"/>
      <c r="S368" s="125"/>
      <c r="T368" s="152"/>
      <c r="U368" s="152"/>
      <c r="V368" s="152"/>
      <c r="W368" s="152"/>
      <c r="X368" s="152"/>
      <c r="Y368" s="152"/>
      <c r="Z368" s="152"/>
      <c r="AA368" s="152"/>
      <c r="AB368" s="152"/>
      <c r="AC368" s="152"/>
      <c r="AD368" s="152"/>
      <c r="AE368" s="107"/>
      <c r="AF368" s="107"/>
      <c r="AG368" s="107"/>
      <c r="AH368" s="107"/>
      <c r="AI368" s="107"/>
      <c r="AJ368" s="107"/>
      <c r="AK368" s="107"/>
      <c r="AL368" s="107"/>
      <c r="AM368" s="107"/>
      <c r="AN368" s="107"/>
      <c r="AO368" s="107"/>
      <c r="AP368" s="107"/>
      <c r="AQ368" s="107"/>
      <c r="AR368" s="107"/>
      <c r="AS368" s="107"/>
      <c r="AT368" s="107"/>
    </row>
    <row r="369">
      <c r="A369" s="61"/>
      <c r="B369" s="61"/>
      <c r="C369" s="61"/>
      <c r="D369" s="148" t="s">
        <v>2690</v>
      </c>
      <c r="E369" s="148" t="s">
        <v>2551</v>
      </c>
      <c r="F369" s="125"/>
      <c r="G369" s="125"/>
      <c r="H369" s="125"/>
      <c r="I369" s="61"/>
      <c r="J369" s="151"/>
      <c r="K369" s="152"/>
      <c r="L369" s="152"/>
      <c r="M369" s="152"/>
      <c r="N369" s="152"/>
      <c r="O369" s="151"/>
      <c r="P369" s="152"/>
      <c r="Q369" s="152"/>
      <c r="R369" s="152"/>
      <c r="S369" s="125"/>
      <c r="T369" s="152"/>
      <c r="U369" s="152"/>
      <c r="V369" s="152"/>
      <c r="W369" s="152"/>
      <c r="X369" s="152"/>
      <c r="Y369" s="152"/>
      <c r="Z369" s="152"/>
      <c r="AA369" s="152"/>
      <c r="AB369" s="152"/>
      <c r="AC369" s="152"/>
      <c r="AD369" s="152"/>
      <c r="AE369" s="107"/>
      <c r="AF369" s="107"/>
      <c r="AG369" s="107"/>
      <c r="AH369" s="107"/>
      <c r="AI369" s="107"/>
      <c r="AJ369" s="107"/>
      <c r="AK369" s="107"/>
      <c r="AL369" s="107"/>
      <c r="AM369" s="107"/>
      <c r="AN369" s="107"/>
      <c r="AO369" s="107"/>
      <c r="AP369" s="107"/>
      <c r="AQ369" s="107"/>
      <c r="AR369" s="107"/>
      <c r="AS369" s="107"/>
      <c r="AT369" s="107"/>
    </row>
    <row r="370">
      <c r="A370" s="61"/>
      <c r="B370" s="61"/>
      <c r="C370" s="61"/>
      <c r="D370" s="148" t="s">
        <v>2692</v>
      </c>
      <c r="E370" s="148"/>
      <c r="F370" s="125"/>
      <c r="G370" s="125"/>
      <c r="H370" s="125"/>
      <c r="I370" s="61"/>
      <c r="J370" s="151"/>
      <c r="K370" s="152"/>
      <c r="L370" s="152"/>
      <c r="M370" s="152"/>
      <c r="N370" s="152"/>
      <c r="O370" s="151"/>
      <c r="P370" s="152"/>
      <c r="Q370" s="152"/>
      <c r="R370" s="152"/>
      <c r="S370" s="125"/>
      <c r="T370" s="152"/>
      <c r="U370" s="152"/>
      <c r="V370" s="152"/>
      <c r="W370" s="152"/>
      <c r="X370" s="152"/>
      <c r="Y370" s="152"/>
      <c r="Z370" s="152"/>
      <c r="AA370" s="152"/>
      <c r="AB370" s="152"/>
      <c r="AC370" s="152"/>
      <c r="AD370" s="152"/>
      <c r="AE370" s="107"/>
      <c r="AF370" s="107"/>
      <c r="AG370" s="107"/>
      <c r="AH370" s="107"/>
      <c r="AI370" s="107"/>
      <c r="AJ370" s="107"/>
      <c r="AK370" s="107"/>
      <c r="AL370" s="107"/>
      <c r="AM370" s="107"/>
      <c r="AN370" s="107"/>
      <c r="AO370" s="107"/>
      <c r="AP370" s="107"/>
      <c r="AQ370" s="107"/>
      <c r="AR370" s="107"/>
      <c r="AS370" s="107"/>
      <c r="AT370" s="107"/>
    </row>
    <row r="371">
      <c r="A371" s="61"/>
      <c r="B371" s="61"/>
      <c r="C371" s="61"/>
      <c r="D371" s="449" t="s">
        <v>2014</v>
      </c>
      <c r="E371" s="148" t="s">
        <v>2554</v>
      </c>
      <c r="F371" s="125"/>
      <c r="G371" s="125"/>
      <c r="H371" s="125"/>
      <c r="I371" s="61"/>
      <c r="J371" s="151"/>
      <c r="K371" s="152"/>
      <c r="L371" s="152"/>
      <c r="M371" s="152"/>
      <c r="N371" s="152"/>
      <c r="O371" s="151"/>
      <c r="P371" s="152"/>
      <c r="Q371" s="152"/>
      <c r="R371" s="152"/>
      <c r="S371" s="125"/>
      <c r="T371" s="152"/>
      <c r="U371" s="152"/>
      <c r="V371" s="152"/>
      <c r="W371" s="152"/>
      <c r="X371" s="152"/>
      <c r="Y371" s="152"/>
      <c r="Z371" s="152"/>
      <c r="AA371" s="152"/>
      <c r="AB371" s="152"/>
      <c r="AC371" s="152"/>
      <c r="AD371" s="152"/>
      <c r="AE371" s="107"/>
      <c r="AF371" s="107"/>
      <c r="AG371" s="107"/>
      <c r="AH371" s="107"/>
      <c r="AI371" s="107"/>
      <c r="AJ371" s="107"/>
      <c r="AK371" s="107"/>
      <c r="AL371" s="107"/>
      <c r="AM371" s="107"/>
      <c r="AN371" s="107"/>
      <c r="AO371" s="107"/>
      <c r="AP371" s="107"/>
      <c r="AQ371" s="107"/>
      <c r="AR371" s="107"/>
      <c r="AS371" s="107"/>
      <c r="AT371" s="107"/>
    </row>
    <row r="372">
      <c r="A372" s="61"/>
      <c r="B372" s="61"/>
      <c r="C372" s="61"/>
      <c r="D372" s="135"/>
      <c r="E372" s="148" t="s">
        <v>2693</v>
      </c>
      <c r="F372" s="125"/>
      <c r="G372" s="125"/>
      <c r="H372" s="125"/>
      <c r="I372" s="61"/>
      <c r="J372" s="151"/>
      <c r="K372" s="152"/>
      <c r="L372" s="152"/>
      <c r="M372" s="152"/>
      <c r="N372" s="152"/>
      <c r="O372" s="151"/>
      <c r="P372" s="152"/>
      <c r="Q372" s="152"/>
      <c r="R372" s="152"/>
      <c r="S372" s="125"/>
      <c r="T372" s="152"/>
      <c r="U372" s="152"/>
      <c r="V372" s="152"/>
      <c r="W372" s="152"/>
      <c r="X372" s="152"/>
      <c r="Y372" s="152"/>
      <c r="Z372" s="152"/>
      <c r="AA372" s="152"/>
      <c r="AB372" s="152"/>
      <c r="AC372" s="152"/>
      <c r="AD372" s="152"/>
      <c r="AE372" s="107"/>
      <c r="AF372" s="107"/>
      <c r="AG372" s="107"/>
      <c r="AH372" s="107"/>
      <c r="AI372" s="107"/>
      <c r="AJ372" s="107"/>
      <c r="AK372" s="107"/>
      <c r="AL372" s="107"/>
      <c r="AM372" s="107"/>
      <c r="AN372" s="107"/>
      <c r="AO372" s="107"/>
      <c r="AP372" s="107"/>
      <c r="AQ372" s="107"/>
      <c r="AR372" s="107"/>
      <c r="AS372" s="107"/>
      <c r="AT372" s="107"/>
    </row>
    <row r="373">
      <c r="A373" s="62"/>
      <c r="B373" s="61"/>
      <c r="C373" s="62"/>
      <c r="D373" s="148" t="s">
        <v>2016</v>
      </c>
      <c r="E373" s="148"/>
      <c r="F373" s="135"/>
      <c r="G373" s="135"/>
      <c r="H373" s="135"/>
      <c r="I373" s="62"/>
      <c r="J373" s="151"/>
      <c r="K373" s="152"/>
      <c r="L373" s="152"/>
      <c r="M373" s="152"/>
      <c r="N373" s="152"/>
      <c r="O373" s="151"/>
      <c r="P373" s="152"/>
      <c r="Q373" s="152"/>
      <c r="R373" s="152"/>
      <c r="S373" s="135"/>
      <c r="T373" s="152"/>
      <c r="U373" s="152"/>
      <c r="V373" s="152"/>
      <c r="W373" s="152"/>
      <c r="X373" s="152"/>
      <c r="Y373" s="152"/>
      <c r="Z373" s="152"/>
      <c r="AA373" s="152"/>
      <c r="AB373" s="152"/>
      <c r="AC373" s="152"/>
      <c r="AD373" s="152"/>
      <c r="AE373" s="107"/>
      <c r="AF373" s="107"/>
      <c r="AG373" s="107"/>
      <c r="AH373" s="107"/>
      <c r="AI373" s="107"/>
      <c r="AJ373" s="107"/>
      <c r="AK373" s="107"/>
      <c r="AL373" s="107"/>
      <c r="AM373" s="107"/>
      <c r="AN373" s="107"/>
      <c r="AO373" s="107"/>
      <c r="AP373" s="107"/>
      <c r="AQ373" s="107"/>
      <c r="AR373" s="107"/>
      <c r="AS373" s="107"/>
      <c r="AT373" s="107"/>
    </row>
    <row r="374">
      <c r="A374" s="422">
        <v>49.0</v>
      </c>
      <c r="B374" s="61"/>
      <c r="C374" s="157" t="s">
        <v>1674</v>
      </c>
      <c r="D374" s="148" t="s">
        <v>2687</v>
      </c>
      <c r="E374" s="148"/>
      <c r="F374" s="449" t="s">
        <v>2339</v>
      </c>
      <c r="G374" s="449" t="s">
        <v>1676</v>
      </c>
      <c r="H374" s="449" t="s">
        <v>1675</v>
      </c>
      <c r="I374" s="157" t="s">
        <v>2228</v>
      </c>
      <c r="J374" s="151"/>
      <c r="K374" s="152"/>
      <c r="L374" s="152"/>
      <c r="M374" s="152"/>
      <c r="N374" s="152"/>
      <c r="O374" s="151"/>
      <c r="P374" s="152"/>
      <c r="Q374" s="152"/>
      <c r="R374" s="152"/>
      <c r="S374" s="449" t="s">
        <v>290</v>
      </c>
      <c r="T374" s="152"/>
      <c r="U374" s="152"/>
      <c r="V374" s="152"/>
      <c r="W374" s="152"/>
      <c r="X374" s="152"/>
      <c r="Y374" s="152"/>
      <c r="Z374" s="152"/>
      <c r="AA374" s="152"/>
      <c r="AB374" s="152"/>
      <c r="AC374" s="152"/>
      <c r="AD374" s="152"/>
      <c r="AE374" s="107"/>
      <c r="AF374" s="107"/>
      <c r="AG374" s="107"/>
      <c r="AH374" s="107"/>
      <c r="AI374" s="107"/>
      <c r="AJ374" s="107"/>
      <c r="AK374" s="107"/>
      <c r="AL374" s="107"/>
      <c r="AM374" s="107"/>
      <c r="AN374" s="107"/>
      <c r="AO374" s="107"/>
      <c r="AP374" s="107"/>
      <c r="AQ374" s="107"/>
      <c r="AR374" s="107"/>
      <c r="AS374" s="107"/>
      <c r="AT374" s="107"/>
    </row>
    <row r="375">
      <c r="A375" s="61"/>
      <c r="B375" s="61"/>
      <c r="C375" s="61"/>
      <c r="D375" s="148" t="s">
        <v>2689</v>
      </c>
      <c r="E375" s="148"/>
      <c r="F375" s="125"/>
      <c r="G375" s="125"/>
      <c r="H375" s="125"/>
      <c r="I375" s="61"/>
      <c r="J375" s="151"/>
      <c r="K375" s="152"/>
      <c r="L375" s="152"/>
      <c r="M375" s="152"/>
      <c r="N375" s="152"/>
      <c r="O375" s="151"/>
      <c r="P375" s="152"/>
      <c r="Q375" s="152"/>
      <c r="R375" s="152"/>
      <c r="S375" s="125"/>
      <c r="T375" s="152"/>
      <c r="U375" s="152"/>
      <c r="V375" s="152"/>
      <c r="W375" s="152"/>
      <c r="X375" s="152"/>
      <c r="Y375" s="152"/>
      <c r="Z375" s="152"/>
      <c r="AA375" s="152"/>
      <c r="AB375" s="152"/>
      <c r="AC375" s="152"/>
      <c r="AD375" s="152"/>
      <c r="AE375" s="107"/>
      <c r="AF375" s="107"/>
      <c r="AG375" s="107"/>
      <c r="AH375" s="107"/>
      <c r="AI375" s="107"/>
      <c r="AJ375" s="107"/>
      <c r="AK375" s="107"/>
      <c r="AL375" s="107"/>
      <c r="AM375" s="107"/>
      <c r="AN375" s="107"/>
      <c r="AO375" s="107"/>
      <c r="AP375" s="107"/>
      <c r="AQ375" s="107"/>
      <c r="AR375" s="107"/>
      <c r="AS375" s="107"/>
      <c r="AT375" s="107"/>
    </row>
    <row r="376">
      <c r="A376" s="61"/>
      <c r="B376" s="61"/>
      <c r="C376" s="61"/>
      <c r="D376" s="148" t="s">
        <v>2690</v>
      </c>
      <c r="E376" s="148" t="s">
        <v>2551</v>
      </c>
      <c r="F376" s="125"/>
      <c r="G376" s="125"/>
      <c r="H376" s="125"/>
      <c r="I376" s="61"/>
      <c r="J376" s="151"/>
      <c r="K376" s="152"/>
      <c r="L376" s="152"/>
      <c r="M376" s="152"/>
      <c r="N376" s="152"/>
      <c r="O376" s="151"/>
      <c r="P376" s="152"/>
      <c r="Q376" s="152"/>
      <c r="R376" s="152"/>
      <c r="S376" s="125"/>
      <c r="T376" s="152"/>
      <c r="U376" s="152"/>
      <c r="V376" s="152"/>
      <c r="W376" s="152"/>
      <c r="X376" s="152"/>
      <c r="Y376" s="152"/>
      <c r="Z376" s="152"/>
      <c r="AA376" s="152"/>
      <c r="AB376" s="152"/>
      <c r="AC376" s="152"/>
      <c r="AD376" s="152"/>
      <c r="AE376" s="107"/>
      <c r="AF376" s="107"/>
      <c r="AG376" s="107"/>
      <c r="AH376" s="107"/>
      <c r="AI376" s="107"/>
      <c r="AJ376" s="107"/>
      <c r="AK376" s="107"/>
      <c r="AL376" s="107"/>
      <c r="AM376" s="107"/>
      <c r="AN376" s="107"/>
      <c r="AO376" s="107"/>
      <c r="AP376" s="107"/>
      <c r="AQ376" s="107"/>
      <c r="AR376" s="107"/>
      <c r="AS376" s="107"/>
      <c r="AT376" s="107"/>
    </row>
    <row r="377">
      <c r="A377" s="61"/>
      <c r="B377" s="61"/>
      <c r="C377" s="61"/>
      <c r="D377" s="148" t="s">
        <v>2692</v>
      </c>
      <c r="E377" s="148"/>
      <c r="F377" s="125"/>
      <c r="G377" s="125"/>
      <c r="H377" s="125"/>
      <c r="I377" s="61"/>
      <c r="J377" s="151"/>
      <c r="K377" s="152"/>
      <c r="L377" s="152"/>
      <c r="M377" s="152"/>
      <c r="N377" s="152"/>
      <c r="O377" s="151"/>
      <c r="P377" s="152"/>
      <c r="Q377" s="152"/>
      <c r="R377" s="152"/>
      <c r="S377" s="125"/>
      <c r="T377" s="152"/>
      <c r="U377" s="152"/>
      <c r="V377" s="152"/>
      <c r="W377" s="152"/>
      <c r="X377" s="152"/>
      <c r="Y377" s="152"/>
      <c r="Z377" s="152"/>
      <c r="AA377" s="152"/>
      <c r="AB377" s="152"/>
      <c r="AC377" s="152"/>
      <c r="AD377" s="152"/>
      <c r="AE377" s="107"/>
      <c r="AF377" s="107"/>
      <c r="AG377" s="107"/>
      <c r="AH377" s="107"/>
      <c r="AI377" s="107"/>
      <c r="AJ377" s="107"/>
      <c r="AK377" s="107"/>
      <c r="AL377" s="107"/>
      <c r="AM377" s="107"/>
      <c r="AN377" s="107"/>
      <c r="AO377" s="107"/>
      <c r="AP377" s="107"/>
      <c r="AQ377" s="107"/>
      <c r="AR377" s="107"/>
      <c r="AS377" s="107"/>
      <c r="AT377" s="107"/>
    </row>
    <row r="378">
      <c r="A378" s="61"/>
      <c r="B378" s="61"/>
      <c r="C378" s="61"/>
      <c r="D378" s="449" t="s">
        <v>2014</v>
      </c>
      <c r="E378" s="148" t="s">
        <v>2554</v>
      </c>
      <c r="F378" s="125"/>
      <c r="G378" s="125"/>
      <c r="H378" s="125"/>
      <c r="I378" s="61"/>
      <c r="J378" s="151"/>
      <c r="K378" s="152"/>
      <c r="L378" s="152"/>
      <c r="M378" s="152"/>
      <c r="N378" s="152"/>
      <c r="O378" s="151"/>
      <c r="P378" s="152"/>
      <c r="Q378" s="152"/>
      <c r="R378" s="152"/>
      <c r="S378" s="125"/>
      <c r="T378" s="152"/>
      <c r="U378" s="152"/>
      <c r="V378" s="152"/>
      <c r="W378" s="152"/>
      <c r="X378" s="152"/>
      <c r="Y378" s="152"/>
      <c r="Z378" s="152"/>
      <c r="AA378" s="152"/>
      <c r="AB378" s="152"/>
      <c r="AC378" s="152"/>
      <c r="AD378" s="152"/>
      <c r="AE378" s="107"/>
      <c r="AF378" s="107"/>
      <c r="AG378" s="107"/>
      <c r="AH378" s="107"/>
      <c r="AI378" s="107"/>
      <c r="AJ378" s="107"/>
      <c r="AK378" s="107"/>
      <c r="AL378" s="107"/>
      <c r="AM378" s="107"/>
      <c r="AN378" s="107"/>
      <c r="AO378" s="107"/>
      <c r="AP378" s="107"/>
      <c r="AQ378" s="107"/>
      <c r="AR378" s="107"/>
      <c r="AS378" s="107"/>
      <c r="AT378" s="107"/>
    </row>
    <row r="379">
      <c r="A379" s="61"/>
      <c r="B379" s="61"/>
      <c r="C379" s="61"/>
      <c r="D379" s="135"/>
      <c r="E379" s="148" t="s">
        <v>2693</v>
      </c>
      <c r="F379" s="125"/>
      <c r="G379" s="125"/>
      <c r="H379" s="125"/>
      <c r="I379" s="61"/>
      <c r="J379" s="151"/>
      <c r="K379" s="152"/>
      <c r="L379" s="152"/>
      <c r="M379" s="152"/>
      <c r="N379" s="152"/>
      <c r="O379" s="151"/>
      <c r="P379" s="152"/>
      <c r="Q379" s="152"/>
      <c r="R379" s="152"/>
      <c r="S379" s="125"/>
      <c r="T379" s="152"/>
      <c r="U379" s="152"/>
      <c r="V379" s="152"/>
      <c r="W379" s="152"/>
      <c r="X379" s="152"/>
      <c r="Y379" s="152"/>
      <c r="Z379" s="152"/>
      <c r="AA379" s="152"/>
      <c r="AB379" s="152"/>
      <c r="AC379" s="152"/>
      <c r="AD379" s="152"/>
      <c r="AE379" s="107"/>
      <c r="AF379" s="107"/>
      <c r="AG379" s="107"/>
      <c r="AH379" s="107"/>
      <c r="AI379" s="107"/>
      <c r="AJ379" s="107"/>
      <c r="AK379" s="107"/>
      <c r="AL379" s="107"/>
      <c r="AM379" s="107"/>
      <c r="AN379" s="107"/>
      <c r="AO379" s="107"/>
      <c r="AP379" s="107"/>
      <c r="AQ379" s="107"/>
      <c r="AR379" s="107"/>
      <c r="AS379" s="107"/>
      <c r="AT379" s="107"/>
    </row>
    <row r="380">
      <c r="A380" s="62"/>
      <c r="B380" s="61"/>
      <c r="C380" s="62"/>
      <c r="D380" s="148" t="s">
        <v>2016</v>
      </c>
      <c r="E380" s="148"/>
      <c r="F380" s="135"/>
      <c r="G380" s="135"/>
      <c r="H380" s="135"/>
      <c r="I380" s="62"/>
      <c r="J380" s="151"/>
      <c r="K380" s="152"/>
      <c r="L380" s="152"/>
      <c r="M380" s="152"/>
      <c r="N380" s="152"/>
      <c r="O380" s="151"/>
      <c r="P380" s="152"/>
      <c r="Q380" s="152"/>
      <c r="R380" s="152"/>
      <c r="S380" s="135"/>
      <c r="T380" s="152"/>
      <c r="U380" s="152"/>
      <c r="V380" s="152"/>
      <c r="W380" s="152"/>
      <c r="X380" s="152"/>
      <c r="Y380" s="152"/>
      <c r="Z380" s="152"/>
      <c r="AA380" s="152"/>
      <c r="AB380" s="152"/>
      <c r="AC380" s="152"/>
      <c r="AD380" s="152"/>
      <c r="AE380" s="107"/>
      <c r="AF380" s="107"/>
      <c r="AG380" s="107"/>
      <c r="AH380" s="107"/>
      <c r="AI380" s="107"/>
      <c r="AJ380" s="107"/>
      <c r="AK380" s="107"/>
      <c r="AL380" s="107"/>
      <c r="AM380" s="107"/>
      <c r="AN380" s="107"/>
      <c r="AO380" s="107"/>
      <c r="AP380" s="107"/>
      <c r="AQ380" s="107"/>
      <c r="AR380" s="107"/>
      <c r="AS380" s="107"/>
      <c r="AT380" s="107"/>
    </row>
    <row r="381">
      <c r="A381" s="422">
        <v>50.0</v>
      </c>
      <c r="B381" s="61"/>
      <c r="C381" s="157" t="s">
        <v>1677</v>
      </c>
      <c r="D381" s="148" t="s">
        <v>2687</v>
      </c>
      <c r="E381" s="148"/>
      <c r="F381" s="449" t="s">
        <v>2339</v>
      </c>
      <c r="G381" s="449" t="s">
        <v>1679</v>
      </c>
      <c r="H381" s="449" t="s">
        <v>1678</v>
      </c>
      <c r="I381" s="157" t="s">
        <v>2228</v>
      </c>
      <c r="J381" s="151"/>
      <c r="K381" s="152"/>
      <c r="L381" s="152"/>
      <c r="M381" s="152"/>
      <c r="N381" s="152"/>
      <c r="O381" s="151"/>
      <c r="P381" s="152"/>
      <c r="Q381" s="152"/>
      <c r="R381" s="152"/>
      <c r="S381" s="449" t="s">
        <v>290</v>
      </c>
      <c r="T381" s="152"/>
      <c r="U381" s="152"/>
      <c r="V381" s="152"/>
      <c r="W381" s="152"/>
      <c r="X381" s="152"/>
      <c r="Y381" s="152"/>
      <c r="Z381" s="152"/>
      <c r="AA381" s="152"/>
      <c r="AB381" s="152"/>
      <c r="AC381" s="152"/>
      <c r="AD381" s="152"/>
      <c r="AE381" s="107"/>
      <c r="AF381" s="107"/>
      <c r="AG381" s="107"/>
      <c r="AH381" s="107"/>
      <c r="AI381" s="107"/>
      <c r="AJ381" s="107"/>
      <c r="AK381" s="107"/>
      <c r="AL381" s="107"/>
      <c r="AM381" s="107"/>
      <c r="AN381" s="107"/>
      <c r="AO381" s="107"/>
      <c r="AP381" s="107"/>
      <c r="AQ381" s="107"/>
      <c r="AR381" s="107"/>
      <c r="AS381" s="107"/>
      <c r="AT381" s="107"/>
    </row>
    <row r="382">
      <c r="A382" s="61"/>
      <c r="B382" s="61"/>
      <c r="C382" s="61"/>
      <c r="D382" s="148" t="s">
        <v>2689</v>
      </c>
      <c r="E382" s="148"/>
      <c r="F382" s="125"/>
      <c r="G382" s="125"/>
      <c r="H382" s="125"/>
      <c r="I382" s="61"/>
      <c r="J382" s="151"/>
      <c r="K382" s="152"/>
      <c r="L382" s="152"/>
      <c r="M382" s="152"/>
      <c r="N382" s="152"/>
      <c r="O382" s="151"/>
      <c r="P382" s="152"/>
      <c r="Q382" s="152"/>
      <c r="R382" s="152"/>
      <c r="S382" s="125"/>
      <c r="T382" s="152"/>
      <c r="U382" s="152"/>
      <c r="V382" s="152"/>
      <c r="W382" s="152"/>
      <c r="X382" s="152"/>
      <c r="Y382" s="152"/>
      <c r="Z382" s="152"/>
      <c r="AA382" s="152"/>
      <c r="AB382" s="152"/>
      <c r="AC382" s="152"/>
      <c r="AD382" s="152"/>
      <c r="AE382" s="107"/>
      <c r="AF382" s="107"/>
      <c r="AG382" s="107"/>
      <c r="AH382" s="107"/>
      <c r="AI382" s="107"/>
      <c r="AJ382" s="107"/>
      <c r="AK382" s="107"/>
      <c r="AL382" s="107"/>
      <c r="AM382" s="107"/>
      <c r="AN382" s="107"/>
      <c r="AO382" s="107"/>
      <c r="AP382" s="107"/>
      <c r="AQ382" s="107"/>
      <c r="AR382" s="107"/>
      <c r="AS382" s="107"/>
      <c r="AT382" s="107"/>
    </row>
    <row r="383">
      <c r="A383" s="61"/>
      <c r="B383" s="61"/>
      <c r="C383" s="61"/>
      <c r="D383" s="148" t="s">
        <v>2690</v>
      </c>
      <c r="E383" s="148" t="s">
        <v>2551</v>
      </c>
      <c r="F383" s="125"/>
      <c r="G383" s="125"/>
      <c r="H383" s="125"/>
      <c r="I383" s="61"/>
      <c r="J383" s="151"/>
      <c r="K383" s="152"/>
      <c r="L383" s="152"/>
      <c r="M383" s="152"/>
      <c r="N383" s="152"/>
      <c r="O383" s="151"/>
      <c r="P383" s="152"/>
      <c r="Q383" s="152"/>
      <c r="R383" s="152"/>
      <c r="S383" s="125"/>
      <c r="T383" s="152"/>
      <c r="U383" s="152"/>
      <c r="V383" s="152"/>
      <c r="W383" s="152"/>
      <c r="X383" s="152"/>
      <c r="Y383" s="152"/>
      <c r="Z383" s="152"/>
      <c r="AA383" s="152"/>
      <c r="AB383" s="152"/>
      <c r="AC383" s="152"/>
      <c r="AD383" s="152"/>
      <c r="AE383" s="107"/>
      <c r="AF383" s="107"/>
      <c r="AG383" s="107"/>
      <c r="AH383" s="107"/>
      <c r="AI383" s="107"/>
      <c r="AJ383" s="107"/>
      <c r="AK383" s="107"/>
      <c r="AL383" s="107"/>
      <c r="AM383" s="107"/>
      <c r="AN383" s="107"/>
      <c r="AO383" s="107"/>
      <c r="AP383" s="107"/>
      <c r="AQ383" s="107"/>
      <c r="AR383" s="107"/>
      <c r="AS383" s="107"/>
      <c r="AT383" s="107"/>
    </row>
    <row r="384">
      <c r="A384" s="61"/>
      <c r="B384" s="61"/>
      <c r="C384" s="61"/>
      <c r="D384" s="148" t="s">
        <v>2692</v>
      </c>
      <c r="E384" s="148"/>
      <c r="F384" s="125"/>
      <c r="G384" s="125"/>
      <c r="H384" s="125"/>
      <c r="I384" s="61"/>
      <c r="J384" s="151"/>
      <c r="K384" s="152"/>
      <c r="L384" s="152"/>
      <c r="M384" s="152"/>
      <c r="N384" s="152"/>
      <c r="O384" s="151"/>
      <c r="P384" s="152"/>
      <c r="Q384" s="152"/>
      <c r="R384" s="152"/>
      <c r="S384" s="125"/>
      <c r="T384" s="152"/>
      <c r="U384" s="152"/>
      <c r="V384" s="152"/>
      <c r="W384" s="152"/>
      <c r="X384" s="152"/>
      <c r="Y384" s="152"/>
      <c r="Z384" s="152"/>
      <c r="AA384" s="152"/>
      <c r="AB384" s="152"/>
      <c r="AC384" s="152"/>
      <c r="AD384" s="152"/>
      <c r="AE384" s="107"/>
      <c r="AF384" s="107"/>
      <c r="AG384" s="107"/>
      <c r="AH384" s="107"/>
      <c r="AI384" s="107"/>
      <c r="AJ384" s="107"/>
      <c r="AK384" s="107"/>
      <c r="AL384" s="107"/>
      <c r="AM384" s="107"/>
      <c r="AN384" s="107"/>
      <c r="AO384" s="107"/>
      <c r="AP384" s="107"/>
      <c r="AQ384" s="107"/>
      <c r="AR384" s="107"/>
      <c r="AS384" s="107"/>
      <c r="AT384" s="107"/>
    </row>
    <row r="385">
      <c r="A385" s="61"/>
      <c r="B385" s="61"/>
      <c r="C385" s="61"/>
      <c r="D385" s="449" t="s">
        <v>2014</v>
      </c>
      <c r="E385" s="148" t="s">
        <v>2554</v>
      </c>
      <c r="F385" s="125"/>
      <c r="G385" s="125"/>
      <c r="H385" s="125"/>
      <c r="I385" s="61"/>
      <c r="J385" s="151"/>
      <c r="K385" s="152"/>
      <c r="L385" s="152"/>
      <c r="M385" s="152"/>
      <c r="N385" s="152"/>
      <c r="O385" s="151"/>
      <c r="P385" s="152"/>
      <c r="Q385" s="152"/>
      <c r="R385" s="152"/>
      <c r="S385" s="125"/>
      <c r="T385" s="152"/>
      <c r="U385" s="152"/>
      <c r="V385" s="152"/>
      <c r="W385" s="152"/>
      <c r="X385" s="152"/>
      <c r="Y385" s="152"/>
      <c r="Z385" s="152"/>
      <c r="AA385" s="152"/>
      <c r="AB385" s="152"/>
      <c r="AC385" s="152"/>
      <c r="AD385" s="152"/>
      <c r="AE385" s="107"/>
      <c r="AF385" s="107"/>
      <c r="AG385" s="107"/>
      <c r="AH385" s="107"/>
      <c r="AI385" s="107"/>
      <c r="AJ385" s="107"/>
      <c r="AK385" s="107"/>
      <c r="AL385" s="107"/>
      <c r="AM385" s="107"/>
      <c r="AN385" s="107"/>
      <c r="AO385" s="107"/>
      <c r="AP385" s="107"/>
      <c r="AQ385" s="107"/>
      <c r="AR385" s="107"/>
      <c r="AS385" s="107"/>
      <c r="AT385" s="107"/>
    </row>
    <row r="386">
      <c r="A386" s="61"/>
      <c r="B386" s="61"/>
      <c r="C386" s="61"/>
      <c r="D386" s="135"/>
      <c r="E386" s="148" t="s">
        <v>2693</v>
      </c>
      <c r="F386" s="125"/>
      <c r="G386" s="125"/>
      <c r="H386" s="125"/>
      <c r="I386" s="61"/>
      <c r="J386" s="151"/>
      <c r="K386" s="152"/>
      <c r="L386" s="152"/>
      <c r="M386" s="152"/>
      <c r="N386" s="152"/>
      <c r="O386" s="151"/>
      <c r="P386" s="152"/>
      <c r="Q386" s="152"/>
      <c r="R386" s="152"/>
      <c r="S386" s="125"/>
      <c r="T386" s="152"/>
      <c r="U386" s="152"/>
      <c r="V386" s="152"/>
      <c r="W386" s="152"/>
      <c r="X386" s="152"/>
      <c r="Y386" s="152"/>
      <c r="Z386" s="152"/>
      <c r="AA386" s="152"/>
      <c r="AB386" s="152"/>
      <c r="AC386" s="152"/>
      <c r="AD386" s="152"/>
      <c r="AE386" s="107"/>
      <c r="AF386" s="107"/>
      <c r="AG386" s="107"/>
      <c r="AH386" s="107"/>
      <c r="AI386" s="107"/>
      <c r="AJ386" s="107"/>
      <c r="AK386" s="107"/>
      <c r="AL386" s="107"/>
      <c r="AM386" s="107"/>
      <c r="AN386" s="107"/>
      <c r="AO386" s="107"/>
      <c r="AP386" s="107"/>
      <c r="AQ386" s="107"/>
      <c r="AR386" s="107"/>
      <c r="AS386" s="107"/>
      <c r="AT386" s="107"/>
    </row>
    <row r="387">
      <c r="A387" s="62"/>
      <c r="B387" s="61"/>
      <c r="C387" s="62"/>
      <c r="D387" s="148" t="s">
        <v>2016</v>
      </c>
      <c r="E387" s="148"/>
      <c r="F387" s="135"/>
      <c r="G387" s="135"/>
      <c r="H387" s="135"/>
      <c r="I387" s="62"/>
      <c r="J387" s="151"/>
      <c r="K387" s="152"/>
      <c r="L387" s="152"/>
      <c r="M387" s="152"/>
      <c r="N387" s="152"/>
      <c r="O387" s="151"/>
      <c r="P387" s="152"/>
      <c r="Q387" s="152"/>
      <c r="R387" s="152"/>
      <c r="S387" s="135"/>
      <c r="T387" s="152"/>
      <c r="U387" s="152"/>
      <c r="V387" s="152"/>
      <c r="W387" s="152"/>
      <c r="X387" s="152"/>
      <c r="Y387" s="152"/>
      <c r="Z387" s="152"/>
      <c r="AA387" s="152"/>
      <c r="AB387" s="152"/>
      <c r="AC387" s="152"/>
      <c r="AD387" s="152"/>
      <c r="AE387" s="107"/>
      <c r="AF387" s="107"/>
      <c r="AG387" s="107"/>
      <c r="AH387" s="107"/>
      <c r="AI387" s="107"/>
      <c r="AJ387" s="107"/>
      <c r="AK387" s="107"/>
      <c r="AL387" s="107"/>
      <c r="AM387" s="107"/>
      <c r="AN387" s="107"/>
      <c r="AO387" s="107"/>
      <c r="AP387" s="107"/>
      <c r="AQ387" s="107"/>
      <c r="AR387" s="107"/>
      <c r="AS387" s="107"/>
      <c r="AT387" s="107"/>
    </row>
    <row r="388">
      <c r="A388" s="422">
        <v>51.0</v>
      </c>
      <c r="B388" s="61"/>
      <c r="C388" s="157" t="s">
        <v>1680</v>
      </c>
      <c r="D388" s="148" t="s">
        <v>2687</v>
      </c>
      <c r="E388" s="148"/>
      <c r="F388" s="449" t="s">
        <v>2339</v>
      </c>
      <c r="G388" s="449" t="s">
        <v>1682</v>
      </c>
      <c r="H388" s="449" t="s">
        <v>1681</v>
      </c>
      <c r="I388" s="157" t="s">
        <v>2228</v>
      </c>
      <c r="J388" s="151"/>
      <c r="K388" s="152"/>
      <c r="L388" s="152"/>
      <c r="M388" s="152"/>
      <c r="N388" s="152"/>
      <c r="O388" s="151"/>
      <c r="P388" s="152"/>
      <c r="Q388" s="152"/>
      <c r="R388" s="152"/>
      <c r="S388" s="449" t="s">
        <v>290</v>
      </c>
      <c r="T388" s="152"/>
      <c r="U388" s="152"/>
      <c r="V388" s="152"/>
      <c r="W388" s="152"/>
      <c r="X388" s="152"/>
      <c r="Y388" s="152"/>
      <c r="Z388" s="152"/>
      <c r="AA388" s="152"/>
      <c r="AB388" s="152"/>
      <c r="AC388" s="152"/>
      <c r="AD388" s="152"/>
      <c r="AE388" s="107"/>
      <c r="AF388" s="107"/>
      <c r="AG388" s="107"/>
      <c r="AH388" s="107"/>
      <c r="AI388" s="107"/>
      <c r="AJ388" s="107"/>
      <c r="AK388" s="107"/>
      <c r="AL388" s="107"/>
      <c r="AM388" s="107"/>
      <c r="AN388" s="107"/>
      <c r="AO388" s="107"/>
      <c r="AP388" s="107"/>
      <c r="AQ388" s="107"/>
      <c r="AR388" s="107"/>
      <c r="AS388" s="107"/>
      <c r="AT388" s="107"/>
    </row>
    <row r="389">
      <c r="A389" s="61"/>
      <c r="B389" s="61"/>
      <c r="C389" s="61"/>
      <c r="D389" s="148" t="s">
        <v>2689</v>
      </c>
      <c r="E389" s="148"/>
      <c r="F389" s="125"/>
      <c r="G389" s="125"/>
      <c r="H389" s="125"/>
      <c r="I389" s="61"/>
      <c r="J389" s="151"/>
      <c r="K389" s="152"/>
      <c r="L389" s="152"/>
      <c r="M389" s="152"/>
      <c r="N389" s="152"/>
      <c r="O389" s="151"/>
      <c r="P389" s="152"/>
      <c r="Q389" s="152"/>
      <c r="R389" s="152"/>
      <c r="S389" s="125"/>
      <c r="T389" s="152"/>
      <c r="U389" s="152"/>
      <c r="V389" s="152"/>
      <c r="W389" s="152"/>
      <c r="X389" s="152"/>
      <c r="Y389" s="152"/>
      <c r="Z389" s="152"/>
      <c r="AA389" s="152"/>
      <c r="AB389" s="152"/>
      <c r="AC389" s="152"/>
      <c r="AD389" s="152"/>
      <c r="AE389" s="107"/>
      <c r="AF389" s="107"/>
      <c r="AG389" s="107"/>
      <c r="AH389" s="107"/>
      <c r="AI389" s="107"/>
      <c r="AJ389" s="107"/>
      <c r="AK389" s="107"/>
      <c r="AL389" s="107"/>
      <c r="AM389" s="107"/>
      <c r="AN389" s="107"/>
      <c r="AO389" s="107"/>
      <c r="AP389" s="107"/>
      <c r="AQ389" s="107"/>
      <c r="AR389" s="107"/>
      <c r="AS389" s="107"/>
      <c r="AT389" s="107"/>
    </row>
    <row r="390">
      <c r="A390" s="61"/>
      <c r="B390" s="61"/>
      <c r="C390" s="61"/>
      <c r="D390" s="148" t="s">
        <v>2690</v>
      </c>
      <c r="E390" s="148" t="s">
        <v>2551</v>
      </c>
      <c r="F390" s="125"/>
      <c r="G390" s="125"/>
      <c r="H390" s="125"/>
      <c r="I390" s="61"/>
      <c r="J390" s="151"/>
      <c r="K390" s="152"/>
      <c r="L390" s="152"/>
      <c r="M390" s="152"/>
      <c r="N390" s="152"/>
      <c r="O390" s="151"/>
      <c r="P390" s="152"/>
      <c r="Q390" s="152"/>
      <c r="R390" s="152"/>
      <c r="S390" s="125"/>
      <c r="T390" s="152"/>
      <c r="U390" s="152"/>
      <c r="V390" s="152"/>
      <c r="W390" s="152"/>
      <c r="X390" s="152"/>
      <c r="Y390" s="152"/>
      <c r="Z390" s="152"/>
      <c r="AA390" s="152"/>
      <c r="AB390" s="152"/>
      <c r="AC390" s="152"/>
      <c r="AD390" s="152"/>
      <c r="AE390" s="107"/>
      <c r="AF390" s="107"/>
      <c r="AG390" s="107"/>
      <c r="AH390" s="107"/>
      <c r="AI390" s="107"/>
      <c r="AJ390" s="107"/>
      <c r="AK390" s="107"/>
      <c r="AL390" s="107"/>
      <c r="AM390" s="107"/>
      <c r="AN390" s="107"/>
      <c r="AO390" s="107"/>
      <c r="AP390" s="107"/>
      <c r="AQ390" s="107"/>
      <c r="AR390" s="107"/>
      <c r="AS390" s="107"/>
      <c r="AT390" s="107"/>
    </row>
    <row r="391">
      <c r="A391" s="61"/>
      <c r="B391" s="61"/>
      <c r="C391" s="61"/>
      <c r="D391" s="148" t="s">
        <v>2692</v>
      </c>
      <c r="E391" s="148"/>
      <c r="F391" s="125"/>
      <c r="G391" s="125"/>
      <c r="H391" s="125"/>
      <c r="I391" s="61"/>
      <c r="J391" s="151"/>
      <c r="K391" s="152"/>
      <c r="L391" s="152"/>
      <c r="M391" s="152"/>
      <c r="N391" s="152"/>
      <c r="O391" s="151"/>
      <c r="P391" s="152"/>
      <c r="Q391" s="152"/>
      <c r="R391" s="152"/>
      <c r="S391" s="125"/>
      <c r="T391" s="152"/>
      <c r="U391" s="152"/>
      <c r="V391" s="152"/>
      <c r="W391" s="152"/>
      <c r="X391" s="152"/>
      <c r="Y391" s="152"/>
      <c r="Z391" s="152"/>
      <c r="AA391" s="152"/>
      <c r="AB391" s="152"/>
      <c r="AC391" s="152"/>
      <c r="AD391" s="152"/>
      <c r="AE391" s="107"/>
      <c r="AF391" s="107"/>
      <c r="AG391" s="107"/>
      <c r="AH391" s="107"/>
      <c r="AI391" s="107"/>
      <c r="AJ391" s="107"/>
      <c r="AK391" s="107"/>
      <c r="AL391" s="107"/>
      <c r="AM391" s="107"/>
      <c r="AN391" s="107"/>
      <c r="AO391" s="107"/>
      <c r="AP391" s="107"/>
      <c r="AQ391" s="107"/>
      <c r="AR391" s="107"/>
      <c r="AS391" s="107"/>
      <c r="AT391" s="107"/>
    </row>
    <row r="392">
      <c r="A392" s="61"/>
      <c r="B392" s="61"/>
      <c r="C392" s="61"/>
      <c r="D392" s="449" t="s">
        <v>2014</v>
      </c>
      <c r="E392" s="148" t="s">
        <v>2554</v>
      </c>
      <c r="F392" s="125"/>
      <c r="G392" s="125"/>
      <c r="H392" s="125"/>
      <c r="I392" s="61"/>
      <c r="J392" s="151"/>
      <c r="K392" s="152"/>
      <c r="L392" s="152"/>
      <c r="M392" s="152"/>
      <c r="N392" s="152"/>
      <c r="O392" s="151"/>
      <c r="P392" s="152"/>
      <c r="Q392" s="152"/>
      <c r="R392" s="152"/>
      <c r="S392" s="125"/>
      <c r="T392" s="152"/>
      <c r="U392" s="152"/>
      <c r="V392" s="152"/>
      <c r="W392" s="152"/>
      <c r="X392" s="152"/>
      <c r="Y392" s="152"/>
      <c r="Z392" s="152"/>
      <c r="AA392" s="152"/>
      <c r="AB392" s="152"/>
      <c r="AC392" s="152"/>
      <c r="AD392" s="152"/>
      <c r="AE392" s="107"/>
      <c r="AF392" s="107"/>
      <c r="AG392" s="107"/>
      <c r="AH392" s="107"/>
      <c r="AI392" s="107"/>
      <c r="AJ392" s="107"/>
      <c r="AK392" s="107"/>
      <c r="AL392" s="107"/>
      <c r="AM392" s="107"/>
      <c r="AN392" s="107"/>
      <c r="AO392" s="107"/>
      <c r="AP392" s="107"/>
      <c r="AQ392" s="107"/>
      <c r="AR392" s="107"/>
      <c r="AS392" s="107"/>
      <c r="AT392" s="107"/>
    </row>
    <row r="393">
      <c r="A393" s="61"/>
      <c r="B393" s="61"/>
      <c r="C393" s="61"/>
      <c r="D393" s="135"/>
      <c r="E393" s="148" t="s">
        <v>2693</v>
      </c>
      <c r="F393" s="125"/>
      <c r="G393" s="125"/>
      <c r="H393" s="125"/>
      <c r="I393" s="61"/>
      <c r="J393" s="151"/>
      <c r="K393" s="152"/>
      <c r="L393" s="152"/>
      <c r="M393" s="152"/>
      <c r="N393" s="152"/>
      <c r="O393" s="151"/>
      <c r="P393" s="152"/>
      <c r="Q393" s="152"/>
      <c r="R393" s="152"/>
      <c r="S393" s="125"/>
      <c r="T393" s="152"/>
      <c r="U393" s="152"/>
      <c r="V393" s="152"/>
      <c r="W393" s="152"/>
      <c r="X393" s="152"/>
      <c r="Y393" s="152"/>
      <c r="Z393" s="152"/>
      <c r="AA393" s="152"/>
      <c r="AB393" s="152"/>
      <c r="AC393" s="152"/>
      <c r="AD393" s="152"/>
      <c r="AE393" s="107"/>
      <c r="AF393" s="107"/>
      <c r="AG393" s="107"/>
      <c r="AH393" s="107"/>
      <c r="AI393" s="107"/>
      <c r="AJ393" s="107"/>
      <c r="AK393" s="107"/>
      <c r="AL393" s="107"/>
      <c r="AM393" s="107"/>
      <c r="AN393" s="107"/>
      <c r="AO393" s="107"/>
      <c r="AP393" s="107"/>
      <c r="AQ393" s="107"/>
      <c r="AR393" s="107"/>
      <c r="AS393" s="107"/>
      <c r="AT393" s="107"/>
    </row>
    <row r="394">
      <c r="A394" s="62"/>
      <c r="B394" s="61"/>
      <c r="C394" s="62"/>
      <c r="D394" s="148" t="s">
        <v>2016</v>
      </c>
      <c r="E394" s="148"/>
      <c r="F394" s="135"/>
      <c r="G394" s="135"/>
      <c r="H394" s="135"/>
      <c r="I394" s="62"/>
      <c r="J394" s="151"/>
      <c r="K394" s="152"/>
      <c r="L394" s="152"/>
      <c r="M394" s="152"/>
      <c r="N394" s="152"/>
      <c r="O394" s="151"/>
      <c r="P394" s="152"/>
      <c r="Q394" s="152"/>
      <c r="R394" s="152"/>
      <c r="S394" s="135"/>
      <c r="T394" s="152"/>
      <c r="U394" s="152"/>
      <c r="V394" s="152"/>
      <c r="W394" s="152"/>
      <c r="X394" s="152"/>
      <c r="Y394" s="152"/>
      <c r="Z394" s="152"/>
      <c r="AA394" s="152"/>
      <c r="AB394" s="152"/>
      <c r="AC394" s="152"/>
      <c r="AD394" s="152"/>
      <c r="AE394" s="107"/>
      <c r="AF394" s="107"/>
      <c r="AG394" s="107"/>
      <c r="AH394" s="107"/>
      <c r="AI394" s="107"/>
      <c r="AJ394" s="107"/>
      <c r="AK394" s="107"/>
      <c r="AL394" s="107"/>
      <c r="AM394" s="107"/>
      <c r="AN394" s="107"/>
      <c r="AO394" s="107"/>
      <c r="AP394" s="107"/>
      <c r="AQ394" s="107"/>
      <c r="AR394" s="107"/>
      <c r="AS394" s="107"/>
      <c r="AT394" s="107"/>
    </row>
    <row r="395">
      <c r="A395" s="422">
        <v>52.0</v>
      </c>
      <c r="B395" s="61"/>
      <c r="C395" s="157" t="s">
        <v>1683</v>
      </c>
      <c r="D395" s="148" t="s">
        <v>2687</v>
      </c>
      <c r="E395" s="148"/>
      <c r="F395" s="449" t="s">
        <v>2339</v>
      </c>
      <c r="G395" s="449" t="s">
        <v>1685</v>
      </c>
      <c r="H395" s="449" t="s">
        <v>1684</v>
      </c>
      <c r="I395" s="157" t="s">
        <v>2228</v>
      </c>
      <c r="J395" s="151"/>
      <c r="K395" s="152"/>
      <c r="L395" s="152"/>
      <c r="M395" s="152"/>
      <c r="N395" s="152"/>
      <c r="O395" s="151"/>
      <c r="P395" s="152"/>
      <c r="Q395" s="152"/>
      <c r="R395" s="152"/>
      <c r="S395" s="449" t="s">
        <v>290</v>
      </c>
      <c r="T395" s="152"/>
      <c r="U395" s="152"/>
      <c r="V395" s="152"/>
      <c r="W395" s="152"/>
      <c r="X395" s="152"/>
      <c r="Y395" s="152"/>
      <c r="Z395" s="152"/>
      <c r="AA395" s="152"/>
      <c r="AB395" s="152"/>
      <c r="AC395" s="152"/>
      <c r="AD395" s="152"/>
      <c r="AE395" s="107"/>
      <c r="AF395" s="107"/>
      <c r="AG395" s="107"/>
      <c r="AH395" s="107"/>
      <c r="AI395" s="107"/>
      <c r="AJ395" s="107"/>
      <c r="AK395" s="107"/>
      <c r="AL395" s="107"/>
      <c r="AM395" s="107"/>
      <c r="AN395" s="107"/>
      <c r="AO395" s="107"/>
      <c r="AP395" s="107"/>
      <c r="AQ395" s="107"/>
      <c r="AR395" s="107"/>
      <c r="AS395" s="107"/>
      <c r="AT395" s="107"/>
    </row>
    <row r="396">
      <c r="A396" s="61"/>
      <c r="B396" s="61"/>
      <c r="C396" s="61"/>
      <c r="D396" s="148" t="s">
        <v>2689</v>
      </c>
      <c r="E396" s="148"/>
      <c r="F396" s="125"/>
      <c r="G396" s="125"/>
      <c r="H396" s="125"/>
      <c r="I396" s="61"/>
      <c r="J396" s="151"/>
      <c r="K396" s="152"/>
      <c r="L396" s="152"/>
      <c r="M396" s="152"/>
      <c r="N396" s="152"/>
      <c r="O396" s="151"/>
      <c r="P396" s="152"/>
      <c r="Q396" s="152"/>
      <c r="R396" s="152"/>
      <c r="S396" s="125"/>
      <c r="T396" s="152"/>
      <c r="U396" s="152"/>
      <c r="V396" s="152"/>
      <c r="W396" s="152"/>
      <c r="X396" s="152"/>
      <c r="Y396" s="152"/>
      <c r="Z396" s="152"/>
      <c r="AA396" s="152"/>
      <c r="AB396" s="152"/>
      <c r="AC396" s="152"/>
      <c r="AD396" s="152"/>
      <c r="AE396" s="107"/>
      <c r="AF396" s="107"/>
      <c r="AG396" s="107"/>
      <c r="AH396" s="107"/>
      <c r="AI396" s="107"/>
      <c r="AJ396" s="107"/>
      <c r="AK396" s="107"/>
      <c r="AL396" s="107"/>
      <c r="AM396" s="107"/>
      <c r="AN396" s="107"/>
      <c r="AO396" s="107"/>
      <c r="AP396" s="107"/>
      <c r="AQ396" s="107"/>
      <c r="AR396" s="107"/>
      <c r="AS396" s="107"/>
      <c r="AT396" s="107"/>
    </row>
    <row r="397">
      <c r="A397" s="61"/>
      <c r="B397" s="61"/>
      <c r="C397" s="61"/>
      <c r="D397" s="148" t="s">
        <v>2690</v>
      </c>
      <c r="E397" s="148" t="s">
        <v>2551</v>
      </c>
      <c r="F397" s="125"/>
      <c r="G397" s="125"/>
      <c r="H397" s="125"/>
      <c r="I397" s="61"/>
      <c r="J397" s="151"/>
      <c r="K397" s="152"/>
      <c r="L397" s="152"/>
      <c r="M397" s="152"/>
      <c r="N397" s="152"/>
      <c r="O397" s="151"/>
      <c r="P397" s="152"/>
      <c r="Q397" s="152"/>
      <c r="R397" s="152"/>
      <c r="S397" s="125"/>
      <c r="T397" s="152"/>
      <c r="U397" s="152"/>
      <c r="V397" s="152"/>
      <c r="W397" s="152"/>
      <c r="X397" s="152"/>
      <c r="Y397" s="152"/>
      <c r="Z397" s="152"/>
      <c r="AA397" s="152"/>
      <c r="AB397" s="152"/>
      <c r="AC397" s="152"/>
      <c r="AD397" s="152"/>
      <c r="AE397" s="107"/>
      <c r="AF397" s="107"/>
      <c r="AG397" s="107"/>
      <c r="AH397" s="107"/>
      <c r="AI397" s="107"/>
      <c r="AJ397" s="107"/>
      <c r="AK397" s="107"/>
      <c r="AL397" s="107"/>
      <c r="AM397" s="107"/>
      <c r="AN397" s="107"/>
      <c r="AO397" s="107"/>
      <c r="AP397" s="107"/>
      <c r="AQ397" s="107"/>
      <c r="AR397" s="107"/>
      <c r="AS397" s="107"/>
      <c r="AT397" s="107"/>
    </row>
    <row r="398">
      <c r="A398" s="61"/>
      <c r="B398" s="61"/>
      <c r="C398" s="61"/>
      <c r="D398" s="148" t="s">
        <v>2692</v>
      </c>
      <c r="E398" s="148"/>
      <c r="F398" s="125"/>
      <c r="G398" s="125"/>
      <c r="H398" s="125"/>
      <c r="I398" s="61"/>
      <c r="J398" s="151"/>
      <c r="K398" s="152"/>
      <c r="L398" s="152"/>
      <c r="M398" s="152"/>
      <c r="N398" s="152"/>
      <c r="O398" s="151"/>
      <c r="P398" s="152"/>
      <c r="Q398" s="152"/>
      <c r="R398" s="152"/>
      <c r="S398" s="125"/>
      <c r="T398" s="152"/>
      <c r="U398" s="152"/>
      <c r="V398" s="152"/>
      <c r="W398" s="152"/>
      <c r="X398" s="152"/>
      <c r="Y398" s="152"/>
      <c r="Z398" s="152"/>
      <c r="AA398" s="152"/>
      <c r="AB398" s="152"/>
      <c r="AC398" s="152"/>
      <c r="AD398" s="152"/>
      <c r="AE398" s="107"/>
      <c r="AF398" s="107"/>
      <c r="AG398" s="107"/>
      <c r="AH398" s="107"/>
      <c r="AI398" s="107"/>
      <c r="AJ398" s="107"/>
      <c r="AK398" s="107"/>
      <c r="AL398" s="107"/>
      <c r="AM398" s="107"/>
      <c r="AN398" s="107"/>
      <c r="AO398" s="107"/>
      <c r="AP398" s="107"/>
      <c r="AQ398" s="107"/>
      <c r="AR398" s="107"/>
      <c r="AS398" s="107"/>
      <c r="AT398" s="107"/>
    </row>
    <row r="399">
      <c r="A399" s="61"/>
      <c r="B399" s="61"/>
      <c r="C399" s="61"/>
      <c r="D399" s="449" t="s">
        <v>2014</v>
      </c>
      <c r="E399" s="148" t="s">
        <v>2554</v>
      </c>
      <c r="F399" s="125"/>
      <c r="G399" s="125"/>
      <c r="H399" s="125"/>
      <c r="I399" s="61"/>
      <c r="J399" s="151"/>
      <c r="K399" s="152"/>
      <c r="L399" s="152"/>
      <c r="M399" s="152"/>
      <c r="N399" s="152"/>
      <c r="O399" s="151"/>
      <c r="P399" s="152"/>
      <c r="Q399" s="152"/>
      <c r="R399" s="152"/>
      <c r="S399" s="125"/>
      <c r="T399" s="152"/>
      <c r="U399" s="152"/>
      <c r="V399" s="152"/>
      <c r="W399" s="152"/>
      <c r="X399" s="152"/>
      <c r="Y399" s="152"/>
      <c r="Z399" s="152"/>
      <c r="AA399" s="152"/>
      <c r="AB399" s="152"/>
      <c r="AC399" s="152"/>
      <c r="AD399" s="152"/>
      <c r="AE399" s="107"/>
      <c r="AF399" s="107"/>
      <c r="AG399" s="107"/>
      <c r="AH399" s="107"/>
      <c r="AI399" s="107"/>
      <c r="AJ399" s="107"/>
      <c r="AK399" s="107"/>
      <c r="AL399" s="107"/>
      <c r="AM399" s="107"/>
      <c r="AN399" s="107"/>
      <c r="AO399" s="107"/>
      <c r="AP399" s="107"/>
      <c r="AQ399" s="107"/>
      <c r="AR399" s="107"/>
      <c r="AS399" s="107"/>
      <c r="AT399" s="107"/>
    </row>
    <row r="400">
      <c r="A400" s="61"/>
      <c r="B400" s="61"/>
      <c r="C400" s="61"/>
      <c r="D400" s="135"/>
      <c r="E400" s="148" t="s">
        <v>2693</v>
      </c>
      <c r="F400" s="125"/>
      <c r="G400" s="125"/>
      <c r="H400" s="125"/>
      <c r="I400" s="61"/>
      <c r="J400" s="151"/>
      <c r="K400" s="152"/>
      <c r="L400" s="152"/>
      <c r="M400" s="152"/>
      <c r="N400" s="152"/>
      <c r="O400" s="151"/>
      <c r="P400" s="152"/>
      <c r="Q400" s="152"/>
      <c r="R400" s="152"/>
      <c r="S400" s="125"/>
      <c r="T400" s="152"/>
      <c r="U400" s="152"/>
      <c r="V400" s="152"/>
      <c r="W400" s="152"/>
      <c r="X400" s="152"/>
      <c r="Y400" s="152"/>
      <c r="Z400" s="152"/>
      <c r="AA400" s="152"/>
      <c r="AB400" s="152"/>
      <c r="AC400" s="152"/>
      <c r="AD400" s="152"/>
      <c r="AE400" s="107"/>
      <c r="AF400" s="107"/>
      <c r="AG400" s="107"/>
      <c r="AH400" s="107"/>
      <c r="AI400" s="107"/>
      <c r="AJ400" s="107"/>
      <c r="AK400" s="107"/>
      <c r="AL400" s="107"/>
      <c r="AM400" s="107"/>
      <c r="AN400" s="107"/>
      <c r="AO400" s="107"/>
      <c r="AP400" s="107"/>
      <c r="AQ400" s="107"/>
      <c r="AR400" s="107"/>
      <c r="AS400" s="107"/>
      <c r="AT400" s="107"/>
    </row>
    <row r="401">
      <c r="A401" s="62"/>
      <c r="B401" s="61"/>
      <c r="C401" s="62"/>
      <c r="D401" s="148" t="s">
        <v>2016</v>
      </c>
      <c r="E401" s="148"/>
      <c r="F401" s="135"/>
      <c r="G401" s="135"/>
      <c r="H401" s="135"/>
      <c r="I401" s="62"/>
      <c r="J401" s="151"/>
      <c r="K401" s="152"/>
      <c r="L401" s="152"/>
      <c r="M401" s="152"/>
      <c r="N401" s="152"/>
      <c r="O401" s="151"/>
      <c r="P401" s="152"/>
      <c r="Q401" s="152"/>
      <c r="R401" s="152"/>
      <c r="S401" s="135"/>
      <c r="T401" s="152"/>
      <c r="U401" s="152"/>
      <c r="V401" s="152"/>
      <c r="W401" s="152"/>
      <c r="X401" s="152"/>
      <c r="Y401" s="152"/>
      <c r="Z401" s="152"/>
      <c r="AA401" s="152"/>
      <c r="AB401" s="152"/>
      <c r="AC401" s="152"/>
      <c r="AD401" s="152"/>
      <c r="AE401" s="107"/>
      <c r="AF401" s="107"/>
      <c r="AG401" s="107"/>
      <c r="AH401" s="107"/>
      <c r="AI401" s="107"/>
      <c r="AJ401" s="107"/>
      <c r="AK401" s="107"/>
      <c r="AL401" s="107"/>
      <c r="AM401" s="107"/>
      <c r="AN401" s="107"/>
      <c r="AO401" s="107"/>
      <c r="AP401" s="107"/>
      <c r="AQ401" s="107"/>
      <c r="AR401" s="107"/>
      <c r="AS401" s="107"/>
      <c r="AT401" s="107"/>
    </row>
    <row r="402">
      <c r="A402" s="422">
        <v>53.0</v>
      </c>
      <c r="B402" s="61"/>
      <c r="C402" s="157" t="s">
        <v>1686</v>
      </c>
      <c r="D402" s="148" t="s">
        <v>2687</v>
      </c>
      <c r="E402" s="148"/>
      <c r="F402" s="449" t="s">
        <v>2339</v>
      </c>
      <c r="G402" s="449" t="s">
        <v>1688</v>
      </c>
      <c r="H402" s="449" t="s">
        <v>1687</v>
      </c>
      <c r="I402" s="157" t="s">
        <v>2228</v>
      </c>
      <c r="J402" s="151"/>
      <c r="K402" s="152"/>
      <c r="L402" s="152"/>
      <c r="M402" s="152"/>
      <c r="N402" s="152"/>
      <c r="O402" s="151"/>
      <c r="P402" s="152"/>
      <c r="Q402" s="152"/>
      <c r="R402" s="152"/>
      <c r="S402" s="449" t="s">
        <v>290</v>
      </c>
      <c r="T402" s="152"/>
      <c r="U402" s="152"/>
      <c r="V402" s="152"/>
      <c r="W402" s="152"/>
      <c r="X402" s="152"/>
      <c r="Y402" s="152"/>
      <c r="Z402" s="152"/>
      <c r="AA402" s="152"/>
      <c r="AB402" s="152"/>
      <c r="AC402" s="152"/>
      <c r="AD402" s="152"/>
      <c r="AE402" s="107"/>
      <c r="AF402" s="107"/>
      <c r="AG402" s="107"/>
      <c r="AH402" s="107"/>
      <c r="AI402" s="107"/>
      <c r="AJ402" s="107"/>
      <c r="AK402" s="107"/>
      <c r="AL402" s="107"/>
      <c r="AM402" s="107"/>
      <c r="AN402" s="107"/>
      <c r="AO402" s="107"/>
      <c r="AP402" s="107"/>
      <c r="AQ402" s="107"/>
      <c r="AR402" s="107"/>
      <c r="AS402" s="107"/>
      <c r="AT402" s="107"/>
    </row>
    <row r="403">
      <c r="A403" s="61"/>
      <c r="B403" s="61"/>
      <c r="C403" s="61"/>
      <c r="D403" s="148" t="s">
        <v>2689</v>
      </c>
      <c r="E403" s="148"/>
      <c r="F403" s="125"/>
      <c r="G403" s="125"/>
      <c r="H403" s="125"/>
      <c r="I403" s="61"/>
      <c r="J403" s="151"/>
      <c r="K403" s="152"/>
      <c r="L403" s="152"/>
      <c r="M403" s="152"/>
      <c r="N403" s="152"/>
      <c r="O403" s="151"/>
      <c r="P403" s="152"/>
      <c r="Q403" s="152"/>
      <c r="R403" s="152"/>
      <c r="S403" s="125"/>
      <c r="T403" s="152"/>
      <c r="U403" s="152"/>
      <c r="V403" s="152"/>
      <c r="W403" s="152"/>
      <c r="X403" s="152"/>
      <c r="Y403" s="152"/>
      <c r="Z403" s="152"/>
      <c r="AA403" s="152"/>
      <c r="AB403" s="152"/>
      <c r="AC403" s="152"/>
      <c r="AD403" s="152"/>
      <c r="AE403" s="107"/>
      <c r="AF403" s="107"/>
      <c r="AG403" s="107"/>
      <c r="AH403" s="107"/>
      <c r="AI403" s="107"/>
      <c r="AJ403" s="107"/>
      <c r="AK403" s="107"/>
      <c r="AL403" s="107"/>
      <c r="AM403" s="107"/>
      <c r="AN403" s="107"/>
      <c r="AO403" s="107"/>
      <c r="AP403" s="107"/>
      <c r="AQ403" s="107"/>
      <c r="AR403" s="107"/>
      <c r="AS403" s="107"/>
      <c r="AT403" s="107"/>
    </row>
    <row r="404">
      <c r="A404" s="61"/>
      <c r="B404" s="61"/>
      <c r="C404" s="61"/>
      <c r="D404" s="148" t="s">
        <v>2690</v>
      </c>
      <c r="E404" s="148" t="s">
        <v>2551</v>
      </c>
      <c r="F404" s="125"/>
      <c r="G404" s="125"/>
      <c r="H404" s="125"/>
      <c r="I404" s="61"/>
      <c r="J404" s="151"/>
      <c r="K404" s="152"/>
      <c r="L404" s="152"/>
      <c r="M404" s="152"/>
      <c r="N404" s="152"/>
      <c r="O404" s="151"/>
      <c r="P404" s="152"/>
      <c r="Q404" s="152"/>
      <c r="R404" s="152"/>
      <c r="S404" s="125"/>
      <c r="T404" s="152"/>
      <c r="U404" s="152"/>
      <c r="V404" s="152"/>
      <c r="W404" s="152"/>
      <c r="X404" s="152"/>
      <c r="Y404" s="152"/>
      <c r="Z404" s="152"/>
      <c r="AA404" s="152"/>
      <c r="AB404" s="152"/>
      <c r="AC404" s="152"/>
      <c r="AD404" s="152"/>
      <c r="AE404" s="107"/>
      <c r="AF404" s="107"/>
      <c r="AG404" s="107"/>
      <c r="AH404" s="107"/>
      <c r="AI404" s="107"/>
      <c r="AJ404" s="107"/>
      <c r="AK404" s="107"/>
      <c r="AL404" s="107"/>
      <c r="AM404" s="107"/>
      <c r="AN404" s="107"/>
      <c r="AO404" s="107"/>
      <c r="AP404" s="107"/>
      <c r="AQ404" s="107"/>
      <c r="AR404" s="107"/>
      <c r="AS404" s="107"/>
      <c r="AT404" s="107"/>
    </row>
    <row r="405">
      <c r="A405" s="61"/>
      <c r="B405" s="61"/>
      <c r="C405" s="61"/>
      <c r="D405" s="148" t="s">
        <v>2692</v>
      </c>
      <c r="E405" s="148"/>
      <c r="F405" s="125"/>
      <c r="G405" s="125"/>
      <c r="H405" s="125"/>
      <c r="I405" s="61"/>
      <c r="J405" s="151"/>
      <c r="K405" s="152"/>
      <c r="L405" s="152"/>
      <c r="M405" s="152"/>
      <c r="N405" s="152"/>
      <c r="O405" s="151"/>
      <c r="P405" s="152"/>
      <c r="Q405" s="152"/>
      <c r="R405" s="152"/>
      <c r="S405" s="125"/>
      <c r="T405" s="152"/>
      <c r="U405" s="152"/>
      <c r="V405" s="152"/>
      <c r="W405" s="152"/>
      <c r="X405" s="152"/>
      <c r="Y405" s="152"/>
      <c r="Z405" s="152"/>
      <c r="AA405" s="152"/>
      <c r="AB405" s="152"/>
      <c r="AC405" s="152"/>
      <c r="AD405" s="152"/>
      <c r="AE405" s="107"/>
      <c r="AF405" s="107"/>
      <c r="AG405" s="107"/>
      <c r="AH405" s="107"/>
      <c r="AI405" s="107"/>
      <c r="AJ405" s="107"/>
      <c r="AK405" s="107"/>
      <c r="AL405" s="107"/>
      <c r="AM405" s="107"/>
      <c r="AN405" s="107"/>
      <c r="AO405" s="107"/>
      <c r="AP405" s="107"/>
      <c r="AQ405" s="107"/>
      <c r="AR405" s="107"/>
      <c r="AS405" s="107"/>
      <c r="AT405" s="107"/>
    </row>
    <row r="406">
      <c r="A406" s="61"/>
      <c r="B406" s="61"/>
      <c r="C406" s="61"/>
      <c r="D406" s="449" t="s">
        <v>2014</v>
      </c>
      <c r="E406" s="148" t="s">
        <v>2554</v>
      </c>
      <c r="F406" s="125"/>
      <c r="G406" s="125"/>
      <c r="H406" s="125"/>
      <c r="I406" s="61"/>
      <c r="J406" s="151"/>
      <c r="K406" s="152"/>
      <c r="L406" s="152"/>
      <c r="M406" s="152"/>
      <c r="N406" s="152"/>
      <c r="O406" s="151"/>
      <c r="P406" s="152"/>
      <c r="Q406" s="152"/>
      <c r="R406" s="152"/>
      <c r="S406" s="125"/>
      <c r="T406" s="152"/>
      <c r="U406" s="152"/>
      <c r="V406" s="152"/>
      <c r="W406" s="152"/>
      <c r="X406" s="152"/>
      <c r="Y406" s="152"/>
      <c r="Z406" s="152"/>
      <c r="AA406" s="152"/>
      <c r="AB406" s="152"/>
      <c r="AC406" s="152"/>
      <c r="AD406" s="152"/>
      <c r="AE406" s="107"/>
      <c r="AF406" s="107"/>
      <c r="AG406" s="107"/>
      <c r="AH406" s="107"/>
      <c r="AI406" s="107"/>
      <c r="AJ406" s="107"/>
      <c r="AK406" s="107"/>
      <c r="AL406" s="107"/>
      <c r="AM406" s="107"/>
      <c r="AN406" s="107"/>
      <c r="AO406" s="107"/>
      <c r="AP406" s="107"/>
      <c r="AQ406" s="107"/>
      <c r="AR406" s="107"/>
      <c r="AS406" s="107"/>
      <c r="AT406" s="107"/>
    </row>
    <row r="407">
      <c r="A407" s="61"/>
      <c r="B407" s="61"/>
      <c r="C407" s="61"/>
      <c r="D407" s="135"/>
      <c r="E407" s="148" t="s">
        <v>2693</v>
      </c>
      <c r="F407" s="125"/>
      <c r="G407" s="125"/>
      <c r="H407" s="125"/>
      <c r="I407" s="61"/>
      <c r="J407" s="151"/>
      <c r="K407" s="152"/>
      <c r="L407" s="152"/>
      <c r="M407" s="152"/>
      <c r="N407" s="152"/>
      <c r="O407" s="151"/>
      <c r="P407" s="152"/>
      <c r="Q407" s="152"/>
      <c r="R407" s="152"/>
      <c r="S407" s="125"/>
      <c r="T407" s="152"/>
      <c r="U407" s="152"/>
      <c r="V407" s="152"/>
      <c r="W407" s="152"/>
      <c r="X407" s="152"/>
      <c r="Y407" s="152"/>
      <c r="Z407" s="152"/>
      <c r="AA407" s="152"/>
      <c r="AB407" s="152"/>
      <c r="AC407" s="152"/>
      <c r="AD407" s="152"/>
      <c r="AE407" s="107"/>
      <c r="AF407" s="107"/>
      <c r="AG407" s="107"/>
      <c r="AH407" s="107"/>
      <c r="AI407" s="107"/>
      <c r="AJ407" s="107"/>
      <c r="AK407" s="107"/>
      <c r="AL407" s="107"/>
      <c r="AM407" s="107"/>
      <c r="AN407" s="107"/>
      <c r="AO407" s="107"/>
      <c r="AP407" s="107"/>
      <c r="AQ407" s="107"/>
      <c r="AR407" s="107"/>
      <c r="AS407" s="107"/>
      <c r="AT407" s="107"/>
    </row>
    <row r="408">
      <c r="A408" s="62"/>
      <c r="B408" s="61"/>
      <c r="C408" s="62"/>
      <c r="D408" s="148" t="s">
        <v>2016</v>
      </c>
      <c r="E408" s="148"/>
      <c r="F408" s="135"/>
      <c r="G408" s="135"/>
      <c r="H408" s="135"/>
      <c r="I408" s="62"/>
      <c r="J408" s="151"/>
      <c r="K408" s="152"/>
      <c r="L408" s="152"/>
      <c r="M408" s="152"/>
      <c r="N408" s="152"/>
      <c r="O408" s="151"/>
      <c r="P408" s="152"/>
      <c r="Q408" s="152"/>
      <c r="R408" s="152"/>
      <c r="S408" s="135"/>
      <c r="T408" s="152"/>
      <c r="U408" s="152"/>
      <c r="V408" s="152"/>
      <c r="W408" s="152"/>
      <c r="X408" s="152"/>
      <c r="Y408" s="152"/>
      <c r="Z408" s="152"/>
      <c r="AA408" s="152"/>
      <c r="AB408" s="152"/>
      <c r="AC408" s="152"/>
      <c r="AD408" s="152"/>
      <c r="AE408" s="107"/>
      <c r="AF408" s="107"/>
      <c r="AG408" s="107"/>
      <c r="AH408" s="107"/>
      <c r="AI408" s="107"/>
      <c r="AJ408" s="107"/>
      <c r="AK408" s="107"/>
      <c r="AL408" s="107"/>
      <c r="AM408" s="107"/>
      <c r="AN408" s="107"/>
      <c r="AO408" s="107"/>
      <c r="AP408" s="107"/>
      <c r="AQ408" s="107"/>
      <c r="AR408" s="107"/>
      <c r="AS408" s="107"/>
      <c r="AT408" s="107"/>
    </row>
    <row r="409">
      <c r="A409" s="422">
        <v>54.0</v>
      </c>
      <c r="B409" s="61"/>
      <c r="C409" s="157" t="s">
        <v>1689</v>
      </c>
      <c r="D409" s="148" t="s">
        <v>2687</v>
      </c>
      <c r="E409" s="148"/>
      <c r="F409" s="449" t="s">
        <v>2339</v>
      </c>
      <c r="G409" s="449" t="s">
        <v>1691</v>
      </c>
      <c r="H409" s="449" t="s">
        <v>1690</v>
      </c>
      <c r="I409" s="157" t="s">
        <v>2228</v>
      </c>
      <c r="J409" s="151"/>
      <c r="K409" s="152"/>
      <c r="L409" s="152"/>
      <c r="M409" s="152"/>
      <c r="N409" s="152"/>
      <c r="O409" s="151"/>
      <c r="P409" s="152"/>
      <c r="Q409" s="152"/>
      <c r="R409" s="152"/>
      <c r="S409" s="449" t="s">
        <v>290</v>
      </c>
      <c r="T409" s="152"/>
      <c r="U409" s="152"/>
      <c r="V409" s="152"/>
      <c r="W409" s="152"/>
      <c r="X409" s="152"/>
      <c r="Y409" s="152"/>
      <c r="Z409" s="152"/>
      <c r="AA409" s="152"/>
      <c r="AB409" s="152"/>
      <c r="AC409" s="152"/>
      <c r="AD409" s="152"/>
      <c r="AE409" s="107"/>
      <c r="AF409" s="107"/>
      <c r="AG409" s="107"/>
      <c r="AH409" s="107"/>
      <c r="AI409" s="107"/>
      <c r="AJ409" s="107"/>
      <c r="AK409" s="107"/>
      <c r="AL409" s="107"/>
      <c r="AM409" s="107"/>
      <c r="AN409" s="107"/>
      <c r="AO409" s="107"/>
      <c r="AP409" s="107"/>
      <c r="AQ409" s="107"/>
      <c r="AR409" s="107"/>
      <c r="AS409" s="107"/>
      <c r="AT409" s="107"/>
    </row>
    <row r="410">
      <c r="A410" s="61"/>
      <c r="B410" s="61"/>
      <c r="C410" s="61"/>
      <c r="D410" s="148" t="s">
        <v>2689</v>
      </c>
      <c r="E410" s="148"/>
      <c r="F410" s="125"/>
      <c r="G410" s="125"/>
      <c r="H410" s="125"/>
      <c r="I410" s="61"/>
      <c r="J410" s="151"/>
      <c r="K410" s="152"/>
      <c r="L410" s="152"/>
      <c r="M410" s="152"/>
      <c r="N410" s="152"/>
      <c r="O410" s="151"/>
      <c r="P410" s="152"/>
      <c r="Q410" s="152"/>
      <c r="R410" s="152"/>
      <c r="S410" s="125"/>
      <c r="T410" s="152"/>
      <c r="U410" s="152"/>
      <c r="V410" s="152"/>
      <c r="W410" s="152"/>
      <c r="X410" s="152"/>
      <c r="Y410" s="152"/>
      <c r="Z410" s="152"/>
      <c r="AA410" s="152"/>
      <c r="AB410" s="152"/>
      <c r="AC410" s="152"/>
      <c r="AD410" s="152"/>
      <c r="AE410" s="107"/>
      <c r="AF410" s="107"/>
      <c r="AG410" s="107"/>
      <c r="AH410" s="107"/>
      <c r="AI410" s="107"/>
      <c r="AJ410" s="107"/>
      <c r="AK410" s="107"/>
      <c r="AL410" s="107"/>
      <c r="AM410" s="107"/>
      <c r="AN410" s="107"/>
      <c r="AO410" s="107"/>
      <c r="AP410" s="107"/>
      <c r="AQ410" s="107"/>
      <c r="AR410" s="107"/>
      <c r="AS410" s="107"/>
      <c r="AT410" s="107"/>
    </row>
    <row r="411">
      <c r="A411" s="61"/>
      <c r="B411" s="61"/>
      <c r="C411" s="61"/>
      <c r="D411" s="148" t="s">
        <v>2690</v>
      </c>
      <c r="E411" s="148" t="s">
        <v>2551</v>
      </c>
      <c r="F411" s="125"/>
      <c r="G411" s="125"/>
      <c r="H411" s="125"/>
      <c r="I411" s="61"/>
      <c r="J411" s="151"/>
      <c r="K411" s="152"/>
      <c r="L411" s="152"/>
      <c r="M411" s="152"/>
      <c r="N411" s="152"/>
      <c r="O411" s="151"/>
      <c r="P411" s="152"/>
      <c r="Q411" s="152"/>
      <c r="R411" s="152"/>
      <c r="S411" s="125"/>
      <c r="T411" s="152"/>
      <c r="U411" s="152"/>
      <c r="V411" s="152"/>
      <c r="W411" s="152"/>
      <c r="X411" s="152"/>
      <c r="Y411" s="152"/>
      <c r="Z411" s="152"/>
      <c r="AA411" s="152"/>
      <c r="AB411" s="152"/>
      <c r="AC411" s="152"/>
      <c r="AD411" s="152"/>
      <c r="AE411" s="107"/>
      <c r="AF411" s="107"/>
      <c r="AG411" s="107"/>
      <c r="AH411" s="107"/>
      <c r="AI411" s="107"/>
      <c r="AJ411" s="107"/>
      <c r="AK411" s="107"/>
      <c r="AL411" s="107"/>
      <c r="AM411" s="107"/>
      <c r="AN411" s="107"/>
      <c r="AO411" s="107"/>
      <c r="AP411" s="107"/>
      <c r="AQ411" s="107"/>
      <c r="AR411" s="107"/>
      <c r="AS411" s="107"/>
      <c r="AT411" s="107"/>
    </row>
    <row r="412">
      <c r="A412" s="61"/>
      <c r="B412" s="61"/>
      <c r="C412" s="61"/>
      <c r="D412" s="148" t="s">
        <v>2692</v>
      </c>
      <c r="E412" s="148"/>
      <c r="F412" s="125"/>
      <c r="G412" s="125"/>
      <c r="H412" s="125"/>
      <c r="I412" s="61"/>
      <c r="J412" s="151"/>
      <c r="K412" s="152"/>
      <c r="L412" s="152"/>
      <c r="M412" s="152"/>
      <c r="N412" s="152"/>
      <c r="O412" s="151"/>
      <c r="P412" s="152"/>
      <c r="Q412" s="152"/>
      <c r="R412" s="152"/>
      <c r="S412" s="125"/>
      <c r="T412" s="152"/>
      <c r="U412" s="152"/>
      <c r="V412" s="152"/>
      <c r="W412" s="152"/>
      <c r="X412" s="152"/>
      <c r="Y412" s="152"/>
      <c r="Z412" s="152"/>
      <c r="AA412" s="152"/>
      <c r="AB412" s="152"/>
      <c r="AC412" s="152"/>
      <c r="AD412" s="152"/>
      <c r="AE412" s="107"/>
      <c r="AF412" s="107"/>
      <c r="AG412" s="107"/>
      <c r="AH412" s="107"/>
      <c r="AI412" s="107"/>
      <c r="AJ412" s="107"/>
      <c r="AK412" s="107"/>
      <c r="AL412" s="107"/>
      <c r="AM412" s="107"/>
      <c r="AN412" s="107"/>
      <c r="AO412" s="107"/>
      <c r="AP412" s="107"/>
      <c r="AQ412" s="107"/>
      <c r="AR412" s="107"/>
      <c r="AS412" s="107"/>
      <c r="AT412" s="107"/>
    </row>
    <row r="413">
      <c r="A413" s="61"/>
      <c r="B413" s="61"/>
      <c r="C413" s="61"/>
      <c r="D413" s="449" t="s">
        <v>2014</v>
      </c>
      <c r="E413" s="148" t="s">
        <v>2554</v>
      </c>
      <c r="F413" s="125"/>
      <c r="G413" s="125"/>
      <c r="H413" s="125"/>
      <c r="I413" s="61"/>
      <c r="J413" s="151"/>
      <c r="K413" s="152"/>
      <c r="L413" s="152"/>
      <c r="M413" s="152"/>
      <c r="N413" s="152"/>
      <c r="O413" s="151"/>
      <c r="P413" s="152"/>
      <c r="Q413" s="152"/>
      <c r="R413" s="152"/>
      <c r="S413" s="125"/>
      <c r="T413" s="152"/>
      <c r="U413" s="152"/>
      <c r="V413" s="152"/>
      <c r="W413" s="152"/>
      <c r="X413" s="152"/>
      <c r="Y413" s="152"/>
      <c r="Z413" s="152"/>
      <c r="AA413" s="152"/>
      <c r="AB413" s="152"/>
      <c r="AC413" s="152"/>
      <c r="AD413" s="152"/>
      <c r="AE413" s="107"/>
      <c r="AF413" s="107"/>
      <c r="AG413" s="107"/>
      <c r="AH413" s="107"/>
      <c r="AI413" s="107"/>
      <c r="AJ413" s="107"/>
      <c r="AK413" s="107"/>
      <c r="AL413" s="107"/>
      <c r="AM413" s="107"/>
      <c r="AN413" s="107"/>
      <c r="AO413" s="107"/>
      <c r="AP413" s="107"/>
      <c r="AQ413" s="107"/>
      <c r="AR413" s="107"/>
      <c r="AS413" s="107"/>
      <c r="AT413" s="107"/>
    </row>
    <row r="414">
      <c r="A414" s="61"/>
      <c r="B414" s="61"/>
      <c r="C414" s="61"/>
      <c r="D414" s="135"/>
      <c r="E414" s="148" t="s">
        <v>2693</v>
      </c>
      <c r="F414" s="125"/>
      <c r="G414" s="125"/>
      <c r="H414" s="125"/>
      <c r="I414" s="61"/>
      <c r="J414" s="151"/>
      <c r="K414" s="152"/>
      <c r="L414" s="152"/>
      <c r="M414" s="152"/>
      <c r="N414" s="152"/>
      <c r="O414" s="151"/>
      <c r="P414" s="152"/>
      <c r="Q414" s="152"/>
      <c r="R414" s="152"/>
      <c r="S414" s="125"/>
      <c r="T414" s="152"/>
      <c r="U414" s="152"/>
      <c r="V414" s="152"/>
      <c r="W414" s="152"/>
      <c r="X414" s="152"/>
      <c r="Y414" s="152"/>
      <c r="Z414" s="152"/>
      <c r="AA414" s="152"/>
      <c r="AB414" s="152"/>
      <c r="AC414" s="152"/>
      <c r="AD414" s="152"/>
      <c r="AE414" s="107"/>
      <c r="AF414" s="107"/>
      <c r="AG414" s="107"/>
      <c r="AH414" s="107"/>
      <c r="AI414" s="107"/>
      <c r="AJ414" s="107"/>
      <c r="AK414" s="107"/>
      <c r="AL414" s="107"/>
      <c r="AM414" s="107"/>
      <c r="AN414" s="107"/>
      <c r="AO414" s="107"/>
      <c r="AP414" s="107"/>
      <c r="AQ414" s="107"/>
      <c r="AR414" s="107"/>
      <c r="AS414" s="107"/>
      <c r="AT414" s="107"/>
    </row>
    <row r="415">
      <c r="A415" s="62"/>
      <c r="B415" s="61"/>
      <c r="C415" s="62"/>
      <c r="D415" s="148" t="s">
        <v>2016</v>
      </c>
      <c r="E415" s="148"/>
      <c r="F415" s="135"/>
      <c r="G415" s="135"/>
      <c r="H415" s="135"/>
      <c r="I415" s="62"/>
      <c r="J415" s="151"/>
      <c r="K415" s="152"/>
      <c r="L415" s="152"/>
      <c r="M415" s="152"/>
      <c r="N415" s="152"/>
      <c r="O415" s="151"/>
      <c r="P415" s="152"/>
      <c r="Q415" s="152"/>
      <c r="R415" s="152"/>
      <c r="S415" s="135"/>
      <c r="T415" s="152"/>
      <c r="U415" s="152"/>
      <c r="V415" s="152"/>
      <c r="W415" s="152"/>
      <c r="X415" s="152"/>
      <c r="Y415" s="152"/>
      <c r="Z415" s="152"/>
      <c r="AA415" s="152"/>
      <c r="AB415" s="152"/>
      <c r="AC415" s="152"/>
      <c r="AD415" s="152"/>
      <c r="AE415" s="107"/>
      <c r="AF415" s="107"/>
      <c r="AG415" s="107"/>
      <c r="AH415" s="107"/>
      <c r="AI415" s="107"/>
      <c r="AJ415" s="107"/>
      <c r="AK415" s="107"/>
      <c r="AL415" s="107"/>
      <c r="AM415" s="107"/>
      <c r="AN415" s="107"/>
      <c r="AO415" s="107"/>
      <c r="AP415" s="107"/>
      <c r="AQ415" s="107"/>
      <c r="AR415" s="107"/>
      <c r="AS415" s="107"/>
      <c r="AT415" s="107"/>
    </row>
    <row r="416">
      <c r="A416" s="422">
        <v>55.0</v>
      </c>
      <c r="B416" s="61"/>
      <c r="C416" s="157" t="s">
        <v>1692</v>
      </c>
      <c r="D416" s="148" t="s">
        <v>2687</v>
      </c>
      <c r="E416" s="148"/>
      <c r="F416" s="449" t="s">
        <v>2339</v>
      </c>
      <c r="G416" s="449" t="s">
        <v>1694</v>
      </c>
      <c r="H416" s="449" t="s">
        <v>1693</v>
      </c>
      <c r="I416" s="157" t="s">
        <v>2228</v>
      </c>
      <c r="J416" s="151"/>
      <c r="K416" s="152"/>
      <c r="L416" s="152"/>
      <c r="M416" s="152"/>
      <c r="N416" s="152"/>
      <c r="O416" s="151"/>
      <c r="P416" s="152"/>
      <c r="Q416" s="152"/>
      <c r="R416" s="152"/>
      <c r="S416" s="449" t="s">
        <v>290</v>
      </c>
      <c r="T416" s="152"/>
      <c r="U416" s="152"/>
      <c r="V416" s="152"/>
      <c r="W416" s="152"/>
      <c r="X416" s="152"/>
      <c r="Y416" s="152"/>
      <c r="Z416" s="152"/>
      <c r="AA416" s="152"/>
      <c r="AB416" s="152"/>
      <c r="AC416" s="152"/>
      <c r="AD416" s="152"/>
      <c r="AE416" s="107"/>
      <c r="AF416" s="107"/>
      <c r="AG416" s="107"/>
      <c r="AH416" s="107"/>
      <c r="AI416" s="107"/>
      <c r="AJ416" s="107"/>
      <c r="AK416" s="107"/>
      <c r="AL416" s="107"/>
      <c r="AM416" s="107"/>
      <c r="AN416" s="107"/>
      <c r="AO416" s="107"/>
      <c r="AP416" s="107"/>
      <c r="AQ416" s="107"/>
      <c r="AR416" s="107"/>
      <c r="AS416" s="107"/>
      <c r="AT416" s="107"/>
    </row>
    <row r="417">
      <c r="A417" s="61"/>
      <c r="B417" s="61"/>
      <c r="C417" s="61"/>
      <c r="D417" s="148" t="s">
        <v>2689</v>
      </c>
      <c r="E417" s="148"/>
      <c r="F417" s="125"/>
      <c r="G417" s="125"/>
      <c r="H417" s="125"/>
      <c r="I417" s="61"/>
      <c r="J417" s="151"/>
      <c r="K417" s="152"/>
      <c r="L417" s="152"/>
      <c r="M417" s="152"/>
      <c r="N417" s="152"/>
      <c r="O417" s="151"/>
      <c r="P417" s="152"/>
      <c r="Q417" s="152"/>
      <c r="R417" s="152"/>
      <c r="S417" s="125"/>
      <c r="T417" s="152"/>
      <c r="U417" s="152"/>
      <c r="V417" s="152"/>
      <c r="W417" s="152"/>
      <c r="X417" s="152"/>
      <c r="Y417" s="152"/>
      <c r="Z417" s="152"/>
      <c r="AA417" s="152"/>
      <c r="AB417" s="152"/>
      <c r="AC417" s="152"/>
      <c r="AD417" s="152"/>
      <c r="AE417" s="107"/>
      <c r="AF417" s="107"/>
      <c r="AG417" s="107"/>
      <c r="AH417" s="107"/>
      <c r="AI417" s="107"/>
      <c r="AJ417" s="107"/>
      <c r="AK417" s="107"/>
      <c r="AL417" s="107"/>
      <c r="AM417" s="107"/>
      <c r="AN417" s="107"/>
      <c r="AO417" s="107"/>
      <c r="AP417" s="107"/>
      <c r="AQ417" s="107"/>
      <c r="AR417" s="107"/>
      <c r="AS417" s="107"/>
      <c r="AT417" s="107"/>
    </row>
    <row r="418">
      <c r="A418" s="61"/>
      <c r="B418" s="61"/>
      <c r="C418" s="61"/>
      <c r="D418" s="148" t="s">
        <v>2690</v>
      </c>
      <c r="E418" s="148" t="s">
        <v>2551</v>
      </c>
      <c r="F418" s="125"/>
      <c r="G418" s="125"/>
      <c r="H418" s="125"/>
      <c r="I418" s="61"/>
      <c r="J418" s="151"/>
      <c r="K418" s="152"/>
      <c r="L418" s="152"/>
      <c r="M418" s="152"/>
      <c r="N418" s="152"/>
      <c r="O418" s="151"/>
      <c r="P418" s="152"/>
      <c r="Q418" s="152"/>
      <c r="R418" s="152"/>
      <c r="S418" s="125"/>
      <c r="T418" s="152"/>
      <c r="U418" s="152"/>
      <c r="V418" s="152"/>
      <c r="W418" s="152"/>
      <c r="X418" s="152"/>
      <c r="Y418" s="152"/>
      <c r="Z418" s="152"/>
      <c r="AA418" s="152"/>
      <c r="AB418" s="152"/>
      <c r="AC418" s="152"/>
      <c r="AD418" s="152"/>
      <c r="AE418" s="107"/>
      <c r="AF418" s="107"/>
      <c r="AG418" s="107"/>
      <c r="AH418" s="107"/>
      <c r="AI418" s="107"/>
      <c r="AJ418" s="107"/>
      <c r="AK418" s="107"/>
      <c r="AL418" s="107"/>
      <c r="AM418" s="107"/>
      <c r="AN418" s="107"/>
      <c r="AO418" s="107"/>
      <c r="AP418" s="107"/>
      <c r="AQ418" s="107"/>
      <c r="AR418" s="107"/>
      <c r="AS418" s="107"/>
      <c r="AT418" s="107"/>
    </row>
    <row r="419">
      <c r="A419" s="61"/>
      <c r="B419" s="61"/>
      <c r="C419" s="61"/>
      <c r="D419" s="148" t="s">
        <v>2692</v>
      </c>
      <c r="E419" s="148"/>
      <c r="F419" s="125"/>
      <c r="G419" s="125"/>
      <c r="H419" s="125"/>
      <c r="I419" s="61"/>
      <c r="J419" s="151"/>
      <c r="K419" s="152"/>
      <c r="L419" s="152"/>
      <c r="M419" s="152"/>
      <c r="N419" s="152"/>
      <c r="O419" s="151"/>
      <c r="P419" s="152"/>
      <c r="Q419" s="152"/>
      <c r="R419" s="152"/>
      <c r="S419" s="125"/>
      <c r="T419" s="152"/>
      <c r="U419" s="152"/>
      <c r="V419" s="152"/>
      <c r="W419" s="152"/>
      <c r="X419" s="152"/>
      <c r="Y419" s="152"/>
      <c r="Z419" s="152"/>
      <c r="AA419" s="152"/>
      <c r="AB419" s="152"/>
      <c r="AC419" s="152"/>
      <c r="AD419" s="152"/>
      <c r="AE419" s="107"/>
      <c r="AF419" s="107"/>
      <c r="AG419" s="107"/>
      <c r="AH419" s="107"/>
      <c r="AI419" s="107"/>
      <c r="AJ419" s="107"/>
      <c r="AK419" s="107"/>
      <c r="AL419" s="107"/>
      <c r="AM419" s="107"/>
      <c r="AN419" s="107"/>
      <c r="AO419" s="107"/>
      <c r="AP419" s="107"/>
      <c r="AQ419" s="107"/>
      <c r="AR419" s="107"/>
      <c r="AS419" s="107"/>
      <c r="AT419" s="107"/>
    </row>
    <row r="420">
      <c r="A420" s="61"/>
      <c r="B420" s="61"/>
      <c r="C420" s="61"/>
      <c r="D420" s="449" t="s">
        <v>2014</v>
      </c>
      <c r="E420" s="148" t="s">
        <v>2554</v>
      </c>
      <c r="F420" s="125"/>
      <c r="G420" s="125"/>
      <c r="H420" s="125"/>
      <c r="I420" s="61"/>
      <c r="J420" s="151"/>
      <c r="K420" s="152"/>
      <c r="L420" s="152"/>
      <c r="M420" s="152"/>
      <c r="N420" s="152"/>
      <c r="O420" s="151"/>
      <c r="P420" s="152"/>
      <c r="Q420" s="152"/>
      <c r="R420" s="152"/>
      <c r="S420" s="125"/>
      <c r="T420" s="152"/>
      <c r="U420" s="152"/>
      <c r="V420" s="152"/>
      <c r="W420" s="152"/>
      <c r="X420" s="152"/>
      <c r="Y420" s="152"/>
      <c r="Z420" s="152"/>
      <c r="AA420" s="152"/>
      <c r="AB420" s="152"/>
      <c r="AC420" s="152"/>
      <c r="AD420" s="152"/>
      <c r="AE420" s="107"/>
      <c r="AF420" s="107"/>
      <c r="AG420" s="107"/>
      <c r="AH420" s="107"/>
      <c r="AI420" s="107"/>
      <c r="AJ420" s="107"/>
      <c r="AK420" s="107"/>
      <c r="AL420" s="107"/>
      <c r="AM420" s="107"/>
      <c r="AN420" s="107"/>
      <c r="AO420" s="107"/>
      <c r="AP420" s="107"/>
      <c r="AQ420" s="107"/>
      <c r="AR420" s="107"/>
      <c r="AS420" s="107"/>
      <c r="AT420" s="107"/>
    </row>
    <row r="421">
      <c r="A421" s="61"/>
      <c r="B421" s="61"/>
      <c r="C421" s="61"/>
      <c r="D421" s="135"/>
      <c r="E421" s="148" t="s">
        <v>2693</v>
      </c>
      <c r="F421" s="125"/>
      <c r="G421" s="125"/>
      <c r="H421" s="125"/>
      <c r="I421" s="61"/>
      <c r="J421" s="151"/>
      <c r="K421" s="152"/>
      <c r="L421" s="152"/>
      <c r="M421" s="152"/>
      <c r="N421" s="152"/>
      <c r="O421" s="151"/>
      <c r="P421" s="152"/>
      <c r="Q421" s="152"/>
      <c r="R421" s="152"/>
      <c r="S421" s="125"/>
      <c r="T421" s="152"/>
      <c r="U421" s="152"/>
      <c r="V421" s="152"/>
      <c r="W421" s="152"/>
      <c r="X421" s="152"/>
      <c r="Y421" s="152"/>
      <c r="Z421" s="152"/>
      <c r="AA421" s="152"/>
      <c r="AB421" s="152"/>
      <c r="AC421" s="152"/>
      <c r="AD421" s="152"/>
      <c r="AE421" s="107"/>
      <c r="AF421" s="107"/>
      <c r="AG421" s="107"/>
      <c r="AH421" s="107"/>
      <c r="AI421" s="107"/>
      <c r="AJ421" s="107"/>
      <c r="AK421" s="107"/>
      <c r="AL421" s="107"/>
      <c r="AM421" s="107"/>
      <c r="AN421" s="107"/>
      <c r="AO421" s="107"/>
      <c r="AP421" s="107"/>
      <c r="AQ421" s="107"/>
      <c r="AR421" s="107"/>
      <c r="AS421" s="107"/>
      <c r="AT421" s="107"/>
    </row>
    <row r="422">
      <c r="A422" s="62"/>
      <c r="B422" s="61"/>
      <c r="C422" s="62"/>
      <c r="D422" s="148" t="s">
        <v>2016</v>
      </c>
      <c r="E422" s="148"/>
      <c r="F422" s="135"/>
      <c r="G422" s="135"/>
      <c r="H422" s="135"/>
      <c r="I422" s="62"/>
      <c r="J422" s="151"/>
      <c r="K422" s="152"/>
      <c r="L422" s="152"/>
      <c r="M422" s="152"/>
      <c r="N422" s="152"/>
      <c r="O422" s="151"/>
      <c r="P422" s="152"/>
      <c r="Q422" s="152"/>
      <c r="R422" s="152"/>
      <c r="S422" s="135"/>
      <c r="T422" s="152"/>
      <c r="U422" s="152"/>
      <c r="V422" s="152"/>
      <c r="W422" s="152"/>
      <c r="X422" s="152"/>
      <c r="Y422" s="152"/>
      <c r="Z422" s="152"/>
      <c r="AA422" s="152"/>
      <c r="AB422" s="152"/>
      <c r="AC422" s="152"/>
      <c r="AD422" s="152"/>
      <c r="AE422" s="107"/>
      <c r="AF422" s="107"/>
      <c r="AG422" s="107"/>
      <c r="AH422" s="107"/>
      <c r="AI422" s="107"/>
      <c r="AJ422" s="107"/>
      <c r="AK422" s="107"/>
      <c r="AL422" s="107"/>
      <c r="AM422" s="107"/>
      <c r="AN422" s="107"/>
      <c r="AO422" s="107"/>
      <c r="AP422" s="107"/>
      <c r="AQ422" s="107"/>
      <c r="AR422" s="107"/>
      <c r="AS422" s="107"/>
      <c r="AT422" s="107"/>
    </row>
    <row r="423">
      <c r="A423" s="422">
        <v>56.0</v>
      </c>
      <c r="B423" s="61"/>
      <c r="C423" s="157" t="s">
        <v>1695</v>
      </c>
      <c r="D423" s="148" t="s">
        <v>2687</v>
      </c>
      <c r="E423" s="148"/>
      <c r="F423" s="449" t="s">
        <v>2339</v>
      </c>
      <c r="G423" s="449" t="s">
        <v>1697</v>
      </c>
      <c r="H423" s="449" t="s">
        <v>1696</v>
      </c>
      <c r="I423" s="157" t="s">
        <v>2228</v>
      </c>
      <c r="J423" s="151"/>
      <c r="K423" s="152"/>
      <c r="L423" s="152"/>
      <c r="M423" s="152"/>
      <c r="N423" s="152"/>
      <c r="O423" s="151"/>
      <c r="P423" s="152"/>
      <c r="Q423" s="152"/>
      <c r="R423" s="152"/>
      <c r="S423" s="449" t="s">
        <v>290</v>
      </c>
      <c r="T423" s="152"/>
      <c r="U423" s="152"/>
      <c r="V423" s="152"/>
      <c r="W423" s="152"/>
      <c r="X423" s="152"/>
      <c r="Y423" s="152"/>
      <c r="Z423" s="152"/>
      <c r="AA423" s="152"/>
      <c r="AB423" s="152"/>
      <c r="AC423" s="152"/>
      <c r="AD423" s="152"/>
      <c r="AE423" s="107"/>
      <c r="AF423" s="107"/>
      <c r="AG423" s="107"/>
      <c r="AH423" s="107"/>
      <c r="AI423" s="107"/>
      <c r="AJ423" s="107"/>
      <c r="AK423" s="107"/>
      <c r="AL423" s="107"/>
      <c r="AM423" s="107"/>
      <c r="AN423" s="107"/>
      <c r="AO423" s="107"/>
      <c r="AP423" s="107"/>
      <c r="AQ423" s="107"/>
      <c r="AR423" s="107"/>
      <c r="AS423" s="107"/>
      <c r="AT423" s="107"/>
    </row>
    <row r="424">
      <c r="A424" s="61"/>
      <c r="B424" s="61"/>
      <c r="C424" s="61"/>
      <c r="D424" s="148" t="s">
        <v>2689</v>
      </c>
      <c r="E424" s="148"/>
      <c r="F424" s="125"/>
      <c r="G424" s="125"/>
      <c r="H424" s="125"/>
      <c r="I424" s="61"/>
      <c r="J424" s="151"/>
      <c r="K424" s="152"/>
      <c r="L424" s="152"/>
      <c r="M424" s="152"/>
      <c r="N424" s="152"/>
      <c r="O424" s="151"/>
      <c r="P424" s="152"/>
      <c r="Q424" s="152"/>
      <c r="R424" s="152"/>
      <c r="S424" s="125"/>
      <c r="T424" s="152"/>
      <c r="U424" s="152"/>
      <c r="V424" s="152"/>
      <c r="W424" s="152"/>
      <c r="X424" s="152"/>
      <c r="Y424" s="152"/>
      <c r="Z424" s="152"/>
      <c r="AA424" s="152"/>
      <c r="AB424" s="152"/>
      <c r="AC424" s="152"/>
      <c r="AD424" s="152"/>
      <c r="AE424" s="107"/>
      <c r="AF424" s="107"/>
      <c r="AG424" s="107"/>
      <c r="AH424" s="107"/>
      <c r="AI424" s="107"/>
      <c r="AJ424" s="107"/>
      <c r="AK424" s="107"/>
      <c r="AL424" s="107"/>
      <c r="AM424" s="107"/>
      <c r="AN424" s="107"/>
      <c r="AO424" s="107"/>
      <c r="AP424" s="107"/>
      <c r="AQ424" s="107"/>
      <c r="AR424" s="107"/>
      <c r="AS424" s="107"/>
      <c r="AT424" s="107"/>
    </row>
    <row r="425">
      <c r="A425" s="61"/>
      <c r="B425" s="61"/>
      <c r="C425" s="61"/>
      <c r="D425" s="148" t="s">
        <v>2690</v>
      </c>
      <c r="E425" s="148" t="s">
        <v>2551</v>
      </c>
      <c r="F425" s="125"/>
      <c r="G425" s="125"/>
      <c r="H425" s="125"/>
      <c r="I425" s="61"/>
      <c r="J425" s="151"/>
      <c r="K425" s="152"/>
      <c r="L425" s="152"/>
      <c r="M425" s="152"/>
      <c r="N425" s="152"/>
      <c r="O425" s="151"/>
      <c r="P425" s="152"/>
      <c r="Q425" s="152"/>
      <c r="R425" s="152"/>
      <c r="S425" s="125"/>
      <c r="T425" s="152"/>
      <c r="U425" s="152"/>
      <c r="V425" s="152"/>
      <c r="W425" s="152"/>
      <c r="X425" s="152"/>
      <c r="Y425" s="152"/>
      <c r="Z425" s="152"/>
      <c r="AA425" s="152"/>
      <c r="AB425" s="152"/>
      <c r="AC425" s="152"/>
      <c r="AD425" s="152"/>
      <c r="AE425" s="107"/>
      <c r="AF425" s="107"/>
      <c r="AG425" s="107"/>
      <c r="AH425" s="107"/>
      <c r="AI425" s="107"/>
      <c r="AJ425" s="107"/>
      <c r="AK425" s="107"/>
      <c r="AL425" s="107"/>
      <c r="AM425" s="107"/>
      <c r="AN425" s="107"/>
      <c r="AO425" s="107"/>
      <c r="AP425" s="107"/>
      <c r="AQ425" s="107"/>
      <c r="AR425" s="107"/>
      <c r="AS425" s="107"/>
      <c r="AT425" s="107"/>
    </row>
    <row r="426">
      <c r="A426" s="61"/>
      <c r="B426" s="61"/>
      <c r="C426" s="61"/>
      <c r="D426" s="148" t="s">
        <v>2692</v>
      </c>
      <c r="E426" s="148"/>
      <c r="F426" s="125"/>
      <c r="G426" s="125"/>
      <c r="H426" s="125"/>
      <c r="I426" s="61"/>
      <c r="J426" s="151"/>
      <c r="K426" s="152"/>
      <c r="L426" s="152"/>
      <c r="M426" s="152"/>
      <c r="N426" s="152"/>
      <c r="O426" s="151"/>
      <c r="P426" s="152"/>
      <c r="Q426" s="152"/>
      <c r="R426" s="152"/>
      <c r="S426" s="125"/>
      <c r="T426" s="152"/>
      <c r="U426" s="152"/>
      <c r="V426" s="152"/>
      <c r="W426" s="152"/>
      <c r="X426" s="152"/>
      <c r="Y426" s="152"/>
      <c r="Z426" s="152"/>
      <c r="AA426" s="152"/>
      <c r="AB426" s="152"/>
      <c r="AC426" s="152"/>
      <c r="AD426" s="152"/>
      <c r="AE426" s="107"/>
      <c r="AF426" s="107"/>
      <c r="AG426" s="107"/>
      <c r="AH426" s="107"/>
      <c r="AI426" s="107"/>
      <c r="AJ426" s="107"/>
      <c r="AK426" s="107"/>
      <c r="AL426" s="107"/>
      <c r="AM426" s="107"/>
      <c r="AN426" s="107"/>
      <c r="AO426" s="107"/>
      <c r="AP426" s="107"/>
      <c r="AQ426" s="107"/>
      <c r="AR426" s="107"/>
      <c r="AS426" s="107"/>
      <c r="AT426" s="107"/>
    </row>
    <row r="427">
      <c r="A427" s="61"/>
      <c r="B427" s="61"/>
      <c r="C427" s="61"/>
      <c r="D427" s="449" t="s">
        <v>2014</v>
      </c>
      <c r="E427" s="148" t="s">
        <v>2554</v>
      </c>
      <c r="F427" s="125"/>
      <c r="G427" s="125"/>
      <c r="H427" s="125"/>
      <c r="I427" s="61"/>
      <c r="J427" s="151"/>
      <c r="K427" s="152"/>
      <c r="L427" s="152"/>
      <c r="M427" s="152"/>
      <c r="N427" s="152"/>
      <c r="O427" s="151"/>
      <c r="P427" s="152"/>
      <c r="Q427" s="152"/>
      <c r="R427" s="152"/>
      <c r="S427" s="125"/>
      <c r="T427" s="152"/>
      <c r="U427" s="152"/>
      <c r="V427" s="152"/>
      <c r="W427" s="152"/>
      <c r="X427" s="152"/>
      <c r="Y427" s="152"/>
      <c r="Z427" s="152"/>
      <c r="AA427" s="152"/>
      <c r="AB427" s="152"/>
      <c r="AC427" s="152"/>
      <c r="AD427" s="152"/>
      <c r="AE427" s="107"/>
      <c r="AF427" s="107"/>
      <c r="AG427" s="107"/>
      <c r="AH427" s="107"/>
      <c r="AI427" s="107"/>
      <c r="AJ427" s="107"/>
      <c r="AK427" s="107"/>
      <c r="AL427" s="107"/>
      <c r="AM427" s="107"/>
      <c r="AN427" s="107"/>
      <c r="AO427" s="107"/>
      <c r="AP427" s="107"/>
      <c r="AQ427" s="107"/>
      <c r="AR427" s="107"/>
      <c r="AS427" s="107"/>
      <c r="AT427" s="107"/>
    </row>
    <row r="428">
      <c r="A428" s="61"/>
      <c r="B428" s="61"/>
      <c r="C428" s="61"/>
      <c r="D428" s="135"/>
      <c r="E428" s="148" t="s">
        <v>2693</v>
      </c>
      <c r="F428" s="125"/>
      <c r="G428" s="125"/>
      <c r="H428" s="125"/>
      <c r="I428" s="61"/>
      <c r="J428" s="151"/>
      <c r="K428" s="152"/>
      <c r="L428" s="152"/>
      <c r="M428" s="152"/>
      <c r="N428" s="152"/>
      <c r="O428" s="151"/>
      <c r="P428" s="152"/>
      <c r="Q428" s="152"/>
      <c r="R428" s="152"/>
      <c r="S428" s="125"/>
      <c r="T428" s="152"/>
      <c r="U428" s="152"/>
      <c r="V428" s="152"/>
      <c r="W428" s="152"/>
      <c r="X428" s="152"/>
      <c r="Y428" s="152"/>
      <c r="Z428" s="152"/>
      <c r="AA428" s="152"/>
      <c r="AB428" s="152"/>
      <c r="AC428" s="152"/>
      <c r="AD428" s="152"/>
      <c r="AE428" s="107"/>
      <c r="AF428" s="107"/>
      <c r="AG428" s="107"/>
      <c r="AH428" s="107"/>
      <c r="AI428" s="107"/>
      <c r="AJ428" s="107"/>
      <c r="AK428" s="107"/>
      <c r="AL428" s="107"/>
      <c r="AM428" s="107"/>
      <c r="AN428" s="107"/>
      <c r="AO428" s="107"/>
      <c r="AP428" s="107"/>
      <c r="AQ428" s="107"/>
      <c r="AR428" s="107"/>
      <c r="AS428" s="107"/>
      <c r="AT428" s="107"/>
    </row>
    <row r="429">
      <c r="A429" s="62"/>
      <c r="B429" s="61"/>
      <c r="C429" s="62"/>
      <c r="D429" s="148" t="s">
        <v>2016</v>
      </c>
      <c r="E429" s="148"/>
      <c r="F429" s="135"/>
      <c r="G429" s="135"/>
      <c r="H429" s="135"/>
      <c r="I429" s="62"/>
      <c r="J429" s="151"/>
      <c r="K429" s="152"/>
      <c r="L429" s="152"/>
      <c r="M429" s="152"/>
      <c r="N429" s="152"/>
      <c r="O429" s="151"/>
      <c r="P429" s="152"/>
      <c r="Q429" s="152"/>
      <c r="R429" s="152"/>
      <c r="S429" s="135"/>
      <c r="T429" s="152"/>
      <c r="U429" s="152"/>
      <c r="V429" s="152"/>
      <c r="W429" s="152"/>
      <c r="X429" s="152"/>
      <c r="Y429" s="152"/>
      <c r="Z429" s="152"/>
      <c r="AA429" s="152"/>
      <c r="AB429" s="152"/>
      <c r="AC429" s="152"/>
      <c r="AD429" s="152"/>
      <c r="AE429" s="107"/>
      <c r="AF429" s="107"/>
      <c r="AG429" s="107"/>
      <c r="AH429" s="107"/>
      <c r="AI429" s="107"/>
      <c r="AJ429" s="107"/>
      <c r="AK429" s="107"/>
      <c r="AL429" s="107"/>
      <c r="AM429" s="107"/>
      <c r="AN429" s="107"/>
      <c r="AO429" s="107"/>
      <c r="AP429" s="107"/>
      <c r="AQ429" s="107"/>
      <c r="AR429" s="107"/>
      <c r="AS429" s="107"/>
      <c r="AT429" s="107"/>
    </row>
    <row r="430">
      <c r="A430" s="422">
        <v>57.0</v>
      </c>
      <c r="B430" s="61"/>
      <c r="C430" s="157" t="s">
        <v>1698</v>
      </c>
      <c r="D430" s="148" t="s">
        <v>2687</v>
      </c>
      <c r="E430" s="148"/>
      <c r="F430" s="449" t="s">
        <v>2339</v>
      </c>
      <c r="G430" s="449" t="s">
        <v>1700</v>
      </c>
      <c r="H430" s="449" t="s">
        <v>1699</v>
      </c>
      <c r="I430" s="157" t="s">
        <v>2228</v>
      </c>
      <c r="J430" s="151"/>
      <c r="K430" s="152"/>
      <c r="L430" s="152"/>
      <c r="M430" s="152"/>
      <c r="N430" s="152"/>
      <c r="O430" s="151"/>
      <c r="P430" s="152"/>
      <c r="Q430" s="152"/>
      <c r="R430" s="152"/>
      <c r="S430" s="449" t="s">
        <v>290</v>
      </c>
      <c r="T430" s="152"/>
      <c r="U430" s="152"/>
      <c r="V430" s="152"/>
      <c r="W430" s="152"/>
      <c r="X430" s="152"/>
      <c r="Y430" s="152"/>
      <c r="Z430" s="152"/>
      <c r="AA430" s="152"/>
      <c r="AB430" s="152"/>
      <c r="AC430" s="152"/>
      <c r="AD430" s="152"/>
      <c r="AE430" s="107"/>
      <c r="AF430" s="107"/>
      <c r="AG430" s="107"/>
      <c r="AH430" s="107"/>
      <c r="AI430" s="107"/>
      <c r="AJ430" s="107"/>
      <c r="AK430" s="107"/>
      <c r="AL430" s="107"/>
      <c r="AM430" s="107"/>
      <c r="AN430" s="107"/>
      <c r="AO430" s="107"/>
      <c r="AP430" s="107"/>
      <c r="AQ430" s="107"/>
      <c r="AR430" s="107"/>
      <c r="AS430" s="107"/>
      <c r="AT430" s="107"/>
    </row>
    <row r="431">
      <c r="A431" s="61"/>
      <c r="B431" s="61"/>
      <c r="C431" s="61"/>
      <c r="D431" s="148" t="s">
        <v>2689</v>
      </c>
      <c r="E431" s="148"/>
      <c r="F431" s="125"/>
      <c r="G431" s="125"/>
      <c r="H431" s="125"/>
      <c r="I431" s="61"/>
      <c r="J431" s="151"/>
      <c r="K431" s="152"/>
      <c r="L431" s="152"/>
      <c r="M431" s="152"/>
      <c r="N431" s="152"/>
      <c r="O431" s="151"/>
      <c r="P431" s="152"/>
      <c r="Q431" s="152"/>
      <c r="R431" s="152"/>
      <c r="S431" s="125"/>
      <c r="T431" s="152"/>
      <c r="U431" s="152"/>
      <c r="V431" s="152"/>
      <c r="W431" s="152"/>
      <c r="X431" s="152"/>
      <c r="Y431" s="152"/>
      <c r="Z431" s="152"/>
      <c r="AA431" s="152"/>
      <c r="AB431" s="152"/>
      <c r="AC431" s="152"/>
      <c r="AD431" s="152"/>
      <c r="AE431" s="107"/>
      <c r="AF431" s="107"/>
      <c r="AG431" s="107"/>
      <c r="AH431" s="107"/>
      <c r="AI431" s="107"/>
      <c r="AJ431" s="107"/>
      <c r="AK431" s="107"/>
      <c r="AL431" s="107"/>
      <c r="AM431" s="107"/>
      <c r="AN431" s="107"/>
      <c r="AO431" s="107"/>
      <c r="AP431" s="107"/>
      <c r="AQ431" s="107"/>
      <c r="AR431" s="107"/>
      <c r="AS431" s="107"/>
      <c r="AT431" s="107"/>
    </row>
    <row r="432">
      <c r="A432" s="61"/>
      <c r="B432" s="61"/>
      <c r="C432" s="61"/>
      <c r="D432" s="148" t="s">
        <v>2690</v>
      </c>
      <c r="E432" s="148" t="s">
        <v>2551</v>
      </c>
      <c r="F432" s="125"/>
      <c r="G432" s="125"/>
      <c r="H432" s="125"/>
      <c r="I432" s="61"/>
      <c r="J432" s="151"/>
      <c r="K432" s="152"/>
      <c r="L432" s="152"/>
      <c r="M432" s="152"/>
      <c r="N432" s="152"/>
      <c r="O432" s="151"/>
      <c r="P432" s="152"/>
      <c r="Q432" s="152"/>
      <c r="R432" s="152"/>
      <c r="S432" s="125"/>
      <c r="T432" s="152"/>
      <c r="U432" s="152"/>
      <c r="V432" s="152"/>
      <c r="W432" s="152"/>
      <c r="X432" s="152"/>
      <c r="Y432" s="152"/>
      <c r="Z432" s="152"/>
      <c r="AA432" s="152"/>
      <c r="AB432" s="152"/>
      <c r="AC432" s="152"/>
      <c r="AD432" s="152"/>
      <c r="AE432" s="107"/>
      <c r="AF432" s="107"/>
      <c r="AG432" s="107"/>
      <c r="AH432" s="107"/>
      <c r="AI432" s="107"/>
      <c r="AJ432" s="107"/>
      <c r="AK432" s="107"/>
      <c r="AL432" s="107"/>
      <c r="AM432" s="107"/>
      <c r="AN432" s="107"/>
      <c r="AO432" s="107"/>
      <c r="AP432" s="107"/>
      <c r="AQ432" s="107"/>
      <c r="AR432" s="107"/>
      <c r="AS432" s="107"/>
      <c r="AT432" s="107"/>
    </row>
    <row r="433">
      <c r="A433" s="61"/>
      <c r="B433" s="61"/>
      <c r="C433" s="61"/>
      <c r="D433" s="148" t="s">
        <v>2692</v>
      </c>
      <c r="E433" s="148"/>
      <c r="F433" s="125"/>
      <c r="G433" s="125"/>
      <c r="H433" s="125"/>
      <c r="I433" s="61"/>
      <c r="J433" s="151"/>
      <c r="K433" s="152"/>
      <c r="L433" s="152"/>
      <c r="M433" s="152"/>
      <c r="N433" s="152"/>
      <c r="O433" s="151"/>
      <c r="P433" s="152"/>
      <c r="Q433" s="152"/>
      <c r="R433" s="152"/>
      <c r="S433" s="125"/>
      <c r="T433" s="152"/>
      <c r="U433" s="152"/>
      <c r="V433" s="152"/>
      <c r="W433" s="152"/>
      <c r="X433" s="152"/>
      <c r="Y433" s="152"/>
      <c r="Z433" s="152"/>
      <c r="AA433" s="152"/>
      <c r="AB433" s="152"/>
      <c r="AC433" s="152"/>
      <c r="AD433" s="152"/>
      <c r="AE433" s="107"/>
      <c r="AF433" s="107"/>
      <c r="AG433" s="107"/>
      <c r="AH433" s="107"/>
      <c r="AI433" s="107"/>
      <c r="AJ433" s="107"/>
      <c r="AK433" s="107"/>
      <c r="AL433" s="107"/>
      <c r="AM433" s="107"/>
      <c r="AN433" s="107"/>
      <c r="AO433" s="107"/>
      <c r="AP433" s="107"/>
      <c r="AQ433" s="107"/>
      <c r="AR433" s="107"/>
      <c r="AS433" s="107"/>
      <c r="AT433" s="107"/>
    </row>
    <row r="434">
      <c r="A434" s="61"/>
      <c r="B434" s="61"/>
      <c r="C434" s="61"/>
      <c r="D434" s="449" t="s">
        <v>2014</v>
      </c>
      <c r="E434" s="148" t="s">
        <v>2554</v>
      </c>
      <c r="F434" s="125"/>
      <c r="G434" s="125"/>
      <c r="H434" s="125"/>
      <c r="I434" s="61"/>
      <c r="J434" s="151"/>
      <c r="K434" s="152"/>
      <c r="L434" s="152"/>
      <c r="M434" s="152"/>
      <c r="N434" s="152"/>
      <c r="O434" s="151"/>
      <c r="P434" s="152"/>
      <c r="Q434" s="152"/>
      <c r="R434" s="152"/>
      <c r="S434" s="125"/>
      <c r="T434" s="152"/>
      <c r="U434" s="152"/>
      <c r="V434" s="152"/>
      <c r="W434" s="152"/>
      <c r="X434" s="152"/>
      <c r="Y434" s="152"/>
      <c r="Z434" s="152"/>
      <c r="AA434" s="152"/>
      <c r="AB434" s="152"/>
      <c r="AC434" s="152"/>
      <c r="AD434" s="152"/>
      <c r="AE434" s="107"/>
      <c r="AF434" s="107"/>
      <c r="AG434" s="107"/>
      <c r="AH434" s="107"/>
      <c r="AI434" s="107"/>
      <c r="AJ434" s="107"/>
      <c r="AK434" s="107"/>
      <c r="AL434" s="107"/>
      <c r="AM434" s="107"/>
      <c r="AN434" s="107"/>
      <c r="AO434" s="107"/>
      <c r="AP434" s="107"/>
      <c r="AQ434" s="107"/>
      <c r="AR434" s="107"/>
      <c r="AS434" s="107"/>
      <c r="AT434" s="107"/>
    </row>
    <row r="435">
      <c r="A435" s="61"/>
      <c r="B435" s="61"/>
      <c r="C435" s="61"/>
      <c r="D435" s="135"/>
      <c r="E435" s="148" t="s">
        <v>2693</v>
      </c>
      <c r="F435" s="125"/>
      <c r="G435" s="125"/>
      <c r="H435" s="125"/>
      <c r="I435" s="61"/>
      <c r="J435" s="151"/>
      <c r="K435" s="152"/>
      <c r="L435" s="152"/>
      <c r="M435" s="152"/>
      <c r="N435" s="152"/>
      <c r="O435" s="151"/>
      <c r="P435" s="152"/>
      <c r="Q435" s="152"/>
      <c r="R435" s="152"/>
      <c r="S435" s="125"/>
      <c r="T435" s="152"/>
      <c r="U435" s="152"/>
      <c r="V435" s="152"/>
      <c r="W435" s="152"/>
      <c r="X435" s="152"/>
      <c r="Y435" s="152"/>
      <c r="Z435" s="152"/>
      <c r="AA435" s="152"/>
      <c r="AB435" s="152"/>
      <c r="AC435" s="152"/>
      <c r="AD435" s="152"/>
      <c r="AE435" s="107"/>
      <c r="AF435" s="107"/>
      <c r="AG435" s="107"/>
      <c r="AH435" s="107"/>
      <c r="AI435" s="107"/>
      <c r="AJ435" s="107"/>
      <c r="AK435" s="107"/>
      <c r="AL435" s="107"/>
      <c r="AM435" s="107"/>
      <c r="AN435" s="107"/>
      <c r="AO435" s="107"/>
      <c r="AP435" s="107"/>
      <c r="AQ435" s="107"/>
      <c r="AR435" s="107"/>
      <c r="AS435" s="107"/>
      <c r="AT435" s="107"/>
    </row>
    <row r="436">
      <c r="A436" s="62"/>
      <c r="B436" s="61"/>
      <c r="C436" s="62"/>
      <c r="D436" s="148" t="s">
        <v>2016</v>
      </c>
      <c r="E436" s="148"/>
      <c r="F436" s="135"/>
      <c r="G436" s="135"/>
      <c r="H436" s="135"/>
      <c r="I436" s="62"/>
      <c r="J436" s="151"/>
      <c r="K436" s="152"/>
      <c r="L436" s="152"/>
      <c r="M436" s="152"/>
      <c r="N436" s="152"/>
      <c r="O436" s="151"/>
      <c r="P436" s="152"/>
      <c r="Q436" s="152"/>
      <c r="R436" s="152"/>
      <c r="S436" s="135"/>
      <c r="T436" s="152"/>
      <c r="U436" s="152"/>
      <c r="V436" s="152"/>
      <c r="W436" s="152"/>
      <c r="X436" s="152"/>
      <c r="Y436" s="152"/>
      <c r="Z436" s="152"/>
      <c r="AA436" s="152"/>
      <c r="AB436" s="152"/>
      <c r="AC436" s="152"/>
      <c r="AD436" s="152"/>
      <c r="AE436" s="107"/>
      <c r="AF436" s="107"/>
      <c r="AG436" s="107"/>
      <c r="AH436" s="107"/>
      <c r="AI436" s="107"/>
      <c r="AJ436" s="107"/>
      <c r="AK436" s="107"/>
      <c r="AL436" s="107"/>
      <c r="AM436" s="107"/>
      <c r="AN436" s="107"/>
      <c r="AO436" s="107"/>
      <c r="AP436" s="107"/>
      <c r="AQ436" s="107"/>
      <c r="AR436" s="107"/>
      <c r="AS436" s="107"/>
      <c r="AT436" s="107"/>
    </row>
    <row r="437">
      <c r="A437" s="422">
        <v>58.0</v>
      </c>
      <c r="B437" s="61"/>
      <c r="C437" s="157" t="s">
        <v>1701</v>
      </c>
      <c r="D437" s="148" t="s">
        <v>2687</v>
      </c>
      <c r="E437" s="148"/>
      <c r="F437" s="449" t="s">
        <v>2339</v>
      </c>
      <c r="G437" s="449" t="s">
        <v>1703</v>
      </c>
      <c r="H437" s="449" t="s">
        <v>1702</v>
      </c>
      <c r="I437" s="157" t="s">
        <v>2228</v>
      </c>
      <c r="J437" s="151"/>
      <c r="K437" s="152"/>
      <c r="L437" s="152"/>
      <c r="M437" s="152"/>
      <c r="N437" s="152"/>
      <c r="O437" s="151"/>
      <c r="P437" s="152"/>
      <c r="Q437" s="152"/>
      <c r="R437" s="152"/>
      <c r="S437" s="449" t="s">
        <v>290</v>
      </c>
      <c r="T437" s="152"/>
      <c r="U437" s="152"/>
      <c r="V437" s="152"/>
      <c r="W437" s="152"/>
      <c r="X437" s="152"/>
      <c r="Y437" s="152"/>
      <c r="Z437" s="152"/>
      <c r="AA437" s="152"/>
      <c r="AB437" s="152"/>
      <c r="AC437" s="152"/>
      <c r="AD437" s="152"/>
      <c r="AE437" s="107"/>
      <c r="AF437" s="107"/>
      <c r="AG437" s="107"/>
      <c r="AH437" s="107"/>
      <c r="AI437" s="107"/>
      <c r="AJ437" s="107"/>
      <c r="AK437" s="107"/>
      <c r="AL437" s="107"/>
      <c r="AM437" s="107"/>
      <c r="AN437" s="107"/>
      <c r="AO437" s="107"/>
      <c r="AP437" s="107"/>
      <c r="AQ437" s="107"/>
      <c r="AR437" s="107"/>
      <c r="AS437" s="107"/>
      <c r="AT437" s="107"/>
    </row>
    <row r="438">
      <c r="A438" s="61"/>
      <c r="B438" s="61"/>
      <c r="C438" s="61"/>
      <c r="D438" s="148" t="s">
        <v>2689</v>
      </c>
      <c r="E438" s="148"/>
      <c r="F438" s="125"/>
      <c r="G438" s="125"/>
      <c r="H438" s="125"/>
      <c r="I438" s="61"/>
      <c r="J438" s="151"/>
      <c r="K438" s="152"/>
      <c r="L438" s="152"/>
      <c r="M438" s="152"/>
      <c r="N438" s="152"/>
      <c r="O438" s="151"/>
      <c r="P438" s="152"/>
      <c r="Q438" s="152"/>
      <c r="R438" s="152"/>
      <c r="S438" s="125"/>
      <c r="T438" s="152"/>
      <c r="U438" s="152"/>
      <c r="V438" s="152"/>
      <c r="W438" s="152"/>
      <c r="X438" s="152"/>
      <c r="Y438" s="152"/>
      <c r="Z438" s="152"/>
      <c r="AA438" s="152"/>
      <c r="AB438" s="152"/>
      <c r="AC438" s="152"/>
      <c r="AD438" s="152"/>
      <c r="AE438" s="107"/>
      <c r="AF438" s="107"/>
      <c r="AG438" s="107"/>
      <c r="AH438" s="107"/>
      <c r="AI438" s="107"/>
      <c r="AJ438" s="107"/>
      <c r="AK438" s="107"/>
      <c r="AL438" s="107"/>
      <c r="AM438" s="107"/>
      <c r="AN438" s="107"/>
      <c r="AO438" s="107"/>
      <c r="AP438" s="107"/>
      <c r="AQ438" s="107"/>
      <c r="AR438" s="107"/>
      <c r="AS438" s="107"/>
      <c r="AT438" s="107"/>
    </row>
    <row r="439">
      <c r="A439" s="61"/>
      <c r="B439" s="61"/>
      <c r="C439" s="61"/>
      <c r="D439" s="148" t="s">
        <v>2690</v>
      </c>
      <c r="E439" s="148" t="s">
        <v>2551</v>
      </c>
      <c r="F439" s="125"/>
      <c r="G439" s="125"/>
      <c r="H439" s="125"/>
      <c r="I439" s="61"/>
      <c r="J439" s="151"/>
      <c r="K439" s="152"/>
      <c r="L439" s="152"/>
      <c r="M439" s="152"/>
      <c r="N439" s="152"/>
      <c r="O439" s="151"/>
      <c r="P439" s="152"/>
      <c r="Q439" s="152"/>
      <c r="R439" s="152"/>
      <c r="S439" s="125"/>
      <c r="T439" s="152"/>
      <c r="U439" s="152"/>
      <c r="V439" s="152"/>
      <c r="W439" s="152"/>
      <c r="X439" s="152"/>
      <c r="Y439" s="152"/>
      <c r="Z439" s="152"/>
      <c r="AA439" s="152"/>
      <c r="AB439" s="152"/>
      <c r="AC439" s="152"/>
      <c r="AD439" s="152"/>
      <c r="AE439" s="107"/>
      <c r="AF439" s="107"/>
      <c r="AG439" s="107"/>
      <c r="AH439" s="107"/>
      <c r="AI439" s="107"/>
      <c r="AJ439" s="107"/>
      <c r="AK439" s="107"/>
      <c r="AL439" s="107"/>
      <c r="AM439" s="107"/>
      <c r="AN439" s="107"/>
      <c r="AO439" s="107"/>
      <c r="AP439" s="107"/>
      <c r="AQ439" s="107"/>
      <c r="AR439" s="107"/>
      <c r="AS439" s="107"/>
      <c r="AT439" s="107"/>
    </row>
    <row r="440">
      <c r="A440" s="61"/>
      <c r="B440" s="61"/>
      <c r="C440" s="61"/>
      <c r="D440" s="148" t="s">
        <v>2692</v>
      </c>
      <c r="E440" s="148"/>
      <c r="F440" s="125"/>
      <c r="G440" s="125"/>
      <c r="H440" s="125"/>
      <c r="I440" s="61"/>
      <c r="J440" s="151"/>
      <c r="K440" s="152"/>
      <c r="L440" s="152"/>
      <c r="M440" s="152"/>
      <c r="N440" s="152"/>
      <c r="O440" s="151"/>
      <c r="P440" s="152"/>
      <c r="Q440" s="152"/>
      <c r="R440" s="152"/>
      <c r="S440" s="125"/>
      <c r="T440" s="152"/>
      <c r="U440" s="152"/>
      <c r="V440" s="152"/>
      <c r="W440" s="152"/>
      <c r="X440" s="152"/>
      <c r="Y440" s="152"/>
      <c r="Z440" s="152"/>
      <c r="AA440" s="152"/>
      <c r="AB440" s="152"/>
      <c r="AC440" s="152"/>
      <c r="AD440" s="152"/>
      <c r="AE440" s="107"/>
      <c r="AF440" s="107"/>
      <c r="AG440" s="107"/>
      <c r="AH440" s="107"/>
      <c r="AI440" s="107"/>
      <c r="AJ440" s="107"/>
      <c r="AK440" s="107"/>
      <c r="AL440" s="107"/>
      <c r="AM440" s="107"/>
      <c r="AN440" s="107"/>
      <c r="AO440" s="107"/>
      <c r="AP440" s="107"/>
      <c r="AQ440" s="107"/>
      <c r="AR440" s="107"/>
      <c r="AS440" s="107"/>
      <c r="AT440" s="107"/>
    </row>
    <row r="441">
      <c r="A441" s="61"/>
      <c r="B441" s="61"/>
      <c r="C441" s="61"/>
      <c r="D441" s="449" t="s">
        <v>2014</v>
      </c>
      <c r="E441" s="148" t="s">
        <v>2554</v>
      </c>
      <c r="F441" s="125"/>
      <c r="G441" s="125"/>
      <c r="H441" s="125"/>
      <c r="I441" s="61"/>
      <c r="J441" s="151"/>
      <c r="K441" s="152"/>
      <c r="L441" s="152"/>
      <c r="M441" s="152"/>
      <c r="N441" s="152"/>
      <c r="O441" s="151"/>
      <c r="P441" s="152"/>
      <c r="Q441" s="152"/>
      <c r="R441" s="152"/>
      <c r="S441" s="125"/>
      <c r="T441" s="152"/>
      <c r="U441" s="152"/>
      <c r="V441" s="152"/>
      <c r="W441" s="152"/>
      <c r="X441" s="152"/>
      <c r="Y441" s="152"/>
      <c r="Z441" s="152"/>
      <c r="AA441" s="152"/>
      <c r="AB441" s="152"/>
      <c r="AC441" s="152"/>
      <c r="AD441" s="152"/>
      <c r="AE441" s="107"/>
      <c r="AF441" s="107"/>
      <c r="AG441" s="107"/>
      <c r="AH441" s="107"/>
      <c r="AI441" s="107"/>
      <c r="AJ441" s="107"/>
      <c r="AK441" s="107"/>
      <c r="AL441" s="107"/>
      <c r="AM441" s="107"/>
      <c r="AN441" s="107"/>
      <c r="AO441" s="107"/>
      <c r="AP441" s="107"/>
      <c r="AQ441" s="107"/>
      <c r="AR441" s="107"/>
      <c r="AS441" s="107"/>
      <c r="AT441" s="107"/>
    </row>
    <row r="442">
      <c r="A442" s="61"/>
      <c r="B442" s="61"/>
      <c r="C442" s="61"/>
      <c r="D442" s="135"/>
      <c r="E442" s="148" t="s">
        <v>2693</v>
      </c>
      <c r="F442" s="125"/>
      <c r="G442" s="125"/>
      <c r="H442" s="125"/>
      <c r="I442" s="61"/>
      <c r="J442" s="151"/>
      <c r="K442" s="152"/>
      <c r="L442" s="152"/>
      <c r="M442" s="152"/>
      <c r="N442" s="152"/>
      <c r="O442" s="151"/>
      <c r="P442" s="152"/>
      <c r="Q442" s="152"/>
      <c r="R442" s="152"/>
      <c r="S442" s="125"/>
      <c r="T442" s="152"/>
      <c r="U442" s="152"/>
      <c r="V442" s="152"/>
      <c r="W442" s="152"/>
      <c r="X442" s="152"/>
      <c r="Y442" s="152"/>
      <c r="Z442" s="152"/>
      <c r="AA442" s="152"/>
      <c r="AB442" s="152"/>
      <c r="AC442" s="152"/>
      <c r="AD442" s="152"/>
      <c r="AE442" s="107"/>
      <c r="AF442" s="107"/>
      <c r="AG442" s="107"/>
      <c r="AH442" s="107"/>
      <c r="AI442" s="107"/>
      <c r="AJ442" s="107"/>
      <c r="AK442" s="107"/>
      <c r="AL442" s="107"/>
      <c r="AM442" s="107"/>
      <c r="AN442" s="107"/>
      <c r="AO442" s="107"/>
      <c r="AP442" s="107"/>
      <c r="AQ442" s="107"/>
      <c r="AR442" s="107"/>
      <c r="AS442" s="107"/>
      <c r="AT442" s="107"/>
    </row>
    <row r="443">
      <c r="A443" s="62"/>
      <c r="B443" s="61"/>
      <c r="C443" s="62"/>
      <c r="D443" s="148" t="s">
        <v>2016</v>
      </c>
      <c r="E443" s="148"/>
      <c r="F443" s="135"/>
      <c r="G443" s="135"/>
      <c r="H443" s="135"/>
      <c r="I443" s="62"/>
      <c r="J443" s="151"/>
      <c r="K443" s="152"/>
      <c r="L443" s="152"/>
      <c r="M443" s="152"/>
      <c r="N443" s="152"/>
      <c r="O443" s="151"/>
      <c r="P443" s="152"/>
      <c r="Q443" s="152"/>
      <c r="R443" s="152"/>
      <c r="S443" s="135"/>
      <c r="T443" s="152"/>
      <c r="U443" s="152"/>
      <c r="V443" s="152"/>
      <c r="W443" s="152"/>
      <c r="X443" s="152"/>
      <c r="Y443" s="152"/>
      <c r="Z443" s="152"/>
      <c r="AA443" s="152"/>
      <c r="AB443" s="152"/>
      <c r="AC443" s="152"/>
      <c r="AD443" s="152"/>
      <c r="AE443" s="107"/>
      <c r="AF443" s="107"/>
      <c r="AG443" s="107"/>
      <c r="AH443" s="107"/>
      <c r="AI443" s="107"/>
      <c r="AJ443" s="107"/>
      <c r="AK443" s="107"/>
      <c r="AL443" s="107"/>
      <c r="AM443" s="107"/>
      <c r="AN443" s="107"/>
      <c r="AO443" s="107"/>
      <c r="AP443" s="107"/>
      <c r="AQ443" s="107"/>
      <c r="AR443" s="107"/>
      <c r="AS443" s="107"/>
      <c r="AT443" s="107"/>
    </row>
    <row r="444">
      <c r="A444" s="422">
        <v>59.0</v>
      </c>
      <c r="B444" s="61"/>
      <c r="C444" s="157" t="s">
        <v>1704</v>
      </c>
      <c r="D444" s="148" t="s">
        <v>2687</v>
      </c>
      <c r="E444" s="148"/>
      <c r="F444" s="449" t="s">
        <v>2339</v>
      </c>
      <c r="G444" s="449" t="s">
        <v>1706</v>
      </c>
      <c r="H444" s="449" t="s">
        <v>1705</v>
      </c>
      <c r="I444" s="157" t="s">
        <v>2228</v>
      </c>
      <c r="J444" s="151"/>
      <c r="K444" s="152"/>
      <c r="L444" s="152"/>
      <c r="M444" s="152"/>
      <c r="N444" s="152"/>
      <c r="O444" s="151"/>
      <c r="P444" s="152"/>
      <c r="Q444" s="152"/>
      <c r="R444" s="152"/>
      <c r="S444" s="449" t="s">
        <v>290</v>
      </c>
      <c r="T444" s="152"/>
      <c r="U444" s="152"/>
      <c r="V444" s="152"/>
      <c r="W444" s="152"/>
      <c r="X444" s="152"/>
      <c r="Y444" s="152"/>
      <c r="Z444" s="152"/>
      <c r="AA444" s="152"/>
      <c r="AB444" s="152"/>
      <c r="AC444" s="152"/>
      <c r="AD444" s="152"/>
      <c r="AE444" s="107"/>
      <c r="AF444" s="107"/>
      <c r="AG444" s="107"/>
      <c r="AH444" s="107"/>
      <c r="AI444" s="107"/>
      <c r="AJ444" s="107"/>
      <c r="AK444" s="107"/>
      <c r="AL444" s="107"/>
      <c r="AM444" s="107"/>
      <c r="AN444" s="107"/>
      <c r="AO444" s="107"/>
      <c r="AP444" s="107"/>
      <c r="AQ444" s="107"/>
      <c r="AR444" s="107"/>
      <c r="AS444" s="107"/>
      <c r="AT444" s="107"/>
    </row>
    <row r="445">
      <c r="A445" s="61"/>
      <c r="B445" s="61"/>
      <c r="C445" s="61"/>
      <c r="D445" s="148" t="s">
        <v>2689</v>
      </c>
      <c r="E445" s="148"/>
      <c r="F445" s="125"/>
      <c r="G445" s="125"/>
      <c r="H445" s="125"/>
      <c r="I445" s="61"/>
      <c r="J445" s="151"/>
      <c r="K445" s="152"/>
      <c r="L445" s="152"/>
      <c r="M445" s="152"/>
      <c r="N445" s="152"/>
      <c r="O445" s="151"/>
      <c r="P445" s="152"/>
      <c r="Q445" s="152"/>
      <c r="R445" s="152"/>
      <c r="S445" s="125"/>
      <c r="T445" s="152"/>
      <c r="U445" s="152"/>
      <c r="V445" s="152"/>
      <c r="W445" s="152"/>
      <c r="X445" s="152"/>
      <c r="Y445" s="152"/>
      <c r="Z445" s="152"/>
      <c r="AA445" s="152"/>
      <c r="AB445" s="152"/>
      <c r="AC445" s="152"/>
      <c r="AD445" s="152"/>
      <c r="AE445" s="107"/>
      <c r="AF445" s="107"/>
      <c r="AG445" s="107"/>
      <c r="AH445" s="107"/>
      <c r="AI445" s="107"/>
      <c r="AJ445" s="107"/>
      <c r="AK445" s="107"/>
      <c r="AL445" s="107"/>
      <c r="AM445" s="107"/>
      <c r="AN445" s="107"/>
      <c r="AO445" s="107"/>
      <c r="AP445" s="107"/>
      <c r="AQ445" s="107"/>
      <c r="AR445" s="107"/>
      <c r="AS445" s="107"/>
      <c r="AT445" s="107"/>
    </row>
    <row r="446">
      <c r="A446" s="61"/>
      <c r="B446" s="61"/>
      <c r="C446" s="61"/>
      <c r="D446" s="148" t="s">
        <v>2690</v>
      </c>
      <c r="E446" s="148" t="s">
        <v>2551</v>
      </c>
      <c r="F446" s="125"/>
      <c r="G446" s="125"/>
      <c r="H446" s="125"/>
      <c r="I446" s="61"/>
      <c r="J446" s="151"/>
      <c r="K446" s="152"/>
      <c r="L446" s="152"/>
      <c r="M446" s="152"/>
      <c r="N446" s="152"/>
      <c r="O446" s="151"/>
      <c r="P446" s="152"/>
      <c r="Q446" s="152"/>
      <c r="R446" s="152"/>
      <c r="S446" s="125"/>
      <c r="T446" s="152"/>
      <c r="U446" s="152"/>
      <c r="V446" s="152"/>
      <c r="W446" s="152"/>
      <c r="X446" s="152"/>
      <c r="Y446" s="152"/>
      <c r="Z446" s="152"/>
      <c r="AA446" s="152"/>
      <c r="AB446" s="152"/>
      <c r="AC446" s="152"/>
      <c r="AD446" s="152"/>
      <c r="AE446" s="107"/>
      <c r="AF446" s="107"/>
      <c r="AG446" s="107"/>
      <c r="AH446" s="107"/>
      <c r="AI446" s="107"/>
      <c r="AJ446" s="107"/>
      <c r="AK446" s="107"/>
      <c r="AL446" s="107"/>
      <c r="AM446" s="107"/>
      <c r="AN446" s="107"/>
      <c r="AO446" s="107"/>
      <c r="AP446" s="107"/>
      <c r="AQ446" s="107"/>
      <c r="AR446" s="107"/>
      <c r="AS446" s="107"/>
      <c r="AT446" s="107"/>
    </row>
    <row r="447">
      <c r="A447" s="61"/>
      <c r="B447" s="61"/>
      <c r="C447" s="61"/>
      <c r="D447" s="148" t="s">
        <v>2692</v>
      </c>
      <c r="E447" s="148"/>
      <c r="F447" s="125"/>
      <c r="G447" s="125"/>
      <c r="H447" s="125"/>
      <c r="I447" s="61"/>
      <c r="J447" s="151"/>
      <c r="K447" s="152"/>
      <c r="L447" s="152"/>
      <c r="M447" s="152"/>
      <c r="N447" s="152"/>
      <c r="O447" s="151"/>
      <c r="P447" s="152"/>
      <c r="Q447" s="152"/>
      <c r="R447" s="152"/>
      <c r="S447" s="125"/>
      <c r="T447" s="152"/>
      <c r="U447" s="152"/>
      <c r="V447" s="152"/>
      <c r="W447" s="152"/>
      <c r="X447" s="152"/>
      <c r="Y447" s="152"/>
      <c r="Z447" s="152"/>
      <c r="AA447" s="152"/>
      <c r="AB447" s="152"/>
      <c r="AC447" s="152"/>
      <c r="AD447" s="152"/>
      <c r="AE447" s="107"/>
      <c r="AF447" s="107"/>
      <c r="AG447" s="107"/>
      <c r="AH447" s="107"/>
      <c r="AI447" s="107"/>
      <c r="AJ447" s="107"/>
      <c r="AK447" s="107"/>
      <c r="AL447" s="107"/>
      <c r="AM447" s="107"/>
      <c r="AN447" s="107"/>
      <c r="AO447" s="107"/>
      <c r="AP447" s="107"/>
      <c r="AQ447" s="107"/>
      <c r="AR447" s="107"/>
      <c r="AS447" s="107"/>
      <c r="AT447" s="107"/>
    </row>
    <row r="448">
      <c r="A448" s="61"/>
      <c r="B448" s="61"/>
      <c r="C448" s="61"/>
      <c r="D448" s="449" t="s">
        <v>2014</v>
      </c>
      <c r="E448" s="148" t="s">
        <v>2554</v>
      </c>
      <c r="F448" s="125"/>
      <c r="G448" s="125"/>
      <c r="H448" s="125"/>
      <c r="I448" s="61"/>
      <c r="J448" s="151"/>
      <c r="K448" s="152"/>
      <c r="L448" s="152"/>
      <c r="M448" s="152"/>
      <c r="N448" s="152"/>
      <c r="O448" s="151"/>
      <c r="P448" s="152"/>
      <c r="Q448" s="152"/>
      <c r="R448" s="152"/>
      <c r="S448" s="125"/>
      <c r="T448" s="152"/>
      <c r="U448" s="152"/>
      <c r="V448" s="152"/>
      <c r="W448" s="152"/>
      <c r="X448" s="152"/>
      <c r="Y448" s="152"/>
      <c r="Z448" s="152"/>
      <c r="AA448" s="152"/>
      <c r="AB448" s="152"/>
      <c r="AC448" s="152"/>
      <c r="AD448" s="152"/>
      <c r="AE448" s="107"/>
      <c r="AF448" s="107"/>
      <c r="AG448" s="107"/>
      <c r="AH448" s="107"/>
      <c r="AI448" s="107"/>
      <c r="AJ448" s="107"/>
      <c r="AK448" s="107"/>
      <c r="AL448" s="107"/>
      <c r="AM448" s="107"/>
      <c r="AN448" s="107"/>
      <c r="AO448" s="107"/>
      <c r="AP448" s="107"/>
      <c r="AQ448" s="107"/>
      <c r="AR448" s="107"/>
      <c r="AS448" s="107"/>
      <c r="AT448" s="107"/>
    </row>
    <row r="449">
      <c r="A449" s="61"/>
      <c r="B449" s="61"/>
      <c r="C449" s="61"/>
      <c r="D449" s="135"/>
      <c r="E449" s="148" t="s">
        <v>2693</v>
      </c>
      <c r="F449" s="125"/>
      <c r="G449" s="125"/>
      <c r="H449" s="125"/>
      <c r="I449" s="61"/>
      <c r="J449" s="151"/>
      <c r="K449" s="152"/>
      <c r="L449" s="152"/>
      <c r="M449" s="152"/>
      <c r="N449" s="152"/>
      <c r="O449" s="151"/>
      <c r="P449" s="152"/>
      <c r="Q449" s="152"/>
      <c r="R449" s="152"/>
      <c r="S449" s="125"/>
      <c r="T449" s="152"/>
      <c r="U449" s="152"/>
      <c r="V449" s="152"/>
      <c r="W449" s="152"/>
      <c r="X449" s="152"/>
      <c r="Y449" s="152"/>
      <c r="Z449" s="152"/>
      <c r="AA449" s="152"/>
      <c r="AB449" s="152"/>
      <c r="AC449" s="152"/>
      <c r="AD449" s="152"/>
      <c r="AE449" s="107"/>
      <c r="AF449" s="107"/>
      <c r="AG449" s="107"/>
      <c r="AH449" s="107"/>
      <c r="AI449" s="107"/>
      <c r="AJ449" s="107"/>
      <c r="AK449" s="107"/>
      <c r="AL449" s="107"/>
      <c r="AM449" s="107"/>
      <c r="AN449" s="107"/>
      <c r="AO449" s="107"/>
      <c r="AP449" s="107"/>
      <c r="AQ449" s="107"/>
      <c r="AR449" s="107"/>
      <c r="AS449" s="107"/>
      <c r="AT449" s="107"/>
    </row>
    <row r="450">
      <c r="A450" s="62"/>
      <c r="B450" s="61"/>
      <c r="C450" s="62"/>
      <c r="D450" s="148" t="s">
        <v>2016</v>
      </c>
      <c r="E450" s="148"/>
      <c r="F450" s="135"/>
      <c r="G450" s="135"/>
      <c r="H450" s="135"/>
      <c r="I450" s="62"/>
      <c r="J450" s="151"/>
      <c r="K450" s="152"/>
      <c r="L450" s="152"/>
      <c r="M450" s="152"/>
      <c r="N450" s="152"/>
      <c r="O450" s="151"/>
      <c r="P450" s="152"/>
      <c r="Q450" s="152"/>
      <c r="R450" s="152"/>
      <c r="S450" s="135"/>
      <c r="T450" s="152"/>
      <c r="U450" s="152"/>
      <c r="V450" s="152"/>
      <c r="W450" s="152"/>
      <c r="X450" s="152"/>
      <c r="Y450" s="152"/>
      <c r="Z450" s="152"/>
      <c r="AA450" s="152"/>
      <c r="AB450" s="152"/>
      <c r="AC450" s="152"/>
      <c r="AD450" s="152"/>
      <c r="AE450" s="107"/>
      <c r="AF450" s="107"/>
      <c r="AG450" s="107"/>
      <c r="AH450" s="107"/>
      <c r="AI450" s="107"/>
      <c r="AJ450" s="107"/>
      <c r="AK450" s="107"/>
      <c r="AL450" s="107"/>
      <c r="AM450" s="107"/>
      <c r="AN450" s="107"/>
      <c r="AO450" s="107"/>
      <c r="AP450" s="107"/>
      <c r="AQ450" s="107"/>
      <c r="AR450" s="107"/>
      <c r="AS450" s="107"/>
      <c r="AT450" s="107"/>
    </row>
    <row r="451">
      <c r="A451" s="422">
        <v>60.0</v>
      </c>
      <c r="B451" s="61"/>
      <c r="C451" s="157" t="s">
        <v>1707</v>
      </c>
      <c r="D451" s="148" t="s">
        <v>2687</v>
      </c>
      <c r="E451" s="148"/>
      <c r="F451" s="449" t="s">
        <v>2339</v>
      </c>
      <c r="G451" s="449" t="s">
        <v>1709</v>
      </c>
      <c r="H451" s="449" t="s">
        <v>1708</v>
      </c>
      <c r="I451" s="157" t="s">
        <v>2228</v>
      </c>
      <c r="J451" s="151"/>
      <c r="K451" s="152"/>
      <c r="L451" s="152"/>
      <c r="M451" s="152"/>
      <c r="N451" s="152"/>
      <c r="O451" s="151"/>
      <c r="P451" s="152"/>
      <c r="Q451" s="152"/>
      <c r="R451" s="152"/>
      <c r="S451" s="449" t="s">
        <v>290</v>
      </c>
      <c r="T451" s="152"/>
      <c r="U451" s="152"/>
      <c r="V451" s="152"/>
      <c r="W451" s="152"/>
      <c r="X451" s="152"/>
      <c r="Y451" s="152"/>
      <c r="Z451" s="152"/>
      <c r="AA451" s="152"/>
      <c r="AB451" s="152"/>
      <c r="AC451" s="152"/>
      <c r="AD451" s="152"/>
      <c r="AE451" s="107"/>
      <c r="AF451" s="107"/>
      <c r="AG451" s="107"/>
      <c r="AH451" s="107"/>
      <c r="AI451" s="107"/>
      <c r="AJ451" s="107"/>
      <c r="AK451" s="107"/>
      <c r="AL451" s="107"/>
      <c r="AM451" s="107"/>
      <c r="AN451" s="107"/>
      <c r="AO451" s="107"/>
      <c r="AP451" s="107"/>
      <c r="AQ451" s="107"/>
      <c r="AR451" s="107"/>
      <c r="AS451" s="107"/>
      <c r="AT451" s="107"/>
    </row>
    <row r="452">
      <c r="A452" s="61"/>
      <c r="B452" s="61"/>
      <c r="C452" s="61"/>
      <c r="D452" s="148" t="s">
        <v>2689</v>
      </c>
      <c r="E452" s="148"/>
      <c r="F452" s="125"/>
      <c r="G452" s="125"/>
      <c r="H452" s="125"/>
      <c r="I452" s="61"/>
      <c r="J452" s="151"/>
      <c r="K452" s="152"/>
      <c r="L452" s="152"/>
      <c r="M452" s="152"/>
      <c r="N452" s="152"/>
      <c r="O452" s="151"/>
      <c r="P452" s="152"/>
      <c r="Q452" s="152"/>
      <c r="R452" s="152"/>
      <c r="S452" s="125"/>
      <c r="T452" s="152"/>
      <c r="U452" s="152"/>
      <c r="V452" s="152"/>
      <c r="W452" s="152"/>
      <c r="X452" s="152"/>
      <c r="Y452" s="152"/>
      <c r="Z452" s="152"/>
      <c r="AA452" s="152"/>
      <c r="AB452" s="152"/>
      <c r="AC452" s="152"/>
      <c r="AD452" s="152"/>
      <c r="AE452" s="107"/>
      <c r="AF452" s="107"/>
      <c r="AG452" s="107"/>
      <c r="AH452" s="107"/>
      <c r="AI452" s="107"/>
      <c r="AJ452" s="107"/>
      <c r="AK452" s="107"/>
      <c r="AL452" s="107"/>
      <c r="AM452" s="107"/>
      <c r="AN452" s="107"/>
      <c r="AO452" s="107"/>
      <c r="AP452" s="107"/>
      <c r="AQ452" s="107"/>
      <c r="AR452" s="107"/>
      <c r="AS452" s="107"/>
      <c r="AT452" s="107"/>
    </row>
    <row r="453">
      <c r="A453" s="61"/>
      <c r="B453" s="61"/>
      <c r="C453" s="61"/>
      <c r="D453" s="148" t="s">
        <v>2690</v>
      </c>
      <c r="E453" s="148" t="s">
        <v>2551</v>
      </c>
      <c r="F453" s="125"/>
      <c r="G453" s="125"/>
      <c r="H453" s="125"/>
      <c r="I453" s="61"/>
      <c r="J453" s="151"/>
      <c r="K453" s="152"/>
      <c r="L453" s="152"/>
      <c r="M453" s="152"/>
      <c r="N453" s="152"/>
      <c r="O453" s="151"/>
      <c r="P453" s="152"/>
      <c r="Q453" s="152"/>
      <c r="R453" s="152"/>
      <c r="S453" s="125"/>
      <c r="T453" s="152"/>
      <c r="U453" s="152"/>
      <c r="V453" s="152"/>
      <c r="W453" s="152"/>
      <c r="X453" s="152"/>
      <c r="Y453" s="152"/>
      <c r="Z453" s="152"/>
      <c r="AA453" s="152"/>
      <c r="AB453" s="152"/>
      <c r="AC453" s="152"/>
      <c r="AD453" s="152"/>
      <c r="AE453" s="107"/>
      <c r="AF453" s="107"/>
      <c r="AG453" s="107"/>
      <c r="AH453" s="107"/>
      <c r="AI453" s="107"/>
      <c r="AJ453" s="107"/>
      <c r="AK453" s="107"/>
      <c r="AL453" s="107"/>
      <c r="AM453" s="107"/>
      <c r="AN453" s="107"/>
      <c r="AO453" s="107"/>
      <c r="AP453" s="107"/>
      <c r="AQ453" s="107"/>
      <c r="AR453" s="107"/>
      <c r="AS453" s="107"/>
      <c r="AT453" s="107"/>
    </row>
    <row r="454">
      <c r="A454" s="61"/>
      <c r="B454" s="61"/>
      <c r="C454" s="61"/>
      <c r="D454" s="148" t="s">
        <v>2692</v>
      </c>
      <c r="E454" s="148"/>
      <c r="F454" s="125"/>
      <c r="G454" s="125"/>
      <c r="H454" s="125"/>
      <c r="I454" s="61"/>
      <c r="J454" s="151"/>
      <c r="K454" s="152"/>
      <c r="L454" s="152"/>
      <c r="M454" s="152"/>
      <c r="N454" s="152"/>
      <c r="O454" s="151"/>
      <c r="P454" s="152"/>
      <c r="Q454" s="152"/>
      <c r="R454" s="152"/>
      <c r="S454" s="125"/>
      <c r="T454" s="152"/>
      <c r="U454" s="152"/>
      <c r="V454" s="152"/>
      <c r="W454" s="152"/>
      <c r="X454" s="152"/>
      <c r="Y454" s="152"/>
      <c r="Z454" s="152"/>
      <c r="AA454" s="152"/>
      <c r="AB454" s="152"/>
      <c r="AC454" s="152"/>
      <c r="AD454" s="152"/>
      <c r="AE454" s="107"/>
      <c r="AF454" s="107"/>
      <c r="AG454" s="107"/>
      <c r="AH454" s="107"/>
      <c r="AI454" s="107"/>
      <c r="AJ454" s="107"/>
      <c r="AK454" s="107"/>
      <c r="AL454" s="107"/>
      <c r="AM454" s="107"/>
      <c r="AN454" s="107"/>
      <c r="AO454" s="107"/>
      <c r="AP454" s="107"/>
      <c r="AQ454" s="107"/>
      <c r="AR454" s="107"/>
      <c r="AS454" s="107"/>
      <c r="AT454" s="107"/>
    </row>
    <row r="455">
      <c r="A455" s="61"/>
      <c r="B455" s="61"/>
      <c r="C455" s="61"/>
      <c r="D455" s="449" t="s">
        <v>2014</v>
      </c>
      <c r="E455" s="148" t="s">
        <v>2554</v>
      </c>
      <c r="F455" s="125"/>
      <c r="G455" s="125"/>
      <c r="H455" s="125"/>
      <c r="I455" s="61"/>
      <c r="J455" s="151"/>
      <c r="K455" s="152"/>
      <c r="L455" s="152"/>
      <c r="M455" s="152"/>
      <c r="N455" s="152"/>
      <c r="O455" s="151"/>
      <c r="P455" s="152"/>
      <c r="Q455" s="152"/>
      <c r="R455" s="152"/>
      <c r="S455" s="125"/>
      <c r="T455" s="152"/>
      <c r="U455" s="152"/>
      <c r="V455" s="152"/>
      <c r="W455" s="152"/>
      <c r="X455" s="152"/>
      <c r="Y455" s="152"/>
      <c r="Z455" s="152"/>
      <c r="AA455" s="152"/>
      <c r="AB455" s="152"/>
      <c r="AC455" s="152"/>
      <c r="AD455" s="152"/>
      <c r="AE455" s="107"/>
      <c r="AF455" s="107"/>
      <c r="AG455" s="107"/>
      <c r="AH455" s="107"/>
      <c r="AI455" s="107"/>
      <c r="AJ455" s="107"/>
      <c r="AK455" s="107"/>
      <c r="AL455" s="107"/>
      <c r="AM455" s="107"/>
      <c r="AN455" s="107"/>
      <c r="AO455" s="107"/>
      <c r="AP455" s="107"/>
      <c r="AQ455" s="107"/>
      <c r="AR455" s="107"/>
      <c r="AS455" s="107"/>
      <c r="AT455" s="107"/>
    </row>
    <row r="456">
      <c r="A456" s="61"/>
      <c r="B456" s="61"/>
      <c r="C456" s="61"/>
      <c r="D456" s="135"/>
      <c r="E456" s="148" t="s">
        <v>2693</v>
      </c>
      <c r="F456" s="125"/>
      <c r="G456" s="125"/>
      <c r="H456" s="125"/>
      <c r="I456" s="61"/>
      <c r="J456" s="151"/>
      <c r="K456" s="152"/>
      <c r="L456" s="152"/>
      <c r="M456" s="152"/>
      <c r="N456" s="152"/>
      <c r="O456" s="151"/>
      <c r="P456" s="152"/>
      <c r="Q456" s="152"/>
      <c r="R456" s="152"/>
      <c r="S456" s="125"/>
      <c r="T456" s="152"/>
      <c r="U456" s="152"/>
      <c r="V456" s="152"/>
      <c r="W456" s="152"/>
      <c r="X456" s="152"/>
      <c r="Y456" s="152"/>
      <c r="Z456" s="152"/>
      <c r="AA456" s="152"/>
      <c r="AB456" s="152"/>
      <c r="AC456" s="152"/>
      <c r="AD456" s="152"/>
      <c r="AE456" s="107"/>
      <c r="AF456" s="107"/>
      <c r="AG456" s="107"/>
      <c r="AH456" s="107"/>
      <c r="AI456" s="107"/>
      <c r="AJ456" s="107"/>
      <c r="AK456" s="107"/>
      <c r="AL456" s="107"/>
      <c r="AM456" s="107"/>
      <c r="AN456" s="107"/>
      <c r="AO456" s="107"/>
      <c r="AP456" s="107"/>
      <c r="AQ456" s="107"/>
      <c r="AR456" s="107"/>
      <c r="AS456" s="107"/>
      <c r="AT456" s="107"/>
    </row>
    <row r="457">
      <c r="A457" s="62"/>
      <c r="B457" s="61"/>
      <c r="C457" s="62"/>
      <c r="D457" s="148" t="s">
        <v>2016</v>
      </c>
      <c r="E457" s="148"/>
      <c r="F457" s="135"/>
      <c r="G457" s="135"/>
      <c r="H457" s="135"/>
      <c r="I457" s="62"/>
      <c r="J457" s="151"/>
      <c r="K457" s="152"/>
      <c r="L457" s="152"/>
      <c r="M457" s="152"/>
      <c r="N457" s="152"/>
      <c r="O457" s="151"/>
      <c r="P457" s="152"/>
      <c r="Q457" s="152"/>
      <c r="R457" s="152"/>
      <c r="S457" s="135"/>
      <c r="T457" s="152"/>
      <c r="U457" s="152"/>
      <c r="V457" s="152"/>
      <c r="W457" s="152"/>
      <c r="X457" s="152"/>
      <c r="Y457" s="152"/>
      <c r="Z457" s="152"/>
      <c r="AA457" s="152"/>
      <c r="AB457" s="152"/>
      <c r="AC457" s="152"/>
      <c r="AD457" s="152"/>
      <c r="AE457" s="107"/>
      <c r="AF457" s="107"/>
      <c r="AG457" s="107"/>
      <c r="AH457" s="107"/>
      <c r="AI457" s="107"/>
      <c r="AJ457" s="107"/>
      <c r="AK457" s="107"/>
      <c r="AL457" s="107"/>
      <c r="AM457" s="107"/>
      <c r="AN457" s="107"/>
      <c r="AO457" s="107"/>
      <c r="AP457" s="107"/>
      <c r="AQ457" s="107"/>
      <c r="AR457" s="107"/>
      <c r="AS457" s="107"/>
      <c r="AT457" s="107"/>
    </row>
    <row r="458">
      <c r="A458" s="422">
        <v>61.0</v>
      </c>
      <c r="B458" s="61"/>
      <c r="C458" s="157" t="s">
        <v>1710</v>
      </c>
      <c r="D458" s="148" t="s">
        <v>2687</v>
      </c>
      <c r="E458" s="148"/>
      <c r="F458" s="449" t="s">
        <v>2339</v>
      </c>
      <c r="G458" s="449" t="s">
        <v>1712</v>
      </c>
      <c r="H458" s="449" t="s">
        <v>1711</v>
      </c>
      <c r="I458" s="157" t="s">
        <v>2228</v>
      </c>
      <c r="J458" s="151"/>
      <c r="K458" s="152"/>
      <c r="L458" s="152"/>
      <c r="M458" s="152"/>
      <c r="N458" s="152"/>
      <c r="O458" s="151"/>
      <c r="P458" s="152"/>
      <c r="Q458" s="152"/>
      <c r="R458" s="152"/>
      <c r="S458" s="449" t="s">
        <v>290</v>
      </c>
      <c r="T458" s="152"/>
      <c r="U458" s="152"/>
      <c r="V458" s="152"/>
      <c r="W458" s="152"/>
      <c r="X458" s="152"/>
      <c r="Y458" s="152"/>
      <c r="Z458" s="152"/>
      <c r="AA458" s="152"/>
      <c r="AB458" s="152"/>
      <c r="AC458" s="152"/>
      <c r="AD458" s="152"/>
      <c r="AE458" s="107"/>
      <c r="AF458" s="107"/>
      <c r="AG458" s="107"/>
      <c r="AH458" s="107"/>
      <c r="AI458" s="107"/>
      <c r="AJ458" s="107"/>
      <c r="AK458" s="107"/>
      <c r="AL458" s="107"/>
      <c r="AM458" s="107"/>
      <c r="AN458" s="107"/>
      <c r="AO458" s="107"/>
      <c r="AP458" s="107"/>
      <c r="AQ458" s="107"/>
      <c r="AR458" s="107"/>
      <c r="AS458" s="107"/>
      <c r="AT458" s="107"/>
    </row>
    <row r="459">
      <c r="A459" s="61"/>
      <c r="B459" s="61"/>
      <c r="C459" s="61"/>
      <c r="D459" s="148" t="s">
        <v>2689</v>
      </c>
      <c r="E459" s="148"/>
      <c r="F459" s="125"/>
      <c r="G459" s="125"/>
      <c r="H459" s="125"/>
      <c r="I459" s="61"/>
      <c r="J459" s="151"/>
      <c r="K459" s="152"/>
      <c r="L459" s="152"/>
      <c r="M459" s="152"/>
      <c r="N459" s="152"/>
      <c r="O459" s="151"/>
      <c r="P459" s="152"/>
      <c r="Q459" s="152"/>
      <c r="R459" s="152"/>
      <c r="S459" s="125"/>
      <c r="T459" s="152"/>
      <c r="U459" s="152"/>
      <c r="V459" s="152"/>
      <c r="W459" s="152"/>
      <c r="X459" s="152"/>
      <c r="Y459" s="152"/>
      <c r="Z459" s="152"/>
      <c r="AA459" s="152"/>
      <c r="AB459" s="152"/>
      <c r="AC459" s="152"/>
      <c r="AD459" s="152"/>
      <c r="AE459" s="107"/>
      <c r="AF459" s="107"/>
      <c r="AG459" s="107"/>
      <c r="AH459" s="107"/>
      <c r="AI459" s="107"/>
      <c r="AJ459" s="107"/>
      <c r="AK459" s="107"/>
      <c r="AL459" s="107"/>
      <c r="AM459" s="107"/>
      <c r="AN459" s="107"/>
      <c r="AO459" s="107"/>
      <c r="AP459" s="107"/>
      <c r="AQ459" s="107"/>
      <c r="AR459" s="107"/>
      <c r="AS459" s="107"/>
      <c r="AT459" s="107"/>
    </row>
    <row r="460">
      <c r="A460" s="61"/>
      <c r="B460" s="61"/>
      <c r="C460" s="61"/>
      <c r="D460" s="148" t="s">
        <v>2690</v>
      </c>
      <c r="E460" s="148" t="s">
        <v>2551</v>
      </c>
      <c r="F460" s="125"/>
      <c r="G460" s="125"/>
      <c r="H460" s="125"/>
      <c r="I460" s="61"/>
      <c r="J460" s="151"/>
      <c r="K460" s="152"/>
      <c r="L460" s="152"/>
      <c r="M460" s="152"/>
      <c r="N460" s="152"/>
      <c r="O460" s="151"/>
      <c r="P460" s="152"/>
      <c r="Q460" s="152"/>
      <c r="R460" s="152"/>
      <c r="S460" s="125"/>
      <c r="T460" s="152"/>
      <c r="U460" s="152"/>
      <c r="V460" s="152"/>
      <c r="W460" s="152"/>
      <c r="X460" s="152"/>
      <c r="Y460" s="152"/>
      <c r="Z460" s="152"/>
      <c r="AA460" s="152"/>
      <c r="AB460" s="152"/>
      <c r="AC460" s="152"/>
      <c r="AD460" s="152"/>
      <c r="AE460" s="107"/>
      <c r="AF460" s="107"/>
      <c r="AG460" s="107"/>
      <c r="AH460" s="107"/>
      <c r="AI460" s="107"/>
      <c r="AJ460" s="107"/>
      <c r="AK460" s="107"/>
      <c r="AL460" s="107"/>
      <c r="AM460" s="107"/>
      <c r="AN460" s="107"/>
      <c r="AO460" s="107"/>
      <c r="AP460" s="107"/>
      <c r="AQ460" s="107"/>
      <c r="AR460" s="107"/>
      <c r="AS460" s="107"/>
      <c r="AT460" s="107"/>
    </row>
    <row r="461">
      <c r="A461" s="61"/>
      <c r="B461" s="61"/>
      <c r="C461" s="61"/>
      <c r="D461" s="148" t="s">
        <v>2692</v>
      </c>
      <c r="E461" s="148"/>
      <c r="F461" s="125"/>
      <c r="G461" s="125"/>
      <c r="H461" s="125"/>
      <c r="I461" s="61"/>
      <c r="J461" s="151"/>
      <c r="K461" s="152"/>
      <c r="L461" s="152"/>
      <c r="M461" s="152"/>
      <c r="N461" s="152"/>
      <c r="O461" s="151"/>
      <c r="P461" s="152"/>
      <c r="Q461" s="152"/>
      <c r="R461" s="152"/>
      <c r="S461" s="125"/>
      <c r="T461" s="152"/>
      <c r="U461" s="152"/>
      <c r="V461" s="152"/>
      <c r="W461" s="152"/>
      <c r="X461" s="152"/>
      <c r="Y461" s="152"/>
      <c r="Z461" s="152"/>
      <c r="AA461" s="152"/>
      <c r="AB461" s="152"/>
      <c r="AC461" s="152"/>
      <c r="AD461" s="152"/>
      <c r="AE461" s="107"/>
      <c r="AF461" s="107"/>
      <c r="AG461" s="107"/>
      <c r="AH461" s="107"/>
      <c r="AI461" s="107"/>
      <c r="AJ461" s="107"/>
      <c r="AK461" s="107"/>
      <c r="AL461" s="107"/>
      <c r="AM461" s="107"/>
      <c r="AN461" s="107"/>
      <c r="AO461" s="107"/>
      <c r="AP461" s="107"/>
      <c r="AQ461" s="107"/>
      <c r="AR461" s="107"/>
      <c r="AS461" s="107"/>
      <c r="AT461" s="107"/>
    </row>
    <row r="462">
      <c r="A462" s="61"/>
      <c r="B462" s="61"/>
      <c r="C462" s="61"/>
      <c r="D462" s="449" t="s">
        <v>2014</v>
      </c>
      <c r="E462" s="148" t="s">
        <v>2554</v>
      </c>
      <c r="F462" s="125"/>
      <c r="G462" s="125"/>
      <c r="H462" s="125"/>
      <c r="I462" s="61"/>
      <c r="J462" s="151"/>
      <c r="K462" s="152"/>
      <c r="L462" s="152"/>
      <c r="M462" s="152"/>
      <c r="N462" s="152"/>
      <c r="O462" s="151"/>
      <c r="P462" s="152"/>
      <c r="Q462" s="152"/>
      <c r="R462" s="152"/>
      <c r="S462" s="125"/>
      <c r="T462" s="152"/>
      <c r="U462" s="152"/>
      <c r="V462" s="152"/>
      <c r="W462" s="152"/>
      <c r="X462" s="152"/>
      <c r="Y462" s="152"/>
      <c r="Z462" s="152"/>
      <c r="AA462" s="152"/>
      <c r="AB462" s="152"/>
      <c r="AC462" s="152"/>
      <c r="AD462" s="152"/>
      <c r="AE462" s="107"/>
      <c r="AF462" s="107"/>
      <c r="AG462" s="107"/>
      <c r="AH462" s="107"/>
      <c r="AI462" s="107"/>
      <c r="AJ462" s="107"/>
      <c r="AK462" s="107"/>
      <c r="AL462" s="107"/>
      <c r="AM462" s="107"/>
      <c r="AN462" s="107"/>
      <c r="AO462" s="107"/>
      <c r="AP462" s="107"/>
      <c r="AQ462" s="107"/>
      <c r="AR462" s="107"/>
      <c r="AS462" s="107"/>
      <c r="AT462" s="107"/>
    </row>
    <row r="463">
      <c r="A463" s="61"/>
      <c r="B463" s="61"/>
      <c r="C463" s="61"/>
      <c r="D463" s="135"/>
      <c r="E463" s="148" t="s">
        <v>2693</v>
      </c>
      <c r="F463" s="125"/>
      <c r="G463" s="125"/>
      <c r="H463" s="125"/>
      <c r="I463" s="61"/>
      <c r="J463" s="151"/>
      <c r="K463" s="152"/>
      <c r="L463" s="152"/>
      <c r="M463" s="152"/>
      <c r="N463" s="152"/>
      <c r="O463" s="151"/>
      <c r="P463" s="152"/>
      <c r="Q463" s="152"/>
      <c r="R463" s="152"/>
      <c r="S463" s="125"/>
      <c r="T463" s="152"/>
      <c r="U463" s="152"/>
      <c r="V463" s="152"/>
      <c r="W463" s="152"/>
      <c r="X463" s="152"/>
      <c r="Y463" s="152"/>
      <c r="Z463" s="152"/>
      <c r="AA463" s="152"/>
      <c r="AB463" s="152"/>
      <c r="AC463" s="152"/>
      <c r="AD463" s="152"/>
      <c r="AE463" s="107"/>
      <c r="AF463" s="107"/>
      <c r="AG463" s="107"/>
      <c r="AH463" s="107"/>
      <c r="AI463" s="107"/>
      <c r="AJ463" s="107"/>
      <c r="AK463" s="107"/>
      <c r="AL463" s="107"/>
      <c r="AM463" s="107"/>
      <c r="AN463" s="107"/>
      <c r="AO463" s="107"/>
      <c r="AP463" s="107"/>
      <c r="AQ463" s="107"/>
      <c r="AR463" s="107"/>
      <c r="AS463" s="107"/>
      <c r="AT463" s="107"/>
    </row>
    <row r="464">
      <c r="A464" s="62"/>
      <c r="B464" s="61"/>
      <c r="C464" s="62"/>
      <c r="D464" s="148" t="s">
        <v>2016</v>
      </c>
      <c r="E464" s="148"/>
      <c r="F464" s="135"/>
      <c r="G464" s="135"/>
      <c r="H464" s="135"/>
      <c r="I464" s="62"/>
      <c r="J464" s="151"/>
      <c r="K464" s="152"/>
      <c r="L464" s="152"/>
      <c r="M464" s="152"/>
      <c r="N464" s="152"/>
      <c r="O464" s="151"/>
      <c r="P464" s="152"/>
      <c r="Q464" s="152"/>
      <c r="R464" s="152"/>
      <c r="S464" s="135"/>
      <c r="T464" s="152"/>
      <c r="U464" s="152"/>
      <c r="V464" s="152"/>
      <c r="W464" s="152"/>
      <c r="X464" s="152"/>
      <c r="Y464" s="152"/>
      <c r="Z464" s="152"/>
      <c r="AA464" s="152"/>
      <c r="AB464" s="152"/>
      <c r="AC464" s="152"/>
      <c r="AD464" s="152"/>
      <c r="AE464" s="107"/>
      <c r="AF464" s="107"/>
      <c r="AG464" s="107"/>
      <c r="AH464" s="107"/>
      <c r="AI464" s="107"/>
      <c r="AJ464" s="107"/>
      <c r="AK464" s="107"/>
      <c r="AL464" s="107"/>
      <c r="AM464" s="107"/>
      <c r="AN464" s="107"/>
      <c r="AO464" s="107"/>
      <c r="AP464" s="107"/>
      <c r="AQ464" s="107"/>
      <c r="AR464" s="107"/>
      <c r="AS464" s="107"/>
      <c r="AT464" s="107"/>
    </row>
    <row r="465">
      <c r="A465" s="422">
        <v>62.0</v>
      </c>
      <c r="B465" s="61"/>
      <c r="C465" s="157" t="s">
        <v>1713</v>
      </c>
      <c r="D465" s="148" t="s">
        <v>2687</v>
      </c>
      <c r="E465" s="148"/>
      <c r="F465" s="449" t="s">
        <v>2339</v>
      </c>
      <c r="G465" s="449" t="s">
        <v>1715</v>
      </c>
      <c r="H465" s="449" t="s">
        <v>1714</v>
      </c>
      <c r="I465" s="157" t="s">
        <v>2228</v>
      </c>
      <c r="J465" s="151"/>
      <c r="K465" s="152"/>
      <c r="L465" s="152"/>
      <c r="M465" s="152"/>
      <c r="N465" s="152"/>
      <c r="O465" s="151"/>
      <c r="P465" s="152"/>
      <c r="Q465" s="152"/>
      <c r="R465" s="152"/>
      <c r="S465" s="449" t="s">
        <v>290</v>
      </c>
      <c r="T465" s="152"/>
      <c r="U465" s="152"/>
      <c r="V465" s="152"/>
      <c r="W465" s="152"/>
      <c r="X465" s="152"/>
      <c r="Y465" s="152"/>
      <c r="Z465" s="152"/>
      <c r="AA465" s="152"/>
      <c r="AB465" s="152"/>
      <c r="AC465" s="152"/>
      <c r="AD465" s="152"/>
      <c r="AE465" s="107"/>
      <c r="AF465" s="107"/>
      <c r="AG465" s="107"/>
      <c r="AH465" s="107"/>
      <c r="AI465" s="107"/>
      <c r="AJ465" s="107"/>
      <c r="AK465" s="107"/>
      <c r="AL465" s="107"/>
      <c r="AM465" s="107"/>
      <c r="AN465" s="107"/>
      <c r="AO465" s="107"/>
      <c r="AP465" s="107"/>
      <c r="AQ465" s="107"/>
      <c r="AR465" s="107"/>
      <c r="AS465" s="107"/>
      <c r="AT465" s="107"/>
    </row>
    <row r="466">
      <c r="A466" s="61"/>
      <c r="B466" s="61"/>
      <c r="C466" s="61"/>
      <c r="D466" s="148" t="s">
        <v>2689</v>
      </c>
      <c r="E466" s="148"/>
      <c r="F466" s="125"/>
      <c r="G466" s="125"/>
      <c r="H466" s="125"/>
      <c r="I466" s="61"/>
      <c r="J466" s="151"/>
      <c r="K466" s="152"/>
      <c r="L466" s="152"/>
      <c r="M466" s="152"/>
      <c r="N466" s="152"/>
      <c r="O466" s="151"/>
      <c r="P466" s="152"/>
      <c r="Q466" s="152"/>
      <c r="R466" s="152"/>
      <c r="S466" s="125"/>
      <c r="T466" s="152"/>
      <c r="U466" s="152"/>
      <c r="V466" s="152"/>
      <c r="W466" s="152"/>
      <c r="X466" s="152"/>
      <c r="Y466" s="152"/>
      <c r="Z466" s="152"/>
      <c r="AA466" s="152"/>
      <c r="AB466" s="152"/>
      <c r="AC466" s="152"/>
      <c r="AD466" s="152"/>
      <c r="AE466" s="107"/>
      <c r="AF466" s="107"/>
      <c r="AG466" s="107"/>
      <c r="AH466" s="107"/>
      <c r="AI466" s="107"/>
      <c r="AJ466" s="107"/>
      <c r="AK466" s="107"/>
      <c r="AL466" s="107"/>
      <c r="AM466" s="107"/>
      <c r="AN466" s="107"/>
      <c r="AO466" s="107"/>
      <c r="AP466" s="107"/>
      <c r="AQ466" s="107"/>
      <c r="AR466" s="107"/>
      <c r="AS466" s="107"/>
      <c r="AT466" s="107"/>
    </row>
    <row r="467">
      <c r="A467" s="61"/>
      <c r="B467" s="61"/>
      <c r="C467" s="61"/>
      <c r="D467" s="148" t="s">
        <v>2690</v>
      </c>
      <c r="E467" s="148" t="s">
        <v>2551</v>
      </c>
      <c r="F467" s="125"/>
      <c r="G467" s="125"/>
      <c r="H467" s="125"/>
      <c r="I467" s="61"/>
      <c r="J467" s="151"/>
      <c r="K467" s="152"/>
      <c r="L467" s="152"/>
      <c r="M467" s="152"/>
      <c r="N467" s="152"/>
      <c r="O467" s="151"/>
      <c r="P467" s="152"/>
      <c r="Q467" s="152"/>
      <c r="R467" s="152"/>
      <c r="S467" s="125"/>
      <c r="T467" s="152"/>
      <c r="U467" s="152"/>
      <c r="V467" s="152"/>
      <c r="W467" s="152"/>
      <c r="X467" s="152"/>
      <c r="Y467" s="152"/>
      <c r="Z467" s="152"/>
      <c r="AA467" s="152"/>
      <c r="AB467" s="152"/>
      <c r="AC467" s="152"/>
      <c r="AD467" s="152"/>
      <c r="AE467" s="107"/>
      <c r="AF467" s="107"/>
      <c r="AG467" s="107"/>
      <c r="AH467" s="107"/>
      <c r="AI467" s="107"/>
      <c r="AJ467" s="107"/>
      <c r="AK467" s="107"/>
      <c r="AL467" s="107"/>
      <c r="AM467" s="107"/>
      <c r="AN467" s="107"/>
      <c r="AO467" s="107"/>
      <c r="AP467" s="107"/>
      <c r="AQ467" s="107"/>
      <c r="AR467" s="107"/>
      <c r="AS467" s="107"/>
      <c r="AT467" s="107"/>
    </row>
    <row r="468">
      <c r="A468" s="61"/>
      <c r="B468" s="61"/>
      <c r="C468" s="61"/>
      <c r="D468" s="148" t="s">
        <v>2692</v>
      </c>
      <c r="E468" s="148"/>
      <c r="F468" s="125"/>
      <c r="G468" s="125"/>
      <c r="H468" s="125"/>
      <c r="I468" s="61"/>
      <c r="J468" s="151"/>
      <c r="K468" s="152"/>
      <c r="L468" s="152"/>
      <c r="M468" s="152"/>
      <c r="N468" s="152"/>
      <c r="O468" s="151"/>
      <c r="P468" s="152"/>
      <c r="Q468" s="152"/>
      <c r="R468" s="152"/>
      <c r="S468" s="125"/>
      <c r="T468" s="152"/>
      <c r="U468" s="152"/>
      <c r="V468" s="152"/>
      <c r="W468" s="152"/>
      <c r="X468" s="152"/>
      <c r="Y468" s="152"/>
      <c r="Z468" s="152"/>
      <c r="AA468" s="152"/>
      <c r="AB468" s="152"/>
      <c r="AC468" s="152"/>
      <c r="AD468" s="152"/>
      <c r="AE468" s="107"/>
      <c r="AF468" s="107"/>
      <c r="AG468" s="107"/>
      <c r="AH468" s="107"/>
      <c r="AI468" s="107"/>
      <c r="AJ468" s="107"/>
      <c r="AK468" s="107"/>
      <c r="AL468" s="107"/>
      <c r="AM468" s="107"/>
      <c r="AN468" s="107"/>
      <c r="AO468" s="107"/>
      <c r="AP468" s="107"/>
      <c r="AQ468" s="107"/>
      <c r="AR468" s="107"/>
      <c r="AS468" s="107"/>
      <c r="AT468" s="107"/>
    </row>
    <row r="469">
      <c r="A469" s="61"/>
      <c r="B469" s="61"/>
      <c r="C469" s="61"/>
      <c r="D469" s="449" t="s">
        <v>2014</v>
      </c>
      <c r="E469" s="148" t="s">
        <v>2554</v>
      </c>
      <c r="F469" s="125"/>
      <c r="G469" s="125"/>
      <c r="H469" s="125"/>
      <c r="I469" s="61"/>
      <c r="J469" s="151"/>
      <c r="K469" s="152"/>
      <c r="L469" s="152"/>
      <c r="M469" s="152"/>
      <c r="N469" s="152"/>
      <c r="O469" s="151"/>
      <c r="P469" s="152"/>
      <c r="Q469" s="152"/>
      <c r="R469" s="152"/>
      <c r="S469" s="125"/>
      <c r="T469" s="152"/>
      <c r="U469" s="152"/>
      <c r="V469" s="152"/>
      <c r="W469" s="152"/>
      <c r="X469" s="152"/>
      <c r="Y469" s="152"/>
      <c r="Z469" s="152"/>
      <c r="AA469" s="152"/>
      <c r="AB469" s="152"/>
      <c r="AC469" s="152"/>
      <c r="AD469" s="152"/>
      <c r="AE469" s="107"/>
      <c r="AF469" s="107"/>
      <c r="AG469" s="107"/>
      <c r="AH469" s="107"/>
      <c r="AI469" s="107"/>
      <c r="AJ469" s="107"/>
      <c r="AK469" s="107"/>
      <c r="AL469" s="107"/>
      <c r="AM469" s="107"/>
      <c r="AN469" s="107"/>
      <c r="AO469" s="107"/>
      <c r="AP469" s="107"/>
      <c r="AQ469" s="107"/>
      <c r="AR469" s="107"/>
      <c r="AS469" s="107"/>
      <c r="AT469" s="107"/>
    </row>
    <row r="470">
      <c r="A470" s="61"/>
      <c r="B470" s="61"/>
      <c r="C470" s="61"/>
      <c r="D470" s="135"/>
      <c r="E470" s="148" t="s">
        <v>2693</v>
      </c>
      <c r="F470" s="125"/>
      <c r="G470" s="125"/>
      <c r="H470" s="125"/>
      <c r="I470" s="61"/>
      <c r="J470" s="151"/>
      <c r="K470" s="152"/>
      <c r="L470" s="152"/>
      <c r="M470" s="152"/>
      <c r="N470" s="152"/>
      <c r="O470" s="151"/>
      <c r="P470" s="152"/>
      <c r="Q470" s="152"/>
      <c r="R470" s="152"/>
      <c r="S470" s="125"/>
      <c r="T470" s="152"/>
      <c r="U470" s="152"/>
      <c r="V470" s="152"/>
      <c r="W470" s="152"/>
      <c r="X470" s="152"/>
      <c r="Y470" s="152"/>
      <c r="Z470" s="152"/>
      <c r="AA470" s="152"/>
      <c r="AB470" s="152"/>
      <c r="AC470" s="152"/>
      <c r="AD470" s="152"/>
      <c r="AE470" s="107"/>
      <c r="AF470" s="107"/>
      <c r="AG470" s="107"/>
      <c r="AH470" s="107"/>
      <c r="AI470" s="107"/>
      <c r="AJ470" s="107"/>
      <c r="AK470" s="107"/>
      <c r="AL470" s="107"/>
      <c r="AM470" s="107"/>
      <c r="AN470" s="107"/>
      <c r="AO470" s="107"/>
      <c r="AP470" s="107"/>
      <c r="AQ470" s="107"/>
      <c r="AR470" s="107"/>
      <c r="AS470" s="107"/>
      <c r="AT470" s="107"/>
    </row>
    <row r="471">
      <c r="A471" s="62"/>
      <c r="B471" s="61"/>
      <c r="C471" s="62"/>
      <c r="D471" s="148" t="s">
        <v>2016</v>
      </c>
      <c r="E471" s="148"/>
      <c r="F471" s="135"/>
      <c r="G471" s="135"/>
      <c r="H471" s="135"/>
      <c r="I471" s="62"/>
      <c r="J471" s="151"/>
      <c r="K471" s="152"/>
      <c r="L471" s="152"/>
      <c r="M471" s="152"/>
      <c r="N471" s="152"/>
      <c r="O471" s="151"/>
      <c r="P471" s="152"/>
      <c r="Q471" s="152"/>
      <c r="R471" s="152"/>
      <c r="S471" s="135"/>
      <c r="T471" s="152"/>
      <c r="U471" s="152"/>
      <c r="V471" s="152"/>
      <c r="W471" s="152"/>
      <c r="X471" s="152"/>
      <c r="Y471" s="152"/>
      <c r="Z471" s="152"/>
      <c r="AA471" s="152"/>
      <c r="AB471" s="152"/>
      <c r="AC471" s="152"/>
      <c r="AD471" s="152"/>
      <c r="AE471" s="107"/>
      <c r="AF471" s="107"/>
      <c r="AG471" s="107"/>
      <c r="AH471" s="107"/>
      <c r="AI471" s="107"/>
      <c r="AJ471" s="107"/>
      <c r="AK471" s="107"/>
      <c r="AL471" s="107"/>
      <c r="AM471" s="107"/>
      <c r="AN471" s="107"/>
      <c r="AO471" s="107"/>
      <c r="AP471" s="107"/>
      <c r="AQ471" s="107"/>
      <c r="AR471" s="107"/>
      <c r="AS471" s="107"/>
      <c r="AT471" s="107"/>
    </row>
    <row r="472">
      <c r="A472" s="422">
        <v>63.0</v>
      </c>
      <c r="B472" s="61"/>
      <c r="C472" s="157" t="s">
        <v>1716</v>
      </c>
      <c r="D472" s="148" t="s">
        <v>2687</v>
      </c>
      <c r="E472" s="148"/>
      <c r="F472" s="449" t="s">
        <v>2339</v>
      </c>
      <c r="G472" s="449" t="s">
        <v>1718</v>
      </c>
      <c r="H472" s="449" t="s">
        <v>1717</v>
      </c>
      <c r="I472" s="157" t="s">
        <v>2228</v>
      </c>
      <c r="J472" s="151"/>
      <c r="K472" s="152"/>
      <c r="L472" s="152"/>
      <c r="M472" s="152"/>
      <c r="N472" s="152"/>
      <c r="O472" s="151"/>
      <c r="P472" s="152"/>
      <c r="Q472" s="152"/>
      <c r="R472" s="152"/>
      <c r="S472" s="449" t="s">
        <v>290</v>
      </c>
      <c r="T472" s="152"/>
      <c r="U472" s="152"/>
      <c r="V472" s="152"/>
      <c r="W472" s="152"/>
      <c r="X472" s="152"/>
      <c r="Y472" s="152"/>
      <c r="Z472" s="152"/>
      <c r="AA472" s="152"/>
      <c r="AB472" s="152"/>
      <c r="AC472" s="152"/>
      <c r="AD472" s="152"/>
      <c r="AE472" s="107"/>
      <c r="AF472" s="107"/>
      <c r="AG472" s="107"/>
      <c r="AH472" s="107"/>
      <c r="AI472" s="107"/>
      <c r="AJ472" s="107"/>
      <c r="AK472" s="107"/>
      <c r="AL472" s="107"/>
      <c r="AM472" s="107"/>
      <c r="AN472" s="107"/>
      <c r="AO472" s="107"/>
      <c r="AP472" s="107"/>
      <c r="AQ472" s="107"/>
      <c r="AR472" s="107"/>
      <c r="AS472" s="107"/>
      <c r="AT472" s="107"/>
    </row>
    <row r="473">
      <c r="A473" s="61"/>
      <c r="B473" s="61"/>
      <c r="C473" s="61"/>
      <c r="D473" s="148" t="s">
        <v>2689</v>
      </c>
      <c r="E473" s="148"/>
      <c r="F473" s="125"/>
      <c r="G473" s="125"/>
      <c r="H473" s="125"/>
      <c r="I473" s="61"/>
      <c r="J473" s="151"/>
      <c r="K473" s="152"/>
      <c r="L473" s="152"/>
      <c r="M473" s="152"/>
      <c r="N473" s="152"/>
      <c r="O473" s="151"/>
      <c r="P473" s="152"/>
      <c r="Q473" s="152"/>
      <c r="R473" s="152"/>
      <c r="S473" s="125"/>
      <c r="T473" s="152"/>
      <c r="U473" s="152"/>
      <c r="V473" s="152"/>
      <c r="W473" s="152"/>
      <c r="X473" s="152"/>
      <c r="Y473" s="152"/>
      <c r="Z473" s="152"/>
      <c r="AA473" s="152"/>
      <c r="AB473" s="152"/>
      <c r="AC473" s="152"/>
      <c r="AD473" s="152"/>
      <c r="AE473" s="107"/>
      <c r="AF473" s="107"/>
      <c r="AG473" s="107"/>
      <c r="AH473" s="107"/>
      <c r="AI473" s="107"/>
      <c r="AJ473" s="107"/>
      <c r="AK473" s="107"/>
      <c r="AL473" s="107"/>
      <c r="AM473" s="107"/>
      <c r="AN473" s="107"/>
      <c r="AO473" s="107"/>
      <c r="AP473" s="107"/>
      <c r="AQ473" s="107"/>
      <c r="AR473" s="107"/>
      <c r="AS473" s="107"/>
      <c r="AT473" s="107"/>
    </row>
    <row r="474">
      <c r="A474" s="61"/>
      <c r="B474" s="61"/>
      <c r="C474" s="61"/>
      <c r="D474" s="148" t="s">
        <v>2690</v>
      </c>
      <c r="E474" s="148" t="s">
        <v>2551</v>
      </c>
      <c r="F474" s="125"/>
      <c r="G474" s="125"/>
      <c r="H474" s="125"/>
      <c r="I474" s="61"/>
      <c r="J474" s="151"/>
      <c r="K474" s="152"/>
      <c r="L474" s="152"/>
      <c r="M474" s="152"/>
      <c r="N474" s="152"/>
      <c r="O474" s="151"/>
      <c r="P474" s="152"/>
      <c r="Q474" s="152"/>
      <c r="R474" s="152"/>
      <c r="S474" s="125"/>
      <c r="T474" s="152"/>
      <c r="U474" s="152"/>
      <c r="V474" s="152"/>
      <c r="W474" s="152"/>
      <c r="X474" s="152"/>
      <c r="Y474" s="152"/>
      <c r="Z474" s="152"/>
      <c r="AA474" s="152"/>
      <c r="AB474" s="152"/>
      <c r="AC474" s="152"/>
      <c r="AD474" s="152"/>
      <c r="AE474" s="107"/>
      <c r="AF474" s="107"/>
      <c r="AG474" s="107"/>
      <c r="AH474" s="107"/>
      <c r="AI474" s="107"/>
      <c r="AJ474" s="107"/>
      <c r="AK474" s="107"/>
      <c r="AL474" s="107"/>
      <c r="AM474" s="107"/>
      <c r="AN474" s="107"/>
      <c r="AO474" s="107"/>
      <c r="AP474" s="107"/>
      <c r="AQ474" s="107"/>
      <c r="AR474" s="107"/>
      <c r="AS474" s="107"/>
      <c r="AT474" s="107"/>
    </row>
    <row r="475">
      <c r="A475" s="61"/>
      <c r="B475" s="61"/>
      <c r="C475" s="61"/>
      <c r="D475" s="148" t="s">
        <v>2692</v>
      </c>
      <c r="E475" s="148"/>
      <c r="F475" s="125"/>
      <c r="G475" s="125"/>
      <c r="H475" s="125"/>
      <c r="I475" s="61"/>
      <c r="J475" s="151"/>
      <c r="K475" s="152"/>
      <c r="L475" s="152"/>
      <c r="M475" s="152"/>
      <c r="N475" s="152"/>
      <c r="O475" s="151"/>
      <c r="P475" s="152"/>
      <c r="Q475" s="152"/>
      <c r="R475" s="152"/>
      <c r="S475" s="125"/>
      <c r="T475" s="152"/>
      <c r="U475" s="152"/>
      <c r="V475" s="152"/>
      <c r="W475" s="152"/>
      <c r="X475" s="152"/>
      <c r="Y475" s="152"/>
      <c r="Z475" s="152"/>
      <c r="AA475" s="152"/>
      <c r="AB475" s="152"/>
      <c r="AC475" s="152"/>
      <c r="AD475" s="152"/>
      <c r="AE475" s="107"/>
      <c r="AF475" s="107"/>
      <c r="AG475" s="107"/>
      <c r="AH475" s="107"/>
      <c r="AI475" s="107"/>
      <c r="AJ475" s="107"/>
      <c r="AK475" s="107"/>
      <c r="AL475" s="107"/>
      <c r="AM475" s="107"/>
      <c r="AN475" s="107"/>
      <c r="AO475" s="107"/>
      <c r="AP475" s="107"/>
      <c r="AQ475" s="107"/>
      <c r="AR475" s="107"/>
      <c r="AS475" s="107"/>
      <c r="AT475" s="107"/>
    </row>
    <row r="476">
      <c r="A476" s="61"/>
      <c r="B476" s="61"/>
      <c r="C476" s="61"/>
      <c r="D476" s="449" t="s">
        <v>2014</v>
      </c>
      <c r="E476" s="148" t="s">
        <v>2554</v>
      </c>
      <c r="F476" s="125"/>
      <c r="G476" s="125"/>
      <c r="H476" s="125"/>
      <c r="I476" s="61"/>
      <c r="J476" s="151"/>
      <c r="K476" s="152"/>
      <c r="L476" s="152"/>
      <c r="M476" s="152"/>
      <c r="N476" s="152"/>
      <c r="O476" s="151"/>
      <c r="P476" s="152"/>
      <c r="Q476" s="152"/>
      <c r="R476" s="152"/>
      <c r="S476" s="125"/>
      <c r="T476" s="152"/>
      <c r="U476" s="152"/>
      <c r="V476" s="152"/>
      <c r="W476" s="152"/>
      <c r="X476" s="152"/>
      <c r="Y476" s="152"/>
      <c r="Z476" s="152"/>
      <c r="AA476" s="152"/>
      <c r="AB476" s="152"/>
      <c r="AC476" s="152"/>
      <c r="AD476" s="152"/>
      <c r="AE476" s="107"/>
      <c r="AF476" s="107"/>
      <c r="AG476" s="107"/>
      <c r="AH476" s="107"/>
      <c r="AI476" s="107"/>
      <c r="AJ476" s="107"/>
      <c r="AK476" s="107"/>
      <c r="AL476" s="107"/>
      <c r="AM476" s="107"/>
      <c r="AN476" s="107"/>
      <c r="AO476" s="107"/>
      <c r="AP476" s="107"/>
      <c r="AQ476" s="107"/>
      <c r="AR476" s="107"/>
      <c r="AS476" s="107"/>
      <c r="AT476" s="107"/>
    </row>
    <row r="477">
      <c r="A477" s="61"/>
      <c r="B477" s="61"/>
      <c r="C477" s="61"/>
      <c r="D477" s="135"/>
      <c r="E477" s="148" t="s">
        <v>2693</v>
      </c>
      <c r="F477" s="125"/>
      <c r="G477" s="125"/>
      <c r="H477" s="125"/>
      <c r="I477" s="61"/>
      <c r="J477" s="151"/>
      <c r="K477" s="152"/>
      <c r="L477" s="152"/>
      <c r="M477" s="152"/>
      <c r="N477" s="152"/>
      <c r="O477" s="151"/>
      <c r="P477" s="152"/>
      <c r="Q477" s="152"/>
      <c r="R477" s="152"/>
      <c r="S477" s="125"/>
      <c r="T477" s="152"/>
      <c r="U477" s="152"/>
      <c r="V477" s="152"/>
      <c r="W477" s="152"/>
      <c r="X477" s="152"/>
      <c r="Y477" s="152"/>
      <c r="Z477" s="152"/>
      <c r="AA477" s="152"/>
      <c r="AB477" s="152"/>
      <c r="AC477" s="152"/>
      <c r="AD477" s="152"/>
      <c r="AE477" s="107"/>
      <c r="AF477" s="107"/>
      <c r="AG477" s="107"/>
      <c r="AH477" s="107"/>
      <c r="AI477" s="107"/>
      <c r="AJ477" s="107"/>
      <c r="AK477" s="107"/>
      <c r="AL477" s="107"/>
      <c r="AM477" s="107"/>
      <c r="AN477" s="107"/>
      <c r="AO477" s="107"/>
      <c r="AP477" s="107"/>
      <c r="AQ477" s="107"/>
      <c r="AR477" s="107"/>
      <c r="AS477" s="107"/>
      <c r="AT477" s="107"/>
    </row>
    <row r="478">
      <c r="A478" s="62"/>
      <c r="B478" s="61"/>
      <c r="C478" s="62"/>
      <c r="D478" s="148" t="s">
        <v>2016</v>
      </c>
      <c r="E478" s="148"/>
      <c r="F478" s="135"/>
      <c r="G478" s="135"/>
      <c r="H478" s="135"/>
      <c r="I478" s="62"/>
      <c r="J478" s="151"/>
      <c r="K478" s="152"/>
      <c r="L478" s="152"/>
      <c r="M478" s="152"/>
      <c r="N478" s="152"/>
      <c r="O478" s="151"/>
      <c r="P478" s="152"/>
      <c r="Q478" s="152"/>
      <c r="R478" s="152"/>
      <c r="S478" s="135"/>
      <c r="T478" s="152"/>
      <c r="U478" s="152"/>
      <c r="V478" s="152"/>
      <c r="W478" s="152"/>
      <c r="X478" s="152"/>
      <c r="Y478" s="152"/>
      <c r="Z478" s="152"/>
      <c r="AA478" s="152"/>
      <c r="AB478" s="152"/>
      <c r="AC478" s="152"/>
      <c r="AD478" s="152"/>
      <c r="AE478" s="107"/>
      <c r="AF478" s="107"/>
      <c r="AG478" s="107"/>
      <c r="AH478" s="107"/>
      <c r="AI478" s="107"/>
      <c r="AJ478" s="107"/>
      <c r="AK478" s="107"/>
      <c r="AL478" s="107"/>
      <c r="AM478" s="107"/>
      <c r="AN478" s="107"/>
      <c r="AO478" s="107"/>
      <c r="AP478" s="107"/>
      <c r="AQ478" s="107"/>
      <c r="AR478" s="107"/>
      <c r="AS478" s="107"/>
      <c r="AT478" s="107"/>
    </row>
    <row r="479">
      <c r="A479" s="422">
        <v>64.0</v>
      </c>
      <c r="B479" s="61"/>
      <c r="C479" s="157" t="s">
        <v>1719</v>
      </c>
      <c r="D479" s="148" t="s">
        <v>2687</v>
      </c>
      <c r="E479" s="148"/>
      <c r="F479" s="449" t="s">
        <v>2727</v>
      </c>
      <c r="G479" s="449" t="s">
        <v>1720</v>
      </c>
      <c r="H479" s="449"/>
      <c r="I479" s="157" t="s">
        <v>2228</v>
      </c>
      <c r="J479" s="151"/>
      <c r="K479" s="152"/>
      <c r="L479" s="152"/>
      <c r="M479" s="152"/>
      <c r="N479" s="152"/>
      <c r="O479" s="151"/>
      <c r="P479" s="152"/>
      <c r="Q479" s="152"/>
      <c r="R479" s="152"/>
      <c r="S479" s="449" t="s">
        <v>290</v>
      </c>
      <c r="T479" s="152"/>
      <c r="U479" s="152"/>
      <c r="V479" s="152"/>
      <c r="W479" s="152"/>
      <c r="X479" s="152"/>
      <c r="Y479" s="152"/>
      <c r="Z479" s="152"/>
      <c r="AA479" s="152"/>
      <c r="AB479" s="152"/>
      <c r="AC479" s="152"/>
      <c r="AD479" s="152"/>
      <c r="AE479" s="107"/>
      <c r="AF479" s="107"/>
      <c r="AG479" s="107"/>
      <c r="AH479" s="107"/>
      <c r="AI479" s="107"/>
      <c r="AJ479" s="107"/>
      <c r="AK479" s="107"/>
      <c r="AL479" s="107"/>
      <c r="AM479" s="107"/>
      <c r="AN479" s="107"/>
      <c r="AO479" s="107"/>
      <c r="AP479" s="107"/>
      <c r="AQ479" s="107"/>
      <c r="AR479" s="107"/>
      <c r="AS479" s="107"/>
      <c r="AT479" s="107"/>
    </row>
    <row r="480">
      <c r="A480" s="61"/>
      <c r="B480" s="61"/>
      <c r="C480" s="61"/>
      <c r="D480" s="148" t="s">
        <v>2689</v>
      </c>
      <c r="E480" s="148"/>
      <c r="F480" s="125"/>
      <c r="G480" s="125"/>
      <c r="H480" s="125"/>
      <c r="I480" s="61"/>
      <c r="J480" s="151"/>
      <c r="K480" s="152"/>
      <c r="L480" s="152"/>
      <c r="M480" s="152"/>
      <c r="N480" s="152"/>
      <c r="O480" s="151"/>
      <c r="P480" s="152"/>
      <c r="Q480" s="152"/>
      <c r="R480" s="152"/>
      <c r="S480" s="125"/>
      <c r="T480" s="152"/>
      <c r="U480" s="152"/>
      <c r="V480" s="152"/>
      <c r="W480" s="152"/>
      <c r="X480" s="152"/>
      <c r="Y480" s="152"/>
      <c r="Z480" s="152"/>
      <c r="AA480" s="152"/>
      <c r="AB480" s="152"/>
      <c r="AC480" s="152"/>
      <c r="AD480" s="152"/>
      <c r="AE480" s="107"/>
      <c r="AF480" s="107"/>
      <c r="AG480" s="107"/>
      <c r="AH480" s="107"/>
      <c r="AI480" s="107"/>
      <c r="AJ480" s="107"/>
      <c r="AK480" s="107"/>
      <c r="AL480" s="107"/>
      <c r="AM480" s="107"/>
      <c r="AN480" s="107"/>
      <c r="AO480" s="107"/>
      <c r="AP480" s="107"/>
      <c r="AQ480" s="107"/>
      <c r="AR480" s="107"/>
      <c r="AS480" s="107"/>
      <c r="AT480" s="107"/>
    </row>
    <row r="481">
      <c r="A481" s="61"/>
      <c r="B481" s="61"/>
      <c r="C481" s="61"/>
      <c r="D481" s="148" t="s">
        <v>2690</v>
      </c>
      <c r="E481" s="148" t="s">
        <v>2551</v>
      </c>
      <c r="F481" s="125"/>
      <c r="G481" s="125"/>
      <c r="H481" s="125"/>
      <c r="I481" s="61"/>
      <c r="J481" s="151"/>
      <c r="K481" s="152"/>
      <c r="L481" s="152"/>
      <c r="M481" s="152"/>
      <c r="N481" s="152"/>
      <c r="O481" s="151"/>
      <c r="P481" s="152"/>
      <c r="Q481" s="152"/>
      <c r="R481" s="152"/>
      <c r="S481" s="125"/>
      <c r="T481" s="152"/>
      <c r="U481" s="152"/>
      <c r="V481" s="152"/>
      <c r="W481" s="152"/>
      <c r="X481" s="152"/>
      <c r="Y481" s="152"/>
      <c r="Z481" s="152"/>
      <c r="AA481" s="152"/>
      <c r="AB481" s="152"/>
      <c r="AC481" s="152"/>
      <c r="AD481" s="152"/>
      <c r="AE481" s="107"/>
      <c r="AF481" s="107"/>
      <c r="AG481" s="107"/>
      <c r="AH481" s="107"/>
      <c r="AI481" s="107"/>
      <c r="AJ481" s="107"/>
      <c r="AK481" s="107"/>
      <c r="AL481" s="107"/>
      <c r="AM481" s="107"/>
      <c r="AN481" s="107"/>
      <c r="AO481" s="107"/>
      <c r="AP481" s="107"/>
      <c r="AQ481" s="107"/>
      <c r="AR481" s="107"/>
      <c r="AS481" s="107"/>
      <c r="AT481" s="107"/>
    </row>
    <row r="482">
      <c r="A482" s="61"/>
      <c r="B482" s="61"/>
      <c r="C482" s="61"/>
      <c r="D482" s="148" t="s">
        <v>2692</v>
      </c>
      <c r="E482" s="148"/>
      <c r="F482" s="125"/>
      <c r="G482" s="125"/>
      <c r="H482" s="125"/>
      <c r="I482" s="61"/>
      <c r="J482" s="151"/>
      <c r="K482" s="152"/>
      <c r="L482" s="152"/>
      <c r="M482" s="152"/>
      <c r="N482" s="152"/>
      <c r="O482" s="151"/>
      <c r="P482" s="152"/>
      <c r="Q482" s="152"/>
      <c r="R482" s="152"/>
      <c r="S482" s="125"/>
      <c r="T482" s="152"/>
      <c r="U482" s="152"/>
      <c r="V482" s="152"/>
      <c r="W482" s="152"/>
      <c r="X482" s="152"/>
      <c r="Y482" s="152"/>
      <c r="Z482" s="152"/>
      <c r="AA482" s="152"/>
      <c r="AB482" s="152"/>
      <c r="AC482" s="152"/>
      <c r="AD482" s="152"/>
      <c r="AE482" s="107"/>
      <c r="AF482" s="107"/>
      <c r="AG482" s="107"/>
      <c r="AH482" s="107"/>
      <c r="AI482" s="107"/>
      <c r="AJ482" s="107"/>
      <c r="AK482" s="107"/>
      <c r="AL482" s="107"/>
      <c r="AM482" s="107"/>
      <c r="AN482" s="107"/>
      <c r="AO482" s="107"/>
      <c r="AP482" s="107"/>
      <c r="AQ482" s="107"/>
      <c r="AR482" s="107"/>
      <c r="AS482" s="107"/>
      <c r="AT482" s="107"/>
    </row>
    <row r="483">
      <c r="A483" s="61"/>
      <c r="B483" s="61"/>
      <c r="C483" s="61"/>
      <c r="D483" s="449" t="s">
        <v>2014</v>
      </c>
      <c r="E483" s="148" t="s">
        <v>2554</v>
      </c>
      <c r="F483" s="125"/>
      <c r="G483" s="125"/>
      <c r="H483" s="125"/>
      <c r="I483" s="61"/>
      <c r="J483" s="151"/>
      <c r="K483" s="152"/>
      <c r="L483" s="152"/>
      <c r="M483" s="152"/>
      <c r="N483" s="152"/>
      <c r="O483" s="151"/>
      <c r="P483" s="152"/>
      <c r="Q483" s="152"/>
      <c r="R483" s="152"/>
      <c r="S483" s="125"/>
      <c r="T483" s="152"/>
      <c r="U483" s="152"/>
      <c r="V483" s="152"/>
      <c r="W483" s="152"/>
      <c r="X483" s="152"/>
      <c r="Y483" s="152"/>
      <c r="Z483" s="152"/>
      <c r="AA483" s="152"/>
      <c r="AB483" s="152"/>
      <c r="AC483" s="152"/>
      <c r="AD483" s="152"/>
      <c r="AE483" s="107"/>
      <c r="AF483" s="107"/>
      <c r="AG483" s="107"/>
      <c r="AH483" s="107"/>
      <c r="AI483" s="107"/>
      <c r="AJ483" s="107"/>
      <c r="AK483" s="107"/>
      <c r="AL483" s="107"/>
      <c r="AM483" s="107"/>
      <c r="AN483" s="107"/>
      <c r="AO483" s="107"/>
      <c r="AP483" s="107"/>
      <c r="AQ483" s="107"/>
      <c r="AR483" s="107"/>
      <c r="AS483" s="107"/>
      <c r="AT483" s="107"/>
    </row>
    <row r="484">
      <c r="A484" s="61"/>
      <c r="B484" s="61"/>
      <c r="C484" s="61"/>
      <c r="D484" s="135"/>
      <c r="E484" s="148" t="s">
        <v>2693</v>
      </c>
      <c r="F484" s="125"/>
      <c r="G484" s="125"/>
      <c r="H484" s="125"/>
      <c r="I484" s="61"/>
      <c r="J484" s="151"/>
      <c r="K484" s="152"/>
      <c r="L484" s="152"/>
      <c r="M484" s="152"/>
      <c r="N484" s="152"/>
      <c r="O484" s="151"/>
      <c r="P484" s="152"/>
      <c r="Q484" s="152"/>
      <c r="R484" s="152"/>
      <c r="S484" s="125"/>
      <c r="T484" s="152"/>
      <c r="U484" s="152"/>
      <c r="V484" s="152"/>
      <c r="W484" s="152"/>
      <c r="X484" s="152"/>
      <c r="Y484" s="152"/>
      <c r="Z484" s="152"/>
      <c r="AA484" s="152"/>
      <c r="AB484" s="152"/>
      <c r="AC484" s="152"/>
      <c r="AD484" s="152"/>
      <c r="AE484" s="107"/>
      <c r="AF484" s="107"/>
      <c r="AG484" s="107"/>
      <c r="AH484" s="107"/>
      <c r="AI484" s="107"/>
      <c r="AJ484" s="107"/>
      <c r="AK484" s="107"/>
      <c r="AL484" s="107"/>
      <c r="AM484" s="107"/>
      <c r="AN484" s="107"/>
      <c r="AO484" s="107"/>
      <c r="AP484" s="107"/>
      <c r="AQ484" s="107"/>
      <c r="AR484" s="107"/>
      <c r="AS484" s="107"/>
      <c r="AT484" s="107"/>
    </row>
    <row r="485">
      <c r="A485" s="62"/>
      <c r="B485" s="61"/>
      <c r="C485" s="62"/>
      <c r="D485" s="148" t="s">
        <v>2016</v>
      </c>
      <c r="E485" s="148"/>
      <c r="F485" s="135"/>
      <c r="G485" s="135"/>
      <c r="H485" s="135"/>
      <c r="I485" s="62"/>
      <c r="J485" s="151"/>
      <c r="K485" s="152"/>
      <c r="L485" s="152"/>
      <c r="M485" s="152"/>
      <c r="N485" s="152"/>
      <c r="O485" s="151"/>
      <c r="P485" s="152"/>
      <c r="Q485" s="152"/>
      <c r="R485" s="152"/>
      <c r="S485" s="135"/>
      <c r="T485" s="152"/>
      <c r="U485" s="152"/>
      <c r="V485" s="152"/>
      <c r="W485" s="152"/>
      <c r="X485" s="152"/>
      <c r="Y485" s="152"/>
      <c r="Z485" s="152"/>
      <c r="AA485" s="152"/>
      <c r="AB485" s="152"/>
      <c r="AC485" s="152"/>
      <c r="AD485" s="152"/>
      <c r="AE485" s="107"/>
      <c r="AF485" s="107"/>
      <c r="AG485" s="107"/>
      <c r="AH485" s="107"/>
      <c r="AI485" s="107"/>
      <c r="AJ485" s="107"/>
      <c r="AK485" s="107"/>
      <c r="AL485" s="107"/>
      <c r="AM485" s="107"/>
      <c r="AN485" s="107"/>
      <c r="AO485" s="107"/>
      <c r="AP485" s="107"/>
      <c r="AQ485" s="107"/>
      <c r="AR485" s="107"/>
      <c r="AS485" s="107"/>
      <c r="AT485" s="107"/>
    </row>
    <row r="486">
      <c r="A486" s="422">
        <v>65.0</v>
      </c>
      <c r="B486" s="61"/>
      <c r="C486" s="157" t="s">
        <v>1721</v>
      </c>
      <c r="D486" s="148" t="s">
        <v>2687</v>
      </c>
      <c r="E486" s="148"/>
      <c r="F486" s="449" t="s">
        <v>2339</v>
      </c>
      <c r="G486" s="449" t="s">
        <v>1723</v>
      </c>
      <c r="H486" s="449" t="s">
        <v>1722</v>
      </c>
      <c r="I486" s="157" t="s">
        <v>2228</v>
      </c>
      <c r="J486" s="151"/>
      <c r="K486" s="152"/>
      <c r="L486" s="152"/>
      <c r="M486" s="152"/>
      <c r="N486" s="152"/>
      <c r="O486" s="151"/>
      <c r="P486" s="152"/>
      <c r="Q486" s="152"/>
      <c r="R486" s="152"/>
      <c r="S486" s="449" t="s">
        <v>290</v>
      </c>
      <c r="T486" s="152"/>
      <c r="U486" s="152"/>
      <c r="V486" s="152"/>
      <c r="W486" s="152"/>
      <c r="X486" s="152"/>
      <c r="Y486" s="152"/>
      <c r="Z486" s="152"/>
      <c r="AA486" s="152"/>
      <c r="AB486" s="152"/>
      <c r="AC486" s="152"/>
      <c r="AD486" s="152"/>
      <c r="AE486" s="107"/>
      <c r="AF486" s="107"/>
      <c r="AG486" s="107"/>
      <c r="AH486" s="107"/>
      <c r="AI486" s="107"/>
      <c r="AJ486" s="107"/>
      <c r="AK486" s="107"/>
      <c r="AL486" s="107"/>
      <c r="AM486" s="107"/>
      <c r="AN486" s="107"/>
      <c r="AO486" s="107"/>
      <c r="AP486" s="107"/>
      <c r="AQ486" s="107"/>
      <c r="AR486" s="107"/>
      <c r="AS486" s="107"/>
      <c r="AT486" s="107"/>
    </row>
    <row r="487">
      <c r="A487" s="61"/>
      <c r="B487" s="61"/>
      <c r="C487" s="61"/>
      <c r="D487" s="148" t="s">
        <v>2689</v>
      </c>
      <c r="E487" s="148"/>
      <c r="F487" s="125"/>
      <c r="G487" s="125"/>
      <c r="H487" s="125"/>
      <c r="I487" s="61"/>
      <c r="J487" s="151"/>
      <c r="K487" s="152"/>
      <c r="L487" s="152"/>
      <c r="M487" s="152"/>
      <c r="N487" s="152"/>
      <c r="O487" s="151"/>
      <c r="P487" s="152"/>
      <c r="Q487" s="152"/>
      <c r="R487" s="152"/>
      <c r="S487" s="125"/>
      <c r="T487" s="152"/>
      <c r="U487" s="152"/>
      <c r="V487" s="152"/>
      <c r="W487" s="152"/>
      <c r="X487" s="152"/>
      <c r="Y487" s="152"/>
      <c r="Z487" s="152"/>
      <c r="AA487" s="152"/>
      <c r="AB487" s="152"/>
      <c r="AC487" s="152"/>
      <c r="AD487" s="152"/>
      <c r="AE487" s="107"/>
      <c r="AF487" s="107"/>
      <c r="AG487" s="107"/>
      <c r="AH487" s="107"/>
      <c r="AI487" s="107"/>
      <c r="AJ487" s="107"/>
      <c r="AK487" s="107"/>
      <c r="AL487" s="107"/>
      <c r="AM487" s="107"/>
      <c r="AN487" s="107"/>
      <c r="AO487" s="107"/>
      <c r="AP487" s="107"/>
      <c r="AQ487" s="107"/>
      <c r="AR487" s="107"/>
      <c r="AS487" s="107"/>
      <c r="AT487" s="107"/>
    </row>
    <row r="488">
      <c r="A488" s="61"/>
      <c r="B488" s="61"/>
      <c r="C488" s="61"/>
      <c r="D488" s="148" t="s">
        <v>2690</v>
      </c>
      <c r="E488" s="148" t="s">
        <v>2551</v>
      </c>
      <c r="F488" s="125"/>
      <c r="G488" s="125"/>
      <c r="H488" s="125"/>
      <c r="I488" s="61"/>
      <c r="J488" s="151"/>
      <c r="K488" s="152"/>
      <c r="L488" s="152"/>
      <c r="M488" s="152"/>
      <c r="N488" s="152"/>
      <c r="O488" s="151"/>
      <c r="P488" s="152"/>
      <c r="Q488" s="152"/>
      <c r="R488" s="152"/>
      <c r="S488" s="125"/>
      <c r="T488" s="152"/>
      <c r="U488" s="152"/>
      <c r="V488" s="152"/>
      <c r="W488" s="152"/>
      <c r="X488" s="152"/>
      <c r="Y488" s="152"/>
      <c r="Z488" s="152"/>
      <c r="AA488" s="152"/>
      <c r="AB488" s="152"/>
      <c r="AC488" s="152"/>
      <c r="AD488" s="152"/>
      <c r="AE488" s="107"/>
      <c r="AF488" s="107"/>
      <c r="AG488" s="107"/>
      <c r="AH488" s="107"/>
      <c r="AI488" s="107"/>
      <c r="AJ488" s="107"/>
      <c r="AK488" s="107"/>
      <c r="AL488" s="107"/>
      <c r="AM488" s="107"/>
      <c r="AN488" s="107"/>
      <c r="AO488" s="107"/>
      <c r="AP488" s="107"/>
      <c r="AQ488" s="107"/>
      <c r="AR488" s="107"/>
      <c r="AS488" s="107"/>
      <c r="AT488" s="107"/>
    </row>
    <row r="489">
      <c r="A489" s="61"/>
      <c r="B489" s="61"/>
      <c r="C489" s="61"/>
      <c r="D489" s="148" t="s">
        <v>2692</v>
      </c>
      <c r="E489" s="148"/>
      <c r="F489" s="125"/>
      <c r="G489" s="125"/>
      <c r="H489" s="125"/>
      <c r="I489" s="61"/>
      <c r="J489" s="151"/>
      <c r="K489" s="152"/>
      <c r="L489" s="152"/>
      <c r="M489" s="152"/>
      <c r="N489" s="152"/>
      <c r="O489" s="151"/>
      <c r="P489" s="152"/>
      <c r="Q489" s="152"/>
      <c r="R489" s="152"/>
      <c r="S489" s="125"/>
      <c r="T489" s="152"/>
      <c r="U489" s="152"/>
      <c r="V489" s="152"/>
      <c r="W489" s="152"/>
      <c r="X489" s="152"/>
      <c r="Y489" s="152"/>
      <c r="Z489" s="152"/>
      <c r="AA489" s="152"/>
      <c r="AB489" s="152"/>
      <c r="AC489" s="152"/>
      <c r="AD489" s="152"/>
      <c r="AE489" s="107"/>
      <c r="AF489" s="107"/>
      <c r="AG489" s="107"/>
      <c r="AH489" s="107"/>
      <c r="AI489" s="107"/>
      <c r="AJ489" s="107"/>
      <c r="AK489" s="107"/>
      <c r="AL489" s="107"/>
      <c r="AM489" s="107"/>
      <c r="AN489" s="107"/>
      <c r="AO489" s="107"/>
      <c r="AP489" s="107"/>
      <c r="AQ489" s="107"/>
      <c r="AR489" s="107"/>
      <c r="AS489" s="107"/>
      <c r="AT489" s="107"/>
    </row>
    <row r="490">
      <c r="A490" s="61"/>
      <c r="B490" s="61"/>
      <c r="C490" s="61"/>
      <c r="D490" s="449" t="s">
        <v>2014</v>
      </c>
      <c r="E490" s="148" t="s">
        <v>2554</v>
      </c>
      <c r="F490" s="125"/>
      <c r="G490" s="125"/>
      <c r="H490" s="125"/>
      <c r="I490" s="61"/>
      <c r="J490" s="151"/>
      <c r="K490" s="152"/>
      <c r="L490" s="152"/>
      <c r="M490" s="152"/>
      <c r="N490" s="152"/>
      <c r="O490" s="151"/>
      <c r="P490" s="152"/>
      <c r="Q490" s="152"/>
      <c r="R490" s="152"/>
      <c r="S490" s="125"/>
      <c r="T490" s="152"/>
      <c r="U490" s="152"/>
      <c r="V490" s="152"/>
      <c r="W490" s="152"/>
      <c r="X490" s="152"/>
      <c r="Y490" s="152"/>
      <c r="Z490" s="152"/>
      <c r="AA490" s="152"/>
      <c r="AB490" s="152"/>
      <c r="AC490" s="152"/>
      <c r="AD490" s="152"/>
      <c r="AE490" s="107"/>
      <c r="AF490" s="107"/>
      <c r="AG490" s="107"/>
      <c r="AH490" s="107"/>
      <c r="AI490" s="107"/>
      <c r="AJ490" s="107"/>
      <c r="AK490" s="107"/>
      <c r="AL490" s="107"/>
      <c r="AM490" s="107"/>
      <c r="AN490" s="107"/>
      <c r="AO490" s="107"/>
      <c r="AP490" s="107"/>
      <c r="AQ490" s="107"/>
      <c r="AR490" s="107"/>
      <c r="AS490" s="107"/>
      <c r="AT490" s="107"/>
    </row>
    <row r="491">
      <c r="A491" s="61"/>
      <c r="B491" s="61"/>
      <c r="C491" s="61"/>
      <c r="D491" s="135"/>
      <c r="E491" s="148" t="s">
        <v>2693</v>
      </c>
      <c r="F491" s="125"/>
      <c r="G491" s="125"/>
      <c r="H491" s="125"/>
      <c r="I491" s="61"/>
      <c r="J491" s="151"/>
      <c r="K491" s="152"/>
      <c r="L491" s="152"/>
      <c r="M491" s="152"/>
      <c r="N491" s="152"/>
      <c r="O491" s="151"/>
      <c r="P491" s="152"/>
      <c r="Q491" s="152"/>
      <c r="R491" s="152"/>
      <c r="S491" s="125"/>
      <c r="T491" s="152"/>
      <c r="U491" s="152"/>
      <c r="V491" s="152"/>
      <c r="W491" s="152"/>
      <c r="X491" s="152"/>
      <c r="Y491" s="152"/>
      <c r="Z491" s="152"/>
      <c r="AA491" s="152"/>
      <c r="AB491" s="152"/>
      <c r="AC491" s="152"/>
      <c r="AD491" s="152"/>
      <c r="AE491" s="107"/>
      <c r="AF491" s="107"/>
      <c r="AG491" s="107"/>
      <c r="AH491" s="107"/>
      <c r="AI491" s="107"/>
      <c r="AJ491" s="107"/>
      <c r="AK491" s="107"/>
      <c r="AL491" s="107"/>
      <c r="AM491" s="107"/>
      <c r="AN491" s="107"/>
      <c r="AO491" s="107"/>
      <c r="AP491" s="107"/>
      <c r="AQ491" s="107"/>
      <c r="AR491" s="107"/>
      <c r="AS491" s="107"/>
      <c r="AT491" s="107"/>
    </row>
    <row r="492">
      <c r="A492" s="62"/>
      <c r="B492" s="61"/>
      <c r="C492" s="62"/>
      <c r="D492" s="148" t="s">
        <v>2016</v>
      </c>
      <c r="E492" s="148"/>
      <c r="F492" s="135"/>
      <c r="G492" s="135"/>
      <c r="H492" s="135"/>
      <c r="I492" s="62"/>
      <c r="J492" s="151"/>
      <c r="K492" s="152"/>
      <c r="L492" s="152"/>
      <c r="M492" s="152"/>
      <c r="N492" s="152"/>
      <c r="O492" s="151"/>
      <c r="P492" s="152"/>
      <c r="Q492" s="152"/>
      <c r="R492" s="152"/>
      <c r="S492" s="135"/>
      <c r="T492" s="152"/>
      <c r="U492" s="152"/>
      <c r="V492" s="152"/>
      <c r="W492" s="152"/>
      <c r="X492" s="152"/>
      <c r="Y492" s="152"/>
      <c r="Z492" s="152"/>
      <c r="AA492" s="152"/>
      <c r="AB492" s="152"/>
      <c r="AC492" s="152"/>
      <c r="AD492" s="152"/>
      <c r="AE492" s="107"/>
      <c r="AF492" s="107"/>
      <c r="AG492" s="107"/>
      <c r="AH492" s="107"/>
      <c r="AI492" s="107"/>
      <c r="AJ492" s="107"/>
      <c r="AK492" s="107"/>
      <c r="AL492" s="107"/>
      <c r="AM492" s="107"/>
      <c r="AN492" s="107"/>
      <c r="AO492" s="107"/>
      <c r="AP492" s="107"/>
      <c r="AQ492" s="107"/>
      <c r="AR492" s="107"/>
      <c r="AS492" s="107"/>
      <c r="AT492" s="107"/>
    </row>
    <row r="493">
      <c r="A493" s="422">
        <v>66.0</v>
      </c>
      <c r="B493" s="61"/>
      <c r="C493" s="157" t="s">
        <v>1724</v>
      </c>
      <c r="D493" s="148" t="s">
        <v>2687</v>
      </c>
      <c r="E493" s="148"/>
      <c r="F493" s="449" t="s">
        <v>2339</v>
      </c>
      <c r="G493" s="449" t="s">
        <v>1726</v>
      </c>
      <c r="H493" s="449" t="s">
        <v>1725</v>
      </c>
      <c r="I493" s="157" t="s">
        <v>2228</v>
      </c>
      <c r="J493" s="151"/>
      <c r="K493" s="152"/>
      <c r="L493" s="152"/>
      <c r="M493" s="152"/>
      <c r="N493" s="152"/>
      <c r="O493" s="151"/>
      <c r="P493" s="152"/>
      <c r="Q493" s="152"/>
      <c r="R493" s="152"/>
      <c r="S493" s="449" t="s">
        <v>290</v>
      </c>
      <c r="T493" s="152"/>
      <c r="U493" s="152"/>
      <c r="V493" s="152"/>
      <c r="W493" s="152"/>
      <c r="X493" s="152"/>
      <c r="Y493" s="152"/>
      <c r="Z493" s="152"/>
      <c r="AA493" s="152"/>
      <c r="AB493" s="152"/>
      <c r="AC493" s="152"/>
      <c r="AD493" s="152"/>
      <c r="AE493" s="107"/>
      <c r="AF493" s="107"/>
      <c r="AG493" s="107"/>
      <c r="AH493" s="107"/>
      <c r="AI493" s="107"/>
      <c r="AJ493" s="107"/>
      <c r="AK493" s="107"/>
      <c r="AL493" s="107"/>
      <c r="AM493" s="107"/>
      <c r="AN493" s="107"/>
      <c r="AO493" s="107"/>
      <c r="AP493" s="107"/>
      <c r="AQ493" s="107"/>
      <c r="AR493" s="107"/>
      <c r="AS493" s="107"/>
      <c r="AT493" s="107"/>
    </row>
    <row r="494">
      <c r="A494" s="61"/>
      <c r="B494" s="61"/>
      <c r="C494" s="61"/>
      <c r="D494" s="148" t="s">
        <v>2689</v>
      </c>
      <c r="E494" s="148"/>
      <c r="F494" s="125"/>
      <c r="G494" s="125"/>
      <c r="H494" s="125"/>
      <c r="I494" s="61"/>
      <c r="J494" s="151"/>
      <c r="K494" s="152"/>
      <c r="L494" s="152"/>
      <c r="M494" s="152"/>
      <c r="N494" s="152"/>
      <c r="O494" s="151"/>
      <c r="P494" s="152"/>
      <c r="Q494" s="152"/>
      <c r="R494" s="152"/>
      <c r="S494" s="125"/>
      <c r="T494" s="152"/>
      <c r="U494" s="152"/>
      <c r="V494" s="152"/>
      <c r="W494" s="152"/>
      <c r="X494" s="152"/>
      <c r="Y494" s="152"/>
      <c r="Z494" s="152"/>
      <c r="AA494" s="152"/>
      <c r="AB494" s="152"/>
      <c r="AC494" s="152"/>
      <c r="AD494" s="152"/>
      <c r="AE494" s="107"/>
      <c r="AF494" s="107"/>
      <c r="AG494" s="107"/>
      <c r="AH494" s="107"/>
      <c r="AI494" s="107"/>
      <c r="AJ494" s="107"/>
      <c r="AK494" s="107"/>
      <c r="AL494" s="107"/>
      <c r="AM494" s="107"/>
      <c r="AN494" s="107"/>
      <c r="AO494" s="107"/>
      <c r="AP494" s="107"/>
      <c r="AQ494" s="107"/>
      <c r="AR494" s="107"/>
      <c r="AS494" s="107"/>
      <c r="AT494" s="107"/>
    </row>
    <row r="495">
      <c r="A495" s="61"/>
      <c r="B495" s="61"/>
      <c r="C495" s="61"/>
      <c r="D495" s="148" t="s">
        <v>2690</v>
      </c>
      <c r="E495" s="148" t="s">
        <v>2551</v>
      </c>
      <c r="F495" s="125"/>
      <c r="G495" s="125"/>
      <c r="H495" s="125"/>
      <c r="I495" s="61"/>
      <c r="J495" s="151"/>
      <c r="K495" s="152"/>
      <c r="L495" s="152"/>
      <c r="M495" s="152"/>
      <c r="N495" s="152"/>
      <c r="O495" s="151"/>
      <c r="P495" s="152"/>
      <c r="Q495" s="152"/>
      <c r="R495" s="152"/>
      <c r="S495" s="125"/>
      <c r="T495" s="152"/>
      <c r="U495" s="152"/>
      <c r="V495" s="152"/>
      <c r="W495" s="152"/>
      <c r="X495" s="152"/>
      <c r="Y495" s="152"/>
      <c r="Z495" s="152"/>
      <c r="AA495" s="152"/>
      <c r="AB495" s="152"/>
      <c r="AC495" s="152"/>
      <c r="AD495" s="152"/>
      <c r="AE495" s="107"/>
      <c r="AF495" s="107"/>
      <c r="AG495" s="107"/>
      <c r="AH495" s="107"/>
      <c r="AI495" s="107"/>
      <c r="AJ495" s="107"/>
      <c r="AK495" s="107"/>
      <c r="AL495" s="107"/>
      <c r="AM495" s="107"/>
      <c r="AN495" s="107"/>
      <c r="AO495" s="107"/>
      <c r="AP495" s="107"/>
      <c r="AQ495" s="107"/>
      <c r="AR495" s="107"/>
      <c r="AS495" s="107"/>
      <c r="AT495" s="107"/>
    </row>
    <row r="496">
      <c r="A496" s="61"/>
      <c r="B496" s="61"/>
      <c r="C496" s="61"/>
      <c r="D496" s="148" t="s">
        <v>2692</v>
      </c>
      <c r="E496" s="148"/>
      <c r="F496" s="125"/>
      <c r="G496" s="125"/>
      <c r="H496" s="125"/>
      <c r="I496" s="61"/>
      <c r="J496" s="151"/>
      <c r="K496" s="152"/>
      <c r="L496" s="152"/>
      <c r="M496" s="152"/>
      <c r="N496" s="152"/>
      <c r="O496" s="151"/>
      <c r="P496" s="152"/>
      <c r="Q496" s="152"/>
      <c r="R496" s="152"/>
      <c r="S496" s="125"/>
      <c r="T496" s="152"/>
      <c r="U496" s="152"/>
      <c r="V496" s="152"/>
      <c r="W496" s="152"/>
      <c r="X496" s="152"/>
      <c r="Y496" s="152"/>
      <c r="Z496" s="152"/>
      <c r="AA496" s="152"/>
      <c r="AB496" s="152"/>
      <c r="AC496" s="152"/>
      <c r="AD496" s="152"/>
      <c r="AE496" s="107"/>
      <c r="AF496" s="107"/>
      <c r="AG496" s="107"/>
      <c r="AH496" s="107"/>
      <c r="AI496" s="107"/>
      <c r="AJ496" s="107"/>
      <c r="AK496" s="107"/>
      <c r="AL496" s="107"/>
      <c r="AM496" s="107"/>
      <c r="AN496" s="107"/>
      <c r="AO496" s="107"/>
      <c r="AP496" s="107"/>
      <c r="AQ496" s="107"/>
      <c r="AR496" s="107"/>
      <c r="AS496" s="107"/>
      <c r="AT496" s="107"/>
    </row>
    <row r="497">
      <c r="A497" s="61"/>
      <c r="B497" s="61"/>
      <c r="C497" s="61"/>
      <c r="D497" s="449" t="s">
        <v>2014</v>
      </c>
      <c r="E497" s="148" t="s">
        <v>2554</v>
      </c>
      <c r="F497" s="125"/>
      <c r="G497" s="125"/>
      <c r="H497" s="125"/>
      <c r="I497" s="61"/>
      <c r="J497" s="151"/>
      <c r="K497" s="152"/>
      <c r="L497" s="152"/>
      <c r="M497" s="152"/>
      <c r="N497" s="152"/>
      <c r="O497" s="151"/>
      <c r="P497" s="152"/>
      <c r="Q497" s="152"/>
      <c r="R497" s="152"/>
      <c r="S497" s="125"/>
      <c r="T497" s="152"/>
      <c r="U497" s="152"/>
      <c r="V497" s="152"/>
      <c r="W497" s="152"/>
      <c r="X497" s="152"/>
      <c r="Y497" s="152"/>
      <c r="Z497" s="152"/>
      <c r="AA497" s="152"/>
      <c r="AB497" s="152"/>
      <c r="AC497" s="152"/>
      <c r="AD497" s="152"/>
      <c r="AE497" s="107"/>
      <c r="AF497" s="107"/>
      <c r="AG497" s="107"/>
      <c r="AH497" s="107"/>
      <c r="AI497" s="107"/>
      <c r="AJ497" s="107"/>
      <c r="AK497" s="107"/>
      <c r="AL497" s="107"/>
      <c r="AM497" s="107"/>
      <c r="AN497" s="107"/>
      <c r="AO497" s="107"/>
      <c r="AP497" s="107"/>
      <c r="AQ497" s="107"/>
      <c r="AR497" s="107"/>
      <c r="AS497" s="107"/>
      <c r="AT497" s="107"/>
    </row>
    <row r="498">
      <c r="A498" s="61"/>
      <c r="B498" s="61"/>
      <c r="C498" s="61"/>
      <c r="D498" s="135"/>
      <c r="E498" s="148" t="s">
        <v>2693</v>
      </c>
      <c r="F498" s="125"/>
      <c r="G498" s="125"/>
      <c r="H498" s="125"/>
      <c r="I498" s="61"/>
      <c r="J498" s="151"/>
      <c r="K498" s="152"/>
      <c r="L498" s="152"/>
      <c r="M498" s="152"/>
      <c r="N498" s="152"/>
      <c r="O498" s="151"/>
      <c r="P498" s="152"/>
      <c r="Q498" s="152"/>
      <c r="R498" s="152"/>
      <c r="S498" s="125"/>
      <c r="T498" s="152"/>
      <c r="U498" s="152"/>
      <c r="V498" s="152"/>
      <c r="W498" s="152"/>
      <c r="X498" s="152"/>
      <c r="Y498" s="152"/>
      <c r="Z498" s="152"/>
      <c r="AA498" s="152"/>
      <c r="AB498" s="152"/>
      <c r="AC498" s="152"/>
      <c r="AD498" s="152"/>
      <c r="AE498" s="107"/>
      <c r="AF498" s="107"/>
      <c r="AG498" s="107"/>
      <c r="AH498" s="107"/>
      <c r="AI498" s="107"/>
      <c r="AJ498" s="107"/>
      <c r="AK498" s="107"/>
      <c r="AL498" s="107"/>
      <c r="AM498" s="107"/>
      <c r="AN498" s="107"/>
      <c r="AO498" s="107"/>
      <c r="AP498" s="107"/>
      <c r="AQ498" s="107"/>
      <c r="AR498" s="107"/>
      <c r="AS498" s="107"/>
      <c r="AT498" s="107"/>
    </row>
    <row r="499">
      <c r="A499" s="62"/>
      <c r="B499" s="61"/>
      <c r="C499" s="62"/>
      <c r="D499" s="148" t="s">
        <v>2016</v>
      </c>
      <c r="E499" s="148"/>
      <c r="F499" s="135"/>
      <c r="G499" s="135"/>
      <c r="H499" s="135"/>
      <c r="I499" s="62"/>
      <c r="J499" s="151"/>
      <c r="K499" s="152"/>
      <c r="L499" s="152"/>
      <c r="M499" s="152"/>
      <c r="N499" s="152"/>
      <c r="O499" s="151"/>
      <c r="P499" s="152"/>
      <c r="Q499" s="152"/>
      <c r="R499" s="152"/>
      <c r="S499" s="135"/>
      <c r="T499" s="152"/>
      <c r="U499" s="152"/>
      <c r="V499" s="152"/>
      <c r="W499" s="152"/>
      <c r="X499" s="152"/>
      <c r="Y499" s="152"/>
      <c r="Z499" s="152"/>
      <c r="AA499" s="152"/>
      <c r="AB499" s="152"/>
      <c r="AC499" s="152"/>
      <c r="AD499" s="152"/>
      <c r="AE499" s="107"/>
      <c r="AF499" s="107"/>
      <c r="AG499" s="107"/>
      <c r="AH499" s="107"/>
      <c r="AI499" s="107"/>
      <c r="AJ499" s="107"/>
      <c r="AK499" s="107"/>
      <c r="AL499" s="107"/>
      <c r="AM499" s="107"/>
      <c r="AN499" s="107"/>
      <c r="AO499" s="107"/>
      <c r="AP499" s="107"/>
      <c r="AQ499" s="107"/>
      <c r="AR499" s="107"/>
      <c r="AS499" s="107"/>
      <c r="AT499" s="107"/>
    </row>
    <row r="500">
      <c r="A500" s="422">
        <v>67.0</v>
      </c>
      <c r="B500" s="61"/>
      <c r="C500" s="157" t="s">
        <v>1727</v>
      </c>
      <c r="D500" s="148" t="s">
        <v>2687</v>
      </c>
      <c r="E500" s="148"/>
      <c r="F500" s="449" t="s">
        <v>2339</v>
      </c>
      <c r="G500" s="449" t="s">
        <v>1729</v>
      </c>
      <c r="H500" s="449" t="s">
        <v>1728</v>
      </c>
      <c r="I500" s="157" t="s">
        <v>2228</v>
      </c>
      <c r="J500" s="151"/>
      <c r="K500" s="152"/>
      <c r="L500" s="152"/>
      <c r="M500" s="152"/>
      <c r="N500" s="152"/>
      <c r="O500" s="151"/>
      <c r="P500" s="152"/>
      <c r="Q500" s="152"/>
      <c r="R500" s="152"/>
      <c r="S500" s="449" t="s">
        <v>290</v>
      </c>
      <c r="T500" s="152"/>
      <c r="U500" s="152"/>
      <c r="V500" s="152"/>
      <c r="W500" s="152"/>
      <c r="X500" s="152"/>
      <c r="Y500" s="152"/>
      <c r="Z500" s="152"/>
      <c r="AA500" s="152"/>
      <c r="AB500" s="152"/>
      <c r="AC500" s="152"/>
      <c r="AD500" s="152"/>
      <c r="AE500" s="107"/>
      <c r="AF500" s="107"/>
      <c r="AG500" s="107"/>
      <c r="AH500" s="107"/>
      <c r="AI500" s="107"/>
      <c r="AJ500" s="107"/>
      <c r="AK500" s="107"/>
      <c r="AL500" s="107"/>
      <c r="AM500" s="107"/>
      <c r="AN500" s="107"/>
      <c r="AO500" s="107"/>
      <c r="AP500" s="107"/>
      <c r="AQ500" s="107"/>
      <c r="AR500" s="107"/>
      <c r="AS500" s="107"/>
      <c r="AT500" s="107"/>
    </row>
    <row r="501">
      <c r="A501" s="61"/>
      <c r="B501" s="61"/>
      <c r="C501" s="61"/>
      <c r="D501" s="148" t="s">
        <v>2689</v>
      </c>
      <c r="E501" s="148"/>
      <c r="F501" s="125"/>
      <c r="G501" s="125"/>
      <c r="H501" s="125"/>
      <c r="I501" s="61"/>
      <c r="J501" s="151"/>
      <c r="K501" s="152"/>
      <c r="L501" s="152"/>
      <c r="M501" s="152"/>
      <c r="N501" s="152"/>
      <c r="O501" s="151"/>
      <c r="P501" s="152"/>
      <c r="Q501" s="152"/>
      <c r="R501" s="152"/>
      <c r="S501" s="125"/>
      <c r="T501" s="152"/>
      <c r="U501" s="152"/>
      <c r="V501" s="152"/>
      <c r="W501" s="152"/>
      <c r="X501" s="152"/>
      <c r="Y501" s="152"/>
      <c r="Z501" s="152"/>
      <c r="AA501" s="152"/>
      <c r="AB501" s="152"/>
      <c r="AC501" s="152"/>
      <c r="AD501" s="152"/>
      <c r="AE501" s="107"/>
      <c r="AF501" s="107"/>
      <c r="AG501" s="107"/>
      <c r="AH501" s="107"/>
      <c r="AI501" s="107"/>
      <c r="AJ501" s="107"/>
      <c r="AK501" s="107"/>
      <c r="AL501" s="107"/>
      <c r="AM501" s="107"/>
      <c r="AN501" s="107"/>
      <c r="AO501" s="107"/>
      <c r="AP501" s="107"/>
      <c r="AQ501" s="107"/>
      <c r="AR501" s="107"/>
      <c r="AS501" s="107"/>
      <c r="AT501" s="107"/>
    </row>
    <row r="502">
      <c r="A502" s="61"/>
      <c r="B502" s="61"/>
      <c r="C502" s="61"/>
      <c r="D502" s="148" t="s">
        <v>2690</v>
      </c>
      <c r="E502" s="148" t="s">
        <v>2551</v>
      </c>
      <c r="F502" s="125"/>
      <c r="G502" s="125"/>
      <c r="H502" s="125"/>
      <c r="I502" s="61"/>
      <c r="J502" s="151"/>
      <c r="K502" s="152"/>
      <c r="L502" s="152"/>
      <c r="M502" s="152"/>
      <c r="N502" s="152"/>
      <c r="O502" s="151"/>
      <c r="P502" s="152"/>
      <c r="Q502" s="152"/>
      <c r="R502" s="152"/>
      <c r="S502" s="125"/>
      <c r="T502" s="152"/>
      <c r="U502" s="152"/>
      <c r="V502" s="152"/>
      <c r="W502" s="152"/>
      <c r="X502" s="152"/>
      <c r="Y502" s="152"/>
      <c r="Z502" s="152"/>
      <c r="AA502" s="152"/>
      <c r="AB502" s="152"/>
      <c r="AC502" s="152"/>
      <c r="AD502" s="152"/>
      <c r="AE502" s="107"/>
      <c r="AF502" s="107"/>
      <c r="AG502" s="107"/>
      <c r="AH502" s="107"/>
      <c r="AI502" s="107"/>
      <c r="AJ502" s="107"/>
      <c r="AK502" s="107"/>
      <c r="AL502" s="107"/>
      <c r="AM502" s="107"/>
      <c r="AN502" s="107"/>
      <c r="AO502" s="107"/>
      <c r="AP502" s="107"/>
      <c r="AQ502" s="107"/>
      <c r="AR502" s="107"/>
      <c r="AS502" s="107"/>
      <c r="AT502" s="107"/>
    </row>
    <row r="503">
      <c r="A503" s="61"/>
      <c r="B503" s="61"/>
      <c r="C503" s="61"/>
      <c r="D503" s="148" t="s">
        <v>2692</v>
      </c>
      <c r="E503" s="148"/>
      <c r="F503" s="125"/>
      <c r="G503" s="125"/>
      <c r="H503" s="125"/>
      <c r="I503" s="61"/>
      <c r="J503" s="151"/>
      <c r="K503" s="152"/>
      <c r="L503" s="152"/>
      <c r="M503" s="152"/>
      <c r="N503" s="152"/>
      <c r="O503" s="151"/>
      <c r="P503" s="152"/>
      <c r="Q503" s="152"/>
      <c r="R503" s="152"/>
      <c r="S503" s="125"/>
      <c r="T503" s="152"/>
      <c r="U503" s="152"/>
      <c r="V503" s="152"/>
      <c r="W503" s="152"/>
      <c r="X503" s="152"/>
      <c r="Y503" s="152"/>
      <c r="Z503" s="152"/>
      <c r="AA503" s="152"/>
      <c r="AB503" s="152"/>
      <c r="AC503" s="152"/>
      <c r="AD503" s="152"/>
      <c r="AE503" s="107"/>
      <c r="AF503" s="107"/>
      <c r="AG503" s="107"/>
      <c r="AH503" s="107"/>
      <c r="AI503" s="107"/>
      <c r="AJ503" s="107"/>
      <c r="AK503" s="107"/>
      <c r="AL503" s="107"/>
      <c r="AM503" s="107"/>
      <c r="AN503" s="107"/>
      <c r="AO503" s="107"/>
      <c r="AP503" s="107"/>
      <c r="AQ503" s="107"/>
      <c r="AR503" s="107"/>
      <c r="AS503" s="107"/>
      <c r="AT503" s="107"/>
    </row>
    <row r="504">
      <c r="A504" s="61"/>
      <c r="B504" s="61"/>
      <c r="C504" s="61"/>
      <c r="D504" s="449" t="s">
        <v>2014</v>
      </c>
      <c r="E504" s="148" t="s">
        <v>2554</v>
      </c>
      <c r="F504" s="125"/>
      <c r="G504" s="125"/>
      <c r="H504" s="125"/>
      <c r="I504" s="61"/>
      <c r="J504" s="151"/>
      <c r="K504" s="152"/>
      <c r="L504" s="152"/>
      <c r="M504" s="152"/>
      <c r="N504" s="152"/>
      <c r="O504" s="151"/>
      <c r="P504" s="152"/>
      <c r="Q504" s="152"/>
      <c r="R504" s="152"/>
      <c r="S504" s="125"/>
      <c r="T504" s="152"/>
      <c r="U504" s="152"/>
      <c r="V504" s="152"/>
      <c r="W504" s="152"/>
      <c r="X504" s="152"/>
      <c r="Y504" s="152"/>
      <c r="Z504" s="152"/>
      <c r="AA504" s="152"/>
      <c r="AB504" s="152"/>
      <c r="AC504" s="152"/>
      <c r="AD504" s="152"/>
      <c r="AE504" s="107"/>
      <c r="AF504" s="107"/>
      <c r="AG504" s="107"/>
      <c r="AH504" s="107"/>
      <c r="AI504" s="107"/>
      <c r="AJ504" s="107"/>
      <c r="AK504" s="107"/>
      <c r="AL504" s="107"/>
      <c r="AM504" s="107"/>
      <c r="AN504" s="107"/>
      <c r="AO504" s="107"/>
      <c r="AP504" s="107"/>
      <c r="AQ504" s="107"/>
      <c r="AR504" s="107"/>
      <c r="AS504" s="107"/>
      <c r="AT504" s="107"/>
    </row>
    <row r="505">
      <c r="A505" s="61"/>
      <c r="B505" s="61"/>
      <c r="C505" s="61"/>
      <c r="D505" s="135"/>
      <c r="E505" s="148" t="s">
        <v>2693</v>
      </c>
      <c r="F505" s="125"/>
      <c r="G505" s="125"/>
      <c r="H505" s="125"/>
      <c r="I505" s="61"/>
      <c r="J505" s="151"/>
      <c r="K505" s="152"/>
      <c r="L505" s="152"/>
      <c r="M505" s="152"/>
      <c r="N505" s="152"/>
      <c r="O505" s="151"/>
      <c r="P505" s="152"/>
      <c r="Q505" s="152"/>
      <c r="R505" s="152"/>
      <c r="S505" s="125"/>
      <c r="T505" s="152"/>
      <c r="U505" s="152"/>
      <c r="V505" s="152"/>
      <c r="W505" s="152"/>
      <c r="X505" s="152"/>
      <c r="Y505" s="152"/>
      <c r="Z505" s="152"/>
      <c r="AA505" s="152"/>
      <c r="AB505" s="152"/>
      <c r="AC505" s="152"/>
      <c r="AD505" s="152"/>
      <c r="AE505" s="107"/>
      <c r="AF505" s="107"/>
      <c r="AG505" s="107"/>
      <c r="AH505" s="107"/>
      <c r="AI505" s="107"/>
      <c r="AJ505" s="107"/>
      <c r="AK505" s="107"/>
      <c r="AL505" s="107"/>
      <c r="AM505" s="107"/>
      <c r="AN505" s="107"/>
      <c r="AO505" s="107"/>
      <c r="AP505" s="107"/>
      <c r="AQ505" s="107"/>
      <c r="AR505" s="107"/>
      <c r="AS505" s="107"/>
      <c r="AT505" s="107"/>
    </row>
    <row r="506">
      <c r="A506" s="62"/>
      <c r="B506" s="61"/>
      <c r="C506" s="62"/>
      <c r="D506" s="148" t="s">
        <v>2016</v>
      </c>
      <c r="E506" s="148"/>
      <c r="F506" s="135"/>
      <c r="G506" s="135"/>
      <c r="H506" s="135"/>
      <c r="I506" s="62"/>
      <c r="J506" s="151"/>
      <c r="K506" s="152"/>
      <c r="L506" s="152"/>
      <c r="M506" s="152"/>
      <c r="N506" s="152"/>
      <c r="O506" s="151"/>
      <c r="P506" s="152"/>
      <c r="Q506" s="152"/>
      <c r="R506" s="152"/>
      <c r="S506" s="135"/>
      <c r="T506" s="152"/>
      <c r="U506" s="152"/>
      <c r="V506" s="152"/>
      <c r="W506" s="152"/>
      <c r="X506" s="152"/>
      <c r="Y506" s="152"/>
      <c r="Z506" s="152"/>
      <c r="AA506" s="152"/>
      <c r="AB506" s="152"/>
      <c r="AC506" s="152"/>
      <c r="AD506" s="152"/>
      <c r="AE506" s="107"/>
      <c r="AF506" s="107"/>
      <c r="AG506" s="107"/>
      <c r="AH506" s="107"/>
      <c r="AI506" s="107"/>
      <c r="AJ506" s="107"/>
      <c r="AK506" s="107"/>
      <c r="AL506" s="107"/>
      <c r="AM506" s="107"/>
      <c r="AN506" s="107"/>
      <c r="AO506" s="107"/>
      <c r="AP506" s="107"/>
      <c r="AQ506" s="107"/>
      <c r="AR506" s="107"/>
      <c r="AS506" s="107"/>
      <c r="AT506" s="107"/>
    </row>
    <row r="507">
      <c r="A507" s="422">
        <v>68.0</v>
      </c>
      <c r="B507" s="61"/>
      <c r="C507" s="157" t="s">
        <v>1730</v>
      </c>
      <c r="D507" s="148" t="s">
        <v>2687</v>
      </c>
      <c r="E507" s="148"/>
      <c r="F507" s="449" t="s">
        <v>2339</v>
      </c>
      <c r="G507" s="449" t="s">
        <v>1732</v>
      </c>
      <c r="H507" s="449" t="s">
        <v>1731</v>
      </c>
      <c r="I507" s="157" t="s">
        <v>2228</v>
      </c>
      <c r="J507" s="151"/>
      <c r="K507" s="152"/>
      <c r="L507" s="152"/>
      <c r="M507" s="152"/>
      <c r="N507" s="152"/>
      <c r="O507" s="151"/>
      <c r="P507" s="152"/>
      <c r="Q507" s="152"/>
      <c r="R507" s="152"/>
      <c r="S507" s="449" t="s">
        <v>290</v>
      </c>
      <c r="T507" s="152"/>
      <c r="U507" s="152"/>
      <c r="V507" s="152"/>
      <c r="W507" s="152"/>
      <c r="X507" s="152"/>
      <c r="Y507" s="152"/>
      <c r="Z507" s="152"/>
      <c r="AA507" s="152"/>
      <c r="AB507" s="152"/>
      <c r="AC507" s="152"/>
      <c r="AD507" s="152"/>
      <c r="AE507" s="107"/>
      <c r="AF507" s="107"/>
      <c r="AG507" s="107"/>
      <c r="AH507" s="107"/>
      <c r="AI507" s="107"/>
      <c r="AJ507" s="107"/>
      <c r="AK507" s="107"/>
      <c r="AL507" s="107"/>
      <c r="AM507" s="107"/>
      <c r="AN507" s="107"/>
      <c r="AO507" s="107"/>
      <c r="AP507" s="107"/>
      <c r="AQ507" s="107"/>
      <c r="AR507" s="107"/>
      <c r="AS507" s="107"/>
      <c r="AT507" s="107"/>
    </row>
    <row r="508">
      <c r="A508" s="61"/>
      <c r="B508" s="61"/>
      <c r="C508" s="61"/>
      <c r="D508" s="148" t="s">
        <v>2689</v>
      </c>
      <c r="E508" s="148"/>
      <c r="F508" s="125"/>
      <c r="G508" s="125"/>
      <c r="H508" s="125"/>
      <c r="I508" s="61"/>
      <c r="J508" s="151"/>
      <c r="K508" s="152"/>
      <c r="L508" s="152"/>
      <c r="M508" s="152"/>
      <c r="N508" s="152"/>
      <c r="O508" s="151"/>
      <c r="P508" s="152"/>
      <c r="Q508" s="152"/>
      <c r="R508" s="152"/>
      <c r="S508" s="125"/>
      <c r="T508" s="152"/>
      <c r="U508" s="152"/>
      <c r="V508" s="152"/>
      <c r="W508" s="152"/>
      <c r="X508" s="152"/>
      <c r="Y508" s="152"/>
      <c r="Z508" s="152"/>
      <c r="AA508" s="152"/>
      <c r="AB508" s="152"/>
      <c r="AC508" s="152"/>
      <c r="AD508" s="152"/>
      <c r="AE508" s="107"/>
      <c r="AF508" s="107"/>
      <c r="AG508" s="107"/>
      <c r="AH508" s="107"/>
      <c r="AI508" s="107"/>
      <c r="AJ508" s="107"/>
      <c r="AK508" s="107"/>
      <c r="AL508" s="107"/>
      <c r="AM508" s="107"/>
      <c r="AN508" s="107"/>
      <c r="AO508" s="107"/>
      <c r="AP508" s="107"/>
      <c r="AQ508" s="107"/>
      <c r="AR508" s="107"/>
      <c r="AS508" s="107"/>
      <c r="AT508" s="107"/>
    </row>
    <row r="509">
      <c r="A509" s="61"/>
      <c r="B509" s="61"/>
      <c r="C509" s="61"/>
      <c r="D509" s="148" t="s">
        <v>2690</v>
      </c>
      <c r="E509" s="148" t="s">
        <v>2551</v>
      </c>
      <c r="F509" s="125"/>
      <c r="G509" s="125"/>
      <c r="H509" s="125"/>
      <c r="I509" s="61"/>
      <c r="J509" s="151"/>
      <c r="K509" s="152"/>
      <c r="L509" s="152"/>
      <c r="M509" s="152"/>
      <c r="N509" s="152"/>
      <c r="O509" s="151"/>
      <c r="P509" s="152"/>
      <c r="Q509" s="152"/>
      <c r="R509" s="152"/>
      <c r="S509" s="125"/>
      <c r="T509" s="152"/>
      <c r="U509" s="152"/>
      <c r="V509" s="152"/>
      <c r="W509" s="152"/>
      <c r="X509" s="152"/>
      <c r="Y509" s="152"/>
      <c r="Z509" s="152"/>
      <c r="AA509" s="152"/>
      <c r="AB509" s="152"/>
      <c r="AC509" s="152"/>
      <c r="AD509" s="152"/>
      <c r="AE509" s="107"/>
      <c r="AF509" s="107"/>
      <c r="AG509" s="107"/>
      <c r="AH509" s="107"/>
      <c r="AI509" s="107"/>
      <c r="AJ509" s="107"/>
      <c r="AK509" s="107"/>
      <c r="AL509" s="107"/>
      <c r="AM509" s="107"/>
      <c r="AN509" s="107"/>
      <c r="AO509" s="107"/>
      <c r="AP509" s="107"/>
      <c r="AQ509" s="107"/>
      <c r="AR509" s="107"/>
      <c r="AS509" s="107"/>
      <c r="AT509" s="107"/>
    </row>
    <row r="510">
      <c r="A510" s="61"/>
      <c r="B510" s="61"/>
      <c r="C510" s="61"/>
      <c r="D510" s="148" t="s">
        <v>2692</v>
      </c>
      <c r="E510" s="148"/>
      <c r="F510" s="125"/>
      <c r="G510" s="125"/>
      <c r="H510" s="125"/>
      <c r="I510" s="61"/>
      <c r="J510" s="151"/>
      <c r="K510" s="152"/>
      <c r="L510" s="152"/>
      <c r="M510" s="152"/>
      <c r="N510" s="152"/>
      <c r="O510" s="151"/>
      <c r="P510" s="152"/>
      <c r="Q510" s="152"/>
      <c r="R510" s="152"/>
      <c r="S510" s="125"/>
      <c r="T510" s="152"/>
      <c r="U510" s="152"/>
      <c r="V510" s="152"/>
      <c r="W510" s="152"/>
      <c r="X510" s="152"/>
      <c r="Y510" s="152"/>
      <c r="Z510" s="152"/>
      <c r="AA510" s="152"/>
      <c r="AB510" s="152"/>
      <c r="AC510" s="152"/>
      <c r="AD510" s="152"/>
      <c r="AE510" s="107"/>
      <c r="AF510" s="107"/>
      <c r="AG510" s="107"/>
      <c r="AH510" s="107"/>
      <c r="AI510" s="107"/>
      <c r="AJ510" s="107"/>
      <c r="AK510" s="107"/>
      <c r="AL510" s="107"/>
      <c r="AM510" s="107"/>
      <c r="AN510" s="107"/>
      <c r="AO510" s="107"/>
      <c r="AP510" s="107"/>
      <c r="AQ510" s="107"/>
      <c r="AR510" s="107"/>
      <c r="AS510" s="107"/>
      <c r="AT510" s="107"/>
    </row>
    <row r="511">
      <c r="A511" s="61"/>
      <c r="B511" s="61"/>
      <c r="C511" s="61"/>
      <c r="D511" s="449" t="s">
        <v>2014</v>
      </c>
      <c r="E511" s="148" t="s">
        <v>2554</v>
      </c>
      <c r="F511" s="125"/>
      <c r="G511" s="125"/>
      <c r="H511" s="125"/>
      <c r="I511" s="61"/>
      <c r="J511" s="151"/>
      <c r="K511" s="152"/>
      <c r="L511" s="152"/>
      <c r="M511" s="152"/>
      <c r="N511" s="152"/>
      <c r="O511" s="151"/>
      <c r="P511" s="152"/>
      <c r="Q511" s="152"/>
      <c r="R511" s="152"/>
      <c r="S511" s="125"/>
      <c r="T511" s="152"/>
      <c r="U511" s="152"/>
      <c r="V511" s="152"/>
      <c r="W511" s="152"/>
      <c r="X511" s="152"/>
      <c r="Y511" s="152"/>
      <c r="Z511" s="152"/>
      <c r="AA511" s="152"/>
      <c r="AB511" s="152"/>
      <c r="AC511" s="152"/>
      <c r="AD511" s="152"/>
      <c r="AE511" s="107"/>
      <c r="AF511" s="107"/>
      <c r="AG511" s="107"/>
      <c r="AH511" s="107"/>
      <c r="AI511" s="107"/>
      <c r="AJ511" s="107"/>
      <c r="AK511" s="107"/>
      <c r="AL511" s="107"/>
      <c r="AM511" s="107"/>
      <c r="AN511" s="107"/>
      <c r="AO511" s="107"/>
      <c r="AP511" s="107"/>
      <c r="AQ511" s="107"/>
      <c r="AR511" s="107"/>
      <c r="AS511" s="107"/>
      <c r="AT511" s="107"/>
    </row>
    <row r="512">
      <c r="A512" s="61"/>
      <c r="B512" s="61"/>
      <c r="C512" s="61"/>
      <c r="D512" s="135"/>
      <c r="E512" s="148" t="s">
        <v>2693</v>
      </c>
      <c r="F512" s="125"/>
      <c r="G512" s="125"/>
      <c r="H512" s="125"/>
      <c r="I512" s="61"/>
      <c r="J512" s="151"/>
      <c r="K512" s="152"/>
      <c r="L512" s="152"/>
      <c r="M512" s="152"/>
      <c r="N512" s="152"/>
      <c r="O512" s="151"/>
      <c r="P512" s="152"/>
      <c r="Q512" s="152"/>
      <c r="R512" s="152"/>
      <c r="S512" s="125"/>
      <c r="T512" s="152"/>
      <c r="U512" s="152"/>
      <c r="V512" s="152"/>
      <c r="W512" s="152"/>
      <c r="X512" s="152"/>
      <c r="Y512" s="152"/>
      <c r="Z512" s="152"/>
      <c r="AA512" s="152"/>
      <c r="AB512" s="152"/>
      <c r="AC512" s="152"/>
      <c r="AD512" s="152"/>
      <c r="AE512" s="107"/>
      <c r="AF512" s="107"/>
      <c r="AG512" s="107"/>
      <c r="AH512" s="107"/>
      <c r="AI512" s="107"/>
      <c r="AJ512" s="107"/>
      <c r="AK512" s="107"/>
      <c r="AL512" s="107"/>
      <c r="AM512" s="107"/>
      <c r="AN512" s="107"/>
      <c r="AO512" s="107"/>
      <c r="AP512" s="107"/>
      <c r="AQ512" s="107"/>
      <c r="AR512" s="107"/>
      <c r="AS512" s="107"/>
      <c r="AT512" s="107"/>
    </row>
    <row r="513">
      <c r="A513" s="62"/>
      <c r="B513" s="61"/>
      <c r="C513" s="62"/>
      <c r="D513" s="148" t="s">
        <v>2016</v>
      </c>
      <c r="E513" s="148"/>
      <c r="F513" s="135"/>
      <c r="G513" s="135"/>
      <c r="H513" s="135"/>
      <c r="I513" s="62"/>
      <c r="J513" s="151"/>
      <c r="K513" s="152"/>
      <c r="L513" s="152"/>
      <c r="M513" s="152"/>
      <c r="N513" s="152"/>
      <c r="O513" s="151"/>
      <c r="P513" s="152"/>
      <c r="Q513" s="152"/>
      <c r="R513" s="152"/>
      <c r="S513" s="135"/>
      <c r="T513" s="152"/>
      <c r="U513" s="152"/>
      <c r="V513" s="152"/>
      <c r="W513" s="152"/>
      <c r="X513" s="152"/>
      <c r="Y513" s="152"/>
      <c r="Z513" s="152"/>
      <c r="AA513" s="152"/>
      <c r="AB513" s="152"/>
      <c r="AC513" s="152"/>
      <c r="AD513" s="152"/>
      <c r="AE513" s="107"/>
      <c r="AF513" s="107"/>
      <c r="AG513" s="107"/>
      <c r="AH513" s="107"/>
      <c r="AI513" s="107"/>
      <c r="AJ513" s="107"/>
      <c r="AK513" s="107"/>
      <c r="AL513" s="107"/>
      <c r="AM513" s="107"/>
      <c r="AN513" s="107"/>
      <c r="AO513" s="107"/>
      <c r="AP513" s="107"/>
      <c r="AQ513" s="107"/>
      <c r="AR513" s="107"/>
      <c r="AS513" s="107"/>
      <c r="AT513" s="107"/>
    </row>
    <row r="514">
      <c r="A514" s="422">
        <v>69.0</v>
      </c>
      <c r="B514" s="61"/>
      <c r="C514" s="157" t="s">
        <v>1733</v>
      </c>
      <c r="D514" s="148" t="s">
        <v>2687</v>
      </c>
      <c r="E514" s="148"/>
      <c r="F514" s="449" t="s">
        <v>2339</v>
      </c>
      <c r="G514" s="449" t="s">
        <v>1735</v>
      </c>
      <c r="H514" s="449" t="s">
        <v>1734</v>
      </c>
      <c r="I514" s="157" t="s">
        <v>2228</v>
      </c>
      <c r="J514" s="151"/>
      <c r="K514" s="152"/>
      <c r="L514" s="152"/>
      <c r="M514" s="152"/>
      <c r="N514" s="152"/>
      <c r="O514" s="151"/>
      <c r="P514" s="152"/>
      <c r="Q514" s="152"/>
      <c r="R514" s="152"/>
      <c r="S514" s="449" t="s">
        <v>290</v>
      </c>
      <c r="T514" s="152"/>
      <c r="U514" s="152"/>
      <c r="V514" s="152"/>
      <c r="W514" s="152"/>
      <c r="X514" s="152"/>
      <c r="Y514" s="152"/>
      <c r="Z514" s="152"/>
      <c r="AA514" s="152"/>
      <c r="AB514" s="152"/>
      <c r="AC514" s="152"/>
      <c r="AD514" s="152"/>
      <c r="AE514" s="107"/>
      <c r="AF514" s="107"/>
      <c r="AG514" s="107"/>
      <c r="AH514" s="107"/>
      <c r="AI514" s="107"/>
      <c r="AJ514" s="107"/>
      <c r="AK514" s="107"/>
      <c r="AL514" s="107"/>
      <c r="AM514" s="107"/>
      <c r="AN514" s="107"/>
      <c r="AO514" s="107"/>
      <c r="AP514" s="107"/>
      <c r="AQ514" s="107"/>
      <c r="AR514" s="107"/>
      <c r="AS514" s="107"/>
      <c r="AT514" s="107"/>
    </row>
    <row r="515">
      <c r="A515" s="61"/>
      <c r="B515" s="61"/>
      <c r="C515" s="61"/>
      <c r="D515" s="148" t="s">
        <v>2689</v>
      </c>
      <c r="E515" s="148"/>
      <c r="F515" s="125"/>
      <c r="G515" s="125"/>
      <c r="H515" s="125"/>
      <c r="I515" s="61"/>
      <c r="J515" s="151"/>
      <c r="K515" s="152"/>
      <c r="L515" s="152"/>
      <c r="M515" s="152"/>
      <c r="N515" s="152"/>
      <c r="O515" s="151"/>
      <c r="P515" s="152"/>
      <c r="Q515" s="152"/>
      <c r="R515" s="152"/>
      <c r="S515" s="125"/>
      <c r="T515" s="152"/>
      <c r="U515" s="152"/>
      <c r="V515" s="152"/>
      <c r="W515" s="152"/>
      <c r="X515" s="152"/>
      <c r="Y515" s="152"/>
      <c r="Z515" s="152"/>
      <c r="AA515" s="152"/>
      <c r="AB515" s="152"/>
      <c r="AC515" s="152"/>
      <c r="AD515" s="152"/>
      <c r="AE515" s="107"/>
      <c r="AF515" s="107"/>
      <c r="AG515" s="107"/>
      <c r="AH515" s="107"/>
      <c r="AI515" s="107"/>
      <c r="AJ515" s="107"/>
      <c r="AK515" s="107"/>
      <c r="AL515" s="107"/>
      <c r="AM515" s="107"/>
      <c r="AN515" s="107"/>
      <c r="AO515" s="107"/>
      <c r="AP515" s="107"/>
      <c r="AQ515" s="107"/>
      <c r="AR515" s="107"/>
      <c r="AS515" s="107"/>
      <c r="AT515" s="107"/>
    </row>
    <row r="516">
      <c r="A516" s="61"/>
      <c r="B516" s="61"/>
      <c r="C516" s="61"/>
      <c r="D516" s="148" t="s">
        <v>2690</v>
      </c>
      <c r="E516" s="148" t="s">
        <v>2551</v>
      </c>
      <c r="F516" s="125"/>
      <c r="G516" s="125"/>
      <c r="H516" s="125"/>
      <c r="I516" s="61"/>
      <c r="J516" s="151"/>
      <c r="K516" s="152"/>
      <c r="L516" s="152"/>
      <c r="M516" s="152"/>
      <c r="N516" s="152"/>
      <c r="O516" s="151"/>
      <c r="P516" s="152"/>
      <c r="Q516" s="152"/>
      <c r="R516" s="152"/>
      <c r="S516" s="125"/>
      <c r="T516" s="152"/>
      <c r="U516" s="152"/>
      <c r="V516" s="152"/>
      <c r="W516" s="152"/>
      <c r="X516" s="152"/>
      <c r="Y516" s="152"/>
      <c r="Z516" s="152"/>
      <c r="AA516" s="152"/>
      <c r="AB516" s="152"/>
      <c r="AC516" s="152"/>
      <c r="AD516" s="152"/>
      <c r="AE516" s="107"/>
      <c r="AF516" s="107"/>
      <c r="AG516" s="107"/>
      <c r="AH516" s="107"/>
      <c r="AI516" s="107"/>
      <c r="AJ516" s="107"/>
      <c r="AK516" s="107"/>
      <c r="AL516" s="107"/>
      <c r="AM516" s="107"/>
      <c r="AN516" s="107"/>
      <c r="AO516" s="107"/>
      <c r="AP516" s="107"/>
      <c r="AQ516" s="107"/>
      <c r="AR516" s="107"/>
      <c r="AS516" s="107"/>
      <c r="AT516" s="107"/>
    </row>
    <row r="517">
      <c r="A517" s="61"/>
      <c r="B517" s="61"/>
      <c r="C517" s="61"/>
      <c r="D517" s="148" t="s">
        <v>2692</v>
      </c>
      <c r="E517" s="148"/>
      <c r="F517" s="125"/>
      <c r="G517" s="125"/>
      <c r="H517" s="125"/>
      <c r="I517" s="61"/>
      <c r="J517" s="151"/>
      <c r="K517" s="152"/>
      <c r="L517" s="152"/>
      <c r="M517" s="152"/>
      <c r="N517" s="152"/>
      <c r="O517" s="151"/>
      <c r="P517" s="152"/>
      <c r="Q517" s="152"/>
      <c r="R517" s="152"/>
      <c r="S517" s="125"/>
      <c r="T517" s="152"/>
      <c r="U517" s="152"/>
      <c r="V517" s="152"/>
      <c r="W517" s="152"/>
      <c r="X517" s="152"/>
      <c r="Y517" s="152"/>
      <c r="Z517" s="152"/>
      <c r="AA517" s="152"/>
      <c r="AB517" s="152"/>
      <c r="AC517" s="152"/>
      <c r="AD517" s="152"/>
      <c r="AE517" s="107"/>
      <c r="AF517" s="107"/>
      <c r="AG517" s="107"/>
      <c r="AH517" s="107"/>
      <c r="AI517" s="107"/>
      <c r="AJ517" s="107"/>
      <c r="AK517" s="107"/>
      <c r="AL517" s="107"/>
      <c r="AM517" s="107"/>
      <c r="AN517" s="107"/>
      <c r="AO517" s="107"/>
      <c r="AP517" s="107"/>
      <c r="AQ517" s="107"/>
      <c r="AR517" s="107"/>
      <c r="AS517" s="107"/>
      <c r="AT517" s="107"/>
    </row>
    <row r="518">
      <c r="A518" s="61"/>
      <c r="B518" s="61"/>
      <c r="C518" s="61"/>
      <c r="D518" s="449" t="s">
        <v>2014</v>
      </c>
      <c r="E518" s="148" t="s">
        <v>2554</v>
      </c>
      <c r="F518" s="125"/>
      <c r="G518" s="125"/>
      <c r="H518" s="125"/>
      <c r="I518" s="61"/>
      <c r="J518" s="151"/>
      <c r="K518" s="152"/>
      <c r="L518" s="152"/>
      <c r="M518" s="152"/>
      <c r="N518" s="152"/>
      <c r="O518" s="151"/>
      <c r="P518" s="152"/>
      <c r="Q518" s="152"/>
      <c r="R518" s="152"/>
      <c r="S518" s="125"/>
      <c r="T518" s="152"/>
      <c r="U518" s="152"/>
      <c r="V518" s="152"/>
      <c r="W518" s="152"/>
      <c r="X518" s="152"/>
      <c r="Y518" s="152"/>
      <c r="Z518" s="152"/>
      <c r="AA518" s="152"/>
      <c r="AB518" s="152"/>
      <c r="AC518" s="152"/>
      <c r="AD518" s="152"/>
      <c r="AE518" s="107"/>
      <c r="AF518" s="107"/>
      <c r="AG518" s="107"/>
      <c r="AH518" s="107"/>
      <c r="AI518" s="107"/>
      <c r="AJ518" s="107"/>
      <c r="AK518" s="107"/>
      <c r="AL518" s="107"/>
      <c r="AM518" s="107"/>
      <c r="AN518" s="107"/>
      <c r="AO518" s="107"/>
      <c r="AP518" s="107"/>
      <c r="AQ518" s="107"/>
      <c r="AR518" s="107"/>
      <c r="AS518" s="107"/>
      <c r="AT518" s="107"/>
    </row>
    <row r="519">
      <c r="A519" s="61"/>
      <c r="B519" s="61"/>
      <c r="C519" s="61"/>
      <c r="D519" s="135"/>
      <c r="E519" s="148" t="s">
        <v>2693</v>
      </c>
      <c r="F519" s="125"/>
      <c r="G519" s="125"/>
      <c r="H519" s="125"/>
      <c r="I519" s="61"/>
      <c r="J519" s="151"/>
      <c r="K519" s="152"/>
      <c r="L519" s="152"/>
      <c r="M519" s="152"/>
      <c r="N519" s="152"/>
      <c r="O519" s="151"/>
      <c r="P519" s="152"/>
      <c r="Q519" s="152"/>
      <c r="R519" s="152"/>
      <c r="S519" s="125"/>
      <c r="T519" s="152"/>
      <c r="U519" s="152"/>
      <c r="V519" s="152"/>
      <c r="W519" s="152"/>
      <c r="X519" s="152"/>
      <c r="Y519" s="152"/>
      <c r="Z519" s="152"/>
      <c r="AA519" s="152"/>
      <c r="AB519" s="152"/>
      <c r="AC519" s="152"/>
      <c r="AD519" s="152"/>
      <c r="AE519" s="107"/>
      <c r="AF519" s="107"/>
      <c r="AG519" s="107"/>
      <c r="AH519" s="107"/>
      <c r="AI519" s="107"/>
      <c r="AJ519" s="107"/>
      <c r="AK519" s="107"/>
      <c r="AL519" s="107"/>
      <c r="AM519" s="107"/>
      <c r="AN519" s="107"/>
      <c r="AO519" s="107"/>
      <c r="AP519" s="107"/>
      <c r="AQ519" s="107"/>
      <c r="AR519" s="107"/>
      <c r="AS519" s="107"/>
      <c r="AT519" s="107"/>
    </row>
    <row r="520">
      <c r="A520" s="62"/>
      <c r="B520" s="62"/>
      <c r="C520" s="62"/>
      <c r="D520" s="148" t="s">
        <v>2016</v>
      </c>
      <c r="E520" s="148"/>
      <c r="F520" s="135"/>
      <c r="G520" s="135"/>
      <c r="H520" s="135"/>
      <c r="I520" s="62"/>
      <c r="J520" s="151"/>
      <c r="K520" s="152"/>
      <c r="L520" s="152"/>
      <c r="M520" s="152"/>
      <c r="N520" s="152"/>
      <c r="O520" s="183"/>
      <c r="P520" s="449"/>
      <c r="Q520" s="152"/>
      <c r="R520" s="152"/>
      <c r="S520" s="135"/>
      <c r="T520" s="152"/>
      <c r="U520" s="449"/>
      <c r="V520" s="152"/>
      <c r="W520" s="152"/>
      <c r="X520" s="152"/>
      <c r="Y520" s="152"/>
      <c r="Z520" s="152"/>
      <c r="AA520" s="152"/>
      <c r="AB520" s="152"/>
      <c r="AC520" s="152"/>
      <c r="AD520" s="152"/>
      <c r="AE520" s="107"/>
      <c r="AF520" s="107"/>
      <c r="AG520" s="107"/>
      <c r="AH520" s="107"/>
      <c r="AI520" s="107"/>
      <c r="AJ520" s="107"/>
      <c r="AK520" s="107"/>
      <c r="AL520" s="107"/>
      <c r="AM520" s="107"/>
      <c r="AN520" s="107"/>
      <c r="AO520" s="107"/>
      <c r="AP520" s="107"/>
      <c r="AQ520" s="107"/>
      <c r="AR520" s="107"/>
      <c r="AS520" s="107"/>
      <c r="AT520" s="107"/>
    </row>
    <row r="521">
      <c r="A521" s="422">
        <v>70.0</v>
      </c>
      <c r="B521" s="428" t="s">
        <v>2559</v>
      </c>
      <c r="C521" s="157" t="s">
        <v>2728</v>
      </c>
      <c r="D521" s="148" t="s">
        <v>2687</v>
      </c>
      <c r="E521" s="148"/>
      <c r="F521" s="449" t="s">
        <v>2729</v>
      </c>
      <c r="G521" s="449"/>
      <c r="H521" s="449" t="s">
        <v>2862</v>
      </c>
      <c r="I521" s="157" t="s">
        <v>197</v>
      </c>
      <c r="J521" s="183" t="s">
        <v>2030</v>
      </c>
      <c r="K521" s="152"/>
      <c r="L521" s="152"/>
      <c r="M521" s="152"/>
      <c r="N521" s="152"/>
      <c r="O521" s="183" t="s">
        <v>2097</v>
      </c>
      <c r="P521" s="157" t="s">
        <v>2031</v>
      </c>
      <c r="Q521" s="152"/>
      <c r="R521" s="152"/>
      <c r="S521" s="449" t="s">
        <v>252</v>
      </c>
      <c r="T521" s="152"/>
      <c r="U521" s="652" t="s">
        <v>2863</v>
      </c>
      <c r="V521" s="152"/>
      <c r="W521" s="152"/>
      <c r="X521" s="152"/>
      <c r="Y521" s="152"/>
      <c r="Z521" s="152"/>
      <c r="AA521" s="152"/>
      <c r="AB521" s="152"/>
      <c r="AC521" s="152"/>
      <c r="AD521" s="152"/>
      <c r="AE521" s="107"/>
      <c r="AF521" s="107"/>
      <c r="AG521" s="107"/>
      <c r="AH521" s="107"/>
      <c r="AI521" s="107"/>
      <c r="AJ521" s="107"/>
      <c r="AK521" s="107"/>
      <c r="AL521" s="107"/>
      <c r="AM521" s="107"/>
      <c r="AN521" s="107"/>
      <c r="AO521" s="107"/>
      <c r="AP521" s="107"/>
      <c r="AQ521" s="107"/>
      <c r="AR521" s="107"/>
      <c r="AS521" s="107"/>
      <c r="AT521" s="107"/>
    </row>
    <row r="522">
      <c r="A522" s="61"/>
      <c r="B522" s="61"/>
      <c r="C522" s="61"/>
      <c r="D522" s="148" t="s">
        <v>2689</v>
      </c>
      <c r="E522" s="148"/>
      <c r="F522" s="125"/>
      <c r="G522" s="125"/>
      <c r="H522" s="125"/>
      <c r="I522" s="61"/>
      <c r="J522" s="61"/>
      <c r="K522" s="152"/>
      <c r="L522" s="152"/>
      <c r="M522" s="152"/>
      <c r="N522" s="152"/>
      <c r="O522" s="61"/>
      <c r="P522" s="61"/>
      <c r="Q522" s="152"/>
      <c r="R522" s="152"/>
      <c r="S522" s="125"/>
      <c r="T522" s="152"/>
      <c r="U522" s="61"/>
      <c r="V522" s="152"/>
      <c r="W522" s="152"/>
      <c r="X522" s="152"/>
      <c r="Y522" s="152"/>
      <c r="Z522" s="152"/>
      <c r="AA522" s="152"/>
      <c r="AB522" s="152"/>
      <c r="AC522" s="152"/>
      <c r="AD522" s="152"/>
      <c r="AE522" s="107"/>
      <c r="AF522" s="107"/>
      <c r="AG522" s="107"/>
      <c r="AH522" s="107"/>
      <c r="AI522" s="107"/>
      <c r="AJ522" s="107"/>
      <c r="AK522" s="107"/>
      <c r="AL522" s="107"/>
      <c r="AM522" s="107"/>
      <c r="AN522" s="107"/>
      <c r="AO522" s="107"/>
      <c r="AP522" s="107"/>
      <c r="AQ522" s="107"/>
      <c r="AR522" s="107"/>
      <c r="AS522" s="107"/>
      <c r="AT522" s="107"/>
    </row>
    <row r="523">
      <c r="A523" s="61"/>
      <c r="B523" s="61"/>
      <c r="C523" s="61"/>
      <c r="D523" s="449" t="s">
        <v>2690</v>
      </c>
      <c r="E523" s="148" t="s">
        <v>2551</v>
      </c>
      <c r="F523" s="125"/>
      <c r="G523" s="125"/>
      <c r="H523" s="125"/>
      <c r="I523" s="61"/>
      <c r="J523" s="61"/>
      <c r="K523" s="152"/>
      <c r="L523" s="152"/>
      <c r="M523" s="152"/>
      <c r="N523" s="152"/>
      <c r="O523" s="61"/>
      <c r="P523" s="61"/>
      <c r="Q523" s="152"/>
      <c r="R523" s="152"/>
      <c r="S523" s="125"/>
      <c r="T523" s="152"/>
      <c r="U523" s="61"/>
      <c r="V523" s="152"/>
      <c r="W523" s="152"/>
      <c r="X523" s="152"/>
      <c r="Y523" s="152"/>
      <c r="Z523" s="152"/>
      <c r="AA523" s="152"/>
      <c r="AB523" s="152"/>
      <c r="AC523" s="152"/>
      <c r="AD523" s="152"/>
      <c r="AE523" s="107"/>
      <c r="AF523" s="107"/>
      <c r="AG523" s="107"/>
      <c r="AH523" s="107"/>
      <c r="AI523" s="107"/>
      <c r="AJ523" s="107"/>
      <c r="AK523" s="107"/>
      <c r="AL523" s="107"/>
      <c r="AM523" s="107"/>
      <c r="AN523" s="107"/>
      <c r="AO523" s="107"/>
      <c r="AP523" s="107"/>
      <c r="AQ523" s="107"/>
      <c r="AR523" s="107"/>
      <c r="AS523" s="107"/>
      <c r="AT523" s="107"/>
    </row>
    <row r="524">
      <c r="A524" s="61"/>
      <c r="B524" s="61"/>
      <c r="C524" s="61"/>
      <c r="D524" s="135"/>
      <c r="E524" s="148" t="s">
        <v>2691</v>
      </c>
      <c r="F524" s="125"/>
      <c r="G524" s="125"/>
      <c r="H524" s="125"/>
      <c r="I524" s="61"/>
      <c r="J524" s="61"/>
      <c r="K524" s="152"/>
      <c r="L524" s="152"/>
      <c r="M524" s="152"/>
      <c r="N524" s="152"/>
      <c r="O524" s="61"/>
      <c r="P524" s="61"/>
      <c r="Q524" s="152"/>
      <c r="R524" s="152"/>
      <c r="S524" s="125"/>
      <c r="T524" s="152"/>
      <c r="U524" s="61"/>
      <c r="V524" s="152"/>
      <c r="W524" s="152"/>
      <c r="X524" s="152"/>
      <c r="Y524" s="152"/>
      <c r="Z524" s="152"/>
      <c r="AA524" s="152"/>
      <c r="AB524" s="152"/>
      <c r="AC524" s="152"/>
      <c r="AD524" s="152"/>
      <c r="AE524" s="107"/>
      <c r="AF524" s="107"/>
      <c r="AG524" s="107"/>
      <c r="AH524" s="107"/>
      <c r="AI524" s="107"/>
      <c r="AJ524" s="107"/>
      <c r="AK524" s="107"/>
      <c r="AL524" s="107"/>
      <c r="AM524" s="107"/>
      <c r="AN524" s="107"/>
      <c r="AO524" s="107"/>
      <c r="AP524" s="107"/>
      <c r="AQ524" s="107"/>
      <c r="AR524" s="107"/>
      <c r="AS524" s="107"/>
      <c r="AT524" s="107"/>
    </row>
    <row r="525">
      <c r="A525" s="61"/>
      <c r="B525" s="61"/>
      <c r="C525" s="61"/>
      <c r="D525" s="148" t="s">
        <v>2692</v>
      </c>
      <c r="E525" s="148"/>
      <c r="F525" s="125"/>
      <c r="G525" s="125"/>
      <c r="H525" s="125"/>
      <c r="I525" s="61"/>
      <c r="J525" s="61"/>
      <c r="K525" s="152"/>
      <c r="L525" s="152"/>
      <c r="M525" s="152"/>
      <c r="N525" s="152"/>
      <c r="O525" s="61"/>
      <c r="P525" s="61"/>
      <c r="Q525" s="152"/>
      <c r="R525" s="152"/>
      <c r="S525" s="125"/>
      <c r="T525" s="152"/>
      <c r="U525" s="61"/>
      <c r="V525" s="152"/>
      <c r="W525" s="152"/>
      <c r="X525" s="152"/>
      <c r="Y525" s="152"/>
      <c r="Z525" s="152"/>
      <c r="AA525" s="152"/>
      <c r="AB525" s="152"/>
      <c r="AC525" s="152"/>
      <c r="AD525" s="152"/>
      <c r="AE525" s="107"/>
      <c r="AF525" s="107"/>
      <c r="AG525" s="107"/>
      <c r="AH525" s="107"/>
      <c r="AI525" s="107"/>
      <c r="AJ525" s="107"/>
      <c r="AK525" s="107"/>
      <c r="AL525" s="107"/>
      <c r="AM525" s="107"/>
      <c r="AN525" s="107"/>
      <c r="AO525" s="107"/>
      <c r="AP525" s="107"/>
      <c r="AQ525" s="107"/>
      <c r="AR525" s="107"/>
      <c r="AS525" s="107"/>
      <c r="AT525" s="107"/>
    </row>
    <row r="526">
      <c r="A526" s="61"/>
      <c r="B526" s="61"/>
      <c r="C526" s="61"/>
      <c r="D526" s="449" t="s">
        <v>2014</v>
      </c>
      <c r="E526" s="148" t="s">
        <v>2554</v>
      </c>
      <c r="F526" s="125"/>
      <c r="G526" s="125"/>
      <c r="H526" s="125"/>
      <c r="I526" s="61"/>
      <c r="J526" s="61"/>
      <c r="K526" s="152"/>
      <c r="L526" s="152"/>
      <c r="M526" s="152"/>
      <c r="N526" s="152"/>
      <c r="O526" s="61"/>
      <c r="P526" s="61"/>
      <c r="Q526" s="152"/>
      <c r="R526" s="152"/>
      <c r="S526" s="125"/>
      <c r="T526" s="152"/>
      <c r="U526" s="61"/>
      <c r="V526" s="152"/>
      <c r="W526" s="152"/>
      <c r="X526" s="152"/>
      <c r="Y526" s="152"/>
      <c r="Z526" s="152"/>
      <c r="AA526" s="152"/>
      <c r="AB526" s="152"/>
      <c r="AC526" s="152"/>
      <c r="AD526" s="152"/>
      <c r="AE526" s="107"/>
      <c r="AF526" s="107"/>
      <c r="AG526" s="107"/>
      <c r="AH526" s="107"/>
      <c r="AI526" s="107"/>
      <c r="AJ526" s="107"/>
      <c r="AK526" s="107"/>
      <c r="AL526" s="107"/>
      <c r="AM526" s="107"/>
      <c r="AN526" s="107"/>
      <c r="AO526" s="107"/>
      <c r="AP526" s="107"/>
      <c r="AQ526" s="107"/>
      <c r="AR526" s="107"/>
      <c r="AS526" s="107"/>
      <c r="AT526" s="107"/>
    </row>
    <row r="527">
      <c r="A527" s="61"/>
      <c r="B527" s="61"/>
      <c r="C527" s="61"/>
      <c r="D527" s="135"/>
      <c r="E527" s="148" t="s">
        <v>2693</v>
      </c>
      <c r="F527" s="125"/>
      <c r="G527" s="125"/>
      <c r="H527" s="125"/>
      <c r="I527" s="61"/>
      <c r="J527" s="61"/>
      <c r="K527" s="152"/>
      <c r="L527" s="152"/>
      <c r="M527" s="152"/>
      <c r="N527" s="152"/>
      <c r="O527" s="61"/>
      <c r="P527" s="61"/>
      <c r="Q527" s="152"/>
      <c r="R527" s="152"/>
      <c r="S527" s="125"/>
      <c r="T527" s="152"/>
      <c r="U527" s="61"/>
      <c r="V527" s="152"/>
      <c r="W527" s="152"/>
      <c r="X527" s="152"/>
      <c r="Y527" s="152"/>
      <c r="Z527" s="152"/>
      <c r="AA527" s="152"/>
      <c r="AB527" s="152"/>
      <c r="AC527" s="152"/>
      <c r="AD527" s="152"/>
      <c r="AE527" s="107"/>
      <c r="AF527" s="107"/>
      <c r="AG527" s="107"/>
      <c r="AH527" s="107"/>
      <c r="AI527" s="107"/>
      <c r="AJ527" s="107"/>
      <c r="AK527" s="107"/>
      <c r="AL527" s="107"/>
      <c r="AM527" s="107"/>
      <c r="AN527" s="107"/>
      <c r="AO527" s="107"/>
      <c r="AP527" s="107"/>
      <c r="AQ527" s="107"/>
      <c r="AR527" s="107"/>
      <c r="AS527" s="107"/>
      <c r="AT527" s="107"/>
    </row>
    <row r="528">
      <c r="A528" s="62"/>
      <c r="B528" s="61"/>
      <c r="C528" s="62"/>
      <c r="D528" s="148" t="s">
        <v>2016</v>
      </c>
      <c r="E528" s="148"/>
      <c r="F528" s="135"/>
      <c r="G528" s="135"/>
      <c r="H528" s="135"/>
      <c r="I528" s="62"/>
      <c r="J528" s="62"/>
      <c r="K528" s="152"/>
      <c r="L528" s="152"/>
      <c r="M528" s="152"/>
      <c r="N528" s="152"/>
      <c r="O528" s="62"/>
      <c r="P528" s="62"/>
      <c r="Q528" s="152"/>
      <c r="R528" s="152"/>
      <c r="S528" s="135"/>
      <c r="T528" s="152"/>
      <c r="U528" s="62"/>
      <c r="V528" s="152"/>
      <c r="W528" s="152"/>
      <c r="X528" s="152"/>
      <c r="Y528" s="152"/>
      <c r="Z528" s="152"/>
      <c r="AA528" s="152"/>
      <c r="AB528" s="152"/>
      <c r="AC528" s="152"/>
      <c r="AD528" s="152"/>
      <c r="AE528" s="107"/>
      <c r="AF528" s="107"/>
      <c r="AG528" s="107"/>
      <c r="AH528" s="107"/>
      <c r="AI528" s="107"/>
      <c r="AJ528" s="107"/>
      <c r="AK528" s="107"/>
      <c r="AL528" s="107"/>
      <c r="AM528" s="107"/>
      <c r="AN528" s="107"/>
      <c r="AO528" s="107"/>
      <c r="AP528" s="107"/>
      <c r="AQ528" s="107"/>
      <c r="AR528" s="107"/>
      <c r="AS528" s="107"/>
      <c r="AT528" s="107"/>
    </row>
    <row r="529">
      <c r="A529" s="422">
        <v>71.0</v>
      </c>
      <c r="B529" s="61"/>
      <c r="C529" s="157" t="s">
        <v>2731</v>
      </c>
      <c r="D529" s="148" t="s">
        <v>2687</v>
      </c>
      <c r="E529" s="148"/>
      <c r="F529" s="449" t="s">
        <v>2729</v>
      </c>
      <c r="G529" s="449"/>
      <c r="H529" s="449" t="s">
        <v>2732</v>
      </c>
      <c r="I529" s="157" t="s">
        <v>197</v>
      </c>
      <c r="J529" s="183" t="s">
        <v>2030</v>
      </c>
      <c r="K529" s="152"/>
      <c r="L529" s="152"/>
      <c r="M529" s="152"/>
      <c r="N529" s="152"/>
      <c r="O529" s="183" t="s">
        <v>2097</v>
      </c>
      <c r="P529" s="449" t="s">
        <v>2031</v>
      </c>
      <c r="Q529" s="152"/>
      <c r="R529" s="152"/>
      <c r="S529" s="449" t="s">
        <v>252</v>
      </c>
      <c r="T529" s="152"/>
      <c r="U529" s="652" t="s">
        <v>2864</v>
      </c>
      <c r="V529" s="152"/>
      <c r="W529" s="152"/>
      <c r="X529" s="152"/>
      <c r="Y529" s="152"/>
      <c r="Z529" s="152"/>
      <c r="AA529" s="152"/>
      <c r="AB529" s="152"/>
      <c r="AC529" s="152"/>
      <c r="AD529" s="152"/>
      <c r="AE529" s="107"/>
      <c r="AF529" s="107"/>
      <c r="AG529" s="107"/>
      <c r="AH529" s="107"/>
      <c r="AI529" s="107"/>
      <c r="AJ529" s="107"/>
      <c r="AK529" s="107"/>
      <c r="AL529" s="107"/>
      <c r="AM529" s="107"/>
      <c r="AN529" s="107"/>
      <c r="AO529" s="107"/>
      <c r="AP529" s="107"/>
      <c r="AQ529" s="107"/>
      <c r="AR529" s="107"/>
      <c r="AS529" s="107"/>
      <c r="AT529" s="107"/>
    </row>
    <row r="530">
      <c r="A530" s="61"/>
      <c r="B530" s="61"/>
      <c r="C530" s="61"/>
      <c r="D530" s="148" t="s">
        <v>2689</v>
      </c>
      <c r="E530" s="148"/>
      <c r="F530" s="125"/>
      <c r="G530" s="125"/>
      <c r="H530" s="125"/>
      <c r="I530" s="61"/>
      <c r="J530" s="61"/>
      <c r="K530" s="152"/>
      <c r="L530" s="152"/>
      <c r="M530" s="152"/>
      <c r="N530" s="152"/>
      <c r="O530" s="61"/>
      <c r="P530" s="125"/>
      <c r="Q530" s="152"/>
      <c r="R530" s="152"/>
      <c r="S530" s="125"/>
      <c r="T530" s="152"/>
      <c r="U530" s="61"/>
      <c r="V530" s="152"/>
      <c r="W530" s="152"/>
      <c r="X530" s="152"/>
      <c r="Y530" s="152"/>
      <c r="Z530" s="152"/>
      <c r="AA530" s="152"/>
      <c r="AB530" s="152"/>
      <c r="AC530" s="152"/>
      <c r="AD530" s="152"/>
      <c r="AE530" s="107"/>
      <c r="AF530" s="107"/>
      <c r="AG530" s="107"/>
      <c r="AH530" s="107"/>
      <c r="AI530" s="107"/>
      <c r="AJ530" s="107"/>
      <c r="AK530" s="107"/>
      <c r="AL530" s="107"/>
      <c r="AM530" s="107"/>
      <c r="AN530" s="107"/>
      <c r="AO530" s="107"/>
      <c r="AP530" s="107"/>
      <c r="AQ530" s="107"/>
      <c r="AR530" s="107"/>
      <c r="AS530" s="107"/>
      <c r="AT530" s="107"/>
    </row>
    <row r="531">
      <c r="A531" s="61"/>
      <c r="B531" s="61"/>
      <c r="C531" s="61"/>
      <c r="D531" s="449" t="s">
        <v>2690</v>
      </c>
      <c r="E531" s="148" t="s">
        <v>2551</v>
      </c>
      <c r="F531" s="125"/>
      <c r="G531" s="125"/>
      <c r="H531" s="125"/>
      <c r="I531" s="61"/>
      <c r="J531" s="61"/>
      <c r="K531" s="152"/>
      <c r="L531" s="152"/>
      <c r="M531" s="152"/>
      <c r="N531" s="152"/>
      <c r="O531" s="61"/>
      <c r="P531" s="125"/>
      <c r="Q531" s="152"/>
      <c r="R531" s="152"/>
      <c r="S531" s="125"/>
      <c r="T531" s="152"/>
      <c r="U531" s="61"/>
      <c r="V531" s="152"/>
      <c r="W531" s="152"/>
      <c r="X531" s="152"/>
      <c r="Y531" s="152"/>
      <c r="Z531" s="152"/>
      <c r="AA531" s="152"/>
      <c r="AB531" s="152"/>
      <c r="AC531" s="152"/>
      <c r="AD531" s="152"/>
      <c r="AE531" s="107"/>
      <c r="AF531" s="107"/>
      <c r="AG531" s="107"/>
      <c r="AH531" s="107"/>
      <c r="AI531" s="107"/>
      <c r="AJ531" s="107"/>
      <c r="AK531" s="107"/>
      <c r="AL531" s="107"/>
      <c r="AM531" s="107"/>
      <c r="AN531" s="107"/>
      <c r="AO531" s="107"/>
      <c r="AP531" s="107"/>
      <c r="AQ531" s="107"/>
      <c r="AR531" s="107"/>
      <c r="AS531" s="107"/>
      <c r="AT531" s="107"/>
    </row>
    <row r="532">
      <c r="A532" s="61"/>
      <c r="B532" s="61"/>
      <c r="C532" s="61"/>
      <c r="D532" s="135"/>
      <c r="E532" s="148" t="s">
        <v>2691</v>
      </c>
      <c r="F532" s="125"/>
      <c r="G532" s="125"/>
      <c r="H532" s="125"/>
      <c r="I532" s="61"/>
      <c r="J532" s="61"/>
      <c r="K532" s="152"/>
      <c r="L532" s="152"/>
      <c r="M532" s="152"/>
      <c r="N532" s="152"/>
      <c r="O532" s="61"/>
      <c r="P532" s="125"/>
      <c r="Q532" s="152"/>
      <c r="R532" s="152"/>
      <c r="S532" s="125"/>
      <c r="T532" s="152"/>
      <c r="U532" s="61"/>
      <c r="V532" s="152"/>
      <c r="W532" s="152"/>
      <c r="X532" s="152"/>
      <c r="Y532" s="152"/>
      <c r="Z532" s="152"/>
      <c r="AA532" s="152"/>
      <c r="AB532" s="152"/>
      <c r="AC532" s="152"/>
      <c r="AD532" s="152"/>
      <c r="AE532" s="107"/>
      <c r="AF532" s="107"/>
      <c r="AG532" s="107"/>
      <c r="AH532" s="107"/>
      <c r="AI532" s="107"/>
      <c r="AJ532" s="107"/>
      <c r="AK532" s="107"/>
      <c r="AL532" s="107"/>
      <c r="AM532" s="107"/>
      <c r="AN532" s="107"/>
      <c r="AO532" s="107"/>
      <c r="AP532" s="107"/>
      <c r="AQ532" s="107"/>
      <c r="AR532" s="107"/>
      <c r="AS532" s="107"/>
      <c r="AT532" s="107"/>
    </row>
    <row r="533">
      <c r="A533" s="61"/>
      <c r="B533" s="61"/>
      <c r="C533" s="61"/>
      <c r="D533" s="148" t="s">
        <v>2692</v>
      </c>
      <c r="E533" s="148"/>
      <c r="F533" s="125"/>
      <c r="G533" s="125"/>
      <c r="H533" s="125"/>
      <c r="I533" s="61"/>
      <c r="J533" s="61"/>
      <c r="K533" s="152"/>
      <c r="L533" s="152"/>
      <c r="M533" s="152"/>
      <c r="N533" s="152"/>
      <c r="O533" s="61"/>
      <c r="P533" s="125"/>
      <c r="Q533" s="152"/>
      <c r="R533" s="152"/>
      <c r="S533" s="125"/>
      <c r="T533" s="152"/>
      <c r="U533" s="61"/>
      <c r="V533" s="152"/>
      <c r="W533" s="152"/>
      <c r="X533" s="152"/>
      <c r="Y533" s="152"/>
      <c r="Z533" s="152"/>
      <c r="AA533" s="152"/>
      <c r="AB533" s="152"/>
      <c r="AC533" s="152"/>
      <c r="AD533" s="152"/>
      <c r="AE533" s="107"/>
      <c r="AF533" s="107"/>
      <c r="AG533" s="107"/>
      <c r="AH533" s="107"/>
      <c r="AI533" s="107"/>
      <c r="AJ533" s="107"/>
      <c r="AK533" s="107"/>
      <c r="AL533" s="107"/>
      <c r="AM533" s="107"/>
      <c r="AN533" s="107"/>
      <c r="AO533" s="107"/>
      <c r="AP533" s="107"/>
      <c r="AQ533" s="107"/>
      <c r="AR533" s="107"/>
      <c r="AS533" s="107"/>
      <c r="AT533" s="107"/>
    </row>
    <row r="534">
      <c r="A534" s="61"/>
      <c r="B534" s="61"/>
      <c r="C534" s="61"/>
      <c r="D534" s="449" t="s">
        <v>2014</v>
      </c>
      <c r="E534" s="148" t="s">
        <v>2554</v>
      </c>
      <c r="F534" s="125"/>
      <c r="G534" s="125"/>
      <c r="H534" s="125"/>
      <c r="I534" s="61"/>
      <c r="J534" s="61"/>
      <c r="K534" s="152"/>
      <c r="L534" s="152"/>
      <c r="M534" s="152"/>
      <c r="N534" s="152"/>
      <c r="O534" s="61"/>
      <c r="P534" s="125"/>
      <c r="Q534" s="152"/>
      <c r="R534" s="152"/>
      <c r="S534" s="125"/>
      <c r="T534" s="152"/>
      <c r="U534" s="61"/>
      <c r="V534" s="152"/>
      <c r="W534" s="152"/>
      <c r="X534" s="152"/>
      <c r="Y534" s="152"/>
      <c r="Z534" s="152"/>
      <c r="AA534" s="152"/>
      <c r="AB534" s="152"/>
      <c r="AC534" s="152"/>
      <c r="AD534" s="152"/>
      <c r="AE534" s="107"/>
      <c r="AF534" s="107"/>
      <c r="AG534" s="107"/>
      <c r="AH534" s="107"/>
      <c r="AI534" s="107"/>
      <c r="AJ534" s="107"/>
      <c r="AK534" s="107"/>
      <c r="AL534" s="107"/>
      <c r="AM534" s="107"/>
      <c r="AN534" s="107"/>
      <c r="AO534" s="107"/>
      <c r="AP534" s="107"/>
      <c r="AQ534" s="107"/>
      <c r="AR534" s="107"/>
      <c r="AS534" s="107"/>
      <c r="AT534" s="107"/>
    </row>
    <row r="535">
      <c r="A535" s="61"/>
      <c r="B535" s="61"/>
      <c r="C535" s="61"/>
      <c r="D535" s="135"/>
      <c r="E535" s="148" t="s">
        <v>2693</v>
      </c>
      <c r="F535" s="125"/>
      <c r="G535" s="125"/>
      <c r="H535" s="125"/>
      <c r="I535" s="61"/>
      <c r="J535" s="61"/>
      <c r="K535" s="152"/>
      <c r="L535" s="152"/>
      <c r="M535" s="152"/>
      <c r="N535" s="152"/>
      <c r="O535" s="61"/>
      <c r="P535" s="125"/>
      <c r="Q535" s="152"/>
      <c r="R535" s="152"/>
      <c r="S535" s="125"/>
      <c r="T535" s="152"/>
      <c r="U535" s="61"/>
      <c r="V535" s="152"/>
      <c r="W535" s="152"/>
      <c r="X535" s="152"/>
      <c r="Y535" s="152"/>
      <c r="Z535" s="152"/>
      <c r="AA535" s="152"/>
      <c r="AB535" s="152"/>
      <c r="AC535" s="152"/>
      <c r="AD535" s="152"/>
      <c r="AE535" s="107"/>
      <c r="AF535" s="107"/>
      <c r="AG535" s="107"/>
      <c r="AH535" s="107"/>
      <c r="AI535" s="107"/>
      <c r="AJ535" s="107"/>
      <c r="AK535" s="107"/>
      <c r="AL535" s="107"/>
      <c r="AM535" s="107"/>
      <c r="AN535" s="107"/>
      <c r="AO535" s="107"/>
      <c r="AP535" s="107"/>
      <c r="AQ535" s="107"/>
      <c r="AR535" s="107"/>
      <c r="AS535" s="107"/>
      <c r="AT535" s="107"/>
    </row>
    <row r="536">
      <c r="A536" s="62"/>
      <c r="B536" s="61"/>
      <c r="C536" s="62"/>
      <c r="D536" s="148" t="s">
        <v>2016</v>
      </c>
      <c r="E536" s="148"/>
      <c r="F536" s="135"/>
      <c r="G536" s="135"/>
      <c r="H536" s="135"/>
      <c r="I536" s="62"/>
      <c r="J536" s="62"/>
      <c r="K536" s="152"/>
      <c r="L536" s="152"/>
      <c r="M536" s="152"/>
      <c r="N536" s="152"/>
      <c r="O536" s="62"/>
      <c r="P536" s="135"/>
      <c r="Q536" s="152"/>
      <c r="R536" s="152"/>
      <c r="S536" s="135"/>
      <c r="T536" s="152"/>
      <c r="U536" s="62"/>
      <c r="V536" s="152"/>
      <c r="W536" s="152"/>
      <c r="X536" s="152"/>
      <c r="Y536" s="152"/>
      <c r="Z536" s="152"/>
      <c r="AA536" s="152"/>
      <c r="AB536" s="152"/>
      <c r="AC536" s="152"/>
      <c r="AD536" s="152"/>
      <c r="AE536" s="107"/>
      <c r="AF536" s="107"/>
      <c r="AG536" s="107"/>
      <c r="AH536" s="107"/>
      <c r="AI536" s="107"/>
      <c r="AJ536" s="107"/>
      <c r="AK536" s="107"/>
      <c r="AL536" s="107"/>
      <c r="AM536" s="107"/>
      <c r="AN536" s="107"/>
      <c r="AO536" s="107"/>
      <c r="AP536" s="107"/>
      <c r="AQ536" s="107"/>
      <c r="AR536" s="107"/>
      <c r="AS536" s="107"/>
      <c r="AT536" s="107"/>
    </row>
    <row r="537">
      <c r="A537" s="422">
        <v>72.0</v>
      </c>
      <c r="B537" s="61"/>
      <c r="C537" s="157" t="s">
        <v>2278</v>
      </c>
      <c r="D537" s="148" t="s">
        <v>2687</v>
      </c>
      <c r="E537" s="148"/>
      <c r="F537" s="449" t="s">
        <v>2729</v>
      </c>
      <c r="G537" s="449"/>
      <c r="H537" s="449" t="s">
        <v>2733</v>
      </c>
      <c r="I537" s="157" t="s">
        <v>197</v>
      </c>
      <c r="J537" s="183" t="s">
        <v>2030</v>
      </c>
      <c r="K537" s="152"/>
      <c r="L537" s="152"/>
      <c r="M537" s="152"/>
      <c r="N537" s="152"/>
      <c r="O537" s="567"/>
      <c r="P537" s="568"/>
      <c r="Q537" s="152"/>
      <c r="R537" s="152"/>
      <c r="S537" s="449" t="s">
        <v>252</v>
      </c>
      <c r="T537" s="152"/>
      <c r="U537" s="652" t="s">
        <v>2864</v>
      </c>
      <c r="V537" s="152"/>
      <c r="W537" s="152"/>
      <c r="X537" s="152"/>
      <c r="Y537" s="152"/>
      <c r="Z537" s="152"/>
      <c r="AA537" s="152"/>
      <c r="AB537" s="152"/>
      <c r="AC537" s="152"/>
      <c r="AD537" s="152"/>
      <c r="AE537" s="107"/>
      <c r="AF537" s="107"/>
      <c r="AG537" s="107"/>
      <c r="AH537" s="107"/>
      <c r="AI537" s="107"/>
      <c r="AJ537" s="107"/>
      <c r="AK537" s="107"/>
      <c r="AL537" s="107"/>
      <c r="AM537" s="107"/>
      <c r="AN537" s="107"/>
      <c r="AO537" s="107"/>
      <c r="AP537" s="107"/>
      <c r="AQ537" s="107"/>
      <c r="AR537" s="107"/>
      <c r="AS537" s="107"/>
      <c r="AT537" s="107"/>
    </row>
    <row r="538">
      <c r="A538" s="61"/>
      <c r="B538" s="61"/>
      <c r="C538" s="61"/>
      <c r="D538" s="148" t="s">
        <v>2689</v>
      </c>
      <c r="E538" s="148"/>
      <c r="F538" s="125"/>
      <c r="G538" s="125"/>
      <c r="H538" s="125"/>
      <c r="I538" s="61"/>
      <c r="J538" s="61"/>
      <c r="K538" s="152"/>
      <c r="L538" s="152"/>
      <c r="M538" s="152"/>
      <c r="N538" s="152"/>
      <c r="O538" s="567"/>
      <c r="P538" s="568"/>
      <c r="Q538" s="152"/>
      <c r="R538" s="152"/>
      <c r="S538" s="125"/>
      <c r="T538" s="152"/>
      <c r="U538" s="61"/>
      <c r="V538" s="152"/>
      <c r="W538" s="152"/>
      <c r="X538" s="152"/>
      <c r="Y538" s="152"/>
      <c r="Z538" s="152"/>
      <c r="AA538" s="152"/>
      <c r="AB538" s="152"/>
      <c r="AC538" s="152"/>
      <c r="AD538" s="152"/>
      <c r="AE538" s="107"/>
      <c r="AF538" s="107"/>
      <c r="AG538" s="107"/>
      <c r="AH538" s="107"/>
      <c r="AI538" s="107"/>
      <c r="AJ538" s="107"/>
      <c r="AK538" s="107"/>
      <c r="AL538" s="107"/>
      <c r="AM538" s="107"/>
      <c r="AN538" s="107"/>
      <c r="AO538" s="107"/>
      <c r="AP538" s="107"/>
      <c r="AQ538" s="107"/>
      <c r="AR538" s="107"/>
      <c r="AS538" s="107"/>
      <c r="AT538" s="107"/>
    </row>
    <row r="539">
      <c r="A539" s="61"/>
      <c r="B539" s="61"/>
      <c r="C539" s="61"/>
      <c r="D539" s="449" t="s">
        <v>2690</v>
      </c>
      <c r="E539" s="148" t="s">
        <v>2551</v>
      </c>
      <c r="F539" s="125"/>
      <c r="G539" s="125"/>
      <c r="H539" s="125"/>
      <c r="I539" s="61"/>
      <c r="J539" s="61"/>
      <c r="K539" s="152"/>
      <c r="L539" s="152"/>
      <c r="M539" s="152"/>
      <c r="N539" s="152"/>
      <c r="O539" s="567"/>
      <c r="P539" s="568"/>
      <c r="Q539" s="152"/>
      <c r="R539" s="152"/>
      <c r="S539" s="125"/>
      <c r="T539" s="152"/>
      <c r="U539" s="61"/>
      <c r="V539" s="152"/>
      <c r="W539" s="152"/>
      <c r="X539" s="152"/>
      <c r="Y539" s="152"/>
      <c r="Z539" s="152"/>
      <c r="AA539" s="152"/>
      <c r="AB539" s="152"/>
      <c r="AC539" s="152"/>
      <c r="AD539" s="152"/>
      <c r="AE539" s="107"/>
      <c r="AF539" s="107"/>
      <c r="AG539" s="107"/>
      <c r="AH539" s="107"/>
      <c r="AI539" s="107"/>
      <c r="AJ539" s="107"/>
      <c r="AK539" s="107"/>
      <c r="AL539" s="107"/>
      <c r="AM539" s="107"/>
      <c r="AN539" s="107"/>
      <c r="AO539" s="107"/>
      <c r="AP539" s="107"/>
      <c r="AQ539" s="107"/>
      <c r="AR539" s="107"/>
      <c r="AS539" s="107"/>
      <c r="AT539" s="107"/>
    </row>
    <row r="540">
      <c r="A540" s="61"/>
      <c r="B540" s="61"/>
      <c r="C540" s="61"/>
      <c r="D540" s="135"/>
      <c r="E540" s="148" t="s">
        <v>2691</v>
      </c>
      <c r="F540" s="125"/>
      <c r="G540" s="125"/>
      <c r="H540" s="125"/>
      <c r="I540" s="61"/>
      <c r="J540" s="61"/>
      <c r="K540" s="152"/>
      <c r="L540" s="152"/>
      <c r="M540" s="152"/>
      <c r="N540" s="152"/>
      <c r="O540" s="567"/>
      <c r="P540" s="568"/>
      <c r="Q540" s="152"/>
      <c r="R540" s="152"/>
      <c r="S540" s="125"/>
      <c r="T540" s="152"/>
      <c r="U540" s="61"/>
      <c r="V540" s="152"/>
      <c r="W540" s="152"/>
      <c r="X540" s="152"/>
      <c r="Y540" s="152"/>
      <c r="Z540" s="152"/>
      <c r="AA540" s="152"/>
      <c r="AB540" s="152"/>
      <c r="AC540" s="152"/>
      <c r="AD540" s="152"/>
      <c r="AE540" s="107"/>
      <c r="AF540" s="107"/>
      <c r="AG540" s="107"/>
      <c r="AH540" s="107"/>
      <c r="AI540" s="107"/>
      <c r="AJ540" s="107"/>
      <c r="AK540" s="107"/>
      <c r="AL540" s="107"/>
      <c r="AM540" s="107"/>
      <c r="AN540" s="107"/>
      <c r="AO540" s="107"/>
      <c r="AP540" s="107"/>
      <c r="AQ540" s="107"/>
      <c r="AR540" s="107"/>
      <c r="AS540" s="107"/>
      <c r="AT540" s="107"/>
    </row>
    <row r="541">
      <c r="A541" s="61"/>
      <c r="B541" s="61"/>
      <c r="C541" s="61"/>
      <c r="D541" s="148" t="s">
        <v>2692</v>
      </c>
      <c r="E541" s="148"/>
      <c r="F541" s="125"/>
      <c r="G541" s="125"/>
      <c r="H541" s="125"/>
      <c r="I541" s="61"/>
      <c r="J541" s="61"/>
      <c r="K541" s="152"/>
      <c r="L541" s="152"/>
      <c r="M541" s="152"/>
      <c r="N541" s="152"/>
      <c r="O541" s="567"/>
      <c r="P541" s="568"/>
      <c r="Q541" s="152"/>
      <c r="R541" s="152"/>
      <c r="S541" s="125"/>
      <c r="T541" s="152"/>
      <c r="U541" s="61"/>
      <c r="V541" s="152"/>
      <c r="W541" s="152"/>
      <c r="X541" s="152"/>
      <c r="Y541" s="152"/>
      <c r="Z541" s="152"/>
      <c r="AA541" s="152"/>
      <c r="AB541" s="152"/>
      <c r="AC541" s="152"/>
      <c r="AD541" s="152"/>
      <c r="AE541" s="107"/>
      <c r="AF541" s="107"/>
      <c r="AG541" s="107"/>
      <c r="AH541" s="107"/>
      <c r="AI541" s="107"/>
      <c r="AJ541" s="107"/>
      <c r="AK541" s="107"/>
      <c r="AL541" s="107"/>
      <c r="AM541" s="107"/>
      <c r="AN541" s="107"/>
      <c r="AO541" s="107"/>
      <c r="AP541" s="107"/>
      <c r="AQ541" s="107"/>
      <c r="AR541" s="107"/>
      <c r="AS541" s="107"/>
      <c r="AT541" s="107"/>
    </row>
    <row r="542">
      <c r="A542" s="61"/>
      <c r="B542" s="61"/>
      <c r="C542" s="61"/>
      <c r="D542" s="449" t="s">
        <v>2014</v>
      </c>
      <c r="E542" s="148" t="s">
        <v>2554</v>
      </c>
      <c r="F542" s="125"/>
      <c r="G542" s="125"/>
      <c r="H542" s="125"/>
      <c r="I542" s="61"/>
      <c r="J542" s="61"/>
      <c r="K542" s="152"/>
      <c r="L542" s="152"/>
      <c r="M542" s="152"/>
      <c r="N542" s="152"/>
      <c r="O542" s="567"/>
      <c r="P542" s="568"/>
      <c r="Q542" s="152"/>
      <c r="R542" s="152"/>
      <c r="S542" s="125"/>
      <c r="T542" s="152"/>
      <c r="U542" s="61"/>
      <c r="V542" s="152"/>
      <c r="W542" s="152"/>
      <c r="X542" s="152"/>
      <c r="Y542" s="152"/>
      <c r="Z542" s="152"/>
      <c r="AA542" s="152"/>
      <c r="AB542" s="152"/>
      <c r="AC542" s="152"/>
      <c r="AD542" s="152"/>
      <c r="AE542" s="107"/>
      <c r="AF542" s="107"/>
      <c r="AG542" s="107"/>
      <c r="AH542" s="107"/>
      <c r="AI542" s="107"/>
      <c r="AJ542" s="107"/>
      <c r="AK542" s="107"/>
      <c r="AL542" s="107"/>
      <c r="AM542" s="107"/>
      <c r="AN542" s="107"/>
      <c r="AO542" s="107"/>
      <c r="AP542" s="107"/>
      <c r="AQ542" s="107"/>
      <c r="AR542" s="107"/>
      <c r="AS542" s="107"/>
      <c r="AT542" s="107"/>
    </row>
    <row r="543">
      <c r="A543" s="61"/>
      <c r="B543" s="61"/>
      <c r="C543" s="61"/>
      <c r="D543" s="135"/>
      <c r="E543" s="148" t="s">
        <v>2693</v>
      </c>
      <c r="F543" s="125"/>
      <c r="G543" s="125"/>
      <c r="H543" s="125"/>
      <c r="I543" s="61"/>
      <c r="J543" s="61"/>
      <c r="K543" s="152"/>
      <c r="L543" s="152"/>
      <c r="M543" s="152"/>
      <c r="N543" s="152"/>
      <c r="O543" s="567"/>
      <c r="P543" s="568"/>
      <c r="Q543" s="152"/>
      <c r="R543" s="152"/>
      <c r="S543" s="125"/>
      <c r="T543" s="152"/>
      <c r="U543" s="61"/>
      <c r="V543" s="152"/>
      <c r="W543" s="152"/>
      <c r="X543" s="152"/>
      <c r="Y543" s="152"/>
      <c r="Z543" s="152"/>
      <c r="AA543" s="152"/>
      <c r="AB543" s="152"/>
      <c r="AC543" s="152"/>
      <c r="AD543" s="152"/>
      <c r="AE543" s="107"/>
      <c r="AF543" s="107"/>
      <c r="AG543" s="107"/>
      <c r="AH543" s="107"/>
      <c r="AI543" s="107"/>
      <c r="AJ543" s="107"/>
      <c r="AK543" s="107"/>
      <c r="AL543" s="107"/>
      <c r="AM543" s="107"/>
      <c r="AN543" s="107"/>
      <c r="AO543" s="107"/>
      <c r="AP543" s="107"/>
      <c r="AQ543" s="107"/>
      <c r="AR543" s="107"/>
      <c r="AS543" s="107"/>
      <c r="AT543" s="107"/>
    </row>
    <row r="544">
      <c r="A544" s="62"/>
      <c r="B544" s="61"/>
      <c r="C544" s="62"/>
      <c r="D544" s="148" t="s">
        <v>2016</v>
      </c>
      <c r="E544" s="148"/>
      <c r="F544" s="135"/>
      <c r="G544" s="135"/>
      <c r="H544" s="135"/>
      <c r="I544" s="62"/>
      <c r="J544" s="62"/>
      <c r="K544" s="152"/>
      <c r="L544" s="152"/>
      <c r="M544" s="152"/>
      <c r="N544" s="152"/>
      <c r="O544" s="569"/>
      <c r="P544" s="570"/>
      <c r="Q544" s="152"/>
      <c r="R544" s="152"/>
      <c r="S544" s="135"/>
      <c r="T544" s="152"/>
      <c r="U544" s="62"/>
      <c r="V544" s="152"/>
      <c r="W544" s="152"/>
      <c r="X544" s="152"/>
      <c r="Y544" s="152"/>
      <c r="Z544" s="152"/>
      <c r="AA544" s="152"/>
      <c r="AB544" s="152"/>
      <c r="AC544" s="152"/>
      <c r="AD544" s="152"/>
      <c r="AE544" s="107"/>
      <c r="AF544" s="107"/>
      <c r="AG544" s="107"/>
      <c r="AH544" s="107"/>
      <c r="AI544" s="107"/>
      <c r="AJ544" s="107"/>
      <c r="AK544" s="107"/>
      <c r="AL544" s="107"/>
      <c r="AM544" s="107"/>
      <c r="AN544" s="107"/>
      <c r="AO544" s="107"/>
      <c r="AP544" s="107"/>
      <c r="AQ544" s="107"/>
      <c r="AR544" s="107"/>
      <c r="AS544" s="107"/>
      <c r="AT544" s="107"/>
    </row>
    <row r="545">
      <c r="A545" s="422">
        <v>73.0</v>
      </c>
      <c r="B545" s="61"/>
      <c r="C545" s="157" t="s">
        <v>2734</v>
      </c>
      <c r="D545" s="148" t="s">
        <v>2687</v>
      </c>
      <c r="E545" s="148"/>
      <c r="F545" s="449" t="s">
        <v>2088</v>
      </c>
      <c r="G545" s="449"/>
      <c r="H545" s="449" t="s">
        <v>2735</v>
      </c>
      <c r="I545" s="157" t="s">
        <v>197</v>
      </c>
      <c r="J545" s="183" t="s">
        <v>2030</v>
      </c>
      <c r="K545" s="152"/>
      <c r="L545" s="152"/>
      <c r="M545" s="152"/>
      <c r="N545" s="152"/>
      <c r="O545" s="183" t="s">
        <v>2097</v>
      </c>
      <c r="P545" s="157" t="s">
        <v>2031</v>
      </c>
      <c r="Q545" s="152"/>
      <c r="R545" s="152"/>
      <c r="S545" s="449" t="s">
        <v>252</v>
      </c>
      <c r="T545" s="152"/>
      <c r="U545" s="652" t="s">
        <v>2864</v>
      </c>
      <c r="V545" s="152"/>
      <c r="W545" s="152"/>
      <c r="X545" s="152"/>
      <c r="Y545" s="152"/>
      <c r="Z545" s="152"/>
      <c r="AA545" s="152"/>
      <c r="AB545" s="152"/>
      <c r="AC545" s="152"/>
      <c r="AD545" s="152"/>
      <c r="AE545" s="107"/>
      <c r="AF545" s="107"/>
      <c r="AG545" s="107"/>
      <c r="AH545" s="107"/>
      <c r="AI545" s="107"/>
      <c r="AJ545" s="107"/>
      <c r="AK545" s="107"/>
      <c r="AL545" s="107"/>
      <c r="AM545" s="107"/>
      <c r="AN545" s="107"/>
      <c r="AO545" s="107"/>
      <c r="AP545" s="107"/>
      <c r="AQ545" s="107"/>
      <c r="AR545" s="107"/>
      <c r="AS545" s="107"/>
      <c r="AT545" s="107"/>
    </row>
    <row r="546">
      <c r="A546" s="61"/>
      <c r="B546" s="61"/>
      <c r="C546" s="61"/>
      <c r="D546" s="148" t="s">
        <v>2689</v>
      </c>
      <c r="E546" s="148"/>
      <c r="F546" s="125"/>
      <c r="G546" s="125"/>
      <c r="H546" s="125"/>
      <c r="I546" s="61"/>
      <c r="J546" s="61"/>
      <c r="K546" s="152"/>
      <c r="L546" s="152"/>
      <c r="M546" s="152"/>
      <c r="N546" s="152"/>
      <c r="O546" s="61"/>
      <c r="P546" s="61"/>
      <c r="Q546" s="152"/>
      <c r="R546" s="152"/>
      <c r="S546" s="125"/>
      <c r="T546" s="152"/>
      <c r="U546" s="61"/>
      <c r="V546" s="152"/>
      <c r="W546" s="152"/>
      <c r="X546" s="152"/>
      <c r="Y546" s="152"/>
      <c r="Z546" s="152"/>
      <c r="AA546" s="152"/>
      <c r="AB546" s="152"/>
      <c r="AC546" s="152"/>
      <c r="AD546" s="152"/>
      <c r="AE546" s="107"/>
      <c r="AF546" s="107"/>
      <c r="AG546" s="107"/>
      <c r="AH546" s="107"/>
      <c r="AI546" s="107"/>
      <c r="AJ546" s="107"/>
      <c r="AK546" s="107"/>
      <c r="AL546" s="107"/>
      <c r="AM546" s="107"/>
      <c r="AN546" s="107"/>
      <c r="AO546" s="107"/>
      <c r="AP546" s="107"/>
      <c r="AQ546" s="107"/>
      <c r="AR546" s="107"/>
      <c r="AS546" s="107"/>
      <c r="AT546" s="107"/>
    </row>
    <row r="547">
      <c r="A547" s="61"/>
      <c r="B547" s="61"/>
      <c r="C547" s="61"/>
      <c r="D547" s="449" t="s">
        <v>2690</v>
      </c>
      <c r="E547" s="148" t="s">
        <v>2551</v>
      </c>
      <c r="F547" s="125"/>
      <c r="G547" s="125"/>
      <c r="H547" s="125"/>
      <c r="I547" s="61"/>
      <c r="J547" s="61"/>
      <c r="K547" s="152"/>
      <c r="L547" s="152"/>
      <c r="M547" s="152"/>
      <c r="N547" s="152"/>
      <c r="O547" s="61"/>
      <c r="P547" s="61"/>
      <c r="Q547" s="152"/>
      <c r="R547" s="152"/>
      <c r="S547" s="125"/>
      <c r="T547" s="152"/>
      <c r="U547" s="61"/>
      <c r="V547" s="152"/>
      <c r="W547" s="152"/>
      <c r="X547" s="152"/>
      <c r="Y547" s="152"/>
      <c r="Z547" s="152"/>
      <c r="AA547" s="152"/>
      <c r="AB547" s="152"/>
      <c r="AC547" s="152"/>
      <c r="AD547" s="152"/>
      <c r="AE547" s="107"/>
      <c r="AF547" s="107"/>
      <c r="AG547" s="107"/>
      <c r="AH547" s="107"/>
      <c r="AI547" s="107"/>
      <c r="AJ547" s="107"/>
      <c r="AK547" s="107"/>
      <c r="AL547" s="107"/>
      <c r="AM547" s="107"/>
      <c r="AN547" s="107"/>
      <c r="AO547" s="107"/>
      <c r="AP547" s="107"/>
      <c r="AQ547" s="107"/>
      <c r="AR547" s="107"/>
      <c r="AS547" s="107"/>
      <c r="AT547" s="107"/>
    </row>
    <row r="548">
      <c r="A548" s="61"/>
      <c r="B548" s="61"/>
      <c r="C548" s="61"/>
      <c r="D548" s="135"/>
      <c r="E548" s="148" t="s">
        <v>2691</v>
      </c>
      <c r="F548" s="125"/>
      <c r="G548" s="125"/>
      <c r="H548" s="125"/>
      <c r="I548" s="61"/>
      <c r="J548" s="61"/>
      <c r="K548" s="152"/>
      <c r="L548" s="152"/>
      <c r="M548" s="152"/>
      <c r="N548" s="152"/>
      <c r="O548" s="61"/>
      <c r="P548" s="61"/>
      <c r="Q548" s="152"/>
      <c r="R548" s="152"/>
      <c r="S548" s="125"/>
      <c r="T548" s="152"/>
      <c r="U548" s="61"/>
      <c r="V548" s="152"/>
      <c r="W548" s="152"/>
      <c r="X548" s="152"/>
      <c r="Y548" s="152"/>
      <c r="Z548" s="152"/>
      <c r="AA548" s="152"/>
      <c r="AB548" s="152"/>
      <c r="AC548" s="152"/>
      <c r="AD548" s="152"/>
      <c r="AE548" s="107"/>
      <c r="AF548" s="107"/>
      <c r="AG548" s="107"/>
      <c r="AH548" s="107"/>
      <c r="AI548" s="107"/>
      <c r="AJ548" s="107"/>
      <c r="AK548" s="107"/>
      <c r="AL548" s="107"/>
      <c r="AM548" s="107"/>
      <c r="AN548" s="107"/>
      <c r="AO548" s="107"/>
      <c r="AP548" s="107"/>
      <c r="AQ548" s="107"/>
      <c r="AR548" s="107"/>
      <c r="AS548" s="107"/>
      <c r="AT548" s="107"/>
    </row>
    <row r="549">
      <c r="A549" s="61"/>
      <c r="B549" s="61"/>
      <c r="C549" s="61"/>
      <c r="D549" s="148" t="s">
        <v>2692</v>
      </c>
      <c r="E549" s="148"/>
      <c r="F549" s="125"/>
      <c r="G549" s="125"/>
      <c r="H549" s="125"/>
      <c r="I549" s="61"/>
      <c r="J549" s="61"/>
      <c r="K549" s="152"/>
      <c r="L549" s="152"/>
      <c r="M549" s="152"/>
      <c r="N549" s="152"/>
      <c r="O549" s="61"/>
      <c r="P549" s="61"/>
      <c r="Q549" s="152"/>
      <c r="R549" s="152"/>
      <c r="S549" s="125"/>
      <c r="T549" s="152"/>
      <c r="U549" s="61"/>
      <c r="V549" s="152"/>
      <c r="W549" s="152"/>
      <c r="X549" s="152"/>
      <c r="Y549" s="152"/>
      <c r="Z549" s="152"/>
      <c r="AA549" s="152"/>
      <c r="AB549" s="152"/>
      <c r="AC549" s="152"/>
      <c r="AD549" s="152"/>
      <c r="AE549" s="107"/>
      <c r="AF549" s="107"/>
      <c r="AG549" s="107"/>
      <c r="AH549" s="107"/>
      <c r="AI549" s="107"/>
      <c r="AJ549" s="107"/>
      <c r="AK549" s="107"/>
      <c r="AL549" s="107"/>
      <c r="AM549" s="107"/>
      <c r="AN549" s="107"/>
      <c r="AO549" s="107"/>
      <c r="AP549" s="107"/>
      <c r="AQ549" s="107"/>
      <c r="AR549" s="107"/>
      <c r="AS549" s="107"/>
      <c r="AT549" s="107"/>
    </row>
    <row r="550">
      <c r="A550" s="61"/>
      <c r="B550" s="61"/>
      <c r="C550" s="61"/>
      <c r="D550" s="449" t="s">
        <v>2014</v>
      </c>
      <c r="E550" s="148" t="s">
        <v>2554</v>
      </c>
      <c r="F550" s="125"/>
      <c r="G550" s="125"/>
      <c r="H550" s="125"/>
      <c r="I550" s="61"/>
      <c r="J550" s="61"/>
      <c r="K550" s="152"/>
      <c r="L550" s="152"/>
      <c r="M550" s="152"/>
      <c r="N550" s="152"/>
      <c r="O550" s="61"/>
      <c r="P550" s="61"/>
      <c r="Q550" s="152"/>
      <c r="R550" s="152"/>
      <c r="S550" s="125"/>
      <c r="T550" s="152"/>
      <c r="U550" s="61"/>
      <c r="V550" s="152"/>
      <c r="W550" s="152"/>
      <c r="X550" s="152"/>
      <c r="Y550" s="152"/>
      <c r="Z550" s="152"/>
      <c r="AA550" s="152"/>
      <c r="AB550" s="152"/>
      <c r="AC550" s="152"/>
      <c r="AD550" s="152"/>
      <c r="AE550" s="107"/>
      <c r="AF550" s="107"/>
      <c r="AG550" s="107"/>
      <c r="AH550" s="107"/>
      <c r="AI550" s="107"/>
      <c r="AJ550" s="107"/>
      <c r="AK550" s="107"/>
      <c r="AL550" s="107"/>
      <c r="AM550" s="107"/>
      <c r="AN550" s="107"/>
      <c r="AO550" s="107"/>
      <c r="AP550" s="107"/>
      <c r="AQ550" s="107"/>
      <c r="AR550" s="107"/>
      <c r="AS550" s="107"/>
      <c r="AT550" s="107"/>
    </row>
    <row r="551">
      <c r="A551" s="61"/>
      <c r="B551" s="61"/>
      <c r="C551" s="61"/>
      <c r="D551" s="135"/>
      <c r="E551" s="148" t="s">
        <v>2693</v>
      </c>
      <c r="F551" s="125"/>
      <c r="G551" s="125"/>
      <c r="H551" s="125"/>
      <c r="I551" s="61"/>
      <c r="J551" s="61"/>
      <c r="K551" s="152"/>
      <c r="L551" s="152"/>
      <c r="M551" s="152"/>
      <c r="N551" s="152"/>
      <c r="O551" s="61"/>
      <c r="P551" s="61"/>
      <c r="Q551" s="152"/>
      <c r="R551" s="152"/>
      <c r="S551" s="125"/>
      <c r="T551" s="152"/>
      <c r="U551" s="61"/>
      <c r="V551" s="152"/>
      <c r="W551" s="152"/>
      <c r="X551" s="152"/>
      <c r="Y551" s="152"/>
      <c r="Z551" s="152"/>
      <c r="AA551" s="152"/>
      <c r="AB551" s="152"/>
      <c r="AC551" s="152"/>
      <c r="AD551" s="152"/>
      <c r="AE551" s="107"/>
      <c r="AF551" s="107"/>
      <c r="AG551" s="107"/>
      <c r="AH551" s="107"/>
      <c r="AI551" s="107"/>
      <c r="AJ551" s="107"/>
      <c r="AK551" s="107"/>
      <c r="AL551" s="107"/>
      <c r="AM551" s="107"/>
      <c r="AN551" s="107"/>
      <c r="AO551" s="107"/>
      <c r="AP551" s="107"/>
      <c r="AQ551" s="107"/>
      <c r="AR551" s="107"/>
      <c r="AS551" s="107"/>
      <c r="AT551" s="107"/>
    </row>
    <row r="552">
      <c r="A552" s="62"/>
      <c r="B552" s="61"/>
      <c r="C552" s="62"/>
      <c r="D552" s="148" t="s">
        <v>2016</v>
      </c>
      <c r="E552" s="148"/>
      <c r="F552" s="135"/>
      <c r="G552" s="135"/>
      <c r="H552" s="135"/>
      <c r="I552" s="62"/>
      <c r="J552" s="62"/>
      <c r="K552" s="152"/>
      <c r="L552" s="152"/>
      <c r="M552" s="152"/>
      <c r="N552" s="152"/>
      <c r="O552" s="62"/>
      <c r="P552" s="62"/>
      <c r="Q552" s="152"/>
      <c r="R552" s="152"/>
      <c r="S552" s="135"/>
      <c r="T552" s="152"/>
      <c r="U552" s="62"/>
      <c r="V552" s="152"/>
      <c r="W552" s="152"/>
      <c r="X552" s="152"/>
      <c r="Y552" s="152"/>
      <c r="Z552" s="152"/>
      <c r="AA552" s="152"/>
      <c r="AB552" s="152"/>
      <c r="AC552" s="152"/>
      <c r="AD552" s="152"/>
      <c r="AE552" s="107"/>
      <c r="AF552" s="107"/>
      <c r="AG552" s="107"/>
      <c r="AH552" s="107"/>
      <c r="AI552" s="107"/>
      <c r="AJ552" s="107"/>
      <c r="AK552" s="107"/>
      <c r="AL552" s="107"/>
      <c r="AM552" s="107"/>
      <c r="AN552" s="107"/>
      <c r="AO552" s="107"/>
      <c r="AP552" s="107"/>
      <c r="AQ552" s="107"/>
      <c r="AR552" s="107"/>
      <c r="AS552" s="107"/>
      <c r="AT552" s="107"/>
    </row>
    <row r="553">
      <c r="A553" s="422">
        <v>74.0</v>
      </c>
      <c r="B553" s="61"/>
      <c r="C553" s="157" t="s">
        <v>2736</v>
      </c>
      <c r="D553" s="148" t="s">
        <v>2687</v>
      </c>
      <c r="E553" s="148"/>
      <c r="F553" s="449" t="s">
        <v>2088</v>
      </c>
      <c r="G553" s="449"/>
      <c r="H553" s="449" t="s">
        <v>2737</v>
      </c>
      <c r="I553" s="157" t="s">
        <v>197</v>
      </c>
      <c r="J553" s="183" t="s">
        <v>2030</v>
      </c>
      <c r="K553" s="152"/>
      <c r="L553" s="152"/>
      <c r="M553" s="152"/>
      <c r="N553" s="152"/>
      <c r="O553" s="183" t="s">
        <v>2097</v>
      </c>
      <c r="P553" s="157" t="s">
        <v>2031</v>
      </c>
      <c r="Q553" s="152"/>
      <c r="R553" s="152"/>
      <c r="S553" s="449" t="s">
        <v>252</v>
      </c>
      <c r="T553" s="152"/>
      <c r="U553" s="650" t="s">
        <v>2864</v>
      </c>
      <c r="V553" s="152"/>
      <c r="W553" s="152"/>
      <c r="X553" s="152"/>
      <c r="Y553" s="152"/>
      <c r="Z553" s="152"/>
      <c r="AA553" s="152"/>
      <c r="AB553" s="152"/>
      <c r="AC553" s="152"/>
      <c r="AD553" s="152"/>
      <c r="AE553" s="107"/>
      <c r="AF553" s="107"/>
      <c r="AG553" s="107"/>
      <c r="AH553" s="107"/>
      <c r="AI553" s="107"/>
      <c r="AJ553" s="107"/>
      <c r="AK553" s="107"/>
      <c r="AL553" s="107"/>
      <c r="AM553" s="107"/>
      <c r="AN553" s="107"/>
      <c r="AO553" s="107"/>
      <c r="AP553" s="107"/>
      <c r="AQ553" s="107"/>
      <c r="AR553" s="107"/>
      <c r="AS553" s="107"/>
      <c r="AT553" s="107"/>
    </row>
    <row r="554">
      <c r="A554" s="61"/>
      <c r="B554" s="61"/>
      <c r="C554" s="61"/>
      <c r="D554" s="148" t="s">
        <v>2689</v>
      </c>
      <c r="E554" s="148"/>
      <c r="F554" s="125"/>
      <c r="G554" s="125"/>
      <c r="H554" s="125"/>
      <c r="I554" s="61"/>
      <c r="J554" s="61"/>
      <c r="K554" s="152"/>
      <c r="L554" s="152"/>
      <c r="M554" s="152"/>
      <c r="N554" s="152"/>
      <c r="O554" s="61"/>
      <c r="P554" s="61"/>
      <c r="Q554" s="152"/>
      <c r="R554" s="152"/>
      <c r="S554" s="125"/>
      <c r="T554" s="152"/>
      <c r="U554" s="125"/>
      <c r="V554" s="152"/>
      <c r="W554" s="152"/>
      <c r="X554" s="152"/>
      <c r="Y554" s="152"/>
      <c r="Z554" s="152"/>
      <c r="AA554" s="152"/>
      <c r="AB554" s="152"/>
      <c r="AC554" s="152"/>
      <c r="AD554" s="152"/>
      <c r="AE554" s="107"/>
      <c r="AF554" s="107"/>
      <c r="AG554" s="107"/>
      <c r="AH554" s="107"/>
      <c r="AI554" s="107"/>
      <c r="AJ554" s="107"/>
      <c r="AK554" s="107"/>
      <c r="AL554" s="107"/>
      <c r="AM554" s="107"/>
      <c r="AN554" s="107"/>
      <c r="AO554" s="107"/>
      <c r="AP554" s="107"/>
      <c r="AQ554" s="107"/>
      <c r="AR554" s="107"/>
      <c r="AS554" s="107"/>
      <c r="AT554" s="107"/>
    </row>
    <row r="555">
      <c r="A555" s="61"/>
      <c r="B555" s="61"/>
      <c r="C555" s="61"/>
      <c r="D555" s="449" t="s">
        <v>2690</v>
      </c>
      <c r="E555" s="148" t="s">
        <v>2551</v>
      </c>
      <c r="F555" s="125"/>
      <c r="G555" s="125"/>
      <c r="H555" s="125"/>
      <c r="I555" s="61"/>
      <c r="J555" s="61"/>
      <c r="K555" s="152"/>
      <c r="L555" s="152"/>
      <c r="M555" s="152"/>
      <c r="N555" s="152"/>
      <c r="O555" s="61"/>
      <c r="P555" s="61"/>
      <c r="Q555" s="152"/>
      <c r="R555" s="152"/>
      <c r="S555" s="125"/>
      <c r="T555" s="152"/>
      <c r="U555" s="125"/>
      <c r="V555" s="152"/>
      <c r="W555" s="152"/>
      <c r="X555" s="152"/>
      <c r="Y555" s="152"/>
      <c r="Z555" s="152"/>
      <c r="AA555" s="152"/>
      <c r="AB555" s="152"/>
      <c r="AC555" s="152"/>
      <c r="AD555" s="152"/>
      <c r="AE555" s="107"/>
      <c r="AF555" s="107"/>
      <c r="AG555" s="107"/>
      <c r="AH555" s="107"/>
      <c r="AI555" s="107"/>
      <c r="AJ555" s="107"/>
      <c r="AK555" s="107"/>
      <c r="AL555" s="107"/>
      <c r="AM555" s="107"/>
      <c r="AN555" s="107"/>
      <c r="AO555" s="107"/>
      <c r="AP555" s="107"/>
      <c r="AQ555" s="107"/>
      <c r="AR555" s="107"/>
      <c r="AS555" s="107"/>
      <c r="AT555" s="107"/>
    </row>
    <row r="556">
      <c r="A556" s="61"/>
      <c r="B556" s="61"/>
      <c r="C556" s="61"/>
      <c r="D556" s="135"/>
      <c r="E556" s="148" t="s">
        <v>2691</v>
      </c>
      <c r="F556" s="125"/>
      <c r="G556" s="125"/>
      <c r="H556" s="125"/>
      <c r="I556" s="61"/>
      <c r="J556" s="61"/>
      <c r="K556" s="152"/>
      <c r="L556" s="152"/>
      <c r="M556" s="152"/>
      <c r="N556" s="152"/>
      <c r="O556" s="61"/>
      <c r="P556" s="61"/>
      <c r="Q556" s="152"/>
      <c r="R556" s="152"/>
      <c r="S556" s="125"/>
      <c r="T556" s="152"/>
      <c r="U556" s="125"/>
      <c r="V556" s="152"/>
      <c r="W556" s="152"/>
      <c r="X556" s="152"/>
      <c r="Y556" s="152"/>
      <c r="Z556" s="152"/>
      <c r="AA556" s="152"/>
      <c r="AB556" s="152"/>
      <c r="AC556" s="152"/>
      <c r="AD556" s="152"/>
      <c r="AE556" s="107"/>
      <c r="AF556" s="107"/>
      <c r="AG556" s="107"/>
      <c r="AH556" s="107"/>
      <c r="AI556" s="107"/>
      <c r="AJ556" s="107"/>
      <c r="AK556" s="107"/>
      <c r="AL556" s="107"/>
      <c r="AM556" s="107"/>
      <c r="AN556" s="107"/>
      <c r="AO556" s="107"/>
      <c r="AP556" s="107"/>
      <c r="AQ556" s="107"/>
      <c r="AR556" s="107"/>
      <c r="AS556" s="107"/>
      <c r="AT556" s="107"/>
    </row>
    <row r="557">
      <c r="A557" s="61"/>
      <c r="B557" s="61"/>
      <c r="C557" s="61"/>
      <c r="D557" s="148" t="s">
        <v>2692</v>
      </c>
      <c r="E557" s="148"/>
      <c r="F557" s="125"/>
      <c r="G557" s="125"/>
      <c r="H557" s="125"/>
      <c r="I557" s="61"/>
      <c r="J557" s="61"/>
      <c r="K557" s="152"/>
      <c r="L557" s="152"/>
      <c r="M557" s="152"/>
      <c r="N557" s="152"/>
      <c r="O557" s="61"/>
      <c r="P557" s="61"/>
      <c r="Q557" s="152"/>
      <c r="R557" s="152"/>
      <c r="S557" s="125"/>
      <c r="T557" s="152"/>
      <c r="U557" s="125"/>
      <c r="V557" s="152"/>
      <c r="W557" s="152"/>
      <c r="X557" s="152"/>
      <c r="Y557" s="152"/>
      <c r="Z557" s="152"/>
      <c r="AA557" s="152"/>
      <c r="AB557" s="152"/>
      <c r="AC557" s="152"/>
      <c r="AD557" s="152"/>
      <c r="AE557" s="107"/>
      <c r="AF557" s="107"/>
      <c r="AG557" s="107"/>
      <c r="AH557" s="107"/>
      <c r="AI557" s="107"/>
      <c r="AJ557" s="107"/>
      <c r="AK557" s="107"/>
      <c r="AL557" s="107"/>
      <c r="AM557" s="107"/>
      <c r="AN557" s="107"/>
      <c r="AO557" s="107"/>
      <c r="AP557" s="107"/>
      <c r="AQ557" s="107"/>
      <c r="AR557" s="107"/>
      <c r="AS557" s="107"/>
      <c r="AT557" s="107"/>
    </row>
    <row r="558">
      <c r="A558" s="61"/>
      <c r="B558" s="61"/>
      <c r="C558" s="61"/>
      <c r="D558" s="449" t="s">
        <v>2014</v>
      </c>
      <c r="E558" s="148" t="s">
        <v>2554</v>
      </c>
      <c r="F558" s="125"/>
      <c r="G558" s="125"/>
      <c r="H558" s="125"/>
      <c r="I558" s="61"/>
      <c r="J558" s="61"/>
      <c r="K558" s="152"/>
      <c r="L558" s="152"/>
      <c r="M558" s="152"/>
      <c r="N558" s="152"/>
      <c r="O558" s="61"/>
      <c r="P558" s="61"/>
      <c r="Q558" s="152"/>
      <c r="R558" s="152"/>
      <c r="S558" s="125"/>
      <c r="T558" s="152"/>
      <c r="U558" s="125"/>
      <c r="V558" s="152"/>
      <c r="W558" s="152"/>
      <c r="X558" s="152"/>
      <c r="Y558" s="152"/>
      <c r="Z558" s="152"/>
      <c r="AA558" s="152"/>
      <c r="AB558" s="152"/>
      <c r="AC558" s="152"/>
      <c r="AD558" s="152"/>
      <c r="AE558" s="107"/>
      <c r="AF558" s="107"/>
      <c r="AG558" s="107"/>
      <c r="AH558" s="107"/>
      <c r="AI558" s="107"/>
      <c r="AJ558" s="107"/>
      <c r="AK558" s="107"/>
      <c r="AL558" s="107"/>
      <c r="AM558" s="107"/>
      <c r="AN558" s="107"/>
      <c r="AO558" s="107"/>
      <c r="AP558" s="107"/>
      <c r="AQ558" s="107"/>
      <c r="AR558" s="107"/>
      <c r="AS558" s="107"/>
      <c r="AT558" s="107"/>
    </row>
    <row r="559">
      <c r="A559" s="61"/>
      <c r="B559" s="61"/>
      <c r="C559" s="61"/>
      <c r="D559" s="135"/>
      <c r="E559" s="148" t="s">
        <v>2693</v>
      </c>
      <c r="F559" s="125"/>
      <c r="G559" s="125"/>
      <c r="H559" s="125"/>
      <c r="I559" s="61"/>
      <c r="J559" s="61"/>
      <c r="K559" s="152"/>
      <c r="L559" s="152"/>
      <c r="M559" s="152"/>
      <c r="N559" s="152"/>
      <c r="O559" s="61"/>
      <c r="P559" s="61"/>
      <c r="Q559" s="152"/>
      <c r="R559" s="152"/>
      <c r="S559" s="125"/>
      <c r="T559" s="152"/>
      <c r="U559" s="125"/>
      <c r="V559" s="152"/>
      <c r="W559" s="152"/>
      <c r="X559" s="152"/>
      <c r="Y559" s="152"/>
      <c r="Z559" s="152"/>
      <c r="AA559" s="152"/>
      <c r="AB559" s="152"/>
      <c r="AC559" s="152"/>
      <c r="AD559" s="152"/>
      <c r="AE559" s="107"/>
      <c r="AF559" s="107"/>
      <c r="AG559" s="107"/>
      <c r="AH559" s="107"/>
      <c r="AI559" s="107"/>
      <c r="AJ559" s="107"/>
      <c r="AK559" s="107"/>
      <c r="AL559" s="107"/>
      <c r="AM559" s="107"/>
      <c r="AN559" s="107"/>
      <c r="AO559" s="107"/>
      <c r="AP559" s="107"/>
      <c r="AQ559" s="107"/>
      <c r="AR559" s="107"/>
      <c r="AS559" s="107"/>
      <c r="AT559" s="107"/>
    </row>
    <row r="560">
      <c r="A560" s="62"/>
      <c r="B560" s="61"/>
      <c r="C560" s="62"/>
      <c r="D560" s="148" t="s">
        <v>2016</v>
      </c>
      <c r="E560" s="148"/>
      <c r="F560" s="135"/>
      <c r="G560" s="135"/>
      <c r="H560" s="135"/>
      <c r="I560" s="62"/>
      <c r="J560" s="62"/>
      <c r="K560" s="152"/>
      <c r="L560" s="152"/>
      <c r="M560" s="152"/>
      <c r="N560" s="152"/>
      <c r="O560" s="62"/>
      <c r="P560" s="62"/>
      <c r="Q560" s="152"/>
      <c r="R560" s="152"/>
      <c r="S560" s="135"/>
      <c r="T560" s="152"/>
      <c r="U560" s="135"/>
      <c r="V560" s="152"/>
      <c r="W560" s="152"/>
      <c r="X560" s="152"/>
      <c r="Y560" s="152"/>
      <c r="Z560" s="152"/>
      <c r="AA560" s="152"/>
      <c r="AB560" s="152"/>
      <c r="AC560" s="152"/>
      <c r="AD560" s="152"/>
      <c r="AE560" s="107"/>
      <c r="AF560" s="107"/>
      <c r="AG560" s="107"/>
      <c r="AH560" s="107"/>
      <c r="AI560" s="107"/>
      <c r="AJ560" s="107"/>
      <c r="AK560" s="107"/>
      <c r="AL560" s="107"/>
      <c r="AM560" s="107"/>
      <c r="AN560" s="107"/>
      <c r="AO560" s="107"/>
      <c r="AP560" s="107"/>
      <c r="AQ560" s="107"/>
      <c r="AR560" s="107"/>
      <c r="AS560" s="107"/>
      <c r="AT560" s="107"/>
    </row>
    <row r="561">
      <c r="A561" s="422">
        <v>75.0</v>
      </c>
      <c r="B561" s="61"/>
      <c r="C561" s="157" t="s">
        <v>2337</v>
      </c>
      <c r="D561" s="148" t="s">
        <v>2687</v>
      </c>
      <c r="E561" s="148"/>
      <c r="F561" s="449" t="s">
        <v>2028</v>
      </c>
      <c r="G561" s="449"/>
      <c r="H561" s="449" t="s">
        <v>1773</v>
      </c>
      <c r="I561" s="165"/>
      <c r="J561" s="151"/>
      <c r="K561" s="152"/>
      <c r="L561" s="152"/>
      <c r="M561" s="152"/>
      <c r="N561" s="152"/>
      <c r="O561" s="151"/>
      <c r="P561" s="152"/>
      <c r="Q561" s="152"/>
      <c r="R561" s="152"/>
      <c r="S561" s="449" t="s">
        <v>290</v>
      </c>
      <c r="T561" s="152"/>
      <c r="U561" s="152"/>
      <c r="V561" s="152"/>
      <c r="W561" s="152"/>
      <c r="X561" s="152"/>
      <c r="Y561" s="152"/>
      <c r="Z561" s="152"/>
      <c r="AA561" s="152"/>
      <c r="AB561" s="152"/>
      <c r="AC561" s="152"/>
      <c r="AD561" s="152"/>
      <c r="AE561" s="107"/>
      <c r="AF561" s="107"/>
      <c r="AG561" s="107"/>
      <c r="AH561" s="107"/>
      <c r="AI561" s="107"/>
      <c r="AJ561" s="107"/>
      <c r="AK561" s="107"/>
      <c r="AL561" s="107"/>
      <c r="AM561" s="107"/>
      <c r="AN561" s="107"/>
      <c r="AO561" s="107"/>
      <c r="AP561" s="107"/>
      <c r="AQ561" s="107"/>
      <c r="AR561" s="107"/>
      <c r="AS561" s="107"/>
      <c r="AT561" s="107"/>
    </row>
    <row r="562">
      <c r="A562" s="61"/>
      <c r="B562" s="61"/>
      <c r="C562" s="61"/>
      <c r="D562" s="148" t="s">
        <v>2689</v>
      </c>
      <c r="E562" s="148"/>
      <c r="F562" s="125"/>
      <c r="G562" s="125"/>
      <c r="H562" s="125"/>
      <c r="I562" s="165"/>
      <c r="J562" s="151"/>
      <c r="K562" s="152"/>
      <c r="L562" s="152"/>
      <c r="M562" s="152"/>
      <c r="N562" s="152"/>
      <c r="O562" s="151"/>
      <c r="P562" s="152"/>
      <c r="Q562" s="152"/>
      <c r="R562" s="152"/>
      <c r="S562" s="125"/>
      <c r="T562" s="152"/>
      <c r="U562" s="152"/>
      <c r="V562" s="152"/>
      <c r="W562" s="152"/>
      <c r="X562" s="152"/>
      <c r="Y562" s="152"/>
      <c r="Z562" s="152"/>
      <c r="AA562" s="152"/>
      <c r="AB562" s="152"/>
      <c r="AC562" s="152"/>
      <c r="AD562" s="152"/>
      <c r="AE562" s="107"/>
      <c r="AF562" s="107"/>
      <c r="AG562" s="107"/>
      <c r="AH562" s="107"/>
      <c r="AI562" s="107"/>
      <c r="AJ562" s="107"/>
      <c r="AK562" s="107"/>
      <c r="AL562" s="107"/>
      <c r="AM562" s="107"/>
      <c r="AN562" s="107"/>
      <c r="AO562" s="107"/>
      <c r="AP562" s="107"/>
      <c r="AQ562" s="107"/>
      <c r="AR562" s="107"/>
      <c r="AS562" s="107"/>
      <c r="AT562" s="107"/>
    </row>
    <row r="563">
      <c r="A563" s="61"/>
      <c r="B563" s="61"/>
      <c r="C563" s="61"/>
      <c r="D563" s="449" t="s">
        <v>2690</v>
      </c>
      <c r="E563" s="148" t="s">
        <v>2551</v>
      </c>
      <c r="F563" s="125"/>
      <c r="G563" s="125"/>
      <c r="H563" s="125"/>
      <c r="I563" s="165"/>
      <c r="J563" s="151"/>
      <c r="K563" s="152"/>
      <c r="L563" s="152"/>
      <c r="M563" s="152"/>
      <c r="N563" s="152"/>
      <c r="O563" s="151"/>
      <c r="P563" s="152"/>
      <c r="Q563" s="152"/>
      <c r="R563" s="152"/>
      <c r="S563" s="125"/>
      <c r="T563" s="152"/>
      <c r="U563" s="152"/>
      <c r="V563" s="152"/>
      <c r="W563" s="152"/>
      <c r="X563" s="152"/>
      <c r="Y563" s="152"/>
      <c r="Z563" s="152"/>
      <c r="AA563" s="152"/>
      <c r="AB563" s="152"/>
      <c r="AC563" s="152"/>
      <c r="AD563" s="152"/>
      <c r="AE563" s="107"/>
      <c r="AF563" s="107"/>
      <c r="AG563" s="107"/>
      <c r="AH563" s="107"/>
      <c r="AI563" s="107"/>
      <c r="AJ563" s="107"/>
      <c r="AK563" s="107"/>
      <c r="AL563" s="107"/>
      <c r="AM563" s="107"/>
      <c r="AN563" s="107"/>
      <c r="AO563" s="107"/>
      <c r="AP563" s="107"/>
      <c r="AQ563" s="107"/>
      <c r="AR563" s="107"/>
      <c r="AS563" s="107"/>
      <c r="AT563" s="107"/>
    </row>
    <row r="564">
      <c r="A564" s="61"/>
      <c r="B564" s="61"/>
      <c r="C564" s="61"/>
      <c r="D564" s="135"/>
      <c r="E564" s="148" t="s">
        <v>2691</v>
      </c>
      <c r="F564" s="125"/>
      <c r="G564" s="125"/>
      <c r="H564" s="125"/>
      <c r="I564" s="165"/>
      <c r="J564" s="151"/>
      <c r="K564" s="152"/>
      <c r="L564" s="152"/>
      <c r="M564" s="152"/>
      <c r="N564" s="152"/>
      <c r="O564" s="151"/>
      <c r="P564" s="152"/>
      <c r="Q564" s="152"/>
      <c r="R564" s="152"/>
      <c r="S564" s="125"/>
      <c r="T564" s="152"/>
      <c r="U564" s="152"/>
      <c r="V564" s="152"/>
      <c r="W564" s="152"/>
      <c r="X564" s="152"/>
      <c r="Y564" s="152"/>
      <c r="Z564" s="152"/>
      <c r="AA564" s="152"/>
      <c r="AB564" s="152"/>
      <c r="AC564" s="152"/>
      <c r="AD564" s="152"/>
      <c r="AE564" s="107"/>
      <c r="AF564" s="107"/>
      <c r="AG564" s="107"/>
      <c r="AH564" s="107"/>
      <c r="AI564" s="107"/>
      <c r="AJ564" s="107"/>
      <c r="AK564" s="107"/>
      <c r="AL564" s="107"/>
      <c r="AM564" s="107"/>
      <c r="AN564" s="107"/>
      <c r="AO564" s="107"/>
      <c r="AP564" s="107"/>
      <c r="AQ564" s="107"/>
      <c r="AR564" s="107"/>
      <c r="AS564" s="107"/>
      <c r="AT564" s="107"/>
    </row>
    <row r="565">
      <c r="A565" s="61"/>
      <c r="B565" s="61"/>
      <c r="C565" s="61"/>
      <c r="D565" s="148" t="s">
        <v>2692</v>
      </c>
      <c r="E565" s="148"/>
      <c r="F565" s="125"/>
      <c r="G565" s="125"/>
      <c r="H565" s="125"/>
      <c r="I565" s="165"/>
      <c r="J565" s="151"/>
      <c r="K565" s="152"/>
      <c r="L565" s="152"/>
      <c r="M565" s="152"/>
      <c r="N565" s="152"/>
      <c r="O565" s="151"/>
      <c r="P565" s="152"/>
      <c r="Q565" s="152"/>
      <c r="R565" s="152"/>
      <c r="S565" s="125"/>
      <c r="T565" s="152"/>
      <c r="U565" s="152"/>
      <c r="V565" s="152"/>
      <c r="W565" s="152"/>
      <c r="X565" s="152"/>
      <c r="Y565" s="152"/>
      <c r="Z565" s="152"/>
      <c r="AA565" s="152"/>
      <c r="AB565" s="152"/>
      <c r="AC565" s="152"/>
      <c r="AD565" s="152"/>
      <c r="AE565" s="107"/>
      <c r="AF565" s="107"/>
      <c r="AG565" s="107"/>
      <c r="AH565" s="107"/>
      <c r="AI565" s="107"/>
      <c r="AJ565" s="107"/>
      <c r="AK565" s="107"/>
      <c r="AL565" s="107"/>
      <c r="AM565" s="107"/>
      <c r="AN565" s="107"/>
      <c r="AO565" s="107"/>
      <c r="AP565" s="107"/>
      <c r="AQ565" s="107"/>
      <c r="AR565" s="107"/>
      <c r="AS565" s="107"/>
      <c r="AT565" s="107"/>
    </row>
    <row r="566">
      <c r="A566" s="61"/>
      <c r="B566" s="61"/>
      <c r="C566" s="61"/>
      <c r="D566" s="449" t="s">
        <v>2014</v>
      </c>
      <c r="E566" s="148" t="s">
        <v>2554</v>
      </c>
      <c r="F566" s="125"/>
      <c r="G566" s="125"/>
      <c r="H566" s="125"/>
      <c r="I566" s="165"/>
      <c r="J566" s="151"/>
      <c r="K566" s="152"/>
      <c r="L566" s="152"/>
      <c r="M566" s="152"/>
      <c r="N566" s="152"/>
      <c r="O566" s="151"/>
      <c r="P566" s="152"/>
      <c r="Q566" s="152"/>
      <c r="R566" s="152"/>
      <c r="S566" s="125"/>
      <c r="T566" s="152"/>
      <c r="U566" s="152"/>
      <c r="V566" s="152"/>
      <c r="W566" s="152"/>
      <c r="X566" s="152"/>
      <c r="Y566" s="152"/>
      <c r="Z566" s="152"/>
      <c r="AA566" s="152"/>
      <c r="AB566" s="152"/>
      <c r="AC566" s="152"/>
      <c r="AD566" s="152"/>
      <c r="AE566" s="107"/>
      <c r="AF566" s="107"/>
      <c r="AG566" s="107"/>
      <c r="AH566" s="107"/>
      <c r="AI566" s="107"/>
      <c r="AJ566" s="107"/>
      <c r="AK566" s="107"/>
      <c r="AL566" s="107"/>
      <c r="AM566" s="107"/>
      <c r="AN566" s="107"/>
      <c r="AO566" s="107"/>
      <c r="AP566" s="107"/>
      <c r="AQ566" s="107"/>
      <c r="AR566" s="107"/>
      <c r="AS566" s="107"/>
      <c r="AT566" s="107"/>
    </row>
    <row r="567">
      <c r="A567" s="61"/>
      <c r="B567" s="61"/>
      <c r="C567" s="61"/>
      <c r="D567" s="135"/>
      <c r="E567" s="148" t="s">
        <v>2693</v>
      </c>
      <c r="F567" s="125"/>
      <c r="G567" s="125"/>
      <c r="H567" s="125"/>
      <c r="I567" s="165"/>
      <c r="J567" s="151"/>
      <c r="K567" s="152"/>
      <c r="L567" s="152"/>
      <c r="M567" s="152"/>
      <c r="N567" s="152"/>
      <c r="O567" s="151"/>
      <c r="P567" s="152"/>
      <c r="Q567" s="152"/>
      <c r="R567" s="152"/>
      <c r="S567" s="125"/>
      <c r="T567" s="152"/>
      <c r="U567" s="152"/>
      <c r="V567" s="152"/>
      <c r="W567" s="152"/>
      <c r="X567" s="152"/>
      <c r="Y567" s="152"/>
      <c r="Z567" s="152"/>
      <c r="AA567" s="152"/>
      <c r="AB567" s="152"/>
      <c r="AC567" s="152"/>
      <c r="AD567" s="152"/>
      <c r="AE567" s="107"/>
      <c r="AF567" s="107"/>
      <c r="AG567" s="107"/>
      <c r="AH567" s="107"/>
      <c r="AI567" s="107"/>
      <c r="AJ567" s="107"/>
      <c r="AK567" s="107"/>
      <c r="AL567" s="107"/>
      <c r="AM567" s="107"/>
      <c r="AN567" s="107"/>
      <c r="AO567" s="107"/>
      <c r="AP567" s="107"/>
      <c r="AQ567" s="107"/>
      <c r="AR567" s="107"/>
      <c r="AS567" s="107"/>
      <c r="AT567" s="107"/>
    </row>
    <row r="568">
      <c r="A568" s="62"/>
      <c r="B568" s="61"/>
      <c r="C568" s="62"/>
      <c r="D568" s="148" t="s">
        <v>2016</v>
      </c>
      <c r="E568" s="148"/>
      <c r="F568" s="135"/>
      <c r="G568" s="135"/>
      <c r="H568" s="135"/>
      <c r="I568" s="165"/>
      <c r="J568" s="151"/>
      <c r="K568" s="152"/>
      <c r="L568" s="152"/>
      <c r="M568" s="152"/>
      <c r="N568" s="152"/>
      <c r="O568" s="151"/>
      <c r="P568" s="152"/>
      <c r="Q568" s="152"/>
      <c r="R568" s="152"/>
      <c r="S568" s="135"/>
      <c r="T568" s="152"/>
      <c r="U568" s="152"/>
      <c r="V568" s="152"/>
      <c r="W568" s="152"/>
      <c r="X568" s="152"/>
      <c r="Y568" s="152"/>
      <c r="Z568" s="152"/>
      <c r="AA568" s="152"/>
      <c r="AB568" s="152"/>
      <c r="AC568" s="152"/>
      <c r="AD568" s="152"/>
      <c r="AE568" s="107"/>
      <c r="AF568" s="107"/>
      <c r="AG568" s="107"/>
      <c r="AH568" s="107"/>
      <c r="AI568" s="107"/>
      <c r="AJ568" s="107"/>
      <c r="AK568" s="107"/>
      <c r="AL568" s="107"/>
      <c r="AM568" s="107"/>
      <c r="AN568" s="107"/>
      <c r="AO568" s="107"/>
      <c r="AP568" s="107"/>
      <c r="AQ568" s="107"/>
      <c r="AR568" s="107"/>
      <c r="AS568" s="107"/>
      <c r="AT568" s="107"/>
    </row>
    <row r="569">
      <c r="A569" s="422">
        <v>76.0</v>
      </c>
      <c r="B569" s="61"/>
      <c r="C569" s="157" t="s">
        <v>1779</v>
      </c>
      <c r="D569" s="148" t="s">
        <v>2687</v>
      </c>
      <c r="E569" s="148"/>
      <c r="F569" s="449" t="s">
        <v>2339</v>
      </c>
      <c r="G569" s="449" t="s">
        <v>1781</v>
      </c>
      <c r="H569" s="449" t="s">
        <v>1780</v>
      </c>
      <c r="I569" s="157" t="s">
        <v>2228</v>
      </c>
      <c r="J569" s="151"/>
      <c r="K569" s="152"/>
      <c r="L569" s="152"/>
      <c r="M569" s="152"/>
      <c r="N569" s="152"/>
      <c r="O569" s="151"/>
      <c r="P569" s="152"/>
      <c r="Q569" s="152"/>
      <c r="R569" s="152"/>
      <c r="S569" s="449" t="s">
        <v>290</v>
      </c>
      <c r="T569" s="152"/>
      <c r="U569" s="152"/>
      <c r="V569" s="152"/>
      <c r="W569" s="152"/>
      <c r="X569" s="152"/>
      <c r="Y569" s="152"/>
      <c r="Z569" s="152"/>
      <c r="AA569" s="152"/>
      <c r="AB569" s="152"/>
      <c r="AC569" s="152"/>
      <c r="AD569" s="152"/>
      <c r="AE569" s="107"/>
      <c r="AF569" s="107"/>
      <c r="AG569" s="107"/>
      <c r="AH569" s="107"/>
      <c r="AI569" s="107"/>
      <c r="AJ569" s="107"/>
      <c r="AK569" s="107"/>
      <c r="AL569" s="107"/>
      <c r="AM569" s="107"/>
      <c r="AN569" s="107"/>
      <c r="AO569" s="107"/>
      <c r="AP569" s="107"/>
      <c r="AQ569" s="107"/>
      <c r="AR569" s="107"/>
      <c r="AS569" s="107"/>
      <c r="AT569" s="107"/>
    </row>
    <row r="570">
      <c r="A570" s="61"/>
      <c r="B570" s="61"/>
      <c r="C570" s="61"/>
      <c r="D570" s="148" t="s">
        <v>2689</v>
      </c>
      <c r="E570" s="148"/>
      <c r="F570" s="125"/>
      <c r="G570" s="125"/>
      <c r="H570" s="125"/>
      <c r="I570" s="61"/>
      <c r="J570" s="151"/>
      <c r="K570" s="152"/>
      <c r="L570" s="152"/>
      <c r="M570" s="152"/>
      <c r="N570" s="152"/>
      <c r="O570" s="151"/>
      <c r="P570" s="152"/>
      <c r="Q570" s="152"/>
      <c r="R570" s="152"/>
      <c r="S570" s="125"/>
      <c r="T570" s="152"/>
      <c r="U570" s="152"/>
      <c r="V570" s="152"/>
      <c r="W570" s="152"/>
      <c r="X570" s="152"/>
      <c r="Y570" s="152"/>
      <c r="Z570" s="152"/>
      <c r="AA570" s="152"/>
      <c r="AB570" s="152"/>
      <c r="AC570" s="152"/>
      <c r="AD570" s="152"/>
      <c r="AE570" s="107"/>
      <c r="AF570" s="107"/>
      <c r="AG570" s="107"/>
      <c r="AH570" s="107"/>
      <c r="AI570" s="107"/>
      <c r="AJ570" s="107"/>
      <c r="AK570" s="107"/>
      <c r="AL570" s="107"/>
      <c r="AM570" s="107"/>
      <c r="AN570" s="107"/>
      <c r="AO570" s="107"/>
      <c r="AP570" s="107"/>
      <c r="AQ570" s="107"/>
      <c r="AR570" s="107"/>
      <c r="AS570" s="107"/>
      <c r="AT570" s="107"/>
    </row>
    <row r="571">
      <c r="A571" s="61"/>
      <c r="B571" s="61"/>
      <c r="C571" s="61"/>
      <c r="D571" s="148" t="s">
        <v>2690</v>
      </c>
      <c r="E571" s="148" t="s">
        <v>2551</v>
      </c>
      <c r="F571" s="125"/>
      <c r="G571" s="125"/>
      <c r="H571" s="125"/>
      <c r="I571" s="61"/>
      <c r="J571" s="151"/>
      <c r="K571" s="152"/>
      <c r="L571" s="152"/>
      <c r="M571" s="152"/>
      <c r="N571" s="152"/>
      <c r="O571" s="151"/>
      <c r="P571" s="152"/>
      <c r="Q571" s="152"/>
      <c r="R571" s="152"/>
      <c r="S571" s="125"/>
      <c r="T571" s="152"/>
      <c r="U571" s="152"/>
      <c r="V571" s="152"/>
      <c r="W571" s="152"/>
      <c r="X571" s="152"/>
      <c r="Y571" s="152"/>
      <c r="Z571" s="152"/>
      <c r="AA571" s="152"/>
      <c r="AB571" s="152"/>
      <c r="AC571" s="152"/>
      <c r="AD571" s="152"/>
      <c r="AE571" s="107"/>
      <c r="AF571" s="107"/>
      <c r="AG571" s="107"/>
      <c r="AH571" s="107"/>
      <c r="AI571" s="107"/>
      <c r="AJ571" s="107"/>
      <c r="AK571" s="107"/>
      <c r="AL571" s="107"/>
      <c r="AM571" s="107"/>
      <c r="AN571" s="107"/>
      <c r="AO571" s="107"/>
      <c r="AP571" s="107"/>
      <c r="AQ571" s="107"/>
      <c r="AR571" s="107"/>
      <c r="AS571" s="107"/>
      <c r="AT571" s="107"/>
    </row>
    <row r="572">
      <c r="A572" s="61"/>
      <c r="B572" s="61"/>
      <c r="C572" s="61"/>
      <c r="D572" s="148" t="s">
        <v>2692</v>
      </c>
      <c r="E572" s="148"/>
      <c r="F572" s="125"/>
      <c r="G572" s="125"/>
      <c r="H572" s="125"/>
      <c r="I572" s="61"/>
      <c r="J572" s="151"/>
      <c r="K572" s="152"/>
      <c r="L572" s="152"/>
      <c r="M572" s="152"/>
      <c r="N572" s="152"/>
      <c r="O572" s="151"/>
      <c r="P572" s="152"/>
      <c r="Q572" s="152"/>
      <c r="R572" s="152"/>
      <c r="S572" s="125"/>
      <c r="T572" s="152"/>
      <c r="U572" s="152"/>
      <c r="V572" s="152"/>
      <c r="W572" s="152"/>
      <c r="X572" s="152"/>
      <c r="Y572" s="152"/>
      <c r="Z572" s="152"/>
      <c r="AA572" s="152"/>
      <c r="AB572" s="152"/>
      <c r="AC572" s="152"/>
      <c r="AD572" s="152"/>
      <c r="AE572" s="107"/>
      <c r="AF572" s="107"/>
      <c r="AG572" s="107"/>
      <c r="AH572" s="107"/>
      <c r="AI572" s="107"/>
      <c r="AJ572" s="107"/>
      <c r="AK572" s="107"/>
      <c r="AL572" s="107"/>
      <c r="AM572" s="107"/>
      <c r="AN572" s="107"/>
      <c r="AO572" s="107"/>
      <c r="AP572" s="107"/>
      <c r="AQ572" s="107"/>
      <c r="AR572" s="107"/>
      <c r="AS572" s="107"/>
      <c r="AT572" s="107"/>
    </row>
    <row r="573">
      <c r="A573" s="61"/>
      <c r="B573" s="61"/>
      <c r="C573" s="61"/>
      <c r="D573" s="449" t="s">
        <v>2014</v>
      </c>
      <c r="E573" s="148" t="s">
        <v>2554</v>
      </c>
      <c r="F573" s="125"/>
      <c r="G573" s="125"/>
      <c r="H573" s="125"/>
      <c r="I573" s="61"/>
      <c r="J573" s="151"/>
      <c r="K573" s="152"/>
      <c r="L573" s="152"/>
      <c r="M573" s="152"/>
      <c r="N573" s="152"/>
      <c r="O573" s="151"/>
      <c r="P573" s="152"/>
      <c r="Q573" s="152"/>
      <c r="R573" s="152"/>
      <c r="S573" s="125"/>
      <c r="T573" s="152"/>
      <c r="U573" s="152"/>
      <c r="V573" s="152"/>
      <c r="W573" s="152"/>
      <c r="X573" s="152"/>
      <c r="Y573" s="152"/>
      <c r="Z573" s="152"/>
      <c r="AA573" s="152"/>
      <c r="AB573" s="152"/>
      <c r="AC573" s="152"/>
      <c r="AD573" s="152"/>
      <c r="AE573" s="107"/>
      <c r="AF573" s="107"/>
      <c r="AG573" s="107"/>
      <c r="AH573" s="107"/>
      <c r="AI573" s="107"/>
      <c r="AJ573" s="107"/>
      <c r="AK573" s="107"/>
      <c r="AL573" s="107"/>
      <c r="AM573" s="107"/>
      <c r="AN573" s="107"/>
      <c r="AO573" s="107"/>
      <c r="AP573" s="107"/>
      <c r="AQ573" s="107"/>
      <c r="AR573" s="107"/>
      <c r="AS573" s="107"/>
      <c r="AT573" s="107"/>
    </row>
    <row r="574">
      <c r="A574" s="61"/>
      <c r="B574" s="61"/>
      <c r="C574" s="61"/>
      <c r="D574" s="135"/>
      <c r="E574" s="148" t="s">
        <v>2693</v>
      </c>
      <c r="F574" s="125"/>
      <c r="G574" s="125"/>
      <c r="H574" s="125"/>
      <c r="I574" s="61"/>
      <c r="J574" s="151"/>
      <c r="K574" s="152"/>
      <c r="L574" s="152"/>
      <c r="M574" s="152"/>
      <c r="N574" s="152"/>
      <c r="O574" s="151"/>
      <c r="P574" s="152"/>
      <c r="Q574" s="152"/>
      <c r="R574" s="152"/>
      <c r="S574" s="125"/>
      <c r="T574" s="152"/>
      <c r="U574" s="152"/>
      <c r="V574" s="152"/>
      <c r="W574" s="152"/>
      <c r="X574" s="152"/>
      <c r="Y574" s="152"/>
      <c r="Z574" s="152"/>
      <c r="AA574" s="152"/>
      <c r="AB574" s="152"/>
      <c r="AC574" s="152"/>
      <c r="AD574" s="152"/>
      <c r="AE574" s="107"/>
      <c r="AF574" s="107"/>
      <c r="AG574" s="107"/>
      <c r="AH574" s="107"/>
      <c r="AI574" s="107"/>
      <c r="AJ574" s="107"/>
      <c r="AK574" s="107"/>
      <c r="AL574" s="107"/>
      <c r="AM574" s="107"/>
      <c r="AN574" s="107"/>
      <c r="AO574" s="107"/>
      <c r="AP574" s="107"/>
      <c r="AQ574" s="107"/>
      <c r="AR574" s="107"/>
      <c r="AS574" s="107"/>
      <c r="AT574" s="107"/>
    </row>
    <row r="575">
      <c r="A575" s="61"/>
      <c r="B575" s="61"/>
      <c r="C575" s="62"/>
      <c r="D575" s="148" t="s">
        <v>2016</v>
      </c>
      <c r="E575" s="148"/>
      <c r="F575" s="135"/>
      <c r="G575" s="135"/>
      <c r="H575" s="135"/>
      <c r="I575" s="62"/>
      <c r="J575" s="151"/>
      <c r="K575" s="152"/>
      <c r="L575" s="152"/>
      <c r="M575" s="152"/>
      <c r="N575" s="152"/>
      <c r="O575" s="151"/>
      <c r="P575" s="152"/>
      <c r="Q575" s="152"/>
      <c r="R575" s="152"/>
      <c r="S575" s="135"/>
      <c r="T575" s="152"/>
      <c r="U575" s="152"/>
      <c r="V575" s="152"/>
      <c r="W575" s="152"/>
      <c r="X575" s="152"/>
      <c r="Y575" s="152"/>
      <c r="Z575" s="152"/>
      <c r="AA575" s="152"/>
      <c r="AB575" s="152"/>
      <c r="AC575" s="152"/>
      <c r="AD575" s="152"/>
      <c r="AE575" s="107"/>
      <c r="AF575" s="107"/>
      <c r="AG575" s="107"/>
      <c r="AH575" s="107"/>
      <c r="AI575" s="107"/>
      <c r="AJ575" s="107"/>
      <c r="AK575" s="107"/>
      <c r="AL575" s="107"/>
      <c r="AM575" s="107"/>
      <c r="AN575" s="107"/>
      <c r="AO575" s="107"/>
      <c r="AP575" s="107"/>
      <c r="AQ575" s="107"/>
      <c r="AR575" s="107"/>
      <c r="AS575" s="107"/>
      <c r="AT575" s="107"/>
    </row>
    <row r="576">
      <c r="A576" s="422">
        <v>77.0</v>
      </c>
      <c r="B576" s="61"/>
      <c r="C576" s="157" t="s">
        <v>1782</v>
      </c>
      <c r="D576" s="148" t="s">
        <v>2687</v>
      </c>
      <c r="E576" s="148"/>
      <c r="F576" s="449" t="s">
        <v>1989</v>
      </c>
      <c r="G576" s="449"/>
      <c r="H576" s="449"/>
      <c r="I576" s="165"/>
      <c r="J576" s="151"/>
      <c r="K576" s="152"/>
      <c r="L576" s="152"/>
      <c r="M576" s="152"/>
      <c r="N576" s="152"/>
      <c r="O576" s="151"/>
      <c r="P576" s="152"/>
      <c r="Q576" s="152"/>
      <c r="R576" s="152"/>
      <c r="S576" s="449" t="s">
        <v>290</v>
      </c>
      <c r="T576" s="152"/>
      <c r="U576" s="152"/>
      <c r="V576" s="152"/>
      <c r="W576" s="152"/>
      <c r="X576" s="152"/>
      <c r="Y576" s="152"/>
      <c r="Z576" s="152"/>
      <c r="AA576" s="152"/>
      <c r="AB576" s="152"/>
      <c r="AC576" s="152"/>
      <c r="AD576" s="152"/>
      <c r="AE576" s="107"/>
      <c r="AF576" s="107"/>
      <c r="AG576" s="107"/>
      <c r="AH576" s="107"/>
      <c r="AI576" s="107"/>
      <c r="AJ576" s="107"/>
      <c r="AK576" s="107"/>
      <c r="AL576" s="107"/>
      <c r="AM576" s="107"/>
      <c r="AN576" s="107"/>
      <c r="AO576" s="107"/>
      <c r="AP576" s="107"/>
      <c r="AQ576" s="107"/>
      <c r="AR576" s="107"/>
      <c r="AS576" s="107"/>
      <c r="AT576" s="107"/>
    </row>
    <row r="577">
      <c r="A577" s="61"/>
      <c r="B577" s="61"/>
      <c r="C577" s="61"/>
      <c r="D577" s="148" t="s">
        <v>2689</v>
      </c>
      <c r="E577" s="148"/>
      <c r="F577" s="125"/>
      <c r="G577" s="125"/>
      <c r="H577" s="125"/>
      <c r="I577" s="165"/>
      <c r="J577" s="151"/>
      <c r="K577" s="152"/>
      <c r="L577" s="152"/>
      <c r="M577" s="152"/>
      <c r="N577" s="152"/>
      <c r="O577" s="151"/>
      <c r="P577" s="152"/>
      <c r="Q577" s="152"/>
      <c r="R577" s="152"/>
      <c r="S577" s="125"/>
      <c r="T577" s="152"/>
      <c r="U577" s="152"/>
      <c r="V577" s="152"/>
      <c r="W577" s="152"/>
      <c r="X577" s="152"/>
      <c r="Y577" s="152"/>
      <c r="Z577" s="152"/>
      <c r="AA577" s="152"/>
      <c r="AB577" s="152"/>
      <c r="AC577" s="152"/>
      <c r="AD577" s="152"/>
      <c r="AE577" s="107"/>
      <c r="AF577" s="107"/>
      <c r="AG577" s="107"/>
      <c r="AH577" s="107"/>
      <c r="AI577" s="107"/>
      <c r="AJ577" s="107"/>
      <c r="AK577" s="107"/>
      <c r="AL577" s="107"/>
      <c r="AM577" s="107"/>
      <c r="AN577" s="107"/>
      <c r="AO577" s="107"/>
      <c r="AP577" s="107"/>
      <c r="AQ577" s="107"/>
      <c r="AR577" s="107"/>
      <c r="AS577" s="107"/>
      <c r="AT577" s="107"/>
    </row>
    <row r="578">
      <c r="A578" s="61"/>
      <c r="B578" s="61"/>
      <c r="C578" s="61"/>
      <c r="D578" s="148" t="s">
        <v>2690</v>
      </c>
      <c r="E578" s="148" t="s">
        <v>2551</v>
      </c>
      <c r="F578" s="125"/>
      <c r="G578" s="125"/>
      <c r="H578" s="125"/>
      <c r="I578" s="165"/>
      <c r="J578" s="151"/>
      <c r="K578" s="152"/>
      <c r="L578" s="152"/>
      <c r="M578" s="152"/>
      <c r="N578" s="152"/>
      <c r="O578" s="151"/>
      <c r="P578" s="152"/>
      <c r="Q578" s="152"/>
      <c r="R578" s="152"/>
      <c r="S578" s="125"/>
      <c r="T578" s="152"/>
      <c r="U578" s="152"/>
      <c r="V578" s="152"/>
      <c r="W578" s="152"/>
      <c r="X578" s="152"/>
      <c r="Y578" s="152"/>
      <c r="Z578" s="152"/>
      <c r="AA578" s="152"/>
      <c r="AB578" s="152"/>
      <c r="AC578" s="152"/>
      <c r="AD578" s="152"/>
      <c r="AE578" s="107"/>
      <c r="AF578" s="107"/>
      <c r="AG578" s="107"/>
      <c r="AH578" s="107"/>
      <c r="AI578" s="107"/>
      <c r="AJ578" s="107"/>
      <c r="AK578" s="107"/>
      <c r="AL578" s="107"/>
      <c r="AM578" s="107"/>
      <c r="AN578" s="107"/>
      <c r="AO578" s="107"/>
      <c r="AP578" s="107"/>
      <c r="AQ578" s="107"/>
      <c r="AR578" s="107"/>
      <c r="AS578" s="107"/>
      <c r="AT578" s="107"/>
    </row>
    <row r="579">
      <c r="A579" s="61"/>
      <c r="B579" s="61"/>
      <c r="C579" s="61"/>
      <c r="D579" s="148" t="s">
        <v>2692</v>
      </c>
      <c r="E579" s="148"/>
      <c r="F579" s="125"/>
      <c r="G579" s="125"/>
      <c r="H579" s="125"/>
      <c r="I579" s="165"/>
      <c r="J579" s="151"/>
      <c r="K579" s="152"/>
      <c r="L579" s="152"/>
      <c r="M579" s="152"/>
      <c r="N579" s="152"/>
      <c r="O579" s="151"/>
      <c r="P579" s="152"/>
      <c r="Q579" s="152"/>
      <c r="R579" s="152"/>
      <c r="S579" s="125"/>
      <c r="T579" s="152"/>
      <c r="U579" s="152"/>
      <c r="V579" s="152"/>
      <c r="W579" s="152"/>
      <c r="X579" s="152"/>
      <c r="Y579" s="152"/>
      <c r="Z579" s="152"/>
      <c r="AA579" s="152"/>
      <c r="AB579" s="152"/>
      <c r="AC579" s="152"/>
      <c r="AD579" s="152"/>
      <c r="AE579" s="107"/>
      <c r="AF579" s="107"/>
      <c r="AG579" s="107"/>
      <c r="AH579" s="107"/>
      <c r="AI579" s="107"/>
      <c r="AJ579" s="107"/>
      <c r="AK579" s="107"/>
      <c r="AL579" s="107"/>
      <c r="AM579" s="107"/>
      <c r="AN579" s="107"/>
      <c r="AO579" s="107"/>
      <c r="AP579" s="107"/>
      <c r="AQ579" s="107"/>
      <c r="AR579" s="107"/>
      <c r="AS579" s="107"/>
      <c r="AT579" s="107"/>
    </row>
    <row r="580">
      <c r="A580" s="61"/>
      <c r="B580" s="61"/>
      <c r="C580" s="61"/>
      <c r="D580" s="449" t="s">
        <v>2014</v>
      </c>
      <c r="E580" s="148" t="s">
        <v>2554</v>
      </c>
      <c r="F580" s="125"/>
      <c r="G580" s="125"/>
      <c r="H580" s="125"/>
      <c r="I580" s="165"/>
      <c r="J580" s="151"/>
      <c r="K580" s="152"/>
      <c r="L580" s="152"/>
      <c r="M580" s="152"/>
      <c r="N580" s="152"/>
      <c r="O580" s="151"/>
      <c r="P580" s="152"/>
      <c r="Q580" s="152"/>
      <c r="R580" s="152"/>
      <c r="S580" s="125"/>
      <c r="T580" s="152"/>
      <c r="U580" s="152"/>
      <c r="V580" s="152"/>
      <c r="W580" s="152"/>
      <c r="X580" s="152"/>
      <c r="Y580" s="152"/>
      <c r="Z580" s="152"/>
      <c r="AA580" s="152"/>
      <c r="AB580" s="152"/>
      <c r="AC580" s="152"/>
      <c r="AD580" s="152"/>
      <c r="AE580" s="107"/>
      <c r="AF580" s="107"/>
      <c r="AG580" s="107"/>
      <c r="AH580" s="107"/>
      <c r="AI580" s="107"/>
      <c r="AJ580" s="107"/>
      <c r="AK580" s="107"/>
      <c r="AL580" s="107"/>
      <c r="AM580" s="107"/>
      <c r="AN580" s="107"/>
      <c r="AO580" s="107"/>
      <c r="AP580" s="107"/>
      <c r="AQ580" s="107"/>
      <c r="AR580" s="107"/>
      <c r="AS580" s="107"/>
      <c r="AT580" s="107"/>
    </row>
    <row r="581">
      <c r="A581" s="61"/>
      <c r="B581" s="61"/>
      <c r="C581" s="61"/>
      <c r="D581" s="135"/>
      <c r="E581" s="148" t="s">
        <v>2693</v>
      </c>
      <c r="F581" s="125"/>
      <c r="G581" s="125"/>
      <c r="H581" s="125"/>
      <c r="I581" s="165"/>
      <c r="J581" s="151"/>
      <c r="K581" s="152"/>
      <c r="L581" s="152"/>
      <c r="M581" s="152"/>
      <c r="N581" s="152"/>
      <c r="O581" s="151"/>
      <c r="P581" s="152"/>
      <c r="Q581" s="152"/>
      <c r="R581" s="152"/>
      <c r="S581" s="125"/>
      <c r="T581" s="152"/>
      <c r="U581" s="152"/>
      <c r="V581" s="152"/>
      <c r="W581" s="152"/>
      <c r="X581" s="152"/>
      <c r="Y581" s="152"/>
      <c r="Z581" s="152"/>
      <c r="AA581" s="152"/>
      <c r="AB581" s="152"/>
      <c r="AC581" s="152"/>
      <c r="AD581" s="152"/>
      <c r="AE581" s="107"/>
      <c r="AF581" s="107"/>
      <c r="AG581" s="107"/>
      <c r="AH581" s="107"/>
      <c r="AI581" s="107"/>
      <c r="AJ581" s="107"/>
      <c r="AK581" s="107"/>
      <c r="AL581" s="107"/>
      <c r="AM581" s="107"/>
      <c r="AN581" s="107"/>
      <c r="AO581" s="107"/>
      <c r="AP581" s="107"/>
      <c r="AQ581" s="107"/>
      <c r="AR581" s="107"/>
      <c r="AS581" s="107"/>
      <c r="AT581" s="107"/>
    </row>
    <row r="582">
      <c r="A582" s="61"/>
      <c r="B582" s="61"/>
      <c r="C582" s="62"/>
      <c r="D582" s="148" t="s">
        <v>2016</v>
      </c>
      <c r="E582" s="148"/>
      <c r="F582" s="135"/>
      <c r="G582" s="135"/>
      <c r="H582" s="135"/>
      <c r="I582" s="165"/>
      <c r="J582" s="151"/>
      <c r="K582" s="152"/>
      <c r="L582" s="152"/>
      <c r="M582" s="152"/>
      <c r="N582" s="152"/>
      <c r="O582" s="151"/>
      <c r="P582" s="152"/>
      <c r="Q582" s="152"/>
      <c r="R582" s="152"/>
      <c r="S582" s="135"/>
      <c r="T582" s="152"/>
      <c r="U582" s="152"/>
      <c r="V582" s="152"/>
      <c r="W582" s="152"/>
      <c r="X582" s="152"/>
      <c r="Y582" s="152"/>
      <c r="Z582" s="152"/>
      <c r="AA582" s="152"/>
      <c r="AB582" s="152"/>
      <c r="AC582" s="152"/>
      <c r="AD582" s="152"/>
      <c r="AE582" s="107"/>
      <c r="AF582" s="107"/>
      <c r="AG582" s="107"/>
      <c r="AH582" s="107"/>
      <c r="AI582" s="107"/>
      <c r="AJ582" s="107"/>
      <c r="AK582" s="107"/>
      <c r="AL582" s="107"/>
      <c r="AM582" s="107"/>
      <c r="AN582" s="107"/>
      <c r="AO582" s="107"/>
      <c r="AP582" s="107"/>
      <c r="AQ582" s="107"/>
      <c r="AR582" s="107"/>
      <c r="AS582" s="107"/>
      <c r="AT582" s="107"/>
    </row>
    <row r="583">
      <c r="A583" s="422">
        <v>78.0</v>
      </c>
      <c r="B583" s="61"/>
      <c r="C583" s="157" t="s">
        <v>1783</v>
      </c>
      <c r="D583" s="148" t="s">
        <v>2687</v>
      </c>
      <c r="E583" s="148"/>
      <c r="F583" s="449" t="s">
        <v>2339</v>
      </c>
      <c r="G583" s="449" t="s">
        <v>1785</v>
      </c>
      <c r="H583" s="449" t="s">
        <v>1784</v>
      </c>
      <c r="I583" s="157" t="s">
        <v>2228</v>
      </c>
      <c r="J583" s="151"/>
      <c r="K583" s="152"/>
      <c r="L583" s="152"/>
      <c r="M583" s="152"/>
      <c r="N583" s="152"/>
      <c r="O583" s="151"/>
      <c r="P583" s="152"/>
      <c r="Q583" s="152"/>
      <c r="R583" s="152"/>
      <c r="S583" s="449" t="s">
        <v>290</v>
      </c>
      <c r="T583" s="152"/>
      <c r="U583" s="152"/>
      <c r="V583" s="152"/>
      <c r="W583" s="152"/>
      <c r="X583" s="152"/>
      <c r="Y583" s="152"/>
      <c r="Z583" s="152"/>
      <c r="AA583" s="152"/>
      <c r="AB583" s="152"/>
      <c r="AC583" s="152"/>
      <c r="AD583" s="152"/>
      <c r="AE583" s="107"/>
      <c r="AF583" s="107"/>
      <c r="AG583" s="107"/>
      <c r="AH583" s="107"/>
      <c r="AI583" s="107"/>
      <c r="AJ583" s="107"/>
      <c r="AK583" s="107"/>
      <c r="AL583" s="107"/>
      <c r="AM583" s="107"/>
      <c r="AN583" s="107"/>
      <c r="AO583" s="107"/>
      <c r="AP583" s="107"/>
      <c r="AQ583" s="107"/>
      <c r="AR583" s="107"/>
      <c r="AS583" s="107"/>
      <c r="AT583" s="107"/>
    </row>
    <row r="584">
      <c r="A584" s="61"/>
      <c r="B584" s="61"/>
      <c r="C584" s="61"/>
      <c r="D584" s="148" t="s">
        <v>2689</v>
      </c>
      <c r="E584" s="148"/>
      <c r="F584" s="125"/>
      <c r="G584" s="125"/>
      <c r="H584" s="125"/>
      <c r="I584" s="61"/>
      <c r="J584" s="151"/>
      <c r="K584" s="152"/>
      <c r="L584" s="152"/>
      <c r="M584" s="152"/>
      <c r="N584" s="152"/>
      <c r="O584" s="151"/>
      <c r="P584" s="152"/>
      <c r="Q584" s="152"/>
      <c r="R584" s="152"/>
      <c r="S584" s="125"/>
      <c r="T584" s="152"/>
      <c r="U584" s="152"/>
      <c r="V584" s="152"/>
      <c r="W584" s="152"/>
      <c r="X584" s="152"/>
      <c r="Y584" s="152"/>
      <c r="Z584" s="152"/>
      <c r="AA584" s="152"/>
      <c r="AB584" s="152"/>
      <c r="AC584" s="152"/>
      <c r="AD584" s="152"/>
      <c r="AE584" s="107"/>
      <c r="AF584" s="107"/>
      <c r="AG584" s="107"/>
      <c r="AH584" s="107"/>
      <c r="AI584" s="107"/>
      <c r="AJ584" s="107"/>
      <c r="AK584" s="107"/>
      <c r="AL584" s="107"/>
      <c r="AM584" s="107"/>
      <c r="AN584" s="107"/>
      <c r="AO584" s="107"/>
      <c r="AP584" s="107"/>
      <c r="AQ584" s="107"/>
      <c r="AR584" s="107"/>
      <c r="AS584" s="107"/>
      <c r="AT584" s="107"/>
    </row>
    <row r="585">
      <c r="A585" s="61"/>
      <c r="B585" s="61"/>
      <c r="C585" s="61"/>
      <c r="D585" s="148" t="s">
        <v>2690</v>
      </c>
      <c r="E585" s="148" t="s">
        <v>2551</v>
      </c>
      <c r="F585" s="125"/>
      <c r="G585" s="125"/>
      <c r="H585" s="125"/>
      <c r="I585" s="61"/>
      <c r="J585" s="151"/>
      <c r="K585" s="152"/>
      <c r="L585" s="152"/>
      <c r="M585" s="152"/>
      <c r="N585" s="152"/>
      <c r="O585" s="151"/>
      <c r="P585" s="152"/>
      <c r="Q585" s="152"/>
      <c r="R585" s="152"/>
      <c r="S585" s="125"/>
      <c r="T585" s="152"/>
      <c r="U585" s="152"/>
      <c r="V585" s="152"/>
      <c r="W585" s="152"/>
      <c r="X585" s="152"/>
      <c r="Y585" s="152"/>
      <c r="Z585" s="152"/>
      <c r="AA585" s="152"/>
      <c r="AB585" s="152"/>
      <c r="AC585" s="152"/>
      <c r="AD585" s="152"/>
      <c r="AE585" s="107"/>
      <c r="AF585" s="107"/>
      <c r="AG585" s="107"/>
      <c r="AH585" s="107"/>
      <c r="AI585" s="107"/>
      <c r="AJ585" s="107"/>
      <c r="AK585" s="107"/>
      <c r="AL585" s="107"/>
      <c r="AM585" s="107"/>
      <c r="AN585" s="107"/>
      <c r="AO585" s="107"/>
      <c r="AP585" s="107"/>
      <c r="AQ585" s="107"/>
      <c r="AR585" s="107"/>
      <c r="AS585" s="107"/>
      <c r="AT585" s="107"/>
    </row>
    <row r="586">
      <c r="A586" s="61"/>
      <c r="B586" s="61"/>
      <c r="C586" s="61"/>
      <c r="D586" s="148" t="s">
        <v>2692</v>
      </c>
      <c r="E586" s="148"/>
      <c r="F586" s="125"/>
      <c r="G586" s="125"/>
      <c r="H586" s="125"/>
      <c r="I586" s="61"/>
      <c r="J586" s="151"/>
      <c r="K586" s="152"/>
      <c r="L586" s="152"/>
      <c r="M586" s="152"/>
      <c r="N586" s="152"/>
      <c r="O586" s="151"/>
      <c r="P586" s="152"/>
      <c r="Q586" s="152"/>
      <c r="R586" s="152"/>
      <c r="S586" s="125"/>
      <c r="T586" s="152"/>
      <c r="U586" s="152"/>
      <c r="V586" s="152"/>
      <c r="W586" s="152"/>
      <c r="X586" s="152"/>
      <c r="Y586" s="152"/>
      <c r="Z586" s="152"/>
      <c r="AA586" s="152"/>
      <c r="AB586" s="152"/>
      <c r="AC586" s="152"/>
      <c r="AD586" s="152"/>
      <c r="AE586" s="107"/>
      <c r="AF586" s="107"/>
      <c r="AG586" s="107"/>
      <c r="AH586" s="107"/>
      <c r="AI586" s="107"/>
      <c r="AJ586" s="107"/>
      <c r="AK586" s="107"/>
      <c r="AL586" s="107"/>
      <c r="AM586" s="107"/>
      <c r="AN586" s="107"/>
      <c r="AO586" s="107"/>
      <c r="AP586" s="107"/>
      <c r="AQ586" s="107"/>
      <c r="AR586" s="107"/>
      <c r="AS586" s="107"/>
      <c r="AT586" s="107"/>
    </row>
    <row r="587">
      <c r="A587" s="61"/>
      <c r="B587" s="61"/>
      <c r="C587" s="61"/>
      <c r="D587" s="449" t="s">
        <v>2014</v>
      </c>
      <c r="E587" s="148" t="s">
        <v>2554</v>
      </c>
      <c r="F587" s="125"/>
      <c r="G587" s="125"/>
      <c r="H587" s="125"/>
      <c r="I587" s="61"/>
      <c r="J587" s="151"/>
      <c r="K587" s="152"/>
      <c r="L587" s="152"/>
      <c r="M587" s="152"/>
      <c r="N587" s="152"/>
      <c r="O587" s="151"/>
      <c r="P587" s="152"/>
      <c r="Q587" s="152"/>
      <c r="R587" s="152"/>
      <c r="S587" s="125"/>
      <c r="T587" s="152"/>
      <c r="U587" s="152"/>
      <c r="V587" s="152"/>
      <c r="W587" s="152"/>
      <c r="X587" s="152"/>
      <c r="Y587" s="152"/>
      <c r="Z587" s="152"/>
      <c r="AA587" s="152"/>
      <c r="AB587" s="152"/>
      <c r="AC587" s="152"/>
      <c r="AD587" s="152"/>
      <c r="AE587" s="107"/>
      <c r="AF587" s="107"/>
      <c r="AG587" s="107"/>
      <c r="AH587" s="107"/>
      <c r="AI587" s="107"/>
      <c r="AJ587" s="107"/>
      <c r="AK587" s="107"/>
      <c r="AL587" s="107"/>
      <c r="AM587" s="107"/>
      <c r="AN587" s="107"/>
      <c r="AO587" s="107"/>
      <c r="AP587" s="107"/>
      <c r="AQ587" s="107"/>
      <c r="AR587" s="107"/>
      <c r="AS587" s="107"/>
      <c r="AT587" s="107"/>
    </row>
    <row r="588">
      <c r="A588" s="61"/>
      <c r="B588" s="61"/>
      <c r="C588" s="61"/>
      <c r="D588" s="135"/>
      <c r="E588" s="148" t="s">
        <v>2693</v>
      </c>
      <c r="F588" s="125"/>
      <c r="G588" s="125"/>
      <c r="H588" s="125"/>
      <c r="I588" s="61"/>
      <c r="J588" s="151"/>
      <c r="K588" s="152"/>
      <c r="L588" s="152"/>
      <c r="M588" s="152"/>
      <c r="N588" s="152"/>
      <c r="O588" s="151"/>
      <c r="P588" s="152"/>
      <c r="Q588" s="152"/>
      <c r="R588" s="152"/>
      <c r="S588" s="125"/>
      <c r="T588" s="152"/>
      <c r="U588" s="152"/>
      <c r="V588" s="152"/>
      <c r="W588" s="152"/>
      <c r="X588" s="152"/>
      <c r="Y588" s="152"/>
      <c r="Z588" s="152"/>
      <c r="AA588" s="152"/>
      <c r="AB588" s="152"/>
      <c r="AC588" s="152"/>
      <c r="AD588" s="152"/>
      <c r="AE588" s="107"/>
      <c r="AF588" s="107"/>
      <c r="AG588" s="107"/>
      <c r="AH588" s="107"/>
      <c r="AI588" s="107"/>
      <c r="AJ588" s="107"/>
      <c r="AK588" s="107"/>
      <c r="AL588" s="107"/>
      <c r="AM588" s="107"/>
      <c r="AN588" s="107"/>
      <c r="AO588" s="107"/>
      <c r="AP588" s="107"/>
      <c r="AQ588" s="107"/>
      <c r="AR588" s="107"/>
      <c r="AS588" s="107"/>
      <c r="AT588" s="107"/>
    </row>
    <row r="589">
      <c r="A589" s="61"/>
      <c r="B589" s="61"/>
      <c r="C589" s="62"/>
      <c r="D589" s="148" t="s">
        <v>2016</v>
      </c>
      <c r="E589" s="148"/>
      <c r="F589" s="135"/>
      <c r="G589" s="135"/>
      <c r="H589" s="135"/>
      <c r="I589" s="62"/>
      <c r="J589" s="151"/>
      <c r="K589" s="152"/>
      <c r="L589" s="152"/>
      <c r="M589" s="152"/>
      <c r="N589" s="152"/>
      <c r="O589" s="151"/>
      <c r="P589" s="152"/>
      <c r="Q589" s="152"/>
      <c r="R589" s="152"/>
      <c r="S589" s="135"/>
      <c r="T589" s="152"/>
      <c r="U589" s="152"/>
      <c r="V589" s="152"/>
      <c r="W589" s="152"/>
      <c r="X589" s="152"/>
      <c r="Y589" s="152"/>
      <c r="Z589" s="152"/>
      <c r="AA589" s="152"/>
      <c r="AB589" s="152"/>
      <c r="AC589" s="152"/>
      <c r="AD589" s="152"/>
      <c r="AE589" s="107"/>
      <c r="AF589" s="107"/>
      <c r="AG589" s="107"/>
      <c r="AH589" s="107"/>
      <c r="AI589" s="107"/>
      <c r="AJ589" s="107"/>
      <c r="AK589" s="107"/>
      <c r="AL589" s="107"/>
      <c r="AM589" s="107"/>
      <c r="AN589" s="107"/>
      <c r="AO589" s="107"/>
      <c r="AP589" s="107"/>
      <c r="AQ589" s="107"/>
      <c r="AR589" s="107"/>
      <c r="AS589" s="107"/>
      <c r="AT589" s="107"/>
    </row>
    <row r="590">
      <c r="A590" s="422">
        <v>79.0</v>
      </c>
      <c r="B590" s="61"/>
      <c r="C590" s="157" t="s">
        <v>1786</v>
      </c>
      <c r="D590" s="148" t="s">
        <v>2687</v>
      </c>
      <c r="E590" s="148"/>
      <c r="F590" s="449" t="s">
        <v>2339</v>
      </c>
      <c r="G590" s="449" t="s">
        <v>1788</v>
      </c>
      <c r="H590" s="449" t="s">
        <v>1787</v>
      </c>
      <c r="I590" s="157" t="s">
        <v>2228</v>
      </c>
      <c r="J590" s="151"/>
      <c r="K590" s="152"/>
      <c r="L590" s="152"/>
      <c r="M590" s="152"/>
      <c r="N590" s="152"/>
      <c r="O590" s="151"/>
      <c r="P590" s="152"/>
      <c r="Q590" s="152"/>
      <c r="R590" s="152"/>
      <c r="S590" s="449" t="s">
        <v>290</v>
      </c>
      <c r="T590" s="152"/>
      <c r="U590" s="152"/>
      <c r="V590" s="152"/>
      <c r="W590" s="152"/>
      <c r="X590" s="152"/>
      <c r="Y590" s="152"/>
      <c r="Z590" s="152"/>
      <c r="AA590" s="152"/>
      <c r="AB590" s="152"/>
      <c r="AC590" s="152"/>
      <c r="AD590" s="152"/>
      <c r="AE590" s="107"/>
      <c r="AF590" s="107"/>
      <c r="AG590" s="107"/>
      <c r="AH590" s="107"/>
      <c r="AI590" s="107"/>
      <c r="AJ590" s="107"/>
      <c r="AK590" s="107"/>
      <c r="AL590" s="107"/>
      <c r="AM590" s="107"/>
      <c r="AN590" s="107"/>
      <c r="AO590" s="107"/>
      <c r="AP590" s="107"/>
      <c r="AQ590" s="107"/>
      <c r="AR590" s="107"/>
      <c r="AS590" s="107"/>
      <c r="AT590" s="107"/>
    </row>
    <row r="591">
      <c r="A591" s="61"/>
      <c r="B591" s="61"/>
      <c r="C591" s="61"/>
      <c r="D591" s="148" t="s">
        <v>2689</v>
      </c>
      <c r="E591" s="148"/>
      <c r="F591" s="125"/>
      <c r="G591" s="125"/>
      <c r="H591" s="125"/>
      <c r="I591" s="61"/>
      <c r="J591" s="151"/>
      <c r="K591" s="152"/>
      <c r="L591" s="152"/>
      <c r="M591" s="152"/>
      <c r="N591" s="152"/>
      <c r="O591" s="151"/>
      <c r="P591" s="152"/>
      <c r="Q591" s="152"/>
      <c r="R591" s="152"/>
      <c r="S591" s="125"/>
      <c r="T591" s="152"/>
      <c r="U591" s="152"/>
      <c r="V591" s="152"/>
      <c r="W591" s="152"/>
      <c r="X591" s="152"/>
      <c r="Y591" s="152"/>
      <c r="Z591" s="152"/>
      <c r="AA591" s="152"/>
      <c r="AB591" s="152"/>
      <c r="AC591" s="152"/>
      <c r="AD591" s="152"/>
      <c r="AE591" s="107"/>
      <c r="AF591" s="107"/>
      <c r="AG591" s="107"/>
      <c r="AH591" s="107"/>
      <c r="AI591" s="107"/>
      <c r="AJ591" s="107"/>
      <c r="AK591" s="107"/>
      <c r="AL591" s="107"/>
      <c r="AM591" s="107"/>
      <c r="AN591" s="107"/>
      <c r="AO591" s="107"/>
      <c r="AP591" s="107"/>
      <c r="AQ591" s="107"/>
      <c r="AR591" s="107"/>
      <c r="AS591" s="107"/>
      <c r="AT591" s="107"/>
    </row>
    <row r="592">
      <c r="A592" s="61"/>
      <c r="B592" s="61"/>
      <c r="C592" s="61"/>
      <c r="D592" s="148" t="s">
        <v>2690</v>
      </c>
      <c r="E592" s="148" t="s">
        <v>2551</v>
      </c>
      <c r="F592" s="125"/>
      <c r="G592" s="125"/>
      <c r="H592" s="125"/>
      <c r="I592" s="61"/>
      <c r="J592" s="151"/>
      <c r="K592" s="152"/>
      <c r="L592" s="152"/>
      <c r="M592" s="152"/>
      <c r="N592" s="152"/>
      <c r="O592" s="151"/>
      <c r="P592" s="152"/>
      <c r="Q592" s="152"/>
      <c r="R592" s="152"/>
      <c r="S592" s="125"/>
      <c r="T592" s="152"/>
      <c r="U592" s="152"/>
      <c r="V592" s="152"/>
      <c r="W592" s="152"/>
      <c r="X592" s="152"/>
      <c r="Y592" s="152"/>
      <c r="Z592" s="152"/>
      <c r="AA592" s="152"/>
      <c r="AB592" s="152"/>
      <c r="AC592" s="152"/>
      <c r="AD592" s="152"/>
      <c r="AE592" s="107"/>
      <c r="AF592" s="107"/>
      <c r="AG592" s="107"/>
      <c r="AH592" s="107"/>
      <c r="AI592" s="107"/>
      <c r="AJ592" s="107"/>
      <c r="AK592" s="107"/>
      <c r="AL592" s="107"/>
      <c r="AM592" s="107"/>
      <c r="AN592" s="107"/>
      <c r="AO592" s="107"/>
      <c r="AP592" s="107"/>
      <c r="AQ592" s="107"/>
      <c r="AR592" s="107"/>
      <c r="AS592" s="107"/>
      <c r="AT592" s="107"/>
    </row>
    <row r="593">
      <c r="A593" s="61"/>
      <c r="B593" s="61"/>
      <c r="C593" s="61"/>
      <c r="D593" s="148" t="s">
        <v>2692</v>
      </c>
      <c r="E593" s="148"/>
      <c r="F593" s="125"/>
      <c r="G593" s="125"/>
      <c r="H593" s="125"/>
      <c r="I593" s="61"/>
      <c r="J593" s="151"/>
      <c r="K593" s="152"/>
      <c r="L593" s="152"/>
      <c r="M593" s="152"/>
      <c r="N593" s="152"/>
      <c r="O593" s="151"/>
      <c r="P593" s="152"/>
      <c r="Q593" s="152"/>
      <c r="R593" s="152"/>
      <c r="S593" s="125"/>
      <c r="T593" s="152"/>
      <c r="U593" s="152"/>
      <c r="V593" s="152"/>
      <c r="W593" s="152"/>
      <c r="X593" s="152"/>
      <c r="Y593" s="152"/>
      <c r="Z593" s="152"/>
      <c r="AA593" s="152"/>
      <c r="AB593" s="152"/>
      <c r="AC593" s="152"/>
      <c r="AD593" s="152"/>
      <c r="AE593" s="107"/>
      <c r="AF593" s="107"/>
      <c r="AG593" s="107"/>
      <c r="AH593" s="107"/>
      <c r="AI593" s="107"/>
      <c r="AJ593" s="107"/>
      <c r="AK593" s="107"/>
      <c r="AL593" s="107"/>
      <c r="AM593" s="107"/>
      <c r="AN593" s="107"/>
      <c r="AO593" s="107"/>
      <c r="AP593" s="107"/>
      <c r="AQ593" s="107"/>
      <c r="AR593" s="107"/>
      <c r="AS593" s="107"/>
      <c r="AT593" s="107"/>
    </row>
    <row r="594">
      <c r="A594" s="61"/>
      <c r="B594" s="61"/>
      <c r="C594" s="61"/>
      <c r="D594" s="449" t="s">
        <v>2014</v>
      </c>
      <c r="E594" s="148" t="s">
        <v>2554</v>
      </c>
      <c r="F594" s="125"/>
      <c r="G594" s="125"/>
      <c r="H594" s="125"/>
      <c r="I594" s="61"/>
      <c r="J594" s="151"/>
      <c r="K594" s="152"/>
      <c r="L594" s="152"/>
      <c r="M594" s="152"/>
      <c r="N594" s="152"/>
      <c r="O594" s="151"/>
      <c r="P594" s="152"/>
      <c r="Q594" s="152"/>
      <c r="R594" s="152"/>
      <c r="S594" s="125"/>
      <c r="T594" s="152"/>
      <c r="U594" s="152"/>
      <c r="V594" s="152"/>
      <c r="W594" s="152"/>
      <c r="X594" s="152"/>
      <c r="Y594" s="152"/>
      <c r="Z594" s="152"/>
      <c r="AA594" s="152"/>
      <c r="AB594" s="152"/>
      <c r="AC594" s="152"/>
      <c r="AD594" s="152"/>
      <c r="AE594" s="107"/>
      <c r="AF594" s="107"/>
      <c r="AG594" s="107"/>
      <c r="AH594" s="107"/>
      <c r="AI594" s="107"/>
      <c r="AJ594" s="107"/>
      <c r="AK594" s="107"/>
      <c r="AL594" s="107"/>
      <c r="AM594" s="107"/>
      <c r="AN594" s="107"/>
      <c r="AO594" s="107"/>
      <c r="AP594" s="107"/>
      <c r="AQ594" s="107"/>
      <c r="AR594" s="107"/>
      <c r="AS594" s="107"/>
      <c r="AT594" s="107"/>
    </row>
    <row r="595">
      <c r="A595" s="61"/>
      <c r="B595" s="61"/>
      <c r="C595" s="61"/>
      <c r="D595" s="135"/>
      <c r="E595" s="148" t="s">
        <v>2693</v>
      </c>
      <c r="F595" s="125"/>
      <c r="G595" s="125"/>
      <c r="H595" s="125"/>
      <c r="I595" s="61"/>
      <c r="J595" s="151"/>
      <c r="K595" s="152"/>
      <c r="L595" s="152"/>
      <c r="M595" s="152"/>
      <c r="N595" s="152"/>
      <c r="O595" s="151"/>
      <c r="P595" s="152"/>
      <c r="Q595" s="152"/>
      <c r="R595" s="152"/>
      <c r="S595" s="125"/>
      <c r="T595" s="152"/>
      <c r="U595" s="152"/>
      <c r="V595" s="152"/>
      <c r="W595" s="152"/>
      <c r="X595" s="152"/>
      <c r="Y595" s="152"/>
      <c r="Z595" s="152"/>
      <c r="AA595" s="152"/>
      <c r="AB595" s="152"/>
      <c r="AC595" s="152"/>
      <c r="AD595" s="152"/>
      <c r="AE595" s="107"/>
      <c r="AF595" s="107"/>
      <c r="AG595" s="107"/>
      <c r="AH595" s="107"/>
      <c r="AI595" s="107"/>
      <c r="AJ595" s="107"/>
      <c r="AK595" s="107"/>
      <c r="AL595" s="107"/>
      <c r="AM595" s="107"/>
      <c r="AN595" s="107"/>
      <c r="AO595" s="107"/>
      <c r="AP595" s="107"/>
      <c r="AQ595" s="107"/>
      <c r="AR595" s="107"/>
      <c r="AS595" s="107"/>
      <c r="AT595" s="107"/>
    </row>
    <row r="596">
      <c r="A596" s="61"/>
      <c r="B596" s="61"/>
      <c r="C596" s="62"/>
      <c r="D596" s="148" t="s">
        <v>2016</v>
      </c>
      <c r="E596" s="148"/>
      <c r="F596" s="135"/>
      <c r="G596" s="135"/>
      <c r="H596" s="135"/>
      <c r="I596" s="62"/>
      <c r="J596" s="151"/>
      <c r="K596" s="152"/>
      <c r="L596" s="152"/>
      <c r="M596" s="152"/>
      <c r="N596" s="152"/>
      <c r="O596" s="151"/>
      <c r="P596" s="152"/>
      <c r="Q596" s="152"/>
      <c r="R596" s="152"/>
      <c r="S596" s="135"/>
      <c r="T596" s="152"/>
      <c r="U596" s="152"/>
      <c r="V596" s="152"/>
      <c r="W596" s="152"/>
      <c r="X596" s="152"/>
      <c r="Y596" s="152"/>
      <c r="Z596" s="152"/>
      <c r="AA596" s="152"/>
      <c r="AB596" s="152"/>
      <c r="AC596" s="152"/>
      <c r="AD596" s="152"/>
      <c r="AE596" s="107"/>
      <c r="AF596" s="107"/>
      <c r="AG596" s="107"/>
      <c r="AH596" s="107"/>
      <c r="AI596" s="107"/>
      <c r="AJ596" s="107"/>
      <c r="AK596" s="107"/>
      <c r="AL596" s="107"/>
      <c r="AM596" s="107"/>
      <c r="AN596" s="107"/>
      <c r="AO596" s="107"/>
      <c r="AP596" s="107"/>
      <c r="AQ596" s="107"/>
      <c r="AR596" s="107"/>
      <c r="AS596" s="107"/>
      <c r="AT596" s="107"/>
    </row>
    <row r="597">
      <c r="A597" s="422">
        <v>80.0</v>
      </c>
      <c r="B597" s="61"/>
      <c r="C597" s="157" t="s">
        <v>1789</v>
      </c>
      <c r="D597" s="148" t="s">
        <v>2687</v>
      </c>
      <c r="E597" s="148"/>
      <c r="F597" s="449" t="s">
        <v>2339</v>
      </c>
      <c r="G597" s="449" t="s">
        <v>1791</v>
      </c>
      <c r="H597" s="449" t="s">
        <v>1790</v>
      </c>
      <c r="I597" s="157" t="s">
        <v>2228</v>
      </c>
      <c r="J597" s="151"/>
      <c r="K597" s="152"/>
      <c r="L597" s="152"/>
      <c r="M597" s="152"/>
      <c r="N597" s="152"/>
      <c r="O597" s="151"/>
      <c r="P597" s="152"/>
      <c r="Q597" s="152"/>
      <c r="R597" s="152"/>
      <c r="S597" s="449" t="s">
        <v>290</v>
      </c>
      <c r="T597" s="152"/>
      <c r="U597" s="152"/>
      <c r="V597" s="152"/>
      <c r="W597" s="152"/>
      <c r="X597" s="152"/>
      <c r="Y597" s="152"/>
      <c r="Z597" s="152"/>
      <c r="AA597" s="152"/>
      <c r="AB597" s="152"/>
      <c r="AC597" s="152"/>
      <c r="AD597" s="152"/>
      <c r="AE597" s="107"/>
      <c r="AF597" s="107"/>
      <c r="AG597" s="107"/>
      <c r="AH597" s="107"/>
      <c r="AI597" s="107"/>
      <c r="AJ597" s="107"/>
      <c r="AK597" s="107"/>
      <c r="AL597" s="107"/>
      <c r="AM597" s="107"/>
      <c r="AN597" s="107"/>
      <c r="AO597" s="107"/>
      <c r="AP597" s="107"/>
      <c r="AQ597" s="107"/>
      <c r="AR597" s="107"/>
      <c r="AS597" s="107"/>
      <c r="AT597" s="107"/>
    </row>
    <row r="598">
      <c r="A598" s="61"/>
      <c r="B598" s="61"/>
      <c r="C598" s="61"/>
      <c r="D598" s="148" t="s">
        <v>2689</v>
      </c>
      <c r="E598" s="148"/>
      <c r="F598" s="125"/>
      <c r="G598" s="125"/>
      <c r="H598" s="125"/>
      <c r="I598" s="61"/>
      <c r="J598" s="151"/>
      <c r="K598" s="152"/>
      <c r="L598" s="152"/>
      <c r="M598" s="152"/>
      <c r="N598" s="152"/>
      <c r="O598" s="151"/>
      <c r="P598" s="152"/>
      <c r="Q598" s="152"/>
      <c r="R598" s="152"/>
      <c r="S598" s="125"/>
      <c r="T598" s="152"/>
      <c r="U598" s="152"/>
      <c r="V598" s="152"/>
      <c r="W598" s="152"/>
      <c r="X598" s="152"/>
      <c r="Y598" s="152"/>
      <c r="Z598" s="152"/>
      <c r="AA598" s="152"/>
      <c r="AB598" s="152"/>
      <c r="AC598" s="152"/>
      <c r="AD598" s="152"/>
      <c r="AE598" s="107"/>
      <c r="AF598" s="107"/>
      <c r="AG598" s="107"/>
      <c r="AH598" s="107"/>
      <c r="AI598" s="107"/>
      <c r="AJ598" s="107"/>
      <c r="AK598" s="107"/>
      <c r="AL598" s="107"/>
      <c r="AM598" s="107"/>
      <c r="AN598" s="107"/>
      <c r="AO598" s="107"/>
      <c r="AP598" s="107"/>
      <c r="AQ598" s="107"/>
      <c r="AR598" s="107"/>
      <c r="AS598" s="107"/>
      <c r="AT598" s="107"/>
    </row>
    <row r="599">
      <c r="A599" s="61"/>
      <c r="B599" s="61"/>
      <c r="C599" s="61"/>
      <c r="D599" s="148" t="s">
        <v>2690</v>
      </c>
      <c r="E599" s="148" t="s">
        <v>2551</v>
      </c>
      <c r="F599" s="125"/>
      <c r="G599" s="125"/>
      <c r="H599" s="125"/>
      <c r="I599" s="61"/>
      <c r="J599" s="151"/>
      <c r="K599" s="152"/>
      <c r="L599" s="152"/>
      <c r="M599" s="152"/>
      <c r="N599" s="152"/>
      <c r="O599" s="151"/>
      <c r="P599" s="152"/>
      <c r="Q599" s="152"/>
      <c r="R599" s="152"/>
      <c r="S599" s="125"/>
      <c r="T599" s="152"/>
      <c r="U599" s="152"/>
      <c r="V599" s="152"/>
      <c r="W599" s="152"/>
      <c r="X599" s="152"/>
      <c r="Y599" s="152"/>
      <c r="Z599" s="152"/>
      <c r="AA599" s="152"/>
      <c r="AB599" s="152"/>
      <c r="AC599" s="152"/>
      <c r="AD599" s="152"/>
      <c r="AE599" s="107"/>
      <c r="AF599" s="107"/>
      <c r="AG599" s="107"/>
      <c r="AH599" s="107"/>
      <c r="AI599" s="107"/>
      <c r="AJ599" s="107"/>
      <c r="AK599" s="107"/>
      <c r="AL599" s="107"/>
      <c r="AM599" s="107"/>
      <c r="AN599" s="107"/>
      <c r="AO599" s="107"/>
      <c r="AP599" s="107"/>
      <c r="AQ599" s="107"/>
      <c r="AR599" s="107"/>
      <c r="AS599" s="107"/>
      <c r="AT599" s="107"/>
    </row>
    <row r="600">
      <c r="A600" s="61"/>
      <c r="B600" s="61"/>
      <c r="C600" s="61"/>
      <c r="D600" s="148" t="s">
        <v>2692</v>
      </c>
      <c r="E600" s="148"/>
      <c r="F600" s="125"/>
      <c r="G600" s="125"/>
      <c r="H600" s="125"/>
      <c r="I600" s="61"/>
      <c r="J600" s="151"/>
      <c r="K600" s="152"/>
      <c r="L600" s="152"/>
      <c r="M600" s="152"/>
      <c r="N600" s="152"/>
      <c r="O600" s="151"/>
      <c r="P600" s="152"/>
      <c r="Q600" s="152"/>
      <c r="R600" s="152"/>
      <c r="S600" s="125"/>
      <c r="T600" s="152"/>
      <c r="U600" s="152"/>
      <c r="V600" s="152"/>
      <c r="W600" s="152"/>
      <c r="X600" s="152"/>
      <c r="Y600" s="152"/>
      <c r="Z600" s="152"/>
      <c r="AA600" s="152"/>
      <c r="AB600" s="152"/>
      <c r="AC600" s="152"/>
      <c r="AD600" s="152"/>
      <c r="AE600" s="107"/>
      <c r="AF600" s="107"/>
      <c r="AG600" s="107"/>
      <c r="AH600" s="107"/>
      <c r="AI600" s="107"/>
      <c r="AJ600" s="107"/>
      <c r="AK600" s="107"/>
      <c r="AL600" s="107"/>
      <c r="AM600" s="107"/>
      <c r="AN600" s="107"/>
      <c r="AO600" s="107"/>
      <c r="AP600" s="107"/>
      <c r="AQ600" s="107"/>
      <c r="AR600" s="107"/>
      <c r="AS600" s="107"/>
      <c r="AT600" s="107"/>
    </row>
    <row r="601">
      <c r="A601" s="61"/>
      <c r="B601" s="61"/>
      <c r="C601" s="61"/>
      <c r="D601" s="449" t="s">
        <v>2014</v>
      </c>
      <c r="E601" s="148" t="s">
        <v>2554</v>
      </c>
      <c r="F601" s="125"/>
      <c r="G601" s="125"/>
      <c r="H601" s="125"/>
      <c r="I601" s="61"/>
      <c r="J601" s="151"/>
      <c r="K601" s="152"/>
      <c r="L601" s="152"/>
      <c r="M601" s="152"/>
      <c r="N601" s="152"/>
      <c r="O601" s="151"/>
      <c r="P601" s="152"/>
      <c r="Q601" s="152"/>
      <c r="R601" s="152"/>
      <c r="S601" s="125"/>
      <c r="T601" s="152"/>
      <c r="U601" s="152"/>
      <c r="V601" s="152"/>
      <c r="W601" s="152"/>
      <c r="X601" s="152"/>
      <c r="Y601" s="152"/>
      <c r="Z601" s="152"/>
      <c r="AA601" s="152"/>
      <c r="AB601" s="152"/>
      <c r="AC601" s="152"/>
      <c r="AD601" s="152"/>
      <c r="AE601" s="107"/>
      <c r="AF601" s="107"/>
      <c r="AG601" s="107"/>
      <c r="AH601" s="107"/>
      <c r="AI601" s="107"/>
      <c r="AJ601" s="107"/>
      <c r="AK601" s="107"/>
      <c r="AL601" s="107"/>
      <c r="AM601" s="107"/>
      <c r="AN601" s="107"/>
      <c r="AO601" s="107"/>
      <c r="AP601" s="107"/>
      <c r="AQ601" s="107"/>
      <c r="AR601" s="107"/>
      <c r="AS601" s="107"/>
      <c r="AT601" s="107"/>
    </row>
    <row r="602">
      <c r="A602" s="61"/>
      <c r="B602" s="61"/>
      <c r="C602" s="61"/>
      <c r="D602" s="135"/>
      <c r="E602" s="148" t="s">
        <v>2693</v>
      </c>
      <c r="F602" s="125"/>
      <c r="G602" s="125"/>
      <c r="H602" s="125"/>
      <c r="I602" s="61"/>
      <c r="J602" s="151"/>
      <c r="K602" s="152"/>
      <c r="L602" s="152"/>
      <c r="M602" s="152"/>
      <c r="N602" s="152"/>
      <c r="O602" s="151"/>
      <c r="P602" s="152"/>
      <c r="Q602" s="152"/>
      <c r="R602" s="152"/>
      <c r="S602" s="125"/>
      <c r="T602" s="152"/>
      <c r="U602" s="152"/>
      <c r="V602" s="152"/>
      <c r="W602" s="152"/>
      <c r="X602" s="152"/>
      <c r="Y602" s="152"/>
      <c r="Z602" s="152"/>
      <c r="AA602" s="152"/>
      <c r="AB602" s="152"/>
      <c r="AC602" s="152"/>
      <c r="AD602" s="152"/>
      <c r="AE602" s="107"/>
      <c r="AF602" s="107"/>
      <c r="AG602" s="107"/>
      <c r="AH602" s="107"/>
      <c r="AI602" s="107"/>
      <c r="AJ602" s="107"/>
      <c r="AK602" s="107"/>
      <c r="AL602" s="107"/>
      <c r="AM602" s="107"/>
      <c r="AN602" s="107"/>
      <c r="AO602" s="107"/>
      <c r="AP602" s="107"/>
      <c r="AQ602" s="107"/>
      <c r="AR602" s="107"/>
      <c r="AS602" s="107"/>
      <c r="AT602" s="107"/>
    </row>
    <row r="603">
      <c r="A603" s="61"/>
      <c r="B603" s="61"/>
      <c r="C603" s="62"/>
      <c r="D603" s="148" t="s">
        <v>2016</v>
      </c>
      <c r="E603" s="148"/>
      <c r="F603" s="135"/>
      <c r="G603" s="135"/>
      <c r="H603" s="135"/>
      <c r="I603" s="62"/>
      <c r="J603" s="151"/>
      <c r="K603" s="152"/>
      <c r="L603" s="152"/>
      <c r="M603" s="152"/>
      <c r="N603" s="152"/>
      <c r="O603" s="151"/>
      <c r="P603" s="152"/>
      <c r="Q603" s="152"/>
      <c r="R603" s="152"/>
      <c r="S603" s="135"/>
      <c r="T603" s="152"/>
      <c r="U603" s="152"/>
      <c r="V603" s="152"/>
      <c r="W603" s="152"/>
      <c r="X603" s="152"/>
      <c r="Y603" s="152"/>
      <c r="Z603" s="152"/>
      <c r="AA603" s="152"/>
      <c r="AB603" s="152"/>
      <c r="AC603" s="152"/>
      <c r="AD603" s="152"/>
      <c r="AE603" s="107"/>
      <c r="AF603" s="107"/>
      <c r="AG603" s="107"/>
      <c r="AH603" s="107"/>
      <c r="AI603" s="107"/>
      <c r="AJ603" s="107"/>
      <c r="AK603" s="107"/>
      <c r="AL603" s="107"/>
      <c r="AM603" s="107"/>
      <c r="AN603" s="107"/>
      <c r="AO603" s="107"/>
      <c r="AP603" s="107"/>
      <c r="AQ603" s="107"/>
      <c r="AR603" s="107"/>
      <c r="AS603" s="107"/>
      <c r="AT603" s="107"/>
    </row>
    <row r="604">
      <c r="A604" s="422">
        <v>81.0</v>
      </c>
      <c r="B604" s="61"/>
      <c r="C604" s="157" t="s">
        <v>1792</v>
      </c>
      <c r="D604" s="148" t="s">
        <v>2687</v>
      </c>
      <c r="E604" s="148"/>
      <c r="F604" s="449" t="s">
        <v>2339</v>
      </c>
      <c r="G604" s="449" t="s">
        <v>1794</v>
      </c>
      <c r="H604" s="449" t="s">
        <v>1793</v>
      </c>
      <c r="I604" s="157" t="s">
        <v>2228</v>
      </c>
      <c r="J604" s="151"/>
      <c r="K604" s="152"/>
      <c r="L604" s="152"/>
      <c r="M604" s="152"/>
      <c r="N604" s="152"/>
      <c r="O604" s="151"/>
      <c r="P604" s="152"/>
      <c r="Q604" s="152"/>
      <c r="R604" s="152"/>
      <c r="S604" s="449" t="s">
        <v>290</v>
      </c>
      <c r="T604" s="152"/>
      <c r="U604" s="152"/>
      <c r="V604" s="152"/>
      <c r="W604" s="152"/>
      <c r="X604" s="152"/>
      <c r="Y604" s="152"/>
      <c r="Z604" s="152"/>
      <c r="AA604" s="152"/>
      <c r="AB604" s="152"/>
      <c r="AC604" s="152"/>
      <c r="AD604" s="152"/>
      <c r="AE604" s="107"/>
      <c r="AF604" s="107"/>
      <c r="AG604" s="107"/>
      <c r="AH604" s="107"/>
      <c r="AI604" s="107"/>
      <c r="AJ604" s="107"/>
      <c r="AK604" s="107"/>
      <c r="AL604" s="107"/>
      <c r="AM604" s="107"/>
      <c r="AN604" s="107"/>
      <c r="AO604" s="107"/>
      <c r="AP604" s="107"/>
      <c r="AQ604" s="107"/>
      <c r="AR604" s="107"/>
      <c r="AS604" s="107"/>
      <c r="AT604" s="107"/>
    </row>
    <row r="605">
      <c r="A605" s="61"/>
      <c r="B605" s="61"/>
      <c r="C605" s="61"/>
      <c r="D605" s="148" t="s">
        <v>2689</v>
      </c>
      <c r="E605" s="148"/>
      <c r="F605" s="125"/>
      <c r="G605" s="125"/>
      <c r="H605" s="125"/>
      <c r="I605" s="61"/>
      <c r="J605" s="151"/>
      <c r="K605" s="152"/>
      <c r="L605" s="152"/>
      <c r="M605" s="152"/>
      <c r="N605" s="152"/>
      <c r="O605" s="151"/>
      <c r="P605" s="152"/>
      <c r="Q605" s="152"/>
      <c r="R605" s="152"/>
      <c r="S605" s="125"/>
      <c r="T605" s="152"/>
      <c r="U605" s="152"/>
      <c r="V605" s="152"/>
      <c r="W605" s="152"/>
      <c r="X605" s="152"/>
      <c r="Y605" s="152"/>
      <c r="Z605" s="152"/>
      <c r="AA605" s="152"/>
      <c r="AB605" s="152"/>
      <c r="AC605" s="152"/>
      <c r="AD605" s="152"/>
      <c r="AE605" s="107"/>
      <c r="AF605" s="107"/>
      <c r="AG605" s="107"/>
      <c r="AH605" s="107"/>
      <c r="AI605" s="107"/>
      <c r="AJ605" s="107"/>
      <c r="AK605" s="107"/>
      <c r="AL605" s="107"/>
      <c r="AM605" s="107"/>
      <c r="AN605" s="107"/>
      <c r="AO605" s="107"/>
      <c r="AP605" s="107"/>
      <c r="AQ605" s="107"/>
      <c r="AR605" s="107"/>
      <c r="AS605" s="107"/>
      <c r="AT605" s="107"/>
    </row>
    <row r="606">
      <c r="A606" s="61"/>
      <c r="B606" s="61"/>
      <c r="C606" s="61"/>
      <c r="D606" s="148" t="s">
        <v>2690</v>
      </c>
      <c r="E606" s="148" t="s">
        <v>2551</v>
      </c>
      <c r="F606" s="125"/>
      <c r="G606" s="125"/>
      <c r="H606" s="125"/>
      <c r="I606" s="61"/>
      <c r="J606" s="151"/>
      <c r="K606" s="152"/>
      <c r="L606" s="152"/>
      <c r="M606" s="152"/>
      <c r="N606" s="152"/>
      <c r="O606" s="151"/>
      <c r="P606" s="152"/>
      <c r="Q606" s="152"/>
      <c r="R606" s="152"/>
      <c r="S606" s="125"/>
      <c r="T606" s="152"/>
      <c r="U606" s="152"/>
      <c r="V606" s="152"/>
      <c r="W606" s="152"/>
      <c r="X606" s="152"/>
      <c r="Y606" s="152"/>
      <c r="Z606" s="152"/>
      <c r="AA606" s="152"/>
      <c r="AB606" s="152"/>
      <c r="AC606" s="152"/>
      <c r="AD606" s="152"/>
      <c r="AE606" s="107"/>
      <c r="AF606" s="107"/>
      <c r="AG606" s="107"/>
      <c r="AH606" s="107"/>
      <c r="AI606" s="107"/>
      <c r="AJ606" s="107"/>
      <c r="AK606" s="107"/>
      <c r="AL606" s="107"/>
      <c r="AM606" s="107"/>
      <c r="AN606" s="107"/>
      <c r="AO606" s="107"/>
      <c r="AP606" s="107"/>
      <c r="AQ606" s="107"/>
      <c r="AR606" s="107"/>
      <c r="AS606" s="107"/>
      <c r="AT606" s="107"/>
    </row>
    <row r="607">
      <c r="A607" s="61"/>
      <c r="B607" s="61"/>
      <c r="C607" s="61"/>
      <c r="D607" s="148" t="s">
        <v>2692</v>
      </c>
      <c r="E607" s="148"/>
      <c r="F607" s="125"/>
      <c r="G607" s="125"/>
      <c r="H607" s="125"/>
      <c r="I607" s="61"/>
      <c r="J607" s="151"/>
      <c r="K607" s="152"/>
      <c r="L607" s="152"/>
      <c r="M607" s="152"/>
      <c r="N607" s="152"/>
      <c r="O607" s="151"/>
      <c r="P607" s="152"/>
      <c r="Q607" s="152"/>
      <c r="R607" s="152"/>
      <c r="S607" s="125"/>
      <c r="T607" s="152"/>
      <c r="U607" s="152"/>
      <c r="V607" s="152"/>
      <c r="W607" s="152"/>
      <c r="X607" s="152"/>
      <c r="Y607" s="152"/>
      <c r="Z607" s="152"/>
      <c r="AA607" s="152"/>
      <c r="AB607" s="152"/>
      <c r="AC607" s="152"/>
      <c r="AD607" s="152"/>
      <c r="AE607" s="107"/>
      <c r="AF607" s="107"/>
      <c r="AG607" s="107"/>
      <c r="AH607" s="107"/>
      <c r="AI607" s="107"/>
      <c r="AJ607" s="107"/>
      <c r="AK607" s="107"/>
      <c r="AL607" s="107"/>
      <c r="AM607" s="107"/>
      <c r="AN607" s="107"/>
      <c r="AO607" s="107"/>
      <c r="AP607" s="107"/>
      <c r="AQ607" s="107"/>
      <c r="AR607" s="107"/>
      <c r="AS607" s="107"/>
      <c r="AT607" s="107"/>
    </row>
    <row r="608">
      <c r="A608" s="61"/>
      <c r="B608" s="61"/>
      <c r="C608" s="61"/>
      <c r="D608" s="449" t="s">
        <v>2014</v>
      </c>
      <c r="E608" s="148" t="s">
        <v>2554</v>
      </c>
      <c r="F608" s="125"/>
      <c r="G608" s="125"/>
      <c r="H608" s="125"/>
      <c r="I608" s="61"/>
      <c r="J608" s="151"/>
      <c r="K608" s="152"/>
      <c r="L608" s="152"/>
      <c r="M608" s="152"/>
      <c r="N608" s="152"/>
      <c r="O608" s="151"/>
      <c r="P608" s="152"/>
      <c r="Q608" s="152"/>
      <c r="R608" s="152"/>
      <c r="S608" s="125"/>
      <c r="T608" s="152"/>
      <c r="U608" s="152"/>
      <c r="V608" s="152"/>
      <c r="W608" s="152"/>
      <c r="X608" s="152"/>
      <c r="Y608" s="152"/>
      <c r="Z608" s="152"/>
      <c r="AA608" s="152"/>
      <c r="AB608" s="152"/>
      <c r="AC608" s="152"/>
      <c r="AD608" s="152"/>
      <c r="AE608" s="107"/>
      <c r="AF608" s="107"/>
      <c r="AG608" s="107"/>
      <c r="AH608" s="107"/>
      <c r="AI608" s="107"/>
      <c r="AJ608" s="107"/>
      <c r="AK608" s="107"/>
      <c r="AL608" s="107"/>
      <c r="AM608" s="107"/>
      <c r="AN608" s="107"/>
      <c r="AO608" s="107"/>
      <c r="AP608" s="107"/>
      <c r="AQ608" s="107"/>
      <c r="AR608" s="107"/>
      <c r="AS608" s="107"/>
      <c r="AT608" s="107"/>
    </row>
    <row r="609">
      <c r="A609" s="61"/>
      <c r="B609" s="61"/>
      <c r="C609" s="61"/>
      <c r="D609" s="135"/>
      <c r="E609" s="148" t="s">
        <v>2693</v>
      </c>
      <c r="F609" s="125"/>
      <c r="G609" s="125"/>
      <c r="H609" s="125"/>
      <c r="I609" s="61"/>
      <c r="J609" s="151"/>
      <c r="K609" s="152"/>
      <c r="L609" s="152"/>
      <c r="M609" s="152"/>
      <c r="N609" s="152"/>
      <c r="O609" s="151"/>
      <c r="P609" s="152"/>
      <c r="Q609" s="152"/>
      <c r="R609" s="152"/>
      <c r="S609" s="125"/>
      <c r="T609" s="152"/>
      <c r="U609" s="152"/>
      <c r="V609" s="152"/>
      <c r="W609" s="152"/>
      <c r="X609" s="152"/>
      <c r="Y609" s="152"/>
      <c r="Z609" s="152"/>
      <c r="AA609" s="152"/>
      <c r="AB609" s="152"/>
      <c r="AC609" s="152"/>
      <c r="AD609" s="152"/>
      <c r="AE609" s="107"/>
      <c r="AF609" s="107"/>
      <c r="AG609" s="107"/>
      <c r="AH609" s="107"/>
      <c r="AI609" s="107"/>
      <c r="AJ609" s="107"/>
      <c r="AK609" s="107"/>
      <c r="AL609" s="107"/>
      <c r="AM609" s="107"/>
      <c r="AN609" s="107"/>
      <c r="AO609" s="107"/>
      <c r="AP609" s="107"/>
      <c r="AQ609" s="107"/>
      <c r="AR609" s="107"/>
      <c r="AS609" s="107"/>
      <c r="AT609" s="107"/>
    </row>
    <row r="610">
      <c r="A610" s="61"/>
      <c r="B610" s="61"/>
      <c r="C610" s="62"/>
      <c r="D610" s="148" t="s">
        <v>2016</v>
      </c>
      <c r="E610" s="148"/>
      <c r="F610" s="135"/>
      <c r="G610" s="135"/>
      <c r="H610" s="135"/>
      <c r="I610" s="62"/>
      <c r="J610" s="151"/>
      <c r="K610" s="152"/>
      <c r="L610" s="152"/>
      <c r="M610" s="152"/>
      <c r="N610" s="152"/>
      <c r="O610" s="151"/>
      <c r="P610" s="152"/>
      <c r="Q610" s="152"/>
      <c r="R610" s="152"/>
      <c r="S610" s="135"/>
      <c r="T610" s="152"/>
      <c r="U610" s="152"/>
      <c r="V610" s="152"/>
      <c r="W610" s="152"/>
      <c r="X610" s="152"/>
      <c r="Y610" s="152"/>
      <c r="Z610" s="152"/>
      <c r="AA610" s="152"/>
      <c r="AB610" s="152"/>
      <c r="AC610" s="152"/>
      <c r="AD610" s="152"/>
      <c r="AE610" s="107"/>
      <c r="AF610" s="107"/>
      <c r="AG610" s="107"/>
      <c r="AH610" s="107"/>
      <c r="AI610" s="107"/>
      <c r="AJ610" s="107"/>
      <c r="AK610" s="107"/>
      <c r="AL610" s="107"/>
      <c r="AM610" s="107"/>
      <c r="AN610" s="107"/>
      <c r="AO610" s="107"/>
      <c r="AP610" s="107"/>
      <c r="AQ610" s="107"/>
      <c r="AR610" s="107"/>
      <c r="AS610" s="107"/>
      <c r="AT610" s="107"/>
    </row>
    <row r="611">
      <c r="A611" s="422">
        <v>82.0</v>
      </c>
      <c r="B611" s="61"/>
      <c r="C611" s="157" t="s">
        <v>1795</v>
      </c>
      <c r="D611" s="148" t="s">
        <v>2687</v>
      </c>
      <c r="E611" s="148"/>
      <c r="F611" s="449" t="s">
        <v>2339</v>
      </c>
      <c r="G611" s="449" t="s">
        <v>1797</v>
      </c>
      <c r="H611" s="449" t="s">
        <v>1796</v>
      </c>
      <c r="I611" s="157" t="s">
        <v>2228</v>
      </c>
      <c r="J611" s="151"/>
      <c r="K611" s="152"/>
      <c r="L611" s="152"/>
      <c r="M611" s="152"/>
      <c r="N611" s="152"/>
      <c r="O611" s="151"/>
      <c r="P611" s="152"/>
      <c r="Q611" s="152"/>
      <c r="R611" s="152"/>
      <c r="S611" s="449" t="s">
        <v>290</v>
      </c>
      <c r="T611" s="152"/>
      <c r="U611" s="152"/>
      <c r="V611" s="152"/>
      <c r="W611" s="152"/>
      <c r="X611" s="152"/>
      <c r="Y611" s="152"/>
      <c r="Z611" s="152"/>
      <c r="AA611" s="152"/>
      <c r="AB611" s="152"/>
      <c r="AC611" s="152"/>
      <c r="AD611" s="152"/>
      <c r="AE611" s="107"/>
      <c r="AF611" s="107"/>
      <c r="AG611" s="107"/>
      <c r="AH611" s="107"/>
      <c r="AI611" s="107"/>
      <c r="AJ611" s="107"/>
      <c r="AK611" s="107"/>
      <c r="AL611" s="107"/>
      <c r="AM611" s="107"/>
      <c r="AN611" s="107"/>
      <c r="AO611" s="107"/>
      <c r="AP611" s="107"/>
      <c r="AQ611" s="107"/>
      <c r="AR611" s="107"/>
      <c r="AS611" s="107"/>
      <c r="AT611" s="107"/>
    </row>
    <row r="612">
      <c r="A612" s="61"/>
      <c r="B612" s="61"/>
      <c r="C612" s="61"/>
      <c r="D612" s="148" t="s">
        <v>2689</v>
      </c>
      <c r="E612" s="148"/>
      <c r="F612" s="125"/>
      <c r="G612" s="125"/>
      <c r="H612" s="125"/>
      <c r="I612" s="61"/>
      <c r="J612" s="151"/>
      <c r="K612" s="152"/>
      <c r="L612" s="152"/>
      <c r="M612" s="152"/>
      <c r="N612" s="152"/>
      <c r="O612" s="151"/>
      <c r="P612" s="152"/>
      <c r="Q612" s="152"/>
      <c r="R612" s="152"/>
      <c r="S612" s="125"/>
      <c r="T612" s="152"/>
      <c r="U612" s="152"/>
      <c r="V612" s="152"/>
      <c r="W612" s="152"/>
      <c r="X612" s="152"/>
      <c r="Y612" s="152"/>
      <c r="Z612" s="152"/>
      <c r="AA612" s="152"/>
      <c r="AB612" s="152"/>
      <c r="AC612" s="152"/>
      <c r="AD612" s="152"/>
      <c r="AE612" s="107"/>
      <c r="AF612" s="107"/>
      <c r="AG612" s="107"/>
      <c r="AH612" s="107"/>
      <c r="AI612" s="107"/>
      <c r="AJ612" s="107"/>
      <c r="AK612" s="107"/>
      <c r="AL612" s="107"/>
      <c r="AM612" s="107"/>
      <c r="AN612" s="107"/>
      <c r="AO612" s="107"/>
      <c r="AP612" s="107"/>
      <c r="AQ612" s="107"/>
      <c r="AR612" s="107"/>
      <c r="AS612" s="107"/>
      <c r="AT612" s="107"/>
    </row>
    <row r="613">
      <c r="A613" s="61"/>
      <c r="B613" s="61"/>
      <c r="C613" s="61"/>
      <c r="D613" s="148" t="s">
        <v>2690</v>
      </c>
      <c r="E613" s="148" t="s">
        <v>2551</v>
      </c>
      <c r="F613" s="125"/>
      <c r="G613" s="125"/>
      <c r="H613" s="125"/>
      <c r="I613" s="61"/>
      <c r="J613" s="151"/>
      <c r="K613" s="152"/>
      <c r="L613" s="152"/>
      <c r="M613" s="152"/>
      <c r="N613" s="152"/>
      <c r="O613" s="151"/>
      <c r="P613" s="152"/>
      <c r="Q613" s="152"/>
      <c r="R613" s="152"/>
      <c r="S613" s="125"/>
      <c r="T613" s="152"/>
      <c r="U613" s="152"/>
      <c r="V613" s="152"/>
      <c r="W613" s="152"/>
      <c r="X613" s="152"/>
      <c r="Y613" s="152"/>
      <c r="Z613" s="152"/>
      <c r="AA613" s="152"/>
      <c r="AB613" s="152"/>
      <c r="AC613" s="152"/>
      <c r="AD613" s="152"/>
      <c r="AE613" s="107"/>
      <c r="AF613" s="107"/>
      <c r="AG613" s="107"/>
      <c r="AH613" s="107"/>
      <c r="AI613" s="107"/>
      <c r="AJ613" s="107"/>
      <c r="AK613" s="107"/>
      <c r="AL613" s="107"/>
      <c r="AM613" s="107"/>
      <c r="AN613" s="107"/>
      <c r="AO613" s="107"/>
      <c r="AP613" s="107"/>
      <c r="AQ613" s="107"/>
      <c r="AR613" s="107"/>
      <c r="AS613" s="107"/>
      <c r="AT613" s="107"/>
    </row>
    <row r="614">
      <c r="A614" s="61"/>
      <c r="B614" s="61"/>
      <c r="C614" s="61"/>
      <c r="D614" s="148" t="s">
        <v>2692</v>
      </c>
      <c r="E614" s="148"/>
      <c r="F614" s="125"/>
      <c r="G614" s="125"/>
      <c r="H614" s="125"/>
      <c r="I614" s="61"/>
      <c r="J614" s="151"/>
      <c r="K614" s="152"/>
      <c r="L614" s="152"/>
      <c r="M614" s="152"/>
      <c r="N614" s="152"/>
      <c r="O614" s="151"/>
      <c r="P614" s="152"/>
      <c r="Q614" s="152"/>
      <c r="R614" s="152"/>
      <c r="S614" s="125"/>
      <c r="T614" s="152"/>
      <c r="U614" s="152"/>
      <c r="V614" s="152"/>
      <c r="W614" s="152"/>
      <c r="X614" s="152"/>
      <c r="Y614" s="152"/>
      <c r="Z614" s="152"/>
      <c r="AA614" s="152"/>
      <c r="AB614" s="152"/>
      <c r="AC614" s="152"/>
      <c r="AD614" s="152"/>
      <c r="AE614" s="107"/>
      <c r="AF614" s="107"/>
      <c r="AG614" s="107"/>
      <c r="AH614" s="107"/>
      <c r="AI614" s="107"/>
      <c r="AJ614" s="107"/>
      <c r="AK614" s="107"/>
      <c r="AL614" s="107"/>
      <c r="AM614" s="107"/>
      <c r="AN614" s="107"/>
      <c r="AO614" s="107"/>
      <c r="AP614" s="107"/>
      <c r="AQ614" s="107"/>
      <c r="AR614" s="107"/>
      <c r="AS614" s="107"/>
      <c r="AT614" s="107"/>
    </row>
    <row r="615">
      <c r="A615" s="61"/>
      <c r="B615" s="61"/>
      <c r="C615" s="61"/>
      <c r="D615" s="449" t="s">
        <v>2014</v>
      </c>
      <c r="E615" s="148" t="s">
        <v>2554</v>
      </c>
      <c r="F615" s="125"/>
      <c r="G615" s="125"/>
      <c r="H615" s="125"/>
      <c r="I615" s="61"/>
      <c r="J615" s="151"/>
      <c r="K615" s="152"/>
      <c r="L615" s="152"/>
      <c r="M615" s="152"/>
      <c r="N615" s="152"/>
      <c r="O615" s="151"/>
      <c r="P615" s="152"/>
      <c r="Q615" s="152"/>
      <c r="R615" s="152"/>
      <c r="S615" s="125"/>
      <c r="T615" s="152"/>
      <c r="U615" s="152"/>
      <c r="V615" s="152"/>
      <c r="W615" s="152"/>
      <c r="X615" s="152"/>
      <c r="Y615" s="152"/>
      <c r="Z615" s="152"/>
      <c r="AA615" s="152"/>
      <c r="AB615" s="152"/>
      <c r="AC615" s="152"/>
      <c r="AD615" s="152"/>
      <c r="AE615" s="107"/>
      <c r="AF615" s="107"/>
      <c r="AG615" s="107"/>
      <c r="AH615" s="107"/>
      <c r="AI615" s="107"/>
      <c r="AJ615" s="107"/>
      <c r="AK615" s="107"/>
      <c r="AL615" s="107"/>
      <c r="AM615" s="107"/>
      <c r="AN615" s="107"/>
      <c r="AO615" s="107"/>
      <c r="AP615" s="107"/>
      <c r="AQ615" s="107"/>
      <c r="AR615" s="107"/>
      <c r="AS615" s="107"/>
      <c r="AT615" s="107"/>
    </row>
    <row r="616">
      <c r="A616" s="61"/>
      <c r="B616" s="61"/>
      <c r="C616" s="61"/>
      <c r="D616" s="135"/>
      <c r="E616" s="148" t="s">
        <v>2693</v>
      </c>
      <c r="F616" s="125"/>
      <c r="G616" s="125"/>
      <c r="H616" s="125"/>
      <c r="I616" s="61"/>
      <c r="J616" s="151"/>
      <c r="K616" s="152"/>
      <c r="L616" s="152"/>
      <c r="M616" s="152"/>
      <c r="N616" s="152"/>
      <c r="O616" s="151"/>
      <c r="P616" s="152"/>
      <c r="Q616" s="152"/>
      <c r="R616" s="152"/>
      <c r="S616" s="125"/>
      <c r="T616" s="152"/>
      <c r="U616" s="152"/>
      <c r="V616" s="152"/>
      <c r="W616" s="152"/>
      <c r="X616" s="152"/>
      <c r="Y616" s="152"/>
      <c r="Z616" s="152"/>
      <c r="AA616" s="152"/>
      <c r="AB616" s="152"/>
      <c r="AC616" s="152"/>
      <c r="AD616" s="152"/>
      <c r="AE616" s="107"/>
      <c r="AF616" s="107"/>
      <c r="AG616" s="107"/>
      <c r="AH616" s="107"/>
      <c r="AI616" s="107"/>
      <c r="AJ616" s="107"/>
      <c r="AK616" s="107"/>
      <c r="AL616" s="107"/>
      <c r="AM616" s="107"/>
      <c r="AN616" s="107"/>
      <c r="AO616" s="107"/>
      <c r="AP616" s="107"/>
      <c r="AQ616" s="107"/>
      <c r="AR616" s="107"/>
      <c r="AS616" s="107"/>
      <c r="AT616" s="107"/>
    </row>
    <row r="617">
      <c r="A617" s="61"/>
      <c r="B617" s="61"/>
      <c r="C617" s="62"/>
      <c r="D617" s="148" t="s">
        <v>2016</v>
      </c>
      <c r="E617" s="148"/>
      <c r="F617" s="135"/>
      <c r="G617" s="135"/>
      <c r="H617" s="135"/>
      <c r="I617" s="62"/>
      <c r="J617" s="151"/>
      <c r="K617" s="152"/>
      <c r="L617" s="152"/>
      <c r="M617" s="152"/>
      <c r="N617" s="152"/>
      <c r="O617" s="151"/>
      <c r="P617" s="152"/>
      <c r="Q617" s="152"/>
      <c r="R617" s="152"/>
      <c r="S617" s="135"/>
      <c r="T617" s="152"/>
      <c r="U617" s="152"/>
      <c r="V617" s="152"/>
      <c r="W617" s="152"/>
      <c r="X617" s="152"/>
      <c r="Y617" s="152"/>
      <c r="Z617" s="152"/>
      <c r="AA617" s="152"/>
      <c r="AB617" s="152"/>
      <c r="AC617" s="152"/>
      <c r="AD617" s="152"/>
      <c r="AE617" s="107"/>
      <c r="AF617" s="107"/>
      <c r="AG617" s="107"/>
      <c r="AH617" s="107"/>
      <c r="AI617" s="107"/>
      <c r="AJ617" s="107"/>
      <c r="AK617" s="107"/>
      <c r="AL617" s="107"/>
      <c r="AM617" s="107"/>
      <c r="AN617" s="107"/>
      <c r="AO617" s="107"/>
      <c r="AP617" s="107"/>
      <c r="AQ617" s="107"/>
      <c r="AR617" s="107"/>
      <c r="AS617" s="107"/>
      <c r="AT617" s="107"/>
    </row>
    <row r="618">
      <c r="A618" s="422">
        <v>83.0</v>
      </c>
      <c r="B618" s="61"/>
      <c r="C618" s="157" t="s">
        <v>1798</v>
      </c>
      <c r="D618" s="148" t="s">
        <v>2687</v>
      </c>
      <c r="E618" s="148"/>
      <c r="F618" s="449" t="s">
        <v>2339</v>
      </c>
      <c r="G618" s="449" t="s">
        <v>1800</v>
      </c>
      <c r="H618" s="449" t="s">
        <v>1799</v>
      </c>
      <c r="I618" s="157" t="s">
        <v>2228</v>
      </c>
      <c r="J618" s="151"/>
      <c r="K618" s="152"/>
      <c r="L618" s="152"/>
      <c r="M618" s="152"/>
      <c r="N618" s="152"/>
      <c r="O618" s="151"/>
      <c r="P618" s="152"/>
      <c r="Q618" s="152"/>
      <c r="R618" s="152"/>
      <c r="S618" s="449" t="s">
        <v>290</v>
      </c>
      <c r="T618" s="152"/>
      <c r="U618" s="152"/>
      <c r="V618" s="152"/>
      <c r="W618" s="152"/>
      <c r="X618" s="152"/>
      <c r="Y618" s="152"/>
      <c r="Z618" s="152"/>
      <c r="AA618" s="152"/>
      <c r="AB618" s="152"/>
      <c r="AC618" s="152"/>
      <c r="AD618" s="152"/>
      <c r="AE618" s="107"/>
      <c r="AF618" s="107"/>
      <c r="AG618" s="107"/>
      <c r="AH618" s="107"/>
      <c r="AI618" s="107"/>
      <c r="AJ618" s="107"/>
      <c r="AK618" s="107"/>
      <c r="AL618" s="107"/>
      <c r="AM618" s="107"/>
      <c r="AN618" s="107"/>
      <c r="AO618" s="107"/>
      <c r="AP618" s="107"/>
      <c r="AQ618" s="107"/>
      <c r="AR618" s="107"/>
      <c r="AS618" s="107"/>
      <c r="AT618" s="107"/>
    </row>
    <row r="619">
      <c r="A619" s="61"/>
      <c r="B619" s="61"/>
      <c r="C619" s="61"/>
      <c r="D619" s="148" t="s">
        <v>2689</v>
      </c>
      <c r="E619" s="148"/>
      <c r="F619" s="125"/>
      <c r="G619" s="125"/>
      <c r="H619" s="125"/>
      <c r="I619" s="61"/>
      <c r="J619" s="151"/>
      <c r="K619" s="152"/>
      <c r="L619" s="152"/>
      <c r="M619" s="152"/>
      <c r="N619" s="152"/>
      <c r="O619" s="151"/>
      <c r="P619" s="152"/>
      <c r="Q619" s="152"/>
      <c r="R619" s="152"/>
      <c r="S619" s="125"/>
      <c r="T619" s="152"/>
      <c r="U619" s="152"/>
      <c r="V619" s="152"/>
      <c r="W619" s="152"/>
      <c r="X619" s="152"/>
      <c r="Y619" s="152"/>
      <c r="Z619" s="152"/>
      <c r="AA619" s="152"/>
      <c r="AB619" s="152"/>
      <c r="AC619" s="152"/>
      <c r="AD619" s="152"/>
      <c r="AE619" s="107"/>
      <c r="AF619" s="107"/>
      <c r="AG619" s="107"/>
      <c r="AH619" s="107"/>
      <c r="AI619" s="107"/>
      <c r="AJ619" s="107"/>
      <c r="AK619" s="107"/>
      <c r="AL619" s="107"/>
      <c r="AM619" s="107"/>
      <c r="AN619" s="107"/>
      <c r="AO619" s="107"/>
      <c r="AP619" s="107"/>
      <c r="AQ619" s="107"/>
      <c r="AR619" s="107"/>
      <c r="AS619" s="107"/>
      <c r="AT619" s="107"/>
    </row>
    <row r="620">
      <c r="A620" s="61"/>
      <c r="B620" s="61"/>
      <c r="C620" s="61"/>
      <c r="D620" s="148" t="s">
        <v>2690</v>
      </c>
      <c r="E620" s="148" t="s">
        <v>2551</v>
      </c>
      <c r="F620" s="125"/>
      <c r="G620" s="125"/>
      <c r="H620" s="125"/>
      <c r="I620" s="61"/>
      <c r="J620" s="151"/>
      <c r="K620" s="152"/>
      <c r="L620" s="152"/>
      <c r="M620" s="152"/>
      <c r="N620" s="152"/>
      <c r="O620" s="151"/>
      <c r="P620" s="152"/>
      <c r="Q620" s="152"/>
      <c r="R620" s="152"/>
      <c r="S620" s="125"/>
      <c r="T620" s="152"/>
      <c r="U620" s="152"/>
      <c r="V620" s="152"/>
      <c r="W620" s="152"/>
      <c r="X620" s="152"/>
      <c r="Y620" s="152"/>
      <c r="Z620" s="152"/>
      <c r="AA620" s="152"/>
      <c r="AB620" s="152"/>
      <c r="AC620" s="152"/>
      <c r="AD620" s="152"/>
      <c r="AE620" s="107"/>
      <c r="AF620" s="107"/>
      <c r="AG620" s="107"/>
      <c r="AH620" s="107"/>
      <c r="AI620" s="107"/>
      <c r="AJ620" s="107"/>
      <c r="AK620" s="107"/>
      <c r="AL620" s="107"/>
      <c r="AM620" s="107"/>
      <c r="AN620" s="107"/>
      <c r="AO620" s="107"/>
      <c r="AP620" s="107"/>
      <c r="AQ620" s="107"/>
      <c r="AR620" s="107"/>
      <c r="AS620" s="107"/>
      <c r="AT620" s="107"/>
    </row>
    <row r="621">
      <c r="A621" s="61"/>
      <c r="B621" s="61"/>
      <c r="C621" s="61"/>
      <c r="D621" s="148" t="s">
        <v>2692</v>
      </c>
      <c r="E621" s="148"/>
      <c r="F621" s="125"/>
      <c r="G621" s="125"/>
      <c r="H621" s="125"/>
      <c r="I621" s="61"/>
      <c r="J621" s="151"/>
      <c r="K621" s="152"/>
      <c r="L621" s="152"/>
      <c r="M621" s="152"/>
      <c r="N621" s="152"/>
      <c r="O621" s="151"/>
      <c r="P621" s="152"/>
      <c r="Q621" s="152"/>
      <c r="R621" s="152"/>
      <c r="S621" s="125"/>
      <c r="T621" s="152"/>
      <c r="U621" s="152"/>
      <c r="V621" s="152"/>
      <c r="W621" s="152"/>
      <c r="X621" s="152"/>
      <c r="Y621" s="152"/>
      <c r="Z621" s="152"/>
      <c r="AA621" s="152"/>
      <c r="AB621" s="152"/>
      <c r="AC621" s="152"/>
      <c r="AD621" s="152"/>
      <c r="AE621" s="107"/>
      <c r="AF621" s="107"/>
      <c r="AG621" s="107"/>
      <c r="AH621" s="107"/>
      <c r="AI621" s="107"/>
      <c r="AJ621" s="107"/>
      <c r="AK621" s="107"/>
      <c r="AL621" s="107"/>
      <c r="AM621" s="107"/>
      <c r="AN621" s="107"/>
      <c r="AO621" s="107"/>
      <c r="AP621" s="107"/>
      <c r="AQ621" s="107"/>
      <c r="AR621" s="107"/>
      <c r="AS621" s="107"/>
      <c r="AT621" s="107"/>
    </row>
    <row r="622">
      <c r="A622" s="61"/>
      <c r="B622" s="61"/>
      <c r="C622" s="61"/>
      <c r="D622" s="449" t="s">
        <v>2014</v>
      </c>
      <c r="E622" s="148" t="s">
        <v>2554</v>
      </c>
      <c r="F622" s="125"/>
      <c r="G622" s="125"/>
      <c r="H622" s="125"/>
      <c r="I622" s="61"/>
      <c r="J622" s="151"/>
      <c r="K622" s="152"/>
      <c r="L622" s="152"/>
      <c r="M622" s="152"/>
      <c r="N622" s="152"/>
      <c r="O622" s="151"/>
      <c r="P622" s="152"/>
      <c r="Q622" s="152"/>
      <c r="R622" s="152"/>
      <c r="S622" s="125"/>
      <c r="T622" s="152"/>
      <c r="U622" s="152"/>
      <c r="V622" s="152"/>
      <c r="W622" s="152"/>
      <c r="X622" s="152"/>
      <c r="Y622" s="152"/>
      <c r="Z622" s="152"/>
      <c r="AA622" s="152"/>
      <c r="AB622" s="152"/>
      <c r="AC622" s="152"/>
      <c r="AD622" s="152"/>
      <c r="AE622" s="107"/>
      <c r="AF622" s="107"/>
      <c r="AG622" s="107"/>
      <c r="AH622" s="107"/>
      <c r="AI622" s="107"/>
      <c r="AJ622" s="107"/>
      <c r="AK622" s="107"/>
      <c r="AL622" s="107"/>
      <c r="AM622" s="107"/>
      <c r="AN622" s="107"/>
      <c r="AO622" s="107"/>
      <c r="AP622" s="107"/>
      <c r="AQ622" s="107"/>
      <c r="AR622" s="107"/>
      <c r="AS622" s="107"/>
      <c r="AT622" s="107"/>
    </row>
    <row r="623">
      <c r="A623" s="61"/>
      <c r="B623" s="61"/>
      <c r="C623" s="61"/>
      <c r="D623" s="135"/>
      <c r="E623" s="148" t="s">
        <v>2693</v>
      </c>
      <c r="F623" s="125"/>
      <c r="G623" s="125"/>
      <c r="H623" s="125"/>
      <c r="I623" s="61"/>
      <c r="J623" s="151"/>
      <c r="K623" s="152"/>
      <c r="L623" s="152"/>
      <c r="M623" s="152"/>
      <c r="N623" s="152"/>
      <c r="O623" s="151"/>
      <c r="P623" s="152"/>
      <c r="Q623" s="152"/>
      <c r="R623" s="152"/>
      <c r="S623" s="125"/>
      <c r="T623" s="152"/>
      <c r="U623" s="152"/>
      <c r="V623" s="152"/>
      <c r="W623" s="152"/>
      <c r="X623" s="152"/>
      <c r="Y623" s="152"/>
      <c r="Z623" s="152"/>
      <c r="AA623" s="152"/>
      <c r="AB623" s="152"/>
      <c r="AC623" s="152"/>
      <c r="AD623" s="152"/>
      <c r="AE623" s="107"/>
      <c r="AF623" s="107"/>
      <c r="AG623" s="107"/>
      <c r="AH623" s="107"/>
      <c r="AI623" s="107"/>
      <c r="AJ623" s="107"/>
      <c r="AK623" s="107"/>
      <c r="AL623" s="107"/>
      <c r="AM623" s="107"/>
      <c r="AN623" s="107"/>
      <c r="AO623" s="107"/>
      <c r="AP623" s="107"/>
      <c r="AQ623" s="107"/>
      <c r="AR623" s="107"/>
      <c r="AS623" s="107"/>
      <c r="AT623" s="107"/>
    </row>
    <row r="624">
      <c r="A624" s="61"/>
      <c r="B624" s="61"/>
      <c r="C624" s="62"/>
      <c r="D624" s="148" t="s">
        <v>2016</v>
      </c>
      <c r="E624" s="148"/>
      <c r="F624" s="135"/>
      <c r="G624" s="135"/>
      <c r="H624" s="135"/>
      <c r="I624" s="62"/>
      <c r="J624" s="151"/>
      <c r="K624" s="152"/>
      <c r="L624" s="152"/>
      <c r="M624" s="152"/>
      <c r="N624" s="152"/>
      <c r="O624" s="151"/>
      <c r="P624" s="152"/>
      <c r="Q624" s="152"/>
      <c r="R624" s="152"/>
      <c r="S624" s="135"/>
      <c r="T624" s="152"/>
      <c r="U624" s="152"/>
      <c r="V624" s="152"/>
      <c r="W624" s="152"/>
      <c r="X624" s="152"/>
      <c r="Y624" s="152"/>
      <c r="Z624" s="152"/>
      <c r="AA624" s="152"/>
      <c r="AB624" s="152"/>
      <c r="AC624" s="152"/>
      <c r="AD624" s="152"/>
      <c r="AE624" s="107"/>
      <c r="AF624" s="107"/>
      <c r="AG624" s="107"/>
      <c r="AH624" s="107"/>
      <c r="AI624" s="107"/>
      <c r="AJ624" s="107"/>
      <c r="AK624" s="107"/>
      <c r="AL624" s="107"/>
      <c r="AM624" s="107"/>
      <c r="AN624" s="107"/>
      <c r="AO624" s="107"/>
      <c r="AP624" s="107"/>
      <c r="AQ624" s="107"/>
      <c r="AR624" s="107"/>
      <c r="AS624" s="107"/>
      <c r="AT624" s="107"/>
    </row>
    <row r="625">
      <c r="A625" s="422">
        <v>84.0</v>
      </c>
      <c r="B625" s="61"/>
      <c r="C625" s="157" t="s">
        <v>1801</v>
      </c>
      <c r="D625" s="148" t="s">
        <v>2687</v>
      </c>
      <c r="E625" s="148"/>
      <c r="F625" s="449" t="s">
        <v>2339</v>
      </c>
      <c r="G625" s="449" t="s">
        <v>1803</v>
      </c>
      <c r="H625" s="449" t="s">
        <v>1802</v>
      </c>
      <c r="I625" s="157" t="s">
        <v>2228</v>
      </c>
      <c r="J625" s="151"/>
      <c r="K625" s="152"/>
      <c r="L625" s="152"/>
      <c r="M625" s="152"/>
      <c r="N625" s="152"/>
      <c r="O625" s="151"/>
      <c r="P625" s="152"/>
      <c r="Q625" s="152"/>
      <c r="R625" s="152"/>
      <c r="S625" s="449" t="s">
        <v>290</v>
      </c>
      <c r="T625" s="152"/>
      <c r="U625" s="152"/>
      <c r="V625" s="152"/>
      <c r="W625" s="152"/>
      <c r="X625" s="152"/>
      <c r="Y625" s="152"/>
      <c r="Z625" s="152"/>
      <c r="AA625" s="152"/>
      <c r="AB625" s="152"/>
      <c r="AC625" s="152"/>
      <c r="AD625" s="152"/>
      <c r="AE625" s="107"/>
      <c r="AF625" s="107"/>
      <c r="AG625" s="107"/>
      <c r="AH625" s="107"/>
      <c r="AI625" s="107"/>
      <c r="AJ625" s="107"/>
      <c r="AK625" s="107"/>
      <c r="AL625" s="107"/>
      <c r="AM625" s="107"/>
      <c r="AN625" s="107"/>
      <c r="AO625" s="107"/>
      <c r="AP625" s="107"/>
      <c r="AQ625" s="107"/>
      <c r="AR625" s="107"/>
      <c r="AS625" s="107"/>
      <c r="AT625" s="107"/>
    </row>
    <row r="626">
      <c r="A626" s="61"/>
      <c r="B626" s="61"/>
      <c r="C626" s="61"/>
      <c r="D626" s="148" t="s">
        <v>2689</v>
      </c>
      <c r="E626" s="148"/>
      <c r="F626" s="125"/>
      <c r="G626" s="125"/>
      <c r="H626" s="125"/>
      <c r="I626" s="61"/>
      <c r="J626" s="151"/>
      <c r="K626" s="152"/>
      <c r="L626" s="152"/>
      <c r="M626" s="152"/>
      <c r="N626" s="152"/>
      <c r="O626" s="151"/>
      <c r="P626" s="152"/>
      <c r="Q626" s="152"/>
      <c r="R626" s="152"/>
      <c r="S626" s="125"/>
      <c r="T626" s="152"/>
      <c r="U626" s="152"/>
      <c r="V626" s="152"/>
      <c r="W626" s="152"/>
      <c r="X626" s="152"/>
      <c r="Y626" s="152"/>
      <c r="Z626" s="152"/>
      <c r="AA626" s="152"/>
      <c r="AB626" s="152"/>
      <c r="AC626" s="152"/>
      <c r="AD626" s="152"/>
      <c r="AE626" s="107"/>
      <c r="AF626" s="107"/>
      <c r="AG626" s="107"/>
      <c r="AH626" s="107"/>
      <c r="AI626" s="107"/>
      <c r="AJ626" s="107"/>
      <c r="AK626" s="107"/>
      <c r="AL626" s="107"/>
      <c r="AM626" s="107"/>
      <c r="AN626" s="107"/>
      <c r="AO626" s="107"/>
      <c r="AP626" s="107"/>
      <c r="AQ626" s="107"/>
      <c r="AR626" s="107"/>
      <c r="AS626" s="107"/>
      <c r="AT626" s="107"/>
    </row>
    <row r="627">
      <c r="A627" s="61"/>
      <c r="B627" s="61"/>
      <c r="C627" s="61"/>
      <c r="D627" s="148" t="s">
        <v>2690</v>
      </c>
      <c r="E627" s="148" t="s">
        <v>2551</v>
      </c>
      <c r="F627" s="125"/>
      <c r="G627" s="125"/>
      <c r="H627" s="125"/>
      <c r="I627" s="61"/>
      <c r="J627" s="151"/>
      <c r="K627" s="152"/>
      <c r="L627" s="152"/>
      <c r="M627" s="152"/>
      <c r="N627" s="152"/>
      <c r="O627" s="151"/>
      <c r="P627" s="152"/>
      <c r="Q627" s="152"/>
      <c r="R627" s="152"/>
      <c r="S627" s="125"/>
      <c r="T627" s="152"/>
      <c r="U627" s="152"/>
      <c r="V627" s="152"/>
      <c r="W627" s="152"/>
      <c r="X627" s="152"/>
      <c r="Y627" s="152"/>
      <c r="Z627" s="152"/>
      <c r="AA627" s="152"/>
      <c r="AB627" s="152"/>
      <c r="AC627" s="152"/>
      <c r="AD627" s="152"/>
      <c r="AE627" s="107"/>
      <c r="AF627" s="107"/>
      <c r="AG627" s="107"/>
      <c r="AH627" s="107"/>
      <c r="AI627" s="107"/>
      <c r="AJ627" s="107"/>
      <c r="AK627" s="107"/>
      <c r="AL627" s="107"/>
      <c r="AM627" s="107"/>
      <c r="AN627" s="107"/>
      <c r="AO627" s="107"/>
      <c r="AP627" s="107"/>
      <c r="AQ627" s="107"/>
      <c r="AR627" s="107"/>
      <c r="AS627" s="107"/>
      <c r="AT627" s="107"/>
    </row>
    <row r="628">
      <c r="A628" s="61"/>
      <c r="B628" s="61"/>
      <c r="C628" s="61"/>
      <c r="D628" s="148" t="s">
        <v>2692</v>
      </c>
      <c r="E628" s="148"/>
      <c r="F628" s="125"/>
      <c r="G628" s="125"/>
      <c r="H628" s="125"/>
      <c r="I628" s="61"/>
      <c r="J628" s="151"/>
      <c r="K628" s="152"/>
      <c r="L628" s="152"/>
      <c r="M628" s="152"/>
      <c r="N628" s="152"/>
      <c r="O628" s="151"/>
      <c r="P628" s="152"/>
      <c r="Q628" s="152"/>
      <c r="R628" s="152"/>
      <c r="S628" s="125"/>
      <c r="T628" s="152"/>
      <c r="U628" s="152"/>
      <c r="V628" s="152"/>
      <c r="W628" s="152"/>
      <c r="X628" s="152"/>
      <c r="Y628" s="152"/>
      <c r="Z628" s="152"/>
      <c r="AA628" s="152"/>
      <c r="AB628" s="152"/>
      <c r="AC628" s="152"/>
      <c r="AD628" s="152"/>
      <c r="AE628" s="107"/>
      <c r="AF628" s="107"/>
      <c r="AG628" s="107"/>
      <c r="AH628" s="107"/>
      <c r="AI628" s="107"/>
      <c r="AJ628" s="107"/>
      <c r="AK628" s="107"/>
      <c r="AL628" s="107"/>
      <c r="AM628" s="107"/>
      <c r="AN628" s="107"/>
      <c r="AO628" s="107"/>
      <c r="AP628" s="107"/>
      <c r="AQ628" s="107"/>
      <c r="AR628" s="107"/>
      <c r="AS628" s="107"/>
      <c r="AT628" s="107"/>
    </row>
    <row r="629">
      <c r="A629" s="61"/>
      <c r="B629" s="61"/>
      <c r="C629" s="61"/>
      <c r="D629" s="449" t="s">
        <v>2014</v>
      </c>
      <c r="E629" s="148" t="s">
        <v>2554</v>
      </c>
      <c r="F629" s="125"/>
      <c r="G629" s="125"/>
      <c r="H629" s="125"/>
      <c r="I629" s="61"/>
      <c r="J629" s="151"/>
      <c r="K629" s="152"/>
      <c r="L629" s="152"/>
      <c r="M629" s="152"/>
      <c r="N629" s="152"/>
      <c r="O629" s="151"/>
      <c r="P629" s="152"/>
      <c r="Q629" s="152"/>
      <c r="R629" s="152"/>
      <c r="S629" s="125"/>
      <c r="T629" s="152"/>
      <c r="U629" s="152"/>
      <c r="V629" s="152"/>
      <c r="W629" s="152"/>
      <c r="X629" s="152"/>
      <c r="Y629" s="152"/>
      <c r="Z629" s="152"/>
      <c r="AA629" s="152"/>
      <c r="AB629" s="152"/>
      <c r="AC629" s="152"/>
      <c r="AD629" s="152"/>
      <c r="AE629" s="107"/>
      <c r="AF629" s="107"/>
      <c r="AG629" s="107"/>
      <c r="AH629" s="107"/>
      <c r="AI629" s="107"/>
      <c r="AJ629" s="107"/>
      <c r="AK629" s="107"/>
      <c r="AL629" s="107"/>
      <c r="AM629" s="107"/>
      <c r="AN629" s="107"/>
      <c r="AO629" s="107"/>
      <c r="AP629" s="107"/>
      <c r="AQ629" s="107"/>
      <c r="AR629" s="107"/>
      <c r="AS629" s="107"/>
      <c r="AT629" s="107"/>
    </row>
    <row r="630">
      <c r="A630" s="61"/>
      <c r="B630" s="61"/>
      <c r="C630" s="61"/>
      <c r="D630" s="135"/>
      <c r="E630" s="148" t="s">
        <v>2693</v>
      </c>
      <c r="F630" s="125"/>
      <c r="G630" s="125"/>
      <c r="H630" s="125"/>
      <c r="I630" s="61"/>
      <c r="J630" s="151"/>
      <c r="K630" s="152"/>
      <c r="L630" s="152"/>
      <c r="M630" s="152"/>
      <c r="N630" s="152"/>
      <c r="O630" s="151"/>
      <c r="P630" s="152"/>
      <c r="Q630" s="152"/>
      <c r="R630" s="152"/>
      <c r="S630" s="125"/>
      <c r="T630" s="152"/>
      <c r="U630" s="152"/>
      <c r="V630" s="152"/>
      <c r="W630" s="152"/>
      <c r="X630" s="152"/>
      <c r="Y630" s="152"/>
      <c r="Z630" s="152"/>
      <c r="AA630" s="152"/>
      <c r="AB630" s="152"/>
      <c r="AC630" s="152"/>
      <c r="AD630" s="152"/>
      <c r="AE630" s="107"/>
      <c r="AF630" s="107"/>
      <c r="AG630" s="107"/>
      <c r="AH630" s="107"/>
      <c r="AI630" s="107"/>
      <c r="AJ630" s="107"/>
      <c r="AK630" s="107"/>
      <c r="AL630" s="107"/>
      <c r="AM630" s="107"/>
      <c r="AN630" s="107"/>
      <c r="AO630" s="107"/>
      <c r="AP630" s="107"/>
      <c r="AQ630" s="107"/>
      <c r="AR630" s="107"/>
      <c r="AS630" s="107"/>
      <c r="AT630" s="107"/>
    </row>
    <row r="631">
      <c r="A631" s="61"/>
      <c r="B631" s="61"/>
      <c r="C631" s="62"/>
      <c r="D631" s="148" t="s">
        <v>2016</v>
      </c>
      <c r="E631" s="148"/>
      <c r="F631" s="135"/>
      <c r="G631" s="135"/>
      <c r="H631" s="135"/>
      <c r="I631" s="62"/>
      <c r="J631" s="151"/>
      <c r="K631" s="152"/>
      <c r="L631" s="152"/>
      <c r="M631" s="152"/>
      <c r="N631" s="152"/>
      <c r="O631" s="151"/>
      <c r="P631" s="152"/>
      <c r="Q631" s="152"/>
      <c r="R631" s="152"/>
      <c r="S631" s="135"/>
      <c r="T631" s="152"/>
      <c r="U631" s="152"/>
      <c r="V631" s="152"/>
      <c r="W631" s="152"/>
      <c r="X631" s="152"/>
      <c r="Y631" s="152"/>
      <c r="Z631" s="152"/>
      <c r="AA631" s="152"/>
      <c r="AB631" s="152"/>
      <c r="AC631" s="152"/>
      <c r="AD631" s="152"/>
      <c r="AE631" s="107"/>
      <c r="AF631" s="107"/>
      <c r="AG631" s="107"/>
      <c r="AH631" s="107"/>
      <c r="AI631" s="107"/>
      <c r="AJ631" s="107"/>
      <c r="AK631" s="107"/>
      <c r="AL631" s="107"/>
      <c r="AM631" s="107"/>
      <c r="AN631" s="107"/>
      <c r="AO631" s="107"/>
      <c r="AP631" s="107"/>
      <c r="AQ631" s="107"/>
      <c r="AR631" s="107"/>
      <c r="AS631" s="107"/>
      <c r="AT631" s="107"/>
    </row>
    <row r="632">
      <c r="A632" s="422">
        <v>85.0</v>
      </c>
      <c r="B632" s="61"/>
      <c r="C632" s="157" t="s">
        <v>1804</v>
      </c>
      <c r="D632" s="148" t="s">
        <v>2687</v>
      </c>
      <c r="E632" s="148"/>
      <c r="F632" s="449" t="s">
        <v>2339</v>
      </c>
      <c r="G632" s="449" t="s">
        <v>1806</v>
      </c>
      <c r="H632" s="449" t="s">
        <v>1805</v>
      </c>
      <c r="I632" s="157" t="s">
        <v>2228</v>
      </c>
      <c r="J632" s="151"/>
      <c r="K632" s="152"/>
      <c r="L632" s="152"/>
      <c r="M632" s="152"/>
      <c r="N632" s="152"/>
      <c r="O632" s="151"/>
      <c r="P632" s="152"/>
      <c r="Q632" s="152"/>
      <c r="R632" s="152"/>
      <c r="S632" s="449" t="s">
        <v>290</v>
      </c>
      <c r="T632" s="152"/>
      <c r="U632" s="152"/>
      <c r="V632" s="152"/>
      <c r="W632" s="152"/>
      <c r="X632" s="152"/>
      <c r="Y632" s="152"/>
      <c r="Z632" s="152"/>
      <c r="AA632" s="152"/>
      <c r="AB632" s="152"/>
      <c r="AC632" s="152"/>
      <c r="AD632" s="152"/>
      <c r="AE632" s="107"/>
      <c r="AF632" s="107"/>
      <c r="AG632" s="107"/>
      <c r="AH632" s="107"/>
      <c r="AI632" s="107"/>
      <c r="AJ632" s="107"/>
      <c r="AK632" s="107"/>
      <c r="AL632" s="107"/>
      <c r="AM632" s="107"/>
      <c r="AN632" s="107"/>
      <c r="AO632" s="107"/>
      <c r="AP632" s="107"/>
      <c r="AQ632" s="107"/>
      <c r="AR632" s="107"/>
      <c r="AS632" s="107"/>
      <c r="AT632" s="107"/>
    </row>
    <row r="633">
      <c r="A633" s="61"/>
      <c r="B633" s="61"/>
      <c r="C633" s="61"/>
      <c r="D633" s="148" t="s">
        <v>2689</v>
      </c>
      <c r="E633" s="148"/>
      <c r="F633" s="125"/>
      <c r="G633" s="125"/>
      <c r="H633" s="125"/>
      <c r="I633" s="61"/>
      <c r="J633" s="151"/>
      <c r="K633" s="152"/>
      <c r="L633" s="152"/>
      <c r="M633" s="152"/>
      <c r="N633" s="152"/>
      <c r="O633" s="151"/>
      <c r="P633" s="152"/>
      <c r="Q633" s="152"/>
      <c r="R633" s="152"/>
      <c r="S633" s="125"/>
      <c r="T633" s="152"/>
      <c r="U633" s="152"/>
      <c r="V633" s="152"/>
      <c r="W633" s="152"/>
      <c r="X633" s="152"/>
      <c r="Y633" s="152"/>
      <c r="Z633" s="152"/>
      <c r="AA633" s="152"/>
      <c r="AB633" s="152"/>
      <c r="AC633" s="152"/>
      <c r="AD633" s="152"/>
      <c r="AE633" s="107"/>
      <c r="AF633" s="107"/>
      <c r="AG633" s="107"/>
      <c r="AH633" s="107"/>
      <c r="AI633" s="107"/>
      <c r="AJ633" s="107"/>
      <c r="AK633" s="107"/>
      <c r="AL633" s="107"/>
      <c r="AM633" s="107"/>
      <c r="AN633" s="107"/>
      <c r="AO633" s="107"/>
      <c r="AP633" s="107"/>
      <c r="AQ633" s="107"/>
      <c r="AR633" s="107"/>
      <c r="AS633" s="107"/>
      <c r="AT633" s="107"/>
    </row>
    <row r="634">
      <c r="A634" s="61"/>
      <c r="B634" s="61"/>
      <c r="C634" s="61"/>
      <c r="D634" s="148" t="s">
        <v>2690</v>
      </c>
      <c r="E634" s="148" t="s">
        <v>2551</v>
      </c>
      <c r="F634" s="125"/>
      <c r="G634" s="125"/>
      <c r="H634" s="125"/>
      <c r="I634" s="61"/>
      <c r="J634" s="151"/>
      <c r="K634" s="152"/>
      <c r="L634" s="152"/>
      <c r="M634" s="152"/>
      <c r="N634" s="152"/>
      <c r="O634" s="151"/>
      <c r="P634" s="152"/>
      <c r="Q634" s="152"/>
      <c r="R634" s="152"/>
      <c r="S634" s="125"/>
      <c r="T634" s="152"/>
      <c r="U634" s="152"/>
      <c r="V634" s="152"/>
      <c r="W634" s="152"/>
      <c r="X634" s="152"/>
      <c r="Y634" s="152"/>
      <c r="Z634" s="152"/>
      <c r="AA634" s="152"/>
      <c r="AB634" s="152"/>
      <c r="AC634" s="152"/>
      <c r="AD634" s="152"/>
      <c r="AE634" s="107"/>
      <c r="AF634" s="107"/>
      <c r="AG634" s="107"/>
      <c r="AH634" s="107"/>
      <c r="AI634" s="107"/>
      <c r="AJ634" s="107"/>
      <c r="AK634" s="107"/>
      <c r="AL634" s="107"/>
      <c r="AM634" s="107"/>
      <c r="AN634" s="107"/>
      <c r="AO634" s="107"/>
      <c r="AP634" s="107"/>
      <c r="AQ634" s="107"/>
      <c r="AR634" s="107"/>
      <c r="AS634" s="107"/>
      <c r="AT634" s="107"/>
    </row>
    <row r="635">
      <c r="A635" s="61"/>
      <c r="B635" s="61"/>
      <c r="C635" s="61"/>
      <c r="D635" s="148" t="s">
        <v>2692</v>
      </c>
      <c r="E635" s="148"/>
      <c r="F635" s="125"/>
      <c r="G635" s="125"/>
      <c r="H635" s="125"/>
      <c r="I635" s="61"/>
      <c r="J635" s="151"/>
      <c r="K635" s="152"/>
      <c r="L635" s="152"/>
      <c r="M635" s="152"/>
      <c r="N635" s="152"/>
      <c r="O635" s="151"/>
      <c r="P635" s="152"/>
      <c r="Q635" s="152"/>
      <c r="R635" s="152"/>
      <c r="S635" s="125"/>
      <c r="T635" s="152"/>
      <c r="U635" s="152"/>
      <c r="V635" s="152"/>
      <c r="W635" s="152"/>
      <c r="X635" s="152"/>
      <c r="Y635" s="152"/>
      <c r="Z635" s="152"/>
      <c r="AA635" s="152"/>
      <c r="AB635" s="152"/>
      <c r="AC635" s="152"/>
      <c r="AD635" s="152"/>
      <c r="AE635" s="107"/>
      <c r="AF635" s="107"/>
      <c r="AG635" s="107"/>
      <c r="AH635" s="107"/>
      <c r="AI635" s="107"/>
      <c r="AJ635" s="107"/>
      <c r="AK635" s="107"/>
      <c r="AL635" s="107"/>
      <c r="AM635" s="107"/>
      <c r="AN635" s="107"/>
      <c r="AO635" s="107"/>
      <c r="AP635" s="107"/>
      <c r="AQ635" s="107"/>
      <c r="AR635" s="107"/>
      <c r="AS635" s="107"/>
      <c r="AT635" s="107"/>
    </row>
    <row r="636">
      <c r="A636" s="61"/>
      <c r="B636" s="61"/>
      <c r="C636" s="61"/>
      <c r="D636" s="449" t="s">
        <v>2014</v>
      </c>
      <c r="E636" s="148" t="s">
        <v>2554</v>
      </c>
      <c r="F636" s="125"/>
      <c r="G636" s="125"/>
      <c r="H636" s="125"/>
      <c r="I636" s="61"/>
      <c r="J636" s="151"/>
      <c r="K636" s="152"/>
      <c r="L636" s="152"/>
      <c r="M636" s="152"/>
      <c r="N636" s="152"/>
      <c r="O636" s="151"/>
      <c r="P636" s="152"/>
      <c r="Q636" s="152"/>
      <c r="R636" s="152"/>
      <c r="S636" s="125"/>
      <c r="T636" s="152"/>
      <c r="U636" s="152"/>
      <c r="V636" s="152"/>
      <c r="W636" s="152"/>
      <c r="X636" s="152"/>
      <c r="Y636" s="152"/>
      <c r="Z636" s="152"/>
      <c r="AA636" s="152"/>
      <c r="AB636" s="152"/>
      <c r="AC636" s="152"/>
      <c r="AD636" s="152"/>
      <c r="AE636" s="107"/>
      <c r="AF636" s="107"/>
      <c r="AG636" s="107"/>
      <c r="AH636" s="107"/>
      <c r="AI636" s="107"/>
      <c r="AJ636" s="107"/>
      <c r="AK636" s="107"/>
      <c r="AL636" s="107"/>
      <c r="AM636" s="107"/>
      <c r="AN636" s="107"/>
      <c r="AO636" s="107"/>
      <c r="AP636" s="107"/>
      <c r="AQ636" s="107"/>
      <c r="AR636" s="107"/>
      <c r="AS636" s="107"/>
      <c r="AT636" s="107"/>
    </row>
    <row r="637">
      <c r="A637" s="61"/>
      <c r="B637" s="61"/>
      <c r="C637" s="61"/>
      <c r="D637" s="135"/>
      <c r="E637" s="148" t="s">
        <v>2693</v>
      </c>
      <c r="F637" s="125"/>
      <c r="G637" s="125"/>
      <c r="H637" s="125"/>
      <c r="I637" s="61"/>
      <c r="J637" s="151"/>
      <c r="K637" s="152"/>
      <c r="L637" s="152"/>
      <c r="M637" s="152"/>
      <c r="N637" s="152"/>
      <c r="O637" s="151"/>
      <c r="P637" s="152"/>
      <c r="Q637" s="152"/>
      <c r="R637" s="152"/>
      <c r="S637" s="125"/>
      <c r="T637" s="152"/>
      <c r="U637" s="152"/>
      <c r="V637" s="152"/>
      <c r="W637" s="152"/>
      <c r="X637" s="152"/>
      <c r="Y637" s="152"/>
      <c r="Z637" s="152"/>
      <c r="AA637" s="152"/>
      <c r="AB637" s="152"/>
      <c r="AC637" s="152"/>
      <c r="AD637" s="152"/>
      <c r="AE637" s="107"/>
      <c r="AF637" s="107"/>
      <c r="AG637" s="107"/>
      <c r="AH637" s="107"/>
      <c r="AI637" s="107"/>
      <c r="AJ637" s="107"/>
      <c r="AK637" s="107"/>
      <c r="AL637" s="107"/>
      <c r="AM637" s="107"/>
      <c r="AN637" s="107"/>
      <c r="AO637" s="107"/>
      <c r="AP637" s="107"/>
      <c r="AQ637" s="107"/>
      <c r="AR637" s="107"/>
      <c r="AS637" s="107"/>
      <c r="AT637" s="107"/>
    </row>
    <row r="638">
      <c r="A638" s="61"/>
      <c r="B638" s="61"/>
      <c r="C638" s="62"/>
      <c r="D638" s="148" t="s">
        <v>2016</v>
      </c>
      <c r="E638" s="148"/>
      <c r="F638" s="135"/>
      <c r="G638" s="135"/>
      <c r="H638" s="135"/>
      <c r="I638" s="62"/>
      <c r="J638" s="151"/>
      <c r="K638" s="152"/>
      <c r="L638" s="152"/>
      <c r="M638" s="152"/>
      <c r="N638" s="152"/>
      <c r="O638" s="151"/>
      <c r="P638" s="152"/>
      <c r="Q638" s="152"/>
      <c r="R638" s="152"/>
      <c r="S638" s="135"/>
      <c r="T638" s="152"/>
      <c r="U638" s="152"/>
      <c r="V638" s="152"/>
      <c r="W638" s="152"/>
      <c r="X638" s="152"/>
      <c r="Y638" s="152"/>
      <c r="Z638" s="152"/>
      <c r="AA638" s="152"/>
      <c r="AB638" s="152"/>
      <c r="AC638" s="152"/>
      <c r="AD638" s="152"/>
      <c r="AE638" s="107"/>
      <c r="AF638" s="107"/>
      <c r="AG638" s="107"/>
      <c r="AH638" s="107"/>
      <c r="AI638" s="107"/>
      <c r="AJ638" s="107"/>
      <c r="AK638" s="107"/>
      <c r="AL638" s="107"/>
      <c r="AM638" s="107"/>
      <c r="AN638" s="107"/>
      <c r="AO638" s="107"/>
      <c r="AP638" s="107"/>
      <c r="AQ638" s="107"/>
      <c r="AR638" s="107"/>
      <c r="AS638" s="107"/>
      <c r="AT638" s="107"/>
    </row>
    <row r="639">
      <c r="A639" s="422">
        <v>86.0</v>
      </c>
      <c r="B639" s="61"/>
      <c r="C639" s="157" t="s">
        <v>1807</v>
      </c>
      <c r="D639" s="148" t="s">
        <v>2687</v>
      </c>
      <c r="E639" s="148"/>
      <c r="F639" s="449" t="s">
        <v>2339</v>
      </c>
      <c r="G639" s="449" t="s">
        <v>1809</v>
      </c>
      <c r="H639" s="449" t="s">
        <v>1808</v>
      </c>
      <c r="I639" s="157" t="s">
        <v>2228</v>
      </c>
      <c r="J639" s="151"/>
      <c r="K639" s="152"/>
      <c r="L639" s="152"/>
      <c r="M639" s="152"/>
      <c r="N639" s="152"/>
      <c r="O639" s="151"/>
      <c r="P639" s="152"/>
      <c r="Q639" s="152"/>
      <c r="R639" s="152"/>
      <c r="S639" s="449" t="s">
        <v>290</v>
      </c>
      <c r="T639" s="152"/>
      <c r="U639" s="152"/>
      <c r="V639" s="152"/>
      <c r="W639" s="152"/>
      <c r="X639" s="152"/>
      <c r="Y639" s="152"/>
      <c r="Z639" s="152"/>
      <c r="AA639" s="152"/>
      <c r="AB639" s="152"/>
      <c r="AC639" s="152"/>
      <c r="AD639" s="152"/>
      <c r="AE639" s="107"/>
      <c r="AF639" s="107"/>
      <c r="AG639" s="107"/>
      <c r="AH639" s="107"/>
      <c r="AI639" s="107"/>
      <c r="AJ639" s="107"/>
      <c r="AK639" s="107"/>
      <c r="AL639" s="107"/>
      <c r="AM639" s="107"/>
      <c r="AN639" s="107"/>
      <c r="AO639" s="107"/>
      <c r="AP639" s="107"/>
      <c r="AQ639" s="107"/>
      <c r="AR639" s="107"/>
      <c r="AS639" s="107"/>
      <c r="AT639" s="107"/>
    </row>
    <row r="640">
      <c r="A640" s="61"/>
      <c r="B640" s="61"/>
      <c r="C640" s="61"/>
      <c r="D640" s="148" t="s">
        <v>2689</v>
      </c>
      <c r="E640" s="148"/>
      <c r="F640" s="125"/>
      <c r="G640" s="125"/>
      <c r="H640" s="125"/>
      <c r="I640" s="61"/>
      <c r="J640" s="151"/>
      <c r="K640" s="152"/>
      <c r="L640" s="152"/>
      <c r="M640" s="152"/>
      <c r="N640" s="152"/>
      <c r="O640" s="151"/>
      <c r="P640" s="152"/>
      <c r="Q640" s="152"/>
      <c r="R640" s="152"/>
      <c r="S640" s="125"/>
      <c r="T640" s="152"/>
      <c r="U640" s="152"/>
      <c r="V640" s="152"/>
      <c r="W640" s="152"/>
      <c r="X640" s="152"/>
      <c r="Y640" s="152"/>
      <c r="Z640" s="152"/>
      <c r="AA640" s="152"/>
      <c r="AB640" s="152"/>
      <c r="AC640" s="152"/>
      <c r="AD640" s="152"/>
      <c r="AE640" s="107"/>
      <c r="AF640" s="107"/>
      <c r="AG640" s="107"/>
      <c r="AH640" s="107"/>
      <c r="AI640" s="107"/>
      <c r="AJ640" s="107"/>
      <c r="AK640" s="107"/>
      <c r="AL640" s="107"/>
      <c r="AM640" s="107"/>
      <c r="AN640" s="107"/>
      <c r="AO640" s="107"/>
      <c r="AP640" s="107"/>
      <c r="AQ640" s="107"/>
      <c r="AR640" s="107"/>
      <c r="AS640" s="107"/>
      <c r="AT640" s="107"/>
    </row>
    <row r="641">
      <c r="A641" s="61"/>
      <c r="B641" s="61"/>
      <c r="C641" s="61"/>
      <c r="D641" s="148" t="s">
        <v>2690</v>
      </c>
      <c r="E641" s="148" t="s">
        <v>2551</v>
      </c>
      <c r="F641" s="125"/>
      <c r="G641" s="125"/>
      <c r="H641" s="125"/>
      <c r="I641" s="61"/>
      <c r="J641" s="151"/>
      <c r="K641" s="152"/>
      <c r="L641" s="152"/>
      <c r="M641" s="152"/>
      <c r="N641" s="152"/>
      <c r="O641" s="151"/>
      <c r="P641" s="152"/>
      <c r="Q641" s="152"/>
      <c r="R641" s="152"/>
      <c r="S641" s="125"/>
      <c r="T641" s="152"/>
      <c r="U641" s="152"/>
      <c r="V641" s="152"/>
      <c r="W641" s="152"/>
      <c r="X641" s="152"/>
      <c r="Y641" s="152"/>
      <c r="Z641" s="152"/>
      <c r="AA641" s="152"/>
      <c r="AB641" s="152"/>
      <c r="AC641" s="152"/>
      <c r="AD641" s="152"/>
      <c r="AE641" s="107"/>
      <c r="AF641" s="107"/>
      <c r="AG641" s="107"/>
      <c r="AH641" s="107"/>
      <c r="AI641" s="107"/>
      <c r="AJ641" s="107"/>
      <c r="AK641" s="107"/>
      <c r="AL641" s="107"/>
      <c r="AM641" s="107"/>
      <c r="AN641" s="107"/>
      <c r="AO641" s="107"/>
      <c r="AP641" s="107"/>
      <c r="AQ641" s="107"/>
      <c r="AR641" s="107"/>
      <c r="AS641" s="107"/>
      <c r="AT641" s="107"/>
    </row>
    <row r="642">
      <c r="A642" s="61"/>
      <c r="B642" s="61"/>
      <c r="C642" s="61"/>
      <c r="D642" s="148" t="s">
        <v>2692</v>
      </c>
      <c r="E642" s="148"/>
      <c r="F642" s="125"/>
      <c r="G642" s="125"/>
      <c r="H642" s="125"/>
      <c r="I642" s="61"/>
      <c r="J642" s="151"/>
      <c r="K642" s="152"/>
      <c r="L642" s="152"/>
      <c r="M642" s="152"/>
      <c r="N642" s="152"/>
      <c r="O642" s="151"/>
      <c r="P642" s="152"/>
      <c r="Q642" s="152"/>
      <c r="R642" s="152"/>
      <c r="S642" s="125"/>
      <c r="T642" s="152"/>
      <c r="U642" s="152"/>
      <c r="V642" s="152"/>
      <c r="W642" s="152"/>
      <c r="X642" s="152"/>
      <c r="Y642" s="152"/>
      <c r="Z642" s="152"/>
      <c r="AA642" s="152"/>
      <c r="AB642" s="152"/>
      <c r="AC642" s="152"/>
      <c r="AD642" s="152"/>
      <c r="AE642" s="107"/>
      <c r="AF642" s="107"/>
      <c r="AG642" s="107"/>
      <c r="AH642" s="107"/>
      <c r="AI642" s="107"/>
      <c r="AJ642" s="107"/>
      <c r="AK642" s="107"/>
      <c r="AL642" s="107"/>
      <c r="AM642" s="107"/>
      <c r="AN642" s="107"/>
      <c r="AO642" s="107"/>
      <c r="AP642" s="107"/>
      <c r="AQ642" s="107"/>
      <c r="AR642" s="107"/>
      <c r="AS642" s="107"/>
      <c r="AT642" s="107"/>
    </row>
    <row r="643">
      <c r="A643" s="61"/>
      <c r="B643" s="61"/>
      <c r="C643" s="61"/>
      <c r="D643" s="449" t="s">
        <v>2014</v>
      </c>
      <c r="E643" s="148" t="s">
        <v>2554</v>
      </c>
      <c r="F643" s="125"/>
      <c r="G643" s="125"/>
      <c r="H643" s="125"/>
      <c r="I643" s="61"/>
      <c r="J643" s="151"/>
      <c r="K643" s="152"/>
      <c r="L643" s="152"/>
      <c r="M643" s="152"/>
      <c r="N643" s="152"/>
      <c r="O643" s="151"/>
      <c r="P643" s="152"/>
      <c r="Q643" s="152"/>
      <c r="R643" s="152"/>
      <c r="S643" s="125"/>
      <c r="T643" s="152"/>
      <c r="U643" s="152"/>
      <c r="V643" s="152"/>
      <c r="W643" s="152"/>
      <c r="X643" s="152"/>
      <c r="Y643" s="152"/>
      <c r="Z643" s="152"/>
      <c r="AA643" s="152"/>
      <c r="AB643" s="152"/>
      <c r="AC643" s="152"/>
      <c r="AD643" s="152"/>
      <c r="AE643" s="107"/>
      <c r="AF643" s="107"/>
      <c r="AG643" s="107"/>
      <c r="AH643" s="107"/>
      <c r="AI643" s="107"/>
      <c r="AJ643" s="107"/>
      <c r="AK643" s="107"/>
      <c r="AL643" s="107"/>
      <c r="AM643" s="107"/>
      <c r="AN643" s="107"/>
      <c r="AO643" s="107"/>
      <c r="AP643" s="107"/>
      <c r="AQ643" s="107"/>
      <c r="AR643" s="107"/>
      <c r="AS643" s="107"/>
      <c r="AT643" s="107"/>
    </row>
    <row r="644">
      <c r="A644" s="61"/>
      <c r="B644" s="61"/>
      <c r="C644" s="61"/>
      <c r="D644" s="135"/>
      <c r="E644" s="148" t="s">
        <v>2693</v>
      </c>
      <c r="F644" s="125"/>
      <c r="G644" s="125"/>
      <c r="H644" s="125"/>
      <c r="I644" s="61"/>
      <c r="J644" s="151"/>
      <c r="K644" s="152"/>
      <c r="L644" s="152"/>
      <c r="M644" s="152"/>
      <c r="N644" s="152"/>
      <c r="O644" s="151"/>
      <c r="P644" s="152"/>
      <c r="Q644" s="152"/>
      <c r="R644" s="152"/>
      <c r="S644" s="125"/>
      <c r="T644" s="152"/>
      <c r="U644" s="152"/>
      <c r="V644" s="152"/>
      <c r="W644" s="152"/>
      <c r="X644" s="152"/>
      <c r="Y644" s="152"/>
      <c r="Z644" s="152"/>
      <c r="AA644" s="152"/>
      <c r="AB644" s="152"/>
      <c r="AC644" s="152"/>
      <c r="AD644" s="152"/>
      <c r="AE644" s="107"/>
      <c r="AF644" s="107"/>
      <c r="AG644" s="107"/>
      <c r="AH644" s="107"/>
      <c r="AI644" s="107"/>
      <c r="AJ644" s="107"/>
      <c r="AK644" s="107"/>
      <c r="AL644" s="107"/>
      <c r="AM644" s="107"/>
      <c r="AN644" s="107"/>
      <c r="AO644" s="107"/>
      <c r="AP644" s="107"/>
      <c r="AQ644" s="107"/>
      <c r="AR644" s="107"/>
      <c r="AS644" s="107"/>
      <c r="AT644" s="107"/>
    </row>
    <row r="645">
      <c r="A645" s="61"/>
      <c r="B645" s="61"/>
      <c r="C645" s="62"/>
      <c r="D645" s="148" t="s">
        <v>2016</v>
      </c>
      <c r="E645" s="148"/>
      <c r="F645" s="135"/>
      <c r="G645" s="135"/>
      <c r="H645" s="135"/>
      <c r="I645" s="62"/>
      <c r="J645" s="151"/>
      <c r="K645" s="152"/>
      <c r="L645" s="152"/>
      <c r="M645" s="152"/>
      <c r="N645" s="152"/>
      <c r="O645" s="151"/>
      <c r="P645" s="152"/>
      <c r="Q645" s="152"/>
      <c r="R645" s="152"/>
      <c r="S645" s="135"/>
      <c r="T645" s="152"/>
      <c r="U645" s="152"/>
      <c r="V645" s="152"/>
      <c r="W645" s="152"/>
      <c r="X645" s="152"/>
      <c r="Y645" s="152"/>
      <c r="Z645" s="152"/>
      <c r="AA645" s="152"/>
      <c r="AB645" s="152"/>
      <c r="AC645" s="152"/>
      <c r="AD645" s="152"/>
      <c r="AE645" s="107"/>
      <c r="AF645" s="107"/>
      <c r="AG645" s="107"/>
      <c r="AH645" s="107"/>
      <c r="AI645" s="107"/>
      <c r="AJ645" s="107"/>
      <c r="AK645" s="107"/>
      <c r="AL645" s="107"/>
      <c r="AM645" s="107"/>
      <c r="AN645" s="107"/>
      <c r="AO645" s="107"/>
      <c r="AP645" s="107"/>
      <c r="AQ645" s="107"/>
      <c r="AR645" s="107"/>
      <c r="AS645" s="107"/>
      <c r="AT645" s="107"/>
    </row>
    <row r="646">
      <c r="A646" s="422">
        <v>87.0</v>
      </c>
      <c r="B646" s="61"/>
      <c r="C646" s="157" t="s">
        <v>1810</v>
      </c>
      <c r="D646" s="148" t="s">
        <v>2687</v>
      </c>
      <c r="E646" s="148"/>
      <c r="F646" s="449" t="s">
        <v>2339</v>
      </c>
      <c r="G646" s="449" t="s">
        <v>1812</v>
      </c>
      <c r="H646" s="449" t="s">
        <v>1811</v>
      </c>
      <c r="I646" s="157" t="s">
        <v>2228</v>
      </c>
      <c r="J646" s="151"/>
      <c r="K646" s="152"/>
      <c r="L646" s="152"/>
      <c r="M646" s="152"/>
      <c r="N646" s="152"/>
      <c r="O646" s="151"/>
      <c r="P646" s="152"/>
      <c r="Q646" s="152"/>
      <c r="R646" s="152"/>
      <c r="S646" s="449" t="s">
        <v>290</v>
      </c>
      <c r="T646" s="152"/>
      <c r="U646" s="152"/>
      <c r="V646" s="152"/>
      <c r="W646" s="152"/>
      <c r="X646" s="152"/>
      <c r="Y646" s="152"/>
      <c r="Z646" s="152"/>
      <c r="AA646" s="152"/>
      <c r="AB646" s="152"/>
      <c r="AC646" s="152"/>
      <c r="AD646" s="152"/>
      <c r="AE646" s="107"/>
      <c r="AF646" s="107"/>
      <c r="AG646" s="107"/>
      <c r="AH646" s="107"/>
      <c r="AI646" s="107"/>
      <c r="AJ646" s="107"/>
      <c r="AK646" s="107"/>
      <c r="AL646" s="107"/>
      <c r="AM646" s="107"/>
      <c r="AN646" s="107"/>
      <c r="AO646" s="107"/>
      <c r="AP646" s="107"/>
      <c r="AQ646" s="107"/>
      <c r="AR646" s="107"/>
      <c r="AS646" s="107"/>
      <c r="AT646" s="107"/>
    </row>
    <row r="647">
      <c r="A647" s="61"/>
      <c r="B647" s="61"/>
      <c r="C647" s="61"/>
      <c r="D647" s="148" t="s">
        <v>2689</v>
      </c>
      <c r="E647" s="148"/>
      <c r="F647" s="125"/>
      <c r="G647" s="125"/>
      <c r="H647" s="125"/>
      <c r="I647" s="61"/>
      <c r="J647" s="151"/>
      <c r="K647" s="152"/>
      <c r="L647" s="152"/>
      <c r="M647" s="152"/>
      <c r="N647" s="152"/>
      <c r="O647" s="151"/>
      <c r="P647" s="152"/>
      <c r="Q647" s="152"/>
      <c r="R647" s="152"/>
      <c r="S647" s="125"/>
      <c r="T647" s="152"/>
      <c r="U647" s="152"/>
      <c r="V647" s="152"/>
      <c r="W647" s="152"/>
      <c r="X647" s="152"/>
      <c r="Y647" s="152"/>
      <c r="Z647" s="152"/>
      <c r="AA647" s="152"/>
      <c r="AB647" s="152"/>
      <c r="AC647" s="152"/>
      <c r="AD647" s="152"/>
      <c r="AE647" s="107"/>
      <c r="AF647" s="107"/>
      <c r="AG647" s="107"/>
      <c r="AH647" s="107"/>
      <c r="AI647" s="107"/>
      <c r="AJ647" s="107"/>
      <c r="AK647" s="107"/>
      <c r="AL647" s="107"/>
      <c r="AM647" s="107"/>
      <c r="AN647" s="107"/>
      <c r="AO647" s="107"/>
      <c r="AP647" s="107"/>
      <c r="AQ647" s="107"/>
      <c r="AR647" s="107"/>
      <c r="AS647" s="107"/>
      <c r="AT647" s="107"/>
    </row>
    <row r="648">
      <c r="A648" s="61"/>
      <c r="B648" s="61"/>
      <c r="C648" s="61"/>
      <c r="D648" s="148" t="s">
        <v>2690</v>
      </c>
      <c r="E648" s="148" t="s">
        <v>2551</v>
      </c>
      <c r="F648" s="125"/>
      <c r="G648" s="125"/>
      <c r="H648" s="125"/>
      <c r="I648" s="61"/>
      <c r="J648" s="151"/>
      <c r="K648" s="152"/>
      <c r="L648" s="152"/>
      <c r="M648" s="152"/>
      <c r="N648" s="152"/>
      <c r="O648" s="151"/>
      <c r="P648" s="152"/>
      <c r="Q648" s="152"/>
      <c r="R648" s="152"/>
      <c r="S648" s="125"/>
      <c r="T648" s="152"/>
      <c r="U648" s="152"/>
      <c r="V648" s="152"/>
      <c r="W648" s="152"/>
      <c r="X648" s="152"/>
      <c r="Y648" s="152"/>
      <c r="Z648" s="152"/>
      <c r="AA648" s="152"/>
      <c r="AB648" s="152"/>
      <c r="AC648" s="152"/>
      <c r="AD648" s="152"/>
      <c r="AE648" s="107"/>
      <c r="AF648" s="107"/>
      <c r="AG648" s="107"/>
      <c r="AH648" s="107"/>
      <c r="AI648" s="107"/>
      <c r="AJ648" s="107"/>
      <c r="AK648" s="107"/>
      <c r="AL648" s="107"/>
      <c r="AM648" s="107"/>
      <c r="AN648" s="107"/>
      <c r="AO648" s="107"/>
      <c r="AP648" s="107"/>
      <c r="AQ648" s="107"/>
      <c r="AR648" s="107"/>
      <c r="AS648" s="107"/>
      <c r="AT648" s="107"/>
    </row>
    <row r="649">
      <c r="A649" s="61"/>
      <c r="B649" s="61"/>
      <c r="C649" s="61"/>
      <c r="D649" s="148" t="s">
        <v>2692</v>
      </c>
      <c r="E649" s="148"/>
      <c r="F649" s="125"/>
      <c r="G649" s="125"/>
      <c r="H649" s="125"/>
      <c r="I649" s="61"/>
      <c r="J649" s="151"/>
      <c r="K649" s="152"/>
      <c r="L649" s="152"/>
      <c r="M649" s="152"/>
      <c r="N649" s="152"/>
      <c r="O649" s="151"/>
      <c r="P649" s="152"/>
      <c r="Q649" s="152"/>
      <c r="R649" s="152"/>
      <c r="S649" s="125"/>
      <c r="T649" s="152"/>
      <c r="U649" s="152"/>
      <c r="V649" s="152"/>
      <c r="W649" s="152"/>
      <c r="X649" s="152"/>
      <c r="Y649" s="152"/>
      <c r="Z649" s="152"/>
      <c r="AA649" s="152"/>
      <c r="AB649" s="152"/>
      <c r="AC649" s="152"/>
      <c r="AD649" s="152"/>
      <c r="AE649" s="107"/>
      <c r="AF649" s="107"/>
      <c r="AG649" s="107"/>
      <c r="AH649" s="107"/>
      <c r="AI649" s="107"/>
      <c r="AJ649" s="107"/>
      <c r="AK649" s="107"/>
      <c r="AL649" s="107"/>
      <c r="AM649" s="107"/>
      <c r="AN649" s="107"/>
      <c r="AO649" s="107"/>
      <c r="AP649" s="107"/>
      <c r="AQ649" s="107"/>
      <c r="AR649" s="107"/>
      <c r="AS649" s="107"/>
      <c r="AT649" s="107"/>
    </row>
    <row r="650">
      <c r="A650" s="61"/>
      <c r="B650" s="61"/>
      <c r="C650" s="61"/>
      <c r="D650" s="449" t="s">
        <v>2014</v>
      </c>
      <c r="E650" s="148" t="s">
        <v>2554</v>
      </c>
      <c r="F650" s="125"/>
      <c r="G650" s="125"/>
      <c r="H650" s="125"/>
      <c r="I650" s="61"/>
      <c r="J650" s="151"/>
      <c r="K650" s="152"/>
      <c r="L650" s="152"/>
      <c r="M650" s="152"/>
      <c r="N650" s="152"/>
      <c r="O650" s="151"/>
      <c r="P650" s="152"/>
      <c r="Q650" s="152"/>
      <c r="R650" s="152"/>
      <c r="S650" s="125"/>
      <c r="T650" s="152"/>
      <c r="U650" s="152"/>
      <c r="V650" s="152"/>
      <c r="W650" s="152"/>
      <c r="X650" s="152"/>
      <c r="Y650" s="152"/>
      <c r="Z650" s="152"/>
      <c r="AA650" s="152"/>
      <c r="AB650" s="152"/>
      <c r="AC650" s="152"/>
      <c r="AD650" s="152"/>
      <c r="AE650" s="107"/>
      <c r="AF650" s="107"/>
      <c r="AG650" s="107"/>
      <c r="AH650" s="107"/>
      <c r="AI650" s="107"/>
      <c r="AJ650" s="107"/>
      <c r="AK650" s="107"/>
      <c r="AL650" s="107"/>
      <c r="AM650" s="107"/>
      <c r="AN650" s="107"/>
      <c r="AO650" s="107"/>
      <c r="AP650" s="107"/>
      <c r="AQ650" s="107"/>
      <c r="AR650" s="107"/>
      <c r="AS650" s="107"/>
      <c r="AT650" s="107"/>
    </row>
    <row r="651">
      <c r="A651" s="61"/>
      <c r="B651" s="61"/>
      <c r="C651" s="61"/>
      <c r="D651" s="135"/>
      <c r="E651" s="148" t="s">
        <v>2693</v>
      </c>
      <c r="F651" s="125"/>
      <c r="G651" s="125"/>
      <c r="H651" s="125"/>
      <c r="I651" s="61"/>
      <c r="J651" s="151"/>
      <c r="K651" s="152"/>
      <c r="L651" s="152"/>
      <c r="M651" s="152"/>
      <c r="N651" s="152"/>
      <c r="O651" s="151"/>
      <c r="P651" s="152"/>
      <c r="Q651" s="152"/>
      <c r="R651" s="152"/>
      <c r="S651" s="125"/>
      <c r="T651" s="152"/>
      <c r="U651" s="152"/>
      <c r="V651" s="152"/>
      <c r="W651" s="152"/>
      <c r="X651" s="152"/>
      <c r="Y651" s="152"/>
      <c r="Z651" s="152"/>
      <c r="AA651" s="152"/>
      <c r="AB651" s="152"/>
      <c r="AC651" s="152"/>
      <c r="AD651" s="152"/>
      <c r="AE651" s="107"/>
      <c r="AF651" s="107"/>
      <c r="AG651" s="107"/>
      <c r="AH651" s="107"/>
      <c r="AI651" s="107"/>
      <c r="AJ651" s="107"/>
      <c r="AK651" s="107"/>
      <c r="AL651" s="107"/>
      <c r="AM651" s="107"/>
      <c r="AN651" s="107"/>
      <c r="AO651" s="107"/>
      <c r="AP651" s="107"/>
      <c r="AQ651" s="107"/>
      <c r="AR651" s="107"/>
      <c r="AS651" s="107"/>
      <c r="AT651" s="107"/>
    </row>
    <row r="652">
      <c r="A652" s="61"/>
      <c r="B652" s="61"/>
      <c r="C652" s="62"/>
      <c r="D652" s="148" t="s">
        <v>2016</v>
      </c>
      <c r="E652" s="148"/>
      <c r="F652" s="135"/>
      <c r="G652" s="135"/>
      <c r="H652" s="135"/>
      <c r="I652" s="62"/>
      <c r="J652" s="151"/>
      <c r="K652" s="152"/>
      <c r="L652" s="152"/>
      <c r="M652" s="152"/>
      <c r="N652" s="152"/>
      <c r="O652" s="151"/>
      <c r="P652" s="152"/>
      <c r="Q652" s="152"/>
      <c r="R652" s="152"/>
      <c r="S652" s="135"/>
      <c r="T652" s="152"/>
      <c r="U652" s="152"/>
      <c r="V652" s="152"/>
      <c r="W652" s="152"/>
      <c r="X652" s="152"/>
      <c r="Y652" s="152"/>
      <c r="Z652" s="152"/>
      <c r="AA652" s="152"/>
      <c r="AB652" s="152"/>
      <c r="AC652" s="152"/>
      <c r="AD652" s="152"/>
      <c r="AE652" s="107"/>
      <c r="AF652" s="107"/>
      <c r="AG652" s="107"/>
      <c r="AH652" s="107"/>
      <c r="AI652" s="107"/>
      <c r="AJ652" s="107"/>
      <c r="AK652" s="107"/>
      <c r="AL652" s="107"/>
      <c r="AM652" s="107"/>
      <c r="AN652" s="107"/>
      <c r="AO652" s="107"/>
      <c r="AP652" s="107"/>
      <c r="AQ652" s="107"/>
      <c r="AR652" s="107"/>
      <c r="AS652" s="107"/>
      <c r="AT652" s="107"/>
    </row>
    <row r="653">
      <c r="A653" s="422">
        <v>88.0</v>
      </c>
      <c r="B653" s="61"/>
      <c r="C653" s="157" t="s">
        <v>1813</v>
      </c>
      <c r="D653" s="148" t="s">
        <v>2687</v>
      </c>
      <c r="E653" s="148"/>
      <c r="F653" s="449" t="s">
        <v>2339</v>
      </c>
      <c r="G653" s="449" t="s">
        <v>1815</v>
      </c>
      <c r="H653" s="449" t="s">
        <v>1814</v>
      </c>
      <c r="I653" s="157" t="s">
        <v>2228</v>
      </c>
      <c r="J653" s="151"/>
      <c r="K653" s="152"/>
      <c r="L653" s="152"/>
      <c r="M653" s="152"/>
      <c r="N653" s="152"/>
      <c r="O653" s="151"/>
      <c r="P653" s="152"/>
      <c r="Q653" s="152"/>
      <c r="R653" s="152"/>
      <c r="S653" s="449" t="s">
        <v>290</v>
      </c>
      <c r="T653" s="152"/>
      <c r="U653" s="152"/>
      <c r="V653" s="152"/>
      <c r="W653" s="152"/>
      <c r="X653" s="152"/>
      <c r="Y653" s="152"/>
      <c r="Z653" s="152"/>
      <c r="AA653" s="152"/>
      <c r="AB653" s="152"/>
      <c r="AC653" s="152"/>
      <c r="AD653" s="152"/>
      <c r="AE653" s="107"/>
      <c r="AF653" s="107"/>
      <c r="AG653" s="107"/>
      <c r="AH653" s="107"/>
      <c r="AI653" s="107"/>
      <c r="AJ653" s="107"/>
      <c r="AK653" s="107"/>
      <c r="AL653" s="107"/>
      <c r="AM653" s="107"/>
      <c r="AN653" s="107"/>
      <c r="AO653" s="107"/>
      <c r="AP653" s="107"/>
      <c r="AQ653" s="107"/>
      <c r="AR653" s="107"/>
      <c r="AS653" s="107"/>
      <c r="AT653" s="107"/>
    </row>
    <row r="654">
      <c r="A654" s="61"/>
      <c r="B654" s="61"/>
      <c r="C654" s="61"/>
      <c r="D654" s="148" t="s">
        <v>2689</v>
      </c>
      <c r="E654" s="148"/>
      <c r="F654" s="125"/>
      <c r="G654" s="125"/>
      <c r="H654" s="125"/>
      <c r="I654" s="61"/>
      <c r="J654" s="151"/>
      <c r="K654" s="152"/>
      <c r="L654" s="152"/>
      <c r="M654" s="152"/>
      <c r="N654" s="152"/>
      <c r="O654" s="151"/>
      <c r="P654" s="152"/>
      <c r="Q654" s="152"/>
      <c r="R654" s="152"/>
      <c r="S654" s="125"/>
      <c r="T654" s="152"/>
      <c r="U654" s="152"/>
      <c r="V654" s="152"/>
      <c r="W654" s="152"/>
      <c r="X654" s="152"/>
      <c r="Y654" s="152"/>
      <c r="Z654" s="152"/>
      <c r="AA654" s="152"/>
      <c r="AB654" s="152"/>
      <c r="AC654" s="152"/>
      <c r="AD654" s="152"/>
      <c r="AE654" s="107"/>
      <c r="AF654" s="107"/>
      <c r="AG654" s="107"/>
      <c r="AH654" s="107"/>
      <c r="AI654" s="107"/>
      <c r="AJ654" s="107"/>
      <c r="AK654" s="107"/>
      <c r="AL654" s="107"/>
      <c r="AM654" s="107"/>
      <c r="AN654" s="107"/>
      <c r="AO654" s="107"/>
      <c r="AP654" s="107"/>
      <c r="AQ654" s="107"/>
      <c r="AR654" s="107"/>
      <c r="AS654" s="107"/>
      <c r="AT654" s="107"/>
    </row>
    <row r="655">
      <c r="A655" s="61"/>
      <c r="B655" s="61"/>
      <c r="C655" s="61"/>
      <c r="D655" s="148" t="s">
        <v>2690</v>
      </c>
      <c r="E655" s="148" t="s">
        <v>2551</v>
      </c>
      <c r="F655" s="125"/>
      <c r="G655" s="125"/>
      <c r="H655" s="125"/>
      <c r="I655" s="61"/>
      <c r="J655" s="151"/>
      <c r="K655" s="152"/>
      <c r="L655" s="152"/>
      <c r="M655" s="152"/>
      <c r="N655" s="152"/>
      <c r="O655" s="151"/>
      <c r="P655" s="152"/>
      <c r="Q655" s="152"/>
      <c r="R655" s="152"/>
      <c r="S655" s="125"/>
      <c r="T655" s="152"/>
      <c r="U655" s="152"/>
      <c r="V655" s="152"/>
      <c r="W655" s="152"/>
      <c r="X655" s="152"/>
      <c r="Y655" s="152"/>
      <c r="Z655" s="152"/>
      <c r="AA655" s="152"/>
      <c r="AB655" s="152"/>
      <c r="AC655" s="152"/>
      <c r="AD655" s="152"/>
      <c r="AE655" s="107"/>
      <c r="AF655" s="107"/>
      <c r="AG655" s="107"/>
      <c r="AH655" s="107"/>
      <c r="AI655" s="107"/>
      <c r="AJ655" s="107"/>
      <c r="AK655" s="107"/>
      <c r="AL655" s="107"/>
      <c r="AM655" s="107"/>
      <c r="AN655" s="107"/>
      <c r="AO655" s="107"/>
      <c r="AP655" s="107"/>
      <c r="AQ655" s="107"/>
      <c r="AR655" s="107"/>
      <c r="AS655" s="107"/>
      <c r="AT655" s="107"/>
    </row>
    <row r="656">
      <c r="A656" s="61"/>
      <c r="B656" s="61"/>
      <c r="C656" s="61"/>
      <c r="D656" s="148" t="s">
        <v>2692</v>
      </c>
      <c r="E656" s="148"/>
      <c r="F656" s="125"/>
      <c r="G656" s="125"/>
      <c r="H656" s="125"/>
      <c r="I656" s="61"/>
      <c r="J656" s="151"/>
      <c r="K656" s="152"/>
      <c r="L656" s="152"/>
      <c r="M656" s="152"/>
      <c r="N656" s="152"/>
      <c r="O656" s="151"/>
      <c r="P656" s="152"/>
      <c r="Q656" s="152"/>
      <c r="R656" s="152"/>
      <c r="S656" s="125"/>
      <c r="T656" s="152"/>
      <c r="U656" s="152"/>
      <c r="V656" s="152"/>
      <c r="W656" s="152"/>
      <c r="X656" s="152"/>
      <c r="Y656" s="152"/>
      <c r="Z656" s="152"/>
      <c r="AA656" s="152"/>
      <c r="AB656" s="152"/>
      <c r="AC656" s="152"/>
      <c r="AD656" s="152"/>
      <c r="AE656" s="107"/>
      <c r="AF656" s="107"/>
      <c r="AG656" s="107"/>
      <c r="AH656" s="107"/>
      <c r="AI656" s="107"/>
      <c r="AJ656" s="107"/>
      <c r="AK656" s="107"/>
      <c r="AL656" s="107"/>
      <c r="AM656" s="107"/>
      <c r="AN656" s="107"/>
      <c r="AO656" s="107"/>
      <c r="AP656" s="107"/>
      <c r="AQ656" s="107"/>
      <c r="AR656" s="107"/>
      <c r="AS656" s="107"/>
      <c r="AT656" s="107"/>
    </row>
    <row r="657">
      <c r="A657" s="61"/>
      <c r="B657" s="61"/>
      <c r="C657" s="61"/>
      <c r="D657" s="449" t="s">
        <v>2014</v>
      </c>
      <c r="E657" s="148" t="s">
        <v>2554</v>
      </c>
      <c r="F657" s="125"/>
      <c r="G657" s="125"/>
      <c r="H657" s="125"/>
      <c r="I657" s="61"/>
      <c r="J657" s="151"/>
      <c r="K657" s="152"/>
      <c r="L657" s="152"/>
      <c r="M657" s="152"/>
      <c r="N657" s="152"/>
      <c r="O657" s="151"/>
      <c r="P657" s="152"/>
      <c r="Q657" s="152"/>
      <c r="R657" s="152"/>
      <c r="S657" s="125"/>
      <c r="T657" s="152"/>
      <c r="U657" s="152"/>
      <c r="V657" s="152"/>
      <c r="W657" s="152"/>
      <c r="X657" s="152"/>
      <c r="Y657" s="152"/>
      <c r="Z657" s="152"/>
      <c r="AA657" s="152"/>
      <c r="AB657" s="152"/>
      <c r="AC657" s="152"/>
      <c r="AD657" s="152"/>
      <c r="AE657" s="107"/>
      <c r="AF657" s="107"/>
      <c r="AG657" s="107"/>
      <c r="AH657" s="107"/>
      <c r="AI657" s="107"/>
      <c r="AJ657" s="107"/>
      <c r="AK657" s="107"/>
      <c r="AL657" s="107"/>
      <c r="AM657" s="107"/>
      <c r="AN657" s="107"/>
      <c r="AO657" s="107"/>
      <c r="AP657" s="107"/>
      <c r="AQ657" s="107"/>
      <c r="AR657" s="107"/>
      <c r="AS657" s="107"/>
      <c r="AT657" s="107"/>
    </row>
    <row r="658">
      <c r="A658" s="61"/>
      <c r="B658" s="61"/>
      <c r="C658" s="61"/>
      <c r="D658" s="135"/>
      <c r="E658" s="148" t="s">
        <v>2693</v>
      </c>
      <c r="F658" s="125"/>
      <c r="G658" s="125"/>
      <c r="H658" s="125"/>
      <c r="I658" s="61"/>
      <c r="J658" s="151"/>
      <c r="K658" s="152"/>
      <c r="L658" s="152"/>
      <c r="M658" s="152"/>
      <c r="N658" s="152"/>
      <c r="O658" s="151"/>
      <c r="P658" s="152"/>
      <c r="Q658" s="152"/>
      <c r="R658" s="152"/>
      <c r="S658" s="125"/>
      <c r="T658" s="152"/>
      <c r="U658" s="152"/>
      <c r="V658" s="152"/>
      <c r="W658" s="152"/>
      <c r="X658" s="152"/>
      <c r="Y658" s="152"/>
      <c r="Z658" s="152"/>
      <c r="AA658" s="152"/>
      <c r="AB658" s="152"/>
      <c r="AC658" s="152"/>
      <c r="AD658" s="152"/>
      <c r="AE658" s="107"/>
      <c r="AF658" s="107"/>
      <c r="AG658" s="107"/>
      <c r="AH658" s="107"/>
      <c r="AI658" s="107"/>
      <c r="AJ658" s="107"/>
      <c r="AK658" s="107"/>
      <c r="AL658" s="107"/>
      <c r="AM658" s="107"/>
      <c r="AN658" s="107"/>
      <c r="AO658" s="107"/>
      <c r="AP658" s="107"/>
      <c r="AQ658" s="107"/>
      <c r="AR658" s="107"/>
      <c r="AS658" s="107"/>
      <c r="AT658" s="107"/>
    </row>
    <row r="659">
      <c r="A659" s="61"/>
      <c r="B659" s="61"/>
      <c r="C659" s="62"/>
      <c r="D659" s="148" t="s">
        <v>2016</v>
      </c>
      <c r="E659" s="148"/>
      <c r="F659" s="135"/>
      <c r="G659" s="135"/>
      <c r="H659" s="135"/>
      <c r="I659" s="62"/>
      <c r="J659" s="151"/>
      <c r="K659" s="152"/>
      <c r="L659" s="152"/>
      <c r="M659" s="152"/>
      <c r="N659" s="152"/>
      <c r="O659" s="151"/>
      <c r="P659" s="152"/>
      <c r="Q659" s="152"/>
      <c r="R659" s="152"/>
      <c r="S659" s="135"/>
      <c r="T659" s="152"/>
      <c r="U659" s="152"/>
      <c r="V659" s="152"/>
      <c r="W659" s="152"/>
      <c r="X659" s="152"/>
      <c r="Y659" s="152"/>
      <c r="Z659" s="152"/>
      <c r="AA659" s="152"/>
      <c r="AB659" s="152"/>
      <c r="AC659" s="152"/>
      <c r="AD659" s="152"/>
      <c r="AE659" s="107"/>
      <c r="AF659" s="107"/>
      <c r="AG659" s="107"/>
      <c r="AH659" s="107"/>
      <c r="AI659" s="107"/>
      <c r="AJ659" s="107"/>
      <c r="AK659" s="107"/>
      <c r="AL659" s="107"/>
      <c r="AM659" s="107"/>
      <c r="AN659" s="107"/>
      <c r="AO659" s="107"/>
      <c r="AP659" s="107"/>
      <c r="AQ659" s="107"/>
      <c r="AR659" s="107"/>
      <c r="AS659" s="107"/>
      <c r="AT659" s="107"/>
    </row>
    <row r="660">
      <c r="A660" s="422">
        <v>89.0</v>
      </c>
      <c r="B660" s="61"/>
      <c r="C660" s="157" t="s">
        <v>1816</v>
      </c>
      <c r="D660" s="148" t="s">
        <v>2687</v>
      </c>
      <c r="E660" s="148"/>
      <c r="F660" s="449" t="s">
        <v>2339</v>
      </c>
      <c r="G660" s="449" t="s">
        <v>1818</v>
      </c>
      <c r="H660" s="449" t="s">
        <v>1817</v>
      </c>
      <c r="I660" s="157" t="s">
        <v>2228</v>
      </c>
      <c r="J660" s="151"/>
      <c r="K660" s="152"/>
      <c r="L660" s="152"/>
      <c r="M660" s="152"/>
      <c r="N660" s="152"/>
      <c r="O660" s="151"/>
      <c r="P660" s="152"/>
      <c r="Q660" s="152"/>
      <c r="R660" s="152"/>
      <c r="S660" s="449" t="s">
        <v>290</v>
      </c>
      <c r="T660" s="152"/>
      <c r="U660" s="152"/>
      <c r="V660" s="152"/>
      <c r="W660" s="152"/>
      <c r="X660" s="152"/>
      <c r="Y660" s="152"/>
      <c r="Z660" s="152"/>
      <c r="AA660" s="152"/>
      <c r="AB660" s="152"/>
      <c r="AC660" s="152"/>
      <c r="AD660" s="152"/>
      <c r="AE660" s="107"/>
      <c r="AF660" s="107"/>
      <c r="AG660" s="107"/>
      <c r="AH660" s="107"/>
      <c r="AI660" s="107"/>
      <c r="AJ660" s="107"/>
      <c r="AK660" s="107"/>
      <c r="AL660" s="107"/>
      <c r="AM660" s="107"/>
      <c r="AN660" s="107"/>
      <c r="AO660" s="107"/>
      <c r="AP660" s="107"/>
      <c r="AQ660" s="107"/>
      <c r="AR660" s="107"/>
      <c r="AS660" s="107"/>
      <c r="AT660" s="107"/>
    </row>
    <row r="661">
      <c r="A661" s="61"/>
      <c r="B661" s="61"/>
      <c r="C661" s="61"/>
      <c r="D661" s="148" t="s">
        <v>2689</v>
      </c>
      <c r="E661" s="148"/>
      <c r="F661" s="125"/>
      <c r="G661" s="125"/>
      <c r="H661" s="125"/>
      <c r="I661" s="61"/>
      <c r="J661" s="151"/>
      <c r="K661" s="152"/>
      <c r="L661" s="152"/>
      <c r="M661" s="152"/>
      <c r="N661" s="152"/>
      <c r="O661" s="151"/>
      <c r="P661" s="152"/>
      <c r="Q661" s="152"/>
      <c r="R661" s="152"/>
      <c r="S661" s="125"/>
      <c r="T661" s="152"/>
      <c r="U661" s="152"/>
      <c r="V661" s="152"/>
      <c r="W661" s="152"/>
      <c r="X661" s="152"/>
      <c r="Y661" s="152"/>
      <c r="Z661" s="152"/>
      <c r="AA661" s="152"/>
      <c r="AB661" s="152"/>
      <c r="AC661" s="152"/>
      <c r="AD661" s="152"/>
      <c r="AE661" s="107"/>
      <c r="AF661" s="107"/>
      <c r="AG661" s="107"/>
      <c r="AH661" s="107"/>
      <c r="AI661" s="107"/>
      <c r="AJ661" s="107"/>
      <c r="AK661" s="107"/>
      <c r="AL661" s="107"/>
      <c r="AM661" s="107"/>
      <c r="AN661" s="107"/>
      <c r="AO661" s="107"/>
      <c r="AP661" s="107"/>
      <c r="AQ661" s="107"/>
      <c r="AR661" s="107"/>
      <c r="AS661" s="107"/>
      <c r="AT661" s="107"/>
    </row>
    <row r="662">
      <c r="A662" s="61"/>
      <c r="B662" s="61"/>
      <c r="C662" s="61"/>
      <c r="D662" s="148" t="s">
        <v>2690</v>
      </c>
      <c r="E662" s="148" t="s">
        <v>2551</v>
      </c>
      <c r="F662" s="125"/>
      <c r="G662" s="125"/>
      <c r="H662" s="125"/>
      <c r="I662" s="61"/>
      <c r="J662" s="151"/>
      <c r="K662" s="152"/>
      <c r="L662" s="152"/>
      <c r="M662" s="152"/>
      <c r="N662" s="152"/>
      <c r="O662" s="151"/>
      <c r="P662" s="152"/>
      <c r="Q662" s="152"/>
      <c r="R662" s="152"/>
      <c r="S662" s="125"/>
      <c r="T662" s="152"/>
      <c r="U662" s="152"/>
      <c r="V662" s="152"/>
      <c r="W662" s="152"/>
      <c r="X662" s="152"/>
      <c r="Y662" s="152"/>
      <c r="Z662" s="152"/>
      <c r="AA662" s="152"/>
      <c r="AB662" s="152"/>
      <c r="AC662" s="152"/>
      <c r="AD662" s="152"/>
      <c r="AE662" s="107"/>
      <c r="AF662" s="107"/>
      <c r="AG662" s="107"/>
      <c r="AH662" s="107"/>
      <c r="AI662" s="107"/>
      <c r="AJ662" s="107"/>
      <c r="AK662" s="107"/>
      <c r="AL662" s="107"/>
      <c r="AM662" s="107"/>
      <c r="AN662" s="107"/>
      <c r="AO662" s="107"/>
      <c r="AP662" s="107"/>
      <c r="AQ662" s="107"/>
      <c r="AR662" s="107"/>
      <c r="AS662" s="107"/>
      <c r="AT662" s="107"/>
    </row>
    <row r="663">
      <c r="A663" s="61"/>
      <c r="B663" s="61"/>
      <c r="C663" s="61"/>
      <c r="D663" s="148" t="s">
        <v>2692</v>
      </c>
      <c r="E663" s="148"/>
      <c r="F663" s="125"/>
      <c r="G663" s="125"/>
      <c r="H663" s="125"/>
      <c r="I663" s="61"/>
      <c r="J663" s="151"/>
      <c r="K663" s="152"/>
      <c r="L663" s="152"/>
      <c r="M663" s="152"/>
      <c r="N663" s="152"/>
      <c r="O663" s="151"/>
      <c r="P663" s="152"/>
      <c r="Q663" s="152"/>
      <c r="R663" s="152"/>
      <c r="S663" s="125"/>
      <c r="T663" s="152"/>
      <c r="U663" s="152"/>
      <c r="V663" s="152"/>
      <c r="W663" s="152"/>
      <c r="X663" s="152"/>
      <c r="Y663" s="152"/>
      <c r="Z663" s="152"/>
      <c r="AA663" s="152"/>
      <c r="AB663" s="152"/>
      <c r="AC663" s="152"/>
      <c r="AD663" s="152"/>
      <c r="AE663" s="107"/>
      <c r="AF663" s="107"/>
      <c r="AG663" s="107"/>
      <c r="AH663" s="107"/>
      <c r="AI663" s="107"/>
      <c r="AJ663" s="107"/>
      <c r="AK663" s="107"/>
      <c r="AL663" s="107"/>
      <c r="AM663" s="107"/>
      <c r="AN663" s="107"/>
      <c r="AO663" s="107"/>
      <c r="AP663" s="107"/>
      <c r="AQ663" s="107"/>
      <c r="AR663" s="107"/>
      <c r="AS663" s="107"/>
      <c r="AT663" s="107"/>
    </row>
    <row r="664">
      <c r="A664" s="61"/>
      <c r="B664" s="61"/>
      <c r="C664" s="61"/>
      <c r="D664" s="449" t="s">
        <v>2014</v>
      </c>
      <c r="E664" s="148" t="s">
        <v>2554</v>
      </c>
      <c r="F664" s="125"/>
      <c r="G664" s="125"/>
      <c r="H664" s="125"/>
      <c r="I664" s="61"/>
      <c r="J664" s="151"/>
      <c r="K664" s="152"/>
      <c r="L664" s="152"/>
      <c r="M664" s="152"/>
      <c r="N664" s="152"/>
      <c r="O664" s="151"/>
      <c r="P664" s="152"/>
      <c r="Q664" s="152"/>
      <c r="R664" s="152"/>
      <c r="S664" s="125"/>
      <c r="T664" s="152"/>
      <c r="U664" s="152"/>
      <c r="V664" s="152"/>
      <c r="W664" s="152"/>
      <c r="X664" s="152"/>
      <c r="Y664" s="152"/>
      <c r="Z664" s="152"/>
      <c r="AA664" s="152"/>
      <c r="AB664" s="152"/>
      <c r="AC664" s="152"/>
      <c r="AD664" s="152"/>
      <c r="AE664" s="107"/>
      <c r="AF664" s="107"/>
      <c r="AG664" s="107"/>
      <c r="AH664" s="107"/>
      <c r="AI664" s="107"/>
      <c r="AJ664" s="107"/>
      <c r="AK664" s="107"/>
      <c r="AL664" s="107"/>
      <c r="AM664" s="107"/>
      <c r="AN664" s="107"/>
      <c r="AO664" s="107"/>
      <c r="AP664" s="107"/>
      <c r="AQ664" s="107"/>
      <c r="AR664" s="107"/>
      <c r="AS664" s="107"/>
      <c r="AT664" s="107"/>
    </row>
    <row r="665">
      <c r="A665" s="61"/>
      <c r="B665" s="61"/>
      <c r="C665" s="61"/>
      <c r="D665" s="135"/>
      <c r="E665" s="148" t="s">
        <v>2693</v>
      </c>
      <c r="F665" s="125"/>
      <c r="G665" s="125"/>
      <c r="H665" s="125"/>
      <c r="I665" s="61"/>
      <c r="J665" s="151"/>
      <c r="K665" s="152"/>
      <c r="L665" s="152"/>
      <c r="M665" s="152"/>
      <c r="N665" s="152"/>
      <c r="O665" s="151"/>
      <c r="P665" s="152"/>
      <c r="Q665" s="152"/>
      <c r="R665" s="152"/>
      <c r="S665" s="125"/>
      <c r="T665" s="152"/>
      <c r="U665" s="152"/>
      <c r="V665" s="152"/>
      <c r="W665" s="152"/>
      <c r="X665" s="152"/>
      <c r="Y665" s="152"/>
      <c r="Z665" s="152"/>
      <c r="AA665" s="152"/>
      <c r="AB665" s="152"/>
      <c r="AC665" s="152"/>
      <c r="AD665" s="152"/>
      <c r="AE665" s="107"/>
      <c r="AF665" s="107"/>
      <c r="AG665" s="107"/>
      <c r="AH665" s="107"/>
      <c r="AI665" s="107"/>
      <c r="AJ665" s="107"/>
      <c r="AK665" s="107"/>
      <c r="AL665" s="107"/>
      <c r="AM665" s="107"/>
      <c r="AN665" s="107"/>
      <c r="AO665" s="107"/>
      <c r="AP665" s="107"/>
      <c r="AQ665" s="107"/>
      <c r="AR665" s="107"/>
      <c r="AS665" s="107"/>
      <c r="AT665" s="107"/>
    </row>
    <row r="666">
      <c r="A666" s="61"/>
      <c r="B666" s="61"/>
      <c r="C666" s="62"/>
      <c r="D666" s="148" t="s">
        <v>2016</v>
      </c>
      <c r="E666" s="148"/>
      <c r="F666" s="135"/>
      <c r="G666" s="135"/>
      <c r="H666" s="135"/>
      <c r="I666" s="62"/>
      <c r="J666" s="151"/>
      <c r="K666" s="152"/>
      <c r="L666" s="152"/>
      <c r="M666" s="152"/>
      <c r="N666" s="152"/>
      <c r="O666" s="151"/>
      <c r="P666" s="152"/>
      <c r="Q666" s="152"/>
      <c r="R666" s="152"/>
      <c r="S666" s="135"/>
      <c r="T666" s="152"/>
      <c r="U666" s="152"/>
      <c r="V666" s="152"/>
      <c r="W666" s="152"/>
      <c r="X666" s="152"/>
      <c r="Y666" s="152"/>
      <c r="Z666" s="152"/>
      <c r="AA666" s="152"/>
      <c r="AB666" s="152"/>
      <c r="AC666" s="152"/>
      <c r="AD666" s="152"/>
      <c r="AE666" s="107"/>
      <c r="AF666" s="107"/>
      <c r="AG666" s="107"/>
      <c r="AH666" s="107"/>
      <c r="AI666" s="107"/>
      <c r="AJ666" s="107"/>
      <c r="AK666" s="107"/>
      <c r="AL666" s="107"/>
      <c r="AM666" s="107"/>
      <c r="AN666" s="107"/>
      <c r="AO666" s="107"/>
      <c r="AP666" s="107"/>
      <c r="AQ666" s="107"/>
      <c r="AR666" s="107"/>
      <c r="AS666" s="107"/>
      <c r="AT666" s="107"/>
    </row>
    <row r="667">
      <c r="A667" s="422">
        <v>90.0</v>
      </c>
      <c r="B667" s="61"/>
      <c r="C667" s="157" t="s">
        <v>1819</v>
      </c>
      <c r="D667" s="148" t="s">
        <v>2687</v>
      </c>
      <c r="E667" s="148"/>
      <c r="F667" s="449" t="s">
        <v>2028</v>
      </c>
      <c r="G667" s="449"/>
      <c r="H667" s="449" t="s">
        <v>1820</v>
      </c>
      <c r="I667" s="165"/>
      <c r="J667" s="151"/>
      <c r="K667" s="152"/>
      <c r="L667" s="152"/>
      <c r="M667" s="152"/>
      <c r="N667" s="152"/>
      <c r="O667" s="151"/>
      <c r="P667" s="152"/>
      <c r="Q667" s="152"/>
      <c r="R667" s="152"/>
      <c r="S667" s="449" t="s">
        <v>290</v>
      </c>
      <c r="T667" s="152"/>
      <c r="U667" s="152"/>
      <c r="V667" s="152"/>
      <c r="W667" s="152"/>
      <c r="X667" s="152"/>
      <c r="Y667" s="152"/>
      <c r="Z667" s="152"/>
      <c r="AA667" s="152"/>
      <c r="AB667" s="152"/>
      <c r="AC667" s="152"/>
      <c r="AD667" s="152"/>
      <c r="AE667" s="107"/>
      <c r="AF667" s="107"/>
      <c r="AG667" s="107"/>
      <c r="AH667" s="107"/>
      <c r="AI667" s="107"/>
      <c r="AJ667" s="107"/>
      <c r="AK667" s="107"/>
      <c r="AL667" s="107"/>
      <c r="AM667" s="107"/>
      <c r="AN667" s="107"/>
      <c r="AO667" s="107"/>
      <c r="AP667" s="107"/>
      <c r="AQ667" s="107"/>
      <c r="AR667" s="107"/>
      <c r="AS667" s="107"/>
      <c r="AT667" s="107"/>
    </row>
    <row r="668">
      <c r="A668" s="61"/>
      <c r="B668" s="61"/>
      <c r="C668" s="61"/>
      <c r="D668" s="148" t="s">
        <v>2689</v>
      </c>
      <c r="E668" s="148"/>
      <c r="F668" s="125"/>
      <c r="G668" s="125"/>
      <c r="H668" s="125"/>
      <c r="I668" s="165"/>
      <c r="J668" s="151"/>
      <c r="K668" s="152"/>
      <c r="L668" s="152"/>
      <c r="M668" s="152"/>
      <c r="N668" s="152"/>
      <c r="O668" s="151"/>
      <c r="P668" s="152"/>
      <c r="Q668" s="152"/>
      <c r="R668" s="152"/>
      <c r="S668" s="125"/>
      <c r="T668" s="152"/>
      <c r="U668" s="152"/>
      <c r="V668" s="152"/>
      <c r="W668" s="152"/>
      <c r="X668" s="152"/>
      <c r="Y668" s="152"/>
      <c r="Z668" s="152"/>
      <c r="AA668" s="152"/>
      <c r="AB668" s="152"/>
      <c r="AC668" s="152"/>
      <c r="AD668" s="152"/>
      <c r="AE668" s="107"/>
      <c r="AF668" s="107"/>
      <c r="AG668" s="107"/>
      <c r="AH668" s="107"/>
      <c r="AI668" s="107"/>
      <c r="AJ668" s="107"/>
      <c r="AK668" s="107"/>
      <c r="AL668" s="107"/>
      <c r="AM668" s="107"/>
      <c r="AN668" s="107"/>
      <c r="AO668" s="107"/>
      <c r="AP668" s="107"/>
      <c r="AQ668" s="107"/>
      <c r="AR668" s="107"/>
      <c r="AS668" s="107"/>
      <c r="AT668" s="107"/>
    </row>
    <row r="669">
      <c r="A669" s="61"/>
      <c r="B669" s="61"/>
      <c r="C669" s="61"/>
      <c r="D669" s="148" t="s">
        <v>2690</v>
      </c>
      <c r="E669" s="148" t="s">
        <v>2551</v>
      </c>
      <c r="F669" s="125"/>
      <c r="G669" s="125"/>
      <c r="H669" s="125"/>
      <c r="I669" s="165"/>
      <c r="J669" s="151"/>
      <c r="K669" s="152"/>
      <c r="L669" s="152"/>
      <c r="M669" s="152"/>
      <c r="N669" s="152"/>
      <c r="O669" s="151"/>
      <c r="P669" s="152"/>
      <c r="Q669" s="152"/>
      <c r="R669" s="152"/>
      <c r="S669" s="125"/>
      <c r="T669" s="152"/>
      <c r="U669" s="152"/>
      <c r="V669" s="152"/>
      <c r="W669" s="152"/>
      <c r="X669" s="152"/>
      <c r="Y669" s="152"/>
      <c r="Z669" s="152"/>
      <c r="AA669" s="152"/>
      <c r="AB669" s="152"/>
      <c r="AC669" s="152"/>
      <c r="AD669" s="152"/>
      <c r="AE669" s="107"/>
      <c r="AF669" s="107"/>
      <c r="AG669" s="107"/>
      <c r="AH669" s="107"/>
      <c r="AI669" s="107"/>
      <c r="AJ669" s="107"/>
      <c r="AK669" s="107"/>
      <c r="AL669" s="107"/>
      <c r="AM669" s="107"/>
      <c r="AN669" s="107"/>
      <c r="AO669" s="107"/>
      <c r="AP669" s="107"/>
      <c r="AQ669" s="107"/>
      <c r="AR669" s="107"/>
      <c r="AS669" s="107"/>
      <c r="AT669" s="107"/>
    </row>
    <row r="670">
      <c r="A670" s="61"/>
      <c r="B670" s="61"/>
      <c r="C670" s="61"/>
      <c r="D670" s="148" t="s">
        <v>2692</v>
      </c>
      <c r="E670" s="148"/>
      <c r="F670" s="125"/>
      <c r="G670" s="125"/>
      <c r="H670" s="125"/>
      <c r="I670" s="165"/>
      <c r="J670" s="151"/>
      <c r="K670" s="152"/>
      <c r="L670" s="152"/>
      <c r="M670" s="152"/>
      <c r="N670" s="152"/>
      <c r="O670" s="151"/>
      <c r="P670" s="152"/>
      <c r="Q670" s="152"/>
      <c r="R670" s="152"/>
      <c r="S670" s="125"/>
      <c r="T670" s="152"/>
      <c r="U670" s="152"/>
      <c r="V670" s="152"/>
      <c r="W670" s="152"/>
      <c r="X670" s="152"/>
      <c r="Y670" s="152"/>
      <c r="Z670" s="152"/>
      <c r="AA670" s="152"/>
      <c r="AB670" s="152"/>
      <c r="AC670" s="152"/>
      <c r="AD670" s="152"/>
      <c r="AE670" s="107"/>
      <c r="AF670" s="107"/>
      <c r="AG670" s="107"/>
      <c r="AH670" s="107"/>
      <c r="AI670" s="107"/>
      <c r="AJ670" s="107"/>
      <c r="AK670" s="107"/>
      <c r="AL670" s="107"/>
      <c r="AM670" s="107"/>
      <c r="AN670" s="107"/>
      <c r="AO670" s="107"/>
      <c r="AP670" s="107"/>
      <c r="AQ670" s="107"/>
      <c r="AR670" s="107"/>
      <c r="AS670" s="107"/>
      <c r="AT670" s="107"/>
    </row>
    <row r="671">
      <c r="A671" s="61"/>
      <c r="B671" s="61"/>
      <c r="C671" s="61"/>
      <c r="D671" s="449" t="s">
        <v>2014</v>
      </c>
      <c r="E671" s="148" t="s">
        <v>2554</v>
      </c>
      <c r="F671" s="125"/>
      <c r="G671" s="125"/>
      <c r="H671" s="125"/>
      <c r="I671" s="165"/>
      <c r="J671" s="151"/>
      <c r="K671" s="152"/>
      <c r="L671" s="152"/>
      <c r="M671" s="152"/>
      <c r="N671" s="152"/>
      <c r="O671" s="151"/>
      <c r="P671" s="152"/>
      <c r="Q671" s="152"/>
      <c r="R671" s="152"/>
      <c r="S671" s="125"/>
      <c r="T671" s="152"/>
      <c r="U671" s="152"/>
      <c r="V671" s="152"/>
      <c r="W671" s="152"/>
      <c r="X671" s="152"/>
      <c r="Y671" s="152"/>
      <c r="Z671" s="152"/>
      <c r="AA671" s="152"/>
      <c r="AB671" s="152"/>
      <c r="AC671" s="152"/>
      <c r="AD671" s="152"/>
      <c r="AE671" s="107"/>
      <c r="AF671" s="107"/>
      <c r="AG671" s="107"/>
      <c r="AH671" s="107"/>
      <c r="AI671" s="107"/>
      <c r="AJ671" s="107"/>
      <c r="AK671" s="107"/>
      <c r="AL671" s="107"/>
      <c r="AM671" s="107"/>
      <c r="AN671" s="107"/>
      <c r="AO671" s="107"/>
      <c r="AP671" s="107"/>
      <c r="AQ671" s="107"/>
      <c r="AR671" s="107"/>
      <c r="AS671" s="107"/>
      <c r="AT671" s="107"/>
    </row>
    <row r="672">
      <c r="A672" s="61"/>
      <c r="B672" s="61"/>
      <c r="C672" s="61"/>
      <c r="D672" s="135"/>
      <c r="E672" s="148" t="s">
        <v>2693</v>
      </c>
      <c r="F672" s="125"/>
      <c r="G672" s="125"/>
      <c r="H672" s="125"/>
      <c r="I672" s="165"/>
      <c r="J672" s="151"/>
      <c r="K672" s="152"/>
      <c r="L672" s="152"/>
      <c r="M672" s="152"/>
      <c r="N672" s="152"/>
      <c r="O672" s="151"/>
      <c r="P672" s="152"/>
      <c r="Q672" s="152"/>
      <c r="R672" s="152"/>
      <c r="S672" s="125"/>
      <c r="T672" s="152"/>
      <c r="U672" s="152"/>
      <c r="V672" s="152"/>
      <c r="W672" s="152"/>
      <c r="X672" s="152"/>
      <c r="Y672" s="152"/>
      <c r="Z672" s="152"/>
      <c r="AA672" s="152"/>
      <c r="AB672" s="152"/>
      <c r="AC672" s="152"/>
      <c r="AD672" s="152"/>
      <c r="AE672" s="107"/>
      <c r="AF672" s="107"/>
      <c r="AG672" s="107"/>
      <c r="AH672" s="107"/>
      <c r="AI672" s="107"/>
      <c r="AJ672" s="107"/>
      <c r="AK672" s="107"/>
      <c r="AL672" s="107"/>
      <c r="AM672" s="107"/>
      <c r="AN672" s="107"/>
      <c r="AO672" s="107"/>
      <c r="AP672" s="107"/>
      <c r="AQ672" s="107"/>
      <c r="AR672" s="107"/>
      <c r="AS672" s="107"/>
      <c r="AT672" s="107"/>
    </row>
    <row r="673">
      <c r="A673" s="61"/>
      <c r="B673" s="61"/>
      <c r="C673" s="62"/>
      <c r="D673" s="148" t="s">
        <v>2016</v>
      </c>
      <c r="E673" s="148"/>
      <c r="F673" s="135"/>
      <c r="G673" s="135"/>
      <c r="H673" s="135"/>
      <c r="I673" s="165"/>
      <c r="J673" s="151"/>
      <c r="K673" s="152"/>
      <c r="L673" s="152"/>
      <c r="M673" s="152"/>
      <c r="N673" s="152"/>
      <c r="O673" s="151"/>
      <c r="P673" s="152"/>
      <c r="Q673" s="152"/>
      <c r="R673" s="152"/>
      <c r="S673" s="135"/>
      <c r="T673" s="152"/>
      <c r="U673" s="152"/>
      <c r="V673" s="152"/>
      <c r="W673" s="152"/>
      <c r="X673" s="152"/>
      <c r="Y673" s="152"/>
      <c r="Z673" s="152"/>
      <c r="AA673" s="152"/>
      <c r="AB673" s="152"/>
      <c r="AC673" s="152"/>
      <c r="AD673" s="152"/>
      <c r="AE673" s="107"/>
      <c r="AF673" s="107"/>
      <c r="AG673" s="107"/>
      <c r="AH673" s="107"/>
      <c r="AI673" s="107"/>
      <c r="AJ673" s="107"/>
      <c r="AK673" s="107"/>
      <c r="AL673" s="107"/>
      <c r="AM673" s="107"/>
      <c r="AN673" s="107"/>
      <c r="AO673" s="107"/>
      <c r="AP673" s="107"/>
      <c r="AQ673" s="107"/>
      <c r="AR673" s="107"/>
      <c r="AS673" s="107"/>
      <c r="AT673" s="107"/>
    </row>
    <row r="674">
      <c r="A674" s="422">
        <v>91.0</v>
      </c>
      <c r="B674" s="61"/>
      <c r="C674" s="157" t="s">
        <v>1821</v>
      </c>
      <c r="D674" s="148" t="s">
        <v>2687</v>
      </c>
      <c r="E674" s="148"/>
      <c r="F674" s="449" t="s">
        <v>2028</v>
      </c>
      <c r="G674" s="449"/>
      <c r="H674" s="449" t="s">
        <v>1822</v>
      </c>
      <c r="I674" s="165"/>
      <c r="J674" s="151"/>
      <c r="K674" s="152"/>
      <c r="L674" s="152"/>
      <c r="M674" s="152"/>
      <c r="N674" s="152"/>
      <c r="O674" s="151"/>
      <c r="P674" s="152"/>
      <c r="Q674" s="152"/>
      <c r="R674" s="152"/>
      <c r="S674" s="449" t="s">
        <v>290</v>
      </c>
      <c r="T674" s="152"/>
      <c r="U674" s="152"/>
      <c r="V674" s="152"/>
      <c r="W674" s="152"/>
      <c r="X674" s="152"/>
      <c r="Y674" s="152"/>
      <c r="Z674" s="152"/>
      <c r="AA674" s="152"/>
      <c r="AB674" s="152"/>
      <c r="AC674" s="152"/>
      <c r="AD674" s="152"/>
      <c r="AE674" s="107"/>
      <c r="AF674" s="107"/>
      <c r="AG674" s="107"/>
      <c r="AH674" s="107"/>
      <c r="AI674" s="107"/>
      <c r="AJ674" s="107"/>
      <c r="AK674" s="107"/>
      <c r="AL674" s="107"/>
      <c r="AM674" s="107"/>
      <c r="AN674" s="107"/>
      <c r="AO674" s="107"/>
      <c r="AP674" s="107"/>
      <c r="AQ674" s="107"/>
      <c r="AR674" s="107"/>
      <c r="AS674" s="107"/>
      <c r="AT674" s="107"/>
    </row>
    <row r="675">
      <c r="A675" s="61"/>
      <c r="B675" s="61"/>
      <c r="C675" s="61"/>
      <c r="D675" s="148" t="s">
        <v>2689</v>
      </c>
      <c r="E675" s="148"/>
      <c r="F675" s="125"/>
      <c r="G675" s="125"/>
      <c r="H675" s="125"/>
      <c r="I675" s="165"/>
      <c r="J675" s="151"/>
      <c r="K675" s="152"/>
      <c r="L675" s="152"/>
      <c r="M675" s="152"/>
      <c r="N675" s="152"/>
      <c r="O675" s="151"/>
      <c r="P675" s="152"/>
      <c r="Q675" s="152"/>
      <c r="R675" s="152"/>
      <c r="S675" s="125"/>
      <c r="T675" s="152"/>
      <c r="U675" s="152"/>
      <c r="V675" s="152"/>
      <c r="W675" s="152"/>
      <c r="X675" s="152"/>
      <c r="Y675" s="152"/>
      <c r="Z675" s="152"/>
      <c r="AA675" s="152"/>
      <c r="AB675" s="152"/>
      <c r="AC675" s="152"/>
      <c r="AD675" s="152"/>
      <c r="AE675" s="107"/>
      <c r="AF675" s="107"/>
      <c r="AG675" s="107"/>
      <c r="AH675" s="107"/>
      <c r="AI675" s="107"/>
      <c r="AJ675" s="107"/>
      <c r="AK675" s="107"/>
      <c r="AL675" s="107"/>
      <c r="AM675" s="107"/>
      <c r="AN675" s="107"/>
      <c r="AO675" s="107"/>
      <c r="AP675" s="107"/>
      <c r="AQ675" s="107"/>
      <c r="AR675" s="107"/>
      <c r="AS675" s="107"/>
      <c r="AT675" s="107"/>
    </row>
    <row r="676">
      <c r="A676" s="61"/>
      <c r="B676" s="61"/>
      <c r="C676" s="61"/>
      <c r="D676" s="148" t="s">
        <v>2690</v>
      </c>
      <c r="E676" s="148" t="s">
        <v>2551</v>
      </c>
      <c r="F676" s="125"/>
      <c r="G676" s="125"/>
      <c r="H676" s="125"/>
      <c r="I676" s="165"/>
      <c r="J676" s="151"/>
      <c r="K676" s="152"/>
      <c r="L676" s="152"/>
      <c r="M676" s="152"/>
      <c r="N676" s="152"/>
      <c r="O676" s="151"/>
      <c r="P676" s="152"/>
      <c r="Q676" s="152"/>
      <c r="R676" s="152"/>
      <c r="S676" s="125"/>
      <c r="T676" s="152"/>
      <c r="U676" s="152"/>
      <c r="V676" s="152"/>
      <c r="W676" s="152"/>
      <c r="X676" s="152"/>
      <c r="Y676" s="152"/>
      <c r="Z676" s="152"/>
      <c r="AA676" s="152"/>
      <c r="AB676" s="152"/>
      <c r="AC676" s="152"/>
      <c r="AD676" s="152"/>
      <c r="AE676" s="107"/>
      <c r="AF676" s="107"/>
      <c r="AG676" s="107"/>
      <c r="AH676" s="107"/>
      <c r="AI676" s="107"/>
      <c r="AJ676" s="107"/>
      <c r="AK676" s="107"/>
      <c r="AL676" s="107"/>
      <c r="AM676" s="107"/>
      <c r="AN676" s="107"/>
      <c r="AO676" s="107"/>
      <c r="AP676" s="107"/>
      <c r="AQ676" s="107"/>
      <c r="AR676" s="107"/>
      <c r="AS676" s="107"/>
      <c r="AT676" s="107"/>
    </row>
    <row r="677">
      <c r="A677" s="61"/>
      <c r="B677" s="61"/>
      <c r="C677" s="61"/>
      <c r="D677" s="148" t="s">
        <v>2692</v>
      </c>
      <c r="E677" s="148"/>
      <c r="F677" s="125"/>
      <c r="G677" s="125"/>
      <c r="H677" s="125"/>
      <c r="I677" s="165"/>
      <c r="J677" s="151"/>
      <c r="K677" s="152"/>
      <c r="L677" s="152"/>
      <c r="M677" s="152"/>
      <c r="N677" s="152"/>
      <c r="O677" s="151"/>
      <c r="P677" s="152"/>
      <c r="Q677" s="152"/>
      <c r="R677" s="152"/>
      <c r="S677" s="125"/>
      <c r="T677" s="152"/>
      <c r="U677" s="152"/>
      <c r="V677" s="152"/>
      <c r="W677" s="152"/>
      <c r="X677" s="152"/>
      <c r="Y677" s="152"/>
      <c r="Z677" s="152"/>
      <c r="AA677" s="152"/>
      <c r="AB677" s="152"/>
      <c r="AC677" s="152"/>
      <c r="AD677" s="152"/>
      <c r="AE677" s="107"/>
      <c r="AF677" s="107"/>
      <c r="AG677" s="107"/>
      <c r="AH677" s="107"/>
      <c r="AI677" s="107"/>
      <c r="AJ677" s="107"/>
      <c r="AK677" s="107"/>
      <c r="AL677" s="107"/>
      <c r="AM677" s="107"/>
      <c r="AN677" s="107"/>
      <c r="AO677" s="107"/>
      <c r="AP677" s="107"/>
      <c r="AQ677" s="107"/>
      <c r="AR677" s="107"/>
      <c r="AS677" s="107"/>
      <c r="AT677" s="107"/>
    </row>
    <row r="678">
      <c r="A678" s="61"/>
      <c r="B678" s="61"/>
      <c r="C678" s="61"/>
      <c r="D678" s="449" t="s">
        <v>2014</v>
      </c>
      <c r="E678" s="148" t="s">
        <v>2554</v>
      </c>
      <c r="F678" s="125"/>
      <c r="G678" s="125"/>
      <c r="H678" s="125"/>
      <c r="I678" s="165"/>
      <c r="J678" s="151"/>
      <c r="K678" s="152"/>
      <c r="L678" s="152"/>
      <c r="M678" s="152"/>
      <c r="N678" s="152"/>
      <c r="O678" s="151"/>
      <c r="P678" s="152"/>
      <c r="Q678" s="152"/>
      <c r="R678" s="152"/>
      <c r="S678" s="125"/>
      <c r="T678" s="152"/>
      <c r="U678" s="152"/>
      <c r="V678" s="152"/>
      <c r="W678" s="152"/>
      <c r="X678" s="152"/>
      <c r="Y678" s="152"/>
      <c r="Z678" s="152"/>
      <c r="AA678" s="152"/>
      <c r="AB678" s="152"/>
      <c r="AC678" s="152"/>
      <c r="AD678" s="152"/>
      <c r="AE678" s="107"/>
      <c r="AF678" s="107"/>
      <c r="AG678" s="107"/>
      <c r="AH678" s="107"/>
      <c r="AI678" s="107"/>
      <c r="AJ678" s="107"/>
      <c r="AK678" s="107"/>
      <c r="AL678" s="107"/>
      <c r="AM678" s="107"/>
      <c r="AN678" s="107"/>
      <c r="AO678" s="107"/>
      <c r="AP678" s="107"/>
      <c r="AQ678" s="107"/>
      <c r="AR678" s="107"/>
      <c r="AS678" s="107"/>
      <c r="AT678" s="107"/>
    </row>
    <row r="679">
      <c r="A679" s="61"/>
      <c r="B679" s="61"/>
      <c r="C679" s="61"/>
      <c r="D679" s="135"/>
      <c r="E679" s="148" t="s">
        <v>2693</v>
      </c>
      <c r="F679" s="125"/>
      <c r="G679" s="125"/>
      <c r="H679" s="125"/>
      <c r="I679" s="165"/>
      <c r="J679" s="151"/>
      <c r="K679" s="152"/>
      <c r="L679" s="152"/>
      <c r="M679" s="152"/>
      <c r="N679" s="152"/>
      <c r="O679" s="151"/>
      <c r="P679" s="152"/>
      <c r="Q679" s="152"/>
      <c r="R679" s="152"/>
      <c r="S679" s="125"/>
      <c r="T679" s="152"/>
      <c r="U679" s="152"/>
      <c r="V679" s="152"/>
      <c r="W679" s="152"/>
      <c r="X679" s="152"/>
      <c r="Y679" s="152"/>
      <c r="Z679" s="152"/>
      <c r="AA679" s="152"/>
      <c r="AB679" s="152"/>
      <c r="AC679" s="152"/>
      <c r="AD679" s="152"/>
      <c r="AE679" s="107"/>
      <c r="AF679" s="107"/>
      <c r="AG679" s="107"/>
      <c r="AH679" s="107"/>
      <c r="AI679" s="107"/>
      <c r="AJ679" s="107"/>
      <c r="AK679" s="107"/>
      <c r="AL679" s="107"/>
      <c r="AM679" s="107"/>
      <c r="AN679" s="107"/>
      <c r="AO679" s="107"/>
      <c r="AP679" s="107"/>
      <c r="AQ679" s="107"/>
      <c r="AR679" s="107"/>
      <c r="AS679" s="107"/>
      <c r="AT679" s="107"/>
    </row>
    <row r="680">
      <c r="A680" s="61"/>
      <c r="B680" s="61"/>
      <c r="C680" s="62"/>
      <c r="D680" s="148" t="s">
        <v>2016</v>
      </c>
      <c r="E680" s="148"/>
      <c r="F680" s="135"/>
      <c r="G680" s="135"/>
      <c r="H680" s="135"/>
      <c r="I680" s="165"/>
      <c r="J680" s="151"/>
      <c r="K680" s="152"/>
      <c r="L680" s="152"/>
      <c r="M680" s="152"/>
      <c r="N680" s="152"/>
      <c r="O680" s="151"/>
      <c r="P680" s="152"/>
      <c r="Q680" s="152"/>
      <c r="R680" s="152"/>
      <c r="S680" s="135"/>
      <c r="T680" s="152"/>
      <c r="U680" s="152"/>
      <c r="V680" s="152"/>
      <c r="W680" s="152"/>
      <c r="X680" s="152"/>
      <c r="Y680" s="152"/>
      <c r="Z680" s="152"/>
      <c r="AA680" s="152"/>
      <c r="AB680" s="152"/>
      <c r="AC680" s="152"/>
      <c r="AD680" s="152"/>
      <c r="AE680" s="107"/>
      <c r="AF680" s="107"/>
      <c r="AG680" s="107"/>
      <c r="AH680" s="107"/>
      <c r="AI680" s="107"/>
      <c r="AJ680" s="107"/>
      <c r="AK680" s="107"/>
      <c r="AL680" s="107"/>
      <c r="AM680" s="107"/>
      <c r="AN680" s="107"/>
      <c r="AO680" s="107"/>
      <c r="AP680" s="107"/>
      <c r="AQ680" s="107"/>
      <c r="AR680" s="107"/>
      <c r="AS680" s="107"/>
      <c r="AT680" s="107"/>
    </row>
    <row r="681">
      <c r="A681" s="422">
        <v>92.0</v>
      </c>
      <c r="B681" s="61"/>
      <c r="C681" s="157" t="s">
        <v>1823</v>
      </c>
      <c r="D681" s="148" t="s">
        <v>2687</v>
      </c>
      <c r="E681" s="148"/>
      <c r="F681" s="449" t="s">
        <v>2028</v>
      </c>
      <c r="G681" s="449"/>
      <c r="H681" s="449" t="s">
        <v>1824</v>
      </c>
      <c r="I681" s="165"/>
      <c r="J681" s="151"/>
      <c r="K681" s="152"/>
      <c r="L681" s="152"/>
      <c r="M681" s="152"/>
      <c r="N681" s="152"/>
      <c r="O681" s="151"/>
      <c r="P681" s="152"/>
      <c r="Q681" s="152"/>
      <c r="R681" s="152"/>
      <c r="S681" s="449" t="s">
        <v>290</v>
      </c>
      <c r="T681" s="152"/>
      <c r="U681" s="152"/>
      <c r="V681" s="152"/>
      <c r="W681" s="152"/>
      <c r="X681" s="152"/>
      <c r="Y681" s="152"/>
      <c r="Z681" s="152"/>
      <c r="AA681" s="152"/>
      <c r="AB681" s="152"/>
      <c r="AC681" s="152"/>
      <c r="AD681" s="152"/>
      <c r="AE681" s="107"/>
      <c r="AF681" s="107"/>
      <c r="AG681" s="107"/>
      <c r="AH681" s="107"/>
      <c r="AI681" s="107"/>
      <c r="AJ681" s="107"/>
      <c r="AK681" s="107"/>
      <c r="AL681" s="107"/>
      <c r="AM681" s="107"/>
      <c r="AN681" s="107"/>
      <c r="AO681" s="107"/>
      <c r="AP681" s="107"/>
      <c r="AQ681" s="107"/>
      <c r="AR681" s="107"/>
      <c r="AS681" s="107"/>
      <c r="AT681" s="107"/>
    </row>
    <row r="682">
      <c r="A682" s="61"/>
      <c r="B682" s="61"/>
      <c r="C682" s="61"/>
      <c r="D682" s="148" t="s">
        <v>2689</v>
      </c>
      <c r="E682" s="148"/>
      <c r="F682" s="125"/>
      <c r="G682" s="125"/>
      <c r="H682" s="125"/>
      <c r="I682" s="165"/>
      <c r="J682" s="151"/>
      <c r="K682" s="152"/>
      <c r="L682" s="152"/>
      <c r="M682" s="152"/>
      <c r="N682" s="152"/>
      <c r="O682" s="151"/>
      <c r="P682" s="152"/>
      <c r="Q682" s="152"/>
      <c r="R682" s="152"/>
      <c r="S682" s="125"/>
      <c r="T682" s="152"/>
      <c r="U682" s="152"/>
      <c r="V682" s="152"/>
      <c r="W682" s="152"/>
      <c r="X682" s="152"/>
      <c r="Y682" s="152"/>
      <c r="Z682" s="152"/>
      <c r="AA682" s="152"/>
      <c r="AB682" s="152"/>
      <c r="AC682" s="152"/>
      <c r="AD682" s="152"/>
      <c r="AE682" s="107"/>
      <c r="AF682" s="107"/>
      <c r="AG682" s="107"/>
      <c r="AH682" s="107"/>
      <c r="AI682" s="107"/>
      <c r="AJ682" s="107"/>
      <c r="AK682" s="107"/>
      <c r="AL682" s="107"/>
      <c r="AM682" s="107"/>
      <c r="AN682" s="107"/>
      <c r="AO682" s="107"/>
      <c r="AP682" s="107"/>
      <c r="AQ682" s="107"/>
      <c r="AR682" s="107"/>
      <c r="AS682" s="107"/>
      <c r="AT682" s="107"/>
    </row>
    <row r="683">
      <c r="A683" s="61"/>
      <c r="B683" s="61"/>
      <c r="C683" s="61"/>
      <c r="D683" s="148" t="s">
        <v>2690</v>
      </c>
      <c r="E683" s="148" t="s">
        <v>2551</v>
      </c>
      <c r="F683" s="125"/>
      <c r="G683" s="125"/>
      <c r="H683" s="125"/>
      <c r="I683" s="165"/>
      <c r="J683" s="151"/>
      <c r="K683" s="152"/>
      <c r="L683" s="152"/>
      <c r="M683" s="152"/>
      <c r="N683" s="152"/>
      <c r="O683" s="151"/>
      <c r="P683" s="152"/>
      <c r="Q683" s="152"/>
      <c r="R683" s="152"/>
      <c r="S683" s="125"/>
      <c r="T683" s="152"/>
      <c r="U683" s="152"/>
      <c r="V683" s="152"/>
      <c r="W683" s="152"/>
      <c r="X683" s="152"/>
      <c r="Y683" s="152"/>
      <c r="Z683" s="152"/>
      <c r="AA683" s="152"/>
      <c r="AB683" s="152"/>
      <c r="AC683" s="152"/>
      <c r="AD683" s="152"/>
      <c r="AE683" s="107"/>
      <c r="AF683" s="107"/>
      <c r="AG683" s="107"/>
      <c r="AH683" s="107"/>
      <c r="AI683" s="107"/>
      <c r="AJ683" s="107"/>
      <c r="AK683" s="107"/>
      <c r="AL683" s="107"/>
      <c r="AM683" s="107"/>
      <c r="AN683" s="107"/>
      <c r="AO683" s="107"/>
      <c r="AP683" s="107"/>
      <c r="AQ683" s="107"/>
      <c r="AR683" s="107"/>
      <c r="AS683" s="107"/>
      <c r="AT683" s="107"/>
    </row>
    <row r="684">
      <c r="A684" s="61"/>
      <c r="B684" s="61"/>
      <c r="C684" s="61"/>
      <c r="D684" s="148" t="s">
        <v>2692</v>
      </c>
      <c r="E684" s="148"/>
      <c r="F684" s="125"/>
      <c r="G684" s="125"/>
      <c r="H684" s="125"/>
      <c r="I684" s="165"/>
      <c r="J684" s="151"/>
      <c r="K684" s="152"/>
      <c r="L684" s="152"/>
      <c r="M684" s="152"/>
      <c r="N684" s="152"/>
      <c r="O684" s="151"/>
      <c r="P684" s="152"/>
      <c r="Q684" s="152"/>
      <c r="R684" s="152"/>
      <c r="S684" s="125"/>
      <c r="T684" s="152"/>
      <c r="U684" s="152"/>
      <c r="V684" s="152"/>
      <c r="W684" s="152"/>
      <c r="X684" s="152"/>
      <c r="Y684" s="152"/>
      <c r="Z684" s="152"/>
      <c r="AA684" s="152"/>
      <c r="AB684" s="152"/>
      <c r="AC684" s="152"/>
      <c r="AD684" s="152"/>
      <c r="AE684" s="107"/>
      <c r="AF684" s="107"/>
      <c r="AG684" s="107"/>
      <c r="AH684" s="107"/>
      <c r="AI684" s="107"/>
      <c r="AJ684" s="107"/>
      <c r="AK684" s="107"/>
      <c r="AL684" s="107"/>
      <c r="AM684" s="107"/>
      <c r="AN684" s="107"/>
      <c r="AO684" s="107"/>
      <c r="AP684" s="107"/>
      <c r="AQ684" s="107"/>
      <c r="AR684" s="107"/>
      <c r="AS684" s="107"/>
      <c r="AT684" s="107"/>
    </row>
    <row r="685">
      <c r="A685" s="61"/>
      <c r="B685" s="61"/>
      <c r="C685" s="61"/>
      <c r="D685" s="449" t="s">
        <v>2014</v>
      </c>
      <c r="E685" s="148" t="s">
        <v>2554</v>
      </c>
      <c r="F685" s="125"/>
      <c r="G685" s="125"/>
      <c r="H685" s="125"/>
      <c r="I685" s="165"/>
      <c r="J685" s="151"/>
      <c r="K685" s="152"/>
      <c r="L685" s="152"/>
      <c r="M685" s="152"/>
      <c r="N685" s="152"/>
      <c r="O685" s="151"/>
      <c r="P685" s="152"/>
      <c r="Q685" s="152"/>
      <c r="R685" s="152"/>
      <c r="S685" s="125"/>
      <c r="T685" s="152"/>
      <c r="U685" s="152"/>
      <c r="V685" s="152"/>
      <c r="W685" s="152"/>
      <c r="X685" s="152"/>
      <c r="Y685" s="152"/>
      <c r="Z685" s="152"/>
      <c r="AA685" s="152"/>
      <c r="AB685" s="152"/>
      <c r="AC685" s="152"/>
      <c r="AD685" s="152"/>
      <c r="AE685" s="107"/>
      <c r="AF685" s="107"/>
      <c r="AG685" s="107"/>
      <c r="AH685" s="107"/>
      <c r="AI685" s="107"/>
      <c r="AJ685" s="107"/>
      <c r="AK685" s="107"/>
      <c r="AL685" s="107"/>
      <c r="AM685" s="107"/>
      <c r="AN685" s="107"/>
      <c r="AO685" s="107"/>
      <c r="AP685" s="107"/>
      <c r="AQ685" s="107"/>
      <c r="AR685" s="107"/>
      <c r="AS685" s="107"/>
      <c r="AT685" s="107"/>
    </row>
    <row r="686">
      <c r="A686" s="61"/>
      <c r="B686" s="61"/>
      <c r="C686" s="61"/>
      <c r="D686" s="135"/>
      <c r="E686" s="148" t="s">
        <v>2693</v>
      </c>
      <c r="F686" s="125"/>
      <c r="G686" s="125"/>
      <c r="H686" s="125"/>
      <c r="I686" s="165"/>
      <c r="J686" s="151"/>
      <c r="K686" s="152"/>
      <c r="L686" s="152"/>
      <c r="M686" s="152"/>
      <c r="N686" s="152"/>
      <c r="O686" s="151"/>
      <c r="P686" s="152"/>
      <c r="Q686" s="152"/>
      <c r="R686" s="152"/>
      <c r="S686" s="125"/>
      <c r="T686" s="152"/>
      <c r="U686" s="152"/>
      <c r="V686" s="152"/>
      <c r="W686" s="152"/>
      <c r="X686" s="152"/>
      <c r="Y686" s="152"/>
      <c r="Z686" s="152"/>
      <c r="AA686" s="152"/>
      <c r="AB686" s="152"/>
      <c r="AC686" s="152"/>
      <c r="AD686" s="152"/>
      <c r="AE686" s="107"/>
      <c r="AF686" s="107"/>
      <c r="AG686" s="107"/>
      <c r="AH686" s="107"/>
      <c r="AI686" s="107"/>
      <c r="AJ686" s="107"/>
      <c r="AK686" s="107"/>
      <c r="AL686" s="107"/>
      <c r="AM686" s="107"/>
      <c r="AN686" s="107"/>
      <c r="AO686" s="107"/>
      <c r="AP686" s="107"/>
      <c r="AQ686" s="107"/>
      <c r="AR686" s="107"/>
      <c r="AS686" s="107"/>
      <c r="AT686" s="107"/>
    </row>
    <row r="687">
      <c r="A687" s="61"/>
      <c r="B687" s="61"/>
      <c r="C687" s="62"/>
      <c r="D687" s="148" t="s">
        <v>2016</v>
      </c>
      <c r="E687" s="148"/>
      <c r="F687" s="135"/>
      <c r="G687" s="135"/>
      <c r="H687" s="135"/>
      <c r="I687" s="165"/>
      <c r="J687" s="151"/>
      <c r="K687" s="152"/>
      <c r="L687" s="152"/>
      <c r="M687" s="152"/>
      <c r="N687" s="152"/>
      <c r="O687" s="151"/>
      <c r="P687" s="152"/>
      <c r="Q687" s="152"/>
      <c r="R687" s="152"/>
      <c r="S687" s="135"/>
      <c r="T687" s="152"/>
      <c r="U687" s="152"/>
      <c r="V687" s="152"/>
      <c r="W687" s="152"/>
      <c r="X687" s="152"/>
      <c r="Y687" s="152"/>
      <c r="Z687" s="152"/>
      <c r="AA687" s="152"/>
      <c r="AB687" s="152"/>
      <c r="AC687" s="152"/>
      <c r="AD687" s="152"/>
      <c r="AE687" s="107"/>
      <c r="AF687" s="107"/>
      <c r="AG687" s="107"/>
      <c r="AH687" s="107"/>
      <c r="AI687" s="107"/>
      <c r="AJ687" s="107"/>
      <c r="AK687" s="107"/>
      <c r="AL687" s="107"/>
      <c r="AM687" s="107"/>
      <c r="AN687" s="107"/>
      <c r="AO687" s="107"/>
      <c r="AP687" s="107"/>
      <c r="AQ687" s="107"/>
      <c r="AR687" s="107"/>
      <c r="AS687" s="107"/>
      <c r="AT687" s="107"/>
    </row>
    <row r="688">
      <c r="A688" s="422">
        <v>93.0</v>
      </c>
      <c r="B688" s="61"/>
      <c r="C688" s="157" t="s">
        <v>1825</v>
      </c>
      <c r="D688" s="148" t="s">
        <v>2687</v>
      </c>
      <c r="E688" s="148"/>
      <c r="F688" s="449" t="s">
        <v>2028</v>
      </c>
      <c r="G688" s="449"/>
      <c r="H688" s="449" t="s">
        <v>1826</v>
      </c>
      <c r="I688" s="165"/>
      <c r="J688" s="151"/>
      <c r="K688" s="152"/>
      <c r="L688" s="152"/>
      <c r="M688" s="152"/>
      <c r="N688" s="152"/>
      <c r="O688" s="151"/>
      <c r="P688" s="152"/>
      <c r="Q688" s="152"/>
      <c r="R688" s="152"/>
      <c r="S688" s="449" t="s">
        <v>290</v>
      </c>
      <c r="T688" s="152"/>
      <c r="U688" s="152"/>
      <c r="V688" s="152"/>
      <c r="W688" s="152"/>
      <c r="X688" s="152"/>
      <c r="Y688" s="152"/>
      <c r="Z688" s="152"/>
      <c r="AA688" s="152"/>
      <c r="AB688" s="152"/>
      <c r="AC688" s="152"/>
      <c r="AD688" s="152"/>
      <c r="AE688" s="107"/>
      <c r="AF688" s="107"/>
      <c r="AG688" s="107"/>
      <c r="AH688" s="107"/>
      <c r="AI688" s="107"/>
      <c r="AJ688" s="107"/>
      <c r="AK688" s="107"/>
      <c r="AL688" s="107"/>
      <c r="AM688" s="107"/>
      <c r="AN688" s="107"/>
      <c r="AO688" s="107"/>
      <c r="AP688" s="107"/>
      <c r="AQ688" s="107"/>
      <c r="AR688" s="107"/>
      <c r="AS688" s="107"/>
      <c r="AT688" s="107"/>
    </row>
    <row r="689">
      <c r="A689" s="61"/>
      <c r="B689" s="61"/>
      <c r="C689" s="61"/>
      <c r="D689" s="148" t="s">
        <v>2689</v>
      </c>
      <c r="E689" s="148"/>
      <c r="F689" s="125"/>
      <c r="G689" s="125"/>
      <c r="H689" s="125"/>
      <c r="I689" s="165"/>
      <c r="J689" s="151"/>
      <c r="K689" s="152"/>
      <c r="L689" s="152"/>
      <c r="M689" s="152"/>
      <c r="N689" s="152"/>
      <c r="O689" s="151"/>
      <c r="P689" s="152"/>
      <c r="Q689" s="152"/>
      <c r="R689" s="152"/>
      <c r="S689" s="125"/>
      <c r="T689" s="152"/>
      <c r="U689" s="152"/>
      <c r="V689" s="152"/>
      <c r="W689" s="152"/>
      <c r="X689" s="152"/>
      <c r="Y689" s="152"/>
      <c r="Z689" s="152"/>
      <c r="AA689" s="152"/>
      <c r="AB689" s="152"/>
      <c r="AC689" s="152"/>
      <c r="AD689" s="152"/>
      <c r="AE689" s="107"/>
      <c r="AF689" s="107"/>
      <c r="AG689" s="107"/>
      <c r="AH689" s="107"/>
      <c r="AI689" s="107"/>
      <c r="AJ689" s="107"/>
      <c r="AK689" s="107"/>
      <c r="AL689" s="107"/>
      <c r="AM689" s="107"/>
      <c r="AN689" s="107"/>
      <c r="AO689" s="107"/>
      <c r="AP689" s="107"/>
      <c r="AQ689" s="107"/>
      <c r="AR689" s="107"/>
      <c r="AS689" s="107"/>
      <c r="AT689" s="107"/>
    </row>
    <row r="690">
      <c r="A690" s="61"/>
      <c r="B690" s="61"/>
      <c r="C690" s="61"/>
      <c r="D690" s="148" t="s">
        <v>2690</v>
      </c>
      <c r="E690" s="148" t="s">
        <v>2551</v>
      </c>
      <c r="F690" s="125"/>
      <c r="G690" s="125"/>
      <c r="H690" s="125"/>
      <c r="I690" s="165"/>
      <c r="J690" s="151"/>
      <c r="K690" s="152"/>
      <c r="L690" s="152"/>
      <c r="M690" s="152"/>
      <c r="N690" s="152"/>
      <c r="O690" s="151"/>
      <c r="P690" s="152"/>
      <c r="Q690" s="152"/>
      <c r="R690" s="152"/>
      <c r="S690" s="125"/>
      <c r="T690" s="152"/>
      <c r="U690" s="152"/>
      <c r="V690" s="152"/>
      <c r="W690" s="152"/>
      <c r="X690" s="152"/>
      <c r="Y690" s="152"/>
      <c r="Z690" s="152"/>
      <c r="AA690" s="152"/>
      <c r="AB690" s="152"/>
      <c r="AC690" s="152"/>
      <c r="AD690" s="152"/>
      <c r="AE690" s="107"/>
      <c r="AF690" s="107"/>
      <c r="AG690" s="107"/>
      <c r="AH690" s="107"/>
      <c r="AI690" s="107"/>
      <c r="AJ690" s="107"/>
      <c r="AK690" s="107"/>
      <c r="AL690" s="107"/>
      <c r="AM690" s="107"/>
      <c r="AN690" s="107"/>
      <c r="AO690" s="107"/>
      <c r="AP690" s="107"/>
      <c r="AQ690" s="107"/>
      <c r="AR690" s="107"/>
      <c r="AS690" s="107"/>
      <c r="AT690" s="107"/>
    </row>
    <row r="691">
      <c r="A691" s="61"/>
      <c r="B691" s="61"/>
      <c r="C691" s="61"/>
      <c r="D691" s="148" t="s">
        <v>2692</v>
      </c>
      <c r="E691" s="148"/>
      <c r="F691" s="125"/>
      <c r="G691" s="125"/>
      <c r="H691" s="125"/>
      <c r="I691" s="165"/>
      <c r="J691" s="151"/>
      <c r="K691" s="152"/>
      <c r="L691" s="152"/>
      <c r="M691" s="152"/>
      <c r="N691" s="152"/>
      <c r="O691" s="151"/>
      <c r="P691" s="152"/>
      <c r="Q691" s="152"/>
      <c r="R691" s="152"/>
      <c r="S691" s="125"/>
      <c r="T691" s="152"/>
      <c r="U691" s="152"/>
      <c r="V691" s="152"/>
      <c r="W691" s="152"/>
      <c r="X691" s="152"/>
      <c r="Y691" s="152"/>
      <c r="Z691" s="152"/>
      <c r="AA691" s="152"/>
      <c r="AB691" s="152"/>
      <c r="AC691" s="152"/>
      <c r="AD691" s="152"/>
      <c r="AE691" s="107"/>
      <c r="AF691" s="107"/>
      <c r="AG691" s="107"/>
      <c r="AH691" s="107"/>
      <c r="AI691" s="107"/>
      <c r="AJ691" s="107"/>
      <c r="AK691" s="107"/>
      <c r="AL691" s="107"/>
      <c r="AM691" s="107"/>
      <c r="AN691" s="107"/>
      <c r="AO691" s="107"/>
      <c r="AP691" s="107"/>
      <c r="AQ691" s="107"/>
      <c r="AR691" s="107"/>
      <c r="AS691" s="107"/>
      <c r="AT691" s="107"/>
    </row>
    <row r="692">
      <c r="A692" s="61"/>
      <c r="B692" s="61"/>
      <c r="C692" s="61"/>
      <c r="D692" s="449" t="s">
        <v>2014</v>
      </c>
      <c r="E692" s="148" t="s">
        <v>2554</v>
      </c>
      <c r="F692" s="125"/>
      <c r="G692" s="125"/>
      <c r="H692" s="125"/>
      <c r="I692" s="165"/>
      <c r="J692" s="151"/>
      <c r="K692" s="152"/>
      <c r="L692" s="152"/>
      <c r="M692" s="152"/>
      <c r="N692" s="152"/>
      <c r="O692" s="151"/>
      <c r="P692" s="152"/>
      <c r="Q692" s="152"/>
      <c r="R692" s="152"/>
      <c r="S692" s="125"/>
      <c r="T692" s="152"/>
      <c r="U692" s="152"/>
      <c r="V692" s="152"/>
      <c r="W692" s="152"/>
      <c r="X692" s="152"/>
      <c r="Y692" s="152"/>
      <c r="Z692" s="152"/>
      <c r="AA692" s="152"/>
      <c r="AB692" s="152"/>
      <c r="AC692" s="152"/>
      <c r="AD692" s="152"/>
      <c r="AE692" s="107"/>
      <c r="AF692" s="107"/>
      <c r="AG692" s="107"/>
      <c r="AH692" s="107"/>
      <c r="AI692" s="107"/>
      <c r="AJ692" s="107"/>
      <c r="AK692" s="107"/>
      <c r="AL692" s="107"/>
      <c r="AM692" s="107"/>
      <c r="AN692" s="107"/>
      <c r="AO692" s="107"/>
      <c r="AP692" s="107"/>
      <c r="AQ692" s="107"/>
      <c r="AR692" s="107"/>
      <c r="AS692" s="107"/>
      <c r="AT692" s="107"/>
    </row>
    <row r="693">
      <c r="A693" s="61"/>
      <c r="B693" s="61"/>
      <c r="C693" s="61"/>
      <c r="D693" s="135"/>
      <c r="E693" s="148" t="s">
        <v>2693</v>
      </c>
      <c r="F693" s="125"/>
      <c r="G693" s="125"/>
      <c r="H693" s="125"/>
      <c r="I693" s="165"/>
      <c r="J693" s="151"/>
      <c r="K693" s="152"/>
      <c r="L693" s="152"/>
      <c r="M693" s="152"/>
      <c r="N693" s="152"/>
      <c r="O693" s="151"/>
      <c r="P693" s="152"/>
      <c r="Q693" s="152"/>
      <c r="R693" s="152"/>
      <c r="S693" s="125"/>
      <c r="T693" s="152"/>
      <c r="U693" s="152"/>
      <c r="V693" s="152"/>
      <c r="W693" s="152"/>
      <c r="X693" s="152"/>
      <c r="Y693" s="152"/>
      <c r="Z693" s="152"/>
      <c r="AA693" s="152"/>
      <c r="AB693" s="152"/>
      <c r="AC693" s="152"/>
      <c r="AD693" s="152"/>
      <c r="AE693" s="107"/>
      <c r="AF693" s="107"/>
      <c r="AG693" s="107"/>
      <c r="AH693" s="107"/>
      <c r="AI693" s="107"/>
      <c r="AJ693" s="107"/>
      <c r="AK693" s="107"/>
      <c r="AL693" s="107"/>
      <c r="AM693" s="107"/>
      <c r="AN693" s="107"/>
      <c r="AO693" s="107"/>
      <c r="AP693" s="107"/>
      <c r="AQ693" s="107"/>
      <c r="AR693" s="107"/>
      <c r="AS693" s="107"/>
      <c r="AT693" s="107"/>
    </row>
    <row r="694">
      <c r="A694" s="61"/>
      <c r="B694" s="61"/>
      <c r="C694" s="62"/>
      <c r="D694" s="148" t="s">
        <v>2016</v>
      </c>
      <c r="E694" s="148"/>
      <c r="F694" s="135"/>
      <c r="G694" s="135"/>
      <c r="H694" s="135"/>
      <c r="I694" s="165"/>
      <c r="J694" s="151"/>
      <c r="K694" s="152"/>
      <c r="L694" s="152"/>
      <c r="M694" s="152"/>
      <c r="N694" s="152"/>
      <c r="O694" s="151"/>
      <c r="P694" s="152"/>
      <c r="Q694" s="152"/>
      <c r="R694" s="152"/>
      <c r="S694" s="135"/>
      <c r="T694" s="152"/>
      <c r="U694" s="152"/>
      <c r="V694" s="152"/>
      <c r="W694" s="152"/>
      <c r="X694" s="152"/>
      <c r="Y694" s="152"/>
      <c r="Z694" s="152"/>
      <c r="AA694" s="152"/>
      <c r="AB694" s="152"/>
      <c r="AC694" s="152"/>
      <c r="AD694" s="152"/>
      <c r="AE694" s="107"/>
      <c r="AF694" s="107"/>
      <c r="AG694" s="107"/>
      <c r="AH694" s="107"/>
      <c r="AI694" s="107"/>
      <c r="AJ694" s="107"/>
      <c r="AK694" s="107"/>
      <c r="AL694" s="107"/>
      <c r="AM694" s="107"/>
      <c r="AN694" s="107"/>
      <c r="AO694" s="107"/>
      <c r="AP694" s="107"/>
      <c r="AQ694" s="107"/>
      <c r="AR694" s="107"/>
      <c r="AS694" s="107"/>
      <c r="AT694" s="107"/>
    </row>
    <row r="695">
      <c r="A695" s="422">
        <v>94.0</v>
      </c>
      <c r="B695" s="61"/>
      <c r="C695" s="157" t="s">
        <v>1827</v>
      </c>
      <c r="D695" s="148" t="s">
        <v>2687</v>
      </c>
      <c r="E695" s="148"/>
      <c r="F695" s="449" t="s">
        <v>2028</v>
      </c>
      <c r="G695" s="449"/>
      <c r="H695" s="449" t="s">
        <v>1828</v>
      </c>
      <c r="I695" s="165"/>
      <c r="J695" s="151"/>
      <c r="K695" s="152"/>
      <c r="L695" s="152"/>
      <c r="M695" s="152"/>
      <c r="N695" s="152"/>
      <c r="O695" s="151"/>
      <c r="P695" s="152"/>
      <c r="Q695" s="152"/>
      <c r="R695" s="152"/>
      <c r="S695" s="449" t="s">
        <v>290</v>
      </c>
      <c r="T695" s="152"/>
      <c r="U695" s="152"/>
      <c r="V695" s="152"/>
      <c r="W695" s="152"/>
      <c r="X695" s="152"/>
      <c r="Y695" s="152"/>
      <c r="Z695" s="152"/>
      <c r="AA695" s="152"/>
      <c r="AB695" s="152"/>
      <c r="AC695" s="152"/>
      <c r="AD695" s="152"/>
      <c r="AE695" s="107"/>
      <c r="AF695" s="107"/>
      <c r="AG695" s="107"/>
      <c r="AH695" s="107"/>
      <c r="AI695" s="107"/>
      <c r="AJ695" s="107"/>
      <c r="AK695" s="107"/>
      <c r="AL695" s="107"/>
      <c r="AM695" s="107"/>
      <c r="AN695" s="107"/>
      <c r="AO695" s="107"/>
      <c r="AP695" s="107"/>
      <c r="AQ695" s="107"/>
      <c r="AR695" s="107"/>
      <c r="AS695" s="107"/>
      <c r="AT695" s="107"/>
    </row>
    <row r="696">
      <c r="A696" s="61"/>
      <c r="B696" s="61"/>
      <c r="C696" s="61"/>
      <c r="D696" s="148" t="s">
        <v>2689</v>
      </c>
      <c r="E696" s="148"/>
      <c r="F696" s="125"/>
      <c r="G696" s="125"/>
      <c r="H696" s="125"/>
      <c r="I696" s="165"/>
      <c r="J696" s="151"/>
      <c r="K696" s="152"/>
      <c r="L696" s="152"/>
      <c r="M696" s="152"/>
      <c r="N696" s="152"/>
      <c r="O696" s="151"/>
      <c r="P696" s="152"/>
      <c r="Q696" s="152"/>
      <c r="R696" s="152"/>
      <c r="S696" s="125"/>
      <c r="T696" s="152"/>
      <c r="U696" s="152"/>
      <c r="V696" s="152"/>
      <c r="W696" s="152"/>
      <c r="X696" s="152"/>
      <c r="Y696" s="152"/>
      <c r="Z696" s="152"/>
      <c r="AA696" s="152"/>
      <c r="AB696" s="152"/>
      <c r="AC696" s="152"/>
      <c r="AD696" s="152"/>
      <c r="AE696" s="107"/>
      <c r="AF696" s="107"/>
      <c r="AG696" s="107"/>
      <c r="AH696" s="107"/>
      <c r="AI696" s="107"/>
      <c r="AJ696" s="107"/>
      <c r="AK696" s="107"/>
      <c r="AL696" s="107"/>
      <c r="AM696" s="107"/>
      <c r="AN696" s="107"/>
      <c r="AO696" s="107"/>
      <c r="AP696" s="107"/>
      <c r="AQ696" s="107"/>
      <c r="AR696" s="107"/>
      <c r="AS696" s="107"/>
      <c r="AT696" s="107"/>
    </row>
    <row r="697">
      <c r="A697" s="61"/>
      <c r="B697" s="61"/>
      <c r="C697" s="61"/>
      <c r="D697" s="148" t="s">
        <v>2690</v>
      </c>
      <c r="E697" s="148" t="s">
        <v>2551</v>
      </c>
      <c r="F697" s="125"/>
      <c r="G697" s="125"/>
      <c r="H697" s="125"/>
      <c r="I697" s="165"/>
      <c r="J697" s="151"/>
      <c r="K697" s="152"/>
      <c r="L697" s="152"/>
      <c r="M697" s="152"/>
      <c r="N697" s="152"/>
      <c r="O697" s="151"/>
      <c r="P697" s="152"/>
      <c r="Q697" s="152"/>
      <c r="R697" s="152"/>
      <c r="S697" s="125"/>
      <c r="T697" s="152"/>
      <c r="U697" s="152"/>
      <c r="V697" s="152"/>
      <c r="W697" s="152"/>
      <c r="X697" s="152"/>
      <c r="Y697" s="152"/>
      <c r="Z697" s="152"/>
      <c r="AA697" s="152"/>
      <c r="AB697" s="152"/>
      <c r="AC697" s="152"/>
      <c r="AD697" s="152"/>
      <c r="AE697" s="107"/>
      <c r="AF697" s="107"/>
      <c r="AG697" s="107"/>
      <c r="AH697" s="107"/>
      <c r="AI697" s="107"/>
      <c r="AJ697" s="107"/>
      <c r="AK697" s="107"/>
      <c r="AL697" s="107"/>
      <c r="AM697" s="107"/>
      <c r="AN697" s="107"/>
      <c r="AO697" s="107"/>
      <c r="AP697" s="107"/>
      <c r="AQ697" s="107"/>
      <c r="AR697" s="107"/>
      <c r="AS697" s="107"/>
      <c r="AT697" s="107"/>
    </row>
    <row r="698">
      <c r="A698" s="61"/>
      <c r="B698" s="61"/>
      <c r="C698" s="61"/>
      <c r="D698" s="148" t="s">
        <v>2692</v>
      </c>
      <c r="E698" s="148"/>
      <c r="F698" s="125"/>
      <c r="G698" s="125"/>
      <c r="H698" s="125"/>
      <c r="I698" s="165"/>
      <c r="J698" s="151"/>
      <c r="K698" s="152"/>
      <c r="L698" s="152"/>
      <c r="M698" s="152"/>
      <c r="N698" s="152"/>
      <c r="O698" s="151"/>
      <c r="P698" s="152"/>
      <c r="Q698" s="152"/>
      <c r="R698" s="152"/>
      <c r="S698" s="125"/>
      <c r="T698" s="152"/>
      <c r="U698" s="152"/>
      <c r="V698" s="152"/>
      <c r="W698" s="152"/>
      <c r="X698" s="152"/>
      <c r="Y698" s="152"/>
      <c r="Z698" s="152"/>
      <c r="AA698" s="152"/>
      <c r="AB698" s="152"/>
      <c r="AC698" s="152"/>
      <c r="AD698" s="152"/>
      <c r="AE698" s="107"/>
      <c r="AF698" s="107"/>
      <c r="AG698" s="107"/>
      <c r="AH698" s="107"/>
      <c r="AI698" s="107"/>
      <c r="AJ698" s="107"/>
      <c r="AK698" s="107"/>
      <c r="AL698" s="107"/>
      <c r="AM698" s="107"/>
      <c r="AN698" s="107"/>
      <c r="AO698" s="107"/>
      <c r="AP698" s="107"/>
      <c r="AQ698" s="107"/>
      <c r="AR698" s="107"/>
      <c r="AS698" s="107"/>
      <c r="AT698" s="107"/>
    </row>
    <row r="699">
      <c r="A699" s="61"/>
      <c r="B699" s="61"/>
      <c r="C699" s="61"/>
      <c r="D699" s="449" t="s">
        <v>2014</v>
      </c>
      <c r="E699" s="148" t="s">
        <v>2554</v>
      </c>
      <c r="F699" s="125"/>
      <c r="G699" s="125"/>
      <c r="H699" s="125"/>
      <c r="I699" s="165"/>
      <c r="J699" s="151"/>
      <c r="K699" s="152"/>
      <c r="L699" s="152"/>
      <c r="M699" s="152"/>
      <c r="N699" s="152"/>
      <c r="O699" s="151"/>
      <c r="P699" s="152"/>
      <c r="Q699" s="152"/>
      <c r="R699" s="152"/>
      <c r="S699" s="125"/>
      <c r="T699" s="152"/>
      <c r="U699" s="152"/>
      <c r="V699" s="152"/>
      <c r="W699" s="152"/>
      <c r="X699" s="152"/>
      <c r="Y699" s="152"/>
      <c r="Z699" s="152"/>
      <c r="AA699" s="152"/>
      <c r="AB699" s="152"/>
      <c r="AC699" s="152"/>
      <c r="AD699" s="152"/>
      <c r="AE699" s="107"/>
      <c r="AF699" s="107"/>
      <c r="AG699" s="107"/>
      <c r="AH699" s="107"/>
      <c r="AI699" s="107"/>
      <c r="AJ699" s="107"/>
      <c r="AK699" s="107"/>
      <c r="AL699" s="107"/>
      <c r="AM699" s="107"/>
      <c r="AN699" s="107"/>
      <c r="AO699" s="107"/>
      <c r="AP699" s="107"/>
      <c r="AQ699" s="107"/>
      <c r="AR699" s="107"/>
      <c r="AS699" s="107"/>
      <c r="AT699" s="107"/>
    </row>
    <row r="700">
      <c r="A700" s="61"/>
      <c r="B700" s="61"/>
      <c r="C700" s="61"/>
      <c r="D700" s="135"/>
      <c r="E700" s="148" t="s">
        <v>2693</v>
      </c>
      <c r="F700" s="125"/>
      <c r="G700" s="125"/>
      <c r="H700" s="125"/>
      <c r="I700" s="165"/>
      <c r="J700" s="151"/>
      <c r="K700" s="152"/>
      <c r="L700" s="152"/>
      <c r="M700" s="152"/>
      <c r="N700" s="152"/>
      <c r="O700" s="151"/>
      <c r="P700" s="152"/>
      <c r="Q700" s="152"/>
      <c r="R700" s="152"/>
      <c r="S700" s="125"/>
      <c r="T700" s="152"/>
      <c r="U700" s="152"/>
      <c r="V700" s="152"/>
      <c r="W700" s="152"/>
      <c r="X700" s="152"/>
      <c r="Y700" s="152"/>
      <c r="Z700" s="152"/>
      <c r="AA700" s="152"/>
      <c r="AB700" s="152"/>
      <c r="AC700" s="152"/>
      <c r="AD700" s="152"/>
      <c r="AE700" s="107"/>
      <c r="AF700" s="107"/>
      <c r="AG700" s="107"/>
      <c r="AH700" s="107"/>
      <c r="AI700" s="107"/>
      <c r="AJ700" s="107"/>
      <c r="AK700" s="107"/>
      <c r="AL700" s="107"/>
      <c r="AM700" s="107"/>
      <c r="AN700" s="107"/>
      <c r="AO700" s="107"/>
      <c r="AP700" s="107"/>
      <c r="AQ700" s="107"/>
      <c r="AR700" s="107"/>
      <c r="AS700" s="107"/>
      <c r="AT700" s="107"/>
    </row>
    <row r="701">
      <c r="A701" s="61"/>
      <c r="B701" s="61"/>
      <c r="C701" s="62"/>
      <c r="D701" s="148" t="s">
        <v>2016</v>
      </c>
      <c r="E701" s="148"/>
      <c r="F701" s="135"/>
      <c r="G701" s="135"/>
      <c r="H701" s="135"/>
      <c r="I701" s="165"/>
      <c r="J701" s="151"/>
      <c r="K701" s="152"/>
      <c r="L701" s="152"/>
      <c r="M701" s="152"/>
      <c r="N701" s="152"/>
      <c r="O701" s="151"/>
      <c r="P701" s="152"/>
      <c r="Q701" s="152"/>
      <c r="R701" s="152"/>
      <c r="S701" s="135"/>
      <c r="T701" s="152"/>
      <c r="U701" s="152"/>
      <c r="V701" s="152"/>
      <c r="W701" s="152"/>
      <c r="X701" s="152"/>
      <c r="Y701" s="152"/>
      <c r="Z701" s="152"/>
      <c r="AA701" s="152"/>
      <c r="AB701" s="152"/>
      <c r="AC701" s="152"/>
      <c r="AD701" s="152"/>
      <c r="AE701" s="107"/>
      <c r="AF701" s="107"/>
      <c r="AG701" s="107"/>
      <c r="AH701" s="107"/>
      <c r="AI701" s="107"/>
      <c r="AJ701" s="107"/>
      <c r="AK701" s="107"/>
      <c r="AL701" s="107"/>
      <c r="AM701" s="107"/>
      <c r="AN701" s="107"/>
      <c r="AO701" s="107"/>
      <c r="AP701" s="107"/>
      <c r="AQ701" s="107"/>
      <c r="AR701" s="107"/>
      <c r="AS701" s="107"/>
      <c r="AT701" s="107"/>
    </row>
    <row r="702">
      <c r="A702" s="422">
        <v>95.0</v>
      </c>
      <c r="B702" s="61"/>
      <c r="C702" s="157" t="s">
        <v>1829</v>
      </c>
      <c r="D702" s="148" t="s">
        <v>2687</v>
      </c>
      <c r="E702" s="148"/>
      <c r="F702" s="449" t="s">
        <v>2028</v>
      </c>
      <c r="G702" s="449"/>
      <c r="H702" s="449" t="s">
        <v>1830</v>
      </c>
      <c r="I702" s="165"/>
      <c r="J702" s="151"/>
      <c r="K702" s="152"/>
      <c r="L702" s="152"/>
      <c r="M702" s="152"/>
      <c r="N702" s="152"/>
      <c r="O702" s="151"/>
      <c r="P702" s="152"/>
      <c r="Q702" s="152"/>
      <c r="R702" s="152"/>
      <c r="S702" s="449" t="s">
        <v>290</v>
      </c>
      <c r="T702" s="152"/>
      <c r="U702" s="152"/>
      <c r="V702" s="152"/>
      <c r="W702" s="152"/>
      <c r="X702" s="152"/>
      <c r="Y702" s="152"/>
      <c r="Z702" s="152"/>
      <c r="AA702" s="152"/>
      <c r="AB702" s="152"/>
      <c r="AC702" s="152"/>
      <c r="AD702" s="152"/>
      <c r="AE702" s="107"/>
      <c r="AF702" s="107"/>
      <c r="AG702" s="107"/>
      <c r="AH702" s="107"/>
      <c r="AI702" s="107"/>
      <c r="AJ702" s="107"/>
      <c r="AK702" s="107"/>
      <c r="AL702" s="107"/>
      <c r="AM702" s="107"/>
      <c r="AN702" s="107"/>
      <c r="AO702" s="107"/>
      <c r="AP702" s="107"/>
      <c r="AQ702" s="107"/>
      <c r="AR702" s="107"/>
      <c r="AS702" s="107"/>
      <c r="AT702" s="107"/>
    </row>
    <row r="703">
      <c r="A703" s="61"/>
      <c r="B703" s="61"/>
      <c r="C703" s="61"/>
      <c r="D703" s="148" t="s">
        <v>2689</v>
      </c>
      <c r="E703" s="148"/>
      <c r="F703" s="125"/>
      <c r="G703" s="125"/>
      <c r="H703" s="125"/>
      <c r="I703" s="165"/>
      <c r="J703" s="151"/>
      <c r="K703" s="152"/>
      <c r="L703" s="152"/>
      <c r="M703" s="152"/>
      <c r="N703" s="152"/>
      <c r="O703" s="151"/>
      <c r="P703" s="152"/>
      <c r="Q703" s="152"/>
      <c r="R703" s="152"/>
      <c r="S703" s="125"/>
      <c r="T703" s="152"/>
      <c r="U703" s="152"/>
      <c r="V703" s="152"/>
      <c r="W703" s="152"/>
      <c r="X703" s="152"/>
      <c r="Y703" s="152"/>
      <c r="Z703" s="152"/>
      <c r="AA703" s="152"/>
      <c r="AB703" s="152"/>
      <c r="AC703" s="152"/>
      <c r="AD703" s="152"/>
      <c r="AE703" s="107"/>
      <c r="AF703" s="107"/>
      <c r="AG703" s="107"/>
      <c r="AH703" s="107"/>
      <c r="AI703" s="107"/>
      <c r="AJ703" s="107"/>
      <c r="AK703" s="107"/>
      <c r="AL703" s="107"/>
      <c r="AM703" s="107"/>
      <c r="AN703" s="107"/>
      <c r="AO703" s="107"/>
      <c r="AP703" s="107"/>
      <c r="AQ703" s="107"/>
      <c r="AR703" s="107"/>
      <c r="AS703" s="107"/>
      <c r="AT703" s="107"/>
    </row>
    <row r="704">
      <c r="A704" s="61"/>
      <c r="B704" s="61"/>
      <c r="C704" s="61"/>
      <c r="D704" s="148" t="s">
        <v>2690</v>
      </c>
      <c r="E704" s="148" t="s">
        <v>2551</v>
      </c>
      <c r="F704" s="125"/>
      <c r="G704" s="125"/>
      <c r="H704" s="125"/>
      <c r="I704" s="165"/>
      <c r="J704" s="151"/>
      <c r="K704" s="152"/>
      <c r="L704" s="152"/>
      <c r="M704" s="152"/>
      <c r="N704" s="152"/>
      <c r="O704" s="151"/>
      <c r="P704" s="152"/>
      <c r="Q704" s="152"/>
      <c r="R704" s="152"/>
      <c r="S704" s="125"/>
      <c r="T704" s="152"/>
      <c r="U704" s="152"/>
      <c r="V704" s="152"/>
      <c r="W704" s="152"/>
      <c r="X704" s="152"/>
      <c r="Y704" s="152"/>
      <c r="Z704" s="152"/>
      <c r="AA704" s="152"/>
      <c r="AB704" s="152"/>
      <c r="AC704" s="152"/>
      <c r="AD704" s="152"/>
      <c r="AE704" s="107"/>
      <c r="AF704" s="107"/>
      <c r="AG704" s="107"/>
      <c r="AH704" s="107"/>
      <c r="AI704" s="107"/>
      <c r="AJ704" s="107"/>
      <c r="AK704" s="107"/>
      <c r="AL704" s="107"/>
      <c r="AM704" s="107"/>
      <c r="AN704" s="107"/>
      <c r="AO704" s="107"/>
      <c r="AP704" s="107"/>
      <c r="AQ704" s="107"/>
      <c r="AR704" s="107"/>
      <c r="AS704" s="107"/>
      <c r="AT704" s="107"/>
    </row>
    <row r="705">
      <c r="A705" s="61"/>
      <c r="B705" s="61"/>
      <c r="C705" s="61"/>
      <c r="D705" s="148" t="s">
        <v>2692</v>
      </c>
      <c r="E705" s="148"/>
      <c r="F705" s="125"/>
      <c r="G705" s="125"/>
      <c r="H705" s="125"/>
      <c r="I705" s="165"/>
      <c r="J705" s="151"/>
      <c r="K705" s="152"/>
      <c r="L705" s="152"/>
      <c r="M705" s="152"/>
      <c r="N705" s="152"/>
      <c r="O705" s="151"/>
      <c r="P705" s="152"/>
      <c r="Q705" s="152"/>
      <c r="R705" s="152"/>
      <c r="S705" s="125"/>
      <c r="T705" s="152"/>
      <c r="U705" s="152"/>
      <c r="V705" s="152"/>
      <c r="W705" s="152"/>
      <c r="X705" s="152"/>
      <c r="Y705" s="152"/>
      <c r="Z705" s="152"/>
      <c r="AA705" s="152"/>
      <c r="AB705" s="152"/>
      <c r="AC705" s="152"/>
      <c r="AD705" s="152"/>
      <c r="AE705" s="107"/>
      <c r="AF705" s="107"/>
      <c r="AG705" s="107"/>
      <c r="AH705" s="107"/>
      <c r="AI705" s="107"/>
      <c r="AJ705" s="107"/>
      <c r="AK705" s="107"/>
      <c r="AL705" s="107"/>
      <c r="AM705" s="107"/>
      <c r="AN705" s="107"/>
      <c r="AO705" s="107"/>
      <c r="AP705" s="107"/>
      <c r="AQ705" s="107"/>
      <c r="AR705" s="107"/>
      <c r="AS705" s="107"/>
      <c r="AT705" s="107"/>
    </row>
    <row r="706">
      <c r="A706" s="61"/>
      <c r="B706" s="61"/>
      <c r="C706" s="61"/>
      <c r="D706" s="449" t="s">
        <v>2014</v>
      </c>
      <c r="E706" s="148" t="s">
        <v>2554</v>
      </c>
      <c r="F706" s="125"/>
      <c r="G706" s="125"/>
      <c r="H706" s="125"/>
      <c r="I706" s="165"/>
      <c r="J706" s="151"/>
      <c r="K706" s="152"/>
      <c r="L706" s="152"/>
      <c r="M706" s="152"/>
      <c r="N706" s="152"/>
      <c r="O706" s="151"/>
      <c r="P706" s="152"/>
      <c r="Q706" s="152"/>
      <c r="R706" s="152"/>
      <c r="S706" s="125"/>
      <c r="T706" s="152"/>
      <c r="U706" s="152"/>
      <c r="V706" s="152"/>
      <c r="W706" s="152"/>
      <c r="X706" s="152"/>
      <c r="Y706" s="152"/>
      <c r="Z706" s="152"/>
      <c r="AA706" s="152"/>
      <c r="AB706" s="152"/>
      <c r="AC706" s="152"/>
      <c r="AD706" s="152"/>
      <c r="AE706" s="107"/>
      <c r="AF706" s="107"/>
      <c r="AG706" s="107"/>
      <c r="AH706" s="107"/>
      <c r="AI706" s="107"/>
      <c r="AJ706" s="107"/>
      <c r="AK706" s="107"/>
      <c r="AL706" s="107"/>
      <c r="AM706" s="107"/>
      <c r="AN706" s="107"/>
      <c r="AO706" s="107"/>
      <c r="AP706" s="107"/>
      <c r="AQ706" s="107"/>
      <c r="AR706" s="107"/>
      <c r="AS706" s="107"/>
      <c r="AT706" s="107"/>
    </row>
    <row r="707">
      <c r="A707" s="61"/>
      <c r="B707" s="61"/>
      <c r="C707" s="61"/>
      <c r="D707" s="135"/>
      <c r="E707" s="148" t="s">
        <v>2693</v>
      </c>
      <c r="F707" s="125"/>
      <c r="G707" s="125"/>
      <c r="H707" s="125"/>
      <c r="I707" s="165"/>
      <c r="J707" s="151"/>
      <c r="K707" s="152"/>
      <c r="L707" s="152"/>
      <c r="M707" s="152"/>
      <c r="N707" s="152"/>
      <c r="O707" s="151"/>
      <c r="P707" s="152"/>
      <c r="Q707" s="152"/>
      <c r="R707" s="152"/>
      <c r="S707" s="125"/>
      <c r="T707" s="152"/>
      <c r="U707" s="152"/>
      <c r="V707" s="152"/>
      <c r="W707" s="152"/>
      <c r="X707" s="152"/>
      <c r="Y707" s="152"/>
      <c r="Z707" s="152"/>
      <c r="AA707" s="152"/>
      <c r="AB707" s="152"/>
      <c r="AC707" s="152"/>
      <c r="AD707" s="152"/>
      <c r="AE707" s="107"/>
      <c r="AF707" s="107"/>
      <c r="AG707" s="107"/>
      <c r="AH707" s="107"/>
      <c r="AI707" s="107"/>
      <c r="AJ707" s="107"/>
      <c r="AK707" s="107"/>
      <c r="AL707" s="107"/>
      <c r="AM707" s="107"/>
      <c r="AN707" s="107"/>
      <c r="AO707" s="107"/>
      <c r="AP707" s="107"/>
      <c r="AQ707" s="107"/>
      <c r="AR707" s="107"/>
      <c r="AS707" s="107"/>
      <c r="AT707" s="107"/>
    </row>
    <row r="708">
      <c r="A708" s="61"/>
      <c r="B708" s="62"/>
      <c r="C708" s="62"/>
      <c r="D708" s="148" t="s">
        <v>2016</v>
      </c>
      <c r="E708" s="148"/>
      <c r="F708" s="135"/>
      <c r="G708" s="135"/>
      <c r="H708" s="135"/>
      <c r="I708" s="165"/>
      <c r="J708" s="151"/>
      <c r="K708" s="152"/>
      <c r="L708" s="152"/>
      <c r="M708" s="152"/>
      <c r="N708" s="152"/>
      <c r="O708" s="151"/>
      <c r="P708" s="152"/>
      <c r="Q708" s="152"/>
      <c r="R708" s="152"/>
      <c r="S708" s="135"/>
      <c r="T708" s="152"/>
      <c r="U708" s="152"/>
      <c r="V708" s="152"/>
      <c r="W708" s="152"/>
      <c r="X708" s="152"/>
      <c r="Y708" s="152"/>
      <c r="Z708" s="152"/>
      <c r="AA708" s="152"/>
      <c r="AB708" s="152"/>
      <c r="AC708" s="152"/>
      <c r="AD708" s="152"/>
      <c r="AE708" s="107"/>
      <c r="AF708" s="107"/>
      <c r="AG708" s="107"/>
      <c r="AH708" s="107"/>
      <c r="AI708" s="107"/>
      <c r="AJ708" s="107"/>
      <c r="AK708" s="107"/>
      <c r="AL708" s="107"/>
      <c r="AM708" s="107"/>
      <c r="AN708" s="107"/>
      <c r="AO708" s="107"/>
      <c r="AP708" s="107"/>
      <c r="AQ708" s="107"/>
      <c r="AR708" s="107"/>
      <c r="AS708" s="107"/>
      <c r="AT708" s="107"/>
    </row>
    <row r="709">
      <c r="A709" s="422">
        <v>96.0</v>
      </c>
      <c r="B709" s="428" t="s">
        <v>2338</v>
      </c>
      <c r="C709" s="157" t="s">
        <v>1842</v>
      </c>
      <c r="D709" s="148" t="s">
        <v>2687</v>
      </c>
      <c r="E709" s="148"/>
      <c r="F709" s="449" t="s">
        <v>2339</v>
      </c>
      <c r="G709" s="449" t="s">
        <v>1844</v>
      </c>
      <c r="H709" s="449" t="s">
        <v>1843</v>
      </c>
      <c r="I709" s="157" t="s">
        <v>2228</v>
      </c>
      <c r="J709" s="151"/>
      <c r="K709" s="152"/>
      <c r="L709" s="152"/>
      <c r="M709" s="152"/>
      <c r="N709" s="152"/>
      <c r="O709" s="151"/>
      <c r="P709" s="152"/>
      <c r="Q709" s="152"/>
      <c r="R709" s="152"/>
      <c r="S709" s="449" t="s">
        <v>290</v>
      </c>
      <c r="T709" s="152"/>
      <c r="U709" s="152"/>
      <c r="V709" s="152"/>
      <c r="W709" s="152"/>
      <c r="X709" s="152"/>
      <c r="Y709" s="152"/>
      <c r="Z709" s="152"/>
      <c r="AA709" s="152"/>
      <c r="AB709" s="152"/>
      <c r="AC709" s="152"/>
      <c r="AD709" s="152"/>
      <c r="AE709" s="107"/>
      <c r="AF709" s="107"/>
      <c r="AG709" s="107"/>
      <c r="AH709" s="107"/>
      <c r="AI709" s="107"/>
      <c r="AJ709" s="107"/>
      <c r="AK709" s="107"/>
      <c r="AL709" s="107"/>
      <c r="AM709" s="107"/>
      <c r="AN709" s="107"/>
      <c r="AO709" s="107"/>
      <c r="AP709" s="107"/>
      <c r="AQ709" s="107"/>
      <c r="AR709" s="107"/>
      <c r="AS709" s="107"/>
      <c r="AT709" s="107"/>
    </row>
    <row r="710">
      <c r="A710" s="61"/>
      <c r="B710" s="61"/>
      <c r="C710" s="61"/>
      <c r="D710" s="148" t="s">
        <v>2689</v>
      </c>
      <c r="E710" s="148"/>
      <c r="F710" s="125"/>
      <c r="G710" s="125"/>
      <c r="H710" s="125"/>
      <c r="I710" s="61"/>
      <c r="J710" s="151"/>
      <c r="K710" s="152"/>
      <c r="L710" s="152"/>
      <c r="M710" s="152"/>
      <c r="N710" s="152"/>
      <c r="O710" s="151"/>
      <c r="P710" s="152"/>
      <c r="Q710" s="152"/>
      <c r="R710" s="152"/>
      <c r="S710" s="125"/>
      <c r="T710" s="152"/>
      <c r="U710" s="152"/>
      <c r="V710" s="152"/>
      <c r="W710" s="152"/>
      <c r="X710" s="152"/>
      <c r="Y710" s="152"/>
      <c r="Z710" s="152"/>
      <c r="AA710" s="152"/>
      <c r="AB710" s="152"/>
      <c r="AC710" s="152"/>
      <c r="AD710" s="152"/>
      <c r="AE710" s="107"/>
      <c r="AF710" s="107"/>
      <c r="AG710" s="107"/>
      <c r="AH710" s="107"/>
      <c r="AI710" s="107"/>
      <c r="AJ710" s="107"/>
      <c r="AK710" s="107"/>
      <c r="AL710" s="107"/>
      <c r="AM710" s="107"/>
      <c r="AN710" s="107"/>
      <c r="AO710" s="107"/>
      <c r="AP710" s="107"/>
      <c r="AQ710" s="107"/>
      <c r="AR710" s="107"/>
      <c r="AS710" s="107"/>
      <c r="AT710" s="107"/>
    </row>
    <row r="711">
      <c r="A711" s="61"/>
      <c r="B711" s="61"/>
      <c r="C711" s="61"/>
      <c r="D711" s="148" t="s">
        <v>2690</v>
      </c>
      <c r="E711" s="148" t="s">
        <v>2551</v>
      </c>
      <c r="F711" s="125"/>
      <c r="G711" s="125"/>
      <c r="H711" s="125"/>
      <c r="I711" s="61"/>
      <c r="J711" s="151"/>
      <c r="K711" s="152"/>
      <c r="L711" s="152"/>
      <c r="M711" s="152"/>
      <c r="N711" s="152"/>
      <c r="O711" s="151"/>
      <c r="P711" s="152"/>
      <c r="Q711" s="152"/>
      <c r="R711" s="152"/>
      <c r="S711" s="125"/>
      <c r="T711" s="152"/>
      <c r="U711" s="152"/>
      <c r="V711" s="152"/>
      <c r="W711" s="152"/>
      <c r="X711" s="152"/>
      <c r="Y711" s="152"/>
      <c r="Z711" s="152"/>
      <c r="AA711" s="152"/>
      <c r="AB711" s="152"/>
      <c r="AC711" s="152"/>
      <c r="AD711" s="152"/>
      <c r="AE711" s="107"/>
      <c r="AF711" s="107"/>
      <c r="AG711" s="107"/>
      <c r="AH711" s="107"/>
      <c r="AI711" s="107"/>
      <c r="AJ711" s="107"/>
      <c r="AK711" s="107"/>
      <c r="AL711" s="107"/>
      <c r="AM711" s="107"/>
      <c r="AN711" s="107"/>
      <c r="AO711" s="107"/>
      <c r="AP711" s="107"/>
      <c r="AQ711" s="107"/>
      <c r="AR711" s="107"/>
      <c r="AS711" s="107"/>
      <c r="AT711" s="107"/>
    </row>
    <row r="712">
      <c r="A712" s="61"/>
      <c r="B712" s="61"/>
      <c r="C712" s="61"/>
      <c r="D712" s="148" t="s">
        <v>2692</v>
      </c>
      <c r="E712" s="148"/>
      <c r="F712" s="125"/>
      <c r="G712" s="125"/>
      <c r="H712" s="125"/>
      <c r="I712" s="61"/>
      <c r="J712" s="151"/>
      <c r="K712" s="152"/>
      <c r="L712" s="152"/>
      <c r="M712" s="152"/>
      <c r="N712" s="152"/>
      <c r="O712" s="151"/>
      <c r="P712" s="152"/>
      <c r="Q712" s="152"/>
      <c r="R712" s="152"/>
      <c r="S712" s="125"/>
      <c r="T712" s="152"/>
      <c r="U712" s="152"/>
      <c r="V712" s="152"/>
      <c r="W712" s="152"/>
      <c r="X712" s="152"/>
      <c r="Y712" s="152"/>
      <c r="Z712" s="152"/>
      <c r="AA712" s="152"/>
      <c r="AB712" s="152"/>
      <c r="AC712" s="152"/>
      <c r="AD712" s="152"/>
      <c r="AE712" s="107"/>
      <c r="AF712" s="107"/>
      <c r="AG712" s="107"/>
      <c r="AH712" s="107"/>
      <c r="AI712" s="107"/>
      <c r="AJ712" s="107"/>
      <c r="AK712" s="107"/>
      <c r="AL712" s="107"/>
      <c r="AM712" s="107"/>
      <c r="AN712" s="107"/>
      <c r="AO712" s="107"/>
      <c r="AP712" s="107"/>
      <c r="AQ712" s="107"/>
      <c r="AR712" s="107"/>
      <c r="AS712" s="107"/>
      <c r="AT712" s="107"/>
    </row>
    <row r="713">
      <c r="A713" s="61"/>
      <c r="B713" s="61"/>
      <c r="C713" s="61"/>
      <c r="D713" s="449" t="s">
        <v>2014</v>
      </c>
      <c r="E713" s="148" t="s">
        <v>2554</v>
      </c>
      <c r="F713" s="125"/>
      <c r="G713" s="125"/>
      <c r="H713" s="125"/>
      <c r="I713" s="61"/>
      <c r="J713" s="151"/>
      <c r="K713" s="152"/>
      <c r="L713" s="152"/>
      <c r="M713" s="152"/>
      <c r="N713" s="152"/>
      <c r="O713" s="151"/>
      <c r="P713" s="152"/>
      <c r="Q713" s="152"/>
      <c r="R713" s="152"/>
      <c r="S713" s="125"/>
      <c r="T713" s="152"/>
      <c r="U713" s="152"/>
      <c r="V713" s="152"/>
      <c r="W713" s="152"/>
      <c r="X713" s="152"/>
      <c r="Y713" s="152"/>
      <c r="Z713" s="152"/>
      <c r="AA713" s="152"/>
      <c r="AB713" s="152"/>
      <c r="AC713" s="152"/>
      <c r="AD713" s="152"/>
      <c r="AE713" s="107"/>
      <c r="AF713" s="107"/>
      <c r="AG713" s="107"/>
      <c r="AH713" s="107"/>
      <c r="AI713" s="107"/>
      <c r="AJ713" s="107"/>
      <c r="AK713" s="107"/>
      <c r="AL713" s="107"/>
      <c r="AM713" s="107"/>
      <c r="AN713" s="107"/>
      <c r="AO713" s="107"/>
      <c r="AP713" s="107"/>
      <c r="AQ713" s="107"/>
      <c r="AR713" s="107"/>
      <c r="AS713" s="107"/>
      <c r="AT713" s="107"/>
    </row>
    <row r="714">
      <c r="A714" s="61"/>
      <c r="B714" s="61"/>
      <c r="C714" s="61"/>
      <c r="D714" s="135"/>
      <c r="E714" s="148" t="s">
        <v>2693</v>
      </c>
      <c r="F714" s="125"/>
      <c r="G714" s="125"/>
      <c r="H714" s="125"/>
      <c r="I714" s="61"/>
      <c r="J714" s="151"/>
      <c r="K714" s="152"/>
      <c r="L714" s="152"/>
      <c r="M714" s="152"/>
      <c r="N714" s="152"/>
      <c r="O714" s="151"/>
      <c r="P714" s="152"/>
      <c r="Q714" s="152"/>
      <c r="R714" s="152"/>
      <c r="S714" s="125"/>
      <c r="T714" s="152"/>
      <c r="U714" s="152"/>
      <c r="V714" s="152"/>
      <c r="W714" s="152"/>
      <c r="X714" s="152"/>
      <c r="Y714" s="152"/>
      <c r="Z714" s="152"/>
      <c r="AA714" s="152"/>
      <c r="AB714" s="152"/>
      <c r="AC714" s="152"/>
      <c r="AD714" s="152"/>
      <c r="AE714" s="107"/>
      <c r="AF714" s="107"/>
      <c r="AG714" s="107"/>
      <c r="AH714" s="107"/>
      <c r="AI714" s="107"/>
      <c r="AJ714" s="107"/>
      <c r="AK714" s="107"/>
      <c r="AL714" s="107"/>
      <c r="AM714" s="107"/>
      <c r="AN714" s="107"/>
      <c r="AO714" s="107"/>
      <c r="AP714" s="107"/>
      <c r="AQ714" s="107"/>
      <c r="AR714" s="107"/>
      <c r="AS714" s="107"/>
      <c r="AT714" s="107"/>
    </row>
    <row r="715">
      <c r="A715" s="61"/>
      <c r="B715" s="62"/>
      <c r="C715" s="62"/>
      <c r="D715" s="148" t="s">
        <v>2016</v>
      </c>
      <c r="E715" s="148"/>
      <c r="F715" s="135"/>
      <c r="G715" s="135"/>
      <c r="H715" s="135"/>
      <c r="I715" s="62"/>
      <c r="J715" s="151"/>
      <c r="K715" s="152"/>
      <c r="L715" s="152"/>
      <c r="M715" s="152"/>
      <c r="N715" s="152"/>
      <c r="O715" s="151"/>
      <c r="P715" s="152"/>
      <c r="Q715" s="152"/>
      <c r="R715" s="152"/>
      <c r="S715" s="135"/>
      <c r="T715" s="152"/>
      <c r="U715" s="152"/>
      <c r="V715" s="152"/>
      <c r="W715" s="152"/>
      <c r="X715" s="152"/>
      <c r="Y715" s="152"/>
      <c r="Z715" s="152"/>
      <c r="AA715" s="152"/>
      <c r="AB715" s="152"/>
      <c r="AC715" s="152"/>
      <c r="AD715" s="152"/>
      <c r="AE715" s="107"/>
      <c r="AF715" s="107"/>
      <c r="AG715" s="107"/>
      <c r="AH715" s="107"/>
      <c r="AI715" s="107"/>
      <c r="AJ715" s="107"/>
      <c r="AK715" s="107"/>
      <c r="AL715" s="107"/>
      <c r="AM715" s="107"/>
      <c r="AN715" s="107"/>
      <c r="AO715" s="107"/>
      <c r="AP715" s="107"/>
      <c r="AQ715" s="107"/>
      <c r="AR715" s="107"/>
      <c r="AS715" s="107"/>
      <c r="AT715" s="107"/>
    </row>
    <row r="716">
      <c r="A716" s="422">
        <v>97.0</v>
      </c>
      <c r="B716" s="428" t="s">
        <v>1846</v>
      </c>
      <c r="C716" s="157" t="s">
        <v>1847</v>
      </c>
      <c r="D716" s="148" t="s">
        <v>2687</v>
      </c>
      <c r="E716" s="148"/>
      <c r="F716" s="449" t="s">
        <v>2028</v>
      </c>
      <c r="G716" s="449"/>
      <c r="H716" s="527" t="s">
        <v>1849</v>
      </c>
      <c r="I716" s="157" t="s">
        <v>2865</v>
      </c>
      <c r="J716" s="151"/>
      <c r="K716" s="152"/>
      <c r="L716" s="152"/>
      <c r="M716" s="152"/>
      <c r="N716" s="152"/>
      <c r="O716" s="151"/>
      <c r="P716" s="152"/>
      <c r="Q716" s="152"/>
      <c r="R716" s="152"/>
      <c r="S716" s="449" t="s">
        <v>290</v>
      </c>
      <c r="T716" s="152"/>
      <c r="U716" s="152"/>
      <c r="V716" s="152"/>
      <c r="W716" s="152"/>
      <c r="X716" s="152"/>
      <c r="Y716" s="152"/>
      <c r="Z716" s="152"/>
      <c r="AA716" s="152"/>
      <c r="AB716" s="152"/>
      <c r="AC716" s="152"/>
      <c r="AD716" s="152"/>
      <c r="AE716" s="107"/>
      <c r="AF716" s="107"/>
      <c r="AG716" s="107"/>
      <c r="AH716" s="107"/>
      <c r="AI716" s="107"/>
      <c r="AJ716" s="107"/>
      <c r="AK716" s="107"/>
      <c r="AL716" s="107"/>
      <c r="AM716" s="107"/>
      <c r="AN716" s="107"/>
      <c r="AO716" s="107"/>
      <c r="AP716" s="107"/>
      <c r="AQ716" s="107"/>
      <c r="AR716" s="107"/>
      <c r="AS716" s="107"/>
      <c r="AT716" s="107"/>
    </row>
    <row r="717">
      <c r="A717" s="61"/>
      <c r="B717" s="61"/>
      <c r="C717" s="61"/>
      <c r="D717" s="148" t="s">
        <v>2689</v>
      </c>
      <c r="E717" s="148"/>
      <c r="F717" s="125"/>
      <c r="G717" s="125"/>
      <c r="H717" s="125"/>
      <c r="I717" s="61"/>
      <c r="J717" s="151"/>
      <c r="K717" s="152"/>
      <c r="L717" s="152"/>
      <c r="M717" s="152"/>
      <c r="N717" s="152"/>
      <c r="O717" s="151"/>
      <c r="P717" s="152"/>
      <c r="Q717" s="152"/>
      <c r="R717" s="152"/>
      <c r="S717" s="125"/>
      <c r="T717" s="152"/>
      <c r="U717" s="152"/>
      <c r="V717" s="152"/>
      <c r="W717" s="152"/>
      <c r="X717" s="152"/>
      <c r="Y717" s="152"/>
      <c r="Z717" s="152"/>
      <c r="AA717" s="152"/>
      <c r="AB717" s="152"/>
      <c r="AC717" s="152"/>
      <c r="AD717" s="152"/>
      <c r="AE717" s="107"/>
      <c r="AF717" s="107"/>
      <c r="AG717" s="107"/>
      <c r="AH717" s="107"/>
      <c r="AI717" s="107"/>
      <c r="AJ717" s="107"/>
      <c r="AK717" s="107"/>
      <c r="AL717" s="107"/>
      <c r="AM717" s="107"/>
      <c r="AN717" s="107"/>
      <c r="AO717" s="107"/>
      <c r="AP717" s="107"/>
      <c r="AQ717" s="107"/>
      <c r="AR717" s="107"/>
      <c r="AS717" s="107"/>
      <c r="AT717" s="107"/>
    </row>
    <row r="718">
      <c r="A718" s="61"/>
      <c r="B718" s="61"/>
      <c r="C718" s="61"/>
      <c r="D718" s="148" t="s">
        <v>2690</v>
      </c>
      <c r="E718" s="148" t="s">
        <v>2551</v>
      </c>
      <c r="F718" s="125"/>
      <c r="G718" s="125"/>
      <c r="H718" s="125"/>
      <c r="I718" s="61"/>
      <c r="J718" s="151"/>
      <c r="K718" s="152"/>
      <c r="L718" s="152"/>
      <c r="M718" s="152"/>
      <c r="N718" s="152"/>
      <c r="O718" s="151"/>
      <c r="P718" s="152"/>
      <c r="Q718" s="152"/>
      <c r="R718" s="152"/>
      <c r="S718" s="125"/>
      <c r="T718" s="152"/>
      <c r="U718" s="152"/>
      <c r="V718" s="152"/>
      <c r="W718" s="152"/>
      <c r="X718" s="152"/>
      <c r="Y718" s="152"/>
      <c r="Z718" s="152"/>
      <c r="AA718" s="152"/>
      <c r="AB718" s="152"/>
      <c r="AC718" s="152"/>
      <c r="AD718" s="152"/>
      <c r="AE718" s="107"/>
      <c r="AF718" s="107"/>
      <c r="AG718" s="107"/>
      <c r="AH718" s="107"/>
      <c r="AI718" s="107"/>
      <c r="AJ718" s="107"/>
      <c r="AK718" s="107"/>
      <c r="AL718" s="107"/>
      <c r="AM718" s="107"/>
      <c r="AN718" s="107"/>
      <c r="AO718" s="107"/>
      <c r="AP718" s="107"/>
      <c r="AQ718" s="107"/>
      <c r="AR718" s="107"/>
      <c r="AS718" s="107"/>
      <c r="AT718" s="107"/>
    </row>
    <row r="719">
      <c r="A719" s="61"/>
      <c r="B719" s="61"/>
      <c r="C719" s="61"/>
      <c r="D719" s="148" t="s">
        <v>2692</v>
      </c>
      <c r="E719" s="148"/>
      <c r="F719" s="125"/>
      <c r="G719" s="125"/>
      <c r="H719" s="125"/>
      <c r="I719" s="61"/>
      <c r="J719" s="151"/>
      <c r="K719" s="152"/>
      <c r="L719" s="152"/>
      <c r="M719" s="152"/>
      <c r="N719" s="152"/>
      <c r="O719" s="151"/>
      <c r="P719" s="152"/>
      <c r="Q719" s="152"/>
      <c r="R719" s="152"/>
      <c r="S719" s="125"/>
      <c r="T719" s="152"/>
      <c r="U719" s="152"/>
      <c r="V719" s="152"/>
      <c r="W719" s="152"/>
      <c r="X719" s="152"/>
      <c r="Y719" s="152"/>
      <c r="Z719" s="152"/>
      <c r="AA719" s="152"/>
      <c r="AB719" s="152"/>
      <c r="AC719" s="152"/>
      <c r="AD719" s="152"/>
      <c r="AE719" s="107"/>
      <c r="AF719" s="107"/>
      <c r="AG719" s="107"/>
      <c r="AH719" s="107"/>
      <c r="AI719" s="107"/>
      <c r="AJ719" s="107"/>
      <c r="AK719" s="107"/>
      <c r="AL719" s="107"/>
      <c r="AM719" s="107"/>
      <c r="AN719" s="107"/>
      <c r="AO719" s="107"/>
      <c r="AP719" s="107"/>
      <c r="AQ719" s="107"/>
      <c r="AR719" s="107"/>
      <c r="AS719" s="107"/>
      <c r="AT719" s="107"/>
    </row>
    <row r="720">
      <c r="A720" s="61"/>
      <c r="B720" s="61"/>
      <c r="C720" s="61"/>
      <c r="D720" s="449" t="s">
        <v>2014</v>
      </c>
      <c r="E720" s="148" t="s">
        <v>2554</v>
      </c>
      <c r="F720" s="125"/>
      <c r="G720" s="125"/>
      <c r="H720" s="125"/>
      <c r="I720" s="61"/>
      <c r="J720" s="151"/>
      <c r="K720" s="152"/>
      <c r="L720" s="152"/>
      <c r="M720" s="152"/>
      <c r="N720" s="152"/>
      <c r="O720" s="151"/>
      <c r="P720" s="152"/>
      <c r="Q720" s="152"/>
      <c r="R720" s="152"/>
      <c r="S720" s="125"/>
      <c r="T720" s="152"/>
      <c r="U720" s="152"/>
      <c r="V720" s="152"/>
      <c r="W720" s="152"/>
      <c r="X720" s="152"/>
      <c r="Y720" s="152"/>
      <c r="Z720" s="152"/>
      <c r="AA720" s="152"/>
      <c r="AB720" s="152"/>
      <c r="AC720" s="152"/>
      <c r="AD720" s="152"/>
      <c r="AE720" s="107"/>
      <c r="AF720" s="107"/>
      <c r="AG720" s="107"/>
      <c r="AH720" s="107"/>
      <c r="AI720" s="107"/>
      <c r="AJ720" s="107"/>
      <c r="AK720" s="107"/>
      <c r="AL720" s="107"/>
      <c r="AM720" s="107"/>
      <c r="AN720" s="107"/>
      <c r="AO720" s="107"/>
      <c r="AP720" s="107"/>
      <c r="AQ720" s="107"/>
      <c r="AR720" s="107"/>
      <c r="AS720" s="107"/>
      <c r="AT720" s="107"/>
    </row>
    <row r="721">
      <c r="A721" s="61"/>
      <c r="B721" s="61"/>
      <c r="C721" s="61"/>
      <c r="D721" s="135"/>
      <c r="E721" s="148" t="s">
        <v>2693</v>
      </c>
      <c r="F721" s="125"/>
      <c r="G721" s="125"/>
      <c r="H721" s="125"/>
      <c r="I721" s="61"/>
      <c r="J721" s="151"/>
      <c r="K721" s="152"/>
      <c r="L721" s="152"/>
      <c r="M721" s="152"/>
      <c r="N721" s="152"/>
      <c r="O721" s="151"/>
      <c r="P721" s="152"/>
      <c r="Q721" s="152"/>
      <c r="R721" s="152"/>
      <c r="S721" s="125"/>
      <c r="T721" s="152"/>
      <c r="U721" s="152"/>
      <c r="V721" s="152"/>
      <c r="W721" s="152"/>
      <c r="X721" s="152"/>
      <c r="Y721" s="152"/>
      <c r="Z721" s="152"/>
      <c r="AA721" s="152"/>
      <c r="AB721" s="152"/>
      <c r="AC721" s="152"/>
      <c r="AD721" s="152"/>
      <c r="AE721" s="107"/>
      <c r="AF721" s="107"/>
      <c r="AG721" s="107"/>
      <c r="AH721" s="107"/>
      <c r="AI721" s="107"/>
      <c r="AJ721" s="107"/>
      <c r="AK721" s="107"/>
      <c r="AL721" s="107"/>
      <c r="AM721" s="107"/>
      <c r="AN721" s="107"/>
      <c r="AO721" s="107"/>
      <c r="AP721" s="107"/>
      <c r="AQ721" s="107"/>
      <c r="AR721" s="107"/>
      <c r="AS721" s="107"/>
      <c r="AT721" s="107"/>
    </row>
    <row r="722">
      <c r="A722" s="61"/>
      <c r="B722" s="61"/>
      <c r="C722" s="62"/>
      <c r="D722" s="148" t="s">
        <v>2016</v>
      </c>
      <c r="E722" s="148"/>
      <c r="F722" s="135"/>
      <c r="G722" s="135"/>
      <c r="H722" s="135"/>
      <c r="I722" s="62"/>
      <c r="J722" s="151"/>
      <c r="K722" s="152"/>
      <c r="L722" s="152"/>
      <c r="M722" s="152"/>
      <c r="N722" s="152"/>
      <c r="O722" s="151"/>
      <c r="P722" s="152"/>
      <c r="Q722" s="152"/>
      <c r="R722" s="152"/>
      <c r="S722" s="135"/>
      <c r="T722" s="152"/>
      <c r="U722" s="152"/>
      <c r="V722" s="152"/>
      <c r="W722" s="152"/>
      <c r="X722" s="152"/>
      <c r="Y722" s="152"/>
      <c r="Z722" s="152"/>
      <c r="AA722" s="152"/>
      <c r="AB722" s="152"/>
      <c r="AC722" s="152"/>
      <c r="AD722" s="152"/>
      <c r="AE722" s="107"/>
      <c r="AF722" s="107"/>
      <c r="AG722" s="107"/>
      <c r="AH722" s="107"/>
      <c r="AI722" s="107"/>
      <c r="AJ722" s="107"/>
      <c r="AK722" s="107"/>
      <c r="AL722" s="107"/>
      <c r="AM722" s="107"/>
      <c r="AN722" s="107"/>
      <c r="AO722" s="107"/>
      <c r="AP722" s="107"/>
      <c r="AQ722" s="107"/>
      <c r="AR722" s="107"/>
      <c r="AS722" s="107"/>
      <c r="AT722" s="107"/>
    </row>
    <row r="723">
      <c r="A723" s="422">
        <v>98.0</v>
      </c>
      <c r="B723" s="61"/>
      <c r="C723" s="157" t="s">
        <v>1851</v>
      </c>
      <c r="D723" s="148" t="s">
        <v>2687</v>
      </c>
      <c r="E723" s="148"/>
      <c r="F723" s="449" t="s">
        <v>2028</v>
      </c>
      <c r="G723" s="449"/>
      <c r="H723" s="527" t="s">
        <v>1852</v>
      </c>
      <c r="I723" s="157" t="s">
        <v>2865</v>
      </c>
      <c r="J723" s="151"/>
      <c r="K723" s="152"/>
      <c r="L723" s="152"/>
      <c r="M723" s="152"/>
      <c r="N723" s="152"/>
      <c r="O723" s="151"/>
      <c r="P723" s="152"/>
      <c r="Q723" s="152"/>
      <c r="R723" s="152"/>
      <c r="S723" s="449" t="s">
        <v>290</v>
      </c>
      <c r="T723" s="152"/>
      <c r="U723" s="152"/>
      <c r="V723" s="152"/>
      <c r="W723" s="152"/>
      <c r="X723" s="152"/>
      <c r="Y723" s="152"/>
      <c r="Z723" s="152"/>
      <c r="AA723" s="152"/>
      <c r="AB723" s="152"/>
      <c r="AC723" s="152"/>
      <c r="AD723" s="152"/>
      <c r="AE723" s="107"/>
      <c r="AF723" s="107"/>
      <c r="AG723" s="107"/>
      <c r="AH723" s="107"/>
      <c r="AI723" s="107"/>
      <c r="AJ723" s="107"/>
      <c r="AK723" s="107"/>
      <c r="AL723" s="107"/>
      <c r="AM723" s="107"/>
      <c r="AN723" s="107"/>
      <c r="AO723" s="107"/>
      <c r="AP723" s="107"/>
      <c r="AQ723" s="107"/>
      <c r="AR723" s="107"/>
      <c r="AS723" s="107"/>
      <c r="AT723" s="107"/>
    </row>
    <row r="724">
      <c r="A724" s="61"/>
      <c r="B724" s="61"/>
      <c r="C724" s="61"/>
      <c r="D724" s="148" t="s">
        <v>2689</v>
      </c>
      <c r="E724" s="148"/>
      <c r="F724" s="125"/>
      <c r="G724" s="125"/>
      <c r="H724" s="125"/>
      <c r="I724" s="61"/>
      <c r="J724" s="151"/>
      <c r="K724" s="152"/>
      <c r="L724" s="152"/>
      <c r="M724" s="152"/>
      <c r="N724" s="152"/>
      <c r="O724" s="151"/>
      <c r="P724" s="152"/>
      <c r="Q724" s="152"/>
      <c r="R724" s="152"/>
      <c r="S724" s="125"/>
      <c r="T724" s="152"/>
      <c r="U724" s="152"/>
      <c r="V724" s="152"/>
      <c r="W724" s="152"/>
      <c r="X724" s="152"/>
      <c r="Y724" s="152"/>
      <c r="Z724" s="152"/>
      <c r="AA724" s="152"/>
      <c r="AB724" s="152"/>
      <c r="AC724" s="152"/>
      <c r="AD724" s="152"/>
      <c r="AE724" s="107"/>
      <c r="AF724" s="107"/>
      <c r="AG724" s="107"/>
      <c r="AH724" s="107"/>
      <c r="AI724" s="107"/>
      <c r="AJ724" s="107"/>
      <c r="AK724" s="107"/>
      <c r="AL724" s="107"/>
      <c r="AM724" s="107"/>
      <c r="AN724" s="107"/>
      <c r="AO724" s="107"/>
      <c r="AP724" s="107"/>
      <c r="AQ724" s="107"/>
      <c r="AR724" s="107"/>
      <c r="AS724" s="107"/>
      <c r="AT724" s="107"/>
    </row>
    <row r="725">
      <c r="A725" s="61"/>
      <c r="B725" s="61"/>
      <c r="C725" s="61"/>
      <c r="D725" s="148" t="s">
        <v>2690</v>
      </c>
      <c r="E725" s="148" t="s">
        <v>2551</v>
      </c>
      <c r="F725" s="125"/>
      <c r="G725" s="125"/>
      <c r="H725" s="125"/>
      <c r="I725" s="61"/>
      <c r="J725" s="151"/>
      <c r="K725" s="152"/>
      <c r="L725" s="152"/>
      <c r="M725" s="152"/>
      <c r="N725" s="152"/>
      <c r="O725" s="151"/>
      <c r="P725" s="152"/>
      <c r="Q725" s="152"/>
      <c r="R725" s="152"/>
      <c r="S725" s="125"/>
      <c r="T725" s="152"/>
      <c r="U725" s="152"/>
      <c r="V725" s="152"/>
      <c r="W725" s="152"/>
      <c r="X725" s="152"/>
      <c r="Y725" s="152"/>
      <c r="Z725" s="152"/>
      <c r="AA725" s="152"/>
      <c r="AB725" s="152"/>
      <c r="AC725" s="152"/>
      <c r="AD725" s="152"/>
      <c r="AE725" s="107"/>
      <c r="AF725" s="107"/>
      <c r="AG725" s="107"/>
      <c r="AH725" s="107"/>
      <c r="AI725" s="107"/>
      <c r="AJ725" s="107"/>
      <c r="AK725" s="107"/>
      <c r="AL725" s="107"/>
      <c r="AM725" s="107"/>
      <c r="AN725" s="107"/>
      <c r="AO725" s="107"/>
      <c r="AP725" s="107"/>
      <c r="AQ725" s="107"/>
      <c r="AR725" s="107"/>
      <c r="AS725" s="107"/>
      <c r="AT725" s="107"/>
    </row>
    <row r="726">
      <c r="A726" s="61"/>
      <c r="B726" s="61"/>
      <c r="C726" s="61"/>
      <c r="D726" s="148" t="s">
        <v>2692</v>
      </c>
      <c r="E726" s="148"/>
      <c r="F726" s="125"/>
      <c r="G726" s="125"/>
      <c r="H726" s="125"/>
      <c r="I726" s="61"/>
      <c r="J726" s="151"/>
      <c r="K726" s="152"/>
      <c r="L726" s="152"/>
      <c r="M726" s="152"/>
      <c r="N726" s="152"/>
      <c r="O726" s="151"/>
      <c r="P726" s="152"/>
      <c r="Q726" s="152"/>
      <c r="R726" s="152"/>
      <c r="S726" s="125"/>
      <c r="T726" s="152"/>
      <c r="U726" s="152"/>
      <c r="V726" s="152"/>
      <c r="W726" s="152"/>
      <c r="X726" s="152"/>
      <c r="Y726" s="152"/>
      <c r="Z726" s="152"/>
      <c r="AA726" s="152"/>
      <c r="AB726" s="152"/>
      <c r="AC726" s="152"/>
      <c r="AD726" s="152"/>
      <c r="AE726" s="107"/>
      <c r="AF726" s="107"/>
      <c r="AG726" s="107"/>
      <c r="AH726" s="107"/>
      <c r="AI726" s="107"/>
      <c r="AJ726" s="107"/>
      <c r="AK726" s="107"/>
      <c r="AL726" s="107"/>
      <c r="AM726" s="107"/>
      <c r="AN726" s="107"/>
      <c r="AO726" s="107"/>
      <c r="AP726" s="107"/>
      <c r="AQ726" s="107"/>
      <c r="AR726" s="107"/>
      <c r="AS726" s="107"/>
      <c r="AT726" s="107"/>
    </row>
    <row r="727">
      <c r="A727" s="61"/>
      <c r="B727" s="61"/>
      <c r="C727" s="61"/>
      <c r="D727" s="449" t="s">
        <v>2014</v>
      </c>
      <c r="E727" s="148" t="s">
        <v>2554</v>
      </c>
      <c r="F727" s="125"/>
      <c r="G727" s="125"/>
      <c r="H727" s="125"/>
      <c r="I727" s="61"/>
      <c r="J727" s="151"/>
      <c r="K727" s="152"/>
      <c r="L727" s="152"/>
      <c r="M727" s="152"/>
      <c r="N727" s="152"/>
      <c r="O727" s="151"/>
      <c r="P727" s="152"/>
      <c r="Q727" s="152"/>
      <c r="R727" s="152"/>
      <c r="S727" s="125"/>
      <c r="T727" s="152"/>
      <c r="U727" s="152"/>
      <c r="V727" s="152"/>
      <c r="W727" s="152"/>
      <c r="X727" s="152"/>
      <c r="Y727" s="152"/>
      <c r="Z727" s="152"/>
      <c r="AA727" s="152"/>
      <c r="AB727" s="152"/>
      <c r="AC727" s="152"/>
      <c r="AD727" s="152"/>
      <c r="AE727" s="107"/>
      <c r="AF727" s="107"/>
      <c r="AG727" s="107"/>
      <c r="AH727" s="107"/>
      <c r="AI727" s="107"/>
      <c r="AJ727" s="107"/>
      <c r="AK727" s="107"/>
      <c r="AL727" s="107"/>
      <c r="AM727" s="107"/>
      <c r="AN727" s="107"/>
      <c r="AO727" s="107"/>
      <c r="AP727" s="107"/>
      <c r="AQ727" s="107"/>
      <c r="AR727" s="107"/>
      <c r="AS727" s="107"/>
      <c r="AT727" s="107"/>
    </row>
    <row r="728">
      <c r="A728" s="61"/>
      <c r="B728" s="61"/>
      <c r="C728" s="61"/>
      <c r="D728" s="135"/>
      <c r="E728" s="148" t="s">
        <v>2693</v>
      </c>
      <c r="F728" s="125"/>
      <c r="G728" s="125"/>
      <c r="H728" s="125"/>
      <c r="I728" s="61"/>
      <c r="J728" s="151"/>
      <c r="K728" s="152"/>
      <c r="L728" s="152"/>
      <c r="M728" s="152"/>
      <c r="N728" s="152"/>
      <c r="O728" s="151"/>
      <c r="P728" s="152"/>
      <c r="Q728" s="152"/>
      <c r="R728" s="152"/>
      <c r="S728" s="125"/>
      <c r="T728" s="152"/>
      <c r="U728" s="152"/>
      <c r="V728" s="152"/>
      <c r="W728" s="152"/>
      <c r="X728" s="152"/>
      <c r="Y728" s="152"/>
      <c r="Z728" s="152"/>
      <c r="AA728" s="152"/>
      <c r="AB728" s="152"/>
      <c r="AC728" s="152"/>
      <c r="AD728" s="152"/>
      <c r="AE728" s="107"/>
      <c r="AF728" s="107"/>
      <c r="AG728" s="107"/>
      <c r="AH728" s="107"/>
      <c r="AI728" s="107"/>
      <c r="AJ728" s="107"/>
      <c r="AK728" s="107"/>
      <c r="AL728" s="107"/>
      <c r="AM728" s="107"/>
      <c r="AN728" s="107"/>
      <c r="AO728" s="107"/>
      <c r="AP728" s="107"/>
      <c r="AQ728" s="107"/>
      <c r="AR728" s="107"/>
      <c r="AS728" s="107"/>
      <c r="AT728" s="107"/>
    </row>
    <row r="729">
      <c r="A729" s="61"/>
      <c r="B729" s="61"/>
      <c r="C729" s="62"/>
      <c r="D729" s="148" t="s">
        <v>2016</v>
      </c>
      <c r="E729" s="148"/>
      <c r="F729" s="135"/>
      <c r="G729" s="135"/>
      <c r="H729" s="135"/>
      <c r="I729" s="62"/>
      <c r="J729" s="151"/>
      <c r="K729" s="152"/>
      <c r="L729" s="152"/>
      <c r="M729" s="152"/>
      <c r="N729" s="152"/>
      <c r="O729" s="151"/>
      <c r="P729" s="152"/>
      <c r="Q729" s="152"/>
      <c r="R729" s="152"/>
      <c r="S729" s="135"/>
      <c r="T729" s="152"/>
      <c r="U729" s="152"/>
      <c r="V729" s="152"/>
      <c r="W729" s="152"/>
      <c r="X729" s="152"/>
      <c r="Y729" s="152"/>
      <c r="Z729" s="152"/>
      <c r="AA729" s="152"/>
      <c r="AB729" s="152"/>
      <c r="AC729" s="152"/>
      <c r="AD729" s="152"/>
      <c r="AE729" s="107"/>
      <c r="AF729" s="107"/>
      <c r="AG729" s="107"/>
      <c r="AH729" s="107"/>
      <c r="AI729" s="107"/>
      <c r="AJ729" s="107"/>
      <c r="AK729" s="107"/>
      <c r="AL729" s="107"/>
      <c r="AM729" s="107"/>
      <c r="AN729" s="107"/>
      <c r="AO729" s="107"/>
      <c r="AP729" s="107"/>
      <c r="AQ729" s="107"/>
      <c r="AR729" s="107"/>
      <c r="AS729" s="107"/>
      <c r="AT729" s="107"/>
    </row>
    <row r="730">
      <c r="A730" s="422">
        <v>99.0</v>
      </c>
      <c r="B730" s="61"/>
      <c r="C730" s="157" t="s">
        <v>1853</v>
      </c>
      <c r="D730" s="148" t="s">
        <v>2687</v>
      </c>
      <c r="E730" s="148"/>
      <c r="F730" s="449" t="s">
        <v>2028</v>
      </c>
      <c r="G730" s="449"/>
      <c r="H730" s="527" t="s">
        <v>2755</v>
      </c>
      <c r="I730" s="157" t="s">
        <v>2865</v>
      </c>
      <c r="J730" s="151"/>
      <c r="K730" s="152"/>
      <c r="L730" s="152"/>
      <c r="M730" s="152"/>
      <c r="N730" s="152"/>
      <c r="O730" s="151"/>
      <c r="P730" s="152"/>
      <c r="Q730" s="152"/>
      <c r="R730" s="152"/>
      <c r="S730" s="449" t="s">
        <v>290</v>
      </c>
      <c r="T730" s="152"/>
      <c r="U730" s="152"/>
      <c r="V730" s="152"/>
      <c r="W730" s="152"/>
      <c r="X730" s="152"/>
      <c r="Y730" s="152"/>
      <c r="Z730" s="152"/>
      <c r="AA730" s="152"/>
      <c r="AB730" s="152"/>
      <c r="AC730" s="152"/>
      <c r="AD730" s="152"/>
      <c r="AE730" s="107"/>
      <c r="AF730" s="107"/>
      <c r="AG730" s="107"/>
      <c r="AH730" s="107"/>
      <c r="AI730" s="107"/>
      <c r="AJ730" s="107"/>
      <c r="AK730" s="107"/>
      <c r="AL730" s="107"/>
      <c r="AM730" s="107"/>
      <c r="AN730" s="107"/>
      <c r="AO730" s="107"/>
      <c r="AP730" s="107"/>
      <c r="AQ730" s="107"/>
      <c r="AR730" s="107"/>
      <c r="AS730" s="107"/>
      <c r="AT730" s="107"/>
    </row>
    <row r="731">
      <c r="A731" s="61"/>
      <c r="B731" s="61"/>
      <c r="C731" s="61"/>
      <c r="D731" s="148" t="s">
        <v>2689</v>
      </c>
      <c r="E731" s="148"/>
      <c r="F731" s="125"/>
      <c r="G731" s="125"/>
      <c r="H731" s="125"/>
      <c r="I731" s="61"/>
      <c r="J731" s="151"/>
      <c r="K731" s="152"/>
      <c r="L731" s="152"/>
      <c r="M731" s="152"/>
      <c r="N731" s="152"/>
      <c r="O731" s="151"/>
      <c r="P731" s="152"/>
      <c r="Q731" s="152"/>
      <c r="R731" s="152"/>
      <c r="S731" s="125"/>
      <c r="T731" s="152"/>
      <c r="U731" s="152"/>
      <c r="V731" s="152"/>
      <c r="W731" s="152"/>
      <c r="X731" s="152"/>
      <c r="Y731" s="152"/>
      <c r="Z731" s="152"/>
      <c r="AA731" s="152"/>
      <c r="AB731" s="152"/>
      <c r="AC731" s="152"/>
      <c r="AD731" s="152"/>
      <c r="AE731" s="107"/>
      <c r="AF731" s="107"/>
      <c r="AG731" s="107"/>
      <c r="AH731" s="107"/>
      <c r="AI731" s="107"/>
      <c r="AJ731" s="107"/>
      <c r="AK731" s="107"/>
      <c r="AL731" s="107"/>
      <c r="AM731" s="107"/>
      <c r="AN731" s="107"/>
      <c r="AO731" s="107"/>
      <c r="AP731" s="107"/>
      <c r="AQ731" s="107"/>
      <c r="AR731" s="107"/>
      <c r="AS731" s="107"/>
      <c r="AT731" s="107"/>
    </row>
    <row r="732">
      <c r="A732" s="61"/>
      <c r="B732" s="61"/>
      <c r="C732" s="61"/>
      <c r="D732" s="148" t="s">
        <v>2690</v>
      </c>
      <c r="E732" s="148" t="s">
        <v>2551</v>
      </c>
      <c r="F732" s="125"/>
      <c r="G732" s="125"/>
      <c r="H732" s="125"/>
      <c r="I732" s="61"/>
      <c r="J732" s="151"/>
      <c r="K732" s="152"/>
      <c r="L732" s="152"/>
      <c r="M732" s="152"/>
      <c r="N732" s="152"/>
      <c r="O732" s="151"/>
      <c r="P732" s="152"/>
      <c r="Q732" s="152"/>
      <c r="R732" s="152"/>
      <c r="S732" s="125"/>
      <c r="T732" s="152"/>
      <c r="U732" s="152"/>
      <c r="V732" s="152"/>
      <c r="W732" s="152"/>
      <c r="X732" s="152"/>
      <c r="Y732" s="152"/>
      <c r="Z732" s="152"/>
      <c r="AA732" s="152"/>
      <c r="AB732" s="152"/>
      <c r="AC732" s="152"/>
      <c r="AD732" s="152"/>
      <c r="AE732" s="107"/>
      <c r="AF732" s="107"/>
      <c r="AG732" s="107"/>
      <c r="AH732" s="107"/>
      <c r="AI732" s="107"/>
      <c r="AJ732" s="107"/>
      <c r="AK732" s="107"/>
      <c r="AL732" s="107"/>
      <c r="AM732" s="107"/>
      <c r="AN732" s="107"/>
      <c r="AO732" s="107"/>
      <c r="AP732" s="107"/>
      <c r="AQ732" s="107"/>
      <c r="AR732" s="107"/>
      <c r="AS732" s="107"/>
      <c r="AT732" s="107"/>
    </row>
    <row r="733">
      <c r="A733" s="61"/>
      <c r="B733" s="61"/>
      <c r="C733" s="61"/>
      <c r="D733" s="148" t="s">
        <v>2692</v>
      </c>
      <c r="E733" s="148"/>
      <c r="F733" s="125"/>
      <c r="G733" s="125"/>
      <c r="H733" s="125"/>
      <c r="I733" s="61"/>
      <c r="J733" s="151"/>
      <c r="K733" s="152"/>
      <c r="L733" s="152"/>
      <c r="M733" s="152"/>
      <c r="N733" s="152"/>
      <c r="O733" s="151"/>
      <c r="P733" s="152"/>
      <c r="Q733" s="152"/>
      <c r="R733" s="152"/>
      <c r="S733" s="125"/>
      <c r="T733" s="152"/>
      <c r="U733" s="152"/>
      <c r="V733" s="152"/>
      <c r="W733" s="152"/>
      <c r="X733" s="152"/>
      <c r="Y733" s="152"/>
      <c r="Z733" s="152"/>
      <c r="AA733" s="152"/>
      <c r="AB733" s="152"/>
      <c r="AC733" s="152"/>
      <c r="AD733" s="152"/>
      <c r="AE733" s="107"/>
      <c r="AF733" s="107"/>
      <c r="AG733" s="107"/>
      <c r="AH733" s="107"/>
      <c r="AI733" s="107"/>
      <c r="AJ733" s="107"/>
      <c r="AK733" s="107"/>
      <c r="AL733" s="107"/>
      <c r="AM733" s="107"/>
      <c r="AN733" s="107"/>
      <c r="AO733" s="107"/>
      <c r="AP733" s="107"/>
      <c r="AQ733" s="107"/>
      <c r="AR733" s="107"/>
      <c r="AS733" s="107"/>
      <c r="AT733" s="107"/>
    </row>
    <row r="734">
      <c r="A734" s="61"/>
      <c r="B734" s="61"/>
      <c r="C734" s="61"/>
      <c r="D734" s="449" t="s">
        <v>2014</v>
      </c>
      <c r="E734" s="148" t="s">
        <v>2554</v>
      </c>
      <c r="F734" s="125"/>
      <c r="G734" s="125"/>
      <c r="H734" s="125"/>
      <c r="I734" s="61"/>
      <c r="J734" s="151"/>
      <c r="K734" s="152"/>
      <c r="L734" s="152"/>
      <c r="M734" s="152"/>
      <c r="N734" s="152"/>
      <c r="O734" s="151"/>
      <c r="P734" s="152"/>
      <c r="Q734" s="152"/>
      <c r="R734" s="152"/>
      <c r="S734" s="125"/>
      <c r="T734" s="152"/>
      <c r="U734" s="152"/>
      <c r="V734" s="152"/>
      <c r="W734" s="152"/>
      <c r="X734" s="152"/>
      <c r="Y734" s="152"/>
      <c r="Z734" s="152"/>
      <c r="AA734" s="152"/>
      <c r="AB734" s="152"/>
      <c r="AC734" s="152"/>
      <c r="AD734" s="152"/>
      <c r="AE734" s="107"/>
      <c r="AF734" s="107"/>
      <c r="AG734" s="107"/>
      <c r="AH734" s="107"/>
      <c r="AI734" s="107"/>
      <c r="AJ734" s="107"/>
      <c r="AK734" s="107"/>
      <c r="AL734" s="107"/>
      <c r="AM734" s="107"/>
      <c r="AN734" s="107"/>
      <c r="AO734" s="107"/>
      <c r="AP734" s="107"/>
      <c r="AQ734" s="107"/>
      <c r="AR734" s="107"/>
      <c r="AS734" s="107"/>
      <c r="AT734" s="107"/>
    </row>
    <row r="735">
      <c r="A735" s="61"/>
      <c r="B735" s="61"/>
      <c r="C735" s="61"/>
      <c r="D735" s="135"/>
      <c r="E735" s="148" t="s">
        <v>2693</v>
      </c>
      <c r="F735" s="125"/>
      <c r="G735" s="125"/>
      <c r="H735" s="125"/>
      <c r="I735" s="61"/>
      <c r="J735" s="151"/>
      <c r="K735" s="152"/>
      <c r="L735" s="152"/>
      <c r="M735" s="152"/>
      <c r="N735" s="152"/>
      <c r="O735" s="151"/>
      <c r="P735" s="152"/>
      <c r="Q735" s="152"/>
      <c r="R735" s="152"/>
      <c r="S735" s="125"/>
      <c r="T735" s="152"/>
      <c r="U735" s="152"/>
      <c r="V735" s="152"/>
      <c r="W735" s="152"/>
      <c r="X735" s="152"/>
      <c r="Y735" s="152"/>
      <c r="Z735" s="152"/>
      <c r="AA735" s="152"/>
      <c r="AB735" s="152"/>
      <c r="AC735" s="152"/>
      <c r="AD735" s="152"/>
      <c r="AE735" s="107"/>
      <c r="AF735" s="107"/>
      <c r="AG735" s="107"/>
      <c r="AH735" s="107"/>
      <c r="AI735" s="107"/>
      <c r="AJ735" s="107"/>
      <c r="AK735" s="107"/>
      <c r="AL735" s="107"/>
      <c r="AM735" s="107"/>
      <c r="AN735" s="107"/>
      <c r="AO735" s="107"/>
      <c r="AP735" s="107"/>
      <c r="AQ735" s="107"/>
      <c r="AR735" s="107"/>
      <c r="AS735" s="107"/>
      <c r="AT735" s="107"/>
    </row>
    <row r="736">
      <c r="A736" s="61"/>
      <c r="B736" s="61"/>
      <c r="C736" s="62"/>
      <c r="D736" s="148" t="s">
        <v>2016</v>
      </c>
      <c r="E736" s="148"/>
      <c r="F736" s="135"/>
      <c r="G736" s="135"/>
      <c r="H736" s="135"/>
      <c r="I736" s="62"/>
      <c r="J736" s="151"/>
      <c r="K736" s="152"/>
      <c r="L736" s="152"/>
      <c r="M736" s="152"/>
      <c r="N736" s="152"/>
      <c r="O736" s="151"/>
      <c r="P736" s="152"/>
      <c r="Q736" s="152"/>
      <c r="R736" s="152"/>
      <c r="S736" s="135"/>
      <c r="T736" s="152"/>
      <c r="U736" s="152"/>
      <c r="V736" s="152"/>
      <c r="W736" s="152"/>
      <c r="X736" s="152"/>
      <c r="Y736" s="152"/>
      <c r="Z736" s="152"/>
      <c r="AA736" s="152"/>
      <c r="AB736" s="152"/>
      <c r="AC736" s="152"/>
      <c r="AD736" s="152"/>
      <c r="AE736" s="107"/>
      <c r="AF736" s="107"/>
      <c r="AG736" s="107"/>
      <c r="AH736" s="107"/>
      <c r="AI736" s="107"/>
      <c r="AJ736" s="107"/>
      <c r="AK736" s="107"/>
      <c r="AL736" s="107"/>
      <c r="AM736" s="107"/>
      <c r="AN736" s="107"/>
      <c r="AO736" s="107"/>
      <c r="AP736" s="107"/>
      <c r="AQ736" s="107"/>
      <c r="AR736" s="107"/>
      <c r="AS736" s="107"/>
      <c r="AT736" s="107"/>
    </row>
    <row r="737">
      <c r="A737" s="422">
        <v>100.0</v>
      </c>
      <c r="B737" s="61"/>
      <c r="C737" s="157" t="s">
        <v>1856</v>
      </c>
      <c r="D737" s="148" t="s">
        <v>2687</v>
      </c>
      <c r="E737" s="148"/>
      <c r="F737" s="449" t="s">
        <v>2028</v>
      </c>
      <c r="G737" s="449"/>
      <c r="H737" s="527" t="s">
        <v>1857</v>
      </c>
      <c r="I737" s="157" t="s">
        <v>2865</v>
      </c>
      <c r="J737" s="151"/>
      <c r="K737" s="152"/>
      <c r="L737" s="152"/>
      <c r="M737" s="152"/>
      <c r="N737" s="152"/>
      <c r="O737" s="151"/>
      <c r="P737" s="152"/>
      <c r="Q737" s="152"/>
      <c r="R737" s="152"/>
      <c r="S737" s="449" t="s">
        <v>290</v>
      </c>
      <c r="T737" s="152"/>
      <c r="U737" s="152"/>
      <c r="V737" s="152"/>
      <c r="W737" s="152"/>
      <c r="X737" s="152"/>
      <c r="Y737" s="152"/>
      <c r="Z737" s="152"/>
      <c r="AA737" s="152"/>
      <c r="AB737" s="152"/>
      <c r="AC737" s="152"/>
      <c r="AD737" s="152"/>
      <c r="AE737" s="107"/>
      <c r="AF737" s="107"/>
      <c r="AG737" s="107"/>
      <c r="AH737" s="107"/>
      <c r="AI737" s="107"/>
      <c r="AJ737" s="107"/>
      <c r="AK737" s="107"/>
      <c r="AL737" s="107"/>
      <c r="AM737" s="107"/>
      <c r="AN737" s="107"/>
      <c r="AO737" s="107"/>
      <c r="AP737" s="107"/>
      <c r="AQ737" s="107"/>
      <c r="AR737" s="107"/>
      <c r="AS737" s="107"/>
      <c r="AT737" s="107"/>
    </row>
    <row r="738">
      <c r="A738" s="61"/>
      <c r="B738" s="61"/>
      <c r="C738" s="61"/>
      <c r="D738" s="148" t="s">
        <v>2689</v>
      </c>
      <c r="E738" s="148"/>
      <c r="F738" s="125"/>
      <c r="G738" s="125"/>
      <c r="H738" s="125"/>
      <c r="I738" s="61"/>
      <c r="J738" s="151"/>
      <c r="K738" s="152"/>
      <c r="L738" s="152"/>
      <c r="M738" s="152"/>
      <c r="N738" s="152"/>
      <c r="O738" s="151"/>
      <c r="P738" s="152"/>
      <c r="Q738" s="152"/>
      <c r="R738" s="152"/>
      <c r="S738" s="125"/>
      <c r="T738" s="152"/>
      <c r="U738" s="152"/>
      <c r="V738" s="152"/>
      <c r="W738" s="152"/>
      <c r="X738" s="152"/>
      <c r="Y738" s="152"/>
      <c r="Z738" s="152"/>
      <c r="AA738" s="152"/>
      <c r="AB738" s="152"/>
      <c r="AC738" s="152"/>
      <c r="AD738" s="152"/>
      <c r="AE738" s="107"/>
      <c r="AF738" s="107"/>
      <c r="AG738" s="107"/>
      <c r="AH738" s="107"/>
      <c r="AI738" s="107"/>
      <c r="AJ738" s="107"/>
      <c r="AK738" s="107"/>
      <c r="AL738" s="107"/>
      <c r="AM738" s="107"/>
      <c r="AN738" s="107"/>
      <c r="AO738" s="107"/>
      <c r="AP738" s="107"/>
      <c r="AQ738" s="107"/>
      <c r="AR738" s="107"/>
      <c r="AS738" s="107"/>
      <c r="AT738" s="107"/>
    </row>
    <row r="739">
      <c r="A739" s="61"/>
      <c r="B739" s="61"/>
      <c r="C739" s="61"/>
      <c r="D739" s="148" t="s">
        <v>2690</v>
      </c>
      <c r="E739" s="148" t="s">
        <v>2551</v>
      </c>
      <c r="F739" s="125"/>
      <c r="G739" s="125"/>
      <c r="H739" s="125"/>
      <c r="I739" s="61"/>
      <c r="J739" s="151"/>
      <c r="K739" s="152"/>
      <c r="L739" s="152"/>
      <c r="M739" s="152"/>
      <c r="N739" s="152"/>
      <c r="O739" s="151"/>
      <c r="P739" s="152"/>
      <c r="Q739" s="152"/>
      <c r="R739" s="152"/>
      <c r="S739" s="125"/>
      <c r="T739" s="152"/>
      <c r="U739" s="152"/>
      <c r="V739" s="152"/>
      <c r="W739" s="152"/>
      <c r="X739" s="152"/>
      <c r="Y739" s="152"/>
      <c r="Z739" s="152"/>
      <c r="AA739" s="152"/>
      <c r="AB739" s="152"/>
      <c r="AC739" s="152"/>
      <c r="AD739" s="152"/>
      <c r="AE739" s="107"/>
      <c r="AF739" s="107"/>
      <c r="AG739" s="107"/>
      <c r="AH739" s="107"/>
      <c r="AI739" s="107"/>
      <c r="AJ739" s="107"/>
      <c r="AK739" s="107"/>
      <c r="AL739" s="107"/>
      <c r="AM739" s="107"/>
      <c r="AN739" s="107"/>
      <c r="AO739" s="107"/>
      <c r="AP739" s="107"/>
      <c r="AQ739" s="107"/>
      <c r="AR739" s="107"/>
      <c r="AS739" s="107"/>
      <c r="AT739" s="107"/>
    </row>
    <row r="740">
      <c r="A740" s="61"/>
      <c r="B740" s="61"/>
      <c r="C740" s="61"/>
      <c r="D740" s="148" t="s">
        <v>2692</v>
      </c>
      <c r="E740" s="148"/>
      <c r="F740" s="125"/>
      <c r="G740" s="125"/>
      <c r="H740" s="125"/>
      <c r="I740" s="61"/>
      <c r="J740" s="151"/>
      <c r="K740" s="152"/>
      <c r="L740" s="152"/>
      <c r="M740" s="152"/>
      <c r="N740" s="152"/>
      <c r="O740" s="151"/>
      <c r="P740" s="152"/>
      <c r="Q740" s="152"/>
      <c r="R740" s="152"/>
      <c r="S740" s="125"/>
      <c r="T740" s="152"/>
      <c r="U740" s="152"/>
      <c r="V740" s="152"/>
      <c r="W740" s="152"/>
      <c r="X740" s="152"/>
      <c r="Y740" s="152"/>
      <c r="Z740" s="152"/>
      <c r="AA740" s="152"/>
      <c r="AB740" s="152"/>
      <c r="AC740" s="152"/>
      <c r="AD740" s="152"/>
      <c r="AE740" s="107"/>
      <c r="AF740" s="107"/>
      <c r="AG740" s="107"/>
      <c r="AH740" s="107"/>
      <c r="AI740" s="107"/>
      <c r="AJ740" s="107"/>
      <c r="AK740" s="107"/>
      <c r="AL740" s="107"/>
      <c r="AM740" s="107"/>
      <c r="AN740" s="107"/>
      <c r="AO740" s="107"/>
      <c r="AP740" s="107"/>
      <c r="AQ740" s="107"/>
      <c r="AR740" s="107"/>
      <c r="AS740" s="107"/>
      <c r="AT740" s="107"/>
    </row>
    <row r="741">
      <c r="A741" s="61"/>
      <c r="B741" s="61"/>
      <c r="C741" s="61"/>
      <c r="D741" s="449" t="s">
        <v>2014</v>
      </c>
      <c r="E741" s="148" t="s">
        <v>2554</v>
      </c>
      <c r="F741" s="125"/>
      <c r="G741" s="125"/>
      <c r="H741" s="125"/>
      <c r="I741" s="61"/>
      <c r="J741" s="151"/>
      <c r="K741" s="152"/>
      <c r="L741" s="152"/>
      <c r="M741" s="152"/>
      <c r="N741" s="152"/>
      <c r="O741" s="151"/>
      <c r="P741" s="152"/>
      <c r="Q741" s="152"/>
      <c r="R741" s="152"/>
      <c r="S741" s="125"/>
      <c r="T741" s="152"/>
      <c r="U741" s="152"/>
      <c r="V741" s="152"/>
      <c r="W741" s="152"/>
      <c r="X741" s="152"/>
      <c r="Y741" s="152"/>
      <c r="Z741" s="152"/>
      <c r="AA741" s="152"/>
      <c r="AB741" s="152"/>
      <c r="AC741" s="152"/>
      <c r="AD741" s="152"/>
      <c r="AE741" s="107"/>
      <c r="AF741" s="107"/>
      <c r="AG741" s="107"/>
      <c r="AH741" s="107"/>
      <c r="AI741" s="107"/>
      <c r="AJ741" s="107"/>
      <c r="AK741" s="107"/>
      <c r="AL741" s="107"/>
      <c r="AM741" s="107"/>
      <c r="AN741" s="107"/>
      <c r="AO741" s="107"/>
      <c r="AP741" s="107"/>
      <c r="AQ741" s="107"/>
      <c r="AR741" s="107"/>
      <c r="AS741" s="107"/>
      <c r="AT741" s="107"/>
    </row>
    <row r="742">
      <c r="A742" s="61"/>
      <c r="B742" s="61"/>
      <c r="C742" s="61"/>
      <c r="D742" s="135"/>
      <c r="E742" s="148" t="s">
        <v>2693</v>
      </c>
      <c r="F742" s="125"/>
      <c r="G742" s="125"/>
      <c r="H742" s="125"/>
      <c r="I742" s="61"/>
      <c r="J742" s="151"/>
      <c r="K742" s="152"/>
      <c r="L742" s="152"/>
      <c r="M742" s="152"/>
      <c r="N742" s="152"/>
      <c r="O742" s="151"/>
      <c r="P742" s="152"/>
      <c r="Q742" s="152"/>
      <c r="R742" s="152"/>
      <c r="S742" s="125"/>
      <c r="T742" s="152"/>
      <c r="U742" s="152"/>
      <c r="V742" s="152"/>
      <c r="W742" s="152"/>
      <c r="X742" s="152"/>
      <c r="Y742" s="152"/>
      <c r="Z742" s="152"/>
      <c r="AA742" s="152"/>
      <c r="AB742" s="152"/>
      <c r="AC742" s="152"/>
      <c r="AD742" s="152"/>
      <c r="AE742" s="107"/>
      <c r="AF742" s="107"/>
      <c r="AG742" s="107"/>
      <c r="AH742" s="107"/>
      <c r="AI742" s="107"/>
      <c r="AJ742" s="107"/>
      <c r="AK742" s="107"/>
      <c r="AL742" s="107"/>
      <c r="AM742" s="107"/>
      <c r="AN742" s="107"/>
      <c r="AO742" s="107"/>
      <c r="AP742" s="107"/>
      <c r="AQ742" s="107"/>
      <c r="AR742" s="107"/>
      <c r="AS742" s="107"/>
      <c r="AT742" s="107"/>
    </row>
    <row r="743">
      <c r="A743" s="61"/>
      <c r="B743" s="61"/>
      <c r="C743" s="62"/>
      <c r="D743" s="148" t="s">
        <v>2016</v>
      </c>
      <c r="E743" s="148"/>
      <c r="F743" s="135"/>
      <c r="G743" s="135"/>
      <c r="H743" s="135"/>
      <c r="I743" s="62"/>
      <c r="J743" s="151"/>
      <c r="K743" s="152"/>
      <c r="L743" s="152"/>
      <c r="M743" s="152"/>
      <c r="N743" s="152"/>
      <c r="O743" s="151"/>
      <c r="P743" s="152"/>
      <c r="Q743" s="152"/>
      <c r="R743" s="152"/>
      <c r="S743" s="135"/>
      <c r="T743" s="152"/>
      <c r="U743" s="152"/>
      <c r="V743" s="152"/>
      <c r="W743" s="152"/>
      <c r="X743" s="152"/>
      <c r="Y743" s="152"/>
      <c r="Z743" s="152"/>
      <c r="AA743" s="152"/>
      <c r="AB743" s="152"/>
      <c r="AC743" s="152"/>
      <c r="AD743" s="152"/>
      <c r="AE743" s="107"/>
      <c r="AF743" s="107"/>
      <c r="AG743" s="107"/>
      <c r="AH743" s="107"/>
      <c r="AI743" s="107"/>
      <c r="AJ743" s="107"/>
      <c r="AK743" s="107"/>
      <c r="AL743" s="107"/>
      <c r="AM743" s="107"/>
      <c r="AN743" s="107"/>
      <c r="AO743" s="107"/>
      <c r="AP743" s="107"/>
      <c r="AQ743" s="107"/>
      <c r="AR743" s="107"/>
      <c r="AS743" s="107"/>
      <c r="AT743" s="107"/>
    </row>
    <row r="744">
      <c r="A744" s="422">
        <v>101.0</v>
      </c>
      <c r="B744" s="61"/>
      <c r="C744" s="157" t="s">
        <v>1858</v>
      </c>
      <c r="D744" s="148" t="s">
        <v>2687</v>
      </c>
      <c r="E744" s="148"/>
      <c r="F744" s="449" t="s">
        <v>2028</v>
      </c>
      <c r="G744" s="449"/>
      <c r="H744" s="527" t="s">
        <v>1859</v>
      </c>
      <c r="I744" s="157" t="s">
        <v>2865</v>
      </c>
      <c r="J744" s="151"/>
      <c r="K744" s="152"/>
      <c r="L744" s="152"/>
      <c r="M744" s="152"/>
      <c r="N744" s="152"/>
      <c r="O744" s="151"/>
      <c r="P744" s="152"/>
      <c r="Q744" s="152"/>
      <c r="R744" s="152"/>
      <c r="S744" s="449" t="s">
        <v>290</v>
      </c>
      <c r="T744" s="152"/>
      <c r="U744" s="152"/>
      <c r="V744" s="152"/>
      <c r="W744" s="152"/>
      <c r="X744" s="152"/>
      <c r="Y744" s="152"/>
      <c r="Z744" s="152"/>
      <c r="AA744" s="152"/>
      <c r="AB744" s="152"/>
      <c r="AC744" s="152"/>
      <c r="AD744" s="152"/>
      <c r="AE744" s="107"/>
      <c r="AF744" s="107"/>
      <c r="AG744" s="107"/>
      <c r="AH744" s="107"/>
      <c r="AI744" s="107"/>
      <c r="AJ744" s="107"/>
      <c r="AK744" s="107"/>
      <c r="AL744" s="107"/>
      <c r="AM744" s="107"/>
      <c r="AN744" s="107"/>
      <c r="AO744" s="107"/>
      <c r="AP744" s="107"/>
      <c r="AQ744" s="107"/>
      <c r="AR744" s="107"/>
      <c r="AS744" s="107"/>
      <c r="AT744" s="107"/>
    </row>
    <row r="745">
      <c r="A745" s="61"/>
      <c r="B745" s="61"/>
      <c r="C745" s="61"/>
      <c r="D745" s="148" t="s">
        <v>2689</v>
      </c>
      <c r="E745" s="148"/>
      <c r="F745" s="125"/>
      <c r="G745" s="125"/>
      <c r="H745" s="125"/>
      <c r="I745" s="61"/>
      <c r="J745" s="151"/>
      <c r="K745" s="152"/>
      <c r="L745" s="152"/>
      <c r="M745" s="152"/>
      <c r="N745" s="152"/>
      <c r="O745" s="151"/>
      <c r="P745" s="152"/>
      <c r="Q745" s="152"/>
      <c r="R745" s="152"/>
      <c r="S745" s="125"/>
      <c r="T745" s="152"/>
      <c r="U745" s="152"/>
      <c r="V745" s="152"/>
      <c r="W745" s="152"/>
      <c r="X745" s="152"/>
      <c r="Y745" s="152"/>
      <c r="Z745" s="152"/>
      <c r="AA745" s="152"/>
      <c r="AB745" s="152"/>
      <c r="AC745" s="152"/>
      <c r="AD745" s="152"/>
      <c r="AE745" s="107"/>
      <c r="AF745" s="107"/>
      <c r="AG745" s="107"/>
      <c r="AH745" s="107"/>
      <c r="AI745" s="107"/>
      <c r="AJ745" s="107"/>
      <c r="AK745" s="107"/>
      <c r="AL745" s="107"/>
      <c r="AM745" s="107"/>
      <c r="AN745" s="107"/>
      <c r="AO745" s="107"/>
      <c r="AP745" s="107"/>
      <c r="AQ745" s="107"/>
      <c r="AR745" s="107"/>
      <c r="AS745" s="107"/>
      <c r="AT745" s="107"/>
    </row>
    <row r="746">
      <c r="A746" s="61"/>
      <c r="B746" s="61"/>
      <c r="C746" s="61"/>
      <c r="D746" s="148" t="s">
        <v>2690</v>
      </c>
      <c r="E746" s="148" t="s">
        <v>2551</v>
      </c>
      <c r="F746" s="125"/>
      <c r="G746" s="125"/>
      <c r="H746" s="125"/>
      <c r="I746" s="61"/>
      <c r="J746" s="151"/>
      <c r="K746" s="152"/>
      <c r="L746" s="152"/>
      <c r="M746" s="152"/>
      <c r="N746" s="152"/>
      <c r="O746" s="151"/>
      <c r="P746" s="152"/>
      <c r="Q746" s="152"/>
      <c r="R746" s="152"/>
      <c r="S746" s="125"/>
      <c r="T746" s="152"/>
      <c r="U746" s="152"/>
      <c r="V746" s="152"/>
      <c r="W746" s="152"/>
      <c r="X746" s="152"/>
      <c r="Y746" s="152"/>
      <c r="Z746" s="152"/>
      <c r="AA746" s="152"/>
      <c r="AB746" s="152"/>
      <c r="AC746" s="152"/>
      <c r="AD746" s="152"/>
      <c r="AE746" s="107"/>
      <c r="AF746" s="107"/>
      <c r="AG746" s="107"/>
      <c r="AH746" s="107"/>
      <c r="AI746" s="107"/>
      <c r="AJ746" s="107"/>
      <c r="AK746" s="107"/>
      <c r="AL746" s="107"/>
      <c r="AM746" s="107"/>
      <c r="AN746" s="107"/>
      <c r="AO746" s="107"/>
      <c r="AP746" s="107"/>
      <c r="AQ746" s="107"/>
      <c r="AR746" s="107"/>
      <c r="AS746" s="107"/>
      <c r="AT746" s="107"/>
    </row>
    <row r="747">
      <c r="A747" s="61"/>
      <c r="B747" s="61"/>
      <c r="C747" s="61"/>
      <c r="D747" s="148" t="s">
        <v>2692</v>
      </c>
      <c r="E747" s="148"/>
      <c r="F747" s="125"/>
      <c r="G747" s="125"/>
      <c r="H747" s="125"/>
      <c r="I747" s="61"/>
      <c r="J747" s="151"/>
      <c r="K747" s="152"/>
      <c r="L747" s="152"/>
      <c r="M747" s="152"/>
      <c r="N747" s="152"/>
      <c r="O747" s="151"/>
      <c r="P747" s="152"/>
      <c r="Q747" s="152"/>
      <c r="R747" s="152"/>
      <c r="S747" s="125"/>
      <c r="T747" s="152"/>
      <c r="U747" s="152"/>
      <c r="V747" s="152"/>
      <c r="W747" s="152"/>
      <c r="X747" s="152"/>
      <c r="Y747" s="152"/>
      <c r="Z747" s="152"/>
      <c r="AA747" s="152"/>
      <c r="AB747" s="152"/>
      <c r="AC747" s="152"/>
      <c r="AD747" s="152"/>
      <c r="AE747" s="107"/>
      <c r="AF747" s="107"/>
      <c r="AG747" s="107"/>
      <c r="AH747" s="107"/>
      <c r="AI747" s="107"/>
      <c r="AJ747" s="107"/>
      <c r="AK747" s="107"/>
      <c r="AL747" s="107"/>
      <c r="AM747" s="107"/>
      <c r="AN747" s="107"/>
      <c r="AO747" s="107"/>
      <c r="AP747" s="107"/>
      <c r="AQ747" s="107"/>
      <c r="AR747" s="107"/>
      <c r="AS747" s="107"/>
      <c r="AT747" s="107"/>
    </row>
    <row r="748">
      <c r="A748" s="61"/>
      <c r="B748" s="61"/>
      <c r="C748" s="61"/>
      <c r="D748" s="449" t="s">
        <v>2014</v>
      </c>
      <c r="E748" s="148" t="s">
        <v>2554</v>
      </c>
      <c r="F748" s="125"/>
      <c r="G748" s="125"/>
      <c r="H748" s="125"/>
      <c r="I748" s="61"/>
      <c r="J748" s="151"/>
      <c r="K748" s="152"/>
      <c r="L748" s="152"/>
      <c r="M748" s="152"/>
      <c r="N748" s="152"/>
      <c r="O748" s="151"/>
      <c r="P748" s="152"/>
      <c r="Q748" s="152"/>
      <c r="R748" s="152"/>
      <c r="S748" s="125"/>
      <c r="T748" s="152"/>
      <c r="U748" s="152"/>
      <c r="V748" s="152"/>
      <c r="W748" s="152"/>
      <c r="X748" s="152"/>
      <c r="Y748" s="152"/>
      <c r="Z748" s="152"/>
      <c r="AA748" s="152"/>
      <c r="AB748" s="152"/>
      <c r="AC748" s="152"/>
      <c r="AD748" s="152"/>
      <c r="AE748" s="107"/>
      <c r="AF748" s="107"/>
      <c r="AG748" s="107"/>
      <c r="AH748" s="107"/>
      <c r="AI748" s="107"/>
      <c r="AJ748" s="107"/>
      <c r="AK748" s="107"/>
      <c r="AL748" s="107"/>
      <c r="AM748" s="107"/>
      <c r="AN748" s="107"/>
      <c r="AO748" s="107"/>
      <c r="AP748" s="107"/>
      <c r="AQ748" s="107"/>
      <c r="AR748" s="107"/>
      <c r="AS748" s="107"/>
      <c r="AT748" s="107"/>
    </row>
    <row r="749">
      <c r="A749" s="61"/>
      <c r="B749" s="61"/>
      <c r="C749" s="61"/>
      <c r="D749" s="135"/>
      <c r="E749" s="148" t="s">
        <v>2693</v>
      </c>
      <c r="F749" s="125"/>
      <c r="G749" s="125"/>
      <c r="H749" s="125"/>
      <c r="I749" s="61"/>
      <c r="J749" s="151"/>
      <c r="K749" s="152"/>
      <c r="L749" s="152"/>
      <c r="M749" s="152"/>
      <c r="N749" s="152"/>
      <c r="O749" s="151"/>
      <c r="P749" s="152"/>
      <c r="Q749" s="152"/>
      <c r="R749" s="152"/>
      <c r="S749" s="125"/>
      <c r="T749" s="152"/>
      <c r="U749" s="152"/>
      <c r="V749" s="152"/>
      <c r="W749" s="152"/>
      <c r="X749" s="152"/>
      <c r="Y749" s="152"/>
      <c r="Z749" s="152"/>
      <c r="AA749" s="152"/>
      <c r="AB749" s="152"/>
      <c r="AC749" s="152"/>
      <c r="AD749" s="152"/>
      <c r="AE749" s="107"/>
      <c r="AF749" s="107"/>
      <c r="AG749" s="107"/>
      <c r="AH749" s="107"/>
      <c r="AI749" s="107"/>
      <c r="AJ749" s="107"/>
      <c r="AK749" s="107"/>
      <c r="AL749" s="107"/>
      <c r="AM749" s="107"/>
      <c r="AN749" s="107"/>
      <c r="AO749" s="107"/>
      <c r="AP749" s="107"/>
      <c r="AQ749" s="107"/>
      <c r="AR749" s="107"/>
      <c r="AS749" s="107"/>
      <c r="AT749" s="107"/>
    </row>
    <row r="750">
      <c r="A750" s="61"/>
      <c r="B750" s="61"/>
      <c r="C750" s="62"/>
      <c r="D750" s="148" t="s">
        <v>2016</v>
      </c>
      <c r="E750" s="148"/>
      <c r="F750" s="135"/>
      <c r="G750" s="135"/>
      <c r="H750" s="135"/>
      <c r="I750" s="62"/>
      <c r="J750" s="151"/>
      <c r="K750" s="152"/>
      <c r="L750" s="152"/>
      <c r="M750" s="152"/>
      <c r="N750" s="152"/>
      <c r="O750" s="151"/>
      <c r="P750" s="152"/>
      <c r="Q750" s="152"/>
      <c r="R750" s="152"/>
      <c r="S750" s="135"/>
      <c r="T750" s="152"/>
      <c r="U750" s="152"/>
      <c r="V750" s="152"/>
      <c r="W750" s="152"/>
      <c r="X750" s="152"/>
      <c r="Y750" s="152"/>
      <c r="Z750" s="152"/>
      <c r="AA750" s="152"/>
      <c r="AB750" s="152"/>
      <c r="AC750" s="152"/>
      <c r="AD750" s="152"/>
      <c r="AE750" s="107"/>
      <c r="AF750" s="107"/>
      <c r="AG750" s="107"/>
      <c r="AH750" s="107"/>
      <c r="AI750" s="107"/>
      <c r="AJ750" s="107"/>
      <c r="AK750" s="107"/>
      <c r="AL750" s="107"/>
      <c r="AM750" s="107"/>
      <c r="AN750" s="107"/>
      <c r="AO750" s="107"/>
      <c r="AP750" s="107"/>
      <c r="AQ750" s="107"/>
      <c r="AR750" s="107"/>
      <c r="AS750" s="107"/>
      <c r="AT750" s="107"/>
    </row>
    <row r="751">
      <c r="A751" s="422">
        <v>102.0</v>
      </c>
      <c r="B751" s="61"/>
      <c r="C751" s="157" t="s">
        <v>1860</v>
      </c>
      <c r="D751" s="148" t="s">
        <v>2687</v>
      </c>
      <c r="E751" s="148"/>
      <c r="F751" s="449" t="s">
        <v>2028</v>
      </c>
      <c r="G751" s="449"/>
      <c r="H751" s="527" t="s">
        <v>1861</v>
      </c>
      <c r="I751" s="157" t="s">
        <v>2865</v>
      </c>
      <c r="J751" s="151"/>
      <c r="K751" s="152"/>
      <c r="L751" s="152"/>
      <c r="M751" s="152"/>
      <c r="N751" s="152"/>
      <c r="O751" s="151"/>
      <c r="P751" s="152"/>
      <c r="Q751" s="152"/>
      <c r="R751" s="152"/>
      <c r="S751" s="449" t="s">
        <v>290</v>
      </c>
      <c r="T751" s="152"/>
      <c r="U751" s="152"/>
      <c r="V751" s="152"/>
      <c r="W751" s="152"/>
      <c r="X751" s="152"/>
      <c r="Y751" s="152"/>
      <c r="Z751" s="152"/>
      <c r="AA751" s="152"/>
      <c r="AB751" s="152"/>
      <c r="AC751" s="152"/>
      <c r="AD751" s="152"/>
      <c r="AE751" s="107"/>
      <c r="AF751" s="107"/>
      <c r="AG751" s="107"/>
      <c r="AH751" s="107"/>
      <c r="AI751" s="107"/>
      <c r="AJ751" s="107"/>
      <c r="AK751" s="107"/>
      <c r="AL751" s="107"/>
      <c r="AM751" s="107"/>
      <c r="AN751" s="107"/>
      <c r="AO751" s="107"/>
      <c r="AP751" s="107"/>
      <c r="AQ751" s="107"/>
      <c r="AR751" s="107"/>
      <c r="AS751" s="107"/>
      <c r="AT751" s="107"/>
    </row>
    <row r="752">
      <c r="A752" s="61"/>
      <c r="B752" s="61"/>
      <c r="C752" s="61"/>
      <c r="D752" s="148" t="s">
        <v>2689</v>
      </c>
      <c r="E752" s="148"/>
      <c r="F752" s="125"/>
      <c r="G752" s="125"/>
      <c r="H752" s="125"/>
      <c r="I752" s="61"/>
      <c r="J752" s="151"/>
      <c r="K752" s="152"/>
      <c r="L752" s="152"/>
      <c r="M752" s="152"/>
      <c r="N752" s="152"/>
      <c r="O752" s="151"/>
      <c r="P752" s="152"/>
      <c r="Q752" s="152"/>
      <c r="R752" s="152"/>
      <c r="S752" s="125"/>
      <c r="T752" s="152"/>
      <c r="U752" s="152"/>
      <c r="V752" s="152"/>
      <c r="W752" s="152"/>
      <c r="X752" s="152"/>
      <c r="Y752" s="152"/>
      <c r="Z752" s="152"/>
      <c r="AA752" s="152"/>
      <c r="AB752" s="152"/>
      <c r="AC752" s="152"/>
      <c r="AD752" s="152"/>
      <c r="AE752" s="107"/>
      <c r="AF752" s="107"/>
      <c r="AG752" s="107"/>
      <c r="AH752" s="107"/>
      <c r="AI752" s="107"/>
      <c r="AJ752" s="107"/>
      <c r="AK752" s="107"/>
      <c r="AL752" s="107"/>
      <c r="AM752" s="107"/>
      <c r="AN752" s="107"/>
      <c r="AO752" s="107"/>
      <c r="AP752" s="107"/>
      <c r="AQ752" s="107"/>
      <c r="AR752" s="107"/>
      <c r="AS752" s="107"/>
      <c r="AT752" s="107"/>
    </row>
    <row r="753">
      <c r="A753" s="61"/>
      <c r="B753" s="61"/>
      <c r="C753" s="61"/>
      <c r="D753" s="148" t="s">
        <v>2690</v>
      </c>
      <c r="E753" s="148" t="s">
        <v>2551</v>
      </c>
      <c r="F753" s="125"/>
      <c r="G753" s="125"/>
      <c r="H753" s="125"/>
      <c r="I753" s="61"/>
      <c r="J753" s="151"/>
      <c r="K753" s="152"/>
      <c r="L753" s="152"/>
      <c r="M753" s="152"/>
      <c r="N753" s="152"/>
      <c r="O753" s="151"/>
      <c r="P753" s="152"/>
      <c r="Q753" s="152"/>
      <c r="R753" s="152"/>
      <c r="S753" s="125"/>
      <c r="T753" s="152"/>
      <c r="U753" s="152"/>
      <c r="V753" s="152"/>
      <c r="W753" s="152"/>
      <c r="X753" s="152"/>
      <c r="Y753" s="152"/>
      <c r="Z753" s="152"/>
      <c r="AA753" s="152"/>
      <c r="AB753" s="152"/>
      <c r="AC753" s="152"/>
      <c r="AD753" s="152"/>
      <c r="AE753" s="107"/>
      <c r="AF753" s="107"/>
      <c r="AG753" s="107"/>
      <c r="AH753" s="107"/>
      <c r="AI753" s="107"/>
      <c r="AJ753" s="107"/>
      <c r="AK753" s="107"/>
      <c r="AL753" s="107"/>
      <c r="AM753" s="107"/>
      <c r="AN753" s="107"/>
      <c r="AO753" s="107"/>
      <c r="AP753" s="107"/>
      <c r="AQ753" s="107"/>
      <c r="AR753" s="107"/>
      <c r="AS753" s="107"/>
      <c r="AT753" s="107"/>
    </row>
    <row r="754">
      <c r="A754" s="61"/>
      <c r="B754" s="61"/>
      <c r="C754" s="61"/>
      <c r="D754" s="148" t="s">
        <v>2692</v>
      </c>
      <c r="E754" s="148"/>
      <c r="F754" s="125"/>
      <c r="G754" s="125"/>
      <c r="H754" s="125"/>
      <c r="I754" s="61"/>
      <c r="J754" s="151"/>
      <c r="K754" s="152"/>
      <c r="L754" s="152"/>
      <c r="M754" s="152"/>
      <c r="N754" s="152"/>
      <c r="O754" s="151"/>
      <c r="P754" s="152"/>
      <c r="Q754" s="152"/>
      <c r="R754" s="152"/>
      <c r="S754" s="125"/>
      <c r="T754" s="152"/>
      <c r="U754" s="152"/>
      <c r="V754" s="152"/>
      <c r="W754" s="152"/>
      <c r="X754" s="152"/>
      <c r="Y754" s="152"/>
      <c r="Z754" s="152"/>
      <c r="AA754" s="152"/>
      <c r="AB754" s="152"/>
      <c r="AC754" s="152"/>
      <c r="AD754" s="152"/>
      <c r="AE754" s="107"/>
      <c r="AF754" s="107"/>
      <c r="AG754" s="107"/>
      <c r="AH754" s="107"/>
      <c r="AI754" s="107"/>
      <c r="AJ754" s="107"/>
      <c r="AK754" s="107"/>
      <c r="AL754" s="107"/>
      <c r="AM754" s="107"/>
      <c r="AN754" s="107"/>
      <c r="AO754" s="107"/>
      <c r="AP754" s="107"/>
      <c r="AQ754" s="107"/>
      <c r="AR754" s="107"/>
      <c r="AS754" s="107"/>
      <c r="AT754" s="107"/>
    </row>
    <row r="755">
      <c r="A755" s="61"/>
      <c r="B755" s="61"/>
      <c r="C755" s="61"/>
      <c r="D755" s="449" t="s">
        <v>2014</v>
      </c>
      <c r="E755" s="148" t="s">
        <v>2554</v>
      </c>
      <c r="F755" s="125"/>
      <c r="G755" s="125"/>
      <c r="H755" s="125"/>
      <c r="I755" s="61"/>
      <c r="J755" s="151"/>
      <c r="K755" s="152"/>
      <c r="L755" s="152"/>
      <c r="M755" s="152"/>
      <c r="N755" s="152"/>
      <c r="O755" s="151"/>
      <c r="P755" s="152"/>
      <c r="Q755" s="152"/>
      <c r="R755" s="152"/>
      <c r="S755" s="125"/>
      <c r="T755" s="152"/>
      <c r="U755" s="152"/>
      <c r="V755" s="152"/>
      <c r="W755" s="152"/>
      <c r="X755" s="152"/>
      <c r="Y755" s="152"/>
      <c r="Z755" s="152"/>
      <c r="AA755" s="152"/>
      <c r="AB755" s="152"/>
      <c r="AC755" s="152"/>
      <c r="AD755" s="152"/>
      <c r="AE755" s="107"/>
      <c r="AF755" s="107"/>
      <c r="AG755" s="107"/>
      <c r="AH755" s="107"/>
      <c r="AI755" s="107"/>
      <c r="AJ755" s="107"/>
      <c r="AK755" s="107"/>
      <c r="AL755" s="107"/>
      <c r="AM755" s="107"/>
      <c r="AN755" s="107"/>
      <c r="AO755" s="107"/>
      <c r="AP755" s="107"/>
      <c r="AQ755" s="107"/>
      <c r="AR755" s="107"/>
      <c r="AS755" s="107"/>
      <c r="AT755" s="107"/>
    </row>
    <row r="756">
      <c r="A756" s="61"/>
      <c r="B756" s="61"/>
      <c r="C756" s="61"/>
      <c r="D756" s="135"/>
      <c r="E756" s="148" t="s">
        <v>2693</v>
      </c>
      <c r="F756" s="125"/>
      <c r="G756" s="125"/>
      <c r="H756" s="125"/>
      <c r="I756" s="61"/>
      <c r="J756" s="151"/>
      <c r="K756" s="152"/>
      <c r="L756" s="152"/>
      <c r="M756" s="152"/>
      <c r="N756" s="152"/>
      <c r="O756" s="151"/>
      <c r="P756" s="152"/>
      <c r="Q756" s="152"/>
      <c r="R756" s="152"/>
      <c r="S756" s="125"/>
      <c r="T756" s="152"/>
      <c r="U756" s="152"/>
      <c r="V756" s="152"/>
      <c r="W756" s="152"/>
      <c r="X756" s="152"/>
      <c r="Y756" s="152"/>
      <c r="Z756" s="152"/>
      <c r="AA756" s="152"/>
      <c r="AB756" s="152"/>
      <c r="AC756" s="152"/>
      <c r="AD756" s="152"/>
      <c r="AE756" s="107"/>
      <c r="AF756" s="107"/>
      <c r="AG756" s="107"/>
      <c r="AH756" s="107"/>
      <c r="AI756" s="107"/>
      <c r="AJ756" s="107"/>
      <c r="AK756" s="107"/>
      <c r="AL756" s="107"/>
      <c r="AM756" s="107"/>
      <c r="AN756" s="107"/>
      <c r="AO756" s="107"/>
      <c r="AP756" s="107"/>
      <c r="AQ756" s="107"/>
      <c r="AR756" s="107"/>
      <c r="AS756" s="107"/>
      <c r="AT756" s="107"/>
    </row>
    <row r="757">
      <c r="A757" s="61"/>
      <c r="B757" s="61"/>
      <c r="C757" s="62"/>
      <c r="D757" s="148" t="s">
        <v>2016</v>
      </c>
      <c r="E757" s="148"/>
      <c r="F757" s="135"/>
      <c r="G757" s="135"/>
      <c r="H757" s="135"/>
      <c r="I757" s="62"/>
      <c r="J757" s="151"/>
      <c r="K757" s="152"/>
      <c r="L757" s="152"/>
      <c r="M757" s="152"/>
      <c r="N757" s="152"/>
      <c r="O757" s="151"/>
      <c r="P757" s="152"/>
      <c r="Q757" s="152"/>
      <c r="R757" s="152"/>
      <c r="S757" s="135"/>
      <c r="T757" s="152"/>
      <c r="U757" s="152"/>
      <c r="V757" s="152"/>
      <c r="W757" s="152"/>
      <c r="X757" s="152"/>
      <c r="Y757" s="152"/>
      <c r="Z757" s="152"/>
      <c r="AA757" s="152"/>
      <c r="AB757" s="152"/>
      <c r="AC757" s="152"/>
      <c r="AD757" s="152"/>
      <c r="AE757" s="107"/>
      <c r="AF757" s="107"/>
      <c r="AG757" s="107"/>
      <c r="AH757" s="107"/>
      <c r="AI757" s="107"/>
      <c r="AJ757" s="107"/>
      <c r="AK757" s="107"/>
      <c r="AL757" s="107"/>
      <c r="AM757" s="107"/>
      <c r="AN757" s="107"/>
      <c r="AO757" s="107"/>
      <c r="AP757" s="107"/>
      <c r="AQ757" s="107"/>
      <c r="AR757" s="107"/>
      <c r="AS757" s="107"/>
      <c r="AT757" s="107"/>
    </row>
    <row r="758">
      <c r="A758" s="422">
        <v>103.0</v>
      </c>
      <c r="B758" s="61"/>
      <c r="C758" s="157" t="s">
        <v>1862</v>
      </c>
      <c r="D758" s="148" t="s">
        <v>2687</v>
      </c>
      <c r="E758" s="148"/>
      <c r="F758" s="449" t="s">
        <v>2028</v>
      </c>
      <c r="G758" s="449"/>
      <c r="H758" s="527" t="s">
        <v>1863</v>
      </c>
      <c r="I758" s="157" t="s">
        <v>2865</v>
      </c>
      <c r="J758" s="151"/>
      <c r="K758" s="152"/>
      <c r="L758" s="152"/>
      <c r="M758" s="152"/>
      <c r="N758" s="152"/>
      <c r="O758" s="151"/>
      <c r="P758" s="152"/>
      <c r="Q758" s="152"/>
      <c r="R758" s="152"/>
      <c r="S758" s="449" t="s">
        <v>290</v>
      </c>
      <c r="T758" s="152"/>
      <c r="U758" s="152"/>
      <c r="V758" s="152"/>
      <c r="W758" s="152"/>
      <c r="X758" s="152"/>
      <c r="Y758" s="152"/>
      <c r="Z758" s="152"/>
      <c r="AA758" s="152"/>
      <c r="AB758" s="152"/>
      <c r="AC758" s="152"/>
      <c r="AD758" s="152"/>
      <c r="AE758" s="107"/>
      <c r="AF758" s="107"/>
      <c r="AG758" s="107"/>
      <c r="AH758" s="107"/>
      <c r="AI758" s="107"/>
      <c r="AJ758" s="107"/>
      <c r="AK758" s="107"/>
      <c r="AL758" s="107"/>
      <c r="AM758" s="107"/>
      <c r="AN758" s="107"/>
      <c r="AO758" s="107"/>
      <c r="AP758" s="107"/>
      <c r="AQ758" s="107"/>
      <c r="AR758" s="107"/>
      <c r="AS758" s="107"/>
      <c r="AT758" s="107"/>
    </row>
    <row r="759">
      <c r="A759" s="61"/>
      <c r="B759" s="61"/>
      <c r="C759" s="61"/>
      <c r="D759" s="148" t="s">
        <v>2689</v>
      </c>
      <c r="E759" s="148"/>
      <c r="F759" s="125"/>
      <c r="G759" s="125"/>
      <c r="H759" s="125"/>
      <c r="I759" s="61"/>
      <c r="J759" s="151"/>
      <c r="K759" s="152"/>
      <c r="L759" s="152"/>
      <c r="M759" s="152"/>
      <c r="N759" s="152"/>
      <c r="O759" s="151"/>
      <c r="P759" s="152"/>
      <c r="Q759" s="152"/>
      <c r="R759" s="152"/>
      <c r="S759" s="125"/>
      <c r="T759" s="152"/>
      <c r="U759" s="152"/>
      <c r="V759" s="152"/>
      <c r="W759" s="152"/>
      <c r="X759" s="152"/>
      <c r="Y759" s="152"/>
      <c r="Z759" s="152"/>
      <c r="AA759" s="152"/>
      <c r="AB759" s="152"/>
      <c r="AC759" s="152"/>
      <c r="AD759" s="152"/>
      <c r="AE759" s="107"/>
      <c r="AF759" s="107"/>
      <c r="AG759" s="107"/>
      <c r="AH759" s="107"/>
      <c r="AI759" s="107"/>
      <c r="AJ759" s="107"/>
      <c r="AK759" s="107"/>
      <c r="AL759" s="107"/>
      <c r="AM759" s="107"/>
      <c r="AN759" s="107"/>
      <c r="AO759" s="107"/>
      <c r="AP759" s="107"/>
      <c r="AQ759" s="107"/>
      <c r="AR759" s="107"/>
      <c r="AS759" s="107"/>
      <c r="AT759" s="107"/>
    </row>
    <row r="760">
      <c r="A760" s="61"/>
      <c r="B760" s="61"/>
      <c r="C760" s="61"/>
      <c r="D760" s="148" t="s">
        <v>2690</v>
      </c>
      <c r="E760" s="148" t="s">
        <v>2551</v>
      </c>
      <c r="F760" s="125"/>
      <c r="G760" s="125"/>
      <c r="H760" s="125"/>
      <c r="I760" s="61"/>
      <c r="J760" s="151"/>
      <c r="K760" s="152"/>
      <c r="L760" s="152"/>
      <c r="M760" s="152"/>
      <c r="N760" s="152"/>
      <c r="O760" s="151"/>
      <c r="P760" s="152"/>
      <c r="Q760" s="152"/>
      <c r="R760" s="152"/>
      <c r="S760" s="125"/>
      <c r="T760" s="152"/>
      <c r="U760" s="152"/>
      <c r="V760" s="152"/>
      <c r="W760" s="152"/>
      <c r="X760" s="152"/>
      <c r="Y760" s="152"/>
      <c r="Z760" s="152"/>
      <c r="AA760" s="152"/>
      <c r="AB760" s="152"/>
      <c r="AC760" s="152"/>
      <c r="AD760" s="152"/>
      <c r="AE760" s="107"/>
      <c r="AF760" s="107"/>
      <c r="AG760" s="107"/>
      <c r="AH760" s="107"/>
      <c r="AI760" s="107"/>
      <c r="AJ760" s="107"/>
      <c r="AK760" s="107"/>
      <c r="AL760" s="107"/>
      <c r="AM760" s="107"/>
      <c r="AN760" s="107"/>
      <c r="AO760" s="107"/>
      <c r="AP760" s="107"/>
      <c r="AQ760" s="107"/>
      <c r="AR760" s="107"/>
      <c r="AS760" s="107"/>
      <c r="AT760" s="107"/>
    </row>
    <row r="761">
      <c r="A761" s="61"/>
      <c r="B761" s="61"/>
      <c r="C761" s="61"/>
      <c r="D761" s="148" t="s">
        <v>2692</v>
      </c>
      <c r="E761" s="148"/>
      <c r="F761" s="125"/>
      <c r="G761" s="125"/>
      <c r="H761" s="125"/>
      <c r="I761" s="61"/>
      <c r="J761" s="151"/>
      <c r="K761" s="152"/>
      <c r="L761" s="152"/>
      <c r="M761" s="152"/>
      <c r="N761" s="152"/>
      <c r="O761" s="151"/>
      <c r="P761" s="152"/>
      <c r="Q761" s="152"/>
      <c r="R761" s="152"/>
      <c r="S761" s="125"/>
      <c r="T761" s="152"/>
      <c r="U761" s="152"/>
      <c r="V761" s="152"/>
      <c r="W761" s="152"/>
      <c r="X761" s="152"/>
      <c r="Y761" s="152"/>
      <c r="Z761" s="152"/>
      <c r="AA761" s="152"/>
      <c r="AB761" s="152"/>
      <c r="AC761" s="152"/>
      <c r="AD761" s="152"/>
      <c r="AE761" s="107"/>
      <c r="AF761" s="107"/>
      <c r="AG761" s="107"/>
      <c r="AH761" s="107"/>
      <c r="AI761" s="107"/>
      <c r="AJ761" s="107"/>
      <c r="AK761" s="107"/>
      <c r="AL761" s="107"/>
      <c r="AM761" s="107"/>
      <c r="AN761" s="107"/>
      <c r="AO761" s="107"/>
      <c r="AP761" s="107"/>
      <c r="AQ761" s="107"/>
      <c r="AR761" s="107"/>
      <c r="AS761" s="107"/>
      <c r="AT761" s="107"/>
    </row>
    <row r="762">
      <c r="A762" s="61"/>
      <c r="B762" s="61"/>
      <c r="C762" s="61"/>
      <c r="D762" s="449" t="s">
        <v>2014</v>
      </c>
      <c r="E762" s="148" t="s">
        <v>2554</v>
      </c>
      <c r="F762" s="125"/>
      <c r="G762" s="125"/>
      <c r="H762" s="125"/>
      <c r="I762" s="61"/>
      <c r="J762" s="151"/>
      <c r="K762" s="152"/>
      <c r="L762" s="152"/>
      <c r="M762" s="152"/>
      <c r="N762" s="152"/>
      <c r="O762" s="151"/>
      <c r="P762" s="152"/>
      <c r="Q762" s="152"/>
      <c r="R762" s="152"/>
      <c r="S762" s="125"/>
      <c r="T762" s="152"/>
      <c r="U762" s="152"/>
      <c r="V762" s="152"/>
      <c r="W762" s="152"/>
      <c r="X762" s="152"/>
      <c r="Y762" s="152"/>
      <c r="Z762" s="152"/>
      <c r="AA762" s="152"/>
      <c r="AB762" s="152"/>
      <c r="AC762" s="152"/>
      <c r="AD762" s="152"/>
      <c r="AE762" s="107"/>
      <c r="AF762" s="107"/>
      <c r="AG762" s="107"/>
      <c r="AH762" s="107"/>
      <c r="AI762" s="107"/>
      <c r="AJ762" s="107"/>
      <c r="AK762" s="107"/>
      <c r="AL762" s="107"/>
      <c r="AM762" s="107"/>
      <c r="AN762" s="107"/>
      <c r="AO762" s="107"/>
      <c r="AP762" s="107"/>
      <c r="AQ762" s="107"/>
      <c r="AR762" s="107"/>
      <c r="AS762" s="107"/>
      <c r="AT762" s="107"/>
    </row>
    <row r="763">
      <c r="A763" s="61"/>
      <c r="B763" s="61"/>
      <c r="C763" s="61"/>
      <c r="D763" s="135"/>
      <c r="E763" s="148" t="s">
        <v>2693</v>
      </c>
      <c r="F763" s="125"/>
      <c r="G763" s="125"/>
      <c r="H763" s="125"/>
      <c r="I763" s="61"/>
      <c r="J763" s="151"/>
      <c r="K763" s="152"/>
      <c r="L763" s="152"/>
      <c r="M763" s="152"/>
      <c r="N763" s="152"/>
      <c r="O763" s="151"/>
      <c r="P763" s="152"/>
      <c r="Q763" s="152"/>
      <c r="R763" s="152"/>
      <c r="S763" s="125"/>
      <c r="T763" s="152"/>
      <c r="U763" s="152"/>
      <c r="V763" s="152"/>
      <c r="W763" s="152"/>
      <c r="X763" s="152"/>
      <c r="Y763" s="152"/>
      <c r="Z763" s="152"/>
      <c r="AA763" s="152"/>
      <c r="AB763" s="152"/>
      <c r="AC763" s="152"/>
      <c r="AD763" s="152"/>
      <c r="AE763" s="107"/>
      <c r="AF763" s="107"/>
      <c r="AG763" s="107"/>
      <c r="AH763" s="107"/>
      <c r="AI763" s="107"/>
      <c r="AJ763" s="107"/>
      <c r="AK763" s="107"/>
      <c r="AL763" s="107"/>
      <c r="AM763" s="107"/>
      <c r="AN763" s="107"/>
      <c r="AO763" s="107"/>
      <c r="AP763" s="107"/>
      <c r="AQ763" s="107"/>
      <c r="AR763" s="107"/>
      <c r="AS763" s="107"/>
      <c r="AT763" s="107"/>
    </row>
    <row r="764">
      <c r="A764" s="62"/>
      <c r="B764" s="62"/>
      <c r="C764" s="62"/>
      <c r="D764" s="148" t="s">
        <v>2016</v>
      </c>
      <c r="E764" s="148"/>
      <c r="F764" s="135"/>
      <c r="G764" s="135"/>
      <c r="H764" s="135"/>
      <c r="I764" s="62"/>
      <c r="J764" s="151"/>
      <c r="K764" s="152"/>
      <c r="L764" s="152"/>
      <c r="M764" s="152"/>
      <c r="N764" s="152"/>
      <c r="O764" s="151"/>
      <c r="P764" s="152"/>
      <c r="Q764" s="152"/>
      <c r="R764" s="152"/>
      <c r="S764" s="135"/>
      <c r="T764" s="152"/>
      <c r="U764" s="152"/>
      <c r="V764" s="152"/>
      <c r="W764" s="152"/>
      <c r="X764" s="152"/>
      <c r="Y764" s="152"/>
      <c r="Z764" s="152"/>
      <c r="AA764" s="152"/>
      <c r="AB764" s="152"/>
      <c r="AC764" s="152"/>
      <c r="AD764" s="152"/>
      <c r="AE764" s="107"/>
      <c r="AF764" s="107"/>
      <c r="AG764" s="107"/>
      <c r="AH764" s="107"/>
      <c r="AI764" s="107"/>
      <c r="AJ764" s="107"/>
      <c r="AK764" s="107"/>
      <c r="AL764" s="107"/>
      <c r="AM764" s="107"/>
      <c r="AN764" s="107"/>
      <c r="AO764" s="107"/>
      <c r="AP764" s="107"/>
      <c r="AQ764" s="107"/>
      <c r="AR764" s="107"/>
      <c r="AS764" s="107"/>
      <c r="AT764" s="107"/>
    </row>
    <row r="765">
      <c r="A765" s="110"/>
      <c r="B765" s="390"/>
      <c r="C765" s="244"/>
      <c r="D765" s="244" t="s">
        <v>783</v>
      </c>
      <c r="E765" s="245"/>
      <c r="F765" s="245"/>
      <c r="G765" s="245"/>
      <c r="H765" s="245"/>
      <c r="I765" s="246"/>
      <c r="J765" s="246"/>
      <c r="K765" s="246"/>
      <c r="L765" s="246"/>
      <c r="M765" s="246"/>
      <c r="N765" s="246"/>
      <c r="O765" s="246"/>
      <c r="P765" s="246"/>
      <c r="Q765" s="246"/>
      <c r="R765" s="246"/>
      <c r="S765" s="246"/>
      <c r="T765" s="246"/>
      <c r="U765" s="246"/>
      <c r="V765" s="246"/>
      <c r="W765" s="246"/>
      <c r="X765" s="246"/>
      <c r="Y765" s="246"/>
      <c r="Z765" s="246"/>
      <c r="AA765" s="246"/>
      <c r="AB765" s="248"/>
      <c r="AC765" s="135"/>
      <c r="AD765" s="240"/>
      <c r="AE765" s="107"/>
      <c r="AF765" s="107"/>
      <c r="AG765" s="107"/>
      <c r="AH765" s="107"/>
      <c r="AI765" s="107"/>
      <c r="AJ765" s="107"/>
      <c r="AK765" s="107"/>
      <c r="AL765" s="107"/>
      <c r="AM765" s="107"/>
      <c r="AN765" s="107"/>
      <c r="AO765" s="107"/>
      <c r="AP765" s="107"/>
      <c r="AQ765" s="107"/>
      <c r="AR765" s="107"/>
      <c r="AS765" s="107"/>
      <c r="AT765" s="107"/>
    </row>
    <row r="766">
      <c r="A766" s="110"/>
      <c r="B766" s="390"/>
      <c r="C766" s="11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c r="AA766" s="240"/>
      <c r="AB766" s="240"/>
      <c r="AC766" s="110"/>
      <c r="AD766" s="110"/>
      <c r="AE766" s="107"/>
      <c r="AF766" s="107"/>
      <c r="AG766" s="107"/>
      <c r="AH766" s="107"/>
      <c r="AI766" s="107"/>
      <c r="AJ766" s="107"/>
      <c r="AK766" s="107"/>
      <c r="AL766" s="107"/>
      <c r="AM766" s="107"/>
      <c r="AN766" s="107"/>
      <c r="AO766" s="107"/>
      <c r="AP766" s="107"/>
      <c r="AQ766" s="107"/>
      <c r="AR766" s="107"/>
      <c r="AS766" s="107"/>
      <c r="AT766" s="107"/>
    </row>
    <row r="767">
      <c r="A767" s="110"/>
      <c r="B767" s="390"/>
      <c r="C767" s="110"/>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c r="AA767" s="240"/>
      <c r="AB767" s="240"/>
      <c r="AC767" s="110"/>
      <c r="AD767" s="110"/>
      <c r="AE767" s="107"/>
      <c r="AF767" s="107"/>
      <c r="AG767" s="107"/>
      <c r="AH767" s="107"/>
      <c r="AI767" s="107"/>
      <c r="AJ767" s="107"/>
      <c r="AK767" s="107"/>
      <c r="AL767" s="107"/>
      <c r="AM767" s="107"/>
      <c r="AN767" s="107"/>
      <c r="AO767" s="107"/>
      <c r="AP767" s="107"/>
      <c r="AQ767" s="107"/>
      <c r="AR767" s="107"/>
      <c r="AS767" s="107"/>
      <c r="AT767" s="107"/>
    </row>
    <row r="768">
      <c r="A768" s="107"/>
      <c r="B768" s="510"/>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c r="AA768" s="240"/>
      <c r="AB768" s="240"/>
      <c r="AC768" s="240"/>
      <c r="AD768" s="240"/>
      <c r="AE768" s="107"/>
      <c r="AF768" s="107"/>
      <c r="AG768" s="107"/>
      <c r="AH768" s="107"/>
      <c r="AI768" s="107"/>
      <c r="AJ768" s="107"/>
      <c r="AK768" s="107"/>
      <c r="AL768" s="107"/>
      <c r="AM768" s="107"/>
      <c r="AN768" s="107"/>
      <c r="AO768" s="107"/>
      <c r="AP768" s="107"/>
      <c r="AQ768" s="107"/>
      <c r="AR768" s="107"/>
      <c r="AS768" s="107"/>
      <c r="AT768" s="107"/>
    </row>
    <row r="769">
      <c r="A769" s="107"/>
      <c r="B769" s="510"/>
      <c r="C769" s="240"/>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c r="AA769" s="240"/>
      <c r="AB769" s="240"/>
      <c r="AC769" s="240"/>
      <c r="AD769" s="240"/>
      <c r="AE769" s="107"/>
      <c r="AF769" s="107"/>
      <c r="AG769" s="107"/>
      <c r="AH769" s="107"/>
      <c r="AI769" s="107"/>
      <c r="AJ769" s="107"/>
      <c r="AK769" s="107"/>
      <c r="AL769" s="107"/>
      <c r="AM769" s="107"/>
      <c r="AN769" s="107"/>
      <c r="AO769" s="107"/>
      <c r="AP769" s="107"/>
      <c r="AQ769" s="107"/>
      <c r="AR769" s="107"/>
      <c r="AS769" s="107"/>
      <c r="AT769" s="107"/>
    </row>
    <row r="770">
      <c r="A770" s="107"/>
      <c r="B770" s="510"/>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c r="AA770" s="240"/>
      <c r="AB770" s="240"/>
      <c r="AC770" s="240"/>
      <c r="AD770" s="240"/>
      <c r="AE770" s="107"/>
      <c r="AF770" s="107"/>
      <c r="AG770" s="107"/>
      <c r="AH770" s="107"/>
      <c r="AI770" s="107"/>
      <c r="AJ770" s="107"/>
      <c r="AK770" s="107"/>
      <c r="AL770" s="107"/>
      <c r="AM770" s="107"/>
      <c r="AN770" s="107"/>
      <c r="AO770" s="107"/>
      <c r="AP770" s="107"/>
      <c r="AQ770" s="107"/>
      <c r="AR770" s="107"/>
      <c r="AS770" s="107"/>
      <c r="AT770" s="107"/>
    </row>
    <row r="771">
      <c r="A771" s="107"/>
      <c r="B771" s="510"/>
      <c r="C771" s="240"/>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c r="AA771" s="240"/>
      <c r="AB771" s="240"/>
      <c r="AC771" s="240"/>
      <c r="AD771" s="240"/>
      <c r="AE771" s="107"/>
      <c r="AF771" s="107"/>
      <c r="AG771" s="107"/>
      <c r="AH771" s="107"/>
      <c r="AI771" s="107"/>
      <c r="AJ771" s="107"/>
      <c r="AK771" s="107"/>
      <c r="AL771" s="107"/>
      <c r="AM771" s="107"/>
      <c r="AN771" s="107"/>
      <c r="AO771" s="107"/>
      <c r="AP771" s="107"/>
      <c r="AQ771" s="107"/>
      <c r="AR771" s="107"/>
      <c r="AS771" s="107"/>
      <c r="AT771" s="107"/>
    </row>
    <row r="772">
      <c r="A772" s="107"/>
      <c r="B772" s="510"/>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c r="AA772" s="240"/>
      <c r="AB772" s="240"/>
      <c r="AC772" s="240"/>
      <c r="AD772" s="240"/>
      <c r="AE772" s="107"/>
      <c r="AF772" s="107"/>
      <c r="AG772" s="107"/>
      <c r="AH772" s="107"/>
      <c r="AI772" s="107"/>
      <c r="AJ772" s="107"/>
      <c r="AK772" s="107"/>
      <c r="AL772" s="107"/>
      <c r="AM772" s="107"/>
      <c r="AN772" s="107"/>
      <c r="AO772" s="107"/>
      <c r="AP772" s="107"/>
      <c r="AQ772" s="107"/>
      <c r="AR772" s="107"/>
      <c r="AS772" s="107"/>
      <c r="AT772" s="107"/>
    </row>
    <row r="773">
      <c r="A773" s="107"/>
      <c r="B773" s="510"/>
      <c r="C773" s="240"/>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c r="AA773" s="240"/>
      <c r="AB773" s="240"/>
      <c r="AC773" s="240"/>
      <c r="AD773" s="240"/>
      <c r="AE773" s="107"/>
      <c r="AF773" s="107"/>
      <c r="AG773" s="107"/>
      <c r="AH773" s="107"/>
      <c r="AI773" s="107"/>
      <c r="AJ773" s="107"/>
      <c r="AK773" s="107"/>
      <c r="AL773" s="107"/>
      <c r="AM773" s="107"/>
      <c r="AN773" s="107"/>
      <c r="AO773" s="107"/>
      <c r="AP773" s="107"/>
      <c r="AQ773" s="107"/>
      <c r="AR773" s="107"/>
      <c r="AS773" s="107"/>
      <c r="AT773" s="107"/>
    </row>
    <row r="774">
      <c r="A774" s="107"/>
      <c r="B774" s="510"/>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c r="AA774" s="240"/>
      <c r="AB774" s="240"/>
      <c r="AC774" s="240"/>
      <c r="AD774" s="240"/>
      <c r="AE774" s="107"/>
      <c r="AF774" s="107"/>
      <c r="AG774" s="107"/>
      <c r="AH774" s="107"/>
      <c r="AI774" s="107"/>
      <c r="AJ774" s="107"/>
      <c r="AK774" s="107"/>
      <c r="AL774" s="107"/>
      <c r="AM774" s="107"/>
      <c r="AN774" s="107"/>
      <c r="AO774" s="107"/>
      <c r="AP774" s="107"/>
      <c r="AQ774" s="107"/>
      <c r="AR774" s="107"/>
      <c r="AS774" s="107"/>
      <c r="AT774" s="107"/>
    </row>
    <row r="775">
      <c r="A775" s="107"/>
      <c r="B775" s="510"/>
      <c r="C775" s="240"/>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c r="AA775" s="240"/>
      <c r="AB775" s="240"/>
      <c r="AC775" s="240"/>
      <c r="AD775" s="240"/>
      <c r="AE775" s="107"/>
      <c r="AF775" s="107"/>
      <c r="AG775" s="107"/>
      <c r="AH775" s="107"/>
      <c r="AI775" s="107"/>
      <c r="AJ775" s="107"/>
      <c r="AK775" s="107"/>
      <c r="AL775" s="107"/>
      <c r="AM775" s="107"/>
      <c r="AN775" s="107"/>
      <c r="AO775" s="107"/>
      <c r="AP775" s="107"/>
      <c r="AQ775" s="107"/>
      <c r="AR775" s="107"/>
      <c r="AS775" s="107"/>
      <c r="AT775" s="107"/>
    </row>
    <row r="776">
      <c r="A776" s="110"/>
      <c r="B776" s="390"/>
      <c r="C776" s="110"/>
      <c r="D776" s="110"/>
      <c r="E776" s="110"/>
      <c r="F776" s="110"/>
      <c r="G776" s="110"/>
      <c r="H776" s="110"/>
      <c r="I776" s="240"/>
      <c r="J776" s="240"/>
      <c r="K776" s="110"/>
      <c r="L776" s="110"/>
      <c r="M776" s="110"/>
      <c r="N776" s="110"/>
      <c r="O776" s="240"/>
      <c r="P776" s="110"/>
      <c r="Q776" s="110"/>
      <c r="R776" s="110"/>
      <c r="S776" s="110"/>
      <c r="T776" s="110"/>
      <c r="U776" s="110"/>
      <c r="V776" s="110"/>
      <c r="W776" s="110"/>
      <c r="X776" s="110"/>
      <c r="Y776" s="110"/>
      <c r="Z776" s="110"/>
      <c r="AA776" s="110"/>
      <c r="AB776" s="110"/>
      <c r="AC776" s="110"/>
      <c r="AD776" s="107"/>
      <c r="AE776" s="107"/>
      <c r="AF776" s="107"/>
      <c r="AG776" s="107"/>
      <c r="AH776" s="107"/>
      <c r="AI776" s="107"/>
      <c r="AJ776" s="107"/>
      <c r="AK776" s="107"/>
      <c r="AL776" s="107"/>
      <c r="AM776" s="107"/>
      <c r="AN776" s="107"/>
      <c r="AO776" s="107"/>
      <c r="AP776" s="107"/>
      <c r="AQ776" s="107"/>
      <c r="AR776" s="107"/>
      <c r="AS776" s="107"/>
      <c r="AT776" s="107"/>
    </row>
    <row r="777">
      <c r="A777" s="110"/>
      <c r="B777" s="390"/>
      <c r="C777" s="110"/>
      <c r="D777" s="107"/>
      <c r="E777" s="107"/>
      <c r="F777" s="107"/>
      <c r="G777" s="107"/>
      <c r="H777" s="107"/>
      <c r="I777" s="240"/>
      <c r="J777" s="240"/>
      <c r="K777" s="110"/>
      <c r="L777" s="110"/>
      <c r="M777" s="110"/>
      <c r="N777" s="110"/>
      <c r="O777" s="240"/>
      <c r="P777" s="110"/>
      <c r="Q777" s="110"/>
      <c r="R777" s="110"/>
      <c r="S777" s="110"/>
      <c r="T777" s="110"/>
      <c r="U777" s="110"/>
      <c r="V777" s="110"/>
      <c r="W777" s="110"/>
      <c r="X777" s="110"/>
      <c r="Y777" s="110"/>
      <c r="Z777" s="110"/>
      <c r="AA777" s="110"/>
      <c r="AB777" s="110"/>
      <c r="AC777" s="110"/>
      <c r="AD777" s="107"/>
      <c r="AE777" s="107"/>
      <c r="AF777" s="107"/>
      <c r="AG777" s="107"/>
      <c r="AH777" s="107"/>
      <c r="AI777" s="107"/>
      <c r="AJ777" s="107"/>
      <c r="AK777" s="107"/>
      <c r="AL777" s="107"/>
      <c r="AM777" s="107"/>
      <c r="AN777" s="107"/>
      <c r="AO777" s="107"/>
      <c r="AP777" s="107"/>
      <c r="AQ777" s="107"/>
      <c r="AR777" s="107"/>
      <c r="AS777" s="107"/>
      <c r="AT777" s="107"/>
    </row>
    <row r="778">
      <c r="A778" s="110"/>
      <c r="B778" s="390"/>
      <c r="C778" s="107"/>
      <c r="D778" s="107"/>
      <c r="E778" s="107"/>
      <c r="F778" s="107"/>
      <c r="G778" s="107"/>
      <c r="H778" s="107"/>
      <c r="I778" s="240"/>
      <c r="J778" s="240"/>
      <c r="K778" s="240"/>
      <c r="L778" s="240"/>
      <c r="M778" s="240"/>
      <c r="N778" s="240"/>
      <c r="O778" s="240"/>
      <c r="P778" s="240"/>
      <c r="Q778" s="240"/>
      <c r="R778" s="240"/>
      <c r="S778" s="240"/>
      <c r="T778" s="240"/>
      <c r="U778" s="240"/>
      <c r="V778" s="240"/>
      <c r="W778" s="240"/>
      <c r="X778" s="240"/>
      <c r="Y778" s="240"/>
      <c r="Z778" s="240"/>
      <c r="AA778" s="240"/>
      <c r="AB778" s="240"/>
      <c r="AC778" s="240"/>
      <c r="AD778" s="107"/>
      <c r="AE778" s="107"/>
      <c r="AF778" s="107"/>
      <c r="AG778" s="107"/>
      <c r="AH778" s="107"/>
      <c r="AI778" s="107"/>
      <c r="AJ778" s="107"/>
      <c r="AK778" s="107"/>
      <c r="AL778" s="107"/>
      <c r="AM778" s="107"/>
      <c r="AN778" s="107"/>
      <c r="AO778" s="107"/>
      <c r="AP778" s="107"/>
      <c r="AQ778" s="107"/>
      <c r="AR778" s="107"/>
      <c r="AS778" s="107"/>
      <c r="AT778" s="107"/>
    </row>
    <row r="779">
      <c r="A779" s="110"/>
      <c r="B779" s="390"/>
      <c r="C779" s="107"/>
      <c r="D779" s="107"/>
      <c r="E779" s="107"/>
      <c r="F779" s="107"/>
      <c r="G779" s="107"/>
      <c r="H779" s="107"/>
      <c r="I779" s="240"/>
      <c r="J779" s="240"/>
      <c r="K779" s="240"/>
      <c r="L779" s="240"/>
      <c r="M779" s="240"/>
      <c r="N779" s="240"/>
      <c r="O779" s="240"/>
      <c r="P779" s="240"/>
      <c r="Q779" s="240"/>
      <c r="R779" s="240"/>
      <c r="S779" s="240"/>
      <c r="T779" s="240"/>
      <c r="U779" s="240"/>
      <c r="V779" s="240"/>
      <c r="W779" s="240"/>
      <c r="X779" s="240"/>
      <c r="Y779" s="240"/>
      <c r="Z779" s="240"/>
      <c r="AA779" s="240"/>
      <c r="AB779" s="240"/>
      <c r="AC779" s="240"/>
      <c r="AD779" s="107"/>
      <c r="AE779" s="107"/>
      <c r="AF779" s="107"/>
      <c r="AG779" s="107"/>
      <c r="AH779" s="107"/>
      <c r="AI779" s="107"/>
      <c r="AJ779" s="107"/>
      <c r="AK779" s="107"/>
      <c r="AL779" s="107"/>
      <c r="AM779" s="107"/>
      <c r="AN779" s="107"/>
      <c r="AO779" s="107"/>
      <c r="AP779" s="107"/>
      <c r="AQ779" s="107"/>
      <c r="AR779" s="107"/>
      <c r="AS779" s="107"/>
      <c r="AT779" s="107"/>
    </row>
    <row r="780">
      <c r="A780" s="110"/>
      <c r="B780" s="390"/>
      <c r="C780" s="110"/>
      <c r="D780" s="110"/>
      <c r="E780" s="110"/>
      <c r="F780" s="110"/>
      <c r="G780" s="110"/>
      <c r="H780" s="110"/>
      <c r="I780" s="110"/>
      <c r="J780" s="110"/>
      <c r="K780" s="240"/>
      <c r="L780" s="240"/>
      <c r="M780" s="240"/>
      <c r="N780" s="240"/>
      <c r="O780" s="110"/>
      <c r="P780" s="240"/>
      <c r="Q780" s="240"/>
      <c r="R780" s="240"/>
      <c r="S780" s="240"/>
      <c r="T780" s="240"/>
      <c r="U780" s="240"/>
      <c r="V780" s="240"/>
      <c r="W780" s="240"/>
      <c r="X780" s="240"/>
      <c r="Y780" s="240"/>
      <c r="Z780" s="240"/>
      <c r="AA780" s="240"/>
      <c r="AB780" s="240"/>
      <c r="AC780" s="240"/>
      <c r="AD780" s="107"/>
      <c r="AE780" s="107"/>
      <c r="AF780" s="107"/>
      <c r="AG780" s="107"/>
      <c r="AH780" s="107"/>
      <c r="AI780" s="107"/>
      <c r="AJ780" s="107"/>
      <c r="AK780" s="107"/>
      <c r="AL780" s="107"/>
      <c r="AM780" s="107"/>
      <c r="AN780" s="107"/>
      <c r="AO780" s="107"/>
      <c r="AP780" s="107"/>
      <c r="AQ780" s="107"/>
      <c r="AR780" s="107"/>
      <c r="AS780" s="107"/>
      <c r="AT780" s="107"/>
    </row>
    <row r="781">
      <c r="A781" s="110"/>
      <c r="B781" s="390"/>
      <c r="C781" s="110"/>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10"/>
      <c r="AD781" s="110"/>
      <c r="AE781" s="107"/>
      <c r="AF781" s="107"/>
      <c r="AG781" s="107"/>
      <c r="AH781" s="107"/>
      <c r="AI781" s="107"/>
      <c r="AJ781" s="107"/>
      <c r="AK781" s="107"/>
      <c r="AL781" s="107"/>
      <c r="AM781" s="107"/>
      <c r="AN781" s="107"/>
      <c r="AO781" s="107"/>
      <c r="AP781" s="107"/>
      <c r="AQ781" s="107"/>
      <c r="AR781" s="107"/>
      <c r="AS781" s="107"/>
      <c r="AT781" s="107"/>
    </row>
    <row r="782">
      <c r="A782" s="110"/>
      <c r="B782" s="390"/>
      <c r="C782" s="110"/>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10"/>
      <c r="AD782" s="110"/>
      <c r="AE782" s="107"/>
      <c r="AF782" s="107"/>
      <c r="AG782" s="107"/>
      <c r="AH782" s="107"/>
      <c r="AI782" s="107"/>
      <c r="AJ782" s="107"/>
      <c r="AK782" s="107"/>
      <c r="AL782" s="107"/>
      <c r="AM782" s="107"/>
      <c r="AN782" s="107"/>
      <c r="AO782" s="107"/>
      <c r="AP782" s="107"/>
      <c r="AQ782" s="107"/>
      <c r="AR782" s="107"/>
      <c r="AS782" s="107"/>
      <c r="AT782" s="107"/>
    </row>
    <row r="783">
      <c r="A783" s="107"/>
      <c r="B783" s="522"/>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row>
    <row r="784">
      <c r="A784" s="107"/>
      <c r="B784" s="522"/>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row>
    <row r="785">
      <c r="A785" s="107"/>
      <c r="B785" s="522"/>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row>
    <row r="786">
      <c r="A786" s="107"/>
      <c r="B786" s="522"/>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row>
    <row r="787">
      <c r="A787" s="107"/>
      <c r="B787" s="522"/>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row>
    <row r="788">
      <c r="A788" s="107"/>
      <c r="B788" s="522"/>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row>
    <row r="789">
      <c r="A789" s="107"/>
      <c r="B789" s="522"/>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row>
    <row r="790">
      <c r="A790" s="107"/>
      <c r="B790" s="522"/>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row>
    <row r="791">
      <c r="A791" s="107"/>
      <c r="B791" s="522"/>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c r="AS791" s="107"/>
      <c r="AT791" s="107"/>
    </row>
    <row r="792">
      <c r="A792" s="107"/>
      <c r="B792" s="522"/>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c r="AS792" s="107"/>
      <c r="AT792" s="107"/>
    </row>
    <row r="793">
      <c r="A793" s="107"/>
      <c r="B793" s="522"/>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c r="AS793" s="107"/>
      <c r="AT793" s="107"/>
    </row>
    <row r="794">
      <c r="A794" s="107"/>
      <c r="B794" s="522"/>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c r="AS794" s="107"/>
      <c r="AT794" s="107"/>
    </row>
    <row r="795">
      <c r="A795" s="107"/>
      <c r="B795" s="522"/>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c r="AS795" s="107"/>
      <c r="AT795" s="107"/>
    </row>
    <row r="796">
      <c r="A796" s="107"/>
      <c r="B796" s="522"/>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c r="AS796" s="107"/>
      <c r="AT796" s="107"/>
    </row>
    <row r="797">
      <c r="A797" s="107"/>
      <c r="B797" s="522"/>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c r="AS797" s="107"/>
      <c r="AT797" s="107"/>
    </row>
    <row r="798">
      <c r="A798" s="107"/>
      <c r="B798" s="522"/>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c r="AS798" s="107"/>
      <c r="AT798" s="107"/>
    </row>
    <row r="799">
      <c r="A799" s="107"/>
      <c r="B799" s="522"/>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c r="AS799" s="107"/>
      <c r="AT799" s="107"/>
    </row>
    <row r="800">
      <c r="A800" s="107"/>
      <c r="B800" s="522"/>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c r="AS800" s="107"/>
      <c r="AT800" s="107"/>
    </row>
    <row r="801">
      <c r="A801" s="107"/>
      <c r="B801" s="522"/>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c r="AS801" s="107"/>
      <c r="AT801" s="107"/>
    </row>
    <row r="802">
      <c r="A802" s="107"/>
      <c r="B802" s="522"/>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c r="AS802" s="107"/>
      <c r="AT802" s="107"/>
    </row>
    <row r="803">
      <c r="A803" s="107"/>
      <c r="B803" s="522"/>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c r="AS803" s="107"/>
      <c r="AT803" s="107"/>
    </row>
    <row r="804">
      <c r="A804" s="107"/>
      <c r="B804" s="522"/>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c r="AS804" s="107"/>
      <c r="AT804" s="107"/>
    </row>
    <row r="805">
      <c r="A805" s="107"/>
      <c r="B805" s="522"/>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c r="AS805" s="107"/>
      <c r="AT805" s="107"/>
    </row>
    <row r="806">
      <c r="A806" s="107"/>
      <c r="B806" s="522"/>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c r="AS806" s="107"/>
      <c r="AT806" s="107"/>
    </row>
    <row r="807">
      <c r="A807" s="107"/>
      <c r="B807" s="522"/>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c r="AS807" s="107"/>
      <c r="AT807" s="107"/>
    </row>
    <row r="808">
      <c r="A808" s="107"/>
      <c r="B808" s="522"/>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c r="AS808" s="107"/>
      <c r="AT808" s="107"/>
    </row>
    <row r="809">
      <c r="A809" s="107"/>
      <c r="B809" s="522"/>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c r="AS809" s="107"/>
      <c r="AT809" s="107"/>
    </row>
    <row r="810">
      <c r="A810" s="107"/>
      <c r="B810" s="522"/>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row>
    <row r="811">
      <c r="A811" s="107"/>
      <c r="B811" s="522"/>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row>
    <row r="812">
      <c r="A812" s="107"/>
      <c r="B812" s="522"/>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row>
    <row r="813">
      <c r="A813" s="107"/>
      <c r="B813" s="522"/>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row>
    <row r="814">
      <c r="A814" s="107"/>
      <c r="B814" s="522"/>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row>
    <row r="815">
      <c r="A815" s="107"/>
      <c r="B815" s="522"/>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row>
    <row r="816">
      <c r="A816" s="107"/>
      <c r="B816" s="522"/>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row>
    <row r="817">
      <c r="A817" s="107"/>
      <c r="B817" s="522"/>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row>
    <row r="818">
      <c r="A818" s="107"/>
      <c r="B818" s="522"/>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row>
    <row r="819">
      <c r="A819" s="107"/>
      <c r="B819" s="522"/>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row>
    <row r="820">
      <c r="A820" s="107"/>
      <c r="B820" s="522"/>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row>
    <row r="821">
      <c r="A821" s="107"/>
      <c r="B821" s="522"/>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row>
    <row r="822">
      <c r="A822" s="107"/>
      <c r="B822" s="522"/>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c r="AS822" s="107"/>
      <c r="AT822" s="107"/>
    </row>
    <row r="823">
      <c r="A823" s="107"/>
      <c r="B823" s="522"/>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row>
    <row r="824">
      <c r="A824" s="107"/>
      <c r="B824" s="522"/>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row>
    <row r="825">
      <c r="A825" s="107"/>
      <c r="B825" s="522"/>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row>
    <row r="826">
      <c r="A826" s="107"/>
      <c r="B826" s="522"/>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row>
    <row r="827">
      <c r="A827" s="107"/>
      <c r="B827" s="522"/>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row>
    <row r="828">
      <c r="A828" s="107"/>
      <c r="B828" s="522"/>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row>
    <row r="829">
      <c r="A829" s="107"/>
      <c r="B829" s="522"/>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c r="AS829" s="107"/>
      <c r="AT829" s="107"/>
    </row>
    <row r="830">
      <c r="A830" s="107"/>
      <c r="B830" s="522"/>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row>
    <row r="831">
      <c r="A831" s="107"/>
      <c r="B831" s="522"/>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row>
    <row r="832">
      <c r="A832" s="107"/>
      <c r="B832" s="522"/>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row>
    <row r="833">
      <c r="A833" s="107"/>
      <c r="B833" s="522"/>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c r="AS833" s="107"/>
      <c r="AT833" s="107"/>
    </row>
    <row r="834">
      <c r="A834" s="107"/>
      <c r="B834" s="522"/>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c r="AS834" s="107"/>
      <c r="AT834" s="107"/>
    </row>
    <row r="835">
      <c r="A835" s="107"/>
      <c r="B835" s="522"/>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c r="AS835" s="107"/>
      <c r="AT835" s="107"/>
    </row>
    <row r="836">
      <c r="A836" s="107"/>
      <c r="B836" s="522"/>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c r="AS836" s="107"/>
      <c r="AT836" s="107"/>
    </row>
    <row r="837">
      <c r="A837" s="107"/>
      <c r="B837" s="522"/>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c r="AS837" s="107"/>
      <c r="AT837" s="107"/>
    </row>
    <row r="838">
      <c r="A838" s="107"/>
      <c r="B838" s="522"/>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c r="AS838" s="107"/>
      <c r="AT838" s="107"/>
    </row>
    <row r="839">
      <c r="A839" s="107"/>
      <c r="B839" s="522"/>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c r="AS839" s="107"/>
      <c r="AT839" s="107"/>
    </row>
    <row r="840">
      <c r="A840" s="107"/>
      <c r="B840" s="522"/>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c r="AS840" s="107"/>
      <c r="AT840" s="107"/>
    </row>
    <row r="841">
      <c r="A841" s="107"/>
      <c r="B841" s="522"/>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c r="AS841" s="107"/>
      <c r="AT841" s="107"/>
    </row>
    <row r="842">
      <c r="A842" s="107"/>
      <c r="B842" s="522"/>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row>
    <row r="843">
      <c r="A843" s="107"/>
      <c r="B843" s="522"/>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c r="AS843" s="107"/>
      <c r="AT843" s="107"/>
    </row>
    <row r="844">
      <c r="A844" s="107"/>
      <c r="B844" s="522"/>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c r="AS844" s="107"/>
      <c r="AT844" s="107"/>
    </row>
    <row r="845">
      <c r="A845" s="107"/>
      <c r="B845" s="522"/>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c r="AS845" s="107"/>
      <c r="AT845" s="107"/>
    </row>
    <row r="846">
      <c r="A846" s="107"/>
      <c r="B846" s="522"/>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c r="AS846" s="107"/>
      <c r="AT846" s="107"/>
    </row>
    <row r="847">
      <c r="A847" s="107"/>
      <c r="B847" s="522"/>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c r="AS847" s="107"/>
      <c r="AT847" s="107"/>
    </row>
    <row r="848">
      <c r="A848" s="107"/>
      <c r="B848" s="522"/>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c r="AS848" s="107"/>
      <c r="AT848" s="107"/>
    </row>
    <row r="849">
      <c r="A849" s="107"/>
      <c r="B849" s="522"/>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c r="AS849" s="107"/>
      <c r="AT849" s="107"/>
    </row>
    <row r="850">
      <c r="A850" s="107"/>
      <c r="B850" s="522"/>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c r="AS850" s="107"/>
      <c r="AT850" s="107"/>
    </row>
    <row r="851">
      <c r="A851" s="107"/>
      <c r="B851" s="522"/>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c r="AS851" s="107"/>
      <c r="AT851" s="107"/>
    </row>
    <row r="852">
      <c r="A852" s="107"/>
      <c r="B852" s="522"/>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c r="AS852" s="107"/>
      <c r="AT852" s="107"/>
    </row>
    <row r="853">
      <c r="A853" s="107"/>
      <c r="B853" s="522"/>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c r="AS853" s="107"/>
      <c r="AT853" s="107"/>
    </row>
    <row r="854">
      <c r="A854" s="107"/>
      <c r="B854" s="522"/>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c r="AS854" s="107"/>
      <c r="AT854" s="107"/>
    </row>
    <row r="855">
      <c r="A855" s="107"/>
      <c r="B855" s="522"/>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c r="AS855" s="107"/>
      <c r="AT855" s="107"/>
    </row>
    <row r="856">
      <c r="A856" s="107"/>
      <c r="B856" s="522"/>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c r="AS856" s="107"/>
      <c r="AT856" s="107"/>
    </row>
    <row r="857">
      <c r="A857" s="107"/>
      <c r="B857" s="522"/>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c r="AS857" s="107"/>
      <c r="AT857" s="107"/>
    </row>
    <row r="858">
      <c r="A858" s="107"/>
      <c r="B858" s="522"/>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c r="AS858" s="107"/>
      <c r="AT858" s="107"/>
    </row>
    <row r="859">
      <c r="A859" s="107"/>
      <c r="B859" s="522"/>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c r="AS859" s="107"/>
      <c r="AT859" s="107"/>
    </row>
    <row r="860">
      <c r="A860" s="107"/>
      <c r="B860" s="522"/>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c r="AS860" s="107"/>
      <c r="AT860" s="107"/>
    </row>
    <row r="861">
      <c r="A861" s="107"/>
      <c r="B861" s="522"/>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c r="AS861" s="107"/>
      <c r="AT861" s="107"/>
    </row>
    <row r="862">
      <c r="A862" s="107"/>
      <c r="B862" s="522"/>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c r="AS862" s="107"/>
      <c r="AT862" s="107"/>
    </row>
    <row r="863">
      <c r="A863" s="107"/>
      <c r="B863" s="522"/>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c r="AS863" s="107"/>
      <c r="AT863" s="107"/>
    </row>
    <row r="864">
      <c r="A864" s="107"/>
      <c r="B864" s="522"/>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c r="AS864" s="107"/>
      <c r="AT864" s="107"/>
    </row>
    <row r="865">
      <c r="A865" s="107"/>
      <c r="B865" s="522"/>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row>
    <row r="866">
      <c r="A866" s="107"/>
      <c r="B866" s="522"/>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row>
    <row r="867">
      <c r="A867" s="107"/>
      <c r="B867" s="522"/>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row>
    <row r="868">
      <c r="A868" s="107"/>
      <c r="B868" s="522"/>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row>
    <row r="869">
      <c r="A869" s="107"/>
      <c r="B869" s="522"/>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row>
    <row r="870">
      <c r="A870" s="107"/>
      <c r="B870" s="522"/>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row>
    <row r="871">
      <c r="A871" s="107"/>
      <c r="B871" s="522"/>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c r="AS871" s="107"/>
      <c r="AT871" s="107"/>
    </row>
    <row r="872">
      <c r="A872" s="107"/>
      <c r="B872" s="522"/>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row>
    <row r="873">
      <c r="A873" s="107"/>
      <c r="B873" s="522"/>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row>
    <row r="874">
      <c r="A874" s="107"/>
      <c r="B874" s="522"/>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row>
    <row r="875">
      <c r="A875" s="107"/>
      <c r="B875" s="522"/>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c r="AS875" s="107"/>
      <c r="AT875" s="107"/>
    </row>
    <row r="876">
      <c r="A876" s="107"/>
      <c r="B876" s="522"/>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c r="AS876" s="107"/>
      <c r="AT876" s="107"/>
    </row>
    <row r="877">
      <c r="A877" s="107"/>
      <c r="B877" s="522"/>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c r="AS877" s="107"/>
      <c r="AT877" s="107"/>
    </row>
    <row r="878">
      <c r="A878" s="107"/>
      <c r="B878" s="522"/>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c r="AS878" s="107"/>
      <c r="AT878" s="107"/>
    </row>
    <row r="879">
      <c r="A879" s="107"/>
      <c r="B879" s="522"/>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c r="AS879" s="107"/>
      <c r="AT879" s="107"/>
    </row>
    <row r="880">
      <c r="A880" s="107"/>
      <c r="B880" s="522"/>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c r="AS880" s="107"/>
      <c r="AT880" s="107"/>
    </row>
    <row r="881">
      <c r="A881" s="107"/>
      <c r="B881" s="522"/>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c r="AS881" s="107"/>
      <c r="AT881" s="107"/>
    </row>
    <row r="882">
      <c r="A882" s="107"/>
      <c r="B882" s="522"/>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c r="AS882" s="107"/>
      <c r="AT882" s="107"/>
    </row>
    <row r="883">
      <c r="A883" s="107"/>
      <c r="B883" s="522"/>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c r="AS883" s="107"/>
      <c r="AT883" s="107"/>
    </row>
    <row r="884">
      <c r="A884" s="107"/>
      <c r="B884" s="522"/>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c r="AS884" s="107"/>
      <c r="AT884" s="107"/>
    </row>
    <row r="885">
      <c r="A885" s="107"/>
      <c r="B885" s="522"/>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c r="AS885" s="107"/>
      <c r="AT885" s="107"/>
    </row>
    <row r="886">
      <c r="A886" s="107"/>
      <c r="B886" s="522"/>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c r="AS886" s="107"/>
      <c r="AT886" s="107"/>
    </row>
    <row r="887">
      <c r="A887" s="107"/>
      <c r="B887" s="522"/>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c r="AS887" s="107"/>
      <c r="AT887" s="107"/>
    </row>
    <row r="888">
      <c r="A888" s="107"/>
      <c r="B888" s="522"/>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c r="AS888" s="107"/>
      <c r="AT888" s="107"/>
    </row>
    <row r="889">
      <c r="A889" s="107"/>
      <c r="B889" s="522"/>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c r="AS889" s="107"/>
      <c r="AT889" s="107"/>
    </row>
    <row r="890">
      <c r="A890" s="107"/>
      <c r="B890" s="522"/>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row>
    <row r="891">
      <c r="A891" s="107"/>
      <c r="B891" s="522"/>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c r="AS891" s="107"/>
      <c r="AT891" s="107"/>
    </row>
    <row r="892">
      <c r="A892" s="107"/>
      <c r="B892" s="522"/>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c r="AS892" s="107"/>
      <c r="AT892" s="107"/>
    </row>
    <row r="893">
      <c r="A893" s="107"/>
      <c r="B893" s="522"/>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c r="AS893" s="107"/>
      <c r="AT893" s="107"/>
    </row>
    <row r="894">
      <c r="A894" s="107"/>
      <c r="B894" s="522"/>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c r="AS894" s="107"/>
      <c r="AT894" s="107"/>
    </row>
    <row r="895">
      <c r="A895" s="107"/>
      <c r="B895" s="522"/>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c r="AS895" s="107"/>
      <c r="AT895" s="107"/>
    </row>
    <row r="896">
      <c r="A896" s="107"/>
      <c r="B896" s="522"/>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c r="AS896" s="107"/>
      <c r="AT896" s="107"/>
    </row>
    <row r="897">
      <c r="A897" s="107"/>
      <c r="B897" s="522"/>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c r="AS897" s="107"/>
      <c r="AT897" s="107"/>
    </row>
    <row r="898">
      <c r="A898" s="107"/>
      <c r="B898" s="522"/>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c r="AS898" s="107"/>
      <c r="AT898" s="107"/>
    </row>
    <row r="899">
      <c r="A899" s="107"/>
      <c r="B899" s="522"/>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c r="AS899" s="107"/>
      <c r="AT899" s="107"/>
    </row>
    <row r="900">
      <c r="A900" s="107"/>
      <c r="B900" s="522"/>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c r="AS900" s="107"/>
      <c r="AT900" s="107"/>
    </row>
    <row r="901">
      <c r="A901" s="107"/>
      <c r="B901" s="522"/>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c r="AS901" s="107"/>
      <c r="AT901" s="107"/>
    </row>
    <row r="902">
      <c r="A902" s="107"/>
      <c r="B902" s="522"/>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c r="AS902" s="107"/>
      <c r="AT902" s="107"/>
    </row>
    <row r="903">
      <c r="A903" s="107"/>
      <c r="B903" s="522"/>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c r="AS903" s="107"/>
      <c r="AT903" s="107"/>
    </row>
    <row r="904">
      <c r="A904" s="107"/>
      <c r="B904" s="522"/>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c r="AS904" s="107"/>
      <c r="AT904" s="107"/>
    </row>
    <row r="905">
      <c r="A905" s="107"/>
      <c r="B905" s="522"/>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c r="AS905" s="107"/>
      <c r="AT905" s="107"/>
    </row>
    <row r="906">
      <c r="A906" s="107"/>
      <c r="B906" s="522"/>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c r="AS906" s="107"/>
      <c r="AT906" s="107"/>
    </row>
    <row r="907">
      <c r="A907" s="107"/>
      <c r="B907" s="522"/>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row>
    <row r="908">
      <c r="A908" s="107"/>
      <c r="B908" s="522"/>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row>
    <row r="909">
      <c r="A909" s="107"/>
      <c r="B909" s="522"/>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row>
    <row r="910">
      <c r="A910" s="107"/>
      <c r="B910" s="522"/>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row>
    <row r="911">
      <c r="A911" s="107"/>
      <c r="B911" s="522"/>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row>
    <row r="912">
      <c r="A912" s="107"/>
      <c r="B912" s="522"/>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row>
    <row r="913">
      <c r="A913" s="107"/>
      <c r="B913" s="522"/>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c r="AS913" s="107"/>
      <c r="AT913" s="107"/>
    </row>
    <row r="914">
      <c r="A914" s="107"/>
      <c r="B914" s="522"/>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row>
    <row r="915">
      <c r="A915" s="107"/>
      <c r="B915" s="522"/>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row>
    <row r="916">
      <c r="A916" s="107"/>
      <c r="B916" s="522"/>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row>
    <row r="917">
      <c r="A917" s="107"/>
      <c r="B917" s="522"/>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c r="AS917" s="107"/>
      <c r="AT917" s="107"/>
    </row>
    <row r="918">
      <c r="A918" s="107"/>
      <c r="B918" s="522"/>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c r="AS918" s="107"/>
      <c r="AT918" s="107"/>
    </row>
    <row r="919">
      <c r="A919" s="107"/>
      <c r="B919" s="522"/>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c r="AS919" s="107"/>
      <c r="AT919" s="107"/>
    </row>
    <row r="920">
      <c r="A920" s="107"/>
      <c r="B920" s="522"/>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c r="AS920" s="107"/>
      <c r="AT920" s="107"/>
    </row>
    <row r="921">
      <c r="A921" s="107"/>
      <c r="B921" s="522"/>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c r="AS921" s="107"/>
      <c r="AT921" s="107"/>
    </row>
    <row r="922">
      <c r="A922" s="107"/>
      <c r="B922" s="522"/>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c r="AS922" s="107"/>
      <c r="AT922" s="107"/>
    </row>
    <row r="923">
      <c r="A923" s="107"/>
      <c r="B923" s="522"/>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c r="AS923" s="107"/>
      <c r="AT923" s="107"/>
    </row>
    <row r="924">
      <c r="A924" s="107"/>
      <c r="B924" s="522"/>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c r="AS924" s="107"/>
      <c r="AT924" s="107"/>
    </row>
    <row r="925">
      <c r="A925" s="107"/>
      <c r="B925" s="522"/>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c r="AS925" s="107"/>
      <c r="AT925" s="107"/>
    </row>
    <row r="926">
      <c r="A926" s="107"/>
      <c r="B926" s="522"/>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c r="AS926" s="107"/>
      <c r="AT926" s="107"/>
    </row>
    <row r="927">
      <c r="A927" s="107"/>
      <c r="B927" s="522"/>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c r="AS927" s="107"/>
      <c r="AT927" s="107"/>
    </row>
    <row r="928">
      <c r="A928" s="107"/>
      <c r="B928" s="522"/>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c r="AS928" s="107"/>
      <c r="AT928" s="107"/>
    </row>
    <row r="929">
      <c r="A929" s="107"/>
      <c r="B929" s="522"/>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c r="AS929" s="107"/>
      <c r="AT929" s="107"/>
    </row>
    <row r="930">
      <c r="A930" s="107"/>
      <c r="B930" s="522"/>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c r="AS930" s="107"/>
      <c r="AT930" s="107"/>
    </row>
    <row r="931">
      <c r="A931" s="107"/>
      <c r="B931" s="522"/>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c r="AS931" s="107"/>
      <c r="AT931" s="107"/>
    </row>
    <row r="932">
      <c r="A932" s="107"/>
      <c r="B932" s="522"/>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c r="AS932" s="107"/>
      <c r="AT932" s="107"/>
    </row>
    <row r="933">
      <c r="A933" s="107"/>
      <c r="B933" s="522"/>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c r="AS933" s="107"/>
      <c r="AT933" s="107"/>
    </row>
    <row r="934">
      <c r="A934" s="107"/>
      <c r="B934" s="522"/>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c r="AS934" s="107"/>
      <c r="AT934" s="107"/>
    </row>
    <row r="935">
      <c r="A935" s="107"/>
      <c r="B935" s="522"/>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c r="AS935" s="107"/>
      <c r="AT935" s="107"/>
    </row>
    <row r="936">
      <c r="A936" s="107"/>
      <c r="B936" s="522"/>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c r="AS936" s="107"/>
      <c r="AT936" s="107"/>
    </row>
    <row r="937">
      <c r="A937" s="107"/>
      <c r="B937" s="522"/>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row>
    <row r="938">
      <c r="A938" s="107"/>
      <c r="B938" s="522"/>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c r="AS938" s="107"/>
      <c r="AT938" s="107"/>
    </row>
    <row r="939">
      <c r="A939" s="107"/>
      <c r="B939" s="522"/>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c r="AS939" s="107"/>
      <c r="AT939" s="107"/>
    </row>
    <row r="940">
      <c r="A940" s="107"/>
      <c r="B940" s="522"/>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c r="AS940" s="107"/>
      <c r="AT940" s="107"/>
    </row>
    <row r="941">
      <c r="A941" s="107"/>
      <c r="B941" s="522"/>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c r="AS941" s="107"/>
      <c r="AT941" s="107"/>
    </row>
    <row r="942">
      <c r="A942" s="107"/>
      <c r="B942" s="522"/>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c r="AS942" s="107"/>
      <c r="AT942" s="107"/>
    </row>
    <row r="943">
      <c r="A943" s="107"/>
      <c r="B943" s="522"/>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c r="AS943" s="107"/>
      <c r="AT943" s="107"/>
    </row>
    <row r="944">
      <c r="A944" s="107"/>
      <c r="B944" s="522"/>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c r="AS944" s="107"/>
      <c r="AT944" s="107"/>
    </row>
    <row r="945">
      <c r="A945" s="107"/>
      <c r="B945" s="522"/>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c r="AS945" s="107"/>
      <c r="AT945" s="107"/>
    </row>
    <row r="946">
      <c r="A946" s="107"/>
      <c r="B946" s="522"/>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c r="AS946" s="107"/>
      <c r="AT946" s="107"/>
    </row>
    <row r="947">
      <c r="A947" s="107"/>
      <c r="B947" s="522"/>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c r="AS947" s="107"/>
      <c r="AT947" s="107"/>
    </row>
    <row r="948">
      <c r="A948" s="107"/>
      <c r="B948" s="522"/>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c r="AS948" s="107"/>
      <c r="AT948" s="107"/>
    </row>
    <row r="949">
      <c r="A949" s="107"/>
      <c r="B949" s="522"/>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row>
    <row r="950">
      <c r="A950" s="107"/>
      <c r="B950" s="522"/>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row>
    <row r="951">
      <c r="A951" s="107"/>
      <c r="B951" s="522"/>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row>
    <row r="952">
      <c r="A952" s="107"/>
      <c r="B952" s="522"/>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row>
    <row r="953">
      <c r="A953" s="107"/>
      <c r="B953" s="522"/>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row>
    <row r="954">
      <c r="A954" s="107"/>
      <c r="B954" s="522"/>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row>
    <row r="955">
      <c r="A955" s="107"/>
      <c r="B955" s="522"/>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c r="AS955" s="107"/>
      <c r="AT955" s="107"/>
    </row>
    <row r="956">
      <c r="A956" s="107"/>
      <c r="B956" s="522"/>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row>
    <row r="957">
      <c r="A957" s="107"/>
      <c r="B957" s="522"/>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row>
    <row r="958">
      <c r="A958" s="107"/>
      <c r="B958" s="522"/>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row>
    <row r="959">
      <c r="A959" s="107"/>
      <c r="B959" s="522"/>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row>
    <row r="960">
      <c r="A960" s="107"/>
      <c r="B960" s="522"/>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c r="AS960" s="107"/>
      <c r="AT960" s="107"/>
    </row>
    <row r="961">
      <c r="A961" s="107"/>
      <c r="B961" s="522"/>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c r="AS961" s="107"/>
      <c r="AT961" s="107"/>
    </row>
    <row r="962">
      <c r="A962" s="107"/>
      <c r="B962" s="522"/>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c r="AS962" s="107"/>
      <c r="AT962" s="107"/>
    </row>
    <row r="963">
      <c r="A963" s="107"/>
      <c r="B963" s="522"/>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c r="AS963" s="107"/>
      <c r="AT963" s="107"/>
    </row>
    <row r="964">
      <c r="A964" s="107"/>
      <c r="B964" s="522"/>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c r="AS964" s="107"/>
      <c r="AT964" s="107"/>
    </row>
    <row r="965">
      <c r="A965" s="107"/>
      <c r="B965" s="522"/>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c r="AS965" s="107"/>
      <c r="AT965" s="107"/>
    </row>
    <row r="966">
      <c r="A966" s="107"/>
      <c r="B966" s="522"/>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c r="AS966" s="107"/>
      <c r="AT966" s="107"/>
    </row>
    <row r="967">
      <c r="A967" s="107"/>
      <c r="B967" s="522"/>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c r="AS967" s="107"/>
      <c r="AT967" s="107"/>
    </row>
    <row r="968">
      <c r="A968" s="107"/>
      <c r="B968" s="522"/>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c r="AS968" s="107"/>
      <c r="AT968" s="107"/>
    </row>
    <row r="969">
      <c r="A969" s="107"/>
      <c r="B969" s="522"/>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c r="AS969" s="107"/>
      <c r="AT969" s="107"/>
    </row>
    <row r="970">
      <c r="A970" s="107"/>
      <c r="B970" s="522"/>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c r="AS970" s="107"/>
      <c r="AT970" s="107"/>
    </row>
    <row r="971">
      <c r="A971" s="107"/>
      <c r="B971" s="522"/>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c r="AS971" s="107"/>
      <c r="AT971" s="107"/>
    </row>
    <row r="972">
      <c r="A972" s="107"/>
      <c r="B972" s="522"/>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c r="AS972" s="107"/>
      <c r="AT972" s="107"/>
    </row>
    <row r="973">
      <c r="A973" s="107"/>
      <c r="B973" s="522"/>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c r="AS973" s="107"/>
      <c r="AT973" s="107"/>
    </row>
    <row r="974">
      <c r="A974" s="107"/>
      <c r="B974" s="522"/>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c r="AS974" s="107"/>
      <c r="AT974" s="107"/>
    </row>
    <row r="975">
      <c r="A975" s="107"/>
      <c r="B975" s="522"/>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c r="AS975" s="107"/>
      <c r="AT975" s="107"/>
    </row>
    <row r="976">
      <c r="A976" s="107"/>
      <c r="B976" s="522"/>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c r="AS976" s="107"/>
      <c r="AT976" s="107"/>
    </row>
    <row r="977">
      <c r="A977" s="107"/>
      <c r="B977" s="522"/>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c r="AS977" s="107"/>
      <c r="AT977" s="107"/>
    </row>
    <row r="978">
      <c r="A978" s="107"/>
      <c r="B978" s="522"/>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c r="AS978" s="107"/>
      <c r="AT978" s="107"/>
    </row>
    <row r="979">
      <c r="A979" s="107"/>
      <c r="B979" s="522"/>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c r="AS979" s="107"/>
      <c r="AT979" s="107"/>
    </row>
    <row r="980">
      <c r="A980" s="107"/>
      <c r="B980" s="522"/>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c r="AS980" s="107"/>
      <c r="AT980" s="107"/>
    </row>
    <row r="981">
      <c r="A981" s="107"/>
      <c r="B981" s="522"/>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c r="AS981" s="107"/>
      <c r="AT981" s="107"/>
    </row>
    <row r="982">
      <c r="A982" s="107"/>
      <c r="B982" s="522"/>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c r="AS982" s="107"/>
      <c r="AT982" s="107"/>
    </row>
    <row r="983">
      <c r="A983" s="107"/>
      <c r="B983" s="522"/>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c r="AS983" s="107"/>
      <c r="AT983" s="107"/>
    </row>
    <row r="984">
      <c r="A984" s="107"/>
      <c r="B984" s="522"/>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c r="AS984" s="107"/>
      <c r="AT984" s="107"/>
    </row>
    <row r="985">
      <c r="A985" s="107"/>
      <c r="B985" s="522"/>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c r="AS985" s="107"/>
      <c r="AT985" s="107"/>
    </row>
    <row r="986">
      <c r="A986" s="107"/>
      <c r="B986" s="522"/>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c r="AS986" s="107"/>
      <c r="AT986" s="107"/>
    </row>
    <row r="987">
      <c r="A987" s="107"/>
      <c r="B987" s="522"/>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c r="AS987" s="107"/>
      <c r="AT987" s="107"/>
    </row>
    <row r="988">
      <c r="A988" s="107"/>
      <c r="B988" s="522"/>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c r="AS988" s="107"/>
      <c r="AT988" s="107"/>
    </row>
    <row r="989">
      <c r="A989" s="107"/>
      <c r="B989" s="522"/>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c r="AS989" s="107"/>
      <c r="AT989" s="107"/>
    </row>
    <row r="990">
      <c r="A990" s="107"/>
      <c r="B990" s="522"/>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c r="AS990" s="107"/>
      <c r="AT990" s="107"/>
    </row>
    <row r="991">
      <c r="A991" s="107"/>
      <c r="B991" s="522"/>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c r="AS991" s="107"/>
      <c r="AT991" s="107"/>
    </row>
    <row r="992">
      <c r="A992" s="107"/>
      <c r="B992" s="522"/>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c r="AS992" s="107"/>
      <c r="AT992" s="107"/>
    </row>
    <row r="993">
      <c r="A993" s="107"/>
      <c r="B993" s="522"/>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c r="AS993" s="107"/>
      <c r="AT993" s="107"/>
    </row>
    <row r="994">
      <c r="A994" s="107"/>
      <c r="B994" s="522"/>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row>
    <row r="995">
      <c r="A995" s="107"/>
      <c r="B995" s="522"/>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c r="AS995" s="107"/>
      <c r="AT995" s="107"/>
    </row>
    <row r="996">
      <c r="A996" s="107"/>
      <c r="B996" s="522"/>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c r="AS996" s="107"/>
      <c r="AT996" s="107"/>
    </row>
    <row r="997">
      <c r="A997" s="107"/>
      <c r="B997" s="522"/>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c r="AS997" s="107"/>
      <c r="AT997" s="107"/>
    </row>
    <row r="998">
      <c r="A998" s="107"/>
      <c r="B998" s="522"/>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c r="AS998" s="107"/>
      <c r="AT998" s="107"/>
    </row>
    <row r="999">
      <c r="A999" s="107"/>
      <c r="B999" s="522"/>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c r="AS999" s="107"/>
      <c r="AT999" s="107"/>
    </row>
    <row r="1000">
      <c r="A1000" s="107"/>
      <c r="B1000" s="522"/>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c r="AS1000" s="107"/>
      <c r="AT1000" s="107"/>
    </row>
    <row r="1001">
      <c r="A1001" s="107"/>
      <c r="B1001" s="522"/>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c r="AS1001" s="107"/>
      <c r="AT1001" s="107"/>
    </row>
    <row r="1002">
      <c r="A1002" s="107"/>
      <c r="B1002" s="522"/>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c r="AS1002" s="107"/>
      <c r="AT1002" s="107"/>
    </row>
    <row r="1003">
      <c r="A1003" s="107"/>
      <c r="B1003" s="522"/>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c r="AB1003" s="107"/>
      <c r="AC1003" s="107"/>
      <c r="AD1003" s="107"/>
      <c r="AE1003" s="107"/>
      <c r="AF1003" s="107"/>
      <c r="AG1003" s="107"/>
      <c r="AH1003" s="107"/>
      <c r="AI1003" s="107"/>
      <c r="AJ1003" s="107"/>
      <c r="AK1003" s="107"/>
      <c r="AL1003" s="107"/>
      <c r="AM1003" s="107"/>
      <c r="AN1003" s="107"/>
      <c r="AO1003" s="107"/>
      <c r="AP1003" s="107"/>
      <c r="AQ1003" s="107"/>
      <c r="AR1003" s="107"/>
      <c r="AS1003" s="107"/>
      <c r="AT1003" s="107"/>
    </row>
    <row r="1004">
      <c r="A1004" s="107"/>
      <c r="B1004" s="522"/>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c r="AB1004" s="107"/>
      <c r="AC1004" s="107"/>
      <c r="AD1004" s="107"/>
      <c r="AE1004" s="107"/>
      <c r="AF1004" s="107"/>
      <c r="AG1004" s="107"/>
      <c r="AH1004" s="107"/>
      <c r="AI1004" s="107"/>
      <c r="AJ1004" s="107"/>
      <c r="AK1004" s="107"/>
      <c r="AL1004" s="107"/>
      <c r="AM1004" s="107"/>
      <c r="AN1004" s="107"/>
      <c r="AO1004" s="107"/>
      <c r="AP1004" s="107"/>
      <c r="AQ1004" s="107"/>
      <c r="AR1004" s="107"/>
      <c r="AS1004" s="107"/>
      <c r="AT1004" s="107"/>
    </row>
    <row r="1005">
      <c r="A1005" s="107"/>
      <c r="B1005" s="522"/>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c r="AB1005" s="107"/>
      <c r="AC1005" s="107"/>
      <c r="AD1005" s="107"/>
      <c r="AE1005" s="107"/>
      <c r="AF1005" s="107"/>
      <c r="AG1005" s="107"/>
      <c r="AH1005" s="107"/>
      <c r="AI1005" s="107"/>
      <c r="AJ1005" s="107"/>
      <c r="AK1005" s="107"/>
      <c r="AL1005" s="107"/>
      <c r="AM1005" s="107"/>
      <c r="AN1005" s="107"/>
      <c r="AO1005" s="107"/>
      <c r="AP1005" s="107"/>
      <c r="AQ1005" s="107"/>
      <c r="AR1005" s="107"/>
      <c r="AS1005" s="107"/>
      <c r="AT1005" s="107"/>
    </row>
    <row r="1006">
      <c r="A1006" s="107"/>
      <c r="B1006" s="522"/>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c r="AB1006" s="107"/>
      <c r="AC1006" s="107"/>
      <c r="AD1006" s="107"/>
      <c r="AE1006" s="107"/>
      <c r="AF1006" s="107"/>
      <c r="AG1006" s="107"/>
      <c r="AH1006" s="107"/>
      <c r="AI1006" s="107"/>
      <c r="AJ1006" s="107"/>
      <c r="AK1006" s="107"/>
      <c r="AL1006" s="107"/>
      <c r="AM1006" s="107"/>
      <c r="AN1006" s="107"/>
      <c r="AO1006" s="107"/>
      <c r="AP1006" s="107"/>
      <c r="AQ1006" s="107"/>
      <c r="AR1006" s="107"/>
      <c r="AS1006" s="107"/>
      <c r="AT1006" s="107"/>
    </row>
    <row r="1007">
      <c r="A1007" s="107"/>
      <c r="B1007" s="522"/>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c r="AB1007" s="107"/>
      <c r="AC1007" s="107"/>
      <c r="AD1007" s="107"/>
      <c r="AE1007" s="107"/>
      <c r="AF1007" s="107"/>
      <c r="AG1007" s="107"/>
      <c r="AH1007" s="107"/>
      <c r="AI1007" s="107"/>
      <c r="AJ1007" s="107"/>
      <c r="AK1007" s="107"/>
      <c r="AL1007" s="107"/>
      <c r="AM1007" s="107"/>
      <c r="AN1007" s="107"/>
      <c r="AO1007" s="107"/>
      <c r="AP1007" s="107"/>
      <c r="AQ1007" s="107"/>
      <c r="AR1007" s="107"/>
      <c r="AS1007" s="107"/>
      <c r="AT1007" s="107"/>
    </row>
    <row r="1008">
      <c r="A1008" s="107"/>
      <c r="B1008" s="522"/>
      <c r="C1008" s="107"/>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c r="AB1008" s="107"/>
      <c r="AC1008" s="107"/>
      <c r="AD1008" s="107"/>
      <c r="AE1008" s="107"/>
      <c r="AF1008" s="107"/>
      <c r="AG1008" s="107"/>
      <c r="AH1008" s="107"/>
      <c r="AI1008" s="107"/>
      <c r="AJ1008" s="107"/>
      <c r="AK1008" s="107"/>
      <c r="AL1008" s="107"/>
      <c r="AM1008" s="107"/>
      <c r="AN1008" s="107"/>
      <c r="AO1008" s="107"/>
      <c r="AP1008" s="107"/>
      <c r="AQ1008" s="107"/>
      <c r="AR1008" s="107"/>
      <c r="AS1008" s="107"/>
      <c r="AT1008" s="107"/>
    </row>
    <row r="1009">
      <c r="A1009" s="107"/>
      <c r="B1009" s="522"/>
      <c r="C1009" s="107"/>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c r="AB1009" s="107"/>
      <c r="AC1009" s="107"/>
      <c r="AD1009" s="107"/>
      <c r="AE1009" s="107"/>
      <c r="AF1009" s="107"/>
      <c r="AG1009" s="107"/>
      <c r="AH1009" s="107"/>
      <c r="AI1009" s="107"/>
      <c r="AJ1009" s="107"/>
      <c r="AK1009" s="107"/>
      <c r="AL1009" s="107"/>
      <c r="AM1009" s="107"/>
      <c r="AN1009" s="107"/>
      <c r="AO1009" s="107"/>
      <c r="AP1009" s="107"/>
      <c r="AQ1009" s="107"/>
      <c r="AR1009" s="107"/>
      <c r="AS1009" s="107"/>
      <c r="AT1009" s="107"/>
    </row>
    <row r="1010">
      <c r="A1010" s="107"/>
      <c r="B1010" s="522"/>
      <c r="C1010" s="107"/>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c r="AB1010" s="107"/>
      <c r="AC1010" s="107"/>
      <c r="AD1010" s="107"/>
      <c r="AE1010" s="107"/>
      <c r="AF1010" s="107"/>
      <c r="AG1010" s="107"/>
      <c r="AH1010" s="107"/>
      <c r="AI1010" s="107"/>
      <c r="AJ1010" s="107"/>
      <c r="AK1010" s="107"/>
      <c r="AL1010" s="107"/>
      <c r="AM1010" s="107"/>
      <c r="AN1010" s="107"/>
      <c r="AO1010" s="107"/>
      <c r="AP1010" s="107"/>
      <c r="AQ1010" s="107"/>
      <c r="AR1010" s="107"/>
      <c r="AS1010" s="107"/>
      <c r="AT1010" s="107"/>
    </row>
    <row r="1011">
      <c r="A1011" s="107"/>
      <c r="B1011" s="522"/>
      <c r="C1011" s="107"/>
      <c r="D1011" s="10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c r="AB1011" s="107"/>
      <c r="AC1011" s="107"/>
      <c r="AD1011" s="107"/>
      <c r="AE1011" s="107"/>
      <c r="AF1011" s="107"/>
      <c r="AG1011" s="107"/>
      <c r="AH1011" s="107"/>
      <c r="AI1011" s="107"/>
      <c r="AJ1011" s="107"/>
      <c r="AK1011" s="107"/>
      <c r="AL1011" s="107"/>
      <c r="AM1011" s="107"/>
      <c r="AN1011" s="107"/>
      <c r="AO1011" s="107"/>
      <c r="AP1011" s="107"/>
      <c r="AQ1011" s="107"/>
      <c r="AR1011" s="107"/>
      <c r="AS1011" s="107"/>
      <c r="AT1011" s="107"/>
    </row>
    <row r="1012">
      <c r="A1012" s="107"/>
      <c r="B1012" s="522"/>
      <c r="C1012" s="107"/>
      <c r="D1012" s="10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c r="AB1012" s="107"/>
      <c r="AC1012" s="107"/>
      <c r="AD1012" s="107"/>
      <c r="AE1012" s="107"/>
      <c r="AF1012" s="107"/>
      <c r="AG1012" s="107"/>
      <c r="AH1012" s="107"/>
      <c r="AI1012" s="107"/>
      <c r="AJ1012" s="107"/>
      <c r="AK1012" s="107"/>
      <c r="AL1012" s="107"/>
      <c r="AM1012" s="107"/>
      <c r="AN1012" s="107"/>
      <c r="AO1012" s="107"/>
      <c r="AP1012" s="107"/>
      <c r="AQ1012" s="107"/>
      <c r="AR1012" s="107"/>
      <c r="AS1012" s="107"/>
      <c r="AT1012" s="107"/>
    </row>
    <row r="1013">
      <c r="A1013" s="107"/>
      <c r="B1013" s="522"/>
      <c r="C1013" s="107"/>
      <c r="D1013" s="10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c r="AB1013" s="107"/>
      <c r="AC1013" s="107"/>
      <c r="AD1013" s="107"/>
      <c r="AE1013" s="107"/>
      <c r="AF1013" s="107"/>
      <c r="AG1013" s="107"/>
      <c r="AH1013" s="107"/>
      <c r="AI1013" s="107"/>
      <c r="AJ1013" s="107"/>
      <c r="AK1013" s="107"/>
      <c r="AL1013" s="107"/>
      <c r="AM1013" s="107"/>
      <c r="AN1013" s="107"/>
      <c r="AO1013" s="107"/>
      <c r="AP1013" s="107"/>
      <c r="AQ1013" s="107"/>
      <c r="AR1013" s="107"/>
      <c r="AS1013" s="107"/>
      <c r="AT1013" s="107"/>
    </row>
    <row r="1014">
      <c r="A1014" s="107"/>
      <c r="B1014" s="522"/>
      <c r="C1014" s="107"/>
      <c r="D1014" s="10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c r="AB1014" s="107"/>
      <c r="AC1014" s="107"/>
      <c r="AD1014" s="107"/>
      <c r="AE1014" s="107"/>
      <c r="AF1014" s="107"/>
      <c r="AG1014" s="107"/>
      <c r="AH1014" s="107"/>
      <c r="AI1014" s="107"/>
      <c r="AJ1014" s="107"/>
      <c r="AK1014" s="107"/>
      <c r="AL1014" s="107"/>
      <c r="AM1014" s="107"/>
      <c r="AN1014" s="107"/>
      <c r="AO1014" s="107"/>
      <c r="AP1014" s="107"/>
      <c r="AQ1014" s="107"/>
      <c r="AR1014" s="107"/>
      <c r="AS1014" s="107"/>
      <c r="AT1014" s="107"/>
    </row>
    <row r="1015">
      <c r="A1015" s="107"/>
      <c r="B1015" s="522"/>
      <c r="C1015" s="107"/>
      <c r="D1015" s="107"/>
      <c r="E1015" s="107"/>
      <c r="F1015" s="107"/>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c r="AA1015" s="107"/>
      <c r="AB1015" s="107"/>
      <c r="AC1015" s="107"/>
      <c r="AD1015" s="107"/>
      <c r="AE1015" s="107"/>
      <c r="AF1015" s="107"/>
      <c r="AG1015" s="107"/>
      <c r="AH1015" s="107"/>
      <c r="AI1015" s="107"/>
      <c r="AJ1015" s="107"/>
      <c r="AK1015" s="107"/>
      <c r="AL1015" s="107"/>
      <c r="AM1015" s="107"/>
      <c r="AN1015" s="107"/>
      <c r="AO1015" s="107"/>
      <c r="AP1015" s="107"/>
      <c r="AQ1015" s="107"/>
      <c r="AR1015" s="107"/>
      <c r="AS1015" s="107"/>
      <c r="AT1015" s="107"/>
    </row>
    <row r="1016">
      <c r="A1016" s="107"/>
      <c r="B1016" s="522"/>
      <c r="C1016" s="107"/>
      <c r="D1016" s="10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c r="AB1016" s="107"/>
      <c r="AC1016" s="107"/>
      <c r="AD1016" s="107"/>
      <c r="AE1016" s="107"/>
      <c r="AF1016" s="107"/>
      <c r="AG1016" s="107"/>
      <c r="AH1016" s="107"/>
      <c r="AI1016" s="107"/>
      <c r="AJ1016" s="107"/>
      <c r="AK1016" s="107"/>
      <c r="AL1016" s="107"/>
      <c r="AM1016" s="107"/>
      <c r="AN1016" s="107"/>
      <c r="AO1016" s="107"/>
      <c r="AP1016" s="107"/>
      <c r="AQ1016" s="107"/>
      <c r="AR1016" s="107"/>
      <c r="AS1016" s="107"/>
      <c r="AT1016" s="107"/>
    </row>
    <row r="1017">
      <c r="A1017" s="107"/>
      <c r="B1017" s="522"/>
      <c r="C1017" s="107"/>
      <c r="D1017" s="107"/>
      <c r="E1017" s="107"/>
      <c r="F1017" s="107"/>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c r="AA1017" s="107"/>
      <c r="AB1017" s="107"/>
      <c r="AC1017" s="107"/>
      <c r="AD1017" s="107"/>
      <c r="AE1017" s="107"/>
      <c r="AF1017" s="107"/>
      <c r="AG1017" s="107"/>
      <c r="AH1017" s="107"/>
      <c r="AI1017" s="107"/>
      <c r="AJ1017" s="107"/>
      <c r="AK1017" s="107"/>
      <c r="AL1017" s="107"/>
      <c r="AM1017" s="107"/>
      <c r="AN1017" s="107"/>
      <c r="AO1017" s="107"/>
      <c r="AP1017" s="107"/>
      <c r="AQ1017" s="107"/>
      <c r="AR1017" s="107"/>
      <c r="AS1017" s="107"/>
      <c r="AT1017" s="107"/>
    </row>
    <row r="1018">
      <c r="A1018" s="107"/>
      <c r="B1018" s="522"/>
      <c r="C1018" s="107"/>
      <c r="D1018" s="107"/>
      <c r="E1018" s="107"/>
      <c r="F1018" s="107"/>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c r="AA1018" s="107"/>
      <c r="AB1018" s="107"/>
      <c r="AC1018" s="107"/>
      <c r="AD1018" s="107"/>
      <c r="AE1018" s="107"/>
      <c r="AF1018" s="107"/>
      <c r="AG1018" s="107"/>
      <c r="AH1018" s="107"/>
      <c r="AI1018" s="107"/>
      <c r="AJ1018" s="107"/>
      <c r="AK1018" s="107"/>
      <c r="AL1018" s="107"/>
      <c r="AM1018" s="107"/>
      <c r="AN1018" s="107"/>
      <c r="AO1018" s="107"/>
      <c r="AP1018" s="107"/>
      <c r="AQ1018" s="107"/>
      <c r="AR1018" s="107"/>
      <c r="AS1018" s="107"/>
      <c r="AT1018" s="107"/>
    </row>
    <row r="1019">
      <c r="A1019" s="107"/>
      <c r="B1019" s="522"/>
      <c r="C1019" s="107"/>
      <c r="D1019" s="10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c r="AB1019" s="107"/>
      <c r="AC1019" s="107"/>
      <c r="AD1019" s="107"/>
      <c r="AE1019" s="107"/>
      <c r="AF1019" s="107"/>
      <c r="AG1019" s="107"/>
      <c r="AH1019" s="107"/>
      <c r="AI1019" s="107"/>
      <c r="AJ1019" s="107"/>
      <c r="AK1019" s="107"/>
      <c r="AL1019" s="107"/>
      <c r="AM1019" s="107"/>
      <c r="AN1019" s="107"/>
      <c r="AO1019" s="107"/>
      <c r="AP1019" s="107"/>
      <c r="AQ1019" s="107"/>
      <c r="AR1019" s="107"/>
      <c r="AS1019" s="107"/>
      <c r="AT1019" s="107"/>
    </row>
    <row r="1020">
      <c r="A1020" s="107"/>
      <c r="B1020" s="522"/>
      <c r="C1020" s="107"/>
      <c r="D1020" s="107"/>
      <c r="E1020" s="107"/>
      <c r="F1020" s="107"/>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c r="AB1020" s="107"/>
      <c r="AC1020" s="107"/>
      <c r="AD1020" s="107"/>
      <c r="AE1020" s="107"/>
      <c r="AF1020" s="107"/>
      <c r="AG1020" s="107"/>
      <c r="AH1020" s="107"/>
      <c r="AI1020" s="107"/>
      <c r="AJ1020" s="107"/>
      <c r="AK1020" s="107"/>
      <c r="AL1020" s="107"/>
      <c r="AM1020" s="107"/>
      <c r="AN1020" s="107"/>
      <c r="AO1020" s="107"/>
      <c r="AP1020" s="107"/>
      <c r="AQ1020" s="107"/>
      <c r="AR1020" s="107"/>
      <c r="AS1020" s="107"/>
      <c r="AT1020" s="107"/>
    </row>
    <row r="1021">
      <c r="A1021" s="107"/>
      <c r="B1021" s="522"/>
      <c r="C1021" s="107"/>
      <c r="D1021" s="107"/>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c r="AB1021" s="107"/>
      <c r="AC1021" s="107"/>
      <c r="AD1021" s="107"/>
      <c r="AE1021" s="107"/>
      <c r="AF1021" s="107"/>
      <c r="AG1021" s="107"/>
      <c r="AH1021" s="107"/>
      <c r="AI1021" s="107"/>
      <c r="AJ1021" s="107"/>
      <c r="AK1021" s="107"/>
      <c r="AL1021" s="107"/>
      <c r="AM1021" s="107"/>
      <c r="AN1021" s="107"/>
      <c r="AO1021" s="107"/>
      <c r="AP1021" s="107"/>
      <c r="AQ1021" s="107"/>
      <c r="AR1021" s="107"/>
      <c r="AS1021" s="107"/>
      <c r="AT1021" s="107"/>
    </row>
    <row r="1022">
      <c r="A1022" s="107"/>
      <c r="B1022" s="522"/>
      <c r="C1022" s="107"/>
      <c r="D1022" s="107"/>
      <c r="E1022" s="107"/>
      <c r="F1022" s="107"/>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c r="AB1022" s="107"/>
      <c r="AC1022" s="107"/>
      <c r="AD1022" s="107"/>
      <c r="AE1022" s="107"/>
      <c r="AF1022" s="107"/>
      <c r="AG1022" s="107"/>
      <c r="AH1022" s="107"/>
      <c r="AI1022" s="107"/>
      <c r="AJ1022" s="107"/>
      <c r="AK1022" s="107"/>
      <c r="AL1022" s="107"/>
      <c r="AM1022" s="107"/>
      <c r="AN1022" s="107"/>
      <c r="AO1022" s="107"/>
      <c r="AP1022" s="107"/>
      <c r="AQ1022" s="107"/>
      <c r="AR1022" s="107"/>
      <c r="AS1022" s="107"/>
      <c r="AT1022" s="107"/>
    </row>
    <row r="1023">
      <c r="A1023" s="107"/>
      <c r="B1023" s="522"/>
      <c r="C1023" s="107"/>
      <c r="D1023" s="107"/>
      <c r="E1023" s="107"/>
      <c r="F1023" s="107"/>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c r="AB1023" s="107"/>
      <c r="AC1023" s="107"/>
      <c r="AD1023" s="107"/>
      <c r="AE1023" s="107"/>
      <c r="AF1023" s="107"/>
      <c r="AG1023" s="107"/>
      <c r="AH1023" s="107"/>
      <c r="AI1023" s="107"/>
      <c r="AJ1023" s="107"/>
      <c r="AK1023" s="107"/>
      <c r="AL1023" s="107"/>
      <c r="AM1023" s="107"/>
      <c r="AN1023" s="107"/>
      <c r="AO1023" s="107"/>
      <c r="AP1023" s="107"/>
      <c r="AQ1023" s="107"/>
      <c r="AR1023" s="107"/>
      <c r="AS1023" s="107"/>
      <c r="AT1023" s="107"/>
    </row>
    <row r="1024">
      <c r="A1024" s="107"/>
      <c r="B1024" s="522"/>
      <c r="C1024" s="107"/>
      <c r="D1024" s="107"/>
      <c r="E1024" s="107"/>
      <c r="F1024" s="107"/>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c r="AA1024" s="107"/>
      <c r="AB1024" s="107"/>
      <c r="AC1024" s="107"/>
      <c r="AD1024" s="107"/>
      <c r="AE1024" s="107"/>
      <c r="AF1024" s="107"/>
      <c r="AG1024" s="107"/>
      <c r="AH1024" s="107"/>
      <c r="AI1024" s="107"/>
      <c r="AJ1024" s="107"/>
      <c r="AK1024" s="107"/>
      <c r="AL1024" s="107"/>
      <c r="AM1024" s="107"/>
      <c r="AN1024" s="107"/>
      <c r="AO1024" s="107"/>
      <c r="AP1024" s="107"/>
      <c r="AQ1024" s="107"/>
      <c r="AR1024" s="107"/>
      <c r="AS1024" s="107"/>
      <c r="AT1024" s="107"/>
    </row>
    <row r="1025">
      <c r="A1025" s="107"/>
      <c r="B1025" s="522"/>
      <c r="C1025" s="107"/>
      <c r="D1025" s="107"/>
      <c r="E1025" s="107"/>
      <c r="F1025" s="107"/>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c r="AB1025" s="107"/>
      <c r="AC1025" s="107"/>
      <c r="AD1025" s="107"/>
      <c r="AE1025" s="107"/>
      <c r="AF1025" s="107"/>
      <c r="AG1025" s="107"/>
      <c r="AH1025" s="107"/>
      <c r="AI1025" s="107"/>
      <c r="AJ1025" s="107"/>
      <c r="AK1025" s="107"/>
      <c r="AL1025" s="107"/>
      <c r="AM1025" s="107"/>
      <c r="AN1025" s="107"/>
      <c r="AO1025" s="107"/>
      <c r="AP1025" s="107"/>
      <c r="AQ1025" s="107"/>
      <c r="AR1025" s="107"/>
      <c r="AS1025" s="107"/>
      <c r="AT1025" s="107"/>
    </row>
    <row r="1026">
      <c r="A1026" s="107"/>
      <c r="B1026" s="522"/>
      <c r="C1026" s="107"/>
      <c r="D1026" s="10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c r="AB1026" s="107"/>
      <c r="AC1026" s="107"/>
      <c r="AD1026" s="107"/>
      <c r="AE1026" s="107"/>
      <c r="AF1026" s="107"/>
      <c r="AG1026" s="107"/>
      <c r="AH1026" s="107"/>
      <c r="AI1026" s="107"/>
      <c r="AJ1026" s="107"/>
      <c r="AK1026" s="107"/>
      <c r="AL1026" s="107"/>
      <c r="AM1026" s="107"/>
      <c r="AN1026" s="107"/>
      <c r="AO1026" s="107"/>
      <c r="AP1026" s="107"/>
      <c r="AQ1026" s="107"/>
      <c r="AR1026" s="107"/>
      <c r="AS1026" s="107"/>
      <c r="AT1026" s="107"/>
    </row>
    <row r="1027">
      <c r="A1027" s="107"/>
      <c r="B1027" s="522"/>
      <c r="C1027" s="107"/>
      <c r="D1027" s="107"/>
      <c r="E1027" s="107"/>
      <c r="F1027" s="107"/>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c r="AA1027" s="107"/>
      <c r="AB1027" s="107"/>
      <c r="AC1027" s="107"/>
      <c r="AD1027" s="107"/>
      <c r="AE1027" s="107"/>
      <c r="AF1027" s="107"/>
      <c r="AG1027" s="107"/>
      <c r="AH1027" s="107"/>
      <c r="AI1027" s="107"/>
      <c r="AJ1027" s="107"/>
      <c r="AK1027" s="107"/>
      <c r="AL1027" s="107"/>
      <c r="AM1027" s="107"/>
      <c r="AN1027" s="107"/>
      <c r="AO1027" s="107"/>
      <c r="AP1027" s="107"/>
      <c r="AQ1027" s="107"/>
      <c r="AR1027" s="107"/>
      <c r="AS1027" s="107"/>
      <c r="AT1027" s="107"/>
    </row>
    <row r="1028">
      <c r="A1028" s="107"/>
      <c r="B1028" s="522"/>
      <c r="C1028" s="107"/>
      <c r="D1028" s="107"/>
      <c r="E1028" s="107"/>
      <c r="F1028" s="107"/>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c r="AB1028" s="107"/>
      <c r="AC1028" s="107"/>
      <c r="AD1028" s="107"/>
      <c r="AE1028" s="107"/>
      <c r="AF1028" s="107"/>
      <c r="AG1028" s="107"/>
      <c r="AH1028" s="107"/>
      <c r="AI1028" s="107"/>
      <c r="AJ1028" s="107"/>
      <c r="AK1028" s="107"/>
      <c r="AL1028" s="107"/>
      <c r="AM1028" s="107"/>
      <c r="AN1028" s="107"/>
      <c r="AO1028" s="107"/>
      <c r="AP1028" s="107"/>
      <c r="AQ1028" s="107"/>
      <c r="AR1028" s="107"/>
      <c r="AS1028" s="107"/>
      <c r="AT1028" s="107"/>
    </row>
    <row r="1029">
      <c r="A1029" s="107"/>
      <c r="B1029" s="522"/>
      <c r="C1029" s="107"/>
      <c r="D1029" s="107"/>
      <c r="E1029" s="107"/>
      <c r="F1029" s="107"/>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c r="AB1029" s="107"/>
      <c r="AC1029" s="107"/>
      <c r="AD1029" s="107"/>
      <c r="AE1029" s="107"/>
      <c r="AF1029" s="107"/>
      <c r="AG1029" s="107"/>
      <c r="AH1029" s="107"/>
      <c r="AI1029" s="107"/>
      <c r="AJ1029" s="107"/>
      <c r="AK1029" s="107"/>
      <c r="AL1029" s="107"/>
      <c r="AM1029" s="107"/>
      <c r="AN1029" s="107"/>
      <c r="AO1029" s="107"/>
      <c r="AP1029" s="107"/>
      <c r="AQ1029" s="107"/>
      <c r="AR1029" s="107"/>
      <c r="AS1029" s="107"/>
      <c r="AT1029" s="107"/>
    </row>
    <row r="1030">
      <c r="A1030" s="107"/>
      <c r="B1030" s="522"/>
      <c r="C1030" s="107"/>
      <c r="D1030" s="107"/>
      <c r="E1030" s="107"/>
      <c r="F1030" s="107"/>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c r="AB1030" s="107"/>
      <c r="AC1030" s="107"/>
      <c r="AD1030" s="107"/>
      <c r="AE1030" s="107"/>
      <c r="AF1030" s="107"/>
      <c r="AG1030" s="107"/>
      <c r="AH1030" s="107"/>
      <c r="AI1030" s="107"/>
      <c r="AJ1030" s="107"/>
      <c r="AK1030" s="107"/>
      <c r="AL1030" s="107"/>
      <c r="AM1030" s="107"/>
      <c r="AN1030" s="107"/>
      <c r="AO1030" s="107"/>
      <c r="AP1030" s="107"/>
      <c r="AQ1030" s="107"/>
      <c r="AR1030" s="107"/>
      <c r="AS1030" s="107"/>
      <c r="AT1030" s="107"/>
    </row>
    <row r="1031">
      <c r="A1031" s="107"/>
      <c r="B1031" s="522"/>
      <c r="C1031" s="107"/>
      <c r="D1031" s="107"/>
      <c r="E1031" s="107"/>
      <c r="F1031" s="107"/>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c r="AB1031" s="107"/>
      <c r="AC1031" s="107"/>
      <c r="AD1031" s="107"/>
      <c r="AE1031" s="107"/>
      <c r="AF1031" s="107"/>
      <c r="AG1031" s="107"/>
      <c r="AH1031" s="107"/>
      <c r="AI1031" s="107"/>
      <c r="AJ1031" s="107"/>
      <c r="AK1031" s="107"/>
      <c r="AL1031" s="107"/>
      <c r="AM1031" s="107"/>
      <c r="AN1031" s="107"/>
      <c r="AO1031" s="107"/>
      <c r="AP1031" s="107"/>
      <c r="AQ1031" s="107"/>
      <c r="AR1031" s="107"/>
      <c r="AS1031" s="107"/>
      <c r="AT1031" s="107"/>
    </row>
    <row r="1032">
      <c r="A1032" s="107"/>
      <c r="B1032" s="522"/>
      <c r="C1032" s="107"/>
      <c r="D1032" s="107"/>
      <c r="E1032" s="107"/>
      <c r="F1032" s="107"/>
      <c r="G1032" s="107"/>
      <c r="H1032" s="107"/>
      <c r="I1032" s="107"/>
      <c r="J1032" s="107"/>
      <c r="K1032" s="107"/>
      <c r="L1032" s="107"/>
      <c r="M1032" s="107"/>
      <c r="N1032" s="107"/>
      <c r="O1032" s="107"/>
      <c r="P1032" s="107"/>
      <c r="Q1032" s="107"/>
      <c r="R1032" s="107"/>
      <c r="S1032" s="107"/>
      <c r="T1032" s="107"/>
      <c r="U1032" s="107"/>
      <c r="V1032" s="107"/>
      <c r="W1032" s="107"/>
      <c r="X1032" s="107"/>
      <c r="Y1032" s="107"/>
      <c r="Z1032" s="107"/>
      <c r="AA1032" s="107"/>
      <c r="AB1032" s="107"/>
      <c r="AC1032" s="107"/>
      <c r="AD1032" s="107"/>
      <c r="AE1032" s="107"/>
      <c r="AF1032" s="107"/>
      <c r="AG1032" s="107"/>
      <c r="AH1032" s="107"/>
      <c r="AI1032" s="107"/>
      <c r="AJ1032" s="107"/>
      <c r="AK1032" s="107"/>
      <c r="AL1032" s="107"/>
      <c r="AM1032" s="107"/>
      <c r="AN1032" s="107"/>
      <c r="AO1032" s="107"/>
      <c r="AP1032" s="107"/>
      <c r="AQ1032" s="107"/>
      <c r="AR1032" s="107"/>
      <c r="AS1032" s="107"/>
      <c r="AT1032" s="107"/>
    </row>
    <row r="1033">
      <c r="A1033" s="107"/>
      <c r="B1033" s="522"/>
      <c r="C1033" s="107"/>
      <c r="D1033" s="107"/>
      <c r="E1033" s="107"/>
      <c r="F1033" s="107"/>
      <c r="G1033" s="107"/>
      <c r="H1033" s="107"/>
      <c r="I1033" s="107"/>
      <c r="J1033" s="107"/>
      <c r="K1033" s="107"/>
      <c r="L1033" s="107"/>
      <c r="M1033" s="107"/>
      <c r="N1033" s="107"/>
      <c r="O1033" s="107"/>
      <c r="P1033" s="107"/>
      <c r="Q1033" s="107"/>
      <c r="R1033" s="107"/>
      <c r="S1033" s="107"/>
      <c r="T1033" s="107"/>
      <c r="U1033" s="107"/>
      <c r="V1033" s="107"/>
      <c r="W1033" s="107"/>
      <c r="X1033" s="107"/>
      <c r="Y1033" s="107"/>
      <c r="Z1033" s="107"/>
      <c r="AA1033" s="107"/>
      <c r="AB1033" s="107"/>
      <c r="AC1033" s="107"/>
      <c r="AD1033" s="107"/>
      <c r="AE1033" s="107"/>
      <c r="AF1033" s="107"/>
      <c r="AG1033" s="107"/>
      <c r="AH1033" s="107"/>
      <c r="AI1033" s="107"/>
      <c r="AJ1033" s="107"/>
      <c r="AK1033" s="107"/>
      <c r="AL1033" s="107"/>
      <c r="AM1033" s="107"/>
      <c r="AN1033" s="107"/>
      <c r="AO1033" s="107"/>
      <c r="AP1033" s="107"/>
      <c r="AQ1033" s="107"/>
      <c r="AR1033" s="107"/>
      <c r="AS1033" s="107"/>
      <c r="AT1033" s="107"/>
    </row>
    <row r="1034">
      <c r="A1034" s="107"/>
      <c r="B1034" s="522"/>
      <c r="C1034" s="107"/>
      <c r="D1034" s="10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c r="AB1034" s="107"/>
      <c r="AC1034" s="107"/>
      <c r="AD1034" s="107"/>
      <c r="AE1034" s="107"/>
      <c r="AF1034" s="107"/>
      <c r="AG1034" s="107"/>
      <c r="AH1034" s="107"/>
      <c r="AI1034" s="107"/>
      <c r="AJ1034" s="107"/>
      <c r="AK1034" s="107"/>
      <c r="AL1034" s="107"/>
      <c r="AM1034" s="107"/>
      <c r="AN1034" s="107"/>
      <c r="AO1034" s="107"/>
      <c r="AP1034" s="107"/>
      <c r="AQ1034" s="107"/>
      <c r="AR1034" s="107"/>
      <c r="AS1034" s="107"/>
      <c r="AT1034" s="107"/>
    </row>
    <row r="1035">
      <c r="A1035" s="107"/>
      <c r="B1035" s="522"/>
      <c r="C1035" s="107"/>
      <c r="D1035" s="107"/>
      <c r="E1035" s="107"/>
      <c r="F1035" s="107"/>
      <c r="G1035" s="107"/>
      <c r="H1035" s="107"/>
      <c r="I1035" s="107"/>
      <c r="J1035" s="107"/>
      <c r="K1035" s="107"/>
      <c r="L1035" s="107"/>
      <c r="M1035" s="107"/>
      <c r="N1035" s="107"/>
      <c r="O1035" s="107"/>
      <c r="P1035" s="107"/>
      <c r="Q1035" s="107"/>
      <c r="R1035" s="107"/>
      <c r="S1035" s="107"/>
      <c r="T1035" s="107"/>
      <c r="U1035" s="107"/>
      <c r="V1035" s="107"/>
      <c r="W1035" s="107"/>
      <c r="X1035" s="107"/>
      <c r="Y1035" s="107"/>
      <c r="Z1035" s="107"/>
      <c r="AA1035" s="107"/>
      <c r="AB1035" s="107"/>
      <c r="AC1035" s="107"/>
      <c r="AD1035" s="107"/>
      <c r="AE1035" s="107"/>
      <c r="AF1035" s="107"/>
      <c r="AG1035" s="107"/>
      <c r="AH1035" s="107"/>
      <c r="AI1035" s="107"/>
      <c r="AJ1035" s="107"/>
      <c r="AK1035" s="107"/>
      <c r="AL1035" s="107"/>
      <c r="AM1035" s="107"/>
      <c r="AN1035" s="107"/>
      <c r="AO1035" s="107"/>
      <c r="AP1035" s="107"/>
      <c r="AQ1035" s="107"/>
      <c r="AR1035" s="107"/>
      <c r="AS1035" s="107"/>
      <c r="AT1035" s="107"/>
    </row>
    <row r="1036">
      <c r="A1036" s="107"/>
      <c r="B1036" s="522"/>
      <c r="C1036" s="107"/>
      <c r="D1036" s="107"/>
      <c r="E1036" s="107"/>
      <c r="F1036" s="107"/>
      <c r="G1036" s="107"/>
      <c r="H1036" s="107"/>
      <c r="I1036" s="107"/>
      <c r="J1036" s="107"/>
      <c r="K1036" s="107"/>
      <c r="L1036" s="107"/>
      <c r="M1036" s="107"/>
      <c r="N1036" s="107"/>
      <c r="O1036" s="107"/>
      <c r="P1036" s="107"/>
      <c r="Q1036" s="107"/>
      <c r="R1036" s="107"/>
      <c r="S1036" s="107"/>
      <c r="T1036" s="107"/>
      <c r="U1036" s="107"/>
      <c r="V1036" s="107"/>
      <c r="W1036" s="107"/>
      <c r="X1036" s="107"/>
      <c r="Y1036" s="107"/>
      <c r="Z1036" s="107"/>
      <c r="AA1036" s="107"/>
      <c r="AB1036" s="107"/>
      <c r="AC1036" s="107"/>
      <c r="AD1036" s="107"/>
      <c r="AE1036" s="107"/>
      <c r="AF1036" s="107"/>
      <c r="AG1036" s="107"/>
      <c r="AH1036" s="107"/>
      <c r="AI1036" s="107"/>
      <c r="AJ1036" s="107"/>
      <c r="AK1036" s="107"/>
      <c r="AL1036" s="107"/>
      <c r="AM1036" s="107"/>
      <c r="AN1036" s="107"/>
      <c r="AO1036" s="107"/>
      <c r="AP1036" s="107"/>
      <c r="AQ1036" s="107"/>
      <c r="AR1036" s="107"/>
      <c r="AS1036" s="107"/>
      <c r="AT1036" s="107"/>
    </row>
    <row r="1037">
      <c r="A1037" s="107"/>
      <c r="B1037" s="522"/>
      <c r="C1037" s="107"/>
      <c r="D1037" s="107"/>
      <c r="E1037" s="107"/>
      <c r="F1037" s="107"/>
      <c r="G1037" s="107"/>
      <c r="H1037" s="107"/>
      <c r="I1037" s="107"/>
      <c r="J1037" s="107"/>
      <c r="K1037" s="107"/>
      <c r="L1037" s="107"/>
      <c r="M1037" s="107"/>
      <c r="N1037" s="107"/>
      <c r="O1037" s="107"/>
      <c r="P1037" s="107"/>
      <c r="Q1037" s="107"/>
      <c r="R1037" s="107"/>
      <c r="S1037" s="107"/>
      <c r="T1037" s="107"/>
      <c r="U1037" s="107"/>
      <c r="V1037" s="107"/>
      <c r="W1037" s="107"/>
      <c r="X1037" s="107"/>
      <c r="Y1037" s="107"/>
      <c r="Z1037" s="107"/>
      <c r="AA1037" s="107"/>
      <c r="AB1037" s="107"/>
      <c r="AC1037" s="107"/>
      <c r="AD1037" s="107"/>
      <c r="AE1037" s="107"/>
      <c r="AF1037" s="107"/>
      <c r="AG1037" s="107"/>
      <c r="AH1037" s="107"/>
      <c r="AI1037" s="107"/>
      <c r="AJ1037" s="107"/>
      <c r="AK1037" s="107"/>
      <c r="AL1037" s="107"/>
      <c r="AM1037" s="107"/>
      <c r="AN1037" s="107"/>
      <c r="AO1037" s="107"/>
      <c r="AP1037" s="107"/>
      <c r="AQ1037" s="107"/>
      <c r="AR1037" s="107"/>
      <c r="AS1037" s="107"/>
      <c r="AT1037" s="107"/>
    </row>
    <row r="1038">
      <c r="A1038" s="107"/>
      <c r="B1038" s="522"/>
      <c r="C1038" s="107"/>
      <c r="D1038" s="107"/>
      <c r="E1038" s="107"/>
      <c r="F1038" s="107"/>
      <c r="G1038" s="107"/>
      <c r="H1038" s="107"/>
      <c r="I1038" s="107"/>
      <c r="J1038" s="107"/>
      <c r="K1038" s="107"/>
      <c r="L1038" s="107"/>
      <c r="M1038" s="107"/>
      <c r="N1038" s="107"/>
      <c r="O1038" s="107"/>
      <c r="P1038" s="107"/>
      <c r="Q1038" s="107"/>
      <c r="R1038" s="107"/>
      <c r="S1038" s="107"/>
      <c r="T1038" s="107"/>
      <c r="U1038" s="107"/>
      <c r="V1038" s="107"/>
      <c r="W1038" s="107"/>
      <c r="X1038" s="107"/>
      <c r="Y1038" s="107"/>
      <c r="Z1038" s="107"/>
      <c r="AA1038" s="107"/>
      <c r="AB1038" s="107"/>
      <c r="AC1038" s="107"/>
      <c r="AD1038" s="107"/>
      <c r="AE1038" s="107"/>
      <c r="AF1038" s="107"/>
      <c r="AG1038" s="107"/>
      <c r="AH1038" s="107"/>
      <c r="AI1038" s="107"/>
      <c r="AJ1038" s="107"/>
      <c r="AK1038" s="107"/>
      <c r="AL1038" s="107"/>
      <c r="AM1038" s="107"/>
      <c r="AN1038" s="107"/>
      <c r="AO1038" s="107"/>
      <c r="AP1038" s="107"/>
      <c r="AQ1038" s="107"/>
      <c r="AR1038" s="107"/>
      <c r="AS1038" s="107"/>
      <c r="AT1038" s="107"/>
    </row>
    <row r="1039">
      <c r="A1039" s="107"/>
      <c r="B1039" s="522"/>
      <c r="C1039" s="107"/>
      <c r="D1039" s="107"/>
      <c r="E1039" s="107"/>
      <c r="F1039" s="107"/>
      <c r="G1039" s="107"/>
      <c r="H1039" s="107"/>
      <c r="I1039" s="107"/>
      <c r="J1039" s="107"/>
      <c r="K1039" s="107"/>
      <c r="L1039" s="107"/>
      <c r="M1039" s="107"/>
      <c r="N1039" s="107"/>
      <c r="O1039" s="107"/>
      <c r="P1039" s="107"/>
      <c r="Q1039" s="107"/>
      <c r="R1039" s="107"/>
      <c r="S1039" s="107"/>
      <c r="T1039" s="107"/>
      <c r="U1039" s="107"/>
      <c r="V1039" s="107"/>
      <c r="W1039" s="107"/>
      <c r="X1039" s="107"/>
      <c r="Y1039" s="107"/>
      <c r="Z1039" s="107"/>
      <c r="AA1039" s="107"/>
      <c r="AB1039" s="107"/>
      <c r="AC1039" s="107"/>
      <c r="AD1039" s="107"/>
      <c r="AE1039" s="107"/>
      <c r="AF1039" s="107"/>
      <c r="AG1039" s="107"/>
      <c r="AH1039" s="107"/>
      <c r="AI1039" s="107"/>
      <c r="AJ1039" s="107"/>
      <c r="AK1039" s="107"/>
      <c r="AL1039" s="107"/>
      <c r="AM1039" s="107"/>
      <c r="AN1039" s="107"/>
      <c r="AO1039" s="107"/>
      <c r="AP1039" s="107"/>
      <c r="AQ1039" s="107"/>
      <c r="AR1039" s="107"/>
      <c r="AS1039" s="107"/>
      <c r="AT1039" s="107"/>
    </row>
    <row r="1040">
      <c r="A1040" s="107"/>
      <c r="B1040" s="522"/>
      <c r="C1040" s="107"/>
      <c r="D1040" s="107"/>
      <c r="E1040" s="107"/>
      <c r="F1040" s="107"/>
      <c r="G1040" s="107"/>
      <c r="H1040" s="107"/>
      <c r="I1040" s="107"/>
      <c r="J1040" s="107"/>
      <c r="K1040" s="107"/>
      <c r="L1040" s="107"/>
      <c r="M1040" s="107"/>
      <c r="N1040" s="107"/>
      <c r="O1040" s="107"/>
      <c r="P1040" s="107"/>
      <c r="Q1040" s="107"/>
      <c r="R1040" s="107"/>
      <c r="S1040" s="107"/>
      <c r="T1040" s="107"/>
      <c r="U1040" s="107"/>
      <c r="V1040" s="107"/>
      <c r="W1040" s="107"/>
      <c r="X1040" s="107"/>
      <c r="Y1040" s="107"/>
      <c r="Z1040" s="107"/>
      <c r="AA1040" s="107"/>
      <c r="AB1040" s="107"/>
      <c r="AC1040" s="107"/>
      <c r="AD1040" s="107"/>
      <c r="AE1040" s="107"/>
      <c r="AF1040" s="107"/>
      <c r="AG1040" s="107"/>
      <c r="AH1040" s="107"/>
      <c r="AI1040" s="107"/>
      <c r="AJ1040" s="107"/>
      <c r="AK1040" s="107"/>
      <c r="AL1040" s="107"/>
      <c r="AM1040" s="107"/>
      <c r="AN1040" s="107"/>
      <c r="AO1040" s="107"/>
      <c r="AP1040" s="107"/>
      <c r="AQ1040" s="107"/>
      <c r="AR1040" s="107"/>
      <c r="AS1040" s="107"/>
      <c r="AT1040" s="107"/>
    </row>
    <row r="1041">
      <c r="A1041" s="107"/>
      <c r="B1041" s="522"/>
      <c r="C1041" s="107"/>
      <c r="D1041" s="107"/>
      <c r="E1041" s="107"/>
      <c r="F1041" s="107"/>
      <c r="G1041" s="107"/>
      <c r="H1041" s="107"/>
      <c r="I1041" s="107"/>
      <c r="J1041" s="107"/>
      <c r="K1041" s="107"/>
      <c r="L1041" s="107"/>
      <c r="M1041" s="107"/>
      <c r="N1041" s="107"/>
      <c r="O1041" s="107"/>
      <c r="P1041" s="107"/>
      <c r="Q1041" s="107"/>
      <c r="R1041" s="107"/>
      <c r="S1041" s="107"/>
      <c r="T1041" s="107"/>
      <c r="U1041" s="107"/>
      <c r="V1041" s="107"/>
      <c r="W1041" s="107"/>
      <c r="X1041" s="107"/>
      <c r="Y1041" s="107"/>
      <c r="Z1041" s="107"/>
      <c r="AA1041" s="107"/>
      <c r="AB1041" s="107"/>
      <c r="AC1041" s="107"/>
      <c r="AD1041" s="107"/>
      <c r="AE1041" s="107"/>
      <c r="AF1041" s="107"/>
      <c r="AG1041" s="107"/>
      <c r="AH1041" s="107"/>
      <c r="AI1041" s="107"/>
      <c r="AJ1041" s="107"/>
      <c r="AK1041" s="107"/>
      <c r="AL1041" s="107"/>
      <c r="AM1041" s="107"/>
      <c r="AN1041" s="107"/>
      <c r="AO1041" s="107"/>
      <c r="AP1041" s="107"/>
      <c r="AQ1041" s="107"/>
      <c r="AR1041" s="107"/>
      <c r="AS1041" s="107"/>
      <c r="AT1041" s="107"/>
    </row>
    <row r="1042">
      <c r="A1042" s="107"/>
      <c r="B1042" s="522"/>
      <c r="C1042" s="107"/>
      <c r="D1042" s="107"/>
      <c r="E1042" s="107"/>
      <c r="F1042" s="107"/>
      <c r="G1042" s="107"/>
      <c r="H1042" s="107"/>
      <c r="I1042" s="107"/>
      <c r="J1042" s="107"/>
      <c r="K1042" s="107"/>
      <c r="L1042" s="107"/>
      <c r="M1042" s="107"/>
      <c r="N1042" s="107"/>
      <c r="O1042" s="107"/>
      <c r="P1042" s="107"/>
      <c r="Q1042" s="107"/>
      <c r="R1042" s="107"/>
      <c r="S1042" s="107"/>
      <c r="T1042" s="107"/>
      <c r="U1042" s="107"/>
      <c r="V1042" s="107"/>
      <c r="W1042" s="107"/>
      <c r="X1042" s="107"/>
      <c r="Y1042" s="107"/>
      <c r="Z1042" s="107"/>
      <c r="AA1042" s="107"/>
      <c r="AB1042" s="107"/>
      <c r="AC1042" s="107"/>
      <c r="AD1042" s="107"/>
      <c r="AE1042" s="107"/>
      <c r="AF1042" s="107"/>
      <c r="AG1042" s="107"/>
      <c r="AH1042" s="107"/>
      <c r="AI1042" s="107"/>
      <c r="AJ1042" s="107"/>
      <c r="AK1042" s="107"/>
      <c r="AL1042" s="107"/>
      <c r="AM1042" s="107"/>
      <c r="AN1042" s="107"/>
      <c r="AO1042" s="107"/>
      <c r="AP1042" s="107"/>
      <c r="AQ1042" s="107"/>
      <c r="AR1042" s="107"/>
      <c r="AS1042" s="107"/>
      <c r="AT1042" s="107"/>
    </row>
    <row r="1043">
      <c r="A1043" s="107"/>
      <c r="B1043" s="522"/>
      <c r="C1043" s="107"/>
      <c r="D1043" s="107"/>
      <c r="E1043" s="107"/>
      <c r="F1043" s="107"/>
      <c r="G1043" s="107"/>
      <c r="H1043" s="107"/>
      <c r="I1043" s="107"/>
      <c r="J1043" s="107"/>
      <c r="K1043" s="107"/>
      <c r="L1043" s="107"/>
      <c r="M1043" s="107"/>
      <c r="N1043" s="107"/>
      <c r="O1043" s="107"/>
      <c r="P1043" s="107"/>
      <c r="Q1043" s="107"/>
      <c r="R1043" s="107"/>
      <c r="S1043" s="107"/>
      <c r="T1043" s="107"/>
      <c r="U1043" s="107"/>
      <c r="V1043" s="107"/>
      <c r="W1043" s="107"/>
      <c r="X1043" s="107"/>
      <c r="Y1043" s="107"/>
      <c r="Z1043" s="107"/>
      <c r="AA1043" s="107"/>
      <c r="AB1043" s="107"/>
      <c r="AC1043" s="107"/>
      <c r="AD1043" s="107"/>
      <c r="AE1043" s="107"/>
      <c r="AF1043" s="107"/>
      <c r="AG1043" s="107"/>
      <c r="AH1043" s="107"/>
      <c r="AI1043" s="107"/>
      <c r="AJ1043" s="107"/>
      <c r="AK1043" s="107"/>
      <c r="AL1043" s="107"/>
      <c r="AM1043" s="107"/>
      <c r="AN1043" s="107"/>
      <c r="AO1043" s="107"/>
      <c r="AP1043" s="107"/>
      <c r="AQ1043" s="107"/>
      <c r="AR1043" s="107"/>
      <c r="AS1043" s="107"/>
      <c r="AT1043" s="107"/>
    </row>
    <row r="1044">
      <c r="A1044" s="107"/>
      <c r="B1044" s="522"/>
      <c r="C1044" s="107"/>
      <c r="D1044" s="107"/>
      <c r="E1044" s="107"/>
      <c r="F1044" s="107"/>
      <c r="G1044" s="107"/>
      <c r="H1044" s="107"/>
      <c r="I1044" s="107"/>
      <c r="J1044" s="107"/>
      <c r="K1044" s="107"/>
      <c r="L1044" s="107"/>
      <c r="M1044" s="107"/>
      <c r="N1044" s="107"/>
      <c r="O1044" s="107"/>
      <c r="P1044" s="107"/>
      <c r="Q1044" s="107"/>
      <c r="R1044" s="107"/>
      <c r="S1044" s="107"/>
      <c r="T1044" s="107"/>
      <c r="U1044" s="107"/>
      <c r="V1044" s="107"/>
      <c r="W1044" s="107"/>
      <c r="X1044" s="107"/>
      <c r="Y1044" s="107"/>
      <c r="Z1044" s="107"/>
      <c r="AA1044" s="107"/>
      <c r="AB1044" s="107"/>
      <c r="AC1044" s="107"/>
      <c r="AD1044" s="107"/>
      <c r="AE1044" s="107"/>
      <c r="AF1044" s="107"/>
      <c r="AG1044" s="107"/>
      <c r="AH1044" s="107"/>
      <c r="AI1044" s="107"/>
      <c r="AJ1044" s="107"/>
      <c r="AK1044" s="107"/>
      <c r="AL1044" s="107"/>
      <c r="AM1044" s="107"/>
      <c r="AN1044" s="107"/>
      <c r="AO1044" s="107"/>
      <c r="AP1044" s="107"/>
      <c r="AQ1044" s="107"/>
      <c r="AR1044" s="107"/>
      <c r="AS1044" s="107"/>
      <c r="AT1044" s="107"/>
    </row>
    <row r="1045">
      <c r="A1045" s="107"/>
      <c r="B1045" s="522"/>
      <c r="C1045" s="107"/>
      <c r="D1045" s="107"/>
      <c r="E1045" s="107"/>
      <c r="F1045" s="107"/>
      <c r="G1045" s="107"/>
      <c r="H1045" s="107"/>
      <c r="I1045" s="107"/>
      <c r="J1045" s="107"/>
      <c r="K1045" s="107"/>
      <c r="L1045" s="107"/>
      <c r="M1045" s="107"/>
      <c r="N1045" s="107"/>
      <c r="O1045" s="107"/>
      <c r="P1045" s="107"/>
      <c r="Q1045" s="107"/>
      <c r="R1045" s="107"/>
      <c r="S1045" s="107"/>
      <c r="T1045" s="107"/>
      <c r="U1045" s="107"/>
      <c r="V1045" s="107"/>
      <c r="W1045" s="107"/>
      <c r="X1045" s="107"/>
      <c r="Y1045" s="107"/>
      <c r="Z1045" s="107"/>
      <c r="AA1045" s="107"/>
      <c r="AB1045" s="107"/>
      <c r="AC1045" s="107"/>
      <c r="AD1045" s="107"/>
      <c r="AE1045" s="107"/>
      <c r="AF1045" s="107"/>
      <c r="AG1045" s="107"/>
      <c r="AH1045" s="107"/>
      <c r="AI1045" s="107"/>
      <c r="AJ1045" s="107"/>
      <c r="AK1045" s="107"/>
      <c r="AL1045" s="107"/>
      <c r="AM1045" s="107"/>
      <c r="AN1045" s="107"/>
      <c r="AO1045" s="107"/>
      <c r="AP1045" s="107"/>
      <c r="AQ1045" s="107"/>
      <c r="AR1045" s="107"/>
      <c r="AS1045" s="107"/>
      <c r="AT1045" s="107"/>
    </row>
    <row r="1046">
      <c r="A1046" s="107"/>
      <c r="B1046" s="522"/>
      <c r="C1046" s="107"/>
      <c r="D1046" s="107"/>
      <c r="E1046" s="107"/>
      <c r="F1046" s="107"/>
      <c r="G1046" s="107"/>
      <c r="H1046" s="107"/>
      <c r="I1046" s="107"/>
      <c r="J1046" s="107"/>
      <c r="K1046" s="107"/>
      <c r="L1046" s="107"/>
      <c r="M1046" s="107"/>
      <c r="N1046" s="107"/>
      <c r="O1046" s="107"/>
      <c r="P1046" s="107"/>
      <c r="Q1046" s="107"/>
      <c r="R1046" s="107"/>
      <c r="S1046" s="107"/>
      <c r="T1046" s="107"/>
      <c r="U1046" s="107"/>
      <c r="V1046" s="107"/>
      <c r="W1046" s="107"/>
      <c r="X1046" s="107"/>
      <c r="Y1046" s="107"/>
      <c r="Z1046" s="107"/>
      <c r="AA1046" s="107"/>
      <c r="AB1046" s="107"/>
      <c r="AC1046" s="107"/>
      <c r="AD1046" s="107"/>
      <c r="AE1046" s="107"/>
      <c r="AF1046" s="107"/>
      <c r="AG1046" s="107"/>
      <c r="AH1046" s="107"/>
      <c r="AI1046" s="107"/>
      <c r="AJ1046" s="107"/>
      <c r="AK1046" s="107"/>
      <c r="AL1046" s="107"/>
      <c r="AM1046" s="107"/>
      <c r="AN1046" s="107"/>
      <c r="AO1046" s="107"/>
      <c r="AP1046" s="107"/>
      <c r="AQ1046" s="107"/>
      <c r="AR1046" s="107"/>
      <c r="AS1046" s="107"/>
      <c r="AT1046" s="107"/>
    </row>
    <row r="1047">
      <c r="A1047" s="107"/>
      <c r="B1047" s="522"/>
      <c r="C1047" s="107"/>
      <c r="D1047" s="107"/>
      <c r="E1047" s="107"/>
      <c r="F1047" s="107"/>
      <c r="G1047" s="107"/>
      <c r="H1047" s="107"/>
      <c r="I1047" s="107"/>
      <c r="J1047" s="107"/>
      <c r="K1047" s="107"/>
      <c r="L1047" s="107"/>
      <c r="M1047" s="107"/>
      <c r="N1047" s="107"/>
      <c r="O1047" s="107"/>
      <c r="P1047" s="107"/>
      <c r="Q1047" s="107"/>
      <c r="R1047" s="107"/>
      <c r="S1047" s="107"/>
      <c r="T1047" s="107"/>
      <c r="U1047" s="107"/>
      <c r="V1047" s="107"/>
      <c r="W1047" s="107"/>
      <c r="X1047" s="107"/>
      <c r="Y1047" s="107"/>
      <c r="Z1047" s="107"/>
      <c r="AA1047" s="107"/>
      <c r="AB1047" s="107"/>
      <c r="AC1047" s="107"/>
      <c r="AD1047" s="107"/>
      <c r="AE1047" s="107"/>
      <c r="AF1047" s="107"/>
      <c r="AG1047" s="107"/>
      <c r="AH1047" s="107"/>
      <c r="AI1047" s="107"/>
      <c r="AJ1047" s="107"/>
      <c r="AK1047" s="107"/>
      <c r="AL1047" s="107"/>
      <c r="AM1047" s="107"/>
      <c r="AN1047" s="107"/>
      <c r="AO1047" s="107"/>
      <c r="AP1047" s="107"/>
      <c r="AQ1047" s="107"/>
      <c r="AR1047" s="107"/>
      <c r="AS1047" s="107"/>
      <c r="AT1047" s="107"/>
    </row>
    <row r="1048">
      <c r="A1048" s="107"/>
      <c r="B1048" s="522"/>
      <c r="C1048" s="107"/>
      <c r="D1048" s="107"/>
      <c r="E1048" s="107"/>
      <c r="F1048" s="107"/>
      <c r="G1048" s="107"/>
      <c r="H1048" s="107"/>
      <c r="I1048" s="107"/>
      <c r="J1048" s="107"/>
      <c r="K1048" s="107"/>
      <c r="L1048" s="107"/>
      <c r="M1048" s="107"/>
      <c r="N1048" s="107"/>
      <c r="O1048" s="107"/>
      <c r="P1048" s="107"/>
      <c r="Q1048" s="107"/>
      <c r="R1048" s="107"/>
      <c r="S1048" s="107"/>
      <c r="T1048" s="107"/>
      <c r="U1048" s="107"/>
      <c r="V1048" s="107"/>
      <c r="W1048" s="107"/>
      <c r="X1048" s="107"/>
      <c r="Y1048" s="107"/>
      <c r="Z1048" s="107"/>
      <c r="AA1048" s="107"/>
      <c r="AB1048" s="107"/>
      <c r="AC1048" s="107"/>
      <c r="AD1048" s="107"/>
      <c r="AE1048" s="107"/>
      <c r="AF1048" s="107"/>
      <c r="AG1048" s="107"/>
      <c r="AH1048" s="107"/>
      <c r="AI1048" s="107"/>
      <c r="AJ1048" s="107"/>
      <c r="AK1048" s="107"/>
      <c r="AL1048" s="107"/>
      <c r="AM1048" s="107"/>
      <c r="AN1048" s="107"/>
      <c r="AO1048" s="107"/>
      <c r="AP1048" s="107"/>
      <c r="AQ1048" s="107"/>
      <c r="AR1048" s="107"/>
      <c r="AS1048" s="107"/>
      <c r="AT1048" s="107"/>
    </row>
    <row r="1049">
      <c r="A1049" s="107"/>
      <c r="B1049" s="522"/>
      <c r="C1049" s="107"/>
      <c r="D1049" s="107"/>
      <c r="E1049" s="107"/>
      <c r="F1049" s="107"/>
      <c r="G1049" s="107"/>
      <c r="H1049" s="107"/>
      <c r="I1049" s="107"/>
      <c r="J1049" s="107"/>
      <c r="K1049" s="107"/>
      <c r="L1049" s="107"/>
      <c r="M1049" s="107"/>
      <c r="N1049" s="107"/>
      <c r="O1049" s="107"/>
      <c r="P1049" s="107"/>
      <c r="Q1049" s="107"/>
      <c r="R1049" s="107"/>
      <c r="S1049" s="107"/>
      <c r="T1049" s="107"/>
      <c r="U1049" s="107"/>
      <c r="V1049" s="107"/>
      <c r="W1049" s="107"/>
      <c r="X1049" s="107"/>
      <c r="Y1049" s="107"/>
      <c r="Z1049" s="107"/>
      <c r="AA1049" s="107"/>
      <c r="AB1049" s="107"/>
      <c r="AC1049" s="107"/>
      <c r="AD1049" s="107"/>
      <c r="AE1049" s="107"/>
      <c r="AF1049" s="107"/>
      <c r="AG1049" s="107"/>
      <c r="AH1049" s="107"/>
      <c r="AI1049" s="107"/>
      <c r="AJ1049" s="107"/>
      <c r="AK1049" s="107"/>
      <c r="AL1049" s="107"/>
      <c r="AM1049" s="107"/>
      <c r="AN1049" s="107"/>
      <c r="AO1049" s="107"/>
      <c r="AP1049" s="107"/>
      <c r="AQ1049" s="107"/>
      <c r="AR1049" s="107"/>
      <c r="AS1049" s="107"/>
      <c r="AT1049" s="107"/>
    </row>
    <row r="1050">
      <c r="A1050" s="107"/>
      <c r="B1050" s="522"/>
      <c r="C1050" s="107"/>
      <c r="D1050" s="107"/>
      <c r="E1050" s="107"/>
      <c r="F1050" s="107"/>
      <c r="G1050" s="107"/>
      <c r="H1050" s="107"/>
      <c r="I1050" s="107"/>
      <c r="J1050" s="107"/>
      <c r="K1050" s="107"/>
      <c r="L1050" s="107"/>
      <c r="M1050" s="107"/>
      <c r="N1050" s="107"/>
      <c r="O1050" s="107"/>
      <c r="P1050" s="107"/>
      <c r="Q1050" s="107"/>
      <c r="R1050" s="107"/>
      <c r="S1050" s="107"/>
      <c r="T1050" s="107"/>
      <c r="U1050" s="107"/>
      <c r="V1050" s="107"/>
      <c r="W1050" s="107"/>
      <c r="X1050" s="107"/>
      <c r="Y1050" s="107"/>
      <c r="Z1050" s="107"/>
      <c r="AA1050" s="107"/>
      <c r="AB1050" s="107"/>
      <c r="AC1050" s="107"/>
      <c r="AD1050" s="107"/>
      <c r="AE1050" s="107"/>
      <c r="AF1050" s="107"/>
      <c r="AG1050" s="107"/>
      <c r="AH1050" s="107"/>
      <c r="AI1050" s="107"/>
      <c r="AJ1050" s="107"/>
      <c r="AK1050" s="107"/>
      <c r="AL1050" s="107"/>
      <c r="AM1050" s="107"/>
      <c r="AN1050" s="107"/>
      <c r="AO1050" s="107"/>
      <c r="AP1050" s="107"/>
      <c r="AQ1050" s="107"/>
      <c r="AR1050" s="107"/>
      <c r="AS1050" s="107"/>
      <c r="AT1050" s="107"/>
    </row>
    <row r="1051">
      <c r="A1051" s="107"/>
      <c r="B1051" s="522"/>
      <c r="C1051" s="107"/>
      <c r="D1051" s="107"/>
      <c r="E1051" s="107"/>
      <c r="F1051" s="107"/>
      <c r="G1051" s="107"/>
      <c r="H1051" s="107"/>
      <c r="I1051" s="107"/>
      <c r="J1051" s="107"/>
      <c r="K1051" s="107"/>
      <c r="L1051" s="107"/>
      <c r="M1051" s="107"/>
      <c r="N1051" s="107"/>
      <c r="O1051" s="107"/>
      <c r="P1051" s="107"/>
      <c r="Q1051" s="107"/>
      <c r="R1051" s="107"/>
      <c r="S1051" s="107"/>
      <c r="T1051" s="107"/>
      <c r="U1051" s="107"/>
      <c r="V1051" s="107"/>
      <c r="W1051" s="107"/>
      <c r="X1051" s="107"/>
      <c r="Y1051" s="107"/>
      <c r="Z1051" s="107"/>
      <c r="AA1051" s="107"/>
      <c r="AB1051" s="107"/>
      <c r="AC1051" s="107"/>
      <c r="AD1051" s="107"/>
      <c r="AE1051" s="107"/>
      <c r="AF1051" s="107"/>
      <c r="AG1051" s="107"/>
      <c r="AH1051" s="107"/>
      <c r="AI1051" s="107"/>
      <c r="AJ1051" s="107"/>
      <c r="AK1051" s="107"/>
      <c r="AL1051" s="107"/>
      <c r="AM1051" s="107"/>
      <c r="AN1051" s="107"/>
      <c r="AO1051" s="107"/>
      <c r="AP1051" s="107"/>
      <c r="AQ1051" s="107"/>
      <c r="AR1051" s="107"/>
      <c r="AS1051" s="107"/>
      <c r="AT1051" s="107"/>
    </row>
    <row r="1052">
      <c r="A1052" s="107"/>
      <c r="B1052" s="522"/>
      <c r="C1052" s="107"/>
      <c r="D1052" s="107"/>
      <c r="E1052" s="107"/>
      <c r="F1052" s="107"/>
      <c r="G1052" s="107"/>
      <c r="H1052" s="107"/>
      <c r="I1052" s="107"/>
      <c r="J1052" s="107"/>
      <c r="K1052" s="107"/>
      <c r="L1052" s="107"/>
      <c r="M1052" s="107"/>
      <c r="N1052" s="107"/>
      <c r="O1052" s="107"/>
      <c r="P1052" s="107"/>
      <c r="Q1052" s="107"/>
      <c r="R1052" s="107"/>
      <c r="S1052" s="107"/>
      <c r="T1052" s="107"/>
      <c r="U1052" s="107"/>
      <c r="V1052" s="107"/>
      <c r="W1052" s="107"/>
      <c r="X1052" s="107"/>
      <c r="Y1052" s="107"/>
      <c r="Z1052" s="107"/>
      <c r="AA1052" s="107"/>
      <c r="AB1052" s="107"/>
      <c r="AC1052" s="107"/>
      <c r="AD1052" s="107"/>
      <c r="AE1052" s="107"/>
      <c r="AF1052" s="107"/>
      <c r="AG1052" s="107"/>
      <c r="AH1052" s="107"/>
      <c r="AI1052" s="107"/>
      <c r="AJ1052" s="107"/>
      <c r="AK1052" s="107"/>
      <c r="AL1052" s="107"/>
      <c r="AM1052" s="107"/>
      <c r="AN1052" s="107"/>
      <c r="AO1052" s="107"/>
      <c r="AP1052" s="107"/>
      <c r="AQ1052" s="107"/>
      <c r="AR1052" s="107"/>
      <c r="AS1052" s="107"/>
      <c r="AT1052" s="107"/>
    </row>
    <row r="1053">
      <c r="A1053" s="107"/>
      <c r="B1053" s="522"/>
      <c r="C1053" s="107"/>
      <c r="D1053" s="107"/>
      <c r="E1053" s="107"/>
      <c r="F1053" s="107"/>
      <c r="G1053" s="107"/>
      <c r="H1053" s="107"/>
      <c r="I1053" s="107"/>
      <c r="J1053" s="107"/>
      <c r="K1053" s="107"/>
      <c r="L1053" s="107"/>
      <c r="M1053" s="107"/>
      <c r="N1053" s="107"/>
      <c r="O1053" s="107"/>
      <c r="P1053" s="107"/>
      <c r="Q1053" s="107"/>
      <c r="R1053" s="107"/>
      <c r="S1053" s="107"/>
      <c r="T1053" s="107"/>
      <c r="U1053" s="107"/>
      <c r="V1053" s="107"/>
      <c r="W1053" s="107"/>
      <c r="X1053" s="107"/>
      <c r="Y1053" s="107"/>
      <c r="Z1053" s="107"/>
      <c r="AA1053" s="107"/>
      <c r="AB1053" s="107"/>
      <c r="AC1053" s="107"/>
      <c r="AD1053" s="107"/>
      <c r="AE1053" s="107"/>
      <c r="AF1053" s="107"/>
      <c r="AG1053" s="107"/>
      <c r="AH1053" s="107"/>
      <c r="AI1053" s="107"/>
      <c r="AJ1053" s="107"/>
      <c r="AK1053" s="107"/>
      <c r="AL1053" s="107"/>
      <c r="AM1053" s="107"/>
      <c r="AN1053" s="107"/>
      <c r="AO1053" s="107"/>
      <c r="AP1053" s="107"/>
      <c r="AQ1053" s="107"/>
      <c r="AR1053" s="107"/>
      <c r="AS1053" s="107"/>
      <c r="AT1053" s="107"/>
    </row>
    <row r="1054">
      <c r="A1054" s="107"/>
      <c r="B1054" s="522"/>
      <c r="C1054" s="107"/>
      <c r="D1054" s="107"/>
      <c r="E1054" s="107"/>
      <c r="F1054" s="107"/>
      <c r="G1054" s="107"/>
      <c r="H1054" s="107"/>
      <c r="I1054" s="107"/>
      <c r="J1054" s="107"/>
      <c r="K1054" s="107"/>
      <c r="L1054" s="107"/>
      <c r="M1054" s="107"/>
      <c r="N1054" s="107"/>
      <c r="O1054" s="107"/>
      <c r="P1054" s="107"/>
      <c r="Q1054" s="107"/>
      <c r="R1054" s="107"/>
      <c r="S1054" s="107"/>
      <c r="T1054" s="107"/>
      <c r="U1054" s="107"/>
      <c r="V1054" s="107"/>
      <c r="W1054" s="107"/>
      <c r="X1054" s="107"/>
      <c r="Y1054" s="107"/>
      <c r="Z1054" s="107"/>
      <c r="AA1054" s="107"/>
      <c r="AB1054" s="107"/>
      <c r="AC1054" s="107"/>
      <c r="AD1054" s="107"/>
      <c r="AE1054" s="107"/>
      <c r="AF1054" s="107"/>
      <c r="AG1054" s="107"/>
      <c r="AH1054" s="107"/>
      <c r="AI1054" s="107"/>
      <c r="AJ1054" s="107"/>
      <c r="AK1054" s="107"/>
      <c r="AL1054" s="107"/>
      <c r="AM1054" s="107"/>
      <c r="AN1054" s="107"/>
      <c r="AO1054" s="107"/>
      <c r="AP1054" s="107"/>
      <c r="AQ1054" s="107"/>
      <c r="AR1054" s="107"/>
      <c r="AS1054" s="107"/>
      <c r="AT1054" s="107"/>
    </row>
    <row r="1055">
      <c r="A1055" s="107"/>
      <c r="B1055" s="522"/>
      <c r="C1055" s="107"/>
      <c r="D1055" s="107"/>
      <c r="E1055" s="107"/>
      <c r="F1055" s="107"/>
      <c r="G1055" s="107"/>
      <c r="H1055" s="107"/>
      <c r="I1055" s="107"/>
      <c r="J1055" s="107"/>
      <c r="K1055" s="107"/>
      <c r="L1055" s="107"/>
      <c r="M1055" s="107"/>
      <c r="N1055" s="107"/>
      <c r="O1055" s="107"/>
      <c r="P1055" s="107"/>
      <c r="Q1055" s="107"/>
      <c r="R1055" s="107"/>
      <c r="S1055" s="107"/>
      <c r="T1055" s="107"/>
      <c r="U1055" s="107"/>
      <c r="V1055" s="107"/>
      <c r="W1055" s="107"/>
      <c r="X1055" s="107"/>
      <c r="Y1055" s="107"/>
      <c r="Z1055" s="107"/>
      <c r="AA1055" s="107"/>
      <c r="AB1055" s="107"/>
      <c r="AC1055" s="107"/>
      <c r="AD1055" s="107"/>
      <c r="AE1055" s="107"/>
      <c r="AF1055" s="107"/>
      <c r="AG1055" s="107"/>
      <c r="AH1055" s="107"/>
      <c r="AI1055" s="107"/>
      <c r="AJ1055" s="107"/>
      <c r="AK1055" s="107"/>
      <c r="AL1055" s="107"/>
      <c r="AM1055" s="107"/>
      <c r="AN1055" s="107"/>
      <c r="AO1055" s="107"/>
      <c r="AP1055" s="107"/>
      <c r="AQ1055" s="107"/>
      <c r="AR1055" s="107"/>
      <c r="AS1055" s="107"/>
      <c r="AT1055" s="107"/>
    </row>
    <row r="1056">
      <c r="A1056" s="107"/>
      <c r="B1056" s="522"/>
      <c r="C1056" s="107"/>
      <c r="D1056" s="107"/>
      <c r="E1056" s="107"/>
      <c r="F1056" s="107"/>
      <c r="G1056" s="107"/>
      <c r="H1056" s="107"/>
      <c r="I1056" s="107"/>
      <c r="J1056" s="107"/>
      <c r="K1056" s="107"/>
      <c r="L1056" s="107"/>
      <c r="M1056" s="107"/>
      <c r="N1056" s="107"/>
      <c r="O1056" s="107"/>
      <c r="P1056" s="107"/>
      <c r="Q1056" s="107"/>
      <c r="R1056" s="107"/>
      <c r="S1056" s="107"/>
      <c r="T1056" s="107"/>
      <c r="U1056" s="107"/>
      <c r="V1056" s="107"/>
      <c r="W1056" s="107"/>
      <c r="X1056" s="107"/>
      <c r="Y1056" s="107"/>
      <c r="Z1056" s="107"/>
      <c r="AA1056" s="107"/>
      <c r="AB1056" s="107"/>
      <c r="AC1056" s="107"/>
      <c r="AD1056" s="107"/>
      <c r="AE1056" s="107"/>
      <c r="AF1056" s="107"/>
      <c r="AG1056" s="107"/>
      <c r="AH1056" s="107"/>
      <c r="AI1056" s="107"/>
      <c r="AJ1056" s="107"/>
      <c r="AK1056" s="107"/>
      <c r="AL1056" s="107"/>
      <c r="AM1056" s="107"/>
      <c r="AN1056" s="107"/>
      <c r="AO1056" s="107"/>
      <c r="AP1056" s="107"/>
      <c r="AQ1056" s="107"/>
      <c r="AR1056" s="107"/>
      <c r="AS1056" s="107"/>
      <c r="AT1056" s="107"/>
    </row>
    <row r="1057">
      <c r="A1057" s="107"/>
      <c r="B1057" s="522"/>
      <c r="C1057" s="107"/>
      <c r="D1057" s="107"/>
      <c r="E1057" s="107"/>
      <c r="F1057" s="107"/>
      <c r="G1057" s="107"/>
      <c r="H1057" s="107"/>
      <c r="I1057" s="107"/>
      <c r="J1057" s="107"/>
      <c r="K1057" s="107"/>
      <c r="L1057" s="107"/>
      <c r="M1057" s="107"/>
      <c r="N1057" s="107"/>
      <c r="O1057" s="107"/>
      <c r="P1057" s="107"/>
      <c r="Q1057" s="107"/>
      <c r="R1057" s="107"/>
      <c r="S1057" s="107"/>
      <c r="T1057" s="107"/>
      <c r="U1057" s="107"/>
      <c r="V1057" s="107"/>
      <c r="W1057" s="107"/>
      <c r="X1057" s="107"/>
      <c r="Y1057" s="107"/>
      <c r="Z1057" s="107"/>
      <c r="AA1057" s="107"/>
      <c r="AB1057" s="107"/>
      <c r="AC1057" s="107"/>
      <c r="AD1057" s="107"/>
      <c r="AE1057" s="107"/>
      <c r="AF1057" s="107"/>
      <c r="AG1057" s="107"/>
      <c r="AH1057" s="107"/>
      <c r="AI1057" s="107"/>
      <c r="AJ1057" s="107"/>
      <c r="AK1057" s="107"/>
      <c r="AL1057" s="107"/>
      <c r="AM1057" s="107"/>
      <c r="AN1057" s="107"/>
      <c r="AO1057" s="107"/>
      <c r="AP1057" s="107"/>
      <c r="AQ1057" s="107"/>
      <c r="AR1057" s="107"/>
      <c r="AS1057" s="107"/>
      <c r="AT1057" s="107"/>
    </row>
    <row r="1058">
      <c r="A1058" s="107"/>
      <c r="B1058" s="522"/>
      <c r="C1058" s="107"/>
      <c r="D1058" s="107"/>
      <c r="E1058" s="107"/>
      <c r="F1058" s="107"/>
      <c r="G1058" s="107"/>
      <c r="H1058" s="107"/>
      <c r="I1058" s="107"/>
      <c r="J1058" s="107"/>
      <c r="K1058" s="107"/>
      <c r="L1058" s="107"/>
      <c r="M1058" s="107"/>
      <c r="N1058" s="107"/>
      <c r="O1058" s="107"/>
      <c r="P1058" s="107"/>
      <c r="Q1058" s="107"/>
      <c r="R1058" s="107"/>
      <c r="S1058" s="107"/>
      <c r="T1058" s="107"/>
      <c r="U1058" s="107"/>
      <c r="V1058" s="107"/>
      <c r="W1058" s="107"/>
      <c r="X1058" s="107"/>
      <c r="Y1058" s="107"/>
      <c r="Z1058" s="107"/>
      <c r="AA1058" s="107"/>
      <c r="AB1058" s="107"/>
      <c r="AC1058" s="107"/>
      <c r="AD1058" s="107"/>
      <c r="AE1058" s="107"/>
      <c r="AF1058" s="107"/>
      <c r="AG1058" s="107"/>
      <c r="AH1058" s="107"/>
      <c r="AI1058" s="107"/>
      <c r="AJ1058" s="107"/>
      <c r="AK1058" s="107"/>
      <c r="AL1058" s="107"/>
      <c r="AM1058" s="107"/>
      <c r="AN1058" s="107"/>
      <c r="AO1058" s="107"/>
      <c r="AP1058" s="107"/>
      <c r="AQ1058" s="107"/>
      <c r="AR1058" s="107"/>
      <c r="AS1058" s="107"/>
      <c r="AT1058" s="107"/>
    </row>
    <row r="1059">
      <c r="A1059" s="107"/>
      <c r="B1059" s="522"/>
      <c r="C1059" s="107"/>
      <c r="D1059" s="107"/>
      <c r="E1059" s="107"/>
      <c r="F1059" s="107"/>
      <c r="G1059" s="107"/>
      <c r="H1059" s="107"/>
      <c r="I1059" s="107"/>
      <c r="J1059" s="107"/>
      <c r="K1059" s="107"/>
      <c r="L1059" s="107"/>
      <c r="M1059" s="107"/>
      <c r="N1059" s="107"/>
      <c r="O1059" s="107"/>
      <c r="P1059" s="107"/>
      <c r="Q1059" s="107"/>
      <c r="R1059" s="107"/>
      <c r="S1059" s="107"/>
      <c r="T1059" s="107"/>
      <c r="U1059" s="107"/>
      <c r="V1059" s="107"/>
      <c r="W1059" s="107"/>
      <c r="X1059" s="107"/>
      <c r="Y1059" s="107"/>
      <c r="Z1059" s="107"/>
      <c r="AA1059" s="107"/>
      <c r="AB1059" s="107"/>
      <c r="AC1059" s="107"/>
      <c r="AD1059" s="107"/>
      <c r="AE1059" s="107"/>
      <c r="AF1059" s="107"/>
      <c r="AG1059" s="107"/>
      <c r="AH1059" s="107"/>
      <c r="AI1059" s="107"/>
      <c r="AJ1059" s="107"/>
      <c r="AK1059" s="107"/>
      <c r="AL1059" s="107"/>
      <c r="AM1059" s="107"/>
      <c r="AN1059" s="107"/>
      <c r="AO1059" s="107"/>
      <c r="AP1059" s="107"/>
      <c r="AQ1059" s="107"/>
      <c r="AR1059" s="107"/>
      <c r="AS1059" s="107"/>
      <c r="AT1059" s="107"/>
    </row>
    <row r="1060">
      <c r="A1060" s="107"/>
      <c r="B1060" s="522"/>
      <c r="C1060" s="107"/>
      <c r="D1060" s="107"/>
      <c r="E1060" s="107"/>
      <c r="F1060" s="107"/>
      <c r="G1060" s="107"/>
      <c r="H1060" s="107"/>
      <c r="I1060" s="107"/>
      <c r="J1060" s="107"/>
      <c r="K1060" s="107"/>
      <c r="L1060" s="107"/>
      <c r="M1060" s="107"/>
      <c r="N1060" s="107"/>
      <c r="O1060" s="107"/>
      <c r="P1060" s="107"/>
      <c r="Q1060" s="107"/>
      <c r="R1060" s="107"/>
      <c r="S1060" s="107"/>
      <c r="T1060" s="107"/>
      <c r="U1060" s="107"/>
      <c r="V1060" s="107"/>
      <c r="W1060" s="107"/>
      <c r="X1060" s="107"/>
      <c r="Y1060" s="107"/>
      <c r="Z1060" s="107"/>
      <c r="AA1060" s="107"/>
      <c r="AB1060" s="107"/>
      <c r="AC1060" s="107"/>
      <c r="AD1060" s="107"/>
      <c r="AE1060" s="107"/>
      <c r="AF1060" s="107"/>
      <c r="AG1060" s="107"/>
      <c r="AH1060" s="107"/>
      <c r="AI1060" s="107"/>
      <c r="AJ1060" s="107"/>
      <c r="AK1060" s="107"/>
      <c r="AL1060" s="107"/>
      <c r="AM1060" s="107"/>
      <c r="AN1060" s="107"/>
      <c r="AO1060" s="107"/>
      <c r="AP1060" s="107"/>
      <c r="AQ1060" s="107"/>
      <c r="AR1060" s="107"/>
      <c r="AS1060" s="107"/>
      <c r="AT1060" s="107"/>
    </row>
    <row r="1061">
      <c r="A1061" s="107"/>
      <c r="B1061" s="522"/>
      <c r="C1061" s="107"/>
      <c r="D1061" s="107"/>
      <c r="E1061" s="107"/>
      <c r="F1061" s="107"/>
      <c r="G1061" s="107"/>
      <c r="H1061" s="107"/>
      <c r="I1061" s="107"/>
      <c r="J1061" s="107"/>
      <c r="K1061" s="107"/>
      <c r="L1061" s="107"/>
      <c r="M1061" s="107"/>
      <c r="N1061" s="107"/>
      <c r="O1061" s="107"/>
      <c r="P1061" s="107"/>
      <c r="Q1061" s="107"/>
      <c r="R1061" s="107"/>
      <c r="S1061" s="107"/>
      <c r="T1061" s="107"/>
      <c r="U1061" s="107"/>
      <c r="V1061" s="107"/>
      <c r="W1061" s="107"/>
      <c r="X1061" s="107"/>
      <c r="Y1061" s="107"/>
      <c r="Z1061" s="107"/>
      <c r="AA1061" s="107"/>
      <c r="AB1061" s="107"/>
      <c r="AC1061" s="107"/>
      <c r="AD1061" s="107"/>
      <c r="AE1061" s="107"/>
      <c r="AF1061" s="107"/>
      <c r="AG1061" s="107"/>
      <c r="AH1061" s="107"/>
      <c r="AI1061" s="107"/>
      <c r="AJ1061" s="107"/>
      <c r="AK1061" s="107"/>
      <c r="AL1061" s="107"/>
      <c r="AM1061" s="107"/>
      <c r="AN1061" s="107"/>
      <c r="AO1061" s="107"/>
      <c r="AP1061" s="107"/>
      <c r="AQ1061" s="107"/>
      <c r="AR1061" s="107"/>
      <c r="AS1061" s="107"/>
      <c r="AT1061" s="107"/>
    </row>
    <row r="1062">
      <c r="A1062" s="107"/>
      <c r="B1062" s="522"/>
      <c r="C1062" s="107"/>
      <c r="D1062" s="107"/>
      <c r="E1062" s="107"/>
      <c r="F1062" s="107"/>
      <c r="G1062" s="107"/>
      <c r="H1062" s="107"/>
      <c r="I1062" s="107"/>
      <c r="J1062" s="107"/>
      <c r="K1062" s="107"/>
      <c r="L1062" s="107"/>
      <c r="M1062" s="107"/>
      <c r="N1062" s="107"/>
      <c r="O1062" s="107"/>
      <c r="P1062" s="107"/>
      <c r="Q1062" s="107"/>
      <c r="R1062" s="107"/>
      <c r="S1062" s="107"/>
      <c r="T1062" s="107"/>
      <c r="U1062" s="107"/>
      <c r="V1062" s="107"/>
      <c r="W1062" s="107"/>
      <c r="X1062" s="107"/>
      <c r="Y1062" s="107"/>
      <c r="Z1062" s="107"/>
      <c r="AA1062" s="107"/>
      <c r="AB1062" s="107"/>
      <c r="AC1062" s="107"/>
      <c r="AD1062" s="107"/>
      <c r="AE1062" s="107"/>
      <c r="AF1062" s="107"/>
      <c r="AG1062" s="107"/>
      <c r="AH1062" s="107"/>
      <c r="AI1062" s="107"/>
      <c r="AJ1062" s="107"/>
      <c r="AK1062" s="107"/>
      <c r="AL1062" s="107"/>
      <c r="AM1062" s="107"/>
      <c r="AN1062" s="107"/>
      <c r="AO1062" s="107"/>
      <c r="AP1062" s="107"/>
      <c r="AQ1062" s="107"/>
      <c r="AR1062" s="107"/>
      <c r="AS1062" s="107"/>
      <c r="AT1062" s="107"/>
    </row>
    <row r="1063">
      <c r="A1063" s="107"/>
      <c r="B1063" s="522"/>
      <c r="C1063" s="107"/>
      <c r="D1063" s="107"/>
      <c r="E1063" s="107"/>
      <c r="F1063" s="107"/>
      <c r="G1063" s="107"/>
      <c r="H1063" s="107"/>
      <c r="I1063" s="107"/>
      <c r="J1063" s="107"/>
      <c r="K1063" s="107"/>
      <c r="L1063" s="107"/>
      <c r="M1063" s="107"/>
      <c r="N1063" s="107"/>
      <c r="O1063" s="107"/>
      <c r="P1063" s="107"/>
      <c r="Q1063" s="107"/>
      <c r="R1063" s="107"/>
      <c r="S1063" s="107"/>
      <c r="T1063" s="107"/>
      <c r="U1063" s="107"/>
      <c r="V1063" s="107"/>
      <c r="W1063" s="107"/>
      <c r="X1063" s="107"/>
      <c r="Y1063" s="107"/>
      <c r="Z1063" s="107"/>
      <c r="AA1063" s="107"/>
      <c r="AB1063" s="107"/>
      <c r="AC1063" s="107"/>
      <c r="AD1063" s="107"/>
      <c r="AE1063" s="107"/>
      <c r="AF1063" s="107"/>
      <c r="AG1063" s="107"/>
      <c r="AH1063" s="107"/>
      <c r="AI1063" s="107"/>
      <c r="AJ1063" s="107"/>
      <c r="AK1063" s="107"/>
      <c r="AL1063" s="107"/>
      <c r="AM1063" s="107"/>
      <c r="AN1063" s="107"/>
      <c r="AO1063" s="107"/>
      <c r="AP1063" s="107"/>
      <c r="AQ1063" s="107"/>
      <c r="AR1063" s="107"/>
      <c r="AS1063" s="107"/>
      <c r="AT1063" s="107"/>
    </row>
    <row r="1064">
      <c r="A1064" s="107"/>
      <c r="B1064" s="522"/>
      <c r="C1064" s="107"/>
      <c r="D1064" s="107"/>
      <c r="E1064" s="107"/>
      <c r="F1064" s="107"/>
      <c r="G1064" s="107"/>
      <c r="H1064" s="107"/>
      <c r="I1064" s="107"/>
      <c r="J1064" s="107"/>
      <c r="K1064" s="107"/>
      <c r="L1064" s="107"/>
      <c r="M1064" s="107"/>
      <c r="N1064" s="107"/>
      <c r="O1064" s="107"/>
      <c r="P1064" s="107"/>
      <c r="Q1064" s="107"/>
      <c r="R1064" s="107"/>
      <c r="S1064" s="107"/>
      <c r="T1064" s="107"/>
      <c r="U1064" s="107"/>
      <c r="V1064" s="107"/>
      <c r="W1064" s="107"/>
      <c r="X1064" s="107"/>
      <c r="Y1064" s="107"/>
      <c r="Z1064" s="107"/>
      <c r="AA1064" s="107"/>
      <c r="AB1064" s="107"/>
      <c r="AC1064" s="107"/>
      <c r="AD1064" s="107"/>
      <c r="AE1064" s="107"/>
      <c r="AF1064" s="107"/>
      <c r="AG1064" s="107"/>
      <c r="AH1064" s="107"/>
      <c r="AI1064" s="107"/>
      <c r="AJ1064" s="107"/>
      <c r="AK1064" s="107"/>
      <c r="AL1064" s="107"/>
      <c r="AM1064" s="107"/>
      <c r="AN1064" s="107"/>
      <c r="AO1064" s="107"/>
      <c r="AP1064" s="107"/>
      <c r="AQ1064" s="107"/>
      <c r="AR1064" s="107"/>
      <c r="AS1064" s="107"/>
      <c r="AT1064" s="107"/>
    </row>
    <row r="1065">
      <c r="A1065" s="107"/>
      <c r="B1065" s="522"/>
      <c r="C1065" s="107"/>
      <c r="D1065" s="107"/>
      <c r="E1065" s="107"/>
      <c r="F1065" s="107"/>
      <c r="G1065" s="107"/>
      <c r="H1065" s="107"/>
      <c r="I1065" s="107"/>
      <c r="J1065" s="107"/>
      <c r="K1065" s="107"/>
      <c r="L1065" s="107"/>
      <c r="M1065" s="107"/>
      <c r="N1065" s="107"/>
      <c r="O1065" s="107"/>
      <c r="P1065" s="107"/>
      <c r="Q1065" s="107"/>
      <c r="R1065" s="107"/>
      <c r="S1065" s="107"/>
      <c r="T1065" s="107"/>
      <c r="U1065" s="107"/>
      <c r="V1065" s="107"/>
      <c r="W1065" s="107"/>
      <c r="X1065" s="107"/>
      <c r="Y1065" s="107"/>
      <c r="Z1065" s="107"/>
      <c r="AA1065" s="107"/>
      <c r="AB1065" s="107"/>
      <c r="AC1065" s="107"/>
      <c r="AD1065" s="107"/>
      <c r="AE1065" s="107"/>
      <c r="AF1065" s="107"/>
      <c r="AG1065" s="107"/>
      <c r="AH1065" s="107"/>
      <c r="AI1065" s="107"/>
      <c r="AJ1065" s="107"/>
      <c r="AK1065" s="107"/>
      <c r="AL1065" s="107"/>
      <c r="AM1065" s="107"/>
      <c r="AN1065" s="107"/>
      <c r="AO1065" s="107"/>
      <c r="AP1065" s="107"/>
      <c r="AQ1065" s="107"/>
      <c r="AR1065" s="107"/>
      <c r="AS1065" s="107"/>
      <c r="AT1065" s="107"/>
    </row>
    <row r="1066">
      <c r="A1066" s="107"/>
      <c r="B1066" s="522"/>
      <c r="C1066" s="107"/>
      <c r="D1066" s="107"/>
      <c r="E1066" s="107"/>
      <c r="F1066" s="107"/>
      <c r="G1066" s="107"/>
      <c r="H1066" s="107"/>
      <c r="I1066" s="107"/>
      <c r="J1066" s="107"/>
      <c r="K1066" s="107"/>
      <c r="L1066" s="107"/>
      <c r="M1066" s="107"/>
      <c r="N1066" s="107"/>
      <c r="O1066" s="107"/>
      <c r="P1066" s="107"/>
      <c r="Q1066" s="107"/>
      <c r="R1066" s="107"/>
      <c r="S1066" s="107"/>
      <c r="T1066" s="107"/>
      <c r="U1066" s="107"/>
      <c r="V1066" s="107"/>
      <c r="W1066" s="107"/>
      <c r="X1066" s="107"/>
      <c r="Y1066" s="107"/>
      <c r="Z1066" s="107"/>
      <c r="AA1066" s="107"/>
      <c r="AB1066" s="107"/>
      <c r="AC1066" s="107"/>
      <c r="AD1066" s="107"/>
      <c r="AE1066" s="107"/>
      <c r="AF1066" s="107"/>
      <c r="AG1066" s="107"/>
      <c r="AH1066" s="107"/>
      <c r="AI1066" s="107"/>
      <c r="AJ1066" s="107"/>
      <c r="AK1066" s="107"/>
      <c r="AL1066" s="107"/>
      <c r="AM1066" s="107"/>
      <c r="AN1066" s="107"/>
      <c r="AO1066" s="107"/>
      <c r="AP1066" s="107"/>
      <c r="AQ1066" s="107"/>
      <c r="AR1066" s="107"/>
      <c r="AS1066" s="107"/>
      <c r="AT1066" s="107"/>
    </row>
    <row r="1067">
      <c r="A1067" s="107"/>
      <c r="B1067" s="522"/>
      <c r="C1067" s="107"/>
      <c r="D1067" s="107"/>
      <c r="E1067" s="107"/>
      <c r="F1067" s="107"/>
      <c r="G1067" s="107"/>
      <c r="H1067" s="107"/>
      <c r="I1067" s="107"/>
      <c r="J1067" s="107"/>
      <c r="K1067" s="107"/>
      <c r="L1067" s="107"/>
      <c r="M1067" s="107"/>
      <c r="N1067" s="107"/>
      <c r="O1067" s="107"/>
      <c r="P1067" s="107"/>
      <c r="Q1067" s="107"/>
      <c r="R1067" s="107"/>
      <c r="S1067" s="107"/>
      <c r="T1067" s="107"/>
      <c r="U1067" s="107"/>
      <c r="V1067" s="107"/>
      <c r="W1067" s="107"/>
      <c r="X1067" s="107"/>
      <c r="Y1067" s="107"/>
      <c r="Z1067" s="107"/>
      <c r="AA1067" s="107"/>
      <c r="AB1067" s="107"/>
      <c r="AC1067" s="107"/>
      <c r="AD1067" s="107"/>
      <c r="AE1067" s="107"/>
      <c r="AF1067" s="107"/>
      <c r="AG1067" s="107"/>
      <c r="AH1067" s="107"/>
      <c r="AI1067" s="107"/>
      <c r="AJ1067" s="107"/>
      <c r="AK1067" s="107"/>
      <c r="AL1067" s="107"/>
      <c r="AM1067" s="107"/>
      <c r="AN1067" s="107"/>
      <c r="AO1067" s="107"/>
      <c r="AP1067" s="107"/>
      <c r="AQ1067" s="107"/>
      <c r="AR1067" s="107"/>
      <c r="AS1067" s="107"/>
      <c r="AT1067" s="107"/>
    </row>
    <row r="1068">
      <c r="A1068" s="107"/>
      <c r="B1068" s="522"/>
      <c r="C1068" s="107"/>
      <c r="D1068" s="107"/>
      <c r="E1068" s="107"/>
      <c r="F1068" s="107"/>
      <c r="G1068" s="107"/>
      <c r="H1068" s="107"/>
      <c r="I1068" s="107"/>
      <c r="J1068" s="107"/>
      <c r="K1068" s="107"/>
      <c r="L1068" s="107"/>
      <c r="M1068" s="107"/>
      <c r="N1068" s="107"/>
      <c r="O1068" s="107"/>
      <c r="P1068" s="107"/>
      <c r="Q1068" s="107"/>
      <c r="R1068" s="107"/>
      <c r="S1068" s="107"/>
      <c r="T1068" s="107"/>
      <c r="U1068" s="107"/>
      <c r="V1068" s="107"/>
      <c r="W1068" s="107"/>
      <c r="X1068" s="107"/>
      <c r="Y1068" s="107"/>
      <c r="Z1068" s="107"/>
      <c r="AA1068" s="107"/>
      <c r="AB1068" s="107"/>
      <c r="AC1068" s="107"/>
      <c r="AD1068" s="107"/>
      <c r="AE1068" s="107"/>
      <c r="AF1068" s="107"/>
      <c r="AG1068" s="107"/>
      <c r="AH1068" s="107"/>
      <c r="AI1068" s="107"/>
      <c r="AJ1068" s="107"/>
      <c r="AK1068" s="107"/>
      <c r="AL1068" s="107"/>
      <c r="AM1068" s="107"/>
      <c r="AN1068" s="107"/>
      <c r="AO1068" s="107"/>
      <c r="AP1068" s="107"/>
      <c r="AQ1068" s="107"/>
      <c r="AR1068" s="107"/>
      <c r="AS1068" s="107"/>
      <c r="AT1068" s="107"/>
    </row>
    <row r="1069">
      <c r="A1069" s="107"/>
      <c r="B1069" s="522"/>
      <c r="C1069" s="107"/>
      <c r="D1069" s="107"/>
      <c r="E1069" s="107"/>
      <c r="F1069" s="107"/>
      <c r="G1069" s="107"/>
      <c r="H1069" s="107"/>
      <c r="I1069" s="107"/>
      <c r="J1069" s="107"/>
      <c r="K1069" s="107"/>
      <c r="L1069" s="107"/>
      <c r="M1069" s="107"/>
      <c r="N1069" s="107"/>
      <c r="O1069" s="107"/>
      <c r="P1069" s="107"/>
      <c r="Q1069" s="107"/>
      <c r="R1069" s="107"/>
      <c r="S1069" s="107"/>
      <c r="T1069" s="107"/>
      <c r="U1069" s="107"/>
      <c r="V1069" s="107"/>
      <c r="W1069" s="107"/>
      <c r="X1069" s="107"/>
      <c r="Y1069" s="107"/>
      <c r="Z1069" s="107"/>
      <c r="AA1069" s="107"/>
      <c r="AB1069" s="107"/>
      <c r="AC1069" s="107"/>
      <c r="AD1069" s="107"/>
      <c r="AE1069" s="107"/>
      <c r="AF1069" s="107"/>
      <c r="AG1069" s="107"/>
      <c r="AH1069" s="107"/>
      <c r="AI1069" s="107"/>
      <c r="AJ1069" s="107"/>
      <c r="AK1069" s="107"/>
      <c r="AL1069" s="107"/>
      <c r="AM1069" s="107"/>
      <c r="AN1069" s="107"/>
      <c r="AO1069" s="107"/>
      <c r="AP1069" s="107"/>
      <c r="AQ1069" s="107"/>
      <c r="AR1069" s="107"/>
      <c r="AS1069" s="107"/>
      <c r="AT1069" s="107"/>
    </row>
    <row r="1070">
      <c r="A1070" s="107"/>
      <c r="B1070" s="522"/>
      <c r="C1070" s="107"/>
      <c r="D1070" s="107"/>
      <c r="E1070" s="107"/>
      <c r="F1070" s="107"/>
      <c r="G1070" s="107"/>
      <c r="H1070" s="107"/>
      <c r="I1070" s="107"/>
      <c r="J1070" s="107"/>
      <c r="K1070" s="107"/>
      <c r="L1070" s="107"/>
      <c r="M1070" s="107"/>
      <c r="N1070" s="107"/>
      <c r="O1070" s="107"/>
      <c r="P1070" s="107"/>
      <c r="Q1070" s="107"/>
      <c r="R1070" s="107"/>
      <c r="S1070" s="107"/>
      <c r="T1070" s="107"/>
      <c r="U1070" s="107"/>
      <c r="V1070" s="107"/>
      <c r="W1070" s="107"/>
      <c r="X1070" s="107"/>
      <c r="Y1070" s="107"/>
      <c r="Z1070" s="107"/>
      <c r="AA1070" s="107"/>
      <c r="AB1070" s="107"/>
      <c r="AC1070" s="107"/>
      <c r="AD1070" s="107"/>
      <c r="AE1070" s="107"/>
      <c r="AF1070" s="107"/>
      <c r="AG1070" s="107"/>
      <c r="AH1070" s="107"/>
      <c r="AI1070" s="107"/>
      <c r="AJ1070" s="107"/>
      <c r="AK1070" s="107"/>
      <c r="AL1070" s="107"/>
      <c r="AM1070" s="107"/>
      <c r="AN1070" s="107"/>
      <c r="AO1070" s="107"/>
      <c r="AP1070" s="107"/>
      <c r="AQ1070" s="107"/>
      <c r="AR1070" s="107"/>
      <c r="AS1070" s="107"/>
      <c r="AT1070" s="107"/>
    </row>
    <row r="1071">
      <c r="A1071" s="107"/>
      <c r="B1071" s="522"/>
      <c r="C1071" s="107"/>
      <c r="D1071" s="107"/>
      <c r="E1071" s="107"/>
      <c r="F1071" s="107"/>
      <c r="G1071" s="107"/>
      <c r="H1071" s="107"/>
      <c r="I1071" s="107"/>
      <c r="J1071" s="107"/>
      <c r="K1071" s="107"/>
      <c r="L1071" s="107"/>
      <c r="M1071" s="107"/>
      <c r="N1071" s="107"/>
      <c r="O1071" s="107"/>
      <c r="P1071" s="107"/>
      <c r="Q1071" s="107"/>
      <c r="R1071" s="107"/>
      <c r="S1071" s="107"/>
      <c r="T1071" s="107"/>
      <c r="U1071" s="107"/>
      <c r="V1071" s="107"/>
      <c r="W1071" s="107"/>
      <c r="X1071" s="107"/>
      <c r="Y1071" s="107"/>
      <c r="Z1071" s="107"/>
      <c r="AA1071" s="107"/>
      <c r="AB1071" s="107"/>
      <c r="AC1071" s="107"/>
      <c r="AD1071" s="107"/>
      <c r="AE1071" s="107"/>
      <c r="AF1071" s="107"/>
      <c r="AG1071" s="107"/>
      <c r="AH1071" s="107"/>
      <c r="AI1071" s="107"/>
      <c r="AJ1071" s="107"/>
      <c r="AK1071" s="107"/>
      <c r="AL1071" s="107"/>
      <c r="AM1071" s="107"/>
      <c r="AN1071" s="107"/>
      <c r="AO1071" s="107"/>
      <c r="AP1071" s="107"/>
      <c r="AQ1071" s="107"/>
      <c r="AR1071" s="107"/>
      <c r="AS1071" s="107"/>
      <c r="AT1071" s="107"/>
    </row>
    <row r="1072">
      <c r="A1072" s="107"/>
      <c r="B1072" s="522"/>
      <c r="C1072" s="107"/>
      <c r="D1072" s="107"/>
      <c r="E1072" s="107"/>
      <c r="F1072" s="107"/>
      <c r="G1072" s="107"/>
      <c r="H1072" s="107"/>
      <c r="I1072" s="107"/>
      <c r="J1072" s="107"/>
      <c r="K1072" s="107"/>
      <c r="L1072" s="107"/>
      <c r="M1072" s="107"/>
      <c r="N1072" s="107"/>
      <c r="O1072" s="107"/>
      <c r="P1072" s="107"/>
      <c r="Q1072" s="107"/>
      <c r="R1072" s="107"/>
      <c r="S1072" s="107"/>
      <c r="T1072" s="107"/>
      <c r="U1072" s="107"/>
      <c r="V1072" s="107"/>
      <c r="W1072" s="107"/>
      <c r="X1072" s="107"/>
      <c r="Y1072" s="107"/>
      <c r="Z1072" s="107"/>
      <c r="AA1072" s="107"/>
      <c r="AB1072" s="107"/>
      <c r="AC1072" s="107"/>
      <c r="AD1072" s="107"/>
      <c r="AE1072" s="107"/>
      <c r="AF1072" s="107"/>
      <c r="AG1072" s="107"/>
      <c r="AH1072" s="107"/>
      <c r="AI1072" s="107"/>
      <c r="AJ1072" s="107"/>
      <c r="AK1072" s="107"/>
      <c r="AL1072" s="107"/>
      <c r="AM1072" s="107"/>
      <c r="AN1072" s="107"/>
      <c r="AO1072" s="107"/>
      <c r="AP1072" s="107"/>
      <c r="AQ1072" s="107"/>
      <c r="AR1072" s="107"/>
      <c r="AS1072" s="107"/>
      <c r="AT1072" s="107"/>
    </row>
    <row r="1073">
      <c r="A1073" s="107"/>
      <c r="B1073" s="522"/>
      <c r="C1073" s="107"/>
      <c r="D1073" s="107"/>
      <c r="E1073" s="107"/>
      <c r="F1073" s="107"/>
      <c r="G1073" s="107"/>
      <c r="H1073" s="107"/>
      <c r="I1073" s="107"/>
      <c r="J1073" s="107"/>
      <c r="K1073" s="107"/>
      <c r="L1073" s="107"/>
      <c r="M1073" s="107"/>
      <c r="N1073" s="107"/>
      <c r="O1073" s="107"/>
      <c r="P1073" s="107"/>
      <c r="Q1073" s="107"/>
      <c r="R1073" s="107"/>
      <c r="S1073" s="107"/>
      <c r="T1073" s="107"/>
      <c r="U1073" s="107"/>
      <c r="V1073" s="107"/>
      <c r="W1073" s="107"/>
      <c r="X1073" s="107"/>
      <c r="Y1073" s="107"/>
      <c r="Z1073" s="107"/>
      <c r="AA1073" s="107"/>
      <c r="AB1073" s="107"/>
      <c r="AC1073" s="107"/>
      <c r="AD1073" s="107"/>
      <c r="AE1073" s="107"/>
      <c r="AF1073" s="107"/>
      <c r="AG1073" s="107"/>
      <c r="AH1073" s="107"/>
      <c r="AI1073" s="107"/>
      <c r="AJ1073" s="107"/>
      <c r="AK1073" s="107"/>
      <c r="AL1073" s="107"/>
      <c r="AM1073" s="107"/>
      <c r="AN1073" s="107"/>
      <c r="AO1073" s="107"/>
      <c r="AP1073" s="107"/>
      <c r="AQ1073" s="107"/>
      <c r="AR1073" s="107"/>
      <c r="AS1073" s="107"/>
      <c r="AT1073" s="107"/>
    </row>
    <row r="1074">
      <c r="A1074" s="107"/>
      <c r="B1074" s="522"/>
      <c r="C1074" s="107"/>
      <c r="D1074" s="107"/>
      <c r="E1074" s="107"/>
      <c r="F1074" s="107"/>
      <c r="G1074" s="107"/>
      <c r="H1074" s="107"/>
      <c r="I1074" s="107"/>
      <c r="J1074" s="107"/>
      <c r="K1074" s="107"/>
      <c r="L1074" s="107"/>
      <c r="M1074" s="107"/>
      <c r="N1074" s="107"/>
      <c r="O1074" s="107"/>
      <c r="P1074" s="107"/>
      <c r="Q1074" s="107"/>
      <c r="R1074" s="107"/>
      <c r="S1074" s="107"/>
      <c r="T1074" s="107"/>
      <c r="U1074" s="107"/>
      <c r="V1074" s="107"/>
      <c r="W1074" s="107"/>
      <c r="X1074" s="107"/>
      <c r="Y1074" s="107"/>
      <c r="Z1074" s="107"/>
      <c r="AA1074" s="107"/>
      <c r="AB1074" s="107"/>
      <c r="AC1074" s="107"/>
      <c r="AD1074" s="107"/>
      <c r="AE1074" s="107"/>
      <c r="AF1074" s="107"/>
      <c r="AG1074" s="107"/>
      <c r="AH1074" s="107"/>
      <c r="AI1074" s="107"/>
      <c r="AJ1074" s="107"/>
      <c r="AK1074" s="107"/>
      <c r="AL1074" s="107"/>
      <c r="AM1074" s="107"/>
      <c r="AN1074" s="107"/>
      <c r="AO1074" s="107"/>
      <c r="AP1074" s="107"/>
      <c r="AQ1074" s="107"/>
      <c r="AR1074" s="107"/>
      <c r="AS1074" s="107"/>
      <c r="AT1074" s="107"/>
    </row>
    <row r="1075">
      <c r="A1075" s="107"/>
      <c r="B1075" s="522"/>
      <c r="C1075" s="107"/>
      <c r="D1075" s="107"/>
      <c r="E1075" s="107"/>
      <c r="F1075" s="107"/>
      <c r="G1075" s="107"/>
      <c r="H1075" s="107"/>
      <c r="I1075" s="107"/>
      <c r="J1075" s="107"/>
      <c r="K1075" s="107"/>
      <c r="L1075" s="107"/>
      <c r="M1075" s="107"/>
      <c r="N1075" s="107"/>
      <c r="O1075" s="107"/>
      <c r="P1075" s="107"/>
      <c r="Q1075" s="107"/>
      <c r="R1075" s="107"/>
      <c r="S1075" s="107"/>
      <c r="T1075" s="107"/>
      <c r="U1075" s="107"/>
      <c r="V1075" s="107"/>
      <c r="W1075" s="107"/>
      <c r="X1075" s="107"/>
      <c r="Y1075" s="107"/>
      <c r="Z1075" s="107"/>
      <c r="AA1075" s="107"/>
      <c r="AB1075" s="107"/>
      <c r="AC1075" s="107"/>
      <c r="AD1075" s="107"/>
      <c r="AE1075" s="107"/>
      <c r="AF1075" s="107"/>
      <c r="AG1075" s="107"/>
      <c r="AH1075" s="107"/>
      <c r="AI1075" s="107"/>
      <c r="AJ1075" s="107"/>
      <c r="AK1075" s="107"/>
      <c r="AL1075" s="107"/>
      <c r="AM1075" s="107"/>
      <c r="AN1075" s="107"/>
      <c r="AO1075" s="107"/>
      <c r="AP1075" s="107"/>
      <c r="AQ1075" s="107"/>
      <c r="AR1075" s="107"/>
      <c r="AS1075" s="107"/>
      <c r="AT1075" s="107"/>
    </row>
    <row r="1076">
      <c r="A1076" s="107"/>
      <c r="B1076" s="522"/>
      <c r="C1076" s="107"/>
      <c r="D1076" s="107"/>
      <c r="E1076" s="107"/>
      <c r="F1076" s="107"/>
      <c r="G1076" s="107"/>
      <c r="H1076" s="107"/>
      <c r="I1076" s="107"/>
      <c r="J1076" s="107"/>
      <c r="K1076" s="107"/>
      <c r="L1076" s="107"/>
      <c r="M1076" s="107"/>
      <c r="N1076" s="107"/>
      <c r="O1076" s="107"/>
      <c r="P1076" s="107"/>
      <c r="Q1076" s="107"/>
      <c r="R1076" s="107"/>
      <c r="S1076" s="107"/>
      <c r="T1076" s="107"/>
      <c r="U1076" s="107"/>
      <c r="V1076" s="107"/>
      <c r="W1076" s="107"/>
      <c r="X1076" s="107"/>
      <c r="Y1076" s="107"/>
      <c r="Z1076" s="107"/>
      <c r="AA1076" s="107"/>
      <c r="AB1076" s="107"/>
      <c r="AC1076" s="107"/>
      <c r="AD1076" s="107"/>
      <c r="AE1076" s="107"/>
      <c r="AF1076" s="107"/>
      <c r="AG1076" s="107"/>
      <c r="AH1076" s="107"/>
      <c r="AI1076" s="107"/>
      <c r="AJ1076" s="107"/>
      <c r="AK1076" s="107"/>
      <c r="AL1076" s="107"/>
      <c r="AM1076" s="107"/>
      <c r="AN1076" s="107"/>
      <c r="AO1076" s="107"/>
      <c r="AP1076" s="107"/>
      <c r="AQ1076" s="107"/>
      <c r="AR1076" s="107"/>
      <c r="AS1076" s="107"/>
      <c r="AT1076" s="107"/>
    </row>
    <row r="1077">
      <c r="A1077" s="107"/>
      <c r="B1077" s="522"/>
      <c r="C1077" s="107"/>
      <c r="D1077" s="107"/>
      <c r="E1077" s="107"/>
      <c r="F1077" s="107"/>
      <c r="G1077" s="107"/>
      <c r="H1077" s="107"/>
      <c r="I1077" s="107"/>
      <c r="J1077" s="107"/>
      <c r="K1077" s="107"/>
      <c r="L1077" s="107"/>
      <c r="M1077" s="107"/>
      <c r="N1077" s="107"/>
      <c r="O1077" s="107"/>
      <c r="P1077" s="107"/>
      <c r="Q1077" s="107"/>
      <c r="R1077" s="107"/>
      <c r="S1077" s="107"/>
      <c r="T1077" s="107"/>
      <c r="U1077" s="107"/>
      <c r="V1077" s="107"/>
      <c r="W1077" s="107"/>
      <c r="X1077" s="107"/>
      <c r="Y1077" s="107"/>
      <c r="Z1077" s="107"/>
      <c r="AA1077" s="107"/>
      <c r="AB1077" s="107"/>
      <c r="AC1077" s="107"/>
      <c r="AD1077" s="107"/>
      <c r="AE1077" s="107"/>
      <c r="AF1077" s="107"/>
      <c r="AG1077" s="107"/>
      <c r="AH1077" s="107"/>
      <c r="AI1077" s="107"/>
      <c r="AJ1077" s="107"/>
      <c r="AK1077" s="107"/>
      <c r="AL1077" s="107"/>
      <c r="AM1077" s="107"/>
      <c r="AN1077" s="107"/>
      <c r="AO1077" s="107"/>
      <c r="AP1077" s="107"/>
      <c r="AQ1077" s="107"/>
      <c r="AR1077" s="107"/>
      <c r="AS1077" s="107"/>
      <c r="AT1077" s="107"/>
    </row>
    <row r="1078">
      <c r="A1078" s="107"/>
      <c r="B1078" s="522"/>
      <c r="C1078" s="107"/>
      <c r="D1078" s="107"/>
      <c r="E1078" s="107"/>
      <c r="F1078" s="107"/>
      <c r="G1078" s="107"/>
      <c r="H1078" s="107"/>
      <c r="I1078" s="107"/>
      <c r="J1078" s="107"/>
      <c r="K1078" s="107"/>
      <c r="L1078" s="107"/>
      <c r="M1078" s="107"/>
      <c r="N1078" s="107"/>
      <c r="O1078" s="107"/>
      <c r="P1078" s="107"/>
      <c r="Q1078" s="107"/>
      <c r="R1078" s="107"/>
      <c r="S1078" s="107"/>
      <c r="T1078" s="107"/>
      <c r="U1078" s="107"/>
      <c r="V1078" s="107"/>
      <c r="W1078" s="107"/>
      <c r="X1078" s="107"/>
      <c r="Y1078" s="107"/>
      <c r="Z1078" s="107"/>
      <c r="AA1078" s="107"/>
      <c r="AB1078" s="107"/>
      <c r="AC1078" s="107"/>
      <c r="AD1078" s="107"/>
      <c r="AE1078" s="107"/>
      <c r="AF1078" s="107"/>
      <c r="AG1078" s="107"/>
      <c r="AH1078" s="107"/>
      <c r="AI1078" s="107"/>
      <c r="AJ1078" s="107"/>
      <c r="AK1078" s="107"/>
      <c r="AL1078" s="107"/>
      <c r="AM1078" s="107"/>
      <c r="AN1078" s="107"/>
      <c r="AO1078" s="107"/>
      <c r="AP1078" s="107"/>
      <c r="AQ1078" s="107"/>
      <c r="AR1078" s="107"/>
      <c r="AS1078" s="107"/>
      <c r="AT1078" s="107"/>
    </row>
    <row r="1079">
      <c r="A1079" s="107"/>
      <c r="B1079" s="522"/>
      <c r="C1079" s="107"/>
      <c r="D1079" s="107"/>
      <c r="E1079" s="107"/>
      <c r="F1079" s="107"/>
      <c r="G1079" s="107"/>
      <c r="H1079" s="107"/>
      <c r="I1079" s="107"/>
      <c r="J1079" s="107"/>
      <c r="K1079" s="107"/>
      <c r="L1079" s="107"/>
      <c r="M1079" s="107"/>
      <c r="N1079" s="107"/>
      <c r="O1079" s="107"/>
      <c r="P1079" s="107"/>
      <c r="Q1079" s="107"/>
      <c r="R1079" s="107"/>
      <c r="S1079" s="107"/>
      <c r="T1079" s="107"/>
      <c r="U1079" s="107"/>
      <c r="V1079" s="107"/>
      <c r="W1079" s="107"/>
      <c r="X1079" s="107"/>
      <c r="Y1079" s="107"/>
      <c r="Z1079" s="107"/>
      <c r="AA1079" s="107"/>
      <c r="AB1079" s="107"/>
      <c r="AC1079" s="107"/>
      <c r="AD1079" s="107"/>
      <c r="AE1079" s="107"/>
      <c r="AF1079" s="107"/>
      <c r="AG1079" s="107"/>
      <c r="AH1079" s="107"/>
      <c r="AI1079" s="107"/>
      <c r="AJ1079" s="107"/>
      <c r="AK1079" s="107"/>
      <c r="AL1079" s="107"/>
      <c r="AM1079" s="107"/>
      <c r="AN1079" s="107"/>
      <c r="AO1079" s="107"/>
      <c r="AP1079" s="107"/>
      <c r="AQ1079" s="107"/>
      <c r="AR1079" s="107"/>
      <c r="AS1079" s="107"/>
      <c r="AT1079" s="107"/>
    </row>
    <row r="1080">
      <c r="A1080" s="107"/>
      <c r="B1080" s="522"/>
      <c r="C1080" s="107"/>
      <c r="D1080" s="107"/>
      <c r="E1080" s="107"/>
      <c r="F1080" s="107"/>
      <c r="G1080" s="107"/>
      <c r="H1080" s="107"/>
      <c r="I1080" s="107"/>
      <c r="J1080" s="107"/>
      <c r="K1080" s="107"/>
      <c r="L1080" s="107"/>
      <c r="M1080" s="107"/>
      <c r="N1080" s="107"/>
      <c r="O1080" s="107"/>
      <c r="P1080" s="107"/>
      <c r="Q1080" s="107"/>
      <c r="R1080" s="107"/>
      <c r="S1080" s="107"/>
      <c r="T1080" s="107"/>
      <c r="U1080" s="107"/>
      <c r="V1080" s="107"/>
      <c r="W1080" s="107"/>
      <c r="X1080" s="107"/>
      <c r="Y1080" s="107"/>
      <c r="Z1080" s="107"/>
      <c r="AA1080" s="107"/>
      <c r="AB1080" s="107"/>
      <c r="AC1080" s="107"/>
      <c r="AD1080" s="107"/>
      <c r="AE1080" s="107"/>
      <c r="AF1080" s="107"/>
      <c r="AG1080" s="107"/>
      <c r="AH1080" s="107"/>
      <c r="AI1080" s="107"/>
      <c r="AJ1080" s="107"/>
      <c r="AK1080" s="107"/>
      <c r="AL1080" s="107"/>
      <c r="AM1080" s="107"/>
      <c r="AN1080" s="107"/>
      <c r="AO1080" s="107"/>
      <c r="AP1080" s="107"/>
      <c r="AQ1080" s="107"/>
      <c r="AR1080" s="107"/>
      <c r="AS1080" s="107"/>
      <c r="AT1080" s="107"/>
    </row>
    <row r="1081">
      <c r="A1081" s="107"/>
      <c r="B1081" s="522"/>
      <c r="C1081" s="107"/>
      <c r="D1081" s="107"/>
      <c r="E1081" s="107"/>
      <c r="F1081" s="107"/>
      <c r="G1081" s="107"/>
      <c r="H1081" s="107"/>
      <c r="I1081" s="107"/>
      <c r="J1081" s="107"/>
      <c r="K1081" s="107"/>
      <c r="L1081" s="107"/>
      <c r="M1081" s="107"/>
      <c r="N1081" s="107"/>
      <c r="O1081" s="107"/>
      <c r="P1081" s="107"/>
      <c r="Q1081" s="107"/>
      <c r="R1081" s="107"/>
      <c r="S1081" s="107"/>
      <c r="T1081" s="107"/>
      <c r="U1081" s="107"/>
      <c r="V1081" s="107"/>
      <c r="W1081" s="107"/>
      <c r="X1081" s="107"/>
      <c r="Y1081" s="107"/>
      <c r="Z1081" s="107"/>
      <c r="AA1081" s="107"/>
      <c r="AB1081" s="107"/>
      <c r="AC1081" s="107"/>
      <c r="AD1081" s="107"/>
      <c r="AE1081" s="107"/>
      <c r="AF1081" s="107"/>
      <c r="AG1081" s="107"/>
      <c r="AH1081" s="107"/>
      <c r="AI1081" s="107"/>
      <c r="AJ1081" s="107"/>
      <c r="AK1081" s="107"/>
      <c r="AL1081" s="107"/>
      <c r="AM1081" s="107"/>
      <c r="AN1081" s="107"/>
      <c r="AO1081" s="107"/>
      <c r="AP1081" s="107"/>
      <c r="AQ1081" s="107"/>
      <c r="AR1081" s="107"/>
      <c r="AS1081" s="107"/>
      <c r="AT1081" s="107"/>
    </row>
    <row r="1082">
      <c r="A1082" s="107"/>
      <c r="B1082" s="522"/>
      <c r="C1082" s="107"/>
      <c r="D1082" s="107"/>
      <c r="E1082" s="107"/>
      <c r="F1082" s="107"/>
      <c r="G1082" s="107"/>
      <c r="H1082" s="107"/>
      <c r="I1082" s="107"/>
      <c r="J1082" s="107"/>
      <c r="K1082" s="107"/>
      <c r="L1082" s="107"/>
      <c r="M1082" s="107"/>
      <c r="N1082" s="107"/>
      <c r="O1082" s="107"/>
      <c r="P1082" s="107"/>
      <c r="Q1082" s="107"/>
      <c r="R1082" s="107"/>
      <c r="S1082" s="107"/>
      <c r="T1082" s="107"/>
      <c r="U1082" s="107"/>
      <c r="V1082" s="107"/>
      <c r="W1082" s="107"/>
      <c r="X1082" s="107"/>
      <c r="Y1082" s="107"/>
      <c r="Z1082" s="107"/>
      <c r="AA1082" s="107"/>
      <c r="AB1082" s="107"/>
      <c r="AC1082" s="107"/>
      <c r="AD1082" s="107"/>
      <c r="AE1082" s="107"/>
      <c r="AF1082" s="107"/>
      <c r="AG1082" s="107"/>
      <c r="AH1082" s="107"/>
      <c r="AI1082" s="107"/>
      <c r="AJ1082" s="107"/>
      <c r="AK1082" s="107"/>
      <c r="AL1082" s="107"/>
      <c r="AM1082" s="107"/>
      <c r="AN1082" s="107"/>
      <c r="AO1082" s="107"/>
      <c r="AP1082" s="107"/>
      <c r="AQ1082" s="107"/>
      <c r="AR1082" s="107"/>
      <c r="AS1082" s="107"/>
      <c r="AT1082" s="107"/>
    </row>
    <row r="1083">
      <c r="A1083" s="107"/>
      <c r="B1083" s="522"/>
      <c r="C1083" s="107"/>
      <c r="D1083" s="107"/>
      <c r="E1083" s="107"/>
      <c r="F1083" s="107"/>
      <c r="G1083" s="107"/>
      <c r="H1083" s="107"/>
      <c r="I1083" s="107"/>
      <c r="J1083" s="107"/>
      <c r="K1083" s="107"/>
      <c r="L1083" s="107"/>
      <c r="M1083" s="107"/>
      <c r="N1083" s="107"/>
      <c r="O1083" s="107"/>
      <c r="P1083" s="107"/>
      <c r="Q1083" s="107"/>
      <c r="R1083" s="107"/>
      <c r="S1083" s="107"/>
      <c r="T1083" s="107"/>
      <c r="U1083" s="107"/>
      <c r="V1083" s="107"/>
      <c r="W1083" s="107"/>
      <c r="X1083" s="107"/>
      <c r="Y1083" s="107"/>
      <c r="Z1083" s="107"/>
      <c r="AA1083" s="107"/>
      <c r="AB1083" s="107"/>
      <c r="AC1083" s="107"/>
      <c r="AD1083" s="107"/>
      <c r="AE1083" s="107"/>
      <c r="AF1083" s="107"/>
      <c r="AG1083" s="107"/>
      <c r="AH1083" s="107"/>
      <c r="AI1083" s="107"/>
      <c r="AJ1083" s="107"/>
      <c r="AK1083" s="107"/>
      <c r="AL1083" s="107"/>
      <c r="AM1083" s="107"/>
      <c r="AN1083" s="107"/>
      <c r="AO1083" s="107"/>
      <c r="AP1083" s="107"/>
      <c r="AQ1083" s="107"/>
      <c r="AR1083" s="107"/>
      <c r="AS1083" s="107"/>
      <c r="AT1083" s="107"/>
    </row>
    <row r="1084">
      <c r="A1084" s="107"/>
      <c r="B1084" s="522"/>
      <c r="C1084" s="107"/>
      <c r="D1084" s="107"/>
      <c r="E1084" s="107"/>
      <c r="F1084" s="107"/>
      <c r="G1084" s="107"/>
      <c r="H1084" s="107"/>
      <c r="I1084" s="107"/>
      <c r="J1084" s="107"/>
      <c r="K1084" s="107"/>
      <c r="L1084" s="107"/>
      <c r="M1084" s="107"/>
      <c r="N1084" s="107"/>
      <c r="O1084" s="107"/>
      <c r="P1084" s="107"/>
      <c r="Q1084" s="107"/>
      <c r="R1084" s="107"/>
      <c r="S1084" s="107"/>
      <c r="T1084" s="107"/>
      <c r="U1084" s="107"/>
      <c r="V1084" s="107"/>
      <c r="W1084" s="107"/>
      <c r="X1084" s="107"/>
      <c r="Y1084" s="107"/>
      <c r="Z1084" s="107"/>
      <c r="AA1084" s="107"/>
      <c r="AB1084" s="107"/>
      <c r="AC1084" s="107"/>
      <c r="AD1084" s="107"/>
      <c r="AE1084" s="107"/>
      <c r="AF1084" s="107"/>
      <c r="AG1084" s="107"/>
      <c r="AH1084" s="107"/>
      <c r="AI1084" s="107"/>
      <c r="AJ1084" s="107"/>
      <c r="AK1084" s="107"/>
      <c r="AL1084" s="107"/>
      <c r="AM1084" s="107"/>
      <c r="AN1084" s="107"/>
      <c r="AO1084" s="107"/>
      <c r="AP1084" s="107"/>
      <c r="AQ1084" s="107"/>
      <c r="AR1084" s="107"/>
      <c r="AS1084" s="107"/>
      <c r="AT1084" s="107"/>
    </row>
    <row r="1085">
      <c r="A1085" s="107"/>
      <c r="B1085" s="522"/>
      <c r="C1085" s="107"/>
      <c r="D1085" s="107"/>
      <c r="E1085" s="107"/>
      <c r="F1085" s="107"/>
      <c r="G1085" s="107"/>
      <c r="H1085" s="107"/>
      <c r="I1085" s="107"/>
      <c r="J1085" s="107"/>
      <c r="K1085" s="107"/>
      <c r="L1085" s="107"/>
      <c r="M1085" s="107"/>
      <c r="N1085" s="107"/>
      <c r="O1085" s="107"/>
      <c r="P1085" s="107"/>
      <c r="Q1085" s="107"/>
      <c r="R1085" s="107"/>
      <c r="S1085" s="107"/>
      <c r="T1085" s="107"/>
      <c r="U1085" s="107"/>
      <c r="V1085" s="107"/>
      <c r="W1085" s="107"/>
      <c r="X1085" s="107"/>
      <c r="Y1085" s="107"/>
      <c r="Z1085" s="107"/>
      <c r="AA1085" s="107"/>
      <c r="AB1085" s="107"/>
      <c r="AC1085" s="107"/>
      <c r="AD1085" s="107"/>
      <c r="AE1085" s="107"/>
      <c r="AF1085" s="107"/>
      <c r="AG1085" s="107"/>
      <c r="AH1085" s="107"/>
      <c r="AI1085" s="107"/>
      <c r="AJ1085" s="107"/>
      <c r="AK1085" s="107"/>
      <c r="AL1085" s="107"/>
      <c r="AM1085" s="107"/>
      <c r="AN1085" s="107"/>
      <c r="AO1085" s="107"/>
      <c r="AP1085" s="107"/>
      <c r="AQ1085" s="107"/>
      <c r="AR1085" s="107"/>
      <c r="AS1085" s="107"/>
      <c r="AT1085" s="107"/>
    </row>
    <row r="1086">
      <c r="A1086" s="107"/>
      <c r="B1086" s="522"/>
      <c r="C1086" s="107"/>
      <c r="D1086" s="107"/>
      <c r="E1086" s="107"/>
      <c r="F1086" s="107"/>
      <c r="G1086" s="107"/>
      <c r="H1086" s="107"/>
      <c r="I1086" s="107"/>
      <c r="J1086" s="107"/>
      <c r="K1086" s="107"/>
      <c r="L1086" s="107"/>
      <c r="M1086" s="107"/>
      <c r="N1086" s="107"/>
      <c r="O1086" s="107"/>
      <c r="P1086" s="107"/>
      <c r="Q1086" s="107"/>
      <c r="R1086" s="107"/>
      <c r="S1086" s="107"/>
      <c r="T1086" s="107"/>
      <c r="U1086" s="107"/>
      <c r="V1086" s="107"/>
      <c r="W1086" s="107"/>
      <c r="X1086" s="107"/>
      <c r="Y1086" s="107"/>
      <c r="Z1086" s="107"/>
      <c r="AA1086" s="107"/>
      <c r="AB1086" s="107"/>
      <c r="AC1086" s="107"/>
      <c r="AD1086" s="107"/>
      <c r="AE1086" s="107"/>
      <c r="AF1086" s="107"/>
      <c r="AG1086" s="107"/>
      <c r="AH1086" s="107"/>
      <c r="AI1086" s="107"/>
      <c r="AJ1086" s="107"/>
      <c r="AK1086" s="107"/>
      <c r="AL1086" s="107"/>
      <c r="AM1086" s="107"/>
      <c r="AN1086" s="107"/>
      <c r="AO1086" s="107"/>
      <c r="AP1086" s="107"/>
      <c r="AQ1086" s="107"/>
      <c r="AR1086" s="107"/>
      <c r="AS1086" s="107"/>
      <c r="AT1086" s="107"/>
    </row>
    <row r="1087">
      <c r="A1087" s="107"/>
      <c r="B1087" s="522"/>
      <c r="C1087" s="107"/>
      <c r="D1087" s="107"/>
      <c r="E1087" s="107"/>
      <c r="F1087" s="107"/>
      <c r="G1087" s="107"/>
      <c r="H1087" s="107"/>
      <c r="I1087" s="107"/>
      <c r="J1087" s="107"/>
      <c r="K1087" s="107"/>
      <c r="L1087" s="107"/>
      <c r="M1087" s="107"/>
      <c r="N1087" s="107"/>
      <c r="O1087" s="107"/>
      <c r="P1087" s="107"/>
      <c r="Q1087" s="107"/>
      <c r="R1087" s="107"/>
      <c r="S1087" s="107"/>
      <c r="T1087" s="107"/>
      <c r="U1087" s="107"/>
      <c r="V1087" s="107"/>
      <c r="W1087" s="107"/>
      <c r="X1087" s="107"/>
      <c r="Y1087" s="107"/>
      <c r="Z1087" s="107"/>
      <c r="AA1087" s="107"/>
      <c r="AB1087" s="107"/>
      <c r="AC1087" s="107"/>
      <c r="AD1087" s="107"/>
      <c r="AE1087" s="107"/>
      <c r="AF1087" s="107"/>
      <c r="AG1087" s="107"/>
      <c r="AH1087" s="107"/>
      <c r="AI1087" s="107"/>
      <c r="AJ1087" s="107"/>
      <c r="AK1087" s="107"/>
      <c r="AL1087" s="107"/>
      <c r="AM1087" s="107"/>
      <c r="AN1087" s="107"/>
      <c r="AO1087" s="107"/>
      <c r="AP1087" s="107"/>
      <c r="AQ1087" s="107"/>
      <c r="AR1087" s="107"/>
      <c r="AS1087" s="107"/>
      <c r="AT1087" s="107"/>
    </row>
    <row r="1088">
      <c r="A1088" s="107"/>
      <c r="B1088" s="522"/>
      <c r="C1088" s="107"/>
      <c r="D1088" s="107"/>
      <c r="E1088" s="107"/>
      <c r="F1088" s="107"/>
      <c r="G1088" s="107"/>
      <c r="H1088" s="107"/>
      <c r="I1088" s="107"/>
      <c r="J1088" s="107"/>
      <c r="K1088" s="107"/>
      <c r="L1088" s="107"/>
      <c r="M1088" s="107"/>
      <c r="N1088" s="107"/>
      <c r="O1088" s="107"/>
      <c r="P1088" s="107"/>
      <c r="Q1088" s="107"/>
      <c r="R1088" s="107"/>
      <c r="S1088" s="107"/>
      <c r="T1088" s="107"/>
      <c r="U1088" s="107"/>
      <c r="V1088" s="107"/>
      <c r="W1088" s="107"/>
      <c r="X1088" s="107"/>
      <c r="Y1088" s="107"/>
      <c r="Z1088" s="107"/>
      <c r="AA1088" s="107"/>
      <c r="AB1088" s="107"/>
      <c r="AC1088" s="107"/>
      <c r="AD1088" s="107"/>
      <c r="AE1088" s="107"/>
      <c r="AF1088" s="107"/>
      <c r="AG1088" s="107"/>
      <c r="AH1088" s="107"/>
      <c r="AI1088" s="107"/>
      <c r="AJ1088" s="107"/>
      <c r="AK1088" s="107"/>
      <c r="AL1088" s="107"/>
      <c r="AM1088" s="107"/>
      <c r="AN1088" s="107"/>
      <c r="AO1088" s="107"/>
      <c r="AP1088" s="107"/>
      <c r="AQ1088" s="107"/>
      <c r="AR1088" s="107"/>
      <c r="AS1088" s="107"/>
      <c r="AT1088" s="107"/>
    </row>
    <row r="1089">
      <c r="A1089" s="107"/>
      <c r="B1089" s="522"/>
      <c r="C1089" s="107"/>
      <c r="D1089" s="107"/>
      <c r="E1089" s="107"/>
      <c r="F1089" s="107"/>
      <c r="G1089" s="107"/>
      <c r="H1089" s="107"/>
      <c r="I1089" s="107"/>
      <c r="J1089" s="107"/>
      <c r="K1089" s="107"/>
      <c r="L1089" s="107"/>
      <c r="M1089" s="107"/>
      <c r="N1089" s="107"/>
      <c r="O1089" s="107"/>
      <c r="P1089" s="107"/>
      <c r="Q1089" s="107"/>
      <c r="R1089" s="107"/>
      <c r="S1089" s="107"/>
      <c r="T1089" s="107"/>
      <c r="U1089" s="107"/>
      <c r="V1089" s="107"/>
      <c r="W1089" s="107"/>
      <c r="X1089" s="107"/>
      <c r="Y1089" s="107"/>
      <c r="Z1089" s="107"/>
      <c r="AA1089" s="107"/>
      <c r="AB1089" s="107"/>
      <c r="AC1089" s="107"/>
      <c r="AD1089" s="107"/>
      <c r="AE1089" s="107"/>
      <c r="AF1089" s="107"/>
      <c r="AG1089" s="107"/>
      <c r="AH1089" s="107"/>
      <c r="AI1089" s="107"/>
      <c r="AJ1089" s="107"/>
      <c r="AK1089" s="107"/>
      <c r="AL1089" s="107"/>
      <c r="AM1089" s="107"/>
      <c r="AN1089" s="107"/>
      <c r="AO1089" s="107"/>
      <c r="AP1089" s="107"/>
      <c r="AQ1089" s="107"/>
      <c r="AR1089" s="107"/>
      <c r="AS1089" s="107"/>
      <c r="AT1089" s="107"/>
    </row>
    <row r="1090">
      <c r="A1090" s="107"/>
      <c r="B1090" s="522"/>
      <c r="C1090" s="107"/>
      <c r="D1090" s="107"/>
      <c r="E1090" s="107"/>
      <c r="F1090" s="107"/>
      <c r="G1090" s="107"/>
      <c r="H1090" s="107"/>
      <c r="I1090" s="107"/>
      <c r="J1090" s="107"/>
      <c r="K1090" s="107"/>
      <c r="L1090" s="107"/>
      <c r="M1090" s="107"/>
      <c r="N1090" s="107"/>
      <c r="O1090" s="107"/>
      <c r="P1090" s="107"/>
      <c r="Q1090" s="107"/>
      <c r="R1090" s="107"/>
      <c r="S1090" s="107"/>
      <c r="T1090" s="107"/>
      <c r="U1090" s="107"/>
      <c r="V1090" s="107"/>
      <c r="W1090" s="107"/>
      <c r="X1090" s="107"/>
      <c r="Y1090" s="107"/>
      <c r="Z1090" s="107"/>
      <c r="AA1090" s="107"/>
      <c r="AB1090" s="107"/>
      <c r="AC1090" s="107"/>
      <c r="AD1090" s="107"/>
      <c r="AE1090" s="107"/>
      <c r="AF1090" s="107"/>
      <c r="AG1090" s="107"/>
      <c r="AH1090" s="107"/>
      <c r="AI1090" s="107"/>
      <c r="AJ1090" s="107"/>
      <c r="AK1090" s="107"/>
      <c r="AL1090" s="107"/>
      <c r="AM1090" s="107"/>
      <c r="AN1090" s="107"/>
      <c r="AO1090" s="107"/>
      <c r="AP1090" s="107"/>
      <c r="AQ1090" s="107"/>
      <c r="AR1090" s="107"/>
      <c r="AS1090" s="107"/>
      <c r="AT1090" s="107"/>
    </row>
    <row r="1091">
      <c r="A1091" s="107"/>
      <c r="B1091" s="522"/>
      <c r="C1091" s="107"/>
      <c r="D1091" s="107"/>
      <c r="E1091" s="107"/>
      <c r="F1091" s="107"/>
      <c r="G1091" s="107"/>
      <c r="H1091" s="107"/>
      <c r="I1091" s="107"/>
      <c r="J1091" s="107"/>
      <c r="K1091" s="107"/>
      <c r="L1091" s="107"/>
      <c r="M1091" s="107"/>
      <c r="N1091" s="107"/>
      <c r="O1091" s="107"/>
      <c r="P1091" s="107"/>
      <c r="Q1091" s="107"/>
      <c r="R1091" s="107"/>
      <c r="S1091" s="107"/>
      <c r="T1091" s="107"/>
      <c r="U1091" s="107"/>
      <c r="V1091" s="107"/>
      <c r="W1091" s="107"/>
      <c r="X1091" s="107"/>
      <c r="Y1091" s="107"/>
      <c r="Z1091" s="107"/>
      <c r="AA1091" s="107"/>
      <c r="AB1091" s="107"/>
      <c r="AC1091" s="107"/>
      <c r="AD1091" s="107"/>
      <c r="AE1091" s="107"/>
      <c r="AF1091" s="107"/>
      <c r="AG1091" s="107"/>
      <c r="AH1091" s="107"/>
      <c r="AI1091" s="107"/>
      <c r="AJ1091" s="107"/>
      <c r="AK1091" s="107"/>
      <c r="AL1091" s="107"/>
      <c r="AM1091" s="107"/>
      <c r="AN1091" s="107"/>
      <c r="AO1091" s="107"/>
      <c r="AP1091" s="107"/>
      <c r="AQ1091" s="107"/>
      <c r="AR1091" s="107"/>
      <c r="AS1091" s="107"/>
      <c r="AT1091" s="107"/>
    </row>
    <row r="1092">
      <c r="A1092" s="107"/>
      <c r="B1092" s="522"/>
      <c r="C1092" s="107"/>
      <c r="D1092" s="107"/>
      <c r="E1092" s="107"/>
      <c r="F1092" s="107"/>
      <c r="G1092" s="107"/>
      <c r="H1092" s="107"/>
      <c r="I1092" s="107"/>
      <c r="J1092" s="107"/>
      <c r="K1092" s="107"/>
      <c r="L1092" s="107"/>
      <c r="M1092" s="107"/>
      <c r="N1092" s="107"/>
      <c r="O1092" s="107"/>
      <c r="P1092" s="107"/>
      <c r="Q1092" s="107"/>
      <c r="R1092" s="107"/>
      <c r="S1092" s="107"/>
      <c r="T1092" s="107"/>
      <c r="U1092" s="107"/>
      <c r="V1092" s="107"/>
      <c r="W1092" s="107"/>
      <c r="X1092" s="107"/>
      <c r="Y1092" s="107"/>
      <c r="Z1092" s="107"/>
      <c r="AA1092" s="107"/>
      <c r="AB1092" s="107"/>
      <c r="AC1092" s="107"/>
      <c r="AD1092" s="107"/>
      <c r="AE1092" s="107"/>
      <c r="AF1092" s="107"/>
      <c r="AG1092" s="107"/>
      <c r="AH1092" s="107"/>
      <c r="AI1092" s="107"/>
      <c r="AJ1092" s="107"/>
      <c r="AK1092" s="107"/>
      <c r="AL1092" s="107"/>
      <c r="AM1092" s="107"/>
      <c r="AN1092" s="107"/>
      <c r="AO1092" s="107"/>
      <c r="AP1092" s="107"/>
      <c r="AQ1092" s="107"/>
      <c r="AR1092" s="107"/>
      <c r="AS1092" s="107"/>
      <c r="AT1092" s="107"/>
    </row>
    <row r="1093">
      <c r="A1093" s="107"/>
      <c r="B1093" s="522"/>
      <c r="C1093" s="107"/>
      <c r="D1093" s="107"/>
      <c r="E1093" s="107"/>
      <c r="F1093" s="107"/>
      <c r="G1093" s="107"/>
      <c r="H1093" s="107"/>
      <c r="I1093" s="107"/>
      <c r="J1093" s="107"/>
      <c r="K1093" s="107"/>
      <c r="L1093" s="107"/>
      <c r="M1093" s="107"/>
      <c r="N1093" s="107"/>
      <c r="O1093" s="107"/>
      <c r="P1093" s="107"/>
      <c r="Q1093" s="107"/>
      <c r="R1093" s="107"/>
      <c r="S1093" s="107"/>
      <c r="T1093" s="107"/>
      <c r="U1093" s="107"/>
      <c r="V1093" s="107"/>
      <c r="W1093" s="107"/>
      <c r="X1093" s="107"/>
      <c r="Y1093" s="107"/>
      <c r="Z1093" s="107"/>
      <c r="AA1093" s="107"/>
      <c r="AB1093" s="107"/>
      <c r="AC1093" s="107"/>
      <c r="AD1093" s="107"/>
      <c r="AE1093" s="107"/>
      <c r="AF1093" s="107"/>
      <c r="AG1093" s="107"/>
      <c r="AH1093" s="107"/>
      <c r="AI1093" s="107"/>
      <c r="AJ1093" s="107"/>
      <c r="AK1093" s="107"/>
      <c r="AL1093" s="107"/>
      <c r="AM1093" s="107"/>
      <c r="AN1093" s="107"/>
      <c r="AO1093" s="107"/>
      <c r="AP1093" s="107"/>
      <c r="AQ1093" s="107"/>
      <c r="AR1093" s="107"/>
      <c r="AS1093" s="107"/>
      <c r="AT1093" s="107"/>
    </row>
    <row r="1094">
      <c r="A1094" s="107"/>
      <c r="B1094" s="522"/>
      <c r="C1094" s="107"/>
      <c r="D1094" s="107"/>
      <c r="E1094" s="107"/>
      <c r="F1094" s="107"/>
      <c r="G1094" s="107"/>
      <c r="H1094" s="107"/>
      <c r="I1094" s="107"/>
      <c r="J1094" s="107"/>
      <c r="K1094" s="107"/>
      <c r="L1094" s="107"/>
      <c r="M1094" s="107"/>
      <c r="N1094" s="107"/>
      <c r="O1094" s="107"/>
      <c r="P1094" s="107"/>
      <c r="Q1094" s="107"/>
      <c r="R1094" s="107"/>
      <c r="S1094" s="107"/>
      <c r="T1094" s="107"/>
      <c r="U1094" s="107"/>
      <c r="V1094" s="107"/>
      <c r="W1094" s="107"/>
      <c r="X1094" s="107"/>
      <c r="Y1094" s="107"/>
      <c r="Z1094" s="107"/>
      <c r="AA1094" s="107"/>
      <c r="AB1094" s="107"/>
      <c r="AC1094" s="107"/>
      <c r="AD1094" s="107"/>
      <c r="AE1094" s="107"/>
      <c r="AF1094" s="107"/>
      <c r="AG1094" s="107"/>
      <c r="AH1094" s="107"/>
      <c r="AI1094" s="107"/>
      <c r="AJ1094" s="107"/>
      <c r="AK1094" s="107"/>
      <c r="AL1094" s="107"/>
      <c r="AM1094" s="107"/>
      <c r="AN1094" s="107"/>
      <c r="AO1094" s="107"/>
      <c r="AP1094" s="107"/>
      <c r="AQ1094" s="107"/>
      <c r="AR1094" s="107"/>
      <c r="AS1094" s="107"/>
      <c r="AT1094" s="107"/>
    </row>
    <row r="1095">
      <c r="A1095" s="107"/>
      <c r="B1095" s="522"/>
      <c r="C1095" s="107"/>
      <c r="D1095" s="107"/>
      <c r="E1095" s="107"/>
      <c r="F1095" s="107"/>
      <c r="G1095" s="107"/>
      <c r="H1095" s="107"/>
      <c r="I1095" s="107"/>
      <c r="J1095" s="107"/>
      <c r="K1095" s="107"/>
      <c r="L1095" s="107"/>
      <c r="M1095" s="107"/>
      <c r="N1095" s="107"/>
      <c r="O1095" s="107"/>
      <c r="P1095" s="107"/>
      <c r="Q1095" s="107"/>
      <c r="R1095" s="107"/>
      <c r="S1095" s="107"/>
      <c r="T1095" s="107"/>
      <c r="U1095" s="107"/>
      <c r="V1095" s="107"/>
      <c r="W1095" s="107"/>
      <c r="X1095" s="107"/>
      <c r="Y1095" s="107"/>
      <c r="Z1095" s="107"/>
      <c r="AA1095" s="107"/>
      <c r="AB1095" s="107"/>
      <c r="AC1095" s="107"/>
      <c r="AD1095" s="107"/>
      <c r="AE1095" s="107"/>
      <c r="AF1095" s="107"/>
      <c r="AG1095" s="107"/>
      <c r="AH1095" s="107"/>
      <c r="AI1095" s="107"/>
      <c r="AJ1095" s="107"/>
      <c r="AK1095" s="107"/>
      <c r="AL1095" s="107"/>
      <c r="AM1095" s="107"/>
      <c r="AN1095" s="107"/>
      <c r="AO1095" s="107"/>
      <c r="AP1095" s="107"/>
      <c r="AQ1095" s="107"/>
      <c r="AR1095" s="107"/>
      <c r="AS1095" s="107"/>
      <c r="AT1095" s="107"/>
    </row>
    <row r="1096">
      <c r="A1096" s="107"/>
      <c r="B1096" s="522"/>
      <c r="C1096" s="107"/>
      <c r="D1096" s="107"/>
      <c r="E1096" s="107"/>
      <c r="F1096" s="107"/>
      <c r="G1096" s="107"/>
      <c r="H1096" s="107"/>
      <c r="I1096" s="107"/>
      <c r="J1096" s="107"/>
      <c r="K1096" s="107"/>
      <c r="L1096" s="107"/>
      <c r="M1096" s="107"/>
      <c r="N1096" s="107"/>
      <c r="O1096" s="107"/>
      <c r="P1096" s="107"/>
      <c r="Q1096" s="107"/>
      <c r="R1096" s="107"/>
      <c r="S1096" s="107"/>
      <c r="T1096" s="107"/>
      <c r="U1096" s="107"/>
      <c r="V1096" s="107"/>
      <c r="W1096" s="107"/>
      <c r="X1096" s="107"/>
      <c r="Y1096" s="107"/>
      <c r="Z1096" s="107"/>
      <c r="AA1096" s="107"/>
      <c r="AB1096" s="107"/>
      <c r="AC1096" s="107"/>
      <c r="AD1096" s="107"/>
      <c r="AE1096" s="107"/>
      <c r="AF1096" s="107"/>
      <c r="AG1096" s="107"/>
      <c r="AH1096" s="107"/>
      <c r="AI1096" s="107"/>
      <c r="AJ1096" s="107"/>
      <c r="AK1096" s="107"/>
      <c r="AL1096" s="107"/>
      <c r="AM1096" s="107"/>
      <c r="AN1096" s="107"/>
      <c r="AO1096" s="107"/>
      <c r="AP1096" s="107"/>
      <c r="AQ1096" s="107"/>
      <c r="AR1096" s="107"/>
      <c r="AS1096" s="107"/>
      <c r="AT1096" s="107"/>
    </row>
    <row r="1097">
      <c r="A1097" s="107"/>
      <c r="B1097" s="522"/>
      <c r="C1097" s="107"/>
      <c r="D1097" s="107"/>
      <c r="E1097" s="107"/>
      <c r="F1097" s="107"/>
      <c r="G1097" s="107"/>
      <c r="H1097" s="107"/>
      <c r="I1097" s="107"/>
      <c r="J1097" s="107"/>
      <c r="K1097" s="107"/>
      <c r="L1097" s="107"/>
      <c r="M1097" s="107"/>
      <c r="N1097" s="107"/>
      <c r="O1097" s="107"/>
      <c r="P1097" s="107"/>
      <c r="Q1097" s="107"/>
      <c r="R1097" s="107"/>
      <c r="S1097" s="107"/>
      <c r="T1097" s="107"/>
      <c r="U1097" s="107"/>
      <c r="V1097" s="107"/>
      <c r="W1097" s="107"/>
      <c r="X1097" s="107"/>
      <c r="Y1097" s="107"/>
      <c r="Z1097" s="107"/>
      <c r="AA1097" s="107"/>
      <c r="AB1097" s="107"/>
      <c r="AC1097" s="107"/>
      <c r="AD1097" s="107"/>
      <c r="AE1097" s="107"/>
      <c r="AF1097" s="107"/>
      <c r="AG1097" s="107"/>
      <c r="AH1097" s="107"/>
      <c r="AI1097" s="107"/>
      <c r="AJ1097" s="107"/>
      <c r="AK1097" s="107"/>
      <c r="AL1097" s="107"/>
      <c r="AM1097" s="107"/>
      <c r="AN1097" s="107"/>
      <c r="AO1097" s="107"/>
      <c r="AP1097" s="107"/>
      <c r="AQ1097" s="107"/>
      <c r="AR1097" s="107"/>
      <c r="AS1097" s="107"/>
      <c r="AT1097" s="107"/>
    </row>
    <row r="1098">
      <c r="A1098" s="107"/>
      <c r="B1098" s="522"/>
      <c r="C1098" s="107"/>
      <c r="D1098" s="107"/>
      <c r="E1098" s="107"/>
      <c r="F1098" s="107"/>
      <c r="G1098" s="107"/>
      <c r="H1098" s="107"/>
      <c r="I1098" s="107"/>
      <c r="J1098" s="107"/>
      <c r="K1098" s="107"/>
      <c r="L1098" s="107"/>
      <c r="M1098" s="107"/>
      <c r="N1098" s="107"/>
      <c r="O1098" s="107"/>
      <c r="P1098" s="107"/>
      <c r="Q1098" s="107"/>
      <c r="R1098" s="107"/>
      <c r="S1098" s="107"/>
      <c r="T1098" s="107"/>
      <c r="U1098" s="107"/>
      <c r="V1098" s="107"/>
      <c r="W1098" s="107"/>
      <c r="X1098" s="107"/>
      <c r="Y1098" s="107"/>
      <c r="Z1098" s="107"/>
      <c r="AA1098" s="107"/>
      <c r="AB1098" s="107"/>
      <c r="AC1098" s="107"/>
      <c r="AD1098" s="107"/>
      <c r="AE1098" s="107"/>
      <c r="AF1098" s="107"/>
      <c r="AG1098" s="107"/>
      <c r="AH1098" s="107"/>
      <c r="AI1098" s="107"/>
      <c r="AJ1098" s="107"/>
      <c r="AK1098" s="107"/>
      <c r="AL1098" s="107"/>
      <c r="AM1098" s="107"/>
      <c r="AN1098" s="107"/>
      <c r="AO1098" s="107"/>
      <c r="AP1098" s="107"/>
      <c r="AQ1098" s="107"/>
      <c r="AR1098" s="107"/>
      <c r="AS1098" s="107"/>
      <c r="AT1098" s="107"/>
    </row>
    <row r="1099">
      <c r="A1099" s="107"/>
      <c r="B1099" s="522"/>
      <c r="C1099" s="107"/>
      <c r="D1099" s="107"/>
      <c r="E1099" s="107"/>
      <c r="F1099" s="107"/>
      <c r="G1099" s="107"/>
      <c r="H1099" s="107"/>
      <c r="I1099" s="107"/>
      <c r="J1099" s="107"/>
      <c r="K1099" s="107"/>
      <c r="L1099" s="107"/>
      <c r="M1099" s="107"/>
      <c r="N1099" s="107"/>
      <c r="O1099" s="107"/>
      <c r="P1099" s="107"/>
      <c r="Q1099" s="107"/>
      <c r="R1099" s="107"/>
      <c r="S1099" s="107"/>
      <c r="T1099" s="107"/>
      <c r="U1099" s="107"/>
      <c r="V1099" s="107"/>
      <c r="W1099" s="107"/>
      <c r="X1099" s="107"/>
      <c r="Y1099" s="107"/>
      <c r="Z1099" s="107"/>
      <c r="AA1099" s="107"/>
      <c r="AB1099" s="107"/>
      <c r="AC1099" s="107"/>
      <c r="AD1099" s="107"/>
      <c r="AE1099" s="107"/>
      <c r="AF1099" s="107"/>
      <c r="AG1099" s="107"/>
      <c r="AH1099" s="107"/>
      <c r="AI1099" s="107"/>
      <c r="AJ1099" s="107"/>
      <c r="AK1099" s="107"/>
      <c r="AL1099" s="107"/>
      <c r="AM1099" s="107"/>
      <c r="AN1099" s="107"/>
      <c r="AO1099" s="107"/>
      <c r="AP1099" s="107"/>
      <c r="AQ1099" s="107"/>
      <c r="AR1099" s="107"/>
      <c r="AS1099" s="107"/>
      <c r="AT1099" s="107"/>
    </row>
    <row r="1100">
      <c r="A1100" s="107"/>
      <c r="B1100" s="522"/>
      <c r="C1100" s="107"/>
      <c r="D1100" s="107"/>
      <c r="E1100" s="107"/>
      <c r="F1100" s="107"/>
      <c r="G1100" s="107"/>
      <c r="H1100" s="107"/>
      <c r="I1100" s="107"/>
      <c r="J1100" s="107"/>
      <c r="K1100" s="107"/>
      <c r="L1100" s="107"/>
      <c r="M1100" s="107"/>
      <c r="N1100" s="107"/>
      <c r="O1100" s="107"/>
      <c r="P1100" s="107"/>
      <c r="Q1100" s="107"/>
      <c r="R1100" s="107"/>
      <c r="S1100" s="107"/>
      <c r="T1100" s="107"/>
      <c r="U1100" s="107"/>
      <c r="V1100" s="107"/>
      <c r="W1100" s="107"/>
      <c r="X1100" s="107"/>
      <c r="Y1100" s="107"/>
      <c r="Z1100" s="107"/>
      <c r="AA1100" s="107"/>
      <c r="AB1100" s="107"/>
      <c r="AC1100" s="107"/>
      <c r="AD1100" s="107"/>
      <c r="AE1100" s="107"/>
      <c r="AF1100" s="107"/>
      <c r="AG1100" s="107"/>
      <c r="AH1100" s="107"/>
      <c r="AI1100" s="107"/>
      <c r="AJ1100" s="107"/>
      <c r="AK1100" s="107"/>
      <c r="AL1100" s="107"/>
      <c r="AM1100" s="107"/>
      <c r="AN1100" s="107"/>
      <c r="AO1100" s="107"/>
      <c r="AP1100" s="107"/>
      <c r="AQ1100" s="107"/>
      <c r="AR1100" s="107"/>
      <c r="AS1100" s="107"/>
      <c r="AT1100" s="107"/>
    </row>
    <row r="1101">
      <c r="A1101" s="107"/>
      <c r="B1101" s="522"/>
      <c r="C1101" s="107"/>
      <c r="D1101" s="107"/>
      <c r="E1101" s="107"/>
      <c r="F1101" s="107"/>
      <c r="G1101" s="107"/>
      <c r="H1101" s="107"/>
      <c r="I1101" s="107"/>
      <c r="J1101" s="107"/>
      <c r="K1101" s="107"/>
      <c r="L1101" s="107"/>
      <c r="M1101" s="107"/>
      <c r="N1101" s="107"/>
      <c r="O1101" s="107"/>
      <c r="P1101" s="107"/>
      <c r="Q1101" s="107"/>
      <c r="R1101" s="107"/>
      <c r="S1101" s="107"/>
      <c r="T1101" s="107"/>
      <c r="U1101" s="107"/>
      <c r="V1101" s="107"/>
      <c r="W1101" s="107"/>
      <c r="X1101" s="107"/>
      <c r="Y1101" s="107"/>
      <c r="Z1101" s="107"/>
      <c r="AA1101" s="107"/>
      <c r="AB1101" s="107"/>
      <c r="AC1101" s="107"/>
      <c r="AD1101" s="107"/>
      <c r="AE1101" s="107"/>
      <c r="AF1101" s="107"/>
      <c r="AG1101" s="107"/>
      <c r="AH1101" s="107"/>
      <c r="AI1101" s="107"/>
      <c r="AJ1101" s="107"/>
      <c r="AK1101" s="107"/>
      <c r="AL1101" s="107"/>
      <c r="AM1101" s="107"/>
      <c r="AN1101" s="107"/>
      <c r="AO1101" s="107"/>
      <c r="AP1101" s="107"/>
      <c r="AQ1101" s="107"/>
      <c r="AR1101" s="107"/>
      <c r="AS1101" s="107"/>
      <c r="AT1101" s="107"/>
    </row>
    <row r="1102">
      <c r="A1102" s="107"/>
      <c r="B1102" s="522"/>
      <c r="C1102" s="107"/>
      <c r="D1102" s="107"/>
      <c r="E1102" s="107"/>
      <c r="F1102" s="107"/>
      <c r="G1102" s="107"/>
      <c r="H1102" s="107"/>
      <c r="I1102" s="107"/>
      <c r="J1102" s="107"/>
      <c r="K1102" s="107"/>
      <c r="L1102" s="107"/>
      <c r="M1102" s="107"/>
      <c r="N1102" s="107"/>
      <c r="O1102" s="107"/>
      <c r="P1102" s="107"/>
      <c r="Q1102" s="107"/>
      <c r="R1102" s="107"/>
      <c r="S1102" s="107"/>
      <c r="T1102" s="107"/>
      <c r="U1102" s="107"/>
      <c r="V1102" s="107"/>
      <c r="W1102" s="107"/>
      <c r="X1102" s="107"/>
      <c r="Y1102" s="107"/>
      <c r="Z1102" s="107"/>
      <c r="AA1102" s="107"/>
      <c r="AB1102" s="107"/>
      <c r="AC1102" s="107"/>
      <c r="AD1102" s="107"/>
      <c r="AE1102" s="107"/>
      <c r="AF1102" s="107"/>
      <c r="AG1102" s="107"/>
      <c r="AH1102" s="107"/>
      <c r="AI1102" s="107"/>
      <c r="AJ1102" s="107"/>
      <c r="AK1102" s="107"/>
      <c r="AL1102" s="107"/>
      <c r="AM1102" s="107"/>
      <c r="AN1102" s="107"/>
      <c r="AO1102" s="107"/>
      <c r="AP1102" s="107"/>
      <c r="AQ1102" s="107"/>
      <c r="AR1102" s="107"/>
      <c r="AS1102" s="107"/>
      <c r="AT1102" s="107"/>
    </row>
    <row r="1103">
      <c r="A1103" s="107"/>
      <c r="B1103" s="522"/>
      <c r="C1103" s="107"/>
      <c r="D1103" s="107"/>
      <c r="E1103" s="107"/>
      <c r="F1103" s="107"/>
      <c r="G1103" s="107"/>
      <c r="H1103" s="107"/>
      <c r="I1103" s="107"/>
      <c r="J1103" s="107"/>
      <c r="K1103" s="107"/>
      <c r="L1103" s="107"/>
      <c r="M1103" s="107"/>
      <c r="N1103" s="107"/>
      <c r="O1103" s="107"/>
      <c r="P1103" s="107"/>
      <c r="Q1103" s="107"/>
      <c r="R1103" s="107"/>
      <c r="S1103" s="107"/>
      <c r="T1103" s="107"/>
      <c r="U1103" s="107"/>
      <c r="V1103" s="107"/>
      <c r="W1103" s="107"/>
      <c r="X1103" s="107"/>
      <c r="Y1103" s="107"/>
      <c r="Z1103" s="107"/>
      <c r="AA1103" s="107"/>
      <c r="AB1103" s="107"/>
      <c r="AC1103" s="107"/>
      <c r="AD1103" s="107"/>
      <c r="AE1103" s="107"/>
      <c r="AF1103" s="107"/>
      <c r="AG1103" s="107"/>
      <c r="AH1103" s="107"/>
      <c r="AI1103" s="107"/>
      <c r="AJ1103" s="107"/>
      <c r="AK1103" s="107"/>
      <c r="AL1103" s="107"/>
      <c r="AM1103" s="107"/>
      <c r="AN1103" s="107"/>
      <c r="AO1103" s="107"/>
      <c r="AP1103" s="107"/>
      <c r="AQ1103" s="107"/>
      <c r="AR1103" s="107"/>
      <c r="AS1103" s="107"/>
      <c r="AT1103" s="107"/>
    </row>
    <row r="1104">
      <c r="A1104" s="107"/>
      <c r="B1104" s="522"/>
      <c r="C1104" s="107"/>
      <c r="D1104" s="107"/>
      <c r="E1104" s="107"/>
      <c r="F1104" s="107"/>
      <c r="G1104" s="107"/>
      <c r="H1104" s="107"/>
      <c r="I1104" s="107"/>
      <c r="J1104" s="107"/>
      <c r="K1104" s="107"/>
      <c r="L1104" s="107"/>
      <c r="M1104" s="107"/>
      <c r="N1104" s="107"/>
      <c r="O1104" s="107"/>
      <c r="P1104" s="107"/>
      <c r="Q1104" s="107"/>
      <c r="R1104" s="107"/>
      <c r="S1104" s="107"/>
      <c r="T1104" s="107"/>
      <c r="U1104" s="107"/>
      <c r="V1104" s="107"/>
      <c r="W1104" s="107"/>
      <c r="X1104" s="107"/>
      <c r="Y1104" s="107"/>
      <c r="Z1104" s="107"/>
      <c r="AA1104" s="107"/>
      <c r="AB1104" s="107"/>
      <c r="AC1104" s="107"/>
      <c r="AD1104" s="107"/>
      <c r="AE1104" s="107"/>
      <c r="AF1104" s="107"/>
      <c r="AG1104" s="107"/>
      <c r="AH1104" s="107"/>
      <c r="AI1104" s="107"/>
      <c r="AJ1104" s="107"/>
      <c r="AK1104" s="107"/>
      <c r="AL1104" s="107"/>
      <c r="AM1104" s="107"/>
      <c r="AN1104" s="107"/>
      <c r="AO1104" s="107"/>
      <c r="AP1104" s="107"/>
      <c r="AQ1104" s="107"/>
      <c r="AR1104" s="107"/>
      <c r="AS1104" s="107"/>
      <c r="AT1104" s="107"/>
    </row>
    <row r="1105">
      <c r="A1105" s="107"/>
      <c r="B1105" s="522"/>
      <c r="C1105" s="107"/>
      <c r="D1105" s="107"/>
      <c r="E1105" s="107"/>
      <c r="F1105" s="107"/>
      <c r="G1105" s="107"/>
      <c r="H1105" s="107"/>
      <c r="I1105" s="107"/>
      <c r="J1105" s="107"/>
      <c r="K1105" s="107"/>
      <c r="L1105" s="107"/>
      <c r="M1105" s="107"/>
      <c r="N1105" s="107"/>
      <c r="O1105" s="107"/>
      <c r="P1105" s="107"/>
      <c r="Q1105" s="107"/>
      <c r="R1105" s="107"/>
      <c r="S1105" s="107"/>
      <c r="T1105" s="107"/>
      <c r="U1105" s="107"/>
      <c r="V1105" s="107"/>
      <c r="W1105" s="107"/>
      <c r="X1105" s="107"/>
      <c r="Y1105" s="107"/>
      <c r="Z1105" s="107"/>
      <c r="AA1105" s="107"/>
      <c r="AB1105" s="107"/>
      <c r="AC1105" s="107"/>
      <c r="AD1105" s="107"/>
      <c r="AE1105" s="107"/>
      <c r="AF1105" s="107"/>
      <c r="AG1105" s="107"/>
      <c r="AH1105" s="107"/>
      <c r="AI1105" s="107"/>
      <c r="AJ1105" s="107"/>
      <c r="AK1105" s="107"/>
      <c r="AL1105" s="107"/>
      <c r="AM1105" s="107"/>
      <c r="AN1105" s="107"/>
      <c r="AO1105" s="107"/>
      <c r="AP1105" s="107"/>
      <c r="AQ1105" s="107"/>
      <c r="AR1105" s="107"/>
      <c r="AS1105" s="107"/>
      <c r="AT1105" s="107"/>
    </row>
    <row r="1106">
      <c r="A1106" s="107"/>
      <c r="B1106" s="522"/>
      <c r="C1106" s="107"/>
      <c r="D1106" s="107"/>
      <c r="E1106" s="107"/>
      <c r="F1106" s="107"/>
      <c r="G1106" s="107"/>
      <c r="H1106" s="107"/>
      <c r="I1106" s="107"/>
      <c r="J1106" s="107"/>
      <c r="K1106" s="107"/>
      <c r="L1106" s="107"/>
      <c r="M1106" s="107"/>
      <c r="N1106" s="107"/>
      <c r="O1106" s="107"/>
      <c r="P1106" s="107"/>
      <c r="Q1106" s="107"/>
      <c r="R1106" s="107"/>
      <c r="S1106" s="107"/>
      <c r="T1106" s="107"/>
      <c r="U1106" s="107"/>
      <c r="V1106" s="107"/>
      <c r="W1106" s="107"/>
      <c r="X1106" s="107"/>
      <c r="Y1106" s="107"/>
      <c r="Z1106" s="107"/>
      <c r="AA1106" s="107"/>
      <c r="AB1106" s="107"/>
      <c r="AC1106" s="107"/>
      <c r="AD1106" s="107"/>
      <c r="AE1106" s="107"/>
      <c r="AF1106" s="107"/>
      <c r="AG1106" s="107"/>
      <c r="AH1106" s="107"/>
      <c r="AI1106" s="107"/>
      <c r="AJ1106" s="107"/>
      <c r="AK1106" s="107"/>
      <c r="AL1106" s="107"/>
      <c r="AM1106" s="107"/>
      <c r="AN1106" s="107"/>
      <c r="AO1106" s="107"/>
      <c r="AP1106" s="107"/>
      <c r="AQ1106" s="107"/>
      <c r="AR1106" s="107"/>
      <c r="AS1106" s="107"/>
      <c r="AT1106" s="107"/>
    </row>
    <row r="1107">
      <c r="A1107" s="107"/>
      <c r="B1107" s="522"/>
      <c r="C1107" s="107"/>
      <c r="D1107" s="107"/>
      <c r="E1107" s="107"/>
      <c r="F1107" s="107"/>
      <c r="G1107" s="107"/>
      <c r="H1107" s="107"/>
      <c r="I1107" s="107"/>
      <c r="J1107" s="107"/>
      <c r="K1107" s="107"/>
      <c r="L1107" s="107"/>
      <c r="M1107" s="107"/>
      <c r="N1107" s="107"/>
      <c r="O1107" s="107"/>
      <c r="P1107" s="107"/>
      <c r="Q1107" s="107"/>
      <c r="R1107" s="107"/>
      <c r="S1107" s="107"/>
      <c r="T1107" s="107"/>
      <c r="U1107" s="107"/>
      <c r="V1107" s="107"/>
      <c r="W1107" s="107"/>
      <c r="X1107" s="107"/>
      <c r="Y1107" s="107"/>
      <c r="Z1107" s="107"/>
      <c r="AA1107" s="107"/>
      <c r="AB1107" s="107"/>
      <c r="AC1107" s="107"/>
      <c r="AD1107" s="107"/>
      <c r="AE1107" s="107"/>
      <c r="AF1107" s="107"/>
      <c r="AG1107" s="107"/>
      <c r="AH1107" s="107"/>
      <c r="AI1107" s="107"/>
      <c r="AJ1107" s="107"/>
      <c r="AK1107" s="107"/>
      <c r="AL1107" s="107"/>
      <c r="AM1107" s="107"/>
      <c r="AN1107" s="107"/>
      <c r="AO1107" s="107"/>
      <c r="AP1107" s="107"/>
      <c r="AQ1107" s="107"/>
      <c r="AR1107" s="107"/>
      <c r="AS1107" s="107"/>
      <c r="AT1107" s="107"/>
    </row>
    <row r="1108">
      <c r="A1108" s="107"/>
      <c r="B1108" s="522"/>
      <c r="C1108" s="107"/>
      <c r="D1108" s="107"/>
      <c r="E1108" s="107"/>
      <c r="F1108" s="107"/>
      <c r="G1108" s="107"/>
      <c r="H1108" s="107"/>
      <c r="I1108" s="107"/>
      <c r="J1108" s="107"/>
      <c r="K1108" s="107"/>
      <c r="L1108" s="107"/>
      <c r="M1108" s="107"/>
      <c r="N1108" s="107"/>
      <c r="O1108" s="107"/>
      <c r="P1108" s="107"/>
      <c r="Q1108" s="107"/>
      <c r="R1108" s="107"/>
      <c r="S1108" s="107"/>
      <c r="T1108" s="107"/>
      <c r="U1108" s="107"/>
      <c r="V1108" s="107"/>
      <c r="W1108" s="107"/>
      <c r="X1108" s="107"/>
      <c r="Y1108" s="107"/>
      <c r="Z1108" s="107"/>
      <c r="AA1108" s="107"/>
      <c r="AB1108" s="107"/>
      <c r="AC1108" s="107"/>
      <c r="AD1108" s="107"/>
      <c r="AE1108" s="107"/>
      <c r="AF1108" s="107"/>
      <c r="AG1108" s="107"/>
      <c r="AH1108" s="107"/>
      <c r="AI1108" s="107"/>
      <c r="AJ1108" s="107"/>
      <c r="AK1108" s="107"/>
      <c r="AL1108" s="107"/>
      <c r="AM1108" s="107"/>
      <c r="AN1108" s="107"/>
      <c r="AO1108" s="107"/>
      <c r="AP1108" s="107"/>
      <c r="AQ1108" s="107"/>
      <c r="AR1108" s="107"/>
      <c r="AS1108" s="107"/>
      <c r="AT1108" s="107"/>
    </row>
    <row r="1109">
      <c r="A1109" s="107"/>
      <c r="B1109" s="522"/>
      <c r="C1109" s="107"/>
      <c r="D1109" s="107"/>
      <c r="E1109" s="107"/>
      <c r="F1109" s="107"/>
      <c r="G1109" s="107"/>
      <c r="H1109" s="107"/>
      <c r="I1109" s="107"/>
      <c r="J1109" s="107"/>
      <c r="K1109" s="107"/>
      <c r="L1109" s="107"/>
      <c r="M1109" s="107"/>
      <c r="N1109" s="107"/>
      <c r="O1109" s="107"/>
      <c r="P1109" s="107"/>
      <c r="Q1109" s="107"/>
      <c r="R1109" s="107"/>
      <c r="S1109" s="107"/>
      <c r="T1109" s="107"/>
      <c r="U1109" s="107"/>
      <c r="V1109" s="107"/>
      <c r="W1109" s="107"/>
      <c r="X1109" s="107"/>
      <c r="Y1109" s="107"/>
      <c r="Z1109" s="107"/>
      <c r="AA1109" s="107"/>
      <c r="AB1109" s="107"/>
      <c r="AC1109" s="107"/>
      <c r="AD1109" s="107"/>
      <c r="AE1109" s="107"/>
      <c r="AF1109" s="107"/>
      <c r="AG1109" s="107"/>
      <c r="AH1109" s="107"/>
      <c r="AI1109" s="107"/>
      <c r="AJ1109" s="107"/>
      <c r="AK1109" s="107"/>
      <c r="AL1109" s="107"/>
      <c r="AM1109" s="107"/>
      <c r="AN1109" s="107"/>
      <c r="AO1109" s="107"/>
      <c r="AP1109" s="107"/>
      <c r="AQ1109" s="107"/>
      <c r="AR1109" s="107"/>
      <c r="AS1109" s="107"/>
      <c r="AT1109" s="107"/>
    </row>
    <row r="1110">
      <c r="A1110" s="107"/>
      <c r="B1110" s="522"/>
      <c r="C1110" s="107"/>
      <c r="D1110" s="107"/>
      <c r="E1110" s="107"/>
      <c r="F1110" s="107"/>
      <c r="G1110" s="107"/>
      <c r="H1110" s="107"/>
      <c r="I1110" s="107"/>
      <c r="J1110" s="107"/>
      <c r="K1110" s="107"/>
      <c r="L1110" s="107"/>
      <c r="M1110" s="107"/>
      <c r="N1110" s="107"/>
      <c r="O1110" s="107"/>
      <c r="P1110" s="107"/>
      <c r="Q1110" s="107"/>
      <c r="R1110" s="107"/>
      <c r="S1110" s="107"/>
      <c r="T1110" s="107"/>
      <c r="U1110" s="107"/>
      <c r="V1110" s="107"/>
      <c r="W1110" s="107"/>
      <c r="X1110" s="107"/>
      <c r="Y1110" s="107"/>
      <c r="Z1110" s="107"/>
      <c r="AA1110" s="107"/>
      <c r="AB1110" s="107"/>
      <c r="AC1110" s="107"/>
      <c r="AD1110" s="107"/>
      <c r="AE1110" s="107"/>
      <c r="AF1110" s="107"/>
      <c r="AG1110" s="107"/>
      <c r="AH1110" s="107"/>
      <c r="AI1110" s="107"/>
      <c r="AJ1110" s="107"/>
      <c r="AK1110" s="107"/>
      <c r="AL1110" s="107"/>
      <c r="AM1110" s="107"/>
      <c r="AN1110" s="107"/>
      <c r="AO1110" s="107"/>
      <c r="AP1110" s="107"/>
      <c r="AQ1110" s="107"/>
      <c r="AR1110" s="107"/>
      <c r="AS1110" s="107"/>
      <c r="AT1110" s="107"/>
    </row>
    <row r="1111">
      <c r="A1111" s="107"/>
      <c r="B1111" s="522"/>
      <c r="C1111" s="107"/>
      <c r="D1111" s="107"/>
      <c r="E1111" s="107"/>
      <c r="F1111" s="107"/>
      <c r="G1111" s="107"/>
      <c r="H1111" s="107"/>
      <c r="I1111" s="107"/>
      <c r="J1111" s="107"/>
      <c r="K1111" s="107"/>
      <c r="L1111" s="107"/>
      <c r="M1111" s="107"/>
      <c r="N1111" s="107"/>
      <c r="O1111" s="107"/>
      <c r="P1111" s="107"/>
      <c r="Q1111" s="107"/>
      <c r="R1111" s="107"/>
      <c r="S1111" s="107"/>
      <c r="T1111" s="107"/>
      <c r="U1111" s="107"/>
      <c r="V1111" s="107"/>
      <c r="W1111" s="107"/>
      <c r="X1111" s="107"/>
      <c r="Y1111" s="107"/>
      <c r="Z1111" s="107"/>
      <c r="AA1111" s="107"/>
      <c r="AB1111" s="107"/>
      <c r="AC1111" s="107"/>
      <c r="AD1111" s="107"/>
      <c r="AE1111" s="107"/>
      <c r="AF1111" s="107"/>
      <c r="AG1111" s="107"/>
      <c r="AH1111" s="107"/>
      <c r="AI1111" s="107"/>
      <c r="AJ1111" s="107"/>
      <c r="AK1111" s="107"/>
      <c r="AL1111" s="107"/>
      <c r="AM1111" s="107"/>
      <c r="AN1111" s="107"/>
      <c r="AO1111" s="107"/>
      <c r="AP1111" s="107"/>
      <c r="AQ1111" s="107"/>
      <c r="AR1111" s="107"/>
      <c r="AS1111" s="107"/>
      <c r="AT1111" s="107"/>
    </row>
    <row r="1112">
      <c r="A1112" s="107"/>
      <c r="B1112" s="522"/>
      <c r="C1112" s="107"/>
      <c r="D1112" s="107"/>
      <c r="E1112" s="107"/>
      <c r="F1112" s="107"/>
      <c r="G1112" s="107"/>
      <c r="H1112" s="107"/>
      <c r="I1112" s="107"/>
      <c r="J1112" s="107"/>
      <c r="K1112" s="107"/>
      <c r="L1112" s="107"/>
      <c r="M1112" s="107"/>
      <c r="N1112" s="107"/>
      <c r="O1112" s="107"/>
      <c r="P1112" s="107"/>
      <c r="Q1112" s="107"/>
      <c r="R1112" s="107"/>
      <c r="S1112" s="107"/>
      <c r="T1112" s="107"/>
      <c r="U1112" s="107"/>
      <c r="V1112" s="107"/>
      <c r="W1112" s="107"/>
      <c r="X1112" s="107"/>
      <c r="Y1112" s="107"/>
      <c r="Z1112" s="107"/>
      <c r="AA1112" s="107"/>
      <c r="AB1112" s="107"/>
      <c r="AC1112" s="107"/>
      <c r="AD1112" s="107"/>
      <c r="AE1112" s="107"/>
      <c r="AF1112" s="107"/>
      <c r="AG1112" s="107"/>
      <c r="AH1112" s="107"/>
      <c r="AI1112" s="107"/>
      <c r="AJ1112" s="107"/>
      <c r="AK1112" s="107"/>
      <c r="AL1112" s="107"/>
      <c r="AM1112" s="107"/>
      <c r="AN1112" s="107"/>
      <c r="AO1112" s="107"/>
      <c r="AP1112" s="107"/>
      <c r="AQ1112" s="107"/>
      <c r="AR1112" s="107"/>
      <c r="AS1112" s="107"/>
      <c r="AT1112" s="107"/>
    </row>
    <row r="1113">
      <c r="A1113" s="107"/>
      <c r="B1113" s="522"/>
      <c r="C1113" s="107"/>
      <c r="D1113" s="107"/>
      <c r="E1113" s="107"/>
      <c r="F1113" s="107"/>
      <c r="G1113" s="107"/>
      <c r="H1113" s="107"/>
      <c r="I1113" s="107"/>
      <c r="J1113" s="107"/>
      <c r="K1113" s="107"/>
      <c r="L1113" s="107"/>
      <c r="M1113" s="107"/>
      <c r="N1113" s="107"/>
      <c r="O1113" s="107"/>
      <c r="P1113" s="107"/>
      <c r="Q1113" s="107"/>
      <c r="R1113" s="107"/>
      <c r="S1113" s="107"/>
      <c r="T1113" s="107"/>
      <c r="U1113" s="107"/>
      <c r="V1113" s="107"/>
      <c r="W1113" s="107"/>
      <c r="X1113" s="107"/>
      <c r="Y1113" s="107"/>
      <c r="Z1113" s="107"/>
      <c r="AA1113" s="107"/>
      <c r="AB1113" s="107"/>
      <c r="AC1113" s="107"/>
      <c r="AD1113" s="107"/>
      <c r="AE1113" s="107"/>
      <c r="AF1113" s="107"/>
      <c r="AG1113" s="107"/>
      <c r="AH1113" s="107"/>
      <c r="AI1113" s="107"/>
      <c r="AJ1113" s="107"/>
      <c r="AK1113" s="107"/>
      <c r="AL1113" s="107"/>
      <c r="AM1113" s="107"/>
      <c r="AN1113" s="107"/>
      <c r="AO1113" s="107"/>
      <c r="AP1113" s="107"/>
      <c r="AQ1113" s="107"/>
      <c r="AR1113" s="107"/>
      <c r="AS1113" s="107"/>
      <c r="AT1113" s="107"/>
    </row>
    <row r="1114">
      <c r="A1114" s="107"/>
      <c r="B1114" s="522"/>
      <c r="C1114" s="107"/>
      <c r="D1114" s="107"/>
      <c r="E1114" s="107"/>
      <c r="F1114" s="107"/>
      <c r="G1114" s="107"/>
      <c r="H1114" s="107"/>
      <c r="I1114" s="107"/>
      <c r="J1114" s="107"/>
      <c r="K1114" s="107"/>
      <c r="L1114" s="107"/>
      <c r="M1114" s="107"/>
      <c r="N1114" s="107"/>
      <c r="O1114" s="107"/>
      <c r="P1114" s="107"/>
      <c r="Q1114" s="107"/>
      <c r="R1114" s="107"/>
      <c r="S1114" s="107"/>
      <c r="T1114" s="107"/>
      <c r="U1114" s="107"/>
      <c r="V1114" s="107"/>
      <c r="W1114" s="107"/>
      <c r="X1114" s="107"/>
      <c r="Y1114" s="107"/>
      <c r="Z1114" s="107"/>
      <c r="AA1114" s="107"/>
      <c r="AB1114" s="107"/>
      <c r="AC1114" s="107"/>
      <c r="AD1114" s="107"/>
      <c r="AE1114" s="107"/>
      <c r="AF1114" s="107"/>
      <c r="AG1114" s="107"/>
      <c r="AH1114" s="107"/>
      <c r="AI1114" s="107"/>
      <c r="AJ1114" s="107"/>
      <c r="AK1114" s="107"/>
      <c r="AL1114" s="107"/>
      <c r="AM1114" s="107"/>
      <c r="AN1114" s="107"/>
      <c r="AO1114" s="107"/>
      <c r="AP1114" s="107"/>
      <c r="AQ1114" s="107"/>
      <c r="AR1114" s="107"/>
      <c r="AS1114" s="107"/>
      <c r="AT1114" s="107"/>
    </row>
    <row r="1115">
      <c r="A1115" s="107"/>
      <c r="B1115" s="522"/>
      <c r="C1115" s="107"/>
      <c r="D1115" s="107"/>
      <c r="E1115" s="107"/>
      <c r="F1115" s="107"/>
      <c r="G1115" s="107"/>
      <c r="H1115" s="107"/>
      <c r="I1115" s="107"/>
      <c r="J1115" s="107"/>
      <c r="K1115" s="107"/>
      <c r="L1115" s="107"/>
      <c r="M1115" s="107"/>
      <c r="N1115" s="107"/>
      <c r="O1115" s="107"/>
      <c r="P1115" s="107"/>
      <c r="Q1115" s="107"/>
      <c r="R1115" s="107"/>
      <c r="S1115" s="107"/>
      <c r="T1115" s="107"/>
      <c r="U1115" s="107"/>
      <c r="V1115" s="107"/>
      <c r="W1115" s="107"/>
      <c r="X1115" s="107"/>
      <c r="Y1115" s="107"/>
      <c r="Z1115" s="107"/>
      <c r="AA1115" s="107"/>
      <c r="AB1115" s="107"/>
      <c r="AC1115" s="107"/>
      <c r="AD1115" s="107"/>
      <c r="AE1115" s="107"/>
      <c r="AF1115" s="107"/>
      <c r="AG1115" s="107"/>
      <c r="AH1115" s="107"/>
      <c r="AI1115" s="107"/>
      <c r="AJ1115" s="107"/>
      <c r="AK1115" s="107"/>
      <c r="AL1115" s="107"/>
      <c r="AM1115" s="107"/>
      <c r="AN1115" s="107"/>
      <c r="AO1115" s="107"/>
      <c r="AP1115" s="107"/>
      <c r="AQ1115" s="107"/>
      <c r="AR1115" s="107"/>
      <c r="AS1115" s="107"/>
      <c r="AT1115" s="107"/>
    </row>
    <row r="1116">
      <c r="A1116" s="107"/>
      <c r="B1116" s="522"/>
      <c r="C1116" s="107"/>
      <c r="D1116" s="107"/>
      <c r="E1116" s="107"/>
      <c r="F1116" s="107"/>
      <c r="G1116" s="107"/>
      <c r="H1116" s="107"/>
      <c r="I1116" s="107"/>
      <c r="J1116" s="107"/>
      <c r="K1116" s="107"/>
      <c r="L1116" s="107"/>
      <c r="M1116" s="107"/>
      <c r="N1116" s="107"/>
      <c r="O1116" s="107"/>
      <c r="P1116" s="107"/>
      <c r="Q1116" s="107"/>
      <c r="R1116" s="107"/>
      <c r="S1116" s="107"/>
      <c r="T1116" s="107"/>
      <c r="U1116" s="107"/>
      <c r="V1116" s="107"/>
      <c r="W1116" s="107"/>
      <c r="X1116" s="107"/>
      <c r="Y1116" s="107"/>
      <c r="Z1116" s="107"/>
      <c r="AA1116" s="107"/>
      <c r="AB1116" s="107"/>
      <c r="AC1116" s="107"/>
      <c r="AD1116" s="107"/>
      <c r="AE1116" s="107"/>
      <c r="AF1116" s="107"/>
      <c r="AG1116" s="107"/>
      <c r="AH1116" s="107"/>
      <c r="AI1116" s="107"/>
      <c r="AJ1116" s="107"/>
      <c r="AK1116" s="107"/>
      <c r="AL1116" s="107"/>
      <c r="AM1116" s="107"/>
      <c r="AN1116" s="107"/>
      <c r="AO1116" s="107"/>
      <c r="AP1116" s="107"/>
      <c r="AQ1116" s="107"/>
      <c r="AR1116" s="107"/>
      <c r="AS1116" s="107"/>
      <c r="AT1116" s="107"/>
    </row>
    <row r="1117">
      <c r="A1117" s="107"/>
      <c r="B1117" s="522"/>
      <c r="C1117" s="107"/>
      <c r="D1117" s="107"/>
      <c r="E1117" s="107"/>
      <c r="F1117" s="107"/>
      <c r="G1117" s="107"/>
      <c r="H1117" s="107"/>
      <c r="I1117" s="107"/>
      <c r="J1117" s="107"/>
      <c r="K1117" s="107"/>
      <c r="L1117" s="107"/>
      <c r="M1117" s="107"/>
      <c r="N1117" s="107"/>
      <c r="O1117" s="107"/>
      <c r="P1117" s="107"/>
      <c r="Q1117" s="107"/>
      <c r="R1117" s="107"/>
      <c r="S1117" s="107"/>
      <c r="T1117" s="107"/>
      <c r="U1117" s="107"/>
      <c r="V1117" s="107"/>
      <c r="W1117" s="107"/>
      <c r="X1117" s="107"/>
      <c r="Y1117" s="107"/>
      <c r="Z1117" s="107"/>
      <c r="AA1117" s="107"/>
      <c r="AB1117" s="107"/>
      <c r="AC1117" s="107"/>
      <c r="AD1117" s="107"/>
      <c r="AE1117" s="107"/>
      <c r="AF1117" s="107"/>
      <c r="AG1117" s="107"/>
      <c r="AH1117" s="107"/>
      <c r="AI1117" s="107"/>
      <c r="AJ1117" s="107"/>
      <c r="AK1117" s="107"/>
      <c r="AL1117" s="107"/>
      <c r="AM1117" s="107"/>
      <c r="AN1117" s="107"/>
      <c r="AO1117" s="107"/>
      <c r="AP1117" s="107"/>
      <c r="AQ1117" s="107"/>
      <c r="AR1117" s="107"/>
      <c r="AS1117" s="107"/>
      <c r="AT1117" s="107"/>
    </row>
    <row r="1118">
      <c r="A1118" s="107"/>
      <c r="B1118" s="522"/>
      <c r="C1118" s="107"/>
      <c r="D1118" s="107"/>
      <c r="E1118" s="107"/>
      <c r="F1118" s="107"/>
      <c r="G1118" s="107"/>
      <c r="H1118" s="107"/>
      <c r="I1118" s="107"/>
      <c r="J1118" s="107"/>
      <c r="K1118" s="107"/>
      <c r="L1118" s="107"/>
      <c r="M1118" s="107"/>
      <c r="N1118" s="107"/>
      <c r="O1118" s="107"/>
      <c r="P1118" s="107"/>
      <c r="Q1118" s="107"/>
      <c r="R1118" s="107"/>
      <c r="S1118" s="107"/>
      <c r="T1118" s="107"/>
      <c r="U1118" s="107"/>
      <c r="V1118" s="107"/>
      <c r="W1118" s="107"/>
      <c r="X1118" s="107"/>
      <c r="Y1118" s="107"/>
      <c r="Z1118" s="107"/>
      <c r="AA1118" s="107"/>
      <c r="AB1118" s="107"/>
      <c r="AC1118" s="107"/>
      <c r="AD1118" s="107"/>
      <c r="AE1118" s="107"/>
      <c r="AF1118" s="107"/>
      <c r="AG1118" s="107"/>
      <c r="AH1118" s="107"/>
      <c r="AI1118" s="107"/>
      <c r="AJ1118" s="107"/>
      <c r="AK1118" s="107"/>
      <c r="AL1118" s="107"/>
      <c r="AM1118" s="107"/>
      <c r="AN1118" s="107"/>
      <c r="AO1118" s="107"/>
      <c r="AP1118" s="107"/>
      <c r="AQ1118" s="107"/>
      <c r="AR1118" s="107"/>
      <c r="AS1118" s="107"/>
      <c r="AT1118" s="107"/>
    </row>
    <row r="1119">
      <c r="A1119" s="107"/>
      <c r="B1119" s="522"/>
      <c r="C1119" s="107"/>
      <c r="D1119" s="107"/>
      <c r="E1119" s="107"/>
      <c r="F1119" s="107"/>
      <c r="G1119" s="107"/>
      <c r="H1119" s="107"/>
      <c r="I1119" s="107"/>
      <c r="J1119" s="107"/>
      <c r="K1119" s="107"/>
      <c r="L1119" s="107"/>
      <c r="M1119" s="107"/>
      <c r="N1119" s="107"/>
      <c r="O1119" s="107"/>
      <c r="P1119" s="107"/>
      <c r="Q1119" s="107"/>
      <c r="R1119" s="107"/>
      <c r="S1119" s="107"/>
      <c r="T1119" s="107"/>
      <c r="U1119" s="107"/>
      <c r="V1119" s="107"/>
      <c r="W1119" s="107"/>
      <c r="X1119" s="107"/>
      <c r="Y1119" s="107"/>
      <c r="Z1119" s="107"/>
      <c r="AA1119" s="107"/>
      <c r="AB1119" s="107"/>
      <c r="AC1119" s="107"/>
      <c r="AD1119" s="107"/>
      <c r="AE1119" s="107"/>
      <c r="AF1119" s="107"/>
      <c r="AG1119" s="107"/>
      <c r="AH1119" s="107"/>
      <c r="AI1119" s="107"/>
      <c r="AJ1119" s="107"/>
      <c r="AK1119" s="107"/>
      <c r="AL1119" s="107"/>
      <c r="AM1119" s="107"/>
      <c r="AN1119" s="107"/>
      <c r="AO1119" s="107"/>
      <c r="AP1119" s="107"/>
      <c r="AQ1119" s="107"/>
      <c r="AR1119" s="107"/>
      <c r="AS1119" s="107"/>
      <c r="AT1119" s="107"/>
    </row>
    <row r="1120">
      <c r="A1120" s="107"/>
      <c r="B1120" s="522"/>
      <c r="C1120" s="107"/>
      <c r="D1120" s="107"/>
      <c r="E1120" s="107"/>
      <c r="F1120" s="107"/>
      <c r="G1120" s="107"/>
      <c r="H1120" s="107"/>
      <c r="I1120" s="107"/>
      <c r="J1120" s="107"/>
      <c r="K1120" s="107"/>
      <c r="L1120" s="107"/>
      <c r="M1120" s="107"/>
      <c r="N1120" s="107"/>
      <c r="O1120" s="107"/>
      <c r="P1120" s="107"/>
      <c r="Q1120" s="107"/>
      <c r="R1120" s="107"/>
      <c r="S1120" s="107"/>
      <c r="T1120" s="107"/>
      <c r="U1120" s="107"/>
      <c r="V1120" s="107"/>
      <c r="W1120" s="107"/>
      <c r="X1120" s="107"/>
      <c r="Y1120" s="107"/>
      <c r="Z1120" s="107"/>
      <c r="AA1120" s="107"/>
      <c r="AB1120" s="107"/>
      <c r="AC1120" s="107"/>
      <c r="AD1120" s="107"/>
      <c r="AE1120" s="107"/>
      <c r="AF1120" s="107"/>
      <c r="AG1120" s="107"/>
      <c r="AH1120" s="107"/>
      <c r="AI1120" s="107"/>
      <c r="AJ1120" s="107"/>
      <c r="AK1120" s="107"/>
      <c r="AL1120" s="107"/>
      <c r="AM1120" s="107"/>
      <c r="AN1120" s="107"/>
      <c r="AO1120" s="107"/>
      <c r="AP1120" s="107"/>
      <c r="AQ1120" s="107"/>
      <c r="AR1120" s="107"/>
      <c r="AS1120" s="107"/>
      <c r="AT1120" s="107"/>
    </row>
    <row r="1121">
      <c r="A1121" s="107"/>
      <c r="B1121" s="522"/>
      <c r="C1121" s="107"/>
      <c r="D1121" s="107"/>
      <c r="E1121" s="107"/>
      <c r="F1121" s="107"/>
      <c r="G1121" s="107"/>
      <c r="H1121" s="107"/>
      <c r="I1121" s="107"/>
      <c r="J1121" s="107"/>
      <c r="K1121" s="107"/>
      <c r="L1121" s="107"/>
      <c r="M1121" s="107"/>
      <c r="N1121" s="107"/>
      <c r="O1121" s="107"/>
      <c r="P1121" s="107"/>
      <c r="Q1121" s="107"/>
      <c r="R1121" s="107"/>
      <c r="S1121" s="107"/>
      <c r="T1121" s="107"/>
      <c r="U1121" s="107"/>
      <c r="V1121" s="107"/>
      <c r="W1121" s="107"/>
      <c r="X1121" s="107"/>
      <c r="Y1121" s="107"/>
      <c r="Z1121" s="107"/>
      <c r="AA1121" s="107"/>
      <c r="AB1121" s="107"/>
      <c r="AC1121" s="107"/>
      <c r="AD1121" s="107"/>
      <c r="AE1121" s="107"/>
      <c r="AF1121" s="107"/>
      <c r="AG1121" s="107"/>
      <c r="AH1121" s="107"/>
      <c r="AI1121" s="107"/>
      <c r="AJ1121" s="107"/>
      <c r="AK1121" s="107"/>
      <c r="AL1121" s="107"/>
      <c r="AM1121" s="107"/>
      <c r="AN1121" s="107"/>
      <c r="AO1121" s="107"/>
      <c r="AP1121" s="107"/>
      <c r="AQ1121" s="107"/>
      <c r="AR1121" s="107"/>
      <c r="AS1121" s="107"/>
      <c r="AT1121" s="107"/>
    </row>
    <row r="1122">
      <c r="A1122" s="107"/>
      <c r="B1122" s="522"/>
      <c r="C1122" s="107"/>
      <c r="D1122" s="107"/>
      <c r="E1122" s="107"/>
      <c r="F1122" s="107"/>
      <c r="G1122" s="107"/>
      <c r="H1122" s="107"/>
      <c r="I1122" s="107"/>
      <c r="J1122" s="107"/>
      <c r="K1122" s="107"/>
      <c r="L1122" s="107"/>
      <c r="M1122" s="107"/>
      <c r="N1122" s="107"/>
      <c r="O1122" s="107"/>
      <c r="P1122" s="107"/>
      <c r="Q1122" s="107"/>
      <c r="R1122" s="107"/>
      <c r="S1122" s="107"/>
      <c r="T1122" s="107"/>
      <c r="U1122" s="107"/>
      <c r="V1122" s="107"/>
      <c r="W1122" s="107"/>
      <c r="X1122" s="107"/>
      <c r="Y1122" s="107"/>
      <c r="Z1122" s="107"/>
      <c r="AA1122" s="107"/>
      <c r="AB1122" s="107"/>
      <c r="AC1122" s="107"/>
      <c r="AD1122" s="107"/>
      <c r="AE1122" s="107"/>
      <c r="AF1122" s="107"/>
      <c r="AG1122" s="107"/>
      <c r="AH1122" s="107"/>
      <c r="AI1122" s="107"/>
      <c r="AJ1122" s="107"/>
      <c r="AK1122" s="107"/>
      <c r="AL1122" s="107"/>
      <c r="AM1122" s="107"/>
      <c r="AN1122" s="107"/>
      <c r="AO1122" s="107"/>
      <c r="AP1122" s="107"/>
      <c r="AQ1122" s="107"/>
      <c r="AR1122" s="107"/>
      <c r="AS1122" s="107"/>
      <c r="AT1122" s="107"/>
    </row>
    <row r="1123">
      <c r="A1123" s="107"/>
      <c r="B1123" s="522"/>
      <c r="C1123" s="107"/>
      <c r="D1123" s="107"/>
      <c r="E1123" s="107"/>
      <c r="F1123" s="107"/>
      <c r="G1123" s="107"/>
      <c r="H1123" s="107"/>
      <c r="I1123" s="107"/>
      <c r="J1123" s="107"/>
      <c r="K1123" s="107"/>
      <c r="L1123" s="107"/>
      <c r="M1123" s="107"/>
      <c r="N1123" s="107"/>
      <c r="O1123" s="107"/>
      <c r="P1123" s="107"/>
      <c r="Q1123" s="107"/>
      <c r="R1123" s="107"/>
      <c r="S1123" s="107"/>
      <c r="T1123" s="107"/>
      <c r="U1123" s="107"/>
      <c r="V1123" s="107"/>
      <c r="W1123" s="107"/>
      <c r="X1123" s="107"/>
      <c r="Y1123" s="107"/>
      <c r="Z1123" s="107"/>
      <c r="AA1123" s="107"/>
      <c r="AB1123" s="107"/>
      <c r="AC1123" s="107"/>
      <c r="AD1123" s="107"/>
      <c r="AE1123" s="107"/>
      <c r="AF1123" s="107"/>
      <c r="AG1123" s="107"/>
      <c r="AH1123" s="107"/>
      <c r="AI1123" s="107"/>
      <c r="AJ1123" s="107"/>
      <c r="AK1123" s="107"/>
      <c r="AL1123" s="107"/>
      <c r="AM1123" s="107"/>
      <c r="AN1123" s="107"/>
      <c r="AO1123" s="107"/>
      <c r="AP1123" s="107"/>
      <c r="AQ1123" s="107"/>
      <c r="AR1123" s="107"/>
      <c r="AS1123" s="107"/>
      <c r="AT1123" s="107"/>
    </row>
    <row r="1124">
      <c r="A1124" s="107"/>
      <c r="B1124" s="522"/>
      <c r="C1124" s="107"/>
      <c r="D1124" s="107"/>
      <c r="E1124" s="107"/>
      <c r="F1124" s="107"/>
      <c r="G1124" s="107"/>
      <c r="H1124" s="107"/>
      <c r="I1124" s="107"/>
      <c r="J1124" s="107"/>
      <c r="K1124" s="107"/>
      <c r="L1124" s="107"/>
      <c r="M1124" s="107"/>
      <c r="N1124" s="107"/>
      <c r="O1124" s="107"/>
      <c r="P1124" s="107"/>
      <c r="Q1124" s="107"/>
      <c r="R1124" s="107"/>
      <c r="S1124" s="107"/>
      <c r="T1124" s="107"/>
      <c r="U1124" s="107"/>
      <c r="V1124" s="107"/>
      <c r="W1124" s="107"/>
      <c r="X1124" s="107"/>
      <c r="Y1124" s="107"/>
      <c r="Z1124" s="107"/>
      <c r="AA1124" s="107"/>
      <c r="AB1124" s="107"/>
      <c r="AC1124" s="107"/>
      <c r="AD1124" s="107"/>
      <c r="AE1124" s="107"/>
      <c r="AF1124" s="107"/>
      <c r="AG1124" s="107"/>
      <c r="AH1124" s="107"/>
      <c r="AI1124" s="107"/>
      <c r="AJ1124" s="107"/>
      <c r="AK1124" s="107"/>
      <c r="AL1124" s="107"/>
      <c r="AM1124" s="107"/>
      <c r="AN1124" s="107"/>
      <c r="AO1124" s="107"/>
      <c r="AP1124" s="107"/>
      <c r="AQ1124" s="107"/>
      <c r="AR1124" s="107"/>
      <c r="AS1124" s="107"/>
      <c r="AT1124" s="107"/>
    </row>
    <row r="1125">
      <c r="A1125" s="107"/>
      <c r="B1125" s="522"/>
      <c r="C1125" s="107"/>
      <c r="D1125" s="107"/>
      <c r="E1125" s="107"/>
      <c r="F1125" s="107"/>
      <c r="G1125" s="107"/>
      <c r="H1125" s="107"/>
      <c r="I1125" s="107"/>
      <c r="J1125" s="107"/>
      <c r="K1125" s="107"/>
      <c r="L1125" s="107"/>
      <c r="M1125" s="107"/>
      <c r="N1125" s="107"/>
      <c r="O1125" s="107"/>
      <c r="P1125" s="107"/>
      <c r="Q1125" s="107"/>
      <c r="R1125" s="107"/>
      <c r="S1125" s="107"/>
      <c r="T1125" s="107"/>
      <c r="U1125" s="107"/>
      <c r="V1125" s="107"/>
      <c r="W1125" s="107"/>
      <c r="X1125" s="107"/>
      <c r="Y1125" s="107"/>
      <c r="Z1125" s="107"/>
      <c r="AA1125" s="107"/>
      <c r="AB1125" s="107"/>
      <c r="AC1125" s="107"/>
      <c r="AD1125" s="107"/>
      <c r="AE1125" s="107"/>
      <c r="AF1125" s="107"/>
      <c r="AG1125" s="107"/>
      <c r="AH1125" s="107"/>
      <c r="AI1125" s="107"/>
      <c r="AJ1125" s="107"/>
      <c r="AK1125" s="107"/>
      <c r="AL1125" s="107"/>
      <c r="AM1125" s="107"/>
      <c r="AN1125" s="107"/>
      <c r="AO1125" s="107"/>
      <c r="AP1125" s="107"/>
      <c r="AQ1125" s="107"/>
      <c r="AR1125" s="107"/>
      <c r="AS1125" s="107"/>
      <c r="AT1125" s="107"/>
    </row>
    <row r="1126">
      <c r="A1126" s="107"/>
      <c r="B1126" s="522"/>
      <c r="C1126" s="107"/>
      <c r="D1126" s="107"/>
      <c r="E1126" s="107"/>
      <c r="F1126" s="107"/>
      <c r="G1126" s="107"/>
      <c r="H1126" s="107"/>
      <c r="I1126" s="107"/>
      <c r="J1126" s="107"/>
      <c r="K1126" s="107"/>
      <c r="L1126" s="107"/>
      <c r="M1126" s="107"/>
      <c r="N1126" s="107"/>
      <c r="O1126" s="107"/>
      <c r="P1126" s="107"/>
      <c r="Q1126" s="107"/>
      <c r="R1126" s="107"/>
      <c r="S1126" s="107"/>
      <c r="T1126" s="107"/>
      <c r="U1126" s="107"/>
      <c r="V1126" s="107"/>
      <c r="W1126" s="107"/>
      <c r="X1126" s="107"/>
      <c r="Y1126" s="107"/>
      <c r="Z1126" s="107"/>
      <c r="AA1126" s="107"/>
      <c r="AB1126" s="107"/>
      <c r="AC1126" s="107"/>
      <c r="AD1126" s="107"/>
      <c r="AE1126" s="107"/>
      <c r="AF1126" s="107"/>
      <c r="AG1126" s="107"/>
      <c r="AH1126" s="107"/>
      <c r="AI1126" s="107"/>
      <c r="AJ1126" s="107"/>
      <c r="AK1126" s="107"/>
      <c r="AL1126" s="107"/>
      <c r="AM1126" s="107"/>
      <c r="AN1126" s="107"/>
      <c r="AO1126" s="107"/>
      <c r="AP1126" s="107"/>
      <c r="AQ1126" s="107"/>
      <c r="AR1126" s="107"/>
      <c r="AS1126" s="107"/>
      <c r="AT1126" s="107"/>
    </row>
    <row r="1127">
      <c r="A1127" s="107"/>
      <c r="B1127" s="522"/>
      <c r="C1127" s="107"/>
      <c r="D1127" s="107"/>
      <c r="E1127" s="107"/>
      <c r="F1127" s="107"/>
      <c r="G1127" s="107"/>
      <c r="H1127" s="107"/>
      <c r="I1127" s="107"/>
      <c r="J1127" s="107"/>
      <c r="K1127" s="107"/>
      <c r="L1127" s="107"/>
      <c r="M1127" s="107"/>
      <c r="N1127" s="107"/>
      <c r="O1127" s="107"/>
      <c r="P1127" s="107"/>
      <c r="Q1127" s="107"/>
      <c r="R1127" s="107"/>
      <c r="S1127" s="107"/>
      <c r="T1127" s="107"/>
      <c r="U1127" s="107"/>
      <c r="V1127" s="107"/>
      <c r="W1127" s="107"/>
      <c r="X1127" s="107"/>
      <c r="Y1127" s="107"/>
      <c r="Z1127" s="107"/>
      <c r="AA1127" s="107"/>
      <c r="AB1127" s="107"/>
      <c r="AC1127" s="107"/>
      <c r="AD1127" s="107"/>
      <c r="AE1127" s="107"/>
      <c r="AF1127" s="107"/>
      <c r="AG1127" s="107"/>
      <c r="AH1127" s="107"/>
      <c r="AI1127" s="107"/>
      <c r="AJ1127" s="107"/>
      <c r="AK1127" s="107"/>
      <c r="AL1127" s="107"/>
      <c r="AM1127" s="107"/>
      <c r="AN1127" s="107"/>
      <c r="AO1127" s="107"/>
      <c r="AP1127" s="107"/>
      <c r="AQ1127" s="107"/>
      <c r="AR1127" s="107"/>
      <c r="AS1127" s="107"/>
      <c r="AT1127" s="107"/>
    </row>
    <row r="1128">
      <c r="A1128" s="107"/>
      <c r="B1128" s="522"/>
      <c r="C1128" s="107"/>
      <c r="D1128" s="107"/>
      <c r="E1128" s="107"/>
      <c r="F1128" s="107"/>
      <c r="G1128" s="107"/>
      <c r="H1128" s="107"/>
      <c r="I1128" s="107"/>
      <c r="J1128" s="107"/>
      <c r="K1128" s="107"/>
      <c r="L1128" s="107"/>
      <c r="M1128" s="107"/>
      <c r="N1128" s="107"/>
      <c r="O1128" s="107"/>
      <c r="P1128" s="107"/>
      <c r="Q1128" s="107"/>
      <c r="R1128" s="107"/>
      <c r="S1128" s="107"/>
      <c r="T1128" s="107"/>
      <c r="U1128" s="107"/>
      <c r="V1128" s="107"/>
      <c r="W1128" s="107"/>
      <c r="X1128" s="107"/>
      <c r="Y1128" s="107"/>
      <c r="Z1128" s="107"/>
      <c r="AA1128" s="107"/>
      <c r="AB1128" s="107"/>
      <c r="AC1128" s="107"/>
      <c r="AD1128" s="107"/>
      <c r="AE1128" s="107"/>
      <c r="AF1128" s="107"/>
      <c r="AG1128" s="107"/>
      <c r="AH1128" s="107"/>
      <c r="AI1128" s="107"/>
      <c r="AJ1128" s="107"/>
      <c r="AK1128" s="107"/>
      <c r="AL1128" s="107"/>
      <c r="AM1128" s="107"/>
      <c r="AN1128" s="107"/>
      <c r="AO1128" s="107"/>
      <c r="AP1128" s="107"/>
      <c r="AQ1128" s="107"/>
      <c r="AR1128" s="107"/>
      <c r="AS1128" s="107"/>
      <c r="AT1128" s="107"/>
    </row>
    <row r="1129">
      <c r="A1129" s="107"/>
      <c r="B1129" s="522"/>
      <c r="C1129" s="107"/>
      <c r="D1129" s="107"/>
      <c r="E1129" s="107"/>
      <c r="F1129" s="107"/>
      <c r="G1129" s="107"/>
      <c r="H1129" s="107"/>
      <c r="I1129" s="107"/>
      <c r="J1129" s="107"/>
      <c r="K1129" s="107"/>
      <c r="L1129" s="107"/>
      <c r="M1129" s="107"/>
      <c r="N1129" s="107"/>
      <c r="O1129" s="107"/>
      <c r="P1129" s="107"/>
      <c r="Q1129" s="107"/>
      <c r="R1129" s="107"/>
      <c r="S1129" s="107"/>
      <c r="T1129" s="107"/>
      <c r="U1129" s="107"/>
      <c r="V1129" s="107"/>
      <c r="W1129" s="107"/>
      <c r="X1129" s="107"/>
      <c r="Y1129" s="107"/>
      <c r="Z1129" s="107"/>
      <c r="AA1129" s="107"/>
      <c r="AB1129" s="107"/>
      <c r="AC1129" s="107"/>
      <c r="AD1129" s="107"/>
      <c r="AE1129" s="107"/>
      <c r="AF1129" s="107"/>
      <c r="AG1129" s="107"/>
      <c r="AH1129" s="107"/>
      <c r="AI1129" s="107"/>
      <c r="AJ1129" s="107"/>
      <c r="AK1129" s="107"/>
      <c r="AL1129" s="107"/>
      <c r="AM1129" s="107"/>
      <c r="AN1129" s="107"/>
      <c r="AO1129" s="107"/>
      <c r="AP1129" s="107"/>
      <c r="AQ1129" s="107"/>
      <c r="AR1129" s="107"/>
      <c r="AS1129" s="107"/>
      <c r="AT1129" s="107"/>
    </row>
    <row r="1130">
      <c r="A1130" s="107"/>
      <c r="B1130" s="522"/>
      <c r="C1130" s="107"/>
      <c r="D1130" s="107"/>
      <c r="E1130" s="107"/>
      <c r="F1130" s="107"/>
      <c r="G1130" s="107"/>
      <c r="H1130" s="107"/>
      <c r="I1130" s="107"/>
      <c r="J1130" s="107"/>
      <c r="K1130" s="107"/>
      <c r="L1130" s="107"/>
      <c r="M1130" s="107"/>
      <c r="N1130" s="107"/>
      <c r="O1130" s="107"/>
      <c r="P1130" s="107"/>
      <c r="Q1130" s="107"/>
      <c r="R1130" s="107"/>
      <c r="S1130" s="107"/>
      <c r="T1130" s="107"/>
      <c r="U1130" s="107"/>
      <c r="V1130" s="107"/>
      <c r="W1130" s="107"/>
      <c r="X1130" s="107"/>
      <c r="Y1130" s="107"/>
      <c r="Z1130" s="107"/>
      <c r="AA1130" s="107"/>
      <c r="AB1130" s="107"/>
      <c r="AC1130" s="107"/>
      <c r="AD1130" s="107"/>
      <c r="AE1130" s="107"/>
      <c r="AF1130" s="107"/>
      <c r="AG1130" s="107"/>
      <c r="AH1130" s="107"/>
      <c r="AI1130" s="107"/>
      <c r="AJ1130" s="107"/>
      <c r="AK1130" s="107"/>
      <c r="AL1130" s="107"/>
      <c r="AM1130" s="107"/>
      <c r="AN1130" s="107"/>
      <c r="AO1130" s="107"/>
      <c r="AP1130" s="107"/>
      <c r="AQ1130" s="107"/>
      <c r="AR1130" s="107"/>
      <c r="AS1130" s="107"/>
      <c r="AT1130" s="107"/>
    </row>
    <row r="1131">
      <c r="A1131" s="107"/>
      <c r="B1131" s="522"/>
      <c r="C1131" s="107"/>
      <c r="D1131" s="107"/>
      <c r="E1131" s="107"/>
      <c r="F1131" s="107"/>
      <c r="G1131" s="107"/>
      <c r="H1131" s="107"/>
      <c r="I1131" s="107"/>
      <c r="J1131" s="107"/>
      <c r="K1131" s="107"/>
      <c r="L1131" s="107"/>
      <c r="M1131" s="107"/>
      <c r="N1131" s="107"/>
      <c r="O1131" s="107"/>
      <c r="P1131" s="107"/>
      <c r="Q1131" s="107"/>
      <c r="R1131" s="107"/>
      <c r="S1131" s="107"/>
      <c r="T1131" s="107"/>
      <c r="U1131" s="107"/>
      <c r="V1131" s="107"/>
      <c r="W1131" s="107"/>
      <c r="X1131" s="107"/>
      <c r="Y1131" s="107"/>
      <c r="Z1131" s="107"/>
      <c r="AA1131" s="107"/>
      <c r="AB1131" s="107"/>
      <c r="AC1131" s="107"/>
      <c r="AD1131" s="107"/>
      <c r="AE1131" s="107"/>
      <c r="AF1131" s="107"/>
      <c r="AG1131" s="107"/>
      <c r="AH1131" s="107"/>
      <c r="AI1131" s="107"/>
      <c r="AJ1131" s="107"/>
      <c r="AK1131" s="107"/>
      <c r="AL1131" s="107"/>
      <c r="AM1131" s="107"/>
      <c r="AN1131" s="107"/>
      <c r="AO1131" s="107"/>
      <c r="AP1131" s="107"/>
      <c r="AQ1131" s="107"/>
      <c r="AR1131" s="107"/>
      <c r="AS1131" s="107"/>
      <c r="AT1131" s="107"/>
    </row>
    <row r="1132">
      <c r="A1132" s="107"/>
      <c r="B1132" s="522"/>
      <c r="C1132" s="107"/>
      <c r="D1132" s="107"/>
      <c r="E1132" s="107"/>
      <c r="F1132" s="107"/>
      <c r="G1132" s="107"/>
      <c r="H1132" s="107"/>
      <c r="I1132" s="107"/>
      <c r="J1132" s="107"/>
      <c r="K1132" s="107"/>
      <c r="L1132" s="107"/>
      <c r="M1132" s="107"/>
      <c r="N1132" s="107"/>
      <c r="O1132" s="107"/>
      <c r="P1132" s="107"/>
      <c r="Q1132" s="107"/>
      <c r="R1132" s="107"/>
      <c r="S1132" s="107"/>
      <c r="T1132" s="107"/>
      <c r="U1132" s="107"/>
      <c r="V1132" s="107"/>
      <c r="W1132" s="107"/>
      <c r="X1132" s="107"/>
      <c r="Y1132" s="107"/>
      <c r="Z1132" s="107"/>
      <c r="AA1132" s="107"/>
      <c r="AB1132" s="107"/>
      <c r="AC1132" s="107"/>
      <c r="AD1132" s="107"/>
      <c r="AE1132" s="107"/>
      <c r="AF1132" s="107"/>
      <c r="AG1132" s="107"/>
      <c r="AH1132" s="107"/>
      <c r="AI1132" s="107"/>
      <c r="AJ1132" s="107"/>
      <c r="AK1132" s="107"/>
      <c r="AL1132" s="107"/>
      <c r="AM1132" s="107"/>
      <c r="AN1132" s="107"/>
      <c r="AO1132" s="107"/>
      <c r="AP1132" s="107"/>
      <c r="AQ1132" s="107"/>
      <c r="AR1132" s="107"/>
      <c r="AS1132" s="107"/>
      <c r="AT1132" s="107"/>
    </row>
    <row r="1133">
      <c r="A1133" s="107"/>
      <c r="B1133" s="522"/>
      <c r="C1133" s="107"/>
      <c r="D1133" s="107"/>
      <c r="E1133" s="107"/>
      <c r="F1133" s="107"/>
      <c r="G1133" s="107"/>
      <c r="H1133" s="107"/>
      <c r="I1133" s="107"/>
      <c r="J1133" s="107"/>
      <c r="K1133" s="107"/>
      <c r="L1133" s="107"/>
      <c r="M1133" s="107"/>
      <c r="N1133" s="107"/>
      <c r="O1133" s="107"/>
      <c r="P1133" s="107"/>
      <c r="Q1133" s="107"/>
      <c r="R1133" s="107"/>
      <c r="S1133" s="107"/>
      <c r="T1133" s="107"/>
      <c r="U1133" s="107"/>
      <c r="V1133" s="107"/>
      <c r="W1133" s="107"/>
      <c r="X1133" s="107"/>
      <c r="Y1133" s="107"/>
      <c r="Z1133" s="107"/>
      <c r="AA1133" s="107"/>
      <c r="AB1133" s="107"/>
      <c r="AC1133" s="107"/>
      <c r="AD1133" s="107"/>
      <c r="AE1133" s="107"/>
      <c r="AF1133" s="107"/>
      <c r="AG1133" s="107"/>
      <c r="AH1133" s="107"/>
      <c r="AI1133" s="107"/>
      <c r="AJ1133" s="107"/>
      <c r="AK1133" s="107"/>
      <c r="AL1133" s="107"/>
      <c r="AM1133" s="107"/>
      <c r="AN1133" s="107"/>
      <c r="AO1133" s="107"/>
      <c r="AP1133" s="107"/>
      <c r="AQ1133" s="107"/>
      <c r="AR1133" s="107"/>
      <c r="AS1133" s="107"/>
      <c r="AT1133" s="107"/>
    </row>
    <row r="1134">
      <c r="A1134" s="107"/>
      <c r="B1134" s="522"/>
      <c r="C1134" s="107"/>
      <c r="D1134" s="107"/>
      <c r="E1134" s="107"/>
      <c r="F1134" s="107"/>
      <c r="G1134" s="107"/>
      <c r="H1134" s="107"/>
      <c r="I1134" s="107"/>
      <c r="J1134" s="107"/>
      <c r="K1134" s="107"/>
      <c r="L1134" s="107"/>
      <c r="M1134" s="107"/>
      <c r="N1134" s="107"/>
      <c r="O1134" s="107"/>
      <c r="P1134" s="107"/>
      <c r="Q1134" s="107"/>
      <c r="R1134" s="107"/>
      <c r="S1134" s="107"/>
      <c r="T1134" s="107"/>
      <c r="U1134" s="107"/>
      <c r="V1134" s="107"/>
      <c r="W1134" s="107"/>
      <c r="X1134" s="107"/>
      <c r="Y1134" s="107"/>
      <c r="Z1134" s="107"/>
      <c r="AA1134" s="107"/>
      <c r="AB1134" s="107"/>
      <c r="AC1134" s="107"/>
      <c r="AD1134" s="107"/>
      <c r="AE1134" s="107"/>
      <c r="AF1134" s="107"/>
      <c r="AG1134" s="107"/>
      <c r="AH1134" s="107"/>
      <c r="AI1134" s="107"/>
      <c r="AJ1134" s="107"/>
      <c r="AK1134" s="107"/>
      <c r="AL1134" s="107"/>
      <c r="AM1134" s="107"/>
      <c r="AN1134" s="107"/>
      <c r="AO1134" s="107"/>
      <c r="AP1134" s="107"/>
      <c r="AQ1134" s="107"/>
      <c r="AR1134" s="107"/>
      <c r="AS1134" s="107"/>
      <c r="AT1134" s="107"/>
    </row>
    <row r="1135">
      <c r="A1135" s="107"/>
      <c r="B1135" s="522"/>
      <c r="C1135" s="107"/>
      <c r="D1135" s="107"/>
      <c r="E1135" s="107"/>
      <c r="F1135" s="107"/>
      <c r="G1135" s="107"/>
      <c r="H1135" s="107"/>
      <c r="I1135" s="107"/>
      <c r="J1135" s="107"/>
      <c r="K1135" s="107"/>
      <c r="L1135" s="107"/>
      <c r="M1135" s="107"/>
      <c r="N1135" s="107"/>
      <c r="O1135" s="107"/>
      <c r="P1135" s="107"/>
      <c r="Q1135" s="107"/>
      <c r="R1135" s="107"/>
      <c r="S1135" s="107"/>
      <c r="T1135" s="107"/>
      <c r="U1135" s="107"/>
      <c r="V1135" s="107"/>
      <c r="W1135" s="107"/>
      <c r="X1135" s="107"/>
      <c r="Y1135" s="107"/>
      <c r="Z1135" s="107"/>
      <c r="AA1135" s="107"/>
      <c r="AB1135" s="107"/>
      <c r="AC1135" s="107"/>
      <c r="AD1135" s="107"/>
      <c r="AE1135" s="107"/>
      <c r="AF1135" s="107"/>
      <c r="AG1135" s="107"/>
      <c r="AH1135" s="107"/>
      <c r="AI1135" s="107"/>
      <c r="AJ1135" s="107"/>
      <c r="AK1135" s="107"/>
      <c r="AL1135" s="107"/>
      <c r="AM1135" s="107"/>
      <c r="AN1135" s="107"/>
      <c r="AO1135" s="107"/>
      <c r="AP1135" s="107"/>
      <c r="AQ1135" s="107"/>
      <c r="AR1135" s="107"/>
      <c r="AS1135" s="107"/>
      <c r="AT1135" s="107"/>
    </row>
    <row r="1136">
      <c r="A1136" s="107"/>
      <c r="B1136" s="522"/>
      <c r="C1136" s="107"/>
      <c r="D1136" s="107"/>
      <c r="E1136" s="107"/>
      <c r="F1136" s="107"/>
      <c r="G1136" s="107"/>
      <c r="H1136" s="107"/>
      <c r="I1136" s="107"/>
      <c r="J1136" s="107"/>
      <c r="K1136" s="107"/>
      <c r="L1136" s="107"/>
      <c r="M1136" s="107"/>
      <c r="N1136" s="107"/>
      <c r="O1136" s="107"/>
      <c r="P1136" s="107"/>
      <c r="Q1136" s="107"/>
      <c r="R1136" s="107"/>
      <c r="S1136" s="107"/>
      <c r="T1136" s="107"/>
      <c r="U1136" s="107"/>
      <c r="V1136" s="107"/>
      <c r="W1136" s="107"/>
      <c r="X1136" s="107"/>
      <c r="Y1136" s="107"/>
      <c r="Z1136" s="107"/>
      <c r="AA1136" s="107"/>
      <c r="AB1136" s="107"/>
      <c r="AC1136" s="107"/>
      <c r="AD1136" s="107"/>
      <c r="AE1136" s="107"/>
      <c r="AF1136" s="107"/>
      <c r="AG1136" s="107"/>
      <c r="AH1136" s="107"/>
      <c r="AI1136" s="107"/>
      <c r="AJ1136" s="107"/>
      <c r="AK1136" s="107"/>
      <c r="AL1136" s="107"/>
      <c r="AM1136" s="107"/>
      <c r="AN1136" s="107"/>
      <c r="AO1136" s="107"/>
      <c r="AP1136" s="107"/>
      <c r="AQ1136" s="107"/>
      <c r="AR1136" s="107"/>
      <c r="AS1136" s="107"/>
      <c r="AT1136" s="107"/>
    </row>
    <row r="1137">
      <c r="A1137" s="107"/>
      <c r="B1137" s="522"/>
      <c r="C1137" s="107"/>
      <c r="D1137" s="107"/>
      <c r="E1137" s="107"/>
      <c r="F1137" s="107"/>
      <c r="G1137" s="107"/>
      <c r="H1137" s="107"/>
      <c r="I1137" s="107"/>
      <c r="J1137" s="107"/>
      <c r="K1137" s="107"/>
      <c r="L1137" s="107"/>
      <c r="M1137" s="107"/>
      <c r="N1137" s="107"/>
      <c r="O1137" s="107"/>
      <c r="P1137" s="107"/>
      <c r="Q1137" s="107"/>
      <c r="R1137" s="107"/>
      <c r="S1137" s="107"/>
      <c r="T1137" s="107"/>
      <c r="U1137" s="107"/>
      <c r="V1137" s="107"/>
      <c r="W1137" s="107"/>
      <c r="X1137" s="107"/>
      <c r="Y1137" s="107"/>
      <c r="Z1137" s="107"/>
      <c r="AA1137" s="107"/>
      <c r="AB1137" s="107"/>
      <c r="AC1137" s="107"/>
      <c r="AD1137" s="107"/>
      <c r="AE1137" s="107"/>
      <c r="AF1137" s="107"/>
      <c r="AG1137" s="107"/>
      <c r="AH1137" s="107"/>
      <c r="AI1137" s="107"/>
      <c r="AJ1137" s="107"/>
      <c r="AK1137" s="107"/>
      <c r="AL1137" s="107"/>
      <c r="AM1137" s="107"/>
      <c r="AN1137" s="107"/>
      <c r="AO1137" s="107"/>
      <c r="AP1137" s="107"/>
      <c r="AQ1137" s="107"/>
      <c r="AR1137" s="107"/>
      <c r="AS1137" s="107"/>
      <c r="AT1137" s="107"/>
    </row>
    <row r="1138">
      <c r="A1138" s="107"/>
      <c r="B1138" s="522"/>
      <c r="C1138" s="107"/>
      <c r="D1138" s="107"/>
      <c r="E1138" s="107"/>
      <c r="F1138" s="107"/>
      <c r="G1138" s="107"/>
      <c r="H1138" s="107"/>
      <c r="I1138" s="107"/>
      <c r="J1138" s="107"/>
      <c r="K1138" s="107"/>
      <c r="L1138" s="107"/>
      <c r="M1138" s="107"/>
      <c r="N1138" s="107"/>
      <c r="O1138" s="107"/>
      <c r="P1138" s="107"/>
      <c r="Q1138" s="107"/>
      <c r="R1138" s="107"/>
      <c r="S1138" s="107"/>
      <c r="T1138" s="107"/>
      <c r="U1138" s="107"/>
      <c r="V1138" s="107"/>
      <c r="W1138" s="107"/>
      <c r="X1138" s="107"/>
      <c r="Y1138" s="107"/>
      <c r="Z1138" s="107"/>
      <c r="AA1138" s="107"/>
      <c r="AB1138" s="107"/>
      <c r="AC1138" s="107"/>
      <c r="AD1138" s="107"/>
      <c r="AE1138" s="107"/>
      <c r="AF1138" s="107"/>
      <c r="AG1138" s="107"/>
      <c r="AH1138" s="107"/>
      <c r="AI1138" s="107"/>
      <c r="AJ1138" s="107"/>
      <c r="AK1138" s="107"/>
      <c r="AL1138" s="107"/>
      <c r="AM1138" s="107"/>
      <c r="AN1138" s="107"/>
      <c r="AO1138" s="107"/>
      <c r="AP1138" s="107"/>
      <c r="AQ1138" s="107"/>
      <c r="AR1138" s="107"/>
      <c r="AS1138" s="107"/>
      <c r="AT1138" s="107"/>
    </row>
    <row r="1139">
      <c r="A1139" s="107"/>
      <c r="B1139" s="522"/>
      <c r="C1139" s="107"/>
      <c r="D1139" s="107"/>
      <c r="E1139" s="107"/>
      <c r="F1139" s="107"/>
      <c r="G1139" s="107"/>
      <c r="H1139" s="107"/>
      <c r="I1139" s="107"/>
      <c r="J1139" s="107"/>
      <c r="K1139" s="107"/>
      <c r="L1139" s="107"/>
      <c r="M1139" s="107"/>
      <c r="N1139" s="107"/>
      <c r="O1139" s="107"/>
      <c r="P1139" s="107"/>
      <c r="Q1139" s="107"/>
      <c r="R1139" s="107"/>
      <c r="S1139" s="107"/>
      <c r="T1139" s="107"/>
      <c r="U1139" s="107"/>
      <c r="V1139" s="107"/>
      <c r="W1139" s="107"/>
      <c r="X1139" s="107"/>
      <c r="Y1139" s="107"/>
      <c r="Z1139" s="107"/>
      <c r="AA1139" s="107"/>
      <c r="AB1139" s="107"/>
      <c r="AC1139" s="107"/>
      <c r="AD1139" s="107"/>
      <c r="AE1139" s="107"/>
      <c r="AF1139" s="107"/>
      <c r="AG1139" s="107"/>
      <c r="AH1139" s="107"/>
      <c r="AI1139" s="107"/>
      <c r="AJ1139" s="107"/>
      <c r="AK1139" s="107"/>
      <c r="AL1139" s="107"/>
      <c r="AM1139" s="107"/>
      <c r="AN1139" s="107"/>
      <c r="AO1139" s="107"/>
      <c r="AP1139" s="107"/>
      <c r="AQ1139" s="107"/>
      <c r="AR1139" s="107"/>
      <c r="AS1139" s="107"/>
      <c r="AT1139" s="107"/>
    </row>
    <row r="1140">
      <c r="A1140" s="107"/>
      <c r="B1140" s="522"/>
      <c r="C1140" s="107"/>
      <c r="D1140" s="107"/>
      <c r="E1140" s="107"/>
      <c r="F1140" s="107"/>
      <c r="G1140" s="107"/>
      <c r="H1140" s="107"/>
      <c r="I1140" s="107"/>
      <c r="J1140" s="107"/>
      <c r="K1140" s="107"/>
      <c r="L1140" s="107"/>
      <c r="M1140" s="107"/>
      <c r="N1140" s="107"/>
      <c r="O1140" s="107"/>
      <c r="P1140" s="107"/>
      <c r="Q1140" s="107"/>
      <c r="R1140" s="107"/>
      <c r="S1140" s="107"/>
      <c r="T1140" s="107"/>
      <c r="U1140" s="107"/>
      <c r="V1140" s="107"/>
      <c r="W1140" s="107"/>
      <c r="X1140" s="107"/>
      <c r="Y1140" s="107"/>
      <c r="Z1140" s="107"/>
      <c r="AA1140" s="107"/>
      <c r="AB1140" s="107"/>
      <c r="AC1140" s="107"/>
      <c r="AD1140" s="107"/>
      <c r="AE1140" s="107"/>
      <c r="AF1140" s="107"/>
      <c r="AG1140" s="107"/>
      <c r="AH1140" s="107"/>
      <c r="AI1140" s="107"/>
      <c r="AJ1140" s="107"/>
      <c r="AK1140" s="107"/>
      <c r="AL1140" s="107"/>
      <c r="AM1140" s="107"/>
      <c r="AN1140" s="107"/>
      <c r="AO1140" s="107"/>
      <c r="AP1140" s="107"/>
      <c r="AQ1140" s="107"/>
      <c r="AR1140" s="107"/>
      <c r="AS1140" s="107"/>
      <c r="AT1140" s="107"/>
    </row>
    <row r="1141">
      <c r="A1141" s="107"/>
      <c r="B1141" s="522"/>
      <c r="C1141" s="107"/>
      <c r="D1141" s="107"/>
      <c r="E1141" s="107"/>
      <c r="F1141" s="107"/>
      <c r="G1141" s="107"/>
      <c r="H1141" s="107"/>
      <c r="I1141" s="107"/>
      <c r="J1141" s="107"/>
      <c r="K1141" s="107"/>
      <c r="L1141" s="107"/>
      <c r="M1141" s="107"/>
      <c r="N1141" s="107"/>
      <c r="O1141" s="107"/>
      <c r="P1141" s="107"/>
      <c r="Q1141" s="107"/>
      <c r="R1141" s="107"/>
      <c r="S1141" s="107"/>
      <c r="T1141" s="107"/>
      <c r="U1141" s="107"/>
      <c r="V1141" s="107"/>
      <c r="W1141" s="107"/>
      <c r="X1141" s="107"/>
      <c r="Y1141" s="107"/>
      <c r="Z1141" s="107"/>
      <c r="AA1141" s="107"/>
      <c r="AB1141" s="107"/>
      <c r="AC1141" s="107"/>
      <c r="AD1141" s="107"/>
      <c r="AE1141" s="107"/>
      <c r="AF1141" s="107"/>
      <c r="AG1141" s="107"/>
      <c r="AH1141" s="107"/>
      <c r="AI1141" s="107"/>
      <c r="AJ1141" s="107"/>
      <c r="AK1141" s="107"/>
      <c r="AL1141" s="107"/>
      <c r="AM1141" s="107"/>
      <c r="AN1141" s="107"/>
      <c r="AO1141" s="107"/>
      <c r="AP1141" s="107"/>
      <c r="AQ1141" s="107"/>
      <c r="AR1141" s="107"/>
      <c r="AS1141" s="107"/>
      <c r="AT1141" s="107"/>
    </row>
    <row r="1142">
      <c r="A1142" s="107"/>
      <c r="B1142" s="522"/>
      <c r="C1142" s="107"/>
      <c r="D1142" s="107"/>
      <c r="E1142" s="107"/>
      <c r="F1142" s="107"/>
      <c r="G1142" s="107"/>
      <c r="H1142" s="107"/>
      <c r="I1142" s="107"/>
      <c r="J1142" s="107"/>
      <c r="K1142" s="107"/>
      <c r="L1142" s="107"/>
      <c r="M1142" s="107"/>
      <c r="N1142" s="107"/>
      <c r="O1142" s="107"/>
      <c r="P1142" s="107"/>
      <c r="Q1142" s="107"/>
      <c r="R1142" s="107"/>
      <c r="S1142" s="107"/>
      <c r="T1142" s="107"/>
      <c r="U1142" s="107"/>
      <c r="V1142" s="107"/>
      <c r="W1142" s="107"/>
      <c r="X1142" s="107"/>
      <c r="Y1142" s="107"/>
      <c r="Z1142" s="107"/>
      <c r="AA1142" s="107"/>
      <c r="AB1142" s="107"/>
      <c r="AC1142" s="107"/>
      <c r="AD1142" s="107"/>
      <c r="AE1142" s="107"/>
      <c r="AF1142" s="107"/>
      <c r="AG1142" s="107"/>
      <c r="AH1142" s="107"/>
      <c r="AI1142" s="107"/>
      <c r="AJ1142" s="107"/>
      <c r="AK1142" s="107"/>
      <c r="AL1142" s="107"/>
      <c r="AM1142" s="107"/>
      <c r="AN1142" s="107"/>
      <c r="AO1142" s="107"/>
      <c r="AP1142" s="107"/>
      <c r="AQ1142" s="107"/>
      <c r="AR1142" s="107"/>
      <c r="AS1142" s="107"/>
      <c r="AT1142" s="107"/>
    </row>
    <row r="1143">
      <c r="A1143" s="107"/>
      <c r="B1143" s="522"/>
      <c r="C1143" s="107"/>
      <c r="D1143" s="107"/>
      <c r="E1143" s="107"/>
      <c r="F1143" s="107"/>
      <c r="G1143" s="107"/>
      <c r="H1143" s="107"/>
      <c r="I1143" s="107"/>
      <c r="J1143" s="107"/>
      <c r="K1143" s="107"/>
      <c r="L1143" s="107"/>
      <c r="M1143" s="107"/>
      <c r="N1143" s="107"/>
      <c r="O1143" s="107"/>
      <c r="P1143" s="107"/>
      <c r="Q1143" s="107"/>
      <c r="R1143" s="107"/>
      <c r="S1143" s="107"/>
      <c r="T1143" s="107"/>
      <c r="U1143" s="107"/>
      <c r="V1143" s="107"/>
      <c r="W1143" s="107"/>
      <c r="X1143" s="107"/>
      <c r="Y1143" s="107"/>
      <c r="Z1143" s="107"/>
      <c r="AA1143" s="107"/>
      <c r="AB1143" s="107"/>
      <c r="AC1143" s="107"/>
      <c r="AD1143" s="107"/>
      <c r="AE1143" s="107"/>
      <c r="AF1143" s="107"/>
      <c r="AG1143" s="107"/>
      <c r="AH1143" s="107"/>
      <c r="AI1143" s="107"/>
      <c r="AJ1143" s="107"/>
      <c r="AK1143" s="107"/>
      <c r="AL1143" s="107"/>
      <c r="AM1143" s="107"/>
      <c r="AN1143" s="107"/>
      <c r="AO1143" s="107"/>
      <c r="AP1143" s="107"/>
      <c r="AQ1143" s="107"/>
      <c r="AR1143" s="107"/>
      <c r="AS1143" s="107"/>
      <c r="AT1143" s="107"/>
    </row>
    <row r="1144">
      <c r="A1144" s="107"/>
      <c r="B1144" s="522"/>
      <c r="C1144" s="107"/>
      <c r="D1144" s="107"/>
      <c r="E1144" s="107"/>
      <c r="F1144" s="107"/>
      <c r="G1144" s="107"/>
      <c r="H1144" s="107"/>
      <c r="I1144" s="107"/>
      <c r="J1144" s="107"/>
      <c r="K1144" s="107"/>
      <c r="L1144" s="107"/>
      <c r="M1144" s="107"/>
      <c r="N1144" s="107"/>
      <c r="O1144" s="107"/>
      <c r="P1144" s="107"/>
      <c r="Q1144" s="107"/>
      <c r="R1144" s="107"/>
      <c r="S1144" s="107"/>
      <c r="T1144" s="107"/>
      <c r="U1144" s="107"/>
      <c r="V1144" s="107"/>
      <c r="W1144" s="107"/>
      <c r="X1144" s="107"/>
      <c r="Y1144" s="107"/>
      <c r="Z1144" s="107"/>
      <c r="AA1144" s="107"/>
      <c r="AB1144" s="107"/>
      <c r="AC1144" s="107"/>
      <c r="AD1144" s="107"/>
      <c r="AE1144" s="107"/>
      <c r="AF1144" s="107"/>
      <c r="AG1144" s="107"/>
      <c r="AH1144" s="107"/>
      <c r="AI1144" s="107"/>
      <c r="AJ1144" s="107"/>
      <c r="AK1144" s="107"/>
      <c r="AL1144" s="107"/>
      <c r="AM1144" s="107"/>
      <c r="AN1144" s="107"/>
      <c r="AO1144" s="107"/>
      <c r="AP1144" s="107"/>
      <c r="AQ1144" s="107"/>
      <c r="AR1144" s="107"/>
      <c r="AS1144" s="107"/>
      <c r="AT1144" s="107"/>
    </row>
    <row r="1145">
      <c r="A1145" s="107"/>
      <c r="B1145" s="522"/>
      <c r="C1145" s="107"/>
      <c r="D1145" s="107"/>
      <c r="E1145" s="107"/>
      <c r="F1145" s="107"/>
      <c r="G1145" s="107"/>
      <c r="H1145" s="107"/>
      <c r="I1145" s="107"/>
      <c r="J1145" s="107"/>
      <c r="K1145" s="107"/>
      <c r="L1145" s="107"/>
      <c r="M1145" s="107"/>
      <c r="N1145" s="107"/>
      <c r="O1145" s="107"/>
      <c r="P1145" s="107"/>
      <c r="Q1145" s="107"/>
      <c r="R1145" s="107"/>
      <c r="S1145" s="107"/>
      <c r="T1145" s="107"/>
      <c r="U1145" s="107"/>
      <c r="V1145" s="107"/>
      <c r="W1145" s="107"/>
      <c r="X1145" s="107"/>
      <c r="Y1145" s="107"/>
      <c r="Z1145" s="107"/>
      <c r="AA1145" s="107"/>
      <c r="AB1145" s="107"/>
      <c r="AC1145" s="107"/>
      <c r="AD1145" s="107"/>
      <c r="AE1145" s="107"/>
      <c r="AF1145" s="107"/>
      <c r="AG1145" s="107"/>
      <c r="AH1145" s="107"/>
      <c r="AI1145" s="107"/>
      <c r="AJ1145" s="107"/>
      <c r="AK1145" s="107"/>
      <c r="AL1145" s="107"/>
      <c r="AM1145" s="107"/>
      <c r="AN1145" s="107"/>
      <c r="AO1145" s="107"/>
      <c r="AP1145" s="107"/>
      <c r="AQ1145" s="107"/>
      <c r="AR1145" s="107"/>
      <c r="AS1145" s="107"/>
      <c r="AT1145" s="107"/>
    </row>
    <row r="1146">
      <c r="A1146" s="107"/>
      <c r="B1146" s="522"/>
      <c r="C1146" s="107"/>
      <c r="D1146" s="107"/>
      <c r="E1146" s="107"/>
      <c r="F1146" s="107"/>
      <c r="G1146" s="107"/>
      <c r="H1146" s="107"/>
      <c r="I1146" s="107"/>
      <c r="J1146" s="107"/>
      <c r="K1146" s="107"/>
      <c r="L1146" s="107"/>
      <c r="M1146" s="107"/>
      <c r="N1146" s="107"/>
      <c r="O1146" s="107"/>
      <c r="P1146" s="107"/>
      <c r="Q1146" s="107"/>
      <c r="R1146" s="107"/>
      <c r="S1146" s="107"/>
      <c r="T1146" s="107"/>
      <c r="U1146" s="107"/>
      <c r="V1146" s="107"/>
      <c r="W1146" s="107"/>
      <c r="X1146" s="107"/>
      <c r="Y1146" s="107"/>
      <c r="Z1146" s="107"/>
      <c r="AA1146" s="107"/>
      <c r="AB1146" s="107"/>
      <c r="AC1146" s="107"/>
      <c r="AD1146" s="107"/>
      <c r="AE1146" s="107"/>
      <c r="AF1146" s="107"/>
      <c r="AG1146" s="107"/>
      <c r="AH1146" s="107"/>
      <c r="AI1146" s="107"/>
      <c r="AJ1146" s="107"/>
      <c r="AK1146" s="107"/>
      <c r="AL1146" s="107"/>
      <c r="AM1146" s="107"/>
      <c r="AN1146" s="107"/>
      <c r="AO1146" s="107"/>
      <c r="AP1146" s="107"/>
      <c r="AQ1146" s="107"/>
      <c r="AR1146" s="107"/>
      <c r="AS1146" s="107"/>
      <c r="AT1146" s="107"/>
    </row>
    <row r="1147">
      <c r="A1147" s="107"/>
      <c r="B1147" s="522"/>
      <c r="C1147" s="107"/>
      <c r="D1147" s="107"/>
      <c r="E1147" s="107"/>
      <c r="F1147" s="107"/>
      <c r="G1147" s="107"/>
      <c r="H1147" s="107"/>
      <c r="I1147" s="107"/>
      <c r="J1147" s="107"/>
      <c r="K1147" s="107"/>
      <c r="L1147" s="107"/>
      <c r="M1147" s="107"/>
      <c r="N1147" s="107"/>
      <c r="O1147" s="107"/>
      <c r="P1147" s="107"/>
      <c r="Q1147" s="107"/>
      <c r="R1147" s="107"/>
      <c r="S1147" s="107"/>
      <c r="T1147" s="107"/>
      <c r="U1147" s="107"/>
      <c r="V1147" s="107"/>
      <c r="W1147" s="107"/>
      <c r="X1147" s="107"/>
      <c r="Y1147" s="107"/>
      <c r="Z1147" s="107"/>
      <c r="AA1147" s="107"/>
      <c r="AB1147" s="107"/>
      <c r="AC1147" s="107"/>
      <c r="AD1147" s="107"/>
      <c r="AE1147" s="107"/>
      <c r="AF1147" s="107"/>
      <c r="AG1147" s="107"/>
      <c r="AH1147" s="107"/>
      <c r="AI1147" s="107"/>
      <c r="AJ1147" s="107"/>
      <c r="AK1147" s="107"/>
      <c r="AL1147" s="107"/>
      <c r="AM1147" s="107"/>
      <c r="AN1147" s="107"/>
      <c r="AO1147" s="107"/>
      <c r="AP1147" s="107"/>
      <c r="AQ1147" s="107"/>
      <c r="AR1147" s="107"/>
      <c r="AS1147" s="107"/>
      <c r="AT1147" s="107"/>
    </row>
    <row r="1148">
      <c r="A1148" s="107"/>
      <c r="B1148" s="522"/>
      <c r="C1148" s="107"/>
      <c r="D1148" s="107"/>
      <c r="E1148" s="107"/>
      <c r="F1148" s="107"/>
      <c r="G1148" s="107"/>
      <c r="H1148" s="107"/>
      <c r="I1148" s="107"/>
      <c r="J1148" s="107"/>
      <c r="K1148" s="107"/>
      <c r="L1148" s="107"/>
      <c r="M1148" s="107"/>
      <c r="N1148" s="107"/>
      <c r="O1148" s="107"/>
      <c r="P1148" s="107"/>
      <c r="Q1148" s="107"/>
      <c r="R1148" s="107"/>
      <c r="S1148" s="107"/>
      <c r="T1148" s="107"/>
      <c r="U1148" s="107"/>
      <c r="V1148" s="107"/>
      <c r="W1148" s="107"/>
      <c r="X1148" s="107"/>
      <c r="Y1148" s="107"/>
      <c r="Z1148" s="107"/>
      <c r="AA1148" s="107"/>
      <c r="AB1148" s="107"/>
      <c r="AC1148" s="107"/>
      <c r="AD1148" s="107"/>
      <c r="AE1148" s="107"/>
      <c r="AF1148" s="107"/>
      <c r="AG1148" s="107"/>
      <c r="AH1148" s="107"/>
      <c r="AI1148" s="107"/>
      <c r="AJ1148" s="107"/>
      <c r="AK1148" s="107"/>
      <c r="AL1148" s="107"/>
      <c r="AM1148" s="107"/>
      <c r="AN1148" s="107"/>
      <c r="AO1148" s="107"/>
      <c r="AP1148" s="107"/>
      <c r="AQ1148" s="107"/>
      <c r="AR1148" s="107"/>
      <c r="AS1148" s="107"/>
      <c r="AT1148" s="107"/>
    </row>
    <row r="1149">
      <c r="A1149" s="107"/>
      <c r="B1149" s="522"/>
      <c r="C1149" s="107"/>
      <c r="D1149" s="107"/>
      <c r="E1149" s="107"/>
      <c r="F1149" s="107"/>
      <c r="G1149" s="107"/>
      <c r="H1149" s="107"/>
      <c r="I1149" s="107"/>
      <c r="J1149" s="107"/>
      <c r="K1149" s="107"/>
      <c r="L1149" s="107"/>
      <c r="M1149" s="107"/>
      <c r="N1149" s="107"/>
      <c r="O1149" s="107"/>
      <c r="P1149" s="107"/>
      <c r="Q1149" s="107"/>
      <c r="R1149" s="107"/>
      <c r="S1149" s="107"/>
      <c r="T1149" s="107"/>
      <c r="U1149" s="107"/>
      <c r="V1149" s="107"/>
      <c r="W1149" s="107"/>
      <c r="X1149" s="107"/>
      <c r="Y1149" s="107"/>
      <c r="Z1149" s="107"/>
      <c r="AA1149" s="107"/>
      <c r="AB1149" s="107"/>
      <c r="AC1149" s="107"/>
      <c r="AD1149" s="107"/>
      <c r="AE1149" s="107"/>
      <c r="AF1149" s="107"/>
      <c r="AG1149" s="107"/>
      <c r="AH1149" s="107"/>
      <c r="AI1149" s="107"/>
      <c r="AJ1149" s="107"/>
      <c r="AK1149" s="107"/>
      <c r="AL1149" s="107"/>
      <c r="AM1149" s="107"/>
      <c r="AN1149" s="107"/>
      <c r="AO1149" s="107"/>
      <c r="AP1149" s="107"/>
      <c r="AQ1149" s="107"/>
      <c r="AR1149" s="107"/>
      <c r="AS1149" s="107"/>
      <c r="AT1149" s="107"/>
    </row>
    <row r="1150">
      <c r="A1150" s="107"/>
      <c r="B1150" s="522"/>
      <c r="C1150" s="107"/>
      <c r="D1150" s="107"/>
      <c r="E1150" s="107"/>
      <c r="F1150" s="107"/>
      <c r="G1150" s="107"/>
      <c r="H1150" s="107"/>
      <c r="I1150" s="107"/>
      <c r="J1150" s="107"/>
      <c r="K1150" s="107"/>
      <c r="L1150" s="107"/>
      <c r="M1150" s="107"/>
      <c r="N1150" s="107"/>
      <c r="O1150" s="107"/>
      <c r="P1150" s="107"/>
      <c r="Q1150" s="107"/>
      <c r="R1150" s="107"/>
      <c r="S1150" s="107"/>
      <c r="T1150" s="107"/>
      <c r="U1150" s="107"/>
      <c r="V1150" s="107"/>
      <c r="W1150" s="107"/>
      <c r="X1150" s="107"/>
      <c r="Y1150" s="107"/>
      <c r="Z1150" s="107"/>
      <c r="AA1150" s="107"/>
      <c r="AB1150" s="107"/>
      <c r="AC1150" s="107"/>
      <c r="AD1150" s="107"/>
      <c r="AE1150" s="107"/>
      <c r="AF1150" s="107"/>
      <c r="AG1150" s="107"/>
      <c r="AH1150" s="107"/>
      <c r="AI1150" s="107"/>
      <c r="AJ1150" s="107"/>
      <c r="AK1150" s="107"/>
      <c r="AL1150" s="107"/>
      <c r="AM1150" s="107"/>
      <c r="AN1150" s="107"/>
      <c r="AO1150" s="107"/>
      <c r="AP1150" s="107"/>
      <c r="AQ1150" s="107"/>
      <c r="AR1150" s="107"/>
      <c r="AS1150" s="107"/>
      <c r="AT1150" s="107"/>
    </row>
    <row r="1151">
      <c r="A1151" s="107"/>
      <c r="B1151" s="522"/>
      <c r="C1151" s="107"/>
      <c r="D1151" s="107"/>
      <c r="E1151" s="107"/>
      <c r="F1151" s="107"/>
      <c r="G1151" s="107"/>
      <c r="H1151" s="107"/>
      <c r="I1151" s="107"/>
      <c r="J1151" s="107"/>
      <c r="K1151" s="107"/>
      <c r="L1151" s="107"/>
      <c r="M1151" s="107"/>
      <c r="N1151" s="107"/>
      <c r="O1151" s="107"/>
      <c r="P1151" s="107"/>
      <c r="Q1151" s="107"/>
      <c r="R1151" s="107"/>
      <c r="S1151" s="107"/>
      <c r="T1151" s="107"/>
      <c r="U1151" s="107"/>
      <c r="V1151" s="107"/>
      <c r="W1151" s="107"/>
      <c r="X1151" s="107"/>
      <c r="Y1151" s="107"/>
      <c r="Z1151" s="107"/>
      <c r="AA1151" s="107"/>
      <c r="AB1151" s="107"/>
      <c r="AC1151" s="107"/>
      <c r="AD1151" s="107"/>
      <c r="AE1151" s="107"/>
      <c r="AF1151" s="107"/>
      <c r="AG1151" s="107"/>
      <c r="AH1151" s="107"/>
      <c r="AI1151" s="107"/>
      <c r="AJ1151" s="107"/>
      <c r="AK1151" s="107"/>
      <c r="AL1151" s="107"/>
      <c r="AM1151" s="107"/>
      <c r="AN1151" s="107"/>
      <c r="AO1151" s="107"/>
      <c r="AP1151" s="107"/>
      <c r="AQ1151" s="107"/>
      <c r="AR1151" s="107"/>
      <c r="AS1151" s="107"/>
      <c r="AT1151" s="107"/>
    </row>
    <row r="1152">
      <c r="A1152" s="107"/>
      <c r="B1152" s="522"/>
      <c r="C1152" s="107"/>
      <c r="D1152" s="107"/>
      <c r="E1152" s="107"/>
      <c r="F1152" s="107"/>
      <c r="G1152" s="107"/>
      <c r="H1152" s="107"/>
      <c r="I1152" s="107"/>
      <c r="J1152" s="107"/>
      <c r="K1152" s="107"/>
      <c r="L1152" s="107"/>
      <c r="M1152" s="107"/>
      <c r="N1152" s="107"/>
      <c r="O1152" s="107"/>
      <c r="P1152" s="107"/>
      <c r="Q1152" s="107"/>
      <c r="R1152" s="107"/>
      <c r="S1152" s="107"/>
      <c r="T1152" s="107"/>
      <c r="U1152" s="107"/>
      <c r="V1152" s="107"/>
      <c r="W1152" s="107"/>
      <c r="X1152" s="107"/>
      <c r="Y1152" s="107"/>
      <c r="Z1152" s="107"/>
      <c r="AA1152" s="107"/>
      <c r="AB1152" s="107"/>
      <c r="AC1152" s="107"/>
      <c r="AD1152" s="107"/>
      <c r="AE1152" s="107"/>
      <c r="AF1152" s="107"/>
      <c r="AG1152" s="107"/>
      <c r="AH1152" s="107"/>
      <c r="AI1152" s="107"/>
      <c r="AJ1152" s="107"/>
      <c r="AK1152" s="107"/>
      <c r="AL1152" s="107"/>
      <c r="AM1152" s="107"/>
      <c r="AN1152" s="107"/>
      <c r="AO1152" s="107"/>
      <c r="AP1152" s="107"/>
      <c r="AQ1152" s="107"/>
      <c r="AR1152" s="107"/>
      <c r="AS1152" s="107"/>
      <c r="AT1152" s="107"/>
    </row>
    <row r="1153">
      <c r="A1153" s="107"/>
      <c r="B1153" s="522"/>
      <c r="C1153" s="107"/>
      <c r="D1153" s="107"/>
      <c r="E1153" s="107"/>
      <c r="F1153" s="107"/>
      <c r="G1153" s="107"/>
      <c r="H1153" s="107"/>
      <c r="I1153" s="107"/>
      <c r="J1153" s="107"/>
      <c r="K1153" s="107"/>
      <c r="L1153" s="107"/>
      <c r="M1153" s="107"/>
      <c r="N1153" s="107"/>
      <c r="O1153" s="107"/>
      <c r="P1153" s="107"/>
      <c r="Q1153" s="107"/>
      <c r="R1153" s="107"/>
      <c r="S1153" s="107"/>
      <c r="T1153" s="107"/>
      <c r="U1153" s="107"/>
      <c r="V1153" s="107"/>
      <c r="W1153" s="107"/>
      <c r="X1153" s="107"/>
      <c r="Y1153" s="107"/>
      <c r="Z1153" s="107"/>
      <c r="AA1153" s="107"/>
      <c r="AB1153" s="107"/>
      <c r="AC1153" s="107"/>
      <c r="AD1153" s="107"/>
      <c r="AE1153" s="107"/>
      <c r="AF1153" s="107"/>
      <c r="AG1153" s="107"/>
      <c r="AH1153" s="107"/>
      <c r="AI1153" s="107"/>
      <c r="AJ1153" s="107"/>
      <c r="AK1153" s="107"/>
      <c r="AL1153" s="107"/>
      <c r="AM1153" s="107"/>
      <c r="AN1153" s="107"/>
      <c r="AO1153" s="107"/>
      <c r="AP1153" s="107"/>
      <c r="AQ1153" s="107"/>
      <c r="AR1153" s="107"/>
      <c r="AS1153" s="107"/>
      <c r="AT1153" s="107"/>
    </row>
    <row r="1154">
      <c r="A1154" s="107"/>
      <c r="B1154" s="522"/>
      <c r="C1154" s="107"/>
      <c r="D1154" s="107"/>
      <c r="E1154" s="107"/>
      <c r="F1154" s="107"/>
      <c r="G1154" s="107"/>
      <c r="H1154" s="107"/>
      <c r="I1154" s="107"/>
      <c r="J1154" s="107"/>
      <c r="K1154" s="107"/>
      <c r="L1154" s="107"/>
      <c r="M1154" s="107"/>
      <c r="N1154" s="107"/>
      <c r="O1154" s="107"/>
      <c r="P1154" s="107"/>
      <c r="Q1154" s="107"/>
      <c r="R1154" s="107"/>
      <c r="S1154" s="107"/>
      <c r="T1154" s="107"/>
      <c r="U1154" s="107"/>
      <c r="V1154" s="107"/>
      <c r="W1154" s="107"/>
      <c r="X1154" s="107"/>
      <c r="Y1154" s="107"/>
      <c r="Z1154" s="107"/>
      <c r="AA1154" s="107"/>
      <c r="AB1154" s="107"/>
      <c r="AC1154" s="107"/>
      <c r="AD1154" s="107"/>
      <c r="AE1154" s="107"/>
      <c r="AF1154" s="107"/>
      <c r="AG1154" s="107"/>
      <c r="AH1154" s="107"/>
      <c r="AI1154" s="107"/>
      <c r="AJ1154" s="107"/>
      <c r="AK1154" s="107"/>
      <c r="AL1154" s="107"/>
      <c r="AM1154" s="107"/>
      <c r="AN1154" s="107"/>
      <c r="AO1154" s="107"/>
      <c r="AP1154" s="107"/>
      <c r="AQ1154" s="107"/>
      <c r="AR1154" s="107"/>
      <c r="AS1154" s="107"/>
      <c r="AT1154" s="107"/>
    </row>
    <row r="1155">
      <c r="A1155" s="107"/>
      <c r="B1155" s="522"/>
      <c r="C1155" s="107"/>
      <c r="D1155" s="107"/>
      <c r="E1155" s="107"/>
      <c r="F1155" s="107"/>
      <c r="G1155" s="107"/>
      <c r="H1155" s="107"/>
      <c r="I1155" s="107"/>
      <c r="J1155" s="107"/>
      <c r="K1155" s="107"/>
      <c r="L1155" s="107"/>
      <c r="M1155" s="107"/>
      <c r="N1155" s="107"/>
      <c r="O1155" s="107"/>
      <c r="P1155" s="107"/>
      <c r="Q1155" s="107"/>
      <c r="R1155" s="107"/>
      <c r="S1155" s="107"/>
      <c r="T1155" s="107"/>
      <c r="U1155" s="107"/>
      <c r="V1155" s="107"/>
      <c r="W1155" s="107"/>
      <c r="X1155" s="107"/>
      <c r="Y1155" s="107"/>
      <c r="Z1155" s="107"/>
      <c r="AA1155" s="107"/>
      <c r="AB1155" s="107"/>
      <c r="AC1155" s="107"/>
      <c r="AD1155" s="107"/>
      <c r="AE1155" s="107"/>
      <c r="AF1155" s="107"/>
      <c r="AG1155" s="107"/>
      <c r="AH1155" s="107"/>
      <c r="AI1155" s="107"/>
      <c r="AJ1155" s="107"/>
      <c r="AK1155" s="107"/>
      <c r="AL1155" s="107"/>
      <c r="AM1155" s="107"/>
      <c r="AN1155" s="107"/>
      <c r="AO1155" s="107"/>
      <c r="AP1155" s="107"/>
      <c r="AQ1155" s="107"/>
      <c r="AR1155" s="107"/>
      <c r="AS1155" s="107"/>
      <c r="AT1155" s="107"/>
    </row>
    <row r="1156">
      <c r="A1156" s="107"/>
      <c r="B1156" s="522"/>
      <c r="C1156" s="107"/>
      <c r="D1156" s="107"/>
      <c r="E1156" s="107"/>
      <c r="F1156" s="107"/>
      <c r="G1156" s="107"/>
      <c r="H1156" s="107"/>
      <c r="I1156" s="107"/>
      <c r="J1156" s="107"/>
      <c r="K1156" s="107"/>
      <c r="L1156" s="107"/>
      <c r="M1156" s="107"/>
      <c r="N1156" s="107"/>
      <c r="O1156" s="107"/>
      <c r="P1156" s="107"/>
      <c r="Q1156" s="107"/>
      <c r="R1156" s="107"/>
      <c r="S1156" s="107"/>
      <c r="T1156" s="107"/>
      <c r="U1156" s="107"/>
      <c r="V1156" s="107"/>
      <c r="W1156" s="107"/>
      <c r="X1156" s="107"/>
      <c r="Y1156" s="107"/>
      <c r="Z1156" s="107"/>
      <c r="AA1156" s="107"/>
      <c r="AB1156" s="107"/>
      <c r="AC1156" s="107"/>
      <c r="AD1156" s="107"/>
      <c r="AE1156" s="107"/>
      <c r="AF1156" s="107"/>
      <c r="AG1156" s="107"/>
      <c r="AH1156" s="107"/>
      <c r="AI1156" s="107"/>
      <c r="AJ1156" s="107"/>
      <c r="AK1156" s="107"/>
      <c r="AL1156" s="107"/>
      <c r="AM1156" s="107"/>
      <c r="AN1156" s="107"/>
      <c r="AO1156" s="107"/>
      <c r="AP1156" s="107"/>
      <c r="AQ1156" s="107"/>
      <c r="AR1156" s="107"/>
      <c r="AS1156" s="107"/>
      <c r="AT1156" s="107"/>
    </row>
    <row r="1157">
      <c r="A1157" s="107"/>
      <c r="B1157" s="522"/>
      <c r="C1157" s="107"/>
      <c r="D1157" s="107"/>
      <c r="E1157" s="107"/>
      <c r="F1157" s="107"/>
      <c r="G1157" s="107"/>
      <c r="H1157" s="107"/>
      <c r="I1157" s="107"/>
      <c r="J1157" s="107"/>
      <c r="K1157" s="107"/>
      <c r="L1157" s="107"/>
      <c r="M1157" s="107"/>
      <c r="N1157" s="107"/>
      <c r="O1157" s="107"/>
      <c r="P1157" s="107"/>
      <c r="Q1157" s="107"/>
      <c r="R1157" s="107"/>
      <c r="S1157" s="107"/>
      <c r="T1157" s="107"/>
      <c r="U1157" s="107"/>
      <c r="V1157" s="107"/>
      <c r="W1157" s="107"/>
      <c r="X1157" s="107"/>
      <c r="Y1157" s="107"/>
      <c r="Z1157" s="107"/>
      <c r="AA1157" s="107"/>
      <c r="AB1157" s="107"/>
      <c r="AC1157" s="107"/>
      <c r="AD1157" s="107"/>
      <c r="AE1157" s="107"/>
      <c r="AF1157" s="107"/>
      <c r="AG1157" s="107"/>
      <c r="AH1157" s="107"/>
      <c r="AI1157" s="107"/>
      <c r="AJ1157" s="107"/>
      <c r="AK1157" s="107"/>
      <c r="AL1157" s="107"/>
      <c r="AM1157" s="107"/>
      <c r="AN1157" s="107"/>
      <c r="AO1157" s="107"/>
      <c r="AP1157" s="107"/>
      <c r="AQ1157" s="107"/>
      <c r="AR1157" s="107"/>
      <c r="AS1157" s="107"/>
      <c r="AT1157" s="107"/>
    </row>
    <row r="1158">
      <c r="A1158" s="107"/>
      <c r="B1158" s="522"/>
      <c r="C1158" s="107"/>
      <c r="D1158" s="107"/>
      <c r="E1158" s="107"/>
      <c r="F1158" s="107"/>
      <c r="G1158" s="107"/>
      <c r="H1158" s="107"/>
      <c r="I1158" s="107"/>
      <c r="J1158" s="107"/>
      <c r="K1158" s="107"/>
      <c r="L1158" s="107"/>
      <c r="M1158" s="107"/>
      <c r="N1158" s="107"/>
      <c r="O1158" s="107"/>
      <c r="P1158" s="107"/>
      <c r="Q1158" s="107"/>
      <c r="R1158" s="107"/>
      <c r="S1158" s="107"/>
      <c r="T1158" s="107"/>
      <c r="U1158" s="107"/>
      <c r="V1158" s="107"/>
      <c r="W1158" s="107"/>
      <c r="X1158" s="107"/>
      <c r="Y1158" s="107"/>
      <c r="Z1158" s="107"/>
      <c r="AA1158" s="107"/>
      <c r="AB1158" s="107"/>
      <c r="AC1158" s="107"/>
      <c r="AD1158" s="107"/>
      <c r="AE1158" s="107"/>
      <c r="AF1158" s="107"/>
      <c r="AG1158" s="107"/>
      <c r="AH1158" s="107"/>
      <c r="AI1158" s="107"/>
      <c r="AJ1158" s="107"/>
      <c r="AK1158" s="107"/>
      <c r="AL1158" s="107"/>
      <c r="AM1158" s="107"/>
      <c r="AN1158" s="107"/>
      <c r="AO1158" s="107"/>
      <c r="AP1158" s="107"/>
      <c r="AQ1158" s="107"/>
      <c r="AR1158" s="107"/>
      <c r="AS1158" s="107"/>
      <c r="AT1158" s="107"/>
    </row>
    <row r="1159">
      <c r="A1159" s="107"/>
      <c r="B1159" s="522"/>
      <c r="C1159" s="107"/>
      <c r="D1159" s="107"/>
      <c r="E1159" s="107"/>
      <c r="F1159" s="107"/>
      <c r="G1159" s="107"/>
      <c r="H1159" s="107"/>
      <c r="I1159" s="107"/>
      <c r="J1159" s="107"/>
      <c r="K1159" s="107"/>
      <c r="L1159" s="107"/>
      <c r="M1159" s="107"/>
      <c r="N1159" s="107"/>
      <c r="O1159" s="107"/>
      <c r="P1159" s="107"/>
      <c r="Q1159" s="107"/>
      <c r="R1159" s="107"/>
      <c r="S1159" s="107"/>
      <c r="T1159" s="107"/>
      <c r="U1159" s="107"/>
      <c r="V1159" s="107"/>
      <c r="W1159" s="107"/>
      <c r="X1159" s="107"/>
      <c r="Y1159" s="107"/>
      <c r="Z1159" s="107"/>
      <c r="AA1159" s="107"/>
      <c r="AB1159" s="107"/>
      <c r="AC1159" s="107"/>
      <c r="AD1159" s="107"/>
      <c r="AE1159" s="107"/>
      <c r="AF1159" s="107"/>
      <c r="AG1159" s="107"/>
      <c r="AH1159" s="107"/>
      <c r="AI1159" s="107"/>
      <c r="AJ1159" s="107"/>
      <c r="AK1159" s="107"/>
      <c r="AL1159" s="107"/>
      <c r="AM1159" s="107"/>
      <c r="AN1159" s="107"/>
      <c r="AO1159" s="107"/>
      <c r="AP1159" s="107"/>
      <c r="AQ1159" s="107"/>
      <c r="AR1159" s="107"/>
      <c r="AS1159" s="107"/>
      <c r="AT1159" s="107"/>
    </row>
    <row r="1160">
      <c r="A1160" s="107"/>
      <c r="B1160" s="522"/>
      <c r="C1160" s="107"/>
      <c r="D1160" s="107"/>
      <c r="E1160" s="107"/>
      <c r="F1160" s="107"/>
      <c r="G1160" s="107"/>
      <c r="H1160" s="107"/>
      <c r="I1160" s="107"/>
      <c r="J1160" s="107"/>
      <c r="K1160" s="107"/>
      <c r="L1160" s="107"/>
      <c r="M1160" s="107"/>
      <c r="N1160" s="107"/>
      <c r="O1160" s="107"/>
      <c r="P1160" s="107"/>
      <c r="Q1160" s="107"/>
      <c r="R1160" s="107"/>
      <c r="S1160" s="107"/>
      <c r="T1160" s="107"/>
      <c r="U1160" s="107"/>
      <c r="V1160" s="107"/>
      <c r="W1160" s="107"/>
      <c r="X1160" s="107"/>
      <c r="Y1160" s="107"/>
      <c r="Z1160" s="107"/>
      <c r="AA1160" s="107"/>
      <c r="AB1160" s="107"/>
      <c r="AC1160" s="107"/>
      <c r="AD1160" s="107"/>
      <c r="AE1160" s="107"/>
      <c r="AF1160" s="107"/>
      <c r="AG1160" s="107"/>
      <c r="AH1160" s="107"/>
      <c r="AI1160" s="107"/>
      <c r="AJ1160" s="107"/>
      <c r="AK1160" s="107"/>
      <c r="AL1160" s="107"/>
      <c r="AM1160" s="107"/>
      <c r="AN1160" s="107"/>
      <c r="AO1160" s="107"/>
      <c r="AP1160" s="107"/>
      <c r="AQ1160" s="107"/>
      <c r="AR1160" s="107"/>
      <c r="AS1160" s="107"/>
      <c r="AT1160" s="107"/>
    </row>
    <row r="1161">
      <c r="A1161" s="107"/>
      <c r="B1161" s="522"/>
      <c r="C1161" s="107"/>
      <c r="D1161" s="107"/>
      <c r="E1161" s="107"/>
      <c r="F1161" s="107"/>
      <c r="G1161" s="107"/>
      <c r="H1161" s="107"/>
      <c r="I1161" s="107"/>
      <c r="J1161" s="107"/>
      <c r="K1161" s="107"/>
      <c r="L1161" s="107"/>
      <c r="M1161" s="107"/>
      <c r="N1161" s="107"/>
      <c r="O1161" s="107"/>
      <c r="P1161" s="107"/>
      <c r="Q1161" s="107"/>
      <c r="R1161" s="107"/>
      <c r="S1161" s="107"/>
      <c r="T1161" s="107"/>
      <c r="U1161" s="107"/>
      <c r="V1161" s="107"/>
      <c r="W1161" s="107"/>
      <c r="X1161" s="107"/>
      <c r="Y1161" s="107"/>
      <c r="Z1161" s="107"/>
      <c r="AA1161" s="107"/>
      <c r="AB1161" s="107"/>
      <c r="AC1161" s="107"/>
      <c r="AD1161" s="107"/>
      <c r="AE1161" s="107"/>
      <c r="AF1161" s="107"/>
      <c r="AG1161" s="107"/>
      <c r="AH1161" s="107"/>
      <c r="AI1161" s="107"/>
      <c r="AJ1161" s="107"/>
      <c r="AK1161" s="107"/>
      <c r="AL1161" s="107"/>
      <c r="AM1161" s="107"/>
      <c r="AN1161" s="107"/>
      <c r="AO1161" s="107"/>
      <c r="AP1161" s="107"/>
      <c r="AQ1161" s="107"/>
      <c r="AR1161" s="107"/>
      <c r="AS1161" s="107"/>
      <c r="AT1161" s="107"/>
    </row>
    <row r="1162">
      <c r="A1162" s="107"/>
      <c r="B1162" s="522"/>
      <c r="C1162" s="107"/>
      <c r="D1162" s="107"/>
      <c r="E1162" s="107"/>
      <c r="F1162" s="107"/>
      <c r="G1162" s="107"/>
      <c r="H1162" s="107"/>
      <c r="I1162" s="107"/>
      <c r="J1162" s="107"/>
      <c r="K1162" s="107"/>
      <c r="L1162" s="107"/>
      <c r="M1162" s="107"/>
      <c r="N1162" s="107"/>
      <c r="O1162" s="107"/>
      <c r="P1162" s="107"/>
      <c r="Q1162" s="107"/>
      <c r="R1162" s="107"/>
      <c r="S1162" s="107"/>
      <c r="T1162" s="107"/>
      <c r="U1162" s="107"/>
      <c r="V1162" s="107"/>
      <c r="W1162" s="107"/>
      <c r="X1162" s="107"/>
      <c r="Y1162" s="107"/>
      <c r="Z1162" s="107"/>
      <c r="AA1162" s="107"/>
      <c r="AB1162" s="107"/>
      <c r="AC1162" s="107"/>
      <c r="AD1162" s="107"/>
      <c r="AE1162" s="107"/>
      <c r="AF1162" s="107"/>
      <c r="AG1162" s="107"/>
      <c r="AH1162" s="107"/>
      <c r="AI1162" s="107"/>
      <c r="AJ1162" s="107"/>
      <c r="AK1162" s="107"/>
      <c r="AL1162" s="107"/>
      <c r="AM1162" s="107"/>
      <c r="AN1162" s="107"/>
      <c r="AO1162" s="107"/>
      <c r="AP1162" s="107"/>
      <c r="AQ1162" s="107"/>
      <c r="AR1162" s="107"/>
      <c r="AS1162" s="107"/>
      <c r="AT1162" s="107"/>
    </row>
    <row r="1163">
      <c r="A1163" s="107"/>
      <c r="B1163" s="522"/>
      <c r="C1163" s="107"/>
      <c r="D1163" s="107"/>
      <c r="E1163" s="107"/>
      <c r="F1163" s="107"/>
      <c r="G1163" s="107"/>
      <c r="H1163" s="107"/>
      <c r="I1163" s="107"/>
      <c r="J1163" s="107"/>
      <c r="K1163" s="107"/>
      <c r="L1163" s="107"/>
      <c r="M1163" s="107"/>
      <c r="N1163" s="107"/>
      <c r="O1163" s="107"/>
      <c r="P1163" s="107"/>
      <c r="Q1163" s="107"/>
      <c r="R1163" s="107"/>
      <c r="S1163" s="107"/>
      <c r="T1163" s="107"/>
      <c r="U1163" s="107"/>
      <c r="V1163" s="107"/>
      <c r="W1163" s="107"/>
      <c r="X1163" s="107"/>
      <c r="Y1163" s="107"/>
      <c r="Z1163" s="107"/>
      <c r="AA1163" s="107"/>
      <c r="AB1163" s="107"/>
      <c r="AC1163" s="107"/>
      <c r="AD1163" s="107"/>
      <c r="AE1163" s="107"/>
      <c r="AF1163" s="107"/>
      <c r="AG1163" s="107"/>
      <c r="AH1163" s="107"/>
      <c r="AI1163" s="107"/>
      <c r="AJ1163" s="107"/>
      <c r="AK1163" s="107"/>
      <c r="AL1163" s="107"/>
      <c r="AM1163" s="107"/>
      <c r="AN1163" s="107"/>
      <c r="AO1163" s="107"/>
      <c r="AP1163" s="107"/>
      <c r="AQ1163" s="107"/>
      <c r="AR1163" s="107"/>
      <c r="AS1163" s="107"/>
      <c r="AT1163" s="107"/>
    </row>
    <row r="1164">
      <c r="A1164" s="107"/>
      <c r="B1164" s="522"/>
      <c r="C1164" s="107"/>
      <c r="D1164" s="107"/>
      <c r="E1164" s="107"/>
      <c r="F1164" s="107"/>
      <c r="G1164" s="107"/>
      <c r="H1164" s="107"/>
      <c r="I1164" s="107"/>
      <c r="J1164" s="107"/>
      <c r="K1164" s="107"/>
      <c r="L1164" s="107"/>
      <c r="M1164" s="107"/>
      <c r="N1164" s="107"/>
      <c r="O1164" s="107"/>
      <c r="P1164" s="107"/>
      <c r="Q1164" s="107"/>
      <c r="R1164" s="107"/>
      <c r="S1164" s="107"/>
      <c r="T1164" s="107"/>
      <c r="U1164" s="107"/>
      <c r="V1164" s="107"/>
      <c r="W1164" s="107"/>
      <c r="X1164" s="107"/>
      <c r="Y1164" s="107"/>
      <c r="Z1164" s="107"/>
      <c r="AA1164" s="107"/>
      <c r="AB1164" s="107"/>
      <c r="AC1164" s="107"/>
      <c r="AD1164" s="107"/>
      <c r="AE1164" s="107"/>
      <c r="AF1164" s="107"/>
      <c r="AG1164" s="107"/>
      <c r="AH1164" s="107"/>
      <c r="AI1164" s="107"/>
      <c r="AJ1164" s="107"/>
      <c r="AK1164" s="107"/>
      <c r="AL1164" s="107"/>
      <c r="AM1164" s="107"/>
      <c r="AN1164" s="107"/>
      <c r="AO1164" s="107"/>
      <c r="AP1164" s="107"/>
      <c r="AQ1164" s="107"/>
      <c r="AR1164" s="107"/>
      <c r="AS1164" s="107"/>
      <c r="AT1164" s="107"/>
    </row>
    <row r="1165">
      <c r="A1165" s="107"/>
      <c r="B1165" s="522"/>
      <c r="C1165" s="107"/>
      <c r="D1165" s="107"/>
      <c r="E1165" s="107"/>
      <c r="F1165" s="107"/>
      <c r="G1165" s="107"/>
      <c r="H1165" s="107"/>
      <c r="I1165" s="107"/>
      <c r="J1165" s="107"/>
      <c r="K1165" s="107"/>
      <c r="L1165" s="107"/>
      <c r="M1165" s="107"/>
      <c r="N1165" s="107"/>
      <c r="O1165" s="107"/>
      <c r="P1165" s="107"/>
      <c r="Q1165" s="107"/>
      <c r="R1165" s="107"/>
      <c r="S1165" s="107"/>
      <c r="T1165" s="107"/>
      <c r="U1165" s="107"/>
      <c r="V1165" s="107"/>
      <c r="W1165" s="107"/>
      <c r="X1165" s="107"/>
      <c r="Y1165" s="107"/>
      <c r="Z1165" s="107"/>
      <c r="AA1165" s="107"/>
      <c r="AB1165" s="107"/>
      <c r="AC1165" s="107"/>
      <c r="AD1165" s="107"/>
      <c r="AE1165" s="107"/>
      <c r="AF1165" s="107"/>
      <c r="AG1165" s="107"/>
      <c r="AH1165" s="107"/>
      <c r="AI1165" s="107"/>
      <c r="AJ1165" s="107"/>
      <c r="AK1165" s="107"/>
      <c r="AL1165" s="107"/>
      <c r="AM1165" s="107"/>
      <c r="AN1165" s="107"/>
      <c r="AO1165" s="107"/>
      <c r="AP1165" s="107"/>
      <c r="AQ1165" s="107"/>
      <c r="AR1165" s="107"/>
      <c r="AS1165" s="107"/>
      <c r="AT1165" s="107"/>
    </row>
    <row r="1166">
      <c r="A1166" s="107"/>
      <c r="B1166" s="522"/>
      <c r="C1166" s="107"/>
      <c r="D1166" s="107"/>
      <c r="E1166" s="107"/>
      <c r="F1166" s="107"/>
      <c r="G1166" s="107"/>
      <c r="H1166" s="107"/>
      <c r="I1166" s="107"/>
      <c r="J1166" s="107"/>
      <c r="K1166" s="107"/>
      <c r="L1166" s="107"/>
      <c r="M1166" s="107"/>
      <c r="N1166" s="107"/>
      <c r="O1166" s="107"/>
      <c r="P1166" s="107"/>
      <c r="Q1166" s="107"/>
      <c r="R1166" s="107"/>
      <c r="S1166" s="107"/>
      <c r="T1166" s="107"/>
      <c r="U1166" s="107"/>
      <c r="V1166" s="107"/>
      <c r="W1166" s="107"/>
      <c r="X1166" s="107"/>
      <c r="Y1166" s="107"/>
      <c r="Z1166" s="107"/>
      <c r="AA1166" s="107"/>
      <c r="AB1166" s="107"/>
      <c r="AC1166" s="107"/>
      <c r="AD1166" s="107"/>
      <c r="AE1166" s="107"/>
      <c r="AF1166" s="107"/>
      <c r="AG1166" s="107"/>
      <c r="AH1166" s="107"/>
      <c r="AI1166" s="107"/>
      <c r="AJ1166" s="107"/>
      <c r="AK1166" s="107"/>
      <c r="AL1166" s="107"/>
      <c r="AM1166" s="107"/>
      <c r="AN1166" s="107"/>
      <c r="AO1166" s="107"/>
      <c r="AP1166" s="107"/>
      <c r="AQ1166" s="107"/>
      <c r="AR1166" s="107"/>
      <c r="AS1166" s="107"/>
      <c r="AT1166" s="107"/>
    </row>
    <row r="1167">
      <c r="A1167" s="107"/>
      <c r="B1167" s="522"/>
      <c r="C1167" s="107"/>
      <c r="D1167" s="107"/>
      <c r="E1167" s="107"/>
      <c r="F1167" s="107"/>
      <c r="G1167" s="107"/>
      <c r="H1167" s="107"/>
      <c r="I1167" s="107"/>
      <c r="J1167" s="107"/>
      <c r="K1167" s="107"/>
      <c r="L1167" s="107"/>
      <c r="M1167" s="107"/>
      <c r="N1167" s="107"/>
      <c r="O1167" s="107"/>
      <c r="P1167" s="107"/>
      <c r="Q1167" s="107"/>
      <c r="R1167" s="107"/>
      <c r="S1167" s="107"/>
      <c r="T1167" s="107"/>
      <c r="U1167" s="107"/>
      <c r="V1167" s="107"/>
      <c r="W1167" s="107"/>
      <c r="X1167" s="107"/>
      <c r="Y1167" s="107"/>
      <c r="Z1167" s="107"/>
      <c r="AA1167" s="107"/>
      <c r="AB1167" s="107"/>
      <c r="AC1167" s="107"/>
      <c r="AD1167" s="107"/>
      <c r="AE1167" s="107"/>
      <c r="AF1167" s="107"/>
      <c r="AG1167" s="107"/>
      <c r="AH1167" s="107"/>
      <c r="AI1167" s="107"/>
      <c r="AJ1167" s="107"/>
      <c r="AK1167" s="107"/>
      <c r="AL1167" s="107"/>
      <c r="AM1167" s="107"/>
      <c r="AN1167" s="107"/>
      <c r="AO1167" s="107"/>
      <c r="AP1167" s="107"/>
      <c r="AQ1167" s="107"/>
      <c r="AR1167" s="107"/>
      <c r="AS1167" s="107"/>
      <c r="AT1167" s="107"/>
    </row>
    <row r="1168">
      <c r="A1168" s="107"/>
      <c r="B1168" s="522"/>
      <c r="C1168" s="107"/>
      <c r="D1168" s="107"/>
      <c r="E1168" s="107"/>
      <c r="F1168" s="107"/>
      <c r="G1168" s="107"/>
      <c r="H1168" s="107"/>
      <c r="I1168" s="107"/>
      <c r="J1168" s="107"/>
      <c r="K1168" s="107"/>
      <c r="L1168" s="107"/>
      <c r="M1168" s="107"/>
      <c r="N1168" s="107"/>
      <c r="O1168" s="107"/>
      <c r="P1168" s="107"/>
      <c r="Q1168" s="107"/>
      <c r="R1168" s="107"/>
      <c r="S1168" s="107"/>
      <c r="T1168" s="107"/>
      <c r="U1168" s="107"/>
      <c r="V1168" s="107"/>
      <c r="W1168" s="107"/>
      <c r="X1168" s="107"/>
      <c r="Y1168" s="107"/>
      <c r="Z1168" s="107"/>
      <c r="AA1168" s="107"/>
      <c r="AB1168" s="107"/>
      <c r="AC1168" s="107"/>
      <c r="AD1168" s="107"/>
      <c r="AE1168" s="107"/>
      <c r="AF1168" s="107"/>
      <c r="AG1168" s="107"/>
      <c r="AH1168" s="107"/>
      <c r="AI1168" s="107"/>
      <c r="AJ1168" s="107"/>
      <c r="AK1168" s="107"/>
      <c r="AL1168" s="107"/>
      <c r="AM1168" s="107"/>
      <c r="AN1168" s="107"/>
      <c r="AO1168" s="107"/>
      <c r="AP1168" s="107"/>
      <c r="AQ1168" s="107"/>
      <c r="AR1168" s="107"/>
      <c r="AS1168" s="107"/>
      <c r="AT1168" s="107"/>
    </row>
    <row r="1169">
      <c r="A1169" s="107"/>
      <c r="B1169" s="522"/>
      <c r="C1169" s="107"/>
      <c r="D1169" s="107"/>
      <c r="E1169" s="107"/>
      <c r="F1169" s="107"/>
      <c r="G1169" s="107"/>
      <c r="H1169" s="107"/>
      <c r="I1169" s="107"/>
      <c r="J1169" s="107"/>
      <c r="K1169" s="107"/>
      <c r="L1169" s="107"/>
      <c r="M1169" s="107"/>
      <c r="N1169" s="107"/>
      <c r="O1169" s="107"/>
      <c r="P1169" s="107"/>
      <c r="Q1169" s="107"/>
      <c r="R1169" s="107"/>
      <c r="S1169" s="107"/>
      <c r="T1169" s="107"/>
      <c r="U1169" s="107"/>
      <c r="V1169" s="107"/>
      <c r="W1169" s="107"/>
      <c r="X1169" s="107"/>
      <c r="Y1169" s="107"/>
      <c r="Z1169" s="107"/>
      <c r="AA1169" s="107"/>
      <c r="AB1169" s="107"/>
      <c r="AC1169" s="107"/>
      <c r="AD1169" s="107"/>
      <c r="AE1169" s="107"/>
      <c r="AF1169" s="107"/>
      <c r="AG1169" s="107"/>
      <c r="AH1169" s="107"/>
      <c r="AI1169" s="107"/>
      <c r="AJ1169" s="107"/>
      <c r="AK1169" s="107"/>
      <c r="AL1169" s="107"/>
      <c r="AM1169" s="107"/>
      <c r="AN1169" s="107"/>
      <c r="AO1169" s="107"/>
      <c r="AP1169" s="107"/>
      <c r="AQ1169" s="107"/>
      <c r="AR1169" s="107"/>
      <c r="AS1169" s="107"/>
      <c r="AT1169" s="107"/>
    </row>
    <row r="1170">
      <c r="A1170" s="107"/>
      <c r="B1170" s="522"/>
      <c r="C1170" s="107"/>
      <c r="D1170" s="107"/>
      <c r="E1170" s="107"/>
      <c r="F1170" s="107"/>
      <c r="G1170" s="107"/>
      <c r="H1170" s="107"/>
      <c r="I1170" s="107"/>
      <c r="J1170" s="107"/>
      <c r="K1170" s="107"/>
      <c r="L1170" s="107"/>
      <c r="M1170" s="107"/>
      <c r="N1170" s="107"/>
      <c r="O1170" s="107"/>
      <c r="P1170" s="107"/>
      <c r="Q1170" s="107"/>
      <c r="R1170" s="107"/>
      <c r="S1170" s="107"/>
      <c r="T1170" s="107"/>
      <c r="U1170" s="107"/>
      <c r="V1170" s="107"/>
      <c r="W1170" s="107"/>
      <c r="X1170" s="107"/>
      <c r="Y1170" s="107"/>
      <c r="Z1170" s="107"/>
      <c r="AA1170" s="107"/>
      <c r="AB1170" s="107"/>
      <c r="AC1170" s="107"/>
      <c r="AD1170" s="107"/>
      <c r="AE1170" s="107"/>
      <c r="AF1170" s="107"/>
      <c r="AG1170" s="107"/>
      <c r="AH1170" s="107"/>
      <c r="AI1170" s="107"/>
      <c r="AJ1170" s="107"/>
      <c r="AK1170" s="107"/>
      <c r="AL1170" s="107"/>
      <c r="AM1170" s="107"/>
      <c r="AN1170" s="107"/>
      <c r="AO1170" s="107"/>
      <c r="AP1170" s="107"/>
      <c r="AQ1170" s="107"/>
      <c r="AR1170" s="107"/>
      <c r="AS1170" s="107"/>
      <c r="AT1170" s="107"/>
    </row>
    <row r="1171">
      <c r="A1171" s="107"/>
      <c r="B1171" s="522"/>
      <c r="C1171" s="107"/>
      <c r="D1171" s="107"/>
      <c r="E1171" s="107"/>
      <c r="F1171" s="107"/>
      <c r="G1171" s="107"/>
      <c r="H1171" s="107"/>
      <c r="I1171" s="107"/>
      <c r="J1171" s="107"/>
      <c r="K1171" s="107"/>
      <c r="L1171" s="107"/>
      <c r="M1171" s="107"/>
      <c r="N1171" s="107"/>
      <c r="O1171" s="107"/>
      <c r="P1171" s="107"/>
      <c r="Q1171" s="107"/>
      <c r="R1171" s="107"/>
      <c r="S1171" s="107"/>
      <c r="T1171" s="107"/>
      <c r="U1171" s="107"/>
      <c r="V1171" s="107"/>
      <c r="W1171" s="107"/>
      <c r="X1171" s="107"/>
      <c r="Y1171" s="107"/>
      <c r="Z1171" s="107"/>
      <c r="AA1171" s="107"/>
      <c r="AB1171" s="107"/>
      <c r="AC1171" s="107"/>
      <c r="AD1171" s="107"/>
      <c r="AE1171" s="107"/>
      <c r="AF1171" s="107"/>
      <c r="AG1171" s="107"/>
      <c r="AH1171" s="107"/>
      <c r="AI1171" s="107"/>
      <c r="AJ1171" s="107"/>
      <c r="AK1171" s="107"/>
      <c r="AL1171" s="107"/>
      <c r="AM1171" s="107"/>
      <c r="AN1171" s="107"/>
      <c r="AO1171" s="107"/>
      <c r="AP1171" s="107"/>
      <c r="AQ1171" s="107"/>
      <c r="AR1171" s="107"/>
      <c r="AS1171" s="107"/>
      <c r="AT1171" s="107"/>
    </row>
    <row r="1172">
      <c r="A1172" s="107"/>
      <c r="B1172" s="522"/>
      <c r="C1172" s="107"/>
      <c r="D1172" s="107"/>
      <c r="E1172" s="107"/>
      <c r="F1172" s="107"/>
      <c r="G1172" s="107"/>
      <c r="H1172" s="107"/>
      <c r="I1172" s="107"/>
      <c r="J1172" s="107"/>
      <c r="K1172" s="107"/>
      <c r="L1172" s="107"/>
      <c r="M1172" s="107"/>
      <c r="N1172" s="107"/>
      <c r="O1172" s="107"/>
      <c r="P1172" s="107"/>
      <c r="Q1172" s="107"/>
      <c r="R1172" s="107"/>
      <c r="S1172" s="107"/>
      <c r="T1172" s="107"/>
      <c r="U1172" s="107"/>
      <c r="V1172" s="107"/>
      <c r="W1172" s="107"/>
      <c r="X1172" s="107"/>
      <c r="Y1172" s="107"/>
      <c r="Z1172" s="107"/>
      <c r="AA1172" s="107"/>
      <c r="AB1172" s="107"/>
      <c r="AC1172" s="107"/>
      <c r="AD1172" s="107"/>
      <c r="AE1172" s="107"/>
      <c r="AF1172" s="107"/>
      <c r="AG1172" s="107"/>
      <c r="AH1172" s="107"/>
      <c r="AI1172" s="107"/>
      <c r="AJ1172" s="107"/>
      <c r="AK1172" s="107"/>
      <c r="AL1172" s="107"/>
      <c r="AM1172" s="107"/>
      <c r="AN1172" s="107"/>
      <c r="AO1172" s="107"/>
      <c r="AP1172" s="107"/>
      <c r="AQ1172" s="107"/>
      <c r="AR1172" s="107"/>
      <c r="AS1172" s="107"/>
      <c r="AT1172" s="107"/>
    </row>
    <row r="1173">
      <c r="A1173" s="107"/>
      <c r="B1173" s="522"/>
      <c r="C1173" s="107"/>
      <c r="D1173" s="107"/>
      <c r="E1173" s="107"/>
      <c r="F1173" s="107"/>
      <c r="G1173" s="107"/>
      <c r="H1173" s="107"/>
      <c r="I1173" s="107"/>
      <c r="J1173" s="107"/>
      <c r="K1173" s="107"/>
      <c r="L1173" s="107"/>
      <c r="M1173" s="107"/>
      <c r="N1173" s="107"/>
      <c r="O1173" s="107"/>
      <c r="P1173" s="107"/>
      <c r="Q1173" s="107"/>
      <c r="R1173" s="107"/>
      <c r="S1173" s="107"/>
      <c r="T1173" s="107"/>
      <c r="U1173" s="107"/>
      <c r="V1173" s="107"/>
      <c r="W1173" s="107"/>
      <c r="X1173" s="107"/>
      <c r="Y1173" s="107"/>
      <c r="Z1173" s="107"/>
      <c r="AA1173" s="107"/>
      <c r="AB1173" s="107"/>
      <c r="AC1173" s="107"/>
      <c r="AD1173" s="107"/>
      <c r="AE1173" s="107"/>
      <c r="AF1173" s="107"/>
      <c r="AG1173" s="107"/>
      <c r="AH1173" s="107"/>
      <c r="AI1173" s="107"/>
      <c r="AJ1173" s="107"/>
      <c r="AK1173" s="107"/>
      <c r="AL1173" s="107"/>
      <c r="AM1173" s="107"/>
      <c r="AN1173" s="107"/>
      <c r="AO1173" s="107"/>
      <c r="AP1173" s="107"/>
      <c r="AQ1173" s="107"/>
      <c r="AR1173" s="107"/>
      <c r="AS1173" s="107"/>
      <c r="AT1173" s="107"/>
    </row>
    <row r="1174">
      <c r="A1174" s="107"/>
      <c r="B1174" s="522"/>
      <c r="C1174" s="107"/>
      <c r="D1174" s="107"/>
      <c r="E1174" s="107"/>
      <c r="F1174" s="107"/>
      <c r="G1174" s="107"/>
      <c r="H1174" s="107"/>
      <c r="I1174" s="107"/>
      <c r="J1174" s="107"/>
      <c r="K1174" s="107"/>
      <c r="L1174" s="107"/>
      <c r="M1174" s="107"/>
      <c r="N1174" s="107"/>
      <c r="O1174" s="107"/>
      <c r="P1174" s="107"/>
      <c r="Q1174" s="107"/>
      <c r="R1174" s="107"/>
      <c r="S1174" s="107"/>
      <c r="T1174" s="107"/>
      <c r="U1174" s="107"/>
      <c r="V1174" s="107"/>
      <c r="W1174" s="107"/>
      <c r="X1174" s="107"/>
      <c r="Y1174" s="107"/>
      <c r="Z1174" s="107"/>
      <c r="AA1174" s="107"/>
      <c r="AB1174" s="107"/>
      <c r="AC1174" s="107"/>
      <c r="AD1174" s="107"/>
      <c r="AE1174" s="107"/>
      <c r="AF1174" s="107"/>
      <c r="AG1174" s="107"/>
      <c r="AH1174" s="107"/>
      <c r="AI1174" s="107"/>
      <c r="AJ1174" s="107"/>
      <c r="AK1174" s="107"/>
      <c r="AL1174" s="107"/>
      <c r="AM1174" s="107"/>
      <c r="AN1174" s="107"/>
      <c r="AO1174" s="107"/>
      <c r="AP1174" s="107"/>
      <c r="AQ1174" s="107"/>
      <c r="AR1174" s="107"/>
      <c r="AS1174" s="107"/>
      <c r="AT1174" s="107"/>
    </row>
    <row r="1175">
      <c r="A1175" s="107"/>
      <c r="B1175" s="522"/>
      <c r="C1175" s="107"/>
      <c r="D1175" s="107"/>
      <c r="E1175" s="107"/>
      <c r="F1175" s="107"/>
      <c r="G1175" s="107"/>
      <c r="H1175" s="107"/>
      <c r="I1175" s="107"/>
      <c r="J1175" s="107"/>
      <c r="K1175" s="107"/>
      <c r="L1175" s="107"/>
      <c r="M1175" s="107"/>
      <c r="N1175" s="107"/>
      <c r="O1175" s="107"/>
      <c r="P1175" s="107"/>
      <c r="Q1175" s="107"/>
      <c r="R1175" s="107"/>
      <c r="S1175" s="107"/>
      <c r="T1175" s="107"/>
      <c r="U1175" s="107"/>
      <c r="V1175" s="107"/>
      <c r="W1175" s="107"/>
      <c r="X1175" s="107"/>
      <c r="Y1175" s="107"/>
      <c r="Z1175" s="107"/>
      <c r="AA1175" s="107"/>
      <c r="AB1175" s="107"/>
      <c r="AC1175" s="107"/>
      <c r="AD1175" s="107"/>
      <c r="AE1175" s="107"/>
      <c r="AF1175" s="107"/>
      <c r="AG1175" s="107"/>
      <c r="AH1175" s="107"/>
      <c r="AI1175" s="107"/>
      <c r="AJ1175" s="107"/>
      <c r="AK1175" s="107"/>
      <c r="AL1175" s="107"/>
      <c r="AM1175" s="107"/>
      <c r="AN1175" s="107"/>
      <c r="AO1175" s="107"/>
      <c r="AP1175" s="107"/>
      <c r="AQ1175" s="107"/>
      <c r="AR1175" s="107"/>
      <c r="AS1175" s="107"/>
      <c r="AT1175" s="107"/>
    </row>
    <row r="1176">
      <c r="A1176" s="107"/>
      <c r="B1176" s="522"/>
      <c r="C1176" s="107"/>
      <c r="D1176" s="107"/>
      <c r="E1176" s="107"/>
      <c r="F1176" s="107"/>
      <c r="G1176" s="107"/>
      <c r="H1176" s="107"/>
      <c r="I1176" s="107"/>
      <c r="J1176" s="107"/>
      <c r="K1176" s="107"/>
      <c r="L1176" s="107"/>
      <c r="M1176" s="107"/>
      <c r="N1176" s="107"/>
      <c r="O1176" s="107"/>
      <c r="P1176" s="107"/>
      <c r="Q1176" s="107"/>
      <c r="R1176" s="107"/>
      <c r="S1176" s="107"/>
      <c r="T1176" s="107"/>
      <c r="U1176" s="107"/>
      <c r="V1176" s="107"/>
      <c r="W1176" s="107"/>
      <c r="X1176" s="107"/>
      <c r="Y1176" s="107"/>
      <c r="Z1176" s="107"/>
      <c r="AA1176" s="107"/>
      <c r="AB1176" s="107"/>
      <c r="AC1176" s="107"/>
      <c r="AD1176" s="107"/>
      <c r="AE1176" s="107"/>
      <c r="AF1176" s="107"/>
      <c r="AG1176" s="107"/>
      <c r="AH1176" s="107"/>
      <c r="AI1176" s="107"/>
      <c r="AJ1176" s="107"/>
      <c r="AK1176" s="107"/>
      <c r="AL1176" s="107"/>
      <c r="AM1176" s="107"/>
      <c r="AN1176" s="107"/>
      <c r="AO1176" s="107"/>
      <c r="AP1176" s="107"/>
      <c r="AQ1176" s="107"/>
      <c r="AR1176" s="107"/>
      <c r="AS1176" s="107"/>
      <c r="AT1176" s="107"/>
    </row>
    <row r="1177">
      <c r="A1177" s="107"/>
      <c r="B1177" s="522"/>
      <c r="C1177" s="107"/>
      <c r="D1177" s="107"/>
      <c r="E1177" s="107"/>
      <c r="F1177" s="107"/>
      <c r="G1177" s="107"/>
      <c r="H1177" s="107"/>
      <c r="I1177" s="107"/>
      <c r="J1177" s="107"/>
      <c r="K1177" s="107"/>
      <c r="L1177" s="107"/>
      <c r="M1177" s="107"/>
      <c r="N1177" s="107"/>
      <c r="O1177" s="107"/>
      <c r="P1177" s="107"/>
      <c r="Q1177" s="107"/>
      <c r="R1177" s="107"/>
      <c r="S1177" s="107"/>
      <c r="T1177" s="107"/>
      <c r="U1177" s="107"/>
      <c r="V1177" s="107"/>
      <c r="W1177" s="107"/>
      <c r="X1177" s="107"/>
      <c r="Y1177" s="107"/>
      <c r="Z1177" s="107"/>
      <c r="AA1177" s="107"/>
      <c r="AB1177" s="107"/>
      <c r="AC1177" s="107"/>
      <c r="AD1177" s="107"/>
      <c r="AE1177" s="107"/>
      <c r="AF1177" s="107"/>
      <c r="AG1177" s="107"/>
      <c r="AH1177" s="107"/>
      <c r="AI1177" s="107"/>
      <c r="AJ1177" s="107"/>
      <c r="AK1177" s="107"/>
      <c r="AL1177" s="107"/>
      <c r="AM1177" s="107"/>
      <c r="AN1177" s="107"/>
      <c r="AO1177" s="107"/>
      <c r="AP1177" s="107"/>
      <c r="AQ1177" s="107"/>
      <c r="AR1177" s="107"/>
      <c r="AS1177" s="107"/>
      <c r="AT1177" s="107"/>
    </row>
    <row r="1178">
      <c r="A1178" s="107"/>
      <c r="B1178" s="522"/>
      <c r="C1178" s="107"/>
      <c r="D1178" s="107"/>
      <c r="E1178" s="107"/>
      <c r="F1178" s="107"/>
      <c r="G1178" s="107"/>
      <c r="H1178" s="107"/>
      <c r="I1178" s="107"/>
      <c r="J1178" s="107"/>
      <c r="K1178" s="107"/>
      <c r="L1178" s="107"/>
      <c r="M1178" s="107"/>
      <c r="N1178" s="107"/>
      <c r="O1178" s="107"/>
      <c r="P1178" s="107"/>
      <c r="Q1178" s="107"/>
      <c r="R1178" s="107"/>
      <c r="S1178" s="107"/>
      <c r="T1178" s="107"/>
      <c r="U1178" s="107"/>
      <c r="V1178" s="107"/>
      <c r="W1178" s="107"/>
      <c r="X1178" s="107"/>
      <c r="Y1178" s="107"/>
      <c r="Z1178" s="107"/>
      <c r="AA1178" s="107"/>
      <c r="AB1178" s="107"/>
      <c r="AC1178" s="107"/>
      <c r="AD1178" s="107"/>
      <c r="AE1178" s="107"/>
      <c r="AF1178" s="107"/>
      <c r="AG1178" s="107"/>
      <c r="AH1178" s="107"/>
      <c r="AI1178" s="107"/>
      <c r="AJ1178" s="107"/>
      <c r="AK1178" s="107"/>
      <c r="AL1178" s="107"/>
      <c r="AM1178" s="107"/>
      <c r="AN1178" s="107"/>
      <c r="AO1178" s="107"/>
      <c r="AP1178" s="107"/>
      <c r="AQ1178" s="107"/>
      <c r="AR1178" s="107"/>
      <c r="AS1178" s="107"/>
      <c r="AT1178" s="107"/>
    </row>
    <row r="1179">
      <c r="A1179" s="107"/>
      <c r="B1179" s="522"/>
      <c r="C1179" s="107"/>
      <c r="D1179" s="107"/>
      <c r="E1179" s="107"/>
      <c r="F1179" s="107"/>
      <c r="G1179" s="107"/>
      <c r="H1179" s="107"/>
      <c r="I1179" s="107"/>
      <c r="J1179" s="107"/>
      <c r="K1179" s="107"/>
      <c r="L1179" s="107"/>
      <c r="M1179" s="107"/>
      <c r="N1179" s="107"/>
      <c r="O1179" s="107"/>
      <c r="P1179" s="107"/>
      <c r="Q1179" s="107"/>
      <c r="R1179" s="107"/>
      <c r="S1179" s="107"/>
      <c r="T1179" s="107"/>
      <c r="U1179" s="107"/>
      <c r="V1179" s="107"/>
      <c r="W1179" s="107"/>
      <c r="X1179" s="107"/>
      <c r="Y1179" s="107"/>
      <c r="Z1179" s="107"/>
      <c r="AA1179" s="107"/>
      <c r="AB1179" s="107"/>
      <c r="AC1179" s="107"/>
      <c r="AD1179" s="107"/>
      <c r="AE1179" s="107"/>
      <c r="AF1179" s="107"/>
      <c r="AG1179" s="107"/>
      <c r="AH1179" s="107"/>
      <c r="AI1179" s="107"/>
      <c r="AJ1179" s="107"/>
      <c r="AK1179" s="107"/>
      <c r="AL1179" s="107"/>
      <c r="AM1179" s="107"/>
      <c r="AN1179" s="107"/>
      <c r="AO1179" s="107"/>
      <c r="AP1179" s="107"/>
      <c r="AQ1179" s="107"/>
      <c r="AR1179" s="107"/>
      <c r="AS1179" s="107"/>
      <c r="AT1179" s="107"/>
    </row>
    <row r="1180">
      <c r="A1180" s="107"/>
      <c r="B1180" s="522"/>
      <c r="C1180" s="107"/>
      <c r="D1180" s="107"/>
      <c r="E1180" s="107"/>
      <c r="F1180" s="107"/>
      <c r="G1180" s="107"/>
      <c r="H1180" s="107"/>
      <c r="I1180" s="107"/>
      <c r="J1180" s="107"/>
      <c r="K1180" s="107"/>
      <c r="L1180" s="107"/>
      <c r="M1180" s="107"/>
      <c r="N1180" s="107"/>
      <c r="O1180" s="107"/>
      <c r="P1180" s="107"/>
      <c r="Q1180" s="107"/>
      <c r="R1180" s="107"/>
      <c r="S1180" s="107"/>
      <c r="T1180" s="107"/>
      <c r="U1180" s="107"/>
      <c r="V1180" s="107"/>
      <c r="W1180" s="107"/>
      <c r="X1180" s="107"/>
      <c r="Y1180" s="107"/>
      <c r="Z1180" s="107"/>
      <c r="AA1180" s="107"/>
      <c r="AB1180" s="107"/>
      <c r="AC1180" s="107"/>
      <c r="AD1180" s="107"/>
      <c r="AE1180" s="107"/>
      <c r="AF1180" s="107"/>
      <c r="AG1180" s="107"/>
      <c r="AH1180" s="107"/>
      <c r="AI1180" s="107"/>
      <c r="AJ1180" s="107"/>
      <c r="AK1180" s="107"/>
      <c r="AL1180" s="107"/>
      <c r="AM1180" s="107"/>
      <c r="AN1180" s="107"/>
      <c r="AO1180" s="107"/>
      <c r="AP1180" s="107"/>
      <c r="AQ1180" s="107"/>
      <c r="AR1180" s="107"/>
      <c r="AS1180" s="107"/>
      <c r="AT1180" s="107"/>
    </row>
    <row r="1181">
      <c r="A1181" s="107"/>
      <c r="B1181" s="522"/>
      <c r="C1181" s="107"/>
      <c r="D1181" s="107"/>
      <c r="E1181" s="107"/>
      <c r="F1181" s="107"/>
      <c r="G1181" s="107"/>
      <c r="H1181" s="107"/>
      <c r="I1181" s="107"/>
      <c r="J1181" s="107"/>
      <c r="K1181" s="107"/>
      <c r="L1181" s="107"/>
      <c r="M1181" s="107"/>
      <c r="N1181" s="107"/>
      <c r="O1181" s="107"/>
      <c r="P1181" s="107"/>
      <c r="Q1181" s="107"/>
      <c r="R1181" s="107"/>
      <c r="S1181" s="107"/>
      <c r="T1181" s="107"/>
      <c r="U1181" s="107"/>
      <c r="V1181" s="107"/>
      <c r="W1181" s="107"/>
      <c r="X1181" s="107"/>
      <c r="Y1181" s="107"/>
      <c r="Z1181" s="107"/>
      <c r="AA1181" s="107"/>
      <c r="AB1181" s="107"/>
      <c r="AC1181" s="107"/>
      <c r="AD1181" s="107"/>
      <c r="AE1181" s="107"/>
      <c r="AF1181" s="107"/>
      <c r="AG1181" s="107"/>
      <c r="AH1181" s="107"/>
      <c r="AI1181" s="107"/>
      <c r="AJ1181" s="107"/>
      <c r="AK1181" s="107"/>
      <c r="AL1181" s="107"/>
      <c r="AM1181" s="107"/>
      <c r="AN1181" s="107"/>
      <c r="AO1181" s="107"/>
      <c r="AP1181" s="107"/>
      <c r="AQ1181" s="107"/>
      <c r="AR1181" s="107"/>
      <c r="AS1181" s="107"/>
      <c r="AT1181" s="107"/>
    </row>
    <row r="1182">
      <c r="A1182" s="107"/>
      <c r="B1182" s="522"/>
      <c r="C1182" s="107"/>
      <c r="D1182" s="107"/>
      <c r="E1182" s="107"/>
      <c r="F1182" s="107"/>
      <c r="G1182" s="107"/>
      <c r="H1182" s="107"/>
      <c r="I1182" s="107"/>
      <c r="J1182" s="107"/>
      <c r="K1182" s="107"/>
      <c r="L1182" s="107"/>
      <c r="M1182" s="107"/>
      <c r="N1182" s="107"/>
      <c r="O1182" s="107"/>
      <c r="P1182" s="107"/>
      <c r="Q1182" s="107"/>
      <c r="R1182" s="107"/>
      <c r="S1182" s="107"/>
      <c r="T1182" s="107"/>
      <c r="U1182" s="107"/>
      <c r="V1182" s="107"/>
      <c r="W1182" s="107"/>
      <c r="X1182" s="107"/>
      <c r="Y1182" s="107"/>
      <c r="Z1182" s="107"/>
      <c r="AA1182" s="107"/>
      <c r="AB1182" s="107"/>
      <c r="AC1182" s="107"/>
      <c r="AD1182" s="107"/>
      <c r="AE1182" s="107"/>
      <c r="AF1182" s="107"/>
      <c r="AG1182" s="107"/>
      <c r="AH1182" s="107"/>
      <c r="AI1182" s="107"/>
      <c r="AJ1182" s="107"/>
      <c r="AK1182" s="107"/>
      <c r="AL1182" s="107"/>
      <c r="AM1182" s="107"/>
      <c r="AN1182" s="107"/>
      <c r="AO1182" s="107"/>
      <c r="AP1182" s="107"/>
      <c r="AQ1182" s="107"/>
      <c r="AR1182" s="107"/>
      <c r="AS1182" s="107"/>
      <c r="AT1182" s="107"/>
    </row>
    <row r="1183">
      <c r="A1183" s="107"/>
      <c r="B1183" s="522"/>
      <c r="C1183" s="107"/>
      <c r="D1183" s="107"/>
      <c r="E1183" s="107"/>
      <c r="F1183" s="107"/>
      <c r="G1183" s="107"/>
      <c r="H1183" s="107"/>
      <c r="I1183" s="107"/>
      <c r="J1183" s="107"/>
      <c r="K1183" s="107"/>
      <c r="L1183" s="107"/>
      <c r="M1183" s="107"/>
      <c r="N1183" s="107"/>
      <c r="O1183" s="107"/>
      <c r="P1183" s="107"/>
      <c r="Q1183" s="107"/>
      <c r="R1183" s="107"/>
      <c r="S1183" s="107"/>
      <c r="T1183" s="107"/>
      <c r="U1183" s="107"/>
      <c r="V1183" s="107"/>
      <c r="W1183" s="107"/>
      <c r="X1183" s="107"/>
      <c r="Y1183" s="107"/>
      <c r="Z1183" s="107"/>
      <c r="AA1183" s="107"/>
      <c r="AB1183" s="107"/>
      <c r="AC1183" s="107"/>
      <c r="AD1183" s="107"/>
      <c r="AE1183" s="107"/>
      <c r="AF1183" s="107"/>
      <c r="AG1183" s="107"/>
      <c r="AH1183" s="107"/>
      <c r="AI1183" s="107"/>
      <c r="AJ1183" s="107"/>
      <c r="AK1183" s="107"/>
      <c r="AL1183" s="107"/>
      <c r="AM1183" s="107"/>
      <c r="AN1183" s="107"/>
      <c r="AO1183" s="107"/>
      <c r="AP1183" s="107"/>
      <c r="AQ1183" s="107"/>
      <c r="AR1183" s="107"/>
      <c r="AS1183" s="107"/>
      <c r="AT1183" s="107"/>
    </row>
    <row r="1184">
      <c r="A1184" s="107"/>
      <c r="B1184" s="522"/>
      <c r="C1184" s="107"/>
      <c r="D1184" s="107"/>
      <c r="E1184" s="107"/>
      <c r="F1184" s="107"/>
      <c r="G1184" s="107"/>
      <c r="H1184" s="107"/>
      <c r="I1184" s="107"/>
      <c r="J1184" s="107"/>
      <c r="K1184" s="107"/>
      <c r="L1184" s="107"/>
      <c r="M1184" s="107"/>
      <c r="N1184" s="107"/>
      <c r="O1184" s="107"/>
      <c r="P1184" s="107"/>
      <c r="Q1184" s="107"/>
      <c r="R1184" s="107"/>
      <c r="S1184" s="107"/>
      <c r="T1184" s="107"/>
      <c r="U1184" s="107"/>
      <c r="V1184" s="107"/>
      <c r="W1184" s="107"/>
      <c r="X1184" s="107"/>
      <c r="Y1184" s="107"/>
      <c r="Z1184" s="107"/>
      <c r="AA1184" s="107"/>
      <c r="AB1184" s="107"/>
      <c r="AC1184" s="107"/>
      <c r="AD1184" s="107"/>
      <c r="AE1184" s="107"/>
      <c r="AF1184" s="107"/>
      <c r="AG1184" s="107"/>
      <c r="AH1184" s="107"/>
      <c r="AI1184" s="107"/>
      <c r="AJ1184" s="107"/>
      <c r="AK1184" s="107"/>
      <c r="AL1184" s="107"/>
      <c r="AM1184" s="107"/>
      <c r="AN1184" s="107"/>
      <c r="AO1184" s="107"/>
      <c r="AP1184" s="107"/>
      <c r="AQ1184" s="107"/>
      <c r="AR1184" s="107"/>
      <c r="AS1184" s="107"/>
      <c r="AT1184" s="107"/>
    </row>
    <row r="1185">
      <c r="A1185" s="107"/>
      <c r="B1185" s="522"/>
      <c r="C1185" s="107"/>
      <c r="D1185" s="107"/>
      <c r="E1185" s="107"/>
      <c r="F1185" s="107"/>
      <c r="G1185" s="107"/>
      <c r="H1185" s="107"/>
      <c r="I1185" s="107"/>
      <c r="J1185" s="107"/>
      <c r="K1185" s="107"/>
      <c r="L1185" s="107"/>
      <c r="M1185" s="107"/>
      <c r="N1185" s="107"/>
      <c r="O1185" s="107"/>
      <c r="P1185" s="107"/>
      <c r="Q1185" s="107"/>
      <c r="R1185" s="107"/>
      <c r="S1185" s="107"/>
      <c r="T1185" s="107"/>
      <c r="U1185" s="107"/>
      <c r="V1185" s="107"/>
      <c r="W1185" s="107"/>
      <c r="X1185" s="107"/>
      <c r="Y1185" s="107"/>
      <c r="Z1185" s="107"/>
      <c r="AA1185" s="107"/>
      <c r="AB1185" s="107"/>
      <c r="AC1185" s="107"/>
      <c r="AD1185" s="107"/>
      <c r="AE1185" s="107"/>
      <c r="AF1185" s="107"/>
      <c r="AG1185" s="107"/>
      <c r="AH1185" s="107"/>
      <c r="AI1185" s="107"/>
      <c r="AJ1185" s="107"/>
      <c r="AK1185" s="107"/>
      <c r="AL1185" s="107"/>
      <c r="AM1185" s="107"/>
      <c r="AN1185" s="107"/>
      <c r="AO1185" s="107"/>
      <c r="AP1185" s="107"/>
      <c r="AQ1185" s="107"/>
      <c r="AR1185" s="107"/>
      <c r="AS1185" s="107"/>
      <c r="AT1185" s="107"/>
    </row>
    <row r="1186">
      <c r="A1186" s="107"/>
      <c r="B1186" s="522"/>
      <c r="C1186" s="107"/>
      <c r="D1186" s="107"/>
      <c r="E1186" s="107"/>
      <c r="F1186" s="107"/>
      <c r="G1186" s="107"/>
      <c r="H1186" s="107"/>
      <c r="I1186" s="107"/>
      <c r="J1186" s="107"/>
      <c r="K1186" s="107"/>
      <c r="L1186" s="107"/>
      <c r="M1186" s="107"/>
      <c r="N1186" s="107"/>
      <c r="O1186" s="107"/>
      <c r="P1186" s="107"/>
      <c r="Q1186" s="107"/>
      <c r="R1186" s="107"/>
      <c r="S1186" s="107"/>
      <c r="T1186" s="107"/>
      <c r="U1186" s="107"/>
      <c r="V1186" s="107"/>
      <c r="W1186" s="107"/>
      <c r="X1186" s="107"/>
      <c r="Y1186" s="107"/>
      <c r="Z1186" s="107"/>
      <c r="AA1186" s="107"/>
      <c r="AB1186" s="107"/>
      <c r="AC1186" s="107"/>
      <c r="AD1186" s="107"/>
      <c r="AE1186" s="107"/>
      <c r="AF1186" s="107"/>
      <c r="AG1186" s="107"/>
      <c r="AH1186" s="107"/>
      <c r="AI1186" s="107"/>
      <c r="AJ1186" s="107"/>
      <c r="AK1186" s="107"/>
      <c r="AL1186" s="107"/>
      <c r="AM1186" s="107"/>
      <c r="AN1186" s="107"/>
      <c r="AO1186" s="107"/>
      <c r="AP1186" s="107"/>
      <c r="AQ1186" s="107"/>
      <c r="AR1186" s="107"/>
      <c r="AS1186" s="107"/>
      <c r="AT1186" s="107"/>
    </row>
    <row r="1187">
      <c r="A1187" s="107"/>
      <c r="B1187" s="522"/>
      <c r="C1187" s="107"/>
      <c r="D1187" s="107"/>
      <c r="E1187" s="107"/>
      <c r="F1187" s="107"/>
      <c r="G1187" s="107"/>
      <c r="H1187" s="107"/>
      <c r="I1187" s="107"/>
      <c r="J1187" s="107"/>
      <c r="K1187" s="107"/>
      <c r="L1187" s="107"/>
      <c r="M1187" s="107"/>
      <c r="N1187" s="107"/>
      <c r="O1187" s="107"/>
      <c r="P1187" s="107"/>
      <c r="Q1187" s="107"/>
      <c r="R1187" s="107"/>
      <c r="S1187" s="107"/>
      <c r="T1187" s="107"/>
      <c r="U1187" s="107"/>
      <c r="V1187" s="107"/>
      <c r="W1187" s="107"/>
      <c r="X1187" s="107"/>
      <c r="Y1187" s="107"/>
      <c r="Z1187" s="107"/>
      <c r="AA1187" s="107"/>
      <c r="AB1187" s="107"/>
      <c r="AC1187" s="107"/>
      <c r="AD1187" s="107"/>
      <c r="AE1187" s="107"/>
      <c r="AF1187" s="107"/>
      <c r="AG1187" s="107"/>
      <c r="AH1187" s="107"/>
      <c r="AI1187" s="107"/>
      <c r="AJ1187" s="107"/>
      <c r="AK1187" s="107"/>
      <c r="AL1187" s="107"/>
      <c r="AM1187" s="107"/>
      <c r="AN1187" s="107"/>
      <c r="AO1187" s="107"/>
      <c r="AP1187" s="107"/>
      <c r="AQ1187" s="107"/>
      <c r="AR1187" s="107"/>
      <c r="AS1187" s="107"/>
      <c r="AT1187" s="107"/>
    </row>
    <row r="1188">
      <c r="A1188" s="107"/>
      <c r="B1188" s="522"/>
      <c r="C1188" s="107"/>
      <c r="D1188" s="107"/>
      <c r="E1188" s="107"/>
      <c r="F1188" s="107"/>
      <c r="G1188" s="107"/>
      <c r="H1188" s="107"/>
      <c r="I1188" s="107"/>
      <c r="J1188" s="107"/>
      <c r="K1188" s="107"/>
      <c r="L1188" s="107"/>
      <c r="M1188" s="107"/>
      <c r="N1188" s="107"/>
      <c r="O1188" s="107"/>
      <c r="P1188" s="107"/>
      <c r="Q1188" s="107"/>
      <c r="R1188" s="107"/>
      <c r="S1188" s="107"/>
      <c r="T1188" s="107"/>
      <c r="U1188" s="107"/>
      <c r="V1188" s="107"/>
      <c r="W1188" s="107"/>
      <c r="X1188" s="107"/>
      <c r="Y1188" s="107"/>
      <c r="Z1188" s="107"/>
      <c r="AA1188" s="107"/>
      <c r="AB1188" s="107"/>
      <c r="AC1188" s="107"/>
      <c r="AD1188" s="107"/>
      <c r="AE1188" s="107"/>
      <c r="AF1188" s="107"/>
      <c r="AG1188" s="107"/>
      <c r="AH1188" s="107"/>
      <c r="AI1188" s="107"/>
      <c r="AJ1188" s="107"/>
      <c r="AK1188" s="107"/>
      <c r="AL1188" s="107"/>
      <c r="AM1188" s="107"/>
      <c r="AN1188" s="107"/>
      <c r="AO1188" s="107"/>
      <c r="AP1188" s="107"/>
      <c r="AQ1188" s="107"/>
      <c r="AR1188" s="107"/>
      <c r="AS1188" s="107"/>
      <c r="AT1188" s="107"/>
    </row>
    <row r="1189">
      <c r="A1189" s="107"/>
      <c r="B1189" s="522"/>
      <c r="C1189" s="107"/>
      <c r="D1189" s="107"/>
      <c r="E1189" s="107"/>
      <c r="F1189" s="107"/>
      <c r="G1189" s="107"/>
      <c r="H1189" s="107"/>
      <c r="I1189" s="107"/>
      <c r="J1189" s="107"/>
      <c r="K1189" s="107"/>
      <c r="L1189" s="107"/>
      <c r="M1189" s="107"/>
      <c r="N1189" s="107"/>
      <c r="O1189" s="107"/>
      <c r="P1189" s="107"/>
      <c r="Q1189" s="107"/>
      <c r="R1189" s="107"/>
      <c r="S1189" s="107"/>
      <c r="T1189" s="107"/>
      <c r="U1189" s="107"/>
      <c r="V1189" s="107"/>
      <c r="W1189" s="107"/>
      <c r="X1189" s="107"/>
      <c r="Y1189" s="107"/>
      <c r="Z1189" s="107"/>
      <c r="AA1189" s="107"/>
      <c r="AB1189" s="107"/>
      <c r="AC1189" s="107"/>
      <c r="AD1189" s="107"/>
      <c r="AE1189" s="107"/>
      <c r="AF1189" s="107"/>
      <c r="AG1189" s="107"/>
      <c r="AH1189" s="107"/>
      <c r="AI1189" s="107"/>
      <c r="AJ1189" s="107"/>
      <c r="AK1189" s="107"/>
      <c r="AL1189" s="107"/>
      <c r="AM1189" s="107"/>
      <c r="AN1189" s="107"/>
      <c r="AO1189" s="107"/>
      <c r="AP1189" s="107"/>
      <c r="AQ1189" s="107"/>
      <c r="AR1189" s="107"/>
      <c r="AS1189" s="107"/>
      <c r="AT1189" s="107"/>
    </row>
    <row r="1190">
      <c r="A1190" s="107"/>
      <c r="B1190" s="522"/>
      <c r="C1190" s="107"/>
      <c r="D1190" s="107"/>
      <c r="E1190" s="107"/>
      <c r="F1190" s="107"/>
      <c r="G1190" s="107"/>
      <c r="H1190" s="107"/>
      <c r="I1190" s="107"/>
      <c r="J1190" s="107"/>
      <c r="K1190" s="107"/>
      <c r="L1190" s="107"/>
      <c r="M1190" s="107"/>
      <c r="N1190" s="107"/>
      <c r="O1190" s="107"/>
      <c r="P1190" s="107"/>
      <c r="Q1190" s="107"/>
      <c r="R1190" s="107"/>
      <c r="S1190" s="107"/>
      <c r="T1190" s="107"/>
      <c r="U1190" s="107"/>
      <c r="V1190" s="107"/>
      <c r="W1190" s="107"/>
      <c r="X1190" s="107"/>
      <c r="Y1190" s="107"/>
      <c r="Z1190" s="107"/>
      <c r="AA1190" s="107"/>
      <c r="AB1190" s="107"/>
      <c r="AC1190" s="107"/>
      <c r="AD1190" s="107"/>
      <c r="AE1190" s="107"/>
      <c r="AF1190" s="107"/>
      <c r="AG1190" s="107"/>
      <c r="AH1190" s="107"/>
      <c r="AI1190" s="107"/>
      <c r="AJ1190" s="107"/>
      <c r="AK1190" s="107"/>
      <c r="AL1190" s="107"/>
      <c r="AM1190" s="107"/>
      <c r="AN1190" s="107"/>
      <c r="AO1190" s="107"/>
      <c r="AP1190" s="107"/>
      <c r="AQ1190" s="107"/>
      <c r="AR1190" s="107"/>
      <c r="AS1190" s="107"/>
      <c r="AT1190" s="107"/>
    </row>
    <row r="1191">
      <c r="A1191" s="107"/>
      <c r="B1191" s="522"/>
      <c r="C1191" s="107"/>
      <c r="D1191" s="107"/>
      <c r="E1191" s="107"/>
      <c r="F1191" s="107"/>
      <c r="G1191" s="107"/>
      <c r="H1191" s="107"/>
      <c r="I1191" s="107"/>
      <c r="J1191" s="107"/>
      <c r="K1191" s="107"/>
      <c r="L1191" s="107"/>
      <c r="M1191" s="107"/>
      <c r="N1191" s="107"/>
      <c r="O1191" s="107"/>
      <c r="P1191" s="107"/>
      <c r="Q1191" s="107"/>
      <c r="R1191" s="107"/>
      <c r="S1191" s="107"/>
      <c r="T1191" s="107"/>
      <c r="U1191" s="107"/>
      <c r="V1191" s="107"/>
      <c r="W1191" s="107"/>
      <c r="X1191" s="107"/>
      <c r="Y1191" s="107"/>
      <c r="Z1191" s="107"/>
      <c r="AA1191" s="107"/>
      <c r="AB1191" s="107"/>
      <c r="AC1191" s="107"/>
      <c r="AD1191" s="107"/>
      <c r="AE1191" s="107"/>
      <c r="AF1191" s="107"/>
      <c r="AG1191" s="107"/>
      <c r="AH1191" s="107"/>
      <c r="AI1191" s="107"/>
      <c r="AJ1191" s="107"/>
      <c r="AK1191" s="107"/>
      <c r="AL1191" s="107"/>
      <c r="AM1191" s="107"/>
      <c r="AN1191" s="107"/>
      <c r="AO1191" s="107"/>
      <c r="AP1191" s="107"/>
      <c r="AQ1191" s="107"/>
      <c r="AR1191" s="107"/>
      <c r="AS1191" s="107"/>
      <c r="AT1191" s="107"/>
    </row>
    <row r="1192">
      <c r="A1192" s="107"/>
      <c r="B1192" s="522"/>
      <c r="C1192" s="107"/>
      <c r="D1192" s="107"/>
      <c r="E1192" s="107"/>
      <c r="F1192" s="107"/>
      <c r="G1192" s="107"/>
      <c r="H1192" s="107"/>
      <c r="I1192" s="107"/>
      <c r="J1192" s="107"/>
      <c r="K1192" s="107"/>
      <c r="L1192" s="107"/>
      <c r="M1192" s="107"/>
      <c r="N1192" s="107"/>
      <c r="O1192" s="107"/>
      <c r="P1192" s="107"/>
      <c r="Q1192" s="107"/>
      <c r="R1192" s="107"/>
      <c r="S1192" s="107"/>
      <c r="T1192" s="107"/>
      <c r="U1192" s="107"/>
      <c r="V1192" s="107"/>
      <c r="W1192" s="107"/>
      <c r="X1192" s="107"/>
      <c r="Y1192" s="107"/>
      <c r="Z1192" s="107"/>
      <c r="AA1192" s="107"/>
      <c r="AB1192" s="107"/>
      <c r="AC1192" s="107"/>
      <c r="AD1192" s="107"/>
      <c r="AE1192" s="107"/>
      <c r="AF1192" s="107"/>
      <c r="AG1192" s="107"/>
      <c r="AH1192" s="107"/>
      <c r="AI1192" s="107"/>
      <c r="AJ1192" s="107"/>
      <c r="AK1192" s="107"/>
      <c r="AL1192" s="107"/>
      <c r="AM1192" s="107"/>
      <c r="AN1192" s="107"/>
      <c r="AO1192" s="107"/>
      <c r="AP1192" s="107"/>
      <c r="AQ1192" s="107"/>
      <c r="AR1192" s="107"/>
      <c r="AS1192" s="107"/>
      <c r="AT1192" s="107"/>
    </row>
    <row r="1193">
      <c r="A1193" s="107"/>
      <c r="B1193" s="522"/>
      <c r="C1193" s="107"/>
      <c r="D1193" s="107"/>
      <c r="E1193" s="107"/>
      <c r="F1193" s="107"/>
      <c r="G1193" s="107"/>
      <c r="H1193" s="107"/>
      <c r="I1193" s="107"/>
      <c r="J1193" s="107"/>
      <c r="K1193" s="107"/>
      <c r="L1193" s="107"/>
      <c r="M1193" s="107"/>
      <c r="N1193" s="107"/>
      <c r="O1193" s="107"/>
      <c r="P1193" s="107"/>
      <c r="Q1193" s="107"/>
      <c r="R1193" s="107"/>
      <c r="S1193" s="107"/>
      <c r="T1193" s="107"/>
      <c r="U1193" s="107"/>
      <c r="V1193" s="107"/>
      <c r="W1193" s="107"/>
      <c r="X1193" s="107"/>
      <c r="Y1193" s="107"/>
      <c r="Z1193" s="107"/>
      <c r="AA1193" s="107"/>
      <c r="AB1193" s="107"/>
      <c r="AC1193" s="107"/>
      <c r="AD1193" s="107"/>
      <c r="AE1193" s="107"/>
      <c r="AF1193" s="107"/>
      <c r="AG1193" s="107"/>
      <c r="AH1193" s="107"/>
      <c r="AI1193" s="107"/>
      <c r="AJ1193" s="107"/>
      <c r="AK1193" s="107"/>
      <c r="AL1193" s="107"/>
      <c r="AM1193" s="107"/>
      <c r="AN1193" s="107"/>
      <c r="AO1193" s="107"/>
      <c r="AP1193" s="107"/>
      <c r="AQ1193" s="107"/>
      <c r="AR1193" s="107"/>
      <c r="AS1193" s="107"/>
      <c r="AT1193" s="107"/>
    </row>
    <row r="1194">
      <c r="A1194" s="107"/>
      <c r="B1194" s="522"/>
      <c r="C1194" s="107"/>
      <c r="D1194" s="107"/>
      <c r="E1194" s="107"/>
      <c r="F1194" s="107"/>
      <c r="G1194" s="107"/>
      <c r="H1194" s="107"/>
      <c r="I1194" s="107"/>
      <c r="J1194" s="107"/>
      <c r="K1194" s="107"/>
      <c r="L1194" s="107"/>
      <c r="M1194" s="107"/>
      <c r="N1194" s="107"/>
      <c r="O1194" s="107"/>
      <c r="P1194" s="107"/>
      <c r="Q1194" s="107"/>
      <c r="R1194" s="107"/>
      <c r="S1194" s="107"/>
      <c r="T1194" s="107"/>
      <c r="U1194" s="107"/>
      <c r="V1194" s="107"/>
      <c r="W1194" s="107"/>
      <c r="X1194" s="107"/>
      <c r="Y1194" s="107"/>
      <c r="Z1194" s="107"/>
      <c r="AA1194" s="107"/>
      <c r="AB1194" s="107"/>
      <c r="AC1194" s="107"/>
      <c r="AD1194" s="107"/>
      <c r="AE1194" s="107"/>
      <c r="AF1194" s="107"/>
      <c r="AG1194" s="107"/>
      <c r="AH1194" s="107"/>
      <c r="AI1194" s="107"/>
      <c r="AJ1194" s="107"/>
      <c r="AK1194" s="107"/>
      <c r="AL1194" s="107"/>
      <c r="AM1194" s="107"/>
      <c r="AN1194" s="107"/>
      <c r="AO1194" s="107"/>
      <c r="AP1194" s="107"/>
      <c r="AQ1194" s="107"/>
      <c r="AR1194" s="107"/>
      <c r="AS1194" s="107"/>
      <c r="AT1194" s="107"/>
    </row>
    <row r="1195">
      <c r="A1195" s="107"/>
      <c r="B1195" s="522"/>
      <c r="C1195" s="107"/>
      <c r="D1195" s="107"/>
      <c r="E1195" s="107"/>
      <c r="F1195" s="107"/>
      <c r="G1195" s="107"/>
      <c r="H1195" s="107"/>
      <c r="I1195" s="107"/>
      <c r="J1195" s="107"/>
      <c r="K1195" s="107"/>
      <c r="L1195" s="107"/>
      <c r="M1195" s="107"/>
      <c r="N1195" s="107"/>
      <c r="O1195" s="107"/>
      <c r="P1195" s="107"/>
      <c r="Q1195" s="107"/>
      <c r="R1195" s="107"/>
      <c r="S1195" s="107"/>
      <c r="T1195" s="107"/>
      <c r="U1195" s="107"/>
      <c r="V1195" s="107"/>
      <c r="W1195" s="107"/>
      <c r="X1195" s="107"/>
      <c r="Y1195" s="107"/>
      <c r="Z1195" s="107"/>
      <c r="AA1195" s="107"/>
      <c r="AB1195" s="107"/>
      <c r="AC1195" s="107"/>
      <c r="AD1195" s="107"/>
      <c r="AE1195" s="107"/>
      <c r="AF1195" s="107"/>
      <c r="AG1195" s="107"/>
      <c r="AH1195" s="107"/>
      <c r="AI1195" s="107"/>
      <c r="AJ1195" s="107"/>
      <c r="AK1195" s="107"/>
      <c r="AL1195" s="107"/>
      <c r="AM1195" s="107"/>
      <c r="AN1195" s="107"/>
      <c r="AO1195" s="107"/>
      <c r="AP1195" s="107"/>
      <c r="AQ1195" s="107"/>
      <c r="AR1195" s="107"/>
      <c r="AS1195" s="107"/>
      <c r="AT1195" s="107"/>
    </row>
    <row r="1196">
      <c r="A1196" s="107"/>
      <c r="B1196" s="522"/>
      <c r="C1196" s="107"/>
      <c r="D1196" s="107"/>
      <c r="E1196" s="107"/>
      <c r="F1196" s="107"/>
      <c r="G1196" s="107"/>
      <c r="H1196" s="107"/>
      <c r="I1196" s="107"/>
      <c r="J1196" s="107"/>
      <c r="K1196" s="107"/>
      <c r="L1196" s="107"/>
      <c r="M1196" s="107"/>
      <c r="N1196" s="107"/>
      <c r="O1196" s="107"/>
      <c r="P1196" s="107"/>
      <c r="Q1196" s="107"/>
      <c r="R1196" s="107"/>
      <c r="S1196" s="107"/>
      <c r="T1196" s="107"/>
      <c r="U1196" s="107"/>
      <c r="V1196" s="107"/>
      <c r="W1196" s="107"/>
      <c r="X1196" s="107"/>
      <c r="Y1196" s="107"/>
      <c r="Z1196" s="107"/>
      <c r="AA1196" s="107"/>
      <c r="AB1196" s="107"/>
      <c r="AC1196" s="107"/>
      <c r="AD1196" s="107"/>
      <c r="AE1196" s="107"/>
      <c r="AF1196" s="107"/>
      <c r="AG1196" s="107"/>
      <c r="AH1196" s="107"/>
      <c r="AI1196" s="107"/>
      <c r="AJ1196" s="107"/>
      <c r="AK1196" s="107"/>
      <c r="AL1196" s="107"/>
      <c r="AM1196" s="107"/>
      <c r="AN1196" s="107"/>
      <c r="AO1196" s="107"/>
      <c r="AP1196" s="107"/>
      <c r="AQ1196" s="107"/>
      <c r="AR1196" s="107"/>
      <c r="AS1196" s="107"/>
      <c r="AT1196" s="107"/>
    </row>
    <row r="1197">
      <c r="A1197" s="107"/>
      <c r="B1197" s="522"/>
      <c r="C1197" s="107"/>
      <c r="D1197" s="107"/>
      <c r="E1197" s="107"/>
      <c r="F1197" s="107"/>
      <c r="G1197" s="107"/>
      <c r="H1197" s="107"/>
      <c r="I1197" s="107"/>
      <c r="J1197" s="107"/>
      <c r="K1197" s="107"/>
      <c r="L1197" s="107"/>
      <c r="M1197" s="107"/>
      <c r="N1197" s="107"/>
      <c r="O1197" s="107"/>
      <c r="P1197" s="107"/>
      <c r="Q1197" s="107"/>
      <c r="R1197" s="107"/>
      <c r="S1197" s="107"/>
      <c r="T1197" s="107"/>
      <c r="U1197" s="107"/>
      <c r="V1197" s="107"/>
      <c r="W1197" s="107"/>
      <c r="X1197" s="107"/>
      <c r="Y1197" s="107"/>
      <c r="Z1197" s="107"/>
      <c r="AA1197" s="107"/>
      <c r="AB1197" s="107"/>
      <c r="AC1197" s="107"/>
      <c r="AD1197" s="107"/>
      <c r="AE1197" s="107"/>
      <c r="AF1197" s="107"/>
      <c r="AG1197" s="107"/>
      <c r="AH1197" s="107"/>
      <c r="AI1197" s="107"/>
      <c r="AJ1197" s="107"/>
      <c r="AK1197" s="107"/>
      <c r="AL1197" s="107"/>
      <c r="AM1197" s="107"/>
      <c r="AN1197" s="107"/>
      <c r="AO1197" s="107"/>
      <c r="AP1197" s="107"/>
      <c r="AQ1197" s="107"/>
      <c r="AR1197" s="107"/>
      <c r="AS1197" s="107"/>
      <c r="AT1197" s="107"/>
    </row>
    <row r="1198">
      <c r="A1198" s="107"/>
      <c r="B1198" s="522"/>
      <c r="C1198" s="107"/>
      <c r="D1198" s="107"/>
      <c r="E1198" s="107"/>
      <c r="F1198" s="107"/>
      <c r="G1198" s="107"/>
      <c r="H1198" s="107"/>
      <c r="I1198" s="107"/>
      <c r="J1198" s="107"/>
      <c r="K1198" s="107"/>
      <c r="L1198" s="107"/>
      <c r="M1198" s="107"/>
      <c r="N1198" s="107"/>
      <c r="O1198" s="107"/>
      <c r="P1198" s="107"/>
      <c r="Q1198" s="107"/>
      <c r="R1198" s="107"/>
      <c r="S1198" s="107"/>
      <c r="T1198" s="107"/>
      <c r="U1198" s="107"/>
      <c r="V1198" s="107"/>
      <c r="W1198" s="107"/>
      <c r="X1198" s="107"/>
      <c r="Y1198" s="107"/>
      <c r="Z1198" s="107"/>
      <c r="AA1198" s="107"/>
      <c r="AB1198" s="107"/>
      <c r="AC1198" s="107"/>
      <c r="AD1198" s="107"/>
      <c r="AE1198" s="107"/>
      <c r="AF1198" s="107"/>
      <c r="AG1198" s="107"/>
      <c r="AH1198" s="107"/>
      <c r="AI1198" s="107"/>
      <c r="AJ1198" s="107"/>
      <c r="AK1198" s="107"/>
      <c r="AL1198" s="107"/>
      <c r="AM1198" s="107"/>
      <c r="AN1198" s="107"/>
      <c r="AO1198" s="107"/>
      <c r="AP1198" s="107"/>
      <c r="AQ1198" s="107"/>
      <c r="AR1198" s="107"/>
      <c r="AS1198" s="107"/>
      <c r="AT1198" s="107"/>
    </row>
    <row r="1199">
      <c r="A1199" s="107"/>
      <c r="B1199" s="522"/>
      <c r="C1199" s="107"/>
      <c r="D1199" s="107"/>
      <c r="E1199" s="107"/>
      <c r="F1199" s="107"/>
      <c r="G1199" s="107"/>
      <c r="H1199" s="107"/>
      <c r="I1199" s="107"/>
      <c r="J1199" s="107"/>
      <c r="K1199" s="107"/>
      <c r="L1199" s="107"/>
      <c r="M1199" s="107"/>
      <c r="N1199" s="107"/>
      <c r="O1199" s="107"/>
      <c r="P1199" s="107"/>
      <c r="Q1199" s="107"/>
      <c r="R1199" s="107"/>
      <c r="S1199" s="107"/>
      <c r="T1199" s="107"/>
      <c r="U1199" s="107"/>
      <c r="V1199" s="107"/>
      <c r="W1199" s="107"/>
      <c r="X1199" s="107"/>
      <c r="Y1199" s="107"/>
      <c r="Z1199" s="107"/>
      <c r="AA1199" s="107"/>
      <c r="AB1199" s="107"/>
      <c r="AC1199" s="107"/>
      <c r="AD1199" s="107"/>
      <c r="AE1199" s="107"/>
      <c r="AF1199" s="107"/>
      <c r="AG1199" s="107"/>
      <c r="AH1199" s="107"/>
      <c r="AI1199" s="107"/>
      <c r="AJ1199" s="107"/>
      <c r="AK1199" s="107"/>
      <c r="AL1199" s="107"/>
      <c r="AM1199" s="107"/>
      <c r="AN1199" s="107"/>
      <c r="AO1199" s="107"/>
      <c r="AP1199" s="107"/>
      <c r="AQ1199" s="107"/>
      <c r="AR1199" s="107"/>
      <c r="AS1199" s="107"/>
      <c r="AT1199" s="107"/>
    </row>
    <row r="1200">
      <c r="A1200" s="107"/>
      <c r="B1200" s="522"/>
      <c r="C1200" s="107"/>
      <c r="D1200" s="107"/>
      <c r="E1200" s="107"/>
      <c r="F1200" s="107"/>
      <c r="G1200" s="107"/>
      <c r="H1200" s="107"/>
      <c r="I1200" s="107"/>
      <c r="J1200" s="107"/>
      <c r="K1200" s="107"/>
      <c r="L1200" s="107"/>
      <c r="M1200" s="107"/>
      <c r="N1200" s="107"/>
      <c r="O1200" s="107"/>
      <c r="P1200" s="107"/>
      <c r="Q1200" s="107"/>
      <c r="R1200" s="107"/>
      <c r="S1200" s="107"/>
      <c r="T1200" s="107"/>
      <c r="U1200" s="107"/>
      <c r="V1200" s="107"/>
      <c r="W1200" s="107"/>
      <c r="X1200" s="107"/>
      <c r="Y1200" s="107"/>
      <c r="Z1200" s="107"/>
      <c r="AA1200" s="107"/>
      <c r="AB1200" s="107"/>
      <c r="AC1200" s="107"/>
      <c r="AD1200" s="107"/>
      <c r="AE1200" s="107"/>
      <c r="AF1200" s="107"/>
      <c r="AG1200" s="107"/>
      <c r="AH1200" s="107"/>
      <c r="AI1200" s="107"/>
      <c r="AJ1200" s="107"/>
      <c r="AK1200" s="107"/>
      <c r="AL1200" s="107"/>
      <c r="AM1200" s="107"/>
      <c r="AN1200" s="107"/>
      <c r="AO1200" s="107"/>
      <c r="AP1200" s="107"/>
      <c r="AQ1200" s="107"/>
      <c r="AR1200" s="107"/>
      <c r="AS1200" s="107"/>
      <c r="AT1200" s="107"/>
    </row>
    <row r="1201">
      <c r="A1201" s="107"/>
      <c r="B1201" s="522"/>
      <c r="C1201" s="107"/>
      <c r="D1201" s="107"/>
      <c r="E1201" s="107"/>
      <c r="F1201" s="107"/>
      <c r="G1201" s="107"/>
      <c r="H1201" s="107"/>
      <c r="I1201" s="107"/>
      <c r="J1201" s="107"/>
      <c r="K1201" s="107"/>
      <c r="L1201" s="107"/>
      <c r="M1201" s="107"/>
      <c r="N1201" s="107"/>
      <c r="O1201" s="107"/>
      <c r="P1201" s="107"/>
      <c r="Q1201" s="107"/>
      <c r="R1201" s="107"/>
      <c r="S1201" s="107"/>
      <c r="T1201" s="107"/>
      <c r="U1201" s="107"/>
      <c r="V1201" s="107"/>
      <c r="W1201" s="107"/>
      <c r="X1201" s="107"/>
      <c r="Y1201" s="107"/>
      <c r="Z1201" s="107"/>
      <c r="AA1201" s="107"/>
      <c r="AB1201" s="107"/>
      <c r="AC1201" s="107"/>
      <c r="AD1201" s="107"/>
      <c r="AE1201" s="107"/>
      <c r="AF1201" s="107"/>
      <c r="AG1201" s="107"/>
      <c r="AH1201" s="107"/>
      <c r="AI1201" s="107"/>
      <c r="AJ1201" s="107"/>
      <c r="AK1201" s="107"/>
      <c r="AL1201" s="107"/>
      <c r="AM1201" s="107"/>
      <c r="AN1201" s="107"/>
      <c r="AO1201" s="107"/>
      <c r="AP1201" s="107"/>
      <c r="AQ1201" s="107"/>
      <c r="AR1201" s="107"/>
      <c r="AS1201" s="107"/>
      <c r="AT1201" s="107"/>
    </row>
    <row r="1202">
      <c r="A1202" s="107"/>
      <c r="B1202" s="522"/>
      <c r="C1202" s="107"/>
      <c r="D1202" s="107"/>
      <c r="E1202" s="107"/>
      <c r="F1202" s="107"/>
      <c r="G1202" s="107"/>
      <c r="H1202" s="107"/>
      <c r="I1202" s="107"/>
      <c r="J1202" s="107"/>
      <c r="K1202" s="107"/>
      <c r="L1202" s="107"/>
      <c r="M1202" s="107"/>
      <c r="N1202" s="107"/>
      <c r="O1202" s="107"/>
      <c r="P1202" s="107"/>
      <c r="Q1202" s="107"/>
      <c r="R1202" s="107"/>
      <c r="S1202" s="107"/>
      <c r="T1202" s="107"/>
      <c r="U1202" s="107"/>
      <c r="V1202" s="107"/>
      <c r="W1202" s="107"/>
      <c r="X1202" s="107"/>
      <c r="Y1202" s="107"/>
      <c r="Z1202" s="107"/>
      <c r="AA1202" s="107"/>
      <c r="AB1202" s="107"/>
      <c r="AC1202" s="107"/>
      <c r="AD1202" s="107"/>
      <c r="AE1202" s="107"/>
      <c r="AF1202" s="107"/>
      <c r="AG1202" s="107"/>
      <c r="AH1202" s="107"/>
      <c r="AI1202" s="107"/>
      <c r="AJ1202" s="107"/>
      <c r="AK1202" s="107"/>
      <c r="AL1202" s="107"/>
      <c r="AM1202" s="107"/>
      <c r="AN1202" s="107"/>
      <c r="AO1202" s="107"/>
      <c r="AP1202" s="107"/>
      <c r="AQ1202" s="107"/>
      <c r="AR1202" s="107"/>
      <c r="AS1202" s="107"/>
      <c r="AT1202" s="107"/>
    </row>
    <row r="1203">
      <c r="A1203" s="107"/>
      <c r="B1203" s="522"/>
      <c r="C1203" s="107"/>
      <c r="D1203" s="107"/>
      <c r="E1203" s="107"/>
      <c r="F1203" s="107"/>
      <c r="G1203" s="107"/>
      <c r="H1203" s="107"/>
      <c r="I1203" s="107"/>
      <c r="J1203" s="107"/>
      <c r="K1203" s="107"/>
      <c r="L1203" s="107"/>
      <c r="M1203" s="107"/>
      <c r="N1203" s="107"/>
      <c r="O1203" s="107"/>
      <c r="P1203" s="107"/>
      <c r="Q1203" s="107"/>
      <c r="R1203" s="107"/>
      <c r="S1203" s="107"/>
      <c r="T1203" s="107"/>
      <c r="U1203" s="107"/>
      <c r="V1203" s="107"/>
      <c r="W1203" s="107"/>
      <c r="X1203" s="107"/>
      <c r="Y1203" s="107"/>
      <c r="Z1203" s="107"/>
      <c r="AA1203" s="107"/>
      <c r="AB1203" s="107"/>
      <c r="AC1203" s="107"/>
      <c r="AD1203" s="107"/>
      <c r="AE1203" s="107"/>
      <c r="AF1203" s="107"/>
      <c r="AG1203" s="107"/>
      <c r="AH1203" s="107"/>
      <c r="AI1203" s="107"/>
      <c r="AJ1203" s="107"/>
      <c r="AK1203" s="107"/>
      <c r="AL1203" s="107"/>
      <c r="AM1203" s="107"/>
      <c r="AN1203" s="107"/>
      <c r="AO1203" s="107"/>
      <c r="AP1203" s="107"/>
      <c r="AQ1203" s="107"/>
      <c r="AR1203" s="107"/>
      <c r="AS1203" s="107"/>
      <c r="AT1203" s="107"/>
    </row>
    <row r="1204">
      <c r="A1204" s="107"/>
      <c r="B1204" s="522"/>
      <c r="C1204" s="107"/>
      <c r="D1204" s="107"/>
      <c r="E1204" s="107"/>
      <c r="F1204" s="107"/>
      <c r="G1204" s="107"/>
      <c r="H1204" s="107"/>
      <c r="I1204" s="107"/>
      <c r="J1204" s="107"/>
      <c r="K1204" s="107"/>
      <c r="L1204" s="107"/>
      <c r="M1204" s="107"/>
      <c r="N1204" s="107"/>
      <c r="O1204" s="107"/>
      <c r="P1204" s="107"/>
      <c r="Q1204" s="107"/>
      <c r="R1204" s="107"/>
      <c r="S1204" s="107"/>
      <c r="T1204" s="107"/>
      <c r="U1204" s="107"/>
      <c r="V1204" s="107"/>
      <c r="W1204" s="107"/>
      <c r="X1204" s="107"/>
      <c r="Y1204" s="107"/>
      <c r="Z1204" s="107"/>
      <c r="AA1204" s="107"/>
      <c r="AB1204" s="107"/>
      <c r="AC1204" s="107"/>
      <c r="AD1204" s="107"/>
      <c r="AE1204" s="107"/>
      <c r="AF1204" s="107"/>
      <c r="AG1204" s="107"/>
      <c r="AH1204" s="107"/>
      <c r="AI1204" s="107"/>
      <c r="AJ1204" s="107"/>
      <c r="AK1204" s="107"/>
      <c r="AL1204" s="107"/>
      <c r="AM1204" s="107"/>
      <c r="AN1204" s="107"/>
      <c r="AO1204" s="107"/>
      <c r="AP1204" s="107"/>
      <c r="AQ1204" s="107"/>
      <c r="AR1204" s="107"/>
      <c r="AS1204" s="107"/>
      <c r="AT1204" s="107"/>
    </row>
    <row r="1205">
      <c r="A1205" s="107"/>
      <c r="B1205" s="522"/>
      <c r="C1205" s="107"/>
      <c r="D1205" s="107"/>
      <c r="E1205" s="107"/>
      <c r="F1205" s="107"/>
      <c r="G1205" s="107"/>
      <c r="H1205" s="107"/>
      <c r="I1205" s="107"/>
      <c r="J1205" s="107"/>
      <c r="K1205" s="107"/>
      <c r="L1205" s="107"/>
      <c r="M1205" s="107"/>
      <c r="N1205" s="107"/>
      <c r="O1205" s="107"/>
      <c r="P1205" s="107"/>
      <c r="Q1205" s="107"/>
      <c r="R1205" s="107"/>
      <c r="S1205" s="107"/>
      <c r="T1205" s="107"/>
      <c r="U1205" s="107"/>
      <c r="V1205" s="107"/>
      <c r="W1205" s="107"/>
      <c r="X1205" s="107"/>
      <c r="Y1205" s="107"/>
      <c r="Z1205" s="107"/>
      <c r="AA1205" s="107"/>
      <c r="AB1205" s="107"/>
      <c r="AC1205" s="107"/>
      <c r="AD1205" s="107"/>
      <c r="AE1205" s="107"/>
      <c r="AF1205" s="107"/>
      <c r="AG1205" s="107"/>
      <c r="AH1205" s="107"/>
      <c r="AI1205" s="107"/>
      <c r="AJ1205" s="107"/>
      <c r="AK1205" s="107"/>
      <c r="AL1205" s="107"/>
      <c r="AM1205" s="107"/>
      <c r="AN1205" s="107"/>
      <c r="AO1205" s="107"/>
      <c r="AP1205" s="107"/>
      <c r="AQ1205" s="107"/>
      <c r="AR1205" s="107"/>
      <c r="AS1205" s="107"/>
      <c r="AT1205" s="107"/>
    </row>
    <row r="1206">
      <c r="A1206" s="107"/>
      <c r="B1206" s="522"/>
      <c r="C1206" s="107"/>
      <c r="D1206" s="107"/>
      <c r="E1206" s="107"/>
      <c r="F1206" s="107"/>
      <c r="G1206" s="107"/>
      <c r="H1206" s="107"/>
      <c r="I1206" s="107"/>
      <c r="J1206" s="107"/>
      <c r="K1206" s="107"/>
      <c r="L1206" s="107"/>
      <c r="M1206" s="107"/>
      <c r="N1206" s="107"/>
      <c r="O1206" s="107"/>
      <c r="P1206" s="107"/>
      <c r="Q1206" s="107"/>
      <c r="R1206" s="107"/>
      <c r="S1206" s="107"/>
      <c r="T1206" s="107"/>
      <c r="U1206" s="107"/>
      <c r="V1206" s="107"/>
      <c r="W1206" s="107"/>
      <c r="X1206" s="107"/>
      <c r="Y1206" s="107"/>
      <c r="Z1206" s="107"/>
      <c r="AA1206" s="107"/>
      <c r="AB1206" s="107"/>
      <c r="AC1206" s="107"/>
      <c r="AD1206" s="107"/>
      <c r="AE1206" s="107"/>
      <c r="AF1206" s="107"/>
      <c r="AG1206" s="107"/>
      <c r="AH1206" s="107"/>
      <c r="AI1206" s="107"/>
      <c r="AJ1206" s="107"/>
      <c r="AK1206" s="107"/>
      <c r="AL1206" s="107"/>
      <c r="AM1206" s="107"/>
      <c r="AN1206" s="107"/>
      <c r="AO1206" s="107"/>
      <c r="AP1206" s="107"/>
      <c r="AQ1206" s="107"/>
      <c r="AR1206" s="107"/>
      <c r="AS1206" s="107"/>
      <c r="AT1206" s="107"/>
    </row>
    <row r="1207">
      <c r="A1207" s="107"/>
      <c r="B1207" s="522"/>
      <c r="C1207" s="107"/>
      <c r="D1207" s="107"/>
      <c r="E1207" s="107"/>
      <c r="F1207" s="107"/>
      <c r="G1207" s="107"/>
      <c r="H1207" s="107"/>
      <c r="I1207" s="107"/>
      <c r="J1207" s="107"/>
      <c r="K1207" s="107"/>
      <c r="L1207" s="107"/>
      <c r="M1207" s="107"/>
      <c r="N1207" s="107"/>
      <c r="O1207" s="107"/>
      <c r="P1207" s="107"/>
      <c r="Q1207" s="107"/>
      <c r="R1207" s="107"/>
      <c r="S1207" s="107"/>
      <c r="T1207" s="107"/>
      <c r="U1207" s="107"/>
      <c r="V1207" s="107"/>
      <c r="W1207" s="107"/>
      <c r="X1207" s="107"/>
      <c r="Y1207" s="107"/>
      <c r="Z1207" s="107"/>
      <c r="AA1207" s="107"/>
      <c r="AB1207" s="107"/>
      <c r="AC1207" s="107"/>
      <c r="AD1207" s="107"/>
      <c r="AE1207" s="107"/>
      <c r="AF1207" s="107"/>
      <c r="AG1207" s="107"/>
      <c r="AH1207" s="107"/>
      <c r="AI1207" s="107"/>
      <c r="AJ1207" s="107"/>
      <c r="AK1207" s="107"/>
      <c r="AL1207" s="107"/>
      <c r="AM1207" s="107"/>
      <c r="AN1207" s="107"/>
      <c r="AO1207" s="107"/>
      <c r="AP1207" s="107"/>
      <c r="AQ1207" s="107"/>
      <c r="AR1207" s="107"/>
      <c r="AS1207" s="107"/>
      <c r="AT1207" s="107"/>
    </row>
    <row r="1208">
      <c r="A1208" s="107"/>
      <c r="B1208" s="522"/>
      <c r="C1208" s="107"/>
      <c r="D1208" s="107"/>
      <c r="E1208" s="107"/>
      <c r="F1208" s="107"/>
      <c r="G1208" s="107"/>
      <c r="H1208" s="107"/>
      <c r="I1208" s="107"/>
      <c r="J1208" s="107"/>
      <c r="K1208" s="107"/>
      <c r="L1208" s="107"/>
      <c r="M1208" s="107"/>
      <c r="N1208" s="107"/>
      <c r="O1208" s="107"/>
      <c r="P1208" s="107"/>
      <c r="Q1208" s="107"/>
      <c r="R1208" s="107"/>
      <c r="S1208" s="107"/>
      <c r="T1208" s="107"/>
      <c r="U1208" s="107"/>
      <c r="V1208" s="107"/>
      <c r="W1208" s="107"/>
      <c r="X1208" s="107"/>
      <c r="Y1208" s="107"/>
      <c r="Z1208" s="107"/>
      <c r="AA1208" s="107"/>
      <c r="AB1208" s="107"/>
      <c r="AC1208" s="107"/>
      <c r="AD1208" s="107"/>
      <c r="AE1208" s="107"/>
      <c r="AF1208" s="107"/>
      <c r="AG1208" s="107"/>
      <c r="AH1208" s="107"/>
      <c r="AI1208" s="107"/>
      <c r="AJ1208" s="107"/>
      <c r="AK1208" s="107"/>
      <c r="AL1208" s="107"/>
      <c r="AM1208" s="107"/>
      <c r="AN1208" s="107"/>
      <c r="AO1208" s="107"/>
      <c r="AP1208" s="107"/>
      <c r="AQ1208" s="107"/>
      <c r="AR1208" s="107"/>
      <c r="AS1208" s="107"/>
      <c r="AT1208" s="107"/>
    </row>
    <row r="1209">
      <c r="A1209" s="107"/>
      <c r="B1209" s="522"/>
      <c r="C1209" s="107"/>
      <c r="D1209" s="107"/>
      <c r="E1209" s="107"/>
      <c r="F1209" s="107"/>
      <c r="G1209" s="107"/>
      <c r="H1209" s="107"/>
      <c r="I1209" s="107"/>
      <c r="J1209" s="107"/>
      <c r="K1209" s="107"/>
      <c r="L1209" s="107"/>
      <c r="M1209" s="107"/>
      <c r="N1209" s="107"/>
      <c r="O1209" s="107"/>
      <c r="P1209" s="107"/>
      <c r="Q1209" s="107"/>
      <c r="R1209" s="107"/>
      <c r="S1209" s="107"/>
      <c r="T1209" s="107"/>
      <c r="U1209" s="107"/>
      <c r="V1209" s="107"/>
      <c r="W1209" s="107"/>
      <c r="X1209" s="107"/>
      <c r="Y1209" s="107"/>
      <c r="Z1209" s="107"/>
      <c r="AA1209" s="107"/>
      <c r="AB1209" s="107"/>
      <c r="AC1209" s="107"/>
      <c r="AD1209" s="107"/>
      <c r="AE1209" s="107"/>
      <c r="AF1209" s="107"/>
      <c r="AG1209" s="107"/>
      <c r="AH1209" s="107"/>
      <c r="AI1209" s="107"/>
      <c r="AJ1209" s="107"/>
      <c r="AK1209" s="107"/>
      <c r="AL1209" s="107"/>
      <c r="AM1209" s="107"/>
      <c r="AN1209" s="107"/>
      <c r="AO1209" s="107"/>
      <c r="AP1209" s="107"/>
      <c r="AQ1209" s="107"/>
      <c r="AR1209" s="107"/>
      <c r="AS1209" s="107"/>
      <c r="AT1209" s="107"/>
    </row>
    <row r="1210">
      <c r="A1210" s="107"/>
      <c r="B1210" s="522"/>
      <c r="C1210" s="107"/>
      <c r="D1210" s="107"/>
      <c r="E1210" s="107"/>
      <c r="F1210" s="107"/>
      <c r="G1210" s="107"/>
      <c r="H1210" s="107"/>
      <c r="I1210" s="107"/>
      <c r="J1210" s="107"/>
      <c r="K1210" s="107"/>
      <c r="L1210" s="107"/>
      <c r="M1210" s="107"/>
      <c r="N1210" s="107"/>
      <c r="O1210" s="107"/>
      <c r="P1210" s="107"/>
      <c r="Q1210" s="107"/>
      <c r="R1210" s="107"/>
      <c r="S1210" s="107"/>
      <c r="T1210" s="107"/>
      <c r="U1210" s="107"/>
      <c r="V1210" s="107"/>
      <c r="W1210" s="107"/>
      <c r="X1210" s="107"/>
      <c r="Y1210" s="107"/>
      <c r="Z1210" s="107"/>
      <c r="AA1210" s="107"/>
      <c r="AB1210" s="107"/>
      <c r="AC1210" s="107"/>
      <c r="AD1210" s="107"/>
      <c r="AE1210" s="107"/>
      <c r="AF1210" s="107"/>
      <c r="AG1210" s="107"/>
      <c r="AH1210" s="107"/>
      <c r="AI1210" s="107"/>
      <c r="AJ1210" s="107"/>
      <c r="AK1210" s="107"/>
      <c r="AL1210" s="107"/>
      <c r="AM1210" s="107"/>
      <c r="AN1210" s="107"/>
      <c r="AO1210" s="107"/>
      <c r="AP1210" s="107"/>
      <c r="AQ1210" s="107"/>
      <c r="AR1210" s="107"/>
      <c r="AS1210" s="107"/>
      <c r="AT1210" s="107"/>
    </row>
    <row r="1211">
      <c r="A1211" s="107"/>
      <c r="B1211" s="522"/>
      <c r="C1211" s="107"/>
      <c r="D1211" s="107"/>
      <c r="E1211" s="107"/>
      <c r="F1211" s="107"/>
      <c r="G1211" s="107"/>
      <c r="H1211" s="107"/>
      <c r="I1211" s="107"/>
      <c r="J1211" s="107"/>
      <c r="K1211" s="107"/>
      <c r="L1211" s="107"/>
      <c r="M1211" s="107"/>
      <c r="N1211" s="107"/>
      <c r="O1211" s="107"/>
      <c r="P1211" s="107"/>
      <c r="Q1211" s="107"/>
      <c r="R1211" s="107"/>
      <c r="S1211" s="107"/>
      <c r="T1211" s="107"/>
      <c r="U1211" s="107"/>
      <c r="V1211" s="107"/>
      <c r="W1211" s="107"/>
      <c r="X1211" s="107"/>
      <c r="Y1211" s="107"/>
      <c r="Z1211" s="107"/>
      <c r="AA1211" s="107"/>
      <c r="AB1211" s="107"/>
      <c r="AC1211" s="107"/>
      <c r="AD1211" s="107"/>
      <c r="AE1211" s="107"/>
      <c r="AF1211" s="107"/>
      <c r="AG1211" s="107"/>
      <c r="AH1211" s="107"/>
      <c r="AI1211" s="107"/>
      <c r="AJ1211" s="107"/>
      <c r="AK1211" s="107"/>
      <c r="AL1211" s="107"/>
      <c r="AM1211" s="107"/>
      <c r="AN1211" s="107"/>
      <c r="AO1211" s="107"/>
      <c r="AP1211" s="107"/>
      <c r="AQ1211" s="107"/>
      <c r="AR1211" s="107"/>
      <c r="AS1211" s="107"/>
      <c r="AT1211" s="107"/>
    </row>
    <row r="1212">
      <c r="A1212" s="107"/>
      <c r="B1212" s="522"/>
      <c r="C1212" s="107"/>
      <c r="D1212" s="107"/>
      <c r="E1212" s="107"/>
      <c r="F1212" s="107"/>
      <c r="G1212" s="107"/>
      <c r="H1212" s="107"/>
      <c r="I1212" s="107"/>
      <c r="J1212" s="107"/>
      <c r="K1212" s="107"/>
      <c r="L1212" s="107"/>
      <c r="M1212" s="107"/>
      <c r="N1212" s="107"/>
      <c r="O1212" s="107"/>
      <c r="P1212" s="107"/>
      <c r="Q1212" s="107"/>
      <c r="R1212" s="107"/>
      <c r="S1212" s="107"/>
      <c r="T1212" s="107"/>
      <c r="U1212" s="107"/>
      <c r="V1212" s="107"/>
      <c r="W1212" s="107"/>
      <c r="X1212" s="107"/>
      <c r="Y1212" s="107"/>
      <c r="Z1212" s="107"/>
      <c r="AA1212" s="107"/>
      <c r="AB1212" s="107"/>
      <c r="AC1212" s="107"/>
      <c r="AD1212" s="107"/>
      <c r="AE1212" s="107"/>
      <c r="AF1212" s="107"/>
      <c r="AG1212" s="107"/>
      <c r="AH1212" s="107"/>
      <c r="AI1212" s="107"/>
      <c r="AJ1212" s="107"/>
      <c r="AK1212" s="107"/>
      <c r="AL1212" s="107"/>
      <c r="AM1212" s="107"/>
      <c r="AN1212" s="107"/>
      <c r="AO1212" s="107"/>
      <c r="AP1212" s="107"/>
      <c r="AQ1212" s="107"/>
      <c r="AR1212" s="107"/>
      <c r="AS1212" s="107"/>
      <c r="AT1212" s="107"/>
    </row>
    <row r="1213">
      <c r="A1213" s="107"/>
      <c r="B1213" s="522"/>
      <c r="C1213" s="107"/>
      <c r="D1213" s="107"/>
      <c r="E1213" s="107"/>
      <c r="F1213" s="107"/>
      <c r="G1213" s="107"/>
      <c r="H1213" s="107"/>
      <c r="I1213" s="107"/>
      <c r="J1213" s="107"/>
      <c r="K1213" s="107"/>
      <c r="L1213" s="107"/>
      <c r="M1213" s="107"/>
      <c r="N1213" s="107"/>
      <c r="O1213" s="107"/>
      <c r="P1213" s="107"/>
      <c r="Q1213" s="107"/>
      <c r="R1213" s="107"/>
      <c r="S1213" s="107"/>
      <c r="T1213" s="107"/>
      <c r="U1213" s="107"/>
      <c r="V1213" s="107"/>
      <c r="W1213" s="107"/>
      <c r="X1213" s="107"/>
      <c r="Y1213" s="107"/>
      <c r="Z1213" s="107"/>
      <c r="AA1213" s="107"/>
      <c r="AB1213" s="107"/>
      <c r="AC1213" s="107"/>
      <c r="AD1213" s="107"/>
      <c r="AE1213" s="107"/>
      <c r="AF1213" s="107"/>
      <c r="AG1213" s="107"/>
      <c r="AH1213" s="107"/>
      <c r="AI1213" s="107"/>
      <c r="AJ1213" s="107"/>
      <c r="AK1213" s="107"/>
      <c r="AL1213" s="107"/>
      <c r="AM1213" s="107"/>
      <c r="AN1213" s="107"/>
      <c r="AO1213" s="107"/>
      <c r="AP1213" s="107"/>
      <c r="AQ1213" s="107"/>
      <c r="AR1213" s="107"/>
      <c r="AS1213" s="107"/>
      <c r="AT1213" s="107"/>
    </row>
    <row r="1214">
      <c r="A1214" s="107"/>
      <c r="B1214" s="522"/>
      <c r="C1214" s="107"/>
      <c r="D1214" s="107"/>
      <c r="E1214" s="107"/>
      <c r="F1214" s="107"/>
      <c r="G1214" s="107"/>
      <c r="H1214" s="107"/>
      <c r="I1214" s="107"/>
      <c r="J1214" s="107"/>
      <c r="K1214" s="107"/>
      <c r="L1214" s="107"/>
      <c r="M1214" s="107"/>
      <c r="N1214" s="107"/>
      <c r="O1214" s="107"/>
      <c r="P1214" s="107"/>
      <c r="Q1214" s="107"/>
      <c r="R1214" s="107"/>
      <c r="S1214" s="107"/>
      <c r="T1214" s="107"/>
      <c r="U1214" s="107"/>
      <c r="V1214" s="107"/>
      <c r="W1214" s="107"/>
      <c r="X1214" s="107"/>
      <c r="Y1214" s="107"/>
      <c r="Z1214" s="107"/>
      <c r="AA1214" s="107"/>
      <c r="AB1214" s="107"/>
      <c r="AC1214" s="107"/>
      <c r="AD1214" s="107"/>
      <c r="AE1214" s="107"/>
      <c r="AF1214" s="107"/>
      <c r="AG1214" s="107"/>
      <c r="AH1214" s="107"/>
      <c r="AI1214" s="107"/>
      <c r="AJ1214" s="107"/>
      <c r="AK1214" s="107"/>
      <c r="AL1214" s="107"/>
      <c r="AM1214" s="107"/>
      <c r="AN1214" s="107"/>
      <c r="AO1214" s="107"/>
      <c r="AP1214" s="107"/>
      <c r="AQ1214" s="107"/>
      <c r="AR1214" s="107"/>
      <c r="AS1214" s="107"/>
      <c r="AT1214" s="107"/>
    </row>
    <row r="1215">
      <c r="A1215" s="107"/>
      <c r="B1215" s="522"/>
      <c r="C1215" s="107"/>
      <c r="D1215" s="107"/>
      <c r="E1215" s="107"/>
      <c r="F1215" s="107"/>
      <c r="G1215" s="107"/>
      <c r="H1215" s="107"/>
      <c r="I1215" s="107"/>
      <c r="J1215" s="107"/>
      <c r="K1215" s="107"/>
      <c r="L1215" s="107"/>
      <c r="M1215" s="107"/>
      <c r="N1215" s="107"/>
      <c r="O1215" s="107"/>
      <c r="P1215" s="107"/>
      <c r="Q1215" s="107"/>
      <c r="R1215" s="107"/>
      <c r="S1215" s="107"/>
      <c r="T1215" s="107"/>
      <c r="U1215" s="107"/>
      <c r="V1215" s="107"/>
      <c r="W1215" s="107"/>
      <c r="X1215" s="107"/>
      <c r="Y1215" s="107"/>
      <c r="Z1215" s="107"/>
      <c r="AA1215" s="107"/>
      <c r="AB1215" s="107"/>
      <c r="AC1215" s="107"/>
      <c r="AD1215" s="107"/>
      <c r="AE1215" s="107"/>
      <c r="AF1215" s="107"/>
      <c r="AG1215" s="107"/>
      <c r="AH1215" s="107"/>
      <c r="AI1215" s="107"/>
      <c r="AJ1215" s="107"/>
      <c r="AK1215" s="107"/>
      <c r="AL1215" s="107"/>
      <c r="AM1215" s="107"/>
      <c r="AN1215" s="107"/>
      <c r="AO1215" s="107"/>
      <c r="AP1215" s="107"/>
      <c r="AQ1215" s="107"/>
      <c r="AR1215" s="107"/>
      <c r="AS1215" s="107"/>
      <c r="AT1215" s="107"/>
    </row>
    <row r="1216">
      <c r="A1216" s="107"/>
      <c r="B1216" s="522"/>
      <c r="C1216" s="107"/>
      <c r="D1216" s="107"/>
      <c r="E1216" s="107"/>
      <c r="F1216" s="107"/>
      <c r="G1216" s="107"/>
      <c r="H1216" s="107"/>
      <c r="I1216" s="107"/>
      <c r="J1216" s="107"/>
      <c r="K1216" s="107"/>
      <c r="L1216" s="107"/>
      <c r="M1216" s="107"/>
      <c r="N1216" s="107"/>
      <c r="O1216" s="107"/>
      <c r="P1216" s="107"/>
      <c r="Q1216" s="107"/>
      <c r="R1216" s="107"/>
      <c r="S1216" s="107"/>
      <c r="T1216" s="107"/>
      <c r="U1216" s="107"/>
      <c r="V1216" s="107"/>
      <c r="W1216" s="107"/>
      <c r="X1216" s="107"/>
      <c r="Y1216" s="107"/>
      <c r="Z1216" s="107"/>
      <c r="AA1216" s="107"/>
      <c r="AB1216" s="107"/>
      <c r="AC1216" s="107"/>
      <c r="AD1216" s="107"/>
      <c r="AE1216" s="107"/>
      <c r="AF1216" s="107"/>
      <c r="AG1216" s="107"/>
      <c r="AH1216" s="107"/>
      <c r="AI1216" s="107"/>
      <c r="AJ1216" s="107"/>
      <c r="AK1216" s="107"/>
      <c r="AL1216" s="107"/>
      <c r="AM1216" s="107"/>
      <c r="AN1216" s="107"/>
      <c r="AO1216" s="107"/>
      <c r="AP1216" s="107"/>
      <c r="AQ1216" s="107"/>
      <c r="AR1216" s="107"/>
      <c r="AS1216" s="107"/>
      <c r="AT1216" s="107"/>
    </row>
    <row r="1217">
      <c r="A1217" s="107"/>
      <c r="B1217" s="522"/>
      <c r="C1217" s="107"/>
      <c r="D1217" s="107"/>
      <c r="E1217" s="107"/>
      <c r="F1217" s="107"/>
      <c r="G1217" s="107"/>
      <c r="H1217" s="107"/>
      <c r="I1217" s="107"/>
      <c r="J1217" s="107"/>
      <c r="K1217" s="107"/>
      <c r="L1217" s="107"/>
      <c r="M1217" s="107"/>
      <c r="N1217" s="107"/>
      <c r="O1217" s="107"/>
      <c r="P1217" s="107"/>
      <c r="Q1217" s="107"/>
      <c r="R1217" s="107"/>
      <c r="S1217" s="107"/>
      <c r="T1217" s="107"/>
      <c r="U1217" s="107"/>
      <c r="V1217" s="107"/>
      <c r="W1217" s="107"/>
      <c r="X1217" s="107"/>
      <c r="Y1217" s="107"/>
      <c r="Z1217" s="107"/>
      <c r="AA1217" s="107"/>
      <c r="AB1217" s="107"/>
      <c r="AC1217" s="107"/>
      <c r="AD1217" s="107"/>
      <c r="AE1217" s="107"/>
      <c r="AF1217" s="107"/>
      <c r="AG1217" s="107"/>
      <c r="AH1217" s="107"/>
      <c r="AI1217" s="107"/>
      <c r="AJ1217" s="107"/>
      <c r="AK1217" s="107"/>
      <c r="AL1217" s="107"/>
      <c r="AM1217" s="107"/>
      <c r="AN1217" s="107"/>
      <c r="AO1217" s="107"/>
      <c r="AP1217" s="107"/>
      <c r="AQ1217" s="107"/>
      <c r="AR1217" s="107"/>
      <c r="AS1217" s="107"/>
      <c r="AT1217" s="107"/>
    </row>
    <row r="1218">
      <c r="A1218" s="107"/>
      <c r="B1218" s="522"/>
      <c r="C1218" s="107"/>
      <c r="D1218" s="107"/>
      <c r="E1218" s="107"/>
      <c r="F1218" s="107"/>
      <c r="G1218" s="107"/>
      <c r="H1218" s="107"/>
      <c r="I1218" s="107"/>
      <c r="J1218" s="107"/>
      <c r="K1218" s="107"/>
      <c r="L1218" s="107"/>
      <c r="M1218" s="107"/>
      <c r="N1218" s="107"/>
      <c r="O1218" s="107"/>
      <c r="P1218" s="107"/>
      <c r="Q1218" s="107"/>
      <c r="R1218" s="107"/>
      <c r="S1218" s="107"/>
      <c r="T1218" s="107"/>
      <c r="U1218" s="107"/>
      <c r="V1218" s="107"/>
      <c r="W1218" s="107"/>
      <c r="X1218" s="107"/>
      <c r="Y1218" s="107"/>
      <c r="Z1218" s="107"/>
      <c r="AA1218" s="107"/>
      <c r="AB1218" s="107"/>
      <c r="AC1218" s="107"/>
      <c r="AD1218" s="107"/>
      <c r="AE1218" s="107"/>
      <c r="AF1218" s="107"/>
      <c r="AG1218" s="107"/>
      <c r="AH1218" s="107"/>
      <c r="AI1218" s="107"/>
      <c r="AJ1218" s="107"/>
      <c r="AK1218" s="107"/>
      <c r="AL1218" s="107"/>
      <c r="AM1218" s="107"/>
      <c r="AN1218" s="107"/>
      <c r="AO1218" s="107"/>
      <c r="AP1218" s="107"/>
      <c r="AQ1218" s="107"/>
      <c r="AR1218" s="107"/>
      <c r="AS1218" s="107"/>
      <c r="AT1218" s="107"/>
    </row>
    <row r="1219">
      <c r="A1219" s="107"/>
      <c r="B1219" s="522"/>
      <c r="C1219" s="107"/>
      <c r="D1219" s="107"/>
      <c r="E1219" s="107"/>
      <c r="F1219" s="107"/>
      <c r="G1219" s="107"/>
      <c r="H1219" s="107"/>
      <c r="I1219" s="107"/>
      <c r="J1219" s="107"/>
      <c r="K1219" s="107"/>
      <c r="L1219" s="107"/>
      <c r="M1219" s="107"/>
      <c r="N1219" s="107"/>
      <c r="O1219" s="107"/>
      <c r="P1219" s="107"/>
      <c r="Q1219" s="107"/>
      <c r="R1219" s="107"/>
      <c r="S1219" s="107"/>
      <c r="T1219" s="107"/>
      <c r="U1219" s="107"/>
      <c r="V1219" s="107"/>
      <c r="W1219" s="107"/>
      <c r="X1219" s="107"/>
      <c r="Y1219" s="107"/>
      <c r="Z1219" s="107"/>
      <c r="AA1219" s="107"/>
      <c r="AB1219" s="107"/>
      <c r="AC1219" s="107"/>
      <c r="AD1219" s="107"/>
      <c r="AE1219" s="107"/>
      <c r="AF1219" s="107"/>
      <c r="AG1219" s="107"/>
      <c r="AH1219" s="107"/>
      <c r="AI1219" s="107"/>
      <c r="AJ1219" s="107"/>
      <c r="AK1219" s="107"/>
      <c r="AL1219" s="107"/>
      <c r="AM1219" s="107"/>
      <c r="AN1219" s="107"/>
      <c r="AO1219" s="107"/>
      <c r="AP1219" s="107"/>
      <c r="AQ1219" s="107"/>
      <c r="AR1219" s="107"/>
      <c r="AS1219" s="107"/>
      <c r="AT1219" s="107"/>
    </row>
    <row r="1220">
      <c r="A1220" s="107"/>
      <c r="B1220" s="522"/>
      <c r="C1220" s="107"/>
      <c r="D1220" s="107"/>
      <c r="E1220" s="107"/>
      <c r="F1220" s="107"/>
      <c r="G1220" s="107"/>
      <c r="H1220" s="107"/>
      <c r="I1220" s="107"/>
      <c r="J1220" s="107"/>
      <c r="K1220" s="107"/>
      <c r="L1220" s="107"/>
      <c r="M1220" s="107"/>
      <c r="N1220" s="107"/>
      <c r="O1220" s="107"/>
      <c r="P1220" s="107"/>
      <c r="Q1220" s="107"/>
      <c r="R1220" s="107"/>
      <c r="S1220" s="107"/>
      <c r="T1220" s="107"/>
      <c r="U1220" s="107"/>
      <c r="V1220" s="107"/>
      <c r="W1220" s="107"/>
      <c r="X1220" s="107"/>
      <c r="Y1220" s="107"/>
      <c r="Z1220" s="107"/>
      <c r="AA1220" s="107"/>
      <c r="AB1220" s="107"/>
      <c r="AC1220" s="107"/>
      <c r="AD1220" s="107"/>
      <c r="AE1220" s="107"/>
      <c r="AF1220" s="107"/>
      <c r="AG1220" s="107"/>
      <c r="AH1220" s="107"/>
      <c r="AI1220" s="107"/>
      <c r="AJ1220" s="107"/>
      <c r="AK1220" s="107"/>
      <c r="AL1220" s="107"/>
      <c r="AM1220" s="107"/>
      <c r="AN1220" s="107"/>
      <c r="AO1220" s="107"/>
      <c r="AP1220" s="107"/>
      <c r="AQ1220" s="107"/>
      <c r="AR1220" s="107"/>
      <c r="AS1220" s="107"/>
      <c r="AT1220" s="107"/>
    </row>
    <row r="1221">
      <c r="A1221" s="107"/>
      <c r="B1221" s="522"/>
      <c r="C1221" s="107"/>
      <c r="D1221" s="107"/>
      <c r="E1221" s="107"/>
      <c r="F1221" s="107"/>
      <c r="G1221" s="107"/>
      <c r="H1221" s="107"/>
      <c r="I1221" s="107"/>
      <c r="J1221" s="107"/>
      <c r="K1221" s="107"/>
      <c r="L1221" s="107"/>
      <c r="M1221" s="107"/>
      <c r="N1221" s="107"/>
      <c r="O1221" s="107"/>
      <c r="P1221" s="107"/>
      <c r="Q1221" s="107"/>
      <c r="R1221" s="107"/>
      <c r="S1221" s="107"/>
      <c r="T1221" s="107"/>
      <c r="U1221" s="107"/>
      <c r="V1221" s="107"/>
      <c r="W1221" s="107"/>
      <c r="X1221" s="107"/>
      <c r="Y1221" s="107"/>
      <c r="Z1221" s="107"/>
      <c r="AA1221" s="107"/>
      <c r="AB1221" s="107"/>
      <c r="AC1221" s="107"/>
      <c r="AD1221" s="107"/>
      <c r="AE1221" s="107"/>
      <c r="AF1221" s="107"/>
      <c r="AG1221" s="107"/>
      <c r="AH1221" s="107"/>
      <c r="AI1221" s="107"/>
      <c r="AJ1221" s="107"/>
      <c r="AK1221" s="107"/>
      <c r="AL1221" s="107"/>
      <c r="AM1221" s="107"/>
      <c r="AN1221" s="107"/>
      <c r="AO1221" s="107"/>
      <c r="AP1221" s="107"/>
      <c r="AQ1221" s="107"/>
      <c r="AR1221" s="107"/>
      <c r="AS1221" s="107"/>
      <c r="AT1221" s="107"/>
    </row>
    <row r="1222">
      <c r="A1222" s="107"/>
      <c r="B1222" s="522"/>
      <c r="C1222" s="107"/>
      <c r="D1222" s="107"/>
      <c r="E1222" s="107"/>
      <c r="F1222" s="107"/>
      <c r="G1222" s="107"/>
      <c r="H1222" s="107"/>
      <c r="I1222" s="107"/>
      <c r="J1222" s="107"/>
      <c r="K1222" s="107"/>
      <c r="L1222" s="107"/>
      <c r="M1222" s="107"/>
      <c r="N1222" s="107"/>
      <c r="O1222" s="107"/>
      <c r="P1222" s="107"/>
      <c r="Q1222" s="107"/>
      <c r="R1222" s="107"/>
      <c r="S1222" s="107"/>
      <c r="T1222" s="107"/>
      <c r="U1222" s="107"/>
      <c r="V1222" s="107"/>
      <c r="W1222" s="107"/>
      <c r="X1222" s="107"/>
      <c r="Y1222" s="107"/>
      <c r="Z1222" s="107"/>
      <c r="AA1222" s="107"/>
      <c r="AB1222" s="107"/>
      <c r="AC1222" s="107"/>
      <c r="AD1222" s="107"/>
      <c r="AE1222" s="107"/>
      <c r="AF1222" s="107"/>
      <c r="AG1222" s="107"/>
      <c r="AH1222" s="107"/>
      <c r="AI1222" s="107"/>
      <c r="AJ1222" s="107"/>
      <c r="AK1222" s="107"/>
      <c r="AL1222" s="107"/>
      <c r="AM1222" s="107"/>
      <c r="AN1222" s="107"/>
      <c r="AO1222" s="107"/>
      <c r="AP1222" s="107"/>
      <c r="AQ1222" s="107"/>
      <c r="AR1222" s="107"/>
      <c r="AS1222" s="107"/>
      <c r="AT1222" s="107"/>
    </row>
    <row r="1223">
      <c r="A1223" s="107"/>
      <c r="B1223" s="522"/>
      <c r="C1223" s="107"/>
      <c r="D1223" s="107"/>
      <c r="E1223" s="107"/>
      <c r="F1223" s="107"/>
      <c r="G1223" s="107"/>
      <c r="H1223" s="107"/>
      <c r="I1223" s="107"/>
      <c r="J1223" s="107"/>
      <c r="K1223" s="107"/>
      <c r="L1223" s="107"/>
      <c r="M1223" s="107"/>
      <c r="N1223" s="107"/>
      <c r="O1223" s="107"/>
      <c r="P1223" s="107"/>
      <c r="Q1223" s="107"/>
      <c r="R1223" s="107"/>
      <c r="S1223" s="107"/>
      <c r="T1223" s="107"/>
      <c r="U1223" s="107"/>
      <c r="V1223" s="107"/>
      <c r="W1223" s="107"/>
      <c r="X1223" s="107"/>
      <c r="Y1223" s="107"/>
      <c r="Z1223" s="107"/>
      <c r="AA1223" s="107"/>
      <c r="AB1223" s="107"/>
      <c r="AC1223" s="107"/>
      <c r="AD1223" s="107"/>
      <c r="AE1223" s="107"/>
      <c r="AF1223" s="107"/>
      <c r="AG1223" s="107"/>
      <c r="AH1223" s="107"/>
      <c r="AI1223" s="107"/>
      <c r="AJ1223" s="107"/>
      <c r="AK1223" s="107"/>
      <c r="AL1223" s="107"/>
      <c r="AM1223" s="107"/>
      <c r="AN1223" s="107"/>
      <c r="AO1223" s="107"/>
      <c r="AP1223" s="107"/>
      <c r="AQ1223" s="107"/>
      <c r="AR1223" s="107"/>
      <c r="AS1223" s="107"/>
      <c r="AT1223" s="107"/>
    </row>
    <row r="1224">
      <c r="A1224" s="107"/>
      <c r="B1224" s="522"/>
      <c r="C1224" s="107"/>
      <c r="D1224" s="107"/>
      <c r="E1224" s="107"/>
      <c r="F1224" s="107"/>
      <c r="G1224" s="107"/>
      <c r="H1224" s="107"/>
      <c r="I1224" s="107"/>
      <c r="J1224" s="107"/>
      <c r="K1224" s="107"/>
      <c r="L1224" s="107"/>
      <c r="M1224" s="107"/>
      <c r="N1224" s="107"/>
      <c r="O1224" s="107"/>
      <c r="P1224" s="107"/>
      <c r="Q1224" s="107"/>
      <c r="R1224" s="107"/>
      <c r="S1224" s="107"/>
      <c r="T1224" s="107"/>
      <c r="U1224" s="107"/>
      <c r="V1224" s="107"/>
      <c r="W1224" s="107"/>
      <c r="X1224" s="107"/>
      <c r="Y1224" s="107"/>
      <c r="Z1224" s="107"/>
      <c r="AA1224" s="107"/>
      <c r="AB1224" s="107"/>
      <c r="AC1224" s="107"/>
      <c r="AD1224" s="107"/>
      <c r="AE1224" s="107"/>
      <c r="AF1224" s="107"/>
      <c r="AG1224" s="107"/>
      <c r="AH1224" s="107"/>
      <c r="AI1224" s="107"/>
      <c r="AJ1224" s="107"/>
      <c r="AK1224" s="107"/>
      <c r="AL1224" s="107"/>
      <c r="AM1224" s="107"/>
      <c r="AN1224" s="107"/>
      <c r="AO1224" s="107"/>
      <c r="AP1224" s="107"/>
      <c r="AQ1224" s="107"/>
      <c r="AR1224" s="107"/>
      <c r="AS1224" s="107"/>
      <c r="AT1224" s="107"/>
    </row>
    <row r="1225">
      <c r="A1225" s="107"/>
      <c r="B1225" s="522"/>
      <c r="C1225" s="107"/>
      <c r="D1225" s="107"/>
      <c r="E1225" s="107"/>
      <c r="F1225" s="107"/>
      <c r="G1225" s="107"/>
      <c r="H1225" s="107"/>
      <c r="I1225" s="107"/>
      <c r="J1225" s="107"/>
      <c r="K1225" s="107"/>
      <c r="L1225" s="107"/>
      <c r="M1225" s="107"/>
      <c r="N1225" s="107"/>
      <c r="O1225" s="107"/>
      <c r="P1225" s="107"/>
      <c r="Q1225" s="107"/>
      <c r="R1225" s="107"/>
      <c r="S1225" s="107"/>
      <c r="T1225" s="107"/>
      <c r="U1225" s="107"/>
      <c r="V1225" s="107"/>
      <c r="W1225" s="107"/>
      <c r="X1225" s="107"/>
      <c r="Y1225" s="107"/>
      <c r="Z1225" s="107"/>
      <c r="AA1225" s="107"/>
      <c r="AB1225" s="107"/>
      <c r="AC1225" s="107"/>
      <c r="AD1225" s="107"/>
      <c r="AE1225" s="107"/>
      <c r="AF1225" s="107"/>
      <c r="AG1225" s="107"/>
      <c r="AH1225" s="107"/>
      <c r="AI1225" s="107"/>
      <c r="AJ1225" s="107"/>
      <c r="AK1225" s="107"/>
      <c r="AL1225" s="107"/>
      <c r="AM1225" s="107"/>
      <c r="AN1225" s="107"/>
      <c r="AO1225" s="107"/>
      <c r="AP1225" s="107"/>
      <c r="AQ1225" s="107"/>
      <c r="AR1225" s="107"/>
      <c r="AS1225" s="107"/>
      <c r="AT1225" s="107"/>
    </row>
    <row r="1226">
      <c r="A1226" s="107"/>
      <c r="B1226" s="522"/>
      <c r="C1226" s="107"/>
      <c r="D1226" s="107"/>
      <c r="E1226" s="107"/>
      <c r="F1226" s="107"/>
      <c r="G1226" s="107"/>
      <c r="H1226" s="107"/>
      <c r="I1226" s="107"/>
      <c r="J1226" s="107"/>
      <c r="K1226" s="107"/>
      <c r="L1226" s="107"/>
      <c r="M1226" s="107"/>
      <c r="N1226" s="107"/>
      <c r="O1226" s="107"/>
      <c r="P1226" s="107"/>
      <c r="Q1226" s="107"/>
      <c r="R1226" s="107"/>
      <c r="S1226" s="107"/>
      <c r="T1226" s="107"/>
      <c r="U1226" s="107"/>
      <c r="V1226" s="107"/>
      <c r="W1226" s="107"/>
      <c r="X1226" s="107"/>
      <c r="Y1226" s="107"/>
      <c r="Z1226" s="107"/>
      <c r="AA1226" s="107"/>
      <c r="AB1226" s="107"/>
      <c r="AC1226" s="107"/>
      <c r="AD1226" s="107"/>
      <c r="AE1226" s="107"/>
      <c r="AF1226" s="107"/>
      <c r="AG1226" s="107"/>
      <c r="AH1226" s="107"/>
      <c r="AI1226" s="107"/>
      <c r="AJ1226" s="107"/>
      <c r="AK1226" s="107"/>
      <c r="AL1226" s="107"/>
      <c r="AM1226" s="107"/>
      <c r="AN1226" s="107"/>
      <c r="AO1226" s="107"/>
      <c r="AP1226" s="107"/>
      <c r="AQ1226" s="107"/>
      <c r="AR1226" s="107"/>
      <c r="AS1226" s="107"/>
      <c r="AT1226" s="107"/>
    </row>
    <row r="1227">
      <c r="A1227" s="107"/>
      <c r="B1227" s="522"/>
      <c r="C1227" s="107"/>
      <c r="D1227" s="107"/>
      <c r="E1227" s="107"/>
      <c r="F1227" s="107"/>
      <c r="G1227" s="107"/>
      <c r="H1227" s="107"/>
      <c r="I1227" s="107"/>
      <c r="J1227" s="107"/>
      <c r="K1227" s="107"/>
      <c r="L1227" s="107"/>
      <c r="M1227" s="107"/>
      <c r="N1227" s="107"/>
      <c r="O1227" s="107"/>
      <c r="P1227" s="107"/>
      <c r="Q1227" s="107"/>
      <c r="R1227" s="107"/>
      <c r="S1227" s="107"/>
      <c r="T1227" s="107"/>
      <c r="U1227" s="107"/>
      <c r="V1227" s="107"/>
      <c r="W1227" s="107"/>
      <c r="X1227" s="107"/>
      <c r="Y1227" s="107"/>
      <c r="Z1227" s="107"/>
      <c r="AA1227" s="107"/>
      <c r="AB1227" s="107"/>
      <c r="AC1227" s="107"/>
      <c r="AD1227" s="107"/>
      <c r="AE1227" s="107"/>
      <c r="AF1227" s="107"/>
      <c r="AG1227" s="107"/>
      <c r="AH1227" s="107"/>
      <c r="AI1227" s="107"/>
      <c r="AJ1227" s="107"/>
      <c r="AK1227" s="107"/>
      <c r="AL1227" s="107"/>
      <c r="AM1227" s="107"/>
      <c r="AN1227" s="107"/>
      <c r="AO1227" s="107"/>
      <c r="AP1227" s="107"/>
      <c r="AQ1227" s="107"/>
      <c r="AR1227" s="107"/>
      <c r="AS1227" s="107"/>
      <c r="AT1227" s="107"/>
    </row>
    <row r="1228">
      <c r="A1228" s="107"/>
      <c r="B1228" s="522"/>
      <c r="C1228" s="107"/>
      <c r="D1228" s="107"/>
      <c r="E1228" s="107"/>
      <c r="F1228" s="107"/>
      <c r="G1228" s="107"/>
      <c r="H1228" s="107"/>
      <c r="I1228" s="107"/>
      <c r="J1228" s="107"/>
      <c r="K1228" s="107"/>
      <c r="L1228" s="107"/>
      <c r="M1228" s="107"/>
      <c r="N1228" s="107"/>
      <c r="O1228" s="107"/>
      <c r="P1228" s="107"/>
      <c r="Q1228" s="107"/>
      <c r="R1228" s="107"/>
      <c r="S1228" s="107"/>
      <c r="T1228" s="107"/>
      <c r="U1228" s="107"/>
      <c r="V1228" s="107"/>
      <c r="W1228" s="107"/>
      <c r="X1228" s="107"/>
      <c r="Y1228" s="107"/>
      <c r="Z1228" s="107"/>
      <c r="AA1228" s="107"/>
      <c r="AB1228" s="107"/>
      <c r="AC1228" s="107"/>
      <c r="AD1228" s="107"/>
      <c r="AE1228" s="107"/>
      <c r="AF1228" s="107"/>
      <c r="AG1228" s="107"/>
      <c r="AH1228" s="107"/>
      <c r="AI1228" s="107"/>
      <c r="AJ1228" s="107"/>
      <c r="AK1228" s="107"/>
      <c r="AL1228" s="107"/>
      <c r="AM1228" s="107"/>
      <c r="AN1228" s="107"/>
      <c r="AO1228" s="107"/>
      <c r="AP1228" s="107"/>
      <c r="AQ1228" s="107"/>
      <c r="AR1228" s="107"/>
      <c r="AS1228" s="107"/>
      <c r="AT1228" s="107"/>
    </row>
    <row r="1229">
      <c r="A1229" s="107"/>
      <c r="B1229" s="522"/>
      <c r="C1229" s="107"/>
      <c r="D1229" s="107"/>
      <c r="E1229" s="107"/>
      <c r="F1229" s="107"/>
      <c r="G1229" s="107"/>
      <c r="H1229" s="107"/>
      <c r="I1229" s="107"/>
      <c r="J1229" s="107"/>
      <c r="K1229" s="107"/>
      <c r="L1229" s="107"/>
      <c r="M1229" s="107"/>
      <c r="N1229" s="107"/>
      <c r="O1229" s="107"/>
      <c r="P1229" s="107"/>
      <c r="Q1229" s="107"/>
      <c r="R1229" s="107"/>
      <c r="S1229" s="107"/>
      <c r="T1229" s="107"/>
      <c r="U1229" s="107"/>
      <c r="V1229" s="107"/>
      <c r="W1229" s="107"/>
      <c r="X1229" s="107"/>
      <c r="Y1229" s="107"/>
      <c r="Z1229" s="107"/>
      <c r="AA1229" s="107"/>
      <c r="AB1229" s="107"/>
      <c r="AC1229" s="107"/>
      <c r="AD1229" s="107"/>
      <c r="AE1229" s="107"/>
      <c r="AF1229" s="107"/>
      <c r="AG1229" s="107"/>
      <c r="AH1229" s="107"/>
      <c r="AI1229" s="107"/>
      <c r="AJ1229" s="107"/>
      <c r="AK1229" s="107"/>
      <c r="AL1229" s="107"/>
      <c r="AM1229" s="107"/>
      <c r="AN1229" s="107"/>
      <c r="AO1229" s="107"/>
      <c r="AP1229" s="107"/>
      <c r="AQ1229" s="107"/>
      <c r="AR1229" s="107"/>
      <c r="AS1229" s="107"/>
      <c r="AT1229" s="107"/>
    </row>
    <row r="1230">
      <c r="A1230" s="107"/>
      <c r="B1230" s="522"/>
      <c r="C1230" s="107"/>
      <c r="D1230" s="107"/>
      <c r="E1230" s="107"/>
      <c r="F1230" s="107"/>
      <c r="G1230" s="107"/>
      <c r="H1230" s="107"/>
      <c r="I1230" s="107"/>
      <c r="J1230" s="107"/>
      <c r="K1230" s="107"/>
      <c r="L1230" s="107"/>
      <c r="M1230" s="107"/>
      <c r="N1230" s="107"/>
      <c r="O1230" s="107"/>
      <c r="P1230" s="107"/>
      <c r="Q1230" s="107"/>
      <c r="R1230" s="107"/>
      <c r="S1230" s="107"/>
      <c r="T1230" s="107"/>
      <c r="U1230" s="107"/>
      <c r="V1230" s="107"/>
      <c r="W1230" s="107"/>
      <c r="X1230" s="107"/>
      <c r="Y1230" s="107"/>
      <c r="Z1230" s="107"/>
      <c r="AA1230" s="107"/>
      <c r="AB1230" s="107"/>
      <c r="AC1230" s="107"/>
      <c r="AD1230" s="107"/>
      <c r="AE1230" s="107"/>
      <c r="AF1230" s="107"/>
      <c r="AG1230" s="107"/>
      <c r="AH1230" s="107"/>
      <c r="AI1230" s="107"/>
      <c r="AJ1230" s="107"/>
      <c r="AK1230" s="107"/>
      <c r="AL1230" s="107"/>
      <c r="AM1230" s="107"/>
      <c r="AN1230" s="107"/>
      <c r="AO1230" s="107"/>
      <c r="AP1230" s="107"/>
      <c r="AQ1230" s="107"/>
      <c r="AR1230" s="107"/>
      <c r="AS1230" s="107"/>
      <c r="AT1230" s="107"/>
    </row>
    <row r="1231">
      <c r="A1231" s="107"/>
      <c r="B1231" s="522"/>
      <c r="C1231" s="107"/>
      <c r="D1231" s="107"/>
      <c r="E1231" s="107"/>
      <c r="F1231" s="107"/>
      <c r="G1231" s="107"/>
      <c r="H1231" s="107"/>
      <c r="I1231" s="107"/>
      <c r="J1231" s="107"/>
      <c r="K1231" s="107"/>
      <c r="L1231" s="107"/>
      <c r="M1231" s="107"/>
      <c r="N1231" s="107"/>
      <c r="O1231" s="107"/>
      <c r="P1231" s="107"/>
      <c r="Q1231" s="107"/>
      <c r="R1231" s="107"/>
      <c r="S1231" s="107"/>
      <c r="T1231" s="107"/>
      <c r="U1231" s="107"/>
      <c r="V1231" s="107"/>
      <c r="W1231" s="107"/>
      <c r="X1231" s="107"/>
      <c r="Y1231" s="107"/>
      <c r="Z1231" s="107"/>
      <c r="AA1231" s="107"/>
      <c r="AB1231" s="107"/>
      <c r="AC1231" s="107"/>
      <c r="AD1231" s="107"/>
      <c r="AE1231" s="107"/>
      <c r="AF1231" s="107"/>
      <c r="AG1231" s="107"/>
      <c r="AH1231" s="107"/>
      <c r="AI1231" s="107"/>
      <c r="AJ1231" s="107"/>
      <c r="AK1231" s="107"/>
      <c r="AL1231" s="107"/>
      <c r="AM1231" s="107"/>
      <c r="AN1231" s="107"/>
      <c r="AO1231" s="107"/>
      <c r="AP1231" s="107"/>
      <c r="AQ1231" s="107"/>
      <c r="AR1231" s="107"/>
      <c r="AS1231" s="107"/>
      <c r="AT1231" s="107"/>
    </row>
    <row r="1232">
      <c r="A1232" s="107"/>
      <c r="B1232" s="522"/>
      <c r="C1232" s="107"/>
      <c r="D1232" s="107"/>
      <c r="E1232" s="107"/>
      <c r="F1232" s="107"/>
      <c r="G1232" s="107"/>
      <c r="H1232" s="107"/>
      <c r="I1232" s="107"/>
      <c r="J1232" s="107"/>
      <c r="K1232" s="107"/>
      <c r="L1232" s="107"/>
      <c r="M1232" s="107"/>
      <c r="N1232" s="107"/>
      <c r="O1232" s="107"/>
      <c r="P1232" s="107"/>
      <c r="Q1232" s="107"/>
      <c r="R1232" s="107"/>
      <c r="S1232" s="107"/>
      <c r="T1232" s="107"/>
      <c r="U1232" s="107"/>
      <c r="V1232" s="107"/>
      <c r="W1232" s="107"/>
      <c r="X1232" s="107"/>
      <c r="Y1232" s="107"/>
      <c r="Z1232" s="107"/>
      <c r="AA1232" s="107"/>
      <c r="AB1232" s="107"/>
      <c r="AC1232" s="107"/>
      <c r="AD1232" s="107"/>
      <c r="AE1232" s="107"/>
      <c r="AF1232" s="107"/>
      <c r="AG1232" s="107"/>
      <c r="AH1232" s="107"/>
      <c r="AI1232" s="107"/>
      <c r="AJ1232" s="107"/>
      <c r="AK1232" s="107"/>
      <c r="AL1232" s="107"/>
      <c r="AM1232" s="107"/>
      <c r="AN1232" s="107"/>
      <c r="AO1232" s="107"/>
      <c r="AP1232" s="107"/>
      <c r="AQ1232" s="107"/>
      <c r="AR1232" s="107"/>
      <c r="AS1232" s="107"/>
      <c r="AT1232" s="107"/>
    </row>
    <row r="1233">
      <c r="A1233" s="107"/>
      <c r="B1233" s="522"/>
      <c r="C1233" s="107"/>
      <c r="D1233" s="107"/>
      <c r="E1233" s="107"/>
      <c r="F1233" s="107"/>
      <c r="G1233" s="107"/>
      <c r="H1233" s="107"/>
      <c r="I1233" s="107"/>
      <c r="J1233" s="107"/>
      <c r="K1233" s="107"/>
      <c r="L1233" s="107"/>
      <c r="M1233" s="107"/>
      <c r="N1233" s="107"/>
      <c r="O1233" s="107"/>
      <c r="P1233" s="107"/>
      <c r="Q1233" s="107"/>
      <c r="R1233" s="107"/>
      <c r="S1233" s="107"/>
      <c r="T1233" s="107"/>
      <c r="U1233" s="107"/>
      <c r="V1233" s="107"/>
      <c r="W1233" s="107"/>
      <c r="X1233" s="107"/>
      <c r="Y1233" s="107"/>
      <c r="Z1233" s="107"/>
      <c r="AA1233" s="107"/>
      <c r="AB1233" s="107"/>
      <c r="AC1233" s="107"/>
      <c r="AD1233" s="107"/>
      <c r="AE1233" s="107"/>
      <c r="AF1233" s="107"/>
      <c r="AG1233" s="107"/>
      <c r="AH1233" s="107"/>
      <c r="AI1233" s="107"/>
      <c r="AJ1233" s="107"/>
      <c r="AK1233" s="107"/>
      <c r="AL1233" s="107"/>
      <c r="AM1233" s="107"/>
      <c r="AN1233" s="107"/>
      <c r="AO1233" s="107"/>
      <c r="AP1233" s="107"/>
      <c r="AQ1233" s="107"/>
      <c r="AR1233" s="107"/>
      <c r="AS1233" s="107"/>
      <c r="AT1233" s="107"/>
    </row>
    <row r="1234">
      <c r="A1234" s="107"/>
      <c r="B1234" s="522"/>
      <c r="C1234" s="107"/>
      <c r="D1234" s="107"/>
      <c r="E1234" s="107"/>
      <c r="F1234" s="107"/>
      <c r="G1234" s="107"/>
      <c r="H1234" s="107"/>
      <c r="I1234" s="107"/>
      <c r="J1234" s="107"/>
      <c r="K1234" s="107"/>
      <c r="L1234" s="107"/>
      <c r="M1234" s="107"/>
      <c r="N1234" s="107"/>
      <c r="O1234" s="107"/>
      <c r="P1234" s="107"/>
      <c r="Q1234" s="107"/>
      <c r="R1234" s="107"/>
      <c r="S1234" s="107"/>
      <c r="T1234" s="107"/>
      <c r="U1234" s="107"/>
      <c r="V1234" s="107"/>
      <c r="W1234" s="107"/>
      <c r="X1234" s="107"/>
      <c r="Y1234" s="107"/>
      <c r="Z1234" s="107"/>
      <c r="AA1234" s="107"/>
      <c r="AB1234" s="107"/>
      <c r="AC1234" s="107"/>
      <c r="AD1234" s="107"/>
      <c r="AE1234" s="107"/>
      <c r="AF1234" s="107"/>
      <c r="AG1234" s="107"/>
      <c r="AH1234" s="107"/>
      <c r="AI1234" s="107"/>
      <c r="AJ1234" s="107"/>
      <c r="AK1234" s="107"/>
      <c r="AL1234" s="107"/>
      <c r="AM1234" s="107"/>
      <c r="AN1234" s="107"/>
      <c r="AO1234" s="107"/>
      <c r="AP1234" s="107"/>
      <c r="AQ1234" s="107"/>
      <c r="AR1234" s="107"/>
      <c r="AS1234" s="107"/>
      <c r="AT1234" s="107"/>
    </row>
    <row r="1235">
      <c r="A1235" s="107"/>
      <c r="B1235" s="522"/>
      <c r="C1235" s="107"/>
      <c r="D1235" s="107"/>
      <c r="E1235" s="107"/>
      <c r="F1235" s="107"/>
      <c r="G1235" s="107"/>
      <c r="H1235" s="107"/>
      <c r="I1235" s="107"/>
      <c r="J1235" s="107"/>
      <c r="K1235" s="107"/>
      <c r="L1235" s="107"/>
      <c r="M1235" s="107"/>
      <c r="N1235" s="107"/>
      <c r="O1235" s="107"/>
      <c r="P1235" s="107"/>
      <c r="Q1235" s="107"/>
      <c r="R1235" s="107"/>
      <c r="S1235" s="107"/>
      <c r="T1235" s="107"/>
      <c r="U1235" s="107"/>
      <c r="V1235" s="107"/>
      <c r="W1235" s="107"/>
      <c r="X1235" s="107"/>
      <c r="Y1235" s="107"/>
      <c r="Z1235" s="107"/>
      <c r="AA1235" s="107"/>
      <c r="AB1235" s="107"/>
      <c r="AC1235" s="107"/>
      <c r="AD1235" s="107"/>
      <c r="AE1235" s="107"/>
      <c r="AF1235" s="107"/>
      <c r="AG1235" s="107"/>
      <c r="AH1235" s="107"/>
      <c r="AI1235" s="107"/>
      <c r="AJ1235" s="107"/>
      <c r="AK1235" s="107"/>
      <c r="AL1235" s="107"/>
      <c r="AM1235" s="107"/>
      <c r="AN1235" s="107"/>
      <c r="AO1235" s="107"/>
      <c r="AP1235" s="107"/>
      <c r="AQ1235" s="107"/>
      <c r="AR1235" s="107"/>
      <c r="AS1235" s="107"/>
      <c r="AT1235" s="107"/>
    </row>
    <row r="1236">
      <c r="A1236" s="107"/>
      <c r="B1236" s="522"/>
      <c r="C1236" s="107"/>
      <c r="D1236" s="107"/>
      <c r="E1236" s="107"/>
      <c r="F1236" s="107"/>
      <c r="G1236" s="107"/>
      <c r="H1236" s="107"/>
      <c r="I1236" s="107"/>
      <c r="J1236" s="107"/>
      <c r="K1236" s="107"/>
      <c r="L1236" s="107"/>
      <c r="M1236" s="107"/>
      <c r="N1236" s="107"/>
      <c r="O1236" s="107"/>
      <c r="P1236" s="107"/>
      <c r="Q1236" s="107"/>
      <c r="R1236" s="107"/>
      <c r="S1236" s="107"/>
      <c r="T1236" s="107"/>
      <c r="U1236" s="107"/>
      <c r="V1236" s="107"/>
      <c r="W1236" s="107"/>
      <c r="X1236" s="107"/>
      <c r="Y1236" s="107"/>
      <c r="Z1236" s="107"/>
      <c r="AA1236" s="107"/>
      <c r="AB1236" s="107"/>
      <c r="AC1236" s="107"/>
      <c r="AD1236" s="107"/>
      <c r="AE1236" s="107"/>
      <c r="AF1236" s="107"/>
      <c r="AG1236" s="107"/>
      <c r="AH1236" s="107"/>
      <c r="AI1236" s="107"/>
      <c r="AJ1236" s="107"/>
      <c r="AK1236" s="107"/>
      <c r="AL1236" s="107"/>
      <c r="AM1236" s="107"/>
      <c r="AN1236" s="107"/>
      <c r="AO1236" s="107"/>
      <c r="AP1236" s="107"/>
      <c r="AQ1236" s="107"/>
      <c r="AR1236" s="107"/>
      <c r="AS1236" s="107"/>
      <c r="AT1236" s="107"/>
    </row>
    <row r="1237">
      <c r="A1237" s="107"/>
      <c r="B1237" s="522"/>
      <c r="C1237" s="107"/>
      <c r="D1237" s="107"/>
      <c r="E1237" s="107"/>
      <c r="F1237" s="107"/>
      <c r="G1237" s="107"/>
      <c r="H1237" s="107"/>
      <c r="I1237" s="107"/>
      <c r="J1237" s="107"/>
      <c r="K1237" s="107"/>
      <c r="L1237" s="107"/>
      <c r="M1237" s="107"/>
      <c r="N1237" s="107"/>
      <c r="O1237" s="107"/>
      <c r="P1237" s="107"/>
      <c r="Q1237" s="107"/>
      <c r="R1237" s="107"/>
      <c r="S1237" s="107"/>
      <c r="T1237" s="107"/>
      <c r="U1237" s="107"/>
      <c r="V1237" s="107"/>
      <c r="W1237" s="107"/>
      <c r="X1237" s="107"/>
      <c r="Y1237" s="107"/>
      <c r="Z1237" s="107"/>
      <c r="AA1237" s="107"/>
      <c r="AB1237" s="107"/>
      <c r="AC1237" s="107"/>
      <c r="AD1237" s="107"/>
      <c r="AE1237" s="107"/>
      <c r="AF1237" s="107"/>
      <c r="AG1237" s="107"/>
      <c r="AH1237" s="107"/>
      <c r="AI1237" s="107"/>
      <c r="AJ1237" s="107"/>
      <c r="AK1237" s="107"/>
      <c r="AL1237" s="107"/>
      <c r="AM1237" s="107"/>
      <c r="AN1237" s="107"/>
      <c r="AO1237" s="107"/>
      <c r="AP1237" s="107"/>
      <c r="AQ1237" s="107"/>
      <c r="AR1237" s="107"/>
      <c r="AS1237" s="107"/>
      <c r="AT1237" s="107"/>
    </row>
    <row r="1238">
      <c r="A1238" s="107"/>
      <c r="B1238" s="522"/>
      <c r="C1238" s="107"/>
      <c r="D1238" s="107"/>
      <c r="E1238" s="107"/>
      <c r="F1238" s="107"/>
      <c r="G1238" s="107"/>
      <c r="H1238" s="107"/>
      <c r="I1238" s="107"/>
      <c r="J1238" s="107"/>
      <c r="K1238" s="107"/>
      <c r="L1238" s="107"/>
      <c r="M1238" s="107"/>
      <c r="N1238" s="107"/>
      <c r="O1238" s="107"/>
      <c r="P1238" s="107"/>
      <c r="Q1238" s="107"/>
      <c r="R1238" s="107"/>
      <c r="S1238" s="107"/>
      <c r="T1238" s="107"/>
      <c r="U1238" s="107"/>
      <c r="V1238" s="107"/>
      <c r="W1238" s="107"/>
      <c r="X1238" s="107"/>
      <c r="Y1238" s="107"/>
      <c r="Z1238" s="107"/>
      <c r="AA1238" s="107"/>
      <c r="AB1238" s="107"/>
      <c r="AC1238" s="107"/>
      <c r="AD1238" s="107"/>
      <c r="AE1238" s="107"/>
      <c r="AF1238" s="107"/>
      <c r="AG1238" s="107"/>
      <c r="AH1238" s="107"/>
      <c r="AI1238" s="107"/>
      <c r="AJ1238" s="107"/>
      <c r="AK1238" s="107"/>
      <c r="AL1238" s="107"/>
      <c r="AM1238" s="107"/>
      <c r="AN1238" s="107"/>
      <c r="AO1238" s="107"/>
      <c r="AP1238" s="107"/>
      <c r="AQ1238" s="107"/>
      <c r="AR1238" s="107"/>
      <c r="AS1238" s="107"/>
      <c r="AT1238" s="107"/>
    </row>
    <row r="1239">
      <c r="A1239" s="107"/>
      <c r="B1239" s="522"/>
      <c r="C1239" s="107"/>
      <c r="D1239" s="107"/>
      <c r="E1239" s="107"/>
      <c r="F1239" s="107"/>
      <c r="G1239" s="107"/>
      <c r="H1239" s="107"/>
      <c r="I1239" s="107"/>
      <c r="J1239" s="107"/>
      <c r="K1239" s="107"/>
      <c r="L1239" s="107"/>
      <c r="M1239" s="107"/>
      <c r="N1239" s="107"/>
      <c r="O1239" s="107"/>
      <c r="P1239" s="107"/>
      <c r="Q1239" s="107"/>
      <c r="R1239" s="107"/>
      <c r="S1239" s="107"/>
      <c r="T1239" s="107"/>
      <c r="U1239" s="107"/>
      <c r="V1239" s="107"/>
      <c r="W1239" s="107"/>
      <c r="X1239" s="107"/>
      <c r="Y1239" s="107"/>
      <c r="Z1239" s="107"/>
      <c r="AA1239" s="107"/>
      <c r="AB1239" s="107"/>
      <c r="AC1239" s="107"/>
      <c r="AD1239" s="107"/>
      <c r="AE1239" s="107"/>
      <c r="AF1239" s="107"/>
      <c r="AG1239" s="107"/>
      <c r="AH1239" s="107"/>
      <c r="AI1239" s="107"/>
      <c r="AJ1239" s="107"/>
      <c r="AK1239" s="107"/>
      <c r="AL1239" s="107"/>
      <c r="AM1239" s="107"/>
      <c r="AN1239" s="107"/>
      <c r="AO1239" s="107"/>
      <c r="AP1239" s="107"/>
      <c r="AQ1239" s="107"/>
      <c r="AR1239" s="107"/>
      <c r="AS1239" s="107"/>
      <c r="AT1239" s="107"/>
    </row>
    <row r="1240">
      <c r="A1240" s="107"/>
      <c r="B1240" s="522"/>
      <c r="C1240" s="107"/>
      <c r="D1240" s="107"/>
      <c r="E1240" s="107"/>
      <c r="F1240" s="107"/>
      <c r="G1240" s="107"/>
      <c r="H1240" s="107"/>
      <c r="I1240" s="107"/>
      <c r="J1240" s="107"/>
      <c r="K1240" s="107"/>
      <c r="L1240" s="107"/>
      <c r="M1240" s="107"/>
      <c r="N1240" s="107"/>
      <c r="O1240" s="107"/>
      <c r="P1240" s="107"/>
      <c r="Q1240" s="107"/>
      <c r="R1240" s="107"/>
      <c r="S1240" s="107"/>
      <c r="T1240" s="107"/>
      <c r="U1240" s="107"/>
      <c r="V1240" s="107"/>
      <c r="W1240" s="107"/>
      <c r="X1240" s="107"/>
      <c r="Y1240" s="107"/>
      <c r="Z1240" s="107"/>
      <c r="AA1240" s="107"/>
      <c r="AB1240" s="107"/>
      <c r="AC1240" s="107"/>
      <c r="AD1240" s="107"/>
      <c r="AE1240" s="107"/>
      <c r="AF1240" s="107"/>
      <c r="AG1240" s="107"/>
      <c r="AH1240" s="107"/>
      <c r="AI1240" s="107"/>
      <c r="AJ1240" s="107"/>
      <c r="AK1240" s="107"/>
      <c r="AL1240" s="107"/>
      <c r="AM1240" s="107"/>
      <c r="AN1240" s="107"/>
      <c r="AO1240" s="107"/>
      <c r="AP1240" s="107"/>
      <c r="AQ1240" s="107"/>
      <c r="AR1240" s="107"/>
      <c r="AS1240" s="107"/>
      <c r="AT1240" s="107"/>
    </row>
    <row r="1241">
      <c r="A1241" s="107"/>
      <c r="B1241" s="522"/>
      <c r="C1241" s="107"/>
      <c r="D1241" s="107"/>
      <c r="E1241" s="107"/>
      <c r="F1241" s="107"/>
      <c r="G1241" s="107"/>
      <c r="H1241" s="107"/>
      <c r="I1241" s="107"/>
      <c r="J1241" s="107"/>
      <c r="K1241" s="107"/>
      <c r="L1241" s="107"/>
      <c r="M1241" s="107"/>
      <c r="N1241" s="107"/>
      <c r="O1241" s="107"/>
      <c r="P1241" s="107"/>
      <c r="Q1241" s="107"/>
      <c r="R1241" s="107"/>
      <c r="S1241" s="107"/>
      <c r="T1241" s="107"/>
      <c r="U1241" s="107"/>
      <c r="V1241" s="107"/>
      <c r="W1241" s="107"/>
      <c r="X1241" s="107"/>
      <c r="Y1241" s="107"/>
      <c r="Z1241" s="107"/>
      <c r="AA1241" s="107"/>
      <c r="AB1241" s="107"/>
      <c r="AC1241" s="107"/>
      <c r="AD1241" s="107"/>
      <c r="AE1241" s="107"/>
      <c r="AF1241" s="107"/>
      <c r="AG1241" s="107"/>
      <c r="AH1241" s="107"/>
      <c r="AI1241" s="107"/>
      <c r="AJ1241" s="107"/>
      <c r="AK1241" s="107"/>
      <c r="AL1241" s="107"/>
      <c r="AM1241" s="107"/>
      <c r="AN1241" s="107"/>
      <c r="AO1241" s="107"/>
      <c r="AP1241" s="107"/>
      <c r="AQ1241" s="107"/>
      <c r="AR1241" s="107"/>
      <c r="AS1241" s="107"/>
      <c r="AT1241" s="107"/>
    </row>
    <row r="1242">
      <c r="A1242" s="107"/>
      <c r="B1242" s="522"/>
      <c r="C1242" s="107"/>
      <c r="D1242" s="107"/>
      <c r="E1242" s="107"/>
      <c r="F1242" s="107"/>
      <c r="G1242" s="107"/>
      <c r="H1242" s="107"/>
      <c r="I1242" s="107"/>
      <c r="J1242" s="107"/>
      <c r="K1242" s="107"/>
      <c r="L1242" s="107"/>
      <c r="M1242" s="107"/>
      <c r="N1242" s="107"/>
      <c r="O1242" s="107"/>
      <c r="P1242" s="107"/>
      <c r="Q1242" s="107"/>
      <c r="R1242" s="107"/>
      <c r="S1242" s="107"/>
      <c r="T1242" s="107"/>
      <c r="U1242" s="107"/>
      <c r="V1242" s="107"/>
      <c r="W1242" s="107"/>
      <c r="X1242" s="107"/>
      <c r="Y1242" s="107"/>
      <c r="Z1242" s="107"/>
      <c r="AA1242" s="107"/>
      <c r="AB1242" s="107"/>
      <c r="AC1242" s="107"/>
      <c r="AD1242" s="107"/>
      <c r="AE1242" s="107"/>
      <c r="AF1242" s="107"/>
      <c r="AG1242" s="107"/>
      <c r="AH1242" s="107"/>
      <c r="AI1242" s="107"/>
      <c r="AJ1242" s="107"/>
      <c r="AK1242" s="107"/>
      <c r="AL1242" s="107"/>
      <c r="AM1242" s="107"/>
      <c r="AN1242" s="107"/>
      <c r="AO1242" s="107"/>
      <c r="AP1242" s="107"/>
      <c r="AQ1242" s="107"/>
      <c r="AR1242" s="107"/>
      <c r="AS1242" s="107"/>
      <c r="AT1242" s="107"/>
    </row>
    <row r="1243">
      <c r="A1243" s="107"/>
      <c r="B1243" s="522"/>
      <c r="C1243" s="107"/>
      <c r="D1243" s="107"/>
      <c r="E1243" s="107"/>
      <c r="F1243" s="107"/>
      <c r="G1243" s="107"/>
      <c r="H1243" s="107"/>
      <c r="I1243" s="107"/>
      <c r="J1243" s="107"/>
      <c r="K1243" s="107"/>
      <c r="L1243" s="107"/>
      <c r="M1243" s="107"/>
      <c r="N1243" s="107"/>
      <c r="O1243" s="107"/>
      <c r="P1243" s="107"/>
      <c r="Q1243" s="107"/>
      <c r="R1243" s="107"/>
      <c r="S1243" s="107"/>
      <c r="T1243" s="107"/>
      <c r="U1243" s="107"/>
      <c r="V1243" s="107"/>
      <c r="W1243" s="107"/>
      <c r="X1243" s="107"/>
      <c r="Y1243" s="107"/>
      <c r="Z1243" s="107"/>
      <c r="AA1243" s="107"/>
      <c r="AB1243" s="107"/>
      <c r="AC1243" s="107"/>
      <c r="AD1243" s="107"/>
      <c r="AE1243" s="107"/>
      <c r="AF1243" s="107"/>
      <c r="AG1243" s="107"/>
      <c r="AH1243" s="107"/>
      <c r="AI1243" s="107"/>
      <c r="AJ1243" s="107"/>
      <c r="AK1243" s="107"/>
      <c r="AL1243" s="107"/>
      <c r="AM1243" s="107"/>
      <c r="AN1243" s="107"/>
      <c r="AO1243" s="107"/>
      <c r="AP1243" s="107"/>
      <c r="AQ1243" s="107"/>
      <c r="AR1243" s="107"/>
      <c r="AS1243" s="107"/>
      <c r="AT1243" s="107"/>
    </row>
    <row r="1244">
      <c r="A1244" s="107"/>
      <c r="B1244" s="522"/>
      <c r="C1244" s="107"/>
      <c r="D1244" s="107"/>
      <c r="E1244" s="107"/>
      <c r="F1244" s="107"/>
      <c r="G1244" s="107"/>
      <c r="H1244" s="107"/>
      <c r="I1244" s="107"/>
      <c r="J1244" s="107"/>
      <c r="K1244" s="107"/>
      <c r="L1244" s="107"/>
      <c r="M1244" s="107"/>
      <c r="N1244" s="107"/>
      <c r="O1244" s="107"/>
      <c r="P1244" s="107"/>
      <c r="Q1244" s="107"/>
      <c r="R1244" s="107"/>
      <c r="S1244" s="107"/>
      <c r="T1244" s="107"/>
      <c r="U1244" s="107"/>
      <c r="V1244" s="107"/>
      <c r="W1244" s="107"/>
      <c r="X1244" s="107"/>
      <c r="Y1244" s="107"/>
      <c r="Z1244" s="107"/>
      <c r="AA1244" s="107"/>
      <c r="AB1244" s="107"/>
      <c r="AC1244" s="107"/>
      <c r="AD1244" s="107"/>
      <c r="AE1244" s="107"/>
      <c r="AF1244" s="107"/>
      <c r="AG1244" s="107"/>
      <c r="AH1244" s="107"/>
      <c r="AI1244" s="107"/>
      <c r="AJ1244" s="107"/>
      <c r="AK1244" s="107"/>
      <c r="AL1244" s="107"/>
      <c r="AM1244" s="107"/>
      <c r="AN1244" s="107"/>
      <c r="AO1244" s="107"/>
      <c r="AP1244" s="107"/>
      <c r="AQ1244" s="107"/>
      <c r="AR1244" s="107"/>
      <c r="AS1244" s="107"/>
      <c r="AT1244" s="107"/>
    </row>
    <row r="1245">
      <c r="A1245" s="107"/>
      <c r="B1245" s="522"/>
      <c r="C1245" s="107"/>
      <c r="D1245" s="107"/>
      <c r="E1245" s="107"/>
      <c r="F1245" s="107"/>
      <c r="G1245" s="107"/>
      <c r="H1245" s="107"/>
      <c r="I1245" s="107"/>
      <c r="J1245" s="107"/>
      <c r="K1245" s="107"/>
      <c r="L1245" s="107"/>
      <c r="M1245" s="107"/>
      <c r="N1245" s="107"/>
      <c r="O1245" s="107"/>
      <c r="P1245" s="107"/>
      <c r="Q1245" s="107"/>
      <c r="R1245" s="107"/>
      <c r="S1245" s="107"/>
      <c r="T1245" s="107"/>
      <c r="U1245" s="107"/>
      <c r="V1245" s="107"/>
      <c r="W1245" s="107"/>
      <c r="X1245" s="107"/>
      <c r="Y1245" s="107"/>
      <c r="Z1245" s="107"/>
      <c r="AA1245" s="107"/>
      <c r="AB1245" s="107"/>
      <c r="AC1245" s="107"/>
      <c r="AD1245" s="107"/>
      <c r="AE1245" s="107"/>
      <c r="AF1245" s="107"/>
      <c r="AG1245" s="107"/>
      <c r="AH1245" s="107"/>
      <c r="AI1245" s="107"/>
      <c r="AJ1245" s="107"/>
      <c r="AK1245" s="107"/>
      <c r="AL1245" s="107"/>
      <c r="AM1245" s="107"/>
      <c r="AN1245" s="107"/>
      <c r="AO1245" s="107"/>
      <c r="AP1245" s="107"/>
      <c r="AQ1245" s="107"/>
      <c r="AR1245" s="107"/>
      <c r="AS1245" s="107"/>
      <c r="AT1245" s="107"/>
    </row>
    <row r="1246">
      <c r="A1246" s="107"/>
      <c r="B1246" s="522"/>
      <c r="C1246" s="107"/>
      <c r="D1246" s="107"/>
      <c r="E1246" s="107"/>
      <c r="F1246" s="107"/>
      <c r="G1246" s="107"/>
      <c r="H1246" s="107"/>
      <c r="I1246" s="107"/>
      <c r="J1246" s="107"/>
      <c r="K1246" s="107"/>
      <c r="L1246" s="107"/>
      <c r="M1246" s="107"/>
      <c r="N1246" s="107"/>
      <c r="O1246" s="107"/>
      <c r="P1246" s="107"/>
      <c r="Q1246" s="107"/>
      <c r="R1246" s="107"/>
      <c r="S1246" s="107"/>
      <c r="T1246" s="107"/>
      <c r="U1246" s="107"/>
      <c r="V1246" s="107"/>
      <c r="W1246" s="107"/>
      <c r="X1246" s="107"/>
      <c r="Y1246" s="107"/>
      <c r="Z1246" s="107"/>
      <c r="AA1246" s="107"/>
      <c r="AB1246" s="107"/>
      <c r="AC1246" s="107"/>
      <c r="AD1246" s="107"/>
      <c r="AE1246" s="107"/>
      <c r="AF1246" s="107"/>
      <c r="AG1246" s="107"/>
      <c r="AH1246" s="107"/>
      <c r="AI1246" s="107"/>
      <c r="AJ1246" s="107"/>
      <c r="AK1246" s="107"/>
      <c r="AL1246" s="107"/>
      <c r="AM1246" s="107"/>
      <c r="AN1246" s="107"/>
      <c r="AO1246" s="107"/>
      <c r="AP1246" s="107"/>
      <c r="AQ1246" s="107"/>
      <c r="AR1246" s="107"/>
      <c r="AS1246" s="107"/>
      <c r="AT1246" s="107"/>
    </row>
    <row r="1247">
      <c r="A1247" s="107"/>
      <c r="B1247" s="522"/>
      <c r="C1247" s="107"/>
      <c r="D1247" s="107"/>
      <c r="E1247" s="107"/>
      <c r="F1247" s="107"/>
      <c r="G1247" s="107"/>
      <c r="H1247" s="107"/>
      <c r="I1247" s="107"/>
      <c r="J1247" s="107"/>
      <c r="K1247" s="107"/>
      <c r="L1247" s="107"/>
      <c r="M1247" s="107"/>
      <c r="N1247" s="107"/>
      <c r="O1247" s="107"/>
      <c r="P1247" s="107"/>
      <c r="Q1247" s="107"/>
      <c r="R1247" s="107"/>
      <c r="S1247" s="107"/>
      <c r="T1247" s="107"/>
      <c r="U1247" s="107"/>
      <c r="V1247" s="107"/>
      <c r="W1247" s="107"/>
      <c r="X1247" s="107"/>
      <c r="Y1247" s="107"/>
      <c r="Z1247" s="107"/>
      <c r="AA1247" s="107"/>
      <c r="AB1247" s="107"/>
      <c r="AC1247" s="107"/>
      <c r="AD1247" s="107"/>
      <c r="AE1247" s="107"/>
      <c r="AF1247" s="107"/>
      <c r="AG1247" s="107"/>
      <c r="AH1247" s="107"/>
      <c r="AI1247" s="107"/>
      <c r="AJ1247" s="107"/>
      <c r="AK1247" s="107"/>
      <c r="AL1247" s="107"/>
      <c r="AM1247" s="107"/>
      <c r="AN1247" s="107"/>
      <c r="AO1247" s="107"/>
      <c r="AP1247" s="107"/>
      <c r="AQ1247" s="107"/>
      <c r="AR1247" s="107"/>
      <c r="AS1247" s="107"/>
      <c r="AT1247" s="107"/>
    </row>
    <row r="1248">
      <c r="A1248" s="107"/>
      <c r="B1248" s="522"/>
      <c r="C1248" s="107"/>
      <c r="D1248" s="107"/>
      <c r="E1248" s="107"/>
      <c r="F1248" s="107"/>
      <c r="G1248" s="107"/>
      <c r="H1248" s="107"/>
      <c r="I1248" s="107"/>
      <c r="J1248" s="107"/>
      <c r="K1248" s="107"/>
      <c r="L1248" s="107"/>
      <c r="M1248" s="107"/>
      <c r="N1248" s="107"/>
      <c r="O1248" s="107"/>
      <c r="P1248" s="107"/>
      <c r="Q1248" s="107"/>
      <c r="R1248" s="107"/>
      <c r="S1248" s="107"/>
      <c r="T1248" s="107"/>
      <c r="U1248" s="107"/>
      <c r="V1248" s="107"/>
      <c r="W1248" s="107"/>
      <c r="X1248" s="107"/>
      <c r="Y1248" s="107"/>
      <c r="Z1248" s="107"/>
      <c r="AA1248" s="107"/>
      <c r="AB1248" s="107"/>
      <c r="AC1248" s="107"/>
      <c r="AD1248" s="107"/>
      <c r="AE1248" s="107"/>
      <c r="AF1248" s="107"/>
      <c r="AG1248" s="107"/>
      <c r="AH1248" s="107"/>
      <c r="AI1248" s="107"/>
      <c r="AJ1248" s="107"/>
      <c r="AK1248" s="107"/>
      <c r="AL1248" s="107"/>
      <c r="AM1248" s="107"/>
      <c r="AN1248" s="107"/>
      <c r="AO1248" s="107"/>
      <c r="AP1248" s="107"/>
      <c r="AQ1248" s="107"/>
      <c r="AR1248" s="107"/>
      <c r="AS1248" s="107"/>
      <c r="AT1248" s="107"/>
    </row>
    <row r="1249">
      <c r="A1249" s="107"/>
      <c r="B1249" s="522"/>
      <c r="C1249" s="107"/>
      <c r="D1249" s="107"/>
      <c r="E1249" s="107"/>
      <c r="F1249" s="107"/>
      <c r="G1249" s="107"/>
      <c r="H1249" s="107"/>
      <c r="I1249" s="107"/>
      <c r="J1249" s="107"/>
      <c r="K1249" s="107"/>
      <c r="L1249" s="107"/>
      <c r="M1249" s="107"/>
      <c r="N1249" s="107"/>
      <c r="O1249" s="107"/>
      <c r="P1249" s="107"/>
      <c r="Q1249" s="107"/>
      <c r="R1249" s="107"/>
      <c r="S1249" s="107"/>
      <c r="T1249" s="107"/>
      <c r="U1249" s="107"/>
      <c r="V1249" s="107"/>
      <c r="W1249" s="107"/>
      <c r="X1249" s="107"/>
      <c r="Y1249" s="107"/>
      <c r="Z1249" s="107"/>
      <c r="AA1249" s="107"/>
      <c r="AB1249" s="107"/>
      <c r="AC1249" s="107"/>
      <c r="AD1249" s="107"/>
      <c r="AE1249" s="107"/>
      <c r="AF1249" s="107"/>
      <c r="AG1249" s="107"/>
      <c r="AH1249" s="107"/>
      <c r="AI1249" s="107"/>
      <c r="AJ1249" s="107"/>
      <c r="AK1249" s="107"/>
      <c r="AL1249" s="107"/>
      <c r="AM1249" s="107"/>
      <c r="AN1249" s="107"/>
      <c r="AO1249" s="107"/>
      <c r="AP1249" s="107"/>
      <c r="AQ1249" s="107"/>
      <c r="AR1249" s="107"/>
      <c r="AS1249" s="107"/>
      <c r="AT1249" s="107"/>
    </row>
    <row r="1250">
      <c r="A1250" s="107"/>
      <c r="B1250" s="522"/>
      <c r="C1250" s="107"/>
      <c r="D1250" s="107"/>
      <c r="E1250" s="107"/>
      <c r="F1250" s="107"/>
      <c r="G1250" s="107"/>
      <c r="H1250" s="107"/>
      <c r="I1250" s="107"/>
      <c r="J1250" s="107"/>
      <c r="K1250" s="107"/>
      <c r="L1250" s="107"/>
      <c r="M1250" s="107"/>
      <c r="N1250" s="107"/>
      <c r="O1250" s="107"/>
      <c r="P1250" s="107"/>
      <c r="Q1250" s="107"/>
      <c r="R1250" s="107"/>
      <c r="S1250" s="107"/>
      <c r="T1250" s="107"/>
      <c r="U1250" s="107"/>
      <c r="V1250" s="107"/>
      <c r="W1250" s="107"/>
      <c r="X1250" s="107"/>
      <c r="Y1250" s="107"/>
      <c r="Z1250" s="107"/>
      <c r="AA1250" s="107"/>
      <c r="AB1250" s="107"/>
      <c r="AC1250" s="107"/>
      <c r="AD1250" s="107"/>
      <c r="AE1250" s="107"/>
      <c r="AF1250" s="107"/>
      <c r="AG1250" s="107"/>
      <c r="AH1250" s="107"/>
      <c r="AI1250" s="107"/>
      <c r="AJ1250" s="107"/>
      <c r="AK1250" s="107"/>
      <c r="AL1250" s="107"/>
      <c r="AM1250" s="107"/>
      <c r="AN1250" s="107"/>
      <c r="AO1250" s="107"/>
      <c r="AP1250" s="107"/>
      <c r="AQ1250" s="107"/>
      <c r="AR1250" s="107"/>
      <c r="AS1250" s="107"/>
      <c r="AT1250" s="107"/>
    </row>
    <row r="1251">
      <c r="A1251" s="107"/>
      <c r="B1251" s="522"/>
      <c r="C1251" s="107"/>
      <c r="D1251" s="107"/>
      <c r="E1251" s="107"/>
      <c r="F1251" s="107"/>
      <c r="G1251" s="107"/>
      <c r="H1251" s="107"/>
      <c r="I1251" s="107"/>
      <c r="J1251" s="107"/>
      <c r="K1251" s="107"/>
      <c r="L1251" s="107"/>
      <c r="M1251" s="107"/>
      <c r="N1251" s="107"/>
      <c r="O1251" s="107"/>
      <c r="P1251" s="107"/>
      <c r="Q1251" s="107"/>
      <c r="R1251" s="107"/>
      <c r="S1251" s="107"/>
      <c r="T1251" s="107"/>
      <c r="U1251" s="107"/>
      <c r="V1251" s="107"/>
      <c r="W1251" s="107"/>
      <c r="X1251" s="107"/>
      <c r="Y1251" s="107"/>
      <c r="Z1251" s="107"/>
      <c r="AA1251" s="107"/>
      <c r="AB1251" s="107"/>
      <c r="AC1251" s="107"/>
      <c r="AD1251" s="107"/>
      <c r="AE1251" s="107"/>
      <c r="AF1251" s="107"/>
      <c r="AG1251" s="107"/>
      <c r="AH1251" s="107"/>
      <c r="AI1251" s="107"/>
      <c r="AJ1251" s="107"/>
      <c r="AK1251" s="107"/>
      <c r="AL1251" s="107"/>
      <c r="AM1251" s="107"/>
      <c r="AN1251" s="107"/>
      <c r="AO1251" s="107"/>
      <c r="AP1251" s="107"/>
      <c r="AQ1251" s="107"/>
      <c r="AR1251" s="107"/>
      <c r="AS1251" s="107"/>
      <c r="AT1251" s="107"/>
    </row>
    <row r="1252">
      <c r="A1252" s="107"/>
      <c r="B1252" s="522"/>
      <c r="C1252" s="107"/>
      <c r="D1252" s="107"/>
      <c r="E1252" s="107"/>
      <c r="F1252" s="107"/>
      <c r="G1252" s="107"/>
      <c r="H1252" s="107"/>
      <c r="I1252" s="107"/>
      <c r="J1252" s="107"/>
      <c r="K1252" s="107"/>
      <c r="L1252" s="107"/>
      <c r="M1252" s="107"/>
      <c r="N1252" s="107"/>
      <c r="O1252" s="107"/>
      <c r="P1252" s="107"/>
      <c r="Q1252" s="107"/>
      <c r="R1252" s="107"/>
      <c r="S1252" s="107"/>
      <c r="T1252" s="107"/>
      <c r="U1252" s="107"/>
      <c r="V1252" s="107"/>
      <c r="W1252" s="107"/>
      <c r="X1252" s="107"/>
      <c r="Y1252" s="107"/>
      <c r="Z1252" s="107"/>
      <c r="AA1252" s="107"/>
      <c r="AB1252" s="107"/>
      <c r="AC1252" s="107"/>
      <c r="AD1252" s="107"/>
      <c r="AE1252" s="107"/>
      <c r="AF1252" s="107"/>
      <c r="AG1252" s="107"/>
      <c r="AH1252" s="107"/>
      <c r="AI1252" s="107"/>
      <c r="AJ1252" s="107"/>
      <c r="AK1252" s="107"/>
      <c r="AL1252" s="107"/>
      <c r="AM1252" s="107"/>
      <c r="AN1252" s="107"/>
      <c r="AO1252" s="107"/>
      <c r="AP1252" s="107"/>
      <c r="AQ1252" s="107"/>
      <c r="AR1252" s="107"/>
      <c r="AS1252" s="107"/>
      <c r="AT1252" s="107"/>
    </row>
    <row r="1253">
      <c r="A1253" s="107"/>
      <c r="B1253" s="522"/>
      <c r="C1253" s="107"/>
      <c r="D1253" s="107"/>
      <c r="E1253" s="107"/>
      <c r="F1253" s="107"/>
      <c r="G1253" s="107"/>
      <c r="H1253" s="107"/>
      <c r="I1253" s="107"/>
      <c r="J1253" s="107"/>
      <c r="K1253" s="107"/>
      <c r="L1253" s="107"/>
      <c r="M1253" s="107"/>
      <c r="N1253" s="107"/>
      <c r="O1253" s="107"/>
      <c r="P1253" s="107"/>
      <c r="Q1253" s="107"/>
      <c r="R1253" s="107"/>
      <c r="S1253" s="107"/>
      <c r="T1253" s="107"/>
      <c r="U1253" s="107"/>
      <c r="V1253" s="107"/>
      <c r="W1253" s="107"/>
      <c r="X1253" s="107"/>
      <c r="Y1253" s="107"/>
      <c r="Z1253" s="107"/>
      <c r="AA1253" s="107"/>
      <c r="AB1253" s="107"/>
      <c r="AC1253" s="107"/>
      <c r="AD1253" s="107"/>
      <c r="AE1253" s="107"/>
      <c r="AF1253" s="107"/>
      <c r="AG1253" s="107"/>
      <c r="AH1253" s="107"/>
      <c r="AI1253" s="107"/>
      <c r="AJ1253" s="107"/>
      <c r="AK1253" s="107"/>
      <c r="AL1253" s="107"/>
      <c r="AM1253" s="107"/>
      <c r="AN1253" s="107"/>
      <c r="AO1253" s="107"/>
      <c r="AP1253" s="107"/>
      <c r="AQ1253" s="107"/>
      <c r="AR1253" s="107"/>
      <c r="AS1253" s="107"/>
      <c r="AT1253" s="107"/>
    </row>
    <row r="1254">
      <c r="A1254" s="107"/>
      <c r="B1254" s="522"/>
      <c r="C1254" s="107"/>
      <c r="D1254" s="107"/>
      <c r="E1254" s="107"/>
      <c r="F1254" s="107"/>
      <c r="G1254" s="107"/>
      <c r="H1254" s="107"/>
      <c r="I1254" s="107"/>
      <c r="J1254" s="107"/>
      <c r="K1254" s="107"/>
      <c r="L1254" s="107"/>
      <c r="M1254" s="107"/>
      <c r="N1254" s="107"/>
      <c r="O1254" s="107"/>
      <c r="P1254" s="107"/>
      <c r="Q1254" s="107"/>
      <c r="R1254" s="107"/>
      <c r="S1254" s="107"/>
      <c r="T1254" s="107"/>
      <c r="U1254" s="107"/>
      <c r="V1254" s="107"/>
      <c r="W1254" s="107"/>
      <c r="X1254" s="107"/>
      <c r="Y1254" s="107"/>
      <c r="Z1254" s="107"/>
      <c r="AA1254" s="107"/>
      <c r="AB1254" s="107"/>
      <c r="AC1254" s="107"/>
      <c r="AD1254" s="107"/>
      <c r="AE1254" s="107"/>
      <c r="AF1254" s="107"/>
      <c r="AG1254" s="107"/>
      <c r="AH1254" s="107"/>
      <c r="AI1254" s="107"/>
      <c r="AJ1254" s="107"/>
      <c r="AK1254" s="107"/>
      <c r="AL1254" s="107"/>
      <c r="AM1254" s="107"/>
      <c r="AN1254" s="107"/>
      <c r="AO1254" s="107"/>
      <c r="AP1254" s="107"/>
      <c r="AQ1254" s="107"/>
      <c r="AR1254" s="107"/>
      <c r="AS1254" s="107"/>
      <c r="AT1254" s="107"/>
    </row>
    <row r="1255">
      <c r="A1255" s="107"/>
      <c r="B1255" s="522"/>
      <c r="C1255" s="107"/>
      <c r="D1255" s="107"/>
      <c r="E1255" s="107"/>
      <c r="F1255" s="107"/>
      <c r="G1255" s="107"/>
      <c r="H1255" s="107"/>
      <c r="I1255" s="107"/>
      <c r="J1255" s="107"/>
      <c r="K1255" s="107"/>
      <c r="L1255" s="107"/>
      <c r="M1255" s="107"/>
      <c r="N1255" s="107"/>
      <c r="O1255" s="107"/>
      <c r="P1255" s="107"/>
      <c r="Q1255" s="107"/>
      <c r="R1255" s="107"/>
      <c r="S1255" s="107"/>
      <c r="T1255" s="107"/>
      <c r="U1255" s="107"/>
      <c r="V1255" s="107"/>
      <c r="W1255" s="107"/>
      <c r="X1255" s="107"/>
      <c r="Y1255" s="107"/>
      <c r="Z1255" s="107"/>
      <c r="AA1255" s="107"/>
      <c r="AB1255" s="107"/>
      <c r="AC1255" s="107"/>
      <c r="AD1255" s="107"/>
      <c r="AE1255" s="107"/>
      <c r="AF1255" s="107"/>
      <c r="AG1255" s="107"/>
      <c r="AH1255" s="107"/>
      <c r="AI1255" s="107"/>
      <c r="AJ1255" s="107"/>
      <c r="AK1255" s="107"/>
      <c r="AL1255" s="107"/>
      <c r="AM1255" s="107"/>
      <c r="AN1255" s="107"/>
      <c r="AO1255" s="107"/>
      <c r="AP1255" s="107"/>
      <c r="AQ1255" s="107"/>
      <c r="AR1255" s="107"/>
      <c r="AS1255" s="107"/>
      <c r="AT1255" s="107"/>
    </row>
    <row r="1256">
      <c r="A1256" s="107"/>
      <c r="B1256" s="522"/>
      <c r="C1256" s="107"/>
      <c r="D1256" s="107"/>
      <c r="E1256" s="107"/>
      <c r="F1256" s="107"/>
      <c r="G1256" s="107"/>
      <c r="H1256" s="107"/>
      <c r="I1256" s="107"/>
      <c r="J1256" s="107"/>
      <c r="K1256" s="107"/>
      <c r="L1256" s="107"/>
      <c r="M1256" s="107"/>
      <c r="N1256" s="107"/>
      <c r="O1256" s="107"/>
      <c r="P1256" s="107"/>
      <c r="Q1256" s="107"/>
      <c r="R1256" s="107"/>
      <c r="S1256" s="107"/>
      <c r="T1256" s="107"/>
      <c r="U1256" s="107"/>
      <c r="V1256" s="107"/>
      <c r="W1256" s="107"/>
      <c r="X1256" s="107"/>
      <c r="Y1256" s="107"/>
      <c r="Z1256" s="107"/>
      <c r="AA1256" s="107"/>
      <c r="AB1256" s="107"/>
      <c r="AC1256" s="107"/>
      <c r="AD1256" s="107"/>
      <c r="AE1256" s="107"/>
      <c r="AF1256" s="107"/>
      <c r="AG1256" s="107"/>
      <c r="AH1256" s="107"/>
      <c r="AI1256" s="107"/>
      <c r="AJ1256" s="107"/>
      <c r="AK1256" s="107"/>
      <c r="AL1256" s="107"/>
      <c r="AM1256" s="107"/>
      <c r="AN1256" s="107"/>
      <c r="AO1256" s="107"/>
      <c r="AP1256" s="107"/>
      <c r="AQ1256" s="107"/>
      <c r="AR1256" s="107"/>
      <c r="AS1256" s="107"/>
      <c r="AT1256" s="107"/>
    </row>
    <row r="1257">
      <c r="A1257" s="107"/>
      <c r="B1257" s="522"/>
      <c r="C1257" s="107"/>
      <c r="D1257" s="107"/>
      <c r="E1257" s="107"/>
      <c r="F1257" s="107"/>
      <c r="G1257" s="107"/>
      <c r="H1257" s="107"/>
      <c r="I1257" s="107"/>
      <c r="J1257" s="107"/>
      <c r="K1257" s="107"/>
      <c r="L1257" s="107"/>
      <c r="M1257" s="107"/>
      <c r="N1257" s="107"/>
      <c r="O1257" s="107"/>
      <c r="P1257" s="107"/>
      <c r="Q1257" s="107"/>
      <c r="R1257" s="107"/>
      <c r="S1257" s="107"/>
      <c r="T1257" s="107"/>
      <c r="U1257" s="107"/>
      <c r="V1257" s="107"/>
      <c r="W1257" s="107"/>
      <c r="X1257" s="107"/>
      <c r="Y1257" s="107"/>
      <c r="Z1257" s="107"/>
      <c r="AA1257" s="107"/>
      <c r="AB1257" s="107"/>
      <c r="AC1257" s="107"/>
      <c r="AD1257" s="107"/>
      <c r="AE1257" s="107"/>
      <c r="AF1257" s="107"/>
      <c r="AG1257" s="107"/>
      <c r="AH1257" s="107"/>
      <c r="AI1257" s="107"/>
      <c r="AJ1257" s="107"/>
      <c r="AK1257" s="107"/>
      <c r="AL1257" s="107"/>
      <c r="AM1257" s="107"/>
      <c r="AN1257" s="107"/>
      <c r="AO1257" s="107"/>
      <c r="AP1257" s="107"/>
      <c r="AQ1257" s="107"/>
      <c r="AR1257" s="107"/>
      <c r="AS1257" s="107"/>
      <c r="AT1257" s="107"/>
    </row>
    <row r="1258">
      <c r="A1258" s="107"/>
      <c r="B1258" s="522"/>
      <c r="C1258" s="107"/>
      <c r="D1258" s="107"/>
      <c r="E1258" s="107"/>
      <c r="F1258" s="107"/>
      <c r="G1258" s="107"/>
      <c r="H1258" s="107"/>
      <c r="I1258" s="107"/>
      <c r="J1258" s="107"/>
      <c r="K1258" s="107"/>
      <c r="L1258" s="107"/>
      <c r="M1258" s="107"/>
      <c r="N1258" s="107"/>
      <c r="O1258" s="107"/>
      <c r="P1258" s="107"/>
      <c r="Q1258" s="107"/>
      <c r="R1258" s="107"/>
      <c r="S1258" s="107"/>
      <c r="T1258" s="107"/>
      <c r="U1258" s="107"/>
      <c r="V1258" s="107"/>
      <c r="W1258" s="107"/>
      <c r="X1258" s="107"/>
      <c r="Y1258" s="107"/>
      <c r="Z1258" s="107"/>
      <c r="AA1258" s="107"/>
      <c r="AB1258" s="107"/>
      <c r="AC1258" s="107"/>
      <c r="AD1258" s="107"/>
      <c r="AE1258" s="107"/>
      <c r="AF1258" s="107"/>
      <c r="AG1258" s="107"/>
      <c r="AH1258" s="107"/>
      <c r="AI1258" s="107"/>
      <c r="AJ1258" s="107"/>
      <c r="AK1258" s="107"/>
      <c r="AL1258" s="107"/>
      <c r="AM1258" s="107"/>
      <c r="AN1258" s="107"/>
      <c r="AO1258" s="107"/>
      <c r="AP1258" s="107"/>
      <c r="AQ1258" s="107"/>
      <c r="AR1258" s="107"/>
      <c r="AS1258" s="107"/>
      <c r="AT1258" s="107"/>
    </row>
    <row r="1259">
      <c r="A1259" s="107"/>
      <c r="B1259" s="522"/>
      <c r="C1259" s="107"/>
      <c r="D1259" s="107"/>
      <c r="E1259" s="107"/>
      <c r="F1259" s="107"/>
      <c r="G1259" s="107"/>
      <c r="H1259" s="107"/>
      <c r="I1259" s="107"/>
      <c r="J1259" s="107"/>
      <c r="K1259" s="107"/>
      <c r="L1259" s="107"/>
      <c r="M1259" s="107"/>
      <c r="N1259" s="107"/>
      <c r="O1259" s="107"/>
      <c r="P1259" s="107"/>
      <c r="Q1259" s="107"/>
      <c r="R1259" s="107"/>
      <c r="S1259" s="107"/>
      <c r="T1259" s="107"/>
      <c r="U1259" s="107"/>
      <c r="V1259" s="107"/>
      <c r="W1259" s="107"/>
      <c r="X1259" s="107"/>
      <c r="Y1259" s="107"/>
      <c r="Z1259" s="107"/>
      <c r="AA1259" s="107"/>
      <c r="AB1259" s="107"/>
      <c r="AC1259" s="107"/>
      <c r="AD1259" s="107"/>
      <c r="AE1259" s="107"/>
      <c r="AF1259" s="107"/>
      <c r="AG1259" s="107"/>
      <c r="AH1259" s="107"/>
      <c r="AI1259" s="107"/>
      <c r="AJ1259" s="107"/>
      <c r="AK1259" s="107"/>
      <c r="AL1259" s="107"/>
      <c r="AM1259" s="107"/>
      <c r="AN1259" s="107"/>
      <c r="AO1259" s="107"/>
      <c r="AP1259" s="107"/>
      <c r="AQ1259" s="107"/>
      <c r="AR1259" s="107"/>
      <c r="AS1259" s="107"/>
      <c r="AT1259" s="107"/>
    </row>
    <row r="1260">
      <c r="A1260" s="107"/>
      <c r="B1260" s="522"/>
      <c r="C1260" s="107"/>
      <c r="D1260" s="107"/>
      <c r="E1260" s="107"/>
      <c r="F1260" s="107"/>
      <c r="G1260" s="107"/>
      <c r="H1260" s="107"/>
      <c r="I1260" s="107"/>
      <c r="J1260" s="107"/>
      <c r="K1260" s="107"/>
      <c r="L1260" s="107"/>
      <c r="M1260" s="107"/>
      <c r="N1260" s="107"/>
      <c r="O1260" s="107"/>
      <c r="P1260" s="107"/>
      <c r="Q1260" s="107"/>
      <c r="R1260" s="107"/>
      <c r="S1260" s="107"/>
      <c r="T1260" s="107"/>
      <c r="U1260" s="107"/>
      <c r="V1260" s="107"/>
      <c r="W1260" s="107"/>
      <c r="X1260" s="107"/>
      <c r="Y1260" s="107"/>
      <c r="Z1260" s="107"/>
      <c r="AA1260" s="107"/>
      <c r="AB1260" s="107"/>
      <c r="AC1260" s="107"/>
      <c r="AD1260" s="107"/>
      <c r="AE1260" s="107"/>
      <c r="AF1260" s="107"/>
      <c r="AG1260" s="107"/>
      <c r="AH1260" s="107"/>
      <c r="AI1260" s="107"/>
      <c r="AJ1260" s="107"/>
      <c r="AK1260" s="107"/>
      <c r="AL1260" s="107"/>
      <c r="AM1260" s="107"/>
      <c r="AN1260" s="107"/>
      <c r="AO1260" s="107"/>
      <c r="AP1260" s="107"/>
      <c r="AQ1260" s="107"/>
      <c r="AR1260" s="107"/>
      <c r="AS1260" s="107"/>
      <c r="AT1260" s="107"/>
    </row>
    <row r="1261">
      <c r="A1261" s="107"/>
      <c r="B1261" s="522"/>
      <c r="C1261" s="107"/>
      <c r="D1261" s="107"/>
      <c r="E1261" s="107"/>
      <c r="F1261" s="107"/>
      <c r="G1261" s="107"/>
      <c r="H1261" s="107"/>
      <c r="I1261" s="107"/>
      <c r="J1261" s="107"/>
      <c r="K1261" s="107"/>
      <c r="L1261" s="107"/>
      <c r="M1261" s="107"/>
      <c r="N1261" s="107"/>
      <c r="O1261" s="107"/>
      <c r="P1261" s="107"/>
      <c r="Q1261" s="107"/>
      <c r="R1261" s="107"/>
      <c r="S1261" s="107"/>
      <c r="T1261" s="107"/>
      <c r="U1261" s="107"/>
      <c r="V1261" s="107"/>
      <c r="W1261" s="107"/>
      <c r="X1261" s="107"/>
      <c r="Y1261" s="107"/>
      <c r="Z1261" s="107"/>
      <c r="AA1261" s="107"/>
      <c r="AB1261" s="107"/>
      <c r="AC1261" s="107"/>
      <c r="AD1261" s="107"/>
      <c r="AE1261" s="107"/>
      <c r="AF1261" s="107"/>
      <c r="AG1261" s="107"/>
      <c r="AH1261" s="107"/>
      <c r="AI1261" s="107"/>
      <c r="AJ1261" s="107"/>
      <c r="AK1261" s="107"/>
      <c r="AL1261" s="107"/>
      <c r="AM1261" s="107"/>
      <c r="AN1261" s="107"/>
      <c r="AO1261" s="107"/>
      <c r="AP1261" s="107"/>
      <c r="AQ1261" s="107"/>
      <c r="AR1261" s="107"/>
      <c r="AS1261" s="107"/>
      <c r="AT1261" s="107"/>
    </row>
    <row r="1262">
      <c r="A1262" s="107"/>
      <c r="B1262" s="522"/>
      <c r="C1262" s="107"/>
      <c r="D1262" s="107"/>
      <c r="E1262" s="107"/>
      <c r="F1262" s="107"/>
      <c r="G1262" s="107"/>
      <c r="H1262" s="107"/>
      <c r="I1262" s="107"/>
      <c r="J1262" s="107"/>
      <c r="K1262" s="107"/>
      <c r="L1262" s="107"/>
      <c r="M1262" s="107"/>
      <c r="N1262" s="107"/>
      <c r="O1262" s="107"/>
      <c r="P1262" s="107"/>
      <c r="Q1262" s="107"/>
      <c r="R1262" s="107"/>
      <c r="S1262" s="107"/>
      <c r="T1262" s="107"/>
      <c r="U1262" s="107"/>
      <c r="V1262" s="107"/>
      <c r="W1262" s="107"/>
      <c r="X1262" s="107"/>
      <c r="Y1262" s="107"/>
      <c r="Z1262" s="107"/>
      <c r="AA1262" s="107"/>
      <c r="AB1262" s="107"/>
      <c r="AC1262" s="107"/>
      <c r="AD1262" s="107"/>
      <c r="AE1262" s="107"/>
      <c r="AF1262" s="107"/>
      <c r="AG1262" s="107"/>
      <c r="AH1262" s="107"/>
      <c r="AI1262" s="107"/>
      <c r="AJ1262" s="107"/>
      <c r="AK1262" s="107"/>
      <c r="AL1262" s="107"/>
      <c r="AM1262" s="107"/>
      <c r="AN1262" s="107"/>
      <c r="AO1262" s="107"/>
      <c r="AP1262" s="107"/>
      <c r="AQ1262" s="107"/>
      <c r="AR1262" s="107"/>
      <c r="AS1262" s="107"/>
      <c r="AT1262" s="107"/>
    </row>
    <row r="1263">
      <c r="A1263" s="107"/>
      <c r="B1263" s="522"/>
      <c r="C1263" s="107"/>
      <c r="D1263" s="107"/>
      <c r="E1263" s="107"/>
      <c r="F1263" s="107"/>
      <c r="G1263" s="107"/>
      <c r="H1263" s="107"/>
      <c r="I1263" s="107"/>
      <c r="J1263" s="107"/>
      <c r="K1263" s="107"/>
      <c r="L1263" s="107"/>
      <c r="M1263" s="107"/>
      <c r="N1263" s="107"/>
      <c r="O1263" s="107"/>
      <c r="P1263" s="107"/>
      <c r="Q1263" s="107"/>
      <c r="R1263" s="107"/>
      <c r="S1263" s="107"/>
      <c r="T1263" s="107"/>
      <c r="U1263" s="107"/>
      <c r="V1263" s="107"/>
      <c r="W1263" s="107"/>
      <c r="X1263" s="107"/>
      <c r="Y1263" s="107"/>
      <c r="Z1263" s="107"/>
      <c r="AA1263" s="107"/>
      <c r="AB1263" s="107"/>
      <c r="AC1263" s="107"/>
      <c r="AD1263" s="107"/>
      <c r="AE1263" s="107"/>
      <c r="AF1263" s="107"/>
      <c r="AG1263" s="107"/>
      <c r="AH1263" s="107"/>
      <c r="AI1263" s="107"/>
      <c r="AJ1263" s="107"/>
      <c r="AK1263" s="107"/>
      <c r="AL1263" s="107"/>
      <c r="AM1263" s="107"/>
      <c r="AN1263" s="107"/>
      <c r="AO1263" s="107"/>
      <c r="AP1263" s="107"/>
      <c r="AQ1263" s="107"/>
      <c r="AR1263" s="107"/>
      <c r="AS1263" s="107"/>
      <c r="AT1263" s="107"/>
    </row>
    <row r="1264">
      <c r="A1264" s="107"/>
      <c r="B1264" s="522"/>
      <c r="C1264" s="107"/>
      <c r="D1264" s="107"/>
      <c r="E1264" s="107"/>
      <c r="F1264" s="107"/>
      <c r="G1264" s="107"/>
      <c r="H1264" s="107"/>
      <c r="I1264" s="107"/>
      <c r="J1264" s="107"/>
      <c r="K1264" s="107"/>
      <c r="L1264" s="107"/>
      <c r="M1264" s="107"/>
      <c r="N1264" s="107"/>
      <c r="O1264" s="107"/>
      <c r="P1264" s="107"/>
      <c r="Q1264" s="107"/>
      <c r="R1264" s="107"/>
      <c r="S1264" s="107"/>
      <c r="T1264" s="107"/>
      <c r="U1264" s="107"/>
      <c r="V1264" s="107"/>
      <c r="W1264" s="107"/>
      <c r="X1264" s="107"/>
      <c r="Y1264" s="107"/>
      <c r="Z1264" s="107"/>
      <c r="AA1264" s="107"/>
      <c r="AB1264" s="107"/>
      <c r="AC1264" s="107"/>
      <c r="AD1264" s="107"/>
      <c r="AE1264" s="107"/>
      <c r="AF1264" s="107"/>
      <c r="AG1264" s="107"/>
      <c r="AH1264" s="107"/>
      <c r="AI1264" s="107"/>
      <c r="AJ1264" s="107"/>
      <c r="AK1264" s="107"/>
      <c r="AL1264" s="107"/>
      <c r="AM1264" s="107"/>
      <c r="AN1264" s="107"/>
      <c r="AO1264" s="107"/>
      <c r="AP1264" s="107"/>
      <c r="AQ1264" s="107"/>
      <c r="AR1264" s="107"/>
      <c r="AS1264" s="107"/>
      <c r="AT1264" s="107"/>
    </row>
    <row r="1265">
      <c r="A1265" s="107"/>
      <c r="B1265" s="522"/>
      <c r="C1265" s="107"/>
      <c r="D1265" s="107"/>
      <c r="E1265" s="107"/>
      <c r="F1265" s="107"/>
      <c r="G1265" s="107"/>
      <c r="H1265" s="107"/>
      <c r="I1265" s="107"/>
      <c r="J1265" s="107"/>
      <c r="K1265" s="107"/>
      <c r="L1265" s="107"/>
      <c r="M1265" s="107"/>
      <c r="N1265" s="107"/>
      <c r="O1265" s="107"/>
      <c r="P1265" s="107"/>
      <c r="Q1265" s="107"/>
      <c r="R1265" s="107"/>
      <c r="S1265" s="107"/>
      <c r="T1265" s="107"/>
      <c r="U1265" s="107"/>
      <c r="V1265" s="107"/>
      <c r="W1265" s="107"/>
      <c r="X1265" s="107"/>
      <c r="Y1265" s="107"/>
      <c r="Z1265" s="107"/>
      <c r="AA1265" s="107"/>
      <c r="AB1265" s="107"/>
      <c r="AC1265" s="107"/>
      <c r="AD1265" s="107"/>
      <c r="AE1265" s="107"/>
      <c r="AF1265" s="107"/>
      <c r="AG1265" s="107"/>
      <c r="AH1265" s="107"/>
      <c r="AI1265" s="107"/>
      <c r="AJ1265" s="107"/>
      <c r="AK1265" s="107"/>
      <c r="AL1265" s="107"/>
      <c r="AM1265" s="107"/>
      <c r="AN1265" s="107"/>
      <c r="AO1265" s="107"/>
      <c r="AP1265" s="107"/>
      <c r="AQ1265" s="107"/>
      <c r="AR1265" s="107"/>
      <c r="AS1265" s="107"/>
      <c r="AT1265" s="107"/>
    </row>
    <row r="1266">
      <c r="A1266" s="107"/>
      <c r="B1266" s="522"/>
      <c r="C1266" s="107"/>
      <c r="D1266" s="107"/>
      <c r="E1266" s="107"/>
      <c r="F1266" s="107"/>
      <c r="G1266" s="107"/>
      <c r="H1266" s="107"/>
      <c r="I1266" s="107"/>
      <c r="J1266" s="107"/>
      <c r="K1266" s="107"/>
      <c r="L1266" s="107"/>
      <c r="M1266" s="107"/>
      <c r="N1266" s="107"/>
      <c r="O1266" s="107"/>
      <c r="P1266" s="107"/>
      <c r="Q1266" s="107"/>
      <c r="R1266" s="107"/>
      <c r="S1266" s="107"/>
      <c r="T1266" s="107"/>
      <c r="U1266" s="107"/>
      <c r="V1266" s="107"/>
      <c r="W1266" s="107"/>
      <c r="X1266" s="107"/>
      <c r="Y1266" s="107"/>
      <c r="Z1266" s="107"/>
      <c r="AA1266" s="107"/>
      <c r="AB1266" s="107"/>
      <c r="AC1266" s="107"/>
      <c r="AD1266" s="107"/>
      <c r="AE1266" s="107"/>
      <c r="AF1266" s="107"/>
      <c r="AG1266" s="107"/>
      <c r="AH1266" s="107"/>
      <c r="AI1266" s="107"/>
      <c r="AJ1266" s="107"/>
      <c r="AK1266" s="107"/>
      <c r="AL1266" s="107"/>
      <c r="AM1266" s="107"/>
      <c r="AN1266" s="107"/>
      <c r="AO1266" s="107"/>
      <c r="AP1266" s="107"/>
      <c r="AQ1266" s="107"/>
      <c r="AR1266" s="107"/>
      <c r="AS1266" s="107"/>
      <c r="AT1266" s="107"/>
    </row>
    <row r="1267">
      <c r="A1267" s="107"/>
      <c r="B1267" s="522"/>
      <c r="C1267" s="107"/>
      <c r="D1267" s="107"/>
      <c r="E1267" s="107"/>
      <c r="F1267" s="107"/>
      <c r="G1267" s="107"/>
      <c r="H1267" s="107"/>
      <c r="I1267" s="107"/>
      <c r="J1267" s="107"/>
      <c r="K1267" s="107"/>
      <c r="L1267" s="107"/>
      <c r="M1267" s="107"/>
      <c r="N1267" s="107"/>
      <c r="O1267" s="107"/>
      <c r="P1267" s="107"/>
      <c r="Q1267" s="107"/>
      <c r="R1267" s="107"/>
      <c r="S1267" s="107"/>
      <c r="T1267" s="107"/>
      <c r="U1267" s="107"/>
      <c r="V1267" s="107"/>
      <c r="W1267" s="107"/>
      <c r="X1267" s="107"/>
      <c r="Y1267" s="107"/>
      <c r="Z1267" s="107"/>
      <c r="AA1267" s="107"/>
      <c r="AB1267" s="107"/>
      <c r="AC1267" s="107"/>
      <c r="AD1267" s="107"/>
      <c r="AE1267" s="107"/>
      <c r="AF1267" s="107"/>
      <c r="AG1267" s="107"/>
      <c r="AH1267" s="107"/>
      <c r="AI1267" s="107"/>
      <c r="AJ1267" s="107"/>
      <c r="AK1267" s="107"/>
      <c r="AL1267" s="107"/>
      <c r="AM1267" s="107"/>
      <c r="AN1267" s="107"/>
      <c r="AO1267" s="107"/>
      <c r="AP1267" s="107"/>
      <c r="AQ1267" s="107"/>
      <c r="AR1267" s="107"/>
      <c r="AS1267" s="107"/>
      <c r="AT1267" s="107"/>
    </row>
    <row r="1268">
      <c r="A1268" s="107"/>
      <c r="B1268" s="522"/>
      <c r="C1268" s="107"/>
      <c r="D1268" s="107"/>
      <c r="E1268" s="107"/>
      <c r="F1268" s="107"/>
      <c r="G1268" s="107"/>
      <c r="H1268" s="107"/>
      <c r="I1268" s="107"/>
      <c r="J1268" s="107"/>
      <c r="K1268" s="107"/>
      <c r="L1268" s="107"/>
      <c r="M1268" s="107"/>
      <c r="N1268" s="107"/>
      <c r="O1268" s="107"/>
      <c r="P1268" s="107"/>
      <c r="Q1268" s="107"/>
      <c r="R1268" s="107"/>
      <c r="S1268" s="107"/>
      <c r="T1268" s="107"/>
      <c r="U1268" s="107"/>
      <c r="V1268" s="107"/>
      <c r="W1268" s="107"/>
      <c r="X1268" s="107"/>
      <c r="Y1268" s="107"/>
      <c r="Z1268" s="107"/>
      <c r="AA1268" s="107"/>
      <c r="AB1268" s="107"/>
      <c r="AC1268" s="107"/>
      <c r="AD1268" s="107"/>
      <c r="AE1268" s="107"/>
      <c r="AF1268" s="107"/>
      <c r="AG1268" s="107"/>
      <c r="AH1268" s="107"/>
      <c r="AI1268" s="107"/>
      <c r="AJ1268" s="107"/>
      <c r="AK1268" s="107"/>
      <c r="AL1268" s="107"/>
      <c r="AM1268" s="107"/>
      <c r="AN1268" s="107"/>
      <c r="AO1268" s="107"/>
      <c r="AP1268" s="107"/>
      <c r="AQ1268" s="107"/>
      <c r="AR1268" s="107"/>
      <c r="AS1268" s="107"/>
      <c r="AT1268" s="107"/>
    </row>
    <row r="1269">
      <c r="A1269" s="107"/>
      <c r="B1269" s="522"/>
      <c r="C1269" s="107"/>
      <c r="D1269" s="107"/>
      <c r="E1269" s="107"/>
      <c r="F1269" s="107"/>
      <c r="G1269" s="107"/>
      <c r="H1269" s="107"/>
      <c r="I1269" s="107"/>
      <c r="J1269" s="107"/>
      <c r="K1269" s="107"/>
      <c r="L1269" s="107"/>
      <c r="M1269" s="107"/>
      <c r="N1269" s="107"/>
      <c r="O1269" s="107"/>
      <c r="P1269" s="107"/>
      <c r="Q1269" s="107"/>
      <c r="R1269" s="107"/>
      <c r="S1269" s="107"/>
      <c r="T1269" s="107"/>
      <c r="U1269" s="107"/>
      <c r="V1269" s="107"/>
      <c r="W1269" s="107"/>
      <c r="X1269" s="107"/>
      <c r="Y1269" s="107"/>
      <c r="Z1269" s="107"/>
      <c r="AA1269" s="107"/>
      <c r="AB1269" s="107"/>
      <c r="AC1269" s="107"/>
      <c r="AD1269" s="107"/>
      <c r="AE1269" s="107"/>
      <c r="AF1269" s="107"/>
      <c r="AG1269" s="107"/>
      <c r="AH1269" s="107"/>
      <c r="AI1269" s="107"/>
      <c r="AJ1269" s="107"/>
      <c r="AK1269" s="107"/>
      <c r="AL1269" s="107"/>
      <c r="AM1269" s="107"/>
      <c r="AN1269" s="107"/>
      <c r="AO1269" s="107"/>
      <c r="AP1269" s="107"/>
      <c r="AQ1269" s="107"/>
      <c r="AR1269" s="107"/>
      <c r="AS1269" s="107"/>
      <c r="AT1269" s="107"/>
    </row>
    <row r="1270">
      <c r="A1270" s="107"/>
      <c r="B1270" s="522"/>
      <c r="C1270" s="107"/>
      <c r="D1270" s="107"/>
      <c r="E1270" s="107"/>
      <c r="F1270" s="107"/>
      <c r="G1270" s="107"/>
      <c r="H1270" s="107"/>
      <c r="I1270" s="107"/>
      <c r="J1270" s="107"/>
      <c r="K1270" s="107"/>
      <c r="L1270" s="107"/>
      <c r="M1270" s="107"/>
      <c r="N1270" s="107"/>
      <c r="O1270" s="107"/>
      <c r="P1270" s="107"/>
      <c r="Q1270" s="107"/>
      <c r="R1270" s="107"/>
      <c r="S1270" s="107"/>
      <c r="T1270" s="107"/>
      <c r="U1270" s="107"/>
      <c r="V1270" s="107"/>
      <c r="W1270" s="107"/>
      <c r="X1270" s="107"/>
      <c r="Y1270" s="107"/>
      <c r="Z1270" s="107"/>
      <c r="AA1270" s="107"/>
      <c r="AB1270" s="107"/>
      <c r="AC1270" s="107"/>
      <c r="AD1270" s="107"/>
      <c r="AE1270" s="107"/>
      <c r="AF1270" s="107"/>
      <c r="AG1270" s="107"/>
      <c r="AH1270" s="107"/>
      <c r="AI1270" s="107"/>
      <c r="AJ1270" s="107"/>
      <c r="AK1270" s="107"/>
      <c r="AL1270" s="107"/>
      <c r="AM1270" s="107"/>
      <c r="AN1270" s="107"/>
      <c r="AO1270" s="107"/>
      <c r="AP1270" s="107"/>
      <c r="AQ1270" s="107"/>
      <c r="AR1270" s="107"/>
      <c r="AS1270" s="107"/>
      <c r="AT1270" s="107"/>
    </row>
    <row r="1271">
      <c r="A1271" s="107"/>
      <c r="B1271" s="522"/>
      <c r="C1271" s="107"/>
      <c r="D1271" s="107"/>
      <c r="E1271" s="107"/>
      <c r="F1271" s="107"/>
      <c r="G1271" s="107"/>
      <c r="H1271" s="107"/>
      <c r="I1271" s="107"/>
      <c r="J1271" s="107"/>
      <c r="K1271" s="107"/>
      <c r="L1271" s="107"/>
      <c r="M1271" s="107"/>
      <c r="N1271" s="107"/>
      <c r="O1271" s="107"/>
      <c r="P1271" s="107"/>
      <c r="Q1271" s="107"/>
      <c r="R1271" s="107"/>
      <c r="S1271" s="107"/>
      <c r="T1271" s="107"/>
      <c r="U1271" s="107"/>
      <c r="V1271" s="107"/>
      <c r="W1271" s="107"/>
      <c r="X1271" s="107"/>
      <c r="Y1271" s="107"/>
      <c r="Z1271" s="107"/>
      <c r="AA1271" s="107"/>
      <c r="AB1271" s="107"/>
      <c r="AC1271" s="107"/>
      <c r="AD1271" s="107"/>
      <c r="AE1271" s="107"/>
      <c r="AF1271" s="107"/>
      <c r="AG1271" s="107"/>
      <c r="AH1271" s="107"/>
      <c r="AI1271" s="107"/>
      <c r="AJ1271" s="107"/>
      <c r="AK1271" s="107"/>
      <c r="AL1271" s="107"/>
      <c r="AM1271" s="107"/>
      <c r="AN1271" s="107"/>
      <c r="AO1271" s="107"/>
      <c r="AP1271" s="107"/>
      <c r="AQ1271" s="107"/>
      <c r="AR1271" s="107"/>
      <c r="AS1271" s="107"/>
      <c r="AT1271" s="107"/>
    </row>
    <row r="1272">
      <c r="A1272" s="107"/>
      <c r="B1272" s="522"/>
      <c r="C1272" s="107"/>
      <c r="D1272" s="107"/>
      <c r="E1272" s="107"/>
      <c r="F1272" s="107"/>
      <c r="G1272" s="107"/>
      <c r="H1272" s="107"/>
      <c r="I1272" s="107"/>
      <c r="J1272" s="107"/>
      <c r="K1272" s="107"/>
      <c r="L1272" s="107"/>
      <c r="M1272" s="107"/>
      <c r="N1272" s="107"/>
      <c r="O1272" s="107"/>
      <c r="P1272" s="107"/>
      <c r="Q1272" s="107"/>
      <c r="R1272" s="107"/>
      <c r="S1272" s="107"/>
      <c r="T1272" s="107"/>
      <c r="U1272" s="107"/>
      <c r="V1272" s="107"/>
      <c r="W1272" s="107"/>
      <c r="X1272" s="107"/>
      <c r="Y1272" s="107"/>
      <c r="Z1272" s="107"/>
      <c r="AA1272" s="107"/>
      <c r="AB1272" s="107"/>
      <c r="AC1272" s="107"/>
      <c r="AD1272" s="107"/>
      <c r="AE1272" s="107"/>
      <c r="AF1272" s="107"/>
      <c r="AG1272" s="107"/>
      <c r="AH1272" s="107"/>
      <c r="AI1272" s="107"/>
      <c r="AJ1272" s="107"/>
      <c r="AK1272" s="107"/>
      <c r="AL1272" s="107"/>
      <c r="AM1272" s="107"/>
      <c r="AN1272" s="107"/>
      <c r="AO1272" s="107"/>
      <c r="AP1272" s="107"/>
      <c r="AQ1272" s="107"/>
      <c r="AR1272" s="107"/>
      <c r="AS1272" s="107"/>
      <c r="AT1272" s="107"/>
    </row>
    <row r="1273">
      <c r="A1273" s="107"/>
      <c r="B1273" s="522"/>
      <c r="C1273" s="107"/>
      <c r="D1273" s="107"/>
      <c r="E1273" s="107"/>
      <c r="F1273" s="107"/>
      <c r="G1273" s="107"/>
      <c r="H1273" s="107"/>
      <c r="I1273" s="107"/>
      <c r="J1273" s="107"/>
      <c r="K1273" s="107"/>
      <c r="L1273" s="107"/>
      <c r="M1273" s="107"/>
      <c r="N1273" s="107"/>
      <c r="O1273" s="107"/>
      <c r="P1273" s="107"/>
      <c r="Q1273" s="107"/>
      <c r="R1273" s="107"/>
      <c r="S1273" s="107"/>
      <c r="T1273" s="107"/>
      <c r="U1273" s="107"/>
      <c r="V1273" s="107"/>
      <c r="W1273" s="107"/>
      <c r="X1273" s="107"/>
      <c r="Y1273" s="107"/>
      <c r="Z1273" s="107"/>
      <c r="AA1273" s="107"/>
      <c r="AB1273" s="107"/>
      <c r="AC1273" s="107"/>
      <c r="AD1273" s="107"/>
      <c r="AE1273" s="107"/>
      <c r="AF1273" s="107"/>
      <c r="AG1273" s="107"/>
      <c r="AH1273" s="107"/>
      <c r="AI1273" s="107"/>
      <c r="AJ1273" s="107"/>
      <c r="AK1273" s="107"/>
      <c r="AL1273" s="107"/>
      <c r="AM1273" s="107"/>
      <c r="AN1273" s="107"/>
      <c r="AO1273" s="107"/>
      <c r="AP1273" s="107"/>
      <c r="AQ1273" s="107"/>
      <c r="AR1273" s="107"/>
      <c r="AS1273" s="107"/>
      <c r="AT1273" s="107"/>
    </row>
    <row r="1274">
      <c r="A1274" s="107"/>
      <c r="B1274" s="522"/>
      <c r="C1274" s="107"/>
      <c r="D1274" s="107"/>
      <c r="E1274" s="107"/>
      <c r="F1274" s="107"/>
      <c r="G1274" s="107"/>
      <c r="H1274" s="107"/>
      <c r="I1274" s="107"/>
      <c r="J1274" s="107"/>
      <c r="K1274" s="107"/>
      <c r="L1274" s="107"/>
      <c r="M1274" s="107"/>
      <c r="N1274" s="107"/>
      <c r="O1274" s="107"/>
      <c r="P1274" s="107"/>
      <c r="Q1274" s="107"/>
      <c r="R1274" s="107"/>
      <c r="S1274" s="107"/>
      <c r="T1274" s="107"/>
      <c r="U1274" s="107"/>
      <c r="V1274" s="107"/>
      <c r="W1274" s="107"/>
      <c r="X1274" s="107"/>
      <c r="Y1274" s="107"/>
      <c r="Z1274" s="107"/>
      <c r="AA1274" s="107"/>
      <c r="AB1274" s="107"/>
      <c r="AC1274" s="107"/>
      <c r="AD1274" s="107"/>
      <c r="AE1274" s="107"/>
      <c r="AF1274" s="107"/>
      <c r="AG1274" s="107"/>
      <c r="AH1274" s="107"/>
      <c r="AI1274" s="107"/>
      <c r="AJ1274" s="107"/>
      <c r="AK1274" s="107"/>
      <c r="AL1274" s="107"/>
      <c r="AM1274" s="107"/>
      <c r="AN1274" s="107"/>
      <c r="AO1274" s="107"/>
      <c r="AP1274" s="107"/>
      <c r="AQ1274" s="107"/>
      <c r="AR1274" s="107"/>
      <c r="AS1274" s="107"/>
      <c r="AT1274" s="107"/>
    </row>
    <row r="1275">
      <c r="A1275" s="107"/>
      <c r="B1275" s="522"/>
      <c r="C1275" s="107"/>
      <c r="D1275" s="107"/>
      <c r="E1275" s="107"/>
      <c r="F1275" s="107"/>
      <c r="G1275" s="107"/>
      <c r="H1275" s="107"/>
      <c r="I1275" s="107"/>
      <c r="J1275" s="107"/>
      <c r="K1275" s="107"/>
      <c r="L1275" s="107"/>
      <c r="M1275" s="107"/>
      <c r="N1275" s="107"/>
      <c r="O1275" s="107"/>
      <c r="P1275" s="107"/>
      <c r="Q1275" s="107"/>
      <c r="R1275" s="107"/>
      <c r="S1275" s="107"/>
      <c r="T1275" s="107"/>
      <c r="U1275" s="107"/>
      <c r="V1275" s="107"/>
      <c r="W1275" s="107"/>
      <c r="X1275" s="107"/>
      <c r="Y1275" s="107"/>
      <c r="Z1275" s="107"/>
      <c r="AA1275" s="107"/>
      <c r="AB1275" s="107"/>
      <c r="AC1275" s="107"/>
      <c r="AD1275" s="107"/>
      <c r="AE1275" s="107"/>
      <c r="AF1275" s="107"/>
      <c r="AG1275" s="107"/>
      <c r="AH1275" s="107"/>
      <c r="AI1275" s="107"/>
      <c r="AJ1275" s="107"/>
      <c r="AK1275" s="107"/>
      <c r="AL1275" s="107"/>
      <c r="AM1275" s="107"/>
      <c r="AN1275" s="107"/>
      <c r="AO1275" s="107"/>
      <c r="AP1275" s="107"/>
      <c r="AQ1275" s="107"/>
      <c r="AR1275" s="107"/>
      <c r="AS1275" s="107"/>
      <c r="AT1275" s="107"/>
    </row>
    <row r="1276">
      <c r="A1276" s="107"/>
      <c r="B1276" s="522"/>
      <c r="C1276" s="107"/>
      <c r="D1276" s="107"/>
      <c r="E1276" s="107"/>
      <c r="F1276" s="107"/>
      <c r="G1276" s="107"/>
      <c r="H1276" s="107"/>
      <c r="I1276" s="107"/>
      <c r="J1276" s="107"/>
      <c r="K1276" s="107"/>
      <c r="L1276" s="107"/>
      <c r="M1276" s="107"/>
      <c r="N1276" s="107"/>
      <c r="O1276" s="107"/>
      <c r="P1276" s="107"/>
      <c r="Q1276" s="107"/>
      <c r="R1276" s="107"/>
      <c r="S1276" s="107"/>
      <c r="T1276" s="107"/>
      <c r="U1276" s="107"/>
      <c r="V1276" s="107"/>
      <c r="W1276" s="107"/>
      <c r="X1276" s="107"/>
      <c r="Y1276" s="107"/>
      <c r="Z1276" s="107"/>
      <c r="AA1276" s="107"/>
      <c r="AB1276" s="107"/>
      <c r="AC1276" s="107"/>
      <c r="AD1276" s="107"/>
      <c r="AE1276" s="107"/>
      <c r="AF1276" s="107"/>
      <c r="AG1276" s="107"/>
      <c r="AH1276" s="107"/>
      <c r="AI1276" s="107"/>
      <c r="AJ1276" s="107"/>
      <c r="AK1276" s="107"/>
      <c r="AL1276" s="107"/>
      <c r="AM1276" s="107"/>
      <c r="AN1276" s="107"/>
      <c r="AO1276" s="107"/>
      <c r="AP1276" s="107"/>
      <c r="AQ1276" s="107"/>
      <c r="AR1276" s="107"/>
      <c r="AS1276" s="107"/>
      <c r="AT1276" s="107"/>
    </row>
    <row r="1277">
      <c r="A1277" s="107"/>
      <c r="B1277" s="522"/>
      <c r="C1277" s="107"/>
      <c r="D1277" s="107"/>
      <c r="E1277" s="107"/>
      <c r="F1277" s="107"/>
      <c r="G1277" s="107"/>
      <c r="H1277" s="107"/>
      <c r="I1277" s="107"/>
      <c r="J1277" s="107"/>
      <c r="K1277" s="107"/>
      <c r="L1277" s="107"/>
      <c r="M1277" s="107"/>
      <c r="N1277" s="107"/>
      <c r="O1277" s="107"/>
      <c r="P1277" s="107"/>
      <c r="Q1277" s="107"/>
      <c r="R1277" s="107"/>
      <c r="S1277" s="107"/>
      <c r="T1277" s="107"/>
      <c r="U1277" s="107"/>
      <c r="V1277" s="107"/>
      <c r="W1277" s="107"/>
      <c r="X1277" s="107"/>
      <c r="Y1277" s="107"/>
      <c r="Z1277" s="107"/>
      <c r="AA1277" s="107"/>
      <c r="AB1277" s="107"/>
      <c r="AC1277" s="107"/>
      <c r="AD1277" s="107"/>
      <c r="AE1277" s="107"/>
      <c r="AF1277" s="107"/>
      <c r="AG1277" s="107"/>
      <c r="AH1277" s="107"/>
      <c r="AI1277" s="107"/>
      <c r="AJ1277" s="107"/>
      <c r="AK1277" s="107"/>
      <c r="AL1277" s="107"/>
      <c r="AM1277" s="107"/>
      <c r="AN1277" s="107"/>
      <c r="AO1277" s="107"/>
      <c r="AP1277" s="107"/>
      <c r="AQ1277" s="107"/>
      <c r="AR1277" s="107"/>
      <c r="AS1277" s="107"/>
      <c r="AT1277" s="107"/>
    </row>
    <row r="1278">
      <c r="A1278" s="107"/>
      <c r="B1278" s="522"/>
      <c r="C1278" s="107"/>
      <c r="D1278" s="107"/>
      <c r="E1278" s="107"/>
      <c r="F1278" s="107"/>
      <c r="G1278" s="107"/>
      <c r="H1278" s="107"/>
      <c r="I1278" s="107"/>
      <c r="J1278" s="107"/>
      <c r="K1278" s="107"/>
      <c r="L1278" s="107"/>
      <c r="M1278" s="107"/>
      <c r="N1278" s="107"/>
      <c r="O1278" s="107"/>
      <c r="P1278" s="107"/>
      <c r="Q1278" s="107"/>
      <c r="R1278" s="107"/>
      <c r="S1278" s="107"/>
      <c r="T1278" s="107"/>
      <c r="U1278" s="107"/>
      <c r="V1278" s="107"/>
      <c r="W1278" s="107"/>
      <c r="X1278" s="107"/>
      <c r="Y1278" s="107"/>
      <c r="Z1278" s="107"/>
      <c r="AA1278" s="107"/>
      <c r="AB1278" s="107"/>
      <c r="AC1278" s="107"/>
      <c r="AD1278" s="107"/>
      <c r="AE1278" s="107"/>
      <c r="AF1278" s="107"/>
      <c r="AG1278" s="107"/>
      <c r="AH1278" s="107"/>
      <c r="AI1278" s="107"/>
      <c r="AJ1278" s="107"/>
      <c r="AK1278" s="107"/>
      <c r="AL1278" s="107"/>
      <c r="AM1278" s="107"/>
      <c r="AN1278" s="107"/>
      <c r="AO1278" s="107"/>
      <c r="AP1278" s="107"/>
      <c r="AQ1278" s="107"/>
      <c r="AR1278" s="107"/>
      <c r="AS1278" s="107"/>
      <c r="AT1278" s="107"/>
    </row>
    <row r="1279">
      <c r="A1279" s="107"/>
      <c r="B1279" s="522"/>
      <c r="C1279" s="107"/>
      <c r="D1279" s="107"/>
      <c r="E1279" s="107"/>
      <c r="F1279" s="107"/>
      <c r="G1279" s="107"/>
      <c r="H1279" s="107"/>
      <c r="I1279" s="107"/>
      <c r="J1279" s="107"/>
      <c r="K1279" s="107"/>
      <c r="L1279" s="107"/>
      <c r="M1279" s="107"/>
      <c r="N1279" s="107"/>
      <c r="O1279" s="107"/>
      <c r="P1279" s="107"/>
      <c r="Q1279" s="107"/>
      <c r="R1279" s="107"/>
      <c r="S1279" s="107"/>
      <c r="T1279" s="107"/>
      <c r="U1279" s="107"/>
      <c r="V1279" s="107"/>
      <c r="W1279" s="107"/>
      <c r="X1279" s="107"/>
      <c r="Y1279" s="107"/>
      <c r="Z1279" s="107"/>
      <c r="AA1279" s="107"/>
      <c r="AB1279" s="107"/>
      <c r="AC1279" s="107"/>
      <c r="AD1279" s="107"/>
      <c r="AE1279" s="107"/>
      <c r="AF1279" s="107"/>
      <c r="AG1279" s="107"/>
      <c r="AH1279" s="107"/>
      <c r="AI1279" s="107"/>
      <c r="AJ1279" s="107"/>
      <c r="AK1279" s="107"/>
      <c r="AL1279" s="107"/>
      <c r="AM1279" s="107"/>
      <c r="AN1279" s="107"/>
      <c r="AO1279" s="107"/>
      <c r="AP1279" s="107"/>
      <c r="AQ1279" s="107"/>
      <c r="AR1279" s="107"/>
      <c r="AS1279" s="107"/>
      <c r="AT1279" s="107"/>
    </row>
    <row r="1280">
      <c r="A1280" s="107"/>
      <c r="B1280" s="522"/>
      <c r="C1280" s="107"/>
      <c r="D1280" s="107"/>
      <c r="E1280" s="107"/>
      <c r="F1280" s="107"/>
      <c r="G1280" s="107"/>
      <c r="H1280" s="107"/>
      <c r="I1280" s="107"/>
      <c r="J1280" s="107"/>
      <c r="K1280" s="107"/>
      <c r="L1280" s="107"/>
      <c r="M1280" s="107"/>
      <c r="N1280" s="107"/>
      <c r="O1280" s="107"/>
      <c r="P1280" s="107"/>
      <c r="Q1280" s="107"/>
      <c r="R1280" s="107"/>
      <c r="S1280" s="107"/>
      <c r="T1280" s="107"/>
      <c r="U1280" s="107"/>
      <c r="V1280" s="107"/>
      <c r="W1280" s="107"/>
      <c r="X1280" s="107"/>
      <c r="Y1280" s="107"/>
      <c r="Z1280" s="107"/>
      <c r="AA1280" s="107"/>
      <c r="AB1280" s="107"/>
      <c r="AC1280" s="107"/>
      <c r="AD1280" s="107"/>
      <c r="AE1280" s="107"/>
      <c r="AF1280" s="107"/>
      <c r="AG1280" s="107"/>
      <c r="AH1280" s="107"/>
      <c r="AI1280" s="107"/>
      <c r="AJ1280" s="107"/>
      <c r="AK1280" s="107"/>
      <c r="AL1280" s="107"/>
      <c r="AM1280" s="107"/>
      <c r="AN1280" s="107"/>
      <c r="AO1280" s="107"/>
      <c r="AP1280" s="107"/>
      <c r="AQ1280" s="107"/>
      <c r="AR1280" s="107"/>
      <c r="AS1280" s="107"/>
      <c r="AT1280" s="107"/>
    </row>
    <row r="1281">
      <c r="A1281" s="107"/>
      <c r="B1281" s="522"/>
      <c r="C1281" s="107"/>
      <c r="D1281" s="107"/>
      <c r="E1281" s="107"/>
      <c r="F1281" s="107"/>
      <c r="G1281" s="107"/>
      <c r="H1281" s="107"/>
      <c r="I1281" s="107"/>
      <c r="J1281" s="107"/>
      <c r="K1281" s="107"/>
      <c r="L1281" s="107"/>
      <c r="M1281" s="107"/>
      <c r="N1281" s="107"/>
      <c r="O1281" s="107"/>
      <c r="P1281" s="107"/>
      <c r="Q1281" s="107"/>
      <c r="R1281" s="107"/>
      <c r="S1281" s="107"/>
      <c r="T1281" s="107"/>
      <c r="U1281" s="107"/>
      <c r="V1281" s="107"/>
      <c r="W1281" s="107"/>
      <c r="X1281" s="107"/>
      <c r="Y1281" s="107"/>
      <c r="Z1281" s="107"/>
      <c r="AA1281" s="107"/>
      <c r="AB1281" s="107"/>
      <c r="AC1281" s="107"/>
      <c r="AD1281" s="107"/>
      <c r="AE1281" s="107"/>
      <c r="AF1281" s="107"/>
      <c r="AG1281" s="107"/>
      <c r="AH1281" s="107"/>
      <c r="AI1281" s="107"/>
      <c r="AJ1281" s="107"/>
      <c r="AK1281" s="107"/>
      <c r="AL1281" s="107"/>
      <c r="AM1281" s="107"/>
      <c r="AN1281" s="107"/>
      <c r="AO1281" s="107"/>
      <c r="AP1281" s="107"/>
      <c r="AQ1281" s="107"/>
      <c r="AR1281" s="107"/>
      <c r="AS1281" s="107"/>
      <c r="AT1281" s="107"/>
    </row>
    <row r="1282">
      <c r="A1282" s="107"/>
      <c r="B1282" s="522"/>
      <c r="C1282" s="107"/>
      <c r="D1282" s="107"/>
      <c r="E1282" s="107"/>
      <c r="F1282" s="107"/>
      <c r="G1282" s="107"/>
      <c r="H1282" s="107"/>
      <c r="I1282" s="107"/>
      <c r="J1282" s="107"/>
      <c r="K1282" s="107"/>
      <c r="L1282" s="107"/>
      <c r="M1282" s="107"/>
      <c r="N1282" s="107"/>
      <c r="O1282" s="107"/>
      <c r="P1282" s="107"/>
      <c r="Q1282" s="107"/>
      <c r="R1282" s="107"/>
      <c r="S1282" s="107"/>
      <c r="T1282" s="107"/>
      <c r="U1282" s="107"/>
      <c r="V1282" s="107"/>
      <c r="W1282" s="107"/>
      <c r="X1282" s="107"/>
      <c r="Y1282" s="107"/>
      <c r="Z1282" s="107"/>
      <c r="AA1282" s="107"/>
      <c r="AB1282" s="107"/>
      <c r="AC1282" s="107"/>
      <c r="AD1282" s="107"/>
      <c r="AE1282" s="107"/>
      <c r="AF1282" s="107"/>
      <c r="AG1282" s="107"/>
      <c r="AH1282" s="107"/>
      <c r="AI1282" s="107"/>
      <c r="AJ1282" s="107"/>
      <c r="AK1282" s="107"/>
      <c r="AL1282" s="107"/>
      <c r="AM1282" s="107"/>
      <c r="AN1282" s="107"/>
      <c r="AO1282" s="107"/>
      <c r="AP1282" s="107"/>
      <c r="AQ1282" s="107"/>
      <c r="AR1282" s="107"/>
      <c r="AS1282" s="107"/>
      <c r="AT1282" s="107"/>
    </row>
    <row r="1283">
      <c r="A1283" s="107"/>
      <c r="B1283" s="522"/>
      <c r="C1283" s="107"/>
      <c r="D1283" s="107"/>
      <c r="E1283" s="107"/>
      <c r="F1283" s="107"/>
      <c r="G1283" s="107"/>
      <c r="H1283" s="107"/>
      <c r="I1283" s="107"/>
      <c r="J1283" s="107"/>
      <c r="K1283" s="107"/>
      <c r="L1283" s="107"/>
      <c r="M1283" s="107"/>
      <c r="N1283" s="107"/>
      <c r="O1283" s="107"/>
      <c r="P1283" s="107"/>
      <c r="Q1283" s="107"/>
      <c r="R1283" s="107"/>
      <c r="S1283" s="107"/>
      <c r="T1283" s="107"/>
      <c r="U1283" s="107"/>
      <c r="V1283" s="107"/>
      <c r="W1283" s="107"/>
      <c r="X1283" s="107"/>
      <c r="Y1283" s="107"/>
      <c r="Z1283" s="107"/>
      <c r="AA1283" s="107"/>
      <c r="AB1283" s="107"/>
      <c r="AC1283" s="107"/>
      <c r="AD1283" s="107"/>
      <c r="AE1283" s="107"/>
      <c r="AF1283" s="107"/>
      <c r="AG1283" s="107"/>
      <c r="AH1283" s="107"/>
      <c r="AI1283" s="107"/>
      <c r="AJ1283" s="107"/>
      <c r="AK1283" s="107"/>
      <c r="AL1283" s="107"/>
      <c r="AM1283" s="107"/>
      <c r="AN1283" s="107"/>
      <c r="AO1283" s="107"/>
      <c r="AP1283" s="107"/>
      <c r="AQ1283" s="107"/>
      <c r="AR1283" s="107"/>
      <c r="AS1283" s="107"/>
      <c r="AT1283" s="107"/>
    </row>
    <row r="1284">
      <c r="A1284" s="107"/>
      <c r="B1284" s="522"/>
      <c r="C1284" s="107"/>
      <c r="D1284" s="107"/>
      <c r="E1284" s="107"/>
      <c r="F1284" s="107"/>
      <c r="G1284" s="107"/>
      <c r="H1284" s="107"/>
      <c r="I1284" s="107"/>
      <c r="J1284" s="107"/>
      <c r="K1284" s="107"/>
      <c r="L1284" s="107"/>
      <c r="M1284" s="107"/>
      <c r="N1284" s="107"/>
      <c r="O1284" s="107"/>
      <c r="P1284" s="107"/>
      <c r="Q1284" s="107"/>
      <c r="R1284" s="107"/>
      <c r="S1284" s="107"/>
      <c r="T1284" s="107"/>
      <c r="U1284" s="107"/>
      <c r="V1284" s="107"/>
      <c r="W1284" s="107"/>
      <c r="X1284" s="107"/>
      <c r="Y1284" s="107"/>
      <c r="Z1284" s="107"/>
      <c r="AA1284" s="107"/>
      <c r="AB1284" s="107"/>
      <c r="AC1284" s="107"/>
      <c r="AD1284" s="107"/>
      <c r="AE1284" s="107"/>
      <c r="AF1284" s="107"/>
      <c r="AG1284" s="107"/>
      <c r="AH1284" s="107"/>
      <c r="AI1284" s="107"/>
      <c r="AJ1284" s="107"/>
      <c r="AK1284" s="107"/>
      <c r="AL1284" s="107"/>
      <c r="AM1284" s="107"/>
      <c r="AN1284" s="107"/>
      <c r="AO1284" s="107"/>
      <c r="AP1284" s="107"/>
      <c r="AQ1284" s="107"/>
      <c r="AR1284" s="107"/>
      <c r="AS1284" s="107"/>
      <c r="AT1284" s="107"/>
    </row>
    <row r="1285">
      <c r="A1285" s="107"/>
      <c r="B1285" s="522"/>
      <c r="C1285" s="107"/>
      <c r="D1285" s="107"/>
      <c r="E1285" s="107"/>
      <c r="F1285" s="107"/>
      <c r="G1285" s="107"/>
      <c r="H1285" s="107"/>
      <c r="I1285" s="107"/>
      <c r="J1285" s="107"/>
      <c r="K1285" s="107"/>
      <c r="L1285" s="107"/>
      <c r="M1285" s="107"/>
      <c r="N1285" s="107"/>
      <c r="O1285" s="107"/>
      <c r="P1285" s="107"/>
      <c r="Q1285" s="107"/>
      <c r="R1285" s="107"/>
      <c r="S1285" s="107"/>
      <c r="T1285" s="107"/>
      <c r="U1285" s="107"/>
      <c r="V1285" s="107"/>
      <c r="W1285" s="107"/>
      <c r="X1285" s="107"/>
      <c r="Y1285" s="107"/>
      <c r="Z1285" s="107"/>
      <c r="AA1285" s="107"/>
      <c r="AB1285" s="107"/>
      <c r="AC1285" s="107"/>
      <c r="AD1285" s="107"/>
      <c r="AE1285" s="107"/>
      <c r="AF1285" s="107"/>
      <c r="AG1285" s="107"/>
      <c r="AH1285" s="107"/>
      <c r="AI1285" s="107"/>
      <c r="AJ1285" s="107"/>
      <c r="AK1285" s="107"/>
      <c r="AL1285" s="107"/>
      <c r="AM1285" s="107"/>
      <c r="AN1285" s="107"/>
      <c r="AO1285" s="107"/>
      <c r="AP1285" s="107"/>
      <c r="AQ1285" s="107"/>
      <c r="AR1285" s="107"/>
      <c r="AS1285" s="107"/>
      <c r="AT1285" s="107"/>
    </row>
    <row r="1286">
      <c r="A1286" s="107"/>
      <c r="B1286" s="522"/>
      <c r="C1286" s="107"/>
      <c r="D1286" s="107"/>
      <c r="E1286" s="107"/>
      <c r="F1286" s="107"/>
      <c r="G1286" s="107"/>
      <c r="H1286" s="107"/>
      <c r="I1286" s="107"/>
      <c r="J1286" s="107"/>
      <c r="K1286" s="107"/>
      <c r="L1286" s="107"/>
      <c r="M1286" s="107"/>
      <c r="N1286" s="107"/>
      <c r="O1286" s="107"/>
      <c r="P1286" s="107"/>
      <c r="Q1286" s="107"/>
      <c r="R1286" s="107"/>
      <c r="S1286" s="107"/>
      <c r="T1286" s="107"/>
      <c r="U1286" s="107"/>
      <c r="V1286" s="107"/>
      <c r="W1286" s="107"/>
      <c r="X1286" s="107"/>
      <c r="Y1286" s="107"/>
      <c r="Z1286" s="107"/>
      <c r="AA1286" s="107"/>
      <c r="AB1286" s="107"/>
      <c r="AC1286" s="107"/>
      <c r="AD1286" s="107"/>
      <c r="AE1286" s="107"/>
      <c r="AF1286" s="107"/>
      <c r="AG1286" s="107"/>
      <c r="AH1286" s="107"/>
      <c r="AI1286" s="107"/>
      <c r="AJ1286" s="107"/>
      <c r="AK1286" s="107"/>
      <c r="AL1286" s="107"/>
      <c r="AM1286" s="107"/>
      <c r="AN1286" s="107"/>
      <c r="AO1286" s="107"/>
      <c r="AP1286" s="107"/>
      <c r="AQ1286" s="107"/>
      <c r="AR1286" s="107"/>
      <c r="AS1286" s="107"/>
      <c r="AT1286" s="107"/>
    </row>
    <row r="1287">
      <c r="A1287" s="107"/>
      <c r="B1287" s="522"/>
      <c r="C1287" s="107"/>
      <c r="D1287" s="107"/>
      <c r="E1287" s="107"/>
      <c r="F1287" s="107"/>
      <c r="G1287" s="107"/>
      <c r="H1287" s="107"/>
      <c r="I1287" s="107"/>
      <c r="J1287" s="107"/>
      <c r="K1287" s="107"/>
      <c r="L1287" s="107"/>
      <c r="M1287" s="107"/>
      <c r="N1287" s="107"/>
      <c r="O1287" s="107"/>
      <c r="P1287" s="107"/>
      <c r="Q1287" s="107"/>
      <c r="R1287" s="107"/>
      <c r="S1287" s="107"/>
      <c r="T1287" s="107"/>
      <c r="U1287" s="107"/>
      <c r="V1287" s="107"/>
      <c r="W1287" s="107"/>
      <c r="X1287" s="107"/>
      <c r="Y1287" s="107"/>
      <c r="Z1287" s="107"/>
      <c r="AA1287" s="107"/>
      <c r="AB1287" s="107"/>
      <c r="AC1287" s="107"/>
      <c r="AD1287" s="107"/>
      <c r="AE1287" s="107"/>
      <c r="AF1287" s="107"/>
      <c r="AG1287" s="107"/>
      <c r="AH1287" s="107"/>
      <c r="AI1287" s="107"/>
      <c r="AJ1287" s="107"/>
      <c r="AK1287" s="107"/>
      <c r="AL1287" s="107"/>
      <c r="AM1287" s="107"/>
      <c r="AN1287" s="107"/>
      <c r="AO1287" s="107"/>
      <c r="AP1287" s="107"/>
      <c r="AQ1287" s="107"/>
      <c r="AR1287" s="107"/>
      <c r="AS1287" s="107"/>
      <c r="AT1287" s="107"/>
    </row>
    <row r="1288">
      <c r="A1288" s="107"/>
      <c r="B1288" s="522"/>
      <c r="C1288" s="107"/>
      <c r="D1288" s="107"/>
      <c r="E1288" s="107"/>
      <c r="F1288" s="107"/>
      <c r="G1288" s="107"/>
      <c r="H1288" s="107"/>
      <c r="I1288" s="107"/>
      <c r="J1288" s="107"/>
      <c r="K1288" s="107"/>
      <c r="L1288" s="107"/>
      <c r="M1288" s="107"/>
      <c r="N1288" s="107"/>
      <c r="O1288" s="107"/>
      <c r="P1288" s="107"/>
      <c r="Q1288" s="107"/>
      <c r="R1288" s="107"/>
      <c r="S1288" s="107"/>
      <c r="T1288" s="107"/>
      <c r="U1288" s="107"/>
      <c r="V1288" s="107"/>
      <c r="W1288" s="107"/>
      <c r="X1288" s="107"/>
      <c r="Y1288" s="107"/>
      <c r="Z1288" s="107"/>
      <c r="AA1288" s="107"/>
      <c r="AB1288" s="107"/>
      <c r="AC1288" s="107"/>
      <c r="AD1288" s="107"/>
      <c r="AE1288" s="107"/>
      <c r="AF1288" s="107"/>
      <c r="AG1288" s="107"/>
      <c r="AH1288" s="107"/>
      <c r="AI1288" s="107"/>
      <c r="AJ1288" s="107"/>
      <c r="AK1288" s="107"/>
      <c r="AL1288" s="107"/>
      <c r="AM1288" s="107"/>
      <c r="AN1288" s="107"/>
      <c r="AO1288" s="107"/>
      <c r="AP1288" s="107"/>
      <c r="AQ1288" s="107"/>
      <c r="AR1288" s="107"/>
      <c r="AS1288" s="107"/>
      <c r="AT1288" s="107"/>
    </row>
    <row r="1289">
      <c r="A1289" s="107"/>
      <c r="B1289" s="522"/>
      <c r="C1289" s="107"/>
      <c r="D1289" s="107"/>
      <c r="E1289" s="107"/>
      <c r="F1289" s="107"/>
      <c r="G1289" s="107"/>
      <c r="H1289" s="107"/>
      <c r="I1289" s="107"/>
      <c r="J1289" s="107"/>
      <c r="K1289" s="107"/>
      <c r="L1289" s="107"/>
      <c r="M1289" s="107"/>
      <c r="N1289" s="107"/>
      <c r="O1289" s="107"/>
      <c r="P1289" s="107"/>
      <c r="Q1289" s="107"/>
      <c r="R1289" s="107"/>
      <c r="S1289" s="107"/>
      <c r="T1289" s="107"/>
      <c r="U1289" s="107"/>
      <c r="V1289" s="107"/>
      <c r="W1289" s="107"/>
      <c r="X1289" s="107"/>
      <c r="Y1289" s="107"/>
      <c r="Z1289" s="107"/>
      <c r="AA1289" s="107"/>
      <c r="AB1289" s="107"/>
      <c r="AC1289" s="107"/>
      <c r="AD1289" s="107"/>
      <c r="AE1289" s="107"/>
      <c r="AF1289" s="107"/>
      <c r="AG1289" s="107"/>
      <c r="AH1289" s="107"/>
      <c r="AI1289" s="107"/>
      <c r="AJ1289" s="107"/>
      <c r="AK1289" s="107"/>
      <c r="AL1289" s="107"/>
      <c r="AM1289" s="107"/>
      <c r="AN1289" s="107"/>
      <c r="AO1289" s="107"/>
      <c r="AP1289" s="107"/>
      <c r="AQ1289" s="107"/>
      <c r="AR1289" s="107"/>
      <c r="AS1289" s="107"/>
      <c r="AT1289" s="107"/>
    </row>
    <row r="1290">
      <c r="A1290" s="107"/>
      <c r="B1290" s="522"/>
      <c r="C1290" s="107"/>
      <c r="D1290" s="107"/>
      <c r="E1290" s="107"/>
      <c r="F1290" s="107"/>
      <c r="G1290" s="107"/>
      <c r="H1290" s="107"/>
      <c r="I1290" s="107"/>
      <c r="J1290" s="107"/>
      <c r="K1290" s="107"/>
      <c r="L1290" s="107"/>
      <c r="M1290" s="107"/>
      <c r="N1290" s="107"/>
      <c r="O1290" s="107"/>
      <c r="P1290" s="107"/>
      <c r="Q1290" s="107"/>
      <c r="R1290" s="107"/>
      <c r="S1290" s="107"/>
      <c r="T1290" s="107"/>
      <c r="U1290" s="107"/>
      <c r="V1290" s="107"/>
      <c r="W1290" s="107"/>
      <c r="X1290" s="107"/>
      <c r="Y1290" s="107"/>
      <c r="Z1290" s="107"/>
      <c r="AA1290" s="107"/>
      <c r="AB1290" s="107"/>
      <c r="AC1290" s="107"/>
      <c r="AD1290" s="107"/>
      <c r="AE1290" s="107"/>
      <c r="AF1290" s="107"/>
      <c r="AG1290" s="107"/>
      <c r="AH1290" s="107"/>
      <c r="AI1290" s="107"/>
      <c r="AJ1290" s="107"/>
      <c r="AK1290" s="107"/>
      <c r="AL1290" s="107"/>
      <c r="AM1290" s="107"/>
      <c r="AN1290" s="107"/>
      <c r="AO1290" s="107"/>
      <c r="AP1290" s="107"/>
      <c r="AQ1290" s="107"/>
      <c r="AR1290" s="107"/>
      <c r="AS1290" s="107"/>
      <c r="AT1290" s="107"/>
    </row>
    <row r="1291">
      <c r="A1291" s="107"/>
      <c r="B1291" s="522"/>
      <c r="C1291" s="107"/>
      <c r="D1291" s="107"/>
      <c r="E1291" s="107"/>
      <c r="F1291" s="107"/>
      <c r="G1291" s="107"/>
      <c r="H1291" s="107"/>
      <c r="I1291" s="107"/>
      <c r="J1291" s="107"/>
      <c r="K1291" s="107"/>
      <c r="L1291" s="107"/>
      <c r="M1291" s="107"/>
      <c r="N1291" s="107"/>
      <c r="O1291" s="107"/>
      <c r="P1291" s="107"/>
      <c r="Q1291" s="107"/>
      <c r="R1291" s="107"/>
      <c r="S1291" s="107"/>
      <c r="T1291" s="107"/>
      <c r="U1291" s="107"/>
      <c r="V1291" s="107"/>
      <c r="W1291" s="107"/>
      <c r="X1291" s="107"/>
      <c r="Y1291" s="107"/>
      <c r="Z1291" s="107"/>
      <c r="AA1291" s="107"/>
      <c r="AB1291" s="107"/>
      <c r="AC1291" s="107"/>
      <c r="AD1291" s="107"/>
      <c r="AE1291" s="107"/>
      <c r="AF1291" s="107"/>
      <c r="AG1291" s="107"/>
      <c r="AH1291" s="107"/>
      <c r="AI1291" s="107"/>
      <c r="AJ1291" s="107"/>
      <c r="AK1291" s="107"/>
      <c r="AL1291" s="107"/>
      <c r="AM1291" s="107"/>
      <c r="AN1291" s="107"/>
      <c r="AO1291" s="107"/>
      <c r="AP1291" s="107"/>
      <c r="AQ1291" s="107"/>
      <c r="AR1291" s="107"/>
      <c r="AS1291" s="107"/>
      <c r="AT1291" s="107"/>
    </row>
    <row r="1292">
      <c r="A1292" s="107"/>
      <c r="B1292" s="522"/>
      <c r="C1292" s="107"/>
      <c r="D1292" s="107"/>
      <c r="E1292" s="107"/>
      <c r="F1292" s="107"/>
      <c r="G1292" s="107"/>
      <c r="H1292" s="107"/>
      <c r="I1292" s="107"/>
      <c r="J1292" s="107"/>
      <c r="K1292" s="107"/>
      <c r="L1292" s="107"/>
      <c r="M1292" s="107"/>
      <c r="N1292" s="107"/>
      <c r="O1292" s="107"/>
      <c r="P1292" s="107"/>
      <c r="Q1292" s="107"/>
      <c r="R1292" s="107"/>
      <c r="S1292" s="107"/>
      <c r="T1292" s="107"/>
      <c r="U1292" s="107"/>
      <c r="V1292" s="107"/>
      <c r="W1292" s="107"/>
      <c r="X1292" s="107"/>
      <c r="Y1292" s="107"/>
      <c r="Z1292" s="107"/>
      <c r="AA1292" s="107"/>
      <c r="AB1292" s="107"/>
      <c r="AC1292" s="107"/>
      <c r="AD1292" s="107"/>
      <c r="AE1292" s="107"/>
      <c r="AF1292" s="107"/>
      <c r="AG1292" s="107"/>
      <c r="AH1292" s="107"/>
      <c r="AI1292" s="107"/>
      <c r="AJ1292" s="107"/>
      <c r="AK1292" s="107"/>
      <c r="AL1292" s="107"/>
      <c r="AM1292" s="107"/>
      <c r="AN1292" s="107"/>
      <c r="AO1292" s="107"/>
      <c r="AP1292" s="107"/>
      <c r="AQ1292" s="107"/>
      <c r="AR1292" s="107"/>
      <c r="AS1292" s="107"/>
      <c r="AT1292" s="107"/>
    </row>
    <row r="1293">
      <c r="A1293" s="107"/>
      <c r="B1293" s="522"/>
      <c r="C1293" s="107"/>
      <c r="D1293" s="107"/>
      <c r="E1293" s="107"/>
      <c r="F1293" s="107"/>
      <c r="G1293" s="107"/>
      <c r="H1293" s="107"/>
      <c r="I1293" s="107"/>
      <c r="J1293" s="107"/>
      <c r="K1293" s="107"/>
      <c r="L1293" s="107"/>
      <c r="M1293" s="107"/>
      <c r="N1293" s="107"/>
      <c r="O1293" s="107"/>
      <c r="P1293" s="107"/>
      <c r="Q1293" s="107"/>
      <c r="R1293" s="107"/>
      <c r="S1293" s="107"/>
      <c r="T1293" s="107"/>
      <c r="U1293" s="107"/>
      <c r="V1293" s="107"/>
      <c r="W1293" s="107"/>
      <c r="X1293" s="107"/>
      <c r="Y1293" s="107"/>
      <c r="Z1293" s="107"/>
      <c r="AA1293" s="107"/>
      <c r="AB1293" s="107"/>
      <c r="AC1293" s="107"/>
      <c r="AD1293" s="107"/>
      <c r="AE1293" s="107"/>
      <c r="AF1293" s="107"/>
      <c r="AG1293" s="107"/>
      <c r="AH1293" s="107"/>
      <c r="AI1293" s="107"/>
      <c r="AJ1293" s="107"/>
      <c r="AK1293" s="107"/>
      <c r="AL1293" s="107"/>
      <c r="AM1293" s="107"/>
      <c r="AN1293" s="107"/>
      <c r="AO1293" s="107"/>
      <c r="AP1293" s="107"/>
      <c r="AQ1293" s="107"/>
      <c r="AR1293" s="107"/>
      <c r="AS1293" s="107"/>
      <c r="AT1293" s="107"/>
    </row>
    <row r="1294">
      <c r="A1294" s="107"/>
      <c r="B1294" s="522"/>
      <c r="C1294" s="107"/>
      <c r="D1294" s="107"/>
      <c r="E1294" s="107"/>
      <c r="F1294" s="107"/>
      <c r="G1294" s="107"/>
      <c r="H1294" s="107"/>
      <c r="I1294" s="107"/>
      <c r="J1294" s="107"/>
      <c r="K1294" s="107"/>
      <c r="L1294" s="107"/>
      <c r="M1294" s="107"/>
      <c r="N1294" s="107"/>
      <c r="O1294" s="107"/>
      <c r="P1294" s="107"/>
      <c r="Q1294" s="107"/>
      <c r="R1294" s="107"/>
      <c r="S1294" s="107"/>
      <c r="T1294" s="107"/>
      <c r="U1294" s="107"/>
      <c r="V1294" s="107"/>
      <c r="W1294" s="107"/>
      <c r="X1294" s="107"/>
      <c r="Y1294" s="107"/>
      <c r="Z1294" s="107"/>
      <c r="AA1294" s="107"/>
      <c r="AB1294" s="107"/>
      <c r="AC1294" s="107"/>
      <c r="AD1294" s="107"/>
      <c r="AE1294" s="107"/>
      <c r="AF1294" s="107"/>
      <c r="AG1294" s="107"/>
      <c r="AH1294" s="107"/>
      <c r="AI1294" s="107"/>
      <c r="AJ1294" s="107"/>
      <c r="AK1294" s="107"/>
      <c r="AL1294" s="107"/>
      <c r="AM1294" s="107"/>
      <c r="AN1294" s="107"/>
      <c r="AO1294" s="107"/>
      <c r="AP1294" s="107"/>
      <c r="AQ1294" s="107"/>
      <c r="AR1294" s="107"/>
      <c r="AS1294" s="107"/>
      <c r="AT1294" s="107"/>
    </row>
    <row r="1295">
      <c r="A1295" s="107"/>
      <c r="B1295" s="522"/>
      <c r="C1295" s="107"/>
      <c r="D1295" s="107"/>
      <c r="E1295" s="107"/>
      <c r="F1295" s="107"/>
      <c r="G1295" s="107"/>
      <c r="H1295" s="107"/>
      <c r="I1295" s="107"/>
      <c r="J1295" s="107"/>
      <c r="K1295" s="107"/>
      <c r="L1295" s="107"/>
      <c r="M1295" s="107"/>
      <c r="N1295" s="107"/>
      <c r="O1295" s="107"/>
      <c r="P1295" s="107"/>
      <c r="Q1295" s="107"/>
      <c r="R1295" s="107"/>
      <c r="S1295" s="107"/>
      <c r="T1295" s="107"/>
      <c r="U1295" s="107"/>
      <c r="V1295" s="107"/>
      <c r="W1295" s="107"/>
      <c r="X1295" s="107"/>
      <c r="Y1295" s="107"/>
      <c r="Z1295" s="107"/>
      <c r="AA1295" s="107"/>
      <c r="AB1295" s="107"/>
      <c r="AC1295" s="107"/>
      <c r="AD1295" s="107"/>
      <c r="AE1295" s="107"/>
      <c r="AF1295" s="107"/>
      <c r="AG1295" s="107"/>
      <c r="AH1295" s="107"/>
      <c r="AI1295" s="107"/>
      <c r="AJ1295" s="107"/>
      <c r="AK1295" s="107"/>
      <c r="AL1295" s="107"/>
      <c r="AM1295" s="107"/>
      <c r="AN1295" s="107"/>
      <c r="AO1295" s="107"/>
      <c r="AP1295" s="107"/>
      <c r="AQ1295" s="107"/>
      <c r="AR1295" s="107"/>
      <c r="AS1295" s="107"/>
      <c r="AT1295" s="107"/>
    </row>
    <row r="1296">
      <c r="A1296" s="107"/>
      <c r="B1296" s="522"/>
      <c r="C1296" s="107"/>
      <c r="D1296" s="107"/>
      <c r="E1296" s="107"/>
      <c r="F1296" s="107"/>
      <c r="G1296" s="107"/>
      <c r="H1296" s="107"/>
      <c r="I1296" s="107"/>
      <c r="J1296" s="107"/>
      <c r="K1296" s="107"/>
      <c r="L1296" s="107"/>
      <c r="M1296" s="107"/>
      <c r="N1296" s="107"/>
      <c r="O1296" s="107"/>
      <c r="P1296" s="107"/>
      <c r="Q1296" s="107"/>
      <c r="R1296" s="107"/>
      <c r="S1296" s="107"/>
      <c r="T1296" s="107"/>
      <c r="U1296" s="107"/>
      <c r="V1296" s="107"/>
      <c r="W1296" s="107"/>
      <c r="X1296" s="107"/>
      <c r="Y1296" s="107"/>
      <c r="Z1296" s="107"/>
      <c r="AA1296" s="107"/>
      <c r="AB1296" s="107"/>
      <c r="AC1296" s="107"/>
      <c r="AD1296" s="107"/>
      <c r="AE1296" s="107"/>
      <c r="AF1296" s="107"/>
      <c r="AG1296" s="107"/>
      <c r="AH1296" s="107"/>
      <c r="AI1296" s="107"/>
      <c r="AJ1296" s="107"/>
      <c r="AK1296" s="107"/>
      <c r="AL1296" s="107"/>
      <c r="AM1296" s="107"/>
      <c r="AN1296" s="107"/>
      <c r="AO1296" s="107"/>
      <c r="AP1296" s="107"/>
      <c r="AQ1296" s="107"/>
      <c r="AR1296" s="107"/>
      <c r="AS1296" s="107"/>
      <c r="AT1296" s="107"/>
    </row>
    <row r="1297">
      <c r="A1297" s="107"/>
      <c r="B1297" s="522"/>
      <c r="C1297" s="107"/>
      <c r="D1297" s="107"/>
      <c r="E1297" s="107"/>
      <c r="F1297" s="107"/>
      <c r="G1297" s="107"/>
      <c r="H1297" s="107"/>
      <c r="I1297" s="107"/>
      <c r="J1297" s="107"/>
      <c r="K1297" s="107"/>
      <c r="L1297" s="107"/>
      <c r="M1297" s="107"/>
      <c r="N1297" s="107"/>
      <c r="O1297" s="107"/>
      <c r="P1297" s="107"/>
      <c r="Q1297" s="107"/>
      <c r="R1297" s="107"/>
      <c r="S1297" s="107"/>
      <c r="T1297" s="107"/>
      <c r="U1297" s="107"/>
      <c r="V1297" s="107"/>
      <c r="W1297" s="107"/>
      <c r="X1297" s="107"/>
      <c r="Y1297" s="107"/>
      <c r="Z1297" s="107"/>
      <c r="AA1297" s="107"/>
      <c r="AB1297" s="107"/>
      <c r="AC1297" s="107"/>
      <c r="AD1297" s="107"/>
      <c r="AE1297" s="107"/>
      <c r="AF1297" s="107"/>
      <c r="AG1297" s="107"/>
      <c r="AH1297" s="107"/>
      <c r="AI1297" s="107"/>
      <c r="AJ1297" s="107"/>
      <c r="AK1297" s="107"/>
      <c r="AL1297" s="107"/>
      <c r="AM1297" s="107"/>
      <c r="AN1297" s="107"/>
      <c r="AO1297" s="107"/>
      <c r="AP1297" s="107"/>
      <c r="AQ1297" s="107"/>
      <c r="AR1297" s="107"/>
      <c r="AS1297" s="107"/>
      <c r="AT1297" s="107"/>
    </row>
    <row r="1298">
      <c r="A1298" s="107"/>
      <c r="B1298" s="522"/>
      <c r="C1298" s="107"/>
      <c r="D1298" s="107"/>
      <c r="E1298" s="107"/>
      <c r="F1298" s="107"/>
      <c r="G1298" s="107"/>
      <c r="H1298" s="107"/>
      <c r="I1298" s="107"/>
      <c r="J1298" s="107"/>
      <c r="K1298" s="107"/>
      <c r="L1298" s="107"/>
      <c r="M1298" s="107"/>
      <c r="N1298" s="107"/>
      <c r="O1298" s="107"/>
      <c r="P1298" s="107"/>
      <c r="Q1298" s="107"/>
      <c r="R1298" s="107"/>
      <c r="S1298" s="107"/>
      <c r="T1298" s="107"/>
      <c r="U1298" s="107"/>
      <c r="V1298" s="107"/>
      <c r="W1298" s="107"/>
      <c r="X1298" s="107"/>
      <c r="Y1298" s="107"/>
      <c r="Z1298" s="107"/>
      <c r="AA1298" s="107"/>
      <c r="AB1298" s="107"/>
      <c r="AC1298" s="107"/>
      <c r="AD1298" s="107"/>
      <c r="AE1298" s="107"/>
      <c r="AF1298" s="107"/>
      <c r="AG1298" s="107"/>
      <c r="AH1298" s="107"/>
      <c r="AI1298" s="107"/>
      <c r="AJ1298" s="107"/>
      <c r="AK1298" s="107"/>
      <c r="AL1298" s="107"/>
      <c r="AM1298" s="107"/>
      <c r="AN1298" s="107"/>
      <c r="AO1298" s="107"/>
      <c r="AP1298" s="107"/>
      <c r="AQ1298" s="107"/>
      <c r="AR1298" s="107"/>
      <c r="AS1298" s="107"/>
      <c r="AT1298" s="107"/>
    </row>
    <row r="1299">
      <c r="A1299" s="107"/>
      <c r="B1299" s="522"/>
      <c r="C1299" s="107"/>
      <c r="D1299" s="107"/>
      <c r="E1299" s="107"/>
      <c r="F1299" s="107"/>
      <c r="G1299" s="107"/>
      <c r="H1299" s="107"/>
      <c r="I1299" s="107"/>
      <c r="J1299" s="107"/>
      <c r="K1299" s="107"/>
      <c r="L1299" s="107"/>
      <c r="M1299" s="107"/>
      <c r="N1299" s="107"/>
      <c r="O1299" s="107"/>
      <c r="P1299" s="107"/>
      <c r="Q1299" s="107"/>
      <c r="R1299" s="107"/>
      <c r="S1299" s="107"/>
      <c r="T1299" s="107"/>
      <c r="U1299" s="107"/>
      <c r="V1299" s="107"/>
      <c r="W1299" s="107"/>
      <c r="X1299" s="107"/>
      <c r="Y1299" s="107"/>
      <c r="Z1299" s="107"/>
      <c r="AA1299" s="107"/>
      <c r="AB1299" s="107"/>
      <c r="AC1299" s="107"/>
      <c r="AD1299" s="107"/>
      <c r="AE1299" s="107"/>
      <c r="AF1299" s="107"/>
      <c r="AG1299" s="107"/>
      <c r="AH1299" s="107"/>
      <c r="AI1299" s="107"/>
      <c r="AJ1299" s="107"/>
      <c r="AK1299" s="107"/>
      <c r="AL1299" s="107"/>
      <c r="AM1299" s="107"/>
      <c r="AN1299" s="107"/>
      <c r="AO1299" s="107"/>
      <c r="AP1299" s="107"/>
      <c r="AQ1299" s="107"/>
      <c r="AR1299" s="107"/>
      <c r="AS1299" s="107"/>
      <c r="AT1299" s="107"/>
    </row>
    <row r="1300">
      <c r="A1300" s="107"/>
      <c r="B1300" s="522"/>
      <c r="C1300" s="107"/>
      <c r="D1300" s="107"/>
      <c r="E1300" s="107"/>
      <c r="F1300" s="107"/>
      <c r="G1300" s="107"/>
      <c r="H1300" s="107"/>
      <c r="I1300" s="107"/>
      <c r="J1300" s="107"/>
      <c r="K1300" s="107"/>
      <c r="L1300" s="107"/>
      <c r="M1300" s="107"/>
      <c r="N1300" s="107"/>
      <c r="O1300" s="107"/>
      <c r="P1300" s="107"/>
      <c r="Q1300" s="107"/>
      <c r="R1300" s="107"/>
      <c r="S1300" s="107"/>
      <c r="T1300" s="107"/>
      <c r="U1300" s="107"/>
      <c r="V1300" s="107"/>
      <c r="W1300" s="107"/>
      <c r="X1300" s="107"/>
      <c r="Y1300" s="107"/>
      <c r="Z1300" s="107"/>
      <c r="AA1300" s="107"/>
      <c r="AB1300" s="107"/>
      <c r="AC1300" s="107"/>
      <c r="AD1300" s="107"/>
      <c r="AE1300" s="107"/>
      <c r="AF1300" s="107"/>
      <c r="AG1300" s="107"/>
      <c r="AH1300" s="107"/>
      <c r="AI1300" s="107"/>
      <c r="AJ1300" s="107"/>
      <c r="AK1300" s="107"/>
      <c r="AL1300" s="107"/>
      <c r="AM1300" s="107"/>
      <c r="AN1300" s="107"/>
      <c r="AO1300" s="107"/>
      <c r="AP1300" s="107"/>
      <c r="AQ1300" s="107"/>
      <c r="AR1300" s="107"/>
      <c r="AS1300" s="107"/>
      <c r="AT1300" s="107"/>
    </row>
    <row r="1301">
      <c r="A1301" s="107"/>
      <c r="B1301" s="522"/>
      <c r="C1301" s="107"/>
      <c r="D1301" s="107"/>
      <c r="E1301" s="107"/>
      <c r="F1301" s="107"/>
      <c r="G1301" s="107"/>
      <c r="H1301" s="107"/>
      <c r="I1301" s="107"/>
      <c r="J1301" s="107"/>
      <c r="K1301" s="107"/>
      <c r="L1301" s="107"/>
      <c r="M1301" s="107"/>
      <c r="N1301" s="107"/>
      <c r="O1301" s="107"/>
      <c r="P1301" s="107"/>
      <c r="Q1301" s="107"/>
      <c r="R1301" s="107"/>
      <c r="S1301" s="107"/>
      <c r="T1301" s="107"/>
      <c r="U1301" s="107"/>
      <c r="V1301" s="107"/>
      <c r="W1301" s="107"/>
      <c r="X1301" s="107"/>
      <c r="Y1301" s="107"/>
      <c r="Z1301" s="107"/>
      <c r="AA1301" s="107"/>
      <c r="AB1301" s="107"/>
      <c r="AC1301" s="107"/>
      <c r="AD1301" s="107"/>
      <c r="AE1301" s="107"/>
      <c r="AF1301" s="107"/>
      <c r="AG1301" s="107"/>
      <c r="AH1301" s="107"/>
      <c r="AI1301" s="107"/>
      <c r="AJ1301" s="107"/>
      <c r="AK1301" s="107"/>
      <c r="AL1301" s="107"/>
      <c r="AM1301" s="107"/>
      <c r="AN1301" s="107"/>
      <c r="AO1301" s="107"/>
      <c r="AP1301" s="107"/>
      <c r="AQ1301" s="107"/>
      <c r="AR1301" s="107"/>
      <c r="AS1301" s="107"/>
      <c r="AT1301" s="107"/>
    </row>
    <row r="1302">
      <c r="A1302" s="107"/>
      <c r="B1302" s="522"/>
      <c r="C1302" s="107"/>
      <c r="D1302" s="107"/>
      <c r="E1302" s="107"/>
      <c r="F1302" s="107"/>
      <c r="G1302" s="107"/>
      <c r="H1302" s="107"/>
      <c r="I1302" s="107"/>
      <c r="J1302" s="107"/>
      <c r="K1302" s="107"/>
      <c r="L1302" s="107"/>
      <c r="M1302" s="107"/>
      <c r="N1302" s="107"/>
      <c r="O1302" s="107"/>
      <c r="P1302" s="107"/>
      <c r="Q1302" s="107"/>
      <c r="R1302" s="107"/>
      <c r="S1302" s="107"/>
      <c r="T1302" s="107"/>
      <c r="U1302" s="107"/>
      <c r="V1302" s="107"/>
      <c r="W1302" s="107"/>
      <c r="X1302" s="107"/>
      <c r="Y1302" s="107"/>
      <c r="Z1302" s="107"/>
      <c r="AA1302" s="107"/>
      <c r="AB1302" s="107"/>
      <c r="AC1302" s="107"/>
      <c r="AD1302" s="107"/>
      <c r="AE1302" s="107"/>
      <c r="AF1302" s="107"/>
      <c r="AG1302" s="107"/>
      <c r="AH1302" s="107"/>
      <c r="AI1302" s="107"/>
      <c r="AJ1302" s="107"/>
      <c r="AK1302" s="107"/>
      <c r="AL1302" s="107"/>
      <c r="AM1302" s="107"/>
      <c r="AN1302" s="107"/>
      <c r="AO1302" s="107"/>
      <c r="AP1302" s="107"/>
      <c r="AQ1302" s="107"/>
      <c r="AR1302" s="107"/>
      <c r="AS1302" s="107"/>
      <c r="AT1302" s="107"/>
    </row>
    <row r="1303">
      <c r="A1303" s="107"/>
      <c r="B1303" s="522"/>
      <c r="C1303" s="107"/>
      <c r="D1303" s="107"/>
      <c r="E1303" s="107"/>
      <c r="F1303" s="107"/>
      <c r="G1303" s="107"/>
      <c r="H1303" s="107"/>
      <c r="I1303" s="107"/>
      <c r="J1303" s="107"/>
      <c r="K1303" s="107"/>
      <c r="L1303" s="107"/>
      <c r="M1303" s="107"/>
      <c r="N1303" s="107"/>
      <c r="O1303" s="107"/>
      <c r="P1303" s="107"/>
      <c r="Q1303" s="107"/>
      <c r="R1303" s="107"/>
      <c r="S1303" s="107"/>
      <c r="T1303" s="107"/>
      <c r="U1303" s="107"/>
      <c r="V1303" s="107"/>
      <c r="W1303" s="107"/>
      <c r="X1303" s="107"/>
      <c r="Y1303" s="107"/>
      <c r="Z1303" s="107"/>
      <c r="AA1303" s="107"/>
      <c r="AB1303" s="107"/>
      <c r="AC1303" s="107"/>
      <c r="AD1303" s="107"/>
      <c r="AE1303" s="107"/>
      <c r="AF1303" s="107"/>
      <c r="AG1303" s="107"/>
      <c r="AH1303" s="107"/>
      <c r="AI1303" s="107"/>
      <c r="AJ1303" s="107"/>
      <c r="AK1303" s="107"/>
      <c r="AL1303" s="107"/>
      <c r="AM1303" s="107"/>
      <c r="AN1303" s="107"/>
      <c r="AO1303" s="107"/>
      <c r="AP1303" s="107"/>
      <c r="AQ1303" s="107"/>
      <c r="AR1303" s="107"/>
      <c r="AS1303" s="107"/>
      <c r="AT1303" s="107"/>
    </row>
    <row r="1304">
      <c r="A1304" s="107"/>
      <c r="B1304" s="522"/>
      <c r="C1304" s="107"/>
      <c r="D1304" s="107"/>
      <c r="E1304" s="107"/>
      <c r="F1304" s="107"/>
      <c r="G1304" s="107"/>
      <c r="H1304" s="107"/>
      <c r="I1304" s="107"/>
      <c r="J1304" s="107"/>
      <c r="K1304" s="107"/>
      <c r="L1304" s="107"/>
      <c r="M1304" s="107"/>
      <c r="N1304" s="107"/>
      <c r="O1304" s="107"/>
      <c r="P1304" s="107"/>
      <c r="Q1304" s="107"/>
      <c r="R1304" s="107"/>
      <c r="S1304" s="107"/>
      <c r="T1304" s="107"/>
      <c r="U1304" s="107"/>
      <c r="V1304" s="107"/>
      <c r="W1304" s="107"/>
      <c r="X1304" s="107"/>
      <c r="Y1304" s="107"/>
      <c r="Z1304" s="107"/>
      <c r="AA1304" s="107"/>
      <c r="AB1304" s="107"/>
      <c r="AC1304" s="107"/>
      <c r="AD1304" s="107"/>
      <c r="AE1304" s="107"/>
      <c r="AF1304" s="107"/>
      <c r="AG1304" s="107"/>
      <c r="AH1304" s="107"/>
      <c r="AI1304" s="107"/>
      <c r="AJ1304" s="107"/>
      <c r="AK1304" s="107"/>
      <c r="AL1304" s="107"/>
      <c r="AM1304" s="107"/>
      <c r="AN1304" s="107"/>
      <c r="AO1304" s="107"/>
      <c r="AP1304" s="107"/>
      <c r="AQ1304" s="107"/>
      <c r="AR1304" s="107"/>
      <c r="AS1304" s="107"/>
      <c r="AT1304" s="107"/>
    </row>
    <row r="1305">
      <c r="A1305" s="107"/>
      <c r="B1305" s="522"/>
      <c r="C1305" s="107"/>
      <c r="D1305" s="107"/>
      <c r="E1305" s="107"/>
      <c r="F1305" s="107"/>
      <c r="G1305" s="107"/>
      <c r="H1305" s="107"/>
      <c r="I1305" s="107"/>
      <c r="J1305" s="107"/>
      <c r="K1305" s="107"/>
      <c r="L1305" s="107"/>
      <c r="M1305" s="107"/>
      <c r="N1305" s="107"/>
      <c r="O1305" s="107"/>
      <c r="P1305" s="107"/>
      <c r="Q1305" s="107"/>
      <c r="R1305" s="107"/>
      <c r="S1305" s="107"/>
      <c r="T1305" s="107"/>
      <c r="U1305" s="107"/>
      <c r="V1305" s="107"/>
      <c r="W1305" s="107"/>
      <c r="X1305" s="107"/>
      <c r="Y1305" s="107"/>
      <c r="Z1305" s="107"/>
      <c r="AA1305" s="107"/>
      <c r="AB1305" s="107"/>
      <c r="AC1305" s="107"/>
      <c r="AD1305" s="107"/>
      <c r="AE1305" s="107"/>
      <c r="AF1305" s="107"/>
      <c r="AG1305" s="107"/>
      <c r="AH1305" s="107"/>
      <c r="AI1305" s="107"/>
      <c r="AJ1305" s="107"/>
      <c r="AK1305" s="107"/>
      <c r="AL1305" s="107"/>
      <c r="AM1305" s="107"/>
      <c r="AN1305" s="107"/>
      <c r="AO1305" s="107"/>
      <c r="AP1305" s="107"/>
      <c r="AQ1305" s="107"/>
      <c r="AR1305" s="107"/>
      <c r="AS1305" s="107"/>
      <c r="AT1305" s="107"/>
    </row>
    <row r="1306">
      <c r="A1306" s="107"/>
      <c r="B1306" s="522"/>
      <c r="C1306" s="107"/>
      <c r="D1306" s="107"/>
      <c r="E1306" s="107"/>
      <c r="F1306" s="107"/>
      <c r="G1306" s="107"/>
      <c r="H1306" s="107"/>
      <c r="I1306" s="107"/>
      <c r="J1306" s="107"/>
      <c r="K1306" s="107"/>
      <c r="L1306" s="107"/>
      <c r="M1306" s="107"/>
      <c r="N1306" s="107"/>
      <c r="O1306" s="107"/>
      <c r="P1306" s="107"/>
      <c r="Q1306" s="107"/>
      <c r="R1306" s="107"/>
      <c r="S1306" s="107"/>
      <c r="T1306" s="107"/>
      <c r="U1306" s="107"/>
      <c r="V1306" s="107"/>
      <c r="W1306" s="107"/>
      <c r="X1306" s="107"/>
      <c r="Y1306" s="107"/>
      <c r="Z1306" s="107"/>
      <c r="AA1306" s="107"/>
      <c r="AB1306" s="107"/>
      <c r="AC1306" s="107"/>
      <c r="AD1306" s="107"/>
      <c r="AE1306" s="107"/>
      <c r="AF1306" s="107"/>
      <c r="AG1306" s="107"/>
      <c r="AH1306" s="107"/>
      <c r="AI1306" s="107"/>
      <c r="AJ1306" s="107"/>
      <c r="AK1306" s="107"/>
      <c r="AL1306" s="107"/>
      <c r="AM1306" s="107"/>
      <c r="AN1306" s="107"/>
      <c r="AO1306" s="107"/>
      <c r="AP1306" s="107"/>
      <c r="AQ1306" s="107"/>
      <c r="AR1306" s="107"/>
      <c r="AS1306" s="107"/>
      <c r="AT1306" s="107"/>
    </row>
    <row r="1307">
      <c r="A1307" s="107"/>
      <c r="B1307" s="522"/>
      <c r="C1307" s="107"/>
      <c r="D1307" s="107"/>
      <c r="E1307" s="107"/>
      <c r="F1307" s="107"/>
      <c r="G1307" s="107"/>
      <c r="H1307" s="107"/>
      <c r="I1307" s="107"/>
      <c r="J1307" s="107"/>
      <c r="K1307" s="107"/>
      <c r="L1307" s="107"/>
      <c r="M1307" s="107"/>
      <c r="N1307" s="107"/>
      <c r="O1307" s="107"/>
      <c r="P1307" s="107"/>
      <c r="Q1307" s="107"/>
      <c r="R1307" s="107"/>
      <c r="S1307" s="107"/>
      <c r="T1307" s="107"/>
      <c r="U1307" s="107"/>
      <c r="V1307" s="107"/>
      <c r="W1307" s="107"/>
      <c r="X1307" s="107"/>
      <c r="Y1307" s="107"/>
      <c r="Z1307" s="107"/>
      <c r="AA1307" s="107"/>
      <c r="AB1307" s="107"/>
      <c r="AC1307" s="107"/>
      <c r="AD1307" s="107"/>
      <c r="AE1307" s="107"/>
      <c r="AF1307" s="107"/>
      <c r="AG1307" s="107"/>
      <c r="AH1307" s="107"/>
      <c r="AI1307" s="107"/>
      <c r="AJ1307" s="107"/>
      <c r="AK1307" s="107"/>
      <c r="AL1307" s="107"/>
      <c r="AM1307" s="107"/>
      <c r="AN1307" s="107"/>
      <c r="AO1307" s="107"/>
      <c r="AP1307" s="107"/>
      <c r="AQ1307" s="107"/>
      <c r="AR1307" s="107"/>
      <c r="AS1307" s="107"/>
      <c r="AT1307" s="107"/>
    </row>
    <row r="1308">
      <c r="A1308" s="107"/>
      <c r="B1308" s="522"/>
      <c r="C1308" s="107"/>
      <c r="D1308" s="107"/>
      <c r="E1308" s="107"/>
      <c r="F1308" s="107"/>
      <c r="G1308" s="107"/>
      <c r="H1308" s="107"/>
      <c r="I1308" s="107"/>
      <c r="J1308" s="107"/>
      <c r="K1308" s="107"/>
      <c r="L1308" s="107"/>
      <c r="M1308" s="107"/>
      <c r="N1308" s="107"/>
      <c r="O1308" s="107"/>
      <c r="P1308" s="107"/>
      <c r="Q1308" s="107"/>
      <c r="R1308" s="107"/>
      <c r="S1308" s="107"/>
      <c r="T1308" s="107"/>
      <c r="U1308" s="107"/>
      <c r="V1308" s="107"/>
      <c r="W1308" s="107"/>
      <c r="X1308" s="107"/>
      <c r="Y1308" s="107"/>
      <c r="Z1308" s="107"/>
      <c r="AA1308" s="107"/>
      <c r="AB1308" s="107"/>
      <c r="AC1308" s="107"/>
      <c r="AD1308" s="107"/>
      <c r="AE1308" s="107"/>
      <c r="AF1308" s="107"/>
      <c r="AG1308" s="107"/>
      <c r="AH1308" s="107"/>
      <c r="AI1308" s="107"/>
      <c r="AJ1308" s="107"/>
      <c r="AK1308" s="107"/>
      <c r="AL1308" s="107"/>
      <c r="AM1308" s="107"/>
      <c r="AN1308" s="107"/>
      <c r="AO1308" s="107"/>
      <c r="AP1308" s="107"/>
      <c r="AQ1308" s="107"/>
      <c r="AR1308" s="107"/>
      <c r="AS1308" s="107"/>
      <c r="AT1308" s="107"/>
    </row>
    <row r="1309">
      <c r="A1309" s="107"/>
      <c r="B1309" s="522"/>
      <c r="C1309" s="107"/>
      <c r="D1309" s="107"/>
      <c r="E1309" s="107"/>
      <c r="F1309" s="107"/>
      <c r="G1309" s="107"/>
      <c r="H1309" s="107"/>
      <c r="I1309" s="107"/>
      <c r="J1309" s="107"/>
      <c r="K1309" s="107"/>
      <c r="L1309" s="107"/>
      <c r="M1309" s="107"/>
      <c r="N1309" s="107"/>
      <c r="O1309" s="107"/>
      <c r="P1309" s="107"/>
      <c r="Q1309" s="107"/>
      <c r="R1309" s="107"/>
      <c r="S1309" s="107"/>
      <c r="T1309" s="107"/>
      <c r="U1309" s="107"/>
      <c r="V1309" s="107"/>
      <c r="W1309" s="107"/>
      <c r="X1309" s="107"/>
      <c r="Y1309" s="107"/>
      <c r="Z1309" s="107"/>
      <c r="AA1309" s="107"/>
      <c r="AB1309" s="107"/>
      <c r="AC1309" s="107"/>
      <c r="AD1309" s="107"/>
      <c r="AE1309" s="107"/>
      <c r="AF1309" s="107"/>
      <c r="AG1309" s="107"/>
      <c r="AH1309" s="107"/>
      <c r="AI1309" s="107"/>
      <c r="AJ1309" s="107"/>
      <c r="AK1309" s="107"/>
      <c r="AL1309" s="107"/>
      <c r="AM1309" s="107"/>
      <c r="AN1309" s="107"/>
      <c r="AO1309" s="107"/>
      <c r="AP1309" s="107"/>
      <c r="AQ1309" s="107"/>
      <c r="AR1309" s="107"/>
      <c r="AS1309" s="107"/>
      <c r="AT1309" s="107"/>
    </row>
    <row r="1310">
      <c r="A1310" s="107"/>
      <c r="B1310" s="522"/>
      <c r="C1310" s="107"/>
      <c r="D1310" s="107"/>
      <c r="E1310" s="107"/>
      <c r="F1310" s="107"/>
      <c r="G1310" s="107"/>
      <c r="H1310" s="107"/>
      <c r="I1310" s="107"/>
      <c r="J1310" s="107"/>
      <c r="K1310" s="107"/>
      <c r="L1310" s="107"/>
      <c r="M1310" s="107"/>
      <c r="N1310" s="107"/>
      <c r="O1310" s="107"/>
      <c r="P1310" s="107"/>
      <c r="Q1310" s="107"/>
      <c r="R1310" s="107"/>
      <c r="S1310" s="107"/>
      <c r="T1310" s="107"/>
      <c r="U1310" s="107"/>
      <c r="V1310" s="107"/>
      <c r="W1310" s="107"/>
      <c r="X1310" s="107"/>
      <c r="Y1310" s="107"/>
      <c r="Z1310" s="107"/>
      <c r="AA1310" s="107"/>
      <c r="AB1310" s="107"/>
      <c r="AC1310" s="107"/>
      <c r="AD1310" s="107"/>
      <c r="AE1310" s="107"/>
      <c r="AF1310" s="107"/>
      <c r="AG1310" s="107"/>
      <c r="AH1310" s="107"/>
      <c r="AI1310" s="107"/>
      <c r="AJ1310" s="107"/>
      <c r="AK1310" s="107"/>
      <c r="AL1310" s="107"/>
      <c r="AM1310" s="107"/>
      <c r="AN1310" s="107"/>
      <c r="AO1310" s="107"/>
      <c r="AP1310" s="107"/>
      <c r="AQ1310" s="107"/>
      <c r="AR1310" s="107"/>
      <c r="AS1310" s="107"/>
      <c r="AT1310" s="107"/>
    </row>
    <row r="1311">
      <c r="A1311" s="107"/>
      <c r="B1311" s="522"/>
      <c r="C1311" s="107"/>
      <c r="D1311" s="107"/>
      <c r="E1311" s="107"/>
      <c r="F1311" s="107"/>
      <c r="G1311" s="107"/>
      <c r="H1311" s="107"/>
      <c r="I1311" s="107"/>
      <c r="J1311" s="107"/>
      <c r="K1311" s="107"/>
      <c r="L1311" s="107"/>
      <c r="M1311" s="107"/>
      <c r="N1311" s="107"/>
      <c r="O1311" s="107"/>
      <c r="P1311" s="107"/>
      <c r="Q1311" s="107"/>
      <c r="R1311" s="107"/>
      <c r="S1311" s="107"/>
      <c r="T1311" s="107"/>
      <c r="U1311" s="107"/>
      <c r="V1311" s="107"/>
      <c r="W1311" s="107"/>
      <c r="X1311" s="107"/>
      <c r="Y1311" s="107"/>
      <c r="Z1311" s="107"/>
      <c r="AA1311" s="107"/>
      <c r="AB1311" s="107"/>
      <c r="AC1311" s="107"/>
      <c r="AD1311" s="107"/>
      <c r="AE1311" s="107"/>
      <c r="AF1311" s="107"/>
      <c r="AG1311" s="107"/>
      <c r="AH1311" s="107"/>
      <c r="AI1311" s="107"/>
      <c r="AJ1311" s="107"/>
      <c r="AK1311" s="107"/>
      <c r="AL1311" s="107"/>
      <c r="AM1311" s="107"/>
      <c r="AN1311" s="107"/>
      <c r="AO1311" s="107"/>
      <c r="AP1311" s="107"/>
      <c r="AQ1311" s="107"/>
      <c r="AR1311" s="107"/>
      <c r="AS1311" s="107"/>
      <c r="AT1311" s="107"/>
    </row>
    <row r="1312">
      <c r="A1312" s="107"/>
      <c r="B1312" s="522"/>
      <c r="C1312" s="107"/>
      <c r="D1312" s="107"/>
      <c r="E1312" s="107"/>
      <c r="F1312" s="107"/>
      <c r="G1312" s="107"/>
      <c r="H1312" s="107"/>
      <c r="I1312" s="107"/>
      <c r="J1312" s="107"/>
      <c r="K1312" s="107"/>
      <c r="L1312" s="107"/>
      <c r="M1312" s="107"/>
      <c r="N1312" s="107"/>
      <c r="O1312" s="107"/>
      <c r="P1312" s="107"/>
      <c r="Q1312" s="107"/>
      <c r="R1312" s="107"/>
      <c r="S1312" s="107"/>
      <c r="T1312" s="107"/>
      <c r="U1312" s="107"/>
      <c r="V1312" s="107"/>
      <c r="W1312" s="107"/>
      <c r="X1312" s="107"/>
      <c r="Y1312" s="107"/>
      <c r="Z1312" s="107"/>
      <c r="AA1312" s="107"/>
      <c r="AB1312" s="107"/>
      <c r="AC1312" s="107"/>
      <c r="AD1312" s="107"/>
      <c r="AE1312" s="107"/>
      <c r="AF1312" s="107"/>
      <c r="AG1312" s="107"/>
      <c r="AH1312" s="107"/>
      <c r="AI1312" s="107"/>
      <c r="AJ1312" s="107"/>
      <c r="AK1312" s="107"/>
      <c r="AL1312" s="107"/>
      <c r="AM1312" s="107"/>
      <c r="AN1312" s="107"/>
      <c r="AO1312" s="107"/>
      <c r="AP1312" s="107"/>
      <c r="AQ1312" s="107"/>
      <c r="AR1312" s="107"/>
      <c r="AS1312" s="107"/>
      <c r="AT1312" s="107"/>
    </row>
    <row r="1313">
      <c r="A1313" s="107"/>
      <c r="B1313" s="522"/>
      <c r="C1313" s="107"/>
      <c r="D1313" s="107"/>
      <c r="E1313" s="107"/>
      <c r="F1313" s="107"/>
      <c r="G1313" s="107"/>
      <c r="H1313" s="107"/>
      <c r="I1313" s="107"/>
      <c r="J1313" s="107"/>
      <c r="K1313" s="107"/>
      <c r="L1313" s="107"/>
      <c r="M1313" s="107"/>
      <c r="N1313" s="107"/>
      <c r="O1313" s="107"/>
      <c r="P1313" s="107"/>
      <c r="Q1313" s="107"/>
      <c r="R1313" s="107"/>
      <c r="S1313" s="107"/>
      <c r="T1313" s="107"/>
      <c r="U1313" s="107"/>
      <c r="V1313" s="107"/>
      <c r="W1313" s="107"/>
      <c r="X1313" s="107"/>
      <c r="Y1313" s="107"/>
      <c r="Z1313" s="107"/>
      <c r="AA1313" s="107"/>
      <c r="AB1313" s="107"/>
      <c r="AC1313" s="107"/>
      <c r="AD1313" s="107"/>
      <c r="AE1313" s="107"/>
      <c r="AF1313" s="107"/>
      <c r="AG1313" s="107"/>
      <c r="AH1313" s="107"/>
      <c r="AI1313" s="107"/>
      <c r="AJ1313" s="107"/>
      <c r="AK1313" s="107"/>
      <c r="AL1313" s="107"/>
      <c r="AM1313" s="107"/>
      <c r="AN1313" s="107"/>
      <c r="AO1313" s="107"/>
      <c r="AP1313" s="107"/>
      <c r="AQ1313" s="107"/>
      <c r="AR1313" s="107"/>
      <c r="AS1313" s="107"/>
      <c r="AT1313" s="107"/>
    </row>
    <row r="1314">
      <c r="A1314" s="107"/>
      <c r="B1314" s="522"/>
      <c r="C1314" s="107"/>
      <c r="D1314" s="107"/>
      <c r="E1314" s="107"/>
      <c r="F1314" s="107"/>
      <c r="G1314" s="107"/>
      <c r="H1314" s="107"/>
      <c r="I1314" s="107"/>
      <c r="J1314" s="107"/>
      <c r="K1314" s="107"/>
      <c r="L1314" s="107"/>
      <c r="M1314" s="107"/>
      <c r="N1314" s="107"/>
      <c r="O1314" s="107"/>
      <c r="P1314" s="107"/>
      <c r="Q1314" s="107"/>
      <c r="R1314" s="107"/>
      <c r="S1314" s="107"/>
      <c r="T1314" s="107"/>
      <c r="U1314" s="107"/>
      <c r="V1314" s="107"/>
      <c r="W1314" s="107"/>
      <c r="X1314" s="107"/>
      <c r="Y1314" s="107"/>
      <c r="Z1314" s="107"/>
      <c r="AA1314" s="107"/>
      <c r="AB1314" s="107"/>
      <c r="AC1314" s="107"/>
      <c r="AD1314" s="107"/>
      <c r="AE1314" s="107"/>
      <c r="AF1314" s="107"/>
      <c r="AG1314" s="107"/>
      <c r="AH1314" s="107"/>
      <c r="AI1314" s="107"/>
      <c r="AJ1314" s="107"/>
      <c r="AK1314" s="107"/>
      <c r="AL1314" s="107"/>
      <c r="AM1314" s="107"/>
      <c r="AN1314" s="107"/>
      <c r="AO1314" s="107"/>
      <c r="AP1314" s="107"/>
      <c r="AQ1314" s="107"/>
      <c r="AR1314" s="107"/>
      <c r="AS1314" s="107"/>
      <c r="AT1314" s="107"/>
    </row>
    <row r="1315">
      <c r="A1315" s="107"/>
      <c r="B1315" s="522"/>
      <c r="C1315" s="107"/>
      <c r="D1315" s="107"/>
      <c r="E1315" s="107"/>
      <c r="F1315" s="107"/>
      <c r="G1315" s="107"/>
      <c r="H1315" s="107"/>
      <c r="I1315" s="107"/>
      <c r="J1315" s="107"/>
      <c r="K1315" s="107"/>
      <c r="L1315" s="107"/>
      <c r="M1315" s="107"/>
      <c r="N1315" s="107"/>
      <c r="O1315" s="107"/>
      <c r="P1315" s="107"/>
      <c r="Q1315" s="107"/>
      <c r="R1315" s="107"/>
      <c r="S1315" s="107"/>
      <c r="T1315" s="107"/>
      <c r="U1315" s="107"/>
      <c r="V1315" s="107"/>
      <c r="W1315" s="107"/>
      <c r="X1315" s="107"/>
      <c r="Y1315" s="107"/>
      <c r="Z1315" s="107"/>
      <c r="AA1315" s="107"/>
      <c r="AB1315" s="107"/>
      <c r="AC1315" s="107"/>
      <c r="AD1315" s="107"/>
      <c r="AE1315" s="107"/>
      <c r="AF1315" s="107"/>
      <c r="AG1315" s="107"/>
      <c r="AH1315" s="107"/>
      <c r="AI1315" s="107"/>
      <c r="AJ1315" s="107"/>
      <c r="AK1315" s="107"/>
      <c r="AL1315" s="107"/>
      <c r="AM1315" s="107"/>
      <c r="AN1315" s="107"/>
      <c r="AO1315" s="107"/>
      <c r="AP1315" s="107"/>
      <c r="AQ1315" s="107"/>
      <c r="AR1315" s="107"/>
      <c r="AS1315" s="107"/>
      <c r="AT1315" s="107"/>
    </row>
    <row r="1316">
      <c r="A1316" s="107"/>
      <c r="B1316" s="522"/>
      <c r="C1316" s="107"/>
      <c r="D1316" s="107"/>
      <c r="E1316" s="107"/>
      <c r="F1316" s="107"/>
      <c r="G1316" s="107"/>
      <c r="H1316" s="107"/>
      <c r="I1316" s="107"/>
      <c r="J1316" s="107"/>
      <c r="K1316" s="107"/>
      <c r="L1316" s="107"/>
      <c r="M1316" s="107"/>
      <c r="N1316" s="107"/>
      <c r="O1316" s="107"/>
      <c r="P1316" s="107"/>
      <c r="Q1316" s="107"/>
      <c r="R1316" s="107"/>
      <c r="S1316" s="107"/>
      <c r="T1316" s="107"/>
      <c r="U1316" s="107"/>
      <c r="V1316" s="107"/>
      <c r="W1316" s="107"/>
      <c r="X1316" s="107"/>
      <c r="Y1316" s="107"/>
      <c r="Z1316" s="107"/>
      <c r="AA1316" s="107"/>
      <c r="AB1316" s="107"/>
      <c r="AC1316" s="107"/>
      <c r="AD1316" s="107"/>
      <c r="AE1316" s="107"/>
      <c r="AF1316" s="107"/>
      <c r="AG1316" s="107"/>
      <c r="AH1316" s="107"/>
      <c r="AI1316" s="107"/>
      <c r="AJ1316" s="107"/>
      <c r="AK1316" s="107"/>
      <c r="AL1316" s="107"/>
      <c r="AM1316" s="107"/>
      <c r="AN1316" s="107"/>
      <c r="AO1316" s="107"/>
      <c r="AP1316" s="107"/>
      <c r="AQ1316" s="107"/>
      <c r="AR1316" s="107"/>
      <c r="AS1316" s="107"/>
      <c r="AT1316" s="107"/>
    </row>
    <row r="1317">
      <c r="A1317" s="107"/>
      <c r="B1317" s="522"/>
      <c r="C1317" s="107"/>
      <c r="D1317" s="107"/>
      <c r="E1317" s="107"/>
      <c r="F1317" s="107"/>
      <c r="G1317" s="107"/>
      <c r="H1317" s="107"/>
      <c r="I1317" s="107"/>
      <c r="J1317" s="107"/>
      <c r="K1317" s="107"/>
      <c r="L1317" s="107"/>
      <c r="M1317" s="107"/>
      <c r="N1317" s="107"/>
      <c r="O1317" s="107"/>
      <c r="P1317" s="107"/>
      <c r="Q1317" s="107"/>
      <c r="R1317" s="107"/>
      <c r="S1317" s="107"/>
      <c r="T1317" s="107"/>
      <c r="U1317" s="107"/>
      <c r="V1317" s="107"/>
      <c r="W1317" s="107"/>
      <c r="X1317" s="107"/>
      <c r="Y1317" s="107"/>
      <c r="Z1317" s="107"/>
      <c r="AA1317" s="107"/>
      <c r="AB1317" s="107"/>
      <c r="AC1317" s="107"/>
      <c r="AD1317" s="107"/>
      <c r="AE1317" s="107"/>
      <c r="AF1317" s="107"/>
      <c r="AG1317" s="107"/>
      <c r="AH1317" s="107"/>
      <c r="AI1317" s="107"/>
      <c r="AJ1317" s="107"/>
      <c r="AK1317" s="107"/>
      <c r="AL1317" s="107"/>
      <c r="AM1317" s="107"/>
      <c r="AN1317" s="107"/>
      <c r="AO1317" s="107"/>
      <c r="AP1317" s="107"/>
      <c r="AQ1317" s="107"/>
      <c r="AR1317" s="107"/>
      <c r="AS1317" s="107"/>
      <c r="AT1317" s="107"/>
    </row>
    <row r="1318">
      <c r="A1318" s="107"/>
      <c r="B1318" s="522"/>
      <c r="C1318" s="107"/>
      <c r="D1318" s="107"/>
      <c r="E1318" s="107"/>
      <c r="F1318" s="107"/>
      <c r="G1318" s="107"/>
      <c r="H1318" s="107"/>
      <c r="I1318" s="107"/>
      <c r="J1318" s="107"/>
      <c r="K1318" s="107"/>
      <c r="L1318" s="107"/>
      <c r="M1318" s="107"/>
      <c r="N1318" s="107"/>
      <c r="O1318" s="107"/>
      <c r="P1318" s="107"/>
      <c r="Q1318" s="107"/>
      <c r="R1318" s="107"/>
      <c r="S1318" s="107"/>
      <c r="T1318" s="107"/>
      <c r="U1318" s="107"/>
      <c r="V1318" s="107"/>
      <c r="W1318" s="107"/>
      <c r="X1318" s="107"/>
      <c r="Y1318" s="107"/>
      <c r="Z1318" s="107"/>
      <c r="AA1318" s="107"/>
      <c r="AB1318" s="107"/>
      <c r="AC1318" s="107"/>
      <c r="AD1318" s="107"/>
      <c r="AE1318" s="107"/>
      <c r="AF1318" s="107"/>
      <c r="AG1318" s="107"/>
      <c r="AH1318" s="107"/>
      <c r="AI1318" s="107"/>
      <c r="AJ1318" s="107"/>
      <c r="AK1318" s="107"/>
      <c r="AL1318" s="107"/>
      <c r="AM1318" s="107"/>
      <c r="AN1318" s="107"/>
      <c r="AO1318" s="107"/>
      <c r="AP1318" s="107"/>
      <c r="AQ1318" s="107"/>
      <c r="AR1318" s="107"/>
      <c r="AS1318" s="107"/>
      <c r="AT1318" s="107"/>
    </row>
    <row r="1319">
      <c r="A1319" s="107"/>
      <c r="B1319" s="522"/>
      <c r="C1319" s="107"/>
      <c r="D1319" s="107"/>
      <c r="E1319" s="107"/>
      <c r="F1319" s="107"/>
      <c r="G1319" s="107"/>
      <c r="H1319" s="107"/>
      <c r="I1319" s="107"/>
      <c r="J1319" s="107"/>
      <c r="K1319" s="107"/>
      <c r="L1319" s="107"/>
      <c r="M1319" s="107"/>
      <c r="N1319" s="107"/>
      <c r="O1319" s="107"/>
      <c r="P1319" s="107"/>
      <c r="Q1319" s="107"/>
      <c r="R1319" s="107"/>
      <c r="S1319" s="107"/>
      <c r="T1319" s="107"/>
      <c r="U1319" s="107"/>
      <c r="V1319" s="107"/>
      <c r="W1319" s="107"/>
      <c r="X1319" s="107"/>
      <c r="Y1319" s="107"/>
      <c r="Z1319" s="107"/>
      <c r="AA1319" s="107"/>
      <c r="AB1319" s="107"/>
      <c r="AC1319" s="107"/>
      <c r="AD1319" s="107"/>
      <c r="AE1319" s="107"/>
      <c r="AF1319" s="107"/>
      <c r="AG1319" s="107"/>
      <c r="AH1319" s="107"/>
      <c r="AI1319" s="107"/>
      <c r="AJ1319" s="107"/>
      <c r="AK1319" s="107"/>
      <c r="AL1319" s="107"/>
      <c r="AM1319" s="107"/>
      <c r="AN1319" s="107"/>
      <c r="AO1319" s="107"/>
      <c r="AP1319" s="107"/>
      <c r="AQ1319" s="107"/>
      <c r="AR1319" s="107"/>
      <c r="AS1319" s="107"/>
      <c r="AT1319" s="107"/>
    </row>
    <row r="1320">
      <c r="A1320" s="107"/>
      <c r="B1320" s="522"/>
      <c r="C1320" s="107"/>
      <c r="D1320" s="107"/>
      <c r="E1320" s="107"/>
      <c r="F1320" s="107"/>
      <c r="G1320" s="107"/>
      <c r="H1320" s="107"/>
      <c r="I1320" s="107"/>
      <c r="J1320" s="107"/>
      <c r="K1320" s="107"/>
      <c r="L1320" s="107"/>
      <c r="M1320" s="107"/>
      <c r="N1320" s="107"/>
      <c r="O1320" s="107"/>
      <c r="P1320" s="107"/>
      <c r="Q1320" s="107"/>
      <c r="R1320" s="107"/>
      <c r="S1320" s="107"/>
      <c r="T1320" s="107"/>
      <c r="U1320" s="107"/>
      <c r="V1320" s="107"/>
      <c r="W1320" s="107"/>
      <c r="X1320" s="107"/>
      <c r="Y1320" s="107"/>
      <c r="Z1320" s="107"/>
      <c r="AA1320" s="107"/>
      <c r="AB1320" s="107"/>
      <c r="AC1320" s="107"/>
      <c r="AD1320" s="107"/>
      <c r="AE1320" s="107"/>
      <c r="AF1320" s="107"/>
      <c r="AG1320" s="107"/>
      <c r="AH1320" s="107"/>
      <c r="AI1320" s="107"/>
      <c r="AJ1320" s="107"/>
      <c r="AK1320" s="107"/>
      <c r="AL1320" s="107"/>
      <c r="AM1320" s="107"/>
      <c r="AN1320" s="107"/>
      <c r="AO1320" s="107"/>
      <c r="AP1320" s="107"/>
      <c r="AQ1320" s="107"/>
      <c r="AR1320" s="107"/>
      <c r="AS1320" s="107"/>
      <c r="AT1320" s="107"/>
    </row>
    <row r="1321">
      <c r="A1321" s="107"/>
      <c r="B1321" s="522"/>
      <c r="C1321" s="107"/>
      <c r="D1321" s="107"/>
      <c r="E1321" s="107"/>
      <c r="F1321" s="107"/>
      <c r="G1321" s="107"/>
      <c r="H1321" s="107"/>
      <c r="I1321" s="107"/>
      <c r="J1321" s="107"/>
      <c r="K1321" s="107"/>
      <c r="L1321" s="107"/>
      <c r="M1321" s="107"/>
      <c r="N1321" s="107"/>
      <c r="O1321" s="107"/>
      <c r="P1321" s="107"/>
      <c r="Q1321" s="107"/>
      <c r="R1321" s="107"/>
      <c r="S1321" s="107"/>
      <c r="T1321" s="107"/>
      <c r="U1321" s="107"/>
      <c r="V1321" s="107"/>
      <c r="W1321" s="107"/>
      <c r="X1321" s="107"/>
      <c r="Y1321" s="107"/>
      <c r="Z1321" s="107"/>
      <c r="AA1321" s="107"/>
      <c r="AB1321" s="107"/>
      <c r="AC1321" s="107"/>
      <c r="AD1321" s="107"/>
      <c r="AE1321" s="107"/>
      <c r="AF1321" s="107"/>
      <c r="AG1321" s="107"/>
      <c r="AH1321" s="107"/>
      <c r="AI1321" s="107"/>
      <c r="AJ1321" s="107"/>
      <c r="AK1321" s="107"/>
      <c r="AL1321" s="107"/>
      <c r="AM1321" s="107"/>
      <c r="AN1321" s="107"/>
      <c r="AO1321" s="107"/>
      <c r="AP1321" s="107"/>
      <c r="AQ1321" s="107"/>
      <c r="AR1321" s="107"/>
      <c r="AS1321" s="107"/>
      <c r="AT1321" s="107"/>
    </row>
    <row r="1322">
      <c r="A1322" s="107"/>
      <c r="B1322" s="522"/>
      <c r="C1322" s="107"/>
      <c r="D1322" s="107"/>
      <c r="E1322" s="107"/>
      <c r="F1322" s="107"/>
      <c r="G1322" s="107"/>
      <c r="H1322" s="107"/>
      <c r="I1322" s="107"/>
      <c r="J1322" s="107"/>
      <c r="K1322" s="107"/>
      <c r="L1322" s="107"/>
      <c r="M1322" s="107"/>
      <c r="N1322" s="107"/>
      <c r="O1322" s="107"/>
      <c r="P1322" s="107"/>
      <c r="Q1322" s="107"/>
      <c r="R1322" s="107"/>
      <c r="S1322" s="107"/>
      <c r="T1322" s="107"/>
      <c r="U1322" s="107"/>
      <c r="V1322" s="107"/>
      <c r="W1322" s="107"/>
      <c r="X1322" s="107"/>
      <c r="Y1322" s="107"/>
      <c r="Z1322" s="107"/>
      <c r="AA1322" s="107"/>
      <c r="AB1322" s="107"/>
      <c r="AC1322" s="107"/>
      <c r="AD1322" s="107"/>
      <c r="AE1322" s="107"/>
      <c r="AF1322" s="107"/>
      <c r="AG1322" s="107"/>
      <c r="AH1322" s="107"/>
      <c r="AI1322" s="107"/>
      <c r="AJ1322" s="107"/>
      <c r="AK1322" s="107"/>
      <c r="AL1322" s="107"/>
      <c r="AM1322" s="107"/>
      <c r="AN1322" s="107"/>
      <c r="AO1322" s="107"/>
      <c r="AP1322" s="107"/>
      <c r="AQ1322" s="107"/>
      <c r="AR1322" s="107"/>
      <c r="AS1322" s="107"/>
      <c r="AT1322" s="107"/>
    </row>
    <row r="1323">
      <c r="A1323" s="107"/>
      <c r="B1323" s="522"/>
      <c r="C1323" s="107"/>
      <c r="D1323" s="107"/>
      <c r="E1323" s="107"/>
      <c r="F1323" s="107"/>
      <c r="G1323" s="107"/>
      <c r="H1323" s="107"/>
      <c r="I1323" s="107"/>
      <c r="J1323" s="107"/>
      <c r="K1323" s="107"/>
      <c r="L1323" s="107"/>
      <c r="M1323" s="107"/>
      <c r="N1323" s="107"/>
      <c r="O1323" s="107"/>
      <c r="P1323" s="107"/>
      <c r="Q1323" s="107"/>
      <c r="R1323" s="107"/>
      <c r="S1323" s="107"/>
      <c r="T1323" s="107"/>
      <c r="U1323" s="107"/>
      <c r="V1323" s="107"/>
      <c r="W1323" s="107"/>
      <c r="X1323" s="107"/>
      <c r="Y1323" s="107"/>
      <c r="Z1323" s="107"/>
      <c r="AA1323" s="107"/>
      <c r="AB1323" s="107"/>
      <c r="AC1323" s="107"/>
      <c r="AD1323" s="107"/>
      <c r="AE1323" s="107"/>
      <c r="AF1323" s="107"/>
      <c r="AG1323" s="107"/>
      <c r="AH1323" s="107"/>
      <c r="AI1323" s="107"/>
      <c r="AJ1323" s="107"/>
      <c r="AK1323" s="107"/>
      <c r="AL1323" s="107"/>
      <c r="AM1323" s="107"/>
      <c r="AN1323" s="107"/>
      <c r="AO1323" s="107"/>
      <c r="AP1323" s="107"/>
      <c r="AQ1323" s="107"/>
      <c r="AR1323" s="107"/>
      <c r="AS1323" s="107"/>
      <c r="AT1323" s="107"/>
    </row>
    <row r="1324">
      <c r="A1324" s="107"/>
      <c r="B1324" s="522"/>
      <c r="C1324" s="107"/>
      <c r="D1324" s="107"/>
      <c r="E1324" s="107"/>
      <c r="F1324" s="107"/>
      <c r="G1324" s="107"/>
      <c r="H1324" s="107"/>
      <c r="I1324" s="107"/>
      <c r="J1324" s="107"/>
      <c r="K1324" s="107"/>
      <c r="L1324" s="107"/>
      <c r="M1324" s="107"/>
      <c r="N1324" s="107"/>
      <c r="O1324" s="107"/>
      <c r="P1324" s="107"/>
      <c r="Q1324" s="107"/>
      <c r="R1324" s="107"/>
      <c r="S1324" s="107"/>
      <c r="T1324" s="107"/>
      <c r="U1324" s="107"/>
      <c r="V1324" s="107"/>
      <c r="W1324" s="107"/>
      <c r="X1324" s="107"/>
      <c r="Y1324" s="107"/>
      <c r="Z1324" s="107"/>
      <c r="AA1324" s="107"/>
      <c r="AB1324" s="107"/>
      <c r="AC1324" s="107"/>
      <c r="AD1324" s="107"/>
      <c r="AE1324" s="107"/>
      <c r="AF1324" s="107"/>
      <c r="AG1324" s="107"/>
      <c r="AH1324" s="107"/>
      <c r="AI1324" s="107"/>
      <c r="AJ1324" s="107"/>
      <c r="AK1324" s="107"/>
      <c r="AL1324" s="107"/>
      <c r="AM1324" s="107"/>
      <c r="AN1324" s="107"/>
      <c r="AO1324" s="107"/>
      <c r="AP1324" s="107"/>
      <c r="AQ1324" s="107"/>
      <c r="AR1324" s="107"/>
      <c r="AS1324" s="107"/>
      <c r="AT1324" s="107"/>
    </row>
    <row r="1325">
      <c r="A1325" s="107"/>
      <c r="B1325" s="522"/>
      <c r="C1325" s="107"/>
      <c r="D1325" s="107"/>
      <c r="E1325" s="107"/>
      <c r="F1325" s="107"/>
      <c r="G1325" s="107"/>
      <c r="H1325" s="107"/>
      <c r="I1325" s="107"/>
      <c r="J1325" s="107"/>
      <c r="K1325" s="107"/>
      <c r="L1325" s="107"/>
      <c r="M1325" s="107"/>
      <c r="N1325" s="107"/>
      <c r="O1325" s="107"/>
      <c r="P1325" s="107"/>
      <c r="Q1325" s="107"/>
      <c r="R1325" s="107"/>
      <c r="S1325" s="107"/>
      <c r="T1325" s="107"/>
      <c r="U1325" s="107"/>
      <c r="V1325" s="107"/>
      <c r="W1325" s="107"/>
      <c r="X1325" s="107"/>
      <c r="Y1325" s="107"/>
      <c r="Z1325" s="107"/>
      <c r="AA1325" s="107"/>
      <c r="AB1325" s="107"/>
      <c r="AC1325" s="107"/>
      <c r="AD1325" s="107"/>
      <c r="AE1325" s="107"/>
      <c r="AF1325" s="107"/>
      <c r="AG1325" s="107"/>
      <c r="AH1325" s="107"/>
      <c r="AI1325" s="107"/>
      <c r="AJ1325" s="107"/>
      <c r="AK1325" s="107"/>
      <c r="AL1325" s="107"/>
      <c r="AM1325" s="107"/>
      <c r="AN1325" s="107"/>
      <c r="AO1325" s="107"/>
      <c r="AP1325" s="107"/>
      <c r="AQ1325" s="107"/>
      <c r="AR1325" s="107"/>
      <c r="AS1325" s="107"/>
      <c r="AT1325" s="107"/>
    </row>
    <row r="1326">
      <c r="A1326" s="107"/>
      <c r="B1326" s="522"/>
      <c r="C1326" s="107"/>
      <c r="D1326" s="107"/>
      <c r="E1326" s="107"/>
      <c r="F1326" s="107"/>
      <c r="G1326" s="107"/>
      <c r="H1326" s="107"/>
      <c r="I1326" s="107"/>
      <c r="J1326" s="107"/>
      <c r="K1326" s="107"/>
      <c r="L1326" s="107"/>
      <c r="M1326" s="107"/>
      <c r="N1326" s="107"/>
      <c r="O1326" s="107"/>
      <c r="P1326" s="107"/>
      <c r="Q1326" s="107"/>
      <c r="R1326" s="107"/>
      <c r="S1326" s="107"/>
      <c r="T1326" s="107"/>
      <c r="U1326" s="107"/>
      <c r="V1326" s="107"/>
      <c r="W1326" s="107"/>
      <c r="X1326" s="107"/>
      <c r="Y1326" s="107"/>
      <c r="Z1326" s="107"/>
      <c r="AA1326" s="107"/>
      <c r="AB1326" s="107"/>
      <c r="AC1326" s="107"/>
      <c r="AD1326" s="107"/>
      <c r="AE1326" s="107"/>
      <c r="AF1326" s="107"/>
      <c r="AG1326" s="107"/>
      <c r="AH1326" s="107"/>
      <c r="AI1326" s="107"/>
      <c r="AJ1326" s="107"/>
      <c r="AK1326" s="107"/>
      <c r="AL1326" s="107"/>
      <c r="AM1326" s="107"/>
      <c r="AN1326" s="107"/>
      <c r="AO1326" s="107"/>
      <c r="AP1326" s="107"/>
      <c r="AQ1326" s="107"/>
      <c r="AR1326" s="107"/>
      <c r="AS1326" s="107"/>
      <c r="AT1326" s="107"/>
    </row>
    <row r="1327">
      <c r="A1327" s="107"/>
      <c r="B1327" s="522"/>
      <c r="C1327" s="107"/>
      <c r="D1327" s="107"/>
      <c r="E1327" s="107"/>
      <c r="F1327" s="107"/>
      <c r="G1327" s="107"/>
      <c r="H1327" s="107"/>
      <c r="I1327" s="107"/>
      <c r="J1327" s="107"/>
      <c r="K1327" s="107"/>
      <c r="L1327" s="107"/>
      <c r="M1327" s="107"/>
      <c r="N1327" s="107"/>
      <c r="O1327" s="107"/>
      <c r="P1327" s="107"/>
      <c r="Q1327" s="107"/>
      <c r="R1327" s="107"/>
      <c r="S1327" s="107"/>
      <c r="T1327" s="107"/>
      <c r="U1327" s="107"/>
      <c r="V1327" s="107"/>
      <c r="W1327" s="107"/>
      <c r="X1327" s="107"/>
      <c r="Y1327" s="107"/>
      <c r="Z1327" s="107"/>
      <c r="AA1327" s="107"/>
      <c r="AB1327" s="107"/>
      <c r="AC1327" s="107"/>
      <c r="AD1327" s="107"/>
      <c r="AE1327" s="107"/>
      <c r="AF1327" s="107"/>
      <c r="AG1327" s="107"/>
      <c r="AH1327" s="107"/>
      <c r="AI1327" s="107"/>
      <c r="AJ1327" s="107"/>
      <c r="AK1327" s="107"/>
      <c r="AL1327" s="107"/>
      <c r="AM1327" s="107"/>
      <c r="AN1327" s="107"/>
      <c r="AO1327" s="107"/>
      <c r="AP1327" s="107"/>
      <c r="AQ1327" s="107"/>
      <c r="AR1327" s="107"/>
      <c r="AS1327" s="107"/>
      <c r="AT1327" s="107"/>
    </row>
    <row r="1328">
      <c r="A1328" s="107"/>
      <c r="B1328" s="522"/>
      <c r="C1328" s="107"/>
      <c r="D1328" s="107"/>
      <c r="E1328" s="107"/>
      <c r="F1328" s="107"/>
      <c r="G1328" s="107"/>
      <c r="H1328" s="107"/>
      <c r="I1328" s="107"/>
      <c r="J1328" s="107"/>
      <c r="K1328" s="107"/>
      <c r="L1328" s="107"/>
      <c r="M1328" s="107"/>
      <c r="N1328" s="107"/>
      <c r="O1328" s="107"/>
      <c r="P1328" s="107"/>
      <c r="Q1328" s="107"/>
      <c r="R1328" s="107"/>
      <c r="S1328" s="107"/>
      <c r="T1328" s="107"/>
      <c r="U1328" s="107"/>
      <c r="V1328" s="107"/>
      <c r="W1328" s="107"/>
      <c r="X1328" s="107"/>
      <c r="Y1328" s="107"/>
      <c r="Z1328" s="107"/>
      <c r="AA1328" s="107"/>
      <c r="AB1328" s="107"/>
      <c r="AC1328" s="107"/>
      <c r="AD1328" s="107"/>
      <c r="AE1328" s="107"/>
      <c r="AF1328" s="107"/>
      <c r="AG1328" s="107"/>
      <c r="AH1328" s="107"/>
      <c r="AI1328" s="107"/>
      <c r="AJ1328" s="107"/>
      <c r="AK1328" s="107"/>
      <c r="AL1328" s="107"/>
      <c r="AM1328" s="107"/>
      <c r="AN1328" s="107"/>
      <c r="AO1328" s="107"/>
      <c r="AP1328" s="107"/>
      <c r="AQ1328" s="107"/>
      <c r="AR1328" s="107"/>
      <c r="AS1328" s="107"/>
      <c r="AT1328" s="107"/>
    </row>
    <row r="1329">
      <c r="A1329" s="107"/>
      <c r="B1329" s="522"/>
      <c r="C1329" s="107"/>
      <c r="D1329" s="107"/>
      <c r="E1329" s="107"/>
      <c r="F1329" s="107"/>
      <c r="G1329" s="107"/>
      <c r="H1329" s="107"/>
      <c r="I1329" s="107"/>
      <c r="J1329" s="107"/>
      <c r="K1329" s="107"/>
      <c r="L1329" s="107"/>
      <c r="M1329" s="107"/>
      <c r="N1329" s="107"/>
      <c r="O1329" s="107"/>
      <c r="P1329" s="107"/>
      <c r="Q1329" s="107"/>
      <c r="R1329" s="107"/>
      <c r="S1329" s="107"/>
      <c r="T1329" s="107"/>
      <c r="U1329" s="107"/>
      <c r="V1329" s="107"/>
      <c r="W1329" s="107"/>
      <c r="X1329" s="107"/>
      <c r="Y1329" s="107"/>
      <c r="Z1329" s="107"/>
      <c r="AA1329" s="107"/>
      <c r="AB1329" s="107"/>
      <c r="AC1329" s="107"/>
      <c r="AD1329" s="107"/>
      <c r="AE1329" s="107"/>
      <c r="AF1329" s="107"/>
      <c r="AG1329" s="107"/>
      <c r="AH1329" s="107"/>
      <c r="AI1329" s="107"/>
      <c r="AJ1329" s="107"/>
      <c r="AK1329" s="107"/>
      <c r="AL1329" s="107"/>
      <c r="AM1329" s="107"/>
      <c r="AN1329" s="107"/>
      <c r="AO1329" s="107"/>
      <c r="AP1329" s="107"/>
      <c r="AQ1329" s="107"/>
      <c r="AR1329" s="107"/>
      <c r="AS1329" s="107"/>
      <c r="AT1329" s="107"/>
    </row>
    <row r="1330">
      <c r="A1330" s="107"/>
      <c r="B1330" s="522"/>
      <c r="C1330" s="107"/>
      <c r="D1330" s="107"/>
      <c r="E1330" s="107"/>
      <c r="F1330" s="107"/>
      <c r="G1330" s="107"/>
      <c r="H1330" s="107"/>
      <c r="I1330" s="107"/>
      <c r="J1330" s="107"/>
      <c r="K1330" s="107"/>
      <c r="L1330" s="107"/>
      <c r="M1330" s="107"/>
      <c r="N1330" s="107"/>
      <c r="O1330" s="107"/>
      <c r="P1330" s="107"/>
      <c r="Q1330" s="107"/>
      <c r="R1330" s="107"/>
      <c r="S1330" s="107"/>
      <c r="T1330" s="107"/>
      <c r="U1330" s="107"/>
      <c r="V1330" s="107"/>
      <c r="W1330" s="107"/>
      <c r="X1330" s="107"/>
      <c r="Y1330" s="107"/>
      <c r="Z1330" s="107"/>
      <c r="AA1330" s="107"/>
      <c r="AB1330" s="107"/>
      <c r="AC1330" s="107"/>
      <c r="AD1330" s="107"/>
      <c r="AE1330" s="107"/>
      <c r="AF1330" s="107"/>
      <c r="AG1330" s="107"/>
      <c r="AH1330" s="107"/>
      <c r="AI1330" s="107"/>
      <c r="AJ1330" s="107"/>
      <c r="AK1330" s="107"/>
      <c r="AL1330" s="107"/>
      <c r="AM1330" s="107"/>
      <c r="AN1330" s="107"/>
      <c r="AO1330" s="107"/>
      <c r="AP1330" s="107"/>
      <c r="AQ1330" s="107"/>
      <c r="AR1330" s="107"/>
      <c r="AS1330" s="107"/>
      <c r="AT1330" s="107"/>
    </row>
    <row r="1331">
      <c r="A1331" s="107"/>
      <c r="B1331" s="522"/>
      <c r="C1331" s="107"/>
      <c r="D1331" s="107"/>
      <c r="E1331" s="107"/>
      <c r="F1331" s="107"/>
      <c r="G1331" s="107"/>
      <c r="H1331" s="107"/>
      <c r="I1331" s="107"/>
      <c r="J1331" s="107"/>
      <c r="K1331" s="107"/>
      <c r="L1331" s="107"/>
      <c r="M1331" s="107"/>
      <c r="N1331" s="107"/>
      <c r="O1331" s="107"/>
      <c r="P1331" s="107"/>
      <c r="Q1331" s="107"/>
      <c r="R1331" s="107"/>
      <c r="S1331" s="107"/>
      <c r="T1331" s="107"/>
      <c r="U1331" s="107"/>
      <c r="V1331" s="107"/>
      <c r="W1331" s="107"/>
      <c r="X1331" s="107"/>
      <c r="Y1331" s="107"/>
      <c r="Z1331" s="107"/>
      <c r="AA1331" s="107"/>
      <c r="AB1331" s="107"/>
      <c r="AC1331" s="107"/>
      <c r="AD1331" s="107"/>
      <c r="AE1331" s="107"/>
      <c r="AF1331" s="107"/>
      <c r="AG1331" s="107"/>
      <c r="AH1331" s="107"/>
      <c r="AI1331" s="107"/>
      <c r="AJ1331" s="107"/>
      <c r="AK1331" s="107"/>
      <c r="AL1331" s="107"/>
      <c r="AM1331" s="107"/>
      <c r="AN1331" s="107"/>
      <c r="AO1331" s="107"/>
      <c r="AP1331" s="107"/>
      <c r="AQ1331" s="107"/>
      <c r="AR1331" s="107"/>
      <c r="AS1331" s="107"/>
      <c r="AT1331" s="107"/>
    </row>
    <row r="1332">
      <c r="A1332" s="107"/>
      <c r="B1332" s="522"/>
      <c r="C1332" s="107"/>
      <c r="D1332" s="107"/>
      <c r="E1332" s="107"/>
      <c r="F1332" s="107"/>
      <c r="G1332" s="107"/>
      <c r="H1332" s="107"/>
      <c r="I1332" s="107"/>
      <c r="J1332" s="107"/>
      <c r="K1332" s="107"/>
      <c r="L1332" s="107"/>
      <c r="M1332" s="107"/>
      <c r="N1332" s="107"/>
      <c r="O1332" s="107"/>
      <c r="P1332" s="107"/>
      <c r="Q1332" s="107"/>
      <c r="R1332" s="107"/>
      <c r="S1332" s="107"/>
      <c r="T1332" s="107"/>
      <c r="U1332" s="107"/>
      <c r="V1332" s="107"/>
      <c r="W1332" s="107"/>
      <c r="X1332" s="107"/>
      <c r="Y1332" s="107"/>
      <c r="Z1332" s="107"/>
      <c r="AA1332" s="107"/>
      <c r="AB1332" s="107"/>
      <c r="AC1332" s="107"/>
      <c r="AD1332" s="107"/>
      <c r="AE1332" s="107"/>
      <c r="AF1332" s="107"/>
      <c r="AG1332" s="107"/>
      <c r="AH1332" s="107"/>
      <c r="AI1332" s="107"/>
      <c r="AJ1332" s="107"/>
      <c r="AK1332" s="107"/>
      <c r="AL1332" s="107"/>
      <c r="AM1332" s="107"/>
      <c r="AN1332" s="107"/>
      <c r="AO1332" s="107"/>
      <c r="AP1332" s="107"/>
      <c r="AQ1332" s="107"/>
      <c r="AR1332" s="107"/>
      <c r="AS1332" s="107"/>
      <c r="AT1332" s="107"/>
    </row>
    <row r="1333">
      <c r="A1333" s="107"/>
      <c r="B1333" s="522"/>
      <c r="C1333" s="107"/>
      <c r="D1333" s="107"/>
      <c r="E1333" s="107"/>
      <c r="F1333" s="107"/>
      <c r="G1333" s="107"/>
      <c r="H1333" s="107"/>
      <c r="I1333" s="107"/>
      <c r="J1333" s="107"/>
      <c r="K1333" s="107"/>
      <c r="L1333" s="107"/>
      <c r="M1333" s="107"/>
      <c r="N1333" s="107"/>
      <c r="O1333" s="107"/>
      <c r="P1333" s="107"/>
      <c r="Q1333" s="107"/>
      <c r="R1333" s="107"/>
      <c r="S1333" s="107"/>
      <c r="T1333" s="107"/>
      <c r="U1333" s="107"/>
      <c r="V1333" s="107"/>
      <c r="W1333" s="107"/>
      <c r="X1333" s="107"/>
      <c r="Y1333" s="107"/>
      <c r="Z1333" s="107"/>
      <c r="AA1333" s="107"/>
      <c r="AB1333" s="107"/>
      <c r="AC1333" s="107"/>
      <c r="AD1333" s="107"/>
      <c r="AE1333" s="107"/>
      <c r="AF1333" s="107"/>
      <c r="AG1333" s="107"/>
      <c r="AH1333" s="107"/>
      <c r="AI1333" s="107"/>
      <c r="AJ1333" s="107"/>
      <c r="AK1333" s="107"/>
      <c r="AL1333" s="107"/>
      <c r="AM1333" s="107"/>
      <c r="AN1333" s="107"/>
      <c r="AO1333" s="107"/>
      <c r="AP1333" s="107"/>
      <c r="AQ1333" s="107"/>
      <c r="AR1333" s="107"/>
      <c r="AS1333" s="107"/>
      <c r="AT1333" s="107"/>
    </row>
    <row r="1334">
      <c r="A1334" s="107"/>
      <c r="B1334" s="522"/>
      <c r="C1334" s="107"/>
      <c r="D1334" s="107"/>
      <c r="E1334" s="107"/>
      <c r="F1334" s="107"/>
      <c r="G1334" s="107"/>
      <c r="H1334" s="107"/>
      <c r="I1334" s="107"/>
      <c r="J1334" s="107"/>
      <c r="K1334" s="107"/>
      <c r="L1334" s="107"/>
      <c r="M1334" s="107"/>
      <c r="N1334" s="107"/>
      <c r="O1334" s="107"/>
      <c r="P1334" s="107"/>
      <c r="Q1334" s="107"/>
      <c r="R1334" s="107"/>
      <c r="S1334" s="107"/>
      <c r="T1334" s="107"/>
      <c r="U1334" s="107"/>
      <c r="V1334" s="107"/>
      <c r="W1334" s="107"/>
      <c r="X1334" s="107"/>
      <c r="Y1334" s="107"/>
      <c r="Z1334" s="107"/>
      <c r="AA1334" s="107"/>
      <c r="AB1334" s="107"/>
      <c r="AC1334" s="107"/>
      <c r="AD1334" s="107"/>
      <c r="AE1334" s="107"/>
      <c r="AF1334" s="107"/>
      <c r="AG1334" s="107"/>
      <c r="AH1334" s="107"/>
      <c r="AI1334" s="107"/>
      <c r="AJ1334" s="107"/>
      <c r="AK1334" s="107"/>
      <c r="AL1334" s="107"/>
      <c r="AM1334" s="107"/>
      <c r="AN1334" s="107"/>
      <c r="AO1334" s="107"/>
      <c r="AP1334" s="107"/>
      <c r="AQ1334" s="107"/>
      <c r="AR1334" s="107"/>
      <c r="AS1334" s="107"/>
      <c r="AT1334" s="107"/>
    </row>
    <row r="1335">
      <c r="A1335" s="107"/>
      <c r="B1335" s="522"/>
      <c r="C1335" s="107"/>
      <c r="D1335" s="107"/>
      <c r="E1335" s="107"/>
      <c r="F1335" s="107"/>
      <c r="G1335" s="107"/>
      <c r="H1335" s="107"/>
      <c r="I1335" s="107"/>
      <c r="J1335" s="107"/>
      <c r="K1335" s="107"/>
      <c r="L1335" s="107"/>
      <c r="M1335" s="107"/>
      <c r="N1335" s="107"/>
      <c r="O1335" s="107"/>
      <c r="P1335" s="107"/>
      <c r="Q1335" s="107"/>
      <c r="R1335" s="107"/>
      <c r="S1335" s="107"/>
      <c r="T1335" s="107"/>
      <c r="U1335" s="107"/>
      <c r="V1335" s="107"/>
      <c r="W1335" s="107"/>
      <c r="X1335" s="107"/>
      <c r="Y1335" s="107"/>
      <c r="Z1335" s="107"/>
      <c r="AA1335" s="107"/>
      <c r="AB1335" s="107"/>
      <c r="AC1335" s="107"/>
      <c r="AD1335" s="107"/>
      <c r="AE1335" s="107"/>
      <c r="AF1335" s="107"/>
      <c r="AG1335" s="107"/>
      <c r="AH1335" s="107"/>
      <c r="AI1335" s="107"/>
      <c r="AJ1335" s="107"/>
      <c r="AK1335" s="107"/>
      <c r="AL1335" s="107"/>
      <c r="AM1335" s="107"/>
      <c r="AN1335" s="107"/>
      <c r="AO1335" s="107"/>
      <c r="AP1335" s="107"/>
      <c r="AQ1335" s="107"/>
      <c r="AR1335" s="107"/>
      <c r="AS1335" s="107"/>
      <c r="AT1335" s="107"/>
    </row>
    <row r="1336">
      <c r="A1336" s="107"/>
      <c r="B1336" s="522"/>
      <c r="C1336" s="107"/>
      <c r="D1336" s="107"/>
      <c r="E1336" s="107"/>
      <c r="F1336" s="107"/>
      <c r="G1336" s="107"/>
      <c r="H1336" s="107"/>
      <c r="I1336" s="107"/>
      <c r="J1336" s="107"/>
      <c r="K1336" s="107"/>
      <c r="L1336" s="107"/>
      <c r="M1336" s="107"/>
      <c r="N1336" s="107"/>
      <c r="O1336" s="107"/>
      <c r="P1336" s="107"/>
      <c r="Q1336" s="107"/>
      <c r="R1336" s="107"/>
      <c r="S1336" s="107"/>
      <c r="T1336" s="107"/>
      <c r="U1336" s="107"/>
      <c r="V1336" s="107"/>
      <c r="W1336" s="107"/>
      <c r="X1336" s="107"/>
      <c r="Y1336" s="107"/>
      <c r="Z1336" s="107"/>
      <c r="AA1336" s="107"/>
      <c r="AB1336" s="107"/>
      <c r="AC1336" s="107"/>
      <c r="AD1336" s="107"/>
      <c r="AE1336" s="107"/>
      <c r="AF1336" s="107"/>
      <c r="AG1336" s="107"/>
      <c r="AH1336" s="107"/>
      <c r="AI1336" s="107"/>
      <c r="AJ1336" s="107"/>
      <c r="AK1336" s="107"/>
      <c r="AL1336" s="107"/>
      <c r="AM1336" s="107"/>
      <c r="AN1336" s="107"/>
      <c r="AO1336" s="107"/>
      <c r="AP1336" s="107"/>
      <c r="AQ1336" s="107"/>
      <c r="AR1336" s="107"/>
      <c r="AS1336" s="107"/>
      <c r="AT1336" s="107"/>
    </row>
    <row r="1337">
      <c r="A1337" s="107"/>
      <c r="B1337" s="522"/>
      <c r="C1337" s="107"/>
      <c r="D1337" s="107"/>
      <c r="E1337" s="107"/>
      <c r="F1337" s="107"/>
      <c r="G1337" s="107"/>
      <c r="H1337" s="107"/>
      <c r="I1337" s="107"/>
      <c r="J1337" s="107"/>
      <c r="K1337" s="107"/>
      <c r="L1337" s="107"/>
      <c r="M1337" s="107"/>
      <c r="N1337" s="107"/>
      <c r="O1337" s="107"/>
      <c r="P1337" s="107"/>
      <c r="Q1337" s="107"/>
      <c r="R1337" s="107"/>
      <c r="S1337" s="107"/>
      <c r="T1337" s="107"/>
      <c r="U1337" s="107"/>
      <c r="V1337" s="107"/>
      <c r="W1337" s="107"/>
      <c r="X1337" s="107"/>
      <c r="Y1337" s="107"/>
      <c r="Z1337" s="107"/>
      <c r="AA1337" s="107"/>
      <c r="AB1337" s="107"/>
      <c r="AC1337" s="107"/>
      <c r="AD1337" s="107"/>
      <c r="AE1337" s="107"/>
      <c r="AF1337" s="107"/>
      <c r="AG1337" s="107"/>
      <c r="AH1337" s="107"/>
      <c r="AI1337" s="107"/>
      <c r="AJ1337" s="107"/>
      <c r="AK1337" s="107"/>
      <c r="AL1337" s="107"/>
      <c r="AM1337" s="107"/>
      <c r="AN1337" s="107"/>
      <c r="AO1337" s="107"/>
      <c r="AP1337" s="107"/>
      <c r="AQ1337" s="107"/>
      <c r="AR1337" s="107"/>
      <c r="AS1337" s="107"/>
      <c r="AT1337" s="107"/>
    </row>
    <row r="1338">
      <c r="A1338" s="107"/>
      <c r="B1338" s="522"/>
      <c r="C1338" s="107"/>
      <c r="D1338" s="107"/>
      <c r="E1338" s="107"/>
      <c r="F1338" s="107"/>
      <c r="G1338" s="107"/>
      <c r="H1338" s="107"/>
      <c r="I1338" s="107"/>
      <c r="J1338" s="107"/>
      <c r="K1338" s="107"/>
      <c r="L1338" s="107"/>
      <c r="M1338" s="107"/>
      <c r="N1338" s="107"/>
      <c r="O1338" s="107"/>
      <c r="P1338" s="107"/>
      <c r="Q1338" s="107"/>
      <c r="R1338" s="107"/>
      <c r="S1338" s="107"/>
      <c r="T1338" s="107"/>
      <c r="U1338" s="107"/>
      <c r="V1338" s="107"/>
      <c r="W1338" s="107"/>
      <c r="X1338" s="107"/>
      <c r="Y1338" s="107"/>
      <c r="Z1338" s="107"/>
      <c r="AA1338" s="107"/>
      <c r="AB1338" s="107"/>
      <c r="AC1338" s="107"/>
      <c r="AD1338" s="107"/>
      <c r="AE1338" s="107"/>
      <c r="AF1338" s="107"/>
      <c r="AG1338" s="107"/>
      <c r="AH1338" s="107"/>
      <c r="AI1338" s="107"/>
      <c r="AJ1338" s="107"/>
      <c r="AK1338" s="107"/>
      <c r="AL1338" s="107"/>
      <c r="AM1338" s="107"/>
      <c r="AN1338" s="107"/>
      <c r="AO1338" s="107"/>
      <c r="AP1338" s="107"/>
      <c r="AQ1338" s="107"/>
      <c r="AR1338" s="107"/>
      <c r="AS1338" s="107"/>
      <c r="AT1338" s="107"/>
    </row>
    <row r="1339">
      <c r="A1339" s="107"/>
      <c r="B1339" s="522"/>
      <c r="C1339" s="107"/>
      <c r="D1339" s="107"/>
      <c r="E1339" s="107"/>
      <c r="F1339" s="107"/>
      <c r="G1339" s="107"/>
      <c r="H1339" s="107"/>
      <c r="I1339" s="107"/>
      <c r="J1339" s="107"/>
      <c r="K1339" s="107"/>
      <c r="L1339" s="107"/>
      <c r="M1339" s="107"/>
      <c r="N1339" s="107"/>
      <c r="O1339" s="107"/>
      <c r="P1339" s="107"/>
      <c r="Q1339" s="107"/>
      <c r="R1339" s="107"/>
      <c r="S1339" s="107"/>
      <c r="T1339" s="107"/>
      <c r="U1339" s="107"/>
      <c r="V1339" s="107"/>
      <c r="W1339" s="107"/>
      <c r="X1339" s="107"/>
      <c r="Y1339" s="107"/>
      <c r="Z1339" s="107"/>
      <c r="AA1339" s="107"/>
      <c r="AB1339" s="107"/>
      <c r="AC1339" s="107"/>
      <c r="AD1339" s="107"/>
      <c r="AE1339" s="107"/>
      <c r="AF1339" s="107"/>
      <c r="AG1339" s="107"/>
      <c r="AH1339" s="107"/>
      <c r="AI1339" s="107"/>
      <c r="AJ1339" s="107"/>
      <c r="AK1339" s="107"/>
      <c r="AL1339" s="107"/>
      <c r="AM1339" s="107"/>
      <c r="AN1339" s="107"/>
      <c r="AO1339" s="107"/>
      <c r="AP1339" s="107"/>
      <c r="AQ1339" s="107"/>
      <c r="AR1339" s="107"/>
      <c r="AS1339" s="107"/>
      <c r="AT1339" s="107"/>
    </row>
    <row r="1340">
      <c r="A1340" s="107"/>
      <c r="B1340" s="522"/>
      <c r="C1340" s="107"/>
      <c r="D1340" s="107"/>
      <c r="E1340" s="107"/>
      <c r="F1340" s="107"/>
      <c r="G1340" s="107"/>
      <c r="H1340" s="107"/>
      <c r="I1340" s="107"/>
      <c r="J1340" s="107"/>
      <c r="K1340" s="107"/>
      <c r="L1340" s="107"/>
      <c r="M1340" s="107"/>
      <c r="N1340" s="107"/>
      <c r="O1340" s="107"/>
      <c r="P1340" s="107"/>
      <c r="Q1340" s="107"/>
      <c r="R1340" s="107"/>
      <c r="S1340" s="107"/>
      <c r="T1340" s="107"/>
      <c r="U1340" s="107"/>
      <c r="V1340" s="107"/>
      <c r="W1340" s="107"/>
      <c r="X1340" s="107"/>
      <c r="Y1340" s="107"/>
      <c r="Z1340" s="107"/>
      <c r="AA1340" s="107"/>
      <c r="AB1340" s="107"/>
      <c r="AC1340" s="107"/>
      <c r="AD1340" s="107"/>
      <c r="AE1340" s="107"/>
      <c r="AF1340" s="107"/>
      <c r="AG1340" s="107"/>
      <c r="AH1340" s="107"/>
      <c r="AI1340" s="107"/>
      <c r="AJ1340" s="107"/>
      <c r="AK1340" s="107"/>
      <c r="AL1340" s="107"/>
      <c r="AM1340" s="107"/>
      <c r="AN1340" s="107"/>
      <c r="AO1340" s="107"/>
      <c r="AP1340" s="107"/>
      <c r="AQ1340" s="107"/>
      <c r="AR1340" s="107"/>
      <c r="AS1340" s="107"/>
      <c r="AT1340" s="107"/>
    </row>
    <row r="1341">
      <c r="A1341" s="107"/>
      <c r="B1341" s="522"/>
      <c r="C1341" s="107"/>
      <c r="D1341" s="107"/>
      <c r="E1341" s="107"/>
      <c r="F1341" s="107"/>
      <c r="G1341" s="107"/>
      <c r="H1341" s="107"/>
      <c r="I1341" s="107"/>
      <c r="J1341" s="107"/>
      <c r="K1341" s="107"/>
      <c r="L1341" s="107"/>
      <c r="M1341" s="107"/>
      <c r="N1341" s="107"/>
      <c r="O1341" s="107"/>
      <c r="P1341" s="107"/>
      <c r="Q1341" s="107"/>
      <c r="R1341" s="107"/>
      <c r="S1341" s="107"/>
      <c r="T1341" s="107"/>
      <c r="U1341" s="107"/>
      <c r="V1341" s="107"/>
      <c r="W1341" s="107"/>
      <c r="X1341" s="107"/>
      <c r="Y1341" s="107"/>
      <c r="Z1341" s="107"/>
      <c r="AA1341" s="107"/>
      <c r="AB1341" s="107"/>
      <c r="AC1341" s="107"/>
      <c r="AD1341" s="107"/>
      <c r="AE1341" s="107"/>
      <c r="AF1341" s="107"/>
      <c r="AG1341" s="107"/>
      <c r="AH1341" s="107"/>
      <c r="AI1341" s="107"/>
      <c r="AJ1341" s="107"/>
      <c r="AK1341" s="107"/>
      <c r="AL1341" s="107"/>
      <c r="AM1341" s="107"/>
      <c r="AN1341" s="107"/>
      <c r="AO1341" s="107"/>
      <c r="AP1341" s="107"/>
      <c r="AQ1341" s="107"/>
      <c r="AR1341" s="107"/>
      <c r="AS1341" s="107"/>
      <c r="AT1341" s="107"/>
    </row>
    <row r="1342">
      <c r="A1342" s="107"/>
      <c r="B1342" s="522"/>
      <c r="C1342" s="107"/>
      <c r="D1342" s="107"/>
      <c r="E1342" s="107"/>
      <c r="F1342" s="107"/>
      <c r="G1342" s="107"/>
      <c r="H1342" s="107"/>
      <c r="I1342" s="107"/>
      <c r="J1342" s="107"/>
      <c r="K1342" s="107"/>
      <c r="L1342" s="107"/>
      <c r="M1342" s="107"/>
      <c r="N1342" s="107"/>
      <c r="O1342" s="107"/>
      <c r="P1342" s="107"/>
      <c r="Q1342" s="107"/>
      <c r="R1342" s="107"/>
      <c r="S1342" s="107"/>
      <c r="T1342" s="107"/>
      <c r="U1342" s="107"/>
      <c r="V1342" s="107"/>
      <c r="W1342" s="107"/>
      <c r="X1342" s="107"/>
      <c r="Y1342" s="107"/>
      <c r="Z1342" s="107"/>
      <c r="AA1342" s="107"/>
      <c r="AB1342" s="107"/>
      <c r="AC1342" s="107"/>
      <c r="AD1342" s="107"/>
      <c r="AE1342" s="107"/>
      <c r="AF1342" s="107"/>
      <c r="AG1342" s="107"/>
      <c r="AH1342" s="107"/>
      <c r="AI1342" s="107"/>
      <c r="AJ1342" s="107"/>
      <c r="AK1342" s="107"/>
      <c r="AL1342" s="107"/>
      <c r="AM1342" s="107"/>
      <c r="AN1342" s="107"/>
      <c r="AO1342" s="107"/>
      <c r="AP1342" s="107"/>
      <c r="AQ1342" s="107"/>
      <c r="AR1342" s="107"/>
      <c r="AS1342" s="107"/>
      <c r="AT1342" s="107"/>
    </row>
    <row r="1343">
      <c r="A1343" s="107"/>
      <c r="B1343" s="522"/>
      <c r="C1343" s="107"/>
      <c r="D1343" s="107"/>
      <c r="E1343" s="107"/>
      <c r="F1343" s="107"/>
      <c r="G1343" s="107"/>
      <c r="H1343" s="107"/>
      <c r="I1343" s="107"/>
      <c r="J1343" s="107"/>
      <c r="K1343" s="107"/>
      <c r="L1343" s="107"/>
      <c r="M1343" s="107"/>
      <c r="N1343" s="107"/>
      <c r="O1343" s="107"/>
      <c r="P1343" s="107"/>
      <c r="Q1343" s="107"/>
      <c r="R1343" s="107"/>
      <c r="S1343" s="107"/>
      <c r="T1343" s="107"/>
      <c r="U1343" s="107"/>
      <c r="V1343" s="107"/>
      <c r="W1343" s="107"/>
      <c r="X1343" s="107"/>
      <c r="Y1343" s="107"/>
      <c r="Z1343" s="107"/>
      <c r="AA1343" s="107"/>
      <c r="AB1343" s="107"/>
      <c r="AC1343" s="107"/>
      <c r="AD1343" s="107"/>
      <c r="AE1343" s="107"/>
      <c r="AF1343" s="107"/>
      <c r="AG1343" s="107"/>
      <c r="AH1343" s="107"/>
      <c r="AI1343" s="107"/>
      <c r="AJ1343" s="107"/>
      <c r="AK1343" s="107"/>
      <c r="AL1343" s="107"/>
      <c r="AM1343" s="107"/>
      <c r="AN1343" s="107"/>
      <c r="AO1343" s="107"/>
      <c r="AP1343" s="107"/>
      <c r="AQ1343" s="107"/>
      <c r="AR1343" s="107"/>
      <c r="AS1343" s="107"/>
      <c r="AT1343" s="107"/>
    </row>
    <row r="1344">
      <c r="A1344" s="107"/>
      <c r="B1344" s="522"/>
      <c r="C1344" s="107"/>
      <c r="D1344" s="107"/>
      <c r="E1344" s="107"/>
      <c r="F1344" s="107"/>
      <c r="G1344" s="107"/>
      <c r="H1344" s="107"/>
      <c r="I1344" s="107"/>
      <c r="J1344" s="107"/>
      <c r="K1344" s="107"/>
      <c r="L1344" s="107"/>
      <c r="M1344" s="107"/>
      <c r="N1344" s="107"/>
      <c r="O1344" s="107"/>
      <c r="P1344" s="107"/>
      <c r="Q1344" s="107"/>
      <c r="R1344" s="107"/>
      <c r="S1344" s="107"/>
      <c r="T1344" s="107"/>
      <c r="U1344" s="107"/>
      <c r="V1344" s="107"/>
      <c r="W1344" s="107"/>
      <c r="X1344" s="107"/>
      <c r="Y1344" s="107"/>
      <c r="Z1344" s="107"/>
      <c r="AA1344" s="107"/>
      <c r="AB1344" s="107"/>
      <c r="AC1344" s="107"/>
      <c r="AD1344" s="107"/>
      <c r="AE1344" s="107"/>
      <c r="AF1344" s="107"/>
      <c r="AG1344" s="107"/>
      <c r="AH1344" s="107"/>
      <c r="AI1344" s="107"/>
      <c r="AJ1344" s="107"/>
      <c r="AK1344" s="107"/>
      <c r="AL1344" s="107"/>
      <c r="AM1344" s="107"/>
      <c r="AN1344" s="107"/>
      <c r="AO1344" s="107"/>
      <c r="AP1344" s="107"/>
      <c r="AQ1344" s="107"/>
      <c r="AR1344" s="107"/>
      <c r="AS1344" s="107"/>
      <c r="AT1344" s="107"/>
    </row>
    <row r="1345">
      <c r="A1345" s="107"/>
      <c r="B1345" s="522"/>
      <c r="C1345" s="107"/>
      <c r="D1345" s="107"/>
      <c r="E1345" s="107"/>
      <c r="F1345" s="107"/>
      <c r="G1345" s="107"/>
      <c r="H1345" s="107"/>
      <c r="I1345" s="107"/>
      <c r="J1345" s="107"/>
      <c r="K1345" s="107"/>
      <c r="L1345" s="107"/>
      <c r="M1345" s="107"/>
      <c r="N1345" s="107"/>
      <c r="O1345" s="107"/>
      <c r="P1345" s="107"/>
      <c r="Q1345" s="107"/>
      <c r="R1345" s="107"/>
      <c r="S1345" s="107"/>
      <c r="T1345" s="107"/>
      <c r="U1345" s="107"/>
      <c r="V1345" s="107"/>
      <c r="W1345" s="107"/>
      <c r="X1345" s="107"/>
      <c r="Y1345" s="107"/>
      <c r="Z1345" s="107"/>
      <c r="AA1345" s="107"/>
      <c r="AB1345" s="107"/>
      <c r="AC1345" s="107"/>
      <c r="AD1345" s="107"/>
      <c r="AE1345" s="107"/>
      <c r="AF1345" s="107"/>
      <c r="AG1345" s="107"/>
      <c r="AH1345" s="107"/>
      <c r="AI1345" s="107"/>
      <c r="AJ1345" s="107"/>
      <c r="AK1345" s="107"/>
      <c r="AL1345" s="107"/>
      <c r="AM1345" s="107"/>
      <c r="AN1345" s="107"/>
      <c r="AO1345" s="107"/>
      <c r="AP1345" s="107"/>
      <c r="AQ1345" s="107"/>
      <c r="AR1345" s="107"/>
      <c r="AS1345" s="107"/>
      <c r="AT1345" s="107"/>
    </row>
    <row r="1346">
      <c r="A1346" s="107"/>
      <c r="B1346" s="522"/>
      <c r="C1346" s="107"/>
      <c r="D1346" s="107"/>
      <c r="E1346" s="107"/>
      <c r="F1346" s="107"/>
      <c r="G1346" s="107"/>
      <c r="H1346" s="107"/>
      <c r="I1346" s="107"/>
      <c r="J1346" s="107"/>
      <c r="K1346" s="107"/>
      <c r="L1346" s="107"/>
      <c r="M1346" s="107"/>
      <c r="N1346" s="107"/>
      <c r="O1346" s="107"/>
      <c r="P1346" s="107"/>
      <c r="Q1346" s="107"/>
      <c r="R1346" s="107"/>
      <c r="S1346" s="107"/>
      <c r="T1346" s="107"/>
      <c r="U1346" s="107"/>
      <c r="V1346" s="107"/>
      <c r="W1346" s="107"/>
      <c r="X1346" s="107"/>
      <c r="Y1346" s="107"/>
      <c r="Z1346" s="107"/>
      <c r="AA1346" s="107"/>
      <c r="AB1346" s="107"/>
      <c r="AC1346" s="107"/>
      <c r="AD1346" s="107"/>
      <c r="AE1346" s="107"/>
      <c r="AF1346" s="107"/>
      <c r="AG1346" s="107"/>
      <c r="AH1346" s="107"/>
      <c r="AI1346" s="107"/>
      <c r="AJ1346" s="107"/>
      <c r="AK1346" s="107"/>
      <c r="AL1346" s="107"/>
      <c r="AM1346" s="107"/>
      <c r="AN1346" s="107"/>
      <c r="AO1346" s="107"/>
      <c r="AP1346" s="107"/>
      <c r="AQ1346" s="107"/>
      <c r="AR1346" s="107"/>
      <c r="AS1346" s="107"/>
      <c r="AT1346" s="107"/>
    </row>
    <row r="1347">
      <c r="A1347" s="107"/>
      <c r="B1347" s="522"/>
      <c r="C1347" s="107"/>
      <c r="D1347" s="107"/>
      <c r="E1347" s="107"/>
      <c r="F1347" s="107"/>
      <c r="G1347" s="107"/>
      <c r="H1347" s="107"/>
      <c r="I1347" s="107"/>
      <c r="J1347" s="107"/>
      <c r="K1347" s="107"/>
      <c r="L1347" s="107"/>
      <c r="M1347" s="107"/>
      <c r="N1347" s="107"/>
      <c r="O1347" s="107"/>
      <c r="P1347" s="107"/>
      <c r="Q1347" s="107"/>
      <c r="R1347" s="107"/>
      <c r="S1347" s="107"/>
      <c r="T1347" s="107"/>
      <c r="U1347" s="107"/>
      <c r="V1347" s="107"/>
      <c r="W1347" s="107"/>
      <c r="X1347" s="107"/>
      <c r="Y1347" s="107"/>
      <c r="Z1347" s="107"/>
      <c r="AA1347" s="107"/>
      <c r="AB1347" s="107"/>
      <c r="AC1347" s="107"/>
      <c r="AD1347" s="107"/>
      <c r="AE1347" s="107"/>
      <c r="AF1347" s="107"/>
      <c r="AG1347" s="107"/>
      <c r="AH1347" s="107"/>
      <c r="AI1347" s="107"/>
      <c r="AJ1347" s="107"/>
      <c r="AK1347" s="107"/>
      <c r="AL1347" s="107"/>
      <c r="AM1347" s="107"/>
      <c r="AN1347" s="107"/>
      <c r="AO1347" s="107"/>
      <c r="AP1347" s="107"/>
      <c r="AQ1347" s="107"/>
      <c r="AR1347" s="107"/>
      <c r="AS1347" s="107"/>
      <c r="AT1347" s="107"/>
    </row>
    <row r="1348">
      <c r="A1348" s="107"/>
      <c r="B1348" s="522"/>
      <c r="C1348" s="107"/>
      <c r="D1348" s="107"/>
      <c r="E1348" s="107"/>
      <c r="F1348" s="107"/>
      <c r="G1348" s="107"/>
      <c r="H1348" s="107"/>
      <c r="I1348" s="107"/>
      <c r="J1348" s="107"/>
      <c r="K1348" s="107"/>
      <c r="L1348" s="107"/>
      <c r="M1348" s="107"/>
      <c r="N1348" s="107"/>
      <c r="O1348" s="107"/>
      <c r="P1348" s="107"/>
      <c r="Q1348" s="107"/>
      <c r="R1348" s="107"/>
      <c r="S1348" s="107"/>
      <c r="T1348" s="107"/>
      <c r="U1348" s="107"/>
      <c r="V1348" s="107"/>
      <c r="W1348" s="107"/>
      <c r="X1348" s="107"/>
      <c r="Y1348" s="107"/>
      <c r="Z1348" s="107"/>
      <c r="AA1348" s="107"/>
      <c r="AB1348" s="107"/>
      <c r="AC1348" s="107"/>
      <c r="AD1348" s="107"/>
      <c r="AE1348" s="107"/>
      <c r="AF1348" s="107"/>
      <c r="AG1348" s="107"/>
      <c r="AH1348" s="107"/>
      <c r="AI1348" s="107"/>
      <c r="AJ1348" s="107"/>
      <c r="AK1348" s="107"/>
      <c r="AL1348" s="107"/>
      <c r="AM1348" s="107"/>
      <c r="AN1348" s="107"/>
      <c r="AO1348" s="107"/>
      <c r="AP1348" s="107"/>
      <c r="AQ1348" s="107"/>
      <c r="AR1348" s="107"/>
      <c r="AS1348" s="107"/>
      <c r="AT1348" s="107"/>
    </row>
    <row r="1349">
      <c r="A1349" s="107"/>
      <c r="B1349" s="522"/>
      <c r="C1349" s="107"/>
      <c r="D1349" s="107"/>
      <c r="E1349" s="107"/>
      <c r="F1349" s="107"/>
      <c r="G1349" s="107"/>
      <c r="H1349" s="107"/>
      <c r="I1349" s="107"/>
      <c r="J1349" s="107"/>
      <c r="K1349" s="107"/>
      <c r="L1349" s="107"/>
      <c r="M1349" s="107"/>
      <c r="N1349" s="107"/>
      <c r="O1349" s="107"/>
      <c r="P1349" s="107"/>
      <c r="Q1349" s="107"/>
      <c r="R1349" s="107"/>
      <c r="S1349" s="107"/>
      <c r="T1349" s="107"/>
      <c r="U1349" s="107"/>
      <c r="V1349" s="107"/>
      <c r="W1349" s="107"/>
      <c r="X1349" s="107"/>
      <c r="Y1349" s="107"/>
      <c r="Z1349" s="107"/>
      <c r="AA1349" s="107"/>
      <c r="AB1349" s="107"/>
      <c r="AC1349" s="107"/>
      <c r="AD1349" s="107"/>
      <c r="AE1349" s="107"/>
      <c r="AF1349" s="107"/>
      <c r="AG1349" s="107"/>
      <c r="AH1349" s="107"/>
      <c r="AI1349" s="107"/>
      <c r="AJ1349" s="107"/>
      <c r="AK1349" s="107"/>
      <c r="AL1349" s="107"/>
      <c r="AM1349" s="107"/>
      <c r="AN1349" s="107"/>
      <c r="AO1349" s="107"/>
      <c r="AP1349" s="107"/>
      <c r="AQ1349" s="107"/>
      <c r="AR1349" s="107"/>
      <c r="AS1349" s="107"/>
      <c r="AT1349" s="107"/>
    </row>
    <row r="1350">
      <c r="A1350" s="107"/>
      <c r="B1350" s="522"/>
      <c r="C1350" s="107"/>
      <c r="D1350" s="107"/>
      <c r="E1350" s="107"/>
      <c r="F1350" s="107"/>
      <c r="G1350" s="107"/>
      <c r="H1350" s="107"/>
      <c r="I1350" s="107"/>
      <c r="J1350" s="107"/>
      <c r="K1350" s="107"/>
      <c r="L1350" s="107"/>
      <c r="M1350" s="107"/>
      <c r="N1350" s="107"/>
      <c r="O1350" s="107"/>
      <c r="P1350" s="107"/>
      <c r="Q1350" s="107"/>
      <c r="R1350" s="107"/>
      <c r="S1350" s="107"/>
      <c r="T1350" s="107"/>
      <c r="U1350" s="107"/>
      <c r="V1350" s="107"/>
      <c r="W1350" s="107"/>
      <c r="X1350" s="107"/>
      <c r="Y1350" s="107"/>
      <c r="Z1350" s="107"/>
      <c r="AA1350" s="107"/>
      <c r="AB1350" s="107"/>
      <c r="AC1350" s="107"/>
      <c r="AD1350" s="107"/>
      <c r="AE1350" s="107"/>
      <c r="AF1350" s="107"/>
      <c r="AG1350" s="107"/>
      <c r="AH1350" s="107"/>
      <c r="AI1350" s="107"/>
      <c r="AJ1350" s="107"/>
      <c r="AK1350" s="107"/>
      <c r="AL1350" s="107"/>
      <c r="AM1350" s="107"/>
      <c r="AN1350" s="107"/>
      <c r="AO1350" s="107"/>
      <c r="AP1350" s="107"/>
      <c r="AQ1350" s="107"/>
      <c r="AR1350" s="107"/>
      <c r="AS1350" s="107"/>
      <c r="AT1350" s="107"/>
    </row>
    <row r="1351">
      <c r="A1351" s="107"/>
      <c r="B1351" s="522"/>
      <c r="C1351" s="107"/>
      <c r="D1351" s="107"/>
      <c r="E1351" s="107"/>
      <c r="F1351" s="107"/>
      <c r="G1351" s="107"/>
      <c r="H1351" s="107"/>
      <c r="I1351" s="107"/>
      <c r="J1351" s="107"/>
      <c r="K1351" s="107"/>
      <c r="L1351" s="107"/>
      <c r="M1351" s="107"/>
      <c r="N1351" s="107"/>
      <c r="O1351" s="107"/>
      <c r="P1351" s="107"/>
      <c r="Q1351" s="107"/>
      <c r="R1351" s="107"/>
      <c r="S1351" s="107"/>
      <c r="T1351" s="107"/>
      <c r="U1351" s="107"/>
      <c r="V1351" s="107"/>
      <c r="W1351" s="107"/>
      <c r="X1351" s="107"/>
      <c r="Y1351" s="107"/>
      <c r="Z1351" s="107"/>
      <c r="AA1351" s="107"/>
      <c r="AB1351" s="107"/>
      <c r="AC1351" s="107"/>
      <c r="AD1351" s="107"/>
      <c r="AE1351" s="107"/>
      <c r="AF1351" s="107"/>
      <c r="AG1351" s="107"/>
      <c r="AH1351" s="107"/>
      <c r="AI1351" s="107"/>
      <c r="AJ1351" s="107"/>
      <c r="AK1351" s="107"/>
      <c r="AL1351" s="107"/>
      <c r="AM1351" s="107"/>
      <c r="AN1351" s="107"/>
      <c r="AO1351" s="107"/>
      <c r="AP1351" s="107"/>
      <c r="AQ1351" s="107"/>
      <c r="AR1351" s="107"/>
      <c r="AS1351" s="107"/>
      <c r="AT1351" s="107"/>
    </row>
    <row r="1352">
      <c r="A1352" s="107"/>
      <c r="B1352" s="522"/>
      <c r="C1352" s="107"/>
      <c r="D1352" s="107"/>
      <c r="E1352" s="107"/>
      <c r="F1352" s="107"/>
      <c r="G1352" s="107"/>
      <c r="H1352" s="107"/>
      <c r="I1352" s="107"/>
      <c r="J1352" s="107"/>
      <c r="K1352" s="107"/>
      <c r="L1352" s="107"/>
      <c r="M1352" s="107"/>
      <c r="N1352" s="107"/>
      <c r="O1352" s="107"/>
      <c r="P1352" s="107"/>
      <c r="Q1352" s="107"/>
      <c r="R1352" s="107"/>
      <c r="S1352" s="107"/>
      <c r="T1352" s="107"/>
      <c r="U1352" s="107"/>
      <c r="V1352" s="107"/>
      <c r="W1352" s="107"/>
      <c r="X1352" s="107"/>
      <c r="Y1352" s="107"/>
      <c r="Z1352" s="107"/>
      <c r="AA1352" s="107"/>
      <c r="AB1352" s="107"/>
      <c r="AC1352" s="107"/>
      <c r="AD1352" s="107"/>
      <c r="AE1352" s="107"/>
      <c r="AF1352" s="107"/>
      <c r="AG1352" s="107"/>
      <c r="AH1352" s="107"/>
      <c r="AI1352" s="107"/>
      <c r="AJ1352" s="107"/>
      <c r="AK1352" s="107"/>
      <c r="AL1352" s="107"/>
      <c r="AM1352" s="107"/>
      <c r="AN1352" s="107"/>
      <c r="AO1352" s="107"/>
      <c r="AP1352" s="107"/>
      <c r="AQ1352" s="107"/>
      <c r="AR1352" s="107"/>
      <c r="AS1352" s="107"/>
      <c r="AT1352" s="107"/>
    </row>
    <row r="1353">
      <c r="A1353" s="107"/>
      <c r="B1353" s="522"/>
      <c r="C1353" s="107"/>
      <c r="D1353" s="107"/>
      <c r="E1353" s="107"/>
      <c r="F1353" s="107"/>
      <c r="G1353" s="107"/>
      <c r="H1353" s="107"/>
      <c r="I1353" s="107"/>
      <c r="J1353" s="107"/>
      <c r="K1353" s="107"/>
      <c r="L1353" s="107"/>
      <c r="M1353" s="107"/>
      <c r="N1353" s="107"/>
      <c r="O1353" s="107"/>
      <c r="P1353" s="107"/>
      <c r="Q1353" s="107"/>
      <c r="R1353" s="107"/>
      <c r="S1353" s="107"/>
      <c r="T1353" s="107"/>
      <c r="U1353" s="107"/>
      <c r="V1353" s="107"/>
      <c r="W1353" s="107"/>
      <c r="X1353" s="107"/>
      <c r="Y1353" s="107"/>
      <c r="Z1353" s="107"/>
      <c r="AA1353" s="107"/>
      <c r="AB1353" s="107"/>
      <c r="AC1353" s="107"/>
      <c r="AD1353" s="107"/>
      <c r="AE1353" s="107"/>
      <c r="AF1353" s="107"/>
      <c r="AG1353" s="107"/>
      <c r="AH1353" s="107"/>
      <c r="AI1353" s="107"/>
      <c r="AJ1353" s="107"/>
      <c r="AK1353" s="107"/>
      <c r="AL1353" s="107"/>
      <c r="AM1353" s="107"/>
      <c r="AN1353" s="107"/>
      <c r="AO1353" s="107"/>
      <c r="AP1353" s="107"/>
      <c r="AQ1353" s="107"/>
      <c r="AR1353" s="107"/>
      <c r="AS1353" s="107"/>
      <c r="AT1353" s="107"/>
    </row>
    <row r="1354">
      <c r="A1354" s="107"/>
      <c r="B1354" s="522"/>
      <c r="C1354" s="107"/>
      <c r="D1354" s="107"/>
      <c r="E1354" s="107"/>
      <c r="F1354" s="107"/>
      <c r="G1354" s="107"/>
      <c r="H1354" s="107"/>
      <c r="I1354" s="107"/>
      <c r="J1354" s="107"/>
      <c r="K1354" s="107"/>
      <c r="L1354" s="107"/>
      <c r="M1354" s="107"/>
      <c r="N1354" s="107"/>
      <c r="O1354" s="107"/>
      <c r="P1354" s="107"/>
      <c r="Q1354" s="107"/>
      <c r="R1354" s="107"/>
      <c r="S1354" s="107"/>
      <c r="T1354" s="107"/>
      <c r="U1354" s="107"/>
      <c r="V1354" s="107"/>
      <c r="W1354" s="107"/>
      <c r="X1354" s="107"/>
      <c r="Y1354" s="107"/>
      <c r="Z1354" s="107"/>
      <c r="AA1354" s="107"/>
      <c r="AB1354" s="107"/>
      <c r="AC1354" s="107"/>
      <c r="AD1354" s="107"/>
      <c r="AE1354" s="107"/>
      <c r="AF1354" s="107"/>
      <c r="AG1354" s="107"/>
      <c r="AH1354" s="107"/>
      <c r="AI1354" s="107"/>
      <c r="AJ1354" s="107"/>
      <c r="AK1354" s="107"/>
      <c r="AL1354" s="107"/>
      <c r="AM1354" s="107"/>
      <c r="AN1354" s="107"/>
      <c r="AO1354" s="107"/>
      <c r="AP1354" s="107"/>
      <c r="AQ1354" s="107"/>
      <c r="AR1354" s="107"/>
      <c r="AS1354" s="107"/>
      <c r="AT1354" s="107"/>
    </row>
    <row r="1355">
      <c r="A1355" s="107"/>
      <c r="B1355" s="522"/>
      <c r="C1355" s="107"/>
      <c r="D1355" s="107"/>
      <c r="E1355" s="107"/>
      <c r="F1355" s="107"/>
      <c r="G1355" s="107"/>
      <c r="H1355" s="107"/>
      <c r="I1355" s="107"/>
      <c r="J1355" s="107"/>
      <c r="K1355" s="107"/>
      <c r="L1355" s="107"/>
      <c r="M1355" s="107"/>
      <c r="N1355" s="107"/>
      <c r="O1355" s="107"/>
      <c r="P1355" s="107"/>
      <c r="Q1355" s="107"/>
      <c r="R1355" s="107"/>
      <c r="S1355" s="107"/>
      <c r="T1355" s="107"/>
      <c r="U1355" s="107"/>
      <c r="V1355" s="107"/>
      <c r="W1355" s="107"/>
      <c r="X1355" s="107"/>
      <c r="Y1355" s="107"/>
      <c r="Z1355" s="107"/>
      <c r="AA1355" s="107"/>
      <c r="AB1355" s="107"/>
      <c r="AC1355" s="107"/>
      <c r="AD1355" s="107"/>
      <c r="AE1355" s="107"/>
      <c r="AF1355" s="107"/>
      <c r="AG1355" s="107"/>
      <c r="AH1355" s="107"/>
      <c r="AI1355" s="107"/>
      <c r="AJ1355" s="107"/>
      <c r="AK1355" s="107"/>
      <c r="AL1355" s="107"/>
      <c r="AM1355" s="107"/>
      <c r="AN1355" s="107"/>
      <c r="AO1355" s="107"/>
      <c r="AP1355" s="107"/>
      <c r="AQ1355" s="107"/>
      <c r="AR1355" s="107"/>
      <c r="AS1355" s="107"/>
      <c r="AT1355" s="107"/>
    </row>
    <row r="1356">
      <c r="A1356" s="107"/>
      <c r="B1356" s="522"/>
      <c r="C1356" s="107"/>
      <c r="D1356" s="107"/>
      <c r="E1356" s="107"/>
      <c r="F1356" s="107"/>
      <c r="G1356" s="107"/>
      <c r="H1356" s="107"/>
      <c r="I1356" s="107"/>
      <c r="J1356" s="107"/>
      <c r="K1356" s="107"/>
      <c r="L1356" s="107"/>
      <c r="M1356" s="107"/>
      <c r="N1356" s="107"/>
      <c r="O1356" s="107"/>
      <c r="P1356" s="107"/>
      <c r="Q1356" s="107"/>
      <c r="R1356" s="107"/>
      <c r="S1356" s="107"/>
      <c r="T1356" s="107"/>
      <c r="U1356" s="107"/>
      <c r="V1356" s="107"/>
      <c r="W1356" s="107"/>
      <c r="X1356" s="107"/>
      <c r="Y1356" s="107"/>
      <c r="Z1356" s="107"/>
      <c r="AA1356" s="107"/>
      <c r="AB1356" s="107"/>
      <c r="AC1356" s="107"/>
      <c r="AD1356" s="107"/>
      <c r="AE1356" s="107"/>
      <c r="AF1356" s="107"/>
      <c r="AG1356" s="107"/>
      <c r="AH1356" s="107"/>
      <c r="AI1356" s="107"/>
      <c r="AJ1356" s="107"/>
      <c r="AK1356" s="107"/>
      <c r="AL1356" s="107"/>
      <c r="AM1356" s="107"/>
      <c r="AN1356" s="107"/>
      <c r="AO1356" s="107"/>
      <c r="AP1356" s="107"/>
      <c r="AQ1356" s="107"/>
      <c r="AR1356" s="107"/>
      <c r="AS1356" s="107"/>
      <c r="AT1356" s="107"/>
    </row>
    <row r="1357">
      <c r="A1357" s="107"/>
      <c r="B1357" s="522"/>
      <c r="C1357" s="107"/>
      <c r="D1357" s="107"/>
      <c r="E1357" s="107"/>
      <c r="F1357" s="107"/>
      <c r="G1357" s="107"/>
      <c r="H1357" s="107"/>
      <c r="I1357" s="107"/>
      <c r="J1357" s="107"/>
      <c r="K1357" s="107"/>
      <c r="L1357" s="107"/>
      <c r="M1357" s="107"/>
      <c r="N1357" s="107"/>
      <c r="O1357" s="107"/>
      <c r="P1357" s="107"/>
      <c r="Q1357" s="107"/>
      <c r="R1357" s="107"/>
      <c r="S1357" s="107"/>
      <c r="T1357" s="107"/>
      <c r="U1357" s="107"/>
      <c r="V1357" s="107"/>
      <c r="W1357" s="107"/>
      <c r="X1357" s="107"/>
      <c r="Y1357" s="107"/>
      <c r="Z1357" s="107"/>
      <c r="AA1357" s="107"/>
      <c r="AB1357" s="107"/>
      <c r="AC1357" s="107"/>
      <c r="AD1357" s="107"/>
      <c r="AE1357" s="107"/>
      <c r="AF1357" s="107"/>
      <c r="AG1357" s="107"/>
      <c r="AH1357" s="107"/>
      <c r="AI1357" s="107"/>
      <c r="AJ1357" s="107"/>
      <c r="AK1357" s="107"/>
      <c r="AL1357" s="107"/>
      <c r="AM1357" s="107"/>
      <c r="AN1357" s="107"/>
      <c r="AO1357" s="107"/>
      <c r="AP1357" s="107"/>
      <c r="AQ1357" s="107"/>
      <c r="AR1357" s="107"/>
      <c r="AS1357" s="107"/>
      <c r="AT1357" s="107"/>
    </row>
    <row r="1358">
      <c r="A1358" s="107"/>
      <c r="B1358" s="522"/>
      <c r="C1358" s="107"/>
      <c r="D1358" s="107"/>
      <c r="E1358" s="107"/>
      <c r="F1358" s="107"/>
      <c r="G1358" s="107"/>
      <c r="H1358" s="107"/>
      <c r="I1358" s="107"/>
      <c r="J1358" s="107"/>
      <c r="K1358" s="107"/>
      <c r="L1358" s="107"/>
      <c r="M1358" s="107"/>
      <c r="N1358" s="107"/>
      <c r="O1358" s="107"/>
      <c r="P1358" s="107"/>
      <c r="Q1358" s="107"/>
      <c r="R1358" s="107"/>
      <c r="S1358" s="107"/>
      <c r="T1358" s="107"/>
      <c r="U1358" s="107"/>
      <c r="V1358" s="107"/>
      <c r="W1358" s="107"/>
      <c r="X1358" s="107"/>
      <c r="Y1358" s="107"/>
      <c r="Z1358" s="107"/>
      <c r="AA1358" s="107"/>
      <c r="AB1358" s="107"/>
      <c r="AC1358" s="107"/>
      <c r="AD1358" s="107"/>
      <c r="AE1358" s="107"/>
      <c r="AF1358" s="107"/>
      <c r="AG1358" s="107"/>
      <c r="AH1358" s="107"/>
      <c r="AI1358" s="107"/>
      <c r="AJ1358" s="107"/>
      <c r="AK1358" s="107"/>
      <c r="AL1358" s="107"/>
      <c r="AM1358" s="107"/>
      <c r="AN1358" s="107"/>
      <c r="AO1358" s="107"/>
      <c r="AP1358" s="107"/>
      <c r="AQ1358" s="107"/>
      <c r="AR1358" s="107"/>
      <c r="AS1358" s="107"/>
      <c r="AT1358" s="107"/>
    </row>
    <row r="1359">
      <c r="A1359" s="107"/>
      <c r="B1359" s="522"/>
      <c r="C1359" s="107"/>
      <c r="D1359" s="107"/>
      <c r="E1359" s="107"/>
      <c r="F1359" s="107"/>
      <c r="G1359" s="107"/>
      <c r="H1359" s="107"/>
      <c r="I1359" s="107"/>
      <c r="J1359" s="107"/>
      <c r="K1359" s="107"/>
      <c r="L1359" s="107"/>
      <c r="M1359" s="107"/>
      <c r="N1359" s="107"/>
      <c r="O1359" s="107"/>
      <c r="P1359" s="107"/>
      <c r="Q1359" s="107"/>
      <c r="R1359" s="107"/>
      <c r="S1359" s="107"/>
      <c r="T1359" s="107"/>
      <c r="U1359" s="107"/>
      <c r="V1359" s="107"/>
      <c r="W1359" s="107"/>
      <c r="X1359" s="107"/>
      <c r="Y1359" s="107"/>
      <c r="Z1359" s="107"/>
      <c r="AA1359" s="107"/>
      <c r="AB1359" s="107"/>
      <c r="AC1359" s="107"/>
      <c r="AD1359" s="107"/>
      <c r="AE1359" s="107"/>
      <c r="AF1359" s="107"/>
      <c r="AG1359" s="107"/>
      <c r="AH1359" s="107"/>
      <c r="AI1359" s="107"/>
      <c r="AJ1359" s="107"/>
      <c r="AK1359" s="107"/>
      <c r="AL1359" s="107"/>
      <c r="AM1359" s="107"/>
      <c r="AN1359" s="107"/>
      <c r="AO1359" s="107"/>
      <c r="AP1359" s="107"/>
      <c r="AQ1359" s="107"/>
      <c r="AR1359" s="107"/>
      <c r="AS1359" s="107"/>
      <c r="AT1359" s="107"/>
    </row>
    <row r="1360">
      <c r="A1360" s="107"/>
      <c r="B1360" s="522"/>
      <c r="C1360" s="107"/>
      <c r="D1360" s="107"/>
      <c r="E1360" s="107"/>
      <c r="F1360" s="107"/>
      <c r="G1360" s="107"/>
      <c r="H1360" s="107"/>
      <c r="I1360" s="107"/>
      <c r="J1360" s="107"/>
      <c r="K1360" s="107"/>
      <c r="L1360" s="107"/>
      <c r="M1360" s="107"/>
      <c r="N1360" s="107"/>
      <c r="O1360" s="107"/>
      <c r="P1360" s="107"/>
      <c r="Q1360" s="107"/>
      <c r="R1360" s="107"/>
      <c r="S1360" s="107"/>
      <c r="T1360" s="107"/>
      <c r="U1360" s="107"/>
      <c r="V1360" s="107"/>
      <c r="W1360" s="107"/>
      <c r="X1360" s="107"/>
      <c r="Y1360" s="107"/>
      <c r="Z1360" s="107"/>
      <c r="AA1360" s="107"/>
      <c r="AB1360" s="107"/>
      <c r="AC1360" s="107"/>
      <c r="AD1360" s="107"/>
      <c r="AE1360" s="107"/>
      <c r="AF1360" s="107"/>
      <c r="AG1360" s="107"/>
      <c r="AH1360" s="107"/>
      <c r="AI1360" s="107"/>
      <c r="AJ1360" s="107"/>
      <c r="AK1360" s="107"/>
      <c r="AL1360" s="107"/>
      <c r="AM1360" s="107"/>
      <c r="AN1360" s="107"/>
      <c r="AO1360" s="107"/>
      <c r="AP1360" s="107"/>
      <c r="AQ1360" s="107"/>
      <c r="AR1360" s="107"/>
      <c r="AS1360" s="107"/>
      <c r="AT1360" s="107"/>
    </row>
    <row r="1361">
      <c r="A1361" s="107"/>
      <c r="B1361" s="522"/>
      <c r="C1361" s="107"/>
      <c r="D1361" s="107"/>
      <c r="E1361" s="107"/>
      <c r="F1361" s="107"/>
      <c r="G1361" s="107"/>
      <c r="H1361" s="107"/>
      <c r="I1361" s="107"/>
      <c r="J1361" s="107"/>
      <c r="K1361" s="107"/>
      <c r="L1361" s="107"/>
      <c r="M1361" s="107"/>
      <c r="N1361" s="107"/>
      <c r="O1361" s="107"/>
      <c r="P1361" s="107"/>
      <c r="Q1361" s="107"/>
      <c r="R1361" s="107"/>
      <c r="S1361" s="107"/>
      <c r="T1361" s="107"/>
      <c r="U1361" s="107"/>
      <c r="V1361" s="107"/>
      <c r="W1361" s="107"/>
      <c r="X1361" s="107"/>
      <c r="Y1361" s="107"/>
      <c r="Z1361" s="107"/>
      <c r="AA1361" s="107"/>
      <c r="AB1361" s="107"/>
      <c r="AC1361" s="107"/>
      <c r="AD1361" s="107"/>
      <c r="AE1361" s="107"/>
      <c r="AF1361" s="107"/>
      <c r="AG1361" s="107"/>
      <c r="AH1361" s="107"/>
      <c r="AI1361" s="107"/>
      <c r="AJ1361" s="107"/>
      <c r="AK1361" s="107"/>
      <c r="AL1361" s="107"/>
      <c r="AM1361" s="107"/>
      <c r="AN1361" s="107"/>
      <c r="AO1361" s="107"/>
      <c r="AP1361" s="107"/>
      <c r="AQ1361" s="107"/>
      <c r="AR1361" s="107"/>
      <c r="AS1361" s="107"/>
      <c r="AT1361" s="107"/>
    </row>
    <row r="1362">
      <c r="A1362" s="107"/>
      <c r="B1362" s="522"/>
      <c r="C1362" s="107"/>
      <c r="D1362" s="107"/>
      <c r="E1362" s="107"/>
      <c r="F1362" s="107"/>
      <c r="G1362" s="107"/>
      <c r="H1362" s="107"/>
      <c r="I1362" s="107"/>
      <c r="J1362" s="107"/>
      <c r="K1362" s="107"/>
      <c r="L1362" s="107"/>
      <c r="M1362" s="107"/>
      <c r="N1362" s="107"/>
      <c r="O1362" s="107"/>
      <c r="P1362" s="107"/>
      <c r="Q1362" s="107"/>
      <c r="R1362" s="107"/>
      <c r="S1362" s="107"/>
      <c r="T1362" s="107"/>
      <c r="U1362" s="107"/>
      <c r="V1362" s="107"/>
      <c r="W1362" s="107"/>
      <c r="X1362" s="107"/>
      <c r="Y1362" s="107"/>
      <c r="Z1362" s="107"/>
      <c r="AA1362" s="107"/>
      <c r="AB1362" s="107"/>
      <c r="AC1362" s="107"/>
      <c r="AD1362" s="107"/>
      <c r="AE1362" s="107"/>
      <c r="AF1362" s="107"/>
      <c r="AG1362" s="107"/>
      <c r="AH1362" s="107"/>
      <c r="AI1362" s="107"/>
      <c r="AJ1362" s="107"/>
      <c r="AK1362" s="107"/>
      <c r="AL1362" s="107"/>
      <c r="AM1362" s="107"/>
      <c r="AN1362" s="107"/>
      <c r="AO1362" s="107"/>
      <c r="AP1362" s="107"/>
      <c r="AQ1362" s="107"/>
      <c r="AR1362" s="107"/>
      <c r="AS1362" s="107"/>
      <c r="AT1362" s="107"/>
    </row>
    <row r="1363">
      <c r="A1363" s="107"/>
      <c r="B1363" s="522"/>
      <c r="C1363" s="107"/>
      <c r="D1363" s="107"/>
      <c r="E1363" s="107"/>
      <c r="F1363" s="107"/>
      <c r="G1363" s="107"/>
      <c r="H1363" s="107"/>
      <c r="I1363" s="107"/>
      <c r="J1363" s="107"/>
      <c r="K1363" s="107"/>
      <c r="L1363" s="107"/>
      <c r="M1363" s="107"/>
      <c r="N1363" s="107"/>
      <c r="O1363" s="107"/>
      <c r="P1363" s="107"/>
      <c r="Q1363" s="107"/>
      <c r="R1363" s="107"/>
      <c r="S1363" s="107"/>
      <c r="T1363" s="107"/>
      <c r="U1363" s="107"/>
      <c r="V1363" s="107"/>
      <c r="W1363" s="107"/>
      <c r="X1363" s="107"/>
      <c r="Y1363" s="107"/>
      <c r="Z1363" s="107"/>
      <c r="AA1363" s="107"/>
      <c r="AB1363" s="107"/>
      <c r="AC1363" s="107"/>
      <c r="AD1363" s="107"/>
      <c r="AE1363" s="107"/>
      <c r="AF1363" s="107"/>
      <c r="AG1363" s="107"/>
      <c r="AH1363" s="107"/>
      <c r="AI1363" s="107"/>
      <c r="AJ1363" s="107"/>
      <c r="AK1363" s="107"/>
      <c r="AL1363" s="107"/>
      <c r="AM1363" s="107"/>
      <c r="AN1363" s="107"/>
      <c r="AO1363" s="107"/>
      <c r="AP1363" s="107"/>
      <c r="AQ1363" s="107"/>
      <c r="AR1363" s="107"/>
      <c r="AS1363" s="107"/>
      <c r="AT1363" s="107"/>
    </row>
    <row r="1364">
      <c r="A1364" s="107"/>
      <c r="B1364" s="522"/>
      <c r="C1364" s="107"/>
      <c r="D1364" s="107"/>
      <c r="E1364" s="107"/>
      <c r="F1364" s="107"/>
      <c r="G1364" s="107"/>
      <c r="H1364" s="107"/>
      <c r="I1364" s="107"/>
      <c r="J1364" s="107"/>
      <c r="K1364" s="107"/>
      <c r="L1364" s="107"/>
      <c r="M1364" s="107"/>
      <c r="N1364" s="107"/>
      <c r="O1364" s="107"/>
      <c r="P1364" s="107"/>
      <c r="Q1364" s="107"/>
      <c r="R1364" s="107"/>
      <c r="S1364" s="107"/>
      <c r="T1364" s="107"/>
      <c r="U1364" s="107"/>
      <c r="V1364" s="107"/>
      <c r="W1364" s="107"/>
      <c r="X1364" s="107"/>
      <c r="Y1364" s="107"/>
      <c r="Z1364" s="107"/>
      <c r="AA1364" s="107"/>
      <c r="AB1364" s="107"/>
      <c r="AC1364" s="107"/>
      <c r="AD1364" s="107"/>
      <c r="AE1364" s="107"/>
      <c r="AF1364" s="107"/>
      <c r="AG1364" s="107"/>
      <c r="AH1364" s="107"/>
      <c r="AI1364" s="107"/>
      <c r="AJ1364" s="107"/>
      <c r="AK1364" s="107"/>
      <c r="AL1364" s="107"/>
      <c r="AM1364" s="107"/>
      <c r="AN1364" s="107"/>
      <c r="AO1364" s="107"/>
      <c r="AP1364" s="107"/>
      <c r="AQ1364" s="107"/>
      <c r="AR1364" s="107"/>
      <c r="AS1364" s="107"/>
      <c r="AT1364" s="107"/>
    </row>
    <row r="1365">
      <c r="A1365" s="107"/>
      <c r="B1365" s="522"/>
      <c r="C1365" s="107"/>
      <c r="D1365" s="107"/>
      <c r="E1365" s="107"/>
      <c r="F1365" s="107"/>
      <c r="G1365" s="107"/>
      <c r="H1365" s="107"/>
      <c r="I1365" s="107"/>
      <c r="J1365" s="107"/>
      <c r="K1365" s="107"/>
      <c r="L1365" s="107"/>
      <c r="M1365" s="107"/>
      <c r="N1365" s="107"/>
      <c r="O1365" s="107"/>
      <c r="P1365" s="107"/>
      <c r="Q1365" s="107"/>
      <c r="R1365" s="107"/>
      <c r="S1365" s="107"/>
      <c r="T1365" s="107"/>
      <c r="U1365" s="107"/>
      <c r="V1365" s="107"/>
      <c r="W1365" s="107"/>
      <c r="X1365" s="107"/>
      <c r="Y1365" s="107"/>
      <c r="Z1365" s="107"/>
      <c r="AA1365" s="107"/>
      <c r="AB1365" s="107"/>
      <c r="AC1365" s="107"/>
      <c r="AD1365" s="107"/>
      <c r="AE1365" s="107"/>
      <c r="AF1365" s="107"/>
      <c r="AG1365" s="107"/>
      <c r="AH1365" s="107"/>
      <c r="AI1365" s="107"/>
      <c r="AJ1365" s="107"/>
      <c r="AK1365" s="107"/>
      <c r="AL1365" s="107"/>
      <c r="AM1365" s="107"/>
      <c r="AN1365" s="107"/>
      <c r="AO1365" s="107"/>
      <c r="AP1365" s="107"/>
      <c r="AQ1365" s="107"/>
      <c r="AR1365" s="107"/>
      <c r="AS1365" s="107"/>
      <c r="AT1365" s="107"/>
    </row>
    <row r="1366">
      <c r="A1366" s="107"/>
      <c r="B1366" s="522"/>
      <c r="C1366" s="107"/>
      <c r="D1366" s="107"/>
      <c r="E1366" s="107"/>
      <c r="F1366" s="107"/>
      <c r="G1366" s="107"/>
      <c r="H1366" s="107"/>
      <c r="I1366" s="107"/>
      <c r="J1366" s="107"/>
      <c r="K1366" s="107"/>
      <c r="L1366" s="107"/>
      <c r="M1366" s="107"/>
      <c r="N1366" s="107"/>
      <c r="O1366" s="107"/>
      <c r="P1366" s="107"/>
      <c r="Q1366" s="107"/>
      <c r="R1366" s="107"/>
      <c r="S1366" s="107"/>
      <c r="T1366" s="107"/>
      <c r="U1366" s="107"/>
      <c r="V1366" s="107"/>
      <c r="W1366" s="107"/>
      <c r="X1366" s="107"/>
      <c r="Y1366" s="107"/>
      <c r="Z1366" s="107"/>
      <c r="AA1366" s="107"/>
      <c r="AB1366" s="107"/>
      <c r="AC1366" s="107"/>
      <c r="AD1366" s="107"/>
      <c r="AE1366" s="107"/>
      <c r="AF1366" s="107"/>
      <c r="AG1366" s="107"/>
      <c r="AH1366" s="107"/>
      <c r="AI1366" s="107"/>
      <c r="AJ1366" s="107"/>
      <c r="AK1366" s="107"/>
      <c r="AL1366" s="107"/>
      <c r="AM1366" s="107"/>
      <c r="AN1366" s="107"/>
      <c r="AO1366" s="107"/>
      <c r="AP1366" s="107"/>
      <c r="AQ1366" s="107"/>
      <c r="AR1366" s="107"/>
      <c r="AS1366" s="107"/>
      <c r="AT1366" s="107"/>
    </row>
    <row r="1367">
      <c r="A1367" s="107"/>
      <c r="B1367" s="522"/>
      <c r="C1367" s="107"/>
      <c r="D1367" s="107"/>
      <c r="E1367" s="107"/>
      <c r="F1367" s="107"/>
      <c r="G1367" s="107"/>
      <c r="H1367" s="107"/>
      <c r="I1367" s="107"/>
      <c r="J1367" s="107"/>
      <c r="K1367" s="107"/>
      <c r="L1367" s="107"/>
      <c r="M1367" s="107"/>
      <c r="N1367" s="107"/>
      <c r="O1367" s="107"/>
      <c r="P1367" s="107"/>
      <c r="Q1367" s="107"/>
      <c r="R1367" s="107"/>
      <c r="S1367" s="107"/>
      <c r="T1367" s="107"/>
      <c r="U1367" s="107"/>
      <c r="V1367" s="107"/>
      <c r="W1367" s="107"/>
      <c r="X1367" s="107"/>
      <c r="Y1367" s="107"/>
      <c r="Z1367" s="107"/>
      <c r="AA1367" s="107"/>
      <c r="AB1367" s="107"/>
      <c r="AC1367" s="107"/>
      <c r="AD1367" s="107"/>
      <c r="AE1367" s="107"/>
      <c r="AF1367" s="107"/>
      <c r="AG1367" s="107"/>
      <c r="AH1367" s="107"/>
      <c r="AI1367" s="107"/>
      <c r="AJ1367" s="107"/>
      <c r="AK1367" s="107"/>
      <c r="AL1367" s="107"/>
      <c r="AM1367" s="107"/>
      <c r="AN1367" s="107"/>
      <c r="AO1367" s="107"/>
      <c r="AP1367" s="107"/>
      <c r="AQ1367" s="107"/>
      <c r="AR1367" s="107"/>
      <c r="AS1367" s="107"/>
      <c r="AT1367" s="107"/>
    </row>
    <row r="1368">
      <c r="A1368" s="107"/>
      <c r="B1368" s="522"/>
      <c r="C1368" s="107"/>
      <c r="D1368" s="107"/>
      <c r="E1368" s="107"/>
      <c r="F1368" s="107"/>
      <c r="G1368" s="107"/>
      <c r="H1368" s="107"/>
      <c r="I1368" s="107"/>
      <c r="J1368" s="107"/>
      <c r="K1368" s="107"/>
      <c r="L1368" s="107"/>
      <c r="M1368" s="107"/>
      <c r="N1368" s="107"/>
      <c r="O1368" s="107"/>
      <c r="P1368" s="107"/>
      <c r="Q1368" s="107"/>
      <c r="R1368" s="107"/>
      <c r="S1368" s="107"/>
      <c r="T1368" s="107"/>
      <c r="U1368" s="107"/>
      <c r="V1368" s="107"/>
      <c r="W1368" s="107"/>
      <c r="X1368" s="107"/>
      <c r="Y1368" s="107"/>
      <c r="Z1368" s="107"/>
      <c r="AA1368" s="107"/>
      <c r="AB1368" s="107"/>
      <c r="AC1368" s="107"/>
      <c r="AD1368" s="107"/>
      <c r="AE1368" s="107"/>
      <c r="AF1368" s="107"/>
      <c r="AG1368" s="107"/>
      <c r="AH1368" s="107"/>
      <c r="AI1368" s="107"/>
      <c r="AJ1368" s="107"/>
      <c r="AK1368" s="107"/>
      <c r="AL1368" s="107"/>
      <c r="AM1368" s="107"/>
      <c r="AN1368" s="107"/>
      <c r="AO1368" s="107"/>
      <c r="AP1368" s="107"/>
      <c r="AQ1368" s="107"/>
      <c r="AR1368" s="107"/>
      <c r="AS1368" s="107"/>
      <c r="AT1368" s="107"/>
    </row>
    <row r="1369">
      <c r="A1369" s="107"/>
      <c r="B1369" s="522"/>
      <c r="C1369" s="107"/>
      <c r="D1369" s="107"/>
      <c r="E1369" s="107"/>
      <c r="F1369" s="107"/>
      <c r="G1369" s="107"/>
      <c r="H1369" s="107"/>
      <c r="I1369" s="107"/>
      <c r="J1369" s="107"/>
      <c r="K1369" s="107"/>
      <c r="L1369" s="107"/>
      <c r="M1369" s="107"/>
      <c r="N1369" s="107"/>
      <c r="O1369" s="107"/>
      <c r="P1369" s="107"/>
      <c r="Q1369" s="107"/>
      <c r="R1369" s="107"/>
      <c r="S1369" s="107"/>
      <c r="T1369" s="107"/>
      <c r="U1369" s="107"/>
      <c r="V1369" s="107"/>
      <c r="W1369" s="107"/>
      <c r="X1369" s="107"/>
      <c r="Y1369" s="107"/>
      <c r="Z1369" s="107"/>
      <c r="AA1369" s="107"/>
      <c r="AB1369" s="107"/>
      <c r="AC1369" s="107"/>
      <c r="AD1369" s="107"/>
      <c r="AE1369" s="107"/>
      <c r="AF1369" s="107"/>
      <c r="AG1369" s="107"/>
      <c r="AH1369" s="107"/>
      <c r="AI1369" s="107"/>
      <c r="AJ1369" s="107"/>
      <c r="AK1369" s="107"/>
      <c r="AL1369" s="107"/>
      <c r="AM1369" s="107"/>
      <c r="AN1369" s="107"/>
      <c r="AO1369" s="107"/>
      <c r="AP1369" s="107"/>
      <c r="AQ1369" s="107"/>
      <c r="AR1369" s="107"/>
      <c r="AS1369" s="107"/>
      <c r="AT1369" s="107"/>
    </row>
    <row r="1370">
      <c r="A1370" s="107"/>
      <c r="B1370" s="522"/>
      <c r="C1370" s="107"/>
      <c r="D1370" s="107"/>
      <c r="E1370" s="107"/>
      <c r="F1370" s="107"/>
      <c r="G1370" s="107"/>
      <c r="H1370" s="107"/>
      <c r="I1370" s="107"/>
      <c r="J1370" s="107"/>
      <c r="K1370" s="107"/>
      <c r="L1370" s="107"/>
      <c r="M1370" s="107"/>
      <c r="N1370" s="107"/>
      <c r="O1370" s="107"/>
      <c r="P1370" s="107"/>
      <c r="Q1370" s="107"/>
      <c r="R1370" s="107"/>
      <c r="S1370" s="107"/>
      <c r="T1370" s="107"/>
      <c r="U1370" s="107"/>
      <c r="V1370" s="107"/>
      <c r="W1370" s="107"/>
      <c r="X1370" s="107"/>
      <c r="Y1370" s="107"/>
      <c r="Z1370" s="107"/>
      <c r="AA1370" s="107"/>
      <c r="AB1370" s="107"/>
      <c r="AC1370" s="107"/>
      <c r="AD1370" s="107"/>
      <c r="AE1370" s="107"/>
      <c r="AF1370" s="107"/>
      <c r="AG1370" s="107"/>
      <c r="AH1370" s="107"/>
      <c r="AI1370" s="107"/>
      <c r="AJ1370" s="107"/>
      <c r="AK1370" s="107"/>
      <c r="AL1370" s="107"/>
      <c r="AM1370" s="107"/>
      <c r="AN1370" s="107"/>
      <c r="AO1370" s="107"/>
      <c r="AP1370" s="107"/>
      <c r="AQ1370" s="107"/>
      <c r="AR1370" s="107"/>
      <c r="AS1370" s="107"/>
      <c r="AT1370" s="107"/>
    </row>
    <row r="1371">
      <c r="A1371" s="107"/>
      <c r="B1371" s="522"/>
      <c r="C1371" s="107"/>
      <c r="D1371" s="107"/>
      <c r="E1371" s="107"/>
      <c r="F1371" s="107"/>
      <c r="G1371" s="107"/>
      <c r="H1371" s="107"/>
      <c r="I1371" s="107"/>
      <c r="J1371" s="107"/>
      <c r="K1371" s="107"/>
      <c r="L1371" s="107"/>
      <c r="M1371" s="107"/>
      <c r="N1371" s="107"/>
      <c r="O1371" s="107"/>
      <c r="P1371" s="107"/>
      <c r="Q1371" s="107"/>
      <c r="R1371" s="107"/>
      <c r="S1371" s="107"/>
      <c r="T1371" s="107"/>
      <c r="U1371" s="107"/>
      <c r="V1371" s="107"/>
      <c r="W1371" s="107"/>
      <c r="X1371" s="107"/>
      <c r="Y1371" s="107"/>
      <c r="Z1371" s="107"/>
      <c r="AA1371" s="107"/>
      <c r="AB1371" s="107"/>
      <c r="AC1371" s="107"/>
      <c r="AD1371" s="107"/>
      <c r="AE1371" s="107"/>
      <c r="AF1371" s="107"/>
      <c r="AG1371" s="107"/>
      <c r="AH1371" s="107"/>
      <c r="AI1371" s="107"/>
      <c r="AJ1371" s="107"/>
      <c r="AK1371" s="107"/>
      <c r="AL1371" s="107"/>
      <c r="AM1371" s="107"/>
      <c r="AN1371" s="107"/>
      <c r="AO1371" s="107"/>
      <c r="AP1371" s="107"/>
      <c r="AQ1371" s="107"/>
      <c r="AR1371" s="107"/>
      <c r="AS1371" s="107"/>
      <c r="AT1371" s="107"/>
    </row>
    <row r="1372">
      <c r="A1372" s="107"/>
      <c r="B1372" s="522"/>
      <c r="C1372" s="107"/>
      <c r="D1372" s="107"/>
      <c r="E1372" s="107"/>
      <c r="F1372" s="107"/>
      <c r="G1372" s="107"/>
      <c r="H1372" s="107"/>
      <c r="I1372" s="107"/>
      <c r="J1372" s="107"/>
      <c r="K1372" s="107"/>
      <c r="L1372" s="107"/>
      <c r="M1372" s="107"/>
      <c r="N1372" s="107"/>
      <c r="O1372" s="107"/>
      <c r="P1372" s="107"/>
      <c r="Q1372" s="107"/>
      <c r="R1372" s="107"/>
      <c r="S1372" s="107"/>
      <c r="T1372" s="107"/>
      <c r="U1372" s="107"/>
      <c r="V1372" s="107"/>
      <c r="W1372" s="107"/>
      <c r="X1372" s="107"/>
      <c r="Y1372" s="107"/>
      <c r="Z1372" s="107"/>
      <c r="AA1372" s="107"/>
      <c r="AB1372" s="107"/>
      <c r="AC1372" s="107"/>
      <c r="AD1372" s="107"/>
      <c r="AE1372" s="107"/>
      <c r="AF1372" s="107"/>
      <c r="AG1372" s="107"/>
      <c r="AH1372" s="107"/>
      <c r="AI1372" s="107"/>
      <c r="AJ1372" s="107"/>
      <c r="AK1372" s="107"/>
      <c r="AL1372" s="107"/>
      <c r="AM1372" s="107"/>
      <c r="AN1372" s="107"/>
      <c r="AO1372" s="107"/>
      <c r="AP1372" s="107"/>
      <c r="AQ1372" s="107"/>
      <c r="AR1372" s="107"/>
      <c r="AS1372" s="107"/>
      <c r="AT1372" s="107"/>
    </row>
    <row r="1373">
      <c r="A1373" s="107"/>
      <c r="B1373" s="522"/>
      <c r="C1373" s="107"/>
      <c r="D1373" s="107"/>
      <c r="E1373" s="107"/>
      <c r="F1373" s="107"/>
      <c r="G1373" s="107"/>
      <c r="H1373" s="107"/>
      <c r="I1373" s="107"/>
      <c r="J1373" s="107"/>
      <c r="K1373" s="107"/>
      <c r="L1373" s="107"/>
      <c r="M1373" s="107"/>
      <c r="N1373" s="107"/>
      <c r="O1373" s="107"/>
      <c r="P1373" s="107"/>
      <c r="Q1373" s="107"/>
      <c r="R1373" s="107"/>
      <c r="S1373" s="107"/>
      <c r="T1373" s="107"/>
      <c r="U1373" s="107"/>
      <c r="V1373" s="107"/>
      <c r="W1373" s="107"/>
      <c r="X1373" s="107"/>
      <c r="Y1373" s="107"/>
      <c r="Z1373" s="107"/>
      <c r="AA1373" s="107"/>
      <c r="AB1373" s="107"/>
      <c r="AC1373" s="107"/>
      <c r="AD1373" s="107"/>
      <c r="AE1373" s="107"/>
      <c r="AF1373" s="107"/>
      <c r="AG1373" s="107"/>
      <c r="AH1373" s="107"/>
      <c r="AI1373" s="107"/>
      <c r="AJ1373" s="107"/>
      <c r="AK1373" s="107"/>
      <c r="AL1373" s="107"/>
      <c r="AM1373" s="107"/>
      <c r="AN1373" s="107"/>
      <c r="AO1373" s="107"/>
      <c r="AP1373" s="107"/>
      <c r="AQ1373" s="107"/>
      <c r="AR1373" s="107"/>
      <c r="AS1373" s="107"/>
      <c r="AT1373" s="107"/>
    </row>
    <row r="1374">
      <c r="A1374" s="107"/>
      <c r="B1374" s="522"/>
      <c r="C1374" s="107"/>
      <c r="D1374" s="107"/>
      <c r="E1374" s="107"/>
      <c r="F1374" s="107"/>
      <c r="G1374" s="107"/>
      <c r="H1374" s="107"/>
      <c r="I1374" s="107"/>
      <c r="J1374" s="107"/>
      <c r="K1374" s="107"/>
      <c r="L1374" s="107"/>
      <c r="M1374" s="107"/>
      <c r="N1374" s="107"/>
      <c r="O1374" s="107"/>
      <c r="P1374" s="107"/>
      <c r="Q1374" s="107"/>
      <c r="R1374" s="107"/>
      <c r="S1374" s="107"/>
      <c r="T1374" s="107"/>
      <c r="U1374" s="107"/>
      <c r="V1374" s="107"/>
      <c r="W1374" s="107"/>
      <c r="X1374" s="107"/>
      <c r="Y1374" s="107"/>
      <c r="Z1374" s="107"/>
      <c r="AA1374" s="107"/>
      <c r="AB1374" s="107"/>
      <c r="AC1374" s="107"/>
      <c r="AD1374" s="107"/>
      <c r="AE1374" s="107"/>
      <c r="AF1374" s="107"/>
      <c r="AG1374" s="107"/>
      <c r="AH1374" s="107"/>
      <c r="AI1374" s="107"/>
      <c r="AJ1374" s="107"/>
      <c r="AK1374" s="107"/>
      <c r="AL1374" s="107"/>
      <c r="AM1374" s="107"/>
      <c r="AN1374" s="107"/>
      <c r="AO1374" s="107"/>
      <c r="AP1374" s="107"/>
      <c r="AQ1374" s="107"/>
      <c r="AR1374" s="107"/>
      <c r="AS1374" s="107"/>
      <c r="AT1374" s="107"/>
    </row>
    <row r="1375">
      <c r="A1375" s="107"/>
      <c r="B1375" s="522"/>
      <c r="C1375" s="107"/>
      <c r="D1375" s="107"/>
      <c r="E1375" s="107"/>
      <c r="F1375" s="107"/>
      <c r="G1375" s="107"/>
      <c r="H1375" s="107"/>
      <c r="I1375" s="107"/>
      <c r="J1375" s="107"/>
      <c r="K1375" s="107"/>
      <c r="L1375" s="107"/>
      <c r="M1375" s="107"/>
      <c r="N1375" s="107"/>
      <c r="O1375" s="107"/>
      <c r="P1375" s="107"/>
      <c r="Q1375" s="107"/>
      <c r="R1375" s="107"/>
      <c r="S1375" s="107"/>
      <c r="T1375" s="107"/>
      <c r="U1375" s="107"/>
      <c r="V1375" s="107"/>
      <c r="W1375" s="107"/>
      <c r="X1375" s="107"/>
      <c r="Y1375" s="107"/>
      <c r="Z1375" s="107"/>
      <c r="AA1375" s="107"/>
      <c r="AB1375" s="107"/>
      <c r="AC1375" s="107"/>
      <c r="AD1375" s="107"/>
      <c r="AE1375" s="107"/>
      <c r="AF1375" s="107"/>
      <c r="AG1375" s="107"/>
      <c r="AH1375" s="107"/>
      <c r="AI1375" s="107"/>
      <c r="AJ1375" s="107"/>
      <c r="AK1375" s="107"/>
      <c r="AL1375" s="107"/>
      <c r="AM1375" s="107"/>
      <c r="AN1375" s="107"/>
      <c r="AO1375" s="107"/>
      <c r="AP1375" s="107"/>
      <c r="AQ1375" s="107"/>
      <c r="AR1375" s="107"/>
      <c r="AS1375" s="107"/>
      <c r="AT1375" s="107"/>
    </row>
    <row r="1376">
      <c r="A1376" s="107"/>
      <c r="B1376" s="522"/>
      <c r="C1376" s="107"/>
      <c r="D1376" s="107"/>
      <c r="E1376" s="107"/>
      <c r="F1376" s="107"/>
      <c r="G1376" s="107"/>
      <c r="H1376" s="107"/>
      <c r="I1376" s="107"/>
      <c r="J1376" s="107"/>
      <c r="K1376" s="107"/>
      <c r="L1376" s="107"/>
      <c r="M1376" s="107"/>
      <c r="N1376" s="107"/>
      <c r="O1376" s="107"/>
      <c r="P1376" s="107"/>
      <c r="Q1376" s="107"/>
      <c r="R1376" s="107"/>
      <c r="S1376" s="107"/>
      <c r="T1376" s="107"/>
      <c r="U1376" s="107"/>
      <c r="V1376" s="107"/>
      <c r="W1376" s="107"/>
      <c r="X1376" s="107"/>
      <c r="Y1376" s="107"/>
      <c r="Z1376" s="107"/>
      <c r="AA1376" s="107"/>
      <c r="AB1376" s="107"/>
      <c r="AC1376" s="107"/>
      <c r="AD1376" s="107"/>
      <c r="AE1376" s="107"/>
      <c r="AF1376" s="107"/>
      <c r="AG1376" s="107"/>
      <c r="AH1376" s="107"/>
      <c r="AI1376" s="107"/>
      <c r="AJ1376" s="107"/>
      <c r="AK1376" s="107"/>
      <c r="AL1376" s="107"/>
      <c r="AM1376" s="107"/>
      <c r="AN1376" s="107"/>
      <c r="AO1376" s="107"/>
      <c r="AP1376" s="107"/>
      <c r="AQ1376" s="107"/>
      <c r="AR1376" s="107"/>
      <c r="AS1376" s="107"/>
      <c r="AT1376" s="107"/>
    </row>
    <row r="1377">
      <c r="A1377" s="107"/>
      <c r="B1377" s="522"/>
      <c r="C1377" s="107"/>
      <c r="D1377" s="107"/>
      <c r="E1377" s="107"/>
      <c r="F1377" s="107"/>
      <c r="G1377" s="107"/>
      <c r="H1377" s="107"/>
      <c r="I1377" s="107"/>
      <c r="J1377" s="107"/>
      <c r="K1377" s="107"/>
      <c r="L1377" s="107"/>
      <c r="M1377" s="107"/>
      <c r="N1377" s="107"/>
      <c r="O1377" s="107"/>
      <c r="P1377" s="107"/>
      <c r="Q1377" s="107"/>
      <c r="R1377" s="107"/>
      <c r="S1377" s="107"/>
      <c r="T1377" s="107"/>
      <c r="U1377" s="107"/>
      <c r="V1377" s="107"/>
      <c r="W1377" s="107"/>
      <c r="X1377" s="107"/>
      <c r="Y1377" s="107"/>
      <c r="Z1377" s="107"/>
      <c r="AA1377" s="107"/>
      <c r="AB1377" s="107"/>
      <c r="AC1377" s="107"/>
      <c r="AD1377" s="107"/>
      <c r="AE1377" s="107"/>
      <c r="AF1377" s="107"/>
      <c r="AG1377" s="107"/>
      <c r="AH1377" s="107"/>
      <c r="AI1377" s="107"/>
      <c r="AJ1377" s="107"/>
      <c r="AK1377" s="107"/>
      <c r="AL1377" s="107"/>
      <c r="AM1377" s="107"/>
      <c r="AN1377" s="107"/>
      <c r="AO1377" s="107"/>
      <c r="AP1377" s="107"/>
      <c r="AQ1377" s="107"/>
      <c r="AR1377" s="107"/>
      <c r="AS1377" s="107"/>
      <c r="AT1377" s="107"/>
    </row>
    <row r="1378">
      <c r="A1378" s="107"/>
      <c r="B1378" s="522"/>
      <c r="C1378" s="107"/>
      <c r="D1378" s="107"/>
      <c r="E1378" s="107"/>
      <c r="F1378" s="107"/>
      <c r="G1378" s="107"/>
      <c r="H1378" s="107"/>
      <c r="I1378" s="107"/>
      <c r="J1378" s="107"/>
      <c r="K1378" s="107"/>
      <c r="L1378" s="107"/>
      <c r="M1378" s="107"/>
      <c r="N1378" s="107"/>
      <c r="O1378" s="107"/>
      <c r="P1378" s="107"/>
      <c r="Q1378" s="107"/>
      <c r="R1378" s="107"/>
      <c r="S1378" s="107"/>
      <c r="T1378" s="107"/>
      <c r="U1378" s="107"/>
      <c r="V1378" s="107"/>
      <c r="W1378" s="107"/>
      <c r="X1378" s="107"/>
      <c r="Y1378" s="107"/>
      <c r="Z1378" s="107"/>
      <c r="AA1378" s="107"/>
      <c r="AB1378" s="107"/>
      <c r="AC1378" s="107"/>
      <c r="AD1378" s="107"/>
      <c r="AE1378" s="107"/>
      <c r="AF1378" s="107"/>
      <c r="AG1378" s="107"/>
      <c r="AH1378" s="107"/>
      <c r="AI1378" s="107"/>
      <c r="AJ1378" s="107"/>
      <c r="AK1378" s="107"/>
      <c r="AL1378" s="107"/>
      <c r="AM1378" s="107"/>
      <c r="AN1378" s="107"/>
      <c r="AO1378" s="107"/>
      <c r="AP1378" s="107"/>
      <c r="AQ1378" s="107"/>
      <c r="AR1378" s="107"/>
      <c r="AS1378" s="107"/>
      <c r="AT1378" s="107"/>
    </row>
    <row r="1379">
      <c r="A1379" s="107"/>
      <c r="B1379" s="522"/>
      <c r="C1379" s="107"/>
      <c r="D1379" s="107"/>
      <c r="E1379" s="107"/>
      <c r="F1379" s="107"/>
      <c r="G1379" s="107"/>
      <c r="H1379" s="107"/>
      <c r="I1379" s="107"/>
      <c r="J1379" s="107"/>
      <c r="K1379" s="107"/>
      <c r="L1379" s="107"/>
      <c r="M1379" s="107"/>
      <c r="N1379" s="107"/>
      <c r="O1379" s="107"/>
      <c r="P1379" s="107"/>
      <c r="Q1379" s="107"/>
      <c r="R1379" s="107"/>
      <c r="S1379" s="107"/>
      <c r="T1379" s="107"/>
      <c r="U1379" s="107"/>
      <c r="V1379" s="107"/>
      <c r="W1379" s="107"/>
      <c r="X1379" s="107"/>
      <c r="Y1379" s="107"/>
      <c r="Z1379" s="107"/>
      <c r="AA1379" s="107"/>
      <c r="AB1379" s="107"/>
      <c r="AC1379" s="107"/>
      <c r="AD1379" s="107"/>
      <c r="AE1379" s="107"/>
      <c r="AF1379" s="107"/>
      <c r="AG1379" s="107"/>
      <c r="AH1379" s="107"/>
      <c r="AI1379" s="107"/>
      <c r="AJ1379" s="107"/>
      <c r="AK1379" s="107"/>
      <c r="AL1379" s="107"/>
      <c r="AM1379" s="107"/>
      <c r="AN1379" s="107"/>
      <c r="AO1379" s="107"/>
      <c r="AP1379" s="107"/>
      <c r="AQ1379" s="107"/>
      <c r="AR1379" s="107"/>
      <c r="AS1379" s="107"/>
      <c r="AT1379" s="107"/>
    </row>
    <row r="1380">
      <c r="A1380" s="107"/>
      <c r="B1380" s="522"/>
      <c r="C1380" s="107"/>
      <c r="D1380" s="107"/>
      <c r="E1380" s="107"/>
      <c r="F1380" s="107"/>
      <c r="G1380" s="107"/>
      <c r="H1380" s="107"/>
      <c r="I1380" s="107"/>
      <c r="J1380" s="107"/>
      <c r="K1380" s="107"/>
      <c r="L1380" s="107"/>
      <c r="M1380" s="107"/>
      <c r="N1380" s="107"/>
      <c r="O1380" s="107"/>
      <c r="P1380" s="107"/>
      <c r="Q1380" s="107"/>
      <c r="R1380" s="107"/>
      <c r="S1380" s="107"/>
      <c r="T1380" s="107"/>
      <c r="U1380" s="107"/>
      <c r="V1380" s="107"/>
      <c r="W1380" s="107"/>
      <c r="X1380" s="107"/>
      <c r="Y1380" s="107"/>
      <c r="Z1380" s="107"/>
      <c r="AA1380" s="107"/>
      <c r="AB1380" s="107"/>
      <c r="AC1380" s="107"/>
      <c r="AD1380" s="107"/>
      <c r="AE1380" s="107"/>
      <c r="AF1380" s="107"/>
      <c r="AG1380" s="107"/>
      <c r="AH1380" s="107"/>
      <c r="AI1380" s="107"/>
      <c r="AJ1380" s="107"/>
      <c r="AK1380" s="107"/>
      <c r="AL1380" s="107"/>
      <c r="AM1380" s="107"/>
      <c r="AN1380" s="107"/>
      <c r="AO1380" s="107"/>
      <c r="AP1380" s="107"/>
      <c r="AQ1380" s="107"/>
      <c r="AR1380" s="107"/>
      <c r="AS1380" s="107"/>
      <c r="AT1380" s="107"/>
    </row>
    <row r="1381">
      <c r="A1381" s="107"/>
      <c r="B1381" s="522"/>
      <c r="C1381" s="107"/>
      <c r="D1381" s="107"/>
      <c r="E1381" s="107"/>
      <c r="F1381" s="107"/>
      <c r="G1381" s="107"/>
      <c r="H1381" s="107"/>
      <c r="I1381" s="107"/>
      <c r="J1381" s="107"/>
      <c r="K1381" s="107"/>
      <c r="L1381" s="107"/>
      <c r="M1381" s="107"/>
      <c r="N1381" s="107"/>
      <c r="O1381" s="107"/>
      <c r="P1381" s="107"/>
      <c r="Q1381" s="107"/>
      <c r="R1381" s="107"/>
      <c r="S1381" s="107"/>
      <c r="T1381" s="107"/>
      <c r="U1381" s="107"/>
      <c r="V1381" s="107"/>
      <c r="W1381" s="107"/>
      <c r="X1381" s="107"/>
      <c r="Y1381" s="107"/>
      <c r="Z1381" s="107"/>
      <c r="AA1381" s="107"/>
      <c r="AB1381" s="107"/>
      <c r="AC1381" s="107"/>
      <c r="AD1381" s="107"/>
      <c r="AE1381" s="107"/>
      <c r="AF1381" s="107"/>
      <c r="AG1381" s="107"/>
      <c r="AH1381" s="107"/>
      <c r="AI1381" s="107"/>
      <c r="AJ1381" s="107"/>
      <c r="AK1381" s="107"/>
      <c r="AL1381" s="107"/>
      <c r="AM1381" s="107"/>
      <c r="AN1381" s="107"/>
      <c r="AO1381" s="107"/>
      <c r="AP1381" s="107"/>
      <c r="AQ1381" s="107"/>
      <c r="AR1381" s="107"/>
      <c r="AS1381" s="107"/>
      <c r="AT1381" s="107"/>
    </row>
    <row r="1382">
      <c r="A1382" s="107"/>
      <c r="B1382" s="522"/>
      <c r="C1382" s="107"/>
      <c r="D1382" s="107"/>
      <c r="E1382" s="107"/>
      <c r="F1382" s="107"/>
      <c r="G1382" s="107"/>
      <c r="H1382" s="107"/>
      <c r="I1382" s="107"/>
      <c r="J1382" s="107"/>
      <c r="K1382" s="107"/>
      <c r="L1382" s="107"/>
      <c r="M1382" s="107"/>
      <c r="N1382" s="107"/>
      <c r="O1382" s="107"/>
      <c r="P1382" s="107"/>
      <c r="Q1382" s="107"/>
      <c r="R1382" s="107"/>
      <c r="S1382" s="107"/>
      <c r="T1382" s="107"/>
      <c r="U1382" s="107"/>
      <c r="V1382" s="107"/>
      <c r="W1382" s="107"/>
      <c r="X1382" s="107"/>
      <c r="Y1382" s="107"/>
      <c r="Z1382" s="107"/>
      <c r="AA1382" s="107"/>
      <c r="AB1382" s="107"/>
      <c r="AC1382" s="107"/>
      <c r="AD1382" s="107"/>
      <c r="AE1382" s="107"/>
      <c r="AF1382" s="107"/>
      <c r="AG1382" s="107"/>
      <c r="AH1382" s="107"/>
      <c r="AI1382" s="107"/>
      <c r="AJ1382" s="107"/>
      <c r="AK1382" s="107"/>
      <c r="AL1382" s="107"/>
      <c r="AM1382" s="107"/>
      <c r="AN1382" s="107"/>
      <c r="AO1382" s="107"/>
      <c r="AP1382" s="107"/>
      <c r="AQ1382" s="107"/>
      <c r="AR1382" s="107"/>
      <c r="AS1382" s="107"/>
      <c r="AT1382" s="107"/>
    </row>
    <row r="1383">
      <c r="A1383" s="107"/>
      <c r="B1383" s="522"/>
      <c r="C1383" s="107"/>
      <c r="D1383" s="107"/>
      <c r="E1383" s="107"/>
      <c r="F1383" s="107"/>
      <c r="G1383" s="107"/>
      <c r="H1383" s="107"/>
      <c r="I1383" s="107"/>
      <c r="J1383" s="107"/>
      <c r="K1383" s="107"/>
      <c r="L1383" s="107"/>
      <c r="M1383" s="107"/>
      <c r="N1383" s="107"/>
      <c r="O1383" s="107"/>
      <c r="P1383" s="107"/>
      <c r="Q1383" s="107"/>
      <c r="R1383" s="107"/>
      <c r="S1383" s="107"/>
      <c r="T1383" s="107"/>
      <c r="U1383" s="107"/>
      <c r="V1383" s="107"/>
      <c r="W1383" s="107"/>
      <c r="X1383" s="107"/>
      <c r="Y1383" s="107"/>
      <c r="Z1383" s="107"/>
      <c r="AA1383" s="107"/>
      <c r="AB1383" s="107"/>
      <c r="AC1383" s="107"/>
      <c r="AD1383" s="107"/>
      <c r="AE1383" s="107"/>
      <c r="AF1383" s="107"/>
      <c r="AG1383" s="107"/>
      <c r="AH1383" s="107"/>
      <c r="AI1383" s="107"/>
      <c r="AJ1383" s="107"/>
      <c r="AK1383" s="107"/>
      <c r="AL1383" s="107"/>
      <c r="AM1383" s="107"/>
      <c r="AN1383" s="107"/>
      <c r="AO1383" s="107"/>
      <c r="AP1383" s="107"/>
      <c r="AQ1383" s="107"/>
      <c r="AR1383" s="107"/>
      <c r="AS1383" s="107"/>
      <c r="AT1383" s="107"/>
    </row>
    <row r="1384">
      <c r="A1384" s="107"/>
      <c r="B1384" s="522"/>
      <c r="C1384" s="107"/>
      <c r="D1384" s="107"/>
      <c r="E1384" s="107"/>
      <c r="F1384" s="107"/>
      <c r="G1384" s="107"/>
      <c r="H1384" s="107"/>
      <c r="I1384" s="107"/>
      <c r="J1384" s="107"/>
      <c r="K1384" s="107"/>
      <c r="L1384" s="107"/>
      <c r="M1384" s="107"/>
      <c r="N1384" s="107"/>
      <c r="O1384" s="107"/>
      <c r="P1384" s="107"/>
      <c r="Q1384" s="107"/>
      <c r="R1384" s="107"/>
      <c r="S1384" s="107"/>
      <c r="T1384" s="107"/>
      <c r="U1384" s="107"/>
      <c r="V1384" s="107"/>
      <c r="W1384" s="107"/>
      <c r="X1384" s="107"/>
      <c r="Y1384" s="107"/>
      <c r="Z1384" s="107"/>
      <c r="AA1384" s="107"/>
      <c r="AB1384" s="107"/>
      <c r="AC1384" s="107"/>
      <c r="AD1384" s="107"/>
      <c r="AE1384" s="107"/>
      <c r="AF1384" s="107"/>
      <c r="AG1384" s="107"/>
      <c r="AH1384" s="107"/>
      <c r="AI1384" s="107"/>
      <c r="AJ1384" s="107"/>
      <c r="AK1384" s="107"/>
      <c r="AL1384" s="107"/>
      <c r="AM1384" s="107"/>
      <c r="AN1384" s="107"/>
      <c r="AO1384" s="107"/>
      <c r="AP1384" s="107"/>
      <c r="AQ1384" s="107"/>
      <c r="AR1384" s="107"/>
      <c r="AS1384" s="107"/>
      <c r="AT1384" s="107"/>
    </row>
    <row r="1385">
      <c r="A1385" s="107"/>
      <c r="B1385" s="522"/>
      <c r="C1385" s="107"/>
      <c r="D1385" s="107"/>
      <c r="E1385" s="107"/>
      <c r="F1385" s="107"/>
      <c r="G1385" s="107"/>
      <c r="H1385" s="107"/>
      <c r="I1385" s="107"/>
      <c r="J1385" s="107"/>
      <c r="K1385" s="107"/>
      <c r="L1385" s="107"/>
      <c r="M1385" s="107"/>
      <c r="N1385" s="107"/>
      <c r="O1385" s="107"/>
      <c r="P1385" s="107"/>
      <c r="Q1385" s="107"/>
      <c r="R1385" s="107"/>
      <c r="S1385" s="107"/>
      <c r="T1385" s="107"/>
      <c r="U1385" s="107"/>
      <c r="V1385" s="107"/>
      <c r="W1385" s="107"/>
      <c r="X1385" s="107"/>
      <c r="Y1385" s="107"/>
      <c r="Z1385" s="107"/>
      <c r="AA1385" s="107"/>
      <c r="AB1385" s="107"/>
      <c r="AC1385" s="107"/>
      <c r="AD1385" s="107"/>
      <c r="AE1385" s="107"/>
      <c r="AF1385" s="107"/>
      <c r="AG1385" s="107"/>
      <c r="AH1385" s="107"/>
      <c r="AI1385" s="107"/>
      <c r="AJ1385" s="107"/>
      <c r="AK1385" s="107"/>
      <c r="AL1385" s="107"/>
      <c r="AM1385" s="107"/>
      <c r="AN1385" s="107"/>
      <c r="AO1385" s="107"/>
      <c r="AP1385" s="107"/>
      <c r="AQ1385" s="107"/>
      <c r="AR1385" s="107"/>
      <c r="AS1385" s="107"/>
      <c r="AT1385" s="107"/>
    </row>
    <row r="1386">
      <c r="A1386" s="107"/>
      <c r="B1386" s="522"/>
      <c r="C1386" s="107"/>
      <c r="D1386" s="107"/>
      <c r="E1386" s="107"/>
      <c r="F1386" s="107"/>
      <c r="G1386" s="107"/>
      <c r="H1386" s="107"/>
      <c r="I1386" s="107"/>
      <c r="J1386" s="107"/>
      <c r="K1386" s="107"/>
      <c r="L1386" s="107"/>
      <c r="M1386" s="107"/>
      <c r="N1386" s="107"/>
      <c r="O1386" s="107"/>
      <c r="P1386" s="107"/>
      <c r="Q1386" s="107"/>
      <c r="R1386" s="107"/>
      <c r="S1386" s="107"/>
      <c r="T1386" s="107"/>
      <c r="U1386" s="107"/>
      <c r="V1386" s="107"/>
      <c r="W1386" s="107"/>
      <c r="X1386" s="107"/>
      <c r="Y1386" s="107"/>
      <c r="Z1386" s="107"/>
      <c r="AA1386" s="107"/>
      <c r="AB1386" s="107"/>
      <c r="AC1386" s="107"/>
      <c r="AD1386" s="107"/>
      <c r="AE1386" s="107"/>
      <c r="AF1386" s="107"/>
      <c r="AG1386" s="107"/>
      <c r="AH1386" s="107"/>
      <c r="AI1386" s="107"/>
      <c r="AJ1386" s="107"/>
      <c r="AK1386" s="107"/>
      <c r="AL1386" s="107"/>
      <c r="AM1386" s="107"/>
      <c r="AN1386" s="107"/>
      <c r="AO1386" s="107"/>
      <c r="AP1386" s="107"/>
      <c r="AQ1386" s="107"/>
      <c r="AR1386" s="107"/>
      <c r="AS1386" s="107"/>
      <c r="AT1386" s="107"/>
    </row>
    <row r="1387">
      <c r="A1387" s="107"/>
      <c r="B1387" s="522"/>
      <c r="C1387" s="107"/>
      <c r="D1387" s="107"/>
      <c r="E1387" s="107"/>
      <c r="F1387" s="107"/>
      <c r="G1387" s="107"/>
      <c r="H1387" s="107"/>
      <c r="I1387" s="107"/>
      <c r="J1387" s="107"/>
      <c r="K1387" s="107"/>
      <c r="L1387" s="107"/>
      <c r="M1387" s="107"/>
      <c r="N1387" s="107"/>
      <c r="O1387" s="107"/>
      <c r="P1387" s="107"/>
      <c r="Q1387" s="107"/>
      <c r="R1387" s="107"/>
      <c r="S1387" s="107"/>
      <c r="T1387" s="107"/>
      <c r="U1387" s="107"/>
      <c r="V1387" s="107"/>
      <c r="W1387" s="107"/>
      <c r="X1387" s="107"/>
      <c r="Y1387" s="107"/>
      <c r="Z1387" s="107"/>
      <c r="AA1387" s="107"/>
      <c r="AB1387" s="107"/>
      <c r="AC1387" s="107"/>
      <c r="AD1387" s="107"/>
      <c r="AE1387" s="107"/>
      <c r="AF1387" s="107"/>
      <c r="AG1387" s="107"/>
      <c r="AH1387" s="107"/>
      <c r="AI1387" s="107"/>
      <c r="AJ1387" s="107"/>
      <c r="AK1387" s="107"/>
      <c r="AL1387" s="107"/>
      <c r="AM1387" s="107"/>
      <c r="AN1387" s="107"/>
      <c r="AO1387" s="107"/>
      <c r="AP1387" s="107"/>
      <c r="AQ1387" s="107"/>
      <c r="AR1387" s="107"/>
      <c r="AS1387" s="107"/>
      <c r="AT1387" s="107"/>
    </row>
    <row r="1388">
      <c r="A1388" s="107"/>
      <c r="B1388" s="522"/>
      <c r="C1388" s="107"/>
      <c r="D1388" s="107"/>
      <c r="E1388" s="107"/>
      <c r="F1388" s="107"/>
      <c r="G1388" s="107"/>
      <c r="H1388" s="107"/>
      <c r="I1388" s="107"/>
      <c r="J1388" s="107"/>
      <c r="K1388" s="107"/>
      <c r="L1388" s="107"/>
      <c r="M1388" s="107"/>
      <c r="N1388" s="107"/>
      <c r="O1388" s="107"/>
      <c r="P1388" s="107"/>
      <c r="Q1388" s="107"/>
      <c r="R1388" s="107"/>
      <c r="S1388" s="107"/>
      <c r="T1388" s="107"/>
      <c r="U1388" s="107"/>
      <c r="V1388" s="107"/>
      <c r="W1388" s="107"/>
      <c r="X1388" s="107"/>
      <c r="Y1388" s="107"/>
      <c r="Z1388" s="107"/>
      <c r="AA1388" s="107"/>
      <c r="AB1388" s="107"/>
      <c r="AC1388" s="107"/>
      <c r="AD1388" s="107"/>
      <c r="AE1388" s="107"/>
      <c r="AF1388" s="107"/>
      <c r="AG1388" s="107"/>
      <c r="AH1388" s="107"/>
      <c r="AI1388" s="107"/>
      <c r="AJ1388" s="107"/>
      <c r="AK1388" s="107"/>
      <c r="AL1388" s="107"/>
      <c r="AM1388" s="107"/>
      <c r="AN1388" s="107"/>
      <c r="AO1388" s="107"/>
      <c r="AP1388" s="107"/>
      <c r="AQ1388" s="107"/>
      <c r="AR1388" s="107"/>
      <c r="AS1388" s="107"/>
      <c r="AT1388" s="107"/>
    </row>
    <row r="1389">
      <c r="A1389" s="107"/>
      <c r="B1389" s="522"/>
      <c r="C1389" s="107"/>
      <c r="D1389" s="107"/>
      <c r="E1389" s="107"/>
      <c r="F1389" s="107"/>
      <c r="G1389" s="107"/>
      <c r="H1389" s="107"/>
      <c r="I1389" s="107"/>
      <c r="J1389" s="107"/>
      <c r="K1389" s="107"/>
      <c r="L1389" s="107"/>
      <c r="M1389" s="107"/>
      <c r="N1389" s="107"/>
      <c r="O1389" s="107"/>
      <c r="P1389" s="107"/>
      <c r="Q1389" s="107"/>
      <c r="R1389" s="107"/>
      <c r="S1389" s="107"/>
      <c r="T1389" s="107"/>
      <c r="U1389" s="107"/>
      <c r="V1389" s="107"/>
      <c r="W1389" s="107"/>
      <c r="X1389" s="107"/>
      <c r="Y1389" s="107"/>
      <c r="Z1389" s="107"/>
      <c r="AA1389" s="107"/>
      <c r="AB1389" s="107"/>
      <c r="AC1389" s="107"/>
      <c r="AD1389" s="107"/>
      <c r="AE1389" s="107"/>
      <c r="AF1389" s="107"/>
      <c r="AG1389" s="107"/>
      <c r="AH1389" s="107"/>
      <c r="AI1389" s="107"/>
      <c r="AJ1389" s="107"/>
      <c r="AK1389" s="107"/>
      <c r="AL1389" s="107"/>
      <c r="AM1389" s="107"/>
      <c r="AN1389" s="107"/>
      <c r="AO1389" s="107"/>
      <c r="AP1389" s="107"/>
      <c r="AQ1389" s="107"/>
      <c r="AR1389" s="107"/>
      <c r="AS1389" s="107"/>
      <c r="AT1389" s="107"/>
    </row>
    <row r="1390">
      <c r="A1390" s="107"/>
      <c r="B1390" s="522"/>
      <c r="C1390" s="107"/>
      <c r="D1390" s="107"/>
      <c r="E1390" s="107"/>
      <c r="F1390" s="107"/>
      <c r="G1390" s="107"/>
      <c r="H1390" s="107"/>
      <c r="I1390" s="107"/>
      <c r="J1390" s="107"/>
      <c r="K1390" s="107"/>
      <c r="L1390" s="107"/>
      <c r="M1390" s="107"/>
      <c r="N1390" s="107"/>
      <c r="O1390" s="107"/>
      <c r="P1390" s="107"/>
      <c r="Q1390" s="107"/>
      <c r="R1390" s="107"/>
      <c r="S1390" s="107"/>
      <c r="T1390" s="107"/>
      <c r="U1390" s="107"/>
      <c r="V1390" s="107"/>
      <c r="W1390" s="107"/>
      <c r="X1390" s="107"/>
      <c r="Y1390" s="107"/>
      <c r="Z1390" s="107"/>
      <c r="AA1390" s="107"/>
      <c r="AB1390" s="107"/>
      <c r="AC1390" s="107"/>
      <c r="AD1390" s="107"/>
      <c r="AE1390" s="107"/>
      <c r="AF1390" s="107"/>
      <c r="AG1390" s="107"/>
      <c r="AH1390" s="107"/>
      <c r="AI1390" s="107"/>
      <c r="AJ1390" s="107"/>
      <c r="AK1390" s="107"/>
      <c r="AL1390" s="107"/>
      <c r="AM1390" s="107"/>
      <c r="AN1390" s="107"/>
      <c r="AO1390" s="107"/>
      <c r="AP1390" s="107"/>
      <c r="AQ1390" s="107"/>
      <c r="AR1390" s="107"/>
      <c r="AS1390" s="107"/>
      <c r="AT1390" s="107"/>
    </row>
    <row r="1391">
      <c r="A1391" s="107"/>
      <c r="B1391" s="522"/>
      <c r="C1391" s="107"/>
      <c r="D1391" s="107"/>
      <c r="E1391" s="107"/>
      <c r="F1391" s="107"/>
      <c r="G1391" s="107"/>
      <c r="H1391" s="107"/>
      <c r="I1391" s="107"/>
      <c r="J1391" s="107"/>
      <c r="K1391" s="107"/>
      <c r="L1391" s="107"/>
      <c r="M1391" s="107"/>
      <c r="N1391" s="107"/>
      <c r="O1391" s="107"/>
      <c r="P1391" s="107"/>
      <c r="Q1391" s="107"/>
      <c r="R1391" s="107"/>
      <c r="S1391" s="107"/>
      <c r="T1391" s="107"/>
      <c r="U1391" s="107"/>
      <c r="V1391" s="107"/>
      <c r="W1391" s="107"/>
      <c r="X1391" s="107"/>
      <c r="Y1391" s="107"/>
      <c r="Z1391" s="107"/>
      <c r="AA1391" s="107"/>
      <c r="AB1391" s="107"/>
      <c r="AC1391" s="107"/>
      <c r="AD1391" s="107"/>
      <c r="AE1391" s="107"/>
      <c r="AF1391" s="107"/>
      <c r="AG1391" s="107"/>
      <c r="AH1391" s="107"/>
      <c r="AI1391" s="107"/>
      <c r="AJ1391" s="107"/>
      <c r="AK1391" s="107"/>
      <c r="AL1391" s="107"/>
      <c r="AM1391" s="107"/>
      <c r="AN1391" s="107"/>
      <c r="AO1391" s="107"/>
      <c r="AP1391" s="107"/>
      <c r="AQ1391" s="107"/>
      <c r="AR1391" s="107"/>
      <c r="AS1391" s="107"/>
      <c r="AT1391" s="107"/>
    </row>
    <row r="1392">
      <c r="A1392" s="107"/>
      <c r="B1392" s="522"/>
      <c r="C1392" s="107"/>
      <c r="D1392" s="107"/>
      <c r="E1392" s="107"/>
      <c r="F1392" s="107"/>
      <c r="G1392" s="107"/>
      <c r="H1392" s="107"/>
      <c r="I1392" s="107"/>
      <c r="J1392" s="107"/>
      <c r="K1392" s="107"/>
      <c r="L1392" s="107"/>
      <c r="M1392" s="107"/>
      <c r="N1392" s="107"/>
      <c r="O1392" s="107"/>
      <c r="P1392" s="107"/>
      <c r="Q1392" s="107"/>
      <c r="R1392" s="107"/>
      <c r="S1392" s="107"/>
      <c r="T1392" s="107"/>
      <c r="U1392" s="107"/>
      <c r="V1392" s="107"/>
      <c r="W1392" s="107"/>
      <c r="X1392" s="107"/>
      <c r="Y1392" s="107"/>
      <c r="Z1392" s="107"/>
      <c r="AA1392" s="107"/>
      <c r="AB1392" s="107"/>
      <c r="AC1392" s="107"/>
      <c r="AD1392" s="107"/>
      <c r="AE1392" s="107"/>
      <c r="AF1392" s="107"/>
      <c r="AG1392" s="107"/>
      <c r="AH1392" s="107"/>
      <c r="AI1392" s="107"/>
      <c r="AJ1392" s="107"/>
      <c r="AK1392" s="107"/>
      <c r="AL1392" s="107"/>
      <c r="AM1392" s="107"/>
      <c r="AN1392" s="107"/>
      <c r="AO1392" s="107"/>
      <c r="AP1392" s="107"/>
      <c r="AQ1392" s="107"/>
      <c r="AR1392" s="107"/>
      <c r="AS1392" s="107"/>
      <c r="AT1392" s="107"/>
    </row>
    <row r="1393">
      <c r="A1393" s="107"/>
      <c r="B1393" s="522"/>
      <c r="C1393" s="107"/>
      <c r="D1393" s="107"/>
      <c r="E1393" s="107"/>
      <c r="F1393" s="107"/>
      <c r="G1393" s="107"/>
      <c r="H1393" s="107"/>
      <c r="I1393" s="107"/>
      <c r="J1393" s="107"/>
      <c r="K1393" s="107"/>
      <c r="L1393" s="107"/>
      <c r="M1393" s="107"/>
      <c r="N1393" s="107"/>
      <c r="O1393" s="107"/>
      <c r="P1393" s="107"/>
      <c r="Q1393" s="107"/>
      <c r="R1393" s="107"/>
      <c r="S1393" s="107"/>
      <c r="T1393" s="107"/>
      <c r="U1393" s="107"/>
      <c r="V1393" s="107"/>
      <c r="W1393" s="107"/>
      <c r="X1393" s="107"/>
      <c r="Y1393" s="107"/>
      <c r="Z1393" s="107"/>
      <c r="AA1393" s="107"/>
      <c r="AB1393" s="107"/>
      <c r="AC1393" s="107"/>
      <c r="AD1393" s="107"/>
      <c r="AE1393" s="107"/>
      <c r="AF1393" s="107"/>
      <c r="AG1393" s="107"/>
      <c r="AH1393" s="107"/>
      <c r="AI1393" s="107"/>
      <c r="AJ1393" s="107"/>
      <c r="AK1393" s="107"/>
      <c r="AL1393" s="107"/>
      <c r="AM1393" s="107"/>
      <c r="AN1393" s="107"/>
      <c r="AO1393" s="107"/>
      <c r="AP1393" s="107"/>
      <c r="AQ1393" s="107"/>
      <c r="AR1393" s="107"/>
      <c r="AS1393" s="107"/>
      <c r="AT1393" s="107"/>
    </row>
    <row r="1394">
      <c r="A1394" s="107"/>
      <c r="B1394" s="522"/>
      <c r="C1394" s="107"/>
      <c r="D1394" s="107"/>
      <c r="E1394" s="107"/>
      <c r="F1394" s="107"/>
      <c r="G1394" s="107"/>
      <c r="H1394" s="107"/>
      <c r="I1394" s="107"/>
      <c r="J1394" s="107"/>
      <c r="K1394" s="107"/>
      <c r="L1394" s="107"/>
      <c r="M1394" s="107"/>
      <c r="N1394" s="107"/>
      <c r="O1394" s="107"/>
      <c r="P1394" s="107"/>
      <c r="Q1394" s="107"/>
      <c r="R1394" s="107"/>
      <c r="S1394" s="107"/>
      <c r="T1394" s="107"/>
      <c r="U1394" s="107"/>
      <c r="V1394" s="107"/>
      <c r="W1394" s="107"/>
      <c r="X1394" s="107"/>
      <c r="Y1394" s="107"/>
      <c r="Z1394" s="107"/>
      <c r="AA1394" s="107"/>
      <c r="AB1394" s="107"/>
      <c r="AC1394" s="107"/>
      <c r="AD1394" s="107"/>
      <c r="AE1394" s="107"/>
      <c r="AF1394" s="107"/>
      <c r="AG1394" s="107"/>
      <c r="AH1394" s="107"/>
      <c r="AI1394" s="107"/>
      <c r="AJ1394" s="107"/>
      <c r="AK1394" s="107"/>
      <c r="AL1394" s="107"/>
      <c r="AM1394" s="107"/>
      <c r="AN1394" s="107"/>
      <c r="AO1394" s="107"/>
      <c r="AP1394" s="107"/>
      <c r="AQ1394" s="107"/>
      <c r="AR1394" s="107"/>
      <c r="AS1394" s="107"/>
      <c r="AT1394" s="107"/>
    </row>
    <row r="1395">
      <c r="A1395" s="107"/>
      <c r="B1395" s="522"/>
      <c r="C1395" s="107"/>
      <c r="D1395" s="107"/>
      <c r="E1395" s="107"/>
      <c r="F1395" s="107"/>
      <c r="G1395" s="107"/>
      <c r="H1395" s="107"/>
      <c r="I1395" s="107"/>
      <c r="J1395" s="107"/>
      <c r="K1395" s="107"/>
      <c r="L1395" s="107"/>
      <c r="M1395" s="107"/>
      <c r="N1395" s="107"/>
      <c r="O1395" s="107"/>
      <c r="P1395" s="107"/>
      <c r="Q1395" s="107"/>
      <c r="R1395" s="107"/>
      <c r="S1395" s="107"/>
      <c r="T1395" s="107"/>
      <c r="U1395" s="107"/>
      <c r="V1395" s="107"/>
      <c r="W1395" s="107"/>
      <c r="X1395" s="107"/>
      <c r="Y1395" s="107"/>
      <c r="Z1395" s="107"/>
      <c r="AA1395" s="107"/>
      <c r="AB1395" s="107"/>
      <c r="AC1395" s="107"/>
      <c r="AD1395" s="107"/>
      <c r="AE1395" s="107"/>
      <c r="AF1395" s="107"/>
      <c r="AG1395" s="107"/>
      <c r="AH1395" s="107"/>
      <c r="AI1395" s="107"/>
      <c r="AJ1395" s="107"/>
      <c r="AK1395" s="107"/>
      <c r="AL1395" s="107"/>
      <c r="AM1395" s="107"/>
      <c r="AN1395" s="107"/>
      <c r="AO1395" s="107"/>
      <c r="AP1395" s="107"/>
      <c r="AQ1395" s="107"/>
      <c r="AR1395" s="107"/>
      <c r="AS1395" s="107"/>
      <c r="AT1395" s="107"/>
    </row>
    <row r="1396">
      <c r="A1396" s="107"/>
      <c r="B1396" s="522"/>
      <c r="C1396" s="107"/>
      <c r="D1396" s="107"/>
      <c r="E1396" s="107"/>
      <c r="F1396" s="107"/>
      <c r="G1396" s="107"/>
      <c r="H1396" s="107"/>
      <c r="I1396" s="107"/>
      <c r="J1396" s="107"/>
      <c r="K1396" s="107"/>
      <c r="L1396" s="107"/>
      <c r="M1396" s="107"/>
      <c r="N1396" s="107"/>
      <c r="O1396" s="107"/>
      <c r="P1396" s="107"/>
      <c r="Q1396" s="107"/>
      <c r="R1396" s="107"/>
      <c r="S1396" s="107"/>
      <c r="T1396" s="107"/>
      <c r="U1396" s="107"/>
      <c r="V1396" s="107"/>
      <c r="W1396" s="107"/>
      <c r="X1396" s="107"/>
      <c r="Y1396" s="107"/>
      <c r="Z1396" s="107"/>
      <c r="AA1396" s="107"/>
      <c r="AB1396" s="107"/>
      <c r="AC1396" s="107"/>
      <c r="AD1396" s="107"/>
      <c r="AE1396" s="107"/>
      <c r="AF1396" s="107"/>
      <c r="AG1396" s="107"/>
      <c r="AH1396" s="107"/>
      <c r="AI1396" s="107"/>
      <c r="AJ1396" s="107"/>
      <c r="AK1396" s="107"/>
      <c r="AL1396" s="107"/>
      <c r="AM1396" s="107"/>
      <c r="AN1396" s="107"/>
      <c r="AO1396" s="107"/>
      <c r="AP1396" s="107"/>
      <c r="AQ1396" s="107"/>
      <c r="AR1396" s="107"/>
      <c r="AS1396" s="107"/>
      <c r="AT1396" s="107"/>
    </row>
    <row r="1397">
      <c r="A1397" s="107"/>
      <c r="B1397" s="522"/>
      <c r="C1397" s="107"/>
      <c r="D1397" s="107"/>
      <c r="E1397" s="107"/>
      <c r="F1397" s="107"/>
      <c r="G1397" s="107"/>
      <c r="H1397" s="107"/>
      <c r="I1397" s="107"/>
      <c r="J1397" s="107"/>
      <c r="K1397" s="107"/>
      <c r="L1397" s="107"/>
      <c r="M1397" s="107"/>
      <c r="N1397" s="107"/>
      <c r="O1397" s="107"/>
      <c r="P1397" s="107"/>
      <c r="Q1397" s="107"/>
      <c r="R1397" s="107"/>
      <c r="S1397" s="107"/>
      <c r="T1397" s="107"/>
      <c r="U1397" s="107"/>
      <c r="V1397" s="107"/>
      <c r="W1397" s="107"/>
      <c r="X1397" s="107"/>
      <c r="Y1397" s="107"/>
      <c r="Z1397" s="107"/>
      <c r="AA1397" s="107"/>
      <c r="AB1397" s="107"/>
      <c r="AC1397" s="107"/>
      <c r="AD1397" s="107"/>
      <c r="AE1397" s="107"/>
      <c r="AF1397" s="107"/>
      <c r="AG1397" s="107"/>
      <c r="AH1397" s="107"/>
      <c r="AI1397" s="107"/>
      <c r="AJ1397" s="107"/>
      <c r="AK1397" s="107"/>
      <c r="AL1397" s="107"/>
      <c r="AM1397" s="107"/>
      <c r="AN1397" s="107"/>
      <c r="AO1397" s="107"/>
      <c r="AP1397" s="107"/>
      <c r="AQ1397" s="107"/>
      <c r="AR1397" s="107"/>
      <c r="AS1397" s="107"/>
      <c r="AT1397" s="107"/>
    </row>
    <row r="1398">
      <c r="A1398" s="107"/>
      <c r="B1398" s="522"/>
      <c r="C1398" s="107"/>
      <c r="D1398" s="107"/>
      <c r="E1398" s="107"/>
      <c r="F1398" s="107"/>
      <c r="G1398" s="107"/>
      <c r="H1398" s="107"/>
      <c r="I1398" s="107"/>
      <c r="J1398" s="107"/>
      <c r="K1398" s="107"/>
      <c r="L1398" s="107"/>
      <c r="M1398" s="107"/>
      <c r="N1398" s="107"/>
      <c r="O1398" s="107"/>
      <c r="P1398" s="107"/>
      <c r="Q1398" s="107"/>
      <c r="R1398" s="107"/>
      <c r="S1398" s="107"/>
      <c r="T1398" s="107"/>
      <c r="U1398" s="107"/>
      <c r="V1398" s="107"/>
      <c r="W1398" s="107"/>
      <c r="X1398" s="107"/>
      <c r="Y1398" s="107"/>
      <c r="Z1398" s="107"/>
      <c r="AA1398" s="107"/>
      <c r="AB1398" s="107"/>
      <c r="AC1398" s="107"/>
      <c r="AD1398" s="107"/>
      <c r="AE1398" s="107"/>
      <c r="AF1398" s="107"/>
      <c r="AG1398" s="107"/>
      <c r="AH1398" s="107"/>
      <c r="AI1398" s="107"/>
      <c r="AJ1398" s="107"/>
      <c r="AK1398" s="107"/>
      <c r="AL1398" s="107"/>
      <c r="AM1398" s="107"/>
      <c r="AN1398" s="107"/>
      <c r="AO1398" s="107"/>
      <c r="AP1398" s="107"/>
      <c r="AQ1398" s="107"/>
      <c r="AR1398" s="107"/>
      <c r="AS1398" s="107"/>
      <c r="AT1398" s="107"/>
    </row>
    <row r="1399">
      <c r="A1399" s="107"/>
      <c r="B1399" s="522"/>
      <c r="C1399" s="107"/>
      <c r="D1399" s="107"/>
      <c r="E1399" s="107"/>
      <c r="F1399" s="107"/>
      <c r="G1399" s="107"/>
      <c r="H1399" s="107"/>
      <c r="I1399" s="107"/>
      <c r="J1399" s="107"/>
      <c r="K1399" s="107"/>
      <c r="L1399" s="107"/>
      <c r="M1399" s="107"/>
      <c r="N1399" s="107"/>
      <c r="O1399" s="107"/>
      <c r="P1399" s="107"/>
      <c r="Q1399" s="107"/>
      <c r="R1399" s="107"/>
      <c r="S1399" s="107"/>
      <c r="T1399" s="107"/>
      <c r="U1399" s="107"/>
      <c r="V1399" s="107"/>
      <c r="W1399" s="107"/>
      <c r="X1399" s="107"/>
      <c r="Y1399" s="107"/>
      <c r="Z1399" s="107"/>
      <c r="AA1399" s="107"/>
      <c r="AB1399" s="107"/>
      <c r="AC1399" s="107"/>
      <c r="AD1399" s="107"/>
      <c r="AE1399" s="107"/>
      <c r="AF1399" s="107"/>
      <c r="AG1399" s="107"/>
      <c r="AH1399" s="107"/>
      <c r="AI1399" s="107"/>
      <c r="AJ1399" s="107"/>
      <c r="AK1399" s="107"/>
      <c r="AL1399" s="107"/>
      <c r="AM1399" s="107"/>
      <c r="AN1399" s="107"/>
      <c r="AO1399" s="107"/>
      <c r="AP1399" s="107"/>
      <c r="AQ1399" s="107"/>
      <c r="AR1399" s="107"/>
      <c r="AS1399" s="107"/>
      <c r="AT1399" s="107"/>
    </row>
    <row r="1400">
      <c r="A1400" s="107"/>
      <c r="B1400" s="522"/>
      <c r="C1400" s="107"/>
      <c r="D1400" s="107"/>
      <c r="E1400" s="107"/>
      <c r="F1400" s="107"/>
      <c r="G1400" s="107"/>
      <c r="H1400" s="107"/>
      <c r="I1400" s="107"/>
      <c r="J1400" s="107"/>
      <c r="K1400" s="107"/>
      <c r="L1400" s="107"/>
      <c r="M1400" s="107"/>
      <c r="N1400" s="107"/>
      <c r="O1400" s="107"/>
      <c r="P1400" s="107"/>
      <c r="Q1400" s="107"/>
      <c r="R1400" s="107"/>
      <c r="S1400" s="107"/>
      <c r="T1400" s="107"/>
      <c r="U1400" s="107"/>
      <c r="V1400" s="107"/>
      <c r="W1400" s="107"/>
      <c r="X1400" s="107"/>
      <c r="Y1400" s="107"/>
      <c r="Z1400" s="107"/>
      <c r="AA1400" s="107"/>
      <c r="AB1400" s="107"/>
      <c r="AC1400" s="107"/>
      <c r="AD1400" s="107"/>
      <c r="AE1400" s="107"/>
      <c r="AF1400" s="107"/>
      <c r="AG1400" s="107"/>
      <c r="AH1400" s="107"/>
      <c r="AI1400" s="107"/>
      <c r="AJ1400" s="107"/>
      <c r="AK1400" s="107"/>
      <c r="AL1400" s="107"/>
      <c r="AM1400" s="107"/>
      <c r="AN1400" s="107"/>
      <c r="AO1400" s="107"/>
      <c r="AP1400" s="107"/>
      <c r="AQ1400" s="107"/>
      <c r="AR1400" s="107"/>
      <c r="AS1400" s="107"/>
      <c r="AT1400" s="107"/>
    </row>
    <row r="1401">
      <c r="A1401" s="107"/>
      <c r="B1401" s="522"/>
      <c r="C1401" s="107"/>
      <c r="D1401" s="107"/>
      <c r="E1401" s="107"/>
      <c r="F1401" s="107"/>
      <c r="G1401" s="107"/>
      <c r="H1401" s="107"/>
      <c r="I1401" s="107"/>
      <c r="J1401" s="107"/>
      <c r="K1401" s="107"/>
      <c r="L1401" s="107"/>
      <c r="M1401" s="107"/>
      <c r="N1401" s="107"/>
      <c r="O1401" s="107"/>
      <c r="P1401" s="107"/>
      <c r="Q1401" s="107"/>
      <c r="R1401" s="107"/>
      <c r="S1401" s="107"/>
      <c r="T1401" s="107"/>
      <c r="U1401" s="107"/>
      <c r="V1401" s="107"/>
      <c r="W1401" s="107"/>
      <c r="X1401" s="107"/>
      <c r="Y1401" s="107"/>
      <c r="Z1401" s="107"/>
      <c r="AA1401" s="107"/>
      <c r="AB1401" s="107"/>
      <c r="AC1401" s="107"/>
      <c r="AD1401" s="107"/>
      <c r="AE1401" s="107"/>
      <c r="AF1401" s="107"/>
      <c r="AG1401" s="107"/>
      <c r="AH1401" s="107"/>
      <c r="AI1401" s="107"/>
      <c r="AJ1401" s="107"/>
      <c r="AK1401" s="107"/>
      <c r="AL1401" s="107"/>
      <c r="AM1401" s="107"/>
      <c r="AN1401" s="107"/>
      <c r="AO1401" s="107"/>
      <c r="AP1401" s="107"/>
      <c r="AQ1401" s="107"/>
      <c r="AR1401" s="107"/>
      <c r="AS1401" s="107"/>
      <c r="AT1401" s="107"/>
    </row>
    <row r="1402">
      <c r="A1402" s="107"/>
      <c r="B1402" s="522"/>
      <c r="C1402" s="107"/>
      <c r="D1402" s="107"/>
      <c r="E1402" s="107"/>
      <c r="F1402" s="107"/>
      <c r="G1402" s="107"/>
      <c r="H1402" s="107"/>
      <c r="I1402" s="107"/>
      <c r="J1402" s="107"/>
      <c r="K1402" s="107"/>
      <c r="L1402" s="107"/>
      <c r="M1402" s="107"/>
      <c r="N1402" s="107"/>
      <c r="O1402" s="107"/>
      <c r="P1402" s="107"/>
      <c r="Q1402" s="107"/>
      <c r="R1402" s="107"/>
      <c r="S1402" s="107"/>
      <c r="T1402" s="107"/>
      <c r="U1402" s="107"/>
      <c r="V1402" s="107"/>
      <c r="W1402" s="107"/>
      <c r="X1402" s="107"/>
      <c r="Y1402" s="107"/>
      <c r="Z1402" s="107"/>
      <c r="AA1402" s="107"/>
      <c r="AB1402" s="107"/>
      <c r="AC1402" s="107"/>
      <c r="AD1402" s="107"/>
      <c r="AE1402" s="107"/>
      <c r="AF1402" s="107"/>
      <c r="AG1402" s="107"/>
      <c r="AH1402" s="107"/>
      <c r="AI1402" s="107"/>
      <c r="AJ1402" s="107"/>
      <c r="AK1402" s="107"/>
      <c r="AL1402" s="107"/>
      <c r="AM1402" s="107"/>
      <c r="AN1402" s="107"/>
      <c r="AO1402" s="107"/>
      <c r="AP1402" s="107"/>
      <c r="AQ1402" s="107"/>
      <c r="AR1402" s="107"/>
      <c r="AS1402" s="107"/>
      <c r="AT1402" s="107"/>
    </row>
    <row r="1403">
      <c r="A1403" s="107"/>
      <c r="B1403" s="522"/>
      <c r="C1403" s="107"/>
      <c r="D1403" s="107"/>
      <c r="E1403" s="107"/>
      <c r="F1403" s="107"/>
      <c r="G1403" s="107"/>
      <c r="H1403" s="107"/>
      <c r="I1403" s="107"/>
      <c r="J1403" s="107"/>
      <c r="K1403" s="107"/>
      <c r="L1403" s="107"/>
      <c r="M1403" s="107"/>
      <c r="N1403" s="107"/>
      <c r="O1403" s="107"/>
      <c r="P1403" s="107"/>
      <c r="Q1403" s="107"/>
      <c r="R1403" s="107"/>
      <c r="S1403" s="107"/>
      <c r="T1403" s="107"/>
      <c r="U1403" s="107"/>
      <c r="V1403" s="107"/>
      <c r="W1403" s="107"/>
      <c r="X1403" s="107"/>
      <c r="Y1403" s="107"/>
      <c r="Z1403" s="107"/>
      <c r="AA1403" s="107"/>
      <c r="AB1403" s="107"/>
      <c r="AC1403" s="107"/>
      <c r="AD1403" s="107"/>
      <c r="AE1403" s="107"/>
      <c r="AF1403" s="107"/>
      <c r="AG1403" s="107"/>
      <c r="AH1403" s="107"/>
      <c r="AI1403" s="107"/>
      <c r="AJ1403" s="107"/>
      <c r="AK1403" s="107"/>
      <c r="AL1403" s="107"/>
      <c r="AM1403" s="107"/>
      <c r="AN1403" s="107"/>
      <c r="AO1403" s="107"/>
      <c r="AP1403" s="107"/>
      <c r="AQ1403" s="107"/>
      <c r="AR1403" s="107"/>
      <c r="AS1403" s="107"/>
      <c r="AT1403" s="107"/>
    </row>
    <row r="1404">
      <c r="A1404" s="107"/>
      <c r="B1404" s="522"/>
      <c r="C1404" s="107"/>
      <c r="D1404" s="107"/>
      <c r="E1404" s="107"/>
      <c r="F1404" s="107"/>
      <c r="G1404" s="107"/>
      <c r="H1404" s="107"/>
      <c r="I1404" s="107"/>
      <c r="J1404" s="107"/>
      <c r="K1404" s="107"/>
      <c r="L1404" s="107"/>
      <c r="M1404" s="107"/>
      <c r="N1404" s="107"/>
      <c r="O1404" s="107"/>
      <c r="P1404" s="107"/>
      <c r="Q1404" s="107"/>
      <c r="R1404" s="107"/>
      <c r="S1404" s="107"/>
      <c r="T1404" s="107"/>
      <c r="U1404" s="107"/>
      <c r="V1404" s="107"/>
      <c r="W1404" s="107"/>
      <c r="X1404" s="107"/>
      <c r="Y1404" s="107"/>
      <c r="Z1404" s="107"/>
      <c r="AA1404" s="107"/>
      <c r="AB1404" s="107"/>
      <c r="AC1404" s="107"/>
      <c r="AD1404" s="107"/>
      <c r="AE1404" s="107"/>
      <c r="AF1404" s="107"/>
      <c r="AG1404" s="107"/>
      <c r="AH1404" s="107"/>
      <c r="AI1404" s="107"/>
      <c r="AJ1404" s="107"/>
      <c r="AK1404" s="107"/>
      <c r="AL1404" s="107"/>
      <c r="AM1404" s="107"/>
      <c r="AN1404" s="107"/>
      <c r="AO1404" s="107"/>
      <c r="AP1404" s="107"/>
      <c r="AQ1404" s="107"/>
      <c r="AR1404" s="107"/>
      <c r="AS1404" s="107"/>
      <c r="AT1404" s="107"/>
    </row>
    <row r="1405">
      <c r="A1405" s="107"/>
      <c r="B1405" s="522"/>
      <c r="C1405" s="107"/>
      <c r="D1405" s="107"/>
      <c r="E1405" s="107"/>
      <c r="F1405" s="107"/>
      <c r="G1405" s="107"/>
      <c r="H1405" s="107"/>
      <c r="I1405" s="107"/>
      <c r="J1405" s="107"/>
      <c r="K1405" s="107"/>
      <c r="L1405" s="107"/>
      <c r="M1405" s="107"/>
      <c r="N1405" s="107"/>
      <c r="O1405" s="107"/>
      <c r="P1405" s="107"/>
      <c r="Q1405" s="107"/>
      <c r="R1405" s="107"/>
      <c r="S1405" s="107"/>
      <c r="T1405" s="107"/>
      <c r="U1405" s="107"/>
      <c r="V1405" s="107"/>
      <c r="W1405" s="107"/>
      <c r="X1405" s="107"/>
      <c r="Y1405" s="107"/>
      <c r="Z1405" s="107"/>
      <c r="AA1405" s="107"/>
      <c r="AB1405" s="107"/>
      <c r="AC1405" s="107"/>
      <c r="AD1405" s="107"/>
      <c r="AE1405" s="107"/>
      <c r="AF1405" s="107"/>
      <c r="AG1405" s="107"/>
      <c r="AH1405" s="107"/>
      <c r="AI1405" s="107"/>
      <c r="AJ1405" s="107"/>
      <c r="AK1405" s="107"/>
      <c r="AL1405" s="107"/>
      <c r="AM1405" s="107"/>
      <c r="AN1405" s="107"/>
      <c r="AO1405" s="107"/>
      <c r="AP1405" s="107"/>
      <c r="AQ1405" s="107"/>
      <c r="AR1405" s="107"/>
      <c r="AS1405" s="107"/>
      <c r="AT1405" s="107"/>
    </row>
    <row r="1406">
      <c r="A1406" s="107"/>
      <c r="B1406" s="522"/>
      <c r="C1406" s="107"/>
      <c r="D1406" s="107"/>
      <c r="E1406" s="107"/>
      <c r="F1406" s="107"/>
      <c r="G1406" s="107"/>
      <c r="H1406" s="107"/>
      <c r="I1406" s="107"/>
      <c r="J1406" s="107"/>
      <c r="K1406" s="107"/>
      <c r="L1406" s="107"/>
      <c r="M1406" s="107"/>
      <c r="N1406" s="107"/>
      <c r="O1406" s="107"/>
      <c r="P1406" s="107"/>
      <c r="Q1406" s="107"/>
      <c r="R1406" s="107"/>
      <c r="S1406" s="107"/>
      <c r="T1406" s="107"/>
      <c r="U1406" s="107"/>
      <c r="V1406" s="107"/>
      <c r="W1406" s="107"/>
      <c r="X1406" s="107"/>
      <c r="Y1406" s="107"/>
      <c r="Z1406" s="107"/>
      <c r="AA1406" s="107"/>
      <c r="AB1406" s="107"/>
      <c r="AC1406" s="107"/>
      <c r="AD1406" s="107"/>
      <c r="AE1406" s="107"/>
      <c r="AF1406" s="107"/>
      <c r="AG1406" s="107"/>
      <c r="AH1406" s="107"/>
      <c r="AI1406" s="107"/>
      <c r="AJ1406" s="107"/>
      <c r="AK1406" s="107"/>
      <c r="AL1406" s="107"/>
      <c r="AM1406" s="107"/>
      <c r="AN1406" s="107"/>
      <c r="AO1406" s="107"/>
      <c r="AP1406" s="107"/>
      <c r="AQ1406" s="107"/>
      <c r="AR1406" s="107"/>
      <c r="AS1406" s="107"/>
      <c r="AT1406" s="107"/>
    </row>
    <row r="1407">
      <c r="A1407" s="107"/>
      <c r="B1407" s="522"/>
      <c r="C1407" s="107"/>
      <c r="D1407" s="107"/>
      <c r="E1407" s="107"/>
      <c r="F1407" s="107"/>
      <c r="G1407" s="107"/>
      <c r="H1407" s="107"/>
      <c r="I1407" s="107"/>
      <c r="J1407" s="107"/>
      <c r="K1407" s="107"/>
      <c r="L1407" s="107"/>
      <c r="M1407" s="107"/>
      <c r="N1407" s="107"/>
      <c r="O1407" s="107"/>
      <c r="P1407" s="107"/>
      <c r="Q1407" s="107"/>
      <c r="R1407" s="107"/>
      <c r="S1407" s="107"/>
      <c r="T1407" s="107"/>
      <c r="U1407" s="107"/>
      <c r="V1407" s="107"/>
      <c r="W1407" s="107"/>
      <c r="X1407" s="107"/>
      <c r="Y1407" s="107"/>
      <c r="Z1407" s="107"/>
      <c r="AA1407" s="107"/>
      <c r="AB1407" s="107"/>
      <c r="AC1407" s="107"/>
      <c r="AD1407" s="107"/>
      <c r="AE1407" s="107"/>
      <c r="AF1407" s="107"/>
      <c r="AG1407" s="107"/>
      <c r="AH1407" s="107"/>
      <c r="AI1407" s="107"/>
      <c r="AJ1407" s="107"/>
      <c r="AK1407" s="107"/>
      <c r="AL1407" s="107"/>
      <c r="AM1407" s="107"/>
      <c r="AN1407" s="107"/>
      <c r="AO1407" s="107"/>
      <c r="AP1407" s="107"/>
      <c r="AQ1407" s="107"/>
      <c r="AR1407" s="107"/>
      <c r="AS1407" s="107"/>
      <c r="AT1407" s="107"/>
    </row>
    <row r="1408">
      <c r="A1408" s="107"/>
      <c r="B1408" s="522"/>
      <c r="C1408" s="107"/>
      <c r="D1408" s="107"/>
      <c r="E1408" s="107"/>
      <c r="F1408" s="107"/>
      <c r="G1408" s="107"/>
      <c r="H1408" s="107"/>
      <c r="I1408" s="107"/>
      <c r="J1408" s="107"/>
      <c r="K1408" s="107"/>
      <c r="L1408" s="107"/>
      <c r="M1408" s="107"/>
      <c r="N1408" s="107"/>
      <c r="O1408" s="107"/>
      <c r="P1408" s="107"/>
      <c r="Q1408" s="107"/>
      <c r="R1408" s="107"/>
      <c r="S1408" s="107"/>
      <c r="T1408" s="107"/>
      <c r="U1408" s="107"/>
      <c r="V1408" s="107"/>
      <c r="W1408" s="107"/>
      <c r="X1408" s="107"/>
      <c r="Y1408" s="107"/>
      <c r="Z1408" s="107"/>
      <c r="AA1408" s="107"/>
      <c r="AB1408" s="107"/>
      <c r="AC1408" s="107"/>
      <c r="AD1408" s="107"/>
      <c r="AE1408" s="107"/>
      <c r="AF1408" s="107"/>
      <c r="AG1408" s="107"/>
      <c r="AH1408" s="107"/>
      <c r="AI1408" s="107"/>
      <c r="AJ1408" s="107"/>
      <c r="AK1408" s="107"/>
      <c r="AL1408" s="107"/>
      <c r="AM1408" s="107"/>
      <c r="AN1408" s="107"/>
      <c r="AO1408" s="107"/>
      <c r="AP1408" s="107"/>
      <c r="AQ1408" s="107"/>
      <c r="AR1408" s="107"/>
      <c r="AS1408" s="107"/>
      <c r="AT1408" s="107"/>
    </row>
    <row r="1409">
      <c r="A1409" s="107"/>
      <c r="B1409" s="522"/>
      <c r="C1409" s="107"/>
      <c r="D1409" s="107"/>
      <c r="E1409" s="107"/>
      <c r="F1409" s="107"/>
      <c r="G1409" s="107"/>
      <c r="H1409" s="107"/>
      <c r="I1409" s="107"/>
      <c r="J1409" s="107"/>
      <c r="K1409" s="107"/>
      <c r="L1409" s="107"/>
      <c r="M1409" s="107"/>
      <c r="N1409" s="107"/>
      <c r="O1409" s="107"/>
      <c r="P1409" s="107"/>
      <c r="Q1409" s="107"/>
      <c r="R1409" s="107"/>
      <c r="S1409" s="107"/>
      <c r="T1409" s="107"/>
      <c r="U1409" s="107"/>
      <c r="V1409" s="107"/>
      <c r="W1409" s="107"/>
      <c r="X1409" s="107"/>
      <c r="Y1409" s="107"/>
      <c r="Z1409" s="107"/>
      <c r="AA1409" s="107"/>
      <c r="AB1409" s="107"/>
      <c r="AC1409" s="107"/>
      <c r="AD1409" s="107"/>
      <c r="AE1409" s="107"/>
      <c r="AF1409" s="107"/>
      <c r="AG1409" s="107"/>
      <c r="AH1409" s="107"/>
      <c r="AI1409" s="107"/>
      <c r="AJ1409" s="107"/>
      <c r="AK1409" s="107"/>
      <c r="AL1409" s="107"/>
      <c r="AM1409" s="107"/>
      <c r="AN1409" s="107"/>
      <c r="AO1409" s="107"/>
      <c r="AP1409" s="107"/>
      <c r="AQ1409" s="107"/>
      <c r="AR1409" s="107"/>
      <c r="AS1409" s="107"/>
      <c r="AT1409" s="107"/>
    </row>
    <row r="1410">
      <c r="A1410" s="107"/>
      <c r="B1410" s="522"/>
      <c r="C1410" s="107"/>
      <c r="D1410" s="107"/>
      <c r="E1410" s="107"/>
      <c r="F1410" s="107"/>
      <c r="G1410" s="107"/>
      <c r="H1410" s="107"/>
      <c r="I1410" s="107"/>
      <c r="J1410" s="107"/>
      <c r="K1410" s="107"/>
      <c r="L1410" s="107"/>
      <c r="M1410" s="107"/>
      <c r="N1410" s="107"/>
      <c r="O1410" s="107"/>
      <c r="P1410" s="107"/>
      <c r="Q1410" s="107"/>
      <c r="R1410" s="107"/>
      <c r="S1410" s="107"/>
      <c r="T1410" s="107"/>
      <c r="U1410" s="107"/>
      <c r="V1410" s="107"/>
      <c r="W1410" s="107"/>
      <c r="X1410" s="107"/>
      <c r="Y1410" s="107"/>
      <c r="Z1410" s="107"/>
      <c r="AA1410" s="107"/>
      <c r="AB1410" s="107"/>
      <c r="AC1410" s="107"/>
      <c r="AD1410" s="107"/>
      <c r="AE1410" s="107"/>
      <c r="AF1410" s="107"/>
      <c r="AG1410" s="107"/>
      <c r="AH1410" s="107"/>
      <c r="AI1410" s="107"/>
      <c r="AJ1410" s="107"/>
      <c r="AK1410" s="107"/>
      <c r="AL1410" s="107"/>
      <c r="AM1410" s="107"/>
      <c r="AN1410" s="107"/>
      <c r="AO1410" s="107"/>
      <c r="AP1410" s="107"/>
      <c r="AQ1410" s="107"/>
      <c r="AR1410" s="107"/>
      <c r="AS1410" s="107"/>
      <c r="AT1410" s="107"/>
    </row>
    <row r="1411">
      <c r="A1411" s="107"/>
      <c r="B1411" s="522"/>
      <c r="C1411" s="107"/>
      <c r="D1411" s="107"/>
      <c r="E1411" s="107"/>
      <c r="F1411" s="107"/>
      <c r="G1411" s="107"/>
      <c r="H1411" s="107"/>
      <c r="I1411" s="107"/>
      <c r="J1411" s="107"/>
      <c r="K1411" s="107"/>
      <c r="L1411" s="107"/>
      <c r="M1411" s="107"/>
      <c r="N1411" s="107"/>
      <c r="O1411" s="107"/>
      <c r="P1411" s="107"/>
      <c r="Q1411" s="107"/>
      <c r="R1411" s="107"/>
      <c r="S1411" s="107"/>
      <c r="T1411" s="107"/>
      <c r="U1411" s="107"/>
      <c r="V1411" s="107"/>
      <c r="W1411" s="107"/>
      <c r="X1411" s="107"/>
      <c r="Y1411" s="107"/>
      <c r="Z1411" s="107"/>
      <c r="AA1411" s="107"/>
      <c r="AB1411" s="107"/>
      <c r="AC1411" s="107"/>
      <c r="AD1411" s="107"/>
      <c r="AE1411" s="107"/>
      <c r="AF1411" s="107"/>
      <c r="AG1411" s="107"/>
      <c r="AH1411" s="107"/>
      <c r="AI1411" s="107"/>
      <c r="AJ1411" s="107"/>
      <c r="AK1411" s="107"/>
      <c r="AL1411" s="107"/>
      <c r="AM1411" s="107"/>
      <c r="AN1411" s="107"/>
      <c r="AO1411" s="107"/>
      <c r="AP1411" s="107"/>
      <c r="AQ1411" s="107"/>
      <c r="AR1411" s="107"/>
      <c r="AS1411" s="107"/>
      <c r="AT1411" s="107"/>
    </row>
    <row r="1412">
      <c r="A1412" s="107"/>
      <c r="B1412" s="522"/>
      <c r="C1412" s="107"/>
      <c r="D1412" s="107"/>
      <c r="E1412" s="107"/>
      <c r="F1412" s="107"/>
      <c r="G1412" s="107"/>
      <c r="H1412" s="107"/>
      <c r="I1412" s="107"/>
      <c r="J1412" s="107"/>
      <c r="K1412" s="107"/>
      <c r="L1412" s="107"/>
      <c r="M1412" s="107"/>
      <c r="N1412" s="107"/>
      <c r="O1412" s="107"/>
      <c r="P1412" s="107"/>
      <c r="Q1412" s="107"/>
      <c r="R1412" s="107"/>
      <c r="S1412" s="107"/>
      <c r="T1412" s="107"/>
      <c r="U1412" s="107"/>
      <c r="V1412" s="107"/>
      <c r="W1412" s="107"/>
      <c r="X1412" s="107"/>
      <c r="Y1412" s="107"/>
      <c r="Z1412" s="107"/>
      <c r="AA1412" s="107"/>
      <c r="AB1412" s="107"/>
      <c r="AC1412" s="107"/>
      <c r="AD1412" s="107"/>
      <c r="AE1412" s="107"/>
      <c r="AF1412" s="107"/>
      <c r="AG1412" s="107"/>
      <c r="AH1412" s="107"/>
      <c r="AI1412" s="107"/>
      <c r="AJ1412" s="107"/>
      <c r="AK1412" s="107"/>
      <c r="AL1412" s="107"/>
      <c r="AM1412" s="107"/>
      <c r="AN1412" s="107"/>
      <c r="AO1412" s="107"/>
      <c r="AP1412" s="107"/>
      <c r="AQ1412" s="107"/>
      <c r="AR1412" s="107"/>
      <c r="AS1412" s="107"/>
      <c r="AT1412" s="107"/>
    </row>
    <row r="1413">
      <c r="A1413" s="107"/>
      <c r="B1413" s="522"/>
      <c r="C1413" s="107"/>
      <c r="D1413" s="107"/>
      <c r="E1413" s="107"/>
      <c r="F1413" s="107"/>
      <c r="G1413" s="107"/>
      <c r="H1413" s="107"/>
      <c r="I1413" s="107"/>
      <c r="J1413" s="107"/>
      <c r="K1413" s="107"/>
      <c r="L1413" s="107"/>
      <c r="M1413" s="107"/>
      <c r="N1413" s="107"/>
      <c r="O1413" s="107"/>
      <c r="P1413" s="107"/>
      <c r="Q1413" s="107"/>
      <c r="R1413" s="107"/>
      <c r="S1413" s="107"/>
      <c r="T1413" s="107"/>
      <c r="U1413" s="107"/>
      <c r="V1413" s="107"/>
      <c r="W1413" s="107"/>
      <c r="X1413" s="107"/>
      <c r="Y1413" s="107"/>
      <c r="Z1413" s="107"/>
      <c r="AA1413" s="107"/>
      <c r="AB1413" s="107"/>
      <c r="AC1413" s="107"/>
      <c r="AD1413" s="107"/>
      <c r="AE1413" s="107"/>
      <c r="AF1413" s="107"/>
      <c r="AG1413" s="107"/>
      <c r="AH1413" s="107"/>
      <c r="AI1413" s="107"/>
      <c r="AJ1413" s="107"/>
      <c r="AK1413" s="107"/>
      <c r="AL1413" s="107"/>
      <c r="AM1413" s="107"/>
      <c r="AN1413" s="107"/>
      <c r="AO1413" s="107"/>
      <c r="AP1413" s="107"/>
      <c r="AQ1413" s="107"/>
      <c r="AR1413" s="107"/>
      <c r="AS1413" s="107"/>
      <c r="AT1413" s="107"/>
    </row>
    <row r="1414">
      <c r="A1414" s="107"/>
      <c r="B1414" s="522"/>
      <c r="C1414" s="107"/>
      <c r="D1414" s="107"/>
      <c r="E1414" s="107"/>
      <c r="F1414" s="107"/>
      <c r="G1414" s="107"/>
      <c r="H1414" s="107"/>
      <c r="I1414" s="107"/>
      <c r="J1414" s="107"/>
      <c r="K1414" s="107"/>
      <c r="L1414" s="107"/>
      <c r="M1414" s="107"/>
      <c r="N1414" s="107"/>
      <c r="O1414" s="107"/>
      <c r="P1414" s="107"/>
      <c r="Q1414" s="107"/>
      <c r="R1414" s="107"/>
      <c r="S1414" s="107"/>
      <c r="T1414" s="107"/>
      <c r="U1414" s="107"/>
      <c r="V1414" s="107"/>
      <c r="W1414" s="107"/>
      <c r="X1414" s="107"/>
      <c r="Y1414" s="107"/>
      <c r="Z1414" s="107"/>
      <c r="AA1414" s="107"/>
      <c r="AB1414" s="107"/>
      <c r="AC1414" s="107"/>
      <c r="AD1414" s="107"/>
      <c r="AE1414" s="107"/>
      <c r="AF1414" s="107"/>
      <c r="AG1414" s="107"/>
      <c r="AH1414" s="107"/>
      <c r="AI1414" s="107"/>
      <c r="AJ1414" s="107"/>
      <c r="AK1414" s="107"/>
      <c r="AL1414" s="107"/>
      <c r="AM1414" s="107"/>
      <c r="AN1414" s="107"/>
      <c r="AO1414" s="107"/>
      <c r="AP1414" s="107"/>
      <c r="AQ1414" s="107"/>
      <c r="AR1414" s="107"/>
      <c r="AS1414" s="107"/>
      <c r="AT1414" s="107"/>
    </row>
    <row r="1415">
      <c r="A1415" s="107"/>
      <c r="B1415" s="522"/>
      <c r="C1415" s="107"/>
      <c r="D1415" s="107"/>
      <c r="E1415" s="107"/>
      <c r="F1415" s="107"/>
      <c r="G1415" s="107"/>
      <c r="H1415" s="107"/>
      <c r="I1415" s="107"/>
      <c r="J1415" s="107"/>
      <c r="K1415" s="107"/>
      <c r="L1415" s="107"/>
      <c r="M1415" s="107"/>
      <c r="N1415" s="107"/>
      <c r="O1415" s="107"/>
      <c r="P1415" s="107"/>
      <c r="Q1415" s="107"/>
      <c r="R1415" s="107"/>
      <c r="S1415" s="107"/>
      <c r="T1415" s="107"/>
      <c r="U1415" s="107"/>
      <c r="V1415" s="107"/>
      <c r="W1415" s="107"/>
      <c r="X1415" s="107"/>
      <c r="Y1415" s="107"/>
      <c r="Z1415" s="107"/>
      <c r="AA1415" s="107"/>
      <c r="AB1415" s="107"/>
      <c r="AC1415" s="107"/>
      <c r="AD1415" s="107"/>
      <c r="AE1415" s="107"/>
      <c r="AF1415" s="107"/>
      <c r="AG1415" s="107"/>
      <c r="AH1415" s="107"/>
      <c r="AI1415" s="107"/>
      <c r="AJ1415" s="107"/>
      <c r="AK1415" s="107"/>
      <c r="AL1415" s="107"/>
      <c r="AM1415" s="107"/>
      <c r="AN1415" s="107"/>
      <c r="AO1415" s="107"/>
      <c r="AP1415" s="107"/>
      <c r="AQ1415" s="107"/>
      <c r="AR1415" s="107"/>
      <c r="AS1415" s="107"/>
      <c r="AT1415" s="107"/>
    </row>
    <row r="1416">
      <c r="A1416" s="107"/>
      <c r="B1416" s="522"/>
      <c r="C1416" s="107"/>
      <c r="D1416" s="107"/>
      <c r="E1416" s="107"/>
      <c r="F1416" s="107"/>
      <c r="G1416" s="107"/>
      <c r="H1416" s="107"/>
      <c r="I1416" s="107"/>
      <c r="J1416" s="107"/>
      <c r="K1416" s="107"/>
      <c r="L1416" s="107"/>
      <c r="M1416" s="107"/>
      <c r="N1416" s="107"/>
      <c r="O1416" s="107"/>
      <c r="P1416" s="107"/>
      <c r="Q1416" s="107"/>
      <c r="R1416" s="107"/>
      <c r="S1416" s="107"/>
      <c r="T1416" s="107"/>
      <c r="U1416" s="107"/>
      <c r="V1416" s="107"/>
      <c r="W1416" s="107"/>
      <c r="X1416" s="107"/>
      <c r="Y1416" s="107"/>
      <c r="Z1416" s="107"/>
      <c r="AA1416" s="107"/>
      <c r="AB1416" s="107"/>
      <c r="AC1416" s="107"/>
      <c r="AD1416" s="107"/>
      <c r="AE1416" s="107"/>
      <c r="AF1416" s="107"/>
      <c r="AG1416" s="107"/>
      <c r="AH1416" s="107"/>
      <c r="AI1416" s="107"/>
      <c r="AJ1416" s="107"/>
      <c r="AK1416" s="107"/>
      <c r="AL1416" s="107"/>
      <c r="AM1416" s="107"/>
      <c r="AN1416" s="107"/>
      <c r="AO1416" s="107"/>
      <c r="AP1416" s="107"/>
      <c r="AQ1416" s="107"/>
      <c r="AR1416" s="107"/>
      <c r="AS1416" s="107"/>
      <c r="AT1416" s="107"/>
    </row>
    <row r="1417">
      <c r="A1417" s="107"/>
      <c r="B1417" s="522"/>
      <c r="C1417" s="107"/>
      <c r="D1417" s="107"/>
      <c r="E1417" s="107"/>
      <c r="F1417" s="107"/>
      <c r="G1417" s="107"/>
      <c r="H1417" s="107"/>
      <c r="I1417" s="107"/>
      <c r="J1417" s="107"/>
      <c r="K1417" s="107"/>
      <c r="L1417" s="107"/>
      <c r="M1417" s="107"/>
      <c r="N1417" s="107"/>
      <c r="O1417" s="107"/>
      <c r="P1417" s="107"/>
      <c r="Q1417" s="107"/>
      <c r="R1417" s="107"/>
      <c r="S1417" s="107"/>
      <c r="T1417" s="107"/>
      <c r="U1417" s="107"/>
      <c r="V1417" s="107"/>
      <c r="W1417" s="107"/>
      <c r="X1417" s="107"/>
      <c r="Y1417" s="107"/>
      <c r="Z1417" s="107"/>
      <c r="AA1417" s="107"/>
      <c r="AB1417" s="107"/>
      <c r="AC1417" s="107"/>
      <c r="AD1417" s="107"/>
      <c r="AE1417" s="107"/>
      <c r="AF1417" s="107"/>
      <c r="AG1417" s="107"/>
      <c r="AH1417" s="107"/>
      <c r="AI1417" s="107"/>
      <c r="AJ1417" s="107"/>
      <c r="AK1417" s="107"/>
      <c r="AL1417" s="107"/>
      <c r="AM1417" s="107"/>
      <c r="AN1417" s="107"/>
      <c r="AO1417" s="107"/>
      <c r="AP1417" s="107"/>
      <c r="AQ1417" s="107"/>
      <c r="AR1417" s="107"/>
      <c r="AS1417" s="107"/>
      <c r="AT1417" s="107"/>
    </row>
    <row r="1418">
      <c r="A1418" s="107"/>
      <c r="B1418" s="522"/>
      <c r="C1418" s="107"/>
      <c r="D1418" s="107"/>
      <c r="E1418" s="107"/>
      <c r="F1418" s="107"/>
      <c r="G1418" s="107"/>
      <c r="H1418" s="107"/>
      <c r="I1418" s="107"/>
      <c r="J1418" s="107"/>
      <c r="K1418" s="107"/>
      <c r="L1418" s="107"/>
      <c r="M1418" s="107"/>
      <c r="N1418" s="107"/>
      <c r="O1418" s="107"/>
      <c r="P1418" s="107"/>
      <c r="Q1418" s="107"/>
      <c r="R1418" s="107"/>
      <c r="S1418" s="107"/>
      <c r="T1418" s="107"/>
      <c r="U1418" s="107"/>
      <c r="V1418" s="107"/>
      <c r="W1418" s="107"/>
      <c r="X1418" s="107"/>
      <c r="Y1418" s="107"/>
      <c r="Z1418" s="107"/>
      <c r="AA1418" s="107"/>
      <c r="AB1418" s="107"/>
      <c r="AC1418" s="107"/>
      <c r="AD1418" s="107"/>
      <c r="AE1418" s="107"/>
      <c r="AF1418" s="107"/>
      <c r="AG1418" s="107"/>
      <c r="AH1418" s="107"/>
      <c r="AI1418" s="107"/>
      <c r="AJ1418" s="107"/>
      <c r="AK1418" s="107"/>
      <c r="AL1418" s="107"/>
      <c r="AM1418" s="107"/>
      <c r="AN1418" s="107"/>
      <c r="AO1418" s="107"/>
      <c r="AP1418" s="107"/>
      <c r="AQ1418" s="107"/>
      <c r="AR1418" s="107"/>
      <c r="AS1418" s="107"/>
      <c r="AT1418" s="107"/>
    </row>
    <row r="1419">
      <c r="A1419" s="107"/>
      <c r="B1419" s="522"/>
      <c r="C1419" s="107"/>
      <c r="D1419" s="107"/>
      <c r="E1419" s="107"/>
      <c r="F1419" s="107"/>
      <c r="G1419" s="107"/>
      <c r="H1419" s="107"/>
      <c r="I1419" s="107"/>
      <c r="J1419" s="107"/>
      <c r="K1419" s="107"/>
      <c r="L1419" s="107"/>
      <c r="M1419" s="107"/>
      <c r="N1419" s="107"/>
      <c r="O1419" s="107"/>
      <c r="P1419" s="107"/>
      <c r="Q1419" s="107"/>
      <c r="R1419" s="107"/>
      <c r="S1419" s="107"/>
      <c r="T1419" s="107"/>
      <c r="U1419" s="107"/>
      <c r="V1419" s="107"/>
      <c r="W1419" s="107"/>
      <c r="X1419" s="107"/>
      <c r="Y1419" s="107"/>
      <c r="Z1419" s="107"/>
      <c r="AA1419" s="107"/>
      <c r="AB1419" s="107"/>
      <c r="AC1419" s="107"/>
      <c r="AD1419" s="107"/>
      <c r="AE1419" s="107"/>
      <c r="AF1419" s="107"/>
      <c r="AG1419" s="107"/>
      <c r="AH1419" s="107"/>
      <c r="AI1419" s="107"/>
      <c r="AJ1419" s="107"/>
      <c r="AK1419" s="107"/>
      <c r="AL1419" s="107"/>
      <c r="AM1419" s="107"/>
      <c r="AN1419" s="107"/>
      <c r="AO1419" s="107"/>
      <c r="AP1419" s="107"/>
      <c r="AQ1419" s="107"/>
      <c r="AR1419" s="107"/>
      <c r="AS1419" s="107"/>
      <c r="AT1419" s="107"/>
    </row>
    <row r="1420">
      <c r="A1420" s="107"/>
      <c r="B1420" s="522"/>
      <c r="C1420" s="107"/>
      <c r="D1420" s="107"/>
      <c r="E1420" s="107"/>
      <c r="F1420" s="107"/>
      <c r="G1420" s="107"/>
      <c r="H1420" s="107"/>
      <c r="I1420" s="107"/>
      <c r="J1420" s="107"/>
      <c r="K1420" s="107"/>
      <c r="L1420" s="107"/>
      <c r="M1420" s="107"/>
      <c r="N1420" s="107"/>
      <c r="O1420" s="107"/>
      <c r="P1420" s="107"/>
      <c r="Q1420" s="107"/>
      <c r="R1420" s="107"/>
      <c r="S1420" s="107"/>
      <c r="T1420" s="107"/>
      <c r="U1420" s="107"/>
      <c r="V1420" s="107"/>
      <c r="W1420" s="107"/>
      <c r="X1420" s="107"/>
      <c r="Y1420" s="107"/>
      <c r="Z1420" s="107"/>
      <c r="AA1420" s="107"/>
      <c r="AB1420" s="107"/>
      <c r="AC1420" s="107"/>
      <c r="AD1420" s="107"/>
      <c r="AE1420" s="107"/>
      <c r="AF1420" s="107"/>
      <c r="AG1420" s="107"/>
      <c r="AH1420" s="107"/>
      <c r="AI1420" s="107"/>
      <c r="AJ1420" s="107"/>
      <c r="AK1420" s="107"/>
      <c r="AL1420" s="107"/>
      <c r="AM1420" s="107"/>
      <c r="AN1420" s="107"/>
      <c r="AO1420" s="107"/>
      <c r="AP1420" s="107"/>
      <c r="AQ1420" s="107"/>
      <c r="AR1420" s="107"/>
      <c r="AS1420" s="107"/>
      <c r="AT1420" s="107"/>
    </row>
    <row r="1421">
      <c r="A1421" s="107"/>
      <c r="B1421" s="522"/>
      <c r="C1421" s="107"/>
      <c r="D1421" s="107"/>
      <c r="E1421" s="107"/>
      <c r="F1421" s="107"/>
      <c r="G1421" s="107"/>
      <c r="H1421" s="107"/>
      <c r="I1421" s="107"/>
      <c r="J1421" s="107"/>
      <c r="K1421" s="107"/>
      <c r="L1421" s="107"/>
      <c r="M1421" s="107"/>
      <c r="N1421" s="107"/>
      <c r="O1421" s="107"/>
      <c r="P1421" s="107"/>
      <c r="Q1421" s="107"/>
      <c r="R1421" s="107"/>
      <c r="S1421" s="107"/>
      <c r="T1421" s="107"/>
      <c r="U1421" s="107"/>
      <c r="V1421" s="107"/>
      <c r="W1421" s="107"/>
      <c r="X1421" s="107"/>
      <c r="Y1421" s="107"/>
      <c r="Z1421" s="107"/>
      <c r="AA1421" s="107"/>
      <c r="AB1421" s="107"/>
      <c r="AC1421" s="107"/>
      <c r="AD1421" s="107"/>
      <c r="AE1421" s="107"/>
      <c r="AF1421" s="107"/>
      <c r="AG1421" s="107"/>
      <c r="AH1421" s="107"/>
      <c r="AI1421" s="107"/>
      <c r="AJ1421" s="107"/>
      <c r="AK1421" s="107"/>
      <c r="AL1421" s="107"/>
      <c r="AM1421" s="107"/>
      <c r="AN1421" s="107"/>
      <c r="AO1421" s="107"/>
      <c r="AP1421" s="107"/>
      <c r="AQ1421" s="107"/>
      <c r="AR1421" s="107"/>
      <c r="AS1421" s="107"/>
      <c r="AT1421" s="107"/>
    </row>
    <row r="1422">
      <c r="A1422" s="107"/>
      <c r="B1422" s="522"/>
      <c r="C1422" s="107"/>
      <c r="D1422" s="107"/>
      <c r="E1422" s="107"/>
      <c r="F1422" s="107"/>
      <c r="G1422" s="107"/>
      <c r="H1422" s="107"/>
      <c r="I1422" s="107"/>
      <c r="J1422" s="107"/>
      <c r="K1422" s="107"/>
      <c r="L1422" s="107"/>
      <c r="M1422" s="107"/>
      <c r="N1422" s="107"/>
      <c r="O1422" s="107"/>
      <c r="P1422" s="107"/>
      <c r="Q1422" s="107"/>
      <c r="R1422" s="107"/>
      <c r="S1422" s="107"/>
      <c r="T1422" s="107"/>
      <c r="U1422" s="107"/>
      <c r="V1422" s="107"/>
      <c r="W1422" s="107"/>
      <c r="X1422" s="107"/>
      <c r="Y1422" s="107"/>
      <c r="Z1422" s="107"/>
      <c r="AA1422" s="107"/>
      <c r="AB1422" s="107"/>
      <c r="AC1422" s="107"/>
      <c r="AD1422" s="107"/>
      <c r="AE1422" s="107"/>
      <c r="AF1422" s="107"/>
      <c r="AG1422" s="107"/>
      <c r="AH1422" s="107"/>
      <c r="AI1422" s="107"/>
      <c r="AJ1422" s="107"/>
      <c r="AK1422" s="107"/>
      <c r="AL1422" s="107"/>
      <c r="AM1422" s="107"/>
      <c r="AN1422" s="107"/>
      <c r="AO1422" s="107"/>
      <c r="AP1422" s="107"/>
      <c r="AQ1422" s="107"/>
      <c r="AR1422" s="107"/>
      <c r="AS1422" s="107"/>
      <c r="AT1422" s="107"/>
    </row>
    <row r="1423">
      <c r="A1423" s="107"/>
      <c r="B1423" s="522"/>
      <c r="C1423" s="107"/>
      <c r="D1423" s="107"/>
      <c r="E1423" s="107"/>
      <c r="F1423" s="107"/>
      <c r="G1423" s="107"/>
      <c r="H1423" s="107"/>
      <c r="I1423" s="107"/>
      <c r="J1423" s="107"/>
      <c r="K1423" s="107"/>
      <c r="L1423" s="107"/>
      <c r="M1423" s="107"/>
      <c r="N1423" s="107"/>
      <c r="O1423" s="107"/>
      <c r="P1423" s="107"/>
      <c r="Q1423" s="107"/>
      <c r="R1423" s="107"/>
      <c r="S1423" s="107"/>
      <c r="T1423" s="107"/>
      <c r="U1423" s="107"/>
      <c r="V1423" s="107"/>
      <c r="W1423" s="107"/>
      <c r="X1423" s="107"/>
      <c r="Y1423" s="107"/>
      <c r="Z1423" s="107"/>
      <c r="AA1423" s="107"/>
      <c r="AB1423" s="107"/>
      <c r="AC1423" s="107"/>
      <c r="AD1423" s="107"/>
      <c r="AE1423" s="107"/>
      <c r="AF1423" s="107"/>
      <c r="AG1423" s="107"/>
      <c r="AH1423" s="107"/>
      <c r="AI1423" s="107"/>
      <c r="AJ1423" s="107"/>
      <c r="AK1423" s="107"/>
      <c r="AL1423" s="107"/>
      <c r="AM1423" s="107"/>
      <c r="AN1423" s="107"/>
      <c r="AO1423" s="107"/>
      <c r="AP1423" s="107"/>
      <c r="AQ1423" s="107"/>
      <c r="AR1423" s="107"/>
      <c r="AS1423" s="107"/>
      <c r="AT1423" s="107"/>
    </row>
    <row r="1424">
      <c r="A1424" s="107"/>
      <c r="B1424" s="522"/>
      <c r="C1424" s="107"/>
      <c r="D1424" s="107"/>
      <c r="E1424" s="107"/>
      <c r="F1424" s="107"/>
      <c r="G1424" s="107"/>
      <c r="H1424" s="107"/>
      <c r="I1424" s="107"/>
      <c r="J1424" s="107"/>
      <c r="K1424" s="107"/>
      <c r="L1424" s="107"/>
      <c r="M1424" s="107"/>
      <c r="N1424" s="107"/>
      <c r="O1424" s="107"/>
      <c r="P1424" s="107"/>
      <c r="Q1424" s="107"/>
      <c r="R1424" s="107"/>
      <c r="S1424" s="107"/>
      <c r="T1424" s="107"/>
      <c r="U1424" s="107"/>
      <c r="V1424" s="107"/>
      <c r="W1424" s="107"/>
      <c r="X1424" s="107"/>
      <c r="Y1424" s="107"/>
      <c r="Z1424" s="107"/>
      <c r="AA1424" s="107"/>
      <c r="AB1424" s="107"/>
      <c r="AC1424" s="107"/>
      <c r="AD1424" s="107"/>
      <c r="AE1424" s="107"/>
      <c r="AF1424" s="107"/>
      <c r="AG1424" s="107"/>
      <c r="AH1424" s="107"/>
      <c r="AI1424" s="107"/>
      <c r="AJ1424" s="107"/>
      <c r="AK1424" s="107"/>
      <c r="AL1424" s="107"/>
      <c r="AM1424" s="107"/>
      <c r="AN1424" s="107"/>
      <c r="AO1424" s="107"/>
      <c r="AP1424" s="107"/>
      <c r="AQ1424" s="107"/>
      <c r="AR1424" s="107"/>
      <c r="AS1424" s="107"/>
      <c r="AT1424" s="107"/>
    </row>
    <row r="1425">
      <c r="A1425" s="107"/>
      <c r="B1425" s="522"/>
      <c r="C1425" s="107"/>
      <c r="D1425" s="107"/>
      <c r="E1425" s="107"/>
      <c r="F1425" s="107"/>
      <c r="G1425" s="107"/>
      <c r="H1425" s="107"/>
      <c r="I1425" s="107"/>
      <c r="J1425" s="107"/>
      <c r="K1425" s="107"/>
      <c r="L1425" s="107"/>
      <c r="M1425" s="107"/>
      <c r="N1425" s="107"/>
      <c r="O1425" s="107"/>
      <c r="P1425" s="107"/>
      <c r="Q1425" s="107"/>
      <c r="R1425" s="107"/>
      <c r="S1425" s="107"/>
      <c r="T1425" s="107"/>
      <c r="U1425" s="107"/>
      <c r="V1425" s="107"/>
      <c r="W1425" s="107"/>
      <c r="X1425" s="107"/>
      <c r="Y1425" s="107"/>
      <c r="Z1425" s="107"/>
      <c r="AA1425" s="107"/>
      <c r="AB1425" s="107"/>
      <c r="AC1425" s="107"/>
      <c r="AD1425" s="107"/>
      <c r="AE1425" s="107"/>
      <c r="AF1425" s="107"/>
      <c r="AG1425" s="107"/>
      <c r="AH1425" s="107"/>
      <c r="AI1425" s="107"/>
      <c r="AJ1425" s="107"/>
      <c r="AK1425" s="107"/>
      <c r="AL1425" s="107"/>
      <c r="AM1425" s="107"/>
      <c r="AN1425" s="107"/>
      <c r="AO1425" s="107"/>
      <c r="AP1425" s="107"/>
      <c r="AQ1425" s="107"/>
      <c r="AR1425" s="107"/>
      <c r="AS1425" s="107"/>
      <c r="AT1425" s="107"/>
    </row>
    <row r="1426">
      <c r="A1426" s="107"/>
      <c r="B1426" s="522"/>
      <c r="C1426" s="107"/>
      <c r="D1426" s="107"/>
      <c r="E1426" s="107"/>
      <c r="F1426" s="107"/>
      <c r="G1426" s="107"/>
      <c r="H1426" s="107"/>
      <c r="I1426" s="107"/>
      <c r="J1426" s="107"/>
      <c r="K1426" s="107"/>
      <c r="L1426" s="107"/>
      <c r="M1426" s="107"/>
      <c r="N1426" s="107"/>
      <c r="O1426" s="107"/>
      <c r="P1426" s="107"/>
      <c r="Q1426" s="107"/>
      <c r="R1426" s="107"/>
      <c r="S1426" s="107"/>
      <c r="T1426" s="107"/>
      <c r="U1426" s="107"/>
      <c r="V1426" s="107"/>
      <c r="W1426" s="107"/>
      <c r="X1426" s="107"/>
      <c r="Y1426" s="107"/>
      <c r="Z1426" s="107"/>
      <c r="AA1426" s="107"/>
      <c r="AB1426" s="107"/>
      <c r="AC1426" s="107"/>
      <c r="AD1426" s="107"/>
      <c r="AE1426" s="107"/>
      <c r="AF1426" s="107"/>
      <c r="AG1426" s="107"/>
      <c r="AH1426" s="107"/>
      <c r="AI1426" s="107"/>
      <c r="AJ1426" s="107"/>
      <c r="AK1426" s="107"/>
      <c r="AL1426" s="107"/>
      <c r="AM1426" s="107"/>
      <c r="AN1426" s="107"/>
      <c r="AO1426" s="107"/>
      <c r="AP1426" s="107"/>
      <c r="AQ1426" s="107"/>
      <c r="AR1426" s="107"/>
      <c r="AS1426" s="107"/>
      <c r="AT1426" s="107"/>
    </row>
    <row r="1427">
      <c r="A1427" s="107"/>
      <c r="B1427" s="522"/>
      <c r="C1427" s="107"/>
      <c r="D1427" s="107"/>
      <c r="E1427" s="107"/>
      <c r="F1427" s="107"/>
      <c r="G1427" s="107"/>
      <c r="H1427" s="107"/>
      <c r="I1427" s="107"/>
      <c r="J1427" s="107"/>
      <c r="K1427" s="107"/>
      <c r="L1427" s="107"/>
      <c r="M1427" s="107"/>
      <c r="N1427" s="107"/>
      <c r="O1427" s="107"/>
      <c r="P1427" s="107"/>
      <c r="Q1427" s="107"/>
      <c r="R1427" s="107"/>
      <c r="S1427" s="107"/>
      <c r="T1427" s="107"/>
      <c r="U1427" s="107"/>
      <c r="V1427" s="107"/>
      <c r="W1427" s="107"/>
      <c r="X1427" s="107"/>
      <c r="Y1427" s="107"/>
      <c r="Z1427" s="107"/>
      <c r="AA1427" s="107"/>
      <c r="AB1427" s="107"/>
      <c r="AC1427" s="107"/>
      <c r="AD1427" s="107"/>
      <c r="AE1427" s="107"/>
      <c r="AF1427" s="107"/>
      <c r="AG1427" s="107"/>
      <c r="AH1427" s="107"/>
      <c r="AI1427" s="107"/>
      <c r="AJ1427" s="107"/>
      <c r="AK1427" s="107"/>
      <c r="AL1427" s="107"/>
      <c r="AM1427" s="107"/>
      <c r="AN1427" s="107"/>
      <c r="AO1427" s="107"/>
      <c r="AP1427" s="107"/>
      <c r="AQ1427" s="107"/>
      <c r="AR1427" s="107"/>
      <c r="AS1427" s="107"/>
      <c r="AT1427" s="107"/>
    </row>
    <row r="1428">
      <c r="A1428" s="107"/>
      <c r="B1428" s="522"/>
      <c r="C1428" s="107"/>
      <c r="D1428" s="107"/>
      <c r="E1428" s="107"/>
      <c r="F1428" s="107"/>
      <c r="G1428" s="107"/>
      <c r="H1428" s="107"/>
      <c r="I1428" s="107"/>
      <c r="J1428" s="107"/>
      <c r="K1428" s="107"/>
      <c r="L1428" s="107"/>
      <c r="M1428" s="107"/>
      <c r="N1428" s="107"/>
      <c r="O1428" s="107"/>
      <c r="P1428" s="107"/>
      <c r="Q1428" s="107"/>
      <c r="R1428" s="107"/>
      <c r="S1428" s="107"/>
      <c r="T1428" s="107"/>
      <c r="U1428" s="107"/>
      <c r="V1428" s="107"/>
      <c r="W1428" s="107"/>
      <c r="X1428" s="107"/>
      <c r="Y1428" s="107"/>
      <c r="Z1428" s="107"/>
      <c r="AA1428" s="107"/>
      <c r="AB1428" s="107"/>
      <c r="AC1428" s="107"/>
      <c r="AD1428" s="107"/>
      <c r="AE1428" s="107"/>
      <c r="AF1428" s="107"/>
      <c r="AG1428" s="107"/>
      <c r="AH1428" s="107"/>
      <c r="AI1428" s="107"/>
      <c r="AJ1428" s="107"/>
      <c r="AK1428" s="107"/>
      <c r="AL1428" s="107"/>
      <c r="AM1428" s="107"/>
      <c r="AN1428" s="107"/>
      <c r="AO1428" s="107"/>
      <c r="AP1428" s="107"/>
      <c r="AQ1428" s="107"/>
      <c r="AR1428" s="107"/>
      <c r="AS1428" s="107"/>
      <c r="AT1428" s="107"/>
    </row>
    <row r="1429">
      <c r="A1429" s="107"/>
      <c r="B1429" s="522"/>
      <c r="C1429" s="107"/>
      <c r="D1429" s="107"/>
      <c r="E1429" s="107"/>
      <c r="F1429" s="107"/>
      <c r="G1429" s="107"/>
      <c r="H1429" s="107"/>
      <c r="I1429" s="107"/>
      <c r="J1429" s="107"/>
      <c r="K1429" s="107"/>
      <c r="L1429" s="107"/>
      <c r="M1429" s="107"/>
      <c r="N1429" s="107"/>
      <c r="O1429" s="107"/>
      <c r="P1429" s="107"/>
      <c r="Q1429" s="107"/>
      <c r="R1429" s="107"/>
      <c r="S1429" s="107"/>
      <c r="T1429" s="107"/>
      <c r="U1429" s="107"/>
      <c r="V1429" s="107"/>
      <c r="W1429" s="107"/>
      <c r="X1429" s="107"/>
      <c r="Y1429" s="107"/>
      <c r="Z1429" s="107"/>
      <c r="AA1429" s="107"/>
      <c r="AB1429" s="107"/>
      <c r="AC1429" s="107"/>
      <c r="AD1429" s="107"/>
      <c r="AE1429" s="107"/>
      <c r="AF1429" s="107"/>
      <c r="AG1429" s="107"/>
      <c r="AH1429" s="107"/>
      <c r="AI1429" s="107"/>
      <c r="AJ1429" s="107"/>
      <c r="AK1429" s="107"/>
      <c r="AL1429" s="107"/>
      <c r="AM1429" s="107"/>
      <c r="AN1429" s="107"/>
      <c r="AO1429" s="107"/>
      <c r="AP1429" s="107"/>
      <c r="AQ1429" s="107"/>
      <c r="AR1429" s="107"/>
      <c r="AS1429" s="107"/>
      <c r="AT1429" s="107"/>
    </row>
    <row r="1430">
      <c r="A1430" s="107"/>
      <c r="B1430" s="522"/>
      <c r="C1430" s="107"/>
      <c r="D1430" s="107"/>
      <c r="E1430" s="107"/>
      <c r="F1430" s="107"/>
      <c r="G1430" s="107"/>
      <c r="H1430" s="107"/>
      <c r="I1430" s="107"/>
      <c r="J1430" s="107"/>
      <c r="K1430" s="107"/>
      <c r="L1430" s="107"/>
      <c r="M1430" s="107"/>
      <c r="N1430" s="107"/>
      <c r="O1430" s="107"/>
      <c r="P1430" s="107"/>
      <c r="Q1430" s="107"/>
      <c r="R1430" s="107"/>
      <c r="S1430" s="107"/>
      <c r="T1430" s="107"/>
      <c r="U1430" s="107"/>
      <c r="V1430" s="107"/>
      <c r="W1430" s="107"/>
      <c r="X1430" s="107"/>
      <c r="Y1430" s="107"/>
      <c r="Z1430" s="107"/>
      <c r="AA1430" s="107"/>
      <c r="AB1430" s="107"/>
      <c r="AC1430" s="107"/>
      <c r="AD1430" s="107"/>
      <c r="AE1430" s="107"/>
      <c r="AF1430" s="107"/>
      <c r="AG1430" s="107"/>
      <c r="AH1430" s="107"/>
      <c r="AI1430" s="107"/>
      <c r="AJ1430" s="107"/>
      <c r="AK1430" s="107"/>
      <c r="AL1430" s="107"/>
      <c r="AM1430" s="107"/>
      <c r="AN1430" s="107"/>
      <c r="AO1430" s="107"/>
      <c r="AP1430" s="107"/>
      <c r="AQ1430" s="107"/>
      <c r="AR1430" s="107"/>
      <c r="AS1430" s="107"/>
      <c r="AT1430" s="107"/>
    </row>
    <row r="1431">
      <c r="A1431" s="107"/>
      <c r="B1431" s="522"/>
      <c r="C1431" s="107"/>
      <c r="D1431" s="107"/>
      <c r="E1431" s="107"/>
      <c r="F1431" s="107"/>
      <c r="G1431" s="107"/>
      <c r="H1431" s="107"/>
      <c r="I1431" s="107"/>
      <c r="J1431" s="107"/>
      <c r="K1431" s="107"/>
      <c r="L1431" s="107"/>
      <c r="M1431" s="107"/>
      <c r="N1431" s="107"/>
      <c r="O1431" s="107"/>
      <c r="P1431" s="107"/>
      <c r="Q1431" s="107"/>
      <c r="R1431" s="107"/>
      <c r="S1431" s="107"/>
      <c r="T1431" s="107"/>
      <c r="U1431" s="107"/>
      <c r="V1431" s="107"/>
      <c r="W1431" s="107"/>
      <c r="X1431" s="107"/>
      <c r="Y1431" s="107"/>
      <c r="Z1431" s="107"/>
      <c r="AA1431" s="107"/>
      <c r="AB1431" s="107"/>
      <c r="AC1431" s="107"/>
      <c r="AD1431" s="107"/>
      <c r="AE1431" s="107"/>
      <c r="AF1431" s="107"/>
      <c r="AG1431" s="107"/>
      <c r="AH1431" s="107"/>
      <c r="AI1431" s="107"/>
      <c r="AJ1431" s="107"/>
      <c r="AK1431" s="107"/>
      <c r="AL1431" s="107"/>
      <c r="AM1431" s="107"/>
      <c r="AN1431" s="107"/>
      <c r="AO1431" s="107"/>
      <c r="AP1431" s="107"/>
      <c r="AQ1431" s="107"/>
      <c r="AR1431" s="107"/>
      <c r="AS1431" s="107"/>
      <c r="AT1431" s="107"/>
    </row>
    <row r="1432">
      <c r="A1432" s="107"/>
      <c r="B1432" s="522"/>
      <c r="C1432" s="107"/>
      <c r="D1432" s="107"/>
      <c r="E1432" s="107"/>
      <c r="F1432" s="107"/>
      <c r="G1432" s="107"/>
      <c r="H1432" s="107"/>
      <c r="I1432" s="107"/>
      <c r="J1432" s="107"/>
      <c r="K1432" s="107"/>
      <c r="L1432" s="107"/>
      <c r="M1432" s="107"/>
      <c r="N1432" s="107"/>
      <c r="O1432" s="107"/>
      <c r="P1432" s="107"/>
      <c r="Q1432" s="107"/>
      <c r="R1432" s="107"/>
      <c r="S1432" s="107"/>
      <c r="T1432" s="107"/>
      <c r="U1432" s="107"/>
      <c r="V1432" s="107"/>
      <c r="W1432" s="107"/>
      <c r="X1432" s="107"/>
      <c r="Y1432" s="107"/>
      <c r="Z1432" s="107"/>
      <c r="AA1432" s="107"/>
      <c r="AB1432" s="107"/>
      <c r="AC1432" s="107"/>
      <c r="AD1432" s="107"/>
      <c r="AE1432" s="107"/>
      <c r="AF1432" s="107"/>
      <c r="AG1432" s="107"/>
      <c r="AH1432" s="107"/>
      <c r="AI1432" s="107"/>
      <c r="AJ1432" s="107"/>
      <c r="AK1432" s="107"/>
      <c r="AL1432" s="107"/>
      <c r="AM1432" s="107"/>
      <c r="AN1432" s="107"/>
      <c r="AO1432" s="107"/>
      <c r="AP1432" s="107"/>
      <c r="AQ1432" s="107"/>
      <c r="AR1432" s="107"/>
      <c r="AS1432" s="107"/>
      <c r="AT1432" s="107"/>
    </row>
    <row r="1433">
      <c r="A1433" s="107"/>
      <c r="B1433" s="522"/>
      <c r="C1433" s="107"/>
      <c r="D1433" s="107"/>
      <c r="E1433" s="107"/>
      <c r="F1433" s="107"/>
      <c r="G1433" s="107"/>
      <c r="H1433" s="107"/>
      <c r="I1433" s="107"/>
      <c r="J1433" s="107"/>
      <c r="K1433" s="107"/>
      <c r="L1433" s="107"/>
      <c r="M1433" s="107"/>
      <c r="N1433" s="107"/>
      <c r="O1433" s="107"/>
      <c r="P1433" s="107"/>
      <c r="Q1433" s="107"/>
      <c r="R1433" s="107"/>
      <c r="S1433" s="107"/>
      <c r="T1433" s="107"/>
      <c r="U1433" s="107"/>
      <c r="V1433" s="107"/>
      <c r="W1433" s="107"/>
      <c r="X1433" s="107"/>
      <c r="Y1433" s="107"/>
      <c r="Z1433" s="107"/>
      <c r="AA1433" s="107"/>
      <c r="AB1433" s="107"/>
      <c r="AC1433" s="107"/>
      <c r="AD1433" s="107"/>
      <c r="AE1433" s="107"/>
      <c r="AF1433" s="107"/>
      <c r="AG1433" s="107"/>
      <c r="AH1433" s="107"/>
      <c r="AI1433" s="107"/>
      <c r="AJ1433" s="107"/>
      <c r="AK1433" s="107"/>
      <c r="AL1433" s="107"/>
      <c r="AM1433" s="107"/>
      <c r="AN1433" s="107"/>
      <c r="AO1433" s="107"/>
      <c r="AP1433" s="107"/>
      <c r="AQ1433" s="107"/>
      <c r="AR1433" s="107"/>
      <c r="AS1433" s="107"/>
      <c r="AT1433" s="107"/>
    </row>
    <row r="1434">
      <c r="A1434" s="107"/>
      <c r="B1434" s="522"/>
      <c r="C1434" s="107"/>
      <c r="D1434" s="107"/>
      <c r="E1434" s="107"/>
      <c r="F1434" s="107"/>
      <c r="G1434" s="107"/>
      <c r="H1434" s="107"/>
      <c r="I1434" s="107"/>
      <c r="J1434" s="107"/>
      <c r="K1434" s="107"/>
      <c r="L1434" s="107"/>
      <c r="M1434" s="107"/>
      <c r="N1434" s="107"/>
      <c r="O1434" s="107"/>
      <c r="P1434" s="107"/>
      <c r="Q1434" s="107"/>
      <c r="R1434" s="107"/>
      <c r="S1434" s="107"/>
      <c r="T1434" s="107"/>
      <c r="U1434" s="107"/>
      <c r="V1434" s="107"/>
      <c r="W1434" s="107"/>
      <c r="X1434" s="107"/>
      <c r="Y1434" s="107"/>
      <c r="Z1434" s="107"/>
      <c r="AA1434" s="107"/>
      <c r="AB1434" s="107"/>
      <c r="AC1434" s="107"/>
      <c r="AD1434" s="107"/>
      <c r="AE1434" s="107"/>
      <c r="AF1434" s="107"/>
      <c r="AG1434" s="107"/>
      <c r="AH1434" s="107"/>
      <c r="AI1434" s="107"/>
      <c r="AJ1434" s="107"/>
      <c r="AK1434" s="107"/>
      <c r="AL1434" s="107"/>
      <c r="AM1434" s="107"/>
      <c r="AN1434" s="107"/>
      <c r="AO1434" s="107"/>
      <c r="AP1434" s="107"/>
      <c r="AQ1434" s="107"/>
      <c r="AR1434" s="107"/>
      <c r="AS1434" s="107"/>
      <c r="AT1434" s="107"/>
    </row>
    <row r="1435">
      <c r="A1435" s="107"/>
      <c r="B1435" s="522"/>
      <c r="C1435" s="107"/>
      <c r="D1435" s="107"/>
      <c r="E1435" s="107"/>
      <c r="F1435" s="107"/>
      <c r="G1435" s="107"/>
      <c r="H1435" s="107"/>
      <c r="I1435" s="107"/>
      <c r="J1435" s="107"/>
      <c r="K1435" s="107"/>
      <c r="L1435" s="107"/>
      <c r="M1435" s="107"/>
      <c r="N1435" s="107"/>
      <c r="O1435" s="107"/>
      <c r="P1435" s="107"/>
      <c r="Q1435" s="107"/>
      <c r="R1435" s="107"/>
      <c r="S1435" s="107"/>
      <c r="T1435" s="107"/>
      <c r="U1435" s="107"/>
      <c r="V1435" s="107"/>
      <c r="W1435" s="107"/>
      <c r="X1435" s="107"/>
      <c r="Y1435" s="107"/>
      <c r="Z1435" s="107"/>
      <c r="AA1435" s="107"/>
      <c r="AB1435" s="107"/>
      <c r="AC1435" s="107"/>
      <c r="AD1435" s="107"/>
      <c r="AE1435" s="107"/>
      <c r="AF1435" s="107"/>
      <c r="AG1435" s="107"/>
      <c r="AH1435" s="107"/>
      <c r="AI1435" s="107"/>
      <c r="AJ1435" s="107"/>
      <c r="AK1435" s="107"/>
      <c r="AL1435" s="107"/>
      <c r="AM1435" s="107"/>
      <c r="AN1435" s="107"/>
      <c r="AO1435" s="107"/>
      <c r="AP1435" s="107"/>
      <c r="AQ1435" s="107"/>
      <c r="AR1435" s="107"/>
      <c r="AS1435" s="107"/>
      <c r="AT1435" s="107"/>
    </row>
    <row r="1436">
      <c r="A1436" s="107"/>
      <c r="B1436" s="522"/>
      <c r="C1436" s="107"/>
      <c r="D1436" s="107"/>
      <c r="E1436" s="107"/>
      <c r="F1436" s="107"/>
      <c r="G1436" s="107"/>
      <c r="H1436" s="107"/>
      <c r="I1436" s="107"/>
      <c r="J1436" s="107"/>
      <c r="K1436" s="107"/>
      <c r="L1436" s="107"/>
      <c r="M1436" s="107"/>
      <c r="N1436" s="107"/>
      <c r="O1436" s="107"/>
      <c r="P1436" s="107"/>
      <c r="Q1436" s="107"/>
      <c r="R1436" s="107"/>
      <c r="S1436" s="107"/>
      <c r="T1436" s="107"/>
      <c r="U1436" s="107"/>
      <c r="V1436" s="107"/>
      <c r="W1436" s="107"/>
      <c r="X1436" s="107"/>
      <c r="Y1436" s="107"/>
      <c r="Z1436" s="107"/>
      <c r="AA1436" s="107"/>
      <c r="AB1436" s="107"/>
      <c r="AC1436" s="107"/>
      <c r="AD1436" s="107"/>
      <c r="AE1436" s="107"/>
      <c r="AF1436" s="107"/>
      <c r="AG1436" s="107"/>
      <c r="AH1436" s="107"/>
      <c r="AI1436" s="107"/>
      <c r="AJ1436" s="107"/>
      <c r="AK1436" s="107"/>
      <c r="AL1436" s="107"/>
      <c r="AM1436" s="107"/>
      <c r="AN1436" s="107"/>
      <c r="AO1436" s="107"/>
      <c r="AP1436" s="107"/>
      <c r="AQ1436" s="107"/>
      <c r="AR1436" s="107"/>
      <c r="AS1436" s="107"/>
      <c r="AT1436" s="107"/>
    </row>
    <row r="1437">
      <c r="A1437" s="107"/>
      <c r="B1437" s="522"/>
      <c r="C1437" s="107"/>
      <c r="D1437" s="107"/>
      <c r="E1437" s="107"/>
      <c r="F1437" s="107"/>
      <c r="G1437" s="107"/>
      <c r="H1437" s="107"/>
      <c r="I1437" s="107"/>
      <c r="J1437" s="107"/>
      <c r="K1437" s="107"/>
      <c r="L1437" s="107"/>
      <c r="M1437" s="107"/>
      <c r="N1437" s="107"/>
      <c r="O1437" s="107"/>
      <c r="P1437" s="107"/>
      <c r="Q1437" s="107"/>
      <c r="R1437" s="107"/>
      <c r="S1437" s="107"/>
      <c r="T1437" s="107"/>
      <c r="U1437" s="107"/>
      <c r="V1437" s="107"/>
      <c r="W1437" s="107"/>
      <c r="X1437" s="107"/>
      <c r="Y1437" s="107"/>
      <c r="Z1437" s="107"/>
      <c r="AA1437" s="107"/>
      <c r="AB1437" s="107"/>
      <c r="AC1437" s="107"/>
      <c r="AD1437" s="107"/>
      <c r="AE1437" s="107"/>
      <c r="AF1437" s="107"/>
      <c r="AG1437" s="107"/>
      <c r="AH1437" s="107"/>
      <c r="AI1437" s="107"/>
      <c r="AJ1437" s="107"/>
      <c r="AK1437" s="107"/>
      <c r="AL1437" s="107"/>
      <c r="AM1437" s="107"/>
      <c r="AN1437" s="107"/>
      <c r="AO1437" s="107"/>
      <c r="AP1437" s="107"/>
      <c r="AQ1437" s="107"/>
      <c r="AR1437" s="107"/>
      <c r="AS1437" s="107"/>
      <c r="AT1437" s="107"/>
    </row>
    <row r="1438">
      <c r="A1438" s="107"/>
      <c r="B1438" s="522"/>
      <c r="C1438" s="107"/>
      <c r="D1438" s="107"/>
      <c r="E1438" s="107"/>
      <c r="F1438" s="107"/>
      <c r="G1438" s="107"/>
      <c r="H1438" s="107"/>
      <c r="I1438" s="107"/>
      <c r="J1438" s="107"/>
      <c r="K1438" s="107"/>
      <c r="L1438" s="107"/>
      <c r="M1438" s="107"/>
      <c r="N1438" s="107"/>
      <c r="O1438" s="107"/>
      <c r="P1438" s="107"/>
      <c r="Q1438" s="107"/>
      <c r="R1438" s="107"/>
      <c r="S1438" s="107"/>
      <c r="T1438" s="107"/>
      <c r="U1438" s="107"/>
      <c r="V1438" s="107"/>
      <c r="W1438" s="107"/>
      <c r="X1438" s="107"/>
      <c r="Y1438" s="107"/>
      <c r="Z1438" s="107"/>
      <c r="AA1438" s="107"/>
      <c r="AB1438" s="107"/>
      <c r="AC1438" s="107"/>
      <c r="AD1438" s="107"/>
      <c r="AE1438" s="107"/>
      <c r="AF1438" s="107"/>
      <c r="AG1438" s="107"/>
      <c r="AH1438" s="107"/>
      <c r="AI1438" s="107"/>
      <c r="AJ1438" s="107"/>
      <c r="AK1438" s="107"/>
      <c r="AL1438" s="107"/>
      <c r="AM1438" s="107"/>
      <c r="AN1438" s="107"/>
      <c r="AO1438" s="107"/>
      <c r="AP1438" s="107"/>
      <c r="AQ1438" s="107"/>
      <c r="AR1438" s="107"/>
      <c r="AS1438" s="107"/>
      <c r="AT1438" s="107"/>
    </row>
    <row r="1439">
      <c r="A1439" s="107"/>
      <c r="B1439" s="522"/>
      <c r="C1439" s="107"/>
      <c r="D1439" s="107"/>
      <c r="E1439" s="107"/>
      <c r="F1439" s="107"/>
      <c r="G1439" s="107"/>
      <c r="H1439" s="107"/>
      <c r="I1439" s="107"/>
      <c r="J1439" s="107"/>
      <c r="K1439" s="107"/>
      <c r="L1439" s="107"/>
      <c r="M1439" s="107"/>
      <c r="N1439" s="107"/>
      <c r="O1439" s="107"/>
      <c r="P1439" s="107"/>
      <c r="Q1439" s="107"/>
      <c r="R1439" s="107"/>
      <c r="S1439" s="107"/>
      <c r="T1439" s="107"/>
      <c r="U1439" s="107"/>
      <c r="V1439" s="107"/>
      <c r="W1439" s="107"/>
      <c r="X1439" s="107"/>
      <c r="Y1439" s="107"/>
      <c r="Z1439" s="107"/>
      <c r="AA1439" s="107"/>
      <c r="AB1439" s="107"/>
      <c r="AC1439" s="107"/>
      <c r="AD1439" s="107"/>
      <c r="AE1439" s="107"/>
      <c r="AF1439" s="107"/>
      <c r="AG1439" s="107"/>
      <c r="AH1439" s="107"/>
      <c r="AI1439" s="107"/>
      <c r="AJ1439" s="107"/>
      <c r="AK1439" s="107"/>
      <c r="AL1439" s="107"/>
      <c r="AM1439" s="107"/>
      <c r="AN1439" s="107"/>
      <c r="AO1439" s="107"/>
      <c r="AP1439" s="107"/>
      <c r="AQ1439" s="107"/>
      <c r="AR1439" s="107"/>
      <c r="AS1439" s="107"/>
      <c r="AT1439" s="107"/>
    </row>
    <row r="1440">
      <c r="A1440" s="107"/>
      <c r="B1440" s="522"/>
      <c r="C1440" s="107"/>
      <c r="D1440" s="107"/>
      <c r="E1440" s="107"/>
      <c r="F1440" s="107"/>
      <c r="G1440" s="107"/>
      <c r="H1440" s="107"/>
      <c r="I1440" s="107"/>
      <c r="J1440" s="107"/>
      <c r="K1440" s="107"/>
      <c r="L1440" s="107"/>
      <c r="M1440" s="107"/>
      <c r="N1440" s="107"/>
      <c r="O1440" s="107"/>
      <c r="P1440" s="107"/>
      <c r="Q1440" s="107"/>
      <c r="R1440" s="107"/>
      <c r="S1440" s="107"/>
      <c r="T1440" s="107"/>
      <c r="U1440" s="107"/>
      <c r="V1440" s="107"/>
      <c r="W1440" s="107"/>
      <c r="X1440" s="107"/>
      <c r="Y1440" s="107"/>
      <c r="Z1440" s="107"/>
      <c r="AA1440" s="107"/>
      <c r="AB1440" s="107"/>
      <c r="AC1440" s="107"/>
      <c r="AD1440" s="107"/>
      <c r="AE1440" s="107"/>
      <c r="AF1440" s="107"/>
      <c r="AG1440" s="107"/>
      <c r="AH1440" s="107"/>
      <c r="AI1440" s="107"/>
      <c r="AJ1440" s="107"/>
      <c r="AK1440" s="107"/>
      <c r="AL1440" s="107"/>
      <c r="AM1440" s="107"/>
      <c r="AN1440" s="107"/>
      <c r="AO1440" s="107"/>
      <c r="AP1440" s="107"/>
      <c r="AQ1440" s="107"/>
      <c r="AR1440" s="107"/>
      <c r="AS1440" s="107"/>
      <c r="AT1440" s="107"/>
    </row>
    <row r="1441">
      <c r="A1441" s="107"/>
      <c r="B1441" s="522"/>
      <c r="C1441" s="107"/>
      <c r="D1441" s="107"/>
      <c r="E1441" s="107"/>
      <c r="F1441" s="107"/>
      <c r="G1441" s="107"/>
      <c r="H1441" s="107"/>
      <c r="I1441" s="107"/>
      <c r="J1441" s="107"/>
      <c r="K1441" s="107"/>
      <c r="L1441" s="107"/>
      <c r="M1441" s="107"/>
      <c r="N1441" s="107"/>
      <c r="O1441" s="107"/>
      <c r="P1441" s="107"/>
      <c r="Q1441" s="107"/>
      <c r="R1441" s="107"/>
      <c r="S1441" s="107"/>
      <c r="T1441" s="107"/>
      <c r="U1441" s="107"/>
      <c r="V1441" s="107"/>
      <c r="W1441" s="107"/>
      <c r="X1441" s="107"/>
      <c r="Y1441" s="107"/>
      <c r="Z1441" s="107"/>
      <c r="AA1441" s="107"/>
      <c r="AB1441" s="107"/>
      <c r="AC1441" s="107"/>
      <c r="AD1441" s="107"/>
      <c r="AE1441" s="107"/>
      <c r="AF1441" s="107"/>
      <c r="AG1441" s="107"/>
      <c r="AH1441" s="107"/>
      <c r="AI1441" s="107"/>
      <c r="AJ1441" s="107"/>
      <c r="AK1441" s="107"/>
      <c r="AL1441" s="107"/>
      <c r="AM1441" s="107"/>
      <c r="AN1441" s="107"/>
      <c r="AO1441" s="107"/>
      <c r="AP1441" s="107"/>
      <c r="AQ1441" s="107"/>
      <c r="AR1441" s="107"/>
      <c r="AS1441" s="107"/>
      <c r="AT1441" s="107"/>
    </row>
    <row r="1442">
      <c r="A1442" s="107"/>
      <c r="B1442" s="522"/>
      <c r="C1442" s="107"/>
      <c r="D1442" s="107"/>
      <c r="E1442" s="107"/>
      <c r="F1442" s="107"/>
      <c r="G1442" s="107"/>
      <c r="H1442" s="107"/>
      <c r="I1442" s="107"/>
      <c r="J1442" s="107"/>
      <c r="K1442" s="107"/>
      <c r="L1442" s="107"/>
      <c r="M1442" s="107"/>
      <c r="N1442" s="107"/>
      <c r="O1442" s="107"/>
      <c r="P1442" s="107"/>
      <c r="Q1442" s="107"/>
      <c r="R1442" s="107"/>
      <c r="S1442" s="107"/>
      <c r="T1442" s="107"/>
      <c r="U1442" s="107"/>
      <c r="V1442" s="107"/>
      <c r="W1442" s="107"/>
      <c r="X1442" s="107"/>
      <c r="Y1442" s="107"/>
      <c r="Z1442" s="107"/>
      <c r="AA1442" s="107"/>
      <c r="AB1442" s="107"/>
      <c r="AC1442" s="107"/>
      <c r="AD1442" s="107"/>
      <c r="AE1442" s="107"/>
      <c r="AF1442" s="107"/>
      <c r="AG1442" s="107"/>
      <c r="AH1442" s="107"/>
      <c r="AI1442" s="107"/>
      <c r="AJ1442" s="107"/>
      <c r="AK1442" s="107"/>
      <c r="AL1442" s="107"/>
      <c r="AM1442" s="107"/>
      <c r="AN1442" s="107"/>
      <c r="AO1442" s="107"/>
      <c r="AP1442" s="107"/>
      <c r="AQ1442" s="107"/>
      <c r="AR1442" s="107"/>
      <c r="AS1442" s="107"/>
      <c r="AT1442" s="107"/>
    </row>
    <row r="1443">
      <c r="A1443" s="107"/>
      <c r="B1443" s="522"/>
      <c r="C1443" s="107"/>
      <c r="D1443" s="107"/>
      <c r="E1443" s="107"/>
      <c r="F1443" s="107"/>
      <c r="G1443" s="107"/>
      <c r="H1443" s="107"/>
      <c r="I1443" s="107"/>
      <c r="J1443" s="107"/>
      <c r="K1443" s="107"/>
      <c r="L1443" s="107"/>
      <c r="M1443" s="107"/>
      <c r="N1443" s="107"/>
      <c r="O1443" s="107"/>
      <c r="P1443" s="107"/>
      <c r="Q1443" s="107"/>
      <c r="R1443" s="107"/>
      <c r="S1443" s="107"/>
      <c r="T1443" s="107"/>
      <c r="U1443" s="107"/>
      <c r="V1443" s="107"/>
      <c r="W1443" s="107"/>
      <c r="X1443" s="107"/>
      <c r="Y1443" s="107"/>
      <c r="Z1443" s="107"/>
      <c r="AA1443" s="107"/>
      <c r="AB1443" s="107"/>
      <c r="AC1443" s="107"/>
      <c r="AD1443" s="107"/>
      <c r="AE1443" s="107"/>
      <c r="AF1443" s="107"/>
      <c r="AG1443" s="107"/>
      <c r="AH1443" s="107"/>
      <c r="AI1443" s="107"/>
      <c r="AJ1443" s="107"/>
      <c r="AK1443" s="107"/>
      <c r="AL1443" s="107"/>
      <c r="AM1443" s="107"/>
      <c r="AN1443" s="107"/>
      <c r="AO1443" s="107"/>
      <c r="AP1443" s="107"/>
      <c r="AQ1443" s="107"/>
      <c r="AR1443" s="107"/>
      <c r="AS1443" s="107"/>
      <c r="AT1443" s="107"/>
    </row>
    <row r="1444">
      <c r="A1444" s="107"/>
      <c r="B1444" s="522"/>
      <c r="C1444" s="107"/>
      <c r="D1444" s="107"/>
      <c r="E1444" s="107"/>
      <c r="F1444" s="107"/>
      <c r="G1444" s="107"/>
      <c r="H1444" s="107"/>
      <c r="I1444" s="107"/>
      <c r="J1444" s="107"/>
      <c r="K1444" s="107"/>
      <c r="L1444" s="107"/>
      <c r="M1444" s="107"/>
      <c r="N1444" s="107"/>
      <c r="O1444" s="107"/>
      <c r="P1444" s="107"/>
      <c r="Q1444" s="107"/>
      <c r="R1444" s="107"/>
      <c r="S1444" s="107"/>
      <c r="T1444" s="107"/>
      <c r="U1444" s="107"/>
      <c r="V1444" s="107"/>
      <c r="W1444" s="107"/>
      <c r="X1444" s="107"/>
      <c r="Y1444" s="107"/>
      <c r="Z1444" s="107"/>
      <c r="AA1444" s="107"/>
      <c r="AB1444" s="107"/>
      <c r="AC1444" s="107"/>
      <c r="AD1444" s="107"/>
      <c r="AE1444" s="107"/>
      <c r="AF1444" s="107"/>
      <c r="AG1444" s="107"/>
      <c r="AH1444" s="107"/>
      <c r="AI1444" s="107"/>
      <c r="AJ1444" s="107"/>
      <c r="AK1444" s="107"/>
      <c r="AL1444" s="107"/>
      <c r="AM1444" s="107"/>
      <c r="AN1444" s="107"/>
      <c r="AO1444" s="107"/>
      <c r="AP1444" s="107"/>
      <c r="AQ1444" s="107"/>
      <c r="AR1444" s="107"/>
      <c r="AS1444" s="107"/>
      <c r="AT1444" s="107"/>
    </row>
    <row r="1445">
      <c r="A1445" s="107"/>
      <c r="B1445" s="522"/>
      <c r="C1445" s="107"/>
      <c r="D1445" s="107"/>
      <c r="E1445" s="107"/>
      <c r="F1445" s="107"/>
      <c r="G1445" s="107"/>
      <c r="H1445" s="107"/>
      <c r="I1445" s="107"/>
      <c r="J1445" s="107"/>
      <c r="K1445" s="107"/>
      <c r="L1445" s="107"/>
      <c r="M1445" s="107"/>
      <c r="N1445" s="107"/>
      <c r="O1445" s="107"/>
      <c r="P1445" s="107"/>
      <c r="Q1445" s="107"/>
      <c r="R1445" s="107"/>
      <c r="S1445" s="107"/>
      <c r="T1445" s="107"/>
      <c r="U1445" s="107"/>
      <c r="V1445" s="107"/>
      <c r="W1445" s="107"/>
      <c r="X1445" s="107"/>
      <c r="Y1445" s="107"/>
      <c r="Z1445" s="107"/>
      <c r="AA1445" s="107"/>
      <c r="AB1445" s="107"/>
      <c r="AC1445" s="107"/>
      <c r="AD1445" s="107"/>
      <c r="AE1445" s="107"/>
      <c r="AF1445" s="107"/>
      <c r="AG1445" s="107"/>
      <c r="AH1445" s="107"/>
      <c r="AI1445" s="107"/>
      <c r="AJ1445" s="107"/>
      <c r="AK1445" s="107"/>
      <c r="AL1445" s="107"/>
      <c r="AM1445" s="107"/>
      <c r="AN1445" s="107"/>
      <c r="AO1445" s="107"/>
      <c r="AP1445" s="107"/>
      <c r="AQ1445" s="107"/>
      <c r="AR1445" s="107"/>
      <c r="AS1445" s="107"/>
      <c r="AT1445" s="107"/>
    </row>
    <row r="1446">
      <c r="A1446" s="107"/>
      <c r="B1446" s="522"/>
      <c r="C1446" s="107"/>
      <c r="D1446" s="107"/>
      <c r="E1446" s="107"/>
      <c r="F1446" s="107"/>
      <c r="G1446" s="107"/>
      <c r="H1446" s="107"/>
      <c r="I1446" s="107"/>
      <c r="J1446" s="107"/>
      <c r="K1446" s="107"/>
      <c r="L1446" s="107"/>
      <c r="M1446" s="107"/>
      <c r="N1446" s="107"/>
      <c r="O1446" s="107"/>
      <c r="P1446" s="107"/>
      <c r="Q1446" s="107"/>
      <c r="R1446" s="107"/>
      <c r="S1446" s="107"/>
      <c r="T1446" s="107"/>
      <c r="U1446" s="107"/>
      <c r="V1446" s="107"/>
      <c r="W1446" s="107"/>
      <c r="X1446" s="107"/>
      <c r="Y1446" s="107"/>
      <c r="Z1446" s="107"/>
      <c r="AA1446" s="107"/>
      <c r="AB1446" s="107"/>
      <c r="AC1446" s="107"/>
      <c r="AD1446" s="107"/>
      <c r="AE1446" s="107"/>
      <c r="AF1446" s="107"/>
      <c r="AG1446" s="107"/>
      <c r="AH1446" s="107"/>
      <c r="AI1446" s="107"/>
      <c r="AJ1446" s="107"/>
      <c r="AK1446" s="107"/>
      <c r="AL1446" s="107"/>
      <c r="AM1446" s="107"/>
      <c r="AN1446" s="107"/>
      <c r="AO1446" s="107"/>
      <c r="AP1446" s="107"/>
      <c r="AQ1446" s="107"/>
      <c r="AR1446" s="107"/>
      <c r="AS1446" s="107"/>
      <c r="AT1446" s="107"/>
    </row>
    <row r="1447">
      <c r="A1447" s="107"/>
      <c r="B1447" s="522"/>
      <c r="C1447" s="107"/>
      <c r="D1447" s="107"/>
      <c r="E1447" s="107"/>
      <c r="F1447" s="107"/>
      <c r="G1447" s="107"/>
      <c r="H1447" s="107"/>
      <c r="I1447" s="107"/>
      <c r="J1447" s="107"/>
      <c r="K1447" s="107"/>
      <c r="L1447" s="107"/>
      <c r="M1447" s="107"/>
      <c r="N1447" s="107"/>
      <c r="O1447" s="107"/>
      <c r="P1447" s="107"/>
      <c r="Q1447" s="107"/>
      <c r="R1447" s="107"/>
      <c r="S1447" s="107"/>
      <c r="T1447" s="107"/>
      <c r="U1447" s="107"/>
      <c r="V1447" s="107"/>
      <c r="W1447" s="107"/>
      <c r="X1447" s="107"/>
      <c r="Y1447" s="107"/>
      <c r="Z1447" s="107"/>
      <c r="AA1447" s="107"/>
      <c r="AB1447" s="107"/>
      <c r="AC1447" s="107"/>
      <c r="AD1447" s="107"/>
      <c r="AE1447" s="107"/>
      <c r="AF1447" s="107"/>
      <c r="AG1447" s="107"/>
      <c r="AH1447" s="107"/>
      <c r="AI1447" s="107"/>
      <c r="AJ1447" s="107"/>
      <c r="AK1447" s="107"/>
      <c r="AL1447" s="107"/>
      <c r="AM1447" s="107"/>
      <c r="AN1447" s="107"/>
      <c r="AO1447" s="107"/>
      <c r="AP1447" s="107"/>
      <c r="AQ1447" s="107"/>
      <c r="AR1447" s="107"/>
      <c r="AS1447" s="107"/>
      <c r="AT1447" s="107"/>
    </row>
    <row r="1448">
      <c r="A1448" s="107"/>
      <c r="B1448" s="522"/>
      <c r="C1448" s="107"/>
      <c r="D1448" s="107"/>
      <c r="E1448" s="107"/>
      <c r="F1448" s="107"/>
      <c r="G1448" s="107"/>
      <c r="H1448" s="107"/>
      <c r="I1448" s="107"/>
      <c r="J1448" s="107"/>
      <c r="K1448" s="107"/>
      <c r="L1448" s="107"/>
      <c r="M1448" s="107"/>
      <c r="N1448" s="107"/>
      <c r="O1448" s="107"/>
      <c r="P1448" s="107"/>
      <c r="Q1448" s="107"/>
      <c r="R1448" s="107"/>
      <c r="S1448" s="107"/>
      <c r="T1448" s="107"/>
      <c r="U1448" s="107"/>
      <c r="V1448" s="107"/>
      <c r="W1448" s="107"/>
      <c r="X1448" s="107"/>
      <c r="Y1448" s="107"/>
      <c r="Z1448" s="107"/>
      <c r="AA1448" s="107"/>
      <c r="AB1448" s="107"/>
      <c r="AC1448" s="107"/>
      <c r="AD1448" s="107"/>
      <c r="AE1448" s="107"/>
      <c r="AF1448" s="107"/>
      <c r="AG1448" s="107"/>
      <c r="AH1448" s="107"/>
      <c r="AI1448" s="107"/>
      <c r="AJ1448" s="107"/>
      <c r="AK1448" s="107"/>
      <c r="AL1448" s="107"/>
      <c r="AM1448" s="107"/>
      <c r="AN1448" s="107"/>
      <c r="AO1448" s="107"/>
      <c r="AP1448" s="107"/>
      <c r="AQ1448" s="107"/>
      <c r="AR1448" s="107"/>
      <c r="AS1448" s="107"/>
      <c r="AT1448" s="107"/>
    </row>
    <row r="1449">
      <c r="A1449" s="107"/>
      <c r="B1449" s="522"/>
      <c r="C1449" s="107"/>
      <c r="D1449" s="107"/>
      <c r="E1449" s="107"/>
      <c r="F1449" s="107"/>
      <c r="G1449" s="107"/>
      <c r="H1449" s="107"/>
      <c r="I1449" s="107"/>
      <c r="J1449" s="107"/>
      <c r="K1449" s="107"/>
      <c r="L1449" s="107"/>
      <c r="M1449" s="107"/>
      <c r="N1449" s="107"/>
      <c r="O1449" s="107"/>
      <c r="P1449" s="107"/>
      <c r="Q1449" s="107"/>
      <c r="R1449" s="107"/>
      <c r="S1449" s="107"/>
      <c r="T1449" s="107"/>
      <c r="U1449" s="107"/>
      <c r="V1449" s="107"/>
      <c r="W1449" s="107"/>
      <c r="X1449" s="107"/>
      <c r="Y1449" s="107"/>
      <c r="Z1449" s="107"/>
      <c r="AA1449" s="107"/>
      <c r="AB1449" s="107"/>
      <c r="AC1449" s="107"/>
      <c r="AD1449" s="107"/>
      <c r="AE1449" s="107"/>
      <c r="AF1449" s="107"/>
      <c r="AG1449" s="107"/>
      <c r="AH1449" s="107"/>
      <c r="AI1449" s="107"/>
      <c r="AJ1449" s="107"/>
      <c r="AK1449" s="107"/>
      <c r="AL1449" s="107"/>
      <c r="AM1449" s="107"/>
      <c r="AN1449" s="107"/>
      <c r="AO1449" s="107"/>
      <c r="AP1449" s="107"/>
      <c r="AQ1449" s="107"/>
      <c r="AR1449" s="107"/>
      <c r="AS1449" s="107"/>
      <c r="AT1449" s="107"/>
    </row>
    <row r="1450">
      <c r="A1450" s="107"/>
      <c r="B1450" s="522"/>
      <c r="C1450" s="107"/>
      <c r="D1450" s="107"/>
      <c r="E1450" s="107"/>
      <c r="F1450" s="107"/>
      <c r="G1450" s="107"/>
      <c r="H1450" s="107"/>
      <c r="I1450" s="107"/>
      <c r="J1450" s="107"/>
      <c r="K1450" s="107"/>
      <c r="L1450" s="107"/>
      <c r="M1450" s="107"/>
      <c r="N1450" s="107"/>
      <c r="O1450" s="107"/>
      <c r="P1450" s="107"/>
      <c r="Q1450" s="107"/>
      <c r="R1450" s="107"/>
      <c r="S1450" s="107"/>
      <c r="T1450" s="107"/>
      <c r="U1450" s="107"/>
      <c r="V1450" s="107"/>
      <c r="W1450" s="107"/>
      <c r="X1450" s="107"/>
      <c r="Y1450" s="107"/>
      <c r="Z1450" s="107"/>
      <c r="AA1450" s="107"/>
      <c r="AB1450" s="107"/>
      <c r="AC1450" s="107"/>
      <c r="AD1450" s="107"/>
      <c r="AE1450" s="107"/>
      <c r="AF1450" s="107"/>
      <c r="AG1450" s="107"/>
      <c r="AH1450" s="107"/>
      <c r="AI1450" s="107"/>
      <c r="AJ1450" s="107"/>
      <c r="AK1450" s="107"/>
      <c r="AL1450" s="107"/>
      <c r="AM1450" s="107"/>
      <c r="AN1450" s="107"/>
      <c r="AO1450" s="107"/>
      <c r="AP1450" s="107"/>
      <c r="AQ1450" s="107"/>
      <c r="AR1450" s="107"/>
      <c r="AS1450" s="107"/>
      <c r="AT1450" s="107"/>
    </row>
    <row r="1451">
      <c r="A1451" s="107"/>
      <c r="B1451" s="522"/>
      <c r="C1451" s="107"/>
      <c r="D1451" s="107"/>
      <c r="E1451" s="107"/>
      <c r="F1451" s="107"/>
      <c r="G1451" s="107"/>
      <c r="H1451" s="107"/>
      <c r="I1451" s="107"/>
      <c r="J1451" s="107"/>
      <c r="K1451" s="107"/>
      <c r="L1451" s="107"/>
      <c r="M1451" s="107"/>
      <c r="N1451" s="107"/>
      <c r="O1451" s="107"/>
      <c r="P1451" s="107"/>
      <c r="Q1451" s="107"/>
      <c r="R1451" s="107"/>
      <c r="S1451" s="107"/>
      <c r="T1451" s="107"/>
      <c r="U1451" s="107"/>
      <c r="V1451" s="107"/>
      <c r="W1451" s="107"/>
      <c r="X1451" s="107"/>
      <c r="Y1451" s="107"/>
      <c r="Z1451" s="107"/>
      <c r="AA1451" s="107"/>
      <c r="AB1451" s="107"/>
      <c r="AC1451" s="107"/>
      <c r="AD1451" s="107"/>
      <c r="AE1451" s="107"/>
      <c r="AF1451" s="107"/>
      <c r="AG1451" s="107"/>
      <c r="AH1451" s="107"/>
      <c r="AI1451" s="107"/>
      <c r="AJ1451" s="107"/>
      <c r="AK1451" s="107"/>
      <c r="AL1451" s="107"/>
      <c r="AM1451" s="107"/>
      <c r="AN1451" s="107"/>
      <c r="AO1451" s="107"/>
      <c r="AP1451" s="107"/>
      <c r="AQ1451" s="107"/>
      <c r="AR1451" s="107"/>
      <c r="AS1451" s="107"/>
      <c r="AT1451" s="107"/>
    </row>
    <row r="1452">
      <c r="A1452" s="107"/>
      <c r="B1452" s="522"/>
      <c r="C1452" s="107"/>
      <c r="D1452" s="107"/>
      <c r="E1452" s="107"/>
      <c r="F1452" s="107"/>
      <c r="G1452" s="107"/>
      <c r="H1452" s="107"/>
      <c r="I1452" s="107"/>
      <c r="J1452" s="107"/>
      <c r="K1452" s="107"/>
      <c r="L1452" s="107"/>
      <c r="M1452" s="107"/>
      <c r="N1452" s="107"/>
      <c r="O1452" s="107"/>
      <c r="P1452" s="107"/>
      <c r="Q1452" s="107"/>
      <c r="R1452" s="107"/>
      <c r="S1452" s="107"/>
      <c r="T1452" s="107"/>
      <c r="U1452" s="107"/>
      <c r="V1452" s="107"/>
      <c r="W1452" s="107"/>
      <c r="X1452" s="107"/>
      <c r="Y1452" s="107"/>
      <c r="Z1452" s="107"/>
      <c r="AA1452" s="107"/>
      <c r="AB1452" s="107"/>
      <c r="AC1452" s="107"/>
      <c r="AD1452" s="107"/>
      <c r="AE1452" s="107"/>
      <c r="AF1452" s="107"/>
      <c r="AG1452" s="107"/>
      <c r="AH1452" s="107"/>
      <c r="AI1452" s="107"/>
      <c r="AJ1452" s="107"/>
      <c r="AK1452" s="107"/>
      <c r="AL1452" s="107"/>
      <c r="AM1452" s="107"/>
      <c r="AN1452" s="107"/>
      <c r="AO1452" s="107"/>
      <c r="AP1452" s="107"/>
      <c r="AQ1452" s="107"/>
      <c r="AR1452" s="107"/>
      <c r="AS1452" s="107"/>
      <c r="AT1452" s="107"/>
    </row>
    <row r="1453">
      <c r="A1453" s="107"/>
      <c r="B1453" s="522"/>
      <c r="C1453" s="107"/>
      <c r="D1453" s="107"/>
      <c r="E1453" s="107"/>
      <c r="F1453" s="107"/>
      <c r="G1453" s="107"/>
      <c r="H1453" s="107"/>
      <c r="I1453" s="107"/>
      <c r="J1453" s="107"/>
      <c r="K1453" s="107"/>
      <c r="L1453" s="107"/>
      <c r="M1453" s="107"/>
      <c r="N1453" s="107"/>
      <c r="O1453" s="107"/>
      <c r="P1453" s="107"/>
      <c r="Q1453" s="107"/>
      <c r="R1453" s="107"/>
      <c r="S1453" s="107"/>
      <c r="T1453" s="107"/>
      <c r="U1453" s="107"/>
      <c r="V1453" s="107"/>
      <c r="W1453" s="107"/>
      <c r="X1453" s="107"/>
      <c r="Y1453" s="107"/>
      <c r="Z1453" s="107"/>
      <c r="AA1453" s="107"/>
      <c r="AB1453" s="107"/>
      <c r="AC1453" s="107"/>
      <c r="AD1453" s="107"/>
      <c r="AE1453" s="107"/>
      <c r="AF1453" s="107"/>
      <c r="AG1453" s="107"/>
      <c r="AH1453" s="107"/>
      <c r="AI1453" s="107"/>
      <c r="AJ1453" s="107"/>
      <c r="AK1453" s="107"/>
      <c r="AL1453" s="107"/>
      <c r="AM1453" s="107"/>
      <c r="AN1453" s="107"/>
      <c r="AO1453" s="107"/>
      <c r="AP1453" s="107"/>
      <c r="AQ1453" s="107"/>
      <c r="AR1453" s="107"/>
      <c r="AS1453" s="107"/>
      <c r="AT1453" s="107"/>
    </row>
    <row r="1454">
      <c r="A1454" s="107"/>
      <c r="B1454" s="522"/>
      <c r="C1454" s="107"/>
      <c r="D1454" s="107"/>
      <c r="E1454" s="107"/>
      <c r="F1454" s="107"/>
      <c r="G1454" s="107"/>
      <c r="H1454" s="107"/>
      <c r="I1454" s="107"/>
      <c r="J1454" s="107"/>
      <c r="K1454" s="107"/>
      <c r="L1454" s="107"/>
      <c r="M1454" s="107"/>
      <c r="N1454" s="107"/>
      <c r="O1454" s="107"/>
      <c r="P1454" s="107"/>
      <c r="Q1454" s="107"/>
      <c r="R1454" s="107"/>
      <c r="S1454" s="107"/>
      <c r="T1454" s="107"/>
      <c r="U1454" s="107"/>
      <c r="V1454" s="107"/>
      <c r="W1454" s="107"/>
      <c r="X1454" s="107"/>
      <c r="Y1454" s="107"/>
      <c r="Z1454" s="107"/>
      <c r="AA1454" s="107"/>
      <c r="AB1454" s="107"/>
      <c r="AC1454" s="107"/>
      <c r="AD1454" s="107"/>
      <c r="AE1454" s="107"/>
      <c r="AF1454" s="107"/>
      <c r="AG1454" s="107"/>
      <c r="AH1454" s="107"/>
      <c r="AI1454" s="107"/>
      <c r="AJ1454" s="107"/>
      <c r="AK1454" s="107"/>
      <c r="AL1454" s="107"/>
      <c r="AM1454" s="107"/>
      <c r="AN1454" s="107"/>
      <c r="AO1454" s="107"/>
      <c r="AP1454" s="107"/>
      <c r="AQ1454" s="107"/>
      <c r="AR1454" s="107"/>
      <c r="AS1454" s="107"/>
      <c r="AT1454" s="107"/>
    </row>
    <row r="1455">
      <c r="A1455" s="107"/>
      <c r="B1455" s="522"/>
      <c r="C1455" s="107"/>
      <c r="D1455" s="107"/>
      <c r="E1455" s="107"/>
      <c r="F1455" s="107"/>
      <c r="G1455" s="107"/>
      <c r="H1455" s="107"/>
      <c r="I1455" s="107"/>
      <c r="J1455" s="107"/>
      <c r="K1455" s="107"/>
      <c r="L1455" s="107"/>
      <c r="M1455" s="107"/>
      <c r="N1455" s="107"/>
      <c r="O1455" s="107"/>
      <c r="P1455" s="107"/>
      <c r="Q1455" s="107"/>
      <c r="R1455" s="107"/>
      <c r="S1455" s="107"/>
      <c r="T1455" s="107"/>
      <c r="U1455" s="107"/>
      <c r="V1455" s="107"/>
      <c r="W1455" s="107"/>
      <c r="X1455" s="107"/>
      <c r="Y1455" s="107"/>
      <c r="Z1455" s="107"/>
      <c r="AA1455" s="107"/>
      <c r="AB1455" s="107"/>
      <c r="AC1455" s="107"/>
      <c r="AD1455" s="107"/>
      <c r="AE1455" s="107"/>
      <c r="AF1455" s="107"/>
      <c r="AG1455" s="107"/>
      <c r="AH1455" s="107"/>
      <c r="AI1455" s="107"/>
      <c r="AJ1455" s="107"/>
      <c r="AK1455" s="107"/>
      <c r="AL1455" s="107"/>
      <c r="AM1455" s="107"/>
      <c r="AN1455" s="107"/>
      <c r="AO1455" s="107"/>
      <c r="AP1455" s="107"/>
      <c r="AQ1455" s="107"/>
      <c r="AR1455" s="107"/>
      <c r="AS1455" s="107"/>
      <c r="AT1455" s="107"/>
    </row>
    <row r="1456">
      <c r="A1456" s="107"/>
      <c r="B1456" s="522"/>
      <c r="C1456" s="107"/>
      <c r="D1456" s="107"/>
      <c r="E1456" s="107"/>
      <c r="F1456" s="107"/>
      <c r="G1456" s="107"/>
      <c r="H1456" s="107"/>
      <c r="I1456" s="107"/>
      <c r="J1456" s="107"/>
      <c r="K1456" s="107"/>
      <c r="L1456" s="107"/>
      <c r="M1456" s="107"/>
      <c r="N1456" s="107"/>
      <c r="O1456" s="107"/>
      <c r="P1456" s="107"/>
      <c r="Q1456" s="107"/>
      <c r="R1456" s="107"/>
      <c r="S1456" s="107"/>
      <c r="T1456" s="107"/>
      <c r="U1456" s="107"/>
      <c r="V1456" s="107"/>
      <c r="W1456" s="107"/>
      <c r="X1456" s="107"/>
      <c r="Y1456" s="107"/>
      <c r="Z1456" s="107"/>
      <c r="AA1456" s="107"/>
      <c r="AB1456" s="107"/>
      <c r="AC1456" s="107"/>
      <c r="AD1456" s="107"/>
      <c r="AE1456" s="107"/>
      <c r="AF1456" s="107"/>
      <c r="AG1456" s="107"/>
      <c r="AH1456" s="107"/>
      <c r="AI1456" s="107"/>
      <c r="AJ1456" s="107"/>
      <c r="AK1456" s="107"/>
      <c r="AL1456" s="107"/>
      <c r="AM1456" s="107"/>
      <c r="AN1456" s="107"/>
      <c r="AO1456" s="107"/>
      <c r="AP1456" s="107"/>
      <c r="AQ1456" s="107"/>
      <c r="AR1456" s="107"/>
      <c r="AS1456" s="107"/>
      <c r="AT1456" s="107"/>
    </row>
    <row r="1457">
      <c r="A1457" s="107"/>
      <c r="B1457" s="522"/>
      <c r="C1457" s="107"/>
      <c r="D1457" s="107"/>
      <c r="E1457" s="107"/>
      <c r="F1457" s="107"/>
      <c r="G1457" s="107"/>
      <c r="H1457" s="107"/>
      <c r="I1457" s="107"/>
      <c r="J1457" s="107"/>
      <c r="K1457" s="107"/>
      <c r="L1457" s="107"/>
      <c r="M1457" s="107"/>
      <c r="N1457" s="107"/>
      <c r="O1457" s="107"/>
      <c r="P1457" s="107"/>
      <c r="Q1457" s="107"/>
      <c r="R1457" s="107"/>
      <c r="S1457" s="107"/>
      <c r="T1457" s="107"/>
      <c r="U1457" s="107"/>
      <c r="V1457" s="107"/>
      <c r="W1457" s="107"/>
      <c r="X1457" s="107"/>
      <c r="Y1457" s="107"/>
      <c r="Z1457" s="107"/>
      <c r="AA1457" s="107"/>
      <c r="AB1457" s="107"/>
      <c r="AC1457" s="107"/>
      <c r="AD1457" s="107"/>
      <c r="AE1457" s="107"/>
      <c r="AF1457" s="107"/>
      <c r="AG1457" s="107"/>
      <c r="AH1457" s="107"/>
      <c r="AI1457" s="107"/>
      <c r="AJ1457" s="107"/>
      <c r="AK1457" s="107"/>
      <c r="AL1457" s="107"/>
      <c r="AM1457" s="107"/>
      <c r="AN1457" s="107"/>
      <c r="AO1457" s="107"/>
      <c r="AP1457" s="107"/>
      <c r="AQ1457" s="107"/>
      <c r="AR1457" s="107"/>
      <c r="AS1457" s="107"/>
      <c r="AT1457" s="107"/>
    </row>
    <row r="1458">
      <c r="A1458" s="107"/>
      <c r="B1458" s="522"/>
      <c r="C1458" s="107"/>
      <c r="D1458" s="107"/>
      <c r="E1458" s="107"/>
      <c r="F1458" s="107"/>
      <c r="G1458" s="107"/>
      <c r="H1458" s="107"/>
      <c r="I1458" s="107"/>
      <c r="J1458" s="107"/>
      <c r="K1458" s="107"/>
      <c r="L1458" s="107"/>
      <c r="M1458" s="107"/>
      <c r="N1458" s="107"/>
      <c r="O1458" s="107"/>
      <c r="P1458" s="107"/>
      <c r="Q1458" s="107"/>
      <c r="R1458" s="107"/>
      <c r="S1458" s="107"/>
      <c r="T1458" s="107"/>
      <c r="U1458" s="107"/>
      <c r="V1458" s="107"/>
      <c r="W1458" s="107"/>
      <c r="X1458" s="107"/>
      <c r="Y1458" s="107"/>
      <c r="Z1458" s="107"/>
      <c r="AA1458" s="107"/>
      <c r="AB1458" s="107"/>
      <c r="AC1458" s="107"/>
      <c r="AD1458" s="107"/>
      <c r="AE1458" s="107"/>
      <c r="AF1458" s="107"/>
      <c r="AG1458" s="107"/>
      <c r="AH1458" s="107"/>
      <c r="AI1458" s="107"/>
      <c r="AJ1458" s="107"/>
      <c r="AK1458" s="107"/>
      <c r="AL1458" s="107"/>
      <c r="AM1458" s="107"/>
      <c r="AN1458" s="107"/>
      <c r="AO1458" s="107"/>
      <c r="AP1458" s="107"/>
      <c r="AQ1458" s="107"/>
      <c r="AR1458" s="107"/>
      <c r="AS1458" s="107"/>
      <c r="AT1458" s="107"/>
    </row>
    <row r="1459">
      <c r="A1459" s="107"/>
      <c r="B1459" s="522"/>
      <c r="C1459" s="107"/>
      <c r="D1459" s="107"/>
      <c r="E1459" s="107"/>
      <c r="F1459" s="107"/>
      <c r="G1459" s="107"/>
      <c r="H1459" s="107"/>
      <c r="I1459" s="107"/>
      <c r="J1459" s="107"/>
      <c r="K1459" s="107"/>
      <c r="L1459" s="107"/>
      <c r="M1459" s="107"/>
      <c r="N1459" s="107"/>
      <c r="O1459" s="107"/>
      <c r="P1459" s="107"/>
      <c r="Q1459" s="107"/>
      <c r="R1459" s="107"/>
      <c r="S1459" s="107"/>
      <c r="T1459" s="107"/>
      <c r="U1459" s="107"/>
      <c r="V1459" s="107"/>
      <c r="W1459" s="107"/>
      <c r="X1459" s="107"/>
      <c r="Y1459" s="107"/>
      <c r="Z1459" s="107"/>
      <c r="AA1459" s="107"/>
      <c r="AB1459" s="107"/>
      <c r="AC1459" s="107"/>
      <c r="AD1459" s="107"/>
      <c r="AE1459" s="107"/>
      <c r="AF1459" s="107"/>
      <c r="AG1459" s="107"/>
      <c r="AH1459" s="107"/>
      <c r="AI1459" s="107"/>
      <c r="AJ1459" s="107"/>
      <c r="AK1459" s="107"/>
      <c r="AL1459" s="107"/>
      <c r="AM1459" s="107"/>
      <c r="AN1459" s="107"/>
      <c r="AO1459" s="107"/>
      <c r="AP1459" s="107"/>
      <c r="AQ1459" s="107"/>
      <c r="AR1459" s="107"/>
      <c r="AS1459" s="107"/>
      <c r="AT1459" s="107"/>
    </row>
    <row r="1460">
      <c r="A1460" s="107"/>
      <c r="B1460" s="522"/>
      <c r="C1460" s="107"/>
      <c r="D1460" s="107"/>
      <c r="E1460" s="107"/>
      <c r="F1460" s="107"/>
      <c r="G1460" s="107"/>
      <c r="H1460" s="107"/>
      <c r="I1460" s="107"/>
      <c r="J1460" s="107"/>
      <c r="K1460" s="107"/>
      <c r="L1460" s="107"/>
      <c r="M1460" s="107"/>
      <c r="N1460" s="107"/>
      <c r="O1460" s="107"/>
      <c r="P1460" s="107"/>
      <c r="Q1460" s="107"/>
      <c r="R1460" s="107"/>
      <c r="S1460" s="107"/>
      <c r="T1460" s="107"/>
      <c r="U1460" s="107"/>
      <c r="V1460" s="107"/>
      <c r="W1460" s="107"/>
      <c r="X1460" s="107"/>
      <c r="Y1460" s="107"/>
      <c r="Z1460" s="107"/>
      <c r="AA1460" s="107"/>
      <c r="AB1460" s="107"/>
      <c r="AC1460" s="107"/>
      <c r="AD1460" s="107"/>
      <c r="AE1460" s="107"/>
      <c r="AF1460" s="107"/>
      <c r="AG1460" s="107"/>
      <c r="AH1460" s="107"/>
      <c r="AI1460" s="107"/>
      <c r="AJ1460" s="107"/>
      <c r="AK1460" s="107"/>
      <c r="AL1460" s="107"/>
      <c r="AM1460" s="107"/>
      <c r="AN1460" s="107"/>
      <c r="AO1460" s="107"/>
      <c r="AP1460" s="107"/>
      <c r="AQ1460" s="107"/>
      <c r="AR1460" s="107"/>
      <c r="AS1460" s="107"/>
      <c r="AT1460" s="107"/>
    </row>
    <row r="1461">
      <c r="A1461" s="107"/>
      <c r="B1461" s="522"/>
      <c r="C1461" s="107"/>
      <c r="D1461" s="107"/>
      <c r="E1461" s="107"/>
      <c r="F1461" s="107"/>
      <c r="G1461" s="107"/>
      <c r="H1461" s="107"/>
      <c r="I1461" s="107"/>
      <c r="J1461" s="107"/>
      <c r="K1461" s="107"/>
      <c r="L1461" s="107"/>
      <c r="M1461" s="107"/>
      <c r="N1461" s="107"/>
      <c r="O1461" s="107"/>
      <c r="P1461" s="107"/>
      <c r="Q1461" s="107"/>
      <c r="R1461" s="107"/>
      <c r="S1461" s="107"/>
      <c r="T1461" s="107"/>
      <c r="U1461" s="107"/>
      <c r="V1461" s="107"/>
      <c r="W1461" s="107"/>
      <c r="X1461" s="107"/>
      <c r="Y1461" s="107"/>
      <c r="Z1461" s="107"/>
      <c r="AA1461" s="107"/>
      <c r="AB1461" s="107"/>
      <c r="AC1461" s="107"/>
      <c r="AD1461" s="107"/>
      <c r="AE1461" s="107"/>
      <c r="AF1461" s="107"/>
      <c r="AG1461" s="107"/>
      <c r="AH1461" s="107"/>
      <c r="AI1461" s="107"/>
      <c r="AJ1461" s="107"/>
      <c r="AK1461" s="107"/>
      <c r="AL1461" s="107"/>
      <c r="AM1461" s="107"/>
      <c r="AN1461" s="107"/>
      <c r="AO1461" s="107"/>
      <c r="AP1461" s="107"/>
      <c r="AQ1461" s="107"/>
      <c r="AR1461" s="107"/>
      <c r="AS1461" s="107"/>
      <c r="AT1461" s="107"/>
    </row>
    <row r="1462">
      <c r="A1462" s="107"/>
      <c r="B1462" s="522"/>
      <c r="C1462" s="107"/>
      <c r="D1462" s="107"/>
      <c r="E1462" s="107"/>
      <c r="F1462" s="107"/>
      <c r="G1462" s="107"/>
      <c r="H1462" s="107"/>
      <c r="I1462" s="107"/>
      <c r="J1462" s="107"/>
      <c r="K1462" s="107"/>
      <c r="L1462" s="107"/>
      <c r="M1462" s="107"/>
      <c r="N1462" s="107"/>
      <c r="O1462" s="107"/>
      <c r="P1462" s="107"/>
      <c r="Q1462" s="107"/>
      <c r="R1462" s="107"/>
      <c r="S1462" s="107"/>
      <c r="T1462" s="107"/>
      <c r="U1462" s="107"/>
      <c r="V1462" s="107"/>
      <c r="W1462" s="107"/>
      <c r="X1462" s="107"/>
      <c r="Y1462" s="107"/>
      <c r="Z1462" s="107"/>
      <c r="AA1462" s="107"/>
      <c r="AB1462" s="107"/>
      <c r="AC1462" s="107"/>
      <c r="AD1462" s="107"/>
      <c r="AE1462" s="107"/>
      <c r="AF1462" s="107"/>
      <c r="AG1462" s="107"/>
      <c r="AH1462" s="107"/>
      <c r="AI1462" s="107"/>
      <c r="AJ1462" s="107"/>
      <c r="AK1462" s="107"/>
      <c r="AL1462" s="107"/>
      <c r="AM1462" s="107"/>
      <c r="AN1462" s="107"/>
      <c r="AO1462" s="107"/>
      <c r="AP1462" s="107"/>
      <c r="AQ1462" s="107"/>
      <c r="AR1462" s="107"/>
      <c r="AS1462" s="107"/>
      <c r="AT1462" s="107"/>
    </row>
    <row r="1463">
      <c r="A1463" s="107"/>
      <c r="B1463" s="522"/>
      <c r="C1463" s="107"/>
      <c r="D1463" s="107"/>
      <c r="E1463" s="107"/>
      <c r="F1463" s="107"/>
      <c r="G1463" s="107"/>
      <c r="H1463" s="107"/>
      <c r="I1463" s="107"/>
      <c r="J1463" s="107"/>
      <c r="K1463" s="107"/>
      <c r="L1463" s="107"/>
      <c r="M1463" s="107"/>
      <c r="N1463" s="107"/>
      <c r="O1463" s="107"/>
      <c r="P1463" s="107"/>
      <c r="Q1463" s="107"/>
      <c r="R1463" s="107"/>
      <c r="S1463" s="107"/>
      <c r="T1463" s="107"/>
      <c r="U1463" s="107"/>
      <c r="V1463" s="107"/>
      <c r="W1463" s="107"/>
      <c r="X1463" s="107"/>
      <c r="Y1463" s="107"/>
      <c r="Z1463" s="107"/>
      <c r="AA1463" s="107"/>
      <c r="AB1463" s="107"/>
      <c r="AC1463" s="107"/>
      <c r="AD1463" s="107"/>
      <c r="AE1463" s="107"/>
      <c r="AF1463" s="107"/>
      <c r="AG1463" s="107"/>
      <c r="AH1463" s="107"/>
      <c r="AI1463" s="107"/>
      <c r="AJ1463" s="107"/>
      <c r="AK1463" s="107"/>
      <c r="AL1463" s="107"/>
      <c r="AM1463" s="107"/>
      <c r="AN1463" s="107"/>
      <c r="AO1463" s="107"/>
      <c r="AP1463" s="107"/>
      <c r="AQ1463" s="107"/>
      <c r="AR1463" s="107"/>
      <c r="AS1463" s="107"/>
      <c r="AT1463" s="107"/>
    </row>
    <row r="1464">
      <c r="A1464" s="107"/>
      <c r="B1464" s="522"/>
      <c r="C1464" s="107"/>
      <c r="D1464" s="107"/>
      <c r="E1464" s="107"/>
      <c r="F1464" s="107"/>
      <c r="G1464" s="107"/>
      <c r="H1464" s="107"/>
      <c r="I1464" s="107"/>
      <c r="J1464" s="107"/>
      <c r="K1464" s="107"/>
      <c r="L1464" s="107"/>
      <c r="M1464" s="107"/>
      <c r="N1464" s="107"/>
      <c r="O1464" s="107"/>
      <c r="P1464" s="107"/>
      <c r="Q1464" s="107"/>
      <c r="R1464" s="107"/>
      <c r="S1464" s="107"/>
      <c r="T1464" s="107"/>
      <c r="U1464" s="107"/>
      <c r="V1464" s="107"/>
      <c r="W1464" s="107"/>
      <c r="X1464" s="107"/>
      <c r="Y1464" s="107"/>
      <c r="Z1464" s="107"/>
      <c r="AA1464" s="107"/>
      <c r="AB1464" s="107"/>
      <c r="AC1464" s="107"/>
      <c r="AD1464" s="107"/>
      <c r="AE1464" s="107"/>
      <c r="AF1464" s="107"/>
      <c r="AG1464" s="107"/>
      <c r="AH1464" s="107"/>
      <c r="AI1464" s="107"/>
      <c r="AJ1464" s="107"/>
      <c r="AK1464" s="107"/>
      <c r="AL1464" s="107"/>
      <c r="AM1464" s="107"/>
      <c r="AN1464" s="107"/>
      <c r="AO1464" s="107"/>
      <c r="AP1464" s="107"/>
      <c r="AQ1464" s="107"/>
      <c r="AR1464" s="107"/>
      <c r="AS1464" s="107"/>
      <c r="AT1464" s="107"/>
    </row>
    <row r="1465">
      <c r="A1465" s="107"/>
      <c r="B1465" s="522"/>
      <c r="C1465" s="107"/>
      <c r="D1465" s="107"/>
      <c r="E1465" s="107"/>
      <c r="F1465" s="107"/>
      <c r="G1465" s="107"/>
      <c r="H1465" s="107"/>
      <c r="I1465" s="107"/>
      <c r="J1465" s="107"/>
      <c r="K1465" s="107"/>
      <c r="L1465" s="107"/>
      <c r="M1465" s="107"/>
      <c r="N1465" s="107"/>
      <c r="O1465" s="107"/>
      <c r="P1465" s="107"/>
      <c r="Q1465" s="107"/>
      <c r="R1465" s="107"/>
      <c r="S1465" s="107"/>
      <c r="T1465" s="107"/>
      <c r="U1465" s="107"/>
      <c r="V1465" s="107"/>
      <c r="W1465" s="107"/>
      <c r="X1465" s="107"/>
      <c r="Y1465" s="107"/>
      <c r="Z1465" s="107"/>
      <c r="AA1465" s="107"/>
      <c r="AB1465" s="107"/>
      <c r="AC1465" s="107"/>
      <c r="AD1465" s="107"/>
      <c r="AE1465" s="107"/>
      <c r="AF1465" s="107"/>
      <c r="AG1465" s="107"/>
      <c r="AH1465" s="107"/>
      <c r="AI1465" s="107"/>
      <c r="AJ1465" s="107"/>
      <c r="AK1465" s="107"/>
      <c r="AL1465" s="107"/>
      <c r="AM1465" s="107"/>
      <c r="AN1465" s="107"/>
      <c r="AO1465" s="107"/>
      <c r="AP1465" s="107"/>
      <c r="AQ1465" s="107"/>
      <c r="AR1465" s="107"/>
      <c r="AS1465" s="107"/>
      <c r="AT1465" s="107"/>
    </row>
    <row r="1466">
      <c r="A1466" s="107"/>
      <c r="B1466" s="522"/>
      <c r="C1466" s="107"/>
      <c r="D1466" s="107"/>
      <c r="E1466" s="107"/>
      <c r="F1466" s="107"/>
      <c r="G1466" s="107"/>
      <c r="H1466" s="107"/>
      <c r="I1466" s="107"/>
      <c r="J1466" s="107"/>
      <c r="K1466" s="107"/>
      <c r="L1466" s="107"/>
      <c r="M1466" s="107"/>
      <c r="N1466" s="107"/>
      <c r="O1466" s="107"/>
      <c r="P1466" s="107"/>
      <c r="Q1466" s="107"/>
      <c r="R1466" s="107"/>
      <c r="S1466" s="107"/>
      <c r="T1466" s="107"/>
      <c r="U1466" s="107"/>
      <c r="V1466" s="107"/>
      <c r="W1466" s="107"/>
      <c r="X1466" s="107"/>
      <c r="Y1466" s="107"/>
      <c r="Z1466" s="107"/>
      <c r="AA1466" s="107"/>
      <c r="AB1466" s="107"/>
      <c r="AC1466" s="107"/>
      <c r="AD1466" s="107"/>
      <c r="AE1466" s="107"/>
      <c r="AF1466" s="107"/>
      <c r="AG1466" s="107"/>
      <c r="AH1466" s="107"/>
      <c r="AI1466" s="107"/>
      <c r="AJ1466" s="107"/>
      <c r="AK1466" s="107"/>
      <c r="AL1466" s="107"/>
      <c r="AM1466" s="107"/>
      <c r="AN1466" s="107"/>
      <c r="AO1466" s="107"/>
      <c r="AP1466" s="107"/>
      <c r="AQ1466" s="107"/>
      <c r="AR1466" s="107"/>
      <c r="AS1466" s="107"/>
      <c r="AT1466" s="107"/>
    </row>
    <row r="1467">
      <c r="A1467" s="107"/>
      <c r="B1467" s="522"/>
      <c r="C1467" s="107"/>
      <c r="D1467" s="107"/>
      <c r="E1467" s="107"/>
      <c r="F1467" s="107"/>
      <c r="G1467" s="107"/>
      <c r="H1467" s="107"/>
      <c r="I1467" s="107"/>
      <c r="J1467" s="107"/>
      <c r="K1467" s="107"/>
      <c r="L1467" s="107"/>
      <c r="M1467" s="107"/>
      <c r="N1467" s="107"/>
      <c r="O1467" s="107"/>
      <c r="P1467" s="107"/>
      <c r="Q1467" s="107"/>
      <c r="R1467" s="107"/>
      <c r="S1467" s="107"/>
      <c r="T1467" s="107"/>
      <c r="U1467" s="107"/>
      <c r="V1467" s="107"/>
      <c r="W1467" s="107"/>
      <c r="X1467" s="107"/>
      <c r="Y1467" s="107"/>
      <c r="Z1467" s="107"/>
      <c r="AA1467" s="107"/>
      <c r="AB1467" s="107"/>
      <c r="AC1467" s="107"/>
      <c r="AD1467" s="107"/>
      <c r="AE1467" s="107"/>
      <c r="AF1467" s="107"/>
      <c r="AG1467" s="107"/>
      <c r="AH1467" s="107"/>
      <c r="AI1467" s="107"/>
      <c r="AJ1467" s="107"/>
      <c r="AK1467" s="107"/>
      <c r="AL1467" s="107"/>
      <c r="AM1467" s="107"/>
      <c r="AN1467" s="107"/>
      <c r="AO1467" s="107"/>
      <c r="AP1467" s="107"/>
      <c r="AQ1467" s="107"/>
      <c r="AR1467" s="107"/>
      <c r="AS1467" s="107"/>
      <c r="AT1467" s="107"/>
    </row>
    <row r="1468">
      <c r="A1468" s="107"/>
      <c r="B1468" s="522"/>
      <c r="C1468" s="107"/>
      <c r="D1468" s="107"/>
      <c r="E1468" s="107"/>
      <c r="F1468" s="107"/>
      <c r="G1468" s="107"/>
      <c r="H1468" s="107"/>
      <c r="I1468" s="107"/>
      <c r="J1468" s="107"/>
      <c r="K1468" s="107"/>
      <c r="L1468" s="107"/>
      <c r="M1468" s="107"/>
      <c r="N1468" s="107"/>
      <c r="O1468" s="107"/>
      <c r="P1468" s="107"/>
      <c r="Q1468" s="107"/>
      <c r="R1468" s="107"/>
      <c r="S1468" s="107"/>
      <c r="T1468" s="107"/>
      <c r="U1468" s="107"/>
      <c r="V1468" s="107"/>
      <c r="W1468" s="107"/>
      <c r="X1468" s="107"/>
      <c r="Y1468" s="107"/>
      <c r="Z1468" s="107"/>
      <c r="AA1468" s="107"/>
      <c r="AB1468" s="107"/>
      <c r="AC1468" s="107"/>
      <c r="AD1468" s="107"/>
      <c r="AE1468" s="107"/>
      <c r="AF1468" s="107"/>
      <c r="AG1468" s="107"/>
      <c r="AH1468" s="107"/>
      <c r="AI1468" s="107"/>
      <c r="AJ1468" s="107"/>
      <c r="AK1468" s="107"/>
      <c r="AL1468" s="107"/>
      <c r="AM1468" s="107"/>
      <c r="AN1468" s="107"/>
      <c r="AO1468" s="107"/>
      <c r="AP1468" s="107"/>
      <c r="AQ1468" s="107"/>
      <c r="AR1468" s="107"/>
      <c r="AS1468" s="107"/>
      <c r="AT1468" s="107"/>
    </row>
    <row r="1469">
      <c r="A1469" s="107"/>
      <c r="B1469" s="522"/>
      <c r="C1469" s="107"/>
      <c r="D1469" s="107"/>
      <c r="E1469" s="107"/>
      <c r="F1469" s="107"/>
      <c r="G1469" s="107"/>
      <c r="H1469" s="107"/>
      <c r="I1469" s="107"/>
      <c r="J1469" s="107"/>
      <c r="K1469" s="107"/>
      <c r="L1469" s="107"/>
      <c r="M1469" s="107"/>
      <c r="N1469" s="107"/>
      <c r="O1469" s="107"/>
      <c r="P1469" s="107"/>
      <c r="Q1469" s="107"/>
      <c r="R1469" s="107"/>
      <c r="S1469" s="107"/>
      <c r="T1469" s="107"/>
      <c r="U1469" s="107"/>
      <c r="V1469" s="107"/>
      <c r="W1469" s="107"/>
      <c r="X1469" s="107"/>
      <c r="Y1469" s="107"/>
      <c r="Z1469" s="107"/>
      <c r="AA1469" s="107"/>
      <c r="AB1469" s="107"/>
      <c r="AC1469" s="107"/>
      <c r="AD1469" s="107"/>
      <c r="AE1469" s="107"/>
      <c r="AF1469" s="107"/>
      <c r="AG1469" s="107"/>
      <c r="AH1469" s="107"/>
      <c r="AI1469" s="107"/>
      <c r="AJ1469" s="107"/>
      <c r="AK1469" s="107"/>
      <c r="AL1469" s="107"/>
      <c r="AM1469" s="107"/>
      <c r="AN1469" s="107"/>
      <c r="AO1469" s="107"/>
      <c r="AP1469" s="107"/>
      <c r="AQ1469" s="107"/>
      <c r="AR1469" s="107"/>
      <c r="AS1469" s="107"/>
      <c r="AT1469" s="107"/>
    </row>
    <row r="1470">
      <c r="A1470" s="107"/>
      <c r="B1470" s="522"/>
      <c r="C1470" s="107"/>
      <c r="D1470" s="107"/>
      <c r="E1470" s="107"/>
      <c r="F1470" s="107"/>
      <c r="G1470" s="107"/>
      <c r="H1470" s="107"/>
      <c r="I1470" s="107"/>
      <c r="J1470" s="107"/>
      <c r="K1470" s="107"/>
      <c r="L1470" s="107"/>
      <c r="M1470" s="107"/>
      <c r="N1470" s="107"/>
      <c r="O1470" s="107"/>
      <c r="P1470" s="107"/>
      <c r="Q1470" s="107"/>
      <c r="R1470" s="107"/>
      <c r="S1470" s="107"/>
      <c r="T1470" s="107"/>
      <c r="U1470" s="107"/>
      <c r="V1470" s="107"/>
      <c r="W1470" s="107"/>
      <c r="X1470" s="107"/>
      <c r="Y1470" s="107"/>
      <c r="Z1470" s="107"/>
      <c r="AA1470" s="107"/>
      <c r="AB1470" s="107"/>
      <c r="AC1470" s="107"/>
      <c r="AD1470" s="107"/>
      <c r="AE1470" s="107"/>
      <c r="AF1470" s="107"/>
      <c r="AG1470" s="107"/>
      <c r="AH1470" s="107"/>
      <c r="AI1470" s="107"/>
      <c r="AJ1470" s="107"/>
      <c r="AK1470" s="107"/>
      <c r="AL1470" s="107"/>
      <c r="AM1470" s="107"/>
      <c r="AN1470" s="107"/>
      <c r="AO1470" s="107"/>
      <c r="AP1470" s="107"/>
      <c r="AQ1470" s="107"/>
      <c r="AR1470" s="107"/>
      <c r="AS1470" s="107"/>
      <c r="AT1470" s="107"/>
    </row>
    <row r="1471">
      <c r="A1471" s="107"/>
      <c r="B1471" s="522"/>
      <c r="C1471" s="107"/>
      <c r="D1471" s="107"/>
      <c r="E1471" s="107"/>
      <c r="F1471" s="107"/>
      <c r="G1471" s="107"/>
      <c r="H1471" s="107"/>
      <c r="I1471" s="107"/>
      <c r="J1471" s="107"/>
      <c r="K1471" s="107"/>
      <c r="L1471" s="107"/>
      <c r="M1471" s="107"/>
      <c r="N1471" s="107"/>
      <c r="O1471" s="107"/>
      <c r="P1471" s="107"/>
      <c r="Q1471" s="107"/>
      <c r="R1471" s="107"/>
      <c r="S1471" s="107"/>
      <c r="T1471" s="107"/>
      <c r="U1471" s="107"/>
      <c r="V1471" s="107"/>
      <c r="W1471" s="107"/>
      <c r="X1471" s="107"/>
      <c r="Y1471" s="107"/>
      <c r="Z1471" s="107"/>
      <c r="AA1471" s="107"/>
      <c r="AB1471" s="107"/>
      <c r="AC1471" s="107"/>
      <c r="AD1471" s="107"/>
      <c r="AE1471" s="107"/>
      <c r="AF1471" s="107"/>
      <c r="AG1471" s="107"/>
      <c r="AH1471" s="107"/>
      <c r="AI1471" s="107"/>
      <c r="AJ1471" s="107"/>
      <c r="AK1471" s="107"/>
      <c r="AL1471" s="107"/>
      <c r="AM1471" s="107"/>
      <c r="AN1471" s="107"/>
      <c r="AO1471" s="107"/>
      <c r="AP1471" s="107"/>
      <c r="AQ1471" s="107"/>
      <c r="AR1471" s="107"/>
      <c r="AS1471" s="107"/>
      <c r="AT1471" s="107"/>
    </row>
    <row r="1472">
      <c r="A1472" s="107"/>
      <c r="B1472" s="522"/>
      <c r="C1472" s="107"/>
      <c r="D1472" s="107"/>
      <c r="E1472" s="107"/>
      <c r="F1472" s="107"/>
      <c r="G1472" s="107"/>
      <c r="H1472" s="107"/>
      <c r="I1472" s="107"/>
      <c r="J1472" s="107"/>
      <c r="K1472" s="107"/>
      <c r="L1472" s="107"/>
      <c r="M1472" s="107"/>
      <c r="N1472" s="107"/>
      <c r="O1472" s="107"/>
      <c r="P1472" s="107"/>
      <c r="Q1472" s="107"/>
      <c r="R1472" s="107"/>
      <c r="S1472" s="107"/>
      <c r="T1472" s="107"/>
      <c r="U1472" s="107"/>
      <c r="V1472" s="107"/>
      <c r="W1472" s="107"/>
      <c r="X1472" s="107"/>
      <c r="Y1472" s="107"/>
      <c r="Z1472" s="107"/>
      <c r="AA1472" s="107"/>
      <c r="AB1472" s="107"/>
      <c r="AC1472" s="107"/>
      <c r="AD1472" s="107"/>
      <c r="AE1472" s="107"/>
      <c r="AF1472" s="107"/>
      <c r="AG1472" s="107"/>
      <c r="AH1472" s="107"/>
      <c r="AI1472" s="107"/>
      <c r="AJ1472" s="107"/>
      <c r="AK1472" s="107"/>
      <c r="AL1472" s="107"/>
      <c r="AM1472" s="107"/>
      <c r="AN1472" s="107"/>
      <c r="AO1472" s="107"/>
      <c r="AP1472" s="107"/>
      <c r="AQ1472" s="107"/>
      <c r="AR1472" s="107"/>
      <c r="AS1472" s="107"/>
      <c r="AT1472" s="107"/>
    </row>
    <row r="1473">
      <c r="A1473" s="107"/>
      <c r="B1473" s="522"/>
      <c r="C1473" s="107"/>
      <c r="D1473" s="107"/>
      <c r="E1473" s="107"/>
      <c r="F1473" s="107"/>
      <c r="G1473" s="107"/>
      <c r="H1473" s="107"/>
      <c r="I1473" s="107"/>
      <c r="J1473" s="107"/>
      <c r="K1473" s="107"/>
      <c r="L1473" s="107"/>
      <c r="M1473" s="107"/>
      <c r="N1473" s="107"/>
      <c r="O1473" s="107"/>
      <c r="P1473" s="107"/>
      <c r="Q1473" s="107"/>
      <c r="R1473" s="107"/>
      <c r="S1473" s="107"/>
      <c r="T1473" s="107"/>
      <c r="U1473" s="107"/>
      <c r="V1473" s="107"/>
      <c r="W1473" s="107"/>
      <c r="X1473" s="107"/>
      <c r="Y1473" s="107"/>
      <c r="Z1473" s="107"/>
      <c r="AA1473" s="107"/>
      <c r="AB1473" s="107"/>
      <c r="AC1473" s="107"/>
      <c r="AD1473" s="107"/>
      <c r="AE1473" s="107"/>
      <c r="AF1473" s="107"/>
      <c r="AG1473" s="107"/>
      <c r="AH1473" s="107"/>
      <c r="AI1473" s="107"/>
      <c r="AJ1473" s="107"/>
      <c r="AK1473" s="107"/>
      <c r="AL1473" s="107"/>
      <c r="AM1473" s="107"/>
      <c r="AN1473" s="107"/>
      <c r="AO1473" s="107"/>
      <c r="AP1473" s="107"/>
      <c r="AQ1473" s="107"/>
      <c r="AR1473" s="107"/>
      <c r="AS1473" s="107"/>
      <c r="AT1473" s="107"/>
    </row>
    <row r="1474">
      <c r="A1474" s="107"/>
      <c r="B1474" s="522"/>
      <c r="C1474" s="107"/>
      <c r="D1474" s="107"/>
      <c r="E1474" s="107"/>
      <c r="F1474" s="107"/>
      <c r="G1474" s="107"/>
      <c r="H1474" s="107"/>
      <c r="I1474" s="107"/>
      <c r="J1474" s="107"/>
      <c r="K1474" s="107"/>
      <c r="L1474" s="107"/>
      <c r="M1474" s="107"/>
      <c r="N1474" s="107"/>
      <c r="O1474" s="107"/>
      <c r="P1474" s="107"/>
      <c r="Q1474" s="107"/>
      <c r="R1474" s="107"/>
      <c r="S1474" s="107"/>
      <c r="T1474" s="107"/>
      <c r="U1474" s="107"/>
      <c r="V1474" s="107"/>
      <c r="W1474" s="107"/>
      <c r="X1474" s="107"/>
      <c r="Y1474" s="107"/>
      <c r="Z1474" s="107"/>
      <c r="AA1474" s="107"/>
      <c r="AB1474" s="107"/>
      <c r="AC1474" s="107"/>
      <c r="AD1474" s="107"/>
      <c r="AE1474" s="107"/>
      <c r="AF1474" s="107"/>
      <c r="AG1474" s="107"/>
      <c r="AH1474" s="107"/>
      <c r="AI1474" s="107"/>
      <c r="AJ1474" s="107"/>
      <c r="AK1474" s="107"/>
      <c r="AL1474" s="107"/>
      <c r="AM1474" s="107"/>
      <c r="AN1474" s="107"/>
      <c r="AO1474" s="107"/>
      <c r="AP1474" s="107"/>
      <c r="AQ1474" s="107"/>
      <c r="AR1474" s="107"/>
      <c r="AS1474" s="107"/>
      <c r="AT1474" s="107"/>
    </row>
    <row r="1475">
      <c r="A1475" s="107"/>
      <c r="B1475" s="522"/>
      <c r="C1475" s="107"/>
      <c r="D1475" s="107"/>
      <c r="E1475" s="107"/>
      <c r="F1475" s="107"/>
      <c r="G1475" s="107"/>
      <c r="H1475" s="107"/>
      <c r="I1475" s="107"/>
      <c r="J1475" s="107"/>
      <c r="K1475" s="107"/>
      <c r="L1475" s="107"/>
      <c r="M1475" s="107"/>
      <c r="N1475" s="107"/>
      <c r="O1475" s="107"/>
      <c r="P1475" s="107"/>
      <c r="Q1475" s="107"/>
      <c r="R1475" s="107"/>
      <c r="S1475" s="107"/>
      <c r="T1475" s="107"/>
      <c r="U1475" s="107"/>
      <c r="V1475" s="107"/>
      <c r="W1475" s="107"/>
      <c r="X1475" s="107"/>
      <c r="Y1475" s="107"/>
      <c r="Z1475" s="107"/>
      <c r="AA1475" s="107"/>
      <c r="AB1475" s="107"/>
      <c r="AC1475" s="107"/>
      <c r="AD1475" s="107"/>
      <c r="AE1475" s="107"/>
      <c r="AF1475" s="107"/>
      <c r="AG1475" s="107"/>
      <c r="AH1475" s="107"/>
      <c r="AI1475" s="107"/>
      <c r="AJ1475" s="107"/>
      <c r="AK1475" s="107"/>
      <c r="AL1475" s="107"/>
      <c r="AM1475" s="107"/>
      <c r="AN1475" s="107"/>
      <c r="AO1475" s="107"/>
      <c r="AP1475" s="107"/>
      <c r="AQ1475" s="107"/>
      <c r="AR1475" s="107"/>
      <c r="AS1475" s="107"/>
      <c r="AT1475" s="107"/>
    </row>
    <row r="1476">
      <c r="A1476" s="107"/>
      <c r="B1476" s="522"/>
      <c r="C1476" s="107"/>
      <c r="D1476" s="107"/>
      <c r="E1476" s="107"/>
      <c r="F1476" s="107"/>
      <c r="G1476" s="107"/>
      <c r="H1476" s="107"/>
      <c r="I1476" s="107"/>
      <c r="J1476" s="107"/>
      <c r="K1476" s="107"/>
      <c r="L1476" s="107"/>
      <c r="M1476" s="107"/>
      <c r="N1476" s="107"/>
      <c r="O1476" s="107"/>
      <c r="P1476" s="107"/>
      <c r="Q1476" s="107"/>
      <c r="R1476" s="107"/>
      <c r="S1476" s="107"/>
      <c r="T1476" s="107"/>
      <c r="U1476" s="107"/>
      <c r="V1476" s="107"/>
      <c r="W1476" s="107"/>
      <c r="X1476" s="107"/>
      <c r="Y1476" s="107"/>
      <c r="Z1476" s="107"/>
      <c r="AA1476" s="107"/>
      <c r="AB1476" s="107"/>
      <c r="AC1476" s="107"/>
      <c r="AD1476" s="107"/>
      <c r="AE1476" s="107"/>
      <c r="AF1476" s="107"/>
      <c r="AG1476" s="107"/>
      <c r="AH1476" s="107"/>
      <c r="AI1476" s="107"/>
      <c r="AJ1476" s="107"/>
      <c r="AK1476" s="107"/>
      <c r="AL1476" s="107"/>
      <c r="AM1476" s="107"/>
      <c r="AN1476" s="107"/>
      <c r="AO1476" s="107"/>
      <c r="AP1476" s="107"/>
      <c r="AQ1476" s="107"/>
      <c r="AR1476" s="107"/>
      <c r="AS1476" s="107"/>
      <c r="AT1476" s="107"/>
    </row>
    <row r="1477">
      <c r="A1477" s="107"/>
      <c r="B1477" s="522"/>
      <c r="C1477" s="107"/>
      <c r="D1477" s="107"/>
      <c r="E1477" s="107"/>
      <c r="F1477" s="107"/>
      <c r="G1477" s="107"/>
      <c r="H1477" s="107"/>
      <c r="I1477" s="107"/>
      <c r="J1477" s="107"/>
      <c r="K1477" s="107"/>
      <c r="L1477" s="107"/>
      <c r="M1477" s="107"/>
      <c r="N1477" s="107"/>
      <c r="O1477" s="107"/>
      <c r="P1477" s="107"/>
      <c r="Q1477" s="107"/>
      <c r="R1477" s="107"/>
      <c r="S1477" s="107"/>
      <c r="T1477" s="107"/>
      <c r="U1477" s="107"/>
      <c r="V1477" s="107"/>
      <c r="W1477" s="107"/>
      <c r="X1477" s="107"/>
      <c r="Y1477" s="107"/>
      <c r="Z1477" s="107"/>
      <c r="AA1477" s="107"/>
      <c r="AB1477" s="107"/>
      <c r="AC1477" s="107"/>
      <c r="AD1477" s="107"/>
      <c r="AE1477" s="107"/>
      <c r="AF1477" s="107"/>
      <c r="AG1477" s="107"/>
      <c r="AH1477" s="107"/>
      <c r="AI1477" s="107"/>
      <c r="AJ1477" s="107"/>
      <c r="AK1477" s="107"/>
      <c r="AL1477" s="107"/>
      <c r="AM1477" s="107"/>
      <c r="AN1477" s="107"/>
      <c r="AO1477" s="107"/>
      <c r="AP1477" s="107"/>
      <c r="AQ1477" s="107"/>
      <c r="AR1477" s="107"/>
      <c r="AS1477" s="107"/>
      <c r="AT1477" s="107"/>
    </row>
    <row r="1478">
      <c r="A1478" s="107"/>
      <c r="B1478" s="522"/>
      <c r="C1478" s="107"/>
      <c r="D1478" s="107"/>
      <c r="E1478" s="107"/>
      <c r="F1478" s="107"/>
      <c r="G1478" s="107"/>
      <c r="H1478" s="107"/>
      <c r="I1478" s="107"/>
      <c r="J1478" s="107"/>
      <c r="K1478" s="107"/>
      <c r="L1478" s="107"/>
      <c r="M1478" s="107"/>
      <c r="N1478" s="107"/>
      <c r="O1478" s="107"/>
      <c r="P1478" s="107"/>
      <c r="Q1478" s="107"/>
      <c r="R1478" s="107"/>
      <c r="S1478" s="107"/>
      <c r="T1478" s="107"/>
      <c r="U1478" s="107"/>
      <c r="V1478" s="107"/>
      <c r="W1478" s="107"/>
      <c r="X1478" s="107"/>
      <c r="Y1478" s="107"/>
      <c r="Z1478" s="107"/>
      <c r="AA1478" s="107"/>
      <c r="AB1478" s="107"/>
      <c r="AC1478" s="107"/>
      <c r="AD1478" s="107"/>
      <c r="AE1478" s="107"/>
      <c r="AF1478" s="107"/>
      <c r="AG1478" s="107"/>
      <c r="AH1478" s="107"/>
      <c r="AI1478" s="107"/>
      <c r="AJ1478" s="107"/>
      <c r="AK1478" s="107"/>
      <c r="AL1478" s="107"/>
      <c r="AM1478" s="107"/>
      <c r="AN1478" s="107"/>
      <c r="AO1478" s="107"/>
      <c r="AP1478" s="107"/>
      <c r="AQ1478" s="107"/>
      <c r="AR1478" s="107"/>
      <c r="AS1478" s="107"/>
      <c r="AT1478" s="107"/>
    </row>
    <row r="1479">
      <c r="A1479" s="107"/>
      <c r="B1479" s="522"/>
      <c r="C1479" s="107"/>
      <c r="D1479" s="107"/>
      <c r="E1479" s="107"/>
      <c r="F1479" s="107"/>
      <c r="G1479" s="107"/>
      <c r="H1479" s="107"/>
      <c r="I1479" s="107"/>
      <c r="J1479" s="107"/>
      <c r="K1479" s="107"/>
      <c r="L1479" s="107"/>
      <c r="M1479" s="107"/>
      <c r="N1479" s="107"/>
      <c r="O1479" s="107"/>
      <c r="P1479" s="107"/>
      <c r="Q1479" s="107"/>
      <c r="R1479" s="107"/>
      <c r="S1479" s="107"/>
      <c r="T1479" s="107"/>
      <c r="U1479" s="107"/>
      <c r="V1479" s="107"/>
      <c r="W1479" s="107"/>
      <c r="X1479" s="107"/>
      <c r="Y1479" s="107"/>
      <c r="Z1479" s="107"/>
      <c r="AA1479" s="107"/>
      <c r="AB1479" s="107"/>
      <c r="AC1479" s="107"/>
      <c r="AD1479" s="107"/>
      <c r="AE1479" s="107"/>
      <c r="AF1479" s="107"/>
      <c r="AG1479" s="107"/>
      <c r="AH1479" s="107"/>
      <c r="AI1479" s="107"/>
      <c r="AJ1479" s="107"/>
      <c r="AK1479" s="107"/>
      <c r="AL1479" s="107"/>
      <c r="AM1479" s="107"/>
      <c r="AN1479" s="107"/>
      <c r="AO1479" s="107"/>
      <c r="AP1479" s="107"/>
      <c r="AQ1479" s="107"/>
      <c r="AR1479" s="107"/>
      <c r="AS1479" s="107"/>
      <c r="AT1479" s="107"/>
    </row>
    <row r="1480">
      <c r="A1480" s="107"/>
      <c r="B1480" s="522"/>
      <c r="C1480" s="107"/>
      <c r="D1480" s="107"/>
      <c r="E1480" s="107"/>
      <c r="F1480" s="107"/>
      <c r="G1480" s="107"/>
      <c r="H1480" s="107"/>
      <c r="I1480" s="107"/>
      <c r="J1480" s="107"/>
      <c r="K1480" s="107"/>
      <c r="L1480" s="107"/>
      <c r="M1480" s="107"/>
      <c r="N1480" s="107"/>
      <c r="O1480" s="107"/>
      <c r="P1480" s="107"/>
      <c r="Q1480" s="107"/>
      <c r="R1480" s="107"/>
      <c r="S1480" s="107"/>
      <c r="T1480" s="107"/>
      <c r="U1480" s="107"/>
      <c r="V1480" s="107"/>
      <c r="W1480" s="107"/>
      <c r="X1480" s="107"/>
      <c r="Y1480" s="107"/>
      <c r="Z1480" s="107"/>
      <c r="AA1480" s="107"/>
      <c r="AB1480" s="107"/>
      <c r="AC1480" s="107"/>
      <c r="AD1480" s="107"/>
      <c r="AE1480" s="107"/>
      <c r="AF1480" s="107"/>
      <c r="AG1480" s="107"/>
      <c r="AH1480" s="107"/>
      <c r="AI1480" s="107"/>
      <c r="AJ1480" s="107"/>
      <c r="AK1480" s="107"/>
      <c r="AL1480" s="107"/>
      <c r="AM1480" s="107"/>
      <c r="AN1480" s="107"/>
      <c r="AO1480" s="107"/>
      <c r="AP1480" s="107"/>
      <c r="AQ1480" s="107"/>
      <c r="AR1480" s="107"/>
      <c r="AS1480" s="107"/>
      <c r="AT1480" s="107"/>
    </row>
    <row r="1481">
      <c r="A1481" s="107"/>
      <c r="B1481" s="522"/>
      <c r="C1481" s="107"/>
      <c r="D1481" s="107"/>
      <c r="E1481" s="107"/>
      <c r="F1481" s="107"/>
      <c r="G1481" s="107"/>
      <c r="H1481" s="107"/>
      <c r="I1481" s="107"/>
      <c r="J1481" s="107"/>
      <c r="K1481" s="107"/>
      <c r="L1481" s="107"/>
      <c r="M1481" s="107"/>
      <c r="N1481" s="107"/>
      <c r="O1481" s="107"/>
      <c r="P1481" s="107"/>
      <c r="Q1481" s="107"/>
      <c r="R1481" s="107"/>
      <c r="S1481" s="107"/>
      <c r="T1481" s="107"/>
      <c r="U1481" s="107"/>
      <c r="V1481" s="107"/>
      <c r="W1481" s="107"/>
      <c r="X1481" s="107"/>
      <c r="Y1481" s="107"/>
      <c r="Z1481" s="107"/>
      <c r="AA1481" s="107"/>
      <c r="AB1481" s="107"/>
      <c r="AC1481" s="107"/>
      <c r="AD1481" s="107"/>
      <c r="AE1481" s="107"/>
      <c r="AF1481" s="107"/>
      <c r="AG1481" s="107"/>
      <c r="AH1481" s="107"/>
      <c r="AI1481" s="107"/>
      <c r="AJ1481" s="107"/>
      <c r="AK1481" s="107"/>
      <c r="AL1481" s="107"/>
      <c r="AM1481" s="107"/>
      <c r="AN1481" s="107"/>
      <c r="AO1481" s="107"/>
      <c r="AP1481" s="107"/>
      <c r="AQ1481" s="107"/>
      <c r="AR1481" s="107"/>
      <c r="AS1481" s="107"/>
      <c r="AT1481" s="107"/>
    </row>
    <row r="1482">
      <c r="A1482" s="107"/>
      <c r="B1482" s="522"/>
      <c r="C1482" s="107"/>
      <c r="D1482" s="107"/>
      <c r="E1482" s="107"/>
      <c r="F1482" s="107"/>
      <c r="G1482" s="107"/>
      <c r="H1482" s="107"/>
      <c r="I1482" s="107"/>
      <c r="J1482" s="107"/>
      <c r="K1482" s="107"/>
      <c r="L1482" s="107"/>
      <c r="M1482" s="107"/>
      <c r="N1482" s="107"/>
      <c r="O1482" s="107"/>
      <c r="P1482" s="107"/>
      <c r="Q1482" s="107"/>
      <c r="R1482" s="107"/>
      <c r="S1482" s="107"/>
      <c r="T1482" s="107"/>
      <c r="U1482" s="107"/>
      <c r="V1482" s="107"/>
      <c r="W1482" s="107"/>
      <c r="X1482" s="107"/>
      <c r="Y1482" s="107"/>
      <c r="Z1482" s="107"/>
      <c r="AA1482" s="107"/>
      <c r="AB1482" s="107"/>
      <c r="AC1482" s="107"/>
      <c r="AD1482" s="107"/>
      <c r="AE1482" s="107"/>
      <c r="AF1482" s="107"/>
      <c r="AG1482" s="107"/>
      <c r="AH1482" s="107"/>
      <c r="AI1482" s="107"/>
      <c r="AJ1482" s="107"/>
      <c r="AK1482" s="107"/>
      <c r="AL1482" s="107"/>
      <c r="AM1482" s="107"/>
      <c r="AN1482" s="107"/>
      <c r="AO1482" s="107"/>
      <c r="AP1482" s="107"/>
      <c r="AQ1482" s="107"/>
      <c r="AR1482" s="107"/>
      <c r="AS1482" s="107"/>
      <c r="AT1482" s="107"/>
    </row>
    <row r="1483">
      <c r="A1483" s="107"/>
      <c r="B1483" s="522"/>
      <c r="C1483" s="107"/>
      <c r="D1483" s="107"/>
      <c r="E1483" s="107"/>
      <c r="F1483" s="107"/>
      <c r="G1483" s="107"/>
      <c r="H1483" s="107"/>
      <c r="I1483" s="107"/>
      <c r="J1483" s="107"/>
      <c r="K1483" s="107"/>
      <c r="L1483" s="107"/>
      <c r="M1483" s="107"/>
      <c r="N1483" s="107"/>
      <c r="O1483" s="107"/>
      <c r="P1483" s="107"/>
      <c r="Q1483" s="107"/>
      <c r="R1483" s="107"/>
      <c r="S1483" s="107"/>
      <c r="T1483" s="107"/>
      <c r="U1483" s="107"/>
      <c r="V1483" s="107"/>
      <c r="W1483" s="107"/>
      <c r="X1483" s="107"/>
      <c r="Y1483" s="107"/>
      <c r="Z1483" s="107"/>
      <c r="AA1483" s="107"/>
      <c r="AB1483" s="107"/>
      <c r="AC1483" s="107"/>
      <c r="AD1483" s="107"/>
      <c r="AE1483" s="107"/>
      <c r="AF1483" s="107"/>
      <c r="AG1483" s="107"/>
      <c r="AH1483" s="107"/>
      <c r="AI1483" s="107"/>
      <c r="AJ1483" s="107"/>
      <c r="AK1483" s="107"/>
      <c r="AL1483" s="107"/>
      <c r="AM1483" s="107"/>
      <c r="AN1483" s="107"/>
      <c r="AO1483" s="107"/>
      <c r="AP1483" s="107"/>
      <c r="AQ1483" s="107"/>
      <c r="AR1483" s="107"/>
      <c r="AS1483" s="107"/>
      <c r="AT1483" s="107"/>
    </row>
    <row r="1484">
      <c r="A1484" s="107"/>
      <c r="B1484" s="522"/>
      <c r="C1484" s="107"/>
      <c r="D1484" s="107"/>
      <c r="E1484" s="107"/>
      <c r="F1484" s="107"/>
      <c r="G1484" s="107"/>
      <c r="H1484" s="107"/>
      <c r="I1484" s="107"/>
      <c r="J1484" s="107"/>
      <c r="K1484" s="107"/>
      <c r="L1484" s="107"/>
      <c r="M1484" s="107"/>
      <c r="N1484" s="107"/>
      <c r="O1484" s="107"/>
      <c r="P1484" s="107"/>
      <c r="Q1484" s="107"/>
      <c r="R1484" s="107"/>
      <c r="S1484" s="107"/>
      <c r="T1484" s="107"/>
      <c r="U1484" s="107"/>
      <c r="V1484" s="107"/>
      <c r="W1484" s="107"/>
      <c r="X1484" s="107"/>
      <c r="Y1484" s="107"/>
      <c r="Z1484" s="107"/>
      <c r="AA1484" s="107"/>
      <c r="AB1484" s="107"/>
      <c r="AC1484" s="107"/>
      <c r="AD1484" s="107"/>
      <c r="AE1484" s="107"/>
      <c r="AF1484" s="107"/>
      <c r="AG1484" s="107"/>
      <c r="AH1484" s="107"/>
      <c r="AI1484" s="107"/>
      <c r="AJ1484" s="107"/>
      <c r="AK1484" s="107"/>
      <c r="AL1484" s="107"/>
      <c r="AM1484" s="107"/>
      <c r="AN1484" s="107"/>
      <c r="AO1484" s="107"/>
      <c r="AP1484" s="107"/>
      <c r="AQ1484" s="107"/>
      <c r="AR1484" s="107"/>
      <c r="AS1484" s="107"/>
      <c r="AT1484" s="107"/>
    </row>
    <row r="1485">
      <c r="A1485" s="107"/>
      <c r="B1485" s="522"/>
      <c r="C1485" s="107"/>
      <c r="D1485" s="107"/>
      <c r="E1485" s="107"/>
      <c r="F1485" s="107"/>
      <c r="G1485" s="107"/>
      <c r="H1485" s="107"/>
      <c r="I1485" s="107"/>
      <c r="J1485" s="107"/>
      <c r="K1485" s="107"/>
      <c r="L1485" s="107"/>
      <c r="M1485" s="107"/>
      <c r="N1485" s="107"/>
      <c r="O1485" s="107"/>
      <c r="P1485" s="107"/>
      <c r="Q1485" s="107"/>
      <c r="R1485" s="107"/>
      <c r="S1485" s="107"/>
      <c r="T1485" s="107"/>
      <c r="U1485" s="107"/>
      <c r="V1485" s="107"/>
      <c r="W1485" s="107"/>
      <c r="X1485" s="107"/>
      <c r="Y1485" s="107"/>
      <c r="Z1485" s="107"/>
      <c r="AA1485" s="107"/>
      <c r="AB1485" s="107"/>
      <c r="AC1485" s="107"/>
      <c r="AD1485" s="107"/>
      <c r="AE1485" s="107"/>
      <c r="AF1485" s="107"/>
      <c r="AG1485" s="107"/>
      <c r="AH1485" s="107"/>
      <c r="AI1485" s="107"/>
      <c r="AJ1485" s="107"/>
      <c r="AK1485" s="107"/>
      <c r="AL1485" s="107"/>
      <c r="AM1485" s="107"/>
      <c r="AN1485" s="107"/>
      <c r="AO1485" s="107"/>
      <c r="AP1485" s="107"/>
      <c r="AQ1485" s="107"/>
      <c r="AR1485" s="107"/>
      <c r="AS1485" s="107"/>
      <c r="AT1485" s="107"/>
    </row>
    <row r="1486">
      <c r="A1486" s="107"/>
      <c r="B1486" s="522"/>
      <c r="C1486" s="107"/>
      <c r="D1486" s="107"/>
      <c r="E1486" s="107"/>
      <c r="F1486" s="107"/>
      <c r="G1486" s="107"/>
      <c r="H1486" s="107"/>
      <c r="I1486" s="107"/>
      <c r="J1486" s="107"/>
      <c r="K1486" s="107"/>
      <c r="L1486" s="107"/>
      <c r="M1486" s="107"/>
      <c r="N1486" s="107"/>
      <c r="O1486" s="107"/>
      <c r="P1486" s="107"/>
      <c r="Q1486" s="107"/>
      <c r="R1486" s="107"/>
      <c r="S1486" s="107"/>
      <c r="T1486" s="107"/>
      <c r="U1486" s="107"/>
      <c r="V1486" s="107"/>
      <c r="W1486" s="107"/>
      <c r="X1486" s="107"/>
      <c r="Y1486" s="107"/>
      <c r="Z1486" s="107"/>
      <c r="AA1486" s="107"/>
      <c r="AB1486" s="107"/>
      <c r="AC1486" s="107"/>
      <c r="AD1486" s="107"/>
      <c r="AE1486" s="107"/>
      <c r="AF1486" s="107"/>
      <c r="AG1486" s="107"/>
      <c r="AH1486" s="107"/>
      <c r="AI1486" s="107"/>
      <c r="AJ1486" s="107"/>
      <c r="AK1486" s="107"/>
      <c r="AL1486" s="107"/>
      <c r="AM1486" s="107"/>
      <c r="AN1486" s="107"/>
      <c r="AO1486" s="107"/>
      <c r="AP1486" s="107"/>
      <c r="AQ1486" s="107"/>
      <c r="AR1486" s="107"/>
      <c r="AS1486" s="107"/>
      <c r="AT1486" s="107"/>
    </row>
    <row r="1487">
      <c r="A1487" s="107"/>
      <c r="B1487" s="522"/>
      <c r="C1487" s="107"/>
      <c r="D1487" s="107"/>
      <c r="E1487" s="107"/>
      <c r="F1487" s="107"/>
      <c r="G1487" s="107"/>
      <c r="H1487" s="107"/>
      <c r="I1487" s="107"/>
      <c r="J1487" s="107"/>
      <c r="K1487" s="107"/>
      <c r="L1487" s="107"/>
      <c r="M1487" s="107"/>
      <c r="N1487" s="107"/>
      <c r="O1487" s="107"/>
      <c r="P1487" s="107"/>
      <c r="Q1487" s="107"/>
      <c r="R1487" s="107"/>
      <c r="S1487" s="107"/>
      <c r="T1487" s="107"/>
      <c r="U1487" s="107"/>
      <c r="V1487" s="107"/>
      <c r="W1487" s="107"/>
      <c r="X1487" s="107"/>
      <c r="Y1487" s="107"/>
      <c r="Z1487" s="107"/>
      <c r="AA1487" s="107"/>
      <c r="AB1487" s="107"/>
      <c r="AC1487" s="107"/>
      <c r="AD1487" s="107"/>
      <c r="AE1487" s="107"/>
      <c r="AF1487" s="107"/>
      <c r="AG1487" s="107"/>
      <c r="AH1487" s="107"/>
      <c r="AI1487" s="107"/>
      <c r="AJ1487" s="107"/>
      <c r="AK1487" s="107"/>
      <c r="AL1487" s="107"/>
      <c r="AM1487" s="107"/>
      <c r="AN1487" s="107"/>
      <c r="AO1487" s="107"/>
      <c r="AP1487" s="107"/>
      <c r="AQ1487" s="107"/>
      <c r="AR1487" s="107"/>
      <c r="AS1487" s="107"/>
      <c r="AT1487" s="107"/>
    </row>
    <row r="1488">
      <c r="A1488" s="107"/>
      <c r="B1488" s="522"/>
      <c r="C1488" s="107"/>
      <c r="D1488" s="107"/>
      <c r="E1488" s="107"/>
      <c r="F1488" s="107"/>
      <c r="G1488" s="107"/>
      <c r="H1488" s="107"/>
      <c r="I1488" s="107"/>
      <c r="J1488" s="107"/>
      <c r="K1488" s="107"/>
      <c r="L1488" s="107"/>
      <c r="M1488" s="107"/>
      <c r="N1488" s="107"/>
      <c r="O1488" s="107"/>
      <c r="P1488" s="107"/>
      <c r="Q1488" s="107"/>
      <c r="R1488" s="107"/>
      <c r="S1488" s="107"/>
      <c r="T1488" s="107"/>
      <c r="U1488" s="107"/>
      <c r="V1488" s="107"/>
      <c r="W1488" s="107"/>
      <c r="X1488" s="107"/>
      <c r="Y1488" s="107"/>
      <c r="Z1488" s="107"/>
      <c r="AA1488" s="107"/>
      <c r="AB1488" s="107"/>
      <c r="AC1488" s="107"/>
      <c r="AD1488" s="107"/>
      <c r="AE1488" s="107"/>
      <c r="AF1488" s="107"/>
      <c r="AG1488" s="107"/>
      <c r="AH1488" s="107"/>
      <c r="AI1488" s="107"/>
      <c r="AJ1488" s="107"/>
      <c r="AK1488" s="107"/>
      <c r="AL1488" s="107"/>
      <c r="AM1488" s="107"/>
      <c r="AN1488" s="107"/>
      <c r="AO1488" s="107"/>
      <c r="AP1488" s="107"/>
      <c r="AQ1488" s="107"/>
      <c r="AR1488" s="107"/>
      <c r="AS1488" s="107"/>
      <c r="AT1488" s="107"/>
    </row>
    <row r="1489">
      <c r="A1489" s="107"/>
      <c r="B1489" s="522"/>
      <c r="C1489" s="107"/>
      <c r="D1489" s="107"/>
      <c r="E1489" s="107"/>
      <c r="F1489" s="107"/>
      <c r="G1489" s="107"/>
      <c r="H1489" s="107"/>
      <c r="I1489" s="107"/>
      <c r="J1489" s="107"/>
      <c r="K1489" s="107"/>
      <c r="L1489" s="107"/>
      <c r="M1489" s="107"/>
      <c r="N1489" s="107"/>
      <c r="O1489" s="107"/>
      <c r="P1489" s="107"/>
      <c r="Q1489" s="107"/>
      <c r="R1489" s="107"/>
      <c r="S1489" s="107"/>
      <c r="T1489" s="107"/>
      <c r="U1489" s="107"/>
      <c r="V1489" s="107"/>
      <c r="W1489" s="107"/>
      <c r="X1489" s="107"/>
      <c r="Y1489" s="107"/>
      <c r="Z1489" s="107"/>
      <c r="AA1489" s="107"/>
      <c r="AB1489" s="107"/>
      <c r="AC1489" s="107"/>
      <c r="AD1489" s="107"/>
      <c r="AE1489" s="107"/>
      <c r="AF1489" s="107"/>
      <c r="AG1489" s="107"/>
      <c r="AH1489" s="107"/>
      <c r="AI1489" s="107"/>
      <c r="AJ1489" s="107"/>
      <c r="AK1489" s="107"/>
      <c r="AL1489" s="107"/>
      <c r="AM1489" s="107"/>
      <c r="AN1489" s="107"/>
      <c r="AO1489" s="107"/>
      <c r="AP1489" s="107"/>
      <c r="AQ1489" s="107"/>
      <c r="AR1489" s="107"/>
      <c r="AS1489" s="107"/>
      <c r="AT1489" s="107"/>
    </row>
    <row r="1490">
      <c r="A1490" s="107"/>
      <c r="B1490" s="522"/>
      <c r="C1490" s="107"/>
      <c r="D1490" s="107"/>
      <c r="E1490" s="107"/>
      <c r="F1490" s="107"/>
      <c r="G1490" s="107"/>
      <c r="H1490" s="107"/>
      <c r="I1490" s="107"/>
      <c r="J1490" s="107"/>
      <c r="K1490" s="107"/>
      <c r="L1490" s="107"/>
      <c r="M1490" s="107"/>
      <c r="N1490" s="107"/>
      <c r="O1490" s="107"/>
      <c r="P1490" s="107"/>
      <c r="Q1490" s="107"/>
      <c r="R1490" s="107"/>
      <c r="S1490" s="107"/>
      <c r="T1490" s="107"/>
      <c r="U1490" s="107"/>
      <c r="V1490" s="107"/>
      <c r="W1490" s="107"/>
      <c r="X1490" s="107"/>
      <c r="Y1490" s="107"/>
      <c r="Z1490" s="107"/>
      <c r="AA1490" s="107"/>
      <c r="AB1490" s="107"/>
      <c r="AC1490" s="107"/>
      <c r="AD1490" s="107"/>
      <c r="AE1490" s="107"/>
      <c r="AF1490" s="107"/>
      <c r="AG1490" s="107"/>
      <c r="AH1490" s="107"/>
      <c r="AI1490" s="107"/>
      <c r="AJ1490" s="107"/>
      <c r="AK1490" s="107"/>
      <c r="AL1490" s="107"/>
      <c r="AM1490" s="107"/>
      <c r="AN1490" s="107"/>
      <c r="AO1490" s="107"/>
      <c r="AP1490" s="107"/>
      <c r="AQ1490" s="107"/>
      <c r="AR1490" s="107"/>
      <c r="AS1490" s="107"/>
      <c r="AT1490" s="107"/>
    </row>
    <row r="1491">
      <c r="A1491" s="107"/>
      <c r="B1491" s="522"/>
      <c r="C1491" s="107"/>
      <c r="D1491" s="107"/>
      <c r="E1491" s="107"/>
      <c r="F1491" s="107"/>
      <c r="G1491" s="107"/>
      <c r="H1491" s="107"/>
      <c r="I1491" s="107"/>
      <c r="J1491" s="107"/>
      <c r="K1491" s="107"/>
      <c r="L1491" s="107"/>
      <c r="M1491" s="107"/>
      <c r="N1491" s="107"/>
      <c r="O1491" s="107"/>
      <c r="P1491" s="107"/>
      <c r="Q1491" s="107"/>
      <c r="R1491" s="107"/>
      <c r="S1491" s="107"/>
      <c r="T1491" s="107"/>
      <c r="U1491" s="107"/>
      <c r="V1491" s="107"/>
      <c r="W1491" s="107"/>
      <c r="X1491" s="107"/>
      <c r="Y1491" s="107"/>
      <c r="Z1491" s="107"/>
      <c r="AA1491" s="107"/>
      <c r="AB1491" s="107"/>
      <c r="AC1491" s="107"/>
      <c r="AD1491" s="107"/>
      <c r="AE1491" s="107"/>
      <c r="AF1491" s="107"/>
      <c r="AG1491" s="107"/>
      <c r="AH1491" s="107"/>
      <c r="AI1491" s="107"/>
      <c r="AJ1491" s="107"/>
      <c r="AK1491" s="107"/>
      <c r="AL1491" s="107"/>
      <c r="AM1491" s="107"/>
      <c r="AN1491" s="107"/>
      <c r="AO1491" s="107"/>
      <c r="AP1491" s="107"/>
      <c r="AQ1491" s="107"/>
      <c r="AR1491" s="107"/>
      <c r="AS1491" s="107"/>
      <c r="AT1491" s="107"/>
    </row>
    <row r="1492">
      <c r="A1492" s="107"/>
      <c r="B1492" s="522"/>
      <c r="C1492" s="107"/>
      <c r="D1492" s="107"/>
      <c r="E1492" s="107"/>
      <c r="F1492" s="107"/>
      <c r="G1492" s="107"/>
      <c r="H1492" s="107"/>
      <c r="I1492" s="107"/>
      <c r="J1492" s="107"/>
      <c r="K1492" s="107"/>
      <c r="L1492" s="107"/>
      <c r="M1492" s="107"/>
      <c r="N1492" s="107"/>
      <c r="O1492" s="107"/>
      <c r="P1492" s="107"/>
      <c r="Q1492" s="107"/>
      <c r="R1492" s="107"/>
      <c r="S1492" s="107"/>
      <c r="T1492" s="107"/>
      <c r="U1492" s="107"/>
      <c r="V1492" s="107"/>
      <c r="W1492" s="107"/>
      <c r="X1492" s="107"/>
      <c r="Y1492" s="107"/>
      <c r="Z1492" s="107"/>
      <c r="AA1492" s="107"/>
      <c r="AB1492" s="107"/>
      <c r="AC1492" s="107"/>
      <c r="AD1492" s="107"/>
      <c r="AE1492" s="107"/>
      <c r="AF1492" s="107"/>
      <c r="AG1492" s="107"/>
      <c r="AH1492" s="107"/>
      <c r="AI1492" s="107"/>
      <c r="AJ1492" s="107"/>
      <c r="AK1492" s="107"/>
      <c r="AL1492" s="107"/>
      <c r="AM1492" s="107"/>
      <c r="AN1492" s="107"/>
      <c r="AO1492" s="107"/>
      <c r="AP1492" s="107"/>
      <c r="AQ1492" s="107"/>
      <c r="AR1492" s="107"/>
      <c r="AS1492" s="107"/>
      <c r="AT1492" s="107"/>
    </row>
    <row r="1493">
      <c r="A1493" s="107"/>
      <c r="B1493" s="522"/>
      <c r="C1493" s="107"/>
      <c r="D1493" s="107"/>
      <c r="E1493" s="107"/>
      <c r="F1493" s="107"/>
      <c r="G1493" s="107"/>
      <c r="H1493" s="107"/>
      <c r="I1493" s="107"/>
      <c r="J1493" s="107"/>
      <c r="K1493" s="107"/>
      <c r="L1493" s="107"/>
      <c r="M1493" s="107"/>
      <c r="N1493" s="107"/>
      <c r="O1493" s="107"/>
      <c r="P1493" s="107"/>
      <c r="Q1493" s="107"/>
      <c r="R1493" s="107"/>
      <c r="S1493" s="107"/>
      <c r="T1493" s="107"/>
      <c r="U1493" s="107"/>
      <c r="V1493" s="107"/>
      <c r="W1493" s="107"/>
      <c r="X1493" s="107"/>
      <c r="Y1493" s="107"/>
      <c r="Z1493" s="107"/>
      <c r="AA1493" s="107"/>
      <c r="AB1493" s="107"/>
      <c r="AC1493" s="107"/>
      <c r="AD1493" s="107"/>
      <c r="AE1493" s="107"/>
      <c r="AF1493" s="107"/>
      <c r="AG1493" s="107"/>
      <c r="AH1493" s="107"/>
      <c r="AI1493" s="107"/>
      <c r="AJ1493" s="107"/>
      <c r="AK1493" s="107"/>
      <c r="AL1493" s="107"/>
      <c r="AM1493" s="107"/>
      <c r="AN1493" s="107"/>
      <c r="AO1493" s="107"/>
      <c r="AP1493" s="107"/>
      <c r="AQ1493" s="107"/>
      <c r="AR1493" s="107"/>
      <c r="AS1493" s="107"/>
      <c r="AT1493" s="107"/>
    </row>
    <row r="1494">
      <c r="A1494" s="107"/>
      <c r="B1494" s="522"/>
      <c r="C1494" s="107"/>
      <c r="D1494" s="107"/>
      <c r="E1494" s="107"/>
      <c r="F1494" s="107"/>
      <c r="G1494" s="107"/>
      <c r="H1494" s="107"/>
      <c r="I1494" s="107"/>
      <c r="J1494" s="107"/>
      <c r="K1494" s="107"/>
      <c r="L1494" s="107"/>
      <c r="M1494" s="107"/>
      <c r="N1494" s="107"/>
      <c r="O1494" s="107"/>
      <c r="P1494" s="107"/>
      <c r="Q1494" s="107"/>
      <c r="R1494" s="107"/>
      <c r="S1494" s="107"/>
      <c r="T1494" s="107"/>
      <c r="U1494" s="107"/>
      <c r="V1494" s="107"/>
      <c r="W1494" s="107"/>
      <c r="X1494" s="107"/>
      <c r="Y1494" s="107"/>
      <c r="Z1494" s="107"/>
      <c r="AA1494" s="107"/>
      <c r="AB1494" s="107"/>
      <c r="AC1494" s="107"/>
      <c r="AD1494" s="107"/>
      <c r="AE1494" s="107"/>
      <c r="AF1494" s="107"/>
      <c r="AG1494" s="107"/>
      <c r="AH1494" s="107"/>
      <c r="AI1494" s="107"/>
      <c r="AJ1494" s="107"/>
      <c r="AK1494" s="107"/>
      <c r="AL1494" s="107"/>
      <c r="AM1494" s="107"/>
      <c r="AN1494" s="107"/>
      <c r="AO1494" s="107"/>
      <c r="AP1494" s="107"/>
      <c r="AQ1494" s="107"/>
      <c r="AR1494" s="107"/>
      <c r="AS1494" s="107"/>
      <c r="AT1494" s="107"/>
    </row>
    <row r="1495">
      <c r="A1495" s="107"/>
      <c r="B1495" s="522"/>
      <c r="C1495" s="107"/>
      <c r="D1495" s="107"/>
      <c r="E1495" s="107"/>
      <c r="F1495" s="107"/>
      <c r="G1495" s="107"/>
      <c r="H1495" s="107"/>
      <c r="I1495" s="107"/>
      <c r="J1495" s="107"/>
      <c r="K1495" s="107"/>
      <c r="L1495" s="107"/>
      <c r="M1495" s="107"/>
      <c r="N1495" s="107"/>
      <c r="O1495" s="107"/>
      <c r="P1495" s="107"/>
      <c r="Q1495" s="107"/>
      <c r="R1495" s="107"/>
      <c r="S1495" s="107"/>
      <c r="T1495" s="107"/>
      <c r="U1495" s="107"/>
      <c r="V1495" s="107"/>
      <c r="W1495" s="107"/>
      <c r="X1495" s="107"/>
      <c r="Y1495" s="107"/>
      <c r="Z1495" s="107"/>
      <c r="AA1495" s="107"/>
      <c r="AB1495" s="107"/>
      <c r="AC1495" s="107"/>
      <c r="AD1495" s="107"/>
      <c r="AE1495" s="107"/>
      <c r="AF1495" s="107"/>
      <c r="AG1495" s="107"/>
      <c r="AH1495" s="107"/>
      <c r="AI1495" s="107"/>
      <c r="AJ1495" s="107"/>
      <c r="AK1495" s="107"/>
      <c r="AL1495" s="107"/>
      <c r="AM1495" s="107"/>
      <c r="AN1495" s="107"/>
      <c r="AO1495" s="107"/>
      <c r="AP1495" s="107"/>
      <c r="AQ1495" s="107"/>
      <c r="AR1495" s="107"/>
      <c r="AS1495" s="107"/>
      <c r="AT1495" s="107"/>
    </row>
    <row r="1496">
      <c r="A1496" s="107"/>
      <c r="B1496" s="522"/>
      <c r="C1496" s="107"/>
      <c r="D1496" s="107"/>
      <c r="E1496" s="107"/>
      <c r="F1496" s="107"/>
      <c r="G1496" s="107"/>
      <c r="H1496" s="107"/>
      <c r="I1496" s="107"/>
      <c r="J1496" s="107"/>
      <c r="K1496" s="107"/>
      <c r="L1496" s="107"/>
      <c r="M1496" s="107"/>
      <c r="N1496" s="107"/>
      <c r="O1496" s="107"/>
      <c r="P1496" s="107"/>
      <c r="Q1496" s="107"/>
      <c r="R1496" s="107"/>
      <c r="S1496" s="107"/>
      <c r="T1496" s="107"/>
      <c r="U1496" s="107"/>
      <c r="V1496" s="107"/>
      <c r="W1496" s="107"/>
      <c r="X1496" s="107"/>
      <c r="Y1496" s="107"/>
      <c r="Z1496" s="107"/>
      <c r="AA1496" s="107"/>
      <c r="AB1496" s="107"/>
      <c r="AC1496" s="107"/>
      <c r="AD1496" s="107"/>
      <c r="AE1496" s="107"/>
      <c r="AF1496" s="107"/>
      <c r="AG1496" s="107"/>
      <c r="AH1496" s="107"/>
      <c r="AI1496" s="107"/>
      <c r="AJ1496" s="107"/>
      <c r="AK1496" s="107"/>
      <c r="AL1496" s="107"/>
      <c r="AM1496" s="107"/>
      <c r="AN1496" s="107"/>
      <c r="AO1496" s="107"/>
      <c r="AP1496" s="107"/>
      <c r="AQ1496" s="107"/>
      <c r="AR1496" s="107"/>
      <c r="AS1496" s="107"/>
      <c r="AT1496" s="107"/>
    </row>
    <row r="1497">
      <c r="A1497" s="107"/>
      <c r="B1497" s="522"/>
      <c r="C1497" s="107"/>
      <c r="D1497" s="107"/>
      <c r="E1497" s="107"/>
      <c r="F1497" s="107"/>
      <c r="G1497" s="107"/>
      <c r="H1497" s="107"/>
      <c r="I1497" s="107"/>
      <c r="J1497" s="107"/>
      <c r="K1497" s="107"/>
      <c r="L1497" s="107"/>
      <c r="M1497" s="107"/>
      <c r="N1497" s="107"/>
      <c r="O1497" s="107"/>
      <c r="P1497" s="107"/>
      <c r="Q1497" s="107"/>
      <c r="R1497" s="107"/>
      <c r="S1497" s="107"/>
      <c r="T1497" s="107"/>
      <c r="U1497" s="107"/>
      <c r="V1497" s="107"/>
      <c r="W1497" s="107"/>
      <c r="X1497" s="107"/>
      <c r="Y1497" s="107"/>
      <c r="Z1497" s="107"/>
      <c r="AA1497" s="107"/>
      <c r="AB1497" s="107"/>
      <c r="AC1497" s="107"/>
      <c r="AD1497" s="107"/>
      <c r="AE1497" s="107"/>
      <c r="AF1497" s="107"/>
      <c r="AG1497" s="107"/>
      <c r="AH1497" s="107"/>
      <c r="AI1497" s="107"/>
      <c r="AJ1497" s="107"/>
      <c r="AK1497" s="107"/>
      <c r="AL1497" s="107"/>
      <c r="AM1497" s="107"/>
      <c r="AN1497" s="107"/>
      <c r="AO1497" s="107"/>
      <c r="AP1497" s="107"/>
      <c r="AQ1497" s="107"/>
      <c r="AR1497" s="107"/>
      <c r="AS1497" s="107"/>
      <c r="AT1497" s="107"/>
    </row>
    <row r="1498">
      <c r="A1498" s="107"/>
      <c r="B1498" s="522"/>
      <c r="C1498" s="107"/>
      <c r="D1498" s="107"/>
      <c r="E1498" s="107"/>
      <c r="F1498" s="107"/>
      <c r="G1498" s="107"/>
      <c r="H1498" s="107"/>
      <c r="I1498" s="107"/>
      <c r="J1498" s="107"/>
      <c r="K1498" s="107"/>
      <c r="L1498" s="107"/>
      <c r="M1498" s="107"/>
      <c r="N1498" s="107"/>
      <c r="O1498" s="107"/>
      <c r="P1498" s="107"/>
      <c r="Q1498" s="107"/>
      <c r="R1498" s="107"/>
      <c r="S1498" s="107"/>
      <c r="T1498" s="107"/>
      <c r="U1498" s="107"/>
      <c r="V1498" s="107"/>
      <c r="W1498" s="107"/>
      <c r="X1498" s="107"/>
      <c r="Y1498" s="107"/>
      <c r="Z1498" s="107"/>
      <c r="AA1498" s="107"/>
      <c r="AB1498" s="107"/>
      <c r="AC1498" s="107"/>
      <c r="AD1498" s="107"/>
      <c r="AE1498" s="107"/>
      <c r="AF1498" s="107"/>
      <c r="AG1498" s="107"/>
      <c r="AH1498" s="107"/>
      <c r="AI1498" s="107"/>
      <c r="AJ1498" s="107"/>
      <c r="AK1498" s="107"/>
      <c r="AL1498" s="107"/>
      <c r="AM1498" s="107"/>
      <c r="AN1498" s="107"/>
      <c r="AO1498" s="107"/>
      <c r="AP1498" s="107"/>
      <c r="AQ1498" s="107"/>
      <c r="AR1498" s="107"/>
      <c r="AS1498" s="107"/>
      <c r="AT1498" s="107"/>
    </row>
    <row r="1499">
      <c r="A1499" s="107"/>
      <c r="B1499" s="522"/>
      <c r="C1499" s="107"/>
      <c r="D1499" s="107"/>
      <c r="E1499" s="107"/>
      <c r="F1499" s="107"/>
      <c r="G1499" s="107"/>
      <c r="H1499" s="107"/>
      <c r="I1499" s="107"/>
      <c r="J1499" s="107"/>
      <c r="K1499" s="107"/>
      <c r="L1499" s="107"/>
      <c r="M1499" s="107"/>
      <c r="N1499" s="107"/>
      <c r="O1499" s="107"/>
      <c r="P1499" s="107"/>
      <c r="Q1499" s="107"/>
      <c r="R1499" s="107"/>
      <c r="S1499" s="107"/>
      <c r="T1499" s="107"/>
      <c r="U1499" s="107"/>
      <c r="V1499" s="107"/>
      <c r="W1499" s="107"/>
      <c r="X1499" s="107"/>
      <c r="Y1499" s="107"/>
      <c r="Z1499" s="107"/>
      <c r="AA1499" s="107"/>
      <c r="AB1499" s="107"/>
      <c r="AC1499" s="107"/>
      <c r="AD1499" s="107"/>
      <c r="AE1499" s="107"/>
      <c r="AF1499" s="107"/>
      <c r="AG1499" s="107"/>
      <c r="AH1499" s="107"/>
      <c r="AI1499" s="107"/>
      <c r="AJ1499" s="107"/>
      <c r="AK1499" s="107"/>
      <c r="AL1499" s="107"/>
      <c r="AM1499" s="107"/>
      <c r="AN1499" s="107"/>
      <c r="AO1499" s="107"/>
      <c r="AP1499" s="107"/>
      <c r="AQ1499" s="107"/>
      <c r="AR1499" s="107"/>
      <c r="AS1499" s="107"/>
      <c r="AT1499" s="107"/>
    </row>
    <row r="1500">
      <c r="A1500" s="107"/>
      <c r="B1500" s="522"/>
      <c r="C1500" s="107"/>
      <c r="D1500" s="107"/>
      <c r="E1500" s="107"/>
      <c r="F1500" s="107"/>
      <c r="G1500" s="107"/>
      <c r="H1500" s="107"/>
      <c r="I1500" s="107"/>
      <c r="J1500" s="107"/>
      <c r="K1500" s="107"/>
      <c r="L1500" s="107"/>
      <c r="M1500" s="107"/>
      <c r="N1500" s="107"/>
      <c r="O1500" s="107"/>
      <c r="P1500" s="107"/>
      <c r="Q1500" s="107"/>
      <c r="R1500" s="107"/>
      <c r="S1500" s="107"/>
      <c r="T1500" s="107"/>
      <c r="U1500" s="107"/>
      <c r="V1500" s="107"/>
      <c r="W1500" s="107"/>
      <c r="X1500" s="107"/>
      <c r="Y1500" s="107"/>
      <c r="Z1500" s="107"/>
      <c r="AA1500" s="107"/>
      <c r="AB1500" s="107"/>
      <c r="AC1500" s="107"/>
      <c r="AD1500" s="107"/>
      <c r="AE1500" s="107"/>
      <c r="AF1500" s="107"/>
      <c r="AG1500" s="107"/>
      <c r="AH1500" s="107"/>
      <c r="AI1500" s="107"/>
      <c r="AJ1500" s="107"/>
      <c r="AK1500" s="107"/>
      <c r="AL1500" s="107"/>
      <c r="AM1500" s="107"/>
      <c r="AN1500" s="107"/>
      <c r="AO1500" s="107"/>
      <c r="AP1500" s="107"/>
      <c r="AQ1500" s="107"/>
      <c r="AR1500" s="107"/>
      <c r="AS1500" s="107"/>
      <c r="AT1500" s="107"/>
    </row>
    <row r="1501">
      <c r="A1501" s="107"/>
      <c r="B1501" s="522"/>
      <c r="C1501" s="107"/>
      <c r="D1501" s="107"/>
      <c r="E1501" s="107"/>
      <c r="F1501" s="107"/>
      <c r="G1501" s="107"/>
      <c r="H1501" s="107"/>
      <c r="I1501" s="107"/>
      <c r="J1501" s="107"/>
      <c r="K1501" s="107"/>
      <c r="L1501" s="107"/>
      <c r="M1501" s="107"/>
      <c r="N1501" s="107"/>
      <c r="O1501" s="107"/>
      <c r="P1501" s="107"/>
      <c r="Q1501" s="107"/>
      <c r="R1501" s="107"/>
      <c r="S1501" s="107"/>
      <c r="T1501" s="107"/>
      <c r="U1501" s="107"/>
      <c r="V1501" s="107"/>
      <c r="W1501" s="107"/>
      <c r="X1501" s="107"/>
      <c r="Y1501" s="107"/>
      <c r="Z1501" s="107"/>
      <c r="AA1501" s="107"/>
      <c r="AB1501" s="107"/>
      <c r="AC1501" s="107"/>
      <c r="AD1501" s="107"/>
      <c r="AE1501" s="107"/>
      <c r="AF1501" s="107"/>
      <c r="AG1501" s="107"/>
      <c r="AH1501" s="107"/>
      <c r="AI1501" s="107"/>
      <c r="AJ1501" s="107"/>
      <c r="AK1501" s="107"/>
      <c r="AL1501" s="107"/>
      <c r="AM1501" s="107"/>
      <c r="AN1501" s="107"/>
      <c r="AO1501" s="107"/>
      <c r="AP1501" s="107"/>
      <c r="AQ1501" s="107"/>
      <c r="AR1501" s="107"/>
      <c r="AS1501" s="107"/>
      <c r="AT1501" s="107"/>
    </row>
    <row r="1502">
      <c r="A1502" s="107"/>
      <c r="B1502" s="522"/>
      <c r="C1502" s="107"/>
      <c r="D1502" s="107"/>
      <c r="E1502" s="107"/>
      <c r="F1502" s="107"/>
      <c r="G1502" s="107"/>
      <c r="H1502" s="107"/>
      <c r="I1502" s="107"/>
      <c r="J1502" s="107"/>
      <c r="K1502" s="107"/>
      <c r="L1502" s="107"/>
      <c r="M1502" s="107"/>
      <c r="N1502" s="107"/>
      <c r="O1502" s="107"/>
      <c r="P1502" s="107"/>
      <c r="Q1502" s="107"/>
      <c r="R1502" s="107"/>
      <c r="S1502" s="107"/>
      <c r="T1502" s="107"/>
      <c r="U1502" s="107"/>
      <c r="V1502" s="107"/>
      <c r="W1502" s="107"/>
      <c r="X1502" s="107"/>
      <c r="Y1502" s="107"/>
      <c r="Z1502" s="107"/>
      <c r="AA1502" s="107"/>
      <c r="AB1502" s="107"/>
      <c r="AC1502" s="107"/>
      <c r="AD1502" s="107"/>
      <c r="AE1502" s="107"/>
      <c r="AF1502" s="107"/>
      <c r="AG1502" s="107"/>
      <c r="AH1502" s="107"/>
      <c r="AI1502" s="107"/>
      <c r="AJ1502" s="107"/>
      <c r="AK1502" s="107"/>
      <c r="AL1502" s="107"/>
      <c r="AM1502" s="107"/>
      <c r="AN1502" s="107"/>
      <c r="AO1502" s="107"/>
      <c r="AP1502" s="107"/>
      <c r="AQ1502" s="107"/>
      <c r="AR1502" s="107"/>
      <c r="AS1502" s="107"/>
      <c r="AT1502" s="107"/>
    </row>
    <row r="1503">
      <c r="A1503" s="107"/>
      <c r="B1503" s="522"/>
      <c r="C1503" s="107"/>
      <c r="D1503" s="107"/>
      <c r="E1503" s="107"/>
      <c r="F1503" s="107"/>
      <c r="G1503" s="107"/>
      <c r="H1503" s="107"/>
      <c r="I1503" s="107"/>
      <c r="J1503" s="107"/>
      <c r="K1503" s="107"/>
      <c r="L1503" s="107"/>
      <c r="M1503" s="107"/>
      <c r="N1503" s="107"/>
      <c r="O1503" s="107"/>
      <c r="P1503" s="107"/>
      <c r="Q1503" s="107"/>
      <c r="R1503" s="107"/>
      <c r="S1503" s="107"/>
      <c r="T1503" s="107"/>
      <c r="U1503" s="107"/>
      <c r="V1503" s="107"/>
      <c r="W1503" s="107"/>
      <c r="X1503" s="107"/>
      <c r="Y1503" s="107"/>
      <c r="Z1503" s="107"/>
      <c r="AA1503" s="107"/>
      <c r="AB1503" s="107"/>
      <c r="AC1503" s="107"/>
      <c r="AD1503" s="107"/>
      <c r="AE1503" s="107"/>
      <c r="AF1503" s="107"/>
      <c r="AG1503" s="107"/>
      <c r="AH1503" s="107"/>
      <c r="AI1503" s="107"/>
      <c r="AJ1503" s="107"/>
      <c r="AK1503" s="107"/>
      <c r="AL1503" s="107"/>
      <c r="AM1503" s="107"/>
      <c r="AN1503" s="107"/>
      <c r="AO1503" s="107"/>
      <c r="AP1503" s="107"/>
      <c r="AQ1503" s="107"/>
      <c r="AR1503" s="107"/>
      <c r="AS1503" s="107"/>
      <c r="AT1503" s="107"/>
    </row>
    <row r="1504">
      <c r="A1504" s="107"/>
      <c r="B1504" s="522"/>
      <c r="C1504" s="107"/>
      <c r="D1504" s="107"/>
      <c r="E1504" s="107"/>
      <c r="F1504" s="107"/>
      <c r="G1504" s="107"/>
      <c r="H1504" s="107"/>
      <c r="I1504" s="107"/>
      <c r="J1504" s="107"/>
      <c r="K1504" s="107"/>
      <c r="L1504" s="107"/>
      <c r="M1504" s="107"/>
      <c r="N1504" s="107"/>
      <c r="O1504" s="107"/>
      <c r="P1504" s="107"/>
      <c r="Q1504" s="107"/>
      <c r="R1504" s="107"/>
      <c r="S1504" s="107"/>
      <c r="T1504" s="107"/>
      <c r="U1504" s="107"/>
      <c r="V1504" s="107"/>
      <c r="W1504" s="107"/>
      <c r="X1504" s="107"/>
      <c r="Y1504" s="107"/>
      <c r="Z1504" s="107"/>
      <c r="AA1504" s="107"/>
      <c r="AB1504" s="107"/>
      <c r="AC1504" s="107"/>
      <c r="AD1504" s="107"/>
      <c r="AE1504" s="107"/>
      <c r="AF1504" s="107"/>
      <c r="AG1504" s="107"/>
      <c r="AH1504" s="107"/>
      <c r="AI1504" s="107"/>
      <c r="AJ1504" s="107"/>
      <c r="AK1504" s="107"/>
      <c r="AL1504" s="107"/>
      <c r="AM1504" s="107"/>
      <c r="AN1504" s="107"/>
      <c r="AO1504" s="107"/>
      <c r="AP1504" s="107"/>
      <c r="AQ1504" s="107"/>
      <c r="AR1504" s="107"/>
      <c r="AS1504" s="107"/>
      <c r="AT1504" s="107"/>
    </row>
    <row r="1505">
      <c r="A1505" s="107"/>
      <c r="B1505" s="522"/>
      <c r="C1505" s="107"/>
      <c r="D1505" s="107"/>
      <c r="E1505" s="107"/>
      <c r="F1505" s="107"/>
      <c r="G1505" s="107"/>
      <c r="H1505" s="107"/>
      <c r="I1505" s="107"/>
      <c r="J1505" s="107"/>
      <c r="K1505" s="107"/>
      <c r="L1505" s="107"/>
      <c r="M1505" s="107"/>
      <c r="N1505" s="107"/>
      <c r="O1505" s="107"/>
      <c r="P1505" s="107"/>
      <c r="Q1505" s="107"/>
      <c r="R1505" s="107"/>
      <c r="S1505" s="107"/>
      <c r="T1505" s="107"/>
      <c r="U1505" s="107"/>
      <c r="V1505" s="107"/>
      <c r="W1505" s="107"/>
      <c r="X1505" s="107"/>
      <c r="Y1505" s="107"/>
      <c r="Z1505" s="107"/>
      <c r="AA1505" s="107"/>
      <c r="AB1505" s="107"/>
      <c r="AC1505" s="107"/>
      <c r="AD1505" s="107"/>
      <c r="AE1505" s="107"/>
      <c r="AF1505" s="107"/>
      <c r="AG1505" s="107"/>
      <c r="AH1505" s="107"/>
      <c r="AI1505" s="107"/>
      <c r="AJ1505" s="107"/>
      <c r="AK1505" s="107"/>
      <c r="AL1505" s="107"/>
      <c r="AM1505" s="107"/>
      <c r="AN1505" s="107"/>
      <c r="AO1505" s="107"/>
      <c r="AP1505" s="107"/>
      <c r="AQ1505" s="107"/>
      <c r="AR1505" s="107"/>
      <c r="AS1505" s="107"/>
      <c r="AT1505" s="107"/>
    </row>
    <row r="1506">
      <c r="A1506" s="107"/>
      <c r="B1506" s="522"/>
      <c r="C1506" s="107"/>
      <c r="D1506" s="107"/>
      <c r="E1506" s="107"/>
      <c r="F1506" s="107"/>
      <c r="G1506" s="107"/>
      <c r="H1506" s="107"/>
      <c r="I1506" s="107"/>
      <c r="J1506" s="107"/>
      <c r="K1506" s="107"/>
      <c r="L1506" s="107"/>
      <c r="M1506" s="107"/>
      <c r="N1506" s="107"/>
      <c r="O1506" s="107"/>
      <c r="P1506" s="107"/>
      <c r="Q1506" s="107"/>
      <c r="R1506" s="107"/>
      <c r="S1506" s="107"/>
      <c r="T1506" s="107"/>
      <c r="U1506" s="107"/>
      <c r="V1506" s="107"/>
      <c r="W1506" s="107"/>
      <c r="X1506" s="107"/>
      <c r="Y1506" s="107"/>
      <c r="Z1506" s="107"/>
      <c r="AA1506" s="107"/>
      <c r="AB1506" s="107"/>
      <c r="AC1506" s="107"/>
      <c r="AD1506" s="107"/>
      <c r="AE1506" s="107"/>
      <c r="AF1506" s="107"/>
      <c r="AG1506" s="107"/>
      <c r="AH1506" s="107"/>
      <c r="AI1506" s="107"/>
      <c r="AJ1506" s="107"/>
      <c r="AK1506" s="107"/>
      <c r="AL1506" s="107"/>
      <c r="AM1506" s="107"/>
      <c r="AN1506" s="107"/>
      <c r="AO1506" s="107"/>
      <c r="AP1506" s="107"/>
      <c r="AQ1506" s="107"/>
      <c r="AR1506" s="107"/>
      <c r="AS1506" s="107"/>
      <c r="AT1506" s="107"/>
    </row>
    <row r="1507">
      <c r="A1507" s="107"/>
      <c r="B1507" s="522"/>
      <c r="C1507" s="107"/>
      <c r="D1507" s="107"/>
      <c r="E1507" s="107"/>
      <c r="F1507" s="107"/>
      <c r="G1507" s="107"/>
      <c r="H1507" s="107"/>
      <c r="I1507" s="107"/>
      <c r="J1507" s="107"/>
      <c r="K1507" s="107"/>
      <c r="L1507" s="107"/>
      <c r="M1507" s="107"/>
      <c r="N1507" s="107"/>
      <c r="O1507" s="107"/>
      <c r="P1507" s="107"/>
      <c r="Q1507" s="107"/>
      <c r="R1507" s="107"/>
      <c r="S1507" s="107"/>
      <c r="T1507" s="107"/>
      <c r="U1507" s="107"/>
      <c r="V1507" s="107"/>
      <c r="W1507" s="107"/>
      <c r="X1507" s="107"/>
      <c r="Y1507" s="107"/>
      <c r="Z1507" s="107"/>
      <c r="AA1507" s="107"/>
      <c r="AB1507" s="107"/>
      <c r="AC1507" s="107"/>
      <c r="AD1507" s="107"/>
      <c r="AE1507" s="107"/>
      <c r="AF1507" s="107"/>
      <c r="AG1507" s="107"/>
      <c r="AH1507" s="107"/>
      <c r="AI1507" s="107"/>
      <c r="AJ1507" s="107"/>
      <c r="AK1507" s="107"/>
      <c r="AL1507" s="107"/>
      <c r="AM1507" s="107"/>
      <c r="AN1507" s="107"/>
      <c r="AO1507" s="107"/>
      <c r="AP1507" s="107"/>
      <c r="AQ1507" s="107"/>
      <c r="AR1507" s="107"/>
      <c r="AS1507" s="107"/>
      <c r="AT1507" s="107"/>
    </row>
    <row r="1508">
      <c r="A1508" s="107"/>
      <c r="B1508" s="522"/>
      <c r="C1508" s="107"/>
      <c r="D1508" s="107"/>
      <c r="E1508" s="107"/>
      <c r="F1508" s="107"/>
      <c r="G1508" s="107"/>
      <c r="H1508" s="107"/>
      <c r="I1508" s="107"/>
      <c r="J1508" s="107"/>
      <c r="K1508" s="107"/>
      <c r="L1508" s="107"/>
      <c r="M1508" s="107"/>
      <c r="N1508" s="107"/>
      <c r="O1508" s="107"/>
      <c r="P1508" s="107"/>
      <c r="Q1508" s="107"/>
      <c r="R1508" s="107"/>
      <c r="S1508" s="107"/>
      <c r="T1508" s="107"/>
      <c r="U1508" s="107"/>
      <c r="V1508" s="107"/>
      <c r="W1508" s="107"/>
      <c r="X1508" s="107"/>
      <c r="Y1508" s="107"/>
      <c r="Z1508" s="107"/>
      <c r="AA1508" s="107"/>
      <c r="AB1508" s="107"/>
      <c r="AC1508" s="107"/>
      <c r="AD1508" s="107"/>
      <c r="AE1508" s="107"/>
      <c r="AF1508" s="107"/>
      <c r="AG1508" s="107"/>
      <c r="AH1508" s="107"/>
      <c r="AI1508" s="107"/>
      <c r="AJ1508" s="107"/>
      <c r="AK1508" s="107"/>
      <c r="AL1508" s="107"/>
      <c r="AM1508" s="107"/>
      <c r="AN1508" s="107"/>
      <c r="AO1508" s="107"/>
      <c r="AP1508" s="107"/>
      <c r="AQ1508" s="107"/>
      <c r="AR1508" s="107"/>
      <c r="AS1508" s="107"/>
      <c r="AT1508" s="107"/>
    </row>
    <row r="1509">
      <c r="A1509" s="107"/>
      <c r="B1509" s="522"/>
      <c r="C1509" s="107"/>
      <c r="D1509" s="107"/>
      <c r="E1509" s="107"/>
      <c r="F1509" s="107"/>
      <c r="G1509" s="107"/>
      <c r="H1509" s="107"/>
      <c r="I1509" s="107"/>
      <c r="J1509" s="107"/>
      <c r="K1509" s="107"/>
      <c r="L1509" s="107"/>
      <c r="M1509" s="107"/>
      <c r="N1509" s="107"/>
      <c r="O1509" s="107"/>
      <c r="P1509" s="107"/>
      <c r="Q1509" s="107"/>
      <c r="R1509" s="107"/>
      <c r="S1509" s="107"/>
      <c r="T1509" s="107"/>
      <c r="U1509" s="107"/>
      <c r="V1509" s="107"/>
      <c r="W1509" s="107"/>
      <c r="X1509" s="107"/>
      <c r="Y1509" s="107"/>
      <c r="Z1509" s="107"/>
      <c r="AA1509" s="107"/>
      <c r="AB1509" s="107"/>
      <c r="AC1509" s="107"/>
      <c r="AD1509" s="107"/>
      <c r="AE1509" s="107"/>
      <c r="AF1509" s="107"/>
      <c r="AG1509" s="107"/>
      <c r="AH1509" s="107"/>
      <c r="AI1509" s="107"/>
      <c r="AJ1509" s="107"/>
      <c r="AK1509" s="107"/>
      <c r="AL1509" s="107"/>
      <c r="AM1509" s="107"/>
      <c r="AN1509" s="107"/>
      <c r="AO1509" s="107"/>
      <c r="AP1509" s="107"/>
      <c r="AQ1509" s="107"/>
      <c r="AR1509" s="107"/>
      <c r="AS1509" s="107"/>
      <c r="AT1509" s="107"/>
    </row>
    <row r="1510">
      <c r="A1510" s="107"/>
      <c r="B1510" s="522"/>
      <c r="C1510" s="107"/>
      <c r="D1510" s="107"/>
      <c r="E1510" s="107"/>
      <c r="F1510" s="107"/>
      <c r="G1510" s="107"/>
      <c r="H1510" s="107"/>
      <c r="I1510" s="107"/>
      <c r="J1510" s="107"/>
      <c r="K1510" s="107"/>
      <c r="L1510" s="107"/>
      <c r="M1510" s="107"/>
      <c r="N1510" s="107"/>
      <c r="O1510" s="107"/>
      <c r="P1510" s="107"/>
      <c r="Q1510" s="107"/>
      <c r="R1510" s="107"/>
      <c r="S1510" s="107"/>
      <c r="T1510" s="107"/>
      <c r="U1510" s="107"/>
      <c r="V1510" s="107"/>
      <c r="W1510" s="107"/>
      <c r="X1510" s="107"/>
      <c r="Y1510" s="107"/>
      <c r="Z1510" s="107"/>
      <c r="AA1510" s="107"/>
      <c r="AB1510" s="107"/>
      <c r="AC1510" s="107"/>
      <c r="AD1510" s="107"/>
      <c r="AE1510" s="107"/>
      <c r="AF1510" s="107"/>
      <c r="AG1510" s="107"/>
      <c r="AH1510" s="107"/>
      <c r="AI1510" s="107"/>
      <c r="AJ1510" s="107"/>
      <c r="AK1510" s="107"/>
      <c r="AL1510" s="107"/>
      <c r="AM1510" s="107"/>
      <c r="AN1510" s="107"/>
      <c r="AO1510" s="107"/>
      <c r="AP1510" s="107"/>
      <c r="AQ1510" s="107"/>
      <c r="AR1510" s="107"/>
      <c r="AS1510" s="107"/>
      <c r="AT1510" s="107"/>
    </row>
    <row r="1511">
      <c r="A1511" s="107"/>
      <c r="B1511" s="522"/>
      <c r="C1511" s="107"/>
      <c r="D1511" s="107"/>
      <c r="E1511" s="107"/>
      <c r="F1511" s="107"/>
      <c r="G1511" s="107"/>
      <c r="H1511" s="107"/>
      <c r="I1511" s="107"/>
      <c r="J1511" s="107"/>
      <c r="K1511" s="107"/>
      <c r="L1511" s="107"/>
      <c r="M1511" s="107"/>
      <c r="N1511" s="107"/>
      <c r="O1511" s="107"/>
      <c r="P1511" s="107"/>
      <c r="Q1511" s="107"/>
      <c r="R1511" s="107"/>
      <c r="S1511" s="107"/>
      <c r="T1511" s="107"/>
      <c r="U1511" s="107"/>
      <c r="V1511" s="107"/>
      <c r="W1511" s="107"/>
      <c r="X1511" s="107"/>
      <c r="Y1511" s="107"/>
      <c r="Z1511" s="107"/>
      <c r="AA1511" s="107"/>
      <c r="AB1511" s="107"/>
      <c r="AC1511" s="107"/>
      <c r="AD1511" s="107"/>
      <c r="AE1511" s="107"/>
      <c r="AF1511" s="107"/>
      <c r="AG1511" s="107"/>
      <c r="AH1511" s="107"/>
      <c r="AI1511" s="107"/>
      <c r="AJ1511" s="107"/>
      <c r="AK1511" s="107"/>
      <c r="AL1511" s="107"/>
      <c r="AM1511" s="107"/>
      <c r="AN1511" s="107"/>
      <c r="AO1511" s="107"/>
      <c r="AP1511" s="107"/>
      <c r="AQ1511" s="107"/>
      <c r="AR1511" s="107"/>
      <c r="AS1511" s="107"/>
      <c r="AT1511" s="107"/>
    </row>
    <row r="1512">
      <c r="A1512" s="107"/>
      <c r="B1512" s="522"/>
      <c r="C1512" s="107"/>
      <c r="D1512" s="107"/>
      <c r="E1512" s="107"/>
      <c r="F1512" s="107"/>
      <c r="G1512" s="107"/>
      <c r="H1512" s="107"/>
      <c r="I1512" s="107"/>
      <c r="J1512" s="107"/>
      <c r="K1512" s="107"/>
      <c r="L1512" s="107"/>
      <c r="M1512" s="107"/>
      <c r="N1512" s="107"/>
      <c r="O1512" s="107"/>
      <c r="P1512" s="107"/>
      <c r="Q1512" s="107"/>
      <c r="R1512" s="107"/>
      <c r="S1512" s="107"/>
      <c r="T1512" s="107"/>
      <c r="U1512" s="107"/>
      <c r="V1512" s="107"/>
      <c r="W1512" s="107"/>
      <c r="X1512" s="107"/>
      <c r="Y1512" s="107"/>
      <c r="Z1512" s="107"/>
      <c r="AA1512" s="107"/>
      <c r="AB1512" s="107"/>
      <c r="AC1512" s="107"/>
      <c r="AD1512" s="107"/>
      <c r="AE1512" s="107"/>
      <c r="AF1512" s="107"/>
      <c r="AG1512" s="107"/>
      <c r="AH1512" s="107"/>
      <c r="AI1512" s="107"/>
      <c r="AJ1512" s="107"/>
      <c r="AK1512" s="107"/>
      <c r="AL1512" s="107"/>
      <c r="AM1512" s="107"/>
      <c r="AN1512" s="107"/>
      <c r="AO1512" s="107"/>
      <c r="AP1512" s="107"/>
      <c r="AQ1512" s="107"/>
      <c r="AR1512" s="107"/>
      <c r="AS1512" s="107"/>
      <c r="AT1512" s="107"/>
    </row>
    <row r="1513">
      <c r="A1513" s="107"/>
      <c r="B1513" s="522"/>
      <c r="C1513" s="107"/>
      <c r="D1513" s="107"/>
      <c r="E1513" s="107"/>
      <c r="F1513" s="107"/>
      <c r="G1513" s="107"/>
      <c r="H1513" s="107"/>
      <c r="I1513" s="107"/>
      <c r="J1513" s="107"/>
      <c r="K1513" s="107"/>
      <c r="L1513" s="107"/>
      <c r="M1513" s="107"/>
      <c r="N1513" s="107"/>
      <c r="O1513" s="107"/>
      <c r="P1513" s="107"/>
      <c r="Q1513" s="107"/>
      <c r="R1513" s="107"/>
      <c r="S1513" s="107"/>
      <c r="T1513" s="107"/>
      <c r="U1513" s="107"/>
      <c r="V1513" s="107"/>
      <c r="W1513" s="107"/>
      <c r="X1513" s="107"/>
      <c r="Y1513" s="107"/>
      <c r="Z1513" s="107"/>
      <c r="AA1513" s="107"/>
      <c r="AB1513" s="107"/>
      <c r="AC1513" s="107"/>
      <c r="AD1513" s="107"/>
      <c r="AE1513" s="107"/>
      <c r="AF1513" s="107"/>
      <c r="AG1513" s="107"/>
      <c r="AH1513" s="107"/>
      <c r="AI1513" s="107"/>
      <c r="AJ1513" s="107"/>
      <c r="AK1513" s="107"/>
      <c r="AL1513" s="107"/>
      <c r="AM1513" s="107"/>
      <c r="AN1513" s="107"/>
      <c r="AO1513" s="107"/>
      <c r="AP1513" s="107"/>
      <c r="AQ1513" s="107"/>
      <c r="AR1513" s="107"/>
      <c r="AS1513" s="107"/>
      <c r="AT1513" s="107"/>
    </row>
    <row r="1514">
      <c r="A1514" s="107"/>
      <c r="B1514" s="522"/>
      <c r="C1514" s="107"/>
      <c r="D1514" s="107"/>
      <c r="E1514" s="107"/>
      <c r="F1514" s="107"/>
      <c r="G1514" s="107"/>
      <c r="H1514" s="107"/>
      <c r="I1514" s="107"/>
      <c r="J1514" s="107"/>
      <c r="K1514" s="107"/>
      <c r="L1514" s="107"/>
      <c r="M1514" s="107"/>
      <c r="N1514" s="107"/>
      <c r="O1514" s="107"/>
      <c r="P1514" s="107"/>
      <c r="Q1514" s="107"/>
      <c r="R1514" s="107"/>
      <c r="S1514" s="107"/>
      <c r="T1514" s="107"/>
      <c r="U1514" s="107"/>
      <c r="V1514" s="107"/>
      <c r="W1514" s="107"/>
      <c r="X1514" s="107"/>
      <c r="Y1514" s="107"/>
      <c r="Z1514" s="107"/>
      <c r="AA1514" s="107"/>
      <c r="AB1514" s="107"/>
      <c r="AC1514" s="107"/>
      <c r="AD1514" s="107"/>
      <c r="AE1514" s="107"/>
      <c r="AF1514" s="107"/>
      <c r="AG1514" s="107"/>
      <c r="AH1514" s="107"/>
      <c r="AI1514" s="107"/>
      <c r="AJ1514" s="107"/>
      <c r="AK1514" s="107"/>
      <c r="AL1514" s="107"/>
      <c r="AM1514" s="107"/>
      <c r="AN1514" s="107"/>
      <c r="AO1514" s="107"/>
      <c r="AP1514" s="107"/>
      <c r="AQ1514" s="107"/>
      <c r="AR1514" s="107"/>
      <c r="AS1514" s="107"/>
      <c r="AT1514" s="107"/>
    </row>
    <row r="1515">
      <c r="A1515" s="107"/>
      <c r="B1515" s="522"/>
      <c r="C1515" s="107"/>
      <c r="D1515" s="107"/>
      <c r="E1515" s="107"/>
      <c r="F1515" s="107"/>
      <c r="G1515" s="107"/>
      <c r="H1515" s="107"/>
      <c r="I1515" s="107"/>
      <c r="J1515" s="107"/>
      <c r="K1515" s="107"/>
      <c r="L1515" s="107"/>
      <c r="M1515" s="107"/>
      <c r="N1515" s="107"/>
      <c r="O1515" s="107"/>
      <c r="P1515" s="107"/>
      <c r="Q1515" s="107"/>
      <c r="R1515" s="107"/>
      <c r="S1515" s="107"/>
      <c r="T1515" s="107"/>
      <c r="U1515" s="107"/>
      <c r="V1515" s="107"/>
      <c r="W1515" s="107"/>
      <c r="X1515" s="107"/>
      <c r="Y1515" s="107"/>
      <c r="Z1515" s="107"/>
      <c r="AA1515" s="107"/>
      <c r="AB1515" s="107"/>
      <c r="AC1515" s="107"/>
      <c r="AD1515" s="107"/>
      <c r="AE1515" s="107"/>
      <c r="AF1515" s="107"/>
      <c r="AG1515" s="107"/>
      <c r="AH1515" s="107"/>
      <c r="AI1515" s="107"/>
      <c r="AJ1515" s="107"/>
      <c r="AK1515" s="107"/>
      <c r="AL1515" s="107"/>
      <c r="AM1515" s="107"/>
      <c r="AN1515" s="107"/>
      <c r="AO1515" s="107"/>
      <c r="AP1515" s="107"/>
      <c r="AQ1515" s="107"/>
      <c r="AR1515" s="107"/>
      <c r="AS1515" s="107"/>
      <c r="AT1515" s="107"/>
    </row>
    <row r="1516">
      <c r="A1516" s="107"/>
      <c r="B1516" s="522"/>
      <c r="C1516" s="107"/>
      <c r="D1516" s="107"/>
      <c r="E1516" s="107"/>
      <c r="F1516" s="107"/>
      <c r="G1516" s="107"/>
      <c r="H1516" s="107"/>
      <c r="I1516" s="107"/>
      <c r="J1516" s="107"/>
      <c r="K1516" s="107"/>
      <c r="L1516" s="107"/>
      <c r="M1516" s="107"/>
      <c r="N1516" s="107"/>
      <c r="O1516" s="107"/>
      <c r="P1516" s="107"/>
      <c r="Q1516" s="107"/>
      <c r="R1516" s="107"/>
      <c r="S1516" s="107"/>
      <c r="T1516" s="107"/>
      <c r="U1516" s="107"/>
      <c r="V1516" s="107"/>
      <c r="W1516" s="107"/>
      <c r="X1516" s="107"/>
      <c r="Y1516" s="107"/>
      <c r="Z1516" s="107"/>
      <c r="AA1516" s="107"/>
      <c r="AB1516" s="107"/>
      <c r="AC1516" s="107"/>
      <c r="AD1516" s="107"/>
      <c r="AE1516" s="107"/>
      <c r="AF1516" s="107"/>
      <c r="AG1516" s="107"/>
      <c r="AH1516" s="107"/>
      <c r="AI1516" s="107"/>
      <c r="AJ1516" s="107"/>
      <c r="AK1516" s="107"/>
      <c r="AL1516" s="107"/>
      <c r="AM1516" s="107"/>
      <c r="AN1516" s="107"/>
      <c r="AO1516" s="107"/>
      <c r="AP1516" s="107"/>
      <c r="AQ1516" s="107"/>
      <c r="AR1516" s="107"/>
      <c r="AS1516" s="107"/>
      <c r="AT1516" s="107"/>
    </row>
    <row r="1517">
      <c r="A1517" s="107"/>
      <c r="B1517" s="522"/>
      <c r="C1517" s="107"/>
      <c r="D1517" s="107"/>
      <c r="E1517" s="107"/>
      <c r="F1517" s="107"/>
      <c r="G1517" s="107"/>
      <c r="H1517" s="107"/>
      <c r="I1517" s="107"/>
      <c r="J1517" s="107"/>
      <c r="K1517" s="107"/>
      <c r="L1517" s="107"/>
      <c r="M1517" s="107"/>
      <c r="N1517" s="107"/>
      <c r="O1517" s="107"/>
      <c r="P1517" s="107"/>
      <c r="Q1517" s="107"/>
      <c r="R1517" s="107"/>
      <c r="S1517" s="107"/>
      <c r="T1517" s="107"/>
      <c r="U1517" s="107"/>
      <c r="V1517" s="107"/>
      <c r="W1517" s="107"/>
      <c r="X1517" s="107"/>
      <c r="Y1517" s="107"/>
      <c r="Z1517" s="107"/>
      <c r="AA1517" s="107"/>
      <c r="AB1517" s="107"/>
      <c r="AC1517" s="107"/>
      <c r="AD1517" s="107"/>
      <c r="AE1517" s="107"/>
      <c r="AF1517" s="107"/>
      <c r="AG1517" s="107"/>
      <c r="AH1517" s="107"/>
      <c r="AI1517" s="107"/>
      <c r="AJ1517" s="107"/>
      <c r="AK1517" s="107"/>
      <c r="AL1517" s="107"/>
      <c r="AM1517" s="107"/>
      <c r="AN1517" s="107"/>
      <c r="AO1517" s="107"/>
      <c r="AP1517" s="107"/>
      <c r="AQ1517" s="107"/>
      <c r="AR1517" s="107"/>
      <c r="AS1517" s="107"/>
      <c r="AT1517" s="107"/>
    </row>
    <row r="1518">
      <c r="A1518" s="107"/>
      <c r="B1518" s="522"/>
      <c r="C1518" s="107"/>
      <c r="D1518" s="107"/>
      <c r="E1518" s="107"/>
      <c r="F1518" s="107"/>
      <c r="G1518" s="107"/>
      <c r="H1518" s="107"/>
      <c r="I1518" s="107"/>
      <c r="J1518" s="107"/>
      <c r="K1518" s="107"/>
      <c r="L1518" s="107"/>
      <c r="M1518" s="107"/>
      <c r="N1518" s="107"/>
      <c r="O1518" s="107"/>
      <c r="P1518" s="107"/>
      <c r="Q1518" s="107"/>
      <c r="R1518" s="107"/>
      <c r="S1518" s="107"/>
      <c r="T1518" s="107"/>
      <c r="U1518" s="107"/>
      <c r="V1518" s="107"/>
      <c r="W1518" s="107"/>
      <c r="X1518" s="107"/>
      <c r="Y1518" s="107"/>
      <c r="Z1518" s="107"/>
      <c r="AA1518" s="107"/>
      <c r="AB1518" s="107"/>
      <c r="AC1518" s="107"/>
      <c r="AD1518" s="107"/>
      <c r="AE1518" s="107"/>
      <c r="AF1518" s="107"/>
      <c r="AG1518" s="107"/>
      <c r="AH1518" s="107"/>
      <c r="AI1518" s="107"/>
      <c r="AJ1518" s="107"/>
      <c r="AK1518" s="107"/>
      <c r="AL1518" s="107"/>
      <c r="AM1518" s="107"/>
      <c r="AN1518" s="107"/>
      <c r="AO1518" s="107"/>
      <c r="AP1518" s="107"/>
      <c r="AQ1518" s="107"/>
      <c r="AR1518" s="107"/>
      <c r="AS1518" s="107"/>
      <c r="AT1518" s="107"/>
    </row>
    <row r="1519">
      <c r="A1519" s="107"/>
      <c r="B1519" s="522"/>
      <c r="C1519" s="107"/>
      <c r="D1519" s="107"/>
      <c r="E1519" s="107"/>
      <c r="F1519" s="107"/>
      <c r="G1519" s="107"/>
      <c r="H1519" s="107"/>
      <c r="I1519" s="107"/>
      <c r="J1519" s="107"/>
      <c r="K1519" s="107"/>
      <c r="L1519" s="107"/>
      <c r="M1519" s="107"/>
      <c r="N1519" s="107"/>
      <c r="O1519" s="107"/>
      <c r="P1519" s="107"/>
      <c r="Q1519" s="107"/>
      <c r="R1519" s="107"/>
      <c r="S1519" s="107"/>
      <c r="T1519" s="107"/>
      <c r="U1519" s="107"/>
      <c r="V1519" s="107"/>
      <c r="W1519" s="107"/>
      <c r="X1519" s="107"/>
      <c r="Y1519" s="107"/>
      <c r="Z1519" s="107"/>
      <c r="AA1519" s="107"/>
      <c r="AB1519" s="107"/>
      <c r="AC1519" s="107"/>
      <c r="AD1519" s="107"/>
      <c r="AE1519" s="107"/>
      <c r="AF1519" s="107"/>
      <c r="AG1519" s="107"/>
      <c r="AH1519" s="107"/>
      <c r="AI1519" s="107"/>
      <c r="AJ1519" s="107"/>
      <c r="AK1519" s="107"/>
      <c r="AL1519" s="107"/>
      <c r="AM1519" s="107"/>
      <c r="AN1519" s="107"/>
      <c r="AO1519" s="107"/>
      <c r="AP1519" s="107"/>
      <c r="AQ1519" s="107"/>
      <c r="AR1519" s="107"/>
      <c r="AS1519" s="107"/>
      <c r="AT1519" s="107"/>
    </row>
    <row r="1520">
      <c r="A1520" s="107"/>
      <c r="B1520" s="522"/>
      <c r="C1520" s="107"/>
      <c r="D1520" s="107"/>
      <c r="E1520" s="107"/>
      <c r="F1520" s="107"/>
      <c r="G1520" s="107"/>
      <c r="H1520" s="107"/>
      <c r="I1520" s="107"/>
      <c r="J1520" s="107"/>
      <c r="K1520" s="107"/>
      <c r="L1520" s="107"/>
      <c r="M1520" s="107"/>
      <c r="N1520" s="107"/>
      <c r="O1520" s="107"/>
      <c r="P1520" s="107"/>
      <c r="Q1520" s="107"/>
      <c r="R1520" s="107"/>
      <c r="S1520" s="107"/>
      <c r="T1520" s="107"/>
      <c r="U1520" s="107"/>
      <c r="V1520" s="107"/>
      <c r="W1520" s="107"/>
      <c r="X1520" s="107"/>
      <c r="Y1520" s="107"/>
      <c r="Z1520" s="107"/>
      <c r="AA1520" s="107"/>
      <c r="AB1520" s="107"/>
      <c r="AC1520" s="107"/>
      <c r="AD1520" s="107"/>
      <c r="AE1520" s="107"/>
      <c r="AF1520" s="107"/>
      <c r="AG1520" s="107"/>
      <c r="AH1520" s="107"/>
      <c r="AI1520" s="107"/>
      <c r="AJ1520" s="107"/>
      <c r="AK1520" s="107"/>
      <c r="AL1520" s="107"/>
      <c r="AM1520" s="107"/>
      <c r="AN1520" s="107"/>
      <c r="AO1520" s="107"/>
      <c r="AP1520" s="107"/>
      <c r="AQ1520" s="107"/>
      <c r="AR1520" s="107"/>
      <c r="AS1520" s="107"/>
      <c r="AT1520" s="107"/>
    </row>
    <row r="1521">
      <c r="A1521" s="107"/>
      <c r="B1521" s="522"/>
      <c r="C1521" s="107"/>
      <c r="D1521" s="107"/>
      <c r="E1521" s="107"/>
      <c r="F1521" s="107"/>
      <c r="G1521" s="107"/>
      <c r="H1521" s="107"/>
      <c r="I1521" s="107"/>
      <c r="J1521" s="107"/>
      <c r="K1521" s="107"/>
      <c r="L1521" s="107"/>
      <c r="M1521" s="107"/>
      <c r="N1521" s="107"/>
      <c r="O1521" s="107"/>
      <c r="P1521" s="107"/>
      <c r="Q1521" s="107"/>
      <c r="R1521" s="107"/>
      <c r="S1521" s="107"/>
      <c r="T1521" s="107"/>
      <c r="U1521" s="107"/>
      <c r="V1521" s="107"/>
      <c r="W1521" s="107"/>
      <c r="X1521" s="107"/>
      <c r="Y1521" s="107"/>
      <c r="Z1521" s="107"/>
      <c r="AA1521" s="107"/>
      <c r="AB1521" s="107"/>
      <c r="AC1521" s="107"/>
      <c r="AD1521" s="107"/>
      <c r="AE1521" s="107"/>
      <c r="AF1521" s="107"/>
      <c r="AG1521" s="107"/>
      <c r="AH1521" s="107"/>
      <c r="AI1521" s="107"/>
      <c r="AJ1521" s="107"/>
      <c r="AK1521" s="107"/>
      <c r="AL1521" s="107"/>
      <c r="AM1521" s="107"/>
      <c r="AN1521" s="107"/>
      <c r="AO1521" s="107"/>
      <c r="AP1521" s="107"/>
      <c r="AQ1521" s="107"/>
      <c r="AR1521" s="107"/>
      <c r="AS1521" s="107"/>
      <c r="AT1521" s="107"/>
    </row>
    <row r="1522">
      <c r="A1522" s="107"/>
      <c r="B1522" s="522"/>
      <c r="C1522" s="107"/>
      <c r="D1522" s="107"/>
      <c r="E1522" s="107"/>
      <c r="F1522" s="107"/>
      <c r="G1522" s="107"/>
      <c r="H1522" s="107"/>
      <c r="I1522" s="107"/>
      <c r="J1522" s="107"/>
      <c r="K1522" s="107"/>
      <c r="L1522" s="107"/>
      <c r="M1522" s="107"/>
      <c r="N1522" s="107"/>
      <c r="O1522" s="107"/>
      <c r="P1522" s="107"/>
      <c r="Q1522" s="107"/>
      <c r="R1522" s="107"/>
      <c r="S1522" s="107"/>
      <c r="T1522" s="107"/>
      <c r="U1522" s="107"/>
      <c r="V1522" s="107"/>
      <c r="W1522" s="107"/>
      <c r="X1522" s="107"/>
      <c r="Y1522" s="107"/>
      <c r="Z1522" s="107"/>
      <c r="AA1522" s="107"/>
      <c r="AB1522" s="107"/>
      <c r="AC1522" s="107"/>
      <c r="AD1522" s="107"/>
      <c r="AE1522" s="107"/>
      <c r="AF1522" s="107"/>
      <c r="AG1522" s="107"/>
      <c r="AH1522" s="107"/>
      <c r="AI1522" s="107"/>
      <c r="AJ1522" s="107"/>
      <c r="AK1522" s="107"/>
      <c r="AL1522" s="107"/>
      <c r="AM1522" s="107"/>
      <c r="AN1522" s="107"/>
      <c r="AO1522" s="107"/>
      <c r="AP1522" s="107"/>
      <c r="AQ1522" s="107"/>
      <c r="AR1522" s="107"/>
      <c r="AS1522" s="107"/>
      <c r="AT1522" s="107"/>
    </row>
    <row r="1523">
      <c r="A1523" s="107"/>
      <c r="B1523" s="522"/>
      <c r="C1523" s="107"/>
      <c r="D1523" s="107"/>
      <c r="E1523" s="107"/>
      <c r="F1523" s="107"/>
      <c r="G1523" s="107"/>
      <c r="H1523" s="107"/>
      <c r="I1523" s="107"/>
      <c r="J1523" s="107"/>
      <c r="K1523" s="107"/>
      <c r="L1523" s="107"/>
      <c r="M1523" s="107"/>
      <c r="N1523" s="107"/>
      <c r="O1523" s="107"/>
      <c r="P1523" s="107"/>
      <c r="Q1523" s="107"/>
      <c r="R1523" s="107"/>
      <c r="S1523" s="107"/>
      <c r="T1523" s="107"/>
      <c r="U1523" s="107"/>
      <c r="V1523" s="107"/>
      <c r="W1523" s="107"/>
      <c r="X1523" s="107"/>
      <c r="Y1523" s="107"/>
      <c r="Z1523" s="107"/>
      <c r="AA1523" s="107"/>
      <c r="AB1523" s="107"/>
      <c r="AC1523" s="107"/>
      <c r="AD1523" s="107"/>
      <c r="AE1523" s="107"/>
      <c r="AF1523" s="107"/>
      <c r="AG1523" s="107"/>
      <c r="AH1523" s="107"/>
      <c r="AI1523" s="107"/>
      <c r="AJ1523" s="107"/>
      <c r="AK1523" s="107"/>
      <c r="AL1523" s="107"/>
      <c r="AM1523" s="107"/>
      <c r="AN1523" s="107"/>
      <c r="AO1523" s="107"/>
      <c r="AP1523" s="107"/>
      <c r="AQ1523" s="107"/>
      <c r="AR1523" s="107"/>
      <c r="AS1523" s="107"/>
      <c r="AT1523" s="107"/>
    </row>
    <row r="1524">
      <c r="A1524" s="107"/>
      <c r="B1524" s="522"/>
      <c r="C1524" s="107"/>
      <c r="D1524" s="107"/>
      <c r="E1524" s="107"/>
      <c r="F1524" s="107"/>
      <c r="G1524" s="107"/>
      <c r="H1524" s="107"/>
      <c r="I1524" s="107"/>
      <c r="J1524" s="107"/>
      <c r="K1524" s="107"/>
      <c r="L1524" s="107"/>
      <c r="M1524" s="107"/>
      <c r="N1524" s="107"/>
      <c r="O1524" s="107"/>
      <c r="P1524" s="107"/>
      <c r="Q1524" s="107"/>
      <c r="R1524" s="107"/>
      <c r="S1524" s="107"/>
      <c r="T1524" s="107"/>
      <c r="U1524" s="107"/>
      <c r="V1524" s="107"/>
      <c r="W1524" s="107"/>
      <c r="X1524" s="107"/>
      <c r="Y1524" s="107"/>
      <c r="Z1524" s="107"/>
      <c r="AA1524" s="107"/>
      <c r="AB1524" s="107"/>
      <c r="AC1524" s="107"/>
      <c r="AD1524" s="107"/>
      <c r="AE1524" s="107"/>
      <c r="AF1524" s="107"/>
      <c r="AG1524" s="107"/>
      <c r="AH1524" s="107"/>
      <c r="AI1524" s="107"/>
      <c r="AJ1524" s="107"/>
      <c r="AK1524" s="107"/>
      <c r="AL1524" s="107"/>
      <c r="AM1524" s="107"/>
      <c r="AN1524" s="107"/>
      <c r="AO1524" s="107"/>
      <c r="AP1524" s="107"/>
      <c r="AQ1524" s="107"/>
      <c r="AR1524" s="107"/>
      <c r="AS1524" s="107"/>
      <c r="AT1524" s="107"/>
    </row>
    <row r="1525">
      <c r="A1525" s="107"/>
      <c r="B1525" s="522"/>
      <c r="C1525" s="107"/>
      <c r="D1525" s="107"/>
      <c r="E1525" s="107"/>
      <c r="F1525" s="107"/>
      <c r="G1525" s="107"/>
      <c r="H1525" s="107"/>
      <c r="I1525" s="107"/>
      <c r="J1525" s="107"/>
      <c r="K1525" s="107"/>
      <c r="L1525" s="107"/>
      <c r="M1525" s="107"/>
      <c r="N1525" s="107"/>
      <c r="O1525" s="107"/>
      <c r="P1525" s="107"/>
      <c r="Q1525" s="107"/>
      <c r="R1525" s="107"/>
      <c r="S1525" s="107"/>
      <c r="T1525" s="107"/>
      <c r="U1525" s="107"/>
      <c r="V1525" s="107"/>
      <c r="W1525" s="107"/>
      <c r="X1525" s="107"/>
      <c r="Y1525" s="107"/>
      <c r="Z1525" s="107"/>
      <c r="AA1525" s="107"/>
      <c r="AB1525" s="107"/>
      <c r="AC1525" s="107"/>
      <c r="AD1525" s="107"/>
      <c r="AE1525" s="107"/>
      <c r="AF1525" s="107"/>
      <c r="AG1525" s="107"/>
      <c r="AH1525" s="107"/>
      <c r="AI1525" s="107"/>
      <c r="AJ1525" s="107"/>
      <c r="AK1525" s="107"/>
      <c r="AL1525" s="107"/>
      <c r="AM1525" s="107"/>
      <c r="AN1525" s="107"/>
      <c r="AO1525" s="107"/>
      <c r="AP1525" s="107"/>
      <c r="AQ1525" s="107"/>
      <c r="AR1525" s="107"/>
      <c r="AS1525" s="107"/>
      <c r="AT1525" s="107"/>
    </row>
    <row r="1526">
      <c r="A1526" s="107"/>
      <c r="B1526" s="522"/>
      <c r="C1526" s="107"/>
      <c r="D1526" s="107"/>
      <c r="E1526" s="107"/>
      <c r="F1526" s="107"/>
      <c r="G1526" s="107"/>
      <c r="H1526" s="107"/>
      <c r="I1526" s="107"/>
      <c r="J1526" s="107"/>
      <c r="K1526" s="107"/>
      <c r="L1526" s="107"/>
      <c r="M1526" s="107"/>
      <c r="N1526" s="107"/>
      <c r="O1526" s="107"/>
      <c r="P1526" s="107"/>
      <c r="Q1526" s="107"/>
      <c r="R1526" s="107"/>
      <c r="S1526" s="107"/>
      <c r="T1526" s="107"/>
      <c r="U1526" s="107"/>
      <c r="V1526" s="107"/>
      <c r="W1526" s="107"/>
      <c r="X1526" s="107"/>
      <c r="Y1526" s="107"/>
      <c r="Z1526" s="107"/>
      <c r="AA1526" s="107"/>
      <c r="AB1526" s="107"/>
      <c r="AC1526" s="107"/>
      <c r="AD1526" s="107"/>
      <c r="AE1526" s="107"/>
      <c r="AF1526" s="107"/>
      <c r="AG1526" s="107"/>
      <c r="AH1526" s="107"/>
      <c r="AI1526" s="107"/>
      <c r="AJ1526" s="107"/>
      <c r="AK1526" s="107"/>
      <c r="AL1526" s="107"/>
      <c r="AM1526" s="107"/>
      <c r="AN1526" s="107"/>
      <c r="AO1526" s="107"/>
      <c r="AP1526" s="107"/>
      <c r="AQ1526" s="107"/>
      <c r="AR1526" s="107"/>
      <c r="AS1526" s="107"/>
      <c r="AT1526" s="107"/>
    </row>
    <row r="1527">
      <c r="A1527" s="107"/>
      <c r="B1527" s="522"/>
      <c r="C1527" s="107"/>
      <c r="D1527" s="107"/>
      <c r="E1527" s="107"/>
      <c r="F1527" s="107"/>
      <c r="G1527" s="107"/>
      <c r="H1527" s="107"/>
      <c r="I1527" s="107"/>
      <c r="J1527" s="107"/>
      <c r="K1527" s="107"/>
      <c r="L1527" s="107"/>
      <c r="M1527" s="107"/>
      <c r="N1527" s="107"/>
      <c r="O1527" s="107"/>
      <c r="P1527" s="107"/>
      <c r="Q1527" s="107"/>
      <c r="R1527" s="107"/>
      <c r="S1527" s="107"/>
      <c r="T1527" s="107"/>
      <c r="U1527" s="107"/>
      <c r="V1527" s="107"/>
      <c r="W1527" s="107"/>
      <c r="X1527" s="107"/>
      <c r="Y1527" s="107"/>
      <c r="Z1527" s="107"/>
      <c r="AA1527" s="107"/>
      <c r="AB1527" s="107"/>
      <c r="AC1527" s="107"/>
      <c r="AD1527" s="107"/>
      <c r="AE1527" s="107"/>
      <c r="AF1527" s="107"/>
      <c r="AG1527" s="107"/>
      <c r="AH1527" s="107"/>
      <c r="AI1527" s="107"/>
      <c r="AJ1527" s="107"/>
      <c r="AK1527" s="107"/>
      <c r="AL1527" s="107"/>
      <c r="AM1527" s="107"/>
      <c r="AN1527" s="107"/>
      <c r="AO1527" s="107"/>
      <c r="AP1527" s="107"/>
      <c r="AQ1527" s="107"/>
      <c r="AR1527" s="107"/>
      <c r="AS1527" s="107"/>
      <c r="AT1527" s="107"/>
    </row>
    <row r="1528">
      <c r="A1528" s="107"/>
      <c r="B1528" s="522"/>
      <c r="C1528" s="107"/>
      <c r="D1528" s="107"/>
      <c r="E1528" s="107"/>
      <c r="F1528" s="107"/>
      <c r="G1528" s="107"/>
      <c r="H1528" s="107"/>
      <c r="I1528" s="107"/>
      <c r="J1528" s="107"/>
      <c r="K1528" s="107"/>
      <c r="L1528" s="107"/>
      <c r="M1528" s="107"/>
      <c r="N1528" s="107"/>
      <c r="O1528" s="107"/>
      <c r="P1528" s="107"/>
      <c r="Q1528" s="107"/>
      <c r="R1528" s="107"/>
      <c r="S1528" s="107"/>
      <c r="T1528" s="107"/>
      <c r="U1528" s="107"/>
      <c r="V1528" s="107"/>
      <c r="W1528" s="107"/>
      <c r="X1528" s="107"/>
      <c r="Y1528" s="107"/>
      <c r="Z1528" s="107"/>
      <c r="AA1528" s="107"/>
      <c r="AB1528" s="107"/>
      <c r="AC1528" s="107"/>
      <c r="AD1528" s="107"/>
      <c r="AE1528" s="107"/>
      <c r="AF1528" s="107"/>
      <c r="AG1528" s="107"/>
      <c r="AH1528" s="107"/>
      <c r="AI1528" s="107"/>
      <c r="AJ1528" s="107"/>
      <c r="AK1528" s="107"/>
      <c r="AL1528" s="107"/>
      <c r="AM1528" s="107"/>
      <c r="AN1528" s="107"/>
      <c r="AO1528" s="107"/>
      <c r="AP1528" s="107"/>
      <c r="AQ1528" s="107"/>
      <c r="AR1528" s="107"/>
      <c r="AS1528" s="107"/>
      <c r="AT1528" s="107"/>
    </row>
    <row r="1529">
      <c r="A1529" s="107"/>
      <c r="B1529" s="522"/>
      <c r="C1529" s="107"/>
      <c r="D1529" s="107"/>
      <c r="E1529" s="107"/>
      <c r="F1529" s="107"/>
      <c r="G1529" s="107"/>
      <c r="H1529" s="107"/>
      <c r="I1529" s="107"/>
      <c r="J1529" s="107"/>
      <c r="K1529" s="107"/>
      <c r="L1529" s="107"/>
      <c r="M1529" s="107"/>
      <c r="N1529" s="107"/>
      <c r="O1529" s="107"/>
      <c r="P1529" s="107"/>
      <c r="Q1529" s="107"/>
      <c r="R1529" s="107"/>
      <c r="S1529" s="107"/>
      <c r="T1529" s="107"/>
      <c r="U1529" s="107"/>
      <c r="V1529" s="107"/>
      <c r="W1529" s="107"/>
      <c r="X1529" s="107"/>
      <c r="Y1529" s="107"/>
      <c r="Z1529" s="107"/>
      <c r="AA1529" s="107"/>
      <c r="AB1529" s="107"/>
      <c r="AC1529" s="107"/>
      <c r="AD1529" s="107"/>
      <c r="AE1529" s="107"/>
      <c r="AF1529" s="107"/>
      <c r="AG1529" s="107"/>
      <c r="AH1529" s="107"/>
      <c r="AI1529" s="107"/>
      <c r="AJ1529" s="107"/>
      <c r="AK1529" s="107"/>
      <c r="AL1529" s="107"/>
      <c r="AM1529" s="107"/>
      <c r="AN1529" s="107"/>
      <c r="AO1529" s="107"/>
      <c r="AP1529" s="107"/>
      <c r="AQ1529" s="107"/>
      <c r="AR1529" s="107"/>
      <c r="AS1529" s="107"/>
      <c r="AT1529" s="107"/>
    </row>
    <row r="1530">
      <c r="A1530" s="107"/>
      <c r="B1530" s="522"/>
      <c r="C1530" s="107"/>
      <c r="D1530" s="107"/>
      <c r="E1530" s="107"/>
      <c r="F1530" s="107"/>
      <c r="G1530" s="107"/>
      <c r="H1530" s="107"/>
      <c r="I1530" s="107"/>
      <c r="J1530" s="107"/>
      <c r="K1530" s="107"/>
      <c r="L1530" s="107"/>
      <c r="M1530" s="107"/>
      <c r="N1530" s="107"/>
      <c r="O1530" s="107"/>
      <c r="P1530" s="107"/>
      <c r="Q1530" s="107"/>
      <c r="R1530" s="107"/>
      <c r="S1530" s="107"/>
      <c r="T1530" s="107"/>
      <c r="U1530" s="107"/>
      <c r="V1530" s="107"/>
      <c r="W1530" s="107"/>
      <c r="X1530" s="107"/>
      <c r="Y1530" s="107"/>
      <c r="Z1530" s="107"/>
      <c r="AA1530" s="107"/>
      <c r="AB1530" s="107"/>
      <c r="AC1530" s="107"/>
      <c r="AD1530" s="107"/>
      <c r="AE1530" s="107"/>
      <c r="AF1530" s="107"/>
      <c r="AG1530" s="107"/>
      <c r="AH1530" s="107"/>
      <c r="AI1530" s="107"/>
      <c r="AJ1530" s="107"/>
      <c r="AK1530" s="107"/>
      <c r="AL1530" s="107"/>
      <c r="AM1530" s="107"/>
      <c r="AN1530" s="107"/>
      <c r="AO1530" s="107"/>
      <c r="AP1530" s="107"/>
      <c r="AQ1530" s="107"/>
      <c r="AR1530" s="107"/>
      <c r="AS1530" s="107"/>
      <c r="AT1530" s="107"/>
    </row>
    <row r="1531">
      <c r="A1531" s="107"/>
      <c r="B1531" s="522"/>
      <c r="C1531" s="107"/>
      <c r="D1531" s="107"/>
      <c r="E1531" s="107"/>
      <c r="F1531" s="107"/>
      <c r="G1531" s="107"/>
      <c r="H1531" s="107"/>
      <c r="I1531" s="107"/>
      <c r="J1531" s="107"/>
      <c r="K1531" s="107"/>
      <c r="L1531" s="107"/>
      <c r="M1531" s="107"/>
      <c r="N1531" s="107"/>
      <c r="O1531" s="107"/>
      <c r="P1531" s="107"/>
      <c r="Q1531" s="107"/>
      <c r="R1531" s="107"/>
      <c r="S1531" s="107"/>
      <c r="T1531" s="107"/>
      <c r="U1531" s="107"/>
      <c r="V1531" s="107"/>
      <c r="W1531" s="107"/>
      <c r="X1531" s="107"/>
      <c r="Y1531" s="107"/>
      <c r="Z1531" s="107"/>
      <c r="AA1531" s="107"/>
      <c r="AB1531" s="107"/>
      <c r="AC1531" s="107"/>
      <c r="AD1531" s="107"/>
      <c r="AE1531" s="107"/>
      <c r="AF1531" s="107"/>
      <c r="AG1531" s="107"/>
      <c r="AH1531" s="107"/>
      <c r="AI1531" s="107"/>
      <c r="AJ1531" s="107"/>
      <c r="AK1531" s="107"/>
      <c r="AL1531" s="107"/>
      <c r="AM1531" s="107"/>
      <c r="AN1531" s="107"/>
      <c r="AO1531" s="107"/>
      <c r="AP1531" s="107"/>
      <c r="AQ1531" s="107"/>
      <c r="AR1531" s="107"/>
      <c r="AS1531" s="107"/>
      <c r="AT1531" s="107"/>
    </row>
    <row r="1532">
      <c r="A1532" s="107"/>
      <c r="B1532" s="522"/>
      <c r="C1532" s="107"/>
      <c r="D1532" s="107"/>
      <c r="E1532" s="107"/>
      <c r="F1532" s="107"/>
      <c r="G1532" s="107"/>
      <c r="H1532" s="107"/>
      <c r="I1532" s="107"/>
      <c r="J1532" s="107"/>
      <c r="K1532" s="107"/>
      <c r="L1532" s="107"/>
      <c r="M1532" s="107"/>
      <c r="N1532" s="107"/>
      <c r="O1532" s="107"/>
      <c r="P1532" s="107"/>
      <c r="Q1532" s="107"/>
      <c r="R1532" s="107"/>
      <c r="S1532" s="107"/>
      <c r="T1532" s="107"/>
      <c r="U1532" s="107"/>
      <c r="V1532" s="107"/>
      <c r="W1532" s="107"/>
      <c r="X1532" s="107"/>
      <c r="Y1532" s="107"/>
      <c r="Z1532" s="107"/>
      <c r="AA1532" s="107"/>
      <c r="AB1532" s="107"/>
      <c r="AC1532" s="107"/>
      <c r="AD1532" s="107"/>
      <c r="AE1532" s="107"/>
      <c r="AF1532" s="107"/>
      <c r="AG1532" s="107"/>
      <c r="AH1532" s="107"/>
      <c r="AI1532" s="107"/>
      <c r="AJ1532" s="107"/>
      <c r="AK1532" s="107"/>
      <c r="AL1532" s="107"/>
      <c r="AM1532" s="107"/>
      <c r="AN1532" s="107"/>
      <c r="AO1532" s="107"/>
      <c r="AP1532" s="107"/>
      <c r="AQ1532" s="107"/>
      <c r="AR1532" s="107"/>
      <c r="AS1532" s="107"/>
      <c r="AT1532" s="107"/>
    </row>
    <row r="1533">
      <c r="A1533" s="107"/>
      <c r="B1533" s="522"/>
      <c r="C1533" s="107"/>
      <c r="D1533" s="107"/>
      <c r="E1533" s="107"/>
      <c r="F1533" s="107"/>
      <c r="G1533" s="107"/>
      <c r="H1533" s="107"/>
      <c r="I1533" s="107"/>
      <c r="J1533" s="107"/>
      <c r="K1533" s="107"/>
      <c r="L1533" s="107"/>
      <c r="M1533" s="107"/>
      <c r="N1533" s="107"/>
      <c r="O1533" s="107"/>
      <c r="P1533" s="107"/>
      <c r="Q1533" s="107"/>
      <c r="R1533" s="107"/>
      <c r="S1533" s="107"/>
      <c r="T1533" s="107"/>
      <c r="U1533" s="107"/>
      <c r="V1533" s="107"/>
      <c r="W1533" s="107"/>
      <c r="X1533" s="107"/>
      <c r="Y1533" s="107"/>
      <c r="Z1533" s="107"/>
      <c r="AA1533" s="107"/>
      <c r="AB1533" s="107"/>
      <c r="AC1533" s="107"/>
      <c r="AD1533" s="107"/>
      <c r="AE1533" s="107"/>
      <c r="AF1533" s="107"/>
      <c r="AG1533" s="107"/>
      <c r="AH1533" s="107"/>
      <c r="AI1533" s="107"/>
      <c r="AJ1533" s="107"/>
      <c r="AK1533" s="107"/>
      <c r="AL1533" s="107"/>
      <c r="AM1533" s="107"/>
      <c r="AN1533" s="107"/>
      <c r="AO1533" s="107"/>
      <c r="AP1533" s="107"/>
      <c r="AQ1533" s="107"/>
      <c r="AR1533" s="107"/>
      <c r="AS1533" s="107"/>
      <c r="AT1533" s="107"/>
    </row>
    <row r="1534">
      <c r="A1534" s="107"/>
      <c r="B1534" s="522"/>
      <c r="C1534" s="107"/>
      <c r="D1534" s="107"/>
      <c r="E1534" s="107"/>
      <c r="F1534" s="107"/>
      <c r="G1534" s="107"/>
      <c r="H1534" s="107"/>
      <c r="I1534" s="107"/>
      <c r="J1534" s="107"/>
      <c r="K1534" s="107"/>
      <c r="L1534" s="107"/>
      <c r="M1534" s="107"/>
      <c r="N1534" s="107"/>
      <c r="O1534" s="107"/>
      <c r="P1534" s="107"/>
      <c r="Q1534" s="107"/>
      <c r="R1534" s="107"/>
      <c r="S1534" s="107"/>
      <c r="T1534" s="107"/>
      <c r="U1534" s="107"/>
      <c r="V1534" s="107"/>
      <c r="W1534" s="107"/>
      <c r="X1534" s="107"/>
      <c r="Y1534" s="107"/>
      <c r="Z1534" s="107"/>
      <c r="AA1534" s="107"/>
      <c r="AB1534" s="107"/>
      <c r="AC1534" s="107"/>
      <c r="AD1534" s="107"/>
      <c r="AE1534" s="107"/>
      <c r="AF1534" s="107"/>
      <c r="AG1534" s="107"/>
      <c r="AH1534" s="107"/>
      <c r="AI1534" s="107"/>
      <c r="AJ1534" s="107"/>
      <c r="AK1534" s="107"/>
      <c r="AL1534" s="107"/>
      <c r="AM1534" s="107"/>
      <c r="AN1534" s="107"/>
      <c r="AO1534" s="107"/>
      <c r="AP1534" s="107"/>
      <c r="AQ1534" s="107"/>
      <c r="AR1534" s="107"/>
      <c r="AS1534" s="107"/>
      <c r="AT1534" s="107"/>
    </row>
    <row r="1535">
      <c r="A1535" s="107"/>
      <c r="B1535" s="522"/>
      <c r="C1535" s="107"/>
      <c r="D1535" s="107"/>
      <c r="E1535" s="107"/>
      <c r="F1535" s="107"/>
      <c r="G1535" s="107"/>
      <c r="H1535" s="107"/>
      <c r="I1535" s="107"/>
      <c r="J1535" s="107"/>
      <c r="K1535" s="107"/>
      <c r="L1535" s="107"/>
      <c r="M1535" s="107"/>
      <c r="N1535" s="107"/>
      <c r="O1535" s="107"/>
      <c r="P1535" s="107"/>
      <c r="Q1535" s="107"/>
      <c r="R1535" s="107"/>
      <c r="S1535" s="107"/>
      <c r="T1535" s="107"/>
      <c r="U1535" s="107"/>
      <c r="V1535" s="107"/>
      <c r="W1535" s="107"/>
      <c r="X1535" s="107"/>
      <c r="Y1535" s="107"/>
      <c r="Z1535" s="107"/>
      <c r="AA1535" s="107"/>
      <c r="AB1535" s="107"/>
      <c r="AC1535" s="107"/>
      <c r="AD1535" s="107"/>
      <c r="AE1535" s="107"/>
      <c r="AF1535" s="107"/>
      <c r="AG1535" s="107"/>
      <c r="AH1535" s="107"/>
      <c r="AI1535" s="107"/>
      <c r="AJ1535" s="107"/>
      <c r="AK1535" s="107"/>
      <c r="AL1535" s="107"/>
      <c r="AM1535" s="107"/>
      <c r="AN1535" s="107"/>
      <c r="AO1535" s="107"/>
      <c r="AP1535" s="107"/>
      <c r="AQ1535" s="107"/>
      <c r="AR1535" s="107"/>
      <c r="AS1535" s="107"/>
      <c r="AT1535" s="107"/>
    </row>
    <row r="1536">
      <c r="A1536" s="107"/>
      <c r="B1536" s="522"/>
      <c r="C1536" s="107"/>
      <c r="D1536" s="107"/>
      <c r="E1536" s="107"/>
      <c r="F1536" s="107"/>
      <c r="G1536" s="107"/>
      <c r="H1536" s="107"/>
      <c r="I1536" s="107"/>
      <c r="J1536" s="107"/>
      <c r="K1536" s="107"/>
      <c r="L1536" s="107"/>
      <c r="M1536" s="107"/>
      <c r="N1536" s="107"/>
      <c r="O1536" s="107"/>
      <c r="P1536" s="107"/>
      <c r="Q1536" s="107"/>
      <c r="R1536" s="107"/>
      <c r="S1536" s="107"/>
      <c r="T1536" s="107"/>
      <c r="U1536" s="107"/>
      <c r="V1536" s="107"/>
      <c r="W1536" s="107"/>
      <c r="X1536" s="107"/>
      <c r="Y1536" s="107"/>
      <c r="Z1536" s="107"/>
      <c r="AA1536" s="107"/>
      <c r="AB1536" s="107"/>
      <c r="AC1536" s="107"/>
      <c r="AD1536" s="107"/>
      <c r="AE1536" s="107"/>
      <c r="AF1536" s="107"/>
      <c r="AG1536" s="107"/>
      <c r="AH1536" s="107"/>
      <c r="AI1536" s="107"/>
      <c r="AJ1536" s="107"/>
      <c r="AK1536" s="107"/>
      <c r="AL1536" s="107"/>
      <c r="AM1536" s="107"/>
      <c r="AN1536" s="107"/>
      <c r="AO1536" s="107"/>
      <c r="AP1536" s="107"/>
      <c r="AQ1536" s="107"/>
      <c r="AR1536" s="107"/>
      <c r="AS1536" s="107"/>
      <c r="AT1536" s="107"/>
    </row>
    <row r="1537">
      <c r="A1537" s="107"/>
      <c r="B1537" s="522"/>
      <c r="C1537" s="107"/>
      <c r="D1537" s="107"/>
      <c r="E1537" s="107"/>
      <c r="F1537" s="107"/>
      <c r="G1537" s="107"/>
      <c r="H1537" s="107"/>
      <c r="I1537" s="107"/>
      <c r="J1537" s="107"/>
      <c r="K1537" s="107"/>
      <c r="L1537" s="107"/>
      <c r="M1537" s="107"/>
      <c r="N1537" s="107"/>
      <c r="O1537" s="107"/>
      <c r="P1537" s="107"/>
      <c r="Q1537" s="107"/>
      <c r="R1537" s="107"/>
      <c r="S1537" s="107"/>
      <c r="T1537" s="107"/>
      <c r="U1537" s="107"/>
      <c r="V1537" s="107"/>
      <c r="W1537" s="107"/>
      <c r="X1537" s="107"/>
      <c r="Y1537" s="107"/>
      <c r="Z1537" s="107"/>
      <c r="AA1537" s="107"/>
      <c r="AB1537" s="107"/>
      <c r="AC1537" s="107"/>
      <c r="AD1537" s="107"/>
      <c r="AE1537" s="107"/>
      <c r="AF1537" s="107"/>
      <c r="AG1537" s="107"/>
      <c r="AH1537" s="107"/>
      <c r="AI1537" s="107"/>
      <c r="AJ1537" s="107"/>
      <c r="AK1537" s="107"/>
      <c r="AL1537" s="107"/>
      <c r="AM1537" s="107"/>
      <c r="AN1537" s="107"/>
      <c r="AO1537" s="107"/>
      <c r="AP1537" s="107"/>
      <c r="AQ1537" s="107"/>
      <c r="AR1537" s="107"/>
      <c r="AS1537" s="107"/>
      <c r="AT1537" s="107"/>
    </row>
    <row r="1538">
      <c r="A1538" s="107"/>
      <c r="B1538" s="522"/>
      <c r="C1538" s="107"/>
      <c r="D1538" s="107"/>
      <c r="E1538" s="107"/>
      <c r="F1538" s="107"/>
      <c r="G1538" s="107"/>
      <c r="H1538" s="107"/>
      <c r="I1538" s="107"/>
      <c r="J1538" s="107"/>
      <c r="K1538" s="107"/>
      <c r="L1538" s="107"/>
      <c r="M1538" s="107"/>
      <c r="N1538" s="107"/>
      <c r="O1538" s="107"/>
      <c r="P1538" s="107"/>
      <c r="Q1538" s="107"/>
      <c r="R1538" s="107"/>
      <c r="S1538" s="107"/>
      <c r="T1538" s="107"/>
      <c r="U1538" s="107"/>
      <c r="V1538" s="107"/>
      <c r="W1538" s="107"/>
      <c r="X1538" s="107"/>
      <c r="Y1538" s="107"/>
      <c r="Z1538" s="107"/>
      <c r="AA1538" s="107"/>
      <c r="AB1538" s="107"/>
      <c r="AC1538" s="107"/>
      <c r="AD1538" s="107"/>
      <c r="AE1538" s="107"/>
      <c r="AF1538" s="107"/>
      <c r="AG1538" s="107"/>
      <c r="AH1538" s="107"/>
      <c r="AI1538" s="107"/>
      <c r="AJ1538" s="107"/>
      <c r="AK1538" s="107"/>
      <c r="AL1538" s="107"/>
      <c r="AM1538" s="107"/>
      <c r="AN1538" s="107"/>
      <c r="AO1538" s="107"/>
      <c r="AP1538" s="107"/>
      <c r="AQ1538" s="107"/>
      <c r="AR1538" s="107"/>
      <c r="AS1538" s="107"/>
      <c r="AT1538" s="107"/>
    </row>
    <row r="1539">
      <c r="A1539" s="107"/>
      <c r="B1539" s="522"/>
      <c r="C1539" s="107"/>
      <c r="D1539" s="107"/>
      <c r="E1539" s="107"/>
      <c r="F1539" s="107"/>
      <c r="G1539" s="107"/>
      <c r="H1539" s="107"/>
      <c r="I1539" s="107"/>
      <c r="J1539" s="107"/>
      <c r="K1539" s="107"/>
      <c r="L1539" s="107"/>
      <c r="M1539" s="107"/>
      <c r="N1539" s="107"/>
      <c r="O1539" s="107"/>
      <c r="P1539" s="107"/>
      <c r="Q1539" s="107"/>
      <c r="R1539" s="107"/>
      <c r="S1539" s="107"/>
      <c r="T1539" s="107"/>
      <c r="U1539" s="107"/>
      <c r="V1539" s="107"/>
      <c r="W1539" s="107"/>
      <c r="X1539" s="107"/>
      <c r="Y1539" s="107"/>
      <c r="Z1539" s="107"/>
      <c r="AA1539" s="107"/>
      <c r="AB1539" s="107"/>
      <c r="AC1539" s="107"/>
      <c r="AD1539" s="107"/>
      <c r="AE1539" s="107"/>
      <c r="AF1539" s="107"/>
      <c r="AG1539" s="107"/>
      <c r="AH1539" s="107"/>
      <c r="AI1539" s="107"/>
      <c r="AJ1539" s="107"/>
      <c r="AK1539" s="107"/>
      <c r="AL1539" s="107"/>
      <c r="AM1539" s="107"/>
      <c r="AN1539" s="107"/>
      <c r="AO1539" s="107"/>
      <c r="AP1539" s="107"/>
      <c r="AQ1539" s="107"/>
      <c r="AR1539" s="107"/>
      <c r="AS1539" s="107"/>
      <c r="AT1539" s="107"/>
    </row>
    <row r="1540">
      <c r="A1540" s="107"/>
      <c r="B1540" s="522"/>
      <c r="C1540" s="107"/>
      <c r="D1540" s="107"/>
      <c r="E1540" s="107"/>
      <c r="F1540" s="107"/>
      <c r="G1540" s="107"/>
      <c r="H1540" s="107"/>
      <c r="I1540" s="107"/>
      <c r="J1540" s="107"/>
      <c r="K1540" s="107"/>
      <c r="L1540" s="107"/>
      <c r="M1540" s="107"/>
      <c r="N1540" s="107"/>
      <c r="O1540" s="107"/>
      <c r="P1540" s="107"/>
      <c r="Q1540" s="107"/>
      <c r="R1540" s="107"/>
      <c r="S1540" s="107"/>
      <c r="T1540" s="107"/>
      <c r="U1540" s="107"/>
      <c r="V1540" s="107"/>
      <c r="W1540" s="107"/>
      <c r="X1540" s="107"/>
      <c r="Y1540" s="107"/>
      <c r="Z1540" s="107"/>
      <c r="AA1540" s="107"/>
      <c r="AB1540" s="107"/>
      <c r="AC1540" s="107"/>
      <c r="AD1540" s="107"/>
      <c r="AE1540" s="107"/>
      <c r="AF1540" s="107"/>
      <c r="AG1540" s="107"/>
      <c r="AH1540" s="107"/>
      <c r="AI1540" s="107"/>
      <c r="AJ1540" s="107"/>
      <c r="AK1540" s="107"/>
      <c r="AL1540" s="107"/>
      <c r="AM1540" s="107"/>
      <c r="AN1540" s="107"/>
      <c r="AO1540" s="107"/>
      <c r="AP1540" s="107"/>
      <c r="AQ1540" s="107"/>
      <c r="AR1540" s="107"/>
      <c r="AS1540" s="107"/>
      <c r="AT1540" s="107"/>
    </row>
    <row r="1541">
      <c r="A1541" s="107"/>
      <c r="B1541" s="522"/>
      <c r="C1541" s="107"/>
      <c r="D1541" s="107"/>
      <c r="E1541" s="107"/>
      <c r="F1541" s="107"/>
      <c r="G1541" s="107"/>
      <c r="H1541" s="107"/>
      <c r="I1541" s="107"/>
      <c r="J1541" s="107"/>
      <c r="K1541" s="107"/>
      <c r="L1541" s="107"/>
      <c r="M1541" s="107"/>
      <c r="N1541" s="107"/>
      <c r="O1541" s="107"/>
      <c r="P1541" s="107"/>
      <c r="Q1541" s="107"/>
      <c r="R1541" s="107"/>
      <c r="S1541" s="107"/>
      <c r="T1541" s="107"/>
      <c r="U1541" s="107"/>
      <c r="V1541" s="107"/>
      <c r="W1541" s="107"/>
      <c r="X1541" s="107"/>
      <c r="Y1541" s="107"/>
      <c r="Z1541" s="107"/>
      <c r="AA1541" s="107"/>
      <c r="AB1541" s="107"/>
      <c r="AC1541" s="107"/>
      <c r="AD1541" s="107"/>
      <c r="AE1541" s="107"/>
      <c r="AF1541" s="107"/>
      <c r="AG1541" s="107"/>
      <c r="AH1541" s="107"/>
      <c r="AI1541" s="107"/>
      <c r="AJ1541" s="107"/>
      <c r="AK1541" s="107"/>
      <c r="AL1541" s="107"/>
      <c r="AM1541" s="107"/>
      <c r="AN1541" s="107"/>
      <c r="AO1541" s="107"/>
      <c r="AP1541" s="107"/>
      <c r="AQ1541" s="107"/>
      <c r="AR1541" s="107"/>
      <c r="AS1541" s="107"/>
      <c r="AT1541" s="107"/>
    </row>
    <row r="1542">
      <c r="A1542" s="107"/>
      <c r="B1542" s="522"/>
      <c r="C1542" s="107"/>
      <c r="D1542" s="107"/>
      <c r="E1542" s="107"/>
      <c r="F1542" s="107"/>
      <c r="G1542" s="107"/>
      <c r="H1542" s="107"/>
      <c r="I1542" s="107"/>
      <c r="J1542" s="107"/>
      <c r="K1542" s="107"/>
      <c r="L1542" s="107"/>
      <c r="M1542" s="107"/>
      <c r="N1542" s="107"/>
      <c r="O1542" s="107"/>
      <c r="P1542" s="107"/>
      <c r="Q1542" s="107"/>
      <c r="R1542" s="107"/>
      <c r="S1542" s="107"/>
      <c r="T1542" s="107"/>
      <c r="U1542" s="107"/>
      <c r="V1542" s="107"/>
      <c r="W1542" s="107"/>
      <c r="X1542" s="107"/>
      <c r="Y1542" s="107"/>
      <c r="Z1542" s="107"/>
      <c r="AA1542" s="107"/>
      <c r="AB1542" s="107"/>
      <c r="AC1542" s="107"/>
      <c r="AD1542" s="107"/>
      <c r="AE1542" s="107"/>
      <c r="AF1542" s="107"/>
      <c r="AG1542" s="107"/>
      <c r="AH1542" s="107"/>
      <c r="AI1542" s="107"/>
      <c r="AJ1542" s="107"/>
      <c r="AK1542" s="107"/>
      <c r="AL1542" s="107"/>
      <c r="AM1542" s="107"/>
      <c r="AN1542" s="107"/>
      <c r="AO1542" s="107"/>
      <c r="AP1542" s="107"/>
      <c r="AQ1542" s="107"/>
      <c r="AR1542" s="107"/>
      <c r="AS1542" s="107"/>
      <c r="AT1542" s="107"/>
    </row>
    <row r="1543">
      <c r="A1543" s="107"/>
      <c r="B1543" s="522"/>
      <c r="C1543" s="107"/>
      <c r="D1543" s="107"/>
      <c r="E1543" s="107"/>
      <c r="F1543" s="107"/>
      <c r="G1543" s="107"/>
      <c r="H1543" s="107"/>
      <c r="I1543" s="107"/>
      <c r="J1543" s="107"/>
      <c r="K1543" s="107"/>
      <c r="L1543" s="107"/>
      <c r="M1543" s="107"/>
      <c r="N1543" s="107"/>
      <c r="O1543" s="107"/>
      <c r="P1543" s="107"/>
      <c r="Q1543" s="107"/>
      <c r="R1543" s="107"/>
      <c r="S1543" s="107"/>
      <c r="T1543" s="107"/>
      <c r="U1543" s="107"/>
      <c r="V1543" s="107"/>
      <c r="W1543" s="107"/>
      <c r="X1543" s="107"/>
      <c r="Y1543" s="107"/>
      <c r="Z1543" s="107"/>
      <c r="AA1543" s="107"/>
      <c r="AB1543" s="107"/>
      <c r="AC1543" s="107"/>
      <c r="AD1543" s="107"/>
      <c r="AE1543" s="107"/>
      <c r="AF1543" s="107"/>
      <c r="AG1543" s="107"/>
      <c r="AH1543" s="107"/>
      <c r="AI1543" s="107"/>
      <c r="AJ1543" s="107"/>
      <c r="AK1543" s="107"/>
      <c r="AL1543" s="107"/>
      <c r="AM1543" s="107"/>
      <c r="AN1543" s="107"/>
      <c r="AO1543" s="107"/>
      <c r="AP1543" s="107"/>
      <c r="AQ1543" s="107"/>
      <c r="AR1543" s="107"/>
      <c r="AS1543" s="107"/>
      <c r="AT1543" s="107"/>
    </row>
    <row r="1544">
      <c r="A1544" s="107"/>
      <c r="B1544" s="522"/>
      <c r="C1544" s="107"/>
      <c r="D1544" s="107"/>
      <c r="E1544" s="107"/>
      <c r="F1544" s="107"/>
      <c r="G1544" s="107"/>
      <c r="H1544" s="107"/>
      <c r="I1544" s="107"/>
      <c r="J1544" s="107"/>
      <c r="K1544" s="107"/>
      <c r="L1544" s="107"/>
      <c r="M1544" s="107"/>
      <c r="N1544" s="107"/>
      <c r="O1544" s="107"/>
      <c r="P1544" s="107"/>
      <c r="Q1544" s="107"/>
      <c r="R1544" s="107"/>
      <c r="S1544" s="107"/>
      <c r="T1544" s="107"/>
      <c r="U1544" s="107"/>
      <c r="V1544" s="107"/>
      <c r="W1544" s="107"/>
      <c r="X1544" s="107"/>
      <c r="Y1544" s="107"/>
      <c r="Z1544" s="107"/>
      <c r="AA1544" s="107"/>
      <c r="AB1544" s="107"/>
      <c r="AC1544" s="107"/>
      <c r="AD1544" s="107"/>
      <c r="AE1544" s="107"/>
      <c r="AF1544" s="107"/>
      <c r="AG1544" s="107"/>
      <c r="AH1544" s="107"/>
      <c r="AI1544" s="107"/>
      <c r="AJ1544" s="107"/>
      <c r="AK1544" s="107"/>
      <c r="AL1544" s="107"/>
      <c r="AM1544" s="107"/>
      <c r="AN1544" s="107"/>
      <c r="AO1544" s="107"/>
      <c r="AP1544" s="107"/>
      <c r="AQ1544" s="107"/>
      <c r="AR1544" s="107"/>
      <c r="AS1544" s="107"/>
      <c r="AT1544" s="107"/>
    </row>
    <row r="1545">
      <c r="A1545" s="107"/>
      <c r="B1545" s="522"/>
      <c r="C1545" s="107"/>
      <c r="D1545" s="107"/>
      <c r="E1545" s="107"/>
      <c r="F1545" s="107"/>
      <c r="G1545" s="107"/>
      <c r="H1545" s="107"/>
      <c r="I1545" s="107"/>
      <c r="J1545" s="107"/>
      <c r="K1545" s="107"/>
      <c r="L1545" s="107"/>
      <c r="M1545" s="107"/>
      <c r="N1545" s="107"/>
      <c r="O1545" s="107"/>
      <c r="P1545" s="107"/>
      <c r="Q1545" s="107"/>
      <c r="R1545" s="107"/>
      <c r="S1545" s="107"/>
      <c r="T1545" s="107"/>
      <c r="U1545" s="107"/>
      <c r="V1545" s="107"/>
      <c r="W1545" s="107"/>
      <c r="X1545" s="107"/>
      <c r="Y1545" s="107"/>
      <c r="Z1545" s="107"/>
      <c r="AA1545" s="107"/>
      <c r="AB1545" s="107"/>
      <c r="AC1545" s="107"/>
      <c r="AD1545" s="107"/>
      <c r="AE1545" s="107"/>
      <c r="AF1545" s="107"/>
      <c r="AG1545" s="107"/>
      <c r="AH1545" s="107"/>
      <c r="AI1545" s="107"/>
      <c r="AJ1545" s="107"/>
      <c r="AK1545" s="107"/>
      <c r="AL1545" s="107"/>
      <c r="AM1545" s="107"/>
      <c r="AN1545" s="107"/>
      <c r="AO1545" s="107"/>
      <c r="AP1545" s="107"/>
      <c r="AQ1545" s="107"/>
      <c r="AR1545" s="107"/>
      <c r="AS1545" s="107"/>
      <c r="AT1545" s="107"/>
    </row>
    <row r="1546">
      <c r="A1546" s="107"/>
      <c r="B1546" s="522"/>
      <c r="C1546" s="107"/>
      <c r="D1546" s="107"/>
      <c r="E1546" s="107"/>
      <c r="F1546" s="107"/>
      <c r="G1546" s="107"/>
      <c r="H1546" s="107"/>
      <c r="I1546" s="107"/>
      <c r="J1546" s="107"/>
      <c r="K1546" s="107"/>
      <c r="L1546" s="107"/>
      <c r="M1546" s="107"/>
      <c r="N1546" s="107"/>
      <c r="O1546" s="107"/>
      <c r="P1546" s="107"/>
      <c r="Q1546" s="107"/>
      <c r="R1546" s="107"/>
      <c r="S1546" s="107"/>
      <c r="T1546" s="107"/>
      <c r="U1546" s="107"/>
      <c r="V1546" s="107"/>
      <c r="W1546" s="107"/>
      <c r="X1546" s="107"/>
      <c r="Y1546" s="107"/>
      <c r="Z1546" s="107"/>
      <c r="AA1546" s="107"/>
      <c r="AB1546" s="107"/>
      <c r="AC1546" s="107"/>
      <c r="AD1546" s="107"/>
      <c r="AE1546" s="107"/>
      <c r="AF1546" s="107"/>
      <c r="AG1546" s="107"/>
      <c r="AH1546" s="107"/>
      <c r="AI1546" s="107"/>
      <c r="AJ1546" s="107"/>
      <c r="AK1546" s="107"/>
      <c r="AL1546" s="107"/>
      <c r="AM1546" s="107"/>
      <c r="AN1546" s="107"/>
      <c r="AO1546" s="107"/>
      <c r="AP1546" s="107"/>
      <c r="AQ1546" s="107"/>
      <c r="AR1546" s="107"/>
      <c r="AS1546" s="107"/>
      <c r="AT1546" s="107"/>
    </row>
    <row r="1547">
      <c r="A1547" s="107"/>
      <c r="B1547" s="522"/>
      <c r="C1547" s="107"/>
      <c r="D1547" s="107"/>
      <c r="E1547" s="107"/>
      <c r="F1547" s="107"/>
      <c r="G1547" s="107"/>
      <c r="H1547" s="107"/>
      <c r="I1547" s="107"/>
      <c r="J1547" s="107"/>
      <c r="K1547" s="107"/>
      <c r="L1547" s="107"/>
      <c r="M1547" s="107"/>
      <c r="N1547" s="107"/>
      <c r="O1547" s="107"/>
      <c r="P1547" s="107"/>
      <c r="Q1547" s="107"/>
      <c r="R1547" s="107"/>
      <c r="S1547" s="107"/>
      <c r="T1547" s="107"/>
      <c r="U1547" s="107"/>
      <c r="V1547" s="107"/>
      <c r="W1547" s="107"/>
      <c r="X1547" s="107"/>
      <c r="Y1547" s="107"/>
      <c r="Z1547" s="107"/>
      <c r="AA1547" s="107"/>
      <c r="AB1547" s="107"/>
      <c r="AC1547" s="107"/>
      <c r="AD1547" s="107"/>
      <c r="AE1547" s="107"/>
      <c r="AF1547" s="107"/>
      <c r="AG1547" s="107"/>
      <c r="AH1547" s="107"/>
      <c r="AI1547" s="107"/>
      <c r="AJ1547" s="107"/>
      <c r="AK1547" s="107"/>
      <c r="AL1547" s="107"/>
      <c r="AM1547" s="107"/>
      <c r="AN1547" s="107"/>
      <c r="AO1547" s="107"/>
      <c r="AP1547" s="107"/>
      <c r="AQ1547" s="107"/>
      <c r="AR1547" s="107"/>
      <c r="AS1547" s="107"/>
      <c r="AT1547" s="107"/>
    </row>
    <row r="1548">
      <c r="A1548" s="107"/>
      <c r="B1548" s="522"/>
      <c r="C1548" s="107"/>
      <c r="D1548" s="107"/>
      <c r="E1548" s="107"/>
      <c r="F1548" s="107"/>
      <c r="G1548" s="107"/>
      <c r="H1548" s="107"/>
      <c r="I1548" s="107"/>
      <c r="J1548" s="107"/>
      <c r="K1548" s="107"/>
      <c r="L1548" s="107"/>
      <c r="M1548" s="107"/>
      <c r="N1548" s="107"/>
      <c r="O1548" s="107"/>
      <c r="P1548" s="107"/>
      <c r="Q1548" s="107"/>
      <c r="R1548" s="107"/>
      <c r="S1548" s="107"/>
      <c r="T1548" s="107"/>
      <c r="U1548" s="107"/>
      <c r="V1548" s="107"/>
      <c r="W1548" s="107"/>
      <c r="X1548" s="107"/>
      <c r="Y1548" s="107"/>
      <c r="Z1548" s="107"/>
      <c r="AA1548" s="107"/>
      <c r="AB1548" s="107"/>
      <c r="AC1548" s="107"/>
      <c r="AD1548" s="107"/>
      <c r="AE1548" s="107"/>
      <c r="AF1548" s="107"/>
      <c r="AG1548" s="107"/>
      <c r="AH1548" s="107"/>
      <c r="AI1548" s="107"/>
      <c r="AJ1548" s="107"/>
      <c r="AK1548" s="107"/>
      <c r="AL1548" s="107"/>
      <c r="AM1548" s="107"/>
      <c r="AN1548" s="107"/>
      <c r="AO1548" s="107"/>
      <c r="AP1548" s="107"/>
      <c r="AQ1548" s="107"/>
      <c r="AR1548" s="107"/>
      <c r="AS1548" s="107"/>
      <c r="AT1548" s="107"/>
    </row>
    <row r="1549">
      <c r="A1549" s="107"/>
      <c r="B1549" s="522"/>
      <c r="C1549" s="107"/>
      <c r="D1549" s="107"/>
      <c r="E1549" s="107"/>
      <c r="F1549" s="107"/>
      <c r="G1549" s="107"/>
      <c r="H1549" s="107"/>
      <c r="I1549" s="107"/>
      <c r="J1549" s="107"/>
      <c r="K1549" s="107"/>
      <c r="L1549" s="107"/>
      <c r="M1549" s="107"/>
      <c r="N1549" s="107"/>
      <c r="O1549" s="107"/>
      <c r="P1549" s="107"/>
      <c r="Q1549" s="107"/>
      <c r="R1549" s="107"/>
      <c r="S1549" s="107"/>
      <c r="T1549" s="107"/>
      <c r="U1549" s="107"/>
      <c r="V1549" s="107"/>
      <c r="W1549" s="107"/>
      <c r="X1549" s="107"/>
      <c r="Y1549" s="107"/>
      <c r="Z1549" s="107"/>
      <c r="AA1549" s="107"/>
      <c r="AB1549" s="107"/>
      <c r="AC1549" s="107"/>
      <c r="AD1549" s="107"/>
      <c r="AE1549" s="107"/>
      <c r="AF1549" s="107"/>
      <c r="AG1549" s="107"/>
      <c r="AH1549" s="107"/>
      <c r="AI1549" s="107"/>
      <c r="AJ1549" s="107"/>
      <c r="AK1549" s="107"/>
      <c r="AL1549" s="107"/>
      <c r="AM1549" s="107"/>
      <c r="AN1549" s="107"/>
      <c r="AO1549" s="107"/>
      <c r="AP1549" s="107"/>
      <c r="AQ1549" s="107"/>
      <c r="AR1549" s="107"/>
      <c r="AS1549" s="107"/>
      <c r="AT1549" s="107"/>
    </row>
    <row r="1550">
      <c r="A1550" s="107"/>
      <c r="B1550" s="522"/>
      <c r="C1550" s="107"/>
      <c r="D1550" s="107"/>
      <c r="E1550" s="107"/>
      <c r="F1550" s="107"/>
      <c r="G1550" s="107"/>
      <c r="H1550" s="107"/>
      <c r="I1550" s="107"/>
      <c r="J1550" s="107"/>
      <c r="K1550" s="107"/>
      <c r="L1550" s="107"/>
      <c r="M1550" s="107"/>
      <c r="N1550" s="107"/>
      <c r="O1550" s="107"/>
      <c r="P1550" s="107"/>
      <c r="Q1550" s="107"/>
      <c r="R1550" s="107"/>
      <c r="S1550" s="107"/>
      <c r="T1550" s="107"/>
      <c r="U1550" s="107"/>
      <c r="V1550" s="107"/>
      <c r="W1550" s="107"/>
      <c r="X1550" s="107"/>
      <c r="Y1550" s="107"/>
      <c r="Z1550" s="107"/>
      <c r="AA1550" s="107"/>
      <c r="AB1550" s="107"/>
      <c r="AC1550" s="107"/>
      <c r="AD1550" s="107"/>
      <c r="AE1550" s="107"/>
      <c r="AF1550" s="107"/>
      <c r="AG1550" s="107"/>
      <c r="AH1550" s="107"/>
      <c r="AI1550" s="107"/>
      <c r="AJ1550" s="107"/>
      <c r="AK1550" s="107"/>
      <c r="AL1550" s="107"/>
      <c r="AM1550" s="107"/>
      <c r="AN1550" s="107"/>
      <c r="AO1550" s="107"/>
      <c r="AP1550" s="107"/>
      <c r="AQ1550" s="107"/>
      <c r="AR1550" s="107"/>
      <c r="AS1550" s="107"/>
      <c r="AT1550" s="107"/>
    </row>
    <row r="1551">
      <c r="A1551" s="107"/>
      <c r="B1551" s="522"/>
      <c r="C1551" s="107"/>
      <c r="D1551" s="107"/>
      <c r="E1551" s="107"/>
      <c r="F1551" s="107"/>
      <c r="G1551" s="107"/>
      <c r="H1551" s="107"/>
      <c r="I1551" s="107"/>
      <c r="J1551" s="107"/>
      <c r="K1551" s="107"/>
      <c r="L1551" s="107"/>
      <c r="M1551" s="107"/>
      <c r="N1551" s="107"/>
      <c r="O1551" s="107"/>
      <c r="P1551" s="107"/>
      <c r="Q1551" s="107"/>
      <c r="R1551" s="107"/>
      <c r="S1551" s="107"/>
      <c r="T1551" s="107"/>
      <c r="U1551" s="107"/>
      <c r="V1551" s="107"/>
      <c r="W1551" s="107"/>
      <c r="X1551" s="107"/>
      <c r="Y1551" s="107"/>
      <c r="Z1551" s="107"/>
      <c r="AA1551" s="107"/>
      <c r="AB1551" s="107"/>
      <c r="AC1551" s="107"/>
      <c r="AD1551" s="107"/>
      <c r="AE1551" s="107"/>
      <c r="AF1551" s="107"/>
      <c r="AG1551" s="107"/>
      <c r="AH1551" s="107"/>
      <c r="AI1551" s="107"/>
      <c r="AJ1551" s="107"/>
      <c r="AK1551" s="107"/>
      <c r="AL1551" s="107"/>
      <c r="AM1551" s="107"/>
      <c r="AN1551" s="107"/>
      <c r="AO1551" s="107"/>
      <c r="AP1551" s="107"/>
      <c r="AQ1551" s="107"/>
      <c r="AR1551" s="107"/>
      <c r="AS1551" s="107"/>
      <c r="AT1551" s="107"/>
    </row>
    <row r="1552">
      <c r="A1552" s="107"/>
      <c r="B1552" s="522"/>
      <c r="C1552" s="107"/>
      <c r="D1552" s="107"/>
      <c r="E1552" s="107"/>
      <c r="F1552" s="107"/>
      <c r="G1552" s="107"/>
      <c r="H1552" s="107"/>
      <c r="I1552" s="107"/>
      <c r="J1552" s="107"/>
      <c r="K1552" s="107"/>
      <c r="L1552" s="107"/>
      <c r="M1552" s="107"/>
      <c r="N1552" s="107"/>
      <c r="O1552" s="107"/>
      <c r="P1552" s="107"/>
      <c r="Q1552" s="107"/>
      <c r="R1552" s="107"/>
      <c r="S1552" s="107"/>
      <c r="T1552" s="107"/>
      <c r="U1552" s="107"/>
      <c r="V1552" s="107"/>
      <c r="W1552" s="107"/>
      <c r="X1552" s="107"/>
      <c r="Y1552" s="107"/>
      <c r="Z1552" s="107"/>
      <c r="AA1552" s="107"/>
      <c r="AB1552" s="107"/>
      <c r="AC1552" s="107"/>
      <c r="AD1552" s="107"/>
      <c r="AE1552" s="107"/>
      <c r="AF1552" s="107"/>
      <c r="AG1552" s="107"/>
      <c r="AH1552" s="107"/>
      <c r="AI1552" s="107"/>
      <c r="AJ1552" s="107"/>
      <c r="AK1552" s="107"/>
      <c r="AL1552" s="107"/>
      <c r="AM1552" s="107"/>
      <c r="AN1552" s="107"/>
      <c r="AO1552" s="107"/>
      <c r="AP1552" s="107"/>
      <c r="AQ1552" s="107"/>
      <c r="AR1552" s="107"/>
      <c r="AS1552" s="107"/>
      <c r="AT1552" s="107"/>
    </row>
    <row r="1553">
      <c r="A1553" s="107"/>
      <c r="B1553" s="522"/>
      <c r="C1553" s="107"/>
      <c r="D1553" s="107"/>
      <c r="E1553" s="107"/>
      <c r="F1553" s="107"/>
      <c r="G1553" s="107"/>
      <c r="H1553" s="107"/>
      <c r="I1553" s="107"/>
      <c r="J1553" s="107"/>
      <c r="K1553" s="107"/>
      <c r="L1553" s="107"/>
      <c r="M1553" s="107"/>
      <c r="N1553" s="107"/>
      <c r="O1553" s="107"/>
      <c r="P1553" s="107"/>
      <c r="Q1553" s="107"/>
      <c r="R1553" s="107"/>
      <c r="S1553" s="107"/>
      <c r="T1553" s="107"/>
      <c r="U1553" s="107"/>
      <c r="V1553" s="107"/>
      <c r="W1553" s="107"/>
      <c r="X1553" s="107"/>
      <c r="Y1553" s="107"/>
      <c r="Z1553" s="107"/>
      <c r="AA1553" s="107"/>
      <c r="AB1553" s="107"/>
      <c r="AC1553" s="107"/>
      <c r="AD1553" s="107"/>
      <c r="AE1553" s="107"/>
      <c r="AF1553" s="107"/>
      <c r="AG1553" s="107"/>
      <c r="AH1553" s="107"/>
      <c r="AI1553" s="107"/>
      <c r="AJ1553" s="107"/>
      <c r="AK1553" s="107"/>
      <c r="AL1553" s="107"/>
      <c r="AM1553" s="107"/>
      <c r="AN1553" s="107"/>
      <c r="AO1553" s="107"/>
      <c r="AP1553" s="107"/>
      <c r="AQ1553" s="107"/>
      <c r="AR1553" s="107"/>
      <c r="AS1553" s="107"/>
      <c r="AT1553" s="107"/>
    </row>
    <row r="1554">
      <c r="A1554" s="107"/>
      <c r="B1554" s="522"/>
      <c r="C1554" s="107"/>
      <c r="D1554" s="107"/>
      <c r="E1554" s="107"/>
      <c r="F1554" s="107"/>
      <c r="G1554" s="107"/>
      <c r="H1554" s="107"/>
      <c r="I1554" s="107"/>
      <c r="J1554" s="107"/>
      <c r="K1554" s="107"/>
      <c r="L1554" s="107"/>
      <c r="M1554" s="107"/>
      <c r="N1554" s="107"/>
      <c r="O1554" s="107"/>
      <c r="P1554" s="107"/>
      <c r="Q1554" s="107"/>
      <c r="R1554" s="107"/>
      <c r="S1554" s="107"/>
      <c r="T1554" s="107"/>
      <c r="U1554" s="107"/>
      <c r="V1554" s="107"/>
      <c r="W1554" s="107"/>
      <c r="X1554" s="107"/>
      <c r="Y1554" s="107"/>
      <c r="Z1554" s="107"/>
      <c r="AA1554" s="107"/>
      <c r="AB1554" s="107"/>
      <c r="AC1554" s="107"/>
      <c r="AD1554" s="107"/>
      <c r="AE1554" s="107"/>
      <c r="AF1554" s="107"/>
      <c r="AG1554" s="107"/>
      <c r="AH1554" s="107"/>
      <c r="AI1554" s="107"/>
      <c r="AJ1554" s="107"/>
      <c r="AK1554" s="107"/>
      <c r="AL1554" s="107"/>
      <c r="AM1554" s="107"/>
      <c r="AN1554" s="107"/>
      <c r="AO1554" s="107"/>
      <c r="AP1554" s="107"/>
      <c r="AQ1554" s="107"/>
      <c r="AR1554" s="107"/>
      <c r="AS1554" s="107"/>
      <c r="AT1554" s="107"/>
    </row>
    <row r="1555">
      <c r="A1555" s="107"/>
      <c r="B1555" s="522"/>
      <c r="C1555" s="107"/>
      <c r="D1555" s="107"/>
      <c r="E1555" s="107"/>
      <c r="F1555" s="107"/>
      <c r="G1555" s="107"/>
      <c r="H1555" s="107"/>
      <c r="I1555" s="107"/>
      <c r="J1555" s="107"/>
      <c r="K1555" s="107"/>
      <c r="L1555" s="107"/>
      <c r="M1555" s="107"/>
      <c r="N1555" s="107"/>
      <c r="O1555" s="107"/>
      <c r="P1555" s="107"/>
      <c r="Q1555" s="107"/>
      <c r="R1555" s="107"/>
      <c r="S1555" s="107"/>
      <c r="T1555" s="107"/>
      <c r="U1555" s="107"/>
      <c r="V1555" s="107"/>
      <c r="W1555" s="107"/>
      <c r="X1555" s="107"/>
      <c r="Y1555" s="107"/>
      <c r="Z1555" s="107"/>
      <c r="AA1555" s="107"/>
      <c r="AB1555" s="107"/>
      <c r="AC1555" s="107"/>
      <c r="AD1555" s="107"/>
      <c r="AE1555" s="107"/>
      <c r="AF1555" s="107"/>
      <c r="AG1555" s="107"/>
      <c r="AH1555" s="107"/>
      <c r="AI1555" s="107"/>
      <c r="AJ1555" s="107"/>
      <c r="AK1555" s="107"/>
      <c r="AL1555" s="107"/>
      <c r="AM1555" s="107"/>
      <c r="AN1555" s="107"/>
      <c r="AO1555" s="107"/>
      <c r="AP1555" s="107"/>
      <c r="AQ1555" s="107"/>
      <c r="AR1555" s="107"/>
      <c r="AS1555" s="107"/>
      <c r="AT1555" s="107"/>
    </row>
    <row r="1556">
      <c r="A1556" s="107"/>
      <c r="B1556" s="522"/>
      <c r="C1556" s="107"/>
      <c r="D1556" s="107"/>
      <c r="E1556" s="107"/>
      <c r="F1556" s="107"/>
      <c r="G1556" s="107"/>
      <c r="H1556" s="107"/>
      <c r="I1556" s="107"/>
      <c r="J1556" s="107"/>
      <c r="K1556" s="107"/>
      <c r="L1556" s="107"/>
      <c r="M1556" s="107"/>
      <c r="N1556" s="107"/>
      <c r="O1556" s="107"/>
      <c r="P1556" s="107"/>
      <c r="Q1556" s="107"/>
      <c r="R1556" s="107"/>
      <c r="S1556" s="107"/>
      <c r="T1556" s="107"/>
      <c r="U1556" s="107"/>
      <c r="V1556" s="107"/>
      <c r="W1556" s="107"/>
      <c r="X1556" s="107"/>
      <c r="Y1556" s="107"/>
      <c r="Z1556" s="107"/>
      <c r="AA1556" s="107"/>
      <c r="AB1556" s="107"/>
      <c r="AC1556" s="107"/>
      <c r="AD1556" s="107"/>
      <c r="AE1556" s="107"/>
      <c r="AF1556" s="107"/>
      <c r="AG1556" s="107"/>
      <c r="AH1556" s="107"/>
      <c r="AI1556" s="107"/>
      <c r="AJ1556" s="107"/>
      <c r="AK1556" s="107"/>
      <c r="AL1556" s="107"/>
      <c r="AM1556" s="107"/>
      <c r="AN1556" s="107"/>
      <c r="AO1556" s="107"/>
      <c r="AP1556" s="107"/>
      <c r="AQ1556" s="107"/>
      <c r="AR1556" s="107"/>
      <c r="AS1556" s="107"/>
      <c r="AT1556" s="107"/>
    </row>
    <row r="1557">
      <c r="A1557" s="107"/>
      <c r="B1557" s="522"/>
      <c r="C1557" s="107"/>
      <c r="D1557" s="107"/>
      <c r="E1557" s="107"/>
      <c r="F1557" s="107"/>
      <c r="G1557" s="107"/>
      <c r="H1557" s="107"/>
      <c r="I1557" s="107"/>
      <c r="J1557" s="107"/>
      <c r="K1557" s="107"/>
      <c r="L1557" s="107"/>
      <c r="M1557" s="107"/>
      <c r="N1557" s="107"/>
      <c r="O1557" s="107"/>
      <c r="P1557" s="107"/>
      <c r="Q1557" s="107"/>
      <c r="R1557" s="107"/>
      <c r="S1557" s="107"/>
      <c r="T1557" s="107"/>
      <c r="U1557" s="107"/>
      <c r="V1557" s="107"/>
      <c r="W1557" s="107"/>
      <c r="X1557" s="107"/>
      <c r="Y1557" s="107"/>
      <c r="Z1557" s="107"/>
      <c r="AA1557" s="107"/>
      <c r="AB1557" s="107"/>
      <c r="AC1557" s="107"/>
      <c r="AD1557" s="107"/>
      <c r="AE1557" s="107"/>
      <c r="AF1557" s="107"/>
      <c r="AG1557" s="107"/>
      <c r="AH1557" s="107"/>
      <c r="AI1557" s="107"/>
      <c r="AJ1557" s="107"/>
      <c r="AK1557" s="107"/>
      <c r="AL1557" s="107"/>
      <c r="AM1557" s="107"/>
      <c r="AN1557" s="107"/>
      <c r="AO1557" s="107"/>
      <c r="AP1557" s="107"/>
      <c r="AQ1557" s="107"/>
      <c r="AR1557" s="107"/>
      <c r="AS1557" s="107"/>
      <c r="AT1557" s="107"/>
    </row>
    <row r="1558">
      <c r="A1558" s="107"/>
      <c r="B1558" s="522"/>
      <c r="C1558" s="107"/>
      <c r="D1558" s="107"/>
      <c r="E1558" s="107"/>
      <c r="F1558" s="107"/>
      <c r="G1558" s="107"/>
      <c r="H1558" s="107"/>
      <c r="I1558" s="107"/>
      <c r="J1558" s="107"/>
      <c r="K1558" s="107"/>
      <c r="L1558" s="107"/>
      <c r="M1558" s="107"/>
      <c r="N1558" s="107"/>
      <c r="O1558" s="107"/>
      <c r="P1558" s="107"/>
      <c r="Q1558" s="107"/>
      <c r="R1558" s="107"/>
      <c r="S1558" s="107"/>
      <c r="T1558" s="107"/>
      <c r="U1558" s="107"/>
      <c r="V1558" s="107"/>
      <c r="W1558" s="107"/>
      <c r="X1558" s="107"/>
      <c r="Y1558" s="107"/>
      <c r="Z1558" s="107"/>
      <c r="AA1558" s="107"/>
      <c r="AB1558" s="107"/>
      <c r="AC1558" s="107"/>
      <c r="AD1558" s="107"/>
      <c r="AE1558" s="107"/>
      <c r="AF1558" s="107"/>
      <c r="AG1558" s="107"/>
      <c r="AH1558" s="107"/>
      <c r="AI1558" s="107"/>
      <c r="AJ1558" s="107"/>
      <c r="AK1558" s="107"/>
      <c r="AL1558" s="107"/>
      <c r="AM1558" s="107"/>
      <c r="AN1558" s="107"/>
      <c r="AO1558" s="107"/>
      <c r="AP1558" s="107"/>
      <c r="AQ1558" s="107"/>
      <c r="AR1558" s="107"/>
      <c r="AS1558" s="107"/>
      <c r="AT1558" s="107"/>
    </row>
    <row r="1559">
      <c r="A1559" s="107"/>
      <c r="B1559" s="522"/>
      <c r="C1559" s="107"/>
      <c r="D1559" s="107"/>
      <c r="E1559" s="107"/>
      <c r="F1559" s="107"/>
      <c r="G1559" s="107"/>
      <c r="H1559" s="107"/>
      <c r="I1559" s="107"/>
      <c r="J1559" s="107"/>
      <c r="K1559" s="107"/>
      <c r="L1559" s="107"/>
      <c r="M1559" s="107"/>
      <c r="N1559" s="107"/>
      <c r="O1559" s="107"/>
      <c r="P1559" s="107"/>
      <c r="Q1559" s="107"/>
      <c r="R1559" s="107"/>
      <c r="S1559" s="107"/>
      <c r="T1559" s="107"/>
      <c r="U1559" s="107"/>
      <c r="V1559" s="107"/>
      <c r="W1559" s="107"/>
      <c r="X1559" s="107"/>
      <c r="Y1559" s="107"/>
      <c r="Z1559" s="107"/>
      <c r="AA1559" s="107"/>
      <c r="AB1559" s="107"/>
      <c r="AC1559" s="107"/>
      <c r="AD1559" s="107"/>
      <c r="AE1559" s="107"/>
      <c r="AF1559" s="107"/>
      <c r="AG1559" s="107"/>
      <c r="AH1559" s="107"/>
      <c r="AI1559" s="107"/>
      <c r="AJ1559" s="107"/>
      <c r="AK1559" s="107"/>
      <c r="AL1559" s="107"/>
      <c r="AM1559" s="107"/>
      <c r="AN1559" s="107"/>
      <c r="AO1559" s="107"/>
      <c r="AP1559" s="107"/>
      <c r="AQ1559" s="107"/>
      <c r="AR1559" s="107"/>
      <c r="AS1559" s="107"/>
      <c r="AT1559" s="107"/>
    </row>
    <row r="1560">
      <c r="A1560" s="107"/>
      <c r="B1560" s="522"/>
      <c r="C1560" s="107"/>
      <c r="D1560" s="107"/>
      <c r="E1560" s="107"/>
      <c r="F1560" s="107"/>
      <c r="G1560" s="107"/>
      <c r="H1560" s="107"/>
      <c r="I1560" s="107"/>
      <c r="J1560" s="107"/>
      <c r="K1560" s="107"/>
      <c r="L1560" s="107"/>
      <c r="M1560" s="107"/>
      <c r="N1560" s="107"/>
      <c r="O1560" s="107"/>
      <c r="P1560" s="107"/>
      <c r="Q1560" s="107"/>
      <c r="R1560" s="107"/>
      <c r="S1560" s="107"/>
      <c r="T1560" s="107"/>
      <c r="U1560" s="107"/>
      <c r="V1560" s="107"/>
      <c r="W1560" s="107"/>
      <c r="X1560" s="107"/>
      <c r="Y1560" s="107"/>
      <c r="Z1560" s="107"/>
      <c r="AA1560" s="107"/>
      <c r="AB1560" s="107"/>
      <c r="AC1560" s="107"/>
      <c r="AD1560" s="107"/>
      <c r="AE1560" s="107"/>
      <c r="AF1560" s="107"/>
      <c r="AG1560" s="107"/>
      <c r="AH1560" s="107"/>
      <c r="AI1560" s="107"/>
      <c r="AJ1560" s="107"/>
      <c r="AK1560" s="107"/>
      <c r="AL1560" s="107"/>
      <c r="AM1560" s="107"/>
      <c r="AN1560" s="107"/>
      <c r="AO1560" s="107"/>
      <c r="AP1560" s="107"/>
      <c r="AQ1560" s="107"/>
      <c r="AR1560" s="107"/>
      <c r="AS1560" s="107"/>
      <c r="AT1560" s="107"/>
    </row>
    <row r="1561">
      <c r="A1561" s="107"/>
      <c r="B1561" s="522"/>
      <c r="C1561" s="107"/>
      <c r="D1561" s="107"/>
      <c r="E1561" s="107"/>
      <c r="F1561" s="107"/>
      <c r="G1561" s="107"/>
      <c r="H1561" s="107"/>
      <c r="I1561" s="107"/>
      <c r="J1561" s="107"/>
      <c r="K1561" s="107"/>
      <c r="L1561" s="107"/>
      <c r="M1561" s="107"/>
      <c r="N1561" s="107"/>
      <c r="O1561" s="107"/>
      <c r="P1561" s="107"/>
      <c r="Q1561" s="107"/>
      <c r="R1561" s="107"/>
      <c r="S1561" s="107"/>
      <c r="T1561" s="107"/>
      <c r="U1561" s="107"/>
      <c r="V1561" s="107"/>
      <c r="W1561" s="107"/>
      <c r="X1561" s="107"/>
      <c r="Y1561" s="107"/>
      <c r="Z1561" s="107"/>
      <c r="AA1561" s="107"/>
      <c r="AB1561" s="107"/>
      <c r="AC1561" s="107"/>
      <c r="AD1561" s="107"/>
      <c r="AE1561" s="107"/>
      <c r="AF1561" s="107"/>
      <c r="AG1561" s="107"/>
      <c r="AH1561" s="107"/>
      <c r="AI1561" s="107"/>
      <c r="AJ1561" s="107"/>
      <c r="AK1561" s="107"/>
      <c r="AL1561" s="107"/>
      <c r="AM1561" s="107"/>
      <c r="AN1561" s="107"/>
      <c r="AO1561" s="107"/>
      <c r="AP1561" s="107"/>
      <c r="AQ1561" s="107"/>
      <c r="AR1561" s="107"/>
      <c r="AS1561" s="107"/>
      <c r="AT1561" s="107"/>
    </row>
    <row r="1562">
      <c r="A1562" s="107"/>
      <c r="B1562" s="522"/>
      <c r="C1562" s="107"/>
      <c r="D1562" s="107"/>
      <c r="E1562" s="107"/>
      <c r="F1562" s="107"/>
      <c r="G1562" s="107"/>
      <c r="H1562" s="107"/>
      <c r="I1562" s="107"/>
      <c r="J1562" s="107"/>
      <c r="K1562" s="107"/>
      <c r="L1562" s="107"/>
      <c r="M1562" s="107"/>
      <c r="N1562" s="107"/>
      <c r="O1562" s="107"/>
      <c r="P1562" s="107"/>
      <c r="Q1562" s="107"/>
      <c r="R1562" s="107"/>
      <c r="S1562" s="107"/>
      <c r="T1562" s="107"/>
      <c r="U1562" s="107"/>
      <c r="V1562" s="107"/>
      <c r="W1562" s="107"/>
      <c r="X1562" s="107"/>
      <c r="Y1562" s="107"/>
      <c r="Z1562" s="107"/>
      <c r="AA1562" s="107"/>
      <c r="AB1562" s="107"/>
      <c r="AC1562" s="107"/>
      <c r="AD1562" s="107"/>
      <c r="AE1562" s="107"/>
      <c r="AF1562" s="107"/>
      <c r="AG1562" s="107"/>
      <c r="AH1562" s="107"/>
      <c r="AI1562" s="107"/>
      <c r="AJ1562" s="107"/>
      <c r="AK1562" s="107"/>
      <c r="AL1562" s="107"/>
      <c r="AM1562" s="107"/>
      <c r="AN1562" s="107"/>
      <c r="AO1562" s="107"/>
      <c r="AP1562" s="107"/>
      <c r="AQ1562" s="107"/>
      <c r="AR1562" s="107"/>
      <c r="AS1562" s="107"/>
      <c r="AT1562" s="107"/>
    </row>
    <row r="1563">
      <c r="A1563" s="107"/>
      <c r="B1563" s="522"/>
      <c r="C1563" s="107"/>
      <c r="D1563" s="107"/>
      <c r="E1563" s="107"/>
      <c r="F1563" s="107"/>
      <c r="G1563" s="107"/>
      <c r="H1563" s="107"/>
      <c r="I1563" s="107"/>
      <c r="J1563" s="107"/>
      <c r="K1563" s="107"/>
      <c r="L1563" s="107"/>
      <c r="M1563" s="107"/>
      <c r="N1563" s="107"/>
      <c r="O1563" s="107"/>
      <c r="P1563" s="107"/>
      <c r="Q1563" s="107"/>
      <c r="R1563" s="107"/>
      <c r="S1563" s="107"/>
      <c r="T1563" s="107"/>
      <c r="U1563" s="107"/>
      <c r="V1563" s="107"/>
      <c r="W1563" s="107"/>
      <c r="X1563" s="107"/>
      <c r="Y1563" s="107"/>
      <c r="Z1563" s="107"/>
      <c r="AA1563" s="107"/>
      <c r="AB1563" s="107"/>
      <c r="AC1563" s="107"/>
      <c r="AD1563" s="107"/>
      <c r="AE1563" s="107"/>
      <c r="AF1563" s="107"/>
      <c r="AG1563" s="107"/>
      <c r="AH1563" s="107"/>
      <c r="AI1563" s="107"/>
      <c r="AJ1563" s="107"/>
      <c r="AK1563" s="107"/>
      <c r="AL1563" s="107"/>
      <c r="AM1563" s="107"/>
      <c r="AN1563" s="107"/>
      <c r="AO1563" s="107"/>
      <c r="AP1563" s="107"/>
      <c r="AQ1563" s="107"/>
      <c r="AR1563" s="107"/>
      <c r="AS1563" s="107"/>
      <c r="AT1563" s="107"/>
    </row>
    <row r="1564">
      <c r="A1564" s="107"/>
      <c r="B1564" s="522"/>
      <c r="C1564" s="107"/>
      <c r="D1564" s="107"/>
      <c r="E1564" s="107"/>
      <c r="F1564" s="107"/>
      <c r="G1564" s="107"/>
      <c r="H1564" s="107"/>
      <c r="I1564" s="107"/>
      <c r="J1564" s="107"/>
      <c r="K1564" s="107"/>
      <c r="L1564" s="107"/>
      <c r="M1564" s="107"/>
      <c r="N1564" s="107"/>
      <c r="O1564" s="107"/>
      <c r="P1564" s="107"/>
      <c r="Q1564" s="107"/>
      <c r="R1564" s="107"/>
      <c r="S1564" s="107"/>
      <c r="T1564" s="107"/>
      <c r="U1564" s="107"/>
      <c r="V1564" s="107"/>
      <c r="W1564" s="107"/>
      <c r="X1564" s="107"/>
      <c r="Y1564" s="107"/>
      <c r="Z1564" s="107"/>
      <c r="AA1564" s="107"/>
      <c r="AB1564" s="107"/>
      <c r="AC1564" s="107"/>
      <c r="AD1564" s="107"/>
      <c r="AE1564" s="107"/>
      <c r="AF1564" s="107"/>
      <c r="AG1564" s="107"/>
      <c r="AH1564" s="107"/>
      <c r="AI1564" s="107"/>
      <c r="AJ1564" s="107"/>
      <c r="AK1564" s="107"/>
      <c r="AL1564" s="107"/>
      <c r="AM1564" s="107"/>
      <c r="AN1564" s="107"/>
      <c r="AO1564" s="107"/>
      <c r="AP1564" s="107"/>
      <c r="AQ1564" s="107"/>
      <c r="AR1564" s="107"/>
      <c r="AS1564" s="107"/>
      <c r="AT1564" s="107"/>
    </row>
    <row r="1565">
      <c r="A1565" s="107"/>
      <c r="B1565" s="522"/>
      <c r="C1565" s="107"/>
      <c r="D1565" s="107"/>
      <c r="E1565" s="107"/>
      <c r="F1565" s="107"/>
      <c r="G1565" s="107"/>
      <c r="H1565" s="107"/>
      <c r="I1565" s="107"/>
      <c r="J1565" s="107"/>
      <c r="K1565" s="107"/>
      <c r="L1565" s="107"/>
      <c r="M1565" s="107"/>
      <c r="N1565" s="107"/>
      <c r="O1565" s="107"/>
      <c r="P1565" s="107"/>
      <c r="Q1565" s="107"/>
      <c r="R1565" s="107"/>
      <c r="S1565" s="107"/>
      <c r="T1565" s="107"/>
      <c r="U1565" s="107"/>
      <c r="V1565" s="107"/>
      <c r="W1565" s="107"/>
      <c r="X1565" s="107"/>
      <c r="Y1565" s="107"/>
      <c r="Z1565" s="107"/>
      <c r="AA1565" s="107"/>
      <c r="AB1565" s="107"/>
      <c r="AC1565" s="107"/>
      <c r="AD1565" s="107"/>
      <c r="AE1565" s="107"/>
      <c r="AF1565" s="107"/>
      <c r="AG1565" s="107"/>
      <c r="AH1565" s="107"/>
      <c r="AI1565" s="107"/>
      <c r="AJ1565" s="107"/>
      <c r="AK1565" s="107"/>
      <c r="AL1565" s="107"/>
      <c r="AM1565" s="107"/>
      <c r="AN1565" s="107"/>
      <c r="AO1565" s="107"/>
      <c r="AP1565" s="107"/>
      <c r="AQ1565" s="107"/>
      <c r="AR1565" s="107"/>
      <c r="AS1565" s="107"/>
      <c r="AT1565" s="107"/>
    </row>
    <row r="1566">
      <c r="A1566" s="107"/>
      <c r="B1566" s="522"/>
      <c r="C1566" s="107"/>
      <c r="D1566" s="107"/>
      <c r="E1566" s="107"/>
      <c r="F1566" s="107"/>
      <c r="G1566" s="107"/>
      <c r="H1566" s="107"/>
      <c r="I1566" s="107"/>
      <c r="J1566" s="107"/>
      <c r="K1566" s="107"/>
      <c r="L1566" s="107"/>
      <c r="M1566" s="107"/>
      <c r="N1566" s="107"/>
      <c r="O1566" s="107"/>
      <c r="P1566" s="107"/>
      <c r="Q1566" s="107"/>
      <c r="R1566" s="107"/>
      <c r="S1566" s="107"/>
      <c r="T1566" s="107"/>
      <c r="U1566" s="107"/>
      <c r="V1566" s="107"/>
      <c r="W1566" s="107"/>
      <c r="X1566" s="107"/>
      <c r="Y1566" s="107"/>
      <c r="Z1566" s="107"/>
      <c r="AA1566" s="107"/>
      <c r="AB1566" s="107"/>
      <c r="AC1566" s="107"/>
      <c r="AD1566" s="107"/>
      <c r="AE1566" s="107"/>
      <c r="AF1566" s="107"/>
      <c r="AG1566" s="107"/>
      <c r="AH1566" s="107"/>
      <c r="AI1566" s="107"/>
      <c r="AJ1566" s="107"/>
      <c r="AK1566" s="107"/>
      <c r="AL1566" s="107"/>
      <c r="AM1566" s="107"/>
      <c r="AN1566" s="107"/>
      <c r="AO1566" s="107"/>
      <c r="AP1566" s="107"/>
      <c r="AQ1566" s="107"/>
      <c r="AR1566" s="107"/>
      <c r="AS1566" s="107"/>
      <c r="AT1566" s="107"/>
    </row>
    <row r="1567">
      <c r="A1567" s="107"/>
      <c r="B1567" s="522"/>
      <c r="C1567" s="107"/>
      <c r="D1567" s="107"/>
      <c r="E1567" s="107"/>
      <c r="F1567" s="107"/>
      <c r="G1567" s="107"/>
      <c r="H1567" s="107"/>
      <c r="I1567" s="107"/>
      <c r="J1567" s="107"/>
      <c r="K1567" s="107"/>
      <c r="L1567" s="107"/>
      <c r="M1567" s="107"/>
      <c r="N1567" s="107"/>
      <c r="O1567" s="107"/>
      <c r="P1567" s="107"/>
      <c r="Q1567" s="107"/>
      <c r="R1567" s="107"/>
      <c r="S1567" s="107"/>
      <c r="T1567" s="107"/>
      <c r="U1567" s="107"/>
      <c r="V1567" s="107"/>
      <c r="W1567" s="107"/>
      <c r="X1567" s="107"/>
      <c r="Y1567" s="107"/>
      <c r="Z1567" s="107"/>
      <c r="AA1567" s="107"/>
      <c r="AB1567" s="107"/>
      <c r="AC1567" s="107"/>
      <c r="AD1567" s="107"/>
      <c r="AE1567" s="107"/>
      <c r="AF1567" s="107"/>
      <c r="AG1567" s="107"/>
      <c r="AH1567" s="107"/>
      <c r="AI1567" s="107"/>
      <c r="AJ1567" s="107"/>
      <c r="AK1567" s="107"/>
      <c r="AL1567" s="107"/>
      <c r="AM1567" s="107"/>
      <c r="AN1567" s="107"/>
      <c r="AO1567" s="107"/>
      <c r="AP1567" s="107"/>
      <c r="AQ1567" s="107"/>
      <c r="AR1567" s="107"/>
      <c r="AS1567" s="107"/>
      <c r="AT1567" s="107"/>
    </row>
    <row r="1568">
      <c r="A1568" s="107"/>
      <c r="B1568" s="522"/>
      <c r="C1568" s="107"/>
      <c r="D1568" s="107"/>
      <c r="E1568" s="107"/>
      <c r="F1568" s="107"/>
      <c r="G1568" s="107"/>
      <c r="H1568" s="107"/>
      <c r="I1568" s="107"/>
      <c r="J1568" s="107"/>
      <c r="K1568" s="107"/>
      <c r="L1568" s="107"/>
      <c r="M1568" s="107"/>
      <c r="N1568" s="107"/>
      <c r="O1568" s="107"/>
      <c r="P1568" s="107"/>
      <c r="Q1568" s="107"/>
      <c r="R1568" s="107"/>
      <c r="S1568" s="107"/>
      <c r="T1568" s="107"/>
      <c r="U1568" s="107"/>
      <c r="V1568" s="107"/>
      <c r="W1568" s="107"/>
      <c r="X1568" s="107"/>
      <c r="Y1568" s="107"/>
      <c r="Z1568" s="107"/>
      <c r="AA1568" s="107"/>
      <c r="AB1568" s="107"/>
      <c r="AC1568" s="107"/>
      <c r="AD1568" s="107"/>
      <c r="AE1568" s="107"/>
      <c r="AF1568" s="107"/>
      <c r="AG1568" s="107"/>
      <c r="AH1568" s="107"/>
      <c r="AI1568" s="107"/>
      <c r="AJ1568" s="107"/>
      <c r="AK1568" s="107"/>
      <c r="AL1568" s="107"/>
      <c r="AM1568" s="107"/>
      <c r="AN1568" s="107"/>
      <c r="AO1568" s="107"/>
      <c r="AP1568" s="107"/>
      <c r="AQ1568" s="107"/>
      <c r="AR1568" s="107"/>
      <c r="AS1568" s="107"/>
      <c r="AT1568" s="107"/>
    </row>
    <row r="1569">
      <c r="A1569" s="107"/>
      <c r="B1569" s="522"/>
      <c r="C1569" s="107"/>
      <c r="D1569" s="107"/>
      <c r="E1569" s="107"/>
      <c r="F1569" s="107"/>
      <c r="G1569" s="107"/>
      <c r="H1569" s="107"/>
      <c r="I1569" s="107"/>
      <c r="J1569" s="107"/>
      <c r="K1569" s="107"/>
      <c r="L1569" s="107"/>
      <c r="M1569" s="107"/>
      <c r="N1569" s="107"/>
      <c r="O1569" s="107"/>
      <c r="P1569" s="107"/>
      <c r="Q1569" s="107"/>
      <c r="R1569" s="107"/>
      <c r="S1569" s="107"/>
      <c r="T1569" s="107"/>
      <c r="U1569" s="107"/>
      <c r="V1569" s="107"/>
      <c r="W1569" s="107"/>
      <c r="X1569" s="107"/>
      <c r="Y1569" s="107"/>
      <c r="Z1569" s="107"/>
      <c r="AA1569" s="107"/>
      <c r="AB1569" s="107"/>
      <c r="AC1569" s="107"/>
      <c r="AD1569" s="107"/>
      <c r="AE1569" s="107"/>
      <c r="AF1569" s="107"/>
      <c r="AG1569" s="107"/>
      <c r="AH1569" s="107"/>
      <c r="AI1569" s="107"/>
      <c r="AJ1569" s="107"/>
      <c r="AK1569" s="107"/>
      <c r="AL1569" s="107"/>
      <c r="AM1569" s="107"/>
      <c r="AN1569" s="107"/>
      <c r="AO1569" s="107"/>
      <c r="AP1569" s="107"/>
      <c r="AQ1569" s="107"/>
      <c r="AR1569" s="107"/>
      <c r="AS1569" s="107"/>
      <c r="AT1569" s="107"/>
    </row>
    <row r="1570">
      <c r="A1570" s="107"/>
      <c r="B1570" s="522"/>
      <c r="C1570" s="107"/>
      <c r="D1570" s="107"/>
      <c r="E1570" s="107"/>
      <c r="F1570" s="107"/>
      <c r="G1570" s="107"/>
      <c r="H1570" s="107"/>
      <c r="I1570" s="107"/>
      <c r="J1570" s="107"/>
      <c r="K1570" s="107"/>
      <c r="L1570" s="107"/>
      <c r="M1570" s="107"/>
      <c r="N1570" s="107"/>
      <c r="O1570" s="107"/>
      <c r="P1570" s="107"/>
      <c r="Q1570" s="107"/>
      <c r="R1570" s="107"/>
      <c r="S1570" s="107"/>
      <c r="T1570" s="107"/>
      <c r="U1570" s="107"/>
      <c r="V1570" s="107"/>
      <c r="W1570" s="107"/>
      <c r="X1570" s="107"/>
      <c r="Y1570" s="107"/>
      <c r="Z1570" s="107"/>
      <c r="AA1570" s="107"/>
      <c r="AB1570" s="107"/>
      <c r="AC1570" s="107"/>
      <c r="AD1570" s="107"/>
      <c r="AE1570" s="107"/>
      <c r="AF1570" s="107"/>
      <c r="AG1570" s="107"/>
      <c r="AH1570" s="107"/>
      <c r="AI1570" s="107"/>
      <c r="AJ1570" s="107"/>
      <c r="AK1570" s="107"/>
      <c r="AL1570" s="107"/>
      <c r="AM1570" s="107"/>
      <c r="AN1570" s="107"/>
      <c r="AO1570" s="107"/>
      <c r="AP1570" s="107"/>
      <c r="AQ1570" s="107"/>
      <c r="AR1570" s="107"/>
      <c r="AS1570" s="107"/>
      <c r="AT1570" s="107"/>
    </row>
    <row r="1571">
      <c r="A1571" s="107"/>
      <c r="B1571" s="522"/>
      <c r="C1571" s="107"/>
      <c r="D1571" s="107"/>
      <c r="E1571" s="107"/>
      <c r="F1571" s="107"/>
      <c r="G1571" s="107"/>
      <c r="H1571" s="107"/>
      <c r="I1571" s="107"/>
      <c r="J1571" s="107"/>
      <c r="K1571" s="107"/>
      <c r="L1571" s="107"/>
      <c r="M1571" s="107"/>
      <c r="N1571" s="107"/>
      <c r="O1571" s="107"/>
      <c r="P1571" s="107"/>
      <c r="Q1571" s="107"/>
      <c r="R1571" s="107"/>
      <c r="S1571" s="107"/>
      <c r="T1571" s="107"/>
      <c r="U1571" s="107"/>
      <c r="V1571" s="107"/>
      <c r="W1571" s="107"/>
      <c r="X1571" s="107"/>
      <c r="Y1571" s="107"/>
      <c r="Z1571" s="107"/>
      <c r="AA1571" s="107"/>
      <c r="AB1571" s="107"/>
      <c r="AC1571" s="107"/>
      <c r="AD1571" s="107"/>
      <c r="AE1571" s="107"/>
      <c r="AF1571" s="107"/>
      <c r="AG1571" s="107"/>
      <c r="AH1571" s="107"/>
      <c r="AI1571" s="107"/>
      <c r="AJ1571" s="107"/>
      <c r="AK1571" s="107"/>
      <c r="AL1571" s="107"/>
      <c r="AM1571" s="107"/>
      <c r="AN1571" s="107"/>
      <c r="AO1571" s="107"/>
      <c r="AP1571" s="107"/>
      <c r="AQ1571" s="107"/>
      <c r="AR1571" s="107"/>
      <c r="AS1571" s="107"/>
      <c r="AT1571" s="107"/>
    </row>
    <row r="1572">
      <c r="A1572" s="107"/>
      <c r="B1572" s="522"/>
      <c r="C1572" s="107"/>
      <c r="D1572" s="107"/>
      <c r="E1572" s="107"/>
      <c r="F1572" s="107"/>
      <c r="G1572" s="107"/>
      <c r="H1572" s="107"/>
      <c r="I1572" s="107"/>
      <c r="J1572" s="107"/>
      <c r="K1572" s="107"/>
      <c r="L1572" s="107"/>
      <c r="M1572" s="107"/>
      <c r="N1572" s="107"/>
      <c r="O1572" s="107"/>
      <c r="P1572" s="107"/>
      <c r="Q1572" s="107"/>
      <c r="R1572" s="107"/>
      <c r="S1572" s="107"/>
      <c r="T1572" s="107"/>
      <c r="U1572" s="107"/>
      <c r="V1572" s="107"/>
      <c r="W1572" s="107"/>
      <c r="X1572" s="107"/>
      <c r="Y1572" s="107"/>
      <c r="Z1572" s="107"/>
      <c r="AA1572" s="107"/>
      <c r="AB1572" s="107"/>
      <c r="AC1572" s="107"/>
      <c r="AD1572" s="107"/>
      <c r="AE1572" s="107"/>
      <c r="AF1572" s="107"/>
      <c r="AG1572" s="107"/>
      <c r="AH1572" s="107"/>
      <c r="AI1572" s="107"/>
      <c r="AJ1572" s="107"/>
      <c r="AK1572" s="107"/>
      <c r="AL1572" s="107"/>
      <c r="AM1572" s="107"/>
      <c r="AN1572" s="107"/>
      <c r="AO1572" s="107"/>
      <c r="AP1572" s="107"/>
      <c r="AQ1572" s="107"/>
      <c r="AR1572" s="107"/>
      <c r="AS1572" s="107"/>
      <c r="AT1572" s="107"/>
    </row>
    <row r="1573">
      <c r="A1573" s="107"/>
      <c r="B1573" s="522"/>
      <c r="C1573" s="107"/>
      <c r="D1573" s="107"/>
      <c r="E1573" s="107"/>
      <c r="F1573" s="107"/>
      <c r="G1573" s="107"/>
      <c r="H1573" s="107"/>
      <c r="I1573" s="107"/>
      <c r="J1573" s="107"/>
      <c r="K1573" s="107"/>
      <c r="L1573" s="107"/>
      <c r="M1573" s="107"/>
      <c r="N1573" s="107"/>
      <c r="O1573" s="107"/>
      <c r="P1573" s="107"/>
      <c r="Q1573" s="107"/>
      <c r="R1573" s="107"/>
      <c r="S1573" s="107"/>
      <c r="T1573" s="107"/>
      <c r="U1573" s="107"/>
      <c r="V1573" s="107"/>
      <c r="W1573" s="107"/>
      <c r="X1573" s="107"/>
      <c r="Y1573" s="107"/>
      <c r="Z1573" s="107"/>
      <c r="AA1573" s="107"/>
      <c r="AB1573" s="107"/>
      <c r="AC1573" s="107"/>
      <c r="AD1573" s="107"/>
      <c r="AE1573" s="107"/>
      <c r="AF1573" s="107"/>
      <c r="AG1573" s="107"/>
      <c r="AH1573" s="107"/>
      <c r="AI1573" s="107"/>
      <c r="AJ1573" s="107"/>
      <c r="AK1573" s="107"/>
      <c r="AL1573" s="107"/>
      <c r="AM1573" s="107"/>
      <c r="AN1573" s="107"/>
      <c r="AO1573" s="107"/>
      <c r="AP1573" s="107"/>
      <c r="AQ1573" s="107"/>
      <c r="AR1573" s="107"/>
      <c r="AS1573" s="107"/>
      <c r="AT1573" s="107"/>
    </row>
    <row r="1574">
      <c r="A1574" s="107"/>
      <c r="B1574" s="522"/>
      <c r="C1574" s="107"/>
      <c r="D1574" s="107"/>
      <c r="E1574" s="107"/>
      <c r="F1574" s="107"/>
      <c r="G1574" s="107"/>
      <c r="H1574" s="107"/>
      <c r="I1574" s="107"/>
      <c r="J1574" s="107"/>
      <c r="K1574" s="107"/>
      <c r="L1574" s="107"/>
      <c r="M1574" s="107"/>
      <c r="N1574" s="107"/>
      <c r="O1574" s="107"/>
      <c r="P1574" s="107"/>
      <c r="Q1574" s="107"/>
      <c r="R1574" s="107"/>
      <c r="S1574" s="107"/>
      <c r="T1574" s="107"/>
      <c r="U1574" s="107"/>
      <c r="V1574" s="107"/>
      <c r="W1574" s="107"/>
      <c r="X1574" s="107"/>
      <c r="Y1574" s="107"/>
      <c r="Z1574" s="107"/>
      <c r="AA1574" s="107"/>
      <c r="AB1574" s="107"/>
      <c r="AC1574" s="107"/>
      <c r="AD1574" s="107"/>
      <c r="AE1574" s="107"/>
      <c r="AF1574" s="107"/>
      <c r="AG1574" s="107"/>
      <c r="AH1574" s="107"/>
      <c r="AI1574" s="107"/>
      <c r="AJ1574" s="107"/>
      <c r="AK1574" s="107"/>
      <c r="AL1574" s="107"/>
      <c r="AM1574" s="107"/>
      <c r="AN1574" s="107"/>
      <c r="AO1574" s="107"/>
      <c r="AP1574" s="107"/>
      <c r="AQ1574" s="107"/>
      <c r="AR1574" s="107"/>
      <c r="AS1574" s="107"/>
      <c r="AT1574" s="107"/>
    </row>
    <row r="1575">
      <c r="A1575" s="107"/>
      <c r="B1575" s="522"/>
      <c r="C1575" s="107"/>
      <c r="D1575" s="107"/>
      <c r="E1575" s="107"/>
      <c r="F1575" s="107"/>
      <c r="G1575" s="107"/>
      <c r="H1575" s="107"/>
      <c r="I1575" s="107"/>
      <c r="J1575" s="107"/>
      <c r="K1575" s="107"/>
      <c r="L1575" s="107"/>
      <c r="M1575" s="107"/>
      <c r="N1575" s="107"/>
      <c r="O1575" s="107"/>
      <c r="P1575" s="107"/>
      <c r="Q1575" s="107"/>
      <c r="R1575" s="107"/>
      <c r="S1575" s="107"/>
      <c r="T1575" s="107"/>
      <c r="U1575" s="107"/>
      <c r="V1575" s="107"/>
      <c r="W1575" s="107"/>
      <c r="X1575" s="107"/>
      <c r="Y1575" s="107"/>
      <c r="Z1575" s="107"/>
      <c r="AA1575" s="107"/>
      <c r="AB1575" s="107"/>
      <c r="AC1575" s="107"/>
      <c r="AD1575" s="107"/>
      <c r="AE1575" s="107"/>
      <c r="AF1575" s="107"/>
      <c r="AG1575" s="107"/>
      <c r="AH1575" s="107"/>
      <c r="AI1575" s="107"/>
      <c r="AJ1575" s="107"/>
      <c r="AK1575" s="107"/>
      <c r="AL1575" s="107"/>
      <c r="AM1575" s="107"/>
      <c r="AN1575" s="107"/>
      <c r="AO1575" s="107"/>
      <c r="AP1575" s="107"/>
      <c r="AQ1575" s="107"/>
      <c r="AR1575" s="107"/>
      <c r="AS1575" s="107"/>
      <c r="AT1575" s="107"/>
    </row>
    <row r="1576">
      <c r="A1576" s="107"/>
      <c r="B1576" s="522"/>
      <c r="C1576" s="107"/>
      <c r="D1576" s="107"/>
      <c r="E1576" s="107"/>
      <c r="F1576" s="107"/>
      <c r="G1576" s="107"/>
      <c r="H1576" s="107"/>
      <c r="I1576" s="107"/>
      <c r="J1576" s="107"/>
      <c r="K1576" s="107"/>
      <c r="L1576" s="107"/>
      <c r="M1576" s="107"/>
      <c r="N1576" s="107"/>
      <c r="O1576" s="107"/>
      <c r="P1576" s="107"/>
      <c r="Q1576" s="107"/>
      <c r="R1576" s="107"/>
      <c r="S1576" s="107"/>
      <c r="T1576" s="107"/>
      <c r="U1576" s="107"/>
      <c r="V1576" s="107"/>
      <c r="W1576" s="107"/>
      <c r="X1576" s="107"/>
      <c r="Y1576" s="107"/>
      <c r="Z1576" s="107"/>
      <c r="AA1576" s="107"/>
      <c r="AB1576" s="107"/>
      <c r="AC1576" s="107"/>
      <c r="AD1576" s="107"/>
      <c r="AE1576" s="107"/>
      <c r="AF1576" s="107"/>
      <c r="AG1576" s="107"/>
      <c r="AH1576" s="107"/>
      <c r="AI1576" s="107"/>
      <c r="AJ1576" s="107"/>
      <c r="AK1576" s="107"/>
      <c r="AL1576" s="107"/>
      <c r="AM1576" s="107"/>
      <c r="AN1576" s="107"/>
      <c r="AO1576" s="107"/>
      <c r="AP1576" s="107"/>
      <c r="AQ1576" s="107"/>
      <c r="AR1576" s="107"/>
      <c r="AS1576" s="107"/>
      <c r="AT1576" s="107"/>
    </row>
    <row r="1577">
      <c r="A1577" s="107"/>
      <c r="B1577" s="522"/>
      <c r="C1577" s="107"/>
      <c r="D1577" s="107"/>
      <c r="E1577" s="107"/>
      <c r="F1577" s="107"/>
      <c r="G1577" s="107"/>
      <c r="H1577" s="107"/>
      <c r="I1577" s="107"/>
      <c r="J1577" s="107"/>
      <c r="K1577" s="107"/>
      <c r="L1577" s="107"/>
      <c r="M1577" s="107"/>
      <c r="N1577" s="107"/>
      <c r="O1577" s="107"/>
      <c r="P1577" s="107"/>
      <c r="Q1577" s="107"/>
      <c r="R1577" s="107"/>
      <c r="S1577" s="107"/>
      <c r="T1577" s="107"/>
      <c r="U1577" s="107"/>
      <c r="V1577" s="107"/>
      <c r="W1577" s="107"/>
      <c r="X1577" s="107"/>
      <c r="Y1577" s="107"/>
      <c r="Z1577" s="107"/>
      <c r="AA1577" s="107"/>
      <c r="AB1577" s="107"/>
      <c r="AC1577" s="107"/>
      <c r="AD1577" s="107"/>
      <c r="AE1577" s="107"/>
      <c r="AF1577" s="107"/>
      <c r="AG1577" s="107"/>
      <c r="AH1577" s="107"/>
      <c r="AI1577" s="107"/>
      <c r="AJ1577" s="107"/>
      <c r="AK1577" s="107"/>
      <c r="AL1577" s="107"/>
      <c r="AM1577" s="107"/>
      <c r="AN1577" s="107"/>
      <c r="AO1577" s="107"/>
      <c r="AP1577" s="107"/>
      <c r="AQ1577" s="107"/>
      <c r="AR1577" s="107"/>
      <c r="AS1577" s="107"/>
      <c r="AT1577" s="107"/>
    </row>
    <row r="1578">
      <c r="A1578" s="107"/>
      <c r="B1578" s="522"/>
      <c r="C1578" s="107"/>
      <c r="D1578" s="107"/>
      <c r="E1578" s="107"/>
      <c r="F1578" s="107"/>
      <c r="G1578" s="107"/>
      <c r="H1578" s="107"/>
      <c r="I1578" s="107"/>
      <c r="J1578" s="107"/>
      <c r="K1578" s="107"/>
      <c r="L1578" s="107"/>
      <c r="M1578" s="107"/>
      <c r="N1578" s="107"/>
      <c r="O1578" s="107"/>
      <c r="P1578" s="107"/>
      <c r="Q1578" s="107"/>
      <c r="R1578" s="107"/>
      <c r="S1578" s="107"/>
      <c r="T1578" s="107"/>
      <c r="U1578" s="107"/>
      <c r="V1578" s="107"/>
      <c r="W1578" s="107"/>
      <c r="X1578" s="107"/>
      <c r="Y1578" s="107"/>
      <c r="Z1578" s="107"/>
      <c r="AA1578" s="107"/>
      <c r="AB1578" s="107"/>
      <c r="AC1578" s="107"/>
      <c r="AD1578" s="107"/>
      <c r="AE1578" s="107"/>
      <c r="AF1578" s="107"/>
      <c r="AG1578" s="107"/>
      <c r="AH1578" s="107"/>
      <c r="AI1578" s="107"/>
      <c r="AJ1578" s="107"/>
      <c r="AK1578" s="107"/>
      <c r="AL1578" s="107"/>
      <c r="AM1578" s="107"/>
      <c r="AN1578" s="107"/>
      <c r="AO1578" s="107"/>
      <c r="AP1578" s="107"/>
      <c r="AQ1578" s="107"/>
      <c r="AR1578" s="107"/>
      <c r="AS1578" s="107"/>
      <c r="AT1578" s="107"/>
    </row>
    <row r="1579">
      <c r="A1579" s="107"/>
      <c r="B1579" s="522"/>
      <c r="C1579" s="107"/>
      <c r="D1579" s="107"/>
      <c r="E1579" s="107"/>
      <c r="F1579" s="107"/>
      <c r="G1579" s="107"/>
      <c r="H1579" s="107"/>
      <c r="I1579" s="107"/>
      <c r="J1579" s="107"/>
      <c r="K1579" s="107"/>
      <c r="L1579" s="107"/>
      <c r="M1579" s="107"/>
      <c r="N1579" s="107"/>
      <c r="O1579" s="107"/>
      <c r="P1579" s="107"/>
      <c r="Q1579" s="107"/>
      <c r="R1579" s="107"/>
      <c r="S1579" s="107"/>
      <c r="T1579" s="107"/>
      <c r="U1579" s="107"/>
      <c r="V1579" s="107"/>
      <c r="W1579" s="107"/>
      <c r="X1579" s="107"/>
      <c r="Y1579" s="107"/>
      <c r="Z1579" s="107"/>
      <c r="AA1579" s="107"/>
      <c r="AB1579" s="107"/>
      <c r="AC1579" s="107"/>
      <c r="AD1579" s="107"/>
      <c r="AE1579" s="107"/>
      <c r="AF1579" s="107"/>
      <c r="AG1579" s="107"/>
      <c r="AH1579" s="107"/>
      <c r="AI1579" s="107"/>
      <c r="AJ1579" s="107"/>
      <c r="AK1579" s="107"/>
      <c r="AL1579" s="107"/>
      <c r="AM1579" s="107"/>
      <c r="AN1579" s="107"/>
      <c r="AO1579" s="107"/>
      <c r="AP1579" s="107"/>
      <c r="AQ1579" s="107"/>
      <c r="AR1579" s="107"/>
      <c r="AS1579" s="107"/>
      <c r="AT1579" s="107"/>
    </row>
    <row r="1580">
      <c r="A1580" s="107"/>
      <c r="B1580" s="522"/>
      <c r="C1580" s="107"/>
      <c r="D1580" s="107"/>
      <c r="E1580" s="107"/>
      <c r="F1580" s="107"/>
      <c r="G1580" s="107"/>
      <c r="H1580" s="107"/>
      <c r="I1580" s="107"/>
      <c r="J1580" s="107"/>
      <c r="K1580" s="107"/>
      <c r="L1580" s="107"/>
      <c r="M1580" s="107"/>
      <c r="N1580" s="107"/>
      <c r="O1580" s="107"/>
      <c r="P1580" s="107"/>
      <c r="Q1580" s="107"/>
      <c r="R1580" s="107"/>
      <c r="S1580" s="107"/>
      <c r="T1580" s="107"/>
      <c r="U1580" s="107"/>
      <c r="V1580" s="107"/>
      <c r="W1580" s="107"/>
      <c r="X1580" s="107"/>
      <c r="Y1580" s="107"/>
      <c r="Z1580" s="107"/>
      <c r="AA1580" s="107"/>
      <c r="AB1580" s="107"/>
      <c r="AC1580" s="107"/>
      <c r="AD1580" s="107"/>
      <c r="AE1580" s="107"/>
      <c r="AF1580" s="107"/>
      <c r="AG1580" s="107"/>
      <c r="AH1580" s="107"/>
      <c r="AI1580" s="107"/>
      <c r="AJ1580" s="107"/>
      <c r="AK1580" s="107"/>
      <c r="AL1580" s="107"/>
      <c r="AM1580" s="107"/>
      <c r="AN1580" s="107"/>
      <c r="AO1580" s="107"/>
      <c r="AP1580" s="107"/>
      <c r="AQ1580" s="107"/>
      <c r="AR1580" s="107"/>
      <c r="AS1580" s="107"/>
      <c r="AT1580" s="107"/>
    </row>
    <row r="1581">
      <c r="A1581" s="107"/>
      <c r="B1581" s="522"/>
      <c r="C1581" s="107"/>
      <c r="D1581" s="107"/>
      <c r="E1581" s="107"/>
      <c r="F1581" s="107"/>
      <c r="G1581" s="107"/>
      <c r="H1581" s="107"/>
      <c r="I1581" s="107"/>
      <c r="J1581" s="107"/>
      <c r="K1581" s="107"/>
      <c r="L1581" s="107"/>
      <c r="M1581" s="107"/>
      <c r="N1581" s="107"/>
      <c r="O1581" s="107"/>
      <c r="P1581" s="107"/>
      <c r="Q1581" s="107"/>
      <c r="R1581" s="107"/>
      <c r="S1581" s="107"/>
      <c r="T1581" s="107"/>
      <c r="U1581" s="107"/>
      <c r="V1581" s="107"/>
      <c r="W1581" s="107"/>
      <c r="X1581" s="107"/>
      <c r="Y1581" s="107"/>
      <c r="Z1581" s="107"/>
      <c r="AA1581" s="107"/>
      <c r="AB1581" s="107"/>
      <c r="AC1581" s="107"/>
      <c r="AD1581" s="107"/>
      <c r="AE1581" s="107"/>
      <c r="AF1581" s="107"/>
      <c r="AG1581" s="107"/>
      <c r="AH1581" s="107"/>
      <c r="AI1581" s="107"/>
      <c r="AJ1581" s="107"/>
      <c r="AK1581" s="107"/>
      <c r="AL1581" s="107"/>
      <c r="AM1581" s="107"/>
      <c r="AN1581" s="107"/>
      <c r="AO1581" s="107"/>
      <c r="AP1581" s="107"/>
      <c r="AQ1581" s="107"/>
      <c r="AR1581" s="107"/>
      <c r="AS1581" s="107"/>
      <c r="AT1581" s="107"/>
    </row>
    <row r="1582">
      <c r="A1582" s="107"/>
      <c r="B1582" s="522"/>
      <c r="C1582" s="107"/>
      <c r="D1582" s="107"/>
      <c r="E1582" s="107"/>
      <c r="F1582" s="107"/>
      <c r="G1582" s="107"/>
      <c r="H1582" s="107"/>
      <c r="I1582" s="107"/>
      <c r="J1582" s="107"/>
      <c r="K1582" s="107"/>
      <c r="L1582" s="107"/>
      <c r="M1582" s="107"/>
      <c r="N1582" s="107"/>
      <c r="O1582" s="107"/>
      <c r="P1582" s="107"/>
      <c r="Q1582" s="107"/>
      <c r="R1582" s="107"/>
      <c r="S1582" s="107"/>
      <c r="T1582" s="107"/>
      <c r="U1582" s="107"/>
      <c r="V1582" s="107"/>
      <c r="W1582" s="107"/>
      <c r="X1582" s="107"/>
      <c r="Y1582" s="107"/>
      <c r="Z1582" s="107"/>
      <c r="AA1582" s="107"/>
      <c r="AB1582" s="107"/>
      <c r="AC1582" s="107"/>
      <c r="AD1582" s="107"/>
      <c r="AE1582" s="107"/>
      <c r="AF1582" s="107"/>
      <c r="AG1582" s="107"/>
      <c r="AH1582" s="107"/>
      <c r="AI1582" s="107"/>
      <c r="AJ1582" s="107"/>
      <c r="AK1582" s="107"/>
      <c r="AL1582" s="107"/>
      <c r="AM1582" s="107"/>
      <c r="AN1582" s="107"/>
      <c r="AO1582" s="107"/>
      <c r="AP1582" s="107"/>
      <c r="AQ1582" s="107"/>
      <c r="AR1582" s="107"/>
      <c r="AS1582" s="107"/>
      <c r="AT1582" s="107"/>
    </row>
    <row r="1583">
      <c r="A1583" s="107"/>
      <c r="B1583" s="522"/>
      <c r="C1583" s="107"/>
      <c r="D1583" s="107"/>
      <c r="E1583" s="107"/>
      <c r="F1583" s="107"/>
      <c r="G1583" s="107"/>
      <c r="H1583" s="107"/>
      <c r="I1583" s="107"/>
      <c r="J1583" s="107"/>
      <c r="K1583" s="107"/>
      <c r="L1583" s="107"/>
      <c r="M1583" s="107"/>
      <c r="N1583" s="107"/>
      <c r="O1583" s="107"/>
      <c r="P1583" s="107"/>
      <c r="Q1583" s="107"/>
      <c r="R1583" s="107"/>
      <c r="S1583" s="107"/>
      <c r="T1583" s="107"/>
      <c r="U1583" s="107"/>
      <c r="V1583" s="107"/>
      <c r="W1583" s="107"/>
      <c r="X1583" s="107"/>
      <c r="Y1583" s="107"/>
      <c r="Z1583" s="107"/>
      <c r="AA1583" s="107"/>
      <c r="AB1583" s="107"/>
      <c r="AC1583" s="107"/>
      <c r="AD1583" s="107"/>
      <c r="AE1583" s="107"/>
      <c r="AF1583" s="107"/>
      <c r="AG1583" s="107"/>
      <c r="AH1583" s="107"/>
      <c r="AI1583" s="107"/>
      <c r="AJ1583" s="107"/>
      <c r="AK1583" s="107"/>
      <c r="AL1583" s="107"/>
      <c r="AM1583" s="107"/>
      <c r="AN1583" s="107"/>
      <c r="AO1583" s="107"/>
      <c r="AP1583" s="107"/>
      <c r="AQ1583" s="107"/>
      <c r="AR1583" s="107"/>
      <c r="AS1583" s="107"/>
      <c r="AT1583" s="107"/>
    </row>
    <row r="1584">
      <c r="A1584" s="107"/>
      <c r="B1584" s="522"/>
      <c r="C1584" s="107"/>
      <c r="D1584" s="107"/>
      <c r="E1584" s="107"/>
      <c r="F1584" s="107"/>
      <c r="G1584" s="107"/>
      <c r="H1584" s="107"/>
      <c r="I1584" s="107"/>
      <c r="J1584" s="107"/>
      <c r="K1584" s="107"/>
      <c r="L1584" s="107"/>
      <c r="M1584" s="107"/>
      <c r="N1584" s="107"/>
      <c r="O1584" s="107"/>
      <c r="P1584" s="107"/>
      <c r="Q1584" s="107"/>
      <c r="R1584" s="107"/>
      <c r="S1584" s="107"/>
      <c r="T1584" s="107"/>
      <c r="U1584" s="107"/>
      <c r="V1584" s="107"/>
      <c r="W1584" s="107"/>
      <c r="X1584" s="107"/>
      <c r="Y1584" s="107"/>
      <c r="Z1584" s="107"/>
      <c r="AA1584" s="107"/>
      <c r="AB1584" s="107"/>
      <c r="AC1584" s="107"/>
      <c r="AD1584" s="107"/>
      <c r="AE1584" s="107"/>
      <c r="AF1584" s="107"/>
      <c r="AG1584" s="107"/>
      <c r="AH1584" s="107"/>
      <c r="AI1584" s="107"/>
      <c r="AJ1584" s="107"/>
      <c r="AK1584" s="107"/>
      <c r="AL1584" s="107"/>
      <c r="AM1584" s="107"/>
      <c r="AN1584" s="107"/>
      <c r="AO1584" s="107"/>
      <c r="AP1584" s="107"/>
      <c r="AQ1584" s="107"/>
      <c r="AR1584" s="107"/>
      <c r="AS1584" s="107"/>
      <c r="AT1584" s="107"/>
    </row>
    <row r="1585">
      <c r="A1585" s="107"/>
      <c r="B1585" s="522"/>
      <c r="C1585" s="107"/>
      <c r="D1585" s="107"/>
      <c r="E1585" s="107"/>
      <c r="F1585" s="107"/>
      <c r="G1585" s="107"/>
      <c r="H1585" s="107"/>
      <c r="I1585" s="107"/>
      <c r="J1585" s="107"/>
      <c r="K1585" s="107"/>
      <c r="L1585" s="107"/>
      <c r="M1585" s="107"/>
      <c r="N1585" s="107"/>
      <c r="O1585" s="107"/>
      <c r="P1585" s="107"/>
      <c r="Q1585" s="107"/>
      <c r="R1585" s="107"/>
      <c r="S1585" s="107"/>
      <c r="T1585" s="107"/>
      <c r="U1585" s="107"/>
      <c r="V1585" s="107"/>
      <c r="W1585" s="107"/>
      <c r="X1585" s="107"/>
      <c r="Y1585" s="107"/>
      <c r="Z1585" s="107"/>
      <c r="AA1585" s="107"/>
      <c r="AB1585" s="107"/>
      <c r="AC1585" s="107"/>
      <c r="AD1585" s="107"/>
      <c r="AE1585" s="107"/>
      <c r="AF1585" s="107"/>
      <c r="AG1585" s="107"/>
      <c r="AH1585" s="107"/>
      <c r="AI1585" s="107"/>
      <c r="AJ1585" s="107"/>
      <c r="AK1585" s="107"/>
      <c r="AL1585" s="107"/>
      <c r="AM1585" s="107"/>
      <c r="AN1585" s="107"/>
      <c r="AO1585" s="107"/>
      <c r="AP1585" s="107"/>
      <c r="AQ1585" s="107"/>
      <c r="AR1585" s="107"/>
      <c r="AS1585" s="107"/>
      <c r="AT1585" s="107"/>
    </row>
    <row r="1586">
      <c r="A1586" s="107"/>
      <c r="B1586" s="522"/>
      <c r="C1586" s="107"/>
      <c r="D1586" s="107"/>
      <c r="E1586" s="107"/>
      <c r="F1586" s="107"/>
      <c r="G1586" s="107"/>
      <c r="H1586" s="107"/>
      <c r="I1586" s="107"/>
      <c r="J1586" s="107"/>
      <c r="K1586" s="107"/>
      <c r="L1586" s="107"/>
      <c r="M1586" s="107"/>
      <c r="N1586" s="107"/>
      <c r="O1586" s="107"/>
      <c r="P1586" s="107"/>
      <c r="Q1586" s="107"/>
      <c r="R1586" s="107"/>
      <c r="S1586" s="107"/>
      <c r="T1586" s="107"/>
      <c r="U1586" s="107"/>
      <c r="V1586" s="107"/>
      <c r="W1586" s="107"/>
      <c r="X1586" s="107"/>
      <c r="Y1586" s="107"/>
      <c r="Z1586" s="107"/>
      <c r="AA1586" s="107"/>
      <c r="AB1586" s="107"/>
      <c r="AC1586" s="107"/>
      <c r="AD1586" s="107"/>
      <c r="AE1586" s="107"/>
      <c r="AF1586" s="107"/>
      <c r="AG1586" s="107"/>
      <c r="AH1586" s="107"/>
      <c r="AI1586" s="107"/>
      <c r="AJ1586" s="107"/>
      <c r="AK1586" s="107"/>
      <c r="AL1586" s="107"/>
      <c r="AM1586" s="107"/>
      <c r="AN1586" s="107"/>
      <c r="AO1586" s="107"/>
      <c r="AP1586" s="107"/>
      <c r="AQ1586" s="107"/>
      <c r="AR1586" s="107"/>
      <c r="AS1586" s="107"/>
      <c r="AT1586" s="107"/>
    </row>
    <row r="1587">
      <c r="A1587" s="107"/>
      <c r="B1587" s="522"/>
      <c r="C1587" s="107"/>
      <c r="D1587" s="107"/>
      <c r="E1587" s="107"/>
      <c r="F1587" s="107"/>
      <c r="G1587" s="107"/>
      <c r="H1587" s="107"/>
      <c r="I1587" s="107"/>
      <c r="J1587" s="107"/>
      <c r="K1587" s="107"/>
      <c r="L1587" s="107"/>
      <c r="M1587" s="107"/>
      <c r="N1587" s="107"/>
      <c r="O1587" s="107"/>
      <c r="P1587" s="107"/>
      <c r="Q1587" s="107"/>
      <c r="R1587" s="107"/>
      <c r="S1587" s="107"/>
      <c r="T1587" s="107"/>
      <c r="U1587" s="107"/>
      <c r="V1587" s="107"/>
      <c r="W1587" s="107"/>
      <c r="X1587" s="107"/>
      <c r="Y1587" s="107"/>
      <c r="Z1587" s="107"/>
      <c r="AA1587" s="107"/>
      <c r="AB1587" s="107"/>
      <c r="AC1587" s="107"/>
      <c r="AD1587" s="107"/>
      <c r="AE1587" s="107"/>
      <c r="AF1587" s="107"/>
      <c r="AG1587" s="107"/>
      <c r="AH1587" s="107"/>
      <c r="AI1587" s="107"/>
      <c r="AJ1587" s="107"/>
      <c r="AK1587" s="107"/>
      <c r="AL1587" s="107"/>
      <c r="AM1587" s="107"/>
      <c r="AN1587" s="107"/>
      <c r="AO1587" s="107"/>
      <c r="AP1587" s="107"/>
      <c r="AQ1587" s="107"/>
      <c r="AR1587" s="107"/>
      <c r="AS1587" s="107"/>
      <c r="AT1587" s="107"/>
    </row>
    <row r="1588">
      <c r="A1588" s="107"/>
      <c r="B1588" s="522"/>
      <c r="C1588" s="107"/>
      <c r="D1588" s="107"/>
      <c r="E1588" s="107"/>
      <c r="F1588" s="107"/>
      <c r="G1588" s="107"/>
      <c r="H1588" s="107"/>
      <c r="I1588" s="107"/>
      <c r="J1588" s="107"/>
      <c r="K1588" s="107"/>
      <c r="L1588" s="107"/>
      <c r="M1588" s="107"/>
      <c r="N1588" s="107"/>
      <c r="O1588" s="107"/>
      <c r="P1588" s="107"/>
      <c r="Q1588" s="107"/>
      <c r="R1588" s="107"/>
      <c r="S1588" s="107"/>
      <c r="T1588" s="107"/>
      <c r="U1588" s="107"/>
      <c r="V1588" s="107"/>
      <c r="W1588" s="107"/>
      <c r="X1588" s="107"/>
      <c r="Y1588" s="107"/>
      <c r="Z1588" s="107"/>
      <c r="AA1588" s="107"/>
      <c r="AB1588" s="107"/>
      <c r="AC1588" s="107"/>
      <c r="AD1588" s="107"/>
      <c r="AE1588" s="107"/>
      <c r="AF1588" s="107"/>
      <c r="AG1588" s="107"/>
      <c r="AH1588" s="107"/>
      <c r="AI1588" s="107"/>
      <c r="AJ1588" s="107"/>
      <c r="AK1588" s="107"/>
      <c r="AL1588" s="107"/>
      <c r="AM1588" s="107"/>
      <c r="AN1588" s="107"/>
      <c r="AO1588" s="107"/>
      <c r="AP1588" s="107"/>
      <c r="AQ1588" s="107"/>
      <c r="AR1588" s="107"/>
      <c r="AS1588" s="107"/>
      <c r="AT1588" s="107"/>
    </row>
    <row r="1589">
      <c r="A1589" s="107"/>
      <c r="B1589" s="522"/>
      <c r="C1589" s="107"/>
      <c r="D1589" s="107"/>
      <c r="E1589" s="107"/>
      <c r="F1589" s="107"/>
      <c r="G1589" s="107"/>
      <c r="H1589" s="107"/>
      <c r="I1589" s="107"/>
      <c r="J1589" s="107"/>
      <c r="K1589" s="107"/>
      <c r="L1589" s="107"/>
      <c r="M1589" s="107"/>
      <c r="N1589" s="107"/>
      <c r="O1589" s="107"/>
      <c r="P1589" s="107"/>
      <c r="Q1589" s="107"/>
      <c r="R1589" s="107"/>
      <c r="S1589" s="107"/>
      <c r="T1589" s="107"/>
      <c r="U1589" s="107"/>
      <c r="V1589" s="107"/>
      <c r="W1589" s="107"/>
      <c r="X1589" s="107"/>
      <c r="Y1589" s="107"/>
      <c r="Z1589" s="107"/>
      <c r="AA1589" s="107"/>
      <c r="AB1589" s="107"/>
      <c r="AC1589" s="107"/>
      <c r="AD1589" s="107"/>
      <c r="AE1589" s="107"/>
      <c r="AF1589" s="107"/>
      <c r="AG1589" s="107"/>
      <c r="AH1589" s="107"/>
      <c r="AI1589" s="107"/>
      <c r="AJ1589" s="107"/>
      <c r="AK1589" s="107"/>
      <c r="AL1589" s="107"/>
      <c r="AM1589" s="107"/>
      <c r="AN1589" s="107"/>
      <c r="AO1589" s="107"/>
      <c r="AP1589" s="107"/>
      <c r="AQ1589" s="107"/>
      <c r="AR1589" s="107"/>
      <c r="AS1589" s="107"/>
      <c r="AT1589" s="107"/>
    </row>
    <row r="1590">
      <c r="A1590" s="107"/>
      <c r="B1590" s="522"/>
      <c r="C1590" s="107"/>
      <c r="D1590" s="107"/>
      <c r="E1590" s="107"/>
      <c r="F1590" s="107"/>
      <c r="G1590" s="107"/>
      <c r="H1590" s="107"/>
      <c r="I1590" s="107"/>
      <c r="J1590" s="107"/>
      <c r="K1590" s="107"/>
      <c r="L1590" s="107"/>
      <c r="M1590" s="107"/>
      <c r="N1590" s="107"/>
      <c r="O1590" s="107"/>
      <c r="P1590" s="107"/>
      <c r="Q1590" s="107"/>
      <c r="R1590" s="107"/>
      <c r="S1590" s="107"/>
      <c r="T1590" s="107"/>
      <c r="U1590" s="107"/>
      <c r="V1590" s="107"/>
      <c r="W1590" s="107"/>
      <c r="X1590" s="107"/>
      <c r="Y1590" s="107"/>
      <c r="Z1590" s="107"/>
      <c r="AA1590" s="107"/>
      <c r="AB1590" s="107"/>
      <c r="AC1590" s="107"/>
      <c r="AD1590" s="107"/>
      <c r="AE1590" s="107"/>
      <c r="AF1590" s="107"/>
      <c r="AG1590" s="107"/>
      <c r="AH1590" s="107"/>
      <c r="AI1590" s="107"/>
      <c r="AJ1590" s="107"/>
      <c r="AK1590" s="107"/>
      <c r="AL1590" s="107"/>
      <c r="AM1590" s="107"/>
      <c r="AN1590" s="107"/>
      <c r="AO1590" s="107"/>
      <c r="AP1590" s="107"/>
      <c r="AQ1590" s="107"/>
      <c r="AR1590" s="107"/>
      <c r="AS1590" s="107"/>
      <c r="AT1590" s="107"/>
    </row>
    <row r="1591">
      <c r="A1591" s="107"/>
      <c r="B1591" s="522"/>
      <c r="C1591" s="107"/>
      <c r="D1591" s="107"/>
      <c r="E1591" s="107"/>
      <c r="F1591" s="107"/>
      <c r="G1591" s="107"/>
      <c r="H1591" s="107"/>
      <c r="I1591" s="107"/>
      <c r="J1591" s="107"/>
      <c r="K1591" s="107"/>
      <c r="L1591" s="107"/>
      <c r="M1591" s="107"/>
      <c r="N1591" s="107"/>
      <c r="O1591" s="107"/>
      <c r="P1591" s="107"/>
      <c r="Q1591" s="107"/>
      <c r="R1591" s="107"/>
      <c r="S1591" s="107"/>
      <c r="T1591" s="107"/>
      <c r="U1591" s="107"/>
      <c r="V1591" s="107"/>
      <c r="W1591" s="107"/>
      <c r="X1591" s="107"/>
      <c r="Y1591" s="107"/>
      <c r="Z1591" s="107"/>
      <c r="AA1591" s="107"/>
      <c r="AB1591" s="107"/>
      <c r="AC1591" s="107"/>
      <c r="AD1591" s="107"/>
      <c r="AE1591" s="107"/>
      <c r="AF1591" s="107"/>
      <c r="AG1591" s="107"/>
      <c r="AH1591" s="107"/>
      <c r="AI1591" s="107"/>
      <c r="AJ1591" s="107"/>
      <c r="AK1591" s="107"/>
      <c r="AL1591" s="107"/>
      <c r="AM1591" s="107"/>
      <c r="AN1591" s="107"/>
      <c r="AO1591" s="107"/>
      <c r="AP1591" s="107"/>
      <c r="AQ1591" s="107"/>
      <c r="AR1591" s="107"/>
      <c r="AS1591" s="107"/>
      <c r="AT1591" s="107"/>
    </row>
    <row r="1592">
      <c r="A1592" s="107"/>
      <c r="B1592" s="522"/>
      <c r="C1592" s="107"/>
      <c r="D1592" s="107"/>
      <c r="E1592" s="107"/>
      <c r="F1592" s="107"/>
      <c r="G1592" s="107"/>
      <c r="H1592" s="107"/>
      <c r="I1592" s="107"/>
      <c r="J1592" s="107"/>
      <c r="K1592" s="107"/>
      <c r="L1592" s="107"/>
      <c r="M1592" s="107"/>
      <c r="N1592" s="107"/>
      <c r="O1592" s="107"/>
      <c r="P1592" s="107"/>
      <c r="Q1592" s="107"/>
      <c r="R1592" s="107"/>
      <c r="S1592" s="107"/>
      <c r="T1592" s="107"/>
      <c r="U1592" s="107"/>
      <c r="V1592" s="107"/>
      <c r="W1592" s="107"/>
      <c r="X1592" s="107"/>
      <c r="Y1592" s="107"/>
      <c r="Z1592" s="107"/>
      <c r="AA1592" s="107"/>
      <c r="AB1592" s="107"/>
      <c r="AC1592" s="107"/>
      <c r="AD1592" s="107"/>
      <c r="AE1592" s="107"/>
      <c r="AF1592" s="107"/>
      <c r="AG1592" s="107"/>
      <c r="AH1592" s="107"/>
      <c r="AI1592" s="107"/>
      <c r="AJ1592" s="107"/>
      <c r="AK1592" s="107"/>
      <c r="AL1592" s="107"/>
      <c r="AM1592" s="107"/>
      <c r="AN1592" s="107"/>
      <c r="AO1592" s="107"/>
      <c r="AP1592" s="107"/>
      <c r="AQ1592" s="107"/>
      <c r="AR1592" s="107"/>
      <c r="AS1592" s="107"/>
      <c r="AT1592" s="107"/>
    </row>
    <row r="1593">
      <c r="A1593" s="107"/>
      <c r="B1593" s="522"/>
      <c r="C1593" s="107"/>
      <c r="D1593" s="107"/>
      <c r="E1593" s="107"/>
      <c r="F1593" s="107"/>
      <c r="G1593" s="107"/>
      <c r="H1593" s="107"/>
      <c r="I1593" s="107"/>
      <c r="J1593" s="107"/>
      <c r="K1593" s="107"/>
      <c r="L1593" s="107"/>
      <c r="M1593" s="107"/>
      <c r="N1593" s="107"/>
      <c r="O1593" s="107"/>
      <c r="P1593" s="107"/>
      <c r="Q1593" s="107"/>
      <c r="R1593" s="107"/>
      <c r="S1593" s="107"/>
      <c r="T1593" s="107"/>
      <c r="U1593" s="107"/>
      <c r="V1593" s="107"/>
      <c r="W1593" s="107"/>
      <c r="X1593" s="107"/>
      <c r="Y1593" s="107"/>
      <c r="Z1593" s="107"/>
      <c r="AA1593" s="107"/>
      <c r="AB1593" s="107"/>
      <c r="AC1593" s="107"/>
      <c r="AD1593" s="107"/>
      <c r="AE1593" s="107"/>
      <c r="AF1593" s="107"/>
      <c r="AG1593" s="107"/>
      <c r="AH1593" s="107"/>
      <c r="AI1593" s="107"/>
      <c r="AJ1593" s="107"/>
      <c r="AK1593" s="107"/>
      <c r="AL1593" s="107"/>
      <c r="AM1593" s="107"/>
      <c r="AN1593" s="107"/>
      <c r="AO1593" s="107"/>
      <c r="AP1593" s="107"/>
      <c r="AQ1593" s="107"/>
      <c r="AR1593" s="107"/>
      <c r="AS1593" s="107"/>
      <c r="AT1593" s="107"/>
    </row>
    <row r="1594">
      <c r="A1594" s="107"/>
      <c r="B1594" s="522"/>
      <c r="C1594" s="107"/>
      <c r="D1594" s="107"/>
      <c r="E1594" s="107"/>
      <c r="F1594" s="107"/>
      <c r="G1594" s="107"/>
      <c r="H1594" s="107"/>
      <c r="I1594" s="107"/>
      <c r="J1594" s="107"/>
      <c r="K1594" s="107"/>
      <c r="L1594" s="107"/>
      <c r="M1594" s="107"/>
      <c r="N1594" s="107"/>
      <c r="O1594" s="107"/>
      <c r="P1594" s="107"/>
      <c r="Q1594" s="107"/>
      <c r="R1594" s="107"/>
      <c r="S1594" s="107"/>
      <c r="T1594" s="107"/>
      <c r="U1594" s="107"/>
      <c r="V1594" s="107"/>
      <c r="W1594" s="107"/>
      <c r="X1594" s="107"/>
      <c r="Y1594" s="107"/>
      <c r="Z1594" s="107"/>
      <c r="AA1594" s="107"/>
      <c r="AB1594" s="107"/>
      <c r="AC1594" s="107"/>
      <c r="AD1594" s="107"/>
      <c r="AE1594" s="107"/>
      <c r="AF1594" s="107"/>
      <c r="AG1594" s="107"/>
      <c r="AH1594" s="107"/>
      <c r="AI1594" s="107"/>
      <c r="AJ1594" s="107"/>
      <c r="AK1594" s="107"/>
      <c r="AL1594" s="107"/>
      <c r="AM1594" s="107"/>
      <c r="AN1594" s="107"/>
      <c r="AO1594" s="107"/>
      <c r="AP1594" s="107"/>
      <c r="AQ1594" s="107"/>
      <c r="AR1594" s="107"/>
      <c r="AS1594" s="107"/>
      <c r="AT1594" s="107"/>
    </row>
    <row r="1595">
      <c r="A1595" s="107"/>
      <c r="B1595" s="522"/>
      <c r="C1595" s="107"/>
      <c r="D1595" s="107"/>
      <c r="E1595" s="107"/>
      <c r="F1595" s="107"/>
      <c r="G1595" s="107"/>
      <c r="H1595" s="107"/>
      <c r="I1595" s="107"/>
      <c r="J1595" s="107"/>
      <c r="K1595" s="107"/>
      <c r="L1595" s="107"/>
      <c r="M1595" s="107"/>
      <c r="N1595" s="107"/>
      <c r="O1595" s="107"/>
      <c r="P1595" s="107"/>
      <c r="Q1595" s="107"/>
      <c r="R1595" s="107"/>
      <c r="S1595" s="107"/>
      <c r="T1595" s="107"/>
      <c r="U1595" s="107"/>
      <c r="V1595" s="107"/>
      <c r="W1595" s="107"/>
      <c r="X1595" s="107"/>
      <c r="Y1595" s="107"/>
      <c r="Z1595" s="107"/>
      <c r="AA1595" s="107"/>
      <c r="AB1595" s="107"/>
      <c r="AC1595" s="107"/>
      <c r="AD1595" s="107"/>
      <c r="AE1595" s="107"/>
      <c r="AF1595" s="107"/>
      <c r="AG1595" s="107"/>
      <c r="AH1595" s="107"/>
      <c r="AI1595" s="107"/>
      <c r="AJ1595" s="107"/>
      <c r="AK1595" s="107"/>
      <c r="AL1595" s="107"/>
      <c r="AM1595" s="107"/>
      <c r="AN1595" s="107"/>
      <c r="AO1595" s="107"/>
      <c r="AP1595" s="107"/>
      <c r="AQ1595" s="107"/>
      <c r="AR1595" s="107"/>
      <c r="AS1595" s="107"/>
      <c r="AT1595" s="107"/>
    </row>
    <row r="1596">
      <c r="A1596" s="107"/>
      <c r="B1596" s="522"/>
      <c r="C1596" s="107"/>
      <c r="D1596" s="107"/>
      <c r="E1596" s="107"/>
      <c r="F1596" s="107"/>
      <c r="G1596" s="107"/>
      <c r="H1596" s="107"/>
      <c r="I1596" s="107"/>
      <c r="J1596" s="107"/>
      <c r="K1596" s="107"/>
      <c r="L1596" s="107"/>
      <c r="M1596" s="107"/>
      <c r="N1596" s="107"/>
      <c r="O1596" s="107"/>
      <c r="P1596" s="107"/>
      <c r="Q1596" s="107"/>
      <c r="R1596" s="107"/>
      <c r="S1596" s="107"/>
      <c r="T1596" s="107"/>
      <c r="U1596" s="107"/>
      <c r="V1596" s="107"/>
      <c r="W1596" s="107"/>
      <c r="X1596" s="107"/>
      <c r="Y1596" s="107"/>
      <c r="Z1596" s="107"/>
      <c r="AA1596" s="107"/>
      <c r="AB1596" s="107"/>
      <c r="AC1596" s="107"/>
      <c r="AD1596" s="107"/>
      <c r="AE1596" s="107"/>
      <c r="AF1596" s="107"/>
      <c r="AG1596" s="107"/>
      <c r="AH1596" s="107"/>
      <c r="AI1596" s="107"/>
      <c r="AJ1596" s="107"/>
      <c r="AK1596" s="107"/>
      <c r="AL1596" s="107"/>
      <c r="AM1596" s="107"/>
      <c r="AN1596" s="107"/>
      <c r="AO1596" s="107"/>
      <c r="AP1596" s="107"/>
      <c r="AQ1596" s="107"/>
      <c r="AR1596" s="107"/>
      <c r="AS1596" s="107"/>
      <c r="AT1596" s="107"/>
    </row>
    <row r="1597">
      <c r="A1597" s="107"/>
      <c r="B1597" s="522"/>
      <c r="C1597" s="107"/>
      <c r="D1597" s="107"/>
      <c r="E1597" s="107"/>
      <c r="F1597" s="107"/>
      <c r="G1597" s="107"/>
      <c r="H1597" s="107"/>
      <c r="I1597" s="107"/>
      <c r="J1597" s="107"/>
      <c r="K1597" s="107"/>
      <c r="L1597" s="107"/>
      <c r="M1597" s="107"/>
      <c r="N1597" s="107"/>
      <c r="O1597" s="107"/>
      <c r="P1597" s="107"/>
      <c r="Q1597" s="107"/>
      <c r="R1597" s="107"/>
      <c r="S1597" s="107"/>
      <c r="T1597" s="107"/>
      <c r="U1597" s="107"/>
      <c r="V1597" s="107"/>
      <c r="W1597" s="107"/>
      <c r="X1597" s="107"/>
      <c r="Y1597" s="107"/>
      <c r="Z1597" s="107"/>
      <c r="AA1597" s="107"/>
      <c r="AB1597" s="107"/>
      <c r="AC1597" s="107"/>
      <c r="AD1597" s="107"/>
      <c r="AE1597" s="107"/>
      <c r="AF1597" s="107"/>
      <c r="AG1597" s="107"/>
      <c r="AH1597" s="107"/>
      <c r="AI1597" s="107"/>
      <c r="AJ1597" s="107"/>
      <c r="AK1597" s="107"/>
      <c r="AL1597" s="107"/>
      <c r="AM1597" s="107"/>
      <c r="AN1597" s="107"/>
      <c r="AO1597" s="107"/>
      <c r="AP1597" s="107"/>
      <c r="AQ1597" s="107"/>
      <c r="AR1597" s="107"/>
      <c r="AS1597" s="107"/>
      <c r="AT1597" s="107"/>
    </row>
    <row r="1598">
      <c r="A1598" s="107"/>
      <c r="B1598" s="522"/>
      <c r="C1598" s="107"/>
      <c r="D1598" s="107"/>
      <c r="E1598" s="107"/>
      <c r="F1598" s="107"/>
      <c r="G1598" s="107"/>
      <c r="H1598" s="107"/>
      <c r="I1598" s="107"/>
      <c r="J1598" s="107"/>
      <c r="K1598" s="107"/>
      <c r="L1598" s="107"/>
      <c r="M1598" s="107"/>
      <c r="N1598" s="107"/>
      <c r="O1598" s="107"/>
      <c r="P1598" s="107"/>
      <c r="Q1598" s="107"/>
      <c r="R1598" s="107"/>
      <c r="S1598" s="107"/>
      <c r="T1598" s="107"/>
      <c r="U1598" s="107"/>
      <c r="V1598" s="107"/>
      <c r="W1598" s="107"/>
      <c r="X1598" s="107"/>
      <c r="Y1598" s="107"/>
      <c r="Z1598" s="107"/>
      <c r="AA1598" s="107"/>
      <c r="AB1598" s="107"/>
      <c r="AC1598" s="107"/>
      <c r="AD1598" s="107"/>
      <c r="AE1598" s="107"/>
      <c r="AF1598" s="107"/>
      <c r="AG1598" s="107"/>
      <c r="AH1598" s="107"/>
      <c r="AI1598" s="107"/>
      <c r="AJ1598" s="107"/>
      <c r="AK1598" s="107"/>
      <c r="AL1598" s="107"/>
      <c r="AM1598" s="107"/>
      <c r="AN1598" s="107"/>
      <c r="AO1598" s="107"/>
      <c r="AP1598" s="107"/>
      <c r="AQ1598" s="107"/>
      <c r="AR1598" s="107"/>
      <c r="AS1598" s="107"/>
      <c r="AT1598" s="107"/>
    </row>
    <row r="1599">
      <c r="A1599" s="107"/>
      <c r="B1599" s="522"/>
      <c r="C1599" s="107"/>
      <c r="D1599" s="107"/>
      <c r="E1599" s="107"/>
      <c r="F1599" s="107"/>
      <c r="G1599" s="107"/>
      <c r="H1599" s="107"/>
      <c r="I1599" s="107"/>
      <c r="J1599" s="107"/>
      <c r="K1599" s="107"/>
      <c r="L1599" s="107"/>
      <c r="M1599" s="107"/>
      <c r="N1599" s="107"/>
      <c r="O1599" s="107"/>
      <c r="P1599" s="107"/>
      <c r="Q1599" s="107"/>
      <c r="R1599" s="107"/>
      <c r="S1599" s="107"/>
      <c r="T1599" s="107"/>
      <c r="U1599" s="107"/>
      <c r="V1599" s="107"/>
      <c r="W1599" s="107"/>
      <c r="X1599" s="107"/>
      <c r="Y1599" s="107"/>
      <c r="Z1599" s="107"/>
      <c r="AA1599" s="107"/>
      <c r="AB1599" s="107"/>
      <c r="AC1599" s="107"/>
      <c r="AD1599" s="107"/>
      <c r="AE1599" s="107"/>
      <c r="AF1599" s="107"/>
      <c r="AG1599" s="107"/>
      <c r="AH1599" s="107"/>
      <c r="AI1599" s="107"/>
      <c r="AJ1599" s="107"/>
      <c r="AK1599" s="107"/>
      <c r="AL1599" s="107"/>
      <c r="AM1599" s="107"/>
      <c r="AN1599" s="107"/>
      <c r="AO1599" s="107"/>
      <c r="AP1599" s="107"/>
      <c r="AQ1599" s="107"/>
      <c r="AR1599" s="107"/>
      <c r="AS1599" s="107"/>
      <c r="AT1599" s="107"/>
    </row>
    <row r="1600">
      <c r="A1600" s="107"/>
      <c r="B1600" s="522"/>
      <c r="C1600" s="107"/>
      <c r="D1600" s="107"/>
      <c r="E1600" s="107"/>
      <c r="F1600" s="107"/>
      <c r="G1600" s="107"/>
      <c r="H1600" s="107"/>
      <c r="I1600" s="107"/>
      <c r="J1600" s="107"/>
      <c r="K1600" s="107"/>
      <c r="L1600" s="107"/>
      <c r="M1600" s="107"/>
      <c r="N1600" s="107"/>
      <c r="O1600" s="107"/>
      <c r="P1600" s="107"/>
      <c r="Q1600" s="107"/>
      <c r="R1600" s="107"/>
      <c r="S1600" s="107"/>
      <c r="T1600" s="107"/>
      <c r="U1600" s="107"/>
      <c r="V1600" s="107"/>
      <c r="W1600" s="107"/>
      <c r="X1600" s="107"/>
      <c r="Y1600" s="107"/>
      <c r="Z1600" s="107"/>
      <c r="AA1600" s="107"/>
      <c r="AB1600" s="107"/>
      <c r="AC1600" s="107"/>
      <c r="AD1600" s="107"/>
      <c r="AE1600" s="107"/>
      <c r="AF1600" s="107"/>
      <c r="AG1600" s="107"/>
      <c r="AH1600" s="107"/>
      <c r="AI1600" s="107"/>
      <c r="AJ1600" s="107"/>
      <c r="AK1600" s="107"/>
      <c r="AL1600" s="107"/>
      <c r="AM1600" s="107"/>
      <c r="AN1600" s="107"/>
      <c r="AO1600" s="107"/>
      <c r="AP1600" s="107"/>
      <c r="AQ1600" s="107"/>
      <c r="AR1600" s="107"/>
      <c r="AS1600" s="107"/>
      <c r="AT1600" s="107"/>
    </row>
    <row r="1601">
      <c r="A1601" s="107"/>
      <c r="B1601" s="522"/>
      <c r="C1601" s="107"/>
      <c r="D1601" s="107"/>
      <c r="E1601" s="107"/>
      <c r="F1601" s="107"/>
      <c r="G1601" s="107"/>
      <c r="H1601" s="107"/>
      <c r="I1601" s="107"/>
      <c r="J1601" s="107"/>
      <c r="K1601" s="107"/>
      <c r="L1601" s="107"/>
      <c r="M1601" s="107"/>
      <c r="N1601" s="107"/>
      <c r="O1601" s="107"/>
      <c r="P1601" s="107"/>
      <c r="Q1601" s="107"/>
      <c r="R1601" s="107"/>
      <c r="S1601" s="107"/>
      <c r="T1601" s="107"/>
      <c r="U1601" s="107"/>
      <c r="V1601" s="107"/>
      <c r="W1601" s="107"/>
      <c r="X1601" s="107"/>
      <c r="Y1601" s="107"/>
      <c r="Z1601" s="107"/>
      <c r="AA1601" s="107"/>
      <c r="AB1601" s="107"/>
      <c r="AC1601" s="107"/>
      <c r="AD1601" s="107"/>
      <c r="AE1601" s="107"/>
      <c r="AF1601" s="107"/>
      <c r="AG1601" s="107"/>
      <c r="AH1601" s="107"/>
      <c r="AI1601" s="107"/>
      <c r="AJ1601" s="107"/>
      <c r="AK1601" s="107"/>
      <c r="AL1601" s="107"/>
      <c r="AM1601" s="107"/>
      <c r="AN1601" s="107"/>
      <c r="AO1601" s="107"/>
      <c r="AP1601" s="107"/>
      <c r="AQ1601" s="107"/>
      <c r="AR1601" s="107"/>
      <c r="AS1601" s="107"/>
      <c r="AT1601" s="107"/>
    </row>
    <row r="1602">
      <c r="A1602" s="107"/>
      <c r="B1602" s="522"/>
      <c r="C1602" s="107"/>
      <c r="D1602" s="107"/>
      <c r="E1602" s="107"/>
      <c r="F1602" s="107"/>
      <c r="G1602" s="107"/>
      <c r="H1602" s="107"/>
      <c r="I1602" s="107"/>
      <c r="J1602" s="107"/>
      <c r="K1602" s="107"/>
      <c r="L1602" s="107"/>
      <c r="M1602" s="107"/>
      <c r="N1602" s="107"/>
      <c r="O1602" s="107"/>
      <c r="P1602" s="107"/>
      <c r="Q1602" s="107"/>
      <c r="R1602" s="107"/>
      <c r="S1602" s="107"/>
      <c r="T1602" s="107"/>
      <c r="U1602" s="107"/>
      <c r="V1602" s="107"/>
      <c r="W1602" s="107"/>
      <c r="X1602" s="107"/>
      <c r="Y1602" s="107"/>
      <c r="Z1602" s="107"/>
      <c r="AA1602" s="107"/>
      <c r="AB1602" s="107"/>
      <c r="AC1602" s="107"/>
      <c r="AD1602" s="107"/>
      <c r="AE1602" s="107"/>
      <c r="AF1602" s="107"/>
      <c r="AG1602" s="107"/>
      <c r="AH1602" s="107"/>
      <c r="AI1602" s="107"/>
      <c r="AJ1602" s="107"/>
      <c r="AK1602" s="107"/>
      <c r="AL1602" s="107"/>
      <c r="AM1602" s="107"/>
      <c r="AN1602" s="107"/>
      <c r="AO1602" s="107"/>
      <c r="AP1602" s="107"/>
      <c r="AQ1602" s="107"/>
      <c r="AR1602" s="107"/>
      <c r="AS1602" s="107"/>
      <c r="AT1602" s="107"/>
    </row>
    <row r="1603">
      <c r="A1603" s="107"/>
      <c r="B1603" s="522"/>
      <c r="C1603" s="107"/>
      <c r="D1603" s="107"/>
      <c r="E1603" s="107"/>
      <c r="F1603" s="107"/>
      <c r="G1603" s="107"/>
      <c r="H1603" s="107"/>
      <c r="I1603" s="107"/>
      <c r="J1603" s="107"/>
      <c r="K1603" s="107"/>
      <c r="L1603" s="107"/>
      <c r="M1603" s="107"/>
      <c r="N1603" s="107"/>
      <c r="O1603" s="107"/>
      <c r="P1603" s="107"/>
      <c r="Q1603" s="107"/>
      <c r="R1603" s="107"/>
      <c r="S1603" s="107"/>
      <c r="T1603" s="107"/>
      <c r="U1603" s="107"/>
      <c r="V1603" s="107"/>
      <c r="W1603" s="107"/>
      <c r="X1603" s="107"/>
      <c r="Y1603" s="107"/>
      <c r="Z1603" s="107"/>
      <c r="AA1603" s="107"/>
      <c r="AB1603" s="107"/>
      <c r="AC1603" s="107"/>
      <c r="AD1603" s="107"/>
      <c r="AE1603" s="107"/>
      <c r="AF1603" s="107"/>
      <c r="AG1603" s="107"/>
      <c r="AH1603" s="107"/>
      <c r="AI1603" s="107"/>
      <c r="AJ1603" s="107"/>
      <c r="AK1603" s="107"/>
      <c r="AL1603" s="107"/>
      <c r="AM1603" s="107"/>
      <c r="AN1603" s="107"/>
      <c r="AO1603" s="107"/>
      <c r="AP1603" s="107"/>
      <c r="AQ1603" s="107"/>
      <c r="AR1603" s="107"/>
      <c r="AS1603" s="107"/>
      <c r="AT1603" s="107"/>
    </row>
    <row r="1604">
      <c r="A1604" s="107"/>
      <c r="B1604" s="522"/>
      <c r="C1604" s="107"/>
      <c r="D1604" s="107"/>
      <c r="E1604" s="107"/>
      <c r="F1604" s="107"/>
      <c r="G1604" s="107"/>
      <c r="H1604" s="107"/>
      <c r="I1604" s="107"/>
      <c r="J1604" s="107"/>
      <c r="K1604" s="107"/>
      <c r="L1604" s="107"/>
      <c r="M1604" s="107"/>
      <c r="N1604" s="107"/>
      <c r="O1604" s="107"/>
      <c r="P1604" s="107"/>
      <c r="Q1604" s="107"/>
      <c r="R1604" s="107"/>
      <c r="S1604" s="107"/>
      <c r="T1604" s="107"/>
      <c r="U1604" s="107"/>
      <c r="V1604" s="107"/>
      <c r="W1604" s="107"/>
      <c r="X1604" s="107"/>
      <c r="Y1604" s="107"/>
      <c r="Z1604" s="107"/>
      <c r="AA1604" s="107"/>
      <c r="AB1604" s="107"/>
      <c r="AC1604" s="107"/>
      <c r="AD1604" s="107"/>
      <c r="AE1604" s="107"/>
      <c r="AF1604" s="107"/>
      <c r="AG1604" s="107"/>
      <c r="AH1604" s="107"/>
      <c r="AI1604" s="107"/>
      <c r="AJ1604" s="107"/>
      <c r="AK1604" s="107"/>
      <c r="AL1604" s="107"/>
      <c r="AM1604" s="107"/>
      <c r="AN1604" s="107"/>
      <c r="AO1604" s="107"/>
      <c r="AP1604" s="107"/>
      <c r="AQ1604" s="107"/>
      <c r="AR1604" s="107"/>
      <c r="AS1604" s="107"/>
      <c r="AT1604" s="107"/>
    </row>
    <row r="1605">
      <c r="A1605" s="107"/>
      <c r="B1605" s="522"/>
      <c r="C1605" s="107"/>
      <c r="D1605" s="107"/>
      <c r="E1605" s="107"/>
      <c r="F1605" s="107"/>
      <c r="G1605" s="107"/>
      <c r="H1605" s="107"/>
      <c r="I1605" s="107"/>
      <c r="J1605" s="107"/>
      <c r="K1605" s="107"/>
      <c r="L1605" s="107"/>
      <c r="M1605" s="107"/>
      <c r="N1605" s="107"/>
      <c r="O1605" s="107"/>
      <c r="P1605" s="107"/>
      <c r="Q1605" s="107"/>
      <c r="R1605" s="107"/>
      <c r="S1605" s="107"/>
      <c r="T1605" s="107"/>
      <c r="U1605" s="107"/>
      <c r="V1605" s="107"/>
      <c r="W1605" s="107"/>
      <c r="X1605" s="107"/>
      <c r="Y1605" s="107"/>
      <c r="Z1605" s="107"/>
      <c r="AA1605" s="107"/>
      <c r="AB1605" s="107"/>
      <c r="AC1605" s="107"/>
      <c r="AD1605" s="107"/>
      <c r="AE1605" s="107"/>
      <c r="AF1605" s="107"/>
      <c r="AG1605" s="107"/>
      <c r="AH1605" s="107"/>
      <c r="AI1605" s="107"/>
      <c r="AJ1605" s="107"/>
      <c r="AK1605" s="107"/>
      <c r="AL1605" s="107"/>
      <c r="AM1605" s="107"/>
      <c r="AN1605" s="107"/>
      <c r="AO1605" s="107"/>
      <c r="AP1605" s="107"/>
      <c r="AQ1605" s="107"/>
      <c r="AR1605" s="107"/>
      <c r="AS1605" s="107"/>
      <c r="AT1605" s="107"/>
    </row>
    <row r="1606">
      <c r="A1606" s="107"/>
      <c r="B1606" s="522"/>
      <c r="C1606" s="107"/>
      <c r="D1606" s="107"/>
      <c r="E1606" s="107"/>
      <c r="F1606" s="107"/>
      <c r="G1606" s="107"/>
      <c r="H1606" s="107"/>
      <c r="I1606" s="107"/>
      <c r="J1606" s="107"/>
      <c r="K1606" s="107"/>
      <c r="L1606" s="107"/>
      <c r="M1606" s="107"/>
      <c r="N1606" s="107"/>
      <c r="O1606" s="107"/>
      <c r="P1606" s="107"/>
      <c r="Q1606" s="107"/>
      <c r="R1606" s="107"/>
      <c r="S1606" s="107"/>
      <c r="T1606" s="107"/>
      <c r="U1606" s="107"/>
      <c r="V1606" s="107"/>
      <c r="W1606" s="107"/>
      <c r="X1606" s="107"/>
      <c r="Y1606" s="107"/>
      <c r="Z1606" s="107"/>
      <c r="AA1606" s="107"/>
      <c r="AB1606" s="107"/>
      <c r="AC1606" s="107"/>
      <c r="AD1606" s="107"/>
      <c r="AE1606" s="107"/>
      <c r="AF1606" s="107"/>
      <c r="AG1606" s="107"/>
      <c r="AH1606" s="107"/>
      <c r="AI1606" s="107"/>
      <c r="AJ1606" s="107"/>
      <c r="AK1606" s="107"/>
      <c r="AL1606" s="107"/>
      <c r="AM1606" s="107"/>
      <c r="AN1606" s="107"/>
      <c r="AO1606" s="107"/>
      <c r="AP1606" s="107"/>
      <c r="AQ1606" s="107"/>
      <c r="AR1606" s="107"/>
      <c r="AS1606" s="107"/>
      <c r="AT1606" s="107"/>
    </row>
    <row r="1607">
      <c r="A1607" s="107"/>
      <c r="B1607" s="522"/>
      <c r="C1607" s="107"/>
      <c r="D1607" s="107"/>
      <c r="E1607" s="107"/>
      <c r="F1607" s="107"/>
      <c r="G1607" s="107"/>
      <c r="H1607" s="107"/>
      <c r="I1607" s="107"/>
      <c r="J1607" s="107"/>
      <c r="K1607" s="107"/>
      <c r="L1607" s="107"/>
      <c r="M1607" s="107"/>
      <c r="N1607" s="107"/>
      <c r="O1607" s="107"/>
      <c r="P1607" s="107"/>
      <c r="Q1607" s="107"/>
      <c r="R1607" s="107"/>
      <c r="S1607" s="107"/>
      <c r="T1607" s="107"/>
      <c r="U1607" s="107"/>
      <c r="V1607" s="107"/>
      <c r="W1607" s="107"/>
      <c r="X1607" s="107"/>
      <c r="Y1607" s="107"/>
      <c r="Z1607" s="107"/>
      <c r="AA1607" s="107"/>
      <c r="AB1607" s="107"/>
      <c r="AC1607" s="107"/>
      <c r="AD1607" s="107"/>
      <c r="AE1607" s="107"/>
      <c r="AF1607" s="107"/>
      <c r="AG1607" s="107"/>
      <c r="AH1607" s="107"/>
      <c r="AI1607" s="107"/>
      <c r="AJ1607" s="107"/>
      <c r="AK1607" s="107"/>
      <c r="AL1607" s="107"/>
      <c r="AM1607" s="107"/>
      <c r="AN1607" s="107"/>
      <c r="AO1607" s="107"/>
      <c r="AP1607" s="107"/>
      <c r="AQ1607" s="107"/>
      <c r="AR1607" s="107"/>
      <c r="AS1607" s="107"/>
      <c r="AT1607" s="107"/>
    </row>
    <row r="1608">
      <c r="A1608" s="107"/>
      <c r="B1608" s="522"/>
      <c r="C1608" s="107"/>
      <c r="D1608" s="107"/>
      <c r="E1608" s="107"/>
      <c r="F1608" s="107"/>
      <c r="G1608" s="107"/>
      <c r="H1608" s="107"/>
      <c r="I1608" s="107"/>
      <c r="J1608" s="107"/>
      <c r="K1608" s="107"/>
      <c r="L1608" s="107"/>
      <c r="M1608" s="107"/>
      <c r="N1608" s="107"/>
      <c r="O1608" s="107"/>
      <c r="P1608" s="107"/>
      <c r="Q1608" s="107"/>
      <c r="R1608" s="107"/>
      <c r="S1608" s="107"/>
      <c r="T1608" s="107"/>
      <c r="U1608" s="107"/>
      <c r="V1608" s="107"/>
      <c r="W1608" s="107"/>
      <c r="X1608" s="107"/>
      <c r="Y1608" s="107"/>
      <c r="Z1608" s="107"/>
      <c r="AA1608" s="107"/>
      <c r="AB1608" s="107"/>
      <c r="AC1608" s="107"/>
      <c r="AD1608" s="107"/>
      <c r="AE1608" s="107"/>
      <c r="AF1608" s="107"/>
      <c r="AG1608" s="107"/>
      <c r="AH1608" s="107"/>
      <c r="AI1608" s="107"/>
      <c r="AJ1608" s="107"/>
      <c r="AK1608" s="107"/>
      <c r="AL1608" s="107"/>
      <c r="AM1608" s="107"/>
      <c r="AN1608" s="107"/>
      <c r="AO1608" s="107"/>
      <c r="AP1608" s="107"/>
      <c r="AQ1608" s="107"/>
      <c r="AR1608" s="107"/>
      <c r="AS1608" s="107"/>
      <c r="AT1608" s="107"/>
    </row>
    <row r="1609">
      <c r="A1609" s="107"/>
      <c r="B1609" s="522"/>
      <c r="C1609" s="107"/>
      <c r="D1609" s="107"/>
      <c r="E1609" s="107"/>
      <c r="F1609" s="107"/>
      <c r="G1609" s="107"/>
      <c r="H1609" s="107"/>
      <c r="I1609" s="107"/>
      <c r="J1609" s="107"/>
      <c r="K1609" s="107"/>
      <c r="L1609" s="107"/>
      <c r="M1609" s="107"/>
      <c r="N1609" s="107"/>
      <c r="O1609" s="107"/>
      <c r="P1609" s="107"/>
      <c r="Q1609" s="107"/>
      <c r="R1609" s="107"/>
      <c r="S1609" s="107"/>
      <c r="T1609" s="107"/>
      <c r="U1609" s="107"/>
      <c r="V1609" s="107"/>
      <c r="W1609" s="107"/>
      <c r="X1609" s="107"/>
      <c r="Y1609" s="107"/>
      <c r="Z1609" s="107"/>
      <c r="AA1609" s="107"/>
      <c r="AB1609" s="107"/>
      <c r="AC1609" s="107"/>
      <c r="AD1609" s="107"/>
      <c r="AE1609" s="107"/>
      <c r="AF1609" s="107"/>
      <c r="AG1609" s="107"/>
      <c r="AH1609" s="107"/>
      <c r="AI1609" s="107"/>
      <c r="AJ1609" s="107"/>
      <c r="AK1609" s="107"/>
      <c r="AL1609" s="107"/>
      <c r="AM1609" s="107"/>
      <c r="AN1609" s="107"/>
      <c r="AO1609" s="107"/>
      <c r="AP1609" s="107"/>
      <c r="AQ1609" s="107"/>
      <c r="AR1609" s="107"/>
      <c r="AS1609" s="107"/>
      <c r="AT1609" s="107"/>
    </row>
    <row r="1610">
      <c r="A1610" s="107"/>
      <c r="B1610" s="522"/>
      <c r="C1610" s="107"/>
      <c r="D1610" s="107"/>
      <c r="E1610" s="107"/>
      <c r="F1610" s="107"/>
      <c r="G1610" s="107"/>
      <c r="H1610" s="107"/>
      <c r="I1610" s="107"/>
      <c r="J1610" s="107"/>
      <c r="K1610" s="107"/>
      <c r="L1610" s="107"/>
      <c r="M1610" s="107"/>
      <c r="N1610" s="107"/>
      <c r="O1610" s="107"/>
      <c r="P1610" s="107"/>
      <c r="Q1610" s="107"/>
      <c r="R1610" s="107"/>
      <c r="S1610" s="107"/>
      <c r="T1610" s="107"/>
      <c r="U1610" s="107"/>
      <c r="V1610" s="107"/>
      <c r="W1610" s="107"/>
      <c r="X1610" s="107"/>
      <c r="Y1610" s="107"/>
      <c r="Z1610" s="107"/>
      <c r="AA1610" s="107"/>
      <c r="AB1610" s="107"/>
      <c r="AC1610" s="107"/>
      <c r="AD1610" s="107"/>
      <c r="AE1610" s="107"/>
      <c r="AF1610" s="107"/>
      <c r="AG1610" s="107"/>
      <c r="AH1610" s="107"/>
      <c r="AI1610" s="107"/>
      <c r="AJ1610" s="107"/>
      <c r="AK1610" s="107"/>
      <c r="AL1610" s="107"/>
      <c r="AM1610" s="107"/>
      <c r="AN1610" s="107"/>
      <c r="AO1610" s="107"/>
      <c r="AP1610" s="107"/>
      <c r="AQ1610" s="107"/>
      <c r="AR1610" s="107"/>
      <c r="AS1610" s="107"/>
      <c r="AT1610" s="107"/>
    </row>
    <row r="1611">
      <c r="A1611" s="107"/>
      <c r="B1611" s="522"/>
      <c r="C1611" s="107"/>
      <c r="D1611" s="107"/>
      <c r="E1611" s="107"/>
      <c r="F1611" s="107"/>
      <c r="G1611" s="107"/>
      <c r="H1611" s="107"/>
      <c r="I1611" s="107"/>
      <c r="J1611" s="107"/>
      <c r="K1611" s="107"/>
      <c r="L1611" s="107"/>
      <c r="M1611" s="107"/>
      <c r="N1611" s="107"/>
      <c r="O1611" s="107"/>
      <c r="P1611" s="107"/>
      <c r="Q1611" s="107"/>
      <c r="R1611" s="107"/>
      <c r="S1611" s="107"/>
      <c r="T1611" s="107"/>
      <c r="U1611" s="107"/>
      <c r="V1611" s="107"/>
      <c r="W1611" s="107"/>
      <c r="X1611" s="107"/>
      <c r="Y1611" s="107"/>
      <c r="Z1611" s="107"/>
      <c r="AA1611" s="107"/>
      <c r="AB1611" s="107"/>
      <c r="AC1611" s="107"/>
      <c r="AD1611" s="107"/>
      <c r="AE1611" s="107"/>
      <c r="AF1611" s="107"/>
      <c r="AG1611" s="107"/>
      <c r="AH1611" s="107"/>
      <c r="AI1611" s="107"/>
      <c r="AJ1611" s="107"/>
      <c r="AK1611" s="107"/>
      <c r="AL1611" s="107"/>
      <c r="AM1611" s="107"/>
      <c r="AN1611" s="107"/>
      <c r="AO1611" s="107"/>
      <c r="AP1611" s="107"/>
      <c r="AQ1611" s="107"/>
      <c r="AR1611" s="107"/>
      <c r="AS1611" s="107"/>
      <c r="AT1611" s="107"/>
    </row>
    <row r="1612">
      <c r="A1612" s="107"/>
      <c r="B1612" s="522"/>
      <c r="C1612" s="107"/>
      <c r="D1612" s="107"/>
      <c r="E1612" s="107"/>
      <c r="F1612" s="107"/>
      <c r="G1612" s="107"/>
      <c r="H1612" s="107"/>
      <c r="I1612" s="107"/>
      <c r="J1612" s="107"/>
      <c r="K1612" s="107"/>
      <c r="L1612" s="107"/>
      <c r="M1612" s="107"/>
      <c r="N1612" s="107"/>
      <c r="O1612" s="107"/>
      <c r="P1612" s="107"/>
      <c r="Q1612" s="107"/>
      <c r="R1612" s="107"/>
      <c r="S1612" s="107"/>
      <c r="T1612" s="107"/>
      <c r="U1612" s="107"/>
      <c r="V1612" s="107"/>
      <c r="W1612" s="107"/>
      <c r="X1612" s="107"/>
      <c r="Y1612" s="107"/>
      <c r="Z1612" s="107"/>
      <c r="AA1612" s="107"/>
      <c r="AB1612" s="107"/>
      <c r="AC1612" s="107"/>
      <c r="AD1612" s="107"/>
      <c r="AE1612" s="107"/>
      <c r="AF1612" s="107"/>
      <c r="AG1612" s="107"/>
      <c r="AH1612" s="107"/>
      <c r="AI1612" s="107"/>
      <c r="AJ1612" s="107"/>
      <c r="AK1612" s="107"/>
      <c r="AL1612" s="107"/>
      <c r="AM1612" s="107"/>
      <c r="AN1612" s="107"/>
      <c r="AO1612" s="107"/>
      <c r="AP1612" s="107"/>
      <c r="AQ1612" s="107"/>
      <c r="AR1612" s="107"/>
      <c r="AS1612" s="107"/>
      <c r="AT1612" s="107"/>
    </row>
    <row r="1613">
      <c r="A1613" s="107"/>
      <c r="B1613" s="522"/>
      <c r="C1613" s="107"/>
      <c r="D1613" s="107"/>
      <c r="E1613" s="107"/>
      <c r="F1613" s="107"/>
      <c r="G1613" s="107"/>
      <c r="H1613" s="107"/>
      <c r="I1613" s="107"/>
      <c r="J1613" s="107"/>
      <c r="K1613" s="107"/>
      <c r="L1613" s="107"/>
      <c r="M1613" s="107"/>
      <c r="N1613" s="107"/>
      <c r="O1613" s="107"/>
      <c r="P1613" s="107"/>
      <c r="Q1613" s="107"/>
      <c r="R1613" s="107"/>
      <c r="S1613" s="107"/>
      <c r="T1613" s="107"/>
      <c r="U1613" s="107"/>
      <c r="V1613" s="107"/>
      <c r="W1613" s="107"/>
      <c r="X1613" s="107"/>
      <c r="Y1613" s="107"/>
      <c r="Z1613" s="107"/>
      <c r="AA1613" s="107"/>
      <c r="AB1613" s="107"/>
      <c r="AC1613" s="107"/>
      <c r="AD1613" s="107"/>
      <c r="AE1613" s="107"/>
      <c r="AF1613" s="107"/>
      <c r="AG1613" s="107"/>
      <c r="AH1613" s="107"/>
      <c r="AI1613" s="107"/>
      <c r="AJ1613" s="107"/>
      <c r="AK1613" s="107"/>
      <c r="AL1613" s="107"/>
      <c r="AM1613" s="107"/>
      <c r="AN1613" s="107"/>
      <c r="AO1613" s="107"/>
      <c r="AP1613" s="107"/>
      <c r="AQ1613" s="107"/>
      <c r="AR1613" s="107"/>
      <c r="AS1613" s="107"/>
      <c r="AT1613" s="107"/>
    </row>
    <row r="1614">
      <c r="A1614" s="107"/>
      <c r="B1614" s="522"/>
      <c r="C1614" s="107"/>
      <c r="D1614" s="107"/>
      <c r="E1614" s="107"/>
      <c r="F1614" s="107"/>
      <c r="G1614" s="107"/>
      <c r="H1614" s="107"/>
      <c r="I1614" s="107"/>
      <c r="J1614" s="107"/>
      <c r="K1614" s="107"/>
      <c r="L1614" s="107"/>
      <c r="M1614" s="107"/>
      <c r="N1614" s="107"/>
      <c r="O1614" s="107"/>
      <c r="P1614" s="107"/>
      <c r="Q1614" s="107"/>
      <c r="R1614" s="107"/>
      <c r="S1614" s="107"/>
      <c r="T1614" s="107"/>
      <c r="U1614" s="107"/>
      <c r="V1614" s="107"/>
      <c r="W1614" s="107"/>
      <c r="X1614" s="107"/>
      <c r="Y1614" s="107"/>
      <c r="Z1614" s="107"/>
      <c r="AA1614" s="107"/>
      <c r="AB1614" s="107"/>
      <c r="AC1614" s="107"/>
      <c r="AD1614" s="107"/>
      <c r="AE1614" s="107"/>
      <c r="AF1614" s="107"/>
      <c r="AG1614" s="107"/>
      <c r="AH1614" s="107"/>
      <c r="AI1614" s="107"/>
      <c r="AJ1614" s="107"/>
      <c r="AK1614" s="107"/>
      <c r="AL1614" s="107"/>
      <c r="AM1614" s="107"/>
      <c r="AN1614" s="107"/>
      <c r="AO1614" s="107"/>
      <c r="AP1614" s="107"/>
      <c r="AQ1614" s="107"/>
      <c r="AR1614" s="107"/>
      <c r="AS1614" s="107"/>
      <c r="AT1614" s="107"/>
    </row>
    <row r="1615">
      <c r="A1615" s="107"/>
      <c r="B1615" s="522"/>
      <c r="C1615" s="107"/>
      <c r="D1615" s="107"/>
      <c r="E1615" s="107"/>
      <c r="F1615" s="107"/>
      <c r="G1615" s="107"/>
      <c r="H1615" s="107"/>
      <c r="I1615" s="107"/>
      <c r="J1615" s="107"/>
      <c r="K1615" s="107"/>
      <c r="L1615" s="107"/>
      <c r="M1615" s="107"/>
      <c r="N1615" s="107"/>
      <c r="O1615" s="107"/>
      <c r="P1615" s="107"/>
      <c r="Q1615" s="107"/>
      <c r="R1615" s="107"/>
      <c r="S1615" s="107"/>
      <c r="T1615" s="107"/>
      <c r="U1615" s="107"/>
      <c r="V1615" s="107"/>
      <c r="W1615" s="107"/>
      <c r="X1615" s="107"/>
      <c r="Y1615" s="107"/>
      <c r="Z1615" s="107"/>
      <c r="AA1615" s="107"/>
      <c r="AB1615" s="107"/>
      <c r="AC1615" s="107"/>
      <c r="AD1615" s="107"/>
      <c r="AE1615" s="107"/>
      <c r="AF1615" s="107"/>
      <c r="AG1615" s="107"/>
      <c r="AH1615" s="107"/>
      <c r="AI1615" s="107"/>
      <c r="AJ1615" s="107"/>
      <c r="AK1615" s="107"/>
      <c r="AL1615" s="107"/>
      <c r="AM1615" s="107"/>
      <c r="AN1615" s="107"/>
      <c r="AO1615" s="107"/>
      <c r="AP1615" s="107"/>
      <c r="AQ1615" s="107"/>
      <c r="AR1615" s="107"/>
      <c r="AS1615" s="107"/>
      <c r="AT1615" s="107"/>
    </row>
    <row r="1616">
      <c r="A1616" s="107"/>
      <c r="B1616" s="522"/>
      <c r="C1616" s="107"/>
      <c r="D1616" s="107"/>
      <c r="E1616" s="107"/>
      <c r="F1616" s="107"/>
      <c r="G1616" s="107"/>
      <c r="H1616" s="107"/>
      <c r="I1616" s="107"/>
      <c r="J1616" s="107"/>
      <c r="K1616" s="107"/>
      <c r="L1616" s="107"/>
      <c r="M1616" s="107"/>
      <c r="N1616" s="107"/>
      <c r="O1616" s="107"/>
      <c r="P1616" s="107"/>
      <c r="Q1616" s="107"/>
      <c r="R1616" s="107"/>
      <c r="S1616" s="107"/>
      <c r="T1616" s="107"/>
      <c r="U1616" s="107"/>
      <c r="V1616" s="107"/>
      <c r="W1616" s="107"/>
      <c r="X1616" s="107"/>
      <c r="Y1616" s="107"/>
      <c r="Z1616" s="107"/>
      <c r="AA1616" s="107"/>
      <c r="AB1616" s="107"/>
      <c r="AC1616" s="107"/>
      <c r="AD1616" s="107"/>
      <c r="AE1616" s="107"/>
      <c r="AF1616" s="107"/>
      <c r="AG1616" s="107"/>
      <c r="AH1616" s="107"/>
      <c r="AI1616" s="107"/>
      <c r="AJ1616" s="107"/>
      <c r="AK1616" s="107"/>
      <c r="AL1616" s="107"/>
      <c r="AM1616" s="107"/>
      <c r="AN1616" s="107"/>
      <c r="AO1616" s="107"/>
      <c r="AP1616" s="107"/>
      <c r="AQ1616" s="107"/>
      <c r="AR1616" s="107"/>
      <c r="AS1616" s="107"/>
      <c r="AT1616" s="107"/>
    </row>
    <row r="1617">
      <c r="A1617" s="107"/>
      <c r="B1617" s="522"/>
      <c r="C1617" s="107"/>
      <c r="D1617" s="107"/>
      <c r="E1617" s="107"/>
      <c r="F1617" s="107"/>
      <c r="G1617" s="107"/>
      <c r="H1617" s="107"/>
      <c r="I1617" s="107"/>
      <c r="J1617" s="107"/>
      <c r="K1617" s="107"/>
      <c r="L1617" s="107"/>
      <c r="M1617" s="107"/>
      <c r="N1617" s="107"/>
      <c r="O1617" s="107"/>
      <c r="P1617" s="107"/>
      <c r="Q1617" s="107"/>
      <c r="R1617" s="107"/>
      <c r="S1617" s="107"/>
      <c r="T1617" s="107"/>
      <c r="U1617" s="107"/>
      <c r="V1617" s="107"/>
      <c r="W1617" s="107"/>
      <c r="X1617" s="107"/>
      <c r="Y1617" s="107"/>
      <c r="Z1617" s="107"/>
      <c r="AA1617" s="107"/>
      <c r="AB1617" s="107"/>
      <c r="AC1617" s="107"/>
      <c r="AD1617" s="107"/>
      <c r="AE1617" s="107"/>
      <c r="AF1617" s="107"/>
      <c r="AG1617" s="107"/>
      <c r="AH1617" s="107"/>
      <c r="AI1617" s="107"/>
      <c r="AJ1617" s="107"/>
      <c r="AK1617" s="107"/>
      <c r="AL1617" s="107"/>
      <c r="AM1617" s="107"/>
      <c r="AN1617" s="107"/>
      <c r="AO1617" s="107"/>
      <c r="AP1617" s="107"/>
      <c r="AQ1617" s="107"/>
      <c r="AR1617" s="107"/>
      <c r="AS1617" s="107"/>
      <c r="AT1617" s="107"/>
    </row>
    <row r="1618">
      <c r="A1618" s="107"/>
      <c r="B1618" s="522"/>
      <c r="C1618" s="107"/>
      <c r="D1618" s="107"/>
      <c r="E1618" s="107"/>
      <c r="F1618" s="107"/>
      <c r="G1618" s="107"/>
      <c r="H1618" s="107"/>
      <c r="I1618" s="107"/>
      <c r="J1618" s="107"/>
      <c r="K1618" s="107"/>
      <c r="L1618" s="107"/>
      <c r="M1618" s="107"/>
      <c r="N1618" s="107"/>
      <c r="O1618" s="107"/>
      <c r="P1618" s="107"/>
      <c r="Q1618" s="107"/>
      <c r="R1618" s="107"/>
      <c r="S1618" s="107"/>
      <c r="T1618" s="107"/>
      <c r="U1618" s="107"/>
      <c r="V1618" s="107"/>
      <c r="W1618" s="107"/>
      <c r="X1618" s="107"/>
      <c r="Y1618" s="107"/>
      <c r="Z1618" s="107"/>
      <c r="AA1618" s="107"/>
      <c r="AB1618" s="107"/>
      <c r="AC1618" s="107"/>
      <c r="AD1618" s="107"/>
      <c r="AE1618" s="107"/>
      <c r="AF1618" s="107"/>
      <c r="AG1618" s="107"/>
      <c r="AH1618" s="107"/>
      <c r="AI1618" s="107"/>
      <c r="AJ1618" s="107"/>
      <c r="AK1618" s="107"/>
      <c r="AL1618" s="107"/>
      <c r="AM1618" s="107"/>
      <c r="AN1618" s="107"/>
      <c r="AO1618" s="107"/>
      <c r="AP1618" s="107"/>
      <c r="AQ1618" s="107"/>
      <c r="AR1618" s="107"/>
      <c r="AS1618" s="107"/>
      <c r="AT1618" s="107"/>
    </row>
    <row r="1619">
      <c r="A1619" s="107"/>
      <c r="B1619" s="522"/>
      <c r="C1619" s="107"/>
      <c r="D1619" s="107"/>
      <c r="E1619" s="107"/>
      <c r="F1619" s="107"/>
      <c r="G1619" s="107"/>
      <c r="H1619" s="107"/>
      <c r="I1619" s="107"/>
      <c r="J1619" s="107"/>
      <c r="K1619" s="107"/>
      <c r="L1619" s="107"/>
      <c r="M1619" s="107"/>
      <c r="N1619" s="107"/>
      <c r="O1619" s="107"/>
      <c r="P1619" s="107"/>
      <c r="Q1619" s="107"/>
      <c r="R1619" s="107"/>
      <c r="S1619" s="107"/>
      <c r="T1619" s="107"/>
      <c r="U1619" s="107"/>
      <c r="V1619" s="107"/>
      <c r="W1619" s="107"/>
      <c r="X1619" s="107"/>
      <c r="Y1619" s="107"/>
      <c r="Z1619" s="107"/>
      <c r="AA1619" s="107"/>
      <c r="AB1619" s="107"/>
      <c r="AC1619" s="107"/>
      <c r="AD1619" s="107"/>
      <c r="AE1619" s="107"/>
      <c r="AF1619" s="107"/>
      <c r="AG1619" s="107"/>
      <c r="AH1619" s="107"/>
      <c r="AI1619" s="107"/>
      <c r="AJ1619" s="107"/>
      <c r="AK1619" s="107"/>
      <c r="AL1619" s="107"/>
      <c r="AM1619" s="107"/>
      <c r="AN1619" s="107"/>
      <c r="AO1619" s="107"/>
      <c r="AP1619" s="107"/>
      <c r="AQ1619" s="107"/>
      <c r="AR1619" s="107"/>
      <c r="AS1619" s="107"/>
      <c r="AT1619" s="107"/>
    </row>
    <row r="1620">
      <c r="A1620" s="107"/>
      <c r="B1620" s="522"/>
      <c r="C1620" s="107"/>
      <c r="D1620" s="107"/>
      <c r="E1620" s="107"/>
      <c r="F1620" s="107"/>
      <c r="G1620" s="107"/>
      <c r="H1620" s="107"/>
      <c r="I1620" s="107"/>
      <c r="J1620" s="107"/>
      <c r="K1620" s="107"/>
      <c r="L1620" s="107"/>
      <c r="M1620" s="107"/>
      <c r="N1620" s="107"/>
      <c r="O1620" s="107"/>
      <c r="P1620" s="107"/>
      <c r="Q1620" s="107"/>
      <c r="R1620" s="107"/>
      <c r="S1620" s="107"/>
      <c r="T1620" s="107"/>
      <c r="U1620" s="107"/>
      <c r="V1620" s="107"/>
      <c r="W1620" s="107"/>
      <c r="X1620" s="107"/>
      <c r="Y1620" s="107"/>
      <c r="Z1620" s="107"/>
      <c r="AA1620" s="107"/>
      <c r="AB1620" s="107"/>
      <c r="AC1620" s="107"/>
      <c r="AD1620" s="107"/>
      <c r="AE1620" s="107"/>
      <c r="AF1620" s="107"/>
      <c r="AG1620" s="107"/>
      <c r="AH1620" s="107"/>
      <c r="AI1620" s="107"/>
      <c r="AJ1620" s="107"/>
      <c r="AK1620" s="107"/>
      <c r="AL1620" s="107"/>
      <c r="AM1620" s="107"/>
      <c r="AN1620" s="107"/>
      <c r="AO1620" s="107"/>
      <c r="AP1620" s="107"/>
      <c r="AQ1620" s="107"/>
      <c r="AR1620" s="107"/>
      <c r="AS1620" s="107"/>
      <c r="AT1620" s="107"/>
    </row>
    <row r="1621">
      <c r="A1621" s="107"/>
      <c r="B1621" s="522"/>
      <c r="C1621" s="107"/>
      <c r="D1621" s="107"/>
      <c r="E1621" s="107"/>
      <c r="F1621" s="107"/>
      <c r="G1621" s="107"/>
      <c r="H1621" s="107"/>
      <c r="I1621" s="107"/>
      <c r="J1621" s="107"/>
      <c r="K1621" s="107"/>
      <c r="L1621" s="107"/>
      <c r="M1621" s="107"/>
      <c r="N1621" s="107"/>
      <c r="O1621" s="107"/>
      <c r="P1621" s="107"/>
      <c r="Q1621" s="107"/>
      <c r="R1621" s="107"/>
      <c r="S1621" s="107"/>
      <c r="T1621" s="107"/>
      <c r="U1621" s="107"/>
      <c r="V1621" s="107"/>
      <c r="W1621" s="107"/>
      <c r="X1621" s="107"/>
      <c r="Y1621" s="107"/>
      <c r="Z1621" s="107"/>
      <c r="AA1621" s="107"/>
      <c r="AB1621" s="107"/>
      <c r="AC1621" s="107"/>
      <c r="AD1621" s="107"/>
      <c r="AE1621" s="107"/>
      <c r="AF1621" s="107"/>
      <c r="AG1621" s="107"/>
      <c r="AH1621" s="107"/>
      <c r="AI1621" s="107"/>
      <c r="AJ1621" s="107"/>
      <c r="AK1621" s="107"/>
      <c r="AL1621" s="107"/>
      <c r="AM1621" s="107"/>
      <c r="AN1621" s="107"/>
      <c r="AO1621" s="107"/>
      <c r="AP1621" s="107"/>
      <c r="AQ1621" s="107"/>
      <c r="AR1621" s="107"/>
      <c r="AS1621" s="107"/>
      <c r="AT1621" s="107"/>
    </row>
    <row r="1622">
      <c r="A1622" s="107"/>
      <c r="B1622" s="522"/>
      <c r="C1622" s="107"/>
      <c r="D1622" s="107"/>
      <c r="E1622" s="107"/>
      <c r="F1622" s="107"/>
      <c r="G1622" s="107"/>
      <c r="H1622" s="107"/>
      <c r="I1622" s="107"/>
      <c r="J1622" s="107"/>
      <c r="K1622" s="107"/>
      <c r="L1622" s="107"/>
      <c r="M1622" s="107"/>
      <c r="N1622" s="107"/>
      <c r="O1622" s="107"/>
      <c r="P1622" s="107"/>
      <c r="Q1622" s="107"/>
      <c r="R1622" s="107"/>
      <c r="S1622" s="107"/>
      <c r="T1622" s="107"/>
      <c r="U1622" s="107"/>
      <c r="V1622" s="107"/>
      <c r="W1622" s="107"/>
      <c r="X1622" s="107"/>
      <c r="Y1622" s="107"/>
      <c r="Z1622" s="107"/>
      <c r="AA1622" s="107"/>
      <c r="AB1622" s="107"/>
      <c r="AC1622" s="107"/>
      <c r="AD1622" s="107"/>
      <c r="AE1622" s="107"/>
      <c r="AF1622" s="107"/>
      <c r="AG1622" s="107"/>
      <c r="AH1622" s="107"/>
      <c r="AI1622" s="107"/>
      <c r="AJ1622" s="107"/>
      <c r="AK1622" s="107"/>
      <c r="AL1622" s="107"/>
      <c r="AM1622" s="107"/>
      <c r="AN1622" s="107"/>
      <c r="AO1622" s="107"/>
      <c r="AP1622" s="107"/>
      <c r="AQ1622" s="107"/>
      <c r="AR1622" s="107"/>
      <c r="AS1622" s="107"/>
      <c r="AT1622" s="107"/>
    </row>
    <row r="1623">
      <c r="A1623" s="107"/>
      <c r="B1623" s="522"/>
      <c r="C1623" s="107"/>
      <c r="D1623" s="107"/>
      <c r="E1623" s="107"/>
      <c r="F1623" s="107"/>
      <c r="G1623" s="107"/>
      <c r="H1623" s="107"/>
      <c r="I1623" s="107"/>
      <c r="J1623" s="107"/>
      <c r="K1623" s="107"/>
      <c r="L1623" s="107"/>
      <c r="M1623" s="107"/>
      <c r="N1623" s="107"/>
      <c r="O1623" s="107"/>
      <c r="P1623" s="107"/>
      <c r="Q1623" s="107"/>
      <c r="R1623" s="107"/>
      <c r="S1623" s="107"/>
      <c r="T1623" s="107"/>
      <c r="U1623" s="107"/>
      <c r="V1623" s="107"/>
      <c r="W1623" s="107"/>
      <c r="X1623" s="107"/>
      <c r="Y1623" s="107"/>
      <c r="Z1623" s="107"/>
      <c r="AA1623" s="107"/>
      <c r="AB1623" s="107"/>
      <c r="AC1623" s="107"/>
      <c r="AD1623" s="107"/>
      <c r="AE1623" s="107"/>
      <c r="AF1623" s="107"/>
      <c r="AG1623" s="107"/>
      <c r="AH1623" s="107"/>
      <c r="AI1623" s="107"/>
      <c r="AJ1623" s="107"/>
      <c r="AK1623" s="107"/>
      <c r="AL1623" s="107"/>
      <c r="AM1623" s="107"/>
      <c r="AN1623" s="107"/>
      <c r="AO1623" s="107"/>
      <c r="AP1623" s="107"/>
      <c r="AQ1623" s="107"/>
      <c r="AR1623" s="107"/>
      <c r="AS1623" s="107"/>
      <c r="AT1623" s="107"/>
    </row>
    <row r="1624">
      <c r="A1624" s="107"/>
      <c r="B1624" s="522"/>
      <c r="C1624" s="107"/>
      <c r="D1624" s="107"/>
      <c r="E1624" s="107"/>
      <c r="F1624" s="107"/>
      <c r="G1624" s="107"/>
      <c r="H1624" s="107"/>
      <c r="I1624" s="107"/>
      <c r="J1624" s="107"/>
      <c r="K1624" s="107"/>
      <c r="L1624" s="107"/>
      <c r="M1624" s="107"/>
      <c r="N1624" s="107"/>
      <c r="O1624" s="107"/>
      <c r="P1624" s="107"/>
      <c r="Q1624" s="107"/>
      <c r="R1624" s="107"/>
      <c r="S1624" s="107"/>
      <c r="T1624" s="107"/>
      <c r="U1624" s="107"/>
      <c r="V1624" s="107"/>
      <c r="W1624" s="107"/>
      <c r="X1624" s="107"/>
      <c r="Y1624" s="107"/>
      <c r="Z1624" s="107"/>
      <c r="AA1624" s="107"/>
      <c r="AB1624" s="107"/>
      <c r="AC1624" s="107"/>
      <c r="AD1624" s="107"/>
      <c r="AE1624" s="107"/>
      <c r="AF1624" s="107"/>
      <c r="AG1624" s="107"/>
      <c r="AH1624" s="107"/>
      <c r="AI1624" s="107"/>
      <c r="AJ1624" s="107"/>
      <c r="AK1624" s="107"/>
      <c r="AL1624" s="107"/>
      <c r="AM1624" s="107"/>
      <c r="AN1624" s="107"/>
      <c r="AO1624" s="107"/>
      <c r="AP1624" s="107"/>
      <c r="AQ1624" s="107"/>
      <c r="AR1624" s="107"/>
      <c r="AS1624" s="107"/>
      <c r="AT1624" s="107"/>
    </row>
    <row r="1625">
      <c r="A1625" s="107"/>
      <c r="B1625" s="522"/>
      <c r="C1625" s="107"/>
      <c r="D1625" s="107"/>
      <c r="E1625" s="107"/>
      <c r="F1625" s="107"/>
      <c r="G1625" s="107"/>
      <c r="H1625" s="107"/>
      <c r="I1625" s="107"/>
      <c r="J1625" s="107"/>
      <c r="K1625" s="107"/>
      <c r="L1625" s="107"/>
      <c r="M1625" s="107"/>
      <c r="N1625" s="107"/>
      <c r="O1625" s="107"/>
      <c r="P1625" s="107"/>
      <c r="Q1625" s="107"/>
      <c r="R1625" s="107"/>
      <c r="S1625" s="107"/>
      <c r="T1625" s="107"/>
      <c r="U1625" s="107"/>
      <c r="V1625" s="107"/>
      <c r="W1625" s="107"/>
      <c r="X1625" s="107"/>
      <c r="Y1625" s="107"/>
      <c r="Z1625" s="107"/>
      <c r="AA1625" s="107"/>
      <c r="AB1625" s="107"/>
      <c r="AC1625" s="107"/>
      <c r="AD1625" s="107"/>
      <c r="AE1625" s="107"/>
      <c r="AF1625" s="107"/>
      <c r="AG1625" s="107"/>
      <c r="AH1625" s="107"/>
      <c r="AI1625" s="107"/>
      <c r="AJ1625" s="107"/>
      <c r="AK1625" s="107"/>
      <c r="AL1625" s="107"/>
      <c r="AM1625" s="107"/>
      <c r="AN1625" s="107"/>
      <c r="AO1625" s="107"/>
      <c r="AP1625" s="107"/>
      <c r="AQ1625" s="107"/>
      <c r="AR1625" s="107"/>
      <c r="AS1625" s="107"/>
      <c r="AT1625" s="107"/>
    </row>
    <row r="1626">
      <c r="A1626" s="107"/>
      <c r="B1626" s="522"/>
      <c r="C1626" s="107"/>
      <c r="D1626" s="107"/>
      <c r="E1626" s="107"/>
      <c r="F1626" s="107"/>
      <c r="G1626" s="107"/>
      <c r="H1626" s="107"/>
      <c r="I1626" s="107"/>
      <c r="J1626" s="107"/>
      <c r="K1626" s="107"/>
      <c r="L1626" s="107"/>
      <c r="M1626" s="107"/>
      <c r="N1626" s="107"/>
      <c r="O1626" s="107"/>
      <c r="P1626" s="107"/>
      <c r="Q1626" s="107"/>
      <c r="R1626" s="107"/>
      <c r="S1626" s="107"/>
      <c r="T1626" s="107"/>
      <c r="U1626" s="107"/>
      <c r="V1626" s="107"/>
      <c r="W1626" s="107"/>
      <c r="X1626" s="107"/>
      <c r="Y1626" s="107"/>
      <c r="Z1626" s="107"/>
      <c r="AA1626" s="107"/>
      <c r="AB1626" s="107"/>
      <c r="AC1626" s="107"/>
      <c r="AD1626" s="107"/>
      <c r="AE1626" s="107"/>
      <c r="AF1626" s="107"/>
      <c r="AG1626" s="107"/>
      <c r="AH1626" s="107"/>
      <c r="AI1626" s="107"/>
      <c r="AJ1626" s="107"/>
      <c r="AK1626" s="107"/>
      <c r="AL1626" s="107"/>
      <c r="AM1626" s="107"/>
      <c r="AN1626" s="107"/>
      <c r="AO1626" s="107"/>
      <c r="AP1626" s="107"/>
      <c r="AQ1626" s="107"/>
      <c r="AR1626" s="107"/>
      <c r="AS1626" s="107"/>
      <c r="AT1626" s="107"/>
    </row>
    <row r="1627">
      <c r="A1627" s="107"/>
      <c r="B1627" s="522"/>
      <c r="C1627" s="107"/>
      <c r="D1627" s="107"/>
      <c r="E1627" s="107"/>
      <c r="F1627" s="107"/>
      <c r="G1627" s="107"/>
      <c r="H1627" s="107"/>
      <c r="I1627" s="107"/>
      <c r="J1627" s="107"/>
      <c r="K1627" s="107"/>
      <c r="L1627" s="107"/>
      <c r="M1627" s="107"/>
      <c r="N1627" s="107"/>
      <c r="O1627" s="107"/>
      <c r="P1627" s="107"/>
      <c r="Q1627" s="107"/>
      <c r="R1627" s="107"/>
      <c r="S1627" s="107"/>
      <c r="T1627" s="107"/>
      <c r="U1627" s="107"/>
      <c r="V1627" s="107"/>
      <c r="W1627" s="107"/>
      <c r="X1627" s="107"/>
      <c r="Y1627" s="107"/>
      <c r="Z1627" s="107"/>
      <c r="AA1627" s="107"/>
      <c r="AB1627" s="107"/>
      <c r="AC1627" s="107"/>
      <c r="AD1627" s="107"/>
      <c r="AE1627" s="107"/>
      <c r="AF1627" s="107"/>
      <c r="AG1627" s="107"/>
      <c r="AH1627" s="107"/>
      <c r="AI1627" s="107"/>
      <c r="AJ1627" s="107"/>
      <c r="AK1627" s="107"/>
      <c r="AL1627" s="107"/>
      <c r="AM1627" s="107"/>
      <c r="AN1627" s="107"/>
      <c r="AO1627" s="107"/>
      <c r="AP1627" s="107"/>
      <c r="AQ1627" s="107"/>
      <c r="AR1627" s="107"/>
      <c r="AS1627" s="107"/>
      <c r="AT1627" s="107"/>
    </row>
    <row r="1628">
      <c r="A1628" s="107"/>
      <c r="B1628" s="522"/>
      <c r="C1628" s="107"/>
      <c r="D1628" s="107"/>
      <c r="E1628" s="107"/>
      <c r="F1628" s="107"/>
      <c r="G1628" s="107"/>
      <c r="H1628" s="107"/>
      <c r="I1628" s="107"/>
      <c r="J1628" s="107"/>
      <c r="K1628" s="107"/>
      <c r="L1628" s="107"/>
      <c r="M1628" s="107"/>
      <c r="N1628" s="107"/>
      <c r="O1628" s="107"/>
      <c r="P1628" s="107"/>
      <c r="Q1628" s="107"/>
      <c r="R1628" s="107"/>
      <c r="S1628" s="107"/>
      <c r="T1628" s="107"/>
      <c r="U1628" s="107"/>
      <c r="V1628" s="107"/>
      <c r="W1628" s="107"/>
      <c r="X1628" s="107"/>
      <c r="Y1628" s="107"/>
      <c r="Z1628" s="107"/>
      <c r="AA1628" s="107"/>
      <c r="AB1628" s="107"/>
      <c r="AC1628" s="107"/>
      <c r="AD1628" s="107"/>
      <c r="AE1628" s="107"/>
      <c r="AF1628" s="107"/>
      <c r="AG1628" s="107"/>
      <c r="AH1628" s="107"/>
      <c r="AI1628" s="107"/>
      <c r="AJ1628" s="107"/>
      <c r="AK1628" s="107"/>
      <c r="AL1628" s="107"/>
      <c r="AM1628" s="107"/>
      <c r="AN1628" s="107"/>
      <c r="AO1628" s="107"/>
      <c r="AP1628" s="107"/>
      <c r="AQ1628" s="107"/>
      <c r="AR1628" s="107"/>
      <c r="AS1628" s="107"/>
      <c r="AT1628" s="107"/>
    </row>
    <row r="1629">
      <c r="A1629" s="107"/>
      <c r="B1629" s="522"/>
      <c r="C1629" s="107"/>
      <c r="D1629" s="107"/>
      <c r="E1629" s="107"/>
      <c r="F1629" s="107"/>
      <c r="G1629" s="107"/>
      <c r="H1629" s="107"/>
      <c r="I1629" s="107"/>
      <c r="J1629" s="107"/>
      <c r="K1629" s="107"/>
      <c r="L1629" s="107"/>
      <c r="M1629" s="107"/>
      <c r="N1629" s="107"/>
      <c r="O1629" s="107"/>
      <c r="P1629" s="107"/>
      <c r="Q1629" s="107"/>
      <c r="R1629" s="107"/>
      <c r="S1629" s="107"/>
      <c r="T1629" s="107"/>
      <c r="U1629" s="107"/>
      <c r="V1629" s="107"/>
      <c r="W1629" s="107"/>
      <c r="X1629" s="107"/>
      <c r="Y1629" s="107"/>
      <c r="Z1629" s="107"/>
      <c r="AA1629" s="107"/>
      <c r="AB1629" s="107"/>
      <c r="AC1629" s="107"/>
      <c r="AD1629" s="107"/>
      <c r="AE1629" s="107"/>
      <c r="AF1629" s="107"/>
      <c r="AG1629" s="107"/>
      <c r="AH1629" s="107"/>
      <c r="AI1629" s="107"/>
      <c r="AJ1629" s="107"/>
      <c r="AK1629" s="107"/>
      <c r="AL1629" s="107"/>
      <c r="AM1629" s="107"/>
      <c r="AN1629" s="107"/>
      <c r="AO1629" s="107"/>
      <c r="AP1629" s="107"/>
      <c r="AQ1629" s="107"/>
      <c r="AR1629" s="107"/>
      <c r="AS1629" s="107"/>
      <c r="AT1629" s="107"/>
    </row>
    <row r="1630">
      <c r="A1630" s="107"/>
      <c r="B1630" s="522"/>
      <c r="C1630" s="107"/>
      <c r="D1630" s="107"/>
      <c r="E1630" s="107"/>
      <c r="F1630" s="107"/>
      <c r="G1630" s="107"/>
      <c r="H1630" s="107"/>
      <c r="I1630" s="107"/>
      <c r="J1630" s="107"/>
      <c r="K1630" s="107"/>
      <c r="L1630" s="107"/>
      <c r="M1630" s="107"/>
      <c r="N1630" s="107"/>
      <c r="O1630" s="107"/>
      <c r="P1630" s="107"/>
      <c r="Q1630" s="107"/>
      <c r="R1630" s="107"/>
      <c r="S1630" s="107"/>
      <c r="T1630" s="107"/>
      <c r="U1630" s="107"/>
      <c r="V1630" s="107"/>
      <c r="W1630" s="107"/>
      <c r="X1630" s="107"/>
      <c r="Y1630" s="107"/>
      <c r="Z1630" s="107"/>
      <c r="AA1630" s="107"/>
      <c r="AB1630" s="107"/>
      <c r="AC1630" s="107"/>
      <c r="AD1630" s="107"/>
      <c r="AE1630" s="107"/>
      <c r="AF1630" s="107"/>
      <c r="AG1630" s="107"/>
      <c r="AH1630" s="107"/>
      <c r="AI1630" s="107"/>
      <c r="AJ1630" s="107"/>
      <c r="AK1630" s="107"/>
      <c r="AL1630" s="107"/>
      <c r="AM1630" s="107"/>
      <c r="AN1630" s="107"/>
      <c r="AO1630" s="107"/>
      <c r="AP1630" s="107"/>
      <c r="AQ1630" s="107"/>
      <c r="AR1630" s="107"/>
      <c r="AS1630" s="107"/>
      <c r="AT1630" s="107"/>
    </row>
    <row r="1631">
      <c r="A1631" s="107"/>
      <c r="B1631" s="522"/>
      <c r="C1631" s="107"/>
      <c r="D1631" s="107"/>
      <c r="E1631" s="107"/>
      <c r="F1631" s="107"/>
      <c r="G1631" s="107"/>
      <c r="H1631" s="107"/>
      <c r="I1631" s="107"/>
      <c r="J1631" s="107"/>
      <c r="K1631" s="107"/>
      <c r="L1631" s="107"/>
      <c r="M1631" s="107"/>
      <c r="N1631" s="107"/>
      <c r="O1631" s="107"/>
      <c r="P1631" s="107"/>
      <c r="Q1631" s="107"/>
      <c r="R1631" s="107"/>
      <c r="S1631" s="107"/>
      <c r="T1631" s="107"/>
      <c r="U1631" s="107"/>
      <c r="V1631" s="107"/>
      <c r="W1631" s="107"/>
      <c r="X1631" s="107"/>
      <c r="Y1631" s="107"/>
      <c r="Z1631" s="107"/>
      <c r="AA1631" s="107"/>
      <c r="AB1631" s="107"/>
      <c r="AC1631" s="107"/>
      <c r="AD1631" s="107"/>
      <c r="AE1631" s="107"/>
      <c r="AF1631" s="107"/>
      <c r="AG1631" s="107"/>
      <c r="AH1631" s="107"/>
      <c r="AI1631" s="107"/>
      <c r="AJ1631" s="107"/>
      <c r="AK1631" s="107"/>
      <c r="AL1631" s="107"/>
      <c r="AM1631" s="107"/>
      <c r="AN1631" s="107"/>
      <c r="AO1631" s="107"/>
      <c r="AP1631" s="107"/>
      <c r="AQ1631" s="107"/>
      <c r="AR1631" s="107"/>
      <c r="AS1631" s="107"/>
      <c r="AT1631" s="107"/>
    </row>
    <row r="1632">
      <c r="A1632" s="107"/>
      <c r="B1632" s="522"/>
      <c r="C1632" s="107"/>
      <c r="D1632" s="107"/>
      <c r="E1632" s="107"/>
      <c r="F1632" s="107"/>
      <c r="G1632" s="107"/>
      <c r="H1632" s="107"/>
      <c r="I1632" s="107"/>
      <c r="J1632" s="107"/>
      <c r="K1632" s="107"/>
      <c r="L1632" s="107"/>
      <c r="M1632" s="107"/>
      <c r="N1632" s="107"/>
      <c r="O1632" s="107"/>
      <c r="P1632" s="107"/>
      <c r="Q1632" s="107"/>
      <c r="R1632" s="107"/>
      <c r="S1632" s="107"/>
      <c r="T1632" s="107"/>
      <c r="U1632" s="107"/>
      <c r="V1632" s="107"/>
      <c r="W1632" s="107"/>
      <c r="X1632" s="107"/>
      <c r="Y1632" s="107"/>
      <c r="Z1632" s="107"/>
      <c r="AA1632" s="107"/>
      <c r="AB1632" s="107"/>
      <c r="AC1632" s="107"/>
      <c r="AD1632" s="107"/>
      <c r="AE1632" s="107"/>
      <c r="AF1632" s="107"/>
      <c r="AG1632" s="107"/>
      <c r="AH1632" s="107"/>
      <c r="AI1632" s="107"/>
      <c r="AJ1632" s="107"/>
      <c r="AK1632" s="107"/>
      <c r="AL1632" s="107"/>
      <c r="AM1632" s="107"/>
      <c r="AN1632" s="107"/>
      <c r="AO1632" s="107"/>
      <c r="AP1632" s="107"/>
      <c r="AQ1632" s="107"/>
      <c r="AR1632" s="107"/>
      <c r="AS1632" s="107"/>
      <c r="AT1632" s="107"/>
    </row>
    <row r="1633">
      <c r="A1633" s="107"/>
      <c r="B1633" s="522"/>
      <c r="C1633" s="107"/>
      <c r="D1633" s="107"/>
      <c r="E1633" s="107"/>
      <c r="F1633" s="107"/>
      <c r="G1633" s="107"/>
      <c r="H1633" s="107"/>
      <c r="I1633" s="107"/>
      <c r="J1633" s="107"/>
      <c r="K1633" s="107"/>
      <c r="L1633" s="107"/>
      <c r="M1633" s="107"/>
      <c r="N1633" s="107"/>
      <c r="O1633" s="107"/>
      <c r="P1633" s="107"/>
      <c r="Q1633" s="107"/>
      <c r="R1633" s="107"/>
      <c r="S1633" s="107"/>
      <c r="T1633" s="107"/>
      <c r="U1633" s="107"/>
      <c r="V1633" s="107"/>
      <c r="W1633" s="107"/>
      <c r="X1633" s="107"/>
      <c r="Y1633" s="107"/>
      <c r="Z1633" s="107"/>
      <c r="AA1633" s="107"/>
      <c r="AB1633" s="107"/>
      <c r="AC1633" s="107"/>
      <c r="AD1633" s="107"/>
      <c r="AE1633" s="107"/>
      <c r="AF1633" s="107"/>
      <c r="AG1633" s="107"/>
      <c r="AH1633" s="107"/>
      <c r="AI1633" s="107"/>
      <c r="AJ1633" s="107"/>
      <c r="AK1633" s="107"/>
      <c r="AL1633" s="107"/>
      <c r="AM1633" s="107"/>
      <c r="AN1633" s="107"/>
      <c r="AO1633" s="107"/>
      <c r="AP1633" s="107"/>
      <c r="AQ1633" s="107"/>
      <c r="AR1633" s="107"/>
      <c r="AS1633" s="107"/>
      <c r="AT1633" s="107"/>
    </row>
    <row r="1634">
      <c r="A1634" s="107"/>
      <c r="B1634" s="522"/>
      <c r="C1634" s="107"/>
      <c r="D1634" s="107"/>
      <c r="E1634" s="107"/>
      <c r="F1634" s="107"/>
      <c r="G1634" s="107"/>
      <c r="H1634" s="107"/>
      <c r="I1634" s="107"/>
      <c r="J1634" s="107"/>
      <c r="K1634" s="107"/>
      <c r="L1634" s="107"/>
      <c r="M1634" s="107"/>
      <c r="N1634" s="107"/>
      <c r="O1634" s="107"/>
      <c r="P1634" s="107"/>
      <c r="Q1634" s="107"/>
      <c r="R1634" s="107"/>
      <c r="S1634" s="107"/>
      <c r="T1634" s="107"/>
      <c r="U1634" s="107"/>
      <c r="V1634" s="107"/>
      <c r="W1634" s="107"/>
      <c r="X1634" s="107"/>
      <c r="Y1634" s="107"/>
      <c r="Z1634" s="107"/>
      <c r="AA1634" s="107"/>
      <c r="AB1634" s="107"/>
      <c r="AC1634" s="107"/>
      <c r="AD1634" s="107"/>
      <c r="AE1634" s="107"/>
      <c r="AF1634" s="107"/>
      <c r="AG1634" s="107"/>
      <c r="AH1634" s="107"/>
      <c r="AI1634" s="107"/>
      <c r="AJ1634" s="107"/>
      <c r="AK1634" s="107"/>
      <c r="AL1634" s="107"/>
      <c r="AM1634" s="107"/>
      <c r="AN1634" s="107"/>
      <c r="AO1634" s="107"/>
      <c r="AP1634" s="107"/>
      <c r="AQ1634" s="107"/>
      <c r="AR1634" s="107"/>
      <c r="AS1634" s="107"/>
      <c r="AT1634" s="107"/>
    </row>
    <row r="1635">
      <c r="A1635" s="107"/>
      <c r="B1635" s="522"/>
      <c r="C1635" s="107"/>
      <c r="D1635" s="107"/>
      <c r="E1635" s="107"/>
      <c r="F1635" s="107"/>
      <c r="G1635" s="107"/>
      <c r="H1635" s="107"/>
      <c r="I1635" s="107"/>
      <c r="J1635" s="107"/>
      <c r="K1635" s="107"/>
      <c r="L1635" s="107"/>
      <c r="M1635" s="107"/>
      <c r="N1635" s="107"/>
      <c r="O1635" s="107"/>
      <c r="P1635" s="107"/>
      <c r="Q1635" s="107"/>
      <c r="R1635" s="107"/>
      <c r="S1635" s="107"/>
      <c r="T1635" s="107"/>
      <c r="U1635" s="107"/>
      <c r="V1635" s="107"/>
      <c r="W1635" s="107"/>
      <c r="X1635" s="107"/>
      <c r="Y1635" s="107"/>
      <c r="Z1635" s="107"/>
      <c r="AA1635" s="107"/>
      <c r="AB1635" s="107"/>
      <c r="AC1635" s="107"/>
      <c r="AD1635" s="107"/>
      <c r="AE1635" s="107"/>
      <c r="AF1635" s="107"/>
      <c r="AG1635" s="107"/>
      <c r="AH1635" s="107"/>
      <c r="AI1635" s="107"/>
      <c r="AJ1635" s="107"/>
      <c r="AK1635" s="107"/>
      <c r="AL1635" s="107"/>
      <c r="AM1635" s="107"/>
      <c r="AN1635" s="107"/>
      <c r="AO1635" s="107"/>
      <c r="AP1635" s="107"/>
      <c r="AQ1635" s="107"/>
      <c r="AR1635" s="107"/>
      <c r="AS1635" s="107"/>
      <c r="AT1635" s="107"/>
    </row>
    <row r="1636">
      <c r="A1636" s="107"/>
      <c r="B1636" s="522"/>
      <c r="C1636" s="107"/>
      <c r="D1636" s="107"/>
      <c r="E1636" s="107"/>
      <c r="F1636" s="107"/>
      <c r="G1636" s="107"/>
      <c r="H1636" s="107"/>
      <c r="I1636" s="107"/>
      <c r="J1636" s="107"/>
      <c r="K1636" s="107"/>
      <c r="L1636" s="107"/>
      <c r="M1636" s="107"/>
      <c r="N1636" s="107"/>
      <c r="O1636" s="107"/>
      <c r="P1636" s="107"/>
      <c r="Q1636" s="107"/>
      <c r="R1636" s="107"/>
      <c r="S1636" s="107"/>
      <c r="T1636" s="107"/>
      <c r="U1636" s="107"/>
      <c r="V1636" s="107"/>
      <c r="W1636" s="107"/>
      <c r="X1636" s="107"/>
      <c r="Y1636" s="107"/>
      <c r="Z1636" s="107"/>
      <c r="AA1636" s="107"/>
      <c r="AB1636" s="107"/>
      <c r="AC1636" s="107"/>
      <c r="AD1636" s="107"/>
      <c r="AE1636" s="107"/>
      <c r="AF1636" s="107"/>
      <c r="AG1636" s="107"/>
      <c r="AH1636" s="107"/>
      <c r="AI1636" s="107"/>
      <c r="AJ1636" s="107"/>
      <c r="AK1636" s="107"/>
      <c r="AL1636" s="107"/>
      <c r="AM1636" s="107"/>
      <c r="AN1636" s="107"/>
      <c r="AO1636" s="107"/>
      <c r="AP1636" s="107"/>
      <c r="AQ1636" s="107"/>
      <c r="AR1636" s="107"/>
      <c r="AS1636" s="107"/>
      <c r="AT1636" s="107"/>
    </row>
    <row r="1637">
      <c r="A1637" s="107"/>
      <c r="B1637" s="522"/>
      <c r="C1637" s="107"/>
      <c r="D1637" s="107"/>
      <c r="E1637" s="107"/>
      <c r="F1637" s="107"/>
      <c r="G1637" s="107"/>
      <c r="H1637" s="107"/>
      <c r="I1637" s="107"/>
      <c r="J1637" s="107"/>
      <c r="K1637" s="107"/>
      <c r="L1637" s="107"/>
      <c r="M1637" s="107"/>
      <c r="N1637" s="107"/>
      <c r="O1637" s="107"/>
      <c r="P1637" s="107"/>
      <c r="Q1637" s="107"/>
      <c r="R1637" s="107"/>
      <c r="S1637" s="107"/>
      <c r="T1637" s="107"/>
      <c r="U1637" s="107"/>
      <c r="V1637" s="107"/>
      <c r="W1637" s="107"/>
      <c r="X1637" s="107"/>
      <c r="Y1637" s="107"/>
      <c r="Z1637" s="107"/>
      <c r="AA1637" s="107"/>
      <c r="AB1637" s="107"/>
      <c r="AC1637" s="107"/>
      <c r="AD1637" s="107"/>
      <c r="AE1637" s="107"/>
      <c r="AF1637" s="107"/>
      <c r="AG1637" s="107"/>
      <c r="AH1637" s="107"/>
      <c r="AI1637" s="107"/>
      <c r="AJ1637" s="107"/>
      <c r="AK1637" s="107"/>
      <c r="AL1637" s="107"/>
      <c r="AM1637" s="107"/>
      <c r="AN1637" s="107"/>
      <c r="AO1637" s="107"/>
      <c r="AP1637" s="107"/>
      <c r="AQ1637" s="107"/>
      <c r="AR1637" s="107"/>
      <c r="AS1637" s="107"/>
      <c r="AT1637" s="107"/>
    </row>
    <row r="1638">
      <c r="A1638" s="107"/>
      <c r="B1638" s="522"/>
      <c r="C1638" s="107"/>
      <c r="D1638" s="107"/>
      <c r="E1638" s="107"/>
      <c r="F1638" s="107"/>
      <c r="G1638" s="107"/>
      <c r="H1638" s="107"/>
      <c r="I1638" s="107"/>
      <c r="J1638" s="107"/>
      <c r="K1638" s="107"/>
      <c r="L1638" s="107"/>
      <c r="M1638" s="107"/>
      <c r="N1638" s="107"/>
      <c r="O1638" s="107"/>
      <c r="P1638" s="107"/>
      <c r="Q1638" s="107"/>
      <c r="R1638" s="107"/>
      <c r="S1638" s="107"/>
      <c r="T1638" s="107"/>
      <c r="U1638" s="107"/>
      <c r="V1638" s="107"/>
      <c r="W1638" s="107"/>
      <c r="X1638" s="107"/>
      <c r="Y1638" s="107"/>
      <c r="Z1638" s="107"/>
      <c r="AA1638" s="107"/>
      <c r="AB1638" s="107"/>
      <c r="AC1638" s="107"/>
      <c r="AD1638" s="107"/>
      <c r="AE1638" s="107"/>
      <c r="AF1638" s="107"/>
      <c r="AG1638" s="107"/>
      <c r="AH1638" s="107"/>
      <c r="AI1638" s="107"/>
      <c r="AJ1638" s="107"/>
      <c r="AK1638" s="107"/>
      <c r="AL1638" s="107"/>
      <c r="AM1638" s="107"/>
      <c r="AN1638" s="107"/>
      <c r="AO1638" s="107"/>
      <c r="AP1638" s="107"/>
      <c r="AQ1638" s="107"/>
      <c r="AR1638" s="107"/>
      <c r="AS1638" s="107"/>
      <c r="AT1638" s="107"/>
    </row>
    <row r="1639">
      <c r="A1639" s="107"/>
      <c r="B1639" s="522"/>
      <c r="C1639" s="107"/>
      <c r="D1639" s="107"/>
      <c r="E1639" s="107"/>
      <c r="F1639" s="107"/>
      <c r="G1639" s="107"/>
      <c r="H1639" s="107"/>
      <c r="I1639" s="107"/>
      <c r="J1639" s="107"/>
      <c r="K1639" s="107"/>
      <c r="L1639" s="107"/>
      <c r="M1639" s="107"/>
      <c r="N1639" s="107"/>
      <c r="O1639" s="107"/>
      <c r="P1639" s="107"/>
      <c r="Q1639" s="107"/>
      <c r="R1639" s="107"/>
      <c r="S1639" s="107"/>
      <c r="T1639" s="107"/>
      <c r="U1639" s="107"/>
      <c r="V1639" s="107"/>
      <c r="W1639" s="107"/>
      <c r="X1639" s="107"/>
      <c r="Y1639" s="107"/>
      <c r="Z1639" s="107"/>
      <c r="AA1639" s="107"/>
      <c r="AB1639" s="107"/>
      <c r="AC1639" s="107"/>
      <c r="AD1639" s="107"/>
      <c r="AE1639" s="107"/>
      <c r="AF1639" s="107"/>
      <c r="AG1639" s="107"/>
      <c r="AH1639" s="107"/>
      <c r="AI1639" s="107"/>
      <c r="AJ1639" s="107"/>
      <c r="AK1639" s="107"/>
      <c r="AL1639" s="107"/>
      <c r="AM1639" s="107"/>
      <c r="AN1639" s="107"/>
      <c r="AO1639" s="107"/>
      <c r="AP1639" s="107"/>
      <c r="AQ1639" s="107"/>
      <c r="AR1639" s="107"/>
      <c r="AS1639" s="107"/>
      <c r="AT1639" s="107"/>
    </row>
    <row r="1640">
      <c r="A1640" s="107"/>
      <c r="B1640" s="522"/>
      <c r="C1640" s="107"/>
      <c r="D1640" s="107"/>
      <c r="E1640" s="107"/>
      <c r="F1640" s="107"/>
      <c r="G1640" s="107"/>
      <c r="H1640" s="107"/>
      <c r="I1640" s="107"/>
      <c r="J1640" s="107"/>
      <c r="K1640" s="107"/>
      <c r="L1640" s="107"/>
      <c r="M1640" s="107"/>
      <c r="N1640" s="107"/>
      <c r="O1640" s="107"/>
      <c r="P1640" s="107"/>
      <c r="Q1640" s="107"/>
      <c r="R1640" s="107"/>
      <c r="S1640" s="107"/>
      <c r="T1640" s="107"/>
      <c r="U1640" s="107"/>
      <c r="V1640" s="107"/>
      <c r="W1640" s="107"/>
      <c r="X1640" s="107"/>
      <c r="Y1640" s="107"/>
      <c r="Z1640" s="107"/>
      <c r="AA1640" s="107"/>
      <c r="AB1640" s="107"/>
      <c r="AC1640" s="107"/>
      <c r="AD1640" s="107"/>
      <c r="AE1640" s="107"/>
      <c r="AF1640" s="107"/>
      <c r="AG1640" s="107"/>
      <c r="AH1640" s="107"/>
      <c r="AI1640" s="107"/>
      <c r="AJ1640" s="107"/>
      <c r="AK1640" s="107"/>
      <c r="AL1640" s="107"/>
      <c r="AM1640" s="107"/>
      <c r="AN1640" s="107"/>
      <c r="AO1640" s="107"/>
      <c r="AP1640" s="107"/>
      <c r="AQ1640" s="107"/>
      <c r="AR1640" s="107"/>
      <c r="AS1640" s="107"/>
      <c r="AT1640" s="107"/>
    </row>
    <row r="1641">
      <c r="A1641" s="107"/>
      <c r="B1641" s="522"/>
      <c r="C1641" s="107"/>
      <c r="D1641" s="107"/>
      <c r="E1641" s="107"/>
      <c r="F1641" s="107"/>
      <c r="G1641" s="107"/>
      <c r="H1641" s="107"/>
      <c r="I1641" s="107"/>
      <c r="J1641" s="107"/>
      <c r="K1641" s="107"/>
      <c r="L1641" s="107"/>
      <c r="M1641" s="107"/>
      <c r="N1641" s="107"/>
      <c r="O1641" s="107"/>
      <c r="P1641" s="107"/>
      <c r="Q1641" s="107"/>
      <c r="R1641" s="107"/>
      <c r="S1641" s="107"/>
      <c r="T1641" s="107"/>
      <c r="U1641" s="107"/>
      <c r="V1641" s="107"/>
      <c r="W1641" s="107"/>
      <c r="X1641" s="107"/>
      <c r="Y1641" s="107"/>
      <c r="Z1641" s="107"/>
      <c r="AA1641" s="107"/>
      <c r="AB1641" s="107"/>
      <c r="AC1641" s="107"/>
      <c r="AD1641" s="107"/>
      <c r="AE1641" s="107"/>
      <c r="AF1641" s="107"/>
      <c r="AG1641" s="107"/>
      <c r="AH1641" s="107"/>
      <c r="AI1641" s="107"/>
      <c r="AJ1641" s="107"/>
      <c r="AK1641" s="107"/>
      <c r="AL1641" s="107"/>
      <c r="AM1641" s="107"/>
      <c r="AN1641" s="107"/>
      <c r="AO1641" s="107"/>
      <c r="AP1641" s="107"/>
      <c r="AQ1641" s="107"/>
      <c r="AR1641" s="107"/>
      <c r="AS1641" s="107"/>
      <c r="AT1641" s="107"/>
    </row>
    <row r="1642">
      <c r="A1642" s="107"/>
      <c r="B1642" s="522"/>
      <c r="C1642" s="107"/>
      <c r="D1642" s="107"/>
      <c r="E1642" s="107"/>
      <c r="F1642" s="107"/>
      <c r="G1642" s="107"/>
      <c r="H1642" s="107"/>
      <c r="I1642" s="107"/>
      <c r="J1642" s="107"/>
      <c r="K1642" s="107"/>
      <c r="L1642" s="107"/>
      <c r="M1642" s="107"/>
      <c r="N1642" s="107"/>
      <c r="O1642" s="107"/>
      <c r="P1642" s="107"/>
      <c r="Q1642" s="107"/>
      <c r="R1642" s="107"/>
      <c r="S1642" s="107"/>
      <c r="T1642" s="107"/>
      <c r="U1642" s="107"/>
      <c r="V1642" s="107"/>
      <c r="W1642" s="107"/>
      <c r="X1642" s="107"/>
      <c r="Y1642" s="107"/>
      <c r="Z1642" s="107"/>
      <c r="AA1642" s="107"/>
      <c r="AB1642" s="107"/>
      <c r="AC1642" s="107"/>
      <c r="AD1642" s="107"/>
      <c r="AE1642" s="107"/>
      <c r="AF1642" s="107"/>
      <c r="AG1642" s="107"/>
      <c r="AH1642" s="107"/>
      <c r="AI1642" s="107"/>
      <c r="AJ1642" s="107"/>
      <c r="AK1642" s="107"/>
      <c r="AL1642" s="107"/>
      <c r="AM1642" s="107"/>
      <c r="AN1642" s="107"/>
      <c r="AO1642" s="107"/>
      <c r="AP1642" s="107"/>
      <c r="AQ1642" s="107"/>
      <c r="AR1642" s="107"/>
      <c r="AS1642" s="107"/>
      <c r="AT1642" s="107"/>
    </row>
    <row r="1643">
      <c r="A1643" s="107"/>
      <c r="B1643" s="522"/>
      <c r="C1643" s="107"/>
      <c r="D1643" s="107"/>
      <c r="E1643" s="107"/>
      <c r="F1643" s="107"/>
      <c r="G1643" s="107"/>
      <c r="H1643" s="107"/>
      <c r="I1643" s="107"/>
      <c r="J1643" s="107"/>
      <c r="K1643" s="107"/>
      <c r="L1643" s="107"/>
      <c r="M1643" s="107"/>
      <c r="N1643" s="107"/>
      <c r="O1643" s="107"/>
      <c r="P1643" s="107"/>
      <c r="Q1643" s="107"/>
      <c r="R1643" s="107"/>
      <c r="S1643" s="107"/>
      <c r="T1643" s="107"/>
      <c r="U1643" s="107"/>
      <c r="V1643" s="107"/>
      <c r="W1643" s="107"/>
      <c r="X1643" s="107"/>
      <c r="Y1643" s="107"/>
      <c r="Z1643" s="107"/>
      <c r="AA1643" s="107"/>
      <c r="AB1643" s="107"/>
      <c r="AC1643" s="107"/>
      <c r="AD1643" s="107"/>
      <c r="AE1643" s="107"/>
      <c r="AF1643" s="107"/>
      <c r="AG1643" s="107"/>
      <c r="AH1643" s="107"/>
      <c r="AI1643" s="107"/>
      <c r="AJ1643" s="107"/>
      <c r="AK1643" s="107"/>
      <c r="AL1643" s="107"/>
      <c r="AM1643" s="107"/>
      <c r="AN1643" s="107"/>
      <c r="AO1643" s="107"/>
      <c r="AP1643" s="107"/>
      <c r="AQ1643" s="107"/>
      <c r="AR1643" s="107"/>
      <c r="AS1643" s="107"/>
      <c r="AT1643" s="107"/>
    </row>
    <row r="1644">
      <c r="A1644" s="107"/>
      <c r="B1644" s="522"/>
      <c r="C1644" s="107"/>
      <c r="D1644" s="107"/>
      <c r="E1644" s="107"/>
      <c r="F1644" s="107"/>
      <c r="G1644" s="107"/>
      <c r="H1644" s="107"/>
      <c r="I1644" s="107"/>
      <c r="J1644" s="107"/>
      <c r="K1644" s="107"/>
      <c r="L1644" s="107"/>
      <c r="M1644" s="107"/>
      <c r="N1644" s="107"/>
      <c r="O1644" s="107"/>
      <c r="P1644" s="107"/>
      <c r="Q1644" s="107"/>
      <c r="R1644" s="107"/>
      <c r="S1644" s="107"/>
      <c r="T1644" s="107"/>
      <c r="U1644" s="107"/>
      <c r="V1644" s="107"/>
      <c r="W1644" s="107"/>
      <c r="X1644" s="107"/>
      <c r="Y1644" s="107"/>
      <c r="Z1644" s="107"/>
      <c r="AA1644" s="107"/>
      <c r="AB1644" s="107"/>
      <c r="AC1644" s="107"/>
      <c r="AD1644" s="107"/>
      <c r="AE1644" s="107"/>
      <c r="AF1644" s="107"/>
      <c r="AG1644" s="107"/>
      <c r="AH1644" s="107"/>
      <c r="AI1644" s="107"/>
      <c r="AJ1644" s="107"/>
      <c r="AK1644" s="107"/>
      <c r="AL1644" s="107"/>
      <c r="AM1644" s="107"/>
      <c r="AN1644" s="107"/>
      <c r="AO1644" s="107"/>
      <c r="AP1644" s="107"/>
      <c r="AQ1644" s="107"/>
      <c r="AR1644" s="107"/>
      <c r="AS1644" s="107"/>
      <c r="AT1644" s="107"/>
    </row>
    <row r="1645">
      <c r="A1645" s="107"/>
      <c r="B1645" s="522"/>
      <c r="C1645" s="107"/>
      <c r="D1645" s="107"/>
      <c r="E1645" s="107"/>
      <c r="F1645" s="107"/>
      <c r="G1645" s="107"/>
      <c r="H1645" s="107"/>
      <c r="I1645" s="107"/>
      <c r="J1645" s="107"/>
      <c r="K1645" s="107"/>
      <c r="L1645" s="107"/>
      <c r="M1645" s="107"/>
      <c r="N1645" s="107"/>
      <c r="O1645" s="107"/>
      <c r="P1645" s="107"/>
      <c r="Q1645" s="107"/>
      <c r="R1645" s="107"/>
      <c r="S1645" s="107"/>
      <c r="T1645" s="107"/>
      <c r="U1645" s="107"/>
      <c r="V1645" s="107"/>
      <c r="W1645" s="107"/>
      <c r="X1645" s="107"/>
      <c r="Y1645" s="107"/>
      <c r="Z1645" s="107"/>
      <c r="AA1645" s="107"/>
      <c r="AB1645" s="107"/>
      <c r="AC1645" s="107"/>
      <c r="AD1645" s="107"/>
      <c r="AE1645" s="107"/>
      <c r="AF1645" s="107"/>
      <c r="AG1645" s="107"/>
      <c r="AH1645" s="107"/>
      <c r="AI1645" s="107"/>
      <c r="AJ1645" s="107"/>
      <c r="AK1645" s="107"/>
      <c r="AL1645" s="107"/>
      <c r="AM1645" s="107"/>
      <c r="AN1645" s="107"/>
      <c r="AO1645" s="107"/>
      <c r="AP1645" s="107"/>
      <c r="AQ1645" s="107"/>
      <c r="AR1645" s="107"/>
      <c r="AS1645" s="107"/>
      <c r="AT1645" s="107"/>
    </row>
    <row r="1646">
      <c r="A1646" s="107"/>
      <c r="B1646" s="522"/>
      <c r="C1646" s="107"/>
      <c r="D1646" s="107"/>
      <c r="E1646" s="107"/>
      <c r="F1646" s="107"/>
      <c r="G1646" s="107"/>
      <c r="H1646" s="107"/>
      <c r="I1646" s="107"/>
      <c r="J1646" s="107"/>
      <c r="K1646" s="107"/>
      <c r="L1646" s="107"/>
      <c r="M1646" s="107"/>
      <c r="N1646" s="107"/>
      <c r="O1646" s="107"/>
      <c r="P1646" s="107"/>
      <c r="Q1646" s="107"/>
      <c r="R1646" s="107"/>
      <c r="S1646" s="107"/>
      <c r="T1646" s="107"/>
      <c r="U1646" s="107"/>
      <c r="V1646" s="107"/>
      <c r="W1646" s="107"/>
      <c r="X1646" s="107"/>
      <c r="Y1646" s="107"/>
      <c r="Z1646" s="107"/>
      <c r="AA1646" s="107"/>
      <c r="AB1646" s="107"/>
      <c r="AC1646" s="107"/>
      <c r="AD1646" s="107"/>
      <c r="AE1646" s="107"/>
      <c r="AF1646" s="107"/>
      <c r="AG1646" s="107"/>
      <c r="AH1646" s="107"/>
      <c r="AI1646" s="107"/>
      <c r="AJ1646" s="107"/>
      <c r="AK1646" s="107"/>
      <c r="AL1646" s="107"/>
      <c r="AM1646" s="107"/>
      <c r="AN1646" s="107"/>
      <c r="AO1646" s="107"/>
      <c r="AP1646" s="107"/>
      <c r="AQ1646" s="107"/>
      <c r="AR1646" s="107"/>
      <c r="AS1646" s="107"/>
      <c r="AT1646" s="107"/>
    </row>
    <row r="1647">
      <c r="A1647" s="107"/>
      <c r="B1647" s="522"/>
      <c r="C1647" s="107"/>
      <c r="D1647" s="107"/>
      <c r="E1647" s="107"/>
      <c r="F1647" s="107"/>
      <c r="G1647" s="107"/>
      <c r="H1647" s="107"/>
      <c r="I1647" s="107"/>
      <c r="J1647" s="107"/>
      <c r="K1647" s="107"/>
      <c r="L1647" s="107"/>
      <c r="M1647" s="107"/>
      <c r="N1647" s="107"/>
      <c r="O1647" s="107"/>
      <c r="P1647" s="107"/>
      <c r="Q1647" s="107"/>
      <c r="R1647" s="107"/>
      <c r="S1647" s="107"/>
      <c r="T1647" s="107"/>
      <c r="U1647" s="107"/>
      <c r="V1647" s="107"/>
      <c r="W1647" s="107"/>
      <c r="X1647" s="107"/>
      <c r="Y1647" s="107"/>
      <c r="Z1647" s="107"/>
      <c r="AA1647" s="107"/>
      <c r="AB1647" s="107"/>
      <c r="AC1647" s="107"/>
      <c r="AD1647" s="107"/>
      <c r="AE1647" s="107"/>
      <c r="AF1647" s="107"/>
      <c r="AG1647" s="107"/>
      <c r="AH1647" s="107"/>
      <c r="AI1647" s="107"/>
      <c r="AJ1647" s="107"/>
      <c r="AK1647" s="107"/>
      <c r="AL1647" s="107"/>
      <c r="AM1647" s="107"/>
      <c r="AN1647" s="107"/>
      <c r="AO1647" s="107"/>
      <c r="AP1647" s="107"/>
      <c r="AQ1647" s="107"/>
      <c r="AR1647" s="107"/>
      <c r="AS1647" s="107"/>
      <c r="AT1647" s="107"/>
    </row>
    <row r="1648">
      <c r="A1648" s="107"/>
      <c r="B1648" s="522"/>
      <c r="C1648" s="107"/>
      <c r="D1648" s="107"/>
      <c r="E1648" s="107"/>
      <c r="F1648" s="107"/>
      <c r="G1648" s="107"/>
      <c r="H1648" s="107"/>
      <c r="I1648" s="107"/>
      <c r="J1648" s="107"/>
      <c r="K1648" s="107"/>
      <c r="L1648" s="107"/>
      <c r="M1648" s="107"/>
      <c r="N1648" s="107"/>
      <c r="O1648" s="107"/>
      <c r="P1648" s="107"/>
      <c r="Q1648" s="107"/>
      <c r="R1648" s="107"/>
      <c r="S1648" s="107"/>
      <c r="T1648" s="107"/>
      <c r="U1648" s="107"/>
      <c r="V1648" s="107"/>
      <c r="W1648" s="107"/>
      <c r="X1648" s="107"/>
      <c r="Y1648" s="107"/>
      <c r="Z1648" s="107"/>
      <c r="AA1648" s="107"/>
      <c r="AB1648" s="107"/>
      <c r="AC1648" s="107"/>
      <c r="AD1648" s="107"/>
      <c r="AE1648" s="107"/>
      <c r="AF1648" s="107"/>
      <c r="AG1648" s="107"/>
      <c r="AH1648" s="107"/>
      <c r="AI1648" s="107"/>
      <c r="AJ1648" s="107"/>
      <c r="AK1648" s="107"/>
      <c r="AL1648" s="107"/>
      <c r="AM1648" s="107"/>
      <c r="AN1648" s="107"/>
      <c r="AO1648" s="107"/>
      <c r="AP1648" s="107"/>
      <c r="AQ1648" s="107"/>
      <c r="AR1648" s="107"/>
      <c r="AS1648" s="107"/>
      <c r="AT1648" s="107"/>
    </row>
    <row r="1649">
      <c r="A1649" s="107"/>
      <c r="B1649" s="522"/>
      <c r="C1649" s="107"/>
      <c r="D1649" s="107"/>
      <c r="E1649" s="107"/>
      <c r="F1649" s="107"/>
      <c r="G1649" s="107"/>
      <c r="H1649" s="107"/>
      <c r="I1649" s="107"/>
      <c r="J1649" s="107"/>
      <c r="K1649" s="107"/>
      <c r="L1649" s="107"/>
      <c r="M1649" s="107"/>
      <c r="N1649" s="107"/>
      <c r="O1649" s="107"/>
      <c r="P1649" s="107"/>
      <c r="Q1649" s="107"/>
      <c r="R1649" s="107"/>
      <c r="S1649" s="107"/>
      <c r="T1649" s="107"/>
      <c r="U1649" s="107"/>
      <c r="V1649" s="107"/>
      <c r="W1649" s="107"/>
      <c r="X1649" s="107"/>
      <c r="Y1649" s="107"/>
      <c r="Z1649" s="107"/>
      <c r="AA1649" s="107"/>
      <c r="AB1649" s="107"/>
      <c r="AC1649" s="107"/>
      <c r="AD1649" s="107"/>
      <c r="AE1649" s="107"/>
      <c r="AF1649" s="107"/>
      <c r="AG1649" s="107"/>
      <c r="AH1649" s="107"/>
      <c r="AI1649" s="107"/>
      <c r="AJ1649" s="107"/>
      <c r="AK1649" s="107"/>
      <c r="AL1649" s="107"/>
      <c r="AM1649" s="107"/>
      <c r="AN1649" s="107"/>
      <c r="AO1649" s="107"/>
      <c r="AP1649" s="107"/>
      <c r="AQ1649" s="107"/>
      <c r="AR1649" s="107"/>
      <c r="AS1649" s="107"/>
      <c r="AT1649" s="107"/>
    </row>
    <row r="1650">
      <c r="A1650" s="107"/>
      <c r="B1650" s="522"/>
      <c r="C1650" s="107"/>
      <c r="D1650" s="107"/>
      <c r="E1650" s="107"/>
      <c r="F1650" s="107"/>
      <c r="G1650" s="107"/>
      <c r="H1650" s="107"/>
      <c r="I1650" s="107"/>
      <c r="J1650" s="107"/>
      <c r="K1650" s="107"/>
      <c r="L1650" s="107"/>
      <c r="M1650" s="107"/>
      <c r="N1650" s="107"/>
      <c r="O1650" s="107"/>
      <c r="P1650" s="107"/>
      <c r="Q1650" s="107"/>
      <c r="R1650" s="107"/>
      <c r="S1650" s="107"/>
      <c r="T1650" s="107"/>
      <c r="U1650" s="107"/>
      <c r="V1650" s="107"/>
      <c r="W1650" s="107"/>
      <c r="X1650" s="107"/>
      <c r="Y1650" s="107"/>
      <c r="Z1650" s="107"/>
      <c r="AA1650" s="107"/>
      <c r="AB1650" s="107"/>
      <c r="AC1650" s="107"/>
      <c r="AD1650" s="107"/>
      <c r="AE1650" s="107"/>
      <c r="AF1650" s="107"/>
      <c r="AG1650" s="107"/>
      <c r="AH1650" s="107"/>
      <c r="AI1650" s="107"/>
      <c r="AJ1650" s="107"/>
      <c r="AK1650" s="107"/>
      <c r="AL1650" s="107"/>
      <c r="AM1650" s="107"/>
      <c r="AN1650" s="107"/>
      <c r="AO1650" s="107"/>
      <c r="AP1650" s="107"/>
      <c r="AQ1650" s="107"/>
      <c r="AR1650" s="107"/>
      <c r="AS1650" s="107"/>
      <c r="AT1650" s="107"/>
    </row>
    <row r="1651">
      <c r="A1651" s="107"/>
      <c r="B1651" s="522"/>
      <c r="C1651" s="107"/>
      <c r="D1651" s="107"/>
      <c r="E1651" s="107"/>
      <c r="F1651" s="107"/>
      <c r="G1651" s="107"/>
      <c r="H1651" s="107"/>
      <c r="I1651" s="107"/>
      <c r="J1651" s="107"/>
      <c r="K1651" s="107"/>
      <c r="L1651" s="107"/>
      <c r="M1651" s="107"/>
      <c r="N1651" s="107"/>
      <c r="O1651" s="107"/>
      <c r="P1651" s="107"/>
      <c r="Q1651" s="107"/>
      <c r="R1651" s="107"/>
      <c r="S1651" s="107"/>
      <c r="T1651" s="107"/>
      <c r="U1651" s="107"/>
      <c r="V1651" s="107"/>
      <c r="W1651" s="107"/>
      <c r="X1651" s="107"/>
      <c r="Y1651" s="107"/>
      <c r="Z1651" s="107"/>
      <c r="AA1651" s="107"/>
      <c r="AB1651" s="107"/>
      <c r="AC1651" s="107"/>
      <c r="AD1651" s="107"/>
      <c r="AE1651" s="107"/>
      <c r="AF1651" s="107"/>
      <c r="AG1651" s="107"/>
      <c r="AH1651" s="107"/>
      <c r="AI1651" s="107"/>
      <c r="AJ1651" s="107"/>
      <c r="AK1651" s="107"/>
      <c r="AL1651" s="107"/>
      <c r="AM1651" s="107"/>
      <c r="AN1651" s="107"/>
      <c r="AO1651" s="107"/>
      <c r="AP1651" s="107"/>
      <c r="AQ1651" s="107"/>
      <c r="AR1651" s="107"/>
      <c r="AS1651" s="107"/>
      <c r="AT1651" s="107"/>
    </row>
    <row r="1652">
      <c r="A1652" s="107"/>
      <c r="B1652" s="522"/>
      <c r="C1652" s="107"/>
      <c r="D1652" s="107"/>
      <c r="E1652" s="107"/>
      <c r="F1652" s="107"/>
      <c r="G1652" s="107"/>
      <c r="H1652" s="107"/>
      <c r="I1652" s="107"/>
      <c r="J1652" s="107"/>
      <c r="K1652" s="107"/>
      <c r="L1652" s="107"/>
      <c r="M1652" s="107"/>
      <c r="N1652" s="107"/>
      <c r="O1652" s="107"/>
      <c r="P1652" s="107"/>
      <c r="Q1652" s="107"/>
      <c r="R1652" s="107"/>
      <c r="S1652" s="107"/>
      <c r="T1652" s="107"/>
      <c r="U1652" s="107"/>
      <c r="V1652" s="107"/>
      <c r="W1652" s="107"/>
      <c r="X1652" s="107"/>
      <c r="Y1652" s="107"/>
      <c r="Z1652" s="107"/>
      <c r="AA1652" s="107"/>
      <c r="AB1652" s="107"/>
      <c r="AC1652" s="107"/>
      <c r="AD1652" s="107"/>
      <c r="AE1652" s="107"/>
      <c r="AF1652" s="107"/>
      <c r="AG1652" s="107"/>
      <c r="AH1652" s="107"/>
      <c r="AI1652" s="107"/>
      <c r="AJ1652" s="107"/>
      <c r="AK1652" s="107"/>
      <c r="AL1652" s="107"/>
      <c r="AM1652" s="107"/>
      <c r="AN1652" s="107"/>
      <c r="AO1652" s="107"/>
      <c r="AP1652" s="107"/>
      <c r="AQ1652" s="107"/>
      <c r="AR1652" s="107"/>
      <c r="AS1652" s="107"/>
      <c r="AT1652" s="107"/>
    </row>
    <row r="1653">
      <c r="A1653" s="107"/>
      <c r="B1653" s="522"/>
      <c r="C1653" s="107"/>
      <c r="D1653" s="107"/>
      <c r="E1653" s="107"/>
      <c r="F1653" s="107"/>
      <c r="G1653" s="107"/>
      <c r="H1653" s="107"/>
      <c r="I1653" s="107"/>
      <c r="J1653" s="107"/>
      <c r="K1653" s="107"/>
      <c r="L1653" s="107"/>
      <c r="M1653" s="107"/>
      <c r="N1653" s="107"/>
      <c r="O1653" s="107"/>
      <c r="P1653" s="107"/>
      <c r="Q1653" s="107"/>
      <c r="R1653" s="107"/>
      <c r="S1653" s="107"/>
      <c r="T1653" s="107"/>
      <c r="U1653" s="107"/>
      <c r="V1653" s="107"/>
      <c r="W1653" s="107"/>
      <c r="X1653" s="107"/>
      <c r="Y1653" s="107"/>
      <c r="Z1653" s="107"/>
      <c r="AA1653" s="107"/>
      <c r="AB1653" s="107"/>
      <c r="AC1653" s="107"/>
      <c r="AD1653" s="107"/>
      <c r="AE1653" s="107"/>
      <c r="AF1653" s="107"/>
      <c r="AG1653" s="107"/>
      <c r="AH1653" s="107"/>
      <c r="AI1653" s="107"/>
      <c r="AJ1653" s="107"/>
      <c r="AK1653" s="107"/>
      <c r="AL1653" s="107"/>
      <c r="AM1653" s="107"/>
      <c r="AN1653" s="107"/>
      <c r="AO1653" s="107"/>
      <c r="AP1653" s="107"/>
      <c r="AQ1653" s="107"/>
      <c r="AR1653" s="107"/>
      <c r="AS1653" s="107"/>
      <c r="AT1653" s="107"/>
    </row>
    <row r="1654">
      <c r="A1654" s="107"/>
      <c r="B1654" s="522"/>
      <c r="C1654" s="107"/>
      <c r="D1654" s="107"/>
      <c r="E1654" s="107"/>
      <c r="F1654" s="107"/>
      <c r="G1654" s="107"/>
      <c r="H1654" s="107"/>
      <c r="I1654" s="107"/>
      <c r="J1654" s="107"/>
      <c r="K1654" s="107"/>
      <c r="L1654" s="107"/>
      <c r="M1654" s="107"/>
      <c r="N1654" s="107"/>
      <c r="O1654" s="107"/>
      <c r="P1654" s="107"/>
      <c r="Q1654" s="107"/>
      <c r="R1654" s="107"/>
      <c r="S1654" s="107"/>
      <c r="T1654" s="107"/>
      <c r="U1654" s="107"/>
      <c r="V1654" s="107"/>
      <c r="W1654" s="107"/>
      <c r="X1654" s="107"/>
      <c r="Y1654" s="107"/>
      <c r="Z1654" s="107"/>
      <c r="AA1654" s="107"/>
      <c r="AB1654" s="107"/>
      <c r="AC1654" s="107"/>
      <c r="AD1654" s="107"/>
      <c r="AE1654" s="107"/>
      <c r="AF1654" s="107"/>
      <c r="AG1654" s="107"/>
      <c r="AH1654" s="107"/>
      <c r="AI1654" s="107"/>
      <c r="AJ1654" s="107"/>
      <c r="AK1654" s="107"/>
      <c r="AL1654" s="107"/>
      <c r="AM1654" s="107"/>
      <c r="AN1654" s="107"/>
      <c r="AO1654" s="107"/>
      <c r="AP1654" s="107"/>
      <c r="AQ1654" s="107"/>
      <c r="AR1654" s="107"/>
      <c r="AS1654" s="107"/>
      <c r="AT1654" s="107"/>
    </row>
    <row r="1655">
      <c r="A1655" s="107"/>
      <c r="B1655" s="522"/>
      <c r="C1655" s="107"/>
      <c r="D1655" s="107"/>
      <c r="E1655" s="107"/>
      <c r="F1655" s="107"/>
      <c r="G1655" s="107"/>
      <c r="H1655" s="107"/>
      <c r="I1655" s="107"/>
      <c r="J1655" s="107"/>
      <c r="K1655" s="107"/>
      <c r="L1655" s="107"/>
      <c r="M1655" s="107"/>
      <c r="N1655" s="107"/>
      <c r="O1655" s="107"/>
      <c r="P1655" s="107"/>
      <c r="Q1655" s="107"/>
      <c r="R1655" s="107"/>
      <c r="S1655" s="107"/>
      <c r="T1655" s="107"/>
      <c r="U1655" s="107"/>
      <c r="V1655" s="107"/>
      <c r="W1655" s="107"/>
      <c r="X1655" s="107"/>
      <c r="Y1655" s="107"/>
      <c r="Z1655" s="107"/>
      <c r="AA1655" s="107"/>
      <c r="AB1655" s="107"/>
      <c r="AC1655" s="107"/>
      <c r="AD1655" s="107"/>
      <c r="AE1655" s="107"/>
      <c r="AF1655" s="107"/>
      <c r="AG1655" s="107"/>
      <c r="AH1655" s="107"/>
      <c r="AI1655" s="107"/>
      <c r="AJ1655" s="107"/>
      <c r="AK1655" s="107"/>
      <c r="AL1655" s="107"/>
      <c r="AM1655" s="107"/>
      <c r="AN1655" s="107"/>
      <c r="AO1655" s="107"/>
      <c r="AP1655" s="107"/>
      <c r="AQ1655" s="107"/>
      <c r="AR1655" s="107"/>
      <c r="AS1655" s="107"/>
      <c r="AT1655" s="107"/>
    </row>
    <row r="1656">
      <c r="A1656" s="107"/>
      <c r="B1656" s="522"/>
      <c r="C1656" s="107"/>
      <c r="D1656" s="107"/>
      <c r="E1656" s="107"/>
      <c r="F1656" s="107"/>
      <c r="G1656" s="107"/>
      <c r="H1656" s="107"/>
      <c r="I1656" s="107"/>
      <c r="J1656" s="107"/>
      <c r="K1656" s="107"/>
      <c r="L1656" s="107"/>
      <c r="M1656" s="107"/>
      <c r="N1656" s="107"/>
      <c r="O1656" s="107"/>
      <c r="P1656" s="107"/>
      <c r="Q1656" s="107"/>
      <c r="R1656" s="107"/>
      <c r="S1656" s="107"/>
      <c r="T1656" s="107"/>
      <c r="U1656" s="107"/>
      <c r="V1656" s="107"/>
      <c r="W1656" s="107"/>
      <c r="X1656" s="107"/>
      <c r="Y1656" s="107"/>
      <c r="Z1656" s="107"/>
      <c r="AA1656" s="107"/>
      <c r="AB1656" s="107"/>
      <c r="AC1656" s="107"/>
      <c r="AD1656" s="107"/>
      <c r="AE1656" s="107"/>
      <c r="AF1656" s="107"/>
      <c r="AG1656" s="107"/>
      <c r="AH1656" s="107"/>
      <c r="AI1656" s="107"/>
      <c r="AJ1656" s="107"/>
      <c r="AK1656" s="107"/>
      <c r="AL1656" s="107"/>
      <c r="AM1656" s="107"/>
      <c r="AN1656" s="107"/>
      <c r="AO1656" s="107"/>
      <c r="AP1656" s="107"/>
      <c r="AQ1656" s="107"/>
      <c r="AR1656" s="107"/>
      <c r="AS1656" s="107"/>
      <c r="AT1656" s="107"/>
    </row>
    <row r="1657">
      <c r="A1657" s="107"/>
      <c r="B1657" s="522"/>
      <c r="C1657" s="107"/>
      <c r="D1657" s="107"/>
      <c r="E1657" s="107"/>
      <c r="F1657" s="107"/>
      <c r="G1657" s="107"/>
      <c r="H1657" s="107"/>
      <c r="I1657" s="107"/>
      <c r="J1657" s="107"/>
      <c r="K1657" s="107"/>
      <c r="L1657" s="107"/>
      <c r="M1657" s="107"/>
      <c r="N1657" s="107"/>
      <c r="O1657" s="107"/>
      <c r="P1657" s="107"/>
      <c r="Q1657" s="107"/>
      <c r="R1657" s="107"/>
      <c r="S1657" s="107"/>
      <c r="T1657" s="107"/>
      <c r="U1657" s="107"/>
      <c r="V1657" s="107"/>
      <c r="W1657" s="107"/>
      <c r="X1657" s="107"/>
      <c r="Y1657" s="107"/>
      <c r="Z1657" s="107"/>
      <c r="AA1657" s="107"/>
      <c r="AB1657" s="107"/>
      <c r="AC1657" s="107"/>
      <c r="AD1657" s="107"/>
      <c r="AE1657" s="107"/>
      <c r="AF1657" s="107"/>
      <c r="AG1657" s="107"/>
      <c r="AH1657" s="107"/>
      <c r="AI1657" s="107"/>
      <c r="AJ1657" s="107"/>
      <c r="AK1657" s="107"/>
      <c r="AL1657" s="107"/>
      <c r="AM1657" s="107"/>
      <c r="AN1657" s="107"/>
      <c r="AO1657" s="107"/>
      <c r="AP1657" s="107"/>
      <c r="AQ1657" s="107"/>
      <c r="AR1657" s="107"/>
      <c r="AS1657" s="107"/>
      <c r="AT1657" s="107"/>
    </row>
    <row r="1658">
      <c r="A1658" s="107"/>
      <c r="B1658" s="522"/>
      <c r="C1658" s="107"/>
      <c r="D1658" s="107"/>
      <c r="E1658" s="107"/>
      <c r="F1658" s="107"/>
      <c r="G1658" s="107"/>
      <c r="H1658" s="107"/>
      <c r="I1658" s="107"/>
      <c r="J1658" s="107"/>
      <c r="K1658" s="107"/>
      <c r="L1658" s="107"/>
      <c r="M1658" s="107"/>
      <c r="N1658" s="107"/>
      <c r="O1658" s="107"/>
      <c r="P1658" s="107"/>
      <c r="Q1658" s="107"/>
      <c r="R1658" s="107"/>
      <c r="S1658" s="107"/>
      <c r="T1658" s="107"/>
      <c r="U1658" s="107"/>
      <c r="V1658" s="107"/>
      <c r="W1658" s="107"/>
      <c r="X1658" s="107"/>
      <c r="Y1658" s="107"/>
      <c r="Z1658" s="107"/>
      <c r="AA1658" s="107"/>
      <c r="AB1658" s="107"/>
      <c r="AC1658" s="107"/>
      <c r="AD1658" s="107"/>
      <c r="AE1658" s="107"/>
      <c r="AF1658" s="107"/>
      <c r="AG1658" s="107"/>
      <c r="AH1658" s="107"/>
      <c r="AI1658" s="107"/>
      <c r="AJ1658" s="107"/>
      <c r="AK1658" s="107"/>
      <c r="AL1658" s="107"/>
      <c r="AM1658" s="107"/>
      <c r="AN1658" s="107"/>
      <c r="AO1658" s="107"/>
      <c r="AP1658" s="107"/>
      <c r="AQ1658" s="107"/>
      <c r="AR1658" s="107"/>
      <c r="AS1658" s="107"/>
      <c r="AT1658" s="107"/>
    </row>
    <row r="1659">
      <c r="A1659" s="107"/>
      <c r="B1659" s="522"/>
      <c r="C1659" s="107"/>
      <c r="D1659" s="107"/>
      <c r="E1659" s="107"/>
      <c r="F1659" s="107"/>
      <c r="G1659" s="107"/>
      <c r="H1659" s="107"/>
      <c r="I1659" s="107"/>
      <c r="J1659" s="107"/>
      <c r="K1659" s="107"/>
      <c r="L1659" s="107"/>
      <c r="M1659" s="107"/>
      <c r="N1659" s="107"/>
      <c r="O1659" s="107"/>
      <c r="P1659" s="107"/>
      <c r="Q1659" s="107"/>
      <c r="R1659" s="107"/>
      <c r="S1659" s="107"/>
      <c r="T1659" s="107"/>
      <c r="U1659" s="107"/>
      <c r="V1659" s="107"/>
      <c r="W1659" s="107"/>
      <c r="X1659" s="107"/>
      <c r="Y1659" s="107"/>
      <c r="Z1659" s="107"/>
      <c r="AA1659" s="107"/>
      <c r="AB1659" s="107"/>
      <c r="AC1659" s="107"/>
      <c r="AD1659" s="107"/>
      <c r="AE1659" s="107"/>
      <c r="AF1659" s="107"/>
      <c r="AG1659" s="107"/>
      <c r="AH1659" s="107"/>
      <c r="AI1659" s="107"/>
      <c r="AJ1659" s="107"/>
      <c r="AK1659" s="107"/>
      <c r="AL1659" s="107"/>
      <c r="AM1659" s="107"/>
      <c r="AN1659" s="107"/>
      <c r="AO1659" s="107"/>
      <c r="AP1659" s="107"/>
      <c r="AQ1659" s="107"/>
      <c r="AR1659" s="107"/>
      <c r="AS1659" s="107"/>
      <c r="AT1659" s="107"/>
    </row>
    <row r="1660">
      <c r="A1660" s="107"/>
      <c r="B1660" s="522"/>
      <c r="C1660" s="107"/>
      <c r="D1660" s="107"/>
      <c r="E1660" s="107"/>
      <c r="F1660" s="107"/>
      <c r="G1660" s="107"/>
      <c r="H1660" s="107"/>
      <c r="I1660" s="107"/>
      <c r="J1660" s="107"/>
      <c r="K1660" s="107"/>
      <c r="L1660" s="107"/>
      <c r="M1660" s="107"/>
      <c r="N1660" s="107"/>
      <c r="O1660" s="107"/>
      <c r="P1660" s="107"/>
      <c r="Q1660" s="107"/>
      <c r="R1660" s="107"/>
      <c r="S1660" s="107"/>
      <c r="T1660" s="107"/>
      <c r="U1660" s="107"/>
      <c r="V1660" s="107"/>
      <c r="W1660" s="107"/>
      <c r="X1660" s="107"/>
      <c r="Y1660" s="107"/>
      <c r="Z1660" s="107"/>
      <c r="AA1660" s="107"/>
      <c r="AB1660" s="107"/>
      <c r="AC1660" s="107"/>
      <c r="AD1660" s="107"/>
      <c r="AE1660" s="107"/>
      <c r="AF1660" s="107"/>
      <c r="AG1660" s="107"/>
      <c r="AH1660" s="107"/>
      <c r="AI1660" s="107"/>
      <c r="AJ1660" s="107"/>
      <c r="AK1660" s="107"/>
      <c r="AL1660" s="107"/>
      <c r="AM1660" s="107"/>
      <c r="AN1660" s="107"/>
      <c r="AO1660" s="107"/>
      <c r="AP1660" s="107"/>
      <c r="AQ1660" s="107"/>
      <c r="AR1660" s="107"/>
      <c r="AS1660" s="107"/>
      <c r="AT1660" s="107"/>
    </row>
    <row r="1661">
      <c r="A1661" s="107"/>
      <c r="B1661" s="522"/>
      <c r="C1661" s="107"/>
      <c r="D1661" s="107"/>
      <c r="E1661" s="107"/>
      <c r="F1661" s="107"/>
      <c r="G1661" s="107"/>
      <c r="H1661" s="107"/>
      <c r="I1661" s="107"/>
      <c r="J1661" s="107"/>
      <c r="K1661" s="107"/>
      <c r="L1661" s="107"/>
      <c r="M1661" s="107"/>
      <c r="N1661" s="107"/>
      <c r="O1661" s="107"/>
      <c r="P1661" s="107"/>
      <c r="Q1661" s="107"/>
      <c r="R1661" s="107"/>
      <c r="S1661" s="107"/>
      <c r="T1661" s="107"/>
      <c r="U1661" s="107"/>
      <c r="V1661" s="107"/>
      <c r="W1661" s="107"/>
      <c r="X1661" s="107"/>
      <c r="Y1661" s="107"/>
      <c r="Z1661" s="107"/>
      <c r="AA1661" s="107"/>
      <c r="AB1661" s="107"/>
      <c r="AC1661" s="107"/>
      <c r="AD1661" s="107"/>
      <c r="AE1661" s="107"/>
      <c r="AF1661" s="107"/>
      <c r="AG1661" s="107"/>
      <c r="AH1661" s="107"/>
      <c r="AI1661" s="107"/>
      <c r="AJ1661" s="107"/>
      <c r="AK1661" s="107"/>
      <c r="AL1661" s="107"/>
      <c r="AM1661" s="107"/>
      <c r="AN1661" s="107"/>
      <c r="AO1661" s="107"/>
      <c r="AP1661" s="107"/>
      <c r="AQ1661" s="107"/>
      <c r="AR1661" s="107"/>
      <c r="AS1661" s="107"/>
      <c r="AT1661" s="107"/>
    </row>
    <row r="1662">
      <c r="A1662" s="107"/>
      <c r="B1662" s="522"/>
      <c r="C1662" s="107"/>
      <c r="D1662" s="107"/>
      <c r="E1662" s="107"/>
      <c r="F1662" s="107"/>
      <c r="G1662" s="107"/>
      <c r="H1662" s="107"/>
      <c r="I1662" s="107"/>
      <c r="J1662" s="107"/>
      <c r="K1662" s="107"/>
      <c r="L1662" s="107"/>
      <c r="M1662" s="107"/>
      <c r="N1662" s="107"/>
      <c r="O1662" s="107"/>
      <c r="P1662" s="107"/>
      <c r="Q1662" s="107"/>
      <c r="R1662" s="107"/>
      <c r="S1662" s="107"/>
      <c r="T1662" s="107"/>
      <c r="U1662" s="107"/>
      <c r="V1662" s="107"/>
      <c r="W1662" s="107"/>
      <c r="X1662" s="107"/>
      <c r="Y1662" s="107"/>
      <c r="Z1662" s="107"/>
      <c r="AA1662" s="107"/>
      <c r="AB1662" s="107"/>
      <c r="AC1662" s="107"/>
      <c r="AD1662" s="107"/>
      <c r="AE1662" s="107"/>
      <c r="AF1662" s="107"/>
      <c r="AG1662" s="107"/>
      <c r="AH1662" s="107"/>
      <c r="AI1662" s="107"/>
      <c r="AJ1662" s="107"/>
      <c r="AK1662" s="107"/>
      <c r="AL1662" s="107"/>
      <c r="AM1662" s="107"/>
      <c r="AN1662" s="107"/>
      <c r="AO1662" s="107"/>
      <c r="AP1662" s="107"/>
      <c r="AQ1662" s="107"/>
      <c r="AR1662" s="107"/>
      <c r="AS1662" s="107"/>
      <c r="AT1662" s="107"/>
    </row>
    <row r="1663">
      <c r="A1663" s="107"/>
      <c r="B1663" s="522"/>
      <c r="C1663" s="107"/>
      <c r="D1663" s="107"/>
      <c r="E1663" s="107"/>
      <c r="F1663" s="107"/>
      <c r="G1663" s="107"/>
      <c r="H1663" s="107"/>
      <c r="I1663" s="107"/>
      <c r="J1663" s="107"/>
      <c r="K1663" s="107"/>
      <c r="L1663" s="107"/>
      <c r="M1663" s="107"/>
      <c r="N1663" s="107"/>
      <c r="O1663" s="107"/>
      <c r="P1663" s="107"/>
      <c r="Q1663" s="107"/>
      <c r="R1663" s="107"/>
      <c r="S1663" s="107"/>
      <c r="T1663" s="107"/>
      <c r="U1663" s="107"/>
      <c r="V1663" s="107"/>
      <c r="W1663" s="107"/>
      <c r="X1663" s="107"/>
      <c r="Y1663" s="107"/>
      <c r="Z1663" s="107"/>
      <c r="AA1663" s="107"/>
      <c r="AB1663" s="107"/>
      <c r="AC1663" s="107"/>
      <c r="AD1663" s="107"/>
      <c r="AE1663" s="107"/>
      <c r="AF1663" s="107"/>
      <c r="AG1663" s="107"/>
      <c r="AH1663" s="107"/>
      <c r="AI1663" s="107"/>
      <c r="AJ1663" s="107"/>
      <c r="AK1663" s="107"/>
      <c r="AL1663" s="107"/>
      <c r="AM1663" s="107"/>
      <c r="AN1663" s="107"/>
      <c r="AO1663" s="107"/>
      <c r="AP1663" s="107"/>
      <c r="AQ1663" s="107"/>
      <c r="AR1663" s="107"/>
      <c r="AS1663" s="107"/>
      <c r="AT1663" s="107"/>
    </row>
    <row r="1664">
      <c r="A1664" s="107"/>
      <c r="B1664" s="522"/>
      <c r="C1664" s="107"/>
      <c r="D1664" s="107"/>
      <c r="E1664" s="107"/>
      <c r="F1664" s="107"/>
      <c r="G1664" s="107"/>
      <c r="H1664" s="107"/>
      <c r="I1664" s="107"/>
      <c r="J1664" s="107"/>
      <c r="K1664" s="107"/>
      <c r="L1664" s="107"/>
      <c r="M1664" s="107"/>
      <c r="N1664" s="107"/>
      <c r="O1664" s="107"/>
      <c r="P1664" s="107"/>
      <c r="Q1664" s="107"/>
      <c r="R1664" s="107"/>
      <c r="S1664" s="107"/>
      <c r="T1664" s="107"/>
      <c r="U1664" s="107"/>
      <c r="V1664" s="107"/>
      <c r="W1664" s="107"/>
      <c r="X1664" s="107"/>
      <c r="Y1664" s="107"/>
      <c r="Z1664" s="107"/>
      <c r="AA1664" s="107"/>
      <c r="AB1664" s="107"/>
      <c r="AC1664" s="107"/>
      <c r="AD1664" s="107"/>
      <c r="AE1664" s="107"/>
      <c r="AF1664" s="107"/>
      <c r="AG1664" s="107"/>
      <c r="AH1664" s="107"/>
      <c r="AI1664" s="107"/>
      <c r="AJ1664" s="107"/>
      <c r="AK1664" s="107"/>
      <c r="AL1664" s="107"/>
      <c r="AM1664" s="107"/>
      <c r="AN1664" s="107"/>
      <c r="AO1664" s="107"/>
      <c r="AP1664" s="107"/>
      <c r="AQ1664" s="107"/>
      <c r="AR1664" s="107"/>
      <c r="AS1664" s="107"/>
      <c r="AT1664" s="107"/>
    </row>
    <row r="1665">
      <c r="A1665" s="107"/>
      <c r="B1665" s="522"/>
      <c r="C1665" s="107"/>
      <c r="D1665" s="107"/>
      <c r="E1665" s="107"/>
      <c r="F1665" s="107"/>
      <c r="G1665" s="107"/>
      <c r="H1665" s="107"/>
      <c r="I1665" s="107"/>
      <c r="J1665" s="107"/>
      <c r="K1665" s="107"/>
      <c r="L1665" s="107"/>
      <c r="M1665" s="107"/>
      <c r="N1665" s="107"/>
      <c r="O1665" s="107"/>
      <c r="P1665" s="107"/>
      <c r="Q1665" s="107"/>
      <c r="R1665" s="107"/>
      <c r="S1665" s="107"/>
      <c r="T1665" s="107"/>
      <c r="U1665" s="107"/>
      <c r="V1665" s="107"/>
      <c r="W1665" s="107"/>
      <c r="X1665" s="107"/>
      <c r="Y1665" s="107"/>
      <c r="Z1665" s="107"/>
      <c r="AA1665" s="107"/>
      <c r="AB1665" s="107"/>
      <c r="AC1665" s="107"/>
      <c r="AD1665" s="107"/>
      <c r="AE1665" s="107"/>
      <c r="AF1665" s="107"/>
      <c r="AG1665" s="107"/>
      <c r="AH1665" s="107"/>
      <c r="AI1665" s="107"/>
      <c r="AJ1665" s="107"/>
      <c r="AK1665" s="107"/>
      <c r="AL1665" s="107"/>
      <c r="AM1665" s="107"/>
      <c r="AN1665" s="107"/>
      <c r="AO1665" s="107"/>
      <c r="AP1665" s="107"/>
      <c r="AQ1665" s="107"/>
      <c r="AR1665" s="107"/>
      <c r="AS1665" s="107"/>
      <c r="AT1665" s="107"/>
    </row>
    <row r="1666">
      <c r="A1666" s="107"/>
      <c r="B1666" s="522"/>
      <c r="C1666" s="107"/>
      <c r="D1666" s="107"/>
      <c r="E1666" s="107"/>
      <c r="F1666" s="107"/>
      <c r="G1666" s="107"/>
      <c r="H1666" s="107"/>
      <c r="I1666" s="107"/>
      <c r="J1666" s="107"/>
      <c r="K1666" s="107"/>
      <c r="L1666" s="107"/>
      <c r="M1666" s="107"/>
      <c r="N1666" s="107"/>
      <c r="O1666" s="107"/>
      <c r="P1666" s="107"/>
      <c r="Q1666" s="107"/>
      <c r="R1666" s="107"/>
      <c r="S1666" s="107"/>
      <c r="T1666" s="107"/>
      <c r="U1666" s="107"/>
      <c r="V1666" s="107"/>
      <c r="W1666" s="107"/>
      <c r="X1666" s="107"/>
      <c r="Y1666" s="107"/>
      <c r="Z1666" s="107"/>
      <c r="AA1666" s="107"/>
      <c r="AB1666" s="107"/>
      <c r="AC1666" s="107"/>
      <c r="AD1666" s="107"/>
      <c r="AE1666" s="107"/>
      <c r="AF1666" s="107"/>
      <c r="AG1666" s="107"/>
      <c r="AH1666" s="107"/>
      <c r="AI1666" s="107"/>
      <c r="AJ1666" s="107"/>
      <c r="AK1666" s="107"/>
      <c r="AL1666" s="107"/>
      <c r="AM1666" s="107"/>
      <c r="AN1666" s="107"/>
      <c r="AO1666" s="107"/>
      <c r="AP1666" s="107"/>
      <c r="AQ1666" s="107"/>
      <c r="AR1666" s="107"/>
      <c r="AS1666" s="107"/>
      <c r="AT1666" s="107"/>
    </row>
    <row r="1667">
      <c r="A1667" s="107"/>
      <c r="B1667" s="522"/>
      <c r="C1667" s="107"/>
      <c r="D1667" s="107"/>
      <c r="E1667" s="107"/>
      <c r="F1667" s="107"/>
      <c r="G1667" s="107"/>
      <c r="H1667" s="107"/>
      <c r="I1667" s="107"/>
      <c r="J1667" s="107"/>
      <c r="K1667" s="107"/>
      <c r="L1667" s="107"/>
      <c r="M1667" s="107"/>
      <c r="N1667" s="107"/>
      <c r="O1667" s="107"/>
      <c r="P1667" s="107"/>
      <c r="Q1667" s="107"/>
      <c r="R1667" s="107"/>
      <c r="S1667" s="107"/>
      <c r="T1667" s="107"/>
      <c r="U1667" s="107"/>
      <c r="V1667" s="107"/>
      <c r="W1667" s="107"/>
      <c r="X1667" s="107"/>
      <c r="Y1667" s="107"/>
      <c r="Z1667" s="107"/>
      <c r="AA1667" s="107"/>
      <c r="AB1667" s="107"/>
      <c r="AC1667" s="107"/>
      <c r="AD1667" s="107"/>
      <c r="AE1667" s="107"/>
      <c r="AF1667" s="107"/>
      <c r="AG1667" s="107"/>
      <c r="AH1667" s="107"/>
      <c r="AI1667" s="107"/>
      <c r="AJ1667" s="107"/>
      <c r="AK1667" s="107"/>
      <c r="AL1667" s="107"/>
      <c r="AM1667" s="107"/>
      <c r="AN1667" s="107"/>
      <c r="AO1667" s="107"/>
      <c r="AP1667" s="107"/>
      <c r="AQ1667" s="107"/>
      <c r="AR1667" s="107"/>
      <c r="AS1667" s="107"/>
      <c r="AT1667" s="107"/>
    </row>
    <row r="1668">
      <c r="A1668" s="107"/>
      <c r="B1668" s="522"/>
      <c r="C1668" s="107"/>
      <c r="D1668" s="107"/>
      <c r="E1668" s="107"/>
      <c r="F1668" s="107"/>
      <c r="G1668" s="107"/>
      <c r="H1668" s="107"/>
      <c r="I1668" s="107"/>
      <c r="J1668" s="107"/>
      <c r="K1668" s="107"/>
      <c r="L1668" s="107"/>
      <c r="M1668" s="107"/>
      <c r="N1668" s="107"/>
      <c r="O1668" s="107"/>
      <c r="P1668" s="107"/>
      <c r="Q1668" s="107"/>
      <c r="R1668" s="107"/>
      <c r="S1668" s="107"/>
      <c r="T1668" s="107"/>
      <c r="U1668" s="107"/>
      <c r="V1668" s="107"/>
      <c r="W1668" s="107"/>
      <c r="X1668" s="107"/>
      <c r="Y1668" s="107"/>
      <c r="Z1668" s="107"/>
      <c r="AA1668" s="107"/>
      <c r="AB1668" s="107"/>
      <c r="AC1668" s="107"/>
      <c r="AD1668" s="107"/>
      <c r="AE1668" s="107"/>
      <c r="AF1668" s="107"/>
      <c r="AG1668" s="107"/>
      <c r="AH1668" s="107"/>
      <c r="AI1668" s="107"/>
      <c r="AJ1668" s="107"/>
      <c r="AK1668" s="107"/>
      <c r="AL1668" s="107"/>
      <c r="AM1668" s="107"/>
      <c r="AN1668" s="107"/>
      <c r="AO1668" s="107"/>
      <c r="AP1668" s="107"/>
      <c r="AQ1668" s="107"/>
      <c r="AR1668" s="107"/>
      <c r="AS1668" s="107"/>
      <c r="AT1668" s="107"/>
    </row>
    <row r="1669">
      <c r="A1669" s="107"/>
      <c r="B1669" s="522"/>
      <c r="C1669" s="107"/>
      <c r="D1669" s="107"/>
      <c r="E1669" s="107"/>
      <c r="F1669" s="107"/>
      <c r="G1669" s="107"/>
      <c r="H1669" s="107"/>
      <c r="I1669" s="107"/>
      <c r="J1669" s="107"/>
      <c r="K1669" s="107"/>
      <c r="L1669" s="107"/>
      <c r="M1669" s="107"/>
      <c r="N1669" s="107"/>
      <c r="O1669" s="107"/>
      <c r="P1669" s="107"/>
      <c r="Q1669" s="107"/>
      <c r="R1669" s="107"/>
      <c r="S1669" s="107"/>
      <c r="T1669" s="107"/>
      <c r="U1669" s="107"/>
      <c r="V1669" s="107"/>
      <c r="W1669" s="107"/>
      <c r="X1669" s="107"/>
      <c r="Y1669" s="107"/>
      <c r="Z1669" s="107"/>
      <c r="AA1669" s="107"/>
      <c r="AB1669" s="107"/>
      <c r="AC1669" s="107"/>
      <c r="AD1669" s="107"/>
      <c r="AE1669" s="107"/>
      <c r="AF1669" s="107"/>
      <c r="AG1669" s="107"/>
      <c r="AH1669" s="107"/>
      <c r="AI1669" s="107"/>
      <c r="AJ1669" s="107"/>
      <c r="AK1669" s="107"/>
      <c r="AL1669" s="107"/>
      <c r="AM1669" s="107"/>
      <c r="AN1669" s="107"/>
      <c r="AO1669" s="107"/>
      <c r="AP1669" s="107"/>
      <c r="AQ1669" s="107"/>
      <c r="AR1669" s="107"/>
      <c r="AS1669" s="107"/>
      <c r="AT1669" s="107"/>
    </row>
    <row r="1670">
      <c r="A1670" s="107"/>
      <c r="B1670" s="522"/>
      <c r="C1670" s="107"/>
      <c r="D1670" s="107"/>
      <c r="E1670" s="107"/>
      <c r="F1670" s="107"/>
      <c r="G1670" s="107"/>
      <c r="H1670" s="107"/>
      <c r="I1670" s="107"/>
      <c r="J1670" s="107"/>
      <c r="K1670" s="107"/>
      <c r="L1670" s="107"/>
      <c r="M1670" s="107"/>
      <c r="N1670" s="107"/>
      <c r="O1670" s="107"/>
      <c r="P1670" s="107"/>
      <c r="Q1670" s="107"/>
      <c r="R1670" s="107"/>
      <c r="S1670" s="107"/>
      <c r="T1670" s="107"/>
      <c r="U1670" s="107"/>
      <c r="V1670" s="107"/>
      <c r="W1670" s="107"/>
      <c r="X1670" s="107"/>
      <c r="Y1670" s="107"/>
      <c r="Z1670" s="107"/>
      <c r="AA1670" s="107"/>
      <c r="AB1670" s="107"/>
      <c r="AC1670" s="107"/>
      <c r="AD1670" s="107"/>
      <c r="AE1670" s="107"/>
      <c r="AF1670" s="107"/>
      <c r="AG1670" s="107"/>
      <c r="AH1670" s="107"/>
      <c r="AI1670" s="107"/>
      <c r="AJ1670" s="107"/>
      <c r="AK1670" s="107"/>
      <c r="AL1670" s="107"/>
      <c r="AM1670" s="107"/>
      <c r="AN1670" s="107"/>
      <c r="AO1670" s="107"/>
      <c r="AP1670" s="107"/>
      <c r="AQ1670" s="107"/>
      <c r="AR1670" s="107"/>
      <c r="AS1670" s="107"/>
      <c r="AT1670" s="107"/>
    </row>
    <row r="1671">
      <c r="A1671" s="107"/>
      <c r="B1671" s="522"/>
      <c r="C1671" s="107"/>
      <c r="D1671" s="107"/>
      <c r="E1671" s="107"/>
      <c r="F1671" s="107"/>
      <c r="G1671" s="107"/>
      <c r="H1671" s="107"/>
      <c r="I1671" s="107"/>
      <c r="J1671" s="107"/>
      <c r="K1671" s="107"/>
      <c r="L1671" s="107"/>
      <c r="M1671" s="107"/>
      <c r="N1671" s="107"/>
      <c r="O1671" s="107"/>
      <c r="P1671" s="107"/>
      <c r="Q1671" s="107"/>
      <c r="R1671" s="107"/>
      <c r="S1671" s="107"/>
      <c r="T1671" s="107"/>
      <c r="U1671" s="107"/>
      <c r="V1671" s="107"/>
      <c r="W1671" s="107"/>
      <c r="X1671" s="107"/>
      <c r="Y1671" s="107"/>
      <c r="Z1671" s="107"/>
      <c r="AA1671" s="107"/>
      <c r="AB1671" s="107"/>
      <c r="AC1671" s="107"/>
      <c r="AD1671" s="107"/>
      <c r="AE1671" s="107"/>
      <c r="AF1671" s="107"/>
      <c r="AG1671" s="107"/>
      <c r="AH1671" s="107"/>
      <c r="AI1671" s="107"/>
      <c r="AJ1671" s="107"/>
      <c r="AK1671" s="107"/>
      <c r="AL1671" s="107"/>
      <c r="AM1671" s="107"/>
      <c r="AN1671" s="107"/>
      <c r="AO1671" s="107"/>
      <c r="AP1671" s="107"/>
      <c r="AQ1671" s="107"/>
      <c r="AR1671" s="107"/>
      <c r="AS1671" s="107"/>
      <c r="AT1671" s="107"/>
    </row>
    <row r="1672">
      <c r="A1672" s="107"/>
      <c r="B1672" s="522"/>
      <c r="C1672" s="107"/>
      <c r="D1672" s="107"/>
      <c r="E1672" s="107"/>
      <c r="F1672" s="107"/>
      <c r="G1672" s="107"/>
      <c r="H1672" s="107"/>
      <c r="I1672" s="107"/>
      <c r="J1672" s="107"/>
      <c r="K1672" s="107"/>
      <c r="L1672" s="107"/>
      <c r="M1672" s="107"/>
      <c r="N1672" s="107"/>
      <c r="O1672" s="107"/>
      <c r="P1672" s="107"/>
      <c r="Q1672" s="107"/>
      <c r="R1672" s="107"/>
      <c r="S1672" s="107"/>
      <c r="T1672" s="107"/>
      <c r="U1672" s="107"/>
      <c r="V1672" s="107"/>
      <c r="W1672" s="107"/>
      <c r="X1672" s="107"/>
      <c r="Y1672" s="107"/>
      <c r="Z1672" s="107"/>
      <c r="AA1672" s="107"/>
      <c r="AB1672" s="107"/>
      <c r="AC1672" s="107"/>
      <c r="AD1672" s="107"/>
      <c r="AE1672" s="107"/>
      <c r="AF1672" s="107"/>
      <c r="AG1672" s="107"/>
      <c r="AH1672" s="107"/>
      <c r="AI1672" s="107"/>
      <c r="AJ1672" s="107"/>
      <c r="AK1672" s="107"/>
      <c r="AL1672" s="107"/>
      <c r="AM1672" s="107"/>
      <c r="AN1672" s="107"/>
      <c r="AO1672" s="107"/>
      <c r="AP1672" s="107"/>
      <c r="AQ1672" s="107"/>
      <c r="AR1672" s="107"/>
      <c r="AS1672" s="107"/>
      <c r="AT1672" s="107"/>
    </row>
    <row r="1673">
      <c r="A1673" s="107"/>
      <c r="B1673" s="522"/>
      <c r="C1673" s="107"/>
      <c r="D1673" s="107"/>
      <c r="E1673" s="107"/>
      <c r="F1673" s="107"/>
      <c r="G1673" s="107"/>
      <c r="H1673" s="107"/>
      <c r="I1673" s="107"/>
      <c r="J1673" s="107"/>
      <c r="K1673" s="107"/>
      <c r="L1673" s="107"/>
      <c r="M1673" s="107"/>
      <c r="N1673" s="107"/>
      <c r="O1673" s="107"/>
      <c r="P1673" s="107"/>
      <c r="Q1673" s="107"/>
      <c r="R1673" s="107"/>
      <c r="S1673" s="107"/>
      <c r="T1673" s="107"/>
      <c r="U1673" s="107"/>
      <c r="V1673" s="107"/>
      <c r="W1673" s="107"/>
      <c r="X1673" s="107"/>
      <c r="Y1673" s="107"/>
      <c r="Z1673" s="107"/>
      <c r="AA1673" s="107"/>
      <c r="AB1673" s="107"/>
      <c r="AC1673" s="107"/>
      <c r="AD1673" s="107"/>
      <c r="AE1673" s="107"/>
      <c r="AF1673" s="107"/>
      <c r="AG1673" s="107"/>
      <c r="AH1673" s="107"/>
      <c r="AI1673" s="107"/>
      <c r="AJ1673" s="107"/>
      <c r="AK1673" s="107"/>
      <c r="AL1673" s="107"/>
      <c r="AM1673" s="107"/>
      <c r="AN1673" s="107"/>
      <c r="AO1673" s="107"/>
      <c r="AP1673" s="107"/>
      <c r="AQ1673" s="107"/>
      <c r="AR1673" s="107"/>
      <c r="AS1673" s="107"/>
      <c r="AT1673" s="107"/>
    </row>
    <row r="1674">
      <c r="A1674" s="107"/>
      <c r="B1674" s="522"/>
      <c r="C1674" s="107"/>
      <c r="D1674" s="107"/>
      <c r="E1674" s="107"/>
      <c r="F1674" s="107"/>
      <c r="G1674" s="107"/>
      <c r="H1674" s="107"/>
      <c r="I1674" s="107"/>
      <c r="J1674" s="107"/>
      <c r="K1674" s="107"/>
      <c r="L1674" s="107"/>
      <c r="M1674" s="107"/>
      <c r="N1674" s="107"/>
      <c r="O1674" s="107"/>
      <c r="P1674" s="107"/>
      <c r="Q1674" s="107"/>
      <c r="R1674" s="107"/>
      <c r="S1674" s="107"/>
      <c r="T1674" s="107"/>
      <c r="U1674" s="107"/>
      <c r="V1674" s="107"/>
      <c r="W1674" s="107"/>
      <c r="X1674" s="107"/>
      <c r="Y1674" s="107"/>
      <c r="Z1674" s="107"/>
      <c r="AA1674" s="107"/>
      <c r="AB1674" s="107"/>
      <c r="AC1674" s="107"/>
      <c r="AD1674" s="107"/>
      <c r="AE1674" s="107"/>
      <c r="AF1674" s="107"/>
      <c r="AG1674" s="107"/>
      <c r="AH1674" s="107"/>
      <c r="AI1674" s="107"/>
      <c r="AJ1674" s="107"/>
      <c r="AK1674" s="107"/>
      <c r="AL1674" s="107"/>
      <c r="AM1674" s="107"/>
      <c r="AN1674" s="107"/>
      <c r="AO1674" s="107"/>
      <c r="AP1674" s="107"/>
      <c r="AQ1674" s="107"/>
      <c r="AR1674" s="107"/>
      <c r="AS1674" s="107"/>
      <c r="AT1674" s="107"/>
    </row>
    <row r="1675">
      <c r="A1675" s="107"/>
      <c r="B1675" s="522"/>
      <c r="C1675" s="107"/>
      <c r="D1675" s="107"/>
      <c r="E1675" s="107"/>
      <c r="F1675" s="107"/>
      <c r="G1675" s="107"/>
      <c r="H1675" s="107"/>
      <c r="I1675" s="107"/>
      <c r="J1675" s="107"/>
      <c r="K1675" s="107"/>
      <c r="L1675" s="107"/>
      <c r="M1675" s="107"/>
      <c r="N1675" s="107"/>
      <c r="O1675" s="107"/>
      <c r="P1675" s="107"/>
      <c r="Q1675" s="107"/>
      <c r="R1675" s="107"/>
      <c r="S1675" s="107"/>
      <c r="T1675" s="107"/>
      <c r="U1675" s="107"/>
      <c r="V1675" s="107"/>
      <c r="W1675" s="107"/>
      <c r="X1675" s="107"/>
      <c r="Y1675" s="107"/>
      <c r="Z1675" s="107"/>
      <c r="AA1675" s="107"/>
      <c r="AB1675" s="107"/>
      <c r="AC1675" s="107"/>
      <c r="AD1675" s="107"/>
      <c r="AE1675" s="107"/>
      <c r="AF1675" s="107"/>
      <c r="AG1675" s="107"/>
      <c r="AH1675" s="107"/>
      <c r="AI1675" s="107"/>
      <c r="AJ1675" s="107"/>
      <c r="AK1675" s="107"/>
      <c r="AL1675" s="107"/>
      <c r="AM1675" s="107"/>
      <c r="AN1675" s="107"/>
      <c r="AO1675" s="107"/>
      <c r="AP1675" s="107"/>
      <c r="AQ1675" s="107"/>
      <c r="AR1675" s="107"/>
      <c r="AS1675" s="107"/>
      <c r="AT1675" s="107"/>
    </row>
    <row r="1676">
      <c r="A1676" s="107"/>
      <c r="B1676" s="522"/>
      <c r="C1676" s="107"/>
      <c r="D1676" s="107"/>
      <c r="E1676" s="107"/>
      <c r="F1676" s="107"/>
      <c r="G1676" s="107"/>
      <c r="H1676" s="107"/>
      <c r="I1676" s="107"/>
      <c r="J1676" s="107"/>
      <c r="K1676" s="107"/>
      <c r="L1676" s="107"/>
      <c r="M1676" s="107"/>
      <c r="N1676" s="107"/>
      <c r="O1676" s="107"/>
      <c r="P1676" s="107"/>
      <c r="Q1676" s="107"/>
      <c r="R1676" s="107"/>
      <c r="S1676" s="107"/>
      <c r="T1676" s="107"/>
      <c r="U1676" s="107"/>
      <c r="V1676" s="107"/>
      <c r="W1676" s="107"/>
      <c r="X1676" s="107"/>
      <c r="Y1676" s="107"/>
      <c r="Z1676" s="107"/>
      <c r="AA1676" s="107"/>
      <c r="AB1676" s="107"/>
      <c r="AC1676" s="107"/>
      <c r="AD1676" s="107"/>
      <c r="AE1676" s="107"/>
      <c r="AF1676" s="107"/>
      <c r="AG1676" s="107"/>
      <c r="AH1676" s="107"/>
      <c r="AI1676" s="107"/>
      <c r="AJ1676" s="107"/>
      <c r="AK1676" s="107"/>
      <c r="AL1676" s="107"/>
      <c r="AM1676" s="107"/>
      <c r="AN1676" s="107"/>
      <c r="AO1676" s="107"/>
      <c r="AP1676" s="107"/>
      <c r="AQ1676" s="107"/>
      <c r="AR1676" s="107"/>
      <c r="AS1676" s="107"/>
      <c r="AT1676" s="107"/>
    </row>
    <row r="1677">
      <c r="A1677" s="107"/>
      <c r="B1677" s="522"/>
      <c r="C1677" s="107"/>
      <c r="D1677" s="107"/>
      <c r="E1677" s="107"/>
      <c r="F1677" s="107"/>
      <c r="G1677" s="107"/>
      <c r="H1677" s="107"/>
      <c r="I1677" s="107"/>
      <c r="J1677" s="107"/>
      <c r="K1677" s="107"/>
      <c r="L1677" s="107"/>
      <c r="M1677" s="107"/>
      <c r="N1677" s="107"/>
      <c r="O1677" s="107"/>
      <c r="P1677" s="107"/>
      <c r="Q1677" s="107"/>
      <c r="R1677" s="107"/>
      <c r="S1677" s="107"/>
      <c r="T1677" s="107"/>
      <c r="U1677" s="107"/>
      <c r="V1677" s="107"/>
      <c r="W1677" s="107"/>
      <c r="X1677" s="107"/>
      <c r="Y1677" s="107"/>
      <c r="Z1677" s="107"/>
      <c r="AA1677" s="107"/>
      <c r="AB1677" s="107"/>
      <c r="AC1677" s="107"/>
      <c r="AD1677" s="107"/>
      <c r="AE1677" s="107"/>
      <c r="AF1677" s="107"/>
      <c r="AG1677" s="107"/>
      <c r="AH1677" s="107"/>
      <c r="AI1677" s="107"/>
      <c r="AJ1677" s="107"/>
      <c r="AK1677" s="107"/>
      <c r="AL1677" s="107"/>
      <c r="AM1677" s="107"/>
      <c r="AN1677" s="107"/>
      <c r="AO1677" s="107"/>
      <c r="AP1677" s="107"/>
      <c r="AQ1677" s="107"/>
      <c r="AR1677" s="107"/>
      <c r="AS1677" s="107"/>
      <c r="AT1677" s="107"/>
    </row>
    <row r="1678">
      <c r="A1678" s="107"/>
      <c r="B1678" s="522"/>
      <c r="C1678" s="107"/>
      <c r="D1678" s="107"/>
      <c r="E1678" s="107"/>
      <c r="F1678" s="107"/>
      <c r="G1678" s="107"/>
      <c r="H1678" s="107"/>
      <c r="I1678" s="107"/>
      <c r="J1678" s="107"/>
      <c r="K1678" s="107"/>
      <c r="L1678" s="107"/>
      <c r="M1678" s="107"/>
      <c r="N1678" s="107"/>
      <c r="O1678" s="107"/>
      <c r="P1678" s="107"/>
      <c r="Q1678" s="107"/>
      <c r="R1678" s="107"/>
      <c r="S1678" s="107"/>
      <c r="T1678" s="107"/>
      <c r="U1678" s="107"/>
      <c r="V1678" s="107"/>
      <c r="W1678" s="107"/>
      <c r="X1678" s="107"/>
      <c r="Y1678" s="107"/>
      <c r="Z1678" s="107"/>
      <c r="AA1678" s="107"/>
      <c r="AB1678" s="107"/>
      <c r="AC1678" s="107"/>
      <c r="AD1678" s="107"/>
      <c r="AE1678" s="107"/>
      <c r="AF1678" s="107"/>
      <c r="AG1678" s="107"/>
      <c r="AH1678" s="107"/>
      <c r="AI1678" s="107"/>
      <c r="AJ1678" s="107"/>
      <c r="AK1678" s="107"/>
      <c r="AL1678" s="107"/>
      <c r="AM1678" s="107"/>
      <c r="AN1678" s="107"/>
      <c r="AO1678" s="107"/>
      <c r="AP1678" s="107"/>
      <c r="AQ1678" s="107"/>
      <c r="AR1678" s="107"/>
      <c r="AS1678" s="107"/>
      <c r="AT1678" s="107"/>
    </row>
    <row r="1679">
      <c r="A1679" s="107"/>
      <c r="B1679" s="522"/>
      <c r="C1679" s="107"/>
      <c r="D1679" s="107"/>
      <c r="E1679" s="107"/>
      <c r="F1679" s="107"/>
      <c r="G1679" s="107"/>
      <c r="H1679" s="107"/>
      <c r="I1679" s="107"/>
      <c r="J1679" s="107"/>
      <c r="K1679" s="107"/>
      <c r="L1679" s="107"/>
      <c r="M1679" s="107"/>
      <c r="N1679" s="107"/>
      <c r="O1679" s="107"/>
      <c r="P1679" s="107"/>
      <c r="Q1679" s="107"/>
      <c r="R1679" s="107"/>
      <c r="S1679" s="107"/>
      <c r="T1679" s="107"/>
      <c r="U1679" s="107"/>
      <c r="V1679" s="107"/>
      <c r="W1679" s="107"/>
      <c r="X1679" s="107"/>
      <c r="Y1679" s="107"/>
      <c r="Z1679" s="107"/>
      <c r="AA1679" s="107"/>
      <c r="AB1679" s="107"/>
      <c r="AC1679" s="107"/>
      <c r="AD1679" s="107"/>
      <c r="AE1679" s="107"/>
      <c r="AF1679" s="107"/>
      <c r="AG1679" s="107"/>
      <c r="AH1679" s="107"/>
      <c r="AI1679" s="107"/>
      <c r="AJ1679" s="107"/>
      <c r="AK1679" s="107"/>
      <c r="AL1679" s="107"/>
      <c r="AM1679" s="107"/>
      <c r="AN1679" s="107"/>
      <c r="AO1679" s="107"/>
      <c r="AP1679" s="107"/>
      <c r="AQ1679" s="107"/>
      <c r="AR1679" s="107"/>
      <c r="AS1679" s="107"/>
      <c r="AT1679" s="107"/>
    </row>
    <row r="1680">
      <c r="A1680" s="107"/>
      <c r="B1680" s="522"/>
      <c r="C1680" s="107"/>
      <c r="D1680" s="107"/>
      <c r="E1680" s="107"/>
      <c r="F1680" s="107"/>
      <c r="G1680" s="107"/>
      <c r="H1680" s="107"/>
      <c r="I1680" s="107"/>
      <c r="J1680" s="107"/>
      <c r="K1680" s="107"/>
      <c r="L1680" s="107"/>
      <c r="M1680" s="107"/>
      <c r="N1680" s="107"/>
      <c r="O1680" s="107"/>
      <c r="P1680" s="107"/>
      <c r="Q1680" s="107"/>
      <c r="R1680" s="107"/>
      <c r="S1680" s="107"/>
      <c r="T1680" s="107"/>
      <c r="U1680" s="107"/>
      <c r="V1680" s="107"/>
      <c r="W1680" s="107"/>
      <c r="X1680" s="107"/>
      <c r="Y1680" s="107"/>
      <c r="Z1680" s="107"/>
      <c r="AA1680" s="107"/>
      <c r="AB1680" s="107"/>
      <c r="AC1680" s="107"/>
      <c r="AD1680" s="107"/>
      <c r="AE1680" s="107"/>
      <c r="AF1680" s="107"/>
      <c r="AG1680" s="107"/>
      <c r="AH1680" s="107"/>
      <c r="AI1680" s="107"/>
      <c r="AJ1680" s="107"/>
      <c r="AK1680" s="107"/>
      <c r="AL1680" s="107"/>
      <c r="AM1680" s="107"/>
      <c r="AN1680" s="107"/>
      <c r="AO1680" s="107"/>
      <c r="AP1680" s="107"/>
      <c r="AQ1680" s="107"/>
      <c r="AR1680" s="107"/>
      <c r="AS1680" s="107"/>
      <c r="AT1680" s="107"/>
    </row>
    <row r="1681">
      <c r="A1681" s="107"/>
      <c r="B1681" s="522"/>
      <c r="C1681" s="107"/>
      <c r="D1681" s="107"/>
      <c r="E1681" s="107"/>
      <c r="F1681" s="107"/>
      <c r="G1681" s="107"/>
      <c r="H1681" s="107"/>
      <c r="I1681" s="107"/>
      <c r="J1681" s="107"/>
      <c r="K1681" s="107"/>
      <c r="L1681" s="107"/>
      <c r="M1681" s="107"/>
      <c r="N1681" s="107"/>
      <c r="O1681" s="107"/>
      <c r="P1681" s="107"/>
      <c r="Q1681" s="107"/>
      <c r="R1681" s="107"/>
      <c r="S1681" s="107"/>
      <c r="T1681" s="107"/>
      <c r="U1681" s="107"/>
      <c r="V1681" s="107"/>
      <c r="W1681" s="107"/>
      <c r="X1681" s="107"/>
      <c r="Y1681" s="107"/>
      <c r="Z1681" s="107"/>
      <c r="AA1681" s="107"/>
      <c r="AB1681" s="107"/>
      <c r="AC1681" s="107"/>
      <c r="AD1681" s="107"/>
      <c r="AE1681" s="107"/>
      <c r="AF1681" s="107"/>
      <c r="AG1681" s="107"/>
      <c r="AH1681" s="107"/>
      <c r="AI1681" s="107"/>
      <c r="AJ1681" s="107"/>
      <c r="AK1681" s="107"/>
      <c r="AL1681" s="107"/>
      <c r="AM1681" s="107"/>
      <c r="AN1681" s="107"/>
      <c r="AO1681" s="107"/>
      <c r="AP1681" s="107"/>
      <c r="AQ1681" s="107"/>
      <c r="AR1681" s="107"/>
      <c r="AS1681" s="107"/>
      <c r="AT1681" s="107"/>
    </row>
    <row r="1682">
      <c r="A1682" s="107"/>
      <c r="B1682" s="522"/>
      <c r="C1682" s="107"/>
      <c r="D1682" s="107"/>
      <c r="E1682" s="107"/>
      <c r="F1682" s="107"/>
      <c r="G1682" s="107"/>
      <c r="H1682" s="107"/>
      <c r="I1682" s="107"/>
      <c r="J1682" s="107"/>
      <c r="K1682" s="107"/>
      <c r="L1682" s="107"/>
      <c r="M1682" s="107"/>
      <c r="N1682" s="107"/>
      <c r="O1682" s="107"/>
      <c r="P1682" s="107"/>
      <c r="Q1682" s="107"/>
      <c r="R1682" s="107"/>
      <c r="S1682" s="107"/>
      <c r="T1682" s="107"/>
      <c r="U1682" s="107"/>
      <c r="V1682" s="107"/>
      <c r="W1682" s="107"/>
      <c r="X1682" s="107"/>
      <c r="Y1682" s="107"/>
      <c r="Z1682" s="107"/>
      <c r="AA1682" s="107"/>
      <c r="AB1682" s="107"/>
      <c r="AC1682" s="107"/>
      <c r="AD1682" s="107"/>
      <c r="AE1682" s="107"/>
      <c r="AF1682" s="107"/>
      <c r="AG1682" s="107"/>
      <c r="AH1682" s="107"/>
      <c r="AI1682" s="107"/>
      <c r="AJ1682" s="107"/>
      <c r="AK1682" s="107"/>
      <c r="AL1682" s="107"/>
      <c r="AM1682" s="107"/>
      <c r="AN1682" s="107"/>
      <c r="AO1682" s="107"/>
      <c r="AP1682" s="107"/>
      <c r="AQ1682" s="107"/>
      <c r="AR1682" s="107"/>
      <c r="AS1682" s="107"/>
      <c r="AT1682" s="107"/>
    </row>
    <row r="1683">
      <c r="A1683" s="107"/>
      <c r="B1683" s="522"/>
      <c r="C1683" s="107"/>
      <c r="D1683" s="107"/>
      <c r="E1683" s="107"/>
      <c r="F1683" s="107"/>
      <c r="G1683" s="107"/>
      <c r="H1683" s="107"/>
      <c r="I1683" s="107"/>
      <c r="J1683" s="107"/>
      <c r="K1683" s="107"/>
      <c r="L1683" s="107"/>
      <c r="M1683" s="107"/>
      <c r="N1683" s="107"/>
      <c r="O1683" s="107"/>
      <c r="P1683" s="107"/>
      <c r="Q1683" s="107"/>
      <c r="R1683" s="107"/>
      <c r="S1683" s="107"/>
      <c r="T1683" s="107"/>
      <c r="U1683" s="107"/>
      <c r="V1683" s="107"/>
      <c r="W1683" s="107"/>
      <c r="X1683" s="107"/>
      <c r="Y1683" s="107"/>
      <c r="Z1683" s="107"/>
      <c r="AA1683" s="107"/>
      <c r="AB1683" s="107"/>
      <c r="AC1683" s="107"/>
      <c r="AD1683" s="107"/>
      <c r="AE1683" s="107"/>
      <c r="AF1683" s="107"/>
      <c r="AG1683" s="107"/>
      <c r="AH1683" s="107"/>
      <c r="AI1683" s="107"/>
      <c r="AJ1683" s="107"/>
      <c r="AK1683" s="107"/>
      <c r="AL1683" s="107"/>
      <c r="AM1683" s="107"/>
      <c r="AN1683" s="107"/>
      <c r="AO1683" s="107"/>
      <c r="AP1683" s="107"/>
      <c r="AQ1683" s="107"/>
      <c r="AR1683" s="107"/>
      <c r="AS1683" s="107"/>
      <c r="AT1683" s="107"/>
    </row>
    <row r="1684">
      <c r="A1684" s="107"/>
      <c r="B1684" s="522"/>
      <c r="C1684" s="107"/>
      <c r="D1684" s="107"/>
      <c r="E1684" s="107"/>
      <c r="F1684" s="107"/>
      <c r="G1684" s="107"/>
      <c r="H1684" s="107"/>
      <c r="I1684" s="107"/>
      <c r="J1684" s="107"/>
      <c r="K1684" s="107"/>
      <c r="L1684" s="107"/>
      <c r="M1684" s="107"/>
      <c r="N1684" s="107"/>
      <c r="O1684" s="107"/>
      <c r="P1684" s="107"/>
      <c r="Q1684" s="107"/>
      <c r="R1684" s="107"/>
      <c r="S1684" s="107"/>
      <c r="T1684" s="107"/>
      <c r="U1684" s="107"/>
      <c r="V1684" s="107"/>
      <c r="W1684" s="107"/>
      <c r="X1684" s="107"/>
      <c r="Y1684" s="107"/>
      <c r="Z1684" s="107"/>
      <c r="AA1684" s="107"/>
      <c r="AB1684" s="107"/>
      <c r="AC1684" s="107"/>
      <c r="AD1684" s="107"/>
      <c r="AE1684" s="107"/>
      <c r="AF1684" s="107"/>
      <c r="AG1684" s="107"/>
      <c r="AH1684" s="107"/>
      <c r="AI1684" s="107"/>
      <c r="AJ1684" s="107"/>
      <c r="AK1684" s="107"/>
      <c r="AL1684" s="107"/>
      <c r="AM1684" s="107"/>
      <c r="AN1684" s="107"/>
      <c r="AO1684" s="107"/>
      <c r="AP1684" s="107"/>
      <c r="AQ1684" s="107"/>
      <c r="AR1684" s="107"/>
      <c r="AS1684" s="107"/>
      <c r="AT1684" s="107"/>
    </row>
    <row r="1685">
      <c r="A1685" s="107"/>
      <c r="B1685" s="522"/>
      <c r="C1685" s="107"/>
      <c r="D1685" s="107"/>
      <c r="E1685" s="107"/>
      <c r="F1685" s="107"/>
      <c r="G1685" s="107"/>
      <c r="H1685" s="107"/>
      <c r="I1685" s="107"/>
      <c r="J1685" s="107"/>
      <c r="K1685" s="107"/>
      <c r="L1685" s="107"/>
      <c r="M1685" s="107"/>
      <c r="N1685" s="107"/>
      <c r="O1685" s="107"/>
      <c r="P1685" s="107"/>
      <c r="Q1685" s="107"/>
      <c r="R1685" s="107"/>
      <c r="S1685" s="107"/>
      <c r="T1685" s="107"/>
      <c r="U1685" s="107"/>
      <c r="V1685" s="107"/>
      <c r="W1685" s="107"/>
      <c r="X1685" s="107"/>
      <c r="Y1685" s="107"/>
      <c r="Z1685" s="107"/>
      <c r="AA1685" s="107"/>
      <c r="AB1685" s="107"/>
      <c r="AC1685" s="107"/>
      <c r="AD1685" s="107"/>
      <c r="AE1685" s="107"/>
      <c r="AF1685" s="107"/>
      <c r="AG1685" s="107"/>
      <c r="AH1685" s="107"/>
      <c r="AI1685" s="107"/>
      <c r="AJ1685" s="107"/>
      <c r="AK1685" s="107"/>
      <c r="AL1685" s="107"/>
      <c r="AM1685" s="107"/>
      <c r="AN1685" s="107"/>
      <c r="AO1685" s="107"/>
      <c r="AP1685" s="107"/>
      <c r="AQ1685" s="107"/>
      <c r="AR1685" s="107"/>
      <c r="AS1685" s="107"/>
      <c r="AT1685" s="107"/>
    </row>
    <row r="1686">
      <c r="A1686" s="107"/>
      <c r="B1686" s="522"/>
      <c r="C1686" s="107"/>
      <c r="D1686" s="107"/>
      <c r="E1686" s="107"/>
      <c r="F1686" s="107"/>
      <c r="G1686" s="107"/>
      <c r="H1686" s="107"/>
      <c r="I1686" s="107"/>
      <c r="J1686" s="107"/>
      <c r="K1686" s="107"/>
      <c r="L1686" s="107"/>
      <c r="M1686" s="107"/>
      <c r="N1686" s="107"/>
      <c r="O1686" s="107"/>
      <c r="P1686" s="107"/>
      <c r="Q1686" s="107"/>
      <c r="R1686" s="107"/>
      <c r="S1686" s="107"/>
      <c r="T1686" s="107"/>
      <c r="U1686" s="107"/>
      <c r="V1686" s="107"/>
      <c r="W1686" s="107"/>
      <c r="X1686" s="107"/>
      <c r="Y1686" s="107"/>
      <c r="Z1686" s="107"/>
      <c r="AA1686" s="107"/>
      <c r="AB1686" s="107"/>
      <c r="AC1686" s="107"/>
      <c r="AD1686" s="107"/>
      <c r="AE1686" s="107"/>
      <c r="AF1686" s="107"/>
      <c r="AG1686" s="107"/>
      <c r="AH1686" s="107"/>
      <c r="AI1686" s="107"/>
      <c r="AJ1686" s="107"/>
      <c r="AK1686" s="107"/>
      <c r="AL1686" s="107"/>
      <c r="AM1686" s="107"/>
      <c r="AN1686" s="107"/>
      <c r="AO1686" s="107"/>
      <c r="AP1686" s="107"/>
      <c r="AQ1686" s="107"/>
      <c r="AR1686" s="107"/>
      <c r="AS1686" s="107"/>
      <c r="AT1686" s="107"/>
    </row>
    <row r="1687">
      <c r="A1687" s="107"/>
      <c r="B1687" s="522"/>
      <c r="C1687" s="107"/>
      <c r="D1687" s="107"/>
      <c r="E1687" s="107"/>
      <c r="F1687" s="107"/>
      <c r="G1687" s="107"/>
      <c r="H1687" s="107"/>
      <c r="I1687" s="107"/>
      <c r="J1687" s="107"/>
      <c r="K1687" s="107"/>
      <c r="L1687" s="107"/>
      <c r="M1687" s="107"/>
      <c r="N1687" s="107"/>
      <c r="O1687" s="107"/>
      <c r="P1687" s="107"/>
      <c r="Q1687" s="107"/>
      <c r="R1687" s="107"/>
      <c r="S1687" s="107"/>
      <c r="T1687" s="107"/>
      <c r="U1687" s="107"/>
      <c r="V1687" s="107"/>
      <c r="W1687" s="107"/>
      <c r="X1687" s="107"/>
      <c r="Y1687" s="107"/>
      <c r="Z1687" s="107"/>
      <c r="AA1687" s="107"/>
      <c r="AB1687" s="107"/>
      <c r="AC1687" s="107"/>
      <c r="AD1687" s="107"/>
      <c r="AE1687" s="107"/>
      <c r="AF1687" s="107"/>
      <c r="AG1687" s="107"/>
      <c r="AH1687" s="107"/>
      <c r="AI1687" s="107"/>
      <c r="AJ1687" s="107"/>
      <c r="AK1687" s="107"/>
      <c r="AL1687" s="107"/>
      <c r="AM1687" s="107"/>
      <c r="AN1687" s="107"/>
      <c r="AO1687" s="107"/>
      <c r="AP1687" s="107"/>
      <c r="AQ1687" s="107"/>
      <c r="AR1687" s="107"/>
      <c r="AS1687" s="107"/>
      <c r="AT1687" s="107"/>
    </row>
    <row r="1688">
      <c r="A1688" s="107"/>
      <c r="B1688" s="522"/>
      <c r="C1688" s="107"/>
      <c r="D1688" s="107"/>
      <c r="E1688" s="107"/>
      <c r="F1688" s="107"/>
      <c r="G1688" s="107"/>
      <c r="H1688" s="107"/>
      <c r="I1688" s="107"/>
      <c r="J1688" s="107"/>
      <c r="K1688" s="107"/>
      <c r="L1688" s="107"/>
      <c r="M1688" s="107"/>
      <c r="N1688" s="107"/>
      <c r="O1688" s="107"/>
      <c r="P1688" s="107"/>
      <c r="Q1688" s="107"/>
      <c r="R1688" s="107"/>
      <c r="S1688" s="107"/>
      <c r="T1688" s="107"/>
      <c r="U1688" s="107"/>
      <c r="V1688" s="107"/>
      <c r="W1688" s="107"/>
      <c r="X1688" s="107"/>
      <c r="Y1688" s="107"/>
      <c r="Z1688" s="107"/>
      <c r="AA1688" s="107"/>
      <c r="AB1688" s="107"/>
      <c r="AC1688" s="107"/>
      <c r="AD1688" s="107"/>
      <c r="AE1688" s="107"/>
      <c r="AF1688" s="107"/>
      <c r="AG1688" s="107"/>
      <c r="AH1688" s="107"/>
      <c r="AI1688" s="107"/>
      <c r="AJ1688" s="107"/>
      <c r="AK1688" s="107"/>
      <c r="AL1688" s="107"/>
      <c r="AM1688" s="107"/>
      <c r="AN1688" s="107"/>
      <c r="AO1688" s="107"/>
      <c r="AP1688" s="107"/>
      <c r="AQ1688" s="107"/>
      <c r="AR1688" s="107"/>
      <c r="AS1688" s="107"/>
      <c r="AT1688" s="107"/>
    </row>
    <row r="1689">
      <c r="A1689" s="107"/>
      <c r="B1689" s="522"/>
      <c r="C1689" s="107"/>
      <c r="D1689" s="107"/>
      <c r="E1689" s="107"/>
      <c r="F1689" s="107"/>
      <c r="G1689" s="107"/>
      <c r="H1689" s="107"/>
      <c r="I1689" s="107"/>
      <c r="J1689" s="107"/>
      <c r="K1689" s="107"/>
      <c r="L1689" s="107"/>
      <c r="M1689" s="107"/>
      <c r="N1689" s="107"/>
      <c r="O1689" s="107"/>
      <c r="P1689" s="107"/>
      <c r="Q1689" s="107"/>
      <c r="R1689" s="107"/>
      <c r="S1689" s="107"/>
      <c r="T1689" s="107"/>
      <c r="U1689" s="107"/>
      <c r="V1689" s="107"/>
      <c r="W1689" s="107"/>
      <c r="X1689" s="107"/>
      <c r="Y1689" s="107"/>
      <c r="Z1689" s="107"/>
      <c r="AA1689" s="107"/>
      <c r="AB1689" s="107"/>
      <c r="AC1689" s="107"/>
      <c r="AD1689" s="107"/>
      <c r="AE1689" s="107"/>
      <c r="AF1689" s="107"/>
      <c r="AG1689" s="107"/>
      <c r="AH1689" s="107"/>
      <c r="AI1689" s="107"/>
      <c r="AJ1689" s="107"/>
      <c r="AK1689" s="107"/>
      <c r="AL1689" s="107"/>
      <c r="AM1689" s="107"/>
      <c r="AN1689" s="107"/>
      <c r="AO1689" s="107"/>
      <c r="AP1689" s="107"/>
      <c r="AQ1689" s="107"/>
      <c r="AR1689" s="107"/>
      <c r="AS1689" s="107"/>
      <c r="AT1689" s="107"/>
    </row>
    <row r="1690">
      <c r="A1690" s="107"/>
      <c r="B1690" s="522"/>
      <c r="C1690" s="107"/>
      <c r="D1690" s="107"/>
      <c r="E1690" s="107"/>
      <c r="F1690" s="107"/>
      <c r="G1690" s="107"/>
      <c r="H1690" s="107"/>
      <c r="I1690" s="107"/>
      <c r="J1690" s="107"/>
      <c r="K1690" s="107"/>
      <c r="L1690" s="107"/>
      <c r="M1690" s="107"/>
      <c r="N1690" s="107"/>
      <c r="O1690" s="107"/>
      <c r="P1690" s="107"/>
      <c r="Q1690" s="107"/>
      <c r="R1690" s="107"/>
      <c r="S1690" s="107"/>
      <c r="T1690" s="107"/>
      <c r="U1690" s="107"/>
      <c r="V1690" s="107"/>
      <c r="W1690" s="107"/>
      <c r="X1690" s="107"/>
      <c r="Y1690" s="107"/>
      <c r="Z1690" s="107"/>
      <c r="AA1690" s="107"/>
      <c r="AB1690" s="107"/>
      <c r="AC1690" s="107"/>
      <c r="AD1690" s="107"/>
      <c r="AE1690" s="107"/>
      <c r="AF1690" s="107"/>
      <c r="AG1690" s="107"/>
      <c r="AH1690" s="107"/>
      <c r="AI1690" s="107"/>
      <c r="AJ1690" s="107"/>
      <c r="AK1690" s="107"/>
      <c r="AL1690" s="107"/>
      <c r="AM1690" s="107"/>
      <c r="AN1690" s="107"/>
      <c r="AO1690" s="107"/>
      <c r="AP1690" s="107"/>
      <c r="AQ1690" s="107"/>
      <c r="AR1690" s="107"/>
      <c r="AS1690" s="107"/>
      <c r="AT1690" s="107"/>
    </row>
    <row r="1691">
      <c r="A1691" s="107"/>
      <c r="B1691" s="522"/>
      <c r="C1691" s="107"/>
      <c r="D1691" s="107"/>
      <c r="E1691" s="107"/>
      <c r="F1691" s="107"/>
      <c r="G1691" s="107"/>
      <c r="H1691" s="107"/>
      <c r="I1691" s="107"/>
      <c r="J1691" s="107"/>
      <c r="K1691" s="107"/>
      <c r="L1691" s="107"/>
      <c r="M1691" s="107"/>
      <c r="N1691" s="107"/>
      <c r="O1691" s="107"/>
      <c r="P1691" s="107"/>
      <c r="Q1691" s="107"/>
      <c r="R1691" s="107"/>
      <c r="S1691" s="107"/>
      <c r="T1691" s="107"/>
      <c r="U1691" s="107"/>
      <c r="V1691" s="107"/>
      <c r="W1691" s="107"/>
      <c r="X1691" s="107"/>
      <c r="Y1691" s="107"/>
      <c r="Z1691" s="107"/>
      <c r="AA1691" s="107"/>
      <c r="AB1691" s="107"/>
      <c r="AC1691" s="107"/>
      <c r="AD1691" s="107"/>
      <c r="AE1691" s="107"/>
      <c r="AF1691" s="107"/>
      <c r="AG1691" s="107"/>
      <c r="AH1691" s="107"/>
      <c r="AI1691" s="107"/>
      <c r="AJ1691" s="107"/>
      <c r="AK1691" s="107"/>
      <c r="AL1691" s="107"/>
      <c r="AM1691" s="107"/>
      <c r="AN1691" s="107"/>
      <c r="AO1691" s="107"/>
      <c r="AP1691" s="107"/>
      <c r="AQ1691" s="107"/>
      <c r="AR1691" s="107"/>
      <c r="AS1691" s="107"/>
      <c r="AT1691" s="107"/>
    </row>
    <row r="1692">
      <c r="A1692" s="107"/>
      <c r="B1692" s="522"/>
      <c r="C1692" s="107"/>
      <c r="D1692" s="107"/>
      <c r="E1692" s="107"/>
      <c r="F1692" s="107"/>
      <c r="G1692" s="107"/>
      <c r="H1692" s="107"/>
      <c r="I1692" s="107"/>
      <c r="J1692" s="107"/>
      <c r="K1692" s="107"/>
      <c r="L1692" s="107"/>
      <c r="M1692" s="107"/>
      <c r="N1692" s="107"/>
      <c r="O1692" s="107"/>
      <c r="P1692" s="107"/>
      <c r="Q1692" s="107"/>
      <c r="R1692" s="107"/>
      <c r="S1692" s="107"/>
      <c r="T1692" s="107"/>
      <c r="U1692" s="107"/>
      <c r="V1692" s="107"/>
      <c r="W1692" s="107"/>
      <c r="X1692" s="107"/>
      <c r="Y1692" s="107"/>
      <c r="Z1692" s="107"/>
      <c r="AA1692" s="107"/>
      <c r="AB1692" s="107"/>
      <c r="AC1692" s="107"/>
      <c r="AD1692" s="107"/>
      <c r="AE1692" s="107"/>
      <c r="AF1692" s="107"/>
      <c r="AG1692" s="107"/>
      <c r="AH1692" s="107"/>
      <c r="AI1692" s="107"/>
      <c r="AJ1692" s="107"/>
      <c r="AK1692" s="107"/>
      <c r="AL1692" s="107"/>
      <c r="AM1692" s="107"/>
      <c r="AN1692" s="107"/>
      <c r="AO1692" s="107"/>
      <c r="AP1692" s="107"/>
      <c r="AQ1692" s="107"/>
      <c r="AR1692" s="107"/>
      <c r="AS1692" s="107"/>
      <c r="AT1692" s="107"/>
    </row>
    <row r="1693">
      <c r="A1693" s="107"/>
      <c r="B1693" s="522"/>
      <c r="C1693" s="107"/>
      <c r="D1693" s="107"/>
      <c r="E1693" s="107"/>
      <c r="F1693" s="107"/>
      <c r="G1693" s="107"/>
      <c r="H1693" s="107"/>
      <c r="I1693" s="107"/>
      <c r="J1693" s="107"/>
      <c r="K1693" s="107"/>
      <c r="L1693" s="107"/>
      <c r="M1693" s="107"/>
      <c r="N1693" s="107"/>
      <c r="O1693" s="107"/>
      <c r="P1693" s="107"/>
      <c r="Q1693" s="107"/>
      <c r="R1693" s="107"/>
      <c r="S1693" s="107"/>
      <c r="T1693" s="107"/>
      <c r="U1693" s="107"/>
      <c r="V1693" s="107"/>
      <c r="W1693" s="107"/>
      <c r="X1693" s="107"/>
      <c r="Y1693" s="107"/>
      <c r="Z1693" s="107"/>
      <c r="AA1693" s="107"/>
      <c r="AB1693" s="107"/>
      <c r="AC1693" s="107"/>
      <c r="AD1693" s="107"/>
      <c r="AE1693" s="107"/>
      <c r="AF1693" s="107"/>
      <c r="AG1693" s="107"/>
      <c r="AH1693" s="107"/>
      <c r="AI1693" s="107"/>
      <c r="AJ1693" s="107"/>
      <c r="AK1693" s="107"/>
      <c r="AL1693" s="107"/>
      <c r="AM1693" s="107"/>
      <c r="AN1693" s="107"/>
      <c r="AO1693" s="107"/>
      <c r="AP1693" s="107"/>
      <c r="AQ1693" s="107"/>
      <c r="AR1693" s="107"/>
      <c r="AS1693" s="107"/>
      <c r="AT1693" s="107"/>
    </row>
    <row r="1694">
      <c r="A1694" s="107"/>
      <c r="B1694" s="522"/>
      <c r="C1694" s="107"/>
      <c r="D1694" s="107"/>
      <c r="E1694" s="107"/>
      <c r="F1694" s="107"/>
      <c r="G1694" s="107"/>
      <c r="H1694" s="107"/>
      <c r="I1694" s="107"/>
      <c r="J1694" s="107"/>
      <c r="K1694" s="107"/>
      <c r="L1694" s="107"/>
      <c r="M1694" s="107"/>
      <c r="N1694" s="107"/>
      <c r="O1694" s="107"/>
      <c r="P1694" s="107"/>
      <c r="Q1694" s="107"/>
      <c r="R1694" s="107"/>
      <c r="S1694" s="107"/>
      <c r="T1694" s="107"/>
      <c r="U1694" s="107"/>
      <c r="V1694" s="107"/>
      <c r="W1694" s="107"/>
      <c r="X1694" s="107"/>
      <c r="Y1694" s="107"/>
      <c r="Z1694" s="107"/>
      <c r="AA1694" s="107"/>
      <c r="AB1694" s="107"/>
      <c r="AC1694" s="107"/>
      <c r="AD1694" s="107"/>
      <c r="AE1694" s="107"/>
      <c r="AF1694" s="107"/>
      <c r="AG1694" s="107"/>
      <c r="AH1694" s="107"/>
      <c r="AI1694" s="107"/>
      <c r="AJ1694" s="107"/>
      <c r="AK1694" s="107"/>
      <c r="AL1694" s="107"/>
      <c r="AM1694" s="107"/>
      <c r="AN1694" s="107"/>
      <c r="AO1694" s="107"/>
      <c r="AP1694" s="107"/>
      <c r="AQ1694" s="107"/>
      <c r="AR1694" s="107"/>
      <c r="AS1694" s="107"/>
      <c r="AT1694" s="107"/>
    </row>
    <row r="1695">
      <c r="A1695" s="107"/>
      <c r="B1695" s="522"/>
      <c r="C1695" s="107"/>
      <c r="D1695" s="107"/>
      <c r="E1695" s="107"/>
      <c r="F1695" s="107"/>
      <c r="G1695" s="107"/>
      <c r="H1695" s="107"/>
      <c r="I1695" s="107"/>
      <c r="J1695" s="107"/>
      <c r="K1695" s="107"/>
      <c r="L1695" s="107"/>
      <c r="M1695" s="107"/>
      <c r="N1695" s="107"/>
      <c r="O1695" s="107"/>
      <c r="P1695" s="107"/>
      <c r="Q1695" s="107"/>
      <c r="R1695" s="107"/>
      <c r="S1695" s="107"/>
      <c r="T1695" s="107"/>
      <c r="U1695" s="107"/>
      <c r="V1695" s="107"/>
      <c r="W1695" s="107"/>
      <c r="X1695" s="107"/>
      <c r="Y1695" s="107"/>
      <c r="Z1695" s="107"/>
      <c r="AA1695" s="107"/>
      <c r="AB1695" s="107"/>
      <c r="AC1695" s="107"/>
      <c r="AD1695" s="107"/>
      <c r="AE1695" s="107"/>
      <c r="AF1695" s="107"/>
      <c r="AG1695" s="107"/>
      <c r="AH1695" s="107"/>
      <c r="AI1695" s="107"/>
      <c r="AJ1695" s="107"/>
      <c r="AK1695" s="107"/>
      <c r="AL1695" s="107"/>
      <c r="AM1695" s="107"/>
      <c r="AN1695" s="107"/>
      <c r="AO1695" s="107"/>
      <c r="AP1695" s="107"/>
      <c r="AQ1695" s="107"/>
      <c r="AR1695" s="107"/>
      <c r="AS1695" s="107"/>
      <c r="AT1695" s="107"/>
    </row>
    <row r="1696">
      <c r="A1696" s="107"/>
      <c r="B1696" s="522"/>
      <c r="C1696" s="107"/>
      <c r="D1696" s="107"/>
      <c r="E1696" s="107"/>
      <c r="F1696" s="107"/>
      <c r="G1696" s="107"/>
      <c r="H1696" s="107"/>
      <c r="I1696" s="107"/>
      <c r="J1696" s="107"/>
      <c r="K1696" s="107"/>
      <c r="L1696" s="107"/>
      <c r="M1696" s="107"/>
      <c r="N1696" s="107"/>
      <c r="O1696" s="107"/>
      <c r="P1696" s="107"/>
      <c r="Q1696" s="107"/>
      <c r="R1696" s="107"/>
      <c r="S1696" s="107"/>
      <c r="T1696" s="107"/>
      <c r="U1696" s="107"/>
      <c r="V1696" s="107"/>
      <c r="W1696" s="107"/>
      <c r="X1696" s="107"/>
      <c r="Y1696" s="107"/>
      <c r="Z1696" s="107"/>
      <c r="AA1696" s="107"/>
      <c r="AB1696" s="107"/>
      <c r="AC1696" s="107"/>
      <c r="AD1696" s="107"/>
      <c r="AE1696" s="107"/>
      <c r="AF1696" s="107"/>
      <c r="AG1696" s="107"/>
      <c r="AH1696" s="107"/>
      <c r="AI1696" s="107"/>
      <c r="AJ1696" s="107"/>
      <c r="AK1696" s="107"/>
      <c r="AL1696" s="107"/>
      <c r="AM1696" s="107"/>
      <c r="AN1696" s="107"/>
      <c r="AO1696" s="107"/>
      <c r="AP1696" s="107"/>
      <c r="AQ1696" s="107"/>
      <c r="AR1696" s="107"/>
      <c r="AS1696" s="107"/>
      <c r="AT1696" s="107"/>
    </row>
    <row r="1697">
      <c r="A1697" s="107"/>
      <c r="B1697" s="522"/>
      <c r="C1697" s="107"/>
      <c r="D1697" s="107"/>
      <c r="E1697" s="107"/>
      <c r="F1697" s="107"/>
      <c r="G1697" s="107"/>
      <c r="H1697" s="107"/>
      <c r="I1697" s="107"/>
      <c r="J1697" s="107"/>
      <c r="K1697" s="107"/>
      <c r="L1697" s="107"/>
      <c r="M1697" s="107"/>
      <c r="N1697" s="107"/>
      <c r="O1697" s="107"/>
      <c r="P1697" s="107"/>
      <c r="Q1697" s="107"/>
      <c r="R1697" s="107"/>
      <c r="S1697" s="107"/>
      <c r="T1697" s="107"/>
      <c r="U1697" s="107"/>
      <c r="V1697" s="107"/>
      <c r="W1697" s="107"/>
      <c r="X1697" s="107"/>
      <c r="Y1697" s="107"/>
      <c r="Z1697" s="107"/>
      <c r="AA1697" s="107"/>
      <c r="AB1697" s="107"/>
      <c r="AC1697" s="107"/>
      <c r="AD1697" s="107"/>
      <c r="AE1697" s="107"/>
      <c r="AF1697" s="107"/>
      <c r="AG1697" s="107"/>
      <c r="AH1697" s="107"/>
      <c r="AI1697" s="107"/>
      <c r="AJ1697" s="107"/>
      <c r="AK1697" s="107"/>
      <c r="AL1697" s="107"/>
      <c r="AM1697" s="107"/>
      <c r="AN1697" s="107"/>
      <c r="AO1697" s="107"/>
      <c r="AP1697" s="107"/>
      <c r="AQ1697" s="107"/>
      <c r="AR1697" s="107"/>
      <c r="AS1697" s="107"/>
      <c r="AT1697" s="107"/>
    </row>
    <row r="1698">
      <c r="A1698" s="107"/>
      <c r="B1698" s="522"/>
      <c r="C1698" s="107"/>
      <c r="D1698" s="107"/>
      <c r="E1698" s="107"/>
      <c r="F1698" s="107"/>
      <c r="G1698" s="107"/>
      <c r="H1698" s="107"/>
      <c r="I1698" s="107"/>
      <c r="J1698" s="107"/>
      <c r="K1698" s="107"/>
      <c r="L1698" s="107"/>
      <c r="M1698" s="107"/>
      <c r="N1698" s="107"/>
      <c r="O1698" s="107"/>
      <c r="P1698" s="107"/>
      <c r="Q1698" s="107"/>
      <c r="R1698" s="107"/>
      <c r="S1698" s="107"/>
      <c r="T1698" s="107"/>
      <c r="U1698" s="107"/>
      <c r="V1698" s="107"/>
      <c r="W1698" s="107"/>
      <c r="X1698" s="107"/>
      <c r="Y1698" s="107"/>
      <c r="Z1698" s="107"/>
      <c r="AA1698" s="107"/>
      <c r="AB1698" s="107"/>
      <c r="AC1698" s="107"/>
      <c r="AD1698" s="107"/>
      <c r="AE1698" s="107"/>
      <c r="AF1698" s="107"/>
      <c r="AG1698" s="107"/>
      <c r="AH1698" s="107"/>
      <c r="AI1698" s="107"/>
      <c r="AJ1698" s="107"/>
      <c r="AK1698" s="107"/>
      <c r="AL1698" s="107"/>
      <c r="AM1698" s="107"/>
      <c r="AN1698" s="107"/>
      <c r="AO1698" s="107"/>
      <c r="AP1698" s="107"/>
      <c r="AQ1698" s="107"/>
      <c r="AR1698" s="107"/>
      <c r="AS1698" s="107"/>
      <c r="AT1698" s="107"/>
    </row>
    <row r="1699">
      <c r="A1699" s="107"/>
      <c r="B1699" s="522"/>
      <c r="C1699" s="107"/>
      <c r="D1699" s="107"/>
      <c r="E1699" s="107"/>
      <c r="F1699" s="107"/>
      <c r="G1699" s="107"/>
      <c r="H1699" s="107"/>
      <c r="I1699" s="107"/>
      <c r="J1699" s="107"/>
      <c r="K1699" s="107"/>
      <c r="L1699" s="107"/>
      <c r="M1699" s="107"/>
      <c r="N1699" s="107"/>
      <c r="O1699" s="107"/>
      <c r="P1699" s="107"/>
      <c r="Q1699" s="107"/>
      <c r="R1699" s="107"/>
      <c r="S1699" s="107"/>
      <c r="T1699" s="107"/>
      <c r="U1699" s="107"/>
      <c r="V1699" s="107"/>
      <c r="W1699" s="107"/>
      <c r="X1699" s="107"/>
      <c r="Y1699" s="107"/>
      <c r="Z1699" s="107"/>
      <c r="AA1699" s="107"/>
      <c r="AB1699" s="107"/>
      <c r="AC1699" s="107"/>
      <c r="AD1699" s="107"/>
      <c r="AE1699" s="107"/>
      <c r="AF1699" s="107"/>
      <c r="AG1699" s="107"/>
      <c r="AH1699" s="107"/>
      <c r="AI1699" s="107"/>
      <c r="AJ1699" s="107"/>
      <c r="AK1699" s="107"/>
      <c r="AL1699" s="107"/>
      <c r="AM1699" s="107"/>
      <c r="AN1699" s="107"/>
      <c r="AO1699" s="107"/>
      <c r="AP1699" s="107"/>
      <c r="AQ1699" s="107"/>
      <c r="AR1699" s="107"/>
      <c r="AS1699" s="107"/>
      <c r="AT1699" s="107"/>
    </row>
    <row r="1700">
      <c r="A1700" s="107"/>
      <c r="B1700" s="522"/>
      <c r="C1700" s="107"/>
      <c r="D1700" s="107"/>
      <c r="E1700" s="107"/>
      <c r="F1700" s="107"/>
      <c r="G1700" s="107"/>
      <c r="H1700" s="107"/>
      <c r="I1700" s="107"/>
      <c r="J1700" s="107"/>
      <c r="K1700" s="107"/>
      <c r="L1700" s="107"/>
      <c r="M1700" s="107"/>
      <c r="N1700" s="107"/>
      <c r="O1700" s="107"/>
      <c r="P1700" s="107"/>
      <c r="Q1700" s="107"/>
      <c r="R1700" s="107"/>
      <c r="S1700" s="107"/>
      <c r="T1700" s="107"/>
      <c r="U1700" s="107"/>
      <c r="V1700" s="107"/>
      <c r="W1700" s="107"/>
      <c r="X1700" s="107"/>
      <c r="Y1700" s="107"/>
      <c r="Z1700" s="107"/>
      <c r="AA1700" s="107"/>
      <c r="AB1700" s="107"/>
      <c r="AC1700" s="107"/>
      <c r="AD1700" s="107"/>
      <c r="AE1700" s="107"/>
      <c r="AF1700" s="107"/>
      <c r="AG1700" s="107"/>
      <c r="AH1700" s="107"/>
      <c r="AI1700" s="107"/>
      <c r="AJ1700" s="107"/>
      <c r="AK1700" s="107"/>
      <c r="AL1700" s="107"/>
      <c r="AM1700" s="107"/>
      <c r="AN1700" s="107"/>
      <c r="AO1700" s="107"/>
      <c r="AP1700" s="107"/>
      <c r="AQ1700" s="107"/>
      <c r="AR1700" s="107"/>
      <c r="AS1700" s="107"/>
      <c r="AT1700" s="107"/>
    </row>
    <row r="1701">
      <c r="A1701" s="107"/>
      <c r="B1701" s="522"/>
      <c r="C1701" s="107"/>
      <c r="D1701" s="107"/>
      <c r="E1701" s="107"/>
      <c r="F1701" s="107"/>
      <c r="G1701" s="107"/>
      <c r="H1701" s="107"/>
      <c r="I1701" s="107"/>
      <c r="J1701" s="107"/>
      <c r="K1701" s="107"/>
      <c r="L1701" s="107"/>
      <c r="M1701" s="107"/>
      <c r="N1701" s="107"/>
      <c r="O1701" s="107"/>
      <c r="P1701" s="107"/>
      <c r="Q1701" s="107"/>
      <c r="R1701" s="107"/>
      <c r="S1701" s="107"/>
      <c r="T1701" s="107"/>
      <c r="U1701" s="107"/>
      <c r="V1701" s="107"/>
      <c r="W1701" s="107"/>
      <c r="X1701" s="107"/>
      <c r="Y1701" s="107"/>
      <c r="Z1701" s="107"/>
      <c r="AA1701" s="107"/>
      <c r="AB1701" s="107"/>
      <c r="AC1701" s="107"/>
      <c r="AD1701" s="107"/>
      <c r="AE1701" s="107"/>
      <c r="AF1701" s="107"/>
      <c r="AG1701" s="107"/>
      <c r="AH1701" s="107"/>
      <c r="AI1701" s="107"/>
      <c r="AJ1701" s="107"/>
      <c r="AK1701" s="107"/>
      <c r="AL1701" s="107"/>
      <c r="AM1701" s="107"/>
      <c r="AN1701" s="107"/>
      <c r="AO1701" s="107"/>
      <c r="AP1701" s="107"/>
      <c r="AQ1701" s="107"/>
      <c r="AR1701" s="107"/>
      <c r="AS1701" s="107"/>
      <c r="AT1701" s="107"/>
    </row>
    <row r="1702">
      <c r="A1702" s="107"/>
      <c r="B1702" s="522"/>
      <c r="C1702" s="107"/>
      <c r="D1702" s="107"/>
      <c r="E1702" s="107"/>
      <c r="F1702" s="107"/>
      <c r="G1702" s="107"/>
      <c r="H1702" s="107"/>
      <c r="I1702" s="107"/>
      <c r="J1702" s="107"/>
      <c r="K1702" s="107"/>
      <c r="L1702" s="107"/>
      <c r="M1702" s="107"/>
      <c r="N1702" s="107"/>
      <c r="O1702" s="107"/>
      <c r="P1702" s="107"/>
      <c r="Q1702" s="107"/>
      <c r="R1702" s="107"/>
      <c r="S1702" s="107"/>
      <c r="T1702" s="107"/>
      <c r="U1702" s="107"/>
      <c r="V1702" s="107"/>
      <c r="W1702" s="107"/>
      <c r="X1702" s="107"/>
      <c r="Y1702" s="107"/>
      <c r="Z1702" s="107"/>
      <c r="AA1702" s="107"/>
      <c r="AB1702" s="107"/>
      <c r="AC1702" s="107"/>
      <c r="AD1702" s="107"/>
      <c r="AE1702" s="107"/>
      <c r="AF1702" s="107"/>
      <c r="AG1702" s="107"/>
      <c r="AH1702" s="107"/>
      <c r="AI1702" s="107"/>
      <c r="AJ1702" s="107"/>
      <c r="AK1702" s="107"/>
      <c r="AL1702" s="107"/>
      <c r="AM1702" s="107"/>
      <c r="AN1702" s="107"/>
      <c r="AO1702" s="107"/>
      <c r="AP1702" s="107"/>
      <c r="AQ1702" s="107"/>
      <c r="AR1702" s="107"/>
      <c r="AS1702" s="107"/>
      <c r="AT1702" s="107"/>
    </row>
    <row r="1703">
      <c r="A1703" s="107"/>
      <c r="B1703" s="522"/>
      <c r="C1703" s="107"/>
      <c r="D1703" s="107"/>
      <c r="E1703" s="107"/>
      <c r="F1703" s="107"/>
      <c r="G1703" s="107"/>
      <c r="H1703" s="107"/>
      <c r="I1703" s="107"/>
      <c r="J1703" s="107"/>
      <c r="K1703" s="107"/>
      <c r="L1703" s="107"/>
      <c r="M1703" s="107"/>
      <c r="N1703" s="107"/>
      <c r="O1703" s="107"/>
      <c r="P1703" s="107"/>
      <c r="Q1703" s="107"/>
      <c r="R1703" s="107"/>
      <c r="S1703" s="107"/>
      <c r="T1703" s="107"/>
      <c r="U1703" s="107"/>
      <c r="V1703" s="107"/>
      <c r="W1703" s="107"/>
      <c r="X1703" s="107"/>
      <c r="Y1703" s="107"/>
      <c r="Z1703" s="107"/>
      <c r="AA1703" s="107"/>
      <c r="AB1703" s="107"/>
      <c r="AC1703" s="107"/>
      <c r="AD1703" s="107"/>
      <c r="AE1703" s="107"/>
      <c r="AF1703" s="107"/>
      <c r="AG1703" s="107"/>
      <c r="AH1703" s="107"/>
      <c r="AI1703" s="107"/>
      <c r="AJ1703" s="107"/>
      <c r="AK1703" s="107"/>
      <c r="AL1703" s="107"/>
      <c r="AM1703" s="107"/>
      <c r="AN1703" s="107"/>
      <c r="AO1703" s="107"/>
      <c r="AP1703" s="107"/>
      <c r="AQ1703" s="107"/>
      <c r="AR1703" s="107"/>
      <c r="AS1703" s="107"/>
      <c r="AT1703" s="107"/>
    </row>
    <row r="1704">
      <c r="A1704" s="107"/>
      <c r="B1704" s="522"/>
      <c r="C1704" s="107"/>
      <c r="D1704" s="107"/>
      <c r="E1704" s="107"/>
      <c r="F1704" s="107"/>
      <c r="G1704" s="107"/>
      <c r="H1704" s="107"/>
      <c r="I1704" s="107"/>
      <c r="J1704" s="107"/>
      <c r="K1704" s="107"/>
      <c r="L1704" s="107"/>
      <c r="M1704" s="107"/>
      <c r="N1704" s="107"/>
      <c r="O1704" s="107"/>
      <c r="P1704" s="107"/>
      <c r="Q1704" s="107"/>
      <c r="R1704" s="107"/>
      <c r="S1704" s="107"/>
      <c r="T1704" s="107"/>
      <c r="U1704" s="107"/>
      <c r="V1704" s="107"/>
      <c r="W1704" s="107"/>
      <c r="X1704" s="107"/>
      <c r="Y1704" s="107"/>
      <c r="Z1704" s="107"/>
      <c r="AA1704" s="107"/>
      <c r="AB1704" s="107"/>
      <c r="AC1704" s="107"/>
      <c r="AD1704" s="107"/>
      <c r="AE1704" s="107"/>
      <c r="AF1704" s="107"/>
      <c r="AG1704" s="107"/>
      <c r="AH1704" s="107"/>
      <c r="AI1704" s="107"/>
      <c r="AJ1704" s="107"/>
      <c r="AK1704" s="107"/>
      <c r="AL1704" s="107"/>
      <c r="AM1704" s="107"/>
      <c r="AN1704" s="107"/>
      <c r="AO1704" s="107"/>
      <c r="AP1704" s="107"/>
      <c r="AQ1704" s="107"/>
      <c r="AR1704" s="107"/>
      <c r="AS1704" s="107"/>
      <c r="AT1704" s="107"/>
    </row>
    <row r="1705">
      <c r="A1705" s="107"/>
      <c r="B1705" s="522"/>
      <c r="C1705" s="107"/>
      <c r="D1705" s="107"/>
      <c r="E1705" s="107"/>
      <c r="F1705" s="107"/>
      <c r="G1705" s="107"/>
      <c r="H1705" s="107"/>
      <c r="I1705" s="107"/>
      <c r="J1705" s="107"/>
      <c r="K1705" s="107"/>
      <c r="L1705" s="107"/>
      <c r="M1705" s="107"/>
      <c r="N1705" s="107"/>
      <c r="O1705" s="107"/>
      <c r="P1705" s="107"/>
      <c r="Q1705" s="107"/>
      <c r="R1705" s="107"/>
      <c r="S1705" s="107"/>
      <c r="T1705" s="107"/>
      <c r="U1705" s="107"/>
      <c r="V1705" s="107"/>
      <c r="W1705" s="107"/>
      <c r="X1705" s="107"/>
      <c r="Y1705" s="107"/>
      <c r="Z1705" s="107"/>
      <c r="AA1705" s="107"/>
      <c r="AB1705" s="107"/>
      <c r="AC1705" s="107"/>
      <c r="AD1705" s="107"/>
      <c r="AE1705" s="107"/>
      <c r="AF1705" s="107"/>
      <c r="AG1705" s="107"/>
      <c r="AH1705" s="107"/>
      <c r="AI1705" s="107"/>
      <c r="AJ1705" s="107"/>
      <c r="AK1705" s="107"/>
      <c r="AL1705" s="107"/>
      <c r="AM1705" s="107"/>
      <c r="AN1705" s="107"/>
      <c r="AO1705" s="107"/>
      <c r="AP1705" s="107"/>
      <c r="AQ1705" s="107"/>
      <c r="AR1705" s="107"/>
      <c r="AS1705" s="107"/>
      <c r="AT1705" s="107"/>
    </row>
    <row r="1706">
      <c r="A1706" s="107"/>
      <c r="B1706" s="522"/>
      <c r="C1706" s="107"/>
      <c r="D1706" s="107"/>
      <c r="E1706" s="107"/>
      <c r="F1706" s="107"/>
      <c r="G1706" s="107"/>
      <c r="H1706" s="107"/>
      <c r="I1706" s="107"/>
      <c r="J1706" s="107"/>
      <c r="K1706" s="107"/>
      <c r="L1706" s="107"/>
      <c r="M1706" s="107"/>
      <c r="N1706" s="107"/>
      <c r="O1706" s="107"/>
      <c r="P1706" s="107"/>
      <c r="Q1706" s="107"/>
      <c r="R1706" s="107"/>
      <c r="S1706" s="107"/>
      <c r="T1706" s="107"/>
      <c r="U1706" s="107"/>
      <c r="V1706" s="107"/>
      <c r="W1706" s="107"/>
      <c r="X1706" s="107"/>
      <c r="Y1706" s="107"/>
      <c r="Z1706" s="107"/>
      <c r="AA1706" s="107"/>
      <c r="AB1706" s="107"/>
      <c r="AC1706" s="107"/>
      <c r="AD1706" s="107"/>
      <c r="AE1706" s="107"/>
      <c r="AF1706" s="107"/>
      <c r="AG1706" s="107"/>
      <c r="AH1706" s="107"/>
      <c r="AI1706" s="107"/>
      <c r="AJ1706" s="107"/>
      <c r="AK1706" s="107"/>
      <c r="AL1706" s="107"/>
      <c r="AM1706" s="107"/>
      <c r="AN1706" s="107"/>
      <c r="AO1706" s="107"/>
      <c r="AP1706" s="107"/>
      <c r="AQ1706" s="107"/>
      <c r="AR1706" s="107"/>
      <c r="AS1706" s="107"/>
      <c r="AT1706" s="107"/>
    </row>
    <row r="1707">
      <c r="A1707" s="107"/>
      <c r="B1707" s="522"/>
      <c r="C1707" s="107"/>
      <c r="D1707" s="107"/>
      <c r="E1707" s="107"/>
      <c r="F1707" s="107"/>
      <c r="G1707" s="107"/>
      <c r="H1707" s="107"/>
      <c r="I1707" s="107"/>
      <c r="J1707" s="107"/>
      <c r="K1707" s="107"/>
      <c r="L1707" s="107"/>
      <c r="M1707" s="107"/>
      <c r="N1707" s="107"/>
      <c r="O1707" s="107"/>
      <c r="P1707" s="107"/>
      <c r="Q1707" s="107"/>
      <c r="R1707" s="107"/>
      <c r="S1707" s="107"/>
      <c r="T1707" s="107"/>
      <c r="U1707" s="107"/>
      <c r="V1707" s="107"/>
      <c r="W1707" s="107"/>
      <c r="X1707" s="107"/>
      <c r="Y1707" s="107"/>
      <c r="Z1707" s="107"/>
      <c r="AA1707" s="107"/>
      <c r="AB1707" s="107"/>
      <c r="AC1707" s="107"/>
      <c r="AD1707" s="107"/>
      <c r="AE1707" s="107"/>
      <c r="AF1707" s="107"/>
      <c r="AG1707" s="107"/>
      <c r="AH1707" s="107"/>
      <c r="AI1707" s="107"/>
      <c r="AJ1707" s="107"/>
      <c r="AK1707" s="107"/>
      <c r="AL1707" s="107"/>
      <c r="AM1707" s="107"/>
      <c r="AN1707" s="107"/>
      <c r="AO1707" s="107"/>
      <c r="AP1707" s="107"/>
      <c r="AQ1707" s="107"/>
      <c r="AR1707" s="107"/>
      <c r="AS1707" s="107"/>
      <c r="AT1707" s="107"/>
    </row>
    <row r="1708">
      <c r="A1708" s="107"/>
      <c r="B1708" s="522"/>
      <c r="C1708" s="107"/>
      <c r="D1708" s="107"/>
      <c r="E1708" s="107"/>
      <c r="F1708" s="107"/>
      <c r="G1708" s="107"/>
      <c r="H1708" s="107"/>
      <c r="I1708" s="107"/>
      <c r="J1708" s="107"/>
      <c r="K1708" s="107"/>
      <c r="L1708" s="107"/>
      <c r="M1708" s="107"/>
      <c r="N1708" s="107"/>
      <c r="O1708" s="107"/>
      <c r="P1708" s="107"/>
      <c r="Q1708" s="107"/>
      <c r="R1708" s="107"/>
      <c r="S1708" s="107"/>
      <c r="T1708" s="107"/>
      <c r="U1708" s="107"/>
      <c r="V1708" s="107"/>
      <c r="W1708" s="107"/>
      <c r="X1708" s="107"/>
      <c r="Y1708" s="107"/>
      <c r="Z1708" s="107"/>
      <c r="AA1708" s="107"/>
      <c r="AB1708" s="107"/>
      <c r="AC1708" s="107"/>
      <c r="AD1708" s="107"/>
      <c r="AE1708" s="107"/>
      <c r="AF1708" s="107"/>
      <c r="AG1708" s="107"/>
      <c r="AH1708" s="107"/>
      <c r="AI1708" s="107"/>
      <c r="AJ1708" s="107"/>
      <c r="AK1708" s="107"/>
      <c r="AL1708" s="107"/>
      <c r="AM1708" s="107"/>
      <c r="AN1708" s="107"/>
      <c r="AO1708" s="107"/>
      <c r="AP1708" s="107"/>
      <c r="AQ1708" s="107"/>
      <c r="AR1708" s="107"/>
      <c r="AS1708" s="107"/>
      <c r="AT1708" s="107"/>
    </row>
    <row r="1709">
      <c r="A1709" s="107"/>
      <c r="B1709" s="522"/>
      <c r="C1709" s="107"/>
      <c r="D1709" s="107"/>
      <c r="E1709" s="107"/>
      <c r="F1709" s="107"/>
      <c r="G1709" s="107"/>
      <c r="H1709" s="107"/>
      <c r="I1709" s="107"/>
      <c r="J1709" s="107"/>
      <c r="K1709" s="107"/>
      <c r="L1709" s="107"/>
      <c r="M1709" s="107"/>
      <c r="N1709" s="107"/>
      <c r="O1709" s="107"/>
      <c r="P1709" s="107"/>
      <c r="Q1709" s="107"/>
      <c r="R1709" s="107"/>
      <c r="S1709" s="107"/>
      <c r="T1709" s="107"/>
      <c r="U1709" s="107"/>
      <c r="V1709" s="107"/>
      <c r="W1709" s="107"/>
      <c r="X1709" s="107"/>
      <c r="Y1709" s="107"/>
      <c r="Z1709" s="107"/>
      <c r="AA1709" s="107"/>
      <c r="AB1709" s="107"/>
      <c r="AC1709" s="107"/>
      <c r="AD1709" s="107"/>
      <c r="AE1709" s="107"/>
      <c r="AF1709" s="107"/>
      <c r="AG1709" s="107"/>
      <c r="AH1709" s="107"/>
      <c r="AI1709" s="107"/>
      <c r="AJ1709" s="107"/>
      <c r="AK1709" s="107"/>
      <c r="AL1709" s="107"/>
      <c r="AM1709" s="107"/>
      <c r="AN1709" s="107"/>
      <c r="AO1709" s="107"/>
      <c r="AP1709" s="107"/>
      <c r="AQ1709" s="107"/>
      <c r="AR1709" s="107"/>
      <c r="AS1709" s="107"/>
      <c r="AT1709" s="107"/>
    </row>
    <row r="1710">
      <c r="A1710" s="107"/>
      <c r="B1710" s="522"/>
      <c r="C1710" s="107"/>
      <c r="D1710" s="107"/>
      <c r="E1710" s="107"/>
      <c r="F1710" s="107"/>
      <c r="G1710" s="107"/>
      <c r="H1710" s="107"/>
      <c r="I1710" s="107"/>
      <c r="J1710" s="107"/>
      <c r="K1710" s="107"/>
      <c r="L1710" s="107"/>
      <c r="M1710" s="107"/>
      <c r="N1710" s="107"/>
      <c r="O1710" s="107"/>
      <c r="P1710" s="107"/>
      <c r="Q1710" s="107"/>
      <c r="R1710" s="107"/>
      <c r="S1710" s="107"/>
      <c r="T1710" s="107"/>
      <c r="U1710" s="107"/>
      <c r="V1710" s="107"/>
      <c r="W1710" s="107"/>
      <c r="X1710" s="107"/>
      <c r="Y1710" s="107"/>
      <c r="Z1710" s="107"/>
      <c r="AA1710" s="107"/>
      <c r="AB1710" s="107"/>
      <c r="AC1710" s="107"/>
      <c r="AD1710" s="107"/>
      <c r="AE1710" s="107"/>
      <c r="AF1710" s="107"/>
      <c r="AG1710" s="107"/>
      <c r="AH1710" s="107"/>
      <c r="AI1710" s="107"/>
      <c r="AJ1710" s="107"/>
      <c r="AK1710" s="107"/>
      <c r="AL1710" s="107"/>
      <c r="AM1710" s="107"/>
      <c r="AN1710" s="107"/>
      <c r="AO1710" s="107"/>
      <c r="AP1710" s="107"/>
      <c r="AQ1710" s="107"/>
      <c r="AR1710" s="107"/>
      <c r="AS1710" s="107"/>
      <c r="AT1710" s="107"/>
    </row>
    <row r="1711">
      <c r="A1711" s="107"/>
      <c r="B1711" s="522"/>
      <c r="C1711" s="107"/>
      <c r="D1711" s="107"/>
      <c r="E1711" s="107"/>
      <c r="F1711" s="107"/>
      <c r="G1711" s="107"/>
      <c r="H1711" s="107"/>
      <c r="I1711" s="107"/>
      <c r="J1711" s="107"/>
      <c r="K1711" s="107"/>
      <c r="L1711" s="107"/>
      <c r="M1711" s="107"/>
      <c r="N1711" s="107"/>
      <c r="O1711" s="107"/>
      <c r="P1711" s="107"/>
      <c r="Q1711" s="107"/>
      <c r="R1711" s="107"/>
      <c r="S1711" s="107"/>
      <c r="T1711" s="107"/>
      <c r="U1711" s="107"/>
      <c r="V1711" s="107"/>
      <c r="W1711" s="107"/>
      <c r="X1711" s="107"/>
      <c r="Y1711" s="107"/>
      <c r="Z1711" s="107"/>
      <c r="AA1711" s="107"/>
      <c r="AB1711" s="107"/>
      <c r="AC1711" s="107"/>
      <c r="AD1711" s="107"/>
      <c r="AE1711" s="107"/>
      <c r="AF1711" s="107"/>
      <c r="AG1711" s="107"/>
      <c r="AH1711" s="107"/>
      <c r="AI1711" s="107"/>
      <c r="AJ1711" s="107"/>
      <c r="AK1711" s="107"/>
      <c r="AL1711" s="107"/>
      <c r="AM1711" s="107"/>
      <c r="AN1711" s="107"/>
      <c r="AO1711" s="107"/>
      <c r="AP1711" s="107"/>
      <c r="AQ1711" s="107"/>
      <c r="AR1711" s="107"/>
      <c r="AS1711" s="107"/>
      <c r="AT1711" s="107"/>
    </row>
    <row r="1712">
      <c r="A1712" s="107"/>
      <c r="B1712" s="522"/>
      <c r="C1712" s="107"/>
      <c r="D1712" s="107"/>
      <c r="E1712" s="107"/>
      <c r="F1712" s="107"/>
      <c r="G1712" s="107"/>
      <c r="H1712" s="107"/>
      <c r="I1712" s="107"/>
      <c r="J1712" s="107"/>
      <c r="K1712" s="107"/>
      <c r="L1712" s="107"/>
      <c r="M1712" s="107"/>
      <c r="N1712" s="107"/>
      <c r="O1712" s="107"/>
      <c r="P1712" s="107"/>
      <c r="Q1712" s="107"/>
      <c r="R1712" s="107"/>
      <c r="S1712" s="107"/>
      <c r="T1712" s="107"/>
      <c r="U1712" s="107"/>
      <c r="V1712" s="107"/>
      <c r="W1712" s="107"/>
      <c r="X1712" s="107"/>
      <c r="Y1712" s="107"/>
      <c r="Z1712" s="107"/>
      <c r="AA1712" s="107"/>
      <c r="AB1712" s="107"/>
      <c r="AC1712" s="107"/>
      <c r="AD1712" s="107"/>
      <c r="AE1712" s="107"/>
      <c r="AF1712" s="107"/>
      <c r="AG1712" s="107"/>
      <c r="AH1712" s="107"/>
      <c r="AI1712" s="107"/>
      <c r="AJ1712" s="107"/>
      <c r="AK1712" s="107"/>
      <c r="AL1712" s="107"/>
      <c r="AM1712" s="107"/>
      <c r="AN1712" s="107"/>
      <c r="AO1712" s="107"/>
      <c r="AP1712" s="107"/>
      <c r="AQ1712" s="107"/>
      <c r="AR1712" s="107"/>
      <c r="AS1712" s="107"/>
      <c r="AT1712" s="107"/>
    </row>
    <row r="1713">
      <c r="A1713" s="107"/>
      <c r="B1713" s="522"/>
      <c r="C1713" s="107"/>
      <c r="D1713" s="107"/>
      <c r="E1713" s="107"/>
      <c r="F1713" s="107"/>
      <c r="G1713" s="107"/>
      <c r="H1713" s="107"/>
      <c r="I1713" s="107"/>
      <c r="J1713" s="107"/>
      <c r="K1713" s="107"/>
      <c r="L1713" s="107"/>
      <c r="M1713" s="107"/>
      <c r="N1713" s="107"/>
      <c r="O1713" s="107"/>
      <c r="P1713" s="107"/>
      <c r="Q1713" s="107"/>
      <c r="R1713" s="107"/>
      <c r="S1713" s="107"/>
      <c r="T1713" s="107"/>
      <c r="U1713" s="107"/>
      <c r="V1713" s="107"/>
      <c r="W1713" s="107"/>
      <c r="X1713" s="107"/>
      <c r="Y1713" s="107"/>
      <c r="Z1713" s="107"/>
      <c r="AA1713" s="107"/>
      <c r="AB1713" s="107"/>
      <c r="AC1713" s="107"/>
      <c r="AD1713" s="107"/>
      <c r="AE1713" s="107"/>
      <c r="AF1713" s="107"/>
      <c r="AG1713" s="107"/>
      <c r="AH1713" s="107"/>
      <c r="AI1713" s="107"/>
      <c r="AJ1713" s="107"/>
      <c r="AK1713" s="107"/>
      <c r="AL1713" s="107"/>
      <c r="AM1713" s="107"/>
      <c r="AN1713" s="107"/>
      <c r="AO1713" s="107"/>
      <c r="AP1713" s="107"/>
      <c r="AQ1713" s="107"/>
      <c r="AR1713" s="107"/>
      <c r="AS1713" s="107"/>
      <c r="AT1713" s="107"/>
    </row>
    <row r="1714">
      <c r="A1714" s="107"/>
      <c r="B1714" s="522"/>
      <c r="C1714" s="107"/>
      <c r="D1714" s="107"/>
      <c r="E1714" s="107"/>
      <c r="F1714" s="107"/>
      <c r="G1714" s="107"/>
      <c r="H1714" s="107"/>
      <c r="I1714" s="107"/>
      <c r="J1714" s="107"/>
      <c r="K1714" s="107"/>
      <c r="L1714" s="107"/>
      <c r="M1714" s="107"/>
      <c r="N1714" s="107"/>
      <c r="O1714" s="107"/>
      <c r="P1714" s="107"/>
      <c r="Q1714" s="107"/>
      <c r="R1714" s="107"/>
      <c r="S1714" s="107"/>
      <c r="T1714" s="107"/>
      <c r="U1714" s="107"/>
      <c r="V1714" s="107"/>
      <c r="W1714" s="107"/>
      <c r="X1714" s="107"/>
      <c r="Y1714" s="107"/>
      <c r="Z1714" s="107"/>
      <c r="AA1714" s="107"/>
      <c r="AB1714" s="107"/>
      <c r="AC1714" s="107"/>
      <c r="AD1714" s="107"/>
      <c r="AE1714" s="107"/>
      <c r="AF1714" s="107"/>
      <c r="AG1714" s="107"/>
      <c r="AH1714" s="107"/>
      <c r="AI1714" s="107"/>
      <c r="AJ1714" s="107"/>
      <c r="AK1714" s="107"/>
      <c r="AL1714" s="107"/>
      <c r="AM1714" s="107"/>
      <c r="AN1714" s="107"/>
      <c r="AO1714" s="107"/>
      <c r="AP1714" s="107"/>
      <c r="AQ1714" s="107"/>
      <c r="AR1714" s="107"/>
      <c r="AS1714" s="107"/>
      <c r="AT1714" s="107"/>
    </row>
    <row r="1715">
      <c r="A1715" s="107"/>
      <c r="B1715" s="522"/>
      <c r="C1715" s="107"/>
      <c r="D1715" s="107"/>
      <c r="E1715" s="107"/>
      <c r="F1715" s="107"/>
      <c r="G1715" s="107"/>
      <c r="H1715" s="107"/>
      <c r="I1715" s="107"/>
      <c r="J1715" s="107"/>
      <c r="K1715" s="107"/>
      <c r="L1715" s="107"/>
      <c r="M1715" s="107"/>
      <c r="N1715" s="107"/>
      <c r="O1715" s="107"/>
      <c r="P1715" s="107"/>
      <c r="Q1715" s="107"/>
      <c r="R1715" s="107"/>
      <c r="S1715" s="107"/>
      <c r="T1715" s="107"/>
      <c r="U1715" s="107"/>
      <c r="V1715" s="107"/>
      <c r="W1715" s="107"/>
      <c r="X1715" s="107"/>
      <c r="Y1715" s="107"/>
      <c r="Z1715" s="107"/>
      <c r="AA1715" s="107"/>
      <c r="AB1715" s="107"/>
      <c r="AC1715" s="107"/>
      <c r="AD1715" s="107"/>
      <c r="AE1715" s="107"/>
      <c r="AF1715" s="107"/>
      <c r="AG1715" s="107"/>
      <c r="AH1715" s="107"/>
      <c r="AI1715" s="107"/>
      <c r="AJ1715" s="107"/>
      <c r="AK1715" s="107"/>
      <c r="AL1715" s="107"/>
      <c r="AM1715" s="107"/>
      <c r="AN1715" s="107"/>
      <c r="AO1715" s="107"/>
      <c r="AP1715" s="107"/>
      <c r="AQ1715" s="107"/>
      <c r="AR1715" s="107"/>
      <c r="AS1715" s="107"/>
      <c r="AT1715" s="107"/>
    </row>
    <row r="1716">
      <c r="A1716" s="107"/>
      <c r="B1716" s="522"/>
      <c r="C1716" s="107"/>
      <c r="D1716" s="107"/>
      <c r="E1716" s="107"/>
      <c r="F1716" s="107"/>
      <c r="G1716" s="107"/>
      <c r="H1716" s="107"/>
      <c r="I1716" s="107"/>
      <c r="J1716" s="107"/>
      <c r="K1716" s="107"/>
      <c r="L1716" s="107"/>
      <c r="M1716" s="107"/>
      <c r="N1716" s="107"/>
      <c r="O1716" s="107"/>
      <c r="P1716" s="107"/>
      <c r="Q1716" s="107"/>
      <c r="R1716" s="107"/>
      <c r="S1716" s="107"/>
      <c r="T1716" s="107"/>
      <c r="U1716" s="107"/>
      <c r="V1716" s="107"/>
      <c r="W1716" s="107"/>
      <c r="X1716" s="107"/>
      <c r="Y1716" s="107"/>
      <c r="Z1716" s="107"/>
      <c r="AA1716" s="107"/>
      <c r="AB1716" s="107"/>
      <c r="AC1716" s="107"/>
      <c r="AD1716" s="107"/>
      <c r="AE1716" s="107"/>
      <c r="AF1716" s="107"/>
      <c r="AG1716" s="107"/>
      <c r="AH1716" s="107"/>
      <c r="AI1716" s="107"/>
      <c r="AJ1716" s="107"/>
      <c r="AK1716" s="107"/>
      <c r="AL1716" s="107"/>
      <c r="AM1716" s="107"/>
      <c r="AN1716" s="107"/>
      <c r="AO1716" s="107"/>
      <c r="AP1716" s="107"/>
      <c r="AQ1716" s="107"/>
      <c r="AR1716" s="107"/>
      <c r="AS1716" s="107"/>
      <c r="AT1716" s="107"/>
    </row>
    <row r="1717">
      <c r="A1717" s="107"/>
      <c r="B1717" s="522"/>
      <c r="C1717" s="107"/>
      <c r="D1717" s="107"/>
      <c r="E1717" s="107"/>
      <c r="F1717" s="107"/>
      <c r="G1717" s="107"/>
      <c r="H1717" s="107"/>
      <c r="I1717" s="107"/>
      <c r="J1717" s="107"/>
      <c r="K1717" s="107"/>
      <c r="L1717" s="107"/>
      <c r="M1717" s="107"/>
      <c r="N1717" s="107"/>
      <c r="O1717" s="107"/>
      <c r="P1717" s="107"/>
      <c r="Q1717" s="107"/>
      <c r="R1717" s="107"/>
      <c r="S1717" s="107"/>
      <c r="T1717" s="107"/>
      <c r="U1717" s="107"/>
      <c r="V1717" s="107"/>
      <c r="W1717" s="107"/>
      <c r="X1717" s="107"/>
      <c r="Y1717" s="107"/>
      <c r="Z1717" s="107"/>
      <c r="AA1717" s="107"/>
      <c r="AB1717" s="107"/>
      <c r="AC1717" s="107"/>
      <c r="AD1717" s="107"/>
      <c r="AE1717" s="107"/>
      <c r="AF1717" s="107"/>
      <c r="AG1717" s="107"/>
      <c r="AH1717" s="107"/>
      <c r="AI1717" s="107"/>
      <c r="AJ1717" s="107"/>
      <c r="AK1717" s="107"/>
      <c r="AL1717" s="107"/>
      <c r="AM1717" s="107"/>
      <c r="AN1717" s="107"/>
      <c r="AO1717" s="107"/>
      <c r="AP1717" s="107"/>
      <c r="AQ1717" s="107"/>
      <c r="AR1717" s="107"/>
      <c r="AS1717" s="107"/>
      <c r="AT1717" s="107"/>
    </row>
    <row r="1718">
      <c r="A1718" s="107"/>
      <c r="B1718" s="522"/>
      <c r="C1718" s="107"/>
      <c r="D1718" s="107"/>
      <c r="E1718" s="107"/>
      <c r="F1718" s="107"/>
      <c r="G1718" s="107"/>
      <c r="H1718" s="107"/>
      <c r="I1718" s="107"/>
      <c r="J1718" s="107"/>
      <c r="K1718" s="107"/>
      <c r="L1718" s="107"/>
      <c r="M1718" s="107"/>
      <c r="N1718" s="107"/>
      <c r="O1718" s="107"/>
      <c r="P1718" s="107"/>
      <c r="Q1718" s="107"/>
      <c r="R1718" s="107"/>
      <c r="S1718" s="107"/>
      <c r="T1718" s="107"/>
      <c r="U1718" s="107"/>
      <c r="V1718" s="107"/>
      <c r="W1718" s="107"/>
      <c r="X1718" s="107"/>
      <c r="Y1718" s="107"/>
      <c r="Z1718" s="107"/>
      <c r="AA1718" s="107"/>
      <c r="AB1718" s="107"/>
      <c r="AC1718" s="107"/>
      <c r="AD1718" s="107"/>
      <c r="AE1718" s="107"/>
      <c r="AF1718" s="107"/>
      <c r="AG1718" s="107"/>
      <c r="AH1718" s="107"/>
      <c r="AI1718" s="107"/>
      <c r="AJ1718" s="107"/>
      <c r="AK1718" s="107"/>
      <c r="AL1718" s="107"/>
      <c r="AM1718" s="107"/>
      <c r="AN1718" s="107"/>
      <c r="AO1718" s="107"/>
      <c r="AP1718" s="107"/>
      <c r="AQ1718" s="107"/>
      <c r="AR1718" s="107"/>
      <c r="AS1718" s="107"/>
      <c r="AT1718" s="107"/>
    </row>
    <row r="1719">
      <c r="A1719" s="107"/>
      <c r="B1719" s="522"/>
      <c r="C1719" s="107"/>
      <c r="D1719" s="107"/>
      <c r="E1719" s="107"/>
      <c r="F1719" s="107"/>
      <c r="G1719" s="107"/>
      <c r="H1719" s="107"/>
      <c r="I1719" s="107"/>
      <c r="J1719" s="107"/>
      <c r="K1719" s="107"/>
      <c r="L1719" s="107"/>
      <c r="M1719" s="107"/>
      <c r="N1719" s="107"/>
      <c r="O1719" s="107"/>
      <c r="P1719" s="107"/>
      <c r="Q1719" s="107"/>
      <c r="R1719" s="107"/>
      <c r="S1719" s="107"/>
      <c r="T1719" s="107"/>
      <c r="U1719" s="107"/>
      <c r="V1719" s="107"/>
      <c r="W1719" s="107"/>
      <c r="X1719" s="107"/>
      <c r="Y1719" s="107"/>
      <c r="Z1719" s="107"/>
      <c r="AA1719" s="107"/>
      <c r="AB1719" s="107"/>
      <c r="AC1719" s="107"/>
      <c r="AD1719" s="107"/>
      <c r="AE1719" s="107"/>
      <c r="AF1719" s="107"/>
      <c r="AG1719" s="107"/>
      <c r="AH1719" s="107"/>
      <c r="AI1719" s="107"/>
      <c r="AJ1719" s="107"/>
      <c r="AK1719" s="107"/>
      <c r="AL1719" s="107"/>
      <c r="AM1719" s="107"/>
      <c r="AN1719" s="107"/>
      <c r="AO1719" s="107"/>
      <c r="AP1719" s="107"/>
      <c r="AQ1719" s="107"/>
      <c r="AR1719" s="107"/>
      <c r="AS1719" s="107"/>
      <c r="AT1719" s="107"/>
    </row>
    <row r="1720">
      <c r="A1720" s="107"/>
      <c r="B1720" s="522"/>
      <c r="C1720" s="107"/>
      <c r="D1720" s="107"/>
      <c r="E1720" s="107"/>
      <c r="F1720" s="107"/>
      <c r="G1720" s="107"/>
      <c r="H1720" s="107"/>
      <c r="I1720" s="107"/>
      <c r="J1720" s="107"/>
      <c r="K1720" s="107"/>
      <c r="L1720" s="107"/>
      <c r="M1720" s="107"/>
      <c r="N1720" s="107"/>
      <c r="O1720" s="107"/>
      <c r="P1720" s="107"/>
      <c r="Q1720" s="107"/>
      <c r="R1720" s="107"/>
      <c r="S1720" s="107"/>
      <c r="T1720" s="107"/>
      <c r="U1720" s="107"/>
      <c r="V1720" s="107"/>
      <c r="W1720" s="107"/>
      <c r="X1720" s="107"/>
      <c r="Y1720" s="107"/>
      <c r="Z1720" s="107"/>
      <c r="AA1720" s="107"/>
      <c r="AB1720" s="107"/>
      <c r="AC1720" s="107"/>
      <c r="AD1720" s="107"/>
      <c r="AE1720" s="107"/>
      <c r="AF1720" s="107"/>
      <c r="AG1720" s="107"/>
      <c r="AH1720" s="107"/>
      <c r="AI1720" s="107"/>
      <c r="AJ1720" s="107"/>
      <c r="AK1720" s="107"/>
      <c r="AL1720" s="107"/>
      <c r="AM1720" s="107"/>
      <c r="AN1720" s="107"/>
      <c r="AO1720" s="107"/>
      <c r="AP1720" s="107"/>
      <c r="AQ1720" s="107"/>
      <c r="AR1720" s="107"/>
      <c r="AS1720" s="107"/>
      <c r="AT1720" s="107"/>
    </row>
    <row r="1721">
      <c r="A1721" s="107"/>
      <c r="B1721" s="522"/>
      <c r="C1721" s="107"/>
      <c r="D1721" s="107"/>
      <c r="E1721" s="107"/>
      <c r="F1721" s="107"/>
      <c r="G1721" s="107"/>
      <c r="H1721" s="107"/>
      <c r="I1721" s="107"/>
      <c r="J1721" s="107"/>
      <c r="K1721" s="107"/>
      <c r="L1721" s="107"/>
      <c r="M1721" s="107"/>
      <c r="N1721" s="107"/>
      <c r="O1721" s="107"/>
      <c r="P1721" s="107"/>
      <c r="Q1721" s="107"/>
      <c r="R1721" s="107"/>
      <c r="S1721" s="107"/>
      <c r="T1721" s="107"/>
      <c r="U1721" s="107"/>
      <c r="V1721" s="107"/>
      <c r="W1721" s="107"/>
      <c r="X1721" s="107"/>
      <c r="Y1721" s="107"/>
      <c r="Z1721" s="107"/>
      <c r="AA1721" s="107"/>
      <c r="AB1721" s="107"/>
      <c r="AC1721" s="107"/>
      <c r="AD1721" s="107"/>
      <c r="AE1721" s="107"/>
      <c r="AF1721" s="107"/>
      <c r="AG1721" s="107"/>
      <c r="AH1721" s="107"/>
      <c r="AI1721" s="107"/>
      <c r="AJ1721" s="107"/>
      <c r="AK1721" s="107"/>
      <c r="AL1721" s="107"/>
      <c r="AM1721" s="107"/>
      <c r="AN1721" s="107"/>
      <c r="AO1721" s="107"/>
      <c r="AP1721" s="107"/>
      <c r="AQ1721" s="107"/>
      <c r="AR1721" s="107"/>
      <c r="AS1721" s="107"/>
      <c r="AT1721" s="107"/>
    </row>
    <row r="1722">
      <c r="A1722" s="107"/>
      <c r="B1722" s="522"/>
      <c r="C1722" s="107"/>
      <c r="D1722" s="107"/>
      <c r="E1722" s="107"/>
      <c r="F1722" s="107"/>
      <c r="G1722" s="107"/>
      <c r="H1722" s="107"/>
      <c r="I1722" s="107"/>
      <c r="J1722" s="107"/>
      <c r="K1722" s="107"/>
      <c r="L1722" s="107"/>
      <c r="M1722" s="107"/>
      <c r="N1722" s="107"/>
      <c r="O1722" s="107"/>
      <c r="P1722" s="107"/>
      <c r="Q1722" s="107"/>
      <c r="R1722" s="107"/>
      <c r="S1722" s="107"/>
      <c r="T1722" s="107"/>
      <c r="U1722" s="107"/>
      <c r="V1722" s="107"/>
      <c r="W1722" s="107"/>
      <c r="X1722" s="107"/>
      <c r="Y1722" s="107"/>
      <c r="Z1722" s="107"/>
      <c r="AA1722" s="107"/>
      <c r="AB1722" s="107"/>
      <c r="AC1722" s="107"/>
      <c r="AD1722" s="107"/>
      <c r="AE1722" s="107"/>
      <c r="AF1722" s="107"/>
      <c r="AG1722" s="107"/>
      <c r="AH1722" s="107"/>
      <c r="AI1722" s="107"/>
      <c r="AJ1722" s="107"/>
      <c r="AK1722" s="107"/>
      <c r="AL1722" s="107"/>
      <c r="AM1722" s="107"/>
      <c r="AN1722" s="107"/>
      <c r="AO1722" s="107"/>
      <c r="AP1722" s="107"/>
      <c r="AQ1722" s="107"/>
      <c r="AR1722" s="107"/>
      <c r="AS1722" s="107"/>
      <c r="AT1722" s="107"/>
    </row>
    <row r="1723">
      <c r="A1723" s="107"/>
      <c r="B1723" s="522"/>
      <c r="C1723" s="107"/>
      <c r="D1723" s="107"/>
      <c r="E1723" s="107"/>
      <c r="F1723" s="107"/>
      <c r="G1723" s="107"/>
      <c r="H1723" s="107"/>
      <c r="I1723" s="107"/>
      <c r="J1723" s="107"/>
      <c r="K1723" s="107"/>
      <c r="L1723" s="107"/>
      <c r="M1723" s="107"/>
      <c r="N1723" s="107"/>
      <c r="O1723" s="107"/>
      <c r="P1723" s="107"/>
      <c r="Q1723" s="107"/>
      <c r="R1723" s="107"/>
      <c r="S1723" s="107"/>
      <c r="T1723" s="107"/>
      <c r="U1723" s="107"/>
      <c r="V1723" s="107"/>
      <c r="W1723" s="107"/>
      <c r="X1723" s="107"/>
      <c r="Y1723" s="107"/>
      <c r="Z1723" s="107"/>
      <c r="AA1723" s="107"/>
      <c r="AB1723" s="107"/>
      <c r="AC1723" s="107"/>
      <c r="AD1723" s="107"/>
      <c r="AE1723" s="107"/>
      <c r="AF1723" s="107"/>
      <c r="AG1723" s="107"/>
      <c r="AH1723" s="107"/>
      <c r="AI1723" s="107"/>
      <c r="AJ1723" s="107"/>
      <c r="AK1723" s="107"/>
      <c r="AL1723" s="107"/>
      <c r="AM1723" s="107"/>
      <c r="AN1723" s="107"/>
      <c r="AO1723" s="107"/>
      <c r="AP1723" s="107"/>
      <c r="AQ1723" s="107"/>
      <c r="AR1723" s="107"/>
      <c r="AS1723" s="107"/>
      <c r="AT1723" s="107"/>
    </row>
    <row r="1724">
      <c r="A1724" s="107"/>
      <c r="B1724" s="522"/>
      <c r="C1724" s="107"/>
      <c r="D1724" s="107"/>
      <c r="E1724" s="107"/>
      <c r="F1724" s="107"/>
      <c r="G1724" s="107"/>
      <c r="H1724" s="107"/>
      <c r="I1724" s="107"/>
      <c r="J1724" s="107"/>
      <c r="K1724" s="107"/>
      <c r="L1724" s="107"/>
      <c r="M1724" s="107"/>
      <c r="N1724" s="107"/>
      <c r="O1724" s="107"/>
      <c r="P1724" s="107"/>
      <c r="Q1724" s="107"/>
      <c r="R1724" s="107"/>
      <c r="S1724" s="107"/>
      <c r="T1724" s="107"/>
      <c r="U1724" s="107"/>
      <c r="V1724" s="107"/>
      <c r="W1724" s="107"/>
      <c r="X1724" s="107"/>
      <c r="Y1724" s="107"/>
      <c r="Z1724" s="107"/>
      <c r="AA1724" s="107"/>
      <c r="AB1724" s="107"/>
      <c r="AC1724" s="107"/>
      <c r="AD1724" s="107"/>
      <c r="AE1724" s="107"/>
      <c r="AF1724" s="107"/>
      <c r="AG1724" s="107"/>
      <c r="AH1724" s="107"/>
      <c r="AI1724" s="107"/>
      <c r="AJ1724" s="107"/>
      <c r="AK1724" s="107"/>
      <c r="AL1724" s="107"/>
      <c r="AM1724" s="107"/>
      <c r="AN1724" s="107"/>
      <c r="AO1724" s="107"/>
      <c r="AP1724" s="107"/>
      <c r="AQ1724" s="107"/>
      <c r="AR1724" s="107"/>
      <c r="AS1724" s="107"/>
      <c r="AT1724" s="107"/>
    </row>
    <row r="1725">
      <c r="A1725" s="107"/>
      <c r="B1725" s="522"/>
      <c r="C1725" s="107"/>
      <c r="D1725" s="107"/>
      <c r="E1725" s="107"/>
      <c r="F1725" s="107"/>
      <c r="G1725" s="107"/>
      <c r="H1725" s="107"/>
      <c r="I1725" s="107"/>
      <c r="J1725" s="107"/>
      <c r="K1725" s="107"/>
      <c r="L1725" s="107"/>
      <c r="M1725" s="107"/>
      <c r="N1725" s="107"/>
      <c r="O1725" s="107"/>
      <c r="P1725" s="107"/>
      <c r="Q1725" s="107"/>
      <c r="R1725" s="107"/>
      <c r="S1725" s="107"/>
      <c r="T1725" s="107"/>
      <c r="U1725" s="107"/>
      <c r="V1725" s="107"/>
      <c r="W1725" s="107"/>
      <c r="X1725" s="107"/>
      <c r="Y1725" s="107"/>
      <c r="Z1725" s="107"/>
      <c r="AA1725" s="107"/>
      <c r="AB1725" s="107"/>
      <c r="AC1725" s="107"/>
      <c r="AD1725" s="107"/>
      <c r="AE1725" s="107"/>
      <c r="AF1725" s="107"/>
      <c r="AG1725" s="107"/>
      <c r="AH1725" s="107"/>
      <c r="AI1725" s="107"/>
      <c r="AJ1725" s="107"/>
      <c r="AK1725" s="107"/>
      <c r="AL1725" s="107"/>
      <c r="AM1725" s="107"/>
      <c r="AN1725" s="107"/>
      <c r="AO1725" s="107"/>
      <c r="AP1725" s="107"/>
      <c r="AQ1725" s="107"/>
      <c r="AR1725" s="107"/>
      <c r="AS1725" s="107"/>
      <c r="AT1725" s="107"/>
    </row>
    <row r="1726">
      <c r="A1726" s="107"/>
      <c r="B1726" s="522"/>
      <c r="C1726" s="107"/>
      <c r="D1726" s="107"/>
      <c r="E1726" s="107"/>
      <c r="F1726" s="107"/>
      <c r="G1726" s="107"/>
      <c r="H1726" s="107"/>
      <c r="I1726" s="107"/>
      <c r="J1726" s="107"/>
      <c r="K1726" s="107"/>
      <c r="L1726" s="107"/>
      <c r="M1726" s="107"/>
      <c r="N1726" s="107"/>
      <c r="O1726" s="107"/>
      <c r="P1726" s="107"/>
      <c r="Q1726" s="107"/>
      <c r="R1726" s="107"/>
      <c r="S1726" s="107"/>
      <c r="T1726" s="107"/>
      <c r="U1726" s="107"/>
      <c r="V1726" s="107"/>
      <c r="W1726" s="107"/>
      <c r="X1726" s="107"/>
      <c r="Y1726" s="107"/>
      <c r="Z1726" s="107"/>
      <c r="AA1726" s="107"/>
      <c r="AB1726" s="107"/>
      <c r="AC1726" s="107"/>
      <c r="AD1726" s="107"/>
      <c r="AE1726" s="107"/>
      <c r="AF1726" s="107"/>
      <c r="AG1726" s="107"/>
      <c r="AH1726" s="107"/>
      <c r="AI1726" s="107"/>
      <c r="AJ1726" s="107"/>
      <c r="AK1726" s="107"/>
      <c r="AL1726" s="107"/>
      <c r="AM1726" s="107"/>
      <c r="AN1726" s="107"/>
      <c r="AO1726" s="107"/>
      <c r="AP1726" s="107"/>
      <c r="AQ1726" s="107"/>
      <c r="AR1726" s="107"/>
      <c r="AS1726" s="107"/>
      <c r="AT1726" s="107"/>
    </row>
    <row r="1727">
      <c r="A1727" s="107"/>
      <c r="B1727" s="522"/>
      <c r="C1727" s="107"/>
      <c r="D1727" s="107"/>
      <c r="E1727" s="107"/>
      <c r="F1727" s="107"/>
      <c r="G1727" s="107"/>
      <c r="H1727" s="107"/>
      <c r="I1727" s="107"/>
      <c r="J1727" s="107"/>
      <c r="K1727" s="107"/>
      <c r="L1727" s="107"/>
      <c r="M1727" s="107"/>
      <c r="N1727" s="107"/>
      <c r="O1727" s="107"/>
      <c r="P1727" s="107"/>
      <c r="Q1727" s="107"/>
      <c r="R1727" s="107"/>
      <c r="S1727" s="107"/>
      <c r="T1727" s="107"/>
      <c r="U1727" s="107"/>
      <c r="V1727" s="107"/>
      <c r="W1727" s="107"/>
      <c r="X1727" s="107"/>
      <c r="Y1727" s="107"/>
      <c r="Z1727" s="107"/>
      <c r="AA1727" s="107"/>
      <c r="AB1727" s="107"/>
      <c r="AC1727" s="107"/>
      <c r="AD1727" s="107"/>
      <c r="AE1727" s="107"/>
      <c r="AF1727" s="107"/>
      <c r="AG1727" s="107"/>
      <c r="AH1727" s="107"/>
      <c r="AI1727" s="107"/>
      <c r="AJ1727" s="107"/>
      <c r="AK1727" s="107"/>
      <c r="AL1727" s="107"/>
      <c r="AM1727" s="107"/>
      <c r="AN1727" s="107"/>
      <c r="AO1727" s="107"/>
      <c r="AP1727" s="107"/>
      <c r="AQ1727" s="107"/>
      <c r="AR1727" s="107"/>
      <c r="AS1727" s="107"/>
      <c r="AT1727" s="107"/>
    </row>
    <row r="1728">
      <c r="A1728" s="107"/>
      <c r="B1728" s="522"/>
      <c r="C1728" s="107"/>
      <c r="D1728" s="107"/>
      <c r="E1728" s="107"/>
      <c r="F1728" s="107"/>
      <c r="G1728" s="107"/>
      <c r="H1728" s="107"/>
      <c r="I1728" s="107"/>
      <c r="J1728" s="107"/>
      <c r="K1728" s="107"/>
      <c r="L1728" s="107"/>
      <c r="M1728" s="107"/>
      <c r="N1728" s="107"/>
      <c r="O1728" s="107"/>
      <c r="P1728" s="107"/>
      <c r="Q1728" s="107"/>
      <c r="R1728" s="107"/>
      <c r="S1728" s="107"/>
      <c r="T1728" s="107"/>
      <c r="U1728" s="107"/>
      <c r="V1728" s="107"/>
      <c r="W1728" s="107"/>
      <c r="X1728" s="107"/>
      <c r="Y1728" s="107"/>
      <c r="Z1728" s="107"/>
      <c r="AA1728" s="107"/>
      <c r="AB1728" s="107"/>
      <c r="AC1728" s="107"/>
      <c r="AD1728" s="107"/>
      <c r="AE1728" s="107"/>
      <c r="AF1728" s="107"/>
      <c r="AG1728" s="107"/>
      <c r="AH1728" s="107"/>
      <c r="AI1728" s="107"/>
      <c r="AJ1728" s="107"/>
      <c r="AK1728" s="107"/>
      <c r="AL1728" s="107"/>
      <c r="AM1728" s="107"/>
      <c r="AN1728" s="107"/>
      <c r="AO1728" s="107"/>
      <c r="AP1728" s="107"/>
      <c r="AQ1728" s="107"/>
      <c r="AR1728" s="107"/>
      <c r="AS1728" s="107"/>
      <c r="AT1728" s="107"/>
    </row>
    <row r="1729">
      <c r="A1729" s="107"/>
      <c r="B1729" s="522"/>
      <c r="C1729" s="107"/>
      <c r="D1729" s="107"/>
      <c r="E1729" s="107"/>
      <c r="F1729" s="107"/>
      <c r="G1729" s="107"/>
      <c r="H1729" s="107"/>
      <c r="I1729" s="107"/>
      <c r="J1729" s="107"/>
      <c r="K1729" s="107"/>
      <c r="L1729" s="107"/>
      <c r="M1729" s="107"/>
      <c r="N1729" s="107"/>
      <c r="O1729" s="107"/>
      <c r="P1729" s="107"/>
      <c r="Q1729" s="107"/>
      <c r="R1729" s="107"/>
      <c r="S1729" s="107"/>
      <c r="T1729" s="107"/>
      <c r="U1729" s="107"/>
      <c r="V1729" s="107"/>
      <c r="W1729" s="107"/>
      <c r="X1729" s="107"/>
      <c r="Y1729" s="107"/>
      <c r="Z1729" s="107"/>
      <c r="AA1729" s="107"/>
      <c r="AB1729" s="107"/>
      <c r="AC1729" s="107"/>
      <c r="AD1729" s="107"/>
      <c r="AE1729" s="107"/>
      <c r="AF1729" s="107"/>
      <c r="AG1729" s="107"/>
      <c r="AH1729" s="107"/>
      <c r="AI1729" s="107"/>
      <c r="AJ1729" s="107"/>
      <c r="AK1729" s="107"/>
      <c r="AL1729" s="107"/>
      <c r="AM1729" s="107"/>
      <c r="AN1729" s="107"/>
      <c r="AO1729" s="107"/>
      <c r="AP1729" s="107"/>
      <c r="AQ1729" s="107"/>
      <c r="AR1729" s="107"/>
      <c r="AS1729" s="107"/>
      <c r="AT1729" s="107"/>
    </row>
    <row r="1730">
      <c r="A1730" s="107"/>
      <c r="B1730" s="522"/>
      <c r="C1730" s="107"/>
      <c r="D1730" s="107"/>
      <c r="E1730" s="107"/>
      <c r="F1730" s="107"/>
      <c r="G1730" s="107"/>
      <c r="H1730" s="107"/>
      <c r="I1730" s="107"/>
      <c r="J1730" s="107"/>
      <c r="K1730" s="107"/>
      <c r="L1730" s="107"/>
      <c r="M1730" s="107"/>
      <c r="N1730" s="107"/>
      <c r="O1730" s="107"/>
      <c r="P1730" s="107"/>
      <c r="Q1730" s="107"/>
      <c r="R1730" s="107"/>
      <c r="S1730" s="107"/>
      <c r="T1730" s="107"/>
      <c r="U1730" s="107"/>
      <c r="V1730" s="107"/>
      <c r="W1730" s="107"/>
      <c r="X1730" s="107"/>
      <c r="Y1730" s="107"/>
      <c r="Z1730" s="107"/>
      <c r="AA1730" s="107"/>
      <c r="AB1730" s="107"/>
      <c r="AC1730" s="107"/>
      <c r="AD1730" s="107"/>
      <c r="AE1730" s="107"/>
      <c r="AF1730" s="107"/>
      <c r="AG1730" s="107"/>
      <c r="AH1730" s="107"/>
      <c r="AI1730" s="107"/>
      <c r="AJ1730" s="107"/>
      <c r="AK1730" s="107"/>
      <c r="AL1730" s="107"/>
      <c r="AM1730" s="107"/>
      <c r="AN1730" s="107"/>
      <c r="AO1730" s="107"/>
      <c r="AP1730" s="107"/>
      <c r="AQ1730" s="107"/>
      <c r="AR1730" s="107"/>
      <c r="AS1730" s="107"/>
      <c r="AT1730" s="107"/>
    </row>
    <row r="1731">
      <c r="A1731" s="107"/>
      <c r="B1731" s="522"/>
      <c r="C1731" s="107"/>
      <c r="D1731" s="107"/>
      <c r="E1731" s="107"/>
      <c r="F1731" s="107"/>
      <c r="G1731" s="107"/>
      <c r="H1731" s="107"/>
      <c r="I1731" s="107"/>
      <c r="J1731" s="107"/>
      <c r="K1731" s="107"/>
      <c r="L1731" s="107"/>
      <c r="M1731" s="107"/>
      <c r="N1731" s="107"/>
      <c r="O1731" s="107"/>
      <c r="P1731" s="107"/>
      <c r="Q1731" s="107"/>
      <c r="R1731" s="107"/>
      <c r="S1731" s="107"/>
      <c r="T1731" s="107"/>
      <c r="U1731" s="107"/>
      <c r="V1731" s="107"/>
      <c r="W1731" s="107"/>
      <c r="X1731" s="107"/>
      <c r="Y1731" s="107"/>
      <c r="Z1731" s="107"/>
      <c r="AA1731" s="107"/>
      <c r="AB1731" s="107"/>
      <c r="AC1731" s="107"/>
      <c r="AD1731" s="107"/>
      <c r="AE1731" s="107"/>
      <c r="AF1731" s="107"/>
      <c r="AG1731" s="107"/>
      <c r="AH1731" s="107"/>
      <c r="AI1731" s="107"/>
      <c r="AJ1731" s="107"/>
      <c r="AK1731" s="107"/>
      <c r="AL1731" s="107"/>
      <c r="AM1731" s="107"/>
      <c r="AN1731" s="107"/>
      <c r="AO1731" s="107"/>
      <c r="AP1731" s="107"/>
      <c r="AQ1731" s="107"/>
      <c r="AR1731" s="107"/>
      <c r="AS1731" s="107"/>
      <c r="AT1731" s="107"/>
    </row>
    <row r="1732">
      <c r="A1732" s="107"/>
      <c r="B1732" s="522"/>
      <c r="C1732" s="107"/>
      <c r="D1732" s="107"/>
      <c r="E1732" s="107"/>
      <c r="F1732" s="107"/>
      <c r="G1732" s="107"/>
      <c r="H1732" s="107"/>
      <c r="I1732" s="107"/>
      <c r="J1732" s="107"/>
      <c r="K1732" s="107"/>
      <c r="L1732" s="107"/>
      <c r="M1732" s="107"/>
      <c r="N1732" s="107"/>
      <c r="O1732" s="107"/>
      <c r="P1732" s="107"/>
      <c r="Q1732" s="107"/>
      <c r="R1732" s="107"/>
      <c r="S1732" s="107"/>
      <c r="T1732" s="107"/>
      <c r="U1732" s="107"/>
      <c r="V1732" s="107"/>
      <c r="W1732" s="107"/>
      <c r="X1732" s="107"/>
      <c r="Y1732" s="107"/>
      <c r="Z1732" s="107"/>
      <c r="AA1732" s="107"/>
      <c r="AB1732" s="107"/>
      <c r="AC1732" s="107"/>
      <c r="AD1732" s="107"/>
      <c r="AE1732" s="107"/>
      <c r="AF1732" s="107"/>
      <c r="AG1732" s="107"/>
      <c r="AH1732" s="107"/>
      <c r="AI1732" s="107"/>
      <c r="AJ1732" s="107"/>
      <c r="AK1732" s="107"/>
      <c r="AL1732" s="107"/>
      <c r="AM1732" s="107"/>
      <c r="AN1732" s="107"/>
      <c r="AO1732" s="107"/>
      <c r="AP1732" s="107"/>
      <c r="AQ1732" s="107"/>
      <c r="AR1732" s="107"/>
      <c r="AS1732" s="107"/>
      <c r="AT1732" s="107"/>
    </row>
    <row r="1733">
      <c r="A1733" s="107"/>
      <c r="B1733" s="522"/>
      <c r="C1733" s="107"/>
      <c r="D1733" s="107"/>
      <c r="E1733" s="107"/>
      <c r="F1733" s="107"/>
      <c r="G1733" s="107"/>
      <c r="H1733" s="107"/>
      <c r="I1733" s="107"/>
      <c r="J1733" s="107"/>
      <c r="K1733" s="107"/>
      <c r="L1733" s="107"/>
      <c r="M1733" s="107"/>
      <c r="N1733" s="107"/>
      <c r="O1733" s="107"/>
      <c r="P1733" s="107"/>
      <c r="Q1733" s="107"/>
      <c r="R1733" s="107"/>
      <c r="S1733" s="107"/>
      <c r="T1733" s="107"/>
      <c r="U1733" s="107"/>
      <c r="V1733" s="107"/>
      <c r="W1733" s="107"/>
      <c r="X1733" s="107"/>
      <c r="Y1733" s="107"/>
      <c r="Z1733" s="107"/>
      <c r="AA1733" s="107"/>
      <c r="AB1733" s="107"/>
      <c r="AC1733" s="107"/>
      <c r="AD1733" s="107"/>
      <c r="AE1733" s="107"/>
      <c r="AF1733" s="107"/>
      <c r="AG1733" s="107"/>
      <c r="AH1733" s="107"/>
      <c r="AI1733" s="107"/>
      <c r="AJ1733" s="107"/>
      <c r="AK1733" s="107"/>
      <c r="AL1733" s="107"/>
      <c r="AM1733" s="107"/>
      <c r="AN1733" s="107"/>
      <c r="AO1733" s="107"/>
      <c r="AP1733" s="107"/>
      <c r="AQ1733" s="107"/>
      <c r="AR1733" s="107"/>
      <c r="AS1733" s="107"/>
      <c r="AT1733" s="107"/>
    </row>
    <row r="1734">
      <c r="A1734" s="107"/>
      <c r="B1734" s="522"/>
      <c r="C1734" s="107"/>
      <c r="D1734" s="107"/>
      <c r="E1734" s="107"/>
      <c r="F1734" s="107"/>
      <c r="G1734" s="107"/>
      <c r="H1734" s="107"/>
      <c r="I1734" s="107"/>
      <c r="J1734" s="107"/>
      <c r="K1734" s="107"/>
      <c r="L1734" s="107"/>
      <c r="M1734" s="107"/>
      <c r="N1734" s="107"/>
      <c r="O1734" s="107"/>
      <c r="P1734" s="107"/>
      <c r="Q1734" s="107"/>
      <c r="R1734" s="107"/>
      <c r="S1734" s="107"/>
      <c r="T1734" s="107"/>
      <c r="U1734" s="107"/>
      <c r="V1734" s="107"/>
      <c r="W1734" s="107"/>
      <c r="X1734" s="107"/>
      <c r="Y1734" s="107"/>
      <c r="Z1734" s="107"/>
      <c r="AA1734" s="107"/>
      <c r="AB1734" s="107"/>
      <c r="AC1734" s="107"/>
      <c r="AD1734" s="107"/>
      <c r="AE1734" s="107"/>
      <c r="AF1734" s="107"/>
      <c r="AG1734" s="107"/>
      <c r="AH1734" s="107"/>
      <c r="AI1734" s="107"/>
      <c r="AJ1734" s="107"/>
      <c r="AK1734" s="107"/>
      <c r="AL1734" s="107"/>
      <c r="AM1734" s="107"/>
      <c r="AN1734" s="107"/>
      <c r="AO1734" s="107"/>
      <c r="AP1734" s="107"/>
      <c r="AQ1734" s="107"/>
      <c r="AR1734" s="107"/>
      <c r="AS1734" s="107"/>
      <c r="AT1734" s="107"/>
    </row>
    <row r="1735">
      <c r="A1735" s="107"/>
      <c r="B1735" s="522"/>
      <c r="C1735" s="107"/>
      <c r="D1735" s="107"/>
      <c r="E1735" s="107"/>
      <c r="F1735" s="107"/>
      <c r="G1735" s="107"/>
      <c r="H1735" s="107"/>
      <c r="I1735" s="107"/>
      <c r="J1735" s="107"/>
      <c r="K1735" s="107"/>
      <c r="L1735" s="107"/>
      <c r="M1735" s="107"/>
      <c r="N1735" s="107"/>
      <c r="O1735" s="107"/>
      <c r="P1735" s="107"/>
      <c r="Q1735" s="107"/>
      <c r="R1735" s="107"/>
      <c r="S1735" s="107"/>
      <c r="T1735" s="107"/>
      <c r="U1735" s="107"/>
      <c r="V1735" s="107"/>
      <c r="W1735" s="107"/>
      <c r="X1735" s="107"/>
      <c r="Y1735" s="107"/>
      <c r="Z1735" s="107"/>
      <c r="AA1735" s="107"/>
      <c r="AB1735" s="107"/>
      <c r="AC1735" s="107"/>
      <c r="AD1735" s="107"/>
      <c r="AE1735" s="107"/>
      <c r="AF1735" s="107"/>
      <c r="AG1735" s="107"/>
      <c r="AH1735" s="107"/>
      <c r="AI1735" s="107"/>
      <c r="AJ1735" s="107"/>
      <c r="AK1735" s="107"/>
      <c r="AL1735" s="107"/>
      <c r="AM1735" s="107"/>
      <c r="AN1735" s="107"/>
      <c r="AO1735" s="107"/>
      <c r="AP1735" s="107"/>
      <c r="AQ1735" s="107"/>
      <c r="AR1735" s="107"/>
      <c r="AS1735" s="107"/>
      <c r="AT1735" s="107"/>
    </row>
    <row r="1736">
      <c r="A1736" s="107"/>
      <c r="B1736" s="522"/>
      <c r="C1736" s="107"/>
      <c r="D1736" s="107"/>
      <c r="E1736" s="107"/>
      <c r="F1736" s="107"/>
      <c r="G1736" s="107"/>
      <c r="H1736" s="107"/>
      <c r="I1736" s="107"/>
      <c r="J1736" s="107"/>
      <c r="K1736" s="107"/>
      <c r="L1736" s="107"/>
      <c r="M1736" s="107"/>
      <c r="N1736" s="107"/>
      <c r="O1736" s="107"/>
      <c r="P1736" s="107"/>
      <c r="Q1736" s="107"/>
      <c r="R1736" s="107"/>
      <c r="S1736" s="107"/>
      <c r="T1736" s="107"/>
      <c r="U1736" s="107"/>
      <c r="V1736" s="107"/>
      <c r="W1736" s="107"/>
      <c r="X1736" s="107"/>
      <c r="Y1736" s="107"/>
      <c r="Z1736" s="107"/>
      <c r="AA1736" s="107"/>
      <c r="AB1736" s="107"/>
      <c r="AC1736" s="107"/>
      <c r="AD1736" s="107"/>
      <c r="AE1736" s="107"/>
      <c r="AF1736" s="107"/>
      <c r="AG1736" s="107"/>
      <c r="AH1736" s="107"/>
      <c r="AI1736" s="107"/>
      <c r="AJ1736" s="107"/>
      <c r="AK1736" s="107"/>
      <c r="AL1736" s="107"/>
      <c r="AM1736" s="107"/>
      <c r="AN1736" s="107"/>
      <c r="AO1736" s="107"/>
      <c r="AP1736" s="107"/>
      <c r="AQ1736" s="107"/>
      <c r="AR1736" s="107"/>
      <c r="AS1736" s="107"/>
      <c r="AT1736" s="107"/>
    </row>
    <row r="1737">
      <c r="A1737" s="107"/>
      <c r="B1737" s="522"/>
      <c r="C1737" s="107"/>
      <c r="D1737" s="107"/>
      <c r="E1737" s="107"/>
      <c r="F1737" s="107"/>
      <c r="G1737" s="107"/>
      <c r="H1737" s="107"/>
      <c r="I1737" s="107"/>
      <c r="J1737" s="107"/>
      <c r="K1737" s="107"/>
      <c r="L1737" s="107"/>
      <c r="M1737" s="107"/>
      <c r="N1737" s="107"/>
      <c r="O1737" s="107"/>
      <c r="P1737" s="107"/>
      <c r="Q1737" s="107"/>
      <c r="R1737" s="107"/>
      <c r="S1737" s="107"/>
      <c r="T1737" s="107"/>
      <c r="U1737" s="107"/>
      <c r="V1737" s="107"/>
      <c r="W1737" s="107"/>
      <c r="X1737" s="107"/>
      <c r="Y1737" s="107"/>
      <c r="Z1737" s="107"/>
      <c r="AA1737" s="107"/>
      <c r="AB1737" s="107"/>
      <c r="AC1737" s="107"/>
      <c r="AD1737" s="107"/>
      <c r="AE1737" s="107"/>
      <c r="AF1737" s="107"/>
      <c r="AG1737" s="107"/>
      <c r="AH1737" s="107"/>
      <c r="AI1737" s="107"/>
      <c r="AJ1737" s="107"/>
      <c r="AK1737" s="107"/>
      <c r="AL1737" s="107"/>
      <c r="AM1737" s="107"/>
      <c r="AN1737" s="107"/>
      <c r="AO1737" s="107"/>
      <c r="AP1737" s="107"/>
      <c r="AQ1737" s="107"/>
      <c r="AR1737" s="107"/>
      <c r="AS1737" s="107"/>
      <c r="AT1737" s="107"/>
    </row>
    <row r="1738">
      <c r="A1738" s="107"/>
      <c r="B1738" s="522"/>
      <c r="C1738" s="107"/>
      <c r="D1738" s="107"/>
      <c r="E1738" s="107"/>
      <c r="F1738" s="107"/>
      <c r="G1738" s="107"/>
      <c r="H1738" s="107"/>
      <c r="I1738" s="107"/>
      <c r="J1738" s="107"/>
      <c r="K1738" s="107"/>
      <c r="L1738" s="107"/>
      <c r="M1738" s="107"/>
      <c r="N1738" s="107"/>
      <c r="O1738" s="107"/>
      <c r="P1738" s="107"/>
      <c r="Q1738" s="107"/>
      <c r="R1738" s="107"/>
      <c r="S1738" s="107"/>
      <c r="T1738" s="107"/>
      <c r="U1738" s="107"/>
      <c r="V1738" s="107"/>
      <c r="W1738" s="107"/>
      <c r="X1738" s="107"/>
      <c r="Y1738" s="107"/>
      <c r="Z1738" s="107"/>
      <c r="AA1738" s="107"/>
      <c r="AB1738" s="107"/>
      <c r="AC1738" s="107"/>
      <c r="AD1738" s="107"/>
      <c r="AE1738" s="107"/>
      <c r="AF1738" s="107"/>
      <c r="AG1738" s="107"/>
      <c r="AH1738" s="107"/>
      <c r="AI1738" s="107"/>
      <c r="AJ1738" s="107"/>
      <c r="AK1738" s="107"/>
      <c r="AL1738" s="107"/>
      <c r="AM1738" s="107"/>
      <c r="AN1738" s="107"/>
      <c r="AO1738" s="107"/>
      <c r="AP1738" s="107"/>
      <c r="AQ1738" s="107"/>
      <c r="AR1738" s="107"/>
      <c r="AS1738" s="107"/>
      <c r="AT1738" s="107"/>
    </row>
    <row r="1739">
      <c r="A1739" s="107"/>
      <c r="B1739" s="522"/>
      <c r="C1739" s="107"/>
      <c r="D1739" s="107"/>
      <c r="E1739" s="107"/>
      <c r="F1739" s="107"/>
      <c r="G1739" s="107"/>
      <c r="H1739" s="107"/>
      <c r="I1739" s="107"/>
      <c r="J1739" s="107"/>
      <c r="K1739" s="107"/>
      <c r="L1739" s="107"/>
      <c r="M1739" s="107"/>
      <c r="N1739" s="107"/>
      <c r="O1739" s="107"/>
      <c r="P1739" s="107"/>
      <c r="Q1739" s="107"/>
      <c r="R1739" s="107"/>
      <c r="S1739" s="107"/>
      <c r="T1739" s="107"/>
      <c r="U1739" s="107"/>
      <c r="V1739" s="107"/>
      <c r="W1739" s="107"/>
      <c r="X1739" s="107"/>
      <c r="Y1739" s="107"/>
      <c r="Z1739" s="107"/>
      <c r="AA1739" s="107"/>
      <c r="AB1739" s="107"/>
      <c r="AC1739" s="107"/>
      <c r="AD1739" s="107"/>
      <c r="AE1739" s="107"/>
      <c r="AF1739" s="107"/>
      <c r="AG1739" s="107"/>
      <c r="AH1739" s="107"/>
      <c r="AI1739" s="107"/>
      <c r="AJ1739" s="107"/>
      <c r="AK1739" s="107"/>
      <c r="AL1739" s="107"/>
      <c r="AM1739" s="107"/>
      <c r="AN1739" s="107"/>
      <c r="AO1739" s="107"/>
      <c r="AP1739" s="107"/>
      <c r="AQ1739" s="107"/>
      <c r="AR1739" s="107"/>
      <c r="AS1739" s="107"/>
      <c r="AT1739" s="107"/>
    </row>
    <row r="1740">
      <c r="A1740" s="107"/>
      <c r="B1740" s="522"/>
      <c r="C1740" s="107"/>
      <c r="D1740" s="107"/>
      <c r="E1740" s="107"/>
      <c r="F1740" s="107"/>
      <c r="G1740" s="107"/>
      <c r="H1740" s="107"/>
      <c r="I1740" s="107"/>
      <c r="J1740" s="107"/>
      <c r="K1740" s="107"/>
      <c r="L1740" s="107"/>
      <c r="M1740" s="107"/>
      <c r="N1740" s="107"/>
      <c r="O1740" s="107"/>
      <c r="P1740" s="107"/>
      <c r="Q1740" s="107"/>
      <c r="R1740" s="107"/>
      <c r="S1740" s="107"/>
      <c r="T1740" s="107"/>
      <c r="U1740" s="107"/>
      <c r="V1740" s="107"/>
      <c r="W1740" s="107"/>
      <c r="X1740" s="107"/>
      <c r="Y1740" s="107"/>
      <c r="Z1740" s="107"/>
      <c r="AA1740" s="107"/>
      <c r="AB1740" s="107"/>
      <c r="AC1740" s="107"/>
      <c r="AD1740" s="107"/>
      <c r="AE1740" s="107"/>
      <c r="AF1740" s="107"/>
      <c r="AG1740" s="107"/>
      <c r="AH1740" s="107"/>
      <c r="AI1740" s="107"/>
      <c r="AJ1740" s="107"/>
      <c r="AK1740" s="107"/>
      <c r="AL1740" s="107"/>
      <c r="AM1740" s="107"/>
      <c r="AN1740" s="107"/>
      <c r="AO1740" s="107"/>
      <c r="AP1740" s="107"/>
      <c r="AQ1740" s="107"/>
      <c r="AR1740" s="107"/>
      <c r="AS1740" s="107"/>
      <c r="AT1740" s="107"/>
    </row>
    <row r="1741">
      <c r="A1741" s="107"/>
      <c r="B1741" s="522"/>
      <c r="C1741" s="107"/>
      <c r="D1741" s="107"/>
      <c r="E1741" s="107"/>
      <c r="F1741" s="107"/>
      <c r="G1741" s="107"/>
      <c r="H1741" s="107"/>
      <c r="I1741" s="107"/>
      <c r="J1741" s="107"/>
      <c r="K1741" s="107"/>
      <c r="L1741" s="107"/>
      <c r="M1741" s="107"/>
      <c r="N1741" s="107"/>
      <c r="O1741" s="107"/>
      <c r="P1741" s="107"/>
      <c r="Q1741" s="107"/>
      <c r="R1741" s="107"/>
      <c r="S1741" s="107"/>
      <c r="T1741" s="107"/>
      <c r="U1741" s="107"/>
      <c r="V1741" s="107"/>
      <c r="W1741" s="107"/>
      <c r="X1741" s="107"/>
      <c r="Y1741" s="107"/>
      <c r="Z1741" s="107"/>
      <c r="AA1741" s="107"/>
      <c r="AB1741" s="107"/>
      <c r="AC1741" s="107"/>
      <c r="AD1741" s="107"/>
      <c r="AE1741" s="107"/>
      <c r="AF1741" s="107"/>
      <c r="AG1741" s="107"/>
      <c r="AH1741" s="107"/>
      <c r="AI1741" s="107"/>
      <c r="AJ1741" s="107"/>
      <c r="AK1741" s="107"/>
      <c r="AL1741" s="107"/>
      <c r="AM1741" s="107"/>
      <c r="AN1741" s="107"/>
      <c r="AO1741" s="107"/>
      <c r="AP1741" s="107"/>
      <c r="AQ1741" s="107"/>
      <c r="AR1741" s="107"/>
      <c r="AS1741" s="107"/>
      <c r="AT1741" s="107"/>
    </row>
    <row r="1742">
      <c r="A1742" s="107"/>
      <c r="B1742" s="522"/>
      <c r="C1742" s="107"/>
      <c r="D1742" s="107"/>
      <c r="E1742" s="107"/>
      <c r="F1742" s="107"/>
      <c r="G1742" s="107"/>
      <c r="H1742" s="107"/>
      <c r="I1742" s="107"/>
      <c r="J1742" s="107"/>
      <c r="K1742" s="107"/>
      <c r="L1742" s="107"/>
      <c r="M1742" s="107"/>
      <c r="N1742" s="107"/>
      <c r="O1742" s="107"/>
      <c r="P1742" s="107"/>
      <c r="Q1742" s="107"/>
      <c r="R1742" s="107"/>
      <c r="S1742" s="107"/>
      <c r="T1742" s="107"/>
      <c r="U1742" s="107"/>
      <c r="V1742" s="107"/>
      <c r="W1742" s="107"/>
      <c r="X1742" s="107"/>
      <c r="Y1742" s="107"/>
      <c r="Z1742" s="107"/>
      <c r="AA1742" s="107"/>
      <c r="AB1742" s="107"/>
      <c r="AC1742" s="107"/>
      <c r="AD1742" s="107"/>
      <c r="AE1742" s="107"/>
      <c r="AF1742" s="107"/>
      <c r="AG1742" s="107"/>
      <c r="AH1742" s="107"/>
      <c r="AI1742" s="107"/>
      <c r="AJ1742" s="107"/>
      <c r="AK1742" s="107"/>
      <c r="AL1742" s="107"/>
      <c r="AM1742" s="107"/>
      <c r="AN1742" s="107"/>
      <c r="AO1742" s="107"/>
      <c r="AP1742" s="107"/>
      <c r="AQ1742" s="107"/>
      <c r="AR1742" s="107"/>
      <c r="AS1742" s="107"/>
      <c r="AT1742" s="107"/>
    </row>
    <row r="1743">
      <c r="A1743" s="107"/>
      <c r="B1743" s="522"/>
      <c r="C1743" s="107"/>
      <c r="D1743" s="107"/>
      <c r="E1743" s="107"/>
      <c r="F1743" s="107"/>
      <c r="G1743" s="107"/>
      <c r="H1743" s="107"/>
      <c r="I1743" s="107"/>
      <c r="J1743" s="107"/>
      <c r="K1743" s="107"/>
      <c r="L1743" s="107"/>
      <c r="M1743" s="107"/>
      <c r="N1743" s="107"/>
      <c r="O1743" s="107"/>
      <c r="P1743" s="107"/>
      <c r="Q1743" s="107"/>
      <c r="R1743" s="107"/>
      <c r="S1743" s="107"/>
      <c r="T1743" s="107"/>
      <c r="U1743" s="107"/>
      <c r="V1743" s="107"/>
      <c r="W1743" s="107"/>
      <c r="X1743" s="107"/>
      <c r="Y1743" s="107"/>
      <c r="Z1743" s="107"/>
      <c r="AA1743" s="107"/>
      <c r="AB1743" s="107"/>
      <c r="AC1743" s="107"/>
      <c r="AD1743" s="107"/>
      <c r="AE1743" s="107"/>
      <c r="AF1743" s="107"/>
      <c r="AG1743" s="107"/>
      <c r="AH1743" s="107"/>
      <c r="AI1743" s="107"/>
      <c r="AJ1743" s="107"/>
      <c r="AK1743" s="107"/>
      <c r="AL1743" s="107"/>
      <c r="AM1743" s="107"/>
      <c r="AN1743" s="107"/>
      <c r="AO1743" s="107"/>
      <c r="AP1743" s="107"/>
      <c r="AQ1743" s="107"/>
      <c r="AR1743" s="107"/>
      <c r="AS1743" s="107"/>
      <c r="AT1743" s="107"/>
    </row>
    <row r="1744">
      <c r="A1744" s="107"/>
      <c r="B1744" s="522"/>
      <c r="C1744" s="107"/>
      <c r="D1744" s="107"/>
      <c r="E1744" s="107"/>
      <c r="F1744" s="107"/>
      <c r="G1744" s="107"/>
      <c r="H1744" s="107"/>
      <c r="I1744" s="107"/>
      <c r="J1744" s="107"/>
      <c r="K1744" s="107"/>
      <c r="L1744" s="107"/>
      <c r="M1744" s="107"/>
      <c r="N1744" s="107"/>
      <c r="O1744" s="107"/>
      <c r="P1744" s="107"/>
      <c r="Q1744" s="107"/>
      <c r="R1744" s="107"/>
      <c r="S1744" s="107"/>
      <c r="T1744" s="107"/>
      <c r="U1744" s="107"/>
      <c r="V1744" s="107"/>
      <c r="W1744" s="107"/>
      <c r="X1744" s="107"/>
      <c r="Y1744" s="107"/>
      <c r="Z1744" s="107"/>
      <c r="AA1744" s="107"/>
      <c r="AB1744" s="107"/>
      <c r="AC1744" s="107"/>
      <c r="AD1744" s="107"/>
      <c r="AE1744" s="107"/>
      <c r="AF1744" s="107"/>
      <c r="AG1744" s="107"/>
      <c r="AH1744" s="107"/>
      <c r="AI1744" s="107"/>
      <c r="AJ1744" s="107"/>
      <c r="AK1744" s="107"/>
      <c r="AL1744" s="107"/>
      <c r="AM1744" s="107"/>
      <c r="AN1744" s="107"/>
      <c r="AO1744" s="107"/>
      <c r="AP1744" s="107"/>
      <c r="AQ1744" s="107"/>
      <c r="AR1744" s="107"/>
      <c r="AS1744" s="107"/>
      <c r="AT1744" s="107"/>
    </row>
    <row r="1745">
      <c r="A1745" s="107"/>
      <c r="B1745" s="522"/>
      <c r="C1745" s="107"/>
      <c r="D1745" s="107"/>
      <c r="E1745" s="107"/>
      <c r="F1745" s="107"/>
      <c r="G1745" s="107"/>
      <c r="H1745" s="107"/>
      <c r="I1745" s="107"/>
      <c r="J1745" s="107"/>
      <c r="K1745" s="107"/>
      <c r="L1745" s="107"/>
      <c r="M1745" s="107"/>
      <c r="N1745" s="107"/>
      <c r="O1745" s="107"/>
      <c r="P1745" s="107"/>
      <c r="Q1745" s="107"/>
      <c r="R1745" s="107"/>
      <c r="S1745" s="107"/>
      <c r="T1745" s="107"/>
      <c r="U1745" s="107"/>
      <c r="V1745" s="107"/>
      <c r="W1745" s="107"/>
      <c r="X1745" s="107"/>
      <c r="Y1745" s="107"/>
      <c r="Z1745" s="107"/>
      <c r="AA1745" s="107"/>
      <c r="AB1745" s="107"/>
      <c r="AC1745" s="107"/>
      <c r="AD1745" s="107"/>
      <c r="AE1745" s="107"/>
      <c r="AF1745" s="107"/>
      <c r="AG1745" s="107"/>
      <c r="AH1745" s="107"/>
      <c r="AI1745" s="107"/>
      <c r="AJ1745" s="107"/>
      <c r="AK1745" s="107"/>
      <c r="AL1745" s="107"/>
      <c r="AM1745" s="107"/>
      <c r="AN1745" s="107"/>
      <c r="AO1745" s="107"/>
      <c r="AP1745" s="107"/>
      <c r="AQ1745" s="107"/>
      <c r="AR1745" s="107"/>
      <c r="AS1745" s="107"/>
      <c r="AT1745" s="107"/>
    </row>
  </sheetData>
  <autoFilter ref="$A$1:$AT$1745"/>
  <customSheetViews>
    <customSheetView guid="{95AD09F3-402A-458E-9C4E-A75C6B93BC92}" filter="1" showAutoFilter="1">
      <autoFilter ref="$C$24:$C$31"/>
    </customSheetView>
    <customSheetView guid="{EDC72D86-AF5F-4044-A5B9-5DCA70C2A696}" filter="1" showAutoFilter="1">
      <autoFilter ref="$A$1:$AT$1745">
        <filterColumn colId="1">
          <filters blank="1">
            <filter val="Danh mục"/>
            <filter val="Quản lý đầu tư nước ngoài"/>
          </filters>
        </filterColumn>
      </autoFilter>
    </customSheetView>
    <customSheetView guid="{AAACB8D7-6F95-4F6F-8BF7-F2A37ED7F4B8}" filter="1" showAutoFilter="1">
      <autoFilter ref="$A$2:$AD$520">
        <filterColumn colId="1">
          <filters>
            <filter val="Quản lý đầu tư nước ngoài"/>
          </filters>
        </filterColumn>
      </autoFilter>
    </customSheetView>
  </customSheetViews>
  <mergeCells count="1002">
    <mergeCell ref="D153:D154"/>
    <mergeCell ref="D158:D159"/>
    <mergeCell ref="F164:F171"/>
    <mergeCell ref="G164:G171"/>
    <mergeCell ref="H164:H171"/>
    <mergeCell ref="I164:I171"/>
    <mergeCell ref="J164:J171"/>
    <mergeCell ref="H172:H179"/>
    <mergeCell ref="I180:I187"/>
    <mergeCell ref="J180:J187"/>
    <mergeCell ref="I188:I195"/>
    <mergeCell ref="J188:J195"/>
    <mergeCell ref="D169:D170"/>
    <mergeCell ref="D190:D191"/>
    <mergeCell ref="C164:C171"/>
    <mergeCell ref="D166:D167"/>
    <mergeCell ref="C172:C179"/>
    <mergeCell ref="F172:F179"/>
    <mergeCell ref="G172:G179"/>
    <mergeCell ref="A180:A187"/>
    <mergeCell ref="A188:A195"/>
    <mergeCell ref="D193:D194"/>
    <mergeCell ref="A124:A131"/>
    <mergeCell ref="A132:A139"/>
    <mergeCell ref="A140:A147"/>
    <mergeCell ref="A148:A155"/>
    <mergeCell ref="A156:A163"/>
    <mergeCell ref="A164:A171"/>
    <mergeCell ref="A172:A179"/>
    <mergeCell ref="A76:A83"/>
    <mergeCell ref="A84:A91"/>
    <mergeCell ref="A92:A99"/>
    <mergeCell ref="D94:D95"/>
    <mergeCell ref="D97:D98"/>
    <mergeCell ref="A100:A107"/>
    <mergeCell ref="A108:A115"/>
    <mergeCell ref="I140:I147"/>
    <mergeCell ref="G148:G155"/>
    <mergeCell ref="H148:H155"/>
    <mergeCell ref="I148:I155"/>
    <mergeCell ref="J148:J155"/>
    <mergeCell ref="C100:C107"/>
    <mergeCell ref="C108:C115"/>
    <mergeCell ref="I124:I131"/>
    <mergeCell ref="J124:J131"/>
    <mergeCell ref="I132:I139"/>
    <mergeCell ref="J132:J139"/>
    <mergeCell ref="J140:J147"/>
    <mergeCell ref="D150:D151"/>
    <mergeCell ref="C156:C163"/>
    <mergeCell ref="F156:F163"/>
    <mergeCell ref="G156:G163"/>
    <mergeCell ref="H156:H163"/>
    <mergeCell ref="I156:I163"/>
    <mergeCell ref="J156:J163"/>
    <mergeCell ref="D161:D162"/>
    <mergeCell ref="D174:D175"/>
    <mergeCell ref="D177:D178"/>
    <mergeCell ref="O180:O187"/>
    <mergeCell ref="O188:O195"/>
    <mergeCell ref="T24:T31"/>
    <mergeCell ref="U24:U31"/>
    <mergeCell ref="O12:R13"/>
    <mergeCell ref="S12:S14"/>
    <mergeCell ref="S15:S19"/>
    <mergeCell ref="S20:S23"/>
    <mergeCell ref="O24:O31"/>
    <mergeCell ref="P24:P31"/>
    <mergeCell ref="S24:S31"/>
    <mergeCell ref="C32:C39"/>
    <mergeCell ref="C40:C47"/>
    <mergeCell ref="D42:D43"/>
    <mergeCell ref="D45:D46"/>
    <mergeCell ref="D34:D35"/>
    <mergeCell ref="D37:D38"/>
    <mergeCell ref="F40:F47"/>
    <mergeCell ref="G40:G47"/>
    <mergeCell ref="H40:H47"/>
    <mergeCell ref="I40:I47"/>
    <mergeCell ref="J40:J47"/>
    <mergeCell ref="T55:T61"/>
    <mergeCell ref="U55:U61"/>
    <mergeCell ref="A55:A61"/>
    <mergeCell ref="C55:C61"/>
    <mergeCell ref="F55:F61"/>
    <mergeCell ref="G55:G61"/>
    <mergeCell ref="H55:H61"/>
    <mergeCell ref="I55:I61"/>
    <mergeCell ref="S55:S61"/>
    <mergeCell ref="D59:D60"/>
    <mergeCell ref="T12:AA12"/>
    <mergeCell ref="AB12:AC13"/>
    <mergeCell ref="T13:V13"/>
    <mergeCell ref="W13:Y13"/>
    <mergeCell ref="Z13:AA13"/>
    <mergeCell ref="D2:AD2"/>
    <mergeCell ref="A12:A14"/>
    <mergeCell ref="B12:B14"/>
    <mergeCell ref="C12:C14"/>
    <mergeCell ref="D12:D14"/>
    <mergeCell ref="E12:E14"/>
    <mergeCell ref="I12:I14"/>
    <mergeCell ref="AD12:AD14"/>
    <mergeCell ref="F20:F23"/>
    <mergeCell ref="G20:G23"/>
    <mergeCell ref="F24:F31"/>
    <mergeCell ref="G24:G31"/>
    <mergeCell ref="H24:H31"/>
    <mergeCell ref="I24:I31"/>
    <mergeCell ref="J24:J31"/>
    <mergeCell ref="V24:V31"/>
    <mergeCell ref="F12:H13"/>
    <mergeCell ref="J12:N13"/>
    <mergeCell ref="A15:A19"/>
    <mergeCell ref="B15:B23"/>
    <mergeCell ref="F15:F19"/>
    <mergeCell ref="G15:G19"/>
    <mergeCell ref="H15:H19"/>
    <mergeCell ref="I32:I39"/>
    <mergeCell ref="J32:J39"/>
    <mergeCell ref="O32:O39"/>
    <mergeCell ref="P32:P39"/>
    <mergeCell ref="S32:S39"/>
    <mergeCell ref="T32:T39"/>
    <mergeCell ref="U32:U39"/>
    <mergeCell ref="V32:V39"/>
    <mergeCell ref="A48:A54"/>
    <mergeCell ref="C48:C54"/>
    <mergeCell ref="F48:F54"/>
    <mergeCell ref="G48:G54"/>
    <mergeCell ref="H48:H54"/>
    <mergeCell ref="I48:I54"/>
    <mergeCell ref="D52:D53"/>
    <mergeCell ref="V55:V61"/>
    <mergeCell ref="A62:A68"/>
    <mergeCell ref="C62:C68"/>
    <mergeCell ref="F62:F68"/>
    <mergeCell ref="G62:G68"/>
    <mergeCell ref="H62:H68"/>
    <mergeCell ref="I62:I68"/>
    <mergeCell ref="S62:S68"/>
    <mergeCell ref="D66:D67"/>
    <mergeCell ref="C124:C131"/>
    <mergeCell ref="F124:F131"/>
    <mergeCell ref="D126:D127"/>
    <mergeCell ref="D129:D130"/>
    <mergeCell ref="G124:G131"/>
    <mergeCell ref="H124:H131"/>
    <mergeCell ref="C132:C139"/>
    <mergeCell ref="F132:F139"/>
    <mergeCell ref="D134:D135"/>
    <mergeCell ref="D137:D138"/>
    <mergeCell ref="G132:G139"/>
    <mergeCell ref="H132:H139"/>
    <mergeCell ref="C140:C147"/>
    <mergeCell ref="F140:F147"/>
    <mergeCell ref="D142:D143"/>
    <mergeCell ref="D145:D146"/>
    <mergeCell ref="G140:G147"/>
    <mergeCell ref="H140:H147"/>
    <mergeCell ref="C148:C155"/>
    <mergeCell ref="F148:F155"/>
    <mergeCell ref="S360:S366"/>
    <mergeCell ref="S367:S373"/>
    <mergeCell ref="S381:S387"/>
    <mergeCell ref="S388:S394"/>
    <mergeCell ref="S395:S401"/>
    <mergeCell ref="I367:I373"/>
    <mergeCell ref="I374:I380"/>
    <mergeCell ref="I381:I387"/>
    <mergeCell ref="I388:I394"/>
    <mergeCell ref="I395:I401"/>
    <mergeCell ref="A374:A380"/>
    <mergeCell ref="A381:A387"/>
    <mergeCell ref="A388:A394"/>
    <mergeCell ref="A395:A401"/>
    <mergeCell ref="D399:D400"/>
    <mergeCell ref="S353:S359"/>
    <mergeCell ref="A367:A373"/>
    <mergeCell ref="C367:C373"/>
    <mergeCell ref="F367:F373"/>
    <mergeCell ref="G367:G373"/>
    <mergeCell ref="H367:H373"/>
    <mergeCell ref="S374:S380"/>
    <mergeCell ref="D249:D250"/>
    <mergeCell ref="D254:D255"/>
    <mergeCell ref="A260:A267"/>
    <mergeCell ref="F260:F267"/>
    <mergeCell ref="G260:G267"/>
    <mergeCell ref="H260:H267"/>
    <mergeCell ref="I260:I267"/>
    <mergeCell ref="G268:G275"/>
    <mergeCell ref="I276:I282"/>
    <mergeCell ref="S276:S282"/>
    <mergeCell ref="A283:A289"/>
    <mergeCell ref="I283:I289"/>
    <mergeCell ref="S283:S289"/>
    <mergeCell ref="A290:A296"/>
    <mergeCell ref="I290:I296"/>
    <mergeCell ref="S290:S296"/>
    <mergeCell ref="C260:C267"/>
    <mergeCell ref="D262:D263"/>
    <mergeCell ref="D265:D266"/>
    <mergeCell ref="A268:A275"/>
    <mergeCell ref="C268:C275"/>
    <mergeCell ref="F268:F275"/>
    <mergeCell ref="A276:A282"/>
    <mergeCell ref="A297:A303"/>
    <mergeCell ref="G297:G303"/>
    <mergeCell ref="H297:H303"/>
    <mergeCell ref="I297:I303"/>
    <mergeCell ref="S297:S303"/>
    <mergeCell ref="D301:D302"/>
    <mergeCell ref="D308:D309"/>
    <mergeCell ref="S304:S310"/>
    <mergeCell ref="S311:S317"/>
    <mergeCell ref="S318:S324"/>
    <mergeCell ref="S325:S331"/>
    <mergeCell ref="S332:S338"/>
    <mergeCell ref="S339:S345"/>
    <mergeCell ref="S346:S352"/>
    <mergeCell ref="D671:D672"/>
    <mergeCell ref="C674:C680"/>
    <mergeCell ref="D678:D679"/>
    <mergeCell ref="F674:F680"/>
    <mergeCell ref="G674:G680"/>
    <mergeCell ref="H674:H680"/>
    <mergeCell ref="C681:C687"/>
    <mergeCell ref="F681:F687"/>
    <mergeCell ref="G681:G687"/>
    <mergeCell ref="H681:H687"/>
    <mergeCell ref="D685:D686"/>
    <mergeCell ref="C688:C694"/>
    <mergeCell ref="F688:F694"/>
    <mergeCell ref="D692:D693"/>
    <mergeCell ref="G688:G694"/>
    <mergeCell ref="H688:H694"/>
    <mergeCell ref="C695:C701"/>
    <mergeCell ref="F695:F701"/>
    <mergeCell ref="G695:G701"/>
    <mergeCell ref="H695:H701"/>
    <mergeCell ref="C744:C750"/>
    <mergeCell ref="D748:D749"/>
    <mergeCell ref="C751:C757"/>
    <mergeCell ref="D755:D756"/>
    <mergeCell ref="C758:C764"/>
    <mergeCell ref="D762:D763"/>
    <mergeCell ref="D699:D700"/>
    <mergeCell ref="C702:C708"/>
    <mergeCell ref="D706:D707"/>
    <mergeCell ref="B716:B764"/>
    <mergeCell ref="C716:C722"/>
    <mergeCell ref="D720:D721"/>
    <mergeCell ref="D727:D728"/>
    <mergeCell ref="F32:F39"/>
    <mergeCell ref="F521:F528"/>
    <mergeCell ref="D16:D18"/>
    <mergeCell ref="D26:D27"/>
    <mergeCell ref="D29:D30"/>
    <mergeCell ref="G32:G39"/>
    <mergeCell ref="H32:H39"/>
    <mergeCell ref="B76:B520"/>
    <mergeCell ref="B521:B708"/>
    <mergeCell ref="H702:H708"/>
    <mergeCell ref="C723:C729"/>
    <mergeCell ref="C730:C736"/>
    <mergeCell ref="F723:F729"/>
    <mergeCell ref="F730:F736"/>
    <mergeCell ref="G730:G736"/>
    <mergeCell ref="H730:H736"/>
    <mergeCell ref="F702:F708"/>
    <mergeCell ref="G702:G708"/>
    <mergeCell ref="F716:F722"/>
    <mergeCell ref="G716:G722"/>
    <mergeCell ref="H716:H722"/>
    <mergeCell ref="G723:G729"/>
    <mergeCell ref="H723:H729"/>
    <mergeCell ref="G744:G750"/>
    <mergeCell ref="H744:H750"/>
    <mergeCell ref="F751:F757"/>
    <mergeCell ref="G751:G757"/>
    <mergeCell ref="H751:H757"/>
    <mergeCell ref="F758:F764"/>
    <mergeCell ref="G758:G764"/>
    <mergeCell ref="H758:H764"/>
    <mergeCell ref="D734:D735"/>
    <mergeCell ref="C737:C743"/>
    <mergeCell ref="F737:F743"/>
    <mergeCell ref="G737:G743"/>
    <mergeCell ref="H737:H743"/>
    <mergeCell ref="D741:D742"/>
    <mergeCell ref="F744:F750"/>
    <mergeCell ref="C15:C19"/>
    <mergeCell ref="C76:C83"/>
    <mergeCell ref="D371:D372"/>
    <mergeCell ref="C374:C380"/>
    <mergeCell ref="D378:D379"/>
    <mergeCell ref="F374:F380"/>
    <mergeCell ref="G374:G380"/>
    <mergeCell ref="C388:C394"/>
    <mergeCell ref="F388:F394"/>
    <mergeCell ref="D392:D393"/>
    <mergeCell ref="G388:G394"/>
    <mergeCell ref="H388:H394"/>
    <mergeCell ref="C395:C401"/>
    <mergeCell ref="F395:F401"/>
    <mergeCell ref="G395:G401"/>
    <mergeCell ref="H395:H401"/>
    <mergeCell ref="H374:H380"/>
    <mergeCell ref="C381:C387"/>
    <mergeCell ref="F381:F387"/>
    <mergeCell ref="G381:G387"/>
    <mergeCell ref="H381:H387"/>
    <mergeCell ref="D385:D386"/>
    <mergeCell ref="G521:G528"/>
    <mergeCell ref="H521:H528"/>
    <mergeCell ref="D523:D524"/>
    <mergeCell ref="D526:D527"/>
    <mergeCell ref="C529:C536"/>
    <mergeCell ref="F529:F536"/>
    <mergeCell ref="D531:D532"/>
    <mergeCell ref="D534:D535"/>
    <mergeCell ref="G529:G536"/>
    <mergeCell ref="H529:H536"/>
    <mergeCell ref="C537:C544"/>
    <mergeCell ref="F537:F544"/>
    <mergeCell ref="G537:G544"/>
    <mergeCell ref="H537:H544"/>
    <mergeCell ref="D539:D540"/>
    <mergeCell ref="D542:D543"/>
    <mergeCell ref="C545:C552"/>
    <mergeCell ref="F545:F552"/>
    <mergeCell ref="D547:D548"/>
    <mergeCell ref="D550:D551"/>
    <mergeCell ref="G545:G552"/>
    <mergeCell ref="H545:H552"/>
    <mergeCell ref="C553:C560"/>
    <mergeCell ref="F553:F560"/>
    <mergeCell ref="D555:D556"/>
    <mergeCell ref="D558:D559"/>
    <mergeCell ref="G553:G560"/>
    <mergeCell ref="H553:H560"/>
    <mergeCell ref="C561:C568"/>
    <mergeCell ref="F561:F568"/>
    <mergeCell ref="G561:G568"/>
    <mergeCell ref="H561:H568"/>
    <mergeCell ref="D563:D564"/>
    <mergeCell ref="D566:D567"/>
    <mergeCell ref="C569:C575"/>
    <mergeCell ref="F569:F575"/>
    <mergeCell ref="D573:D574"/>
    <mergeCell ref="G569:G575"/>
    <mergeCell ref="H569:H575"/>
    <mergeCell ref="C576:C582"/>
    <mergeCell ref="F576:F582"/>
    <mergeCell ref="D580:D581"/>
    <mergeCell ref="G576:G582"/>
    <mergeCell ref="H576:H582"/>
    <mergeCell ref="C583:C589"/>
    <mergeCell ref="F583:F589"/>
    <mergeCell ref="G583:G589"/>
    <mergeCell ref="H583:H589"/>
    <mergeCell ref="D587:D588"/>
    <mergeCell ref="C590:C596"/>
    <mergeCell ref="D594:D595"/>
    <mergeCell ref="F590:F596"/>
    <mergeCell ref="G590:G596"/>
    <mergeCell ref="H590:H596"/>
    <mergeCell ref="C597:C603"/>
    <mergeCell ref="F597:F603"/>
    <mergeCell ref="G597:G603"/>
    <mergeCell ref="H597:H603"/>
    <mergeCell ref="D601:D602"/>
    <mergeCell ref="C604:C610"/>
    <mergeCell ref="F604:F610"/>
    <mergeCell ref="D608:D609"/>
    <mergeCell ref="G604:G610"/>
    <mergeCell ref="H604:H610"/>
    <mergeCell ref="C611:C617"/>
    <mergeCell ref="F611:F617"/>
    <mergeCell ref="G611:G617"/>
    <mergeCell ref="H611:H617"/>
    <mergeCell ref="D615:D616"/>
    <mergeCell ref="C618:C624"/>
    <mergeCell ref="D622:D623"/>
    <mergeCell ref="F618:F624"/>
    <mergeCell ref="G618:G624"/>
    <mergeCell ref="H618:H624"/>
    <mergeCell ref="C625:C631"/>
    <mergeCell ref="F625:F631"/>
    <mergeCell ref="G625:G631"/>
    <mergeCell ref="H625:H631"/>
    <mergeCell ref="D629:D630"/>
    <mergeCell ref="C632:C638"/>
    <mergeCell ref="F632:F638"/>
    <mergeCell ref="D636:D637"/>
    <mergeCell ref="G632:G638"/>
    <mergeCell ref="H632:H638"/>
    <mergeCell ref="C639:C645"/>
    <mergeCell ref="F639:F645"/>
    <mergeCell ref="G639:G645"/>
    <mergeCell ref="H639:H645"/>
    <mergeCell ref="D643:D644"/>
    <mergeCell ref="C646:C652"/>
    <mergeCell ref="D650:D651"/>
    <mergeCell ref="F646:F652"/>
    <mergeCell ref="G646:G652"/>
    <mergeCell ref="H646:H652"/>
    <mergeCell ref="C653:C659"/>
    <mergeCell ref="F653:F659"/>
    <mergeCell ref="G653:G659"/>
    <mergeCell ref="H653:H659"/>
    <mergeCell ref="D657:D658"/>
    <mergeCell ref="C660:C666"/>
    <mergeCell ref="F660:F666"/>
    <mergeCell ref="D664:D665"/>
    <mergeCell ref="G660:G666"/>
    <mergeCell ref="H660:H666"/>
    <mergeCell ref="C667:C673"/>
    <mergeCell ref="F667:F673"/>
    <mergeCell ref="G667:G673"/>
    <mergeCell ref="H667:H673"/>
    <mergeCell ref="H20:H23"/>
    <mergeCell ref="D21:D22"/>
    <mergeCell ref="F76:F83"/>
    <mergeCell ref="G76:G83"/>
    <mergeCell ref="H76:H83"/>
    <mergeCell ref="D78:D79"/>
    <mergeCell ref="D81:D82"/>
    <mergeCell ref="C84:C91"/>
    <mergeCell ref="F84:F91"/>
    <mergeCell ref="D86:D87"/>
    <mergeCell ref="D89:D90"/>
    <mergeCell ref="G84:G91"/>
    <mergeCell ref="H84:H91"/>
    <mergeCell ref="C92:C99"/>
    <mergeCell ref="F92:F99"/>
    <mergeCell ref="G92:G99"/>
    <mergeCell ref="H92:H99"/>
    <mergeCell ref="I76:I83"/>
    <mergeCell ref="J76:J83"/>
    <mergeCell ref="I84:I91"/>
    <mergeCell ref="J84:J91"/>
    <mergeCell ref="I92:I99"/>
    <mergeCell ref="J92:J99"/>
    <mergeCell ref="A69:A75"/>
    <mergeCell ref="C69:C75"/>
    <mergeCell ref="F69:F75"/>
    <mergeCell ref="G69:G75"/>
    <mergeCell ref="H69:H75"/>
    <mergeCell ref="I69:I75"/>
    <mergeCell ref="D73:D74"/>
    <mergeCell ref="A20:A23"/>
    <mergeCell ref="C20:C23"/>
    <mergeCell ref="A24:A31"/>
    <mergeCell ref="B24:B75"/>
    <mergeCell ref="C24:C31"/>
    <mergeCell ref="A32:A39"/>
    <mergeCell ref="A40:A47"/>
    <mergeCell ref="F100:F107"/>
    <mergeCell ref="G100:G107"/>
    <mergeCell ref="H100:H107"/>
    <mergeCell ref="I100:I107"/>
    <mergeCell ref="J100:J107"/>
    <mergeCell ref="D110:D111"/>
    <mergeCell ref="D113:D114"/>
    <mergeCell ref="D102:D103"/>
    <mergeCell ref="D105:D106"/>
    <mergeCell ref="F108:F115"/>
    <mergeCell ref="G108:G115"/>
    <mergeCell ref="H108:H115"/>
    <mergeCell ref="I108:I115"/>
    <mergeCell ref="J108:J115"/>
    <mergeCell ref="D118:D119"/>
    <mergeCell ref="D121:D122"/>
    <mergeCell ref="A116:A123"/>
    <mergeCell ref="C116:C123"/>
    <mergeCell ref="F116:F123"/>
    <mergeCell ref="G116:G123"/>
    <mergeCell ref="H116:H123"/>
    <mergeCell ref="I116:I123"/>
    <mergeCell ref="J116:J123"/>
    <mergeCell ref="U156:U163"/>
    <mergeCell ref="U164:U171"/>
    <mergeCell ref="U100:U107"/>
    <mergeCell ref="U108:U115"/>
    <mergeCell ref="U116:U123"/>
    <mergeCell ref="U124:U131"/>
    <mergeCell ref="U132:U139"/>
    <mergeCell ref="U140:U147"/>
    <mergeCell ref="U148:U155"/>
    <mergeCell ref="O40:O47"/>
    <mergeCell ref="P40:P47"/>
    <mergeCell ref="S40:S47"/>
    <mergeCell ref="T40:T47"/>
    <mergeCell ref="U40:U47"/>
    <mergeCell ref="V40:V47"/>
    <mergeCell ref="S48:S54"/>
    <mergeCell ref="V48:V54"/>
    <mergeCell ref="T48:T54"/>
    <mergeCell ref="U48:U54"/>
    <mergeCell ref="S69:S75"/>
    <mergeCell ref="O76:O83"/>
    <mergeCell ref="P76:P83"/>
    <mergeCell ref="S76:S83"/>
    <mergeCell ref="U76:U83"/>
    <mergeCell ref="O84:O91"/>
    <mergeCell ref="P84:P91"/>
    <mergeCell ref="S84:S91"/>
    <mergeCell ref="U84:U91"/>
    <mergeCell ref="P92:P99"/>
    <mergeCell ref="S92:S99"/>
    <mergeCell ref="U92:U99"/>
    <mergeCell ref="O92:O99"/>
    <mergeCell ref="O100:O107"/>
    <mergeCell ref="P100:P107"/>
    <mergeCell ref="S100:S107"/>
    <mergeCell ref="O108:O115"/>
    <mergeCell ref="P108:P115"/>
    <mergeCell ref="S108:S115"/>
    <mergeCell ref="S124:S131"/>
    <mergeCell ref="S132:S139"/>
    <mergeCell ref="S140:S147"/>
    <mergeCell ref="S148:S155"/>
    <mergeCell ref="S156:S163"/>
    <mergeCell ref="S164:S171"/>
    <mergeCell ref="O140:O147"/>
    <mergeCell ref="P140:P147"/>
    <mergeCell ref="O148:O155"/>
    <mergeCell ref="P148:P155"/>
    <mergeCell ref="O156:O163"/>
    <mergeCell ref="P156:P163"/>
    <mergeCell ref="O164:O171"/>
    <mergeCell ref="P164:P171"/>
    <mergeCell ref="O116:O123"/>
    <mergeCell ref="P116:P123"/>
    <mergeCell ref="S116:S123"/>
    <mergeCell ref="O124:O131"/>
    <mergeCell ref="P124:P131"/>
    <mergeCell ref="O132:O139"/>
    <mergeCell ref="P132:P139"/>
    <mergeCell ref="C180:C187"/>
    <mergeCell ref="F180:F187"/>
    <mergeCell ref="D182:D183"/>
    <mergeCell ref="D185:D186"/>
    <mergeCell ref="G180:G187"/>
    <mergeCell ref="H180:H187"/>
    <mergeCell ref="C188:C195"/>
    <mergeCell ref="F188:F195"/>
    <mergeCell ref="G188:G195"/>
    <mergeCell ref="H188:H195"/>
    <mergeCell ref="G196:G203"/>
    <mergeCell ref="H196:H203"/>
    <mergeCell ref="A220:A227"/>
    <mergeCell ref="A228:A235"/>
    <mergeCell ref="I228:I235"/>
    <mergeCell ref="J228:J235"/>
    <mergeCell ref="D230:D231"/>
    <mergeCell ref="D233:D234"/>
    <mergeCell ref="U212:U219"/>
    <mergeCell ref="U220:U227"/>
    <mergeCell ref="P196:P203"/>
    <mergeCell ref="S196:S203"/>
    <mergeCell ref="P204:P211"/>
    <mergeCell ref="S204:S211"/>
    <mergeCell ref="U204:U211"/>
    <mergeCell ref="S212:S219"/>
    <mergeCell ref="S220:S227"/>
    <mergeCell ref="S172:S179"/>
    <mergeCell ref="S180:S187"/>
    <mergeCell ref="P188:P195"/>
    <mergeCell ref="S188:S195"/>
    <mergeCell ref="U188:U195"/>
    <mergeCell ref="I172:I179"/>
    <mergeCell ref="I196:I203"/>
    <mergeCell ref="G204:G211"/>
    <mergeCell ref="H204:H211"/>
    <mergeCell ref="I204:I211"/>
    <mergeCell ref="J204:J211"/>
    <mergeCell ref="O172:O179"/>
    <mergeCell ref="O196:O203"/>
    <mergeCell ref="O204:O211"/>
    <mergeCell ref="O212:O219"/>
    <mergeCell ref="O220:O227"/>
    <mergeCell ref="O228:O235"/>
    <mergeCell ref="A196:A203"/>
    <mergeCell ref="A204:A211"/>
    <mergeCell ref="D206:D207"/>
    <mergeCell ref="D209:D210"/>
    <mergeCell ref="D214:D215"/>
    <mergeCell ref="D217:D218"/>
    <mergeCell ref="D222:D223"/>
    <mergeCell ref="D225:D226"/>
    <mergeCell ref="J172:J179"/>
    <mergeCell ref="P172:P179"/>
    <mergeCell ref="U172:U179"/>
    <mergeCell ref="P180:P187"/>
    <mergeCell ref="U180:U187"/>
    <mergeCell ref="J196:J203"/>
    <mergeCell ref="U196:U203"/>
    <mergeCell ref="P212:P219"/>
    <mergeCell ref="P220:P227"/>
    <mergeCell ref="P228:P235"/>
    <mergeCell ref="S228:S235"/>
    <mergeCell ref="U228:U235"/>
    <mergeCell ref="C212:C219"/>
    <mergeCell ref="F212:F219"/>
    <mergeCell ref="G212:G219"/>
    <mergeCell ref="H212:H219"/>
    <mergeCell ref="C220:C227"/>
    <mergeCell ref="F220:F227"/>
    <mergeCell ref="G220:G227"/>
    <mergeCell ref="H220:H227"/>
    <mergeCell ref="C228:C235"/>
    <mergeCell ref="F228:F235"/>
    <mergeCell ref="G228:G235"/>
    <mergeCell ref="H228:H235"/>
    <mergeCell ref="S236:S243"/>
    <mergeCell ref="S244:S251"/>
    <mergeCell ref="S252:S259"/>
    <mergeCell ref="S260:S267"/>
    <mergeCell ref="S268:S275"/>
    <mergeCell ref="C236:C243"/>
    <mergeCell ref="F236:F243"/>
    <mergeCell ref="O236:O243"/>
    <mergeCell ref="P236:P243"/>
    <mergeCell ref="U236:U243"/>
    <mergeCell ref="O244:O251"/>
    <mergeCell ref="P244:P251"/>
    <mergeCell ref="U244:U251"/>
    <mergeCell ref="C196:C203"/>
    <mergeCell ref="F196:F203"/>
    <mergeCell ref="D198:D199"/>
    <mergeCell ref="D201:D202"/>
    <mergeCell ref="C204:C211"/>
    <mergeCell ref="F204:F211"/>
    <mergeCell ref="A212:A219"/>
    <mergeCell ref="I212:I219"/>
    <mergeCell ref="J212:J219"/>
    <mergeCell ref="I220:I227"/>
    <mergeCell ref="J220:J227"/>
    <mergeCell ref="A236:A243"/>
    <mergeCell ref="G236:G243"/>
    <mergeCell ref="H236:H243"/>
    <mergeCell ref="I236:I243"/>
    <mergeCell ref="J236:J243"/>
    <mergeCell ref="D238:D239"/>
    <mergeCell ref="D241:D242"/>
    <mergeCell ref="A244:A251"/>
    <mergeCell ref="C244:C251"/>
    <mergeCell ref="F244:F251"/>
    <mergeCell ref="G244:G251"/>
    <mergeCell ref="H244:H251"/>
    <mergeCell ref="I244:I251"/>
    <mergeCell ref="J244:J251"/>
    <mergeCell ref="D246:D247"/>
    <mergeCell ref="A252:A259"/>
    <mergeCell ref="C252:C259"/>
    <mergeCell ref="F252:F259"/>
    <mergeCell ref="G252:G259"/>
    <mergeCell ref="H252:H259"/>
    <mergeCell ref="I252:I259"/>
    <mergeCell ref="D257:D258"/>
    <mergeCell ref="H268:H275"/>
    <mergeCell ref="I268:I275"/>
    <mergeCell ref="D270:D271"/>
    <mergeCell ref="D273:D274"/>
    <mergeCell ref="C304:C310"/>
    <mergeCell ref="F304:F310"/>
    <mergeCell ref="G304:G310"/>
    <mergeCell ref="H304:H310"/>
    <mergeCell ref="C311:C317"/>
    <mergeCell ref="F311:F317"/>
    <mergeCell ref="G311:G317"/>
    <mergeCell ref="H311:H317"/>
    <mergeCell ref="C318:C324"/>
    <mergeCell ref="F318:F324"/>
    <mergeCell ref="G318:G324"/>
    <mergeCell ref="H318:H324"/>
    <mergeCell ref="C325:C331"/>
    <mergeCell ref="F325:F331"/>
    <mergeCell ref="I325:I331"/>
    <mergeCell ref="D329:D330"/>
    <mergeCell ref="C290:C296"/>
    <mergeCell ref="F290:F296"/>
    <mergeCell ref="D294:D295"/>
    <mergeCell ref="C297:C303"/>
    <mergeCell ref="F297:F303"/>
    <mergeCell ref="A304:A310"/>
    <mergeCell ref="I304:I310"/>
    <mergeCell ref="A311:A317"/>
    <mergeCell ref="I311:I317"/>
    <mergeCell ref="I318:I324"/>
    <mergeCell ref="C276:C282"/>
    <mergeCell ref="F276:F282"/>
    <mergeCell ref="D280:D281"/>
    <mergeCell ref="G276:G282"/>
    <mergeCell ref="H276:H282"/>
    <mergeCell ref="C283:C289"/>
    <mergeCell ref="F283:F289"/>
    <mergeCell ref="D287:D288"/>
    <mergeCell ref="G283:G289"/>
    <mergeCell ref="H283:H289"/>
    <mergeCell ref="G290:G296"/>
    <mergeCell ref="H290:H296"/>
    <mergeCell ref="A318:A324"/>
    <mergeCell ref="A325:A331"/>
    <mergeCell ref="G325:G331"/>
    <mergeCell ref="H325:H331"/>
    <mergeCell ref="I339:I345"/>
    <mergeCell ref="I346:I352"/>
    <mergeCell ref="I353:I359"/>
    <mergeCell ref="G360:G366"/>
    <mergeCell ref="H360:H366"/>
    <mergeCell ref="I360:I366"/>
    <mergeCell ref="D315:D316"/>
    <mergeCell ref="D322:D323"/>
    <mergeCell ref="A332:A338"/>
    <mergeCell ref="F332:F338"/>
    <mergeCell ref="G332:G338"/>
    <mergeCell ref="H332:H338"/>
    <mergeCell ref="I332:I338"/>
    <mergeCell ref="C332:C338"/>
    <mergeCell ref="D336:D337"/>
    <mergeCell ref="A339:A345"/>
    <mergeCell ref="A346:A352"/>
    <mergeCell ref="A353:A359"/>
    <mergeCell ref="A360:A366"/>
    <mergeCell ref="D364:D365"/>
    <mergeCell ref="A402:A408"/>
    <mergeCell ref="C409:C415"/>
    <mergeCell ref="F409:F415"/>
    <mergeCell ref="G409:G415"/>
    <mergeCell ref="H409:H415"/>
    <mergeCell ref="I409:I415"/>
    <mergeCell ref="D413:D414"/>
    <mergeCell ref="C402:C408"/>
    <mergeCell ref="F402:F408"/>
    <mergeCell ref="G402:G408"/>
    <mergeCell ref="H402:H408"/>
    <mergeCell ref="I402:I408"/>
    <mergeCell ref="S402:S408"/>
    <mergeCell ref="D406:D407"/>
    <mergeCell ref="A423:A429"/>
    <mergeCell ref="A430:A436"/>
    <mergeCell ref="C430:C436"/>
    <mergeCell ref="F430:F436"/>
    <mergeCell ref="G430:G436"/>
    <mergeCell ref="H430:H436"/>
    <mergeCell ref="I430:I436"/>
    <mergeCell ref="D434:D435"/>
    <mergeCell ref="S458:S464"/>
    <mergeCell ref="S465:S471"/>
    <mergeCell ref="S472:S478"/>
    <mergeCell ref="D476:D477"/>
    <mergeCell ref="D483:D484"/>
    <mergeCell ref="I537:I544"/>
    <mergeCell ref="I545:I552"/>
    <mergeCell ref="I553:I560"/>
    <mergeCell ref="I472:I478"/>
    <mergeCell ref="I479:I485"/>
    <mergeCell ref="I521:I528"/>
    <mergeCell ref="J521:J528"/>
    <mergeCell ref="I529:I536"/>
    <mergeCell ref="J529:J536"/>
    <mergeCell ref="J537:J544"/>
    <mergeCell ref="J545:J552"/>
    <mergeCell ref="J553:J560"/>
    <mergeCell ref="I569:I575"/>
    <mergeCell ref="I583:I589"/>
    <mergeCell ref="I590:I596"/>
    <mergeCell ref="I597:I603"/>
    <mergeCell ref="I604:I610"/>
    <mergeCell ref="I730:I736"/>
    <mergeCell ref="I737:I743"/>
    <mergeCell ref="I744:I750"/>
    <mergeCell ref="I751:I757"/>
    <mergeCell ref="I758:I764"/>
    <mergeCell ref="I611:I617"/>
    <mergeCell ref="I618:I624"/>
    <mergeCell ref="I646:I652"/>
    <mergeCell ref="I653:I659"/>
    <mergeCell ref="I660:I666"/>
    <mergeCell ref="I716:I722"/>
    <mergeCell ref="I723:I729"/>
    <mergeCell ref="A521:A528"/>
    <mergeCell ref="A529:A536"/>
    <mergeCell ref="A537:A544"/>
    <mergeCell ref="A545:A552"/>
    <mergeCell ref="A553:A560"/>
    <mergeCell ref="A561:A568"/>
    <mergeCell ref="A569:A575"/>
    <mergeCell ref="A576:A582"/>
    <mergeCell ref="A583:A589"/>
    <mergeCell ref="A590:A596"/>
    <mergeCell ref="A597:A603"/>
    <mergeCell ref="A604:A610"/>
    <mergeCell ref="A611:A617"/>
    <mergeCell ref="A618:A624"/>
    <mergeCell ref="A646:A652"/>
    <mergeCell ref="A653:A659"/>
    <mergeCell ref="A660:A666"/>
    <mergeCell ref="A667:A673"/>
    <mergeCell ref="A674:A680"/>
    <mergeCell ref="A681:A687"/>
    <mergeCell ref="A688:A694"/>
    <mergeCell ref="A737:A743"/>
    <mergeCell ref="A744:A750"/>
    <mergeCell ref="A751:A757"/>
    <mergeCell ref="A758:A764"/>
    <mergeCell ref="A695:A701"/>
    <mergeCell ref="A702:A708"/>
    <mergeCell ref="A709:A715"/>
    <mergeCell ref="B709:B715"/>
    <mergeCell ref="A716:A722"/>
    <mergeCell ref="A723:A729"/>
    <mergeCell ref="A730:A736"/>
    <mergeCell ref="A409:A415"/>
    <mergeCell ref="C416:C422"/>
    <mergeCell ref="F416:F422"/>
    <mergeCell ref="G416:G422"/>
    <mergeCell ref="H416:H422"/>
    <mergeCell ref="I416:I422"/>
    <mergeCell ref="D420:D421"/>
    <mergeCell ref="A416:A422"/>
    <mergeCell ref="C423:C429"/>
    <mergeCell ref="F423:F429"/>
    <mergeCell ref="G423:G429"/>
    <mergeCell ref="H423:H429"/>
    <mergeCell ref="I423:I429"/>
    <mergeCell ref="D427:D428"/>
    <mergeCell ref="A437:A443"/>
    <mergeCell ref="F437:F443"/>
    <mergeCell ref="G437:G443"/>
    <mergeCell ref="H437:H443"/>
    <mergeCell ref="I437:I443"/>
    <mergeCell ref="D441:D442"/>
    <mergeCell ref="A444:A450"/>
    <mergeCell ref="D448:D449"/>
    <mergeCell ref="C437:C443"/>
    <mergeCell ref="C444:C450"/>
    <mergeCell ref="A451:A457"/>
    <mergeCell ref="C451:C457"/>
    <mergeCell ref="D455:D456"/>
    <mergeCell ref="C458:C464"/>
    <mergeCell ref="D462:D463"/>
    <mergeCell ref="A458:A464"/>
    <mergeCell ref="A465:A471"/>
    <mergeCell ref="A472:A478"/>
    <mergeCell ref="A479:A485"/>
    <mergeCell ref="A486:A492"/>
    <mergeCell ref="A493:A499"/>
    <mergeCell ref="A500:A506"/>
    <mergeCell ref="A625:A631"/>
    <mergeCell ref="I625:I631"/>
    <mergeCell ref="I632:I638"/>
    <mergeCell ref="I639:I645"/>
    <mergeCell ref="A632:A638"/>
    <mergeCell ref="A639:A645"/>
    <mergeCell ref="S660:S666"/>
    <mergeCell ref="S667:S673"/>
    <mergeCell ref="S674:S680"/>
    <mergeCell ref="S681:S687"/>
    <mergeCell ref="S688:S694"/>
    <mergeCell ref="S695:S701"/>
    <mergeCell ref="S702:S708"/>
    <mergeCell ref="S758:S764"/>
    <mergeCell ref="AB765:AC765"/>
    <mergeCell ref="S709:S715"/>
    <mergeCell ref="S716:S722"/>
    <mergeCell ref="S723:S729"/>
    <mergeCell ref="S730:S736"/>
    <mergeCell ref="S737:S743"/>
    <mergeCell ref="S744:S750"/>
    <mergeCell ref="S751:S757"/>
    <mergeCell ref="C514:C520"/>
    <mergeCell ref="C521:C528"/>
    <mergeCell ref="O521:O528"/>
    <mergeCell ref="P521:P528"/>
    <mergeCell ref="U521:U528"/>
    <mergeCell ref="O529:O536"/>
    <mergeCell ref="P529:P536"/>
    <mergeCell ref="U529:U536"/>
    <mergeCell ref="O545:O552"/>
    <mergeCell ref="O553:O560"/>
    <mergeCell ref="P553:P560"/>
    <mergeCell ref="U545:U552"/>
    <mergeCell ref="U553:U560"/>
    <mergeCell ref="S521:S528"/>
    <mergeCell ref="S529:S536"/>
    <mergeCell ref="S537:S544"/>
    <mergeCell ref="U537:U544"/>
    <mergeCell ref="P545:P552"/>
    <mergeCell ref="S545:S552"/>
    <mergeCell ref="S553:S560"/>
    <mergeCell ref="S561:S568"/>
    <mergeCell ref="S569:S575"/>
    <mergeCell ref="S576:S582"/>
    <mergeCell ref="S583:S589"/>
    <mergeCell ref="S590:S596"/>
    <mergeCell ref="S597:S603"/>
    <mergeCell ref="S604:S610"/>
    <mergeCell ref="S611:S617"/>
    <mergeCell ref="S618:S624"/>
    <mergeCell ref="S625:S631"/>
    <mergeCell ref="S632:S638"/>
    <mergeCell ref="S639:S645"/>
    <mergeCell ref="S646:S652"/>
    <mergeCell ref="S653:S659"/>
    <mergeCell ref="C709:C715"/>
    <mergeCell ref="F709:F715"/>
    <mergeCell ref="G709:G715"/>
    <mergeCell ref="H709:H715"/>
    <mergeCell ref="I709:I715"/>
    <mergeCell ref="D713:D714"/>
    <mergeCell ref="C339:C345"/>
    <mergeCell ref="F339:F345"/>
    <mergeCell ref="D343:D344"/>
    <mergeCell ref="G339:G345"/>
    <mergeCell ref="H339:H345"/>
    <mergeCell ref="C346:C352"/>
    <mergeCell ref="F346:F352"/>
    <mergeCell ref="D350:D351"/>
    <mergeCell ref="G346:G352"/>
    <mergeCell ref="H346:H352"/>
    <mergeCell ref="C353:C359"/>
    <mergeCell ref="F353:F359"/>
    <mergeCell ref="D357:D358"/>
    <mergeCell ref="G353:G359"/>
    <mergeCell ref="H353:H359"/>
    <mergeCell ref="C360:C366"/>
    <mergeCell ref="F360:F366"/>
    <mergeCell ref="F465:F471"/>
    <mergeCell ref="F472:F478"/>
    <mergeCell ref="F444:F450"/>
    <mergeCell ref="G444:G450"/>
    <mergeCell ref="F451:F457"/>
    <mergeCell ref="G451:G457"/>
    <mergeCell ref="F458:F464"/>
    <mergeCell ref="G458:G464"/>
    <mergeCell ref="G465:G471"/>
    <mergeCell ref="G472:G478"/>
    <mergeCell ref="H465:H471"/>
    <mergeCell ref="H472:H478"/>
    <mergeCell ref="H479:H485"/>
    <mergeCell ref="H444:H450"/>
    <mergeCell ref="I444:I450"/>
    <mergeCell ref="H451:H457"/>
    <mergeCell ref="I451:I457"/>
    <mergeCell ref="H458:H464"/>
    <mergeCell ref="I458:I464"/>
    <mergeCell ref="I465:I471"/>
    <mergeCell ref="S479:S485"/>
    <mergeCell ref="S486:S492"/>
    <mergeCell ref="S493:S499"/>
    <mergeCell ref="S500:S506"/>
    <mergeCell ref="S507:S513"/>
    <mergeCell ref="S514:S520"/>
    <mergeCell ref="S409:S415"/>
    <mergeCell ref="S416:S422"/>
    <mergeCell ref="S423:S429"/>
    <mergeCell ref="S430:S436"/>
    <mergeCell ref="S437:S443"/>
    <mergeCell ref="S444:S450"/>
    <mergeCell ref="S451:S457"/>
    <mergeCell ref="C486:C492"/>
    <mergeCell ref="C493:C499"/>
    <mergeCell ref="F493:F499"/>
    <mergeCell ref="G493:G499"/>
    <mergeCell ref="D497:D498"/>
    <mergeCell ref="C465:C471"/>
    <mergeCell ref="D469:D470"/>
    <mergeCell ref="C472:C478"/>
    <mergeCell ref="C479:C485"/>
    <mergeCell ref="F479:F485"/>
    <mergeCell ref="G479:G485"/>
    <mergeCell ref="D490:D491"/>
    <mergeCell ref="H500:H506"/>
    <mergeCell ref="I500:I506"/>
    <mergeCell ref="F486:F492"/>
    <mergeCell ref="G486:G492"/>
    <mergeCell ref="H486:H492"/>
    <mergeCell ref="I486:I492"/>
    <mergeCell ref="H493:H499"/>
    <mergeCell ref="I493:I499"/>
    <mergeCell ref="C500:C506"/>
    <mergeCell ref="D504:D505"/>
    <mergeCell ref="F500:F506"/>
    <mergeCell ref="G500:G506"/>
    <mergeCell ref="C507:C513"/>
    <mergeCell ref="F507:F513"/>
    <mergeCell ref="G507:G513"/>
    <mergeCell ref="H507:H513"/>
    <mergeCell ref="I507:I513"/>
    <mergeCell ref="D511:D512"/>
    <mergeCell ref="A507:A513"/>
    <mergeCell ref="A514:A520"/>
    <mergeCell ref="F514:F520"/>
    <mergeCell ref="G514:G520"/>
    <mergeCell ref="H514:H520"/>
    <mergeCell ref="I514:I520"/>
    <mergeCell ref="D518:D519"/>
  </mergeCells>
  <conditionalFormatting sqref="T15:T23 V15:V23 W15:AA764 T48:T764 U48:U61 V48:V764">
    <cfRule type="timePeriod" dxfId="0" priority="1" timePeriod="today"/>
  </conditionalFormatting>
  <dataValidations>
    <dataValidation type="list" allowBlank="1" showErrorMessage="1" sqref="J15:J24 J32 J40 J48:J76 J84 J92 J100 J108 J116 J124 J132 J140 J148 J156 J164 J172 J180 J188 J196 J204 J212 J220 J228 J236 J244 J252:J521 J529 J537 J545 J553 J561:J764">
      <formula1>"Quân,Hoài,Nga,Yến,Hân,Hải Anh,Xika"</formula1>
    </dataValidation>
    <dataValidation type="list" allowBlank="1" showErrorMessage="1" sqref="K15:K764">
      <formula1>"ĐTRNN,ĐTNNVVN,Quản lý khu kinh tế,Xúc tiến đầu tư, hợp tác QT"</formula1>
    </dataValidation>
    <dataValidation type="list" allowBlank="1" showErrorMessage="1" sqref="F15 F20 F24 F32 F40 F48 F55 F62 F69 F76 F84 F92 F100 F108 F116 F124 F132 F140 F148 F156 F164 F172 F180 F188 F196 F204 F212 F220 F228 F236 F244 F252 F260 F268 F276 F283 F290 F297 F304 F311 F318 F325 F332 F339 F346 F353 F360 F367 F374 F381 F388 F395 F402 F409 F416 F423 F430 F437 F444 F451 F458 F465 F472 F479 F486 F493 F500 F507 F514 F521 F529 F537 F545 F553 F561 F569 F576 F583 F590 F597 F604 F611 F618 F625 F632 F639 F646 F653 F660 F667 F674 F681 F688 F695 F702 F709 F716 F723 F730 F737 F744 F751 F758">
      <formula1>"Có trong file rà soát,Thông tư 03,Thông tư 25,Có trên website,N/A"</formula1>
    </dataValidation>
    <dataValidation type="list" allowBlank="1" showErrorMessage="1" sqref="P15:P24 P32 P40 P48:P76 P84 P92 P100 P108 P116 P124 P132 P140 P148 P156 P164 P172 P180 P188 P196 P204 P212 P220 P228 P236 P244 P252:P521 P529 P537:P545 P553 P561:P764">
      <formula1>"To-do,In progress,Done round 1,Reviewing,Done "</formula1>
    </dataValidation>
    <dataValidation type="list" allowBlank="1" showErrorMessage="1" sqref="M15:M764">
      <formula1>"[ĐT] Đã phát triển - Chưa rà soát với BTC,[ĐT] Đã phát triển - Đã rà soát với BTC"</formula1>
    </dataValidation>
    <dataValidation type="list" allowBlank="1" showErrorMessage="1" sqref="I15:I24 I32 I40 I48 I55 I62 I69 I76 I84 I92 I100 I108 I116 I124 I132 I140 I148 I156 I164 I172 I180 I188 I196 I204 I212 I220 I228 I236 I244 I252 I260 I268 I276 I283 I290 I297 I304 I311 I318 I325 I332 I339 I346 I353 I360 I367 I374 I381 I388 I395 I402 I409 I416 I423 I430 I437 I444 I451 I458 I465 I472 I479 I486 I493 I500 I507 I514 I521 I529 I537 I545 I553 I561:I569 I576:I583 I590 I597 I604 I611 I618 I625 I632 I639 I646 I653 I660 I667:I709 I716 I723 I730 I737 I744 I751 I758">
      <formula1>"Ưu tiên cao,Ưu tiên TB,Ưu tiên thấp,Bỏ,Thêm mới"</formula1>
    </dataValidation>
    <dataValidation type="list" allowBlank="1" showErrorMessage="1" sqref="S15 S20 S24 S32 S40 S48 S55 S62 S69 S76 S84 S92 S100 S108 S116 S124 S132 S140 S148 S156 S164 S172 S180 S188 S196 S204 S212 S220 S228 S236 S244 S252 S260 S268 S276 S283 S290 S297 S304 S311 S318 S325 S332 S339 S346 S353 S360 S367 S374 S381 S388 S395 S402 S409 S416 S423 S430 S437 S444 S451 S458 S465 S472 S479 S486 S493 S500 S507 S514 S521 S529 S537 S545 S553 S561 S569 S576 S583 S590 S597 S604 S611 S618 S625 S632 S639 S646 S653 S660 S667 S674 S681 S688 S695 S702 S709 S716 S723 S730 S737 S744 S751 S758">
      <formula1>"To-do,In progress,Done ,Pending"</formula1>
    </dataValidation>
    <dataValidation type="list" allowBlank="1" showErrorMessage="1" sqref="O15:O24 O32 O40 O48:O76 O84 O92 O100 O108 O116 O124 O132 O140 O148 O156 O164 O172 O180 O188 O196 O204 O212 O220 O228 O236 O244 O252:O521 O529 O537:O545 O553 O561:O764">
      <formula1>"Quân,Hoài,Nga,Yến,Huyền,Hân,Hải Anh,Xika"</formula1>
    </dataValidation>
    <dataValidation type="list" allowBlank="1" showErrorMessage="1" sqref="L15:L764">
      <formula1>"A Chí,C Tuyết,SotaTek,Đang rà soát"</formula1>
    </dataValidation>
  </dataValidations>
  <hyperlinks>
    <hyperlink r:id="rId4" ref="U24"/>
    <hyperlink r:id="rId5" ref="U32"/>
    <hyperlink r:id="rId6" ref="U40"/>
    <hyperlink r:id="rId7" ref="U76"/>
    <hyperlink r:id="rId8" ref="U84"/>
    <hyperlink r:id="rId9" location="gid=0" ref="U92"/>
    <hyperlink r:id="rId10" location="gid=1661689771" ref="U100"/>
    <hyperlink r:id="rId11" location="gid=1135924117" ref="U108"/>
    <hyperlink r:id="rId12" location="gid=465491492" ref="U116"/>
    <hyperlink r:id="rId13" location="gid=1260763368" ref="U124"/>
    <hyperlink r:id="rId14" location="gid=838372192" ref="U132"/>
    <hyperlink r:id="rId15" location="gid=388143766" ref="U140"/>
    <hyperlink r:id="rId16" location="gid=1068468483" ref="U148"/>
    <hyperlink r:id="rId17" location="gid=1286717644" ref="U156"/>
    <hyperlink r:id="rId18" location="gid=1624759021" ref="U164"/>
    <hyperlink r:id="rId19" location="gid=821785386" ref="U172"/>
    <hyperlink r:id="rId20" location="gid=2130026721" ref="U180"/>
    <hyperlink r:id="rId21" location="gid=806642823" ref="U188"/>
    <hyperlink r:id="rId22" location="gid=1788700621" ref="U196"/>
    <hyperlink r:id="rId23" location="gid=911100451" ref="U204"/>
    <hyperlink r:id="rId24" location="gid=1326850555" ref="U212"/>
    <hyperlink r:id="rId25" location="gid=613618740" ref="U220"/>
    <hyperlink r:id="rId26" location="gid=1641619045" ref="U228"/>
    <hyperlink r:id="rId27" location="gid=39222773" ref="U236"/>
    <hyperlink r:id="rId28" location="gid=1895480501" ref="U244"/>
    <hyperlink r:id="rId29" ref="U521"/>
    <hyperlink r:id="rId30" ref="U529"/>
    <hyperlink r:id="rId31" ref="U537"/>
    <hyperlink r:id="rId32" ref="U545"/>
    <hyperlink r:id="rId33" ref="U553"/>
  </hyperlinks>
  <printOptions gridLines="1" horizontalCentered="1"/>
  <pageMargins bottom="0.75" footer="0.0" header="0.0" left="0.7" right="0.7" top="0.75"/>
  <pageSetup fitToHeight="0" cellComments="atEnd" orientation="landscape" pageOrder="overThenDown"/>
  <drawing r:id="rId34"/>
  <legacyDrawing r:id="rId35"/>
</worksheet>
</file>